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Κωνσταντίνα\Desktop\"/>
    </mc:Choice>
  </mc:AlternateContent>
  <xr:revisionPtr revIDLastSave="0" documentId="13_ncr:1_{153B8D2C-83D6-4D28-94B5-FA23F98F4A8E}" xr6:coauthVersionLast="36" xr6:coauthVersionMax="36" xr10:uidLastSave="{00000000-0000-0000-0000-000000000000}"/>
  <bookViews>
    <workbookView xWindow="0" yWindow="0" windowWidth="27120" windowHeight="7980" xr2:uid="{00000000-000D-0000-FFFF-FFFF00000000}"/>
  </bookViews>
  <sheets>
    <sheet name="2020" sheetId="3" r:id="rId1"/>
    <sheet name="Δεδομένα" sheetId="4" r:id="rId2"/>
  </sheets>
  <definedNames>
    <definedName name="_xlnm._FilterDatabase" localSheetId="0" hidden="1">'2020'!$P$1:$P$8662</definedName>
  </definedNames>
  <calcPr calcId="191029"/>
</workbook>
</file>

<file path=xl/calcChain.xml><?xml version="1.0" encoding="utf-8"?>
<calcChain xmlns="http://schemas.openxmlformats.org/spreadsheetml/2006/main">
  <c r="I13" i="3" l="1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4" i="3"/>
  <c r="I5" i="3"/>
  <c r="I6" i="3"/>
  <c r="I7" i="3"/>
  <c r="I8" i="3"/>
  <c r="I9" i="3"/>
  <c r="I10" i="3"/>
  <c r="I11" i="3"/>
  <c r="I12" i="3"/>
  <c r="I3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6482" i="3"/>
  <c r="H6483" i="3"/>
  <c r="H6484" i="3"/>
  <c r="H6485" i="3"/>
  <c r="H6486" i="3"/>
  <c r="H6487" i="3"/>
  <c r="H6488" i="3"/>
  <c r="H6489" i="3"/>
  <c r="H6490" i="3"/>
  <c r="H6491" i="3"/>
  <c r="H6492" i="3"/>
  <c r="H6493" i="3"/>
  <c r="H6494" i="3"/>
  <c r="H6495" i="3"/>
  <c r="H6496" i="3"/>
  <c r="H6497" i="3"/>
  <c r="H6498" i="3"/>
  <c r="H6499" i="3"/>
  <c r="H6500" i="3"/>
  <c r="H6501" i="3"/>
  <c r="H6502" i="3"/>
  <c r="H6503" i="3"/>
  <c r="H6504" i="3"/>
  <c r="H6505" i="3"/>
  <c r="H6506" i="3"/>
  <c r="H6507" i="3"/>
  <c r="H6508" i="3"/>
  <c r="H6509" i="3"/>
  <c r="H6510" i="3"/>
  <c r="H6511" i="3"/>
  <c r="H6512" i="3"/>
  <c r="H6513" i="3"/>
  <c r="H6514" i="3"/>
  <c r="H6515" i="3"/>
  <c r="H6516" i="3"/>
  <c r="H6517" i="3"/>
  <c r="H6518" i="3"/>
  <c r="H6519" i="3"/>
  <c r="H6520" i="3"/>
  <c r="H6521" i="3"/>
  <c r="H6522" i="3"/>
  <c r="H6523" i="3"/>
  <c r="H6524" i="3"/>
  <c r="H6525" i="3"/>
  <c r="H6526" i="3"/>
  <c r="H6527" i="3"/>
  <c r="H6528" i="3"/>
  <c r="H6529" i="3"/>
  <c r="H6530" i="3"/>
  <c r="H6531" i="3"/>
  <c r="H6532" i="3"/>
  <c r="H6533" i="3"/>
  <c r="H6534" i="3"/>
  <c r="H6535" i="3"/>
  <c r="H6536" i="3"/>
  <c r="H6537" i="3"/>
  <c r="H6538" i="3"/>
  <c r="H6539" i="3"/>
  <c r="H6540" i="3"/>
  <c r="H6541" i="3"/>
  <c r="H6542" i="3"/>
  <c r="H6543" i="3"/>
  <c r="H6544" i="3"/>
  <c r="H6545" i="3"/>
  <c r="H6546" i="3"/>
  <c r="H6547" i="3"/>
  <c r="H6548" i="3"/>
  <c r="H6549" i="3"/>
  <c r="H6550" i="3"/>
  <c r="H6551" i="3"/>
  <c r="H6552" i="3"/>
  <c r="H6553" i="3"/>
  <c r="H6554" i="3"/>
  <c r="H6555" i="3"/>
  <c r="H6556" i="3"/>
  <c r="H6557" i="3"/>
  <c r="H6558" i="3"/>
  <c r="H6559" i="3"/>
  <c r="H6560" i="3"/>
  <c r="H6561" i="3"/>
  <c r="H6562" i="3"/>
  <c r="H6563" i="3"/>
  <c r="H6564" i="3"/>
  <c r="H6565" i="3"/>
  <c r="H6566" i="3"/>
  <c r="H6567" i="3"/>
  <c r="H6568" i="3"/>
  <c r="H6569" i="3"/>
  <c r="H6570" i="3"/>
  <c r="H6571" i="3"/>
  <c r="H6572" i="3"/>
  <c r="H6573" i="3"/>
  <c r="H6574" i="3"/>
  <c r="H6575" i="3"/>
  <c r="H6576" i="3"/>
  <c r="H6577" i="3"/>
  <c r="H6578" i="3"/>
  <c r="H6579" i="3"/>
  <c r="H6580" i="3"/>
  <c r="H6581" i="3"/>
  <c r="H6582" i="3"/>
  <c r="H6583" i="3"/>
  <c r="H6584" i="3"/>
  <c r="H6585" i="3"/>
  <c r="H6586" i="3"/>
  <c r="H6587" i="3"/>
  <c r="H6588" i="3"/>
  <c r="H6589" i="3"/>
  <c r="H6590" i="3"/>
  <c r="H6591" i="3"/>
  <c r="H6592" i="3"/>
  <c r="H6593" i="3"/>
  <c r="H6594" i="3"/>
  <c r="H6595" i="3"/>
  <c r="H6596" i="3"/>
  <c r="H6597" i="3"/>
  <c r="H6598" i="3"/>
  <c r="H6599" i="3"/>
  <c r="H6600" i="3"/>
  <c r="H6601" i="3"/>
  <c r="H6602" i="3"/>
  <c r="H6603" i="3"/>
  <c r="H6604" i="3"/>
  <c r="H6605" i="3"/>
  <c r="H6606" i="3"/>
  <c r="H6607" i="3"/>
  <c r="H6608" i="3"/>
  <c r="H6609" i="3"/>
  <c r="H6610" i="3"/>
  <c r="H6611" i="3"/>
  <c r="H6612" i="3"/>
  <c r="H6613" i="3"/>
  <c r="H6614" i="3"/>
  <c r="H6615" i="3"/>
  <c r="H6616" i="3"/>
  <c r="H6617" i="3"/>
  <c r="H6618" i="3"/>
  <c r="H6619" i="3"/>
  <c r="H6620" i="3"/>
  <c r="H6621" i="3"/>
  <c r="H6622" i="3"/>
  <c r="H6623" i="3"/>
  <c r="H6624" i="3"/>
  <c r="H6625" i="3"/>
  <c r="H6626" i="3"/>
  <c r="H6627" i="3"/>
  <c r="H6628" i="3"/>
  <c r="H6629" i="3"/>
  <c r="H6630" i="3"/>
  <c r="H6631" i="3"/>
  <c r="H6632" i="3"/>
  <c r="H6633" i="3"/>
  <c r="H6634" i="3"/>
  <c r="H6635" i="3"/>
  <c r="H6636" i="3"/>
  <c r="H6637" i="3"/>
  <c r="H6638" i="3"/>
  <c r="H6639" i="3"/>
  <c r="H6640" i="3"/>
  <c r="H6641" i="3"/>
  <c r="H6642" i="3"/>
  <c r="H6643" i="3"/>
  <c r="H6644" i="3"/>
  <c r="H6645" i="3"/>
  <c r="H6646" i="3"/>
  <c r="H6647" i="3"/>
  <c r="H6648" i="3"/>
  <c r="H6649" i="3"/>
  <c r="H6650" i="3"/>
  <c r="H6651" i="3"/>
  <c r="H6652" i="3"/>
  <c r="H6653" i="3"/>
  <c r="H6654" i="3"/>
  <c r="H6655" i="3"/>
  <c r="H6656" i="3"/>
  <c r="H6657" i="3"/>
  <c r="H6658" i="3"/>
  <c r="H6659" i="3"/>
  <c r="H6660" i="3"/>
  <c r="H6661" i="3"/>
  <c r="H6662" i="3"/>
  <c r="H6663" i="3"/>
  <c r="H6664" i="3"/>
  <c r="H6665" i="3"/>
  <c r="H6666" i="3"/>
  <c r="H6667" i="3"/>
  <c r="H6668" i="3"/>
  <c r="H6669" i="3"/>
  <c r="H6670" i="3"/>
  <c r="H6671" i="3"/>
  <c r="H6672" i="3"/>
  <c r="H6673" i="3"/>
  <c r="H6674" i="3"/>
  <c r="H6675" i="3"/>
  <c r="H6676" i="3"/>
  <c r="H6677" i="3"/>
  <c r="H6678" i="3"/>
  <c r="H6679" i="3"/>
  <c r="H6680" i="3"/>
  <c r="H6681" i="3"/>
  <c r="H6682" i="3"/>
  <c r="H6683" i="3"/>
  <c r="H6684" i="3"/>
  <c r="H6685" i="3"/>
  <c r="H6686" i="3"/>
  <c r="H6687" i="3"/>
  <c r="H6688" i="3"/>
  <c r="H6689" i="3"/>
  <c r="H6690" i="3"/>
  <c r="H6691" i="3"/>
  <c r="H6692" i="3"/>
  <c r="H6693" i="3"/>
  <c r="H6694" i="3"/>
  <c r="H6695" i="3"/>
  <c r="H6696" i="3"/>
  <c r="H6697" i="3"/>
  <c r="H6698" i="3"/>
  <c r="H6699" i="3"/>
  <c r="H6700" i="3"/>
  <c r="H6701" i="3"/>
  <c r="H6702" i="3"/>
  <c r="H6703" i="3"/>
  <c r="H6704" i="3"/>
  <c r="H6705" i="3"/>
  <c r="H6706" i="3"/>
  <c r="H6707" i="3"/>
  <c r="H6708" i="3"/>
  <c r="H6709" i="3"/>
  <c r="H6710" i="3"/>
  <c r="H6711" i="3"/>
  <c r="H6712" i="3"/>
  <c r="H6713" i="3"/>
  <c r="H6714" i="3"/>
  <c r="H6715" i="3"/>
  <c r="H6716" i="3"/>
  <c r="H6717" i="3"/>
  <c r="H6718" i="3"/>
  <c r="H6719" i="3"/>
  <c r="H6720" i="3"/>
  <c r="H6721" i="3"/>
  <c r="H6722" i="3"/>
  <c r="H6723" i="3"/>
  <c r="H6724" i="3"/>
  <c r="H6725" i="3"/>
  <c r="H6726" i="3"/>
  <c r="H6727" i="3"/>
  <c r="H6728" i="3"/>
  <c r="H6729" i="3"/>
  <c r="H6730" i="3"/>
  <c r="H6731" i="3"/>
  <c r="H6732" i="3"/>
  <c r="H6733" i="3"/>
  <c r="H6734" i="3"/>
  <c r="H6735" i="3"/>
  <c r="H6736" i="3"/>
  <c r="H6737" i="3"/>
  <c r="H6738" i="3"/>
  <c r="H6739" i="3"/>
  <c r="H6740" i="3"/>
  <c r="H6741" i="3"/>
  <c r="H6742" i="3"/>
  <c r="H6743" i="3"/>
  <c r="H6744" i="3"/>
  <c r="H6745" i="3"/>
  <c r="H6746" i="3"/>
  <c r="H6747" i="3"/>
  <c r="H6748" i="3"/>
  <c r="H6749" i="3"/>
  <c r="H6750" i="3"/>
  <c r="H6751" i="3"/>
  <c r="H6752" i="3"/>
  <c r="H6753" i="3"/>
  <c r="H6754" i="3"/>
  <c r="H6755" i="3"/>
  <c r="H6756" i="3"/>
  <c r="H6757" i="3"/>
  <c r="H6758" i="3"/>
  <c r="H6759" i="3"/>
  <c r="H6760" i="3"/>
  <c r="H6761" i="3"/>
  <c r="H6762" i="3"/>
  <c r="H6763" i="3"/>
  <c r="H6764" i="3"/>
  <c r="H6765" i="3"/>
  <c r="H6766" i="3"/>
  <c r="H6767" i="3"/>
  <c r="H6768" i="3"/>
  <c r="H6769" i="3"/>
  <c r="H6770" i="3"/>
  <c r="H6771" i="3"/>
  <c r="H6772" i="3"/>
  <c r="H6773" i="3"/>
  <c r="H6774" i="3"/>
  <c r="H6775" i="3"/>
  <c r="H6776" i="3"/>
  <c r="H6777" i="3"/>
  <c r="H6778" i="3"/>
  <c r="H6779" i="3"/>
  <c r="H6780" i="3"/>
  <c r="H6781" i="3"/>
  <c r="H6782" i="3"/>
  <c r="H6783" i="3"/>
  <c r="H6784" i="3"/>
  <c r="H6785" i="3"/>
  <c r="H6786" i="3"/>
  <c r="H6787" i="3"/>
  <c r="H6788" i="3"/>
  <c r="H6789" i="3"/>
  <c r="H6790" i="3"/>
  <c r="H6791" i="3"/>
  <c r="H6792" i="3"/>
  <c r="H6793" i="3"/>
  <c r="H6794" i="3"/>
  <c r="H6795" i="3"/>
  <c r="H6796" i="3"/>
  <c r="H6797" i="3"/>
  <c r="H6798" i="3"/>
  <c r="H6799" i="3"/>
  <c r="H6800" i="3"/>
  <c r="H6801" i="3"/>
  <c r="H6802" i="3"/>
  <c r="H6803" i="3"/>
  <c r="H6804" i="3"/>
  <c r="H6805" i="3"/>
  <c r="H6806" i="3"/>
  <c r="H6807" i="3"/>
  <c r="H6808" i="3"/>
  <c r="H6809" i="3"/>
  <c r="H6810" i="3"/>
  <c r="H6811" i="3"/>
  <c r="H6812" i="3"/>
  <c r="H6813" i="3"/>
  <c r="H6814" i="3"/>
  <c r="H6815" i="3"/>
  <c r="H6816" i="3"/>
  <c r="H6817" i="3"/>
  <c r="H6818" i="3"/>
  <c r="H6819" i="3"/>
  <c r="H6820" i="3"/>
  <c r="H6821" i="3"/>
  <c r="H6822" i="3"/>
  <c r="H6823" i="3"/>
  <c r="H6824" i="3"/>
  <c r="H6825" i="3"/>
  <c r="H6826" i="3"/>
  <c r="H6827" i="3"/>
  <c r="H6828" i="3"/>
  <c r="H6829" i="3"/>
  <c r="H6830" i="3"/>
  <c r="H6831" i="3"/>
  <c r="H6832" i="3"/>
  <c r="H6833" i="3"/>
  <c r="H6834" i="3"/>
  <c r="H6835" i="3"/>
  <c r="H6836" i="3"/>
  <c r="H6837" i="3"/>
  <c r="H6838" i="3"/>
  <c r="H6839" i="3"/>
  <c r="H6840" i="3"/>
  <c r="H6841" i="3"/>
  <c r="H6842" i="3"/>
  <c r="H6843" i="3"/>
  <c r="H6844" i="3"/>
  <c r="H6845" i="3"/>
  <c r="H6846" i="3"/>
  <c r="H6847" i="3"/>
  <c r="H6848" i="3"/>
  <c r="H6849" i="3"/>
  <c r="H6850" i="3"/>
  <c r="H6851" i="3"/>
  <c r="H6852" i="3"/>
  <c r="H6853" i="3"/>
  <c r="H6854" i="3"/>
  <c r="H6855" i="3"/>
  <c r="H6856" i="3"/>
  <c r="H6857" i="3"/>
  <c r="H6858" i="3"/>
  <c r="H6859" i="3"/>
  <c r="H6860" i="3"/>
  <c r="H6861" i="3"/>
  <c r="H6862" i="3"/>
  <c r="H6863" i="3"/>
  <c r="H6864" i="3"/>
  <c r="H6865" i="3"/>
  <c r="H6866" i="3"/>
  <c r="H6867" i="3"/>
  <c r="H6868" i="3"/>
  <c r="H6869" i="3"/>
  <c r="H6870" i="3"/>
  <c r="H6871" i="3"/>
  <c r="H6872" i="3"/>
  <c r="H6873" i="3"/>
  <c r="H6874" i="3"/>
  <c r="H6875" i="3"/>
  <c r="H6876" i="3"/>
  <c r="H6877" i="3"/>
  <c r="H6878" i="3"/>
  <c r="H6879" i="3"/>
  <c r="H6880" i="3"/>
  <c r="H6881" i="3"/>
  <c r="H6882" i="3"/>
  <c r="H6883" i="3"/>
  <c r="H6884" i="3"/>
  <c r="H6885" i="3"/>
  <c r="H6886" i="3"/>
  <c r="H6887" i="3"/>
  <c r="H6888" i="3"/>
  <c r="H6889" i="3"/>
  <c r="H6890" i="3"/>
  <c r="H6891" i="3"/>
  <c r="H6892" i="3"/>
  <c r="H6893" i="3"/>
  <c r="H6894" i="3"/>
  <c r="H6895" i="3"/>
  <c r="H6896" i="3"/>
  <c r="H6897" i="3"/>
  <c r="H6898" i="3"/>
  <c r="H6899" i="3"/>
  <c r="H6900" i="3"/>
  <c r="H6901" i="3"/>
  <c r="H6902" i="3"/>
  <c r="H6903" i="3"/>
  <c r="H6904" i="3"/>
  <c r="H6905" i="3"/>
  <c r="H6906" i="3"/>
  <c r="H6907" i="3"/>
  <c r="H6908" i="3"/>
  <c r="H6909" i="3"/>
  <c r="H6910" i="3"/>
  <c r="H6911" i="3"/>
  <c r="H6912" i="3"/>
  <c r="H6913" i="3"/>
  <c r="H6914" i="3"/>
  <c r="H6915" i="3"/>
  <c r="H6916" i="3"/>
  <c r="H6917" i="3"/>
  <c r="H6918" i="3"/>
  <c r="H6919" i="3"/>
  <c r="H6920" i="3"/>
  <c r="H6921" i="3"/>
  <c r="H6922" i="3"/>
  <c r="H6923" i="3"/>
  <c r="H6924" i="3"/>
  <c r="H6925" i="3"/>
  <c r="H6926" i="3"/>
  <c r="H6927" i="3"/>
  <c r="H6928" i="3"/>
  <c r="H6929" i="3"/>
  <c r="H6930" i="3"/>
  <c r="H6931" i="3"/>
  <c r="H6932" i="3"/>
  <c r="H6933" i="3"/>
  <c r="H6934" i="3"/>
  <c r="H6935" i="3"/>
  <c r="H6936" i="3"/>
  <c r="H6937" i="3"/>
  <c r="H6938" i="3"/>
  <c r="H6939" i="3"/>
  <c r="H6940" i="3"/>
  <c r="H6941" i="3"/>
  <c r="H6942" i="3"/>
  <c r="H6943" i="3"/>
  <c r="H6944" i="3"/>
  <c r="H6945" i="3"/>
  <c r="H6946" i="3"/>
  <c r="H6947" i="3"/>
  <c r="H6948" i="3"/>
  <c r="H6949" i="3"/>
  <c r="H6950" i="3"/>
  <c r="H6951" i="3"/>
  <c r="H6952" i="3"/>
  <c r="H6953" i="3"/>
  <c r="H6954" i="3"/>
  <c r="H6955" i="3"/>
  <c r="H6956" i="3"/>
  <c r="H6957" i="3"/>
  <c r="H6958" i="3"/>
  <c r="H6959" i="3"/>
  <c r="H6960" i="3"/>
  <c r="H6961" i="3"/>
  <c r="H6962" i="3"/>
  <c r="H6963" i="3"/>
  <c r="H6964" i="3"/>
  <c r="H6965" i="3"/>
  <c r="H6966" i="3"/>
  <c r="H6967" i="3"/>
  <c r="H6968" i="3"/>
  <c r="H6969" i="3"/>
  <c r="H6970" i="3"/>
  <c r="H6971" i="3"/>
  <c r="H6972" i="3"/>
  <c r="H6973" i="3"/>
  <c r="H6974" i="3"/>
  <c r="H6975" i="3"/>
  <c r="H6976" i="3"/>
  <c r="H6977" i="3"/>
  <c r="H6978" i="3"/>
  <c r="H6979" i="3"/>
  <c r="H6980" i="3"/>
  <c r="H6981" i="3"/>
  <c r="H6982" i="3"/>
  <c r="H6983" i="3"/>
  <c r="H6984" i="3"/>
  <c r="H6985" i="3"/>
  <c r="H6986" i="3"/>
  <c r="H6987" i="3"/>
  <c r="H6988" i="3"/>
  <c r="H6989" i="3"/>
  <c r="H6990" i="3"/>
  <c r="H6991" i="3"/>
  <c r="H6992" i="3"/>
  <c r="H6993" i="3"/>
  <c r="H6994" i="3"/>
  <c r="H6995" i="3"/>
  <c r="H6996" i="3"/>
  <c r="H6997" i="3"/>
  <c r="H6998" i="3"/>
  <c r="H6999" i="3"/>
  <c r="H7000" i="3"/>
  <c r="H7001" i="3"/>
  <c r="H7002" i="3"/>
  <c r="H7003" i="3"/>
  <c r="H7004" i="3"/>
  <c r="H7005" i="3"/>
  <c r="H7006" i="3"/>
  <c r="H7007" i="3"/>
  <c r="H7008" i="3"/>
  <c r="H7009" i="3"/>
  <c r="H7010" i="3"/>
  <c r="H7011" i="3"/>
  <c r="H7012" i="3"/>
  <c r="H7013" i="3"/>
  <c r="H7014" i="3"/>
  <c r="H7015" i="3"/>
  <c r="H7016" i="3"/>
  <c r="H7017" i="3"/>
  <c r="H7018" i="3"/>
  <c r="H7019" i="3"/>
  <c r="H7020" i="3"/>
  <c r="H7021" i="3"/>
  <c r="H7022" i="3"/>
  <c r="H7023" i="3"/>
  <c r="H7024" i="3"/>
  <c r="H7025" i="3"/>
  <c r="H7026" i="3"/>
  <c r="H7027" i="3"/>
  <c r="H7028" i="3"/>
  <c r="H7029" i="3"/>
  <c r="H7030" i="3"/>
  <c r="H7031" i="3"/>
  <c r="H7032" i="3"/>
  <c r="H7033" i="3"/>
  <c r="H7034" i="3"/>
  <c r="H7035" i="3"/>
  <c r="H7036" i="3"/>
  <c r="H7037" i="3"/>
  <c r="H7038" i="3"/>
  <c r="H7039" i="3"/>
  <c r="H7040" i="3"/>
  <c r="H7041" i="3"/>
  <c r="H7042" i="3"/>
  <c r="H7043" i="3"/>
  <c r="H7044" i="3"/>
  <c r="H7045" i="3"/>
  <c r="H7046" i="3"/>
  <c r="H7047" i="3"/>
  <c r="H7048" i="3"/>
  <c r="H7049" i="3"/>
  <c r="H7050" i="3"/>
  <c r="H7051" i="3"/>
  <c r="H7052" i="3"/>
  <c r="H7053" i="3"/>
  <c r="H7054" i="3"/>
  <c r="H7055" i="3"/>
  <c r="H7056" i="3"/>
  <c r="H7057" i="3"/>
  <c r="H7058" i="3"/>
  <c r="H7059" i="3"/>
  <c r="H7060" i="3"/>
  <c r="H7061" i="3"/>
  <c r="H7062" i="3"/>
  <c r="H7063" i="3"/>
  <c r="H7064" i="3"/>
  <c r="H7065" i="3"/>
  <c r="H7066" i="3"/>
  <c r="H7067" i="3"/>
  <c r="H7068" i="3"/>
  <c r="H7069" i="3"/>
  <c r="H7070" i="3"/>
  <c r="H7071" i="3"/>
  <c r="H7072" i="3"/>
  <c r="H7073" i="3"/>
  <c r="H7074" i="3"/>
  <c r="H7075" i="3"/>
  <c r="H7076" i="3"/>
  <c r="H7077" i="3"/>
  <c r="H7078" i="3"/>
  <c r="H7079" i="3"/>
  <c r="H7080" i="3"/>
  <c r="H7081" i="3"/>
  <c r="H7082" i="3"/>
  <c r="H7083" i="3"/>
  <c r="H7084" i="3"/>
  <c r="H7085" i="3"/>
  <c r="H7086" i="3"/>
  <c r="H7087" i="3"/>
  <c r="H7088" i="3"/>
  <c r="H7089" i="3"/>
  <c r="H7090" i="3"/>
  <c r="H7091" i="3"/>
  <c r="H7092" i="3"/>
  <c r="H7093" i="3"/>
  <c r="H7094" i="3"/>
  <c r="H7095" i="3"/>
  <c r="H7096" i="3"/>
  <c r="H7097" i="3"/>
  <c r="H7098" i="3"/>
  <c r="H7099" i="3"/>
  <c r="H7100" i="3"/>
  <c r="H7101" i="3"/>
  <c r="H7102" i="3"/>
  <c r="H7103" i="3"/>
  <c r="H7104" i="3"/>
  <c r="H7105" i="3"/>
  <c r="H7106" i="3"/>
  <c r="H7107" i="3"/>
  <c r="H7108" i="3"/>
  <c r="H7109" i="3"/>
  <c r="H7110" i="3"/>
  <c r="H7111" i="3"/>
  <c r="H7112" i="3"/>
  <c r="H7113" i="3"/>
  <c r="H7114" i="3"/>
  <c r="H7115" i="3"/>
  <c r="H7116" i="3"/>
  <c r="H7117" i="3"/>
  <c r="H7118" i="3"/>
  <c r="H7119" i="3"/>
  <c r="H7120" i="3"/>
  <c r="H7121" i="3"/>
  <c r="H7122" i="3"/>
  <c r="H7123" i="3"/>
  <c r="H7124" i="3"/>
  <c r="H7125" i="3"/>
  <c r="H7126" i="3"/>
  <c r="H7127" i="3"/>
  <c r="H7128" i="3"/>
  <c r="H7129" i="3"/>
  <c r="H7130" i="3"/>
  <c r="H7131" i="3"/>
  <c r="H7132" i="3"/>
  <c r="H7133" i="3"/>
  <c r="H7134" i="3"/>
  <c r="H7135" i="3"/>
  <c r="H7136" i="3"/>
  <c r="H7137" i="3"/>
  <c r="H7138" i="3"/>
  <c r="H7139" i="3"/>
  <c r="H7140" i="3"/>
  <c r="H7141" i="3"/>
  <c r="H7142" i="3"/>
  <c r="H7143" i="3"/>
  <c r="H7144" i="3"/>
  <c r="H7145" i="3"/>
  <c r="H7146" i="3"/>
  <c r="H7147" i="3"/>
  <c r="H7148" i="3"/>
  <c r="H7149" i="3"/>
  <c r="H7150" i="3"/>
  <c r="H7151" i="3"/>
  <c r="H7152" i="3"/>
  <c r="H7153" i="3"/>
  <c r="H7154" i="3"/>
  <c r="H7155" i="3"/>
  <c r="H7156" i="3"/>
  <c r="H7157" i="3"/>
  <c r="H7158" i="3"/>
  <c r="H7159" i="3"/>
  <c r="H7160" i="3"/>
  <c r="H7161" i="3"/>
  <c r="H7162" i="3"/>
  <c r="H7163" i="3"/>
  <c r="H7164" i="3"/>
  <c r="H7165" i="3"/>
  <c r="H7166" i="3"/>
  <c r="H7167" i="3"/>
  <c r="H7168" i="3"/>
  <c r="H7169" i="3"/>
  <c r="H7170" i="3"/>
  <c r="H7171" i="3"/>
  <c r="H7172" i="3"/>
  <c r="H7173" i="3"/>
  <c r="H7174" i="3"/>
  <c r="H7175" i="3"/>
  <c r="H7176" i="3"/>
  <c r="H7177" i="3"/>
  <c r="H7178" i="3"/>
  <c r="H7179" i="3"/>
  <c r="H7180" i="3"/>
  <c r="H7181" i="3"/>
  <c r="H7182" i="3"/>
  <c r="H7183" i="3"/>
  <c r="H7184" i="3"/>
  <c r="H7185" i="3"/>
  <c r="H7186" i="3"/>
  <c r="H7187" i="3"/>
  <c r="H7188" i="3"/>
  <c r="H7189" i="3"/>
  <c r="H7190" i="3"/>
  <c r="H7191" i="3"/>
  <c r="H7192" i="3"/>
  <c r="H7193" i="3"/>
  <c r="H7194" i="3"/>
  <c r="H7195" i="3"/>
  <c r="H7196" i="3"/>
  <c r="H7197" i="3"/>
  <c r="H7198" i="3"/>
  <c r="H7199" i="3"/>
  <c r="H7200" i="3"/>
  <c r="H7201" i="3"/>
  <c r="H7202" i="3"/>
  <c r="H7203" i="3"/>
  <c r="H7204" i="3"/>
  <c r="H7205" i="3"/>
  <c r="H7206" i="3"/>
  <c r="H7207" i="3"/>
  <c r="H7208" i="3"/>
  <c r="H7209" i="3"/>
  <c r="H7210" i="3"/>
  <c r="H7211" i="3"/>
  <c r="H7212" i="3"/>
  <c r="H7213" i="3"/>
  <c r="H7214" i="3"/>
  <c r="H7215" i="3"/>
  <c r="H7216" i="3"/>
  <c r="H7217" i="3"/>
  <c r="H7218" i="3"/>
  <c r="H7219" i="3"/>
  <c r="H7220" i="3"/>
  <c r="H7221" i="3"/>
  <c r="H7222" i="3"/>
  <c r="H7223" i="3"/>
  <c r="H7224" i="3"/>
  <c r="H7225" i="3"/>
  <c r="H7226" i="3"/>
  <c r="H7227" i="3"/>
  <c r="H7228" i="3"/>
  <c r="H7229" i="3"/>
  <c r="H7230" i="3"/>
  <c r="H7231" i="3"/>
  <c r="H7232" i="3"/>
  <c r="H7233" i="3"/>
  <c r="H7234" i="3"/>
  <c r="H7235" i="3"/>
  <c r="H7236" i="3"/>
  <c r="H7237" i="3"/>
  <c r="H7238" i="3"/>
  <c r="H7239" i="3"/>
  <c r="H7240" i="3"/>
  <c r="H7241" i="3"/>
  <c r="H7242" i="3"/>
  <c r="H7243" i="3"/>
  <c r="H7244" i="3"/>
  <c r="H7245" i="3"/>
  <c r="H7246" i="3"/>
  <c r="H7247" i="3"/>
  <c r="H7248" i="3"/>
  <c r="H7249" i="3"/>
  <c r="H7250" i="3"/>
  <c r="H7251" i="3"/>
  <c r="H7252" i="3"/>
  <c r="H7253" i="3"/>
  <c r="H7254" i="3"/>
  <c r="H7255" i="3"/>
  <c r="H7256" i="3"/>
  <c r="H7257" i="3"/>
  <c r="H7258" i="3"/>
  <c r="H7259" i="3"/>
  <c r="H7260" i="3"/>
  <c r="H7261" i="3"/>
  <c r="H7262" i="3"/>
  <c r="H7263" i="3"/>
  <c r="H7264" i="3"/>
  <c r="H7265" i="3"/>
  <c r="H7266" i="3"/>
  <c r="H7267" i="3"/>
  <c r="H7268" i="3"/>
  <c r="H7269" i="3"/>
  <c r="H7270" i="3"/>
  <c r="H7271" i="3"/>
  <c r="H7272" i="3"/>
  <c r="H7273" i="3"/>
  <c r="H7274" i="3"/>
  <c r="H7275" i="3"/>
  <c r="H7276" i="3"/>
  <c r="H7277" i="3"/>
  <c r="H7278" i="3"/>
  <c r="H7279" i="3"/>
  <c r="H7280" i="3"/>
  <c r="H7281" i="3"/>
  <c r="H7282" i="3"/>
  <c r="H7283" i="3"/>
  <c r="H7284" i="3"/>
  <c r="H7285" i="3"/>
  <c r="H7286" i="3"/>
  <c r="H7287" i="3"/>
  <c r="H7288" i="3"/>
  <c r="H7289" i="3"/>
  <c r="H7290" i="3"/>
  <c r="H7291" i="3"/>
  <c r="H7292" i="3"/>
  <c r="H7293" i="3"/>
  <c r="H7294" i="3"/>
  <c r="H7295" i="3"/>
  <c r="H7296" i="3"/>
  <c r="H7297" i="3"/>
  <c r="H7298" i="3"/>
  <c r="H7299" i="3"/>
  <c r="H7300" i="3"/>
  <c r="H7301" i="3"/>
  <c r="H7302" i="3"/>
  <c r="H7303" i="3"/>
  <c r="H7304" i="3"/>
  <c r="H7305" i="3"/>
  <c r="H7306" i="3"/>
  <c r="H7307" i="3"/>
  <c r="H7308" i="3"/>
  <c r="H7309" i="3"/>
  <c r="H7310" i="3"/>
  <c r="H7311" i="3"/>
  <c r="H7312" i="3"/>
  <c r="H7313" i="3"/>
  <c r="H7314" i="3"/>
  <c r="H7315" i="3"/>
  <c r="H7316" i="3"/>
  <c r="H7317" i="3"/>
  <c r="H7318" i="3"/>
  <c r="H7319" i="3"/>
  <c r="H7320" i="3"/>
  <c r="H7321" i="3"/>
  <c r="H7322" i="3"/>
  <c r="H7323" i="3"/>
  <c r="H7324" i="3"/>
  <c r="H7325" i="3"/>
  <c r="H7326" i="3"/>
  <c r="H7327" i="3"/>
  <c r="H7328" i="3"/>
  <c r="H7329" i="3"/>
  <c r="H7330" i="3"/>
  <c r="H7331" i="3"/>
  <c r="H7332" i="3"/>
  <c r="H7333" i="3"/>
  <c r="H7334" i="3"/>
  <c r="H7335" i="3"/>
  <c r="H7336" i="3"/>
  <c r="H7337" i="3"/>
  <c r="H7338" i="3"/>
  <c r="H7339" i="3"/>
  <c r="H7340" i="3"/>
  <c r="H7341" i="3"/>
  <c r="H7342" i="3"/>
  <c r="H7343" i="3"/>
  <c r="H7344" i="3"/>
  <c r="H7345" i="3"/>
  <c r="H7346" i="3"/>
  <c r="H7347" i="3"/>
  <c r="H7348" i="3"/>
  <c r="H7349" i="3"/>
  <c r="H7350" i="3"/>
  <c r="H7351" i="3"/>
  <c r="H7352" i="3"/>
  <c r="H7353" i="3"/>
  <c r="H7354" i="3"/>
  <c r="H7355" i="3"/>
  <c r="H7356" i="3"/>
  <c r="H7357" i="3"/>
  <c r="H7358" i="3"/>
  <c r="H7359" i="3"/>
  <c r="H7360" i="3"/>
  <c r="H7361" i="3"/>
  <c r="H7362" i="3"/>
  <c r="H7363" i="3"/>
  <c r="H7364" i="3"/>
  <c r="H7365" i="3"/>
  <c r="H7366" i="3"/>
  <c r="H7367" i="3"/>
  <c r="H7368" i="3"/>
  <c r="H7369" i="3"/>
  <c r="H7370" i="3"/>
  <c r="H7371" i="3"/>
  <c r="H7372" i="3"/>
  <c r="H7373" i="3"/>
  <c r="H7374" i="3"/>
  <c r="H7375" i="3"/>
  <c r="H7376" i="3"/>
  <c r="H7377" i="3"/>
  <c r="H7378" i="3"/>
  <c r="H7379" i="3"/>
  <c r="H7380" i="3"/>
  <c r="H7381" i="3"/>
  <c r="H7382" i="3"/>
  <c r="H7383" i="3"/>
  <c r="H7384" i="3"/>
  <c r="H7385" i="3"/>
  <c r="H7386" i="3"/>
  <c r="H7387" i="3"/>
  <c r="H7388" i="3"/>
  <c r="H7389" i="3"/>
  <c r="H7390" i="3"/>
  <c r="H7391" i="3"/>
  <c r="H7392" i="3"/>
  <c r="H7393" i="3"/>
  <c r="H7394" i="3"/>
  <c r="H7395" i="3"/>
  <c r="H7396" i="3"/>
  <c r="H7397" i="3"/>
  <c r="H7398" i="3"/>
  <c r="H7399" i="3"/>
  <c r="H7400" i="3"/>
  <c r="H7401" i="3"/>
  <c r="H7402" i="3"/>
  <c r="H7403" i="3"/>
  <c r="H7404" i="3"/>
  <c r="H7405" i="3"/>
  <c r="H7406" i="3"/>
  <c r="H7407" i="3"/>
  <c r="H7408" i="3"/>
  <c r="H7409" i="3"/>
  <c r="H7410" i="3"/>
  <c r="H7411" i="3"/>
  <c r="H7412" i="3"/>
  <c r="H7413" i="3"/>
  <c r="H7414" i="3"/>
  <c r="H7415" i="3"/>
  <c r="H7416" i="3"/>
  <c r="H7417" i="3"/>
  <c r="H7418" i="3"/>
  <c r="H7419" i="3"/>
  <c r="H7420" i="3"/>
  <c r="H7421" i="3"/>
  <c r="H7422" i="3"/>
  <c r="H7423" i="3"/>
  <c r="H7424" i="3"/>
  <c r="H7425" i="3"/>
  <c r="H7426" i="3"/>
  <c r="H7427" i="3"/>
  <c r="H7428" i="3"/>
  <c r="H7429" i="3"/>
  <c r="H7430" i="3"/>
  <c r="H7431" i="3"/>
  <c r="H7432" i="3"/>
  <c r="H7433" i="3"/>
  <c r="H7434" i="3"/>
  <c r="H7435" i="3"/>
  <c r="H7436" i="3"/>
  <c r="H7437" i="3"/>
  <c r="H7438" i="3"/>
  <c r="H7439" i="3"/>
  <c r="H7440" i="3"/>
  <c r="H7441" i="3"/>
  <c r="H7442" i="3"/>
  <c r="H7443" i="3"/>
  <c r="H7444" i="3"/>
  <c r="H7445" i="3"/>
  <c r="H7446" i="3"/>
  <c r="H7447" i="3"/>
  <c r="H7448" i="3"/>
  <c r="H7449" i="3"/>
  <c r="H7450" i="3"/>
  <c r="H7451" i="3"/>
  <c r="H7452" i="3"/>
  <c r="H7453" i="3"/>
  <c r="H7454" i="3"/>
  <c r="H7455" i="3"/>
  <c r="H7456" i="3"/>
  <c r="H7457" i="3"/>
  <c r="H7458" i="3"/>
  <c r="H7459" i="3"/>
  <c r="H7460" i="3"/>
  <c r="H7461" i="3"/>
  <c r="H7462" i="3"/>
  <c r="H7463" i="3"/>
  <c r="H7464" i="3"/>
  <c r="H7465" i="3"/>
  <c r="H7466" i="3"/>
  <c r="H7467" i="3"/>
  <c r="H7468" i="3"/>
  <c r="H7469" i="3"/>
  <c r="H7470" i="3"/>
  <c r="H7471" i="3"/>
  <c r="H7472" i="3"/>
  <c r="H7473" i="3"/>
  <c r="H7474" i="3"/>
  <c r="H7475" i="3"/>
  <c r="H7476" i="3"/>
  <c r="H7477" i="3"/>
  <c r="H7478" i="3"/>
  <c r="H7479" i="3"/>
  <c r="H7480" i="3"/>
  <c r="H7481" i="3"/>
  <c r="H7482" i="3"/>
  <c r="H7483" i="3"/>
  <c r="H7484" i="3"/>
  <c r="H7485" i="3"/>
  <c r="H7486" i="3"/>
  <c r="H7487" i="3"/>
  <c r="H7488" i="3"/>
  <c r="H7489" i="3"/>
  <c r="H7490" i="3"/>
  <c r="H7491" i="3"/>
  <c r="H7492" i="3"/>
  <c r="H7493" i="3"/>
  <c r="H7494" i="3"/>
  <c r="H7495" i="3"/>
  <c r="H7496" i="3"/>
  <c r="H7497" i="3"/>
  <c r="H7498" i="3"/>
  <c r="H7499" i="3"/>
  <c r="H7500" i="3"/>
  <c r="H7501" i="3"/>
  <c r="H7502" i="3"/>
  <c r="H7503" i="3"/>
  <c r="H7504" i="3"/>
  <c r="H7505" i="3"/>
  <c r="H7506" i="3"/>
  <c r="H7507" i="3"/>
  <c r="H7508" i="3"/>
  <c r="H7509" i="3"/>
  <c r="H7510" i="3"/>
  <c r="H7511" i="3"/>
  <c r="H7512" i="3"/>
  <c r="H7513" i="3"/>
  <c r="H7514" i="3"/>
  <c r="H7515" i="3"/>
  <c r="H7516" i="3"/>
  <c r="H7517" i="3"/>
  <c r="H7518" i="3"/>
  <c r="H7519" i="3"/>
  <c r="H7520" i="3"/>
  <c r="H7521" i="3"/>
  <c r="H7522" i="3"/>
  <c r="H7523" i="3"/>
  <c r="H7524" i="3"/>
  <c r="H7525" i="3"/>
  <c r="H7526" i="3"/>
  <c r="H7527" i="3"/>
  <c r="H7528" i="3"/>
  <c r="H7529" i="3"/>
  <c r="H7530" i="3"/>
  <c r="H7531" i="3"/>
  <c r="H7532" i="3"/>
  <c r="H7533" i="3"/>
  <c r="H7534" i="3"/>
  <c r="H7535" i="3"/>
  <c r="H7536" i="3"/>
  <c r="H7537" i="3"/>
  <c r="H7538" i="3"/>
  <c r="H7539" i="3"/>
  <c r="H7540" i="3"/>
  <c r="H7541" i="3"/>
  <c r="H7542" i="3"/>
  <c r="H7543" i="3"/>
  <c r="H7544" i="3"/>
  <c r="H7545" i="3"/>
  <c r="H7546" i="3"/>
  <c r="H7547" i="3"/>
  <c r="H7548" i="3"/>
  <c r="H7549" i="3"/>
  <c r="H7550" i="3"/>
  <c r="H7551" i="3"/>
  <c r="H7552" i="3"/>
  <c r="H7553" i="3"/>
  <c r="H7554" i="3"/>
  <c r="H7555" i="3"/>
  <c r="H7556" i="3"/>
  <c r="H7557" i="3"/>
  <c r="H7558" i="3"/>
  <c r="H7559" i="3"/>
  <c r="H7560" i="3"/>
  <c r="H7561" i="3"/>
  <c r="H7562" i="3"/>
  <c r="H7563" i="3"/>
  <c r="H7564" i="3"/>
  <c r="H7565" i="3"/>
  <c r="H7566" i="3"/>
  <c r="H7567" i="3"/>
  <c r="H7568" i="3"/>
  <c r="H7569" i="3"/>
  <c r="H7570" i="3"/>
  <c r="H7571" i="3"/>
  <c r="H7572" i="3"/>
  <c r="H7573" i="3"/>
  <c r="H7574" i="3"/>
  <c r="H7575" i="3"/>
  <c r="H7576" i="3"/>
  <c r="H7577" i="3"/>
  <c r="H7578" i="3"/>
  <c r="H7579" i="3"/>
  <c r="H7580" i="3"/>
  <c r="H7581" i="3"/>
  <c r="H7582" i="3"/>
  <c r="H7583" i="3"/>
  <c r="H7584" i="3"/>
  <c r="H7585" i="3"/>
  <c r="H7586" i="3"/>
  <c r="H7587" i="3"/>
  <c r="H7588" i="3"/>
  <c r="H7589" i="3"/>
  <c r="H7590" i="3"/>
  <c r="H7591" i="3"/>
  <c r="H7592" i="3"/>
  <c r="H7593" i="3"/>
  <c r="H7594" i="3"/>
  <c r="H7595" i="3"/>
  <c r="H7596" i="3"/>
  <c r="H7597" i="3"/>
  <c r="H7598" i="3"/>
  <c r="H7599" i="3"/>
  <c r="H7600" i="3"/>
  <c r="H7601" i="3"/>
  <c r="H7602" i="3"/>
  <c r="H7603" i="3"/>
  <c r="H7604" i="3"/>
  <c r="H7605" i="3"/>
  <c r="H7606" i="3"/>
  <c r="H7607" i="3"/>
  <c r="H7608" i="3"/>
  <c r="H7609" i="3"/>
  <c r="H7610" i="3"/>
  <c r="H7611" i="3"/>
  <c r="H7612" i="3"/>
  <c r="H7613" i="3"/>
  <c r="H7614" i="3"/>
  <c r="H7615" i="3"/>
  <c r="H7616" i="3"/>
  <c r="H7617" i="3"/>
  <c r="H7618" i="3"/>
  <c r="H7619" i="3"/>
  <c r="H7620" i="3"/>
  <c r="H7621" i="3"/>
  <c r="H7622" i="3"/>
  <c r="H7623" i="3"/>
  <c r="H7624" i="3"/>
  <c r="H7625" i="3"/>
  <c r="H7626" i="3"/>
  <c r="H7627" i="3"/>
  <c r="H7628" i="3"/>
  <c r="H7629" i="3"/>
  <c r="H7630" i="3"/>
  <c r="H7631" i="3"/>
  <c r="H7632" i="3"/>
  <c r="H7633" i="3"/>
  <c r="H7634" i="3"/>
  <c r="H7635" i="3"/>
  <c r="H7636" i="3"/>
  <c r="H7637" i="3"/>
  <c r="H7638" i="3"/>
  <c r="H7639" i="3"/>
  <c r="H7640" i="3"/>
  <c r="H7641" i="3"/>
  <c r="H7642" i="3"/>
  <c r="H7643" i="3"/>
  <c r="H7644" i="3"/>
  <c r="H7645" i="3"/>
  <c r="H7646" i="3"/>
  <c r="H7647" i="3"/>
  <c r="H7648" i="3"/>
  <c r="H7649" i="3"/>
  <c r="H7650" i="3"/>
  <c r="H7651" i="3"/>
  <c r="H7652" i="3"/>
  <c r="H7653" i="3"/>
  <c r="H7654" i="3"/>
  <c r="H7655" i="3"/>
  <c r="H7656" i="3"/>
  <c r="H7657" i="3"/>
  <c r="H7658" i="3"/>
  <c r="H7659" i="3"/>
  <c r="H7660" i="3"/>
  <c r="H7661" i="3"/>
  <c r="H7662" i="3"/>
  <c r="H7663" i="3"/>
  <c r="H7664" i="3"/>
  <c r="H7665" i="3"/>
  <c r="H7666" i="3"/>
  <c r="H7667" i="3"/>
  <c r="H7668" i="3"/>
  <c r="H7669" i="3"/>
  <c r="H7670" i="3"/>
  <c r="H7671" i="3"/>
  <c r="H7672" i="3"/>
  <c r="H7673" i="3"/>
  <c r="H7674" i="3"/>
  <c r="H7675" i="3"/>
  <c r="H7676" i="3"/>
  <c r="H7677" i="3"/>
  <c r="H7678" i="3"/>
  <c r="H7679" i="3"/>
  <c r="H7680" i="3"/>
  <c r="H7681" i="3"/>
  <c r="H7682" i="3"/>
  <c r="H7683" i="3"/>
  <c r="H7684" i="3"/>
  <c r="H7685" i="3"/>
  <c r="H7686" i="3"/>
  <c r="H7687" i="3"/>
  <c r="H7688" i="3"/>
  <c r="H7689" i="3"/>
  <c r="H7690" i="3"/>
  <c r="H7691" i="3"/>
  <c r="H7692" i="3"/>
  <c r="H7693" i="3"/>
  <c r="H7694" i="3"/>
  <c r="H7695" i="3"/>
  <c r="H7696" i="3"/>
  <c r="H7697" i="3"/>
  <c r="H7698" i="3"/>
  <c r="H7699" i="3"/>
  <c r="H7700" i="3"/>
  <c r="H7701" i="3"/>
  <c r="H7702" i="3"/>
  <c r="H7703" i="3"/>
  <c r="H7704" i="3"/>
  <c r="H7705" i="3"/>
  <c r="H7706" i="3"/>
  <c r="H7707" i="3"/>
  <c r="H7708" i="3"/>
  <c r="H7709" i="3"/>
  <c r="H7710" i="3"/>
  <c r="H7711" i="3"/>
  <c r="H7712" i="3"/>
  <c r="H7713" i="3"/>
  <c r="H7714" i="3"/>
  <c r="H7715" i="3"/>
  <c r="H7716" i="3"/>
  <c r="H7717" i="3"/>
  <c r="H7718" i="3"/>
  <c r="H7719" i="3"/>
  <c r="H7720" i="3"/>
  <c r="H7721" i="3"/>
  <c r="H7722" i="3"/>
  <c r="H7723" i="3"/>
  <c r="H7724" i="3"/>
  <c r="H7725" i="3"/>
  <c r="H7726" i="3"/>
  <c r="H7727" i="3"/>
  <c r="H7728" i="3"/>
  <c r="H7729" i="3"/>
  <c r="H7730" i="3"/>
  <c r="H7731" i="3"/>
  <c r="H7732" i="3"/>
  <c r="H7733" i="3"/>
  <c r="H7734" i="3"/>
  <c r="H7735" i="3"/>
  <c r="H7736" i="3"/>
  <c r="H7737" i="3"/>
  <c r="H7738" i="3"/>
  <c r="H7739" i="3"/>
  <c r="H7740" i="3"/>
  <c r="H7741" i="3"/>
  <c r="H7742" i="3"/>
  <c r="H7743" i="3"/>
  <c r="H7744" i="3"/>
  <c r="H7745" i="3"/>
  <c r="H7746" i="3"/>
  <c r="H7747" i="3"/>
  <c r="H7748" i="3"/>
  <c r="H7749" i="3"/>
  <c r="H7750" i="3"/>
  <c r="H7751" i="3"/>
  <c r="H7752" i="3"/>
  <c r="H7753" i="3"/>
  <c r="H7754" i="3"/>
  <c r="H7755" i="3"/>
  <c r="H7756" i="3"/>
  <c r="H7757" i="3"/>
  <c r="H7758" i="3"/>
  <c r="H7759" i="3"/>
  <c r="H7760" i="3"/>
  <c r="H7761" i="3"/>
  <c r="H7762" i="3"/>
  <c r="H7763" i="3"/>
  <c r="H7764" i="3"/>
  <c r="H7765" i="3"/>
  <c r="H7766" i="3"/>
  <c r="H7767" i="3"/>
  <c r="H7768" i="3"/>
  <c r="H7769" i="3"/>
  <c r="H7770" i="3"/>
  <c r="H7771" i="3"/>
  <c r="H7772" i="3"/>
  <c r="H7773" i="3"/>
  <c r="H7774" i="3"/>
  <c r="H7775" i="3"/>
  <c r="H7776" i="3"/>
  <c r="H7777" i="3"/>
  <c r="H7778" i="3"/>
  <c r="H7779" i="3"/>
  <c r="H7780" i="3"/>
  <c r="H7781" i="3"/>
  <c r="H7782" i="3"/>
  <c r="H7783" i="3"/>
  <c r="H7784" i="3"/>
  <c r="H7785" i="3"/>
  <c r="H7786" i="3"/>
  <c r="H7787" i="3"/>
  <c r="H7788" i="3"/>
  <c r="H7789" i="3"/>
  <c r="H7790" i="3"/>
  <c r="H7791" i="3"/>
  <c r="H7792" i="3"/>
  <c r="H7793" i="3"/>
  <c r="H7794" i="3"/>
  <c r="H7795" i="3"/>
  <c r="H7796" i="3"/>
  <c r="H7797" i="3"/>
  <c r="H7798" i="3"/>
  <c r="H7799" i="3"/>
  <c r="H7800" i="3"/>
  <c r="H7801" i="3"/>
  <c r="H7802" i="3"/>
  <c r="H7803" i="3"/>
  <c r="H7804" i="3"/>
  <c r="H7805" i="3"/>
  <c r="H7806" i="3"/>
  <c r="H7807" i="3"/>
  <c r="H7808" i="3"/>
  <c r="H7809" i="3"/>
  <c r="H7810" i="3"/>
  <c r="H7811" i="3"/>
  <c r="H7812" i="3"/>
  <c r="H7813" i="3"/>
  <c r="H7814" i="3"/>
  <c r="H7815" i="3"/>
  <c r="H7816" i="3"/>
  <c r="H7817" i="3"/>
  <c r="H7818" i="3"/>
  <c r="H7819" i="3"/>
  <c r="H7820" i="3"/>
  <c r="H7821" i="3"/>
  <c r="H7822" i="3"/>
  <c r="H7823" i="3"/>
  <c r="H7824" i="3"/>
  <c r="H7825" i="3"/>
  <c r="H7826" i="3"/>
  <c r="H7827" i="3"/>
  <c r="H7828" i="3"/>
  <c r="H7829" i="3"/>
  <c r="H7830" i="3"/>
  <c r="H7831" i="3"/>
  <c r="H7832" i="3"/>
  <c r="H7833" i="3"/>
  <c r="H7834" i="3"/>
  <c r="H7835" i="3"/>
  <c r="H7836" i="3"/>
  <c r="H7837" i="3"/>
  <c r="H7838" i="3"/>
  <c r="H7839" i="3"/>
  <c r="H7840" i="3"/>
  <c r="H7841" i="3"/>
  <c r="H7842" i="3"/>
  <c r="H7843" i="3"/>
  <c r="H7844" i="3"/>
  <c r="H7845" i="3"/>
  <c r="H7846" i="3"/>
  <c r="H7847" i="3"/>
  <c r="H7848" i="3"/>
  <c r="H7849" i="3"/>
  <c r="H7850" i="3"/>
  <c r="H7851" i="3"/>
  <c r="H7852" i="3"/>
  <c r="H7853" i="3"/>
  <c r="H7854" i="3"/>
  <c r="H7855" i="3"/>
  <c r="H7856" i="3"/>
  <c r="H7857" i="3"/>
  <c r="H7858" i="3"/>
  <c r="H7859" i="3"/>
  <c r="H7860" i="3"/>
  <c r="H7861" i="3"/>
  <c r="H7862" i="3"/>
  <c r="H7863" i="3"/>
  <c r="H7864" i="3"/>
  <c r="H7865" i="3"/>
  <c r="H7866" i="3"/>
  <c r="H7867" i="3"/>
  <c r="H7868" i="3"/>
  <c r="H7869" i="3"/>
  <c r="H7870" i="3"/>
  <c r="H7871" i="3"/>
  <c r="H7872" i="3"/>
  <c r="H7873" i="3"/>
  <c r="H7874" i="3"/>
  <c r="H7875" i="3"/>
  <c r="H7876" i="3"/>
  <c r="H7877" i="3"/>
  <c r="H7878" i="3"/>
  <c r="H7879" i="3"/>
  <c r="H7880" i="3"/>
  <c r="H7881" i="3"/>
  <c r="H7882" i="3"/>
  <c r="H7883" i="3"/>
  <c r="H7884" i="3"/>
  <c r="H7885" i="3"/>
  <c r="H7886" i="3"/>
  <c r="H7887" i="3"/>
  <c r="H7888" i="3"/>
  <c r="H7889" i="3"/>
  <c r="H7890" i="3"/>
  <c r="H7891" i="3"/>
  <c r="H7892" i="3"/>
  <c r="H7893" i="3"/>
  <c r="H7894" i="3"/>
  <c r="H7895" i="3"/>
  <c r="H7896" i="3"/>
  <c r="H7897" i="3"/>
  <c r="H7898" i="3"/>
  <c r="H7899" i="3"/>
  <c r="H7900" i="3"/>
  <c r="H7901" i="3"/>
  <c r="H7902" i="3"/>
  <c r="H7903" i="3"/>
  <c r="H7904" i="3"/>
  <c r="H7905" i="3"/>
  <c r="H7906" i="3"/>
  <c r="H7907" i="3"/>
  <c r="H7908" i="3"/>
  <c r="H7909" i="3"/>
  <c r="H7910" i="3"/>
  <c r="H7911" i="3"/>
  <c r="H7912" i="3"/>
  <c r="H7913" i="3"/>
  <c r="H7914" i="3"/>
  <c r="H7915" i="3"/>
  <c r="H7916" i="3"/>
  <c r="H7917" i="3"/>
  <c r="H7918" i="3"/>
  <c r="H7919" i="3"/>
  <c r="H7920" i="3"/>
  <c r="H7921" i="3"/>
  <c r="H7922" i="3"/>
  <c r="H7923" i="3"/>
  <c r="H7924" i="3"/>
  <c r="H7925" i="3"/>
  <c r="H7926" i="3"/>
  <c r="H7927" i="3"/>
  <c r="H7928" i="3"/>
  <c r="H7929" i="3"/>
  <c r="H7930" i="3"/>
  <c r="H7931" i="3"/>
  <c r="H7932" i="3"/>
  <c r="H7933" i="3"/>
  <c r="H7934" i="3"/>
  <c r="H7935" i="3"/>
  <c r="H7936" i="3"/>
  <c r="H7937" i="3"/>
  <c r="H7938" i="3"/>
  <c r="H7939" i="3"/>
  <c r="H7940" i="3"/>
  <c r="H7941" i="3"/>
  <c r="H7942" i="3"/>
  <c r="H7943" i="3"/>
  <c r="H7944" i="3"/>
  <c r="H7945" i="3"/>
  <c r="H7946" i="3"/>
  <c r="H7947" i="3"/>
  <c r="H7948" i="3"/>
  <c r="H7949" i="3"/>
  <c r="H7950" i="3"/>
  <c r="H7951" i="3"/>
  <c r="H7952" i="3"/>
  <c r="H7953" i="3"/>
  <c r="H7954" i="3"/>
  <c r="H7955" i="3"/>
  <c r="H7956" i="3"/>
  <c r="H7957" i="3"/>
  <c r="H7958" i="3"/>
  <c r="H7959" i="3"/>
  <c r="H7960" i="3"/>
  <c r="H7961" i="3"/>
  <c r="H7962" i="3"/>
  <c r="H7963" i="3"/>
  <c r="H7964" i="3"/>
  <c r="H7965" i="3"/>
  <c r="H7966" i="3"/>
  <c r="H7967" i="3"/>
  <c r="H7968" i="3"/>
  <c r="H7969" i="3"/>
  <c r="H7970" i="3"/>
  <c r="H7971" i="3"/>
  <c r="H7972" i="3"/>
  <c r="H7973" i="3"/>
  <c r="H7974" i="3"/>
  <c r="H7975" i="3"/>
  <c r="H7976" i="3"/>
  <c r="H7977" i="3"/>
  <c r="H7978" i="3"/>
  <c r="H7979" i="3"/>
  <c r="H7980" i="3"/>
  <c r="H7981" i="3"/>
  <c r="H7982" i="3"/>
  <c r="H7983" i="3"/>
  <c r="H7984" i="3"/>
  <c r="H7985" i="3"/>
  <c r="H7986" i="3"/>
  <c r="H7987" i="3"/>
  <c r="H7988" i="3"/>
  <c r="H7989" i="3"/>
  <c r="H7990" i="3"/>
  <c r="H7991" i="3"/>
  <c r="H7992" i="3"/>
  <c r="H7993" i="3"/>
  <c r="H7994" i="3"/>
  <c r="H7995" i="3"/>
  <c r="H7996" i="3"/>
  <c r="H7997" i="3"/>
  <c r="H7998" i="3"/>
  <c r="H7999" i="3"/>
  <c r="H8000" i="3"/>
  <c r="H8001" i="3"/>
  <c r="H8002" i="3"/>
  <c r="H8003" i="3"/>
  <c r="H8004" i="3"/>
  <c r="H8005" i="3"/>
  <c r="H8006" i="3"/>
  <c r="H8007" i="3"/>
  <c r="H8008" i="3"/>
  <c r="H8009" i="3"/>
  <c r="H8010" i="3"/>
  <c r="H8011" i="3"/>
  <c r="H8012" i="3"/>
  <c r="H8013" i="3"/>
  <c r="H8014" i="3"/>
  <c r="H8015" i="3"/>
  <c r="H8016" i="3"/>
  <c r="H8017" i="3"/>
  <c r="H8018" i="3"/>
  <c r="H8019" i="3"/>
  <c r="H8020" i="3"/>
  <c r="H8021" i="3"/>
  <c r="H8022" i="3"/>
  <c r="H8023" i="3"/>
  <c r="H8024" i="3"/>
  <c r="H8025" i="3"/>
  <c r="H8026" i="3"/>
  <c r="H8027" i="3"/>
  <c r="H8028" i="3"/>
  <c r="H8029" i="3"/>
  <c r="H8030" i="3"/>
  <c r="H8031" i="3"/>
  <c r="H8032" i="3"/>
  <c r="H8033" i="3"/>
  <c r="H8034" i="3"/>
  <c r="H8035" i="3"/>
  <c r="H8036" i="3"/>
  <c r="H8037" i="3"/>
  <c r="H8038" i="3"/>
  <c r="H8039" i="3"/>
  <c r="H8040" i="3"/>
  <c r="H8041" i="3"/>
  <c r="H8042" i="3"/>
  <c r="H8043" i="3"/>
  <c r="H8044" i="3"/>
  <c r="H8045" i="3"/>
  <c r="H8046" i="3"/>
  <c r="H8047" i="3"/>
  <c r="H8048" i="3"/>
  <c r="H8049" i="3"/>
  <c r="H8050" i="3"/>
  <c r="H8051" i="3"/>
  <c r="H8052" i="3"/>
  <c r="H8053" i="3"/>
  <c r="H8054" i="3"/>
  <c r="H8055" i="3"/>
  <c r="H8056" i="3"/>
  <c r="H8057" i="3"/>
  <c r="H8058" i="3"/>
  <c r="H8059" i="3"/>
  <c r="H8060" i="3"/>
  <c r="H8061" i="3"/>
  <c r="H8062" i="3"/>
  <c r="H8063" i="3"/>
  <c r="H8064" i="3"/>
  <c r="H8065" i="3"/>
  <c r="H8066" i="3"/>
  <c r="H8067" i="3"/>
  <c r="H8068" i="3"/>
  <c r="H8069" i="3"/>
  <c r="H8070" i="3"/>
  <c r="H8071" i="3"/>
  <c r="H8072" i="3"/>
  <c r="H8073" i="3"/>
  <c r="H8074" i="3"/>
  <c r="H8075" i="3"/>
  <c r="H8076" i="3"/>
  <c r="H8077" i="3"/>
  <c r="H8078" i="3"/>
  <c r="H8079" i="3"/>
  <c r="H8080" i="3"/>
  <c r="H8081" i="3"/>
  <c r="H8082" i="3"/>
  <c r="H8083" i="3"/>
  <c r="H8084" i="3"/>
  <c r="H8085" i="3"/>
  <c r="H8086" i="3"/>
  <c r="H8087" i="3"/>
  <c r="H8088" i="3"/>
  <c r="H8089" i="3"/>
  <c r="H8090" i="3"/>
  <c r="H8091" i="3"/>
  <c r="H8092" i="3"/>
  <c r="H8093" i="3"/>
  <c r="H8094" i="3"/>
  <c r="H8095" i="3"/>
  <c r="H8096" i="3"/>
  <c r="H8097" i="3"/>
  <c r="H8098" i="3"/>
  <c r="H8099" i="3"/>
  <c r="H8100" i="3"/>
  <c r="H8101" i="3"/>
  <c r="H8102" i="3"/>
  <c r="H8103" i="3"/>
  <c r="H8104" i="3"/>
  <c r="H8105" i="3"/>
  <c r="H8106" i="3"/>
  <c r="H8107" i="3"/>
  <c r="H8108" i="3"/>
  <c r="H8109" i="3"/>
  <c r="H8110" i="3"/>
  <c r="H8111" i="3"/>
  <c r="H8112" i="3"/>
  <c r="H8113" i="3"/>
  <c r="H8114" i="3"/>
  <c r="H8115" i="3"/>
  <c r="H8116" i="3"/>
  <c r="H8117" i="3"/>
  <c r="H8118" i="3"/>
  <c r="H8119" i="3"/>
  <c r="H8120" i="3"/>
  <c r="H8121" i="3"/>
  <c r="H8122" i="3"/>
  <c r="H8123" i="3"/>
  <c r="H8124" i="3"/>
  <c r="H8125" i="3"/>
  <c r="H8126" i="3"/>
  <c r="H8127" i="3"/>
  <c r="H8128" i="3"/>
  <c r="H8129" i="3"/>
  <c r="H8130" i="3"/>
  <c r="H8131" i="3"/>
  <c r="H8132" i="3"/>
  <c r="H8133" i="3"/>
  <c r="H8134" i="3"/>
  <c r="H8135" i="3"/>
  <c r="H8136" i="3"/>
  <c r="H8137" i="3"/>
  <c r="H8138" i="3"/>
  <c r="H8139" i="3"/>
  <c r="H8140" i="3"/>
  <c r="H8141" i="3"/>
  <c r="H8142" i="3"/>
  <c r="H8143" i="3"/>
  <c r="H8144" i="3"/>
  <c r="H8145" i="3"/>
  <c r="H8146" i="3"/>
  <c r="H8147" i="3"/>
  <c r="H8148" i="3"/>
  <c r="H8149" i="3"/>
  <c r="H8150" i="3"/>
  <c r="H8151" i="3"/>
  <c r="H8152" i="3"/>
  <c r="H8153" i="3"/>
  <c r="H8154" i="3"/>
  <c r="H8155" i="3"/>
  <c r="H8156" i="3"/>
  <c r="H8157" i="3"/>
  <c r="H8158" i="3"/>
  <c r="H8159" i="3"/>
  <c r="H8160" i="3"/>
  <c r="H8161" i="3"/>
  <c r="H8162" i="3"/>
  <c r="H8163" i="3"/>
  <c r="H8164" i="3"/>
  <c r="H8165" i="3"/>
  <c r="H8166" i="3"/>
  <c r="H8167" i="3"/>
  <c r="H8168" i="3"/>
  <c r="H8169" i="3"/>
  <c r="H8170" i="3"/>
  <c r="H8171" i="3"/>
  <c r="H8172" i="3"/>
  <c r="H8173" i="3"/>
  <c r="H8174" i="3"/>
  <c r="H8175" i="3"/>
  <c r="H8176" i="3"/>
  <c r="H8177" i="3"/>
  <c r="H8178" i="3"/>
  <c r="H8179" i="3"/>
  <c r="H8180" i="3"/>
  <c r="H8181" i="3"/>
  <c r="H8182" i="3"/>
  <c r="H8183" i="3"/>
  <c r="H8184" i="3"/>
  <c r="H8185" i="3"/>
  <c r="H8186" i="3"/>
  <c r="H8187" i="3"/>
  <c r="H8188" i="3"/>
  <c r="H8189" i="3"/>
  <c r="H8190" i="3"/>
  <c r="H8191" i="3"/>
  <c r="H8192" i="3"/>
  <c r="H8193" i="3"/>
  <c r="H8194" i="3"/>
  <c r="H8195" i="3"/>
  <c r="H8196" i="3"/>
  <c r="H8197" i="3"/>
  <c r="H8198" i="3"/>
  <c r="H8199" i="3"/>
  <c r="H8200" i="3"/>
  <c r="H8201" i="3"/>
  <c r="H8202" i="3"/>
  <c r="H8203" i="3"/>
  <c r="H8204" i="3"/>
  <c r="H8205" i="3"/>
  <c r="H8206" i="3"/>
  <c r="H8207" i="3"/>
  <c r="H8208" i="3"/>
  <c r="H8209" i="3"/>
  <c r="H8210" i="3"/>
  <c r="H8211" i="3"/>
  <c r="H8212" i="3"/>
  <c r="H8213" i="3"/>
  <c r="H8214" i="3"/>
  <c r="H8215" i="3"/>
  <c r="H8216" i="3"/>
  <c r="H8217" i="3"/>
  <c r="H8218" i="3"/>
  <c r="H8219" i="3"/>
  <c r="H8220" i="3"/>
  <c r="H8221" i="3"/>
  <c r="H8222" i="3"/>
  <c r="H8223" i="3"/>
  <c r="H8224" i="3"/>
  <c r="H8225" i="3"/>
  <c r="H8226" i="3"/>
  <c r="H8227" i="3"/>
  <c r="H8228" i="3"/>
  <c r="H8229" i="3"/>
  <c r="H8230" i="3"/>
  <c r="H8231" i="3"/>
  <c r="H8232" i="3"/>
  <c r="H8233" i="3"/>
  <c r="H8234" i="3"/>
  <c r="H8235" i="3"/>
  <c r="H8236" i="3"/>
  <c r="H8237" i="3"/>
  <c r="H8238" i="3"/>
  <c r="H8239" i="3"/>
  <c r="H8240" i="3"/>
  <c r="H8241" i="3"/>
  <c r="H8242" i="3"/>
  <c r="H8243" i="3"/>
  <c r="H8244" i="3"/>
  <c r="H8245" i="3"/>
  <c r="H8246" i="3"/>
  <c r="H8247" i="3"/>
  <c r="H8248" i="3"/>
  <c r="H8249" i="3"/>
  <c r="H8250" i="3"/>
  <c r="H8251" i="3"/>
  <c r="H8252" i="3"/>
  <c r="H8253" i="3"/>
  <c r="H8254" i="3"/>
  <c r="H8255" i="3"/>
  <c r="H8256" i="3"/>
  <c r="H8257" i="3"/>
  <c r="H8258" i="3"/>
  <c r="H8259" i="3"/>
  <c r="H8260" i="3"/>
  <c r="H8261" i="3"/>
  <c r="H8262" i="3"/>
  <c r="H8263" i="3"/>
  <c r="H8264" i="3"/>
  <c r="H8265" i="3"/>
  <c r="H8266" i="3"/>
  <c r="H8267" i="3"/>
  <c r="H8268" i="3"/>
  <c r="H8269" i="3"/>
  <c r="H8270" i="3"/>
  <c r="H8271" i="3"/>
  <c r="H8272" i="3"/>
  <c r="H8273" i="3"/>
  <c r="H8274" i="3"/>
  <c r="H8275" i="3"/>
  <c r="H8276" i="3"/>
  <c r="H8277" i="3"/>
  <c r="H8278" i="3"/>
  <c r="H8279" i="3"/>
  <c r="H8280" i="3"/>
  <c r="H8281" i="3"/>
  <c r="H8282" i="3"/>
  <c r="H8283" i="3"/>
  <c r="H8284" i="3"/>
  <c r="H8285" i="3"/>
  <c r="H8286" i="3"/>
  <c r="H8287" i="3"/>
  <c r="H8288" i="3"/>
  <c r="H8289" i="3"/>
  <c r="H8290" i="3"/>
  <c r="H8291" i="3"/>
  <c r="H8292" i="3"/>
  <c r="H8293" i="3"/>
  <c r="H8294" i="3"/>
  <c r="H8295" i="3"/>
  <c r="H8296" i="3"/>
  <c r="H8297" i="3"/>
  <c r="H8298" i="3"/>
  <c r="H8299" i="3"/>
  <c r="H8300" i="3"/>
  <c r="H8301" i="3"/>
  <c r="H8302" i="3"/>
  <c r="H8303" i="3"/>
  <c r="H8304" i="3"/>
  <c r="H8305" i="3"/>
  <c r="H8306" i="3"/>
  <c r="H8307" i="3"/>
  <c r="H8308" i="3"/>
  <c r="H8309" i="3"/>
  <c r="H8310" i="3"/>
  <c r="H8311" i="3"/>
  <c r="H8312" i="3"/>
  <c r="H8313" i="3"/>
  <c r="H8314" i="3"/>
  <c r="H8315" i="3"/>
  <c r="H8316" i="3"/>
  <c r="H8317" i="3"/>
  <c r="H8318" i="3"/>
  <c r="H8319" i="3"/>
  <c r="H8320" i="3"/>
  <c r="H8321" i="3"/>
  <c r="H8322" i="3"/>
  <c r="H8323" i="3"/>
  <c r="H8324" i="3"/>
  <c r="H8325" i="3"/>
  <c r="H8326" i="3"/>
  <c r="H8327" i="3"/>
  <c r="H8328" i="3"/>
  <c r="H8329" i="3"/>
  <c r="H8330" i="3"/>
  <c r="H8331" i="3"/>
  <c r="H8332" i="3"/>
  <c r="H8333" i="3"/>
  <c r="H8334" i="3"/>
  <c r="H8335" i="3"/>
  <c r="H8336" i="3"/>
  <c r="H8337" i="3"/>
  <c r="H8338" i="3"/>
  <c r="H8339" i="3"/>
  <c r="H8340" i="3"/>
  <c r="H8341" i="3"/>
  <c r="H8342" i="3"/>
  <c r="H8343" i="3"/>
  <c r="H8344" i="3"/>
  <c r="H8345" i="3"/>
  <c r="H8346" i="3"/>
  <c r="H8347" i="3"/>
  <c r="H8348" i="3"/>
  <c r="H8349" i="3"/>
  <c r="H8350" i="3"/>
  <c r="H8351" i="3"/>
  <c r="H8352" i="3"/>
  <c r="H8353" i="3"/>
  <c r="H8354" i="3"/>
  <c r="H8355" i="3"/>
  <c r="H8356" i="3"/>
  <c r="H8357" i="3"/>
  <c r="H8358" i="3"/>
  <c r="H8359" i="3"/>
  <c r="H8360" i="3"/>
  <c r="H8361" i="3"/>
  <c r="H8362" i="3"/>
  <c r="H8363" i="3"/>
  <c r="H8364" i="3"/>
  <c r="H8365" i="3"/>
  <c r="H8366" i="3"/>
  <c r="H8367" i="3"/>
  <c r="H8368" i="3"/>
  <c r="H8369" i="3"/>
  <c r="H8370" i="3"/>
  <c r="H8371" i="3"/>
  <c r="H8372" i="3"/>
  <c r="H8373" i="3"/>
  <c r="H8374" i="3"/>
  <c r="H8375" i="3"/>
  <c r="H8376" i="3"/>
  <c r="H8377" i="3"/>
  <c r="H8378" i="3"/>
  <c r="H8379" i="3"/>
  <c r="H8380" i="3"/>
  <c r="H8381" i="3"/>
  <c r="H8382" i="3"/>
  <c r="H8383" i="3"/>
  <c r="H8384" i="3"/>
  <c r="H8385" i="3"/>
  <c r="H8386" i="3"/>
  <c r="H8387" i="3"/>
  <c r="H8388" i="3"/>
  <c r="H8389" i="3"/>
  <c r="H8390" i="3"/>
  <c r="H8391" i="3"/>
  <c r="H8392" i="3"/>
  <c r="H8393" i="3"/>
  <c r="H8394" i="3"/>
  <c r="H8395" i="3"/>
  <c r="H8396" i="3"/>
  <c r="H8397" i="3"/>
  <c r="H8398" i="3"/>
  <c r="H8399" i="3"/>
  <c r="H8400" i="3"/>
  <c r="H8401" i="3"/>
  <c r="H8402" i="3"/>
  <c r="H8403" i="3"/>
  <c r="H8404" i="3"/>
  <c r="H8405" i="3"/>
  <c r="H8406" i="3"/>
  <c r="H8407" i="3"/>
  <c r="H8408" i="3"/>
  <c r="H8409" i="3"/>
  <c r="H8410" i="3"/>
  <c r="H8411" i="3"/>
  <c r="H8412" i="3"/>
  <c r="H8413" i="3"/>
  <c r="H8414" i="3"/>
  <c r="H8415" i="3"/>
  <c r="H8416" i="3"/>
  <c r="H8417" i="3"/>
  <c r="H8418" i="3"/>
  <c r="H8419" i="3"/>
  <c r="H8420" i="3"/>
  <c r="H8421" i="3"/>
  <c r="H8422" i="3"/>
  <c r="H8423" i="3"/>
  <c r="H8424" i="3"/>
  <c r="H8425" i="3"/>
  <c r="H8426" i="3"/>
  <c r="H8427" i="3"/>
  <c r="H8428" i="3"/>
  <c r="H8429" i="3"/>
  <c r="H8430" i="3"/>
  <c r="H8431" i="3"/>
  <c r="H8432" i="3"/>
  <c r="H8433" i="3"/>
  <c r="H8434" i="3"/>
  <c r="H8435" i="3"/>
  <c r="H8436" i="3"/>
  <c r="H8437" i="3"/>
  <c r="H8438" i="3"/>
  <c r="H8439" i="3"/>
  <c r="H8440" i="3"/>
  <c r="H8441" i="3"/>
  <c r="H8442" i="3"/>
  <c r="H8443" i="3"/>
  <c r="H8444" i="3"/>
  <c r="H8445" i="3"/>
  <c r="H8446" i="3"/>
  <c r="H8447" i="3"/>
  <c r="H8448" i="3"/>
  <c r="H8449" i="3"/>
  <c r="H8450" i="3"/>
  <c r="H8451" i="3"/>
  <c r="H8452" i="3"/>
  <c r="H8453" i="3"/>
  <c r="H8454" i="3"/>
  <c r="H8455" i="3"/>
  <c r="H8456" i="3"/>
  <c r="H8457" i="3"/>
  <c r="H8458" i="3"/>
  <c r="H8459" i="3"/>
  <c r="H8460" i="3"/>
  <c r="H8461" i="3"/>
  <c r="H8462" i="3"/>
  <c r="H8463" i="3"/>
  <c r="H8464" i="3"/>
  <c r="H8465" i="3"/>
  <c r="H8466" i="3"/>
  <c r="H8467" i="3"/>
  <c r="H8468" i="3"/>
  <c r="H8469" i="3"/>
  <c r="H8470" i="3"/>
  <c r="H8471" i="3"/>
  <c r="H8472" i="3"/>
  <c r="H8473" i="3"/>
  <c r="H8474" i="3"/>
  <c r="H8475" i="3"/>
  <c r="H8476" i="3"/>
  <c r="H8477" i="3"/>
  <c r="H8478" i="3"/>
  <c r="H8479" i="3"/>
  <c r="H8480" i="3"/>
  <c r="H8481" i="3"/>
  <c r="H8482" i="3"/>
  <c r="H8483" i="3"/>
  <c r="H8484" i="3"/>
  <c r="H8485" i="3"/>
  <c r="H8486" i="3"/>
  <c r="H8487" i="3"/>
  <c r="H8488" i="3"/>
  <c r="H8489" i="3"/>
  <c r="H8490" i="3"/>
  <c r="H8491" i="3"/>
  <c r="H8492" i="3"/>
  <c r="H8493" i="3"/>
  <c r="H8494" i="3"/>
  <c r="H8495" i="3"/>
  <c r="H8496" i="3"/>
  <c r="H8497" i="3"/>
  <c r="H8498" i="3"/>
  <c r="H8499" i="3"/>
  <c r="H8500" i="3"/>
  <c r="H8501" i="3"/>
  <c r="H8502" i="3"/>
  <c r="H8503" i="3"/>
  <c r="H8504" i="3"/>
  <c r="H8505" i="3"/>
  <c r="H8506" i="3"/>
  <c r="H8507" i="3"/>
  <c r="H8508" i="3"/>
  <c r="H8509" i="3"/>
  <c r="H8510" i="3"/>
  <c r="H8511" i="3"/>
  <c r="H8512" i="3"/>
  <c r="H8513" i="3"/>
  <c r="H8514" i="3"/>
  <c r="H8515" i="3"/>
  <c r="H8516" i="3"/>
  <c r="H8517" i="3"/>
  <c r="H8518" i="3"/>
  <c r="H8519" i="3"/>
  <c r="H8520" i="3"/>
  <c r="H8521" i="3"/>
  <c r="H8522" i="3"/>
  <c r="H8523" i="3"/>
  <c r="H8524" i="3"/>
  <c r="H8525" i="3"/>
  <c r="H8526" i="3"/>
  <c r="H8527" i="3"/>
  <c r="H8528" i="3"/>
  <c r="H8529" i="3"/>
  <c r="H8530" i="3"/>
  <c r="H8531" i="3"/>
  <c r="H8532" i="3"/>
  <c r="H8533" i="3"/>
  <c r="H8534" i="3"/>
  <c r="H8535" i="3"/>
  <c r="H8536" i="3"/>
  <c r="H8537" i="3"/>
  <c r="H8538" i="3"/>
  <c r="H8539" i="3"/>
  <c r="H8540" i="3"/>
  <c r="H8541" i="3"/>
  <c r="H8542" i="3"/>
  <c r="H8543" i="3"/>
  <c r="H8544" i="3"/>
  <c r="H8545" i="3"/>
  <c r="H8546" i="3"/>
  <c r="H8547" i="3"/>
  <c r="H8548" i="3"/>
  <c r="H8549" i="3"/>
  <c r="H8550" i="3"/>
  <c r="H8551" i="3"/>
  <c r="H8552" i="3"/>
  <c r="H8553" i="3"/>
  <c r="H8554" i="3"/>
  <c r="H8555" i="3"/>
  <c r="H8556" i="3"/>
  <c r="H8557" i="3"/>
  <c r="H8558" i="3"/>
  <c r="H8559" i="3"/>
  <c r="H8560" i="3"/>
  <c r="H8561" i="3"/>
  <c r="H8562" i="3"/>
  <c r="H8563" i="3"/>
  <c r="H8564" i="3"/>
  <c r="H8565" i="3"/>
  <c r="H8566" i="3"/>
  <c r="H8567" i="3"/>
  <c r="H8568" i="3"/>
  <c r="H8569" i="3"/>
  <c r="H8570" i="3"/>
  <c r="H8571" i="3"/>
  <c r="H8572" i="3"/>
  <c r="H8573" i="3"/>
  <c r="H8574" i="3"/>
  <c r="H8575" i="3"/>
  <c r="H8576" i="3"/>
  <c r="H8577" i="3"/>
  <c r="H8578" i="3"/>
  <c r="H8579" i="3"/>
  <c r="H8580" i="3"/>
  <c r="H8581" i="3"/>
  <c r="H8582" i="3"/>
  <c r="H8583" i="3"/>
  <c r="H8584" i="3"/>
  <c r="H8585" i="3"/>
  <c r="H8586" i="3"/>
  <c r="H8587" i="3"/>
  <c r="H8588" i="3"/>
  <c r="H8589" i="3"/>
  <c r="H8590" i="3"/>
  <c r="H8591" i="3"/>
  <c r="H8592" i="3"/>
  <c r="H8593" i="3"/>
  <c r="H8594" i="3"/>
  <c r="H8595" i="3"/>
  <c r="H8596" i="3"/>
  <c r="H8597" i="3"/>
  <c r="H8598" i="3"/>
  <c r="H8599" i="3"/>
  <c r="H8600" i="3"/>
  <c r="H8601" i="3"/>
  <c r="H8602" i="3"/>
  <c r="H8603" i="3"/>
  <c r="H8604" i="3"/>
  <c r="H8605" i="3"/>
  <c r="H8606" i="3"/>
  <c r="H8607" i="3"/>
  <c r="H8608" i="3"/>
  <c r="H8609" i="3"/>
  <c r="H8610" i="3"/>
  <c r="H8611" i="3"/>
  <c r="H8612" i="3"/>
  <c r="H8613" i="3"/>
  <c r="H8614" i="3"/>
  <c r="H8615" i="3"/>
  <c r="H8616" i="3"/>
  <c r="H8617" i="3"/>
  <c r="H8618" i="3"/>
  <c r="H8619" i="3"/>
  <c r="H8620" i="3"/>
  <c r="H8621" i="3"/>
  <c r="H8622" i="3"/>
  <c r="H8623" i="3"/>
  <c r="H8624" i="3"/>
  <c r="H8625" i="3"/>
  <c r="H8626" i="3"/>
  <c r="H8627" i="3"/>
  <c r="H8628" i="3"/>
  <c r="H8629" i="3"/>
  <c r="H8630" i="3"/>
  <c r="H8631" i="3"/>
  <c r="H8632" i="3"/>
  <c r="H8633" i="3"/>
  <c r="H8634" i="3"/>
  <c r="H8635" i="3"/>
  <c r="H8636" i="3"/>
  <c r="H8637" i="3"/>
  <c r="H8638" i="3"/>
  <c r="H8639" i="3"/>
  <c r="H8640" i="3"/>
  <c r="H8641" i="3"/>
  <c r="H8642" i="3"/>
  <c r="H8643" i="3"/>
  <c r="H8644" i="3"/>
  <c r="H8645" i="3"/>
  <c r="H8646" i="3"/>
  <c r="H8647" i="3"/>
  <c r="H8648" i="3"/>
  <c r="H8649" i="3"/>
  <c r="H8650" i="3"/>
  <c r="H8651" i="3"/>
  <c r="H8652" i="3"/>
  <c r="H8653" i="3"/>
  <c r="H8654" i="3"/>
  <c r="H8655" i="3"/>
  <c r="H8656" i="3"/>
  <c r="H8657" i="3"/>
  <c r="H8658" i="3"/>
  <c r="H8659" i="3"/>
  <c r="H8660" i="3"/>
  <c r="H8661" i="3"/>
  <c r="H8662" i="3"/>
  <c r="H4" i="3"/>
  <c r="H5" i="3"/>
  <c r="H6" i="3"/>
  <c r="H7" i="3"/>
  <c r="H8" i="3"/>
  <c r="H9" i="3"/>
  <c r="H10" i="3"/>
  <c r="H11" i="3"/>
  <c r="H12" i="3"/>
  <c r="H13" i="3"/>
  <c r="H14" i="3"/>
  <c r="H3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3586" i="3"/>
  <c r="F3587" i="3"/>
  <c r="F3588" i="3"/>
  <c r="F3589" i="3"/>
  <c r="F3590" i="3"/>
  <c r="F3591" i="3"/>
  <c r="F3592" i="3"/>
  <c r="F3593" i="3"/>
  <c r="F3594" i="3"/>
  <c r="F3595" i="3"/>
  <c r="F3596" i="3"/>
  <c r="F3597" i="3"/>
  <c r="F3598" i="3"/>
  <c r="F3599" i="3"/>
  <c r="F3600" i="3"/>
  <c r="F3601" i="3"/>
  <c r="F3602" i="3"/>
  <c r="F3603" i="3"/>
  <c r="F3604" i="3"/>
  <c r="F3605" i="3"/>
  <c r="F3606" i="3"/>
  <c r="F3607" i="3"/>
  <c r="F3608" i="3"/>
  <c r="F3609" i="3"/>
  <c r="F3610" i="3"/>
  <c r="F3611" i="3"/>
  <c r="F3612" i="3"/>
  <c r="F3613" i="3"/>
  <c r="F3614" i="3"/>
  <c r="F3615" i="3"/>
  <c r="F3616" i="3"/>
  <c r="F3617" i="3"/>
  <c r="F3618" i="3"/>
  <c r="F3619" i="3"/>
  <c r="F3620" i="3"/>
  <c r="F3621" i="3"/>
  <c r="F3622" i="3"/>
  <c r="F3623" i="3"/>
  <c r="F3624" i="3"/>
  <c r="F3625" i="3"/>
  <c r="F3626" i="3"/>
  <c r="F3627" i="3"/>
  <c r="F3628" i="3"/>
  <c r="F3629" i="3"/>
  <c r="F3630" i="3"/>
  <c r="F3631" i="3"/>
  <c r="F3632" i="3"/>
  <c r="F3633" i="3"/>
  <c r="F3634" i="3"/>
  <c r="F3635" i="3"/>
  <c r="F3636" i="3"/>
  <c r="F3637" i="3"/>
  <c r="F3638" i="3"/>
  <c r="F3639" i="3"/>
  <c r="F3640" i="3"/>
  <c r="F3641" i="3"/>
  <c r="F3642" i="3"/>
  <c r="F3643" i="3"/>
  <c r="F3644" i="3"/>
  <c r="F3645" i="3"/>
  <c r="F3646" i="3"/>
  <c r="F3647" i="3"/>
  <c r="F3648" i="3"/>
  <c r="F3649" i="3"/>
  <c r="F3650" i="3"/>
  <c r="F3651" i="3"/>
  <c r="F3652" i="3"/>
  <c r="F3653" i="3"/>
  <c r="F3654" i="3"/>
  <c r="F3655" i="3"/>
  <c r="F3656" i="3"/>
  <c r="F3657" i="3"/>
  <c r="F3658" i="3"/>
  <c r="F3659" i="3"/>
  <c r="F3660" i="3"/>
  <c r="F3661" i="3"/>
  <c r="F3662" i="3"/>
  <c r="F3663" i="3"/>
  <c r="F3664" i="3"/>
  <c r="F3665" i="3"/>
  <c r="F3666" i="3"/>
  <c r="F3667" i="3"/>
  <c r="F3668" i="3"/>
  <c r="F3669" i="3"/>
  <c r="F3670" i="3"/>
  <c r="F3671" i="3"/>
  <c r="F3672" i="3"/>
  <c r="F3673" i="3"/>
  <c r="F3674" i="3"/>
  <c r="F3675" i="3"/>
  <c r="F3676" i="3"/>
  <c r="F3677" i="3"/>
  <c r="F3678" i="3"/>
  <c r="F3679" i="3"/>
  <c r="F3680" i="3"/>
  <c r="F3681" i="3"/>
  <c r="F3682" i="3"/>
  <c r="F3683" i="3"/>
  <c r="F3684" i="3"/>
  <c r="F3685" i="3"/>
  <c r="F3686" i="3"/>
  <c r="F3687" i="3"/>
  <c r="F3688" i="3"/>
  <c r="F3689" i="3"/>
  <c r="F3690" i="3"/>
  <c r="F3691" i="3"/>
  <c r="F3692" i="3"/>
  <c r="F3693" i="3"/>
  <c r="F3694" i="3"/>
  <c r="F3695" i="3"/>
  <c r="F3696" i="3"/>
  <c r="F3697" i="3"/>
  <c r="F3698" i="3"/>
  <c r="F3699" i="3"/>
  <c r="F3700" i="3"/>
  <c r="F3701" i="3"/>
  <c r="F3702" i="3"/>
  <c r="F3703" i="3"/>
  <c r="F3704" i="3"/>
  <c r="F3705" i="3"/>
  <c r="F3706" i="3"/>
  <c r="F3707" i="3"/>
  <c r="F3708" i="3"/>
  <c r="F3709" i="3"/>
  <c r="F3710" i="3"/>
  <c r="F3711" i="3"/>
  <c r="F3712" i="3"/>
  <c r="F3713" i="3"/>
  <c r="F3714" i="3"/>
  <c r="F3715" i="3"/>
  <c r="F3716" i="3"/>
  <c r="F3717" i="3"/>
  <c r="F3718" i="3"/>
  <c r="F3719" i="3"/>
  <c r="F3720" i="3"/>
  <c r="F3721" i="3"/>
  <c r="F3722" i="3"/>
  <c r="F3723" i="3"/>
  <c r="F3724" i="3"/>
  <c r="F3725" i="3"/>
  <c r="F3726" i="3"/>
  <c r="F3727" i="3"/>
  <c r="F3728" i="3"/>
  <c r="F3729" i="3"/>
  <c r="F3730" i="3"/>
  <c r="F3731" i="3"/>
  <c r="F3732" i="3"/>
  <c r="F3733" i="3"/>
  <c r="F3734" i="3"/>
  <c r="F3735" i="3"/>
  <c r="F3736" i="3"/>
  <c r="F3737" i="3"/>
  <c r="F3738" i="3"/>
  <c r="F3739" i="3"/>
  <c r="F3740" i="3"/>
  <c r="F3741" i="3"/>
  <c r="F3742" i="3"/>
  <c r="F3743" i="3"/>
  <c r="F3744" i="3"/>
  <c r="F3745" i="3"/>
  <c r="F3746" i="3"/>
  <c r="F3747" i="3"/>
  <c r="F3748" i="3"/>
  <c r="F3749" i="3"/>
  <c r="F3750" i="3"/>
  <c r="F3751" i="3"/>
  <c r="F3752" i="3"/>
  <c r="F3753" i="3"/>
  <c r="F3754" i="3"/>
  <c r="F3755" i="3"/>
  <c r="F3756" i="3"/>
  <c r="F3757" i="3"/>
  <c r="F3758" i="3"/>
  <c r="F3759" i="3"/>
  <c r="F3760" i="3"/>
  <c r="F3761" i="3"/>
  <c r="F3762" i="3"/>
  <c r="F3763" i="3"/>
  <c r="F3764" i="3"/>
  <c r="F3765" i="3"/>
  <c r="F3766" i="3"/>
  <c r="F3767" i="3"/>
  <c r="F3768" i="3"/>
  <c r="F3769" i="3"/>
  <c r="F3770" i="3"/>
  <c r="F3771" i="3"/>
  <c r="F3772" i="3"/>
  <c r="F3773" i="3"/>
  <c r="F3774" i="3"/>
  <c r="F3775" i="3"/>
  <c r="F3776" i="3"/>
  <c r="F3777" i="3"/>
  <c r="F3778" i="3"/>
  <c r="F3779" i="3"/>
  <c r="F3780" i="3"/>
  <c r="F3781" i="3"/>
  <c r="F3782" i="3"/>
  <c r="F3783" i="3"/>
  <c r="F3784" i="3"/>
  <c r="F3785" i="3"/>
  <c r="F3786" i="3"/>
  <c r="F3787" i="3"/>
  <c r="F3788" i="3"/>
  <c r="F3789" i="3"/>
  <c r="F3790" i="3"/>
  <c r="F3791" i="3"/>
  <c r="F3792" i="3"/>
  <c r="F3793" i="3"/>
  <c r="F3794" i="3"/>
  <c r="F3795" i="3"/>
  <c r="F3796" i="3"/>
  <c r="F3797" i="3"/>
  <c r="F3798" i="3"/>
  <c r="F3799" i="3"/>
  <c r="F3800" i="3"/>
  <c r="F3801" i="3"/>
  <c r="F3802" i="3"/>
  <c r="F3803" i="3"/>
  <c r="F3804" i="3"/>
  <c r="F3805" i="3"/>
  <c r="F3806" i="3"/>
  <c r="F3807" i="3"/>
  <c r="F3808" i="3"/>
  <c r="F3809" i="3"/>
  <c r="F3810" i="3"/>
  <c r="F3811" i="3"/>
  <c r="F3812" i="3"/>
  <c r="F3813" i="3"/>
  <c r="F3814" i="3"/>
  <c r="F3815" i="3"/>
  <c r="F3816" i="3"/>
  <c r="F3817" i="3"/>
  <c r="F3818" i="3"/>
  <c r="F3819" i="3"/>
  <c r="F3820" i="3"/>
  <c r="F3821" i="3"/>
  <c r="F3822" i="3"/>
  <c r="F3823" i="3"/>
  <c r="F3824" i="3"/>
  <c r="F3825" i="3"/>
  <c r="F3826" i="3"/>
  <c r="F3827" i="3"/>
  <c r="F3828" i="3"/>
  <c r="F3829" i="3"/>
  <c r="F3830" i="3"/>
  <c r="F3831" i="3"/>
  <c r="F3832" i="3"/>
  <c r="F3833" i="3"/>
  <c r="F3834" i="3"/>
  <c r="F3835" i="3"/>
  <c r="F3836" i="3"/>
  <c r="F3837" i="3"/>
  <c r="F3838" i="3"/>
  <c r="F3839" i="3"/>
  <c r="F3840" i="3"/>
  <c r="F3841" i="3"/>
  <c r="F3842" i="3"/>
  <c r="F3843" i="3"/>
  <c r="F3844" i="3"/>
  <c r="F3845" i="3"/>
  <c r="F3846" i="3"/>
  <c r="F3847" i="3"/>
  <c r="F3848" i="3"/>
  <c r="F3849" i="3"/>
  <c r="F3850" i="3"/>
  <c r="F3851" i="3"/>
  <c r="F3852" i="3"/>
  <c r="F3853" i="3"/>
  <c r="F3854" i="3"/>
  <c r="F3855" i="3"/>
  <c r="F3856" i="3"/>
  <c r="F3857" i="3"/>
  <c r="F3858" i="3"/>
  <c r="F3859" i="3"/>
  <c r="F3860" i="3"/>
  <c r="F3861" i="3"/>
  <c r="F3862" i="3"/>
  <c r="F3863" i="3"/>
  <c r="F3864" i="3"/>
  <c r="F3865" i="3"/>
  <c r="F3866" i="3"/>
  <c r="F3867" i="3"/>
  <c r="F3868" i="3"/>
  <c r="F3869" i="3"/>
  <c r="F3870" i="3"/>
  <c r="F3871" i="3"/>
  <c r="F3872" i="3"/>
  <c r="F3873" i="3"/>
  <c r="F3874" i="3"/>
  <c r="F3875" i="3"/>
  <c r="F3876" i="3"/>
  <c r="F3877" i="3"/>
  <c r="F3878" i="3"/>
  <c r="F3879" i="3"/>
  <c r="F3880" i="3"/>
  <c r="F3881" i="3"/>
  <c r="F3882" i="3"/>
  <c r="F3883" i="3"/>
  <c r="F3884" i="3"/>
  <c r="F3885" i="3"/>
  <c r="F3886" i="3"/>
  <c r="F3887" i="3"/>
  <c r="F3888" i="3"/>
  <c r="F3889" i="3"/>
  <c r="F3890" i="3"/>
  <c r="F3891" i="3"/>
  <c r="F3892" i="3"/>
  <c r="F3893" i="3"/>
  <c r="F3894" i="3"/>
  <c r="F3895" i="3"/>
  <c r="F3896" i="3"/>
  <c r="F3897" i="3"/>
  <c r="F3898" i="3"/>
  <c r="F3899" i="3"/>
  <c r="F3900" i="3"/>
  <c r="F3901" i="3"/>
  <c r="F3902" i="3"/>
  <c r="F3903" i="3"/>
  <c r="F3904" i="3"/>
  <c r="F3905" i="3"/>
  <c r="F3906" i="3"/>
  <c r="F3907" i="3"/>
  <c r="F3908" i="3"/>
  <c r="F3909" i="3"/>
  <c r="F3910" i="3"/>
  <c r="F3911" i="3"/>
  <c r="F3912" i="3"/>
  <c r="F3913" i="3"/>
  <c r="F3914" i="3"/>
  <c r="F3915" i="3"/>
  <c r="F3916" i="3"/>
  <c r="F3917" i="3"/>
  <c r="F3918" i="3"/>
  <c r="F3919" i="3"/>
  <c r="F3920" i="3"/>
  <c r="F3921" i="3"/>
  <c r="F3922" i="3"/>
  <c r="F3923" i="3"/>
  <c r="F3924" i="3"/>
  <c r="F3925" i="3"/>
  <c r="F3926" i="3"/>
  <c r="F3927" i="3"/>
  <c r="F3928" i="3"/>
  <c r="F3929" i="3"/>
  <c r="F3930" i="3"/>
  <c r="F3931" i="3"/>
  <c r="F3932" i="3"/>
  <c r="F3933" i="3"/>
  <c r="F3934" i="3"/>
  <c r="F3935" i="3"/>
  <c r="F3936" i="3"/>
  <c r="F3937" i="3"/>
  <c r="F3938" i="3"/>
  <c r="F3939" i="3"/>
  <c r="F3940" i="3"/>
  <c r="F3941" i="3"/>
  <c r="F3942" i="3"/>
  <c r="F3943" i="3"/>
  <c r="F3944" i="3"/>
  <c r="F3945" i="3"/>
  <c r="F3946" i="3"/>
  <c r="F3947" i="3"/>
  <c r="F3948" i="3"/>
  <c r="F3949" i="3"/>
  <c r="F3950" i="3"/>
  <c r="F3951" i="3"/>
  <c r="F3952" i="3"/>
  <c r="F3953" i="3"/>
  <c r="F3954" i="3"/>
  <c r="F3955" i="3"/>
  <c r="F3956" i="3"/>
  <c r="F3957" i="3"/>
  <c r="F3958" i="3"/>
  <c r="F3959" i="3"/>
  <c r="F3960" i="3"/>
  <c r="F3961" i="3"/>
  <c r="F3962" i="3"/>
  <c r="F3963" i="3"/>
  <c r="F3964" i="3"/>
  <c r="F3965" i="3"/>
  <c r="F3966" i="3"/>
  <c r="F3967" i="3"/>
  <c r="F3968" i="3"/>
  <c r="F3969" i="3"/>
  <c r="F3970" i="3"/>
  <c r="F3971" i="3"/>
  <c r="F3972" i="3"/>
  <c r="F3973" i="3"/>
  <c r="F3974" i="3"/>
  <c r="F3975" i="3"/>
  <c r="F3976" i="3"/>
  <c r="F3977" i="3"/>
  <c r="F3978" i="3"/>
  <c r="F3979" i="3"/>
  <c r="F3980" i="3"/>
  <c r="F3981" i="3"/>
  <c r="F3982" i="3"/>
  <c r="F3983" i="3"/>
  <c r="F3984" i="3"/>
  <c r="F3985" i="3"/>
  <c r="F3986" i="3"/>
  <c r="F3987" i="3"/>
  <c r="F3988" i="3"/>
  <c r="F3989" i="3"/>
  <c r="F3990" i="3"/>
  <c r="F3991" i="3"/>
  <c r="F3992" i="3"/>
  <c r="F3993" i="3"/>
  <c r="F3994" i="3"/>
  <c r="F3995" i="3"/>
  <c r="F3996" i="3"/>
  <c r="F3997" i="3"/>
  <c r="F3998" i="3"/>
  <c r="F3999" i="3"/>
  <c r="F4000" i="3"/>
  <c r="F4001" i="3"/>
  <c r="F4002" i="3"/>
  <c r="F4003" i="3"/>
  <c r="F4004" i="3"/>
  <c r="F4005" i="3"/>
  <c r="F4006" i="3"/>
  <c r="F4007" i="3"/>
  <c r="F4008" i="3"/>
  <c r="F4009" i="3"/>
  <c r="F4010" i="3"/>
  <c r="F4011" i="3"/>
  <c r="F4012" i="3"/>
  <c r="F4013" i="3"/>
  <c r="F4014" i="3"/>
  <c r="F4015" i="3"/>
  <c r="F4016" i="3"/>
  <c r="F4017" i="3"/>
  <c r="F4018" i="3"/>
  <c r="F4019" i="3"/>
  <c r="F4020" i="3"/>
  <c r="F4021" i="3"/>
  <c r="F4022" i="3"/>
  <c r="F4023" i="3"/>
  <c r="F4024" i="3"/>
  <c r="F4025" i="3"/>
  <c r="F4026" i="3"/>
  <c r="F4027" i="3"/>
  <c r="F4028" i="3"/>
  <c r="F4029" i="3"/>
  <c r="F4030" i="3"/>
  <c r="F4031" i="3"/>
  <c r="F4032" i="3"/>
  <c r="F4033" i="3"/>
  <c r="F4034" i="3"/>
  <c r="F4035" i="3"/>
  <c r="F4036" i="3"/>
  <c r="F4037" i="3"/>
  <c r="F4038" i="3"/>
  <c r="F4039" i="3"/>
  <c r="F4040" i="3"/>
  <c r="F4041" i="3"/>
  <c r="F4042" i="3"/>
  <c r="F4043" i="3"/>
  <c r="F4044" i="3"/>
  <c r="F4045" i="3"/>
  <c r="F4046" i="3"/>
  <c r="F4047" i="3"/>
  <c r="F4048" i="3"/>
  <c r="F4049" i="3"/>
  <c r="F4050" i="3"/>
  <c r="F4051" i="3"/>
  <c r="F4052" i="3"/>
  <c r="F4053" i="3"/>
  <c r="F4054" i="3"/>
  <c r="F4055" i="3"/>
  <c r="F4056" i="3"/>
  <c r="F4057" i="3"/>
  <c r="F4058" i="3"/>
  <c r="F4059" i="3"/>
  <c r="F4060" i="3"/>
  <c r="F4061" i="3"/>
  <c r="F4062" i="3"/>
  <c r="F4063" i="3"/>
  <c r="F4064" i="3"/>
  <c r="F4065" i="3"/>
  <c r="F4066" i="3"/>
  <c r="F4067" i="3"/>
  <c r="F4068" i="3"/>
  <c r="F4069" i="3"/>
  <c r="F4070" i="3"/>
  <c r="F4071" i="3"/>
  <c r="F4072" i="3"/>
  <c r="F4073" i="3"/>
  <c r="F4074" i="3"/>
  <c r="F4075" i="3"/>
  <c r="F4076" i="3"/>
  <c r="F4077" i="3"/>
  <c r="F4078" i="3"/>
  <c r="F4079" i="3"/>
  <c r="F4080" i="3"/>
  <c r="F4081" i="3"/>
  <c r="F4082" i="3"/>
  <c r="F4083" i="3"/>
  <c r="F4084" i="3"/>
  <c r="F4085" i="3"/>
  <c r="F4086" i="3"/>
  <c r="F4087" i="3"/>
  <c r="F4088" i="3"/>
  <c r="F4089" i="3"/>
  <c r="F4090" i="3"/>
  <c r="F4091" i="3"/>
  <c r="F4092" i="3"/>
  <c r="F4093" i="3"/>
  <c r="F4094" i="3"/>
  <c r="F4095" i="3"/>
  <c r="F4096" i="3"/>
  <c r="F4097" i="3"/>
  <c r="F4098" i="3"/>
  <c r="F4099" i="3"/>
  <c r="F4100" i="3"/>
  <c r="F4101" i="3"/>
  <c r="F4102" i="3"/>
  <c r="F4103" i="3"/>
  <c r="F4104" i="3"/>
  <c r="F4105" i="3"/>
  <c r="F4106" i="3"/>
  <c r="F4107" i="3"/>
  <c r="F4108" i="3"/>
  <c r="F4109" i="3"/>
  <c r="F4110" i="3"/>
  <c r="F4111" i="3"/>
  <c r="F4112" i="3"/>
  <c r="F4113" i="3"/>
  <c r="F4114" i="3"/>
  <c r="F4115" i="3"/>
  <c r="F4116" i="3"/>
  <c r="F4117" i="3"/>
  <c r="F4118" i="3"/>
  <c r="F4119" i="3"/>
  <c r="F4120" i="3"/>
  <c r="F4121" i="3"/>
  <c r="F4122" i="3"/>
  <c r="F4123" i="3"/>
  <c r="F4124" i="3"/>
  <c r="F4125" i="3"/>
  <c r="F4126" i="3"/>
  <c r="F4127" i="3"/>
  <c r="F4128" i="3"/>
  <c r="F4129" i="3"/>
  <c r="F4130" i="3"/>
  <c r="F4131" i="3"/>
  <c r="F4132" i="3"/>
  <c r="F4133" i="3"/>
  <c r="F4134" i="3"/>
  <c r="F4135" i="3"/>
  <c r="F4136" i="3"/>
  <c r="F4137" i="3"/>
  <c r="F4138" i="3"/>
  <c r="F4139" i="3"/>
  <c r="F4140" i="3"/>
  <c r="F4141" i="3"/>
  <c r="F4142" i="3"/>
  <c r="F4143" i="3"/>
  <c r="F4144" i="3"/>
  <c r="F4145" i="3"/>
  <c r="F4146" i="3"/>
  <c r="F4147" i="3"/>
  <c r="F4148" i="3"/>
  <c r="F4149" i="3"/>
  <c r="F4150" i="3"/>
  <c r="F4151" i="3"/>
  <c r="F4152" i="3"/>
  <c r="F4153" i="3"/>
  <c r="F4154" i="3"/>
  <c r="F4155" i="3"/>
  <c r="F4156" i="3"/>
  <c r="F4157" i="3"/>
  <c r="F4158" i="3"/>
  <c r="F4159" i="3"/>
  <c r="F4160" i="3"/>
  <c r="F4161" i="3"/>
  <c r="F4162" i="3"/>
  <c r="F4163" i="3"/>
  <c r="F4164" i="3"/>
  <c r="F4165" i="3"/>
  <c r="F4166" i="3"/>
  <c r="F4167" i="3"/>
  <c r="F4168" i="3"/>
  <c r="F4169" i="3"/>
  <c r="F4170" i="3"/>
  <c r="F4171" i="3"/>
  <c r="F4172" i="3"/>
  <c r="F4173" i="3"/>
  <c r="F4174" i="3"/>
  <c r="F4175" i="3"/>
  <c r="F4176" i="3"/>
  <c r="F4177" i="3"/>
  <c r="F4178" i="3"/>
  <c r="F4179" i="3"/>
  <c r="F4180" i="3"/>
  <c r="F4181" i="3"/>
  <c r="F4182" i="3"/>
  <c r="F4183" i="3"/>
  <c r="F4184" i="3"/>
  <c r="F4185" i="3"/>
  <c r="F4186" i="3"/>
  <c r="F4187" i="3"/>
  <c r="F4188" i="3"/>
  <c r="F4189" i="3"/>
  <c r="F4190" i="3"/>
  <c r="F4191" i="3"/>
  <c r="F4192" i="3"/>
  <c r="F4193" i="3"/>
  <c r="F4194" i="3"/>
  <c r="F4195" i="3"/>
  <c r="F4196" i="3"/>
  <c r="F4197" i="3"/>
  <c r="F4198" i="3"/>
  <c r="F4199" i="3"/>
  <c r="F4200" i="3"/>
  <c r="F4201" i="3"/>
  <c r="F4202" i="3"/>
  <c r="F4203" i="3"/>
  <c r="F4204" i="3"/>
  <c r="F4205" i="3"/>
  <c r="F4206" i="3"/>
  <c r="F4207" i="3"/>
  <c r="F4208" i="3"/>
  <c r="F4209" i="3"/>
  <c r="F4210" i="3"/>
  <c r="F4211" i="3"/>
  <c r="F4212" i="3"/>
  <c r="F4213" i="3"/>
  <c r="F4214" i="3"/>
  <c r="F4215" i="3"/>
  <c r="F4216" i="3"/>
  <c r="F4217" i="3"/>
  <c r="F4218" i="3"/>
  <c r="F4219" i="3"/>
  <c r="F4220" i="3"/>
  <c r="F4221" i="3"/>
  <c r="F4222" i="3"/>
  <c r="F4223" i="3"/>
  <c r="F4224" i="3"/>
  <c r="F4225" i="3"/>
  <c r="F4226" i="3"/>
  <c r="F4227" i="3"/>
  <c r="F4228" i="3"/>
  <c r="F4229" i="3"/>
  <c r="F4230" i="3"/>
  <c r="F4231" i="3"/>
  <c r="F4232" i="3"/>
  <c r="F4233" i="3"/>
  <c r="F4234" i="3"/>
  <c r="F4235" i="3"/>
  <c r="F4236" i="3"/>
  <c r="F4237" i="3"/>
  <c r="F4238" i="3"/>
  <c r="F4239" i="3"/>
  <c r="F4240" i="3"/>
  <c r="F4241" i="3"/>
  <c r="F4242" i="3"/>
  <c r="F4243" i="3"/>
  <c r="F4244" i="3"/>
  <c r="F4245" i="3"/>
  <c r="F4246" i="3"/>
  <c r="F4247" i="3"/>
  <c r="F4248" i="3"/>
  <c r="F4249" i="3"/>
  <c r="F4250" i="3"/>
  <c r="F4251" i="3"/>
  <c r="F4252" i="3"/>
  <c r="F4253" i="3"/>
  <c r="F4254" i="3"/>
  <c r="F4255" i="3"/>
  <c r="F4256" i="3"/>
  <c r="F4257" i="3"/>
  <c r="F4258" i="3"/>
  <c r="F4259" i="3"/>
  <c r="F4260" i="3"/>
  <c r="F4261" i="3"/>
  <c r="F4262" i="3"/>
  <c r="F4263" i="3"/>
  <c r="F4264" i="3"/>
  <c r="F4265" i="3"/>
  <c r="F4266" i="3"/>
  <c r="F4267" i="3"/>
  <c r="F4268" i="3"/>
  <c r="F4269" i="3"/>
  <c r="F4270" i="3"/>
  <c r="F4271" i="3"/>
  <c r="F4272" i="3"/>
  <c r="F4273" i="3"/>
  <c r="F4274" i="3"/>
  <c r="F4275" i="3"/>
  <c r="F4276" i="3"/>
  <c r="F4277" i="3"/>
  <c r="F4278" i="3"/>
  <c r="F4279" i="3"/>
  <c r="F4280" i="3"/>
  <c r="F4281" i="3"/>
  <c r="F4282" i="3"/>
  <c r="F4283" i="3"/>
  <c r="F4284" i="3"/>
  <c r="F4285" i="3"/>
  <c r="F4286" i="3"/>
  <c r="F4287" i="3"/>
  <c r="F4288" i="3"/>
  <c r="F4289" i="3"/>
  <c r="F4290" i="3"/>
  <c r="F4291" i="3"/>
  <c r="F4292" i="3"/>
  <c r="F4293" i="3"/>
  <c r="F4294" i="3"/>
  <c r="F4295" i="3"/>
  <c r="F4296" i="3"/>
  <c r="F4297" i="3"/>
  <c r="F4298" i="3"/>
  <c r="F4299" i="3"/>
  <c r="F4300" i="3"/>
  <c r="F4301" i="3"/>
  <c r="F4302" i="3"/>
  <c r="F4303" i="3"/>
  <c r="F4304" i="3"/>
  <c r="F4305" i="3"/>
  <c r="F4306" i="3"/>
  <c r="F4307" i="3"/>
  <c r="F4308" i="3"/>
  <c r="F4309" i="3"/>
  <c r="F4310" i="3"/>
  <c r="F4311" i="3"/>
  <c r="F4312" i="3"/>
  <c r="F4313" i="3"/>
  <c r="F4314" i="3"/>
  <c r="F4315" i="3"/>
  <c r="F4316" i="3"/>
  <c r="F4317" i="3"/>
  <c r="F4318" i="3"/>
  <c r="F4319" i="3"/>
  <c r="F4320" i="3"/>
  <c r="F4321" i="3"/>
  <c r="F4322" i="3"/>
  <c r="F4323" i="3"/>
  <c r="F4324" i="3"/>
  <c r="F4325" i="3"/>
  <c r="F4326" i="3"/>
  <c r="F4327" i="3"/>
  <c r="F4328" i="3"/>
  <c r="F4329" i="3"/>
  <c r="F4330" i="3"/>
  <c r="F4331" i="3"/>
  <c r="F4332" i="3"/>
  <c r="F4333" i="3"/>
  <c r="F4334" i="3"/>
  <c r="F4335" i="3"/>
  <c r="F4336" i="3"/>
  <c r="F4337" i="3"/>
  <c r="F4338" i="3"/>
  <c r="F4339" i="3"/>
  <c r="F4340" i="3"/>
  <c r="F4341" i="3"/>
  <c r="F4342" i="3"/>
  <c r="F4343" i="3"/>
  <c r="F4344" i="3"/>
  <c r="F4345" i="3"/>
  <c r="F4346" i="3"/>
  <c r="F4347" i="3"/>
  <c r="F4348" i="3"/>
  <c r="F4349" i="3"/>
  <c r="F4350" i="3"/>
  <c r="F4351" i="3"/>
  <c r="F4352" i="3"/>
  <c r="F4353" i="3"/>
  <c r="F4354" i="3"/>
  <c r="F4355" i="3"/>
  <c r="F4356" i="3"/>
  <c r="F4357" i="3"/>
  <c r="F4358" i="3"/>
  <c r="F4359" i="3"/>
  <c r="F4360" i="3"/>
  <c r="F4361" i="3"/>
  <c r="F4362" i="3"/>
  <c r="F4363" i="3"/>
  <c r="F4364" i="3"/>
  <c r="F4365" i="3"/>
  <c r="F4366" i="3"/>
  <c r="F4367" i="3"/>
  <c r="F4368" i="3"/>
  <c r="F4369" i="3"/>
  <c r="F4370" i="3"/>
  <c r="F4371" i="3"/>
  <c r="F4372" i="3"/>
  <c r="F4373" i="3"/>
  <c r="F4374" i="3"/>
  <c r="F4375" i="3"/>
  <c r="F4376" i="3"/>
  <c r="F4377" i="3"/>
  <c r="F4378" i="3"/>
  <c r="F4379" i="3"/>
  <c r="F4380" i="3"/>
  <c r="F4381" i="3"/>
  <c r="F4382" i="3"/>
  <c r="F4383" i="3"/>
  <c r="F4384" i="3"/>
  <c r="F4385" i="3"/>
  <c r="F4386" i="3"/>
  <c r="F4387" i="3"/>
  <c r="F4388" i="3"/>
  <c r="F4389" i="3"/>
  <c r="F4390" i="3"/>
  <c r="F4391" i="3"/>
  <c r="F4392" i="3"/>
  <c r="F4393" i="3"/>
  <c r="F4394" i="3"/>
  <c r="F4395" i="3"/>
  <c r="F4396" i="3"/>
  <c r="F4397" i="3"/>
  <c r="F4398" i="3"/>
  <c r="F4399" i="3"/>
  <c r="F4400" i="3"/>
  <c r="F4401" i="3"/>
  <c r="F4402" i="3"/>
  <c r="F4403" i="3"/>
  <c r="F4404" i="3"/>
  <c r="F4405" i="3"/>
  <c r="F4406" i="3"/>
  <c r="F4407" i="3"/>
  <c r="F4408" i="3"/>
  <c r="F4409" i="3"/>
  <c r="F4410" i="3"/>
  <c r="F4411" i="3"/>
  <c r="F4412" i="3"/>
  <c r="F4413" i="3"/>
  <c r="F4414" i="3"/>
  <c r="F4415" i="3"/>
  <c r="F4416" i="3"/>
  <c r="F4417" i="3"/>
  <c r="F4418" i="3"/>
  <c r="F4419" i="3"/>
  <c r="F4420" i="3"/>
  <c r="F4421" i="3"/>
  <c r="F4422" i="3"/>
  <c r="F4423" i="3"/>
  <c r="F4424" i="3"/>
  <c r="F4425" i="3"/>
  <c r="F4426" i="3"/>
  <c r="F4427" i="3"/>
  <c r="F4428" i="3"/>
  <c r="F4429" i="3"/>
  <c r="F4430" i="3"/>
  <c r="F4431" i="3"/>
  <c r="F4432" i="3"/>
  <c r="F4433" i="3"/>
  <c r="F4434" i="3"/>
  <c r="F4435" i="3"/>
  <c r="F4436" i="3"/>
  <c r="F4437" i="3"/>
  <c r="F4438" i="3"/>
  <c r="F4439" i="3"/>
  <c r="F4440" i="3"/>
  <c r="F4441" i="3"/>
  <c r="F4442" i="3"/>
  <c r="F4443" i="3"/>
  <c r="F4444" i="3"/>
  <c r="F4445" i="3"/>
  <c r="F4446" i="3"/>
  <c r="F4447" i="3"/>
  <c r="F4448" i="3"/>
  <c r="F4449" i="3"/>
  <c r="F4450" i="3"/>
  <c r="F4451" i="3"/>
  <c r="F4452" i="3"/>
  <c r="F4453" i="3"/>
  <c r="F4454" i="3"/>
  <c r="F4455" i="3"/>
  <c r="F4456" i="3"/>
  <c r="F4457" i="3"/>
  <c r="F4458" i="3"/>
  <c r="F4459" i="3"/>
  <c r="F4460" i="3"/>
  <c r="F4461" i="3"/>
  <c r="F4462" i="3"/>
  <c r="F4463" i="3"/>
  <c r="F4464" i="3"/>
  <c r="F4465" i="3"/>
  <c r="F4466" i="3"/>
  <c r="F4467" i="3"/>
  <c r="F4468" i="3"/>
  <c r="F4469" i="3"/>
  <c r="F4470" i="3"/>
  <c r="F4471" i="3"/>
  <c r="F4472" i="3"/>
  <c r="F4473" i="3"/>
  <c r="F4474" i="3"/>
  <c r="F4475" i="3"/>
  <c r="F4476" i="3"/>
  <c r="F4477" i="3"/>
  <c r="F4478" i="3"/>
  <c r="F4479" i="3"/>
  <c r="F4480" i="3"/>
  <c r="F4481" i="3"/>
  <c r="F4482" i="3"/>
  <c r="F4483" i="3"/>
  <c r="F4484" i="3"/>
  <c r="F4485" i="3"/>
  <c r="F4486" i="3"/>
  <c r="F4487" i="3"/>
  <c r="F4488" i="3"/>
  <c r="F4489" i="3"/>
  <c r="F4490" i="3"/>
  <c r="F4491" i="3"/>
  <c r="F4492" i="3"/>
  <c r="F4493" i="3"/>
  <c r="F4494" i="3"/>
  <c r="F4495" i="3"/>
  <c r="F4496" i="3"/>
  <c r="F4497" i="3"/>
  <c r="F4498" i="3"/>
  <c r="F4499" i="3"/>
  <c r="F4500" i="3"/>
  <c r="F4501" i="3"/>
  <c r="F4502" i="3"/>
  <c r="F4503" i="3"/>
  <c r="F4504" i="3"/>
  <c r="F4505" i="3"/>
  <c r="F4506" i="3"/>
  <c r="F4507" i="3"/>
  <c r="F4508" i="3"/>
  <c r="F4509" i="3"/>
  <c r="F4510" i="3"/>
  <c r="F4511" i="3"/>
  <c r="F4512" i="3"/>
  <c r="F4513" i="3"/>
  <c r="F4514" i="3"/>
  <c r="F4515" i="3"/>
  <c r="F4516" i="3"/>
  <c r="F4517" i="3"/>
  <c r="F4518" i="3"/>
  <c r="F4519" i="3"/>
  <c r="F4520" i="3"/>
  <c r="F4521" i="3"/>
  <c r="F4522" i="3"/>
  <c r="F4523" i="3"/>
  <c r="F4524" i="3"/>
  <c r="F4525" i="3"/>
  <c r="F4526" i="3"/>
  <c r="F4527" i="3"/>
  <c r="F4528" i="3"/>
  <c r="F4529" i="3"/>
  <c r="F4530" i="3"/>
  <c r="F4531" i="3"/>
  <c r="F4532" i="3"/>
  <c r="F4533" i="3"/>
  <c r="F4534" i="3"/>
  <c r="F4535" i="3"/>
  <c r="F4536" i="3"/>
  <c r="F4537" i="3"/>
  <c r="F4538" i="3"/>
  <c r="F4539" i="3"/>
  <c r="F4540" i="3"/>
  <c r="F4541" i="3"/>
  <c r="F4542" i="3"/>
  <c r="F4543" i="3"/>
  <c r="F4544" i="3"/>
  <c r="F4545" i="3"/>
  <c r="F4546" i="3"/>
  <c r="F4547" i="3"/>
  <c r="F4548" i="3"/>
  <c r="F4549" i="3"/>
  <c r="F4550" i="3"/>
  <c r="F4551" i="3"/>
  <c r="F4552" i="3"/>
  <c r="F4553" i="3"/>
  <c r="F4554" i="3"/>
  <c r="F4555" i="3"/>
  <c r="F4556" i="3"/>
  <c r="F4557" i="3"/>
  <c r="F4558" i="3"/>
  <c r="F4559" i="3"/>
  <c r="F4560" i="3"/>
  <c r="F4561" i="3"/>
  <c r="F4562" i="3"/>
  <c r="F4563" i="3"/>
  <c r="F4564" i="3"/>
  <c r="F4565" i="3"/>
  <c r="F4566" i="3"/>
  <c r="F4567" i="3"/>
  <c r="F4568" i="3"/>
  <c r="F4569" i="3"/>
  <c r="F4570" i="3"/>
  <c r="F4571" i="3"/>
  <c r="F4572" i="3"/>
  <c r="F4573" i="3"/>
  <c r="F4574" i="3"/>
  <c r="F4575" i="3"/>
  <c r="F4576" i="3"/>
  <c r="F4577" i="3"/>
  <c r="F4578" i="3"/>
  <c r="F4579" i="3"/>
  <c r="F4580" i="3"/>
  <c r="F4581" i="3"/>
  <c r="F4582" i="3"/>
  <c r="F4583" i="3"/>
  <c r="F4584" i="3"/>
  <c r="F4585" i="3"/>
  <c r="F4586" i="3"/>
  <c r="F4587" i="3"/>
  <c r="F4588" i="3"/>
  <c r="F4589" i="3"/>
  <c r="F4590" i="3"/>
  <c r="F4591" i="3"/>
  <c r="F4592" i="3"/>
  <c r="F4593" i="3"/>
  <c r="F4594" i="3"/>
  <c r="F4595" i="3"/>
  <c r="F4596" i="3"/>
  <c r="F4597" i="3"/>
  <c r="F4598" i="3"/>
  <c r="F4599" i="3"/>
  <c r="F4600" i="3"/>
  <c r="F4601" i="3"/>
  <c r="F4602" i="3"/>
  <c r="F4603" i="3"/>
  <c r="F4604" i="3"/>
  <c r="F4605" i="3"/>
  <c r="F4606" i="3"/>
  <c r="F4607" i="3"/>
  <c r="F4608" i="3"/>
  <c r="F4609" i="3"/>
  <c r="F4610" i="3"/>
  <c r="F4611" i="3"/>
  <c r="F4612" i="3"/>
  <c r="F4613" i="3"/>
  <c r="F4614" i="3"/>
  <c r="F4615" i="3"/>
  <c r="F4616" i="3"/>
  <c r="F4617" i="3"/>
  <c r="F4618" i="3"/>
  <c r="F4619" i="3"/>
  <c r="F4620" i="3"/>
  <c r="F4621" i="3"/>
  <c r="F4622" i="3"/>
  <c r="F4623" i="3"/>
  <c r="F4624" i="3"/>
  <c r="F4625" i="3"/>
  <c r="F4626" i="3"/>
  <c r="F4627" i="3"/>
  <c r="F4628" i="3"/>
  <c r="F4629" i="3"/>
  <c r="F4630" i="3"/>
  <c r="F4631" i="3"/>
  <c r="F4632" i="3"/>
  <c r="F4633" i="3"/>
  <c r="F4634" i="3"/>
  <c r="F4635" i="3"/>
  <c r="F4636" i="3"/>
  <c r="F4637" i="3"/>
  <c r="F4638" i="3"/>
  <c r="F4639" i="3"/>
  <c r="F4640" i="3"/>
  <c r="F4641" i="3"/>
  <c r="F4642" i="3"/>
  <c r="F4643" i="3"/>
  <c r="F4644" i="3"/>
  <c r="F4645" i="3"/>
  <c r="F4646" i="3"/>
  <c r="F4647" i="3"/>
  <c r="F4648" i="3"/>
  <c r="F4649" i="3"/>
  <c r="F4650" i="3"/>
  <c r="F4651" i="3"/>
  <c r="F4652" i="3"/>
  <c r="F4653" i="3"/>
  <c r="F4654" i="3"/>
  <c r="F4655" i="3"/>
  <c r="F4656" i="3"/>
  <c r="F4657" i="3"/>
  <c r="F4658" i="3"/>
  <c r="F4659" i="3"/>
  <c r="F4660" i="3"/>
  <c r="F4661" i="3"/>
  <c r="F4662" i="3"/>
  <c r="F4663" i="3"/>
  <c r="F4664" i="3"/>
  <c r="F4665" i="3"/>
  <c r="F4666" i="3"/>
  <c r="F4667" i="3"/>
  <c r="F4668" i="3"/>
  <c r="F4669" i="3"/>
  <c r="F4670" i="3"/>
  <c r="F4671" i="3"/>
  <c r="F4672" i="3"/>
  <c r="F4673" i="3"/>
  <c r="F4674" i="3"/>
  <c r="F4675" i="3"/>
  <c r="F4676" i="3"/>
  <c r="F4677" i="3"/>
  <c r="F4678" i="3"/>
  <c r="F4679" i="3"/>
  <c r="F4680" i="3"/>
  <c r="F4681" i="3"/>
  <c r="F4682" i="3"/>
  <c r="F4683" i="3"/>
  <c r="F4684" i="3"/>
  <c r="F4685" i="3"/>
  <c r="F4686" i="3"/>
  <c r="F4687" i="3"/>
  <c r="F4688" i="3"/>
  <c r="F4689" i="3"/>
  <c r="F4690" i="3"/>
  <c r="F4691" i="3"/>
  <c r="F4692" i="3"/>
  <c r="F4693" i="3"/>
  <c r="F4694" i="3"/>
  <c r="F4695" i="3"/>
  <c r="F4696" i="3"/>
  <c r="F4697" i="3"/>
  <c r="F4698" i="3"/>
  <c r="F4699" i="3"/>
  <c r="F4700" i="3"/>
  <c r="F4701" i="3"/>
  <c r="F4702" i="3"/>
  <c r="F4703" i="3"/>
  <c r="F4704" i="3"/>
  <c r="F4705" i="3"/>
  <c r="F4706" i="3"/>
  <c r="F4707" i="3"/>
  <c r="F4708" i="3"/>
  <c r="F4709" i="3"/>
  <c r="F4710" i="3"/>
  <c r="F4711" i="3"/>
  <c r="F4712" i="3"/>
  <c r="F4713" i="3"/>
  <c r="F4714" i="3"/>
  <c r="F4715" i="3"/>
  <c r="F4716" i="3"/>
  <c r="F4717" i="3"/>
  <c r="F4718" i="3"/>
  <c r="F4719" i="3"/>
  <c r="F4720" i="3"/>
  <c r="F4721" i="3"/>
  <c r="F4722" i="3"/>
  <c r="F4723" i="3"/>
  <c r="F4724" i="3"/>
  <c r="F4725" i="3"/>
  <c r="F4726" i="3"/>
  <c r="F4727" i="3"/>
  <c r="F4728" i="3"/>
  <c r="F4729" i="3"/>
  <c r="F4730" i="3"/>
  <c r="F4731" i="3"/>
  <c r="F4732" i="3"/>
  <c r="F4733" i="3"/>
  <c r="F4734" i="3"/>
  <c r="F4735" i="3"/>
  <c r="F4736" i="3"/>
  <c r="F4737" i="3"/>
  <c r="F4738" i="3"/>
  <c r="F4739" i="3"/>
  <c r="F4740" i="3"/>
  <c r="F4741" i="3"/>
  <c r="F4742" i="3"/>
  <c r="F4743" i="3"/>
  <c r="F4744" i="3"/>
  <c r="F4745" i="3"/>
  <c r="F4746" i="3"/>
  <c r="F4747" i="3"/>
  <c r="F4748" i="3"/>
  <c r="F4749" i="3"/>
  <c r="F4750" i="3"/>
  <c r="F4751" i="3"/>
  <c r="F4752" i="3"/>
  <c r="F4753" i="3"/>
  <c r="F4754" i="3"/>
  <c r="F4755" i="3"/>
  <c r="F4756" i="3"/>
  <c r="F4757" i="3"/>
  <c r="F4758" i="3"/>
  <c r="F4759" i="3"/>
  <c r="F4760" i="3"/>
  <c r="F4761" i="3"/>
  <c r="F4762" i="3"/>
  <c r="F4763" i="3"/>
  <c r="F4764" i="3"/>
  <c r="F4765" i="3"/>
  <c r="F4766" i="3"/>
  <c r="F4767" i="3"/>
  <c r="F4768" i="3"/>
  <c r="F4769" i="3"/>
  <c r="F4770" i="3"/>
  <c r="F4771" i="3"/>
  <c r="F4772" i="3"/>
  <c r="F4773" i="3"/>
  <c r="F4774" i="3"/>
  <c r="F4775" i="3"/>
  <c r="F4776" i="3"/>
  <c r="F4777" i="3"/>
  <c r="F4778" i="3"/>
  <c r="F4779" i="3"/>
  <c r="F4780" i="3"/>
  <c r="F4781" i="3"/>
  <c r="F4782" i="3"/>
  <c r="F4783" i="3"/>
  <c r="F4784" i="3"/>
  <c r="F4785" i="3"/>
  <c r="F4786" i="3"/>
  <c r="F4787" i="3"/>
  <c r="F4788" i="3"/>
  <c r="F4789" i="3"/>
  <c r="F4790" i="3"/>
  <c r="F4791" i="3"/>
  <c r="F4792" i="3"/>
  <c r="F4793" i="3"/>
  <c r="F4794" i="3"/>
  <c r="F4795" i="3"/>
  <c r="F4796" i="3"/>
  <c r="F4797" i="3"/>
  <c r="F4798" i="3"/>
  <c r="F4799" i="3"/>
  <c r="F4800" i="3"/>
  <c r="F4801" i="3"/>
  <c r="F4802" i="3"/>
  <c r="F4803" i="3"/>
  <c r="F4804" i="3"/>
  <c r="F4805" i="3"/>
  <c r="F4806" i="3"/>
  <c r="F4807" i="3"/>
  <c r="F4808" i="3"/>
  <c r="F4809" i="3"/>
  <c r="F4810" i="3"/>
  <c r="F4811" i="3"/>
  <c r="F4812" i="3"/>
  <c r="F4813" i="3"/>
  <c r="F4814" i="3"/>
  <c r="F4815" i="3"/>
  <c r="F4816" i="3"/>
  <c r="F4817" i="3"/>
  <c r="F4818" i="3"/>
  <c r="F4819" i="3"/>
  <c r="F4820" i="3"/>
  <c r="F4821" i="3"/>
  <c r="F4822" i="3"/>
  <c r="F4823" i="3"/>
  <c r="F4824" i="3"/>
  <c r="F4825" i="3"/>
  <c r="F4826" i="3"/>
  <c r="F4827" i="3"/>
  <c r="F4828" i="3"/>
  <c r="F4829" i="3"/>
  <c r="F4830" i="3"/>
  <c r="F4831" i="3"/>
  <c r="F4832" i="3"/>
  <c r="F4833" i="3"/>
  <c r="F4834" i="3"/>
  <c r="F4835" i="3"/>
  <c r="F4836" i="3"/>
  <c r="F4837" i="3"/>
  <c r="F4838" i="3"/>
  <c r="F4839" i="3"/>
  <c r="F4840" i="3"/>
  <c r="F4841" i="3"/>
  <c r="F4842" i="3"/>
  <c r="F4843" i="3"/>
  <c r="F4844" i="3"/>
  <c r="F4845" i="3"/>
  <c r="F4846" i="3"/>
  <c r="F4847" i="3"/>
  <c r="F4848" i="3"/>
  <c r="F4849" i="3"/>
  <c r="F4850" i="3"/>
  <c r="F4851" i="3"/>
  <c r="F4852" i="3"/>
  <c r="F4853" i="3"/>
  <c r="F4854" i="3"/>
  <c r="F4855" i="3"/>
  <c r="F4856" i="3"/>
  <c r="F4857" i="3"/>
  <c r="F4858" i="3"/>
  <c r="F4859" i="3"/>
  <c r="F4860" i="3"/>
  <c r="F4861" i="3"/>
  <c r="F4862" i="3"/>
  <c r="F4863" i="3"/>
  <c r="F4864" i="3"/>
  <c r="F4865" i="3"/>
  <c r="F4866" i="3"/>
  <c r="F4867" i="3"/>
  <c r="F4868" i="3"/>
  <c r="F4869" i="3"/>
  <c r="F4870" i="3"/>
  <c r="F4871" i="3"/>
  <c r="F4872" i="3"/>
  <c r="F4873" i="3"/>
  <c r="F4874" i="3"/>
  <c r="F4875" i="3"/>
  <c r="F4876" i="3"/>
  <c r="F4877" i="3"/>
  <c r="F4878" i="3"/>
  <c r="F4879" i="3"/>
  <c r="F4880" i="3"/>
  <c r="F4881" i="3"/>
  <c r="F4882" i="3"/>
  <c r="F4883" i="3"/>
  <c r="F4884" i="3"/>
  <c r="F4885" i="3"/>
  <c r="F4886" i="3"/>
  <c r="F4887" i="3"/>
  <c r="F4888" i="3"/>
  <c r="F4889" i="3"/>
  <c r="F4890" i="3"/>
  <c r="F4891" i="3"/>
  <c r="F4892" i="3"/>
  <c r="F4893" i="3"/>
  <c r="F4894" i="3"/>
  <c r="F4895" i="3"/>
  <c r="F4896" i="3"/>
  <c r="F4897" i="3"/>
  <c r="F4898" i="3"/>
  <c r="F4899" i="3"/>
  <c r="F4900" i="3"/>
  <c r="F4901" i="3"/>
  <c r="F4902" i="3"/>
  <c r="F4903" i="3"/>
  <c r="F4904" i="3"/>
  <c r="F4905" i="3"/>
  <c r="F4906" i="3"/>
  <c r="F4907" i="3"/>
  <c r="F4908" i="3"/>
  <c r="F4909" i="3"/>
  <c r="F4910" i="3"/>
  <c r="F4911" i="3"/>
  <c r="F4912" i="3"/>
  <c r="F4913" i="3"/>
  <c r="F4914" i="3"/>
  <c r="F4915" i="3"/>
  <c r="F4916" i="3"/>
  <c r="F4917" i="3"/>
  <c r="F4918" i="3"/>
  <c r="F4919" i="3"/>
  <c r="F4920" i="3"/>
  <c r="F4921" i="3"/>
  <c r="F4922" i="3"/>
  <c r="F4923" i="3"/>
  <c r="F4924" i="3"/>
  <c r="F4925" i="3"/>
  <c r="F4926" i="3"/>
  <c r="F4927" i="3"/>
  <c r="F4928" i="3"/>
  <c r="F4929" i="3"/>
  <c r="F4930" i="3"/>
  <c r="F4931" i="3"/>
  <c r="F4932" i="3"/>
  <c r="F4933" i="3"/>
  <c r="F4934" i="3"/>
  <c r="F4935" i="3"/>
  <c r="F4936" i="3"/>
  <c r="F4937" i="3"/>
  <c r="F4938" i="3"/>
  <c r="F4939" i="3"/>
  <c r="F4940" i="3"/>
  <c r="F4941" i="3"/>
  <c r="F4942" i="3"/>
  <c r="F4943" i="3"/>
  <c r="F4944" i="3"/>
  <c r="F4945" i="3"/>
  <c r="F4946" i="3"/>
  <c r="F4947" i="3"/>
  <c r="F4948" i="3"/>
  <c r="F4949" i="3"/>
  <c r="F4950" i="3"/>
  <c r="F4951" i="3"/>
  <c r="F4952" i="3"/>
  <c r="F4953" i="3"/>
  <c r="F4954" i="3"/>
  <c r="F4955" i="3"/>
  <c r="F4956" i="3"/>
  <c r="F4957" i="3"/>
  <c r="F4958" i="3"/>
  <c r="F4959" i="3"/>
  <c r="F4960" i="3"/>
  <c r="F4961" i="3"/>
  <c r="F4962" i="3"/>
  <c r="F4963" i="3"/>
  <c r="F4964" i="3"/>
  <c r="F4965" i="3"/>
  <c r="F4966" i="3"/>
  <c r="F4967" i="3"/>
  <c r="F4968" i="3"/>
  <c r="F4969" i="3"/>
  <c r="F4970" i="3"/>
  <c r="F4971" i="3"/>
  <c r="F4972" i="3"/>
  <c r="F4973" i="3"/>
  <c r="F4974" i="3"/>
  <c r="F4975" i="3"/>
  <c r="F4976" i="3"/>
  <c r="F4977" i="3"/>
  <c r="F4978" i="3"/>
  <c r="F4979" i="3"/>
  <c r="F4980" i="3"/>
  <c r="F4981" i="3"/>
  <c r="F4982" i="3"/>
  <c r="F4983" i="3"/>
  <c r="F4984" i="3"/>
  <c r="F4985" i="3"/>
  <c r="F4986" i="3"/>
  <c r="F4987" i="3"/>
  <c r="F4988" i="3"/>
  <c r="F4989" i="3"/>
  <c r="F4990" i="3"/>
  <c r="F4991" i="3"/>
  <c r="F4992" i="3"/>
  <c r="F4993" i="3"/>
  <c r="F4994" i="3"/>
  <c r="F4995" i="3"/>
  <c r="F4996" i="3"/>
  <c r="F4997" i="3"/>
  <c r="F4998" i="3"/>
  <c r="F4999" i="3"/>
  <c r="F5000" i="3"/>
  <c r="F5001" i="3"/>
  <c r="F5002" i="3"/>
  <c r="F5003" i="3"/>
  <c r="F5004" i="3"/>
  <c r="F5005" i="3"/>
  <c r="F5006" i="3"/>
  <c r="F5007" i="3"/>
  <c r="F5008" i="3"/>
  <c r="F5009" i="3"/>
  <c r="F5010" i="3"/>
  <c r="F5011" i="3"/>
  <c r="F5012" i="3"/>
  <c r="F5013" i="3"/>
  <c r="F5014" i="3"/>
  <c r="F5015" i="3"/>
  <c r="F5016" i="3"/>
  <c r="F5017" i="3"/>
  <c r="F5018" i="3"/>
  <c r="F5019" i="3"/>
  <c r="F5020" i="3"/>
  <c r="F5021" i="3"/>
  <c r="F5022" i="3"/>
  <c r="F5023" i="3"/>
  <c r="F5024" i="3"/>
  <c r="F5025" i="3"/>
  <c r="F5026" i="3"/>
  <c r="F5027" i="3"/>
  <c r="F5028" i="3"/>
  <c r="F5029" i="3"/>
  <c r="F5030" i="3"/>
  <c r="F5031" i="3"/>
  <c r="F5032" i="3"/>
  <c r="F5033" i="3"/>
  <c r="F5034" i="3"/>
  <c r="F5035" i="3"/>
  <c r="F5036" i="3"/>
  <c r="F5037" i="3"/>
  <c r="F5038" i="3"/>
  <c r="F5039" i="3"/>
  <c r="F5040" i="3"/>
  <c r="F5041" i="3"/>
  <c r="F5042" i="3"/>
  <c r="F5043" i="3"/>
  <c r="F5044" i="3"/>
  <c r="F5045" i="3"/>
  <c r="F5046" i="3"/>
  <c r="F5047" i="3"/>
  <c r="F5048" i="3"/>
  <c r="F5049" i="3"/>
  <c r="F5050" i="3"/>
  <c r="F5051" i="3"/>
  <c r="F5052" i="3"/>
  <c r="F5053" i="3"/>
  <c r="F5054" i="3"/>
  <c r="F5055" i="3"/>
  <c r="F5056" i="3"/>
  <c r="F5057" i="3"/>
  <c r="F5058" i="3"/>
  <c r="F5059" i="3"/>
  <c r="F5060" i="3"/>
  <c r="F5061" i="3"/>
  <c r="F5062" i="3"/>
  <c r="F5063" i="3"/>
  <c r="F5064" i="3"/>
  <c r="F5065" i="3"/>
  <c r="F5066" i="3"/>
  <c r="F5067" i="3"/>
  <c r="F5068" i="3"/>
  <c r="F5069" i="3"/>
  <c r="F5070" i="3"/>
  <c r="F5071" i="3"/>
  <c r="F5072" i="3"/>
  <c r="F5073" i="3"/>
  <c r="F5074" i="3"/>
  <c r="F5075" i="3"/>
  <c r="F5076" i="3"/>
  <c r="F5077" i="3"/>
  <c r="F5078" i="3"/>
  <c r="F5079" i="3"/>
  <c r="F5080" i="3"/>
  <c r="F5081" i="3"/>
  <c r="F5082" i="3"/>
  <c r="F5083" i="3"/>
  <c r="F5084" i="3"/>
  <c r="F5085" i="3"/>
  <c r="F5086" i="3"/>
  <c r="F5087" i="3"/>
  <c r="F5088" i="3"/>
  <c r="F5089" i="3"/>
  <c r="F5090" i="3"/>
  <c r="F5091" i="3"/>
  <c r="F5092" i="3"/>
  <c r="F5093" i="3"/>
  <c r="F5094" i="3"/>
  <c r="F5095" i="3"/>
  <c r="F5096" i="3"/>
  <c r="F5097" i="3"/>
  <c r="F5098" i="3"/>
  <c r="F5099" i="3"/>
  <c r="F5100" i="3"/>
  <c r="F5101" i="3"/>
  <c r="F5102" i="3"/>
  <c r="F5103" i="3"/>
  <c r="F5104" i="3"/>
  <c r="F5105" i="3"/>
  <c r="F5106" i="3"/>
  <c r="F5107" i="3"/>
  <c r="F5108" i="3"/>
  <c r="F5109" i="3"/>
  <c r="F5110" i="3"/>
  <c r="F5111" i="3"/>
  <c r="F5112" i="3"/>
  <c r="F5113" i="3"/>
  <c r="F5114" i="3"/>
  <c r="F5115" i="3"/>
  <c r="F5116" i="3"/>
  <c r="F5117" i="3"/>
  <c r="F5118" i="3"/>
  <c r="F5119" i="3"/>
  <c r="F5120" i="3"/>
  <c r="F5121" i="3"/>
  <c r="F5122" i="3"/>
  <c r="F5123" i="3"/>
  <c r="F5124" i="3"/>
  <c r="F5125" i="3"/>
  <c r="F5126" i="3"/>
  <c r="F5127" i="3"/>
  <c r="F5128" i="3"/>
  <c r="F5129" i="3"/>
  <c r="F5130" i="3"/>
  <c r="F5131" i="3"/>
  <c r="F5132" i="3"/>
  <c r="F5133" i="3"/>
  <c r="F5134" i="3"/>
  <c r="F5135" i="3"/>
  <c r="F5136" i="3"/>
  <c r="F5137" i="3"/>
  <c r="F5138" i="3"/>
  <c r="F5139" i="3"/>
  <c r="F5140" i="3"/>
  <c r="F5141" i="3"/>
  <c r="F5142" i="3"/>
  <c r="F5143" i="3"/>
  <c r="F5144" i="3"/>
  <c r="F5145" i="3"/>
  <c r="F5146" i="3"/>
  <c r="F5147" i="3"/>
  <c r="F5148" i="3"/>
  <c r="F5149" i="3"/>
  <c r="F5150" i="3"/>
  <c r="F5151" i="3"/>
  <c r="F5152" i="3"/>
  <c r="F5153" i="3"/>
  <c r="F5154" i="3"/>
  <c r="F5155" i="3"/>
  <c r="F5156" i="3"/>
  <c r="F5157" i="3"/>
  <c r="F5158" i="3"/>
  <c r="F5159" i="3"/>
  <c r="F5160" i="3"/>
  <c r="F5161" i="3"/>
  <c r="F5162" i="3"/>
  <c r="F5163" i="3"/>
  <c r="F5164" i="3"/>
  <c r="F5165" i="3"/>
  <c r="F5166" i="3"/>
  <c r="F5167" i="3"/>
  <c r="F5168" i="3"/>
  <c r="F5169" i="3"/>
  <c r="F5170" i="3"/>
  <c r="F5171" i="3"/>
  <c r="F5172" i="3"/>
  <c r="F5173" i="3"/>
  <c r="F5174" i="3"/>
  <c r="F5175" i="3"/>
  <c r="F5176" i="3"/>
  <c r="F5177" i="3"/>
  <c r="F5178" i="3"/>
  <c r="F5179" i="3"/>
  <c r="F5180" i="3"/>
  <c r="F5181" i="3"/>
  <c r="F5182" i="3"/>
  <c r="F5183" i="3"/>
  <c r="F5184" i="3"/>
  <c r="F5185" i="3"/>
  <c r="F5186" i="3"/>
  <c r="F5187" i="3"/>
  <c r="F5188" i="3"/>
  <c r="F5189" i="3"/>
  <c r="F5190" i="3"/>
  <c r="F5191" i="3"/>
  <c r="F5192" i="3"/>
  <c r="F5193" i="3"/>
  <c r="F5194" i="3"/>
  <c r="F5195" i="3"/>
  <c r="F5196" i="3"/>
  <c r="F5197" i="3"/>
  <c r="F5198" i="3"/>
  <c r="F5199" i="3"/>
  <c r="F5200" i="3"/>
  <c r="F5201" i="3"/>
  <c r="F5202" i="3"/>
  <c r="F5203" i="3"/>
  <c r="F5204" i="3"/>
  <c r="F5205" i="3"/>
  <c r="F5206" i="3"/>
  <c r="F5207" i="3"/>
  <c r="F5208" i="3"/>
  <c r="F5209" i="3"/>
  <c r="F5210" i="3"/>
  <c r="F5211" i="3"/>
  <c r="F5212" i="3"/>
  <c r="F5213" i="3"/>
  <c r="F5214" i="3"/>
  <c r="F5215" i="3"/>
  <c r="F5216" i="3"/>
  <c r="F5217" i="3"/>
  <c r="F5218" i="3"/>
  <c r="F5219" i="3"/>
  <c r="F5220" i="3"/>
  <c r="F5221" i="3"/>
  <c r="F5222" i="3"/>
  <c r="F5223" i="3"/>
  <c r="F5224" i="3"/>
  <c r="F5225" i="3"/>
  <c r="F5226" i="3"/>
  <c r="F5227" i="3"/>
  <c r="F5228" i="3"/>
  <c r="F5229" i="3"/>
  <c r="F5230" i="3"/>
  <c r="F5231" i="3"/>
  <c r="F5232" i="3"/>
  <c r="F5233" i="3"/>
  <c r="F5234" i="3"/>
  <c r="F5235" i="3"/>
  <c r="F5236" i="3"/>
  <c r="F5237" i="3"/>
  <c r="F5238" i="3"/>
  <c r="F5239" i="3"/>
  <c r="F5240" i="3"/>
  <c r="F5241" i="3"/>
  <c r="F5242" i="3"/>
  <c r="F5243" i="3"/>
  <c r="F5244" i="3"/>
  <c r="F5245" i="3"/>
  <c r="F5246" i="3"/>
  <c r="F5247" i="3"/>
  <c r="F5248" i="3"/>
  <c r="F5249" i="3"/>
  <c r="F5250" i="3"/>
  <c r="F5251" i="3"/>
  <c r="F5252" i="3"/>
  <c r="F5253" i="3"/>
  <c r="F5254" i="3"/>
  <c r="F5255" i="3"/>
  <c r="F5256" i="3"/>
  <c r="F5257" i="3"/>
  <c r="F5258" i="3"/>
  <c r="F5259" i="3"/>
  <c r="F5260" i="3"/>
  <c r="F5261" i="3"/>
  <c r="F5262" i="3"/>
  <c r="F5263" i="3"/>
  <c r="F5264" i="3"/>
  <c r="F5265" i="3"/>
  <c r="F5266" i="3"/>
  <c r="F5267" i="3"/>
  <c r="F5268" i="3"/>
  <c r="F5269" i="3"/>
  <c r="F5270" i="3"/>
  <c r="F5271" i="3"/>
  <c r="F5272" i="3"/>
  <c r="F5273" i="3"/>
  <c r="F5274" i="3"/>
  <c r="F5275" i="3"/>
  <c r="F5276" i="3"/>
  <c r="F5277" i="3"/>
  <c r="F5278" i="3"/>
  <c r="F5279" i="3"/>
  <c r="F5280" i="3"/>
  <c r="F5281" i="3"/>
  <c r="F5282" i="3"/>
  <c r="F5283" i="3"/>
  <c r="F5284" i="3"/>
  <c r="F5285" i="3"/>
  <c r="F5286" i="3"/>
  <c r="F5287" i="3"/>
  <c r="F5288" i="3"/>
  <c r="F5289" i="3"/>
  <c r="F5290" i="3"/>
  <c r="F5291" i="3"/>
  <c r="F5292" i="3"/>
  <c r="F5293" i="3"/>
  <c r="F5294" i="3"/>
  <c r="F5295" i="3"/>
  <c r="F5296" i="3"/>
  <c r="F5297" i="3"/>
  <c r="F5298" i="3"/>
  <c r="F5299" i="3"/>
  <c r="F5300" i="3"/>
  <c r="F5301" i="3"/>
  <c r="F5302" i="3"/>
  <c r="F5303" i="3"/>
  <c r="F5304" i="3"/>
  <c r="F5305" i="3"/>
  <c r="F5306" i="3"/>
  <c r="F5307" i="3"/>
  <c r="F5308" i="3"/>
  <c r="F5309" i="3"/>
  <c r="F5310" i="3"/>
  <c r="F5311" i="3"/>
  <c r="F5312" i="3"/>
  <c r="F5313" i="3"/>
  <c r="F5314" i="3"/>
  <c r="F5315" i="3"/>
  <c r="F5316" i="3"/>
  <c r="F5317" i="3"/>
  <c r="F5318" i="3"/>
  <c r="F5319" i="3"/>
  <c r="F5320" i="3"/>
  <c r="F5321" i="3"/>
  <c r="F5322" i="3"/>
  <c r="F5323" i="3"/>
  <c r="F5324" i="3"/>
  <c r="F5325" i="3"/>
  <c r="F5326" i="3"/>
  <c r="F5327" i="3"/>
  <c r="F5328" i="3"/>
  <c r="F5329" i="3"/>
  <c r="F5330" i="3"/>
  <c r="F5331" i="3"/>
  <c r="F5332" i="3"/>
  <c r="F5333" i="3"/>
  <c r="F5334" i="3"/>
  <c r="F5335" i="3"/>
  <c r="F5336" i="3"/>
  <c r="F5337" i="3"/>
  <c r="F5338" i="3"/>
  <c r="F5339" i="3"/>
  <c r="F5340" i="3"/>
  <c r="F5341" i="3"/>
  <c r="F5342" i="3"/>
  <c r="F5343" i="3"/>
  <c r="F5344" i="3"/>
  <c r="F5345" i="3"/>
  <c r="F5346" i="3"/>
  <c r="F5347" i="3"/>
  <c r="F5348" i="3"/>
  <c r="F5349" i="3"/>
  <c r="F5350" i="3"/>
  <c r="F5351" i="3"/>
  <c r="F5352" i="3"/>
  <c r="F5353" i="3"/>
  <c r="F5354" i="3"/>
  <c r="F5355" i="3"/>
  <c r="F5356" i="3"/>
  <c r="F5357" i="3"/>
  <c r="F5358" i="3"/>
  <c r="F5359" i="3"/>
  <c r="F5360" i="3"/>
  <c r="F5361" i="3"/>
  <c r="F5362" i="3"/>
  <c r="F5363" i="3"/>
  <c r="F5364" i="3"/>
  <c r="F5365" i="3"/>
  <c r="F5366" i="3"/>
  <c r="F5367" i="3"/>
  <c r="F5368" i="3"/>
  <c r="F5369" i="3"/>
  <c r="F5370" i="3"/>
  <c r="F5371" i="3"/>
  <c r="F5372" i="3"/>
  <c r="F5373" i="3"/>
  <c r="F5374" i="3"/>
  <c r="F5375" i="3"/>
  <c r="F5376" i="3"/>
  <c r="F5377" i="3"/>
  <c r="F5378" i="3"/>
  <c r="F5379" i="3"/>
  <c r="F5380" i="3"/>
  <c r="F5381" i="3"/>
  <c r="F5382" i="3"/>
  <c r="F5383" i="3"/>
  <c r="F5384" i="3"/>
  <c r="F5385" i="3"/>
  <c r="F5386" i="3"/>
  <c r="F5387" i="3"/>
  <c r="F5388" i="3"/>
  <c r="F5389" i="3"/>
  <c r="F5390" i="3"/>
  <c r="F5391" i="3"/>
  <c r="F5392" i="3"/>
  <c r="F5393" i="3"/>
  <c r="F5394" i="3"/>
  <c r="F5395" i="3"/>
  <c r="F5396" i="3"/>
  <c r="F5397" i="3"/>
  <c r="F5398" i="3"/>
  <c r="F5399" i="3"/>
  <c r="F5400" i="3"/>
  <c r="F5401" i="3"/>
  <c r="F5402" i="3"/>
  <c r="F5403" i="3"/>
  <c r="F5404" i="3"/>
  <c r="F5405" i="3"/>
  <c r="F5406" i="3"/>
  <c r="F5407" i="3"/>
  <c r="F5408" i="3"/>
  <c r="F5409" i="3"/>
  <c r="F5410" i="3"/>
  <c r="F5411" i="3"/>
  <c r="F5412" i="3"/>
  <c r="F5413" i="3"/>
  <c r="F5414" i="3"/>
  <c r="F5415" i="3"/>
  <c r="F5416" i="3"/>
  <c r="F5417" i="3"/>
  <c r="F5418" i="3"/>
  <c r="F5419" i="3"/>
  <c r="F5420" i="3"/>
  <c r="F5421" i="3"/>
  <c r="F5422" i="3"/>
  <c r="F5423" i="3"/>
  <c r="F5424" i="3"/>
  <c r="F5425" i="3"/>
  <c r="F5426" i="3"/>
  <c r="F5427" i="3"/>
  <c r="F5428" i="3"/>
  <c r="F5429" i="3"/>
  <c r="F5430" i="3"/>
  <c r="F5431" i="3"/>
  <c r="F5432" i="3"/>
  <c r="F5433" i="3"/>
  <c r="F5434" i="3"/>
  <c r="F5435" i="3"/>
  <c r="F5436" i="3"/>
  <c r="F5437" i="3"/>
  <c r="F5438" i="3"/>
  <c r="F5439" i="3"/>
  <c r="F5440" i="3"/>
  <c r="F5441" i="3"/>
  <c r="F5442" i="3"/>
  <c r="F5443" i="3"/>
  <c r="F5444" i="3"/>
  <c r="F5445" i="3"/>
  <c r="F5446" i="3"/>
  <c r="F5447" i="3"/>
  <c r="F5448" i="3"/>
  <c r="F5449" i="3"/>
  <c r="F5450" i="3"/>
  <c r="F5451" i="3"/>
  <c r="F5452" i="3"/>
  <c r="F5453" i="3"/>
  <c r="F5454" i="3"/>
  <c r="F5455" i="3"/>
  <c r="F5456" i="3"/>
  <c r="F5457" i="3"/>
  <c r="F5458" i="3"/>
  <c r="F5459" i="3"/>
  <c r="F5460" i="3"/>
  <c r="F5461" i="3"/>
  <c r="F5462" i="3"/>
  <c r="F5463" i="3"/>
  <c r="F5464" i="3"/>
  <c r="F5465" i="3"/>
  <c r="F5466" i="3"/>
  <c r="F5467" i="3"/>
  <c r="F5468" i="3"/>
  <c r="F5469" i="3"/>
  <c r="F5470" i="3"/>
  <c r="F5471" i="3"/>
  <c r="F5472" i="3"/>
  <c r="F5473" i="3"/>
  <c r="F5474" i="3"/>
  <c r="F5475" i="3"/>
  <c r="F5476" i="3"/>
  <c r="F5477" i="3"/>
  <c r="F5478" i="3"/>
  <c r="F5479" i="3"/>
  <c r="F5480" i="3"/>
  <c r="F5481" i="3"/>
  <c r="F5482" i="3"/>
  <c r="F5483" i="3"/>
  <c r="F5484" i="3"/>
  <c r="F5485" i="3"/>
  <c r="F5486" i="3"/>
  <c r="F5487" i="3"/>
  <c r="F5488" i="3"/>
  <c r="F5489" i="3"/>
  <c r="F5490" i="3"/>
  <c r="F5491" i="3"/>
  <c r="F5492" i="3"/>
  <c r="F5493" i="3"/>
  <c r="F5494" i="3"/>
  <c r="F5495" i="3"/>
  <c r="F5496" i="3"/>
  <c r="F5497" i="3"/>
  <c r="F5498" i="3"/>
  <c r="F5499" i="3"/>
  <c r="F5500" i="3"/>
  <c r="F5501" i="3"/>
  <c r="F5502" i="3"/>
  <c r="F5503" i="3"/>
  <c r="F5504" i="3"/>
  <c r="F5505" i="3"/>
  <c r="F5506" i="3"/>
  <c r="F5507" i="3"/>
  <c r="F5508" i="3"/>
  <c r="F5509" i="3"/>
  <c r="F5510" i="3"/>
  <c r="F5511" i="3"/>
  <c r="F5512" i="3"/>
  <c r="F5513" i="3"/>
  <c r="F5514" i="3"/>
  <c r="F5515" i="3"/>
  <c r="F5516" i="3"/>
  <c r="F5517" i="3"/>
  <c r="F5518" i="3"/>
  <c r="F5519" i="3"/>
  <c r="F5520" i="3"/>
  <c r="F5521" i="3"/>
  <c r="F5522" i="3"/>
  <c r="F5523" i="3"/>
  <c r="F5524" i="3"/>
  <c r="F5525" i="3"/>
  <c r="F5526" i="3"/>
  <c r="F5527" i="3"/>
  <c r="F5528" i="3"/>
  <c r="F5529" i="3"/>
  <c r="F5530" i="3"/>
  <c r="F5531" i="3"/>
  <c r="F5532" i="3"/>
  <c r="F5533" i="3"/>
  <c r="F5534" i="3"/>
  <c r="F5535" i="3"/>
  <c r="F5536" i="3"/>
  <c r="F5537" i="3"/>
  <c r="F5538" i="3"/>
  <c r="F5539" i="3"/>
  <c r="F5540" i="3"/>
  <c r="F5541" i="3"/>
  <c r="F5542" i="3"/>
  <c r="F5543" i="3"/>
  <c r="F5544" i="3"/>
  <c r="F5545" i="3"/>
  <c r="F5546" i="3"/>
  <c r="F5547" i="3"/>
  <c r="F5548" i="3"/>
  <c r="F5549" i="3"/>
  <c r="F5550" i="3"/>
  <c r="F5551" i="3"/>
  <c r="F5552" i="3"/>
  <c r="F5553" i="3"/>
  <c r="F5554" i="3"/>
  <c r="F5555" i="3"/>
  <c r="F5556" i="3"/>
  <c r="F5557" i="3"/>
  <c r="F5558" i="3"/>
  <c r="F5559" i="3"/>
  <c r="F5560" i="3"/>
  <c r="F5561" i="3"/>
  <c r="F5562" i="3"/>
  <c r="F5563" i="3"/>
  <c r="F5564" i="3"/>
  <c r="F5565" i="3"/>
  <c r="F5566" i="3"/>
  <c r="F5567" i="3"/>
  <c r="F5568" i="3"/>
  <c r="F5569" i="3"/>
  <c r="F5570" i="3"/>
  <c r="F5571" i="3"/>
  <c r="F5572" i="3"/>
  <c r="F5573" i="3"/>
  <c r="F5574" i="3"/>
  <c r="F5575" i="3"/>
  <c r="F5576" i="3"/>
  <c r="F5577" i="3"/>
  <c r="F5578" i="3"/>
  <c r="F5579" i="3"/>
  <c r="F5580" i="3"/>
  <c r="F5581" i="3"/>
  <c r="F5582" i="3"/>
  <c r="F5583" i="3"/>
  <c r="F5584" i="3"/>
  <c r="F5585" i="3"/>
  <c r="F5586" i="3"/>
  <c r="F5587" i="3"/>
  <c r="F5588" i="3"/>
  <c r="F5589" i="3"/>
  <c r="F5590" i="3"/>
  <c r="F5591" i="3"/>
  <c r="F5592" i="3"/>
  <c r="F5593" i="3"/>
  <c r="F5594" i="3"/>
  <c r="F5595" i="3"/>
  <c r="F5596" i="3"/>
  <c r="F5597" i="3"/>
  <c r="F5598" i="3"/>
  <c r="F5599" i="3"/>
  <c r="F5600" i="3"/>
  <c r="F5601" i="3"/>
  <c r="F5602" i="3"/>
  <c r="F5603" i="3"/>
  <c r="F5604" i="3"/>
  <c r="F5605" i="3"/>
  <c r="F5606" i="3"/>
  <c r="F5607" i="3"/>
  <c r="F5608" i="3"/>
  <c r="F5609" i="3"/>
  <c r="F5610" i="3"/>
  <c r="F5611" i="3"/>
  <c r="F5612" i="3"/>
  <c r="F5613" i="3"/>
  <c r="F5614" i="3"/>
  <c r="F5615" i="3"/>
  <c r="F5616" i="3"/>
  <c r="F5617" i="3"/>
  <c r="F5618" i="3"/>
  <c r="F5619" i="3"/>
  <c r="F5620" i="3"/>
  <c r="F5621" i="3"/>
  <c r="F5622" i="3"/>
  <c r="F5623" i="3"/>
  <c r="F5624" i="3"/>
  <c r="F5625" i="3"/>
  <c r="F5626" i="3"/>
  <c r="F5627" i="3"/>
  <c r="F5628" i="3"/>
  <c r="F5629" i="3"/>
  <c r="F5630" i="3"/>
  <c r="F5631" i="3"/>
  <c r="F5632" i="3"/>
  <c r="F5633" i="3"/>
  <c r="F5634" i="3"/>
  <c r="F5635" i="3"/>
  <c r="F5636" i="3"/>
  <c r="F5637" i="3"/>
  <c r="F5638" i="3"/>
  <c r="F5639" i="3"/>
  <c r="F5640" i="3"/>
  <c r="F5641" i="3"/>
  <c r="F5642" i="3"/>
  <c r="F5643" i="3"/>
  <c r="F5644" i="3"/>
  <c r="F5645" i="3"/>
  <c r="F5646" i="3"/>
  <c r="F5647" i="3"/>
  <c r="F5648" i="3"/>
  <c r="F5649" i="3"/>
  <c r="F5650" i="3"/>
  <c r="F5651" i="3"/>
  <c r="F5652" i="3"/>
  <c r="F5653" i="3"/>
  <c r="F5654" i="3"/>
  <c r="F5655" i="3"/>
  <c r="F5656" i="3"/>
  <c r="F5657" i="3"/>
  <c r="F5658" i="3"/>
  <c r="F5659" i="3"/>
  <c r="F5660" i="3"/>
  <c r="F5661" i="3"/>
  <c r="F5662" i="3"/>
  <c r="F5663" i="3"/>
  <c r="F5664" i="3"/>
  <c r="F5665" i="3"/>
  <c r="F5666" i="3"/>
  <c r="F5667" i="3"/>
  <c r="F5668" i="3"/>
  <c r="F5669" i="3"/>
  <c r="F5670" i="3"/>
  <c r="F5671" i="3"/>
  <c r="F5672" i="3"/>
  <c r="F5673" i="3"/>
  <c r="F5674" i="3"/>
  <c r="F5675" i="3"/>
  <c r="F5676" i="3"/>
  <c r="F5677" i="3"/>
  <c r="F5678" i="3"/>
  <c r="F5679" i="3"/>
  <c r="F5680" i="3"/>
  <c r="F5681" i="3"/>
  <c r="F5682" i="3"/>
  <c r="F5683" i="3"/>
  <c r="F5684" i="3"/>
  <c r="F5685" i="3"/>
  <c r="F5686" i="3"/>
  <c r="F5687" i="3"/>
  <c r="F5688" i="3"/>
  <c r="F5689" i="3"/>
  <c r="F5690" i="3"/>
  <c r="F5691" i="3"/>
  <c r="F5692" i="3"/>
  <c r="F5693" i="3"/>
  <c r="F5694" i="3"/>
  <c r="F5695" i="3"/>
  <c r="F5696" i="3"/>
  <c r="F5697" i="3"/>
  <c r="F5698" i="3"/>
  <c r="F5699" i="3"/>
  <c r="F5700" i="3"/>
  <c r="F5701" i="3"/>
  <c r="F5702" i="3"/>
  <c r="F5703" i="3"/>
  <c r="F5704" i="3"/>
  <c r="F5705" i="3"/>
  <c r="F5706" i="3"/>
  <c r="F5707" i="3"/>
  <c r="F5708" i="3"/>
  <c r="F5709" i="3"/>
  <c r="F5710" i="3"/>
  <c r="F5711" i="3"/>
  <c r="F5712" i="3"/>
  <c r="F5713" i="3"/>
  <c r="F5714" i="3"/>
  <c r="F5715" i="3"/>
  <c r="F5716" i="3"/>
  <c r="F5717" i="3"/>
  <c r="F5718" i="3"/>
  <c r="F5719" i="3"/>
  <c r="F5720" i="3"/>
  <c r="F5721" i="3"/>
  <c r="F5722" i="3"/>
  <c r="F5723" i="3"/>
  <c r="F5724" i="3"/>
  <c r="F5725" i="3"/>
  <c r="F5726" i="3"/>
  <c r="F5727" i="3"/>
  <c r="F5728" i="3"/>
  <c r="F5729" i="3"/>
  <c r="F5730" i="3"/>
  <c r="F5731" i="3"/>
  <c r="F5732" i="3"/>
  <c r="F5733" i="3"/>
  <c r="F5734" i="3"/>
  <c r="F5735" i="3"/>
  <c r="F5736" i="3"/>
  <c r="F5737" i="3"/>
  <c r="F5738" i="3"/>
  <c r="F5739" i="3"/>
  <c r="F5740" i="3"/>
  <c r="F5741" i="3"/>
  <c r="F5742" i="3"/>
  <c r="F5743" i="3"/>
  <c r="F5744" i="3"/>
  <c r="F5745" i="3"/>
  <c r="F5746" i="3"/>
  <c r="F5747" i="3"/>
  <c r="F5748" i="3"/>
  <c r="F5749" i="3"/>
  <c r="F5750" i="3"/>
  <c r="F5751" i="3"/>
  <c r="F5752" i="3"/>
  <c r="F5753" i="3"/>
  <c r="F5754" i="3"/>
  <c r="F5755" i="3"/>
  <c r="F5756" i="3"/>
  <c r="F5757" i="3"/>
  <c r="F5758" i="3"/>
  <c r="F5759" i="3"/>
  <c r="F5760" i="3"/>
  <c r="F5761" i="3"/>
  <c r="F5762" i="3"/>
  <c r="F5763" i="3"/>
  <c r="F5764" i="3"/>
  <c r="F5765" i="3"/>
  <c r="F5766" i="3"/>
  <c r="F5767" i="3"/>
  <c r="F5768" i="3"/>
  <c r="F5769" i="3"/>
  <c r="F5770" i="3"/>
  <c r="F5771" i="3"/>
  <c r="F5772" i="3"/>
  <c r="F5773" i="3"/>
  <c r="F5774" i="3"/>
  <c r="F5775" i="3"/>
  <c r="F5776" i="3"/>
  <c r="F5777" i="3"/>
  <c r="F5778" i="3"/>
  <c r="F5779" i="3"/>
  <c r="F5780" i="3"/>
  <c r="F5781" i="3"/>
  <c r="F5782" i="3"/>
  <c r="F5783" i="3"/>
  <c r="F5784" i="3"/>
  <c r="F5785" i="3"/>
  <c r="F5786" i="3"/>
  <c r="F5787" i="3"/>
  <c r="F5788" i="3"/>
  <c r="F5789" i="3"/>
  <c r="F5790" i="3"/>
  <c r="F5791" i="3"/>
  <c r="F5792" i="3"/>
  <c r="F5793" i="3"/>
  <c r="F5794" i="3"/>
  <c r="F5795" i="3"/>
  <c r="F5796" i="3"/>
  <c r="F5797" i="3"/>
  <c r="F5798" i="3"/>
  <c r="F5799" i="3"/>
  <c r="F5800" i="3"/>
  <c r="F5801" i="3"/>
  <c r="F5802" i="3"/>
  <c r="F5803" i="3"/>
  <c r="F5804" i="3"/>
  <c r="F5805" i="3"/>
  <c r="F5806" i="3"/>
  <c r="F5807" i="3"/>
  <c r="F5808" i="3"/>
  <c r="F5809" i="3"/>
  <c r="F5810" i="3"/>
  <c r="F5811" i="3"/>
  <c r="F5812" i="3"/>
  <c r="F5813" i="3"/>
  <c r="F5814" i="3"/>
  <c r="F5815" i="3"/>
  <c r="F5816" i="3"/>
  <c r="F5817" i="3"/>
  <c r="F5818" i="3"/>
  <c r="F5819" i="3"/>
  <c r="F5820" i="3"/>
  <c r="F5821" i="3"/>
  <c r="F5822" i="3"/>
  <c r="F5823" i="3"/>
  <c r="F5824" i="3"/>
  <c r="F5825" i="3"/>
  <c r="F5826" i="3"/>
  <c r="F5827" i="3"/>
  <c r="F5828" i="3"/>
  <c r="F5829" i="3"/>
  <c r="F5830" i="3"/>
  <c r="F5831" i="3"/>
  <c r="F5832" i="3"/>
  <c r="F5833" i="3"/>
  <c r="F5834" i="3"/>
  <c r="F5835" i="3"/>
  <c r="F5836" i="3"/>
  <c r="F5837" i="3"/>
  <c r="F5838" i="3"/>
  <c r="F5839" i="3"/>
  <c r="F5840" i="3"/>
  <c r="F5841" i="3"/>
  <c r="F5842" i="3"/>
  <c r="F5843" i="3"/>
  <c r="F5844" i="3"/>
  <c r="F5845" i="3"/>
  <c r="F5846" i="3"/>
  <c r="F5847" i="3"/>
  <c r="F5848" i="3"/>
  <c r="F5849" i="3"/>
  <c r="F5850" i="3"/>
  <c r="F5851" i="3"/>
  <c r="F5852" i="3"/>
  <c r="F5853" i="3"/>
  <c r="F5854" i="3"/>
  <c r="F5855" i="3"/>
  <c r="F5856" i="3"/>
  <c r="F5857" i="3"/>
  <c r="F5858" i="3"/>
  <c r="F5859" i="3"/>
  <c r="F5860" i="3"/>
  <c r="F5861" i="3"/>
  <c r="F5862" i="3"/>
  <c r="F5863" i="3"/>
  <c r="F5864" i="3"/>
  <c r="F5865" i="3"/>
  <c r="F5866" i="3"/>
  <c r="F5867" i="3"/>
  <c r="F5868" i="3"/>
  <c r="F5869" i="3"/>
  <c r="F5870" i="3"/>
  <c r="F5871" i="3"/>
  <c r="F5872" i="3"/>
  <c r="F5873" i="3"/>
  <c r="F5874" i="3"/>
  <c r="F5875" i="3"/>
  <c r="F5876" i="3"/>
  <c r="F5877" i="3"/>
  <c r="F5878" i="3"/>
  <c r="F5879" i="3"/>
  <c r="F5880" i="3"/>
  <c r="F5881" i="3"/>
  <c r="F5882" i="3"/>
  <c r="F5883" i="3"/>
  <c r="F5884" i="3"/>
  <c r="F5885" i="3"/>
  <c r="F5886" i="3"/>
  <c r="F5887" i="3"/>
  <c r="F5888" i="3"/>
  <c r="F5889" i="3"/>
  <c r="F5890" i="3"/>
  <c r="F5891" i="3"/>
  <c r="F5892" i="3"/>
  <c r="F5893" i="3"/>
  <c r="F5894" i="3"/>
  <c r="F5895" i="3"/>
  <c r="F5896" i="3"/>
  <c r="F5897" i="3"/>
  <c r="F5898" i="3"/>
  <c r="F5899" i="3"/>
  <c r="F5900" i="3"/>
  <c r="F5901" i="3"/>
  <c r="F5902" i="3"/>
  <c r="F5903" i="3"/>
  <c r="F5904" i="3"/>
  <c r="F5905" i="3"/>
  <c r="F5906" i="3"/>
  <c r="F5907" i="3"/>
  <c r="F5908" i="3"/>
  <c r="F5909" i="3"/>
  <c r="F5910" i="3"/>
  <c r="F5911" i="3"/>
  <c r="F5912" i="3"/>
  <c r="F5913" i="3"/>
  <c r="F5914" i="3"/>
  <c r="F5915" i="3"/>
  <c r="F5916" i="3"/>
  <c r="F5917" i="3"/>
  <c r="F5918" i="3"/>
  <c r="F5919" i="3"/>
  <c r="F5920" i="3"/>
  <c r="F5921" i="3"/>
  <c r="F5922" i="3"/>
  <c r="F5923" i="3"/>
  <c r="F5924" i="3"/>
  <c r="F5925" i="3"/>
  <c r="F5926" i="3"/>
  <c r="F5927" i="3"/>
  <c r="F5928" i="3"/>
  <c r="F5929" i="3"/>
  <c r="F5930" i="3"/>
  <c r="F5931" i="3"/>
  <c r="F5932" i="3"/>
  <c r="F5933" i="3"/>
  <c r="F5934" i="3"/>
  <c r="F5935" i="3"/>
  <c r="F5936" i="3"/>
  <c r="F5937" i="3"/>
  <c r="F5938" i="3"/>
  <c r="F5939" i="3"/>
  <c r="F5940" i="3"/>
  <c r="F5941" i="3"/>
  <c r="F5942" i="3"/>
  <c r="F5943" i="3"/>
  <c r="F5944" i="3"/>
  <c r="F5945" i="3"/>
  <c r="F5946" i="3"/>
  <c r="F5947" i="3"/>
  <c r="F5948" i="3"/>
  <c r="F5949" i="3"/>
  <c r="F5950" i="3"/>
  <c r="F5951" i="3"/>
  <c r="F5952" i="3"/>
  <c r="F5953" i="3"/>
  <c r="F5954" i="3"/>
  <c r="F5955" i="3"/>
  <c r="F5956" i="3"/>
  <c r="F5957" i="3"/>
  <c r="F5958" i="3"/>
  <c r="F5959" i="3"/>
  <c r="F5960" i="3"/>
  <c r="F5961" i="3"/>
  <c r="F5962" i="3"/>
  <c r="F5963" i="3"/>
  <c r="F5964" i="3"/>
  <c r="F5965" i="3"/>
  <c r="F5966" i="3"/>
  <c r="F5967" i="3"/>
  <c r="F5968" i="3"/>
  <c r="F5969" i="3"/>
  <c r="F5970" i="3"/>
  <c r="F5971" i="3"/>
  <c r="F5972" i="3"/>
  <c r="F5973" i="3"/>
  <c r="F5974" i="3"/>
  <c r="F5975" i="3"/>
  <c r="F5976" i="3"/>
  <c r="F5977" i="3"/>
  <c r="F5978" i="3"/>
  <c r="F5979" i="3"/>
  <c r="F5980" i="3"/>
  <c r="F5981" i="3"/>
  <c r="F5982" i="3"/>
  <c r="F5983" i="3"/>
  <c r="F5984" i="3"/>
  <c r="F5985" i="3"/>
  <c r="F5986" i="3"/>
  <c r="F5987" i="3"/>
  <c r="F5988" i="3"/>
  <c r="F5989" i="3"/>
  <c r="F5990" i="3"/>
  <c r="F5991" i="3"/>
  <c r="F5992" i="3"/>
  <c r="F5993" i="3"/>
  <c r="F5994" i="3"/>
  <c r="F5995" i="3"/>
  <c r="F5996" i="3"/>
  <c r="F5997" i="3"/>
  <c r="F5998" i="3"/>
  <c r="F5999" i="3"/>
  <c r="F6000" i="3"/>
  <c r="F6001" i="3"/>
  <c r="F6002" i="3"/>
  <c r="F6003" i="3"/>
  <c r="F6004" i="3"/>
  <c r="F6005" i="3"/>
  <c r="F6006" i="3"/>
  <c r="F6007" i="3"/>
  <c r="F6008" i="3"/>
  <c r="F6009" i="3"/>
  <c r="F6010" i="3"/>
  <c r="F6011" i="3"/>
  <c r="F6012" i="3"/>
  <c r="F6013" i="3"/>
  <c r="F6014" i="3"/>
  <c r="F6015" i="3"/>
  <c r="F6016" i="3"/>
  <c r="F6017" i="3"/>
  <c r="F6018" i="3"/>
  <c r="F6019" i="3"/>
  <c r="F6020" i="3"/>
  <c r="F6021" i="3"/>
  <c r="F6022" i="3"/>
  <c r="F6023" i="3"/>
  <c r="F6024" i="3"/>
  <c r="F6025" i="3"/>
  <c r="F6026" i="3"/>
  <c r="F6027" i="3"/>
  <c r="F6028" i="3"/>
  <c r="F6029" i="3"/>
  <c r="F6030" i="3"/>
  <c r="F6031" i="3"/>
  <c r="F6032" i="3"/>
  <c r="F6033" i="3"/>
  <c r="F6034" i="3"/>
  <c r="F6035" i="3"/>
  <c r="F6036" i="3"/>
  <c r="F6037" i="3"/>
  <c r="F6038" i="3"/>
  <c r="F6039" i="3"/>
  <c r="F6040" i="3"/>
  <c r="F6041" i="3"/>
  <c r="F6042" i="3"/>
  <c r="F6043" i="3"/>
  <c r="F6044" i="3"/>
  <c r="F6045" i="3"/>
  <c r="F6046" i="3"/>
  <c r="F6047" i="3"/>
  <c r="F6048" i="3"/>
  <c r="F6049" i="3"/>
  <c r="F6050" i="3"/>
  <c r="F6051" i="3"/>
  <c r="F6052" i="3"/>
  <c r="F6053" i="3"/>
  <c r="F6054" i="3"/>
  <c r="F6055" i="3"/>
  <c r="F6056" i="3"/>
  <c r="F6057" i="3"/>
  <c r="F6058" i="3"/>
  <c r="F6059" i="3"/>
  <c r="F6060" i="3"/>
  <c r="F6061" i="3"/>
  <c r="F6062" i="3"/>
  <c r="F6063" i="3"/>
  <c r="F6064" i="3"/>
  <c r="F6065" i="3"/>
  <c r="F6066" i="3"/>
  <c r="F6067" i="3"/>
  <c r="F6068" i="3"/>
  <c r="F6069" i="3"/>
  <c r="F6070" i="3"/>
  <c r="F6071" i="3"/>
  <c r="F6072" i="3"/>
  <c r="F6073" i="3"/>
  <c r="F6074" i="3"/>
  <c r="F6075" i="3"/>
  <c r="F6076" i="3"/>
  <c r="F6077" i="3"/>
  <c r="F6078" i="3"/>
  <c r="F6079" i="3"/>
  <c r="F6080" i="3"/>
  <c r="F6081" i="3"/>
  <c r="F6082" i="3"/>
  <c r="F6083" i="3"/>
  <c r="F6084" i="3"/>
  <c r="F6085" i="3"/>
  <c r="F6086" i="3"/>
  <c r="F6087" i="3"/>
  <c r="F6088" i="3"/>
  <c r="F6089" i="3"/>
  <c r="F6090" i="3"/>
  <c r="F6091" i="3"/>
  <c r="F6092" i="3"/>
  <c r="F6093" i="3"/>
  <c r="F6094" i="3"/>
  <c r="F6095" i="3"/>
  <c r="F6096" i="3"/>
  <c r="F6097" i="3"/>
  <c r="F6098" i="3"/>
  <c r="F6099" i="3"/>
  <c r="F6100" i="3"/>
  <c r="F6101" i="3"/>
  <c r="F6102" i="3"/>
  <c r="F6103" i="3"/>
  <c r="F6104" i="3"/>
  <c r="F6105" i="3"/>
  <c r="F6106" i="3"/>
  <c r="F6107" i="3"/>
  <c r="F6108" i="3"/>
  <c r="F6109" i="3"/>
  <c r="F6110" i="3"/>
  <c r="F6111" i="3"/>
  <c r="F6112" i="3"/>
  <c r="F6113" i="3"/>
  <c r="F6114" i="3"/>
  <c r="F6115" i="3"/>
  <c r="F6116" i="3"/>
  <c r="F6117" i="3"/>
  <c r="F6118" i="3"/>
  <c r="F6119" i="3"/>
  <c r="F6120" i="3"/>
  <c r="F6121" i="3"/>
  <c r="F6122" i="3"/>
  <c r="F6123" i="3"/>
  <c r="F6124" i="3"/>
  <c r="F6125" i="3"/>
  <c r="F6126" i="3"/>
  <c r="F6127" i="3"/>
  <c r="F6128" i="3"/>
  <c r="F6129" i="3"/>
  <c r="F6130" i="3"/>
  <c r="F6131" i="3"/>
  <c r="F6132" i="3"/>
  <c r="F6133" i="3"/>
  <c r="F6134" i="3"/>
  <c r="F6135" i="3"/>
  <c r="F6136" i="3"/>
  <c r="F6137" i="3"/>
  <c r="F6138" i="3"/>
  <c r="F6139" i="3"/>
  <c r="F6140" i="3"/>
  <c r="F6141" i="3"/>
  <c r="F6142" i="3"/>
  <c r="F6143" i="3"/>
  <c r="F6144" i="3"/>
  <c r="F6145" i="3"/>
  <c r="F6146" i="3"/>
  <c r="F6147" i="3"/>
  <c r="F6148" i="3"/>
  <c r="F6149" i="3"/>
  <c r="F6150" i="3"/>
  <c r="F6151" i="3"/>
  <c r="F6152" i="3"/>
  <c r="F6153" i="3"/>
  <c r="F6154" i="3"/>
  <c r="F6155" i="3"/>
  <c r="F6156" i="3"/>
  <c r="F6157" i="3"/>
  <c r="F6158" i="3"/>
  <c r="F6159" i="3"/>
  <c r="F6160" i="3"/>
  <c r="F6161" i="3"/>
  <c r="F6162" i="3"/>
  <c r="F6163" i="3"/>
  <c r="F6164" i="3"/>
  <c r="F6165" i="3"/>
  <c r="F6166" i="3"/>
  <c r="F6167" i="3"/>
  <c r="F6168" i="3"/>
  <c r="F6169" i="3"/>
  <c r="F6170" i="3"/>
  <c r="F6171" i="3"/>
  <c r="F6172" i="3"/>
  <c r="F6173" i="3"/>
  <c r="F6174" i="3"/>
  <c r="F6175" i="3"/>
  <c r="F6176" i="3"/>
  <c r="F6177" i="3"/>
  <c r="F6178" i="3"/>
  <c r="F6179" i="3"/>
  <c r="F6180" i="3"/>
  <c r="F6181" i="3"/>
  <c r="F6182" i="3"/>
  <c r="F6183" i="3"/>
  <c r="F6184" i="3"/>
  <c r="F6185" i="3"/>
  <c r="F6186" i="3"/>
  <c r="F6187" i="3"/>
  <c r="F6188" i="3"/>
  <c r="F6189" i="3"/>
  <c r="F6190" i="3"/>
  <c r="F6191" i="3"/>
  <c r="F6192" i="3"/>
  <c r="F6193" i="3"/>
  <c r="F6194" i="3"/>
  <c r="F6195" i="3"/>
  <c r="F6196" i="3"/>
  <c r="F6197" i="3"/>
  <c r="F6198" i="3"/>
  <c r="F6199" i="3"/>
  <c r="F6200" i="3"/>
  <c r="F6201" i="3"/>
  <c r="F6202" i="3"/>
  <c r="F6203" i="3"/>
  <c r="F6204" i="3"/>
  <c r="F6205" i="3"/>
  <c r="F6206" i="3"/>
  <c r="F6207" i="3"/>
  <c r="F6208" i="3"/>
  <c r="F6209" i="3"/>
  <c r="F6210" i="3"/>
  <c r="F6211" i="3"/>
  <c r="F6212" i="3"/>
  <c r="F6213" i="3"/>
  <c r="F6214" i="3"/>
  <c r="F6215" i="3"/>
  <c r="F6216" i="3"/>
  <c r="F6217" i="3"/>
  <c r="F6218" i="3"/>
  <c r="F6219" i="3"/>
  <c r="F6220" i="3"/>
  <c r="F6221" i="3"/>
  <c r="F6222" i="3"/>
  <c r="F6223" i="3"/>
  <c r="F6224" i="3"/>
  <c r="F6225" i="3"/>
  <c r="F6226" i="3"/>
  <c r="F6227" i="3"/>
  <c r="F6228" i="3"/>
  <c r="F6229" i="3"/>
  <c r="F6230" i="3"/>
  <c r="F6231" i="3"/>
  <c r="F6232" i="3"/>
  <c r="F6233" i="3"/>
  <c r="F6234" i="3"/>
  <c r="F6235" i="3"/>
  <c r="F6236" i="3"/>
  <c r="F6237" i="3"/>
  <c r="F6238" i="3"/>
  <c r="F6239" i="3"/>
  <c r="F6240" i="3"/>
  <c r="F6241" i="3"/>
  <c r="F6242" i="3"/>
  <c r="F6243" i="3"/>
  <c r="F6244" i="3"/>
  <c r="F6245" i="3"/>
  <c r="F6246" i="3"/>
  <c r="F6247" i="3"/>
  <c r="F6248" i="3"/>
  <c r="F6249" i="3"/>
  <c r="F6250" i="3"/>
  <c r="F6251" i="3"/>
  <c r="F6252" i="3"/>
  <c r="F6253" i="3"/>
  <c r="F6254" i="3"/>
  <c r="F6255" i="3"/>
  <c r="F6256" i="3"/>
  <c r="F6257" i="3"/>
  <c r="F6258" i="3"/>
  <c r="F6259" i="3"/>
  <c r="F6260" i="3"/>
  <c r="F6261" i="3"/>
  <c r="F6262" i="3"/>
  <c r="F6263" i="3"/>
  <c r="F6264" i="3"/>
  <c r="F6265" i="3"/>
  <c r="F6266" i="3"/>
  <c r="F6267" i="3"/>
  <c r="F6268" i="3"/>
  <c r="F6269" i="3"/>
  <c r="F6270" i="3"/>
  <c r="F6271" i="3"/>
  <c r="F6272" i="3"/>
  <c r="F6273" i="3"/>
  <c r="F6274" i="3"/>
  <c r="F6275" i="3"/>
  <c r="F6276" i="3"/>
  <c r="F6277" i="3"/>
  <c r="F6278" i="3"/>
  <c r="F6279" i="3"/>
  <c r="F6280" i="3"/>
  <c r="F6281" i="3"/>
  <c r="F6282" i="3"/>
  <c r="F6283" i="3"/>
  <c r="F6284" i="3"/>
  <c r="F6285" i="3"/>
  <c r="F6286" i="3"/>
  <c r="F6287" i="3"/>
  <c r="F6288" i="3"/>
  <c r="F6289" i="3"/>
  <c r="F6290" i="3"/>
  <c r="F6291" i="3"/>
  <c r="F6292" i="3"/>
  <c r="F6293" i="3"/>
  <c r="F6294" i="3"/>
  <c r="F6295" i="3"/>
  <c r="F6296" i="3"/>
  <c r="F6297" i="3"/>
  <c r="F6298" i="3"/>
  <c r="F6299" i="3"/>
  <c r="F6300" i="3"/>
  <c r="F6301" i="3"/>
  <c r="F6302" i="3"/>
  <c r="F6303" i="3"/>
  <c r="F6304" i="3"/>
  <c r="F6305" i="3"/>
  <c r="F6306" i="3"/>
  <c r="F6307" i="3"/>
  <c r="F6308" i="3"/>
  <c r="F6309" i="3"/>
  <c r="F6310" i="3"/>
  <c r="F6311" i="3"/>
  <c r="F6312" i="3"/>
  <c r="F6313" i="3"/>
  <c r="F6314" i="3"/>
  <c r="F6315" i="3"/>
  <c r="F6316" i="3"/>
  <c r="F6317" i="3"/>
  <c r="F6318" i="3"/>
  <c r="F6319" i="3"/>
  <c r="F6320" i="3"/>
  <c r="F6321" i="3"/>
  <c r="F6322" i="3"/>
  <c r="F6323" i="3"/>
  <c r="F6324" i="3"/>
  <c r="F6325" i="3"/>
  <c r="F6326" i="3"/>
  <c r="F6327" i="3"/>
  <c r="F6328" i="3"/>
  <c r="F6329" i="3"/>
  <c r="F6330" i="3"/>
  <c r="F6331" i="3"/>
  <c r="F6332" i="3"/>
  <c r="F6333" i="3"/>
  <c r="F6334" i="3"/>
  <c r="F6335" i="3"/>
  <c r="F6336" i="3"/>
  <c r="F6337" i="3"/>
  <c r="F6338" i="3"/>
  <c r="F6339" i="3"/>
  <c r="F6340" i="3"/>
  <c r="F6341" i="3"/>
  <c r="F6342" i="3"/>
  <c r="F6343" i="3"/>
  <c r="F6344" i="3"/>
  <c r="F6345" i="3"/>
  <c r="F6346" i="3"/>
  <c r="F6347" i="3"/>
  <c r="F6348" i="3"/>
  <c r="F6349" i="3"/>
  <c r="F6350" i="3"/>
  <c r="F6351" i="3"/>
  <c r="F6352" i="3"/>
  <c r="F6353" i="3"/>
  <c r="F6354" i="3"/>
  <c r="F6355" i="3"/>
  <c r="F6356" i="3"/>
  <c r="F6357" i="3"/>
  <c r="F6358" i="3"/>
  <c r="F6359" i="3"/>
  <c r="F6360" i="3"/>
  <c r="F6361" i="3"/>
  <c r="F6362" i="3"/>
  <c r="F6363" i="3"/>
  <c r="F6364" i="3"/>
  <c r="F6365" i="3"/>
  <c r="F6366" i="3"/>
  <c r="F6367" i="3"/>
  <c r="F6368" i="3"/>
  <c r="F6369" i="3"/>
  <c r="F6370" i="3"/>
  <c r="F6371" i="3"/>
  <c r="F6372" i="3"/>
  <c r="F6373" i="3"/>
  <c r="F6374" i="3"/>
  <c r="F6375" i="3"/>
  <c r="F6376" i="3"/>
  <c r="F6377" i="3"/>
  <c r="F6378" i="3"/>
  <c r="F6379" i="3"/>
  <c r="F6380" i="3"/>
  <c r="F6381" i="3"/>
  <c r="F6382" i="3"/>
  <c r="F6383" i="3"/>
  <c r="F6384" i="3"/>
  <c r="F6385" i="3"/>
  <c r="F6386" i="3"/>
  <c r="F6387" i="3"/>
  <c r="F6388" i="3"/>
  <c r="F6389" i="3"/>
  <c r="F6390" i="3"/>
  <c r="F6391" i="3"/>
  <c r="F6392" i="3"/>
  <c r="F6393" i="3"/>
  <c r="F6394" i="3"/>
  <c r="F6395" i="3"/>
  <c r="F6396" i="3"/>
  <c r="F6397" i="3"/>
  <c r="F6398" i="3"/>
  <c r="F6399" i="3"/>
  <c r="F6400" i="3"/>
  <c r="F6401" i="3"/>
  <c r="F6402" i="3"/>
  <c r="F6403" i="3"/>
  <c r="F6404" i="3"/>
  <c r="F6405" i="3"/>
  <c r="F6406" i="3"/>
  <c r="F6407" i="3"/>
  <c r="F6408" i="3"/>
  <c r="F6409" i="3"/>
  <c r="F6410" i="3"/>
  <c r="F6411" i="3"/>
  <c r="F6412" i="3"/>
  <c r="F6413" i="3"/>
  <c r="F6414" i="3"/>
  <c r="F6415" i="3"/>
  <c r="F6416" i="3"/>
  <c r="F6417" i="3"/>
  <c r="F6418" i="3"/>
  <c r="F6419" i="3"/>
  <c r="F6420" i="3"/>
  <c r="F6421" i="3"/>
  <c r="F6422" i="3"/>
  <c r="F6423" i="3"/>
  <c r="F6424" i="3"/>
  <c r="F6425" i="3"/>
  <c r="F6426" i="3"/>
  <c r="F6427" i="3"/>
  <c r="F6428" i="3"/>
  <c r="F6429" i="3"/>
  <c r="F6430" i="3"/>
  <c r="F6431" i="3"/>
  <c r="F6432" i="3"/>
  <c r="F6433" i="3"/>
  <c r="F6434" i="3"/>
  <c r="F6435" i="3"/>
  <c r="F6436" i="3"/>
  <c r="F6437" i="3"/>
  <c r="F6438" i="3"/>
  <c r="F6439" i="3"/>
  <c r="F6440" i="3"/>
  <c r="F6441" i="3"/>
  <c r="F6442" i="3"/>
  <c r="F6443" i="3"/>
  <c r="F6444" i="3"/>
  <c r="F6445" i="3"/>
  <c r="F6446" i="3"/>
  <c r="F6447" i="3"/>
  <c r="F6448" i="3"/>
  <c r="F6449" i="3"/>
  <c r="F6450" i="3"/>
  <c r="F6451" i="3"/>
  <c r="F6452" i="3"/>
  <c r="F6453" i="3"/>
  <c r="F6454" i="3"/>
  <c r="F6455" i="3"/>
  <c r="F6456" i="3"/>
  <c r="F6457" i="3"/>
  <c r="F6458" i="3"/>
  <c r="F6459" i="3"/>
  <c r="F6460" i="3"/>
  <c r="F6461" i="3"/>
  <c r="F6462" i="3"/>
  <c r="F6463" i="3"/>
  <c r="F6464" i="3"/>
  <c r="F6465" i="3"/>
  <c r="F6466" i="3"/>
  <c r="F6467" i="3"/>
  <c r="F6468" i="3"/>
  <c r="F6469" i="3"/>
  <c r="F6470" i="3"/>
  <c r="F6471" i="3"/>
  <c r="F6472" i="3"/>
  <c r="F6473" i="3"/>
  <c r="F6474" i="3"/>
  <c r="F6475" i="3"/>
  <c r="F6476" i="3"/>
  <c r="F6477" i="3"/>
  <c r="F6478" i="3"/>
  <c r="F6479" i="3"/>
  <c r="F6480" i="3"/>
  <c r="F6481" i="3"/>
  <c r="F6482" i="3"/>
  <c r="F6483" i="3"/>
  <c r="F6484" i="3"/>
  <c r="F6485" i="3"/>
  <c r="F6486" i="3"/>
  <c r="F6487" i="3"/>
  <c r="F6488" i="3"/>
  <c r="F6489" i="3"/>
  <c r="F6490" i="3"/>
  <c r="F6491" i="3"/>
  <c r="F6492" i="3"/>
  <c r="F6493" i="3"/>
  <c r="F6494" i="3"/>
  <c r="F6495" i="3"/>
  <c r="F6496" i="3"/>
  <c r="F6497" i="3"/>
  <c r="F6498" i="3"/>
  <c r="F6499" i="3"/>
  <c r="F6500" i="3"/>
  <c r="F6501" i="3"/>
  <c r="F6502" i="3"/>
  <c r="F6503" i="3"/>
  <c r="F6504" i="3"/>
  <c r="F6505" i="3"/>
  <c r="F6506" i="3"/>
  <c r="F6507" i="3"/>
  <c r="F6508" i="3"/>
  <c r="F6509" i="3"/>
  <c r="F6510" i="3"/>
  <c r="F6511" i="3"/>
  <c r="F6512" i="3"/>
  <c r="F6513" i="3"/>
  <c r="F6514" i="3"/>
  <c r="F6515" i="3"/>
  <c r="F6516" i="3"/>
  <c r="F6517" i="3"/>
  <c r="F6518" i="3"/>
  <c r="F6519" i="3"/>
  <c r="F6520" i="3"/>
  <c r="F6521" i="3"/>
  <c r="F6522" i="3"/>
  <c r="F6523" i="3"/>
  <c r="F6524" i="3"/>
  <c r="F6525" i="3"/>
  <c r="F6526" i="3"/>
  <c r="F6527" i="3"/>
  <c r="F6528" i="3"/>
  <c r="F6529" i="3"/>
  <c r="F6530" i="3"/>
  <c r="F6531" i="3"/>
  <c r="F6532" i="3"/>
  <c r="F6533" i="3"/>
  <c r="F6534" i="3"/>
  <c r="F6535" i="3"/>
  <c r="F6536" i="3"/>
  <c r="F6537" i="3"/>
  <c r="F6538" i="3"/>
  <c r="F6539" i="3"/>
  <c r="F6540" i="3"/>
  <c r="F6541" i="3"/>
  <c r="F6542" i="3"/>
  <c r="F6543" i="3"/>
  <c r="F6544" i="3"/>
  <c r="F6545" i="3"/>
  <c r="F6546" i="3"/>
  <c r="F6547" i="3"/>
  <c r="F6548" i="3"/>
  <c r="F6549" i="3"/>
  <c r="F6550" i="3"/>
  <c r="F6551" i="3"/>
  <c r="F6552" i="3"/>
  <c r="F6553" i="3"/>
  <c r="F6554" i="3"/>
  <c r="F6555" i="3"/>
  <c r="F6556" i="3"/>
  <c r="F6557" i="3"/>
  <c r="F6558" i="3"/>
  <c r="F6559" i="3"/>
  <c r="F6560" i="3"/>
  <c r="F6561" i="3"/>
  <c r="F6562" i="3"/>
  <c r="F6563" i="3"/>
  <c r="F6564" i="3"/>
  <c r="F6565" i="3"/>
  <c r="F6566" i="3"/>
  <c r="F6567" i="3"/>
  <c r="F6568" i="3"/>
  <c r="F6569" i="3"/>
  <c r="F6570" i="3"/>
  <c r="F6571" i="3"/>
  <c r="F6572" i="3"/>
  <c r="F6573" i="3"/>
  <c r="F6574" i="3"/>
  <c r="F6575" i="3"/>
  <c r="F6576" i="3"/>
  <c r="F6577" i="3"/>
  <c r="F6578" i="3"/>
  <c r="F6579" i="3"/>
  <c r="F6580" i="3"/>
  <c r="F6581" i="3"/>
  <c r="F6582" i="3"/>
  <c r="F6583" i="3"/>
  <c r="F6584" i="3"/>
  <c r="F6585" i="3"/>
  <c r="F6586" i="3"/>
  <c r="F6587" i="3"/>
  <c r="F6588" i="3"/>
  <c r="F6589" i="3"/>
  <c r="F6590" i="3"/>
  <c r="F6591" i="3"/>
  <c r="F6592" i="3"/>
  <c r="F6593" i="3"/>
  <c r="F6594" i="3"/>
  <c r="F6595" i="3"/>
  <c r="F6596" i="3"/>
  <c r="F6597" i="3"/>
  <c r="F6598" i="3"/>
  <c r="F6599" i="3"/>
  <c r="F6600" i="3"/>
  <c r="F6601" i="3"/>
  <c r="F6602" i="3"/>
  <c r="F6603" i="3"/>
  <c r="F6604" i="3"/>
  <c r="F6605" i="3"/>
  <c r="F6606" i="3"/>
  <c r="F6607" i="3"/>
  <c r="F6608" i="3"/>
  <c r="F6609" i="3"/>
  <c r="F6610" i="3"/>
  <c r="F6611" i="3"/>
  <c r="F6612" i="3"/>
  <c r="F6613" i="3"/>
  <c r="F6614" i="3"/>
  <c r="F6615" i="3"/>
  <c r="F6616" i="3"/>
  <c r="F6617" i="3"/>
  <c r="F6618" i="3"/>
  <c r="F6619" i="3"/>
  <c r="F6620" i="3"/>
  <c r="F6621" i="3"/>
  <c r="F6622" i="3"/>
  <c r="F6623" i="3"/>
  <c r="F6624" i="3"/>
  <c r="F6625" i="3"/>
  <c r="F6626" i="3"/>
  <c r="F6627" i="3"/>
  <c r="F6628" i="3"/>
  <c r="F6629" i="3"/>
  <c r="F6630" i="3"/>
  <c r="F6631" i="3"/>
  <c r="F6632" i="3"/>
  <c r="F6633" i="3"/>
  <c r="F6634" i="3"/>
  <c r="F6635" i="3"/>
  <c r="F6636" i="3"/>
  <c r="F6637" i="3"/>
  <c r="F6638" i="3"/>
  <c r="F6639" i="3"/>
  <c r="F6640" i="3"/>
  <c r="F6641" i="3"/>
  <c r="F6642" i="3"/>
  <c r="F6643" i="3"/>
  <c r="F6644" i="3"/>
  <c r="F6645" i="3"/>
  <c r="F6646" i="3"/>
  <c r="F6647" i="3"/>
  <c r="F6648" i="3"/>
  <c r="F6649" i="3"/>
  <c r="F6650" i="3"/>
  <c r="F6651" i="3"/>
  <c r="F6652" i="3"/>
  <c r="F6653" i="3"/>
  <c r="F6654" i="3"/>
  <c r="F6655" i="3"/>
  <c r="F6656" i="3"/>
  <c r="F6657" i="3"/>
  <c r="F6658" i="3"/>
  <c r="F6659" i="3"/>
  <c r="F6660" i="3"/>
  <c r="F6661" i="3"/>
  <c r="F6662" i="3"/>
  <c r="F6663" i="3"/>
  <c r="F6664" i="3"/>
  <c r="F6665" i="3"/>
  <c r="F6666" i="3"/>
  <c r="F6667" i="3"/>
  <c r="F6668" i="3"/>
  <c r="F6669" i="3"/>
  <c r="F6670" i="3"/>
  <c r="F6671" i="3"/>
  <c r="F6672" i="3"/>
  <c r="F6673" i="3"/>
  <c r="F6674" i="3"/>
  <c r="F6675" i="3"/>
  <c r="F6676" i="3"/>
  <c r="F6677" i="3"/>
  <c r="F6678" i="3"/>
  <c r="F6679" i="3"/>
  <c r="F6680" i="3"/>
  <c r="F6681" i="3"/>
  <c r="F6682" i="3"/>
  <c r="F6683" i="3"/>
  <c r="F6684" i="3"/>
  <c r="F6685" i="3"/>
  <c r="F6686" i="3"/>
  <c r="F6687" i="3"/>
  <c r="F6688" i="3"/>
  <c r="F6689" i="3"/>
  <c r="F6690" i="3"/>
  <c r="F6691" i="3"/>
  <c r="F6692" i="3"/>
  <c r="F6693" i="3"/>
  <c r="F6694" i="3"/>
  <c r="F6695" i="3"/>
  <c r="F6696" i="3"/>
  <c r="F6697" i="3"/>
  <c r="F6698" i="3"/>
  <c r="F6699" i="3"/>
  <c r="F6700" i="3"/>
  <c r="F6701" i="3"/>
  <c r="F6702" i="3"/>
  <c r="F6703" i="3"/>
  <c r="F6704" i="3"/>
  <c r="F6705" i="3"/>
  <c r="F6706" i="3"/>
  <c r="F6707" i="3"/>
  <c r="F6708" i="3"/>
  <c r="F6709" i="3"/>
  <c r="F6710" i="3"/>
  <c r="F6711" i="3"/>
  <c r="F6712" i="3"/>
  <c r="F6713" i="3"/>
  <c r="F6714" i="3"/>
  <c r="F6715" i="3"/>
  <c r="F6716" i="3"/>
  <c r="F6717" i="3"/>
  <c r="F6718" i="3"/>
  <c r="F6719" i="3"/>
  <c r="F6720" i="3"/>
  <c r="F6721" i="3"/>
  <c r="F6722" i="3"/>
  <c r="F6723" i="3"/>
  <c r="F6724" i="3"/>
  <c r="F6725" i="3"/>
  <c r="F6726" i="3"/>
  <c r="F6727" i="3"/>
  <c r="F6728" i="3"/>
  <c r="F6729" i="3"/>
  <c r="F6730" i="3"/>
  <c r="F6731" i="3"/>
  <c r="F6732" i="3"/>
  <c r="F6733" i="3"/>
  <c r="F6734" i="3"/>
  <c r="F6735" i="3"/>
  <c r="F6736" i="3"/>
  <c r="F6737" i="3"/>
  <c r="F6738" i="3"/>
  <c r="F6739" i="3"/>
  <c r="F6740" i="3"/>
  <c r="F6741" i="3"/>
  <c r="F6742" i="3"/>
  <c r="F6743" i="3"/>
  <c r="F6744" i="3"/>
  <c r="F6745" i="3"/>
  <c r="F6746" i="3"/>
  <c r="F6747" i="3"/>
  <c r="F6748" i="3"/>
  <c r="F6749" i="3"/>
  <c r="F6750" i="3"/>
  <c r="F6751" i="3"/>
  <c r="F6752" i="3"/>
  <c r="F6753" i="3"/>
  <c r="F6754" i="3"/>
  <c r="F6755" i="3"/>
  <c r="F6756" i="3"/>
  <c r="F6757" i="3"/>
  <c r="F6758" i="3"/>
  <c r="F6759" i="3"/>
  <c r="F6760" i="3"/>
  <c r="F6761" i="3"/>
  <c r="F6762" i="3"/>
  <c r="F6763" i="3"/>
  <c r="F6764" i="3"/>
  <c r="F6765" i="3"/>
  <c r="F6766" i="3"/>
  <c r="F6767" i="3"/>
  <c r="F6768" i="3"/>
  <c r="F6769" i="3"/>
  <c r="F6770" i="3"/>
  <c r="F6771" i="3"/>
  <c r="F6772" i="3"/>
  <c r="F6773" i="3"/>
  <c r="F6774" i="3"/>
  <c r="F6775" i="3"/>
  <c r="F6776" i="3"/>
  <c r="F6777" i="3"/>
  <c r="F6778" i="3"/>
  <c r="F6779" i="3"/>
  <c r="F6780" i="3"/>
  <c r="F6781" i="3"/>
  <c r="F6782" i="3"/>
  <c r="F6783" i="3"/>
  <c r="F6784" i="3"/>
  <c r="F6785" i="3"/>
  <c r="F6786" i="3"/>
  <c r="F6787" i="3"/>
  <c r="F6788" i="3"/>
  <c r="F6789" i="3"/>
  <c r="F6790" i="3"/>
  <c r="F6791" i="3"/>
  <c r="F6792" i="3"/>
  <c r="F6793" i="3"/>
  <c r="F6794" i="3"/>
  <c r="F6795" i="3"/>
  <c r="F6796" i="3"/>
  <c r="F6797" i="3"/>
  <c r="F6798" i="3"/>
  <c r="F6799" i="3"/>
  <c r="F6800" i="3"/>
  <c r="F6801" i="3"/>
  <c r="F6802" i="3"/>
  <c r="F6803" i="3"/>
  <c r="F6804" i="3"/>
  <c r="F6805" i="3"/>
  <c r="F6806" i="3"/>
  <c r="F6807" i="3"/>
  <c r="F6808" i="3"/>
  <c r="F6809" i="3"/>
  <c r="F6810" i="3"/>
  <c r="F6811" i="3"/>
  <c r="F6812" i="3"/>
  <c r="F6813" i="3"/>
  <c r="F6814" i="3"/>
  <c r="F6815" i="3"/>
  <c r="F6816" i="3"/>
  <c r="F6817" i="3"/>
  <c r="F6818" i="3"/>
  <c r="F6819" i="3"/>
  <c r="F6820" i="3"/>
  <c r="F6821" i="3"/>
  <c r="F6822" i="3"/>
  <c r="F6823" i="3"/>
  <c r="F6824" i="3"/>
  <c r="F6825" i="3"/>
  <c r="F6826" i="3"/>
  <c r="F6827" i="3"/>
  <c r="F6828" i="3"/>
  <c r="F6829" i="3"/>
  <c r="F6830" i="3"/>
  <c r="F6831" i="3"/>
  <c r="F6832" i="3"/>
  <c r="F6833" i="3"/>
  <c r="F6834" i="3"/>
  <c r="F6835" i="3"/>
  <c r="F6836" i="3"/>
  <c r="F6837" i="3"/>
  <c r="F6838" i="3"/>
  <c r="F6839" i="3"/>
  <c r="F6840" i="3"/>
  <c r="F6841" i="3"/>
  <c r="F6842" i="3"/>
  <c r="F6843" i="3"/>
  <c r="F6844" i="3"/>
  <c r="F6845" i="3"/>
  <c r="F6846" i="3"/>
  <c r="F6847" i="3"/>
  <c r="F6848" i="3"/>
  <c r="F6849" i="3"/>
  <c r="F6850" i="3"/>
  <c r="F6851" i="3"/>
  <c r="F6852" i="3"/>
  <c r="F6853" i="3"/>
  <c r="F6854" i="3"/>
  <c r="F6855" i="3"/>
  <c r="F6856" i="3"/>
  <c r="F6857" i="3"/>
  <c r="F6858" i="3"/>
  <c r="F6859" i="3"/>
  <c r="F6860" i="3"/>
  <c r="F6861" i="3"/>
  <c r="F6862" i="3"/>
  <c r="F6863" i="3"/>
  <c r="F6864" i="3"/>
  <c r="F6865" i="3"/>
  <c r="F6866" i="3"/>
  <c r="F6867" i="3"/>
  <c r="F6868" i="3"/>
  <c r="F6869" i="3"/>
  <c r="F6870" i="3"/>
  <c r="F6871" i="3"/>
  <c r="F6872" i="3"/>
  <c r="F6873" i="3"/>
  <c r="F6874" i="3"/>
  <c r="F6875" i="3"/>
  <c r="F6876" i="3"/>
  <c r="F6877" i="3"/>
  <c r="F6878" i="3"/>
  <c r="F6879" i="3"/>
  <c r="F6880" i="3"/>
  <c r="F6881" i="3"/>
  <c r="F6882" i="3"/>
  <c r="F6883" i="3"/>
  <c r="F6884" i="3"/>
  <c r="F6885" i="3"/>
  <c r="F6886" i="3"/>
  <c r="F6887" i="3"/>
  <c r="F6888" i="3"/>
  <c r="F6889" i="3"/>
  <c r="F6890" i="3"/>
  <c r="F6891" i="3"/>
  <c r="F6892" i="3"/>
  <c r="F6893" i="3"/>
  <c r="F6894" i="3"/>
  <c r="F6895" i="3"/>
  <c r="F6896" i="3"/>
  <c r="F6897" i="3"/>
  <c r="F6898" i="3"/>
  <c r="F6899" i="3"/>
  <c r="F6900" i="3"/>
  <c r="F6901" i="3"/>
  <c r="F6902" i="3"/>
  <c r="F6903" i="3"/>
  <c r="F6904" i="3"/>
  <c r="F6905" i="3"/>
  <c r="F6906" i="3"/>
  <c r="F6907" i="3"/>
  <c r="F6908" i="3"/>
  <c r="F6909" i="3"/>
  <c r="F6910" i="3"/>
  <c r="F6911" i="3"/>
  <c r="F6912" i="3"/>
  <c r="F6913" i="3"/>
  <c r="F6914" i="3"/>
  <c r="F6915" i="3"/>
  <c r="F6916" i="3"/>
  <c r="F6917" i="3"/>
  <c r="F6918" i="3"/>
  <c r="F6919" i="3"/>
  <c r="F6920" i="3"/>
  <c r="F6921" i="3"/>
  <c r="F6922" i="3"/>
  <c r="F6923" i="3"/>
  <c r="F6924" i="3"/>
  <c r="F6925" i="3"/>
  <c r="F6926" i="3"/>
  <c r="F6927" i="3"/>
  <c r="F6928" i="3"/>
  <c r="F6929" i="3"/>
  <c r="F6930" i="3"/>
  <c r="F6931" i="3"/>
  <c r="F6932" i="3"/>
  <c r="F6933" i="3"/>
  <c r="F6934" i="3"/>
  <c r="F6935" i="3"/>
  <c r="F6936" i="3"/>
  <c r="F6937" i="3"/>
  <c r="F6938" i="3"/>
  <c r="F6939" i="3"/>
  <c r="F6940" i="3"/>
  <c r="F6941" i="3"/>
  <c r="F6942" i="3"/>
  <c r="F6943" i="3"/>
  <c r="F6944" i="3"/>
  <c r="F6945" i="3"/>
  <c r="F6946" i="3"/>
  <c r="F6947" i="3"/>
  <c r="F6948" i="3"/>
  <c r="F6949" i="3"/>
  <c r="F6950" i="3"/>
  <c r="F6951" i="3"/>
  <c r="F6952" i="3"/>
  <c r="F6953" i="3"/>
  <c r="F6954" i="3"/>
  <c r="F6955" i="3"/>
  <c r="F6956" i="3"/>
  <c r="F6957" i="3"/>
  <c r="F6958" i="3"/>
  <c r="F6959" i="3"/>
  <c r="F6960" i="3"/>
  <c r="F6961" i="3"/>
  <c r="F6962" i="3"/>
  <c r="F6963" i="3"/>
  <c r="F6964" i="3"/>
  <c r="F6965" i="3"/>
  <c r="F6966" i="3"/>
  <c r="F6967" i="3"/>
  <c r="F6968" i="3"/>
  <c r="F6969" i="3"/>
  <c r="F6970" i="3"/>
  <c r="F6971" i="3"/>
  <c r="F6972" i="3"/>
  <c r="F6973" i="3"/>
  <c r="F6974" i="3"/>
  <c r="F6975" i="3"/>
  <c r="F6976" i="3"/>
  <c r="F6977" i="3"/>
  <c r="F6978" i="3"/>
  <c r="F6979" i="3"/>
  <c r="F6980" i="3"/>
  <c r="F6981" i="3"/>
  <c r="F6982" i="3"/>
  <c r="F6983" i="3"/>
  <c r="F6984" i="3"/>
  <c r="F6985" i="3"/>
  <c r="F6986" i="3"/>
  <c r="F6987" i="3"/>
  <c r="F6988" i="3"/>
  <c r="F6989" i="3"/>
  <c r="F6990" i="3"/>
  <c r="F6991" i="3"/>
  <c r="F6992" i="3"/>
  <c r="F6993" i="3"/>
  <c r="F6994" i="3"/>
  <c r="F6995" i="3"/>
  <c r="F6996" i="3"/>
  <c r="F6997" i="3"/>
  <c r="F6998" i="3"/>
  <c r="F6999" i="3"/>
  <c r="F7000" i="3"/>
  <c r="F7001" i="3"/>
  <c r="F7002" i="3"/>
  <c r="F7003" i="3"/>
  <c r="F7004" i="3"/>
  <c r="F7005" i="3"/>
  <c r="F7006" i="3"/>
  <c r="F7007" i="3"/>
  <c r="F7008" i="3"/>
  <c r="F7009" i="3"/>
  <c r="F7010" i="3"/>
  <c r="F7011" i="3"/>
  <c r="F7012" i="3"/>
  <c r="F7013" i="3"/>
  <c r="F7014" i="3"/>
  <c r="F7015" i="3"/>
  <c r="F7016" i="3"/>
  <c r="F7017" i="3"/>
  <c r="F7018" i="3"/>
  <c r="F7019" i="3"/>
  <c r="F7020" i="3"/>
  <c r="F7021" i="3"/>
  <c r="F7022" i="3"/>
  <c r="F7023" i="3"/>
  <c r="F7024" i="3"/>
  <c r="F7025" i="3"/>
  <c r="F7026" i="3"/>
  <c r="F7027" i="3"/>
  <c r="F7028" i="3"/>
  <c r="F7029" i="3"/>
  <c r="F7030" i="3"/>
  <c r="F7031" i="3"/>
  <c r="F7032" i="3"/>
  <c r="F7033" i="3"/>
  <c r="F7034" i="3"/>
  <c r="F7035" i="3"/>
  <c r="F7036" i="3"/>
  <c r="F7037" i="3"/>
  <c r="F7038" i="3"/>
  <c r="F7039" i="3"/>
  <c r="F7040" i="3"/>
  <c r="F7041" i="3"/>
  <c r="F7042" i="3"/>
  <c r="F7043" i="3"/>
  <c r="F7044" i="3"/>
  <c r="F7045" i="3"/>
  <c r="F7046" i="3"/>
  <c r="F7047" i="3"/>
  <c r="F7048" i="3"/>
  <c r="F7049" i="3"/>
  <c r="F7050" i="3"/>
  <c r="F7051" i="3"/>
  <c r="F7052" i="3"/>
  <c r="F7053" i="3"/>
  <c r="F7054" i="3"/>
  <c r="F7055" i="3"/>
  <c r="F7056" i="3"/>
  <c r="F7057" i="3"/>
  <c r="F7058" i="3"/>
  <c r="F7059" i="3"/>
  <c r="F7060" i="3"/>
  <c r="F7061" i="3"/>
  <c r="F7062" i="3"/>
  <c r="F7063" i="3"/>
  <c r="F7064" i="3"/>
  <c r="F7065" i="3"/>
  <c r="F7066" i="3"/>
  <c r="F7067" i="3"/>
  <c r="F7068" i="3"/>
  <c r="F7069" i="3"/>
  <c r="F7070" i="3"/>
  <c r="F7071" i="3"/>
  <c r="F7072" i="3"/>
  <c r="F7073" i="3"/>
  <c r="F7074" i="3"/>
  <c r="F7075" i="3"/>
  <c r="F7076" i="3"/>
  <c r="F7077" i="3"/>
  <c r="F7078" i="3"/>
  <c r="F7079" i="3"/>
  <c r="F7080" i="3"/>
  <c r="F7081" i="3"/>
  <c r="F7082" i="3"/>
  <c r="F7083" i="3"/>
  <c r="F7084" i="3"/>
  <c r="F7085" i="3"/>
  <c r="F7086" i="3"/>
  <c r="F7087" i="3"/>
  <c r="F7088" i="3"/>
  <c r="F7089" i="3"/>
  <c r="F7090" i="3"/>
  <c r="F7091" i="3"/>
  <c r="F7092" i="3"/>
  <c r="F7093" i="3"/>
  <c r="F7094" i="3"/>
  <c r="F7095" i="3"/>
  <c r="F7096" i="3"/>
  <c r="F7097" i="3"/>
  <c r="F7098" i="3"/>
  <c r="F7099" i="3"/>
  <c r="F7100" i="3"/>
  <c r="F7101" i="3"/>
  <c r="F7102" i="3"/>
  <c r="F7103" i="3"/>
  <c r="F7104" i="3"/>
  <c r="F7105" i="3"/>
  <c r="F7106" i="3"/>
  <c r="F7107" i="3"/>
  <c r="F7108" i="3"/>
  <c r="F7109" i="3"/>
  <c r="F7110" i="3"/>
  <c r="F7111" i="3"/>
  <c r="F7112" i="3"/>
  <c r="F7113" i="3"/>
  <c r="F7114" i="3"/>
  <c r="F7115" i="3"/>
  <c r="F7116" i="3"/>
  <c r="F7117" i="3"/>
  <c r="F7118" i="3"/>
  <c r="F7119" i="3"/>
  <c r="F7120" i="3"/>
  <c r="F7121" i="3"/>
  <c r="F7122" i="3"/>
  <c r="F7123" i="3"/>
  <c r="F7124" i="3"/>
  <c r="F7125" i="3"/>
  <c r="F7126" i="3"/>
  <c r="F7127" i="3"/>
  <c r="F7128" i="3"/>
  <c r="F7129" i="3"/>
  <c r="F7130" i="3"/>
  <c r="F7131" i="3"/>
  <c r="F7132" i="3"/>
  <c r="F7133" i="3"/>
  <c r="F7134" i="3"/>
  <c r="F7135" i="3"/>
  <c r="F7136" i="3"/>
  <c r="F7137" i="3"/>
  <c r="F7138" i="3"/>
  <c r="F7139" i="3"/>
  <c r="F7140" i="3"/>
  <c r="F7141" i="3"/>
  <c r="F7142" i="3"/>
  <c r="F7143" i="3"/>
  <c r="F7144" i="3"/>
  <c r="F7145" i="3"/>
  <c r="F7146" i="3"/>
  <c r="F7147" i="3"/>
  <c r="F7148" i="3"/>
  <c r="F7149" i="3"/>
  <c r="F7150" i="3"/>
  <c r="F7151" i="3"/>
  <c r="F7152" i="3"/>
  <c r="F7153" i="3"/>
  <c r="F7154" i="3"/>
  <c r="F7155" i="3"/>
  <c r="F7156" i="3"/>
  <c r="F7157" i="3"/>
  <c r="F7158" i="3"/>
  <c r="F7159" i="3"/>
  <c r="F7160" i="3"/>
  <c r="F7161" i="3"/>
  <c r="F7162" i="3"/>
  <c r="F7163" i="3"/>
  <c r="F7164" i="3"/>
  <c r="F7165" i="3"/>
  <c r="F7166" i="3"/>
  <c r="F7167" i="3"/>
  <c r="F7168" i="3"/>
  <c r="F7169" i="3"/>
  <c r="F7170" i="3"/>
  <c r="F7171" i="3"/>
  <c r="F7172" i="3"/>
  <c r="F7173" i="3"/>
  <c r="F7174" i="3"/>
  <c r="F7175" i="3"/>
  <c r="F7176" i="3"/>
  <c r="F7177" i="3"/>
  <c r="F7178" i="3"/>
  <c r="F7179" i="3"/>
  <c r="F7180" i="3"/>
  <c r="F7181" i="3"/>
  <c r="F7182" i="3"/>
  <c r="F7183" i="3"/>
  <c r="F7184" i="3"/>
  <c r="F7185" i="3"/>
  <c r="F7186" i="3"/>
  <c r="F7187" i="3"/>
  <c r="F7188" i="3"/>
  <c r="F7189" i="3"/>
  <c r="F7190" i="3"/>
  <c r="F7191" i="3"/>
  <c r="F7192" i="3"/>
  <c r="F7193" i="3"/>
  <c r="F7194" i="3"/>
  <c r="F7195" i="3"/>
  <c r="F7196" i="3"/>
  <c r="F7197" i="3"/>
  <c r="F7198" i="3"/>
  <c r="F7199" i="3"/>
  <c r="F7200" i="3"/>
  <c r="F7201" i="3"/>
  <c r="F7202" i="3"/>
  <c r="F7203" i="3"/>
  <c r="F7204" i="3"/>
  <c r="F7205" i="3"/>
  <c r="F7206" i="3"/>
  <c r="F7207" i="3"/>
  <c r="F7208" i="3"/>
  <c r="F7209" i="3"/>
  <c r="F7210" i="3"/>
  <c r="F7211" i="3"/>
  <c r="F7212" i="3"/>
  <c r="F7213" i="3"/>
  <c r="F7214" i="3"/>
  <c r="F7215" i="3"/>
  <c r="F7216" i="3"/>
  <c r="F7217" i="3"/>
  <c r="F7218" i="3"/>
  <c r="F7219" i="3"/>
  <c r="F7220" i="3"/>
  <c r="F7221" i="3"/>
  <c r="F7222" i="3"/>
  <c r="F7223" i="3"/>
  <c r="F7224" i="3"/>
  <c r="F7225" i="3"/>
  <c r="F7226" i="3"/>
  <c r="F7227" i="3"/>
  <c r="F7228" i="3"/>
  <c r="F7229" i="3"/>
  <c r="F7230" i="3"/>
  <c r="F7231" i="3"/>
  <c r="F7232" i="3"/>
  <c r="F7233" i="3"/>
  <c r="F7234" i="3"/>
  <c r="F7235" i="3"/>
  <c r="F7236" i="3"/>
  <c r="F7237" i="3"/>
  <c r="F7238" i="3"/>
  <c r="F7239" i="3"/>
  <c r="F7240" i="3"/>
  <c r="F7241" i="3"/>
  <c r="F7242" i="3"/>
  <c r="F7243" i="3"/>
  <c r="F7244" i="3"/>
  <c r="F7245" i="3"/>
  <c r="F7246" i="3"/>
  <c r="F7247" i="3"/>
  <c r="F7248" i="3"/>
  <c r="F7249" i="3"/>
  <c r="F7250" i="3"/>
  <c r="F7251" i="3"/>
  <c r="F7252" i="3"/>
  <c r="F7253" i="3"/>
  <c r="F7254" i="3"/>
  <c r="F7255" i="3"/>
  <c r="F7256" i="3"/>
  <c r="F7257" i="3"/>
  <c r="F7258" i="3"/>
  <c r="F7259" i="3"/>
  <c r="F7260" i="3"/>
  <c r="F7261" i="3"/>
  <c r="F7262" i="3"/>
  <c r="F7263" i="3"/>
  <c r="F7264" i="3"/>
  <c r="F7265" i="3"/>
  <c r="F7266" i="3"/>
  <c r="F7267" i="3"/>
  <c r="F7268" i="3"/>
  <c r="F7269" i="3"/>
  <c r="F7270" i="3"/>
  <c r="F7271" i="3"/>
  <c r="F7272" i="3"/>
  <c r="F7273" i="3"/>
  <c r="F7274" i="3"/>
  <c r="F7275" i="3"/>
  <c r="F7276" i="3"/>
  <c r="F7277" i="3"/>
  <c r="F7278" i="3"/>
  <c r="F7279" i="3"/>
  <c r="F7280" i="3"/>
  <c r="F7281" i="3"/>
  <c r="F7282" i="3"/>
  <c r="F7283" i="3"/>
  <c r="F7284" i="3"/>
  <c r="F7285" i="3"/>
  <c r="F7286" i="3"/>
  <c r="F7287" i="3"/>
  <c r="F7288" i="3"/>
  <c r="F7289" i="3"/>
  <c r="F7290" i="3"/>
  <c r="F7291" i="3"/>
  <c r="F7292" i="3"/>
  <c r="F7293" i="3"/>
  <c r="F7294" i="3"/>
  <c r="F7295" i="3"/>
  <c r="F7296" i="3"/>
  <c r="F7297" i="3"/>
  <c r="F7298" i="3"/>
  <c r="F7299" i="3"/>
  <c r="F7300" i="3"/>
  <c r="F7301" i="3"/>
  <c r="F7302" i="3"/>
  <c r="F7303" i="3"/>
  <c r="F7304" i="3"/>
  <c r="F7305" i="3"/>
  <c r="F7306" i="3"/>
  <c r="F7307" i="3"/>
  <c r="F7308" i="3"/>
  <c r="F7309" i="3"/>
  <c r="F7310" i="3"/>
  <c r="F7311" i="3"/>
  <c r="F7312" i="3"/>
  <c r="F7313" i="3"/>
  <c r="F7314" i="3"/>
  <c r="F7315" i="3"/>
  <c r="F7316" i="3"/>
  <c r="F7317" i="3"/>
  <c r="F7318" i="3"/>
  <c r="F7319" i="3"/>
  <c r="F7320" i="3"/>
  <c r="F7321" i="3"/>
  <c r="F7322" i="3"/>
  <c r="F7323" i="3"/>
  <c r="F7324" i="3"/>
  <c r="F7325" i="3"/>
  <c r="F7326" i="3"/>
  <c r="F7327" i="3"/>
  <c r="F7328" i="3"/>
  <c r="F7329" i="3"/>
  <c r="F7330" i="3"/>
  <c r="F7331" i="3"/>
  <c r="F7332" i="3"/>
  <c r="F7333" i="3"/>
  <c r="F7334" i="3"/>
  <c r="F7335" i="3"/>
  <c r="F7336" i="3"/>
  <c r="F7337" i="3"/>
  <c r="F7338" i="3"/>
  <c r="F7339" i="3"/>
  <c r="F7340" i="3"/>
  <c r="F7341" i="3"/>
  <c r="F7342" i="3"/>
  <c r="F7343" i="3"/>
  <c r="F7344" i="3"/>
  <c r="F7345" i="3"/>
  <c r="F7346" i="3"/>
  <c r="F7347" i="3"/>
  <c r="F7348" i="3"/>
  <c r="F7349" i="3"/>
  <c r="F7350" i="3"/>
  <c r="F7351" i="3"/>
  <c r="F7352" i="3"/>
  <c r="F7353" i="3"/>
  <c r="F7354" i="3"/>
  <c r="F7355" i="3"/>
  <c r="F7356" i="3"/>
  <c r="F7357" i="3"/>
  <c r="F7358" i="3"/>
  <c r="F7359" i="3"/>
  <c r="F7360" i="3"/>
  <c r="F7361" i="3"/>
  <c r="F7362" i="3"/>
  <c r="F7363" i="3"/>
  <c r="F7364" i="3"/>
  <c r="F7365" i="3"/>
  <c r="F7366" i="3"/>
  <c r="F7367" i="3"/>
  <c r="F7368" i="3"/>
  <c r="F7369" i="3"/>
  <c r="F7370" i="3"/>
  <c r="F7371" i="3"/>
  <c r="F7372" i="3"/>
  <c r="F7373" i="3"/>
  <c r="F7374" i="3"/>
  <c r="F7375" i="3"/>
  <c r="F7376" i="3"/>
  <c r="F7377" i="3"/>
  <c r="F7378" i="3"/>
  <c r="F7379" i="3"/>
  <c r="F7380" i="3"/>
  <c r="F7381" i="3"/>
  <c r="F7382" i="3"/>
  <c r="F7383" i="3"/>
  <c r="F7384" i="3"/>
  <c r="F7385" i="3"/>
  <c r="F7386" i="3"/>
  <c r="F7387" i="3"/>
  <c r="F7388" i="3"/>
  <c r="F7389" i="3"/>
  <c r="F7390" i="3"/>
  <c r="F7391" i="3"/>
  <c r="F7392" i="3"/>
  <c r="F7393" i="3"/>
  <c r="F7394" i="3"/>
  <c r="F7395" i="3"/>
  <c r="F7396" i="3"/>
  <c r="F7397" i="3"/>
  <c r="F7398" i="3"/>
  <c r="F7399" i="3"/>
  <c r="F7400" i="3"/>
  <c r="F7401" i="3"/>
  <c r="F7402" i="3"/>
  <c r="F7403" i="3"/>
  <c r="F7404" i="3"/>
  <c r="F7405" i="3"/>
  <c r="F7406" i="3"/>
  <c r="F7407" i="3"/>
  <c r="F7408" i="3"/>
  <c r="F7409" i="3"/>
  <c r="F7410" i="3"/>
  <c r="F7411" i="3"/>
  <c r="F7412" i="3"/>
  <c r="F7413" i="3"/>
  <c r="F7414" i="3"/>
  <c r="F7415" i="3"/>
  <c r="F7416" i="3"/>
  <c r="F7417" i="3"/>
  <c r="F7418" i="3"/>
  <c r="F7419" i="3"/>
  <c r="F7420" i="3"/>
  <c r="F7421" i="3"/>
  <c r="F7422" i="3"/>
  <c r="F7423" i="3"/>
  <c r="F7424" i="3"/>
  <c r="F7425" i="3"/>
  <c r="F7426" i="3"/>
  <c r="F7427" i="3"/>
  <c r="F7428" i="3"/>
  <c r="F7429" i="3"/>
  <c r="F7430" i="3"/>
  <c r="F7431" i="3"/>
  <c r="F7432" i="3"/>
  <c r="F7433" i="3"/>
  <c r="F7434" i="3"/>
  <c r="F7435" i="3"/>
  <c r="F7436" i="3"/>
  <c r="F7437" i="3"/>
  <c r="F7438" i="3"/>
  <c r="F7439" i="3"/>
  <c r="F7440" i="3"/>
  <c r="F7441" i="3"/>
  <c r="F7442" i="3"/>
  <c r="F7443" i="3"/>
  <c r="F7444" i="3"/>
  <c r="F7445" i="3"/>
  <c r="F7446" i="3"/>
  <c r="F7447" i="3"/>
  <c r="F7448" i="3"/>
  <c r="F7449" i="3"/>
  <c r="F7450" i="3"/>
  <c r="F7451" i="3"/>
  <c r="F7452" i="3"/>
  <c r="F7453" i="3"/>
  <c r="F7454" i="3"/>
  <c r="F7455" i="3"/>
  <c r="F7456" i="3"/>
  <c r="F7457" i="3"/>
  <c r="F7458" i="3"/>
  <c r="F7459" i="3"/>
  <c r="F7460" i="3"/>
  <c r="F7461" i="3"/>
  <c r="F7462" i="3"/>
  <c r="F7463" i="3"/>
  <c r="F7464" i="3"/>
  <c r="F7465" i="3"/>
  <c r="F7466" i="3"/>
  <c r="F7467" i="3"/>
  <c r="F7468" i="3"/>
  <c r="F7469" i="3"/>
  <c r="F7470" i="3"/>
  <c r="F7471" i="3"/>
  <c r="F7472" i="3"/>
  <c r="F7473" i="3"/>
  <c r="F7474" i="3"/>
  <c r="F7475" i="3"/>
  <c r="F7476" i="3"/>
  <c r="F7477" i="3"/>
  <c r="F7478" i="3"/>
  <c r="F7479" i="3"/>
  <c r="F7480" i="3"/>
  <c r="F7481" i="3"/>
  <c r="F7482" i="3"/>
  <c r="F7483" i="3"/>
  <c r="F7484" i="3"/>
  <c r="F7485" i="3"/>
  <c r="F7486" i="3"/>
  <c r="F7487" i="3"/>
  <c r="F7488" i="3"/>
  <c r="F7489" i="3"/>
  <c r="F7490" i="3"/>
  <c r="F7491" i="3"/>
  <c r="F7492" i="3"/>
  <c r="F7493" i="3"/>
  <c r="F7494" i="3"/>
  <c r="F7495" i="3"/>
  <c r="F7496" i="3"/>
  <c r="F7497" i="3"/>
  <c r="F7498" i="3"/>
  <c r="F7499" i="3"/>
  <c r="F7500" i="3"/>
  <c r="F7501" i="3"/>
  <c r="F7502" i="3"/>
  <c r="F7503" i="3"/>
  <c r="F7504" i="3"/>
  <c r="F7505" i="3"/>
  <c r="F7506" i="3"/>
  <c r="F7507" i="3"/>
  <c r="F7508" i="3"/>
  <c r="F7509" i="3"/>
  <c r="F7510" i="3"/>
  <c r="F7511" i="3"/>
  <c r="F7512" i="3"/>
  <c r="F7513" i="3"/>
  <c r="F7514" i="3"/>
  <c r="F7515" i="3"/>
  <c r="F7516" i="3"/>
  <c r="F7517" i="3"/>
  <c r="F7518" i="3"/>
  <c r="F7519" i="3"/>
  <c r="F7520" i="3"/>
  <c r="F7521" i="3"/>
  <c r="F7522" i="3"/>
  <c r="F7523" i="3"/>
  <c r="F7524" i="3"/>
  <c r="F7525" i="3"/>
  <c r="F7526" i="3"/>
  <c r="F7527" i="3"/>
  <c r="F7528" i="3"/>
  <c r="F7529" i="3"/>
  <c r="F7530" i="3"/>
  <c r="F7531" i="3"/>
  <c r="F7532" i="3"/>
  <c r="F7533" i="3"/>
  <c r="F7534" i="3"/>
  <c r="F7535" i="3"/>
  <c r="F7536" i="3"/>
  <c r="F7537" i="3"/>
  <c r="F7538" i="3"/>
  <c r="F7539" i="3"/>
  <c r="F7540" i="3"/>
  <c r="F7541" i="3"/>
  <c r="F7542" i="3"/>
  <c r="F7543" i="3"/>
  <c r="F7544" i="3"/>
  <c r="F7545" i="3"/>
  <c r="F7546" i="3"/>
  <c r="F7547" i="3"/>
  <c r="F7548" i="3"/>
  <c r="F7549" i="3"/>
  <c r="F7550" i="3"/>
  <c r="F7551" i="3"/>
  <c r="F7552" i="3"/>
  <c r="F7553" i="3"/>
  <c r="F7554" i="3"/>
  <c r="F7555" i="3"/>
  <c r="F7556" i="3"/>
  <c r="F7557" i="3"/>
  <c r="F7558" i="3"/>
  <c r="F7559" i="3"/>
  <c r="F7560" i="3"/>
  <c r="F7561" i="3"/>
  <c r="F7562" i="3"/>
  <c r="F7563" i="3"/>
  <c r="F7564" i="3"/>
  <c r="F7565" i="3"/>
  <c r="F7566" i="3"/>
  <c r="F7567" i="3"/>
  <c r="F7568" i="3"/>
  <c r="F7569" i="3"/>
  <c r="F7570" i="3"/>
  <c r="F7571" i="3"/>
  <c r="F7572" i="3"/>
  <c r="F7573" i="3"/>
  <c r="F7574" i="3"/>
  <c r="F7575" i="3"/>
  <c r="F7576" i="3"/>
  <c r="F7577" i="3"/>
  <c r="F7578" i="3"/>
  <c r="F7579" i="3"/>
  <c r="F7580" i="3"/>
  <c r="F7581" i="3"/>
  <c r="F7582" i="3"/>
  <c r="F7583" i="3"/>
  <c r="F7584" i="3"/>
  <c r="F7585" i="3"/>
  <c r="F7586" i="3"/>
  <c r="F7587" i="3"/>
  <c r="F7588" i="3"/>
  <c r="F7589" i="3"/>
  <c r="F7590" i="3"/>
  <c r="F7591" i="3"/>
  <c r="F7592" i="3"/>
  <c r="F7593" i="3"/>
  <c r="F7594" i="3"/>
  <c r="F7595" i="3"/>
  <c r="F7596" i="3"/>
  <c r="F7597" i="3"/>
  <c r="F7598" i="3"/>
  <c r="F7599" i="3"/>
  <c r="F7600" i="3"/>
  <c r="F7601" i="3"/>
  <c r="F7602" i="3"/>
  <c r="F7603" i="3"/>
  <c r="F7604" i="3"/>
  <c r="F7605" i="3"/>
  <c r="F7606" i="3"/>
  <c r="F7607" i="3"/>
  <c r="F7608" i="3"/>
  <c r="F7609" i="3"/>
  <c r="F7610" i="3"/>
  <c r="F7611" i="3"/>
  <c r="F7612" i="3"/>
  <c r="F7613" i="3"/>
  <c r="F7614" i="3"/>
  <c r="F7615" i="3"/>
  <c r="F7616" i="3"/>
  <c r="F7617" i="3"/>
  <c r="F7618" i="3"/>
  <c r="F7619" i="3"/>
  <c r="F7620" i="3"/>
  <c r="F7621" i="3"/>
  <c r="F7622" i="3"/>
  <c r="F7623" i="3"/>
  <c r="F7624" i="3"/>
  <c r="F7625" i="3"/>
  <c r="F7626" i="3"/>
  <c r="F7627" i="3"/>
  <c r="F7628" i="3"/>
  <c r="F7629" i="3"/>
  <c r="F7630" i="3"/>
  <c r="F7631" i="3"/>
  <c r="F7632" i="3"/>
  <c r="F7633" i="3"/>
  <c r="F7634" i="3"/>
  <c r="F7635" i="3"/>
  <c r="F7636" i="3"/>
  <c r="F7637" i="3"/>
  <c r="F7638" i="3"/>
  <c r="F7639" i="3"/>
  <c r="F7640" i="3"/>
  <c r="F7641" i="3"/>
  <c r="F7642" i="3"/>
  <c r="F7643" i="3"/>
  <c r="F7644" i="3"/>
  <c r="F7645" i="3"/>
  <c r="F7646" i="3"/>
  <c r="F7647" i="3"/>
  <c r="F7648" i="3"/>
  <c r="F7649" i="3"/>
  <c r="F7650" i="3"/>
  <c r="F7651" i="3"/>
  <c r="F7652" i="3"/>
  <c r="F7653" i="3"/>
  <c r="F7654" i="3"/>
  <c r="F7655" i="3"/>
  <c r="F7656" i="3"/>
  <c r="F7657" i="3"/>
  <c r="F7658" i="3"/>
  <c r="F7659" i="3"/>
  <c r="F7660" i="3"/>
  <c r="F7661" i="3"/>
  <c r="F7662" i="3"/>
  <c r="F7663" i="3"/>
  <c r="F7664" i="3"/>
  <c r="F7665" i="3"/>
  <c r="F7666" i="3"/>
  <c r="F7667" i="3"/>
  <c r="F7668" i="3"/>
  <c r="F7669" i="3"/>
  <c r="F7670" i="3"/>
  <c r="F7671" i="3"/>
  <c r="F7672" i="3"/>
  <c r="F7673" i="3"/>
  <c r="F7674" i="3"/>
  <c r="F7675" i="3"/>
  <c r="F7676" i="3"/>
  <c r="F7677" i="3"/>
  <c r="F7678" i="3"/>
  <c r="F7679" i="3"/>
  <c r="F7680" i="3"/>
  <c r="F7681" i="3"/>
  <c r="F7682" i="3"/>
  <c r="F7683" i="3"/>
  <c r="F7684" i="3"/>
  <c r="F7685" i="3"/>
  <c r="F7686" i="3"/>
  <c r="F7687" i="3"/>
  <c r="F7688" i="3"/>
  <c r="F7689" i="3"/>
  <c r="F7690" i="3"/>
  <c r="F7691" i="3"/>
  <c r="F7692" i="3"/>
  <c r="F7693" i="3"/>
  <c r="F7694" i="3"/>
  <c r="F7695" i="3"/>
  <c r="F7696" i="3"/>
  <c r="F7697" i="3"/>
  <c r="F7698" i="3"/>
  <c r="F7699" i="3"/>
  <c r="F7700" i="3"/>
  <c r="F7701" i="3"/>
  <c r="F7702" i="3"/>
  <c r="F7703" i="3"/>
  <c r="F7704" i="3"/>
  <c r="F7705" i="3"/>
  <c r="F7706" i="3"/>
  <c r="F7707" i="3"/>
  <c r="F7708" i="3"/>
  <c r="F7709" i="3"/>
  <c r="F7710" i="3"/>
  <c r="F7711" i="3"/>
  <c r="F7712" i="3"/>
  <c r="F7713" i="3"/>
  <c r="F7714" i="3"/>
  <c r="F7715" i="3"/>
  <c r="F7716" i="3"/>
  <c r="F7717" i="3"/>
  <c r="F7718" i="3"/>
  <c r="F7719" i="3"/>
  <c r="F7720" i="3"/>
  <c r="F7721" i="3"/>
  <c r="F7722" i="3"/>
  <c r="F7723" i="3"/>
  <c r="F7724" i="3"/>
  <c r="F7725" i="3"/>
  <c r="F7726" i="3"/>
  <c r="F7727" i="3"/>
  <c r="F7728" i="3"/>
  <c r="F7729" i="3"/>
  <c r="F7730" i="3"/>
  <c r="F7731" i="3"/>
  <c r="F7732" i="3"/>
  <c r="F7733" i="3"/>
  <c r="F7734" i="3"/>
  <c r="F7735" i="3"/>
  <c r="F7736" i="3"/>
  <c r="F7737" i="3"/>
  <c r="F7738" i="3"/>
  <c r="F7739" i="3"/>
  <c r="F7740" i="3"/>
  <c r="F7741" i="3"/>
  <c r="F7742" i="3"/>
  <c r="F7743" i="3"/>
  <c r="F7744" i="3"/>
  <c r="F7745" i="3"/>
  <c r="F7746" i="3"/>
  <c r="F7747" i="3"/>
  <c r="F7748" i="3"/>
  <c r="F7749" i="3"/>
  <c r="F7750" i="3"/>
  <c r="F7751" i="3"/>
  <c r="F7752" i="3"/>
  <c r="F7753" i="3"/>
  <c r="F7754" i="3"/>
  <c r="F7755" i="3"/>
  <c r="F7756" i="3"/>
  <c r="F7757" i="3"/>
  <c r="F7758" i="3"/>
  <c r="F7759" i="3"/>
  <c r="F7760" i="3"/>
  <c r="F7761" i="3"/>
  <c r="F7762" i="3"/>
  <c r="F7763" i="3"/>
  <c r="F7764" i="3"/>
  <c r="F7765" i="3"/>
  <c r="F7766" i="3"/>
  <c r="F7767" i="3"/>
  <c r="F7768" i="3"/>
  <c r="F7769" i="3"/>
  <c r="F7770" i="3"/>
  <c r="F7771" i="3"/>
  <c r="F7772" i="3"/>
  <c r="F7773" i="3"/>
  <c r="F7774" i="3"/>
  <c r="F7775" i="3"/>
  <c r="F7776" i="3"/>
  <c r="F7777" i="3"/>
  <c r="F7778" i="3"/>
  <c r="F7779" i="3"/>
  <c r="F7780" i="3"/>
  <c r="F7781" i="3"/>
  <c r="F7782" i="3"/>
  <c r="F7783" i="3"/>
  <c r="F7784" i="3"/>
  <c r="F7785" i="3"/>
  <c r="F7786" i="3"/>
  <c r="F7787" i="3"/>
  <c r="F7788" i="3"/>
  <c r="F7789" i="3"/>
  <c r="F7790" i="3"/>
  <c r="F7791" i="3"/>
  <c r="F7792" i="3"/>
  <c r="F7793" i="3"/>
  <c r="F7794" i="3"/>
  <c r="F7795" i="3"/>
  <c r="F7796" i="3"/>
  <c r="F7797" i="3"/>
  <c r="F7798" i="3"/>
  <c r="F7799" i="3"/>
  <c r="F7800" i="3"/>
  <c r="F7801" i="3"/>
  <c r="F7802" i="3"/>
  <c r="F7803" i="3"/>
  <c r="F7804" i="3"/>
  <c r="F7805" i="3"/>
  <c r="F7806" i="3"/>
  <c r="F7807" i="3"/>
  <c r="F7808" i="3"/>
  <c r="F7809" i="3"/>
  <c r="F7810" i="3"/>
  <c r="F7811" i="3"/>
  <c r="F7812" i="3"/>
  <c r="F7813" i="3"/>
  <c r="F7814" i="3"/>
  <c r="F7815" i="3"/>
  <c r="F7816" i="3"/>
  <c r="F7817" i="3"/>
  <c r="F7818" i="3"/>
  <c r="F7819" i="3"/>
  <c r="F7820" i="3"/>
  <c r="F7821" i="3"/>
  <c r="F7822" i="3"/>
  <c r="F7823" i="3"/>
  <c r="F7824" i="3"/>
  <c r="F7825" i="3"/>
  <c r="F7826" i="3"/>
  <c r="F7827" i="3"/>
  <c r="F7828" i="3"/>
  <c r="F7829" i="3"/>
  <c r="F7830" i="3"/>
  <c r="F7831" i="3"/>
  <c r="F7832" i="3"/>
  <c r="F7833" i="3"/>
  <c r="F7834" i="3"/>
  <c r="F7835" i="3"/>
  <c r="F7836" i="3"/>
  <c r="F7837" i="3"/>
  <c r="F7838" i="3"/>
  <c r="F7839" i="3"/>
  <c r="F7840" i="3"/>
  <c r="F7841" i="3"/>
  <c r="F7842" i="3"/>
  <c r="F7843" i="3"/>
  <c r="F7844" i="3"/>
  <c r="F7845" i="3"/>
  <c r="F7846" i="3"/>
  <c r="F7847" i="3"/>
  <c r="F7848" i="3"/>
  <c r="F7849" i="3"/>
  <c r="F7850" i="3"/>
  <c r="F7851" i="3"/>
  <c r="F7852" i="3"/>
  <c r="F7853" i="3"/>
  <c r="F7854" i="3"/>
  <c r="F7855" i="3"/>
  <c r="F7856" i="3"/>
  <c r="F7857" i="3"/>
  <c r="F7858" i="3"/>
  <c r="F7859" i="3"/>
  <c r="F7860" i="3"/>
  <c r="F7861" i="3"/>
  <c r="F7862" i="3"/>
  <c r="F7863" i="3"/>
  <c r="F7864" i="3"/>
  <c r="F7865" i="3"/>
  <c r="F7866" i="3"/>
  <c r="F7867" i="3"/>
  <c r="F7868" i="3"/>
  <c r="F7869" i="3"/>
  <c r="F7870" i="3"/>
  <c r="F7871" i="3"/>
  <c r="F7872" i="3"/>
  <c r="F7873" i="3"/>
  <c r="F7874" i="3"/>
  <c r="F7875" i="3"/>
  <c r="F7876" i="3"/>
  <c r="F7877" i="3"/>
  <c r="F7878" i="3"/>
  <c r="F7879" i="3"/>
  <c r="F7880" i="3"/>
  <c r="F7881" i="3"/>
  <c r="F7882" i="3"/>
  <c r="F7883" i="3"/>
  <c r="F7884" i="3"/>
  <c r="F7885" i="3"/>
  <c r="F7886" i="3"/>
  <c r="F7887" i="3"/>
  <c r="F7888" i="3"/>
  <c r="F7889" i="3"/>
  <c r="F7890" i="3"/>
  <c r="F7891" i="3"/>
  <c r="F7892" i="3"/>
  <c r="F7893" i="3"/>
  <c r="F7894" i="3"/>
  <c r="F7895" i="3"/>
  <c r="F7896" i="3"/>
  <c r="F7897" i="3"/>
  <c r="F7898" i="3"/>
  <c r="F7899" i="3"/>
  <c r="F7900" i="3"/>
  <c r="F7901" i="3"/>
  <c r="F7902" i="3"/>
  <c r="F7903" i="3"/>
  <c r="F7904" i="3"/>
  <c r="F7905" i="3"/>
  <c r="F7906" i="3"/>
  <c r="F7907" i="3"/>
  <c r="F7908" i="3"/>
  <c r="F7909" i="3"/>
  <c r="F7910" i="3"/>
  <c r="F7911" i="3"/>
  <c r="F7912" i="3"/>
  <c r="F7913" i="3"/>
  <c r="F7914" i="3"/>
  <c r="F7915" i="3"/>
  <c r="F7916" i="3"/>
  <c r="F7917" i="3"/>
  <c r="F7918" i="3"/>
  <c r="F7919" i="3"/>
  <c r="F7920" i="3"/>
  <c r="F7921" i="3"/>
  <c r="F7922" i="3"/>
  <c r="F7923" i="3"/>
  <c r="F7924" i="3"/>
  <c r="F7925" i="3"/>
  <c r="F7926" i="3"/>
  <c r="F7927" i="3"/>
  <c r="F7928" i="3"/>
  <c r="F7929" i="3"/>
  <c r="F7930" i="3"/>
  <c r="F7931" i="3"/>
  <c r="F7932" i="3"/>
  <c r="F7933" i="3"/>
  <c r="F7934" i="3"/>
  <c r="F7935" i="3"/>
  <c r="F7936" i="3"/>
  <c r="F7937" i="3"/>
  <c r="F7938" i="3"/>
  <c r="F7939" i="3"/>
  <c r="F7940" i="3"/>
  <c r="F7941" i="3"/>
  <c r="F7942" i="3"/>
  <c r="F7943" i="3"/>
  <c r="F7944" i="3"/>
  <c r="F7945" i="3"/>
  <c r="F7946" i="3"/>
  <c r="F7947" i="3"/>
  <c r="F7948" i="3"/>
  <c r="F7949" i="3"/>
  <c r="F7950" i="3"/>
  <c r="F7951" i="3"/>
  <c r="F7952" i="3"/>
  <c r="F7953" i="3"/>
  <c r="F7954" i="3"/>
  <c r="F7955" i="3"/>
  <c r="F7956" i="3"/>
  <c r="F7957" i="3"/>
  <c r="F7958" i="3"/>
  <c r="F7959" i="3"/>
  <c r="F7960" i="3"/>
  <c r="F7961" i="3"/>
  <c r="F7962" i="3"/>
  <c r="F7963" i="3"/>
  <c r="F7964" i="3"/>
  <c r="F7965" i="3"/>
  <c r="F7966" i="3"/>
  <c r="F7967" i="3"/>
  <c r="F7968" i="3"/>
  <c r="F7969" i="3"/>
  <c r="F7970" i="3"/>
  <c r="F7971" i="3"/>
  <c r="F7972" i="3"/>
  <c r="F7973" i="3"/>
  <c r="F7974" i="3"/>
  <c r="F7975" i="3"/>
  <c r="F7976" i="3"/>
  <c r="F7977" i="3"/>
  <c r="F7978" i="3"/>
  <c r="F7979" i="3"/>
  <c r="F7980" i="3"/>
  <c r="F7981" i="3"/>
  <c r="F7982" i="3"/>
  <c r="F7983" i="3"/>
  <c r="F7984" i="3"/>
  <c r="F7985" i="3"/>
  <c r="F7986" i="3"/>
  <c r="F7987" i="3"/>
  <c r="F7988" i="3"/>
  <c r="F7989" i="3"/>
  <c r="F7990" i="3"/>
  <c r="F7991" i="3"/>
  <c r="F7992" i="3"/>
  <c r="F7993" i="3"/>
  <c r="F7994" i="3"/>
  <c r="F7995" i="3"/>
  <c r="F7996" i="3"/>
  <c r="F7997" i="3"/>
  <c r="F7998" i="3"/>
  <c r="F7999" i="3"/>
  <c r="F8000" i="3"/>
  <c r="F8001" i="3"/>
  <c r="F8002" i="3"/>
  <c r="F8003" i="3"/>
  <c r="F8004" i="3"/>
  <c r="F8005" i="3"/>
  <c r="F8006" i="3"/>
  <c r="F8007" i="3"/>
  <c r="F8008" i="3"/>
  <c r="F8009" i="3"/>
  <c r="F8010" i="3"/>
  <c r="F8011" i="3"/>
  <c r="F8012" i="3"/>
  <c r="F8013" i="3"/>
  <c r="F8014" i="3"/>
  <c r="F8015" i="3"/>
  <c r="F8016" i="3"/>
  <c r="F8017" i="3"/>
  <c r="F8018" i="3"/>
  <c r="F8019" i="3"/>
  <c r="F8020" i="3"/>
  <c r="F8021" i="3"/>
  <c r="F8022" i="3"/>
  <c r="F8023" i="3"/>
  <c r="F8024" i="3"/>
  <c r="F8025" i="3"/>
  <c r="F8026" i="3"/>
  <c r="F8027" i="3"/>
  <c r="F8028" i="3"/>
  <c r="F8029" i="3"/>
  <c r="F8030" i="3"/>
  <c r="F8031" i="3"/>
  <c r="F8032" i="3"/>
  <c r="F8033" i="3"/>
  <c r="F8034" i="3"/>
  <c r="F8035" i="3"/>
  <c r="F8036" i="3"/>
  <c r="F8037" i="3"/>
  <c r="F8038" i="3"/>
  <c r="F8039" i="3"/>
  <c r="F8040" i="3"/>
  <c r="F8041" i="3"/>
  <c r="F8042" i="3"/>
  <c r="F8043" i="3"/>
  <c r="F8044" i="3"/>
  <c r="F8045" i="3"/>
  <c r="F8046" i="3"/>
  <c r="F8047" i="3"/>
  <c r="F8048" i="3"/>
  <c r="F8049" i="3"/>
  <c r="F8050" i="3"/>
  <c r="F8051" i="3"/>
  <c r="F8052" i="3"/>
  <c r="F8053" i="3"/>
  <c r="F8054" i="3"/>
  <c r="F8055" i="3"/>
  <c r="F8056" i="3"/>
  <c r="F8057" i="3"/>
  <c r="F8058" i="3"/>
  <c r="F8059" i="3"/>
  <c r="F8060" i="3"/>
  <c r="F8061" i="3"/>
  <c r="F8062" i="3"/>
  <c r="F8063" i="3"/>
  <c r="F8064" i="3"/>
  <c r="F8065" i="3"/>
  <c r="F8066" i="3"/>
  <c r="F8067" i="3"/>
  <c r="F8068" i="3"/>
  <c r="F8069" i="3"/>
  <c r="F8070" i="3"/>
  <c r="F8071" i="3"/>
  <c r="F8072" i="3"/>
  <c r="F8073" i="3"/>
  <c r="F8074" i="3"/>
  <c r="F8075" i="3"/>
  <c r="F8076" i="3"/>
  <c r="F8077" i="3"/>
  <c r="F8078" i="3"/>
  <c r="F8079" i="3"/>
  <c r="F8080" i="3"/>
  <c r="F8081" i="3"/>
  <c r="F8082" i="3"/>
  <c r="F8083" i="3"/>
  <c r="F8084" i="3"/>
  <c r="F8085" i="3"/>
  <c r="F8086" i="3"/>
  <c r="F8087" i="3"/>
  <c r="F8088" i="3"/>
  <c r="F8089" i="3"/>
  <c r="F8090" i="3"/>
  <c r="F8091" i="3"/>
  <c r="F8092" i="3"/>
  <c r="F8093" i="3"/>
  <c r="F8094" i="3"/>
  <c r="F8095" i="3"/>
  <c r="F8096" i="3"/>
  <c r="F8097" i="3"/>
  <c r="F8098" i="3"/>
  <c r="F8099" i="3"/>
  <c r="F8100" i="3"/>
  <c r="F8101" i="3"/>
  <c r="F8102" i="3"/>
  <c r="F8103" i="3"/>
  <c r="F8104" i="3"/>
  <c r="F8105" i="3"/>
  <c r="F8106" i="3"/>
  <c r="F8107" i="3"/>
  <c r="F8108" i="3"/>
  <c r="F8109" i="3"/>
  <c r="F8110" i="3"/>
  <c r="F8111" i="3"/>
  <c r="F8112" i="3"/>
  <c r="F8113" i="3"/>
  <c r="F8114" i="3"/>
  <c r="F8115" i="3"/>
  <c r="F8116" i="3"/>
  <c r="F8117" i="3"/>
  <c r="F8118" i="3"/>
  <c r="F8119" i="3"/>
  <c r="F8120" i="3"/>
  <c r="F8121" i="3"/>
  <c r="F8122" i="3"/>
  <c r="F8123" i="3"/>
  <c r="F8124" i="3"/>
  <c r="F8125" i="3"/>
  <c r="F8126" i="3"/>
  <c r="F8127" i="3"/>
  <c r="F8128" i="3"/>
  <c r="F8129" i="3"/>
  <c r="F8130" i="3"/>
  <c r="F8131" i="3"/>
  <c r="F8132" i="3"/>
  <c r="F8133" i="3"/>
  <c r="F8134" i="3"/>
  <c r="F8135" i="3"/>
  <c r="F8136" i="3"/>
  <c r="F8137" i="3"/>
  <c r="F8138" i="3"/>
  <c r="F8139" i="3"/>
  <c r="F8140" i="3"/>
  <c r="F8141" i="3"/>
  <c r="F8142" i="3"/>
  <c r="F8143" i="3"/>
  <c r="F8144" i="3"/>
  <c r="F8145" i="3"/>
  <c r="F8146" i="3"/>
  <c r="F8147" i="3"/>
  <c r="F8148" i="3"/>
  <c r="F8149" i="3"/>
  <c r="F8150" i="3"/>
  <c r="F8151" i="3"/>
  <c r="F8152" i="3"/>
  <c r="F8153" i="3"/>
  <c r="F8154" i="3"/>
  <c r="F8155" i="3"/>
  <c r="F8156" i="3"/>
  <c r="F8157" i="3"/>
  <c r="F8158" i="3"/>
  <c r="F8159" i="3"/>
  <c r="F8160" i="3"/>
  <c r="F8161" i="3"/>
  <c r="F8162" i="3"/>
  <c r="F8163" i="3"/>
  <c r="F8164" i="3"/>
  <c r="F8165" i="3"/>
  <c r="F8166" i="3"/>
  <c r="F8167" i="3"/>
  <c r="F8168" i="3"/>
  <c r="F8169" i="3"/>
  <c r="F8170" i="3"/>
  <c r="F8171" i="3"/>
  <c r="F8172" i="3"/>
  <c r="F8173" i="3"/>
  <c r="F8174" i="3"/>
  <c r="F8175" i="3"/>
  <c r="F8176" i="3"/>
  <c r="F8177" i="3"/>
  <c r="F8178" i="3"/>
  <c r="F8179" i="3"/>
  <c r="F8180" i="3"/>
  <c r="F8181" i="3"/>
  <c r="F8182" i="3"/>
  <c r="F8183" i="3"/>
  <c r="F8184" i="3"/>
  <c r="F8185" i="3"/>
  <c r="F8186" i="3"/>
  <c r="F8187" i="3"/>
  <c r="F8188" i="3"/>
  <c r="F8189" i="3"/>
  <c r="F8190" i="3"/>
  <c r="F8191" i="3"/>
  <c r="F8192" i="3"/>
  <c r="F8193" i="3"/>
  <c r="F8194" i="3"/>
  <c r="F8195" i="3"/>
  <c r="F8196" i="3"/>
  <c r="F8197" i="3"/>
  <c r="F8198" i="3"/>
  <c r="F8199" i="3"/>
  <c r="F8200" i="3"/>
  <c r="F8201" i="3"/>
  <c r="F8202" i="3"/>
  <c r="F8203" i="3"/>
  <c r="F8204" i="3"/>
  <c r="F8205" i="3"/>
  <c r="F8206" i="3"/>
  <c r="F8207" i="3"/>
  <c r="F8208" i="3"/>
  <c r="F8209" i="3"/>
  <c r="F8210" i="3"/>
  <c r="F8211" i="3"/>
  <c r="F8212" i="3"/>
  <c r="F8213" i="3"/>
  <c r="F8214" i="3"/>
  <c r="F8215" i="3"/>
  <c r="F8216" i="3"/>
  <c r="F8217" i="3"/>
  <c r="F8218" i="3"/>
  <c r="F8219" i="3"/>
  <c r="F8220" i="3"/>
  <c r="F8221" i="3"/>
  <c r="F8222" i="3"/>
  <c r="F8223" i="3"/>
  <c r="F8224" i="3"/>
  <c r="F8225" i="3"/>
  <c r="F8226" i="3"/>
  <c r="F8227" i="3"/>
  <c r="F8228" i="3"/>
  <c r="F8229" i="3"/>
  <c r="F8230" i="3"/>
  <c r="F8231" i="3"/>
  <c r="F8232" i="3"/>
  <c r="F8233" i="3"/>
  <c r="F8234" i="3"/>
  <c r="F8235" i="3"/>
  <c r="F8236" i="3"/>
  <c r="F8237" i="3"/>
  <c r="F8238" i="3"/>
  <c r="F8239" i="3"/>
  <c r="F8240" i="3"/>
  <c r="F8241" i="3"/>
  <c r="F8242" i="3"/>
  <c r="F8243" i="3"/>
  <c r="F8244" i="3"/>
  <c r="F8245" i="3"/>
  <c r="F8246" i="3"/>
  <c r="F8247" i="3"/>
  <c r="F8248" i="3"/>
  <c r="F8249" i="3"/>
  <c r="F8250" i="3"/>
  <c r="F8251" i="3"/>
  <c r="F8252" i="3"/>
  <c r="F8253" i="3"/>
  <c r="F8254" i="3"/>
  <c r="F8255" i="3"/>
  <c r="F8256" i="3"/>
  <c r="F8257" i="3"/>
  <c r="F8258" i="3"/>
  <c r="F8259" i="3"/>
  <c r="F8260" i="3"/>
  <c r="F8261" i="3"/>
  <c r="F8262" i="3"/>
  <c r="F8263" i="3"/>
  <c r="F8264" i="3"/>
  <c r="F8265" i="3"/>
  <c r="F8266" i="3"/>
  <c r="F8267" i="3"/>
  <c r="F8268" i="3"/>
  <c r="F8269" i="3"/>
  <c r="F8270" i="3"/>
  <c r="F8271" i="3"/>
  <c r="F8272" i="3"/>
  <c r="F8273" i="3"/>
  <c r="F8274" i="3"/>
  <c r="F8275" i="3"/>
  <c r="F8276" i="3"/>
  <c r="F8277" i="3"/>
  <c r="F8278" i="3"/>
  <c r="F8279" i="3"/>
  <c r="F8280" i="3"/>
  <c r="F8281" i="3"/>
  <c r="F8282" i="3"/>
  <c r="F8283" i="3"/>
  <c r="F8284" i="3"/>
  <c r="F8285" i="3"/>
  <c r="F8286" i="3"/>
  <c r="F8287" i="3"/>
  <c r="F8288" i="3"/>
  <c r="F8289" i="3"/>
  <c r="F8290" i="3"/>
  <c r="F8291" i="3"/>
  <c r="F8292" i="3"/>
  <c r="F8293" i="3"/>
  <c r="F8294" i="3"/>
  <c r="F8295" i="3"/>
  <c r="F8296" i="3"/>
  <c r="F8297" i="3"/>
  <c r="F8298" i="3"/>
  <c r="F8299" i="3"/>
  <c r="F8300" i="3"/>
  <c r="F8301" i="3"/>
  <c r="F8302" i="3"/>
  <c r="F8303" i="3"/>
  <c r="F8304" i="3"/>
  <c r="F8305" i="3"/>
  <c r="F8306" i="3"/>
  <c r="F8307" i="3"/>
  <c r="F8308" i="3"/>
  <c r="F8309" i="3"/>
  <c r="F8310" i="3"/>
  <c r="F8311" i="3"/>
  <c r="F8312" i="3"/>
  <c r="F8313" i="3"/>
  <c r="F8314" i="3"/>
  <c r="F8315" i="3"/>
  <c r="F8316" i="3"/>
  <c r="F8317" i="3"/>
  <c r="F8318" i="3"/>
  <c r="F8319" i="3"/>
  <c r="F8320" i="3"/>
  <c r="F8321" i="3"/>
  <c r="F8322" i="3"/>
  <c r="F8323" i="3"/>
  <c r="F8324" i="3"/>
  <c r="F8325" i="3"/>
  <c r="F8326" i="3"/>
  <c r="F8327" i="3"/>
  <c r="F8328" i="3"/>
  <c r="F8329" i="3"/>
  <c r="F8330" i="3"/>
  <c r="F8331" i="3"/>
  <c r="F8332" i="3"/>
  <c r="F8333" i="3"/>
  <c r="F8334" i="3"/>
  <c r="F8335" i="3"/>
  <c r="F8336" i="3"/>
  <c r="F8337" i="3"/>
  <c r="F8338" i="3"/>
  <c r="F8339" i="3"/>
  <c r="F8340" i="3"/>
  <c r="F8341" i="3"/>
  <c r="F8342" i="3"/>
  <c r="F8343" i="3"/>
  <c r="F8344" i="3"/>
  <c r="F8345" i="3"/>
  <c r="F8346" i="3"/>
  <c r="F8347" i="3"/>
  <c r="F8348" i="3"/>
  <c r="F8349" i="3"/>
  <c r="F8350" i="3"/>
  <c r="F8351" i="3"/>
  <c r="F8352" i="3"/>
  <c r="F8353" i="3"/>
  <c r="F8354" i="3"/>
  <c r="F8355" i="3"/>
  <c r="F8356" i="3"/>
  <c r="F8357" i="3"/>
  <c r="F8358" i="3"/>
  <c r="F8359" i="3"/>
  <c r="F8360" i="3"/>
  <c r="F8361" i="3"/>
  <c r="F8362" i="3"/>
  <c r="F8363" i="3"/>
  <c r="F8364" i="3"/>
  <c r="F8365" i="3"/>
  <c r="F8366" i="3"/>
  <c r="F8367" i="3"/>
  <c r="F8368" i="3"/>
  <c r="F8369" i="3"/>
  <c r="F8370" i="3"/>
  <c r="F8371" i="3"/>
  <c r="F8372" i="3"/>
  <c r="F8373" i="3"/>
  <c r="F8374" i="3"/>
  <c r="F8375" i="3"/>
  <c r="F8376" i="3"/>
  <c r="F8377" i="3"/>
  <c r="F8378" i="3"/>
  <c r="F8379" i="3"/>
  <c r="F8380" i="3"/>
  <c r="F8381" i="3"/>
  <c r="F8382" i="3"/>
  <c r="F8383" i="3"/>
  <c r="F8384" i="3"/>
  <c r="F8385" i="3"/>
  <c r="F8386" i="3"/>
  <c r="F8387" i="3"/>
  <c r="F8388" i="3"/>
  <c r="F8389" i="3"/>
  <c r="F8390" i="3"/>
  <c r="F8391" i="3"/>
  <c r="F8392" i="3"/>
  <c r="F8393" i="3"/>
  <c r="F8394" i="3"/>
  <c r="F8395" i="3"/>
  <c r="F8396" i="3"/>
  <c r="F8397" i="3"/>
  <c r="F8398" i="3"/>
  <c r="F8399" i="3"/>
  <c r="F8400" i="3"/>
  <c r="F8401" i="3"/>
  <c r="F8402" i="3"/>
  <c r="F8403" i="3"/>
  <c r="F8404" i="3"/>
  <c r="F8405" i="3"/>
  <c r="F8406" i="3"/>
  <c r="F8407" i="3"/>
  <c r="F8408" i="3"/>
  <c r="F8409" i="3"/>
  <c r="F8410" i="3"/>
  <c r="F8411" i="3"/>
  <c r="F8412" i="3"/>
  <c r="F8413" i="3"/>
  <c r="F8414" i="3"/>
  <c r="F8415" i="3"/>
  <c r="F8416" i="3"/>
  <c r="F8417" i="3"/>
  <c r="F8418" i="3"/>
  <c r="F8419" i="3"/>
  <c r="F8420" i="3"/>
  <c r="F8421" i="3"/>
  <c r="F8422" i="3"/>
  <c r="F8423" i="3"/>
  <c r="F8424" i="3"/>
  <c r="F8425" i="3"/>
  <c r="F8426" i="3"/>
  <c r="F8427" i="3"/>
  <c r="F8428" i="3"/>
  <c r="F8429" i="3"/>
  <c r="F8430" i="3"/>
  <c r="F8431" i="3"/>
  <c r="F8432" i="3"/>
  <c r="F8433" i="3"/>
  <c r="F8434" i="3"/>
  <c r="F8435" i="3"/>
  <c r="F8436" i="3"/>
  <c r="F8437" i="3"/>
  <c r="F8438" i="3"/>
  <c r="F8439" i="3"/>
  <c r="F8440" i="3"/>
  <c r="F8441" i="3"/>
  <c r="F8442" i="3"/>
  <c r="F8443" i="3"/>
  <c r="F8444" i="3"/>
  <c r="F8445" i="3"/>
  <c r="F8446" i="3"/>
  <c r="F8447" i="3"/>
  <c r="F8448" i="3"/>
  <c r="F8449" i="3"/>
  <c r="F8450" i="3"/>
  <c r="F8451" i="3"/>
  <c r="F8452" i="3"/>
  <c r="F8453" i="3"/>
  <c r="F8454" i="3"/>
  <c r="F8455" i="3"/>
  <c r="F8456" i="3"/>
  <c r="F8457" i="3"/>
  <c r="F8458" i="3"/>
  <c r="F8459" i="3"/>
  <c r="F8460" i="3"/>
  <c r="F8461" i="3"/>
  <c r="F8462" i="3"/>
  <c r="F8463" i="3"/>
  <c r="F8464" i="3"/>
  <c r="F8465" i="3"/>
  <c r="F8466" i="3"/>
  <c r="F8467" i="3"/>
  <c r="F8468" i="3"/>
  <c r="F8469" i="3"/>
  <c r="F8470" i="3"/>
  <c r="F8471" i="3"/>
  <c r="F8472" i="3"/>
  <c r="F8473" i="3"/>
  <c r="F8474" i="3"/>
  <c r="F8475" i="3"/>
  <c r="F8476" i="3"/>
  <c r="F8477" i="3"/>
  <c r="F8478" i="3"/>
  <c r="F8479" i="3"/>
  <c r="F8480" i="3"/>
  <c r="F8481" i="3"/>
  <c r="F8482" i="3"/>
  <c r="F8483" i="3"/>
  <c r="F8484" i="3"/>
  <c r="F8485" i="3"/>
  <c r="F8486" i="3"/>
  <c r="F8487" i="3"/>
  <c r="F8488" i="3"/>
  <c r="F8489" i="3"/>
  <c r="F8490" i="3"/>
  <c r="F8491" i="3"/>
  <c r="F8492" i="3"/>
  <c r="F8493" i="3"/>
  <c r="F8494" i="3"/>
  <c r="F8495" i="3"/>
  <c r="F8496" i="3"/>
  <c r="F8497" i="3"/>
  <c r="F8498" i="3"/>
  <c r="F8499" i="3"/>
  <c r="F8500" i="3"/>
  <c r="F8501" i="3"/>
  <c r="F8502" i="3"/>
  <c r="F8503" i="3"/>
  <c r="F8504" i="3"/>
  <c r="F8505" i="3"/>
  <c r="F8506" i="3"/>
  <c r="F8507" i="3"/>
  <c r="F8508" i="3"/>
  <c r="F8509" i="3"/>
  <c r="F8510" i="3"/>
  <c r="F8511" i="3"/>
  <c r="F8512" i="3"/>
  <c r="F8513" i="3"/>
  <c r="F8514" i="3"/>
  <c r="F8515" i="3"/>
  <c r="F8516" i="3"/>
  <c r="F8517" i="3"/>
  <c r="F8518" i="3"/>
  <c r="F8519" i="3"/>
  <c r="F8520" i="3"/>
  <c r="F8521" i="3"/>
  <c r="F8522" i="3"/>
  <c r="F8523" i="3"/>
  <c r="F8524" i="3"/>
  <c r="F8525" i="3"/>
  <c r="F8526" i="3"/>
  <c r="F8527" i="3"/>
  <c r="F8528" i="3"/>
  <c r="F8529" i="3"/>
  <c r="F8530" i="3"/>
  <c r="F8531" i="3"/>
  <c r="F8532" i="3"/>
  <c r="F8533" i="3"/>
  <c r="F8534" i="3"/>
  <c r="F8535" i="3"/>
  <c r="F8536" i="3"/>
  <c r="F8537" i="3"/>
  <c r="F8538" i="3"/>
  <c r="F8539" i="3"/>
  <c r="F8540" i="3"/>
  <c r="F8541" i="3"/>
  <c r="F8542" i="3"/>
  <c r="F8543" i="3"/>
  <c r="F8544" i="3"/>
  <c r="F8545" i="3"/>
  <c r="F8546" i="3"/>
  <c r="F8547" i="3"/>
  <c r="F8548" i="3"/>
  <c r="F8549" i="3"/>
  <c r="F8550" i="3"/>
  <c r="F8551" i="3"/>
  <c r="F8552" i="3"/>
  <c r="F8553" i="3"/>
  <c r="F8554" i="3"/>
  <c r="F8555" i="3"/>
  <c r="F8556" i="3"/>
  <c r="F8557" i="3"/>
  <c r="F8558" i="3"/>
  <c r="F8559" i="3"/>
  <c r="F8560" i="3"/>
  <c r="F8561" i="3"/>
  <c r="F8562" i="3"/>
  <c r="F8563" i="3"/>
  <c r="F8564" i="3"/>
  <c r="F8565" i="3"/>
  <c r="F8566" i="3"/>
  <c r="F8567" i="3"/>
  <c r="F8568" i="3"/>
  <c r="F8569" i="3"/>
  <c r="F8570" i="3"/>
  <c r="F8571" i="3"/>
  <c r="F8572" i="3"/>
  <c r="F8573" i="3"/>
  <c r="F8574" i="3"/>
  <c r="F8575" i="3"/>
  <c r="F8576" i="3"/>
  <c r="F8577" i="3"/>
  <c r="F8578" i="3"/>
  <c r="F8579" i="3"/>
  <c r="F8580" i="3"/>
  <c r="F8581" i="3"/>
  <c r="F8582" i="3"/>
  <c r="F8583" i="3"/>
  <c r="F8584" i="3"/>
  <c r="F8585" i="3"/>
  <c r="F8586" i="3"/>
  <c r="F8587" i="3"/>
  <c r="F8588" i="3"/>
  <c r="F8589" i="3"/>
  <c r="F8590" i="3"/>
  <c r="F8591" i="3"/>
  <c r="F8592" i="3"/>
  <c r="F8593" i="3"/>
  <c r="F8594" i="3"/>
  <c r="F8595" i="3"/>
  <c r="F8596" i="3"/>
  <c r="F8597" i="3"/>
  <c r="F8598" i="3"/>
  <c r="F8599" i="3"/>
  <c r="F8600" i="3"/>
  <c r="F8601" i="3"/>
  <c r="F8602" i="3"/>
  <c r="F8603" i="3"/>
  <c r="F8604" i="3"/>
  <c r="F8605" i="3"/>
  <c r="F8606" i="3"/>
  <c r="F8607" i="3"/>
  <c r="F8608" i="3"/>
  <c r="F8609" i="3"/>
  <c r="F8610" i="3"/>
  <c r="F8611" i="3"/>
  <c r="F8612" i="3"/>
  <c r="F8613" i="3"/>
  <c r="F8614" i="3"/>
  <c r="F8615" i="3"/>
  <c r="F8616" i="3"/>
  <c r="F8617" i="3"/>
  <c r="F8618" i="3"/>
  <c r="F8619" i="3"/>
  <c r="F8620" i="3"/>
  <c r="F8621" i="3"/>
  <c r="F8622" i="3"/>
  <c r="F8623" i="3"/>
  <c r="F8624" i="3"/>
  <c r="F8625" i="3"/>
  <c r="F8626" i="3"/>
  <c r="F8627" i="3"/>
  <c r="F8628" i="3"/>
  <c r="F8629" i="3"/>
  <c r="F8630" i="3"/>
  <c r="F8631" i="3"/>
  <c r="F8632" i="3"/>
  <c r="F8633" i="3"/>
  <c r="F8634" i="3"/>
  <c r="F8635" i="3"/>
  <c r="F8636" i="3"/>
  <c r="F8637" i="3"/>
  <c r="F8638" i="3"/>
  <c r="F8639" i="3"/>
  <c r="F8640" i="3"/>
  <c r="F8641" i="3"/>
  <c r="F8642" i="3"/>
  <c r="F8643" i="3"/>
  <c r="F8644" i="3"/>
  <c r="F8645" i="3"/>
  <c r="F8646" i="3"/>
  <c r="F8647" i="3"/>
  <c r="F8648" i="3"/>
  <c r="F8649" i="3"/>
  <c r="F8650" i="3"/>
  <c r="F8651" i="3"/>
  <c r="F8652" i="3"/>
  <c r="F8653" i="3"/>
  <c r="F8654" i="3"/>
  <c r="F8655" i="3"/>
  <c r="F8656" i="3"/>
  <c r="F8657" i="3"/>
  <c r="F8658" i="3"/>
  <c r="F8659" i="3"/>
  <c r="F8660" i="3"/>
  <c r="F8661" i="3"/>
  <c r="F8662" i="3"/>
  <c r="F4" i="3"/>
  <c r="F5" i="3"/>
  <c r="F6" i="3"/>
  <c r="F7" i="3"/>
  <c r="F8" i="3"/>
  <c r="F9" i="3"/>
  <c r="F10" i="3"/>
  <c r="F11" i="3"/>
  <c r="F12" i="3"/>
  <c r="F3" i="3"/>
  <c r="Q6066" i="3" l="1"/>
  <c r="Q7456" i="3"/>
  <c r="Q6342" i="3"/>
  <c r="Q6392" i="3"/>
  <c r="Q6243" i="3"/>
  <c r="Q6390" i="3"/>
  <c r="Q6124" i="3"/>
  <c r="Q7355" i="3"/>
  <c r="Q7116" i="3"/>
  <c r="Q6723" i="3"/>
  <c r="Q6844" i="3"/>
  <c r="Q6817" i="3"/>
  <c r="Q6031" i="3"/>
  <c r="Q6183" i="3"/>
  <c r="Q6119" i="3"/>
  <c r="Q6118" i="3"/>
  <c r="Q6670" i="3"/>
  <c r="Q7303" i="3"/>
  <c r="Q6235" i="3"/>
  <c r="Q6463" i="3"/>
  <c r="Q6462" i="3"/>
  <c r="Q6206" i="3"/>
  <c r="Q6687" i="3"/>
  <c r="Q6668" i="3"/>
  <c r="Q6157" i="3"/>
  <c r="Q8144" i="3"/>
  <c r="Q7094" i="3"/>
  <c r="Q6325" i="3"/>
  <c r="Q2245" i="3"/>
  <c r="Q1385" i="3"/>
  <c r="Q6370" i="3"/>
  <c r="Q3389" i="3"/>
  <c r="Q6310" i="3"/>
  <c r="Q6111" i="3"/>
  <c r="Q5224" i="3"/>
  <c r="Q6662" i="3"/>
  <c r="Q6486" i="3"/>
  <c r="Q6150" i="3"/>
  <c r="Q6054" i="3"/>
  <c r="Q8458" i="3"/>
  <c r="Q6808" i="3"/>
  <c r="Q6807" i="3"/>
  <c r="Q6226" i="3"/>
  <c r="Q6147" i="3"/>
  <c r="Q6806" i="3"/>
  <c r="Q6224" i="3"/>
  <c r="Q6050" i="3"/>
  <c r="Q5863" i="3"/>
  <c r="Q6108" i="3"/>
  <c r="Q8505" i="3"/>
  <c r="Q7872" i="3"/>
  <c r="Q7577" i="3"/>
  <c r="Q7093" i="3"/>
  <c r="Q6859" i="3"/>
  <c r="Q7015" i="3"/>
  <c r="Q6729" i="3"/>
  <c r="Q6692" i="3"/>
  <c r="Q6599" i="3"/>
  <c r="Q6573" i="3"/>
  <c r="Q6500" i="3"/>
  <c r="Q6358" i="3"/>
  <c r="Q6106" i="3"/>
  <c r="Q8060" i="3"/>
  <c r="Q7545" i="3"/>
  <c r="Q7105" i="3"/>
  <c r="Q6047" i="3"/>
  <c r="Q8398" i="3"/>
  <c r="Q8204" i="3"/>
  <c r="Q7382" i="3"/>
  <c r="Q7328" i="3"/>
  <c r="Q8395" i="3"/>
  <c r="Q7823" i="3"/>
  <c r="Q6399" i="3"/>
  <c r="Q6351" i="3"/>
  <c r="Q6168" i="3"/>
  <c r="Q6068" i="3"/>
  <c r="Q5999" i="3" l="1"/>
  <c r="Q5992" i="3"/>
  <c r="Q5991" i="3"/>
  <c r="Q5994" i="3"/>
  <c r="Q5993" i="3"/>
  <c r="Q5951" i="3"/>
  <c r="Q5950" i="3"/>
  <c r="Q5936" i="3"/>
  <c r="Q5918" i="3"/>
  <c r="Q5904" i="3"/>
  <c r="Q5831" i="3"/>
  <c r="Q5830" i="3"/>
  <c r="Q5823" i="3"/>
  <c r="Q5760" i="3"/>
  <c r="Q5781" i="3"/>
  <c r="Q5769" i="3"/>
  <c r="Q5712" i="3"/>
  <c r="Q5726" i="3"/>
  <c r="Q5702" i="3"/>
  <c r="Q5694" i="3"/>
  <c r="Q5668" i="3"/>
  <c r="Q5669" i="3"/>
  <c r="Q5667" i="3"/>
  <c r="Q5633" i="3"/>
  <c r="Q5630" i="3"/>
  <c r="Q5609" i="3"/>
  <c r="Q5601" i="3"/>
  <c r="Q5570" i="3"/>
  <c r="Q5559" i="3"/>
  <c r="Q5516" i="3"/>
  <c r="Q5517" i="3"/>
  <c r="Q5513" i="3"/>
  <c r="Q5518" i="3"/>
  <c r="Q5501" i="3"/>
  <c r="Q5511" i="3"/>
  <c r="Q5476" i="3"/>
  <c r="Q5478" i="3"/>
  <c r="Q5422" i="3"/>
  <c r="Q5383" i="3"/>
  <c r="Q5366" i="3"/>
  <c r="Q5364" i="3"/>
  <c r="Q5334" i="3"/>
  <c r="Q5316" i="3"/>
  <c r="Q5318" i="3"/>
  <c r="Q5319" i="3"/>
  <c r="Q5331" i="3"/>
  <c r="Q5320" i="3"/>
  <c r="Q5314" i="3"/>
  <c r="Q5303" i="3"/>
  <c r="Q5282" i="3"/>
  <c r="Q5285" i="3"/>
  <c r="Q5268" i="3"/>
  <c r="Q5264" i="3"/>
  <c r="Q5249" i="3"/>
  <c r="Q5228" i="3"/>
  <c r="Q5215" i="3"/>
  <c r="Q5196" i="3"/>
  <c r="Q5207" i="3"/>
  <c r="Q5183" i="3"/>
  <c r="Q5179" i="3"/>
  <c r="Q5165" i="3"/>
  <c r="Q5151" i="3"/>
  <c r="Q5169" i="3"/>
  <c r="Q5058" i="3"/>
  <c r="Q5028" i="3" l="1"/>
  <c r="Q5042" i="3"/>
  <c r="Q5002" i="3"/>
  <c r="Q5001" i="3"/>
  <c r="Q5023" i="3"/>
  <c r="Q4999" i="3"/>
  <c r="Q4973" i="3"/>
  <c r="Q4974" i="3"/>
  <c r="Q4945" i="3"/>
  <c r="Q4951" i="3"/>
  <c r="Q4937" i="3"/>
  <c r="Q4912" i="3"/>
  <c r="Q4879" i="3"/>
  <c r="Q4885" i="3"/>
  <c r="Q4901" i="3"/>
  <c r="Q4847" i="3"/>
  <c r="Q4853" i="3"/>
  <c r="Q4856" i="3"/>
  <c r="Q4845" i="3"/>
  <c r="Q4808" i="3"/>
  <c r="Q4810" i="3"/>
  <c r="Q4818" i="3"/>
  <c r="Q4779" i="3"/>
  <c r="Q4778" i="3"/>
  <c r="Q4802" i="3"/>
  <c r="Q4722" i="3"/>
  <c r="Q4714" i="3"/>
  <c r="Q4695" i="3"/>
  <c r="Q4671" i="3"/>
  <c r="Q4686" i="3"/>
  <c r="Q4682" i="3"/>
  <c r="Q4681" i="3"/>
  <c r="Q4621" i="3"/>
  <c r="Q4620" i="3"/>
  <c r="Q4576" i="3"/>
  <c r="Q4585" i="3"/>
  <c r="Q4569" i="3"/>
  <c r="Q4548" i="3"/>
  <c r="Q4542" i="3"/>
  <c r="Q4535" i="3"/>
  <c r="Q4478" i="3"/>
  <c r="Q4475" i="3"/>
  <c r="Q4388" i="3"/>
  <c r="Q4381" i="3"/>
  <c r="Q4361" i="3"/>
  <c r="Q4338" i="3"/>
  <c r="Q4299" i="3"/>
  <c r="Q4224" i="3"/>
  <c r="Q4225" i="3"/>
  <c r="Q4149" i="3"/>
  <c r="Q4116" i="3"/>
  <c r="Q4118" i="3"/>
  <c r="Q4105" i="3"/>
  <c r="Q4079" i="3"/>
  <c r="Q4052" i="3"/>
  <c r="Q4058" i="3"/>
  <c r="Q3979" i="3"/>
  <c r="Q3920" i="3"/>
  <c r="Q3889" i="3"/>
  <c r="Q3790" i="3"/>
  <c r="Q3771" i="3"/>
  <c r="Q3750" i="3"/>
  <c r="Q3673" i="3"/>
  <c r="Q3588" i="3"/>
  <c r="Q3518" i="3"/>
  <c r="Q3451" i="3"/>
  <c r="Q3435" i="3"/>
  <c r="Q3434" i="3"/>
  <c r="Q3422" i="3"/>
  <c r="Q3398" i="3"/>
  <c r="Q3360" i="3"/>
  <c r="Q3351" i="3"/>
  <c r="Q3251" i="3"/>
  <c r="Q3192" i="3"/>
  <c r="Q3079" i="3"/>
  <c r="Q3074" i="3"/>
  <c r="Q3062" i="3"/>
  <c r="Q3042" i="3"/>
  <c r="Q2924" i="3"/>
  <c r="Q2848" i="3"/>
  <c r="Q2798" i="3"/>
  <c r="Q2753" i="3"/>
  <c r="Q2708" i="3"/>
  <c r="Q2685" i="3"/>
  <c r="Q2581" i="3"/>
  <c r="Q2585" i="3"/>
  <c r="Q2610" i="3"/>
  <c r="Q2584" i="3"/>
  <c r="Q2609" i="3"/>
  <c r="Q2558" i="3"/>
  <c r="Q2575" i="3"/>
  <c r="Q2507" i="3"/>
  <c r="Q2462" i="3"/>
  <c r="Q2454" i="3"/>
  <c r="Q2395" i="3"/>
  <c r="Q2385" i="3"/>
  <c r="Q2228" i="3"/>
  <c r="Q2227" i="3"/>
  <c r="Q2208" i="3" l="1"/>
  <c r="Q2131" i="3"/>
  <c r="Q2094" i="3"/>
  <c r="Q2039" i="3"/>
  <c r="Q1897" i="3"/>
  <c r="Q1925" i="3"/>
  <c r="Q1890" i="3"/>
  <c r="Q1726" i="3"/>
  <c r="Q1623" i="3"/>
  <c r="Q1403" i="3"/>
  <c r="Q1393" i="3"/>
  <c r="Q1135" i="3"/>
  <c r="Q1031" i="3"/>
  <c r="Q783" i="3"/>
  <c r="Q627" i="3"/>
  <c r="Q579" i="3"/>
  <c r="Q495" i="3"/>
  <c r="Q447" i="3"/>
  <c r="Q402" i="3"/>
  <c r="Q370" i="3"/>
  <c r="Q341" i="3"/>
  <c r="Q267" i="3"/>
  <c r="Q255" i="3"/>
  <c r="O7" i="3"/>
  <c r="O8" i="3"/>
  <c r="O9" i="3"/>
  <c r="O12" i="3"/>
  <c r="O11" i="3"/>
  <c r="O3" i="3"/>
  <c r="O4" i="3"/>
  <c r="O6" i="3"/>
  <c r="O5" i="3"/>
  <c r="O15" i="3"/>
  <c r="O14" i="3"/>
  <c r="O21" i="3"/>
  <c r="O23" i="3"/>
  <c r="O17" i="3"/>
  <c r="O30" i="3"/>
  <c r="O27" i="3"/>
  <c r="O31" i="3"/>
  <c r="O24" i="3"/>
  <c r="O20" i="3"/>
  <c r="O18" i="3"/>
  <c r="O13" i="3"/>
  <c r="O25" i="3"/>
  <c r="O34" i="3"/>
  <c r="O26" i="3"/>
  <c r="O32" i="3"/>
  <c r="O33" i="3"/>
  <c r="O28" i="3"/>
  <c r="O29" i="3"/>
  <c r="O22" i="3"/>
  <c r="O16" i="3"/>
  <c r="O19" i="3"/>
  <c r="O45" i="3"/>
  <c r="O46" i="3"/>
  <c r="O38" i="3"/>
  <c r="O35" i="3"/>
  <c r="O44" i="3"/>
  <c r="O39" i="3"/>
  <c r="O36" i="3"/>
  <c r="O40" i="3"/>
  <c r="O41" i="3"/>
  <c r="O42" i="3"/>
  <c r="O37" i="3"/>
  <c r="O43" i="3"/>
  <c r="O55" i="3"/>
  <c r="O47" i="3"/>
  <c r="O64" i="3"/>
  <c r="O56" i="3"/>
  <c r="O54" i="3"/>
  <c r="O62" i="3"/>
  <c r="O57" i="3"/>
  <c r="O52" i="3"/>
  <c r="O58" i="3"/>
  <c r="O48" i="3"/>
  <c r="O59" i="3"/>
  <c r="O49" i="3"/>
  <c r="O51" i="3"/>
  <c r="O60" i="3"/>
  <c r="O53" i="3"/>
  <c r="O63" i="3"/>
  <c r="O61" i="3"/>
  <c r="O50" i="3"/>
  <c r="O69" i="3"/>
  <c r="O70" i="3"/>
  <c r="O68" i="3"/>
  <c r="O77" i="3"/>
  <c r="O73" i="3"/>
  <c r="O65" i="3"/>
  <c r="O75" i="3"/>
  <c r="O78" i="3"/>
  <c r="O80" i="3"/>
  <c r="O81" i="3"/>
  <c r="O82" i="3"/>
  <c r="O72" i="3"/>
  <c r="O71" i="3"/>
  <c r="O83" i="3"/>
  <c r="O79" i="3"/>
  <c r="O74" i="3"/>
  <c r="O66" i="3"/>
  <c r="O84" i="3"/>
  <c r="O67" i="3"/>
  <c r="O76" i="3"/>
  <c r="O96" i="3"/>
  <c r="O87" i="3"/>
  <c r="O88" i="3"/>
  <c r="O95" i="3"/>
  <c r="O85" i="3"/>
  <c r="O103" i="3"/>
  <c r="O115" i="3"/>
  <c r="O110" i="3"/>
  <c r="O89" i="3"/>
  <c r="O104" i="3"/>
  <c r="O111" i="3"/>
  <c r="O100" i="3"/>
  <c r="O93" i="3"/>
  <c r="O101" i="3"/>
  <c r="O114" i="3"/>
  <c r="O105" i="3"/>
  <c r="O106" i="3"/>
  <c r="O108" i="3"/>
  <c r="O86" i="3"/>
  <c r="O97" i="3"/>
  <c r="O112" i="3"/>
  <c r="O90" i="3"/>
  <c r="O91" i="3"/>
  <c r="O98" i="3"/>
  <c r="O102" i="3"/>
  <c r="O107" i="3"/>
  <c r="O99" i="3"/>
  <c r="O113" i="3"/>
  <c r="O94" i="3"/>
  <c r="O109" i="3"/>
  <c r="O92" i="3"/>
  <c r="O125" i="3"/>
  <c r="O131" i="3"/>
  <c r="O132" i="3"/>
  <c r="O116" i="3"/>
  <c r="O124" i="3"/>
  <c r="O127" i="3"/>
  <c r="O135" i="3"/>
  <c r="O121" i="3"/>
  <c r="O122" i="3"/>
  <c r="O120" i="3"/>
  <c r="O128" i="3"/>
  <c r="O126" i="3"/>
  <c r="O117" i="3"/>
  <c r="O129" i="3"/>
  <c r="O123" i="3"/>
  <c r="O118" i="3"/>
  <c r="O134" i="3"/>
  <c r="O119" i="3"/>
  <c r="O133" i="3"/>
  <c r="O130" i="3"/>
  <c r="O147" i="3"/>
  <c r="O140" i="3"/>
  <c r="O144" i="3"/>
  <c r="O145" i="3"/>
  <c r="O146" i="3"/>
  <c r="O152" i="3"/>
  <c r="O158" i="3"/>
  <c r="O139" i="3"/>
  <c r="O136" i="3"/>
  <c r="O138" i="3"/>
  <c r="O154" i="3"/>
  <c r="O150" i="3"/>
  <c r="O137" i="3"/>
  <c r="O153" i="3"/>
  <c r="O155" i="3"/>
  <c r="O142" i="3"/>
  <c r="O143" i="3"/>
  <c r="O148" i="3"/>
  <c r="O159" i="3"/>
  <c r="O156" i="3"/>
  <c r="O149" i="3"/>
  <c r="O160" i="3"/>
  <c r="O151" i="3"/>
  <c r="O157" i="3"/>
  <c r="O161" i="3"/>
  <c r="O141" i="3"/>
  <c r="O162" i="3"/>
  <c r="O172" i="3"/>
  <c r="O163" i="3"/>
  <c r="O164" i="3"/>
  <c r="O165" i="3"/>
  <c r="O185" i="3"/>
  <c r="O177" i="3"/>
  <c r="O178" i="3"/>
  <c r="O173" i="3"/>
  <c r="O171" i="3"/>
  <c r="O169" i="3"/>
  <c r="O168" i="3"/>
  <c r="O183" i="3"/>
  <c r="O175" i="3"/>
  <c r="O170" i="3"/>
  <c r="O186" i="3"/>
  <c r="O179" i="3"/>
  <c r="O167" i="3"/>
  <c r="O174" i="3"/>
  <c r="O184" i="3"/>
  <c r="O181" i="3"/>
  <c r="O166" i="3"/>
  <c r="O180" i="3"/>
  <c r="O182" i="3"/>
  <c r="O176" i="3"/>
  <c r="O191" i="3"/>
  <c r="O187" i="3"/>
  <c r="O193" i="3"/>
  <c r="O198" i="3"/>
  <c r="O196" i="3"/>
  <c r="O197" i="3"/>
  <c r="O189" i="3"/>
  <c r="O188" i="3"/>
  <c r="O201" i="3"/>
  <c r="O194" i="3"/>
  <c r="O200" i="3"/>
  <c r="O190" i="3"/>
  <c r="O192" i="3"/>
  <c r="O195" i="3"/>
  <c r="O199" i="3"/>
  <c r="O212" i="3"/>
  <c r="O207" i="3"/>
  <c r="O211" i="3"/>
  <c r="O218" i="3"/>
  <c r="O219" i="3"/>
  <c r="O239" i="3"/>
  <c r="O240" i="3"/>
  <c r="O221" i="3"/>
  <c r="O222" i="3"/>
  <c r="O237" i="3"/>
  <c r="O213" i="3"/>
  <c r="O226" i="3"/>
  <c r="O225" i="3"/>
  <c r="O238" i="3"/>
  <c r="O203" i="3"/>
  <c r="O208" i="3"/>
  <c r="O202" i="3"/>
  <c r="O204" i="3"/>
  <c r="O227" i="3"/>
  <c r="O220" i="3"/>
  <c r="O214" i="3"/>
  <c r="O228" i="3"/>
  <c r="O234" i="3"/>
  <c r="O229" i="3"/>
  <c r="O230" i="3"/>
  <c r="O235" i="3"/>
  <c r="O209" i="3"/>
  <c r="O223" i="3"/>
  <c r="O231" i="3"/>
  <c r="O232" i="3"/>
  <c r="O215" i="3"/>
  <c r="O236" i="3"/>
  <c r="O217" i="3"/>
  <c r="O224" i="3"/>
  <c r="O210" i="3"/>
  <c r="O233" i="3"/>
  <c r="O216" i="3"/>
  <c r="O205" i="3"/>
  <c r="O206" i="3"/>
  <c r="O241" i="3"/>
  <c r="O252" i="3"/>
  <c r="O248" i="3"/>
  <c r="O249" i="3"/>
  <c r="O245" i="3"/>
  <c r="O243" i="3"/>
  <c r="O244" i="3"/>
  <c r="O247" i="3"/>
  <c r="O242" i="3"/>
  <c r="O251" i="3"/>
  <c r="O250" i="3"/>
  <c r="O246" i="3"/>
  <c r="O256" i="3"/>
  <c r="O255" i="3"/>
  <c r="O253" i="3"/>
  <c r="O257" i="3"/>
  <c r="O254" i="3"/>
  <c r="O268" i="3"/>
  <c r="O270" i="3"/>
  <c r="O262" i="3"/>
  <c r="O263" i="3"/>
  <c r="O258" i="3"/>
  <c r="O269" i="3"/>
  <c r="O274" i="3"/>
  <c r="O259" i="3"/>
  <c r="O266" i="3"/>
  <c r="O260" i="3"/>
  <c r="O273" i="3"/>
  <c r="O267" i="3"/>
  <c r="O261" i="3"/>
  <c r="O271" i="3"/>
  <c r="O264" i="3"/>
  <c r="O265" i="3"/>
  <c r="O272" i="3"/>
  <c r="O275" i="3"/>
  <c r="O281" i="3"/>
  <c r="O287" i="3"/>
  <c r="O278" i="3"/>
  <c r="O282" i="3"/>
  <c r="O279" i="3"/>
  <c r="O280" i="3"/>
  <c r="O283" i="3"/>
  <c r="O285" i="3"/>
  <c r="O286" i="3"/>
  <c r="O284" i="3"/>
  <c r="O276" i="3"/>
  <c r="O277" i="3"/>
  <c r="O296" i="3"/>
  <c r="O290" i="3"/>
  <c r="O291" i="3"/>
  <c r="O292" i="3"/>
  <c r="O297" i="3"/>
  <c r="O295" i="3"/>
  <c r="O294" i="3"/>
  <c r="O293" i="3"/>
  <c r="O299" i="3"/>
  <c r="O288" i="3"/>
  <c r="O289" i="3"/>
  <c r="O298" i="3"/>
  <c r="O300" i="3"/>
  <c r="O301" i="3"/>
  <c r="O302" i="3"/>
  <c r="O316" i="3"/>
  <c r="O307" i="3"/>
  <c r="O308" i="3"/>
  <c r="O313" i="3"/>
  <c r="O309" i="3"/>
  <c r="O306" i="3"/>
  <c r="O304" i="3"/>
  <c r="O318" i="3"/>
  <c r="O317" i="3"/>
  <c r="O305" i="3"/>
  <c r="O314" i="3"/>
  <c r="O310" i="3"/>
  <c r="O319" i="3"/>
  <c r="O312" i="3"/>
  <c r="O311" i="3"/>
  <c r="O303" i="3"/>
  <c r="O320" i="3"/>
  <c r="O315" i="3"/>
  <c r="O332" i="3"/>
  <c r="O329" i="3"/>
  <c r="O323" i="3"/>
  <c r="O337" i="3"/>
  <c r="O333" i="3"/>
  <c r="O330" i="3"/>
  <c r="O326" i="3"/>
  <c r="O327" i="3"/>
  <c r="O324" i="3"/>
  <c r="O334" i="3"/>
  <c r="O328" i="3"/>
  <c r="O325" i="3"/>
  <c r="O321" i="3"/>
  <c r="O331" i="3"/>
  <c r="O336" i="3"/>
  <c r="O338" i="3"/>
  <c r="O335" i="3"/>
  <c r="O322" i="3"/>
  <c r="O363" i="3"/>
  <c r="O361" i="3"/>
  <c r="O347" i="3"/>
  <c r="O354" i="3"/>
  <c r="O352" i="3"/>
  <c r="O341" i="3"/>
  <c r="O359" i="3"/>
  <c r="O348" i="3"/>
  <c r="O339" i="3"/>
  <c r="O357" i="3"/>
  <c r="O356" i="3"/>
  <c r="O345" i="3"/>
  <c r="O349" i="3"/>
  <c r="O360" i="3"/>
  <c r="O344" i="3"/>
  <c r="O340" i="3"/>
  <c r="O342" i="3"/>
  <c r="O346" i="3"/>
  <c r="O358" i="3"/>
  <c r="O350" i="3"/>
  <c r="O355" i="3"/>
  <c r="O362" i="3"/>
  <c r="O353" i="3"/>
  <c r="O343" i="3"/>
  <c r="O351" i="3"/>
  <c r="O380" i="3"/>
  <c r="O384" i="3"/>
  <c r="O368" i="3"/>
  <c r="O392" i="3"/>
  <c r="O364" i="3"/>
  <c r="O385" i="3"/>
  <c r="O381" i="3"/>
  <c r="O370" i="3"/>
  <c r="O371" i="3"/>
  <c r="O377" i="3"/>
  <c r="O382" i="3"/>
  <c r="O372" i="3"/>
  <c r="O390" i="3"/>
  <c r="O373" i="3"/>
  <c r="O393" i="3"/>
  <c r="O365" i="3"/>
  <c r="O374" i="3"/>
  <c r="O366" i="3"/>
  <c r="O369" i="3"/>
  <c r="O375" i="3"/>
  <c r="O386" i="3"/>
  <c r="O391" i="3"/>
  <c r="O387" i="3"/>
  <c r="O378" i="3"/>
  <c r="O376" i="3"/>
  <c r="O379" i="3"/>
  <c r="O388" i="3"/>
  <c r="O389" i="3"/>
  <c r="O383" i="3"/>
  <c r="O367" i="3"/>
  <c r="O394" i="3"/>
  <c r="O395" i="3"/>
  <c r="O411" i="3"/>
  <c r="O400" i="3"/>
  <c r="O401" i="3"/>
  <c r="O430" i="3"/>
  <c r="O399" i="3"/>
  <c r="O425" i="3"/>
  <c r="O397" i="3"/>
  <c r="O406" i="3"/>
  <c r="O426" i="3"/>
  <c r="O412" i="3"/>
  <c r="O423" i="3"/>
  <c r="O417" i="3"/>
  <c r="O413" i="3"/>
  <c r="O428" i="3"/>
  <c r="O418" i="3"/>
  <c r="O424" i="3"/>
  <c r="O403" i="3"/>
  <c r="O427" i="3"/>
  <c r="O396" i="3"/>
  <c r="O398" i="3"/>
  <c r="O408" i="3"/>
  <c r="O431" i="3"/>
  <c r="O414" i="3"/>
  <c r="O419" i="3"/>
  <c r="O404" i="3"/>
  <c r="O402" i="3"/>
  <c r="O410" i="3"/>
  <c r="O420" i="3"/>
  <c r="O421" i="3"/>
  <c r="O422" i="3"/>
  <c r="O407" i="3"/>
  <c r="O405" i="3"/>
  <c r="O409" i="3"/>
  <c r="O429" i="3"/>
  <c r="O416" i="3"/>
  <c r="O415" i="3"/>
  <c r="O449" i="3"/>
  <c r="O450" i="3"/>
  <c r="O444" i="3"/>
  <c r="O445" i="3"/>
  <c r="O451" i="3"/>
  <c r="O438" i="3"/>
  <c r="O465" i="3"/>
  <c r="O442" i="3"/>
  <c r="O439" i="3"/>
  <c r="O452" i="3"/>
  <c r="O447" i="3"/>
  <c r="O446" i="3"/>
  <c r="O454" i="3"/>
  <c r="O463" i="3"/>
  <c r="O461" i="3"/>
  <c r="O455" i="3"/>
  <c r="O432" i="3"/>
  <c r="O456" i="3"/>
  <c r="O440" i="3"/>
  <c r="O466" i="3"/>
  <c r="O457" i="3"/>
  <c r="O458" i="3"/>
  <c r="O436" i="3"/>
  <c r="O464" i="3"/>
  <c r="O459" i="3"/>
  <c r="O460" i="3"/>
  <c r="O435" i="3"/>
  <c r="O433" i="3"/>
  <c r="O437" i="3"/>
  <c r="O441" i="3"/>
  <c r="O469" i="3"/>
  <c r="O467" i="3"/>
  <c r="O448" i="3"/>
  <c r="O443" i="3"/>
  <c r="O462" i="3"/>
  <c r="O468" i="3"/>
  <c r="O434" i="3"/>
  <c r="O453" i="3"/>
  <c r="O472" i="3"/>
  <c r="O478" i="3"/>
  <c r="O486" i="3"/>
  <c r="O487" i="3"/>
  <c r="O488" i="3"/>
  <c r="O484" i="3"/>
  <c r="O473" i="3"/>
  <c r="O521" i="3"/>
  <c r="O522" i="3"/>
  <c r="O481" i="3"/>
  <c r="O496" i="3"/>
  <c r="O500" i="3"/>
  <c r="O497" i="3"/>
  <c r="O501" i="3"/>
  <c r="O495" i="3"/>
  <c r="O514" i="3"/>
  <c r="O483" i="3"/>
  <c r="O502" i="3"/>
  <c r="O503" i="3"/>
  <c r="O504" i="3"/>
  <c r="O505" i="3"/>
  <c r="O511" i="3"/>
  <c r="O525" i="3"/>
  <c r="O474" i="3"/>
  <c r="O479" i="3"/>
  <c r="O498" i="3"/>
  <c r="O489" i="3"/>
  <c r="O516" i="3"/>
  <c r="O492" i="3"/>
  <c r="O524" i="3"/>
  <c r="O506" i="3"/>
  <c r="O518" i="3"/>
  <c r="O477" i="3"/>
  <c r="O480" i="3"/>
  <c r="O523" i="3"/>
  <c r="O517" i="3"/>
  <c r="O499" i="3"/>
  <c r="O493" i="3"/>
  <c r="O475" i="3"/>
  <c r="O512" i="3"/>
  <c r="O470" i="3"/>
  <c r="O509" i="3"/>
  <c r="O510" i="3"/>
  <c r="O513" i="3"/>
  <c r="O476" i="3"/>
  <c r="O507" i="3"/>
  <c r="O490" i="3"/>
  <c r="O485" i="3"/>
  <c r="O520" i="3"/>
  <c r="O519" i="3"/>
  <c r="O482" i="3"/>
  <c r="O471" i="3"/>
  <c r="O494" i="3"/>
  <c r="O508" i="3"/>
  <c r="O515" i="3"/>
  <c r="O491" i="3"/>
  <c r="O544" i="3"/>
  <c r="O526" i="3"/>
  <c r="O551" i="3"/>
  <c r="O531" i="3"/>
  <c r="O534" i="3"/>
  <c r="O552" i="3"/>
  <c r="O537" i="3"/>
  <c r="O528" i="3"/>
  <c r="O535" i="3"/>
  <c r="O559" i="3"/>
  <c r="O547" i="3"/>
  <c r="O548" i="3"/>
  <c r="O549" i="3"/>
  <c r="O546" i="3"/>
  <c r="O555" i="3"/>
  <c r="O553" i="3"/>
  <c r="O541" i="3"/>
  <c r="O545" i="3"/>
  <c r="O538" i="3"/>
  <c r="O550" i="3"/>
  <c r="O527" i="3"/>
  <c r="O536" i="3"/>
  <c r="O530" i="3"/>
  <c r="O554" i="3"/>
  <c r="O542" i="3"/>
  <c r="O556" i="3"/>
  <c r="O543" i="3"/>
  <c r="O558" i="3"/>
  <c r="O557" i="3"/>
  <c r="O532" i="3"/>
  <c r="O529" i="3"/>
  <c r="O533" i="3"/>
  <c r="O539" i="3"/>
  <c r="O560" i="3"/>
  <c r="O540" i="3"/>
  <c r="O591" i="3"/>
  <c r="O592" i="3"/>
  <c r="O593" i="3"/>
  <c r="O570" i="3"/>
  <c r="O568" i="3"/>
  <c r="O583" i="3"/>
  <c r="O561" i="3"/>
  <c r="O587" i="3"/>
  <c r="O579" i="3"/>
  <c r="O588" i="3"/>
  <c r="O575" i="3"/>
  <c r="O572" i="3"/>
  <c r="O589" i="3"/>
  <c r="O563" i="3"/>
  <c r="O576" i="3"/>
  <c r="O569" i="3"/>
  <c r="O564" i="3"/>
  <c r="O565" i="3"/>
  <c r="O577" i="3"/>
  <c r="O562" i="3"/>
  <c r="O573" i="3"/>
  <c r="O584" i="3"/>
  <c r="O585" i="3"/>
  <c r="O590" i="3"/>
  <c r="O586" i="3"/>
  <c r="O566" i="3"/>
  <c r="O571" i="3"/>
  <c r="O581" i="3"/>
  <c r="O567" i="3"/>
  <c r="O580" i="3"/>
  <c r="O582" i="3"/>
  <c r="O574" i="3"/>
  <c r="O578" i="3"/>
  <c r="O600" i="3"/>
  <c r="O605" i="3"/>
  <c r="O612" i="3"/>
  <c r="O611" i="3"/>
  <c r="O613" i="3"/>
  <c r="O596" i="3"/>
  <c r="O594" i="3"/>
  <c r="O597" i="3"/>
  <c r="O606" i="3"/>
  <c r="O607" i="3"/>
  <c r="O599" i="3"/>
  <c r="O608" i="3"/>
  <c r="O598" i="3"/>
  <c r="O603" i="3"/>
  <c r="O601" i="3"/>
  <c r="O609" i="3"/>
  <c r="O602" i="3"/>
  <c r="O604" i="3"/>
  <c r="O595" i="3"/>
  <c r="O610" i="3"/>
  <c r="O614" i="3"/>
  <c r="O619" i="3"/>
  <c r="O616" i="3"/>
  <c r="O615" i="3"/>
  <c r="O618" i="3"/>
  <c r="O617" i="3"/>
  <c r="O620" i="3"/>
  <c r="O622" i="3"/>
  <c r="O623" i="3"/>
  <c r="O621" i="3"/>
  <c r="O624" i="3"/>
  <c r="O631" i="3"/>
  <c r="O638" i="3"/>
  <c r="O626" i="3"/>
  <c r="O639" i="3"/>
  <c r="O627" i="3"/>
  <c r="O640" i="3"/>
  <c r="O644" i="3"/>
  <c r="O628" i="3"/>
  <c r="O632" i="3"/>
  <c r="O641" i="3"/>
  <c r="O633" i="3"/>
  <c r="O629" i="3"/>
  <c r="O646" i="3"/>
  <c r="O636" i="3"/>
  <c r="O642" i="3"/>
  <c r="O637" i="3"/>
  <c r="O645" i="3"/>
  <c r="O625" i="3"/>
  <c r="O643" i="3"/>
  <c r="O635" i="3"/>
  <c r="O634" i="3"/>
  <c r="O630" i="3"/>
  <c r="O651" i="3"/>
  <c r="O672" i="3"/>
  <c r="O670" i="3"/>
  <c r="O647" i="3"/>
  <c r="O648" i="3"/>
  <c r="O665" i="3"/>
  <c r="O649" i="3"/>
  <c r="O652" i="3"/>
  <c r="O663" i="3"/>
  <c r="O656" i="3"/>
  <c r="O650" i="3"/>
  <c r="O674" i="3"/>
  <c r="O678" i="3"/>
  <c r="O673" i="3"/>
  <c r="O675" i="3"/>
  <c r="O657" i="3"/>
  <c r="O664" i="3"/>
  <c r="O676" i="3"/>
  <c r="O661" i="3"/>
  <c r="O658" i="3"/>
  <c r="O671" i="3"/>
  <c r="O659" i="3"/>
  <c r="O666" i="3"/>
  <c r="O677" i="3"/>
  <c r="O667" i="3"/>
  <c r="O679" i="3"/>
  <c r="O653" i="3"/>
  <c r="O654" i="3"/>
  <c r="O668" i="3"/>
  <c r="O660" i="3"/>
  <c r="O662" i="3"/>
  <c r="O669" i="3"/>
  <c r="O655" i="3"/>
  <c r="O680" i="3"/>
  <c r="O687" i="3"/>
  <c r="O693" i="3"/>
  <c r="O705" i="3"/>
  <c r="O701" i="3"/>
  <c r="O695" i="3"/>
  <c r="O688" i="3"/>
  <c r="O681" i="3"/>
  <c r="O706" i="3"/>
  <c r="O702" i="3"/>
  <c r="O686" i="3"/>
  <c r="O696" i="3"/>
  <c r="O703" i="3"/>
  <c r="O689" i="3"/>
  <c r="O697" i="3"/>
  <c r="O698" i="3"/>
  <c r="O691" i="3"/>
  <c r="O707" i="3"/>
  <c r="O694" i="3"/>
  <c r="O708" i="3"/>
  <c r="O699" i="3"/>
  <c r="O682" i="3"/>
  <c r="O684" i="3"/>
  <c r="O683" i="3"/>
  <c r="O704" i="3"/>
  <c r="O700" i="3"/>
  <c r="O690" i="3"/>
  <c r="O685" i="3"/>
  <c r="O692" i="3"/>
  <c r="O709" i="3"/>
  <c r="O715" i="3"/>
  <c r="O745" i="3"/>
  <c r="O731" i="3"/>
  <c r="O733" i="3"/>
  <c r="O728" i="3"/>
  <c r="O734" i="3"/>
  <c r="O726" i="3"/>
  <c r="O729" i="3"/>
  <c r="O727" i="3"/>
  <c r="O722" i="3"/>
  <c r="O735" i="3"/>
  <c r="O718" i="3"/>
  <c r="O711" i="3"/>
  <c r="O724" i="3"/>
  <c r="O736" i="3"/>
  <c r="O737" i="3"/>
  <c r="O719" i="3"/>
  <c r="O732" i="3"/>
  <c r="O716" i="3"/>
  <c r="O717" i="3"/>
  <c r="O742" i="3"/>
  <c r="O740" i="3"/>
  <c r="O720" i="3"/>
  <c r="O738" i="3"/>
  <c r="O743" i="3"/>
  <c r="O739" i="3"/>
  <c r="O744" i="3"/>
  <c r="O725" i="3"/>
  <c r="O741" i="3"/>
  <c r="O712" i="3"/>
  <c r="O721" i="3"/>
  <c r="O730" i="3"/>
  <c r="O713" i="3"/>
  <c r="O723" i="3"/>
  <c r="O714" i="3"/>
  <c r="O746" i="3"/>
  <c r="O747" i="3"/>
  <c r="O710" i="3"/>
  <c r="O748" i="3"/>
  <c r="O759" i="3"/>
  <c r="O760" i="3"/>
  <c r="O780" i="3"/>
  <c r="O752" i="3"/>
  <c r="O749" i="3"/>
  <c r="O750" i="3"/>
  <c r="O767" i="3"/>
  <c r="O762" i="3"/>
  <c r="O777" i="3"/>
  <c r="O756" i="3"/>
  <c r="O755" i="3"/>
  <c r="O768" i="3"/>
  <c r="O770" i="3"/>
  <c r="O763" i="3"/>
  <c r="O757" i="3"/>
  <c r="O771" i="3"/>
  <c r="O764" i="3"/>
  <c r="O751" i="3"/>
  <c r="O758" i="3"/>
  <c r="O779" i="3"/>
  <c r="O781" i="3"/>
  <c r="O765" i="3"/>
  <c r="O773" i="3"/>
  <c r="O766" i="3"/>
  <c r="O753" i="3"/>
  <c r="O772" i="3"/>
  <c r="O754" i="3"/>
  <c r="O778" i="3"/>
  <c r="O774" i="3"/>
  <c r="O775" i="3"/>
  <c r="O769" i="3"/>
  <c r="O761" i="3"/>
  <c r="O776" i="3"/>
  <c r="O809" i="3"/>
  <c r="O790" i="3"/>
  <c r="O803" i="3"/>
  <c r="O807" i="3"/>
  <c r="O791" i="3"/>
  <c r="O808" i="3"/>
  <c r="O783" i="3"/>
  <c r="O792" i="3"/>
  <c r="O799" i="3"/>
  <c r="O800" i="3"/>
  <c r="O793" i="3"/>
  <c r="O786" i="3"/>
  <c r="O806" i="3"/>
  <c r="O787" i="3"/>
  <c r="O794" i="3"/>
  <c r="O814" i="3"/>
  <c r="O801" i="3"/>
  <c r="O797" i="3"/>
  <c r="O813" i="3"/>
  <c r="O784" i="3"/>
  <c r="O795" i="3"/>
  <c r="O789" i="3"/>
  <c r="O798" i="3"/>
  <c r="O796" i="3"/>
  <c r="O804" i="3"/>
  <c r="O782" i="3"/>
  <c r="O812" i="3"/>
  <c r="O785" i="3"/>
  <c r="O805" i="3"/>
  <c r="O810" i="3"/>
  <c r="O788" i="3"/>
  <c r="O802" i="3"/>
  <c r="O811" i="3"/>
  <c r="O852" i="3"/>
  <c r="O833" i="3"/>
  <c r="O829" i="3"/>
  <c r="O844" i="3"/>
  <c r="O820" i="3"/>
  <c r="O841" i="3"/>
  <c r="O842" i="3"/>
  <c r="O824" i="3"/>
  <c r="O830" i="3"/>
  <c r="O817" i="3"/>
  <c r="O819" i="3"/>
  <c r="O825" i="3"/>
  <c r="O840" i="3"/>
  <c r="O850" i="3"/>
  <c r="O845" i="3"/>
  <c r="O821" i="3"/>
  <c r="O835" i="3"/>
  <c r="O822" i="3"/>
  <c r="O818" i="3"/>
  <c r="O826" i="3"/>
  <c r="O836" i="3"/>
  <c r="O847" i="3"/>
  <c r="O837" i="3"/>
  <c r="O851" i="3"/>
  <c r="O834" i="3"/>
  <c r="O843" i="3"/>
  <c r="O827" i="3"/>
  <c r="O848" i="3"/>
  <c r="O838" i="3"/>
  <c r="O839" i="3"/>
  <c r="O823" i="3"/>
  <c r="O816" i="3"/>
  <c r="O831" i="3"/>
  <c r="O828" i="3"/>
  <c r="O832" i="3"/>
  <c r="O815" i="3"/>
  <c r="O849" i="3"/>
  <c r="O846" i="3"/>
  <c r="O855" i="3"/>
  <c r="O858" i="3"/>
  <c r="O859" i="3"/>
  <c r="O857" i="3"/>
  <c r="O853" i="3"/>
  <c r="O854" i="3"/>
  <c r="O856" i="3"/>
  <c r="O871" i="3"/>
  <c r="O862" i="3"/>
  <c r="O863" i="3"/>
  <c r="O860" i="3"/>
  <c r="O864" i="3"/>
  <c r="O867" i="3"/>
  <c r="O865" i="3"/>
  <c r="O872" i="3"/>
  <c r="O861" i="3"/>
  <c r="O868" i="3"/>
  <c r="O870" i="3"/>
  <c r="O869" i="3"/>
  <c r="O866" i="3"/>
  <c r="O883" i="3"/>
  <c r="O873" i="3"/>
  <c r="O878" i="3"/>
  <c r="O876" i="3"/>
  <c r="O877" i="3"/>
  <c r="O874" i="3"/>
  <c r="O881" i="3"/>
  <c r="O882" i="3"/>
  <c r="O880" i="3"/>
  <c r="O875" i="3"/>
  <c r="O879" i="3"/>
  <c r="O884" i="3"/>
  <c r="O900" i="3"/>
  <c r="O908" i="3"/>
  <c r="O901" i="3"/>
  <c r="O896" i="3"/>
  <c r="O903" i="3"/>
  <c r="O909" i="3"/>
  <c r="O904" i="3"/>
  <c r="O893" i="3"/>
  <c r="O905" i="3"/>
  <c r="O889" i="3"/>
  <c r="O891" i="3"/>
  <c r="O910" i="3"/>
  <c r="O911" i="3"/>
  <c r="O892" i="3"/>
  <c r="O907" i="3"/>
  <c r="O912" i="3"/>
  <c r="O913" i="3"/>
  <c r="O890" i="3"/>
  <c r="O906" i="3"/>
  <c r="O897" i="3"/>
  <c r="O885" i="3"/>
  <c r="O888" i="3"/>
  <c r="O886" i="3"/>
  <c r="O887" i="3"/>
  <c r="O898" i="3"/>
  <c r="O899" i="3"/>
  <c r="O894" i="3"/>
  <c r="O895" i="3"/>
  <c r="O902" i="3"/>
  <c r="O917" i="3"/>
  <c r="O925" i="3"/>
  <c r="O934" i="3"/>
  <c r="O932" i="3"/>
  <c r="O926" i="3"/>
  <c r="O939" i="3"/>
  <c r="O937" i="3"/>
  <c r="O933" i="3"/>
  <c r="O936" i="3"/>
  <c r="O935" i="3"/>
  <c r="O927" i="3"/>
  <c r="O918" i="3"/>
  <c r="O920" i="3"/>
  <c r="O928" i="3"/>
  <c r="O916" i="3"/>
  <c r="O915" i="3"/>
  <c r="O942" i="3"/>
  <c r="O921" i="3"/>
  <c r="O940" i="3"/>
  <c r="O914" i="3"/>
  <c r="O919" i="3"/>
  <c r="O941" i="3"/>
  <c r="O929" i="3"/>
  <c r="O930" i="3"/>
  <c r="O924" i="3"/>
  <c r="O922" i="3"/>
  <c r="O923" i="3"/>
  <c r="O931" i="3"/>
  <c r="O938" i="3"/>
  <c r="O973" i="3"/>
  <c r="O960" i="3"/>
  <c r="O948" i="3"/>
  <c r="O954" i="3"/>
  <c r="O943" i="3"/>
  <c r="O944" i="3"/>
  <c r="O972" i="3"/>
  <c r="O962" i="3"/>
  <c r="O950" i="3"/>
  <c r="O963" i="3"/>
  <c r="O953" i="3"/>
  <c r="O964" i="3"/>
  <c r="O968" i="3"/>
  <c r="O965" i="3"/>
  <c r="O949" i="3"/>
  <c r="O970" i="3"/>
  <c r="O946" i="3"/>
  <c r="O969" i="3"/>
  <c r="O971" i="3"/>
  <c r="O951" i="3"/>
  <c r="O955" i="3"/>
  <c r="O947" i="3"/>
  <c r="O945" i="3"/>
  <c r="O966" i="3"/>
  <c r="O957" i="3"/>
  <c r="O958" i="3"/>
  <c r="O959" i="3"/>
  <c r="O967" i="3"/>
  <c r="O956" i="3"/>
  <c r="O952" i="3"/>
  <c r="O961" i="3"/>
  <c r="O978" i="3"/>
  <c r="O986" i="3"/>
  <c r="O974" i="3"/>
  <c r="O981" i="3"/>
  <c r="O1009" i="3"/>
  <c r="O984" i="3"/>
  <c r="O1000" i="3"/>
  <c r="O1013" i="3"/>
  <c r="O991" i="3"/>
  <c r="O995" i="3"/>
  <c r="O992" i="3"/>
  <c r="O1001" i="3"/>
  <c r="O979" i="3"/>
  <c r="O1012" i="3"/>
  <c r="O977" i="3"/>
  <c r="O1002" i="3"/>
  <c r="O1005" i="3"/>
  <c r="O993" i="3"/>
  <c r="O976" i="3"/>
  <c r="O987" i="3"/>
  <c r="O982" i="3"/>
  <c r="O996" i="3"/>
  <c r="O985" i="3"/>
  <c r="O1010" i="3"/>
  <c r="O994" i="3"/>
  <c r="O980" i="3"/>
  <c r="O988" i="3"/>
  <c r="O975" i="3"/>
  <c r="O989" i="3"/>
  <c r="O1003" i="3"/>
  <c r="O983" i="3"/>
  <c r="O1011" i="3"/>
  <c r="O1004" i="3"/>
  <c r="O1006" i="3"/>
  <c r="O1007" i="3"/>
  <c r="O990" i="3"/>
  <c r="O1008" i="3"/>
  <c r="O997" i="3"/>
  <c r="O998" i="3"/>
  <c r="O999" i="3"/>
  <c r="O1035" i="3"/>
  <c r="O1032" i="3"/>
  <c r="O1025" i="3"/>
  <c r="O1033" i="3"/>
  <c r="O1018" i="3"/>
  <c r="O1017" i="3"/>
  <c r="O1034" i="3"/>
  <c r="O1014" i="3"/>
  <c r="O1026" i="3"/>
  <c r="O1023" i="3"/>
  <c r="O1020" i="3"/>
  <c r="O1021" i="3"/>
  <c r="O1019" i="3"/>
  <c r="O1028" i="3"/>
  <c r="O1016" i="3"/>
  <c r="O1015" i="3"/>
  <c r="O1022" i="3"/>
  <c r="O1027" i="3"/>
  <c r="O1029" i="3"/>
  <c r="O1024" i="3"/>
  <c r="O1030" i="3"/>
  <c r="O1031" i="3"/>
  <c r="O1051" i="3"/>
  <c r="O1056" i="3"/>
  <c r="O1040" i="3"/>
  <c r="O1057" i="3"/>
  <c r="O1062" i="3"/>
  <c r="O1052" i="3"/>
  <c r="O1037" i="3"/>
  <c r="O1043" i="3"/>
  <c r="O1055" i="3"/>
  <c r="O1058" i="3"/>
  <c r="O1042" i="3"/>
  <c r="O1044" i="3"/>
  <c r="O1059" i="3"/>
  <c r="O1066" i="3"/>
  <c r="O1039" i="3"/>
  <c r="O1047" i="3"/>
  <c r="O1053" i="3"/>
  <c r="O1045" i="3"/>
  <c r="O1048" i="3"/>
  <c r="O1049" i="3"/>
  <c r="O1060" i="3"/>
  <c r="O1063" i="3"/>
  <c r="O1064" i="3"/>
  <c r="O1046" i="3"/>
  <c r="O1061" i="3"/>
  <c r="O1065" i="3"/>
  <c r="O1054" i="3"/>
  <c r="O1038" i="3"/>
  <c r="O1050" i="3"/>
  <c r="O1041" i="3"/>
  <c r="O1036" i="3"/>
  <c r="O1068" i="3"/>
  <c r="O1069" i="3"/>
  <c r="O1073" i="3"/>
  <c r="O1076" i="3"/>
  <c r="O1075" i="3"/>
  <c r="O1074" i="3"/>
  <c r="O1077" i="3"/>
  <c r="O1070" i="3"/>
  <c r="O1072" i="3"/>
  <c r="O1078" i="3"/>
  <c r="O1067" i="3"/>
  <c r="O1071" i="3"/>
  <c r="O1081" i="3"/>
  <c r="O1079" i="3"/>
  <c r="O1082" i="3"/>
  <c r="O1080" i="3"/>
  <c r="O1089" i="3"/>
  <c r="O1087" i="3"/>
  <c r="O1094" i="3"/>
  <c r="O1088" i="3"/>
  <c r="O1083" i="3"/>
  <c r="O1090" i="3"/>
  <c r="O1086" i="3"/>
  <c r="O1095" i="3"/>
  <c r="O1091" i="3"/>
  <c r="O1084" i="3"/>
  <c r="O1092" i="3"/>
  <c r="O1096" i="3"/>
  <c r="O1085" i="3"/>
  <c r="O1093" i="3"/>
  <c r="O1101" i="3"/>
  <c r="O1098" i="3"/>
  <c r="O1111" i="3"/>
  <c r="O1115" i="3"/>
  <c r="O1108" i="3"/>
  <c r="O1102" i="3"/>
  <c r="O1112" i="3"/>
  <c r="O1097" i="3"/>
  <c r="O1103" i="3"/>
  <c r="O1113" i="3"/>
  <c r="O1116" i="3"/>
  <c r="O1104" i="3"/>
  <c r="O1114" i="3"/>
  <c r="O1107" i="3"/>
  <c r="O1099" i="3"/>
  <c r="O1109" i="3"/>
  <c r="O1105" i="3"/>
  <c r="O1117" i="3"/>
  <c r="O1118" i="3"/>
  <c r="O1100" i="3"/>
  <c r="O1106" i="3"/>
  <c r="O1110" i="3"/>
  <c r="O1119" i="3"/>
  <c r="O1121" i="3"/>
  <c r="O1143" i="3"/>
  <c r="O1122" i="3"/>
  <c r="O1135" i="3"/>
  <c r="O1144" i="3"/>
  <c r="O1127" i="3"/>
  <c r="O1136" i="3"/>
  <c r="O1126" i="3"/>
  <c r="O1128" i="3"/>
  <c r="O1130" i="3"/>
  <c r="O1137" i="3"/>
  <c r="O1132" i="3"/>
  <c r="O1131" i="3"/>
  <c r="O1123" i="3"/>
  <c r="O1124" i="3"/>
  <c r="O1141" i="3"/>
  <c r="O1134" i="3"/>
  <c r="O1138" i="3"/>
  <c r="O1142" i="3"/>
  <c r="O1120" i="3"/>
  <c r="O1139" i="3"/>
  <c r="O1140" i="3"/>
  <c r="O1125" i="3"/>
  <c r="O1129" i="3"/>
  <c r="O1133" i="3"/>
  <c r="O1154" i="3"/>
  <c r="O1166" i="3"/>
  <c r="O1171" i="3"/>
  <c r="O1157" i="3"/>
  <c r="O1172" i="3"/>
  <c r="O1147" i="3"/>
  <c r="O1149" i="3"/>
  <c r="O1167" i="3"/>
  <c r="O1161" i="3"/>
  <c r="O1146" i="3"/>
  <c r="O1178" i="3"/>
  <c r="O1145" i="3"/>
  <c r="O1179" i="3"/>
  <c r="O1168" i="3"/>
  <c r="O1173" i="3"/>
  <c r="O1162" i="3"/>
  <c r="O1151" i="3"/>
  <c r="O1148" i="3"/>
  <c r="O1177" i="3"/>
  <c r="O1180" i="3"/>
  <c r="O1174" i="3"/>
  <c r="O1169" i="3"/>
  <c r="O1160" i="3"/>
  <c r="O1158" i="3"/>
  <c r="O1152" i="3"/>
  <c r="O1159" i="3"/>
  <c r="O1175" i="3"/>
  <c r="O1176" i="3"/>
  <c r="O1156" i="3"/>
  <c r="O1164" i="3"/>
  <c r="O1153" i="3"/>
  <c r="O1165" i="3"/>
  <c r="O1181" i="3"/>
  <c r="O1150" i="3"/>
  <c r="O1182" i="3"/>
  <c r="O1163" i="3"/>
  <c r="O1155" i="3"/>
  <c r="O1170" i="3"/>
  <c r="O1191" i="3"/>
  <c r="O1183" i="3"/>
  <c r="O1185" i="3"/>
  <c r="O1184" i="3"/>
  <c r="O1190" i="3"/>
  <c r="O1189" i="3"/>
  <c r="O1188" i="3"/>
  <c r="O1186" i="3"/>
  <c r="O1187" i="3"/>
  <c r="O1194" i="3"/>
  <c r="O1192" i="3"/>
  <c r="O1201" i="3"/>
  <c r="O1204" i="3"/>
  <c r="O1196" i="3"/>
  <c r="O1202" i="3"/>
  <c r="O1197" i="3"/>
  <c r="O1199" i="3"/>
  <c r="O1198" i="3"/>
  <c r="O1193" i="3"/>
  <c r="O1203" i="3"/>
  <c r="O1200" i="3"/>
  <c r="O1195" i="3"/>
  <c r="O1205" i="3"/>
  <c r="O1206" i="3"/>
  <c r="O1211" i="3"/>
  <c r="O1217" i="3"/>
  <c r="O1207" i="3"/>
  <c r="O1213" i="3"/>
  <c r="O1218" i="3"/>
  <c r="O1219" i="3"/>
  <c r="O1212" i="3"/>
  <c r="O1221" i="3"/>
  <c r="O1214" i="3"/>
  <c r="O1215" i="3"/>
  <c r="O1216" i="3"/>
  <c r="O1222" i="3"/>
  <c r="O1209" i="3"/>
  <c r="O1223" i="3"/>
  <c r="O1210" i="3"/>
  <c r="O1220" i="3"/>
  <c r="O1208" i="3"/>
  <c r="O1224" i="3"/>
  <c r="O1227" i="3"/>
  <c r="O1233" i="3"/>
  <c r="O1263" i="3"/>
  <c r="O1228" i="3"/>
  <c r="O1250" i="3"/>
  <c r="O1256" i="3"/>
  <c r="O1257" i="3"/>
  <c r="O1234" i="3"/>
  <c r="O1225" i="3"/>
  <c r="O1229" i="3"/>
  <c r="O1258" i="3"/>
  <c r="O1242" i="3"/>
  <c r="O1243" i="3"/>
  <c r="O1246" i="3"/>
  <c r="O1251" i="3"/>
  <c r="O1261" i="3"/>
  <c r="O1237" i="3"/>
  <c r="O1262" i="3"/>
  <c r="O1254" i="3"/>
  <c r="O1231" i="3"/>
  <c r="O1259" i="3"/>
  <c r="O1255" i="3"/>
  <c r="O1238" i="3"/>
  <c r="O1239" i="3"/>
  <c r="O1230" i="3"/>
  <c r="O1241" i="3"/>
  <c r="O1264" i="3"/>
  <c r="O1252" i="3"/>
  <c r="O1249" i="3"/>
  <c r="O1235" i="3"/>
  <c r="O1226" i="3"/>
  <c r="O1244" i="3"/>
  <c r="O1240" i="3"/>
  <c r="O1236" i="3"/>
  <c r="O1247" i="3"/>
  <c r="O1245" i="3"/>
  <c r="O1253" i="3"/>
  <c r="O1248" i="3"/>
  <c r="O1260" i="3"/>
  <c r="O1232" i="3"/>
  <c r="O1271" i="3"/>
  <c r="O1266" i="3"/>
  <c r="O1289" i="3"/>
  <c r="O1282" i="3"/>
  <c r="O1310" i="3"/>
  <c r="O1294" i="3"/>
  <c r="O1285" i="3"/>
  <c r="O1301" i="3"/>
  <c r="O1279" i="3"/>
  <c r="O1280" i="3"/>
  <c r="O1290" i="3"/>
  <c r="O1291" i="3"/>
  <c r="O1268" i="3"/>
  <c r="O1272" i="3"/>
  <c r="O1277" i="3"/>
  <c r="O1298" i="3"/>
  <c r="O1286" i="3"/>
  <c r="O1302" i="3"/>
  <c r="O1267" i="3"/>
  <c r="O1299" i="3"/>
  <c r="O1292" i="3"/>
  <c r="O1303" i="3"/>
  <c r="O1281" i="3"/>
  <c r="O1273" i="3"/>
  <c r="O1308" i="3"/>
  <c r="O1304" i="3"/>
  <c r="O1296" i="3"/>
  <c r="O1265" i="3"/>
  <c r="O1287" i="3"/>
  <c r="O1300" i="3"/>
  <c r="O1295" i="3"/>
  <c r="O1283" i="3"/>
  <c r="O1269" i="3"/>
  <c r="O1297" i="3"/>
  <c r="O1309" i="3"/>
  <c r="O1293" i="3"/>
  <c r="O1274" i="3"/>
  <c r="O1275" i="3"/>
  <c r="O1270" i="3"/>
  <c r="O1288" i="3"/>
  <c r="O1276" i="3"/>
  <c r="O1305" i="3"/>
  <c r="O1307" i="3"/>
  <c r="O1306" i="3"/>
  <c r="O1278" i="3"/>
  <c r="O1284" i="3"/>
  <c r="O1311" i="3"/>
  <c r="O1352" i="3"/>
  <c r="O1353" i="3"/>
  <c r="O1338" i="3"/>
  <c r="O1312" i="3"/>
  <c r="O1335" i="3"/>
  <c r="O1333" i="3"/>
  <c r="O1348" i="3"/>
  <c r="O1326" i="3"/>
  <c r="O1354" i="3"/>
  <c r="O1331" i="3"/>
  <c r="O1351" i="3"/>
  <c r="O1341" i="3"/>
  <c r="O1315" i="3"/>
  <c r="O1337" i="3"/>
  <c r="O1342" i="3"/>
  <c r="O1334" i="3"/>
  <c r="O1349" i="3"/>
  <c r="O1343" i="3"/>
  <c r="O1346" i="3"/>
  <c r="O1328" i="3"/>
  <c r="O1350" i="3"/>
  <c r="O1316" i="3"/>
  <c r="O1329" i="3"/>
  <c r="O1339" i="3"/>
  <c r="O1314" i="3"/>
  <c r="O1340" i="3"/>
  <c r="O1322" i="3"/>
  <c r="O1317" i="3"/>
  <c r="O1327" i="3"/>
  <c r="O1318" i="3"/>
  <c r="O1313" i="3"/>
  <c r="O1323" i="3"/>
  <c r="O1336" i="3"/>
  <c r="O1332" i="3"/>
  <c r="O1324" i="3"/>
  <c r="O1319" i="3"/>
  <c r="O1344" i="3"/>
  <c r="O1345" i="3"/>
  <c r="O1321" i="3"/>
  <c r="O1325" i="3"/>
  <c r="O1330" i="3"/>
  <c r="O1347" i="3"/>
  <c r="O1320" i="3"/>
  <c r="O1371" i="3"/>
  <c r="O1361" i="3"/>
  <c r="O1393" i="3"/>
  <c r="O1380" i="3"/>
  <c r="O1394" i="3"/>
  <c r="O1410" i="3"/>
  <c r="O1406" i="3"/>
  <c r="O1355" i="3"/>
  <c r="O1400" i="3"/>
  <c r="O1362" i="3"/>
  <c r="O1403" i="3"/>
  <c r="O1395" i="3"/>
  <c r="O1356" i="3"/>
  <c r="O1358" i="3"/>
  <c r="O1359" i="3"/>
  <c r="O1398" i="3"/>
  <c r="O1369" i="3"/>
  <c r="O1363" i="3"/>
  <c r="O1357" i="3"/>
  <c r="O1388" i="3"/>
  <c r="O1372" i="3"/>
  <c r="O1373" i="3"/>
  <c r="O1364" i="3"/>
  <c r="O1378" i="3"/>
  <c r="O1365" i="3"/>
  <c r="O1399" i="3"/>
  <c r="O1386" i="3"/>
  <c r="O1379" i="3"/>
  <c r="O1366" i="3"/>
  <c r="O1409" i="3"/>
  <c r="O1368" i="3"/>
  <c r="O1407" i="3"/>
  <c r="O1396" i="3"/>
  <c r="O1375" i="3"/>
  <c r="O1411" i="3"/>
  <c r="O1387" i="3"/>
  <c r="O1370" i="3"/>
  <c r="O1389" i="3"/>
  <c r="O1383" i="3"/>
  <c r="O1381" i="3"/>
  <c r="O1390" i="3"/>
  <c r="O1376" i="3"/>
  <c r="O1412" i="3"/>
  <c r="O1384" i="3"/>
  <c r="O1401" i="3"/>
  <c r="O1360" i="3"/>
  <c r="O1382" i="3"/>
  <c r="O1374" i="3"/>
  <c r="O1377" i="3"/>
  <c r="O1404" i="3"/>
  <c r="O1408" i="3"/>
  <c r="O1402" i="3"/>
  <c r="O1391" i="3"/>
  <c r="O1392" i="3"/>
  <c r="O1405" i="3"/>
  <c r="O1397" i="3"/>
  <c r="O1367" i="3"/>
  <c r="O1385" i="3"/>
  <c r="O1464" i="3"/>
  <c r="O1445" i="3"/>
  <c r="O1418" i="3"/>
  <c r="O1433" i="3"/>
  <c r="O1419" i="3"/>
  <c r="O1415" i="3"/>
  <c r="O1420" i="3"/>
  <c r="O1461" i="3"/>
  <c r="O1465" i="3"/>
  <c r="O1426" i="3"/>
  <c r="O1446" i="3"/>
  <c r="O1452" i="3"/>
  <c r="O1449" i="3"/>
  <c r="O1421" i="3"/>
  <c r="O1453" i="3"/>
  <c r="O1416" i="3"/>
  <c r="O1466" i="3"/>
  <c r="O1427" i="3"/>
  <c r="O1442" i="3"/>
  <c r="O1434" i="3"/>
  <c r="O1428" i="3"/>
  <c r="O1454" i="3"/>
  <c r="O1443" i="3"/>
  <c r="O1455" i="3"/>
  <c r="O1458" i="3"/>
  <c r="O1432" i="3"/>
  <c r="O1435" i="3"/>
  <c r="O1417" i="3"/>
  <c r="O1413" i="3"/>
  <c r="O1422" i="3"/>
  <c r="O1444" i="3"/>
  <c r="O1423" i="3"/>
  <c r="O1450" i="3"/>
  <c r="O1456" i="3"/>
  <c r="O1463" i="3"/>
  <c r="O1440" i="3"/>
  <c r="O1429" i="3"/>
  <c r="O1459" i="3"/>
  <c r="O1460" i="3"/>
  <c r="O1447" i="3"/>
  <c r="O1462" i="3"/>
  <c r="O1430" i="3"/>
  <c r="O1457" i="3"/>
  <c r="O1424" i="3"/>
  <c r="O1414" i="3"/>
  <c r="O1436" i="3"/>
  <c r="O1441" i="3"/>
  <c r="O1451" i="3"/>
  <c r="O1437" i="3"/>
  <c r="O1438" i="3"/>
  <c r="O1431" i="3"/>
  <c r="O1448" i="3"/>
  <c r="O1439" i="3"/>
  <c r="O1425" i="3"/>
  <c r="O1472" i="3"/>
  <c r="O1488" i="3"/>
  <c r="O1497" i="3"/>
  <c r="O1469" i="3"/>
  <c r="O1484" i="3"/>
  <c r="O1498" i="3"/>
  <c r="O1479" i="3"/>
  <c r="O1489" i="3"/>
  <c r="O1490" i="3"/>
  <c r="O1503" i="3"/>
  <c r="O1491" i="3"/>
  <c r="O1499" i="3"/>
  <c r="O1470" i="3"/>
  <c r="O1485" i="3"/>
  <c r="O1504" i="3"/>
  <c r="O1473" i="3"/>
  <c r="O1477" i="3"/>
  <c r="O1487" i="3"/>
  <c r="O1505" i="3"/>
  <c r="O1506" i="3"/>
  <c r="O1467" i="3"/>
  <c r="O1486" i="3"/>
  <c r="O1468" i="3"/>
  <c r="O1480" i="3"/>
  <c r="O1474" i="3"/>
  <c r="O1482" i="3"/>
  <c r="O1478" i="3"/>
  <c r="O1496" i="3"/>
  <c r="O1475" i="3"/>
  <c r="O1492" i="3"/>
  <c r="O1502" i="3"/>
  <c r="O1483" i="3"/>
  <c r="O1476" i="3"/>
  <c r="O1493" i="3"/>
  <c r="O1501" i="3"/>
  <c r="O1500" i="3"/>
  <c r="O1495" i="3"/>
  <c r="O1481" i="3"/>
  <c r="O1494" i="3"/>
  <c r="O1471" i="3"/>
  <c r="O1520" i="3"/>
  <c r="O1507" i="3"/>
  <c r="O1528" i="3"/>
  <c r="O1529" i="3"/>
  <c r="O1516" i="3"/>
  <c r="O1533" i="3"/>
  <c r="O1539" i="3"/>
  <c r="O1517" i="3"/>
  <c r="O1534" i="3"/>
  <c r="O1543" i="3"/>
  <c r="O1508" i="3"/>
  <c r="O1540" i="3"/>
  <c r="O1515" i="3"/>
  <c r="O1530" i="3"/>
  <c r="O1526" i="3"/>
  <c r="O1532" i="3"/>
  <c r="O1541" i="3"/>
  <c r="O1510" i="3"/>
  <c r="O1518" i="3"/>
  <c r="O1535" i="3"/>
  <c r="O1523" i="3"/>
  <c r="O1542" i="3"/>
  <c r="O1524" i="3"/>
  <c r="O1536" i="3"/>
  <c r="O1519" i="3"/>
  <c r="O1511" i="3"/>
  <c r="O1537" i="3"/>
  <c r="O1509" i="3"/>
  <c r="O1521" i="3"/>
  <c r="O1512" i="3"/>
  <c r="O1538" i="3"/>
  <c r="O1514" i="3"/>
  <c r="O1525" i="3"/>
  <c r="O1531" i="3"/>
  <c r="O1527" i="3"/>
  <c r="O1522" i="3"/>
  <c r="O1513" i="3"/>
  <c r="O1561" i="3"/>
  <c r="O1589" i="3"/>
  <c r="O1579" i="3"/>
  <c r="O1588" i="3"/>
  <c r="O1571" i="3"/>
  <c r="O1548" i="3"/>
  <c r="O1580" i="3"/>
  <c r="O1567" i="3"/>
  <c r="O1572" i="3"/>
  <c r="O1556" i="3"/>
  <c r="O1581" i="3"/>
  <c r="O1574" i="3"/>
  <c r="O1582" i="3"/>
  <c r="O1546" i="3"/>
  <c r="O1557" i="3"/>
  <c r="O1545" i="3"/>
  <c r="O1558" i="3"/>
  <c r="O1553" i="3"/>
  <c r="O1547" i="3"/>
  <c r="O1575" i="3"/>
  <c r="O1586" i="3"/>
  <c r="O1554" i="3"/>
  <c r="O1576" i="3"/>
  <c r="O1562" i="3"/>
  <c r="O1563" i="3"/>
  <c r="O1578" i="3"/>
  <c r="O1544" i="3"/>
  <c r="O1583" i="3"/>
  <c r="O1568" i="3"/>
  <c r="O1590" i="3"/>
  <c r="O1559" i="3"/>
  <c r="O1555" i="3"/>
  <c r="O1560" i="3"/>
  <c r="O1577" i="3"/>
  <c r="O1564" i="3"/>
  <c r="O1569" i="3"/>
  <c r="O1565" i="3"/>
  <c r="O1549" i="3"/>
  <c r="O1550" i="3"/>
  <c r="O1552" i="3"/>
  <c r="O1566" i="3"/>
  <c r="O1570" i="3"/>
  <c r="O1551" i="3"/>
  <c r="O1584" i="3"/>
  <c r="O1573" i="3"/>
  <c r="O1587" i="3"/>
  <c r="O1585" i="3"/>
  <c r="O1609" i="3"/>
  <c r="O1627" i="3"/>
  <c r="O1597" i="3"/>
  <c r="O1601" i="3"/>
  <c r="O1625" i="3"/>
  <c r="O1623" i="3"/>
  <c r="O1640" i="3"/>
  <c r="O1602" i="3"/>
  <c r="O1603" i="3"/>
  <c r="O1638" i="3"/>
  <c r="O1629" i="3"/>
  <c r="O1650" i="3"/>
  <c r="O1598" i="3"/>
  <c r="O1596" i="3"/>
  <c r="O1626" i="3"/>
  <c r="O1621" i="3"/>
  <c r="O1599" i="3"/>
  <c r="O1636" i="3"/>
  <c r="O1641" i="3"/>
  <c r="O1647" i="3"/>
  <c r="O1628" i="3"/>
  <c r="O1600" i="3"/>
  <c r="O1611" i="3"/>
  <c r="O1616" i="3"/>
  <c r="O1591" i="3"/>
  <c r="O1617" i="3"/>
  <c r="O1605" i="3"/>
  <c r="O1630" i="3"/>
  <c r="O1604" i="3"/>
  <c r="O1631" i="3"/>
  <c r="O1642" i="3"/>
  <c r="O1612" i="3"/>
  <c r="O1624" i="3"/>
  <c r="O1620" i="3"/>
  <c r="O1618" i="3"/>
  <c r="O1606" i="3"/>
  <c r="O1619" i="3"/>
  <c r="O1632" i="3"/>
  <c r="O1648" i="3"/>
  <c r="O1633" i="3"/>
  <c r="O1643" i="3"/>
  <c r="O1595" i="3"/>
  <c r="O1639" i="3"/>
  <c r="O1646" i="3"/>
  <c r="O1644" i="3"/>
  <c r="O1613" i="3"/>
  <c r="O1592" i="3"/>
  <c r="O1593" i="3"/>
  <c r="O1614" i="3"/>
  <c r="O1637" i="3"/>
  <c r="O1607" i="3"/>
  <c r="O1594" i="3"/>
  <c r="O1608" i="3"/>
  <c r="O1634" i="3"/>
  <c r="O1635" i="3"/>
  <c r="O1645" i="3"/>
  <c r="O1622" i="3"/>
  <c r="O1610" i="3"/>
  <c r="O1649" i="3"/>
  <c r="O1615" i="3"/>
  <c r="O1672" i="3"/>
  <c r="O1726" i="3"/>
  <c r="O1709" i="3"/>
  <c r="O1675" i="3"/>
  <c r="O1662" i="3"/>
  <c r="O1700" i="3"/>
  <c r="O1676" i="3"/>
  <c r="O1710" i="3"/>
  <c r="O1677" i="3"/>
  <c r="O1730" i="3"/>
  <c r="O1678" i="3"/>
  <c r="O1720" i="3"/>
  <c r="O1673" i="3"/>
  <c r="O1663" i="3"/>
  <c r="O1664" i="3"/>
  <c r="O1701" i="3"/>
  <c r="O1711" i="3"/>
  <c r="O1727" i="3"/>
  <c r="O1679" i="3"/>
  <c r="O1691" i="3"/>
  <c r="O1692" i="3"/>
  <c r="O1666" i="3"/>
  <c r="O1667" i="3"/>
  <c r="O1686" i="3"/>
  <c r="O1693" i="3"/>
  <c r="O1651" i="3"/>
  <c r="O1705" i="3"/>
  <c r="O1724" i="3"/>
  <c r="O1687" i="3"/>
  <c r="O1652" i="3"/>
  <c r="O1653" i="3"/>
  <c r="O1668" i="3"/>
  <c r="O1680" i="3"/>
  <c r="O1669" i="3"/>
  <c r="O1702" i="3"/>
  <c r="O1661" i="3"/>
  <c r="O1689" i="3"/>
  <c r="O1728" i="3"/>
  <c r="O1690" i="3"/>
  <c r="O1656" i="3"/>
  <c r="O1703" i="3"/>
  <c r="O1665" i="3"/>
  <c r="O1657" i="3"/>
  <c r="O1712" i="3"/>
  <c r="O1694" i="3"/>
  <c r="O1708" i="3"/>
  <c r="O1681" i="3"/>
  <c r="O1682" i="3"/>
  <c r="O1706" i="3"/>
  <c r="O1658" i="3"/>
  <c r="O1713" i="3"/>
  <c r="O1674" i="3"/>
  <c r="O1714" i="3"/>
  <c r="O1654" i="3"/>
  <c r="O1695" i="3"/>
  <c r="O1715" i="3"/>
  <c r="O1716" i="3"/>
  <c r="O1698" i="3"/>
  <c r="O1721" i="3"/>
  <c r="O1659" i="3"/>
  <c r="O1731" i="3"/>
  <c r="O1696" i="3"/>
  <c r="O1732" i="3"/>
  <c r="O1717" i="3"/>
  <c r="O1670" i="3"/>
  <c r="O1707" i="3"/>
  <c r="O1718" i="3"/>
  <c r="O1660" i="3"/>
  <c r="O1722" i="3"/>
  <c r="O1688" i="3"/>
  <c r="O1683" i="3"/>
  <c r="O1729" i="3"/>
  <c r="O1655" i="3"/>
  <c r="O1719" i="3"/>
  <c r="O1684" i="3"/>
  <c r="O1699" i="3"/>
  <c r="O1723" i="3"/>
  <c r="O1725" i="3"/>
  <c r="O1697" i="3"/>
  <c r="O1671" i="3"/>
  <c r="O1685" i="3"/>
  <c r="O1704" i="3"/>
  <c r="O1739" i="3"/>
  <c r="O1734" i="3"/>
  <c r="O1733" i="3"/>
  <c r="O1747" i="3"/>
  <c r="O1735" i="3"/>
  <c r="O1744" i="3"/>
  <c r="O1742" i="3"/>
  <c r="O1738" i="3"/>
  <c r="O1741" i="3"/>
  <c r="O1737" i="3"/>
  <c r="O1745" i="3"/>
  <c r="O1736" i="3"/>
  <c r="O1743" i="3"/>
  <c r="O1740" i="3"/>
  <c r="O1746" i="3"/>
  <c r="O1759" i="3"/>
  <c r="O1756" i="3"/>
  <c r="O1755" i="3"/>
  <c r="O1757" i="3"/>
  <c r="O1750" i="3"/>
  <c r="O1751" i="3"/>
  <c r="O1752" i="3"/>
  <c r="O1758" i="3"/>
  <c r="O1748" i="3"/>
  <c r="O1760" i="3"/>
  <c r="O1753" i="3"/>
  <c r="O1749" i="3"/>
  <c r="O1754" i="3"/>
  <c r="O1767" i="3"/>
  <c r="O1763" i="3"/>
  <c r="O1762" i="3"/>
  <c r="O1772" i="3"/>
  <c r="O1775" i="3"/>
  <c r="O1768" i="3"/>
  <c r="O1781" i="3"/>
  <c r="O1761" i="3"/>
  <c r="O1769" i="3"/>
  <c r="O1784" i="3"/>
  <c r="O1779" i="3"/>
  <c r="O1780" i="3"/>
  <c r="O1765" i="3"/>
  <c r="O1783" i="3"/>
  <c r="O1766" i="3"/>
  <c r="O1778" i="3"/>
  <c r="O1785" i="3"/>
  <c r="O1773" i="3"/>
  <c r="O1774" i="3"/>
  <c r="O1776" i="3"/>
  <c r="O1764" i="3"/>
  <c r="O1770" i="3"/>
  <c r="O1771" i="3"/>
  <c r="O1782" i="3"/>
  <c r="O1777" i="3"/>
  <c r="O1810" i="3"/>
  <c r="O1803" i="3"/>
  <c r="O1823" i="3"/>
  <c r="O1795" i="3"/>
  <c r="O1796" i="3"/>
  <c r="O1802" i="3"/>
  <c r="O1815" i="3"/>
  <c r="O1824" i="3"/>
  <c r="O1792" i="3"/>
  <c r="O1805" i="3"/>
  <c r="O1816" i="3"/>
  <c r="O1789" i="3"/>
  <c r="O1818" i="3"/>
  <c r="O1811" i="3"/>
  <c r="O1806" i="3"/>
  <c r="O1812" i="3"/>
  <c r="O1790" i="3"/>
  <c r="O1786" i="3"/>
  <c r="O1820" i="3"/>
  <c r="O1787" i="3"/>
  <c r="O1825" i="3"/>
  <c r="O1799" i="3"/>
  <c r="O1813" i="3"/>
  <c r="O1817" i="3"/>
  <c r="O1814" i="3"/>
  <c r="O1826" i="3"/>
  <c r="O1793" i="3"/>
  <c r="O1819" i="3"/>
  <c r="O1791" i="3"/>
  <c r="O1794" i="3"/>
  <c r="O1797" i="3"/>
  <c r="O1821" i="3"/>
  <c r="O1804" i="3"/>
  <c r="O1807" i="3"/>
  <c r="O1800" i="3"/>
  <c r="O1809" i="3"/>
  <c r="O1822" i="3"/>
  <c r="O1801" i="3"/>
  <c r="O1808" i="3"/>
  <c r="O1788" i="3"/>
  <c r="O1798" i="3"/>
  <c r="O1832" i="3"/>
  <c r="O1837" i="3"/>
  <c r="O1827" i="3"/>
  <c r="O1828" i="3"/>
  <c r="O1829" i="3"/>
  <c r="O1835" i="3"/>
  <c r="O1836" i="3"/>
  <c r="O1830" i="3"/>
  <c r="O1831" i="3"/>
  <c r="O1834" i="3"/>
  <c r="O1833" i="3"/>
  <c r="O1838" i="3"/>
  <c r="O1842" i="3"/>
  <c r="O1839" i="3"/>
  <c r="O1840" i="3"/>
  <c r="O1841" i="3"/>
  <c r="O1844" i="3"/>
  <c r="O1843" i="3"/>
  <c r="O1854" i="3"/>
  <c r="O1848" i="3"/>
  <c r="O1855" i="3"/>
  <c r="O1849" i="3"/>
  <c r="O1846" i="3"/>
  <c r="O1856" i="3"/>
  <c r="O1850" i="3"/>
  <c r="O1851" i="3"/>
  <c r="O1852" i="3"/>
  <c r="O1845" i="3"/>
  <c r="O1847" i="3"/>
  <c r="O1853" i="3"/>
  <c r="O1864" i="3"/>
  <c r="O1865" i="3"/>
  <c r="O1861" i="3"/>
  <c r="O1869" i="3"/>
  <c r="O1858" i="3"/>
  <c r="O1866" i="3"/>
  <c r="O1860" i="3"/>
  <c r="O1859" i="3"/>
  <c r="O1863" i="3"/>
  <c r="O1867" i="3"/>
  <c r="O1857" i="3"/>
  <c r="O1868" i="3"/>
  <c r="O1862" i="3"/>
  <c r="O1876" i="3"/>
  <c r="O1871" i="3"/>
  <c r="O1877" i="3"/>
  <c r="O1872" i="3"/>
  <c r="O1882" i="3"/>
  <c r="O1885" i="3"/>
  <c r="O1881" i="3"/>
  <c r="O1886" i="3"/>
  <c r="O1884" i="3"/>
  <c r="O1894" i="3"/>
  <c r="O1892" i="3"/>
  <c r="O1883" i="3"/>
  <c r="O1873" i="3"/>
  <c r="O1891" i="3"/>
  <c r="O1878" i="3"/>
  <c r="O1879" i="3"/>
  <c r="O1889" i="3"/>
  <c r="O1890" i="3"/>
  <c r="O1887" i="3"/>
  <c r="O1888" i="3"/>
  <c r="O1893" i="3"/>
  <c r="O1874" i="3"/>
  <c r="O1875" i="3"/>
  <c r="O1880" i="3"/>
  <c r="O1870" i="3"/>
  <c r="O1916" i="3"/>
  <c r="O1911" i="3"/>
  <c r="O1917" i="3"/>
  <c r="O1919" i="3"/>
  <c r="O1924" i="3"/>
  <c r="O1903" i="3"/>
  <c r="O1927" i="3"/>
  <c r="O1904" i="3"/>
  <c r="O1925" i="3"/>
  <c r="O1920" i="3"/>
  <c r="O1907" i="3"/>
  <c r="O1932" i="3"/>
  <c r="O1921" i="3"/>
  <c r="O1912" i="3"/>
  <c r="O1898" i="3"/>
  <c r="O1922" i="3"/>
  <c r="O1926" i="3"/>
  <c r="O1918" i="3"/>
  <c r="O1902" i="3"/>
  <c r="O1896" i="3"/>
  <c r="O1897" i="3"/>
  <c r="O1908" i="3"/>
  <c r="O1914" i="3"/>
  <c r="O1899" i="3"/>
  <c r="O1900" i="3"/>
  <c r="O1915" i="3"/>
  <c r="O1931" i="3"/>
  <c r="O1933" i="3"/>
  <c r="O1905" i="3"/>
  <c r="O1928" i="3"/>
  <c r="O1923" i="3"/>
  <c r="O1901" i="3"/>
  <c r="O1909" i="3"/>
  <c r="O1895" i="3"/>
  <c r="O1929" i="3"/>
  <c r="O1910" i="3"/>
  <c r="O1913" i="3"/>
  <c r="O1935" i="3"/>
  <c r="O1934" i="3"/>
  <c r="O1906" i="3"/>
  <c r="O1930" i="3"/>
  <c r="O1948" i="3"/>
  <c r="O1984" i="3"/>
  <c r="O1982" i="3"/>
  <c r="O1972" i="3"/>
  <c r="O1978" i="3"/>
  <c r="O1936" i="3"/>
  <c r="O1973" i="3"/>
  <c r="O1966" i="3"/>
  <c r="O1950" i="3"/>
  <c r="O1971" i="3"/>
  <c r="O1951" i="3"/>
  <c r="O1943" i="3"/>
  <c r="O1949" i="3"/>
  <c r="O1968" i="3"/>
  <c r="O1976" i="3"/>
  <c r="O1977" i="3"/>
  <c r="O1952" i="3"/>
  <c r="O1941" i="3"/>
  <c r="O1967" i="3"/>
  <c r="O1938" i="3"/>
  <c r="O1979" i="3"/>
  <c r="O1942" i="3"/>
  <c r="O1980" i="3"/>
  <c r="O1944" i="3"/>
  <c r="O1981" i="3"/>
  <c r="O1974" i="3"/>
  <c r="O1970" i="3"/>
  <c r="O1939" i="3"/>
  <c r="O1956" i="3"/>
  <c r="O1945" i="3"/>
  <c r="O1953" i="3"/>
  <c r="O1959" i="3"/>
  <c r="O1946" i="3"/>
  <c r="O1963" i="3"/>
  <c r="O1937" i="3"/>
  <c r="O1955" i="3"/>
  <c r="O1960" i="3"/>
  <c r="O1975" i="3"/>
  <c r="O1947" i="3"/>
  <c r="O1983" i="3"/>
  <c r="O1964" i="3"/>
  <c r="O1962" i="3"/>
  <c r="O1940" i="3"/>
  <c r="O1961" i="3"/>
  <c r="O1958" i="3"/>
  <c r="O1954" i="3"/>
  <c r="O1969" i="3"/>
  <c r="O1965" i="3"/>
  <c r="O1957" i="3"/>
  <c r="O1990" i="3"/>
  <c r="O1991" i="3"/>
  <c r="O2001" i="3"/>
  <c r="O1992" i="3"/>
  <c r="O1996" i="3"/>
  <c r="O1995" i="3"/>
  <c r="O2010" i="3"/>
  <c r="O2009" i="3"/>
  <c r="O1985" i="3"/>
  <c r="O1986" i="3"/>
  <c r="O2002" i="3"/>
  <c r="O1993" i="3"/>
  <c r="O2000" i="3"/>
  <c r="O2011" i="3"/>
  <c r="O2003" i="3"/>
  <c r="O1988" i="3"/>
  <c r="O2004" i="3"/>
  <c r="O2005" i="3"/>
  <c r="O2006" i="3"/>
  <c r="O1994" i="3"/>
  <c r="O1997" i="3"/>
  <c r="O1987" i="3"/>
  <c r="O1989" i="3"/>
  <c r="O2007" i="3"/>
  <c r="O2008" i="3"/>
  <c r="O1998" i="3"/>
  <c r="O1999" i="3"/>
  <c r="O2012" i="3"/>
  <c r="O2016" i="3"/>
  <c r="O2017" i="3"/>
  <c r="O2015" i="3"/>
  <c r="O2022" i="3"/>
  <c r="O2020" i="3"/>
  <c r="O2019" i="3"/>
  <c r="O2014" i="3"/>
  <c r="O2018" i="3"/>
  <c r="O2021" i="3"/>
  <c r="O2013" i="3"/>
  <c r="O2039" i="3"/>
  <c r="O2026" i="3"/>
  <c r="O2052" i="3"/>
  <c r="O2055" i="3"/>
  <c r="O2042" i="3"/>
  <c r="O2045" i="3"/>
  <c r="O2032" i="3"/>
  <c r="O2040" i="3"/>
  <c r="O2033" i="3"/>
  <c r="O2053" i="3"/>
  <c r="O2028" i="3"/>
  <c r="O2034" i="3"/>
  <c r="O2046" i="3"/>
  <c r="O2047" i="3"/>
  <c r="O2048" i="3"/>
  <c r="O2041" i="3"/>
  <c r="O2029" i="3"/>
  <c r="O2030" i="3"/>
  <c r="O2025" i="3"/>
  <c r="O2043" i="3"/>
  <c r="O2044" i="3"/>
  <c r="O2023" i="3"/>
  <c r="O2049" i="3"/>
  <c r="O2054" i="3"/>
  <c r="O2027" i="3"/>
  <c r="O2024" i="3"/>
  <c r="O2035" i="3"/>
  <c r="O2036" i="3"/>
  <c r="O2056" i="3"/>
  <c r="O2050" i="3"/>
  <c r="O2051" i="3"/>
  <c r="O2031" i="3"/>
  <c r="O2037" i="3"/>
  <c r="O2038" i="3"/>
  <c r="O2057" i="3"/>
  <c r="O2094" i="3"/>
  <c r="O2081" i="3"/>
  <c r="O2059" i="3"/>
  <c r="O2082" i="3"/>
  <c r="O2069" i="3"/>
  <c r="O2090" i="3"/>
  <c r="O2083" i="3"/>
  <c r="O2066" i="3"/>
  <c r="O2070" i="3"/>
  <c r="O2092" i="3"/>
  <c r="O2093" i="3"/>
  <c r="O2067" i="3"/>
  <c r="O2088" i="3"/>
  <c r="O2075" i="3"/>
  <c r="O2076" i="3"/>
  <c r="O2060" i="3"/>
  <c r="O2058" i="3"/>
  <c r="O2061" i="3"/>
  <c r="O2091" i="3"/>
  <c r="O2064" i="3"/>
  <c r="O2086" i="3"/>
  <c r="O2068" i="3"/>
  <c r="O2087" i="3"/>
  <c r="O2062" i="3"/>
  <c r="O2071" i="3"/>
  <c r="O2077" i="3"/>
  <c r="O2065" i="3"/>
  <c r="O2084" i="3"/>
  <c r="O2072" i="3"/>
  <c r="O2074" i="3"/>
  <c r="O2085" i="3"/>
  <c r="O2089" i="3"/>
  <c r="O2078" i="3"/>
  <c r="O2073" i="3"/>
  <c r="O2063" i="3"/>
  <c r="O2079" i="3"/>
  <c r="O2080" i="3"/>
  <c r="O2127" i="3"/>
  <c r="O2111" i="3"/>
  <c r="O2104" i="3"/>
  <c r="O2112" i="3"/>
  <c r="O2124" i="3"/>
  <c r="O2103" i="3"/>
  <c r="O2119" i="3"/>
  <c r="O2095" i="3"/>
  <c r="O2107" i="3"/>
  <c r="O2113" i="3"/>
  <c r="O2128" i="3"/>
  <c r="O2121" i="3"/>
  <c r="O2114" i="3"/>
  <c r="O2116" i="3"/>
  <c r="O2096" i="3"/>
  <c r="O2120" i="3"/>
  <c r="O2123" i="3"/>
  <c r="O2097" i="3"/>
  <c r="O2106" i="3"/>
  <c r="O2122" i="3"/>
  <c r="O2135" i="3"/>
  <c r="O2129" i="3"/>
  <c r="O2098" i="3"/>
  <c r="O2105" i="3"/>
  <c r="O2108" i="3"/>
  <c r="O2130" i="3"/>
  <c r="O2125" i="3"/>
  <c r="O2133" i="3"/>
  <c r="O2131" i="3"/>
  <c r="O2110" i="3"/>
  <c r="O2126" i="3"/>
  <c r="O2099" i="3"/>
  <c r="O2134" i="3"/>
  <c r="O2100" i="3"/>
  <c r="O2132" i="3"/>
  <c r="O2109" i="3"/>
  <c r="O2101" i="3"/>
  <c r="O2102" i="3"/>
  <c r="O2115" i="3"/>
  <c r="O2117" i="3"/>
  <c r="O2118" i="3"/>
  <c r="O2164" i="3"/>
  <c r="O2139" i="3"/>
  <c r="O2143" i="3"/>
  <c r="O2182" i="3"/>
  <c r="O2178" i="3"/>
  <c r="O2168" i="3"/>
  <c r="O2144" i="3"/>
  <c r="O2183" i="3"/>
  <c r="O2152" i="3"/>
  <c r="O2162" i="3"/>
  <c r="O2147" i="3"/>
  <c r="O2156" i="3"/>
  <c r="O2184" i="3"/>
  <c r="O2200" i="3"/>
  <c r="O2209" i="3"/>
  <c r="O2207" i="3"/>
  <c r="O2165" i="3"/>
  <c r="O2185" i="3"/>
  <c r="O2186" i="3"/>
  <c r="O2187" i="3"/>
  <c r="O2201" i="3"/>
  <c r="O2188" i="3"/>
  <c r="O2203" i="3"/>
  <c r="O2172" i="3"/>
  <c r="O2145" i="3"/>
  <c r="O2146" i="3"/>
  <c r="O2174" i="3"/>
  <c r="O2169" i="3"/>
  <c r="O2189" i="3"/>
  <c r="O2170" i="3"/>
  <c r="O2158" i="3"/>
  <c r="O2149" i="3"/>
  <c r="O2190" i="3"/>
  <c r="O2210" i="3"/>
  <c r="O2175" i="3"/>
  <c r="O2191" i="3"/>
  <c r="O2153" i="3"/>
  <c r="O2136" i="3"/>
  <c r="O2205" i="3"/>
  <c r="O2163" i="3"/>
  <c r="O2159" i="3"/>
  <c r="O2171" i="3"/>
  <c r="O2176" i="3"/>
  <c r="O2208" i="3"/>
  <c r="O2192" i="3"/>
  <c r="O2137" i="3"/>
  <c r="O2160" i="3"/>
  <c r="O2181" i="3"/>
  <c r="O2206" i="3"/>
  <c r="O2150" i="3"/>
  <c r="O2157" i="3"/>
  <c r="O2173" i="3"/>
  <c r="O2140" i="3"/>
  <c r="O2148" i="3"/>
  <c r="O2141" i="3"/>
  <c r="O2204" i="3"/>
  <c r="O2179" i="3"/>
  <c r="O2199" i="3"/>
  <c r="O2166" i="3"/>
  <c r="O2151" i="3"/>
  <c r="O2177" i="3"/>
  <c r="O2155" i="3"/>
  <c r="O2211" i="3"/>
  <c r="O2193" i="3"/>
  <c r="O2180" i="3"/>
  <c r="O2167" i="3"/>
  <c r="O2202" i="3"/>
  <c r="O2198" i="3"/>
  <c r="O2194" i="3"/>
  <c r="O2154" i="3"/>
  <c r="O2161" i="3"/>
  <c r="O2195" i="3"/>
  <c r="O2142" i="3"/>
  <c r="O2138" i="3"/>
  <c r="O2212" i="3"/>
  <c r="O2196" i="3"/>
  <c r="O2197" i="3"/>
  <c r="O2234" i="3"/>
  <c r="O2256" i="3"/>
  <c r="O2240" i="3"/>
  <c r="O2257" i="3"/>
  <c r="O2258" i="3"/>
  <c r="O2245" i="3"/>
  <c r="O2221" i="3"/>
  <c r="O2254" i="3"/>
  <c r="O2231" i="3"/>
  <c r="O2214" i="3"/>
  <c r="O2266" i="3"/>
  <c r="O2236" i="3"/>
  <c r="O2232" i="3"/>
  <c r="O2259" i="3"/>
  <c r="O2263" i="3"/>
  <c r="O2225" i="3"/>
  <c r="O2241" i="3"/>
  <c r="O2255" i="3"/>
  <c r="O2215" i="3"/>
  <c r="O2216" i="3"/>
  <c r="O2249" i="3"/>
  <c r="O2226" i="3"/>
  <c r="O2250" i="3"/>
  <c r="O2217" i="3"/>
  <c r="O2251" i="3"/>
  <c r="O2267" i="3"/>
  <c r="O2269" i="3"/>
  <c r="O2265" i="3"/>
  <c r="O2227" i="3"/>
  <c r="O2223" i="3"/>
  <c r="O2237" i="3"/>
  <c r="O2242" i="3"/>
  <c r="O2252" i="3"/>
  <c r="O2244" i="3"/>
  <c r="O2233" i="3"/>
  <c r="O2260" i="3"/>
  <c r="O2213" i="3"/>
  <c r="O2261" i="3"/>
  <c r="O2264" i="3"/>
  <c r="O2228" i="3"/>
  <c r="O2247" i="3"/>
  <c r="O2219" i="3"/>
  <c r="O2218" i="3"/>
  <c r="O2235" i="3"/>
  <c r="O2229" i="3"/>
  <c r="O2270" i="3"/>
  <c r="O2243" i="3"/>
  <c r="O2273" i="3"/>
  <c r="O2246" i="3"/>
  <c r="O2274" i="3"/>
  <c r="O2253" i="3"/>
  <c r="O2239" i="3"/>
  <c r="O2230" i="3"/>
  <c r="O2220" i="3"/>
  <c r="O2268" i="3"/>
  <c r="O2271" i="3"/>
  <c r="O2222" i="3"/>
  <c r="O2262" i="3"/>
  <c r="O2248" i="3"/>
  <c r="O2272" i="3"/>
  <c r="O2224" i="3"/>
  <c r="O2238" i="3"/>
  <c r="O2277" i="3"/>
  <c r="O2303" i="3"/>
  <c r="O2305" i="3"/>
  <c r="O2306" i="3"/>
  <c r="O2294" i="3"/>
  <c r="O2279" i="3"/>
  <c r="O2298" i="3"/>
  <c r="O2284" i="3"/>
  <c r="O2282" i="3"/>
  <c r="O2288" i="3"/>
  <c r="O2280" i="3"/>
  <c r="O2296" i="3"/>
  <c r="O2299" i="3"/>
  <c r="O2300" i="3"/>
  <c r="O2285" i="3"/>
  <c r="O2301" i="3"/>
  <c r="O2289" i="3"/>
  <c r="O2290" i="3"/>
  <c r="O2307" i="3"/>
  <c r="O2302" i="3"/>
  <c r="O2287" i="3"/>
  <c r="O2278" i="3"/>
  <c r="O2304" i="3"/>
  <c r="O2293" i="3"/>
  <c r="O2297" i="3"/>
  <c r="O2291" i="3"/>
  <c r="O2283" i="3"/>
  <c r="O2286" i="3"/>
  <c r="O2292" i="3"/>
  <c r="O2276" i="3"/>
  <c r="O2281" i="3"/>
  <c r="O2308" i="3"/>
  <c r="O2275" i="3"/>
  <c r="O2295" i="3"/>
  <c r="O2317" i="3"/>
  <c r="O2309" i="3"/>
  <c r="O2311" i="3"/>
  <c r="O2312" i="3"/>
  <c r="O2313" i="3"/>
  <c r="O2314" i="3"/>
  <c r="O2315" i="3"/>
  <c r="O2310" i="3"/>
  <c r="O2316" i="3"/>
  <c r="O2334" i="3"/>
  <c r="O2336" i="3"/>
  <c r="O2328" i="3"/>
  <c r="O2337" i="3"/>
  <c r="O2335" i="3"/>
  <c r="O2338" i="3"/>
  <c r="O2344" i="3"/>
  <c r="O2339" i="3"/>
  <c r="O2329" i="3"/>
  <c r="O2340" i="3"/>
  <c r="O2326" i="3"/>
  <c r="O2330" i="3"/>
  <c r="O2322" i="3"/>
  <c r="O2341" i="3"/>
  <c r="O2320" i="3"/>
  <c r="O2323" i="3"/>
  <c r="O2321" i="3"/>
  <c r="O2318" i="3"/>
  <c r="O2331" i="3"/>
  <c r="O2342" i="3"/>
  <c r="O2345" i="3"/>
  <c r="O2319" i="3"/>
  <c r="O2343" i="3"/>
  <c r="O2332" i="3"/>
  <c r="O2324" i="3"/>
  <c r="O2325" i="3"/>
  <c r="O2327" i="3"/>
  <c r="O2333" i="3"/>
  <c r="O2352" i="3"/>
  <c r="O2349" i="3"/>
  <c r="O2348" i="3"/>
  <c r="O2354" i="3"/>
  <c r="O2350" i="3"/>
  <c r="O2355" i="3"/>
  <c r="O2351" i="3"/>
  <c r="O2356" i="3"/>
  <c r="O2353" i="3"/>
  <c r="O2357" i="3"/>
  <c r="O2346" i="3"/>
  <c r="O2358" i="3"/>
  <c r="O2359" i="3"/>
  <c r="O2360" i="3"/>
  <c r="O2347" i="3"/>
  <c r="O2361" i="3"/>
  <c r="O2362" i="3"/>
  <c r="O2364" i="3"/>
  <c r="O2363" i="3"/>
  <c r="O2365" i="3"/>
  <c r="O2366" i="3"/>
  <c r="O2371" i="3"/>
  <c r="O2370" i="3"/>
  <c r="O2367" i="3"/>
  <c r="O2368" i="3"/>
  <c r="O2369" i="3"/>
  <c r="O2372" i="3"/>
  <c r="O2373" i="3"/>
  <c r="O2377" i="3"/>
  <c r="O2380" i="3"/>
  <c r="O2381" i="3"/>
  <c r="O2375" i="3"/>
  <c r="O2378" i="3"/>
  <c r="O2382" i="3"/>
  <c r="O2376" i="3"/>
  <c r="O2379" i="3"/>
  <c r="O2374" i="3"/>
  <c r="O2386" i="3"/>
  <c r="O2383" i="3"/>
  <c r="O2384" i="3"/>
  <c r="O2385" i="3"/>
  <c r="O2394" i="3"/>
  <c r="O2387" i="3"/>
  <c r="O2390" i="3"/>
  <c r="O2395" i="3"/>
  <c r="O2396" i="3"/>
  <c r="O2391" i="3"/>
  <c r="O2389" i="3"/>
  <c r="O2388" i="3"/>
  <c r="O2392" i="3"/>
  <c r="O2393" i="3"/>
  <c r="O2397" i="3"/>
  <c r="O2400" i="3"/>
  <c r="O2398" i="3"/>
  <c r="O2399" i="3"/>
  <c r="O2402" i="3"/>
  <c r="O2403" i="3"/>
  <c r="O2401" i="3"/>
  <c r="O2404" i="3"/>
  <c r="O2405" i="3"/>
  <c r="O2406" i="3"/>
  <c r="O2407" i="3"/>
  <c r="O2408" i="3"/>
  <c r="O2409" i="3"/>
  <c r="O2411" i="3"/>
  <c r="O2413" i="3"/>
  <c r="O2412" i="3"/>
  <c r="O2410" i="3"/>
  <c r="O2417" i="3"/>
  <c r="O2415" i="3"/>
  <c r="O2414" i="3"/>
  <c r="O2419" i="3"/>
  <c r="O2418" i="3"/>
  <c r="O2416" i="3"/>
  <c r="O2423" i="3"/>
  <c r="O2424" i="3"/>
  <c r="O2426" i="3"/>
  <c r="O2428" i="3"/>
  <c r="O2429" i="3"/>
  <c r="O2422" i="3"/>
  <c r="O2425" i="3"/>
  <c r="O2427" i="3"/>
  <c r="O2431" i="3"/>
  <c r="O2420" i="3"/>
  <c r="O2430" i="3"/>
  <c r="O2421" i="3"/>
  <c r="O2432" i="3"/>
  <c r="O2444" i="3"/>
  <c r="O2450" i="3"/>
  <c r="O2433" i="3"/>
  <c r="O2453" i="3"/>
  <c r="O2454" i="3"/>
  <c r="O2451" i="3"/>
  <c r="O2434" i="3"/>
  <c r="O2452" i="3"/>
  <c r="O2435" i="3"/>
  <c r="O2446" i="3"/>
  <c r="O2436" i="3"/>
  <c r="O2437" i="3"/>
  <c r="O2455" i="3"/>
  <c r="O2438" i="3"/>
  <c r="O2447" i="3"/>
  <c r="O2439" i="3"/>
  <c r="O2443" i="3"/>
  <c r="O2445" i="3"/>
  <c r="O2448" i="3"/>
  <c r="O2457" i="3"/>
  <c r="O2440" i="3"/>
  <c r="O2441" i="3"/>
  <c r="O2449" i="3"/>
  <c r="O2442" i="3"/>
  <c r="O2456" i="3"/>
  <c r="O2473" i="3"/>
  <c r="O2477" i="3"/>
  <c r="O2465" i="3"/>
  <c r="O2458" i="3"/>
  <c r="O2474" i="3"/>
  <c r="O2466" i="3"/>
  <c r="O2472" i="3"/>
  <c r="O2467" i="3"/>
  <c r="O2475" i="3"/>
  <c r="O2461" i="3"/>
  <c r="O2459" i="3"/>
  <c r="O2478" i="3"/>
  <c r="O2464" i="3"/>
  <c r="O2462" i="3"/>
  <c r="O2476" i="3"/>
  <c r="O2469" i="3"/>
  <c r="O2479" i="3"/>
  <c r="O2463" i="3"/>
  <c r="O2470" i="3"/>
  <c r="O2460" i="3"/>
  <c r="O2480" i="3"/>
  <c r="O2471" i="3"/>
  <c r="O2468" i="3"/>
  <c r="O2490" i="3"/>
  <c r="O2491" i="3"/>
  <c r="O2492" i="3"/>
  <c r="O2500" i="3"/>
  <c r="O2502" i="3"/>
  <c r="O2505" i="3"/>
  <c r="O2493" i="3"/>
  <c r="O2481" i="3"/>
  <c r="O2524" i="3"/>
  <c r="O2523" i="3"/>
  <c r="O2516" i="3"/>
  <c r="O2499" i="3"/>
  <c r="O2498" i="3"/>
  <c r="O2519" i="3"/>
  <c r="O2506" i="3"/>
  <c r="O2495" i="3"/>
  <c r="O2507" i="3"/>
  <c r="O2508" i="3"/>
  <c r="O2503" i="3"/>
  <c r="O2509" i="3"/>
  <c r="O2515" i="3"/>
  <c r="O2510" i="3"/>
  <c r="O2487" i="3"/>
  <c r="O2517" i="3"/>
  <c r="O2504" i="3"/>
  <c r="O2483" i="3"/>
  <c r="O2488" i="3"/>
  <c r="O2494" i="3"/>
  <c r="O2520" i="3"/>
  <c r="O2521" i="3"/>
  <c r="O2522" i="3"/>
  <c r="O2484" i="3"/>
  <c r="O2482" i="3"/>
  <c r="O2518" i="3"/>
  <c r="O2513" i="3"/>
  <c r="O2485" i="3"/>
  <c r="O2489" i="3"/>
  <c r="O2501" i="3"/>
  <c r="O2497" i="3"/>
  <c r="O2514" i="3"/>
  <c r="O2496" i="3"/>
  <c r="O2511" i="3"/>
  <c r="O2512" i="3"/>
  <c r="O2486" i="3"/>
  <c r="O2546" i="3"/>
  <c r="O2563" i="3"/>
  <c r="O2561" i="3"/>
  <c r="O2528" i="3"/>
  <c r="O2579" i="3"/>
  <c r="O2559" i="3"/>
  <c r="O2580" i="3"/>
  <c r="O2525" i="3"/>
  <c r="O2529" i="3"/>
  <c r="O2541" i="3"/>
  <c r="O2564" i="3"/>
  <c r="O2550" i="3"/>
  <c r="O2530" i="3"/>
  <c r="O2575" i="3"/>
  <c r="O2565" i="3"/>
  <c r="O2549" i="3"/>
  <c r="O2562" i="3"/>
  <c r="O2566" i="3"/>
  <c r="O2574" i="3"/>
  <c r="O2540" i="3"/>
  <c r="O2567" i="3"/>
  <c r="O2552" i="3"/>
  <c r="O2568" i="3"/>
  <c r="O2555" i="3"/>
  <c r="O2560" i="3"/>
  <c r="O2551" i="3"/>
  <c r="O2531" i="3"/>
  <c r="O2542" i="3"/>
  <c r="O2569" i="3"/>
  <c r="O2535" i="3"/>
  <c r="O2536" i="3"/>
  <c r="O2534" i="3"/>
  <c r="O2570" i="3"/>
  <c r="O2539" i="3"/>
  <c r="O2553" i="3"/>
  <c r="O2556" i="3"/>
  <c r="O2543" i="3"/>
  <c r="O2577" i="3"/>
  <c r="O2571" i="3"/>
  <c r="O2544" i="3"/>
  <c r="O2578" i="3"/>
  <c r="O2538" i="3"/>
  <c r="O2545" i="3"/>
  <c r="O2576" i="3"/>
  <c r="O2532" i="3"/>
  <c r="O2558" i="3"/>
  <c r="O2572" i="3"/>
  <c r="O2573" i="3"/>
  <c r="O2547" i="3"/>
  <c r="O2526" i="3"/>
  <c r="O2537" i="3"/>
  <c r="O2557" i="3"/>
  <c r="O2533" i="3"/>
  <c r="O2548" i="3"/>
  <c r="O2527" i="3"/>
  <c r="O2554" i="3"/>
  <c r="O2599" i="3"/>
  <c r="O2590" i="3"/>
  <c r="O2613" i="3"/>
  <c r="O2606" i="3"/>
  <c r="O2614" i="3"/>
  <c r="O2603" i="3"/>
  <c r="O2617" i="3"/>
  <c r="O2618" i="3"/>
  <c r="O2593" i="3"/>
  <c r="O2587" i="3"/>
  <c r="O2628" i="3"/>
  <c r="O2592" i="3"/>
  <c r="O2602" i="3"/>
  <c r="O2616" i="3"/>
  <c r="O2619" i="3"/>
  <c r="O2609" i="3"/>
  <c r="O2584" i="3"/>
  <c r="O2620" i="3"/>
  <c r="O2604" i="3"/>
  <c r="O2594" i="3"/>
  <c r="O2605" i="3"/>
  <c r="O2610" i="3"/>
  <c r="O2595" i="3"/>
  <c r="O2585" i="3"/>
  <c r="O2615" i="3"/>
  <c r="O2621" i="3"/>
  <c r="O2581" i="3"/>
  <c r="O2622" i="3"/>
  <c r="O2600" i="3"/>
  <c r="O2596" i="3"/>
  <c r="O2582" i="3"/>
  <c r="O2627" i="3"/>
  <c r="O2611" i="3"/>
  <c r="O2588" i="3"/>
  <c r="O2591" i="3"/>
  <c r="O2597" i="3"/>
  <c r="O2607" i="3"/>
  <c r="O2623" i="3"/>
  <c r="O2624" i="3"/>
  <c r="O2612" i="3"/>
  <c r="O2589" i="3"/>
  <c r="O2626" i="3"/>
  <c r="O2598" i="3"/>
  <c r="O2583" i="3"/>
  <c r="O2625" i="3"/>
  <c r="O2608" i="3"/>
  <c r="O2586" i="3"/>
  <c r="O2601" i="3"/>
  <c r="O2642" i="3"/>
  <c r="O2637" i="3"/>
  <c r="O2651" i="3"/>
  <c r="O2661" i="3"/>
  <c r="O2638" i="3"/>
  <c r="O2635" i="3"/>
  <c r="O2631" i="3"/>
  <c r="O2652" i="3"/>
  <c r="O2639" i="3"/>
  <c r="O2650" i="3"/>
  <c r="O2636" i="3"/>
  <c r="O2653" i="3"/>
  <c r="O2640" i="3"/>
  <c r="O2646" i="3"/>
  <c r="O2647" i="3"/>
  <c r="O2658" i="3"/>
  <c r="O2654" i="3"/>
  <c r="O2648" i="3"/>
  <c r="O2660" i="3"/>
  <c r="O2641" i="3"/>
  <c r="O2649" i="3"/>
  <c r="O2644" i="3"/>
  <c r="O2655" i="3"/>
  <c r="O2645" i="3"/>
  <c r="O2629" i="3"/>
  <c r="O2656" i="3"/>
  <c r="O2659" i="3"/>
  <c r="O2632" i="3"/>
  <c r="O2633" i="3"/>
  <c r="O2634" i="3"/>
  <c r="O2643" i="3"/>
  <c r="O2657" i="3"/>
  <c r="O2630" i="3"/>
  <c r="O2682" i="3"/>
  <c r="O2683" i="3"/>
  <c r="O2662" i="3"/>
  <c r="O2670" i="3"/>
  <c r="O2673" i="3"/>
  <c r="O2687" i="3"/>
  <c r="O2694" i="3"/>
  <c r="O2672" i="3"/>
  <c r="O2695" i="3"/>
  <c r="O2674" i="3"/>
  <c r="O2702" i="3"/>
  <c r="O2699" i="3"/>
  <c r="O2663" i="3"/>
  <c r="O2701" i="3"/>
  <c r="O2685" i="3"/>
  <c r="O2700" i="3"/>
  <c r="O2688" i="3"/>
  <c r="O2675" i="3"/>
  <c r="O2667" i="3"/>
  <c r="O2703" i="3"/>
  <c r="O2664" i="3"/>
  <c r="O2696" i="3"/>
  <c r="O2666" i="3"/>
  <c r="O2676" i="3"/>
  <c r="O2677" i="3"/>
  <c r="O2669" i="3"/>
  <c r="O2678" i="3"/>
  <c r="O2697" i="3"/>
  <c r="O2698" i="3"/>
  <c r="O2689" i="3"/>
  <c r="O2690" i="3"/>
  <c r="O2686" i="3"/>
  <c r="O2668" i="3"/>
  <c r="O2665" i="3"/>
  <c r="O2679" i="3"/>
  <c r="O2691" i="3"/>
  <c r="O2671" i="3"/>
  <c r="O2692" i="3"/>
  <c r="O2684" i="3"/>
  <c r="O2680" i="3"/>
  <c r="O2681" i="3"/>
  <c r="O2693" i="3"/>
  <c r="O2720" i="3"/>
  <c r="O2724" i="3"/>
  <c r="O2725" i="3"/>
  <c r="O2708" i="3"/>
  <c r="O2732" i="3"/>
  <c r="O2709" i="3"/>
  <c r="O2710" i="3"/>
  <c r="O2711" i="3"/>
  <c r="O2721" i="3"/>
  <c r="O2704" i="3"/>
  <c r="O2733" i="3"/>
  <c r="O2712" i="3"/>
  <c r="O2705" i="3"/>
  <c r="O2713" i="3"/>
  <c r="O2726" i="3"/>
  <c r="O2714" i="3"/>
  <c r="O2727" i="3"/>
  <c r="O2728" i="3"/>
  <c r="O2715" i="3"/>
  <c r="O2716" i="3"/>
  <c r="O2729" i="3"/>
  <c r="O2722" i="3"/>
  <c r="O2717" i="3"/>
  <c r="O2734" i="3"/>
  <c r="O2706" i="3"/>
  <c r="O2723" i="3"/>
  <c r="O2730" i="3"/>
  <c r="O2718" i="3"/>
  <c r="O2719" i="3"/>
  <c r="O2731" i="3"/>
  <c r="O2707" i="3"/>
  <c r="O2736" i="3"/>
  <c r="O2738" i="3"/>
  <c r="O2740" i="3"/>
  <c r="O2753" i="3"/>
  <c r="O2754" i="3"/>
  <c r="O2741" i="3"/>
  <c r="O2742" i="3"/>
  <c r="O2755" i="3"/>
  <c r="O2750" i="3"/>
  <c r="O2756" i="3"/>
  <c r="O2743" i="3"/>
  <c r="O2746" i="3"/>
  <c r="O2737" i="3"/>
  <c r="O2748" i="3"/>
  <c r="O2751" i="3"/>
  <c r="O2744" i="3"/>
  <c r="O2757" i="3"/>
  <c r="O2735" i="3"/>
  <c r="O2752" i="3"/>
  <c r="O2749" i="3"/>
  <c r="O2747" i="3"/>
  <c r="O2739" i="3"/>
  <c r="O2745" i="3"/>
  <c r="O2762" i="3"/>
  <c r="O2774" i="3"/>
  <c r="O2763" i="3"/>
  <c r="O2768" i="3"/>
  <c r="O2765" i="3"/>
  <c r="O2766" i="3"/>
  <c r="O2772" i="3"/>
  <c r="O2773" i="3"/>
  <c r="O2759" i="3"/>
  <c r="O2761" i="3"/>
  <c r="O2758" i="3"/>
  <c r="O2764" i="3"/>
  <c r="O2769" i="3"/>
  <c r="O2770" i="3"/>
  <c r="O2767" i="3"/>
  <c r="O2771" i="3"/>
  <c r="O2760" i="3"/>
  <c r="O2785" i="3"/>
  <c r="O2776" i="3"/>
  <c r="O2775" i="3"/>
  <c r="O2778" i="3"/>
  <c r="O2791" i="3"/>
  <c r="O2792" i="3"/>
  <c r="O2779" i="3"/>
  <c r="O2789" i="3"/>
  <c r="O2786" i="3"/>
  <c r="O2790" i="3"/>
  <c r="O2777" i="3"/>
  <c r="O2788" i="3"/>
  <c r="O2781" i="3"/>
  <c r="O2780" i="3"/>
  <c r="O2782" i="3"/>
  <c r="O2784" i="3"/>
  <c r="O2787" i="3"/>
  <c r="O2783" i="3"/>
  <c r="O2793" i="3"/>
  <c r="O2794" i="3"/>
  <c r="O2795" i="3"/>
  <c r="O2806" i="3"/>
  <c r="O2799" i="3"/>
  <c r="O2796" i="3"/>
  <c r="O2800" i="3"/>
  <c r="O2797" i="3"/>
  <c r="O2803" i="3"/>
  <c r="O2801" i="3"/>
  <c r="O2805" i="3"/>
  <c r="O2807" i="3"/>
  <c r="O2804" i="3"/>
  <c r="O2802" i="3"/>
  <c r="O2798" i="3"/>
  <c r="O2808" i="3"/>
  <c r="O2811" i="3"/>
  <c r="O2815" i="3"/>
  <c r="O2812" i="3"/>
  <c r="O2816" i="3"/>
  <c r="O2810" i="3"/>
  <c r="O2813" i="3"/>
  <c r="O2817" i="3"/>
  <c r="O2820" i="3"/>
  <c r="O2818" i="3"/>
  <c r="O2819" i="3"/>
  <c r="O2809" i="3"/>
  <c r="O2814" i="3"/>
  <c r="O2837" i="3"/>
  <c r="O2827" i="3"/>
  <c r="O2841" i="3"/>
  <c r="O2842" i="3"/>
  <c r="O2821" i="3"/>
  <c r="O2831" i="3"/>
  <c r="O2838" i="3"/>
  <c r="O2839" i="3"/>
  <c r="O2822" i="3"/>
  <c r="O2840" i="3"/>
  <c r="O2823" i="3"/>
  <c r="O2828" i="3"/>
  <c r="O2832" i="3"/>
  <c r="O2830" i="3"/>
  <c r="O2829" i="3"/>
  <c r="O2833" i="3"/>
  <c r="O2824" i="3"/>
  <c r="O2834" i="3"/>
  <c r="O2835" i="3"/>
  <c r="O2826" i="3"/>
  <c r="O2825" i="3"/>
  <c r="O2836" i="3"/>
  <c r="O2849" i="3"/>
  <c r="O2844" i="3"/>
  <c r="O2847" i="3"/>
  <c r="O2848" i="3"/>
  <c r="O2845" i="3"/>
  <c r="O2850" i="3"/>
  <c r="O2846" i="3"/>
  <c r="O2851" i="3"/>
  <c r="O2843" i="3"/>
  <c r="O2852" i="3"/>
  <c r="O2853" i="3"/>
  <c r="O2854" i="3"/>
  <c r="O2856" i="3"/>
  <c r="O2855" i="3"/>
  <c r="O2870" i="3"/>
  <c r="O2866" i="3"/>
  <c r="O2868" i="3"/>
  <c r="O2860" i="3"/>
  <c r="O2858" i="3"/>
  <c r="O2867" i="3"/>
  <c r="O2871" i="3"/>
  <c r="O2861" i="3"/>
  <c r="O2874" i="3"/>
  <c r="O2857" i="3"/>
  <c r="O2873" i="3"/>
  <c r="O2863" i="3"/>
  <c r="O2864" i="3"/>
  <c r="O2862" i="3"/>
  <c r="O2865" i="3"/>
  <c r="O2869" i="3"/>
  <c r="O2872" i="3"/>
  <c r="O2859" i="3"/>
  <c r="O2892" i="3"/>
  <c r="O2900" i="3"/>
  <c r="O2875" i="3"/>
  <c r="O2884" i="3"/>
  <c r="O2885" i="3"/>
  <c r="O2887" i="3"/>
  <c r="O2897" i="3"/>
  <c r="O2898" i="3"/>
  <c r="O2895" i="3"/>
  <c r="O2883" i="3"/>
  <c r="O2888" i="3"/>
  <c r="O2876" i="3"/>
  <c r="O2877" i="3"/>
  <c r="O2889" i="3"/>
  <c r="O2880" i="3"/>
  <c r="O2890" i="3"/>
  <c r="O2881" i="3"/>
  <c r="O2886" i="3"/>
  <c r="O2878" i="3"/>
  <c r="O2899" i="3"/>
  <c r="O2894" i="3"/>
  <c r="O2882" i="3"/>
  <c r="O2891" i="3"/>
  <c r="O2893" i="3"/>
  <c r="O2896" i="3"/>
  <c r="O2902" i="3"/>
  <c r="O2901" i="3"/>
  <c r="O2903" i="3"/>
  <c r="O2879" i="3"/>
  <c r="O2914" i="3"/>
  <c r="O2915" i="3"/>
  <c r="O2920" i="3"/>
  <c r="O2907" i="3"/>
  <c r="O2921" i="3"/>
  <c r="O2905" i="3"/>
  <c r="O2906" i="3"/>
  <c r="O2922" i="3"/>
  <c r="O2919" i="3"/>
  <c r="O2923" i="3"/>
  <c r="O2924" i="3"/>
  <c r="O2925" i="3"/>
  <c r="O2909" i="3"/>
  <c r="O2916" i="3"/>
  <c r="O2918" i="3"/>
  <c r="O2910" i="3"/>
  <c r="O2929" i="3"/>
  <c r="O2917" i="3"/>
  <c r="O2911" i="3"/>
  <c r="O2927" i="3"/>
  <c r="O2926" i="3"/>
  <c r="O2908" i="3"/>
  <c r="O2912" i="3"/>
  <c r="O2913" i="3"/>
  <c r="O2904" i="3"/>
  <c r="O2928" i="3"/>
  <c r="O2935" i="3"/>
  <c r="O2943" i="3"/>
  <c r="O2948" i="3"/>
  <c r="O2936" i="3"/>
  <c r="O2937" i="3"/>
  <c r="O2950" i="3"/>
  <c r="O2941" i="3"/>
  <c r="O2938" i="3"/>
  <c r="O2933" i="3"/>
  <c r="O2930" i="3"/>
  <c r="O2944" i="3"/>
  <c r="O2934" i="3"/>
  <c r="O2945" i="3"/>
  <c r="O2947" i="3"/>
  <c r="O2931" i="3"/>
  <c r="O2949" i="3"/>
  <c r="O2932" i="3"/>
  <c r="O2940" i="3"/>
  <c r="O2946" i="3"/>
  <c r="O2942" i="3"/>
  <c r="O2939" i="3"/>
  <c r="O2951" i="3"/>
  <c r="O2963" i="3"/>
  <c r="O2964" i="3"/>
  <c r="O2958" i="3"/>
  <c r="O2974" i="3"/>
  <c r="O2976" i="3"/>
  <c r="O2952" i="3"/>
  <c r="O2971" i="3"/>
  <c r="O2972" i="3"/>
  <c r="O2983" i="3"/>
  <c r="O2959" i="3"/>
  <c r="O2981" i="3"/>
  <c r="O2982" i="3"/>
  <c r="O2975" i="3"/>
  <c r="O2953" i="3"/>
  <c r="O2984" i="3"/>
  <c r="O2977" i="3"/>
  <c r="O2970" i="3"/>
  <c r="O2973" i="3"/>
  <c r="O2968" i="3"/>
  <c r="O2978" i="3"/>
  <c r="O2956" i="3"/>
  <c r="O2960" i="3"/>
  <c r="O2965" i="3"/>
  <c r="O2966" i="3"/>
  <c r="O2954" i="3"/>
  <c r="O2985" i="3"/>
  <c r="O2955" i="3"/>
  <c r="O2979" i="3"/>
  <c r="O2969" i="3"/>
  <c r="O2957" i="3"/>
  <c r="O2967" i="3"/>
  <c r="O2961" i="3"/>
  <c r="O2980" i="3"/>
  <c r="O2986" i="3"/>
  <c r="O2962" i="3"/>
  <c r="O2994" i="3"/>
  <c r="O2995" i="3"/>
  <c r="O2996" i="3"/>
  <c r="O2997" i="3"/>
  <c r="O3008" i="3"/>
  <c r="O2991" i="3"/>
  <c r="O2989" i="3"/>
  <c r="O2990" i="3"/>
  <c r="O3002" i="3"/>
  <c r="O3009" i="3"/>
  <c r="O3005" i="3"/>
  <c r="O2992" i="3"/>
  <c r="O2987" i="3"/>
  <c r="O3010" i="3"/>
  <c r="O2999" i="3"/>
  <c r="O3007" i="3"/>
  <c r="O2998" i="3"/>
  <c r="O3003" i="3"/>
  <c r="O3004" i="3"/>
  <c r="O3006" i="3"/>
  <c r="O2993" i="3"/>
  <c r="O3001" i="3"/>
  <c r="O3000" i="3"/>
  <c r="O2988" i="3"/>
  <c r="O3038" i="3"/>
  <c r="O3034" i="3"/>
  <c r="O3011" i="3"/>
  <c r="O3029" i="3"/>
  <c r="O3018" i="3"/>
  <c r="O3031" i="3"/>
  <c r="O3014" i="3"/>
  <c r="O3020" i="3"/>
  <c r="O3027" i="3"/>
  <c r="O3023" i="3"/>
  <c r="O3028" i="3"/>
  <c r="O3013" i="3"/>
  <c r="O3030" i="3"/>
  <c r="O3032" i="3"/>
  <c r="O3037" i="3"/>
  <c r="O3022" i="3"/>
  <c r="O3039" i="3"/>
  <c r="O3035" i="3"/>
  <c r="O3019" i="3"/>
  <c r="O3025" i="3"/>
  <c r="O3015" i="3"/>
  <c r="O3016" i="3"/>
  <c r="O3017" i="3"/>
  <c r="O3012" i="3"/>
  <c r="O3021" i="3"/>
  <c r="O3026" i="3"/>
  <c r="O3036" i="3"/>
  <c r="O3033" i="3"/>
  <c r="O3024" i="3"/>
  <c r="O3045" i="3"/>
  <c r="O3048" i="3"/>
  <c r="O3046" i="3"/>
  <c r="O3061" i="3"/>
  <c r="O3056" i="3"/>
  <c r="O3057" i="3"/>
  <c r="O3053" i="3"/>
  <c r="O3049" i="3"/>
  <c r="O3040" i="3"/>
  <c r="O3043" i="3"/>
  <c r="O3042" i="3"/>
  <c r="O3041" i="3"/>
  <c r="O3062" i="3"/>
  <c r="O3047" i="3"/>
  <c r="O3058" i="3"/>
  <c r="O3050" i="3"/>
  <c r="O3054" i="3"/>
  <c r="O3044" i="3"/>
  <c r="O3060" i="3"/>
  <c r="O3059" i="3"/>
  <c r="O3055" i="3"/>
  <c r="O3051" i="3"/>
  <c r="O3052" i="3"/>
  <c r="O3075" i="3"/>
  <c r="O3068" i="3"/>
  <c r="O3063" i="3"/>
  <c r="O3065" i="3"/>
  <c r="O3073" i="3"/>
  <c r="O3066" i="3"/>
  <c r="O3072" i="3"/>
  <c r="O3070" i="3"/>
  <c r="O3069" i="3"/>
  <c r="O3071" i="3"/>
  <c r="O3074" i="3"/>
  <c r="O3067" i="3"/>
  <c r="O3064" i="3"/>
  <c r="O3080" i="3"/>
  <c r="O3076" i="3"/>
  <c r="O3085" i="3"/>
  <c r="O3078" i="3"/>
  <c r="O3082" i="3"/>
  <c r="O3083" i="3"/>
  <c r="O3079" i="3"/>
  <c r="O3084" i="3"/>
  <c r="O3077" i="3"/>
  <c r="O3081" i="3"/>
  <c r="O3103" i="3"/>
  <c r="O3106" i="3"/>
  <c r="O3086" i="3"/>
  <c r="O3087" i="3"/>
  <c r="O3088" i="3"/>
  <c r="O3099" i="3"/>
  <c r="O3095" i="3"/>
  <c r="O3101" i="3"/>
  <c r="O3094" i="3"/>
  <c r="O3096" i="3"/>
  <c r="O3107" i="3"/>
  <c r="O3097" i="3"/>
  <c r="O3104" i="3"/>
  <c r="O3089" i="3"/>
  <c r="O3090" i="3"/>
  <c r="O3091" i="3"/>
  <c r="O3108" i="3"/>
  <c r="O3105" i="3"/>
  <c r="O3093" i="3"/>
  <c r="O3092" i="3"/>
  <c r="O3100" i="3"/>
  <c r="O3098" i="3"/>
  <c r="O3102" i="3"/>
  <c r="O3121" i="3"/>
  <c r="O3123" i="3"/>
  <c r="O3114" i="3"/>
  <c r="O3117" i="3"/>
  <c r="O3122" i="3"/>
  <c r="O3115" i="3"/>
  <c r="O3109" i="3"/>
  <c r="O3118" i="3"/>
  <c r="O3120" i="3"/>
  <c r="O3110" i="3"/>
  <c r="O3119" i="3"/>
  <c r="O3116" i="3"/>
  <c r="O3111" i="3"/>
  <c r="O3112" i="3"/>
  <c r="O3113" i="3"/>
  <c r="O3124" i="3"/>
  <c r="O3126" i="3"/>
  <c r="O3125" i="3"/>
  <c r="O3129" i="3"/>
  <c r="O3127" i="3"/>
  <c r="O3128" i="3"/>
  <c r="O3137" i="3"/>
  <c r="O3140" i="3"/>
  <c r="O3132" i="3"/>
  <c r="O3130" i="3"/>
  <c r="O3138" i="3"/>
  <c r="O3136" i="3"/>
  <c r="O3139" i="3"/>
  <c r="O3134" i="3"/>
  <c r="O3131" i="3"/>
  <c r="O3135" i="3"/>
  <c r="O3133" i="3"/>
  <c r="O3151" i="3"/>
  <c r="O3164" i="3"/>
  <c r="O3144" i="3"/>
  <c r="O3157" i="3"/>
  <c r="O3154" i="3"/>
  <c r="O3155" i="3"/>
  <c r="O3149" i="3"/>
  <c r="O3165" i="3"/>
  <c r="O3150" i="3"/>
  <c r="O3160" i="3"/>
  <c r="O3152" i="3"/>
  <c r="O3158" i="3"/>
  <c r="O3147" i="3"/>
  <c r="O3161" i="3"/>
  <c r="O3141" i="3"/>
  <c r="O3162" i="3"/>
  <c r="O3159" i="3"/>
  <c r="O3148" i="3"/>
  <c r="O3156" i="3"/>
  <c r="O3146" i="3"/>
  <c r="O3145" i="3"/>
  <c r="O3166" i="3"/>
  <c r="O3163" i="3"/>
  <c r="O3142" i="3"/>
  <c r="O3153" i="3"/>
  <c r="O3143" i="3"/>
  <c r="O3181" i="3"/>
  <c r="O3178" i="3"/>
  <c r="O3182" i="3"/>
  <c r="O3171" i="3"/>
  <c r="O3179" i="3"/>
  <c r="O3183" i="3"/>
  <c r="O3167" i="3"/>
  <c r="O3173" i="3"/>
  <c r="O3168" i="3"/>
  <c r="O3174" i="3"/>
  <c r="O3169" i="3"/>
  <c r="O3184" i="3"/>
  <c r="O3172" i="3"/>
  <c r="O3175" i="3"/>
  <c r="O3176" i="3"/>
  <c r="O3177" i="3"/>
  <c r="O3186" i="3"/>
  <c r="O3180" i="3"/>
  <c r="O3170" i="3"/>
  <c r="O3187" i="3"/>
  <c r="O3185" i="3"/>
  <c r="O3193" i="3"/>
  <c r="O3194" i="3"/>
  <c r="O3199" i="3"/>
  <c r="O3204" i="3"/>
  <c r="O3208" i="3"/>
  <c r="O3200" i="3"/>
  <c r="O3196" i="3"/>
  <c r="O3201" i="3"/>
  <c r="O3190" i="3"/>
  <c r="O3206" i="3"/>
  <c r="O3202" i="3"/>
  <c r="O3191" i="3"/>
  <c r="O3188" i="3"/>
  <c r="O3189" i="3"/>
  <c r="O3205" i="3"/>
  <c r="O3195" i="3"/>
  <c r="O3207" i="3"/>
  <c r="O3209" i="3"/>
  <c r="O3203" i="3"/>
  <c r="O3197" i="3"/>
  <c r="O3198" i="3"/>
  <c r="O3192" i="3"/>
  <c r="O3220" i="3"/>
  <c r="O3221" i="3"/>
  <c r="O3222" i="3"/>
  <c r="O3210" i="3"/>
  <c r="O3231" i="3"/>
  <c r="O3224" i="3"/>
  <c r="O3219" i="3"/>
  <c r="O3226" i="3"/>
  <c r="O3232" i="3"/>
  <c r="O3233" i="3"/>
  <c r="O3211" i="3"/>
  <c r="O3216" i="3"/>
  <c r="O3234" i="3"/>
  <c r="O3237" i="3"/>
  <c r="O3236" i="3"/>
  <c r="O3217" i="3"/>
  <c r="O3223" i="3"/>
  <c r="O3225" i="3"/>
  <c r="O3227" i="3"/>
  <c r="O3218" i="3"/>
  <c r="O3212" i="3"/>
  <c r="O3229" i="3"/>
  <c r="O3215" i="3"/>
  <c r="O3214" i="3"/>
  <c r="O3228" i="3"/>
  <c r="O3235" i="3"/>
  <c r="O3230" i="3"/>
  <c r="O3213" i="3"/>
  <c r="O3253" i="3"/>
  <c r="O3249" i="3"/>
  <c r="O3238" i="3"/>
  <c r="O3257" i="3"/>
  <c r="O3252" i="3"/>
  <c r="O3254" i="3"/>
  <c r="O3243" i="3"/>
  <c r="O3250" i="3"/>
  <c r="O3239" i="3"/>
  <c r="O3240" i="3"/>
  <c r="O3248" i="3"/>
  <c r="O3241" i="3"/>
  <c r="O3242" i="3"/>
  <c r="O3246" i="3"/>
  <c r="O3247" i="3"/>
  <c r="O3255" i="3"/>
  <c r="O3245" i="3"/>
  <c r="O3244" i="3"/>
  <c r="O3256" i="3"/>
  <c r="O3251" i="3"/>
  <c r="O3265" i="3"/>
  <c r="O3266" i="3"/>
  <c r="O3271" i="3"/>
  <c r="O3261" i="3"/>
  <c r="O3272" i="3"/>
  <c r="O3262" i="3"/>
  <c r="O3258" i="3"/>
  <c r="O3276" i="3"/>
  <c r="O3277" i="3"/>
  <c r="O3259" i="3"/>
  <c r="O3269" i="3"/>
  <c r="O3274" i="3"/>
  <c r="O3270" i="3"/>
  <c r="O3267" i="3"/>
  <c r="O3268" i="3"/>
  <c r="O3263" i="3"/>
  <c r="O3278" i="3"/>
  <c r="O3264" i="3"/>
  <c r="O3275" i="3"/>
  <c r="O3260" i="3"/>
  <c r="O3279" i="3"/>
  <c r="O3273" i="3"/>
  <c r="O3289" i="3"/>
  <c r="O3301" i="3"/>
  <c r="O3290" i="3"/>
  <c r="O3283" i="3"/>
  <c r="O3292" i="3"/>
  <c r="O3285" i="3"/>
  <c r="O3280" i="3"/>
  <c r="O3297" i="3"/>
  <c r="O3294" i="3"/>
  <c r="O3281" i="3"/>
  <c r="O3302" i="3"/>
  <c r="O3298" i="3"/>
  <c r="O3305" i="3"/>
  <c r="O3291" i="3"/>
  <c r="O3303" i="3"/>
  <c r="O3286" i="3"/>
  <c r="O3304" i="3"/>
  <c r="O3287" i="3"/>
  <c r="O3306" i="3"/>
  <c r="O3299" i="3"/>
  <c r="O3282" i="3"/>
  <c r="O3284" i="3"/>
  <c r="O3288" i="3"/>
  <c r="O3295" i="3"/>
  <c r="O3300" i="3"/>
  <c r="O3293" i="3"/>
  <c r="O3307" i="3"/>
  <c r="O3296" i="3"/>
  <c r="O3324" i="3"/>
  <c r="O3312" i="3"/>
  <c r="O3335" i="3"/>
  <c r="O3332" i="3"/>
  <c r="O3331" i="3"/>
  <c r="O3316" i="3"/>
  <c r="O3333" i="3"/>
  <c r="O3317" i="3"/>
  <c r="O3318" i="3"/>
  <c r="O3337" i="3"/>
  <c r="O3308" i="3"/>
  <c r="O3314" i="3"/>
  <c r="O3315" i="3"/>
  <c r="O3329" i="3"/>
  <c r="O3319" i="3"/>
  <c r="O3320" i="3"/>
  <c r="O3327" i="3"/>
  <c r="O3321" i="3"/>
  <c r="O3336" i="3"/>
  <c r="O3322" i="3"/>
  <c r="O3309" i="3"/>
  <c r="O3325" i="3"/>
  <c r="O3330" i="3"/>
  <c r="O3326" i="3"/>
  <c r="O3313" i="3"/>
  <c r="O3334" i="3"/>
  <c r="O3311" i="3"/>
  <c r="O3328" i="3"/>
  <c r="O3338" i="3"/>
  <c r="O3323" i="3"/>
  <c r="O3310" i="3"/>
  <c r="O3346" i="3"/>
  <c r="O3347" i="3"/>
  <c r="O3348" i="3"/>
  <c r="O3349" i="3"/>
  <c r="O3339" i="3"/>
  <c r="O3352" i="3"/>
  <c r="O3350" i="3"/>
  <c r="O3343" i="3"/>
  <c r="O3344" i="3"/>
  <c r="O3356" i="3"/>
  <c r="O3342" i="3"/>
  <c r="O3345" i="3"/>
  <c r="O3351" i="3"/>
  <c r="O3354" i="3"/>
  <c r="O3341" i="3"/>
  <c r="O3353" i="3"/>
  <c r="O3355" i="3"/>
  <c r="O3340" i="3"/>
  <c r="O3361" i="3"/>
  <c r="O3372" i="3"/>
  <c r="O3375" i="3"/>
  <c r="O3365" i="3"/>
  <c r="O3369" i="3"/>
  <c r="O3362" i="3"/>
  <c r="O3363" i="3"/>
  <c r="O3374" i="3"/>
  <c r="O3377" i="3"/>
  <c r="O3360" i="3"/>
  <c r="O3376" i="3"/>
  <c r="O3367" i="3"/>
  <c r="O3379" i="3"/>
  <c r="O3357" i="3"/>
  <c r="O3366" i="3"/>
  <c r="O3358" i="3"/>
  <c r="O3378" i="3"/>
  <c r="O3364" i="3"/>
  <c r="O3359" i="3"/>
  <c r="O3373" i="3"/>
  <c r="O3368" i="3"/>
  <c r="O3380" i="3"/>
  <c r="O3370" i="3"/>
  <c r="O3371" i="3"/>
  <c r="O3384" i="3"/>
  <c r="O3387" i="3"/>
  <c r="O3381" i="3"/>
  <c r="O3383" i="3"/>
  <c r="O3396" i="3"/>
  <c r="O3394" i="3"/>
  <c r="O3395" i="3"/>
  <c r="O3386" i="3"/>
  <c r="O3391" i="3"/>
  <c r="O3400" i="3"/>
  <c r="O3389" i="3"/>
  <c r="O3392" i="3"/>
  <c r="O3390" i="3"/>
  <c r="O3398" i="3"/>
  <c r="O3393" i="3"/>
  <c r="O3397" i="3"/>
  <c r="O3385" i="3"/>
  <c r="O3382" i="3"/>
  <c r="O3399" i="3"/>
  <c r="O3388" i="3"/>
  <c r="O3407" i="3"/>
  <c r="O3404" i="3"/>
  <c r="O3410" i="3"/>
  <c r="O3408" i="3"/>
  <c r="O3414" i="3"/>
  <c r="O3402" i="3"/>
  <c r="O3405" i="3"/>
  <c r="O3409" i="3"/>
  <c r="O3401" i="3"/>
  <c r="O3411" i="3"/>
  <c r="O3412" i="3"/>
  <c r="O3415" i="3"/>
  <c r="O3403" i="3"/>
  <c r="O3413" i="3"/>
  <c r="O3406" i="3"/>
  <c r="O3421" i="3"/>
  <c r="O3422" i="3"/>
  <c r="O3424" i="3"/>
  <c r="O3416" i="3"/>
  <c r="O3418" i="3"/>
  <c r="O3419" i="3"/>
  <c r="O3430" i="3"/>
  <c r="O3427" i="3"/>
  <c r="O3425" i="3"/>
  <c r="O3428" i="3"/>
  <c r="O3417" i="3"/>
  <c r="O3429" i="3"/>
  <c r="O3423" i="3"/>
  <c r="O3426" i="3"/>
  <c r="O3431" i="3"/>
  <c r="O3420" i="3"/>
  <c r="O3444" i="3"/>
  <c r="O3437" i="3"/>
  <c r="O3433" i="3"/>
  <c r="O3440" i="3"/>
  <c r="O3443" i="3"/>
  <c r="O3438" i="3"/>
  <c r="O3441" i="3"/>
  <c r="O3442" i="3"/>
  <c r="O3432" i="3"/>
  <c r="O3439" i="3"/>
  <c r="O3436" i="3"/>
  <c r="O3434" i="3"/>
  <c r="O3435" i="3"/>
  <c r="O3450" i="3"/>
  <c r="O3445" i="3"/>
  <c r="O3453" i="3"/>
  <c r="O3456" i="3"/>
  <c r="O3451" i="3"/>
  <c r="O3454" i="3"/>
  <c r="O3448" i="3"/>
  <c r="O3449" i="3"/>
  <c r="O3455" i="3"/>
  <c r="O3458" i="3"/>
  <c r="O3447" i="3"/>
  <c r="O3446" i="3"/>
  <c r="O3452" i="3"/>
  <c r="O3457" i="3"/>
  <c r="O3470" i="3"/>
  <c r="O3477" i="3"/>
  <c r="O3468" i="3"/>
  <c r="O3462" i="3"/>
  <c r="O3463" i="3"/>
  <c r="O3464" i="3"/>
  <c r="O3473" i="3"/>
  <c r="O3472" i="3"/>
  <c r="O3471" i="3"/>
  <c r="O3469" i="3"/>
  <c r="O3461" i="3"/>
  <c r="O3475" i="3"/>
  <c r="O3465" i="3"/>
  <c r="O3466" i="3"/>
  <c r="O3459" i="3"/>
  <c r="O3474" i="3"/>
  <c r="O3460" i="3"/>
  <c r="O3467" i="3"/>
  <c r="O3476" i="3"/>
  <c r="O3488" i="3"/>
  <c r="O3498" i="3"/>
  <c r="O3504" i="3"/>
  <c r="O3496" i="3"/>
  <c r="O3489" i="3"/>
  <c r="O3483" i="3"/>
  <c r="O3484" i="3"/>
  <c r="O3490" i="3"/>
  <c r="O3480" i="3"/>
  <c r="O3493" i="3"/>
  <c r="O3501" i="3"/>
  <c r="O3494" i="3"/>
  <c r="O3485" i="3"/>
  <c r="O3500" i="3"/>
  <c r="O3492" i="3"/>
  <c r="O3482" i="3"/>
  <c r="O3491" i="3"/>
  <c r="O3478" i="3"/>
  <c r="O3502" i="3"/>
  <c r="O3486" i="3"/>
  <c r="O3479" i="3"/>
  <c r="O3495" i="3"/>
  <c r="O3487" i="3"/>
  <c r="O3503" i="3"/>
  <c r="O3499" i="3"/>
  <c r="O3481" i="3"/>
  <c r="O3497" i="3"/>
  <c r="O3516" i="3"/>
  <c r="O3517" i="3"/>
  <c r="O3507" i="3"/>
  <c r="O3511" i="3"/>
  <c r="O3505" i="3"/>
  <c r="O3508" i="3"/>
  <c r="O3512" i="3"/>
  <c r="O3513" i="3"/>
  <c r="O3509" i="3"/>
  <c r="O3506" i="3"/>
  <c r="O3515" i="3"/>
  <c r="O3514" i="3"/>
  <c r="O3510" i="3"/>
  <c r="O3518" i="3"/>
  <c r="O3519" i="3"/>
  <c r="O3520" i="3"/>
  <c r="O3522" i="3"/>
  <c r="O3521" i="3"/>
  <c r="O3526" i="3"/>
  <c r="O3524" i="3"/>
  <c r="O3525" i="3"/>
  <c r="O3529" i="3"/>
  <c r="O3530" i="3"/>
  <c r="O3527" i="3"/>
  <c r="O3523" i="3"/>
  <c r="O3531" i="3"/>
  <c r="O3528" i="3"/>
  <c r="O3533" i="3"/>
  <c r="O3536" i="3"/>
  <c r="O3537" i="3"/>
  <c r="O3539" i="3"/>
  <c r="O3532" i="3"/>
  <c r="O3538" i="3"/>
  <c r="O3534" i="3"/>
  <c r="O3535" i="3"/>
  <c r="O3543" i="3"/>
  <c r="O3541" i="3"/>
  <c r="O3544" i="3"/>
  <c r="O3545" i="3"/>
  <c r="O3546" i="3"/>
  <c r="O3542" i="3"/>
  <c r="O3540" i="3"/>
  <c r="O3553" i="3"/>
  <c r="O3557" i="3"/>
  <c r="O3561" i="3"/>
  <c r="O3550" i="3"/>
  <c r="O3552" i="3"/>
  <c r="O3559" i="3"/>
  <c r="O3558" i="3"/>
  <c r="O3551" i="3"/>
  <c r="O3555" i="3"/>
  <c r="O3560" i="3"/>
  <c r="O3554" i="3"/>
  <c r="O3547" i="3"/>
  <c r="O3549" i="3"/>
  <c r="O3556" i="3"/>
  <c r="O3548" i="3"/>
  <c r="O3566" i="3"/>
  <c r="O3562" i="3"/>
  <c r="O3568" i="3"/>
  <c r="O3564" i="3"/>
  <c r="O3563" i="3"/>
  <c r="O3565" i="3"/>
  <c r="O3569" i="3"/>
  <c r="O3567" i="3"/>
  <c r="O3577" i="3"/>
  <c r="O3572" i="3"/>
  <c r="O3580" i="3"/>
  <c r="O3570" i="3"/>
  <c r="O3574" i="3"/>
  <c r="O3578" i="3"/>
  <c r="O3579" i="3"/>
  <c r="O3575" i="3"/>
  <c r="O3571" i="3"/>
  <c r="O3573" i="3"/>
  <c r="O3576" i="3"/>
  <c r="O3581" i="3"/>
  <c r="O3583" i="3"/>
  <c r="O3589" i="3"/>
  <c r="O3591" i="3"/>
  <c r="O3586" i="3"/>
  <c r="O3593" i="3"/>
  <c r="O3587" i="3"/>
  <c r="O3594" i="3"/>
  <c r="O3585" i="3"/>
  <c r="O3588" i="3"/>
  <c r="O3582" i="3"/>
  <c r="O3590" i="3"/>
  <c r="O3592" i="3"/>
  <c r="O3584" i="3"/>
  <c r="O3606" i="3"/>
  <c r="O3596" i="3"/>
  <c r="O3600" i="3"/>
  <c r="O3603" i="3"/>
  <c r="O3607" i="3"/>
  <c r="O3599" i="3"/>
  <c r="O3609" i="3"/>
  <c r="O3601" i="3"/>
  <c r="O3597" i="3"/>
  <c r="O3595" i="3"/>
  <c r="O3604" i="3"/>
  <c r="O3605" i="3"/>
  <c r="O3598" i="3"/>
  <c r="O3608" i="3"/>
  <c r="O3602" i="3"/>
  <c r="O3616" i="3"/>
  <c r="O3610" i="3"/>
  <c r="O3611" i="3"/>
  <c r="O3625" i="3"/>
  <c r="O3613" i="3"/>
  <c r="O3620" i="3"/>
  <c r="O3617" i="3"/>
  <c r="O3614" i="3"/>
  <c r="O3626" i="3"/>
  <c r="O3612" i="3"/>
  <c r="O3628" i="3"/>
  <c r="O3627" i="3"/>
  <c r="O3619" i="3"/>
  <c r="O3622" i="3"/>
  <c r="O3623" i="3"/>
  <c r="O3621" i="3"/>
  <c r="O3618" i="3"/>
  <c r="O3624" i="3"/>
  <c r="O3615" i="3"/>
  <c r="O3647" i="3"/>
  <c r="O3642" i="3"/>
  <c r="O3651" i="3"/>
  <c r="O3648" i="3"/>
  <c r="O3652" i="3"/>
  <c r="O3643" i="3"/>
  <c r="O3633" i="3"/>
  <c r="O3639" i="3"/>
  <c r="O3634" i="3"/>
  <c r="O3635" i="3"/>
  <c r="O3637" i="3"/>
  <c r="O3636" i="3"/>
  <c r="O3649" i="3"/>
  <c r="O3632" i="3"/>
  <c r="O3644" i="3"/>
  <c r="O3641" i="3"/>
  <c r="O3645" i="3"/>
  <c r="O3638" i="3"/>
  <c r="O3629" i="3"/>
  <c r="O3631" i="3"/>
  <c r="O3630" i="3"/>
  <c r="O3640" i="3"/>
  <c r="O3646" i="3"/>
  <c r="O3650" i="3"/>
  <c r="O3662" i="3"/>
  <c r="O3671" i="3"/>
  <c r="O3653" i="3"/>
  <c r="O3659" i="3"/>
  <c r="O3673" i="3"/>
  <c r="O3656" i="3"/>
  <c r="O3664" i="3"/>
  <c r="O3660" i="3"/>
  <c r="O3669" i="3"/>
  <c r="O3655" i="3"/>
  <c r="O3672" i="3"/>
  <c r="O3665" i="3"/>
  <c r="O3674" i="3"/>
  <c r="O3657" i="3"/>
  <c r="O3668" i="3"/>
  <c r="O3666" i="3"/>
  <c r="O3658" i="3"/>
  <c r="O3661" i="3"/>
  <c r="O3654" i="3"/>
  <c r="O3667" i="3"/>
  <c r="O3670" i="3"/>
  <c r="O3663" i="3"/>
  <c r="O3679" i="3"/>
  <c r="O3694" i="3"/>
  <c r="O3681" i="3"/>
  <c r="O3691" i="3"/>
  <c r="O3677" i="3"/>
  <c r="O3685" i="3"/>
  <c r="O3686" i="3"/>
  <c r="O3692" i="3"/>
  <c r="O3678" i="3"/>
  <c r="O3682" i="3"/>
  <c r="O3693" i="3"/>
  <c r="O3683" i="3"/>
  <c r="O3675" i="3"/>
  <c r="O3687" i="3"/>
  <c r="O3684" i="3"/>
  <c r="O3680" i="3"/>
  <c r="O3689" i="3"/>
  <c r="O3690" i="3"/>
  <c r="O3676" i="3"/>
  <c r="O3688" i="3"/>
  <c r="O3695" i="3"/>
  <c r="O3698" i="3"/>
  <c r="O3696" i="3"/>
  <c r="O3702" i="3"/>
  <c r="O3697" i="3"/>
  <c r="O3706" i="3"/>
  <c r="O3704" i="3"/>
  <c r="O3707" i="3"/>
  <c r="O3703" i="3"/>
  <c r="O3700" i="3"/>
  <c r="O3705" i="3"/>
  <c r="O3708" i="3"/>
  <c r="O3701" i="3"/>
  <c r="O3699" i="3"/>
  <c r="O3721" i="3"/>
  <c r="O3712" i="3"/>
  <c r="O3717" i="3"/>
  <c r="O3718" i="3"/>
  <c r="O3719" i="3"/>
  <c r="O3714" i="3"/>
  <c r="O3710" i="3"/>
  <c r="O3715" i="3"/>
  <c r="O3709" i="3"/>
  <c r="O3711" i="3"/>
  <c r="O3716" i="3"/>
  <c r="O3720" i="3"/>
  <c r="O3722" i="3"/>
  <c r="O3723" i="3"/>
  <c r="O3713" i="3"/>
  <c r="O3731" i="3"/>
  <c r="O3738" i="3"/>
  <c r="O3729" i="3"/>
  <c r="O3733" i="3"/>
  <c r="O3735" i="3"/>
  <c r="O3734" i="3"/>
  <c r="O3736" i="3"/>
  <c r="O3732" i="3"/>
  <c r="O3737" i="3"/>
  <c r="O3724" i="3"/>
  <c r="O3730" i="3"/>
  <c r="O3725" i="3"/>
  <c r="O3727" i="3"/>
  <c r="O3728" i="3"/>
  <c r="O3726" i="3"/>
  <c r="O3739" i="3"/>
  <c r="O3757" i="3"/>
  <c r="O3747" i="3"/>
  <c r="O3760" i="3"/>
  <c r="O3758" i="3"/>
  <c r="O3741" i="3"/>
  <c r="O3750" i="3"/>
  <c r="O3754" i="3"/>
  <c r="O3748" i="3"/>
  <c r="O3752" i="3"/>
  <c r="O3753" i="3"/>
  <c r="O3742" i="3"/>
  <c r="O3743" i="3"/>
  <c r="O3746" i="3"/>
  <c r="O3740" i="3"/>
  <c r="O3759" i="3"/>
  <c r="O3745" i="3"/>
  <c r="O3755" i="3"/>
  <c r="O3744" i="3"/>
  <c r="O3751" i="3"/>
  <c r="O3756" i="3"/>
  <c r="O3749" i="3"/>
  <c r="O3767" i="3"/>
  <c r="O3769" i="3"/>
  <c r="O3778" i="3"/>
  <c r="O3779" i="3"/>
  <c r="O3780" i="3"/>
  <c r="O3763" i="3"/>
  <c r="O3783" i="3"/>
  <c r="O3772" i="3"/>
  <c r="O3771" i="3"/>
  <c r="O3764" i="3"/>
  <c r="O3775" i="3"/>
  <c r="O3761" i="3"/>
  <c r="O3765" i="3"/>
  <c r="O3762" i="3"/>
  <c r="O3774" i="3"/>
  <c r="O3781" i="3"/>
  <c r="O3766" i="3"/>
  <c r="O3773" i="3"/>
  <c r="O3768" i="3"/>
  <c r="O3776" i="3"/>
  <c r="O3782" i="3"/>
  <c r="O3777" i="3"/>
  <c r="O3770" i="3"/>
  <c r="O3784" i="3"/>
  <c r="O3794" i="3"/>
  <c r="O3804" i="3"/>
  <c r="O3798" i="3"/>
  <c r="O3786" i="3"/>
  <c r="O3805" i="3"/>
  <c r="O3787" i="3"/>
  <c r="O3791" i="3"/>
  <c r="O3806" i="3"/>
  <c r="O3792" i="3"/>
  <c r="O3797" i="3"/>
  <c r="O3810" i="3"/>
  <c r="O3785" i="3"/>
  <c r="O3801" i="3"/>
  <c r="O3790" i="3"/>
  <c r="O3812" i="3"/>
  <c r="O3788" i="3"/>
  <c r="O3809" i="3"/>
  <c r="O3802" i="3"/>
  <c r="O3789" i="3"/>
  <c r="O3807" i="3"/>
  <c r="O3799" i="3"/>
  <c r="O3808" i="3"/>
  <c r="O3793" i="3"/>
  <c r="O3803" i="3"/>
  <c r="O3796" i="3"/>
  <c r="O3813" i="3"/>
  <c r="O3811" i="3"/>
  <c r="O3800" i="3"/>
  <c r="O3795" i="3"/>
  <c r="O3826" i="3"/>
  <c r="O3814" i="3"/>
  <c r="O3819" i="3"/>
  <c r="O3830" i="3"/>
  <c r="O3827" i="3"/>
  <c r="O3821" i="3"/>
  <c r="O3816" i="3"/>
  <c r="O3828" i="3"/>
  <c r="O3824" i="3"/>
  <c r="O3822" i="3"/>
  <c r="O3825" i="3"/>
  <c r="O3829" i="3"/>
  <c r="O3823" i="3"/>
  <c r="O3817" i="3"/>
  <c r="O3815" i="3"/>
  <c r="O3818" i="3"/>
  <c r="O3820" i="3"/>
  <c r="O3831" i="3"/>
  <c r="O3847" i="3"/>
  <c r="O3838" i="3"/>
  <c r="O3845" i="3"/>
  <c r="O3841" i="3"/>
  <c r="O3846" i="3"/>
  <c r="O3840" i="3"/>
  <c r="O3832" i="3"/>
  <c r="O3835" i="3"/>
  <c r="O3848" i="3"/>
  <c r="O3837" i="3"/>
  <c r="O3851" i="3"/>
  <c r="O3849" i="3"/>
  <c r="O3850" i="3"/>
  <c r="O3833" i="3"/>
  <c r="O3839" i="3"/>
  <c r="O3836" i="3"/>
  <c r="O3842" i="3"/>
  <c r="O3843" i="3"/>
  <c r="O3834" i="3"/>
  <c r="O3844" i="3"/>
  <c r="O3858" i="3"/>
  <c r="O3866" i="3"/>
  <c r="O3886" i="3"/>
  <c r="O3887" i="3"/>
  <c r="O3877" i="3"/>
  <c r="O3867" i="3"/>
  <c r="O3872" i="3"/>
  <c r="O3852" i="3"/>
  <c r="O3873" i="3"/>
  <c r="O3864" i="3"/>
  <c r="O3878" i="3"/>
  <c r="O3856" i="3"/>
  <c r="O3853" i="3"/>
  <c r="O3876" i="3"/>
  <c r="O3884" i="3"/>
  <c r="O3857" i="3"/>
  <c r="O3874" i="3"/>
  <c r="O3885" i="3"/>
  <c r="O3855" i="3"/>
  <c r="O3875" i="3"/>
  <c r="O3883" i="3"/>
  <c r="O3888" i="3"/>
  <c r="O3870" i="3"/>
  <c r="O3865" i="3"/>
  <c r="O3879" i="3"/>
  <c r="O3859" i="3"/>
  <c r="O3889" i="3"/>
  <c r="O3890" i="3"/>
  <c r="O3891" i="3"/>
  <c r="O3880" i="3"/>
  <c r="O3860" i="3"/>
  <c r="O3868" i="3"/>
  <c r="O3869" i="3"/>
  <c r="O3854" i="3"/>
  <c r="O3881" i="3"/>
  <c r="O3871" i="3"/>
  <c r="O3861" i="3"/>
  <c r="O3882" i="3"/>
  <c r="O3862" i="3"/>
  <c r="O3863" i="3"/>
  <c r="O3892" i="3"/>
  <c r="O3904" i="3"/>
  <c r="O3896" i="3"/>
  <c r="O3898" i="3"/>
  <c r="O3900" i="3"/>
  <c r="O3901" i="3"/>
  <c r="O3895" i="3"/>
  <c r="O3905" i="3"/>
  <c r="O3897" i="3"/>
  <c r="O3908" i="3"/>
  <c r="O3903" i="3"/>
  <c r="O3907" i="3"/>
  <c r="O3893" i="3"/>
  <c r="O3910" i="3"/>
  <c r="O3909" i="3"/>
  <c r="O3894" i="3"/>
  <c r="O3902" i="3"/>
  <c r="O3906" i="3"/>
  <c r="O3899" i="3"/>
  <c r="O3920" i="3"/>
  <c r="O3929" i="3"/>
  <c r="O3932" i="3"/>
  <c r="O3923" i="3"/>
  <c r="O3928" i="3"/>
  <c r="O3933" i="3"/>
  <c r="O3916" i="3"/>
  <c r="O3924" i="3"/>
  <c r="O3942" i="3"/>
  <c r="O3931" i="3"/>
  <c r="O3934" i="3"/>
  <c r="O3936" i="3"/>
  <c r="O3917" i="3"/>
  <c r="O3937" i="3"/>
  <c r="O3935" i="3"/>
  <c r="O3912" i="3"/>
  <c r="O3925" i="3"/>
  <c r="O3911" i="3"/>
  <c r="O3939" i="3"/>
  <c r="O3938" i="3"/>
  <c r="O3927" i="3"/>
  <c r="O3941" i="3"/>
  <c r="O3921" i="3"/>
  <c r="O3926" i="3"/>
  <c r="O3943" i="3"/>
  <c r="O3944" i="3"/>
  <c r="O3922" i="3"/>
  <c r="O3930" i="3"/>
  <c r="O3913" i="3"/>
  <c r="O3914" i="3"/>
  <c r="O3918" i="3"/>
  <c r="O3940" i="3"/>
  <c r="O3915" i="3"/>
  <c r="O3919" i="3"/>
  <c r="O3972" i="3"/>
  <c r="O3961" i="3"/>
  <c r="O3962" i="3"/>
  <c r="O3958" i="3"/>
  <c r="O3950" i="3"/>
  <c r="O3977" i="3"/>
  <c r="O3969" i="3"/>
  <c r="O3968" i="3"/>
  <c r="O3963" i="3"/>
  <c r="O3947" i="3"/>
  <c r="O3955" i="3"/>
  <c r="O3970" i="3"/>
  <c r="O3973" i="3"/>
  <c r="O3948" i="3"/>
  <c r="O3974" i="3"/>
  <c r="O3979" i="3"/>
  <c r="O3971" i="3"/>
  <c r="O3953" i="3"/>
  <c r="O3957" i="3"/>
  <c r="O3949" i="3"/>
  <c r="O3951" i="3"/>
  <c r="O3964" i="3"/>
  <c r="O3954" i="3"/>
  <c r="O3965" i="3"/>
  <c r="O3960" i="3"/>
  <c r="O3975" i="3"/>
  <c r="O3956" i="3"/>
  <c r="O3966" i="3"/>
  <c r="O3976" i="3"/>
  <c r="O3959" i="3"/>
  <c r="O3952" i="3"/>
  <c r="O3978" i="3"/>
  <c r="O3980" i="3"/>
  <c r="O3967" i="3"/>
  <c r="O3945" i="3"/>
  <c r="O3946" i="3"/>
  <c r="O4001" i="3"/>
  <c r="O4014" i="3"/>
  <c r="O3987" i="3"/>
  <c r="O3985" i="3"/>
  <c r="O3989" i="3"/>
  <c r="O3997" i="3"/>
  <c r="O4012" i="3"/>
  <c r="O3984" i="3"/>
  <c r="O3990" i="3"/>
  <c r="O3994" i="3"/>
  <c r="O4003" i="3"/>
  <c r="O3995" i="3"/>
  <c r="O4013" i="3"/>
  <c r="O4000" i="3"/>
  <c r="O3992" i="3"/>
  <c r="O3988" i="3"/>
  <c r="O4005" i="3"/>
  <c r="O4010" i="3"/>
  <c r="O3996" i="3"/>
  <c r="O4006" i="3"/>
  <c r="O3981" i="3"/>
  <c r="O4011" i="3"/>
  <c r="O3982" i="3"/>
  <c r="O3999" i="3"/>
  <c r="O4007" i="3"/>
  <c r="O4015" i="3"/>
  <c r="O3993" i="3"/>
  <c r="O3983" i="3"/>
  <c r="O4002" i="3"/>
  <c r="O3998" i="3"/>
  <c r="O4008" i="3"/>
  <c r="O3991" i="3"/>
  <c r="O4004" i="3"/>
  <c r="O3986" i="3"/>
  <c r="O4009" i="3"/>
  <c r="O4025" i="3"/>
  <c r="O4035" i="3"/>
  <c r="O4017" i="3"/>
  <c r="O4039" i="3"/>
  <c r="O4031" i="3"/>
  <c r="O4046" i="3"/>
  <c r="O4048" i="3"/>
  <c r="O4018" i="3"/>
  <c r="O4032" i="3"/>
  <c r="O4024" i="3"/>
  <c r="O4036" i="3"/>
  <c r="O4021" i="3"/>
  <c r="O4033" i="3"/>
  <c r="O4030" i="3"/>
  <c r="O4022" i="3"/>
  <c r="O4027" i="3"/>
  <c r="O4037" i="3"/>
  <c r="O4044" i="3"/>
  <c r="O4023" i="3"/>
  <c r="O4019" i="3"/>
  <c r="O4020" i="3"/>
  <c r="O4042" i="3"/>
  <c r="O4045" i="3"/>
  <c r="O4047" i="3"/>
  <c r="O4016" i="3"/>
  <c r="O4043" i="3"/>
  <c r="O4026" i="3"/>
  <c r="O4038" i="3"/>
  <c r="O4029" i="3"/>
  <c r="O4040" i="3"/>
  <c r="O4041" i="3"/>
  <c r="O4034" i="3"/>
  <c r="O4028" i="3"/>
  <c r="O4064" i="3"/>
  <c r="O4055" i="3"/>
  <c r="O4056" i="3"/>
  <c r="O4076" i="3"/>
  <c r="O4068" i="3"/>
  <c r="O4057" i="3"/>
  <c r="O4049" i="3"/>
  <c r="O4063" i="3"/>
  <c r="O4058" i="3"/>
  <c r="O4069" i="3"/>
  <c r="O4059" i="3"/>
  <c r="O4070" i="3"/>
  <c r="O4060" i="3"/>
  <c r="O4066" i="3"/>
  <c r="O4071" i="3"/>
  <c r="O4067" i="3"/>
  <c r="O4074" i="3"/>
  <c r="O4050" i="3"/>
  <c r="O4061" i="3"/>
  <c r="O4052" i="3"/>
  <c r="O4072" i="3"/>
  <c r="O4073" i="3"/>
  <c r="O4054" i="3"/>
  <c r="O4053" i="3"/>
  <c r="O4062" i="3"/>
  <c r="O4065" i="3"/>
  <c r="O4051" i="3"/>
  <c r="O4075" i="3"/>
  <c r="O4077" i="3"/>
  <c r="O4093" i="3"/>
  <c r="O4089" i="3"/>
  <c r="O4087" i="3"/>
  <c r="O4082" i="3"/>
  <c r="O4092" i="3"/>
  <c r="O4080" i="3"/>
  <c r="O4086" i="3"/>
  <c r="O4079" i="3"/>
  <c r="O4078" i="3"/>
  <c r="O4083" i="3"/>
  <c r="O4090" i="3"/>
  <c r="O4091" i="3"/>
  <c r="O4084" i="3"/>
  <c r="O4085" i="3"/>
  <c r="O4081" i="3"/>
  <c r="O4088" i="3"/>
  <c r="O4101" i="3"/>
  <c r="O4113" i="3"/>
  <c r="O4099" i="3"/>
  <c r="O4096" i="3"/>
  <c r="O4100" i="3"/>
  <c r="O4097" i="3"/>
  <c r="O4109" i="3"/>
  <c r="O4102" i="3"/>
  <c r="O4105" i="3"/>
  <c r="O4107" i="3"/>
  <c r="O4110" i="3"/>
  <c r="O4108" i="3"/>
  <c r="O4098" i="3"/>
  <c r="O4095" i="3"/>
  <c r="O4103" i="3"/>
  <c r="O4094" i="3"/>
  <c r="O4106" i="3"/>
  <c r="O4111" i="3"/>
  <c r="O4104" i="3"/>
  <c r="O4112" i="3"/>
  <c r="O4127" i="3"/>
  <c r="O4114" i="3"/>
  <c r="O4123" i="3"/>
  <c r="O4118" i="3"/>
  <c r="O4121" i="3"/>
  <c r="O4131" i="3"/>
  <c r="O4117" i="3"/>
  <c r="O4115" i="3"/>
  <c r="O4130" i="3"/>
  <c r="O4119" i="3"/>
  <c r="O4120" i="3"/>
  <c r="O4122" i="3"/>
  <c r="O4125" i="3"/>
  <c r="O4116" i="3"/>
  <c r="O4129" i="3"/>
  <c r="O4124" i="3"/>
  <c r="O4128" i="3"/>
  <c r="O4126" i="3"/>
  <c r="O4132" i="3"/>
  <c r="O4153" i="3"/>
  <c r="O4161" i="3"/>
  <c r="O4154" i="3"/>
  <c r="O4137" i="3"/>
  <c r="O4149" i="3"/>
  <c r="O4143" i="3"/>
  <c r="O4136" i="3"/>
  <c r="O4158" i="3"/>
  <c r="O4139" i="3"/>
  <c r="O4159" i="3"/>
  <c r="O4133" i="3"/>
  <c r="O4148" i="3"/>
  <c r="O4134" i="3"/>
  <c r="O4147" i="3"/>
  <c r="O4150" i="3"/>
  <c r="O4155" i="3"/>
  <c r="O4156" i="3"/>
  <c r="O4144" i="3"/>
  <c r="O4141" i="3"/>
  <c r="O4140" i="3"/>
  <c r="O4138" i="3"/>
  <c r="O4145" i="3"/>
  <c r="O4142" i="3"/>
  <c r="O4135" i="3"/>
  <c r="O4152" i="3"/>
  <c r="O4146" i="3"/>
  <c r="O4151" i="3"/>
  <c r="O4160" i="3"/>
  <c r="O4157" i="3"/>
  <c r="O4174" i="3"/>
  <c r="O4165" i="3"/>
  <c r="O4173" i="3"/>
  <c r="O4177" i="3"/>
  <c r="O4169" i="3"/>
  <c r="O4197" i="3"/>
  <c r="O4188" i="3"/>
  <c r="O4178" i="3"/>
  <c r="O4162" i="3"/>
  <c r="O4190" i="3"/>
  <c r="O4180" i="3"/>
  <c r="O4183" i="3"/>
  <c r="O4175" i="3"/>
  <c r="O4196" i="3"/>
  <c r="O4166" i="3"/>
  <c r="O4176" i="3"/>
  <c r="O4198" i="3"/>
  <c r="O4191" i="3"/>
  <c r="O4194" i="3"/>
  <c r="O4181" i="3"/>
  <c r="O4184" i="3"/>
  <c r="O4192" i="3"/>
  <c r="O4199" i="3"/>
  <c r="O4182" i="3"/>
  <c r="O4167" i="3"/>
  <c r="O4168" i="3"/>
  <c r="O4163" i="3"/>
  <c r="O4171" i="3"/>
  <c r="O4179" i="3"/>
  <c r="O4172" i="3"/>
  <c r="O4170" i="3"/>
  <c r="O4187" i="3"/>
  <c r="O4195" i="3"/>
  <c r="O4186" i="3"/>
  <c r="O4193" i="3"/>
  <c r="O4189" i="3"/>
  <c r="O4164" i="3"/>
  <c r="O4185" i="3"/>
  <c r="O4206" i="3"/>
  <c r="O4230" i="3"/>
  <c r="O4223" i="3"/>
  <c r="O4203" i="3"/>
  <c r="O4225" i="3"/>
  <c r="O4233" i="3"/>
  <c r="O4216" i="3"/>
  <c r="O4227" i="3"/>
  <c r="O4207" i="3"/>
  <c r="O4200" i="3"/>
  <c r="O4226" i="3"/>
  <c r="O4218" i="3"/>
  <c r="O4231" i="3"/>
  <c r="O4212" i="3"/>
  <c r="O4232" i="3"/>
  <c r="O4208" i="3"/>
  <c r="O4213" i="3"/>
  <c r="O4224" i="3"/>
  <c r="O4205" i="3"/>
  <c r="O4234" i="3"/>
  <c r="O4209" i="3"/>
  <c r="O4236" i="3"/>
  <c r="O4211" i="3"/>
  <c r="O4219" i="3"/>
  <c r="O4214" i="3"/>
  <c r="O4220" i="3"/>
  <c r="O4228" i="3"/>
  <c r="O4235" i="3"/>
  <c r="O4215" i="3"/>
  <c r="O4210" i="3"/>
  <c r="O4204" i="3"/>
  <c r="O4229" i="3"/>
  <c r="O4237" i="3"/>
  <c r="O4221" i="3"/>
  <c r="O4201" i="3"/>
  <c r="O4217" i="3"/>
  <c r="O4222" i="3"/>
  <c r="O4202" i="3"/>
  <c r="O4244" i="3"/>
  <c r="O4250" i="3"/>
  <c r="O4245" i="3"/>
  <c r="O4240" i="3"/>
  <c r="O4256" i="3"/>
  <c r="O4254" i="3"/>
  <c r="O4258" i="3"/>
  <c r="O4257" i="3"/>
  <c r="O4259" i="3"/>
  <c r="O4260" i="3"/>
  <c r="O4253" i="3"/>
  <c r="O4251" i="3"/>
  <c r="O4265" i="3"/>
  <c r="O4262" i="3"/>
  <c r="O4241" i="3"/>
  <c r="O4247" i="3"/>
  <c r="O4267" i="3"/>
  <c r="O4246" i="3"/>
  <c r="O4261" i="3"/>
  <c r="O4264" i="3"/>
  <c r="O4238" i="3"/>
  <c r="O4266" i="3"/>
  <c r="O4248" i="3"/>
  <c r="O4263" i="3"/>
  <c r="O4242" i="3"/>
  <c r="O4252" i="3"/>
  <c r="O4268" i="3"/>
  <c r="O4239" i="3"/>
  <c r="O4243" i="3"/>
  <c r="O4255" i="3"/>
  <c r="O4249" i="3"/>
  <c r="O4269" i="3"/>
  <c r="O4297" i="3"/>
  <c r="O4277" i="3"/>
  <c r="O4294" i="3"/>
  <c r="O4271" i="3"/>
  <c r="O4285" i="3"/>
  <c r="O4289" i="3"/>
  <c r="O4278" i="3"/>
  <c r="O4272" i="3"/>
  <c r="O4273" i="3"/>
  <c r="O4279" i="3"/>
  <c r="O4281" i="3"/>
  <c r="O4295" i="3"/>
  <c r="O4290" i="3"/>
  <c r="O4282" i="3"/>
  <c r="O4298" i="3"/>
  <c r="O4291" i="3"/>
  <c r="O4276" i="3"/>
  <c r="O4283" i="3"/>
  <c r="O4274" i="3"/>
  <c r="O4270" i="3"/>
  <c r="O4275" i="3"/>
  <c r="O4292" i="3"/>
  <c r="O4280" i="3"/>
  <c r="O4287" i="3"/>
  <c r="O4293" i="3"/>
  <c r="O4284" i="3"/>
  <c r="O4286" i="3"/>
  <c r="O4288" i="3"/>
  <c r="O4296" i="3"/>
  <c r="O4326" i="3"/>
  <c r="O4314" i="3"/>
  <c r="O4315" i="3"/>
  <c r="O4317" i="3"/>
  <c r="O4330" i="3"/>
  <c r="O4322" i="3"/>
  <c r="O4305" i="3"/>
  <c r="O4331" i="3"/>
  <c r="O4318" i="3"/>
  <c r="O4312" i="3"/>
  <c r="O4329" i="3"/>
  <c r="O4301" i="3"/>
  <c r="O4304" i="3"/>
  <c r="O4319" i="3"/>
  <c r="O4320" i="3"/>
  <c r="O4313" i="3"/>
  <c r="O4302" i="3"/>
  <c r="O4308" i="3"/>
  <c r="O4327" i="3"/>
  <c r="O4323" i="3"/>
  <c r="O4307" i="3"/>
  <c r="O4299" i="3"/>
  <c r="O4303" i="3"/>
  <c r="O4309" i="3"/>
  <c r="O4328" i="3"/>
  <c r="O4300" i="3"/>
  <c r="O4324" i="3"/>
  <c r="O4325" i="3"/>
  <c r="O4310" i="3"/>
  <c r="O4306" i="3"/>
  <c r="O4316" i="3"/>
  <c r="O4321" i="3"/>
  <c r="O4311" i="3"/>
  <c r="O4342" i="3"/>
  <c r="O4335" i="3"/>
  <c r="O4351" i="3"/>
  <c r="O4337" i="3"/>
  <c r="O4352" i="3"/>
  <c r="O4353" i="3"/>
  <c r="O4340" i="3"/>
  <c r="O4338" i="3"/>
  <c r="O4336" i="3"/>
  <c r="O4347" i="3"/>
  <c r="O4332" i="3"/>
  <c r="O4345" i="3"/>
  <c r="O4344" i="3"/>
  <c r="O4356" i="3"/>
  <c r="O4354" i="3"/>
  <c r="O4346" i="3"/>
  <c r="O4355" i="3"/>
  <c r="O4339" i="3"/>
  <c r="O4333" i="3"/>
  <c r="O4357" i="3"/>
  <c r="O4358" i="3"/>
  <c r="O4343" i="3"/>
  <c r="O4341" i="3"/>
  <c r="O4334" i="3"/>
  <c r="O4349" i="3"/>
  <c r="O4350" i="3"/>
  <c r="O4348" i="3"/>
  <c r="O4367" i="3"/>
  <c r="O4374" i="3"/>
  <c r="O4370" i="3"/>
  <c r="O4364" i="3"/>
  <c r="O4371" i="3"/>
  <c r="O4379" i="3"/>
  <c r="O4380" i="3"/>
  <c r="O4384" i="3"/>
  <c r="O4361" i="3"/>
  <c r="O4392" i="3"/>
  <c r="O4381" i="3"/>
  <c r="O4385" i="3"/>
  <c r="O4386" i="3"/>
  <c r="O4400" i="3"/>
  <c r="O4368" i="3"/>
  <c r="O4382" i="3"/>
  <c r="O4387" i="3"/>
  <c r="O4373" i="3"/>
  <c r="O4369" i="3"/>
  <c r="O4359" i="3"/>
  <c r="O4376" i="3"/>
  <c r="O4377" i="3"/>
  <c r="O4378" i="3"/>
  <c r="O4360" i="3"/>
  <c r="O4365" i="3"/>
  <c r="O4393" i="3"/>
  <c r="O4398" i="3"/>
  <c r="O4363" i="3"/>
  <c r="O4388" i="3"/>
  <c r="O4394" i="3"/>
  <c r="O4397" i="3"/>
  <c r="O4375" i="3"/>
  <c r="O4389" i="3"/>
  <c r="O4362" i="3"/>
  <c r="O4390" i="3"/>
  <c r="O4366" i="3"/>
  <c r="O4391" i="3"/>
  <c r="O4399" i="3"/>
  <c r="O4395" i="3"/>
  <c r="O4372" i="3"/>
  <c r="O4396" i="3"/>
  <c r="O4383" i="3"/>
  <c r="O4405" i="3"/>
  <c r="O4401" i="3"/>
  <c r="O4431" i="3"/>
  <c r="O4407" i="3"/>
  <c r="O4423" i="3"/>
  <c r="O4404" i="3"/>
  <c r="O4420" i="3"/>
  <c r="O4421" i="3"/>
  <c r="O4432" i="3"/>
  <c r="O4410" i="3"/>
  <c r="O4406" i="3"/>
  <c r="O4412" i="3"/>
  <c r="O4430" i="3"/>
  <c r="O4414" i="3"/>
  <c r="O4418" i="3"/>
  <c r="O4433" i="3"/>
  <c r="O4403" i="3"/>
  <c r="O4427" i="3"/>
  <c r="O4419" i="3"/>
  <c r="O4411" i="3"/>
  <c r="O4429" i="3"/>
  <c r="O4422" i="3"/>
  <c r="O4402" i="3"/>
  <c r="O4415" i="3"/>
  <c r="O4424" i="3"/>
  <c r="O4413" i="3"/>
  <c r="O4428" i="3"/>
  <c r="O4416" i="3"/>
  <c r="O4426" i="3"/>
  <c r="O4408" i="3"/>
  <c r="O4417" i="3"/>
  <c r="O4425" i="3"/>
  <c r="O4409" i="3"/>
  <c r="O4460" i="3"/>
  <c r="O4449" i="3"/>
  <c r="O4451" i="3"/>
  <c r="O4452" i="3"/>
  <c r="O4437" i="3"/>
  <c r="O4450" i="3"/>
  <c r="O4440" i="3"/>
  <c r="O4458" i="3"/>
  <c r="O4453" i="3"/>
  <c r="O4454" i="3"/>
  <c r="O4455" i="3"/>
  <c r="O4447" i="3"/>
  <c r="O4441" i="3"/>
  <c r="O4434" i="3"/>
  <c r="O4448" i="3"/>
  <c r="O4456" i="3"/>
  <c r="O4442" i="3"/>
  <c r="O4439" i="3"/>
  <c r="O4436" i="3"/>
  <c r="O4443" i="3"/>
  <c r="O4445" i="3"/>
  <c r="O4446" i="3"/>
  <c r="O4438" i="3"/>
  <c r="O4444" i="3"/>
  <c r="O4461" i="3"/>
  <c r="O4457" i="3"/>
  <c r="O4459" i="3"/>
  <c r="O4435" i="3"/>
  <c r="O4467" i="3"/>
  <c r="O4463" i="3"/>
  <c r="O4471" i="3"/>
  <c r="O4470" i="3"/>
  <c r="O4465" i="3"/>
  <c r="O4462" i="3"/>
  <c r="O4464" i="3"/>
  <c r="O4468" i="3"/>
  <c r="O4469" i="3"/>
  <c r="O4466" i="3"/>
  <c r="O4489" i="3"/>
  <c r="O4475" i="3"/>
  <c r="O4477" i="3"/>
  <c r="O4490" i="3"/>
  <c r="O4481" i="3"/>
  <c r="O4485" i="3"/>
  <c r="O4473" i="3"/>
  <c r="O4492" i="3"/>
  <c r="O4488" i="3"/>
  <c r="O4474" i="3"/>
  <c r="O4491" i="3"/>
  <c r="O4480" i="3"/>
  <c r="O4472" i="3"/>
  <c r="O4479" i="3"/>
  <c r="O4486" i="3"/>
  <c r="O4478" i="3"/>
  <c r="O4493" i="3"/>
  <c r="O4482" i="3"/>
  <c r="O4487" i="3"/>
  <c r="O4483" i="3"/>
  <c r="O4484" i="3"/>
  <c r="O4476" i="3"/>
  <c r="O4502" i="3"/>
  <c r="O4507" i="3"/>
  <c r="O4494" i="3"/>
  <c r="O4517" i="3"/>
  <c r="O4516" i="3"/>
  <c r="O4509" i="3"/>
  <c r="O4504" i="3"/>
  <c r="O4498" i="3"/>
  <c r="O4508" i="3"/>
  <c r="O4503" i="3"/>
  <c r="O4500" i="3"/>
  <c r="O4514" i="3"/>
  <c r="O4511" i="3"/>
  <c r="O4505" i="3"/>
  <c r="O4510" i="3"/>
  <c r="O4496" i="3"/>
  <c r="O4515" i="3"/>
  <c r="O4512" i="3"/>
  <c r="O4499" i="3"/>
  <c r="O4501" i="3"/>
  <c r="O4497" i="3"/>
  <c r="O4495" i="3"/>
  <c r="O4506" i="3"/>
  <c r="O4513" i="3"/>
  <c r="O4525" i="3"/>
  <c r="O4523" i="3"/>
  <c r="O4526" i="3"/>
  <c r="O4520" i="3"/>
  <c r="O4530" i="3"/>
  <c r="O4528" i="3"/>
  <c r="O4533" i="3"/>
  <c r="O4519" i="3"/>
  <c r="O4534" i="3"/>
  <c r="O4521" i="3"/>
  <c r="O4518" i="3"/>
  <c r="O4537" i="3"/>
  <c r="O4535" i="3"/>
  <c r="O4536" i="3"/>
  <c r="O4532" i="3"/>
  <c r="O4527" i="3"/>
  <c r="O4524" i="3"/>
  <c r="O4529" i="3"/>
  <c r="O4531" i="3"/>
  <c r="O4522" i="3"/>
  <c r="O4542" i="3"/>
  <c r="O4540" i="3"/>
  <c r="O4541" i="3"/>
  <c r="O4551" i="3"/>
  <c r="O4553" i="3"/>
  <c r="O4556" i="3"/>
  <c r="O4554" i="3"/>
  <c r="O4538" i="3"/>
  <c r="O4566" i="3"/>
  <c r="O4548" i="3"/>
  <c r="O4563" i="3"/>
  <c r="O4543" i="3"/>
  <c r="O4555" i="3"/>
  <c r="O4564" i="3"/>
  <c r="O4565" i="3"/>
  <c r="O4557" i="3"/>
  <c r="O4546" i="3"/>
  <c r="O4552" i="3"/>
  <c r="O4549" i="3"/>
  <c r="O4547" i="3"/>
  <c r="O4544" i="3"/>
  <c r="O4559" i="3"/>
  <c r="O4558" i="3"/>
  <c r="O4545" i="3"/>
  <c r="O4539" i="3"/>
  <c r="O4560" i="3"/>
  <c r="O4561" i="3"/>
  <c r="O4562" i="3"/>
  <c r="O4550" i="3"/>
  <c r="O4569" i="3"/>
  <c r="O4585" i="3"/>
  <c r="O4582" i="3"/>
  <c r="O4580" i="3"/>
  <c r="O4598" i="3"/>
  <c r="O4567" i="3"/>
  <c r="O4576" i="3"/>
  <c r="O4578" i="3"/>
  <c r="O4597" i="3"/>
  <c r="O4579" i="3"/>
  <c r="O4592" i="3"/>
  <c r="O4577" i="3"/>
  <c r="O4588" i="3"/>
  <c r="O4574" i="3"/>
  <c r="O4575" i="3"/>
  <c r="O4583" i="3"/>
  <c r="O4586" i="3"/>
  <c r="O4589" i="3"/>
  <c r="O4596" i="3"/>
  <c r="O4587" i="3"/>
  <c r="O4593" i="3"/>
  <c r="O4570" i="3"/>
  <c r="O4584" i="3"/>
  <c r="O4581" i="3"/>
  <c r="O4594" i="3"/>
  <c r="O4571" i="3"/>
  <c r="O4595" i="3"/>
  <c r="O4568" i="3"/>
  <c r="O4591" i="3"/>
  <c r="O4590" i="3"/>
  <c r="O4572" i="3"/>
  <c r="O4573" i="3"/>
  <c r="O4612" i="3"/>
  <c r="O4603" i="3"/>
  <c r="O4608" i="3"/>
  <c r="O4601" i="3"/>
  <c r="O4614" i="3"/>
  <c r="O4609" i="3"/>
  <c r="O4599" i="3"/>
  <c r="O4604" i="3"/>
  <c r="O4613" i="3"/>
  <c r="O4615" i="3"/>
  <c r="O4607" i="3"/>
  <c r="O4606" i="3"/>
  <c r="O4610" i="3"/>
  <c r="O4605" i="3"/>
  <c r="O4600" i="3"/>
  <c r="O4611" i="3"/>
  <c r="O4602" i="3"/>
  <c r="O4627" i="3"/>
  <c r="O4620" i="3"/>
  <c r="O4621" i="3"/>
  <c r="O4643" i="3"/>
  <c r="O4645" i="3"/>
  <c r="O4618" i="3"/>
  <c r="O4629" i="3"/>
  <c r="O4624" i="3"/>
  <c r="O4630" i="3"/>
  <c r="O4632" i="3"/>
  <c r="O4644" i="3"/>
  <c r="O4625" i="3"/>
  <c r="O4626" i="3"/>
  <c r="O4628" i="3"/>
  <c r="O4633" i="3"/>
  <c r="O4622" i="3"/>
  <c r="O4616" i="3"/>
  <c r="O4646" i="3"/>
  <c r="O4637" i="3"/>
  <c r="O4619" i="3"/>
  <c r="O4636" i="3"/>
  <c r="O4641" i="3"/>
  <c r="O4617" i="3"/>
  <c r="O4640" i="3"/>
  <c r="O4634" i="3"/>
  <c r="O4638" i="3"/>
  <c r="O4631" i="3"/>
  <c r="O4623" i="3"/>
  <c r="O4642" i="3"/>
  <c r="O4635" i="3"/>
  <c r="O4639" i="3"/>
  <c r="O4658" i="3"/>
  <c r="O4651" i="3"/>
  <c r="O4653" i="3"/>
  <c r="O4656" i="3"/>
  <c r="O4650" i="3"/>
  <c r="O4649" i="3"/>
  <c r="O4659" i="3"/>
  <c r="O4660" i="3"/>
  <c r="O4661" i="3"/>
  <c r="O4652" i="3"/>
  <c r="O4657" i="3"/>
  <c r="O4654" i="3"/>
  <c r="O4662" i="3"/>
  <c r="O4655" i="3"/>
  <c r="O4647" i="3"/>
  <c r="O4648" i="3"/>
  <c r="O4668" i="3"/>
  <c r="O4685" i="3"/>
  <c r="O4679" i="3"/>
  <c r="O4688" i="3"/>
  <c r="O4670" i="3"/>
  <c r="O4681" i="3"/>
  <c r="O4682" i="3"/>
  <c r="O4683" i="3"/>
  <c r="O4675" i="3"/>
  <c r="O4663" i="3"/>
  <c r="O4669" i="3"/>
  <c r="O4686" i="3"/>
  <c r="O4676" i="3"/>
  <c r="O4677" i="3"/>
  <c r="O4673" i="3"/>
  <c r="O4664" i="3"/>
  <c r="O4671" i="3"/>
  <c r="O4680" i="3"/>
  <c r="O4684" i="3"/>
  <c r="O4687" i="3"/>
  <c r="O4690" i="3"/>
  <c r="O4689" i="3"/>
  <c r="O4678" i="3"/>
  <c r="O4665" i="3"/>
  <c r="O4666" i="3"/>
  <c r="O4674" i="3"/>
  <c r="O4672" i="3"/>
  <c r="O4667" i="3"/>
  <c r="O4719" i="3"/>
  <c r="O4712" i="3"/>
  <c r="O4704" i="3"/>
  <c r="O4709" i="3"/>
  <c r="O4720" i="3"/>
  <c r="O4695" i="3"/>
  <c r="O4708" i="3"/>
  <c r="O4721" i="3"/>
  <c r="O4698" i="3"/>
  <c r="O4706" i="3"/>
  <c r="O4699" i="3"/>
  <c r="O4691" i="3"/>
  <c r="O4714" i="3"/>
  <c r="O4701" i="3"/>
  <c r="O4722" i="3"/>
  <c r="O4723" i="3"/>
  <c r="O4707" i="3"/>
  <c r="O4697" i="3"/>
  <c r="O4694" i="3"/>
  <c r="O4705" i="3"/>
  <c r="O4702" i="3"/>
  <c r="O4715" i="3"/>
  <c r="O4692" i="3"/>
  <c r="O4717" i="3"/>
  <c r="O4700" i="3"/>
  <c r="O4693" i="3"/>
  <c r="O4718" i="3"/>
  <c r="O4710" i="3"/>
  <c r="O4696" i="3"/>
  <c r="O4713" i="3"/>
  <c r="O4716" i="3"/>
  <c r="O4703" i="3"/>
  <c r="O4711" i="3"/>
  <c r="O4729" i="3"/>
  <c r="O4730" i="3"/>
  <c r="O4741" i="3"/>
  <c r="O4726" i="3"/>
  <c r="O4736" i="3"/>
  <c r="O4731" i="3"/>
  <c r="O4728" i="3"/>
  <c r="O4725" i="3"/>
  <c r="O4732" i="3"/>
  <c r="O4743" i="3"/>
  <c r="O4733" i="3"/>
  <c r="O4737" i="3"/>
  <c r="O4734" i="3"/>
  <c r="O4724" i="3"/>
  <c r="O4738" i="3"/>
  <c r="O4742" i="3"/>
  <c r="O4739" i="3"/>
  <c r="O4740" i="3"/>
  <c r="O4727" i="3"/>
  <c r="O4735" i="3"/>
  <c r="O4750" i="3"/>
  <c r="O4746" i="3"/>
  <c r="O4752" i="3"/>
  <c r="O4747" i="3"/>
  <c r="O4748" i="3"/>
  <c r="O4772" i="3"/>
  <c r="O4762" i="3"/>
  <c r="O4753" i="3"/>
  <c r="O4766" i="3"/>
  <c r="O4759" i="3"/>
  <c r="O4751" i="3"/>
  <c r="O4771" i="3"/>
  <c r="O4767" i="3"/>
  <c r="O4770" i="3"/>
  <c r="O4755" i="3"/>
  <c r="O4749" i="3"/>
  <c r="O4754" i="3"/>
  <c r="O4757" i="3"/>
  <c r="O4768" i="3"/>
  <c r="O4769" i="3"/>
  <c r="O4763" i="3"/>
  <c r="O4758" i="3"/>
  <c r="O4744" i="3"/>
  <c r="O4764" i="3"/>
  <c r="O4745" i="3"/>
  <c r="O4760" i="3"/>
  <c r="O4761" i="3"/>
  <c r="O4765" i="3"/>
  <c r="O4756" i="3"/>
  <c r="O4802" i="3"/>
  <c r="O4795" i="3"/>
  <c r="O4775" i="3"/>
  <c r="O4780" i="3"/>
  <c r="O4788" i="3"/>
  <c r="O4796" i="3"/>
  <c r="O4782" i="3"/>
  <c r="O4794" i="3"/>
  <c r="O4787" i="3"/>
  <c r="O4799" i="3"/>
  <c r="O4773" i="3"/>
  <c r="O4778" i="3"/>
  <c r="O4784" i="3"/>
  <c r="O4786" i="3"/>
  <c r="O4776" i="3"/>
  <c r="O4789" i="3"/>
  <c r="O4785" i="3"/>
  <c r="O4801" i="3"/>
  <c r="O4790" i="3"/>
  <c r="O4791" i="3"/>
  <c r="O4797" i="3"/>
  <c r="O4779" i="3"/>
  <c r="O4774" i="3"/>
  <c r="O4800" i="3"/>
  <c r="O4798" i="3"/>
  <c r="O4793" i="3"/>
  <c r="O4792" i="3"/>
  <c r="O4781" i="3"/>
  <c r="O4783" i="3"/>
  <c r="O4777" i="3"/>
  <c r="O4816" i="3"/>
  <c r="O4821" i="3"/>
  <c r="O4807" i="3"/>
  <c r="O4824" i="3"/>
  <c r="O4814" i="3"/>
  <c r="O4818" i="3"/>
  <c r="O4819" i="3"/>
  <c r="O4825" i="3"/>
  <c r="O4806" i="3"/>
  <c r="O4820" i="3"/>
  <c r="O4832" i="3"/>
  <c r="O4809" i="3"/>
  <c r="O4811" i="3"/>
  <c r="O4826" i="3"/>
  <c r="O4815" i="3"/>
  <c r="O4803" i="3"/>
  <c r="O4828" i="3"/>
  <c r="O4810" i="3"/>
  <c r="O4823" i="3"/>
  <c r="O4812" i="3"/>
  <c r="O4805" i="3"/>
  <c r="O4817" i="3"/>
  <c r="O4830" i="3"/>
  <c r="O4829" i="3"/>
  <c r="O4804" i="3"/>
  <c r="O4831" i="3"/>
  <c r="O4822" i="3"/>
  <c r="O4813" i="3"/>
  <c r="O4833" i="3"/>
  <c r="O4827" i="3"/>
  <c r="O4808" i="3"/>
  <c r="O4835" i="3"/>
  <c r="O4834" i="3"/>
  <c r="O4845" i="3"/>
  <c r="O4846" i="3"/>
  <c r="O4863" i="3"/>
  <c r="O4864" i="3"/>
  <c r="O4858" i="3"/>
  <c r="O4836" i="3"/>
  <c r="O4848" i="3"/>
  <c r="O4859" i="3"/>
  <c r="O4851" i="3"/>
  <c r="O4856" i="3"/>
  <c r="O4860" i="3"/>
  <c r="O4843" i="3"/>
  <c r="O4840" i="3"/>
  <c r="O4853" i="3"/>
  <c r="O4852" i="3"/>
  <c r="O4854" i="3"/>
  <c r="O4855" i="3"/>
  <c r="O4861" i="3"/>
  <c r="O4865" i="3"/>
  <c r="O4844" i="3"/>
  <c r="O4868" i="3"/>
  <c r="O4867" i="3"/>
  <c r="O4849" i="3"/>
  <c r="O4839" i="3"/>
  <c r="O4850" i="3"/>
  <c r="O4857" i="3"/>
  <c r="O4866" i="3"/>
  <c r="O4837" i="3"/>
  <c r="O4862" i="3"/>
  <c r="O4841" i="3"/>
  <c r="O4838" i="3"/>
  <c r="O4842" i="3"/>
  <c r="O4847" i="3"/>
  <c r="O4869" i="3"/>
  <c r="O4894" i="3"/>
  <c r="O4875" i="3"/>
  <c r="O4892" i="3"/>
  <c r="O4876" i="3"/>
  <c r="O4898" i="3"/>
  <c r="O4895" i="3"/>
  <c r="O4889" i="3"/>
  <c r="O4896" i="3"/>
  <c r="O4897" i="3"/>
  <c r="O4882" i="3"/>
  <c r="O4884" i="3"/>
  <c r="O4870" i="3"/>
  <c r="O4901" i="3"/>
  <c r="O4871" i="3"/>
  <c r="O4872" i="3"/>
  <c r="O4877" i="3"/>
  <c r="O4885" i="3"/>
  <c r="O4873" i="3"/>
  <c r="O4903" i="3"/>
  <c r="O4890" i="3"/>
  <c r="O4904" i="3"/>
  <c r="O4878" i="3"/>
  <c r="O4886" i="3"/>
  <c r="O4900" i="3"/>
  <c r="O4879" i="3"/>
  <c r="O4891" i="3"/>
  <c r="O4893" i="3"/>
  <c r="O4881" i="3"/>
  <c r="O4887" i="3"/>
  <c r="O4883" i="3"/>
  <c r="O4880" i="3"/>
  <c r="O4888" i="3"/>
  <c r="O4874" i="3"/>
  <c r="O4899" i="3"/>
  <c r="O4902" i="3"/>
  <c r="O4915" i="3"/>
  <c r="O4922" i="3"/>
  <c r="O4930" i="3"/>
  <c r="O4931" i="3"/>
  <c r="O4912" i="3"/>
  <c r="O4927" i="3"/>
  <c r="O4923" i="3"/>
  <c r="O4937" i="3"/>
  <c r="O4939" i="3"/>
  <c r="O4934" i="3"/>
  <c r="O4918" i="3"/>
  <c r="O4929" i="3"/>
  <c r="O4911" i="3"/>
  <c r="O4919" i="3"/>
  <c r="O4916" i="3"/>
  <c r="O4917" i="3"/>
  <c r="O4908" i="3"/>
  <c r="O4907" i="3"/>
  <c r="O4905" i="3"/>
  <c r="O4936" i="3"/>
  <c r="O4932" i="3"/>
  <c r="O4938" i="3"/>
  <c r="O4909" i="3"/>
  <c r="O4921" i="3"/>
  <c r="O4933" i="3"/>
  <c r="O4910" i="3"/>
  <c r="O4935" i="3"/>
  <c r="O4924" i="3"/>
  <c r="O4914" i="3"/>
  <c r="O4920" i="3"/>
  <c r="O4925" i="3"/>
  <c r="O4928" i="3"/>
  <c r="O4913" i="3"/>
  <c r="O4926" i="3"/>
  <c r="O4906" i="3"/>
  <c r="O4942" i="3"/>
  <c r="O4957" i="3"/>
  <c r="O4943" i="3"/>
  <c r="O4963" i="3"/>
  <c r="O4950" i="3"/>
  <c r="O4944" i="3"/>
  <c r="O4946" i="3"/>
  <c r="O4951" i="3"/>
  <c r="O4958" i="3"/>
  <c r="O4962" i="3"/>
  <c r="O4952" i="3"/>
  <c r="O4945" i="3"/>
  <c r="O4960" i="3"/>
  <c r="O4949" i="3"/>
  <c r="O4953" i="3"/>
  <c r="O4956" i="3"/>
  <c r="O4940" i="3"/>
  <c r="O4954" i="3"/>
  <c r="O4961" i="3"/>
  <c r="O4964" i="3"/>
  <c r="O4966" i="3"/>
  <c r="O4941" i="3"/>
  <c r="O4959" i="3"/>
  <c r="O4948" i="3"/>
  <c r="O4965" i="3"/>
  <c r="O4955" i="3"/>
  <c r="O4947" i="3"/>
  <c r="O4979" i="3"/>
  <c r="O4985" i="3"/>
  <c r="O4983" i="3"/>
  <c r="O4980" i="3"/>
  <c r="O4986" i="3"/>
  <c r="O4988" i="3"/>
  <c r="O4976" i="3"/>
  <c r="O4967" i="3"/>
  <c r="O4994" i="3"/>
  <c r="O4970" i="3"/>
  <c r="O4971" i="3"/>
  <c r="O4991" i="3"/>
  <c r="O4989" i="3"/>
  <c r="O4977" i="3"/>
  <c r="O4995" i="3"/>
  <c r="O4972" i="3"/>
  <c r="O4987" i="3"/>
  <c r="O4990" i="3"/>
  <c r="O4978" i="3"/>
  <c r="O4974" i="3"/>
  <c r="O4984" i="3"/>
  <c r="O4993" i="3"/>
  <c r="O4968" i="3"/>
  <c r="O4992" i="3"/>
  <c r="O4969" i="3"/>
  <c r="O4981" i="3"/>
  <c r="O4982" i="3"/>
  <c r="O4975" i="3"/>
  <c r="O4973" i="3"/>
  <c r="O5011" i="3"/>
  <c r="O5012" i="3"/>
  <c r="O5013" i="3"/>
  <c r="O5022" i="3"/>
  <c r="O5008" i="3"/>
  <c r="O5009" i="3"/>
  <c r="O5018" i="3"/>
  <c r="O4999" i="3"/>
  <c r="O5019" i="3"/>
  <c r="O5006" i="3"/>
  <c r="O5023" i="3"/>
  <c r="O5014" i="3"/>
  <c r="O4996" i="3"/>
  <c r="O5025" i="3"/>
  <c r="O5003" i="3"/>
  <c r="O5007" i="3"/>
  <c r="O5015" i="3"/>
  <c r="O5004" i="3"/>
  <c r="O4997" i="3"/>
  <c r="O5024" i="3"/>
  <c r="O5000" i="3"/>
  <c r="O5005" i="3"/>
  <c r="O5001" i="3"/>
  <c r="O5016" i="3"/>
  <c r="O5017" i="3"/>
  <c r="O5010" i="3"/>
  <c r="O5002" i="3"/>
  <c r="O4998" i="3"/>
  <c r="O5020" i="3"/>
  <c r="O5021" i="3"/>
  <c r="O5036" i="3"/>
  <c r="O5029" i="3"/>
  <c r="O5037" i="3"/>
  <c r="O5046" i="3"/>
  <c r="O5053" i="3"/>
  <c r="O5050" i="3"/>
  <c r="O5031" i="3"/>
  <c r="O5048" i="3"/>
  <c r="O5030" i="3"/>
  <c r="O5038" i="3"/>
  <c r="O5026" i="3"/>
  <c r="O5027" i="3"/>
  <c r="O5043" i="3"/>
  <c r="O5042" i="3"/>
  <c r="O5047" i="3"/>
  <c r="O5040" i="3"/>
  <c r="O5034" i="3"/>
  <c r="O5039" i="3"/>
  <c r="O5028" i="3"/>
  <c r="O5049" i="3"/>
  <c r="O5051" i="3"/>
  <c r="O5041" i="3"/>
  <c r="O5052" i="3"/>
  <c r="O5035" i="3"/>
  <c r="O5032" i="3"/>
  <c r="O5033" i="3"/>
  <c r="O5044" i="3"/>
  <c r="O5045" i="3"/>
  <c r="O5057" i="3"/>
  <c r="O5086" i="3"/>
  <c r="O5058" i="3"/>
  <c r="O5059" i="3"/>
  <c r="O5065" i="3"/>
  <c r="O5066" i="3"/>
  <c r="O5076" i="3"/>
  <c r="O5063" i="3"/>
  <c r="O5074" i="3"/>
  <c r="O5069" i="3"/>
  <c r="O5077" i="3"/>
  <c r="O5082" i="3"/>
  <c r="O5071" i="3"/>
  <c r="O5083" i="3"/>
  <c r="O5070" i="3"/>
  <c r="O5064" i="3"/>
  <c r="O5067" i="3"/>
  <c r="O5080" i="3"/>
  <c r="O5085" i="3"/>
  <c r="O5054" i="3"/>
  <c r="O5072" i="3"/>
  <c r="O5056" i="3"/>
  <c r="O5087" i="3"/>
  <c r="O5060" i="3"/>
  <c r="O5084" i="3"/>
  <c r="O5073" i="3"/>
  <c r="O5055" i="3"/>
  <c r="O5088" i="3"/>
  <c r="O5078" i="3"/>
  <c r="O5068" i="3"/>
  <c r="O5061" i="3"/>
  <c r="O5062" i="3"/>
  <c r="O5079" i="3"/>
  <c r="O5075" i="3"/>
  <c r="O5081" i="3"/>
  <c r="O5099" i="3"/>
  <c r="O5110" i="3"/>
  <c r="O5118" i="3"/>
  <c r="O5112" i="3"/>
  <c r="O5093" i="3"/>
  <c r="O5100" i="3"/>
  <c r="O5098" i="3"/>
  <c r="O5121" i="3"/>
  <c r="O5104" i="3"/>
  <c r="O5094" i="3"/>
  <c r="O5092" i="3"/>
  <c r="O5115" i="3"/>
  <c r="O5116" i="3"/>
  <c r="O5101" i="3"/>
  <c r="O5117" i="3"/>
  <c r="O5091" i="3"/>
  <c r="O5113" i="3"/>
  <c r="O5089" i="3"/>
  <c r="O5090" i="3"/>
  <c r="O5105" i="3"/>
  <c r="O5106" i="3"/>
  <c r="O5107" i="3"/>
  <c r="O5108" i="3"/>
  <c r="O5119" i="3"/>
  <c r="O5103" i="3"/>
  <c r="O5120" i="3"/>
  <c r="O5102" i="3"/>
  <c r="O5095" i="3"/>
  <c r="O5109" i="3"/>
  <c r="O5114" i="3"/>
  <c r="O5096" i="3"/>
  <c r="O5097" i="3"/>
  <c r="O5111" i="3"/>
  <c r="O5150" i="3"/>
  <c r="O5135" i="3"/>
  <c r="O5145" i="3"/>
  <c r="O5136" i="3"/>
  <c r="O5127" i="3"/>
  <c r="O5146" i="3"/>
  <c r="O5129" i="3"/>
  <c r="O5128" i="3"/>
  <c r="O5140" i="3"/>
  <c r="O5137" i="3"/>
  <c r="O5122" i="3"/>
  <c r="O5149" i="3"/>
  <c r="O5131" i="3"/>
  <c r="O5133" i="3"/>
  <c r="O5138" i="3"/>
  <c r="O5139" i="3"/>
  <c r="O5124" i="3"/>
  <c r="O5132" i="3"/>
  <c r="O5141" i="3"/>
  <c r="O5123" i="3"/>
  <c r="O5134" i="3"/>
  <c r="O5143" i="3"/>
  <c r="O5144" i="3"/>
  <c r="O5130" i="3"/>
  <c r="O5147" i="3"/>
  <c r="O5148" i="3"/>
  <c r="O5126" i="3"/>
  <c r="O5142" i="3"/>
  <c r="O5125" i="3"/>
  <c r="O5152" i="3"/>
  <c r="O5167" i="3"/>
  <c r="O5153" i="3"/>
  <c r="O5168" i="3"/>
  <c r="O5164" i="3"/>
  <c r="O5169" i="3"/>
  <c r="O5158" i="3"/>
  <c r="O5170" i="3"/>
  <c r="O5161" i="3"/>
  <c r="O5157" i="3"/>
  <c r="O5159" i="3"/>
  <c r="O5154" i="3"/>
  <c r="O5171" i="3"/>
  <c r="O5174" i="3"/>
  <c r="O5160" i="3"/>
  <c r="O5175" i="3"/>
  <c r="O5176" i="3"/>
  <c r="O5177" i="3"/>
  <c r="O5162" i="3"/>
  <c r="O5172" i="3"/>
  <c r="O5178" i="3"/>
  <c r="O5166" i="3"/>
  <c r="O5163" i="3"/>
  <c r="O5155" i="3"/>
  <c r="O5173" i="3"/>
  <c r="O5156" i="3"/>
  <c r="O5151" i="3"/>
  <c r="O5165" i="3"/>
  <c r="O5179" i="3"/>
  <c r="O5209" i="3"/>
  <c r="O5190" i="3"/>
  <c r="O5183" i="3"/>
  <c r="O5192" i="3"/>
  <c r="O5207" i="3"/>
  <c r="O5210" i="3"/>
  <c r="O5191" i="3"/>
  <c r="O5197" i="3"/>
  <c r="O5211" i="3"/>
  <c r="O5214" i="3"/>
  <c r="O5181" i="3"/>
  <c r="O5184" i="3"/>
  <c r="O5196" i="3"/>
  <c r="O5212" i="3"/>
  <c r="O5216" i="3"/>
  <c r="O5200" i="3"/>
  <c r="O5201" i="3"/>
  <c r="O5182" i="3"/>
  <c r="O5215" i="3"/>
  <c r="O5189" i="3"/>
  <c r="O5202" i="3"/>
  <c r="O5180" i="3"/>
  <c r="O5208" i="3"/>
  <c r="O5198" i="3"/>
  <c r="O5185" i="3"/>
  <c r="O5186" i="3"/>
  <c r="O5217" i="3"/>
  <c r="O5203" i="3"/>
  <c r="O5218" i="3"/>
  <c r="O5199" i="3"/>
  <c r="O5187" i="3"/>
  <c r="O5205" i="3"/>
  <c r="O5188" i="3"/>
  <c r="O5206" i="3"/>
  <c r="O5193" i="3"/>
  <c r="O5204" i="3"/>
  <c r="O5194" i="3"/>
  <c r="O5195" i="3"/>
  <c r="O5213" i="3"/>
  <c r="O5222" i="3"/>
  <c r="O5223" i="3"/>
  <c r="O5224" i="3"/>
  <c r="O5225" i="3"/>
  <c r="O5236" i="3"/>
  <c r="O5240" i="3"/>
  <c r="O5237" i="3"/>
  <c r="O5241" i="3"/>
  <c r="O5221" i="3"/>
  <c r="O5219" i="3"/>
  <c r="O5238" i="3"/>
  <c r="O5228" i="3"/>
  <c r="O5226" i="3"/>
  <c r="O5233" i="3"/>
  <c r="O5229" i="3"/>
  <c r="O5231" i="3"/>
  <c r="O5235" i="3"/>
  <c r="O5239" i="3"/>
  <c r="O5242" i="3"/>
  <c r="O5230" i="3"/>
  <c r="O5234" i="3"/>
  <c r="O5227" i="3"/>
  <c r="O5232" i="3"/>
  <c r="O5220" i="3"/>
  <c r="O5249" i="3"/>
  <c r="O5262" i="3"/>
  <c r="O5261" i="3"/>
  <c r="O5259" i="3"/>
  <c r="O5265" i="3"/>
  <c r="O5257" i="3"/>
  <c r="O5243" i="3"/>
  <c r="O5250" i="3"/>
  <c r="O5272" i="3"/>
  <c r="O5253" i="3"/>
  <c r="O5269" i="3"/>
  <c r="O5266" i="3"/>
  <c r="O5267" i="3"/>
  <c r="O5254" i="3"/>
  <c r="O5255" i="3"/>
  <c r="O5264" i="3"/>
  <c r="O5271" i="3"/>
  <c r="O5244" i="3"/>
  <c r="O5251" i="3"/>
  <c r="O5245" i="3"/>
  <c r="O5258" i="3"/>
  <c r="O5247" i="3"/>
  <c r="O5270" i="3"/>
  <c r="O5263" i="3"/>
  <c r="O5260" i="3"/>
  <c r="O5248" i="3"/>
  <c r="O5268" i="3"/>
  <c r="O5252" i="3"/>
  <c r="O5246" i="3"/>
  <c r="O5256" i="3"/>
  <c r="O5285" i="3"/>
  <c r="O5288" i="3"/>
  <c r="O5289" i="3"/>
  <c r="O5291" i="3"/>
  <c r="O5290" i="3"/>
  <c r="O5277" i="3"/>
  <c r="O5292" i="3"/>
  <c r="O5284" i="3"/>
  <c r="O5282" i="3"/>
  <c r="O5281" i="3"/>
  <c r="O5283" i="3"/>
  <c r="O5293" i="3"/>
  <c r="O5286" i="3"/>
  <c r="O5274" i="3"/>
  <c r="O5287" i="3"/>
  <c r="O5273" i="3"/>
  <c r="O5278" i="3"/>
  <c r="O5279" i="3"/>
  <c r="O5275" i="3"/>
  <c r="O5280" i="3"/>
  <c r="O5294" i="3"/>
  <c r="O5276" i="3"/>
  <c r="O5295" i="3"/>
  <c r="O5303" i="3"/>
  <c r="O5304" i="3"/>
  <c r="O5312" i="3"/>
  <c r="O5305" i="3"/>
  <c r="O5309" i="3"/>
  <c r="O5299" i="3"/>
  <c r="O5314" i="3"/>
  <c r="O5300" i="3"/>
  <c r="O5306" i="3"/>
  <c r="O5307" i="3"/>
  <c r="O5301" i="3"/>
  <c r="O5311" i="3"/>
  <c r="O5296" i="3"/>
  <c r="O5313" i="3"/>
  <c r="O5297" i="3"/>
  <c r="O5315" i="3"/>
  <c r="O5310" i="3"/>
  <c r="O5298" i="3"/>
  <c r="O5302" i="3"/>
  <c r="O5308" i="3"/>
  <c r="O5320" i="3"/>
  <c r="O5328" i="3"/>
  <c r="O5329" i="3"/>
  <c r="O5331" i="3"/>
  <c r="O5319" i="3"/>
  <c r="O5322" i="3"/>
  <c r="O5318" i="3"/>
  <c r="O5326" i="3"/>
  <c r="O5332" i="3"/>
  <c r="O5317" i="3"/>
  <c r="O5324" i="3"/>
  <c r="O5316" i="3"/>
  <c r="O5323" i="3"/>
  <c r="O5330" i="3"/>
  <c r="O5321" i="3"/>
  <c r="O5327" i="3"/>
  <c r="O5325" i="3"/>
  <c r="O5344" i="3"/>
  <c r="O5340" i="3"/>
  <c r="O5341" i="3"/>
  <c r="O5346" i="3"/>
  <c r="O5334" i="3"/>
  <c r="O5338" i="3"/>
  <c r="O5335" i="3"/>
  <c r="O5336" i="3"/>
  <c r="O5345" i="3"/>
  <c r="O5339" i="3"/>
  <c r="O5333" i="3"/>
  <c r="O5342" i="3"/>
  <c r="O5343" i="3"/>
  <c r="O5337" i="3"/>
  <c r="O5369" i="3"/>
  <c r="O5358" i="3"/>
  <c r="O5349" i="3"/>
  <c r="O5354" i="3"/>
  <c r="O5352" i="3"/>
  <c r="O5347" i="3"/>
  <c r="O5364" i="3"/>
  <c r="O5355" i="3"/>
  <c r="O5365" i="3"/>
  <c r="O5350" i="3"/>
  <c r="O5362" i="3"/>
  <c r="O5360" i="3"/>
  <c r="O5348" i="3"/>
  <c r="O5351" i="3"/>
  <c r="O5359" i="3"/>
  <c r="O5367" i="3"/>
  <c r="O5366" i="3"/>
  <c r="O5363" i="3"/>
  <c r="O5357" i="3"/>
  <c r="O5370" i="3"/>
  <c r="O5361" i="3"/>
  <c r="O5368" i="3"/>
  <c r="O5356" i="3"/>
  <c r="O5353" i="3"/>
  <c r="O5390" i="3"/>
  <c r="O5381" i="3"/>
  <c r="O5376" i="3"/>
  <c r="O5397" i="3"/>
  <c r="O5389" i="3"/>
  <c r="O5384" i="3"/>
  <c r="O5400" i="3"/>
  <c r="O5386" i="3"/>
  <c r="O5377" i="3"/>
  <c r="O5378" i="3"/>
  <c r="O5391" i="3"/>
  <c r="O5374" i="3"/>
  <c r="O5382" i="3"/>
  <c r="O5401" i="3"/>
  <c r="O5385" i="3"/>
  <c r="O5392" i="3"/>
  <c r="O5383" i="3"/>
  <c r="O5402" i="3"/>
  <c r="O5404" i="3"/>
  <c r="O5395" i="3"/>
  <c r="O5398" i="3"/>
  <c r="O5399" i="3"/>
  <c r="O5388" i="3"/>
  <c r="O5372" i="3"/>
  <c r="O5379" i="3"/>
  <c r="O5380" i="3"/>
  <c r="O5373" i="3"/>
  <c r="O5394" i="3"/>
  <c r="O5393" i="3"/>
  <c r="O5387" i="3"/>
  <c r="O5371" i="3"/>
  <c r="O5403" i="3"/>
  <c r="O5396" i="3"/>
  <c r="O5375" i="3"/>
  <c r="O5431" i="3"/>
  <c r="O5421" i="3"/>
  <c r="O5419" i="3"/>
  <c r="O5409" i="3"/>
  <c r="O5410" i="3"/>
  <c r="O5420" i="3"/>
  <c r="O5434" i="3"/>
  <c r="O5407" i="3"/>
  <c r="O5422" i="3"/>
  <c r="O5416" i="3"/>
  <c r="O5426" i="3"/>
  <c r="O5432" i="3"/>
  <c r="O5423" i="3"/>
  <c r="O5418" i="3"/>
  <c r="O5411" i="3"/>
  <c r="O5405" i="3"/>
  <c r="O5408" i="3"/>
  <c r="O5427" i="3"/>
  <c r="O5417" i="3"/>
  <c r="O5406" i="3"/>
  <c r="O5424" i="3"/>
  <c r="O5428" i="3"/>
  <c r="O5433" i="3"/>
  <c r="O5429" i="3"/>
  <c r="O5425" i="3"/>
  <c r="O5430" i="3"/>
  <c r="O5415" i="3"/>
  <c r="O5412" i="3"/>
  <c r="O5413" i="3"/>
  <c r="O5414" i="3"/>
  <c r="O5451" i="3"/>
  <c r="O5450" i="3"/>
  <c r="O5446" i="3"/>
  <c r="O5439" i="3"/>
  <c r="O5460" i="3"/>
  <c r="O5447" i="3"/>
  <c r="O5440" i="3"/>
  <c r="O5449" i="3"/>
  <c r="O5444" i="3"/>
  <c r="O5441" i="3"/>
  <c r="O5438" i="3"/>
  <c r="O5442" i="3"/>
  <c r="O5443" i="3"/>
  <c r="O5459" i="3"/>
  <c r="O5456" i="3"/>
  <c r="O5452" i="3"/>
  <c r="O5436" i="3"/>
  <c r="O5457" i="3"/>
  <c r="O5437" i="3"/>
  <c r="O5448" i="3"/>
  <c r="O5458" i="3"/>
  <c r="O5453" i="3"/>
  <c r="O5435" i="3"/>
  <c r="O5445" i="3"/>
  <c r="O5454" i="3"/>
  <c r="O5455" i="3"/>
  <c r="O5474" i="3"/>
  <c r="O5466" i="3"/>
  <c r="O5470" i="3"/>
  <c r="O5465" i="3"/>
  <c r="O5478" i="3"/>
  <c r="O5479" i="3"/>
  <c r="O5467" i="3"/>
  <c r="O5469" i="3"/>
  <c r="O5468" i="3"/>
  <c r="O5461" i="3"/>
  <c r="O5472" i="3"/>
  <c r="O5475" i="3"/>
  <c r="O5471" i="3"/>
  <c r="O5463" i="3"/>
  <c r="O5462" i="3"/>
  <c r="O5464" i="3"/>
  <c r="O5473" i="3"/>
  <c r="O5477" i="3"/>
  <c r="O5476" i="3"/>
  <c r="O5487" i="3"/>
  <c r="O5484" i="3"/>
  <c r="O5488" i="3"/>
  <c r="O5486" i="3"/>
  <c r="O5485" i="3"/>
  <c r="O5482" i="3"/>
  <c r="O5483" i="3"/>
  <c r="O5489" i="3"/>
  <c r="O5480" i="3"/>
  <c r="O5490" i="3"/>
  <c r="O5491" i="3"/>
  <c r="O5481" i="3"/>
  <c r="O5506" i="3"/>
  <c r="O5494" i="3"/>
  <c r="O5496" i="3"/>
  <c r="O5497" i="3"/>
  <c r="O5511" i="3"/>
  <c r="O5501" i="3"/>
  <c r="O5508" i="3"/>
  <c r="O5492" i="3"/>
  <c r="O5493" i="3"/>
  <c r="O5500" i="3"/>
  <c r="O5512" i="3"/>
  <c r="O5503" i="3"/>
  <c r="O5509" i="3"/>
  <c r="O5507" i="3"/>
  <c r="O5510" i="3"/>
  <c r="O5498" i="3"/>
  <c r="O5502" i="3"/>
  <c r="O5504" i="3"/>
  <c r="O5499" i="3"/>
  <c r="O5505" i="3"/>
  <c r="O5495" i="3"/>
  <c r="O5518" i="3"/>
  <c r="O5519" i="3"/>
  <c r="O5526" i="3"/>
  <c r="O5523" i="3"/>
  <c r="O5513" i="3"/>
  <c r="O5524" i="3"/>
  <c r="O5530" i="3"/>
  <c r="O5525" i="3"/>
  <c r="O5521" i="3"/>
  <c r="O5517" i="3"/>
  <c r="O5520" i="3"/>
  <c r="O5528" i="3"/>
  <c r="O5522" i="3"/>
  <c r="O5527" i="3"/>
  <c r="O5529" i="3"/>
  <c r="O5515" i="3"/>
  <c r="O5514" i="3"/>
  <c r="O5516" i="3"/>
  <c r="O5532" i="3"/>
  <c r="O5534" i="3"/>
  <c r="O5542" i="3"/>
  <c r="O5533" i="3"/>
  <c r="O5531" i="3"/>
  <c r="O5535" i="3"/>
  <c r="O5538" i="3"/>
  <c r="O5536" i="3"/>
  <c r="O5539" i="3"/>
  <c r="O5540" i="3"/>
  <c r="O5543" i="3"/>
  <c r="O5537" i="3"/>
  <c r="O5541" i="3"/>
  <c r="O5544" i="3"/>
  <c r="O5545" i="3"/>
  <c r="O5557" i="3"/>
  <c r="O5562" i="3"/>
  <c r="O5565" i="3"/>
  <c r="O5563" i="3"/>
  <c r="O5559" i="3"/>
  <c r="O5551" i="3"/>
  <c r="O5556" i="3"/>
  <c r="O5552" i="3"/>
  <c r="O5546" i="3"/>
  <c r="O5547" i="3"/>
  <c r="O5553" i="3"/>
  <c r="O5567" i="3"/>
  <c r="O5548" i="3"/>
  <c r="O5554" i="3"/>
  <c r="O5549" i="3"/>
  <c r="O5568" i="3"/>
  <c r="O5558" i="3"/>
  <c r="O5561" i="3"/>
  <c r="O5560" i="3"/>
  <c r="O5550" i="3"/>
  <c r="O5566" i="3"/>
  <c r="O5564" i="3"/>
  <c r="O5555" i="3"/>
  <c r="O5572" i="3"/>
  <c r="O5573" i="3"/>
  <c r="O5576" i="3"/>
  <c r="O5571" i="3"/>
  <c r="O5570" i="3"/>
  <c r="O5582" i="3"/>
  <c r="O5584" i="3"/>
  <c r="O5579" i="3"/>
  <c r="O5574" i="3"/>
  <c r="O5577" i="3"/>
  <c r="O5578" i="3"/>
  <c r="O5569" i="3"/>
  <c r="O5575" i="3"/>
  <c r="O5580" i="3"/>
  <c r="O5583" i="3"/>
  <c r="O5581" i="3"/>
  <c r="O5597" i="3"/>
  <c r="O5588" i="3"/>
  <c r="O5586" i="3"/>
  <c r="O5593" i="3"/>
  <c r="O5591" i="3"/>
  <c r="O5587" i="3"/>
  <c r="O5589" i="3"/>
  <c r="O5595" i="3"/>
  <c r="O5590" i="3"/>
  <c r="O5596" i="3"/>
  <c r="O5594" i="3"/>
  <c r="O5598" i="3"/>
  <c r="O5599" i="3"/>
  <c r="O5585" i="3"/>
  <c r="O5592" i="3"/>
  <c r="O5600" i="3"/>
  <c r="O5601" i="3"/>
  <c r="O5614" i="3"/>
  <c r="O5615" i="3"/>
  <c r="O5602" i="3"/>
  <c r="O5612" i="3"/>
  <c r="O5609" i="3"/>
  <c r="O5622" i="3"/>
  <c r="O5603" i="3"/>
  <c r="O5616" i="3"/>
  <c r="O5604" i="3"/>
  <c r="O5605" i="3"/>
  <c r="O5618" i="3"/>
  <c r="O5621" i="3"/>
  <c r="O5617" i="3"/>
  <c r="O5620" i="3"/>
  <c r="O5619" i="3"/>
  <c r="O5613" i="3"/>
  <c r="O5623" i="3"/>
  <c r="O5610" i="3"/>
  <c r="O5626" i="3"/>
  <c r="O5627" i="3"/>
  <c r="O5611" i="3"/>
  <c r="O5608" i="3"/>
  <c r="O5624" i="3"/>
  <c r="O5625" i="3"/>
  <c r="O5607" i="3"/>
  <c r="O5606" i="3"/>
  <c r="O5642" i="3"/>
  <c r="O5629" i="3"/>
  <c r="O5630" i="3"/>
  <c r="O5639" i="3"/>
  <c r="O5631" i="3"/>
  <c r="O5637" i="3"/>
  <c r="O5632" i="3"/>
  <c r="O5638" i="3"/>
  <c r="O5649" i="3"/>
  <c r="O5640" i="3"/>
  <c r="O5650" i="3"/>
  <c r="O5633" i="3"/>
  <c r="O5641" i="3"/>
  <c r="O5646" i="3"/>
  <c r="O5647" i="3"/>
  <c r="O5648" i="3"/>
  <c r="O5644" i="3"/>
  <c r="O5634" i="3"/>
  <c r="O5635" i="3"/>
  <c r="O5628" i="3"/>
  <c r="O5645" i="3"/>
  <c r="O5643" i="3"/>
  <c r="O5636" i="3"/>
  <c r="O5660" i="3"/>
  <c r="O5661" i="3"/>
  <c r="O5662" i="3"/>
  <c r="O5651" i="3"/>
  <c r="O5670" i="3"/>
  <c r="O5673" i="3"/>
  <c r="O5652" i="3"/>
  <c r="O5655" i="3"/>
  <c r="O5658" i="3"/>
  <c r="O5667" i="3"/>
  <c r="O5675" i="3"/>
  <c r="O5657" i="3"/>
  <c r="O5676" i="3"/>
  <c r="O5659" i="3"/>
  <c r="O5671" i="3"/>
  <c r="O5669" i="3"/>
  <c r="O5663" i="3"/>
  <c r="O5654" i="3"/>
  <c r="O5668" i="3"/>
  <c r="O5653" i="3"/>
  <c r="O5674" i="3"/>
  <c r="O5664" i="3"/>
  <c r="O5665" i="3"/>
  <c r="O5656" i="3"/>
  <c r="O5672" i="3"/>
  <c r="O5666" i="3"/>
  <c r="O5684" i="3"/>
  <c r="O5694" i="3"/>
  <c r="O5690" i="3"/>
  <c r="O5683" i="3"/>
  <c r="O5691" i="3"/>
  <c r="O5682" i="3"/>
  <c r="O5688" i="3"/>
  <c r="O5677" i="3"/>
  <c r="O5685" i="3"/>
  <c r="O5692" i="3"/>
  <c r="O5679" i="3"/>
  <c r="O5693" i="3"/>
  <c r="O5680" i="3"/>
  <c r="O5686" i="3"/>
  <c r="O5689" i="3"/>
  <c r="O5695" i="3"/>
  <c r="O5678" i="3"/>
  <c r="O5687" i="3"/>
  <c r="O5681" i="3"/>
  <c r="O5699" i="3"/>
  <c r="O5696" i="3"/>
  <c r="O5701" i="3"/>
  <c r="O5707" i="3"/>
  <c r="O5704" i="3"/>
  <c r="O5697" i="3"/>
  <c r="O5698" i="3"/>
  <c r="O5705" i="3"/>
  <c r="O5703" i="3"/>
  <c r="O5700" i="3"/>
  <c r="O5702" i="3"/>
  <c r="O5706" i="3"/>
  <c r="O5708" i="3"/>
  <c r="O5729" i="3"/>
  <c r="O5732" i="3"/>
  <c r="O5730" i="3"/>
  <c r="O5726" i="3"/>
  <c r="O5721" i="3"/>
  <c r="O5720" i="3"/>
  <c r="O5712" i="3"/>
  <c r="O5718" i="3"/>
  <c r="O5711" i="3"/>
  <c r="O5722" i="3"/>
  <c r="O5734" i="3"/>
  <c r="O5723" i="3"/>
  <c r="O5727" i="3"/>
  <c r="O5709" i="3"/>
  <c r="O5710" i="3"/>
  <c r="O5713" i="3"/>
  <c r="O5731" i="3"/>
  <c r="O5724" i="3"/>
  <c r="O5735" i="3"/>
  <c r="O5714" i="3"/>
  <c r="O5728" i="3"/>
  <c r="O5725" i="3"/>
  <c r="O5716" i="3"/>
  <c r="O5717" i="3"/>
  <c r="O5733" i="3"/>
  <c r="O5719" i="3"/>
  <c r="O5715" i="3"/>
  <c r="O5748" i="3"/>
  <c r="O5738" i="3"/>
  <c r="O5742" i="3"/>
  <c r="O5743" i="3"/>
  <c r="O5741" i="3"/>
  <c r="O5754" i="3"/>
  <c r="O5739" i="3"/>
  <c r="O5744" i="3"/>
  <c r="O5740" i="3"/>
  <c r="O5736" i="3"/>
  <c r="O5750" i="3"/>
  <c r="O5755" i="3"/>
  <c r="O5747" i="3"/>
  <c r="O5737" i="3"/>
  <c r="O5753" i="3"/>
  <c r="O5746" i="3"/>
  <c r="O5751" i="3"/>
  <c r="O5745" i="3"/>
  <c r="O5749" i="3"/>
  <c r="O5752" i="3"/>
  <c r="O5777" i="3"/>
  <c r="O5761" i="3"/>
  <c r="O5762" i="3"/>
  <c r="O5763" i="3"/>
  <c r="O5766" i="3"/>
  <c r="O5767" i="3"/>
  <c r="O5778" i="3"/>
  <c r="O5756" i="3"/>
  <c r="O5764" i="3"/>
  <c r="O5779" i="3"/>
  <c r="O5780" i="3"/>
  <c r="O5768" i="3"/>
  <c r="O5769" i="3"/>
  <c r="O5781" i="3"/>
  <c r="O5771" i="3"/>
  <c r="O5772" i="3"/>
  <c r="O5757" i="3"/>
  <c r="O5760" i="3"/>
  <c r="O5775" i="3"/>
  <c r="O5773" i="3"/>
  <c r="O5765" i="3"/>
  <c r="O5774" i="3"/>
  <c r="O5782" i="3"/>
  <c r="O5759" i="3"/>
  <c r="O5770" i="3"/>
  <c r="O5758" i="3"/>
  <c r="O5776" i="3"/>
  <c r="O5802" i="3"/>
  <c r="O5796" i="3"/>
  <c r="O5793" i="3"/>
  <c r="O5794" i="3"/>
  <c r="O5792" i="3"/>
  <c r="O5795" i="3"/>
  <c r="O5788" i="3"/>
  <c r="O5785" i="3"/>
  <c r="O5789" i="3"/>
  <c r="O5804" i="3"/>
  <c r="O5783" i="3"/>
  <c r="O5801" i="3"/>
  <c r="O5790" i="3"/>
  <c r="O5803" i="3"/>
  <c r="O5791" i="3"/>
  <c r="O5799" i="3"/>
  <c r="O5800" i="3"/>
  <c r="O5784" i="3"/>
  <c r="O5797" i="3"/>
  <c r="O5787" i="3"/>
  <c r="O5786" i="3"/>
  <c r="O5798" i="3"/>
  <c r="O5819" i="3"/>
  <c r="O5816" i="3"/>
  <c r="O5821" i="3"/>
  <c r="O5810" i="3"/>
  <c r="O5808" i="3"/>
  <c r="O5820" i="3"/>
  <c r="O5814" i="3"/>
  <c r="O5809" i="3"/>
  <c r="O5815" i="3"/>
  <c r="O5807" i="3"/>
  <c r="O5813" i="3"/>
  <c r="O5805" i="3"/>
  <c r="O5811" i="3"/>
  <c r="O5812" i="3"/>
  <c r="O5817" i="3"/>
  <c r="O5822" i="3"/>
  <c r="O5818" i="3"/>
  <c r="O5806" i="3"/>
  <c r="O5836" i="3"/>
  <c r="O5847" i="3"/>
  <c r="O5827" i="3"/>
  <c r="O5842" i="3"/>
  <c r="O5825" i="3"/>
  <c r="O5843" i="3"/>
  <c r="O5837" i="3"/>
  <c r="O5853" i="3"/>
  <c r="O5839" i="3"/>
  <c r="O5823" i="3"/>
  <c r="O5844" i="3"/>
  <c r="O5829" i="3"/>
  <c r="O5830" i="3"/>
  <c r="O5854" i="3"/>
  <c r="O5855" i="3"/>
  <c r="O5831" i="3"/>
  <c r="O5826" i="3"/>
  <c r="O5833" i="3"/>
  <c r="O5834" i="3"/>
  <c r="O5856" i="3"/>
  <c r="O5828" i="3"/>
  <c r="O5850" i="3"/>
  <c r="O5851" i="3"/>
  <c r="O5840" i="3"/>
  <c r="O5846" i="3"/>
  <c r="O5845" i="3"/>
  <c r="O5857" i="3"/>
  <c r="O5838" i="3"/>
  <c r="O5832" i="3"/>
  <c r="O5852" i="3"/>
  <c r="O5824" i="3"/>
  <c r="O5841" i="3"/>
  <c r="O5848" i="3"/>
  <c r="O5858" i="3"/>
  <c r="O5835" i="3"/>
  <c r="O5849" i="3"/>
  <c r="O5889" i="3"/>
  <c r="O5862" i="3"/>
  <c r="O5873" i="3"/>
  <c r="O5887" i="3"/>
  <c r="O5884" i="3"/>
  <c r="O5890" i="3"/>
  <c r="O5863" i="3"/>
  <c r="O5859" i="3"/>
  <c r="O5860" i="3"/>
  <c r="O5882" i="3"/>
  <c r="O5885" i="3"/>
  <c r="O5864" i="3"/>
  <c r="O5880" i="3"/>
  <c r="O5876" i="3"/>
  <c r="O5869" i="3"/>
  <c r="O5865" i="3"/>
  <c r="O5870" i="3"/>
  <c r="O5881" i="3"/>
  <c r="O5877" i="3"/>
  <c r="O5871" i="3"/>
  <c r="O5874" i="3"/>
  <c r="O5888" i="3"/>
  <c r="O5879" i="3"/>
  <c r="O5866" i="3"/>
  <c r="O5872" i="3"/>
  <c r="O5875" i="3"/>
  <c r="O5883" i="3"/>
  <c r="O5867" i="3"/>
  <c r="O5868" i="3"/>
  <c r="O5861" i="3"/>
  <c r="O5886" i="3"/>
  <c r="O5878" i="3"/>
  <c r="O5905" i="3"/>
  <c r="O5908" i="3"/>
  <c r="O5910" i="3"/>
  <c r="O5894" i="3"/>
  <c r="O5895" i="3"/>
  <c r="O5906" i="3"/>
  <c r="O5912" i="3"/>
  <c r="O5904" i="3"/>
  <c r="O5892" i="3"/>
  <c r="O5893" i="3"/>
  <c r="O5907" i="3"/>
  <c r="O5903" i="3"/>
  <c r="O5911" i="3"/>
  <c r="O5909" i="3"/>
  <c r="O5891" i="3"/>
  <c r="O5898" i="3"/>
  <c r="O5900" i="3"/>
  <c r="O5896" i="3"/>
  <c r="O5899" i="3"/>
  <c r="O5901" i="3"/>
  <c r="O5897" i="3"/>
  <c r="O5902" i="3"/>
  <c r="O5919" i="3"/>
  <c r="O5931" i="3"/>
  <c r="O5913" i="3"/>
  <c r="O5932" i="3"/>
  <c r="O5921" i="3"/>
  <c r="O5937" i="3"/>
  <c r="O5933" i="3"/>
  <c r="O5918" i="3"/>
  <c r="O5934" i="3"/>
  <c r="O5924" i="3"/>
  <c r="O5914" i="3"/>
  <c r="O5927" i="3"/>
  <c r="O5935" i="3"/>
  <c r="O5936" i="3"/>
  <c r="O5922" i="3"/>
  <c r="O5915" i="3"/>
  <c r="O5925" i="3"/>
  <c r="O5920" i="3"/>
  <c r="O5930" i="3"/>
  <c r="O5938" i="3"/>
  <c r="O5923" i="3"/>
  <c r="O5928" i="3"/>
  <c r="O5917" i="3"/>
  <c r="O5939" i="3"/>
  <c r="O5916" i="3"/>
  <c r="O5940" i="3"/>
  <c r="O5929" i="3"/>
  <c r="O5926" i="3"/>
  <c r="O5946" i="3"/>
  <c r="O5964" i="3"/>
  <c r="O5953" i="3"/>
  <c r="O5954" i="3"/>
  <c r="O5947" i="3"/>
  <c r="O5965" i="3"/>
  <c r="O5949" i="3"/>
  <c r="O5962" i="3"/>
  <c r="O5960" i="3"/>
  <c r="O5957" i="3"/>
  <c r="O5941" i="3"/>
  <c r="O5961" i="3"/>
  <c r="O5958" i="3"/>
  <c r="O5967" i="3"/>
  <c r="O5955" i="3"/>
  <c r="O5968" i="3"/>
  <c r="O5966" i="3"/>
  <c r="O5948" i="3"/>
  <c r="O5970" i="3"/>
  <c r="O5950" i="3"/>
  <c r="O5969" i="3"/>
  <c r="O5942" i="3"/>
  <c r="O5963" i="3"/>
  <c r="O5945" i="3"/>
  <c r="O5959" i="3"/>
  <c r="O5952" i="3"/>
  <c r="O5956" i="3"/>
  <c r="O5944" i="3"/>
  <c r="O5943" i="3"/>
  <c r="O5951" i="3"/>
  <c r="O5993" i="3"/>
  <c r="O5983" i="3"/>
  <c r="O5975" i="3"/>
  <c r="O6005" i="3"/>
  <c r="O5988" i="3"/>
  <c r="O6012" i="3"/>
  <c r="O5997" i="3"/>
  <c r="O6006" i="3"/>
  <c r="O6004" i="3"/>
  <c r="O5994" i="3"/>
  <c r="O5987" i="3"/>
  <c r="O5971" i="3"/>
  <c r="O5980" i="3"/>
  <c r="O6001" i="3"/>
  <c r="O6000" i="3"/>
  <c r="O5981" i="3"/>
  <c r="O5986" i="3"/>
  <c r="O6007" i="3"/>
  <c r="O5996" i="3"/>
  <c r="O5972" i="3"/>
  <c r="O6008" i="3"/>
  <c r="O6011" i="3"/>
  <c r="O6002" i="3"/>
  <c r="O5998" i="3"/>
  <c r="O5973" i="3"/>
  <c r="O5977" i="3"/>
  <c r="O6009" i="3"/>
  <c r="O5974" i="3"/>
  <c r="O5984" i="3"/>
  <c r="O5991" i="3"/>
  <c r="O6010" i="3"/>
  <c r="O5982" i="3"/>
  <c r="O5990" i="3"/>
  <c r="O5989" i="3"/>
  <c r="O5985" i="3"/>
  <c r="O5978" i="3"/>
  <c r="O5979" i="3"/>
  <c r="O5976" i="3"/>
  <c r="O5992" i="3"/>
  <c r="O5999" i="3"/>
  <c r="O5995" i="3"/>
  <c r="O6003" i="3"/>
  <c r="O6041" i="3"/>
  <c r="O6026" i="3"/>
  <c r="O6030" i="3"/>
  <c r="O6015" i="3"/>
  <c r="O6032" i="3"/>
  <c r="O6016" i="3"/>
  <c r="O6031" i="3"/>
  <c r="O6036" i="3"/>
  <c r="O6022" i="3"/>
  <c r="O6037" i="3"/>
  <c r="O6033" i="3"/>
  <c r="O6023" i="3"/>
  <c r="O6034" i="3"/>
  <c r="O6013" i="3"/>
  <c r="O6040" i="3"/>
  <c r="O6020" i="3"/>
  <c r="O6025" i="3"/>
  <c r="O6039" i="3"/>
  <c r="O6035" i="3"/>
  <c r="O6017" i="3"/>
  <c r="O6014" i="3"/>
  <c r="O6029" i="3"/>
  <c r="O6018" i="3"/>
  <c r="O6021" i="3"/>
  <c r="O6027" i="3"/>
  <c r="O6024" i="3"/>
  <c r="O6028" i="3"/>
  <c r="O6019" i="3"/>
  <c r="O6038" i="3"/>
  <c r="O6059" i="3"/>
  <c r="O6048" i="3"/>
  <c r="O6045" i="3"/>
  <c r="O6061" i="3"/>
  <c r="O6056" i="3"/>
  <c r="O6049" i="3"/>
  <c r="O6051" i="3"/>
  <c r="O6063" i="3"/>
  <c r="O6055" i="3"/>
  <c r="O6054" i="3"/>
  <c r="O6060" i="3"/>
  <c r="O6042" i="3"/>
  <c r="O6050" i="3"/>
  <c r="O6047" i="3"/>
  <c r="O6058" i="3"/>
  <c r="O6043" i="3"/>
  <c r="O6053" i="3"/>
  <c r="O6052" i="3"/>
  <c r="O6065" i="3"/>
  <c r="O6044" i="3"/>
  <c r="O6064" i="3"/>
  <c r="O6062" i="3"/>
  <c r="O6057" i="3"/>
  <c r="O6066" i="3"/>
  <c r="O6046" i="3"/>
  <c r="O6087" i="3"/>
  <c r="O6076" i="3"/>
  <c r="O6098" i="3"/>
  <c r="O6094" i="3"/>
  <c r="O6077" i="3"/>
  <c r="O6091" i="3"/>
  <c r="O6095" i="3"/>
  <c r="O6079" i="3"/>
  <c r="O6096" i="3"/>
  <c r="O6084" i="3"/>
  <c r="O6081" i="3"/>
  <c r="O6089" i="3"/>
  <c r="O6071" i="3"/>
  <c r="O6085" i="3"/>
  <c r="O6086" i="3"/>
  <c r="O6088" i="3"/>
  <c r="O6072" i="3"/>
  <c r="O6067" i="3"/>
  <c r="O6092" i="3"/>
  <c r="O6078" i="3"/>
  <c r="O6097" i="3"/>
  <c r="O6073" i="3"/>
  <c r="O6074" i="3"/>
  <c r="O6080" i="3"/>
  <c r="O6082" i="3"/>
  <c r="O6070" i="3"/>
  <c r="O6069" i="3"/>
  <c r="O6075" i="3"/>
  <c r="O6068" i="3"/>
  <c r="O6093" i="3"/>
  <c r="O6090" i="3"/>
  <c r="O6083" i="3"/>
  <c r="O6099" i="3"/>
  <c r="O6102" i="3"/>
  <c r="O6113" i="3"/>
  <c r="O6117" i="3"/>
  <c r="O6126" i="3"/>
  <c r="O6128" i="3"/>
  <c r="O6109" i="3"/>
  <c r="O6120" i="3"/>
  <c r="O6104" i="3"/>
  <c r="O6100" i="3"/>
  <c r="O6108" i="3"/>
  <c r="O6123" i="3"/>
  <c r="O6105" i="3"/>
  <c r="O6106" i="3"/>
  <c r="O6124" i="3"/>
  <c r="O6107" i="3"/>
  <c r="O6121" i="3"/>
  <c r="O6114" i="3"/>
  <c r="O6122" i="3"/>
  <c r="O6112" i="3"/>
  <c r="O6115" i="3"/>
  <c r="O6127" i="3"/>
  <c r="O6111" i="3"/>
  <c r="O6125" i="3"/>
  <c r="O6110" i="3"/>
  <c r="O6116" i="3"/>
  <c r="O6103" i="3"/>
  <c r="O6101" i="3"/>
  <c r="O6118" i="3"/>
  <c r="O6119" i="3"/>
  <c r="O6150" i="3"/>
  <c r="O6132" i="3"/>
  <c r="O6155" i="3"/>
  <c r="O6162" i="3"/>
  <c r="O6144" i="3"/>
  <c r="O6158" i="3"/>
  <c r="O6163" i="3"/>
  <c r="O6136" i="3"/>
  <c r="O6156" i="3"/>
  <c r="O6152" i="3"/>
  <c r="O6149" i="3"/>
  <c r="O6145" i="3"/>
  <c r="O6137" i="3"/>
  <c r="O6138" i="3"/>
  <c r="O6146" i="3"/>
  <c r="O6129" i="3"/>
  <c r="O6157" i="3"/>
  <c r="O6133" i="3"/>
  <c r="O6134" i="3"/>
  <c r="O6153" i="3"/>
  <c r="O6130" i="3"/>
  <c r="O6151" i="3"/>
  <c r="O6135" i="3"/>
  <c r="O6160" i="3"/>
  <c r="O6141" i="3"/>
  <c r="O6131" i="3"/>
  <c r="O6147" i="3"/>
  <c r="O6142" i="3"/>
  <c r="O6148" i="3"/>
  <c r="O6143" i="3"/>
  <c r="O6164" i="3"/>
  <c r="O6165" i="3"/>
  <c r="O6161" i="3"/>
  <c r="O6154" i="3"/>
  <c r="O6159" i="3"/>
  <c r="O6140" i="3"/>
  <c r="O6139" i="3"/>
  <c r="O6169" i="3"/>
  <c r="O6179" i="3"/>
  <c r="O6167" i="3"/>
  <c r="O6168" i="3"/>
  <c r="O6188" i="3"/>
  <c r="O6180" i="3"/>
  <c r="O6166" i="3"/>
  <c r="O6174" i="3"/>
  <c r="O6185" i="3"/>
  <c r="O6177" i="3"/>
  <c r="O6183" i="3"/>
  <c r="O6184" i="3"/>
  <c r="O6182" i="3"/>
  <c r="O6172" i="3"/>
  <c r="O6173" i="3"/>
  <c r="O6181" i="3"/>
  <c r="O6186" i="3"/>
  <c r="O6178" i="3"/>
  <c r="O6170" i="3"/>
  <c r="O6175" i="3"/>
  <c r="O6187" i="3"/>
  <c r="O6171" i="3"/>
  <c r="O6176" i="3"/>
  <c r="O6201" i="3"/>
  <c r="O6202" i="3"/>
  <c r="O6207" i="3"/>
  <c r="O6203" i="3"/>
  <c r="O6208" i="3"/>
  <c r="O6193" i="3"/>
  <c r="O6204" i="3"/>
  <c r="O6195" i="3"/>
  <c r="O6205" i="3"/>
  <c r="O6209" i="3"/>
  <c r="O6196" i="3"/>
  <c r="O6189" i="3"/>
  <c r="O6190" i="3"/>
  <c r="O6206" i="3"/>
  <c r="O6197" i="3"/>
  <c r="O6199" i="3"/>
  <c r="O6212" i="3"/>
  <c r="O6191" i="3"/>
  <c r="O6213" i="3"/>
  <c r="O6210" i="3"/>
  <c r="O6198" i="3"/>
  <c r="O6211" i="3"/>
  <c r="O6194" i="3"/>
  <c r="O6200" i="3"/>
  <c r="O6192" i="3"/>
  <c r="O6232" i="3"/>
  <c r="O6227" i="3"/>
  <c r="O6241" i="3"/>
  <c r="O6230" i="3"/>
  <c r="O6236" i="3"/>
  <c r="O6223" i="3"/>
  <c r="O6225" i="3"/>
  <c r="O6228" i="3"/>
  <c r="O6219" i="3"/>
  <c r="O6233" i="3"/>
  <c r="O6234" i="3"/>
  <c r="O6229" i="3"/>
  <c r="O6214" i="3"/>
  <c r="O6220" i="3"/>
  <c r="O6215" i="3"/>
  <c r="O6222" i="3"/>
  <c r="O6235" i="3"/>
  <c r="O6237" i="3"/>
  <c r="O6226" i="3"/>
  <c r="O6238" i="3"/>
  <c r="O6243" i="3"/>
  <c r="O6216" i="3"/>
  <c r="O6218" i="3"/>
  <c r="O6240" i="3"/>
  <c r="O6239" i="3"/>
  <c r="O6224" i="3"/>
  <c r="O6217" i="3"/>
  <c r="O6231" i="3"/>
  <c r="O6242" i="3"/>
  <c r="O6221" i="3"/>
  <c r="O6246" i="3"/>
  <c r="O6249" i="3"/>
  <c r="O6254" i="3"/>
  <c r="O6250" i="3"/>
  <c r="O6276" i="3"/>
  <c r="O6247" i="3"/>
  <c r="O6270" i="3"/>
  <c r="O6271" i="3"/>
  <c r="O6273" i="3"/>
  <c r="O6251" i="3"/>
  <c r="O6255" i="3"/>
  <c r="O6277" i="3"/>
  <c r="O6252" i="3"/>
  <c r="O6286" i="3"/>
  <c r="O6263" i="3"/>
  <c r="O6287" i="3"/>
  <c r="O6278" i="3"/>
  <c r="O6280" i="3"/>
  <c r="O6260" i="3"/>
  <c r="O6284" i="3"/>
  <c r="O6285" i="3"/>
  <c r="O6281" i="3"/>
  <c r="O6253" i="3"/>
  <c r="O6267" i="3"/>
  <c r="O6256" i="3"/>
  <c r="O6269" i="3"/>
  <c r="O6261" i="3"/>
  <c r="O6262" i="3"/>
  <c r="O6282" i="3"/>
  <c r="O6244" i="3"/>
  <c r="O6258" i="3"/>
  <c r="O6279" i="3"/>
  <c r="O6274" i="3"/>
  <c r="O6264" i="3"/>
  <c r="O6268" i="3"/>
  <c r="O6266" i="3"/>
  <c r="O6265" i="3"/>
  <c r="O6259" i="3"/>
  <c r="O6257" i="3"/>
  <c r="O6275" i="3"/>
  <c r="O6245" i="3"/>
  <c r="O6272" i="3"/>
  <c r="O6248" i="3"/>
  <c r="O6283" i="3"/>
  <c r="O6331" i="3"/>
  <c r="O6302" i="3"/>
  <c r="O6327" i="3"/>
  <c r="O6322" i="3"/>
  <c r="O6335" i="3"/>
  <c r="O6329" i="3"/>
  <c r="O6328" i="3"/>
  <c r="O6293" i="3"/>
  <c r="O6315" i="3"/>
  <c r="O6288" i="3"/>
  <c r="O6312" i="3"/>
  <c r="O6294" i="3"/>
  <c r="O6332" i="3"/>
  <c r="O6303" i="3"/>
  <c r="O6313" i="3"/>
  <c r="O6316" i="3"/>
  <c r="O6295" i="3"/>
  <c r="O6323" i="3"/>
  <c r="O6317" i="3"/>
  <c r="O6320" i="3"/>
  <c r="O6301" i="3"/>
  <c r="O6309" i="3"/>
  <c r="O6289" i="3"/>
  <c r="O6336" i="3"/>
  <c r="O6304" i="3"/>
  <c r="O6324" i="3"/>
  <c r="O6321" i="3"/>
  <c r="O6325" i="3"/>
  <c r="O6337" i="3"/>
  <c r="O6326" i="3"/>
  <c r="O6305" i="3"/>
  <c r="O6333" i="3"/>
  <c r="O6310" i="3"/>
  <c r="O6342" i="3"/>
  <c r="O6306" i="3"/>
  <c r="O6334" i="3"/>
  <c r="O6290" i="3"/>
  <c r="O6308" i="3"/>
  <c r="O6311" i="3"/>
  <c r="O6314" i="3"/>
  <c r="O6318" i="3"/>
  <c r="O6338" i="3"/>
  <c r="O6319" i="3"/>
  <c r="O6339" i="3"/>
  <c r="O6299" i="3"/>
  <c r="O6296" i="3"/>
  <c r="O6340" i="3"/>
  <c r="O6307" i="3"/>
  <c r="O6291" i="3"/>
  <c r="O6297" i="3"/>
  <c r="O6341" i="3"/>
  <c r="O6300" i="3"/>
  <c r="O6298" i="3"/>
  <c r="O6330" i="3"/>
  <c r="O6343" i="3"/>
  <c r="O6292" i="3"/>
  <c r="O6380" i="3"/>
  <c r="O6375" i="3"/>
  <c r="O6344" i="3"/>
  <c r="O6371" i="3"/>
  <c r="O6352" i="3"/>
  <c r="O6392" i="3"/>
  <c r="O6376" i="3"/>
  <c r="O6353" i="3"/>
  <c r="O6370" i="3"/>
  <c r="O6356" i="3"/>
  <c r="O6386" i="3"/>
  <c r="O6381" i="3"/>
  <c r="O6390" i="3"/>
  <c r="O6372" i="3"/>
  <c r="O6351" i="3"/>
  <c r="O6377" i="3"/>
  <c r="O6382" i="3"/>
  <c r="O6391" i="3"/>
  <c r="O6373" i="3"/>
  <c r="O6366" i="3"/>
  <c r="O6359" i="3"/>
  <c r="O6378" i="3"/>
  <c r="O6383" i="3"/>
  <c r="O6345" i="3"/>
  <c r="O6387" i="3"/>
  <c r="O6355" i="3"/>
  <c r="O6361" i="3"/>
  <c r="O6346" i="3"/>
  <c r="O6365" i="3"/>
  <c r="O6367" i="3"/>
  <c r="O6393" i="3"/>
  <c r="O6360" i="3"/>
  <c r="O6368" i="3"/>
  <c r="O6369" i="3"/>
  <c r="O6374" i="3"/>
  <c r="O6347" i="3"/>
  <c r="O6357" i="3"/>
  <c r="O6364" i="3"/>
  <c r="O6348" i="3"/>
  <c r="O6349" i="3"/>
  <c r="O6358" i="3"/>
  <c r="O6388" i="3"/>
  <c r="O6362" i="3"/>
  <c r="O6350" i="3"/>
  <c r="O6384" i="3"/>
  <c r="O6363" i="3"/>
  <c r="O6389" i="3"/>
  <c r="O6354" i="3"/>
  <c r="O6379" i="3"/>
  <c r="O6385" i="3"/>
  <c r="O6416" i="3"/>
  <c r="O6395" i="3"/>
  <c r="O6417" i="3"/>
  <c r="O6402" i="3"/>
  <c r="O6409" i="3"/>
  <c r="O6420" i="3"/>
  <c r="O6410" i="3"/>
  <c r="O6431" i="3"/>
  <c r="O6426" i="3"/>
  <c r="O6403" i="3"/>
  <c r="O6401" i="3"/>
  <c r="O6404" i="3"/>
  <c r="O6406" i="3"/>
  <c r="O6411" i="3"/>
  <c r="O6397" i="3"/>
  <c r="O6440" i="3"/>
  <c r="O6432" i="3"/>
  <c r="O6441" i="3"/>
  <c r="O6419" i="3"/>
  <c r="O6433" i="3"/>
  <c r="O6434" i="3"/>
  <c r="O6425" i="3"/>
  <c r="O6429" i="3"/>
  <c r="O6442" i="3"/>
  <c r="O6405" i="3"/>
  <c r="O6398" i="3"/>
  <c r="O6412" i="3"/>
  <c r="O6418" i="3"/>
  <c r="O6427" i="3"/>
  <c r="O6396" i="3"/>
  <c r="O6428" i="3"/>
  <c r="O6435" i="3"/>
  <c r="O6407" i="3"/>
  <c r="O6413" i="3"/>
  <c r="O6414" i="3"/>
  <c r="O6415" i="3"/>
  <c r="O6423" i="3"/>
  <c r="O6443" i="3"/>
  <c r="O6421" i="3"/>
  <c r="O6408" i="3"/>
  <c r="O6394" i="3"/>
  <c r="O6439" i="3"/>
  <c r="O6436" i="3"/>
  <c r="O6430" i="3"/>
  <c r="O6437" i="3"/>
  <c r="O6424" i="3"/>
  <c r="O6422" i="3"/>
  <c r="O6399" i="3"/>
  <c r="O6438" i="3"/>
  <c r="O6400" i="3"/>
  <c r="O6445" i="3"/>
  <c r="O6462" i="3"/>
  <c r="O6463" i="3"/>
  <c r="O6444" i="3"/>
  <c r="O6469" i="3"/>
  <c r="O6450" i="3"/>
  <c r="O6459" i="3"/>
  <c r="O6451" i="3"/>
  <c r="O6470" i="3"/>
  <c r="O6452" i="3"/>
  <c r="O6453" i="3"/>
  <c r="O6471" i="3"/>
  <c r="O6461" i="3"/>
  <c r="O6446" i="3"/>
  <c r="O6467" i="3"/>
  <c r="O6456" i="3"/>
  <c r="O6468" i="3"/>
  <c r="O6476" i="3"/>
  <c r="O6472" i="3"/>
  <c r="O6473" i="3"/>
  <c r="O6464" i="3"/>
  <c r="O6455" i="3"/>
  <c r="O6465" i="3"/>
  <c r="O6457" i="3"/>
  <c r="O6475" i="3"/>
  <c r="O6447" i="3"/>
  <c r="O6466" i="3"/>
  <c r="O6448" i="3"/>
  <c r="O6458" i="3"/>
  <c r="O6460" i="3"/>
  <c r="O6477" i="3"/>
  <c r="O6454" i="3"/>
  <c r="O6449" i="3"/>
  <c r="O6474" i="3"/>
  <c r="O6493" i="3"/>
  <c r="O6484" i="3"/>
  <c r="O6497" i="3"/>
  <c r="O6498" i="3"/>
  <c r="O6478" i="3"/>
  <c r="O6492" i="3"/>
  <c r="O6483" i="3"/>
  <c r="O6479" i="3"/>
  <c r="O6487" i="3"/>
  <c r="O6491" i="3"/>
  <c r="O6488" i="3"/>
  <c r="O6494" i="3"/>
  <c r="O6481" i="3"/>
  <c r="O6485" i="3"/>
  <c r="O6482" i="3"/>
  <c r="O6480" i="3"/>
  <c r="O6495" i="3"/>
  <c r="O6496" i="3"/>
  <c r="O6489" i="3"/>
  <c r="O6490" i="3"/>
  <c r="O6486" i="3"/>
  <c r="O6509" i="3"/>
  <c r="O6517" i="3"/>
  <c r="O6506" i="3"/>
  <c r="O6512" i="3"/>
  <c r="O6518" i="3"/>
  <c r="O6499" i="3"/>
  <c r="O6500" i="3"/>
  <c r="O6501" i="3"/>
  <c r="O6510" i="3"/>
  <c r="O6511" i="3"/>
  <c r="O6504" i="3"/>
  <c r="O6507" i="3"/>
  <c r="O6503" i="3"/>
  <c r="O6505" i="3"/>
  <c r="O6514" i="3"/>
  <c r="O6515" i="3"/>
  <c r="O6516" i="3"/>
  <c r="O6513" i="3"/>
  <c r="O6508" i="3"/>
  <c r="O6502" i="3"/>
  <c r="O6535" i="3"/>
  <c r="O6521" i="3"/>
  <c r="O6537" i="3"/>
  <c r="O6528" i="3"/>
  <c r="O6519" i="3"/>
  <c r="O6538" i="3"/>
  <c r="O6527" i="3"/>
  <c r="O6534" i="3"/>
  <c r="O6532" i="3"/>
  <c r="O6529" i="3"/>
  <c r="O6536" i="3"/>
  <c r="O6523" i="3"/>
  <c r="O6533" i="3"/>
  <c r="O6530" i="3"/>
  <c r="O6531" i="3"/>
  <c r="O6524" i="3"/>
  <c r="O6525" i="3"/>
  <c r="O6526" i="3"/>
  <c r="O6522" i="3"/>
  <c r="O6520" i="3"/>
  <c r="O6543" i="3"/>
  <c r="O6556" i="3"/>
  <c r="O6562" i="3"/>
  <c r="O6540" i="3"/>
  <c r="O6551" i="3"/>
  <c r="O6547" i="3"/>
  <c r="O6552" i="3"/>
  <c r="O6561" i="3"/>
  <c r="O6539" i="3"/>
  <c r="O6548" i="3"/>
  <c r="O6549" i="3"/>
  <c r="O6553" i="3"/>
  <c r="O6544" i="3"/>
  <c r="O6555" i="3"/>
  <c r="O6541" i="3"/>
  <c r="O6557" i="3"/>
  <c r="O6542" i="3"/>
  <c r="O6558" i="3"/>
  <c r="O6559" i="3"/>
  <c r="O6560" i="3"/>
  <c r="O6545" i="3"/>
  <c r="O6550" i="3"/>
  <c r="O6554" i="3"/>
  <c r="O6546" i="3"/>
  <c r="O6586" i="3"/>
  <c r="O6564" i="3"/>
  <c r="O6570" i="3"/>
  <c r="O6571" i="3"/>
  <c r="O6565" i="3"/>
  <c r="O6563" i="3"/>
  <c r="O6574" i="3"/>
  <c r="O6572" i="3"/>
  <c r="O6578" i="3"/>
  <c r="O6577" i="3"/>
  <c r="O6584" i="3"/>
  <c r="O6580" i="3"/>
  <c r="O6581" i="3"/>
  <c r="O6573" i="3"/>
  <c r="O6576" i="3"/>
  <c r="O6582" i="3"/>
  <c r="O6583" i="3"/>
  <c r="O6579" i="3"/>
  <c r="O6587" i="3"/>
  <c r="O6566" i="3"/>
  <c r="O6567" i="3"/>
  <c r="O6568" i="3"/>
  <c r="O6575" i="3"/>
  <c r="O6585" i="3"/>
  <c r="O6569" i="3"/>
  <c r="O6601" i="3"/>
  <c r="O6602" i="3"/>
  <c r="O6598" i="3"/>
  <c r="O6604" i="3"/>
  <c r="O6595" i="3"/>
  <c r="O6611" i="3"/>
  <c r="O6606" i="3"/>
  <c r="O6608" i="3"/>
  <c r="O6591" i="3"/>
  <c r="O6609" i="3"/>
  <c r="O6588" i="3"/>
  <c r="O6596" i="3"/>
  <c r="O6600" i="3"/>
  <c r="O6593" i="3"/>
  <c r="O6612" i="3"/>
  <c r="O6613" i="3"/>
  <c r="O6590" i="3"/>
  <c r="O6603" i="3"/>
  <c r="O6614" i="3"/>
  <c r="O6599" i="3"/>
  <c r="O6597" i="3"/>
  <c r="O6589" i="3"/>
  <c r="O6607" i="3"/>
  <c r="O6605" i="3"/>
  <c r="O6592" i="3"/>
  <c r="O6594" i="3"/>
  <c r="O6610" i="3"/>
  <c r="O6628" i="3"/>
  <c r="O6633" i="3"/>
  <c r="O6620" i="3"/>
  <c r="O6624" i="3"/>
  <c r="O6626" i="3"/>
  <c r="O6625" i="3"/>
  <c r="O6632" i="3"/>
  <c r="O6615" i="3"/>
  <c r="O6621" i="3"/>
  <c r="O6622" i="3"/>
  <c r="O6618" i="3"/>
  <c r="O6631" i="3"/>
  <c r="O6619" i="3"/>
  <c r="O6627" i="3"/>
  <c r="O6629" i="3"/>
  <c r="O6630" i="3"/>
  <c r="O6616" i="3"/>
  <c r="O6623" i="3"/>
  <c r="O6617" i="3"/>
  <c r="O6634" i="3"/>
  <c r="O6650" i="3"/>
  <c r="O6645" i="3"/>
  <c r="O6654" i="3"/>
  <c r="O6652" i="3"/>
  <c r="O6651" i="3"/>
  <c r="O6636" i="3"/>
  <c r="O6640" i="3"/>
  <c r="O6637" i="3"/>
  <c r="O6635" i="3"/>
  <c r="O6644" i="3"/>
  <c r="O6646" i="3"/>
  <c r="O6647" i="3"/>
  <c r="O6648" i="3"/>
  <c r="O6655" i="3"/>
  <c r="O6649" i="3"/>
  <c r="O6641" i="3"/>
  <c r="O6642" i="3"/>
  <c r="O6638" i="3"/>
  <c r="O6656" i="3"/>
  <c r="O6657" i="3"/>
  <c r="O6643" i="3"/>
  <c r="O6639" i="3"/>
  <c r="O6653" i="3"/>
  <c r="O6662" i="3"/>
  <c r="O6663" i="3"/>
  <c r="O6674" i="3"/>
  <c r="O6658" i="3"/>
  <c r="O6675" i="3"/>
  <c r="O6668" i="3"/>
  <c r="O6671" i="3"/>
  <c r="O6673" i="3"/>
  <c r="O6664" i="3"/>
  <c r="O6665" i="3"/>
  <c r="O6670" i="3"/>
  <c r="O6672" i="3"/>
  <c r="O6660" i="3"/>
  <c r="O6669" i="3"/>
  <c r="O6661" i="3"/>
  <c r="O6666" i="3"/>
  <c r="O6659" i="3"/>
  <c r="O6667" i="3"/>
  <c r="O6683" i="3"/>
  <c r="O6687" i="3"/>
  <c r="O6688" i="3"/>
  <c r="O6676" i="3"/>
  <c r="O6684" i="3"/>
  <c r="O6685" i="3"/>
  <c r="O6689" i="3"/>
  <c r="O6677" i="3"/>
  <c r="O6680" i="3"/>
  <c r="O6681" i="3"/>
  <c r="O6679" i="3"/>
  <c r="O6686" i="3"/>
  <c r="O6682" i="3"/>
  <c r="O6678" i="3"/>
  <c r="O6694" i="3"/>
  <c r="O6690" i="3"/>
  <c r="O6692" i="3"/>
  <c r="O6693" i="3"/>
  <c r="O6691" i="3"/>
  <c r="O6695" i="3"/>
  <c r="O6703" i="3"/>
  <c r="O6706" i="3"/>
  <c r="O6697" i="3"/>
  <c r="O6708" i="3"/>
  <c r="O6700" i="3"/>
  <c r="O6702" i="3"/>
  <c r="O6704" i="3"/>
  <c r="O6705" i="3"/>
  <c r="O6699" i="3"/>
  <c r="O6696" i="3"/>
  <c r="O6698" i="3"/>
  <c r="O6707" i="3"/>
  <c r="O6701" i="3"/>
  <c r="O6716" i="3"/>
  <c r="O6711" i="3"/>
  <c r="O6712" i="3"/>
  <c r="O6722" i="3"/>
  <c r="O6718" i="3"/>
  <c r="O6710" i="3"/>
  <c r="O6714" i="3"/>
  <c r="O6723" i="3"/>
  <c r="O6719" i="3"/>
  <c r="O6713" i="3"/>
  <c r="O6725" i="3"/>
  <c r="O6709" i="3"/>
  <c r="O6720" i="3"/>
  <c r="O6715" i="3"/>
  <c r="O6721" i="3"/>
  <c r="O6724" i="3"/>
  <c r="O6717" i="3"/>
  <c r="O6741" i="3"/>
  <c r="O6734" i="3"/>
  <c r="O6726" i="3"/>
  <c r="O6729" i="3"/>
  <c r="O6743" i="3"/>
  <c r="O6733" i="3"/>
  <c r="O6737" i="3"/>
  <c r="O6730" i="3"/>
  <c r="O6727" i="3"/>
  <c r="O6740" i="3"/>
  <c r="O6735" i="3"/>
  <c r="O6742" i="3"/>
  <c r="O6739" i="3"/>
  <c r="O6736" i="3"/>
  <c r="O6738" i="3"/>
  <c r="O6728" i="3"/>
  <c r="O6732" i="3"/>
  <c r="O6731" i="3"/>
  <c r="O6744" i="3"/>
  <c r="O6754" i="3"/>
  <c r="O6748" i="3"/>
  <c r="O6749" i="3"/>
  <c r="O6745" i="3"/>
  <c r="O6767" i="3"/>
  <c r="O6760" i="3"/>
  <c r="O6757" i="3"/>
  <c r="O6750" i="3"/>
  <c r="O6752" i="3"/>
  <c r="O6770" i="3"/>
  <c r="O6747" i="3"/>
  <c r="O6753" i="3"/>
  <c r="O6746" i="3"/>
  <c r="O6771" i="3"/>
  <c r="O6761" i="3"/>
  <c r="O6763" i="3"/>
  <c r="O6768" i="3"/>
  <c r="O6772" i="3"/>
  <c r="O6766" i="3"/>
  <c r="O6762" i="3"/>
  <c r="O6764" i="3"/>
  <c r="O6758" i="3"/>
  <c r="O6769" i="3"/>
  <c r="O6755" i="3"/>
  <c r="O6759" i="3"/>
  <c r="O6751" i="3"/>
  <c r="O6756" i="3"/>
  <c r="O6765" i="3"/>
  <c r="O6773" i="3"/>
  <c r="O6789" i="3"/>
  <c r="O6785" i="3"/>
  <c r="O6786" i="3"/>
  <c r="O6792" i="3"/>
  <c r="O6779" i="3"/>
  <c r="O6791" i="3"/>
  <c r="O6774" i="3"/>
  <c r="O6794" i="3"/>
  <c r="O6775" i="3"/>
  <c r="O6781" i="3"/>
  <c r="O6777" i="3"/>
  <c r="O6778" i="3"/>
  <c r="O6782" i="3"/>
  <c r="O6787" i="3"/>
  <c r="O6780" i="3"/>
  <c r="O6790" i="3"/>
  <c r="O6793" i="3"/>
  <c r="O6776" i="3"/>
  <c r="O6783" i="3"/>
  <c r="O6788" i="3"/>
  <c r="O6784" i="3"/>
  <c r="O6807" i="3"/>
  <c r="O6810" i="3"/>
  <c r="O6812" i="3"/>
  <c r="O6819" i="3"/>
  <c r="O6811" i="3"/>
  <c r="O6823" i="3"/>
  <c r="O6795" i="3"/>
  <c r="O6814" i="3"/>
  <c r="O6822" i="3"/>
  <c r="O6801" i="3"/>
  <c r="O6817" i="3"/>
  <c r="O6806" i="3"/>
  <c r="O6802" i="3"/>
  <c r="O6797" i="3"/>
  <c r="O6818" i="3"/>
  <c r="O6799" i="3"/>
  <c r="O6803" i="3"/>
  <c r="O6800" i="3"/>
  <c r="O6820" i="3"/>
  <c r="O6815" i="3"/>
  <c r="O6798" i="3"/>
  <c r="O6821" i="3"/>
  <c r="O6809" i="3"/>
  <c r="O6813" i="3"/>
  <c r="O6808" i="3"/>
  <c r="O6824" i="3"/>
  <c r="O6804" i="3"/>
  <c r="O6816" i="3"/>
  <c r="O6796" i="3"/>
  <c r="O6805" i="3"/>
  <c r="O6825" i="3"/>
  <c r="O6838" i="3"/>
  <c r="O6834" i="3"/>
  <c r="O6848" i="3"/>
  <c r="O6849" i="3"/>
  <c r="O6831" i="3"/>
  <c r="O6832" i="3"/>
  <c r="O6850" i="3"/>
  <c r="O6837" i="3"/>
  <c r="O6835" i="3"/>
  <c r="O6826" i="3"/>
  <c r="O6841" i="3"/>
  <c r="O6833" i="3"/>
  <c r="O6827" i="3"/>
  <c r="O6828" i="3"/>
  <c r="O6845" i="3"/>
  <c r="O6836" i="3"/>
  <c r="O6829" i="3"/>
  <c r="O6830" i="3"/>
  <c r="O6851" i="3"/>
  <c r="O6840" i="3"/>
  <c r="O6842" i="3"/>
  <c r="O6846" i="3"/>
  <c r="O6847" i="3"/>
  <c r="O6843" i="3"/>
  <c r="O6844" i="3"/>
  <c r="O6839" i="3"/>
  <c r="O6864" i="3"/>
  <c r="O6866" i="3"/>
  <c r="O6860" i="3"/>
  <c r="O6876" i="3"/>
  <c r="O6852" i="3"/>
  <c r="O6871" i="3"/>
  <c r="O6872" i="3"/>
  <c r="O6865" i="3"/>
  <c r="O6859" i="3"/>
  <c r="O6870" i="3"/>
  <c r="O6862" i="3"/>
  <c r="O6853" i="3"/>
  <c r="O6856" i="3"/>
  <c r="O6873" i="3"/>
  <c r="O6877" i="3"/>
  <c r="O6863" i="3"/>
  <c r="O6857" i="3"/>
  <c r="O6874" i="3"/>
  <c r="O6855" i="3"/>
  <c r="O6868" i="3"/>
  <c r="O6854" i="3"/>
  <c r="O6858" i="3"/>
  <c r="O6861" i="3"/>
  <c r="O6869" i="3"/>
  <c r="O6878" i="3"/>
  <c r="O6875" i="3"/>
  <c r="O6867" i="3"/>
  <c r="O6891" i="3"/>
  <c r="O6913" i="3"/>
  <c r="O6881" i="3"/>
  <c r="O6905" i="3"/>
  <c r="O6911" i="3"/>
  <c r="O6894" i="3"/>
  <c r="O6879" i="3"/>
  <c r="O6909" i="3"/>
  <c r="O6882" i="3"/>
  <c r="O6885" i="3"/>
  <c r="O6893" i="3"/>
  <c r="O6886" i="3"/>
  <c r="O6887" i="3"/>
  <c r="O6888" i="3"/>
  <c r="O6898" i="3"/>
  <c r="O6906" i="3"/>
  <c r="O6899" i="3"/>
  <c r="O6883" i="3"/>
  <c r="O6907" i="3"/>
  <c r="O6889" i="3"/>
  <c r="O6901" i="3"/>
  <c r="O6900" i="3"/>
  <c r="O6902" i="3"/>
  <c r="O6895" i="3"/>
  <c r="O6880" i="3"/>
  <c r="O6896" i="3"/>
  <c r="O6884" i="3"/>
  <c r="O6892" i="3"/>
  <c r="O6904" i="3"/>
  <c r="O6908" i="3"/>
  <c r="O6890" i="3"/>
  <c r="O6903" i="3"/>
  <c r="O6910" i="3"/>
  <c r="O6912" i="3"/>
  <c r="O6897" i="3"/>
  <c r="O6915" i="3"/>
  <c r="O6924" i="3"/>
  <c r="O6919" i="3"/>
  <c r="O6921" i="3"/>
  <c r="O6916" i="3"/>
  <c r="O6920" i="3"/>
  <c r="O6917" i="3"/>
  <c r="O6918" i="3"/>
  <c r="O6922" i="3"/>
  <c r="O6925" i="3"/>
  <c r="O6914" i="3"/>
  <c r="O6926" i="3"/>
  <c r="O6927" i="3"/>
  <c r="O6923" i="3"/>
  <c r="O6928" i="3"/>
  <c r="O6936" i="3"/>
  <c r="O6939" i="3"/>
  <c r="O6933" i="3"/>
  <c r="O6940" i="3"/>
  <c r="O6929" i="3"/>
  <c r="O6930" i="3"/>
  <c r="O6934" i="3"/>
  <c r="O6931" i="3"/>
  <c r="O6935" i="3"/>
  <c r="O6941" i="3"/>
  <c r="O6943" i="3"/>
  <c r="O6945" i="3"/>
  <c r="O6937" i="3"/>
  <c r="O6942" i="3"/>
  <c r="O6944" i="3"/>
  <c r="O6932" i="3"/>
  <c r="O6938" i="3"/>
  <c r="O6957" i="3"/>
  <c r="O6958" i="3"/>
  <c r="O6979" i="3"/>
  <c r="O6980" i="3"/>
  <c r="O6975" i="3"/>
  <c r="O6971" i="3"/>
  <c r="O6967" i="3"/>
  <c r="O6961" i="3"/>
  <c r="O6964" i="3"/>
  <c r="O6946" i="3"/>
  <c r="O6965" i="3"/>
  <c r="O6976" i="3"/>
  <c r="O6966" i="3"/>
  <c r="O6981" i="3"/>
  <c r="O6951" i="3"/>
  <c r="O6960" i="3"/>
  <c r="O6968" i="3"/>
  <c r="O6962" i="3"/>
  <c r="O6954" i="3"/>
  <c r="O6972" i="3"/>
  <c r="O6955" i="3"/>
  <c r="O6977" i="3"/>
  <c r="O6969" i="3"/>
  <c r="O6978" i="3"/>
  <c r="O6959" i="3"/>
  <c r="O6973" i="3"/>
  <c r="O6974" i="3"/>
  <c r="O6956" i="3"/>
  <c r="O6947" i="3"/>
  <c r="O6950" i="3"/>
  <c r="O6953" i="3"/>
  <c r="O6948" i="3"/>
  <c r="O6970" i="3"/>
  <c r="O6952" i="3"/>
  <c r="O6949" i="3"/>
  <c r="O6963" i="3"/>
  <c r="O6983" i="3"/>
  <c r="O6988" i="3"/>
  <c r="O6999" i="3"/>
  <c r="O7000" i="3"/>
  <c r="O6994" i="3"/>
  <c r="O6995" i="3"/>
  <c r="O7005" i="3"/>
  <c r="O6993" i="3"/>
  <c r="O6987" i="3"/>
  <c r="O6985" i="3"/>
  <c r="O6991" i="3"/>
  <c r="O6996" i="3"/>
  <c r="O6990" i="3"/>
  <c r="O7004" i="3"/>
  <c r="O7006" i="3"/>
  <c r="O6989" i="3"/>
  <c r="O6998" i="3"/>
  <c r="O6984" i="3"/>
  <c r="O7001" i="3"/>
  <c r="O6982" i="3"/>
  <c r="O7002" i="3"/>
  <c r="O7003" i="3"/>
  <c r="O7007" i="3"/>
  <c r="O6992" i="3"/>
  <c r="O6986" i="3"/>
  <c r="O7008" i="3"/>
  <c r="O6997" i="3"/>
  <c r="O7010" i="3"/>
  <c r="O7039" i="3"/>
  <c r="O7009" i="3"/>
  <c r="O7021" i="3"/>
  <c r="O7027" i="3"/>
  <c r="O7028" i="3"/>
  <c r="O7029" i="3"/>
  <c r="O7040" i="3"/>
  <c r="O7041" i="3"/>
  <c r="O7036" i="3"/>
  <c r="O7034" i="3"/>
  <c r="O7030" i="3"/>
  <c r="O7031" i="3"/>
  <c r="O7017" i="3"/>
  <c r="O7042" i="3"/>
  <c r="O7022" i="3"/>
  <c r="O7011" i="3"/>
  <c r="O7018" i="3"/>
  <c r="O7032" i="3"/>
  <c r="O7035" i="3"/>
  <c r="O7037" i="3"/>
  <c r="O7023" i="3"/>
  <c r="O7013" i="3"/>
  <c r="O7025" i="3"/>
  <c r="O7014" i="3"/>
  <c r="O7024" i="3"/>
  <c r="O7012" i="3"/>
  <c r="O7033" i="3"/>
  <c r="O7015" i="3"/>
  <c r="O7016" i="3"/>
  <c r="O7026" i="3"/>
  <c r="O7038" i="3"/>
  <c r="O7019" i="3"/>
  <c r="O7020" i="3"/>
  <c r="O7043" i="3"/>
  <c r="O7050" i="3"/>
  <c r="O7044" i="3"/>
  <c r="O7051" i="3"/>
  <c r="O7045" i="3"/>
  <c r="O7052" i="3"/>
  <c r="O7046" i="3"/>
  <c r="O7047" i="3"/>
  <c r="O7053" i="3"/>
  <c r="O7048" i="3"/>
  <c r="O7049" i="3"/>
  <c r="O7068" i="3"/>
  <c r="O7059" i="3"/>
  <c r="O7056" i="3"/>
  <c r="O7065" i="3"/>
  <c r="O7054" i="3"/>
  <c r="O7055" i="3"/>
  <c r="O7066" i="3"/>
  <c r="O7057" i="3"/>
  <c r="O7062" i="3"/>
  <c r="O7060" i="3"/>
  <c r="O7069" i="3"/>
  <c r="O7071" i="3"/>
  <c r="O7061" i="3"/>
  <c r="O7072" i="3"/>
  <c r="O7063" i="3"/>
  <c r="O7073" i="3"/>
  <c r="O7067" i="3"/>
  <c r="O7070" i="3"/>
  <c r="O7064" i="3"/>
  <c r="O7058" i="3"/>
  <c r="O7076" i="3"/>
  <c r="O7087" i="3"/>
  <c r="O7082" i="3"/>
  <c r="O7081" i="3"/>
  <c r="O7083" i="3"/>
  <c r="O7077" i="3"/>
  <c r="O7086" i="3"/>
  <c r="O7080" i="3"/>
  <c r="O7085" i="3"/>
  <c r="O7078" i="3"/>
  <c r="O7074" i="3"/>
  <c r="O7084" i="3"/>
  <c r="O7079" i="3"/>
  <c r="O7075" i="3"/>
  <c r="O7094" i="3"/>
  <c r="O7092" i="3"/>
  <c r="O7089" i="3"/>
  <c r="O7090" i="3"/>
  <c r="O7097" i="3"/>
  <c r="O7100" i="3"/>
  <c r="O7099" i="3"/>
  <c r="O7091" i="3"/>
  <c r="O7101" i="3"/>
  <c r="O7093" i="3"/>
  <c r="O7098" i="3"/>
  <c r="O7088" i="3"/>
  <c r="O7095" i="3"/>
  <c r="O7096" i="3"/>
  <c r="O7102" i="3"/>
  <c r="O7105" i="3"/>
  <c r="O7109" i="3"/>
  <c r="O7112" i="3"/>
  <c r="O7106" i="3"/>
  <c r="O7107" i="3"/>
  <c r="O7104" i="3"/>
  <c r="O7117" i="3"/>
  <c r="O7113" i="3"/>
  <c r="O7110" i="3"/>
  <c r="O7114" i="3"/>
  <c r="O7118" i="3"/>
  <c r="O7115" i="3"/>
  <c r="O7111" i="3"/>
  <c r="O7116" i="3"/>
  <c r="O7103" i="3"/>
  <c r="O7108" i="3"/>
  <c r="O7135" i="3"/>
  <c r="O7129" i="3"/>
  <c r="O7119" i="3"/>
  <c r="O7142" i="3"/>
  <c r="O7138" i="3"/>
  <c r="O7133" i="3"/>
  <c r="O7139" i="3"/>
  <c r="O7124" i="3"/>
  <c r="O7131" i="3"/>
  <c r="O7125" i="3"/>
  <c r="O7145" i="3"/>
  <c r="O7152" i="3"/>
  <c r="O7146" i="3"/>
  <c r="O7130" i="3"/>
  <c r="O7136" i="3"/>
  <c r="O7126" i="3"/>
  <c r="O7137" i="3"/>
  <c r="O7147" i="3"/>
  <c r="O7140" i="3"/>
  <c r="O7127" i="3"/>
  <c r="O7121" i="3"/>
  <c r="O7141" i="3"/>
  <c r="O7148" i="3"/>
  <c r="O7128" i="3"/>
  <c r="O7149" i="3"/>
  <c r="O7143" i="3"/>
  <c r="O7150" i="3"/>
  <c r="O7132" i="3"/>
  <c r="O7120" i="3"/>
  <c r="O7151" i="3"/>
  <c r="O7122" i="3"/>
  <c r="O7144" i="3"/>
  <c r="O7134" i="3"/>
  <c r="O7123" i="3"/>
  <c r="O7154" i="3"/>
  <c r="O7177" i="3"/>
  <c r="O7157" i="3"/>
  <c r="O7171" i="3"/>
  <c r="O7160" i="3"/>
  <c r="O7158" i="3"/>
  <c r="O7166" i="3"/>
  <c r="O7167" i="3"/>
  <c r="O7163" i="3"/>
  <c r="O7172" i="3"/>
  <c r="O7176" i="3"/>
  <c r="O7165" i="3"/>
  <c r="O7161" i="3"/>
  <c r="O7174" i="3"/>
  <c r="O7153" i="3"/>
  <c r="O7175" i="3"/>
  <c r="O7159" i="3"/>
  <c r="O7173" i="3"/>
  <c r="O7164" i="3"/>
  <c r="O7168" i="3"/>
  <c r="O7170" i="3"/>
  <c r="O7155" i="3"/>
  <c r="O7156" i="3"/>
  <c r="O7169" i="3"/>
  <c r="O7162" i="3"/>
  <c r="O7190" i="3"/>
  <c r="O7180" i="3"/>
  <c r="O7178" i="3"/>
  <c r="O7186" i="3"/>
  <c r="O7192" i="3"/>
  <c r="O7185" i="3"/>
  <c r="O7193" i="3"/>
  <c r="O7181" i="3"/>
  <c r="O7179" i="3"/>
  <c r="O7189" i="3"/>
  <c r="O7184" i="3"/>
  <c r="O7191" i="3"/>
  <c r="O7194" i="3"/>
  <c r="O7187" i="3"/>
  <c r="O7188" i="3"/>
  <c r="O7182" i="3"/>
  <c r="O7183" i="3"/>
  <c r="O7195" i="3"/>
  <c r="O7200" i="3"/>
  <c r="O7219" i="3"/>
  <c r="O7207" i="3"/>
  <c r="O7197" i="3"/>
  <c r="O7210" i="3"/>
  <c r="O7201" i="3"/>
  <c r="O7211" i="3"/>
  <c r="O7202" i="3"/>
  <c r="O7205" i="3"/>
  <c r="O7208" i="3"/>
  <c r="O7196" i="3"/>
  <c r="O7212" i="3"/>
  <c r="O7198" i="3"/>
  <c r="O7206" i="3"/>
  <c r="O7217" i="3"/>
  <c r="O7216" i="3"/>
  <c r="O7203" i="3"/>
  <c r="O7209" i="3"/>
  <c r="O7213" i="3"/>
  <c r="O7214" i="3"/>
  <c r="O7215" i="3"/>
  <c r="O7218" i="3"/>
  <c r="O7220" i="3"/>
  <c r="O7204" i="3"/>
  <c r="O7199" i="3"/>
  <c r="O7227" i="3"/>
  <c r="O7235" i="3"/>
  <c r="O7243" i="3"/>
  <c r="O7237" i="3"/>
  <c r="O7240" i="3"/>
  <c r="O7221" i="3"/>
  <c r="O7224" i="3"/>
  <c r="O7228" i="3"/>
  <c r="O7225" i="3"/>
  <c r="O7226" i="3"/>
  <c r="O7222" i="3"/>
  <c r="O7242" i="3"/>
  <c r="O7232" i="3"/>
  <c r="O7229" i="3"/>
  <c r="O7233" i="3"/>
  <c r="O7241" i="3"/>
  <c r="O7238" i="3"/>
  <c r="O7234" i="3"/>
  <c r="O7223" i="3"/>
  <c r="O7236" i="3"/>
  <c r="O7230" i="3"/>
  <c r="O7239" i="3"/>
  <c r="O7231" i="3"/>
  <c r="O7261" i="3"/>
  <c r="O7253" i="3"/>
  <c r="O7255" i="3"/>
  <c r="O7262" i="3"/>
  <c r="O7246" i="3"/>
  <c r="O7258" i="3"/>
  <c r="O7247" i="3"/>
  <c r="O7259" i="3"/>
  <c r="O7263" i="3"/>
  <c r="O7249" i="3"/>
  <c r="O7250" i="3"/>
  <c r="O7251" i="3"/>
  <c r="O7256" i="3"/>
  <c r="O7275" i="3"/>
  <c r="O7271" i="3"/>
  <c r="O7264" i="3"/>
  <c r="O7265" i="3"/>
  <c r="O7272" i="3"/>
  <c r="O7267" i="3"/>
  <c r="O7276" i="3"/>
  <c r="O7252" i="3"/>
  <c r="O7260" i="3"/>
  <c r="O7266" i="3"/>
  <c r="O7254" i="3"/>
  <c r="O7270" i="3"/>
  <c r="O7268" i="3"/>
  <c r="O7248" i="3"/>
  <c r="O7269" i="3"/>
  <c r="O7273" i="3"/>
  <c r="O7274" i="3"/>
  <c r="O7244" i="3"/>
  <c r="O7245" i="3"/>
  <c r="O7257" i="3"/>
  <c r="O7277" i="3"/>
  <c r="O7290" i="3"/>
  <c r="O7302" i="3"/>
  <c r="O7322" i="3"/>
  <c r="O7320" i="3"/>
  <c r="O7293" i="3"/>
  <c r="O7323" i="3"/>
  <c r="O7324" i="3"/>
  <c r="O7306" i="3"/>
  <c r="O7312" i="3"/>
  <c r="O7294" i="3"/>
  <c r="O7281" i="3"/>
  <c r="O7317" i="3"/>
  <c r="O7282" i="3"/>
  <c r="O7325" i="3"/>
  <c r="O7300" i="3"/>
  <c r="O7295" i="3"/>
  <c r="O7283" i="3"/>
  <c r="O7301" i="3"/>
  <c r="O7284" i="3"/>
  <c r="O7303" i="3"/>
  <c r="O7310" i="3"/>
  <c r="O7291" i="3"/>
  <c r="O7285" i="3"/>
  <c r="O7296" i="3"/>
  <c r="O7307" i="3"/>
  <c r="O7286" i="3"/>
  <c r="O7313" i="3"/>
  <c r="O7321" i="3"/>
  <c r="O7311" i="3"/>
  <c r="O7314" i="3"/>
  <c r="O7326" i="3"/>
  <c r="O7287" i="3"/>
  <c r="O7280" i="3"/>
  <c r="O7305" i="3"/>
  <c r="O7288" i="3"/>
  <c r="O7315" i="3"/>
  <c r="O7278" i="3"/>
  <c r="O7279" i="3"/>
  <c r="O7289" i="3"/>
  <c r="O7316" i="3"/>
  <c r="O7318" i="3"/>
  <c r="O7299" i="3"/>
  <c r="O7298" i="3"/>
  <c r="O7327" i="3"/>
  <c r="O7304" i="3"/>
  <c r="O7297" i="3"/>
  <c r="O7292" i="3"/>
  <c r="O7319" i="3"/>
  <c r="O7308" i="3"/>
  <c r="O7309" i="3"/>
  <c r="O7342" i="3"/>
  <c r="O7343" i="3"/>
  <c r="O7341" i="3"/>
  <c r="O7344" i="3"/>
  <c r="O7352" i="3"/>
  <c r="O7335" i="3"/>
  <c r="O7355" i="3"/>
  <c r="O7359" i="3"/>
  <c r="O7328" i="3"/>
  <c r="O7329" i="3"/>
  <c r="O7350" i="3"/>
  <c r="O7338" i="3"/>
  <c r="O7346" i="3"/>
  <c r="O7347" i="3"/>
  <c r="O7348" i="3"/>
  <c r="O7357" i="3"/>
  <c r="O7332" i="3"/>
  <c r="O7358" i="3"/>
  <c r="O7333" i="3"/>
  <c r="O7349" i="3"/>
  <c r="O7353" i="3"/>
  <c r="O7356" i="3"/>
  <c r="O7354" i="3"/>
  <c r="O7351" i="3"/>
  <c r="O7334" i="3"/>
  <c r="O7336" i="3"/>
  <c r="O7360" i="3"/>
  <c r="O7339" i="3"/>
  <c r="O7330" i="3"/>
  <c r="O7340" i="3"/>
  <c r="O7345" i="3"/>
  <c r="O7337" i="3"/>
  <c r="O7331" i="3"/>
  <c r="O7374" i="3"/>
  <c r="O7372" i="3"/>
  <c r="O7364" i="3"/>
  <c r="O7375" i="3"/>
  <c r="O7370" i="3"/>
  <c r="O7366" i="3"/>
  <c r="O7365" i="3"/>
  <c r="O7369" i="3"/>
  <c r="O7371" i="3"/>
  <c r="O7367" i="3"/>
  <c r="O7368" i="3"/>
  <c r="O7373" i="3"/>
  <c r="O7376" i="3"/>
  <c r="O7377" i="3"/>
  <c r="O7361" i="3"/>
  <c r="O7362" i="3"/>
  <c r="O7363" i="3"/>
  <c r="O7392" i="3"/>
  <c r="O7391" i="3"/>
  <c r="O7383" i="3"/>
  <c r="O7394" i="3"/>
  <c r="O7379" i="3"/>
  <c r="O7393" i="3"/>
  <c r="O7402" i="3"/>
  <c r="O7380" i="3"/>
  <c r="O7382" i="3"/>
  <c r="O7399" i="3"/>
  <c r="O7408" i="3"/>
  <c r="O7384" i="3"/>
  <c r="O7409" i="3"/>
  <c r="O7395" i="3"/>
  <c r="O7398" i="3"/>
  <c r="O7385" i="3"/>
  <c r="O7407" i="3"/>
  <c r="O7389" i="3"/>
  <c r="O7397" i="3"/>
  <c r="O7390" i="3"/>
  <c r="O7405" i="3"/>
  <c r="O7403" i="3"/>
  <c r="O7386" i="3"/>
  <c r="O7387" i="3"/>
  <c r="O7401" i="3"/>
  <c r="O7381" i="3"/>
  <c r="O7410" i="3"/>
  <c r="O7378" i="3"/>
  <c r="O7404" i="3"/>
  <c r="O7406" i="3"/>
  <c r="O7396" i="3"/>
  <c r="O7411" i="3"/>
  <c r="O7388" i="3"/>
  <c r="O7400" i="3"/>
  <c r="O7423" i="3"/>
  <c r="O7414" i="3"/>
  <c r="O7424" i="3"/>
  <c r="O7417" i="3"/>
  <c r="O7419" i="3"/>
  <c r="O7413" i="3"/>
  <c r="O7425" i="3"/>
  <c r="O7412" i="3"/>
  <c r="O7426" i="3"/>
  <c r="O7420" i="3"/>
  <c r="O7415" i="3"/>
  <c r="O7416" i="3"/>
  <c r="O7427" i="3"/>
  <c r="O7429" i="3"/>
  <c r="O7422" i="3"/>
  <c r="O7418" i="3"/>
  <c r="O7428" i="3"/>
  <c r="O7421" i="3"/>
  <c r="O7435" i="3"/>
  <c r="O7432" i="3"/>
  <c r="O7438" i="3"/>
  <c r="O7437" i="3"/>
  <c r="O7434" i="3"/>
  <c r="O7430" i="3"/>
  <c r="O7433" i="3"/>
  <c r="O7431" i="3"/>
  <c r="O7436" i="3"/>
  <c r="O7443" i="3"/>
  <c r="O7439" i="3"/>
  <c r="O7450" i="3"/>
  <c r="O7447" i="3"/>
  <c r="O7456" i="3"/>
  <c r="O7448" i="3"/>
  <c r="O7444" i="3"/>
  <c r="O7453" i="3"/>
  <c r="O7446" i="3"/>
  <c r="O7445" i="3"/>
  <c r="O7454" i="3"/>
  <c r="O7451" i="3"/>
  <c r="O7452" i="3"/>
  <c r="O7449" i="3"/>
  <c r="O7455" i="3"/>
  <c r="O7442" i="3"/>
  <c r="O7457" i="3"/>
  <c r="O7440" i="3"/>
  <c r="O7441" i="3"/>
  <c r="O7477" i="3"/>
  <c r="O7462" i="3"/>
  <c r="O7478" i="3"/>
  <c r="O7479" i="3"/>
  <c r="O7463" i="3"/>
  <c r="O7468" i="3"/>
  <c r="O7464" i="3"/>
  <c r="O7474" i="3"/>
  <c r="O7482" i="3"/>
  <c r="O7459" i="3"/>
  <c r="O7481" i="3"/>
  <c r="O7475" i="3"/>
  <c r="O7465" i="3"/>
  <c r="O7480" i="3"/>
  <c r="O7473" i="3"/>
  <c r="O7472" i="3"/>
  <c r="O7476" i="3"/>
  <c r="O7460" i="3"/>
  <c r="O7466" i="3"/>
  <c r="O7470" i="3"/>
  <c r="O7458" i="3"/>
  <c r="O7461" i="3"/>
  <c r="O7471" i="3"/>
  <c r="O7469" i="3"/>
  <c r="O7467" i="3"/>
  <c r="O7483" i="3"/>
  <c r="O7515" i="3"/>
  <c r="O7495" i="3"/>
  <c r="O7496" i="3"/>
  <c r="O7508" i="3"/>
  <c r="O7487" i="3"/>
  <c r="O7506" i="3"/>
  <c r="O7497" i="3"/>
  <c r="O7509" i="3"/>
  <c r="O7498" i="3"/>
  <c r="O7514" i="3"/>
  <c r="O7492" i="3"/>
  <c r="O7513" i="3"/>
  <c r="O7499" i="3"/>
  <c r="O7504" i="3"/>
  <c r="O7500" i="3"/>
  <c r="O7493" i="3"/>
  <c r="O7485" i="3"/>
  <c r="O7512" i="3"/>
  <c r="O7486" i="3"/>
  <c r="O7488" i="3"/>
  <c r="O7505" i="3"/>
  <c r="O7511" i="3"/>
  <c r="O7501" i="3"/>
  <c r="O7484" i="3"/>
  <c r="O7503" i="3"/>
  <c r="O7510" i="3"/>
  <c r="O7489" i="3"/>
  <c r="O7494" i="3"/>
  <c r="O7490" i="3"/>
  <c r="O7491" i="3"/>
  <c r="O7502" i="3"/>
  <c r="O7507" i="3"/>
  <c r="O7542" i="3"/>
  <c r="O7522" i="3"/>
  <c r="O7537" i="3"/>
  <c r="O7517" i="3"/>
  <c r="O7528" i="3"/>
  <c r="O7523" i="3"/>
  <c r="O7538" i="3"/>
  <c r="O7539" i="3"/>
  <c r="O7527" i="3"/>
  <c r="O7518" i="3"/>
  <c r="O7543" i="3"/>
  <c r="O7532" i="3"/>
  <c r="O7540" i="3"/>
  <c r="O7530" i="3"/>
  <c r="O7524" i="3"/>
  <c r="O7533" i="3"/>
  <c r="O7534" i="3"/>
  <c r="O7541" i="3"/>
  <c r="O7535" i="3"/>
  <c r="O7516" i="3"/>
  <c r="O7519" i="3"/>
  <c r="O7525" i="3"/>
  <c r="O7531" i="3"/>
  <c r="O7536" i="3"/>
  <c r="O7529" i="3"/>
  <c r="O7526" i="3"/>
  <c r="O7544" i="3"/>
  <c r="O7521" i="3"/>
  <c r="O7520" i="3"/>
  <c r="O7556" i="3"/>
  <c r="O7554" i="3"/>
  <c r="O7551" i="3"/>
  <c r="O7559" i="3"/>
  <c r="O7558" i="3"/>
  <c r="O7560" i="3"/>
  <c r="O7545" i="3"/>
  <c r="O7561" i="3"/>
  <c r="O7546" i="3"/>
  <c r="O7549" i="3"/>
  <c r="O7547" i="3"/>
  <c r="O7548" i="3"/>
  <c r="O7555" i="3"/>
  <c r="O7557" i="3"/>
  <c r="O7552" i="3"/>
  <c r="O7550" i="3"/>
  <c r="O7553" i="3"/>
  <c r="O7567" i="3"/>
  <c r="O7587" i="3"/>
  <c r="O7568" i="3"/>
  <c r="O7576" i="3"/>
  <c r="O7577" i="3"/>
  <c r="O7599" i="3"/>
  <c r="O7562" i="3"/>
  <c r="O7600" i="3"/>
  <c r="O7582" i="3"/>
  <c r="O7584" i="3"/>
  <c r="O7591" i="3"/>
  <c r="O7569" i="3"/>
  <c r="O7592" i="3"/>
  <c r="O7570" i="3"/>
  <c r="O7588" i="3"/>
  <c r="O7574" i="3"/>
  <c r="O7572" i="3"/>
  <c r="O7589" i="3"/>
  <c r="O7566" i="3"/>
  <c r="O7583" i="3"/>
  <c r="O7578" i="3"/>
  <c r="O7593" i="3"/>
  <c r="O7579" i="3"/>
  <c r="O7575" i="3"/>
  <c r="O7594" i="3"/>
  <c r="O7590" i="3"/>
  <c r="O7597" i="3"/>
  <c r="O7563" i="3"/>
  <c r="O7585" i="3"/>
  <c r="O7580" i="3"/>
  <c r="O7595" i="3"/>
  <c r="O7581" i="3"/>
  <c r="O7565" i="3"/>
  <c r="O7586" i="3"/>
  <c r="O7564" i="3"/>
  <c r="O7571" i="3"/>
  <c r="O7598" i="3"/>
  <c r="O7573" i="3"/>
  <c r="O7596" i="3"/>
  <c r="O7602" i="3"/>
  <c r="O7603" i="3"/>
  <c r="O7614" i="3"/>
  <c r="O7612" i="3"/>
  <c r="O7615" i="3"/>
  <c r="O7607" i="3"/>
  <c r="O7610" i="3"/>
  <c r="O7618" i="3"/>
  <c r="O7613" i="3"/>
  <c r="O7604" i="3"/>
  <c r="O7611" i="3"/>
  <c r="O7620" i="3"/>
  <c r="O7621" i="3"/>
  <c r="O7608" i="3"/>
  <c r="O7606" i="3"/>
  <c r="O7601" i="3"/>
  <c r="O7605" i="3"/>
  <c r="O7622" i="3"/>
  <c r="O7623" i="3"/>
  <c r="O7619" i="3"/>
  <c r="O7616" i="3"/>
  <c r="O7617" i="3"/>
  <c r="O7609" i="3"/>
  <c r="O7651" i="3"/>
  <c r="O7624" i="3"/>
  <c r="O7642" i="3"/>
  <c r="O7636" i="3"/>
  <c r="O7632" i="3"/>
  <c r="O7643" i="3"/>
  <c r="O7640" i="3"/>
  <c r="O7635" i="3"/>
  <c r="O7625" i="3"/>
  <c r="O7630" i="3"/>
  <c r="O7633" i="3"/>
  <c r="O7634" i="3"/>
  <c r="O7644" i="3"/>
  <c r="O7645" i="3"/>
  <c r="O7638" i="3"/>
  <c r="O7626" i="3"/>
  <c r="O7627" i="3"/>
  <c r="O7631" i="3"/>
  <c r="O7641" i="3"/>
  <c r="O7628" i="3"/>
  <c r="O7646" i="3"/>
  <c r="O7647" i="3"/>
  <c r="O7648" i="3"/>
  <c r="O7650" i="3"/>
  <c r="O7637" i="3"/>
  <c r="O7639" i="3"/>
  <c r="O7649" i="3"/>
  <c r="O7629" i="3"/>
  <c r="O7666" i="3"/>
  <c r="O7652" i="3"/>
  <c r="O7688" i="3"/>
  <c r="O7691" i="3"/>
  <c r="O7653" i="3"/>
  <c r="O7674" i="3"/>
  <c r="O7685" i="3"/>
  <c r="O7664" i="3"/>
  <c r="O7686" i="3"/>
  <c r="O7687" i="3"/>
  <c r="O7693" i="3"/>
  <c r="O7694" i="3"/>
  <c r="O7684" i="3"/>
  <c r="O7654" i="3"/>
  <c r="O7675" i="3"/>
  <c r="O7668" i="3"/>
  <c r="O7695" i="3"/>
  <c r="O7655" i="3"/>
  <c r="O7702" i="3"/>
  <c r="O7670" i="3"/>
  <c r="O7671" i="3"/>
  <c r="O7680" i="3"/>
  <c r="O7700" i="3"/>
  <c r="O7673" i="3"/>
  <c r="O7665" i="3"/>
  <c r="O7676" i="3"/>
  <c r="O7672" i="3"/>
  <c r="O7656" i="3"/>
  <c r="O7696" i="3"/>
  <c r="O7677" i="3"/>
  <c r="O7699" i="3"/>
  <c r="O7689" i="3"/>
  <c r="O7657" i="3"/>
  <c r="O7669" i="3"/>
  <c r="O7658" i="3"/>
  <c r="O7679" i="3"/>
  <c r="O7681" i="3"/>
  <c r="O7697" i="3"/>
  <c r="O7682" i="3"/>
  <c r="O7690" i="3"/>
  <c r="O7698" i="3"/>
  <c r="O7683" i="3"/>
  <c r="O7692" i="3"/>
  <c r="O7701" i="3"/>
  <c r="O7678" i="3"/>
  <c r="O7659" i="3"/>
  <c r="O7660" i="3"/>
  <c r="O7661" i="3"/>
  <c r="O7662" i="3"/>
  <c r="O7667" i="3"/>
  <c r="O7663" i="3"/>
  <c r="O7703" i="3"/>
  <c r="O7704" i="3"/>
  <c r="O7722" i="3"/>
  <c r="O7723" i="3"/>
  <c r="O7718" i="3"/>
  <c r="O7705" i="3"/>
  <c r="O7706" i="3"/>
  <c r="O7724" i="3"/>
  <c r="O7717" i="3"/>
  <c r="O7715" i="3"/>
  <c r="O7725" i="3"/>
  <c r="O7731" i="3"/>
  <c r="O7729" i="3"/>
  <c r="O7716" i="3"/>
  <c r="O7719" i="3"/>
  <c r="O7713" i="3"/>
  <c r="O7707" i="3"/>
  <c r="O7709" i="3"/>
  <c r="O7726" i="3"/>
  <c r="O7710" i="3"/>
  <c r="O7712" i="3"/>
  <c r="O7727" i="3"/>
  <c r="O7721" i="3"/>
  <c r="O7711" i="3"/>
  <c r="O7728" i="3"/>
  <c r="O7730" i="3"/>
  <c r="O7720" i="3"/>
  <c r="O7708" i="3"/>
  <c r="O7714" i="3"/>
  <c r="O7756" i="3"/>
  <c r="O7742" i="3"/>
  <c r="O7743" i="3"/>
  <c r="O7765" i="3"/>
  <c r="O7745" i="3"/>
  <c r="O7732" i="3"/>
  <c r="O7764" i="3"/>
  <c r="O7752" i="3"/>
  <c r="O7749" i="3"/>
  <c r="O7739" i="3"/>
  <c r="O7737" i="3"/>
  <c r="O7746" i="3"/>
  <c r="O7733" i="3"/>
  <c r="O7763" i="3"/>
  <c r="O7757" i="3"/>
  <c r="O7758" i="3"/>
  <c r="O7734" i="3"/>
  <c r="O7753" i="3"/>
  <c r="O7751" i="3"/>
  <c r="O7738" i="3"/>
  <c r="O7750" i="3"/>
  <c r="O7755" i="3"/>
  <c r="O7747" i="3"/>
  <c r="O7744" i="3"/>
  <c r="O7759" i="3"/>
  <c r="O7735" i="3"/>
  <c r="O7754" i="3"/>
  <c r="O7760" i="3"/>
  <c r="O7761" i="3"/>
  <c r="O7736" i="3"/>
  <c r="O7740" i="3"/>
  <c r="O7748" i="3"/>
  <c r="O7762" i="3"/>
  <c r="O7741" i="3"/>
  <c r="O7772" i="3"/>
  <c r="O7811" i="3"/>
  <c r="O7778" i="3"/>
  <c r="O7812" i="3"/>
  <c r="O7800" i="3"/>
  <c r="O7801" i="3"/>
  <c r="O7779" i="3"/>
  <c r="O7767" i="3"/>
  <c r="O7802" i="3"/>
  <c r="O7773" i="3"/>
  <c r="O7770" i="3"/>
  <c r="O7803" i="3"/>
  <c r="O7786" i="3"/>
  <c r="O7783" i="3"/>
  <c r="O7766" i="3"/>
  <c r="O7806" i="3"/>
  <c r="O7808" i="3"/>
  <c r="O7787" i="3"/>
  <c r="O7804" i="3"/>
  <c r="O7768" i="3"/>
  <c r="O7788" i="3"/>
  <c r="O7774" i="3"/>
  <c r="O7789" i="3"/>
  <c r="O7776" i="3"/>
  <c r="O7798" i="3"/>
  <c r="O7795" i="3"/>
  <c r="O7791" i="3"/>
  <c r="O7807" i="3"/>
  <c r="O7796" i="3"/>
  <c r="O7799" i="3"/>
  <c r="O7813" i="3"/>
  <c r="O7794" i="3"/>
  <c r="O7792" i="3"/>
  <c r="O7782" i="3"/>
  <c r="O7769" i="3"/>
  <c r="O7777" i="3"/>
  <c r="O7797" i="3"/>
  <c r="O7809" i="3"/>
  <c r="O7814" i="3"/>
  <c r="O7780" i="3"/>
  <c r="O7784" i="3"/>
  <c r="O7785" i="3"/>
  <c r="O7815" i="3"/>
  <c r="O7805" i="3"/>
  <c r="O7781" i="3"/>
  <c r="O7790" i="3"/>
  <c r="O7810" i="3"/>
  <c r="O7771" i="3"/>
  <c r="O7775" i="3"/>
  <c r="O7793" i="3"/>
  <c r="O7856" i="3"/>
  <c r="O7822" i="3"/>
  <c r="O7841" i="3"/>
  <c r="O7816" i="3"/>
  <c r="O7830" i="3"/>
  <c r="O7827" i="3"/>
  <c r="O7842" i="3"/>
  <c r="O7839" i="3"/>
  <c r="O7831" i="3"/>
  <c r="O7826" i="3"/>
  <c r="O7828" i="3"/>
  <c r="O7832" i="3"/>
  <c r="O7840" i="3"/>
  <c r="O7833" i="3"/>
  <c r="O7821" i="3"/>
  <c r="O7843" i="3"/>
  <c r="O7837" i="3"/>
  <c r="O7844" i="3"/>
  <c r="O7825" i="3"/>
  <c r="O7823" i="3"/>
  <c r="O7857" i="3"/>
  <c r="O7824" i="3"/>
  <c r="O7845" i="3"/>
  <c r="O7829" i="3"/>
  <c r="O7846" i="3"/>
  <c r="O7852" i="3"/>
  <c r="O7847" i="3"/>
  <c r="O7835" i="3"/>
  <c r="O7855" i="3"/>
  <c r="O7848" i="3"/>
  <c r="O7851" i="3"/>
  <c r="O7838" i="3"/>
  <c r="O7849" i="3"/>
  <c r="O7853" i="3"/>
  <c r="O7834" i="3"/>
  <c r="O7817" i="3"/>
  <c r="O7854" i="3"/>
  <c r="O7818" i="3"/>
  <c r="O7850" i="3"/>
  <c r="O7819" i="3"/>
  <c r="O7820" i="3"/>
  <c r="O7836" i="3"/>
  <c r="O7895" i="3"/>
  <c r="O7890" i="3"/>
  <c r="O7885" i="3"/>
  <c r="O7888" i="3"/>
  <c r="O7896" i="3"/>
  <c r="O7867" i="3"/>
  <c r="O7870" i="3"/>
  <c r="O7889" i="3"/>
  <c r="O7865" i="3"/>
  <c r="O7900" i="3"/>
  <c r="O7860" i="3"/>
  <c r="O7893" i="3"/>
  <c r="O7884" i="3"/>
  <c r="O7861" i="3"/>
  <c r="O7858" i="3"/>
  <c r="O7871" i="3"/>
  <c r="O7877" i="3"/>
  <c r="O7883" i="3"/>
  <c r="O7894" i="3"/>
  <c r="O7891" i="3"/>
  <c r="O7873" i="3"/>
  <c r="O7882" i="3"/>
  <c r="O7862" i="3"/>
  <c r="O7874" i="3"/>
  <c r="O7863" i="3"/>
  <c r="O7869" i="3"/>
  <c r="O7897" i="3"/>
  <c r="O7868" i="3"/>
  <c r="O7864" i="3"/>
  <c r="O7866" i="3"/>
  <c r="O7892" i="3"/>
  <c r="O7878" i="3"/>
  <c r="O7879" i="3"/>
  <c r="O7872" i="3"/>
  <c r="O7886" i="3"/>
  <c r="O7898" i="3"/>
  <c r="O7875" i="3"/>
  <c r="O7881" i="3"/>
  <c r="O7887" i="3"/>
  <c r="O7876" i="3"/>
  <c r="O7880" i="3"/>
  <c r="O7899" i="3"/>
  <c r="O7859" i="3"/>
  <c r="O7915" i="3"/>
  <c r="O7908" i="3"/>
  <c r="O7920" i="3"/>
  <c r="O7925" i="3"/>
  <c r="O7904" i="3"/>
  <c r="O7905" i="3"/>
  <c r="O7912" i="3"/>
  <c r="O7921" i="3"/>
  <c r="O7924" i="3"/>
  <c r="O7909" i="3"/>
  <c r="O7923" i="3"/>
  <c r="O7926" i="3"/>
  <c r="O7913" i="3"/>
  <c r="O7916" i="3"/>
  <c r="O7907" i="3"/>
  <c r="O7927" i="3"/>
  <c r="O7930" i="3"/>
  <c r="O7919" i="3"/>
  <c r="O7917" i="3"/>
  <c r="O7910" i="3"/>
  <c r="O7901" i="3"/>
  <c r="O7902" i="3"/>
  <c r="O7914" i="3"/>
  <c r="O7903" i="3"/>
  <c r="O7918" i="3"/>
  <c r="O7911" i="3"/>
  <c r="O7928" i="3"/>
  <c r="O7931" i="3"/>
  <c r="O7929" i="3"/>
  <c r="O7906" i="3"/>
  <c r="O7922" i="3"/>
  <c r="O7969" i="3"/>
  <c r="O7940" i="3"/>
  <c r="O7959" i="3"/>
  <c r="O7960" i="3"/>
  <c r="O7966" i="3"/>
  <c r="O7961" i="3"/>
  <c r="O7941" i="3"/>
  <c r="O7937" i="3"/>
  <c r="O7956" i="3"/>
  <c r="O7942" i="3"/>
  <c r="O7962" i="3"/>
  <c r="O7974" i="3"/>
  <c r="O7953" i="3"/>
  <c r="O7979" i="3"/>
  <c r="O7938" i="3"/>
  <c r="O7949" i="3"/>
  <c r="O7977" i="3"/>
  <c r="O7968" i="3"/>
  <c r="O7976" i="3"/>
  <c r="O7972" i="3"/>
  <c r="O7958" i="3"/>
  <c r="O7932" i="3"/>
  <c r="O7950" i="3"/>
  <c r="O7943" i="3"/>
  <c r="O7978" i="3"/>
  <c r="O7951" i="3"/>
  <c r="O7945" i="3"/>
  <c r="O7955" i="3"/>
  <c r="O7967" i="3"/>
  <c r="O7973" i="3"/>
  <c r="O7970" i="3"/>
  <c r="O7936" i="3"/>
  <c r="O7963" i="3"/>
  <c r="O7964" i="3"/>
  <c r="O7947" i="3"/>
  <c r="O7946" i="3"/>
  <c r="O7975" i="3"/>
  <c r="O7954" i="3"/>
  <c r="O7939" i="3"/>
  <c r="O7933" i="3"/>
  <c r="O7957" i="3"/>
  <c r="O7952" i="3"/>
  <c r="O7944" i="3"/>
  <c r="O7934" i="3"/>
  <c r="O7965" i="3"/>
  <c r="O7948" i="3"/>
  <c r="O7935" i="3"/>
  <c r="O7971" i="3"/>
  <c r="O8003" i="3"/>
  <c r="O7999" i="3"/>
  <c r="O7984" i="3"/>
  <c r="O7989" i="3"/>
  <c r="O8018" i="3"/>
  <c r="O8014" i="3"/>
  <c r="O7985" i="3"/>
  <c r="O8000" i="3"/>
  <c r="O8015" i="3"/>
  <c r="O8010" i="3"/>
  <c r="O8017" i="3"/>
  <c r="O7996" i="3"/>
  <c r="O8004" i="3"/>
  <c r="O7995" i="3"/>
  <c r="O8016" i="3"/>
  <c r="O7980" i="3"/>
  <c r="O8013" i="3"/>
  <c r="O8005" i="3"/>
  <c r="O7998" i="3"/>
  <c r="O7981" i="3"/>
  <c r="O7982" i="3"/>
  <c r="O7992" i="3"/>
  <c r="O8001" i="3"/>
  <c r="O7991" i="3"/>
  <c r="O8002" i="3"/>
  <c r="O7990" i="3"/>
  <c r="O7993" i="3"/>
  <c r="O8006" i="3"/>
  <c r="O7997" i="3"/>
  <c r="O8007" i="3"/>
  <c r="O7987" i="3"/>
  <c r="O7983" i="3"/>
  <c r="O8008" i="3"/>
  <c r="O8009" i="3"/>
  <c r="O7988" i="3"/>
  <c r="O7986" i="3"/>
  <c r="O8012" i="3"/>
  <c r="O8011" i="3"/>
  <c r="O7994" i="3"/>
  <c r="O8042" i="3"/>
  <c r="O8033" i="3"/>
  <c r="O8028" i="3"/>
  <c r="O8043" i="3"/>
  <c r="O8021" i="3"/>
  <c r="O8047" i="3"/>
  <c r="O8039" i="3"/>
  <c r="O8030" i="3"/>
  <c r="O8027" i="3"/>
  <c r="O8051" i="3"/>
  <c r="O8049" i="3"/>
  <c r="O8022" i="3"/>
  <c r="O8035" i="3"/>
  <c r="O8029" i="3"/>
  <c r="O8032" i="3"/>
  <c r="O8045" i="3"/>
  <c r="O8031" i="3"/>
  <c r="O8050" i="3"/>
  <c r="O8040" i="3"/>
  <c r="O8041" i="3"/>
  <c r="O8034" i="3"/>
  <c r="O8019" i="3"/>
  <c r="O8023" i="3"/>
  <c r="O8046" i="3"/>
  <c r="O8024" i="3"/>
  <c r="O8048" i="3"/>
  <c r="O8037" i="3"/>
  <c r="O8038" i="3"/>
  <c r="O8025" i="3"/>
  <c r="O8044" i="3"/>
  <c r="O8026" i="3"/>
  <c r="O8036" i="3"/>
  <c r="O8020" i="3"/>
  <c r="O8062" i="3"/>
  <c r="O8063" i="3"/>
  <c r="O8065" i="3"/>
  <c r="O8053" i="3"/>
  <c r="O8066" i="3"/>
  <c r="O8054" i="3"/>
  <c r="O8075" i="3"/>
  <c r="O8060" i="3"/>
  <c r="O8057" i="3"/>
  <c r="O8061" i="3"/>
  <c r="O8076" i="3"/>
  <c r="O8069" i="3"/>
  <c r="O8058" i="3"/>
  <c r="O8055" i="3"/>
  <c r="O8067" i="3"/>
  <c r="O8073" i="3"/>
  <c r="O8070" i="3"/>
  <c r="O8056" i="3"/>
  <c r="O8059" i="3"/>
  <c r="O8074" i="3"/>
  <c r="O8072" i="3"/>
  <c r="O8052" i="3"/>
  <c r="O8078" i="3"/>
  <c r="O8068" i="3"/>
  <c r="O8064" i="3"/>
  <c r="O8071" i="3"/>
  <c r="O8077" i="3"/>
  <c r="O8084" i="3"/>
  <c r="O8085" i="3"/>
  <c r="O8095" i="3"/>
  <c r="O8088" i="3"/>
  <c r="O8082" i="3"/>
  <c r="O8086" i="3"/>
  <c r="O8083" i="3"/>
  <c r="O8087" i="3"/>
  <c r="O8097" i="3"/>
  <c r="O8099" i="3"/>
  <c r="O8079" i="3"/>
  <c r="O8081" i="3"/>
  <c r="O8096" i="3"/>
  <c r="O8092" i="3"/>
  <c r="O8090" i="3"/>
  <c r="O8089" i="3"/>
  <c r="O8091" i="3"/>
  <c r="O8080" i="3"/>
  <c r="O8093" i="3"/>
  <c r="O8094" i="3"/>
  <c r="O8098" i="3"/>
  <c r="O8104" i="3"/>
  <c r="O8125" i="3"/>
  <c r="O8114" i="3"/>
  <c r="O8109" i="3"/>
  <c r="O8110" i="3"/>
  <c r="O8100" i="3"/>
  <c r="O8102" i="3"/>
  <c r="O8120" i="3"/>
  <c r="O8115" i="3"/>
  <c r="O8103" i="3"/>
  <c r="O8112" i="3"/>
  <c r="O8105" i="3"/>
  <c r="O8121" i="3"/>
  <c r="O8106" i="3"/>
  <c r="O8122" i="3"/>
  <c r="O8113" i="3"/>
  <c r="O8118" i="3"/>
  <c r="O8107" i="3"/>
  <c r="O8117" i="3"/>
  <c r="O8116" i="3"/>
  <c r="O8123" i="3"/>
  <c r="O8119" i="3"/>
  <c r="O8111" i="3"/>
  <c r="O8124" i="3"/>
  <c r="O8101" i="3"/>
  <c r="O8108" i="3"/>
  <c r="O8144" i="3"/>
  <c r="O8129" i="3"/>
  <c r="O8132" i="3"/>
  <c r="O8149" i="3"/>
  <c r="O8150" i="3"/>
  <c r="O8136" i="3"/>
  <c r="O8135" i="3"/>
  <c r="O8126" i="3"/>
  <c r="O8146" i="3"/>
  <c r="O8140" i="3"/>
  <c r="O8137" i="3"/>
  <c r="O8133" i="3"/>
  <c r="O8127" i="3"/>
  <c r="O8145" i="3"/>
  <c r="O8141" i="3"/>
  <c r="O8138" i="3"/>
  <c r="O8142" i="3"/>
  <c r="O8130" i="3"/>
  <c r="O8128" i="3"/>
  <c r="O8134" i="3"/>
  <c r="O8151" i="3"/>
  <c r="O8139" i="3"/>
  <c r="O8147" i="3"/>
  <c r="O8131" i="3"/>
  <c r="O8143" i="3"/>
  <c r="O8148" i="3"/>
  <c r="O8187" i="3"/>
  <c r="O8188" i="3"/>
  <c r="O8175" i="3"/>
  <c r="O8160" i="3"/>
  <c r="O8185" i="3"/>
  <c r="O8182" i="3"/>
  <c r="O8154" i="3"/>
  <c r="O8161" i="3"/>
  <c r="O8152" i="3"/>
  <c r="O8190" i="3"/>
  <c r="O8194" i="3"/>
  <c r="O8164" i="3"/>
  <c r="O8155" i="3"/>
  <c r="O8195" i="3"/>
  <c r="O8166" i="3"/>
  <c r="O8183" i="3"/>
  <c r="O8159" i="3"/>
  <c r="O8189" i="3"/>
  <c r="O8156" i="3"/>
  <c r="O8167" i="3"/>
  <c r="O8162" i="3"/>
  <c r="O8169" i="3"/>
  <c r="O8191" i="3"/>
  <c r="O8170" i="3"/>
  <c r="O8157" i="3"/>
  <c r="O8153" i="3"/>
  <c r="O8165" i="3"/>
  <c r="O8186" i="3"/>
  <c r="O8192" i="3"/>
  <c r="O8168" i="3"/>
  <c r="O8177" i="3"/>
  <c r="O8181" i="3"/>
  <c r="O8193" i="3"/>
  <c r="O8176" i="3"/>
  <c r="O8178" i="3"/>
  <c r="O8179" i="3"/>
  <c r="O8171" i="3"/>
  <c r="O8184" i="3"/>
  <c r="O8180" i="3"/>
  <c r="O8172" i="3"/>
  <c r="O8158" i="3"/>
  <c r="O8173" i="3"/>
  <c r="O8174" i="3"/>
  <c r="O8163" i="3"/>
  <c r="O8204" i="3"/>
  <c r="O8223" i="3"/>
  <c r="O8230" i="3"/>
  <c r="O8214" i="3"/>
  <c r="O8209" i="3"/>
  <c r="O8235" i="3"/>
  <c r="O8200" i="3"/>
  <c r="O8210" i="3"/>
  <c r="O8224" i="3"/>
  <c r="O8225" i="3"/>
  <c r="O8226" i="3"/>
  <c r="O8218" i="3"/>
  <c r="O8222" i="3"/>
  <c r="O8211" i="3"/>
  <c r="O8234" i="3"/>
  <c r="O8233" i="3"/>
  <c r="O8205" i="3"/>
  <c r="O8231" i="3"/>
  <c r="O8206" i="3"/>
  <c r="O8217" i="3"/>
  <c r="O8196" i="3"/>
  <c r="O8212" i="3"/>
  <c r="O8201" i="3"/>
  <c r="O8236" i="3"/>
  <c r="O8227" i="3"/>
  <c r="O8228" i="3"/>
  <c r="O8202" i="3"/>
  <c r="O8213" i="3"/>
  <c r="O8229" i="3"/>
  <c r="O8197" i="3"/>
  <c r="O8215" i="3"/>
  <c r="O8207" i="3"/>
  <c r="O8208" i="3"/>
  <c r="O8198" i="3"/>
  <c r="O8199" i="3"/>
  <c r="O8216" i="3"/>
  <c r="O8219" i="3"/>
  <c r="O8220" i="3"/>
  <c r="O8203" i="3"/>
  <c r="O8232" i="3"/>
  <c r="O8221" i="3"/>
  <c r="O8260" i="3"/>
  <c r="O8254" i="3"/>
  <c r="O8255" i="3"/>
  <c r="O8258" i="3"/>
  <c r="O8252" i="3"/>
  <c r="O8244" i="3"/>
  <c r="O8243" i="3"/>
  <c r="O8251" i="3"/>
  <c r="O8245" i="3"/>
  <c r="O8267" i="3"/>
  <c r="O8239" i="3"/>
  <c r="O8261" i="3"/>
  <c r="O8249" i="3"/>
  <c r="O8253" i="3"/>
  <c r="O8250" i="3"/>
  <c r="O8240" i="3"/>
  <c r="O8266" i="3"/>
  <c r="O8241" i="3"/>
  <c r="O8259" i="3"/>
  <c r="O8268" i="3"/>
  <c r="O8246" i="3"/>
  <c r="O8256" i="3"/>
  <c r="O8262" i="3"/>
  <c r="O8257" i="3"/>
  <c r="O8263" i="3"/>
  <c r="O8247" i="3"/>
  <c r="O8237" i="3"/>
  <c r="O8242" i="3"/>
  <c r="O8238" i="3"/>
  <c r="O8264" i="3"/>
  <c r="O8248" i="3"/>
  <c r="O8269" i="3"/>
  <c r="O8265" i="3"/>
  <c r="O8297" i="3"/>
  <c r="O8270" i="3"/>
  <c r="O8285" i="3"/>
  <c r="O8291" i="3"/>
  <c r="O8286" i="3"/>
  <c r="O8271" i="3"/>
  <c r="O8300" i="3"/>
  <c r="O8273" i="3"/>
  <c r="O8287" i="3"/>
  <c r="O8278" i="3"/>
  <c r="O8292" i="3"/>
  <c r="O8284" i="3"/>
  <c r="O8298" i="3"/>
  <c r="O8282" i="3"/>
  <c r="O8290" i="3"/>
  <c r="O8293" i="3"/>
  <c r="O8280" i="3"/>
  <c r="O8276" i="3"/>
  <c r="O8289" i="3"/>
  <c r="O8283" i="3"/>
  <c r="O8294" i="3"/>
  <c r="O8295" i="3"/>
  <c r="O8281" i="3"/>
  <c r="O8288" i="3"/>
  <c r="O8296" i="3"/>
  <c r="O8279" i="3"/>
  <c r="O8299" i="3"/>
  <c r="O8275" i="3"/>
  <c r="O8277" i="3"/>
  <c r="O8272" i="3"/>
  <c r="O8274" i="3"/>
  <c r="O8310" i="3"/>
  <c r="O8345" i="3"/>
  <c r="O8321" i="3"/>
  <c r="O8326" i="3"/>
  <c r="O8301" i="3"/>
  <c r="O8309" i="3"/>
  <c r="O8317" i="3"/>
  <c r="O8322" i="3"/>
  <c r="O8340" i="3"/>
  <c r="O8348" i="3"/>
  <c r="O8346" i="3"/>
  <c r="O8323" i="3"/>
  <c r="O8331" i="3"/>
  <c r="O8341" i="3"/>
  <c r="O8325" i="3"/>
  <c r="O8327" i="3"/>
  <c r="O8302" i="3"/>
  <c r="O8313" i="3"/>
  <c r="O8343" i="3"/>
  <c r="O8328" i="3"/>
  <c r="O8332" i="3"/>
  <c r="O8314" i="3"/>
  <c r="O8333" i="3"/>
  <c r="O8305" i="3"/>
  <c r="O8311" i="3"/>
  <c r="O8324" i="3"/>
  <c r="O8329" i="3"/>
  <c r="O8303" i="3"/>
  <c r="O8319" i="3"/>
  <c r="O8312" i="3"/>
  <c r="O8330" i="3"/>
  <c r="O8334" i="3"/>
  <c r="O8335" i="3"/>
  <c r="O8336" i="3"/>
  <c r="O8344" i="3"/>
  <c r="O8337" i="3"/>
  <c r="O8342" i="3"/>
  <c r="O8315" i="3"/>
  <c r="O8320" i="3"/>
  <c r="O8338" i="3"/>
  <c r="O8306" i="3"/>
  <c r="O8316" i="3"/>
  <c r="O8307" i="3"/>
  <c r="O8308" i="3"/>
  <c r="O8347" i="3"/>
  <c r="O8318" i="3"/>
  <c r="O8304" i="3"/>
  <c r="O8339" i="3"/>
  <c r="O8355" i="3"/>
  <c r="O8365" i="3"/>
  <c r="O8375" i="3"/>
  <c r="O8366" i="3"/>
  <c r="O8372" i="3"/>
  <c r="O8376" i="3"/>
  <c r="O8373" i="3"/>
  <c r="O8362" i="3"/>
  <c r="O8377" i="3"/>
  <c r="O8385" i="3"/>
  <c r="O8378" i="3"/>
  <c r="O8374" i="3"/>
  <c r="O8379" i="3"/>
  <c r="O8358" i="3"/>
  <c r="O8349" i="3"/>
  <c r="O8351" i="3"/>
  <c r="O8381" i="3"/>
  <c r="O8364" i="3"/>
  <c r="O8369" i="3"/>
  <c r="O8384" i="3"/>
  <c r="O8359" i="3"/>
  <c r="O8360" i="3"/>
  <c r="O8356" i="3"/>
  <c r="O8382" i="3"/>
  <c r="O8361" i="3"/>
  <c r="O8352" i="3"/>
  <c r="O8353" i="3"/>
  <c r="O8370" i="3"/>
  <c r="O8383" i="3"/>
  <c r="O8350" i="3"/>
  <c r="O8371" i="3"/>
  <c r="O8357" i="3"/>
  <c r="O8363" i="3"/>
  <c r="O8367" i="3"/>
  <c r="O8354" i="3"/>
  <c r="O8368" i="3"/>
  <c r="O8380" i="3"/>
  <c r="O8391" i="3"/>
  <c r="O8388" i="3"/>
  <c r="O8386" i="3"/>
  <c r="O8419" i="3"/>
  <c r="O8398" i="3"/>
  <c r="O8420" i="3"/>
  <c r="O8392" i="3"/>
  <c r="O8393" i="3"/>
  <c r="O8403" i="3"/>
  <c r="O8409" i="3"/>
  <c r="O8394" i="3"/>
  <c r="O8421" i="3"/>
  <c r="O8411" i="3"/>
  <c r="O8440" i="3"/>
  <c r="O8387" i="3"/>
  <c r="O8437" i="3"/>
  <c r="O8432" i="3"/>
  <c r="O8400" i="3"/>
  <c r="O8412" i="3"/>
  <c r="O8425" i="3"/>
  <c r="O8433" i="3"/>
  <c r="O8422" i="3"/>
  <c r="O8438" i="3"/>
  <c r="O8413" i="3"/>
  <c r="O8406" i="3"/>
  <c r="O8410" i="3"/>
  <c r="O8401" i="3"/>
  <c r="O8441" i="3"/>
  <c r="O8434" i="3"/>
  <c r="O8430" i="3"/>
  <c r="O8417" i="3"/>
  <c r="O8431" i="3"/>
  <c r="O8426" i="3"/>
  <c r="O8415" i="3"/>
  <c r="O8399" i="3"/>
  <c r="O8407" i="3"/>
  <c r="O8395" i="3"/>
  <c r="O8416" i="3"/>
  <c r="O8435" i="3"/>
  <c r="O8408" i="3"/>
  <c r="O8428" i="3"/>
  <c r="O8405" i="3"/>
  <c r="O8436" i="3"/>
  <c r="O8423" i="3"/>
  <c r="O8427" i="3"/>
  <c r="O8429" i="3"/>
  <c r="O8389" i="3"/>
  <c r="O8396" i="3"/>
  <c r="O8418" i="3"/>
  <c r="O8397" i="3"/>
  <c r="O8439" i="3"/>
  <c r="O8414" i="3"/>
  <c r="O8402" i="3"/>
  <c r="O8390" i="3"/>
  <c r="O8404" i="3"/>
  <c r="O8424" i="3"/>
  <c r="O8450" i="3"/>
  <c r="O8486" i="3"/>
  <c r="O8477" i="3"/>
  <c r="O8445" i="3"/>
  <c r="O8488" i="3"/>
  <c r="O8479" i="3"/>
  <c r="O8458" i="3"/>
  <c r="O8501" i="3"/>
  <c r="O8482" i="3"/>
  <c r="O8452" i="3"/>
  <c r="O8443" i="3"/>
  <c r="O8446" i="3"/>
  <c r="O8499" i="3"/>
  <c r="O8473" i="3"/>
  <c r="O8444" i="3"/>
  <c r="O8461" i="3"/>
  <c r="O8489" i="3"/>
  <c r="O8483" i="3"/>
  <c r="O8459" i="3"/>
  <c r="O8462" i="3"/>
  <c r="O8447" i="3"/>
  <c r="O8448" i="3"/>
  <c r="O8496" i="3"/>
  <c r="O8467" i="3"/>
  <c r="O8474" i="3"/>
  <c r="O8463" i="3"/>
  <c r="O8468" i="3"/>
  <c r="O8469" i="3"/>
  <c r="O8480" i="3"/>
  <c r="O8490" i="3"/>
  <c r="O8451" i="3"/>
  <c r="O8454" i="3"/>
  <c r="O8470" i="3"/>
  <c r="O8449" i="3"/>
  <c r="O8495" i="3"/>
  <c r="O8455" i="3"/>
  <c r="O8464" i="3"/>
  <c r="O8478" i="3"/>
  <c r="O8500" i="3"/>
  <c r="O8497" i="3"/>
  <c r="O8481" i="3"/>
  <c r="O8456" i="3"/>
  <c r="O8471" i="3"/>
  <c r="O8457" i="3"/>
  <c r="O8485" i="3"/>
  <c r="O8475" i="3"/>
  <c r="O8491" i="3"/>
  <c r="O8492" i="3"/>
  <c r="O8465" i="3"/>
  <c r="O8460" i="3"/>
  <c r="O8484" i="3"/>
  <c r="O8472" i="3"/>
  <c r="O8466" i="3"/>
  <c r="O8493" i="3"/>
  <c r="O8498" i="3"/>
  <c r="O8494" i="3"/>
  <c r="O8442" i="3"/>
  <c r="O8453" i="3"/>
  <c r="O8476" i="3"/>
  <c r="O8487" i="3"/>
  <c r="O8533" i="3"/>
  <c r="O8519" i="3"/>
  <c r="O8516" i="3"/>
  <c r="O8511" i="3"/>
  <c r="O8506" i="3"/>
  <c r="O8504" i="3"/>
  <c r="O8517" i="3"/>
  <c r="O8518" i="3"/>
  <c r="O8524" i="3"/>
  <c r="O8502" i="3"/>
  <c r="O8513" i="3"/>
  <c r="O8505" i="3"/>
  <c r="O8530" i="3"/>
  <c r="O8531" i="3"/>
  <c r="O8509" i="3"/>
  <c r="O8526" i="3"/>
  <c r="O8503" i="3"/>
  <c r="O8510" i="3"/>
  <c r="O8512" i="3"/>
  <c r="O8515" i="3"/>
  <c r="O8520" i="3"/>
  <c r="O8521" i="3"/>
  <c r="O8507" i="3"/>
  <c r="O8522" i="3"/>
  <c r="O8514" i="3"/>
  <c r="O8527" i="3"/>
  <c r="O8528" i="3"/>
  <c r="O8525" i="3"/>
  <c r="O8523" i="3"/>
  <c r="O8508" i="3"/>
  <c r="O8532" i="3"/>
  <c r="O8529" i="3"/>
  <c r="O8535" i="3"/>
  <c r="O8539" i="3"/>
  <c r="O8537" i="3"/>
  <c r="O8534" i="3"/>
  <c r="O8536" i="3"/>
  <c r="O8538" i="3"/>
  <c r="O8543" i="3"/>
  <c r="O8541" i="3"/>
  <c r="O8544" i="3"/>
  <c r="O8540" i="3"/>
  <c r="O8542" i="3"/>
  <c r="O8546" i="3"/>
  <c r="O8552" i="3"/>
  <c r="O8547" i="3"/>
  <c r="O8548" i="3"/>
  <c r="O8549" i="3"/>
  <c r="O8550" i="3"/>
  <c r="O8551" i="3"/>
  <c r="O8545" i="3"/>
  <c r="O8559" i="3"/>
  <c r="O8553" i="3"/>
  <c r="O8561" i="3"/>
  <c r="O8562" i="3"/>
  <c r="O8560" i="3"/>
  <c r="O8558" i="3"/>
  <c r="O8554" i="3"/>
  <c r="O8555" i="3"/>
  <c r="O8556" i="3"/>
  <c r="O8557" i="3"/>
  <c r="O8565" i="3"/>
  <c r="O8563" i="3"/>
  <c r="O8564" i="3"/>
  <c r="O8566" i="3"/>
  <c r="O8567" i="3"/>
  <c r="O8568" i="3"/>
  <c r="O8572" i="3"/>
  <c r="O8573" i="3"/>
  <c r="O8574" i="3"/>
  <c r="O8569" i="3"/>
  <c r="O8570" i="3"/>
  <c r="O8576" i="3"/>
  <c r="O8571" i="3"/>
  <c r="O8575" i="3"/>
  <c r="O8577" i="3"/>
  <c r="O8578" i="3"/>
  <c r="O8579" i="3"/>
  <c r="O8581" i="3"/>
  <c r="O8580" i="3"/>
  <c r="O8582" i="3"/>
  <c r="O8583" i="3"/>
  <c r="O8584" i="3"/>
  <c r="O8588" i="3"/>
  <c r="O8590" i="3"/>
  <c r="O8586" i="3"/>
  <c r="O8591" i="3"/>
  <c r="O8589" i="3"/>
  <c r="O8587" i="3"/>
  <c r="O8585" i="3"/>
  <c r="O8594" i="3"/>
  <c r="O8592" i="3"/>
  <c r="O8593" i="3"/>
  <c r="O8595" i="3"/>
  <c r="O8597" i="3"/>
  <c r="O8596" i="3"/>
  <c r="O8600" i="3"/>
  <c r="O8598" i="3"/>
  <c r="O8601" i="3"/>
  <c r="O8599" i="3"/>
  <c r="O8602" i="3"/>
  <c r="O8603" i="3"/>
  <c r="O8604" i="3"/>
  <c r="O8606" i="3"/>
  <c r="O8605" i="3"/>
  <c r="O8608" i="3"/>
  <c r="O8613" i="3"/>
  <c r="O8612" i="3"/>
  <c r="O8610" i="3"/>
  <c r="O8609" i="3"/>
  <c r="O8607" i="3"/>
  <c r="O8611" i="3"/>
  <c r="O8617" i="3"/>
  <c r="O8614" i="3"/>
  <c r="O8616" i="3"/>
  <c r="O8615" i="3"/>
  <c r="O8620" i="3"/>
  <c r="O8623" i="3"/>
  <c r="O8621" i="3"/>
  <c r="O8622" i="3"/>
  <c r="O8619" i="3"/>
  <c r="O8618" i="3"/>
  <c r="O8628" i="3"/>
  <c r="O8626" i="3"/>
  <c r="O8627" i="3"/>
  <c r="O8624" i="3"/>
  <c r="O8629" i="3"/>
  <c r="O8625" i="3"/>
  <c r="O8636" i="3"/>
  <c r="O8633" i="3"/>
  <c r="O8630" i="3"/>
  <c r="O8632" i="3"/>
  <c r="O8635" i="3"/>
  <c r="O8634" i="3"/>
  <c r="O8631" i="3"/>
  <c r="O8637" i="3"/>
  <c r="O8638" i="3"/>
  <c r="O8641" i="3"/>
  <c r="O8640" i="3"/>
  <c r="O8646" i="3"/>
  <c r="O8642" i="3"/>
  <c r="O8645" i="3"/>
  <c r="O8639" i="3"/>
  <c r="O8644" i="3"/>
  <c r="O8643" i="3"/>
  <c r="O8651" i="3"/>
  <c r="O8647" i="3"/>
  <c r="O8650" i="3"/>
  <c r="O8648" i="3"/>
  <c r="O8649" i="3"/>
  <c r="O8652" i="3"/>
  <c r="O8653" i="3"/>
  <c r="O8654" i="3"/>
  <c r="O8656" i="3"/>
  <c r="O8655" i="3"/>
  <c r="O8659" i="3"/>
  <c r="O8661" i="3"/>
  <c r="O8658" i="3"/>
  <c r="O8657" i="3"/>
  <c r="O8660" i="3"/>
  <c r="O8662" i="3"/>
  <c r="O10" i="3"/>
  <c r="L7" i="3"/>
  <c r="L8" i="3"/>
  <c r="L9" i="3"/>
  <c r="L12" i="3"/>
  <c r="L11" i="3"/>
  <c r="L3" i="3"/>
  <c r="L4" i="3"/>
  <c r="L6" i="3"/>
  <c r="L5" i="3"/>
  <c r="L15" i="3"/>
  <c r="L14" i="3"/>
  <c r="L21" i="3"/>
  <c r="L23" i="3"/>
  <c r="L17" i="3"/>
  <c r="L30" i="3"/>
  <c r="L27" i="3"/>
  <c r="L31" i="3"/>
  <c r="L24" i="3"/>
  <c r="L20" i="3"/>
  <c r="L18" i="3"/>
  <c r="L13" i="3"/>
  <c r="L25" i="3"/>
  <c r="L34" i="3"/>
  <c r="L26" i="3"/>
  <c r="L32" i="3"/>
  <c r="L33" i="3"/>
  <c r="L28" i="3"/>
  <c r="L29" i="3"/>
  <c r="L22" i="3"/>
  <c r="L16" i="3"/>
  <c r="L19" i="3"/>
  <c r="L45" i="3"/>
  <c r="L46" i="3"/>
  <c r="L38" i="3"/>
  <c r="L35" i="3"/>
  <c r="L44" i="3"/>
  <c r="L39" i="3"/>
  <c r="L36" i="3"/>
  <c r="L40" i="3"/>
  <c r="L41" i="3"/>
  <c r="L42" i="3"/>
  <c r="L37" i="3"/>
  <c r="L43" i="3"/>
  <c r="L55" i="3"/>
  <c r="L47" i="3"/>
  <c r="L64" i="3"/>
  <c r="L56" i="3"/>
  <c r="L54" i="3"/>
  <c r="L62" i="3"/>
  <c r="L57" i="3"/>
  <c r="L52" i="3"/>
  <c r="L58" i="3"/>
  <c r="L48" i="3"/>
  <c r="L59" i="3"/>
  <c r="L49" i="3"/>
  <c r="L51" i="3"/>
  <c r="L60" i="3"/>
  <c r="L53" i="3"/>
  <c r="L63" i="3"/>
  <c r="L61" i="3"/>
  <c r="L50" i="3"/>
  <c r="L69" i="3"/>
  <c r="L70" i="3"/>
  <c r="L68" i="3"/>
  <c r="L77" i="3"/>
  <c r="L73" i="3"/>
  <c r="L65" i="3"/>
  <c r="L75" i="3"/>
  <c r="L78" i="3"/>
  <c r="L80" i="3"/>
  <c r="L81" i="3"/>
  <c r="L82" i="3"/>
  <c r="L72" i="3"/>
  <c r="L71" i="3"/>
  <c r="L83" i="3"/>
  <c r="L79" i="3"/>
  <c r="L74" i="3"/>
  <c r="L66" i="3"/>
  <c r="L84" i="3"/>
  <c r="L67" i="3"/>
  <c r="L76" i="3"/>
  <c r="L96" i="3"/>
  <c r="L87" i="3"/>
  <c r="L88" i="3"/>
  <c r="L95" i="3"/>
  <c r="L85" i="3"/>
  <c r="L103" i="3"/>
  <c r="L115" i="3"/>
  <c r="L110" i="3"/>
  <c r="L89" i="3"/>
  <c r="L104" i="3"/>
  <c r="L111" i="3"/>
  <c r="L100" i="3"/>
  <c r="L93" i="3"/>
  <c r="L101" i="3"/>
  <c r="L114" i="3"/>
  <c r="L105" i="3"/>
  <c r="L106" i="3"/>
  <c r="L108" i="3"/>
  <c r="L86" i="3"/>
  <c r="L97" i="3"/>
  <c r="L112" i="3"/>
  <c r="L90" i="3"/>
  <c r="L91" i="3"/>
  <c r="L98" i="3"/>
  <c r="L102" i="3"/>
  <c r="L107" i="3"/>
  <c r="L99" i="3"/>
  <c r="L113" i="3"/>
  <c r="L94" i="3"/>
  <c r="L109" i="3"/>
  <c r="L92" i="3"/>
  <c r="L125" i="3"/>
  <c r="L131" i="3"/>
  <c r="L132" i="3"/>
  <c r="L116" i="3"/>
  <c r="L124" i="3"/>
  <c r="L127" i="3"/>
  <c r="L135" i="3"/>
  <c r="L121" i="3"/>
  <c r="L122" i="3"/>
  <c r="L120" i="3"/>
  <c r="L128" i="3"/>
  <c r="L126" i="3"/>
  <c r="L117" i="3"/>
  <c r="L129" i="3"/>
  <c r="L123" i="3"/>
  <c r="L118" i="3"/>
  <c r="L134" i="3"/>
  <c r="L119" i="3"/>
  <c r="L133" i="3"/>
  <c r="L130" i="3"/>
  <c r="L147" i="3"/>
  <c r="L140" i="3"/>
  <c r="L144" i="3"/>
  <c r="L145" i="3"/>
  <c r="L146" i="3"/>
  <c r="L152" i="3"/>
  <c r="L158" i="3"/>
  <c r="L139" i="3"/>
  <c r="L136" i="3"/>
  <c r="L138" i="3"/>
  <c r="L154" i="3"/>
  <c r="L150" i="3"/>
  <c r="L137" i="3"/>
  <c r="L153" i="3"/>
  <c r="L155" i="3"/>
  <c r="L142" i="3"/>
  <c r="L143" i="3"/>
  <c r="L148" i="3"/>
  <c r="L159" i="3"/>
  <c r="L156" i="3"/>
  <c r="L149" i="3"/>
  <c r="L160" i="3"/>
  <c r="L151" i="3"/>
  <c r="L157" i="3"/>
  <c r="L161" i="3"/>
  <c r="L141" i="3"/>
  <c r="L162" i="3"/>
  <c r="L172" i="3"/>
  <c r="L163" i="3"/>
  <c r="L164" i="3"/>
  <c r="L165" i="3"/>
  <c r="L185" i="3"/>
  <c r="L177" i="3"/>
  <c r="L178" i="3"/>
  <c r="L173" i="3"/>
  <c r="L171" i="3"/>
  <c r="L169" i="3"/>
  <c r="L168" i="3"/>
  <c r="L183" i="3"/>
  <c r="L175" i="3"/>
  <c r="L170" i="3"/>
  <c r="L186" i="3"/>
  <c r="L179" i="3"/>
  <c r="L167" i="3"/>
  <c r="L174" i="3"/>
  <c r="L184" i="3"/>
  <c r="L181" i="3"/>
  <c r="L166" i="3"/>
  <c r="L180" i="3"/>
  <c r="L182" i="3"/>
  <c r="L176" i="3"/>
  <c r="L191" i="3"/>
  <c r="L187" i="3"/>
  <c r="L193" i="3"/>
  <c r="L198" i="3"/>
  <c r="L196" i="3"/>
  <c r="L197" i="3"/>
  <c r="L189" i="3"/>
  <c r="L188" i="3"/>
  <c r="L201" i="3"/>
  <c r="L194" i="3"/>
  <c r="L200" i="3"/>
  <c r="L190" i="3"/>
  <c r="L192" i="3"/>
  <c r="L195" i="3"/>
  <c r="L199" i="3"/>
  <c r="L212" i="3"/>
  <c r="L207" i="3"/>
  <c r="L211" i="3"/>
  <c r="L218" i="3"/>
  <c r="L219" i="3"/>
  <c r="L239" i="3"/>
  <c r="L240" i="3"/>
  <c r="L221" i="3"/>
  <c r="L222" i="3"/>
  <c r="L237" i="3"/>
  <c r="L213" i="3"/>
  <c r="L226" i="3"/>
  <c r="L225" i="3"/>
  <c r="L238" i="3"/>
  <c r="L203" i="3"/>
  <c r="L208" i="3"/>
  <c r="L202" i="3"/>
  <c r="L204" i="3"/>
  <c r="L227" i="3"/>
  <c r="L220" i="3"/>
  <c r="L214" i="3"/>
  <c r="L228" i="3"/>
  <c r="L234" i="3"/>
  <c r="L229" i="3"/>
  <c r="L230" i="3"/>
  <c r="L235" i="3"/>
  <c r="L209" i="3"/>
  <c r="L223" i="3"/>
  <c r="L231" i="3"/>
  <c r="L232" i="3"/>
  <c r="L215" i="3"/>
  <c r="L236" i="3"/>
  <c r="L217" i="3"/>
  <c r="L224" i="3"/>
  <c r="L210" i="3"/>
  <c r="L233" i="3"/>
  <c r="L216" i="3"/>
  <c r="L205" i="3"/>
  <c r="L206" i="3"/>
  <c r="L241" i="3"/>
  <c r="L252" i="3"/>
  <c r="L248" i="3"/>
  <c r="L249" i="3"/>
  <c r="L245" i="3"/>
  <c r="L243" i="3"/>
  <c r="L244" i="3"/>
  <c r="L247" i="3"/>
  <c r="L242" i="3"/>
  <c r="L251" i="3"/>
  <c r="L250" i="3"/>
  <c r="L246" i="3"/>
  <c r="L256" i="3"/>
  <c r="L255" i="3"/>
  <c r="L253" i="3"/>
  <c r="L257" i="3"/>
  <c r="L254" i="3"/>
  <c r="L268" i="3"/>
  <c r="L270" i="3"/>
  <c r="L262" i="3"/>
  <c r="L263" i="3"/>
  <c r="L258" i="3"/>
  <c r="L269" i="3"/>
  <c r="L274" i="3"/>
  <c r="L259" i="3"/>
  <c r="L266" i="3"/>
  <c r="L260" i="3"/>
  <c r="L273" i="3"/>
  <c r="L267" i="3"/>
  <c r="L261" i="3"/>
  <c r="L271" i="3"/>
  <c r="L264" i="3"/>
  <c r="L265" i="3"/>
  <c r="L272" i="3"/>
  <c r="L275" i="3"/>
  <c r="L281" i="3"/>
  <c r="L287" i="3"/>
  <c r="L278" i="3"/>
  <c r="L282" i="3"/>
  <c r="L279" i="3"/>
  <c r="L280" i="3"/>
  <c r="L283" i="3"/>
  <c r="L285" i="3"/>
  <c r="L286" i="3"/>
  <c r="L284" i="3"/>
  <c r="L276" i="3"/>
  <c r="L277" i="3"/>
  <c r="L296" i="3"/>
  <c r="L290" i="3"/>
  <c r="L291" i="3"/>
  <c r="L292" i="3"/>
  <c r="L297" i="3"/>
  <c r="L295" i="3"/>
  <c r="L294" i="3"/>
  <c r="L293" i="3"/>
  <c r="L299" i="3"/>
  <c r="L288" i="3"/>
  <c r="L289" i="3"/>
  <c r="L298" i="3"/>
  <c r="L300" i="3"/>
  <c r="L301" i="3"/>
  <c r="L302" i="3"/>
  <c r="L316" i="3"/>
  <c r="L307" i="3"/>
  <c r="L308" i="3"/>
  <c r="L313" i="3"/>
  <c r="L309" i="3"/>
  <c r="L306" i="3"/>
  <c r="L304" i="3"/>
  <c r="L318" i="3"/>
  <c r="L317" i="3"/>
  <c r="L305" i="3"/>
  <c r="L314" i="3"/>
  <c r="L310" i="3"/>
  <c r="L319" i="3"/>
  <c r="L312" i="3"/>
  <c r="L311" i="3"/>
  <c r="L303" i="3"/>
  <c r="L320" i="3"/>
  <c r="L315" i="3"/>
  <c r="L332" i="3"/>
  <c r="L329" i="3"/>
  <c r="L323" i="3"/>
  <c r="L337" i="3"/>
  <c r="L333" i="3"/>
  <c r="L330" i="3"/>
  <c r="L326" i="3"/>
  <c r="L327" i="3"/>
  <c r="L324" i="3"/>
  <c r="L334" i="3"/>
  <c r="L328" i="3"/>
  <c r="L325" i="3"/>
  <c r="L321" i="3"/>
  <c r="L331" i="3"/>
  <c r="L336" i="3"/>
  <c r="L338" i="3"/>
  <c r="L335" i="3"/>
  <c r="L322" i="3"/>
  <c r="L363" i="3"/>
  <c r="L361" i="3"/>
  <c r="L347" i="3"/>
  <c r="L354" i="3"/>
  <c r="L352" i="3"/>
  <c r="L341" i="3"/>
  <c r="L359" i="3"/>
  <c r="L348" i="3"/>
  <c r="L339" i="3"/>
  <c r="L357" i="3"/>
  <c r="L356" i="3"/>
  <c r="L345" i="3"/>
  <c r="L349" i="3"/>
  <c r="L360" i="3"/>
  <c r="L344" i="3"/>
  <c r="L340" i="3"/>
  <c r="L342" i="3"/>
  <c r="L346" i="3"/>
  <c r="L358" i="3"/>
  <c r="L350" i="3"/>
  <c r="L355" i="3"/>
  <c r="L362" i="3"/>
  <c r="L353" i="3"/>
  <c r="L343" i="3"/>
  <c r="L351" i="3"/>
  <c r="L380" i="3"/>
  <c r="L384" i="3"/>
  <c r="L368" i="3"/>
  <c r="L392" i="3"/>
  <c r="L364" i="3"/>
  <c r="L385" i="3"/>
  <c r="L381" i="3"/>
  <c r="L370" i="3"/>
  <c r="L371" i="3"/>
  <c r="L377" i="3"/>
  <c r="L382" i="3"/>
  <c r="L372" i="3"/>
  <c r="L390" i="3"/>
  <c r="L373" i="3"/>
  <c r="L393" i="3"/>
  <c r="L365" i="3"/>
  <c r="L374" i="3"/>
  <c r="L366" i="3"/>
  <c r="L369" i="3"/>
  <c r="L375" i="3"/>
  <c r="L386" i="3"/>
  <c r="L391" i="3"/>
  <c r="L387" i="3"/>
  <c r="L378" i="3"/>
  <c r="L376" i="3"/>
  <c r="L379" i="3"/>
  <c r="L388" i="3"/>
  <c r="L389" i="3"/>
  <c r="L383" i="3"/>
  <c r="L367" i="3"/>
  <c r="L394" i="3"/>
  <c r="L395" i="3"/>
  <c r="L411" i="3"/>
  <c r="L400" i="3"/>
  <c r="L401" i="3"/>
  <c r="L430" i="3"/>
  <c r="L399" i="3"/>
  <c r="L425" i="3"/>
  <c r="L397" i="3"/>
  <c r="L406" i="3"/>
  <c r="L426" i="3"/>
  <c r="L412" i="3"/>
  <c r="L423" i="3"/>
  <c r="L417" i="3"/>
  <c r="L413" i="3"/>
  <c r="L428" i="3"/>
  <c r="L418" i="3"/>
  <c r="L424" i="3"/>
  <c r="L403" i="3"/>
  <c r="L427" i="3"/>
  <c r="L396" i="3"/>
  <c r="L398" i="3"/>
  <c r="L408" i="3"/>
  <c r="L431" i="3"/>
  <c r="L414" i="3"/>
  <c r="L419" i="3"/>
  <c r="L404" i="3"/>
  <c r="L402" i="3"/>
  <c r="L410" i="3"/>
  <c r="L420" i="3"/>
  <c r="L421" i="3"/>
  <c r="L422" i="3"/>
  <c r="L407" i="3"/>
  <c r="L405" i="3"/>
  <c r="L409" i="3"/>
  <c r="L429" i="3"/>
  <c r="L416" i="3"/>
  <c r="L415" i="3"/>
  <c r="L449" i="3"/>
  <c r="L450" i="3"/>
  <c r="L444" i="3"/>
  <c r="L445" i="3"/>
  <c r="L451" i="3"/>
  <c r="L438" i="3"/>
  <c r="L465" i="3"/>
  <c r="L442" i="3"/>
  <c r="L439" i="3"/>
  <c r="L452" i="3"/>
  <c r="L447" i="3"/>
  <c r="L446" i="3"/>
  <c r="L454" i="3"/>
  <c r="L463" i="3"/>
  <c r="L461" i="3"/>
  <c r="L455" i="3"/>
  <c r="L432" i="3"/>
  <c r="L456" i="3"/>
  <c r="L440" i="3"/>
  <c r="L466" i="3"/>
  <c r="L457" i="3"/>
  <c r="L458" i="3"/>
  <c r="L436" i="3"/>
  <c r="L464" i="3"/>
  <c r="L459" i="3"/>
  <c r="L460" i="3"/>
  <c r="L435" i="3"/>
  <c r="L433" i="3"/>
  <c r="L437" i="3"/>
  <c r="L441" i="3"/>
  <c r="L469" i="3"/>
  <c r="L467" i="3"/>
  <c r="L448" i="3"/>
  <c r="L443" i="3"/>
  <c r="L462" i="3"/>
  <c r="L468" i="3"/>
  <c r="L434" i="3"/>
  <c r="L453" i="3"/>
  <c r="L472" i="3"/>
  <c r="L478" i="3"/>
  <c r="L486" i="3"/>
  <c r="L487" i="3"/>
  <c r="L488" i="3"/>
  <c r="L484" i="3"/>
  <c r="L473" i="3"/>
  <c r="L521" i="3"/>
  <c r="L522" i="3"/>
  <c r="L481" i="3"/>
  <c r="L496" i="3"/>
  <c r="L500" i="3"/>
  <c r="L497" i="3"/>
  <c r="L501" i="3"/>
  <c r="L495" i="3"/>
  <c r="L514" i="3"/>
  <c r="L483" i="3"/>
  <c r="L502" i="3"/>
  <c r="L503" i="3"/>
  <c r="L504" i="3"/>
  <c r="L505" i="3"/>
  <c r="L511" i="3"/>
  <c r="L525" i="3"/>
  <c r="L474" i="3"/>
  <c r="L479" i="3"/>
  <c r="L498" i="3"/>
  <c r="L489" i="3"/>
  <c r="L516" i="3"/>
  <c r="L492" i="3"/>
  <c r="L524" i="3"/>
  <c r="L506" i="3"/>
  <c r="L518" i="3"/>
  <c r="L477" i="3"/>
  <c r="L480" i="3"/>
  <c r="L523" i="3"/>
  <c r="L517" i="3"/>
  <c r="L499" i="3"/>
  <c r="L493" i="3"/>
  <c r="L475" i="3"/>
  <c r="L512" i="3"/>
  <c r="L470" i="3"/>
  <c r="L509" i="3"/>
  <c r="L510" i="3"/>
  <c r="L513" i="3"/>
  <c r="L476" i="3"/>
  <c r="L507" i="3"/>
  <c r="L490" i="3"/>
  <c r="L485" i="3"/>
  <c r="L520" i="3"/>
  <c r="L519" i="3"/>
  <c r="L482" i="3"/>
  <c r="L471" i="3"/>
  <c r="L494" i="3"/>
  <c r="L508" i="3"/>
  <c r="L515" i="3"/>
  <c r="L491" i="3"/>
  <c r="L544" i="3"/>
  <c r="L526" i="3"/>
  <c r="L551" i="3"/>
  <c r="L531" i="3"/>
  <c r="L534" i="3"/>
  <c r="L552" i="3"/>
  <c r="L537" i="3"/>
  <c r="L528" i="3"/>
  <c r="L535" i="3"/>
  <c r="L559" i="3"/>
  <c r="L547" i="3"/>
  <c r="L548" i="3"/>
  <c r="L549" i="3"/>
  <c r="L546" i="3"/>
  <c r="L555" i="3"/>
  <c r="L553" i="3"/>
  <c r="L541" i="3"/>
  <c r="L545" i="3"/>
  <c r="L538" i="3"/>
  <c r="L550" i="3"/>
  <c r="L527" i="3"/>
  <c r="L536" i="3"/>
  <c r="L530" i="3"/>
  <c r="L554" i="3"/>
  <c r="L542" i="3"/>
  <c r="L556" i="3"/>
  <c r="L543" i="3"/>
  <c r="L558" i="3"/>
  <c r="L557" i="3"/>
  <c r="L532" i="3"/>
  <c r="L529" i="3"/>
  <c r="L533" i="3"/>
  <c r="L539" i="3"/>
  <c r="L560" i="3"/>
  <c r="L540" i="3"/>
  <c r="L591" i="3"/>
  <c r="L592" i="3"/>
  <c r="L593" i="3"/>
  <c r="L570" i="3"/>
  <c r="L568" i="3"/>
  <c r="L583" i="3"/>
  <c r="L561" i="3"/>
  <c r="L587" i="3"/>
  <c r="L579" i="3"/>
  <c r="L588" i="3"/>
  <c r="L575" i="3"/>
  <c r="L572" i="3"/>
  <c r="L589" i="3"/>
  <c r="L563" i="3"/>
  <c r="L576" i="3"/>
  <c r="L569" i="3"/>
  <c r="L564" i="3"/>
  <c r="L565" i="3"/>
  <c r="L577" i="3"/>
  <c r="L562" i="3"/>
  <c r="L573" i="3"/>
  <c r="L584" i="3"/>
  <c r="L585" i="3"/>
  <c r="L590" i="3"/>
  <c r="L586" i="3"/>
  <c r="L566" i="3"/>
  <c r="L571" i="3"/>
  <c r="L581" i="3"/>
  <c r="L567" i="3"/>
  <c r="L580" i="3"/>
  <c r="L582" i="3"/>
  <c r="L574" i="3"/>
  <c r="L578" i="3"/>
  <c r="L600" i="3"/>
  <c r="L605" i="3"/>
  <c r="L612" i="3"/>
  <c r="L611" i="3"/>
  <c r="L613" i="3"/>
  <c r="L596" i="3"/>
  <c r="L594" i="3"/>
  <c r="L597" i="3"/>
  <c r="L606" i="3"/>
  <c r="L607" i="3"/>
  <c r="L599" i="3"/>
  <c r="L608" i="3"/>
  <c r="L598" i="3"/>
  <c r="L603" i="3"/>
  <c r="L601" i="3"/>
  <c r="L609" i="3"/>
  <c r="L602" i="3"/>
  <c r="L604" i="3"/>
  <c r="L595" i="3"/>
  <c r="L610" i="3"/>
  <c r="L614" i="3"/>
  <c r="L619" i="3"/>
  <c r="L616" i="3"/>
  <c r="L615" i="3"/>
  <c r="L618" i="3"/>
  <c r="L617" i="3"/>
  <c r="L620" i="3"/>
  <c r="L622" i="3"/>
  <c r="L623" i="3"/>
  <c r="L621" i="3"/>
  <c r="L624" i="3"/>
  <c r="L631" i="3"/>
  <c r="L638" i="3"/>
  <c r="L626" i="3"/>
  <c r="L639" i="3"/>
  <c r="L627" i="3"/>
  <c r="L640" i="3"/>
  <c r="L644" i="3"/>
  <c r="L628" i="3"/>
  <c r="L632" i="3"/>
  <c r="L641" i="3"/>
  <c r="L633" i="3"/>
  <c r="L629" i="3"/>
  <c r="L646" i="3"/>
  <c r="L636" i="3"/>
  <c r="L642" i="3"/>
  <c r="L637" i="3"/>
  <c r="L645" i="3"/>
  <c r="L625" i="3"/>
  <c r="L643" i="3"/>
  <c r="L635" i="3"/>
  <c r="L634" i="3"/>
  <c r="L630" i="3"/>
  <c r="L651" i="3"/>
  <c r="L672" i="3"/>
  <c r="L670" i="3"/>
  <c r="L647" i="3"/>
  <c r="L648" i="3"/>
  <c r="L665" i="3"/>
  <c r="L649" i="3"/>
  <c r="L652" i="3"/>
  <c r="L663" i="3"/>
  <c r="L656" i="3"/>
  <c r="L650" i="3"/>
  <c r="L674" i="3"/>
  <c r="L678" i="3"/>
  <c r="L673" i="3"/>
  <c r="L675" i="3"/>
  <c r="L657" i="3"/>
  <c r="L664" i="3"/>
  <c r="L676" i="3"/>
  <c r="L661" i="3"/>
  <c r="L658" i="3"/>
  <c r="L671" i="3"/>
  <c r="L659" i="3"/>
  <c r="L666" i="3"/>
  <c r="L677" i="3"/>
  <c r="L667" i="3"/>
  <c r="L679" i="3"/>
  <c r="L653" i="3"/>
  <c r="L654" i="3"/>
  <c r="L668" i="3"/>
  <c r="L660" i="3"/>
  <c r="L662" i="3"/>
  <c r="L669" i="3"/>
  <c r="L655" i="3"/>
  <c r="L680" i="3"/>
  <c r="L687" i="3"/>
  <c r="L693" i="3"/>
  <c r="L705" i="3"/>
  <c r="L701" i="3"/>
  <c r="L695" i="3"/>
  <c r="L688" i="3"/>
  <c r="L681" i="3"/>
  <c r="L706" i="3"/>
  <c r="L702" i="3"/>
  <c r="L686" i="3"/>
  <c r="L696" i="3"/>
  <c r="L703" i="3"/>
  <c r="L689" i="3"/>
  <c r="L697" i="3"/>
  <c r="L698" i="3"/>
  <c r="L691" i="3"/>
  <c r="L707" i="3"/>
  <c r="L694" i="3"/>
  <c r="L708" i="3"/>
  <c r="L699" i="3"/>
  <c r="L682" i="3"/>
  <c r="L684" i="3"/>
  <c r="L683" i="3"/>
  <c r="L704" i="3"/>
  <c r="L700" i="3"/>
  <c r="L690" i="3"/>
  <c r="L685" i="3"/>
  <c r="L692" i="3"/>
  <c r="L709" i="3"/>
  <c r="L715" i="3"/>
  <c r="L745" i="3"/>
  <c r="L731" i="3"/>
  <c r="L733" i="3"/>
  <c r="L728" i="3"/>
  <c r="L734" i="3"/>
  <c r="L726" i="3"/>
  <c r="L729" i="3"/>
  <c r="L727" i="3"/>
  <c r="L722" i="3"/>
  <c r="L735" i="3"/>
  <c r="L718" i="3"/>
  <c r="L711" i="3"/>
  <c r="L724" i="3"/>
  <c r="L736" i="3"/>
  <c r="L737" i="3"/>
  <c r="L719" i="3"/>
  <c r="L732" i="3"/>
  <c r="L716" i="3"/>
  <c r="L717" i="3"/>
  <c r="L742" i="3"/>
  <c r="L740" i="3"/>
  <c r="L720" i="3"/>
  <c r="L738" i="3"/>
  <c r="L743" i="3"/>
  <c r="L739" i="3"/>
  <c r="L744" i="3"/>
  <c r="L725" i="3"/>
  <c r="L741" i="3"/>
  <c r="L712" i="3"/>
  <c r="L721" i="3"/>
  <c r="L730" i="3"/>
  <c r="L713" i="3"/>
  <c r="L723" i="3"/>
  <c r="L714" i="3"/>
  <c r="L746" i="3"/>
  <c r="L747" i="3"/>
  <c r="L710" i="3"/>
  <c r="L748" i="3"/>
  <c r="L759" i="3"/>
  <c r="L760" i="3"/>
  <c r="L780" i="3"/>
  <c r="L752" i="3"/>
  <c r="L749" i="3"/>
  <c r="L750" i="3"/>
  <c r="L767" i="3"/>
  <c r="L762" i="3"/>
  <c r="L777" i="3"/>
  <c r="L756" i="3"/>
  <c r="L755" i="3"/>
  <c r="L768" i="3"/>
  <c r="L770" i="3"/>
  <c r="L763" i="3"/>
  <c r="L757" i="3"/>
  <c r="L771" i="3"/>
  <c r="L764" i="3"/>
  <c r="L751" i="3"/>
  <c r="L758" i="3"/>
  <c r="L779" i="3"/>
  <c r="L781" i="3"/>
  <c r="L765" i="3"/>
  <c r="L773" i="3"/>
  <c r="L766" i="3"/>
  <c r="L753" i="3"/>
  <c r="L772" i="3"/>
  <c r="L754" i="3"/>
  <c r="L778" i="3"/>
  <c r="L774" i="3"/>
  <c r="L775" i="3"/>
  <c r="L769" i="3"/>
  <c r="L761" i="3"/>
  <c r="L776" i="3"/>
  <c r="L809" i="3"/>
  <c r="L790" i="3"/>
  <c r="L803" i="3"/>
  <c r="L807" i="3"/>
  <c r="L791" i="3"/>
  <c r="L808" i="3"/>
  <c r="L783" i="3"/>
  <c r="L792" i="3"/>
  <c r="L799" i="3"/>
  <c r="L800" i="3"/>
  <c r="L793" i="3"/>
  <c r="L786" i="3"/>
  <c r="L806" i="3"/>
  <c r="L787" i="3"/>
  <c r="L794" i="3"/>
  <c r="L814" i="3"/>
  <c r="L801" i="3"/>
  <c r="L797" i="3"/>
  <c r="L813" i="3"/>
  <c r="L784" i="3"/>
  <c r="L795" i="3"/>
  <c r="L789" i="3"/>
  <c r="L798" i="3"/>
  <c r="L796" i="3"/>
  <c r="L804" i="3"/>
  <c r="L782" i="3"/>
  <c r="L812" i="3"/>
  <c r="L785" i="3"/>
  <c r="L805" i="3"/>
  <c r="L810" i="3"/>
  <c r="L788" i="3"/>
  <c r="L802" i="3"/>
  <c r="L811" i="3"/>
  <c r="L852" i="3"/>
  <c r="L833" i="3"/>
  <c r="L829" i="3"/>
  <c r="L844" i="3"/>
  <c r="L820" i="3"/>
  <c r="L841" i="3"/>
  <c r="L842" i="3"/>
  <c r="L824" i="3"/>
  <c r="L830" i="3"/>
  <c r="L817" i="3"/>
  <c r="L819" i="3"/>
  <c r="L825" i="3"/>
  <c r="L840" i="3"/>
  <c r="L850" i="3"/>
  <c r="L845" i="3"/>
  <c r="L821" i="3"/>
  <c r="L835" i="3"/>
  <c r="L822" i="3"/>
  <c r="L818" i="3"/>
  <c r="L826" i="3"/>
  <c r="L836" i="3"/>
  <c r="L847" i="3"/>
  <c r="L837" i="3"/>
  <c r="L851" i="3"/>
  <c r="L834" i="3"/>
  <c r="L843" i="3"/>
  <c r="L827" i="3"/>
  <c r="L848" i="3"/>
  <c r="L838" i="3"/>
  <c r="L839" i="3"/>
  <c r="L823" i="3"/>
  <c r="L816" i="3"/>
  <c r="L831" i="3"/>
  <c r="L828" i="3"/>
  <c r="L832" i="3"/>
  <c r="L815" i="3"/>
  <c r="L849" i="3"/>
  <c r="L846" i="3"/>
  <c r="L855" i="3"/>
  <c r="L858" i="3"/>
  <c r="L859" i="3"/>
  <c r="L857" i="3"/>
  <c r="L853" i="3"/>
  <c r="L854" i="3"/>
  <c r="L856" i="3"/>
  <c r="L871" i="3"/>
  <c r="L862" i="3"/>
  <c r="L863" i="3"/>
  <c r="L860" i="3"/>
  <c r="L864" i="3"/>
  <c r="L867" i="3"/>
  <c r="L865" i="3"/>
  <c r="L872" i="3"/>
  <c r="L861" i="3"/>
  <c r="L868" i="3"/>
  <c r="L870" i="3"/>
  <c r="L869" i="3"/>
  <c r="L866" i="3"/>
  <c r="L883" i="3"/>
  <c r="L873" i="3"/>
  <c r="L878" i="3"/>
  <c r="L876" i="3"/>
  <c r="L877" i="3"/>
  <c r="L874" i="3"/>
  <c r="L881" i="3"/>
  <c r="L882" i="3"/>
  <c r="L880" i="3"/>
  <c r="L875" i="3"/>
  <c r="L879" i="3"/>
  <c r="L884" i="3"/>
  <c r="L900" i="3"/>
  <c r="L908" i="3"/>
  <c r="L901" i="3"/>
  <c r="L896" i="3"/>
  <c r="L903" i="3"/>
  <c r="L909" i="3"/>
  <c r="L904" i="3"/>
  <c r="L893" i="3"/>
  <c r="L905" i="3"/>
  <c r="L889" i="3"/>
  <c r="L891" i="3"/>
  <c r="L910" i="3"/>
  <c r="L911" i="3"/>
  <c r="L892" i="3"/>
  <c r="L907" i="3"/>
  <c r="L912" i="3"/>
  <c r="L913" i="3"/>
  <c r="L890" i="3"/>
  <c r="L906" i="3"/>
  <c r="L897" i="3"/>
  <c r="L885" i="3"/>
  <c r="L888" i="3"/>
  <c r="L886" i="3"/>
  <c r="L887" i="3"/>
  <c r="L898" i="3"/>
  <c r="L899" i="3"/>
  <c r="L894" i="3"/>
  <c r="L895" i="3"/>
  <c r="L902" i="3"/>
  <c r="L917" i="3"/>
  <c r="L925" i="3"/>
  <c r="L934" i="3"/>
  <c r="L932" i="3"/>
  <c r="L926" i="3"/>
  <c r="L939" i="3"/>
  <c r="L937" i="3"/>
  <c r="L933" i="3"/>
  <c r="L936" i="3"/>
  <c r="L935" i="3"/>
  <c r="L927" i="3"/>
  <c r="L918" i="3"/>
  <c r="L920" i="3"/>
  <c r="L928" i="3"/>
  <c r="L916" i="3"/>
  <c r="L915" i="3"/>
  <c r="L942" i="3"/>
  <c r="L921" i="3"/>
  <c r="L940" i="3"/>
  <c r="L914" i="3"/>
  <c r="L919" i="3"/>
  <c r="L941" i="3"/>
  <c r="L929" i="3"/>
  <c r="L930" i="3"/>
  <c r="L924" i="3"/>
  <c r="L922" i="3"/>
  <c r="L923" i="3"/>
  <c r="L931" i="3"/>
  <c r="L938" i="3"/>
  <c r="L973" i="3"/>
  <c r="L960" i="3"/>
  <c r="L948" i="3"/>
  <c r="L954" i="3"/>
  <c r="L943" i="3"/>
  <c r="L944" i="3"/>
  <c r="L972" i="3"/>
  <c r="L962" i="3"/>
  <c r="L950" i="3"/>
  <c r="L963" i="3"/>
  <c r="L953" i="3"/>
  <c r="L964" i="3"/>
  <c r="L968" i="3"/>
  <c r="L965" i="3"/>
  <c r="L949" i="3"/>
  <c r="L970" i="3"/>
  <c r="L946" i="3"/>
  <c r="L969" i="3"/>
  <c r="L971" i="3"/>
  <c r="L951" i="3"/>
  <c r="L955" i="3"/>
  <c r="L947" i="3"/>
  <c r="L945" i="3"/>
  <c r="L966" i="3"/>
  <c r="L957" i="3"/>
  <c r="L958" i="3"/>
  <c r="L959" i="3"/>
  <c r="L967" i="3"/>
  <c r="L956" i="3"/>
  <c r="L952" i="3"/>
  <c r="L961" i="3"/>
  <c r="L978" i="3"/>
  <c r="L986" i="3"/>
  <c r="L974" i="3"/>
  <c r="L981" i="3"/>
  <c r="L1009" i="3"/>
  <c r="L984" i="3"/>
  <c r="L1000" i="3"/>
  <c r="L1013" i="3"/>
  <c r="L991" i="3"/>
  <c r="L995" i="3"/>
  <c r="L992" i="3"/>
  <c r="L1001" i="3"/>
  <c r="L979" i="3"/>
  <c r="L1012" i="3"/>
  <c r="L977" i="3"/>
  <c r="L1002" i="3"/>
  <c r="L1005" i="3"/>
  <c r="L993" i="3"/>
  <c r="L976" i="3"/>
  <c r="L987" i="3"/>
  <c r="L982" i="3"/>
  <c r="L996" i="3"/>
  <c r="L985" i="3"/>
  <c r="L1010" i="3"/>
  <c r="L994" i="3"/>
  <c r="L980" i="3"/>
  <c r="L988" i="3"/>
  <c r="L975" i="3"/>
  <c r="L989" i="3"/>
  <c r="L1003" i="3"/>
  <c r="L983" i="3"/>
  <c r="L1011" i="3"/>
  <c r="L1004" i="3"/>
  <c r="L1006" i="3"/>
  <c r="L1007" i="3"/>
  <c r="L990" i="3"/>
  <c r="L1008" i="3"/>
  <c r="L997" i="3"/>
  <c r="L998" i="3"/>
  <c r="L999" i="3"/>
  <c r="L1035" i="3"/>
  <c r="L1032" i="3"/>
  <c r="L1025" i="3"/>
  <c r="L1033" i="3"/>
  <c r="L1018" i="3"/>
  <c r="L1017" i="3"/>
  <c r="L1034" i="3"/>
  <c r="L1014" i="3"/>
  <c r="L1026" i="3"/>
  <c r="L1023" i="3"/>
  <c r="L1020" i="3"/>
  <c r="L1021" i="3"/>
  <c r="L1019" i="3"/>
  <c r="L1028" i="3"/>
  <c r="L1016" i="3"/>
  <c r="L1015" i="3"/>
  <c r="L1022" i="3"/>
  <c r="L1027" i="3"/>
  <c r="L1029" i="3"/>
  <c r="L1024" i="3"/>
  <c r="L1030" i="3"/>
  <c r="L1031" i="3"/>
  <c r="L1051" i="3"/>
  <c r="L1056" i="3"/>
  <c r="L1040" i="3"/>
  <c r="L1057" i="3"/>
  <c r="L1062" i="3"/>
  <c r="L1052" i="3"/>
  <c r="L1037" i="3"/>
  <c r="L1043" i="3"/>
  <c r="L1055" i="3"/>
  <c r="L1058" i="3"/>
  <c r="L1042" i="3"/>
  <c r="L1044" i="3"/>
  <c r="L1059" i="3"/>
  <c r="L1066" i="3"/>
  <c r="L1039" i="3"/>
  <c r="L1047" i="3"/>
  <c r="L1053" i="3"/>
  <c r="L1045" i="3"/>
  <c r="L1048" i="3"/>
  <c r="L1049" i="3"/>
  <c r="L1060" i="3"/>
  <c r="L1063" i="3"/>
  <c r="L1064" i="3"/>
  <c r="L1046" i="3"/>
  <c r="L1061" i="3"/>
  <c r="L1065" i="3"/>
  <c r="L1054" i="3"/>
  <c r="L1038" i="3"/>
  <c r="L1050" i="3"/>
  <c r="L1041" i="3"/>
  <c r="L1036" i="3"/>
  <c r="L1068" i="3"/>
  <c r="L1069" i="3"/>
  <c r="L1073" i="3"/>
  <c r="L1076" i="3"/>
  <c r="L1075" i="3"/>
  <c r="L1074" i="3"/>
  <c r="L1077" i="3"/>
  <c r="L1070" i="3"/>
  <c r="L1072" i="3"/>
  <c r="L1078" i="3"/>
  <c r="L1067" i="3"/>
  <c r="L1071" i="3"/>
  <c r="L1081" i="3"/>
  <c r="L1079" i="3"/>
  <c r="L1082" i="3"/>
  <c r="L1080" i="3"/>
  <c r="L1089" i="3"/>
  <c r="L1087" i="3"/>
  <c r="L1094" i="3"/>
  <c r="L1088" i="3"/>
  <c r="L1083" i="3"/>
  <c r="L1090" i="3"/>
  <c r="L1086" i="3"/>
  <c r="L1095" i="3"/>
  <c r="L1091" i="3"/>
  <c r="L1084" i="3"/>
  <c r="L1092" i="3"/>
  <c r="L1096" i="3"/>
  <c r="L1085" i="3"/>
  <c r="L1093" i="3"/>
  <c r="L1101" i="3"/>
  <c r="L1098" i="3"/>
  <c r="L1111" i="3"/>
  <c r="L1115" i="3"/>
  <c r="L1108" i="3"/>
  <c r="L1102" i="3"/>
  <c r="L1112" i="3"/>
  <c r="L1097" i="3"/>
  <c r="L1103" i="3"/>
  <c r="L1113" i="3"/>
  <c r="L1116" i="3"/>
  <c r="L1104" i="3"/>
  <c r="L1114" i="3"/>
  <c r="L1107" i="3"/>
  <c r="L1099" i="3"/>
  <c r="L1109" i="3"/>
  <c r="L1105" i="3"/>
  <c r="L1117" i="3"/>
  <c r="L1118" i="3"/>
  <c r="L1100" i="3"/>
  <c r="L1106" i="3"/>
  <c r="L1110" i="3"/>
  <c r="L1119" i="3"/>
  <c r="L1121" i="3"/>
  <c r="L1143" i="3"/>
  <c r="L1122" i="3"/>
  <c r="L1135" i="3"/>
  <c r="L1144" i="3"/>
  <c r="L1127" i="3"/>
  <c r="L1136" i="3"/>
  <c r="L1126" i="3"/>
  <c r="L1128" i="3"/>
  <c r="L1130" i="3"/>
  <c r="L1137" i="3"/>
  <c r="L1132" i="3"/>
  <c r="L1131" i="3"/>
  <c r="L1123" i="3"/>
  <c r="L1124" i="3"/>
  <c r="L1141" i="3"/>
  <c r="L1134" i="3"/>
  <c r="L1138" i="3"/>
  <c r="L1142" i="3"/>
  <c r="L1120" i="3"/>
  <c r="L1139" i="3"/>
  <c r="L1140" i="3"/>
  <c r="L1125" i="3"/>
  <c r="L1129" i="3"/>
  <c r="L1133" i="3"/>
  <c r="L1154" i="3"/>
  <c r="L1166" i="3"/>
  <c r="L1171" i="3"/>
  <c r="L1157" i="3"/>
  <c r="L1172" i="3"/>
  <c r="L1147" i="3"/>
  <c r="L1149" i="3"/>
  <c r="L1167" i="3"/>
  <c r="L1161" i="3"/>
  <c r="L1146" i="3"/>
  <c r="L1178" i="3"/>
  <c r="L1145" i="3"/>
  <c r="L1179" i="3"/>
  <c r="L1168" i="3"/>
  <c r="L1173" i="3"/>
  <c r="L1162" i="3"/>
  <c r="L1151" i="3"/>
  <c r="L1148" i="3"/>
  <c r="L1177" i="3"/>
  <c r="L1180" i="3"/>
  <c r="L1174" i="3"/>
  <c r="L1169" i="3"/>
  <c r="L1160" i="3"/>
  <c r="L1158" i="3"/>
  <c r="L1152" i="3"/>
  <c r="L1159" i="3"/>
  <c r="L1175" i="3"/>
  <c r="L1176" i="3"/>
  <c r="L1156" i="3"/>
  <c r="L1164" i="3"/>
  <c r="L1153" i="3"/>
  <c r="L1165" i="3"/>
  <c r="L1181" i="3"/>
  <c r="L1150" i="3"/>
  <c r="L1182" i="3"/>
  <c r="L1163" i="3"/>
  <c r="L1155" i="3"/>
  <c r="L1170" i="3"/>
  <c r="L1191" i="3"/>
  <c r="L1183" i="3"/>
  <c r="L1185" i="3"/>
  <c r="L1184" i="3"/>
  <c r="L1190" i="3"/>
  <c r="L1189" i="3"/>
  <c r="L1188" i="3"/>
  <c r="L1186" i="3"/>
  <c r="L1187" i="3"/>
  <c r="L1194" i="3"/>
  <c r="L1192" i="3"/>
  <c r="L1201" i="3"/>
  <c r="L1204" i="3"/>
  <c r="L1196" i="3"/>
  <c r="L1202" i="3"/>
  <c r="L1197" i="3"/>
  <c r="L1199" i="3"/>
  <c r="L1198" i="3"/>
  <c r="L1193" i="3"/>
  <c r="L1203" i="3"/>
  <c r="L1200" i="3"/>
  <c r="L1195" i="3"/>
  <c r="L1205" i="3"/>
  <c r="L1206" i="3"/>
  <c r="L1211" i="3"/>
  <c r="L1217" i="3"/>
  <c r="L1207" i="3"/>
  <c r="L1213" i="3"/>
  <c r="L1218" i="3"/>
  <c r="L1219" i="3"/>
  <c r="L1212" i="3"/>
  <c r="L1221" i="3"/>
  <c r="L1214" i="3"/>
  <c r="L1215" i="3"/>
  <c r="L1216" i="3"/>
  <c r="L1222" i="3"/>
  <c r="L1209" i="3"/>
  <c r="L1223" i="3"/>
  <c r="L1210" i="3"/>
  <c r="L1220" i="3"/>
  <c r="L1208" i="3"/>
  <c r="L1224" i="3"/>
  <c r="L1227" i="3"/>
  <c r="L1233" i="3"/>
  <c r="L1263" i="3"/>
  <c r="L1228" i="3"/>
  <c r="L1250" i="3"/>
  <c r="L1256" i="3"/>
  <c r="L1257" i="3"/>
  <c r="L1234" i="3"/>
  <c r="L1225" i="3"/>
  <c r="L1229" i="3"/>
  <c r="L1258" i="3"/>
  <c r="L1242" i="3"/>
  <c r="L1243" i="3"/>
  <c r="L1246" i="3"/>
  <c r="L1251" i="3"/>
  <c r="L1261" i="3"/>
  <c r="L1237" i="3"/>
  <c r="L1262" i="3"/>
  <c r="L1254" i="3"/>
  <c r="L1231" i="3"/>
  <c r="L1259" i="3"/>
  <c r="L1255" i="3"/>
  <c r="L1238" i="3"/>
  <c r="L1239" i="3"/>
  <c r="L1230" i="3"/>
  <c r="L1241" i="3"/>
  <c r="L1264" i="3"/>
  <c r="L1252" i="3"/>
  <c r="L1249" i="3"/>
  <c r="L1235" i="3"/>
  <c r="L1226" i="3"/>
  <c r="L1244" i="3"/>
  <c r="L1240" i="3"/>
  <c r="L1236" i="3"/>
  <c r="L1247" i="3"/>
  <c r="L1245" i="3"/>
  <c r="L1253" i="3"/>
  <c r="L1248" i="3"/>
  <c r="L1260" i="3"/>
  <c r="L1232" i="3"/>
  <c r="L1271" i="3"/>
  <c r="L1266" i="3"/>
  <c r="L1289" i="3"/>
  <c r="L1282" i="3"/>
  <c r="L1310" i="3"/>
  <c r="L1294" i="3"/>
  <c r="L1285" i="3"/>
  <c r="L1301" i="3"/>
  <c r="L1279" i="3"/>
  <c r="L1280" i="3"/>
  <c r="L1290" i="3"/>
  <c r="L1291" i="3"/>
  <c r="L1268" i="3"/>
  <c r="L1272" i="3"/>
  <c r="L1277" i="3"/>
  <c r="L1298" i="3"/>
  <c r="L1286" i="3"/>
  <c r="L1302" i="3"/>
  <c r="L1267" i="3"/>
  <c r="L1299" i="3"/>
  <c r="L1292" i="3"/>
  <c r="L1303" i="3"/>
  <c r="L1281" i="3"/>
  <c r="L1273" i="3"/>
  <c r="L1308" i="3"/>
  <c r="L1304" i="3"/>
  <c r="L1296" i="3"/>
  <c r="L1265" i="3"/>
  <c r="L1287" i="3"/>
  <c r="L1300" i="3"/>
  <c r="L1295" i="3"/>
  <c r="L1283" i="3"/>
  <c r="L1269" i="3"/>
  <c r="L1297" i="3"/>
  <c r="L1309" i="3"/>
  <c r="L1293" i="3"/>
  <c r="L1274" i="3"/>
  <c r="L1275" i="3"/>
  <c r="L1270" i="3"/>
  <c r="L1288" i="3"/>
  <c r="L1276" i="3"/>
  <c r="L1305" i="3"/>
  <c r="L1307" i="3"/>
  <c r="L1306" i="3"/>
  <c r="L1278" i="3"/>
  <c r="L1284" i="3"/>
  <c r="L1311" i="3"/>
  <c r="L1352" i="3"/>
  <c r="L1353" i="3"/>
  <c r="L1338" i="3"/>
  <c r="L1312" i="3"/>
  <c r="L1335" i="3"/>
  <c r="L1333" i="3"/>
  <c r="L1348" i="3"/>
  <c r="L1326" i="3"/>
  <c r="L1354" i="3"/>
  <c r="L1331" i="3"/>
  <c r="L1351" i="3"/>
  <c r="L1341" i="3"/>
  <c r="L1315" i="3"/>
  <c r="L1337" i="3"/>
  <c r="L1342" i="3"/>
  <c r="L1334" i="3"/>
  <c r="L1349" i="3"/>
  <c r="L1343" i="3"/>
  <c r="L1346" i="3"/>
  <c r="L1328" i="3"/>
  <c r="L1350" i="3"/>
  <c r="L1316" i="3"/>
  <c r="L1329" i="3"/>
  <c r="L1339" i="3"/>
  <c r="L1314" i="3"/>
  <c r="L1340" i="3"/>
  <c r="L1322" i="3"/>
  <c r="L1317" i="3"/>
  <c r="L1327" i="3"/>
  <c r="L1318" i="3"/>
  <c r="L1313" i="3"/>
  <c r="L1323" i="3"/>
  <c r="L1336" i="3"/>
  <c r="L1332" i="3"/>
  <c r="L1324" i="3"/>
  <c r="L1319" i="3"/>
  <c r="L1344" i="3"/>
  <c r="L1345" i="3"/>
  <c r="L1321" i="3"/>
  <c r="L1325" i="3"/>
  <c r="L1330" i="3"/>
  <c r="L1347" i="3"/>
  <c r="L1320" i="3"/>
  <c r="L1371" i="3"/>
  <c r="L1361" i="3"/>
  <c r="L1393" i="3"/>
  <c r="L1380" i="3"/>
  <c r="L1394" i="3"/>
  <c r="L1410" i="3"/>
  <c r="L1406" i="3"/>
  <c r="L1355" i="3"/>
  <c r="L1400" i="3"/>
  <c r="L1362" i="3"/>
  <c r="L1403" i="3"/>
  <c r="L1395" i="3"/>
  <c r="L1356" i="3"/>
  <c r="L1358" i="3"/>
  <c r="L1359" i="3"/>
  <c r="L1398" i="3"/>
  <c r="L1369" i="3"/>
  <c r="L1363" i="3"/>
  <c r="L1357" i="3"/>
  <c r="L1388" i="3"/>
  <c r="L1372" i="3"/>
  <c r="L1373" i="3"/>
  <c r="L1364" i="3"/>
  <c r="L1378" i="3"/>
  <c r="L1365" i="3"/>
  <c r="L1399" i="3"/>
  <c r="L1386" i="3"/>
  <c r="L1379" i="3"/>
  <c r="L1366" i="3"/>
  <c r="L1409" i="3"/>
  <c r="L1368" i="3"/>
  <c r="L1407" i="3"/>
  <c r="L1396" i="3"/>
  <c r="L1375" i="3"/>
  <c r="L1411" i="3"/>
  <c r="L1387" i="3"/>
  <c r="L1370" i="3"/>
  <c r="L1389" i="3"/>
  <c r="L1383" i="3"/>
  <c r="L1381" i="3"/>
  <c r="L1390" i="3"/>
  <c r="L1376" i="3"/>
  <c r="L1412" i="3"/>
  <c r="L1384" i="3"/>
  <c r="L1401" i="3"/>
  <c r="L1360" i="3"/>
  <c r="L1382" i="3"/>
  <c r="L1374" i="3"/>
  <c r="L1377" i="3"/>
  <c r="L1404" i="3"/>
  <c r="L1408" i="3"/>
  <c r="L1402" i="3"/>
  <c r="L1391" i="3"/>
  <c r="L1392" i="3"/>
  <c r="L1405" i="3"/>
  <c r="L1397" i="3"/>
  <c r="L1367" i="3"/>
  <c r="L1385" i="3"/>
  <c r="L1464" i="3"/>
  <c r="L1445" i="3"/>
  <c r="L1418" i="3"/>
  <c r="L1433" i="3"/>
  <c r="L1419" i="3"/>
  <c r="L1415" i="3"/>
  <c r="L1420" i="3"/>
  <c r="L1461" i="3"/>
  <c r="L1465" i="3"/>
  <c r="L1426" i="3"/>
  <c r="L1446" i="3"/>
  <c r="L1452" i="3"/>
  <c r="L1449" i="3"/>
  <c r="L1421" i="3"/>
  <c r="L1453" i="3"/>
  <c r="L1416" i="3"/>
  <c r="L1466" i="3"/>
  <c r="L1427" i="3"/>
  <c r="L1442" i="3"/>
  <c r="L1434" i="3"/>
  <c r="L1428" i="3"/>
  <c r="L1454" i="3"/>
  <c r="L1443" i="3"/>
  <c r="L1455" i="3"/>
  <c r="L1458" i="3"/>
  <c r="L1432" i="3"/>
  <c r="L1435" i="3"/>
  <c r="L1417" i="3"/>
  <c r="L1413" i="3"/>
  <c r="L1422" i="3"/>
  <c r="L1444" i="3"/>
  <c r="L1423" i="3"/>
  <c r="L1450" i="3"/>
  <c r="L1456" i="3"/>
  <c r="L1463" i="3"/>
  <c r="L1440" i="3"/>
  <c r="L1429" i="3"/>
  <c r="L1459" i="3"/>
  <c r="L1460" i="3"/>
  <c r="L1447" i="3"/>
  <c r="L1462" i="3"/>
  <c r="L1430" i="3"/>
  <c r="L1457" i="3"/>
  <c r="L1424" i="3"/>
  <c r="L1414" i="3"/>
  <c r="L1436" i="3"/>
  <c r="L1441" i="3"/>
  <c r="L1451" i="3"/>
  <c r="L1437" i="3"/>
  <c r="L1438" i="3"/>
  <c r="L1431" i="3"/>
  <c r="L1448" i="3"/>
  <c r="L1439" i="3"/>
  <c r="L1425" i="3"/>
  <c r="L1472" i="3"/>
  <c r="L1488" i="3"/>
  <c r="L1497" i="3"/>
  <c r="L1469" i="3"/>
  <c r="L1484" i="3"/>
  <c r="L1498" i="3"/>
  <c r="L1479" i="3"/>
  <c r="L1489" i="3"/>
  <c r="L1490" i="3"/>
  <c r="L1503" i="3"/>
  <c r="L1491" i="3"/>
  <c r="L1499" i="3"/>
  <c r="L1470" i="3"/>
  <c r="L1485" i="3"/>
  <c r="L1504" i="3"/>
  <c r="L1473" i="3"/>
  <c r="L1477" i="3"/>
  <c r="L1487" i="3"/>
  <c r="L1505" i="3"/>
  <c r="L1506" i="3"/>
  <c r="L1467" i="3"/>
  <c r="L1486" i="3"/>
  <c r="L1468" i="3"/>
  <c r="L1480" i="3"/>
  <c r="L1474" i="3"/>
  <c r="L1482" i="3"/>
  <c r="L1478" i="3"/>
  <c r="L1496" i="3"/>
  <c r="L1475" i="3"/>
  <c r="L1492" i="3"/>
  <c r="L1502" i="3"/>
  <c r="L1483" i="3"/>
  <c r="L1476" i="3"/>
  <c r="L1493" i="3"/>
  <c r="L1501" i="3"/>
  <c r="L1500" i="3"/>
  <c r="L1495" i="3"/>
  <c r="L1481" i="3"/>
  <c r="L1494" i="3"/>
  <c r="L1471" i="3"/>
  <c r="L1520" i="3"/>
  <c r="L1507" i="3"/>
  <c r="L1528" i="3"/>
  <c r="L1529" i="3"/>
  <c r="L1516" i="3"/>
  <c r="L1533" i="3"/>
  <c r="L1539" i="3"/>
  <c r="L1517" i="3"/>
  <c r="L1534" i="3"/>
  <c r="L1543" i="3"/>
  <c r="L1508" i="3"/>
  <c r="L1540" i="3"/>
  <c r="L1515" i="3"/>
  <c r="L1530" i="3"/>
  <c r="L1526" i="3"/>
  <c r="L1532" i="3"/>
  <c r="L1541" i="3"/>
  <c r="L1510" i="3"/>
  <c r="L1518" i="3"/>
  <c r="L1535" i="3"/>
  <c r="L1523" i="3"/>
  <c r="L1542" i="3"/>
  <c r="L1524" i="3"/>
  <c r="L1536" i="3"/>
  <c r="L1519" i="3"/>
  <c r="L1511" i="3"/>
  <c r="L1537" i="3"/>
  <c r="L1509" i="3"/>
  <c r="L1521" i="3"/>
  <c r="L1512" i="3"/>
  <c r="L1538" i="3"/>
  <c r="L1514" i="3"/>
  <c r="L1525" i="3"/>
  <c r="L1531" i="3"/>
  <c r="L1527" i="3"/>
  <c r="L1522" i="3"/>
  <c r="L1513" i="3"/>
  <c r="L1561" i="3"/>
  <c r="L1589" i="3"/>
  <c r="L1579" i="3"/>
  <c r="L1588" i="3"/>
  <c r="L1571" i="3"/>
  <c r="L1548" i="3"/>
  <c r="L1580" i="3"/>
  <c r="L1567" i="3"/>
  <c r="L1572" i="3"/>
  <c r="L1556" i="3"/>
  <c r="L1581" i="3"/>
  <c r="L1574" i="3"/>
  <c r="L1582" i="3"/>
  <c r="L1546" i="3"/>
  <c r="L1557" i="3"/>
  <c r="L1545" i="3"/>
  <c r="L1558" i="3"/>
  <c r="L1553" i="3"/>
  <c r="L1547" i="3"/>
  <c r="L1575" i="3"/>
  <c r="L1586" i="3"/>
  <c r="L1554" i="3"/>
  <c r="L1576" i="3"/>
  <c r="L1562" i="3"/>
  <c r="L1563" i="3"/>
  <c r="L1578" i="3"/>
  <c r="L1544" i="3"/>
  <c r="L1583" i="3"/>
  <c r="L1568" i="3"/>
  <c r="L1590" i="3"/>
  <c r="L1559" i="3"/>
  <c r="L1555" i="3"/>
  <c r="L1560" i="3"/>
  <c r="L1577" i="3"/>
  <c r="L1564" i="3"/>
  <c r="L1569" i="3"/>
  <c r="L1565" i="3"/>
  <c r="L1549" i="3"/>
  <c r="L1550" i="3"/>
  <c r="L1552" i="3"/>
  <c r="L1566" i="3"/>
  <c r="L1570" i="3"/>
  <c r="L1551" i="3"/>
  <c r="L1584" i="3"/>
  <c r="L1573" i="3"/>
  <c r="L1587" i="3"/>
  <c r="L1585" i="3"/>
  <c r="L1609" i="3"/>
  <c r="L1627" i="3"/>
  <c r="L1597" i="3"/>
  <c r="L1601" i="3"/>
  <c r="L1625" i="3"/>
  <c r="L1623" i="3"/>
  <c r="L1640" i="3"/>
  <c r="L1602" i="3"/>
  <c r="L1603" i="3"/>
  <c r="L1638" i="3"/>
  <c r="L1629" i="3"/>
  <c r="L1650" i="3"/>
  <c r="L1598" i="3"/>
  <c r="L1596" i="3"/>
  <c r="L1626" i="3"/>
  <c r="L1621" i="3"/>
  <c r="L1599" i="3"/>
  <c r="L1636" i="3"/>
  <c r="L1641" i="3"/>
  <c r="L1647" i="3"/>
  <c r="L1628" i="3"/>
  <c r="L1600" i="3"/>
  <c r="L1611" i="3"/>
  <c r="L1616" i="3"/>
  <c r="L1591" i="3"/>
  <c r="L1617" i="3"/>
  <c r="L1605" i="3"/>
  <c r="L1630" i="3"/>
  <c r="L1604" i="3"/>
  <c r="L1631" i="3"/>
  <c r="L1642" i="3"/>
  <c r="L1612" i="3"/>
  <c r="L1624" i="3"/>
  <c r="L1620" i="3"/>
  <c r="L1618" i="3"/>
  <c r="L1606" i="3"/>
  <c r="L1619" i="3"/>
  <c r="L1632" i="3"/>
  <c r="L1648" i="3"/>
  <c r="L1633" i="3"/>
  <c r="L1643" i="3"/>
  <c r="L1595" i="3"/>
  <c r="L1639" i="3"/>
  <c r="L1646" i="3"/>
  <c r="L1644" i="3"/>
  <c r="L1613" i="3"/>
  <c r="L1592" i="3"/>
  <c r="L1593" i="3"/>
  <c r="L1614" i="3"/>
  <c r="L1637" i="3"/>
  <c r="L1607" i="3"/>
  <c r="L1594" i="3"/>
  <c r="L1608" i="3"/>
  <c r="L1634" i="3"/>
  <c r="L1635" i="3"/>
  <c r="L1645" i="3"/>
  <c r="L1622" i="3"/>
  <c r="L1610" i="3"/>
  <c r="L1649" i="3"/>
  <c r="L1615" i="3"/>
  <c r="L1672" i="3"/>
  <c r="L1726" i="3"/>
  <c r="L1709" i="3"/>
  <c r="L1675" i="3"/>
  <c r="L1662" i="3"/>
  <c r="L1700" i="3"/>
  <c r="L1676" i="3"/>
  <c r="L1710" i="3"/>
  <c r="L1677" i="3"/>
  <c r="L1730" i="3"/>
  <c r="L1678" i="3"/>
  <c r="L1720" i="3"/>
  <c r="L1673" i="3"/>
  <c r="L1663" i="3"/>
  <c r="L1664" i="3"/>
  <c r="L1701" i="3"/>
  <c r="L1711" i="3"/>
  <c r="L1727" i="3"/>
  <c r="L1679" i="3"/>
  <c r="L1691" i="3"/>
  <c r="L1692" i="3"/>
  <c r="L1666" i="3"/>
  <c r="L1667" i="3"/>
  <c r="L1686" i="3"/>
  <c r="L1693" i="3"/>
  <c r="L1651" i="3"/>
  <c r="L1705" i="3"/>
  <c r="L1724" i="3"/>
  <c r="L1687" i="3"/>
  <c r="L1652" i="3"/>
  <c r="L1653" i="3"/>
  <c r="L1668" i="3"/>
  <c r="L1680" i="3"/>
  <c r="L1669" i="3"/>
  <c r="L1702" i="3"/>
  <c r="L1661" i="3"/>
  <c r="L1689" i="3"/>
  <c r="L1728" i="3"/>
  <c r="L1690" i="3"/>
  <c r="L1656" i="3"/>
  <c r="L1703" i="3"/>
  <c r="L1665" i="3"/>
  <c r="L1657" i="3"/>
  <c r="L1712" i="3"/>
  <c r="L1694" i="3"/>
  <c r="L1708" i="3"/>
  <c r="L1681" i="3"/>
  <c r="L1682" i="3"/>
  <c r="L1706" i="3"/>
  <c r="L1658" i="3"/>
  <c r="L1713" i="3"/>
  <c r="L1674" i="3"/>
  <c r="L1714" i="3"/>
  <c r="L1654" i="3"/>
  <c r="L1695" i="3"/>
  <c r="L1715" i="3"/>
  <c r="L1716" i="3"/>
  <c r="L1698" i="3"/>
  <c r="L1721" i="3"/>
  <c r="L1659" i="3"/>
  <c r="L1731" i="3"/>
  <c r="L1696" i="3"/>
  <c r="L1732" i="3"/>
  <c r="L1717" i="3"/>
  <c r="L1670" i="3"/>
  <c r="L1707" i="3"/>
  <c r="L1718" i="3"/>
  <c r="L1660" i="3"/>
  <c r="L1722" i="3"/>
  <c r="L1688" i="3"/>
  <c r="L1683" i="3"/>
  <c r="L1729" i="3"/>
  <c r="L1655" i="3"/>
  <c r="L1719" i="3"/>
  <c r="L1684" i="3"/>
  <c r="L1699" i="3"/>
  <c r="L1723" i="3"/>
  <c r="L1725" i="3"/>
  <c r="L1697" i="3"/>
  <c r="L1671" i="3"/>
  <c r="L1685" i="3"/>
  <c r="L1704" i="3"/>
  <c r="L1739" i="3"/>
  <c r="L1734" i="3"/>
  <c r="L1733" i="3"/>
  <c r="L1747" i="3"/>
  <c r="L1735" i="3"/>
  <c r="L1744" i="3"/>
  <c r="L1742" i="3"/>
  <c r="L1738" i="3"/>
  <c r="L1741" i="3"/>
  <c r="L1737" i="3"/>
  <c r="L1745" i="3"/>
  <c r="L1736" i="3"/>
  <c r="L1743" i="3"/>
  <c r="L1740" i="3"/>
  <c r="L1746" i="3"/>
  <c r="L1759" i="3"/>
  <c r="L1756" i="3"/>
  <c r="L1755" i="3"/>
  <c r="L1757" i="3"/>
  <c r="L1750" i="3"/>
  <c r="L1751" i="3"/>
  <c r="L1752" i="3"/>
  <c r="L1758" i="3"/>
  <c r="L1748" i="3"/>
  <c r="L1760" i="3"/>
  <c r="L1753" i="3"/>
  <c r="L1749" i="3"/>
  <c r="L1754" i="3"/>
  <c r="L1767" i="3"/>
  <c r="L1763" i="3"/>
  <c r="L1762" i="3"/>
  <c r="L1772" i="3"/>
  <c r="L1775" i="3"/>
  <c r="L1768" i="3"/>
  <c r="L1781" i="3"/>
  <c r="L1761" i="3"/>
  <c r="L1769" i="3"/>
  <c r="L1784" i="3"/>
  <c r="L1779" i="3"/>
  <c r="L1780" i="3"/>
  <c r="L1765" i="3"/>
  <c r="L1783" i="3"/>
  <c r="L1766" i="3"/>
  <c r="L1778" i="3"/>
  <c r="L1785" i="3"/>
  <c r="L1773" i="3"/>
  <c r="L1774" i="3"/>
  <c r="L1776" i="3"/>
  <c r="L1764" i="3"/>
  <c r="L1770" i="3"/>
  <c r="L1771" i="3"/>
  <c r="L1782" i="3"/>
  <c r="L1777" i="3"/>
  <c r="L1810" i="3"/>
  <c r="L1803" i="3"/>
  <c r="L1823" i="3"/>
  <c r="L1795" i="3"/>
  <c r="L1796" i="3"/>
  <c r="L1802" i="3"/>
  <c r="L1815" i="3"/>
  <c r="L1824" i="3"/>
  <c r="L1792" i="3"/>
  <c r="L1805" i="3"/>
  <c r="L1816" i="3"/>
  <c r="L1789" i="3"/>
  <c r="L1818" i="3"/>
  <c r="L1811" i="3"/>
  <c r="L1806" i="3"/>
  <c r="L1812" i="3"/>
  <c r="L1790" i="3"/>
  <c r="L1786" i="3"/>
  <c r="L1820" i="3"/>
  <c r="L1787" i="3"/>
  <c r="L1825" i="3"/>
  <c r="L1799" i="3"/>
  <c r="L1813" i="3"/>
  <c r="L1817" i="3"/>
  <c r="L1814" i="3"/>
  <c r="L1826" i="3"/>
  <c r="L1793" i="3"/>
  <c r="L1819" i="3"/>
  <c r="L1791" i="3"/>
  <c r="L1794" i="3"/>
  <c r="L1797" i="3"/>
  <c r="L1821" i="3"/>
  <c r="L1804" i="3"/>
  <c r="L1807" i="3"/>
  <c r="L1800" i="3"/>
  <c r="L1809" i="3"/>
  <c r="L1822" i="3"/>
  <c r="L1801" i="3"/>
  <c r="L1808" i="3"/>
  <c r="L1788" i="3"/>
  <c r="L1798" i="3"/>
  <c r="L1832" i="3"/>
  <c r="L1837" i="3"/>
  <c r="L1827" i="3"/>
  <c r="L1828" i="3"/>
  <c r="L1829" i="3"/>
  <c r="L1835" i="3"/>
  <c r="L1836" i="3"/>
  <c r="L1830" i="3"/>
  <c r="L1831" i="3"/>
  <c r="L1834" i="3"/>
  <c r="L1833" i="3"/>
  <c r="L1838" i="3"/>
  <c r="L1842" i="3"/>
  <c r="L1839" i="3"/>
  <c r="L1840" i="3"/>
  <c r="L1841" i="3"/>
  <c r="L1844" i="3"/>
  <c r="L1843" i="3"/>
  <c r="L1854" i="3"/>
  <c r="L1848" i="3"/>
  <c r="L1855" i="3"/>
  <c r="L1849" i="3"/>
  <c r="L1846" i="3"/>
  <c r="L1856" i="3"/>
  <c r="L1850" i="3"/>
  <c r="L1851" i="3"/>
  <c r="L1852" i="3"/>
  <c r="L1845" i="3"/>
  <c r="L1847" i="3"/>
  <c r="L1853" i="3"/>
  <c r="L1864" i="3"/>
  <c r="L1865" i="3"/>
  <c r="L1861" i="3"/>
  <c r="L1869" i="3"/>
  <c r="L1858" i="3"/>
  <c r="L1866" i="3"/>
  <c r="L1860" i="3"/>
  <c r="L1859" i="3"/>
  <c r="L1863" i="3"/>
  <c r="L1867" i="3"/>
  <c r="L1857" i="3"/>
  <c r="L1868" i="3"/>
  <c r="L1862" i="3"/>
  <c r="L1876" i="3"/>
  <c r="L1871" i="3"/>
  <c r="L1877" i="3"/>
  <c r="L1872" i="3"/>
  <c r="L1882" i="3"/>
  <c r="L1885" i="3"/>
  <c r="L1881" i="3"/>
  <c r="L1886" i="3"/>
  <c r="L1884" i="3"/>
  <c r="L1894" i="3"/>
  <c r="L1892" i="3"/>
  <c r="L1883" i="3"/>
  <c r="L1873" i="3"/>
  <c r="L1891" i="3"/>
  <c r="L1878" i="3"/>
  <c r="L1879" i="3"/>
  <c r="L1889" i="3"/>
  <c r="L1890" i="3"/>
  <c r="L1887" i="3"/>
  <c r="L1888" i="3"/>
  <c r="L1893" i="3"/>
  <c r="L1874" i="3"/>
  <c r="L1875" i="3"/>
  <c r="L1880" i="3"/>
  <c r="L1870" i="3"/>
  <c r="L1916" i="3"/>
  <c r="L1911" i="3"/>
  <c r="L1917" i="3"/>
  <c r="L1919" i="3"/>
  <c r="L1924" i="3"/>
  <c r="L1903" i="3"/>
  <c r="L1927" i="3"/>
  <c r="L1904" i="3"/>
  <c r="L1925" i="3"/>
  <c r="L1920" i="3"/>
  <c r="L1907" i="3"/>
  <c r="L1932" i="3"/>
  <c r="L1921" i="3"/>
  <c r="L1912" i="3"/>
  <c r="L1898" i="3"/>
  <c r="L1922" i="3"/>
  <c r="L1926" i="3"/>
  <c r="L1918" i="3"/>
  <c r="L1902" i="3"/>
  <c r="L1896" i="3"/>
  <c r="L1897" i="3"/>
  <c r="L1908" i="3"/>
  <c r="L1914" i="3"/>
  <c r="L1899" i="3"/>
  <c r="L1900" i="3"/>
  <c r="L1915" i="3"/>
  <c r="L1931" i="3"/>
  <c r="L1933" i="3"/>
  <c r="L1905" i="3"/>
  <c r="L1928" i="3"/>
  <c r="L1923" i="3"/>
  <c r="L1901" i="3"/>
  <c r="L1909" i="3"/>
  <c r="L1895" i="3"/>
  <c r="L1929" i="3"/>
  <c r="L1910" i="3"/>
  <c r="L1913" i="3"/>
  <c r="L1935" i="3"/>
  <c r="L1934" i="3"/>
  <c r="L1906" i="3"/>
  <c r="L1930" i="3"/>
  <c r="L1948" i="3"/>
  <c r="L1984" i="3"/>
  <c r="L1982" i="3"/>
  <c r="L1972" i="3"/>
  <c r="L1978" i="3"/>
  <c r="L1936" i="3"/>
  <c r="L1973" i="3"/>
  <c r="L1966" i="3"/>
  <c r="L1950" i="3"/>
  <c r="L1971" i="3"/>
  <c r="L1951" i="3"/>
  <c r="L1943" i="3"/>
  <c r="L1949" i="3"/>
  <c r="L1968" i="3"/>
  <c r="L1976" i="3"/>
  <c r="L1977" i="3"/>
  <c r="L1952" i="3"/>
  <c r="L1941" i="3"/>
  <c r="L1967" i="3"/>
  <c r="L1938" i="3"/>
  <c r="L1979" i="3"/>
  <c r="L1942" i="3"/>
  <c r="L1980" i="3"/>
  <c r="L1944" i="3"/>
  <c r="L1981" i="3"/>
  <c r="L1974" i="3"/>
  <c r="L1970" i="3"/>
  <c r="L1939" i="3"/>
  <c r="L1956" i="3"/>
  <c r="L1945" i="3"/>
  <c r="L1953" i="3"/>
  <c r="L1959" i="3"/>
  <c r="L1946" i="3"/>
  <c r="L1963" i="3"/>
  <c r="L1937" i="3"/>
  <c r="L1955" i="3"/>
  <c r="L1960" i="3"/>
  <c r="L1975" i="3"/>
  <c r="L1947" i="3"/>
  <c r="L1983" i="3"/>
  <c r="L1964" i="3"/>
  <c r="L1962" i="3"/>
  <c r="L1940" i="3"/>
  <c r="L1961" i="3"/>
  <c r="L1958" i="3"/>
  <c r="L1954" i="3"/>
  <c r="L1969" i="3"/>
  <c r="L1965" i="3"/>
  <c r="L1957" i="3"/>
  <c r="L1990" i="3"/>
  <c r="L1991" i="3"/>
  <c r="L2001" i="3"/>
  <c r="L1992" i="3"/>
  <c r="L1996" i="3"/>
  <c r="L1995" i="3"/>
  <c r="L2010" i="3"/>
  <c r="L2009" i="3"/>
  <c r="L1985" i="3"/>
  <c r="L1986" i="3"/>
  <c r="L2002" i="3"/>
  <c r="L1993" i="3"/>
  <c r="L2000" i="3"/>
  <c r="L2011" i="3"/>
  <c r="L2003" i="3"/>
  <c r="L1988" i="3"/>
  <c r="L2004" i="3"/>
  <c r="L2005" i="3"/>
  <c r="L2006" i="3"/>
  <c r="L1994" i="3"/>
  <c r="L1997" i="3"/>
  <c r="L1987" i="3"/>
  <c r="L1989" i="3"/>
  <c r="L2007" i="3"/>
  <c r="L2008" i="3"/>
  <c r="L1998" i="3"/>
  <c r="L1999" i="3"/>
  <c r="L2012" i="3"/>
  <c r="L2016" i="3"/>
  <c r="L2017" i="3"/>
  <c r="L2015" i="3"/>
  <c r="L2022" i="3"/>
  <c r="L2020" i="3"/>
  <c r="L2019" i="3"/>
  <c r="L2014" i="3"/>
  <c r="L2018" i="3"/>
  <c r="L2021" i="3"/>
  <c r="L2013" i="3"/>
  <c r="L2039" i="3"/>
  <c r="L2026" i="3"/>
  <c r="L2052" i="3"/>
  <c r="L2055" i="3"/>
  <c r="L2042" i="3"/>
  <c r="L2045" i="3"/>
  <c r="L2032" i="3"/>
  <c r="L2040" i="3"/>
  <c r="L2033" i="3"/>
  <c r="L2053" i="3"/>
  <c r="L2028" i="3"/>
  <c r="L2034" i="3"/>
  <c r="L2046" i="3"/>
  <c r="L2047" i="3"/>
  <c r="L2048" i="3"/>
  <c r="L2041" i="3"/>
  <c r="L2029" i="3"/>
  <c r="L2030" i="3"/>
  <c r="L2025" i="3"/>
  <c r="L2043" i="3"/>
  <c r="L2044" i="3"/>
  <c r="L2023" i="3"/>
  <c r="L2049" i="3"/>
  <c r="L2054" i="3"/>
  <c r="L2027" i="3"/>
  <c r="L2024" i="3"/>
  <c r="L2035" i="3"/>
  <c r="L2036" i="3"/>
  <c r="L2056" i="3"/>
  <c r="L2050" i="3"/>
  <c r="L2051" i="3"/>
  <c r="L2031" i="3"/>
  <c r="L2037" i="3"/>
  <c r="L2038" i="3"/>
  <c r="L2057" i="3"/>
  <c r="L2094" i="3"/>
  <c r="L2081" i="3"/>
  <c r="L2059" i="3"/>
  <c r="L2082" i="3"/>
  <c r="L2069" i="3"/>
  <c r="L2090" i="3"/>
  <c r="L2083" i="3"/>
  <c r="L2066" i="3"/>
  <c r="L2070" i="3"/>
  <c r="L2092" i="3"/>
  <c r="L2093" i="3"/>
  <c r="L2067" i="3"/>
  <c r="L2088" i="3"/>
  <c r="L2075" i="3"/>
  <c r="L2076" i="3"/>
  <c r="L2060" i="3"/>
  <c r="L2058" i="3"/>
  <c r="L2061" i="3"/>
  <c r="L2091" i="3"/>
  <c r="L2064" i="3"/>
  <c r="L2086" i="3"/>
  <c r="L2068" i="3"/>
  <c r="L2087" i="3"/>
  <c r="L2062" i="3"/>
  <c r="L2071" i="3"/>
  <c r="L2077" i="3"/>
  <c r="L2065" i="3"/>
  <c r="L2084" i="3"/>
  <c r="L2072" i="3"/>
  <c r="L2074" i="3"/>
  <c r="L2085" i="3"/>
  <c r="L2089" i="3"/>
  <c r="L2078" i="3"/>
  <c r="L2073" i="3"/>
  <c r="L2063" i="3"/>
  <c r="L2079" i="3"/>
  <c r="L2080" i="3"/>
  <c r="L2127" i="3"/>
  <c r="L2111" i="3"/>
  <c r="L2104" i="3"/>
  <c r="L2112" i="3"/>
  <c r="L2124" i="3"/>
  <c r="L2103" i="3"/>
  <c r="L2119" i="3"/>
  <c r="L2095" i="3"/>
  <c r="L2107" i="3"/>
  <c r="L2113" i="3"/>
  <c r="L2128" i="3"/>
  <c r="L2121" i="3"/>
  <c r="L2114" i="3"/>
  <c r="L2116" i="3"/>
  <c r="L2096" i="3"/>
  <c r="L2120" i="3"/>
  <c r="L2123" i="3"/>
  <c r="L2097" i="3"/>
  <c r="L2106" i="3"/>
  <c r="L2122" i="3"/>
  <c r="L2135" i="3"/>
  <c r="L2129" i="3"/>
  <c r="L2098" i="3"/>
  <c r="L2105" i="3"/>
  <c r="L2108" i="3"/>
  <c r="L2130" i="3"/>
  <c r="L2125" i="3"/>
  <c r="L2133" i="3"/>
  <c r="L2131" i="3"/>
  <c r="L2110" i="3"/>
  <c r="L2126" i="3"/>
  <c r="L2099" i="3"/>
  <c r="L2134" i="3"/>
  <c r="L2100" i="3"/>
  <c r="L2132" i="3"/>
  <c r="L2109" i="3"/>
  <c r="L2101" i="3"/>
  <c r="L2102" i="3"/>
  <c r="L2115" i="3"/>
  <c r="L2117" i="3"/>
  <c r="L2118" i="3"/>
  <c r="L2164" i="3"/>
  <c r="L2139" i="3"/>
  <c r="L2143" i="3"/>
  <c r="L2182" i="3"/>
  <c r="L2178" i="3"/>
  <c r="L2168" i="3"/>
  <c r="L2144" i="3"/>
  <c r="L2183" i="3"/>
  <c r="L2152" i="3"/>
  <c r="L2162" i="3"/>
  <c r="L2147" i="3"/>
  <c r="L2156" i="3"/>
  <c r="L2184" i="3"/>
  <c r="L2200" i="3"/>
  <c r="L2209" i="3"/>
  <c r="L2207" i="3"/>
  <c r="L2165" i="3"/>
  <c r="L2185" i="3"/>
  <c r="L2186" i="3"/>
  <c r="L2187" i="3"/>
  <c r="L2201" i="3"/>
  <c r="L2188" i="3"/>
  <c r="L2203" i="3"/>
  <c r="L2172" i="3"/>
  <c r="L2145" i="3"/>
  <c r="L2146" i="3"/>
  <c r="L2174" i="3"/>
  <c r="L2169" i="3"/>
  <c r="L2189" i="3"/>
  <c r="L2170" i="3"/>
  <c r="L2158" i="3"/>
  <c r="L2149" i="3"/>
  <c r="L2190" i="3"/>
  <c r="L2210" i="3"/>
  <c r="L2175" i="3"/>
  <c r="L2191" i="3"/>
  <c r="L2153" i="3"/>
  <c r="L2136" i="3"/>
  <c r="L2205" i="3"/>
  <c r="L2163" i="3"/>
  <c r="L2159" i="3"/>
  <c r="L2171" i="3"/>
  <c r="L2176" i="3"/>
  <c r="L2208" i="3"/>
  <c r="L2192" i="3"/>
  <c r="L2137" i="3"/>
  <c r="L2160" i="3"/>
  <c r="L2181" i="3"/>
  <c r="L2206" i="3"/>
  <c r="L2150" i="3"/>
  <c r="L2157" i="3"/>
  <c r="L2173" i="3"/>
  <c r="L2140" i="3"/>
  <c r="L2148" i="3"/>
  <c r="L2141" i="3"/>
  <c r="L2204" i="3"/>
  <c r="L2179" i="3"/>
  <c r="L2199" i="3"/>
  <c r="L2166" i="3"/>
  <c r="L2151" i="3"/>
  <c r="L2177" i="3"/>
  <c r="L2155" i="3"/>
  <c r="L2211" i="3"/>
  <c r="L2193" i="3"/>
  <c r="L2180" i="3"/>
  <c r="L2167" i="3"/>
  <c r="L2202" i="3"/>
  <c r="L2198" i="3"/>
  <c r="L2194" i="3"/>
  <c r="L2154" i="3"/>
  <c r="L2161" i="3"/>
  <c r="L2195" i="3"/>
  <c r="L2142" i="3"/>
  <c r="L2138" i="3"/>
  <c r="L2212" i="3"/>
  <c r="L2196" i="3"/>
  <c r="L2197" i="3"/>
  <c r="L2234" i="3"/>
  <c r="L2256" i="3"/>
  <c r="L2240" i="3"/>
  <c r="L2257" i="3"/>
  <c r="L2258" i="3"/>
  <c r="L2245" i="3"/>
  <c r="L2221" i="3"/>
  <c r="L2254" i="3"/>
  <c r="L2231" i="3"/>
  <c r="L2214" i="3"/>
  <c r="L2266" i="3"/>
  <c r="L2236" i="3"/>
  <c r="L2232" i="3"/>
  <c r="L2259" i="3"/>
  <c r="L2263" i="3"/>
  <c r="L2225" i="3"/>
  <c r="L2241" i="3"/>
  <c r="L2255" i="3"/>
  <c r="L2215" i="3"/>
  <c r="L2216" i="3"/>
  <c r="L2249" i="3"/>
  <c r="L2226" i="3"/>
  <c r="L2250" i="3"/>
  <c r="L2217" i="3"/>
  <c r="L2251" i="3"/>
  <c r="L2267" i="3"/>
  <c r="L2269" i="3"/>
  <c r="L2265" i="3"/>
  <c r="L2227" i="3"/>
  <c r="L2223" i="3"/>
  <c r="L2237" i="3"/>
  <c r="L2242" i="3"/>
  <c r="L2252" i="3"/>
  <c r="L2244" i="3"/>
  <c r="L2233" i="3"/>
  <c r="L2260" i="3"/>
  <c r="L2213" i="3"/>
  <c r="L2261" i="3"/>
  <c r="L2264" i="3"/>
  <c r="L2228" i="3"/>
  <c r="L2247" i="3"/>
  <c r="L2219" i="3"/>
  <c r="L2218" i="3"/>
  <c r="L2235" i="3"/>
  <c r="L2229" i="3"/>
  <c r="L2270" i="3"/>
  <c r="L2243" i="3"/>
  <c r="L2273" i="3"/>
  <c r="L2246" i="3"/>
  <c r="L2274" i="3"/>
  <c r="L2253" i="3"/>
  <c r="L2239" i="3"/>
  <c r="L2230" i="3"/>
  <c r="L2220" i="3"/>
  <c r="L2268" i="3"/>
  <c r="L2271" i="3"/>
  <c r="L2222" i="3"/>
  <c r="L2262" i="3"/>
  <c r="L2248" i="3"/>
  <c r="L2272" i="3"/>
  <c r="L2224" i="3"/>
  <c r="L2238" i="3"/>
  <c r="L2277" i="3"/>
  <c r="L2303" i="3"/>
  <c r="L2305" i="3"/>
  <c r="L2306" i="3"/>
  <c r="L2294" i="3"/>
  <c r="L2279" i="3"/>
  <c r="L2298" i="3"/>
  <c r="L2284" i="3"/>
  <c r="L2282" i="3"/>
  <c r="L2288" i="3"/>
  <c r="L2280" i="3"/>
  <c r="L2296" i="3"/>
  <c r="L2299" i="3"/>
  <c r="L2300" i="3"/>
  <c r="L2285" i="3"/>
  <c r="L2301" i="3"/>
  <c r="L2289" i="3"/>
  <c r="L2290" i="3"/>
  <c r="L2307" i="3"/>
  <c r="L2302" i="3"/>
  <c r="L2287" i="3"/>
  <c r="L2278" i="3"/>
  <c r="L2304" i="3"/>
  <c r="L2293" i="3"/>
  <c r="L2297" i="3"/>
  <c r="L2291" i="3"/>
  <c r="L2283" i="3"/>
  <c r="L2286" i="3"/>
  <c r="L2292" i="3"/>
  <c r="L2276" i="3"/>
  <c r="L2281" i="3"/>
  <c r="L2308" i="3"/>
  <c r="L2275" i="3"/>
  <c r="L2295" i="3"/>
  <c r="L2317" i="3"/>
  <c r="L2309" i="3"/>
  <c r="L2311" i="3"/>
  <c r="L2312" i="3"/>
  <c r="L2313" i="3"/>
  <c r="L2314" i="3"/>
  <c r="L2315" i="3"/>
  <c r="L2310" i="3"/>
  <c r="L2316" i="3"/>
  <c r="L2334" i="3"/>
  <c r="L2336" i="3"/>
  <c r="L2328" i="3"/>
  <c r="L2337" i="3"/>
  <c r="L2335" i="3"/>
  <c r="L2338" i="3"/>
  <c r="L2344" i="3"/>
  <c r="L2339" i="3"/>
  <c r="L2329" i="3"/>
  <c r="L2340" i="3"/>
  <c r="L2326" i="3"/>
  <c r="L2330" i="3"/>
  <c r="L2322" i="3"/>
  <c r="L2341" i="3"/>
  <c r="L2320" i="3"/>
  <c r="L2323" i="3"/>
  <c r="L2321" i="3"/>
  <c r="L2318" i="3"/>
  <c r="L2331" i="3"/>
  <c r="L2342" i="3"/>
  <c r="L2345" i="3"/>
  <c r="L2319" i="3"/>
  <c r="L2343" i="3"/>
  <c r="L2332" i="3"/>
  <c r="L2324" i="3"/>
  <c r="L2325" i="3"/>
  <c r="L2327" i="3"/>
  <c r="L2333" i="3"/>
  <c r="L2352" i="3"/>
  <c r="L2349" i="3"/>
  <c r="L2348" i="3"/>
  <c r="L2354" i="3"/>
  <c r="L2350" i="3"/>
  <c r="L2355" i="3"/>
  <c r="L2351" i="3"/>
  <c r="L2356" i="3"/>
  <c r="L2353" i="3"/>
  <c r="L2357" i="3"/>
  <c r="L2346" i="3"/>
  <c r="L2358" i="3"/>
  <c r="L2359" i="3"/>
  <c r="L2360" i="3"/>
  <c r="L2347" i="3"/>
  <c r="L2361" i="3"/>
  <c r="L2362" i="3"/>
  <c r="L2364" i="3"/>
  <c r="L2363" i="3"/>
  <c r="L2365" i="3"/>
  <c r="L2366" i="3"/>
  <c r="L2371" i="3"/>
  <c r="L2370" i="3"/>
  <c r="L2367" i="3"/>
  <c r="L2368" i="3"/>
  <c r="L2369" i="3"/>
  <c r="L2372" i="3"/>
  <c r="L2373" i="3"/>
  <c r="L2377" i="3"/>
  <c r="L2380" i="3"/>
  <c r="L2381" i="3"/>
  <c r="L2375" i="3"/>
  <c r="L2378" i="3"/>
  <c r="L2382" i="3"/>
  <c r="L2376" i="3"/>
  <c r="L2379" i="3"/>
  <c r="L2374" i="3"/>
  <c r="L2386" i="3"/>
  <c r="L2383" i="3"/>
  <c r="L2384" i="3"/>
  <c r="L2385" i="3"/>
  <c r="L2394" i="3"/>
  <c r="L2387" i="3"/>
  <c r="L2390" i="3"/>
  <c r="L2395" i="3"/>
  <c r="L2396" i="3"/>
  <c r="L2391" i="3"/>
  <c r="L2389" i="3"/>
  <c r="L2388" i="3"/>
  <c r="L2392" i="3"/>
  <c r="L2393" i="3"/>
  <c r="L2397" i="3"/>
  <c r="L2400" i="3"/>
  <c r="L2398" i="3"/>
  <c r="L2399" i="3"/>
  <c r="L2402" i="3"/>
  <c r="L2403" i="3"/>
  <c r="L2401" i="3"/>
  <c r="L2404" i="3"/>
  <c r="L2405" i="3"/>
  <c r="L2406" i="3"/>
  <c r="L2407" i="3"/>
  <c r="L2408" i="3"/>
  <c r="L2409" i="3"/>
  <c r="L2411" i="3"/>
  <c r="L2413" i="3"/>
  <c r="L2412" i="3"/>
  <c r="L2410" i="3"/>
  <c r="L2417" i="3"/>
  <c r="L2415" i="3"/>
  <c r="L2414" i="3"/>
  <c r="L2419" i="3"/>
  <c r="L2418" i="3"/>
  <c r="L2416" i="3"/>
  <c r="L2423" i="3"/>
  <c r="L2424" i="3"/>
  <c r="L2426" i="3"/>
  <c r="L2428" i="3"/>
  <c r="L2429" i="3"/>
  <c r="L2422" i="3"/>
  <c r="L2425" i="3"/>
  <c r="L2427" i="3"/>
  <c r="L2431" i="3"/>
  <c r="L2420" i="3"/>
  <c r="L2430" i="3"/>
  <c r="L2421" i="3"/>
  <c r="L2432" i="3"/>
  <c r="L2444" i="3"/>
  <c r="L2450" i="3"/>
  <c r="L2433" i="3"/>
  <c r="L2453" i="3"/>
  <c r="L2454" i="3"/>
  <c r="L2451" i="3"/>
  <c r="L2434" i="3"/>
  <c r="L2452" i="3"/>
  <c r="L2435" i="3"/>
  <c r="L2446" i="3"/>
  <c r="L2436" i="3"/>
  <c r="L2437" i="3"/>
  <c r="L2455" i="3"/>
  <c r="L2438" i="3"/>
  <c r="L2447" i="3"/>
  <c r="L2439" i="3"/>
  <c r="L2443" i="3"/>
  <c r="L2445" i="3"/>
  <c r="L2448" i="3"/>
  <c r="L2457" i="3"/>
  <c r="L2440" i="3"/>
  <c r="L2441" i="3"/>
  <c r="L2449" i="3"/>
  <c r="L2442" i="3"/>
  <c r="L2456" i="3"/>
  <c r="L2473" i="3"/>
  <c r="L2477" i="3"/>
  <c r="L2465" i="3"/>
  <c r="L2458" i="3"/>
  <c r="L2474" i="3"/>
  <c r="L2466" i="3"/>
  <c r="L2472" i="3"/>
  <c r="L2467" i="3"/>
  <c r="L2475" i="3"/>
  <c r="L2461" i="3"/>
  <c r="L2459" i="3"/>
  <c r="L2478" i="3"/>
  <c r="L2464" i="3"/>
  <c r="L2462" i="3"/>
  <c r="L2476" i="3"/>
  <c r="L2469" i="3"/>
  <c r="L2479" i="3"/>
  <c r="L2463" i="3"/>
  <c r="L2470" i="3"/>
  <c r="L2460" i="3"/>
  <c r="L2480" i="3"/>
  <c r="L2471" i="3"/>
  <c r="L2468" i="3"/>
  <c r="L2490" i="3"/>
  <c r="L2491" i="3"/>
  <c r="L2492" i="3"/>
  <c r="L2500" i="3"/>
  <c r="L2502" i="3"/>
  <c r="L2505" i="3"/>
  <c r="L2493" i="3"/>
  <c r="L2481" i="3"/>
  <c r="L2524" i="3"/>
  <c r="L2523" i="3"/>
  <c r="L2516" i="3"/>
  <c r="L2499" i="3"/>
  <c r="L2498" i="3"/>
  <c r="L2519" i="3"/>
  <c r="L2506" i="3"/>
  <c r="L2495" i="3"/>
  <c r="L2507" i="3"/>
  <c r="L2508" i="3"/>
  <c r="L2503" i="3"/>
  <c r="L2509" i="3"/>
  <c r="L2515" i="3"/>
  <c r="L2510" i="3"/>
  <c r="L2487" i="3"/>
  <c r="L2517" i="3"/>
  <c r="L2504" i="3"/>
  <c r="L2483" i="3"/>
  <c r="L2488" i="3"/>
  <c r="L2494" i="3"/>
  <c r="L2520" i="3"/>
  <c r="L2521" i="3"/>
  <c r="L2522" i="3"/>
  <c r="L2484" i="3"/>
  <c r="L2482" i="3"/>
  <c r="L2518" i="3"/>
  <c r="L2513" i="3"/>
  <c r="L2485" i="3"/>
  <c r="L2489" i="3"/>
  <c r="L2501" i="3"/>
  <c r="L2497" i="3"/>
  <c r="L2514" i="3"/>
  <c r="L2496" i="3"/>
  <c r="L2511" i="3"/>
  <c r="L2512" i="3"/>
  <c r="L2486" i="3"/>
  <c r="L2546" i="3"/>
  <c r="L2563" i="3"/>
  <c r="L2561" i="3"/>
  <c r="L2528" i="3"/>
  <c r="L2579" i="3"/>
  <c r="L2559" i="3"/>
  <c r="L2580" i="3"/>
  <c r="L2525" i="3"/>
  <c r="L2529" i="3"/>
  <c r="L2541" i="3"/>
  <c r="L2564" i="3"/>
  <c r="L2550" i="3"/>
  <c r="L2530" i="3"/>
  <c r="L2575" i="3"/>
  <c r="L2565" i="3"/>
  <c r="L2549" i="3"/>
  <c r="L2562" i="3"/>
  <c r="L2566" i="3"/>
  <c r="L2574" i="3"/>
  <c r="L2540" i="3"/>
  <c r="L2567" i="3"/>
  <c r="L2552" i="3"/>
  <c r="L2568" i="3"/>
  <c r="L2555" i="3"/>
  <c r="L2560" i="3"/>
  <c r="L2551" i="3"/>
  <c r="L2531" i="3"/>
  <c r="L2542" i="3"/>
  <c r="L2569" i="3"/>
  <c r="L2535" i="3"/>
  <c r="L2536" i="3"/>
  <c r="L2534" i="3"/>
  <c r="L2570" i="3"/>
  <c r="L2539" i="3"/>
  <c r="L2553" i="3"/>
  <c r="L2556" i="3"/>
  <c r="L2543" i="3"/>
  <c r="L2577" i="3"/>
  <c r="L2571" i="3"/>
  <c r="L2544" i="3"/>
  <c r="L2578" i="3"/>
  <c r="L2538" i="3"/>
  <c r="L2545" i="3"/>
  <c r="L2576" i="3"/>
  <c r="L2532" i="3"/>
  <c r="L2558" i="3"/>
  <c r="L2572" i="3"/>
  <c r="L2573" i="3"/>
  <c r="L2547" i="3"/>
  <c r="L2526" i="3"/>
  <c r="L2537" i="3"/>
  <c r="L2557" i="3"/>
  <c r="L2533" i="3"/>
  <c r="L2548" i="3"/>
  <c r="L2527" i="3"/>
  <c r="L2554" i="3"/>
  <c r="L2599" i="3"/>
  <c r="L2590" i="3"/>
  <c r="L2613" i="3"/>
  <c r="L2606" i="3"/>
  <c r="L2614" i="3"/>
  <c r="L2603" i="3"/>
  <c r="L2617" i="3"/>
  <c r="L2618" i="3"/>
  <c r="L2593" i="3"/>
  <c r="L2587" i="3"/>
  <c r="L2628" i="3"/>
  <c r="L2592" i="3"/>
  <c r="L2602" i="3"/>
  <c r="L2616" i="3"/>
  <c r="L2619" i="3"/>
  <c r="L2609" i="3"/>
  <c r="L2584" i="3"/>
  <c r="L2620" i="3"/>
  <c r="L2604" i="3"/>
  <c r="L2594" i="3"/>
  <c r="L2605" i="3"/>
  <c r="L2610" i="3"/>
  <c r="L2595" i="3"/>
  <c r="L2585" i="3"/>
  <c r="L2615" i="3"/>
  <c r="L2621" i="3"/>
  <c r="L2581" i="3"/>
  <c r="L2622" i="3"/>
  <c r="L2600" i="3"/>
  <c r="L2596" i="3"/>
  <c r="L2582" i="3"/>
  <c r="L2627" i="3"/>
  <c r="L2611" i="3"/>
  <c r="L2588" i="3"/>
  <c r="L2591" i="3"/>
  <c r="L2597" i="3"/>
  <c r="L2607" i="3"/>
  <c r="L2623" i="3"/>
  <c r="L2624" i="3"/>
  <c r="L2612" i="3"/>
  <c r="L2589" i="3"/>
  <c r="L2626" i="3"/>
  <c r="L2598" i="3"/>
  <c r="L2583" i="3"/>
  <c r="L2625" i="3"/>
  <c r="L2608" i="3"/>
  <c r="L2586" i="3"/>
  <c r="L2601" i="3"/>
  <c r="L2642" i="3"/>
  <c r="L2637" i="3"/>
  <c r="L2651" i="3"/>
  <c r="L2661" i="3"/>
  <c r="L2638" i="3"/>
  <c r="L2635" i="3"/>
  <c r="L2631" i="3"/>
  <c r="L2652" i="3"/>
  <c r="L2639" i="3"/>
  <c r="L2650" i="3"/>
  <c r="L2636" i="3"/>
  <c r="L2653" i="3"/>
  <c r="L2640" i="3"/>
  <c r="L2646" i="3"/>
  <c r="L2647" i="3"/>
  <c r="L2658" i="3"/>
  <c r="L2654" i="3"/>
  <c r="L2648" i="3"/>
  <c r="L2660" i="3"/>
  <c r="L2641" i="3"/>
  <c r="L2649" i="3"/>
  <c r="L2644" i="3"/>
  <c r="L2655" i="3"/>
  <c r="L2645" i="3"/>
  <c r="L2629" i="3"/>
  <c r="L2656" i="3"/>
  <c r="L2659" i="3"/>
  <c r="L2632" i="3"/>
  <c r="L2633" i="3"/>
  <c r="L2634" i="3"/>
  <c r="L2643" i="3"/>
  <c r="L2657" i="3"/>
  <c r="L2630" i="3"/>
  <c r="L2682" i="3"/>
  <c r="L2683" i="3"/>
  <c r="L2662" i="3"/>
  <c r="L2670" i="3"/>
  <c r="L2673" i="3"/>
  <c r="L2687" i="3"/>
  <c r="L2694" i="3"/>
  <c r="L2672" i="3"/>
  <c r="L2695" i="3"/>
  <c r="L2674" i="3"/>
  <c r="L2702" i="3"/>
  <c r="L2699" i="3"/>
  <c r="L2663" i="3"/>
  <c r="L2701" i="3"/>
  <c r="L2685" i="3"/>
  <c r="L2700" i="3"/>
  <c r="L2688" i="3"/>
  <c r="L2675" i="3"/>
  <c r="L2667" i="3"/>
  <c r="L2703" i="3"/>
  <c r="L2664" i="3"/>
  <c r="L2696" i="3"/>
  <c r="L2666" i="3"/>
  <c r="L2676" i="3"/>
  <c r="L2677" i="3"/>
  <c r="L2669" i="3"/>
  <c r="L2678" i="3"/>
  <c r="L2697" i="3"/>
  <c r="L2698" i="3"/>
  <c r="L2689" i="3"/>
  <c r="L2690" i="3"/>
  <c r="L2686" i="3"/>
  <c r="L2668" i="3"/>
  <c r="L2665" i="3"/>
  <c r="L2679" i="3"/>
  <c r="L2691" i="3"/>
  <c r="L2671" i="3"/>
  <c r="L2692" i="3"/>
  <c r="L2684" i="3"/>
  <c r="L2680" i="3"/>
  <c r="L2681" i="3"/>
  <c r="L2693" i="3"/>
  <c r="L2720" i="3"/>
  <c r="L2724" i="3"/>
  <c r="L2725" i="3"/>
  <c r="L2708" i="3"/>
  <c r="L2732" i="3"/>
  <c r="L2709" i="3"/>
  <c r="L2710" i="3"/>
  <c r="L2711" i="3"/>
  <c r="L2721" i="3"/>
  <c r="L2704" i="3"/>
  <c r="L2733" i="3"/>
  <c r="L2712" i="3"/>
  <c r="L2705" i="3"/>
  <c r="L2713" i="3"/>
  <c r="L2726" i="3"/>
  <c r="L2714" i="3"/>
  <c r="L2727" i="3"/>
  <c r="L2728" i="3"/>
  <c r="L2715" i="3"/>
  <c r="L2716" i="3"/>
  <c r="L2729" i="3"/>
  <c r="L2722" i="3"/>
  <c r="L2717" i="3"/>
  <c r="L2734" i="3"/>
  <c r="L2706" i="3"/>
  <c r="L2723" i="3"/>
  <c r="L2730" i="3"/>
  <c r="L2718" i="3"/>
  <c r="L2719" i="3"/>
  <c r="L2731" i="3"/>
  <c r="L2707" i="3"/>
  <c r="L2736" i="3"/>
  <c r="L2738" i="3"/>
  <c r="L2740" i="3"/>
  <c r="L2753" i="3"/>
  <c r="L2754" i="3"/>
  <c r="L2741" i="3"/>
  <c r="L2742" i="3"/>
  <c r="L2755" i="3"/>
  <c r="L2750" i="3"/>
  <c r="L2756" i="3"/>
  <c r="L2743" i="3"/>
  <c r="L2746" i="3"/>
  <c r="L2737" i="3"/>
  <c r="L2748" i="3"/>
  <c r="L2751" i="3"/>
  <c r="L2744" i="3"/>
  <c r="L2757" i="3"/>
  <c r="L2735" i="3"/>
  <c r="L2752" i="3"/>
  <c r="L2749" i="3"/>
  <c r="L2747" i="3"/>
  <c r="L2739" i="3"/>
  <c r="L2745" i="3"/>
  <c r="L2762" i="3"/>
  <c r="L2774" i="3"/>
  <c r="L2763" i="3"/>
  <c r="L2768" i="3"/>
  <c r="L2765" i="3"/>
  <c r="L2766" i="3"/>
  <c r="L2772" i="3"/>
  <c r="L2773" i="3"/>
  <c r="L2759" i="3"/>
  <c r="L2761" i="3"/>
  <c r="L2758" i="3"/>
  <c r="L2764" i="3"/>
  <c r="L2769" i="3"/>
  <c r="L2770" i="3"/>
  <c r="L2767" i="3"/>
  <c r="L2771" i="3"/>
  <c r="L2760" i="3"/>
  <c r="L2785" i="3"/>
  <c r="L2776" i="3"/>
  <c r="L2775" i="3"/>
  <c r="L2778" i="3"/>
  <c r="L2791" i="3"/>
  <c r="L2792" i="3"/>
  <c r="L2779" i="3"/>
  <c r="L2789" i="3"/>
  <c r="L2786" i="3"/>
  <c r="L2790" i="3"/>
  <c r="L2777" i="3"/>
  <c r="L2788" i="3"/>
  <c r="L2781" i="3"/>
  <c r="L2780" i="3"/>
  <c r="L2782" i="3"/>
  <c r="L2784" i="3"/>
  <c r="L2787" i="3"/>
  <c r="L2783" i="3"/>
  <c r="L2793" i="3"/>
  <c r="L2794" i="3"/>
  <c r="L2795" i="3"/>
  <c r="L2806" i="3"/>
  <c r="L2799" i="3"/>
  <c r="L2796" i="3"/>
  <c r="L2800" i="3"/>
  <c r="L2797" i="3"/>
  <c r="L2803" i="3"/>
  <c r="L2801" i="3"/>
  <c r="L2805" i="3"/>
  <c r="L2807" i="3"/>
  <c r="L2804" i="3"/>
  <c r="L2802" i="3"/>
  <c r="L2798" i="3"/>
  <c r="L2808" i="3"/>
  <c r="L2811" i="3"/>
  <c r="L2815" i="3"/>
  <c r="L2812" i="3"/>
  <c r="L2816" i="3"/>
  <c r="L2810" i="3"/>
  <c r="L2813" i="3"/>
  <c r="L2817" i="3"/>
  <c r="L2820" i="3"/>
  <c r="L2818" i="3"/>
  <c r="L2819" i="3"/>
  <c r="L2809" i="3"/>
  <c r="L2814" i="3"/>
  <c r="L2837" i="3"/>
  <c r="L2827" i="3"/>
  <c r="L2841" i="3"/>
  <c r="L2842" i="3"/>
  <c r="L2821" i="3"/>
  <c r="L2831" i="3"/>
  <c r="L2838" i="3"/>
  <c r="L2839" i="3"/>
  <c r="L2822" i="3"/>
  <c r="L2840" i="3"/>
  <c r="L2823" i="3"/>
  <c r="L2828" i="3"/>
  <c r="L2832" i="3"/>
  <c r="L2830" i="3"/>
  <c r="L2829" i="3"/>
  <c r="L2833" i="3"/>
  <c r="L2824" i="3"/>
  <c r="L2834" i="3"/>
  <c r="L2835" i="3"/>
  <c r="L2826" i="3"/>
  <c r="L2825" i="3"/>
  <c r="L2836" i="3"/>
  <c r="L2849" i="3"/>
  <c r="L2844" i="3"/>
  <c r="L2847" i="3"/>
  <c r="L2848" i="3"/>
  <c r="L2845" i="3"/>
  <c r="L2850" i="3"/>
  <c r="L2846" i="3"/>
  <c r="L2851" i="3"/>
  <c r="L2843" i="3"/>
  <c r="L2852" i="3"/>
  <c r="L2853" i="3"/>
  <c r="L2854" i="3"/>
  <c r="L2856" i="3"/>
  <c r="L2855" i="3"/>
  <c r="L2870" i="3"/>
  <c r="L2866" i="3"/>
  <c r="L2868" i="3"/>
  <c r="L2860" i="3"/>
  <c r="L2858" i="3"/>
  <c r="L2867" i="3"/>
  <c r="L2871" i="3"/>
  <c r="L2861" i="3"/>
  <c r="L2874" i="3"/>
  <c r="L2857" i="3"/>
  <c r="L2873" i="3"/>
  <c r="L2863" i="3"/>
  <c r="L2864" i="3"/>
  <c r="L2862" i="3"/>
  <c r="L2865" i="3"/>
  <c r="L2869" i="3"/>
  <c r="L2872" i="3"/>
  <c r="L2859" i="3"/>
  <c r="L2892" i="3"/>
  <c r="L2900" i="3"/>
  <c r="L2875" i="3"/>
  <c r="L2884" i="3"/>
  <c r="L2885" i="3"/>
  <c r="L2887" i="3"/>
  <c r="L2897" i="3"/>
  <c r="L2898" i="3"/>
  <c r="L2895" i="3"/>
  <c r="L2883" i="3"/>
  <c r="L2888" i="3"/>
  <c r="L2876" i="3"/>
  <c r="L2877" i="3"/>
  <c r="L2889" i="3"/>
  <c r="L2880" i="3"/>
  <c r="L2890" i="3"/>
  <c r="L2881" i="3"/>
  <c r="L2886" i="3"/>
  <c r="L2878" i="3"/>
  <c r="L2899" i="3"/>
  <c r="L2894" i="3"/>
  <c r="L2882" i="3"/>
  <c r="L2891" i="3"/>
  <c r="L2893" i="3"/>
  <c r="L2896" i="3"/>
  <c r="L2902" i="3"/>
  <c r="L2901" i="3"/>
  <c r="L2903" i="3"/>
  <c r="L2879" i="3"/>
  <c r="L2914" i="3"/>
  <c r="L2915" i="3"/>
  <c r="L2920" i="3"/>
  <c r="L2907" i="3"/>
  <c r="L2921" i="3"/>
  <c r="L2905" i="3"/>
  <c r="L2906" i="3"/>
  <c r="L2922" i="3"/>
  <c r="L2919" i="3"/>
  <c r="L2923" i="3"/>
  <c r="L2924" i="3"/>
  <c r="L2925" i="3"/>
  <c r="L2909" i="3"/>
  <c r="L2916" i="3"/>
  <c r="L2918" i="3"/>
  <c r="L2910" i="3"/>
  <c r="L2929" i="3"/>
  <c r="L2917" i="3"/>
  <c r="L2911" i="3"/>
  <c r="L2927" i="3"/>
  <c r="L2926" i="3"/>
  <c r="L2908" i="3"/>
  <c r="L2912" i="3"/>
  <c r="L2913" i="3"/>
  <c r="L2904" i="3"/>
  <c r="L2928" i="3"/>
  <c r="L2935" i="3"/>
  <c r="L2943" i="3"/>
  <c r="L2948" i="3"/>
  <c r="L2936" i="3"/>
  <c r="L2937" i="3"/>
  <c r="L2950" i="3"/>
  <c r="L2941" i="3"/>
  <c r="L2938" i="3"/>
  <c r="L2933" i="3"/>
  <c r="L2930" i="3"/>
  <c r="L2944" i="3"/>
  <c r="L2934" i="3"/>
  <c r="L2945" i="3"/>
  <c r="L2947" i="3"/>
  <c r="L2931" i="3"/>
  <c r="L2949" i="3"/>
  <c r="L2932" i="3"/>
  <c r="L2940" i="3"/>
  <c r="L2946" i="3"/>
  <c r="L2942" i="3"/>
  <c r="L2939" i="3"/>
  <c r="L2951" i="3"/>
  <c r="L2963" i="3"/>
  <c r="L2964" i="3"/>
  <c r="L2958" i="3"/>
  <c r="L2974" i="3"/>
  <c r="L2976" i="3"/>
  <c r="L2952" i="3"/>
  <c r="L2971" i="3"/>
  <c r="L2972" i="3"/>
  <c r="L2983" i="3"/>
  <c r="L2959" i="3"/>
  <c r="L2981" i="3"/>
  <c r="L2982" i="3"/>
  <c r="L2975" i="3"/>
  <c r="L2953" i="3"/>
  <c r="L2984" i="3"/>
  <c r="L2977" i="3"/>
  <c r="L2970" i="3"/>
  <c r="L2973" i="3"/>
  <c r="L2968" i="3"/>
  <c r="L2978" i="3"/>
  <c r="L2956" i="3"/>
  <c r="L2960" i="3"/>
  <c r="L2965" i="3"/>
  <c r="L2966" i="3"/>
  <c r="L2954" i="3"/>
  <c r="L2985" i="3"/>
  <c r="L2955" i="3"/>
  <c r="L2979" i="3"/>
  <c r="L2969" i="3"/>
  <c r="L2957" i="3"/>
  <c r="L2967" i="3"/>
  <c r="L2961" i="3"/>
  <c r="L2980" i="3"/>
  <c r="L2986" i="3"/>
  <c r="L2962" i="3"/>
  <c r="L2994" i="3"/>
  <c r="L2995" i="3"/>
  <c r="L2996" i="3"/>
  <c r="L2997" i="3"/>
  <c r="L3008" i="3"/>
  <c r="L2991" i="3"/>
  <c r="L2989" i="3"/>
  <c r="L2990" i="3"/>
  <c r="L3002" i="3"/>
  <c r="L3009" i="3"/>
  <c r="L3005" i="3"/>
  <c r="L2992" i="3"/>
  <c r="L2987" i="3"/>
  <c r="L3010" i="3"/>
  <c r="L2999" i="3"/>
  <c r="L3007" i="3"/>
  <c r="L2998" i="3"/>
  <c r="L3003" i="3"/>
  <c r="L3004" i="3"/>
  <c r="L3006" i="3"/>
  <c r="L2993" i="3"/>
  <c r="L3001" i="3"/>
  <c r="L3000" i="3"/>
  <c r="L2988" i="3"/>
  <c r="L3038" i="3"/>
  <c r="L3034" i="3"/>
  <c r="L3011" i="3"/>
  <c r="L3029" i="3"/>
  <c r="L3018" i="3"/>
  <c r="L3031" i="3"/>
  <c r="L3014" i="3"/>
  <c r="L3020" i="3"/>
  <c r="L3027" i="3"/>
  <c r="L3023" i="3"/>
  <c r="L3028" i="3"/>
  <c r="L3013" i="3"/>
  <c r="L3030" i="3"/>
  <c r="L3032" i="3"/>
  <c r="L3037" i="3"/>
  <c r="L3022" i="3"/>
  <c r="L3039" i="3"/>
  <c r="L3035" i="3"/>
  <c r="L3019" i="3"/>
  <c r="L3025" i="3"/>
  <c r="L3015" i="3"/>
  <c r="L3016" i="3"/>
  <c r="L3017" i="3"/>
  <c r="L3012" i="3"/>
  <c r="L3021" i="3"/>
  <c r="L3026" i="3"/>
  <c r="L3036" i="3"/>
  <c r="L3033" i="3"/>
  <c r="L3024" i="3"/>
  <c r="L3045" i="3"/>
  <c r="L3048" i="3"/>
  <c r="L3046" i="3"/>
  <c r="L3061" i="3"/>
  <c r="L3056" i="3"/>
  <c r="L3057" i="3"/>
  <c r="L3053" i="3"/>
  <c r="L3049" i="3"/>
  <c r="L3040" i="3"/>
  <c r="L3043" i="3"/>
  <c r="L3042" i="3"/>
  <c r="L3041" i="3"/>
  <c r="L3062" i="3"/>
  <c r="L3047" i="3"/>
  <c r="L3058" i="3"/>
  <c r="L3050" i="3"/>
  <c r="L3054" i="3"/>
  <c r="L3044" i="3"/>
  <c r="L3060" i="3"/>
  <c r="L3059" i="3"/>
  <c r="L3055" i="3"/>
  <c r="L3051" i="3"/>
  <c r="L3052" i="3"/>
  <c r="L3075" i="3"/>
  <c r="L3068" i="3"/>
  <c r="L3063" i="3"/>
  <c r="L3065" i="3"/>
  <c r="L3073" i="3"/>
  <c r="L3066" i="3"/>
  <c r="L3072" i="3"/>
  <c r="L3070" i="3"/>
  <c r="L3069" i="3"/>
  <c r="L3071" i="3"/>
  <c r="L3074" i="3"/>
  <c r="L3067" i="3"/>
  <c r="L3064" i="3"/>
  <c r="L3080" i="3"/>
  <c r="L3076" i="3"/>
  <c r="L3085" i="3"/>
  <c r="L3078" i="3"/>
  <c r="L3082" i="3"/>
  <c r="L3083" i="3"/>
  <c r="L3079" i="3"/>
  <c r="L3084" i="3"/>
  <c r="L3077" i="3"/>
  <c r="L3081" i="3"/>
  <c r="L3103" i="3"/>
  <c r="L3106" i="3"/>
  <c r="L3086" i="3"/>
  <c r="L3087" i="3"/>
  <c r="L3088" i="3"/>
  <c r="L3099" i="3"/>
  <c r="L3095" i="3"/>
  <c r="L3101" i="3"/>
  <c r="L3094" i="3"/>
  <c r="L3096" i="3"/>
  <c r="L3107" i="3"/>
  <c r="L3097" i="3"/>
  <c r="L3104" i="3"/>
  <c r="L3089" i="3"/>
  <c r="L3090" i="3"/>
  <c r="L3091" i="3"/>
  <c r="L3108" i="3"/>
  <c r="L3105" i="3"/>
  <c r="L3093" i="3"/>
  <c r="L3092" i="3"/>
  <c r="L3100" i="3"/>
  <c r="L3098" i="3"/>
  <c r="L3102" i="3"/>
  <c r="L3121" i="3"/>
  <c r="L3123" i="3"/>
  <c r="L3114" i="3"/>
  <c r="L3117" i="3"/>
  <c r="L3122" i="3"/>
  <c r="L3115" i="3"/>
  <c r="L3109" i="3"/>
  <c r="L3118" i="3"/>
  <c r="L3120" i="3"/>
  <c r="L3110" i="3"/>
  <c r="L3119" i="3"/>
  <c r="L3116" i="3"/>
  <c r="L3111" i="3"/>
  <c r="L3112" i="3"/>
  <c r="L3113" i="3"/>
  <c r="L3124" i="3"/>
  <c r="L3126" i="3"/>
  <c r="L3125" i="3"/>
  <c r="L3129" i="3"/>
  <c r="L3127" i="3"/>
  <c r="L3128" i="3"/>
  <c r="L3137" i="3"/>
  <c r="L3140" i="3"/>
  <c r="L3132" i="3"/>
  <c r="L3130" i="3"/>
  <c r="L3138" i="3"/>
  <c r="L3136" i="3"/>
  <c r="L3139" i="3"/>
  <c r="L3134" i="3"/>
  <c r="L3131" i="3"/>
  <c r="L3135" i="3"/>
  <c r="L3133" i="3"/>
  <c r="L3151" i="3"/>
  <c r="L3164" i="3"/>
  <c r="L3144" i="3"/>
  <c r="L3157" i="3"/>
  <c r="L3154" i="3"/>
  <c r="L3155" i="3"/>
  <c r="L3149" i="3"/>
  <c r="L3165" i="3"/>
  <c r="L3150" i="3"/>
  <c r="L3160" i="3"/>
  <c r="L3152" i="3"/>
  <c r="L3158" i="3"/>
  <c r="L3147" i="3"/>
  <c r="L3161" i="3"/>
  <c r="L3141" i="3"/>
  <c r="L3162" i="3"/>
  <c r="L3159" i="3"/>
  <c r="L3148" i="3"/>
  <c r="L3156" i="3"/>
  <c r="L3146" i="3"/>
  <c r="L3145" i="3"/>
  <c r="L3166" i="3"/>
  <c r="L3163" i="3"/>
  <c r="L3142" i="3"/>
  <c r="L3153" i="3"/>
  <c r="L3143" i="3"/>
  <c r="L3181" i="3"/>
  <c r="L3178" i="3"/>
  <c r="L3182" i="3"/>
  <c r="L3171" i="3"/>
  <c r="L3179" i="3"/>
  <c r="L3183" i="3"/>
  <c r="L3167" i="3"/>
  <c r="L3173" i="3"/>
  <c r="L3168" i="3"/>
  <c r="L3174" i="3"/>
  <c r="L3169" i="3"/>
  <c r="L3184" i="3"/>
  <c r="L3172" i="3"/>
  <c r="L3175" i="3"/>
  <c r="L3176" i="3"/>
  <c r="L3177" i="3"/>
  <c r="L3186" i="3"/>
  <c r="L3180" i="3"/>
  <c r="L3170" i="3"/>
  <c r="L3187" i="3"/>
  <c r="L3185" i="3"/>
  <c r="L3193" i="3"/>
  <c r="L3194" i="3"/>
  <c r="L3199" i="3"/>
  <c r="L3204" i="3"/>
  <c r="L3208" i="3"/>
  <c r="L3200" i="3"/>
  <c r="L3196" i="3"/>
  <c r="L3201" i="3"/>
  <c r="L3190" i="3"/>
  <c r="L3206" i="3"/>
  <c r="L3202" i="3"/>
  <c r="L3191" i="3"/>
  <c r="L3188" i="3"/>
  <c r="L3189" i="3"/>
  <c r="L3205" i="3"/>
  <c r="L3195" i="3"/>
  <c r="L3207" i="3"/>
  <c r="L3209" i="3"/>
  <c r="L3203" i="3"/>
  <c r="L3197" i="3"/>
  <c r="L3198" i="3"/>
  <c r="L3192" i="3"/>
  <c r="L3220" i="3"/>
  <c r="L3221" i="3"/>
  <c r="L3222" i="3"/>
  <c r="L3210" i="3"/>
  <c r="L3231" i="3"/>
  <c r="L3224" i="3"/>
  <c r="L3219" i="3"/>
  <c r="L3226" i="3"/>
  <c r="L3232" i="3"/>
  <c r="L3233" i="3"/>
  <c r="L3211" i="3"/>
  <c r="L3216" i="3"/>
  <c r="L3234" i="3"/>
  <c r="L3237" i="3"/>
  <c r="L3236" i="3"/>
  <c r="L3217" i="3"/>
  <c r="L3223" i="3"/>
  <c r="L3225" i="3"/>
  <c r="L3227" i="3"/>
  <c r="L3218" i="3"/>
  <c r="L3212" i="3"/>
  <c r="L3229" i="3"/>
  <c r="L3215" i="3"/>
  <c r="L3214" i="3"/>
  <c r="L3228" i="3"/>
  <c r="L3235" i="3"/>
  <c r="L3230" i="3"/>
  <c r="L3213" i="3"/>
  <c r="L3253" i="3"/>
  <c r="L3249" i="3"/>
  <c r="L3238" i="3"/>
  <c r="L3257" i="3"/>
  <c r="L3252" i="3"/>
  <c r="L3254" i="3"/>
  <c r="L3243" i="3"/>
  <c r="L3250" i="3"/>
  <c r="L3239" i="3"/>
  <c r="L3240" i="3"/>
  <c r="L3248" i="3"/>
  <c r="L3241" i="3"/>
  <c r="L3242" i="3"/>
  <c r="L3246" i="3"/>
  <c r="L3247" i="3"/>
  <c r="L3255" i="3"/>
  <c r="L3245" i="3"/>
  <c r="L3244" i="3"/>
  <c r="L3256" i="3"/>
  <c r="L3251" i="3"/>
  <c r="L3265" i="3"/>
  <c r="L3266" i="3"/>
  <c r="L3271" i="3"/>
  <c r="L3261" i="3"/>
  <c r="L3272" i="3"/>
  <c r="L3262" i="3"/>
  <c r="L3258" i="3"/>
  <c r="L3276" i="3"/>
  <c r="L3277" i="3"/>
  <c r="L3259" i="3"/>
  <c r="L3269" i="3"/>
  <c r="L3274" i="3"/>
  <c r="L3270" i="3"/>
  <c r="L3267" i="3"/>
  <c r="L3268" i="3"/>
  <c r="L3263" i="3"/>
  <c r="L3278" i="3"/>
  <c r="L3264" i="3"/>
  <c r="L3275" i="3"/>
  <c r="L3260" i="3"/>
  <c r="L3279" i="3"/>
  <c r="L3273" i="3"/>
  <c r="L3289" i="3"/>
  <c r="L3301" i="3"/>
  <c r="L3290" i="3"/>
  <c r="L3283" i="3"/>
  <c r="L3292" i="3"/>
  <c r="L3285" i="3"/>
  <c r="L3280" i="3"/>
  <c r="L3297" i="3"/>
  <c r="L3294" i="3"/>
  <c r="L3281" i="3"/>
  <c r="L3302" i="3"/>
  <c r="L3298" i="3"/>
  <c r="L3305" i="3"/>
  <c r="L3291" i="3"/>
  <c r="L3303" i="3"/>
  <c r="L3286" i="3"/>
  <c r="L3304" i="3"/>
  <c r="L3287" i="3"/>
  <c r="L3306" i="3"/>
  <c r="L3299" i="3"/>
  <c r="L3282" i="3"/>
  <c r="L3284" i="3"/>
  <c r="L3288" i="3"/>
  <c r="L3295" i="3"/>
  <c r="L3300" i="3"/>
  <c r="L3293" i="3"/>
  <c r="L3307" i="3"/>
  <c r="L3296" i="3"/>
  <c r="L3324" i="3"/>
  <c r="L3312" i="3"/>
  <c r="L3335" i="3"/>
  <c r="L3332" i="3"/>
  <c r="L3331" i="3"/>
  <c r="L3316" i="3"/>
  <c r="L3333" i="3"/>
  <c r="L3317" i="3"/>
  <c r="L3318" i="3"/>
  <c r="L3337" i="3"/>
  <c r="L3308" i="3"/>
  <c r="L3314" i="3"/>
  <c r="L3315" i="3"/>
  <c r="L3329" i="3"/>
  <c r="L3319" i="3"/>
  <c r="L3320" i="3"/>
  <c r="L3327" i="3"/>
  <c r="L3321" i="3"/>
  <c r="L3336" i="3"/>
  <c r="L3322" i="3"/>
  <c r="L3309" i="3"/>
  <c r="L3325" i="3"/>
  <c r="L3330" i="3"/>
  <c r="L3326" i="3"/>
  <c r="L3313" i="3"/>
  <c r="L3334" i="3"/>
  <c r="L3311" i="3"/>
  <c r="L3328" i="3"/>
  <c r="L3338" i="3"/>
  <c r="L3323" i="3"/>
  <c r="L3310" i="3"/>
  <c r="L3346" i="3"/>
  <c r="L3347" i="3"/>
  <c r="L3348" i="3"/>
  <c r="L3349" i="3"/>
  <c r="L3339" i="3"/>
  <c r="L3352" i="3"/>
  <c r="L3350" i="3"/>
  <c r="L3343" i="3"/>
  <c r="L3344" i="3"/>
  <c r="L3356" i="3"/>
  <c r="L3342" i="3"/>
  <c r="L3345" i="3"/>
  <c r="L3351" i="3"/>
  <c r="L3354" i="3"/>
  <c r="L3341" i="3"/>
  <c r="L3353" i="3"/>
  <c r="L3355" i="3"/>
  <c r="L3340" i="3"/>
  <c r="L3361" i="3"/>
  <c r="L3372" i="3"/>
  <c r="L3375" i="3"/>
  <c r="L3365" i="3"/>
  <c r="L3369" i="3"/>
  <c r="L3362" i="3"/>
  <c r="L3363" i="3"/>
  <c r="L3374" i="3"/>
  <c r="L3377" i="3"/>
  <c r="L3360" i="3"/>
  <c r="L3376" i="3"/>
  <c r="L3367" i="3"/>
  <c r="L3379" i="3"/>
  <c r="L3357" i="3"/>
  <c r="L3366" i="3"/>
  <c r="L3358" i="3"/>
  <c r="L3378" i="3"/>
  <c r="L3364" i="3"/>
  <c r="L3359" i="3"/>
  <c r="L3373" i="3"/>
  <c r="L3368" i="3"/>
  <c r="L3380" i="3"/>
  <c r="L3370" i="3"/>
  <c r="L3371" i="3"/>
  <c r="L3384" i="3"/>
  <c r="L3387" i="3"/>
  <c r="L3381" i="3"/>
  <c r="L3383" i="3"/>
  <c r="L3396" i="3"/>
  <c r="L3394" i="3"/>
  <c r="L3395" i="3"/>
  <c r="L3386" i="3"/>
  <c r="L3391" i="3"/>
  <c r="L3400" i="3"/>
  <c r="L3389" i="3"/>
  <c r="L3392" i="3"/>
  <c r="L3390" i="3"/>
  <c r="L3398" i="3"/>
  <c r="L3393" i="3"/>
  <c r="L3397" i="3"/>
  <c r="L3385" i="3"/>
  <c r="L3382" i="3"/>
  <c r="L3399" i="3"/>
  <c r="L3388" i="3"/>
  <c r="L3407" i="3"/>
  <c r="L3404" i="3"/>
  <c r="L3410" i="3"/>
  <c r="L3408" i="3"/>
  <c r="L3414" i="3"/>
  <c r="L3402" i="3"/>
  <c r="L3405" i="3"/>
  <c r="L3409" i="3"/>
  <c r="L3401" i="3"/>
  <c r="L3411" i="3"/>
  <c r="L3412" i="3"/>
  <c r="L3415" i="3"/>
  <c r="L3403" i="3"/>
  <c r="L3413" i="3"/>
  <c r="L3406" i="3"/>
  <c r="L3421" i="3"/>
  <c r="L3422" i="3"/>
  <c r="L3424" i="3"/>
  <c r="L3416" i="3"/>
  <c r="L3418" i="3"/>
  <c r="L3419" i="3"/>
  <c r="L3430" i="3"/>
  <c r="L3427" i="3"/>
  <c r="L3425" i="3"/>
  <c r="L3428" i="3"/>
  <c r="L3417" i="3"/>
  <c r="L3429" i="3"/>
  <c r="L3423" i="3"/>
  <c r="L3426" i="3"/>
  <c r="L3431" i="3"/>
  <c r="L3420" i="3"/>
  <c r="L3444" i="3"/>
  <c r="L3437" i="3"/>
  <c r="L3433" i="3"/>
  <c r="L3440" i="3"/>
  <c r="L3443" i="3"/>
  <c r="L3438" i="3"/>
  <c r="L3441" i="3"/>
  <c r="L3442" i="3"/>
  <c r="L3432" i="3"/>
  <c r="L3439" i="3"/>
  <c r="L3436" i="3"/>
  <c r="L3434" i="3"/>
  <c r="L3435" i="3"/>
  <c r="L3450" i="3"/>
  <c r="L3445" i="3"/>
  <c r="L3453" i="3"/>
  <c r="L3456" i="3"/>
  <c r="L3451" i="3"/>
  <c r="L3454" i="3"/>
  <c r="L3448" i="3"/>
  <c r="L3449" i="3"/>
  <c r="L3455" i="3"/>
  <c r="L3458" i="3"/>
  <c r="L3447" i="3"/>
  <c r="L3446" i="3"/>
  <c r="L3452" i="3"/>
  <c r="L3457" i="3"/>
  <c r="L3470" i="3"/>
  <c r="L3477" i="3"/>
  <c r="L3468" i="3"/>
  <c r="L3462" i="3"/>
  <c r="L3463" i="3"/>
  <c r="L3464" i="3"/>
  <c r="L3473" i="3"/>
  <c r="L3472" i="3"/>
  <c r="L3471" i="3"/>
  <c r="L3469" i="3"/>
  <c r="L3461" i="3"/>
  <c r="L3475" i="3"/>
  <c r="L3465" i="3"/>
  <c r="L3466" i="3"/>
  <c r="L3459" i="3"/>
  <c r="L3474" i="3"/>
  <c r="L3460" i="3"/>
  <c r="L3467" i="3"/>
  <c r="L3476" i="3"/>
  <c r="L3488" i="3"/>
  <c r="L3498" i="3"/>
  <c r="L3504" i="3"/>
  <c r="L3496" i="3"/>
  <c r="L3489" i="3"/>
  <c r="L3483" i="3"/>
  <c r="L3484" i="3"/>
  <c r="L3490" i="3"/>
  <c r="L3480" i="3"/>
  <c r="L3493" i="3"/>
  <c r="L3501" i="3"/>
  <c r="L3494" i="3"/>
  <c r="L3485" i="3"/>
  <c r="L3500" i="3"/>
  <c r="L3492" i="3"/>
  <c r="L3482" i="3"/>
  <c r="L3491" i="3"/>
  <c r="L3478" i="3"/>
  <c r="L3502" i="3"/>
  <c r="L3486" i="3"/>
  <c r="L3479" i="3"/>
  <c r="L3495" i="3"/>
  <c r="L3487" i="3"/>
  <c r="L3503" i="3"/>
  <c r="L3499" i="3"/>
  <c r="L3481" i="3"/>
  <c r="L3497" i="3"/>
  <c r="L3516" i="3"/>
  <c r="L3517" i="3"/>
  <c r="L3507" i="3"/>
  <c r="L3511" i="3"/>
  <c r="L3505" i="3"/>
  <c r="L3508" i="3"/>
  <c r="L3512" i="3"/>
  <c r="L3513" i="3"/>
  <c r="L3509" i="3"/>
  <c r="L3506" i="3"/>
  <c r="L3515" i="3"/>
  <c r="L3514" i="3"/>
  <c r="L3510" i="3"/>
  <c r="L3518" i="3"/>
  <c r="L3519" i="3"/>
  <c r="L3520" i="3"/>
  <c r="L3522" i="3"/>
  <c r="L3521" i="3"/>
  <c r="L3526" i="3"/>
  <c r="L3524" i="3"/>
  <c r="L3525" i="3"/>
  <c r="L3529" i="3"/>
  <c r="L3530" i="3"/>
  <c r="L3527" i="3"/>
  <c r="L3523" i="3"/>
  <c r="L3531" i="3"/>
  <c r="L3528" i="3"/>
  <c r="L3533" i="3"/>
  <c r="L3536" i="3"/>
  <c r="L3537" i="3"/>
  <c r="L3539" i="3"/>
  <c r="L3532" i="3"/>
  <c r="L3538" i="3"/>
  <c r="L3534" i="3"/>
  <c r="L3535" i="3"/>
  <c r="L3543" i="3"/>
  <c r="L3541" i="3"/>
  <c r="L3544" i="3"/>
  <c r="L3545" i="3"/>
  <c r="L3546" i="3"/>
  <c r="L3542" i="3"/>
  <c r="L3540" i="3"/>
  <c r="L3553" i="3"/>
  <c r="L3557" i="3"/>
  <c r="L3561" i="3"/>
  <c r="L3550" i="3"/>
  <c r="L3552" i="3"/>
  <c r="L3559" i="3"/>
  <c r="L3558" i="3"/>
  <c r="L3551" i="3"/>
  <c r="L3555" i="3"/>
  <c r="L3560" i="3"/>
  <c r="L3554" i="3"/>
  <c r="L3547" i="3"/>
  <c r="L3549" i="3"/>
  <c r="L3556" i="3"/>
  <c r="L3548" i="3"/>
  <c r="L3566" i="3"/>
  <c r="L3562" i="3"/>
  <c r="L3568" i="3"/>
  <c r="L3564" i="3"/>
  <c r="L3563" i="3"/>
  <c r="L3565" i="3"/>
  <c r="L3569" i="3"/>
  <c r="L3567" i="3"/>
  <c r="L3577" i="3"/>
  <c r="L3572" i="3"/>
  <c r="L3580" i="3"/>
  <c r="L3570" i="3"/>
  <c r="L3574" i="3"/>
  <c r="L3578" i="3"/>
  <c r="L3579" i="3"/>
  <c r="L3575" i="3"/>
  <c r="L3571" i="3"/>
  <c r="L3573" i="3"/>
  <c r="L3576" i="3"/>
  <c r="L3581" i="3"/>
  <c r="L3583" i="3"/>
  <c r="L3589" i="3"/>
  <c r="L3591" i="3"/>
  <c r="L3586" i="3"/>
  <c r="L3593" i="3"/>
  <c r="L3587" i="3"/>
  <c r="L3594" i="3"/>
  <c r="L3585" i="3"/>
  <c r="L3588" i="3"/>
  <c r="L3582" i="3"/>
  <c r="L3590" i="3"/>
  <c r="L3592" i="3"/>
  <c r="L3584" i="3"/>
  <c r="L3606" i="3"/>
  <c r="L3596" i="3"/>
  <c r="L3600" i="3"/>
  <c r="L3603" i="3"/>
  <c r="L3607" i="3"/>
  <c r="L3599" i="3"/>
  <c r="L3609" i="3"/>
  <c r="L3601" i="3"/>
  <c r="L3597" i="3"/>
  <c r="L3595" i="3"/>
  <c r="L3604" i="3"/>
  <c r="L3605" i="3"/>
  <c r="L3598" i="3"/>
  <c r="L3608" i="3"/>
  <c r="L3602" i="3"/>
  <c r="L3616" i="3"/>
  <c r="L3610" i="3"/>
  <c r="L3611" i="3"/>
  <c r="L3625" i="3"/>
  <c r="L3613" i="3"/>
  <c r="L3620" i="3"/>
  <c r="L3617" i="3"/>
  <c r="L3614" i="3"/>
  <c r="L3626" i="3"/>
  <c r="L3612" i="3"/>
  <c r="L3628" i="3"/>
  <c r="L3627" i="3"/>
  <c r="L3619" i="3"/>
  <c r="L3622" i="3"/>
  <c r="L3623" i="3"/>
  <c r="L3621" i="3"/>
  <c r="L3618" i="3"/>
  <c r="L3624" i="3"/>
  <c r="L3615" i="3"/>
  <c r="L3647" i="3"/>
  <c r="L3642" i="3"/>
  <c r="L3651" i="3"/>
  <c r="L3648" i="3"/>
  <c r="L3652" i="3"/>
  <c r="L3643" i="3"/>
  <c r="L3633" i="3"/>
  <c r="L3639" i="3"/>
  <c r="L3634" i="3"/>
  <c r="L3635" i="3"/>
  <c r="L3637" i="3"/>
  <c r="L3636" i="3"/>
  <c r="L3649" i="3"/>
  <c r="L3632" i="3"/>
  <c r="L3644" i="3"/>
  <c r="L3641" i="3"/>
  <c r="L3645" i="3"/>
  <c r="L3638" i="3"/>
  <c r="L3629" i="3"/>
  <c r="L3631" i="3"/>
  <c r="L3630" i="3"/>
  <c r="L3640" i="3"/>
  <c r="L3646" i="3"/>
  <c r="L3650" i="3"/>
  <c r="L3662" i="3"/>
  <c r="L3671" i="3"/>
  <c r="L3653" i="3"/>
  <c r="L3659" i="3"/>
  <c r="L3673" i="3"/>
  <c r="L3656" i="3"/>
  <c r="L3664" i="3"/>
  <c r="L3660" i="3"/>
  <c r="L3669" i="3"/>
  <c r="L3655" i="3"/>
  <c r="L3672" i="3"/>
  <c r="L3665" i="3"/>
  <c r="L3674" i="3"/>
  <c r="L3657" i="3"/>
  <c r="L3668" i="3"/>
  <c r="L3666" i="3"/>
  <c r="L3658" i="3"/>
  <c r="L3661" i="3"/>
  <c r="L3654" i="3"/>
  <c r="L3667" i="3"/>
  <c r="L3670" i="3"/>
  <c r="L3663" i="3"/>
  <c r="L3679" i="3"/>
  <c r="L3694" i="3"/>
  <c r="L3681" i="3"/>
  <c r="L3691" i="3"/>
  <c r="L3677" i="3"/>
  <c r="L3685" i="3"/>
  <c r="L3686" i="3"/>
  <c r="L3692" i="3"/>
  <c r="L3678" i="3"/>
  <c r="L3682" i="3"/>
  <c r="L3693" i="3"/>
  <c r="L3683" i="3"/>
  <c r="L3675" i="3"/>
  <c r="L3687" i="3"/>
  <c r="L3684" i="3"/>
  <c r="L3680" i="3"/>
  <c r="L3689" i="3"/>
  <c r="L3690" i="3"/>
  <c r="L3676" i="3"/>
  <c r="L3688" i="3"/>
  <c r="L3695" i="3"/>
  <c r="L3698" i="3"/>
  <c r="L3696" i="3"/>
  <c r="L3702" i="3"/>
  <c r="L3697" i="3"/>
  <c r="L3706" i="3"/>
  <c r="L3704" i="3"/>
  <c r="L3707" i="3"/>
  <c r="L3703" i="3"/>
  <c r="L3700" i="3"/>
  <c r="L3705" i="3"/>
  <c r="L3708" i="3"/>
  <c r="L3701" i="3"/>
  <c r="L3699" i="3"/>
  <c r="L3721" i="3"/>
  <c r="L3712" i="3"/>
  <c r="L3717" i="3"/>
  <c r="L3718" i="3"/>
  <c r="L3719" i="3"/>
  <c r="L3714" i="3"/>
  <c r="L3710" i="3"/>
  <c r="L3715" i="3"/>
  <c r="L3709" i="3"/>
  <c r="L3711" i="3"/>
  <c r="L3716" i="3"/>
  <c r="L3720" i="3"/>
  <c r="L3722" i="3"/>
  <c r="L3723" i="3"/>
  <c r="L3713" i="3"/>
  <c r="L3731" i="3"/>
  <c r="L3738" i="3"/>
  <c r="L3729" i="3"/>
  <c r="L3733" i="3"/>
  <c r="L3735" i="3"/>
  <c r="L3734" i="3"/>
  <c r="L3736" i="3"/>
  <c r="L3732" i="3"/>
  <c r="L3737" i="3"/>
  <c r="L3724" i="3"/>
  <c r="L3730" i="3"/>
  <c r="L3725" i="3"/>
  <c r="L3727" i="3"/>
  <c r="L3728" i="3"/>
  <c r="L3726" i="3"/>
  <c r="L3739" i="3"/>
  <c r="L3757" i="3"/>
  <c r="L3747" i="3"/>
  <c r="L3760" i="3"/>
  <c r="L3758" i="3"/>
  <c r="L3741" i="3"/>
  <c r="L3750" i="3"/>
  <c r="L3754" i="3"/>
  <c r="L3748" i="3"/>
  <c r="L3752" i="3"/>
  <c r="L3753" i="3"/>
  <c r="L3742" i="3"/>
  <c r="L3743" i="3"/>
  <c r="L3746" i="3"/>
  <c r="L3740" i="3"/>
  <c r="L3759" i="3"/>
  <c r="L3745" i="3"/>
  <c r="L3755" i="3"/>
  <c r="L3744" i="3"/>
  <c r="L3751" i="3"/>
  <c r="L3756" i="3"/>
  <c r="L3749" i="3"/>
  <c r="L3767" i="3"/>
  <c r="L3769" i="3"/>
  <c r="L3778" i="3"/>
  <c r="L3779" i="3"/>
  <c r="L3780" i="3"/>
  <c r="L3763" i="3"/>
  <c r="L3783" i="3"/>
  <c r="L3772" i="3"/>
  <c r="L3771" i="3"/>
  <c r="L3764" i="3"/>
  <c r="L3775" i="3"/>
  <c r="L3761" i="3"/>
  <c r="L3765" i="3"/>
  <c r="L3762" i="3"/>
  <c r="L3774" i="3"/>
  <c r="L3781" i="3"/>
  <c r="L3766" i="3"/>
  <c r="L3773" i="3"/>
  <c r="L3768" i="3"/>
  <c r="L3776" i="3"/>
  <c r="L3782" i="3"/>
  <c r="L3777" i="3"/>
  <c r="L3770" i="3"/>
  <c r="L3784" i="3"/>
  <c r="L3794" i="3"/>
  <c r="L3804" i="3"/>
  <c r="L3798" i="3"/>
  <c r="L3786" i="3"/>
  <c r="L3805" i="3"/>
  <c r="L3787" i="3"/>
  <c r="L3791" i="3"/>
  <c r="L3806" i="3"/>
  <c r="L3792" i="3"/>
  <c r="L3797" i="3"/>
  <c r="L3810" i="3"/>
  <c r="L3785" i="3"/>
  <c r="L3801" i="3"/>
  <c r="L3790" i="3"/>
  <c r="L3812" i="3"/>
  <c r="L3788" i="3"/>
  <c r="L3809" i="3"/>
  <c r="L3802" i="3"/>
  <c r="L3789" i="3"/>
  <c r="L3807" i="3"/>
  <c r="L3799" i="3"/>
  <c r="L3808" i="3"/>
  <c r="L3793" i="3"/>
  <c r="L3803" i="3"/>
  <c r="L3796" i="3"/>
  <c r="L3813" i="3"/>
  <c r="L3811" i="3"/>
  <c r="L3800" i="3"/>
  <c r="L3795" i="3"/>
  <c r="L3826" i="3"/>
  <c r="L3814" i="3"/>
  <c r="L3819" i="3"/>
  <c r="L3830" i="3"/>
  <c r="L3827" i="3"/>
  <c r="L3821" i="3"/>
  <c r="L3816" i="3"/>
  <c r="L3828" i="3"/>
  <c r="L3824" i="3"/>
  <c r="L3822" i="3"/>
  <c r="L3825" i="3"/>
  <c r="L3829" i="3"/>
  <c r="L3823" i="3"/>
  <c r="L3817" i="3"/>
  <c r="L3815" i="3"/>
  <c r="L3818" i="3"/>
  <c r="L3820" i="3"/>
  <c r="L3831" i="3"/>
  <c r="L3847" i="3"/>
  <c r="L3838" i="3"/>
  <c r="L3845" i="3"/>
  <c r="L3841" i="3"/>
  <c r="L3846" i="3"/>
  <c r="L3840" i="3"/>
  <c r="L3832" i="3"/>
  <c r="L3835" i="3"/>
  <c r="L3848" i="3"/>
  <c r="L3837" i="3"/>
  <c r="L3851" i="3"/>
  <c r="L3849" i="3"/>
  <c r="L3850" i="3"/>
  <c r="L3833" i="3"/>
  <c r="L3839" i="3"/>
  <c r="L3836" i="3"/>
  <c r="L3842" i="3"/>
  <c r="L3843" i="3"/>
  <c r="L3834" i="3"/>
  <c r="L3844" i="3"/>
  <c r="L3858" i="3"/>
  <c r="L3866" i="3"/>
  <c r="L3886" i="3"/>
  <c r="L3887" i="3"/>
  <c r="L3877" i="3"/>
  <c r="L3867" i="3"/>
  <c r="L3872" i="3"/>
  <c r="L3852" i="3"/>
  <c r="L3873" i="3"/>
  <c r="L3864" i="3"/>
  <c r="L3878" i="3"/>
  <c r="L3856" i="3"/>
  <c r="L3853" i="3"/>
  <c r="L3876" i="3"/>
  <c r="L3884" i="3"/>
  <c r="L3857" i="3"/>
  <c r="L3874" i="3"/>
  <c r="L3885" i="3"/>
  <c r="L3855" i="3"/>
  <c r="L3875" i="3"/>
  <c r="L3883" i="3"/>
  <c r="L3888" i="3"/>
  <c r="L3870" i="3"/>
  <c r="L3865" i="3"/>
  <c r="L3879" i="3"/>
  <c r="L3859" i="3"/>
  <c r="L3889" i="3"/>
  <c r="L3890" i="3"/>
  <c r="L3891" i="3"/>
  <c r="L3880" i="3"/>
  <c r="L3860" i="3"/>
  <c r="L3868" i="3"/>
  <c r="L3869" i="3"/>
  <c r="L3854" i="3"/>
  <c r="L3881" i="3"/>
  <c r="L3871" i="3"/>
  <c r="L3861" i="3"/>
  <c r="L3882" i="3"/>
  <c r="L3862" i="3"/>
  <c r="L3863" i="3"/>
  <c r="L3892" i="3"/>
  <c r="L3904" i="3"/>
  <c r="L3896" i="3"/>
  <c r="L3898" i="3"/>
  <c r="L3900" i="3"/>
  <c r="L3901" i="3"/>
  <c r="L3895" i="3"/>
  <c r="L3905" i="3"/>
  <c r="L3897" i="3"/>
  <c r="L3908" i="3"/>
  <c r="L3903" i="3"/>
  <c r="L3907" i="3"/>
  <c r="L3893" i="3"/>
  <c r="L3910" i="3"/>
  <c r="L3909" i="3"/>
  <c r="L3894" i="3"/>
  <c r="L3902" i="3"/>
  <c r="L3906" i="3"/>
  <c r="L3899" i="3"/>
  <c r="L3920" i="3"/>
  <c r="L3929" i="3"/>
  <c r="L3932" i="3"/>
  <c r="L3923" i="3"/>
  <c r="L3928" i="3"/>
  <c r="L3933" i="3"/>
  <c r="L3916" i="3"/>
  <c r="L3924" i="3"/>
  <c r="L3942" i="3"/>
  <c r="L3931" i="3"/>
  <c r="L3934" i="3"/>
  <c r="L3936" i="3"/>
  <c r="L3917" i="3"/>
  <c r="L3937" i="3"/>
  <c r="L3935" i="3"/>
  <c r="L3912" i="3"/>
  <c r="L3925" i="3"/>
  <c r="L3911" i="3"/>
  <c r="L3939" i="3"/>
  <c r="L3938" i="3"/>
  <c r="L3927" i="3"/>
  <c r="L3941" i="3"/>
  <c r="L3921" i="3"/>
  <c r="L3926" i="3"/>
  <c r="L3943" i="3"/>
  <c r="L3944" i="3"/>
  <c r="L3922" i="3"/>
  <c r="L3930" i="3"/>
  <c r="L3913" i="3"/>
  <c r="L3914" i="3"/>
  <c r="L3918" i="3"/>
  <c r="L3940" i="3"/>
  <c r="L3915" i="3"/>
  <c r="L3919" i="3"/>
  <c r="L3972" i="3"/>
  <c r="L3961" i="3"/>
  <c r="L3962" i="3"/>
  <c r="L3958" i="3"/>
  <c r="L3950" i="3"/>
  <c r="L3977" i="3"/>
  <c r="L3969" i="3"/>
  <c r="L3968" i="3"/>
  <c r="L3963" i="3"/>
  <c r="L3947" i="3"/>
  <c r="L3955" i="3"/>
  <c r="L3970" i="3"/>
  <c r="L3973" i="3"/>
  <c r="L3948" i="3"/>
  <c r="L3974" i="3"/>
  <c r="L3979" i="3"/>
  <c r="L3971" i="3"/>
  <c r="L3953" i="3"/>
  <c r="L3957" i="3"/>
  <c r="L3949" i="3"/>
  <c r="L3951" i="3"/>
  <c r="L3964" i="3"/>
  <c r="L3954" i="3"/>
  <c r="L3965" i="3"/>
  <c r="L3960" i="3"/>
  <c r="L3975" i="3"/>
  <c r="L3956" i="3"/>
  <c r="L3966" i="3"/>
  <c r="L3976" i="3"/>
  <c r="L3959" i="3"/>
  <c r="L3952" i="3"/>
  <c r="L3978" i="3"/>
  <c r="L3980" i="3"/>
  <c r="L3967" i="3"/>
  <c r="L3945" i="3"/>
  <c r="L3946" i="3"/>
  <c r="L4001" i="3"/>
  <c r="L4014" i="3"/>
  <c r="L3987" i="3"/>
  <c r="L3985" i="3"/>
  <c r="L3989" i="3"/>
  <c r="L3997" i="3"/>
  <c r="L4012" i="3"/>
  <c r="L3984" i="3"/>
  <c r="L3990" i="3"/>
  <c r="L3994" i="3"/>
  <c r="L4003" i="3"/>
  <c r="L3995" i="3"/>
  <c r="L4013" i="3"/>
  <c r="L4000" i="3"/>
  <c r="L3992" i="3"/>
  <c r="L3988" i="3"/>
  <c r="L4005" i="3"/>
  <c r="L4010" i="3"/>
  <c r="L3996" i="3"/>
  <c r="L4006" i="3"/>
  <c r="L3981" i="3"/>
  <c r="L4011" i="3"/>
  <c r="L3982" i="3"/>
  <c r="L3999" i="3"/>
  <c r="L4007" i="3"/>
  <c r="L4015" i="3"/>
  <c r="L3993" i="3"/>
  <c r="L3983" i="3"/>
  <c r="L4002" i="3"/>
  <c r="L3998" i="3"/>
  <c r="L4008" i="3"/>
  <c r="L3991" i="3"/>
  <c r="L4004" i="3"/>
  <c r="L3986" i="3"/>
  <c r="L4009" i="3"/>
  <c r="L4025" i="3"/>
  <c r="L4035" i="3"/>
  <c r="L4017" i="3"/>
  <c r="L4039" i="3"/>
  <c r="L4031" i="3"/>
  <c r="L4046" i="3"/>
  <c r="L4048" i="3"/>
  <c r="L4018" i="3"/>
  <c r="L4032" i="3"/>
  <c r="L4024" i="3"/>
  <c r="L4036" i="3"/>
  <c r="L4021" i="3"/>
  <c r="L4033" i="3"/>
  <c r="L4030" i="3"/>
  <c r="L4022" i="3"/>
  <c r="L4027" i="3"/>
  <c r="L4037" i="3"/>
  <c r="L4044" i="3"/>
  <c r="L4023" i="3"/>
  <c r="L4019" i="3"/>
  <c r="L4020" i="3"/>
  <c r="L4042" i="3"/>
  <c r="L4045" i="3"/>
  <c r="L4047" i="3"/>
  <c r="L4016" i="3"/>
  <c r="L4043" i="3"/>
  <c r="L4026" i="3"/>
  <c r="L4038" i="3"/>
  <c r="L4029" i="3"/>
  <c r="L4040" i="3"/>
  <c r="L4041" i="3"/>
  <c r="L4034" i="3"/>
  <c r="L4028" i="3"/>
  <c r="L4064" i="3"/>
  <c r="L4055" i="3"/>
  <c r="L4056" i="3"/>
  <c r="L4076" i="3"/>
  <c r="L4068" i="3"/>
  <c r="L4057" i="3"/>
  <c r="L4049" i="3"/>
  <c r="L4063" i="3"/>
  <c r="L4058" i="3"/>
  <c r="L4069" i="3"/>
  <c r="L4059" i="3"/>
  <c r="L4070" i="3"/>
  <c r="L4060" i="3"/>
  <c r="L4066" i="3"/>
  <c r="L4071" i="3"/>
  <c r="L4067" i="3"/>
  <c r="L4074" i="3"/>
  <c r="L4050" i="3"/>
  <c r="L4061" i="3"/>
  <c r="L4052" i="3"/>
  <c r="L4072" i="3"/>
  <c r="L4073" i="3"/>
  <c r="L4054" i="3"/>
  <c r="L4053" i="3"/>
  <c r="L4062" i="3"/>
  <c r="L4065" i="3"/>
  <c r="L4051" i="3"/>
  <c r="L4075" i="3"/>
  <c r="L4077" i="3"/>
  <c r="L4093" i="3"/>
  <c r="L4089" i="3"/>
  <c r="L4087" i="3"/>
  <c r="L4082" i="3"/>
  <c r="L4092" i="3"/>
  <c r="L4080" i="3"/>
  <c r="L4086" i="3"/>
  <c r="L4079" i="3"/>
  <c r="L4078" i="3"/>
  <c r="L4083" i="3"/>
  <c r="L4090" i="3"/>
  <c r="L4091" i="3"/>
  <c r="L4084" i="3"/>
  <c r="L4085" i="3"/>
  <c r="L4081" i="3"/>
  <c r="L4088" i="3"/>
  <c r="L4101" i="3"/>
  <c r="L4113" i="3"/>
  <c r="L4099" i="3"/>
  <c r="L4096" i="3"/>
  <c r="L4100" i="3"/>
  <c r="L4097" i="3"/>
  <c r="L4109" i="3"/>
  <c r="L4102" i="3"/>
  <c r="L4105" i="3"/>
  <c r="L4107" i="3"/>
  <c r="L4110" i="3"/>
  <c r="L4108" i="3"/>
  <c r="L4098" i="3"/>
  <c r="L4095" i="3"/>
  <c r="L4103" i="3"/>
  <c r="L4094" i="3"/>
  <c r="L4106" i="3"/>
  <c r="L4111" i="3"/>
  <c r="L4104" i="3"/>
  <c r="L4112" i="3"/>
  <c r="L4127" i="3"/>
  <c r="L4114" i="3"/>
  <c r="L4123" i="3"/>
  <c r="L4118" i="3"/>
  <c r="L4121" i="3"/>
  <c r="L4131" i="3"/>
  <c r="L4117" i="3"/>
  <c r="L4115" i="3"/>
  <c r="L4130" i="3"/>
  <c r="L4119" i="3"/>
  <c r="L4120" i="3"/>
  <c r="L4122" i="3"/>
  <c r="L4125" i="3"/>
  <c r="L4116" i="3"/>
  <c r="L4129" i="3"/>
  <c r="L4124" i="3"/>
  <c r="L4128" i="3"/>
  <c r="L4126" i="3"/>
  <c r="L4132" i="3"/>
  <c r="L4153" i="3"/>
  <c r="L4161" i="3"/>
  <c r="L4154" i="3"/>
  <c r="L4137" i="3"/>
  <c r="L4149" i="3"/>
  <c r="L4143" i="3"/>
  <c r="L4136" i="3"/>
  <c r="L4158" i="3"/>
  <c r="L4139" i="3"/>
  <c r="L4159" i="3"/>
  <c r="L4133" i="3"/>
  <c r="L4148" i="3"/>
  <c r="L4134" i="3"/>
  <c r="L4147" i="3"/>
  <c r="L4150" i="3"/>
  <c r="L4155" i="3"/>
  <c r="L4156" i="3"/>
  <c r="L4144" i="3"/>
  <c r="L4141" i="3"/>
  <c r="L4140" i="3"/>
  <c r="L4138" i="3"/>
  <c r="L4145" i="3"/>
  <c r="L4142" i="3"/>
  <c r="L4135" i="3"/>
  <c r="L4152" i="3"/>
  <c r="L4146" i="3"/>
  <c r="L4151" i="3"/>
  <c r="L4160" i="3"/>
  <c r="L4157" i="3"/>
  <c r="L4174" i="3"/>
  <c r="L4165" i="3"/>
  <c r="L4173" i="3"/>
  <c r="L4177" i="3"/>
  <c r="L4169" i="3"/>
  <c r="L4197" i="3"/>
  <c r="L4188" i="3"/>
  <c r="L4178" i="3"/>
  <c r="L4162" i="3"/>
  <c r="L4190" i="3"/>
  <c r="L4180" i="3"/>
  <c r="L4183" i="3"/>
  <c r="L4175" i="3"/>
  <c r="L4196" i="3"/>
  <c r="L4166" i="3"/>
  <c r="L4176" i="3"/>
  <c r="L4198" i="3"/>
  <c r="L4191" i="3"/>
  <c r="L4194" i="3"/>
  <c r="L4181" i="3"/>
  <c r="L4184" i="3"/>
  <c r="L4192" i="3"/>
  <c r="L4199" i="3"/>
  <c r="L4182" i="3"/>
  <c r="L4167" i="3"/>
  <c r="L4168" i="3"/>
  <c r="L4163" i="3"/>
  <c r="L4171" i="3"/>
  <c r="L4179" i="3"/>
  <c r="L4172" i="3"/>
  <c r="L4170" i="3"/>
  <c r="L4187" i="3"/>
  <c r="L4195" i="3"/>
  <c r="L4186" i="3"/>
  <c r="L4193" i="3"/>
  <c r="L4189" i="3"/>
  <c r="L4164" i="3"/>
  <c r="L4185" i="3"/>
  <c r="L4206" i="3"/>
  <c r="L4230" i="3"/>
  <c r="L4223" i="3"/>
  <c r="L4203" i="3"/>
  <c r="L4225" i="3"/>
  <c r="L4233" i="3"/>
  <c r="L4216" i="3"/>
  <c r="L4227" i="3"/>
  <c r="L4207" i="3"/>
  <c r="L4200" i="3"/>
  <c r="L4226" i="3"/>
  <c r="L4218" i="3"/>
  <c r="L4231" i="3"/>
  <c r="L4212" i="3"/>
  <c r="L4232" i="3"/>
  <c r="L4208" i="3"/>
  <c r="L4213" i="3"/>
  <c r="L4224" i="3"/>
  <c r="L4205" i="3"/>
  <c r="L4234" i="3"/>
  <c r="L4209" i="3"/>
  <c r="L4236" i="3"/>
  <c r="L4211" i="3"/>
  <c r="L4219" i="3"/>
  <c r="L4214" i="3"/>
  <c r="L4220" i="3"/>
  <c r="L4228" i="3"/>
  <c r="L4235" i="3"/>
  <c r="L4215" i="3"/>
  <c r="L4210" i="3"/>
  <c r="L4204" i="3"/>
  <c r="L4229" i="3"/>
  <c r="L4237" i="3"/>
  <c r="L4221" i="3"/>
  <c r="L4201" i="3"/>
  <c r="L4217" i="3"/>
  <c r="L4222" i="3"/>
  <c r="L4202" i="3"/>
  <c r="L4244" i="3"/>
  <c r="L4250" i="3"/>
  <c r="L4245" i="3"/>
  <c r="L4240" i="3"/>
  <c r="L4256" i="3"/>
  <c r="L4254" i="3"/>
  <c r="L4258" i="3"/>
  <c r="L4257" i="3"/>
  <c r="L4259" i="3"/>
  <c r="L4260" i="3"/>
  <c r="L4253" i="3"/>
  <c r="L4251" i="3"/>
  <c r="L4265" i="3"/>
  <c r="L4262" i="3"/>
  <c r="L4241" i="3"/>
  <c r="L4247" i="3"/>
  <c r="L4267" i="3"/>
  <c r="L4246" i="3"/>
  <c r="L4261" i="3"/>
  <c r="L4264" i="3"/>
  <c r="L4238" i="3"/>
  <c r="L4266" i="3"/>
  <c r="L4248" i="3"/>
  <c r="L4263" i="3"/>
  <c r="L4242" i="3"/>
  <c r="L4252" i="3"/>
  <c r="L4268" i="3"/>
  <c r="L4239" i="3"/>
  <c r="L4243" i="3"/>
  <c r="L4255" i="3"/>
  <c r="L4249" i="3"/>
  <c r="L4269" i="3"/>
  <c r="L4297" i="3"/>
  <c r="L4277" i="3"/>
  <c r="L4294" i="3"/>
  <c r="L4271" i="3"/>
  <c r="L4285" i="3"/>
  <c r="L4289" i="3"/>
  <c r="L4278" i="3"/>
  <c r="L4272" i="3"/>
  <c r="L4273" i="3"/>
  <c r="L4279" i="3"/>
  <c r="L4281" i="3"/>
  <c r="L4295" i="3"/>
  <c r="L4290" i="3"/>
  <c r="L4282" i="3"/>
  <c r="L4298" i="3"/>
  <c r="L4291" i="3"/>
  <c r="L4276" i="3"/>
  <c r="L4283" i="3"/>
  <c r="L4274" i="3"/>
  <c r="L4270" i="3"/>
  <c r="L4275" i="3"/>
  <c r="L4292" i="3"/>
  <c r="L4280" i="3"/>
  <c r="L4287" i="3"/>
  <c r="L4293" i="3"/>
  <c r="L4284" i="3"/>
  <c r="L4286" i="3"/>
  <c r="L4288" i="3"/>
  <c r="L4296" i="3"/>
  <c r="L4326" i="3"/>
  <c r="L4314" i="3"/>
  <c r="L4315" i="3"/>
  <c r="L4317" i="3"/>
  <c r="L4330" i="3"/>
  <c r="L4322" i="3"/>
  <c r="L4305" i="3"/>
  <c r="L4331" i="3"/>
  <c r="L4318" i="3"/>
  <c r="L4312" i="3"/>
  <c r="L4329" i="3"/>
  <c r="L4301" i="3"/>
  <c r="L4304" i="3"/>
  <c r="L4319" i="3"/>
  <c r="L4320" i="3"/>
  <c r="L4313" i="3"/>
  <c r="L4302" i="3"/>
  <c r="L4308" i="3"/>
  <c r="L4327" i="3"/>
  <c r="L4323" i="3"/>
  <c r="L4307" i="3"/>
  <c r="L4299" i="3"/>
  <c r="L4303" i="3"/>
  <c r="L4309" i="3"/>
  <c r="L4328" i="3"/>
  <c r="L4300" i="3"/>
  <c r="L4324" i="3"/>
  <c r="L4325" i="3"/>
  <c r="L4310" i="3"/>
  <c r="L4306" i="3"/>
  <c r="L4316" i="3"/>
  <c r="L4321" i="3"/>
  <c r="L4311" i="3"/>
  <c r="L4342" i="3"/>
  <c r="L4335" i="3"/>
  <c r="L4351" i="3"/>
  <c r="L4337" i="3"/>
  <c r="L4352" i="3"/>
  <c r="L4353" i="3"/>
  <c r="L4340" i="3"/>
  <c r="L4338" i="3"/>
  <c r="L4336" i="3"/>
  <c r="L4347" i="3"/>
  <c r="L4332" i="3"/>
  <c r="L4345" i="3"/>
  <c r="L4344" i="3"/>
  <c r="L4356" i="3"/>
  <c r="L4354" i="3"/>
  <c r="L4346" i="3"/>
  <c r="L4355" i="3"/>
  <c r="L4339" i="3"/>
  <c r="L4333" i="3"/>
  <c r="L4357" i="3"/>
  <c r="L4358" i="3"/>
  <c r="L4343" i="3"/>
  <c r="L4341" i="3"/>
  <c r="L4334" i="3"/>
  <c r="L4349" i="3"/>
  <c r="L4350" i="3"/>
  <c r="L4348" i="3"/>
  <c r="L4367" i="3"/>
  <c r="L4374" i="3"/>
  <c r="L4370" i="3"/>
  <c r="L4364" i="3"/>
  <c r="L4371" i="3"/>
  <c r="L4379" i="3"/>
  <c r="L4380" i="3"/>
  <c r="L4384" i="3"/>
  <c r="L4361" i="3"/>
  <c r="L4392" i="3"/>
  <c r="L4381" i="3"/>
  <c r="L4385" i="3"/>
  <c r="L4386" i="3"/>
  <c r="L4400" i="3"/>
  <c r="L4368" i="3"/>
  <c r="L4382" i="3"/>
  <c r="L4387" i="3"/>
  <c r="L4373" i="3"/>
  <c r="L4369" i="3"/>
  <c r="L4359" i="3"/>
  <c r="L4376" i="3"/>
  <c r="L4377" i="3"/>
  <c r="L4378" i="3"/>
  <c r="L4360" i="3"/>
  <c r="L4365" i="3"/>
  <c r="L4393" i="3"/>
  <c r="L4398" i="3"/>
  <c r="L4363" i="3"/>
  <c r="L4388" i="3"/>
  <c r="L4394" i="3"/>
  <c r="L4397" i="3"/>
  <c r="L4375" i="3"/>
  <c r="L4389" i="3"/>
  <c r="L4362" i="3"/>
  <c r="L4390" i="3"/>
  <c r="L4366" i="3"/>
  <c r="L4391" i="3"/>
  <c r="L4399" i="3"/>
  <c r="L4395" i="3"/>
  <c r="L4372" i="3"/>
  <c r="L4396" i="3"/>
  <c r="L4383" i="3"/>
  <c r="L4405" i="3"/>
  <c r="L4401" i="3"/>
  <c r="L4431" i="3"/>
  <c r="L4407" i="3"/>
  <c r="L4423" i="3"/>
  <c r="L4404" i="3"/>
  <c r="L4420" i="3"/>
  <c r="L4421" i="3"/>
  <c r="L4432" i="3"/>
  <c r="L4410" i="3"/>
  <c r="L4406" i="3"/>
  <c r="L4412" i="3"/>
  <c r="L4430" i="3"/>
  <c r="L4414" i="3"/>
  <c r="L4418" i="3"/>
  <c r="L4433" i="3"/>
  <c r="L4403" i="3"/>
  <c r="L4427" i="3"/>
  <c r="L4419" i="3"/>
  <c r="L4411" i="3"/>
  <c r="L4429" i="3"/>
  <c r="L4422" i="3"/>
  <c r="L4402" i="3"/>
  <c r="L4415" i="3"/>
  <c r="L4424" i="3"/>
  <c r="L4413" i="3"/>
  <c r="L4428" i="3"/>
  <c r="L4416" i="3"/>
  <c r="L4426" i="3"/>
  <c r="L4408" i="3"/>
  <c r="L4417" i="3"/>
  <c r="L4425" i="3"/>
  <c r="L4409" i="3"/>
  <c r="L4460" i="3"/>
  <c r="L4449" i="3"/>
  <c r="L4451" i="3"/>
  <c r="L4452" i="3"/>
  <c r="L4437" i="3"/>
  <c r="L4450" i="3"/>
  <c r="L4440" i="3"/>
  <c r="L4458" i="3"/>
  <c r="L4453" i="3"/>
  <c r="L4454" i="3"/>
  <c r="L4455" i="3"/>
  <c r="L4447" i="3"/>
  <c r="L4441" i="3"/>
  <c r="L4434" i="3"/>
  <c r="L4448" i="3"/>
  <c r="L4456" i="3"/>
  <c r="L4442" i="3"/>
  <c r="L4439" i="3"/>
  <c r="L4436" i="3"/>
  <c r="L4443" i="3"/>
  <c r="L4445" i="3"/>
  <c r="L4446" i="3"/>
  <c r="L4438" i="3"/>
  <c r="L4444" i="3"/>
  <c r="L4461" i="3"/>
  <c r="L4457" i="3"/>
  <c r="L4459" i="3"/>
  <c r="L4435" i="3"/>
  <c r="L4467" i="3"/>
  <c r="L4463" i="3"/>
  <c r="L4471" i="3"/>
  <c r="L4470" i="3"/>
  <c r="L4465" i="3"/>
  <c r="L4462" i="3"/>
  <c r="L4464" i="3"/>
  <c r="L4468" i="3"/>
  <c r="L4469" i="3"/>
  <c r="L4466" i="3"/>
  <c r="L4489" i="3"/>
  <c r="L4475" i="3"/>
  <c r="L4477" i="3"/>
  <c r="L4490" i="3"/>
  <c r="L4481" i="3"/>
  <c r="L4485" i="3"/>
  <c r="L4473" i="3"/>
  <c r="L4492" i="3"/>
  <c r="L4488" i="3"/>
  <c r="L4474" i="3"/>
  <c r="L4491" i="3"/>
  <c r="L4480" i="3"/>
  <c r="L4472" i="3"/>
  <c r="L4479" i="3"/>
  <c r="L4486" i="3"/>
  <c r="L4478" i="3"/>
  <c r="L4493" i="3"/>
  <c r="L4482" i="3"/>
  <c r="L4487" i="3"/>
  <c r="L4483" i="3"/>
  <c r="L4484" i="3"/>
  <c r="L4476" i="3"/>
  <c r="L4502" i="3"/>
  <c r="L4507" i="3"/>
  <c r="L4494" i="3"/>
  <c r="L4517" i="3"/>
  <c r="L4516" i="3"/>
  <c r="L4509" i="3"/>
  <c r="L4504" i="3"/>
  <c r="L4498" i="3"/>
  <c r="L4508" i="3"/>
  <c r="L4503" i="3"/>
  <c r="L4500" i="3"/>
  <c r="L4514" i="3"/>
  <c r="L4511" i="3"/>
  <c r="L4505" i="3"/>
  <c r="L4510" i="3"/>
  <c r="L4496" i="3"/>
  <c r="L4515" i="3"/>
  <c r="L4512" i="3"/>
  <c r="L4499" i="3"/>
  <c r="L4501" i="3"/>
  <c r="L4497" i="3"/>
  <c r="L4495" i="3"/>
  <c r="L4506" i="3"/>
  <c r="L4513" i="3"/>
  <c r="L4525" i="3"/>
  <c r="L4523" i="3"/>
  <c r="L4526" i="3"/>
  <c r="L4520" i="3"/>
  <c r="L4530" i="3"/>
  <c r="L4528" i="3"/>
  <c r="L4533" i="3"/>
  <c r="L4519" i="3"/>
  <c r="L4534" i="3"/>
  <c r="L4521" i="3"/>
  <c r="L4518" i="3"/>
  <c r="L4537" i="3"/>
  <c r="L4535" i="3"/>
  <c r="L4536" i="3"/>
  <c r="L4532" i="3"/>
  <c r="L4527" i="3"/>
  <c r="L4524" i="3"/>
  <c r="L4529" i="3"/>
  <c r="L4531" i="3"/>
  <c r="L4522" i="3"/>
  <c r="L4542" i="3"/>
  <c r="L4540" i="3"/>
  <c r="L4541" i="3"/>
  <c r="L4551" i="3"/>
  <c r="L4553" i="3"/>
  <c r="L4556" i="3"/>
  <c r="L4554" i="3"/>
  <c r="L4538" i="3"/>
  <c r="L4566" i="3"/>
  <c r="L4548" i="3"/>
  <c r="L4563" i="3"/>
  <c r="L4543" i="3"/>
  <c r="L4555" i="3"/>
  <c r="L4564" i="3"/>
  <c r="L4565" i="3"/>
  <c r="L4557" i="3"/>
  <c r="L4546" i="3"/>
  <c r="L4552" i="3"/>
  <c r="L4549" i="3"/>
  <c r="L4547" i="3"/>
  <c r="L4544" i="3"/>
  <c r="L4559" i="3"/>
  <c r="L4558" i="3"/>
  <c r="L4545" i="3"/>
  <c r="L4539" i="3"/>
  <c r="L4560" i="3"/>
  <c r="L4561" i="3"/>
  <c r="L4562" i="3"/>
  <c r="L4550" i="3"/>
  <c r="L4569" i="3"/>
  <c r="L4585" i="3"/>
  <c r="L4582" i="3"/>
  <c r="L4580" i="3"/>
  <c r="L4598" i="3"/>
  <c r="L4567" i="3"/>
  <c r="L4576" i="3"/>
  <c r="L4578" i="3"/>
  <c r="L4597" i="3"/>
  <c r="L4579" i="3"/>
  <c r="L4592" i="3"/>
  <c r="L4577" i="3"/>
  <c r="L4588" i="3"/>
  <c r="L4574" i="3"/>
  <c r="L4575" i="3"/>
  <c r="L4583" i="3"/>
  <c r="L4586" i="3"/>
  <c r="L4589" i="3"/>
  <c r="L4596" i="3"/>
  <c r="L4587" i="3"/>
  <c r="L4593" i="3"/>
  <c r="L4570" i="3"/>
  <c r="L4584" i="3"/>
  <c r="L4581" i="3"/>
  <c r="L4594" i="3"/>
  <c r="L4571" i="3"/>
  <c r="L4595" i="3"/>
  <c r="L4568" i="3"/>
  <c r="L4591" i="3"/>
  <c r="L4590" i="3"/>
  <c r="L4572" i="3"/>
  <c r="L4573" i="3"/>
  <c r="L4612" i="3"/>
  <c r="L4603" i="3"/>
  <c r="L4608" i="3"/>
  <c r="L4601" i="3"/>
  <c r="L4614" i="3"/>
  <c r="L4609" i="3"/>
  <c r="L4599" i="3"/>
  <c r="L4604" i="3"/>
  <c r="L4613" i="3"/>
  <c r="L4615" i="3"/>
  <c r="L4607" i="3"/>
  <c r="L4606" i="3"/>
  <c r="L4610" i="3"/>
  <c r="L4605" i="3"/>
  <c r="L4600" i="3"/>
  <c r="L4611" i="3"/>
  <c r="L4602" i="3"/>
  <c r="L4627" i="3"/>
  <c r="L4620" i="3"/>
  <c r="L4621" i="3"/>
  <c r="L4643" i="3"/>
  <c r="L4645" i="3"/>
  <c r="L4618" i="3"/>
  <c r="L4629" i="3"/>
  <c r="L4624" i="3"/>
  <c r="L4630" i="3"/>
  <c r="L4632" i="3"/>
  <c r="L4644" i="3"/>
  <c r="L4625" i="3"/>
  <c r="L4626" i="3"/>
  <c r="L4628" i="3"/>
  <c r="L4633" i="3"/>
  <c r="L4622" i="3"/>
  <c r="L4616" i="3"/>
  <c r="L4646" i="3"/>
  <c r="L4637" i="3"/>
  <c r="L4619" i="3"/>
  <c r="L4636" i="3"/>
  <c r="L4641" i="3"/>
  <c r="L4617" i="3"/>
  <c r="L4640" i="3"/>
  <c r="L4634" i="3"/>
  <c r="L4638" i="3"/>
  <c r="L4631" i="3"/>
  <c r="L4623" i="3"/>
  <c r="L4642" i="3"/>
  <c r="L4635" i="3"/>
  <c r="L4639" i="3"/>
  <c r="L4658" i="3"/>
  <c r="L4651" i="3"/>
  <c r="L4653" i="3"/>
  <c r="L4656" i="3"/>
  <c r="L4650" i="3"/>
  <c r="L4649" i="3"/>
  <c r="L4659" i="3"/>
  <c r="L4660" i="3"/>
  <c r="L4661" i="3"/>
  <c r="L4652" i="3"/>
  <c r="L4657" i="3"/>
  <c r="L4654" i="3"/>
  <c r="L4662" i="3"/>
  <c r="L4655" i="3"/>
  <c r="L4647" i="3"/>
  <c r="L4648" i="3"/>
  <c r="L4668" i="3"/>
  <c r="L4685" i="3"/>
  <c r="L4679" i="3"/>
  <c r="L4688" i="3"/>
  <c r="L4670" i="3"/>
  <c r="L4681" i="3"/>
  <c r="L4682" i="3"/>
  <c r="L4683" i="3"/>
  <c r="L4675" i="3"/>
  <c r="L4663" i="3"/>
  <c r="L4669" i="3"/>
  <c r="L4686" i="3"/>
  <c r="L4676" i="3"/>
  <c r="L4677" i="3"/>
  <c r="L4673" i="3"/>
  <c r="L4664" i="3"/>
  <c r="L4671" i="3"/>
  <c r="L4680" i="3"/>
  <c r="L4684" i="3"/>
  <c r="L4687" i="3"/>
  <c r="L4690" i="3"/>
  <c r="L4689" i="3"/>
  <c r="L4678" i="3"/>
  <c r="L4665" i="3"/>
  <c r="L4666" i="3"/>
  <c r="L4674" i="3"/>
  <c r="L4672" i="3"/>
  <c r="L4667" i="3"/>
  <c r="L4719" i="3"/>
  <c r="L4712" i="3"/>
  <c r="L4704" i="3"/>
  <c r="L4709" i="3"/>
  <c r="L4720" i="3"/>
  <c r="L4695" i="3"/>
  <c r="L4708" i="3"/>
  <c r="L4721" i="3"/>
  <c r="L4698" i="3"/>
  <c r="L4706" i="3"/>
  <c r="L4699" i="3"/>
  <c r="L4691" i="3"/>
  <c r="L4714" i="3"/>
  <c r="L4701" i="3"/>
  <c r="L4722" i="3"/>
  <c r="L4723" i="3"/>
  <c r="L4707" i="3"/>
  <c r="L4697" i="3"/>
  <c r="L4694" i="3"/>
  <c r="L4705" i="3"/>
  <c r="L4702" i="3"/>
  <c r="L4715" i="3"/>
  <c r="L4692" i="3"/>
  <c r="L4717" i="3"/>
  <c r="L4700" i="3"/>
  <c r="L4693" i="3"/>
  <c r="L4718" i="3"/>
  <c r="L4710" i="3"/>
  <c r="L4696" i="3"/>
  <c r="L4713" i="3"/>
  <c r="L4716" i="3"/>
  <c r="L4703" i="3"/>
  <c r="L4711" i="3"/>
  <c r="L4729" i="3"/>
  <c r="L4730" i="3"/>
  <c r="L4741" i="3"/>
  <c r="L4726" i="3"/>
  <c r="L4736" i="3"/>
  <c r="L4731" i="3"/>
  <c r="L4728" i="3"/>
  <c r="L4725" i="3"/>
  <c r="L4732" i="3"/>
  <c r="L4743" i="3"/>
  <c r="L4733" i="3"/>
  <c r="L4737" i="3"/>
  <c r="L4734" i="3"/>
  <c r="L4724" i="3"/>
  <c r="L4738" i="3"/>
  <c r="L4742" i="3"/>
  <c r="L4739" i="3"/>
  <c r="L4740" i="3"/>
  <c r="L4727" i="3"/>
  <c r="L4735" i="3"/>
  <c r="L4750" i="3"/>
  <c r="L4746" i="3"/>
  <c r="L4752" i="3"/>
  <c r="L4747" i="3"/>
  <c r="L4748" i="3"/>
  <c r="L4772" i="3"/>
  <c r="L4762" i="3"/>
  <c r="L4753" i="3"/>
  <c r="L4766" i="3"/>
  <c r="L4759" i="3"/>
  <c r="L4751" i="3"/>
  <c r="L4771" i="3"/>
  <c r="L4767" i="3"/>
  <c r="L4770" i="3"/>
  <c r="L4755" i="3"/>
  <c r="L4749" i="3"/>
  <c r="L4754" i="3"/>
  <c r="L4757" i="3"/>
  <c r="L4768" i="3"/>
  <c r="L4769" i="3"/>
  <c r="L4763" i="3"/>
  <c r="L4758" i="3"/>
  <c r="L4744" i="3"/>
  <c r="L4764" i="3"/>
  <c r="L4745" i="3"/>
  <c r="L4760" i="3"/>
  <c r="L4761" i="3"/>
  <c r="L4765" i="3"/>
  <c r="L4756" i="3"/>
  <c r="L4802" i="3"/>
  <c r="L4795" i="3"/>
  <c r="L4775" i="3"/>
  <c r="L4780" i="3"/>
  <c r="L4788" i="3"/>
  <c r="L4796" i="3"/>
  <c r="L4782" i="3"/>
  <c r="L4794" i="3"/>
  <c r="L4787" i="3"/>
  <c r="L4799" i="3"/>
  <c r="L4773" i="3"/>
  <c r="L4778" i="3"/>
  <c r="L4784" i="3"/>
  <c r="L4786" i="3"/>
  <c r="L4776" i="3"/>
  <c r="L4789" i="3"/>
  <c r="L4785" i="3"/>
  <c r="L4801" i="3"/>
  <c r="L4790" i="3"/>
  <c r="L4791" i="3"/>
  <c r="L4797" i="3"/>
  <c r="L4779" i="3"/>
  <c r="L4774" i="3"/>
  <c r="L4800" i="3"/>
  <c r="L4798" i="3"/>
  <c r="L4793" i="3"/>
  <c r="L4792" i="3"/>
  <c r="L4781" i="3"/>
  <c r="L4783" i="3"/>
  <c r="L4777" i="3"/>
  <c r="L4816" i="3"/>
  <c r="L4821" i="3"/>
  <c r="L4807" i="3"/>
  <c r="L4824" i="3"/>
  <c r="L4814" i="3"/>
  <c r="L4818" i="3"/>
  <c r="L4819" i="3"/>
  <c r="L4825" i="3"/>
  <c r="L4806" i="3"/>
  <c r="L4820" i="3"/>
  <c r="L4832" i="3"/>
  <c r="L4809" i="3"/>
  <c r="L4811" i="3"/>
  <c r="L4826" i="3"/>
  <c r="L4815" i="3"/>
  <c r="L4803" i="3"/>
  <c r="L4828" i="3"/>
  <c r="L4810" i="3"/>
  <c r="L4823" i="3"/>
  <c r="L4812" i="3"/>
  <c r="L4805" i="3"/>
  <c r="L4817" i="3"/>
  <c r="L4830" i="3"/>
  <c r="L4829" i="3"/>
  <c r="L4804" i="3"/>
  <c r="L4831" i="3"/>
  <c r="L4822" i="3"/>
  <c r="L4813" i="3"/>
  <c r="L4833" i="3"/>
  <c r="L4827" i="3"/>
  <c r="L4808" i="3"/>
  <c r="L4835" i="3"/>
  <c r="L4834" i="3"/>
  <c r="L4845" i="3"/>
  <c r="L4846" i="3"/>
  <c r="L4863" i="3"/>
  <c r="L4864" i="3"/>
  <c r="L4858" i="3"/>
  <c r="L4836" i="3"/>
  <c r="L4848" i="3"/>
  <c r="L4859" i="3"/>
  <c r="L4851" i="3"/>
  <c r="L4856" i="3"/>
  <c r="L4860" i="3"/>
  <c r="L4843" i="3"/>
  <c r="L4840" i="3"/>
  <c r="L4853" i="3"/>
  <c r="L4852" i="3"/>
  <c r="L4854" i="3"/>
  <c r="L4855" i="3"/>
  <c r="L4861" i="3"/>
  <c r="L4865" i="3"/>
  <c r="L4844" i="3"/>
  <c r="L4868" i="3"/>
  <c r="L4867" i="3"/>
  <c r="L4849" i="3"/>
  <c r="L4839" i="3"/>
  <c r="L4850" i="3"/>
  <c r="L4857" i="3"/>
  <c r="L4866" i="3"/>
  <c r="L4837" i="3"/>
  <c r="L4862" i="3"/>
  <c r="L4841" i="3"/>
  <c r="L4838" i="3"/>
  <c r="L4842" i="3"/>
  <c r="L4847" i="3"/>
  <c r="L4869" i="3"/>
  <c r="L4894" i="3"/>
  <c r="L4875" i="3"/>
  <c r="L4892" i="3"/>
  <c r="L4876" i="3"/>
  <c r="L4898" i="3"/>
  <c r="L4895" i="3"/>
  <c r="L4889" i="3"/>
  <c r="L4896" i="3"/>
  <c r="L4897" i="3"/>
  <c r="L4882" i="3"/>
  <c r="L4884" i="3"/>
  <c r="L4870" i="3"/>
  <c r="L4901" i="3"/>
  <c r="L4871" i="3"/>
  <c r="L4872" i="3"/>
  <c r="L4877" i="3"/>
  <c r="L4885" i="3"/>
  <c r="L4873" i="3"/>
  <c r="L4903" i="3"/>
  <c r="L4890" i="3"/>
  <c r="L4904" i="3"/>
  <c r="L4878" i="3"/>
  <c r="L4886" i="3"/>
  <c r="L4900" i="3"/>
  <c r="L4879" i="3"/>
  <c r="L4891" i="3"/>
  <c r="L4893" i="3"/>
  <c r="L4881" i="3"/>
  <c r="L4887" i="3"/>
  <c r="L4883" i="3"/>
  <c r="L4880" i="3"/>
  <c r="L4888" i="3"/>
  <c r="L4874" i="3"/>
  <c r="L4899" i="3"/>
  <c r="L4902" i="3"/>
  <c r="L4915" i="3"/>
  <c r="L4922" i="3"/>
  <c r="L4930" i="3"/>
  <c r="L4931" i="3"/>
  <c r="L4912" i="3"/>
  <c r="L4927" i="3"/>
  <c r="L4923" i="3"/>
  <c r="L4937" i="3"/>
  <c r="L4939" i="3"/>
  <c r="L4934" i="3"/>
  <c r="L4918" i="3"/>
  <c r="L4929" i="3"/>
  <c r="L4911" i="3"/>
  <c r="L4919" i="3"/>
  <c r="L4916" i="3"/>
  <c r="L4917" i="3"/>
  <c r="L4908" i="3"/>
  <c r="L4907" i="3"/>
  <c r="L4905" i="3"/>
  <c r="L4936" i="3"/>
  <c r="L4932" i="3"/>
  <c r="L4938" i="3"/>
  <c r="L4909" i="3"/>
  <c r="L4921" i="3"/>
  <c r="L4933" i="3"/>
  <c r="L4910" i="3"/>
  <c r="L4935" i="3"/>
  <c r="L4924" i="3"/>
  <c r="L4914" i="3"/>
  <c r="L4920" i="3"/>
  <c r="L4925" i="3"/>
  <c r="L4928" i="3"/>
  <c r="L4913" i="3"/>
  <c r="L4926" i="3"/>
  <c r="L4906" i="3"/>
  <c r="L4942" i="3"/>
  <c r="L4957" i="3"/>
  <c r="L4943" i="3"/>
  <c r="L4963" i="3"/>
  <c r="L4950" i="3"/>
  <c r="L4944" i="3"/>
  <c r="L4946" i="3"/>
  <c r="L4951" i="3"/>
  <c r="L4958" i="3"/>
  <c r="L4962" i="3"/>
  <c r="L4952" i="3"/>
  <c r="L4945" i="3"/>
  <c r="L4960" i="3"/>
  <c r="L4949" i="3"/>
  <c r="L4953" i="3"/>
  <c r="L4956" i="3"/>
  <c r="L4940" i="3"/>
  <c r="L4954" i="3"/>
  <c r="L4961" i="3"/>
  <c r="L4964" i="3"/>
  <c r="L4966" i="3"/>
  <c r="L4941" i="3"/>
  <c r="L4959" i="3"/>
  <c r="L4948" i="3"/>
  <c r="L4965" i="3"/>
  <c r="L4955" i="3"/>
  <c r="L4947" i="3"/>
  <c r="L4979" i="3"/>
  <c r="L4985" i="3"/>
  <c r="L4983" i="3"/>
  <c r="L4980" i="3"/>
  <c r="L4986" i="3"/>
  <c r="L4988" i="3"/>
  <c r="L4976" i="3"/>
  <c r="L4967" i="3"/>
  <c r="L4994" i="3"/>
  <c r="L4970" i="3"/>
  <c r="L4971" i="3"/>
  <c r="L4991" i="3"/>
  <c r="L4989" i="3"/>
  <c r="L4977" i="3"/>
  <c r="L4995" i="3"/>
  <c r="L4972" i="3"/>
  <c r="L4987" i="3"/>
  <c r="L4990" i="3"/>
  <c r="L4978" i="3"/>
  <c r="L4974" i="3"/>
  <c r="L4984" i="3"/>
  <c r="L4993" i="3"/>
  <c r="L4968" i="3"/>
  <c r="L4992" i="3"/>
  <c r="L4969" i="3"/>
  <c r="L4981" i="3"/>
  <c r="L4982" i="3"/>
  <c r="L4975" i="3"/>
  <c r="L4973" i="3"/>
  <c r="L5011" i="3"/>
  <c r="L5012" i="3"/>
  <c r="L5013" i="3"/>
  <c r="L5022" i="3"/>
  <c r="L5008" i="3"/>
  <c r="L5009" i="3"/>
  <c r="L5018" i="3"/>
  <c r="L4999" i="3"/>
  <c r="L5019" i="3"/>
  <c r="L5006" i="3"/>
  <c r="L5023" i="3"/>
  <c r="L5014" i="3"/>
  <c r="L4996" i="3"/>
  <c r="L5025" i="3"/>
  <c r="L5003" i="3"/>
  <c r="L5007" i="3"/>
  <c r="L5015" i="3"/>
  <c r="L5004" i="3"/>
  <c r="L4997" i="3"/>
  <c r="L5024" i="3"/>
  <c r="L5000" i="3"/>
  <c r="L5005" i="3"/>
  <c r="L5001" i="3"/>
  <c r="L5016" i="3"/>
  <c r="L5017" i="3"/>
  <c r="L5010" i="3"/>
  <c r="L5002" i="3"/>
  <c r="L4998" i="3"/>
  <c r="L5020" i="3"/>
  <c r="L5021" i="3"/>
  <c r="L5036" i="3"/>
  <c r="L5029" i="3"/>
  <c r="L5037" i="3"/>
  <c r="L5046" i="3"/>
  <c r="L5053" i="3"/>
  <c r="L5050" i="3"/>
  <c r="L5031" i="3"/>
  <c r="L5048" i="3"/>
  <c r="L5030" i="3"/>
  <c r="L5038" i="3"/>
  <c r="L5026" i="3"/>
  <c r="L5027" i="3"/>
  <c r="L5043" i="3"/>
  <c r="L5042" i="3"/>
  <c r="L5047" i="3"/>
  <c r="L5040" i="3"/>
  <c r="L5034" i="3"/>
  <c r="L5039" i="3"/>
  <c r="L5028" i="3"/>
  <c r="L5049" i="3"/>
  <c r="L5051" i="3"/>
  <c r="L5041" i="3"/>
  <c r="L5052" i="3"/>
  <c r="L5035" i="3"/>
  <c r="L5032" i="3"/>
  <c r="L5033" i="3"/>
  <c r="L5044" i="3"/>
  <c r="L5045" i="3"/>
  <c r="L5057" i="3"/>
  <c r="L5086" i="3"/>
  <c r="L5058" i="3"/>
  <c r="L5059" i="3"/>
  <c r="L5065" i="3"/>
  <c r="L5066" i="3"/>
  <c r="L5076" i="3"/>
  <c r="L5063" i="3"/>
  <c r="L5074" i="3"/>
  <c r="L5069" i="3"/>
  <c r="L5077" i="3"/>
  <c r="L5082" i="3"/>
  <c r="L5071" i="3"/>
  <c r="L5083" i="3"/>
  <c r="L5070" i="3"/>
  <c r="L5064" i="3"/>
  <c r="L5067" i="3"/>
  <c r="L5080" i="3"/>
  <c r="L5085" i="3"/>
  <c r="L5054" i="3"/>
  <c r="L5072" i="3"/>
  <c r="L5056" i="3"/>
  <c r="L5087" i="3"/>
  <c r="L5060" i="3"/>
  <c r="L5084" i="3"/>
  <c r="L5073" i="3"/>
  <c r="L5055" i="3"/>
  <c r="L5088" i="3"/>
  <c r="L5078" i="3"/>
  <c r="L5068" i="3"/>
  <c r="L5061" i="3"/>
  <c r="L5062" i="3"/>
  <c r="L5079" i="3"/>
  <c r="L5075" i="3"/>
  <c r="L5081" i="3"/>
  <c r="L5099" i="3"/>
  <c r="L5110" i="3"/>
  <c r="L5118" i="3"/>
  <c r="L5112" i="3"/>
  <c r="L5093" i="3"/>
  <c r="L5100" i="3"/>
  <c r="L5098" i="3"/>
  <c r="L5121" i="3"/>
  <c r="L5104" i="3"/>
  <c r="L5094" i="3"/>
  <c r="L5092" i="3"/>
  <c r="L5115" i="3"/>
  <c r="L5116" i="3"/>
  <c r="L5101" i="3"/>
  <c r="L5117" i="3"/>
  <c r="L5091" i="3"/>
  <c r="L5113" i="3"/>
  <c r="L5089" i="3"/>
  <c r="L5090" i="3"/>
  <c r="L5105" i="3"/>
  <c r="L5106" i="3"/>
  <c r="L5107" i="3"/>
  <c r="L5108" i="3"/>
  <c r="L5119" i="3"/>
  <c r="L5103" i="3"/>
  <c r="L5120" i="3"/>
  <c r="L5102" i="3"/>
  <c r="L5095" i="3"/>
  <c r="L5109" i="3"/>
  <c r="L5114" i="3"/>
  <c r="L5096" i="3"/>
  <c r="L5097" i="3"/>
  <c r="L5111" i="3"/>
  <c r="L5150" i="3"/>
  <c r="L5135" i="3"/>
  <c r="L5145" i="3"/>
  <c r="L5136" i="3"/>
  <c r="L5127" i="3"/>
  <c r="L5146" i="3"/>
  <c r="L5129" i="3"/>
  <c r="L5128" i="3"/>
  <c r="L5140" i="3"/>
  <c r="L5137" i="3"/>
  <c r="L5122" i="3"/>
  <c r="L5149" i="3"/>
  <c r="L5131" i="3"/>
  <c r="L5133" i="3"/>
  <c r="L5138" i="3"/>
  <c r="L5139" i="3"/>
  <c r="L5124" i="3"/>
  <c r="L5132" i="3"/>
  <c r="L5141" i="3"/>
  <c r="L5123" i="3"/>
  <c r="L5134" i="3"/>
  <c r="L5143" i="3"/>
  <c r="L5144" i="3"/>
  <c r="L5130" i="3"/>
  <c r="L5147" i="3"/>
  <c r="L5148" i="3"/>
  <c r="L5126" i="3"/>
  <c r="L5142" i="3"/>
  <c r="L5125" i="3"/>
  <c r="L5152" i="3"/>
  <c r="L5167" i="3"/>
  <c r="L5153" i="3"/>
  <c r="L5168" i="3"/>
  <c r="L5164" i="3"/>
  <c r="L5169" i="3"/>
  <c r="L5158" i="3"/>
  <c r="L5170" i="3"/>
  <c r="L5161" i="3"/>
  <c r="L5157" i="3"/>
  <c r="L5159" i="3"/>
  <c r="L5154" i="3"/>
  <c r="L5171" i="3"/>
  <c r="L5174" i="3"/>
  <c r="L5160" i="3"/>
  <c r="L5175" i="3"/>
  <c r="L5176" i="3"/>
  <c r="L5177" i="3"/>
  <c r="L5162" i="3"/>
  <c r="L5172" i="3"/>
  <c r="L5178" i="3"/>
  <c r="L5166" i="3"/>
  <c r="L5163" i="3"/>
  <c r="L5155" i="3"/>
  <c r="L5173" i="3"/>
  <c r="L5156" i="3"/>
  <c r="L5151" i="3"/>
  <c r="L5165" i="3"/>
  <c r="L5179" i="3"/>
  <c r="L5209" i="3"/>
  <c r="L5190" i="3"/>
  <c r="L5183" i="3"/>
  <c r="L5192" i="3"/>
  <c r="L5207" i="3"/>
  <c r="L5210" i="3"/>
  <c r="L5191" i="3"/>
  <c r="L5197" i="3"/>
  <c r="L5211" i="3"/>
  <c r="L5214" i="3"/>
  <c r="L5181" i="3"/>
  <c r="L5184" i="3"/>
  <c r="L5196" i="3"/>
  <c r="L5212" i="3"/>
  <c r="L5216" i="3"/>
  <c r="L5200" i="3"/>
  <c r="L5201" i="3"/>
  <c r="L5182" i="3"/>
  <c r="L5215" i="3"/>
  <c r="L5189" i="3"/>
  <c r="L5202" i="3"/>
  <c r="L5180" i="3"/>
  <c r="L5208" i="3"/>
  <c r="L5198" i="3"/>
  <c r="L5185" i="3"/>
  <c r="L5186" i="3"/>
  <c r="L5217" i="3"/>
  <c r="L5203" i="3"/>
  <c r="L5218" i="3"/>
  <c r="L5199" i="3"/>
  <c r="L5187" i="3"/>
  <c r="L5205" i="3"/>
  <c r="L5188" i="3"/>
  <c r="L5206" i="3"/>
  <c r="L5193" i="3"/>
  <c r="L5204" i="3"/>
  <c r="L5194" i="3"/>
  <c r="L5195" i="3"/>
  <c r="L5213" i="3"/>
  <c r="L5222" i="3"/>
  <c r="L5223" i="3"/>
  <c r="L5224" i="3"/>
  <c r="L5225" i="3"/>
  <c r="L5236" i="3"/>
  <c r="L5240" i="3"/>
  <c r="L5237" i="3"/>
  <c r="L5241" i="3"/>
  <c r="L5221" i="3"/>
  <c r="L5219" i="3"/>
  <c r="L5238" i="3"/>
  <c r="L5228" i="3"/>
  <c r="L5226" i="3"/>
  <c r="L5233" i="3"/>
  <c r="L5229" i="3"/>
  <c r="L5231" i="3"/>
  <c r="L5235" i="3"/>
  <c r="L5239" i="3"/>
  <c r="L5242" i="3"/>
  <c r="L5230" i="3"/>
  <c r="L5234" i="3"/>
  <c r="L5227" i="3"/>
  <c r="L5232" i="3"/>
  <c r="L5220" i="3"/>
  <c r="L5249" i="3"/>
  <c r="L5262" i="3"/>
  <c r="L5261" i="3"/>
  <c r="L5259" i="3"/>
  <c r="L5265" i="3"/>
  <c r="L5257" i="3"/>
  <c r="L5243" i="3"/>
  <c r="L5250" i="3"/>
  <c r="L5272" i="3"/>
  <c r="L5253" i="3"/>
  <c r="L5269" i="3"/>
  <c r="L5266" i="3"/>
  <c r="L5267" i="3"/>
  <c r="L5254" i="3"/>
  <c r="L5255" i="3"/>
  <c r="L5264" i="3"/>
  <c r="L5271" i="3"/>
  <c r="L5244" i="3"/>
  <c r="L5251" i="3"/>
  <c r="L5245" i="3"/>
  <c r="L5258" i="3"/>
  <c r="L5247" i="3"/>
  <c r="L5270" i="3"/>
  <c r="L5263" i="3"/>
  <c r="L5260" i="3"/>
  <c r="L5248" i="3"/>
  <c r="L5268" i="3"/>
  <c r="L5252" i="3"/>
  <c r="L5246" i="3"/>
  <c r="L5256" i="3"/>
  <c r="L5285" i="3"/>
  <c r="L5288" i="3"/>
  <c r="L5289" i="3"/>
  <c r="L5291" i="3"/>
  <c r="L5290" i="3"/>
  <c r="L5277" i="3"/>
  <c r="L5292" i="3"/>
  <c r="L5284" i="3"/>
  <c r="L5282" i="3"/>
  <c r="L5281" i="3"/>
  <c r="L5283" i="3"/>
  <c r="L5293" i="3"/>
  <c r="L5286" i="3"/>
  <c r="L5274" i="3"/>
  <c r="L5287" i="3"/>
  <c r="L5273" i="3"/>
  <c r="L5278" i="3"/>
  <c r="L5279" i="3"/>
  <c r="L5275" i="3"/>
  <c r="L5280" i="3"/>
  <c r="L5294" i="3"/>
  <c r="L5276" i="3"/>
  <c r="L5295" i="3"/>
  <c r="L5303" i="3"/>
  <c r="L5304" i="3"/>
  <c r="L5312" i="3"/>
  <c r="L5305" i="3"/>
  <c r="L5309" i="3"/>
  <c r="L5299" i="3"/>
  <c r="L5314" i="3"/>
  <c r="L5300" i="3"/>
  <c r="L5306" i="3"/>
  <c r="L5307" i="3"/>
  <c r="L5301" i="3"/>
  <c r="L5311" i="3"/>
  <c r="L5296" i="3"/>
  <c r="L5313" i="3"/>
  <c r="L5297" i="3"/>
  <c r="L5315" i="3"/>
  <c r="L5310" i="3"/>
  <c r="L5298" i="3"/>
  <c r="L5302" i="3"/>
  <c r="L5308" i="3"/>
  <c r="L5320" i="3"/>
  <c r="L5328" i="3"/>
  <c r="L5329" i="3"/>
  <c r="L5331" i="3"/>
  <c r="L5319" i="3"/>
  <c r="L5322" i="3"/>
  <c r="L5318" i="3"/>
  <c r="L5326" i="3"/>
  <c r="L5332" i="3"/>
  <c r="L5317" i="3"/>
  <c r="L5324" i="3"/>
  <c r="L5316" i="3"/>
  <c r="L5323" i="3"/>
  <c r="L5330" i="3"/>
  <c r="L5321" i="3"/>
  <c r="L5327" i="3"/>
  <c r="L5325" i="3"/>
  <c r="L5344" i="3"/>
  <c r="L5340" i="3"/>
  <c r="L5341" i="3"/>
  <c r="L5346" i="3"/>
  <c r="L5334" i="3"/>
  <c r="L5338" i="3"/>
  <c r="L5335" i="3"/>
  <c r="L5336" i="3"/>
  <c r="L5345" i="3"/>
  <c r="L5339" i="3"/>
  <c r="L5333" i="3"/>
  <c r="L5342" i="3"/>
  <c r="L5343" i="3"/>
  <c r="L5337" i="3"/>
  <c r="L5369" i="3"/>
  <c r="L5358" i="3"/>
  <c r="L5349" i="3"/>
  <c r="L5354" i="3"/>
  <c r="L5352" i="3"/>
  <c r="L5347" i="3"/>
  <c r="L5364" i="3"/>
  <c r="L5355" i="3"/>
  <c r="L5365" i="3"/>
  <c r="L5350" i="3"/>
  <c r="L5362" i="3"/>
  <c r="L5360" i="3"/>
  <c r="L5348" i="3"/>
  <c r="L5351" i="3"/>
  <c r="L5359" i="3"/>
  <c r="L5367" i="3"/>
  <c r="L5366" i="3"/>
  <c r="L5363" i="3"/>
  <c r="L5357" i="3"/>
  <c r="L5370" i="3"/>
  <c r="L5361" i="3"/>
  <c r="L5368" i="3"/>
  <c r="L5356" i="3"/>
  <c r="L5353" i="3"/>
  <c r="L5390" i="3"/>
  <c r="L5381" i="3"/>
  <c r="L5376" i="3"/>
  <c r="L5397" i="3"/>
  <c r="L5389" i="3"/>
  <c r="L5384" i="3"/>
  <c r="L5400" i="3"/>
  <c r="L5386" i="3"/>
  <c r="L5377" i="3"/>
  <c r="L5378" i="3"/>
  <c r="L5391" i="3"/>
  <c r="L5374" i="3"/>
  <c r="L5382" i="3"/>
  <c r="L5401" i="3"/>
  <c r="L5385" i="3"/>
  <c r="L5392" i="3"/>
  <c r="L5383" i="3"/>
  <c r="L5402" i="3"/>
  <c r="L5404" i="3"/>
  <c r="L5395" i="3"/>
  <c r="L5398" i="3"/>
  <c r="L5399" i="3"/>
  <c r="L5388" i="3"/>
  <c r="L5372" i="3"/>
  <c r="L5379" i="3"/>
  <c r="L5380" i="3"/>
  <c r="L5373" i="3"/>
  <c r="L5394" i="3"/>
  <c r="L5393" i="3"/>
  <c r="L5387" i="3"/>
  <c r="L5371" i="3"/>
  <c r="L5403" i="3"/>
  <c r="L5396" i="3"/>
  <c r="L5375" i="3"/>
  <c r="L5431" i="3"/>
  <c r="L5421" i="3"/>
  <c r="L5419" i="3"/>
  <c r="L5409" i="3"/>
  <c r="L5410" i="3"/>
  <c r="L5420" i="3"/>
  <c r="L5434" i="3"/>
  <c r="L5407" i="3"/>
  <c r="L5422" i="3"/>
  <c r="L5416" i="3"/>
  <c r="L5426" i="3"/>
  <c r="L5432" i="3"/>
  <c r="L5423" i="3"/>
  <c r="L5418" i="3"/>
  <c r="L5411" i="3"/>
  <c r="L5405" i="3"/>
  <c r="L5408" i="3"/>
  <c r="L5427" i="3"/>
  <c r="L5417" i="3"/>
  <c r="L5406" i="3"/>
  <c r="L5424" i="3"/>
  <c r="L5428" i="3"/>
  <c r="L5433" i="3"/>
  <c r="L5429" i="3"/>
  <c r="L5425" i="3"/>
  <c r="L5430" i="3"/>
  <c r="L5415" i="3"/>
  <c r="L5412" i="3"/>
  <c r="L5413" i="3"/>
  <c r="L5414" i="3"/>
  <c r="L5451" i="3"/>
  <c r="L5450" i="3"/>
  <c r="L5446" i="3"/>
  <c r="L5439" i="3"/>
  <c r="L5460" i="3"/>
  <c r="L5447" i="3"/>
  <c r="L5440" i="3"/>
  <c r="L5449" i="3"/>
  <c r="L5444" i="3"/>
  <c r="L5441" i="3"/>
  <c r="L5438" i="3"/>
  <c r="L5442" i="3"/>
  <c r="L5443" i="3"/>
  <c r="L5459" i="3"/>
  <c r="L5456" i="3"/>
  <c r="L5452" i="3"/>
  <c r="L5436" i="3"/>
  <c r="L5457" i="3"/>
  <c r="L5437" i="3"/>
  <c r="L5448" i="3"/>
  <c r="L5458" i="3"/>
  <c r="L5453" i="3"/>
  <c r="L5435" i="3"/>
  <c r="L5445" i="3"/>
  <c r="L5454" i="3"/>
  <c r="L5455" i="3"/>
  <c r="L5474" i="3"/>
  <c r="L5466" i="3"/>
  <c r="L5470" i="3"/>
  <c r="L5465" i="3"/>
  <c r="L5478" i="3"/>
  <c r="L5479" i="3"/>
  <c r="L5467" i="3"/>
  <c r="L5469" i="3"/>
  <c r="L5468" i="3"/>
  <c r="L5461" i="3"/>
  <c r="L5472" i="3"/>
  <c r="L5475" i="3"/>
  <c r="L5471" i="3"/>
  <c r="L5463" i="3"/>
  <c r="L5462" i="3"/>
  <c r="L5464" i="3"/>
  <c r="L5473" i="3"/>
  <c r="L5477" i="3"/>
  <c r="L5476" i="3"/>
  <c r="L5487" i="3"/>
  <c r="L5484" i="3"/>
  <c r="L5488" i="3"/>
  <c r="L5486" i="3"/>
  <c r="L5485" i="3"/>
  <c r="L5482" i="3"/>
  <c r="L5483" i="3"/>
  <c r="L5489" i="3"/>
  <c r="L5480" i="3"/>
  <c r="L5490" i="3"/>
  <c r="L5491" i="3"/>
  <c r="L5481" i="3"/>
  <c r="L5506" i="3"/>
  <c r="L5494" i="3"/>
  <c r="L5496" i="3"/>
  <c r="L5497" i="3"/>
  <c r="L5511" i="3"/>
  <c r="L5501" i="3"/>
  <c r="L5508" i="3"/>
  <c r="L5492" i="3"/>
  <c r="L5493" i="3"/>
  <c r="L5500" i="3"/>
  <c r="L5512" i="3"/>
  <c r="L5503" i="3"/>
  <c r="L5509" i="3"/>
  <c r="L5507" i="3"/>
  <c r="L5510" i="3"/>
  <c r="L5498" i="3"/>
  <c r="L5502" i="3"/>
  <c r="L5504" i="3"/>
  <c r="L5499" i="3"/>
  <c r="L5505" i="3"/>
  <c r="L5495" i="3"/>
  <c r="L5518" i="3"/>
  <c r="L5519" i="3"/>
  <c r="L5526" i="3"/>
  <c r="L5523" i="3"/>
  <c r="L5513" i="3"/>
  <c r="L5524" i="3"/>
  <c r="L5530" i="3"/>
  <c r="L5525" i="3"/>
  <c r="L5521" i="3"/>
  <c r="L5517" i="3"/>
  <c r="L5520" i="3"/>
  <c r="L5528" i="3"/>
  <c r="L5522" i="3"/>
  <c r="L5527" i="3"/>
  <c r="L5529" i="3"/>
  <c r="L5515" i="3"/>
  <c r="L5514" i="3"/>
  <c r="L5516" i="3"/>
  <c r="L5532" i="3"/>
  <c r="L5534" i="3"/>
  <c r="L5542" i="3"/>
  <c r="L5533" i="3"/>
  <c r="L5531" i="3"/>
  <c r="L5535" i="3"/>
  <c r="L5538" i="3"/>
  <c r="L5536" i="3"/>
  <c r="L5539" i="3"/>
  <c r="L5540" i="3"/>
  <c r="L5543" i="3"/>
  <c r="L5537" i="3"/>
  <c r="L5541" i="3"/>
  <c r="L5544" i="3"/>
  <c r="L5545" i="3"/>
  <c r="L5557" i="3"/>
  <c r="L5562" i="3"/>
  <c r="L5565" i="3"/>
  <c r="L5563" i="3"/>
  <c r="L5559" i="3"/>
  <c r="L5551" i="3"/>
  <c r="L5556" i="3"/>
  <c r="L5552" i="3"/>
  <c r="L5546" i="3"/>
  <c r="L5547" i="3"/>
  <c r="L5553" i="3"/>
  <c r="L5567" i="3"/>
  <c r="L5548" i="3"/>
  <c r="L5554" i="3"/>
  <c r="L5549" i="3"/>
  <c r="L5568" i="3"/>
  <c r="L5558" i="3"/>
  <c r="L5561" i="3"/>
  <c r="L5560" i="3"/>
  <c r="L5550" i="3"/>
  <c r="L5566" i="3"/>
  <c r="L5564" i="3"/>
  <c r="L5555" i="3"/>
  <c r="L5572" i="3"/>
  <c r="L5573" i="3"/>
  <c r="L5576" i="3"/>
  <c r="L5571" i="3"/>
  <c r="L5570" i="3"/>
  <c r="L5582" i="3"/>
  <c r="L5584" i="3"/>
  <c r="L5579" i="3"/>
  <c r="L5574" i="3"/>
  <c r="L5577" i="3"/>
  <c r="L5578" i="3"/>
  <c r="L5569" i="3"/>
  <c r="L5575" i="3"/>
  <c r="L5580" i="3"/>
  <c r="L5583" i="3"/>
  <c r="L5581" i="3"/>
  <c r="L5597" i="3"/>
  <c r="L5588" i="3"/>
  <c r="L5586" i="3"/>
  <c r="L5593" i="3"/>
  <c r="L5591" i="3"/>
  <c r="L5587" i="3"/>
  <c r="L5589" i="3"/>
  <c r="L5595" i="3"/>
  <c r="L5590" i="3"/>
  <c r="L5596" i="3"/>
  <c r="L5594" i="3"/>
  <c r="L5598" i="3"/>
  <c r="L5599" i="3"/>
  <c r="L5585" i="3"/>
  <c r="L5592" i="3"/>
  <c r="L5600" i="3"/>
  <c r="L5601" i="3"/>
  <c r="L5614" i="3"/>
  <c r="L5615" i="3"/>
  <c r="L5602" i="3"/>
  <c r="L5612" i="3"/>
  <c r="L5609" i="3"/>
  <c r="L5622" i="3"/>
  <c r="L5603" i="3"/>
  <c r="L5616" i="3"/>
  <c r="L5604" i="3"/>
  <c r="L5605" i="3"/>
  <c r="L5618" i="3"/>
  <c r="L5621" i="3"/>
  <c r="L5617" i="3"/>
  <c r="L5620" i="3"/>
  <c r="L5619" i="3"/>
  <c r="L5613" i="3"/>
  <c r="L5623" i="3"/>
  <c r="L5610" i="3"/>
  <c r="L5626" i="3"/>
  <c r="L5627" i="3"/>
  <c r="L5611" i="3"/>
  <c r="L5608" i="3"/>
  <c r="L5624" i="3"/>
  <c r="L5625" i="3"/>
  <c r="L5607" i="3"/>
  <c r="L5606" i="3"/>
  <c r="L5642" i="3"/>
  <c r="L5629" i="3"/>
  <c r="L5630" i="3"/>
  <c r="L5639" i="3"/>
  <c r="L5631" i="3"/>
  <c r="L5637" i="3"/>
  <c r="L5632" i="3"/>
  <c r="L5638" i="3"/>
  <c r="L5649" i="3"/>
  <c r="L5640" i="3"/>
  <c r="L5650" i="3"/>
  <c r="L5633" i="3"/>
  <c r="L5641" i="3"/>
  <c r="L5646" i="3"/>
  <c r="L5647" i="3"/>
  <c r="L5648" i="3"/>
  <c r="L5644" i="3"/>
  <c r="L5634" i="3"/>
  <c r="L5635" i="3"/>
  <c r="L5628" i="3"/>
  <c r="L5645" i="3"/>
  <c r="L5643" i="3"/>
  <c r="L5636" i="3"/>
  <c r="L5660" i="3"/>
  <c r="L5661" i="3"/>
  <c r="L5662" i="3"/>
  <c r="L5651" i="3"/>
  <c r="L5670" i="3"/>
  <c r="L5673" i="3"/>
  <c r="L5652" i="3"/>
  <c r="L5655" i="3"/>
  <c r="L5658" i="3"/>
  <c r="L5667" i="3"/>
  <c r="L5675" i="3"/>
  <c r="L5657" i="3"/>
  <c r="L5676" i="3"/>
  <c r="L5659" i="3"/>
  <c r="L5671" i="3"/>
  <c r="L5669" i="3"/>
  <c r="L5663" i="3"/>
  <c r="L5654" i="3"/>
  <c r="L5668" i="3"/>
  <c r="L5653" i="3"/>
  <c r="L5674" i="3"/>
  <c r="L5664" i="3"/>
  <c r="L5665" i="3"/>
  <c r="L5656" i="3"/>
  <c r="L5672" i="3"/>
  <c r="L5666" i="3"/>
  <c r="L5684" i="3"/>
  <c r="L5694" i="3"/>
  <c r="L5690" i="3"/>
  <c r="L5683" i="3"/>
  <c r="L5691" i="3"/>
  <c r="L5682" i="3"/>
  <c r="L5688" i="3"/>
  <c r="L5677" i="3"/>
  <c r="L5685" i="3"/>
  <c r="L5692" i="3"/>
  <c r="L5679" i="3"/>
  <c r="L5693" i="3"/>
  <c r="L5680" i="3"/>
  <c r="L5686" i="3"/>
  <c r="L5689" i="3"/>
  <c r="L5695" i="3"/>
  <c r="L5678" i="3"/>
  <c r="L5687" i="3"/>
  <c r="L5681" i="3"/>
  <c r="L5699" i="3"/>
  <c r="L5696" i="3"/>
  <c r="L5701" i="3"/>
  <c r="L5707" i="3"/>
  <c r="L5704" i="3"/>
  <c r="L5697" i="3"/>
  <c r="L5698" i="3"/>
  <c r="L5705" i="3"/>
  <c r="L5703" i="3"/>
  <c r="L5700" i="3"/>
  <c r="L5702" i="3"/>
  <c r="L5706" i="3"/>
  <c r="L5708" i="3"/>
  <c r="L5729" i="3"/>
  <c r="L5732" i="3"/>
  <c r="L5730" i="3"/>
  <c r="L5726" i="3"/>
  <c r="L5721" i="3"/>
  <c r="L5720" i="3"/>
  <c r="L5712" i="3"/>
  <c r="L5718" i="3"/>
  <c r="L5711" i="3"/>
  <c r="L5722" i="3"/>
  <c r="L5734" i="3"/>
  <c r="L5723" i="3"/>
  <c r="L5727" i="3"/>
  <c r="L5709" i="3"/>
  <c r="L5710" i="3"/>
  <c r="L5713" i="3"/>
  <c r="L5731" i="3"/>
  <c r="L5724" i="3"/>
  <c r="L5735" i="3"/>
  <c r="L5714" i="3"/>
  <c r="L5728" i="3"/>
  <c r="L5725" i="3"/>
  <c r="L5716" i="3"/>
  <c r="L5717" i="3"/>
  <c r="L5733" i="3"/>
  <c r="L5719" i="3"/>
  <c r="L5715" i="3"/>
  <c r="L5748" i="3"/>
  <c r="L5738" i="3"/>
  <c r="L5742" i="3"/>
  <c r="L5743" i="3"/>
  <c r="L5741" i="3"/>
  <c r="L5754" i="3"/>
  <c r="L5739" i="3"/>
  <c r="L5744" i="3"/>
  <c r="L5740" i="3"/>
  <c r="L5736" i="3"/>
  <c r="L5750" i="3"/>
  <c r="L5755" i="3"/>
  <c r="L5747" i="3"/>
  <c r="L5737" i="3"/>
  <c r="L5753" i="3"/>
  <c r="L5746" i="3"/>
  <c r="L5751" i="3"/>
  <c r="L5745" i="3"/>
  <c r="L5749" i="3"/>
  <c r="L5752" i="3"/>
  <c r="L5777" i="3"/>
  <c r="L5761" i="3"/>
  <c r="L5762" i="3"/>
  <c r="L5763" i="3"/>
  <c r="L5766" i="3"/>
  <c r="L5767" i="3"/>
  <c r="L5778" i="3"/>
  <c r="L5756" i="3"/>
  <c r="L5764" i="3"/>
  <c r="L5779" i="3"/>
  <c r="L5780" i="3"/>
  <c r="L5768" i="3"/>
  <c r="L5769" i="3"/>
  <c r="L5781" i="3"/>
  <c r="L5771" i="3"/>
  <c r="L5772" i="3"/>
  <c r="L5757" i="3"/>
  <c r="L5760" i="3"/>
  <c r="L5775" i="3"/>
  <c r="L5773" i="3"/>
  <c r="L5765" i="3"/>
  <c r="L5774" i="3"/>
  <c r="L5782" i="3"/>
  <c r="L5759" i="3"/>
  <c r="L5770" i="3"/>
  <c r="L5758" i="3"/>
  <c r="L5776" i="3"/>
  <c r="L5802" i="3"/>
  <c r="L5796" i="3"/>
  <c r="L5793" i="3"/>
  <c r="L5794" i="3"/>
  <c r="L5792" i="3"/>
  <c r="L5795" i="3"/>
  <c r="L5788" i="3"/>
  <c r="L5785" i="3"/>
  <c r="L5789" i="3"/>
  <c r="L5804" i="3"/>
  <c r="L5783" i="3"/>
  <c r="L5801" i="3"/>
  <c r="L5790" i="3"/>
  <c r="L5803" i="3"/>
  <c r="L5791" i="3"/>
  <c r="L5799" i="3"/>
  <c r="L5800" i="3"/>
  <c r="L5784" i="3"/>
  <c r="L5797" i="3"/>
  <c r="L5787" i="3"/>
  <c r="L5786" i="3"/>
  <c r="L5798" i="3"/>
  <c r="L5819" i="3"/>
  <c r="L5816" i="3"/>
  <c r="L5821" i="3"/>
  <c r="L5810" i="3"/>
  <c r="L5808" i="3"/>
  <c r="L5820" i="3"/>
  <c r="L5814" i="3"/>
  <c r="L5809" i="3"/>
  <c r="L5815" i="3"/>
  <c r="L5807" i="3"/>
  <c r="L5813" i="3"/>
  <c r="L5805" i="3"/>
  <c r="L5811" i="3"/>
  <c r="L5812" i="3"/>
  <c r="L5817" i="3"/>
  <c r="L5822" i="3"/>
  <c r="L5818" i="3"/>
  <c r="L5806" i="3"/>
  <c r="L5836" i="3"/>
  <c r="L5847" i="3"/>
  <c r="L5827" i="3"/>
  <c r="L5842" i="3"/>
  <c r="L5825" i="3"/>
  <c r="L5843" i="3"/>
  <c r="L5837" i="3"/>
  <c r="L5853" i="3"/>
  <c r="L5839" i="3"/>
  <c r="L5823" i="3"/>
  <c r="L5844" i="3"/>
  <c r="L5829" i="3"/>
  <c r="L5830" i="3"/>
  <c r="L5854" i="3"/>
  <c r="L5855" i="3"/>
  <c r="L5831" i="3"/>
  <c r="L5826" i="3"/>
  <c r="L5833" i="3"/>
  <c r="L5834" i="3"/>
  <c r="L5856" i="3"/>
  <c r="L5828" i="3"/>
  <c r="L5850" i="3"/>
  <c r="L5851" i="3"/>
  <c r="L5840" i="3"/>
  <c r="L5846" i="3"/>
  <c r="L5845" i="3"/>
  <c r="L5857" i="3"/>
  <c r="L5838" i="3"/>
  <c r="L5832" i="3"/>
  <c r="L5852" i="3"/>
  <c r="L5824" i="3"/>
  <c r="L5841" i="3"/>
  <c r="L5848" i="3"/>
  <c r="L5858" i="3"/>
  <c r="L5835" i="3"/>
  <c r="L5849" i="3"/>
  <c r="L5889" i="3"/>
  <c r="L5862" i="3"/>
  <c r="L5873" i="3"/>
  <c r="L5887" i="3"/>
  <c r="L5884" i="3"/>
  <c r="L5890" i="3"/>
  <c r="L5863" i="3"/>
  <c r="L5859" i="3"/>
  <c r="L5860" i="3"/>
  <c r="L5882" i="3"/>
  <c r="L5885" i="3"/>
  <c r="L5864" i="3"/>
  <c r="L5880" i="3"/>
  <c r="L5876" i="3"/>
  <c r="L5869" i="3"/>
  <c r="L5865" i="3"/>
  <c r="L5870" i="3"/>
  <c r="L5881" i="3"/>
  <c r="L5877" i="3"/>
  <c r="L5871" i="3"/>
  <c r="L5874" i="3"/>
  <c r="L5888" i="3"/>
  <c r="L5879" i="3"/>
  <c r="L5866" i="3"/>
  <c r="L5872" i="3"/>
  <c r="L5875" i="3"/>
  <c r="L5883" i="3"/>
  <c r="L5867" i="3"/>
  <c r="L5868" i="3"/>
  <c r="L5861" i="3"/>
  <c r="L5886" i="3"/>
  <c r="L5878" i="3"/>
  <c r="L5905" i="3"/>
  <c r="L5908" i="3"/>
  <c r="L5910" i="3"/>
  <c r="L5894" i="3"/>
  <c r="L5895" i="3"/>
  <c r="L5906" i="3"/>
  <c r="L5912" i="3"/>
  <c r="L5904" i="3"/>
  <c r="L5892" i="3"/>
  <c r="L5893" i="3"/>
  <c r="L5907" i="3"/>
  <c r="L5903" i="3"/>
  <c r="L5911" i="3"/>
  <c r="L5909" i="3"/>
  <c r="L5891" i="3"/>
  <c r="L5898" i="3"/>
  <c r="L5900" i="3"/>
  <c r="L5896" i="3"/>
  <c r="L5899" i="3"/>
  <c r="L5901" i="3"/>
  <c r="L5897" i="3"/>
  <c r="L5902" i="3"/>
  <c r="L5919" i="3"/>
  <c r="L5931" i="3"/>
  <c r="L5913" i="3"/>
  <c r="L5932" i="3"/>
  <c r="L5921" i="3"/>
  <c r="L5937" i="3"/>
  <c r="L5933" i="3"/>
  <c r="L5918" i="3"/>
  <c r="L5934" i="3"/>
  <c r="L5924" i="3"/>
  <c r="L5914" i="3"/>
  <c r="L5927" i="3"/>
  <c r="L5935" i="3"/>
  <c r="L5936" i="3"/>
  <c r="L5922" i="3"/>
  <c r="L5915" i="3"/>
  <c r="L5925" i="3"/>
  <c r="L5920" i="3"/>
  <c r="L5930" i="3"/>
  <c r="L5938" i="3"/>
  <c r="L5923" i="3"/>
  <c r="L5928" i="3"/>
  <c r="L5917" i="3"/>
  <c r="L5939" i="3"/>
  <c r="L5916" i="3"/>
  <c r="L5940" i="3"/>
  <c r="L5929" i="3"/>
  <c r="L5926" i="3"/>
  <c r="L5946" i="3"/>
  <c r="L5964" i="3"/>
  <c r="L5953" i="3"/>
  <c r="L5954" i="3"/>
  <c r="L5947" i="3"/>
  <c r="L5965" i="3"/>
  <c r="L5949" i="3"/>
  <c r="L5962" i="3"/>
  <c r="L5960" i="3"/>
  <c r="L5957" i="3"/>
  <c r="L5941" i="3"/>
  <c r="L5961" i="3"/>
  <c r="L5958" i="3"/>
  <c r="L5967" i="3"/>
  <c r="L5955" i="3"/>
  <c r="L5968" i="3"/>
  <c r="L5966" i="3"/>
  <c r="L5948" i="3"/>
  <c r="L5970" i="3"/>
  <c r="L5950" i="3"/>
  <c r="L5969" i="3"/>
  <c r="L5942" i="3"/>
  <c r="L5963" i="3"/>
  <c r="L5945" i="3"/>
  <c r="L5959" i="3"/>
  <c r="L5952" i="3"/>
  <c r="L5956" i="3"/>
  <c r="L5944" i="3"/>
  <c r="L5943" i="3"/>
  <c r="L5951" i="3"/>
  <c r="L5993" i="3"/>
  <c r="L5983" i="3"/>
  <c r="L5975" i="3"/>
  <c r="L6005" i="3"/>
  <c r="L5988" i="3"/>
  <c r="L6012" i="3"/>
  <c r="L5997" i="3"/>
  <c r="L6006" i="3"/>
  <c r="L6004" i="3"/>
  <c r="L5994" i="3"/>
  <c r="L5987" i="3"/>
  <c r="L5971" i="3"/>
  <c r="L5980" i="3"/>
  <c r="L6001" i="3"/>
  <c r="L6000" i="3"/>
  <c r="L5981" i="3"/>
  <c r="L5986" i="3"/>
  <c r="L6007" i="3"/>
  <c r="L5996" i="3"/>
  <c r="L5972" i="3"/>
  <c r="L6008" i="3"/>
  <c r="L6011" i="3"/>
  <c r="L6002" i="3"/>
  <c r="L5998" i="3"/>
  <c r="L5973" i="3"/>
  <c r="L5977" i="3"/>
  <c r="L6009" i="3"/>
  <c r="L5974" i="3"/>
  <c r="L5984" i="3"/>
  <c r="L5991" i="3"/>
  <c r="L6010" i="3"/>
  <c r="L5982" i="3"/>
  <c r="L5990" i="3"/>
  <c r="L5989" i="3"/>
  <c r="L5985" i="3"/>
  <c r="L5978" i="3"/>
  <c r="L5979" i="3"/>
  <c r="L5976" i="3"/>
  <c r="L5992" i="3"/>
  <c r="L5999" i="3"/>
  <c r="L5995" i="3"/>
  <c r="L6003" i="3"/>
  <c r="L6041" i="3"/>
  <c r="L6026" i="3"/>
  <c r="L6030" i="3"/>
  <c r="L6015" i="3"/>
  <c r="L6032" i="3"/>
  <c r="L6016" i="3"/>
  <c r="L6031" i="3"/>
  <c r="L6036" i="3"/>
  <c r="L6022" i="3"/>
  <c r="L6037" i="3"/>
  <c r="L6033" i="3"/>
  <c r="L6023" i="3"/>
  <c r="L6034" i="3"/>
  <c r="L6013" i="3"/>
  <c r="L6040" i="3"/>
  <c r="L6020" i="3"/>
  <c r="L6025" i="3"/>
  <c r="L6039" i="3"/>
  <c r="L6035" i="3"/>
  <c r="L6017" i="3"/>
  <c r="L6014" i="3"/>
  <c r="L6029" i="3"/>
  <c r="L6018" i="3"/>
  <c r="L6021" i="3"/>
  <c r="L6027" i="3"/>
  <c r="L6024" i="3"/>
  <c r="L6028" i="3"/>
  <c r="L6019" i="3"/>
  <c r="L6038" i="3"/>
  <c r="L6059" i="3"/>
  <c r="L6048" i="3"/>
  <c r="L6045" i="3"/>
  <c r="L6061" i="3"/>
  <c r="L6056" i="3"/>
  <c r="L6049" i="3"/>
  <c r="L6051" i="3"/>
  <c r="L6063" i="3"/>
  <c r="L6055" i="3"/>
  <c r="L6054" i="3"/>
  <c r="L6060" i="3"/>
  <c r="L6042" i="3"/>
  <c r="L6050" i="3"/>
  <c r="L6047" i="3"/>
  <c r="L6058" i="3"/>
  <c r="L6043" i="3"/>
  <c r="L6053" i="3"/>
  <c r="L6052" i="3"/>
  <c r="L6065" i="3"/>
  <c r="L6044" i="3"/>
  <c r="L6064" i="3"/>
  <c r="L6062" i="3"/>
  <c r="L6057" i="3"/>
  <c r="L6066" i="3"/>
  <c r="L6046" i="3"/>
  <c r="L6087" i="3"/>
  <c r="L6076" i="3"/>
  <c r="L6098" i="3"/>
  <c r="L6094" i="3"/>
  <c r="L6077" i="3"/>
  <c r="L6091" i="3"/>
  <c r="L6095" i="3"/>
  <c r="L6079" i="3"/>
  <c r="L6096" i="3"/>
  <c r="L6084" i="3"/>
  <c r="L6081" i="3"/>
  <c r="L6089" i="3"/>
  <c r="L6071" i="3"/>
  <c r="L6085" i="3"/>
  <c r="L6086" i="3"/>
  <c r="L6088" i="3"/>
  <c r="L6072" i="3"/>
  <c r="L6067" i="3"/>
  <c r="L6092" i="3"/>
  <c r="L6078" i="3"/>
  <c r="L6097" i="3"/>
  <c r="L6073" i="3"/>
  <c r="L6074" i="3"/>
  <c r="L6080" i="3"/>
  <c r="L6082" i="3"/>
  <c r="L6070" i="3"/>
  <c r="L6069" i="3"/>
  <c r="L6075" i="3"/>
  <c r="L6068" i="3"/>
  <c r="L6093" i="3"/>
  <c r="L6090" i="3"/>
  <c r="L6083" i="3"/>
  <c r="L6099" i="3"/>
  <c r="L6102" i="3"/>
  <c r="L6113" i="3"/>
  <c r="L6117" i="3"/>
  <c r="L6126" i="3"/>
  <c r="L6128" i="3"/>
  <c r="L6109" i="3"/>
  <c r="L6120" i="3"/>
  <c r="L6104" i="3"/>
  <c r="L6100" i="3"/>
  <c r="L6108" i="3"/>
  <c r="L6123" i="3"/>
  <c r="L6105" i="3"/>
  <c r="L6106" i="3"/>
  <c r="L6124" i="3"/>
  <c r="L6107" i="3"/>
  <c r="L6121" i="3"/>
  <c r="L6114" i="3"/>
  <c r="L6122" i="3"/>
  <c r="L6112" i="3"/>
  <c r="L6115" i="3"/>
  <c r="L6127" i="3"/>
  <c r="L6111" i="3"/>
  <c r="L6125" i="3"/>
  <c r="L6110" i="3"/>
  <c r="L6116" i="3"/>
  <c r="L6103" i="3"/>
  <c r="L6101" i="3"/>
  <c r="L6118" i="3"/>
  <c r="L6119" i="3"/>
  <c r="L6150" i="3"/>
  <c r="L6132" i="3"/>
  <c r="L6155" i="3"/>
  <c r="L6162" i="3"/>
  <c r="L6144" i="3"/>
  <c r="L6158" i="3"/>
  <c r="L6163" i="3"/>
  <c r="L6136" i="3"/>
  <c r="L6156" i="3"/>
  <c r="L6152" i="3"/>
  <c r="L6149" i="3"/>
  <c r="L6145" i="3"/>
  <c r="L6137" i="3"/>
  <c r="L6138" i="3"/>
  <c r="L6146" i="3"/>
  <c r="L6129" i="3"/>
  <c r="L6157" i="3"/>
  <c r="L6133" i="3"/>
  <c r="L6134" i="3"/>
  <c r="L6153" i="3"/>
  <c r="L6130" i="3"/>
  <c r="L6151" i="3"/>
  <c r="L6135" i="3"/>
  <c r="L6160" i="3"/>
  <c r="L6141" i="3"/>
  <c r="L6131" i="3"/>
  <c r="L6147" i="3"/>
  <c r="L6142" i="3"/>
  <c r="L6148" i="3"/>
  <c r="L6143" i="3"/>
  <c r="L6164" i="3"/>
  <c r="L6165" i="3"/>
  <c r="L6161" i="3"/>
  <c r="L6154" i="3"/>
  <c r="L6159" i="3"/>
  <c r="L6140" i="3"/>
  <c r="L6139" i="3"/>
  <c r="L6169" i="3"/>
  <c r="L6179" i="3"/>
  <c r="L6167" i="3"/>
  <c r="L6168" i="3"/>
  <c r="L6188" i="3"/>
  <c r="L6180" i="3"/>
  <c r="L6166" i="3"/>
  <c r="L6174" i="3"/>
  <c r="L6185" i="3"/>
  <c r="L6177" i="3"/>
  <c r="L6183" i="3"/>
  <c r="L6184" i="3"/>
  <c r="L6182" i="3"/>
  <c r="L6172" i="3"/>
  <c r="L6173" i="3"/>
  <c r="L6181" i="3"/>
  <c r="L6186" i="3"/>
  <c r="L6178" i="3"/>
  <c r="L6170" i="3"/>
  <c r="L6175" i="3"/>
  <c r="L6187" i="3"/>
  <c r="L6171" i="3"/>
  <c r="L6176" i="3"/>
  <c r="L6201" i="3"/>
  <c r="L6202" i="3"/>
  <c r="L6207" i="3"/>
  <c r="L6203" i="3"/>
  <c r="L6208" i="3"/>
  <c r="L6193" i="3"/>
  <c r="L6204" i="3"/>
  <c r="L6195" i="3"/>
  <c r="L6205" i="3"/>
  <c r="L6209" i="3"/>
  <c r="L6196" i="3"/>
  <c r="L6189" i="3"/>
  <c r="L6190" i="3"/>
  <c r="L6206" i="3"/>
  <c r="L6197" i="3"/>
  <c r="L6199" i="3"/>
  <c r="L6212" i="3"/>
  <c r="L6191" i="3"/>
  <c r="L6213" i="3"/>
  <c r="L6210" i="3"/>
  <c r="L6198" i="3"/>
  <c r="L6211" i="3"/>
  <c r="L6194" i="3"/>
  <c r="L6200" i="3"/>
  <c r="L6192" i="3"/>
  <c r="L6232" i="3"/>
  <c r="L6227" i="3"/>
  <c r="L6241" i="3"/>
  <c r="L6230" i="3"/>
  <c r="L6236" i="3"/>
  <c r="L6223" i="3"/>
  <c r="L6225" i="3"/>
  <c r="L6228" i="3"/>
  <c r="L6219" i="3"/>
  <c r="L6233" i="3"/>
  <c r="L6234" i="3"/>
  <c r="L6229" i="3"/>
  <c r="L6214" i="3"/>
  <c r="L6220" i="3"/>
  <c r="L6215" i="3"/>
  <c r="L6222" i="3"/>
  <c r="L6235" i="3"/>
  <c r="L6237" i="3"/>
  <c r="L6226" i="3"/>
  <c r="L6238" i="3"/>
  <c r="L6243" i="3"/>
  <c r="L6216" i="3"/>
  <c r="L6218" i="3"/>
  <c r="L6240" i="3"/>
  <c r="L6239" i="3"/>
  <c r="L6224" i="3"/>
  <c r="L6217" i="3"/>
  <c r="L6231" i="3"/>
  <c r="L6242" i="3"/>
  <c r="L6221" i="3"/>
  <c r="L6246" i="3"/>
  <c r="L6249" i="3"/>
  <c r="L6254" i="3"/>
  <c r="L6250" i="3"/>
  <c r="L6276" i="3"/>
  <c r="L6247" i="3"/>
  <c r="L6270" i="3"/>
  <c r="L6271" i="3"/>
  <c r="L6273" i="3"/>
  <c r="L6251" i="3"/>
  <c r="L6255" i="3"/>
  <c r="L6277" i="3"/>
  <c r="L6252" i="3"/>
  <c r="L6286" i="3"/>
  <c r="L6263" i="3"/>
  <c r="L6287" i="3"/>
  <c r="L6278" i="3"/>
  <c r="L6280" i="3"/>
  <c r="L6260" i="3"/>
  <c r="L6284" i="3"/>
  <c r="L6285" i="3"/>
  <c r="L6281" i="3"/>
  <c r="L6253" i="3"/>
  <c r="L6267" i="3"/>
  <c r="L6256" i="3"/>
  <c r="L6269" i="3"/>
  <c r="L6261" i="3"/>
  <c r="L6262" i="3"/>
  <c r="L6282" i="3"/>
  <c r="L6244" i="3"/>
  <c r="L6258" i="3"/>
  <c r="L6279" i="3"/>
  <c r="L6274" i="3"/>
  <c r="L6264" i="3"/>
  <c r="L6268" i="3"/>
  <c r="L6266" i="3"/>
  <c r="L6265" i="3"/>
  <c r="L6259" i="3"/>
  <c r="L6257" i="3"/>
  <c r="L6275" i="3"/>
  <c r="L6245" i="3"/>
  <c r="L6272" i="3"/>
  <c r="L6248" i="3"/>
  <c r="L6283" i="3"/>
  <c r="L6331" i="3"/>
  <c r="L6302" i="3"/>
  <c r="L6327" i="3"/>
  <c r="L6322" i="3"/>
  <c r="L6335" i="3"/>
  <c r="L6329" i="3"/>
  <c r="L6328" i="3"/>
  <c r="L6293" i="3"/>
  <c r="L6315" i="3"/>
  <c r="L6288" i="3"/>
  <c r="L6312" i="3"/>
  <c r="L6294" i="3"/>
  <c r="L6332" i="3"/>
  <c r="L6303" i="3"/>
  <c r="L6313" i="3"/>
  <c r="L6316" i="3"/>
  <c r="L6295" i="3"/>
  <c r="L6323" i="3"/>
  <c r="L6317" i="3"/>
  <c r="L6320" i="3"/>
  <c r="L6301" i="3"/>
  <c r="L6309" i="3"/>
  <c r="L6289" i="3"/>
  <c r="L6336" i="3"/>
  <c r="L6304" i="3"/>
  <c r="L6324" i="3"/>
  <c r="L6321" i="3"/>
  <c r="L6325" i="3"/>
  <c r="L6337" i="3"/>
  <c r="L6326" i="3"/>
  <c r="L6305" i="3"/>
  <c r="L6333" i="3"/>
  <c r="L6310" i="3"/>
  <c r="L6342" i="3"/>
  <c r="L6306" i="3"/>
  <c r="L6334" i="3"/>
  <c r="L6290" i="3"/>
  <c r="L6308" i="3"/>
  <c r="L6311" i="3"/>
  <c r="L6314" i="3"/>
  <c r="L6318" i="3"/>
  <c r="L6338" i="3"/>
  <c r="L6319" i="3"/>
  <c r="L6339" i="3"/>
  <c r="L6299" i="3"/>
  <c r="L6296" i="3"/>
  <c r="L6340" i="3"/>
  <c r="L6307" i="3"/>
  <c r="L6291" i="3"/>
  <c r="L6297" i="3"/>
  <c r="L6341" i="3"/>
  <c r="L6300" i="3"/>
  <c r="L6298" i="3"/>
  <c r="L6330" i="3"/>
  <c r="L6343" i="3"/>
  <c r="L6292" i="3"/>
  <c r="L6380" i="3"/>
  <c r="L6375" i="3"/>
  <c r="L6344" i="3"/>
  <c r="L6371" i="3"/>
  <c r="L6352" i="3"/>
  <c r="L6392" i="3"/>
  <c r="L6376" i="3"/>
  <c r="L6353" i="3"/>
  <c r="L6370" i="3"/>
  <c r="L6356" i="3"/>
  <c r="L6386" i="3"/>
  <c r="L6381" i="3"/>
  <c r="L6390" i="3"/>
  <c r="L6372" i="3"/>
  <c r="L6351" i="3"/>
  <c r="L6377" i="3"/>
  <c r="L6382" i="3"/>
  <c r="L6391" i="3"/>
  <c r="L6373" i="3"/>
  <c r="L6366" i="3"/>
  <c r="L6359" i="3"/>
  <c r="L6378" i="3"/>
  <c r="L6383" i="3"/>
  <c r="L6345" i="3"/>
  <c r="L6387" i="3"/>
  <c r="L6355" i="3"/>
  <c r="L6361" i="3"/>
  <c r="L6346" i="3"/>
  <c r="L6365" i="3"/>
  <c r="L6367" i="3"/>
  <c r="L6393" i="3"/>
  <c r="L6360" i="3"/>
  <c r="L6368" i="3"/>
  <c r="L6369" i="3"/>
  <c r="L6374" i="3"/>
  <c r="L6347" i="3"/>
  <c r="L6357" i="3"/>
  <c r="L6364" i="3"/>
  <c r="L6348" i="3"/>
  <c r="L6349" i="3"/>
  <c r="L6358" i="3"/>
  <c r="L6388" i="3"/>
  <c r="L6362" i="3"/>
  <c r="L6350" i="3"/>
  <c r="L6384" i="3"/>
  <c r="L6363" i="3"/>
  <c r="L6389" i="3"/>
  <c r="L6354" i="3"/>
  <c r="L6379" i="3"/>
  <c r="L6385" i="3"/>
  <c r="L6416" i="3"/>
  <c r="L6395" i="3"/>
  <c r="L6417" i="3"/>
  <c r="L6402" i="3"/>
  <c r="L6409" i="3"/>
  <c r="L6420" i="3"/>
  <c r="L6410" i="3"/>
  <c r="L6431" i="3"/>
  <c r="L6426" i="3"/>
  <c r="L6403" i="3"/>
  <c r="L6401" i="3"/>
  <c r="L6404" i="3"/>
  <c r="L6406" i="3"/>
  <c r="L6411" i="3"/>
  <c r="L6397" i="3"/>
  <c r="L6440" i="3"/>
  <c r="L6432" i="3"/>
  <c r="L6441" i="3"/>
  <c r="L6419" i="3"/>
  <c r="L6433" i="3"/>
  <c r="L6434" i="3"/>
  <c r="L6425" i="3"/>
  <c r="L6429" i="3"/>
  <c r="L6442" i="3"/>
  <c r="L6405" i="3"/>
  <c r="L6398" i="3"/>
  <c r="L6412" i="3"/>
  <c r="L6418" i="3"/>
  <c r="L6427" i="3"/>
  <c r="L6396" i="3"/>
  <c r="L6428" i="3"/>
  <c r="L6435" i="3"/>
  <c r="L6407" i="3"/>
  <c r="L6413" i="3"/>
  <c r="L6414" i="3"/>
  <c r="L6415" i="3"/>
  <c r="L6423" i="3"/>
  <c r="L6443" i="3"/>
  <c r="L6421" i="3"/>
  <c r="L6408" i="3"/>
  <c r="L6394" i="3"/>
  <c r="L6439" i="3"/>
  <c r="L6436" i="3"/>
  <c r="L6430" i="3"/>
  <c r="L6437" i="3"/>
  <c r="L6424" i="3"/>
  <c r="L6422" i="3"/>
  <c r="L6399" i="3"/>
  <c r="L6438" i="3"/>
  <c r="L6400" i="3"/>
  <c r="L6445" i="3"/>
  <c r="L6462" i="3"/>
  <c r="L6463" i="3"/>
  <c r="L6444" i="3"/>
  <c r="L6469" i="3"/>
  <c r="L6450" i="3"/>
  <c r="L6459" i="3"/>
  <c r="L6451" i="3"/>
  <c r="L6470" i="3"/>
  <c r="L6452" i="3"/>
  <c r="L6453" i="3"/>
  <c r="L6471" i="3"/>
  <c r="L6461" i="3"/>
  <c r="L6446" i="3"/>
  <c r="L6467" i="3"/>
  <c r="L6456" i="3"/>
  <c r="L6468" i="3"/>
  <c r="L6476" i="3"/>
  <c r="L6472" i="3"/>
  <c r="L6473" i="3"/>
  <c r="L6464" i="3"/>
  <c r="L6455" i="3"/>
  <c r="L6465" i="3"/>
  <c r="L6457" i="3"/>
  <c r="L6475" i="3"/>
  <c r="L6447" i="3"/>
  <c r="L6466" i="3"/>
  <c r="L6448" i="3"/>
  <c r="L6458" i="3"/>
  <c r="L6460" i="3"/>
  <c r="L6477" i="3"/>
  <c r="L6454" i="3"/>
  <c r="L6449" i="3"/>
  <c r="L6474" i="3"/>
  <c r="L6493" i="3"/>
  <c r="L6484" i="3"/>
  <c r="L6497" i="3"/>
  <c r="L6498" i="3"/>
  <c r="L6478" i="3"/>
  <c r="L6492" i="3"/>
  <c r="L6483" i="3"/>
  <c r="L6479" i="3"/>
  <c r="L6487" i="3"/>
  <c r="L6491" i="3"/>
  <c r="L6488" i="3"/>
  <c r="L6494" i="3"/>
  <c r="L6481" i="3"/>
  <c r="L6485" i="3"/>
  <c r="L6482" i="3"/>
  <c r="L6480" i="3"/>
  <c r="L6495" i="3"/>
  <c r="L6496" i="3"/>
  <c r="L6489" i="3"/>
  <c r="L6490" i="3"/>
  <c r="L6486" i="3"/>
  <c r="L6509" i="3"/>
  <c r="L6517" i="3"/>
  <c r="L6506" i="3"/>
  <c r="L6512" i="3"/>
  <c r="L6518" i="3"/>
  <c r="L6499" i="3"/>
  <c r="L6500" i="3"/>
  <c r="L6501" i="3"/>
  <c r="L6510" i="3"/>
  <c r="L6511" i="3"/>
  <c r="L6504" i="3"/>
  <c r="L6507" i="3"/>
  <c r="L6503" i="3"/>
  <c r="L6505" i="3"/>
  <c r="L6514" i="3"/>
  <c r="L6515" i="3"/>
  <c r="L6516" i="3"/>
  <c r="L6513" i="3"/>
  <c r="L6508" i="3"/>
  <c r="L6502" i="3"/>
  <c r="L6535" i="3"/>
  <c r="L6521" i="3"/>
  <c r="L6537" i="3"/>
  <c r="L6528" i="3"/>
  <c r="L6519" i="3"/>
  <c r="L6538" i="3"/>
  <c r="L6527" i="3"/>
  <c r="L6534" i="3"/>
  <c r="L6532" i="3"/>
  <c r="L6529" i="3"/>
  <c r="L6536" i="3"/>
  <c r="L6523" i="3"/>
  <c r="L6533" i="3"/>
  <c r="L6530" i="3"/>
  <c r="L6531" i="3"/>
  <c r="L6524" i="3"/>
  <c r="L6525" i="3"/>
  <c r="L6526" i="3"/>
  <c r="L6522" i="3"/>
  <c r="L6520" i="3"/>
  <c r="L6543" i="3"/>
  <c r="L6556" i="3"/>
  <c r="L6562" i="3"/>
  <c r="L6540" i="3"/>
  <c r="L6551" i="3"/>
  <c r="L6547" i="3"/>
  <c r="L6552" i="3"/>
  <c r="L6561" i="3"/>
  <c r="L6539" i="3"/>
  <c r="L6548" i="3"/>
  <c r="L6549" i="3"/>
  <c r="L6553" i="3"/>
  <c r="L6544" i="3"/>
  <c r="L6555" i="3"/>
  <c r="L6541" i="3"/>
  <c r="L6557" i="3"/>
  <c r="L6542" i="3"/>
  <c r="L6558" i="3"/>
  <c r="L6559" i="3"/>
  <c r="L6560" i="3"/>
  <c r="L6545" i="3"/>
  <c r="L6550" i="3"/>
  <c r="L6554" i="3"/>
  <c r="L6546" i="3"/>
  <c r="L6586" i="3"/>
  <c r="L6564" i="3"/>
  <c r="L6570" i="3"/>
  <c r="L6571" i="3"/>
  <c r="L6565" i="3"/>
  <c r="L6563" i="3"/>
  <c r="L6574" i="3"/>
  <c r="L6572" i="3"/>
  <c r="L6578" i="3"/>
  <c r="L6577" i="3"/>
  <c r="L6584" i="3"/>
  <c r="L6580" i="3"/>
  <c r="L6581" i="3"/>
  <c r="L6573" i="3"/>
  <c r="L6576" i="3"/>
  <c r="L6582" i="3"/>
  <c r="L6583" i="3"/>
  <c r="L6579" i="3"/>
  <c r="L6587" i="3"/>
  <c r="L6566" i="3"/>
  <c r="L6567" i="3"/>
  <c r="L6568" i="3"/>
  <c r="L6575" i="3"/>
  <c r="L6585" i="3"/>
  <c r="L6569" i="3"/>
  <c r="L6601" i="3"/>
  <c r="L6602" i="3"/>
  <c r="L6598" i="3"/>
  <c r="L6604" i="3"/>
  <c r="L6595" i="3"/>
  <c r="L6611" i="3"/>
  <c r="L6606" i="3"/>
  <c r="L6608" i="3"/>
  <c r="L6591" i="3"/>
  <c r="L6609" i="3"/>
  <c r="L6588" i="3"/>
  <c r="L6596" i="3"/>
  <c r="L6600" i="3"/>
  <c r="L6593" i="3"/>
  <c r="L6612" i="3"/>
  <c r="L6613" i="3"/>
  <c r="L6590" i="3"/>
  <c r="L6603" i="3"/>
  <c r="L6614" i="3"/>
  <c r="L6599" i="3"/>
  <c r="L6597" i="3"/>
  <c r="L6589" i="3"/>
  <c r="L6607" i="3"/>
  <c r="L6605" i="3"/>
  <c r="L6592" i="3"/>
  <c r="L6594" i="3"/>
  <c r="L6610" i="3"/>
  <c r="L6628" i="3"/>
  <c r="L6633" i="3"/>
  <c r="L6620" i="3"/>
  <c r="L6624" i="3"/>
  <c r="L6626" i="3"/>
  <c r="L6625" i="3"/>
  <c r="L6632" i="3"/>
  <c r="L6615" i="3"/>
  <c r="L6621" i="3"/>
  <c r="L6622" i="3"/>
  <c r="L6618" i="3"/>
  <c r="L6631" i="3"/>
  <c r="L6619" i="3"/>
  <c r="L6627" i="3"/>
  <c r="L6629" i="3"/>
  <c r="L6630" i="3"/>
  <c r="L6616" i="3"/>
  <c r="L6623" i="3"/>
  <c r="L6617" i="3"/>
  <c r="L6634" i="3"/>
  <c r="L6650" i="3"/>
  <c r="L6645" i="3"/>
  <c r="L6654" i="3"/>
  <c r="L6652" i="3"/>
  <c r="L6651" i="3"/>
  <c r="L6636" i="3"/>
  <c r="L6640" i="3"/>
  <c r="L6637" i="3"/>
  <c r="L6635" i="3"/>
  <c r="L6644" i="3"/>
  <c r="L6646" i="3"/>
  <c r="L6647" i="3"/>
  <c r="L6648" i="3"/>
  <c r="L6655" i="3"/>
  <c r="L6649" i="3"/>
  <c r="L6641" i="3"/>
  <c r="L6642" i="3"/>
  <c r="L6638" i="3"/>
  <c r="L6656" i="3"/>
  <c r="L6657" i="3"/>
  <c r="L6643" i="3"/>
  <c r="L6639" i="3"/>
  <c r="L6653" i="3"/>
  <c r="L6662" i="3"/>
  <c r="L6663" i="3"/>
  <c r="L6674" i="3"/>
  <c r="L6658" i="3"/>
  <c r="L6675" i="3"/>
  <c r="L6668" i="3"/>
  <c r="L6671" i="3"/>
  <c r="L6673" i="3"/>
  <c r="L6664" i="3"/>
  <c r="L6665" i="3"/>
  <c r="L6670" i="3"/>
  <c r="L6672" i="3"/>
  <c r="L6660" i="3"/>
  <c r="L6669" i="3"/>
  <c r="L6661" i="3"/>
  <c r="L6666" i="3"/>
  <c r="L6659" i="3"/>
  <c r="L6667" i="3"/>
  <c r="L6683" i="3"/>
  <c r="L6687" i="3"/>
  <c r="L6688" i="3"/>
  <c r="L6676" i="3"/>
  <c r="L6684" i="3"/>
  <c r="L6685" i="3"/>
  <c r="L6689" i="3"/>
  <c r="L6677" i="3"/>
  <c r="L6680" i="3"/>
  <c r="L6681" i="3"/>
  <c r="L6679" i="3"/>
  <c r="L6686" i="3"/>
  <c r="L6682" i="3"/>
  <c r="L6678" i="3"/>
  <c r="L6694" i="3"/>
  <c r="L6690" i="3"/>
  <c r="L6692" i="3"/>
  <c r="L6693" i="3"/>
  <c r="L6691" i="3"/>
  <c r="L6695" i="3"/>
  <c r="L6703" i="3"/>
  <c r="L6706" i="3"/>
  <c r="L6697" i="3"/>
  <c r="L6708" i="3"/>
  <c r="L6700" i="3"/>
  <c r="L6702" i="3"/>
  <c r="L6704" i="3"/>
  <c r="L6705" i="3"/>
  <c r="L6699" i="3"/>
  <c r="L6696" i="3"/>
  <c r="L6698" i="3"/>
  <c r="L6707" i="3"/>
  <c r="L6701" i="3"/>
  <c r="L6716" i="3"/>
  <c r="L6711" i="3"/>
  <c r="L6712" i="3"/>
  <c r="L6722" i="3"/>
  <c r="L6718" i="3"/>
  <c r="L6710" i="3"/>
  <c r="L6714" i="3"/>
  <c r="L6723" i="3"/>
  <c r="L6719" i="3"/>
  <c r="L6713" i="3"/>
  <c r="L6725" i="3"/>
  <c r="L6709" i="3"/>
  <c r="L6720" i="3"/>
  <c r="L6715" i="3"/>
  <c r="L6721" i="3"/>
  <c r="L6724" i="3"/>
  <c r="L6717" i="3"/>
  <c r="L6741" i="3"/>
  <c r="L6734" i="3"/>
  <c r="L6726" i="3"/>
  <c r="L6729" i="3"/>
  <c r="L6743" i="3"/>
  <c r="L6733" i="3"/>
  <c r="L6737" i="3"/>
  <c r="L6730" i="3"/>
  <c r="L6727" i="3"/>
  <c r="L6740" i="3"/>
  <c r="L6735" i="3"/>
  <c r="L6742" i="3"/>
  <c r="L6739" i="3"/>
  <c r="L6736" i="3"/>
  <c r="L6738" i="3"/>
  <c r="L6728" i="3"/>
  <c r="L6732" i="3"/>
  <c r="L6731" i="3"/>
  <c r="L6744" i="3"/>
  <c r="L6754" i="3"/>
  <c r="L6748" i="3"/>
  <c r="L6749" i="3"/>
  <c r="L6745" i="3"/>
  <c r="L6767" i="3"/>
  <c r="L6760" i="3"/>
  <c r="L6757" i="3"/>
  <c r="L6750" i="3"/>
  <c r="L6752" i="3"/>
  <c r="L6770" i="3"/>
  <c r="L6747" i="3"/>
  <c r="L6753" i="3"/>
  <c r="L6746" i="3"/>
  <c r="L6771" i="3"/>
  <c r="L6761" i="3"/>
  <c r="L6763" i="3"/>
  <c r="L6768" i="3"/>
  <c r="L6772" i="3"/>
  <c r="L6766" i="3"/>
  <c r="L6762" i="3"/>
  <c r="L6764" i="3"/>
  <c r="L6758" i="3"/>
  <c r="L6769" i="3"/>
  <c r="L6755" i="3"/>
  <c r="L6759" i="3"/>
  <c r="L6751" i="3"/>
  <c r="L6756" i="3"/>
  <c r="L6765" i="3"/>
  <c r="L6773" i="3"/>
  <c r="L6789" i="3"/>
  <c r="L6785" i="3"/>
  <c r="L6786" i="3"/>
  <c r="L6792" i="3"/>
  <c r="L6779" i="3"/>
  <c r="L6791" i="3"/>
  <c r="L6774" i="3"/>
  <c r="L6794" i="3"/>
  <c r="L6775" i="3"/>
  <c r="L6781" i="3"/>
  <c r="L6777" i="3"/>
  <c r="L6778" i="3"/>
  <c r="L6782" i="3"/>
  <c r="L6787" i="3"/>
  <c r="L6780" i="3"/>
  <c r="L6790" i="3"/>
  <c r="L6793" i="3"/>
  <c r="L6776" i="3"/>
  <c r="L6783" i="3"/>
  <c r="L6788" i="3"/>
  <c r="L6784" i="3"/>
  <c r="L6807" i="3"/>
  <c r="L6810" i="3"/>
  <c r="L6812" i="3"/>
  <c r="L6819" i="3"/>
  <c r="L6811" i="3"/>
  <c r="L6823" i="3"/>
  <c r="L6795" i="3"/>
  <c r="L6814" i="3"/>
  <c r="L6822" i="3"/>
  <c r="L6801" i="3"/>
  <c r="L6817" i="3"/>
  <c r="L6806" i="3"/>
  <c r="L6802" i="3"/>
  <c r="L6797" i="3"/>
  <c r="L6818" i="3"/>
  <c r="L6799" i="3"/>
  <c r="L6803" i="3"/>
  <c r="L6800" i="3"/>
  <c r="L6820" i="3"/>
  <c r="L6815" i="3"/>
  <c r="L6798" i="3"/>
  <c r="L6821" i="3"/>
  <c r="L6809" i="3"/>
  <c r="L6813" i="3"/>
  <c r="L6808" i="3"/>
  <c r="L6824" i="3"/>
  <c r="L6804" i="3"/>
  <c r="L6816" i="3"/>
  <c r="L6796" i="3"/>
  <c r="L6805" i="3"/>
  <c r="L6825" i="3"/>
  <c r="L6838" i="3"/>
  <c r="L6834" i="3"/>
  <c r="L6848" i="3"/>
  <c r="L6849" i="3"/>
  <c r="L6831" i="3"/>
  <c r="L6832" i="3"/>
  <c r="L6850" i="3"/>
  <c r="L6837" i="3"/>
  <c r="L6835" i="3"/>
  <c r="L6826" i="3"/>
  <c r="L6841" i="3"/>
  <c r="L6833" i="3"/>
  <c r="L6827" i="3"/>
  <c r="L6828" i="3"/>
  <c r="L6845" i="3"/>
  <c r="L6836" i="3"/>
  <c r="L6829" i="3"/>
  <c r="L6830" i="3"/>
  <c r="L6851" i="3"/>
  <c r="L6840" i="3"/>
  <c r="L6842" i="3"/>
  <c r="L6846" i="3"/>
  <c r="L6847" i="3"/>
  <c r="L6843" i="3"/>
  <c r="L6844" i="3"/>
  <c r="L6839" i="3"/>
  <c r="L6864" i="3"/>
  <c r="L6866" i="3"/>
  <c r="L6860" i="3"/>
  <c r="L6876" i="3"/>
  <c r="L6852" i="3"/>
  <c r="L6871" i="3"/>
  <c r="L6872" i="3"/>
  <c r="L6865" i="3"/>
  <c r="L6859" i="3"/>
  <c r="L6870" i="3"/>
  <c r="L6862" i="3"/>
  <c r="L6853" i="3"/>
  <c r="L6856" i="3"/>
  <c r="L6873" i="3"/>
  <c r="L6877" i="3"/>
  <c r="L6863" i="3"/>
  <c r="L6857" i="3"/>
  <c r="L6874" i="3"/>
  <c r="L6855" i="3"/>
  <c r="L6868" i="3"/>
  <c r="L6854" i="3"/>
  <c r="L6858" i="3"/>
  <c r="L6861" i="3"/>
  <c r="L6869" i="3"/>
  <c r="L6878" i="3"/>
  <c r="L6875" i="3"/>
  <c r="L6867" i="3"/>
  <c r="L6891" i="3"/>
  <c r="L6913" i="3"/>
  <c r="L6881" i="3"/>
  <c r="L6905" i="3"/>
  <c r="L6911" i="3"/>
  <c r="L6894" i="3"/>
  <c r="L6879" i="3"/>
  <c r="L6909" i="3"/>
  <c r="L6882" i="3"/>
  <c r="L6885" i="3"/>
  <c r="L6893" i="3"/>
  <c r="L6886" i="3"/>
  <c r="L6887" i="3"/>
  <c r="L6888" i="3"/>
  <c r="L6898" i="3"/>
  <c r="L6906" i="3"/>
  <c r="L6899" i="3"/>
  <c r="L6883" i="3"/>
  <c r="L6907" i="3"/>
  <c r="L6889" i="3"/>
  <c r="L6901" i="3"/>
  <c r="L6900" i="3"/>
  <c r="L6902" i="3"/>
  <c r="L6895" i="3"/>
  <c r="L6880" i="3"/>
  <c r="L6896" i="3"/>
  <c r="L6884" i="3"/>
  <c r="L6892" i="3"/>
  <c r="L6904" i="3"/>
  <c r="L6908" i="3"/>
  <c r="L6890" i="3"/>
  <c r="L6903" i="3"/>
  <c r="L6910" i="3"/>
  <c r="L6912" i="3"/>
  <c r="L6897" i="3"/>
  <c r="L6915" i="3"/>
  <c r="L6924" i="3"/>
  <c r="L6919" i="3"/>
  <c r="L6921" i="3"/>
  <c r="L6916" i="3"/>
  <c r="L6920" i="3"/>
  <c r="L6917" i="3"/>
  <c r="L6918" i="3"/>
  <c r="L6922" i="3"/>
  <c r="L6925" i="3"/>
  <c r="L6914" i="3"/>
  <c r="L6926" i="3"/>
  <c r="L6927" i="3"/>
  <c r="L6923" i="3"/>
  <c r="L6928" i="3"/>
  <c r="L6936" i="3"/>
  <c r="L6939" i="3"/>
  <c r="L6933" i="3"/>
  <c r="L6940" i="3"/>
  <c r="L6929" i="3"/>
  <c r="L6930" i="3"/>
  <c r="L6934" i="3"/>
  <c r="L6931" i="3"/>
  <c r="L6935" i="3"/>
  <c r="L6941" i="3"/>
  <c r="L6943" i="3"/>
  <c r="L6945" i="3"/>
  <c r="L6937" i="3"/>
  <c r="L6942" i="3"/>
  <c r="L6944" i="3"/>
  <c r="L6932" i="3"/>
  <c r="L6938" i="3"/>
  <c r="L6957" i="3"/>
  <c r="L6958" i="3"/>
  <c r="L6979" i="3"/>
  <c r="L6980" i="3"/>
  <c r="L6975" i="3"/>
  <c r="L6971" i="3"/>
  <c r="L6967" i="3"/>
  <c r="L6961" i="3"/>
  <c r="L6964" i="3"/>
  <c r="L6946" i="3"/>
  <c r="L6965" i="3"/>
  <c r="L6976" i="3"/>
  <c r="L6966" i="3"/>
  <c r="L6981" i="3"/>
  <c r="L6951" i="3"/>
  <c r="L6960" i="3"/>
  <c r="L6968" i="3"/>
  <c r="L6962" i="3"/>
  <c r="L6954" i="3"/>
  <c r="L6972" i="3"/>
  <c r="L6955" i="3"/>
  <c r="L6977" i="3"/>
  <c r="L6969" i="3"/>
  <c r="L6978" i="3"/>
  <c r="L6959" i="3"/>
  <c r="L6973" i="3"/>
  <c r="L6974" i="3"/>
  <c r="L6956" i="3"/>
  <c r="L6947" i="3"/>
  <c r="L6950" i="3"/>
  <c r="L6953" i="3"/>
  <c r="L6948" i="3"/>
  <c r="L6970" i="3"/>
  <c r="L6952" i="3"/>
  <c r="L6949" i="3"/>
  <c r="L6963" i="3"/>
  <c r="L6983" i="3"/>
  <c r="L6988" i="3"/>
  <c r="L6999" i="3"/>
  <c r="L7000" i="3"/>
  <c r="L6994" i="3"/>
  <c r="L6995" i="3"/>
  <c r="L7005" i="3"/>
  <c r="L6993" i="3"/>
  <c r="L6987" i="3"/>
  <c r="L6985" i="3"/>
  <c r="L6991" i="3"/>
  <c r="L6996" i="3"/>
  <c r="L6990" i="3"/>
  <c r="L7004" i="3"/>
  <c r="L7006" i="3"/>
  <c r="L6989" i="3"/>
  <c r="L6998" i="3"/>
  <c r="L6984" i="3"/>
  <c r="L7001" i="3"/>
  <c r="L6982" i="3"/>
  <c r="L7002" i="3"/>
  <c r="L7003" i="3"/>
  <c r="L7007" i="3"/>
  <c r="L6992" i="3"/>
  <c r="L6986" i="3"/>
  <c r="L7008" i="3"/>
  <c r="L6997" i="3"/>
  <c r="L7010" i="3"/>
  <c r="L7039" i="3"/>
  <c r="L7009" i="3"/>
  <c r="L7021" i="3"/>
  <c r="L7027" i="3"/>
  <c r="L7028" i="3"/>
  <c r="L7029" i="3"/>
  <c r="L7040" i="3"/>
  <c r="L7041" i="3"/>
  <c r="L7036" i="3"/>
  <c r="L7034" i="3"/>
  <c r="L7030" i="3"/>
  <c r="L7031" i="3"/>
  <c r="L7017" i="3"/>
  <c r="L7042" i="3"/>
  <c r="L7022" i="3"/>
  <c r="L7011" i="3"/>
  <c r="L7018" i="3"/>
  <c r="L7032" i="3"/>
  <c r="L7035" i="3"/>
  <c r="L7037" i="3"/>
  <c r="L7023" i="3"/>
  <c r="L7013" i="3"/>
  <c r="L7025" i="3"/>
  <c r="L7014" i="3"/>
  <c r="L7024" i="3"/>
  <c r="L7012" i="3"/>
  <c r="L7033" i="3"/>
  <c r="L7015" i="3"/>
  <c r="L7016" i="3"/>
  <c r="L7026" i="3"/>
  <c r="L7038" i="3"/>
  <c r="L7019" i="3"/>
  <c r="L7020" i="3"/>
  <c r="L7043" i="3"/>
  <c r="L7050" i="3"/>
  <c r="L7044" i="3"/>
  <c r="L7051" i="3"/>
  <c r="L7045" i="3"/>
  <c r="L7052" i="3"/>
  <c r="L7046" i="3"/>
  <c r="L7047" i="3"/>
  <c r="L7053" i="3"/>
  <c r="L7048" i="3"/>
  <c r="L7049" i="3"/>
  <c r="L7068" i="3"/>
  <c r="L7059" i="3"/>
  <c r="L7056" i="3"/>
  <c r="L7065" i="3"/>
  <c r="L7054" i="3"/>
  <c r="L7055" i="3"/>
  <c r="L7066" i="3"/>
  <c r="L7057" i="3"/>
  <c r="L7062" i="3"/>
  <c r="L7060" i="3"/>
  <c r="L7069" i="3"/>
  <c r="L7071" i="3"/>
  <c r="L7061" i="3"/>
  <c r="L7072" i="3"/>
  <c r="L7063" i="3"/>
  <c r="L7073" i="3"/>
  <c r="L7067" i="3"/>
  <c r="L7070" i="3"/>
  <c r="L7064" i="3"/>
  <c r="L7058" i="3"/>
  <c r="L7076" i="3"/>
  <c r="L7087" i="3"/>
  <c r="L7082" i="3"/>
  <c r="L7081" i="3"/>
  <c r="L7083" i="3"/>
  <c r="L7077" i="3"/>
  <c r="L7086" i="3"/>
  <c r="L7080" i="3"/>
  <c r="L7085" i="3"/>
  <c r="L7078" i="3"/>
  <c r="L7074" i="3"/>
  <c r="L7084" i="3"/>
  <c r="L7079" i="3"/>
  <c r="L7075" i="3"/>
  <c r="L7094" i="3"/>
  <c r="L7092" i="3"/>
  <c r="L7089" i="3"/>
  <c r="L7090" i="3"/>
  <c r="L7097" i="3"/>
  <c r="L7100" i="3"/>
  <c r="L7099" i="3"/>
  <c r="L7091" i="3"/>
  <c r="L7101" i="3"/>
  <c r="L7093" i="3"/>
  <c r="L7098" i="3"/>
  <c r="L7088" i="3"/>
  <c r="L7095" i="3"/>
  <c r="L7096" i="3"/>
  <c r="L7102" i="3"/>
  <c r="L7105" i="3"/>
  <c r="L7109" i="3"/>
  <c r="L7112" i="3"/>
  <c r="L7106" i="3"/>
  <c r="L7107" i="3"/>
  <c r="L7104" i="3"/>
  <c r="L7117" i="3"/>
  <c r="L7113" i="3"/>
  <c r="L7110" i="3"/>
  <c r="L7114" i="3"/>
  <c r="L7118" i="3"/>
  <c r="L7115" i="3"/>
  <c r="L7111" i="3"/>
  <c r="L7116" i="3"/>
  <c r="L7103" i="3"/>
  <c r="L7108" i="3"/>
  <c r="L7135" i="3"/>
  <c r="L7129" i="3"/>
  <c r="L7119" i="3"/>
  <c r="L7142" i="3"/>
  <c r="L7138" i="3"/>
  <c r="L7133" i="3"/>
  <c r="L7139" i="3"/>
  <c r="L7124" i="3"/>
  <c r="L7131" i="3"/>
  <c r="L7125" i="3"/>
  <c r="L7145" i="3"/>
  <c r="L7152" i="3"/>
  <c r="L7146" i="3"/>
  <c r="L7130" i="3"/>
  <c r="L7136" i="3"/>
  <c r="L7126" i="3"/>
  <c r="L7137" i="3"/>
  <c r="L7147" i="3"/>
  <c r="L7140" i="3"/>
  <c r="L7127" i="3"/>
  <c r="L7121" i="3"/>
  <c r="L7141" i="3"/>
  <c r="L7148" i="3"/>
  <c r="L7128" i="3"/>
  <c r="L7149" i="3"/>
  <c r="L7143" i="3"/>
  <c r="L7150" i="3"/>
  <c r="L7132" i="3"/>
  <c r="L7120" i="3"/>
  <c r="L7151" i="3"/>
  <c r="L7122" i="3"/>
  <c r="L7144" i="3"/>
  <c r="L7134" i="3"/>
  <c r="L7123" i="3"/>
  <c r="L7154" i="3"/>
  <c r="L7177" i="3"/>
  <c r="L7157" i="3"/>
  <c r="L7171" i="3"/>
  <c r="L7160" i="3"/>
  <c r="L7158" i="3"/>
  <c r="L7166" i="3"/>
  <c r="L7167" i="3"/>
  <c r="L7163" i="3"/>
  <c r="L7172" i="3"/>
  <c r="L7176" i="3"/>
  <c r="L7165" i="3"/>
  <c r="L7161" i="3"/>
  <c r="L7174" i="3"/>
  <c r="L7153" i="3"/>
  <c r="L7175" i="3"/>
  <c r="L7159" i="3"/>
  <c r="L7173" i="3"/>
  <c r="L7164" i="3"/>
  <c r="L7168" i="3"/>
  <c r="L7170" i="3"/>
  <c r="L7155" i="3"/>
  <c r="L7156" i="3"/>
  <c r="L7169" i="3"/>
  <c r="L7162" i="3"/>
  <c r="L7190" i="3"/>
  <c r="L7180" i="3"/>
  <c r="L7178" i="3"/>
  <c r="L7186" i="3"/>
  <c r="L7192" i="3"/>
  <c r="L7185" i="3"/>
  <c r="L7193" i="3"/>
  <c r="L7181" i="3"/>
  <c r="L7179" i="3"/>
  <c r="L7189" i="3"/>
  <c r="L7184" i="3"/>
  <c r="L7191" i="3"/>
  <c r="L7194" i="3"/>
  <c r="L7187" i="3"/>
  <c r="L7188" i="3"/>
  <c r="L7182" i="3"/>
  <c r="L7183" i="3"/>
  <c r="L7195" i="3"/>
  <c r="L7200" i="3"/>
  <c r="L7219" i="3"/>
  <c r="L7207" i="3"/>
  <c r="L7197" i="3"/>
  <c r="L7210" i="3"/>
  <c r="L7201" i="3"/>
  <c r="L7211" i="3"/>
  <c r="L7202" i="3"/>
  <c r="L7205" i="3"/>
  <c r="L7208" i="3"/>
  <c r="L7196" i="3"/>
  <c r="L7212" i="3"/>
  <c r="L7198" i="3"/>
  <c r="L7206" i="3"/>
  <c r="L7217" i="3"/>
  <c r="L7216" i="3"/>
  <c r="L7203" i="3"/>
  <c r="L7209" i="3"/>
  <c r="L7213" i="3"/>
  <c r="L7214" i="3"/>
  <c r="L7215" i="3"/>
  <c r="L7218" i="3"/>
  <c r="L7220" i="3"/>
  <c r="L7204" i="3"/>
  <c r="L7199" i="3"/>
  <c r="L7227" i="3"/>
  <c r="L7235" i="3"/>
  <c r="L7243" i="3"/>
  <c r="L7237" i="3"/>
  <c r="L7240" i="3"/>
  <c r="L7221" i="3"/>
  <c r="L7224" i="3"/>
  <c r="L7228" i="3"/>
  <c r="L7225" i="3"/>
  <c r="L7226" i="3"/>
  <c r="L7222" i="3"/>
  <c r="L7242" i="3"/>
  <c r="L7232" i="3"/>
  <c r="L7229" i="3"/>
  <c r="L7233" i="3"/>
  <c r="L7241" i="3"/>
  <c r="L7238" i="3"/>
  <c r="L7234" i="3"/>
  <c r="L7223" i="3"/>
  <c r="L7236" i="3"/>
  <c r="L7230" i="3"/>
  <c r="L7239" i="3"/>
  <c r="L7231" i="3"/>
  <c r="L7261" i="3"/>
  <c r="L7253" i="3"/>
  <c r="L7255" i="3"/>
  <c r="L7262" i="3"/>
  <c r="L7246" i="3"/>
  <c r="L7258" i="3"/>
  <c r="L7247" i="3"/>
  <c r="L7259" i="3"/>
  <c r="L7263" i="3"/>
  <c r="L7249" i="3"/>
  <c r="L7250" i="3"/>
  <c r="L7251" i="3"/>
  <c r="L7256" i="3"/>
  <c r="L7275" i="3"/>
  <c r="L7271" i="3"/>
  <c r="L7264" i="3"/>
  <c r="L7265" i="3"/>
  <c r="L7272" i="3"/>
  <c r="L7267" i="3"/>
  <c r="L7276" i="3"/>
  <c r="L7252" i="3"/>
  <c r="L7260" i="3"/>
  <c r="L7266" i="3"/>
  <c r="L7254" i="3"/>
  <c r="L7270" i="3"/>
  <c r="L7268" i="3"/>
  <c r="L7248" i="3"/>
  <c r="L7269" i="3"/>
  <c r="L7273" i="3"/>
  <c r="L7274" i="3"/>
  <c r="L7244" i="3"/>
  <c r="L7245" i="3"/>
  <c r="L7257" i="3"/>
  <c r="L7277" i="3"/>
  <c r="L7290" i="3"/>
  <c r="L7302" i="3"/>
  <c r="L7322" i="3"/>
  <c r="L7320" i="3"/>
  <c r="L7293" i="3"/>
  <c r="L7323" i="3"/>
  <c r="L7324" i="3"/>
  <c r="L7306" i="3"/>
  <c r="L7312" i="3"/>
  <c r="L7294" i="3"/>
  <c r="L7281" i="3"/>
  <c r="L7317" i="3"/>
  <c r="L7282" i="3"/>
  <c r="L7325" i="3"/>
  <c r="L7300" i="3"/>
  <c r="L7295" i="3"/>
  <c r="L7283" i="3"/>
  <c r="L7301" i="3"/>
  <c r="L7284" i="3"/>
  <c r="L7303" i="3"/>
  <c r="L7310" i="3"/>
  <c r="L7291" i="3"/>
  <c r="L7285" i="3"/>
  <c r="L7296" i="3"/>
  <c r="L7307" i="3"/>
  <c r="L7286" i="3"/>
  <c r="L7313" i="3"/>
  <c r="L7321" i="3"/>
  <c r="L7311" i="3"/>
  <c r="L7314" i="3"/>
  <c r="L7326" i="3"/>
  <c r="L7287" i="3"/>
  <c r="L7280" i="3"/>
  <c r="L7305" i="3"/>
  <c r="L7288" i="3"/>
  <c r="L7315" i="3"/>
  <c r="L7278" i="3"/>
  <c r="L7279" i="3"/>
  <c r="L7289" i="3"/>
  <c r="L7316" i="3"/>
  <c r="L7318" i="3"/>
  <c r="L7299" i="3"/>
  <c r="L7298" i="3"/>
  <c r="L7327" i="3"/>
  <c r="L7304" i="3"/>
  <c r="L7297" i="3"/>
  <c r="L7292" i="3"/>
  <c r="L7319" i="3"/>
  <c r="L7308" i="3"/>
  <c r="L7309" i="3"/>
  <c r="L7342" i="3"/>
  <c r="L7343" i="3"/>
  <c r="L7341" i="3"/>
  <c r="L7344" i="3"/>
  <c r="L7352" i="3"/>
  <c r="L7335" i="3"/>
  <c r="L7355" i="3"/>
  <c r="L7359" i="3"/>
  <c r="L7328" i="3"/>
  <c r="L7329" i="3"/>
  <c r="L7350" i="3"/>
  <c r="L7338" i="3"/>
  <c r="L7346" i="3"/>
  <c r="L7347" i="3"/>
  <c r="L7348" i="3"/>
  <c r="L7357" i="3"/>
  <c r="L7332" i="3"/>
  <c r="L7358" i="3"/>
  <c r="L7333" i="3"/>
  <c r="L7349" i="3"/>
  <c r="L7353" i="3"/>
  <c r="L7356" i="3"/>
  <c r="L7354" i="3"/>
  <c r="L7351" i="3"/>
  <c r="L7334" i="3"/>
  <c r="L7336" i="3"/>
  <c r="L7360" i="3"/>
  <c r="L7339" i="3"/>
  <c r="L7330" i="3"/>
  <c r="L7340" i="3"/>
  <c r="L7345" i="3"/>
  <c r="L7337" i="3"/>
  <c r="L7331" i="3"/>
  <c r="L7374" i="3"/>
  <c r="L7372" i="3"/>
  <c r="L7364" i="3"/>
  <c r="L7375" i="3"/>
  <c r="L7370" i="3"/>
  <c r="L7366" i="3"/>
  <c r="L7365" i="3"/>
  <c r="L7369" i="3"/>
  <c r="L7371" i="3"/>
  <c r="L7367" i="3"/>
  <c r="L7368" i="3"/>
  <c r="L7373" i="3"/>
  <c r="L7376" i="3"/>
  <c r="L7377" i="3"/>
  <c r="L7361" i="3"/>
  <c r="L7362" i="3"/>
  <c r="L7363" i="3"/>
  <c r="L7392" i="3"/>
  <c r="L7391" i="3"/>
  <c r="L7383" i="3"/>
  <c r="L7394" i="3"/>
  <c r="L7379" i="3"/>
  <c r="L7393" i="3"/>
  <c r="L7402" i="3"/>
  <c r="L7380" i="3"/>
  <c r="L7382" i="3"/>
  <c r="L7399" i="3"/>
  <c r="L7408" i="3"/>
  <c r="L7384" i="3"/>
  <c r="L7409" i="3"/>
  <c r="L7395" i="3"/>
  <c r="L7398" i="3"/>
  <c r="L7385" i="3"/>
  <c r="L7407" i="3"/>
  <c r="L7389" i="3"/>
  <c r="L7397" i="3"/>
  <c r="L7390" i="3"/>
  <c r="L7405" i="3"/>
  <c r="L7403" i="3"/>
  <c r="L7386" i="3"/>
  <c r="L7387" i="3"/>
  <c r="L7401" i="3"/>
  <c r="L7381" i="3"/>
  <c r="L7410" i="3"/>
  <c r="L7378" i="3"/>
  <c r="L7404" i="3"/>
  <c r="L7406" i="3"/>
  <c r="L7396" i="3"/>
  <c r="L7411" i="3"/>
  <c r="L7388" i="3"/>
  <c r="L7400" i="3"/>
  <c r="L7423" i="3"/>
  <c r="L7414" i="3"/>
  <c r="L7424" i="3"/>
  <c r="L7417" i="3"/>
  <c r="L7419" i="3"/>
  <c r="L7413" i="3"/>
  <c r="L7425" i="3"/>
  <c r="L7412" i="3"/>
  <c r="L7426" i="3"/>
  <c r="L7420" i="3"/>
  <c r="L7415" i="3"/>
  <c r="L7416" i="3"/>
  <c r="L7427" i="3"/>
  <c r="L7429" i="3"/>
  <c r="L7422" i="3"/>
  <c r="L7418" i="3"/>
  <c r="L7428" i="3"/>
  <c r="L7421" i="3"/>
  <c r="L7435" i="3"/>
  <c r="L7432" i="3"/>
  <c r="L7438" i="3"/>
  <c r="L7437" i="3"/>
  <c r="L7434" i="3"/>
  <c r="L7430" i="3"/>
  <c r="L7433" i="3"/>
  <c r="L7431" i="3"/>
  <c r="L7436" i="3"/>
  <c r="L7443" i="3"/>
  <c r="L7439" i="3"/>
  <c r="L7450" i="3"/>
  <c r="L7447" i="3"/>
  <c r="L7456" i="3"/>
  <c r="L7448" i="3"/>
  <c r="L7444" i="3"/>
  <c r="L7453" i="3"/>
  <c r="L7446" i="3"/>
  <c r="L7445" i="3"/>
  <c r="L7454" i="3"/>
  <c r="L7451" i="3"/>
  <c r="L7452" i="3"/>
  <c r="L7449" i="3"/>
  <c r="L7455" i="3"/>
  <c r="L7442" i="3"/>
  <c r="L7457" i="3"/>
  <c r="L7440" i="3"/>
  <c r="L7441" i="3"/>
  <c r="L7477" i="3"/>
  <c r="L7462" i="3"/>
  <c r="L7478" i="3"/>
  <c r="L7479" i="3"/>
  <c r="L7463" i="3"/>
  <c r="L7468" i="3"/>
  <c r="L7464" i="3"/>
  <c r="L7474" i="3"/>
  <c r="L7482" i="3"/>
  <c r="L7459" i="3"/>
  <c r="L7481" i="3"/>
  <c r="L7475" i="3"/>
  <c r="L7465" i="3"/>
  <c r="L7480" i="3"/>
  <c r="L7473" i="3"/>
  <c r="L7472" i="3"/>
  <c r="L7476" i="3"/>
  <c r="L7460" i="3"/>
  <c r="L7466" i="3"/>
  <c r="L7470" i="3"/>
  <c r="L7458" i="3"/>
  <c r="L7461" i="3"/>
  <c r="L7471" i="3"/>
  <c r="L7469" i="3"/>
  <c r="L7467" i="3"/>
  <c r="L7483" i="3"/>
  <c r="L7515" i="3"/>
  <c r="L7495" i="3"/>
  <c r="L7496" i="3"/>
  <c r="L7508" i="3"/>
  <c r="L7487" i="3"/>
  <c r="L7506" i="3"/>
  <c r="L7497" i="3"/>
  <c r="L7509" i="3"/>
  <c r="L7498" i="3"/>
  <c r="L7514" i="3"/>
  <c r="L7492" i="3"/>
  <c r="L7513" i="3"/>
  <c r="L7499" i="3"/>
  <c r="L7504" i="3"/>
  <c r="L7500" i="3"/>
  <c r="L7493" i="3"/>
  <c r="L7485" i="3"/>
  <c r="L7512" i="3"/>
  <c r="L7486" i="3"/>
  <c r="L7488" i="3"/>
  <c r="L7505" i="3"/>
  <c r="L7511" i="3"/>
  <c r="L7501" i="3"/>
  <c r="L7484" i="3"/>
  <c r="L7503" i="3"/>
  <c r="L7510" i="3"/>
  <c r="L7489" i="3"/>
  <c r="L7494" i="3"/>
  <c r="L7490" i="3"/>
  <c r="L7491" i="3"/>
  <c r="L7502" i="3"/>
  <c r="L7507" i="3"/>
  <c r="L7542" i="3"/>
  <c r="L7522" i="3"/>
  <c r="L7537" i="3"/>
  <c r="L7517" i="3"/>
  <c r="L7528" i="3"/>
  <c r="L7523" i="3"/>
  <c r="L7538" i="3"/>
  <c r="L7539" i="3"/>
  <c r="L7527" i="3"/>
  <c r="L7518" i="3"/>
  <c r="L7543" i="3"/>
  <c r="L7532" i="3"/>
  <c r="L7540" i="3"/>
  <c r="L7530" i="3"/>
  <c r="L7524" i="3"/>
  <c r="L7533" i="3"/>
  <c r="L7534" i="3"/>
  <c r="L7541" i="3"/>
  <c r="L7535" i="3"/>
  <c r="L7516" i="3"/>
  <c r="L7519" i="3"/>
  <c r="L7525" i="3"/>
  <c r="L7531" i="3"/>
  <c r="L7536" i="3"/>
  <c r="L7529" i="3"/>
  <c r="L7526" i="3"/>
  <c r="L7544" i="3"/>
  <c r="L7521" i="3"/>
  <c r="L7520" i="3"/>
  <c r="L7556" i="3"/>
  <c r="L7554" i="3"/>
  <c r="L7551" i="3"/>
  <c r="L7559" i="3"/>
  <c r="L7558" i="3"/>
  <c r="L7560" i="3"/>
  <c r="L7545" i="3"/>
  <c r="L7561" i="3"/>
  <c r="L7546" i="3"/>
  <c r="L7549" i="3"/>
  <c r="L7547" i="3"/>
  <c r="L7548" i="3"/>
  <c r="L7555" i="3"/>
  <c r="L7557" i="3"/>
  <c r="L7552" i="3"/>
  <c r="L7550" i="3"/>
  <c r="L7553" i="3"/>
  <c r="L7567" i="3"/>
  <c r="L7587" i="3"/>
  <c r="L7568" i="3"/>
  <c r="L7576" i="3"/>
  <c r="L7577" i="3"/>
  <c r="L7599" i="3"/>
  <c r="L7562" i="3"/>
  <c r="L7600" i="3"/>
  <c r="L7582" i="3"/>
  <c r="L7584" i="3"/>
  <c r="L7591" i="3"/>
  <c r="L7569" i="3"/>
  <c r="L7592" i="3"/>
  <c r="L7570" i="3"/>
  <c r="L7588" i="3"/>
  <c r="L7574" i="3"/>
  <c r="L7572" i="3"/>
  <c r="L7589" i="3"/>
  <c r="L7566" i="3"/>
  <c r="L7583" i="3"/>
  <c r="L7578" i="3"/>
  <c r="L7593" i="3"/>
  <c r="L7579" i="3"/>
  <c r="L7575" i="3"/>
  <c r="L7594" i="3"/>
  <c r="L7590" i="3"/>
  <c r="L7597" i="3"/>
  <c r="L7563" i="3"/>
  <c r="L7585" i="3"/>
  <c r="L7580" i="3"/>
  <c r="L7595" i="3"/>
  <c r="L7581" i="3"/>
  <c r="L7565" i="3"/>
  <c r="L7586" i="3"/>
  <c r="L7564" i="3"/>
  <c r="L7571" i="3"/>
  <c r="L7598" i="3"/>
  <c r="L7573" i="3"/>
  <c r="L7596" i="3"/>
  <c r="L7602" i="3"/>
  <c r="L7603" i="3"/>
  <c r="L7614" i="3"/>
  <c r="L7612" i="3"/>
  <c r="L7615" i="3"/>
  <c r="L7607" i="3"/>
  <c r="L7610" i="3"/>
  <c r="L7618" i="3"/>
  <c r="L7613" i="3"/>
  <c r="L7604" i="3"/>
  <c r="L7611" i="3"/>
  <c r="L7620" i="3"/>
  <c r="L7621" i="3"/>
  <c r="L7608" i="3"/>
  <c r="L7606" i="3"/>
  <c r="L7601" i="3"/>
  <c r="L7605" i="3"/>
  <c r="L7622" i="3"/>
  <c r="L7623" i="3"/>
  <c r="L7619" i="3"/>
  <c r="L7616" i="3"/>
  <c r="L7617" i="3"/>
  <c r="L7609" i="3"/>
  <c r="L7651" i="3"/>
  <c r="L7624" i="3"/>
  <c r="L7642" i="3"/>
  <c r="L7636" i="3"/>
  <c r="L7632" i="3"/>
  <c r="L7643" i="3"/>
  <c r="L7640" i="3"/>
  <c r="L7635" i="3"/>
  <c r="L7625" i="3"/>
  <c r="L7630" i="3"/>
  <c r="L7633" i="3"/>
  <c r="L7634" i="3"/>
  <c r="L7644" i="3"/>
  <c r="L7645" i="3"/>
  <c r="L7638" i="3"/>
  <c r="L7626" i="3"/>
  <c r="L7627" i="3"/>
  <c r="L7631" i="3"/>
  <c r="L7641" i="3"/>
  <c r="L7628" i="3"/>
  <c r="L7646" i="3"/>
  <c r="L7647" i="3"/>
  <c r="L7648" i="3"/>
  <c r="L7650" i="3"/>
  <c r="L7637" i="3"/>
  <c r="L7639" i="3"/>
  <c r="L7649" i="3"/>
  <c r="L7629" i="3"/>
  <c r="L7666" i="3"/>
  <c r="L7652" i="3"/>
  <c r="L7688" i="3"/>
  <c r="L7691" i="3"/>
  <c r="L7653" i="3"/>
  <c r="L7674" i="3"/>
  <c r="L7685" i="3"/>
  <c r="L7664" i="3"/>
  <c r="L7686" i="3"/>
  <c r="L7687" i="3"/>
  <c r="L7693" i="3"/>
  <c r="L7694" i="3"/>
  <c r="L7684" i="3"/>
  <c r="L7654" i="3"/>
  <c r="L7675" i="3"/>
  <c r="L7668" i="3"/>
  <c r="L7695" i="3"/>
  <c r="L7655" i="3"/>
  <c r="L7702" i="3"/>
  <c r="L7670" i="3"/>
  <c r="L7671" i="3"/>
  <c r="L7680" i="3"/>
  <c r="L7700" i="3"/>
  <c r="L7673" i="3"/>
  <c r="L7665" i="3"/>
  <c r="L7676" i="3"/>
  <c r="L7672" i="3"/>
  <c r="L7656" i="3"/>
  <c r="L7696" i="3"/>
  <c r="L7677" i="3"/>
  <c r="L7699" i="3"/>
  <c r="L7689" i="3"/>
  <c r="L7657" i="3"/>
  <c r="L7669" i="3"/>
  <c r="L7658" i="3"/>
  <c r="L7679" i="3"/>
  <c r="L7681" i="3"/>
  <c r="L7697" i="3"/>
  <c r="L7682" i="3"/>
  <c r="L7690" i="3"/>
  <c r="L7698" i="3"/>
  <c r="L7683" i="3"/>
  <c r="L7692" i="3"/>
  <c r="L7701" i="3"/>
  <c r="L7678" i="3"/>
  <c r="L7659" i="3"/>
  <c r="L7660" i="3"/>
  <c r="L7661" i="3"/>
  <c r="L7662" i="3"/>
  <c r="L7667" i="3"/>
  <c r="L7663" i="3"/>
  <c r="L7703" i="3"/>
  <c r="L7704" i="3"/>
  <c r="L7722" i="3"/>
  <c r="L7723" i="3"/>
  <c r="L7718" i="3"/>
  <c r="L7705" i="3"/>
  <c r="L7706" i="3"/>
  <c r="L7724" i="3"/>
  <c r="L7717" i="3"/>
  <c r="L7715" i="3"/>
  <c r="L7725" i="3"/>
  <c r="L7731" i="3"/>
  <c r="L7729" i="3"/>
  <c r="L7716" i="3"/>
  <c r="L7719" i="3"/>
  <c r="L7713" i="3"/>
  <c r="L7707" i="3"/>
  <c r="L7709" i="3"/>
  <c r="L7726" i="3"/>
  <c r="L7710" i="3"/>
  <c r="L7712" i="3"/>
  <c r="L7727" i="3"/>
  <c r="L7721" i="3"/>
  <c r="L7711" i="3"/>
  <c r="L7728" i="3"/>
  <c r="L7730" i="3"/>
  <c r="L7720" i="3"/>
  <c r="L7708" i="3"/>
  <c r="L7714" i="3"/>
  <c r="L7756" i="3"/>
  <c r="L7742" i="3"/>
  <c r="L7743" i="3"/>
  <c r="L7765" i="3"/>
  <c r="L7745" i="3"/>
  <c r="L7732" i="3"/>
  <c r="L7764" i="3"/>
  <c r="L7752" i="3"/>
  <c r="L7749" i="3"/>
  <c r="L7739" i="3"/>
  <c r="L7737" i="3"/>
  <c r="L7746" i="3"/>
  <c r="L7733" i="3"/>
  <c r="L7763" i="3"/>
  <c r="L7757" i="3"/>
  <c r="L7758" i="3"/>
  <c r="L7734" i="3"/>
  <c r="L7753" i="3"/>
  <c r="L7751" i="3"/>
  <c r="L7738" i="3"/>
  <c r="L7750" i="3"/>
  <c r="L7755" i="3"/>
  <c r="L7747" i="3"/>
  <c r="L7744" i="3"/>
  <c r="L7759" i="3"/>
  <c r="L7735" i="3"/>
  <c r="L7754" i="3"/>
  <c r="L7760" i="3"/>
  <c r="L7761" i="3"/>
  <c r="L7736" i="3"/>
  <c r="L7740" i="3"/>
  <c r="L7748" i="3"/>
  <c r="L7762" i="3"/>
  <c r="L7741" i="3"/>
  <c r="L7772" i="3"/>
  <c r="L7811" i="3"/>
  <c r="L7778" i="3"/>
  <c r="L7812" i="3"/>
  <c r="L7800" i="3"/>
  <c r="L7801" i="3"/>
  <c r="L7779" i="3"/>
  <c r="L7767" i="3"/>
  <c r="L7802" i="3"/>
  <c r="L7773" i="3"/>
  <c r="L7770" i="3"/>
  <c r="L7803" i="3"/>
  <c r="L7786" i="3"/>
  <c r="L7783" i="3"/>
  <c r="L7766" i="3"/>
  <c r="L7806" i="3"/>
  <c r="L7808" i="3"/>
  <c r="L7787" i="3"/>
  <c r="L7804" i="3"/>
  <c r="L7768" i="3"/>
  <c r="L7788" i="3"/>
  <c r="L7774" i="3"/>
  <c r="L7789" i="3"/>
  <c r="L7776" i="3"/>
  <c r="L7798" i="3"/>
  <c r="L7795" i="3"/>
  <c r="L7791" i="3"/>
  <c r="L7807" i="3"/>
  <c r="L7796" i="3"/>
  <c r="L7799" i="3"/>
  <c r="L7813" i="3"/>
  <c r="L7794" i="3"/>
  <c r="L7792" i="3"/>
  <c r="L7782" i="3"/>
  <c r="L7769" i="3"/>
  <c r="L7777" i="3"/>
  <c r="L7797" i="3"/>
  <c r="L7809" i="3"/>
  <c r="L7814" i="3"/>
  <c r="L7780" i="3"/>
  <c r="L7784" i="3"/>
  <c r="L7785" i="3"/>
  <c r="L7815" i="3"/>
  <c r="L7805" i="3"/>
  <c r="L7781" i="3"/>
  <c r="L7790" i="3"/>
  <c r="L7810" i="3"/>
  <c r="L7771" i="3"/>
  <c r="L7775" i="3"/>
  <c r="L7793" i="3"/>
  <c r="L7856" i="3"/>
  <c r="L7822" i="3"/>
  <c r="L7841" i="3"/>
  <c r="L7816" i="3"/>
  <c r="L7830" i="3"/>
  <c r="L7827" i="3"/>
  <c r="L7842" i="3"/>
  <c r="L7839" i="3"/>
  <c r="L7831" i="3"/>
  <c r="L7826" i="3"/>
  <c r="L7828" i="3"/>
  <c r="L7832" i="3"/>
  <c r="L7840" i="3"/>
  <c r="L7833" i="3"/>
  <c r="L7821" i="3"/>
  <c r="L7843" i="3"/>
  <c r="L7837" i="3"/>
  <c r="L7844" i="3"/>
  <c r="L7825" i="3"/>
  <c r="L7823" i="3"/>
  <c r="L7857" i="3"/>
  <c r="L7824" i="3"/>
  <c r="L7845" i="3"/>
  <c r="L7829" i="3"/>
  <c r="L7846" i="3"/>
  <c r="L7852" i="3"/>
  <c r="L7847" i="3"/>
  <c r="L7835" i="3"/>
  <c r="L7855" i="3"/>
  <c r="L7848" i="3"/>
  <c r="L7851" i="3"/>
  <c r="L7838" i="3"/>
  <c r="L7849" i="3"/>
  <c r="L7853" i="3"/>
  <c r="L7834" i="3"/>
  <c r="L7817" i="3"/>
  <c r="L7854" i="3"/>
  <c r="L7818" i="3"/>
  <c r="L7850" i="3"/>
  <c r="L7819" i="3"/>
  <c r="L7820" i="3"/>
  <c r="L7836" i="3"/>
  <c r="L7895" i="3"/>
  <c r="L7890" i="3"/>
  <c r="L7885" i="3"/>
  <c r="L7888" i="3"/>
  <c r="L7896" i="3"/>
  <c r="L7867" i="3"/>
  <c r="L7870" i="3"/>
  <c r="L7889" i="3"/>
  <c r="L7865" i="3"/>
  <c r="L7900" i="3"/>
  <c r="L7860" i="3"/>
  <c r="L7893" i="3"/>
  <c r="L7884" i="3"/>
  <c r="L7861" i="3"/>
  <c r="L7858" i="3"/>
  <c r="L7871" i="3"/>
  <c r="L7877" i="3"/>
  <c r="L7883" i="3"/>
  <c r="L7894" i="3"/>
  <c r="L7891" i="3"/>
  <c r="L7873" i="3"/>
  <c r="L7882" i="3"/>
  <c r="L7862" i="3"/>
  <c r="L7874" i="3"/>
  <c r="L7863" i="3"/>
  <c r="L7869" i="3"/>
  <c r="L7897" i="3"/>
  <c r="L7868" i="3"/>
  <c r="L7864" i="3"/>
  <c r="L7866" i="3"/>
  <c r="L7892" i="3"/>
  <c r="L7878" i="3"/>
  <c r="L7879" i="3"/>
  <c r="L7872" i="3"/>
  <c r="L7886" i="3"/>
  <c r="L7898" i="3"/>
  <c r="L7875" i="3"/>
  <c r="L7881" i="3"/>
  <c r="L7887" i="3"/>
  <c r="L7876" i="3"/>
  <c r="L7880" i="3"/>
  <c r="L7899" i="3"/>
  <c r="L7859" i="3"/>
  <c r="L7915" i="3"/>
  <c r="L7908" i="3"/>
  <c r="L7920" i="3"/>
  <c r="L7925" i="3"/>
  <c r="L7904" i="3"/>
  <c r="L7905" i="3"/>
  <c r="L7912" i="3"/>
  <c r="L7921" i="3"/>
  <c r="L7924" i="3"/>
  <c r="L7909" i="3"/>
  <c r="L7923" i="3"/>
  <c r="L7926" i="3"/>
  <c r="L7913" i="3"/>
  <c r="L7916" i="3"/>
  <c r="L7907" i="3"/>
  <c r="L7927" i="3"/>
  <c r="L7930" i="3"/>
  <c r="L7919" i="3"/>
  <c r="L7917" i="3"/>
  <c r="L7910" i="3"/>
  <c r="L7901" i="3"/>
  <c r="L7902" i="3"/>
  <c r="L7914" i="3"/>
  <c r="L7903" i="3"/>
  <c r="L7918" i="3"/>
  <c r="L7911" i="3"/>
  <c r="L7928" i="3"/>
  <c r="L7931" i="3"/>
  <c r="L7929" i="3"/>
  <c r="L7906" i="3"/>
  <c r="L7922" i="3"/>
  <c r="L7969" i="3"/>
  <c r="L7940" i="3"/>
  <c r="L7959" i="3"/>
  <c r="L7960" i="3"/>
  <c r="L7966" i="3"/>
  <c r="L7961" i="3"/>
  <c r="L7941" i="3"/>
  <c r="L7937" i="3"/>
  <c r="L7956" i="3"/>
  <c r="L7942" i="3"/>
  <c r="L7962" i="3"/>
  <c r="L7974" i="3"/>
  <c r="L7953" i="3"/>
  <c r="L7979" i="3"/>
  <c r="L7938" i="3"/>
  <c r="L7949" i="3"/>
  <c r="L7977" i="3"/>
  <c r="L7968" i="3"/>
  <c r="L7976" i="3"/>
  <c r="L7972" i="3"/>
  <c r="L7958" i="3"/>
  <c r="L7932" i="3"/>
  <c r="L7950" i="3"/>
  <c r="L7943" i="3"/>
  <c r="L7978" i="3"/>
  <c r="L7951" i="3"/>
  <c r="L7945" i="3"/>
  <c r="L7955" i="3"/>
  <c r="L7967" i="3"/>
  <c r="L7973" i="3"/>
  <c r="L7970" i="3"/>
  <c r="L7936" i="3"/>
  <c r="L7963" i="3"/>
  <c r="L7964" i="3"/>
  <c r="L7947" i="3"/>
  <c r="L7946" i="3"/>
  <c r="L7975" i="3"/>
  <c r="L7954" i="3"/>
  <c r="L7939" i="3"/>
  <c r="L7933" i="3"/>
  <c r="L7957" i="3"/>
  <c r="L7952" i="3"/>
  <c r="L7944" i="3"/>
  <c r="L7934" i="3"/>
  <c r="L7965" i="3"/>
  <c r="L7948" i="3"/>
  <c r="L7935" i="3"/>
  <c r="L7971" i="3"/>
  <c r="L8003" i="3"/>
  <c r="L7999" i="3"/>
  <c r="L7984" i="3"/>
  <c r="L7989" i="3"/>
  <c r="L8018" i="3"/>
  <c r="L8014" i="3"/>
  <c r="L7985" i="3"/>
  <c r="L8000" i="3"/>
  <c r="L8015" i="3"/>
  <c r="L8010" i="3"/>
  <c r="L8017" i="3"/>
  <c r="L7996" i="3"/>
  <c r="L8004" i="3"/>
  <c r="L7995" i="3"/>
  <c r="L8016" i="3"/>
  <c r="L7980" i="3"/>
  <c r="L8013" i="3"/>
  <c r="L8005" i="3"/>
  <c r="L7998" i="3"/>
  <c r="L7981" i="3"/>
  <c r="L7982" i="3"/>
  <c r="L7992" i="3"/>
  <c r="L8001" i="3"/>
  <c r="L7991" i="3"/>
  <c r="L8002" i="3"/>
  <c r="L7990" i="3"/>
  <c r="L7993" i="3"/>
  <c r="L8006" i="3"/>
  <c r="L7997" i="3"/>
  <c r="L8007" i="3"/>
  <c r="L7987" i="3"/>
  <c r="L7983" i="3"/>
  <c r="L8008" i="3"/>
  <c r="L8009" i="3"/>
  <c r="L7988" i="3"/>
  <c r="L7986" i="3"/>
  <c r="L8012" i="3"/>
  <c r="L8011" i="3"/>
  <c r="L7994" i="3"/>
  <c r="L8042" i="3"/>
  <c r="L8033" i="3"/>
  <c r="L8028" i="3"/>
  <c r="L8043" i="3"/>
  <c r="L8021" i="3"/>
  <c r="L8047" i="3"/>
  <c r="L8039" i="3"/>
  <c r="L8030" i="3"/>
  <c r="L8027" i="3"/>
  <c r="L8051" i="3"/>
  <c r="L8049" i="3"/>
  <c r="L8022" i="3"/>
  <c r="L8035" i="3"/>
  <c r="L8029" i="3"/>
  <c r="L8032" i="3"/>
  <c r="L8045" i="3"/>
  <c r="L8031" i="3"/>
  <c r="L8050" i="3"/>
  <c r="L8040" i="3"/>
  <c r="L8041" i="3"/>
  <c r="L8034" i="3"/>
  <c r="L8019" i="3"/>
  <c r="L8023" i="3"/>
  <c r="L8046" i="3"/>
  <c r="L8024" i="3"/>
  <c r="L8048" i="3"/>
  <c r="L8037" i="3"/>
  <c r="L8038" i="3"/>
  <c r="L8025" i="3"/>
  <c r="L8044" i="3"/>
  <c r="L8026" i="3"/>
  <c r="L8036" i="3"/>
  <c r="L8020" i="3"/>
  <c r="L8062" i="3"/>
  <c r="L8063" i="3"/>
  <c r="L8065" i="3"/>
  <c r="L8053" i="3"/>
  <c r="L8066" i="3"/>
  <c r="L8054" i="3"/>
  <c r="L8075" i="3"/>
  <c r="L8060" i="3"/>
  <c r="L8057" i="3"/>
  <c r="L8061" i="3"/>
  <c r="L8076" i="3"/>
  <c r="L8069" i="3"/>
  <c r="L8058" i="3"/>
  <c r="L8055" i="3"/>
  <c r="L8067" i="3"/>
  <c r="L8073" i="3"/>
  <c r="L8070" i="3"/>
  <c r="L8056" i="3"/>
  <c r="L8059" i="3"/>
  <c r="L8074" i="3"/>
  <c r="L8072" i="3"/>
  <c r="L8052" i="3"/>
  <c r="L8078" i="3"/>
  <c r="L8068" i="3"/>
  <c r="L8064" i="3"/>
  <c r="L8071" i="3"/>
  <c r="L8077" i="3"/>
  <c r="L8084" i="3"/>
  <c r="L8085" i="3"/>
  <c r="L8095" i="3"/>
  <c r="L8088" i="3"/>
  <c r="L8082" i="3"/>
  <c r="L8086" i="3"/>
  <c r="L8083" i="3"/>
  <c r="L8087" i="3"/>
  <c r="L8097" i="3"/>
  <c r="L8099" i="3"/>
  <c r="L8079" i="3"/>
  <c r="L8081" i="3"/>
  <c r="L8096" i="3"/>
  <c r="L8092" i="3"/>
  <c r="L8090" i="3"/>
  <c r="L8089" i="3"/>
  <c r="L8091" i="3"/>
  <c r="L8080" i="3"/>
  <c r="L8093" i="3"/>
  <c r="L8094" i="3"/>
  <c r="L8098" i="3"/>
  <c r="L8104" i="3"/>
  <c r="L8125" i="3"/>
  <c r="L8114" i="3"/>
  <c r="L8109" i="3"/>
  <c r="L8110" i="3"/>
  <c r="L8100" i="3"/>
  <c r="L8102" i="3"/>
  <c r="L8120" i="3"/>
  <c r="L8115" i="3"/>
  <c r="L8103" i="3"/>
  <c r="L8112" i="3"/>
  <c r="L8105" i="3"/>
  <c r="L8121" i="3"/>
  <c r="L8106" i="3"/>
  <c r="L8122" i="3"/>
  <c r="L8113" i="3"/>
  <c r="L8118" i="3"/>
  <c r="L8107" i="3"/>
  <c r="L8117" i="3"/>
  <c r="L8116" i="3"/>
  <c r="L8123" i="3"/>
  <c r="L8119" i="3"/>
  <c r="L8111" i="3"/>
  <c r="L8124" i="3"/>
  <c r="L8101" i="3"/>
  <c r="L8108" i="3"/>
  <c r="L8144" i="3"/>
  <c r="L8129" i="3"/>
  <c r="L8132" i="3"/>
  <c r="L8149" i="3"/>
  <c r="L8150" i="3"/>
  <c r="L8136" i="3"/>
  <c r="L8135" i="3"/>
  <c r="L8126" i="3"/>
  <c r="L8146" i="3"/>
  <c r="L8140" i="3"/>
  <c r="L8137" i="3"/>
  <c r="L8133" i="3"/>
  <c r="L8127" i="3"/>
  <c r="L8145" i="3"/>
  <c r="L8141" i="3"/>
  <c r="L8138" i="3"/>
  <c r="L8142" i="3"/>
  <c r="L8130" i="3"/>
  <c r="L8128" i="3"/>
  <c r="L8134" i="3"/>
  <c r="L8151" i="3"/>
  <c r="L8139" i="3"/>
  <c r="L8147" i="3"/>
  <c r="L8131" i="3"/>
  <c r="L8143" i="3"/>
  <c r="L8148" i="3"/>
  <c r="L8187" i="3"/>
  <c r="L8188" i="3"/>
  <c r="L8175" i="3"/>
  <c r="L8160" i="3"/>
  <c r="L8185" i="3"/>
  <c r="L8182" i="3"/>
  <c r="L8154" i="3"/>
  <c r="L8161" i="3"/>
  <c r="L8152" i="3"/>
  <c r="L8190" i="3"/>
  <c r="L8194" i="3"/>
  <c r="L8164" i="3"/>
  <c r="L8155" i="3"/>
  <c r="L8195" i="3"/>
  <c r="L8166" i="3"/>
  <c r="L8183" i="3"/>
  <c r="L8159" i="3"/>
  <c r="L8189" i="3"/>
  <c r="L8156" i="3"/>
  <c r="L8167" i="3"/>
  <c r="L8162" i="3"/>
  <c r="L8169" i="3"/>
  <c r="L8191" i="3"/>
  <c r="L8170" i="3"/>
  <c r="L8157" i="3"/>
  <c r="L8153" i="3"/>
  <c r="L8165" i="3"/>
  <c r="L8186" i="3"/>
  <c r="L8192" i="3"/>
  <c r="L8168" i="3"/>
  <c r="L8177" i="3"/>
  <c r="L8181" i="3"/>
  <c r="L8193" i="3"/>
  <c r="L8176" i="3"/>
  <c r="L8178" i="3"/>
  <c r="L8179" i="3"/>
  <c r="L8171" i="3"/>
  <c r="L8184" i="3"/>
  <c r="L8180" i="3"/>
  <c r="L8172" i="3"/>
  <c r="L8158" i="3"/>
  <c r="L8173" i="3"/>
  <c r="L8174" i="3"/>
  <c r="L8163" i="3"/>
  <c r="L8204" i="3"/>
  <c r="L8223" i="3"/>
  <c r="L8230" i="3"/>
  <c r="L8214" i="3"/>
  <c r="L8209" i="3"/>
  <c r="L8235" i="3"/>
  <c r="L8200" i="3"/>
  <c r="L8210" i="3"/>
  <c r="L8224" i="3"/>
  <c r="L8225" i="3"/>
  <c r="L8226" i="3"/>
  <c r="L8218" i="3"/>
  <c r="L8222" i="3"/>
  <c r="L8211" i="3"/>
  <c r="L8234" i="3"/>
  <c r="L8233" i="3"/>
  <c r="L8205" i="3"/>
  <c r="L8231" i="3"/>
  <c r="L8206" i="3"/>
  <c r="L8217" i="3"/>
  <c r="L8196" i="3"/>
  <c r="L8212" i="3"/>
  <c r="L8201" i="3"/>
  <c r="L8236" i="3"/>
  <c r="L8227" i="3"/>
  <c r="L8228" i="3"/>
  <c r="L8202" i="3"/>
  <c r="L8213" i="3"/>
  <c r="L8229" i="3"/>
  <c r="L8197" i="3"/>
  <c r="L8215" i="3"/>
  <c r="L8207" i="3"/>
  <c r="L8208" i="3"/>
  <c r="L8198" i="3"/>
  <c r="L8199" i="3"/>
  <c r="L8216" i="3"/>
  <c r="L8219" i="3"/>
  <c r="L8220" i="3"/>
  <c r="L8203" i="3"/>
  <c r="L8232" i="3"/>
  <c r="L8221" i="3"/>
  <c r="L8260" i="3"/>
  <c r="L8254" i="3"/>
  <c r="L8255" i="3"/>
  <c r="L8258" i="3"/>
  <c r="L8252" i="3"/>
  <c r="L8244" i="3"/>
  <c r="L8243" i="3"/>
  <c r="L8251" i="3"/>
  <c r="L8245" i="3"/>
  <c r="L8267" i="3"/>
  <c r="L8239" i="3"/>
  <c r="L8261" i="3"/>
  <c r="L8249" i="3"/>
  <c r="L8253" i="3"/>
  <c r="L8250" i="3"/>
  <c r="L8240" i="3"/>
  <c r="L8266" i="3"/>
  <c r="L8241" i="3"/>
  <c r="L8259" i="3"/>
  <c r="L8268" i="3"/>
  <c r="L8246" i="3"/>
  <c r="L8256" i="3"/>
  <c r="L8262" i="3"/>
  <c r="L8257" i="3"/>
  <c r="L8263" i="3"/>
  <c r="L8247" i="3"/>
  <c r="L8237" i="3"/>
  <c r="L8242" i="3"/>
  <c r="L8238" i="3"/>
  <c r="L8264" i="3"/>
  <c r="L8248" i="3"/>
  <c r="L8269" i="3"/>
  <c r="L8265" i="3"/>
  <c r="L8297" i="3"/>
  <c r="L8270" i="3"/>
  <c r="L8285" i="3"/>
  <c r="L8291" i="3"/>
  <c r="L8286" i="3"/>
  <c r="L8271" i="3"/>
  <c r="L8300" i="3"/>
  <c r="L8273" i="3"/>
  <c r="L8287" i="3"/>
  <c r="L8278" i="3"/>
  <c r="L8292" i="3"/>
  <c r="L8284" i="3"/>
  <c r="L8298" i="3"/>
  <c r="L8282" i="3"/>
  <c r="L8290" i="3"/>
  <c r="L8293" i="3"/>
  <c r="L8280" i="3"/>
  <c r="L8276" i="3"/>
  <c r="L8289" i="3"/>
  <c r="L8283" i="3"/>
  <c r="L8294" i="3"/>
  <c r="L8295" i="3"/>
  <c r="L8281" i="3"/>
  <c r="L8288" i="3"/>
  <c r="L8296" i="3"/>
  <c r="L8279" i="3"/>
  <c r="L8299" i="3"/>
  <c r="L8275" i="3"/>
  <c r="L8277" i="3"/>
  <c r="L8272" i="3"/>
  <c r="L8274" i="3"/>
  <c r="L8310" i="3"/>
  <c r="L8345" i="3"/>
  <c r="L8321" i="3"/>
  <c r="L8326" i="3"/>
  <c r="L8301" i="3"/>
  <c r="L8309" i="3"/>
  <c r="L8317" i="3"/>
  <c r="L8322" i="3"/>
  <c r="L8340" i="3"/>
  <c r="L8348" i="3"/>
  <c r="L8346" i="3"/>
  <c r="L8323" i="3"/>
  <c r="L8331" i="3"/>
  <c r="L8341" i="3"/>
  <c r="L8325" i="3"/>
  <c r="L8327" i="3"/>
  <c r="L8302" i="3"/>
  <c r="L8313" i="3"/>
  <c r="L8343" i="3"/>
  <c r="L8328" i="3"/>
  <c r="L8332" i="3"/>
  <c r="L8314" i="3"/>
  <c r="L8333" i="3"/>
  <c r="L8305" i="3"/>
  <c r="L8311" i="3"/>
  <c r="L8324" i="3"/>
  <c r="L8329" i="3"/>
  <c r="L8303" i="3"/>
  <c r="L8319" i="3"/>
  <c r="L8312" i="3"/>
  <c r="L8330" i="3"/>
  <c r="L8334" i="3"/>
  <c r="L8335" i="3"/>
  <c r="L8336" i="3"/>
  <c r="L8344" i="3"/>
  <c r="L8337" i="3"/>
  <c r="L8342" i="3"/>
  <c r="L8315" i="3"/>
  <c r="L8320" i="3"/>
  <c r="L8338" i="3"/>
  <c r="L8306" i="3"/>
  <c r="L8316" i="3"/>
  <c r="L8307" i="3"/>
  <c r="L8308" i="3"/>
  <c r="L8347" i="3"/>
  <c r="L8318" i="3"/>
  <c r="L8304" i="3"/>
  <c r="L8339" i="3"/>
  <c r="L8355" i="3"/>
  <c r="L8365" i="3"/>
  <c r="L8375" i="3"/>
  <c r="L8366" i="3"/>
  <c r="L8372" i="3"/>
  <c r="L8376" i="3"/>
  <c r="L8373" i="3"/>
  <c r="L8362" i="3"/>
  <c r="L8377" i="3"/>
  <c r="L8385" i="3"/>
  <c r="L8378" i="3"/>
  <c r="L8374" i="3"/>
  <c r="L8379" i="3"/>
  <c r="L8358" i="3"/>
  <c r="L8349" i="3"/>
  <c r="L8351" i="3"/>
  <c r="L8381" i="3"/>
  <c r="L8364" i="3"/>
  <c r="L8369" i="3"/>
  <c r="L8384" i="3"/>
  <c r="L8359" i="3"/>
  <c r="L8360" i="3"/>
  <c r="L8356" i="3"/>
  <c r="L8382" i="3"/>
  <c r="L8361" i="3"/>
  <c r="L8352" i="3"/>
  <c r="L8353" i="3"/>
  <c r="L8370" i="3"/>
  <c r="L8383" i="3"/>
  <c r="L8350" i="3"/>
  <c r="L8371" i="3"/>
  <c r="L8357" i="3"/>
  <c r="L8363" i="3"/>
  <c r="L8367" i="3"/>
  <c r="L8354" i="3"/>
  <c r="L8368" i="3"/>
  <c r="L8380" i="3"/>
  <c r="L8391" i="3"/>
  <c r="L8388" i="3"/>
  <c r="L8386" i="3"/>
  <c r="L8419" i="3"/>
  <c r="L8398" i="3"/>
  <c r="L8420" i="3"/>
  <c r="L8392" i="3"/>
  <c r="L8393" i="3"/>
  <c r="L8403" i="3"/>
  <c r="L8409" i="3"/>
  <c r="L8394" i="3"/>
  <c r="L8421" i="3"/>
  <c r="L8411" i="3"/>
  <c r="L8440" i="3"/>
  <c r="L8387" i="3"/>
  <c r="L8437" i="3"/>
  <c r="L8432" i="3"/>
  <c r="L8400" i="3"/>
  <c r="L8412" i="3"/>
  <c r="L8425" i="3"/>
  <c r="L8433" i="3"/>
  <c r="L8422" i="3"/>
  <c r="L8438" i="3"/>
  <c r="L8413" i="3"/>
  <c r="L8406" i="3"/>
  <c r="L8410" i="3"/>
  <c r="L8401" i="3"/>
  <c r="L8441" i="3"/>
  <c r="L8434" i="3"/>
  <c r="L8430" i="3"/>
  <c r="L8417" i="3"/>
  <c r="L8431" i="3"/>
  <c r="L8426" i="3"/>
  <c r="L8415" i="3"/>
  <c r="L8399" i="3"/>
  <c r="L8407" i="3"/>
  <c r="L8395" i="3"/>
  <c r="L8416" i="3"/>
  <c r="L8435" i="3"/>
  <c r="L8408" i="3"/>
  <c r="L8428" i="3"/>
  <c r="L8405" i="3"/>
  <c r="L8436" i="3"/>
  <c r="L8423" i="3"/>
  <c r="L8427" i="3"/>
  <c r="L8429" i="3"/>
  <c r="L8389" i="3"/>
  <c r="L8396" i="3"/>
  <c r="L8418" i="3"/>
  <c r="L8397" i="3"/>
  <c r="L8439" i="3"/>
  <c r="L8414" i="3"/>
  <c r="L8402" i="3"/>
  <c r="L8390" i="3"/>
  <c r="L8404" i="3"/>
  <c r="L8424" i="3"/>
  <c r="L8450" i="3"/>
  <c r="L8486" i="3"/>
  <c r="L8477" i="3"/>
  <c r="L8445" i="3"/>
  <c r="L8488" i="3"/>
  <c r="L8479" i="3"/>
  <c r="L8458" i="3"/>
  <c r="L8501" i="3"/>
  <c r="L8482" i="3"/>
  <c r="L8452" i="3"/>
  <c r="L8443" i="3"/>
  <c r="L8446" i="3"/>
  <c r="L8499" i="3"/>
  <c r="L8473" i="3"/>
  <c r="L8444" i="3"/>
  <c r="L8461" i="3"/>
  <c r="L8489" i="3"/>
  <c r="L8483" i="3"/>
  <c r="L8459" i="3"/>
  <c r="L8462" i="3"/>
  <c r="L8447" i="3"/>
  <c r="L8448" i="3"/>
  <c r="L8496" i="3"/>
  <c r="L8467" i="3"/>
  <c r="L8474" i="3"/>
  <c r="L8463" i="3"/>
  <c r="L8468" i="3"/>
  <c r="L8469" i="3"/>
  <c r="L8480" i="3"/>
  <c r="L8490" i="3"/>
  <c r="L8451" i="3"/>
  <c r="L8454" i="3"/>
  <c r="L8470" i="3"/>
  <c r="L8449" i="3"/>
  <c r="L8495" i="3"/>
  <c r="L8455" i="3"/>
  <c r="L8464" i="3"/>
  <c r="L8478" i="3"/>
  <c r="L8500" i="3"/>
  <c r="L8497" i="3"/>
  <c r="L8481" i="3"/>
  <c r="L8456" i="3"/>
  <c r="L8471" i="3"/>
  <c r="L8457" i="3"/>
  <c r="L8485" i="3"/>
  <c r="L8475" i="3"/>
  <c r="L8491" i="3"/>
  <c r="L8492" i="3"/>
  <c r="L8465" i="3"/>
  <c r="L8460" i="3"/>
  <c r="L8484" i="3"/>
  <c r="L8472" i="3"/>
  <c r="L8466" i="3"/>
  <c r="L8493" i="3"/>
  <c r="L8498" i="3"/>
  <c r="L8494" i="3"/>
  <c r="L8442" i="3"/>
  <c r="L8453" i="3"/>
  <c r="L8476" i="3"/>
  <c r="L8487" i="3"/>
  <c r="L8533" i="3"/>
  <c r="L8519" i="3"/>
  <c r="L8516" i="3"/>
  <c r="L8511" i="3"/>
  <c r="L8506" i="3"/>
  <c r="L8504" i="3"/>
  <c r="L8517" i="3"/>
  <c r="L8518" i="3"/>
  <c r="L8524" i="3"/>
  <c r="L8502" i="3"/>
  <c r="L8513" i="3"/>
  <c r="L8505" i="3"/>
  <c r="L8530" i="3"/>
  <c r="L8531" i="3"/>
  <c r="L8509" i="3"/>
  <c r="L8526" i="3"/>
  <c r="L8503" i="3"/>
  <c r="L8510" i="3"/>
  <c r="L8512" i="3"/>
  <c r="L8515" i="3"/>
  <c r="L8520" i="3"/>
  <c r="L8521" i="3"/>
  <c r="L8507" i="3"/>
  <c r="L8522" i="3"/>
  <c r="L8514" i="3"/>
  <c r="L8527" i="3"/>
  <c r="L8528" i="3"/>
  <c r="L8525" i="3"/>
  <c r="L8523" i="3"/>
  <c r="L8508" i="3"/>
  <c r="L8532" i="3"/>
  <c r="L8529" i="3"/>
  <c r="L8535" i="3"/>
  <c r="L8539" i="3"/>
  <c r="L8537" i="3"/>
  <c r="L8534" i="3"/>
  <c r="L8536" i="3"/>
  <c r="L8538" i="3"/>
  <c r="L8543" i="3"/>
  <c r="L8541" i="3"/>
  <c r="L8544" i="3"/>
  <c r="L8540" i="3"/>
  <c r="L8542" i="3"/>
  <c r="L8546" i="3"/>
  <c r="L8552" i="3"/>
  <c r="L8547" i="3"/>
  <c r="L8548" i="3"/>
  <c r="L8549" i="3"/>
  <c r="L8550" i="3"/>
  <c r="L8551" i="3"/>
  <c r="L8545" i="3"/>
  <c r="L8559" i="3"/>
  <c r="L8553" i="3"/>
  <c r="L8561" i="3"/>
  <c r="L8562" i="3"/>
  <c r="L8560" i="3"/>
  <c r="L8558" i="3"/>
  <c r="L8554" i="3"/>
  <c r="L8555" i="3"/>
  <c r="L8556" i="3"/>
  <c r="L8557" i="3"/>
  <c r="L8565" i="3"/>
  <c r="L8563" i="3"/>
  <c r="L8564" i="3"/>
  <c r="L8566" i="3"/>
  <c r="L8567" i="3"/>
  <c r="L8568" i="3"/>
  <c r="L8572" i="3"/>
  <c r="L8573" i="3"/>
  <c r="L8574" i="3"/>
  <c r="L8569" i="3"/>
  <c r="L8570" i="3"/>
  <c r="L8576" i="3"/>
  <c r="L8571" i="3"/>
  <c r="L8575" i="3"/>
  <c r="L8577" i="3"/>
  <c r="L8578" i="3"/>
  <c r="L8579" i="3"/>
  <c r="L8581" i="3"/>
  <c r="L8580" i="3"/>
  <c r="L8582" i="3"/>
  <c r="L8583" i="3"/>
  <c r="L8584" i="3"/>
  <c r="L8588" i="3"/>
  <c r="L8590" i="3"/>
  <c r="L8586" i="3"/>
  <c r="L8591" i="3"/>
  <c r="L8589" i="3"/>
  <c r="L8587" i="3"/>
  <c r="L8585" i="3"/>
  <c r="L8594" i="3"/>
  <c r="L8592" i="3"/>
  <c r="L8593" i="3"/>
  <c r="L8595" i="3"/>
  <c r="L8597" i="3"/>
  <c r="L8596" i="3"/>
  <c r="L8600" i="3"/>
  <c r="L8598" i="3"/>
  <c r="L8601" i="3"/>
  <c r="L8599" i="3"/>
  <c r="L8602" i="3"/>
  <c r="L8603" i="3"/>
  <c r="L8604" i="3"/>
  <c r="L8606" i="3"/>
  <c r="L8605" i="3"/>
  <c r="L8608" i="3"/>
  <c r="L8613" i="3"/>
  <c r="L8612" i="3"/>
  <c r="L8610" i="3"/>
  <c r="L8609" i="3"/>
  <c r="L8607" i="3"/>
  <c r="L8611" i="3"/>
  <c r="L8617" i="3"/>
  <c r="L8614" i="3"/>
  <c r="L8616" i="3"/>
  <c r="L8615" i="3"/>
  <c r="L8620" i="3"/>
  <c r="L8623" i="3"/>
  <c r="L8621" i="3"/>
  <c r="L8622" i="3"/>
  <c r="L8619" i="3"/>
  <c r="L8618" i="3"/>
  <c r="L8628" i="3"/>
  <c r="L8626" i="3"/>
  <c r="L8627" i="3"/>
  <c r="L8624" i="3"/>
  <c r="L8629" i="3"/>
  <c r="L8625" i="3"/>
  <c r="L8636" i="3"/>
  <c r="L8633" i="3"/>
  <c r="L8630" i="3"/>
  <c r="L8632" i="3"/>
  <c r="L8635" i="3"/>
  <c r="L8634" i="3"/>
  <c r="L8631" i="3"/>
  <c r="L8637" i="3"/>
  <c r="L8638" i="3"/>
  <c r="L8641" i="3"/>
  <c r="L8640" i="3"/>
  <c r="L8646" i="3"/>
  <c r="L8642" i="3"/>
  <c r="L8645" i="3"/>
  <c r="L8639" i="3"/>
  <c r="L8644" i="3"/>
  <c r="L8643" i="3"/>
  <c r="L8651" i="3"/>
  <c r="L8647" i="3"/>
  <c r="L8650" i="3"/>
  <c r="L8648" i="3"/>
  <c r="L8649" i="3"/>
  <c r="L8652" i="3"/>
  <c r="L8653" i="3"/>
  <c r="L8654" i="3"/>
  <c r="L8656" i="3"/>
  <c r="L8655" i="3"/>
  <c r="L8659" i="3"/>
  <c r="L8661" i="3"/>
  <c r="L8658" i="3"/>
  <c r="L8657" i="3"/>
  <c r="L8660" i="3"/>
  <c r="L8662" i="3"/>
  <c r="L10" i="3"/>
  <c r="P4149" i="3" l="1"/>
  <c r="P10" i="3"/>
  <c r="R10" i="3" s="1"/>
  <c r="P8656" i="3"/>
  <c r="R8656" i="3" s="1"/>
  <c r="P8651" i="3"/>
  <c r="R8651" i="3" s="1"/>
  <c r="P8641" i="3"/>
  <c r="R8641" i="3" s="1"/>
  <c r="P8633" i="3"/>
  <c r="R8633" i="3" s="1"/>
  <c r="P8618" i="3"/>
  <c r="R8618" i="3" s="1"/>
  <c r="P8614" i="3"/>
  <c r="R8614" i="3" s="1"/>
  <c r="P8608" i="3"/>
  <c r="R8608" i="3" s="1"/>
  <c r="P8598" i="3"/>
  <c r="R8598" i="3" s="1"/>
  <c r="P8585" i="3"/>
  <c r="R8585" i="3" s="1"/>
  <c r="P8583" i="3"/>
  <c r="R8583" i="3" s="1"/>
  <c r="P8571" i="3"/>
  <c r="R8571" i="3" s="1"/>
  <c r="P8567" i="3"/>
  <c r="R8567" i="3" s="1"/>
  <c r="P8554" i="3"/>
  <c r="R8554" i="3" s="1"/>
  <c r="P8545" i="3"/>
  <c r="R8545" i="3" s="1"/>
  <c r="P8542" i="3"/>
  <c r="R8542" i="3" s="1"/>
  <c r="P8543" i="3"/>
  <c r="R8543" i="3" s="1"/>
  <c r="P8523" i="3"/>
  <c r="R8523" i="3" s="1"/>
  <c r="P8521" i="3"/>
  <c r="R8521" i="3" s="1"/>
  <c r="P8512" i="3"/>
  <c r="R8512" i="3" s="1"/>
  <c r="P8505" i="3"/>
  <c r="R8505" i="3" s="1"/>
  <c r="P8487" i="3"/>
  <c r="R8487" i="3" s="1"/>
  <c r="P8466" i="3"/>
  <c r="R8466" i="3" s="1"/>
  <c r="P8491" i="3"/>
  <c r="R8491" i="3" s="1"/>
  <c r="P8497" i="3"/>
  <c r="R8497" i="3" s="1"/>
  <c r="P8470" i="3"/>
  <c r="R8470" i="3" s="1"/>
  <c r="P8468" i="3"/>
  <c r="R8468" i="3" s="1"/>
  <c r="P8447" i="3"/>
  <c r="R8447" i="3" s="1"/>
  <c r="P8443" i="3"/>
  <c r="R8443" i="3" s="1"/>
  <c r="P8486" i="3"/>
  <c r="R8486" i="3" s="1"/>
  <c r="P8402" i="3"/>
  <c r="R8402" i="3" s="1"/>
  <c r="P8389" i="3"/>
  <c r="R8389" i="3" s="1"/>
  <c r="P8408" i="3"/>
  <c r="R8408" i="3" s="1"/>
  <c r="P8415" i="3"/>
  <c r="R8415" i="3" s="1"/>
  <c r="P8433" i="3"/>
  <c r="R8433" i="3" s="1"/>
  <c r="P8387" i="3"/>
  <c r="R8387" i="3" s="1"/>
  <c r="P8393" i="3"/>
  <c r="R8393" i="3" s="1"/>
  <c r="P8370" i="3"/>
  <c r="R8370" i="3" s="1"/>
  <c r="P8359" i="3"/>
  <c r="R8359" i="3" s="1"/>
  <c r="P8351" i="3"/>
  <c r="R8351" i="3" s="1"/>
  <c r="P8385" i="3"/>
  <c r="R8385" i="3" s="1"/>
  <c r="P8307" i="3"/>
  <c r="R8307" i="3" s="1"/>
  <c r="P8337" i="3"/>
  <c r="R8337" i="3" s="1"/>
  <c r="P8324" i="3"/>
  <c r="R8324" i="3" s="1"/>
  <c r="P8327" i="3"/>
  <c r="R8327" i="3" s="1"/>
  <c r="P8348" i="3"/>
  <c r="R8348" i="3" s="1"/>
  <c r="P8326" i="3"/>
  <c r="R8326" i="3" s="1"/>
  <c r="P8299" i="3"/>
  <c r="R8299" i="3" s="1"/>
  <c r="P8276" i="3"/>
  <c r="R8276" i="3" s="1"/>
  <c r="P8292" i="3"/>
  <c r="R8292" i="3" s="1"/>
  <c r="P8286" i="3"/>
  <c r="R8286" i="3" s="1"/>
  <c r="P8265" i="3"/>
  <c r="R8265" i="3" s="1"/>
  <c r="P8247" i="3"/>
  <c r="R8247" i="3" s="1"/>
  <c r="P8259" i="3"/>
  <c r="R8259" i="3" s="1"/>
  <c r="P8250" i="3"/>
  <c r="R8250" i="3" s="1"/>
  <c r="P8245" i="3"/>
  <c r="R8245" i="3" s="1"/>
  <c r="P8255" i="3"/>
  <c r="R8255" i="3" s="1"/>
  <c r="P8232" i="3"/>
  <c r="R8232" i="3" s="1"/>
  <c r="P8198" i="3"/>
  <c r="R8198" i="3" s="1"/>
  <c r="P8231" i="3"/>
  <c r="R8231" i="3" s="1"/>
  <c r="P8200" i="3"/>
  <c r="R8200" i="3" s="1"/>
  <c r="P8223" i="3"/>
  <c r="R8223" i="3" s="1"/>
  <c r="P8172" i="3"/>
  <c r="R8172" i="3" s="1"/>
  <c r="P8181" i="3"/>
  <c r="R8181" i="3" s="1"/>
  <c r="P8153" i="3"/>
  <c r="R8153" i="3" s="1"/>
  <c r="P8159" i="3"/>
  <c r="R8159" i="3" s="1"/>
  <c r="P8190" i="3"/>
  <c r="R8190" i="3" s="1"/>
  <c r="P8185" i="3"/>
  <c r="R8185" i="3" s="1"/>
  <c r="P8143" i="3"/>
  <c r="R8143" i="3" s="1"/>
  <c r="P8142" i="3"/>
  <c r="R8142" i="3" s="1"/>
  <c r="P8129" i="3"/>
  <c r="R8129" i="3" s="1"/>
  <c r="P8113" i="3"/>
  <c r="R8113" i="3" s="1"/>
  <c r="P8103" i="3"/>
  <c r="R8103" i="3" s="1"/>
  <c r="P8109" i="3"/>
  <c r="R8109" i="3" s="1"/>
  <c r="P8094" i="3"/>
  <c r="R8094" i="3" s="1"/>
  <c r="P8096" i="3"/>
  <c r="R8096" i="3" s="1"/>
  <c r="P8068" i="3"/>
  <c r="R8068" i="3" s="1"/>
  <c r="P8069" i="3"/>
  <c r="R8069" i="3" s="1"/>
  <c r="P8075" i="3"/>
  <c r="R8075" i="3" s="1"/>
  <c r="P8019" i="3"/>
  <c r="R8019" i="3" s="1"/>
  <c r="P8045" i="3"/>
  <c r="R8045" i="3" s="1"/>
  <c r="P8022" i="3"/>
  <c r="R8022" i="3" s="1"/>
  <c r="P8021" i="3"/>
  <c r="R8021" i="3" s="1"/>
  <c r="P8007" i="3"/>
  <c r="R8007" i="3" s="1"/>
  <c r="P8005" i="3"/>
  <c r="R8005" i="3" s="1"/>
  <c r="P7996" i="3"/>
  <c r="R7996" i="3" s="1"/>
  <c r="P7948" i="3"/>
  <c r="R7948" i="3" s="1"/>
  <c r="P7957" i="3"/>
  <c r="R7957" i="3" s="1"/>
  <c r="P8658" i="3"/>
  <c r="R8658" i="3" s="1"/>
  <c r="P8649" i="3"/>
  <c r="R8649" i="3" s="1"/>
  <c r="P8645" i="3"/>
  <c r="R8645" i="3" s="1"/>
  <c r="P8634" i="3"/>
  <c r="R8634" i="3" s="1"/>
  <c r="P8624" i="3"/>
  <c r="R8624" i="3" s="1"/>
  <c r="P8623" i="3"/>
  <c r="R8623" i="3" s="1"/>
  <c r="P8609" i="3"/>
  <c r="R8609" i="3" s="1"/>
  <c r="P8603" i="3"/>
  <c r="R8603" i="3" s="1"/>
  <c r="P8595" i="3"/>
  <c r="R8595" i="3" s="1"/>
  <c r="P8586" i="3"/>
  <c r="R8586" i="3" s="1"/>
  <c r="P8579" i="3"/>
  <c r="R8579" i="3" s="1"/>
  <c r="P8574" i="3"/>
  <c r="R8574" i="3" s="1"/>
  <c r="P8565" i="3"/>
  <c r="R8565" i="3" s="1"/>
  <c r="P8561" i="3"/>
  <c r="R8561" i="3" s="1"/>
  <c r="P8549" i="3"/>
  <c r="R8549" i="3" s="1"/>
  <c r="P8541" i="3"/>
  <c r="R8541" i="3" s="1"/>
  <c r="P8534" i="3"/>
  <c r="R8534" i="3" s="1"/>
  <c r="P8514" i="3"/>
  <c r="R8514" i="3" s="1"/>
  <c r="P8524" i="3"/>
  <c r="R8524" i="3" s="1"/>
  <c r="P8494" i="3"/>
  <c r="R8494" i="3" s="1"/>
  <c r="P8484" i="3"/>
  <c r="R8484" i="3" s="1"/>
  <c r="P8464" i="3"/>
  <c r="R8464" i="3" s="1"/>
  <c r="P8490" i="3"/>
  <c r="R8490" i="3" s="1"/>
  <c r="P8467" i="3"/>
  <c r="R8467" i="3" s="1"/>
  <c r="P8499" i="3"/>
  <c r="R8499" i="3" s="1"/>
  <c r="P8488" i="3"/>
  <c r="R8488" i="3" s="1"/>
  <c r="P8397" i="3"/>
  <c r="R8397" i="3" s="1"/>
  <c r="P8423" i="3"/>
  <c r="R8423" i="3" s="1"/>
  <c r="P8395" i="3"/>
  <c r="R8395" i="3" s="1"/>
  <c r="P8406" i="3"/>
  <c r="R8406" i="3" s="1"/>
  <c r="P8432" i="3"/>
  <c r="R8432" i="3" s="1"/>
  <c r="P8394" i="3"/>
  <c r="R8394" i="3" s="1"/>
  <c r="P8419" i="3"/>
  <c r="R8419" i="3" s="1"/>
  <c r="P8368" i="3"/>
  <c r="R8368" i="3" s="1"/>
  <c r="P8371" i="3"/>
  <c r="R8371" i="3" s="1"/>
  <c r="P8361" i="3"/>
  <c r="R8361" i="3" s="1"/>
  <c r="P8374" i="3"/>
  <c r="R8374" i="3" s="1"/>
  <c r="P8376" i="3"/>
  <c r="R8376" i="3" s="1"/>
  <c r="P8375" i="3"/>
  <c r="R8375" i="3" s="1"/>
  <c r="P8347" i="3"/>
  <c r="R8347" i="3" s="1"/>
  <c r="P8338" i="3"/>
  <c r="R8338" i="3" s="1"/>
  <c r="P8336" i="3"/>
  <c r="R8336" i="3" s="1"/>
  <c r="P8319" i="3"/>
  <c r="R8319" i="3" s="1"/>
  <c r="P8328" i="3"/>
  <c r="R8328" i="3" s="1"/>
  <c r="P8331" i="3"/>
  <c r="R8331" i="3" s="1"/>
  <c r="P8281" i="3"/>
  <c r="R8281" i="3" s="1"/>
  <c r="P8282" i="3"/>
  <c r="R8282" i="3" s="1"/>
  <c r="P8273" i="3"/>
  <c r="R8273" i="3" s="1"/>
  <c r="P8264" i="3"/>
  <c r="R8264" i="3" s="1"/>
  <c r="P8256" i="3"/>
  <c r="R8256" i="3" s="1"/>
  <c r="P8240" i="3"/>
  <c r="R8240" i="3" s="1"/>
  <c r="P8239" i="3"/>
  <c r="R8239" i="3" s="1"/>
  <c r="P8219" i="3"/>
  <c r="R8219" i="3" s="1"/>
  <c r="P8215" i="3"/>
  <c r="R8215" i="3" s="1"/>
  <c r="P8196" i="3"/>
  <c r="R8196" i="3" s="1"/>
  <c r="P8234" i="3"/>
  <c r="R8234" i="3" s="1"/>
  <c r="P8225" i="3"/>
  <c r="R8225" i="3" s="1"/>
  <c r="P8171" i="3"/>
  <c r="R8171" i="3" s="1"/>
  <c r="P8192" i="3"/>
  <c r="R8192" i="3" s="1"/>
  <c r="P8155" i="3"/>
  <c r="R8155" i="3" s="1"/>
  <c r="P8154" i="3"/>
  <c r="R8154" i="3" s="1"/>
  <c r="P8151" i="3"/>
  <c r="R8151" i="3" s="1"/>
  <c r="P8145" i="3"/>
  <c r="R8145" i="3" s="1"/>
  <c r="P8137" i="3"/>
  <c r="R8137" i="3" s="1"/>
  <c r="P8108" i="3"/>
  <c r="R8108" i="3" s="1"/>
  <c r="P8121" i="3"/>
  <c r="R8121" i="3" s="1"/>
  <c r="P7947" i="3"/>
  <c r="R7947" i="3" s="1"/>
  <c r="P7955" i="3"/>
  <c r="R7955" i="3" s="1"/>
  <c r="P7932" i="3"/>
  <c r="R7932" i="3" s="1"/>
  <c r="P7938" i="3"/>
  <c r="R7938" i="3" s="1"/>
  <c r="P7956" i="3"/>
  <c r="R7956" i="3" s="1"/>
  <c r="P7940" i="3"/>
  <c r="R7940" i="3" s="1"/>
  <c r="P7902" i="3"/>
  <c r="R7902" i="3" s="1"/>
  <c r="P7926" i="3"/>
  <c r="R7926" i="3" s="1"/>
  <c r="P7905" i="3"/>
  <c r="R7905" i="3" s="1"/>
  <c r="P7899" i="3"/>
  <c r="R7899" i="3" s="1"/>
  <c r="P7868" i="3"/>
  <c r="R7868" i="3" s="1"/>
  <c r="P7891" i="3"/>
  <c r="R7891" i="3" s="1"/>
  <c r="P7884" i="3"/>
  <c r="R7884" i="3" s="1"/>
  <c r="P7870" i="3"/>
  <c r="R7870" i="3" s="1"/>
  <c r="P7890" i="3"/>
  <c r="R7890" i="3" s="1"/>
  <c r="P7818" i="3"/>
  <c r="R7818" i="3" s="1"/>
  <c r="P7838" i="3"/>
  <c r="R7838" i="3" s="1"/>
  <c r="P7847" i="3"/>
  <c r="R7847" i="3" s="1"/>
  <c r="P7823" i="3"/>
  <c r="R7823" i="3" s="1"/>
  <c r="P7827" i="3"/>
  <c r="R7827" i="3" s="1"/>
  <c r="P7792" i="3"/>
  <c r="R7792" i="3" s="1"/>
  <c r="P7795" i="3"/>
  <c r="R7795" i="3" s="1"/>
  <c r="P7768" i="3"/>
  <c r="R7768" i="3" s="1"/>
  <c r="P7766" i="3"/>
  <c r="R7766" i="3" s="1"/>
  <c r="P7802" i="3"/>
  <c r="R7802" i="3" s="1"/>
  <c r="P7811" i="3"/>
  <c r="R7811" i="3" s="1"/>
  <c r="P7740" i="3"/>
  <c r="R7740" i="3" s="1"/>
  <c r="P7759" i="3"/>
  <c r="R7759" i="3" s="1"/>
  <c r="P7714" i="3"/>
  <c r="R7714" i="3" s="1"/>
  <c r="P7709" i="3"/>
  <c r="R7709" i="3" s="1"/>
  <c r="P7731" i="3"/>
  <c r="R7731" i="3" s="1"/>
  <c r="P7718" i="3"/>
  <c r="R7718" i="3" s="1"/>
  <c r="P7659" i="3"/>
  <c r="R7659" i="3" s="1"/>
  <c r="P7690" i="3"/>
  <c r="R7690" i="3" s="1"/>
  <c r="P7689" i="3"/>
  <c r="R7689" i="3" s="1"/>
  <c r="P7672" i="3"/>
  <c r="R7672" i="3" s="1"/>
  <c r="P7675" i="3"/>
  <c r="R7675" i="3" s="1"/>
  <c r="P7664" i="3"/>
  <c r="R7664" i="3" s="1"/>
  <c r="P7688" i="3"/>
  <c r="R7688" i="3" s="1"/>
  <c r="P7637" i="3"/>
  <c r="R7637" i="3" s="1"/>
  <c r="P7641" i="3"/>
  <c r="R7641" i="3" s="1"/>
  <c r="P7630" i="3"/>
  <c r="R7630" i="3" s="1"/>
  <c r="P7642" i="3"/>
  <c r="R7642" i="3" s="1"/>
  <c r="P7621" i="3"/>
  <c r="R7621" i="3" s="1"/>
  <c r="P7618" i="3"/>
  <c r="R7618" i="3" s="1"/>
  <c r="P7602" i="3"/>
  <c r="R7602" i="3" s="1"/>
  <c r="P7565" i="3"/>
  <c r="R7565" i="3" s="1"/>
  <c r="P7590" i="3"/>
  <c r="R7590" i="3" s="1"/>
  <c r="P7583" i="3"/>
  <c r="R7583" i="3" s="1"/>
  <c r="P7553" i="3"/>
  <c r="R7553" i="3" s="1"/>
  <c r="P7547" i="3"/>
  <c r="R7547" i="3" s="1"/>
  <c r="P7559" i="3"/>
  <c r="R7559" i="3" s="1"/>
  <c r="P7536" i="3"/>
  <c r="R7536" i="3" s="1"/>
  <c r="P7533" i="3"/>
  <c r="R7533" i="3" s="1"/>
  <c r="P7517" i="3"/>
  <c r="R7517" i="3" s="1"/>
  <c r="P7507" i="3"/>
  <c r="R7507" i="3" s="1"/>
  <c r="P7485" i="3"/>
  <c r="R7485" i="3" s="1"/>
  <c r="P7492" i="3"/>
  <c r="R7492" i="3" s="1"/>
  <c r="P7506" i="3"/>
  <c r="R7506" i="3" s="1"/>
  <c r="P7515" i="3"/>
  <c r="R7515" i="3" s="1"/>
  <c r="P7469" i="3"/>
  <c r="R7469" i="3" s="1"/>
  <c r="P7466" i="3"/>
  <c r="R7466" i="3" s="1"/>
  <c r="P7468" i="3"/>
  <c r="R7468" i="3" s="1"/>
  <c r="P7449" i="3"/>
  <c r="R7449" i="3" s="1"/>
  <c r="P7443" i="3"/>
  <c r="R7443" i="3" s="1"/>
  <c r="P7437" i="3"/>
  <c r="R7437" i="3" s="1"/>
  <c r="P7422" i="3"/>
  <c r="R7422" i="3" s="1"/>
  <c r="P7425" i="3"/>
  <c r="R7425" i="3" s="1"/>
  <c r="P7410" i="3"/>
  <c r="R7410" i="3" s="1"/>
  <c r="P7405" i="3"/>
  <c r="R7405" i="3" s="1"/>
  <c r="P7395" i="3"/>
  <c r="R7395" i="3" s="1"/>
  <c r="P7392" i="3"/>
  <c r="R7392" i="3" s="1"/>
  <c r="P7376" i="3"/>
  <c r="R7376" i="3" s="1"/>
  <c r="P7367" i="3"/>
  <c r="R7367" i="3" s="1"/>
  <c r="P7374" i="3"/>
  <c r="R7374" i="3" s="1"/>
  <c r="P7339" i="3"/>
  <c r="R7339" i="3" s="1"/>
  <c r="P7353" i="3"/>
  <c r="R7353" i="3" s="1"/>
  <c r="P7328" i="3"/>
  <c r="R7328" i="3" s="1"/>
  <c r="P7319" i="3"/>
  <c r="R7319" i="3" s="1"/>
  <c r="P7298" i="3"/>
  <c r="R7298" i="3" s="1"/>
  <c r="P7288" i="3"/>
  <c r="R7288" i="3" s="1"/>
  <c r="P7321" i="3"/>
  <c r="R7321" i="3" s="1"/>
  <c r="P7312" i="3"/>
  <c r="R7312" i="3" s="1"/>
  <c r="P7302" i="3"/>
  <c r="R7302" i="3" s="1"/>
  <c r="P7252" i="3"/>
  <c r="R7252" i="3" s="1"/>
  <c r="P7259" i="3"/>
  <c r="R7259" i="3" s="1"/>
  <c r="P7261" i="3"/>
  <c r="R7261" i="3" s="1"/>
  <c r="P7242" i="3"/>
  <c r="R7242" i="3" s="1"/>
  <c r="P7224" i="3"/>
  <c r="R7224" i="3" s="1"/>
  <c r="P7235" i="3"/>
  <c r="R7235" i="3" s="1"/>
  <c r="P7215" i="3"/>
  <c r="R7215" i="3" s="1"/>
  <c r="P7208" i="3"/>
  <c r="R7208" i="3" s="1"/>
  <c r="P7187" i="3"/>
  <c r="R7187" i="3" s="1"/>
  <c r="P7181" i="3"/>
  <c r="R7181" i="3" s="1"/>
  <c r="P7178" i="3"/>
  <c r="R7178" i="3" s="1"/>
  <c r="P7162" i="3"/>
  <c r="R7162" i="3" s="1"/>
  <c r="P7168" i="3"/>
  <c r="R7168" i="3" s="1"/>
  <c r="P7153" i="3"/>
  <c r="R7153" i="3" s="1"/>
  <c r="P7171" i="3"/>
  <c r="R7171" i="3" s="1"/>
  <c r="P7151" i="3"/>
  <c r="R7151" i="3" s="1"/>
  <c r="P7149" i="3"/>
  <c r="R7149" i="3" s="1"/>
  <c r="P7140" i="3"/>
  <c r="R7140" i="3" s="1"/>
  <c r="P7146" i="3"/>
  <c r="R7146" i="3" s="1"/>
  <c r="P7139" i="3"/>
  <c r="R7139" i="3" s="1"/>
  <c r="P7095" i="3"/>
  <c r="R7095" i="3" s="1"/>
  <c r="P7093" i="3"/>
  <c r="R7093" i="3" s="1"/>
  <c r="P7058" i="3"/>
  <c r="R7058" i="3" s="1"/>
  <c r="P7072" i="3"/>
  <c r="R7072" i="3" s="1"/>
  <c r="P7065" i="3"/>
  <c r="R7065" i="3" s="1"/>
  <c r="P7051" i="3"/>
  <c r="R7051" i="3" s="1"/>
  <c r="P7020" i="3"/>
  <c r="R7020" i="3" s="1"/>
  <c r="P7033" i="3"/>
  <c r="R7033" i="3" s="1"/>
  <c r="P7013" i="3"/>
  <c r="R7013" i="3" s="1"/>
  <c r="P7018" i="3"/>
  <c r="R7018" i="3" s="1"/>
  <c r="P7034" i="3"/>
  <c r="R7034" i="3" s="1"/>
  <c r="P7028" i="3"/>
  <c r="R7028" i="3" s="1"/>
  <c r="P7010" i="3"/>
  <c r="R7010" i="3" s="1"/>
  <c r="P7007" i="3"/>
  <c r="R7007" i="3" s="1"/>
  <c r="P6989" i="3"/>
  <c r="R6989" i="3" s="1"/>
  <c r="P6990" i="3"/>
  <c r="R6990" i="3" s="1"/>
  <c r="P6999" i="3"/>
  <c r="R6999" i="3" s="1"/>
  <c r="P6970" i="3"/>
  <c r="R6970" i="3" s="1"/>
  <c r="P6974" i="3"/>
  <c r="R6974" i="3" s="1"/>
  <c r="P6955" i="3"/>
  <c r="R6955" i="3" s="1"/>
  <c r="P6951" i="3"/>
  <c r="R6951" i="3" s="1"/>
  <c r="P6980" i="3"/>
  <c r="R6980" i="3" s="1"/>
  <c r="P6944" i="3"/>
  <c r="R6944" i="3" s="1"/>
  <c r="P6943" i="3"/>
  <c r="R6943" i="3" s="1"/>
  <c r="P6929" i="3"/>
  <c r="R6929" i="3" s="1"/>
  <c r="P6928" i="3"/>
  <c r="R6928" i="3" s="1"/>
  <c r="P6925" i="3"/>
  <c r="R6925" i="3" s="1"/>
  <c r="P6916" i="3"/>
  <c r="R6916" i="3" s="1"/>
  <c r="P6880" i="3"/>
  <c r="R6880" i="3" s="1"/>
  <c r="P6887" i="3"/>
  <c r="R6887" i="3" s="1"/>
  <c r="P6894" i="3"/>
  <c r="R6894" i="3" s="1"/>
  <c r="P6891" i="3"/>
  <c r="R6891" i="3" s="1"/>
  <c r="P6869" i="3"/>
  <c r="R6869" i="3" s="1"/>
  <c r="P6857" i="3"/>
  <c r="R6857" i="3" s="1"/>
  <c r="P6872" i="3"/>
  <c r="R6872" i="3" s="1"/>
  <c r="P6839" i="3"/>
  <c r="R6839" i="3" s="1"/>
  <c r="P6830" i="3"/>
  <c r="R6830" i="3" s="1"/>
  <c r="P6841" i="3"/>
  <c r="R6841" i="3" s="1"/>
  <c r="P6832" i="3"/>
  <c r="R6832" i="3" s="1"/>
  <c r="P6834" i="3"/>
  <c r="R6834" i="3" s="1"/>
  <c r="P6816" i="3"/>
  <c r="R6816" i="3" s="1"/>
  <c r="P6798" i="3"/>
  <c r="R6798" i="3" s="1"/>
  <c r="P6817" i="3"/>
  <c r="R6817" i="3" s="1"/>
  <c r="P6811" i="3"/>
  <c r="R6811" i="3" s="1"/>
  <c r="P6788" i="3"/>
  <c r="R6788" i="3" s="1"/>
  <c r="P6780" i="3"/>
  <c r="R6780" i="3" s="1"/>
  <c r="P6775" i="3"/>
  <c r="R6775" i="3" s="1"/>
  <c r="P6756" i="3"/>
  <c r="R6756" i="3" s="1"/>
  <c r="P6758" i="3"/>
  <c r="R6758" i="3" s="1"/>
  <c r="P6746" i="3"/>
  <c r="R6746" i="3" s="1"/>
  <c r="P6757" i="3"/>
  <c r="R6757" i="3" s="1"/>
  <c r="P6748" i="3"/>
  <c r="R6748" i="3" s="1"/>
  <c r="P6739" i="3"/>
  <c r="R6739" i="3" s="1"/>
  <c r="P6733" i="3"/>
  <c r="R6733" i="3" s="1"/>
  <c r="P6717" i="3"/>
  <c r="R6717" i="3" s="1"/>
  <c r="P6725" i="3"/>
  <c r="R6725" i="3" s="1"/>
  <c r="P6710" i="3"/>
  <c r="R6710" i="3" s="1"/>
  <c r="P6701" i="3"/>
  <c r="R6701" i="3" s="1"/>
  <c r="P6700" i="3"/>
  <c r="R6700" i="3" s="1"/>
  <c r="P6695" i="3"/>
  <c r="R6695" i="3" s="1"/>
  <c r="P6686" i="3"/>
  <c r="R6686" i="3" s="1"/>
  <c r="P6685" i="3"/>
  <c r="R6685" i="3" s="1"/>
  <c r="P6669" i="3"/>
  <c r="R6669" i="3" s="1"/>
  <c r="P6673" i="3"/>
  <c r="R6673" i="3" s="1"/>
  <c r="P6663" i="3"/>
  <c r="R6663" i="3" s="1"/>
  <c r="P6644" i="3"/>
  <c r="R6644" i="3" s="1"/>
  <c r="P6651" i="3"/>
  <c r="R6651" i="3" s="1"/>
  <c r="P6631" i="3"/>
  <c r="R6631" i="3" s="1"/>
  <c r="P6626" i="3"/>
  <c r="R6626" i="3" s="1"/>
  <c r="P6594" i="3"/>
  <c r="R6594" i="3" s="1"/>
  <c r="P6608" i="3"/>
  <c r="R6608" i="3" s="1"/>
  <c r="P6567" i="3"/>
  <c r="R6567" i="3" s="1"/>
  <c r="P6576" i="3"/>
  <c r="R6576" i="3" s="1"/>
  <c r="P6578" i="3"/>
  <c r="R6578" i="3" s="1"/>
  <c r="P6564" i="3"/>
  <c r="R6564" i="3" s="1"/>
  <c r="P6560" i="3"/>
  <c r="R6560" i="3" s="1"/>
  <c r="P6555" i="3"/>
  <c r="R6555" i="3" s="1"/>
  <c r="P6539" i="3"/>
  <c r="R6539" i="3" s="1"/>
  <c r="P6562" i="3"/>
  <c r="R6562" i="3" s="1"/>
  <c r="P6524" i="3"/>
  <c r="R6524" i="3" s="1"/>
  <c r="P6528" i="3"/>
  <c r="R6528" i="3" s="1"/>
  <c r="P6511" i="3"/>
  <c r="R6511" i="3" s="1"/>
  <c r="P6517" i="3"/>
  <c r="R6517" i="3" s="1"/>
  <c r="P6480" i="3"/>
  <c r="R6480" i="3" s="1"/>
  <c r="P6491" i="3"/>
  <c r="R6491" i="3" s="1"/>
  <c r="P6498" i="3"/>
  <c r="R6498" i="3" s="1"/>
  <c r="P6468" i="3"/>
  <c r="R6468" i="3" s="1"/>
  <c r="P6453" i="3"/>
  <c r="R6453" i="3" s="1"/>
  <c r="P6469" i="3"/>
  <c r="R6469" i="3" s="1"/>
  <c r="P6399" i="3"/>
  <c r="R6399" i="3" s="1"/>
  <c r="P6408" i="3"/>
  <c r="R6408" i="3" s="1"/>
  <c r="P6415" i="3"/>
  <c r="R6415" i="3" s="1"/>
  <c r="P6428" i="3"/>
  <c r="R6428" i="3" s="1"/>
  <c r="P6442" i="3"/>
  <c r="R6442" i="3" s="1"/>
  <c r="P6441" i="3"/>
  <c r="R6441" i="3" s="1"/>
  <c r="P6401" i="3"/>
  <c r="R6401" i="3" s="1"/>
  <c r="P6409" i="3"/>
  <c r="R6409" i="3" s="1"/>
  <c r="P6416" i="3"/>
  <c r="R6416" i="3" s="1"/>
  <c r="P6363" i="3"/>
  <c r="R6363" i="3" s="1"/>
  <c r="P6349" i="3"/>
  <c r="R6349" i="3" s="1"/>
  <c r="P6360" i="3"/>
  <c r="R6360" i="3" s="1"/>
  <c r="P6387" i="3"/>
  <c r="R6387" i="3" s="1"/>
  <c r="P6366" i="3"/>
  <c r="R6366" i="3" s="1"/>
  <c r="P6372" i="3"/>
  <c r="R6372" i="3" s="1"/>
  <c r="P6376" i="3"/>
  <c r="R6376" i="3" s="1"/>
  <c r="P6298" i="3"/>
  <c r="R6298" i="3" s="1"/>
  <c r="P6318" i="3"/>
  <c r="R6318" i="3" s="1"/>
  <c r="P6321" i="3"/>
  <c r="R6321" i="3" s="1"/>
  <c r="P6332" i="3"/>
  <c r="R6332" i="3" s="1"/>
  <c r="P6248" i="3"/>
  <c r="R6248" i="3" s="1"/>
  <c r="P6259" i="3"/>
  <c r="R6259" i="3" s="1"/>
  <c r="P6258" i="3"/>
  <c r="R6258" i="3" s="1"/>
  <c r="P6256" i="3"/>
  <c r="R6256" i="3" s="1"/>
  <c r="P6260" i="3"/>
  <c r="R6260" i="3" s="1"/>
  <c r="P6263" i="3"/>
  <c r="R6263" i="3" s="1"/>
  <c r="P6249" i="3"/>
  <c r="R6249" i="3" s="1"/>
  <c r="P6217" i="3"/>
  <c r="R6217" i="3" s="1"/>
  <c r="P6238" i="3"/>
  <c r="R6238" i="3" s="1"/>
  <c r="P6228" i="3"/>
  <c r="R6228" i="3" s="1"/>
  <c r="P6227" i="3"/>
  <c r="R6227" i="3" s="1"/>
  <c r="P6198" i="3"/>
  <c r="R6198" i="3" s="1"/>
  <c r="P6212" i="3"/>
  <c r="R6212" i="3" s="1"/>
  <c r="P6196" i="3"/>
  <c r="R6196" i="3" s="1"/>
  <c r="P6203" i="3"/>
  <c r="R6203" i="3" s="1"/>
  <c r="P6176" i="3"/>
  <c r="R6176" i="3" s="1"/>
  <c r="P6178" i="3"/>
  <c r="R6178" i="3" s="1"/>
  <c r="P6183" i="3"/>
  <c r="R6183" i="3" s="1"/>
  <c r="P6165" i="3"/>
  <c r="R6165" i="3" s="1"/>
  <c r="P6131" i="3"/>
  <c r="R6131" i="3" s="1"/>
  <c r="P6133" i="3"/>
  <c r="R6133" i="3" s="1"/>
  <c r="P6149" i="3"/>
  <c r="R6149" i="3" s="1"/>
  <c r="P6144" i="3"/>
  <c r="R6144" i="3" s="1"/>
  <c r="P6118" i="3"/>
  <c r="R6118" i="3" s="1"/>
  <c r="P6111" i="3"/>
  <c r="R6111" i="3" s="1"/>
  <c r="P6107" i="3"/>
  <c r="R6107" i="3" s="1"/>
  <c r="P6104" i="3"/>
  <c r="R6104" i="3" s="1"/>
  <c r="P6102" i="3"/>
  <c r="R6102" i="3" s="1"/>
  <c r="P6075" i="3"/>
  <c r="R6075" i="3" s="1"/>
  <c r="P6073" i="3"/>
  <c r="R6073" i="3" s="1"/>
  <c r="P6085" i="3"/>
  <c r="R6085" i="3" s="1"/>
  <c r="P6079" i="3"/>
  <c r="R6079" i="3" s="1"/>
  <c r="P6076" i="3"/>
  <c r="R6076" i="3" s="1"/>
  <c r="P6064" i="3"/>
  <c r="R6064" i="3" s="1"/>
  <c r="P6047" i="3"/>
  <c r="R6047" i="3" s="1"/>
  <c r="P6051" i="3"/>
  <c r="R6051" i="3" s="1"/>
  <c r="P6059" i="3"/>
  <c r="R6059" i="3" s="1"/>
  <c r="P6021" i="3"/>
  <c r="R6021" i="3" s="1"/>
  <c r="P6039" i="3"/>
  <c r="R6039" i="3" s="1"/>
  <c r="P6034" i="3"/>
  <c r="R6034" i="3" s="1"/>
  <c r="P5976" i="3"/>
  <c r="R5976" i="3" s="1"/>
  <c r="P6010" i="3"/>
  <c r="R6010" i="3" s="1"/>
  <c r="P5972" i="3"/>
  <c r="R5972" i="3" s="1"/>
  <c r="P8662" i="3"/>
  <c r="R8662" i="3" s="1"/>
  <c r="P8654" i="3"/>
  <c r="R8654" i="3" s="1"/>
  <c r="P8643" i="3"/>
  <c r="R8643" i="3" s="1"/>
  <c r="P8638" i="3"/>
  <c r="R8638" i="3" s="1"/>
  <c r="P8636" i="3"/>
  <c r="R8636" i="3" s="1"/>
  <c r="P8619" i="3"/>
  <c r="R8619" i="3" s="1"/>
  <c r="P8617" i="3"/>
  <c r="R8617" i="3" s="1"/>
  <c r="P8605" i="3"/>
  <c r="R8605" i="3" s="1"/>
  <c r="P8600" i="3"/>
  <c r="R8600" i="3" s="1"/>
  <c r="P8587" i="3"/>
  <c r="R8587" i="3" s="1"/>
  <c r="P8582" i="3"/>
  <c r="R8582" i="3" s="1"/>
  <c r="P8576" i="3"/>
  <c r="R8576" i="3" s="1"/>
  <c r="P8566" i="3"/>
  <c r="R8566" i="3" s="1"/>
  <c r="P8558" i="3"/>
  <c r="R8558" i="3" s="1"/>
  <c r="P8551" i="3"/>
  <c r="R8551" i="3" s="1"/>
  <c r="P8552" i="3"/>
  <c r="R8552" i="3" s="1"/>
  <c r="P8538" i="3"/>
  <c r="R8538" i="3" s="1"/>
  <c r="P8535" i="3"/>
  <c r="R8535" i="3" s="1"/>
  <c r="P8525" i="3"/>
  <c r="R8525" i="3" s="1"/>
  <c r="P8510" i="3"/>
  <c r="R8510" i="3" s="1"/>
  <c r="P8504" i="3"/>
  <c r="R8504" i="3" s="1"/>
  <c r="P8476" i="3"/>
  <c r="R8476" i="3" s="1"/>
  <c r="P8472" i="3"/>
  <c r="R8472" i="3" s="1"/>
  <c r="P8475" i="3"/>
  <c r="R8475" i="3" s="1"/>
  <c r="P8500" i="3"/>
  <c r="R8500" i="3" s="1"/>
  <c r="P8462" i="3"/>
  <c r="R8462" i="3" s="1"/>
  <c r="P8452" i="3"/>
  <c r="R8452" i="3" s="1"/>
  <c r="P8414" i="3"/>
  <c r="R8414" i="3" s="1"/>
  <c r="P8435" i="3"/>
  <c r="R8435" i="3" s="1"/>
  <c r="P8426" i="3"/>
  <c r="R8426" i="3" s="1"/>
  <c r="P8425" i="3"/>
  <c r="R8425" i="3" s="1"/>
  <c r="P8440" i="3"/>
  <c r="R8440" i="3" s="1"/>
  <c r="P8392" i="3"/>
  <c r="R8392" i="3" s="1"/>
  <c r="P8380" i="3"/>
  <c r="R8380" i="3" s="1"/>
  <c r="P8357" i="3"/>
  <c r="R8357" i="3" s="1"/>
  <c r="P8384" i="3"/>
  <c r="R8384" i="3" s="1"/>
  <c r="P8349" i="3"/>
  <c r="R8349" i="3" s="1"/>
  <c r="P8377" i="3"/>
  <c r="R8377" i="3" s="1"/>
  <c r="P8372" i="3"/>
  <c r="R8372" i="3" s="1"/>
  <c r="P8339" i="3"/>
  <c r="R8339" i="3" s="1"/>
  <c r="P8316" i="3"/>
  <c r="R8316" i="3" s="1"/>
  <c r="P8330" i="3"/>
  <c r="R8330" i="3" s="1"/>
  <c r="P8314" i="3"/>
  <c r="R8314" i="3" s="1"/>
  <c r="P8340" i="3"/>
  <c r="R8340" i="3" s="1"/>
  <c r="P8321" i="3"/>
  <c r="R8321" i="3" s="1"/>
  <c r="P8274" i="3"/>
  <c r="R8274" i="3" s="1"/>
  <c r="P8279" i="3"/>
  <c r="R8279" i="3" s="1"/>
  <c r="P8283" i="3"/>
  <c r="R8283" i="3" s="1"/>
  <c r="P8280" i="3"/>
  <c r="R8280" i="3" s="1"/>
  <c r="P8278" i="3"/>
  <c r="R8278" i="3" s="1"/>
  <c r="P8291" i="3"/>
  <c r="R8291" i="3" s="1"/>
  <c r="P8269" i="3"/>
  <c r="R8269" i="3" s="1"/>
  <c r="P8263" i="3"/>
  <c r="R8263" i="3" s="1"/>
  <c r="P8241" i="3"/>
  <c r="R8241" i="3" s="1"/>
  <c r="P8253" i="3"/>
  <c r="R8253" i="3" s="1"/>
  <c r="P8251" i="3"/>
  <c r="R8251" i="3" s="1"/>
  <c r="P8203" i="3"/>
  <c r="R8203" i="3" s="1"/>
  <c r="P8208" i="3"/>
  <c r="R8208" i="3" s="1"/>
  <c r="P8202" i="3"/>
  <c r="R8202" i="3" s="1"/>
  <c r="P8212" i="3"/>
  <c r="R8212" i="3" s="1"/>
  <c r="P8205" i="3"/>
  <c r="R8205" i="3" s="1"/>
  <c r="P8222" i="3"/>
  <c r="R8222" i="3" s="1"/>
  <c r="P8204" i="3"/>
  <c r="R8204" i="3" s="1"/>
  <c r="P8178" i="3"/>
  <c r="R8178" i="3" s="1"/>
  <c r="P8177" i="3"/>
  <c r="R8177" i="3" s="1"/>
  <c r="P8157" i="3"/>
  <c r="R8157" i="3" s="1"/>
  <c r="P8183" i="3"/>
  <c r="R8183" i="3" s="1"/>
  <c r="P8152" i="3"/>
  <c r="R8152" i="3" s="1"/>
  <c r="P8160" i="3"/>
  <c r="R8160" i="3" s="1"/>
  <c r="P8131" i="3"/>
  <c r="R8131" i="3" s="1"/>
  <c r="P8144" i="3"/>
  <c r="R8144" i="3" s="1"/>
  <c r="P8123" i="3"/>
  <c r="R8123" i="3" s="1"/>
  <c r="P8122" i="3"/>
  <c r="R8122" i="3" s="1"/>
  <c r="P8115" i="3"/>
  <c r="R8115" i="3" s="1"/>
  <c r="P8114" i="3"/>
  <c r="R8114" i="3" s="1"/>
  <c r="P8093" i="3"/>
  <c r="R8093" i="3" s="1"/>
  <c r="P8079" i="3"/>
  <c r="R8079" i="3" s="1"/>
  <c r="P8088" i="3"/>
  <c r="R8088" i="3" s="1"/>
  <c r="P8078" i="3"/>
  <c r="R8078" i="3" s="1"/>
  <c r="P8056" i="3"/>
  <c r="R8056" i="3" s="1"/>
  <c r="P8076" i="3"/>
  <c r="R8076" i="3" s="1"/>
  <c r="P8054" i="3"/>
  <c r="R8054" i="3" s="1"/>
  <c r="P8062" i="3"/>
  <c r="R8062" i="3" s="1"/>
  <c r="P8037" i="3"/>
  <c r="R8037" i="3" s="1"/>
  <c r="P8034" i="3"/>
  <c r="R8034" i="3" s="1"/>
  <c r="P8049" i="3"/>
  <c r="R8049" i="3" s="1"/>
  <c r="P8043" i="3"/>
  <c r="R8043" i="3" s="1"/>
  <c r="P7988" i="3"/>
  <c r="R7988" i="3" s="1"/>
  <c r="P7997" i="3"/>
  <c r="R7997" i="3" s="1"/>
  <c r="P8002" i="3"/>
  <c r="R8002" i="3" s="1"/>
  <c r="P8013" i="3"/>
  <c r="R8013" i="3" s="1"/>
  <c r="P8017" i="3"/>
  <c r="R8017" i="3" s="1"/>
  <c r="P7933" i="3"/>
  <c r="R7933" i="3" s="1"/>
  <c r="P7945" i="3"/>
  <c r="R7945" i="3" s="1"/>
  <c r="P7979" i="3"/>
  <c r="R7979" i="3" s="1"/>
  <c r="P7937" i="3"/>
  <c r="R7937" i="3" s="1"/>
  <c r="P7969" i="3"/>
  <c r="R7969" i="3" s="1"/>
  <c r="P7931" i="3"/>
  <c r="R7931" i="3" s="1"/>
  <c r="P7917" i="3"/>
  <c r="R7917" i="3" s="1"/>
  <c r="P7904" i="3"/>
  <c r="R7904" i="3" s="1"/>
  <c r="P7880" i="3"/>
  <c r="R7880" i="3" s="1"/>
  <c r="P7897" i="3"/>
  <c r="R7897" i="3" s="1"/>
  <c r="P7894" i="3"/>
  <c r="R7894" i="3" s="1"/>
  <c r="P7893" i="3"/>
  <c r="R7893" i="3" s="1"/>
  <c r="P7895" i="3"/>
  <c r="R7895" i="3" s="1"/>
  <c r="P7854" i="3"/>
  <c r="R7854" i="3" s="1"/>
  <c r="P7851" i="3"/>
  <c r="R7851" i="3" s="1"/>
  <c r="P7852" i="3"/>
  <c r="R7852" i="3" s="1"/>
  <c r="P7825" i="3"/>
  <c r="R7825" i="3" s="1"/>
  <c r="P7840" i="3"/>
  <c r="R7840" i="3" s="1"/>
  <c r="P7830" i="3"/>
  <c r="R7830" i="3" s="1"/>
  <c r="P7814" i="3"/>
  <c r="R7814" i="3" s="1"/>
  <c r="P7783" i="3"/>
  <c r="R7783" i="3" s="1"/>
  <c r="P7767" i="3"/>
  <c r="R7767" i="3" s="1"/>
  <c r="P7772" i="3"/>
  <c r="R7772" i="3" s="1"/>
  <c r="P7744" i="3"/>
  <c r="R7744" i="3" s="1"/>
  <c r="P7753" i="3"/>
  <c r="R7753" i="3" s="1"/>
  <c r="P7746" i="3"/>
  <c r="R7746" i="3" s="1"/>
  <c r="P7732" i="3"/>
  <c r="R7732" i="3" s="1"/>
  <c r="P7708" i="3"/>
  <c r="R7708" i="3" s="1"/>
  <c r="P7727" i="3"/>
  <c r="R7727" i="3" s="1"/>
  <c r="P7725" i="3"/>
  <c r="R7725" i="3" s="1"/>
  <c r="P7663" i="3"/>
  <c r="R7663" i="3" s="1"/>
  <c r="P7678" i="3"/>
  <c r="R7678" i="3" s="1"/>
  <c r="P7682" i="3"/>
  <c r="R7682" i="3" s="1"/>
  <c r="P7676" i="3"/>
  <c r="R7676" i="3" s="1"/>
  <c r="P7654" i="3"/>
  <c r="R7654" i="3" s="1"/>
  <c r="P7685" i="3"/>
  <c r="R7685" i="3" s="1"/>
  <c r="P7652" i="3"/>
  <c r="R7652" i="3" s="1"/>
  <c r="P7650" i="3"/>
  <c r="R7650" i="3" s="1"/>
  <c r="P7631" i="3"/>
  <c r="R7631" i="3" s="1"/>
  <c r="P7644" i="3"/>
  <c r="R7644" i="3" s="1"/>
  <c r="P7625" i="3"/>
  <c r="R7625" i="3" s="1"/>
  <c r="P7619" i="3"/>
  <c r="R7619" i="3" s="1"/>
  <c r="P7610" i="3"/>
  <c r="R7610" i="3" s="1"/>
  <c r="P7581" i="3"/>
  <c r="R7581" i="3" s="1"/>
  <c r="P7594" i="3"/>
  <c r="R7594" i="3" s="1"/>
  <c r="P7566" i="3"/>
  <c r="R7566" i="3" s="1"/>
  <c r="P7569" i="3"/>
  <c r="R7569" i="3" s="1"/>
  <c r="P7599" i="3"/>
  <c r="R7599" i="3" s="1"/>
  <c r="P7550" i="3"/>
  <c r="R7550" i="3" s="1"/>
  <c r="P7549" i="3"/>
  <c r="R7549" i="3" s="1"/>
  <c r="P7551" i="3"/>
  <c r="R7551" i="3" s="1"/>
  <c r="P7531" i="3"/>
  <c r="R7531" i="3" s="1"/>
  <c r="P7518" i="3"/>
  <c r="R7518" i="3" s="1"/>
  <c r="P7537" i="3"/>
  <c r="R7537" i="3" s="1"/>
  <c r="P7502" i="3"/>
  <c r="R7502" i="3" s="1"/>
  <c r="P7510" i="3"/>
  <c r="R7510" i="3" s="1"/>
  <c r="P7493" i="3"/>
  <c r="R7493" i="3" s="1"/>
  <c r="P7514" i="3"/>
  <c r="R7514" i="3" s="1"/>
  <c r="P7483" i="3"/>
  <c r="R7483" i="3" s="1"/>
  <c r="P7465" i="3"/>
  <c r="R7465" i="3" s="1"/>
  <c r="P7441" i="3"/>
  <c r="R7441" i="3" s="1"/>
  <c r="P7452" i="3"/>
  <c r="R7452" i="3" s="1"/>
  <c r="P7444" i="3"/>
  <c r="R7444" i="3" s="1"/>
  <c r="P7436" i="3"/>
  <c r="R7436" i="3" s="1"/>
  <c r="P7429" i="3"/>
  <c r="R7429" i="3" s="1"/>
  <c r="P7413" i="3"/>
  <c r="R7413" i="3" s="1"/>
  <c r="P7400" i="3"/>
  <c r="R7400" i="3" s="1"/>
  <c r="P7381" i="3"/>
  <c r="R7381" i="3" s="1"/>
  <c r="P7390" i="3"/>
  <c r="R7390" i="3" s="1"/>
  <c r="P7409" i="3"/>
  <c r="R7409" i="3" s="1"/>
  <c r="P7363" i="3"/>
  <c r="R7363" i="3" s="1"/>
  <c r="P7371" i="3"/>
  <c r="R7371" i="3" s="1"/>
  <c r="P7331" i="3"/>
  <c r="R7331" i="3" s="1"/>
  <c r="P7360" i="3"/>
  <c r="R7360" i="3" s="1"/>
  <c r="P7349" i="3"/>
  <c r="R7349" i="3" s="1"/>
  <c r="P7347" i="3"/>
  <c r="R7347" i="3" s="1"/>
  <c r="P7359" i="3"/>
  <c r="R7359" i="3" s="1"/>
  <c r="P7344" i="3"/>
  <c r="R7344" i="3" s="1"/>
  <c r="P7299" i="3"/>
  <c r="R7299" i="3" s="1"/>
  <c r="P7305" i="3"/>
  <c r="R7305" i="3" s="1"/>
  <c r="P7313" i="3"/>
  <c r="R7313" i="3" s="1"/>
  <c r="P7300" i="3"/>
  <c r="R7300" i="3" s="1"/>
  <c r="P7306" i="3"/>
  <c r="R7306" i="3" s="1"/>
  <c r="P7290" i="3"/>
  <c r="R7290" i="3" s="1"/>
  <c r="P7269" i="3"/>
  <c r="R7269" i="3" s="1"/>
  <c r="P7276" i="3"/>
  <c r="R7276" i="3" s="1"/>
  <c r="P7275" i="3"/>
  <c r="R7275" i="3" s="1"/>
  <c r="P7247" i="3"/>
  <c r="R7247" i="3" s="1"/>
  <c r="P7222" i="3"/>
  <c r="R7222" i="3" s="1"/>
  <c r="P7221" i="3"/>
  <c r="R7221" i="3" s="1"/>
  <c r="P7227" i="3"/>
  <c r="R7227" i="3" s="1"/>
  <c r="P7217" i="3"/>
  <c r="R7217" i="3" s="1"/>
  <c r="P7197" i="3"/>
  <c r="R7197" i="3" s="1"/>
  <c r="P7194" i="3"/>
  <c r="R7194" i="3" s="1"/>
  <c r="P7180" i="3"/>
  <c r="R7180" i="3" s="1"/>
  <c r="P7169" i="3"/>
  <c r="R7169" i="3" s="1"/>
  <c r="P7174" i="3"/>
  <c r="R7174" i="3" s="1"/>
  <c r="P7157" i="3"/>
  <c r="R7157" i="3" s="1"/>
  <c r="P7147" i="3"/>
  <c r="R7147" i="3" s="1"/>
  <c r="P7119" i="3"/>
  <c r="R7119" i="3" s="1"/>
  <c r="P7116" i="3"/>
  <c r="R7116" i="3" s="1"/>
  <c r="P7104" i="3"/>
  <c r="R7104" i="3" s="1"/>
  <c r="P7102" i="3"/>
  <c r="R7102" i="3" s="1"/>
  <c r="P7088" i="3"/>
  <c r="R7088" i="3" s="1"/>
  <c r="P7101" i="3"/>
  <c r="R7101" i="3" s="1"/>
  <c r="P7078" i="3"/>
  <c r="R7078" i="3" s="1"/>
  <c r="P7064" i="3"/>
  <c r="R7064" i="3" s="1"/>
  <c r="P7061" i="3"/>
  <c r="R7061" i="3" s="1"/>
  <c r="P7057" i="3"/>
  <c r="R7057" i="3" s="1"/>
  <c r="P7056" i="3"/>
  <c r="R7056" i="3" s="1"/>
  <c r="P7053" i="3"/>
  <c r="R7053" i="3" s="1"/>
  <c r="P7044" i="3"/>
  <c r="R7044" i="3" s="1"/>
  <c r="P7019" i="3"/>
  <c r="R7019" i="3" s="1"/>
  <c r="P7012" i="3"/>
  <c r="R7012" i="3" s="1"/>
  <c r="P7011" i="3"/>
  <c r="R7011" i="3" s="1"/>
  <c r="P7027" i="3"/>
  <c r="R7027" i="3" s="1"/>
  <c r="P7003" i="3"/>
  <c r="R7003" i="3" s="1"/>
  <c r="P7006" i="3"/>
  <c r="R7006" i="3" s="1"/>
  <c r="P6996" i="3"/>
  <c r="R6996" i="3" s="1"/>
  <c r="P7005" i="3"/>
  <c r="R7005" i="3" s="1"/>
  <c r="P6988" i="3"/>
  <c r="R6988" i="3" s="1"/>
  <c r="P6948" i="3"/>
  <c r="R6948" i="3" s="1"/>
  <c r="P6973" i="3"/>
  <c r="R6973" i="3" s="1"/>
  <c r="P6972" i="3"/>
  <c r="R6972" i="3" s="1"/>
  <c r="P6981" i="3"/>
  <c r="R6981" i="3" s="1"/>
  <c r="P6979" i="3"/>
  <c r="R6979" i="3" s="1"/>
  <c r="P6942" i="3"/>
  <c r="R6942" i="3" s="1"/>
  <c r="P6941" i="3"/>
  <c r="R6941" i="3" s="1"/>
  <c r="P6940" i="3"/>
  <c r="R6940" i="3" s="1"/>
  <c r="P6923" i="3"/>
  <c r="R6923" i="3" s="1"/>
  <c r="P6922" i="3"/>
  <c r="R6922" i="3" s="1"/>
  <c r="P6897" i="3"/>
  <c r="R6897" i="3" s="1"/>
  <c r="P6895" i="3"/>
  <c r="R6895" i="3" s="1"/>
  <c r="P6907" i="3"/>
  <c r="R6907" i="3" s="1"/>
  <c r="P6886" i="3"/>
  <c r="R6886" i="3" s="1"/>
  <c r="P6911" i="3"/>
  <c r="R6911" i="3" s="1"/>
  <c r="P6861" i="3"/>
  <c r="R6861" i="3" s="1"/>
  <c r="P6863" i="3"/>
  <c r="R6863" i="3" s="1"/>
  <c r="P8660" i="3"/>
  <c r="R8660" i="3" s="1"/>
  <c r="P8653" i="3"/>
  <c r="R8653" i="3" s="1"/>
  <c r="P8644" i="3"/>
  <c r="R8644" i="3" s="1"/>
  <c r="P8637" i="3"/>
  <c r="R8637" i="3" s="1"/>
  <c r="P8625" i="3"/>
  <c r="R8625" i="3" s="1"/>
  <c r="P8622" i="3"/>
  <c r="R8622" i="3" s="1"/>
  <c r="P8611" i="3"/>
  <c r="R8611" i="3" s="1"/>
  <c r="P8606" i="3"/>
  <c r="R8606" i="3" s="1"/>
  <c r="P8596" i="3"/>
  <c r="R8596" i="3" s="1"/>
  <c r="P8589" i="3"/>
  <c r="R8589" i="3" s="1"/>
  <c r="P8580" i="3"/>
  <c r="R8580" i="3" s="1"/>
  <c r="P8570" i="3"/>
  <c r="R8570" i="3" s="1"/>
  <c r="P8564" i="3"/>
  <c r="R8564" i="3" s="1"/>
  <c r="P8560" i="3"/>
  <c r="R8560" i="3" s="1"/>
  <c r="P8550" i="3"/>
  <c r="R8550" i="3" s="1"/>
  <c r="P8540" i="3"/>
  <c r="R8540" i="3" s="1"/>
  <c r="P8528" i="3"/>
  <c r="R8528" i="3" s="1"/>
  <c r="P8503" i="3"/>
  <c r="R8503" i="3" s="1"/>
  <c r="P8513" i="3"/>
  <c r="R8513" i="3" s="1"/>
  <c r="P8506" i="3"/>
  <c r="R8506" i="3" s="1"/>
  <c r="P8453" i="3"/>
  <c r="R8453" i="3" s="1"/>
  <c r="P8485" i="3"/>
  <c r="R8485" i="3" s="1"/>
  <c r="P8454" i="3"/>
  <c r="R8454" i="3" s="1"/>
  <c r="P8463" i="3"/>
  <c r="R8463" i="3" s="1"/>
  <c r="P8459" i="3"/>
  <c r="R8459" i="3" s="1"/>
  <c r="P8444" i="3"/>
  <c r="R8444" i="3" s="1"/>
  <c r="P8479" i="3"/>
  <c r="R8479" i="3" s="1"/>
  <c r="P8450" i="3"/>
  <c r="R8450" i="3" s="1"/>
  <c r="P8439" i="3"/>
  <c r="R8439" i="3" s="1"/>
  <c r="P8429" i="3"/>
  <c r="R8429" i="3" s="1"/>
  <c r="P8416" i="3"/>
  <c r="R8416" i="3" s="1"/>
  <c r="P8431" i="3"/>
  <c r="R8431" i="3" s="1"/>
  <c r="P8401" i="3"/>
  <c r="R8401" i="3" s="1"/>
  <c r="P8412" i="3"/>
  <c r="R8412" i="3" s="1"/>
  <c r="P8411" i="3"/>
  <c r="R8411" i="3" s="1"/>
  <c r="P8420" i="3"/>
  <c r="R8420" i="3" s="1"/>
  <c r="P8353" i="3"/>
  <c r="R8353" i="3" s="1"/>
  <c r="P8358" i="3"/>
  <c r="R8358" i="3" s="1"/>
  <c r="P8362" i="3"/>
  <c r="R8362" i="3" s="1"/>
  <c r="P8304" i="3"/>
  <c r="R8304" i="3" s="1"/>
  <c r="P8312" i="3"/>
  <c r="R8312" i="3" s="1"/>
  <c r="P8311" i="3"/>
  <c r="R8311" i="3" s="1"/>
  <c r="P8332" i="3"/>
  <c r="R8332" i="3" s="1"/>
  <c r="P8325" i="3"/>
  <c r="R8325" i="3" s="1"/>
  <c r="P8272" i="3"/>
  <c r="R8272" i="3" s="1"/>
  <c r="P8296" i="3"/>
  <c r="R8296" i="3" s="1"/>
  <c r="P8293" i="3"/>
  <c r="R8293" i="3" s="1"/>
  <c r="P8248" i="3"/>
  <c r="R8248" i="3" s="1"/>
  <c r="P8257" i="3"/>
  <c r="R8257" i="3" s="1"/>
  <c r="P8249" i="3"/>
  <c r="R8249" i="3" s="1"/>
  <c r="P8243" i="3"/>
  <c r="R8243" i="3" s="1"/>
  <c r="P8254" i="3"/>
  <c r="R8254" i="3" s="1"/>
  <c r="P8228" i="3"/>
  <c r="R8228" i="3" s="1"/>
  <c r="P8233" i="3"/>
  <c r="R8233" i="3" s="1"/>
  <c r="P8218" i="3"/>
  <c r="R8218" i="3" s="1"/>
  <c r="P8235" i="3"/>
  <c r="R8235" i="3" s="1"/>
  <c r="P8180" i="3"/>
  <c r="R8180" i="3" s="1"/>
  <c r="P8166" i="3"/>
  <c r="R8166" i="3" s="1"/>
  <c r="P8161" i="3"/>
  <c r="R8161" i="3" s="1"/>
  <c r="P8175" i="3"/>
  <c r="R8175" i="3" s="1"/>
  <c r="P8147" i="3"/>
  <c r="R8147" i="3" s="1"/>
  <c r="P8138" i="3"/>
  <c r="R8138" i="3" s="1"/>
  <c r="P8135" i="3"/>
  <c r="R8135" i="3" s="1"/>
  <c r="P8124" i="3"/>
  <c r="R8124" i="3" s="1"/>
  <c r="P8116" i="3"/>
  <c r="R8116" i="3" s="1"/>
  <c r="P8106" i="3"/>
  <c r="R8106" i="3" s="1"/>
  <c r="P8125" i="3"/>
  <c r="R8125" i="3" s="1"/>
  <c r="P8080" i="3"/>
  <c r="R8080" i="3" s="1"/>
  <c r="P8081" i="3"/>
  <c r="R8081" i="3" s="1"/>
  <c r="P8099" i="3"/>
  <c r="R8099" i="3" s="1"/>
  <c r="P8095" i="3"/>
  <c r="R8095" i="3" s="1"/>
  <c r="P8070" i="3"/>
  <c r="R8070" i="3" s="1"/>
  <c r="P8066" i="3"/>
  <c r="R8066" i="3" s="1"/>
  <c r="P8020" i="3"/>
  <c r="R8020" i="3" s="1"/>
  <c r="P8032" i="3"/>
  <c r="R8032" i="3" s="1"/>
  <c r="P8051" i="3"/>
  <c r="R8051" i="3" s="1"/>
  <c r="P8028" i="3"/>
  <c r="R8028" i="3" s="1"/>
  <c r="P8011" i="3"/>
  <c r="R8011" i="3" s="1"/>
  <c r="P8006" i="3"/>
  <c r="R8006" i="3" s="1"/>
  <c r="P7991" i="3"/>
  <c r="R7991" i="3" s="1"/>
  <c r="P8010" i="3"/>
  <c r="R8010" i="3" s="1"/>
  <c r="P7989" i="3"/>
  <c r="R7989" i="3" s="1"/>
  <c r="P7939" i="3"/>
  <c r="R7939" i="3" s="1"/>
  <c r="P7964" i="3"/>
  <c r="R7964" i="3" s="1"/>
  <c r="P7951" i="3"/>
  <c r="R7951" i="3" s="1"/>
  <c r="P7958" i="3"/>
  <c r="R7958" i="3" s="1"/>
  <c r="P7953" i="3"/>
  <c r="R7953" i="3" s="1"/>
  <c r="P7928" i="3"/>
  <c r="R7928" i="3" s="1"/>
  <c r="P7919" i="3"/>
  <c r="R7919" i="3" s="1"/>
  <c r="P7923" i="3"/>
  <c r="R7923" i="3" s="1"/>
  <c r="P7876" i="3"/>
  <c r="R7876" i="3" s="1"/>
  <c r="P7872" i="3"/>
  <c r="R7872" i="3" s="1"/>
  <c r="P7869" i="3"/>
  <c r="R7869" i="3" s="1"/>
  <c r="P7883" i="3"/>
  <c r="R7883" i="3" s="1"/>
  <c r="P7867" i="3"/>
  <c r="R7867" i="3" s="1"/>
  <c r="P7817" i="3"/>
  <c r="R7817" i="3" s="1"/>
  <c r="P7848" i="3"/>
  <c r="R7848" i="3" s="1"/>
  <c r="P7846" i="3"/>
  <c r="R7846" i="3" s="1"/>
  <c r="P7844" i="3"/>
  <c r="R7844" i="3" s="1"/>
  <c r="P7832" i="3"/>
  <c r="R7832" i="3" s="1"/>
  <c r="P7793" i="3"/>
  <c r="R7793" i="3" s="1"/>
  <c r="P7809" i="3"/>
  <c r="R7809" i="3" s="1"/>
  <c r="P7794" i="3"/>
  <c r="R7794" i="3" s="1"/>
  <c r="P7798" i="3"/>
  <c r="R7798" i="3" s="1"/>
  <c r="P7804" i="3"/>
  <c r="R7804" i="3" s="1"/>
  <c r="P7786" i="3"/>
  <c r="R7786" i="3" s="1"/>
  <c r="P7779" i="3"/>
  <c r="R7779" i="3" s="1"/>
  <c r="P7736" i="3"/>
  <c r="R7736" i="3" s="1"/>
  <c r="P7747" i="3"/>
  <c r="R7747" i="3" s="1"/>
  <c r="P7734" i="3"/>
  <c r="R7734" i="3" s="1"/>
  <c r="P7737" i="3"/>
  <c r="R7737" i="3" s="1"/>
  <c r="P7745" i="3"/>
  <c r="R7745" i="3" s="1"/>
  <c r="P7720" i="3"/>
  <c r="R7720" i="3" s="1"/>
  <c r="P7707" i="3"/>
  <c r="R7707" i="3" s="1"/>
  <c r="P7715" i="3"/>
  <c r="R7715" i="3" s="1"/>
  <c r="P7701" i="3"/>
  <c r="R7701" i="3" s="1"/>
  <c r="P7697" i="3"/>
  <c r="R7697" i="3" s="1"/>
  <c r="P7699" i="3"/>
  <c r="R7699" i="3" s="1"/>
  <c r="P7665" i="3"/>
  <c r="R7665" i="3" s="1"/>
  <c r="P7671" i="3"/>
  <c r="R7671" i="3" s="1"/>
  <c r="P7684" i="3"/>
  <c r="R7684" i="3" s="1"/>
  <c r="P7674" i="3"/>
  <c r="R7674" i="3" s="1"/>
  <c r="P7666" i="3"/>
  <c r="R7666" i="3" s="1"/>
  <c r="P7648" i="3"/>
  <c r="R7648" i="3" s="1"/>
  <c r="P7627" i="3"/>
  <c r="R7627" i="3" s="1"/>
  <c r="P7634" i="3"/>
  <c r="R7634" i="3" s="1"/>
  <c r="P7635" i="3"/>
  <c r="R7635" i="3" s="1"/>
  <c r="P7624" i="3"/>
  <c r="R7624" i="3" s="1"/>
  <c r="P7623" i="3"/>
  <c r="R7623" i="3" s="1"/>
  <c r="P7607" i="3"/>
  <c r="R7607" i="3" s="1"/>
  <c r="P7596" i="3"/>
  <c r="R7596" i="3" s="1"/>
  <c r="P7595" i="3"/>
  <c r="R7595" i="3" s="1"/>
  <c r="P7589" i="3"/>
  <c r="R7589" i="3" s="1"/>
  <c r="P7577" i="3"/>
  <c r="R7577" i="3" s="1"/>
  <c r="P7546" i="3"/>
  <c r="R7546" i="3" s="1"/>
  <c r="P7525" i="3"/>
  <c r="R7525" i="3" s="1"/>
  <c r="P7524" i="3"/>
  <c r="R7524" i="3" s="1"/>
  <c r="P7527" i="3"/>
  <c r="R7527" i="3" s="1"/>
  <c r="P7522" i="3"/>
  <c r="R7522" i="3" s="1"/>
  <c r="P7503" i="3"/>
  <c r="R7503" i="3" s="1"/>
  <c r="P7488" i="3"/>
  <c r="R7488" i="3" s="1"/>
  <c r="P7500" i="3"/>
  <c r="R7500" i="3" s="1"/>
  <c r="P7471" i="3"/>
  <c r="R7471" i="3" s="1"/>
  <c r="P7460" i="3"/>
  <c r="R7460" i="3" s="1"/>
  <c r="P7475" i="3"/>
  <c r="R7475" i="3" s="1"/>
  <c r="P7463" i="3"/>
  <c r="R7463" i="3" s="1"/>
  <c r="P7451" i="3"/>
  <c r="R7451" i="3" s="1"/>
  <c r="P7448" i="3"/>
  <c r="R7448" i="3" s="1"/>
  <c r="P7431" i="3"/>
  <c r="R7431" i="3" s="1"/>
  <c r="P7438" i="3"/>
  <c r="R7438" i="3" s="1"/>
  <c r="P7427" i="3"/>
  <c r="R7427" i="3" s="1"/>
  <c r="P7419" i="3"/>
  <c r="R7419" i="3" s="1"/>
  <c r="P7388" i="3"/>
  <c r="R7388" i="3" s="1"/>
  <c r="P7397" i="3"/>
  <c r="R7397" i="3" s="1"/>
  <c r="P7384" i="3"/>
  <c r="R7384" i="3" s="1"/>
  <c r="P7393" i="3"/>
  <c r="R7393" i="3" s="1"/>
  <c r="P7362" i="3"/>
  <c r="R7362" i="3" s="1"/>
  <c r="P8657" i="3"/>
  <c r="R8657" i="3" s="1"/>
  <c r="P8652" i="3"/>
  <c r="R8652" i="3" s="1"/>
  <c r="P8639" i="3"/>
  <c r="R8639" i="3" s="1"/>
  <c r="P8631" i="3"/>
  <c r="R8631" i="3" s="1"/>
  <c r="P8629" i="3"/>
  <c r="R8629" i="3" s="1"/>
  <c r="P8621" i="3"/>
  <c r="R8621" i="3" s="1"/>
  <c r="P8607" i="3"/>
  <c r="R8607" i="3" s="1"/>
  <c r="P8604" i="3"/>
  <c r="R8604" i="3" s="1"/>
  <c r="P8597" i="3"/>
  <c r="R8597" i="3" s="1"/>
  <c r="P8591" i="3"/>
  <c r="R8591" i="3" s="1"/>
  <c r="P8581" i="3"/>
  <c r="R8581" i="3" s="1"/>
  <c r="P8569" i="3"/>
  <c r="R8569" i="3" s="1"/>
  <c r="P8563" i="3"/>
  <c r="R8563" i="3" s="1"/>
  <c r="P8562" i="3"/>
  <c r="R8562" i="3" s="1"/>
  <c r="P8544" i="3"/>
  <c r="R8544" i="3" s="1"/>
  <c r="P8536" i="3"/>
  <c r="R8536" i="3" s="1"/>
  <c r="P8529" i="3"/>
  <c r="R8529" i="3" s="1"/>
  <c r="P8527" i="3"/>
  <c r="R8527" i="3" s="1"/>
  <c r="P8526" i="3"/>
  <c r="R8526" i="3" s="1"/>
  <c r="P8502" i="3"/>
  <c r="R8502" i="3" s="1"/>
  <c r="P8511" i="3"/>
  <c r="R8511" i="3" s="1"/>
  <c r="P8442" i="3"/>
  <c r="R8442" i="3" s="1"/>
  <c r="P8457" i="3"/>
  <c r="R8457" i="3" s="1"/>
  <c r="P8478" i="3"/>
  <c r="R8478" i="3" s="1"/>
  <c r="P8451" i="3"/>
  <c r="R8451" i="3" s="1"/>
  <c r="P8474" i="3"/>
  <c r="R8474" i="3" s="1"/>
  <c r="P8473" i="3"/>
  <c r="R8473" i="3" s="1"/>
  <c r="P8427" i="3"/>
  <c r="R8427" i="3" s="1"/>
  <c r="P8417" i="3"/>
  <c r="R8417" i="3" s="1"/>
  <c r="P8410" i="3"/>
  <c r="R8410" i="3" s="1"/>
  <c r="P8400" i="3"/>
  <c r="R8400" i="3" s="1"/>
  <c r="P8421" i="3"/>
  <c r="R8421" i="3" s="1"/>
  <c r="P8398" i="3"/>
  <c r="R8398" i="3" s="1"/>
  <c r="P8352" i="3"/>
  <c r="R8352" i="3" s="1"/>
  <c r="P8369" i="3"/>
  <c r="R8369" i="3" s="1"/>
  <c r="P8379" i="3"/>
  <c r="R8379" i="3" s="1"/>
  <c r="P8373" i="3"/>
  <c r="R8373" i="3" s="1"/>
  <c r="P8366" i="3"/>
  <c r="R8366" i="3" s="1"/>
  <c r="P8318" i="3"/>
  <c r="R8318" i="3" s="1"/>
  <c r="P8306" i="3"/>
  <c r="R8306" i="3" s="1"/>
  <c r="P8344" i="3"/>
  <c r="R8344" i="3" s="1"/>
  <c r="P8305" i="3"/>
  <c r="R8305" i="3" s="1"/>
  <c r="P8341" i="3"/>
  <c r="R8341" i="3" s="1"/>
  <c r="P8322" i="3"/>
  <c r="R8322" i="3" s="1"/>
  <c r="P8345" i="3"/>
  <c r="R8345" i="3" s="1"/>
  <c r="P8277" i="3"/>
  <c r="R8277" i="3" s="1"/>
  <c r="P8288" i="3"/>
  <c r="R8288" i="3" s="1"/>
  <c r="P8290" i="3"/>
  <c r="R8290" i="3" s="1"/>
  <c r="P8287" i="3"/>
  <c r="R8287" i="3" s="1"/>
  <c r="P8285" i="3"/>
  <c r="R8285" i="3" s="1"/>
  <c r="P8262" i="3"/>
  <c r="R8262" i="3" s="1"/>
  <c r="P8266" i="3"/>
  <c r="R8266" i="3" s="1"/>
  <c r="P8261" i="3"/>
  <c r="R8261" i="3" s="1"/>
  <c r="P8244" i="3"/>
  <c r="R8244" i="3" s="1"/>
  <c r="P8260" i="3"/>
  <c r="R8260" i="3" s="1"/>
  <c r="P8220" i="3"/>
  <c r="R8220" i="3" s="1"/>
  <c r="P8207" i="3"/>
  <c r="R8207" i="3" s="1"/>
  <c r="P8227" i="3"/>
  <c r="R8227" i="3" s="1"/>
  <c r="P8226" i="3"/>
  <c r="R8226" i="3" s="1"/>
  <c r="P8209" i="3"/>
  <c r="R8209" i="3" s="1"/>
  <c r="P8163" i="3"/>
  <c r="R8163" i="3" s="1"/>
  <c r="P8184" i="3"/>
  <c r="R8184" i="3" s="1"/>
  <c r="P8168" i="3"/>
  <c r="R8168" i="3" s="1"/>
  <c r="P8170" i="3"/>
  <c r="R8170" i="3" s="1"/>
  <c r="P8162" i="3"/>
  <c r="R8162" i="3" s="1"/>
  <c r="P8195" i="3"/>
  <c r="R8195" i="3" s="1"/>
  <c r="P8139" i="3"/>
  <c r="R8139" i="3" s="1"/>
  <c r="P8141" i="3"/>
  <c r="R8141" i="3" s="1"/>
  <c r="P8136" i="3"/>
  <c r="R8136" i="3" s="1"/>
  <c r="P8117" i="3"/>
  <c r="R8117" i="3" s="1"/>
  <c r="P8120" i="3"/>
  <c r="R8120" i="3" s="1"/>
  <c r="P8104" i="3"/>
  <c r="R8104" i="3" s="1"/>
  <c r="P8091" i="3"/>
  <c r="R8091" i="3" s="1"/>
  <c r="P8097" i="3"/>
  <c r="R8097" i="3" s="1"/>
  <c r="P8085" i="3"/>
  <c r="R8085" i="3" s="1"/>
  <c r="P8073" i="3"/>
  <c r="R8073" i="3" s="1"/>
  <c r="P8053" i="3"/>
  <c r="R8053" i="3" s="1"/>
  <c r="P8036" i="3"/>
  <c r="R8036" i="3" s="1"/>
  <c r="P8048" i="3"/>
  <c r="R8048" i="3" s="1"/>
  <c r="P8041" i="3"/>
  <c r="R8041" i="3" s="1"/>
  <c r="P8029" i="3"/>
  <c r="R8029" i="3" s="1"/>
  <c r="P8027" i="3"/>
  <c r="R8027" i="3" s="1"/>
  <c r="P8009" i="3"/>
  <c r="R8009" i="3" s="1"/>
  <c r="P8001" i="3"/>
  <c r="R8001" i="3" s="1"/>
  <c r="P7980" i="3"/>
  <c r="R7980" i="3" s="1"/>
  <c r="P8015" i="3"/>
  <c r="R8015" i="3" s="1"/>
  <c r="P7984" i="3"/>
  <c r="R7984" i="3" s="1"/>
  <c r="P7965" i="3"/>
  <c r="R7965" i="3" s="1"/>
  <c r="P7954" i="3"/>
  <c r="R7954" i="3" s="1"/>
  <c r="P7963" i="3"/>
  <c r="R7963" i="3" s="1"/>
  <c r="P7972" i="3"/>
  <c r="R7972" i="3" s="1"/>
  <c r="P7974" i="3"/>
  <c r="R7974" i="3" s="1"/>
  <c r="P7941" i="3"/>
  <c r="R7941" i="3" s="1"/>
  <c r="P7922" i="3"/>
  <c r="R7922" i="3" s="1"/>
  <c r="P7930" i="3"/>
  <c r="R7930" i="3" s="1"/>
  <c r="P7909" i="3"/>
  <c r="R7909" i="3" s="1"/>
  <c r="P7925" i="3"/>
  <c r="R7925" i="3" s="1"/>
  <c r="P7887" i="3"/>
  <c r="R7887" i="3" s="1"/>
  <c r="P7879" i="3"/>
  <c r="R7879" i="3" s="1"/>
  <c r="P7863" i="3"/>
  <c r="R7863" i="3" s="1"/>
  <c r="P7877" i="3"/>
  <c r="R7877" i="3" s="1"/>
  <c r="P7860" i="3"/>
  <c r="R7860" i="3" s="1"/>
  <c r="P7896" i="3"/>
  <c r="R7896" i="3" s="1"/>
  <c r="P7834" i="3"/>
  <c r="R7834" i="3" s="1"/>
  <c r="P7829" i="3"/>
  <c r="R7829" i="3" s="1"/>
  <c r="P7837" i="3"/>
  <c r="R7837" i="3" s="1"/>
  <c r="P7828" i="3"/>
  <c r="R7828" i="3" s="1"/>
  <c r="P7816" i="3"/>
  <c r="R7816" i="3" s="1"/>
  <c r="P7775" i="3"/>
  <c r="R7775" i="3" s="1"/>
  <c r="P7805" i="3"/>
  <c r="R7805" i="3" s="1"/>
  <c r="P7813" i="3"/>
  <c r="R7813" i="3" s="1"/>
  <c r="P7776" i="3"/>
  <c r="R7776" i="3" s="1"/>
  <c r="P7801" i="3"/>
  <c r="R7801" i="3" s="1"/>
  <c r="P7761" i="3"/>
  <c r="R7761" i="3" s="1"/>
  <c r="P7755" i="3"/>
  <c r="R7755" i="3" s="1"/>
  <c r="P7739" i="3"/>
  <c r="R7739" i="3" s="1"/>
  <c r="P7765" i="3"/>
  <c r="R7765" i="3" s="1"/>
  <c r="P7730" i="3"/>
  <c r="R7730" i="3" s="1"/>
  <c r="P7712" i="3"/>
  <c r="R7712" i="3" s="1"/>
  <c r="P7713" i="3"/>
  <c r="R7713" i="3" s="1"/>
  <c r="P7717" i="3"/>
  <c r="R7717" i="3" s="1"/>
  <c r="P7723" i="3"/>
  <c r="R7723" i="3" s="1"/>
  <c r="P7667" i="3"/>
  <c r="R7667" i="3" s="1"/>
  <c r="P7692" i="3"/>
  <c r="R7692" i="3" s="1"/>
  <c r="P7681" i="3"/>
  <c r="R7681" i="3" s="1"/>
  <c r="P7677" i="3"/>
  <c r="R7677" i="3" s="1"/>
  <c r="P7670" i="3"/>
  <c r="R7670" i="3" s="1"/>
  <c r="P7694" i="3"/>
  <c r="R7694" i="3" s="1"/>
  <c r="P7647" i="3"/>
  <c r="R7647" i="3" s="1"/>
  <c r="P7640" i="3"/>
  <c r="R7640" i="3" s="1"/>
  <c r="P7651" i="3"/>
  <c r="R7651" i="3" s="1"/>
  <c r="P7622" i="3"/>
  <c r="R7622" i="3" s="1"/>
  <c r="P7620" i="3"/>
  <c r="R7620" i="3" s="1"/>
  <c r="P7615" i="3"/>
  <c r="R7615" i="3" s="1"/>
  <c r="P7573" i="3"/>
  <c r="R7573" i="3" s="1"/>
  <c r="P7575" i="3"/>
  <c r="R7575" i="3" s="1"/>
  <c r="P7572" i="3"/>
  <c r="R7572" i="3" s="1"/>
  <c r="P7591" i="3"/>
  <c r="R7591" i="3" s="1"/>
  <c r="P7576" i="3"/>
  <c r="R7576" i="3" s="1"/>
  <c r="P7552" i="3"/>
  <c r="R7552" i="3" s="1"/>
  <c r="P7561" i="3"/>
  <c r="R7561" i="3" s="1"/>
  <c r="P7554" i="3"/>
  <c r="R7554" i="3" s="1"/>
  <c r="P7526" i="3"/>
  <c r="R7526" i="3" s="1"/>
  <c r="P7519" i="3"/>
  <c r="R7519" i="3" s="1"/>
  <c r="P7530" i="3"/>
  <c r="R7530" i="3" s="1"/>
  <c r="P7539" i="3"/>
  <c r="R7539" i="3" s="1"/>
  <c r="P7491" i="3"/>
  <c r="R7491" i="3" s="1"/>
  <c r="P7484" i="3"/>
  <c r="R7484" i="3" s="1"/>
  <c r="P7486" i="3"/>
  <c r="R7486" i="3" s="1"/>
  <c r="P7504" i="3"/>
  <c r="R7504" i="3" s="1"/>
  <c r="P7498" i="3"/>
  <c r="R7498" i="3" s="1"/>
  <c r="P7487" i="3"/>
  <c r="R7487" i="3" s="1"/>
  <c r="P7481" i="3"/>
  <c r="R7481" i="3" s="1"/>
  <c r="P7479" i="3"/>
  <c r="R7479" i="3" s="1"/>
  <c r="P7440" i="3"/>
  <c r="R7440" i="3" s="1"/>
  <c r="P7454" i="3"/>
  <c r="R7454" i="3" s="1"/>
  <c r="P7456" i="3"/>
  <c r="R7456" i="3" s="1"/>
  <c r="P7433" i="3"/>
  <c r="R7433" i="3" s="1"/>
  <c r="P7432" i="3"/>
  <c r="R7432" i="3" s="1"/>
  <c r="P7416" i="3"/>
  <c r="R7416" i="3" s="1"/>
  <c r="P7417" i="3"/>
  <c r="R7417" i="3" s="1"/>
  <c r="P7411" i="3"/>
  <c r="R7411" i="3" s="1"/>
  <c r="P7401" i="3"/>
  <c r="R7401" i="3" s="1"/>
  <c r="P7408" i="3"/>
  <c r="R7408" i="3" s="1"/>
  <c r="P7379" i="3"/>
  <c r="R7379" i="3" s="1"/>
  <c r="P7365" i="3"/>
  <c r="R7365" i="3" s="1"/>
  <c r="P7364" i="3"/>
  <c r="R7364" i="3" s="1"/>
  <c r="P7334" i="3"/>
  <c r="R7334" i="3" s="1"/>
  <c r="P7333" i="3"/>
  <c r="R7333" i="3" s="1"/>
  <c r="P7346" i="3"/>
  <c r="R7346" i="3" s="1"/>
  <c r="P7335" i="3"/>
  <c r="R7335" i="3" s="1"/>
  <c r="P7343" i="3"/>
  <c r="R7343" i="3" s="1"/>
  <c r="P7297" i="3"/>
  <c r="R7297" i="3" s="1"/>
  <c r="P7316" i="3"/>
  <c r="R7316" i="3" s="1"/>
  <c r="P7280" i="3"/>
  <c r="R7280" i="3" s="1"/>
  <c r="P7307" i="3"/>
  <c r="R7307" i="3" s="1"/>
  <c r="P7325" i="3"/>
  <c r="R7325" i="3" s="1"/>
  <c r="P7323" i="3"/>
  <c r="R7323" i="3" s="1"/>
  <c r="P7257" i="3"/>
  <c r="R7257" i="3" s="1"/>
  <c r="P7268" i="3"/>
  <c r="R7268" i="3" s="1"/>
  <c r="P7239" i="3"/>
  <c r="R7239" i="3" s="1"/>
  <c r="P7238" i="3"/>
  <c r="R7238" i="3" s="1"/>
  <c r="P7199" i="3"/>
  <c r="R7199" i="3" s="1"/>
  <c r="P7214" i="3"/>
  <c r="R7214" i="3" s="1"/>
  <c r="P7198" i="3"/>
  <c r="R7198" i="3" s="1"/>
  <c r="P7202" i="3"/>
  <c r="R7202" i="3" s="1"/>
  <c r="P7219" i="3"/>
  <c r="R7219" i="3" s="1"/>
  <c r="P7191" i="3"/>
  <c r="R7191" i="3" s="1"/>
  <c r="P7185" i="3"/>
  <c r="R7185" i="3" s="1"/>
  <c r="P7156" i="3"/>
  <c r="R7156" i="3" s="1"/>
  <c r="P7165" i="3"/>
  <c r="R7165" i="3" s="1"/>
  <c r="P8102" i="3"/>
  <c r="R8102" i="3" s="1"/>
  <c r="P8089" i="3"/>
  <c r="R8089" i="3" s="1"/>
  <c r="P8087" i="3"/>
  <c r="R8087" i="3" s="1"/>
  <c r="P8084" i="3"/>
  <c r="R8084" i="3" s="1"/>
  <c r="P8052" i="3"/>
  <c r="R8052" i="3" s="1"/>
  <c r="P8067" i="3"/>
  <c r="R8067" i="3" s="1"/>
  <c r="P8061" i="3"/>
  <c r="R8061" i="3" s="1"/>
  <c r="P8065" i="3"/>
  <c r="R8065" i="3" s="1"/>
  <c r="P8026" i="3"/>
  <c r="R8026" i="3" s="1"/>
  <c r="P8024" i="3"/>
  <c r="R8024" i="3" s="1"/>
  <c r="P8040" i="3"/>
  <c r="R8040" i="3" s="1"/>
  <c r="P8030" i="3"/>
  <c r="R8030" i="3" s="1"/>
  <c r="P8033" i="3"/>
  <c r="R8033" i="3" s="1"/>
  <c r="P8008" i="3"/>
  <c r="R8008" i="3" s="1"/>
  <c r="P7992" i="3"/>
  <c r="R7992" i="3" s="1"/>
  <c r="P8016" i="3"/>
  <c r="R8016" i="3" s="1"/>
  <c r="P8000" i="3"/>
  <c r="R8000" i="3" s="1"/>
  <c r="P7999" i="3"/>
  <c r="R7999" i="3" s="1"/>
  <c r="P7934" i="3"/>
  <c r="R7934" i="3" s="1"/>
  <c r="P7975" i="3"/>
  <c r="R7975" i="3" s="1"/>
  <c r="P7936" i="3"/>
  <c r="R7936" i="3" s="1"/>
  <c r="P7976" i="3"/>
  <c r="R7976" i="3" s="1"/>
  <c r="P7961" i="3"/>
  <c r="R7961" i="3" s="1"/>
  <c r="P7911" i="3"/>
  <c r="R7911" i="3" s="1"/>
  <c r="P7927" i="3"/>
  <c r="R7927" i="3" s="1"/>
  <c r="P7924" i="3"/>
  <c r="R7924" i="3" s="1"/>
  <c r="P7920" i="3"/>
  <c r="R7920" i="3" s="1"/>
  <c r="P7881" i="3"/>
  <c r="R7881" i="3" s="1"/>
  <c r="P7878" i="3"/>
  <c r="R7878" i="3" s="1"/>
  <c r="P7874" i="3"/>
  <c r="R7874" i="3" s="1"/>
  <c r="P7888" i="3"/>
  <c r="R7888" i="3" s="1"/>
  <c r="P7836" i="3"/>
  <c r="R7836" i="3" s="1"/>
  <c r="P7853" i="3"/>
  <c r="R7853" i="3" s="1"/>
  <c r="P7845" i="3"/>
  <c r="R7845" i="3" s="1"/>
  <c r="P7843" i="3"/>
  <c r="R7843" i="3" s="1"/>
  <c r="P7826" i="3"/>
  <c r="R7826" i="3" s="1"/>
  <c r="P7771" i="3"/>
  <c r="R7771" i="3" s="1"/>
  <c r="P7815" i="3"/>
  <c r="R7815" i="3" s="1"/>
  <c r="P7797" i="3"/>
  <c r="R7797" i="3" s="1"/>
  <c r="P7799" i="3"/>
  <c r="R7799" i="3" s="1"/>
  <c r="P7789" i="3"/>
  <c r="R7789" i="3" s="1"/>
  <c r="P7787" i="3"/>
  <c r="R7787" i="3" s="1"/>
  <c r="P7741" i="3"/>
  <c r="R7741" i="3" s="1"/>
  <c r="P7760" i="3"/>
  <c r="R7760" i="3" s="1"/>
  <c r="P7758" i="3"/>
  <c r="R7758" i="3" s="1"/>
  <c r="P7749" i="3"/>
  <c r="R7749" i="3" s="1"/>
  <c r="P7743" i="3"/>
  <c r="R7743" i="3" s="1"/>
  <c r="P7728" i="3"/>
  <c r="R7728" i="3" s="1"/>
  <c r="P7710" i="3"/>
  <c r="R7710" i="3" s="1"/>
  <c r="P7719" i="3"/>
  <c r="R7719" i="3" s="1"/>
  <c r="P7724" i="3"/>
  <c r="R7724" i="3" s="1"/>
  <c r="P7722" i="3"/>
  <c r="R7722" i="3" s="1"/>
  <c r="P7662" i="3"/>
  <c r="R7662" i="3" s="1"/>
  <c r="P7679" i="3"/>
  <c r="R7679" i="3" s="1"/>
  <c r="P7702" i="3"/>
  <c r="R7702" i="3" s="1"/>
  <c r="P7693" i="3"/>
  <c r="R7693" i="3" s="1"/>
  <c r="P7629" i="3"/>
  <c r="R7629" i="3" s="1"/>
  <c r="P7646" i="3"/>
  <c r="R7646" i="3" s="1"/>
  <c r="P7626" i="3"/>
  <c r="R7626" i="3" s="1"/>
  <c r="P7643" i="3"/>
  <c r="R7643" i="3" s="1"/>
  <c r="P7605" i="3"/>
  <c r="R7605" i="3" s="1"/>
  <c r="P7611" i="3"/>
  <c r="R7611" i="3" s="1"/>
  <c r="P7612" i="3"/>
  <c r="R7612" i="3" s="1"/>
  <c r="P7598" i="3"/>
  <c r="R7598" i="3" s="1"/>
  <c r="P7580" i="3"/>
  <c r="R7580" i="3" s="1"/>
  <c r="P7574" i="3"/>
  <c r="R7574" i="3" s="1"/>
  <c r="P7584" i="3"/>
  <c r="R7584" i="3" s="1"/>
  <c r="P7568" i="3"/>
  <c r="R7568" i="3" s="1"/>
  <c r="P7556" i="3"/>
  <c r="R7556" i="3" s="1"/>
  <c r="P7516" i="3"/>
  <c r="R7516" i="3" s="1"/>
  <c r="P7540" i="3"/>
  <c r="R7540" i="3" s="1"/>
  <c r="P7542" i="3"/>
  <c r="R7542" i="3" s="1"/>
  <c r="P7490" i="3"/>
  <c r="R7490" i="3" s="1"/>
  <c r="P7501" i="3"/>
  <c r="R7501" i="3" s="1"/>
  <c r="P7499" i="3"/>
  <c r="R7499" i="3" s="1"/>
  <c r="P7508" i="3"/>
  <c r="R7508" i="3" s="1"/>
  <c r="P7461" i="3"/>
  <c r="R7461" i="3" s="1"/>
  <c r="P7476" i="3"/>
  <c r="R7476" i="3" s="1"/>
  <c r="P7459" i="3"/>
  <c r="R7459" i="3" s="1"/>
  <c r="P7478" i="3"/>
  <c r="R7478" i="3" s="1"/>
  <c r="P7445" i="3"/>
  <c r="R7445" i="3" s="1"/>
  <c r="P7447" i="3"/>
  <c r="R7447" i="3" s="1"/>
  <c r="P7435" i="3"/>
  <c r="R7435" i="3" s="1"/>
  <c r="P7415" i="3"/>
  <c r="R7415" i="3" s="1"/>
  <c r="P7396" i="3"/>
  <c r="R7396" i="3" s="1"/>
  <c r="P7387" i="3"/>
  <c r="R7387" i="3" s="1"/>
  <c r="P7389" i="3"/>
  <c r="R7389" i="3" s="1"/>
  <c r="P7399" i="3"/>
  <c r="R7399" i="3" s="1"/>
  <c r="P7394" i="3"/>
  <c r="R7394" i="3" s="1"/>
  <c r="P7372" i="3"/>
  <c r="R7372" i="3" s="1"/>
  <c r="P7345" i="3"/>
  <c r="R7345" i="3" s="1"/>
  <c r="P7351" i="3"/>
  <c r="R7351" i="3" s="1"/>
  <c r="P7358" i="3"/>
  <c r="R7358" i="3" s="1"/>
  <c r="P7338" i="3"/>
  <c r="R7338" i="3" s="1"/>
  <c r="P7342" i="3"/>
  <c r="R7342" i="3" s="1"/>
  <c r="P7304" i="3"/>
  <c r="R7304" i="3" s="1"/>
  <c r="P7289" i="3"/>
  <c r="R7289" i="3" s="1"/>
  <c r="P7287" i="3"/>
  <c r="R7287" i="3" s="1"/>
  <c r="P7296" i="3"/>
  <c r="R7296" i="3" s="1"/>
  <c r="P7284" i="3"/>
  <c r="R7284" i="3" s="1"/>
  <c r="P7282" i="3"/>
  <c r="R7282" i="3" s="1"/>
  <c r="P7293" i="3"/>
  <c r="R7293" i="3" s="1"/>
  <c r="P7245" i="3"/>
  <c r="R7245" i="3" s="1"/>
  <c r="P7270" i="3"/>
  <c r="R7270" i="3" s="1"/>
  <c r="P7272" i="3"/>
  <c r="R7272" i="3" s="1"/>
  <c r="P7251" i="3"/>
  <c r="R7251" i="3" s="1"/>
  <c r="P7246" i="3"/>
  <c r="R7246" i="3" s="1"/>
  <c r="P7241" i="3"/>
  <c r="R7241" i="3" s="1"/>
  <c r="P7225" i="3"/>
  <c r="R7225" i="3" s="1"/>
  <c r="P7240" i="3"/>
  <c r="R7240" i="3" s="1"/>
  <c r="P7213" i="3"/>
  <c r="R7213" i="3" s="1"/>
  <c r="P7212" i="3"/>
  <c r="R7212" i="3" s="1"/>
  <c r="P7211" i="3"/>
  <c r="R7211" i="3" s="1"/>
  <c r="P7183" i="3"/>
  <c r="R7183" i="3" s="1"/>
  <c r="P7184" i="3"/>
  <c r="R7184" i="3" s="1"/>
  <c r="P7192" i="3"/>
  <c r="R7192" i="3" s="1"/>
  <c r="P7164" i="3"/>
  <c r="R7164" i="3" s="1"/>
  <c r="P7176" i="3"/>
  <c r="R7176" i="3" s="1"/>
  <c r="P7167" i="3"/>
  <c r="R7167" i="3" s="1"/>
  <c r="P7123" i="3"/>
  <c r="R7123" i="3" s="1"/>
  <c r="P7132" i="3"/>
  <c r="R7132" i="3" s="1"/>
  <c r="P7126" i="3"/>
  <c r="R7126" i="3" s="1"/>
  <c r="P7125" i="3"/>
  <c r="R7125" i="3" s="1"/>
  <c r="P7108" i="3"/>
  <c r="R7108" i="3" s="1"/>
  <c r="P7118" i="3"/>
  <c r="R7118" i="3" s="1"/>
  <c r="P7112" i="3"/>
  <c r="R7112" i="3" s="1"/>
  <c r="P7089" i="3"/>
  <c r="R7089" i="3" s="1"/>
  <c r="P7080" i="3"/>
  <c r="R7080" i="3" s="1"/>
  <c r="P7081" i="3"/>
  <c r="R7081" i="3" s="1"/>
  <c r="P7067" i="3"/>
  <c r="R7067" i="3" s="1"/>
  <c r="P7066" i="3"/>
  <c r="R7066" i="3" s="1"/>
  <c r="P7068" i="3"/>
  <c r="R7068" i="3" s="1"/>
  <c r="P7052" i="3"/>
  <c r="R7052" i="3" s="1"/>
  <c r="P7014" i="3"/>
  <c r="R7014" i="3" s="1"/>
  <c r="P7037" i="3"/>
  <c r="R7037" i="3" s="1"/>
  <c r="P7042" i="3"/>
  <c r="R7042" i="3" s="1"/>
  <c r="P7008" i="3"/>
  <c r="R7008" i="3" s="1"/>
  <c r="P6987" i="3"/>
  <c r="R6987" i="3" s="1"/>
  <c r="P7000" i="3"/>
  <c r="R7000" i="3" s="1"/>
  <c r="P6949" i="3"/>
  <c r="R6949" i="3" s="1"/>
  <c r="P6950" i="3"/>
  <c r="R6950" i="3" s="1"/>
  <c r="P6978" i="3"/>
  <c r="R6978" i="3" s="1"/>
  <c r="P6968" i="3"/>
  <c r="R6968" i="3" s="1"/>
  <c r="P6967" i="3"/>
  <c r="R6967" i="3" s="1"/>
  <c r="P6938" i="3"/>
  <c r="R6938" i="3" s="1"/>
  <c r="P6935" i="3"/>
  <c r="R6935" i="3" s="1"/>
  <c r="P6926" i="3"/>
  <c r="R6926" i="3" s="1"/>
  <c r="P6917" i="3"/>
  <c r="R6917" i="3" s="1"/>
  <c r="P6919" i="3"/>
  <c r="R6919" i="3" s="1"/>
  <c r="P6904" i="3"/>
  <c r="R6904" i="3" s="1"/>
  <c r="P6900" i="3"/>
  <c r="R6900" i="3" s="1"/>
  <c r="P6906" i="3"/>
  <c r="R6906" i="3" s="1"/>
  <c r="P6867" i="3"/>
  <c r="R6867" i="3" s="1"/>
  <c r="P6854" i="3"/>
  <c r="R6854" i="3" s="1"/>
  <c r="P6846" i="3"/>
  <c r="R6846" i="3" s="1"/>
  <c r="P6837" i="3"/>
  <c r="R6837" i="3" s="1"/>
  <c r="P6849" i="3"/>
  <c r="R6849" i="3" s="1"/>
  <c r="P6800" i="3"/>
  <c r="R6800" i="3" s="1"/>
  <c r="P6802" i="3"/>
  <c r="R6802" i="3" s="1"/>
  <c r="P6822" i="3"/>
  <c r="R6822" i="3" s="1"/>
  <c r="P6778" i="3"/>
  <c r="R6778" i="3" s="1"/>
  <c r="P6789" i="3"/>
  <c r="R6789" i="3" s="1"/>
  <c r="P6755" i="3"/>
  <c r="R6755" i="3" s="1"/>
  <c r="P6752" i="3"/>
  <c r="R6752" i="3" s="1"/>
  <c r="P6745" i="3"/>
  <c r="R6745" i="3" s="1"/>
  <c r="P6732" i="3"/>
  <c r="R6732" i="3" s="1"/>
  <c r="P6738" i="3"/>
  <c r="R6738" i="3" s="1"/>
  <c r="P6740" i="3"/>
  <c r="R6740" i="3" s="1"/>
  <c r="P6734" i="3"/>
  <c r="R6734" i="3" s="1"/>
  <c r="P6720" i="3"/>
  <c r="R6720" i="3" s="1"/>
  <c r="P6719" i="3"/>
  <c r="R6719" i="3" s="1"/>
  <c r="P6711" i="3"/>
  <c r="R6711" i="3" s="1"/>
  <c r="P6699" i="3"/>
  <c r="R6699" i="3" s="1"/>
  <c r="P6681" i="3"/>
  <c r="R6681" i="3" s="1"/>
  <c r="P6659" i="3"/>
  <c r="R6659" i="3" s="1"/>
  <c r="P6670" i="3"/>
  <c r="R6670" i="3" s="1"/>
  <c r="P6675" i="3"/>
  <c r="R6675" i="3" s="1"/>
  <c r="P6648" i="3"/>
  <c r="R6648" i="3" s="1"/>
  <c r="P6640" i="3"/>
  <c r="R6640" i="3" s="1"/>
  <c r="P6630" i="3"/>
  <c r="R6630" i="3" s="1"/>
  <c r="P6621" i="3"/>
  <c r="R6621" i="3" s="1"/>
  <c r="P6628" i="3"/>
  <c r="R6628" i="3" s="1"/>
  <c r="P6603" i="3"/>
  <c r="R6603" i="3" s="1"/>
  <c r="P6588" i="3"/>
  <c r="R6588" i="3" s="1"/>
  <c r="P6595" i="3"/>
  <c r="R6595" i="3" s="1"/>
  <c r="P6569" i="3"/>
  <c r="R6569" i="3" s="1"/>
  <c r="P6587" i="3"/>
  <c r="R6587" i="3" s="1"/>
  <c r="P6581" i="3"/>
  <c r="R6581" i="3" s="1"/>
  <c r="P6563" i="3"/>
  <c r="R6563" i="3" s="1"/>
  <c r="P6554" i="3"/>
  <c r="R6554" i="3" s="1"/>
  <c r="P6558" i="3"/>
  <c r="R6558" i="3" s="1"/>
  <c r="P6551" i="3"/>
  <c r="R6551" i="3" s="1"/>
  <c r="P8661" i="3"/>
  <c r="R8661" i="3" s="1"/>
  <c r="P8648" i="3"/>
  <c r="R8648" i="3" s="1"/>
  <c r="P8642" i="3"/>
  <c r="R8642" i="3" s="1"/>
  <c r="P8635" i="3"/>
  <c r="R8635" i="3" s="1"/>
  <c r="P8627" i="3"/>
  <c r="R8627" i="3" s="1"/>
  <c r="P8620" i="3"/>
  <c r="R8620" i="3" s="1"/>
  <c r="P8610" i="3"/>
  <c r="R8610" i="3" s="1"/>
  <c r="P8602" i="3"/>
  <c r="R8602" i="3" s="1"/>
  <c r="P8593" i="3"/>
  <c r="R8593" i="3" s="1"/>
  <c r="P8590" i="3"/>
  <c r="R8590" i="3" s="1"/>
  <c r="P8578" i="3"/>
  <c r="R8578" i="3" s="1"/>
  <c r="P8573" i="3"/>
  <c r="R8573" i="3" s="1"/>
  <c r="P8557" i="3"/>
  <c r="R8557" i="3" s="1"/>
  <c r="P8548" i="3"/>
  <c r="R8548" i="3" s="1"/>
  <c r="P8537" i="3"/>
  <c r="R8537" i="3" s="1"/>
  <c r="P8532" i="3"/>
  <c r="R8532" i="3" s="1"/>
  <c r="P8522" i="3"/>
  <c r="R8522" i="3" s="1"/>
  <c r="P8520" i="3"/>
  <c r="R8520" i="3" s="1"/>
  <c r="P8509" i="3"/>
  <c r="R8509" i="3" s="1"/>
  <c r="P8516" i="3"/>
  <c r="R8516" i="3" s="1"/>
  <c r="P8460" i="3"/>
  <c r="R8460" i="3" s="1"/>
  <c r="P8471" i="3"/>
  <c r="R8471" i="3" s="1"/>
  <c r="P8455" i="3"/>
  <c r="R8455" i="3" s="1"/>
  <c r="P8496" i="3"/>
  <c r="R8496" i="3" s="1"/>
  <c r="P8483" i="3"/>
  <c r="R8483" i="3" s="1"/>
  <c r="P8446" i="3"/>
  <c r="R8446" i="3" s="1"/>
  <c r="P8482" i="3"/>
  <c r="R8482" i="3" s="1"/>
  <c r="P8424" i="3"/>
  <c r="R8424" i="3" s="1"/>
  <c r="P8418" i="3"/>
  <c r="R8418" i="3" s="1"/>
  <c r="P8436" i="3"/>
  <c r="R8436" i="3" s="1"/>
  <c r="P8407" i="3"/>
  <c r="R8407" i="3" s="1"/>
  <c r="P8430" i="3"/>
  <c r="R8430" i="3" s="1"/>
  <c r="P8413" i="3"/>
  <c r="R8413" i="3" s="1"/>
  <c r="P8409" i="3"/>
  <c r="R8409" i="3" s="1"/>
  <c r="P8386" i="3"/>
  <c r="R8386" i="3" s="1"/>
  <c r="P8354" i="3"/>
  <c r="R8354" i="3" s="1"/>
  <c r="P8382" i="3"/>
  <c r="R8382" i="3" s="1"/>
  <c r="P8365" i="3"/>
  <c r="R8365" i="3" s="1"/>
  <c r="P8320" i="3"/>
  <c r="R8320" i="3" s="1"/>
  <c r="P8335" i="3"/>
  <c r="R8335" i="3" s="1"/>
  <c r="P8343" i="3"/>
  <c r="R8343" i="3" s="1"/>
  <c r="P8323" i="3"/>
  <c r="R8323" i="3" s="1"/>
  <c r="P8317" i="3"/>
  <c r="R8317" i="3" s="1"/>
  <c r="P8310" i="3"/>
  <c r="R8310" i="3" s="1"/>
  <c r="P8275" i="3"/>
  <c r="R8275" i="3" s="1"/>
  <c r="P8295" i="3"/>
  <c r="R8295" i="3" s="1"/>
  <c r="P8298" i="3"/>
  <c r="R8298" i="3" s="1"/>
  <c r="P8300" i="3"/>
  <c r="R8300" i="3" s="1"/>
  <c r="P8270" i="3"/>
  <c r="R8270" i="3" s="1"/>
  <c r="P8238" i="3"/>
  <c r="R8238" i="3" s="1"/>
  <c r="P8246" i="3"/>
  <c r="R8246" i="3" s="1"/>
  <c r="P8267" i="3"/>
  <c r="R8267" i="3" s="1"/>
  <c r="P8252" i="3"/>
  <c r="R8252" i="3" s="1"/>
  <c r="P8216" i="3"/>
  <c r="R8216" i="3" s="1"/>
  <c r="P8197" i="3"/>
  <c r="R8197" i="3" s="1"/>
  <c r="P8236" i="3"/>
  <c r="R8236" i="3" s="1"/>
  <c r="P8214" i="3"/>
  <c r="R8214" i="3" s="1"/>
  <c r="P8174" i="3"/>
  <c r="R8174" i="3" s="1"/>
  <c r="P8176" i="3"/>
  <c r="R8176" i="3" s="1"/>
  <c r="P8186" i="3"/>
  <c r="R8186" i="3" s="1"/>
  <c r="P8167" i="3"/>
  <c r="R8167" i="3" s="1"/>
  <c r="P8182" i="3"/>
  <c r="R8182" i="3" s="1"/>
  <c r="P8188" i="3"/>
  <c r="R8188" i="3" s="1"/>
  <c r="P8134" i="3"/>
  <c r="R8134" i="3" s="1"/>
  <c r="P8140" i="3"/>
  <c r="R8140" i="3" s="1"/>
  <c r="P8150" i="3"/>
  <c r="R8150" i="3" s="1"/>
  <c r="P8107" i="3"/>
  <c r="R8107" i="3" s="1"/>
  <c r="P8105" i="3"/>
  <c r="R8105" i="3" s="1"/>
  <c r="P8100" i="3"/>
  <c r="R8100" i="3" s="1"/>
  <c r="P8083" i="3"/>
  <c r="R8083" i="3" s="1"/>
  <c r="P8077" i="3"/>
  <c r="R8077" i="3" s="1"/>
  <c r="P8072" i="3"/>
  <c r="R8072" i="3" s="1"/>
  <c r="P8055" i="3"/>
  <c r="R8055" i="3" s="1"/>
  <c r="P8057" i="3"/>
  <c r="R8057" i="3" s="1"/>
  <c r="P8044" i="3"/>
  <c r="R8044" i="3" s="1"/>
  <c r="P8046" i="3"/>
  <c r="R8046" i="3" s="1"/>
  <c r="P8035" i="3"/>
  <c r="R8035" i="3" s="1"/>
  <c r="P8039" i="3"/>
  <c r="R8039" i="3" s="1"/>
  <c r="P8042" i="3"/>
  <c r="R8042" i="3" s="1"/>
  <c r="P7993" i="3"/>
  <c r="R7993" i="3" s="1"/>
  <c r="P7982" i="3"/>
  <c r="R7982" i="3" s="1"/>
  <c r="P7985" i="3"/>
  <c r="R7985" i="3" s="1"/>
  <c r="P8003" i="3"/>
  <c r="R8003" i="3" s="1"/>
  <c r="P7944" i="3"/>
  <c r="R7944" i="3" s="1"/>
  <c r="P7970" i="3"/>
  <c r="R7970" i="3" s="1"/>
  <c r="P7978" i="3"/>
  <c r="R7978" i="3" s="1"/>
  <c r="P7968" i="3"/>
  <c r="R7968" i="3" s="1"/>
  <c r="P7962" i="3"/>
  <c r="R7962" i="3" s="1"/>
  <c r="P7966" i="3"/>
  <c r="R7966" i="3" s="1"/>
  <c r="P7918" i="3"/>
  <c r="R7918" i="3" s="1"/>
  <c r="P7901" i="3"/>
  <c r="R7901" i="3" s="1"/>
  <c r="P7907" i="3"/>
  <c r="R7907" i="3" s="1"/>
  <c r="P7908" i="3"/>
  <c r="R7908" i="3" s="1"/>
  <c r="P7875" i="3"/>
  <c r="R7875" i="3" s="1"/>
  <c r="P7892" i="3"/>
  <c r="R7892" i="3" s="1"/>
  <c r="P7862" i="3"/>
  <c r="R7862" i="3" s="1"/>
  <c r="P7871" i="3"/>
  <c r="R7871" i="3" s="1"/>
  <c r="P7900" i="3"/>
  <c r="R7900" i="3" s="1"/>
  <c r="P7885" i="3"/>
  <c r="R7885" i="3" s="1"/>
  <c r="P7820" i="3"/>
  <c r="R7820" i="3" s="1"/>
  <c r="P7855" i="3"/>
  <c r="R7855" i="3" s="1"/>
  <c r="P7824" i="3"/>
  <c r="R7824" i="3" s="1"/>
  <c r="P7821" i="3"/>
  <c r="R7821" i="3" s="1"/>
  <c r="P7831" i="3"/>
  <c r="R7831" i="3" s="1"/>
  <c r="P7841" i="3"/>
  <c r="R7841" i="3" s="1"/>
  <c r="P7810" i="3"/>
  <c r="R7810" i="3" s="1"/>
  <c r="P7785" i="3"/>
  <c r="R7785" i="3" s="1"/>
  <c r="P7777" i="3"/>
  <c r="R7777" i="3" s="1"/>
  <c r="P7796" i="3"/>
  <c r="R7796" i="3" s="1"/>
  <c r="P7774" i="3"/>
  <c r="R7774" i="3" s="1"/>
  <c r="P7808" i="3"/>
  <c r="R7808" i="3" s="1"/>
  <c r="P7803" i="3"/>
  <c r="R7803" i="3" s="1"/>
  <c r="P7800" i="3"/>
  <c r="R7800" i="3" s="1"/>
  <c r="P7762" i="3"/>
  <c r="R7762" i="3" s="1"/>
  <c r="P7750" i="3"/>
  <c r="R7750" i="3" s="1"/>
  <c r="P7757" i="3"/>
  <c r="R7757" i="3" s="1"/>
  <c r="P7752" i="3"/>
  <c r="R7752" i="3" s="1"/>
  <c r="P7711" i="3"/>
  <c r="R7711" i="3" s="1"/>
  <c r="P7716" i="3"/>
  <c r="R7716" i="3" s="1"/>
  <c r="P7706" i="3"/>
  <c r="R7706" i="3" s="1"/>
  <c r="P7661" i="3"/>
  <c r="R7661" i="3" s="1"/>
  <c r="P7658" i="3"/>
  <c r="R7658" i="3" s="1"/>
  <c r="P7696" i="3"/>
  <c r="R7696" i="3" s="1"/>
  <c r="P7673" i="3"/>
  <c r="R7673" i="3" s="1"/>
  <c r="P7655" i="3"/>
  <c r="R7655" i="3" s="1"/>
  <c r="P7687" i="3"/>
  <c r="R7687" i="3" s="1"/>
  <c r="P7653" i="3"/>
  <c r="R7653" i="3" s="1"/>
  <c r="P7633" i="3"/>
  <c r="R7633" i="3" s="1"/>
  <c r="P7632" i="3"/>
  <c r="R7632" i="3" s="1"/>
  <c r="P7609" i="3"/>
  <c r="R7609" i="3" s="1"/>
  <c r="P7601" i="3"/>
  <c r="R7601" i="3" s="1"/>
  <c r="P7604" i="3"/>
  <c r="R7604" i="3" s="1"/>
  <c r="P7614" i="3"/>
  <c r="R7614" i="3" s="1"/>
  <c r="P7571" i="3"/>
  <c r="R7571" i="3" s="1"/>
  <c r="P7585" i="3"/>
  <c r="R7585" i="3" s="1"/>
  <c r="P7579" i="3"/>
  <c r="R7579" i="3" s="1"/>
  <c r="P7588" i="3"/>
  <c r="R7588" i="3" s="1"/>
  <c r="P7582" i="3"/>
  <c r="R7582" i="3" s="1"/>
  <c r="P7587" i="3"/>
  <c r="R7587" i="3" s="1"/>
  <c r="P7557" i="3"/>
  <c r="R7557" i="3" s="1"/>
  <c r="P7545" i="3"/>
  <c r="R7545" i="3" s="1"/>
  <c r="P7520" i="3"/>
  <c r="R7520" i="3" s="1"/>
  <c r="P7535" i="3"/>
  <c r="R7535" i="3" s="1"/>
  <c r="P7532" i="3"/>
  <c r="R7532" i="3" s="1"/>
  <c r="P7538" i="3"/>
  <c r="R7538" i="3" s="1"/>
  <c r="P7511" i="3"/>
  <c r="R7511" i="3" s="1"/>
  <c r="P7509" i="3"/>
  <c r="R7509" i="3" s="1"/>
  <c r="P7496" i="3"/>
  <c r="R7496" i="3" s="1"/>
  <c r="P7458" i="3"/>
  <c r="R7458" i="3" s="1"/>
  <c r="P7472" i="3"/>
  <c r="R7472" i="3" s="1"/>
  <c r="P7482" i="3"/>
  <c r="R7482" i="3" s="1"/>
  <c r="P7462" i="3"/>
  <c r="R7462" i="3" s="1"/>
  <c r="P7457" i="3"/>
  <c r="R7457" i="3" s="1"/>
  <c r="P7446" i="3"/>
  <c r="R7446" i="3" s="1"/>
  <c r="P7450" i="3"/>
  <c r="R7450" i="3" s="1"/>
  <c r="P7430" i="3"/>
  <c r="R7430" i="3" s="1"/>
  <c r="P7421" i="3"/>
  <c r="R7421" i="3" s="1"/>
  <c r="P7420" i="3"/>
  <c r="R7420" i="3" s="1"/>
  <c r="P7424" i="3"/>
  <c r="R7424" i="3" s="1"/>
  <c r="P7406" i="3"/>
  <c r="R7406" i="3" s="1"/>
  <c r="P7407" i="3"/>
  <c r="R7407" i="3" s="1"/>
  <c r="P7382" i="3"/>
  <c r="R7382" i="3" s="1"/>
  <c r="P7361" i="3"/>
  <c r="R7361" i="3" s="1"/>
  <c r="P7373" i="3"/>
  <c r="R7373" i="3" s="1"/>
  <c r="P7366" i="3"/>
  <c r="R7366" i="3" s="1"/>
  <c r="P7340" i="3"/>
  <c r="R7340" i="3" s="1"/>
  <c r="P7332" i="3"/>
  <c r="R7332" i="3" s="1"/>
  <c r="P7350" i="3"/>
  <c r="R7350" i="3" s="1"/>
  <c r="P7327" i="3"/>
  <c r="R7327" i="3" s="1"/>
  <c r="P7279" i="3"/>
  <c r="R7279" i="3" s="1"/>
  <c r="P7326" i="3"/>
  <c r="R7326" i="3" s="1"/>
  <c r="P7285" i="3"/>
  <c r="R7285" i="3" s="1"/>
  <c r="P7301" i="3"/>
  <c r="R7301" i="3" s="1"/>
  <c r="P7317" i="3"/>
  <c r="R7317" i="3" s="1"/>
  <c r="P7320" i="3"/>
  <c r="R7320" i="3" s="1"/>
  <c r="P7244" i="3"/>
  <c r="R7244" i="3" s="1"/>
  <c r="P7254" i="3"/>
  <c r="R7254" i="3" s="1"/>
  <c r="P7265" i="3"/>
  <c r="R7265" i="3" s="1"/>
  <c r="P7250" i="3"/>
  <c r="R7250" i="3" s="1"/>
  <c r="P7262" i="3"/>
  <c r="R7262" i="3" s="1"/>
  <c r="P7230" i="3"/>
  <c r="R7230" i="3" s="1"/>
  <c r="P7233" i="3"/>
  <c r="R7233" i="3" s="1"/>
  <c r="P7204" i="3"/>
  <c r="R7204" i="3" s="1"/>
  <c r="P7209" i="3"/>
  <c r="R7209" i="3" s="1"/>
  <c r="P7196" i="3"/>
  <c r="R7196" i="3" s="1"/>
  <c r="P7201" i="3"/>
  <c r="R7201" i="3" s="1"/>
  <c r="P7200" i="3"/>
  <c r="R7200" i="3" s="1"/>
  <c r="P7182" i="3"/>
  <c r="R7182" i="3" s="1"/>
  <c r="P7189" i="3"/>
  <c r="R7189" i="3" s="1"/>
  <c r="P7155" i="3"/>
  <c r="R7155" i="3" s="1"/>
  <c r="P7173" i="3"/>
  <c r="R7173" i="3" s="1"/>
  <c r="P7172" i="3"/>
  <c r="R7172" i="3" s="1"/>
  <c r="P7166" i="3"/>
  <c r="R7166" i="3" s="1"/>
  <c r="P7134" i="3"/>
  <c r="R7134" i="3" s="1"/>
  <c r="P7150" i="3"/>
  <c r="R7150" i="3" s="1"/>
  <c r="P7141" i="3"/>
  <c r="R7141" i="3" s="1"/>
  <c r="P7136" i="3"/>
  <c r="R7136" i="3" s="1"/>
  <c r="P7110" i="3"/>
  <c r="R7110" i="3" s="1"/>
  <c r="P7109" i="3"/>
  <c r="R7109" i="3" s="1"/>
  <c r="P7092" i="3"/>
  <c r="R7092" i="3" s="1"/>
  <c r="P7079" i="3"/>
  <c r="R7079" i="3" s="1"/>
  <c r="P7086" i="3"/>
  <c r="R7086" i="3" s="1"/>
  <c r="P7082" i="3"/>
  <c r="R7082" i="3" s="1"/>
  <c r="P7073" i="3"/>
  <c r="R7073" i="3" s="1"/>
  <c r="P7060" i="3"/>
  <c r="R7060" i="3" s="1"/>
  <c r="P7055" i="3"/>
  <c r="R7055" i="3" s="1"/>
  <c r="P7026" i="3"/>
  <c r="R7026" i="3" s="1"/>
  <c r="P7035" i="3"/>
  <c r="R7035" i="3" s="1"/>
  <c r="P7017" i="3"/>
  <c r="R7017" i="3" s="1"/>
  <c r="P7040" i="3"/>
  <c r="R7040" i="3" s="1"/>
  <c r="P8659" i="3"/>
  <c r="R8659" i="3" s="1"/>
  <c r="P8650" i="3"/>
  <c r="R8650" i="3" s="1"/>
  <c r="P8646" i="3"/>
  <c r="R8646" i="3" s="1"/>
  <c r="P8632" i="3"/>
  <c r="R8632" i="3" s="1"/>
  <c r="P8626" i="3"/>
  <c r="R8626" i="3" s="1"/>
  <c r="P8615" i="3"/>
  <c r="R8615" i="3" s="1"/>
  <c r="P8612" i="3"/>
  <c r="R8612" i="3" s="1"/>
  <c r="P8599" i="3"/>
  <c r="R8599" i="3" s="1"/>
  <c r="P8592" i="3"/>
  <c r="R8592" i="3" s="1"/>
  <c r="P8588" i="3"/>
  <c r="R8588" i="3" s="1"/>
  <c r="P8577" i="3"/>
  <c r="R8577" i="3" s="1"/>
  <c r="P8572" i="3"/>
  <c r="R8572" i="3" s="1"/>
  <c r="P8556" i="3"/>
  <c r="R8556" i="3" s="1"/>
  <c r="P8553" i="3"/>
  <c r="R8553" i="3" s="1"/>
  <c r="P8547" i="3"/>
  <c r="R8547" i="3" s="1"/>
  <c r="P8546" i="3"/>
  <c r="R8546" i="3" s="1"/>
  <c r="P8515" i="3"/>
  <c r="R8515" i="3" s="1"/>
  <c r="P8531" i="3"/>
  <c r="R8531" i="3" s="1"/>
  <c r="P8518" i="3"/>
  <c r="R8518" i="3" s="1"/>
  <c r="P8519" i="3"/>
  <c r="R8519" i="3" s="1"/>
  <c r="P8498" i="3"/>
  <c r="R8498" i="3" s="1"/>
  <c r="P8465" i="3"/>
  <c r="R8465" i="3" s="1"/>
  <c r="P8456" i="3"/>
  <c r="R8456" i="3" s="1"/>
  <c r="P8495" i="3"/>
  <c r="R8495" i="3" s="1"/>
  <c r="P8480" i="3"/>
  <c r="R8480" i="3" s="1"/>
  <c r="P8489" i="3"/>
  <c r="R8489" i="3" s="1"/>
  <c r="P8501" i="3"/>
  <c r="R8501" i="3" s="1"/>
  <c r="P8445" i="3"/>
  <c r="R8445" i="3" s="1"/>
  <c r="P8404" i="3"/>
  <c r="R8404" i="3" s="1"/>
  <c r="P8396" i="3"/>
  <c r="R8396" i="3" s="1"/>
  <c r="P8405" i="3"/>
  <c r="R8405" i="3" s="1"/>
  <c r="P8399" i="3"/>
  <c r="R8399" i="3" s="1"/>
  <c r="P8434" i="3"/>
  <c r="R8434" i="3" s="1"/>
  <c r="P8438" i="3"/>
  <c r="R8438" i="3" s="1"/>
  <c r="P8437" i="3"/>
  <c r="R8437" i="3" s="1"/>
  <c r="P8403" i="3"/>
  <c r="R8403" i="3" s="1"/>
  <c r="P8388" i="3"/>
  <c r="R8388" i="3" s="1"/>
  <c r="P8367" i="3"/>
  <c r="R8367" i="3" s="1"/>
  <c r="P8350" i="3"/>
  <c r="R8350" i="3" s="1"/>
  <c r="P8356" i="3"/>
  <c r="R8356" i="3" s="1"/>
  <c r="P8364" i="3"/>
  <c r="R8364" i="3" s="1"/>
  <c r="P8355" i="3"/>
  <c r="R8355" i="3" s="1"/>
  <c r="P8315" i="3"/>
  <c r="R8315" i="3" s="1"/>
  <c r="P8334" i="3"/>
  <c r="R8334" i="3" s="1"/>
  <c r="P8303" i="3"/>
  <c r="R8303" i="3" s="1"/>
  <c r="P8333" i="3"/>
  <c r="R8333" i="3" s="1"/>
  <c r="P8313" i="3"/>
  <c r="R8313" i="3" s="1"/>
  <c r="P8309" i="3"/>
  <c r="R8309" i="3" s="1"/>
  <c r="P8289" i="3"/>
  <c r="R8289" i="3" s="1"/>
  <c r="P8284" i="3"/>
  <c r="R8284" i="3" s="1"/>
  <c r="P8297" i="3"/>
  <c r="R8297" i="3" s="1"/>
  <c r="P8242" i="3"/>
  <c r="R8242" i="3" s="1"/>
  <c r="P8268" i="3"/>
  <c r="R8268" i="3" s="1"/>
  <c r="P8258" i="3"/>
  <c r="R8258" i="3" s="1"/>
  <c r="P8229" i="3"/>
  <c r="R8229" i="3" s="1"/>
  <c r="P8201" i="3"/>
  <c r="R8201" i="3" s="1"/>
  <c r="P8217" i="3"/>
  <c r="R8217" i="3" s="1"/>
  <c r="P8211" i="3"/>
  <c r="R8211" i="3" s="1"/>
  <c r="P8224" i="3"/>
  <c r="R8224" i="3" s="1"/>
  <c r="P8230" i="3"/>
  <c r="R8230" i="3" s="1"/>
  <c r="P8173" i="3"/>
  <c r="R8173" i="3" s="1"/>
  <c r="P8179" i="3"/>
  <c r="R8179" i="3" s="1"/>
  <c r="P8193" i="3"/>
  <c r="R8193" i="3" s="1"/>
  <c r="P8165" i="3"/>
  <c r="R8165" i="3" s="1"/>
  <c r="P8191" i="3"/>
  <c r="R8191" i="3" s="1"/>
  <c r="P8156" i="3"/>
  <c r="R8156" i="3" s="1"/>
  <c r="P8164" i="3"/>
  <c r="R8164" i="3" s="1"/>
  <c r="P8187" i="3"/>
  <c r="R8187" i="3" s="1"/>
  <c r="P8128" i="3"/>
  <c r="R8128" i="3" s="1"/>
  <c r="P8127" i="3"/>
  <c r="R8127" i="3" s="1"/>
  <c r="P8146" i="3"/>
  <c r="R8146" i="3" s="1"/>
  <c r="P8149" i="3"/>
  <c r="R8149" i="3" s="1"/>
  <c r="P8111" i="3"/>
  <c r="R8111" i="3" s="1"/>
  <c r="P8098" i="3"/>
  <c r="R8098" i="3" s="1"/>
  <c r="P8090" i="3"/>
  <c r="R8090" i="3" s="1"/>
  <c r="P8086" i="3"/>
  <c r="R8086" i="3" s="1"/>
  <c r="P8071" i="3"/>
  <c r="R8071" i="3" s="1"/>
  <c r="P8074" i="3"/>
  <c r="R8074" i="3" s="1"/>
  <c r="P8060" i="3"/>
  <c r="R8060" i="3" s="1"/>
  <c r="P8025" i="3"/>
  <c r="R8025" i="3" s="1"/>
  <c r="P8050" i="3"/>
  <c r="R8050" i="3" s="1"/>
  <c r="P8047" i="3"/>
  <c r="R8047" i="3" s="1"/>
  <c r="P8012" i="3"/>
  <c r="R8012" i="3" s="1"/>
  <c r="P7983" i="3"/>
  <c r="R7983" i="3" s="1"/>
  <c r="P7981" i="3"/>
  <c r="R7981" i="3" s="1"/>
  <c r="P7995" i="3"/>
  <c r="R7995" i="3" s="1"/>
  <c r="P8014" i="3"/>
  <c r="R8014" i="3" s="1"/>
  <c r="P7971" i="3"/>
  <c r="R7971" i="3" s="1"/>
  <c r="P7952" i="3"/>
  <c r="R7952" i="3" s="1"/>
  <c r="P7973" i="3"/>
  <c r="R7973" i="3" s="1"/>
  <c r="P7943" i="3"/>
  <c r="R7943" i="3" s="1"/>
  <c r="P7977" i="3"/>
  <c r="R7977" i="3" s="1"/>
  <c r="P7960" i="3"/>
  <c r="R7960" i="3" s="1"/>
  <c r="P7906" i="3"/>
  <c r="R7906" i="3" s="1"/>
  <c r="P7903" i="3"/>
  <c r="R7903" i="3" s="1"/>
  <c r="P7916" i="3"/>
  <c r="R7916" i="3" s="1"/>
  <c r="P7921" i="3"/>
  <c r="R7921" i="3" s="1"/>
  <c r="P7915" i="3"/>
  <c r="R7915" i="3" s="1"/>
  <c r="P7898" i="3"/>
  <c r="R7898" i="3" s="1"/>
  <c r="P7866" i="3"/>
  <c r="R7866" i="3" s="1"/>
  <c r="P7882" i="3"/>
  <c r="R7882" i="3" s="1"/>
  <c r="P7858" i="3"/>
  <c r="R7858" i="3" s="1"/>
  <c r="P7865" i="3"/>
  <c r="R7865" i="3" s="1"/>
  <c r="P7819" i="3"/>
  <c r="R7819" i="3" s="1"/>
  <c r="P7833" i="3"/>
  <c r="R7833" i="3" s="1"/>
  <c r="P7839" i="3"/>
  <c r="R7839" i="3" s="1"/>
  <c r="P7822" i="3"/>
  <c r="R7822" i="3" s="1"/>
  <c r="P7790" i="3"/>
  <c r="R7790" i="3" s="1"/>
  <c r="P7784" i="3"/>
  <c r="R7784" i="3" s="1"/>
  <c r="P7769" i="3"/>
  <c r="R7769" i="3" s="1"/>
  <c r="P7807" i="3"/>
  <c r="R7807" i="3" s="1"/>
  <c r="P7806" i="3"/>
  <c r="R7806" i="3" s="1"/>
  <c r="P7770" i="3"/>
  <c r="R7770" i="3" s="1"/>
  <c r="P7812" i="3"/>
  <c r="R7812" i="3" s="1"/>
  <c r="P7754" i="3"/>
  <c r="R7754" i="3" s="1"/>
  <c r="P7738" i="3"/>
  <c r="R7738" i="3" s="1"/>
  <c r="P7763" i="3"/>
  <c r="R7763" i="3" s="1"/>
  <c r="P7742" i="3"/>
  <c r="R7742" i="3" s="1"/>
  <c r="P7726" i="3"/>
  <c r="R7726" i="3" s="1"/>
  <c r="P7705" i="3"/>
  <c r="R7705" i="3" s="1"/>
  <c r="P7704" i="3"/>
  <c r="R7704" i="3" s="1"/>
  <c r="P7660" i="3"/>
  <c r="R7660" i="3" s="1"/>
  <c r="P7683" i="3"/>
  <c r="R7683" i="3" s="1"/>
  <c r="P7669" i="3"/>
  <c r="R7669" i="3" s="1"/>
  <c r="P7700" i="3"/>
  <c r="R7700" i="3" s="1"/>
  <c r="P7695" i="3"/>
  <c r="R7695" i="3" s="1"/>
  <c r="P7691" i="3"/>
  <c r="R7691" i="3" s="1"/>
  <c r="P7649" i="3"/>
  <c r="R7649" i="3" s="1"/>
  <c r="P7628" i="3"/>
  <c r="R7628" i="3" s="1"/>
  <c r="P7638" i="3"/>
  <c r="R7638" i="3" s="1"/>
  <c r="P7617" i="3"/>
  <c r="R7617" i="3" s="1"/>
  <c r="P7606" i="3"/>
  <c r="R7606" i="3" s="1"/>
  <c r="P7603" i="3"/>
  <c r="R7603" i="3" s="1"/>
  <c r="P7564" i="3"/>
  <c r="R7564" i="3" s="1"/>
  <c r="P7563" i="3"/>
  <c r="R7563" i="3" s="1"/>
  <c r="P7593" i="3"/>
  <c r="R7593" i="3" s="1"/>
  <c r="P7570" i="3"/>
  <c r="R7570" i="3" s="1"/>
  <c r="P7600" i="3"/>
  <c r="R7600" i="3" s="1"/>
  <c r="P7567" i="3"/>
  <c r="R7567" i="3" s="1"/>
  <c r="P7555" i="3"/>
  <c r="R7555" i="3" s="1"/>
  <c r="P7560" i="3"/>
  <c r="R7560" i="3" s="1"/>
  <c r="P7521" i="3"/>
  <c r="R7521" i="3" s="1"/>
  <c r="P7541" i="3"/>
  <c r="R7541" i="3" s="1"/>
  <c r="P7543" i="3"/>
  <c r="R7543" i="3" s="1"/>
  <c r="P7523" i="3"/>
  <c r="R7523" i="3" s="1"/>
  <c r="P7494" i="3"/>
  <c r="R7494" i="3" s="1"/>
  <c r="P7505" i="3"/>
  <c r="R7505" i="3" s="1"/>
  <c r="P7513" i="3"/>
  <c r="R7513" i="3" s="1"/>
  <c r="P7495" i="3"/>
  <c r="R7495" i="3" s="1"/>
  <c r="P7467" i="3"/>
  <c r="R7467" i="3" s="1"/>
  <c r="P7473" i="3"/>
  <c r="R7473" i="3" s="1"/>
  <c r="P7474" i="3"/>
  <c r="R7474" i="3" s="1"/>
  <c r="P7442" i="3"/>
  <c r="R7442" i="3" s="1"/>
  <c r="P7439" i="3"/>
  <c r="R7439" i="3" s="1"/>
  <c r="P7428" i="3"/>
  <c r="R7428" i="3" s="1"/>
  <c r="P7426" i="3"/>
  <c r="R7426" i="3" s="1"/>
  <c r="P7414" i="3"/>
  <c r="R7414" i="3" s="1"/>
  <c r="P7404" i="3"/>
  <c r="R7404" i="3" s="1"/>
  <c r="P7386" i="3"/>
  <c r="R7386" i="3" s="1"/>
  <c r="P7385" i="3"/>
  <c r="R7385" i="3" s="1"/>
  <c r="P7380" i="3"/>
  <c r="R7380" i="3" s="1"/>
  <c r="P7383" i="3"/>
  <c r="R7383" i="3" s="1"/>
  <c r="P7370" i="3"/>
  <c r="R7370" i="3" s="1"/>
  <c r="P7354" i="3"/>
  <c r="R7354" i="3" s="1"/>
  <c r="P7357" i="3"/>
  <c r="R7357" i="3" s="1"/>
  <c r="P7352" i="3"/>
  <c r="R7352" i="3" s="1"/>
  <c r="P7309" i="3"/>
  <c r="R7309" i="3" s="1"/>
  <c r="P7278" i="3"/>
  <c r="R7278" i="3" s="1"/>
  <c r="P7314" i="3"/>
  <c r="R7314" i="3" s="1"/>
  <c r="P7291" i="3"/>
  <c r="R7291" i="3" s="1"/>
  <c r="P7283" i="3"/>
  <c r="R7283" i="3" s="1"/>
  <c r="P7281" i="3"/>
  <c r="R7281" i="3" s="1"/>
  <c r="P7274" i="3"/>
  <c r="R7274" i="3" s="1"/>
  <c r="P7266" i="3"/>
  <c r="R7266" i="3" s="1"/>
  <c r="P7264" i="3"/>
  <c r="R7264" i="3" s="1"/>
  <c r="P7249" i="3"/>
  <c r="R7249" i="3" s="1"/>
  <c r="P7255" i="3"/>
  <c r="R7255" i="3" s="1"/>
  <c r="P7236" i="3"/>
  <c r="R7236" i="3" s="1"/>
  <c r="P7229" i="3"/>
  <c r="R7229" i="3" s="1"/>
  <c r="P7228" i="3"/>
  <c r="R7228" i="3" s="1"/>
  <c r="P7237" i="3"/>
  <c r="R7237" i="3" s="1"/>
  <c r="P7220" i="3"/>
  <c r="R7220" i="3" s="1"/>
  <c r="P7203" i="3"/>
  <c r="R7203" i="3" s="1"/>
  <c r="P7195" i="3"/>
  <c r="R7195" i="3" s="1"/>
  <c r="P7188" i="3"/>
  <c r="R7188" i="3" s="1"/>
  <c r="P7179" i="3"/>
  <c r="R7179" i="3" s="1"/>
  <c r="P7186" i="3"/>
  <c r="R7186" i="3" s="1"/>
  <c r="P7170" i="3"/>
  <c r="R7170" i="3" s="1"/>
  <c r="P7159" i="3"/>
  <c r="R7159" i="3" s="1"/>
  <c r="P7158" i="3"/>
  <c r="R7158" i="3" s="1"/>
  <c r="P7144" i="3"/>
  <c r="R7144" i="3" s="1"/>
  <c r="P7121" i="3"/>
  <c r="R7121" i="3" s="1"/>
  <c r="P7131" i="3"/>
  <c r="R7131" i="3" s="1"/>
  <c r="P8655" i="3"/>
  <c r="R8655" i="3" s="1"/>
  <c r="P8647" i="3"/>
  <c r="R8647" i="3" s="1"/>
  <c r="P8640" i="3"/>
  <c r="R8640" i="3" s="1"/>
  <c r="P8630" i="3"/>
  <c r="R8630" i="3" s="1"/>
  <c r="P8628" i="3"/>
  <c r="R8628" i="3" s="1"/>
  <c r="P8616" i="3"/>
  <c r="R8616" i="3" s="1"/>
  <c r="P8613" i="3"/>
  <c r="R8613" i="3" s="1"/>
  <c r="P8601" i="3"/>
  <c r="R8601" i="3" s="1"/>
  <c r="P8594" i="3"/>
  <c r="R8594" i="3" s="1"/>
  <c r="P8584" i="3"/>
  <c r="R8584" i="3" s="1"/>
  <c r="P8575" i="3"/>
  <c r="R8575" i="3" s="1"/>
  <c r="P8568" i="3"/>
  <c r="R8568" i="3" s="1"/>
  <c r="P8555" i="3"/>
  <c r="R8555" i="3" s="1"/>
  <c r="P8559" i="3"/>
  <c r="R8559" i="3" s="1"/>
  <c r="P8539" i="3"/>
  <c r="R8539" i="3" s="1"/>
  <c r="P8508" i="3"/>
  <c r="R8508" i="3" s="1"/>
  <c r="P8507" i="3"/>
  <c r="R8507" i="3" s="1"/>
  <c r="P8530" i="3"/>
  <c r="R8530" i="3" s="1"/>
  <c r="P8517" i="3"/>
  <c r="R8517" i="3" s="1"/>
  <c r="P8533" i="3"/>
  <c r="R8533" i="3" s="1"/>
  <c r="P8493" i="3"/>
  <c r="R8493" i="3" s="1"/>
  <c r="P8492" i="3"/>
  <c r="R8492" i="3" s="1"/>
  <c r="P8481" i="3"/>
  <c r="R8481" i="3" s="1"/>
  <c r="P8449" i="3"/>
  <c r="R8449" i="3" s="1"/>
  <c r="P8469" i="3"/>
  <c r="R8469" i="3" s="1"/>
  <c r="P8448" i="3"/>
  <c r="R8448" i="3" s="1"/>
  <c r="P8461" i="3"/>
  <c r="R8461" i="3" s="1"/>
  <c r="P8458" i="3"/>
  <c r="R8458" i="3" s="1"/>
  <c r="P8477" i="3"/>
  <c r="R8477" i="3" s="1"/>
  <c r="P8390" i="3"/>
  <c r="R8390" i="3" s="1"/>
  <c r="P8428" i="3"/>
  <c r="R8428" i="3" s="1"/>
  <c r="P8441" i="3"/>
  <c r="R8441" i="3" s="1"/>
  <c r="P8422" i="3"/>
  <c r="R8422" i="3" s="1"/>
  <c r="P8391" i="3"/>
  <c r="R8391" i="3" s="1"/>
  <c r="P8363" i="3"/>
  <c r="R8363" i="3" s="1"/>
  <c r="P8383" i="3"/>
  <c r="R8383" i="3" s="1"/>
  <c r="P8360" i="3"/>
  <c r="R8360" i="3" s="1"/>
  <c r="P8381" i="3"/>
  <c r="R8381" i="3" s="1"/>
  <c r="P8378" i="3"/>
  <c r="R8378" i="3" s="1"/>
  <c r="P8308" i="3"/>
  <c r="R8308" i="3" s="1"/>
  <c r="P8342" i="3"/>
  <c r="R8342" i="3" s="1"/>
  <c r="P8329" i="3"/>
  <c r="R8329" i="3" s="1"/>
  <c r="P8302" i="3"/>
  <c r="R8302" i="3" s="1"/>
  <c r="P8346" i="3"/>
  <c r="R8346" i="3" s="1"/>
  <c r="P8301" i="3"/>
  <c r="R8301" i="3" s="1"/>
  <c r="P8294" i="3"/>
  <c r="R8294" i="3" s="1"/>
  <c r="P8271" i="3"/>
  <c r="R8271" i="3" s="1"/>
  <c r="P8237" i="3"/>
  <c r="R8237" i="3" s="1"/>
  <c r="P8221" i="3"/>
  <c r="R8221" i="3" s="1"/>
  <c r="P8199" i="3"/>
  <c r="R8199" i="3" s="1"/>
  <c r="P8213" i="3"/>
  <c r="R8213" i="3" s="1"/>
  <c r="P8206" i="3"/>
  <c r="R8206" i="3" s="1"/>
  <c r="P8210" i="3"/>
  <c r="R8210" i="3" s="1"/>
  <c r="P8158" i="3"/>
  <c r="R8158" i="3" s="1"/>
  <c r="P8169" i="3"/>
  <c r="R8169" i="3" s="1"/>
  <c r="P8189" i="3"/>
  <c r="R8189" i="3" s="1"/>
  <c r="P8194" i="3"/>
  <c r="R8194" i="3" s="1"/>
  <c r="P8148" i="3"/>
  <c r="R8148" i="3" s="1"/>
  <c r="P8130" i="3"/>
  <c r="R8130" i="3" s="1"/>
  <c r="P8133" i="3"/>
  <c r="R8133" i="3" s="1"/>
  <c r="P8126" i="3"/>
  <c r="R8126" i="3" s="1"/>
  <c r="P8132" i="3"/>
  <c r="R8132" i="3" s="1"/>
  <c r="P8101" i="3"/>
  <c r="R8101" i="3" s="1"/>
  <c r="P8119" i="3"/>
  <c r="R8119" i="3" s="1"/>
  <c r="P8118" i="3"/>
  <c r="R8118" i="3" s="1"/>
  <c r="P8112" i="3"/>
  <c r="R8112" i="3" s="1"/>
  <c r="P8110" i="3"/>
  <c r="R8110" i="3" s="1"/>
  <c r="P8092" i="3"/>
  <c r="R8092" i="3" s="1"/>
  <c r="P8082" i="3"/>
  <c r="R8082" i="3" s="1"/>
  <c r="P8064" i="3"/>
  <c r="R8064" i="3" s="1"/>
  <c r="P8059" i="3"/>
  <c r="R8059" i="3" s="1"/>
  <c r="P8058" i="3"/>
  <c r="R8058" i="3" s="1"/>
  <c r="P8063" i="3"/>
  <c r="R8063" i="3" s="1"/>
  <c r="P8038" i="3"/>
  <c r="R8038" i="3" s="1"/>
  <c r="P8023" i="3"/>
  <c r="R8023" i="3" s="1"/>
  <c r="P8031" i="3"/>
  <c r="R8031" i="3" s="1"/>
  <c r="P7994" i="3"/>
  <c r="R7994" i="3" s="1"/>
  <c r="P7986" i="3"/>
  <c r="R7986" i="3" s="1"/>
  <c r="P7987" i="3"/>
  <c r="R7987" i="3" s="1"/>
  <c r="P7990" i="3"/>
  <c r="R7990" i="3" s="1"/>
  <c r="P7998" i="3"/>
  <c r="R7998" i="3" s="1"/>
  <c r="P8004" i="3"/>
  <c r="R8004" i="3" s="1"/>
  <c r="P8018" i="3"/>
  <c r="R8018" i="3" s="1"/>
  <c r="P7935" i="3"/>
  <c r="R7935" i="3" s="1"/>
  <c r="P7946" i="3"/>
  <c r="R7946" i="3" s="1"/>
  <c r="P7967" i="3"/>
  <c r="R7967" i="3" s="1"/>
  <c r="P7950" i="3"/>
  <c r="R7950" i="3" s="1"/>
  <c r="P7949" i="3"/>
  <c r="R7949" i="3" s="1"/>
  <c r="P7942" i="3"/>
  <c r="R7942" i="3" s="1"/>
  <c r="P7959" i="3"/>
  <c r="R7959" i="3" s="1"/>
  <c r="P7929" i="3"/>
  <c r="R7929" i="3" s="1"/>
  <c r="P7914" i="3"/>
  <c r="R7914" i="3" s="1"/>
  <c r="P7910" i="3"/>
  <c r="R7910" i="3" s="1"/>
  <c r="P7913" i="3"/>
  <c r="R7913" i="3" s="1"/>
  <c r="P7912" i="3"/>
  <c r="R7912" i="3" s="1"/>
  <c r="P7859" i="3"/>
  <c r="R7859" i="3" s="1"/>
  <c r="P7886" i="3"/>
  <c r="R7886" i="3" s="1"/>
  <c r="P7864" i="3"/>
  <c r="R7864" i="3" s="1"/>
  <c r="P7873" i="3"/>
  <c r="R7873" i="3" s="1"/>
  <c r="P7861" i="3"/>
  <c r="R7861" i="3" s="1"/>
  <c r="P7889" i="3"/>
  <c r="R7889" i="3" s="1"/>
  <c r="P7850" i="3"/>
  <c r="R7850" i="3" s="1"/>
  <c r="P7849" i="3"/>
  <c r="R7849" i="3" s="1"/>
  <c r="P7835" i="3"/>
  <c r="R7835" i="3" s="1"/>
  <c r="P7857" i="3"/>
  <c r="R7857" i="3" s="1"/>
  <c r="P7842" i="3"/>
  <c r="R7842" i="3" s="1"/>
  <c r="P7856" i="3"/>
  <c r="R7856" i="3" s="1"/>
  <c r="P7781" i="3"/>
  <c r="R7781" i="3" s="1"/>
  <c r="P7780" i="3"/>
  <c r="R7780" i="3" s="1"/>
  <c r="P7782" i="3"/>
  <c r="R7782" i="3" s="1"/>
  <c r="P7791" i="3"/>
  <c r="R7791" i="3" s="1"/>
  <c r="P7788" i="3"/>
  <c r="R7788" i="3" s="1"/>
  <c r="P7773" i="3"/>
  <c r="R7773" i="3" s="1"/>
  <c r="P7778" i="3"/>
  <c r="R7778" i="3" s="1"/>
  <c r="P7748" i="3"/>
  <c r="R7748" i="3" s="1"/>
  <c r="P7735" i="3"/>
  <c r="R7735" i="3" s="1"/>
  <c r="P7751" i="3"/>
  <c r="R7751" i="3" s="1"/>
  <c r="P7733" i="3"/>
  <c r="R7733" i="3" s="1"/>
  <c r="P7764" i="3"/>
  <c r="R7764" i="3" s="1"/>
  <c r="P7756" i="3"/>
  <c r="R7756" i="3" s="1"/>
  <c r="P7721" i="3"/>
  <c r="R7721" i="3" s="1"/>
  <c r="P7729" i="3"/>
  <c r="R7729" i="3" s="1"/>
  <c r="P7703" i="3"/>
  <c r="R7703" i="3" s="1"/>
  <c r="P7698" i="3"/>
  <c r="R7698" i="3" s="1"/>
  <c r="P7657" i="3"/>
  <c r="R7657" i="3" s="1"/>
  <c r="P7656" i="3"/>
  <c r="R7656" i="3" s="1"/>
  <c r="P7680" i="3"/>
  <c r="R7680" i="3" s="1"/>
  <c r="P7668" i="3"/>
  <c r="R7668" i="3" s="1"/>
  <c r="P7686" i="3"/>
  <c r="R7686" i="3" s="1"/>
  <c r="P7639" i="3"/>
  <c r="R7639" i="3" s="1"/>
  <c r="P7645" i="3"/>
  <c r="R7645" i="3" s="1"/>
  <c r="P7636" i="3"/>
  <c r="R7636" i="3" s="1"/>
  <c r="P7616" i="3"/>
  <c r="R7616" i="3" s="1"/>
  <c r="P7608" i="3"/>
  <c r="R7608" i="3" s="1"/>
  <c r="P7613" i="3"/>
  <c r="R7613" i="3" s="1"/>
  <c r="P7586" i="3"/>
  <c r="R7586" i="3" s="1"/>
  <c r="P7597" i="3"/>
  <c r="R7597" i="3" s="1"/>
  <c r="P7578" i="3"/>
  <c r="R7578" i="3" s="1"/>
  <c r="P7592" i="3"/>
  <c r="R7592" i="3" s="1"/>
  <c r="P7562" i="3"/>
  <c r="R7562" i="3" s="1"/>
  <c r="P7548" i="3"/>
  <c r="R7548" i="3" s="1"/>
  <c r="P7558" i="3"/>
  <c r="R7558" i="3" s="1"/>
  <c r="P7544" i="3"/>
  <c r="R7544" i="3" s="1"/>
  <c r="P7529" i="3"/>
  <c r="R7529" i="3" s="1"/>
  <c r="P7534" i="3"/>
  <c r="R7534" i="3" s="1"/>
  <c r="P7528" i="3"/>
  <c r="R7528" i="3" s="1"/>
  <c r="P7489" i="3"/>
  <c r="R7489" i="3" s="1"/>
  <c r="P7512" i="3"/>
  <c r="R7512" i="3" s="1"/>
  <c r="P7497" i="3"/>
  <c r="R7497" i="3" s="1"/>
  <c r="P7470" i="3"/>
  <c r="R7470" i="3" s="1"/>
  <c r="P7480" i="3"/>
  <c r="R7480" i="3" s="1"/>
  <c r="P7464" i="3"/>
  <c r="R7464" i="3" s="1"/>
  <c r="P7477" i="3"/>
  <c r="R7477" i="3" s="1"/>
  <c r="P7455" i="3"/>
  <c r="R7455" i="3" s="1"/>
  <c r="P7453" i="3"/>
  <c r="R7453" i="3" s="1"/>
  <c r="P7434" i="3"/>
  <c r="R7434" i="3" s="1"/>
  <c r="P7418" i="3"/>
  <c r="R7418" i="3" s="1"/>
  <c r="P7412" i="3"/>
  <c r="R7412" i="3" s="1"/>
  <c r="P7423" i="3"/>
  <c r="R7423" i="3" s="1"/>
  <c r="P7378" i="3"/>
  <c r="R7378" i="3" s="1"/>
  <c r="P7403" i="3"/>
  <c r="R7403" i="3" s="1"/>
  <c r="P5980" i="3"/>
  <c r="R5980" i="3" s="1"/>
  <c r="P6012" i="3"/>
  <c r="R6012" i="3" s="1"/>
  <c r="P5952" i="3"/>
  <c r="R5952" i="3" s="1"/>
  <c r="P5969" i="3"/>
  <c r="R5969" i="3" s="1"/>
  <c r="P5955" i="3"/>
  <c r="R5955" i="3" s="1"/>
  <c r="P5960" i="3"/>
  <c r="R5960" i="3" s="1"/>
  <c r="P5953" i="3"/>
  <c r="R5953" i="3" s="1"/>
  <c r="P5939" i="3"/>
  <c r="R5939" i="3" s="1"/>
  <c r="P5920" i="3"/>
  <c r="R5920" i="3" s="1"/>
  <c r="P5933" i="3"/>
  <c r="R5933" i="3" s="1"/>
  <c r="P5931" i="3"/>
  <c r="R5931" i="3" s="1"/>
  <c r="P5907" i="3"/>
  <c r="R5907" i="3" s="1"/>
  <c r="P5895" i="3"/>
  <c r="R5895" i="3" s="1"/>
  <c r="P5886" i="3"/>
  <c r="R5886" i="3" s="1"/>
  <c r="P5860" i="3"/>
  <c r="R5860" i="3" s="1"/>
  <c r="P5862" i="3"/>
  <c r="R5862" i="3" s="1"/>
  <c r="P5824" i="3"/>
  <c r="R5824" i="3" s="1"/>
  <c r="P5840" i="3"/>
  <c r="R5840" i="3" s="1"/>
  <c r="P5826" i="3"/>
  <c r="R5826" i="3" s="1"/>
  <c r="P5830" i="3"/>
  <c r="R5830" i="3" s="1"/>
  <c r="P5806" i="3"/>
  <c r="R5806" i="3" s="1"/>
  <c r="P5809" i="3"/>
  <c r="R5809" i="3" s="1"/>
  <c r="P5821" i="3"/>
  <c r="R5821" i="3" s="1"/>
  <c r="P5787" i="3"/>
  <c r="R5787" i="3" s="1"/>
  <c r="P5790" i="3"/>
  <c r="R5790" i="3" s="1"/>
  <c r="P5788" i="3"/>
  <c r="R5788" i="3" s="1"/>
  <c r="P5765" i="3"/>
  <c r="R5765" i="3" s="1"/>
  <c r="P5781" i="3"/>
  <c r="R5781" i="3" s="1"/>
  <c r="P5767" i="3"/>
  <c r="R5767" i="3" s="1"/>
  <c r="P5747" i="3"/>
  <c r="R5747" i="3" s="1"/>
  <c r="P5739" i="3"/>
  <c r="R5739" i="3" s="1"/>
  <c r="P5716" i="3"/>
  <c r="R5716" i="3" s="1"/>
  <c r="P5710" i="3"/>
  <c r="R5710" i="3" s="1"/>
  <c r="P5732" i="3"/>
  <c r="R5732" i="3" s="1"/>
  <c r="P5700" i="3"/>
  <c r="R5700" i="3" s="1"/>
  <c r="P5678" i="3"/>
  <c r="R5678" i="3" s="1"/>
  <c r="P5692" i="3"/>
  <c r="R5692" i="3" s="1"/>
  <c r="P5683" i="3"/>
  <c r="R5683" i="3" s="1"/>
  <c r="P5665" i="3"/>
  <c r="R5665" i="3" s="1"/>
  <c r="P5669" i="3"/>
  <c r="R5669" i="3" s="1"/>
  <c r="P5651" i="3"/>
  <c r="R5651" i="3" s="1"/>
  <c r="P5643" i="3"/>
  <c r="R5643" i="3" s="1"/>
  <c r="P5650" i="3"/>
  <c r="R5650" i="3" s="1"/>
  <c r="P5632" i="3"/>
  <c r="R5632" i="3" s="1"/>
  <c r="P5625" i="3"/>
  <c r="R5625" i="3" s="1"/>
  <c r="P5610" i="3"/>
  <c r="R5610" i="3" s="1"/>
  <c r="P5604" i="3"/>
  <c r="R5604" i="3" s="1"/>
  <c r="P5601" i="3"/>
  <c r="R5601" i="3" s="1"/>
  <c r="P5587" i="3"/>
  <c r="R5587" i="3" s="1"/>
  <c r="P5558" i="3"/>
  <c r="R5558" i="3" s="1"/>
  <c r="P5556" i="3"/>
  <c r="R5556" i="3" s="1"/>
  <c r="P5540" i="3"/>
  <c r="R5540" i="3" s="1"/>
  <c r="P5532" i="3"/>
  <c r="R5532" i="3" s="1"/>
  <c r="P5529" i="3"/>
  <c r="R5529" i="3" s="1"/>
  <c r="P5530" i="3"/>
  <c r="R5530" i="3" s="1"/>
  <c r="P5504" i="3"/>
  <c r="R5504" i="3" s="1"/>
  <c r="P5509" i="3"/>
  <c r="R5509" i="3" s="1"/>
  <c r="P5492" i="3"/>
  <c r="R5492" i="3" s="1"/>
  <c r="P5491" i="3"/>
  <c r="R5491" i="3" s="1"/>
  <c r="P5489" i="3"/>
  <c r="R5489" i="3" s="1"/>
  <c r="P5484" i="3"/>
  <c r="R5484" i="3" s="1"/>
  <c r="P5464" i="3"/>
  <c r="R5464" i="3" s="1"/>
  <c r="P5461" i="3"/>
  <c r="R5461" i="3" s="1"/>
  <c r="P5478" i="3"/>
  <c r="R5478" i="3" s="1"/>
  <c r="P5455" i="3"/>
  <c r="R5455" i="3" s="1"/>
  <c r="P5437" i="3"/>
  <c r="R5437" i="3" s="1"/>
  <c r="P5442" i="3"/>
  <c r="R5442" i="3" s="1"/>
  <c r="P5449" i="3"/>
  <c r="R5449" i="3" s="1"/>
  <c r="P5439" i="3"/>
  <c r="R5439" i="3" s="1"/>
  <c r="P5406" i="3"/>
  <c r="R5406" i="3" s="1"/>
  <c r="P5432" i="3"/>
  <c r="R5432" i="3" s="1"/>
  <c r="P5393" i="3"/>
  <c r="R5393" i="3" s="1"/>
  <c r="P5399" i="3"/>
  <c r="R5399" i="3" s="1"/>
  <c r="P5385" i="3"/>
  <c r="R5385" i="3" s="1"/>
  <c r="P5378" i="3"/>
  <c r="R5378" i="3" s="1"/>
  <c r="P5370" i="3"/>
  <c r="R5370" i="3" s="1"/>
  <c r="P5359" i="3"/>
  <c r="R5359" i="3" s="1"/>
  <c r="P5343" i="3"/>
  <c r="R5343" i="3" s="1"/>
  <c r="P5344" i="3"/>
  <c r="R5344" i="3" s="1"/>
  <c r="P5316" i="3"/>
  <c r="R5316" i="3" s="1"/>
  <c r="P5319" i="3"/>
  <c r="R5319" i="3" s="1"/>
  <c r="P5298" i="3"/>
  <c r="R5298" i="3" s="1"/>
  <c r="P5311" i="3"/>
  <c r="R5311" i="3" s="1"/>
  <c r="P5314" i="3"/>
  <c r="R5314" i="3" s="1"/>
  <c r="P5273" i="3"/>
  <c r="R5273" i="3" s="1"/>
  <c r="P5282" i="3"/>
  <c r="R5282" i="3" s="1"/>
  <c r="P5285" i="3"/>
  <c r="R5285" i="3" s="1"/>
  <c r="P5253" i="3"/>
  <c r="R5253" i="3" s="1"/>
  <c r="P5227" i="3"/>
  <c r="R5227" i="3" s="1"/>
  <c r="P5228" i="3"/>
  <c r="R5228" i="3" s="1"/>
  <c r="P5205" i="3"/>
  <c r="R5205" i="3" s="1"/>
  <c r="P5191" i="3"/>
  <c r="R5191" i="3" s="1"/>
  <c r="P5173" i="3"/>
  <c r="R5173" i="3" s="1"/>
  <c r="P5172" i="3"/>
  <c r="R5172" i="3" s="1"/>
  <c r="P5153" i="3"/>
  <c r="R5153" i="3" s="1"/>
  <c r="P5152" i="3"/>
  <c r="R5152" i="3" s="1"/>
  <c r="P5130" i="3"/>
  <c r="R5130" i="3" s="1"/>
  <c r="P5131" i="3"/>
  <c r="R5131" i="3" s="1"/>
  <c r="P5129" i="3"/>
  <c r="R5129" i="3" s="1"/>
  <c r="P5109" i="3"/>
  <c r="R5109" i="3" s="1"/>
  <c r="P5119" i="3"/>
  <c r="R5119" i="3" s="1"/>
  <c r="P5089" i="3"/>
  <c r="R5089" i="3" s="1"/>
  <c r="P5121" i="3"/>
  <c r="R5121" i="3" s="1"/>
  <c r="P5118" i="3"/>
  <c r="R5118" i="3" s="1"/>
  <c r="P5061" i="3"/>
  <c r="R5061" i="3" s="1"/>
  <c r="P5060" i="3"/>
  <c r="R5060" i="3" s="1"/>
  <c r="P5071" i="3"/>
  <c r="R5071" i="3" s="1"/>
  <c r="P5066" i="3"/>
  <c r="R5066" i="3" s="1"/>
  <c r="P5042" i="3"/>
  <c r="R5042" i="3" s="1"/>
  <c r="P5029" i="3"/>
  <c r="R5029" i="3" s="1"/>
  <c r="P5016" i="3"/>
  <c r="R5016" i="3" s="1"/>
  <c r="P5022" i="3"/>
  <c r="R5022" i="3" s="1"/>
  <c r="P4974" i="3"/>
  <c r="R4974" i="3" s="1"/>
  <c r="P4977" i="3"/>
  <c r="R4977" i="3" s="1"/>
  <c r="P4967" i="3"/>
  <c r="R4967" i="3" s="1"/>
  <c r="P4979" i="3"/>
  <c r="R4979" i="3" s="1"/>
  <c r="P4944" i="3"/>
  <c r="R4944" i="3" s="1"/>
  <c r="P4906" i="3"/>
  <c r="R4906" i="3" s="1"/>
  <c r="P4920" i="3"/>
  <c r="R4920" i="3" s="1"/>
  <c r="P4938" i="3"/>
  <c r="R4938" i="3" s="1"/>
  <c r="P4907" i="3"/>
  <c r="R4907" i="3" s="1"/>
  <c r="P4937" i="3"/>
  <c r="R4937" i="3" s="1"/>
  <c r="P6853" i="3"/>
  <c r="R6853" i="3" s="1"/>
  <c r="P6871" i="3"/>
  <c r="R6871" i="3" s="1"/>
  <c r="P6844" i="3"/>
  <c r="R6844" i="3" s="1"/>
  <c r="P6829" i="3"/>
  <c r="R6829" i="3" s="1"/>
  <c r="P6826" i="3"/>
  <c r="R6826" i="3" s="1"/>
  <c r="P6838" i="3"/>
  <c r="R6838" i="3" s="1"/>
  <c r="P6804" i="3"/>
  <c r="R6804" i="3" s="1"/>
  <c r="P6815" i="3"/>
  <c r="R6815" i="3" s="1"/>
  <c r="P6819" i="3"/>
  <c r="R6819" i="3" s="1"/>
  <c r="P6787" i="3"/>
  <c r="R6787" i="3" s="1"/>
  <c r="P6792" i="3"/>
  <c r="R6792" i="3" s="1"/>
  <c r="P6751" i="3"/>
  <c r="R6751" i="3" s="1"/>
  <c r="P6764" i="3"/>
  <c r="R6764" i="3" s="1"/>
  <c r="P6772" i="3"/>
  <c r="R6772" i="3" s="1"/>
  <c r="P6753" i="3"/>
  <c r="R6753" i="3" s="1"/>
  <c r="P6754" i="3"/>
  <c r="R6754" i="3" s="1"/>
  <c r="P6728" i="3"/>
  <c r="R6728" i="3" s="1"/>
  <c r="P6743" i="3"/>
  <c r="R6743" i="3" s="1"/>
  <c r="P6724" i="3"/>
  <c r="R6724" i="3" s="1"/>
  <c r="P6718" i="3"/>
  <c r="R6718" i="3" s="1"/>
  <c r="P6707" i="3"/>
  <c r="R6707" i="3" s="1"/>
  <c r="P6708" i="3"/>
  <c r="R6708" i="3" s="1"/>
  <c r="P6667" i="3"/>
  <c r="R6667" i="3" s="1"/>
  <c r="P6660" i="3"/>
  <c r="R6660" i="3" s="1"/>
  <c r="P6662" i="3"/>
  <c r="R6662" i="3" s="1"/>
  <c r="P6643" i="3"/>
  <c r="R6643" i="3" s="1"/>
  <c r="P6641" i="3"/>
  <c r="R6641" i="3" s="1"/>
  <c r="P6635" i="3"/>
  <c r="R6635" i="3" s="1"/>
  <c r="P6652" i="3"/>
  <c r="R6652" i="3" s="1"/>
  <c r="P6617" i="3"/>
  <c r="R6617" i="3" s="1"/>
  <c r="P6618" i="3"/>
  <c r="R6618" i="3" s="1"/>
  <c r="P6624" i="3"/>
  <c r="R6624" i="3" s="1"/>
  <c r="P6592" i="3"/>
  <c r="R6592" i="3" s="1"/>
  <c r="P6597" i="3"/>
  <c r="R6597" i="3" s="1"/>
  <c r="P6593" i="3"/>
  <c r="R6593" i="3" s="1"/>
  <c r="P6606" i="3"/>
  <c r="R6606" i="3" s="1"/>
  <c r="P6602" i="3"/>
  <c r="R6602" i="3" s="1"/>
  <c r="P6572" i="3"/>
  <c r="R6572" i="3" s="1"/>
  <c r="P6586" i="3"/>
  <c r="R6586" i="3" s="1"/>
  <c r="P6544" i="3"/>
  <c r="R6544" i="3" s="1"/>
  <c r="P6561" i="3"/>
  <c r="R6561" i="3" s="1"/>
  <c r="P6556" i="3"/>
  <c r="R6556" i="3" s="1"/>
  <c r="P6531" i="3"/>
  <c r="R6531" i="3" s="1"/>
  <c r="P6537" i="3"/>
  <c r="R6537" i="3" s="1"/>
  <c r="P6516" i="3"/>
  <c r="R6516" i="3" s="1"/>
  <c r="P6510" i="3"/>
  <c r="R6510" i="3" s="1"/>
  <c r="P6509" i="3"/>
  <c r="R6509" i="3" s="1"/>
  <c r="P6482" i="3"/>
  <c r="R6482" i="3" s="1"/>
  <c r="P6487" i="3"/>
  <c r="R6487" i="3" s="1"/>
  <c r="P6497" i="3"/>
  <c r="R6497" i="3" s="1"/>
  <c r="P6466" i="3"/>
  <c r="R6466" i="3" s="1"/>
  <c r="P6465" i="3"/>
  <c r="R6465" i="3" s="1"/>
  <c r="P6452" i="3"/>
  <c r="R6452" i="3" s="1"/>
  <c r="P6444" i="3"/>
  <c r="R6444" i="3" s="1"/>
  <c r="P6422" i="3"/>
  <c r="R6422" i="3" s="1"/>
  <c r="P6421" i="3"/>
  <c r="R6421" i="3" s="1"/>
  <c r="P6396" i="3"/>
  <c r="R6396" i="3" s="1"/>
  <c r="P6403" i="3"/>
  <c r="R6403" i="3" s="1"/>
  <c r="P6402" i="3"/>
  <c r="R6402" i="3" s="1"/>
  <c r="P6385" i="3"/>
  <c r="R6385" i="3" s="1"/>
  <c r="P6384" i="3"/>
  <c r="R6384" i="3" s="1"/>
  <c r="P6348" i="3"/>
  <c r="R6348" i="3" s="1"/>
  <c r="P6393" i="3"/>
  <c r="R6393" i="3" s="1"/>
  <c r="P6390" i="3"/>
  <c r="R6390" i="3" s="1"/>
  <c r="P6392" i="3"/>
  <c r="R6392" i="3" s="1"/>
  <c r="P6380" i="3"/>
  <c r="R6380" i="3" s="1"/>
  <c r="P6300" i="3"/>
  <c r="R6300" i="3" s="1"/>
  <c r="P6296" i="3"/>
  <c r="R6296" i="3" s="1"/>
  <c r="P6314" i="3"/>
  <c r="R6314" i="3" s="1"/>
  <c r="P6342" i="3"/>
  <c r="R6342" i="3" s="1"/>
  <c r="P6320" i="3"/>
  <c r="R6320" i="3" s="1"/>
  <c r="P6294" i="3"/>
  <c r="R6294" i="3" s="1"/>
  <c r="P6329" i="3"/>
  <c r="R6329" i="3" s="1"/>
  <c r="P6272" i="3"/>
  <c r="R6272" i="3" s="1"/>
  <c r="P6244" i="3"/>
  <c r="R6244" i="3" s="1"/>
  <c r="P6267" i="3"/>
  <c r="R6267" i="3" s="1"/>
  <c r="P6286" i="3"/>
  <c r="R6286" i="3" s="1"/>
  <c r="P6273" i="3"/>
  <c r="R6273" i="3" s="1"/>
  <c r="P6246" i="3"/>
  <c r="R6246" i="3" s="1"/>
  <c r="P6224" i="3"/>
  <c r="R6224" i="3" s="1"/>
  <c r="P6226" i="3"/>
  <c r="R6226" i="3" s="1"/>
  <c r="P6232" i="3"/>
  <c r="R6232" i="3" s="1"/>
  <c r="P6199" i="3"/>
  <c r="R6199" i="3" s="1"/>
  <c r="P6209" i="3"/>
  <c r="R6209" i="3" s="1"/>
  <c r="P6207" i="3"/>
  <c r="R6207" i="3" s="1"/>
  <c r="P6186" i="3"/>
  <c r="R6186" i="3" s="1"/>
  <c r="P6177" i="3"/>
  <c r="R6177" i="3" s="1"/>
  <c r="P6188" i="3"/>
  <c r="R6188" i="3" s="1"/>
  <c r="P6154" i="3"/>
  <c r="R6154" i="3" s="1"/>
  <c r="P6164" i="3"/>
  <c r="R6164" i="3" s="1"/>
  <c r="P6141" i="3"/>
  <c r="R6141" i="3" s="1"/>
  <c r="P6157" i="3"/>
  <c r="R6157" i="3" s="1"/>
  <c r="P6162" i="3"/>
  <c r="R6162" i="3" s="1"/>
  <c r="P6101" i="3"/>
  <c r="R6101" i="3" s="1"/>
  <c r="P6127" i="3"/>
  <c r="R6127" i="3" s="1"/>
  <c r="P6124" i="3"/>
  <c r="R6124" i="3" s="1"/>
  <c r="P6120" i="3"/>
  <c r="R6120" i="3" s="1"/>
  <c r="P6099" i="3"/>
  <c r="R6099" i="3" s="1"/>
  <c r="P6097" i="3"/>
  <c r="R6097" i="3" s="1"/>
  <c r="P6071" i="3"/>
  <c r="R6071" i="3" s="1"/>
  <c r="P6095" i="3"/>
  <c r="R6095" i="3" s="1"/>
  <c r="P6087" i="3"/>
  <c r="R6087" i="3" s="1"/>
  <c r="P6044" i="3"/>
  <c r="R6044" i="3" s="1"/>
  <c r="P6050" i="3"/>
  <c r="R6050" i="3" s="1"/>
  <c r="P6049" i="3"/>
  <c r="R6049" i="3" s="1"/>
  <c r="P6018" i="3"/>
  <c r="R6018" i="3" s="1"/>
  <c r="P6025" i="3"/>
  <c r="R6025" i="3" s="1"/>
  <c r="P6023" i="3"/>
  <c r="R6023" i="3" s="1"/>
  <c r="P6003" i="3"/>
  <c r="R6003" i="3" s="1"/>
  <c r="P5991" i="3"/>
  <c r="R5991" i="3" s="1"/>
  <c r="P5973" i="3"/>
  <c r="R5973" i="3" s="1"/>
  <c r="P5996" i="3"/>
  <c r="R5996" i="3" s="1"/>
  <c r="P5971" i="3"/>
  <c r="R5971" i="3" s="1"/>
  <c r="P5988" i="3"/>
  <c r="R5988" i="3" s="1"/>
  <c r="P5951" i="3"/>
  <c r="R5951" i="3" s="1"/>
  <c r="P5959" i="3"/>
  <c r="R5959" i="3" s="1"/>
  <c r="P5950" i="3"/>
  <c r="R5950" i="3" s="1"/>
  <c r="P5967" i="3"/>
  <c r="R5967" i="3" s="1"/>
  <c r="P5962" i="3"/>
  <c r="R5962" i="3" s="1"/>
  <c r="P5964" i="3"/>
  <c r="R5964" i="3" s="1"/>
  <c r="P5917" i="3"/>
  <c r="R5917" i="3" s="1"/>
  <c r="P5914" i="3"/>
  <c r="R5914" i="3" s="1"/>
  <c r="P5901" i="3"/>
  <c r="R5901" i="3" s="1"/>
  <c r="P5898" i="3"/>
  <c r="R5898" i="3" s="1"/>
  <c r="P5893" i="3"/>
  <c r="R5893" i="3" s="1"/>
  <c r="P5894" i="3"/>
  <c r="R5894" i="3" s="1"/>
  <c r="P5861" i="3"/>
  <c r="R5861" i="3" s="1"/>
  <c r="P5879" i="3"/>
  <c r="R5879" i="3" s="1"/>
  <c r="P5865" i="3"/>
  <c r="R5865" i="3" s="1"/>
  <c r="P5859" i="3"/>
  <c r="R5859" i="3" s="1"/>
  <c r="P5889" i="3"/>
  <c r="R5889" i="3" s="1"/>
  <c r="P5852" i="3"/>
  <c r="R5852" i="3" s="1"/>
  <c r="P5851" i="3"/>
  <c r="R5851" i="3" s="1"/>
  <c r="P5837" i="3"/>
  <c r="R5837" i="3" s="1"/>
  <c r="P5818" i="3"/>
  <c r="R5818" i="3" s="1"/>
  <c r="P5814" i="3"/>
  <c r="R5814" i="3" s="1"/>
  <c r="P5816" i="3"/>
  <c r="R5816" i="3" s="1"/>
  <c r="P5797" i="3"/>
  <c r="R5797" i="3" s="1"/>
  <c r="P5801" i="3"/>
  <c r="R5801" i="3" s="1"/>
  <c r="P5795" i="3"/>
  <c r="R5795" i="3" s="1"/>
  <c r="P5776" i="3"/>
  <c r="R5776" i="3" s="1"/>
  <c r="P5769" i="3"/>
  <c r="R5769" i="3" s="1"/>
  <c r="P5766" i="3"/>
  <c r="R5766" i="3" s="1"/>
  <c r="P5752" i="3"/>
  <c r="R5752" i="3" s="1"/>
  <c r="P5754" i="3"/>
  <c r="R5754" i="3" s="1"/>
  <c r="P5719" i="3"/>
  <c r="R5719" i="3" s="1"/>
  <c r="P5725" i="3"/>
  <c r="R5725" i="3" s="1"/>
  <c r="P5709" i="3"/>
  <c r="R5709" i="3" s="1"/>
  <c r="P5718" i="3"/>
  <c r="R5718" i="3" s="1"/>
  <c r="P5729" i="3"/>
  <c r="R5729" i="3" s="1"/>
  <c r="P5703" i="3"/>
  <c r="R5703" i="3" s="1"/>
  <c r="P5704" i="3"/>
  <c r="R5704" i="3" s="1"/>
  <c r="P5696" i="3"/>
  <c r="R5696" i="3" s="1"/>
  <c r="P5695" i="3"/>
  <c r="R5695" i="3" s="1"/>
  <c r="P5685" i="3"/>
  <c r="R5685" i="3" s="1"/>
  <c r="P5690" i="3"/>
  <c r="R5690" i="3" s="1"/>
  <c r="P5664" i="3"/>
  <c r="R5664" i="3" s="1"/>
  <c r="P5671" i="3"/>
  <c r="R5671" i="3" s="1"/>
  <c r="P5667" i="3"/>
  <c r="R5667" i="3" s="1"/>
  <c r="P5662" i="3"/>
  <c r="R5662" i="3" s="1"/>
  <c r="P5645" i="3"/>
  <c r="R5645" i="3" s="1"/>
  <c r="P5644" i="3"/>
  <c r="R5644" i="3" s="1"/>
  <c r="P5640" i="3"/>
  <c r="R5640" i="3" s="1"/>
  <c r="P5637" i="3"/>
  <c r="R5637" i="3" s="1"/>
  <c r="P5642" i="3"/>
  <c r="R5642" i="3" s="1"/>
  <c r="P5624" i="3"/>
  <c r="R5624" i="3" s="1"/>
  <c r="P5619" i="3"/>
  <c r="R5619" i="3" s="1"/>
  <c r="P5616" i="3"/>
  <c r="R5616" i="3" s="1"/>
  <c r="P5600" i="3"/>
  <c r="R5600" i="3" s="1"/>
  <c r="P5596" i="3"/>
  <c r="R5596" i="3" s="1"/>
  <c r="P5591" i="3"/>
  <c r="R5591" i="3" s="1"/>
  <c r="P5578" i="3"/>
  <c r="R5578" i="3" s="1"/>
  <c r="P5582" i="3"/>
  <c r="R5582" i="3" s="1"/>
  <c r="P5555" i="3"/>
  <c r="R5555" i="3" s="1"/>
  <c r="P5568" i="3"/>
  <c r="R5568" i="3" s="1"/>
  <c r="P5567" i="3"/>
  <c r="R5567" i="3" s="1"/>
  <c r="P5551" i="3"/>
  <c r="R5551" i="3" s="1"/>
  <c r="P5544" i="3"/>
  <c r="R5544" i="3" s="1"/>
  <c r="P5539" i="3"/>
  <c r="R5539" i="3" s="1"/>
  <c r="P5531" i="3"/>
  <c r="R5531" i="3" s="1"/>
  <c r="P5527" i="3"/>
  <c r="R5527" i="3" s="1"/>
  <c r="P5524" i="3"/>
  <c r="R5524" i="3" s="1"/>
  <c r="P5526" i="3"/>
  <c r="R5526" i="3" s="1"/>
  <c r="P5502" i="3"/>
  <c r="R5502" i="3" s="1"/>
  <c r="P5503" i="3"/>
  <c r="R5503" i="3" s="1"/>
  <c r="P5508" i="3"/>
  <c r="R5508" i="3" s="1"/>
  <c r="P5494" i="3"/>
  <c r="R5494" i="3" s="1"/>
  <c r="P5483" i="3"/>
  <c r="R5483" i="3" s="1"/>
  <c r="P5487" i="3"/>
  <c r="R5487" i="3" s="1"/>
  <c r="P5465" i="3"/>
  <c r="R5465" i="3" s="1"/>
  <c r="P5454" i="3"/>
  <c r="R5454" i="3" s="1"/>
  <c r="P5440" i="3"/>
  <c r="R5440" i="3" s="1"/>
  <c r="P5446" i="3"/>
  <c r="R5446" i="3" s="1"/>
  <c r="P5413" i="3"/>
  <c r="R5413" i="3" s="1"/>
  <c r="P5417" i="3"/>
  <c r="R5417" i="3" s="1"/>
  <c r="P5426" i="3"/>
  <c r="R5426" i="3" s="1"/>
  <c r="P5410" i="3"/>
  <c r="R5410" i="3" s="1"/>
  <c r="P5394" i="3"/>
  <c r="R5394" i="3" s="1"/>
  <c r="P5398" i="3"/>
  <c r="R5398" i="3" s="1"/>
  <c r="P5401" i="3"/>
  <c r="R5401" i="3" s="1"/>
  <c r="P5377" i="3"/>
  <c r="R5377" i="3" s="1"/>
  <c r="P5381" i="3"/>
  <c r="R5381" i="3" s="1"/>
  <c r="P5357" i="3"/>
  <c r="R5357" i="3" s="1"/>
  <c r="P5352" i="3"/>
  <c r="R5352" i="3" s="1"/>
  <c r="P5342" i="3"/>
  <c r="R5342" i="3" s="1"/>
  <c r="P5324" i="3"/>
  <c r="R5324" i="3" s="1"/>
  <c r="P5331" i="3"/>
  <c r="R5331" i="3" s="1"/>
  <c r="P5308" i="3"/>
  <c r="R5308" i="3" s="1"/>
  <c r="P5310" i="3"/>
  <c r="R5310" i="3" s="1"/>
  <c r="P5301" i="3"/>
  <c r="R5301" i="3" s="1"/>
  <c r="P5299" i="3"/>
  <c r="R5299" i="3" s="1"/>
  <c r="P5276" i="3"/>
  <c r="R5276" i="3" s="1"/>
  <c r="P5287" i="3"/>
  <c r="R5287" i="3" s="1"/>
  <c r="P5284" i="3"/>
  <c r="R5284" i="3" s="1"/>
  <c r="P5245" i="3"/>
  <c r="R5245" i="3" s="1"/>
  <c r="P5255" i="3"/>
  <c r="R5255" i="3" s="1"/>
  <c r="P5272" i="3"/>
  <c r="R5272" i="3" s="1"/>
  <c r="P5259" i="3"/>
  <c r="R5259" i="3" s="1"/>
  <c r="P5234" i="3"/>
  <c r="R5234" i="3" s="1"/>
  <c r="P5236" i="3"/>
  <c r="R5236" i="3" s="1"/>
  <c r="P5187" i="3"/>
  <c r="R5187" i="3" s="1"/>
  <c r="P5185" i="3"/>
  <c r="R5185" i="3" s="1"/>
  <c r="P5215" i="3"/>
  <c r="R5215" i="3" s="1"/>
  <c r="P5184" i="3"/>
  <c r="R5184" i="3" s="1"/>
  <c r="P5209" i="3"/>
  <c r="R5209" i="3" s="1"/>
  <c r="P5155" i="3"/>
  <c r="R5155" i="3" s="1"/>
  <c r="P5162" i="3"/>
  <c r="R5162" i="3" s="1"/>
  <c r="P5125" i="3"/>
  <c r="R5125" i="3" s="1"/>
  <c r="P5144" i="3"/>
  <c r="R5144" i="3" s="1"/>
  <c r="P5141" i="3"/>
  <c r="R5141" i="3" s="1"/>
  <c r="P5149" i="3"/>
  <c r="R5149" i="3" s="1"/>
  <c r="P5150" i="3"/>
  <c r="R5150" i="3" s="1"/>
  <c r="P5108" i="3"/>
  <c r="R5108" i="3" s="1"/>
  <c r="P5116" i="3"/>
  <c r="R5116" i="3" s="1"/>
  <c r="P5098" i="3"/>
  <c r="R5098" i="3" s="1"/>
  <c r="P5110" i="3"/>
  <c r="R5110" i="3" s="1"/>
  <c r="P5068" i="3"/>
  <c r="R5068" i="3" s="1"/>
  <c r="P5087" i="3"/>
  <c r="R5087" i="3" s="1"/>
  <c r="P5085" i="3"/>
  <c r="R5085" i="3" s="1"/>
  <c r="P5082" i="3"/>
  <c r="R5082" i="3" s="1"/>
  <c r="P5065" i="3"/>
  <c r="R5065" i="3" s="1"/>
  <c r="P5032" i="3"/>
  <c r="R5032" i="3" s="1"/>
  <c r="P5028" i="3"/>
  <c r="R5028" i="3" s="1"/>
  <c r="P5048" i="3"/>
  <c r="R5048" i="3" s="1"/>
  <c r="P5020" i="3"/>
  <c r="R5020" i="3" s="1"/>
  <c r="P5001" i="3"/>
  <c r="R5001" i="3" s="1"/>
  <c r="P5007" i="3"/>
  <c r="R5007" i="3" s="1"/>
  <c r="P5018" i="3"/>
  <c r="R5018" i="3" s="1"/>
  <c r="P4973" i="3"/>
  <c r="R4973" i="3" s="1"/>
  <c r="P4978" i="3"/>
  <c r="R4978" i="3" s="1"/>
  <c r="P4989" i="3"/>
  <c r="R4989" i="3" s="1"/>
  <c r="P4976" i="3"/>
  <c r="R4976" i="3" s="1"/>
  <c r="P4947" i="3"/>
  <c r="R4947" i="3" s="1"/>
  <c r="P4959" i="3"/>
  <c r="R4959" i="3" s="1"/>
  <c r="P4964" i="3"/>
  <c r="R4964" i="3" s="1"/>
  <c r="P7369" i="3"/>
  <c r="R7369" i="3" s="1"/>
  <c r="P7337" i="3"/>
  <c r="R7337" i="3" s="1"/>
  <c r="P7336" i="3"/>
  <c r="R7336" i="3" s="1"/>
  <c r="P7355" i="3"/>
  <c r="R7355" i="3" s="1"/>
  <c r="P7341" i="3"/>
  <c r="R7341" i="3" s="1"/>
  <c r="P7292" i="3"/>
  <c r="R7292" i="3" s="1"/>
  <c r="P7318" i="3"/>
  <c r="R7318" i="3" s="1"/>
  <c r="P7286" i="3"/>
  <c r="R7286" i="3" s="1"/>
  <c r="P7303" i="3"/>
  <c r="R7303" i="3" s="1"/>
  <c r="P7324" i="3"/>
  <c r="R7324" i="3" s="1"/>
  <c r="P7277" i="3"/>
  <c r="R7277" i="3" s="1"/>
  <c r="P7248" i="3"/>
  <c r="R7248" i="3" s="1"/>
  <c r="P7267" i="3"/>
  <c r="R7267" i="3" s="1"/>
  <c r="P7256" i="3"/>
  <c r="R7256" i="3" s="1"/>
  <c r="P7258" i="3"/>
  <c r="R7258" i="3" s="1"/>
  <c r="P7231" i="3"/>
  <c r="R7231" i="3" s="1"/>
  <c r="P7234" i="3"/>
  <c r="R7234" i="3" s="1"/>
  <c r="P7226" i="3"/>
  <c r="R7226" i="3" s="1"/>
  <c r="P7206" i="3"/>
  <c r="R7206" i="3" s="1"/>
  <c r="P7205" i="3"/>
  <c r="R7205" i="3" s="1"/>
  <c r="P7207" i="3"/>
  <c r="R7207" i="3" s="1"/>
  <c r="P7193" i="3"/>
  <c r="R7193" i="3" s="1"/>
  <c r="P7161" i="3"/>
  <c r="R7161" i="3" s="1"/>
  <c r="P7177" i="3"/>
  <c r="R7177" i="3" s="1"/>
  <c r="P7120" i="3"/>
  <c r="R7120" i="3" s="1"/>
  <c r="P7128" i="3"/>
  <c r="R7128" i="3" s="1"/>
  <c r="P7137" i="3"/>
  <c r="R7137" i="3" s="1"/>
  <c r="P7152" i="3"/>
  <c r="R7152" i="3" s="1"/>
  <c r="P7133" i="3"/>
  <c r="R7133" i="3" s="1"/>
  <c r="P7129" i="3"/>
  <c r="R7129" i="3" s="1"/>
  <c r="P7111" i="3"/>
  <c r="R7111" i="3" s="1"/>
  <c r="P7107" i="3"/>
  <c r="R7107" i="3" s="1"/>
  <c r="P7097" i="3"/>
  <c r="R7097" i="3" s="1"/>
  <c r="P7070" i="3"/>
  <c r="R7070" i="3" s="1"/>
  <c r="P7071" i="3"/>
  <c r="R7071" i="3" s="1"/>
  <c r="P7047" i="3"/>
  <c r="R7047" i="3" s="1"/>
  <c r="P7050" i="3"/>
  <c r="R7050" i="3" s="1"/>
  <c r="P7038" i="3"/>
  <c r="R7038" i="3" s="1"/>
  <c r="P7023" i="3"/>
  <c r="R7023" i="3" s="1"/>
  <c r="P7022" i="3"/>
  <c r="R7022" i="3" s="1"/>
  <c r="P7036" i="3"/>
  <c r="R7036" i="3" s="1"/>
  <c r="P7021" i="3"/>
  <c r="R7021" i="3" s="1"/>
  <c r="P6997" i="3"/>
  <c r="R6997" i="3" s="1"/>
  <c r="P7002" i="3"/>
  <c r="R7002" i="3" s="1"/>
  <c r="P6991" i="3"/>
  <c r="R6991" i="3" s="1"/>
  <c r="P6995" i="3"/>
  <c r="R6995" i="3" s="1"/>
  <c r="P6983" i="3"/>
  <c r="R6983" i="3" s="1"/>
  <c r="P6953" i="3"/>
  <c r="R6953" i="3" s="1"/>
  <c r="P6954" i="3"/>
  <c r="R6954" i="3" s="1"/>
  <c r="P6964" i="3"/>
  <c r="R6964" i="3" s="1"/>
  <c r="P6958" i="3"/>
  <c r="R6958" i="3" s="1"/>
  <c r="P6933" i="3"/>
  <c r="R6933" i="3" s="1"/>
  <c r="P6921" i="3"/>
  <c r="R6921" i="3" s="1"/>
  <c r="P6912" i="3"/>
  <c r="R6912" i="3" s="1"/>
  <c r="P6908" i="3"/>
  <c r="R6908" i="3" s="1"/>
  <c r="P6883" i="3"/>
  <c r="R6883" i="3" s="1"/>
  <c r="P6893" i="3"/>
  <c r="R6893" i="3" s="1"/>
  <c r="P6905" i="3"/>
  <c r="R6905" i="3" s="1"/>
  <c r="P6858" i="3"/>
  <c r="R6858" i="3" s="1"/>
  <c r="P6877" i="3"/>
  <c r="R6877" i="3" s="1"/>
  <c r="P6852" i="3"/>
  <c r="R6852" i="3" s="1"/>
  <c r="P6843" i="3"/>
  <c r="R6843" i="3" s="1"/>
  <c r="P6836" i="3"/>
  <c r="R6836" i="3" s="1"/>
  <c r="P6825" i="3"/>
  <c r="R6825" i="3" s="1"/>
  <c r="P6824" i="3"/>
  <c r="R6824" i="3" s="1"/>
  <c r="P6820" i="3"/>
  <c r="R6820" i="3" s="1"/>
  <c r="P6818" i="3"/>
  <c r="R6818" i="3" s="1"/>
  <c r="P6812" i="3"/>
  <c r="R6812" i="3" s="1"/>
  <c r="P6783" i="3"/>
  <c r="R6783" i="3" s="1"/>
  <c r="P6782" i="3"/>
  <c r="R6782" i="3" s="1"/>
  <c r="P6794" i="3"/>
  <c r="R6794" i="3" s="1"/>
  <c r="P6786" i="3"/>
  <c r="R6786" i="3" s="1"/>
  <c r="P6762" i="3"/>
  <c r="R6762" i="3" s="1"/>
  <c r="P6747" i="3"/>
  <c r="R6747" i="3" s="1"/>
  <c r="P6760" i="3"/>
  <c r="R6760" i="3" s="1"/>
  <c r="P6744" i="3"/>
  <c r="R6744" i="3" s="1"/>
  <c r="P6742" i="3"/>
  <c r="R6742" i="3" s="1"/>
  <c r="P6729" i="3"/>
  <c r="R6729" i="3" s="1"/>
  <c r="P6721" i="3"/>
  <c r="R6721" i="3" s="1"/>
  <c r="P6713" i="3"/>
  <c r="R6713" i="3" s="1"/>
  <c r="P6722" i="3"/>
  <c r="R6722" i="3" s="1"/>
  <c r="P6698" i="3"/>
  <c r="R6698" i="3" s="1"/>
  <c r="P6697" i="3"/>
  <c r="R6697" i="3" s="1"/>
  <c r="P6691" i="3"/>
  <c r="R6691" i="3" s="1"/>
  <c r="P6694" i="3"/>
  <c r="R6694" i="3" s="1"/>
  <c r="P6679" i="3"/>
  <c r="R6679" i="3" s="1"/>
  <c r="P6684" i="3"/>
  <c r="R6684" i="3" s="1"/>
  <c r="P6671" i="3"/>
  <c r="R6671" i="3" s="1"/>
  <c r="P6653" i="3"/>
  <c r="R6653" i="3" s="1"/>
  <c r="P6657" i="3"/>
  <c r="R6657" i="3" s="1"/>
  <c r="P6649" i="3"/>
  <c r="R6649" i="3" s="1"/>
  <c r="P6637" i="3"/>
  <c r="R6637" i="3" s="1"/>
  <c r="P6623" i="3"/>
  <c r="R6623" i="3" s="1"/>
  <c r="P6620" i="3"/>
  <c r="R6620" i="3" s="1"/>
  <c r="P6599" i="3"/>
  <c r="R6599" i="3" s="1"/>
  <c r="P6600" i="3"/>
  <c r="R6600" i="3" s="1"/>
  <c r="P6601" i="3"/>
  <c r="R6601" i="3" s="1"/>
  <c r="P6573" i="3"/>
  <c r="R6573" i="3" s="1"/>
  <c r="P6546" i="3"/>
  <c r="R6546" i="3" s="1"/>
  <c r="P6552" i="3"/>
  <c r="R6552" i="3" s="1"/>
  <c r="P6543" i="3"/>
  <c r="R6543" i="3" s="1"/>
  <c r="P6530" i="3"/>
  <c r="R6530" i="3" s="1"/>
  <c r="P6529" i="3"/>
  <c r="R6529" i="3" s="1"/>
  <c r="P6521" i="3"/>
  <c r="R6521" i="3" s="1"/>
  <c r="P6515" i="3"/>
  <c r="R6515" i="3" s="1"/>
  <c r="P6501" i="3"/>
  <c r="R6501" i="3" s="1"/>
  <c r="P6485" i="3"/>
  <c r="R6485" i="3" s="1"/>
  <c r="P6479" i="3"/>
  <c r="R6479" i="3" s="1"/>
  <c r="P6484" i="3"/>
  <c r="R6484" i="3" s="1"/>
  <c r="P6454" i="3"/>
  <c r="R6454" i="3" s="1"/>
  <c r="P6455" i="3"/>
  <c r="R6455" i="3" s="1"/>
  <c r="P6456" i="3"/>
  <c r="R6456" i="3" s="1"/>
  <c r="P6463" i="3"/>
  <c r="R6463" i="3" s="1"/>
  <c r="P6424" i="3"/>
  <c r="R6424" i="3" s="1"/>
  <c r="P6443" i="3"/>
  <c r="R6443" i="3" s="1"/>
  <c r="P6414" i="3"/>
  <c r="R6414" i="3" s="1"/>
  <c r="P6429" i="3"/>
  <c r="R6429" i="3" s="1"/>
  <c r="P6432" i="3"/>
  <c r="R6432" i="3" s="1"/>
  <c r="P6364" i="3"/>
  <c r="R6364" i="3" s="1"/>
  <c r="P6367" i="3"/>
  <c r="R6367" i="3" s="1"/>
  <c r="P6345" i="3"/>
  <c r="R6345" i="3" s="1"/>
  <c r="P6373" i="3"/>
  <c r="R6373" i="3" s="1"/>
  <c r="P6381" i="3"/>
  <c r="R6381" i="3" s="1"/>
  <c r="P6352" i="3"/>
  <c r="R6352" i="3" s="1"/>
  <c r="P6341" i="3"/>
  <c r="R6341" i="3" s="1"/>
  <c r="P6299" i="3"/>
  <c r="R6299" i="3" s="1"/>
  <c r="P6311" i="3"/>
  <c r="R6311" i="3" s="1"/>
  <c r="P6310" i="3"/>
  <c r="R6310" i="3" s="1"/>
  <c r="P6324" i="3"/>
  <c r="R6324" i="3" s="1"/>
  <c r="P6317" i="3"/>
  <c r="R6317" i="3" s="1"/>
  <c r="P6312" i="3"/>
  <c r="R6312" i="3" s="1"/>
  <c r="P6335" i="3"/>
  <c r="R6335" i="3" s="1"/>
  <c r="P6245" i="3"/>
  <c r="R6245" i="3" s="1"/>
  <c r="P6265" i="3"/>
  <c r="R6265" i="3" s="1"/>
  <c r="P6282" i="3"/>
  <c r="R6282" i="3" s="1"/>
  <c r="P6253" i="3"/>
  <c r="R6253" i="3" s="1"/>
  <c r="P6280" i="3"/>
  <c r="R6280" i="3" s="1"/>
  <c r="P6252" i="3"/>
  <c r="R6252" i="3" s="1"/>
  <c r="P6271" i="3"/>
  <c r="R6271" i="3" s="1"/>
  <c r="P6239" i="3"/>
  <c r="R6239" i="3" s="1"/>
  <c r="P6237" i="3"/>
  <c r="R6237" i="3" s="1"/>
  <c r="P6220" i="3"/>
  <c r="R6220" i="3" s="1"/>
  <c r="P6225" i="3"/>
  <c r="R6225" i="3" s="1"/>
  <c r="P6192" i="3"/>
  <c r="R6192" i="3" s="1"/>
  <c r="P6210" i="3"/>
  <c r="R6210" i="3" s="1"/>
  <c r="P6197" i="3"/>
  <c r="R6197" i="3" s="1"/>
  <c r="P6202" i="3"/>
  <c r="R6202" i="3" s="1"/>
  <c r="P6181" i="3"/>
  <c r="R6181" i="3" s="1"/>
  <c r="P6185" i="3"/>
  <c r="R6185" i="3" s="1"/>
  <c r="P6143" i="3"/>
  <c r="R6143" i="3" s="1"/>
  <c r="P6160" i="3"/>
  <c r="R6160" i="3" s="1"/>
  <c r="P6129" i="3"/>
  <c r="R6129" i="3" s="1"/>
  <c r="P6152" i="3"/>
  <c r="R6152" i="3" s="1"/>
  <c r="P6155" i="3"/>
  <c r="R6155" i="3" s="1"/>
  <c r="P6115" i="3"/>
  <c r="R6115" i="3" s="1"/>
  <c r="P6106" i="3"/>
  <c r="R6106" i="3" s="1"/>
  <c r="P6083" i="3"/>
  <c r="R6083" i="3" s="1"/>
  <c r="P6078" i="3"/>
  <c r="R6078" i="3" s="1"/>
  <c r="P6089" i="3"/>
  <c r="R6089" i="3" s="1"/>
  <c r="P6091" i="3"/>
  <c r="R6091" i="3" s="1"/>
  <c r="P6065" i="3"/>
  <c r="R6065" i="3" s="1"/>
  <c r="P6042" i="3"/>
  <c r="R6042" i="3" s="1"/>
  <c r="P6038" i="3"/>
  <c r="R6038" i="3" s="1"/>
  <c r="P6029" i="3"/>
  <c r="R6029" i="3" s="1"/>
  <c r="P6020" i="3"/>
  <c r="R6020" i="3" s="1"/>
  <c r="P6033" i="3"/>
  <c r="R6033" i="3" s="1"/>
  <c r="P6032" i="3"/>
  <c r="R6032" i="3" s="1"/>
  <c r="P5995" i="3"/>
  <c r="R5995" i="3" s="1"/>
  <c r="P5979" i="3"/>
  <c r="R5979" i="3" s="1"/>
  <c r="P5998" i="3"/>
  <c r="R5998" i="3" s="1"/>
  <c r="P6007" i="3"/>
  <c r="R6007" i="3" s="1"/>
  <c r="P5987" i="3"/>
  <c r="R5987" i="3" s="1"/>
  <c r="P5943" i="3"/>
  <c r="R5943" i="3" s="1"/>
  <c r="P5970" i="3"/>
  <c r="R5970" i="3" s="1"/>
  <c r="P5958" i="3"/>
  <c r="R5958" i="3" s="1"/>
  <c r="P5949" i="3"/>
  <c r="R5949" i="3" s="1"/>
  <c r="P5946" i="3"/>
  <c r="R5946" i="3" s="1"/>
  <c r="P5925" i="3"/>
  <c r="R5925" i="3" s="1"/>
  <c r="P5924" i="3"/>
  <c r="R5924" i="3" s="1"/>
  <c r="P5937" i="3"/>
  <c r="R5937" i="3" s="1"/>
  <c r="P5899" i="3"/>
  <c r="R5899" i="3" s="1"/>
  <c r="P5891" i="3"/>
  <c r="R5891" i="3" s="1"/>
  <c r="P5892" i="3"/>
  <c r="R5892" i="3" s="1"/>
  <c r="P5910" i="3"/>
  <c r="R5910" i="3" s="1"/>
  <c r="P5868" i="3"/>
  <c r="R5868" i="3" s="1"/>
  <c r="P5888" i="3"/>
  <c r="R5888" i="3" s="1"/>
  <c r="P5869" i="3"/>
  <c r="R5869" i="3" s="1"/>
  <c r="P5849" i="3"/>
  <c r="R5849" i="3" s="1"/>
  <c r="P5832" i="3"/>
  <c r="R5832" i="3" s="1"/>
  <c r="P5850" i="3"/>
  <c r="R5850" i="3" s="1"/>
  <c r="P5829" i="3"/>
  <c r="R5829" i="3" s="1"/>
  <c r="P5843" i="3"/>
  <c r="R5843" i="3" s="1"/>
  <c r="P5805" i="3"/>
  <c r="R5805" i="3" s="1"/>
  <c r="P5820" i="3"/>
  <c r="R5820" i="3" s="1"/>
  <c r="P5819" i="3"/>
  <c r="R5819" i="3" s="1"/>
  <c r="P5784" i="3"/>
  <c r="R5784" i="3" s="1"/>
  <c r="P5783" i="3"/>
  <c r="R5783" i="3" s="1"/>
  <c r="P5792" i="3"/>
  <c r="R5792" i="3" s="1"/>
  <c r="P5758" i="3"/>
  <c r="R5758" i="3" s="1"/>
  <c r="P5773" i="3"/>
  <c r="R5773" i="3" s="1"/>
  <c r="P5768" i="3"/>
  <c r="R5768" i="3" s="1"/>
  <c r="P5763" i="3"/>
  <c r="R5763" i="3" s="1"/>
  <c r="P5749" i="3"/>
  <c r="R5749" i="3" s="1"/>
  <c r="P5755" i="3"/>
  <c r="R5755" i="3" s="1"/>
  <c r="P5741" i="3"/>
  <c r="R5741" i="3" s="1"/>
  <c r="P5738" i="3"/>
  <c r="R5738" i="3" s="1"/>
  <c r="P5728" i="3"/>
  <c r="R5728" i="3" s="1"/>
  <c r="P5712" i="3"/>
  <c r="R5712" i="3" s="1"/>
  <c r="P5705" i="3"/>
  <c r="R5705" i="3" s="1"/>
  <c r="P5689" i="3"/>
  <c r="R5689" i="3" s="1"/>
  <c r="P5677" i="3"/>
  <c r="R5677" i="3" s="1"/>
  <c r="P5694" i="3"/>
  <c r="R5694" i="3" s="1"/>
  <c r="P5674" i="3"/>
  <c r="R5674" i="3" s="1"/>
  <c r="P5659" i="3"/>
  <c r="R5659" i="3" s="1"/>
  <c r="P5658" i="3"/>
  <c r="R5658" i="3" s="1"/>
  <c r="P5648" i="3"/>
  <c r="R5648" i="3" s="1"/>
  <c r="P5608" i="3"/>
  <c r="R5608" i="3" s="1"/>
  <c r="P5620" i="3"/>
  <c r="R5620" i="3" s="1"/>
  <c r="P5603" i="3"/>
  <c r="R5603" i="3" s="1"/>
  <c r="P5615" i="3"/>
  <c r="R5615" i="3" s="1"/>
  <c r="P5592" i="3"/>
  <c r="R5592" i="3" s="1"/>
  <c r="P5593" i="3"/>
  <c r="R5593" i="3" s="1"/>
  <c r="P5581" i="3"/>
  <c r="R5581" i="3" s="1"/>
  <c r="P5577" i="3"/>
  <c r="R5577" i="3" s="1"/>
  <c r="P5570" i="3"/>
  <c r="R5570" i="3" s="1"/>
  <c r="P5564" i="3"/>
  <c r="R5564" i="3" s="1"/>
  <c r="P5559" i="3"/>
  <c r="R5559" i="3" s="1"/>
  <c r="P5562" i="3"/>
  <c r="R5562" i="3" s="1"/>
  <c r="P5541" i="3"/>
  <c r="R5541" i="3" s="1"/>
  <c r="P5522" i="3"/>
  <c r="R5522" i="3" s="1"/>
  <c r="P5513" i="3"/>
  <c r="R5513" i="3" s="1"/>
  <c r="P5519" i="3"/>
  <c r="R5519" i="3" s="1"/>
  <c r="P5512" i="3"/>
  <c r="R5512" i="3" s="1"/>
  <c r="P5501" i="3"/>
  <c r="R5501" i="3" s="1"/>
  <c r="P7163" i="3"/>
  <c r="R7163" i="3" s="1"/>
  <c r="P7154" i="3"/>
  <c r="R7154" i="3" s="1"/>
  <c r="P7148" i="3"/>
  <c r="R7148" i="3" s="1"/>
  <c r="P7145" i="3"/>
  <c r="R7145" i="3" s="1"/>
  <c r="P7138" i="3"/>
  <c r="R7138" i="3" s="1"/>
  <c r="P7135" i="3"/>
  <c r="R7135" i="3" s="1"/>
  <c r="P7115" i="3"/>
  <c r="R7115" i="3" s="1"/>
  <c r="P7106" i="3"/>
  <c r="R7106" i="3" s="1"/>
  <c r="P7091" i="3"/>
  <c r="R7091" i="3" s="1"/>
  <c r="P7090" i="3"/>
  <c r="R7090" i="3" s="1"/>
  <c r="P7075" i="3"/>
  <c r="R7075" i="3" s="1"/>
  <c r="P7085" i="3"/>
  <c r="R7085" i="3" s="1"/>
  <c r="P7083" i="3"/>
  <c r="R7083" i="3" s="1"/>
  <c r="P7069" i="3"/>
  <c r="R7069" i="3" s="1"/>
  <c r="P7059" i="3"/>
  <c r="R7059" i="3" s="1"/>
  <c r="P7046" i="3"/>
  <c r="R7046" i="3" s="1"/>
  <c r="P7024" i="3"/>
  <c r="R7024" i="3" s="1"/>
  <c r="P7041" i="3"/>
  <c r="R7041" i="3" s="1"/>
  <c r="P6982" i="3"/>
  <c r="R6982" i="3" s="1"/>
  <c r="P6985" i="3"/>
  <c r="R6985" i="3" s="1"/>
  <c r="P6994" i="3"/>
  <c r="R6994" i="3" s="1"/>
  <c r="P6963" i="3"/>
  <c r="R6963" i="3" s="1"/>
  <c r="P6959" i="3"/>
  <c r="R6959" i="3" s="1"/>
  <c r="P6962" i="3"/>
  <c r="R6962" i="3" s="1"/>
  <c r="P6966" i="3"/>
  <c r="R6966" i="3" s="1"/>
  <c r="P6961" i="3"/>
  <c r="R6961" i="3" s="1"/>
  <c r="P6957" i="3"/>
  <c r="R6957" i="3" s="1"/>
  <c r="P6939" i="3"/>
  <c r="R6939" i="3" s="1"/>
  <c r="P6927" i="3"/>
  <c r="R6927" i="3" s="1"/>
  <c r="P6918" i="3"/>
  <c r="R6918" i="3" s="1"/>
  <c r="P6910" i="3"/>
  <c r="R6910" i="3" s="1"/>
  <c r="P6902" i="3"/>
  <c r="R6902" i="3" s="1"/>
  <c r="P6899" i="3"/>
  <c r="R6899" i="3" s="1"/>
  <c r="P6885" i="3"/>
  <c r="R6885" i="3" s="1"/>
  <c r="P6862" i="3"/>
  <c r="R6862" i="3" s="1"/>
  <c r="P6876" i="3"/>
  <c r="R6876" i="3" s="1"/>
  <c r="P6847" i="3"/>
  <c r="R6847" i="3" s="1"/>
  <c r="P6845" i="3"/>
  <c r="R6845" i="3" s="1"/>
  <c r="P6835" i="3"/>
  <c r="R6835" i="3" s="1"/>
  <c r="P6831" i="3"/>
  <c r="R6831" i="3" s="1"/>
  <c r="P6808" i="3"/>
  <c r="R6808" i="3" s="1"/>
  <c r="P6797" i="3"/>
  <c r="R6797" i="3" s="1"/>
  <c r="P6801" i="3"/>
  <c r="R6801" i="3" s="1"/>
  <c r="P6810" i="3"/>
  <c r="R6810" i="3" s="1"/>
  <c r="P6776" i="3"/>
  <c r="R6776" i="3" s="1"/>
  <c r="P6774" i="3"/>
  <c r="R6774" i="3" s="1"/>
  <c r="P6785" i="3"/>
  <c r="R6785" i="3" s="1"/>
  <c r="P6759" i="3"/>
  <c r="R6759" i="3" s="1"/>
  <c r="P6768" i="3"/>
  <c r="R6768" i="3" s="1"/>
  <c r="P6770" i="3"/>
  <c r="R6770" i="3" s="1"/>
  <c r="P6767" i="3"/>
  <c r="R6767" i="3" s="1"/>
  <c r="P6731" i="3"/>
  <c r="R6731" i="3" s="1"/>
  <c r="P6735" i="3"/>
  <c r="R6735" i="3" s="1"/>
  <c r="P6726" i="3"/>
  <c r="R6726" i="3" s="1"/>
  <c r="P6715" i="3"/>
  <c r="R6715" i="3" s="1"/>
  <c r="P6712" i="3"/>
  <c r="R6712" i="3" s="1"/>
  <c r="P6696" i="3"/>
  <c r="R6696" i="3" s="1"/>
  <c r="P6693" i="3"/>
  <c r="R6693" i="3" s="1"/>
  <c r="P6676" i="3"/>
  <c r="R6676" i="3" s="1"/>
  <c r="P6672" i="3"/>
  <c r="R6672" i="3" s="1"/>
  <c r="P6668" i="3"/>
  <c r="R6668" i="3" s="1"/>
  <c r="P6655" i="3"/>
  <c r="R6655" i="3" s="1"/>
  <c r="P6654" i="3"/>
  <c r="R6654" i="3" s="1"/>
  <c r="P6616" i="3"/>
  <c r="R6616" i="3" s="1"/>
  <c r="P6622" i="3"/>
  <c r="R6622" i="3" s="1"/>
  <c r="P6633" i="3"/>
  <c r="R6633" i="3" s="1"/>
  <c r="P6605" i="3"/>
  <c r="R6605" i="3" s="1"/>
  <c r="P6614" i="3"/>
  <c r="R6614" i="3" s="1"/>
  <c r="P6596" i="3"/>
  <c r="R6596" i="3" s="1"/>
  <c r="P6611" i="3"/>
  <c r="R6611" i="3" s="1"/>
  <c r="P6566" i="3"/>
  <c r="R6566" i="3" s="1"/>
  <c r="P6574" i="3"/>
  <c r="R6574" i="3" s="1"/>
  <c r="P6559" i="3"/>
  <c r="R6559" i="3" s="1"/>
  <c r="P6553" i="3"/>
  <c r="R6553" i="3" s="1"/>
  <c r="P6547" i="3"/>
  <c r="R6547" i="3" s="1"/>
  <c r="P6532" i="3"/>
  <c r="R6532" i="3" s="1"/>
  <c r="P6535" i="3"/>
  <c r="R6535" i="3" s="1"/>
  <c r="P6514" i="3"/>
  <c r="R6514" i="3" s="1"/>
  <c r="P6500" i="3"/>
  <c r="R6500" i="3" s="1"/>
  <c r="P6486" i="3"/>
  <c r="R6486" i="3" s="1"/>
  <c r="P6481" i="3"/>
  <c r="R6481" i="3" s="1"/>
  <c r="P6483" i="3"/>
  <c r="R6483" i="3" s="1"/>
  <c r="P6493" i="3"/>
  <c r="R6493" i="3" s="1"/>
  <c r="P6477" i="3"/>
  <c r="R6477" i="3" s="1"/>
  <c r="P6447" i="3"/>
  <c r="R6447" i="3" s="1"/>
  <c r="P6467" i="3"/>
  <c r="R6467" i="3" s="1"/>
  <c r="P6470" i="3"/>
  <c r="R6470" i="3" s="1"/>
  <c r="P6462" i="3"/>
  <c r="R6462" i="3" s="1"/>
  <c r="P6437" i="3"/>
  <c r="R6437" i="3" s="1"/>
  <c r="P6413" i="3"/>
  <c r="R6413" i="3" s="1"/>
  <c r="P6427" i="3"/>
  <c r="R6427" i="3" s="1"/>
  <c r="P6425" i="3"/>
  <c r="R6425" i="3" s="1"/>
  <c r="P6440" i="3"/>
  <c r="R6440" i="3" s="1"/>
  <c r="P6379" i="3"/>
  <c r="R6379" i="3" s="1"/>
  <c r="P6350" i="3"/>
  <c r="R6350" i="3" s="1"/>
  <c r="P6357" i="3"/>
  <c r="R6357" i="3" s="1"/>
  <c r="P6391" i="3"/>
  <c r="R6391" i="3" s="1"/>
  <c r="P6386" i="3"/>
  <c r="R6386" i="3" s="1"/>
  <c r="P6371" i="3"/>
  <c r="R6371" i="3" s="1"/>
  <c r="P6292" i="3"/>
  <c r="R6292" i="3" s="1"/>
  <c r="P6297" i="3"/>
  <c r="R6297" i="3" s="1"/>
  <c r="P6339" i="3"/>
  <c r="R6339" i="3" s="1"/>
  <c r="P6308" i="3"/>
  <c r="R6308" i="3" s="1"/>
  <c r="P6333" i="3"/>
  <c r="R6333" i="3" s="1"/>
  <c r="P6304" i="3"/>
  <c r="R6304" i="3" s="1"/>
  <c r="P6323" i="3"/>
  <c r="R6323" i="3" s="1"/>
  <c r="P6288" i="3"/>
  <c r="R6288" i="3" s="1"/>
  <c r="P6322" i="3"/>
  <c r="R6322" i="3" s="1"/>
  <c r="P6275" i="3"/>
  <c r="R6275" i="3" s="1"/>
  <c r="P6266" i="3"/>
  <c r="R6266" i="3" s="1"/>
  <c r="P6262" i="3"/>
  <c r="R6262" i="3" s="1"/>
  <c r="P6281" i="3"/>
  <c r="R6281" i="3" s="1"/>
  <c r="P6270" i="3"/>
  <c r="R6270" i="3" s="1"/>
  <c r="P6240" i="3"/>
  <c r="R6240" i="3" s="1"/>
  <c r="P6214" i="3"/>
  <c r="R6214" i="3" s="1"/>
  <c r="P6205" i="3"/>
  <c r="R6205" i="3" s="1"/>
  <c r="P6201" i="3"/>
  <c r="R6201" i="3" s="1"/>
  <c r="P6171" i="3"/>
  <c r="R6171" i="3" s="1"/>
  <c r="P6173" i="3"/>
  <c r="R6173" i="3" s="1"/>
  <c r="P6168" i="3"/>
  <c r="R6168" i="3" s="1"/>
  <c r="P6169" i="3"/>
  <c r="R6169" i="3" s="1"/>
  <c r="P6135" i="3"/>
  <c r="R6135" i="3" s="1"/>
  <c r="P6146" i="3"/>
  <c r="R6146" i="3" s="1"/>
  <c r="P6132" i="3"/>
  <c r="R6132" i="3" s="1"/>
  <c r="P6103" i="3"/>
  <c r="R6103" i="3" s="1"/>
  <c r="P6112" i="3"/>
  <c r="R6112" i="3" s="1"/>
  <c r="P6105" i="3"/>
  <c r="R6105" i="3" s="1"/>
  <c r="P6109" i="3"/>
  <c r="R6109" i="3" s="1"/>
  <c r="P6090" i="3"/>
  <c r="R6090" i="3" s="1"/>
  <c r="P6069" i="3"/>
  <c r="R6069" i="3" s="1"/>
  <c r="P6092" i="3"/>
  <c r="R6092" i="3" s="1"/>
  <c r="P6060" i="3"/>
  <c r="R6060" i="3" s="1"/>
  <c r="P6056" i="3"/>
  <c r="R6056" i="3" s="1"/>
  <c r="P6019" i="3"/>
  <c r="R6019" i="3" s="1"/>
  <c r="P6014" i="3"/>
  <c r="R6014" i="3" s="1"/>
  <c r="P6040" i="3"/>
  <c r="R6040" i="3" s="1"/>
  <c r="P6037" i="3"/>
  <c r="R6037" i="3" s="1"/>
  <c r="P6015" i="3"/>
  <c r="R6015" i="3" s="1"/>
  <c r="P5978" i="3"/>
  <c r="R5978" i="3" s="1"/>
  <c r="P5984" i="3"/>
  <c r="R5984" i="3" s="1"/>
  <c r="P6002" i="3"/>
  <c r="R6002" i="3" s="1"/>
  <c r="P5986" i="3"/>
  <c r="R5986" i="3" s="1"/>
  <c r="P5994" i="3"/>
  <c r="R5994" i="3" s="1"/>
  <c r="P6005" i="3"/>
  <c r="R6005" i="3" s="1"/>
  <c r="P5944" i="3"/>
  <c r="R5944" i="3" s="1"/>
  <c r="P5948" i="3"/>
  <c r="R5948" i="3" s="1"/>
  <c r="P5965" i="3"/>
  <c r="R5965" i="3" s="1"/>
  <c r="P5915" i="3"/>
  <c r="R5915" i="3" s="1"/>
  <c r="P5934" i="3"/>
  <c r="R5934" i="3" s="1"/>
  <c r="P5921" i="3"/>
  <c r="R5921" i="3" s="1"/>
  <c r="P5908" i="3"/>
  <c r="R5908" i="3" s="1"/>
  <c r="P5867" i="3"/>
  <c r="R5867" i="3" s="1"/>
  <c r="P5874" i="3"/>
  <c r="R5874" i="3" s="1"/>
  <c r="P5876" i="3"/>
  <c r="R5876" i="3" s="1"/>
  <c r="P5863" i="3"/>
  <c r="R5863" i="3" s="1"/>
  <c r="P5835" i="3"/>
  <c r="R5835" i="3" s="1"/>
  <c r="P5838" i="3"/>
  <c r="R5838" i="3" s="1"/>
  <c r="P5825" i="3"/>
  <c r="R5825" i="3" s="1"/>
  <c r="P5822" i="3"/>
  <c r="R5822" i="3" s="1"/>
  <c r="P5813" i="3"/>
  <c r="R5813" i="3" s="1"/>
  <c r="P5800" i="3"/>
  <c r="R5800" i="3" s="1"/>
  <c r="P5794" i="3"/>
  <c r="R5794" i="3" s="1"/>
  <c r="P5770" i="3"/>
  <c r="R5770" i="3" s="1"/>
  <c r="P5775" i="3"/>
  <c r="R5775" i="3" s="1"/>
  <c r="P5780" i="3"/>
  <c r="R5780" i="3" s="1"/>
  <c r="P5762" i="3"/>
  <c r="R5762" i="3" s="1"/>
  <c r="P5745" i="3"/>
  <c r="R5745" i="3" s="1"/>
  <c r="P5750" i="3"/>
  <c r="R5750" i="3" s="1"/>
  <c r="P5748" i="3"/>
  <c r="R5748" i="3" s="1"/>
  <c r="P5714" i="3"/>
  <c r="R5714" i="3" s="1"/>
  <c r="P5727" i="3"/>
  <c r="R5727" i="3" s="1"/>
  <c r="P5708" i="3"/>
  <c r="R5708" i="3" s="1"/>
  <c r="P5699" i="3"/>
  <c r="R5699" i="3" s="1"/>
  <c r="P5686" i="3"/>
  <c r="R5686" i="3" s="1"/>
  <c r="P5684" i="3"/>
  <c r="R5684" i="3" s="1"/>
  <c r="P5653" i="3"/>
  <c r="R5653" i="3" s="1"/>
  <c r="P5676" i="3"/>
  <c r="R5676" i="3" s="1"/>
  <c r="P5655" i="3"/>
  <c r="R5655" i="3" s="1"/>
  <c r="P5661" i="3"/>
  <c r="R5661" i="3" s="1"/>
  <c r="P5647" i="3"/>
  <c r="R5647" i="3" s="1"/>
  <c r="P5649" i="3"/>
  <c r="R5649" i="3" s="1"/>
  <c r="P5631" i="3"/>
  <c r="R5631" i="3" s="1"/>
  <c r="P5611" i="3"/>
  <c r="R5611" i="3" s="1"/>
  <c r="P5622" i="3"/>
  <c r="R5622" i="3" s="1"/>
  <c r="P5614" i="3"/>
  <c r="R5614" i="3" s="1"/>
  <c r="P5585" i="3"/>
  <c r="R5585" i="3" s="1"/>
  <c r="P5583" i="3"/>
  <c r="R5583" i="3" s="1"/>
  <c r="P5566" i="3"/>
  <c r="R5566" i="3" s="1"/>
  <c r="P5553" i="3"/>
  <c r="R5553" i="3" s="1"/>
  <c r="P5557" i="3"/>
  <c r="R5557" i="3" s="1"/>
  <c r="P5536" i="3"/>
  <c r="R5536" i="3" s="1"/>
  <c r="P5516" i="3"/>
  <c r="R5516" i="3" s="1"/>
  <c r="P5528" i="3"/>
  <c r="R5528" i="3" s="1"/>
  <c r="P5518" i="3"/>
  <c r="R5518" i="3" s="1"/>
  <c r="P5511" i="3"/>
  <c r="R5511" i="3" s="1"/>
  <c r="P5506" i="3"/>
  <c r="R5506" i="3" s="1"/>
  <c r="P5435" i="3"/>
  <c r="R5435" i="3" s="1"/>
  <c r="P5436" i="3"/>
  <c r="R5436" i="3" s="1"/>
  <c r="P5412" i="3"/>
  <c r="R5412" i="3" s="1"/>
  <c r="P5408" i="3"/>
  <c r="R5408" i="3" s="1"/>
  <c r="P5375" i="3"/>
  <c r="R5375" i="3" s="1"/>
  <c r="P5404" i="3"/>
  <c r="R5404" i="3" s="1"/>
  <c r="P5400" i="3"/>
  <c r="R5400" i="3" s="1"/>
  <c r="P5353" i="3"/>
  <c r="R5353" i="3" s="1"/>
  <c r="P5363" i="3"/>
  <c r="R5363" i="3" s="1"/>
  <c r="P5348" i="3"/>
  <c r="R5348" i="3" s="1"/>
  <c r="P5365" i="3"/>
  <c r="R5365" i="3" s="1"/>
  <c r="P5349" i="3"/>
  <c r="R5349" i="3" s="1"/>
  <c r="P5339" i="3"/>
  <c r="R5339" i="3" s="1"/>
  <c r="P5338" i="3"/>
  <c r="R5338" i="3" s="1"/>
  <c r="P5317" i="3"/>
  <c r="R5317" i="3" s="1"/>
  <c r="P5328" i="3"/>
  <c r="R5328" i="3" s="1"/>
  <c r="P5297" i="3"/>
  <c r="R5297" i="3" s="1"/>
  <c r="P5306" i="3"/>
  <c r="R5306" i="3" s="1"/>
  <c r="P5305" i="3"/>
  <c r="R5305" i="3" s="1"/>
  <c r="P5294" i="3"/>
  <c r="R5294" i="3" s="1"/>
  <c r="P5277" i="3"/>
  <c r="R5277" i="3" s="1"/>
  <c r="P5256" i="3"/>
  <c r="R5256" i="3" s="1"/>
  <c r="P5263" i="3"/>
  <c r="R5263" i="3" s="1"/>
  <c r="P5254" i="3"/>
  <c r="R5254" i="3" s="1"/>
  <c r="P5243" i="3"/>
  <c r="R5243" i="3" s="1"/>
  <c r="P5262" i="3"/>
  <c r="R5262" i="3" s="1"/>
  <c r="P5230" i="3"/>
  <c r="R5230" i="3" s="1"/>
  <c r="P6520" i="3"/>
  <c r="R6520" i="3" s="1"/>
  <c r="P6533" i="3"/>
  <c r="R6533" i="3" s="1"/>
  <c r="P6534" i="3"/>
  <c r="R6534" i="3" s="1"/>
  <c r="P6502" i="3"/>
  <c r="R6502" i="3" s="1"/>
  <c r="P6505" i="3"/>
  <c r="R6505" i="3" s="1"/>
  <c r="P6499" i="3"/>
  <c r="R6499" i="3" s="1"/>
  <c r="P6490" i="3"/>
  <c r="R6490" i="3" s="1"/>
  <c r="P6474" i="3"/>
  <c r="R6474" i="3" s="1"/>
  <c r="P6460" i="3"/>
  <c r="R6460" i="3" s="1"/>
  <c r="P6475" i="3"/>
  <c r="R6475" i="3" s="1"/>
  <c r="P6464" i="3"/>
  <c r="R6464" i="3" s="1"/>
  <c r="P6446" i="3"/>
  <c r="R6446" i="3" s="1"/>
  <c r="P6451" i="3"/>
  <c r="R6451" i="3" s="1"/>
  <c r="P6445" i="3"/>
  <c r="R6445" i="3" s="1"/>
  <c r="P6430" i="3"/>
  <c r="R6430" i="3" s="1"/>
  <c r="P6407" i="3"/>
  <c r="R6407" i="3" s="1"/>
  <c r="P6418" i="3"/>
  <c r="R6418" i="3" s="1"/>
  <c r="P6434" i="3"/>
  <c r="R6434" i="3" s="1"/>
  <c r="P6397" i="3"/>
  <c r="R6397" i="3" s="1"/>
  <c r="P6426" i="3"/>
  <c r="R6426" i="3" s="1"/>
  <c r="P6354" i="3"/>
  <c r="R6354" i="3" s="1"/>
  <c r="P6347" i="3"/>
  <c r="R6347" i="3" s="1"/>
  <c r="P6365" i="3"/>
  <c r="R6365" i="3" s="1"/>
  <c r="P6382" i="3"/>
  <c r="R6382" i="3" s="1"/>
  <c r="P6356" i="3"/>
  <c r="R6356" i="3" s="1"/>
  <c r="P6344" i="3"/>
  <c r="R6344" i="3" s="1"/>
  <c r="P6343" i="3"/>
  <c r="R6343" i="3" s="1"/>
  <c r="P6291" i="3"/>
  <c r="R6291" i="3" s="1"/>
  <c r="P6319" i="3"/>
  <c r="R6319" i="3" s="1"/>
  <c r="P6290" i="3"/>
  <c r="R6290" i="3" s="1"/>
  <c r="P6305" i="3"/>
  <c r="R6305" i="3" s="1"/>
  <c r="P6336" i="3"/>
  <c r="R6336" i="3" s="1"/>
  <c r="P6295" i="3"/>
  <c r="R6295" i="3" s="1"/>
  <c r="P6315" i="3"/>
  <c r="R6315" i="3" s="1"/>
  <c r="P6327" i="3"/>
  <c r="R6327" i="3" s="1"/>
  <c r="P6268" i="3"/>
  <c r="R6268" i="3" s="1"/>
  <c r="P6277" i="3"/>
  <c r="R6277" i="3" s="1"/>
  <c r="P6247" i="3"/>
  <c r="R6247" i="3" s="1"/>
  <c r="P6221" i="3"/>
  <c r="R6221" i="3" s="1"/>
  <c r="P6235" i="3"/>
  <c r="R6235" i="3" s="1"/>
  <c r="P6229" i="3"/>
  <c r="R6229" i="3" s="1"/>
  <c r="P6223" i="3"/>
  <c r="R6223" i="3" s="1"/>
  <c r="P6200" i="3"/>
  <c r="R6200" i="3" s="1"/>
  <c r="P6206" i="3"/>
  <c r="R6206" i="3" s="1"/>
  <c r="P6195" i="3"/>
  <c r="R6195" i="3" s="1"/>
  <c r="P6187" i="3"/>
  <c r="R6187" i="3" s="1"/>
  <c r="P6161" i="3"/>
  <c r="R6161" i="3" s="1"/>
  <c r="P6148" i="3"/>
  <c r="R6148" i="3" s="1"/>
  <c r="P6151" i="3"/>
  <c r="R6151" i="3" s="1"/>
  <c r="P6138" i="3"/>
  <c r="R6138" i="3" s="1"/>
  <c r="P6156" i="3"/>
  <c r="R6156" i="3" s="1"/>
  <c r="P6116" i="3"/>
  <c r="R6116" i="3" s="1"/>
  <c r="P6123" i="3"/>
  <c r="R6123" i="3" s="1"/>
  <c r="P6128" i="3"/>
  <c r="R6128" i="3" s="1"/>
  <c r="P6070" i="3"/>
  <c r="R6070" i="3" s="1"/>
  <c r="P6067" i="3"/>
  <c r="R6067" i="3" s="1"/>
  <c r="P6077" i="3"/>
  <c r="R6077" i="3" s="1"/>
  <c r="P6046" i="3"/>
  <c r="R6046" i="3" s="1"/>
  <c r="P6052" i="3"/>
  <c r="R6052" i="3" s="1"/>
  <c r="P6061" i="3"/>
  <c r="R6061" i="3" s="1"/>
  <c r="P6028" i="3"/>
  <c r="R6028" i="3" s="1"/>
  <c r="P6013" i="3"/>
  <c r="R6013" i="3" s="1"/>
  <c r="P6022" i="3"/>
  <c r="R6022" i="3" s="1"/>
  <c r="P6030" i="3"/>
  <c r="R6030" i="3" s="1"/>
  <c r="P5985" i="3"/>
  <c r="R5985" i="3" s="1"/>
  <c r="P5974" i="3"/>
  <c r="R5974" i="3" s="1"/>
  <c r="P5981" i="3"/>
  <c r="R5981" i="3" s="1"/>
  <c r="P6004" i="3"/>
  <c r="R6004" i="3" s="1"/>
  <c r="P5975" i="3"/>
  <c r="R5975" i="3" s="1"/>
  <c r="P5945" i="3"/>
  <c r="R5945" i="3" s="1"/>
  <c r="P5966" i="3"/>
  <c r="R5966" i="3" s="1"/>
  <c r="P5961" i="3"/>
  <c r="R5961" i="3" s="1"/>
  <c r="P5926" i="3"/>
  <c r="R5926" i="3" s="1"/>
  <c r="P5928" i="3"/>
  <c r="R5928" i="3" s="1"/>
  <c r="P5922" i="3"/>
  <c r="R5922" i="3" s="1"/>
  <c r="P5932" i="3"/>
  <c r="R5932" i="3" s="1"/>
  <c r="P5919" i="3"/>
  <c r="R5919" i="3" s="1"/>
  <c r="P5896" i="3"/>
  <c r="R5896" i="3" s="1"/>
  <c r="P5909" i="3"/>
  <c r="R5909" i="3" s="1"/>
  <c r="P5905" i="3"/>
  <c r="R5905" i="3" s="1"/>
  <c r="P5883" i="3"/>
  <c r="R5883" i="3" s="1"/>
  <c r="P5871" i="3"/>
  <c r="R5871" i="3" s="1"/>
  <c r="P5880" i="3"/>
  <c r="R5880" i="3" s="1"/>
  <c r="P5890" i="3"/>
  <c r="R5890" i="3" s="1"/>
  <c r="P5857" i="3"/>
  <c r="R5857" i="3" s="1"/>
  <c r="P5828" i="3"/>
  <c r="R5828" i="3" s="1"/>
  <c r="P5844" i="3"/>
  <c r="R5844" i="3" s="1"/>
  <c r="P5842" i="3"/>
  <c r="R5842" i="3" s="1"/>
  <c r="P5817" i="3"/>
  <c r="R5817" i="3" s="1"/>
  <c r="P5807" i="3"/>
  <c r="R5807" i="3" s="1"/>
  <c r="P5808" i="3"/>
  <c r="R5808" i="3" s="1"/>
  <c r="P5799" i="3"/>
  <c r="R5799" i="3" s="1"/>
  <c r="P5804" i="3"/>
  <c r="R5804" i="3" s="1"/>
  <c r="P5793" i="3"/>
  <c r="R5793" i="3" s="1"/>
  <c r="P5760" i="3"/>
  <c r="R5760" i="3" s="1"/>
  <c r="P5779" i="3"/>
  <c r="R5779" i="3" s="1"/>
  <c r="P5751" i="3"/>
  <c r="R5751" i="3" s="1"/>
  <c r="P5743" i="3"/>
  <c r="R5743" i="3" s="1"/>
  <c r="P5735" i="3"/>
  <c r="R5735" i="3" s="1"/>
  <c r="P5723" i="3"/>
  <c r="R5723" i="3" s="1"/>
  <c r="P5720" i="3"/>
  <c r="R5720" i="3" s="1"/>
  <c r="P5706" i="3"/>
  <c r="R5706" i="3" s="1"/>
  <c r="P5698" i="3"/>
  <c r="R5698" i="3" s="1"/>
  <c r="P5680" i="3"/>
  <c r="R5680" i="3" s="1"/>
  <c r="P5666" i="3"/>
  <c r="R5666" i="3" s="1"/>
  <c r="P5668" i="3"/>
  <c r="R5668" i="3" s="1"/>
  <c r="P5657" i="3"/>
  <c r="R5657" i="3" s="1"/>
  <c r="P5660" i="3"/>
  <c r="R5660" i="3" s="1"/>
  <c r="P5639" i="3"/>
  <c r="R5639" i="3" s="1"/>
  <c r="P5606" i="3"/>
  <c r="R5606" i="3" s="1"/>
  <c r="P5623" i="3"/>
  <c r="R5623" i="3" s="1"/>
  <c r="P5617" i="3"/>
  <c r="R5617" i="3" s="1"/>
  <c r="P5609" i="3"/>
  <c r="R5609" i="3" s="1"/>
  <c r="P5599" i="3"/>
  <c r="R5599" i="3" s="1"/>
  <c r="P5590" i="3"/>
  <c r="R5590" i="3" s="1"/>
  <c r="P5586" i="3"/>
  <c r="R5586" i="3" s="1"/>
  <c r="P5571" i="3"/>
  <c r="R5571" i="3" s="1"/>
  <c r="P5550" i="3"/>
  <c r="R5550" i="3" s="1"/>
  <c r="P5547" i="3"/>
  <c r="R5547" i="3" s="1"/>
  <c r="P5563" i="3"/>
  <c r="R5563" i="3" s="1"/>
  <c r="P5533" i="3"/>
  <c r="R5533" i="3" s="1"/>
  <c r="P5520" i="3"/>
  <c r="R5520" i="3" s="1"/>
  <c r="P5495" i="3"/>
  <c r="R5495" i="3" s="1"/>
  <c r="P5498" i="3"/>
  <c r="R5498" i="3" s="1"/>
  <c r="P5500" i="3"/>
  <c r="R5500" i="3" s="1"/>
  <c r="P5497" i="3"/>
  <c r="R5497" i="3" s="1"/>
  <c r="P5490" i="3"/>
  <c r="R5490" i="3" s="1"/>
  <c r="P5485" i="3"/>
  <c r="R5485" i="3" s="1"/>
  <c r="P5477" i="3"/>
  <c r="R5477" i="3" s="1"/>
  <c r="P5463" i="3"/>
  <c r="R5463" i="3" s="1"/>
  <c r="P5468" i="3"/>
  <c r="R5468" i="3" s="1"/>
  <c r="P5466" i="3"/>
  <c r="R5466" i="3" s="1"/>
  <c r="P5453" i="3"/>
  <c r="R5453" i="3" s="1"/>
  <c r="P5452" i="3"/>
  <c r="R5452" i="3" s="1"/>
  <c r="P5441" i="3"/>
  <c r="R5441" i="3" s="1"/>
  <c r="P5451" i="3"/>
  <c r="R5451" i="3" s="1"/>
  <c r="P5415" i="3"/>
  <c r="R5415" i="3" s="1"/>
  <c r="P5433" i="3"/>
  <c r="R5433" i="3" s="1"/>
  <c r="P5405" i="3"/>
  <c r="R5405" i="3" s="1"/>
  <c r="P5422" i="3"/>
  <c r="R5422" i="3" s="1"/>
  <c r="P5419" i="3"/>
  <c r="R5419" i="3" s="1"/>
  <c r="P5396" i="3"/>
  <c r="R5396" i="3" s="1"/>
  <c r="P5380" i="3"/>
  <c r="R5380" i="3" s="1"/>
  <c r="P5402" i="3"/>
  <c r="R5402" i="3" s="1"/>
  <c r="P5382" i="3"/>
  <c r="R5382" i="3" s="1"/>
  <c r="P5384" i="3"/>
  <c r="R5384" i="3" s="1"/>
  <c r="P5356" i="3"/>
  <c r="R5356" i="3" s="1"/>
  <c r="P5366" i="3"/>
  <c r="R5366" i="3" s="1"/>
  <c r="P5360" i="3"/>
  <c r="R5360" i="3" s="1"/>
  <c r="P5355" i="3"/>
  <c r="R5355" i="3" s="1"/>
  <c r="P5358" i="3"/>
  <c r="R5358" i="3" s="1"/>
  <c r="P5334" i="3"/>
  <c r="R5334" i="3" s="1"/>
  <c r="P5327" i="3"/>
  <c r="R5327" i="3" s="1"/>
  <c r="P5332" i="3"/>
  <c r="R5332" i="3" s="1"/>
  <c r="P5320" i="3"/>
  <c r="R5320" i="3" s="1"/>
  <c r="P5300" i="3"/>
  <c r="R5300" i="3" s="1"/>
  <c r="P5312" i="3"/>
  <c r="R5312" i="3" s="1"/>
  <c r="P5280" i="3"/>
  <c r="R5280" i="3" s="1"/>
  <c r="P5279" i="3"/>
  <c r="R5279" i="3" s="1"/>
  <c r="P5286" i="3"/>
  <c r="R5286" i="3" s="1"/>
  <c r="P5290" i="3"/>
  <c r="R5290" i="3" s="1"/>
  <c r="P5246" i="3"/>
  <c r="R5246" i="3" s="1"/>
  <c r="P5270" i="3"/>
  <c r="R5270" i="3" s="1"/>
  <c r="P5244" i="3"/>
  <c r="R5244" i="3" s="1"/>
  <c r="P5267" i="3"/>
  <c r="R5267" i="3" s="1"/>
  <c r="P5257" i="3"/>
  <c r="R5257" i="3" s="1"/>
  <c r="P5249" i="3"/>
  <c r="R5249" i="3" s="1"/>
  <c r="P5242" i="3"/>
  <c r="R5242" i="3" s="1"/>
  <c r="P5229" i="3"/>
  <c r="R5229" i="3" s="1"/>
  <c r="P5221" i="3"/>
  <c r="R5221" i="3" s="1"/>
  <c r="P5223" i="3"/>
  <c r="R5223" i="3" s="1"/>
  <c r="P5204" i="3"/>
  <c r="R5204" i="3" s="1"/>
  <c r="P5203" i="3"/>
  <c r="R5203" i="3" s="1"/>
  <c r="P5180" i="3"/>
  <c r="R5180" i="3" s="1"/>
  <c r="P5200" i="3"/>
  <c r="R5200" i="3" s="1"/>
  <c r="P5211" i="3"/>
  <c r="R5211" i="3" s="1"/>
  <c r="P5192" i="3"/>
  <c r="R5192" i="3" s="1"/>
  <c r="P5166" i="3"/>
  <c r="R5166" i="3" s="1"/>
  <c r="P5175" i="3"/>
  <c r="R5175" i="3" s="1"/>
  <c r="P7001" i="3"/>
  <c r="R7001" i="3" s="1"/>
  <c r="P7004" i="3"/>
  <c r="R7004" i="3" s="1"/>
  <c r="P6952" i="3"/>
  <c r="R6952" i="3" s="1"/>
  <c r="P6947" i="3"/>
  <c r="R6947" i="3" s="1"/>
  <c r="P6976" i="3"/>
  <c r="R6976" i="3" s="1"/>
  <c r="P6971" i="3"/>
  <c r="R6971" i="3" s="1"/>
  <c r="P6937" i="3"/>
  <c r="R6937" i="3" s="1"/>
  <c r="P6931" i="3"/>
  <c r="R6931" i="3" s="1"/>
  <c r="P6936" i="3"/>
  <c r="R6936" i="3" s="1"/>
  <c r="P6914" i="3"/>
  <c r="R6914" i="3" s="1"/>
  <c r="P6920" i="3"/>
  <c r="R6920" i="3" s="1"/>
  <c r="P6924" i="3"/>
  <c r="R6924" i="3" s="1"/>
  <c r="P6903" i="3"/>
  <c r="R6903" i="3" s="1"/>
  <c r="P6892" i="3"/>
  <c r="R6892" i="3" s="1"/>
  <c r="P6898" i="3"/>
  <c r="R6898" i="3" s="1"/>
  <c r="P6882" i="3"/>
  <c r="R6882" i="3" s="1"/>
  <c r="P6881" i="3"/>
  <c r="R6881" i="3" s="1"/>
  <c r="P6875" i="3"/>
  <c r="R6875" i="3" s="1"/>
  <c r="P6868" i="3"/>
  <c r="R6868" i="3" s="1"/>
  <c r="P6873" i="3"/>
  <c r="R6873" i="3" s="1"/>
  <c r="P6870" i="3"/>
  <c r="R6870" i="3" s="1"/>
  <c r="P6860" i="3"/>
  <c r="R6860" i="3" s="1"/>
  <c r="P6842" i="3"/>
  <c r="R6842" i="3" s="1"/>
  <c r="P6828" i="3"/>
  <c r="R6828" i="3" s="1"/>
  <c r="P6850" i="3"/>
  <c r="R6850" i="3" s="1"/>
  <c r="P6848" i="3"/>
  <c r="R6848" i="3" s="1"/>
  <c r="P6805" i="3"/>
  <c r="R6805" i="3" s="1"/>
  <c r="P6813" i="3"/>
  <c r="R6813" i="3" s="1"/>
  <c r="P6803" i="3"/>
  <c r="R6803" i="3" s="1"/>
  <c r="P6814" i="3"/>
  <c r="R6814" i="3" s="1"/>
  <c r="P6807" i="3"/>
  <c r="R6807" i="3" s="1"/>
  <c r="P6793" i="3"/>
  <c r="R6793" i="3" s="1"/>
  <c r="P6777" i="3"/>
  <c r="R6777" i="3" s="1"/>
  <c r="P6773" i="3"/>
  <c r="R6773" i="3" s="1"/>
  <c r="P6763" i="3"/>
  <c r="R6763" i="3" s="1"/>
  <c r="P6736" i="3"/>
  <c r="R6736" i="3" s="1"/>
  <c r="P6727" i="3"/>
  <c r="R6727" i="3" s="1"/>
  <c r="P6741" i="3"/>
  <c r="R6741" i="3" s="1"/>
  <c r="P6709" i="3"/>
  <c r="R6709" i="3" s="1"/>
  <c r="P6716" i="3"/>
  <c r="R6716" i="3" s="1"/>
  <c r="P6705" i="3"/>
  <c r="R6705" i="3" s="1"/>
  <c r="P6706" i="3"/>
  <c r="R6706" i="3" s="1"/>
  <c r="P6692" i="3"/>
  <c r="R6692" i="3" s="1"/>
  <c r="P6680" i="3"/>
  <c r="R6680" i="3" s="1"/>
  <c r="P6688" i="3"/>
  <c r="R6688" i="3" s="1"/>
  <c r="P6666" i="3"/>
  <c r="R6666" i="3" s="1"/>
  <c r="P6665" i="3"/>
  <c r="R6665" i="3" s="1"/>
  <c r="P6658" i="3"/>
  <c r="R6658" i="3" s="1"/>
  <c r="P6656" i="3"/>
  <c r="R6656" i="3" s="1"/>
  <c r="P6645" i="3"/>
  <c r="R6645" i="3" s="1"/>
  <c r="P6629" i="3"/>
  <c r="R6629" i="3" s="1"/>
  <c r="P6615" i="3"/>
  <c r="R6615" i="3" s="1"/>
  <c r="P6590" i="3"/>
  <c r="R6590" i="3" s="1"/>
  <c r="P6604" i="3"/>
  <c r="R6604" i="3" s="1"/>
  <c r="P6585" i="3"/>
  <c r="R6585" i="3" s="1"/>
  <c r="P6579" i="3"/>
  <c r="R6579" i="3" s="1"/>
  <c r="P6580" i="3"/>
  <c r="R6580" i="3" s="1"/>
  <c r="P6565" i="3"/>
  <c r="R6565" i="3" s="1"/>
  <c r="P6542" i="3"/>
  <c r="R6542" i="3" s="1"/>
  <c r="P6549" i="3"/>
  <c r="R6549" i="3" s="1"/>
  <c r="P6540" i="3"/>
  <c r="R6540" i="3" s="1"/>
  <c r="P6522" i="3"/>
  <c r="R6522" i="3" s="1"/>
  <c r="P6523" i="3"/>
  <c r="R6523" i="3" s="1"/>
  <c r="P6527" i="3"/>
  <c r="R6527" i="3" s="1"/>
  <c r="P6508" i="3"/>
  <c r="R6508" i="3" s="1"/>
  <c r="P6503" i="3"/>
  <c r="R6503" i="3" s="1"/>
  <c r="P6518" i="3"/>
  <c r="R6518" i="3" s="1"/>
  <c r="P6489" i="3"/>
  <c r="R6489" i="3" s="1"/>
  <c r="P6494" i="3"/>
  <c r="R6494" i="3" s="1"/>
  <c r="P6458" i="3"/>
  <c r="R6458" i="3" s="1"/>
  <c r="P6473" i="3"/>
  <c r="R6473" i="3" s="1"/>
  <c r="P6461" i="3"/>
  <c r="R6461" i="3" s="1"/>
  <c r="P6436" i="3"/>
  <c r="R6436" i="3" s="1"/>
  <c r="P6435" i="3"/>
  <c r="R6435" i="3" s="1"/>
  <c r="P6412" i="3"/>
  <c r="R6412" i="3" s="1"/>
  <c r="P6433" i="3"/>
  <c r="R6433" i="3" s="1"/>
  <c r="P6411" i="3"/>
  <c r="R6411" i="3" s="1"/>
  <c r="P6431" i="3"/>
  <c r="R6431" i="3" s="1"/>
  <c r="P6362" i="3"/>
  <c r="R6362" i="3" s="1"/>
  <c r="P6374" i="3"/>
  <c r="R6374" i="3" s="1"/>
  <c r="P6346" i="3"/>
  <c r="R6346" i="3" s="1"/>
  <c r="P6383" i="3"/>
  <c r="R6383" i="3" s="1"/>
  <c r="P6377" i="3"/>
  <c r="R6377" i="3" s="1"/>
  <c r="P6370" i="3"/>
  <c r="R6370" i="3" s="1"/>
  <c r="P6375" i="3"/>
  <c r="R6375" i="3" s="1"/>
  <c r="P6330" i="3"/>
  <c r="R6330" i="3" s="1"/>
  <c r="P6334" i="3"/>
  <c r="R6334" i="3" s="1"/>
  <c r="P6326" i="3"/>
  <c r="R6326" i="3" s="1"/>
  <c r="P6289" i="3"/>
  <c r="R6289" i="3" s="1"/>
  <c r="P6316" i="3"/>
  <c r="R6316" i="3" s="1"/>
  <c r="P6293" i="3"/>
  <c r="R6293" i="3" s="1"/>
  <c r="P6302" i="3"/>
  <c r="R6302" i="3" s="1"/>
  <c r="P6257" i="3"/>
  <c r="R6257" i="3" s="1"/>
  <c r="P6264" i="3"/>
  <c r="R6264" i="3" s="1"/>
  <c r="P6261" i="3"/>
  <c r="R6261" i="3" s="1"/>
  <c r="P6285" i="3"/>
  <c r="R6285" i="3" s="1"/>
  <c r="P6278" i="3"/>
  <c r="R6278" i="3" s="1"/>
  <c r="P6255" i="3"/>
  <c r="R6255" i="3" s="1"/>
  <c r="P6276" i="3"/>
  <c r="R6276" i="3" s="1"/>
  <c r="P6242" i="3"/>
  <c r="R6242" i="3" s="1"/>
  <c r="P6218" i="3"/>
  <c r="R6218" i="3" s="1"/>
  <c r="P6234" i="3"/>
  <c r="R6234" i="3" s="1"/>
  <c r="P6236" i="3"/>
  <c r="R6236" i="3" s="1"/>
  <c r="P6194" i="3"/>
  <c r="R6194" i="3" s="1"/>
  <c r="P6213" i="3"/>
  <c r="R6213" i="3" s="1"/>
  <c r="P6190" i="3"/>
  <c r="R6190" i="3" s="1"/>
  <c r="P6204" i="3"/>
  <c r="R6204" i="3" s="1"/>
  <c r="P6172" i="3"/>
  <c r="R6172" i="3" s="1"/>
  <c r="P6174" i="3"/>
  <c r="R6174" i="3" s="1"/>
  <c r="P6167" i="3"/>
  <c r="R6167" i="3" s="1"/>
  <c r="P6139" i="3"/>
  <c r="R6139" i="3" s="1"/>
  <c r="P6142" i="3"/>
  <c r="R6142" i="3" s="1"/>
  <c r="P6130" i="3"/>
  <c r="R6130" i="3" s="1"/>
  <c r="P6137" i="3"/>
  <c r="R6137" i="3" s="1"/>
  <c r="P6136" i="3"/>
  <c r="R6136" i="3" s="1"/>
  <c r="P6122" i="3"/>
  <c r="R6122" i="3" s="1"/>
  <c r="P6126" i="3"/>
  <c r="R6126" i="3" s="1"/>
  <c r="P6093" i="3"/>
  <c r="R6093" i="3" s="1"/>
  <c r="P6082" i="3"/>
  <c r="R6082" i="3" s="1"/>
  <c r="P6072" i="3"/>
  <c r="R6072" i="3" s="1"/>
  <c r="P6081" i="3"/>
  <c r="R6081" i="3" s="1"/>
  <c r="P6094" i="3"/>
  <c r="R6094" i="3" s="1"/>
  <c r="P6066" i="3"/>
  <c r="R6066" i="3" s="1"/>
  <c r="P6053" i="3"/>
  <c r="R6053" i="3" s="1"/>
  <c r="P6054" i="3"/>
  <c r="R6054" i="3" s="1"/>
  <c r="P6024" i="3"/>
  <c r="R6024" i="3" s="1"/>
  <c r="P6017" i="3"/>
  <c r="R6017" i="3" s="1"/>
  <c r="P6036" i="3"/>
  <c r="R6036" i="3" s="1"/>
  <c r="P6026" i="3"/>
  <c r="R6026" i="3" s="1"/>
  <c r="P5999" i="3"/>
  <c r="R5999" i="3" s="1"/>
  <c r="P5989" i="3"/>
  <c r="R5989" i="3" s="1"/>
  <c r="P6009" i="3"/>
  <c r="R6009" i="3" s="1"/>
  <c r="P6011" i="3"/>
  <c r="R6011" i="3" s="1"/>
  <c r="P5941" i="3"/>
  <c r="R5941" i="3" s="1"/>
  <c r="P5947" i="3"/>
  <c r="R5947" i="3" s="1"/>
  <c r="P5929" i="3"/>
  <c r="R5929" i="3" s="1"/>
  <c r="P5923" i="3"/>
  <c r="R5923" i="3" s="1"/>
  <c r="P5936" i="3"/>
  <c r="R5936" i="3" s="1"/>
  <c r="P5902" i="3"/>
  <c r="R5902" i="3" s="1"/>
  <c r="P5904" i="3"/>
  <c r="R5904" i="3" s="1"/>
  <c r="P5878" i="3"/>
  <c r="R5878" i="3" s="1"/>
  <c r="P5875" i="3"/>
  <c r="R5875" i="3" s="1"/>
  <c r="P5877" i="3"/>
  <c r="R5877" i="3" s="1"/>
  <c r="P5864" i="3"/>
  <c r="R5864" i="3" s="1"/>
  <c r="P5884" i="3"/>
  <c r="R5884" i="3" s="1"/>
  <c r="P5858" i="3"/>
  <c r="R5858" i="3" s="1"/>
  <c r="P5845" i="3"/>
  <c r="R5845" i="3" s="1"/>
  <c r="P5856" i="3"/>
  <c r="R5856" i="3" s="1"/>
  <c r="P5831" i="3"/>
  <c r="R5831" i="3" s="1"/>
  <c r="P5823" i="3"/>
  <c r="R5823" i="3" s="1"/>
  <c r="P5827" i="3"/>
  <c r="R5827" i="3" s="1"/>
  <c r="P5812" i="3"/>
  <c r="R5812" i="3" s="1"/>
  <c r="P5810" i="3"/>
  <c r="R5810" i="3" s="1"/>
  <c r="P5791" i="3"/>
  <c r="R5791" i="3" s="1"/>
  <c r="P5789" i="3"/>
  <c r="R5789" i="3" s="1"/>
  <c r="P5759" i="3"/>
  <c r="R5759" i="3" s="1"/>
  <c r="P5757" i="3"/>
  <c r="R5757" i="3" s="1"/>
  <c r="P5764" i="3"/>
  <c r="R5764" i="3" s="1"/>
  <c r="P5761" i="3"/>
  <c r="R5761" i="3" s="1"/>
  <c r="P5746" i="3"/>
  <c r="R5746" i="3" s="1"/>
  <c r="P5736" i="3"/>
  <c r="R5736" i="3" s="1"/>
  <c r="P5724" i="3"/>
  <c r="R5724" i="3" s="1"/>
  <c r="P5734" i="3"/>
  <c r="R5734" i="3" s="1"/>
  <c r="P5721" i="3"/>
  <c r="R5721" i="3" s="1"/>
  <c r="P5702" i="3"/>
  <c r="R5702" i="3" s="1"/>
  <c r="P5707" i="3"/>
  <c r="R5707" i="3" s="1"/>
  <c r="P5681" i="3"/>
  <c r="R5681" i="3" s="1"/>
  <c r="P5688" i="3"/>
  <c r="R5688" i="3" s="1"/>
  <c r="P5672" i="3"/>
  <c r="R5672" i="3" s="1"/>
  <c r="P5654" i="3"/>
  <c r="R5654" i="3" s="1"/>
  <c r="P5675" i="3"/>
  <c r="R5675" i="3" s="1"/>
  <c r="P5652" i="3"/>
  <c r="R5652" i="3" s="1"/>
  <c r="P5636" i="3"/>
  <c r="R5636" i="3" s="1"/>
  <c r="P5628" i="3"/>
  <c r="R5628" i="3" s="1"/>
  <c r="P5646" i="3"/>
  <c r="R5646" i="3" s="1"/>
  <c r="P5627" i="3"/>
  <c r="R5627" i="3" s="1"/>
  <c r="P5621" i="3"/>
  <c r="R5621" i="3" s="1"/>
  <c r="P5612" i="3"/>
  <c r="R5612" i="3" s="1"/>
  <c r="P5598" i="3"/>
  <c r="R5598" i="3" s="1"/>
  <c r="P5595" i="3"/>
  <c r="R5595" i="3" s="1"/>
  <c r="P5588" i="3"/>
  <c r="R5588" i="3" s="1"/>
  <c r="P5580" i="3"/>
  <c r="R5580" i="3" s="1"/>
  <c r="P5574" i="3"/>
  <c r="R5574" i="3" s="1"/>
  <c r="P5576" i="3"/>
  <c r="R5576" i="3" s="1"/>
  <c r="P5560" i="3"/>
  <c r="R5560" i="3" s="1"/>
  <c r="P5549" i="3"/>
  <c r="R5549" i="3" s="1"/>
  <c r="P5546" i="3"/>
  <c r="R5546" i="3" s="1"/>
  <c r="P5565" i="3"/>
  <c r="R5565" i="3" s="1"/>
  <c r="P5537" i="3"/>
  <c r="R5537" i="3" s="1"/>
  <c r="P5542" i="3"/>
  <c r="R5542" i="3" s="1"/>
  <c r="P5514" i="3"/>
  <c r="R5514" i="3" s="1"/>
  <c r="P5517" i="3"/>
  <c r="R5517" i="3" s="1"/>
  <c r="P5505" i="3"/>
  <c r="R5505" i="3" s="1"/>
  <c r="P5510" i="3"/>
  <c r="R5510" i="3" s="1"/>
  <c r="P5493" i="3"/>
  <c r="R5493" i="3" s="1"/>
  <c r="P5480" i="3"/>
  <c r="R5480" i="3" s="1"/>
  <c r="P5471" i="3"/>
  <c r="R5471" i="3" s="1"/>
  <c r="P5469" i="3"/>
  <c r="R5469" i="3" s="1"/>
  <c r="P5458" i="3"/>
  <c r="R5458" i="3" s="1"/>
  <c r="P5456" i="3"/>
  <c r="R5456" i="3" s="1"/>
  <c r="P5444" i="3"/>
  <c r="R5444" i="3" s="1"/>
  <c r="P5447" i="3"/>
  <c r="R5447" i="3" s="1"/>
  <c r="P5430" i="3"/>
  <c r="R5430" i="3" s="1"/>
  <c r="P5428" i="3"/>
  <c r="R5428" i="3" s="1"/>
  <c r="P5411" i="3"/>
  <c r="R5411" i="3" s="1"/>
  <c r="P5407" i="3"/>
  <c r="R5407" i="3" s="1"/>
  <c r="P5403" i="3"/>
  <c r="R5403" i="3" s="1"/>
  <c r="P5379" i="3"/>
  <c r="R5379" i="3" s="1"/>
  <c r="P5383" i="3"/>
  <c r="R5383" i="3" s="1"/>
  <c r="P5374" i="3"/>
  <c r="R5374" i="3" s="1"/>
  <c r="P5389" i="3"/>
  <c r="R5389" i="3" s="1"/>
  <c r="P5364" i="3"/>
  <c r="R5364" i="3" s="1"/>
  <c r="P5369" i="3"/>
  <c r="R5369" i="3" s="1"/>
  <c r="P5345" i="3"/>
  <c r="R5345" i="3" s="1"/>
  <c r="P5346" i="3"/>
  <c r="R5346" i="3" s="1"/>
  <c r="P5321" i="3"/>
  <c r="R5321" i="3" s="1"/>
  <c r="P5326" i="3"/>
  <c r="R5326" i="3" s="1"/>
  <c r="P5313" i="3"/>
  <c r="R5313" i="3" s="1"/>
  <c r="P5304" i="3"/>
  <c r="R5304" i="3" s="1"/>
  <c r="P5278" i="3"/>
  <c r="R5278" i="3" s="1"/>
  <c r="P5293" i="3"/>
  <c r="R5293" i="3" s="1"/>
  <c r="P5291" i="3"/>
  <c r="R5291" i="3" s="1"/>
  <c r="P5252" i="3"/>
  <c r="R5252" i="3" s="1"/>
  <c r="P5271" i="3"/>
  <c r="R5271" i="3" s="1"/>
  <c r="P5220" i="3"/>
  <c r="R5220" i="3" s="1"/>
  <c r="P5239" i="3"/>
  <c r="R5239" i="3" s="1"/>
  <c r="P5233" i="3"/>
  <c r="R5233" i="3" s="1"/>
  <c r="P5241" i="3"/>
  <c r="R5241" i="3" s="1"/>
  <c r="P5193" i="3"/>
  <c r="R5193" i="3" s="1"/>
  <c r="P5217" i="3"/>
  <c r="R5217" i="3" s="1"/>
  <c r="P5202" i="3"/>
  <c r="R5202" i="3" s="1"/>
  <c r="P5216" i="3"/>
  <c r="R5216" i="3" s="1"/>
  <c r="P5183" i="3"/>
  <c r="R5183" i="3" s="1"/>
  <c r="P5151" i="3"/>
  <c r="R5151" i="3" s="1"/>
  <c r="P5160" i="3"/>
  <c r="R5160" i="3" s="1"/>
  <c r="P5164" i="3"/>
  <c r="R5164" i="3" s="1"/>
  <c r="P5148" i="3"/>
  <c r="R5148" i="3" s="1"/>
  <c r="P5134" i="3"/>
  <c r="R5134" i="3" s="1"/>
  <c r="P5138" i="3"/>
  <c r="R5138" i="3" s="1"/>
  <c r="P5140" i="3"/>
  <c r="R5140" i="3" s="1"/>
  <c r="P5145" i="3"/>
  <c r="R5145" i="3" s="1"/>
  <c r="P5120" i="3"/>
  <c r="R5120" i="3" s="1"/>
  <c r="P5105" i="3"/>
  <c r="R5105" i="3" s="1"/>
  <c r="P5117" i="3"/>
  <c r="R5117" i="3" s="1"/>
  <c r="P5092" i="3"/>
  <c r="R5092" i="3" s="1"/>
  <c r="P7142" i="3"/>
  <c r="R7142" i="3" s="1"/>
  <c r="P7103" i="3"/>
  <c r="R7103" i="3" s="1"/>
  <c r="P7114" i="3"/>
  <c r="R7114" i="3" s="1"/>
  <c r="P7113" i="3"/>
  <c r="R7113" i="3" s="1"/>
  <c r="P7099" i="3"/>
  <c r="R7099" i="3" s="1"/>
  <c r="P7084" i="3"/>
  <c r="R7084" i="3" s="1"/>
  <c r="P7077" i="3"/>
  <c r="R7077" i="3" s="1"/>
  <c r="P7087" i="3"/>
  <c r="R7087" i="3" s="1"/>
  <c r="P7062" i="3"/>
  <c r="R7062" i="3" s="1"/>
  <c r="P7054" i="3"/>
  <c r="R7054" i="3" s="1"/>
  <c r="P7049" i="3"/>
  <c r="R7049" i="3" s="1"/>
  <c r="P7045" i="3"/>
  <c r="R7045" i="3" s="1"/>
  <c r="P7016" i="3"/>
  <c r="R7016" i="3" s="1"/>
  <c r="P7025" i="3"/>
  <c r="R7025" i="3" s="1"/>
  <c r="P7031" i="3"/>
  <c r="R7031" i="3" s="1"/>
  <c r="P7009" i="3"/>
  <c r="R7009" i="3" s="1"/>
  <c r="P6986" i="3"/>
  <c r="R6986" i="3" s="1"/>
  <c r="P6984" i="3"/>
  <c r="R6984" i="3" s="1"/>
  <c r="P6993" i="3"/>
  <c r="R6993" i="3" s="1"/>
  <c r="P6969" i="3"/>
  <c r="R6969" i="3" s="1"/>
  <c r="P6960" i="3"/>
  <c r="R6960" i="3" s="1"/>
  <c r="P6965" i="3"/>
  <c r="R6965" i="3" s="1"/>
  <c r="P6934" i="3"/>
  <c r="R6934" i="3" s="1"/>
  <c r="P6890" i="3"/>
  <c r="R6890" i="3" s="1"/>
  <c r="P6884" i="3"/>
  <c r="R6884" i="3" s="1"/>
  <c r="P6901" i="3"/>
  <c r="R6901" i="3" s="1"/>
  <c r="P6888" i="3"/>
  <c r="R6888" i="3" s="1"/>
  <c r="P6909" i="3"/>
  <c r="R6909" i="3" s="1"/>
  <c r="P6913" i="3"/>
  <c r="R6913" i="3" s="1"/>
  <c r="P6878" i="3"/>
  <c r="R6878" i="3" s="1"/>
  <c r="P6855" i="3"/>
  <c r="R6855" i="3" s="1"/>
  <c r="P6859" i="3"/>
  <c r="R6859" i="3" s="1"/>
  <c r="P6866" i="3"/>
  <c r="R6866" i="3" s="1"/>
  <c r="P6840" i="3"/>
  <c r="R6840" i="3" s="1"/>
  <c r="P6827" i="3"/>
  <c r="R6827" i="3" s="1"/>
  <c r="P6809" i="3"/>
  <c r="R6809" i="3" s="1"/>
  <c r="P6806" i="3"/>
  <c r="R6806" i="3" s="1"/>
  <c r="P6795" i="3"/>
  <c r="R6795" i="3" s="1"/>
  <c r="P6790" i="3"/>
  <c r="R6790" i="3" s="1"/>
  <c r="P6781" i="3"/>
  <c r="R6781" i="3" s="1"/>
  <c r="P6791" i="3"/>
  <c r="R6791" i="3" s="1"/>
  <c r="P6761" i="3"/>
  <c r="R6761" i="3" s="1"/>
  <c r="P6750" i="3"/>
  <c r="R6750" i="3" s="1"/>
  <c r="P6749" i="3"/>
  <c r="R6749" i="3" s="1"/>
  <c r="P6730" i="3"/>
  <c r="R6730" i="3" s="1"/>
  <c r="P6723" i="3"/>
  <c r="R6723" i="3" s="1"/>
  <c r="P6704" i="3"/>
  <c r="R6704" i="3" s="1"/>
  <c r="P6703" i="3"/>
  <c r="R6703" i="3" s="1"/>
  <c r="P6678" i="3"/>
  <c r="R6678" i="3" s="1"/>
  <c r="P6677" i="3"/>
  <c r="R6677" i="3" s="1"/>
  <c r="P6687" i="3"/>
  <c r="R6687" i="3" s="1"/>
  <c r="P6661" i="3"/>
  <c r="R6661" i="3" s="1"/>
  <c r="P6638" i="3"/>
  <c r="R6638" i="3" s="1"/>
  <c r="P6647" i="3"/>
  <c r="R6647" i="3" s="1"/>
  <c r="P6650" i="3"/>
  <c r="R6650" i="3" s="1"/>
  <c r="P6627" i="3"/>
  <c r="R6627" i="3" s="1"/>
  <c r="P6632" i="3"/>
  <c r="R6632" i="3" s="1"/>
  <c r="P6607" i="3"/>
  <c r="R6607" i="3" s="1"/>
  <c r="P6613" i="3"/>
  <c r="R6613" i="3" s="1"/>
  <c r="P6609" i="3"/>
  <c r="R6609" i="3" s="1"/>
  <c r="P6575" i="3"/>
  <c r="R6575" i="3" s="1"/>
  <c r="P6583" i="3"/>
  <c r="R6583" i="3" s="1"/>
  <c r="P6584" i="3"/>
  <c r="R6584" i="3" s="1"/>
  <c r="P6571" i="3"/>
  <c r="R6571" i="3" s="1"/>
  <c r="P6550" i="3"/>
  <c r="R6550" i="3" s="1"/>
  <c r="P6557" i="3"/>
  <c r="R6557" i="3" s="1"/>
  <c r="P6548" i="3"/>
  <c r="R6548" i="3" s="1"/>
  <c r="P6526" i="3"/>
  <c r="R6526" i="3" s="1"/>
  <c r="P6536" i="3"/>
  <c r="R6536" i="3" s="1"/>
  <c r="P6538" i="3"/>
  <c r="R6538" i="3" s="1"/>
  <c r="P6513" i="3"/>
  <c r="R6513" i="3" s="1"/>
  <c r="P6507" i="3"/>
  <c r="R6507" i="3" s="1"/>
  <c r="P6512" i="3"/>
  <c r="R6512" i="3" s="1"/>
  <c r="P6496" i="3"/>
  <c r="R6496" i="3" s="1"/>
  <c r="P6492" i="3"/>
  <c r="R6492" i="3" s="1"/>
  <c r="P6449" i="3"/>
  <c r="R6449" i="3" s="1"/>
  <c r="P6448" i="3"/>
  <c r="R6448" i="3" s="1"/>
  <c r="P6457" i="3"/>
  <c r="R6457" i="3" s="1"/>
  <c r="P6472" i="3"/>
  <c r="R6472" i="3" s="1"/>
  <c r="P6459" i="3"/>
  <c r="R6459" i="3" s="1"/>
  <c r="P6400" i="3"/>
  <c r="R6400" i="3" s="1"/>
  <c r="P6439" i="3"/>
  <c r="R6439" i="3" s="1"/>
  <c r="P6398" i="3"/>
  <c r="R6398" i="3" s="1"/>
  <c r="P6419" i="3"/>
  <c r="R6419" i="3" s="1"/>
  <c r="P6406" i="3"/>
  <c r="R6406" i="3" s="1"/>
  <c r="P6410" i="3"/>
  <c r="R6410" i="3" s="1"/>
  <c r="P6417" i="3"/>
  <c r="R6417" i="3" s="1"/>
  <c r="P6388" i="3"/>
  <c r="R6388" i="3" s="1"/>
  <c r="P6369" i="3"/>
  <c r="R6369" i="3" s="1"/>
  <c r="P6361" i="3"/>
  <c r="R6361" i="3" s="1"/>
  <c r="P6378" i="3"/>
  <c r="R6378" i="3" s="1"/>
  <c r="P6307" i="3"/>
  <c r="R6307" i="3" s="1"/>
  <c r="P6337" i="3"/>
  <c r="R6337" i="3" s="1"/>
  <c r="P6309" i="3"/>
  <c r="R6309" i="3" s="1"/>
  <c r="P6313" i="3"/>
  <c r="R6313" i="3" s="1"/>
  <c r="P6331" i="3"/>
  <c r="R6331" i="3" s="1"/>
  <c r="P6274" i="3"/>
  <c r="R6274" i="3" s="1"/>
  <c r="P6269" i="3"/>
  <c r="R6269" i="3" s="1"/>
  <c r="P6287" i="3"/>
  <c r="R6287" i="3" s="1"/>
  <c r="P6251" i="3"/>
  <c r="R6251" i="3" s="1"/>
  <c r="P6250" i="3"/>
  <c r="R6250" i="3" s="1"/>
  <c r="P6231" i="3"/>
  <c r="R6231" i="3" s="1"/>
  <c r="P6216" i="3"/>
  <c r="R6216" i="3" s="1"/>
  <c r="P6222" i="3"/>
  <c r="R6222" i="3" s="1"/>
  <c r="P6233" i="3"/>
  <c r="R6233" i="3" s="1"/>
  <c r="P6230" i="3"/>
  <c r="R6230" i="3" s="1"/>
  <c r="P6191" i="3"/>
  <c r="R6191" i="3" s="1"/>
  <c r="P6193" i="3"/>
  <c r="R6193" i="3" s="1"/>
  <c r="P6175" i="3"/>
  <c r="R6175" i="3" s="1"/>
  <c r="P6182" i="3"/>
  <c r="R6182" i="3" s="1"/>
  <c r="P6166" i="3"/>
  <c r="R6166" i="3" s="1"/>
  <c r="P6179" i="3"/>
  <c r="R6179" i="3" s="1"/>
  <c r="P6140" i="3"/>
  <c r="R6140" i="3" s="1"/>
  <c r="P6153" i="3"/>
  <c r="R6153" i="3" s="1"/>
  <c r="P6145" i="3"/>
  <c r="R6145" i="3" s="1"/>
  <c r="P6163" i="3"/>
  <c r="R6163" i="3" s="1"/>
  <c r="P6150" i="3"/>
  <c r="R6150" i="3" s="1"/>
  <c r="P6110" i="3"/>
  <c r="R6110" i="3" s="1"/>
  <c r="P6114" i="3"/>
  <c r="R6114" i="3" s="1"/>
  <c r="P6108" i="3"/>
  <c r="R6108" i="3" s="1"/>
  <c r="P6117" i="3"/>
  <c r="R6117" i="3" s="1"/>
  <c r="P6068" i="3"/>
  <c r="R6068" i="3" s="1"/>
  <c r="P6080" i="3"/>
  <c r="R6080" i="3" s="1"/>
  <c r="P6088" i="3"/>
  <c r="R6088" i="3" s="1"/>
  <c r="P6084" i="3"/>
  <c r="R6084" i="3" s="1"/>
  <c r="P6057" i="3"/>
  <c r="R6057" i="3" s="1"/>
  <c r="P6043" i="3"/>
  <c r="R6043" i="3" s="1"/>
  <c r="P6055" i="3"/>
  <c r="R6055" i="3" s="1"/>
  <c r="P6045" i="3"/>
  <c r="R6045" i="3" s="1"/>
  <c r="P6035" i="3"/>
  <c r="R6035" i="3" s="1"/>
  <c r="P6031" i="3"/>
  <c r="R6031" i="3" s="1"/>
  <c r="P5992" i="3"/>
  <c r="R5992" i="3" s="1"/>
  <c r="P5990" i="3"/>
  <c r="R5990" i="3" s="1"/>
  <c r="P6008" i="3"/>
  <c r="R6008" i="3" s="1"/>
  <c r="P6000" i="3"/>
  <c r="R6000" i="3" s="1"/>
  <c r="P6006" i="3"/>
  <c r="R6006" i="3" s="1"/>
  <c r="P5983" i="3"/>
  <c r="R5983" i="3" s="1"/>
  <c r="P5956" i="3"/>
  <c r="R5956" i="3" s="1"/>
  <c r="P5963" i="3"/>
  <c r="R5963" i="3" s="1"/>
  <c r="P5968" i="3"/>
  <c r="R5968" i="3" s="1"/>
  <c r="P5957" i="3"/>
  <c r="R5957" i="3" s="1"/>
  <c r="P5954" i="3"/>
  <c r="R5954" i="3" s="1"/>
  <c r="P5940" i="3"/>
  <c r="R5940" i="3" s="1"/>
  <c r="P5938" i="3"/>
  <c r="R5938" i="3" s="1"/>
  <c r="P5935" i="3"/>
  <c r="R5935" i="3" s="1"/>
  <c r="P5918" i="3"/>
  <c r="R5918" i="3" s="1"/>
  <c r="P5913" i="3"/>
  <c r="R5913" i="3" s="1"/>
  <c r="P5900" i="3"/>
  <c r="R5900" i="3" s="1"/>
  <c r="P5911" i="3"/>
  <c r="R5911" i="3" s="1"/>
  <c r="P5912" i="3"/>
  <c r="R5912" i="3" s="1"/>
  <c r="P5872" i="3"/>
  <c r="R5872" i="3" s="1"/>
  <c r="P5881" i="3"/>
  <c r="R5881" i="3" s="1"/>
  <c r="P5885" i="3"/>
  <c r="R5885" i="3" s="1"/>
  <c r="P5887" i="3"/>
  <c r="R5887" i="3" s="1"/>
  <c r="P5848" i="3"/>
  <c r="R5848" i="3" s="1"/>
  <c r="P5846" i="3"/>
  <c r="R5846" i="3" s="1"/>
  <c r="P5834" i="3"/>
  <c r="R5834" i="3" s="1"/>
  <c r="P5855" i="3"/>
  <c r="R5855" i="3" s="1"/>
  <c r="P5839" i="3"/>
  <c r="R5839" i="3" s="1"/>
  <c r="P5847" i="3"/>
  <c r="R5847" i="3" s="1"/>
  <c r="P5811" i="3"/>
  <c r="R5811" i="3" s="1"/>
  <c r="P5815" i="3"/>
  <c r="R5815" i="3" s="1"/>
  <c r="P5798" i="3"/>
  <c r="R5798" i="3" s="1"/>
  <c r="P5785" i="3"/>
  <c r="R5785" i="3" s="1"/>
  <c r="P5796" i="3"/>
  <c r="R5796" i="3" s="1"/>
  <c r="P5782" i="3"/>
  <c r="R5782" i="3" s="1"/>
  <c r="P5772" i="3"/>
  <c r="R5772" i="3" s="1"/>
  <c r="P5756" i="3"/>
  <c r="R5756" i="3" s="1"/>
  <c r="P5777" i="3"/>
  <c r="R5777" i="3" s="1"/>
  <c r="P5753" i="3"/>
  <c r="R5753" i="3" s="1"/>
  <c r="P5740" i="3"/>
  <c r="R5740" i="3" s="1"/>
  <c r="P5742" i="3"/>
  <c r="R5742" i="3" s="1"/>
  <c r="P5715" i="3"/>
  <c r="R5715" i="3" s="1"/>
  <c r="P5733" i="3"/>
  <c r="R5733" i="3" s="1"/>
  <c r="P5731" i="3"/>
  <c r="R5731" i="3" s="1"/>
  <c r="P5722" i="3"/>
  <c r="R5722" i="3" s="1"/>
  <c r="P5726" i="3"/>
  <c r="R5726" i="3" s="1"/>
  <c r="P5693" i="3"/>
  <c r="R5693" i="3" s="1"/>
  <c r="P5682" i="3"/>
  <c r="R5682" i="3" s="1"/>
  <c r="P5656" i="3"/>
  <c r="R5656" i="3" s="1"/>
  <c r="P5663" i="3"/>
  <c r="R5663" i="3" s="1"/>
  <c r="P5673" i="3"/>
  <c r="R5673" i="3" s="1"/>
  <c r="P5635" i="3"/>
  <c r="R5635" i="3" s="1"/>
  <c r="P5641" i="3"/>
  <c r="R5641" i="3" s="1"/>
  <c r="P5630" i="3"/>
  <c r="R5630" i="3" s="1"/>
  <c r="P5607" i="3"/>
  <c r="R5607" i="3" s="1"/>
  <c r="P5618" i="3"/>
  <c r="R5618" i="3" s="1"/>
  <c r="P5602" i="3"/>
  <c r="R5602" i="3" s="1"/>
  <c r="P5594" i="3"/>
  <c r="R5594" i="3" s="1"/>
  <c r="P5589" i="3"/>
  <c r="R5589" i="3" s="1"/>
  <c r="P5575" i="3"/>
  <c r="R5575" i="3" s="1"/>
  <c r="P5579" i="3"/>
  <c r="R5579" i="3" s="1"/>
  <c r="P5573" i="3"/>
  <c r="R5573" i="3" s="1"/>
  <c r="P5561" i="3"/>
  <c r="R5561" i="3" s="1"/>
  <c r="P5554" i="3"/>
  <c r="R5554" i="3" s="1"/>
  <c r="P5552" i="3"/>
  <c r="R5552" i="3" s="1"/>
  <c r="P5538" i="3"/>
  <c r="R5538" i="3" s="1"/>
  <c r="P5534" i="3"/>
  <c r="R5534" i="3" s="1"/>
  <c r="P5515" i="3"/>
  <c r="R5515" i="3" s="1"/>
  <c r="P5521" i="3"/>
  <c r="R5521" i="3" s="1"/>
  <c r="P5523" i="3"/>
  <c r="R5523" i="3" s="1"/>
  <c r="P5507" i="3"/>
  <c r="R5507" i="3" s="1"/>
  <c r="P5486" i="3"/>
  <c r="R5486" i="3" s="1"/>
  <c r="P5473" i="3"/>
  <c r="R5473" i="3" s="1"/>
  <c r="P5475" i="3"/>
  <c r="R5475" i="3" s="1"/>
  <c r="P5467" i="3"/>
  <c r="R5467" i="3" s="1"/>
  <c r="P5459" i="3"/>
  <c r="R5459" i="3" s="1"/>
  <c r="P5460" i="3"/>
  <c r="R5460" i="3" s="1"/>
  <c r="P5424" i="3"/>
  <c r="R5424" i="3" s="1"/>
  <c r="P5418" i="3"/>
  <c r="R5418" i="3" s="1"/>
  <c r="P5434" i="3"/>
  <c r="R5434" i="3" s="1"/>
  <c r="P5421" i="3"/>
  <c r="R5421" i="3" s="1"/>
  <c r="P5371" i="3"/>
  <c r="R5371" i="3" s="1"/>
  <c r="P5372" i="3"/>
  <c r="R5372" i="3" s="1"/>
  <c r="P5391" i="3"/>
  <c r="R5391" i="3" s="1"/>
  <c r="P5397" i="3"/>
  <c r="R5397" i="3" s="1"/>
  <c r="P5368" i="3"/>
  <c r="R5368" i="3" s="1"/>
  <c r="P5367" i="3"/>
  <c r="R5367" i="3" s="1"/>
  <c r="P5347" i="3"/>
  <c r="R5347" i="3" s="1"/>
  <c r="P5337" i="3"/>
  <c r="R5337" i="3" s="1"/>
  <c r="P5336" i="3"/>
  <c r="R5336" i="3" s="1"/>
  <c r="P5341" i="3"/>
  <c r="R5341" i="3" s="1"/>
  <c r="P5330" i="3"/>
  <c r="R5330" i="3" s="1"/>
  <c r="P7398" i="3"/>
  <c r="R7398" i="3" s="1"/>
  <c r="P7402" i="3"/>
  <c r="R7402" i="3" s="1"/>
  <c r="P7391" i="3"/>
  <c r="R7391" i="3" s="1"/>
  <c r="P7377" i="3"/>
  <c r="R7377" i="3" s="1"/>
  <c r="P7368" i="3"/>
  <c r="R7368" i="3" s="1"/>
  <c r="P7375" i="3"/>
  <c r="R7375" i="3" s="1"/>
  <c r="P7330" i="3"/>
  <c r="R7330" i="3" s="1"/>
  <c r="P7356" i="3"/>
  <c r="R7356" i="3" s="1"/>
  <c r="P7348" i="3"/>
  <c r="R7348" i="3" s="1"/>
  <c r="P7329" i="3"/>
  <c r="R7329" i="3" s="1"/>
  <c r="P7308" i="3"/>
  <c r="R7308" i="3" s="1"/>
  <c r="P7315" i="3"/>
  <c r="R7315" i="3" s="1"/>
  <c r="P7311" i="3"/>
  <c r="R7311" i="3" s="1"/>
  <c r="P7310" i="3"/>
  <c r="R7310" i="3" s="1"/>
  <c r="P7295" i="3"/>
  <c r="R7295" i="3" s="1"/>
  <c r="P7294" i="3"/>
  <c r="R7294" i="3" s="1"/>
  <c r="P7322" i="3"/>
  <c r="R7322" i="3" s="1"/>
  <c r="P7273" i="3"/>
  <c r="R7273" i="3" s="1"/>
  <c r="P7260" i="3"/>
  <c r="R7260" i="3" s="1"/>
  <c r="P7271" i="3"/>
  <c r="R7271" i="3" s="1"/>
  <c r="P7263" i="3"/>
  <c r="R7263" i="3" s="1"/>
  <c r="P7253" i="3"/>
  <c r="R7253" i="3" s="1"/>
  <c r="P7223" i="3"/>
  <c r="R7223" i="3" s="1"/>
  <c r="P7232" i="3"/>
  <c r="R7232" i="3" s="1"/>
  <c r="P7243" i="3"/>
  <c r="R7243" i="3" s="1"/>
  <c r="P7218" i="3"/>
  <c r="R7218" i="3" s="1"/>
  <c r="P7216" i="3"/>
  <c r="R7216" i="3" s="1"/>
  <c r="P7210" i="3"/>
  <c r="R7210" i="3" s="1"/>
  <c r="P7190" i="3"/>
  <c r="R7190" i="3" s="1"/>
  <c r="P7175" i="3"/>
  <c r="R7175" i="3" s="1"/>
  <c r="P7160" i="3"/>
  <c r="R7160" i="3" s="1"/>
  <c r="P7122" i="3"/>
  <c r="R7122" i="3" s="1"/>
  <c r="P7143" i="3"/>
  <c r="R7143" i="3" s="1"/>
  <c r="P7127" i="3"/>
  <c r="R7127" i="3" s="1"/>
  <c r="P7130" i="3"/>
  <c r="R7130" i="3" s="1"/>
  <c r="P7124" i="3"/>
  <c r="R7124" i="3" s="1"/>
  <c r="P7117" i="3"/>
  <c r="R7117" i="3" s="1"/>
  <c r="P7105" i="3"/>
  <c r="R7105" i="3" s="1"/>
  <c r="P7096" i="3"/>
  <c r="R7096" i="3" s="1"/>
  <c r="P7098" i="3"/>
  <c r="R7098" i="3" s="1"/>
  <c r="P7100" i="3"/>
  <c r="R7100" i="3" s="1"/>
  <c r="P7094" i="3"/>
  <c r="R7094" i="3" s="1"/>
  <c r="P7074" i="3"/>
  <c r="R7074" i="3" s="1"/>
  <c r="P7076" i="3"/>
  <c r="R7076" i="3" s="1"/>
  <c r="P7063" i="3"/>
  <c r="R7063" i="3" s="1"/>
  <c r="P7048" i="3"/>
  <c r="R7048" i="3" s="1"/>
  <c r="P7043" i="3"/>
  <c r="R7043" i="3" s="1"/>
  <c r="P7015" i="3"/>
  <c r="R7015" i="3" s="1"/>
  <c r="P7032" i="3"/>
  <c r="R7032" i="3" s="1"/>
  <c r="P7030" i="3"/>
  <c r="R7030" i="3" s="1"/>
  <c r="P7029" i="3"/>
  <c r="R7029" i="3" s="1"/>
  <c r="P7039" i="3"/>
  <c r="R7039" i="3" s="1"/>
  <c r="P6992" i="3"/>
  <c r="R6992" i="3" s="1"/>
  <c r="P6998" i="3"/>
  <c r="R6998" i="3" s="1"/>
  <c r="P6956" i="3"/>
  <c r="R6956" i="3" s="1"/>
  <c r="P6977" i="3"/>
  <c r="R6977" i="3" s="1"/>
  <c r="P6946" i="3"/>
  <c r="R6946" i="3" s="1"/>
  <c r="P6975" i="3"/>
  <c r="R6975" i="3" s="1"/>
  <c r="P6932" i="3"/>
  <c r="R6932" i="3" s="1"/>
  <c r="P6945" i="3"/>
  <c r="R6945" i="3" s="1"/>
  <c r="P6930" i="3"/>
  <c r="R6930" i="3" s="1"/>
  <c r="P6915" i="3"/>
  <c r="R6915" i="3" s="1"/>
  <c r="P6896" i="3"/>
  <c r="R6896" i="3" s="1"/>
  <c r="P6889" i="3"/>
  <c r="R6889" i="3" s="1"/>
  <c r="P6879" i="3"/>
  <c r="R6879" i="3" s="1"/>
  <c r="P6874" i="3"/>
  <c r="R6874" i="3" s="1"/>
  <c r="P6856" i="3"/>
  <c r="R6856" i="3" s="1"/>
  <c r="P6865" i="3"/>
  <c r="R6865" i="3" s="1"/>
  <c r="P6864" i="3"/>
  <c r="R6864" i="3" s="1"/>
  <c r="P6851" i="3"/>
  <c r="R6851" i="3" s="1"/>
  <c r="P6833" i="3"/>
  <c r="R6833" i="3" s="1"/>
  <c r="P6796" i="3"/>
  <c r="R6796" i="3" s="1"/>
  <c r="P6821" i="3"/>
  <c r="R6821" i="3" s="1"/>
  <c r="P6799" i="3"/>
  <c r="R6799" i="3" s="1"/>
  <c r="P6823" i="3"/>
  <c r="R6823" i="3" s="1"/>
  <c r="P6784" i="3"/>
  <c r="R6784" i="3" s="1"/>
  <c r="P6779" i="3"/>
  <c r="R6779" i="3" s="1"/>
  <c r="P6765" i="3"/>
  <c r="R6765" i="3" s="1"/>
  <c r="P6769" i="3"/>
  <c r="R6769" i="3" s="1"/>
  <c r="P6766" i="3"/>
  <c r="R6766" i="3" s="1"/>
  <c r="P6771" i="3"/>
  <c r="R6771" i="3" s="1"/>
  <c r="P6737" i="3"/>
  <c r="R6737" i="3" s="1"/>
  <c r="P6714" i="3"/>
  <c r="R6714" i="3" s="1"/>
  <c r="P6702" i="3"/>
  <c r="R6702" i="3" s="1"/>
  <c r="P6690" i="3"/>
  <c r="R6690" i="3" s="1"/>
  <c r="P6682" i="3"/>
  <c r="R6682" i="3" s="1"/>
  <c r="P6689" i="3"/>
  <c r="R6689" i="3" s="1"/>
  <c r="P6683" i="3"/>
  <c r="R6683" i="3" s="1"/>
  <c r="P6664" i="3"/>
  <c r="R6664" i="3" s="1"/>
  <c r="P6674" i="3"/>
  <c r="R6674" i="3" s="1"/>
  <c r="P6639" i="3"/>
  <c r="R6639" i="3" s="1"/>
  <c r="P6642" i="3"/>
  <c r="R6642" i="3" s="1"/>
  <c r="P6646" i="3"/>
  <c r="R6646" i="3" s="1"/>
  <c r="P6636" i="3"/>
  <c r="R6636" i="3" s="1"/>
  <c r="P6634" i="3"/>
  <c r="R6634" i="3" s="1"/>
  <c r="P6619" i="3"/>
  <c r="R6619" i="3" s="1"/>
  <c r="P6625" i="3"/>
  <c r="R6625" i="3" s="1"/>
  <c r="P6610" i="3"/>
  <c r="R6610" i="3" s="1"/>
  <c r="P6589" i="3"/>
  <c r="R6589" i="3" s="1"/>
  <c r="P6612" i="3"/>
  <c r="R6612" i="3" s="1"/>
  <c r="P6591" i="3"/>
  <c r="R6591" i="3" s="1"/>
  <c r="P6598" i="3"/>
  <c r="R6598" i="3" s="1"/>
  <c r="P6568" i="3"/>
  <c r="R6568" i="3" s="1"/>
  <c r="P6582" i="3"/>
  <c r="R6582" i="3" s="1"/>
  <c r="P6577" i="3"/>
  <c r="R6577" i="3" s="1"/>
  <c r="P6570" i="3"/>
  <c r="R6570" i="3" s="1"/>
  <c r="P6545" i="3"/>
  <c r="R6545" i="3" s="1"/>
  <c r="P6541" i="3"/>
  <c r="R6541" i="3" s="1"/>
  <c r="P6525" i="3"/>
  <c r="R6525" i="3" s="1"/>
  <c r="P6519" i="3"/>
  <c r="R6519" i="3" s="1"/>
  <c r="P6504" i="3"/>
  <c r="R6504" i="3" s="1"/>
  <c r="P6506" i="3"/>
  <c r="R6506" i="3" s="1"/>
  <c r="P6495" i="3"/>
  <c r="R6495" i="3" s="1"/>
  <c r="P6488" i="3"/>
  <c r="R6488" i="3" s="1"/>
  <c r="P6478" i="3"/>
  <c r="R6478" i="3" s="1"/>
  <c r="P6476" i="3"/>
  <c r="R6476" i="3" s="1"/>
  <c r="P6471" i="3"/>
  <c r="R6471" i="3" s="1"/>
  <c r="P6450" i="3"/>
  <c r="R6450" i="3" s="1"/>
  <c r="P6438" i="3"/>
  <c r="R6438" i="3" s="1"/>
  <c r="P6394" i="3"/>
  <c r="R6394" i="3" s="1"/>
  <c r="P6423" i="3"/>
  <c r="R6423" i="3" s="1"/>
  <c r="P6405" i="3"/>
  <c r="R6405" i="3" s="1"/>
  <c r="P6404" i="3"/>
  <c r="R6404" i="3" s="1"/>
  <c r="P6420" i="3"/>
  <c r="R6420" i="3" s="1"/>
  <c r="P6395" i="3"/>
  <c r="R6395" i="3" s="1"/>
  <c r="P6389" i="3"/>
  <c r="R6389" i="3" s="1"/>
  <c r="P6358" i="3"/>
  <c r="R6358" i="3" s="1"/>
  <c r="P6368" i="3"/>
  <c r="R6368" i="3" s="1"/>
  <c r="P6355" i="3"/>
  <c r="R6355" i="3" s="1"/>
  <c r="P6359" i="3"/>
  <c r="R6359" i="3" s="1"/>
  <c r="P6351" i="3"/>
  <c r="R6351" i="3" s="1"/>
  <c r="P6353" i="3"/>
  <c r="R6353" i="3" s="1"/>
  <c r="P6340" i="3"/>
  <c r="R6340" i="3" s="1"/>
  <c r="P6338" i="3"/>
  <c r="R6338" i="3" s="1"/>
  <c r="P6306" i="3"/>
  <c r="R6306" i="3" s="1"/>
  <c r="P6325" i="3"/>
  <c r="R6325" i="3" s="1"/>
  <c r="P6301" i="3"/>
  <c r="R6301" i="3" s="1"/>
  <c r="P6303" i="3"/>
  <c r="R6303" i="3" s="1"/>
  <c r="P6328" i="3"/>
  <c r="R6328" i="3" s="1"/>
  <c r="P6283" i="3"/>
  <c r="R6283" i="3" s="1"/>
  <c r="P6279" i="3"/>
  <c r="R6279" i="3" s="1"/>
  <c r="P6284" i="3"/>
  <c r="R6284" i="3" s="1"/>
  <c r="P6254" i="3"/>
  <c r="R6254" i="3" s="1"/>
  <c r="P6243" i="3"/>
  <c r="R6243" i="3" s="1"/>
  <c r="P6215" i="3"/>
  <c r="R6215" i="3" s="1"/>
  <c r="P6219" i="3"/>
  <c r="R6219" i="3" s="1"/>
  <c r="P6241" i="3"/>
  <c r="R6241" i="3" s="1"/>
  <c r="P6211" i="3"/>
  <c r="R6211" i="3" s="1"/>
  <c r="P6189" i="3"/>
  <c r="R6189" i="3" s="1"/>
  <c r="P6208" i="3"/>
  <c r="R6208" i="3" s="1"/>
  <c r="P6170" i="3"/>
  <c r="R6170" i="3" s="1"/>
  <c r="P6184" i="3"/>
  <c r="R6184" i="3" s="1"/>
  <c r="P6180" i="3"/>
  <c r="R6180" i="3" s="1"/>
  <c r="P6159" i="3"/>
  <c r="R6159" i="3" s="1"/>
  <c r="P6147" i="3"/>
  <c r="R6147" i="3" s="1"/>
  <c r="P6134" i="3"/>
  <c r="R6134" i="3" s="1"/>
  <c r="P6158" i="3"/>
  <c r="R6158" i="3" s="1"/>
  <c r="P6119" i="3"/>
  <c r="R6119" i="3" s="1"/>
  <c r="P6125" i="3"/>
  <c r="R6125" i="3" s="1"/>
  <c r="P6121" i="3"/>
  <c r="R6121" i="3" s="1"/>
  <c r="P6100" i="3"/>
  <c r="R6100" i="3" s="1"/>
  <c r="P6113" i="3"/>
  <c r="R6113" i="3" s="1"/>
  <c r="P6074" i="3"/>
  <c r="R6074" i="3" s="1"/>
  <c r="P6086" i="3"/>
  <c r="R6086" i="3" s="1"/>
  <c r="P6096" i="3"/>
  <c r="R6096" i="3" s="1"/>
  <c r="P6098" i="3"/>
  <c r="R6098" i="3" s="1"/>
  <c r="P6062" i="3"/>
  <c r="R6062" i="3" s="1"/>
  <c r="P6058" i="3"/>
  <c r="R6058" i="3" s="1"/>
  <c r="P6063" i="3"/>
  <c r="R6063" i="3" s="1"/>
  <c r="P6048" i="3"/>
  <c r="R6048" i="3" s="1"/>
  <c r="P6027" i="3"/>
  <c r="R6027" i="3" s="1"/>
  <c r="P6016" i="3"/>
  <c r="R6016" i="3" s="1"/>
  <c r="P6041" i="3"/>
  <c r="R6041" i="3" s="1"/>
  <c r="P5982" i="3"/>
  <c r="R5982" i="3" s="1"/>
  <c r="P5977" i="3"/>
  <c r="R5977" i="3" s="1"/>
  <c r="P6001" i="3"/>
  <c r="R6001" i="3" s="1"/>
  <c r="P5997" i="3"/>
  <c r="R5997" i="3" s="1"/>
  <c r="P5993" i="3"/>
  <c r="R5993" i="3" s="1"/>
  <c r="P5942" i="3"/>
  <c r="R5942" i="3" s="1"/>
  <c r="P5916" i="3"/>
  <c r="R5916" i="3" s="1"/>
  <c r="P5930" i="3"/>
  <c r="R5930" i="3" s="1"/>
  <c r="P5927" i="3"/>
  <c r="R5927" i="3" s="1"/>
  <c r="P5897" i="3"/>
  <c r="R5897" i="3" s="1"/>
  <c r="P5903" i="3"/>
  <c r="R5903" i="3" s="1"/>
  <c r="P5906" i="3"/>
  <c r="R5906" i="3" s="1"/>
  <c r="P5866" i="3"/>
  <c r="R5866" i="3" s="1"/>
  <c r="P5870" i="3"/>
  <c r="R5870" i="3" s="1"/>
  <c r="P5882" i="3"/>
  <c r="R5882" i="3" s="1"/>
  <c r="P5873" i="3"/>
  <c r="R5873" i="3" s="1"/>
  <c r="P5841" i="3"/>
  <c r="R5841" i="3" s="1"/>
  <c r="P5833" i="3"/>
  <c r="R5833" i="3" s="1"/>
  <c r="P5854" i="3"/>
  <c r="R5854" i="3" s="1"/>
  <c r="P5853" i="3"/>
  <c r="R5853" i="3" s="1"/>
  <c r="P5836" i="3"/>
  <c r="R5836" i="3" s="1"/>
  <c r="P5786" i="3"/>
  <c r="R5786" i="3" s="1"/>
  <c r="P5803" i="3"/>
  <c r="R5803" i="3" s="1"/>
  <c r="P5802" i="3"/>
  <c r="R5802" i="3" s="1"/>
  <c r="P5774" i="3"/>
  <c r="R5774" i="3" s="1"/>
  <c r="P5771" i="3"/>
  <c r="R5771" i="3" s="1"/>
  <c r="P5778" i="3"/>
  <c r="R5778" i="3" s="1"/>
  <c r="P5737" i="3"/>
  <c r="R5737" i="3" s="1"/>
  <c r="P5744" i="3"/>
  <c r="R5744" i="3" s="1"/>
  <c r="P5717" i="3"/>
  <c r="R5717" i="3" s="1"/>
  <c r="P5713" i="3"/>
  <c r="R5713" i="3" s="1"/>
  <c r="P5711" i="3"/>
  <c r="R5711" i="3" s="1"/>
  <c r="P5730" i="3"/>
  <c r="R5730" i="3" s="1"/>
  <c r="P5697" i="3"/>
  <c r="R5697" i="3" s="1"/>
  <c r="P5701" i="3"/>
  <c r="R5701" i="3" s="1"/>
  <c r="P5687" i="3"/>
  <c r="R5687" i="3" s="1"/>
  <c r="P5679" i="3"/>
  <c r="R5679" i="3" s="1"/>
  <c r="P5691" i="3"/>
  <c r="R5691" i="3" s="1"/>
  <c r="P5670" i="3"/>
  <c r="R5670" i="3" s="1"/>
  <c r="P5634" i="3"/>
  <c r="R5634" i="3" s="1"/>
  <c r="P5633" i="3"/>
  <c r="R5633" i="3" s="1"/>
  <c r="P5638" i="3"/>
  <c r="R5638" i="3" s="1"/>
  <c r="P5629" i="3"/>
  <c r="R5629" i="3" s="1"/>
  <c r="P5626" i="3"/>
  <c r="R5626" i="3" s="1"/>
  <c r="P5613" i="3"/>
  <c r="R5613" i="3" s="1"/>
  <c r="P5605" i="3"/>
  <c r="R5605" i="3" s="1"/>
  <c r="P5597" i="3"/>
  <c r="R5597" i="3" s="1"/>
  <c r="P5569" i="3"/>
  <c r="R5569" i="3" s="1"/>
  <c r="P5584" i="3"/>
  <c r="R5584" i="3" s="1"/>
  <c r="P5572" i="3"/>
  <c r="R5572" i="3" s="1"/>
  <c r="P5548" i="3"/>
  <c r="R5548" i="3" s="1"/>
  <c r="P5545" i="3"/>
  <c r="R5545" i="3" s="1"/>
  <c r="P5543" i="3"/>
  <c r="R5543" i="3" s="1"/>
  <c r="P5535" i="3"/>
  <c r="R5535" i="3" s="1"/>
  <c r="P5525" i="3"/>
  <c r="R5525" i="3" s="1"/>
  <c r="P5499" i="3"/>
  <c r="R5499" i="3" s="1"/>
  <c r="P5496" i="3"/>
  <c r="R5496" i="3" s="1"/>
  <c r="P5481" i="3"/>
  <c r="R5481" i="3" s="1"/>
  <c r="P4922" i="3"/>
  <c r="R4922" i="3" s="1"/>
  <c r="P4883" i="3"/>
  <c r="R4883" i="3" s="1"/>
  <c r="P4879" i="3"/>
  <c r="R4879" i="3" s="1"/>
  <c r="P4890" i="3"/>
  <c r="R4890" i="3" s="1"/>
  <c r="P4901" i="3"/>
  <c r="R4901" i="3" s="1"/>
  <c r="P4889" i="3"/>
  <c r="R4889" i="3" s="1"/>
  <c r="P4847" i="3"/>
  <c r="R4847" i="3" s="1"/>
  <c r="P4840" i="3"/>
  <c r="R4840" i="3" s="1"/>
  <c r="P4863" i="3"/>
  <c r="R4863" i="3" s="1"/>
  <c r="P4827" i="3"/>
  <c r="R4827" i="3" s="1"/>
  <c r="P4829" i="3"/>
  <c r="R4829" i="3" s="1"/>
  <c r="P4823" i="3"/>
  <c r="R4823" i="3" s="1"/>
  <c r="P4809" i="3"/>
  <c r="R4809" i="3" s="1"/>
  <c r="P4814" i="3"/>
  <c r="R4814" i="3" s="1"/>
  <c r="P4798" i="3"/>
  <c r="R4798" i="3" s="1"/>
  <c r="P4801" i="3"/>
  <c r="R4801" i="3" s="1"/>
  <c r="P4773" i="3"/>
  <c r="R4773" i="3" s="1"/>
  <c r="P4788" i="3"/>
  <c r="R4788" i="3" s="1"/>
  <c r="P4756" i="3"/>
  <c r="R4756" i="3" s="1"/>
  <c r="P4744" i="3"/>
  <c r="R4744" i="3" s="1"/>
  <c r="P4755" i="3"/>
  <c r="R4755" i="3" s="1"/>
  <c r="P4766" i="3"/>
  <c r="R4766" i="3" s="1"/>
  <c r="P4750" i="3"/>
  <c r="R4750" i="3" s="1"/>
  <c r="P4734" i="3"/>
  <c r="R4734" i="3" s="1"/>
  <c r="P4736" i="3"/>
  <c r="R4736" i="3" s="1"/>
  <c r="P4713" i="3"/>
  <c r="R4713" i="3" s="1"/>
  <c r="P4715" i="3"/>
  <c r="R4715" i="3" s="1"/>
  <c r="P4722" i="3"/>
  <c r="R4722" i="3" s="1"/>
  <c r="P4708" i="3"/>
  <c r="R4708" i="3" s="1"/>
  <c r="P4672" i="3"/>
  <c r="R4672" i="3" s="1"/>
  <c r="P4684" i="3"/>
  <c r="R4684" i="3" s="1"/>
  <c r="P4669" i="3"/>
  <c r="R4669" i="3" s="1"/>
  <c r="P4679" i="3"/>
  <c r="R4679" i="3" s="1"/>
  <c r="P4657" i="3"/>
  <c r="R4657" i="3" s="1"/>
  <c r="P4653" i="3"/>
  <c r="R4653" i="3" s="1"/>
  <c r="P4638" i="3"/>
  <c r="R4638" i="3" s="1"/>
  <c r="P4637" i="3"/>
  <c r="R4637" i="3" s="1"/>
  <c r="P4644" i="3"/>
  <c r="R4644" i="3" s="1"/>
  <c r="P4621" i="3"/>
  <c r="R4621" i="3" s="1"/>
  <c r="P4610" i="3"/>
  <c r="R4610" i="3" s="1"/>
  <c r="P4614" i="3"/>
  <c r="R4614" i="3" s="1"/>
  <c r="P4591" i="3"/>
  <c r="R4591" i="3" s="1"/>
  <c r="P4593" i="3"/>
  <c r="R4593" i="3" s="1"/>
  <c r="P4588" i="3"/>
  <c r="R4588" i="3" s="1"/>
  <c r="P4598" i="3"/>
  <c r="R4598" i="3" s="1"/>
  <c r="P4560" i="3"/>
  <c r="R4560" i="3" s="1"/>
  <c r="P4552" i="3"/>
  <c r="R4552" i="3" s="1"/>
  <c r="P4563" i="3"/>
  <c r="R4563" i="3" s="1"/>
  <c r="P4541" i="3"/>
  <c r="R4541" i="3" s="1"/>
  <c r="P4532" i="3"/>
  <c r="R4532" i="3" s="1"/>
  <c r="P4533" i="3"/>
  <c r="R4533" i="3" s="1"/>
  <c r="P4506" i="3"/>
  <c r="R4506" i="3" s="1"/>
  <c r="P4510" i="3"/>
  <c r="R4510" i="3" s="1"/>
  <c r="P4504" i="3"/>
  <c r="R4504" i="3" s="1"/>
  <c r="P4484" i="3"/>
  <c r="R4484" i="3" s="1"/>
  <c r="P4472" i="3"/>
  <c r="R4472" i="3" s="1"/>
  <c r="P4481" i="3"/>
  <c r="R4481" i="3" s="1"/>
  <c r="P4464" i="3"/>
  <c r="R4464" i="3" s="1"/>
  <c r="P4443" i="3"/>
  <c r="R4443" i="3" s="1"/>
  <c r="P4447" i="3"/>
  <c r="R4447" i="3" s="1"/>
  <c r="P4452" i="3"/>
  <c r="R4452" i="3" s="1"/>
  <c r="P4426" i="3"/>
  <c r="R4426" i="3" s="1"/>
  <c r="P4429" i="3"/>
  <c r="R4429" i="3" s="1"/>
  <c r="P4430" i="3"/>
  <c r="R4430" i="3" s="1"/>
  <c r="P4404" i="3"/>
  <c r="R4404" i="3" s="1"/>
  <c r="P4372" i="3"/>
  <c r="R4372" i="3" s="1"/>
  <c r="P4375" i="3"/>
  <c r="R4375" i="3" s="1"/>
  <c r="P4360" i="3"/>
  <c r="R4360" i="3" s="1"/>
  <c r="P4382" i="3"/>
  <c r="R4382" i="3" s="1"/>
  <c r="P4384" i="3"/>
  <c r="R4384" i="3" s="1"/>
  <c r="P4348" i="3"/>
  <c r="R4348" i="3" s="1"/>
  <c r="P4333" i="3"/>
  <c r="R4333" i="3" s="1"/>
  <c r="P4332" i="3"/>
  <c r="R4332" i="3" s="1"/>
  <c r="P4351" i="3"/>
  <c r="R4351" i="3" s="1"/>
  <c r="P4325" i="3"/>
  <c r="R4325" i="3" s="1"/>
  <c r="P4323" i="3"/>
  <c r="R4323" i="3" s="1"/>
  <c r="P4301" i="3"/>
  <c r="R4301" i="3" s="1"/>
  <c r="P4317" i="3"/>
  <c r="R4317" i="3" s="1"/>
  <c r="P4293" i="3"/>
  <c r="R4293" i="3" s="1"/>
  <c r="P4276" i="3"/>
  <c r="R4276" i="3" s="1"/>
  <c r="P4273" i="3"/>
  <c r="R4273" i="3" s="1"/>
  <c r="P4297" i="3"/>
  <c r="R4297" i="3" s="1"/>
  <c r="P4242" i="3"/>
  <c r="R4242" i="3" s="1"/>
  <c r="P4267" i="3"/>
  <c r="R4267" i="3" s="1"/>
  <c r="P4259" i="3"/>
  <c r="R4259" i="3" s="1"/>
  <c r="P4244" i="3"/>
  <c r="R4244" i="3" s="1"/>
  <c r="P4229" i="3"/>
  <c r="R4229" i="3" s="1"/>
  <c r="P4219" i="3"/>
  <c r="R4219" i="3" s="1"/>
  <c r="P4208" i="3"/>
  <c r="R4208" i="3" s="1"/>
  <c r="P4227" i="3"/>
  <c r="R4227" i="3" s="1"/>
  <c r="P4185" i="3"/>
  <c r="R4185" i="3" s="1"/>
  <c r="P4172" i="3"/>
  <c r="R4172" i="3" s="1"/>
  <c r="P4192" i="3"/>
  <c r="R4192" i="3" s="1"/>
  <c r="P4196" i="3"/>
  <c r="R4196" i="3" s="1"/>
  <c r="P4197" i="3"/>
  <c r="R4197" i="3" s="1"/>
  <c r="P4151" i="3"/>
  <c r="R4151" i="3" s="1"/>
  <c r="P4141" i="3"/>
  <c r="R4141" i="3" s="1"/>
  <c r="P4133" i="3"/>
  <c r="R4133" i="3" s="1"/>
  <c r="P4154" i="3"/>
  <c r="R4154" i="3" s="1"/>
  <c r="P4116" i="3"/>
  <c r="R4116" i="3" s="1"/>
  <c r="P4131" i="3"/>
  <c r="R4131" i="3" s="1"/>
  <c r="P4111" i="3"/>
  <c r="R4111" i="3" s="1"/>
  <c r="P4110" i="3"/>
  <c r="R4110" i="3" s="1"/>
  <c r="P4096" i="3"/>
  <c r="R4096" i="3" s="1"/>
  <c r="P4091" i="3"/>
  <c r="R4091" i="3" s="1"/>
  <c r="P4082" i="3"/>
  <c r="R4082" i="3" s="1"/>
  <c r="P4062" i="3"/>
  <c r="R4062" i="3" s="1"/>
  <c r="P4074" i="3"/>
  <c r="R4074" i="3" s="1"/>
  <c r="P4058" i="3"/>
  <c r="R4058" i="3" s="1"/>
  <c r="P4064" i="3"/>
  <c r="R4064" i="3" s="1"/>
  <c r="P4038" i="3"/>
  <c r="R4038" i="3" s="1"/>
  <c r="P4019" i="3"/>
  <c r="R4019" i="3" s="1"/>
  <c r="P4021" i="3"/>
  <c r="R4021" i="3" s="1"/>
  <c r="P4039" i="3"/>
  <c r="R4039" i="3" s="1"/>
  <c r="P4008" i="3"/>
  <c r="R4008" i="3" s="1"/>
  <c r="P3982" i="3"/>
  <c r="R3982" i="3" s="1"/>
  <c r="P3992" i="3"/>
  <c r="R3992" i="3" s="1"/>
  <c r="P4012" i="3"/>
  <c r="R4012" i="3" s="1"/>
  <c r="P3945" i="3"/>
  <c r="R3945" i="3" s="1"/>
  <c r="P3956" i="3"/>
  <c r="R3956" i="3" s="1"/>
  <c r="P3949" i="3"/>
  <c r="R3949" i="3" s="1"/>
  <c r="P3970" i="3"/>
  <c r="R3970" i="3" s="1"/>
  <c r="P3958" i="3"/>
  <c r="R3958" i="3" s="1"/>
  <c r="P3918" i="3"/>
  <c r="R3918" i="3" s="1"/>
  <c r="P3921" i="3"/>
  <c r="R3921" i="3" s="1"/>
  <c r="P3935" i="3"/>
  <c r="R3935" i="3" s="1"/>
  <c r="P3924" i="3"/>
  <c r="R3924" i="3" s="1"/>
  <c r="P3929" i="3"/>
  <c r="R3929" i="3" s="1"/>
  <c r="P3893" i="3"/>
  <c r="R3893" i="3" s="1"/>
  <c r="P3900" i="3"/>
  <c r="R3900" i="3" s="1"/>
  <c r="P3861" i="3"/>
  <c r="R3861" i="3" s="1"/>
  <c r="P3891" i="3"/>
  <c r="R3891" i="3" s="1"/>
  <c r="P3883" i="3"/>
  <c r="R3883" i="3" s="1"/>
  <c r="P3853" i="3"/>
  <c r="R3853" i="3" s="1"/>
  <c r="P3877" i="3"/>
  <c r="R3877" i="3" s="1"/>
  <c r="P3842" i="3"/>
  <c r="R3842" i="3" s="1"/>
  <c r="P3848" i="3"/>
  <c r="R3848" i="3" s="1"/>
  <c r="P3847" i="3"/>
  <c r="R3847" i="3" s="1"/>
  <c r="P3825" i="3"/>
  <c r="R3825" i="3" s="1"/>
  <c r="P3819" i="3"/>
  <c r="R3819" i="3" s="1"/>
  <c r="P3803" i="3"/>
  <c r="R3803" i="3" s="1"/>
  <c r="P3788" i="3"/>
  <c r="R3788" i="3" s="1"/>
  <c r="P3806" i="3"/>
  <c r="R3806" i="3" s="1"/>
  <c r="P3766" i="3"/>
  <c r="R3766" i="3" s="1"/>
  <c r="P3771" i="3"/>
  <c r="R3771" i="3" s="1"/>
  <c r="P3767" i="3"/>
  <c r="R3767" i="3" s="1"/>
  <c r="P3740" i="3"/>
  <c r="R3740" i="3" s="1"/>
  <c r="P3750" i="3"/>
  <c r="R3750" i="3" s="1"/>
  <c r="P3728" i="3"/>
  <c r="R3728" i="3" s="1"/>
  <c r="P3734" i="3"/>
  <c r="R3734" i="3" s="1"/>
  <c r="P3722" i="3"/>
  <c r="R3722" i="3" s="1"/>
  <c r="P3719" i="3"/>
  <c r="R3719" i="3" s="1"/>
  <c r="P3705" i="3"/>
  <c r="R3705" i="3" s="1"/>
  <c r="P3696" i="3"/>
  <c r="R3696" i="3" s="1"/>
  <c r="P3680" i="3"/>
  <c r="R3680" i="3" s="1"/>
  <c r="P3692" i="3"/>
  <c r="R3692" i="3" s="1"/>
  <c r="P3663" i="3"/>
  <c r="R3663" i="3" s="1"/>
  <c r="P3657" i="3"/>
  <c r="R3657" i="3" s="1"/>
  <c r="P3656" i="3"/>
  <c r="R3656" i="3" s="1"/>
  <c r="P3646" i="3"/>
  <c r="R3646" i="3" s="1"/>
  <c r="P3644" i="3"/>
  <c r="R3644" i="3" s="1"/>
  <c r="P3633" i="3"/>
  <c r="R3633" i="3" s="1"/>
  <c r="P3624" i="3"/>
  <c r="R3624" i="3" s="1"/>
  <c r="P3612" i="3"/>
  <c r="R3612" i="3" s="1"/>
  <c r="P3611" i="3"/>
  <c r="R3611" i="3" s="1"/>
  <c r="P3595" i="3"/>
  <c r="R3595" i="3" s="1"/>
  <c r="P3585" i="3"/>
  <c r="R3585" i="3" s="1"/>
  <c r="P3581" i="3"/>
  <c r="R3581" i="3" s="1"/>
  <c r="P3570" i="3"/>
  <c r="R3570" i="3" s="1"/>
  <c r="P3564" i="3"/>
  <c r="R3564" i="3" s="1"/>
  <c r="P3554" i="3"/>
  <c r="R3554" i="3" s="1"/>
  <c r="P3561" i="3"/>
  <c r="R3561" i="3" s="1"/>
  <c r="P3541" i="3"/>
  <c r="R3541" i="3" s="1"/>
  <c r="P3536" i="3"/>
  <c r="R3536" i="3" s="1"/>
  <c r="P3525" i="3"/>
  <c r="R3525" i="3" s="1"/>
  <c r="P3510" i="3"/>
  <c r="R3510" i="3" s="1"/>
  <c r="P3505" i="3"/>
  <c r="R3505" i="3" s="1"/>
  <c r="P3503" i="3"/>
  <c r="R3503" i="3" s="1"/>
  <c r="P3482" i="3"/>
  <c r="R3482" i="3" s="1"/>
  <c r="P3480" i="3"/>
  <c r="R3480" i="3" s="1"/>
  <c r="P3488" i="3"/>
  <c r="R3488" i="3" s="1"/>
  <c r="P3475" i="3"/>
  <c r="R3475" i="3" s="1"/>
  <c r="P3462" i="3"/>
  <c r="R3462" i="3" s="1"/>
  <c r="P3458" i="3"/>
  <c r="R3458" i="3" s="1"/>
  <c r="P3445" i="3"/>
  <c r="R3445" i="3" s="1"/>
  <c r="P3441" i="3"/>
  <c r="R3441" i="3" s="1"/>
  <c r="P3431" i="3"/>
  <c r="R3431" i="3" s="1"/>
  <c r="P3430" i="3"/>
  <c r="R3430" i="3" s="1"/>
  <c r="P3413" i="3"/>
  <c r="R3413" i="3" s="1"/>
  <c r="P3402" i="3"/>
  <c r="R3402" i="3" s="1"/>
  <c r="P3392" i="3"/>
  <c r="R3392" i="3" s="1"/>
  <c r="P3383" i="3"/>
  <c r="R3383" i="3" s="1"/>
  <c r="P3373" i="3"/>
  <c r="R3373" i="3" s="1"/>
  <c r="P3367" i="3"/>
  <c r="R3367" i="3" s="1"/>
  <c r="P3365" i="3"/>
  <c r="R3365" i="3" s="1"/>
  <c r="P3354" i="3"/>
  <c r="R3354" i="3" s="1"/>
  <c r="P3352" i="3"/>
  <c r="R3352" i="3" s="1"/>
  <c r="P3325" i="3"/>
  <c r="R3325" i="3" s="1"/>
  <c r="P3333" i="3"/>
  <c r="R3333" i="3" s="1"/>
  <c r="P3307" i="3"/>
  <c r="R3307" i="3" s="1"/>
  <c r="P3299" i="3"/>
  <c r="R3299" i="3" s="1"/>
  <c r="P3298" i="3"/>
  <c r="R3298" i="3" s="1"/>
  <c r="P3283" i="3"/>
  <c r="R3283" i="3" s="1"/>
  <c r="P3264" i="3"/>
  <c r="R3264" i="3" s="1"/>
  <c r="P3259" i="3"/>
  <c r="R3259" i="3" s="1"/>
  <c r="P3266" i="3"/>
  <c r="R3266" i="3" s="1"/>
  <c r="P3246" i="3"/>
  <c r="R3246" i="3" s="1"/>
  <c r="P3254" i="3"/>
  <c r="R3254" i="3" s="1"/>
  <c r="P3235" i="3"/>
  <c r="R3235" i="3" s="1"/>
  <c r="P3225" i="3"/>
  <c r="R3225" i="3" s="1"/>
  <c r="P3233" i="3"/>
  <c r="R3233" i="3" s="1"/>
  <c r="P3221" i="3"/>
  <c r="R3221" i="3" s="1"/>
  <c r="P3195" i="3"/>
  <c r="R3195" i="3" s="1"/>
  <c r="P3201" i="3"/>
  <c r="R3201" i="3" s="1"/>
  <c r="P3185" i="3"/>
  <c r="R3185" i="3" s="1"/>
  <c r="P3172" i="3"/>
  <c r="R3172" i="3" s="1"/>
  <c r="P3179" i="3"/>
  <c r="R3179" i="3" s="1"/>
  <c r="P3163" i="3"/>
  <c r="R3163" i="3" s="1"/>
  <c r="P3141" i="3"/>
  <c r="R3141" i="3" s="1"/>
  <c r="P3149" i="3"/>
  <c r="R3149" i="3" s="1"/>
  <c r="P3135" i="3"/>
  <c r="R3135" i="3" s="1"/>
  <c r="P3140" i="3"/>
  <c r="R3140" i="3" s="1"/>
  <c r="P3124" i="3"/>
  <c r="R3124" i="3" s="1"/>
  <c r="P3118" i="3"/>
  <c r="R3118" i="3" s="1"/>
  <c r="P3102" i="3"/>
  <c r="R3102" i="3" s="1"/>
  <c r="P3090" i="3"/>
  <c r="R3090" i="3" s="1"/>
  <c r="P3095" i="3"/>
  <c r="R3095" i="3" s="1"/>
  <c r="P3077" i="3"/>
  <c r="R3077" i="3" s="1"/>
  <c r="P3080" i="3"/>
  <c r="R3080" i="3" s="1"/>
  <c r="P3066" i="3"/>
  <c r="R3066" i="3" s="1"/>
  <c r="P3055" i="3"/>
  <c r="R3055" i="3" s="1"/>
  <c r="P3062" i="3"/>
  <c r="R3062" i="3" s="1"/>
  <c r="P3056" i="3"/>
  <c r="R3056" i="3" s="1"/>
  <c r="P3026" i="3"/>
  <c r="R3026" i="3" s="1"/>
  <c r="P3035" i="3"/>
  <c r="R3035" i="3" s="1"/>
  <c r="P3023" i="3"/>
  <c r="R3023" i="3" s="1"/>
  <c r="P3034" i="3"/>
  <c r="R3034" i="3" s="1"/>
  <c r="P3003" i="3"/>
  <c r="R3003" i="3" s="1"/>
  <c r="P3009" i="3"/>
  <c r="R3009" i="3" s="1"/>
  <c r="P2995" i="3"/>
  <c r="R2995" i="3" s="1"/>
  <c r="P2969" i="3"/>
  <c r="R2969" i="3" s="1"/>
  <c r="P2956" i="3"/>
  <c r="R2956" i="3" s="1"/>
  <c r="P2975" i="3"/>
  <c r="R2975" i="3" s="1"/>
  <c r="P2976" i="3"/>
  <c r="R2976" i="3" s="1"/>
  <c r="P2946" i="3"/>
  <c r="R2946" i="3" s="1"/>
  <c r="P2944" i="3"/>
  <c r="R2944" i="3" s="1"/>
  <c r="P2948" i="3"/>
  <c r="R2948" i="3" s="1"/>
  <c r="P2926" i="3"/>
  <c r="R2926" i="3" s="1"/>
  <c r="P2909" i="3"/>
  <c r="R2909" i="3" s="1"/>
  <c r="P2921" i="3"/>
  <c r="R2921" i="3" s="1"/>
  <c r="P2902" i="3"/>
  <c r="R2902" i="3" s="1"/>
  <c r="P2886" i="3"/>
  <c r="R2886" i="3" s="1"/>
  <c r="P2883" i="3"/>
  <c r="R2883" i="3" s="1"/>
  <c r="P2900" i="3"/>
  <c r="R2900" i="3" s="1"/>
  <c r="P2864" i="3"/>
  <c r="R2864" i="3" s="1"/>
  <c r="P2858" i="3"/>
  <c r="R2858" i="3" s="1"/>
  <c r="P2854" i="3"/>
  <c r="R2854" i="3" s="1"/>
  <c r="P2848" i="3"/>
  <c r="R2848" i="3" s="1"/>
  <c r="P2834" i="3"/>
  <c r="R2834" i="3" s="1"/>
  <c r="P2840" i="3"/>
  <c r="R2840" i="3" s="1"/>
  <c r="P2827" i="3"/>
  <c r="R2827" i="3" s="1"/>
  <c r="P2813" i="3"/>
  <c r="R2813" i="3" s="1"/>
  <c r="P2802" i="3"/>
  <c r="R2802" i="3" s="1"/>
  <c r="P2796" i="3"/>
  <c r="R2796" i="3" s="1"/>
  <c r="P2784" i="3"/>
  <c r="R2784" i="3" s="1"/>
  <c r="P2786" i="3"/>
  <c r="R2786" i="3" s="1"/>
  <c r="P2785" i="3"/>
  <c r="R2785" i="3" s="1"/>
  <c r="P2761" i="3"/>
  <c r="R2761" i="3" s="1"/>
  <c r="P2774" i="3"/>
  <c r="R2774" i="3" s="1"/>
  <c r="P2756" i="3"/>
  <c r="R2756" i="3" s="1"/>
  <c r="P2738" i="3"/>
  <c r="R2738" i="3" s="1"/>
  <c r="P2723" i="3"/>
  <c r="R2723" i="3" s="1"/>
  <c r="P2728" i="3"/>
  <c r="R2728" i="3" s="1"/>
  <c r="P2704" i="3"/>
  <c r="R2704" i="3" s="1"/>
  <c r="P2724" i="3"/>
  <c r="R2724" i="3" s="1"/>
  <c r="P2671" i="3"/>
  <c r="R2671" i="3" s="1"/>
  <c r="P2698" i="3"/>
  <c r="R2698" i="3" s="1"/>
  <c r="P2664" i="3"/>
  <c r="R2664" i="3" s="1"/>
  <c r="P2663" i="3"/>
  <c r="R2663" i="3" s="1"/>
  <c r="P2673" i="3"/>
  <c r="R2673" i="3" s="1"/>
  <c r="P2634" i="3"/>
  <c r="R2634" i="3" s="1"/>
  <c r="P2644" i="3"/>
  <c r="R2644" i="3" s="1"/>
  <c r="P2646" i="3"/>
  <c r="R2646" i="3" s="1"/>
  <c r="P2635" i="3"/>
  <c r="R2635" i="3" s="1"/>
  <c r="P2608" i="3"/>
  <c r="R2608" i="3" s="1"/>
  <c r="P2623" i="3"/>
  <c r="R2623" i="3" s="1"/>
  <c r="P2596" i="3"/>
  <c r="R2596" i="3" s="1"/>
  <c r="P2610" i="3"/>
  <c r="R2610" i="3" s="1"/>
  <c r="P2616" i="3"/>
  <c r="R2616" i="3" s="1"/>
  <c r="P2603" i="3"/>
  <c r="R2603" i="3" s="1"/>
  <c r="P2548" i="3"/>
  <c r="R2548" i="3" s="1"/>
  <c r="P2558" i="3"/>
  <c r="R2558" i="3" s="1"/>
  <c r="P2571" i="3"/>
  <c r="R2571" i="3" s="1"/>
  <c r="P2536" i="3"/>
  <c r="R2536" i="3" s="1"/>
  <c r="P2568" i="3"/>
  <c r="R2568" i="3" s="1"/>
  <c r="P2565" i="3"/>
  <c r="R2565" i="3" s="1"/>
  <c r="P2580" i="3"/>
  <c r="R2580" i="3" s="1"/>
  <c r="P2512" i="3"/>
  <c r="R2512" i="3" s="1"/>
  <c r="P2513" i="3"/>
  <c r="R2513" i="3" s="1"/>
  <c r="P2488" i="3"/>
  <c r="R2488" i="3" s="1"/>
  <c r="P2503" i="3"/>
  <c r="R2503" i="3" s="1"/>
  <c r="P2516" i="3"/>
  <c r="R2516" i="3" s="1"/>
  <c r="P2492" i="3"/>
  <c r="R2492" i="3" s="1"/>
  <c r="P2463" i="3"/>
  <c r="R2463" i="3" s="1"/>
  <c r="P2461" i="3"/>
  <c r="R2461" i="3" s="1"/>
  <c r="P2477" i="3"/>
  <c r="R2477" i="3" s="1"/>
  <c r="P2448" i="3"/>
  <c r="R2448" i="3" s="1"/>
  <c r="P2436" i="3"/>
  <c r="R2436" i="3" s="1"/>
  <c r="P2433" i="3"/>
  <c r="R2433" i="3" s="1"/>
  <c r="P2427" i="3"/>
  <c r="R2427" i="3" s="1"/>
  <c r="P2416" i="3"/>
  <c r="R2416" i="3" s="1"/>
  <c r="P2412" i="3"/>
  <c r="R2412" i="3" s="1"/>
  <c r="P2404" i="3"/>
  <c r="R2404" i="3" s="1"/>
  <c r="P2397" i="3"/>
  <c r="R2397" i="3" s="1"/>
  <c r="P2390" i="3"/>
  <c r="R2390" i="3" s="1"/>
  <c r="P2379" i="3"/>
  <c r="R2379" i="3" s="1"/>
  <c r="P2373" i="3"/>
  <c r="R2373" i="3" s="1"/>
  <c r="P2365" i="3"/>
  <c r="R2365" i="3" s="1"/>
  <c r="P2358" i="3"/>
  <c r="R2358" i="3" s="1"/>
  <c r="P2354" i="3"/>
  <c r="R2354" i="3" s="1"/>
  <c r="P2324" i="3"/>
  <c r="R2324" i="3" s="1"/>
  <c r="P2321" i="3"/>
  <c r="R2321" i="3" s="1"/>
  <c r="P2329" i="3"/>
  <c r="R2329" i="3" s="1"/>
  <c r="P2334" i="3"/>
  <c r="R2334" i="3" s="1"/>
  <c r="P2309" i="3"/>
  <c r="R2309" i="3" s="1"/>
  <c r="P4945" i="3"/>
  <c r="R4945" i="3" s="1"/>
  <c r="P4926" i="3"/>
  <c r="R4926" i="3" s="1"/>
  <c r="P4919" i="3"/>
  <c r="R4919" i="3" s="1"/>
  <c r="P4923" i="3"/>
  <c r="R4923" i="3" s="1"/>
  <c r="P4900" i="3"/>
  <c r="R4900" i="3" s="1"/>
  <c r="P4903" i="3"/>
  <c r="R4903" i="3" s="1"/>
  <c r="P4870" i="3"/>
  <c r="R4870" i="3" s="1"/>
  <c r="P4895" i="3"/>
  <c r="R4895" i="3" s="1"/>
  <c r="P4842" i="3"/>
  <c r="R4842" i="3" s="1"/>
  <c r="P4837" i="3"/>
  <c r="R4837" i="3" s="1"/>
  <c r="P4849" i="3"/>
  <c r="R4849" i="3" s="1"/>
  <c r="P4861" i="3"/>
  <c r="R4861" i="3" s="1"/>
  <c r="P4843" i="3"/>
  <c r="R4843" i="3" s="1"/>
  <c r="P4848" i="3"/>
  <c r="R4848" i="3" s="1"/>
  <c r="P4846" i="3"/>
  <c r="R4846" i="3" s="1"/>
  <c r="P4810" i="3"/>
  <c r="R4810" i="3" s="1"/>
  <c r="P4832" i="3"/>
  <c r="R4832" i="3" s="1"/>
  <c r="P4824" i="3"/>
  <c r="R4824" i="3" s="1"/>
  <c r="P4777" i="3"/>
  <c r="R4777" i="3" s="1"/>
  <c r="P4800" i="3"/>
  <c r="R4800" i="3" s="1"/>
  <c r="P4785" i="3"/>
  <c r="R4785" i="3" s="1"/>
  <c r="P4799" i="3"/>
  <c r="R4799" i="3" s="1"/>
  <c r="P4780" i="3"/>
  <c r="R4780" i="3" s="1"/>
  <c r="P4758" i="3"/>
  <c r="R4758" i="3" s="1"/>
  <c r="P4753" i="3"/>
  <c r="R4753" i="3" s="1"/>
  <c r="P4735" i="3"/>
  <c r="R4735" i="3" s="1"/>
  <c r="P4737" i="3"/>
  <c r="R4737" i="3" s="1"/>
  <c r="P4726" i="3"/>
  <c r="R4726" i="3" s="1"/>
  <c r="P4696" i="3"/>
  <c r="R4696" i="3" s="1"/>
  <c r="P4702" i="3"/>
  <c r="R4702" i="3" s="1"/>
  <c r="P4701" i="3"/>
  <c r="R4701" i="3" s="1"/>
  <c r="P4695" i="3"/>
  <c r="R4695" i="3" s="1"/>
  <c r="P4674" i="3"/>
  <c r="R4674" i="3" s="1"/>
  <c r="P4680" i="3"/>
  <c r="R4680" i="3" s="1"/>
  <c r="P4663" i="3"/>
  <c r="R4663" i="3" s="1"/>
  <c r="P4685" i="3"/>
  <c r="R4685" i="3" s="1"/>
  <c r="P4652" i="3"/>
  <c r="R4652" i="3" s="1"/>
  <c r="P4651" i="3"/>
  <c r="R4651" i="3" s="1"/>
  <c r="P4634" i="3"/>
  <c r="R4634" i="3" s="1"/>
  <c r="P4646" i="3"/>
  <c r="R4646" i="3" s="1"/>
  <c r="P4632" i="3"/>
  <c r="R4632" i="3" s="1"/>
  <c r="P4620" i="3"/>
  <c r="R4620" i="3" s="1"/>
  <c r="P4606" i="3"/>
  <c r="R4606" i="3" s="1"/>
  <c r="P4601" i="3"/>
  <c r="R4601" i="3" s="1"/>
  <c r="P4568" i="3"/>
  <c r="R4568" i="3" s="1"/>
  <c r="P4587" i="3"/>
  <c r="R4587" i="3" s="1"/>
  <c r="P4577" i="3"/>
  <c r="R4577" i="3" s="1"/>
  <c r="P4580" i="3"/>
  <c r="R4580" i="3" s="1"/>
  <c r="P4539" i="3"/>
  <c r="R4539" i="3" s="1"/>
  <c r="P4546" i="3"/>
  <c r="R4546" i="3" s="1"/>
  <c r="P4548" i="3"/>
  <c r="R4548" i="3" s="1"/>
  <c r="P4540" i="3"/>
  <c r="R4540" i="3" s="1"/>
  <c r="P4536" i="3"/>
  <c r="R4536" i="3" s="1"/>
  <c r="P4528" i="3"/>
  <c r="R4528" i="3" s="1"/>
  <c r="P4495" i="3"/>
  <c r="R4495" i="3" s="1"/>
  <c r="P4505" i="3"/>
  <c r="R4505" i="3" s="1"/>
  <c r="P4509" i="3"/>
  <c r="R4509" i="3" s="1"/>
  <c r="P4483" i="3"/>
  <c r="R4483" i="3" s="1"/>
  <c r="P4480" i="3"/>
  <c r="R4480" i="3" s="1"/>
  <c r="P4490" i="3"/>
  <c r="R4490" i="3" s="1"/>
  <c r="P4462" i="3"/>
  <c r="R4462" i="3" s="1"/>
  <c r="P4459" i="3"/>
  <c r="R4459" i="3" s="1"/>
  <c r="P4436" i="3"/>
  <c r="R4436" i="3" s="1"/>
  <c r="P4455" i="3"/>
  <c r="R4455" i="3" s="1"/>
  <c r="P4451" i="3"/>
  <c r="R4451" i="3" s="1"/>
  <c r="P4416" i="3"/>
  <c r="R4416" i="3" s="1"/>
  <c r="P4411" i="3"/>
  <c r="R4411" i="3" s="1"/>
  <c r="P4423" i="3"/>
  <c r="R4423" i="3" s="1"/>
  <c r="P4395" i="3"/>
  <c r="R4395" i="3" s="1"/>
  <c r="P4397" i="3"/>
  <c r="R4397" i="3" s="1"/>
  <c r="P4378" i="3"/>
  <c r="R4378" i="3" s="1"/>
  <c r="P4368" i="3"/>
  <c r="R4368" i="3" s="1"/>
  <c r="P4380" i="3"/>
  <c r="R4380" i="3" s="1"/>
  <c r="P4350" i="3"/>
  <c r="R4350" i="3" s="1"/>
  <c r="P4339" i="3"/>
  <c r="R4339" i="3" s="1"/>
  <c r="P4347" i="3"/>
  <c r="R4347" i="3" s="1"/>
  <c r="P4335" i="3"/>
  <c r="R4335" i="3" s="1"/>
  <c r="P4324" i="3"/>
  <c r="R4324" i="3" s="1"/>
  <c r="P4327" i="3"/>
  <c r="R4327" i="3" s="1"/>
  <c r="P4329" i="3"/>
  <c r="R4329" i="3" s="1"/>
  <c r="P4315" i="3"/>
  <c r="R4315" i="3" s="1"/>
  <c r="P4287" i="3"/>
  <c r="R4287" i="3" s="1"/>
  <c r="P4291" i="3"/>
  <c r="R4291" i="3" s="1"/>
  <c r="P4272" i="3"/>
  <c r="R4272" i="3" s="1"/>
  <c r="P4269" i="3"/>
  <c r="R4269" i="3" s="1"/>
  <c r="P4263" i="3"/>
  <c r="R4263" i="3" s="1"/>
  <c r="P4247" i="3"/>
  <c r="R4247" i="3" s="1"/>
  <c r="P4257" i="3"/>
  <c r="R4257" i="3" s="1"/>
  <c r="P4204" i="3"/>
  <c r="R4204" i="3" s="1"/>
  <c r="P4211" i="3"/>
  <c r="R4211" i="3" s="1"/>
  <c r="P4232" i="3"/>
  <c r="R4232" i="3" s="1"/>
  <c r="P4216" i="3"/>
  <c r="R4216" i="3" s="1"/>
  <c r="P4164" i="3"/>
  <c r="R4164" i="3" s="1"/>
  <c r="P4179" i="3"/>
  <c r="R4179" i="3" s="1"/>
  <c r="P4184" i="3"/>
  <c r="R4184" i="3" s="1"/>
  <c r="P4175" i="3"/>
  <c r="R4175" i="3" s="1"/>
  <c r="P4169" i="3"/>
  <c r="R4169" i="3" s="1"/>
  <c r="P4146" i="3"/>
  <c r="R4146" i="3" s="1"/>
  <c r="P4144" i="3"/>
  <c r="R4144" i="3" s="1"/>
  <c r="P4159" i="3"/>
  <c r="R4159" i="3" s="1"/>
  <c r="P4161" i="3"/>
  <c r="R4161" i="3" s="1"/>
  <c r="P4125" i="3"/>
  <c r="R4125" i="3" s="1"/>
  <c r="P4121" i="3"/>
  <c r="R4121" i="3" s="1"/>
  <c r="P4106" i="3"/>
  <c r="R4106" i="3" s="1"/>
  <c r="P4099" i="3"/>
  <c r="R4099" i="3" s="1"/>
  <c r="P4090" i="3"/>
  <c r="R4090" i="3" s="1"/>
  <c r="P4087" i="3"/>
  <c r="R4087" i="3" s="1"/>
  <c r="P4053" i="3"/>
  <c r="R4053" i="3" s="1"/>
  <c r="P4067" i="3"/>
  <c r="R4067" i="3" s="1"/>
  <c r="P4063" i="3"/>
  <c r="R4063" i="3" s="1"/>
  <c r="P4028" i="3"/>
  <c r="R4028" i="3" s="1"/>
  <c r="P4026" i="3"/>
  <c r="R4026" i="3" s="1"/>
  <c r="P4023" i="3"/>
  <c r="R4023" i="3" s="1"/>
  <c r="P4036" i="3"/>
  <c r="R4036" i="3" s="1"/>
  <c r="P4017" i="3"/>
  <c r="R4017" i="3" s="1"/>
  <c r="P3998" i="3"/>
  <c r="R3998" i="3" s="1"/>
  <c r="P4011" i="3"/>
  <c r="R4011" i="3" s="1"/>
  <c r="P4000" i="3"/>
  <c r="R4000" i="3" s="1"/>
  <c r="P3997" i="3"/>
  <c r="R3997" i="3" s="1"/>
  <c r="P3967" i="3"/>
  <c r="R3967" i="3" s="1"/>
  <c r="P3975" i="3"/>
  <c r="R3975" i="3" s="1"/>
  <c r="P3957" i="3"/>
  <c r="R3957" i="3" s="1"/>
  <c r="P3955" i="3"/>
  <c r="R3955" i="3" s="1"/>
  <c r="P3962" i="3"/>
  <c r="R3962" i="3" s="1"/>
  <c r="P3914" i="3"/>
  <c r="R3914" i="3" s="1"/>
  <c r="P3941" i="3"/>
  <c r="R3941" i="3" s="1"/>
  <c r="P3916" i="3"/>
  <c r="R3916" i="3" s="1"/>
  <c r="P3920" i="3"/>
  <c r="R3920" i="3" s="1"/>
  <c r="P3907" i="3"/>
  <c r="R3907" i="3" s="1"/>
  <c r="P3898" i="3"/>
  <c r="R3898" i="3" s="1"/>
  <c r="P3871" i="3"/>
  <c r="R3871" i="3" s="1"/>
  <c r="P3890" i="3"/>
  <c r="R3890" i="3" s="1"/>
  <c r="P3875" i="3"/>
  <c r="R3875" i="3" s="1"/>
  <c r="P3856" i="3"/>
  <c r="R3856" i="3" s="1"/>
  <c r="P3887" i="3"/>
  <c r="R3887" i="3" s="1"/>
  <c r="P3836" i="3"/>
  <c r="R3836" i="3" s="1"/>
  <c r="P3835" i="3"/>
  <c r="R3835" i="3" s="1"/>
  <c r="P3831" i="3"/>
  <c r="R3831" i="3" s="1"/>
  <c r="P3822" i="3"/>
  <c r="R3822" i="3" s="1"/>
  <c r="P3814" i="3"/>
  <c r="R3814" i="3" s="1"/>
  <c r="P3793" i="3"/>
  <c r="R3793" i="3" s="1"/>
  <c r="P3812" i="3"/>
  <c r="R3812" i="3" s="1"/>
  <c r="P3791" i="3"/>
  <c r="R3791" i="3" s="1"/>
  <c r="P3784" i="3"/>
  <c r="R3784" i="3" s="1"/>
  <c r="P3781" i="3"/>
  <c r="R3781" i="3" s="1"/>
  <c r="P3772" i="3"/>
  <c r="R3772" i="3" s="1"/>
  <c r="P3749" i="3"/>
  <c r="R3749" i="3" s="1"/>
  <c r="P3746" i="3"/>
  <c r="R3746" i="3" s="1"/>
  <c r="P3741" i="3"/>
  <c r="R3741" i="3" s="1"/>
  <c r="P3727" i="3"/>
  <c r="R3727" i="3" s="1"/>
  <c r="P3735" i="3"/>
  <c r="R3735" i="3" s="1"/>
  <c r="P3720" i="3"/>
  <c r="R3720" i="3" s="1"/>
  <c r="P3718" i="3"/>
  <c r="R3718" i="3" s="1"/>
  <c r="P3700" i="3"/>
  <c r="R3700" i="3" s="1"/>
  <c r="P3698" i="3"/>
  <c r="R3698" i="3" s="1"/>
  <c r="P3684" i="3"/>
  <c r="R3684" i="3" s="1"/>
  <c r="P3686" i="3"/>
  <c r="R3686" i="3" s="1"/>
  <c r="P3670" i="3"/>
  <c r="R3670" i="3" s="1"/>
  <c r="P3674" i="3"/>
  <c r="R3674" i="3" s="1"/>
  <c r="P3673" i="3"/>
  <c r="R3673" i="3" s="1"/>
  <c r="P3640" i="3"/>
  <c r="R3640" i="3" s="1"/>
  <c r="P3632" i="3"/>
  <c r="R3632" i="3" s="1"/>
  <c r="P3643" i="3"/>
  <c r="R3643" i="3" s="1"/>
  <c r="P3618" i="3"/>
  <c r="R3618" i="3" s="1"/>
  <c r="P3626" i="3"/>
  <c r="R3626" i="3" s="1"/>
  <c r="P3610" i="3"/>
  <c r="R3610" i="3" s="1"/>
  <c r="P3597" i="3"/>
  <c r="R3597" i="3" s="1"/>
  <c r="P3596" i="3"/>
  <c r="R3596" i="3" s="1"/>
  <c r="P3594" i="3"/>
  <c r="R3594" i="3" s="1"/>
  <c r="P3576" i="3"/>
  <c r="R3576" i="3" s="1"/>
  <c r="P3580" i="3"/>
  <c r="R3580" i="3" s="1"/>
  <c r="P3568" i="3"/>
  <c r="R3568" i="3" s="1"/>
  <c r="P3560" i="3"/>
  <c r="R3560" i="3" s="1"/>
  <c r="P3557" i="3"/>
  <c r="R3557" i="3" s="1"/>
  <c r="P3543" i="3"/>
  <c r="R3543" i="3" s="1"/>
  <c r="P3533" i="3"/>
  <c r="R3533" i="3" s="1"/>
  <c r="P3524" i="3"/>
  <c r="R3524" i="3" s="1"/>
  <c r="P3514" i="3"/>
  <c r="R3514" i="3" s="1"/>
  <c r="P3511" i="3"/>
  <c r="R3511" i="3" s="1"/>
  <c r="P3487" i="3"/>
  <c r="R3487" i="3" s="1"/>
  <c r="P3492" i="3"/>
  <c r="R3492" i="3" s="1"/>
  <c r="P3490" i="3"/>
  <c r="R3490" i="3" s="1"/>
  <c r="P3476" i="3"/>
  <c r="R3476" i="3" s="1"/>
  <c r="P3461" i="3"/>
  <c r="R3461" i="3" s="1"/>
  <c r="P3468" i="3"/>
  <c r="R3468" i="3" s="1"/>
  <c r="P3455" i="3"/>
  <c r="R3455" i="3" s="1"/>
  <c r="P3450" i="3"/>
  <c r="R3450" i="3" s="1"/>
  <c r="P3438" i="3"/>
  <c r="R3438" i="3" s="1"/>
  <c r="P3426" i="3"/>
  <c r="R3426" i="3" s="1"/>
  <c r="P3419" i="3"/>
  <c r="R3419" i="3" s="1"/>
  <c r="P3403" i="3"/>
  <c r="R3403" i="3" s="1"/>
  <c r="P3414" i="3"/>
  <c r="R3414" i="3" s="1"/>
  <c r="P3382" i="3"/>
  <c r="R3382" i="3" s="1"/>
  <c r="P3389" i="3"/>
  <c r="R3389" i="3" s="1"/>
  <c r="P3381" i="3"/>
  <c r="R3381" i="3" s="1"/>
  <c r="P3359" i="3"/>
  <c r="R3359" i="3" s="1"/>
  <c r="P3376" i="3"/>
  <c r="R3376" i="3" s="1"/>
  <c r="P3375" i="3"/>
  <c r="R3375" i="3" s="1"/>
  <c r="P3351" i="3"/>
  <c r="R3351" i="3" s="1"/>
  <c r="P3339" i="3"/>
  <c r="R3339" i="3" s="1"/>
  <c r="P3338" i="3"/>
  <c r="R3338" i="3" s="1"/>
  <c r="P3309" i="3"/>
  <c r="R3309" i="3" s="1"/>
  <c r="P3329" i="3"/>
  <c r="R3329" i="3" s="1"/>
  <c r="P3316" i="3"/>
  <c r="R3316" i="3" s="1"/>
  <c r="P3306" i="3"/>
  <c r="R3306" i="3" s="1"/>
  <c r="P3302" i="3"/>
  <c r="R3302" i="3" s="1"/>
  <c r="P5482" i="3"/>
  <c r="R5482" i="3" s="1"/>
  <c r="P5476" i="3"/>
  <c r="R5476" i="3" s="1"/>
  <c r="P5462" i="3"/>
  <c r="R5462" i="3" s="1"/>
  <c r="P5470" i="3"/>
  <c r="R5470" i="3" s="1"/>
  <c r="P5445" i="3"/>
  <c r="R5445" i="3" s="1"/>
  <c r="P5457" i="3"/>
  <c r="R5457" i="3" s="1"/>
  <c r="P5438" i="3"/>
  <c r="R5438" i="3" s="1"/>
  <c r="P5450" i="3"/>
  <c r="R5450" i="3" s="1"/>
  <c r="P5429" i="3"/>
  <c r="R5429" i="3" s="1"/>
  <c r="P5427" i="3"/>
  <c r="R5427" i="3" s="1"/>
  <c r="P5416" i="3"/>
  <c r="R5416" i="3" s="1"/>
  <c r="P5409" i="3"/>
  <c r="R5409" i="3" s="1"/>
  <c r="P5373" i="3"/>
  <c r="R5373" i="3" s="1"/>
  <c r="P5395" i="3"/>
  <c r="R5395" i="3" s="1"/>
  <c r="P5386" i="3"/>
  <c r="R5386" i="3" s="1"/>
  <c r="P5390" i="3"/>
  <c r="R5390" i="3" s="1"/>
  <c r="P5351" i="3"/>
  <c r="R5351" i="3" s="1"/>
  <c r="P5350" i="3"/>
  <c r="R5350" i="3" s="1"/>
  <c r="P5354" i="3"/>
  <c r="R5354" i="3" s="1"/>
  <c r="P5333" i="3"/>
  <c r="R5333" i="3" s="1"/>
  <c r="P5335" i="3"/>
  <c r="R5335" i="3" s="1"/>
  <c r="P5325" i="3"/>
  <c r="R5325" i="3" s="1"/>
  <c r="P5329" i="3"/>
  <c r="R5329" i="3" s="1"/>
  <c r="P5315" i="3"/>
  <c r="R5315" i="3" s="1"/>
  <c r="P5307" i="3"/>
  <c r="R5307" i="3" s="1"/>
  <c r="P5309" i="3"/>
  <c r="R5309" i="3" s="1"/>
  <c r="P5275" i="3"/>
  <c r="R5275" i="3" s="1"/>
  <c r="P5274" i="3"/>
  <c r="R5274" i="3" s="1"/>
  <c r="P5292" i="3"/>
  <c r="R5292" i="3" s="1"/>
  <c r="P5260" i="3"/>
  <c r="R5260" i="3" s="1"/>
  <c r="P5251" i="3"/>
  <c r="R5251" i="3" s="1"/>
  <c r="P5250" i="3"/>
  <c r="R5250" i="3" s="1"/>
  <c r="P5261" i="3"/>
  <c r="R5261" i="3" s="1"/>
  <c r="P5238" i="3"/>
  <c r="R5238" i="3" s="1"/>
  <c r="P5225" i="3"/>
  <c r="R5225" i="3" s="1"/>
  <c r="P5195" i="3"/>
  <c r="R5195" i="3" s="1"/>
  <c r="P5199" i="3"/>
  <c r="R5199" i="3" s="1"/>
  <c r="P5198" i="3"/>
  <c r="R5198" i="3" s="1"/>
  <c r="P5182" i="3"/>
  <c r="R5182" i="3" s="1"/>
  <c r="P5181" i="3"/>
  <c r="R5181" i="3" s="1"/>
  <c r="P5210" i="3"/>
  <c r="R5210" i="3" s="1"/>
  <c r="P5179" i="3"/>
  <c r="R5179" i="3" s="1"/>
  <c r="P5177" i="3"/>
  <c r="R5177" i="3" s="1"/>
  <c r="P5170" i="3"/>
  <c r="R5170" i="3" s="1"/>
  <c r="P5132" i="3"/>
  <c r="R5132" i="3" s="1"/>
  <c r="P5146" i="3"/>
  <c r="R5146" i="3" s="1"/>
  <c r="P5111" i="3"/>
  <c r="R5111" i="3" s="1"/>
  <c r="P5095" i="3"/>
  <c r="R5095" i="3" s="1"/>
  <c r="P5113" i="3"/>
  <c r="R5113" i="3" s="1"/>
  <c r="P5078" i="3"/>
  <c r="R5078" i="3" s="1"/>
  <c r="P5077" i="3"/>
  <c r="R5077" i="3" s="1"/>
  <c r="P5059" i="3"/>
  <c r="R5059" i="3" s="1"/>
  <c r="P5035" i="3"/>
  <c r="R5035" i="3" s="1"/>
  <c r="P5039" i="3"/>
  <c r="R5039" i="3" s="1"/>
  <c r="P5043" i="3"/>
  <c r="R5043" i="3" s="1"/>
  <c r="P5031" i="3"/>
  <c r="R5031" i="3" s="1"/>
  <c r="P4998" i="3"/>
  <c r="R4998" i="3" s="1"/>
  <c r="P5005" i="3"/>
  <c r="R5005" i="3" s="1"/>
  <c r="P5003" i="3"/>
  <c r="R5003" i="3" s="1"/>
  <c r="P5023" i="3"/>
  <c r="R5023" i="3" s="1"/>
  <c r="P5013" i="3"/>
  <c r="R5013" i="3" s="1"/>
  <c r="P4975" i="3"/>
  <c r="R4975" i="3" s="1"/>
  <c r="P4968" i="3"/>
  <c r="R4968" i="3" s="1"/>
  <c r="P4991" i="3"/>
  <c r="R4991" i="3" s="1"/>
  <c r="P4988" i="3"/>
  <c r="R4988" i="3" s="1"/>
  <c r="P4955" i="3"/>
  <c r="R4955" i="3" s="1"/>
  <c r="P4952" i="3"/>
  <c r="R4952" i="3" s="1"/>
  <c r="P4950" i="3"/>
  <c r="R4950" i="3" s="1"/>
  <c r="P4914" i="3"/>
  <c r="R4914" i="3" s="1"/>
  <c r="P4910" i="3"/>
  <c r="R4910" i="3" s="1"/>
  <c r="P4908" i="3"/>
  <c r="R4908" i="3" s="1"/>
  <c r="P4911" i="3"/>
  <c r="R4911" i="3" s="1"/>
  <c r="P4915" i="3"/>
  <c r="R4915" i="3" s="1"/>
  <c r="P4887" i="3"/>
  <c r="R4887" i="3" s="1"/>
  <c r="P4886" i="3"/>
  <c r="R4886" i="3" s="1"/>
  <c r="P4873" i="3"/>
  <c r="R4873" i="3" s="1"/>
  <c r="P4884" i="3"/>
  <c r="R4884" i="3" s="1"/>
  <c r="P4898" i="3"/>
  <c r="R4898" i="3" s="1"/>
  <c r="P4866" i="3"/>
  <c r="R4866" i="3" s="1"/>
  <c r="P4867" i="3"/>
  <c r="R4867" i="3" s="1"/>
  <c r="P4855" i="3"/>
  <c r="R4855" i="3" s="1"/>
  <c r="P4860" i="3"/>
  <c r="R4860" i="3" s="1"/>
  <c r="P4845" i="3"/>
  <c r="R4845" i="3" s="1"/>
  <c r="P4833" i="3"/>
  <c r="R4833" i="3" s="1"/>
  <c r="P4830" i="3"/>
  <c r="R4830" i="3" s="1"/>
  <c r="P4820" i="3"/>
  <c r="R4820" i="3" s="1"/>
  <c r="P4807" i="3"/>
  <c r="R4807" i="3" s="1"/>
  <c r="P4783" i="3"/>
  <c r="R4783" i="3" s="1"/>
  <c r="P4774" i="3"/>
  <c r="R4774" i="3" s="1"/>
  <c r="P4787" i="3"/>
  <c r="R4787" i="3" s="1"/>
  <c r="P4765" i="3"/>
  <c r="R4765" i="3" s="1"/>
  <c r="P4763" i="3"/>
  <c r="R4763" i="3" s="1"/>
  <c r="P4762" i="3"/>
  <c r="R4762" i="3" s="1"/>
  <c r="P4727" i="3"/>
  <c r="R4727" i="3" s="1"/>
  <c r="P4733" i="3"/>
  <c r="R4733" i="3" s="1"/>
  <c r="P4741" i="3"/>
  <c r="R4741" i="3" s="1"/>
  <c r="P4710" i="3"/>
  <c r="R4710" i="3" s="1"/>
  <c r="P4705" i="3"/>
  <c r="R4705" i="3" s="1"/>
  <c r="P4714" i="3"/>
  <c r="R4714" i="3" s="1"/>
  <c r="P4720" i="3"/>
  <c r="R4720" i="3" s="1"/>
  <c r="P4666" i="3"/>
  <c r="R4666" i="3" s="1"/>
  <c r="P4671" i="3"/>
  <c r="R4671" i="3" s="1"/>
  <c r="P4675" i="3"/>
  <c r="R4675" i="3" s="1"/>
  <c r="P4668" i="3"/>
  <c r="R4668" i="3" s="1"/>
  <c r="P4661" i="3"/>
  <c r="R4661" i="3" s="1"/>
  <c r="P4658" i="3"/>
  <c r="R4658" i="3" s="1"/>
  <c r="P4640" i="3"/>
  <c r="R4640" i="3" s="1"/>
  <c r="P4616" i="3"/>
  <c r="R4616" i="3" s="1"/>
  <c r="P4630" i="3"/>
  <c r="R4630" i="3" s="1"/>
  <c r="P4627" i="3"/>
  <c r="R4627" i="3" s="1"/>
  <c r="P4607" i="3"/>
  <c r="R4607" i="3" s="1"/>
  <c r="P4608" i="3"/>
  <c r="R4608" i="3" s="1"/>
  <c r="P4595" i="3"/>
  <c r="R4595" i="3" s="1"/>
  <c r="P4596" i="3"/>
  <c r="R4596" i="3" s="1"/>
  <c r="P4592" i="3"/>
  <c r="R4592" i="3" s="1"/>
  <c r="P4582" i="3"/>
  <c r="R4582" i="3" s="1"/>
  <c r="P4545" i="3"/>
  <c r="R4545" i="3" s="1"/>
  <c r="P4557" i="3"/>
  <c r="R4557" i="3" s="1"/>
  <c r="P4566" i="3"/>
  <c r="R4566" i="3" s="1"/>
  <c r="P4542" i="3"/>
  <c r="R4542" i="3" s="1"/>
  <c r="P4535" i="3"/>
  <c r="R4535" i="3" s="1"/>
  <c r="P4530" i="3"/>
  <c r="R4530" i="3" s="1"/>
  <c r="P4497" i="3"/>
  <c r="R4497" i="3" s="1"/>
  <c r="P4511" i="3"/>
  <c r="R4511" i="3" s="1"/>
  <c r="P4516" i="3"/>
  <c r="R4516" i="3" s="1"/>
  <c r="P4487" i="3"/>
  <c r="R4487" i="3" s="1"/>
  <c r="P4491" i="3"/>
  <c r="R4491" i="3" s="1"/>
  <c r="P4477" i="3"/>
  <c r="R4477" i="3" s="1"/>
  <c r="P4465" i="3"/>
  <c r="R4465" i="3" s="1"/>
  <c r="P4457" i="3"/>
  <c r="R4457" i="3" s="1"/>
  <c r="P4439" i="3"/>
  <c r="R4439" i="3" s="1"/>
  <c r="P4454" i="3"/>
  <c r="R4454" i="3" s="1"/>
  <c r="P4449" i="3"/>
  <c r="R4449" i="3" s="1"/>
  <c r="P4428" i="3"/>
  <c r="R4428" i="3" s="1"/>
  <c r="P4419" i="3"/>
  <c r="R4419" i="3" s="1"/>
  <c r="P4412" i="3"/>
  <c r="R4412" i="3" s="1"/>
  <c r="P4407" i="3"/>
  <c r="R4407" i="3" s="1"/>
  <c r="P4399" i="3"/>
  <c r="R4399" i="3" s="1"/>
  <c r="P4394" i="3"/>
  <c r="R4394" i="3" s="1"/>
  <c r="P4377" i="3"/>
  <c r="R4377" i="3" s="1"/>
  <c r="P4400" i="3"/>
  <c r="R4400" i="3" s="1"/>
  <c r="P4379" i="3"/>
  <c r="R4379" i="3" s="1"/>
  <c r="P4349" i="3"/>
  <c r="R4349" i="3" s="1"/>
  <c r="P4355" i="3"/>
  <c r="R4355" i="3" s="1"/>
  <c r="P4336" i="3"/>
  <c r="R4336" i="3" s="1"/>
  <c r="P4342" i="3"/>
  <c r="R4342" i="3" s="1"/>
  <c r="P4300" i="3"/>
  <c r="R4300" i="3" s="1"/>
  <c r="P4308" i="3"/>
  <c r="R4308" i="3" s="1"/>
  <c r="P4312" i="3"/>
  <c r="R4312" i="3" s="1"/>
  <c r="P4314" i="3"/>
  <c r="R4314" i="3" s="1"/>
  <c r="P4280" i="3"/>
  <c r="R4280" i="3" s="1"/>
  <c r="P4298" i="3"/>
  <c r="R4298" i="3" s="1"/>
  <c r="P4278" i="3"/>
  <c r="R4278" i="3" s="1"/>
  <c r="P4249" i="3"/>
  <c r="R4249" i="3" s="1"/>
  <c r="P4248" i="3"/>
  <c r="R4248" i="3" s="1"/>
  <c r="P4241" i="3"/>
  <c r="R4241" i="3" s="1"/>
  <c r="P4258" i="3"/>
  <c r="R4258" i="3" s="1"/>
  <c r="P4202" i="3"/>
  <c r="R4202" i="3" s="1"/>
  <c r="P4210" i="3"/>
  <c r="R4210" i="3" s="1"/>
  <c r="P4236" i="3"/>
  <c r="R4236" i="3" s="1"/>
  <c r="P4212" i="3"/>
  <c r="R4212" i="3" s="1"/>
  <c r="P4233" i="3"/>
  <c r="R4233" i="3" s="1"/>
  <c r="P4189" i="3"/>
  <c r="R4189" i="3" s="1"/>
  <c r="P4171" i="3"/>
  <c r="R4171" i="3" s="1"/>
  <c r="P4181" i="3"/>
  <c r="R4181" i="3" s="1"/>
  <c r="P4183" i="3"/>
  <c r="R4183" i="3" s="1"/>
  <c r="P4177" i="3"/>
  <c r="R4177" i="3" s="1"/>
  <c r="P4152" i="3"/>
  <c r="R4152" i="3" s="1"/>
  <c r="P4156" i="3"/>
  <c r="R4156" i="3" s="1"/>
  <c r="P4139" i="3"/>
  <c r="R4139" i="3" s="1"/>
  <c r="P4153" i="3"/>
  <c r="R4153" i="3" s="1"/>
  <c r="P4122" i="3"/>
  <c r="R4122" i="3" s="1"/>
  <c r="P4118" i="3"/>
  <c r="R4118" i="3" s="1"/>
  <c r="P4094" i="3"/>
  <c r="R4094" i="3" s="1"/>
  <c r="P4107" i="3"/>
  <c r="R4107" i="3" s="1"/>
  <c r="P4113" i="3"/>
  <c r="R4113" i="3" s="1"/>
  <c r="P4083" i="3"/>
  <c r="R4083" i="3" s="1"/>
  <c r="P4089" i="3"/>
  <c r="R4089" i="3" s="1"/>
  <c r="P4054" i="3"/>
  <c r="R4054" i="3" s="1"/>
  <c r="P4071" i="3"/>
  <c r="R4071" i="3" s="1"/>
  <c r="P4049" i="3"/>
  <c r="R4049" i="3" s="1"/>
  <c r="P4043" i="3"/>
  <c r="R4043" i="3" s="1"/>
  <c r="P4044" i="3"/>
  <c r="R4044" i="3" s="1"/>
  <c r="P4024" i="3"/>
  <c r="R4024" i="3" s="1"/>
  <c r="P4035" i="3"/>
  <c r="R4035" i="3" s="1"/>
  <c r="P4002" i="3"/>
  <c r="R4002" i="3" s="1"/>
  <c r="P3981" i="3"/>
  <c r="R3981" i="3" s="1"/>
  <c r="P4013" i="3"/>
  <c r="R4013" i="3" s="1"/>
  <c r="P3989" i="3"/>
  <c r="R3989" i="3" s="1"/>
  <c r="P3980" i="3"/>
  <c r="R3980" i="3" s="1"/>
  <c r="P3960" i="3"/>
  <c r="R3960" i="3" s="1"/>
  <c r="P3953" i="3"/>
  <c r="R3953" i="3" s="1"/>
  <c r="P3947" i="3"/>
  <c r="R3947" i="3" s="1"/>
  <c r="P3913" i="3"/>
  <c r="R3913" i="3" s="1"/>
  <c r="P3927" i="3"/>
  <c r="R3927" i="3" s="1"/>
  <c r="P3937" i="3"/>
  <c r="R3937" i="3" s="1"/>
  <c r="P3899" i="3"/>
  <c r="R3899" i="3" s="1"/>
  <c r="P3903" i="3"/>
  <c r="R3903" i="3" s="1"/>
  <c r="P3896" i="3"/>
  <c r="R3896" i="3" s="1"/>
  <c r="P3881" i="3"/>
  <c r="R3881" i="3" s="1"/>
  <c r="P3889" i="3"/>
  <c r="R3889" i="3" s="1"/>
  <c r="P3855" i="3"/>
  <c r="R3855" i="3" s="1"/>
  <c r="P3878" i="3"/>
  <c r="R3878" i="3" s="1"/>
  <c r="P3886" i="3"/>
  <c r="R3886" i="3" s="1"/>
  <c r="P3839" i="3"/>
  <c r="R3839" i="3" s="1"/>
  <c r="P3832" i="3"/>
  <c r="R3832" i="3" s="1"/>
  <c r="P3820" i="3"/>
  <c r="R3820" i="3" s="1"/>
  <c r="P3824" i="3"/>
  <c r="R3824" i="3" s="1"/>
  <c r="P3826" i="3"/>
  <c r="R3826" i="3" s="1"/>
  <c r="P3808" i="3"/>
  <c r="R3808" i="3" s="1"/>
  <c r="P3790" i="3"/>
  <c r="R3790" i="3" s="1"/>
  <c r="P3787" i="3"/>
  <c r="R3787" i="3" s="1"/>
  <c r="P3770" i="3"/>
  <c r="R3770" i="3" s="1"/>
  <c r="P3774" i="3"/>
  <c r="R3774" i="3" s="1"/>
  <c r="P3783" i="3"/>
  <c r="R3783" i="3" s="1"/>
  <c r="P3756" i="3"/>
  <c r="R3756" i="3" s="1"/>
  <c r="P3743" i="3"/>
  <c r="R3743" i="3" s="1"/>
  <c r="P3758" i="3"/>
  <c r="R3758" i="3" s="1"/>
  <c r="P3725" i="3"/>
  <c r="R3725" i="3" s="1"/>
  <c r="P3733" i="3"/>
  <c r="R3733" i="3" s="1"/>
  <c r="P3716" i="3"/>
  <c r="R3716" i="3" s="1"/>
  <c r="P3717" i="3"/>
  <c r="R3717" i="3" s="1"/>
  <c r="P3703" i="3"/>
  <c r="R3703" i="3" s="1"/>
  <c r="P3695" i="3"/>
  <c r="R3695" i="3" s="1"/>
  <c r="P3687" i="3"/>
  <c r="R3687" i="3" s="1"/>
  <c r="P3685" i="3"/>
  <c r="R3685" i="3" s="1"/>
  <c r="P3667" i="3"/>
  <c r="R3667" i="3" s="1"/>
  <c r="P3665" i="3"/>
  <c r="R3665" i="3" s="1"/>
  <c r="P3659" i="3"/>
  <c r="R3659" i="3" s="1"/>
  <c r="P3630" i="3"/>
  <c r="R3630" i="3" s="1"/>
  <c r="P3649" i="3"/>
  <c r="R3649" i="3" s="1"/>
  <c r="P3652" i="3"/>
  <c r="R3652" i="3" s="1"/>
  <c r="P3621" i="3"/>
  <c r="R3621" i="3" s="1"/>
  <c r="P3614" i="3"/>
  <c r="R3614" i="3" s="1"/>
  <c r="P3616" i="3"/>
  <c r="R3616" i="3" s="1"/>
  <c r="P3601" i="3"/>
  <c r="R3601" i="3" s="1"/>
  <c r="P3606" i="3"/>
  <c r="R3606" i="3" s="1"/>
  <c r="P3587" i="3"/>
  <c r="R3587" i="3" s="1"/>
  <c r="P3573" i="3"/>
  <c r="R3573" i="3" s="1"/>
  <c r="P3572" i="3"/>
  <c r="R3572" i="3" s="1"/>
  <c r="P3562" i="3"/>
  <c r="R3562" i="3" s="1"/>
  <c r="P3555" i="3"/>
  <c r="R3555" i="3" s="1"/>
  <c r="P3553" i="3"/>
  <c r="R3553" i="3" s="1"/>
  <c r="P3535" i="3"/>
  <c r="R3535" i="3" s="1"/>
  <c r="P3528" i="3"/>
  <c r="R3528" i="3" s="1"/>
  <c r="P3526" i="3"/>
  <c r="R3526" i="3" s="1"/>
  <c r="P3515" i="3"/>
  <c r="R3515" i="3" s="1"/>
  <c r="P3507" i="3"/>
  <c r="R3507" i="3" s="1"/>
  <c r="P3495" i="3"/>
  <c r="R3495" i="3" s="1"/>
  <c r="P3500" i="3"/>
  <c r="R3500" i="3" s="1"/>
  <c r="P3484" i="3"/>
  <c r="R3484" i="3" s="1"/>
  <c r="P3467" i="3"/>
  <c r="R3467" i="3" s="1"/>
  <c r="P3469" i="3"/>
  <c r="R3469" i="3" s="1"/>
  <c r="P3477" i="3"/>
  <c r="R3477" i="3" s="1"/>
  <c r="P3449" i="3"/>
  <c r="R3449" i="3" s="1"/>
  <c r="P3435" i="3"/>
  <c r="R3435" i="3" s="1"/>
  <c r="P3443" i="3"/>
  <c r="R3443" i="3" s="1"/>
  <c r="P3423" i="3"/>
  <c r="R3423" i="3" s="1"/>
  <c r="P3418" i="3"/>
  <c r="R3418" i="3" s="1"/>
  <c r="P3415" i="3"/>
  <c r="R3415" i="3" s="1"/>
  <c r="P3408" i="3"/>
  <c r="R3408" i="3" s="1"/>
  <c r="P3385" i="3"/>
  <c r="R3385" i="3" s="1"/>
  <c r="P3400" i="3"/>
  <c r="R3400" i="3" s="1"/>
  <c r="P3387" i="3"/>
  <c r="R3387" i="3" s="1"/>
  <c r="P3364" i="3"/>
  <c r="R3364" i="3" s="1"/>
  <c r="P3360" i="3"/>
  <c r="R3360" i="3" s="1"/>
  <c r="P3372" i="3"/>
  <c r="R3372" i="3" s="1"/>
  <c r="P3345" i="3"/>
  <c r="R3345" i="3" s="1"/>
  <c r="P3349" i="3"/>
  <c r="R3349" i="3" s="1"/>
  <c r="P3328" i="3"/>
  <c r="R3328" i="3" s="1"/>
  <c r="P3322" i="3"/>
  <c r="R3322" i="3" s="1"/>
  <c r="P3315" i="3"/>
  <c r="R3315" i="3" s="1"/>
  <c r="P3331" i="3"/>
  <c r="R3331" i="3" s="1"/>
  <c r="P3293" i="3"/>
  <c r="R3293" i="3" s="1"/>
  <c r="P3287" i="3"/>
  <c r="R3287" i="3" s="1"/>
  <c r="P3281" i="3"/>
  <c r="R3281" i="3" s="1"/>
  <c r="P3301" i="3"/>
  <c r="R3301" i="3" s="1"/>
  <c r="P3263" i="3"/>
  <c r="R3263" i="3" s="1"/>
  <c r="P3276" i="3"/>
  <c r="R3276" i="3" s="1"/>
  <c r="P3251" i="3"/>
  <c r="R3251" i="3" s="1"/>
  <c r="P3241" i="3"/>
  <c r="R3241" i="3" s="1"/>
  <c r="P3257" i="3"/>
  <c r="R3257" i="3" s="1"/>
  <c r="P3214" i="3"/>
  <c r="R3214" i="3" s="1"/>
  <c r="P3217" i="3"/>
  <c r="R3217" i="3" s="1"/>
  <c r="P3226" i="3"/>
  <c r="R3226" i="3" s="1"/>
  <c r="P3192" i="3"/>
  <c r="R3192" i="3" s="1"/>
  <c r="P3189" i="3"/>
  <c r="R3189" i="3" s="1"/>
  <c r="P5219" i="3"/>
  <c r="R5219" i="3" s="1"/>
  <c r="P5224" i="3"/>
  <c r="R5224" i="3" s="1"/>
  <c r="P5194" i="3"/>
  <c r="R5194" i="3" s="1"/>
  <c r="P5218" i="3"/>
  <c r="R5218" i="3" s="1"/>
  <c r="P5208" i="3"/>
  <c r="R5208" i="3" s="1"/>
  <c r="P5201" i="3"/>
  <c r="R5201" i="3" s="1"/>
  <c r="P5214" i="3"/>
  <c r="R5214" i="3" s="1"/>
  <c r="P5207" i="3"/>
  <c r="R5207" i="3" s="1"/>
  <c r="P5165" i="3"/>
  <c r="R5165" i="3" s="1"/>
  <c r="P5163" i="3"/>
  <c r="R5163" i="3" s="1"/>
  <c r="P5176" i="3"/>
  <c r="R5176" i="3" s="1"/>
  <c r="P5154" i="3"/>
  <c r="R5154" i="3" s="1"/>
  <c r="P5158" i="3"/>
  <c r="R5158" i="3" s="1"/>
  <c r="P5142" i="3"/>
  <c r="R5142" i="3" s="1"/>
  <c r="P5124" i="3"/>
  <c r="R5124" i="3" s="1"/>
  <c r="P5122" i="3"/>
  <c r="R5122" i="3" s="1"/>
  <c r="P5127" i="3"/>
  <c r="R5127" i="3" s="1"/>
  <c r="P5097" i="3"/>
  <c r="R5097" i="3" s="1"/>
  <c r="P5102" i="3"/>
  <c r="R5102" i="3" s="1"/>
  <c r="P5107" i="3"/>
  <c r="R5107" i="3" s="1"/>
  <c r="P5100" i="3"/>
  <c r="R5100" i="3" s="1"/>
  <c r="P5099" i="3"/>
  <c r="R5099" i="3" s="1"/>
  <c r="P5088" i="3"/>
  <c r="R5088" i="3" s="1"/>
  <c r="P5056" i="3"/>
  <c r="R5056" i="3" s="1"/>
  <c r="P5080" i="3"/>
  <c r="R5080" i="3" s="1"/>
  <c r="P5069" i="3"/>
  <c r="R5069" i="3" s="1"/>
  <c r="P5058" i="3"/>
  <c r="R5058" i="3" s="1"/>
  <c r="P5045" i="3"/>
  <c r="R5045" i="3" s="1"/>
  <c r="P5052" i="3"/>
  <c r="R5052" i="3" s="1"/>
  <c r="P5027" i="3"/>
  <c r="R5027" i="3" s="1"/>
  <c r="P5050" i="3"/>
  <c r="R5050" i="3" s="1"/>
  <c r="P5036" i="3"/>
  <c r="R5036" i="3" s="1"/>
  <c r="P5002" i="3"/>
  <c r="R5002" i="3" s="1"/>
  <c r="P5000" i="3"/>
  <c r="R5000" i="3" s="1"/>
  <c r="P5012" i="3"/>
  <c r="R5012" i="3" s="1"/>
  <c r="P4982" i="3"/>
  <c r="R4982" i="3" s="1"/>
  <c r="P4993" i="3"/>
  <c r="R4993" i="3" s="1"/>
  <c r="P4986" i="3"/>
  <c r="R4986" i="3" s="1"/>
  <c r="P4941" i="3"/>
  <c r="R4941" i="3" s="1"/>
  <c r="P4961" i="3"/>
  <c r="R4961" i="3" s="1"/>
  <c r="P4956" i="3"/>
  <c r="R4956" i="3" s="1"/>
  <c r="P4963" i="3"/>
  <c r="R4963" i="3" s="1"/>
  <c r="P4933" i="3"/>
  <c r="R4933" i="3" s="1"/>
  <c r="P4932" i="3"/>
  <c r="R4932" i="3" s="1"/>
  <c r="P4917" i="3"/>
  <c r="R4917" i="3" s="1"/>
  <c r="P4929" i="3"/>
  <c r="R4929" i="3" s="1"/>
  <c r="P4902" i="3"/>
  <c r="R4902" i="3" s="1"/>
  <c r="P4881" i="3"/>
  <c r="R4881" i="3" s="1"/>
  <c r="P4885" i="3"/>
  <c r="R4885" i="3" s="1"/>
  <c r="P4882" i="3"/>
  <c r="R4882" i="3" s="1"/>
  <c r="P4876" i="3"/>
  <c r="R4876" i="3" s="1"/>
  <c r="P4838" i="3"/>
  <c r="R4838" i="3" s="1"/>
  <c r="P4857" i="3"/>
  <c r="R4857" i="3" s="1"/>
  <c r="P4868" i="3"/>
  <c r="R4868" i="3" s="1"/>
  <c r="P4854" i="3"/>
  <c r="R4854" i="3" s="1"/>
  <c r="P4856" i="3"/>
  <c r="R4856" i="3" s="1"/>
  <c r="P4836" i="3"/>
  <c r="R4836" i="3" s="1"/>
  <c r="P4834" i="3"/>
  <c r="R4834" i="3" s="1"/>
  <c r="P4813" i="3"/>
  <c r="R4813" i="3" s="1"/>
  <c r="P4817" i="3"/>
  <c r="R4817" i="3" s="1"/>
  <c r="P4828" i="3"/>
  <c r="R4828" i="3" s="1"/>
  <c r="P4806" i="3"/>
  <c r="R4806" i="3" s="1"/>
  <c r="P4821" i="3"/>
  <c r="R4821" i="3" s="1"/>
  <c r="P4779" i="3"/>
  <c r="R4779" i="3" s="1"/>
  <c r="P4789" i="3"/>
  <c r="R4789" i="3" s="1"/>
  <c r="P4794" i="3"/>
  <c r="R4794" i="3" s="1"/>
  <c r="P4775" i="3"/>
  <c r="R4775" i="3" s="1"/>
  <c r="P4761" i="3"/>
  <c r="R4761" i="3" s="1"/>
  <c r="P4769" i="3"/>
  <c r="R4769" i="3" s="1"/>
  <c r="P4770" i="3"/>
  <c r="R4770" i="3" s="1"/>
  <c r="P4772" i="3"/>
  <c r="R4772" i="3" s="1"/>
  <c r="P4740" i="3"/>
  <c r="R4740" i="3" s="1"/>
  <c r="P4743" i="3"/>
  <c r="R4743" i="3" s="1"/>
  <c r="P4730" i="3"/>
  <c r="R4730" i="3" s="1"/>
  <c r="P4718" i="3"/>
  <c r="R4718" i="3" s="1"/>
  <c r="P4694" i="3"/>
  <c r="R4694" i="3" s="1"/>
  <c r="P4691" i="3"/>
  <c r="R4691" i="3" s="1"/>
  <c r="P4709" i="3"/>
  <c r="R4709" i="3" s="1"/>
  <c r="P4665" i="3"/>
  <c r="R4665" i="3" s="1"/>
  <c r="P4664" i="3"/>
  <c r="R4664" i="3" s="1"/>
  <c r="P4683" i="3"/>
  <c r="R4683" i="3" s="1"/>
  <c r="P4648" i="3"/>
  <c r="R4648" i="3" s="1"/>
  <c r="P4660" i="3"/>
  <c r="R4660" i="3" s="1"/>
  <c r="P4639" i="3"/>
  <c r="R4639" i="3" s="1"/>
  <c r="P4622" i="3"/>
  <c r="R4622" i="3" s="1"/>
  <c r="P4624" i="3"/>
  <c r="R4624" i="3" s="1"/>
  <c r="P4615" i="3"/>
  <c r="R4615" i="3" s="1"/>
  <c r="P4603" i="3"/>
  <c r="R4603" i="3" s="1"/>
  <c r="P4571" i="3"/>
  <c r="R4571" i="3" s="1"/>
  <c r="P4589" i="3"/>
  <c r="R4589" i="3" s="1"/>
  <c r="P4579" i="3"/>
  <c r="R4579" i="3" s="1"/>
  <c r="P4585" i="3"/>
  <c r="R4585" i="3" s="1"/>
  <c r="P4558" i="3"/>
  <c r="R4558" i="3" s="1"/>
  <c r="P4565" i="3"/>
  <c r="R4565" i="3" s="1"/>
  <c r="P4538" i="3"/>
  <c r="R4538" i="3" s="1"/>
  <c r="P4522" i="3"/>
  <c r="R4522" i="3" s="1"/>
  <c r="P4537" i="3"/>
  <c r="R4537" i="3" s="1"/>
  <c r="P4520" i="3"/>
  <c r="R4520" i="3" s="1"/>
  <c r="P4501" i="3"/>
  <c r="R4501" i="3" s="1"/>
  <c r="P4514" i="3"/>
  <c r="R4514" i="3" s="1"/>
  <c r="P4517" i="3"/>
  <c r="R4517" i="3" s="1"/>
  <c r="P4482" i="3"/>
  <c r="R4482" i="3" s="1"/>
  <c r="P4474" i="3"/>
  <c r="R4474" i="3" s="1"/>
  <c r="P4475" i="3"/>
  <c r="R4475" i="3" s="1"/>
  <c r="P4470" i="3"/>
  <c r="R4470" i="3" s="1"/>
  <c r="P4461" i="3"/>
  <c r="R4461" i="3" s="1"/>
  <c r="P4442" i="3"/>
  <c r="R4442" i="3" s="1"/>
  <c r="P4453" i="3"/>
  <c r="R4453" i="3" s="1"/>
  <c r="P4460" i="3"/>
  <c r="R4460" i="3" s="1"/>
  <c r="P4413" i="3"/>
  <c r="R4413" i="3" s="1"/>
  <c r="P4427" i="3"/>
  <c r="R4427" i="3" s="1"/>
  <c r="P4406" i="3"/>
  <c r="R4406" i="3" s="1"/>
  <c r="P4431" i="3"/>
  <c r="R4431" i="3" s="1"/>
  <c r="P4391" i="3"/>
  <c r="R4391" i="3" s="1"/>
  <c r="P4388" i="3"/>
  <c r="R4388" i="3" s="1"/>
  <c r="P4376" i="3"/>
  <c r="R4376" i="3" s="1"/>
  <c r="P4386" i="3"/>
  <c r="R4386" i="3" s="1"/>
  <c r="P4371" i="3"/>
  <c r="R4371" i="3" s="1"/>
  <c r="P4334" i="3"/>
  <c r="R4334" i="3" s="1"/>
  <c r="P4346" i="3"/>
  <c r="R4346" i="3" s="1"/>
  <c r="P4338" i="3"/>
  <c r="R4338" i="3" s="1"/>
  <c r="P4311" i="3"/>
  <c r="R4311" i="3" s="1"/>
  <c r="P4328" i="3"/>
  <c r="R4328" i="3" s="1"/>
  <c r="P4302" i="3"/>
  <c r="R4302" i="3" s="1"/>
  <c r="P4318" i="3"/>
  <c r="R4318" i="3" s="1"/>
  <c r="P4326" i="3"/>
  <c r="R4326" i="3" s="1"/>
  <c r="P4292" i="3"/>
  <c r="R4292" i="3" s="1"/>
  <c r="P4282" i="3"/>
  <c r="R4282" i="3" s="1"/>
  <c r="P4289" i="3"/>
  <c r="R4289" i="3" s="1"/>
  <c r="P4255" i="3"/>
  <c r="R4255" i="3" s="1"/>
  <c r="P4266" i="3"/>
  <c r="R4266" i="3" s="1"/>
  <c r="P4262" i="3"/>
  <c r="R4262" i="3" s="1"/>
  <c r="P4254" i="3"/>
  <c r="R4254" i="3" s="1"/>
  <c r="P4222" i="3"/>
  <c r="R4222" i="3" s="1"/>
  <c r="P4215" i="3"/>
  <c r="R4215" i="3" s="1"/>
  <c r="P4209" i="3"/>
  <c r="R4209" i="3" s="1"/>
  <c r="P4231" i="3"/>
  <c r="R4231" i="3" s="1"/>
  <c r="P4225" i="3"/>
  <c r="R4225" i="3" s="1"/>
  <c r="P4193" i="3"/>
  <c r="R4193" i="3" s="1"/>
  <c r="P4163" i="3"/>
  <c r="R4163" i="3" s="1"/>
  <c r="P4194" i="3"/>
  <c r="R4194" i="3" s="1"/>
  <c r="P4180" i="3"/>
  <c r="R4180" i="3" s="1"/>
  <c r="P4173" i="3"/>
  <c r="R4173" i="3" s="1"/>
  <c r="P4135" i="3"/>
  <c r="R4135" i="3" s="1"/>
  <c r="P4155" i="3"/>
  <c r="R4155" i="3" s="1"/>
  <c r="P4158" i="3"/>
  <c r="R4158" i="3" s="1"/>
  <c r="P4132" i="3"/>
  <c r="R4132" i="3" s="1"/>
  <c r="P4120" i="3"/>
  <c r="R4120" i="3" s="1"/>
  <c r="P4123" i="3"/>
  <c r="R4123" i="3" s="1"/>
  <c r="P4103" i="3"/>
  <c r="R4103" i="3" s="1"/>
  <c r="P4105" i="3"/>
  <c r="R4105" i="3" s="1"/>
  <c r="P4101" i="3"/>
  <c r="R4101" i="3" s="1"/>
  <c r="P4078" i="3"/>
  <c r="R4078" i="3" s="1"/>
  <c r="P4093" i="3"/>
  <c r="R4093" i="3" s="1"/>
  <c r="P4073" i="3"/>
  <c r="R4073" i="3" s="1"/>
  <c r="P4066" i="3"/>
  <c r="R4066" i="3" s="1"/>
  <c r="P4057" i="3"/>
  <c r="R4057" i="3" s="1"/>
  <c r="P4034" i="3"/>
  <c r="R4034" i="3" s="1"/>
  <c r="P4016" i="3"/>
  <c r="R4016" i="3" s="1"/>
  <c r="P4037" i="3"/>
  <c r="R4037" i="3" s="1"/>
  <c r="P4032" i="3"/>
  <c r="R4032" i="3" s="1"/>
  <c r="P4025" i="3"/>
  <c r="R4025" i="3" s="1"/>
  <c r="P3983" i="3"/>
  <c r="R3983" i="3" s="1"/>
  <c r="P4006" i="3"/>
  <c r="R4006" i="3" s="1"/>
  <c r="P3995" i="3"/>
  <c r="R3995" i="3" s="1"/>
  <c r="P3985" i="3"/>
  <c r="R3985" i="3" s="1"/>
  <c r="P3978" i="3"/>
  <c r="R3978" i="3" s="1"/>
  <c r="P3965" i="3"/>
  <c r="R3965" i="3" s="1"/>
  <c r="P3971" i="3"/>
  <c r="R3971" i="3" s="1"/>
  <c r="P3963" i="3"/>
  <c r="R3963" i="3" s="1"/>
  <c r="P3961" i="3"/>
  <c r="R3961" i="3" s="1"/>
  <c r="P3930" i="3"/>
  <c r="R3930" i="3" s="1"/>
  <c r="P3938" i="3"/>
  <c r="R3938" i="3" s="1"/>
  <c r="P3917" i="3"/>
  <c r="R3917" i="3" s="1"/>
  <c r="P3933" i="3"/>
  <c r="R3933" i="3" s="1"/>
  <c r="P3906" i="3"/>
  <c r="R3906" i="3" s="1"/>
  <c r="P3908" i="3"/>
  <c r="R3908" i="3" s="1"/>
  <c r="P3904" i="3"/>
  <c r="R3904" i="3" s="1"/>
  <c r="P3854" i="3"/>
  <c r="R3854" i="3" s="1"/>
  <c r="P3859" i="3"/>
  <c r="R3859" i="3" s="1"/>
  <c r="P3885" i="3"/>
  <c r="R3885" i="3" s="1"/>
  <c r="P3864" i="3"/>
  <c r="R3864" i="3" s="1"/>
  <c r="P3866" i="3"/>
  <c r="R3866" i="3" s="1"/>
  <c r="P3833" i="3"/>
  <c r="R3833" i="3" s="1"/>
  <c r="P3840" i="3"/>
  <c r="R3840" i="3" s="1"/>
  <c r="P3818" i="3"/>
  <c r="R3818" i="3" s="1"/>
  <c r="P3828" i="3"/>
  <c r="R3828" i="3" s="1"/>
  <c r="P3795" i="3"/>
  <c r="R3795" i="3" s="1"/>
  <c r="P3799" i="3"/>
  <c r="R3799" i="3" s="1"/>
  <c r="P3801" i="3"/>
  <c r="R3801" i="3" s="1"/>
  <c r="P3805" i="3"/>
  <c r="R3805" i="3" s="1"/>
  <c r="P3777" i="3"/>
  <c r="R3777" i="3" s="1"/>
  <c r="P3762" i="3"/>
  <c r="R3762" i="3" s="1"/>
  <c r="P3763" i="3"/>
  <c r="R3763" i="3" s="1"/>
  <c r="P3751" i="3"/>
  <c r="R3751" i="3" s="1"/>
  <c r="P3742" i="3"/>
  <c r="R3742" i="3" s="1"/>
  <c r="P3760" i="3"/>
  <c r="R3760" i="3" s="1"/>
  <c r="P3730" i="3"/>
  <c r="R3730" i="3" s="1"/>
  <c r="P3729" i="3"/>
  <c r="R3729" i="3" s="1"/>
  <c r="P3711" i="3"/>
  <c r="R3711" i="3" s="1"/>
  <c r="P3712" i="3"/>
  <c r="R3712" i="3" s="1"/>
  <c r="P3707" i="3"/>
  <c r="R3707" i="3" s="1"/>
  <c r="P3688" i="3"/>
  <c r="R3688" i="3" s="1"/>
  <c r="P3675" i="3"/>
  <c r="R3675" i="3" s="1"/>
  <c r="P3677" i="3"/>
  <c r="R3677" i="3" s="1"/>
  <c r="P3654" i="3"/>
  <c r="R3654" i="3" s="1"/>
  <c r="P3672" i="3"/>
  <c r="R3672" i="3" s="1"/>
  <c r="P3653" i="3"/>
  <c r="R3653" i="3" s="1"/>
  <c r="P3631" i="3"/>
  <c r="R3631" i="3" s="1"/>
  <c r="P3636" i="3"/>
  <c r="R3636" i="3" s="1"/>
  <c r="P3648" i="3"/>
  <c r="R3648" i="3" s="1"/>
  <c r="P3623" i="3"/>
  <c r="R3623" i="3" s="1"/>
  <c r="P3602" i="3"/>
  <c r="R3602" i="3" s="1"/>
  <c r="P3609" i="3"/>
  <c r="R3609" i="3" s="1"/>
  <c r="P3584" i="3"/>
  <c r="R3584" i="3" s="1"/>
  <c r="P3593" i="3"/>
  <c r="R3593" i="3" s="1"/>
  <c r="P3571" i="3"/>
  <c r="R3571" i="3" s="1"/>
  <c r="P3577" i="3"/>
  <c r="R3577" i="3" s="1"/>
  <c r="P3566" i="3"/>
  <c r="R3566" i="3" s="1"/>
  <c r="P3551" i="3"/>
  <c r="R3551" i="3" s="1"/>
  <c r="P3540" i="3"/>
  <c r="R3540" i="3" s="1"/>
  <c r="P3534" i="3"/>
  <c r="R3534" i="3" s="1"/>
  <c r="P3531" i="3"/>
  <c r="R3531" i="3" s="1"/>
  <c r="P3521" i="3"/>
  <c r="R3521" i="3" s="1"/>
  <c r="P3506" i="3"/>
  <c r="R3506" i="3" s="1"/>
  <c r="P3517" i="3"/>
  <c r="R3517" i="3" s="1"/>
  <c r="P3479" i="3"/>
  <c r="R3479" i="3" s="1"/>
  <c r="P3485" i="3"/>
  <c r="R3485" i="3" s="1"/>
  <c r="P3483" i="3"/>
  <c r="R3483" i="3" s="1"/>
  <c r="P3460" i="3"/>
  <c r="R3460" i="3" s="1"/>
  <c r="P3471" i="3"/>
  <c r="R3471" i="3" s="1"/>
  <c r="P3470" i="3"/>
  <c r="R3470" i="3" s="1"/>
  <c r="P3448" i="3"/>
  <c r="R3448" i="3" s="1"/>
  <c r="P3434" i="3"/>
  <c r="R3434" i="3" s="1"/>
  <c r="P3440" i="3"/>
  <c r="R3440" i="3" s="1"/>
  <c r="P3429" i="3"/>
  <c r="R3429" i="3" s="1"/>
  <c r="P3416" i="3"/>
  <c r="R3416" i="3" s="1"/>
  <c r="P3412" i="3"/>
  <c r="R3412" i="3" s="1"/>
  <c r="P3410" i="3"/>
  <c r="R3410" i="3" s="1"/>
  <c r="P3397" i="3"/>
  <c r="R3397" i="3" s="1"/>
  <c r="P3391" i="3"/>
  <c r="R3391" i="3" s="1"/>
  <c r="P3384" i="3"/>
  <c r="R3384" i="3" s="1"/>
  <c r="P3378" i="3"/>
  <c r="R3378" i="3" s="1"/>
  <c r="P3377" i="3"/>
  <c r="R3377" i="3" s="1"/>
  <c r="P3361" i="3"/>
  <c r="R3361" i="3" s="1"/>
  <c r="P3342" i="3"/>
  <c r="R3342" i="3" s="1"/>
  <c r="P3348" i="3"/>
  <c r="R3348" i="3" s="1"/>
  <c r="P3311" i="3"/>
  <c r="R3311" i="3" s="1"/>
  <c r="P3336" i="3"/>
  <c r="R3336" i="3" s="1"/>
  <c r="P3314" i="3"/>
  <c r="R3314" i="3" s="1"/>
  <c r="P3332" i="3"/>
  <c r="R3332" i="3" s="1"/>
  <c r="P3300" i="3"/>
  <c r="R3300" i="3" s="1"/>
  <c r="P3304" i="3"/>
  <c r="R3304" i="3" s="1"/>
  <c r="P3294" i="3"/>
  <c r="R3294" i="3" s="1"/>
  <c r="P3289" i="3"/>
  <c r="R3289" i="3" s="1"/>
  <c r="P3268" i="3"/>
  <c r="R3268" i="3" s="1"/>
  <c r="P3258" i="3"/>
  <c r="R3258" i="3" s="1"/>
  <c r="P3256" i="3"/>
  <c r="R3256" i="3" s="1"/>
  <c r="P3248" i="3"/>
  <c r="R3248" i="3" s="1"/>
  <c r="P3238" i="3"/>
  <c r="R3238" i="3" s="1"/>
  <c r="P3215" i="3"/>
  <c r="R3215" i="3" s="1"/>
  <c r="P3236" i="3"/>
  <c r="R3236" i="3" s="1"/>
  <c r="P3219" i="3"/>
  <c r="R3219" i="3" s="1"/>
  <c r="P3198" i="3"/>
  <c r="R3198" i="3" s="1"/>
  <c r="P3188" i="3"/>
  <c r="R3188" i="3" s="1"/>
  <c r="P3208" i="3"/>
  <c r="R3208" i="3" s="1"/>
  <c r="P3180" i="3"/>
  <c r="R3180" i="3" s="1"/>
  <c r="P3174" i="3"/>
  <c r="R3174" i="3" s="1"/>
  <c r="P3178" i="3"/>
  <c r="R3178" i="3" s="1"/>
  <c r="P3146" i="3"/>
  <c r="R3146" i="3" s="1"/>
  <c r="P3158" i="3"/>
  <c r="R3158" i="3" s="1"/>
  <c r="P3157" i="3"/>
  <c r="R3157" i="3" s="1"/>
  <c r="P3139" i="3"/>
  <c r="R3139" i="3" s="1"/>
  <c r="P3128" i="3"/>
  <c r="R3128" i="3" s="1"/>
  <c r="P3111" i="3"/>
  <c r="R3111" i="3" s="1"/>
  <c r="P3122" i="3"/>
  <c r="R3122" i="3" s="1"/>
  <c r="P3092" i="3"/>
  <c r="R3092" i="3" s="1"/>
  <c r="P3097" i="3"/>
  <c r="R3097" i="3" s="1"/>
  <c r="P3087" i="3"/>
  <c r="R3087" i="3" s="1"/>
  <c r="P3083" i="3"/>
  <c r="R3083" i="3" s="1"/>
  <c r="P3074" i="3"/>
  <c r="R3074" i="3" s="1"/>
  <c r="P3063" i="3"/>
  <c r="R3063" i="3" s="1"/>
  <c r="P3044" i="3"/>
  <c r="R3044" i="3" s="1"/>
  <c r="P3043" i="3"/>
  <c r="R3043" i="3" s="1"/>
  <c r="P3048" i="3"/>
  <c r="R3048" i="3" s="1"/>
  <c r="P3017" i="3"/>
  <c r="R3017" i="3" s="1"/>
  <c r="P3037" i="3"/>
  <c r="R3037" i="3" s="1"/>
  <c r="P3014" i="3"/>
  <c r="R3014" i="3" s="1"/>
  <c r="P3000" i="3"/>
  <c r="R3000" i="3" s="1"/>
  <c r="P2999" i="3"/>
  <c r="R2999" i="3" s="1"/>
  <c r="P2989" i="3"/>
  <c r="R2989" i="3" s="1"/>
  <c r="P2986" i="3"/>
  <c r="R2986" i="3" s="1"/>
  <c r="P2985" i="3"/>
  <c r="R2985" i="3" s="1"/>
  <c r="P2973" i="3"/>
  <c r="R2973" i="3" s="1"/>
  <c r="P2959" i="3"/>
  <c r="R2959" i="3" s="1"/>
  <c r="P2964" i="3"/>
  <c r="R2964" i="3" s="1"/>
  <c r="P2949" i="3"/>
  <c r="R2949" i="3" s="1"/>
  <c r="P2938" i="3"/>
  <c r="R2938" i="3" s="1"/>
  <c r="P2928" i="3"/>
  <c r="R2928" i="3" s="1"/>
  <c r="P2917" i="3"/>
  <c r="R2917" i="3" s="1"/>
  <c r="P2923" i="3"/>
  <c r="R2923" i="3" s="1"/>
  <c r="P2915" i="3"/>
  <c r="R2915" i="3" s="1"/>
  <c r="P2891" i="3"/>
  <c r="R2891" i="3" s="1"/>
  <c r="P2880" i="3"/>
  <c r="R2880" i="3" s="1"/>
  <c r="P2897" i="3"/>
  <c r="R2897" i="3" s="1"/>
  <c r="P2859" i="3"/>
  <c r="R2859" i="3" s="1"/>
  <c r="P2857" i="3"/>
  <c r="R2857" i="3" s="1"/>
  <c r="P2866" i="3"/>
  <c r="R2866" i="3" s="1"/>
  <c r="P2843" i="3"/>
  <c r="R2843" i="3" s="1"/>
  <c r="P2849" i="3"/>
  <c r="R2849" i="3" s="1"/>
  <c r="P2829" i="3"/>
  <c r="R2829" i="3" s="1"/>
  <c r="P2838" i="3"/>
  <c r="R2838" i="3" s="1"/>
  <c r="P2809" i="3"/>
  <c r="R2809" i="3" s="1"/>
  <c r="P2812" i="3"/>
  <c r="R2812" i="3" s="1"/>
  <c r="P2805" i="3"/>
  <c r="R2805" i="3" s="1"/>
  <c r="P2795" i="3"/>
  <c r="R2795" i="3" s="1"/>
  <c r="P5159" i="3"/>
  <c r="R5159" i="3" s="1"/>
  <c r="P5169" i="3"/>
  <c r="R5169" i="3" s="1"/>
  <c r="P5126" i="3"/>
  <c r="R5126" i="3" s="1"/>
  <c r="P5143" i="3"/>
  <c r="R5143" i="3" s="1"/>
  <c r="P5139" i="3"/>
  <c r="R5139" i="3" s="1"/>
  <c r="P5137" i="3"/>
  <c r="R5137" i="3" s="1"/>
  <c r="P5136" i="3"/>
  <c r="R5136" i="3" s="1"/>
  <c r="P5106" i="3"/>
  <c r="R5106" i="3" s="1"/>
  <c r="P5091" i="3"/>
  <c r="R5091" i="3" s="1"/>
  <c r="P5115" i="3"/>
  <c r="R5115" i="3" s="1"/>
  <c r="P5093" i="3"/>
  <c r="R5093" i="3" s="1"/>
  <c r="P5081" i="3"/>
  <c r="R5081" i="3" s="1"/>
  <c r="P5072" i="3"/>
  <c r="R5072" i="3" s="1"/>
  <c r="P5067" i="3"/>
  <c r="R5067" i="3" s="1"/>
  <c r="P5074" i="3"/>
  <c r="R5074" i="3" s="1"/>
  <c r="P5086" i="3"/>
  <c r="R5086" i="3" s="1"/>
  <c r="P5041" i="3"/>
  <c r="R5041" i="3" s="1"/>
  <c r="P5026" i="3"/>
  <c r="R5026" i="3" s="1"/>
  <c r="P5053" i="3"/>
  <c r="R5053" i="3" s="1"/>
  <c r="P5010" i="3"/>
  <c r="R5010" i="3" s="1"/>
  <c r="P5024" i="3"/>
  <c r="R5024" i="3" s="1"/>
  <c r="P5025" i="3"/>
  <c r="R5025" i="3" s="1"/>
  <c r="P5006" i="3"/>
  <c r="R5006" i="3" s="1"/>
  <c r="P4981" i="3"/>
  <c r="R4981" i="3" s="1"/>
  <c r="P4990" i="3"/>
  <c r="R4990" i="3" s="1"/>
  <c r="P4971" i="3"/>
  <c r="R4971" i="3" s="1"/>
  <c r="P4980" i="3"/>
  <c r="R4980" i="3" s="1"/>
  <c r="P4954" i="3"/>
  <c r="R4954" i="3" s="1"/>
  <c r="P4953" i="3"/>
  <c r="R4953" i="3" s="1"/>
  <c r="P4962" i="3"/>
  <c r="R4962" i="3" s="1"/>
  <c r="P4913" i="3"/>
  <c r="R4913" i="3" s="1"/>
  <c r="P4921" i="3"/>
  <c r="R4921" i="3" s="1"/>
  <c r="P4918" i="3"/>
  <c r="R4918" i="3" s="1"/>
  <c r="P4927" i="3"/>
  <c r="R4927" i="3" s="1"/>
  <c r="P4899" i="3"/>
  <c r="R4899" i="3" s="1"/>
  <c r="P4893" i="3"/>
  <c r="R4893" i="3" s="1"/>
  <c r="P4877" i="3"/>
  <c r="R4877" i="3" s="1"/>
  <c r="P4892" i="3"/>
  <c r="R4892" i="3" s="1"/>
  <c r="P4850" i="3"/>
  <c r="R4850" i="3" s="1"/>
  <c r="P4844" i="3"/>
  <c r="R4844" i="3" s="1"/>
  <c r="P4852" i="3"/>
  <c r="R4852" i="3" s="1"/>
  <c r="P4858" i="3"/>
  <c r="R4858" i="3" s="1"/>
  <c r="P4803" i="3"/>
  <c r="R4803" i="3" s="1"/>
  <c r="P4825" i="3"/>
  <c r="R4825" i="3" s="1"/>
  <c r="P4816" i="3"/>
  <c r="R4816" i="3" s="1"/>
  <c r="P4797" i="3"/>
  <c r="R4797" i="3" s="1"/>
  <c r="P4776" i="3"/>
  <c r="R4776" i="3" s="1"/>
  <c r="P4760" i="3"/>
  <c r="R4760" i="3" s="1"/>
  <c r="P4768" i="3"/>
  <c r="R4768" i="3" s="1"/>
  <c r="P4767" i="3"/>
  <c r="R4767" i="3" s="1"/>
  <c r="P4748" i="3"/>
  <c r="R4748" i="3" s="1"/>
  <c r="P4739" i="3"/>
  <c r="R4739" i="3" s="1"/>
  <c r="P4732" i="3"/>
  <c r="R4732" i="3" s="1"/>
  <c r="P4729" i="3"/>
  <c r="R4729" i="3" s="1"/>
  <c r="P4693" i="3"/>
  <c r="R4693" i="3" s="1"/>
  <c r="P4697" i="3"/>
  <c r="R4697" i="3" s="1"/>
  <c r="P4699" i="3"/>
  <c r="R4699" i="3" s="1"/>
  <c r="P4704" i="3"/>
  <c r="R4704" i="3" s="1"/>
  <c r="P4678" i="3"/>
  <c r="R4678" i="3" s="1"/>
  <c r="P4673" i="3"/>
  <c r="R4673" i="3" s="1"/>
  <c r="P4682" i="3"/>
  <c r="R4682" i="3" s="1"/>
  <c r="P4647" i="3"/>
  <c r="R4647" i="3" s="1"/>
  <c r="P4659" i="3"/>
  <c r="R4659" i="3" s="1"/>
  <c r="P4635" i="3"/>
  <c r="R4635" i="3" s="1"/>
  <c r="P4617" i="3"/>
  <c r="R4617" i="3" s="1"/>
  <c r="P4633" i="3"/>
  <c r="R4633" i="3" s="1"/>
  <c r="P4629" i="3"/>
  <c r="R4629" i="3" s="1"/>
  <c r="P4602" i="3"/>
  <c r="R4602" i="3" s="1"/>
  <c r="P4613" i="3"/>
  <c r="R4613" i="3" s="1"/>
  <c r="P4612" i="3"/>
  <c r="R4612" i="3" s="1"/>
  <c r="P4594" i="3"/>
  <c r="R4594" i="3" s="1"/>
  <c r="P4586" i="3"/>
  <c r="R4586" i="3" s="1"/>
  <c r="P4597" i="3"/>
  <c r="R4597" i="3" s="1"/>
  <c r="P4569" i="3"/>
  <c r="R4569" i="3" s="1"/>
  <c r="P4559" i="3"/>
  <c r="R4559" i="3" s="1"/>
  <c r="P4564" i="3"/>
  <c r="R4564" i="3" s="1"/>
  <c r="P4554" i="3"/>
  <c r="R4554" i="3" s="1"/>
  <c r="P4531" i="3"/>
  <c r="R4531" i="3" s="1"/>
  <c r="P4518" i="3"/>
  <c r="R4518" i="3" s="1"/>
  <c r="P4526" i="3"/>
  <c r="R4526" i="3" s="1"/>
  <c r="P4499" i="3"/>
  <c r="R4499" i="3" s="1"/>
  <c r="P4500" i="3"/>
  <c r="R4500" i="3" s="1"/>
  <c r="P4494" i="3"/>
  <c r="R4494" i="3" s="1"/>
  <c r="P4493" i="3"/>
  <c r="R4493" i="3" s="1"/>
  <c r="P4488" i="3"/>
  <c r="R4488" i="3" s="1"/>
  <c r="P4489" i="3"/>
  <c r="R4489" i="3" s="1"/>
  <c r="P4471" i="3"/>
  <c r="R4471" i="3" s="1"/>
  <c r="P4444" i="3"/>
  <c r="R4444" i="3" s="1"/>
  <c r="P4456" i="3"/>
  <c r="R4456" i="3" s="1"/>
  <c r="P4458" i="3"/>
  <c r="R4458" i="3" s="1"/>
  <c r="P4409" i="3"/>
  <c r="R4409" i="3" s="1"/>
  <c r="P4424" i="3"/>
  <c r="R4424" i="3" s="1"/>
  <c r="P4403" i="3"/>
  <c r="R4403" i="3" s="1"/>
  <c r="P4410" i="3"/>
  <c r="R4410" i="3" s="1"/>
  <c r="P4401" i="3"/>
  <c r="R4401" i="3" s="1"/>
  <c r="P4366" i="3"/>
  <c r="R4366" i="3" s="1"/>
  <c r="P4363" i="3"/>
  <c r="R4363" i="3" s="1"/>
  <c r="P4359" i="3"/>
  <c r="R4359" i="3" s="1"/>
  <c r="P4385" i="3"/>
  <c r="R4385" i="3" s="1"/>
  <c r="P4364" i="3"/>
  <c r="R4364" i="3" s="1"/>
  <c r="P4341" i="3"/>
  <c r="R4341" i="3" s="1"/>
  <c r="P4354" i="3"/>
  <c r="R4354" i="3" s="1"/>
  <c r="P4340" i="3"/>
  <c r="R4340" i="3" s="1"/>
  <c r="P4321" i="3"/>
  <c r="R4321" i="3" s="1"/>
  <c r="P4309" i="3"/>
  <c r="R4309" i="3" s="1"/>
  <c r="P4313" i="3"/>
  <c r="R4313" i="3" s="1"/>
  <c r="P4331" i="3"/>
  <c r="R4331" i="3" s="1"/>
  <c r="P4296" i="3"/>
  <c r="R4296" i="3" s="1"/>
  <c r="P4275" i="3"/>
  <c r="R4275" i="3" s="1"/>
  <c r="P4290" i="3"/>
  <c r="R4290" i="3" s="1"/>
  <c r="P4285" i="3"/>
  <c r="R4285" i="3" s="1"/>
  <c r="P4243" i="3"/>
  <c r="R4243" i="3" s="1"/>
  <c r="P4238" i="3"/>
  <c r="R4238" i="3" s="1"/>
  <c r="P4265" i="3"/>
  <c r="R4265" i="3" s="1"/>
  <c r="P4256" i="3"/>
  <c r="R4256" i="3" s="1"/>
  <c r="P4217" i="3"/>
  <c r="R4217" i="3" s="1"/>
  <c r="P4235" i="3"/>
  <c r="R4235" i="3" s="1"/>
  <c r="P4234" i="3"/>
  <c r="R4234" i="3" s="1"/>
  <c r="P4218" i="3"/>
  <c r="R4218" i="3" s="1"/>
  <c r="P4203" i="3"/>
  <c r="R4203" i="3" s="1"/>
  <c r="P4186" i="3"/>
  <c r="R4186" i="3" s="1"/>
  <c r="P4168" i="3"/>
  <c r="R4168" i="3" s="1"/>
  <c r="P4191" i="3"/>
  <c r="R4191" i="3" s="1"/>
  <c r="P4190" i="3"/>
  <c r="R4190" i="3" s="1"/>
  <c r="P4165" i="3"/>
  <c r="R4165" i="3" s="1"/>
  <c r="P4142" i="3"/>
  <c r="R4142" i="3" s="1"/>
  <c r="P4150" i="3"/>
  <c r="R4150" i="3" s="1"/>
  <c r="P4136" i="3"/>
  <c r="R4136" i="3" s="1"/>
  <c r="P4126" i="3"/>
  <c r="R4126" i="3" s="1"/>
  <c r="P4119" i="3"/>
  <c r="R4119" i="3" s="1"/>
  <c r="P4114" i="3"/>
  <c r="R4114" i="3" s="1"/>
  <c r="P4102" i="3"/>
  <c r="R4102" i="3" s="1"/>
  <c r="P4088" i="3"/>
  <c r="R4088" i="3" s="1"/>
  <c r="P4079" i="3"/>
  <c r="R4079" i="3" s="1"/>
  <c r="P4077" i="3"/>
  <c r="R4077" i="3" s="1"/>
  <c r="P4072" i="3"/>
  <c r="R4072" i="3" s="1"/>
  <c r="P4060" i="3"/>
  <c r="R4060" i="3" s="1"/>
  <c r="P4068" i="3"/>
  <c r="R4068" i="3" s="1"/>
  <c r="P4047" i="3"/>
  <c r="R4047" i="3" s="1"/>
  <c r="P4027" i="3"/>
  <c r="R4027" i="3" s="1"/>
  <c r="P4018" i="3"/>
  <c r="R4018" i="3" s="1"/>
  <c r="P4009" i="3"/>
  <c r="R4009" i="3" s="1"/>
  <c r="P3993" i="3"/>
  <c r="R3993" i="3" s="1"/>
  <c r="P3996" i="3"/>
  <c r="R3996" i="3" s="1"/>
  <c r="P4003" i="3"/>
  <c r="R4003" i="3" s="1"/>
  <c r="P3987" i="3"/>
  <c r="R3987" i="3" s="1"/>
  <c r="P3952" i="3"/>
  <c r="R3952" i="3" s="1"/>
  <c r="P3954" i="3"/>
  <c r="R3954" i="3" s="1"/>
  <c r="P3979" i="3"/>
  <c r="R3979" i="3" s="1"/>
  <c r="P3968" i="3"/>
  <c r="R3968" i="3" s="1"/>
  <c r="P3972" i="3"/>
  <c r="R3972" i="3" s="1"/>
  <c r="P3922" i="3"/>
  <c r="R3922" i="3" s="1"/>
  <c r="P3939" i="3"/>
  <c r="R3939" i="3" s="1"/>
  <c r="P3936" i="3"/>
  <c r="R3936" i="3" s="1"/>
  <c r="P3928" i="3"/>
  <c r="R3928" i="3" s="1"/>
  <c r="P3902" i="3"/>
  <c r="R3902" i="3" s="1"/>
  <c r="P3897" i="3"/>
  <c r="R3897" i="3" s="1"/>
  <c r="P3892" i="3"/>
  <c r="R3892" i="3" s="1"/>
  <c r="P3869" i="3"/>
  <c r="R3869" i="3" s="1"/>
  <c r="P3879" i="3"/>
  <c r="R3879" i="3" s="1"/>
  <c r="P3874" i="3"/>
  <c r="R3874" i="3" s="1"/>
  <c r="P3873" i="3"/>
  <c r="R3873" i="3" s="1"/>
  <c r="P3858" i="3"/>
  <c r="R3858" i="3" s="1"/>
  <c r="P3850" i="3"/>
  <c r="R3850" i="3" s="1"/>
  <c r="P3846" i="3"/>
  <c r="R3846" i="3" s="1"/>
  <c r="P3815" i="3"/>
  <c r="R3815" i="3" s="1"/>
  <c r="P3816" i="3"/>
  <c r="R3816" i="3" s="1"/>
  <c r="P3800" i="3"/>
  <c r="R3800" i="3" s="1"/>
  <c r="P3807" i="3"/>
  <c r="R3807" i="3" s="1"/>
  <c r="P3785" i="3"/>
  <c r="R3785" i="3" s="1"/>
  <c r="P3786" i="3"/>
  <c r="R3786" i="3" s="1"/>
  <c r="P3782" i="3"/>
  <c r="R3782" i="3" s="1"/>
  <c r="P3765" i="3"/>
  <c r="R3765" i="3" s="1"/>
  <c r="P3780" i="3"/>
  <c r="R3780" i="3" s="1"/>
  <c r="P3744" i="3"/>
  <c r="R3744" i="3" s="1"/>
  <c r="P3753" i="3"/>
  <c r="R3753" i="3" s="1"/>
  <c r="P3747" i="3"/>
  <c r="R3747" i="3" s="1"/>
  <c r="P3724" i="3"/>
  <c r="R3724" i="3" s="1"/>
  <c r="P3738" i="3"/>
  <c r="R3738" i="3" s="1"/>
  <c r="P3709" i="3"/>
  <c r="R3709" i="3" s="1"/>
  <c r="P3721" i="3"/>
  <c r="R3721" i="3" s="1"/>
  <c r="P3704" i="3"/>
  <c r="R3704" i="3" s="1"/>
  <c r="P3676" i="3"/>
  <c r="R3676" i="3" s="1"/>
  <c r="P3683" i="3"/>
  <c r="R3683" i="3" s="1"/>
  <c r="P3691" i="3"/>
  <c r="R3691" i="3" s="1"/>
  <c r="P3661" i="3"/>
  <c r="R3661" i="3" s="1"/>
  <c r="P3655" i="3"/>
  <c r="R3655" i="3" s="1"/>
  <c r="P3671" i="3"/>
  <c r="R3671" i="3" s="1"/>
  <c r="P3629" i="3"/>
  <c r="R3629" i="3" s="1"/>
  <c r="P3637" i="3"/>
  <c r="R3637" i="3" s="1"/>
  <c r="P3651" i="3"/>
  <c r="R3651" i="3" s="1"/>
  <c r="P3622" i="3"/>
  <c r="R3622" i="3" s="1"/>
  <c r="P3617" i="3"/>
  <c r="R3617" i="3" s="1"/>
  <c r="P3608" i="3"/>
  <c r="R3608" i="3" s="1"/>
  <c r="P3599" i="3"/>
  <c r="R3599" i="3" s="1"/>
  <c r="P3592" i="3"/>
  <c r="R3592" i="3" s="1"/>
  <c r="P3586" i="3"/>
  <c r="R3586" i="3" s="1"/>
  <c r="P3575" i="3"/>
  <c r="R3575" i="3" s="1"/>
  <c r="P3567" i="3"/>
  <c r="R3567" i="3" s="1"/>
  <c r="P3548" i="3"/>
  <c r="R3548" i="3" s="1"/>
  <c r="P3558" i="3"/>
  <c r="R3558" i="3" s="1"/>
  <c r="P3542" i="3"/>
  <c r="R3542" i="3" s="1"/>
  <c r="P3538" i="3"/>
  <c r="R3538" i="3" s="1"/>
  <c r="P3523" i="3"/>
  <c r="R3523" i="3" s="1"/>
  <c r="P3522" i="3"/>
  <c r="R3522" i="3" s="1"/>
  <c r="P3509" i="3"/>
  <c r="R3509" i="3" s="1"/>
  <c r="P3516" i="3"/>
  <c r="R3516" i="3" s="1"/>
  <c r="P3486" i="3"/>
  <c r="R3486" i="3" s="1"/>
  <c r="P3494" i="3"/>
  <c r="R3494" i="3" s="1"/>
  <c r="P3489" i="3"/>
  <c r="R3489" i="3" s="1"/>
  <c r="P3474" i="3"/>
  <c r="R3474" i="3" s="1"/>
  <c r="P3472" i="3"/>
  <c r="R3472" i="3" s="1"/>
  <c r="P3457" i="3"/>
  <c r="R3457" i="3" s="1"/>
  <c r="P3454" i="3"/>
  <c r="R3454" i="3" s="1"/>
  <c r="P3436" i="3"/>
  <c r="R3436" i="3" s="1"/>
  <c r="P3433" i="3"/>
  <c r="R3433" i="3" s="1"/>
  <c r="P3417" i="3"/>
  <c r="R3417" i="3" s="1"/>
  <c r="P3424" i="3"/>
  <c r="R3424" i="3" s="1"/>
  <c r="P3411" i="3"/>
  <c r="R3411" i="3" s="1"/>
  <c r="P3404" i="3"/>
  <c r="R3404" i="3" s="1"/>
  <c r="P3393" i="3"/>
  <c r="R3393" i="3" s="1"/>
  <c r="P3386" i="3"/>
  <c r="R3386" i="3" s="1"/>
  <c r="P3371" i="3"/>
  <c r="R3371" i="3" s="1"/>
  <c r="P3358" i="3"/>
  <c r="R3358" i="3" s="1"/>
  <c r="P3374" i="3"/>
  <c r="R3374" i="3" s="1"/>
  <c r="P3340" i="3"/>
  <c r="R3340" i="3" s="1"/>
  <c r="P3356" i="3"/>
  <c r="R3356" i="3" s="1"/>
  <c r="P3347" i="3"/>
  <c r="R3347" i="3" s="1"/>
  <c r="P3334" i="3"/>
  <c r="R3334" i="3" s="1"/>
  <c r="P3321" i="3"/>
  <c r="R3321" i="3" s="1"/>
  <c r="P3308" i="3"/>
  <c r="R3308" i="3" s="1"/>
  <c r="P3335" i="3"/>
  <c r="R3335" i="3" s="1"/>
  <c r="P3295" i="3"/>
  <c r="R3295" i="3" s="1"/>
  <c r="P3286" i="3"/>
  <c r="R3286" i="3" s="1"/>
  <c r="P3297" i="3"/>
  <c r="R3297" i="3" s="1"/>
  <c r="P3273" i="3"/>
  <c r="R3273" i="3" s="1"/>
  <c r="P3267" i="3"/>
  <c r="R3267" i="3" s="1"/>
  <c r="P3262" i="3"/>
  <c r="R3262" i="3" s="1"/>
  <c r="P3244" i="3"/>
  <c r="R3244" i="3" s="1"/>
  <c r="P3240" i="3"/>
  <c r="R3240" i="3" s="1"/>
  <c r="P3249" i="3"/>
  <c r="R3249" i="3" s="1"/>
  <c r="P3229" i="3"/>
  <c r="R3229" i="3" s="1"/>
  <c r="P3237" i="3"/>
  <c r="R3237" i="3" s="1"/>
  <c r="P3224" i="3"/>
  <c r="R3224" i="3" s="1"/>
  <c r="P3197" i="3"/>
  <c r="R3197" i="3" s="1"/>
  <c r="P3191" i="3"/>
  <c r="R3191" i="3" s="1"/>
  <c r="P3204" i="3"/>
  <c r="R3204" i="3" s="1"/>
  <c r="P3186" i="3"/>
  <c r="R3186" i="3" s="1"/>
  <c r="P3168" i="3"/>
  <c r="R3168" i="3" s="1"/>
  <c r="P3181" i="3"/>
  <c r="R3181" i="3" s="1"/>
  <c r="P3156" i="3"/>
  <c r="R3156" i="3" s="1"/>
  <c r="P3152" i="3"/>
  <c r="R3152" i="3" s="1"/>
  <c r="P3144" i="3"/>
  <c r="R3144" i="3" s="1"/>
  <c r="P3136" i="3"/>
  <c r="R3136" i="3" s="1"/>
  <c r="P3127" i="3"/>
  <c r="R3127" i="3" s="1"/>
  <c r="P3116" i="3"/>
  <c r="R3116" i="3" s="1"/>
  <c r="P3117" i="3"/>
  <c r="R3117" i="3" s="1"/>
  <c r="P3093" i="3"/>
  <c r="R3093" i="3" s="1"/>
  <c r="P3107" i="3"/>
  <c r="R3107" i="3" s="1"/>
  <c r="P3086" i="3"/>
  <c r="R3086" i="3" s="1"/>
  <c r="P3082" i="3"/>
  <c r="R3082" i="3" s="1"/>
  <c r="P3071" i="3"/>
  <c r="R3071" i="3" s="1"/>
  <c r="P3068" i="3"/>
  <c r="R3068" i="3" s="1"/>
  <c r="P3054" i="3"/>
  <c r="R3054" i="3" s="1"/>
  <c r="P3040" i="3"/>
  <c r="R3040" i="3" s="1"/>
  <c r="P3045" i="3"/>
  <c r="R3045" i="3" s="1"/>
  <c r="P3016" i="3"/>
  <c r="R3016" i="3" s="1"/>
  <c r="P3032" i="3"/>
  <c r="R3032" i="3" s="1"/>
  <c r="P3031" i="3"/>
  <c r="R3031" i="3" s="1"/>
  <c r="P3001" i="3"/>
  <c r="R3001" i="3" s="1"/>
  <c r="P3010" i="3"/>
  <c r="R3010" i="3" s="1"/>
  <c r="P2991" i="3"/>
  <c r="R2991" i="3" s="1"/>
  <c r="P2980" i="3"/>
  <c r="R2980" i="3" s="1"/>
  <c r="P2954" i="3"/>
  <c r="R2954" i="3" s="1"/>
  <c r="P2970" i="3"/>
  <c r="R2970" i="3" s="1"/>
  <c r="P2983" i="3"/>
  <c r="R2983" i="3" s="1"/>
  <c r="P2963" i="3"/>
  <c r="R2963" i="3" s="1"/>
  <c r="P2931" i="3"/>
  <c r="R2931" i="3" s="1"/>
  <c r="P2941" i="3"/>
  <c r="R2941" i="3" s="1"/>
  <c r="P2904" i="3"/>
  <c r="R2904" i="3" s="1"/>
  <c r="P2929" i="3"/>
  <c r="R2929" i="3" s="1"/>
  <c r="P2919" i="3"/>
  <c r="R2919" i="3" s="1"/>
  <c r="P2914" i="3"/>
  <c r="R2914" i="3" s="1"/>
  <c r="P2882" i="3"/>
  <c r="R2882" i="3" s="1"/>
  <c r="P2889" i="3"/>
  <c r="R2889" i="3" s="1"/>
  <c r="P2887" i="3"/>
  <c r="R2887" i="3" s="1"/>
  <c r="P2872" i="3"/>
  <c r="R2872" i="3" s="1"/>
  <c r="P2874" i="3"/>
  <c r="R2874" i="3" s="1"/>
  <c r="P2851" i="3"/>
  <c r="R2851" i="3" s="1"/>
  <c r="P2836" i="3"/>
  <c r="R2836" i="3" s="1"/>
  <c r="P2830" i="3"/>
  <c r="R2830" i="3" s="1"/>
  <c r="P2831" i="3"/>
  <c r="R2831" i="3" s="1"/>
  <c r="P2819" i="3"/>
  <c r="R2819" i="3" s="1"/>
  <c r="P2815" i="3"/>
  <c r="R2815" i="3" s="1"/>
  <c r="P2801" i="3"/>
  <c r="R2801" i="3" s="1"/>
  <c r="P2794" i="3"/>
  <c r="R2794" i="3" s="1"/>
  <c r="P2781" i="3"/>
  <c r="R2781" i="3" s="1"/>
  <c r="P2791" i="3"/>
  <c r="R2791" i="3" s="1"/>
  <c r="P2770" i="3"/>
  <c r="R2770" i="3" s="1"/>
  <c r="P2766" i="3"/>
  <c r="R2766" i="3" s="1"/>
  <c r="P2747" i="3"/>
  <c r="R2747" i="3" s="1"/>
  <c r="P2748" i="3"/>
  <c r="R2748" i="3" s="1"/>
  <c r="P2741" i="3"/>
  <c r="R2741" i="3" s="1"/>
  <c r="P2722" i="3"/>
  <c r="R2722" i="3" s="1"/>
  <c r="P2713" i="3"/>
  <c r="R2713" i="3" s="1"/>
  <c r="P2709" i="3"/>
  <c r="R2709" i="3" s="1"/>
  <c r="P2680" i="3"/>
  <c r="R2680" i="3" s="1"/>
  <c r="P2668" i="3"/>
  <c r="R2668" i="3" s="1"/>
  <c r="P2677" i="3"/>
  <c r="R2677" i="3" s="1"/>
  <c r="P2688" i="3"/>
  <c r="R2688" i="3" s="1"/>
  <c r="P5075" i="3"/>
  <c r="R5075" i="3" s="1"/>
  <c r="P5055" i="3"/>
  <c r="R5055" i="3" s="1"/>
  <c r="P5054" i="3"/>
  <c r="R5054" i="3" s="1"/>
  <c r="P5064" i="3"/>
  <c r="R5064" i="3" s="1"/>
  <c r="P5063" i="3"/>
  <c r="R5063" i="3" s="1"/>
  <c r="P5044" i="3"/>
  <c r="R5044" i="3" s="1"/>
  <c r="P5051" i="3"/>
  <c r="R5051" i="3" s="1"/>
  <c r="P5034" i="3"/>
  <c r="R5034" i="3" s="1"/>
  <c r="P5038" i="3"/>
  <c r="R5038" i="3" s="1"/>
  <c r="P5046" i="3"/>
  <c r="R5046" i="3" s="1"/>
  <c r="P4997" i="3"/>
  <c r="R4997" i="3" s="1"/>
  <c r="P4996" i="3"/>
  <c r="R4996" i="3" s="1"/>
  <c r="P4984" i="3"/>
  <c r="R4984" i="3" s="1"/>
  <c r="P4987" i="3"/>
  <c r="R4987" i="3" s="1"/>
  <c r="P4983" i="3"/>
  <c r="R4983" i="3" s="1"/>
  <c r="P4965" i="3"/>
  <c r="R4965" i="3" s="1"/>
  <c r="P4958" i="3"/>
  <c r="R4958" i="3" s="1"/>
  <c r="P4943" i="3"/>
  <c r="R4943" i="3" s="1"/>
  <c r="P4936" i="3"/>
  <c r="R4936" i="3" s="1"/>
  <c r="P4916" i="3"/>
  <c r="R4916" i="3" s="1"/>
  <c r="P4934" i="3"/>
  <c r="R4934" i="3" s="1"/>
  <c r="P4912" i="3"/>
  <c r="R4912" i="3" s="1"/>
  <c r="P4874" i="3"/>
  <c r="R4874" i="3" s="1"/>
  <c r="P4891" i="3"/>
  <c r="R4891" i="3" s="1"/>
  <c r="P4878" i="3"/>
  <c r="R4878" i="3" s="1"/>
  <c r="P4897" i="3"/>
  <c r="R4897" i="3" s="1"/>
  <c r="P4875" i="3"/>
  <c r="R4875" i="3" s="1"/>
  <c r="P4841" i="3"/>
  <c r="R4841" i="3" s="1"/>
  <c r="P4853" i="3"/>
  <c r="R4853" i="3" s="1"/>
  <c r="P4835" i="3"/>
  <c r="R4835" i="3" s="1"/>
  <c r="P4822" i="3"/>
  <c r="R4822" i="3" s="1"/>
  <c r="P4805" i="3"/>
  <c r="R4805" i="3" s="1"/>
  <c r="P4815" i="3"/>
  <c r="R4815" i="3" s="1"/>
  <c r="P4819" i="3"/>
  <c r="R4819" i="3" s="1"/>
  <c r="P4781" i="3"/>
  <c r="R4781" i="3" s="1"/>
  <c r="P4791" i="3"/>
  <c r="R4791" i="3" s="1"/>
  <c r="P4786" i="3"/>
  <c r="R4786" i="3" s="1"/>
  <c r="P4795" i="3"/>
  <c r="R4795" i="3" s="1"/>
  <c r="P4745" i="3"/>
  <c r="R4745" i="3" s="1"/>
  <c r="P4757" i="3"/>
  <c r="R4757" i="3" s="1"/>
  <c r="P4771" i="3"/>
  <c r="R4771" i="3" s="1"/>
  <c r="P4747" i="3"/>
  <c r="R4747" i="3" s="1"/>
  <c r="P4742" i="3"/>
  <c r="R4742" i="3" s="1"/>
  <c r="P4725" i="3"/>
  <c r="R4725" i="3" s="1"/>
  <c r="P4711" i="3"/>
  <c r="R4711" i="3" s="1"/>
  <c r="P4700" i="3"/>
  <c r="R4700" i="3" s="1"/>
  <c r="P4707" i="3"/>
  <c r="R4707" i="3" s="1"/>
  <c r="P4706" i="3"/>
  <c r="R4706" i="3" s="1"/>
  <c r="P4712" i="3"/>
  <c r="R4712" i="3" s="1"/>
  <c r="P4689" i="3"/>
  <c r="R4689" i="3" s="1"/>
  <c r="P4677" i="3"/>
  <c r="R4677" i="3" s="1"/>
  <c r="P4681" i="3"/>
  <c r="R4681" i="3" s="1"/>
  <c r="P4655" i="3"/>
  <c r="R4655" i="3" s="1"/>
  <c r="P4649" i="3"/>
  <c r="R4649" i="3" s="1"/>
  <c r="P4642" i="3"/>
  <c r="R4642" i="3" s="1"/>
  <c r="P4641" i="3"/>
  <c r="R4641" i="3" s="1"/>
  <c r="P4628" i="3"/>
  <c r="R4628" i="3" s="1"/>
  <c r="P4618" i="3"/>
  <c r="R4618" i="3" s="1"/>
  <c r="P4611" i="3"/>
  <c r="R4611" i="3" s="1"/>
  <c r="P4604" i="3"/>
  <c r="R4604" i="3" s="1"/>
  <c r="P4573" i="3"/>
  <c r="R4573" i="3" s="1"/>
  <c r="P4581" i="3"/>
  <c r="R4581" i="3" s="1"/>
  <c r="P4583" i="3"/>
  <c r="R4583" i="3" s="1"/>
  <c r="P4578" i="3"/>
  <c r="R4578" i="3" s="1"/>
  <c r="P4550" i="3"/>
  <c r="R4550" i="3" s="1"/>
  <c r="P4544" i="3"/>
  <c r="R4544" i="3" s="1"/>
  <c r="P4555" i="3"/>
  <c r="R4555" i="3" s="1"/>
  <c r="P4556" i="3"/>
  <c r="R4556" i="3" s="1"/>
  <c r="P4529" i="3"/>
  <c r="R4529" i="3" s="1"/>
  <c r="P4521" i="3"/>
  <c r="R4521" i="3" s="1"/>
  <c r="P4523" i="3"/>
  <c r="R4523" i="3" s="1"/>
  <c r="P4512" i="3"/>
  <c r="R4512" i="3" s="1"/>
  <c r="P4503" i="3"/>
  <c r="R4503" i="3" s="1"/>
  <c r="P4507" i="3"/>
  <c r="R4507" i="3" s="1"/>
  <c r="P4478" i="3"/>
  <c r="R4478" i="3" s="1"/>
  <c r="P4492" i="3"/>
  <c r="R4492" i="3" s="1"/>
  <c r="P4466" i="3"/>
  <c r="R4466" i="3" s="1"/>
  <c r="P4463" i="3"/>
  <c r="R4463" i="3" s="1"/>
  <c r="P4438" i="3"/>
  <c r="R4438" i="3" s="1"/>
  <c r="P4448" i="3"/>
  <c r="R4448" i="3" s="1"/>
  <c r="P4440" i="3"/>
  <c r="R4440" i="3" s="1"/>
  <c r="P4425" i="3"/>
  <c r="R4425" i="3" s="1"/>
  <c r="P4415" i="3"/>
  <c r="R4415" i="3" s="1"/>
  <c r="P4433" i="3"/>
  <c r="R4433" i="3" s="1"/>
  <c r="P4432" i="3"/>
  <c r="R4432" i="3" s="1"/>
  <c r="P4405" i="3"/>
  <c r="R4405" i="3" s="1"/>
  <c r="P4390" i="3"/>
  <c r="R4390" i="3" s="1"/>
  <c r="P4398" i="3"/>
  <c r="R4398" i="3" s="1"/>
  <c r="P4369" i="3"/>
  <c r="R4369" i="3" s="1"/>
  <c r="P4381" i="3"/>
  <c r="R4381" i="3" s="1"/>
  <c r="P4370" i="3"/>
  <c r="R4370" i="3" s="1"/>
  <c r="P4343" i="3"/>
  <c r="R4343" i="3" s="1"/>
  <c r="P4356" i="3"/>
  <c r="R4356" i="3" s="1"/>
  <c r="P4353" i="3"/>
  <c r="R4353" i="3" s="1"/>
  <c r="P4316" i="3"/>
  <c r="R4316" i="3" s="1"/>
  <c r="P4303" i="3"/>
  <c r="R4303" i="3" s="1"/>
  <c r="P4320" i="3"/>
  <c r="R4320" i="3" s="1"/>
  <c r="P4305" i="3"/>
  <c r="R4305" i="3" s="1"/>
  <c r="P4288" i="3"/>
  <c r="R4288" i="3" s="1"/>
  <c r="P4270" i="3"/>
  <c r="R4270" i="3" s="1"/>
  <c r="P4295" i="3"/>
  <c r="R4295" i="3" s="1"/>
  <c r="P4271" i="3"/>
  <c r="R4271" i="3" s="1"/>
  <c r="P4239" i="3"/>
  <c r="R4239" i="3" s="1"/>
  <c r="P4264" i="3"/>
  <c r="R4264" i="3" s="1"/>
  <c r="P4251" i="3"/>
  <c r="R4251" i="3" s="1"/>
  <c r="P4240" i="3"/>
  <c r="R4240" i="3" s="1"/>
  <c r="P4201" i="3"/>
  <c r="R4201" i="3" s="1"/>
  <c r="P4228" i="3"/>
  <c r="R4228" i="3" s="1"/>
  <c r="P4205" i="3"/>
  <c r="R4205" i="3" s="1"/>
  <c r="P4226" i="3"/>
  <c r="R4226" i="3" s="1"/>
  <c r="P4223" i="3"/>
  <c r="R4223" i="3" s="1"/>
  <c r="P4195" i="3"/>
  <c r="R4195" i="3" s="1"/>
  <c r="P4167" i="3"/>
  <c r="R4167" i="3" s="1"/>
  <c r="P4198" i="3"/>
  <c r="R4198" i="3" s="1"/>
  <c r="P4162" i="3"/>
  <c r="R4162" i="3" s="1"/>
  <c r="P4174" i="3"/>
  <c r="R4174" i="3" s="1"/>
  <c r="P4145" i="3"/>
  <c r="R4145" i="3" s="1"/>
  <c r="P4147" i="3"/>
  <c r="R4147" i="3" s="1"/>
  <c r="P4143" i="3"/>
  <c r="R4143" i="3" s="1"/>
  <c r="P4128" i="3"/>
  <c r="R4128" i="3" s="1"/>
  <c r="P4130" i="3"/>
  <c r="R4130" i="3" s="1"/>
  <c r="P4127" i="3"/>
  <c r="R4127" i="3" s="1"/>
  <c r="P4095" i="3"/>
  <c r="R4095" i="3" s="1"/>
  <c r="P4109" i="3"/>
  <c r="R4109" i="3" s="1"/>
  <c r="P4081" i="3"/>
  <c r="R4081" i="3" s="1"/>
  <c r="P4086" i="3"/>
  <c r="R4086" i="3" s="1"/>
  <c r="P4075" i="3"/>
  <c r="R4075" i="3" s="1"/>
  <c r="P4052" i="3"/>
  <c r="R4052" i="3" s="1"/>
  <c r="P4070" i="3"/>
  <c r="R4070" i="3" s="1"/>
  <c r="P4076" i="3"/>
  <c r="R4076" i="3" s="1"/>
  <c r="P4041" i="3"/>
  <c r="R4041" i="3" s="1"/>
  <c r="P4045" i="3"/>
  <c r="R4045" i="3" s="1"/>
  <c r="P4022" i="3"/>
  <c r="R4022" i="3" s="1"/>
  <c r="P4048" i="3"/>
  <c r="R4048" i="3" s="1"/>
  <c r="P3986" i="3"/>
  <c r="R3986" i="3" s="1"/>
  <c r="P4015" i="3"/>
  <c r="R4015" i="3" s="1"/>
  <c r="P4010" i="3"/>
  <c r="R4010" i="3" s="1"/>
  <c r="P3994" i="3"/>
  <c r="R3994" i="3" s="1"/>
  <c r="P4014" i="3"/>
  <c r="R4014" i="3" s="1"/>
  <c r="P3959" i="3"/>
  <c r="R3959" i="3" s="1"/>
  <c r="P3964" i="3"/>
  <c r="R3964" i="3" s="1"/>
  <c r="P3974" i="3"/>
  <c r="R3974" i="3" s="1"/>
  <c r="P3969" i="3"/>
  <c r="R3969" i="3" s="1"/>
  <c r="P3919" i="3"/>
  <c r="R3919" i="3" s="1"/>
  <c r="P3944" i="3"/>
  <c r="R3944" i="3" s="1"/>
  <c r="P3911" i="3"/>
  <c r="R3911" i="3" s="1"/>
  <c r="P3934" i="3"/>
  <c r="R3934" i="3" s="1"/>
  <c r="P3894" i="3"/>
  <c r="R3894" i="3" s="1"/>
  <c r="P3905" i="3"/>
  <c r="R3905" i="3" s="1"/>
  <c r="P3863" i="3"/>
  <c r="R3863" i="3" s="1"/>
  <c r="P3868" i="3"/>
  <c r="R3868" i="3" s="1"/>
  <c r="P3865" i="3"/>
  <c r="R3865" i="3" s="1"/>
  <c r="P3857" i="3"/>
  <c r="R3857" i="3" s="1"/>
  <c r="P3852" i="3"/>
  <c r="R3852" i="3" s="1"/>
  <c r="P3844" i="3"/>
  <c r="R3844" i="3" s="1"/>
  <c r="P3849" i="3"/>
  <c r="R3849" i="3" s="1"/>
  <c r="P3841" i="3"/>
  <c r="R3841" i="3" s="1"/>
  <c r="P3817" i="3"/>
  <c r="R3817" i="3" s="1"/>
  <c r="P3821" i="3"/>
  <c r="R3821" i="3" s="1"/>
  <c r="P3811" i="3"/>
  <c r="R3811" i="3" s="1"/>
  <c r="P3789" i="3"/>
  <c r="R3789" i="3" s="1"/>
  <c r="P3810" i="3"/>
  <c r="R3810" i="3" s="1"/>
  <c r="P3798" i="3"/>
  <c r="R3798" i="3" s="1"/>
  <c r="P3776" i="3"/>
  <c r="R3776" i="3" s="1"/>
  <c r="P3761" i="3"/>
  <c r="R3761" i="3" s="1"/>
  <c r="P3779" i="3"/>
  <c r="R3779" i="3" s="1"/>
  <c r="P3755" i="3"/>
  <c r="R3755" i="3" s="1"/>
  <c r="P3752" i="3"/>
  <c r="R3752" i="3" s="1"/>
  <c r="P3757" i="3"/>
  <c r="R3757" i="3" s="1"/>
  <c r="P3737" i="3"/>
  <c r="R3737" i="3" s="1"/>
  <c r="P3731" i="3"/>
  <c r="R3731" i="3" s="1"/>
  <c r="P3715" i="3"/>
  <c r="R3715" i="3" s="1"/>
  <c r="P3699" i="3"/>
  <c r="R3699" i="3" s="1"/>
  <c r="P3706" i="3"/>
  <c r="R3706" i="3" s="1"/>
  <c r="P3690" i="3"/>
  <c r="R3690" i="3" s="1"/>
  <c r="P3693" i="3"/>
  <c r="R3693" i="3" s="1"/>
  <c r="P3681" i="3"/>
  <c r="R3681" i="3" s="1"/>
  <c r="P3658" i="3"/>
  <c r="R3658" i="3" s="1"/>
  <c r="P3669" i="3"/>
  <c r="R3669" i="3" s="1"/>
  <c r="P3662" i="3"/>
  <c r="R3662" i="3" s="1"/>
  <c r="P3638" i="3"/>
  <c r="R3638" i="3" s="1"/>
  <c r="P3635" i="3"/>
  <c r="R3635" i="3" s="1"/>
  <c r="P3642" i="3"/>
  <c r="R3642" i="3" s="1"/>
  <c r="P3619" i="3"/>
  <c r="R3619" i="3" s="1"/>
  <c r="P3620" i="3"/>
  <c r="R3620" i="3" s="1"/>
  <c r="P3598" i="3"/>
  <c r="R3598" i="3" s="1"/>
  <c r="P3607" i="3"/>
  <c r="R3607" i="3" s="1"/>
  <c r="P3590" i="3"/>
  <c r="R3590" i="3" s="1"/>
  <c r="P3591" i="3"/>
  <c r="R3591" i="3" s="1"/>
  <c r="P3579" i="3"/>
  <c r="R3579" i="3" s="1"/>
  <c r="P3569" i="3"/>
  <c r="R3569" i="3" s="1"/>
  <c r="P3556" i="3"/>
  <c r="R3556" i="3" s="1"/>
  <c r="P3559" i="3"/>
  <c r="R3559" i="3" s="1"/>
  <c r="P3546" i="3"/>
  <c r="R3546" i="3" s="1"/>
  <c r="P3532" i="3"/>
  <c r="R3532" i="3" s="1"/>
  <c r="P3527" i="3"/>
  <c r="R3527" i="3" s="1"/>
  <c r="P3520" i="3"/>
  <c r="R3520" i="3" s="1"/>
  <c r="P3513" i="3"/>
  <c r="R3513" i="3" s="1"/>
  <c r="P3497" i="3"/>
  <c r="R3497" i="3" s="1"/>
  <c r="P3502" i="3"/>
  <c r="R3502" i="3" s="1"/>
  <c r="P3501" i="3"/>
  <c r="R3501" i="3" s="1"/>
  <c r="P3496" i="3"/>
  <c r="R3496" i="3" s="1"/>
  <c r="P3459" i="3"/>
  <c r="R3459" i="3" s="1"/>
  <c r="P3473" i="3"/>
  <c r="R3473" i="3" s="1"/>
  <c r="P3452" i="3"/>
  <c r="R3452" i="3" s="1"/>
  <c r="P3451" i="3"/>
  <c r="R3451" i="3" s="1"/>
  <c r="P3439" i="3"/>
  <c r="R3439" i="3" s="1"/>
  <c r="P3437" i="3"/>
  <c r="R3437" i="3" s="1"/>
  <c r="P3428" i="3"/>
  <c r="R3428" i="3" s="1"/>
  <c r="P3422" i="3"/>
  <c r="R3422" i="3" s="1"/>
  <c r="P3401" i="3"/>
  <c r="R3401" i="3" s="1"/>
  <c r="P3407" i="3"/>
  <c r="R3407" i="3" s="1"/>
  <c r="P3398" i="3"/>
  <c r="R3398" i="3" s="1"/>
  <c r="P3395" i="3"/>
  <c r="R3395" i="3" s="1"/>
  <c r="P3370" i="3"/>
  <c r="R3370" i="3" s="1"/>
  <c r="P3366" i="3"/>
  <c r="R3366" i="3" s="1"/>
  <c r="P3363" i="3"/>
  <c r="R3363" i="3" s="1"/>
  <c r="P3355" i="3"/>
  <c r="R3355" i="3" s="1"/>
  <c r="P3344" i="3"/>
  <c r="R3344" i="3" s="1"/>
  <c r="P3346" i="3"/>
  <c r="R3346" i="3" s="1"/>
  <c r="P3313" i="3"/>
  <c r="R3313" i="3" s="1"/>
  <c r="P3327" i="3"/>
  <c r="R3327" i="3" s="1"/>
  <c r="P3337" i="3"/>
  <c r="R3337" i="3" s="1"/>
  <c r="P3312" i="3"/>
  <c r="R3312" i="3" s="1"/>
  <c r="P3288" i="3"/>
  <c r="R3288" i="3" s="1"/>
  <c r="P3303" i="3"/>
  <c r="R3303" i="3" s="1"/>
  <c r="P3280" i="3"/>
  <c r="R3280" i="3" s="1"/>
  <c r="P5318" i="3"/>
  <c r="R5318" i="3" s="1"/>
  <c r="P5296" i="3"/>
  <c r="R5296" i="3" s="1"/>
  <c r="P5303" i="3"/>
  <c r="R5303" i="3" s="1"/>
  <c r="P5283" i="3"/>
  <c r="R5283" i="3" s="1"/>
  <c r="P5289" i="3"/>
  <c r="R5289" i="3" s="1"/>
  <c r="P5268" i="3"/>
  <c r="R5268" i="3" s="1"/>
  <c r="P5247" i="3"/>
  <c r="R5247" i="3" s="1"/>
  <c r="P5264" i="3"/>
  <c r="R5264" i="3" s="1"/>
  <c r="P5266" i="3"/>
  <c r="R5266" i="3" s="1"/>
  <c r="P5232" i="3"/>
  <c r="R5232" i="3" s="1"/>
  <c r="P5235" i="3"/>
  <c r="R5235" i="3" s="1"/>
  <c r="P5237" i="3"/>
  <c r="R5237" i="3" s="1"/>
  <c r="P5222" i="3"/>
  <c r="R5222" i="3" s="1"/>
  <c r="P5206" i="3"/>
  <c r="R5206" i="3" s="1"/>
  <c r="P5186" i="3"/>
  <c r="R5186" i="3" s="1"/>
  <c r="P5189" i="3"/>
  <c r="R5189" i="3" s="1"/>
  <c r="P5212" i="3"/>
  <c r="R5212" i="3" s="1"/>
  <c r="P5190" i="3"/>
  <c r="R5190" i="3" s="1"/>
  <c r="P5156" i="3"/>
  <c r="R5156" i="3" s="1"/>
  <c r="P5174" i="3"/>
  <c r="R5174" i="3" s="1"/>
  <c r="P5157" i="3"/>
  <c r="R5157" i="3" s="1"/>
  <c r="P5168" i="3"/>
  <c r="R5168" i="3" s="1"/>
  <c r="P5147" i="3"/>
  <c r="R5147" i="3" s="1"/>
  <c r="P5123" i="3"/>
  <c r="R5123" i="3" s="1"/>
  <c r="P5128" i="3"/>
  <c r="R5128" i="3" s="1"/>
  <c r="P5135" i="3"/>
  <c r="R5135" i="3" s="1"/>
  <c r="P5096" i="3"/>
  <c r="R5096" i="3" s="1"/>
  <c r="P5103" i="3"/>
  <c r="R5103" i="3" s="1"/>
  <c r="P5094" i="3"/>
  <c r="R5094" i="3" s="1"/>
  <c r="P5079" i="3"/>
  <c r="R5079" i="3" s="1"/>
  <c r="P5073" i="3"/>
  <c r="R5073" i="3" s="1"/>
  <c r="P5070" i="3"/>
  <c r="R5070" i="3" s="1"/>
  <c r="P5057" i="3"/>
  <c r="R5057" i="3" s="1"/>
  <c r="P5049" i="3"/>
  <c r="R5049" i="3" s="1"/>
  <c r="P5040" i="3"/>
  <c r="R5040" i="3" s="1"/>
  <c r="P5037" i="3"/>
  <c r="R5037" i="3" s="1"/>
  <c r="P5017" i="3"/>
  <c r="R5017" i="3" s="1"/>
  <c r="P5004" i="3"/>
  <c r="R5004" i="3" s="1"/>
  <c r="P5019" i="3"/>
  <c r="R5019" i="3" s="1"/>
  <c r="P5009" i="3"/>
  <c r="R5009" i="3" s="1"/>
  <c r="P5011" i="3"/>
  <c r="R5011" i="3" s="1"/>
  <c r="P4969" i="3"/>
  <c r="R4969" i="3" s="1"/>
  <c r="P4972" i="3"/>
  <c r="R4972" i="3" s="1"/>
  <c r="P4970" i="3"/>
  <c r="R4970" i="3" s="1"/>
  <c r="P4985" i="3"/>
  <c r="R4985" i="3" s="1"/>
  <c r="P4940" i="3"/>
  <c r="R4940" i="3" s="1"/>
  <c r="P4949" i="3"/>
  <c r="R4949" i="3" s="1"/>
  <c r="P4951" i="3"/>
  <c r="R4951" i="3" s="1"/>
  <c r="P4957" i="3"/>
  <c r="R4957" i="3" s="1"/>
  <c r="P4928" i="3"/>
  <c r="R4928" i="3" s="1"/>
  <c r="P4924" i="3"/>
  <c r="R4924" i="3" s="1"/>
  <c r="P4909" i="3"/>
  <c r="R4909" i="3" s="1"/>
  <c r="P4905" i="3"/>
  <c r="R4905" i="3" s="1"/>
  <c r="P4939" i="3"/>
  <c r="R4939" i="3" s="1"/>
  <c r="P4931" i="3"/>
  <c r="R4931" i="3" s="1"/>
  <c r="P4888" i="3"/>
  <c r="R4888" i="3" s="1"/>
  <c r="P4872" i="3"/>
  <c r="R4872" i="3" s="1"/>
  <c r="P4896" i="3"/>
  <c r="R4896" i="3" s="1"/>
  <c r="P4894" i="3"/>
  <c r="R4894" i="3" s="1"/>
  <c r="P4865" i="3"/>
  <c r="R4865" i="3" s="1"/>
  <c r="P4851" i="3"/>
  <c r="R4851" i="3" s="1"/>
  <c r="P4864" i="3"/>
  <c r="R4864" i="3" s="1"/>
  <c r="P4831" i="3"/>
  <c r="R4831" i="3" s="1"/>
  <c r="P4826" i="3"/>
  <c r="R4826" i="3" s="1"/>
  <c r="P4792" i="3"/>
  <c r="R4792" i="3" s="1"/>
  <c r="P4784" i="3"/>
  <c r="R4784" i="3" s="1"/>
  <c r="P4782" i="3"/>
  <c r="R4782" i="3" s="1"/>
  <c r="P4802" i="3"/>
  <c r="R4802" i="3" s="1"/>
  <c r="P4764" i="3"/>
  <c r="R4764" i="3" s="1"/>
  <c r="P4754" i="3"/>
  <c r="R4754" i="3" s="1"/>
  <c r="P4751" i="3"/>
  <c r="R4751" i="3" s="1"/>
  <c r="P4752" i="3"/>
  <c r="R4752" i="3" s="1"/>
  <c r="P4738" i="3"/>
  <c r="R4738" i="3" s="1"/>
  <c r="P4728" i="3"/>
  <c r="R4728" i="3" s="1"/>
  <c r="P4703" i="3"/>
  <c r="R4703" i="3" s="1"/>
  <c r="P4717" i="3"/>
  <c r="R4717" i="3" s="1"/>
  <c r="P4723" i="3"/>
  <c r="R4723" i="3" s="1"/>
  <c r="P4698" i="3"/>
  <c r="R4698" i="3" s="1"/>
  <c r="P4719" i="3"/>
  <c r="R4719" i="3" s="1"/>
  <c r="P4690" i="3"/>
  <c r="R4690" i="3" s="1"/>
  <c r="P4676" i="3"/>
  <c r="R4676" i="3" s="1"/>
  <c r="P4670" i="3"/>
  <c r="R4670" i="3" s="1"/>
  <c r="P4662" i="3"/>
  <c r="R4662" i="3" s="1"/>
  <c r="P4650" i="3"/>
  <c r="R4650" i="3" s="1"/>
  <c r="P4623" i="3"/>
  <c r="R4623" i="3" s="1"/>
  <c r="P4636" i="3"/>
  <c r="R4636" i="3" s="1"/>
  <c r="P4626" i="3"/>
  <c r="R4626" i="3" s="1"/>
  <c r="P4645" i="3"/>
  <c r="R4645" i="3" s="1"/>
  <c r="P4600" i="3"/>
  <c r="R4600" i="3" s="1"/>
  <c r="P4599" i="3"/>
  <c r="R4599" i="3" s="1"/>
  <c r="P4572" i="3"/>
  <c r="R4572" i="3" s="1"/>
  <c r="P4584" i="3"/>
  <c r="R4584" i="3" s="1"/>
  <c r="P4575" i="3"/>
  <c r="R4575" i="3" s="1"/>
  <c r="P4576" i="3"/>
  <c r="R4576" i="3" s="1"/>
  <c r="P4562" i="3"/>
  <c r="R4562" i="3" s="1"/>
  <c r="P4547" i="3"/>
  <c r="R4547" i="3" s="1"/>
  <c r="P4543" i="3"/>
  <c r="R4543" i="3" s="1"/>
  <c r="P4553" i="3"/>
  <c r="R4553" i="3" s="1"/>
  <c r="P4524" i="3"/>
  <c r="R4524" i="3" s="1"/>
  <c r="P4534" i="3"/>
  <c r="R4534" i="3" s="1"/>
  <c r="P4525" i="3"/>
  <c r="R4525" i="3" s="1"/>
  <c r="P4515" i="3"/>
  <c r="R4515" i="3" s="1"/>
  <c r="P4508" i="3"/>
  <c r="R4508" i="3" s="1"/>
  <c r="P4502" i="3"/>
  <c r="R4502" i="3" s="1"/>
  <c r="P4486" i="3"/>
  <c r="R4486" i="3" s="1"/>
  <c r="P4473" i="3"/>
  <c r="R4473" i="3" s="1"/>
  <c r="P4469" i="3"/>
  <c r="R4469" i="3" s="1"/>
  <c r="P4467" i="3"/>
  <c r="R4467" i="3" s="1"/>
  <c r="P4446" i="3"/>
  <c r="R4446" i="3" s="1"/>
  <c r="P4434" i="3"/>
  <c r="R4434" i="3" s="1"/>
  <c r="P4450" i="3"/>
  <c r="R4450" i="3" s="1"/>
  <c r="P4417" i="3"/>
  <c r="R4417" i="3" s="1"/>
  <c r="P4402" i="3"/>
  <c r="R4402" i="3" s="1"/>
  <c r="P4418" i="3"/>
  <c r="R4418" i="3" s="1"/>
  <c r="P4421" i="3"/>
  <c r="R4421" i="3" s="1"/>
  <c r="P4383" i="3"/>
  <c r="R4383" i="3" s="1"/>
  <c r="P4362" i="3"/>
  <c r="R4362" i="3" s="1"/>
  <c r="P4393" i="3"/>
  <c r="R4393" i="3" s="1"/>
  <c r="P4373" i="3"/>
  <c r="R4373" i="3" s="1"/>
  <c r="P4392" i="3"/>
  <c r="R4392" i="3" s="1"/>
  <c r="P4374" i="3"/>
  <c r="R4374" i="3" s="1"/>
  <c r="P4358" i="3"/>
  <c r="R4358" i="3" s="1"/>
  <c r="P4344" i="3"/>
  <c r="R4344" i="3" s="1"/>
  <c r="P4352" i="3"/>
  <c r="R4352" i="3" s="1"/>
  <c r="P4306" i="3"/>
  <c r="R4306" i="3" s="1"/>
  <c r="P4299" i="3"/>
  <c r="R4299" i="3" s="1"/>
  <c r="P4319" i="3"/>
  <c r="R4319" i="3" s="1"/>
  <c r="P4322" i="3"/>
  <c r="R4322" i="3" s="1"/>
  <c r="P4286" i="3"/>
  <c r="R4286" i="3" s="1"/>
  <c r="P4274" i="3"/>
  <c r="R4274" i="3" s="1"/>
  <c r="P4281" i="3"/>
  <c r="R4281" i="3" s="1"/>
  <c r="P4294" i="3"/>
  <c r="R4294" i="3" s="1"/>
  <c r="P4268" i="3"/>
  <c r="R4268" i="3" s="1"/>
  <c r="P4261" i="3"/>
  <c r="R4261" i="3" s="1"/>
  <c r="P4253" i="3"/>
  <c r="R4253" i="3" s="1"/>
  <c r="P4245" i="3"/>
  <c r="R4245" i="3" s="1"/>
  <c r="P4221" i="3"/>
  <c r="R4221" i="3" s="1"/>
  <c r="P4220" i="3"/>
  <c r="R4220" i="3" s="1"/>
  <c r="P4224" i="3"/>
  <c r="R4224" i="3" s="1"/>
  <c r="P4200" i="3"/>
  <c r="R4200" i="3" s="1"/>
  <c r="P4230" i="3"/>
  <c r="R4230" i="3" s="1"/>
  <c r="P4187" i="3"/>
  <c r="R4187" i="3" s="1"/>
  <c r="P4182" i="3"/>
  <c r="R4182" i="3" s="1"/>
  <c r="P4176" i="3"/>
  <c r="R4176" i="3" s="1"/>
  <c r="P4178" i="3"/>
  <c r="R4178" i="3" s="1"/>
  <c r="P4157" i="3"/>
  <c r="R4157" i="3" s="1"/>
  <c r="P4138" i="3"/>
  <c r="R4138" i="3" s="1"/>
  <c r="P4134" i="3"/>
  <c r="R4134" i="3" s="1"/>
  <c r="R4149" i="3"/>
  <c r="P4124" i="3"/>
  <c r="R4124" i="3" s="1"/>
  <c r="P4115" i="3"/>
  <c r="R4115" i="3" s="1"/>
  <c r="P4112" i="3"/>
  <c r="R4112" i="3" s="1"/>
  <c r="P4098" i="3"/>
  <c r="R4098" i="3" s="1"/>
  <c r="P4097" i="3"/>
  <c r="R4097" i="3" s="1"/>
  <c r="P4085" i="3"/>
  <c r="R4085" i="3" s="1"/>
  <c r="P4080" i="3"/>
  <c r="R4080" i="3" s="1"/>
  <c r="P4051" i="3"/>
  <c r="R4051" i="3" s="1"/>
  <c r="P4061" i="3"/>
  <c r="R4061" i="3" s="1"/>
  <c r="P4059" i="3"/>
  <c r="R4059" i="3" s="1"/>
  <c r="P4056" i="3"/>
  <c r="R4056" i="3" s="1"/>
  <c r="P4040" i="3"/>
  <c r="R4040" i="3" s="1"/>
  <c r="P4042" i="3"/>
  <c r="R4042" i="3" s="1"/>
  <c r="P4030" i="3"/>
  <c r="R4030" i="3" s="1"/>
  <c r="P4046" i="3"/>
  <c r="R4046" i="3" s="1"/>
  <c r="P4004" i="3"/>
  <c r="R4004" i="3" s="1"/>
  <c r="P4007" i="3"/>
  <c r="R4007" i="3" s="1"/>
  <c r="P4005" i="3"/>
  <c r="R4005" i="3" s="1"/>
  <c r="P3990" i="3"/>
  <c r="R3990" i="3" s="1"/>
  <c r="P4001" i="3"/>
  <c r="R4001" i="3" s="1"/>
  <c r="P3976" i="3"/>
  <c r="R3976" i="3" s="1"/>
  <c r="P3951" i="3"/>
  <c r="R3951" i="3" s="1"/>
  <c r="P3948" i="3"/>
  <c r="R3948" i="3" s="1"/>
  <c r="P3977" i="3"/>
  <c r="R3977" i="3" s="1"/>
  <c r="P3915" i="3"/>
  <c r="R3915" i="3" s="1"/>
  <c r="P3943" i="3"/>
  <c r="R3943" i="3" s="1"/>
  <c r="P3925" i="3"/>
  <c r="R3925" i="3" s="1"/>
  <c r="P3931" i="3"/>
  <c r="R3931" i="3" s="1"/>
  <c r="P3923" i="3"/>
  <c r="R3923" i="3" s="1"/>
  <c r="P3909" i="3"/>
  <c r="R3909" i="3" s="1"/>
  <c r="P3895" i="3"/>
  <c r="R3895" i="3" s="1"/>
  <c r="P3862" i="3"/>
  <c r="R3862" i="3" s="1"/>
  <c r="P3860" i="3"/>
  <c r="R3860" i="3" s="1"/>
  <c r="P3870" i="3"/>
  <c r="R3870" i="3" s="1"/>
  <c r="P3884" i="3"/>
  <c r="R3884" i="3" s="1"/>
  <c r="P3872" i="3"/>
  <c r="R3872" i="3" s="1"/>
  <c r="P3834" i="3"/>
  <c r="R3834" i="3" s="1"/>
  <c r="P3851" i="3"/>
  <c r="R3851" i="3" s="1"/>
  <c r="P3845" i="3"/>
  <c r="R3845" i="3" s="1"/>
  <c r="P3823" i="3"/>
  <c r="R3823" i="3" s="1"/>
  <c r="P3827" i="3"/>
  <c r="R3827" i="3" s="1"/>
  <c r="P3813" i="3"/>
  <c r="R3813" i="3" s="1"/>
  <c r="P3802" i="3"/>
  <c r="R3802" i="3" s="1"/>
  <c r="P3797" i="3"/>
  <c r="R3797" i="3" s="1"/>
  <c r="P3804" i="3"/>
  <c r="R3804" i="3" s="1"/>
  <c r="P3768" i="3"/>
  <c r="R3768" i="3" s="1"/>
  <c r="P3775" i="3"/>
  <c r="R3775" i="3" s="1"/>
  <c r="P3778" i="3"/>
  <c r="R3778" i="3" s="1"/>
  <c r="P3745" i="3"/>
  <c r="R3745" i="3" s="1"/>
  <c r="P3748" i="3"/>
  <c r="R3748" i="3" s="1"/>
  <c r="P3739" i="3"/>
  <c r="R3739" i="3" s="1"/>
  <c r="P3732" i="3"/>
  <c r="R3732" i="3" s="1"/>
  <c r="P3713" i="3"/>
  <c r="R3713" i="3" s="1"/>
  <c r="P3710" i="3"/>
  <c r="R3710" i="3" s="1"/>
  <c r="P3701" i="3"/>
  <c r="R3701" i="3" s="1"/>
  <c r="P3697" i="3"/>
  <c r="R3697" i="3" s="1"/>
  <c r="P3689" i="3"/>
  <c r="R3689" i="3" s="1"/>
  <c r="P3682" i="3"/>
  <c r="R3682" i="3" s="1"/>
  <c r="P3694" i="3"/>
  <c r="R3694" i="3" s="1"/>
  <c r="P3666" i="3"/>
  <c r="R3666" i="3" s="1"/>
  <c r="P3660" i="3"/>
  <c r="R3660" i="3" s="1"/>
  <c r="P3650" i="3"/>
  <c r="R3650" i="3" s="1"/>
  <c r="P3645" i="3"/>
  <c r="R3645" i="3" s="1"/>
  <c r="P3634" i="3"/>
  <c r="R3634" i="3" s="1"/>
  <c r="P3647" i="3"/>
  <c r="R3647" i="3" s="1"/>
  <c r="P3627" i="3"/>
  <c r="R3627" i="3" s="1"/>
  <c r="P3613" i="3"/>
  <c r="R3613" i="3" s="1"/>
  <c r="P3605" i="3"/>
  <c r="R3605" i="3" s="1"/>
  <c r="P3603" i="3"/>
  <c r="R3603" i="3" s="1"/>
  <c r="P3582" i="3"/>
  <c r="R3582" i="3" s="1"/>
  <c r="P3589" i="3"/>
  <c r="R3589" i="3" s="1"/>
  <c r="P3578" i="3"/>
  <c r="R3578" i="3" s="1"/>
  <c r="P3565" i="3"/>
  <c r="R3565" i="3" s="1"/>
  <c r="P3549" i="3"/>
  <c r="R3549" i="3" s="1"/>
  <c r="P3552" i="3"/>
  <c r="R3552" i="3" s="1"/>
  <c r="P3545" i="3"/>
  <c r="R3545" i="3" s="1"/>
  <c r="P3539" i="3"/>
  <c r="R3539" i="3" s="1"/>
  <c r="P3530" i="3"/>
  <c r="R3530" i="3" s="1"/>
  <c r="P3519" i="3"/>
  <c r="R3519" i="3" s="1"/>
  <c r="P3512" i="3"/>
  <c r="R3512" i="3" s="1"/>
  <c r="P3481" i="3"/>
  <c r="R3481" i="3" s="1"/>
  <c r="P3478" i="3"/>
  <c r="R3478" i="3" s="1"/>
  <c r="P3504" i="3"/>
  <c r="R3504" i="3" s="1"/>
  <c r="P3466" i="3"/>
  <c r="R3466" i="3" s="1"/>
  <c r="P3464" i="3"/>
  <c r="R3464" i="3" s="1"/>
  <c r="P3446" i="3"/>
  <c r="R3446" i="3" s="1"/>
  <c r="P3456" i="3"/>
  <c r="R3456" i="3" s="1"/>
  <c r="P3432" i="3"/>
  <c r="R3432" i="3" s="1"/>
  <c r="P3444" i="3"/>
  <c r="R3444" i="3" s="1"/>
  <c r="P3425" i="3"/>
  <c r="R3425" i="3" s="1"/>
  <c r="P3421" i="3"/>
  <c r="R3421" i="3" s="1"/>
  <c r="P3409" i="3"/>
  <c r="R3409" i="3" s="1"/>
  <c r="P3388" i="3"/>
  <c r="R3388" i="3" s="1"/>
  <c r="P3390" i="3"/>
  <c r="R3390" i="3" s="1"/>
  <c r="P3394" i="3"/>
  <c r="R3394" i="3" s="1"/>
  <c r="P3380" i="3"/>
  <c r="R3380" i="3" s="1"/>
  <c r="P3357" i="3"/>
  <c r="R3357" i="3" s="1"/>
  <c r="P3362" i="3"/>
  <c r="R3362" i="3" s="1"/>
  <c r="P3353" i="3"/>
  <c r="R3353" i="3" s="1"/>
  <c r="P3343" i="3"/>
  <c r="R3343" i="3" s="1"/>
  <c r="P3310" i="3"/>
  <c r="R3310" i="3" s="1"/>
  <c r="P3326" i="3"/>
  <c r="R3326" i="3" s="1"/>
  <c r="P3320" i="3"/>
  <c r="R3320" i="3" s="1"/>
  <c r="P3318" i="3"/>
  <c r="R3318" i="3" s="1"/>
  <c r="P3324" i="3"/>
  <c r="R3324" i="3" s="1"/>
  <c r="P3284" i="3"/>
  <c r="R3284" i="3" s="1"/>
  <c r="P3291" i="3"/>
  <c r="R3291" i="3" s="1"/>
  <c r="P3285" i="3"/>
  <c r="R3285" i="3" s="1"/>
  <c r="P3260" i="3"/>
  <c r="R3260" i="3" s="1"/>
  <c r="P3274" i="3"/>
  <c r="R3274" i="3" s="1"/>
  <c r="P3261" i="3"/>
  <c r="R3261" i="3" s="1"/>
  <c r="P3255" i="3"/>
  <c r="R3255" i="3" s="1"/>
  <c r="P3250" i="3"/>
  <c r="R3250" i="3" s="1"/>
  <c r="P3213" i="3"/>
  <c r="R3213" i="3" s="1"/>
  <c r="P3218" i="3"/>
  <c r="R3218" i="3" s="1"/>
  <c r="P3216" i="3"/>
  <c r="R3216" i="3" s="1"/>
  <c r="P3210" i="3"/>
  <c r="R3210" i="3" s="1"/>
  <c r="P3209" i="3"/>
  <c r="R3209" i="3" s="1"/>
  <c r="P3206" i="3"/>
  <c r="R3206" i="3" s="1"/>
  <c r="P3194" i="3"/>
  <c r="R3194" i="3" s="1"/>
  <c r="P3176" i="3"/>
  <c r="R3176" i="3" s="1"/>
  <c r="P3167" i="3"/>
  <c r="R3167" i="3" s="1"/>
  <c r="P3153" i="3"/>
  <c r="R3153" i="3" s="1"/>
  <c r="P3159" i="3"/>
  <c r="R3159" i="3" s="1"/>
  <c r="P3150" i="3"/>
  <c r="R3150" i="3" s="1"/>
  <c r="P3151" i="3"/>
  <c r="R3151" i="3" s="1"/>
  <c r="P3130" i="3"/>
  <c r="R3130" i="3" s="1"/>
  <c r="P3125" i="3"/>
  <c r="R3125" i="3" s="1"/>
  <c r="P3110" i="3"/>
  <c r="R3110" i="3" s="1"/>
  <c r="P3123" i="3"/>
  <c r="R3123" i="3" s="1"/>
  <c r="P3108" i="3"/>
  <c r="R3108" i="3" s="1"/>
  <c r="P3094" i="3"/>
  <c r="R3094" i="3" s="1"/>
  <c r="P3103" i="3"/>
  <c r="R3103" i="3" s="1"/>
  <c r="P3085" i="3"/>
  <c r="R3085" i="3" s="1"/>
  <c r="P3070" i="3"/>
  <c r="R3070" i="3" s="1"/>
  <c r="P3052" i="3"/>
  <c r="R3052" i="3" s="1"/>
  <c r="P3058" i="3"/>
  <c r="R3058" i="3" s="1"/>
  <c r="P5488" i="3"/>
  <c r="R5488" i="3" s="1"/>
  <c r="P5472" i="3"/>
  <c r="R5472" i="3" s="1"/>
  <c r="P5479" i="3"/>
  <c r="R5479" i="3" s="1"/>
  <c r="P5474" i="3"/>
  <c r="R5474" i="3" s="1"/>
  <c r="P5448" i="3"/>
  <c r="R5448" i="3" s="1"/>
  <c r="P5443" i="3"/>
  <c r="R5443" i="3" s="1"/>
  <c r="P5414" i="3"/>
  <c r="R5414" i="3" s="1"/>
  <c r="P5425" i="3"/>
  <c r="R5425" i="3" s="1"/>
  <c r="P5423" i="3"/>
  <c r="R5423" i="3" s="1"/>
  <c r="P5420" i="3"/>
  <c r="R5420" i="3" s="1"/>
  <c r="P5431" i="3"/>
  <c r="R5431" i="3" s="1"/>
  <c r="P5387" i="3"/>
  <c r="R5387" i="3" s="1"/>
  <c r="P5388" i="3"/>
  <c r="R5388" i="3" s="1"/>
  <c r="P5392" i="3"/>
  <c r="R5392" i="3" s="1"/>
  <c r="P5376" i="3"/>
  <c r="R5376" i="3" s="1"/>
  <c r="P5361" i="3"/>
  <c r="R5361" i="3" s="1"/>
  <c r="P5362" i="3"/>
  <c r="R5362" i="3" s="1"/>
  <c r="P5340" i="3"/>
  <c r="R5340" i="3" s="1"/>
  <c r="P5323" i="3"/>
  <c r="R5323" i="3" s="1"/>
  <c r="P5322" i="3"/>
  <c r="R5322" i="3" s="1"/>
  <c r="P5302" i="3"/>
  <c r="R5302" i="3" s="1"/>
  <c r="P5295" i="3"/>
  <c r="R5295" i="3" s="1"/>
  <c r="P5281" i="3"/>
  <c r="R5281" i="3" s="1"/>
  <c r="P5288" i="3"/>
  <c r="R5288" i="3" s="1"/>
  <c r="P5248" i="3"/>
  <c r="R5248" i="3" s="1"/>
  <c r="P5258" i="3"/>
  <c r="R5258" i="3" s="1"/>
  <c r="P5269" i="3"/>
  <c r="R5269" i="3" s="1"/>
  <c r="P5265" i="3"/>
  <c r="R5265" i="3" s="1"/>
  <c r="P5231" i="3"/>
  <c r="R5231" i="3" s="1"/>
  <c r="P5226" i="3"/>
  <c r="R5226" i="3" s="1"/>
  <c r="P5240" i="3"/>
  <c r="R5240" i="3" s="1"/>
  <c r="P5213" i="3"/>
  <c r="R5213" i="3" s="1"/>
  <c r="P5188" i="3"/>
  <c r="R5188" i="3" s="1"/>
  <c r="P5196" i="3"/>
  <c r="R5196" i="3" s="1"/>
  <c r="P5197" i="3"/>
  <c r="R5197" i="3" s="1"/>
  <c r="P5178" i="3"/>
  <c r="R5178" i="3" s="1"/>
  <c r="P5171" i="3"/>
  <c r="R5171" i="3" s="1"/>
  <c r="P5161" i="3"/>
  <c r="R5161" i="3" s="1"/>
  <c r="P5167" i="3"/>
  <c r="R5167" i="3" s="1"/>
  <c r="P5133" i="3"/>
  <c r="R5133" i="3" s="1"/>
  <c r="P5114" i="3"/>
  <c r="R5114" i="3" s="1"/>
  <c r="P5090" i="3"/>
  <c r="R5090" i="3" s="1"/>
  <c r="P5101" i="3"/>
  <c r="R5101" i="3" s="1"/>
  <c r="P5104" i="3"/>
  <c r="R5104" i="3" s="1"/>
  <c r="P5112" i="3"/>
  <c r="R5112" i="3" s="1"/>
  <c r="P5062" i="3"/>
  <c r="R5062" i="3" s="1"/>
  <c r="P5084" i="3"/>
  <c r="R5084" i="3" s="1"/>
  <c r="P5083" i="3"/>
  <c r="R5083" i="3" s="1"/>
  <c r="P5076" i="3"/>
  <c r="R5076" i="3" s="1"/>
  <c r="P5033" i="3"/>
  <c r="R5033" i="3" s="1"/>
  <c r="P5047" i="3"/>
  <c r="R5047" i="3" s="1"/>
  <c r="P5030" i="3"/>
  <c r="R5030" i="3" s="1"/>
  <c r="P5021" i="3"/>
  <c r="R5021" i="3" s="1"/>
  <c r="P5015" i="3"/>
  <c r="R5015" i="3" s="1"/>
  <c r="P5014" i="3"/>
  <c r="R5014" i="3" s="1"/>
  <c r="P4999" i="3"/>
  <c r="R4999" i="3" s="1"/>
  <c r="P5008" i="3"/>
  <c r="R5008" i="3" s="1"/>
  <c r="P4992" i="3"/>
  <c r="R4992" i="3" s="1"/>
  <c r="P4995" i="3"/>
  <c r="R4995" i="3" s="1"/>
  <c r="P4994" i="3"/>
  <c r="R4994" i="3" s="1"/>
  <c r="P4948" i="3"/>
  <c r="R4948" i="3" s="1"/>
  <c r="P4966" i="3"/>
  <c r="R4966" i="3" s="1"/>
  <c r="P4960" i="3"/>
  <c r="R4960" i="3" s="1"/>
  <c r="P4946" i="3"/>
  <c r="R4946" i="3" s="1"/>
  <c r="P4942" i="3"/>
  <c r="R4942" i="3" s="1"/>
  <c r="P4925" i="3"/>
  <c r="R4925" i="3" s="1"/>
  <c r="P4935" i="3"/>
  <c r="R4935" i="3" s="1"/>
  <c r="P4930" i="3"/>
  <c r="R4930" i="3" s="1"/>
  <c r="P4880" i="3"/>
  <c r="R4880" i="3" s="1"/>
  <c r="P4904" i="3"/>
  <c r="R4904" i="3" s="1"/>
  <c r="P4871" i="3"/>
  <c r="R4871" i="3" s="1"/>
  <c r="P4869" i="3"/>
  <c r="R4869" i="3" s="1"/>
  <c r="P4862" i="3"/>
  <c r="R4862" i="3" s="1"/>
  <c r="P4839" i="3"/>
  <c r="R4839" i="3" s="1"/>
  <c r="P4859" i="3"/>
  <c r="R4859" i="3" s="1"/>
  <c r="P4808" i="3"/>
  <c r="R4808" i="3" s="1"/>
  <c r="P4804" i="3"/>
  <c r="R4804" i="3" s="1"/>
  <c r="P4812" i="3"/>
  <c r="R4812" i="3" s="1"/>
  <c r="P4811" i="3"/>
  <c r="R4811" i="3" s="1"/>
  <c r="P4818" i="3"/>
  <c r="R4818" i="3" s="1"/>
  <c r="P4793" i="3"/>
  <c r="R4793" i="3" s="1"/>
  <c r="P4790" i="3"/>
  <c r="R4790" i="3" s="1"/>
  <c r="P4778" i="3"/>
  <c r="R4778" i="3" s="1"/>
  <c r="P4796" i="3"/>
  <c r="R4796" i="3" s="1"/>
  <c r="P4749" i="3"/>
  <c r="R4749" i="3" s="1"/>
  <c r="P4759" i="3"/>
  <c r="R4759" i="3" s="1"/>
  <c r="P4746" i="3"/>
  <c r="R4746" i="3" s="1"/>
  <c r="P4724" i="3"/>
  <c r="R4724" i="3" s="1"/>
  <c r="P4731" i="3"/>
  <c r="R4731" i="3" s="1"/>
  <c r="P4716" i="3"/>
  <c r="R4716" i="3" s="1"/>
  <c r="P4692" i="3"/>
  <c r="R4692" i="3" s="1"/>
  <c r="P4721" i="3"/>
  <c r="R4721" i="3" s="1"/>
  <c r="P4667" i="3"/>
  <c r="R4667" i="3" s="1"/>
  <c r="P4687" i="3"/>
  <c r="R4687" i="3" s="1"/>
  <c r="P4686" i="3"/>
  <c r="R4686" i="3" s="1"/>
  <c r="P4688" i="3"/>
  <c r="R4688" i="3" s="1"/>
  <c r="P4654" i="3"/>
  <c r="R4654" i="3" s="1"/>
  <c r="P4656" i="3"/>
  <c r="R4656" i="3" s="1"/>
  <c r="P4631" i="3"/>
  <c r="R4631" i="3" s="1"/>
  <c r="P4619" i="3"/>
  <c r="R4619" i="3" s="1"/>
  <c r="P4625" i="3"/>
  <c r="R4625" i="3" s="1"/>
  <c r="P4643" i="3"/>
  <c r="R4643" i="3" s="1"/>
  <c r="P4605" i="3"/>
  <c r="R4605" i="3" s="1"/>
  <c r="P4609" i="3"/>
  <c r="R4609" i="3" s="1"/>
  <c r="P4590" i="3"/>
  <c r="R4590" i="3" s="1"/>
  <c r="P4570" i="3"/>
  <c r="R4570" i="3" s="1"/>
  <c r="P4574" i="3"/>
  <c r="R4574" i="3" s="1"/>
  <c r="P4567" i="3"/>
  <c r="R4567" i="3" s="1"/>
  <c r="P4561" i="3"/>
  <c r="R4561" i="3" s="1"/>
  <c r="P4549" i="3"/>
  <c r="R4549" i="3" s="1"/>
  <c r="P4551" i="3"/>
  <c r="R4551" i="3" s="1"/>
  <c r="P4527" i="3"/>
  <c r="R4527" i="3" s="1"/>
  <c r="P4519" i="3"/>
  <c r="R4519" i="3" s="1"/>
  <c r="P4513" i="3"/>
  <c r="R4513" i="3" s="1"/>
  <c r="P4496" i="3"/>
  <c r="R4496" i="3" s="1"/>
  <c r="P4498" i="3"/>
  <c r="R4498" i="3" s="1"/>
  <c r="P4476" i="3"/>
  <c r="R4476" i="3" s="1"/>
  <c r="P4479" i="3"/>
  <c r="R4479" i="3" s="1"/>
  <c r="P4485" i="3"/>
  <c r="R4485" i="3" s="1"/>
  <c r="P4468" i="3"/>
  <c r="R4468" i="3" s="1"/>
  <c r="P4435" i="3"/>
  <c r="R4435" i="3" s="1"/>
  <c r="P4445" i="3"/>
  <c r="R4445" i="3" s="1"/>
  <c r="P4441" i="3"/>
  <c r="R4441" i="3" s="1"/>
  <c r="P4437" i="3"/>
  <c r="R4437" i="3" s="1"/>
  <c r="P4408" i="3"/>
  <c r="R4408" i="3" s="1"/>
  <c r="P4422" i="3"/>
  <c r="R4422" i="3" s="1"/>
  <c r="P4414" i="3"/>
  <c r="R4414" i="3" s="1"/>
  <c r="P4420" i="3"/>
  <c r="R4420" i="3" s="1"/>
  <c r="P4396" i="3"/>
  <c r="R4396" i="3" s="1"/>
  <c r="P4389" i="3"/>
  <c r="R4389" i="3" s="1"/>
  <c r="P4365" i="3"/>
  <c r="R4365" i="3" s="1"/>
  <c r="P4387" i="3"/>
  <c r="R4387" i="3" s="1"/>
  <c r="P4361" i="3"/>
  <c r="R4361" i="3" s="1"/>
  <c r="P4367" i="3"/>
  <c r="R4367" i="3" s="1"/>
  <c r="P4357" i="3"/>
  <c r="R4357" i="3" s="1"/>
  <c r="P4345" i="3"/>
  <c r="R4345" i="3" s="1"/>
  <c r="P4337" i="3"/>
  <c r="R4337" i="3" s="1"/>
  <c r="P4310" i="3"/>
  <c r="R4310" i="3" s="1"/>
  <c r="P4307" i="3"/>
  <c r="R4307" i="3" s="1"/>
  <c r="P4304" i="3"/>
  <c r="R4304" i="3" s="1"/>
  <c r="P4330" i="3"/>
  <c r="R4330" i="3" s="1"/>
  <c r="P4284" i="3"/>
  <c r="R4284" i="3" s="1"/>
  <c r="P4283" i="3"/>
  <c r="R4283" i="3" s="1"/>
  <c r="P4279" i="3"/>
  <c r="R4279" i="3" s="1"/>
  <c r="P4277" i="3"/>
  <c r="R4277" i="3" s="1"/>
  <c r="P4252" i="3"/>
  <c r="R4252" i="3" s="1"/>
  <c r="P4246" i="3"/>
  <c r="R4246" i="3" s="1"/>
  <c r="P4260" i="3"/>
  <c r="R4260" i="3" s="1"/>
  <c r="P4250" i="3"/>
  <c r="R4250" i="3" s="1"/>
  <c r="P4237" i="3"/>
  <c r="R4237" i="3" s="1"/>
  <c r="P4214" i="3"/>
  <c r="R4214" i="3" s="1"/>
  <c r="P4213" i="3"/>
  <c r="R4213" i="3" s="1"/>
  <c r="P4207" i="3"/>
  <c r="R4207" i="3" s="1"/>
  <c r="P4206" i="3"/>
  <c r="R4206" i="3" s="1"/>
  <c r="P4170" i="3"/>
  <c r="R4170" i="3" s="1"/>
  <c r="P4199" i="3"/>
  <c r="R4199" i="3" s="1"/>
  <c r="P4166" i="3"/>
  <c r="R4166" i="3" s="1"/>
  <c r="P4188" i="3"/>
  <c r="R4188" i="3" s="1"/>
  <c r="P4160" i="3"/>
  <c r="R4160" i="3" s="1"/>
  <c r="P4140" i="3"/>
  <c r="R4140" i="3" s="1"/>
  <c r="P4148" i="3"/>
  <c r="R4148" i="3" s="1"/>
  <c r="P4137" i="3"/>
  <c r="R4137" i="3" s="1"/>
  <c r="P4129" i="3"/>
  <c r="R4129" i="3" s="1"/>
  <c r="P4117" i="3"/>
  <c r="R4117" i="3" s="1"/>
  <c r="P4104" i="3"/>
  <c r="R4104" i="3" s="1"/>
  <c r="P4108" i="3"/>
  <c r="R4108" i="3" s="1"/>
  <c r="P4100" i="3"/>
  <c r="R4100" i="3" s="1"/>
  <c r="P4084" i="3"/>
  <c r="R4084" i="3" s="1"/>
  <c r="P4092" i="3"/>
  <c r="R4092" i="3" s="1"/>
  <c r="P4065" i="3"/>
  <c r="R4065" i="3" s="1"/>
  <c r="P4050" i="3"/>
  <c r="R4050" i="3" s="1"/>
  <c r="P4069" i="3"/>
  <c r="R4069" i="3" s="1"/>
  <c r="P4055" i="3"/>
  <c r="R4055" i="3" s="1"/>
  <c r="P4029" i="3"/>
  <c r="R4029" i="3" s="1"/>
  <c r="P4020" i="3"/>
  <c r="R4020" i="3" s="1"/>
  <c r="P4033" i="3"/>
  <c r="R4033" i="3" s="1"/>
  <c r="P4031" i="3"/>
  <c r="R4031" i="3" s="1"/>
  <c r="P3991" i="3"/>
  <c r="R3991" i="3" s="1"/>
  <c r="P3999" i="3"/>
  <c r="R3999" i="3" s="1"/>
  <c r="P3988" i="3"/>
  <c r="R3988" i="3" s="1"/>
  <c r="P3984" i="3"/>
  <c r="R3984" i="3" s="1"/>
  <c r="P3946" i="3"/>
  <c r="R3946" i="3" s="1"/>
  <c r="P3966" i="3"/>
  <c r="R3966" i="3" s="1"/>
  <c r="P3973" i="3"/>
  <c r="R3973" i="3" s="1"/>
  <c r="P3950" i="3"/>
  <c r="R3950" i="3" s="1"/>
  <c r="P3940" i="3"/>
  <c r="R3940" i="3" s="1"/>
  <c r="P3926" i="3"/>
  <c r="R3926" i="3" s="1"/>
  <c r="P3912" i="3"/>
  <c r="R3912" i="3" s="1"/>
  <c r="P3942" i="3"/>
  <c r="R3942" i="3" s="1"/>
  <c r="P3932" i="3"/>
  <c r="R3932" i="3" s="1"/>
  <c r="P3910" i="3"/>
  <c r="R3910" i="3" s="1"/>
  <c r="P3901" i="3"/>
  <c r="R3901" i="3" s="1"/>
  <c r="P3882" i="3"/>
  <c r="R3882" i="3" s="1"/>
  <c r="P3880" i="3"/>
  <c r="R3880" i="3" s="1"/>
  <c r="P3888" i="3"/>
  <c r="R3888" i="3" s="1"/>
  <c r="P3876" i="3"/>
  <c r="R3876" i="3" s="1"/>
  <c r="P3867" i="3"/>
  <c r="R3867" i="3" s="1"/>
  <c r="P3843" i="3"/>
  <c r="R3843" i="3" s="1"/>
  <c r="P3837" i="3"/>
  <c r="R3837" i="3" s="1"/>
  <c r="P3838" i="3"/>
  <c r="R3838" i="3" s="1"/>
  <c r="P3829" i="3"/>
  <c r="R3829" i="3" s="1"/>
  <c r="P3830" i="3"/>
  <c r="R3830" i="3" s="1"/>
  <c r="P3796" i="3"/>
  <c r="R3796" i="3" s="1"/>
  <c r="P3809" i="3"/>
  <c r="R3809" i="3" s="1"/>
  <c r="P3792" i="3"/>
  <c r="R3792" i="3" s="1"/>
  <c r="P3794" i="3"/>
  <c r="R3794" i="3" s="1"/>
  <c r="P3773" i="3"/>
  <c r="R3773" i="3" s="1"/>
  <c r="P3764" i="3"/>
  <c r="R3764" i="3" s="1"/>
  <c r="P3769" i="3"/>
  <c r="R3769" i="3" s="1"/>
  <c r="P3759" i="3"/>
  <c r="R3759" i="3" s="1"/>
  <c r="P3754" i="3"/>
  <c r="R3754" i="3" s="1"/>
  <c r="P3726" i="3"/>
  <c r="R3726" i="3" s="1"/>
  <c r="P3736" i="3"/>
  <c r="R3736" i="3" s="1"/>
  <c r="P3723" i="3"/>
  <c r="R3723" i="3" s="1"/>
  <c r="P3714" i="3"/>
  <c r="R3714" i="3" s="1"/>
  <c r="P3708" i="3"/>
  <c r="R3708" i="3" s="1"/>
  <c r="P3702" i="3"/>
  <c r="R3702" i="3" s="1"/>
  <c r="P3678" i="3"/>
  <c r="R3678" i="3" s="1"/>
  <c r="P3679" i="3"/>
  <c r="R3679" i="3" s="1"/>
  <c r="P3668" i="3"/>
  <c r="R3668" i="3" s="1"/>
  <c r="P3664" i="3"/>
  <c r="R3664" i="3" s="1"/>
  <c r="P3641" i="3"/>
  <c r="R3641" i="3" s="1"/>
  <c r="P3639" i="3"/>
  <c r="R3639" i="3" s="1"/>
  <c r="P3615" i="3"/>
  <c r="R3615" i="3" s="1"/>
  <c r="P3628" i="3"/>
  <c r="R3628" i="3" s="1"/>
  <c r="P3625" i="3"/>
  <c r="R3625" i="3" s="1"/>
  <c r="P3604" i="3"/>
  <c r="R3604" i="3" s="1"/>
  <c r="P3600" i="3"/>
  <c r="R3600" i="3" s="1"/>
  <c r="P3588" i="3"/>
  <c r="R3588" i="3" s="1"/>
  <c r="P3583" i="3"/>
  <c r="R3583" i="3" s="1"/>
  <c r="P3574" i="3"/>
  <c r="R3574" i="3" s="1"/>
  <c r="P3563" i="3"/>
  <c r="R3563" i="3" s="1"/>
  <c r="P3547" i="3"/>
  <c r="R3547" i="3" s="1"/>
  <c r="P3550" i="3"/>
  <c r="R3550" i="3" s="1"/>
  <c r="P3544" i="3"/>
  <c r="R3544" i="3" s="1"/>
  <c r="P3537" i="3"/>
  <c r="R3537" i="3" s="1"/>
  <c r="P3529" i="3"/>
  <c r="R3529" i="3" s="1"/>
  <c r="P3518" i="3"/>
  <c r="R3518" i="3" s="1"/>
  <c r="P3508" i="3"/>
  <c r="R3508" i="3" s="1"/>
  <c r="P3499" i="3"/>
  <c r="R3499" i="3" s="1"/>
  <c r="P3491" i="3"/>
  <c r="R3491" i="3" s="1"/>
  <c r="P3493" i="3"/>
  <c r="R3493" i="3" s="1"/>
  <c r="P3498" i="3"/>
  <c r="R3498" i="3" s="1"/>
  <c r="P3465" i="3"/>
  <c r="R3465" i="3" s="1"/>
  <c r="P3463" i="3"/>
  <c r="R3463" i="3" s="1"/>
  <c r="P3447" i="3"/>
  <c r="R3447" i="3" s="1"/>
  <c r="P3453" i="3"/>
  <c r="R3453" i="3" s="1"/>
  <c r="P3442" i="3"/>
  <c r="R3442" i="3" s="1"/>
  <c r="P3420" i="3"/>
  <c r="R3420" i="3" s="1"/>
  <c r="P3427" i="3"/>
  <c r="R3427" i="3" s="1"/>
  <c r="P3406" i="3"/>
  <c r="R3406" i="3" s="1"/>
  <c r="P3405" i="3"/>
  <c r="R3405" i="3" s="1"/>
  <c r="P3399" i="3"/>
  <c r="R3399" i="3" s="1"/>
  <c r="P3396" i="3"/>
  <c r="R3396" i="3" s="1"/>
  <c r="P3368" i="3"/>
  <c r="R3368" i="3" s="1"/>
  <c r="P3379" i="3"/>
  <c r="R3379" i="3" s="1"/>
  <c r="P3369" i="3"/>
  <c r="R3369" i="3" s="1"/>
  <c r="P3341" i="3"/>
  <c r="R3341" i="3" s="1"/>
  <c r="P3350" i="3"/>
  <c r="R3350" i="3" s="1"/>
  <c r="P3323" i="3"/>
  <c r="R3323" i="3" s="1"/>
  <c r="P3330" i="3"/>
  <c r="R3330" i="3" s="1"/>
  <c r="P3319" i="3"/>
  <c r="R3319" i="3" s="1"/>
  <c r="P3317" i="3"/>
  <c r="R3317" i="3" s="1"/>
  <c r="P3296" i="3"/>
  <c r="R3296" i="3" s="1"/>
  <c r="P3282" i="3"/>
  <c r="R3282" i="3" s="1"/>
  <c r="P3305" i="3"/>
  <c r="R3305" i="3" s="1"/>
  <c r="P3292" i="3"/>
  <c r="R3292" i="3" s="1"/>
  <c r="P3275" i="3"/>
  <c r="R3275" i="3" s="1"/>
  <c r="P3269" i="3"/>
  <c r="R3269" i="3" s="1"/>
  <c r="P3271" i="3"/>
  <c r="R3271" i="3" s="1"/>
  <c r="P3247" i="3"/>
  <c r="R3247" i="3" s="1"/>
  <c r="P3243" i="3"/>
  <c r="R3243" i="3" s="1"/>
  <c r="P3230" i="3"/>
  <c r="R3230" i="3" s="1"/>
  <c r="P3227" i="3"/>
  <c r="R3227" i="3" s="1"/>
  <c r="P3211" i="3"/>
  <c r="R3211" i="3" s="1"/>
  <c r="P3222" i="3"/>
  <c r="R3222" i="3" s="1"/>
  <c r="P3207" i="3"/>
  <c r="R3207" i="3" s="1"/>
  <c r="P3190" i="3"/>
  <c r="R3190" i="3" s="1"/>
  <c r="P3193" i="3"/>
  <c r="R3193" i="3" s="1"/>
  <c r="P3175" i="3"/>
  <c r="R3175" i="3" s="1"/>
  <c r="P3183" i="3"/>
  <c r="R3183" i="3" s="1"/>
  <c r="P3142" i="3"/>
  <c r="R3142" i="3" s="1"/>
  <c r="P3162" i="3"/>
  <c r="R3162" i="3" s="1"/>
  <c r="P3165" i="3"/>
  <c r="R3165" i="3" s="1"/>
  <c r="P2286" i="3"/>
  <c r="R2286" i="3" s="1"/>
  <c r="P2302" i="3"/>
  <c r="R2302" i="3" s="1"/>
  <c r="P2296" i="3"/>
  <c r="R2296" i="3" s="1"/>
  <c r="P2306" i="3"/>
  <c r="R2306" i="3" s="1"/>
  <c r="P2253" i="3"/>
  <c r="R2253" i="3" s="1"/>
  <c r="P2218" i="3"/>
  <c r="R2218" i="3" s="1"/>
  <c r="P2233" i="3"/>
  <c r="R2233" i="3" s="1"/>
  <c r="P2269" i="3"/>
  <c r="R2269" i="3" s="1"/>
  <c r="P2215" i="3"/>
  <c r="R2215" i="3" s="1"/>
  <c r="P2236" i="3"/>
  <c r="R2236" i="3" s="1"/>
  <c r="P2257" i="3"/>
  <c r="R2257" i="3" s="1"/>
  <c r="P2142" i="3"/>
  <c r="R2142" i="3" s="1"/>
  <c r="P2180" i="3"/>
  <c r="R2180" i="3" s="1"/>
  <c r="P2179" i="3"/>
  <c r="R2179" i="3" s="1"/>
  <c r="P2206" i="3"/>
  <c r="R2206" i="3" s="1"/>
  <c r="P2159" i="3"/>
  <c r="R2159" i="3" s="1"/>
  <c r="P2190" i="3"/>
  <c r="R2190" i="3" s="1"/>
  <c r="P2146" i="3"/>
  <c r="R2146" i="3" s="1"/>
  <c r="P2185" i="3"/>
  <c r="R2185" i="3" s="1"/>
  <c r="P2162" i="3"/>
  <c r="R2162" i="3" s="1"/>
  <c r="P2139" i="3"/>
  <c r="R2139" i="3" s="1"/>
  <c r="P2132" i="3"/>
  <c r="R2132" i="3" s="1"/>
  <c r="P2125" i="3"/>
  <c r="R2125" i="3" s="1"/>
  <c r="P2106" i="3"/>
  <c r="R2106" i="3" s="1"/>
  <c r="P2128" i="3"/>
  <c r="R2128" i="3" s="1"/>
  <c r="P2104" i="3"/>
  <c r="R2104" i="3" s="1"/>
  <c r="P2089" i="3"/>
  <c r="R2089" i="3" s="1"/>
  <c r="P2062" i="3"/>
  <c r="R2062" i="3" s="1"/>
  <c r="P2060" i="3"/>
  <c r="R2060" i="3" s="1"/>
  <c r="P2066" i="3"/>
  <c r="R2066" i="3" s="1"/>
  <c r="P2057" i="3"/>
  <c r="R2057" i="3" s="1"/>
  <c r="P2035" i="3"/>
  <c r="R2035" i="3" s="1"/>
  <c r="P2025" i="3"/>
  <c r="R2025" i="3" s="1"/>
  <c r="P2028" i="3"/>
  <c r="R2028" i="3" s="1"/>
  <c r="P2052" i="3"/>
  <c r="R2052" i="3" s="1"/>
  <c r="P2020" i="3"/>
  <c r="R2020" i="3" s="1"/>
  <c r="P2008" i="3"/>
  <c r="R2008" i="3" s="1"/>
  <c r="P2004" i="3"/>
  <c r="R2004" i="3" s="1"/>
  <c r="P1985" i="3"/>
  <c r="R1985" i="3" s="1"/>
  <c r="P1990" i="3"/>
  <c r="R1990" i="3" s="1"/>
  <c r="P1962" i="3"/>
  <c r="R1962" i="3" s="1"/>
  <c r="P1963" i="3"/>
  <c r="R1963" i="3" s="1"/>
  <c r="P1974" i="3"/>
  <c r="R1974" i="3" s="1"/>
  <c r="P1941" i="3"/>
  <c r="R1941" i="3" s="1"/>
  <c r="P1971" i="3"/>
  <c r="R1971" i="3" s="1"/>
  <c r="P1984" i="3"/>
  <c r="R1984" i="3" s="1"/>
  <c r="P1929" i="3"/>
  <c r="R1929" i="3" s="1"/>
  <c r="P1931" i="3"/>
  <c r="R1931" i="3" s="1"/>
  <c r="P1902" i="3"/>
  <c r="R1902" i="3" s="1"/>
  <c r="P1907" i="3"/>
  <c r="R1907" i="3" s="1"/>
  <c r="P1917" i="3"/>
  <c r="R1917" i="3" s="1"/>
  <c r="P1888" i="3"/>
  <c r="R1888" i="3" s="1"/>
  <c r="P1883" i="3"/>
  <c r="R1883" i="3" s="1"/>
  <c r="P1872" i="3"/>
  <c r="R1872" i="3" s="1"/>
  <c r="P1863" i="3"/>
  <c r="R1863" i="3" s="1"/>
  <c r="P1864" i="3"/>
  <c r="R1864" i="3" s="1"/>
  <c r="P1846" i="3"/>
  <c r="R1846" i="3" s="1"/>
  <c r="P1840" i="3"/>
  <c r="R1840" i="3" s="1"/>
  <c r="P1836" i="3"/>
  <c r="R1836" i="3" s="1"/>
  <c r="P1788" i="3"/>
  <c r="R1788" i="3" s="1"/>
  <c r="P1821" i="3"/>
  <c r="R1821" i="3" s="1"/>
  <c r="P1817" i="3"/>
  <c r="R1817" i="3" s="1"/>
  <c r="P1812" i="3"/>
  <c r="R1812" i="3" s="1"/>
  <c r="P1824" i="3"/>
  <c r="R1824" i="3" s="1"/>
  <c r="P1777" i="3"/>
  <c r="R1777" i="3" s="1"/>
  <c r="P1785" i="3"/>
  <c r="R1785" i="3" s="1"/>
  <c r="P1769" i="3"/>
  <c r="R1769" i="3" s="1"/>
  <c r="P1767" i="3"/>
  <c r="R1767" i="3" s="1"/>
  <c r="P1751" i="3"/>
  <c r="R1751" i="3" s="1"/>
  <c r="P1743" i="3"/>
  <c r="R1743" i="3" s="1"/>
  <c r="P1744" i="3"/>
  <c r="R1744" i="3" s="1"/>
  <c r="P1671" i="3"/>
  <c r="R1671" i="3" s="1"/>
  <c r="P1655" i="3"/>
  <c r="R1655" i="3" s="1"/>
  <c r="P1670" i="3"/>
  <c r="R1670" i="3" s="1"/>
  <c r="P1716" i="3"/>
  <c r="R1716" i="3" s="1"/>
  <c r="P1658" i="3"/>
  <c r="R1658" i="3" s="1"/>
  <c r="P1657" i="3"/>
  <c r="R1657" i="3" s="1"/>
  <c r="P1702" i="3"/>
  <c r="R1702" i="3" s="1"/>
  <c r="P1705" i="3"/>
  <c r="R1705" i="3" s="1"/>
  <c r="P1679" i="3"/>
  <c r="R1679" i="3" s="1"/>
  <c r="P1678" i="3"/>
  <c r="R1678" i="3" s="1"/>
  <c r="P1709" i="3"/>
  <c r="R1709" i="3" s="1"/>
  <c r="P1635" i="3"/>
  <c r="R1635" i="3" s="1"/>
  <c r="P1592" i="3"/>
  <c r="R1592" i="3" s="1"/>
  <c r="P1648" i="3"/>
  <c r="R1648" i="3" s="1"/>
  <c r="P1642" i="3"/>
  <c r="R1642" i="3" s="1"/>
  <c r="P1611" i="3"/>
  <c r="R1611" i="3" s="1"/>
  <c r="P1626" i="3"/>
  <c r="R1626" i="3" s="1"/>
  <c r="P1602" i="3"/>
  <c r="R1602" i="3" s="1"/>
  <c r="P1585" i="3"/>
  <c r="R1585" i="3" s="1"/>
  <c r="P1550" i="3"/>
  <c r="R1550" i="3" s="1"/>
  <c r="P1559" i="3"/>
  <c r="R1559" i="3" s="1"/>
  <c r="P1576" i="3"/>
  <c r="R1576" i="3" s="1"/>
  <c r="P1557" i="3"/>
  <c r="R1557" i="3" s="1"/>
  <c r="P1580" i="3"/>
  <c r="R1580" i="3" s="1"/>
  <c r="P1522" i="3"/>
  <c r="R1522" i="3" s="1"/>
  <c r="P1509" i="3"/>
  <c r="R1509" i="3" s="1"/>
  <c r="P1535" i="3"/>
  <c r="R1535" i="3" s="1"/>
  <c r="P1540" i="3"/>
  <c r="R1540" i="3" s="1"/>
  <c r="P1529" i="3"/>
  <c r="R1529" i="3" s="1"/>
  <c r="P1500" i="3"/>
  <c r="R1500" i="3" s="1"/>
  <c r="P1496" i="3"/>
  <c r="R1496" i="3" s="1"/>
  <c r="P1506" i="3"/>
  <c r="R1506" i="3" s="1"/>
  <c r="P1499" i="3"/>
  <c r="R1499" i="3" s="1"/>
  <c r="P1469" i="3"/>
  <c r="R1469" i="3" s="1"/>
  <c r="P1457" i="3"/>
  <c r="R1457" i="3" s="1"/>
  <c r="P1429" i="3"/>
  <c r="R1429" i="3" s="1"/>
  <c r="P1413" i="3"/>
  <c r="R1413" i="3" s="1"/>
  <c r="P1428" i="3"/>
  <c r="R1428" i="3" s="1"/>
  <c r="P1449" i="3"/>
  <c r="R1449" i="3" s="1"/>
  <c r="P1419" i="3"/>
  <c r="R1419" i="3" s="1"/>
  <c r="P1405" i="3"/>
  <c r="R1405" i="3" s="1"/>
  <c r="P1382" i="3"/>
  <c r="R1382" i="3" s="1"/>
  <c r="P1383" i="3"/>
  <c r="R1383" i="3" s="1"/>
  <c r="P1368" i="3"/>
  <c r="R1368" i="3" s="1"/>
  <c r="P1364" i="3"/>
  <c r="R1364" i="3" s="1"/>
  <c r="P1359" i="3"/>
  <c r="R1359" i="3" s="1"/>
  <c r="P1406" i="3"/>
  <c r="R1406" i="3" s="1"/>
  <c r="P1347" i="3"/>
  <c r="R1347" i="3" s="1"/>
  <c r="P1332" i="3"/>
  <c r="R1332" i="3" s="1"/>
  <c r="P1340" i="3"/>
  <c r="R1340" i="3" s="1"/>
  <c r="P1343" i="3"/>
  <c r="R1343" i="3" s="1"/>
  <c r="P1351" i="3"/>
  <c r="R1351" i="3" s="1"/>
  <c r="P1338" i="3"/>
  <c r="R1338" i="3" s="1"/>
  <c r="P1305" i="3"/>
  <c r="R1305" i="3" s="1"/>
  <c r="P1297" i="3"/>
  <c r="R1297" i="3" s="1"/>
  <c r="P1304" i="3"/>
  <c r="R1304" i="3" s="1"/>
  <c r="P1302" i="3"/>
  <c r="R1302" i="3" s="1"/>
  <c r="P1280" i="3"/>
  <c r="R1280" i="3" s="1"/>
  <c r="P1266" i="3"/>
  <c r="R1266" i="3" s="1"/>
  <c r="P1236" i="3"/>
  <c r="R1236" i="3" s="1"/>
  <c r="P1241" i="3"/>
  <c r="R1241" i="3" s="1"/>
  <c r="P1262" i="3"/>
  <c r="R1262" i="3" s="1"/>
  <c r="P1229" i="3"/>
  <c r="R1229" i="3" s="1"/>
  <c r="P1233" i="3"/>
  <c r="R1233" i="3" s="1"/>
  <c r="P1222" i="3"/>
  <c r="R1222" i="3" s="1"/>
  <c r="P1213" i="3"/>
  <c r="R1213" i="3" s="1"/>
  <c r="P1203" i="3"/>
  <c r="R1203" i="3" s="1"/>
  <c r="P1201" i="3"/>
  <c r="R1201" i="3" s="1"/>
  <c r="P1184" i="3"/>
  <c r="R1184" i="3" s="1"/>
  <c r="P1150" i="3"/>
  <c r="R1150" i="3" s="1"/>
  <c r="P1159" i="3"/>
  <c r="R1159" i="3" s="1"/>
  <c r="P1178" i="3"/>
  <c r="R1178" i="3" s="1"/>
  <c r="P1171" i="3"/>
  <c r="R1171" i="3" s="1"/>
  <c r="P1120" i="3"/>
  <c r="R1120" i="3" s="1"/>
  <c r="P1132" i="3"/>
  <c r="R1132" i="3" s="1"/>
  <c r="P1135" i="3"/>
  <c r="R1135" i="3" s="1"/>
  <c r="P1118" i="3"/>
  <c r="R1118" i="3" s="1"/>
  <c r="P1116" i="3"/>
  <c r="R1116" i="3" s="1"/>
  <c r="P1111" i="3"/>
  <c r="R1111" i="3" s="1"/>
  <c r="P1091" i="3"/>
  <c r="R1091" i="3" s="1"/>
  <c r="P1089" i="3"/>
  <c r="R1089" i="3" s="1"/>
  <c r="P1072" i="3"/>
  <c r="R1072" i="3" s="1"/>
  <c r="P1068" i="3"/>
  <c r="R1068" i="3" s="1"/>
  <c r="P1046" i="3"/>
  <c r="R1046" i="3" s="1"/>
  <c r="P1047" i="3"/>
  <c r="R1047" i="3" s="1"/>
  <c r="P1043" i="3"/>
  <c r="R1043" i="3" s="1"/>
  <c r="P1031" i="3"/>
  <c r="R1031" i="3" s="1"/>
  <c r="P1028" i="3"/>
  <c r="R1028" i="3" s="1"/>
  <c r="P1017" i="3"/>
  <c r="R1017" i="3" s="1"/>
  <c r="P997" i="3"/>
  <c r="R997" i="3" s="1"/>
  <c r="P1003" i="3"/>
  <c r="R1003" i="3" s="1"/>
  <c r="P996" i="3"/>
  <c r="R996" i="3" s="1"/>
  <c r="P977" i="3"/>
  <c r="R977" i="3" s="1"/>
  <c r="P1000" i="3"/>
  <c r="R1000" i="3" s="1"/>
  <c r="P952" i="3"/>
  <c r="R952" i="3" s="1"/>
  <c r="P947" i="3"/>
  <c r="R947" i="3" s="1"/>
  <c r="P3290" i="3"/>
  <c r="R3290" i="3" s="1"/>
  <c r="P3278" i="3"/>
  <c r="R3278" i="3" s="1"/>
  <c r="P3277" i="3"/>
  <c r="R3277" i="3" s="1"/>
  <c r="P3265" i="3"/>
  <c r="R3265" i="3" s="1"/>
  <c r="P3242" i="3"/>
  <c r="R3242" i="3" s="1"/>
  <c r="P3252" i="3"/>
  <c r="R3252" i="3" s="1"/>
  <c r="P3228" i="3"/>
  <c r="R3228" i="3" s="1"/>
  <c r="P3223" i="3"/>
  <c r="R3223" i="3" s="1"/>
  <c r="P3232" i="3"/>
  <c r="R3232" i="3" s="1"/>
  <c r="P3220" i="3"/>
  <c r="R3220" i="3" s="1"/>
  <c r="P3205" i="3"/>
  <c r="R3205" i="3" s="1"/>
  <c r="P3196" i="3"/>
  <c r="R3196" i="3" s="1"/>
  <c r="P3187" i="3"/>
  <c r="R3187" i="3" s="1"/>
  <c r="P3184" i="3"/>
  <c r="R3184" i="3" s="1"/>
  <c r="P3171" i="3"/>
  <c r="R3171" i="3" s="1"/>
  <c r="P3166" i="3"/>
  <c r="R3166" i="3" s="1"/>
  <c r="P3161" i="3"/>
  <c r="R3161" i="3" s="1"/>
  <c r="P3155" i="3"/>
  <c r="R3155" i="3" s="1"/>
  <c r="P3131" i="3"/>
  <c r="R3131" i="3" s="1"/>
  <c r="P3137" i="3"/>
  <c r="R3137" i="3" s="1"/>
  <c r="P3113" i="3"/>
  <c r="R3113" i="3" s="1"/>
  <c r="P3109" i="3"/>
  <c r="R3109" i="3" s="1"/>
  <c r="P3098" i="3"/>
  <c r="R3098" i="3" s="1"/>
  <c r="P3089" i="3"/>
  <c r="R3089" i="3" s="1"/>
  <c r="P3099" i="3"/>
  <c r="R3099" i="3" s="1"/>
  <c r="P3084" i="3"/>
  <c r="R3084" i="3" s="1"/>
  <c r="P3064" i="3"/>
  <c r="R3064" i="3" s="1"/>
  <c r="P3073" i="3"/>
  <c r="R3073" i="3" s="1"/>
  <c r="P3059" i="3"/>
  <c r="R3059" i="3" s="1"/>
  <c r="P3041" i="3"/>
  <c r="R3041" i="3" s="1"/>
  <c r="P3061" i="3"/>
  <c r="R3061" i="3" s="1"/>
  <c r="P3021" i="3"/>
  <c r="R3021" i="3" s="1"/>
  <c r="P3039" i="3"/>
  <c r="R3039" i="3" s="1"/>
  <c r="P3027" i="3"/>
  <c r="R3027" i="3" s="1"/>
  <c r="P3038" i="3"/>
  <c r="R3038" i="3" s="1"/>
  <c r="P2998" i="3"/>
  <c r="R2998" i="3" s="1"/>
  <c r="P3002" i="3"/>
  <c r="R3002" i="3" s="1"/>
  <c r="P2994" i="3"/>
  <c r="R2994" i="3" s="1"/>
  <c r="P2979" i="3"/>
  <c r="R2979" i="3" s="1"/>
  <c r="P2978" i="3"/>
  <c r="R2978" i="3" s="1"/>
  <c r="P2982" i="3"/>
  <c r="R2982" i="3" s="1"/>
  <c r="P2974" i="3"/>
  <c r="R2974" i="3" s="1"/>
  <c r="P2940" i="3"/>
  <c r="R2940" i="3" s="1"/>
  <c r="P2930" i="3"/>
  <c r="R2930" i="3" s="1"/>
  <c r="P2943" i="3"/>
  <c r="R2943" i="3" s="1"/>
  <c r="P2927" i="3"/>
  <c r="R2927" i="3" s="1"/>
  <c r="P2925" i="3"/>
  <c r="R2925" i="3" s="1"/>
  <c r="P2907" i="3"/>
  <c r="R2907" i="3" s="1"/>
  <c r="P2896" i="3"/>
  <c r="R2896" i="3" s="1"/>
  <c r="P2881" i="3"/>
  <c r="R2881" i="3" s="1"/>
  <c r="P2895" i="3"/>
  <c r="R2895" i="3" s="1"/>
  <c r="P2892" i="3"/>
  <c r="R2892" i="3" s="1"/>
  <c r="P2863" i="3"/>
  <c r="R2863" i="3" s="1"/>
  <c r="P2860" i="3"/>
  <c r="R2860" i="3" s="1"/>
  <c r="P2853" i="3"/>
  <c r="R2853" i="3" s="1"/>
  <c r="P2847" i="3"/>
  <c r="R2847" i="3" s="1"/>
  <c r="P2824" i="3"/>
  <c r="R2824" i="3" s="1"/>
  <c r="P2822" i="3"/>
  <c r="R2822" i="3" s="1"/>
  <c r="P2837" i="3"/>
  <c r="R2837" i="3" s="1"/>
  <c r="P2810" i="3"/>
  <c r="R2810" i="3" s="1"/>
  <c r="P2804" i="3"/>
  <c r="R2804" i="3" s="1"/>
  <c r="P2799" i="3"/>
  <c r="R2799" i="3" s="1"/>
  <c r="P2789" i="3"/>
  <c r="R2789" i="3" s="1"/>
  <c r="P2760" i="3"/>
  <c r="R2760" i="3" s="1"/>
  <c r="P2759" i="3"/>
  <c r="R2759" i="3" s="1"/>
  <c r="P2762" i="3"/>
  <c r="R2762" i="3" s="1"/>
  <c r="P2757" i="3"/>
  <c r="R2757" i="3" s="1"/>
  <c r="P2750" i="3"/>
  <c r="R2750" i="3" s="1"/>
  <c r="P2736" i="3"/>
  <c r="R2736" i="3" s="1"/>
  <c r="P2706" i="3"/>
  <c r="R2706" i="3" s="1"/>
  <c r="P2727" i="3"/>
  <c r="R2727" i="3" s="1"/>
  <c r="P2721" i="3"/>
  <c r="R2721" i="3" s="1"/>
  <c r="P2720" i="3"/>
  <c r="R2720" i="3" s="1"/>
  <c r="P2691" i="3"/>
  <c r="R2691" i="3" s="1"/>
  <c r="P2697" i="3"/>
  <c r="R2697" i="3" s="1"/>
  <c r="P2703" i="3"/>
  <c r="R2703" i="3" s="1"/>
  <c r="P2699" i="3"/>
  <c r="R2699" i="3" s="1"/>
  <c r="P2670" i="3"/>
  <c r="R2670" i="3" s="1"/>
  <c r="P2633" i="3"/>
  <c r="R2633" i="3" s="1"/>
  <c r="P2649" i="3"/>
  <c r="R2649" i="3" s="1"/>
  <c r="P2640" i="3"/>
  <c r="R2640" i="3" s="1"/>
  <c r="P2638" i="3"/>
  <c r="R2638" i="3" s="1"/>
  <c r="P2625" i="3"/>
  <c r="R2625" i="3" s="1"/>
  <c r="P2607" i="3"/>
  <c r="R2607" i="3" s="1"/>
  <c r="P2600" i="3"/>
  <c r="R2600" i="3" s="1"/>
  <c r="P2605" i="3"/>
  <c r="R2605" i="3" s="1"/>
  <c r="P2602" i="3"/>
  <c r="R2602" i="3" s="1"/>
  <c r="P2614" i="3"/>
  <c r="R2614" i="3" s="1"/>
  <c r="P2533" i="3"/>
  <c r="R2533" i="3" s="1"/>
  <c r="P2577" i="3"/>
  <c r="R2577" i="3" s="1"/>
  <c r="P2535" i="3"/>
  <c r="R2535" i="3" s="1"/>
  <c r="P2552" i="3"/>
  <c r="R2552" i="3" s="1"/>
  <c r="P2575" i="3"/>
  <c r="R2575" i="3" s="1"/>
  <c r="P2559" i="3"/>
  <c r="R2559" i="3" s="1"/>
  <c r="P2511" i="3"/>
  <c r="R2511" i="3" s="1"/>
  <c r="P2518" i="3"/>
  <c r="R2518" i="3" s="1"/>
  <c r="P2483" i="3"/>
  <c r="R2483" i="3" s="1"/>
  <c r="P2508" i="3"/>
  <c r="R2508" i="3" s="1"/>
  <c r="P2523" i="3"/>
  <c r="R2523" i="3" s="1"/>
  <c r="P2491" i="3"/>
  <c r="R2491" i="3" s="1"/>
  <c r="P2479" i="3"/>
  <c r="R2479" i="3" s="1"/>
  <c r="P2475" i="3"/>
  <c r="R2475" i="3" s="1"/>
  <c r="P2473" i="3"/>
  <c r="R2473" i="3" s="1"/>
  <c r="P2445" i="3"/>
  <c r="R2445" i="3" s="1"/>
  <c r="P2446" i="3"/>
  <c r="R2446" i="3" s="1"/>
  <c r="P2450" i="3"/>
  <c r="R2450" i="3" s="1"/>
  <c r="P2425" i="3"/>
  <c r="R2425" i="3" s="1"/>
  <c r="P2413" i="3"/>
  <c r="R2413" i="3" s="1"/>
  <c r="P2393" i="3"/>
  <c r="R2393" i="3" s="1"/>
  <c r="P2387" i="3"/>
  <c r="R2387" i="3" s="1"/>
  <c r="P2376" i="3"/>
  <c r="R2376" i="3" s="1"/>
  <c r="P2372" i="3"/>
  <c r="R2372" i="3" s="1"/>
  <c r="P2363" i="3"/>
  <c r="R2363" i="3" s="1"/>
  <c r="P2346" i="3"/>
  <c r="R2346" i="3" s="1"/>
  <c r="P2348" i="3"/>
  <c r="R2348" i="3" s="1"/>
  <c r="P2332" i="3"/>
  <c r="R2332" i="3" s="1"/>
  <c r="P2323" i="3"/>
  <c r="R2323" i="3" s="1"/>
  <c r="P2339" i="3"/>
  <c r="R2339" i="3" s="1"/>
  <c r="P2316" i="3"/>
  <c r="R2316" i="3" s="1"/>
  <c r="P2317" i="3"/>
  <c r="R2317" i="3" s="1"/>
  <c r="P2283" i="3"/>
  <c r="R2283" i="3" s="1"/>
  <c r="P2307" i="3"/>
  <c r="R2307" i="3" s="1"/>
  <c r="P2280" i="3"/>
  <c r="R2280" i="3" s="1"/>
  <c r="P2305" i="3"/>
  <c r="R2305" i="3" s="1"/>
  <c r="P2262" i="3"/>
  <c r="R2262" i="3" s="1"/>
  <c r="P2274" i="3"/>
  <c r="R2274" i="3" s="1"/>
  <c r="P2219" i="3"/>
  <c r="R2219" i="3" s="1"/>
  <c r="P2244" i="3"/>
  <c r="R2244" i="3" s="1"/>
  <c r="P2267" i="3"/>
  <c r="R2267" i="3" s="1"/>
  <c r="P2255" i="3"/>
  <c r="R2255" i="3" s="1"/>
  <c r="P2266" i="3"/>
  <c r="R2266" i="3" s="1"/>
  <c r="P2240" i="3"/>
  <c r="R2240" i="3" s="1"/>
  <c r="P2195" i="3"/>
  <c r="R2195" i="3" s="1"/>
  <c r="P2193" i="3"/>
  <c r="R2193" i="3" s="1"/>
  <c r="P2204" i="3"/>
  <c r="R2204" i="3" s="1"/>
  <c r="P2181" i="3"/>
  <c r="R2181" i="3" s="1"/>
  <c r="P2163" i="3"/>
  <c r="R2163" i="3" s="1"/>
  <c r="P2149" i="3"/>
  <c r="R2149" i="3" s="1"/>
  <c r="P2145" i="3"/>
  <c r="R2145" i="3" s="1"/>
  <c r="P2165" i="3"/>
  <c r="R2165" i="3" s="1"/>
  <c r="P2152" i="3"/>
  <c r="R2152" i="3" s="1"/>
  <c r="P2164" i="3"/>
  <c r="R2164" i="3" s="1"/>
  <c r="P2100" i="3"/>
  <c r="R2100" i="3" s="1"/>
  <c r="P2130" i="3"/>
  <c r="R2130" i="3" s="1"/>
  <c r="P2097" i="3"/>
  <c r="R2097" i="3" s="1"/>
  <c r="P2113" i="3"/>
  <c r="R2113" i="3" s="1"/>
  <c r="P2111" i="3"/>
  <c r="R2111" i="3" s="1"/>
  <c r="P2085" i="3"/>
  <c r="R2085" i="3" s="1"/>
  <c r="P2087" i="3"/>
  <c r="R2087" i="3" s="1"/>
  <c r="P2076" i="3"/>
  <c r="R2076" i="3" s="1"/>
  <c r="P2083" i="3"/>
  <c r="R2083" i="3" s="1"/>
  <c r="P2038" i="3"/>
  <c r="R2038" i="3" s="1"/>
  <c r="P2024" i="3"/>
  <c r="R2024" i="3" s="1"/>
  <c r="P2030" i="3"/>
  <c r="R2030" i="3" s="1"/>
  <c r="P2053" i="3"/>
  <c r="R2053" i="3" s="1"/>
  <c r="P2026" i="3"/>
  <c r="R2026" i="3" s="1"/>
  <c r="P2022" i="3"/>
  <c r="R2022" i="3" s="1"/>
  <c r="P2007" i="3"/>
  <c r="R2007" i="3" s="1"/>
  <c r="P1988" i="3"/>
  <c r="R1988" i="3" s="1"/>
  <c r="P2009" i="3"/>
  <c r="R2009" i="3" s="1"/>
  <c r="P1957" i="3"/>
  <c r="R1957" i="3" s="1"/>
  <c r="P1964" i="3"/>
  <c r="R1964" i="3" s="1"/>
  <c r="P1946" i="3"/>
  <c r="R1946" i="3" s="1"/>
  <c r="P1981" i="3"/>
  <c r="R1981" i="3" s="1"/>
  <c r="P1952" i="3"/>
  <c r="R1952" i="3" s="1"/>
  <c r="P1950" i="3"/>
  <c r="R1950" i="3" s="1"/>
  <c r="P1948" i="3"/>
  <c r="R1948" i="3" s="1"/>
  <c r="P1895" i="3"/>
  <c r="R1895" i="3" s="1"/>
  <c r="P1915" i="3"/>
  <c r="R1915" i="3" s="1"/>
  <c r="P1918" i="3"/>
  <c r="R1918" i="3" s="1"/>
  <c r="P1920" i="3"/>
  <c r="R1920" i="3" s="1"/>
  <c r="P1911" i="3"/>
  <c r="R1911" i="3" s="1"/>
  <c r="P1887" i="3"/>
  <c r="R1887" i="3" s="1"/>
  <c r="P1892" i="3"/>
  <c r="R1892" i="3" s="1"/>
  <c r="P1877" i="3"/>
  <c r="R1877" i="3" s="1"/>
  <c r="P1859" i="3"/>
  <c r="R1859" i="3" s="1"/>
  <c r="P1853" i="3"/>
  <c r="R1853" i="3" s="1"/>
  <c r="P1849" i="3"/>
  <c r="R1849" i="3" s="1"/>
  <c r="P1839" i="3"/>
  <c r="R1839" i="3" s="1"/>
  <c r="P1835" i="3"/>
  <c r="R1835" i="3" s="1"/>
  <c r="P1808" i="3"/>
  <c r="R1808" i="3" s="1"/>
  <c r="P1797" i="3"/>
  <c r="R1797" i="3" s="1"/>
  <c r="P1813" i="3"/>
  <c r="R1813" i="3" s="1"/>
  <c r="P1806" i="3"/>
  <c r="R1806" i="3" s="1"/>
  <c r="P1815" i="3"/>
  <c r="R1815" i="3" s="1"/>
  <c r="P1782" i="3"/>
  <c r="R1782" i="3" s="1"/>
  <c r="P1778" i="3"/>
  <c r="R1778" i="3" s="1"/>
  <c r="P3200" i="3"/>
  <c r="R3200" i="3" s="1"/>
  <c r="P3170" i="3"/>
  <c r="R3170" i="3" s="1"/>
  <c r="P3169" i="3"/>
  <c r="R3169" i="3" s="1"/>
  <c r="P3182" i="3"/>
  <c r="R3182" i="3" s="1"/>
  <c r="P3145" i="3"/>
  <c r="R3145" i="3" s="1"/>
  <c r="P3147" i="3"/>
  <c r="R3147" i="3" s="1"/>
  <c r="P3154" i="3"/>
  <c r="R3154" i="3" s="1"/>
  <c r="P3134" i="3"/>
  <c r="R3134" i="3" s="1"/>
  <c r="P3112" i="3"/>
  <c r="R3112" i="3" s="1"/>
  <c r="P3115" i="3"/>
  <c r="R3115" i="3" s="1"/>
  <c r="P3100" i="3"/>
  <c r="R3100" i="3" s="1"/>
  <c r="P3104" i="3"/>
  <c r="R3104" i="3" s="1"/>
  <c r="P3088" i="3"/>
  <c r="R3088" i="3" s="1"/>
  <c r="P3079" i="3"/>
  <c r="R3079" i="3" s="1"/>
  <c r="P3067" i="3"/>
  <c r="R3067" i="3" s="1"/>
  <c r="P3065" i="3"/>
  <c r="R3065" i="3" s="1"/>
  <c r="P3060" i="3"/>
  <c r="R3060" i="3" s="1"/>
  <c r="P3042" i="3"/>
  <c r="R3042" i="3" s="1"/>
  <c r="P3046" i="3"/>
  <c r="R3046" i="3" s="1"/>
  <c r="P3012" i="3"/>
  <c r="R3012" i="3" s="1"/>
  <c r="P3022" i="3"/>
  <c r="R3022" i="3" s="1"/>
  <c r="P3020" i="3"/>
  <c r="R3020" i="3" s="1"/>
  <c r="P2988" i="3"/>
  <c r="R2988" i="3" s="1"/>
  <c r="P3007" i="3"/>
  <c r="R3007" i="3" s="1"/>
  <c r="P2990" i="3"/>
  <c r="R2990" i="3" s="1"/>
  <c r="P2962" i="3"/>
  <c r="R2962" i="3" s="1"/>
  <c r="P2955" i="3"/>
  <c r="R2955" i="3" s="1"/>
  <c r="P2968" i="3"/>
  <c r="R2968" i="3" s="1"/>
  <c r="P2981" i="3"/>
  <c r="R2981" i="3" s="1"/>
  <c r="P2958" i="3"/>
  <c r="R2958" i="3" s="1"/>
  <c r="P2932" i="3"/>
  <c r="R2932" i="3" s="1"/>
  <c r="P2933" i="3"/>
  <c r="R2933" i="3" s="1"/>
  <c r="P2935" i="3"/>
  <c r="R2935" i="3" s="1"/>
  <c r="P2911" i="3"/>
  <c r="R2911" i="3" s="1"/>
  <c r="P2924" i="3"/>
  <c r="R2924" i="3" s="1"/>
  <c r="P2920" i="3"/>
  <c r="R2920" i="3" s="1"/>
  <c r="P2893" i="3"/>
  <c r="R2893" i="3" s="1"/>
  <c r="P2890" i="3"/>
  <c r="R2890" i="3" s="1"/>
  <c r="P2898" i="3"/>
  <c r="R2898" i="3" s="1"/>
  <c r="P2873" i="3"/>
  <c r="R2873" i="3" s="1"/>
  <c r="P2868" i="3"/>
  <c r="R2868" i="3" s="1"/>
  <c r="P2852" i="3"/>
  <c r="R2852" i="3" s="1"/>
  <c r="P2844" i="3"/>
  <c r="R2844" i="3" s="1"/>
  <c r="P2833" i="3"/>
  <c r="R2833" i="3" s="1"/>
  <c r="P2839" i="3"/>
  <c r="R2839" i="3" s="1"/>
  <c r="P2814" i="3"/>
  <c r="R2814" i="3" s="1"/>
  <c r="P2816" i="3"/>
  <c r="R2816" i="3" s="1"/>
  <c r="P2807" i="3"/>
  <c r="R2807" i="3" s="1"/>
  <c r="P2806" i="3"/>
  <c r="R2806" i="3" s="1"/>
  <c r="P2782" i="3"/>
  <c r="R2782" i="3" s="1"/>
  <c r="P2779" i="3"/>
  <c r="R2779" i="3" s="1"/>
  <c r="P2771" i="3"/>
  <c r="R2771" i="3" s="1"/>
  <c r="P2773" i="3"/>
  <c r="R2773" i="3" s="1"/>
  <c r="P2745" i="3"/>
  <c r="R2745" i="3" s="1"/>
  <c r="P2744" i="3"/>
  <c r="R2744" i="3" s="1"/>
  <c r="P2755" i="3"/>
  <c r="R2755" i="3" s="1"/>
  <c r="P2707" i="3"/>
  <c r="R2707" i="3" s="1"/>
  <c r="P2734" i="3"/>
  <c r="R2734" i="3" s="1"/>
  <c r="P2714" i="3"/>
  <c r="R2714" i="3" s="1"/>
  <c r="P2711" i="3"/>
  <c r="R2711" i="3" s="1"/>
  <c r="P2693" i="3"/>
  <c r="R2693" i="3" s="1"/>
  <c r="P2679" i="3"/>
  <c r="R2679" i="3" s="1"/>
  <c r="P2678" i="3"/>
  <c r="R2678" i="3" s="1"/>
  <c r="P2667" i="3"/>
  <c r="R2667" i="3" s="1"/>
  <c r="P2702" i="3"/>
  <c r="R2702" i="3" s="1"/>
  <c r="P2662" i="3"/>
  <c r="R2662" i="3" s="1"/>
  <c r="P2632" i="3"/>
  <c r="R2632" i="3" s="1"/>
  <c r="P2641" i="3"/>
  <c r="R2641" i="3" s="1"/>
  <c r="P2653" i="3"/>
  <c r="R2653" i="3" s="1"/>
  <c r="P2661" i="3"/>
  <c r="R2661" i="3" s="1"/>
  <c r="P2583" i="3"/>
  <c r="R2583" i="3" s="1"/>
  <c r="P2597" i="3"/>
  <c r="R2597" i="3" s="1"/>
  <c r="P2622" i="3"/>
  <c r="R2622" i="3" s="1"/>
  <c r="P2594" i="3"/>
  <c r="R2594" i="3" s="1"/>
  <c r="P2592" i="3"/>
  <c r="R2592" i="3" s="1"/>
  <c r="P2606" i="3"/>
  <c r="R2606" i="3" s="1"/>
  <c r="P2557" i="3"/>
  <c r="R2557" i="3" s="1"/>
  <c r="P2532" i="3"/>
  <c r="R2532" i="3" s="1"/>
  <c r="P2543" i="3"/>
  <c r="R2543" i="3" s="1"/>
  <c r="P2569" i="3"/>
  <c r="R2569" i="3" s="1"/>
  <c r="P2567" i="3"/>
  <c r="R2567" i="3" s="1"/>
  <c r="P2530" i="3"/>
  <c r="R2530" i="3" s="1"/>
  <c r="P2579" i="3"/>
  <c r="R2579" i="3" s="1"/>
  <c r="P2496" i="3"/>
  <c r="R2496" i="3" s="1"/>
  <c r="P2482" i="3"/>
  <c r="R2482" i="3" s="1"/>
  <c r="P2504" i="3"/>
  <c r="R2504" i="3" s="1"/>
  <c r="P2507" i="3"/>
  <c r="R2507" i="3" s="1"/>
  <c r="P2524" i="3"/>
  <c r="R2524" i="3" s="1"/>
  <c r="P2490" i="3"/>
  <c r="R2490" i="3" s="1"/>
  <c r="P2469" i="3"/>
  <c r="R2469" i="3" s="1"/>
  <c r="P2467" i="3"/>
  <c r="R2467" i="3" s="1"/>
  <c r="P2456" i="3"/>
  <c r="R2456" i="3" s="1"/>
  <c r="P2443" i="3"/>
  <c r="R2443" i="3" s="1"/>
  <c r="P2435" i="3"/>
  <c r="R2435" i="3" s="1"/>
  <c r="P2444" i="3"/>
  <c r="R2444" i="3" s="1"/>
  <c r="P2422" i="3"/>
  <c r="R2422" i="3" s="1"/>
  <c r="P2418" i="3"/>
  <c r="R2418" i="3" s="1"/>
  <c r="P2411" i="3"/>
  <c r="R2411" i="3" s="1"/>
  <c r="P2401" i="3"/>
  <c r="R2401" i="3" s="1"/>
  <c r="P2392" i="3"/>
  <c r="R2392" i="3" s="1"/>
  <c r="P2394" i="3"/>
  <c r="R2394" i="3" s="1"/>
  <c r="P2382" i="3"/>
  <c r="R2382" i="3" s="1"/>
  <c r="P2369" i="3"/>
  <c r="R2369" i="3" s="1"/>
  <c r="P2364" i="3"/>
  <c r="R2364" i="3" s="1"/>
  <c r="P2357" i="3"/>
  <c r="R2357" i="3" s="1"/>
  <c r="P2349" i="3"/>
  <c r="R2349" i="3" s="1"/>
  <c r="P2343" i="3"/>
  <c r="R2343" i="3" s="1"/>
  <c r="P2320" i="3"/>
  <c r="R2320" i="3" s="1"/>
  <c r="P2344" i="3"/>
  <c r="R2344" i="3" s="1"/>
  <c r="P2310" i="3"/>
  <c r="R2310" i="3" s="1"/>
  <c r="P2295" i="3"/>
  <c r="R2295" i="3" s="1"/>
  <c r="P2291" i="3"/>
  <c r="R2291" i="3" s="1"/>
  <c r="P2290" i="3"/>
  <c r="R2290" i="3" s="1"/>
  <c r="P2288" i="3"/>
  <c r="R2288" i="3" s="1"/>
  <c r="P2303" i="3"/>
  <c r="R2303" i="3" s="1"/>
  <c r="P2222" i="3"/>
  <c r="R2222" i="3" s="1"/>
  <c r="P2246" i="3"/>
  <c r="R2246" i="3" s="1"/>
  <c r="P2247" i="3"/>
  <c r="R2247" i="3" s="1"/>
  <c r="P2252" i="3"/>
  <c r="R2252" i="3" s="1"/>
  <c r="P2251" i="3"/>
  <c r="R2251" i="3" s="1"/>
  <c r="P2241" i="3"/>
  <c r="R2241" i="3" s="1"/>
  <c r="P2214" i="3"/>
  <c r="R2214" i="3" s="1"/>
  <c r="P2256" i="3"/>
  <c r="R2256" i="3" s="1"/>
  <c r="P2161" i="3"/>
  <c r="R2161" i="3" s="1"/>
  <c r="P2211" i="3"/>
  <c r="R2211" i="3" s="1"/>
  <c r="P2141" i="3"/>
  <c r="R2141" i="3" s="1"/>
  <c r="P2160" i="3"/>
  <c r="R2160" i="3" s="1"/>
  <c r="P2205" i="3"/>
  <c r="R2205" i="3" s="1"/>
  <c r="P2158" i="3"/>
  <c r="R2158" i="3" s="1"/>
  <c r="P2172" i="3"/>
  <c r="R2172" i="3" s="1"/>
  <c r="P2207" i="3"/>
  <c r="R2207" i="3" s="1"/>
  <c r="P2183" i="3"/>
  <c r="R2183" i="3" s="1"/>
  <c r="P2118" i="3"/>
  <c r="R2118" i="3" s="1"/>
  <c r="P2134" i="3"/>
  <c r="R2134" i="3" s="1"/>
  <c r="P2108" i="3"/>
  <c r="R2108" i="3" s="1"/>
  <c r="P2123" i="3"/>
  <c r="R2123" i="3" s="1"/>
  <c r="P2107" i="3"/>
  <c r="R2107" i="3" s="1"/>
  <c r="P2127" i="3"/>
  <c r="R2127" i="3" s="1"/>
  <c r="P2074" i="3"/>
  <c r="R2074" i="3" s="1"/>
  <c r="P2068" i="3"/>
  <c r="R2068" i="3" s="1"/>
  <c r="P2075" i="3"/>
  <c r="R2075" i="3" s="1"/>
  <c r="P2090" i="3"/>
  <c r="R2090" i="3" s="1"/>
  <c r="P2037" i="3"/>
  <c r="R2037" i="3" s="1"/>
  <c r="P2027" i="3"/>
  <c r="R2027" i="3" s="1"/>
  <c r="P2029" i="3"/>
  <c r="R2029" i="3" s="1"/>
  <c r="P2033" i="3"/>
  <c r="R2033" i="3" s="1"/>
  <c r="P2039" i="3"/>
  <c r="R2039" i="3" s="1"/>
  <c r="P2015" i="3"/>
  <c r="R2015" i="3" s="1"/>
  <c r="P1989" i="3"/>
  <c r="R1989" i="3" s="1"/>
  <c r="P2003" i="3"/>
  <c r="R2003" i="3" s="1"/>
  <c r="P2010" i="3"/>
  <c r="R2010" i="3" s="1"/>
  <c r="P1965" i="3"/>
  <c r="R1965" i="3" s="1"/>
  <c r="P1983" i="3"/>
  <c r="R1983" i="3" s="1"/>
  <c r="P1959" i="3"/>
  <c r="R1959" i="3" s="1"/>
  <c r="P1944" i="3"/>
  <c r="R1944" i="3" s="1"/>
  <c r="P1977" i="3"/>
  <c r="R1977" i="3" s="1"/>
  <c r="P1966" i="3"/>
  <c r="R1966" i="3" s="1"/>
  <c r="P1930" i="3"/>
  <c r="R1930" i="3" s="1"/>
  <c r="P1909" i="3"/>
  <c r="R1909" i="3" s="1"/>
  <c r="P1900" i="3"/>
  <c r="R1900" i="3" s="1"/>
  <c r="P1926" i="3"/>
  <c r="R1926" i="3" s="1"/>
  <c r="P1925" i="3"/>
  <c r="R1925" i="3" s="1"/>
  <c r="P1916" i="3"/>
  <c r="R1916" i="3" s="1"/>
  <c r="P1890" i="3"/>
  <c r="R1890" i="3" s="1"/>
  <c r="P1894" i="3"/>
  <c r="R1894" i="3" s="1"/>
  <c r="P1871" i="3"/>
  <c r="R1871" i="3" s="1"/>
  <c r="P1860" i="3"/>
  <c r="R1860" i="3" s="1"/>
  <c r="P1847" i="3"/>
  <c r="R1847" i="3" s="1"/>
  <c r="P1855" i="3"/>
  <c r="R1855" i="3" s="1"/>
  <c r="P1842" i="3"/>
  <c r="R1842" i="3" s="1"/>
  <c r="P1829" i="3"/>
  <c r="R1829" i="3" s="1"/>
  <c r="P1801" i="3"/>
  <c r="R1801" i="3" s="1"/>
  <c r="P1794" i="3"/>
  <c r="R1794" i="3" s="1"/>
  <c r="P1799" i="3"/>
  <c r="R1799" i="3" s="1"/>
  <c r="P1811" i="3"/>
  <c r="R1811" i="3" s="1"/>
  <c r="P1802" i="3"/>
  <c r="R1802" i="3" s="1"/>
  <c r="P1771" i="3"/>
  <c r="R1771" i="3" s="1"/>
  <c r="P1766" i="3"/>
  <c r="R1766" i="3" s="1"/>
  <c r="P1781" i="3"/>
  <c r="R1781" i="3" s="1"/>
  <c r="P1749" i="3"/>
  <c r="R1749" i="3" s="1"/>
  <c r="P1757" i="3"/>
  <c r="R1757" i="3" s="1"/>
  <c r="P1736" i="3"/>
  <c r="R1736" i="3" s="1"/>
  <c r="P1747" i="3"/>
  <c r="R1747" i="3" s="1"/>
  <c r="P2780" i="3"/>
  <c r="R2780" i="3" s="1"/>
  <c r="P2792" i="3"/>
  <c r="R2792" i="3" s="1"/>
  <c r="P2767" i="3"/>
  <c r="R2767" i="3" s="1"/>
  <c r="P2772" i="3"/>
  <c r="R2772" i="3" s="1"/>
  <c r="P2739" i="3"/>
  <c r="R2739" i="3" s="1"/>
  <c r="P2751" i="3"/>
  <c r="R2751" i="3" s="1"/>
  <c r="P2742" i="3"/>
  <c r="R2742" i="3" s="1"/>
  <c r="P2731" i="3"/>
  <c r="R2731" i="3" s="1"/>
  <c r="P2717" i="3"/>
  <c r="R2717" i="3" s="1"/>
  <c r="P2726" i="3"/>
  <c r="R2726" i="3" s="1"/>
  <c r="P2710" i="3"/>
  <c r="R2710" i="3" s="1"/>
  <c r="P2681" i="3"/>
  <c r="R2681" i="3" s="1"/>
  <c r="P2665" i="3"/>
  <c r="R2665" i="3" s="1"/>
  <c r="P2669" i="3"/>
  <c r="R2669" i="3" s="1"/>
  <c r="P2675" i="3"/>
  <c r="R2675" i="3" s="1"/>
  <c r="P2674" i="3"/>
  <c r="R2674" i="3" s="1"/>
  <c r="P2683" i="3"/>
  <c r="R2683" i="3" s="1"/>
  <c r="P2659" i="3"/>
  <c r="R2659" i="3" s="1"/>
  <c r="P2660" i="3"/>
  <c r="R2660" i="3" s="1"/>
  <c r="P2636" i="3"/>
  <c r="R2636" i="3" s="1"/>
  <c r="P2651" i="3"/>
  <c r="R2651" i="3" s="1"/>
  <c r="P2598" i="3"/>
  <c r="R2598" i="3" s="1"/>
  <c r="P2591" i="3"/>
  <c r="R2591" i="3" s="1"/>
  <c r="P2581" i="3"/>
  <c r="R2581" i="3" s="1"/>
  <c r="P2604" i="3"/>
  <c r="R2604" i="3" s="1"/>
  <c r="P2628" i="3"/>
  <c r="R2628" i="3" s="1"/>
  <c r="P2613" i="3"/>
  <c r="R2613" i="3" s="1"/>
  <c r="P2537" i="3"/>
  <c r="R2537" i="3" s="1"/>
  <c r="P2576" i="3"/>
  <c r="R2576" i="3" s="1"/>
  <c r="P2556" i="3"/>
  <c r="R2556" i="3" s="1"/>
  <c r="P2542" i="3"/>
  <c r="R2542" i="3" s="1"/>
  <c r="P2540" i="3"/>
  <c r="R2540" i="3" s="1"/>
  <c r="P2550" i="3"/>
  <c r="R2550" i="3" s="1"/>
  <c r="P2528" i="3"/>
  <c r="R2528" i="3" s="1"/>
  <c r="P2514" i="3"/>
  <c r="R2514" i="3" s="1"/>
  <c r="P2484" i="3"/>
  <c r="R2484" i="3" s="1"/>
  <c r="P2517" i="3"/>
  <c r="R2517" i="3" s="1"/>
  <c r="P2495" i="3"/>
  <c r="R2495" i="3" s="1"/>
  <c r="P2481" i="3"/>
  <c r="R2481" i="3" s="1"/>
  <c r="P2468" i="3"/>
  <c r="R2468" i="3" s="1"/>
  <c r="P2476" i="3"/>
  <c r="R2476" i="3" s="1"/>
  <c r="P2472" i="3"/>
  <c r="R2472" i="3" s="1"/>
  <c r="P2442" i="3"/>
  <c r="R2442" i="3" s="1"/>
  <c r="P2439" i="3"/>
  <c r="R2439" i="3" s="1"/>
  <c r="P2452" i="3"/>
  <c r="R2452" i="3" s="1"/>
  <c r="P2432" i="3"/>
  <c r="R2432" i="3" s="1"/>
  <c r="P2429" i="3"/>
  <c r="R2429" i="3" s="1"/>
  <c r="P2419" i="3"/>
  <c r="R2419" i="3" s="1"/>
  <c r="P2409" i="3"/>
  <c r="R2409" i="3" s="1"/>
  <c r="P2403" i="3"/>
  <c r="R2403" i="3" s="1"/>
  <c r="P2388" i="3"/>
  <c r="R2388" i="3" s="1"/>
  <c r="P2385" i="3"/>
  <c r="R2385" i="3" s="1"/>
  <c r="P2378" i="3"/>
  <c r="R2378" i="3" s="1"/>
  <c r="P2368" i="3"/>
  <c r="R2368" i="3" s="1"/>
  <c r="P2362" i="3"/>
  <c r="R2362" i="3" s="1"/>
  <c r="P2353" i="3"/>
  <c r="R2353" i="3" s="1"/>
  <c r="P2352" i="3"/>
  <c r="R2352" i="3" s="1"/>
  <c r="P2319" i="3"/>
  <c r="R2319" i="3" s="1"/>
  <c r="P2341" i="3"/>
  <c r="R2341" i="3" s="1"/>
  <c r="P2338" i="3"/>
  <c r="R2338" i="3" s="1"/>
  <c r="P2315" i="3"/>
  <c r="R2315" i="3" s="1"/>
  <c r="P2275" i="3"/>
  <c r="R2275" i="3" s="1"/>
  <c r="P2297" i="3"/>
  <c r="R2297" i="3" s="1"/>
  <c r="P2289" i="3"/>
  <c r="R2289" i="3" s="1"/>
  <c r="P2282" i="3"/>
  <c r="R2282" i="3" s="1"/>
  <c r="P2277" i="3"/>
  <c r="R2277" i="3" s="1"/>
  <c r="P2271" i="3"/>
  <c r="R2271" i="3" s="1"/>
  <c r="P2273" i="3"/>
  <c r="R2273" i="3" s="1"/>
  <c r="P2228" i="3"/>
  <c r="R2228" i="3" s="1"/>
  <c r="P2242" i="3"/>
  <c r="R2242" i="3" s="1"/>
  <c r="P2217" i="3"/>
  <c r="R2217" i="3" s="1"/>
  <c r="P2225" i="3"/>
  <c r="R2225" i="3" s="1"/>
  <c r="P2231" i="3"/>
  <c r="R2231" i="3" s="1"/>
  <c r="P2234" i="3"/>
  <c r="R2234" i="3" s="1"/>
  <c r="P2154" i="3"/>
  <c r="R2154" i="3" s="1"/>
  <c r="P2155" i="3"/>
  <c r="R2155" i="3" s="1"/>
  <c r="P2148" i="3"/>
  <c r="R2148" i="3" s="1"/>
  <c r="P2137" i="3"/>
  <c r="R2137" i="3" s="1"/>
  <c r="P2136" i="3"/>
  <c r="R2136" i="3" s="1"/>
  <c r="P2203" i="3"/>
  <c r="R2203" i="3" s="1"/>
  <c r="P2209" i="3"/>
  <c r="R2209" i="3" s="1"/>
  <c r="P2144" i="3"/>
  <c r="R2144" i="3" s="1"/>
  <c r="P2117" i="3"/>
  <c r="R2117" i="3" s="1"/>
  <c r="P2099" i="3"/>
  <c r="R2099" i="3" s="1"/>
  <c r="P2105" i="3"/>
  <c r="R2105" i="3" s="1"/>
  <c r="P2120" i="3"/>
  <c r="R2120" i="3" s="1"/>
  <c r="P2095" i="3"/>
  <c r="R2095" i="3" s="1"/>
  <c r="P2080" i="3"/>
  <c r="R2080" i="3" s="1"/>
  <c r="P2072" i="3"/>
  <c r="R2072" i="3" s="1"/>
  <c r="P2086" i="3"/>
  <c r="R2086" i="3" s="1"/>
  <c r="P2088" i="3"/>
  <c r="R2088" i="3" s="1"/>
  <c r="P2069" i="3"/>
  <c r="R2069" i="3" s="1"/>
  <c r="P2031" i="3"/>
  <c r="R2031" i="3" s="1"/>
  <c r="P2054" i="3"/>
  <c r="R2054" i="3" s="1"/>
  <c r="P2041" i="3"/>
  <c r="R2041" i="3" s="1"/>
  <c r="P2040" i="3"/>
  <c r="R2040" i="3" s="1"/>
  <c r="P2013" i="3"/>
  <c r="R2013" i="3" s="1"/>
  <c r="P2017" i="3"/>
  <c r="R2017" i="3" s="1"/>
  <c r="P1987" i="3"/>
  <c r="R1987" i="3" s="1"/>
  <c r="P2011" i="3"/>
  <c r="R2011" i="3" s="1"/>
  <c r="P1995" i="3"/>
  <c r="R1995" i="3" s="1"/>
  <c r="P1969" i="3"/>
  <c r="R1969" i="3" s="1"/>
  <c r="P1947" i="3"/>
  <c r="R1947" i="3" s="1"/>
  <c r="P1953" i="3"/>
  <c r="R1953" i="3" s="1"/>
  <c r="P1980" i="3"/>
  <c r="R1980" i="3" s="1"/>
  <c r="P1976" i="3"/>
  <c r="R1976" i="3" s="1"/>
  <c r="P1973" i="3"/>
  <c r="R1973" i="3" s="1"/>
  <c r="P1906" i="3"/>
  <c r="R1906" i="3" s="1"/>
  <c r="P1901" i="3"/>
  <c r="R1901" i="3" s="1"/>
  <c r="P1899" i="3"/>
  <c r="R1899" i="3" s="1"/>
  <c r="P1922" i="3"/>
  <c r="R1922" i="3" s="1"/>
  <c r="P1904" i="3"/>
  <c r="R1904" i="3" s="1"/>
  <c r="P1870" i="3"/>
  <c r="R1870" i="3" s="1"/>
  <c r="P1889" i="3"/>
  <c r="R1889" i="3" s="1"/>
  <c r="P1884" i="3"/>
  <c r="R1884" i="3" s="1"/>
  <c r="P1876" i="3"/>
  <c r="R1876" i="3" s="1"/>
  <c r="P1866" i="3"/>
  <c r="R1866" i="3" s="1"/>
  <c r="P1845" i="3"/>
  <c r="R1845" i="3" s="1"/>
  <c r="P1848" i="3"/>
  <c r="R1848" i="3" s="1"/>
  <c r="P1838" i="3"/>
  <c r="R1838" i="3" s="1"/>
  <c r="P1828" i="3"/>
  <c r="R1828" i="3" s="1"/>
  <c r="P1822" i="3"/>
  <c r="R1822" i="3" s="1"/>
  <c r="P1791" i="3"/>
  <c r="R1791" i="3" s="1"/>
  <c r="P1825" i="3"/>
  <c r="R1825" i="3" s="1"/>
  <c r="P1818" i="3"/>
  <c r="R1818" i="3" s="1"/>
  <c r="P1796" i="3"/>
  <c r="R1796" i="3" s="1"/>
  <c r="P2695" i="3"/>
  <c r="R2695" i="3" s="1"/>
  <c r="P2682" i="3"/>
  <c r="R2682" i="3" s="1"/>
  <c r="P2656" i="3"/>
  <c r="R2656" i="3" s="1"/>
  <c r="P2648" i="3"/>
  <c r="R2648" i="3" s="1"/>
  <c r="P2650" i="3"/>
  <c r="R2650" i="3" s="1"/>
  <c r="P2637" i="3"/>
  <c r="R2637" i="3" s="1"/>
  <c r="P2626" i="3"/>
  <c r="R2626" i="3" s="1"/>
  <c r="P2588" i="3"/>
  <c r="R2588" i="3" s="1"/>
  <c r="P2621" i="3"/>
  <c r="R2621" i="3" s="1"/>
  <c r="P2620" i="3"/>
  <c r="R2620" i="3" s="1"/>
  <c r="P2587" i="3"/>
  <c r="R2587" i="3" s="1"/>
  <c r="P2590" i="3"/>
  <c r="R2590" i="3" s="1"/>
  <c r="P2526" i="3"/>
  <c r="R2526" i="3" s="1"/>
  <c r="P2545" i="3"/>
  <c r="R2545" i="3" s="1"/>
  <c r="P2553" i="3"/>
  <c r="R2553" i="3" s="1"/>
  <c r="P2531" i="3"/>
  <c r="R2531" i="3" s="1"/>
  <c r="P2574" i="3"/>
  <c r="R2574" i="3" s="1"/>
  <c r="P2564" i="3"/>
  <c r="R2564" i="3" s="1"/>
  <c r="P2561" i="3"/>
  <c r="R2561" i="3" s="1"/>
  <c r="P2497" i="3"/>
  <c r="R2497" i="3" s="1"/>
  <c r="P2522" i="3"/>
  <c r="R2522" i="3" s="1"/>
  <c r="P2487" i="3"/>
  <c r="R2487" i="3" s="1"/>
  <c r="P2506" i="3"/>
  <c r="R2506" i="3" s="1"/>
  <c r="P2493" i="3"/>
  <c r="R2493" i="3" s="1"/>
  <c r="P2471" i="3"/>
  <c r="R2471" i="3" s="1"/>
  <c r="P2462" i="3"/>
  <c r="R2462" i="3" s="1"/>
  <c r="P2466" i="3"/>
  <c r="R2466" i="3" s="1"/>
  <c r="P2449" i="3"/>
  <c r="R2449" i="3" s="1"/>
  <c r="P2447" i="3"/>
  <c r="R2447" i="3" s="1"/>
  <c r="P2434" i="3"/>
  <c r="R2434" i="3" s="1"/>
  <c r="P2421" i="3"/>
  <c r="R2421" i="3" s="1"/>
  <c r="P2428" i="3"/>
  <c r="R2428" i="3" s="1"/>
  <c r="P2414" i="3"/>
  <c r="R2414" i="3" s="1"/>
  <c r="P2408" i="3"/>
  <c r="R2408" i="3" s="1"/>
  <c r="P2402" i="3"/>
  <c r="R2402" i="3" s="1"/>
  <c r="P2389" i="3"/>
  <c r="R2389" i="3" s="1"/>
  <c r="P2384" i="3"/>
  <c r="R2384" i="3" s="1"/>
  <c r="P2375" i="3"/>
  <c r="R2375" i="3" s="1"/>
  <c r="P2367" i="3"/>
  <c r="R2367" i="3" s="1"/>
  <c r="P2361" i="3"/>
  <c r="R2361" i="3" s="1"/>
  <c r="P2356" i="3"/>
  <c r="R2356" i="3" s="1"/>
  <c r="P2333" i="3"/>
  <c r="R2333" i="3" s="1"/>
  <c r="P2345" i="3"/>
  <c r="R2345" i="3" s="1"/>
  <c r="P2322" i="3"/>
  <c r="R2322" i="3" s="1"/>
  <c r="P2335" i="3"/>
  <c r="R2335" i="3" s="1"/>
  <c r="P2314" i="3"/>
  <c r="R2314" i="3" s="1"/>
  <c r="P2308" i="3"/>
  <c r="R2308" i="3" s="1"/>
  <c r="P2293" i="3"/>
  <c r="R2293" i="3" s="1"/>
  <c r="P2301" i="3"/>
  <c r="R2301" i="3" s="1"/>
  <c r="P2284" i="3"/>
  <c r="R2284" i="3" s="1"/>
  <c r="P2238" i="3"/>
  <c r="R2238" i="3" s="1"/>
  <c r="P2268" i="3"/>
  <c r="R2268" i="3" s="1"/>
  <c r="P2243" i="3"/>
  <c r="R2243" i="3" s="1"/>
  <c r="P2264" i="3"/>
  <c r="R2264" i="3" s="1"/>
  <c r="P2237" i="3"/>
  <c r="R2237" i="3" s="1"/>
  <c r="P2250" i="3"/>
  <c r="R2250" i="3" s="1"/>
  <c r="P2263" i="3"/>
  <c r="R2263" i="3" s="1"/>
  <c r="P2254" i="3"/>
  <c r="R2254" i="3" s="1"/>
  <c r="P2197" i="3"/>
  <c r="R2197" i="3" s="1"/>
  <c r="P2194" i="3"/>
  <c r="R2194" i="3" s="1"/>
  <c r="P2177" i="3"/>
  <c r="R2177" i="3" s="1"/>
  <c r="P2140" i="3"/>
  <c r="R2140" i="3" s="1"/>
  <c r="P2192" i="3"/>
  <c r="R2192" i="3" s="1"/>
  <c r="P2153" i="3"/>
  <c r="R2153" i="3" s="1"/>
  <c r="P2170" i="3"/>
  <c r="R2170" i="3" s="1"/>
  <c r="P2188" i="3"/>
  <c r="R2188" i="3" s="1"/>
  <c r="P2200" i="3"/>
  <c r="R2200" i="3" s="1"/>
  <c r="P2168" i="3"/>
  <c r="R2168" i="3" s="1"/>
  <c r="P2115" i="3"/>
  <c r="R2115" i="3" s="1"/>
  <c r="P2126" i="3"/>
  <c r="R2126" i="3" s="1"/>
  <c r="P2098" i="3"/>
  <c r="R2098" i="3" s="1"/>
  <c r="P2096" i="3"/>
  <c r="R2096" i="3" s="1"/>
  <c r="P2119" i="3"/>
  <c r="R2119" i="3" s="1"/>
  <c r="P2079" i="3"/>
  <c r="R2079" i="3" s="1"/>
  <c r="P2084" i="3"/>
  <c r="R2084" i="3" s="1"/>
  <c r="P2064" i="3"/>
  <c r="R2064" i="3" s="1"/>
  <c r="P2067" i="3"/>
  <c r="R2067" i="3" s="1"/>
  <c r="P2082" i="3"/>
  <c r="R2082" i="3" s="1"/>
  <c r="P2051" i="3"/>
  <c r="R2051" i="3" s="1"/>
  <c r="P2049" i="3"/>
  <c r="R2049" i="3" s="1"/>
  <c r="P2048" i="3"/>
  <c r="R2048" i="3" s="1"/>
  <c r="P2032" i="3"/>
  <c r="R2032" i="3" s="1"/>
  <c r="P2021" i="3"/>
  <c r="R2021" i="3" s="1"/>
  <c r="P2016" i="3"/>
  <c r="R2016" i="3" s="1"/>
  <c r="P1997" i="3"/>
  <c r="R1997" i="3" s="1"/>
  <c r="P2000" i="3"/>
  <c r="R2000" i="3" s="1"/>
  <c r="P1996" i="3"/>
  <c r="R1996" i="3" s="1"/>
  <c r="P1954" i="3"/>
  <c r="R1954" i="3" s="1"/>
  <c r="P1975" i="3"/>
  <c r="R1975" i="3" s="1"/>
  <c r="P1945" i="3"/>
  <c r="R1945" i="3" s="1"/>
  <c r="P1942" i="3"/>
  <c r="R1942" i="3" s="1"/>
  <c r="P1968" i="3"/>
  <c r="R1968" i="3" s="1"/>
  <c r="P1936" i="3"/>
  <c r="R1936" i="3" s="1"/>
  <c r="P1934" i="3"/>
  <c r="R1934" i="3" s="1"/>
  <c r="P1923" i="3"/>
  <c r="R1923" i="3" s="1"/>
  <c r="P1914" i="3"/>
  <c r="R1914" i="3" s="1"/>
  <c r="P1898" i="3"/>
  <c r="R1898" i="3" s="1"/>
  <c r="P1927" i="3"/>
  <c r="R1927" i="3" s="1"/>
  <c r="P1880" i="3"/>
  <c r="R1880" i="3" s="1"/>
  <c r="P1879" i="3"/>
  <c r="R1879" i="3" s="1"/>
  <c r="P1886" i="3"/>
  <c r="R1886" i="3" s="1"/>
  <c r="P1862" i="3"/>
  <c r="R1862" i="3" s="1"/>
  <c r="P1858" i="3"/>
  <c r="R1858" i="3" s="1"/>
  <c r="P1852" i="3"/>
  <c r="R1852" i="3" s="1"/>
  <c r="P1854" i="3"/>
  <c r="R1854" i="3" s="1"/>
  <c r="P1833" i="3"/>
  <c r="R1833" i="3" s="1"/>
  <c r="P1827" i="3"/>
  <c r="R1827" i="3" s="1"/>
  <c r="P1809" i="3"/>
  <c r="R1809" i="3" s="1"/>
  <c r="P1819" i="3"/>
  <c r="R1819" i="3" s="1"/>
  <c r="P1787" i="3"/>
  <c r="R1787" i="3" s="1"/>
  <c r="P1789" i="3"/>
  <c r="R1789" i="3" s="1"/>
  <c r="P1795" i="3"/>
  <c r="R1795" i="3" s="1"/>
  <c r="P1764" i="3"/>
  <c r="R1764" i="3" s="1"/>
  <c r="P1765" i="3"/>
  <c r="R1765" i="3" s="1"/>
  <c r="P1775" i="3"/>
  <c r="R1775" i="3" s="1"/>
  <c r="P1760" i="3"/>
  <c r="R1760" i="3" s="1"/>
  <c r="P1756" i="3"/>
  <c r="R1756" i="3" s="1"/>
  <c r="P1737" i="3"/>
  <c r="R1737" i="3" s="1"/>
  <c r="P1734" i="3"/>
  <c r="R1734" i="3" s="1"/>
  <c r="P1723" i="3"/>
  <c r="R1723" i="3" s="1"/>
  <c r="P1722" i="3"/>
  <c r="R1722" i="3" s="1"/>
  <c r="P1731" i="3"/>
  <c r="R1731" i="3" s="1"/>
  <c r="P1681" i="3"/>
  <c r="R1681" i="3" s="1"/>
  <c r="P1690" i="3"/>
  <c r="R1690" i="3" s="1"/>
  <c r="P1653" i="3"/>
  <c r="R1653" i="3" s="1"/>
  <c r="P1667" i="3"/>
  <c r="R1667" i="3" s="1"/>
  <c r="P1664" i="3"/>
  <c r="R1664" i="3" s="1"/>
  <c r="P1676" i="3"/>
  <c r="R1676" i="3" s="1"/>
  <c r="P1649" i="3"/>
  <c r="R1649" i="3" s="1"/>
  <c r="P1607" i="3"/>
  <c r="R1607" i="3" s="1"/>
  <c r="P1639" i="3"/>
  <c r="R1639" i="3" s="1"/>
  <c r="P1618" i="3"/>
  <c r="R1618" i="3" s="1"/>
  <c r="P1605" i="3"/>
  <c r="R1605" i="3" s="1"/>
  <c r="P1641" i="3"/>
  <c r="R1641" i="3" s="1"/>
  <c r="P1629" i="3"/>
  <c r="R1629" i="3" s="1"/>
  <c r="P1601" i="3"/>
  <c r="R1601" i="3" s="1"/>
  <c r="P1551" i="3"/>
  <c r="R1551" i="3" s="1"/>
  <c r="P1564" i="3"/>
  <c r="R1564" i="3" s="1"/>
  <c r="P1544" i="3"/>
  <c r="R1544" i="3" s="1"/>
  <c r="P1547" i="3"/>
  <c r="R1547" i="3" s="1"/>
  <c r="P1581" i="3"/>
  <c r="R1581" i="3" s="1"/>
  <c r="P1579" i="3"/>
  <c r="R1579" i="3" s="1"/>
  <c r="P1514" i="3"/>
  <c r="R1514" i="3" s="1"/>
  <c r="P1536" i="3"/>
  <c r="R1536" i="3" s="1"/>
  <c r="P1532" i="3"/>
  <c r="R1532" i="3" s="1"/>
  <c r="P1517" i="3"/>
  <c r="R1517" i="3" s="1"/>
  <c r="P3279" i="3"/>
  <c r="R3279" i="3" s="1"/>
  <c r="P3270" i="3"/>
  <c r="R3270" i="3" s="1"/>
  <c r="P3272" i="3"/>
  <c r="R3272" i="3" s="1"/>
  <c r="P3245" i="3"/>
  <c r="R3245" i="3" s="1"/>
  <c r="P3239" i="3"/>
  <c r="R3239" i="3" s="1"/>
  <c r="P3253" i="3"/>
  <c r="R3253" i="3" s="1"/>
  <c r="P3212" i="3"/>
  <c r="R3212" i="3" s="1"/>
  <c r="P3234" i="3"/>
  <c r="R3234" i="3" s="1"/>
  <c r="P3231" i="3"/>
  <c r="R3231" i="3" s="1"/>
  <c r="P3203" i="3"/>
  <c r="R3203" i="3" s="1"/>
  <c r="P3202" i="3"/>
  <c r="R3202" i="3" s="1"/>
  <c r="P3199" i="3"/>
  <c r="R3199" i="3" s="1"/>
  <c r="P3177" i="3"/>
  <c r="R3177" i="3" s="1"/>
  <c r="P3173" i="3"/>
  <c r="R3173" i="3" s="1"/>
  <c r="P3143" i="3"/>
  <c r="R3143" i="3" s="1"/>
  <c r="P3148" i="3"/>
  <c r="R3148" i="3" s="1"/>
  <c r="P3160" i="3"/>
  <c r="R3160" i="3" s="1"/>
  <c r="P3164" i="3"/>
  <c r="R3164" i="3" s="1"/>
  <c r="P3138" i="3"/>
  <c r="R3138" i="3" s="1"/>
  <c r="P3129" i="3"/>
  <c r="R3129" i="3" s="1"/>
  <c r="P3119" i="3"/>
  <c r="R3119" i="3" s="1"/>
  <c r="P3114" i="3"/>
  <c r="R3114" i="3" s="1"/>
  <c r="P3105" i="3"/>
  <c r="R3105" i="3" s="1"/>
  <c r="P3096" i="3"/>
  <c r="R3096" i="3" s="1"/>
  <c r="P3106" i="3"/>
  <c r="R3106" i="3" s="1"/>
  <c r="P3078" i="3"/>
  <c r="R3078" i="3" s="1"/>
  <c r="P3069" i="3"/>
  <c r="R3069" i="3" s="1"/>
  <c r="P3075" i="3"/>
  <c r="R3075" i="3" s="1"/>
  <c r="P3050" i="3"/>
  <c r="R3050" i="3" s="1"/>
  <c r="P3049" i="3"/>
  <c r="R3049" i="3" s="1"/>
  <c r="P3024" i="3"/>
  <c r="R3024" i="3" s="1"/>
  <c r="P3015" i="3"/>
  <c r="R3015" i="3" s="1"/>
  <c r="P3030" i="3"/>
  <c r="R3030" i="3" s="1"/>
  <c r="P3018" i="3"/>
  <c r="R3018" i="3" s="1"/>
  <c r="P2993" i="3"/>
  <c r="R2993" i="3" s="1"/>
  <c r="P2987" i="3"/>
  <c r="R2987" i="3" s="1"/>
  <c r="P3008" i="3"/>
  <c r="R3008" i="3" s="1"/>
  <c r="P2961" i="3"/>
  <c r="R2961" i="3" s="1"/>
  <c r="P2966" i="3"/>
  <c r="R2966" i="3" s="1"/>
  <c r="P2977" i="3"/>
  <c r="R2977" i="3" s="1"/>
  <c r="P2972" i="3"/>
  <c r="R2972" i="3" s="1"/>
  <c r="P2951" i="3"/>
  <c r="R2951" i="3" s="1"/>
  <c r="P2947" i="3"/>
  <c r="R2947" i="3" s="1"/>
  <c r="P2950" i="3"/>
  <c r="R2950" i="3" s="1"/>
  <c r="P2913" i="3"/>
  <c r="R2913" i="3" s="1"/>
  <c r="P2910" i="3"/>
  <c r="R2910" i="3" s="1"/>
  <c r="P2922" i="3"/>
  <c r="R2922" i="3" s="1"/>
  <c r="P2879" i="3"/>
  <c r="R2879" i="3" s="1"/>
  <c r="P2894" i="3"/>
  <c r="R2894" i="3" s="1"/>
  <c r="P2877" i="3"/>
  <c r="R2877" i="3" s="1"/>
  <c r="P2885" i="3"/>
  <c r="R2885" i="3" s="1"/>
  <c r="P2869" i="3"/>
  <c r="R2869" i="3" s="1"/>
  <c r="P2861" i="3"/>
  <c r="R2861" i="3" s="1"/>
  <c r="P2870" i="3"/>
  <c r="R2870" i="3" s="1"/>
  <c r="P2846" i="3"/>
  <c r="R2846" i="3" s="1"/>
  <c r="P2825" i="3"/>
  <c r="R2825" i="3" s="1"/>
  <c r="P2832" i="3"/>
  <c r="R2832" i="3" s="1"/>
  <c r="P2821" i="3"/>
  <c r="R2821" i="3" s="1"/>
  <c r="P2818" i="3"/>
  <c r="R2818" i="3" s="1"/>
  <c r="P2811" i="3"/>
  <c r="R2811" i="3" s="1"/>
  <c r="P2803" i="3"/>
  <c r="R2803" i="3" s="1"/>
  <c r="P2793" i="3"/>
  <c r="R2793" i="3" s="1"/>
  <c r="P2788" i="3"/>
  <c r="R2788" i="3" s="1"/>
  <c r="P2778" i="3"/>
  <c r="R2778" i="3" s="1"/>
  <c r="P2769" i="3"/>
  <c r="R2769" i="3" s="1"/>
  <c r="P2765" i="3"/>
  <c r="R2765" i="3" s="1"/>
  <c r="P2749" i="3"/>
  <c r="R2749" i="3" s="1"/>
  <c r="P2737" i="3"/>
  <c r="R2737" i="3" s="1"/>
  <c r="P2754" i="3"/>
  <c r="R2754" i="3" s="1"/>
  <c r="P2719" i="3"/>
  <c r="R2719" i="3" s="1"/>
  <c r="P2729" i="3"/>
  <c r="R2729" i="3" s="1"/>
  <c r="P2705" i="3"/>
  <c r="R2705" i="3" s="1"/>
  <c r="P2732" i="3"/>
  <c r="R2732" i="3" s="1"/>
  <c r="P2686" i="3"/>
  <c r="R2686" i="3" s="1"/>
  <c r="P2676" i="3"/>
  <c r="R2676" i="3" s="1"/>
  <c r="P2700" i="3"/>
  <c r="R2700" i="3" s="1"/>
  <c r="P2672" i="3"/>
  <c r="R2672" i="3" s="1"/>
  <c r="P2630" i="3"/>
  <c r="R2630" i="3" s="1"/>
  <c r="P2629" i="3"/>
  <c r="R2629" i="3" s="1"/>
  <c r="P2654" i="3"/>
  <c r="R2654" i="3" s="1"/>
  <c r="P2639" i="3"/>
  <c r="R2639" i="3" s="1"/>
  <c r="P2642" i="3"/>
  <c r="R2642" i="3" s="1"/>
  <c r="P2589" i="3"/>
  <c r="R2589" i="3" s="1"/>
  <c r="P2611" i="3"/>
  <c r="R2611" i="3" s="1"/>
  <c r="P2615" i="3"/>
  <c r="R2615" i="3" s="1"/>
  <c r="P2584" i="3"/>
  <c r="R2584" i="3" s="1"/>
  <c r="P2593" i="3"/>
  <c r="R2593" i="3" s="1"/>
  <c r="P2599" i="3"/>
  <c r="R2599" i="3" s="1"/>
  <c r="P2547" i="3"/>
  <c r="R2547" i="3" s="1"/>
  <c r="P2538" i="3"/>
  <c r="R2538" i="3" s="1"/>
  <c r="P2539" i="3"/>
  <c r="R2539" i="3" s="1"/>
  <c r="P2551" i="3"/>
  <c r="R2551" i="3" s="1"/>
  <c r="P2566" i="3"/>
  <c r="R2566" i="3" s="1"/>
  <c r="P2541" i="3"/>
  <c r="R2541" i="3" s="1"/>
  <c r="P2563" i="3"/>
  <c r="R2563" i="3" s="1"/>
  <c r="P2501" i="3"/>
  <c r="R2501" i="3" s="1"/>
  <c r="P2521" i="3"/>
  <c r="R2521" i="3" s="1"/>
  <c r="P2510" i="3"/>
  <c r="R2510" i="3" s="1"/>
  <c r="P2519" i="3"/>
  <c r="R2519" i="3" s="1"/>
  <c r="P2505" i="3"/>
  <c r="R2505" i="3" s="1"/>
  <c r="P2480" i="3"/>
  <c r="R2480" i="3" s="1"/>
  <c r="P2464" i="3"/>
  <c r="R2464" i="3" s="1"/>
  <c r="P2474" i="3"/>
  <c r="R2474" i="3" s="1"/>
  <c r="P2441" i="3"/>
  <c r="R2441" i="3" s="1"/>
  <c r="P2438" i="3"/>
  <c r="R2438" i="3" s="1"/>
  <c r="P2451" i="3"/>
  <c r="R2451" i="3" s="1"/>
  <c r="P2430" i="3"/>
  <c r="R2430" i="3" s="1"/>
  <c r="P2426" i="3"/>
  <c r="R2426" i="3" s="1"/>
  <c r="P2415" i="3"/>
  <c r="R2415" i="3" s="1"/>
  <c r="P2407" i="3"/>
  <c r="R2407" i="3" s="1"/>
  <c r="P2399" i="3"/>
  <c r="R2399" i="3" s="1"/>
  <c r="P2391" i="3"/>
  <c r="R2391" i="3" s="1"/>
  <c r="P2383" i="3"/>
  <c r="R2383" i="3" s="1"/>
  <c r="P2381" i="3"/>
  <c r="R2381" i="3" s="1"/>
  <c r="P2370" i="3"/>
  <c r="R2370" i="3" s="1"/>
  <c r="P2347" i="3"/>
  <c r="R2347" i="3" s="1"/>
  <c r="P2351" i="3"/>
  <c r="R2351" i="3" s="1"/>
  <c r="P2327" i="3"/>
  <c r="R2327" i="3" s="1"/>
  <c r="P2342" i="3"/>
  <c r="R2342" i="3" s="1"/>
  <c r="P2330" i="3"/>
  <c r="R2330" i="3" s="1"/>
  <c r="P2337" i="3"/>
  <c r="R2337" i="3" s="1"/>
  <c r="P2313" i="3"/>
  <c r="R2313" i="3" s="1"/>
  <c r="P2281" i="3"/>
  <c r="R2281" i="3" s="1"/>
  <c r="P2304" i="3"/>
  <c r="R2304" i="3" s="1"/>
  <c r="P2285" i="3"/>
  <c r="R2285" i="3" s="1"/>
  <c r="P2298" i="3"/>
  <c r="R2298" i="3" s="1"/>
  <c r="P2224" i="3"/>
  <c r="R2224" i="3" s="1"/>
  <c r="P2220" i="3"/>
  <c r="R2220" i="3" s="1"/>
  <c r="P2270" i="3"/>
  <c r="R2270" i="3" s="1"/>
  <c r="P2261" i="3"/>
  <c r="R2261" i="3" s="1"/>
  <c r="P2223" i="3"/>
  <c r="R2223" i="3" s="1"/>
  <c r="P2226" i="3"/>
  <c r="R2226" i="3" s="1"/>
  <c r="P2221" i="3"/>
  <c r="R2221" i="3" s="1"/>
  <c r="P2196" i="3"/>
  <c r="R2196" i="3" s="1"/>
  <c r="P2198" i="3"/>
  <c r="R2198" i="3" s="1"/>
  <c r="P2151" i="3"/>
  <c r="R2151" i="3" s="1"/>
  <c r="P2173" i="3"/>
  <c r="R2173" i="3" s="1"/>
  <c r="P2208" i="3"/>
  <c r="R2208" i="3" s="1"/>
  <c r="P2191" i="3"/>
  <c r="R2191" i="3" s="1"/>
  <c r="P2189" i="3"/>
  <c r="R2189" i="3" s="1"/>
  <c r="P2201" i="3"/>
  <c r="R2201" i="3" s="1"/>
  <c r="P2184" i="3"/>
  <c r="R2184" i="3" s="1"/>
  <c r="P2178" i="3"/>
  <c r="R2178" i="3" s="1"/>
  <c r="P2102" i="3"/>
  <c r="R2102" i="3" s="1"/>
  <c r="P2110" i="3"/>
  <c r="R2110" i="3" s="1"/>
  <c r="P2129" i="3"/>
  <c r="R2129" i="3" s="1"/>
  <c r="P2116" i="3"/>
  <c r="R2116" i="3" s="1"/>
  <c r="P2103" i="3"/>
  <c r="R2103" i="3" s="1"/>
  <c r="P2063" i="3"/>
  <c r="R2063" i="3" s="1"/>
  <c r="P2065" i="3"/>
  <c r="R2065" i="3" s="1"/>
  <c r="P2091" i="3"/>
  <c r="R2091" i="3" s="1"/>
  <c r="P2093" i="3"/>
  <c r="R2093" i="3" s="1"/>
  <c r="P2059" i="3"/>
  <c r="R2059" i="3" s="1"/>
  <c r="P2050" i="3"/>
  <c r="R2050" i="3" s="1"/>
  <c r="P2023" i="3"/>
  <c r="R2023" i="3" s="1"/>
  <c r="P2047" i="3"/>
  <c r="R2047" i="3" s="1"/>
  <c r="P2045" i="3"/>
  <c r="R2045" i="3" s="1"/>
  <c r="P2018" i="3"/>
  <c r="R2018" i="3" s="1"/>
  <c r="P2012" i="3"/>
  <c r="R2012" i="3" s="1"/>
  <c r="P1994" i="3"/>
  <c r="R1994" i="3" s="1"/>
  <c r="P1993" i="3"/>
  <c r="R1993" i="3" s="1"/>
  <c r="P1992" i="3"/>
  <c r="R1992" i="3" s="1"/>
  <c r="P1958" i="3"/>
  <c r="R1958" i="3" s="1"/>
  <c r="P1960" i="3"/>
  <c r="R1960" i="3" s="1"/>
  <c r="P1956" i="3"/>
  <c r="R1956" i="3" s="1"/>
  <c r="P1979" i="3"/>
  <c r="R1979" i="3" s="1"/>
  <c r="P1949" i="3"/>
  <c r="R1949" i="3" s="1"/>
  <c r="P1978" i="3"/>
  <c r="R1978" i="3" s="1"/>
  <c r="P1935" i="3"/>
  <c r="R1935" i="3" s="1"/>
  <c r="P1928" i="3"/>
  <c r="R1928" i="3" s="1"/>
  <c r="P1908" i="3"/>
  <c r="R1908" i="3" s="1"/>
  <c r="P1912" i="3"/>
  <c r="R1912" i="3" s="1"/>
  <c r="P1903" i="3"/>
  <c r="R1903" i="3" s="1"/>
  <c r="P1875" i="3"/>
  <c r="R1875" i="3" s="1"/>
  <c r="P1878" i="3"/>
  <c r="R1878" i="3" s="1"/>
  <c r="P1881" i="3"/>
  <c r="R1881" i="3" s="1"/>
  <c r="P1868" i="3"/>
  <c r="R1868" i="3" s="1"/>
  <c r="P1869" i="3"/>
  <c r="R1869" i="3" s="1"/>
  <c r="P1851" i="3"/>
  <c r="R1851" i="3" s="1"/>
  <c r="P1843" i="3"/>
  <c r="R1843" i="3" s="1"/>
  <c r="P1834" i="3"/>
  <c r="R1834" i="3" s="1"/>
  <c r="P1837" i="3"/>
  <c r="R1837" i="3" s="1"/>
  <c r="P1800" i="3"/>
  <c r="R1800" i="3" s="1"/>
  <c r="P1793" i="3"/>
  <c r="R1793" i="3" s="1"/>
  <c r="P1820" i="3"/>
  <c r="R1820" i="3" s="1"/>
  <c r="P1816" i="3"/>
  <c r="R1816" i="3" s="1"/>
  <c r="P1823" i="3"/>
  <c r="R1823" i="3" s="1"/>
  <c r="P1776" i="3"/>
  <c r="R1776" i="3" s="1"/>
  <c r="P1780" i="3"/>
  <c r="R1780" i="3" s="1"/>
  <c r="P3053" i="3"/>
  <c r="R3053" i="3" s="1"/>
  <c r="P3033" i="3"/>
  <c r="R3033" i="3" s="1"/>
  <c r="P3025" i="3"/>
  <c r="R3025" i="3" s="1"/>
  <c r="P3013" i="3"/>
  <c r="R3013" i="3" s="1"/>
  <c r="P3029" i="3"/>
  <c r="R3029" i="3" s="1"/>
  <c r="P3006" i="3"/>
  <c r="R3006" i="3" s="1"/>
  <c r="P2992" i="3"/>
  <c r="R2992" i="3" s="1"/>
  <c r="P2997" i="3"/>
  <c r="R2997" i="3" s="1"/>
  <c r="P2967" i="3"/>
  <c r="R2967" i="3" s="1"/>
  <c r="P2965" i="3"/>
  <c r="R2965" i="3" s="1"/>
  <c r="P2984" i="3"/>
  <c r="R2984" i="3" s="1"/>
  <c r="P2971" i="3"/>
  <c r="R2971" i="3" s="1"/>
  <c r="P2939" i="3"/>
  <c r="R2939" i="3" s="1"/>
  <c r="P2945" i="3"/>
  <c r="R2945" i="3" s="1"/>
  <c r="P2937" i="3"/>
  <c r="R2937" i="3" s="1"/>
  <c r="P2912" i="3"/>
  <c r="R2912" i="3" s="1"/>
  <c r="P2918" i="3"/>
  <c r="R2918" i="3" s="1"/>
  <c r="P2906" i="3"/>
  <c r="R2906" i="3" s="1"/>
  <c r="P2903" i="3"/>
  <c r="R2903" i="3" s="1"/>
  <c r="P2899" i="3"/>
  <c r="R2899" i="3" s="1"/>
  <c r="P2876" i="3"/>
  <c r="R2876" i="3" s="1"/>
  <c r="P2884" i="3"/>
  <c r="R2884" i="3" s="1"/>
  <c r="P2865" i="3"/>
  <c r="R2865" i="3" s="1"/>
  <c r="P2871" i="3"/>
  <c r="R2871" i="3" s="1"/>
  <c r="P2855" i="3"/>
  <c r="R2855" i="3" s="1"/>
  <c r="P2850" i="3"/>
  <c r="R2850" i="3" s="1"/>
  <c r="P2826" i="3"/>
  <c r="R2826" i="3" s="1"/>
  <c r="P2828" i="3"/>
  <c r="R2828" i="3" s="1"/>
  <c r="P2842" i="3"/>
  <c r="R2842" i="3" s="1"/>
  <c r="P2820" i="3"/>
  <c r="R2820" i="3" s="1"/>
  <c r="P2808" i="3"/>
  <c r="R2808" i="3" s="1"/>
  <c r="P2797" i="3"/>
  <c r="R2797" i="3" s="1"/>
  <c r="P2783" i="3"/>
  <c r="R2783" i="3" s="1"/>
  <c r="P2777" i="3"/>
  <c r="R2777" i="3" s="1"/>
  <c r="P2775" i="3"/>
  <c r="R2775" i="3" s="1"/>
  <c r="P2764" i="3"/>
  <c r="R2764" i="3" s="1"/>
  <c r="P2768" i="3"/>
  <c r="R2768" i="3" s="1"/>
  <c r="P2752" i="3"/>
  <c r="R2752" i="3" s="1"/>
  <c r="P2746" i="3"/>
  <c r="R2746" i="3" s="1"/>
  <c r="P2753" i="3"/>
  <c r="R2753" i="3" s="1"/>
  <c r="P2718" i="3"/>
  <c r="R2718" i="3" s="1"/>
  <c r="P2716" i="3"/>
  <c r="R2716" i="3" s="1"/>
  <c r="P2712" i="3"/>
  <c r="R2712" i="3" s="1"/>
  <c r="P2708" i="3"/>
  <c r="R2708" i="3" s="1"/>
  <c r="P2684" i="3"/>
  <c r="R2684" i="3" s="1"/>
  <c r="P2690" i="3"/>
  <c r="R2690" i="3" s="1"/>
  <c r="P2666" i="3"/>
  <c r="R2666" i="3" s="1"/>
  <c r="P2685" i="3"/>
  <c r="R2685" i="3" s="1"/>
  <c r="P2694" i="3"/>
  <c r="R2694" i="3" s="1"/>
  <c r="P2657" i="3"/>
  <c r="R2657" i="3" s="1"/>
  <c r="P2645" i="3"/>
  <c r="R2645" i="3" s="1"/>
  <c r="P2658" i="3"/>
  <c r="R2658" i="3" s="1"/>
  <c r="P2652" i="3"/>
  <c r="R2652" i="3" s="1"/>
  <c r="P2601" i="3"/>
  <c r="R2601" i="3" s="1"/>
  <c r="P2612" i="3"/>
  <c r="R2612" i="3" s="1"/>
  <c r="P2627" i="3"/>
  <c r="R2627" i="3" s="1"/>
  <c r="P2585" i="3"/>
  <c r="R2585" i="3" s="1"/>
  <c r="P2609" i="3"/>
  <c r="R2609" i="3" s="1"/>
  <c r="P2618" i="3"/>
  <c r="R2618" i="3" s="1"/>
  <c r="P2554" i="3"/>
  <c r="R2554" i="3" s="1"/>
  <c r="P2573" i="3"/>
  <c r="R2573" i="3" s="1"/>
  <c r="P2578" i="3"/>
  <c r="R2578" i="3" s="1"/>
  <c r="P2570" i="3"/>
  <c r="R2570" i="3" s="1"/>
  <c r="P2560" i="3"/>
  <c r="R2560" i="3" s="1"/>
  <c r="P2562" i="3"/>
  <c r="R2562" i="3" s="1"/>
  <c r="P2529" i="3"/>
  <c r="R2529" i="3" s="1"/>
  <c r="P2546" i="3"/>
  <c r="R2546" i="3" s="1"/>
  <c r="P2489" i="3"/>
  <c r="R2489" i="3" s="1"/>
  <c r="P2520" i="3"/>
  <c r="R2520" i="3" s="1"/>
  <c r="P2515" i="3"/>
  <c r="R2515" i="3" s="1"/>
  <c r="P2498" i="3"/>
  <c r="R2498" i="3" s="1"/>
  <c r="P2502" i="3"/>
  <c r="R2502" i="3" s="1"/>
  <c r="P2460" i="3"/>
  <c r="R2460" i="3" s="1"/>
  <c r="P2478" i="3"/>
  <c r="R2478" i="3" s="1"/>
  <c r="P2458" i="3"/>
  <c r="R2458" i="3" s="1"/>
  <c r="P2440" i="3"/>
  <c r="R2440" i="3" s="1"/>
  <c r="P2455" i="3"/>
  <c r="R2455" i="3" s="1"/>
  <c r="P2454" i="3"/>
  <c r="R2454" i="3" s="1"/>
  <c r="P2420" i="3"/>
  <c r="R2420" i="3" s="1"/>
  <c r="P2424" i="3"/>
  <c r="R2424" i="3" s="1"/>
  <c r="P2417" i="3"/>
  <c r="R2417" i="3" s="1"/>
  <c r="P2406" i="3"/>
  <c r="R2406" i="3" s="1"/>
  <c r="P2398" i="3"/>
  <c r="R2398" i="3" s="1"/>
  <c r="P2396" i="3"/>
  <c r="R2396" i="3" s="1"/>
  <c r="P2386" i="3"/>
  <c r="R2386" i="3" s="1"/>
  <c r="P2380" i="3"/>
  <c r="R2380" i="3" s="1"/>
  <c r="P2371" i="3"/>
  <c r="R2371" i="3" s="1"/>
  <c r="P2360" i="3"/>
  <c r="R2360" i="3" s="1"/>
  <c r="P2355" i="3"/>
  <c r="R2355" i="3" s="1"/>
  <c r="P2325" i="3"/>
  <c r="R2325" i="3" s="1"/>
  <c r="P2331" i="3"/>
  <c r="R2331" i="3" s="1"/>
  <c r="P2326" i="3"/>
  <c r="R2326" i="3" s="1"/>
  <c r="P2328" i="3"/>
  <c r="R2328" i="3" s="1"/>
  <c r="P2312" i="3"/>
  <c r="R2312" i="3" s="1"/>
  <c r="P2276" i="3"/>
  <c r="R2276" i="3" s="1"/>
  <c r="P2278" i="3"/>
  <c r="R2278" i="3" s="1"/>
  <c r="P2300" i="3"/>
  <c r="R2300" i="3" s="1"/>
  <c r="P2279" i="3"/>
  <c r="R2279" i="3" s="1"/>
  <c r="P2272" i="3"/>
  <c r="R2272" i="3" s="1"/>
  <c r="P2230" i="3"/>
  <c r="R2230" i="3" s="1"/>
  <c r="P2229" i="3"/>
  <c r="R2229" i="3" s="1"/>
  <c r="P2213" i="3"/>
  <c r="R2213" i="3" s="1"/>
  <c r="P2227" i="3"/>
  <c r="R2227" i="3" s="1"/>
  <c r="P2249" i="3"/>
  <c r="R2249" i="3" s="1"/>
  <c r="P2259" i="3"/>
  <c r="R2259" i="3" s="1"/>
  <c r="P2245" i="3"/>
  <c r="R2245" i="3" s="1"/>
  <c r="P2212" i="3"/>
  <c r="R2212" i="3" s="1"/>
  <c r="P2202" i="3"/>
  <c r="R2202" i="3" s="1"/>
  <c r="P2166" i="3"/>
  <c r="R2166" i="3" s="1"/>
  <c r="P2157" i="3"/>
  <c r="R2157" i="3" s="1"/>
  <c r="P2176" i="3"/>
  <c r="R2176" i="3" s="1"/>
  <c r="P2175" i="3"/>
  <c r="R2175" i="3" s="1"/>
  <c r="P2169" i="3"/>
  <c r="R2169" i="3" s="1"/>
  <c r="P2187" i="3"/>
  <c r="R2187" i="3" s="1"/>
  <c r="P2156" i="3"/>
  <c r="R2156" i="3" s="1"/>
  <c r="P2182" i="3"/>
  <c r="R2182" i="3" s="1"/>
  <c r="P2101" i="3"/>
  <c r="R2101" i="3" s="1"/>
  <c r="P2131" i="3"/>
  <c r="R2131" i="3" s="1"/>
  <c r="P2135" i="3"/>
  <c r="R2135" i="3" s="1"/>
  <c r="P2114" i="3"/>
  <c r="R2114" i="3" s="1"/>
  <c r="P2124" i="3"/>
  <c r="R2124" i="3" s="1"/>
  <c r="P2073" i="3"/>
  <c r="R2073" i="3" s="1"/>
  <c r="P2077" i="3"/>
  <c r="R2077" i="3" s="1"/>
  <c r="P2061" i="3"/>
  <c r="R2061" i="3" s="1"/>
  <c r="P2092" i="3"/>
  <c r="R2092" i="3" s="1"/>
  <c r="P2081" i="3"/>
  <c r="R2081" i="3" s="1"/>
  <c r="P2056" i="3"/>
  <c r="R2056" i="3" s="1"/>
  <c r="P2044" i="3"/>
  <c r="R2044" i="3" s="1"/>
  <c r="P2046" i="3"/>
  <c r="R2046" i="3" s="1"/>
  <c r="P2042" i="3"/>
  <c r="R2042" i="3" s="1"/>
  <c r="P2014" i="3"/>
  <c r="R2014" i="3" s="1"/>
  <c r="P1999" i="3"/>
  <c r="R1999" i="3" s="1"/>
  <c r="P2006" i="3"/>
  <c r="R2006" i="3" s="1"/>
  <c r="P2002" i="3"/>
  <c r="R2002" i="3" s="1"/>
  <c r="P2001" i="3"/>
  <c r="R2001" i="3" s="1"/>
  <c r="P1961" i="3"/>
  <c r="R1961" i="3" s="1"/>
  <c r="P1955" i="3"/>
  <c r="R1955" i="3" s="1"/>
  <c r="P1939" i="3"/>
  <c r="R1939" i="3" s="1"/>
  <c r="P1938" i="3"/>
  <c r="R1938" i="3" s="1"/>
  <c r="P1943" i="3"/>
  <c r="R1943" i="3" s="1"/>
  <c r="P1972" i="3"/>
  <c r="R1972" i="3" s="1"/>
  <c r="P1913" i="3"/>
  <c r="R1913" i="3" s="1"/>
  <c r="P1905" i="3"/>
  <c r="R1905" i="3" s="1"/>
  <c r="P1897" i="3"/>
  <c r="R1897" i="3" s="1"/>
  <c r="P1921" i="3"/>
  <c r="R1921" i="3" s="1"/>
  <c r="P1924" i="3"/>
  <c r="R1924" i="3" s="1"/>
  <c r="P1874" i="3"/>
  <c r="R1874" i="3" s="1"/>
  <c r="P1891" i="3"/>
  <c r="R1891" i="3" s="1"/>
  <c r="P1885" i="3"/>
  <c r="R1885" i="3" s="1"/>
  <c r="P1857" i="3"/>
  <c r="R1857" i="3" s="1"/>
  <c r="P1861" i="3"/>
  <c r="R1861" i="3" s="1"/>
  <c r="P1850" i="3"/>
  <c r="R1850" i="3" s="1"/>
  <c r="P1844" i="3"/>
  <c r="R1844" i="3" s="1"/>
  <c r="P1831" i="3"/>
  <c r="R1831" i="3" s="1"/>
  <c r="P1832" i="3"/>
  <c r="R1832" i="3" s="1"/>
  <c r="P1807" i="3"/>
  <c r="R1807" i="3" s="1"/>
  <c r="P1826" i="3"/>
  <c r="R1826" i="3" s="1"/>
  <c r="P1786" i="3"/>
  <c r="R1786" i="3" s="1"/>
  <c r="P1805" i="3"/>
  <c r="R1805" i="3" s="1"/>
  <c r="P1803" i="3"/>
  <c r="R1803" i="3" s="1"/>
  <c r="P1774" i="3"/>
  <c r="R1774" i="3" s="1"/>
  <c r="P1779" i="3"/>
  <c r="R1779" i="3" s="1"/>
  <c r="P1762" i="3"/>
  <c r="R1762" i="3" s="1"/>
  <c r="P1758" i="3"/>
  <c r="R1758" i="3" s="1"/>
  <c r="P1746" i="3"/>
  <c r="R1746" i="3" s="1"/>
  <c r="P1738" i="3"/>
  <c r="R1738" i="3" s="1"/>
  <c r="P1704" i="3"/>
  <c r="R1704" i="3" s="1"/>
  <c r="P1684" i="3"/>
  <c r="R1684" i="3" s="1"/>
  <c r="P1718" i="3"/>
  <c r="R1718" i="3" s="1"/>
  <c r="P1721" i="3"/>
  <c r="R1721" i="3" s="1"/>
  <c r="P1674" i="3"/>
  <c r="R1674" i="3" s="1"/>
  <c r="P1694" i="3"/>
  <c r="R1694" i="3" s="1"/>
  <c r="P1689" i="3"/>
  <c r="R1689" i="3" s="1"/>
  <c r="P1687" i="3"/>
  <c r="R1687" i="3" s="1"/>
  <c r="P1692" i="3"/>
  <c r="R1692" i="3" s="1"/>
  <c r="P3133" i="3"/>
  <c r="R3133" i="3" s="1"/>
  <c r="P3132" i="3"/>
  <c r="R3132" i="3" s="1"/>
  <c r="P3126" i="3"/>
  <c r="R3126" i="3" s="1"/>
  <c r="P3120" i="3"/>
  <c r="R3120" i="3" s="1"/>
  <c r="P3121" i="3"/>
  <c r="R3121" i="3" s="1"/>
  <c r="P3091" i="3"/>
  <c r="R3091" i="3" s="1"/>
  <c r="P3101" i="3"/>
  <c r="R3101" i="3" s="1"/>
  <c r="P3081" i="3"/>
  <c r="R3081" i="3" s="1"/>
  <c r="P3076" i="3"/>
  <c r="R3076" i="3" s="1"/>
  <c r="P3072" i="3"/>
  <c r="R3072" i="3" s="1"/>
  <c r="P3051" i="3"/>
  <c r="R3051" i="3" s="1"/>
  <c r="P3047" i="3"/>
  <c r="R3047" i="3" s="1"/>
  <c r="P3057" i="3"/>
  <c r="R3057" i="3" s="1"/>
  <c r="P3036" i="3"/>
  <c r="R3036" i="3" s="1"/>
  <c r="P3019" i="3"/>
  <c r="R3019" i="3" s="1"/>
  <c r="P3028" i="3"/>
  <c r="R3028" i="3" s="1"/>
  <c r="P3011" i="3"/>
  <c r="R3011" i="3" s="1"/>
  <c r="P3004" i="3"/>
  <c r="R3004" i="3" s="1"/>
  <c r="P3005" i="3"/>
  <c r="R3005" i="3" s="1"/>
  <c r="P2996" i="3"/>
  <c r="R2996" i="3" s="1"/>
  <c r="P2957" i="3"/>
  <c r="R2957" i="3" s="1"/>
  <c r="P2960" i="3"/>
  <c r="R2960" i="3" s="1"/>
  <c r="P2953" i="3"/>
  <c r="R2953" i="3" s="1"/>
  <c r="P2952" i="3"/>
  <c r="R2952" i="3" s="1"/>
  <c r="P2942" i="3"/>
  <c r="R2942" i="3" s="1"/>
  <c r="P2934" i="3"/>
  <c r="R2934" i="3" s="1"/>
  <c r="P2936" i="3"/>
  <c r="R2936" i="3" s="1"/>
  <c r="P2908" i="3"/>
  <c r="R2908" i="3" s="1"/>
  <c r="P2916" i="3"/>
  <c r="R2916" i="3" s="1"/>
  <c r="P2905" i="3"/>
  <c r="R2905" i="3" s="1"/>
  <c r="P2901" i="3"/>
  <c r="R2901" i="3" s="1"/>
  <c r="P2878" i="3"/>
  <c r="R2878" i="3" s="1"/>
  <c r="P2888" i="3"/>
  <c r="R2888" i="3" s="1"/>
  <c r="P2875" i="3"/>
  <c r="R2875" i="3" s="1"/>
  <c r="P2862" i="3"/>
  <c r="R2862" i="3" s="1"/>
  <c r="P2867" i="3"/>
  <c r="R2867" i="3" s="1"/>
  <c r="P2856" i="3"/>
  <c r="R2856" i="3" s="1"/>
  <c r="P2845" i="3"/>
  <c r="R2845" i="3" s="1"/>
  <c r="P2835" i="3"/>
  <c r="R2835" i="3" s="1"/>
  <c r="P2823" i="3"/>
  <c r="R2823" i="3" s="1"/>
  <c r="P2841" i="3"/>
  <c r="R2841" i="3" s="1"/>
  <c r="P2817" i="3"/>
  <c r="R2817" i="3" s="1"/>
  <c r="P2798" i="3"/>
  <c r="R2798" i="3" s="1"/>
  <c r="P2800" i="3"/>
  <c r="R2800" i="3" s="1"/>
  <c r="P2787" i="3"/>
  <c r="R2787" i="3" s="1"/>
  <c r="P2790" i="3"/>
  <c r="R2790" i="3" s="1"/>
  <c r="P2776" i="3"/>
  <c r="R2776" i="3" s="1"/>
  <c r="P2758" i="3"/>
  <c r="R2758" i="3" s="1"/>
  <c r="P2763" i="3"/>
  <c r="R2763" i="3" s="1"/>
  <c r="P2735" i="3"/>
  <c r="R2735" i="3" s="1"/>
  <c r="P2743" i="3"/>
  <c r="R2743" i="3" s="1"/>
  <c r="P2740" i="3"/>
  <c r="R2740" i="3" s="1"/>
  <c r="P2730" i="3"/>
  <c r="R2730" i="3" s="1"/>
  <c r="P2715" i="3"/>
  <c r="R2715" i="3" s="1"/>
  <c r="P2733" i="3"/>
  <c r="R2733" i="3" s="1"/>
  <c r="P2725" i="3"/>
  <c r="R2725" i="3" s="1"/>
  <c r="P2692" i="3"/>
  <c r="R2692" i="3" s="1"/>
  <c r="P2689" i="3"/>
  <c r="R2689" i="3" s="1"/>
  <c r="P2696" i="3"/>
  <c r="R2696" i="3" s="1"/>
  <c r="P2701" i="3"/>
  <c r="R2701" i="3" s="1"/>
  <c r="P2687" i="3"/>
  <c r="R2687" i="3" s="1"/>
  <c r="P2643" i="3"/>
  <c r="R2643" i="3" s="1"/>
  <c r="P2655" i="3"/>
  <c r="R2655" i="3" s="1"/>
  <c r="P2647" i="3"/>
  <c r="R2647" i="3" s="1"/>
  <c r="P2631" i="3"/>
  <c r="R2631" i="3" s="1"/>
  <c r="P2586" i="3"/>
  <c r="R2586" i="3" s="1"/>
  <c r="P2624" i="3"/>
  <c r="R2624" i="3" s="1"/>
  <c r="P2582" i="3"/>
  <c r="R2582" i="3" s="1"/>
  <c r="P2595" i="3"/>
  <c r="R2595" i="3" s="1"/>
  <c r="P2619" i="3"/>
  <c r="R2619" i="3" s="1"/>
  <c r="P2617" i="3"/>
  <c r="R2617" i="3" s="1"/>
  <c r="P2527" i="3"/>
  <c r="R2527" i="3" s="1"/>
  <c r="P2572" i="3"/>
  <c r="R2572" i="3" s="1"/>
  <c r="P2544" i="3"/>
  <c r="R2544" i="3" s="1"/>
  <c r="P2534" i="3"/>
  <c r="R2534" i="3" s="1"/>
  <c r="P2555" i="3"/>
  <c r="R2555" i="3" s="1"/>
  <c r="P2549" i="3"/>
  <c r="R2549" i="3" s="1"/>
  <c r="P2525" i="3"/>
  <c r="R2525" i="3" s="1"/>
  <c r="P2486" i="3"/>
  <c r="R2486" i="3" s="1"/>
  <c r="P2485" i="3"/>
  <c r="R2485" i="3" s="1"/>
  <c r="P2494" i="3"/>
  <c r="R2494" i="3" s="1"/>
  <c r="P2509" i="3"/>
  <c r="R2509" i="3" s="1"/>
  <c r="P2499" i="3"/>
  <c r="R2499" i="3" s="1"/>
  <c r="P2500" i="3"/>
  <c r="R2500" i="3" s="1"/>
  <c r="P2470" i="3"/>
  <c r="R2470" i="3" s="1"/>
  <c r="P2459" i="3"/>
  <c r="R2459" i="3" s="1"/>
  <c r="P2465" i="3"/>
  <c r="R2465" i="3" s="1"/>
  <c r="P2457" i="3"/>
  <c r="R2457" i="3" s="1"/>
  <c r="P2437" i="3"/>
  <c r="R2437" i="3" s="1"/>
  <c r="P2453" i="3"/>
  <c r="R2453" i="3" s="1"/>
  <c r="P2431" i="3"/>
  <c r="R2431" i="3" s="1"/>
  <c r="P2423" i="3"/>
  <c r="R2423" i="3" s="1"/>
  <c r="P2410" i="3"/>
  <c r="R2410" i="3" s="1"/>
  <c r="P2405" i="3"/>
  <c r="R2405" i="3" s="1"/>
  <c r="P2400" i="3"/>
  <c r="R2400" i="3" s="1"/>
  <c r="P2395" i="3"/>
  <c r="R2395" i="3" s="1"/>
  <c r="P2374" i="3"/>
  <c r="R2374" i="3" s="1"/>
  <c r="P2377" i="3"/>
  <c r="R2377" i="3" s="1"/>
  <c r="P2366" i="3"/>
  <c r="R2366" i="3" s="1"/>
  <c r="P2359" i="3"/>
  <c r="R2359" i="3" s="1"/>
  <c r="P2350" i="3"/>
  <c r="R2350" i="3" s="1"/>
  <c r="P2318" i="3"/>
  <c r="R2318" i="3" s="1"/>
  <c r="P2340" i="3"/>
  <c r="R2340" i="3" s="1"/>
  <c r="P2336" i="3"/>
  <c r="R2336" i="3" s="1"/>
  <c r="P2311" i="3"/>
  <c r="R2311" i="3" s="1"/>
  <c r="P2292" i="3"/>
  <c r="R2292" i="3" s="1"/>
  <c r="P2287" i="3"/>
  <c r="R2287" i="3" s="1"/>
  <c r="P2299" i="3"/>
  <c r="R2299" i="3" s="1"/>
  <c r="P2294" i="3"/>
  <c r="R2294" i="3" s="1"/>
  <c r="P2248" i="3"/>
  <c r="R2248" i="3" s="1"/>
  <c r="P2239" i="3"/>
  <c r="R2239" i="3" s="1"/>
  <c r="P2235" i="3"/>
  <c r="R2235" i="3" s="1"/>
  <c r="P2260" i="3"/>
  <c r="R2260" i="3" s="1"/>
  <c r="P2265" i="3"/>
  <c r="R2265" i="3" s="1"/>
  <c r="P2216" i="3"/>
  <c r="R2216" i="3" s="1"/>
  <c r="P2232" i="3"/>
  <c r="R2232" i="3" s="1"/>
  <c r="P2258" i="3"/>
  <c r="R2258" i="3" s="1"/>
  <c r="P2138" i="3"/>
  <c r="R2138" i="3" s="1"/>
  <c r="P2167" i="3"/>
  <c r="R2167" i="3" s="1"/>
  <c r="P2199" i="3"/>
  <c r="R2199" i="3" s="1"/>
  <c r="P2150" i="3"/>
  <c r="R2150" i="3" s="1"/>
  <c r="P2171" i="3"/>
  <c r="R2171" i="3" s="1"/>
  <c r="P2210" i="3"/>
  <c r="R2210" i="3" s="1"/>
  <c r="P2174" i="3"/>
  <c r="R2174" i="3" s="1"/>
  <c r="P2186" i="3"/>
  <c r="R2186" i="3" s="1"/>
  <c r="P2147" i="3"/>
  <c r="R2147" i="3" s="1"/>
  <c r="P2143" i="3"/>
  <c r="R2143" i="3" s="1"/>
  <c r="P2109" i="3"/>
  <c r="R2109" i="3" s="1"/>
  <c r="P2133" i="3"/>
  <c r="R2133" i="3" s="1"/>
  <c r="P2122" i="3"/>
  <c r="R2122" i="3" s="1"/>
  <c r="P2121" i="3"/>
  <c r="R2121" i="3" s="1"/>
  <c r="P2112" i="3"/>
  <c r="R2112" i="3" s="1"/>
  <c r="P2078" i="3"/>
  <c r="R2078" i="3" s="1"/>
  <c r="P2071" i="3"/>
  <c r="R2071" i="3" s="1"/>
  <c r="P2058" i="3"/>
  <c r="R2058" i="3" s="1"/>
  <c r="P2070" i="3"/>
  <c r="R2070" i="3" s="1"/>
  <c r="P2094" i="3"/>
  <c r="R2094" i="3" s="1"/>
  <c r="P2036" i="3"/>
  <c r="R2036" i="3" s="1"/>
  <c r="P2043" i="3"/>
  <c r="R2043" i="3" s="1"/>
  <c r="P2034" i="3"/>
  <c r="R2034" i="3" s="1"/>
  <c r="P2055" i="3"/>
  <c r="R2055" i="3" s="1"/>
  <c r="P2019" i="3"/>
  <c r="R2019" i="3" s="1"/>
  <c r="P1998" i="3"/>
  <c r="R1998" i="3" s="1"/>
  <c r="P2005" i="3"/>
  <c r="R2005" i="3" s="1"/>
  <c r="P1986" i="3"/>
  <c r="R1986" i="3" s="1"/>
  <c r="P1991" i="3"/>
  <c r="R1991" i="3" s="1"/>
  <c r="P1940" i="3"/>
  <c r="R1940" i="3" s="1"/>
  <c r="P1937" i="3"/>
  <c r="R1937" i="3" s="1"/>
  <c r="P1970" i="3"/>
  <c r="R1970" i="3" s="1"/>
  <c r="P1967" i="3"/>
  <c r="R1967" i="3" s="1"/>
  <c r="P1951" i="3"/>
  <c r="R1951" i="3" s="1"/>
  <c r="P1982" i="3"/>
  <c r="R1982" i="3" s="1"/>
  <c r="P1910" i="3"/>
  <c r="R1910" i="3" s="1"/>
  <c r="P1933" i="3"/>
  <c r="R1933" i="3" s="1"/>
  <c r="P1896" i="3"/>
  <c r="R1896" i="3" s="1"/>
  <c r="P1932" i="3"/>
  <c r="R1932" i="3" s="1"/>
  <c r="P1919" i="3"/>
  <c r="R1919" i="3" s="1"/>
  <c r="P1893" i="3"/>
  <c r="R1893" i="3" s="1"/>
  <c r="P1873" i="3"/>
  <c r="R1873" i="3" s="1"/>
  <c r="P1882" i="3"/>
  <c r="R1882" i="3" s="1"/>
  <c r="P1867" i="3"/>
  <c r="R1867" i="3" s="1"/>
  <c r="P1865" i="3"/>
  <c r="R1865" i="3" s="1"/>
  <c r="P1856" i="3"/>
  <c r="R1856" i="3" s="1"/>
  <c r="P1841" i="3"/>
  <c r="R1841" i="3" s="1"/>
  <c r="P1830" i="3"/>
  <c r="R1830" i="3" s="1"/>
  <c r="P1798" i="3"/>
  <c r="R1798" i="3" s="1"/>
  <c r="P1804" i="3"/>
  <c r="R1804" i="3" s="1"/>
  <c r="P1814" i="3"/>
  <c r="R1814" i="3" s="1"/>
  <c r="P1790" i="3"/>
  <c r="R1790" i="3" s="1"/>
  <c r="P1792" i="3"/>
  <c r="R1792" i="3" s="1"/>
  <c r="P1810" i="3"/>
  <c r="R1810" i="3" s="1"/>
  <c r="P949" i="3"/>
  <c r="R949" i="3" s="1"/>
  <c r="P972" i="3"/>
  <c r="R972" i="3" s="1"/>
  <c r="P919" i="3"/>
  <c r="R919" i="3" s="1"/>
  <c r="P920" i="3"/>
  <c r="R920" i="3" s="1"/>
  <c r="P926" i="3"/>
  <c r="R926" i="3" s="1"/>
  <c r="P899" i="3"/>
  <c r="R899" i="3" s="1"/>
  <c r="P890" i="3"/>
  <c r="R890" i="3" s="1"/>
  <c r="P889" i="3"/>
  <c r="R889" i="3" s="1"/>
  <c r="P908" i="3"/>
  <c r="R908" i="3" s="1"/>
  <c r="P874" i="3"/>
  <c r="R874" i="3" s="1"/>
  <c r="P869" i="3"/>
  <c r="R869" i="3" s="1"/>
  <c r="P860" i="3"/>
  <c r="R860" i="3" s="1"/>
  <c r="P859" i="3"/>
  <c r="R859" i="3" s="1"/>
  <c r="P831" i="3"/>
  <c r="R831" i="3" s="1"/>
  <c r="P834" i="3"/>
  <c r="R834" i="3" s="1"/>
  <c r="P835" i="3"/>
  <c r="R835" i="3" s="1"/>
  <c r="P830" i="3"/>
  <c r="R830" i="3" s="1"/>
  <c r="P852" i="3"/>
  <c r="R852" i="3" s="1"/>
  <c r="P782" i="3"/>
  <c r="R782" i="3" s="1"/>
  <c r="P797" i="3"/>
  <c r="R797" i="3" s="1"/>
  <c r="P800" i="3"/>
  <c r="R800" i="3" s="1"/>
  <c r="P790" i="3"/>
  <c r="R790" i="3" s="1"/>
  <c r="P754" i="3"/>
  <c r="R754" i="3" s="1"/>
  <c r="P758" i="3"/>
  <c r="R758" i="3" s="1"/>
  <c r="P755" i="3"/>
  <c r="R755" i="3" s="1"/>
  <c r="P780" i="3"/>
  <c r="R780" i="3" s="1"/>
  <c r="P723" i="3"/>
  <c r="R723" i="3" s="1"/>
  <c r="P739" i="3"/>
  <c r="R739" i="3" s="1"/>
  <c r="P732" i="3"/>
  <c r="R732" i="3" s="1"/>
  <c r="P722" i="3"/>
  <c r="R722" i="3" s="1"/>
  <c r="P745" i="3"/>
  <c r="R745" i="3" s="1"/>
  <c r="P707" i="3"/>
  <c r="R707" i="3" s="1"/>
  <c r="P702" i="3"/>
  <c r="R702" i="3" s="1"/>
  <c r="P687" i="3"/>
  <c r="R687" i="3" s="1"/>
  <c r="P658" i="3"/>
  <c r="R658" i="3" s="1"/>
  <c r="P674" i="3"/>
  <c r="R674" i="3" s="1"/>
  <c r="P647" i="3"/>
  <c r="R647" i="3" s="1"/>
  <c r="P643" i="3"/>
  <c r="R643" i="3" s="1"/>
  <c r="P633" i="3"/>
  <c r="R633" i="3" s="1"/>
  <c r="P626" i="3"/>
  <c r="R626" i="3" s="1"/>
  <c r="P595" i="3"/>
  <c r="R595" i="3" s="1"/>
  <c r="P599" i="3"/>
  <c r="R599" i="3" s="1"/>
  <c r="P612" i="3"/>
  <c r="R612" i="3" s="1"/>
  <c r="P581" i="3"/>
  <c r="R581" i="3" s="1"/>
  <c r="P562" i="3"/>
  <c r="R562" i="3" s="1"/>
  <c r="P572" i="3"/>
  <c r="R572" i="3" s="1"/>
  <c r="P568" i="3"/>
  <c r="R568" i="3" s="1"/>
  <c r="P533" i="3"/>
  <c r="R533" i="3" s="1"/>
  <c r="P554" i="3"/>
  <c r="R554" i="3" s="1"/>
  <c r="P553" i="3"/>
  <c r="R553" i="3" s="1"/>
  <c r="P528" i="3"/>
  <c r="R528" i="3" s="1"/>
  <c r="P491" i="3"/>
  <c r="R491" i="3" s="1"/>
  <c r="P485" i="3"/>
  <c r="R485" i="3" s="1"/>
  <c r="P512" i="3"/>
  <c r="R512" i="3" s="1"/>
  <c r="P518" i="3"/>
  <c r="R518" i="3" s="1"/>
  <c r="P474" i="3"/>
  <c r="R474" i="3" s="1"/>
  <c r="P514" i="3"/>
  <c r="R514" i="3" s="1"/>
  <c r="P521" i="3"/>
  <c r="R521" i="3" s="1"/>
  <c r="P453" i="3"/>
  <c r="R453" i="3" s="1"/>
  <c r="P27" i="3"/>
  <c r="R27" i="3" s="1"/>
  <c r="P6" i="3"/>
  <c r="R6" i="3" s="1"/>
  <c r="P1761" i="3"/>
  <c r="R1761" i="3" s="1"/>
  <c r="P1754" i="3"/>
  <c r="R1754" i="3" s="1"/>
  <c r="P1750" i="3"/>
  <c r="R1750" i="3" s="1"/>
  <c r="P1735" i="3"/>
  <c r="R1735" i="3" s="1"/>
  <c r="P1729" i="3"/>
  <c r="R1729" i="3" s="1"/>
  <c r="P1717" i="3"/>
  <c r="R1717" i="3" s="1"/>
  <c r="P1715" i="3"/>
  <c r="R1715" i="3" s="1"/>
  <c r="P1706" i="3"/>
  <c r="R1706" i="3" s="1"/>
  <c r="P1665" i="3"/>
  <c r="R1665" i="3" s="1"/>
  <c r="P1669" i="3"/>
  <c r="R1669" i="3" s="1"/>
  <c r="P1651" i="3"/>
  <c r="R1651" i="3" s="1"/>
  <c r="P1727" i="3"/>
  <c r="R1727" i="3" s="1"/>
  <c r="P1730" i="3"/>
  <c r="R1730" i="3" s="1"/>
  <c r="P1726" i="3"/>
  <c r="R1726" i="3" s="1"/>
  <c r="P1634" i="3"/>
  <c r="R1634" i="3" s="1"/>
  <c r="P1613" i="3"/>
  <c r="R1613" i="3" s="1"/>
  <c r="P1632" i="3"/>
  <c r="R1632" i="3" s="1"/>
  <c r="P1631" i="3"/>
  <c r="R1631" i="3" s="1"/>
  <c r="P1600" i="3"/>
  <c r="R1600" i="3" s="1"/>
  <c r="P1596" i="3"/>
  <c r="R1596" i="3" s="1"/>
  <c r="P1640" i="3"/>
  <c r="R1640" i="3" s="1"/>
  <c r="P1587" i="3"/>
  <c r="R1587" i="3" s="1"/>
  <c r="P1549" i="3"/>
  <c r="R1549" i="3" s="1"/>
  <c r="P1590" i="3"/>
  <c r="R1590" i="3" s="1"/>
  <c r="P1554" i="3"/>
  <c r="R1554" i="3" s="1"/>
  <c r="P1546" i="3"/>
  <c r="R1546" i="3" s="1"/>
  <c r="P1548" i="3"/>
  <c r="R1548" i="3" s="1"/>
  <c r="P1527" i="3"/>
  <c r="R1527" i="3" s="1"/>
  <c r="P1537" i="3"/>
  <c r="R1537" i="3" s="1"/>
  <c r="P1518" i="3"/>
  <c r="R1518" i="3" s="1"/>
  <c r="P1508" i="3"/>
  <c r="R1508" i="3" s="1"/>
  <c r="P1528" i="3"/>
  <c r="R1528" i="3" s="1"/>
  <c r="P1501" i="3"/>
  <c r="R1501" i="3" s="1"/>
  <c r="P1478" i="3"/>
  <c r="R1478" i="3" s="1"/>
  <c r="P1505" i="3"/>
  <c r="R1505" i="3" s="1"/>
  <c r="P1491" i="3"/>
  <c r="R1491" i="3" s="1"/>
  <c r="P1497" i="3"/>
  <c r="R1497" i="3" s="1"/>
  <c r="P1438" i="3"/>
  <c r="R1438" i="3" s="1"/>
  <c r="P1440" i="3"/>
  <c r="R1440" i="3" s="1"/>
  <c r="P1417" i="3"/>
  <c r="R1417" i="3" s="1"/>
  <c r="P1434" i="3"/>
  <c r="R1434" i="3" s="1"/>
  <c r="P1452" i="3"/>
  <c r="R1452" i="3" s="1"/>
  <c r="P1433" i="3"/>
  <c r="R1433" i="3" s="1"/>
  <c r="P1392" i="3"/>
  <c r="R1392" i="3" s="1"/>
  <c r="P1360" i="3"/>
  <c r="R1360" i="3" s="1"/>
  <c r="P1389" i="3"/>
  <c r="R1389" i="3" s="1"/>
  <c r="P1409" i="3"/>
  <c r="R1409" i="3" s="1"/>
  <c r="P1373" i="3"/>
  <c r="R1373" i="3" s="1"/>
  <c r="P1358" i="3"/>
  <c r="R1358" i="3" s="1"/>
  <c r="P1410" i="3"/>
  <c r="R1410" i="3" s="1"/>
  <c r="P1330" i="3"/>
  <c r="R1330" i="3" s="1"/>
  <c r="P1336" i="3"/>
  <c r="R1336" i="3" s="1"/>
  <c r="P1314" i="3"/>
  <c r="R1314" i="3" s="1"/>
  <c r="P1349" i="3"/>
  <c r="R1349" i="3" s="1"/>
  <c r="P1331" i="3"/>
  <c r="R1331" i="3" s="1"/>
  <c r="P1353" i="3"/>
  <c r="R1353" i="3" s="1"/>
  <c r="P1276" i="3"/>
  <c r="R1276" i="3" s="1"/>
  <c r="P1269" i="3"/>
  <c r="R1269" i="3" s="1"/>
  <c r="P1308" i="3"/>
  <c r="R1308" i="3" s="1"/>
  <c r="P1286" i="3"/>
  <c r="R1286" i="3" s="1"/>
  <c r="P1279" i="3"/>
  <c r="R1279" i="3" s="1"/>
  <c r="P1271" i="3"/>
  <c r="R1271" i="3" s="1"/>
  <c r="P1240" i="3"/>
  <c r="R1240" i="3" s="1"/>
  <c r="P1230" i="3"/>
  <c r="R1230" i="3" s="1"/>
  <c r="P1237" i="3"/>
  <c r="R1237" i="3" s="1"/>
  <c r="P1225" i="3"/>
  <c r="R1225" i="3" s="1"/>
  <c r="P1227" i="3"/>
  <c r="R1227" i="3" s="1"/>
  <c r="P1216" i="3"/>
  <c r="R1216" i="3" s="1"/>
  <c r="P1207" i="3"/>
  <c r="R1207" i="3" s="1"/>
  <c r="P1193" i="3"/>
  <c r="R1193" i="3" s="1"/>
  <c r="P1192" i="3"/>
  <c r="R1192" i="3" s="1"/>
  <c r="P1185" i="3"/>
  <c r="R1185" i="3" s="1"/>
  <c r="P1181" i="3"/>
  <c r="R1181" i="3" s="1"/>
  <c r="P1152" i="3"/>
  <c r="R1152" i="3" s="1"/>
  <c r="P1148" i="3"/>
  <c r="R1148" i="3" s="1"/>
  <c r="P1146" i="3"/>
  <c r="R1146" i="3" s="1"/>
  <c r="P1166" i="3"/>
  <c r="R1166" i="3" s="1"/>
  <c r="P1142" i="3"/>
  <c r="R1142" i="3" s="1"/>
  <c r="P1137" i="3"/>
  <c r="R1137" i="3" s="1"/>
  <c r="P1122" i="3"/>
  <c r="R1122" i="3" s="1"/>
  <c r="P1117" i="3"/>
  <c r="R1117" i="3" s="1"/>
  <c r="P1113" i="3"/>
  <c r="R1113" i="3" s="1"/>
  <c r="P1098" i="3"/>
  <c r="R1098" i="3" s="1"/>
  <c r="P1095" i="3"/>
  <c r="R1095" i="3" s="1"/>
  <c r="P1080" i="3"/>
  <c r="R1080" i="3" s="1"/>
  <c r="P1070" i="3"/>
  <c r="R1070" i="3" s="1"/>
  <c r="P1036" i="3"/>
  <c r="R1036" i="3" s="1"/>
  <c r="P1064" i="3"/>
  <c r="R1064" i="3" s="1"/>
  <c r="P1039" i="3"/>
  <c r="R1039" i="3" s="1"/>
  <c r="P1037" i="3"/>
  <c r="R1037" i="3" s="1"/>
  <c r="P1030" i="3"/>
  <c r="R1030" i="3" s="1"/>
  <c r="P1019" i="3"/>
  <c r="R1019" i="3" s="1"/>
  <c r="P1018" i="3"/>
  <c r="R1018" i="3" s="1"/>
  <c r="P1008" i="3"/>
  <c r="R1008" i="3" s="1"/>
  <c r="P989" i="3"/>
  <c r="R989" i="3" s="1"/>
  <c r="P982" i="3"/>
  <c r="R982" i="3" s="1"/>
  <c r="P1012" i="3"/>
  <c r="R1012" i="3" s="1"/>
  <c r="P984" i="3"/>
  <c r="R984" i="3" s="1"/>
  <c r="P956" i="3"/>
  <c r="R956" i="3" s="1"/>
  <c r="P955" i="3"/>
  <c r="R955" i="3" s="1"/>
  <c r="P965" i="3"/>
  <c r="R965" i="3" s="1"/>
  <c r="P944" i="3"/>
  <c r="R944" i="3" s="1"/>
  <c r="P931" i="3"/>
  <c r="R931" i="3" s="1"/>
  <c r="P914" i="3"/>
  <c r="R914" i="3" s="1"/>
  <c r="P918" i="3"/>
  <c r="R918" i="3" s="1"/>
  <c r="P932" i="3"/>
  <c r="R932" i="3" s="1"/>
  <c r="P898" i="3"/>
  <c r="R898" i="3" s="1"/>
  <c r="P913" i="3"/>
  <c r="R913" i="3" s="1"/>
  <c r="P905" i="3"/>
  <c r="R905" i="3" s="1"/>
  <c r="P900" i="3"/>
  <c r="R900" i="3" s="1"/>
  <c r="P877" i="3"/>
  <c r="R877" i="3" s="1"/>
  <c r="P870" i="3"/>
  <c r="R870" i="3" s="1"/>
  <c r="P863" i="3"/>
  <c r="R863" i="3" s="1"/>
  <c r="P858" i="3"/>
  <c r="R858" i="3" s="1"/>
  <c r="P816" i="3"/>
  <c r="R816" i="3" s="1"/>
  <c r="P851" i="3"/>
  <c r="R851" i="3" s="1"/>
  <c r="P821" i="3"/>
  <c r="R821" i="3" s="1"/>
  <c r="P824" i="3"/>
  <c r="R824" i="3" s="1"/>
  <c r="P811" i="3"/>
  <c r="R811" i="3" s="1"/>
  <c r="P804" i="3"/>
  <c r="R804" i="3" s="1"/>
  <c r="P801" i="3"/>
  <c r="R801" i="3" s="1"/>
  <c r="P799" i="3"/>
  <c r="R799" i="3" s="1"/>
  <c r="P809" i="3"/>
  <c r="R809" i="3" s="1"/>
  <c r="P772" i="3"/>
  <c r="R772" i="3" s="1"/>
  <c r="P751" i="3"/>
  <c r="R751" i="3" s="1"/>
  <c r="P756" i="3"/>
  <c r="R756" i="3" s="1"/>
  <c r="P760" i="3"/>
  <c r="R760" i="3" s="1"/>
  <c r="P713" i="3"/>
  <c r="R713" i="3" s="1"/>
  <c r="P743" i="3"/>
  <c r="R743" i="3" s="1"/>
  <c r="P719" i="3"/>
  <c r="R719" i="3" s="1"/>
  <c r="P727" i="3"/>
  <c r="R727" i="3" s="1"/>
  <c r="P715" i="3"/>
  <c r="R715" i="3" s="1"/>
  <c r="P704" i="3"/>
  <c r="R704" i="3" s="1"/>
  <c r="P691" i="3"/>
  <c r="R691" i="3" s="1"/>
  <c r="P706" i="3"/>
  <c r="R706" i="3" s="1"/>
  <c r="P680" i="3"/>
  <c r="R680" i="3" s="1"/>
  <c r="P653" i="3"/>
  <c r="R653" i="3" s="1"/>
  <c r="P661" i="3"/>
  <c r="R661" i="3" s="1"/>
  <c r="P650" i="3"/>
  <c r="R650" i="3" s="1"/>
  <c r="P670" i="3"/>
  <c r="R670" i="3" s="1"/>
  <c r="P625" i="3"/>
  <c r="R625" i="3" s="1"/>
  <c r="P641" i="3"/>
  <c r="R641" i="3" s="1"/>
  <c r="P638" i="3"/>
  <c r="R638" i="3" s="1"/>
  <c r="P617" i="3"/>
  <c r="R617" i="3" s="1"/>
  <c r="P604" i="3"/>
  <c r="R604" i="3" s="1"/>
  <c r="P607" i="3"/>
  <c r="R607" i="3" s="1"/>
  <c r="P605" i="3"/>
  <c r="R605" i="3" s="1"/>
  <c r="P571" i="3"/>
  <c r="R571" i="3" s="1"/>
  <c r="P577" i="3"/>
  <c r="R577" i="3" s="1"/>
  <c r="P575" i="3"/>
  <c r="R575" i="3" s="1"/>
  <c r="P570" i="3"/>
  <c r="R570" i="3" s="1"/>
  <c r="P529" i="3"/>
  <c r="R529" i="3" s="1"/>
  <c r="P530" i="3"/>
  <c r="R530" i="3" s="1"/>
  <c r="P555" i="3"/>
  <c r="R555" i="3" s="1"/>
  <c r="P537" i="3"/>
  <c r="R537" i="3" s="1"/>
  <c r="P515" i="3"/>
  <c r="R515" i="3" s="1"/>
  <c r="P490" i="3"/>
  <c r="R490" i="3" s="1"/>
  <c r="P475" i="3"/>
  <c r="R475" i="3" s="1"/>
  <c r="P506" i="3"/>
  <c r="R506" i="3" s="1"/>
  <c r="P525" i="3"/>
  <c r="R525" i="3" s="1"/>
  <c r="P495" i="3"/>
  <c r="R495" i="3" s="1"/>
  <c r="P473" i="3"/>
  <c r="R473" i="3" s="1"/>
  <c r="P434" i="3"/>
  <c r="R434" i="3" s="1"/>
  <c r="P437" i="3"/>
  <c r="R437" i="3" s="1"/>
  <c r="P30" i="3"/>
  <c r="R30" i="3" s="1"/>
  <c r="P4" i="3"/>
  <c r="R4" i="3" s="1"/>
  <c r="P1697" i="3"/>
  <c r="R1697" i="3" s="1"/>
  <c r="P1683" i="3"/>
  <c r="R1683" i="3" s="1"/>
  <c r="P1732" i="3"/>
  <c r="R1732" i="3" s="1"/>
  <c r="P1695" i="3"/>
  <c r="R1695" i="3" s="1"/>
  <c r="P1703" i="3"/>
  <c r="R1703" i="3" s="1"/>
  <c r="P1680" i="3"/>
  <c r="R1680" i="3" s="1"/>
  <c r="P1693" i="3"/>
  <c r="R1693" i="3" s="1"/>
  <c r="P1711" i="3"/>
  <c r="R1711" i="3" s="1"/>
  <c r="P1677" i="3"/>
  <c r="R1677" i="3" s="1"/>
  <c r="P1672" i="3"/>
  <c r="R1672" i="3" s="1"/>
  <c r="P1608" i="3"/>
  <c r="R1608" i="3" s="1"/>
  <c r="P1644" i="3"/>
  <c r="R1644" i="3" s="1"/>
  <c r="P1619" i="3"/>
  <c r="R1619" i="3" s="1"/>
  <c r="P1604" i="3"/>
  <c r="R1604" i="3" s="1"/>
  <c r="P1628" i="3"/>
  <c r="R1628" i="3" s="1"/>
  <c r="P1598" i="3"/>
  <c r="R1598" i="3" s="1"/>
  <c r="P1623" i="3"/>
  <c r="R1623" i="3" s="1"/>
  <c r="P1573" i="3"/>
  <c r="R1573" i="3" s="1"/>
  <c r="P1565" i="3"/>
  <c r="R1565" i="3" s="1"/>
  <c r="P1568" i="3"/>
  <c r="R1568" i="3" s="1"/>
  <c r="P1586" i="3"/>
  <c r="R1586" i="3" s="1"/>
  <c r="P1582" i="3"/>
  <c r="R1582" i="3" s="1"/>
  <c r="P1571" i="3"/>
  <c r="R1571" i="3" s="1"/>
  <c r="P1531" i="3"/>
  <c r="R1531" i="3" s="1"/>
  <c r="P1511" i="3"/>
  <c r="R1511" i="3" s="1"/>
  <c r="P1510" i="3"/>
  <c r="R1510" i="3" s="1"/>
  <c r="P1543" i="3"/>
  <c r="R1543" i="3" s="1"/>
  <c r="P1507" i="3"/>
  <c r="R1507" i="3" s="1"/>
  <c r="P1493" i="3"/>
  <c r="R1493" i="3" s="1"/>
  <c r="P1482" i="3"/>
  <c r="R1482" i="3" s="1"/>
  <c r="P1487" i="3"/>
  <c r="R1487" i="3" s="1"/>
  <c r="P1503" i="3"/>
  <c r="R1503" i="3" s="1"/>
  <c r="P1488" i="3"/>
  <c r="R1488" i="3" s="1"/>
  <c r="P1437" i="3"/>
  <c r="R1437" i="3" s="1"/>
  <c r="P1430" i="3"/>
  <c r="R1430" i="3" s="1"/>
  <c r="P1463" i="3"/>
  <c r="R1463" i="3" s="1"/>
  <c r="P1435" i="3"/>
  <c r="R1435" i="3" s="1"/>
  <c r="P1442" i="3"/>
  <c r="R1442" i="3" s="1"/>
  <c r="P1446" i="3"/>
  <c r="R1446" i="3" s="1"/>
  <c r="P1418" i="3"/>
  <c r="R1418" i="3" s="1"/>
  <c r="P1391" i="3"/>
  <c r="R1391" i="3" s="1"/>
  <c r="P1401" i="3"/>
  <c r="R1401" i="3" s="1"/>
  <c r="P1370" i="3"/>
  <c r="R1370" i="3" s="1"/>
  <c r="P1366" i="3"/>
  <c r="R1366" i="3" s="1"/>
  <c r="P1372" i="3"/>
  <c r="R1372" i="3" s="1"/>
  <c r="P1356" i="3"/>
  <c r="R1356" i="3" s="1"/>
  <c r="P1394" i="3"/>
  <c r="R1394" i="3" s="1"/>
  <c r="P1325" i="3"/>
  <c r="R1325" i="3" s="1"/>
  <c r="P1323" i="3"/>
  <c r="R1323" i="3" s="1"/>
  <c r="P1339" i="3"/>
  <c r="R1339" i="3" s="1"/>
  <c r="P1354" i="3"/>
  <c r="R1354" i="3" s="1"/>
  <c r="P1352" i="3"/>
  <c r="R1352" i="3" s="1"/>
  <c r="P1288" i="3"/>
  <c r="R1288" i="3" s="1"/>
  <c r="P1283" i="3"/>
  <c r="R1283" i="3" s="1"/>
  <c r="P1273" i="3"/>
  <c r="R1273" i="3" s="1"/>
  <c r="P1298" i="3"/>
  <c r="R1298" i="3" s="1"/>
  <c r="P1301" i="3"/>
  <c r="R1301" i="3" s="1"/>
  <c r="P1232" i="3"/>
  <c r="R1232" i="3" s="1"/>
  <c r="P1244" i="3"/>
  <c r="R1244" i="3" s="1"/>
  <c r="P1239" i="3"/>
  <c r="R1239" i="3" s="1"/>
  <c r="P1261" i="3"/>
  <c r="R1261" i="3" s="1"/>
  <c r="P1234" i="3"/>
  <c r="R1234" i="3" s="1"/>
  <c r="P1224" i="3"/>
  <c r="R1224" i="3" s="1"/>
  <c r="P1215" i="3"/>
  <c r="R1215" i="3" s="1"/>
  <c r="P1217" i="3"/>
  <c r="R1217" i="3" s="1"/>
  <c r="P1198" i="3"/>
  <c r="R1198" i="3" s="1"/>
  <c r="P1194" i="3"/>
  <c r="R1194" i="3" s="1"/>
  <c r="P1183" i="3"/>
  <c r="R1183" i="3" s="1"/>
  <c r="P1165" i="3"/>
  <c r="R1165" i="3" s="1"/>
  <c r="P1158" i="3"/>
  <c r="R1158" i="3" s="1"/>
  <c r="P1151" i="3"/>
  <c r="R1151" i="3" s="1"/>
  <c r="P1161" i="3"/>
  <c r="R1161" i="3" s="1"/>
  <c r="P1154" i="3"/>
  <c r="R1154" i="3" s="1"/>
  <c r="P1138" i="3"/>
  <c r="R1138" i="3" s="1"/>
  <c r="P1130" i="3"/>
  <c r="R1130" i="3" s="1"/>
  <c r="P1143" i="3"/>
  <c r="R1143" i="3" s="1"/>
  <c r="P1105" i="3"/>
  <c r="R1105" i="3" s="1"/>
  <c r="P1103" i="3"/>
  <c r="R1103" i="3" s="1"/>
  <c r="P1101" i="3"/>
  <c r="R1101" i="3" s="1"/>
  <c r="P1086" i="3"/>
  <c r="R1086" i="3" s="1"/>
  <c r="P1082" i="3"/>
  <c r="R1082" i="3" s="1"/>
  <c r="P1077" i="3"/>
  <c r="R1077" i="3" s="1"/>
  <c r="P1041" i="3"/>
  <c r="R1041" i="3" s="1"/>
  <c r="P1063" i="3"/>
  <c r="R1063" i="3" s="1"/>
  <c r="P1066" i="3"/>
  <c r="R1066" i="3" s="1"/>
  <c r="P1052" i="3"/>
  <c r="R1052" i="3" s="1"/>
  <c r="P1024" i="3"/>
  <c r="R1024" i="3" s="1"/>
  <c r="P1021" i="3"/>
  <c r="R1021" i="3" s="1"/>
  <c r="P1033" i="3"/>
  <c r="R1033" i="3" s="1"/>
  <c r="P990" i="3"/>
  <c r="R990" i="3" s="1"/>
  <c r="P975" i="3"/>
  <c r="R975" i="3" s="1"/>
  <c r="P987" i="3"/>
  <c r="R987" i="3" s="1"/>
  <c r="P979" i="3"/>
  <c r="R979" i="3" s="1"/>
  <c r="P1009" i="3"/>
  <c r="R1009" i="3" s="1"/>
  <c r="P967" i="3"/>
  <c r="R967" i="3" s="1"/>
  <c r="P951" i="3"/>
  <c r="R951" i="3" s="1"/>
  <c r="P968" i="3"/>
  <c r="R968" i="3" s="1"/>
  <c r="P943" i="3"/>
  <c r="R943" i="3" s="1"/>
  <c r="P923" i="3"/>
  <c r="R923" i="3" s="1"/>
  <c r="P940" i="3"/>
  <c r="R940" i="3" s="1"/>
  <c r="P927" i="3"/>
  <c r="R927" i="3" s="1"/>
  <c r="P934" i="3"/>
  <c r="R934" i="3" s="1"/>
  <c r="P887" i="3"/>
  <c r="R887" i="3" s="1"/>
  <c r="P912" i="3"/>
  <c r="R912" i="3" s="1"/>
  <c r="P893" i="3"/>
  <c r="R893" i="3" s="1"/>
  <c r="P884" i="3"/>
  <c r="R884" i="3" s="1"/>
  <c r="P876" i="3"/>
  <c r="R876" i="3" s="1"/>
  <c r="P868" i="3"/>
  <c r="R868" i="3" s="1"/>
  <c r="P862" i="3"/>
  <c r="R862" i="3" s="1"/>
  <c r="P855" i="3"/>
  <c r="R855" i="3" s="1"/>
  <c r="P823" i="3"/>
  <c r="R823" i="3" s="1"/>
  <c r="P837" i="3"/>
  <c r="R837" i="3" s="1"/>
  <c r="P845" i="3"/>
  <c r="R845" i="3" s="1"/>
  <c r="P842" i="3"/>
  <c r="R842" i="3" s="1"/>
  <c r="P802" i="3"/>
  <c r="R802" i="3" s="1"/>
  <c r="P796" i="3"/>
  <c r="R796" i="3" s="1"/>
  <c r="P814" i="3"/>
  <c r="R814" i="3" s="1"/>
  <c r="P792" i="3"/>
  <c r="R792" i="3" s="1"/>
  <c r="P776" i="3"/>
  <c r="R776" i="3" s="1"/>
  <c r="P753" i="3"/>
  <c r="R753" i="3" s="1"/>
  <c r="P764" i="3"/>
  <c r="R764" i="3" s="1"/>
  <c r="P777" i="3"/>
  <c r="R777" i="3" s="1"/>
  <c r="P759" i="3"/>
  <c r="R759" i="3" s="1"/>
  <c r="P730" i="3"/>
  <c r="R730" i="3" s="1"/>
  <c r="P738" i="3"/>
  <c r="R738" i="3" s="1"/>
  <c r="P737" i="3"/>
  <c r="R737" i="3" s="1"/>
  <c r="P729" i="3"/>
  <c r="R729" i="3" s="1"/>
  <c r="P709" i="3"/>
  <c r="R709" i="3" s="1"/>
  <c r="P683" i="3"/>
  <c r="R683" i="3" s="1"/>
  <c r="P698" i="3"/>
  <c r="R698" i="3" s="1"/>
  <c r="P681" i="3"/>
  <c r="R681" i="3" s="1"/>
  <c r="P655" i="3"/>
  <c r="R655" i="3" s="1"/>
  <c r="P679" i="3"/>
  <c r="R679" i="3" s="1"/>
  <c r="P676" i="3"/>
  <c r="R676" i="3" s="1"/>
  <c r="P656" i="3"/>
  <c r="R656" i="3" s="1"/>
  <c r="P672" i="3"/>
  <c r="R672" i="3" s="1"/>
  <c r="P645" i="3"/>
  <c r="R645" i="3" s="1"/>
  <c r="P632" i="3"/>
  <c r="R632" i="3" s="1"/>
  <c r="P631" i="3"/>
  <c r="R631" i="3" s="1"/>
  <c r="P618" i="3"/>
  <c r="R618" i="3" s="1"/>
  <c r="P602" i="3"/>
  <c r="R602" i="3" s="1"/>
  <c r="P606" i="3"/>
  <c r="R606" i="3" s="1"/>
  <c r="P600" i="3"/>
  <c r="R600" i="3" s="1"/>
  <c r="P566" i="3"/>
  <c r="R566" i="3" s="1"/>
  <c r="P565" i="3"/>
  <c r="R565" i="3" s="1"/>
  <c r="P588" i="3"/>
  <c r="R588" i="3" s="1"/>
  <c r="P593" i="3"/>
  <c r="R593" i="3" s="1"/>
  <c r="P532" i="3"/>
  <c r="R532" i="3" s="1"/>
  <c r="P536" i="3"/>
  <c r="R536" i="3" s="1"/>
  <c r="P546" i="3"/>
  <c r="R546" i="3" s="1"/>
  <c r="P552" i="3"/>
  <c r="R552" i="3" s="1"/>
  <c r="P508" i="3"/>
  <c r="R508" i="3" s="1"/>
  <c r="P507" i="3"/>
  <c r="R507" i="3" s="1"/>
  <c r="P493" i="3"/>
  <c r="R493" i="3" s="1"/>
  <c r="P524" i="3"/>
  <c r="R524" i="3" s="1"/>
  <c r="P511" i="3"/>
  <c r="R511" i="3" s="1"/>
  <c r="P501" i="3"/>
  <c r="R501" i="3" s="1"/>
  <c r="P484" i="3"/>
  <c r="R484" i="3" s="1"/>
  <c r="P468" i="3"/>
  <c r="R468" i="3" s="1"/>
  <c r="P433" i="3"/>
  <c r="R433" i="3" s="1"/>
  <c r="P17" i="3"/>
  <c r="R17" i="3" s="1"/>
  <c r="P3" i="3"/>
  <c r="R3" i="3" s="1"/>
  <c r="P1770" i="3"/>
  <c r="R1770" i="3" s="1"/>
  <c r="P1783" i="3"/>
  <c r="R1783" i="3" s="1"/>
  <c r="P1768" i="3"/>
  <c r="R1768" i="3" s="1"/>
  <c r="P1753" i="3"/>
  <c r="R1753" i="3" s="1"/>
  <c r="P1755" i="3"/>
  <c r="R1755" i="3" s="1"/>
  <c r="P1745" i="3"/>
  <c r="R1745" i="3" s="1"/>
  <c r="P1733" i="3"/>
  <c r="R1733" i="3" s="1"/>
  <c r="P1725" i="3"/>
  <c r="R1725" i="3" s="1"/>
  <c r="P1688" i="3"/>
  <c r="R1688" i="3" s="1"/>
  <c r="P1696" i="3"/>
  <c r="R1696" i="3" s="1"/>
  <c r="P1654" i="3"/>
  <c r="R1654" i="3" s="1"/>
  <c r="P1682" i="3"/>
  <c r="R1682" i="3" s="1"/>
  <c r="P1656" i="3"/>
  <c r="R1656" i="3" s="1"/>
  <c r="P1668" i="3"/>
  <c r="R1668" i="3" s="1"/>
  <c r="P1686" i="3"/>
  <c r="R1686" i="3" s="1"/>
  <c r="P1701" i="3"/>
  <c r="R1701" i="3" s="1"/>
  <c r="P1710" i="3"/>
  <c r="R1710" i="3" s="1"/>
  <c r="P1615" i="3"/>
  <c r="R1615" i="3" s="1"/>
  <c r="P1594" i="3"/>
  <c r="R1594" i="3" s="1"/>
  <c r="P1646" i="3"/>
  <c r="R1646" i="3" s="1"/>
  <c r="P1606" i="3"/>
  <c r="R1606" i="3" s="1"/>
  <c r="P1630" i="3"/>
  <c r="R1630" i="3" s="1"/>
  <c r="P1647" i="3"/>
  <c r="R1647" i="3" s="1"/>
  <c r="P1650" i="3"/>
  <c r="R1650" i="3" s="1"/>
  <c r="P1625" i="3"/>
  <c r="R1625" i="3" s="1"/>
  <c r="P1584" i="3"/>
  <c r="R1584" i="3" s="1"/>
  <c r="P1569" i="3"/>
  <c r="R1569" i="3" s="1"/>
  <c r="P1583" i="3"/>
  <c r="R1583" i="3" s="1"/>
  <c r="P1575" i="3"/>
  <c r="R1575" i="3" s="1"/>
  <c r="P1574" i="3"/>
  <c r="R1574" i="3" s="1"/>
  <c r="P1588" i="3"/>
  <c r="R1588" i="3" s="1"/>
  <c r="P1525" i="3"/>
  <c r="R1525" i="3" s="1"/>
  <c r="P1519" i="3"/>
  <c r="R1519" i="3" s="1"/>
  <c r="P1541" i="3"/>
  <c r="R1541" i="3" s="1"/>
  <c r="P1534" i="3"/>
  <c r="R1534" i="3" s="1"/>
  <c r="P1520" i="3"/>
  <c r="R1520" i="3" s="1"/>
  <c r="P1476" i="3"/>
  <c r="R1476" i="3" s="1"/>
  <c r="P1474" i="3"/>
  <c r="R1474" i="3" s="1"/>
  <c r="P1477" i="3"/>
  <c r="R1477" i="3" s="1"/>
  <c r="P1490" i="3"/>
  <c r="R1490" i="3" s="1"/>
  <c r="P1472" i="3"/>
  <c r="R1472" i="3" s="1"/>
  <c r="P1451" i="3"/>
  <c r="R1451" i="3" s="1"/>
  <c r="P1456" i="3"/>
  <c r="R1456" i="3" s="1"/>
  <c r="P1432" i="3"/>
  <c r="R1432" i="3" s="1"/>
  <c r="P1427" i="3"/>
  <c r="R1427" i="3" s="1"/>
  <c r="P1426" i="3"/>
  <c r="R1426" i="3" s="1"/>
  <c r="P1445" i="3"/>
  <c r="R1445" i="3" s="1"/>
  <c r="P1402" i="3"/>
  <c r="R1402" i="3" s="1"/>
  <c r="P1384" i="3"/>
  <c r="R1384" i="3" s="1"/>
  <c r="P1387" i="3"/>
  <c r="R1387" i="3" s="1"/>
  <c r="P1379" i="3"/>
  <c r="R1379" i="3" s="1"/>
  <c r="P1388" i="3"/>
  <c r="R1388" i="3" s="1"/>
  <c r="P1395" i="3"/>
  <c r="R1395" i="3" s="1"/>
  <c r="P1380" i="3"/>
  <c r="R1380" i="3" s="1"/>
  <c r="P1321" i="3"/>
  <c r="R1321" i="3" s="1"/>
  <c r="P1313" i="3"/>
  <c r="R1313" i="3" s="1"/>
  <c r="P1329" i="3"/>
  <c r="R1329" i="3" s="1"/>
  <c r="P1334" i="3"/>
  <c r="R1334" i="3" s="1"/>
  <c r="P1326" i="3"/>
  <c r="R1326" i="3" s="1"/>
  <c r="P1311" i="3"/>
  <c r="R1311" i="3" s="1"/>
  <c r="P1270" i="3"/>
  <c r="R1270" i="3" s="1"/>
  <c r="P1295" i="3"/>
  <c r="R1295" i="3" s="1"/>
  <c r="P1281" i="3"/>
  <c r="R1281" i="3" s="1"/>
  <c r="P1277" i="3"/>
  <c r="R1277" i="3" s="1"/>
  <c r="P1285" i="3"/>
  <c r="R1285" i="3" s="1"/>
  <c r="P1260" i="3"/>
  <c r="R1260" i="3" s="1"/>
  <c r="P1226" i="3"/>
  <c r="R1226" i="3" s="1"/>
  <c r="P1238" i="3"/>
  <c r="R1238" i="3" s="1"/>
  <c r="P1251" i="3"/>
  <c r="R1251" i="3" s="1"/>
  <c r="P1257" i="3"/>
  <c r="R1257" i="3" s="1"/>
  <c r="P1208" i="3"/>
  <c r="R1208" i="3" s="1"/>
  <c r="P1214" i="3"/>
  <c r="R1214" i="3" s="1"/>
  <c r="P1211" i="3"/>
  <c r="R1211" i="3" s="1"/>
  <c r="P1199" i="3"/>
  <c r="R1199" i="3" s="1"/>
  <c r="P1187" i="3"/>
  <c r="R1187" i="3" s="1"/>
  <c r="P1191" i="3"/>
  <c r="R1191" i="3" s="1"/>
  <c r="P1153" i="3"/>
  <c r="R1153" i="3" s="1"/>
  <c r="P1160" i="3"/>
  <c r="R1160" i="3" s="1"/>
  <c r="P1162" i="3"/>
  <c r="R1162" i="3" s="1"/>
  <c r="P1167" i="3"/>
  <c r="R1167" i="3" s="1"/>
  <c r="P1133" i="3"/>
  <c r="R1133" i="3" s="1"/>
  <c r="P1134" i="3"/>
  <c r="R1134" i="3" s="1"/>
  <c r="P1128" i="3"/>
  <c r="R1128" i="3" s="1"/>
  <c r="P1121" i="3"/>
  <c r="R1121" i="3" s="1"/>
  <c r="P1109" i="3"/>
  <c r="R1109" i="3" s="1"/>
  <c r="P1097" i="3"/>
  <c r="R1097" i="3" s="1"/>
  <c r="P1093" i="3"/>
  <c r="R1093" i="3" s="1"/>
  <c r="P1090" i="3"/>
  <c r="R1090" i="3" s="1"/>
  <c r="P1079" i="3"/>
  <c r="R1079" i="3" s="1"/>
  <c r="P1074" i="3"/>
  <c r="R1074" i="3" s="1"/>
  <c r="P1050" i="3"/>
  <c r="R1050" i="3" s="1"/>
  <c r="P1060" i="3"/>
  <c r="R1060" i="3" s="1"/>
  <c r="P1059" i="3"/>
  <c r="R1059" i="3" s="1"/>
  <c r="P1062" i="3"/>
  <c r="R1062" i="3" s="1"/>
  <c r="P1029" i="3"/>
  <c r="R1029" i="3" s="1"/>
  <c r="P1020" i="3"/>
  <c r="R1020" i="3" s="1"/>
  <c r="P1025" i="3"/>
  <c r="R1025" i="3" s="1"/>
  <c r="P1007" i="3"/>
  <c r="R1007" i="3" s="1"/>
  <c r="P988" i="3"/>
  <c r="R988" i="3" s="1"/>
  <c r="P976" i="3"/>
  <c r="R976" i="3" s="1"/>
  <c r="P1001" i="3"/>
  <c r="R1001" i="3" s="1"/>
  <c r="P981" i="3"/>
  <c r="R981" i="3" s="1"/>
  <c r="P959" i="3"/>
  <c r="R959" i="3" s="1"/>
  <c r="P971" i="3"/>
  <c r="R971" i="3" s="1"/>
  <c r="P964" i="3"/>
  <c r="R964" i="3" s="1"/>
  <c r="P954" i="3"/>
  <c r="R954" i="3" s="1"/>
  <c r="P922" i="3"/>
  <c r="R922" i="3" s="1"/>
  <c r="P921" i="3"/>
  <c r="R921" i="3" s="1"/>
  <c r="P935" i="3"/>
  <c r="R935" i="3" s="1"/>
  <c r="P925" i="3"/>
  <c r="R925" i="3" s="1"/>
  <c r="P886" i="3"/>
  <c r="R886" i="3" s="1"/>
  <c r="P907" i="3"/>
  <c r="R907" i="3" s="1"/>
  <c r="P904" i="3"/>
  <c r="R904" i="3" s="1"/>
  <c r="P879" i="3"/>
  <c r="R879" i="3" s="1"/>
  <c r="P878" i="3"/>
  <c r="R878" i="3" s="1"/>
  <c r="P861" i="3"/>
  <c r="R861" i="3" s="1"/>
  <c r="P871" i="3"/>
  <c r="R871" i="3" s="1"/>
  <c r="P846" i="3"/>
  <c r="R846" i="3" s="1"/>
  <c r="P839" i="3"/>
  <c r="R839" i="3" s="1"/>
  <c r="P847" i="3"/>
  <c r="R847" i="3" s="1"/>
  <c r="P850" i="3"/>
  <c r="R850" i="3" s="1"/>
  <c r="P841" i="3"/>
  <c r="R841" i="3" s="1"/>
  <c r="P788" i="3"/>
  <c r="R788" i="3" s="1"/>
  <c r="P798" i="3"/>
  <c r="R798" i="3" s="1"/>
  <c r="P794" i="3"/>
  <c r="R794" i="3" s="1"/>
  <c r="P783" i="3"/>
  <c r="R783" i="3" s="1"/>
  <c r="P761" i="3"/>
  <c r="R761" i="3" s="1"/>
  <c r="P766" i="3"/>
  <c r="R766" i="3" s="1"/>
  <c r="P771" i="3"/>
  <c r="R771" i="3" s="1"/>
  <c r="P762" i="3"/>
  <c r="R762" i="3" s="1"/>
  <c r="P748" i="3"/>
  <c r="R748" i="3" s="1"/>
  <c r="P721" i="3"/>
  <c r="R721" i="3" s="1"/>
  <c r="P720" i="3"/>
  <c r="R720" i="3" s="1"/>
  <c r="P736" i="3"/>
  <c r="R736" i="3" s="1"/>
  <c r="P726" i="3"/>
  <c r="R726" i="3" s="1"/>
  <c r="P684" i="3"/>
  <c r="R684" i="3" s="1"/>
  <c r="P697" i="3"/>
  <c r="R697" i="3" s="1"/>
  <c r="P688" i="3"/>
  <c r="R688" i="3" s="1"/>
  <c r="P669" i="3"/>
  <c r="R669" i="3" s="1"/>
  <c r="P667" i="3"/>
  <c r="R667" i="3" s="1"/>
  <c r="P664" i="3"/>
  <c r="R664" i="3" s="1"/>
  <c r="P663" i="3"/>
  <c r="R663" i="3" s="1"/>
  <c r="P651" i="3"/>
  <c r="R651" i="3" s="1"/>
  <c r="P637" i="3"/>
  <c r="R637" i="3" s="1"/>
  <c r="P628" i="3"/>
  <c r="R628" i="3" s="1"/>
  <c r="P624" i="3"/>
  <c r="R624" i="3" s="1"/>
  <c r="P615" i="3"/>
  <c r="R615" i="3" s="1"/>
  <c r="P609" i="3"/>
  <c r="R609" i="3" s="1"/>
  <c r="P597" i="3"/>
  <c r="R597" i="3" s="1"/>
  <c r="P578" i="3"/>
  <c r="R578" i="3" s="1"/>
  <c r="P586" i="3"/>
  <c r="R586" i="3" s="1"/>
  <c r="P564" i="3"/>
  <c r="R564" i="3" s="1"/>
  <c r="P579" i="3"/>
  <c r="R579" i="3" s="1"/>
  <c r="P592" i="3"/>
  <c r="R592" i="3" s="1"/>
  <c r="P557" i="3"/>
  <c r="R557" i="3" s="1"/>
  <c r="P527" i="3"/>
  <c r="R527" i="3" s="1"/>
  <c r="P549" i="3"/>
  <c r="R549" i="3" s="1"/>
  <c r="P534" i="3"/>
  <c r="R534" i="3" s="1"/>
  <c r="P494" i="3"/>
  <c r="R494" i="3" s="1"/>
  <c r="P476" i="3"/>
  <c r="R476" i="3" s="1"/>
  <c r="P499" i="3"/>
  <c r="R499" i="3" s="1"/>
  <c r="P492" i="3"/>
  <c r="R492" i="3" s="1"/>
  <c r="P505" i="3"/>
  <c r="R505" i="3" s="1"/>
  <c r="P497" i="3"/>
  <c r="R497" i="3" s="1"/>
  <c r="P488" i="3"/>
  <c r="R488" i="3" s="1"/>
  <c r="P462" i="3"/>
  <c r="R462" i="3" s="1"/>
  <c r="P23" i="3"/>
  <c r="R23" i="3" s="1"/>
  <c r="P11" i="3"/>
  <c r="R11" i="3" s="1"/>
  <c r="P1471" i="3"/>
  <c r="R1471" i="3" s="1"/>
  <c r="P1483" i="3"/>
  <c r="R1483" i="3" s="1"/>
  <c r="P1480" i="3"/>
  <c r="R1480" i="3" s="1"/>
  <c r="P1473" i="3"/>
  <c r="R1473" i="3" s="1"/>
  <c r="P1489" i="3"/>
  <c r="R1489" i="3" s="1"/>
  <c r="P1425" i="3"/>
  <c r="R1425" i="3" s="1"/>
  <c r="P1441" i="3"/>
  <c r="R1441" i="3" s="1"/>
  <c r="P1462" i="3"/>
  <c r="R1462" i="3" s="1"/>
  <c r="P1450" i="3"/>
  <c r="R1450" i="3" s="1"/>
  <c r="P1458" i="3"/>
  <c r="R1458" i="3" s="1"/>
  <c r="P1466" i="3"/>
  <c r="R1466" i="3" s="1"/>
  <c r="P1465" i="3"/>
  <c r="R1465" i="3" s="1"/>
  <c r="P1464" i="3"/>
  <c r="R1464" i="3" s="1"/>
  <c r="P1408" i="3"/>
  <c r="R1408" i="3" s="1"/>
  <c r="P1412" i="3"/>
  <c r="R1412" i="3" s="1"/>
  <c r="P1411" i="3"/>
  <c r="R1411" i="3" s="1"/>
  <c r="P1386" i="3"/>
  <c r="R1386" i="3" s="1"/>
  <c r="P1357" i="3"/>
  <c r="R1357" i="3" s="1"/>
  <c r="P1403" i="3"/>
  <c r="R1403" i="3" s="1"/>
  <c r="P1393" i="3"/>
  <c r="R1393" i="3" s="1"/>
  <c r="P1345" i="3"/>
  <c r="R1345" i="3" s="1"/>
  <c r="P1318" i="3"/>
  <c r="R1318" i="3" s="1"/>
  <c r="P1316" i="3"/>
  <c r="R1316" i="3" s="1"/>
  <c r="P1342" i="3"/>
  <c r="R1342" i="3" s="1"/>
  <c r="P1348" i="3"/>
  <c r="R1348" i="3" s="1"/>
  <c r="P1284" i="3"/>
  <c r="R1284" i="3" s="1"/>
  <c r="P1275" i="3"/>
  <c r="R1275" i="3" s="1"/>
  <c r="P1300" i="3"/>
  <c r="R1300" i="3" s="1"/>
  <c r="P1303" i="3"/>
  <c r="R1303" i="3" s="1"/>
  <c r="P1272" i="3"/>
  <c r="R1272" i="3" s="1"/>
  <c r="P1294" i="3"/>
  <c r="R1294" i="3" s="1"/>
  <c r="P1248" i="3"/>
  <c r="R1248" i="3" s="1"/>
  <c r="P1235" i="3"/>
  <c r="R1235" i="3" s="1"/>
  <c r="P1255" i="3"/>
  <c r="R1255" i="3" s="1"/>
  <c r="P1246" i="3"/>
  <c r="R1246" i="3" s="1"/>
  <c r="P1256" i="3"/>
  <c r="R1256" i="3" s="1"/>
  <c r="P1220" i="3"/>
  <c r="R1220" i="3" s="1"/>
  <c r="P1221" i="3"/>
  <c r="R1221" i="3" s="1"/>
  <c r="P1206" i="3"/>
  <c r="R1206" i="3" s="1"/>
  <c r="P1197" i="3"/>
  <c r="R1197" i="3" s="1"/>
  <c r="P1186" i="3"/>
  <c r="R1186" i="3" s="1"/>
  <c r="P1170" i="3"/>
  <c r="R1170" i="3" s="1"/>
  <c r="P1164" i="3"/>
  <c r="R1164" i="3" s="1"/>
  <c r="P1169" i="3"/>
  <c r="R1169" i="3" s="1"/>
  <c r="P1173" i="3"/>
  <c r="R1173" i="3" s="1"/>
  <c r="P1149" i="3"/>
  <c r="R1149" i="3" s="1"/>
  <c r="P1129" i="3"/>
  <c r="R1129" i="3" s="1"/>
  <c r="P1141" i="3"/>
  <c r="R1141" i="3" s="1"/>
  <c r="P1126" i="3"/>
  <c r="R1126" i="3" s="1"/>
  <c r="P1119" i="3"/>
  <c r="R1119" i="3" s="1"/>
  <c r="P1099" i="3"/>
  <c r="R1099" i="3" s="1"/>
  <c r="P1112" i="3"/>
  <c r="R1112" i="3" s="1"/>
  <c r="P1085" i="3"/>
  <c r="R1085" i="3" s="1"/>
  <c r="P1083" i="3"/>
  <c r="R1083" i="3" s="1"/>
  <c r="P1081" i="3"/>
  <c r="R1081" i="3" s="1"/>
  <c r="P1075" i="3"/>
  <c r="R1075" i="3" s="1"/>
  <c r="P1038" i="3"/>
  <c r="R1038" i="3" s="1"/>
  <c r="P1049" i="3"/>
  <c r="R1049" i="3" s="1"/>
  <c r="P1044" i="3"/>
  <c r="R1044" i="3" s="1"/>
  <c r="P1057" i="3"/>
  <c r="R1057" i="3" s="1"/>
  <c r="P1027" i="3"/>
  <c r="R1027" i="3" s="1"/>
  <c r="P1023" i="3"/>
  <c r="R1023" i="3" s="1"/>
  <c r="P1032" i="3"/>
  <c r="R1032" i="3" s="1"/>
  <c r="P1006" i="3"/>
  <c r="R1006" i="3" s="1"/>
  <c r="P980" i="3"/>
  <c r="R980" i="3" s="1"/>
  <c r="P993" i="3"/>
  <c r="R993" i="3" s="1"/>
  <c r="P992" i="3"/>
  <c r="R992" i="3" s="1"/>
  <c r="P974" i="3"/>
  <c r="R974" i="3" s="1"/>
  <c r="P958" i="3"/>
  <c r="R958" i="3" s="1"/>
  <c r="P969" i="3"/>
  <c r="R969" i="3" s="1"/>
  <c r="P953" i="3"/>
  <c r="R953" i="3" s="1"/>
  <c r="P948" i="3"/>
  <c r="R948" i="3" s="1"/>
  <c r="P924" i="3"/>
  <c r="R924" i="3" s="1"/>
  <c r="P942" i="3"/>
  <c r="R942" i="3" s="1"/>
  <c r="P936" i="3"/>
  <c r="R936" i="3" s="1"/>
  <c r="P917" i="3"/>
  <c r="R917" i="3" s="1"/>
  <c r="P888" i="3"/>
  <c r="R888" i="3" s="1"/>
  <c r="P892" i="3"/>
  <c r="R892" i="3" s="1"/>
  <c r="P909" i="3"/>
  <c r="R909" i="3" s="1"/>
  <c r="P875" i="3"/>
  <c r="R875" i="3" s="1"/>
  <c r="P873" i="3"/>
  <c r="R873" i="3" s="1"/>
  <c r="P872" i="3"/>
  <c r="R872" i="3" s="1"/>
  <c r="P856" i="3"/>
  <c r="R856" i="3" s="1"/>
  <c r="P849" i="3"/>
  <c r="R849" i="3" s="1"/>
  <c r="P838" i="3"/>
  <c r="R838" i="3" s="1"/>
  <c r="P836" i="3"/>
  <c r="R836" i="3" s="1"/>
  <c r="P840" i="3"/>
  <c r="R840" i="3" s="1"/>
  <c r="P820" i="3"/>
  <c r="R820" i="3" s="1"/>
  <c r="P810" i="3"/>
  <c r="R810" i="3" s="1"/>
  <c r="P789" i="3"/>
  <c r="R789" i="3" s="1"/>
  <c r="P787" i="3"/>
  <c r="R787" i="3" s="1"/>
  <c r="P808" i="3"/>
  <c r="R808" i="3" s="1"/>
  <c r="P769" i="3"/>
  <c r="R769" i="3" s="1"/>
  <c r="P773" i="3"/>
  <c r="R773" i="3" s="1"/>
  <c r="P757" i="3"/>
  <c r="R757" i="3" s="1"/>
  <c r="P767" i="3"/>
  <c r="R767" i="3" s="1"/>
  <c r="P710" i="3"/>
  <c r="R710" i="3" s="1"/>
  <c r="P712" i="3"/>
  <c r="R712" i="3" s="1"/>
  <c r="P740" i="3"/>
  <c r="R740" i="3" s="1"/>
  <c r="P724" i="3"/>
  <c r="R724" i="3" s="1"/>
  <c r="P734" i="3"/>
  <c r="R734" i="3" s="1"/>
  <c r="P692" i="3"/>
  <c r="R692" i="3" s="1"/>
  <c r="P682" i="3"/>
  <c r="R682" i="3" s="1"/>
  <c r="P689" i="3"/>
  <c r="R689" i="3" s="1"/>
  <c r="P695" i="3"/>
  <c r="R695" i="3" s="1"/>
  <c r="P662" i="3"/>
  <c r="R662" i="3" s="1"/>
  <c r="P677" i="3"/>
  <c r="R677" i="3" s="1"/>
  <c r="P657" i="3"/>
  <c r="R657" i="3" s="1"/>
  <c r="P652" i="3"/>
  <c r="R652" i="3" s="1"/>
  <c r="P642" i="3"/>
  <c r="R642" i="3" s="1"/>
  <c r="P644" i="3"/>
  <c r="R644" i="3" s="1"/>
  <c r="P621" i="3"/>
  <c r="R621" i="3" s="1"/>
  <c r="P616" i="3"/>
  <c r="R616" i="3" s="1"/>
  <c r="P601" i="3"/>
  <c r="R601" i="3" s="1"/>
  <c r="P594" i="3"/>
  <c r="R594" i="3" s="1"/>
  <c r="P574" i="3"/>
  <c r="R574" i="3" s="1"/>
  <c r="P590" i="3"/>
  <c r="R590" i="3" s="1"/>
  <c r="P569" i="3"/>
  <c r="R569" i="3" s="1"/>
  <c r="P587" i="3"/>
  <c r="R587" i="3" s="1"/>
  <c r="P591" i="3"/>
  <c r="R591" i="3" s="1"/>
  <c r="P558" i="3"/>
  <c r="R558" i="3" s="1"/>
  <c r="P550" i="3"/>
  <c r="R550" i="3" s="1"/>
  <c r="P548" i="3"/>
  <c r="R548" i="3" s="1"/>
  <c r="P531" i="3"/>
  <c r="R531" i="3" s="1"/>
  <c r="P471" i="3"/>
  <c r="R471" i="3" s="1"/>
  <c r="P513" i="3"/>
  <c r="R513" i="3" s="1"/>
  <c r="P517" i="3"/>
  <c r="R517" i="3" s="1"/>
  <c r="P516" i="3"/>
  <c r="R516" i="3" s="1"/>
  <c r="P504" i="3"/>
  <c r="R504" i="3" s="1"/>
  <c r="P500" i="3"/>
  <c r="R500" i="3" s="1"/>
  <c r="P487" i="3"/>
  <c r="R487" i="3" s="1"/>
  <c r="P443" i="3"/>
  <c r="R443" i="3" s="1"/>
  <c r="P21" i="3"/>
  <c r="R21" i="3" s="1"/>
  <c r="P12" i="3"/>
  <c r="R12" i="3" s="1"/>
  <c r="P1772" i="3"/>
  <c r="R1772" i="3" s="1"/>
  <c r="P1748" i="3"/>
  <c r="R1748" i="3" s="1"/>
  <c r="P1759" i="3"/>
  <c r="R1759" i="3" s="1"/>
  <c r="P1741" i="3"/>
  <c r="R1741" i="3" s="1"/>
  <c r="P1739" i="3"/>
  <c r="R1739" i="3" s="1"/>
  <c r="P1699" i="3"/>
  <c r="R1699" i="3" s="1"/>
  <c r="P1660" i="3"/>
  <c r="R1660" i="3" s="1"/>
  <c r="P1659" i="3"/>
  <c r="R1659" i="3" s="1"/>
  <c r="P1714" i="3"/>
  <c r="R1714" i="3" s="1"/>
  <c r="P1708" i="3"/>
  <c r="R1708" i="3" s="1"/>
  <c r="P1728" i="3"/>
  <c r="R1728" i="3" s="1"/>
  <c r="P1652" i="3"/>
  <c r="R1652" i="3" s="1"/>
  <c r="P1666" i="3"/>
  <c r="R1666" i="3" s="1"/>
  <c r="P1663" i="3"/>
  <c r="R1663" i="3" s="1"/>
  <c r="P1700" i="3"/>
  <c r="R1700" i="3" s="1"/>
  <c r="P1610" i="3"/>
  <c r="R1610" i="3" s="1"/>
  <c r="P1637" i="3"/>
  <c r="R1637" i="3" s="1"/>
  <c r="P1595" i="3"/>
  <c r="R1595" i="3" s="1"/>
  <c r="P1620" i="3"/>
  <c r="R1620" i="3" s="1"/>
  <c r="P1617" i="3"/>
  <c r="R1617" i="3" s="1"/>
  <c r="P1636" i="3"/>
  <c r="R1636" i="3" s="1"/>
  <c r="P1597" i="3"/>
  <c r="R1597" i="3" s="1"/>
  <c r="P1570" i="3"/>
  <c r="R1570" i="3" s="1"/>
  <c r="P1577" i="3"/>
  <c r="R1577" i="3" s="1"/>
  <c r="P1578" i="3"/>
  <c r="R1578" i="3" s="1"/>
  <c r="P1553" i="3"/>
  <c r="R1553" i="3" s="1"/>
  <c r="P1556" i="3"/>
  <c r="R1556" i="3" s="1"/>
  <c r="P1589" i="3"/>
  <c r="R1589" i="3" s="1"/>
  <c r="P1538" i="3"/>
  <c r="R1538" i="3" s="1"/>
  <c r="P1524" i="3"/>
  <c r="R1524" i="3" s="1"/>
  <c r="P1526" i="3"/>
  <c r="R1526" i="3" s="1"/>
  <c r="P1539" i="3"/>
  <c r="R1539" i="3" s="1"/>
  <c r="P1494" i="3"/>
  <c r="R1494" i="3" s="1"/>
  <c r="P1502" i="3"/>
  <c r="R1502" i="3" s="1"/>
  <c r="P1468" i="3"/>
  <c r="R1468" i="3" s="1"/>
  <c r="P1504" i="3"/>
  <c r="R1504" i="3" s="1"/>
  <c r="P1479" i="3"/>
  <c r="R1479" i="3" s="1"/>
  <c r="P1439" i="3"/>
  <c r="R1439" i="3" s="1"/>
  <c r="P1436" i="3"/>
  <c r="R1436" i="3" s="1"/>
  <c r="P1447" i="3"/>
  <c r="R1447" i="3" s="1"/>
  <c r="P1423" i="3"/>
  <c r="R1423" i="3" s="1"/>
  <c r="P1455" i="3"/>
  <c r="R1455" i="3" s="1"/>
  <c r="P1416" i="3"/>
  <c r="R1416" i="3" s="1"/>
  <c r="P1461" i="3"/>
  <c r="R1461" i="3" s="1"/>
  <c r="P1385" i="3"/>
  <c r="R1385" i="3" s="1"/>
  <c r="P1404" i="3"/>
  <c r="R1404" i="3" s="1"/>
  <c r="P1376" i="3"/>
  <c r="R1376" i="3" s="1"/>
  <c r="P1375" i="3"/>
  <c r="R1375" i="3" s="1"/>
  <c r="P1399" i="3"/>
  <c r="R1399" i="3" s="1"/>
  <c r="P1363" i="3"/>
  <c r="R1363" i="3" s="1"/>
  <c r="P1362" i="3"/>
  <c r="R1362" i="3" s="1"/>
  <c r="P1361" i="3"/>
  <c r="R1361" i="3" s="1"/>
  <c r="P1344" i="3"/>
  <c r="R1344" i="3" s="1"/>
  <c r="P1327" i="3"/>
  <c r="R1327" i="3" s="1"/>
  <c r="P1350" i="3"/>
  <c r="R1350" i="3" s="1"/>
  <c r="P1337" i="3"/>
  <c r="R1337" i="3" s="1"/>
  <c r="P1333" i="3"/>
  <c r="R1333" i="3" s="1"/>
  <c r="P1278" i="3"/>
  <c r="R1278" i="3" s="1"/>
  <c r="P1274" i="3"/>
  <c r="R1274" i="3" s="1"/>
  <c r="P1287" i="3"/>
  <c r="R1287" i="3" s="1"/>
  <c r="P1292" i="3"/>
  <c r="R1292" i="3" s="1"/>
  <c r="P1268" i="3"/>
  <c r="R1268" i="3" s="1"/>
  <c r="P1310" i="3"/>
  <c r="R1310" i="3" s="1"/>
  <c r="P1253" i="3"/>
  <c r="R1253" i="3" s="1"/>
  <c r="P1249" i="3"/>
  <c r="R1249" i="3" s="1"/>
  <c r="P1259" i="3"/>
  <c r="R1259" i="3" s="1"/>
  <c r="P1243" i="3"/>
  <c r="R1243" i="3" s="1"/>
  <c r="P1250" i="3"/>
  <c r="R1250" i="3" s="1"/>
  <c r="P1210" i="3"/>
  <c r="R1210" i="3" s="1"/>
  <c r="P1212" i="3"/>
  <c r="R1212" i="3" s="1"/>
  <c r="P1205" i="3"/>
  <c r="R1205" i="3" s="1"/>
  <c r="P1202" i="3"/>
  <c r="R1202" i="3" s="1"/>
  <c r="P1188" i="3"/>
  <c r="R1188" i="3" s="1"/>
  <c r="P1155" i="3"/>
  <c r="R1155" i="3" s="1"/>
  <c r="P1156" i="3"/>
  <c r="R1156" i="3" s="1"/>
  <c r="P1174" i="3"/>
  <c r="R1174" i="3" s="1"/>
  <c r="P1168" i="3"/>
  <c r="R1168" i="3" s="1"/>
  <c r="P1147" i="3"/>
  <c r="R1147" i="3" s="1"/>
  <c r="P1125" i="3"/>
  <c r="R1125" i="3" s="1"/>
  <c r="P1124" i="3"/>
  <c r="R1124" i="3" s="1"/>
  <c r="P1136" i="3"/>
  <c r="R1136" i="3" s="1"/>
  <c r="P1110" i="3"/>
  <c r="R1110" i="3" s="1"/>
  <c r="P1107" i="3"/>
  <c r="R1107" i="3" s="1"/>
  <c r="P1102" i="3"/>
  <c r="R1102" i="3" s="1"/>
  <c r="P1096" i="3"/>
  <c r="R1096" i="3" s="1"/>
  <c r="P1088" i="3"/>
  <c r="R1088" i="3" s="1"/>
  <c r="P1071" i="3"/>
  <c r="R1071" i="3" s="1"/>
  <c r="P1076" i="3"/>
  <c r="R1076" i="3" s="1"/>
  <c r="P1054" i="3"/>
  <c r="R1054" i="3" s="1"/>
  <c r="P1048" i="3"/>
  <c r="R1048" i="3" s="1"/>
  <c r="P1042" i="3"/>
  <c r="R1042" i="3" s="1"/>
  <c r="P1040" i="3"/>
  <c r="R1040" i="3" s="1"/>
  <c r="P1022" i="3"/>
  <c r="R1022" i="3" s="1"/>
  <c r="P1026" i="3"/>
  <c r="R1026" i="3" s="1"/>
  <c r="P1035" i="3"/>
  <c r="R1035" i="3" s="1"/>
  <c r="P1004" i="3"/>
  <c r="R1004" i="3" s="1"/>
  <c r="P994" i="3"/>
  <c r="R994" i="3" s="1"/>
  <c r="P995" i="3"/>
  <c r="R995" i="3" s="1"/>
  <c r="P986" i="3"/>
  <c r="R986" i="3" s="1"/>
  <c r="P957" i="3"/>
  <c r="R957" i="3" s="1"/>
  <c r="P946" i="3"/>
  <c r="R946" i="3" s="1"/>
  <c r="P963" i="3"/>
  <c r="R963" i="3" s="1"/>
  <c r="P960" i="3"/>
  <c r="R960" i="3" s="1"/>
  <c r="P930" i="3"/>
  <c r="R930" i="3" s="1"/>
  <c r="P915" i="3"/>
  <c r="R915" i="3" s="1"/>
  <c r="P933" i="3"/>
  <c r="R933" i="3" s="1"/>
  <c r="P902" i="3"/>
  <c r="R902" i="3" s="1"/>
  <c r="P885" i="3"/>
  <c r="R885" i="3" s="1"/>
  <c r="P911" i="3"/>
  <c r="R911" i="3" s="1"/>
  <c r="P903" i="3"/>
  <c r="R903" i="3" s="1"/>
  <c r="P880" i="3"/>
  <c r="R880" i="3" s="1"/>
  <c r="P883" i="3"/>
  <c r="R883" i="3" s="1"/>
  <c r="P865" i="3"/>
  <c r="R865" i="3" s="1"/>
  <c r="P854" i="3"/>
  <c r="R854" i="3" s="1"/>
  <c r="P815" i="3"/>
  <c r="R815" i="3" s="1"/>
  <c r="P848" i="3"/>
  <c r="R848" i="3" s="1"/>
  <c r="P826" i="3"/>
  <c r="R826" i="3" s="1"/>
  <c r="P825" i="3"/>
  <c r="R825" i="3" s="1"/>
  <c r="P844" i="3"/>
  <c r="R844" i="3" s="1"/>
  <c r="P805" i="3"/>
  <c r="R805" i="3" s="1"/>
  <c r="P795" i="3"/>
  <c r="R795" i="3" s="1"/>
  <c r="P806" i="3"/>
  <c r="R806" i="3" s="1"/>
  <c r="P791" i="3"/>
  <c r="R791" i="3" s="1"/>
  <c r="P775" i="3"/>
  <c r="R775" i="3" s="1"/>
  <c r="P765" i="3"/>
  <c r="R765" i="3" s="1"/>
  <c r="P763" i="3"/>
  <c r="R763" i="3" s="1"/>
  <c r="P750" i="3"/>
  <c r="R750" i="3" s="1"/>
  <c r="P747" i="3"/>
  <c r="R747" i="3" s="1"/>
  <c r="P741" i="3"/>
  <c r="R741" i="3" s="1"/>
  <c r="P742" i="3"/>
  <c r="R742" i="3" s="1"/>
  <c r="P711" i="3"/>
  <c r="R711" i="3" s="1"/>
  <c r="P728" i="3"/>
  <c r="R728" i="3" s="1"/>
  <c r="P685" i="3"/>
  <c r="R685" i="3" s="1"/>
  <c r="P699" i="3"/>
  <c r="R699" i="3" s="1"/>
  <c r="P703" i="3"/>
  <c r="R703" i="3" s="1"/>
  <c r="P701" i="3"/>
  <c r="R701" i="3" s="1"/>
  <c r="P660" i="3"/>
  <c r="R660" i="3" s="1"/>
  <c r="P666" i="3"/>
  <c r="R666" i="3" s="1"/>
  <c r="P675" i="3"/>
  <c r="R675" i="3" s="1"/>
  <c r="P649" i="3"/>
  <c r="R649" i="3" s="1"/>
  <c r="P630" i="3"/>
  <c r="R630" i="3" s="1"/>
  <c r="P636" i="3"/>
  <c r="R636" i="3" s="1"/>
  <c r="P640" i="3"/>
  <c r="R640" i="3" s="1"/>
  <c r="P623" i="3"/>
  <c r="R623" i="3" s="1"/>
  <c r="P619" i="3"/>
  <c r="R619" i="3" s="1"/>
  <c r="P603" i="3"/>
  <c r="R603" i="3" s="1"/>
  <c r="P596" i="3"/>
  <c r="R596" i="3" s="1"/>
  <c r="P582" i="3"/>
  <c r="R582" i="3" s="1"/>
  <c r="P585" i="3"/>
  <c r="R585" i="3" s="1"/>
  <c r="P576" i="3"/>
  <c r="R576" i="3" s="1"/>
  <c r="P561" i="3"/>
  <c r="R561" i="3" s="1"/>
  <c r="P540" i="3"/>
  <c r="R540" i="3" s="1"/>
  <c r="P543" i="3"/>
  <c r="R543" i="3" s="1"/>
  <c r="P538" i="3"/>
  <c r="R538" i="3" s="1"/>
  <c r="P547" i="3"/>
  <c r="R547" i="3" s="1"/>
  <c r="P551" i="3"/>
  <c r="R551" i="3" s="1"/>
  <c r="P482" i="3"/>
  <c r="R482" i="3" s="1"/>
  <c r="P510" i="3"/>
  <c r="R510" i="3" s="1"/>
  <c r="P523" i="3"/>
  <c r="R523" i="3" s="1"/>
  <c r="P489" i="3"/>
  <c r="R489" i="3" s="1"/>
  <c r="P503" i="3"/>
  <c r="R503" i="3" s="1"/>
  <c r="P496" i="3"/>
  <c r="R496" i="3" s="1"/>
  <c r="P486" i="3"/>
  <c r="R486" i="3" s="1"/>
  <c r="P448" i="3"/>
  <c r="R448" i="3" s="1"/>
  <c r="P459" i="3"/>
  <c r="R459" i="3" s="1"/>
  <c r="P14" i="3"/>
  <c r="R14" i="3" s="1"/>
  <c r="P9" i="3"/>
  <c r="R9" i="3" s="1"/>
  <c r="P1673" i="3"/>
  <c r="R1673" i="3" s="1"/>
  <c r="P1662" i="3"/>
  <c r="R1662" i="3" s="1"/>
  <c r="P1622" i="3"/>
  <c r="R1622" i="3" s="1"/>
  <c r="P1614" i="3"/>
  <c r="R1614" i="3" s="1"/>
  <c r="P1643" i="3"/>
  <c r="R1643" i="3" s="1"/>
  <c r="P1624" i="3"/>
  <c r="R1624" i="3" s="1"/>
  <c r="P1591" i="3"/>
  <c r="R1591" i="3" s="1"/>
  <c r="P1599" i="3"/>
  <c r="R1599" i="3" s="1"/>
  <c r="P1638" i="3"/>
  <c r="R1638" i="3" s="1"/>
  <c r="P1627" i="3"/>
  <c r="R1627" i="3" s="1"/>
  <c r="P1566" i="3"/>
  <c r="R1566" i="3" s="1"/>
  <c r="P1560" i="3"/>
  <c r="R1560" i="3" s="1"/>
  <c r="P1563" i="3"/>
  <c r="R1563" i="3" s="1"/>
  <c r="P1558" i="3"/>
  <c r="R1558" i="3" s="1"/>
  <c r="P1572" i="3"/>
  <c r="R1572" i="3" s="1"/>
  <c r="P1561" i="3"/>
  <c r="R1561" i="3" s="1"/>
  <c r="P1512" i="3"/>
  <c r="R1512" i="3" s="1"/>
  <c r="P1542" i="3"/>
  <c r="R1542" i="3" s="1"/>
  <c r="P1530" i="3"/>
  <c r="R1530" i="3" s="1"/>
  <c r="P1533" i="3"/>
  <c r="R1533" i="3" s="1"/>
  <c r="P1481" i="3"/>
  <c r="R1481" i="3" s="1"/>
  <c r="P1492" i="3"/>
  <c r="R1492" i="3" s="1"/>
  <c r="P1486" i="3"/>
  <c r="R1486" i="3" s="1"/>
  <c r="P1485" i="3"/>
  <c r="R1485" i="3" s="1"/>
  <c r="P1498" i="3"/>
  <c r="R1498" i="3" s="1"/>
  <c r="P1448" i="3"/>
  <c r="R1448" i="3" s="1"/>
  <c r="P1414" i="3"/>
  <c r="R1414" i="3" s="1"/>
  <c r="P1460" i="3"/>
  <c r="R1460" i="3" s="1"/>
  <c r="P1444" i="3"/>
  <c r="R1444" i="3" s="1"/>
  <c r="P1443" i="3"/>
  <c r="R1443" i="3" s="1"/>
  <c r="P1453" i="3"/>
  <c r="R1453" i="3" s="1"/>
  <c r="P1420" i="3"/>
  <c r="R1420" i="3" s="1"/>
  <c r="P1367" i="3"/>
  <c r="R1367" i="3" s="1"/>
  <c r="P1377" i="3"/>
  <c r="R1377" i="3" s="1"/>
  <c r="P1390" i="3"/>
  <c r="R1390" i="3" s="1"/>
  <c r="P1396" i="3"/>
  <c r="R1396" i="3" s="1"/>
  <c r="P1365" i="3"/>
  <c r="R1365" i="3" s="1"/>
  <c r="P1369" i="3"/>
  <c r="R1369" i="3" s="1"/>
  <c r="P1400" i="3"/>
  <c r="R1400" i="3" s="1"/>
  <c r="P1371" i="3"/>
  <c r="R1371" i="3" s="1"/>
  <c r="P1319" i="3"/>
  <c r="R1319" i="3" s="1"/>
  <c r="P1317" i="3"/>
  <c r="R1317" i="3" s="1"/>
  <c r="P1328" i="3"/>
  <c r="R1328" i="3" s="1"/>
  <c r="P1315" i="3"/>
  <c r="R1315" i="3" s="1"/>
  <c r="P1335" i="3"/>
  <c r="R1335" i="3" s="1"/>
  <c r="P1306" i="3"/>
  <c r="R1306" i="3" s="1"/>
  <c r="P1293" i="3"/>
  <c r="R1293" i="3" s="1"/>
  <c r="P1265" i="3"/>
  <c r="R1265" i="3" s="1"/>
  <c r="P1299" i="3"/>
  <c r="R1299" i="3" s="1"/>
  <c r="P1291" i="3"/>
  <c r="R1291" i="3" s="1"/>
  <c r="P1282" i="3"/>
  <c r="R1282" i="3" s="1"/>
  <c r="P1245" i="3"/>
  <c r="R1245" i="3" s="1"/>
  <c r="P1252" i="3"/>
  <c r="R1252" i="3" s="1"/>
  <c r="P1231" i="3"/>
  <c r="R1231" i="3" s="1"/>
  <c r="P1242" i="3"/>
  <c r="R1242" i="3" s="1"/>
  <c r="P1228" i="3"/>
  <c r="R1228" i="3" s="1"/>
  <c r="P1223" i="3"/>
  <c r="R1223" i="3" s="1"/>
  <c r="P1219" i="3"/>
  <c r="R1219" i="3" s="1"/>
  <c r="P1195" i="3"/>
  <c r="R1195" i="3" s="1"/>
  <c r="P1196" i="3"/>
  <c r="R1196" i="3" s="1"/>
  <c r="P1189" i="3"/>
  <c r="R1189" i="3" s="1"/>
  <c r="P1163" i="3"/>
  <c r="R1163" i="3" s="1"/>
  <c r="P1176" i="3"/>
  <c r="R1176" i="3" s="1"/>
  <c r="P1180" i="3"/>
  <c r="R1180" i="3" s="1"/>
  <c r="P1179" i="3"/>
  <c r="R1179" i="3" s="1"/>
  <c r="P1172" i="3"/>
  <c r="R1172" i="3" s="1"/>
  <c r="P1140" i="3"/>
  <c r="R1140" i="3" s="1"/>
  <c r="P1123" i="3"/>
  <c r="R1123" i="3" s="1"/>
  <c r="P1127" i="3"/>
  <c r="R1127" i="3" s="1"/>
  <c r="P1106" i="3"/>
  <c r="R1106" i="3" s="1"/>
  <c r="P1114" i="3"/>
  <c r="R1114" i="3" s="1"/>
  <c r="P1108" i="3"/>
  <c r="R1108" i="3" s="1"/>
  <c r="P1092" i="3"/>
  <c r="R1092" i="3" s="1"/>
  <c r="P1094" i="3"/>
  <c r="R1094" i="3" s="1"/>
  <c r="P1067" i="3"/>
  <c r="R1067" i="3" s="1"/>
  <c r="P1073" i="3"/>
  <c r="R1073" i="3" s="1"/>
  <c r="P1065" i="3"/>
  <c r="R1065" i="3" s="1"/>
  <c r="P1045" i="3"/>
  <c r="R1045" i="3" s="1"/>
  <c r="P1058" i="3"/>
  <c r="R1058" i="3" s="1"/>
  <c r="P1056" i="3"/>
  <c r="R1056" i="3" s="1"/>
  <c r="P1015" i="3"/>
  <c r="R1015" i="3" s="1"/>
  <c r="P1014" i="3"/>
  <c r="R1014" i="3" s="1"/>
  <c r="P999" i="3"/>
  <c r="R999" i="3" s="1"/>
  <c r="P1011" i="3"/>
  <c r="R1011" i="3" s="1"/>
  <c r="P1010" i="3"/>
  <c r="R1010" i="3" s="1"/>
  <c r="P1005" i="3"/>
  <c r="R1005" i="3" s="1"/>
  <c r="P991" i="3"/>
  <c r="R991" i="3" s="1"/>
  <c r="P978" i="3"/>
  <c r="R978" i="3" s="1"/>
  <c r="P966" i="3"/>
  <c r="R966" i="3" s="1"/>
  <c r="P950" i="3"/>
  <c r="R950" i="3" s="1"/>
  <c r="P973" i="3"/>
  <c r="R973" i="3" s="1"/>
  <c r="P929" i="3"/>
  <c r="R929" i="3" s="1"/>
  <c r="P916" i="3"/>
  <c r="R916" i="3" s="1"/>
  <c r="P937" i="3"/>
  <c r="R937" i="3" s="1"/>
  <c r="P895" i="3"/>
  <c r="R895" i="3" s="1"/>
  <c r="P897" i="3"/>
  <c r="R897" i="3" s="1"/>
  <c r="P910" i="3"/>
  <c r="R910" i="3" s="1"/>
  <c r="P896" i="3"/>
  <c r="R896" i="3" s="1"/>
  <c r="P882" i="3"/>
  <c r="R882" i="3" s="1"/>
  <c r="P867" i="3"/>
  <c r="R867" i="3" s="1"/>
  <c r="P853" i="3"/>
  <c r="R853" i="3" s="1"/>
  <c r="P832" i="3"/>
  <c r="R832" i="3" s="1"/>
  <c r="P827" i="3"/>
  <c r="R827" i="3" s="1"/>
  <c r="P818" i="3"/>
  <c r="R818" i="3" s="1"/>
  <c r="P819" i="3"/>
  <c r="R819" i="3" s="1"/>
  <c r="P829" i="3"/>
  <c r="R829" i="3" s="1"/>
  <c r="P785" i="3"/>
  <c r="R785" i="3" s="1"/>
  <c r="P784" i="3"/>
  <c r="R784" i="3" s="1"/>
  <c r="P786" i="3"/>
  <c r="R786" i="3" s="1"/>
  <c r="P807" i="3"/>
  <c r="R807" i="3" s="1"/>
  <c r="P774" i="3"/>
  <c r="R774" i="3" s="1"/>
  <c r="P781" i="3"/>
  <c r="R781" i="3" s="1"/>
  <c r="P770" i="3"/>
  <c r="R770" i="3" s="1"/>
  <c r="P749" i="3"/>
  <c r="R749" i="3" s="1"/>
  <c r="P746" i="3"/>
  <c r="R746" i="3" s="1"/>
  <c r="P725" i="3"/>
  <c r="R725" i="3" s="1"/>
  <c r="P717" i="3"/>
  <c r="R717" i="3" s="1"/>
  <c r="P718" i="3"/>
  <c r="R718" i="3" s="1"/>
  <c r="P733" i="3"/>
  <c r="R733" i="3" s="1"/>
  <c r="P690" i="3"/>
  <c r="R690" i="3" s="1"/>
  <c r="P708" i="3"/>
  <c r="R708" i="3" s="1"/>
  <c r="P696" i="3"/>
  <c r="R696" i="3" s="1"/>
  <c r="P705" i="3"/>
  <c r="R705" i="3" s="1"/>
  <c r="P668" i="3"/>
  <c r="R668" i="3" s="1"/>
  <c r="P659" i="3"/>
  <c r="R659" i="3" s="1"/>
  <c r="P673" i="3"/>
  <c r="R673" i="3" s="1"/>
  <c r="P665" i="3"/>
  <c r="R665" i="3" s="1"/>
  <c r="P634" i="3"/>
  <c r="R634" i="3" s="1"/>
  <c r="P646" i="3"/>
  <c r="R646" i="3" s="1"/>
  <c r="P627" i="3"/>
  <c r="R627" i="3" s="1"/>
  <c r="P622" i="3"/>
  <c r="R622" i="3" s="1"/>
  <c r="P614" i="3"/>
  <c r="R614" i="3" s="1"/>
  <c r="P598" i="3"/>
  <c r="R598" i="3" s="1"/>
  <c r="P613" i="3"/>
  <c r="R613" i="3" s="1"/>
  <c r="P580" i="3"/>
  <c r="R580" i="3" s="1"/>
  <c r="P584" i="3"/>
  <c r="R584" i="3" s="1"/>
  <c r="P563" i="3"/>
  <c r="R563" i="3" s="1"/>
  <c r="P583" i="3"/>
  <c r="R583" i="3" s="1"/>
  <c r="P560" i="3"/>
  <c r="R560" i="3" s="1"/>
  <c r="P556" i="3"/>
  <c r="R556" i="3" s="1"/>
  <c r="P545" i="3"/>
  <c r="R545" i="3" s="1"/>
  <c r="P559" i="3"/>
  <c r="R559" i="3" s="1"/>
  <c r="P526" i="3"/>
  <c r="R526" i="3" s="1"/>
  <c r="P519" i="3"/>
  <c r="R519" i="3" s="1"/>
  <c r="P509" i="3"/>
  <c r="R509" i="3" s="1"/>
  <c r="P480" i="3"/>
  <c r="R480" i="3" s="1"/>
  <c r="P498" i="3"/>
  <c r="R498" i="3" s="1"/>
  <c r="P502" i="3"/>
  <c r="R502" i="3" s="1"/>
  <c r="P481" i="3"/>
  <c r="R481" i="3" s="1"/>
  <c r="P478" i="3"/>
  <c r="R478" i="3" s="1"/>
  <c r="P467" i="3"/>
  <c r="R467" i="3" s="1"/>
  <c r="P464" i="3"/>
  <c r="R464" i="3" s="1"/>
  <c r="P15" i="3"/>
  <c r="R15" i="3" s="1"/>
  <c r="P8" i="3"/>
  <c r="R8" i="3" s="1"/>
  <c r="P1773" i="3"/>
  <c r="R1773" i="3" s="1"/>
  <c r="P1784" i="3"/>
  <c r="R1784" i="3" s="1"/>
  <c r="P1763" i="3"/>
  <c r="R1763" i="3" s="1"/>
  <c r="P1752" i="3"/>
  <c r="R1752" i="3" s="1"/>
  <c r="P1740" i="3"/>
  <c r="R1740" i="3" s="1"/>
  <c r="P1742" i="3"/>
  <c r="R1742" i="3" s="1"/>
  <c r="P1685" i="3"/>
  <c r="R1685" i="3" s="1"/>
  <c r="P1719" i="3"/>
  <c r="R1719" i="3" s="1"/>
  <c r="P1707" i="3"/>
  <c r="R1707" i="3" s="1"/>
  <c r="P1698" i="3"/>
  <c r="R1698" i="3" s="1"/>
  <c r="P1713" i="3"/>
  <c r="R1713" i="3" s="1"/>
  <c r="P1712" i="3"/>
  <c r="R1712" i="3" s="1"/>
  <c r="P1661" i="3"/>
  <c r="R1661" i="3" s="1"/>
  <c r="P1724" i="3"/>
  <c r="R1724" i="3" s="1"/>
  <c r="P1691" i="3"/>
  <c r="R1691" i="3" s="1"/>
  <c r="P1720" i="3"/>
  <c r="R1720" i="3" s="1"/>
  <c r="P1675" i="3"/>
  <c r="R1675" i="3" s="1"/>
  <c r="P1645" i="3"/>
  <c r="R1645" i="3" s="1"/>
  <c r="P1593" i="3"/>
  <c r="R1593" i="3" s="1"/>
  <c r="P1633" i="3"/>
  <c r="R1633" i="3" s="1"/>
  <c r="P1612" i="3"/>
  <c r="R1612" i="3" s="1"/>
  <c r="P1616" i="3"/>
  <c r="R1616" i="3" s="1"/>
  <c r="P1621" i="3"/>
  <c r="R1621" i="3" s="1"/>
  <c r="P1603" i="3"/>
  <c r="R1603" i="3" s="1"/>
  <c r="P1609" i="3"/>
  <c r="R1609" i="3" s="1"/>
  <c r="P1552" i="3"/>
  <c r="R1552" i="3" s="1"/>
  <c r="P1555" i="3"/>
  <c r="R1555" i="3" s="1"/>
  <c r="P1562" i="3"/>
  <c r="R1562" i="3" s="1"/>
  <c r="P1545" i="3"/>
  <c r="R1545" i="3" s="1"/>
  <c r="P1567" i="3"/>
  <c r="R1567" i="3" s="1"/>
  <c r="P1513" i="3"/>
  <c r="R1513" i="3" s="1"/>
  <c r="P1521" i="3"/>
  <c r="R1521" i="3" s="1"/>
  <c r="P1523" i="3"/>
  <c r="R1523" i="3" s="1"/>
  <c r="P1515" i="3"/>
  <c r="R1515" i="3" s="1"/>
  <c r="P1516" i="3"/>
  <c r="R1516" i="3" s="1"/>
  <c r="P1495" i="3"/>
  <c r="R1495" i="3" s="1"/>
  <c r="P1475" i="3"/>
  <c r="R1475" i="3" s="1"/>
  <c r="P1467" i="3"/>
  <c r="R1467" i="3" s="1"/>
  <c r="P1470" i="3"/>
  <c r="R1470" i="3" s="1"/>
  <c r="P1484" i="3"/>
  <c r="R1484" i="3" s="1"/>
  <c r="P1431" i="3"/>
  <c r="R1431" i="3" s="1"/>
  <c r="P1424" i="3"/>
  <c r="R1424" i="3" s="1"/>
  <c r="P1459" i="3"/>
  <c r="R1459" i="3" s="1"/>
  <c r="P1422" i="3"/>
  <c r="R1422" i="3" s="1"/>
  <c r="P1454" i="3"/>
  <c r="R1454" i="3" s="1"/>
  <c r="P1421" i="3"/>
  <c r="R1421" i="3" s="1"/>
  <c r="P1415" i="3"/>
  <c r="R1415" i="3" s="1"/>
  <c r="P1397" i="3"/>
  <c r="R1397" i="3" s="1"/>
  <c r="P1374" i="3"/>
  <c r="R1374" i="3" s="1"/>
  <c r="P1381" i="3"/>
  <c r="R1381" i="3" s="1"/>
  <c r="P1407" i="3"/>
  <c r="R1407" i="3" s="1"/>
  <c r="P1378" i="3"/>
  <c r="R1378" i="3" s="1"/>
  <c r="P1398" i="3"/>
  <c r="R1398" i="3" s="1"/>
  <c r="P1355" i="3"/>
  <c r="R1355" i="3" s="1"/>
  <c r="P1320" i="3"/>
  <c r="R1320" i="3" s="1"/>
  <c r="P1324" i="3"/>
  <c r="R1324" i="3" s="1"/>
  <c r="P1322" i="3"/>
  <c r="R1322" i="3" s="1"/>
  <c r="P1346" i="3"/>
  <c r="R1346" i="3" s="1"/>
  <c r="P1341" i="3"/>
  <c r="R1341" i="3" s="1"/>
  <c r="P1312" i="3"/>
  <c r="R1312" i="3" s="1"/>
  <c r="P1307" i="3"/>
  <c r="R1307" i="3" s="1"/>
  <c r="P1309" i="3"/>
  <c r="R1309" i="3" s="1"/>
  <c r="P1296" i="3"/>
  <c r="R1296" i="3" s="1"/>
  <c r="P1267" i="3"/>
  <c r="R1267" i="3" s="1"/>
  <c r="P1290" i="3"/>
  <c r="R1290" i="3" s="1"/>
  <c r="P1289" i="3"/>
  <c r="R1289" i="3" s="1"/>
  <c r="P1247" i="3"/>
  <c r="R1247" i="3" s="1"/>
  <c r="P1264" i="3"/>
  <c r="R1264" i="3" s="1"/>
  <c r="P1254" i="3"/>
  <c r="R1254" i="3" s="1"/>
  <c r="P1258" i="3"/>
  <c r="R1258" i="3" s="1"/>
  <c r="P1263" i="3"/>
  <c r="R1263" i="3" s="1"/>
  <c r="P1209" i="3"/>
  <c r="R1209" i="3" s="1"/>
  <c r="P1218" i="3"/>
  <c r="R1218" i="3" s="1"/>
  <c r="P1200" i="3"/>
  <c r="R1200" i="3" s="1"/>
  <c r="P1204" i="3"/>
  <c r="R1204" i="3" s="1"/>
  <c r="P1190" i="3"/>
  <c r="R1190" i="3" s="1"/>
  <c r="P1182" i="3"/>
  <c r="R1182" i="3" s="1"/>
  <c r="P1175" i="3"/>
  <c r="R1175" i="3" s="1"/>
  <c r="P1177" i="3"/>
  <c r="R1177" i="3" s="1"/>
  <c r="P1145" i="3"/>
  <c r="R1145" i="3" s="1"/>
  <c r="P1157" i="3"/>
  <c r="R1157" i="3" s="1"/>
  <c r="P1139" i="3"/>
  <c r="R1139" i="3" s="1"/>
  <c r="P1131" i="3"/>
  <c r="R1131" i="3" s="1"/>
  <c r="P1144" i="3"/>
  <c r="R1144" i="3" s="1"/>
  <c r="P1100" i="3"/>
  <c r="R1100" i="3" s="1"/>
  <c r="P1104" i="3"/>
  <c r="R1104" i="3" s="1"/>
  <c r="P1115" i="3"/>
  <c r="R1115" i="3" s="1"/>
  <c r="P1084" i="3"/>
  <c r="R1084" i="3" s="1"/>
  <c r="P1087" i="3"/>
  <c r="R1087" i="3" s="1"/>
  <c r="P1078" i="3"/>
  <c r="R1078" i="3" s="1"/>
  <c r="P1069" i="3"/>
  <c r="R1069" i="3" s="1"/>
  <c r="P1061" i="3"/>
  <c r="R1061" i="3" s="1"/>
  <c r="P1053" i="3"/>
  <c r="R1053" i="3" s="1"/>
  <c r="P1055" i="3"/>
  <c r="R1055" i="3" s="1"/>
  <c r="P1051" i="3"/>
  <c r="R1051" i="3" s="1"/>
  <c r="P1016" i="3"/>
  <c r="R1016" i="3" s="1"/>
  <c r="P1034" i="3"/>
  <c r="R1034" i="3" s="1"/>
  <c r="P998" i="3"/>
  <c r="R998" i="3" s="1"/>
  <c r="P983" i="3"/>
  <c r="R983" i="3" s="1"/>
  <c r="P985" i="3"/>
  <c r="R985" i="3" s="1"/>
  <c r="P1002" i="3"/>
  <c r="R1002" i="3" s="1"/>
  <c r="P1013" i="3"/>
  <c r="R1013" i="3" s="1"/>
  <c r="P961" i="3"/>
  <c r="R961" i="3" s="1"/>
  <c r="P945" i="3"/>
  <c r="R945" i="3" s="1"/>
  <c r="P970" i="3"/>
  <c r="R970" i="3" s="1"/>
  <c r="P962" i="3"/>
  <c r="R962" i="3" s="1"/>
  <c r="P938" i="3"/>
  <c r="R938" i="3" s="1"/>
  <c r="P941" i="3"/>
  <c r="R941" i="3" s="1"/>
  <c r="P928" i="3"/>
  <c r="R928" i="3" s="1"/>
  <c r="P939" i="3"/>
  <c r="R939" i="3" s="1"/>
  <c r="P894" i="3"/>
  <c r="R894" i="3" s="1"/>
  <c r="P906" i="3"/>
  <c r="R906" i="3" s="1"/>
  <c r="P891" i="3"/>
  <c r="R891" i="3" s="1"/>
  <c r="P901" i="3"/>
  <c r="R901" i="3" s="1"/>
  <c r="P881" i="3"/>
  <c r="R881" i="3" s="1"/>
  <c r="P866" i="3"/>
  <c r="R866" i="3" s="1"/>
  <c r="P864" i="3"/>
  <c r="R864" i="3" s="1"/>
  <c r="P857" i="3"/>
  <c r="R857" i="3" s="1"/>
  <c r="P828" i="3"/>
  <c r="R828" i="3" s="1"/>
  <c r="P843" i="3"/>
  <c r="R843" i="3" s="1"/>
  <c r="P822" i="3"/>
  <c r="R822" i="3" s="1"/>
  <c r="P817" i="3"/>
  <c r="R817" i="3" s="1"/>
  <c r="P833" i="3"/>
  <c r="R833" i="3" s="1"/>
  <c r="P812" i="3"/>
  <c r="R812" i="3" s="1"/>
  <c r="P813" i="3"/>
  <c r="R813" i="3" s="1"/>
  <c r="P793" i="3"/>
  <c r="R793" i="3" s="1"/>
  <c r="P803" i="3"/>
  <c r="R803" i="3" s="1"/>
  <c r="P778" i="3"/>
  <c r="R778" i="3" s="1"/>
  <c r="P779" i="3"/>
  <c r="R779" i="3" s="1"/>
  <c r="P768" i="3"/>
  <c r="R768" i="3" s="1"/>
  <c r="P752" i="3"/>
  <c r="R752" i="3" s="1"/>
  <c r="P714" i="3"/>
  <c r="R714" i="3" s="1"/>
  <c r="P744" i="3"/>
  <c r="R744" i="3" s="1"/>
  <c r="P716" i="3"/>
  <c r="R716" i="3" s="1"/>
  <c r="P735" i="3"/>
  <c r="R735" i="3" s="1"/>
  <c r="P731" i="3"/>
  <c r="R731" i="3" s="1"/>
  <c r="P700" i="3"/>
  <c r="R700" i="3" s="1"/>
  <c r="P694" i="3"/>
  <c r="R694" i="3" s="1"/>
  <c r="P686" i="3"/>
  <c r="R686" i="3" s="1"/>
  <c r="P693" i="3"/>
  <c r="R693" i="3" s="1"/>
  <c r="P654" i="3"/>
  <c r="R654" i="3" s="1"/>
  <c r="P671" i="3"/>
  <c r="R671" i="3" s="1"/>
  <c r="P678" i="3"/>
  <c r="R678" i="3" s="1"/>
  <c r="P648" i="3"/>
  <c r="R648" i="3" s="1"/>
  <c r="P635" i="3"/>
  <c r="R635" i="3" s="1"/>
  <c r="P629" i="3"/>
  <c r="R629" i="3" s="1"/>
  <c r="P639" i="3"/>
  <c r="R639" i="3" s="1"/>
  <c r="P620" i="3"/>
  <c r="R620" i="3" s="1"/>
  <c r="P610" i="3"/>
  <c r="R610" i="3" s="1"/>
  <c r="P608" i="3"/>
  <c r="R608" i="3" s="1"/>
  <c r="P611" i="3"/>
  <c r="R611" i="3" s="1"/>
  <c r="P567" i="3"/>
  <c r="R567" i="3" s="1"/>
  <c r="P573" i="3"/>
  <c r="R573" i="3" s="1"/>
  <c r="P589" i="3"/>
  <c r="R589" i="3" s="1"/>
  <c r="P539" i="3"/>
  <c r="R539" i="3" s="1"/>
  <c r="P542" i="3"/>
  <c r="R542" i="3" s="1"/>
  <c r="P541" i="3"/>
  <c r="R541" i="3" s="1"/>
  <c r="P535" i="3"/>
  <c r="R535" i="3" s="1"/>
  <c r="P544" i="3"/>
  <c r="R544" i="3" s="1"/>
  <c r="P520" i="3"/>
  <c r="R520" i="3" s="1"/>
  <c r="P470" i="3"/>
  <c r="R470" i="3" s="1"/>
  <c r="P477" i="3"/>
  <c r="R477" i="3" s="1"/>
  <c r="P479" i="3"/>
  <c r="R479" i="3" s="1"/>
  <c r="P483" i="3"/>
  <c r="R483" i="3" s="1"/>
  <c r="P522" i="3"/>
  <c r="R522" i="3" s="1"/>
  <c r="P472" i="3"/>
  <c r="R472" i="3" s="1"/>
  <c r="P469" i="3"/>
  <c r="R469" i="3" s="1"/>
  <c r="P31" i="3"/>
  <c r="R31" i="3" s="1"/>
  <c r="P5" i="3"/>
  <c r="R5" i="3" s="1"/>
  <c r="P7" i="3"/>
  <c r="R7" i="3" s="1"/>
  <c r="P460" i="3"/>
  <c r="R460" i="3" s="1"/>
  <c r="P456" i="3"/>
  <c r="R456" i="3" s="1"/>
  <c r="P452" i="3"/>
  <c r="R452" i="3" s="1"/>
  <c r="P450" i="3"/>
  <c r="R450" i="3" s="1"/>
  <c r="P422" i="3"/>
  <c r="R422" i="3" s="1"/>
  <c r="P431" i="3"/>
  <c r="R431" i="3" s="1"/>
  <c r="P428" i="3"/>
  <c r="R428" i="3" s="1"/>
  <c r="P425" i="3"/>
  <c r="R425" i="3" s="1"/>
  <c r="P367" i="3"/>
  <c r="R367" i="3" s="1"/>
  <c r="P391" i="3"/>
  <c r="R391" i="3" s="1"/>
  <c r="P393" i="3"/>
  <c r="R393" i="3" s="1"/>
  <c r="P381" i="3"/>
  <c r="R381" i="3" s="1"/>
  <c r="P343" i="3"/>
  <c r="R343" i="3" s="1"/>
  <c r="P342" i="3"/>
  <c r="R342" i="3" s="1"/>
  <c r="P339" i="3"/>
  <c r="R339" i="3" s="1"/>
  <c r="P363" i="3"/>
  <c r="R363" i="3" s="1"/>
  <c r="P328" i="3"/>
  <c r="R328" i="3" s="1"/>
  <c r="P323" i="3"/>
  <c r="R323" i="3" s="1"/>
  <c r="P319" i="3"/>
  <c r="R319" i="3" s="1"/>
  <c r="P309" i="3"/>
  <c r="R309" i="3" s="1"/>
  <c r="P300" i="3"/>
  <c r="R300" i="3" s="1"/>
  <c r="P297" i="3"/>
  <c r="R297" i="3" s="1"/>
  <c r="P286" i="3"/>
  <c r="R286" i="3" s="1"/>
  <c r="P281" i="3"/>
  <c r="R281" i="3" s="1"/>
  <c r="P273" i="3"/>
  <c r="R273" i="3" s="1"/>
  <c r="P262" i="3"/>
  <c r="R262" i="3" s="1"/>
  <c r="P246" i="3"/>
  <c r="R246" i="3" s="1"/>
  <c r="P249" i="3"/>
  <c r="R249" i="3" s="1"/>
  <c r="P210" i="3"/>
  <c r="R210" i="3" s="1"/>
  <c r="P209" i="3"/>
  <c r="R209" i="3" s="1"/>
  <c r="P227" i="3"/>
  <c r="R227" i="3" s="1"/>
  <c r="P213" i="3"/>
  <c r="R213" i="3" s="1"/>
  <c r="P211" i="3"/>
  <c r="R211" i="3" s="1"/>
  <c r="P194" i="3"/>
  <c r="R194" i="3" s="1"/>
  <c r="P187" i="3"/>
  <c r="R187" i="3" s="1"/>
  <c r="P174" i="3"/>
  <c r="R174" i="3" s="1"/>
  <c r="P169" i="3"/>
  <c r="R169" i="3" s="1"/>
  <c r="P163" i="3"/>
  <c r="R163" i="3" s="1"/>
  <c r="P149" i="3"/>
  <c r="R149" i="3" s="1"/>
  <c r="P137" i="3"/>
  <c r="R137" i="3" s="1"/>
  <c r="P146" i="3"/>
  <c r="R146" i="3" s="1"/>
  <c r="P119" i="3"/>
  <c r="R119" i="3" s="1"/>
  <c r="P120" i="3"/>
  <c r="R120" i="3" s="1"/>
  <c r="P131" i="3"/>
  <c r="R131" i="3" s="1"/>
  <c r="P102" i="3"/>
  <c r="R102" i="3" s="1"/>
  <c r="P106" i="3"/>
  <c r="R106" i="3" s="1"/>
  <c r="P104" i="3"/>
  <c r="R104" i="3" s="1"/>
  <c r="P87" i="3"/>
  <c r="R87" i="3" s="1"/>
  <c r="P83" i="3"/>
  <c r="R83" i="3" s="1"/>
  <c r="P75" i="3"/>
  <c r="R75" i="3" s="1"/>
  <c r="P61" i="3"/>
  <c r="R61" i="3" s="1"/>
  <c r="P58" i="3"/>
  <c r="R58" i="3" s="1"/>
  <c r="P55" i="3"/>
  <c r="R55" i="3" s="1"/>
  <c r="P44" i="3"/>
  <c r="R44" i="3" s="1"/>
  <c r="P29" i="3"/>
  <c r="R29" i="3" s="1"/>
  <c r="P18" i="3"/>
  <c r="R18" i="3" s="1"/>
  <c r="P432" i="3"/>
  <c r="R432" i="3" s="1"/>
  <c r="P439" i="3"/>
  <c r="R439" i="3" s="1"/>
  <c r="P449" i="3"/>
  <c r="R449" i="3" s="1"/>
  <c r="P421" i="3"/>
  <c r="R421" i="3" s="1"/>
  <c r="P408" i="3"/>
  <c r="R408" i="3" s="1"/>
  <c r="P413" i="3"/>
  <c r="R413" i="3" s="1"/>
  <c r="P399" i="3"/>
  <c r="R399" i="3" s="1"/>
  <c r="P383" i="3"/>
  <c r="R383" i="3" s="1"/>
  <c r="P386" i="3"/>
  <c r="R386" i="3" s="1"/>
  <c r="P373" i="3"/>
  <c r="R373" i="3" s="1"/>
  <c r="P385" i="3"/>
  <c r="R385" i="3" s="1"/>
  <c r="P353" i="3"/>
  <c r="R353" i="3" s="1"/>
  <c r="P340" i="3"/>
  <c r="R340" i="3" s="1"/>
  <c r="P348" i="3"/>
  <c r="R348" i="3" s="1"/>
  <c r="P322" i="3"/>
  <c r="R322" i="3" s="1"/>
  <c r="P334" i="3"/>
  <c r="R334" i="3" s="1"/>
  <c r="P329" i="3"/>
  <c r="R329" i="3" s="1"/>
  <c r="P310" i="3"/>
  <c r="R310" i="3" s="1"/>
  <c r="P313" i="3"/>
  <c r="R313" i="3" s="1"/>
  <c r="P298" i="3"/>
  <c r="R298" i="3" s="1"/>
  <c r="P292" i="3"/>
  <c r="R292" i="3" s="1"/>
  <c r="P285" i="3"/>
  <c r="R285" i="3" s="1"/>
  <c r="P275" i="3"/>
  <c r="R275" i="3" s="1"/>
  <c r="P260" i="3"/>
  <c r="R260" i="3" s="1"/>
  <c r="P270" i="3"/>
  <c r="R270" i="3" s="1"/>
  <c r="P250" i="3"/>
  <c r="R250" i="3" s="1"/>
  <c r="P248" i="3"/>
  <c r="R248" i="3" s="1"/>
  <c r="P224" i="3"/>
  <c r="R224" i="3" s="1"/>
  <c r="P235" i="3"/>
  <c r="R235" i="3" s="1"/>
  <c r="P204" i="3"/>
  <c r="R204" i="3" s="1"/>
  <c r="P237" i="3"/>
  <c r="R237" i="3" s="1"/>
  <c r="P207" i="3"/>
  <c r="R207" i="3" s="1"/>
  <c r="P201" i="3"/>
  <c r="R201" i="3" s="1"/>
  <c r="P191" i="3"/>
  <c r="R191" i="3" s="1"/>
  <c r="P167" i="3"/>
  <c r="R167" i="3" s="1"/>
  <c r="P171" i="3"/>
  <c r="R171" i="3" s="1"/>
  <c r="P172" i="3"/>
  <c r="R172" i="3" s="1"/>
  <c r="P156" i="3"/>
  <c r="R156" i="3" s="1"/>
  <c r="P150" i="3"/>
  <c r="R150" i="3" s="1"/>
  <c r="P145" i="3"/>
  <c r="R145" i="3" s="1"/>
  <c r="P134" i="3"/>
  <c r="R134" i="3" s="1"/>
  <c r="P122" i="3"/>
  <c r="R122" i="3" s="1"/>
  <c r="P125" i="3"/>
  <c r="R125" i="3" s="1"/>
  <c r="P98" i="3"/>
  <c r="R98" i="3" s="1"/>
  <c r="P89" i="3"/>
  <c r="R89" i="3" s="1"/>
  <c r="P96" i="3"/>
  <c r="R96" i="3" s="1"/>
  <c r="P71" i="3"/>
  <c r="R71" i="3" s="1"/>
  <c r="P65" i="3"/>
  <c r="R65" i="3" s="1"/>
  <c r="P63" i="3"/>
  <c r="R63" i="3" s="1"/>
  <c r="P52" i="3"/>
  <c r="R52" i="3" s="1"/>
  <c r="P43" i="3"/>
  <c r="R43" i="3" s="1"/>
  <c r="P35" i="3"/>
  <c r="R35" i="3" s="1"/>
  <c r="P28" i="3"/>
  <c r="R28" i="3" s="1"/>
  <c r="P20" i="3"/>
  <c r="R20" i="3" s="1"/>
  <c r="P455" i="3"/>
  <c r="R455" i="3" s="1"/>
  <c r="P442" i="3"/>
  <c r="R442" i="3" s="1"/>
  <c r="P415" i="3"/>
  <c r="R415" i="3" s="1"/>
  <c r="P420" i="3"/>
  <c r="R420" i="3" s="1"/>
  <c r="P398" i="3"/>
  <c r="R398" i="3" s="1"/>
  <c r="P417" i="3"/>
  <c r="R417" i="3" s="1"/>
  <c r="P430" i="3"/>
  <c r="R430" i="3" s="1"/>
  <c r="P389" i="3"/>
  <c r="R389" i="3" s="1"/>
  <c r="P375" i="3"/>
  <c r="R375" i="3" s="1"/>
  <c r="P390" i="3"/>
  <c r="R390" i="3" s="1"/>
  <c r="P364" i="3"/>
  <c r="R364" i="3" s="1"/>
  <c r="P362" i="3"/>
  <c r="R362" i="3" s="1"/>
  <c r="P344" i="3"/>
  <c r="R344" i="3" s="1"/>
  <c r="P359" i="3"/>
  <c r="R359" i="3" s="1"/>
  <c r="P335" i="3"/>
  <c r="R335" i="3" s="1"/>
  <c r="P324" i="3"/>
  <c r="R324" i="3" s="1"/>
  <c r="P332" i="3"/>
  <c r="R332" i="3" s="1"/>
  <c r="P314" i="3"/>
  <c r="R314" i="3" s="1"/>
  <c r="P308" i="3"/>
  <c r="R308" i="3" s="1"/>
  <c r="P289" i="3"/>
  <c r="R289" i="3" s="1"/>
  <c r="P291" i="3"/>
  <c r="R291" i="3" s="1"/>
  <c r="P283" i="3"/>
  <c r="R283" i="3" s="1"/>
  <c r="P272" i="3"/>
  <c r="R272" i="3" s="1"/>
  <c r="P266" i="3"/>
  <c r="R266" i="3" s="1"/>
  <c r="P268" i="3"/>
  <c r="R268" i="3" s="1"/>
  <c r="P251" i="3"/>
  <c r="R251" i="3" s="1"/>
  <c r="P252" i="3"/>
  <c r="R252" i="3" s="1"/>
  <c r="P217" i="3"/>
  <c r="R217" i="3" s="1"/>
  <c r="P230" i="3"/>
  <c r="R230" i="3" s="1"/>
  <c r="P202" i="3"/>
  <c r="R202" i="3" s="1"/>
  <c r="P222" i="3"/>
  <c r="R222" i="3" s="1"/>
  <c r="P212" i="3"/>
  <c r="R212" i="3" s="1"/>
  <c r="P188" i="3"/>
  <c r="R188" i="3" s="1"/>
  <c r="P176" i="3"/>
  <c r="R176" i="3" s="1"/>
  <c r="P179" i="3"/>
  <c r="R179" i="3" s="1"/>
  <c r="P173" i="3"/>
  <c r="R173" i="3" s="1"/>
  <c r="P162" i="3"/>
  <c r="R162" i="3" s="1"/>
  <c r="P159" i="3"/>
  <c r="R159" i="3" s="1"/>
  <c r="P154" i="3"/>
  <c r="R154" i="3" s="1"/>
  <c r="P144" i="3"/>
  <c r="R144" i="3" s="1"/>
  <c r="P118" i="3"/>
  <c r="R118" i="3" s="1"/>
  <c r="P121" i="3"/>
  <c r="R121" i="3" s="1"/>
  <c r="P92" i="3"/>
  <c r="R92" i="3" s="1"/>
  <c r="P91" i="3"/>
  <c r="R91" i="3" s="1"/>
  <c r="P105" i="3"/>
  <c r="R105" i="3" s="1"/>
  <c r="P110" i="3"/>
  <c r="R110" i="3" s="1"/>
  <c r="P76" i="3"/>
  <c r="R76" i="3" s="1"/>
  <c r="P72" i="3"/>
  <c r="R72" i="3" s="1"/>
  <c r="P73" i="3"/>
  <c r="R73" i="3" s="1"/>
  <c r="P53" i="3"/>
  <c r="R53" i="3" s="1"/>
  <c r="P57" i="3"/>
  <c r="R57" i="3" s="1"/>
  <c r="P37" i="3"/>
  <c r="R37" i="3" s="1"/>
  <c r="P38" i="3"/>
  <c r="R38" i="3" s="1"/>
  <c r="P33" i="3"/>
  <c r="R33" i="3" s="1"/>
  <c r="P24" i="3"/>
  <c r="R24" i="3" s="1"/>
  <c r="P436" i="3"/>
  <c r="R436" i="3" s="1"/>
  <c r="P461" i="3"/>
  <c r="R461" i="3" s="1"/>
  <c r="P465" i="3"/>
  <c r="R465" i="3" s="1"/>
  <c r="P416" i="3"/>
  <c r="R416" i="3" s="1"/>
  <c r="P410" i="3"/>
  <c r="R410" i="3" s="1"/>
  <c r="P396" i="3"/>
  <c r="R396" i="3" s="1"/>
  <c r="P423" i="3"/>
  <c r="R423" i="3" s="1"/>
  <c r="P401" i="3"/>
  <c r="R401" i="3" s="1"/>
  <c r="P388" i="3"/>
  <c r="R388" i="3" s="1"/>
  <c r="P369" i="3"/>
  <c r="R369" i="3" s="1"/>
  <c r="P372" i="3"/>
  <c r="R372" i="3" s="1"/>
  <c r="P392" i="3"/>
  <c r="R392" i="3" s="1"/>
  <c r="P360" i="3"/>
  <c r="R360" i="3" s="1"/>
  <c r="P341" i="3"/>
  <c r="R341" i="3" s="1"/>
  <c r="P338" i="3"/>
  <c r="R338" i="3" s="1"/>
  <c r="P327" i="3"/>
  <c r="R327" i="3" s="1"/>
  <c r="P315" i="3"/>
  <c r="R315" i="3" s="1"/>
  <c r="P305" i="3"/>
  <c r="R305" i="3" s="1"/>
  <c r="P307" i="3"/>
  <c r="R307" i="3" s="1"/>
  <c r="P288" i="3"/>
  <c r="R288" i="3" s="1"/>
  <c r="P290" i="3"/>
  <c r="R290" i="3" s="1"/>
  <c r="P280" i="3"/>
  <c r="R280" i="3" s="1"/>
  <c r="P265" i="3"/>
  <c r="R265" i="3" s="1"/>
  <c r="P259" i="3"/>
  <c r="R259" i="3" s="1"/>
  <c r="P254" i="3"/>
  <c r="R254" i="3" s="1"/>
  <c r="P242" i="3"/>
  <c r="R242" i="3" s="1"/>
  <c r="P241" i="3"/>
  <c r="R241" i="3" s="1"/>
  <c r="P236" i="3"/>
  <c r="R236" i="3" s="1"/>
  <c r="P229" i="3"/>
  <c r="R229" i="3" s="1"/>
  <c r="P208" i="3"/>
  <c r="R208" i="3" s="1"/>
  <c r="P221" i="3"/>
  <c r="R221" i="3" s="1"/>
  <c r="P199" i="3"/>
  <c r="R199" i="3" s="1"/>
  <c r="P189" i="3"/>
  <c r="R189" i="3" s="1"/>
  <c r="P182" i="3"/>
  <c r="R182" i="3" s="1"/>
  <c r="P186" i="3"/>
  <c r="R186" i="3" s="1"/>
  <c r="P178" i="3"/>
  <c r="R178" i="3" s="1"/>
  <c r="P141" i="3"/>
  <c r="R141" i="3" s="1"/>
  <c r="P148" i="3"/>
  <c r="R148" i="3" s="1"/>
  <c r="P138" i="3"/>
  <c r="R138" i="3" s="1"/>
  <c r="P140" i="3"/>
  <c r="R140" i="3" s="1"/>
  <c r="P123" i="3"/>
  <c r="R123" i="3" s="1"/>
  <c r="P135" i="3"/>
  <c r="R135" i="3" s="1"/>
  <c r="P109" i="3"/>
  <c r="R109" i="3" s="1"/>
  <c r="P90" i="3"/>
  <c r="R90" i="3" s="1"/>
  <c r="P114" i="3"/>
  <c r="R114" i="3" s="1"/>
  <c r="P115" i="3"/>
  <c r="R115" i="3" s="1"/>
  <c r="P67" i="3"/>
  <c r="R67" i="3" s="1"/>
  <c r="P82" i="3"/>
  <c r="R82" i="3" s="1"/>
  <c r="P77" i="3"/>
  <c r="R77" i="3" s="1"/>
  <c r="P60" i="3"/>
  <c r="R60" i="3" s="1"/>
  <c r="P62" i="3"/>
  <c r="R62" i="3" s="1"/>
  <c r="P42" i="3"/>
  <c r="R42" i="3" s="1"/>
  <c r="P46" i="3"/>
  <c r="R46" i="3" s="1"/>
  <c r="P32" i="3"/>
  <c r="R32" i="3" s="1"/>
  <c r="P441" i="3"/>
  <c r="R441" i="3" s="1"/>
  <c r="P458" i="3"/>
  <c r="R458" i="3" s="1"/>
  <c r="P463" i="3"/>
  <c r="R463" i="3" s="1"/>
  <c r="P438" i="3"/>
  <c r="R438" i="3" s="1"/>
  <c r="P429" i="3"/>
  <c r="R429" i="3" s="1"/>
  <c r="P402" i="3"/>
  <c r="R402" i="3" s="1"/>
  <c r="P427" i="3"/>
  <c r="R427" i="3" s="1"/>
  <c r="P412" i="3"/>
  <c r="R412" i="3" s="1"/>
  <c r="P400" i="3"/>
  <c r="R400" i="3" s="1"/>
  <c r="P379" i="3"/>
  <c r="R379" i="3" s="1"/>
  <c r="P366" i="3"/>
  <c r="R366" i="3" s="1"/>
  <c r="P382" i="3"/>
  <c r="R382" i="3" s="1"/>
  <c r="P368" i="3"/>
  <c r="R368" i="3" s="1"/>
  <c r="P355" i="3"/>
  <c r="R355" i="3" s="1"/>
  <c r="P349" i="3"/>
  <c r="R349" i="3" s="1"/>
  <c r="P352" i="3"/>
  <c r="R352" i="3" s="1"/>
  <c r="P336" i="3"/>
  <c r="R336" i="3" s="1"/>
  <c r="P326" i="3"/>
  <c r="R326" i="3" s="1"/>
  <c r="P320" i="3"/>
  <c r="R320" i="3" s="1"/>
  <c r="P317" i="3"/>
  <c r="R317" i="3" s="1"/>
  <c r="P316" i="3"/>
  <c r="R316" i="3" s="1"/>
  <c r="P299" i="3"/>
  <c r="R299" i="3" s="1"/>
  <c r="P296" i="3"/>
  <c r="R296" i="3" s="1"/>
  <c r="P279" i="3"/>
  <c r="R279" i="3" s="1"/>
  <c r="P264" i="3"/>
  <c r="R264" i="3" s="1"/>
  <c r="P274" i="3"/>
  <c r="R274" i="3" s="1"/>
  <c r="P257" i="3"/>
  <c r="R257" i="3" s="1"/>
  <c r="P247" i="3"/>
  <c r="R247" i="3" s="1"/>
  <c r="P206" i="3"/>
  <c r="R206" i="3" s="1"/>
  <c r="P215" i="3"/>
  <c r="R215" i="3" s="1"/>
  <c r="P234" i="3"/>
  <c r="R234" i="3" s="1"/>
  <c r="P203" i="3"/>
  <c r="R203" i="3" s="1"/>
  <c r="P240" i="3"/>
  <c r="R240" i="3" s="1"/>
  <c r="P195" i="3"/>
  <c r="R195" i="3" s="1"/>
  <c r="P197" i="3"/>
  <c r="R197" i="3" s="1"/>
  <c r="P180" i="3"/>
  <c r="R180" i="3" s="1"/>
  <c r="P170" i="3"/>
  <c r="R170" i="3" s="1"/>
  <c r="P177" i="3"/>
  <c r="R177" i="3" s="1"/>
  <c r="P161" i="3"/>
  <c r="R161" i="3" s="1"/>
  <c r="P143" i="3"/>
  <c r="R143" i="3" s="1"/>
  <c r="P136" i="3"/>
  <c r="R136" i="3" s="1"/>
  <c r="P147" i="3"/>
  <c r="R147" i="3" s="1"/>
  <c r="P129" i="3"/>
  <c r="R129" i="3" s="1"/>
  <c r="P127" i="3"/>
  <c r="R127" i="3" s="1"/>
  <c r="P94" i="3"/>
  <c r="R94" i="3" s="1"/>
  <c r="P112" i="3"/>
  <c r="R112" i="3" s="1"/>
  <c r="P101" i="3"/>
  <c r="R101" i="3" s="1"/>
  <c r="P103" i="3"/>
  <c r="R103" i="3" s="1"/>
  <c r="P84" i="3"/>
  <c r="R84" i="3" s="1"/>
  <c r="P81" i="3"/>
  <c r="R81" i="3" s="1"/>
  <c r="P68" i="3"/>
  <c r="R68" i="3" s="1"/>
  <c r="P51" i="3"/>
  <c r="R51" i="3" s="1"/>
  <c r="P54" i="3"/>
  <c r="R54" i="3" s="1"/>
  <c r="P41" i="3"/>
  <c r="R41" i="3" s="1"/>
  <c r="P45" i="3"/>
  <c r="R45" i="3" s="1"/>
  <c r="P26" i="3"/>
  <c r="R26" i="3" s="1"/>
  <c r="P457" i="3"/>
  <c r="R457" i="3" s="1"/>
  <c r="P454" i="3"/>
  <c r="R454" i="3" s="1"/>
  <c r="P451" i="3"/>
  <c r="R451" i="3" s="1"/>
  <c r="P409" i="3"/>
  <c r="R409" i="3" s="1"/>
  <c r="P404" i="3"/>
  <c r="R404" i="3" s="1"/>
  <c r="P403" i="3"/>
  <c r="R403" i="3" s="1"/>
  <c r="P426" i="3"/>
  <c r="R426" i="3" s="1"/>
  <c r="P411" i="3"/>
  <c r="R411" i="3" s="1"/>
  <c r="P376" i="3"/>
  <c r="R376" i="3" s="1"/>
  <c r="P374" i="3"/>
  <c r="R374" i="3" s="1"/>
  <c r="P377" i="3"/>
  <c r="R377" i="3" s="1"/>
  <c r="P384" i="3"/>
  <c r="R384" i="3" s="1"/>
  <c r="P350" i="3"/>
  <c r="R350" i="3" s="1"/>
  <c r="P345" i="3"/>
  <c r="R345" i="3" s="1"/>
  <c r="P354" i="3"/>
  <c r="R354" i="3" s="1"/>
  <c r="P331" i="3"/>
  <c r="R331" i="3" s="1"/>
  <c r="P330" i="3"/>
  <c r="R330" i="3" s="1"/>
  <c r="P303" i="3"/>
  <c r="R303" i="3" s="1"/>
  <c r="P318" i="3"/>
  <c r="R318" i="3" s="1"/>
  <c r="P302" i="3"/>
  <c r="R302" i="3" s="1"/>
  <c r="P293" i="3"/>
  <c r="R293" i="3" s="1"/>
  <c r="P277" i="3"/>
  <c r="R277" i="3" s="1"/>
  <c r="P282" i="3"/>
  <c r="R282" i="3" s="1"/>
  <c r="P271" i="3"/>
  <c r="R271" i="3" s="1"/>
  <c r="P269" i="3"/>
  <c r="R269" i="3" s="1"/>
  <c r="P253" i="3"/>
  <c r="R253" i="3" s="1"/>
  <c r="P244" i="3"/>
  <c r="R244" i="3" s="1"/>
  <c r="P205" i="3"/>
  <c r="R205" i="3" s="1"/>
  <c r="P232" i="3"/>
  <c r="R232" i="3" s="1"/>
  <c r="P228" i="3"/>
  <c r="R228" i="3" s="1"/>
  <c r="P238" i="3"/>
  <c r="R238" i="3" s="1"/>
  <c r="P239" i="3"/>
  <c r="R239" i="3" s="1"/>
  <c r="P192" i="3"/>
  <c r="R192" i="3" s="1"/>
  <c r="P196" i="3"/>
  <c r="R196" i="3" s="1"/>
  <c r="P166" i="3"/>
  <c r="R166" i="3" s="1"/>
  <c r="P175" i="3"/>
  <c r="R175" i="3" s="1"/>
  <c r="P185" i="3"/>
  <c r="R185" i="3" s="1"/>
  <c r="P157" i="3"/>
  <c r="R157" i="3" s="1"/>
  <c r="P142" i="3"/>
  <c r="R142" i="3" s="1"/>
  <c r="P139" i="3"/>
  <c r="R139" i="3" s="1"/>
  <c r="P117" i="3"/>
  <c r="R117" i="3" s="1"/>
  <c r="P124" i="3"/>
  <c r="R124" i="3" s="1"/>
  <c r="P113" i="3"/>
  <c r="R113" i="3" s="1"/>
  <c r="P97" i="3"/>
  <c r="R97" i="3" s="1"/>
  <c r="P93" i="3"/>
  <c r="R93" i="3" s="1"/>
  <c r="P85" i="3"/>
  <c r="R85" i="3" s="1"/>
  <c r="P66" i="3"/>
  <c r="R66" i="3" s="1"/>
  <c r="P80" i="3"/>
  <c r="R80" i="3" s="1"/>
  <c r="P70" i="3"/>
  <c r="R70" i="3" s="1"/>
  <c r="P49" i="3"/>
  <c r="R49" i="3" s="1"/>
  <c r="P56" i="3"/>
  <c r="R56" i="3" s="1"/>
  <c r="P40" i="3"/>
  <c r="R40" i="3" s="1"/>
  <c r="P19" i="3"/>
  <c r="R19" i="3" s="1"/>
  <c r="P34" i="3"/>
  <c r="R34" i="3" s="1"/>
  <c r="P466" i="3"/>
  <c r="R466" i="3" s="1"/>
  <c r="P446" i="3"/>
  <c r="R446" i="3" s="1"/>
  <c r="P445" i="3"/>
  <c r="R445" i="3" s="1"/>
  <c r="P405" i="3"/>
  <c r="R405" i="3" s="1"/>
  <c r="P419" i="3"/>
  <c r="R419" i="3" s="1"/>
  <c r="P424" i="3"/>
  <c r="R424" i="3" s="1"/>
  <c r="P406" i="3"/>
  <c r="R406" i="3" s="1"/>
  <c r="P395" i="3"/>
  <c r="R395" i="3" s="1"/>
  <c r="P378" i="3"/>
  <c r="R378" i="3" s="1"/>
  <c r="P365" i="3"/>
  <c r="R365" i="3" s="1"/>
  <c r="P371" i="3"/>
  <c r="R371" i="3" s="1"/>
  <c r="P380" i="3"/>
  <c r="R380" i="3" s="1"/>
  <c r="P358" i="3"/>
  <c r="R358" i="3" s="1"/>
  <c r="P356" i="3"/>
  <c r="R356" i="3" s="1"/>
  <c r="P347" i="3"/>
  <c r="R347" i="3" s="1"/>
  <c r="P321" i="3"/>
  <c r="R321" i="3" s="1"/>
  <c r="P333" i="3"/>
  <c r="R333" i="3" s="1"/>
  <c r="P311" i="3"/>
  <c r="R311" i="3" s="1"/>
  <c r="P304" i="3"/>
  <c r="R304" i="3" s="1"/>
  <c r="P294" i="3"/>
  <c r="R294" i="3" s="1"/>
  <c r="P276" i="3"/>
  <c r="R276" i="3" s="1"/>
  <c r="P278" i="3"/>
  <c r="R278" i="3" s="1"/>
  <c r="P261" i="3"/>
  <c r="R261" i="3" s="1"/>
  <c r="P258" i="3"/>
  <c r="R258" i="3" s="1"/>
  <c r="P255" i="3"/>
  <c r="R255" i="3" s="1"/>
  <c r="P243" i="3"/>
  <c r="R243" i="3" s="1"/>
  <c r="P216" i="3"/>
  <c r="R216" i="3" s="1"/>
  <c r="P231" i="3"/>
  <c r="R231" i="3" s="1"/>
  <c r="P214" i="3"/>
  <c r="R214" i="3" s="1"/>
  <c r="P225" i="3"/>
  <c r="R225" i="3" s="1"/>
  <c r="P219" i="3"/>
  <c r="R219" i="3" s="1"/>
  <c r="P190" i="3"/>
  <c r="R190" i="3" s="1"/>
  <c r="P198" i="3"/>
  <c r="R198" i="3" s="1"/>
  <c r="P181" i="3"/>
  <c r="R181" i="3" s="1"/>
  <c r="P183" i="3"/>
  <c r="R183" i="3" s="1"/>
  <c r="P165" i="3"/>
  <c r="R165" i="3" s="1"/>
  <c r="P151" i="3"/>
  <c r="R151" i="3" s="1"/>
  <c r="P155" i="3"/>
  <c r="R155" i="3" s="1"/>
  <c r="P158" i="3"/>
  <c r="R158" i="3" s="1"/>
  <c r="P130" i="3"/>
  <c r="R130" i="3" s="1"/>
  <c r="P126" i="3"/>
  <c r="R126" i="3" s="1"/>
  <c r="P116" i="3"/>
  <c r="R116" i="3" s="1"/>
  <c r="P99" i="3"/>
  <c r="R99" i="3" s="1"/>
  <c r="P86" i="3"/>
  <c r="R86" i="3" s="1"/>
  <c r="P100" i="3"/>
  <c r="R100" i="3" s="1"/>
  <c r="P95" i="3"/>
  <c r="R95" i="3" s="1"/>
  <c r="P74" i="3"/>
  <c r="R74" i="3" s="1"/>
  <c r="P69" i="3"/>
  <c r="R69" i="3" s="1"/>
  <c r="P59" i="3"/>
  <c r="R59" i="3" s="1"/>
  <c r="P64" i="3"/>
  <c r="R64" i="3" s="1"/>
  <c r="P36" i="3"/>
  <c r="R36" i="3" s="1"/>
  <c r="P16" i="3"/>
  <c r="R16" i="3" s="1"/>
  <c r="P25" i="3"/>
  <c r="R25" i="3" s="1"/>
  <c r="P435" i="3"/>
  <c r="R435" i="3" s="1"/>
  <c r="P440" i="3"/>
  <c r="R440" i="3" s="1"/>
  <c r="P447" i="3"/>
  <c r="R447" i="3" s="1"/>
  <c r="P444" i="3"/>
  <c r="R444" i="3" s="1"/>
  <c r="P407" i="3"/>
  <c r="R407" i="3" s="1"/>
  <c r="P414" i="3"/>
  <c r="R414" i="3" s="1"/>
  <c r="P418" i="3"/>
  <c r="R418" i="3" s="1"/>
  <c r="P397" i="3"/>
  <c r="R397" i="3" s="1"/>
  <c r="P394" i="3"/>
  <c r="R394" i="3" s="1"/>
  <c r="P387" i="3"/>
  <c r="R387" i="3" s="1"/>
  <c r="P370" i="3"/>
  <c r="R370" i="3" s="1"/>
  <c r="P351" i="3"/>
  <c r="R351" i="3" s="1"/>
  <c r="P346" i="3"/>
  <c r="R346" i="3" s="1"/>
  <c r="P357" i="3"/>
  <c r="R357" i="3" s="1"/>
  <c r="P361" i="3"/>
  <c r="R361" i="3" s="1"/>
  <c r="P325" i="3"/>
  <c r="R325" i="3" s="1"/>
  <c r="P337" i="3"/>
  <c r="R337" i="3" s="1"/>
  <c r="P312" i="3"/>
  <c r="R312" i="3" s="1"/>
  <c r="P306" i="3"/>
  <c r="R306" i="3" s="1"/>
  <c r="P301" i="3"/>
  <c r="R301" i="3" s="1"/>
  <c r="P295" i="3"/>
  <c r="R295" i="3" s="1"/>
  <c r="P284" i="3"/>
  <c r="R284" i="3" s="1"/>
  <c r="P287" i="3"/>
  <c r="R287" i="3" s="1"/>
  <c r="P267" i="3"/>
  <c r="R267" i="3" s="1"/>
  <c r="P263" i="3"/>
  <c r="R263" i="3" s="1"/>
  <c r="P256" i="3"/>
  <c r="R256" i="3" s="1"/>
  <c r="P245" i="3"/>
  <c r="R245" i="3" s="1"/>
  <c r="P233" i="3"/>
  <c r="R233" i="3" s="1"/>
  <c r="P223" i="3"/>
  <c r="R223" i="3" s="1"/>
  <c r="P220" i="3"/>
  <c r="R220" i="3" s="1"/>
  <c r="P226" i="3"/>
  <c r="R226" i="3" s="1"/>
  <c r="P218" i="3"/>
  <c r="R218" i="3" s="1"/>
  <c r="P200" i="3"/>
  <c r="R200" i="3" s="1"/>
  <c r="P193" i="3"/>
  <c r="R193" i="3" s="1"/>
  <c r="P184" i="3"/>
  <c r="R184" i="3" s="1"/>
  <c r="P168" i="3"/>
  <c r="R168" i="3" s="1"/>
  <c r="P164" i="3"/>
  <c r="R164" i="3" s="1"/>
  <c r="P160" i="3"/>
  <c r="R160" i="3" s="1"/>
  <c r="P153" i="3"/>
  <c r="R153" i="3" s="1"/>
  <c r="P152" i="3"/>
  <c r="R152" i="3" s="1"/>
  <c r="P133" i="3"/>
  <c r="R133" i="3" s="1"/>
  <c r="P128" i="3"/>
  <c r="R128" i="3" s="1"/>
  <c r="P132" i="3"/>
  <c r="R132" i="3" s="1"/>
  <c r="P107" i="3"/>
  <c r="R107" i="3" s="1"/>
  <c r="P108" i="3"/>
  <c r="R108" i="3" s="1"/>
  <c r="P111" i="3"/>
  <c r="R111" i="3" s="1"/>
  <c r="P88" i="3"/>
  <c r="R88" i="3" s="1"/>
  <c r="P79" i="3"/>
  <c r="R79" i="3" s="1"/>
  <c r="P78" i="3"/>
  <c r="R78" i="3" s="1"/>
  <c r="P50" i="3"/>
  <c r="R50" i="3" s="1"/>
  <c r="P48" i="3"/>
  <c r="R48" i="3" s="1"/>
  <c r="P47" i="3"/>
  <c r="R47" i="3" s="1"/>
  <c r="P39" i="3"/>
  <c r="R39" i="3" s="1"/>
  <c r="P22" i="3"/>
  <c r="R22" i="3" s="1"/>
  <c r="P13" i="3"/>
  <c r="R13" i="3" s="1"/>
</calcChain>
</file>

<file path=xl/sharedStrings.xml><?xml version="1.0" encoding="utf-8"?>
<sst xmlns="http://schemas.openxmlformats.org/spreadsheetml/2006/main" count="69741" uniqueCount="8278">
  <si>
    <t>ΚΑΜΜΕΝΗ ΕΚΤΑΣΗ (Σε Στρέμματα)</t>
  </si>
  <si>
    <t>ΠΡΟΣΩΠΙΚΟ</t>
  </si>
  <si>
    <t>ΟΧΗΜΑΤΑ</t>
  </si>
  <si>
    <t>ΕΝΑΕΡΙΑ</t>
  </si>
  <si>
    <t>Α/Α ΕΓΓΡΑΦΗΣ</t>
  </si>
  <si>
    <t>Α/Α ENGAGE</t>
  </si>
  <si>
    <t>X-ENGAGE</t>
  </si>
  <si>
    <t>Y-ENGAGE</t>
  </si>
  <si>
    <t>Υπηρεσία</t>
  </si>
  <si>
    <t>Νομός</t>
  </si>
  <si>
    <t>Ημερ/νία Έναρξης</t>
  </si>
  <si>
    <t>Ώρα Έναρξης</t>
  </si>
  <si>
    <t>Ημερ/νία Κατασβεσης</t>
  </si>
  <si>
    <t>Ώρα Κατάσβεσης</t>
  </si>
  <si>
    <t>Δασαρχείο</t>
  </si>
  <si>
    <t>Δήμος</t>
  </si>
  <si>
    <t>Περιοχή</t>
  </si>
  <si>
    <t>Διεύθυνση</t>
  </si>
  <si>
    <t>Δάση</t>
  </si>
  <si>
    <t>Δασική Έκταση</t>
  </si>
  <si>
    <t>Άλση</t>
  </si>
  <si>
    <t>Χορτ/κές Εκτάσεις</t>
  </si>
  <si>
    <t>Καλάμια - Βάλτοι</t>
  </si>
  <si>
    <t>Γεωργικές Εκτάσεις</t>
  </si>
  <si>
    <t>Υπολλείματα Καλλιεργειών</t>
  </si>
  <si>
    <t>Σκουπι-δότοποι</t>
  </si>
  <si>
    <t>ΠΥΡΟΣ. ΣΩΜΑ</t>
  </si>
  <si>
    <t>ΠΕΖΟΠΟΡΑ ΤΜΗΜΑΤΑ</t>
  </si>
  <si>
    <t>ΕΘΕΛΟ-ΝΤΕΣ</t>
  </si>
  <si>
    <t>ΣΤΡΑΤΟΣ</t>
  </si>
  <si>
    <t>ΑΛΛΕΣ ΔΥΝΑΜΕΙΣ</t>
  </si>
  <si>
    <t>ΠΥΡΟΣ. ΟΧΗΜ.</t>
  </si>
  <si>
    <t>ΟΧΗΜ. ΟΤΑ</t>
  </si>
  <si>
    <t>ΒΥΤΙΟ- ΦΟΡΑ</t>
  </si>
  <si>
    <t>ΜΗΧΑΝΗ-ΜΑΤΑ</t>
  </si>
  <si>
    <t>ΕΛΙΚΟ- ΠΤΕΡΑ</t>
  </si>
  <si>
    <t>Α/Φ CL415</t>
  </si>
  <si>
    <t>Α/Φ CL215</t>
  </si>
  <si>
    <t>Α/Φ PZL</t>
  </si>
  <si>
    <t>Α/Φ GRU.</t>
  </si>
  <si>
    <t>Π.Κ. ΑΙΓΙΝΑΣ</t>
  </si>
  <si>
    <t>ΑΤΤΙΚΗΣ</t>
  </si>
  <si>
    <t>14:58</t>
  </si>
  <si>
    <t>17:35</t>
  </si>
  <si>
    <t/>
  </si>
  <si>
    <t>Δ. ΑΙΓΙΝΑΣ</t>
  </si>
  <si>
    <t>ΑΙΓΙΝΗΤΙΣΣΑ</t>
  </si>
  <si>
    <t>21:39</t>
  </si>
  <si>
    <t>09:03</t>
  </si>
  <si>
    <t>12:40</t>
  </si>
  <si>
    <t>ΨΑΧΝΗ ΑΙΓΙΝΑΣ</t>
  </si>
  <si>
    <t>4ος  Π.Σ. ΠΕΙΡΑΙΑ</t>
  </si>
  <si>
    <t>22:08</t>
  </si>
  <si>
    <t>18:57</t>
  </si>
  <si>
    <t>Δ. ΠΕΡΑΜΑΤΟΣ</t>
  </si>
  <si>
    <t>ΠΕΡΑΜΑ</t>
  </si>
  <si>
    <t>ΑΓ.ΛΑΥΡΑΣ</t>
  </si>
  <si>
    <t>Π.Υ. ΜΕΓΑΡΩΝ</t>
  </si>
  <si>
    <t>10:11</t>
  </si>
  <si>
    <t>15:00</t>
  </si>
  <si>
    <t>Δ. ΜΕΓΑΡΕΩΝ</t>
  </si>
  <si>
    <t>ΜΕΓΑΡΑ</t>
  </si>
  <si>
    <t>ΠΕΥΚΕΝΕΑΣ</t>
  </si>
  <si>
    <t>Π.Υ. ΒΙ.ΠΕ. ΚΟΜΟΤΗΝΗΣ</t>
  </si>
  <si>
    <t>ΡΟΔΟΠΗΣ</t>
  </si>
  <si>
    <t>14:33</t>
  </si>
  <si>
    <t>15:15</t>
  </si>
  <si>
    <t>Δ. ΑΡΡΙΑΝΩΝ</t>
  </si>
  <si>
    <t>ΑΡΑΤΟΣ</t>
  </si>
  <si>
    <t>ΑΓΡΟΤΙΚΗ ΠΕΡΙΟΧΗ ΑΡΑΤΟΥ</t>
  </si>
  <si>
    <t>16:43</t>
  </si>
  <si>
    <t>15:42</t>
  </si>
  <si>
    <t>Δ. ΜΑΡΩΝΕΙΑΣ - ΣΑΠΩΝ</t>
  </si>
  <si>
    <t>-</t>
  </si>
  <si>
    <t>15:57</t>
  </si>
  <si>
    <t>16:33</t>
  </si>
  <si>
    <t>Π.Υ. ΕΛΕΥΘΕΡΟΥΠΟΛΗΣ</t>
  </si>
  <si>
    <t>ΚΑΒΑΛΑΣ</t>
  </si>
  <si>
    <t>16:59</t>
  </si>
  <si>
    <t>21:15</t>
  </si>
  <si>
    <t>Δ. ΠΑΓΓΑΙΟΥ</t>
  </si>
  <si>
    <t>ΟΡΦΑΝΙ</t>
  </si>
  <si>
    <t>12:04</t>
  </si>
  <si>
    <t>13:45</t>
  </si>
  <si>
    <t>ΣΙΔΗΡΟΧΩΡΙ</t>
  </si>
  <si>
    <t>17:50</t>
  </si>
  <si>
    <t>18:55</t>
  </si>
  <si>
    <t>ΜΕΛΙΣΣΟΚΟΜΕΙΟ</t>
  </si>
  <si>
    <t>15:28</t>
  </si>
  <si>
    <t>17:58</t>
  </si>
  <si>
    <t>ΕΛΕΥΘΕΡΕΣ</t>
  </si>
  <si>
    <t>12:34</t>
  </si>
  <si>
    <t>13:06</t>
  </si>
  <si>
    <t>ΠΑΛΑΙΟΧΩΡΙ</t>
  </si>
  <si>
    <t>10:37</t>
  </si>
  <si>
    <t>11:53</t>
  </si>
  <si>
    <t>16:32</t>
  </si>
  <si>
    <t>19:54</t>
  </si>
  <si>
    <t>17:29</t>
  </si>
  <si>
    <t>18:18</t>
  </si>
  <si>
    <t>20:50</t>
  </si>
  <si>
    <t>21:32</t>
  </si>
  <si>
    <t>ΧΡΥΣΟΚΑΣΤΡΟ</t>
  </si>
  <si>
    <t>14:49</t>
  </si>
  <si>
    <t>15:30</t>
  </si>
  <si>
    <t>ΑΝΤΙΦΙΛΙΠΠΟΙ</t>
  </si>
  <si>
    <t>18:44</t>
  </si>
  <si>
    <t>20:20</t>
  </si>
  <si>
    <t>ΓΕΩΡΓΙΑΝΗ</t>
  </si>
  <si>
    <t>Π.Υ. ΔΡΑΜΑΣ</t>
  </si>
  <si>
    <t>ΔΡΑΜΑΣ</t>
  </si>
  <si>
    <t>12:25</t>
  </si>
  <si>
    <t>14:53</t>
  </si>
  <si>
    <t>Δ. ΔΡΑΜΑΣ</t>
  </si>
  <si>
    <t>ΜΟΝΑΣΤΗΡΑΚΙ</t>
  </si>
  <si>
    <t>ΒΑΘΥΛΑΚΟΣ</t>
  </si>
  <si>
    <t>Π.Κ. ΠΑΡΑΝΕΣΤΙΟΥ</t>
  </si>
  <si>
    <t>20:00</t>
  </si>
  <si>
    <t>Δ. ΠΑΡΑΝΕΣΤΙΟΥ</t>
  </si>
  <si>
    <t>ΜΙΚΡΟΧΩΡΙ</t>
  </si>
  <si>
    <t>Π.Υ. ΞΑΝΘΗΣ</t>
  </si>
  <si>
    <t>ΞΑΝΘΗΣ</t>
  </si>
  <si>
    <t>18:21</t>
  </si>
  <si>
    <t>19:10</t>
  </si>
  <si>
    <t>Δ. ΤΟΠΕΙΡΟΥ</t>
  </si>
  <si>
    <t>ΑΓΡΟΤΙΚΗ ΠΕΡΙΟΧΗ ΔΑΦΝΗΣ</t>
  </si>
  <si>
    <t>19:12</t>
  </si>
  <si>
    <t>20:03</t>
  </si>
  <si>
    <t>13:25</t>
  </si>
  <si>
    <t>Δ. ΑΒΔΗΡΩΝ</t>
  </si>
  <si>
    <t>12:44</t>
  </si>
  <si>
    <t>14:50</t>
  </si>
  <si>
    <t>ΑΓΡΟΤΙΚΗ ΠΕΡΙΟΧΗ ΕΡΑΣΜΙΟΥ</t>
  </si>
  <si>
    <t>18:24</t>
  </si>
  <si>
    <t>20:24</t>
  </si>
  <si>
    <t>ΑΓΡΟΤΙΚΗ ΠΕΡΙΟΧΗ ΠΑΛΙΟΥ ΕΡΑΣΜΙΟΥ</t>
  </si>
  <si>
    <t>19:49</t>
  </si>
  <si>
    <t>ΑΓΡΟΤΙΚΗ ΠΕΡΙΟΧΗ ΣΕΛΙΝΟΥ</t>
  </si>
  <si>
    <t>11:00</t>
  </si>
  <si>
    <t>11:40</t>
  </si>
  <si>
    <t>ΠΟΛΥΣΙΤΟΣ</t>
  </si>
  <si>
    <t>16:14</t>
  </si>
  <si>
    <t>19:20</t>
  </si>
  <si>
    <t>ΠΑΡΑΛΙΑ ΕΡΑΣΜΙΟΥ</t>
  </si>
  <si>
    <t>08:02</t>
  </si>
  <si>
    <t>15:20</t>
  </si>
  <si>
    <t>ΣΕΛΙΝΟ ΠΡΟΣ ΛΙΜΝΗ ΒΙΣΤΩΝΙΔΑ</t>
  </si>
  <si>
    <t>Π.Υ. ΑΛΕΞΑΝΔΡΟΥΠΟΛΗΣ</t>
  </si>
  <si>
    <t>ΕΒΡΟΥ</t>
  </si>
  <si>
    <t>17:10</t>
  </si>
  <si>
    <t>Δ. ΑΛΕΞΑΝΔΡΟΥΠΟΛΗΣ</t>
  </si>
  <si>
    <t>ΑΛΕΞΑΝΔΡΟΥΠΟΛΗΣ</t>
  </si>
  <si>
    <t>ΑΓΡΟΤΙΚΗ ΠΕΡΙΟΧΗ ΜΑΚΡΗΣ</t>
  </si>
  <si>
    <t>16:15</t>
  </si>
  <si>
    <t>18:05</t>
  </si>
  <si>
    <t>ΔΑΣΙΚΗ ΠΕΡΙΟΧΗ ΚΙΡΚΗΣ</t>
  </si>
  <si>
    <t>17:30</t>
  </si>
  <si>
    <t>18:10</t>
  </si>
  <si>
    <t>ΠΕΔΙΟ ΒΟΛΗΣ ΝΕΑΣ ΧΙΛΗΣ</t>
  </si>
  <si>
    <t>14:05</t>
  </si>
  <si>
    <t>16:35</t>
  </si>
  <si>
    <t>ΣΟΥΦΛΙΟΥ</t>
  </si>
  <si>
    <t>Δ. ΣΟΥΦΛΙΟΥ</t>
  </si>
  <si>
    <t>ΤΥΧΕΡΟ</t>
  </si>
  <si>
    <t>ΑΓΡΟΤΙΚΗ ΠΕΡΙΟΧΗ ΤΥΧΕΡΟΥ</t>
  </si>
  <si>
    <t>ΕΘ.Π.Κ.ΦΕΡΩΝ</t>
  </si>
  <si>
    <t>15:26</t>
  </si>
  <si>
    <t xml:space="preserve"> ΑΛΕΞΑΝΔΡΟΥΠΟΛΗΣ</t>
  </si>
  <si>
    <t>ΑΓΡΟΤΙΚΗ ΠΕΡΙΟΧΗ ΦΕΡΩΝ</t>
  </si>
  <si>
    <t>Π.Κ. ΣΤΑΥΡΟΥ ΘΕΣΣΑΛΟΝΙΚΗΣ</t>
  </si>
  <si>
    <t>ΘΕΣΣΑΛΟΝΙΚΗΣ</t>
  </si>
  <si>
    <t>13:00</t>
  </si>
  <si>
    <t>14:07</t>
  </si>
  <si>
    <t>Δ. ΒΟΛΒΗΣ</t>
  </si>
  <si>
    <t>ΑΓΡΟΤΙΚΗ ΠΕΡΙΟΧΗ ΜΙΚΡΗΣ ΒΟΛΒΗΣ</t>
  </si>
  <si>
    <t>6ος  Π.Σ. ΘΕΣΣΑΛΟΝΙΚΗΣ</t>
  </si>
  <si>
    <t>14:12</t>
  </si>
  <si>
    <t>15:18</t>
  </si>
  <si>
    <t>Δ. ΔΕΛΤΑ</t>
  </si>
  <si>
    <t>ΑΓΡΟΤΙΚΗ ΠΕΡΙΟΧΗ ΣΙΝΔΟΥ</t>
  </si>
  <si>
    <t>17:51</t>
  </si>
  <si>
    <t>19:15</t>
  </si>
  <si>
    <t>αγροτικη περιοχη Ανατολικου</t>
  </si>
  <si>
    <t>ΑΓΡΟΤΙΚΗ ΠΕΡΙΟΧΗ Σινδου -Χαλαστρας</t>
  </si>
  <si>
    <t>14:18</t>
  </si>
  <si>
    <t>16:06</t>
  </si>
  <si>
    <t>ΘΕΣ/ΝΙΚΗΣ</t>
  </si>
  <si>
    <t>Δ. ΧΑΛΚΗΔΟΝΟΣ</t>
  </si>
  <si>
    <t>αγροτικη περιοχη Αδενδρου</t>
  </si>
  <si>
    <t>21:38</t>
  </si>
  <si>
    <t>22:36</t>
  </si>
  <si>
    <t>αγροτικη περιοχη Σινδου</t>
  </si>
  <si>
    <t>17:04</t>
  </si>
  <si>
    <t>17:21</t>
  </si>
  <si>
    <t>Θεσσαλονικης</t>
  </si>
  <si>
    <t>Δ. ΩΡΑΙΟΚΑΣΤΡΟΥ</t>
  </si>
  <si>
    <t>αγροτικη περιοχη Πενταλοφου</t>
  </si>
  <si>
    <t>14:26</t>
  </si>
  <si>
    <t>16:30</t>
  </si>
  <si>
    <t>αγροτικη περιοχη Ανατολικου Μανδρια Ραγκουση</t>
  </si>
  <si>
    <t>14:54</t>
  </si>
  <si>
    <t>16:40</t>
  </si>
  <si>
    <t>αγροτικηπεριοχη Ανατολικου</t>
  </si>
  <si>
    <t>16:09</t>
  </si>
  <si>
    <t>17:00</t>
  </si>
  <si>
    <t>ΘΕΣΣΑΛΟΝΙΚΗ</t>
  </si>
  <si>
    <t>ΑΓΡ. ΠΕΡ. ΧΑΛΑΣΤΡΑΣ</t>
  </si>
  <si>
    <t>18:00</t>
  </si>
  <si>
    <t>ΑΓΡ. ΠΕΡ. ΑΝΑΤΟΛΙΚΟΥ</t>
  </si>
  <si>
    <t>18:30</t>
  </si>
  <si>
    <t>19:13</t>
  </si>
  <si>
    <t>ΑΓΡ. ΠΕΡ.ΣΙΝΔΟΥ</t>
  </si>
  <si>
    <t>2η Ε.Μ.Α.Κ. (ΘΕΣ/ΚΗ)</t>
  </si>
  <si>
    <t>Δ. ΘΕΡΜΗΣ</t>
  </si>
  <si>
    <t>ΠΛΑΓΙΑΡΙ</t>
  </si>
  <si>
    <t>16:20</t>
  </si>
  <si>
    <t>ΝΕΑ ΡΑΙΔΕΣΤΟΣ</t>
  </si>
  <si>
    <t>13:05</t>
  </si>
  <si>
    <t>14:25</t>
  </si>
  <si>
    <t>Δ. ΘΕΡΜΑΙΚΟΥ</t>
  </si>
  <si>
    <t>ΕΠΑΝΟΜΗ</t>
  </si>
  <si>
    <t>11:20</t>
  </si>
  <si>
    <t>Π.Υ. ΒΙ.ΠΕ. ΚΙΛΚΙΣ</t>
  </si>
  <si>
    <t>ΚΙΛΚΙΣ</t>
  </si>
  <si>
    <t>18:53</t>
  </si>
  <si>
    <t>20:25</t>
  </si>
  <si>
    <t>Δ. ΠΑΙΟΝΙΑΣ</t>
  </si>
  <si>
    <t>ΒΑΦΙΟΧΩΡΙ</t>
  </si>
  <si>
    <t>ΑΓΡΟΤΙΚΗ ΠΕΡΙΟΧΗ ΒΑΦΙΟΧΩΡΙΟΥ</t>
  </si>
  <si>
    <t>Π.Υ. ΓΟΥΜΕΝΙΣΣΑΣ</t>
  </si>
  <si>
    <t>16:25</t>
  </si>
  <si>
    <t>17:20</t>
  </si>
  <si>
    <t>ΓΟΥΜΕΝΙΣΣΑΣ</t>
  </si>
  <si>
    <t>ΑΓΡ. ΠΕΡ. ΒΑΛΤΟΤΟΠΙΟΥ</t>
  </si>
  <si>
    <t>19:05</t>
  </si>
  <si>
    <t>19:50</t>
  </si>
  <si>
    <t>ΑΓΡ. ΠΕΡ. ΤΟΥΜΠΑΣ</t>
  </si>
  <si>
    <t>Π.Υ. ΝΑΟΥΣΑΣ</t>
  </si>
  <si>
    <t>ΗΜΑΘΙΑΣ</t>
  </si>
  <si>
    <t>16:49</t>
  </si>
  <si>
    <t>19:14</t>
  </si>
  <si>
    <t>ΝΑΟΥΣΑΣ</t>
  </si>
  <si>
    <t>Δ. ΝΑΟΥΣΑΣ</t>
  </si>
  <si>
    <t>ΛΕΥΚΑΔΙΑ</t>
  </si>
  <si>
    <t>ΘΕΣΗ ''ΚΟΥΡΗ'' Τ.Κ. ΛΕΥΚΑΔΙΩΝ</t>
  </si>
  <si>
    <t>Π.Κ. ΝΕΑΠΟΛΗΣ (ΚΟΖΑΝΗΣ)</t>
  </si>
  <si>
    <t>ΚΟΖΑΝΗΣ</t>
  </si>
  <si>
    <t>22:52</t>
  </si>
  <si>
    <t>Δ. ΒΟΪΟΥ</t>
  </si>
  <si>
    <t>ΔΑΜΑΣΚΗΝΙΑ</t>
  </si>
  <si>
    <t>1ος  Π.Σ. ΙΩΑΝΝΙΝΩΝ</t>
  </si>
  <si>
    <t>ΙΩΑΝΝΙΝΩΝ</t>
  </si>
  <si>
    <t>17:25</t>
  </si>
  <si>
    <t>Δ. ΔΩΔΩΝΗΣ</t>
  </si>
  <si>
    <t>Τ.Κ. ΣΕΒΙΑΝΩΝ</t>
  </si>
  <si>
    <t>17:45</t>
  </si>
  <si>
    <t>19:30</t>
  </si>
  <si>
    <t>Δ. ΙΩΑΝΝΙΤΩΝ</t>
  </si>
  <si>
    <t>Τ.Κ. ΔΡΟΣΟΧΩΡΙΟΥ</t>
  </si>
  <si>
    <t>19:00</t>
  </si>
  <si>
    <t>Τ.Κ. ΚΑΣΤΡΙΤΣΑΣ</t>
  </si>
  <si>
    <t>Τ.Κ. ΑΡΤΟΠΟΥΛΑΣ</t>
  </si>
  <si>
    <t>17:49</t>
  </si>
  <si>
    <t>18:35</t>
  </si>
  <si>
    <t>ΜΟΛΥΒΑΔΙΑ</t>
  </si>
  <si>
    <t>12:29</t>
  </si>
  <si>
    <t>Τ.Κ. ΜΠΙΖΑΝΙΟΥ</t>
  </si>
  <si>
    <t>Π.Υ. ΑΡΤΑΣ</t>
  </si>
  <si>
    <t>ΑΡΤΑΣ</t>
  </si>
  <si>
    <t>17:16</t>
  </si>
  <si>
    <t>Δ. ΑΡΤΑΙΩΝ</t>
  </si>
  <si>
    <t>14:16</t>
  </si>
  <si>
    <t>15:47</t>
  </si>
  <si>
    <t>ΒΙΓΛΑ</t>
  </si>
  <si>
    <t>13:09</t>
  </si>
  <si>
    <t>15:05</t>
  </si>
  <si>
    <t>ΡΟΔΑΥΓΗ</t>
  </si>
  <si>
    <t>14:55</t>
  </si>
  <si>
    <t>ΡΑΧΗ</t>
  </si>
  <si>
    <t>ΠΛΗΣΙΟΙ</t>
  </si>
  <si>
    <t>15:25</t>
  </si>
  <si>
    <t>16:00</t>
  </si>
  <si>
    <t>ΓΡΑΜΜΕΝΙΤΣΑ</t>
  </si>
  <si>
    <t>Π.Υ. ΠΑΡΓΑΣ</t>
  </si>
  <si>
    <t>ΠΡΕΒΕΖΗΣ</t>
  </si>
  <si>
    <t>Δ. ΠΑΡΓΑΣ</t>
  </si>
  <si>
    <t>10:50</t>
  </si>
  <si>
    <t>1ος  Π.Σ. ΛΑΡΙΣΑΣ</t>
  </si>
  <si>
    <t>ΛΑΡΙΣΑΣ</t>
  </si>
  <si>
    <t>17:55</t>
  </si>
  <si>
    <t>Δ. ΤΥΡΝΑΒΟΥ</t>
  </si>
  <si>
    <t>21:37</t>
  </si>
  <si>
    <t>Δ. ΚΙΛΕΛΕΡ</t>
  </si>
  <si>
    <t>Π.Υ. ΠΑΛΑΜΑ</t>
  </si>
  <si>
    <t>ΚΑΡΔΙΤΣΑΣ</t>
  </si>
  <si>
    <t>09:47</t>
  </si>
  <si>
    <t>10:40</t>
  </si>
  <si>
    <t>Δ. ΠΑΛΑΜΑ</t>
  </si>
  <si>
    <t>ΠΕΡΙΦΕΡΕΙΑ Τ.Κ.ΠΕΔΙΝΟΥ</t>
  </si>
  <si>
    <t>08:18</t>
  </si>
  <si>
    <t>09:04</t>
  </si>
  <si>
    <t>ΠΕΡΙΦΕΡΕΙΑ ΤΕΑΣ</t>
  </si>
  <si>
    <t>Π.Κ. ΧΑΛΑΝΔΡΙΤΣΑΣ</t>
  </si>
  <si>
    <t>ΑΧΑΙΑΣ</t>
  </si>
  <si>
    <t>16:08</t>
  </si>
  <si>
    <t>16:55</t>
  </si>
  <si>
    <t>ΠΑΤΡΩΝ</t>
  </si>
  <si>
    <t>Δ. ΕΡΥΜΑΝΘΟΥ</t>
  </si>
  <si>
    <t>ΕΛΛΗΝΙΚΟ</t>
  </si>
  <si>
    <t>Π.Κ. ΡΙΟΥ</t>
  </si>
  <si>
    <t>18:15</t>
  </si>
  <si>
    <t>Δ. ΠΑΤΡΕΩΝ</t>
  </si>
  <si>
    <t>Ν.Ε.Ο. 193.5 ΠΡΟΣ ΑΘΗΝΑ</t>
  </si>
  <si>
    <t>Π.Υ. ΑΙΓΙΟΥ</t>
  </si>
  <si>
    <t>13:12</t>
  </si>
  <si>
    <t>ΑΙΓΙΟΥ</t>
  </si>
  <si>
    <t>Δ. ΑΙΓΙΑΛΕΙΑΣ</t>
  </si>
  <si>
    <t>11:54</t>
  </si>
  <si>
    <t>ΛΑΚΚΑ - ΜΕΡΤΙΔΙ</t>
  </si>
  <si>
    <t>11:22</t>
  </si>
  <si>
    <t>ΤΡΑΠΕΖΑ</t>
  </si>
  <si>
    <t>13:04</t>
  </si>
  <si>
    <t>ΤΕΜΕΝΗ</t>
  </si>
  <si>
    <t>ΑΚΟΛΗ</t>
  </si>
  <si>
    <t>16:22</t>
  </si>
  <si>
    <t>ΔΙΑΚΟΠΤΟ</t>
  </si>
  <si>
    <t>18:11</t>
  </si>
  <si>
    <t>18:50</t>
  </si>
  <si>
    <t>ΜΕΓΑΝΙΤΗΣ</t>
  </si>
  <si>
    <t>10:13</t>
  </si>
  <si>
    <t>ΝΕΟΣ ΕΡΙΝΕΟΣ</t>
  </si>
  <si>
    <t>Π.Κ. ΑΚΡΑΤΑΣ</t>
  </si>
  <si>
    <t>12:57</t>
  </si>
  <si>
    <t>Τ.Κ. ΑΚΡΑΤΑΣ</t>
  </si>
  <si>
    <t>Π.Υ. ΜΕΣΟΛΟΓΓΙΟΥ</t>
  </si>
  <si>
    <t>ΑΙΤΩΛΟΑΚΑΡΝΑΝΙΑΣ</t>
  </si>
  <si>
    <t>17:40</t>
  </si>
  <si>
    <t>18:40</t>
  </si>
  <si>
    <t>ΜΕΣΟΛΟΓΓΙΟΥ</t>
  </si>
  <si>
    <t>Δ. ΝΑΥΠΑΚΤΙΑΣ</t>
  </si>
  <si>
    <t>Τ.Κ ΚΡΥΟΝΕΡΙΟΥ</t>
  </si>
  <si>
    <t>13:55</t>
  </si>
  <si>
    <t>14:43</t>
  </si>
  <si>
    <t>Δ. ΙΕΡΑΣ ΠΟΛΗΣ ΜΕΣΟΛΟΓΓΙΟΥ</t>
  </si>
  <si>
    <t>ΜΕΣΟΛΟΓΓΙ</t>
  </si>
  <si>
    <t>Τ.Ε.Ι ΜΕΣΟΛΟΓΓΙΟΥ</t>
  </si>
  <si>
    <t>11:58</t>
  </si>
  <si>
    <t>13:10</t>
  </si>
  <si>
    <t>ΓΕΦΥΡΑ ΕΥΗΝΟΥ</t>
  </si>
  <si>
    <t>12:35</t>
  </si>
  <si>
    <t>Δ.Κ ΕΥΗΝΟΧΩΡΙΟΥ</t>
  </si>
  <si>
    <t>Π.Υ. ΑΜΦΙΛΟΧΙΑΣ</t>
  </si>
  <si>
    <t>20:05</t>
  </si>
  <si>
    <t>21:40</t>
  </si>
  <si>
    <t>Δ. ΑΜΦΙΛΟΧΙΑΣ</t>
  </si>
  <si>
    <t>Τ.Κ. ΣΤΑΘΑ</t>
  </si>
  <si>
    <t>Π.Υ. ΠΥΡΓΟΥ</t>
  </si>
  <si>
    <t>ΗΛΕΙΑΣ</t>
  </si>
  <si>
    <t>20:10</t>
  </si>
  <si>
    <t>ΠΥΡΓΟΥ</t>
  </si>
  <si>
    <t>Δ. ΠΥΡΓΟΥ</t>
  </si>
  <si>
    <t>ΠΡΩΗΝ ΛΙΜΝΗ ΜΟΥΡΙΑΣ</t>
  </si>
  <si>
    <t>14:00</t>
  </si>
  <si>
    <t>14:40</t>
  </si>
  <si>
    <t>ΛΕΤΡΙΝΑ 20</t>
  </si>
  <si>
    <t>ΜΟΥΤΕΛΗ</t>
  </si>
  <si>
    <t>19:59</t>
  </si>
  <si>
    <t>20:33</t>
  </si>
  <si>
    <t>ΕΘ.Π.Σ. Β ΤΑΞΗΣ ΕΥΡΩΤΑ</t>
  </si>
  <si>
    <t>ΛΑΚΩΝΙΑΣ</t>
  </si>
  <si>
    <t>05:28</t>
  </si>
  <si>
    <t>06:55</t>
  </si>
  <si>
    <t>ΓΥΘΕΙΟΥ</t>
  </si>
  <si>
    <t>Δ. ΕΥΡΩΤΑ</t>
  </si>
  <si>
    <t>ΣΚΑΛΑ</t>
  </si>
  <si>
    <t>ΤΡΙΝΗΣΑ</t>
  </si>
  <si>
    <t>07:17</t>
  </si>
  <si>
    <t>09:20</t>
  </si>
  <si>
    <t>ΑΚΤΗ ΜΑΥΡΗΣ</t>
  </si>
  <si>
    <t>Π.Υ. ΝΑΥΠΛΙΟΥ</t>
  </si>
  <si>
    <t>ΑΡΓΟΛΙΔΟΣ</t>
  </si>
  <si>
    <t>10:05</t>
  </si>
  <si>
    <t>Δ. ΝΑΥΠΛΙΕΩΝ</t>
  </si>
  <si>
    <t>Π.Κ. ΚΡΑΝΙΔΙΟΥ</t>
  </si>
  <si>
    <t>14:45</t>
  </si>
  <si>
    <t>Δ. ΕΡΜΙΟΝΙΔΑΣ</t>
  </si>
  <si>
    <t>Π.Κ. ΤΡΟΙΖΗΝΑΣ</t>
  </si>
  <si>
    <t>14:44</t>
  </si>
  <si>
    <t>Δ. ΤΡΟΙΖΗΝΙΑΣ</t>
  </si>
  <si>
    <t>15:39</t>
  </si>
  <si>
    <t>Π.Υ. ΣΥΚΙΩΝΟΣ - ΚΙΑΤΟΥ</t>
  </si>
  <si>
    <t>ΚΟΡΙΝΘΙΑΣ</t>
  </si>
  <si>
    <t>21:00</t>
  </si>
  <si>
    <t>ΚΟΡΙΝΘΟΥ</t>
  </si>
  <si>
    <t>Δ. ΣΙΚΥΩΝΙΩΝ</t>
  </si>
  <si>
    <t>ΚΛΗΜΕΝΤΙΟ</t>
  </si>
  <si>
    <t>ΕΠ. ΟΔΟΣ ΚΛΗΜΕΝΤΙΟΥ-ΒΕΛΙΝΑΣ</t>
  </si>
  <si>
    <t>ΚΑΡΤΕΡΙ</t>
  </si>
  <si>
    <t>Π.Υ. ΛΑΜΙΑΣ</t>
  </si>
  <si>
    <t>ΦΘΙΩΤΙΔΑΣ</t>
  </si>
  <si>
    <t>14:47</t>
  </si>
  <si>
    <t>ΑΤΑΛΑΝΤΗΣ</t>
  </si>
  <si>
    <t xml:space="preserve">Δ. ΛΟΚΡΩΝ </t>
  </si>
  <si>
    <t>ΜΑΡΤΙΝΟ</t>
  </si>
  <si>
    <t>ΠΑΝΑΓΙΑ</t>
  </si>
  <si>
    <t>16:27</t>
  </si>
  <si>
    <t>21:09</t>
  </si>
  <si>
    <t>ΛΑΜΙΑΣ</t>
  </si>
  <si>
    <t>Δ. ΛΑΜΙΕΩΝ</t>
  </si>
  <si>
    <t>ΦΡΑΝΤΖΗΣ</t>
  </si>
  <si>
    <t>ΥΔΡΟΜΥΛΟΣ</t>
  </si>
  <si>
    <t>Π.Κ. ΑΤΑΛΑΝΤΗΣ</t>
  </si>
  <si>
    <t>14:56</t>
  </si>
  <si>
    <t>3ο ΧΜ ΜΑΡΤΙΝΟΥ ΛΑΡΥΜΝΑΣ</t>
  </si>
  <si>
    <t>Π.Κ. ΑΓΙΟΥ ΚΩΝΣΤΑΝΤΙΝΟΥ</t>
  </si>
  <si>
    <t>Δ. ΚΑΜΕΝΩΝ ΒΟΥΡΛΩΝ</t>
  </si>
  <si>
    <t>ΣΚΑΡΦΕΙΑ</t>
  </si>
  <si>
    <t>Π.Υ. ΜΑΚΡΑΚΩΜΗΣ</t>
  </si>
  <si>
    <t>18:45</t>
  </si>
  <si>
    <t>19:36</t>
  </si>
  <si>
    <t>ΣΠΕΡΧΕΙΑΔΑΣ</t>
  </si>
  <si>
    <t>Δ. ΜΑΚΡΑΚΩΜΗΣ</t>
  </si>
  <si>
    <t>ΓΟΥΡΝΕΣ Τ.Κ. ΛΕΥΚΑΔΑΣ</t>
  </si>
  <si>
    <t>08:00</t>
  </si>
  <si>
    <t>08:45</t>
  </si>
  <si>
    <t>ΑΓΙΑ ΠΑΡΑΣΚΕΥΗ ΜΑΚΡΑΚΩΜΗΣ</t>
  </si>
  <si>
    <t>ΑΓΙΟΣ ΔΗΜΗΤΡΙΟΣ Τ.Κ. ΚΛΩΝΙΟΥ</t>
  </si>
  <si>
    <t>21:06</t>
  </si>
  <si>
    <t>ΠΛΑΤΑΝΟΔΑΣΟΣ</t>
  </si>
  <si>
    <t>ΣΠΕΡΧΕΙΑΣ</t>
  </si>
  <si>
    <t>2ο χλμ ΜΑΚΡΑΚΩΜΗΣ-ΣΠΕΡΧΕΙΑΔΑΣ</t>
  </si>
  <si>
    <t>Π.Υ. ΙΤΕΑΣ</t>
  </si>
  <si>
    <t>ΦΩΚΙΔΟΣ</t>
  </si>
  <si>
    <t>12:28</t>
  </si>
  <si>
    <t>ΑΜΦΙΣΣΑΣ</t>
  </si>
  <si>
    <t>Δ. ΔΕΛΦΩΝ</t>
  </si>
  <si>
    <t>ΑΓΙΟΙ ΠΑΝΤΕΣ</t>
  </si>
  <si>
    <t>ΘΕΣΗ ΚΑΛΑΜΟΡΕΜΑ</t>
  </si>
  <si>
    <t>Π.Κ. ΚΥΜΗΣ</t>
  </si>
  <si>
    <t>ΕΥΒΟΙΑΣ</t>
  </si>
  <si>
    <t>13:15</t>
  </si>
  <si>
    <t>ΑΛΙΒΕΡΙΟΥ</t>
  </si>
  <si>
    <t>Δ. ΚΥΜΗΣ - ΑΛΙΒΕΡΙΟΥ</t>
  </si>
  <si>
    <t>ΒΡΥΣΗ</t>
  </si>
  <si>
    <t>"ΛΙΜΝΕΣ" ΒΡΥΣΗΣ</t>
  </si>
  <si>
    <t>18:19</t>
  </si>
  <si>
    <t>21:25</t>
  </si>
  <si>
    <t>ΠΥΡΓΙΟ</t>
  </si>
  <si>
    <t>"ΠΛΑΤΑΝΑΚΙΑ" ΠΥΡΓΙΟΥ</t>
  </si>
  <si>
    <t>ΚΥΜΗ</t>
  </si>
  <si>
    <t>"ΜΑΧΑΛΑΣ" ΚΥΜΗΣ</t>
  </si>
  <si>
    <t>Π.Κ. ΑΛΙΒΕΡΙΟΥ</t>
  </si>
  <si>
    <t>21:50</t>
  </si>
  <si>
    <t>ΖΑΡΑΚΕΣ</t>
  </si>
  <si>
    <t>Π.Κ. ΚΑΡΥΣΤΟΥ</t>
  </si>
  <si>
    <t>15:11</t>
  </si>
  <si>
    <t>16:38</t>
  </si>
  <si>
    <t>Δ. ΚΑΡΥΣΤΟΥ</t>
  </si>
  <si>
    <t>"ΠΟΡΤΟ ΛΑΦΙΑ"</t>
  </si>
  <si>
    <t>15:04</t>
  </si>
  <si>
    <t>12:54</t>
  </si>
  <si>
    <t>ΚΑΡΥΣΤΟΣ</t>
  </si>
  <si>
    <t>Π.Κ. ΣΚΥΡΟΥ</t>
  </si>
  <si>
    <t>14:24</t>
  </si>
  <si>
    <t>Δ. ΣΚΥΡΟΥ</t>
  </si>
  <si>
    <t>"ΦΕΡΕΚΑΜΠΟΣ" ΣΚΥΡΟΥ</t>
  </si>
  <si>
    <t>Π.Υ. ΙΣΤΙΑΙΑΣ</t>
  </si>
  <si>
    <t>12:20</t>
  </si>
  <si>
    <t>17:19</t>
  </si>
  <si>
    <t>ΙΣΤΙΑΙΑΣ</t>
  </si>
  <si>
    <t>Δ. ΙΣΤΙΑΙΑΣ - ΑΙΔΗΨΟΥ</t>
  </si>
  <si>
    <t>ΔΥΟ ΡΕΜΜΑΤΑ ΛΙΧΑΔΟΣ</t>
  </si>
  <si>
    <t>Π.Κ. ΜΑΝΤΟΥΔΙΟΥ</t>
  </si>
  <si>
    <t>16:31</t>
  </si>
  <si>
    <t>18:52</t>
  </si>
  <si>
    <t>ΛΙΜΝΗΣ</t>
  </si>
  <si>
    <t>Δ. ΜΑΝΤΟΥΔΙΟΥ - ΛΙΜΝΗΣ - ΑΓΙΑΣ ΑΝΝΑΣ</t>
  </si>
  <si>
    <t>ΠΕΛΕΚΙ ΚΡΥΑΣ ΒΡΥΣΗΣ</t>
  </si>
  <si>
    <t>Π.Κ. ΑΝΔΡΟΥ</t>
  </si>
  <si>
    <t>ΚΥΚΛΑΔΩΝ</t>
  </si>
  <si>
    <t>11:43</t>
  </si>
  <si>
    <t>12:50</t>
  </si>
  <si>
    <t>Δ. ΑΝΔΡΟΥ</t>
  </si>
  <si>
    <t>ΚΑΛΛΙΒΑΡΙ</t>
  </si>
  <si>
    <t>Π.Κ. ΝΑΞΟΥ</t>
  </si>
  <si>
    <t>18:46</t>
  </si>
  <si>
    <t>Δ. ΝΑΞΟΥ &amp; ΜΙΚΡΩΝ ΚΥΚΛΑΔΩΝ</t>
  </si>
  <si>
    <t>ΑΠΕΙΡΑΝΘΟΣ</t>
  </si>
  <si>
    <t>13:39</t>
  </si>
  <si>
    <t>ΚΟΡΟΝΟΣ</t>
  </si>
  <si>
    <t>Π.Κ. ΤΗΝΟΥ</t>
  </si>
  <si>
    <t>22:05</t>
  </si>
  <si>
    <t>Δ. ΤΗΝΟΥ</t>
  </si>
  <si>
    <t>ΦΑΛΑΤΑΔΟΣ</t>
  </si>
  <si>
    <t>Π.Υ. ΜΥΤΙΛΗΝΗΣ</t>
  </si>
  <si>
    <t>ΛΕΣΒΟΥ</t>
  </si>
  <si>
    <t>16:19</t>
  </si>
  <si>
    <t>23:55</t>
  </si>
  <si>
    <t>Δ/ΝΣΗ ΔΑΣΩΝ ΛΕΣΒΟΥ</t>
  </si>
  <si>
    <t>Δ. ΜΥΤΙΛΗΝΗΣ</t>
  </si>
  <si>
    <t>ΜΟΡΙΑ</t>
  </si>
  <si>
    <t>17:42</t>
  </si>
  <si>
    <t>ΜΟΡΙΑ ΜΥΤΙΛΗΝΗΣ</t>
  </si>
  <si>
    <t>13:38</t>
  </si>
  <si>
    <t>15:50</t>
  </si>
  <si>
    <t>16:34</t>
  </si>
  <si>
    <t>Π.Κ. ΚΑΛΛΟΝΗΣ</t>
  </si>
  <si>
    <t>10:55</t>
  </si>
  <si>
    <t>Δ. ΔΥΤΙΚΗΣ ΛΕΣΒΟΥ</t>
  </si>
  <si>
    <t>ΑΓΙΑ ΠΑΡΑΣΚΕΥΗ</t>
  </si>
  <si>
    <t>ΚΟΥΚΟΥΤΟΥ ΑΓΙΑΣ ΠΑΡΑΣΚΕΥΗΣ</t>
  </si>
  <si>
    <t>Π.Κ. ΠΛΩΜΑΡΙΟΥ</t>
  </si>
  <si>
    <t>ΠΕΡΑΜΑ ΓΕΡΑΣ</t>
  </si>
  <si>
    <t>19:25</t>
  </si>
  <si>
    <t>ΠΛΩΜΑΡΙ</t>
  </si>
  <si>
    <t>ΜΕΛΙΝΤΑ ΠΛΩΜΑΡΙΟΥ</t>
  </si>
  <si>
    <t>11:09</t>
  </si>
  <si>
    <t>12:00</t>
  </si>
  <si>
    <t>ΚΟΥΡΝΕΛΙ - ΚΑΡΙΩΝΑΣ ΠΛΩΜΑΡΙΟΥ</t>
  </si>
  <si>
    <t>Π.Υ. ΜΥΡΙΝΑΣ ΛΗΜΝΟΥ</t>
  </si>
  <si>
    <t>13:49</t>
  </si>
  <si>
    <t>Δ. ΛΗΜΝΟΥ</t>
  </si>
  <si>
    <t>ΚΟΝΤΟΠΟΥΛΙΟ</t>
  </si>
  <si>
    <t>ΚΕΡΟΣ</t>
  </si>
  <si>
    <t>Π.Κ. ΚΑΡΔΑΜΥΛΩΝ</t>
  </si>
  <si>
    <t>ΧΙΟΥ</t>
  </si>
  <si>
    <t>11:45</t>
  </si>
  <si>
    <t>Δ. ΧΙΟΥ</t>
  </si>
  <si>
    <t>ΚΑΡΔΑΜΥΛΑ</t>
  </si>
  <si>
    <t>13:35</t>
  </si>
  <si>
    <t>17:05</t>
  </si>
  <si>
    <t>ΠΟΤΑΜΙΑ</t>
  </si>
  <si>
    <t>16:02</t>
  </si>
  <si>
    <t>19:18</t>
  </si>
  <si>
    <t>ΚΟΦΙΝΑΣ</t>
  </si>
  <si>
    <t>ΠΙΤΥΟΣ</t>
  </si>
  <si>
    <t>20:22</t>
  </si>
  <si>
    <t>ΧΙΟΣ</t>
  </si>
  <si>
    <t>Π.Κ. ΑΡΜΟΛΙΩΝ</t>
  </si>
  <si>
    <t>17:01</t>
  </si>
  <si>
    <t>17:15</t>
  </si>
  <si>
    <t>ΑΡΜΟΛΙΑ</t>
  </si>
  <si>
    <t>14:30</t>
  </si>
  <si>
    <t>15:45</t>
  </si>
  <si>
    <t>ΕΛΑΤΑΣ</t>
  </si>
  <si>
    <t>Π.Υ. ΣΑΜΟΥ</t>
  </si>
  <si>
    <t>ΣΑΜΟΥ</t>
  </si>
  <si>
    <t>10:46</t>
  </si>
  <si>
    <t>Δ. ΑΝΑΤΟΛΙΚΗΣ ΣΑΜΟΥ</t>
  </si>
  <si>
    <t>ΠΕΔΙΟ ΒΟΛΗΣ ΜΑΥΡΑΤΖΑΙΩΝ</t>
  </si>
  <si>
    <t>11:49</t>
  </si>
  <si>
    <t>ΠΥΘΑΓΟΡΕΙΟ</t>
  </si>
  <si>
    <t>ΠΟΥΝΤΕΣ ΠΥΘΑΓΟΡΕΙΟΥ</t>
  </si>
  <si>
    <t>16:52</t>
  </si>
  <si>
    <t>ΒΑΘΥ</t>
  </si>
  <si>
    <t>ΟΡΟΣ ΘΙΟΣ, 500Μ. ΝΟΤΙΑ ΤΟΥ ΚΥΤ</t>
  </si>
  <si>
    <t>18:31</t>
  </si>
  <si>
    <t>ΧΩΡΑ</t>
  </si>
  <si>
    <t>Ε.Ο. ΠΥΘΑΓΟΡΕΙΟΥ-ΗΡΑΙΟΝ</t>
  </si>
  <si>
    <t>Π.Κ. ΜΟΙΡΩΝ</t>
  </si>
  <si>
    <t>ΗΡΑΚΛΕΙΟΥ</t>
  </si>
  <si>
    <t>09:59</t>
  </si>
  <si>
    <t>11:50</t>
  </si>
  <si>
    <t>Δ. ΦΑΙΣΤΟΥ</t>
  </si>
  <si>
    <t>ΠΟΜΠΙΑ</t>
  </si>
  <si>
    <t>Δ. ΓΟΡΤΥΝΑΣ</t>
  </si>
  <si>
    <t>ΠΑΝΑΣΟΣ</t>
  </si>
  <si>
    <t>14:13</t>
  </si>
  <si>
    <t>ΑΓΙΑ ΒΑΡΒΑΡΑ</t>
  </si>
  <si>
    <t>ΚΟΥΛΕ</t>
  </si>
  <si>
    <t>14:06</t>
  </si>
  <si>
    <t>ΑΜΠΕΛΟΥΖΟΣ</t>
  </si>
  <si>
    <t>20:40</t>
  </si>
  <si>
    <t>21:55</t>
  </si>
  <si>
    <t>ΤΥΜΠΑΚΙΟ</t>
  </si>
  <si>
    <t>ΑΦΡΑΘΙΑΣ</t>
  </si>
  <si>
    <t>11:59</t>
  </si>
  <si>
    <t>12:45</t>
  </si>
  <si>
    <t>ΚΟΚΚΙΝΟΣ ΠΥΡΓΟΣ</t>
  </si>
  <si>
    <t>19:19</t>
  </si>
  <si>
    <t>ΚΛΗΜΑ</t>
  </si>
  <si>
    <t>15:40</t>
  </si>
  <si>
    <t>ΜΑΓΑΡΙΚΑΡΙΟ</t>
  </si>
  <si>
    <t>ΛΑΚΟΥΔΙΑ</t>
  </si>
  <si>
    <t>ΓΡΗΓΟΡΙΑ</t>
  </si>
  <si>
    <t>ΧΟΥΣΤΟΥΛΙΑΝΑ</t>
  </si>
  <si>
    <t>16:05</t>
  </si>
  <si>
    <t>ΑΝΩ ΜΟΥΛΙΑ</t>
  </si>
  <si>
    <t>13:48</t>
  </si>
  <si>
    <t>ΑΓΙΟΣ ΑΝΤΩΝΙΟΣ</t>
  </si>
  <si>
    <t>ΑΓΙΟΣ  ΣΤΥΛΙΑΝΟΣ</t>
  </si>
  <si>
    <t>09:30</t>
  </si>
  <si>
    <t>10:25</t>
  </si>
  <si>
    <t>ΠΕΤΡΟΚΕΦΑΛΟ</t>
  </si>
  <si>
    <t>ΠΕΤΡΟΚΕΦΑΛΙ</t>
  </si>
  <si>
    <t>14:20</t>
  </si>
  <si>
    <t>ΑΜΥΓΔΑΛΟΣ</t>
  </si>
  <si>
    <t>ΤΡΥΠΗΤΑ</t>
  </si>
  <si>
    <t>ΤΡΥΠΗΤΗ  ΜΥΛΟΣ</t>
  </si>
  <si>
    <t>ΜΟΡΟΝΙ</t>
  </si>
  <si>
    <t>21:45</t>
  </si>
  <si>
    <t>01:13</t>
  </si>
  <si>
    <t>Δ. ΒΙΑΝΝΟΥ</t>
  </si>
  <si>
    <t>ΨΑΡΗ ΦΟΡΑΔΑ</t>
  </si>
  <si>
    <t>ΨΑΡΗ  ΦΟΡΑΔΑ</t>
  </si>
  <si>
    <t>12:10</t>
  </si>
  <si>
    <t>ΜΑΤΑΛΑ</t>
  </si>
  <si>
    <t>ΛΑΓΟΛΙΟ</t>
  </si>
  <si>
    <t>ΦΑΝΕΡΩΜΕΝΗ</t>
  </si>
  <si>
    <t>20:35</t>
  </si>
  <si>
    <t>07:39</t>
  </si>
  <si>
    <t>12:15</t>
  </si>
  <si>
    <t>13:50</t>
  </si>
  <si>
    <t>ΤΥΜΠΑΚΙ</t>
  </si>
  <si>
    <t>21:30</t>
  </si>
  <si>
    <t>ΠΛΟΥΤΗ</t>
  </si>
  <si>
    <t>13:30</t>
  </si>
  <si>
    <t>22:00</t>
  </si>
  <si>
    <t>ΑΝΤΙΣΚΑΡΙΟ</t>
  </si>
  <si>
    <t>ΑΝΤΙΣΚΑΡΙ</t>
  </si>
  <si>
    <t>21:47</t>
  </si>
  <si>
    <t>18:20</t>
  </si>
  <si>
    <t>ΜΟΥΛΙΑ</t>
  </si>
  <si>
    <t>Π.Κ. ΧΕΡΣΟΝΗΣΟΥ</t>
  </si>
  <si>
    <t>Δ. ΜΙΝΩΑ ΠΕΔΙΑΔΑΣ</t>
  </si>
  <si>
    <t>ΚΑΣΤΕΛΙ</t>
  </si>
  <si>
    <t>ΠΛΗΣΙΟΝ  ΝΕΟΥ ΑΕΡΟΔΡΟΜΙΟΥ</t>
  </si>
  <si>
    <t>ΖΕΒΛΟΣ</t>
  </si>
  <si>
    <t>Π.Κ. ΠΥΡΓΟΥ ΜΟΝΟΦΑΤΣΙΟΥ</t>
  </si>
  <si>
    <t>21:05</t>
  </si>
  <si>
    <t>Δ. ΑΡΧΑΝΩΝ-ΑΣΤΕΡΟΥΣΙΩΝ</t>
  </si>
  <si>
    <t>20:12</t>
  </si>
  <si>
    <t>ΤΣΙΦΟΥΤ ΚΑΣΤΕΛΙ</t>
  </si>
  <si>
    <t>22:15</t>
  </si>
  <si>
    <t>23:00</t>
  </si>
  <si>
    <t>ΑΓΙΟΣ ΘΩΜΑΣ</t>
  </si>
  <si>
    <t>ΛΑΡΑΝΙ - ΑΓ. ΘΩΜΑΣ</t>
  </si>
  <si>
    <t>20:15</t>
  </si>
  <si>
    <t>20:45</t>
  </si>
  <si>
    <t>ΑΡΜΑ ΑΝΩΓΕΙΑ</t>
  </si>
  <si>
    <t>ΑΡΜΑΝΩΓΕΙΑ</t>
  </si>
  <si>
    <t>ΧΑΡΑΚΙΟ</t>
  </si>
  <si>
    <t>ΧΑΡΑΚΙ</t>
  </si>
  <si>
    <t>ΑΠΟΣΕΛΕΜΗ</t>
  </si>
  <si>
    <t>ΑΠΟΣΕΛΕΜΙ</t>
  </si>
  <si>
    <t>11:30</t>
  </si>
  <si>
    <t>ΠΑΡΑΝΥΜΦΟΙ</t>
  </si>
  <si>
    <t>15:29</t>
  </si>
  <si>
    <t>ΓΑΡΙΠΑ</t>
  </si>
  <si>
    <t>ΛΙΓΟΡΤΥΝΟΣ</t>
  </si>
  <si>
    <t>10:38</t>
  </si>
  <si>
    <t>ΜΑΔΕΣ</t>
  </si>
  <si>
    <t>ΜΑΔΕ</t>
  </si>
  <si>
    <t>16:39</t>
  </si>
  <si>
    <t>ΠΥΡΓΟΣ</t>
  </si>
  <si>
    <t>12:05</t>
  </si>
  <si>
    <t>ΤΡΕΙΣ ΕΚΚΛΗΣΙΕΣ</t>
  </si>
  <si>
    <t>ΔΟΥΛΙΟ</t>
  </si>
  <si>
    <t>ΔΟΥΛΙ</t>
  </si>
  <si>
    <t>10:17</t>
  </si>
  <si>
    <t>ΔΕΜΑΤΙΟ</t>
  </si>
  <si>
    <t>ΔΕΜΑΤΙ</t>
  </si>
  <si>
    <t>12:30</t>
  </si>
  <si>
    <t>ΕΘΙΑ</t>
  </si>
  <si>
    <t>10:30</t>
  </si>
  <si>
    <t>ΣΟΚΑΡΑΣ</t>
  </si>
  <si>
    <t>Π.Κ. ΑΝΩ ΒΙΑΝΝΟΥ</t>
  </si>
  <si>
    <t>ΚΑΤΩ ΛΟΥΤΡΑΚΙ</t>
  </si>
  <si>
    <t>ΛΟΥΤΡΑΚΙ</t>
  </si>
  <si>
    <t>15:06</t>
  </si>
  <si>
    <t>ΚΑΡΑΒΑΔΟΣ</t>
  </si>
  <si>
    <t>09:35</t>
  </si>
  <si>
    <t>ΚΕΡΑΤΙΔΙ</t>
  </si>
  <si>
    <t>21:27</t>
  </si>
  <si>
    <t>03:00</t>
  </si>
  <si>
    <t>ΠΕΥΚΟΣ</t>
  </si>
  <si>
    <t>ΣΠΙΘΕΣ</t>
  </si>
  <si>
    <t>07:50</t>
  </si>
  <si>
    <t>22:57</t>
  </si>
  <si>
    <t>00:50</t>
  </si>
  <si>
    <t>ΑΓΙΑ ΜΟΝΗ</t>
  </si>
  <si>
    <t>ΑΓΙΑ ΚΕΡΑ</t>
  </si>
  <si>
    <t>08:30</t>
  </si>
  <si>
    <t>ΑΦΡΑΤΙΟ</t>
  </si>
  <si>
    <t>ΑΦΡΑΤΙ</t>
  </si>
  <si>
    <t>10:00</t>
  </si>
  <si>
    <t>ΜΑΡΘΑ</t>
  </si>
  <si>
    <t>1ος  Π.Σ. ΗΡΑΚΛΕΙΟΥ</t>
  </si>
  <si>
    <t>08:35</t>
  </si>
  <si>
    <t>09:56</t>
  </si>
  <si>
    <t>Δ. ΜΑΛΕΒΙΖΙΟΥ</t>
  </si>
  <si>
    <t>ΑΜΟΥΔΙ</t>
  </si>
  <si>
    <t>ΑΜΟΥΔΑΡΑ</t>
  </si>
  <si>
    <t>23:40</t>
  </si>
  <si>
    <t>ΦΟΔΕΛΕ</t>
  </si>
  <si>
    <t>13:08</t>
  </si>
  <si>
    <t>15:23</t>
  </si>
  <si>
    <t>Δ. ΗΡΑΚΛΕΙΟΥ</t>
  </si>
  <si>
    <t>ΚΑΤΩ ΑΣΙΤΕΣ</t>
  </si>
  <si>
    <t>17:59</t>
  </si>
  <si>
    <t>19:45</t>
  </si>
  <si>
    <t>ΒΙΚΟΛΙΑ</t>
  </si>
  <si>
    <t>14:23</t>
  </si>
  <si>
    <t>15:55</t>
  </si>
  <si>
    <t xml:space="preserve">ΑΓΙΑ ΠΕΛΑΓΙΑ </t>
  </si>
  <si>
    <t>ΕΘΝ.ΟΔΟ ΗΡΑΚΛΕΙΟΥ - ΡΕΘΥΜΝΟΥ</t>
  </si>
  <si>
    <t>22:50</t>
  </si>
  <si>
    <t>ΒΟΝΗ</t>
  </si>
  <si>
    <t>13:16</t>
  </si>
  <si>
    <t>ΗΡΑΚΛΕΙΟ</t>
  </si>
  <si>
    <t>ΧΟΥΜΕΡΙΑΝΟ</t>
  </si>
  <si>
    <t>09:10</t>
  </si>
  <si>
    <t>10:16</t>
  </si>
  <si>
    <t>ΠΡΟΦΗΤΗΣ ΗΛΙΑΣ</t>
  </si>
  <si>
    <t>ΠΡ. ΗΛΙΑΣ</t>
  </si>
  <si>
    <t>14:35</t>
  </si>
  <si>
    <t>11:15</t>
  </si>
  <si>
    <t>11:02</t>
  </si>
  <si>
    <t>ΜΑΛΑΔΕΣ</t>
  </si>
  <si>
    <t>ΔΡΑΚΟΥΛΙΑΡΗΣ</t>
  </si>
  <si>
    <t>ΡΟΔΙΑ</t>
  </si>
  <si>
    <t>ΚΑΒΡΟΧΩΡΙ</t>
  </si>
  <si>
    <t>ΦΟΙΝΙΚΙΑ</t>
  </si>
  <si>
    <t>11:46</t>
  </si>
  <si>
    <t>13:52</t>
  </si>
  <si>
    <t>ΜΑΥΡΟΠΕΤΡΑ</t>
  </si>
  <si>
    <t>11:39</t>
  </si>
  <si>
    <t xml:space="preserve"> ΠΑ.Γ.Ν.Η.</t>
  </si>
  <si>
    <t>19:42</t>
  </si>
  <si>
    <t>ΚΝΩΣΣΟΣ</t>
  </si>
  <si>
    <t>01:14</t>
  </si>
  <si>
    <t>02:30</t>
  </si>
  <si>
    <t>ΒΕΝΕΡΑΤΟ ΝΈΟ</t>
  </si>
  <si>
    <t>ΒΕΝΕΡΑΤΟ</t>
  </si>
  <si>
    <t>ΒΑΘΥ ΠΟΤΑΜΙ</t>
  </si>
  <si>
    <t>23:25</t>
  </si>
  <si>
    <t>00:10</t>
  </si>
  <si>
    <t>Δ. ΧΕΡΣΟΝΗΣΟΥ</t>
  </si>
  <si>
    <t>ΚΟΚΚΙΝΗ ΧΑΝΙ</t>
  </si>
  <si>
    <t>06:40</t>
  </si>
  <si>
    <t>21:35</t>
  </si>
  <si>
    <t>ΔΑΦΝΕΣ</t>
  </si>
  <si>
    <t>04:10</t>
  </si>
  <si>
    <t>05:20</t>
  </si>
  <si>
    <t>ΓΑΖΙΟ</t>
  </si>
  <si>
    <t>ΓΑΖΙ</t>
  </si>
  <si>
    <t>ΚΑΡΚΑΔΙΩΤΙΣΣΑ</t>
  </si>
  <si>
    <t>02:52</t>
  </si>
  <si>
    <t>06:00</t>
  </si>
  <si>
    <t>ΚΡΟΥΣΩΝΑΣ</t>
  </si>
  <si>
    <t>16:45</t>
  </si>
  <si>
    <t>19:55</t>
  </si>
  <si>
    <t>21:10</t>
  </si>
  <si>
    <t>17:02</t>
  </si>
  <si>
    <t>08:05</t>
  </si>
  <si>
    <t>09:42</t>
  </si>
  <si>
    <t>02:12</t>
  </si>
  <si>
    <t>05:23</t>
  </si>
  <si>
    <t>ΠΕΖΑ</t>
  </si>
  <si>
    <t>14:10</t>
  </si>
  <si>
    <t>19:24</t>
  </si>
  <si>
    <t>ΠΕΝΤΑΜΟΔΙΟ</t>
  </si>
  <si>
    <t>ΠΕΝΤΑΜΟΔΙ</t>
  </si>
  <si>
    <t>ΚΟΡΑΚΟΒΟΥΝΙ</t>
  </si>
  <si>
    <t>22:30</t>
  </si>
  <si>
    <t>ΕΠΑΡΧ. ΟΔΟ. ΓΑΖΙΟΥ - ΚΡΟΥΣΩΝΑΣ</t>
  </si>
  <si>
    <t>07:18</t>
  </si>
  <si>
    <t>ΔΡΑΚΟΥΛΙΑΡΗΣ  ΠΟΤΑΜΟΣ</t>
  </si>
  <si>
    <t>14:15</t>
  </si>
  <si>
    <t>ΕΠΙΣΚΟΠΗ</t>
  </si>
  <si>
    <t>17:57</t>
  </si>
  <si>
    <t>ΑΓΙΟΣ ΒΛΑΣΣΗΣ</t>
  </si>
  <si>
    <t>ΑΓ. ΒΑΡΒΑΡΑ</t>
  </si>
  <si>
    <t>ΑΧΛΑΔΑ</t>
  </si>
  <si>
    <t>1ος  Π.Σ. ΧΑΝΙΩΝ</t>
  </si>
  <si>
    <t>ΧΑΝΙΩΝ</t>
  </si>
  <si>
    <t>11:17</t>
  </si>
  <si>
    <t>Δ. ΠΛΑΤΑΝΙΑ</t>
  </si>
  <si>
    <t>ΠΛΑΤΑΝΙΑΣ</t>
  </si>
  <si>
    <t>18:06</t>
  </si>
  <si>
    <t>Δ. ΧΑΝΙΩΝ</t>
  </si>
  <si>
    <t>2ος  Π.Σ. Π/Α ΣΟΥΔΑΣ ΧΑΝΙΩΝ</t>
  </si>
  <si>
    <t>ΜΟΥΖΟΥΡΑΣ</t>
  </si>
  <si>
    <t>ΜΟΥΖΟΥΡΑΣ ΑΚΡΩΤΗΡΙΟΥ</t>
  </si>
  <si>
    <t>Π.Κ. ΚΑΝΤΑΝΟΥ</t>
  </si>
  <si>
    <t>Δ. ΚΑΝΤΑΝΟΥ-ΣΕΛΙΝΟΥ</t>
  </si>
  <si>
    <t>ΑΝΑΒΟΣ ΚΑΝΤΑΝΟΥ ΣΕΛΙΝΟΥ</t>
  </si>
  <si>
    <t>11:44</t>
  </si>
  <si>
    <t>Δ. ΚΙΣΣΑΜΟΥ</t>
  </si>
  <si>
    <t>ΛΙΜΝΗ-ΕΛΟΣ (Δ.Ε. ΙΝΝΑΧΩΡΙΟΥ)</t>
  </si>
  <si>
    <t>Π.Κ. ΣΗΤΕΙΑΣ</t>
  </si>
  <si>
    <t>ΛΑΣΙΘΙΟΥ</t>
  </si>
  <si>
    <t>Π.Κ. ΘΥΝΑΛΙΩΝ</t>
  </si>
  <si>
    <t>ΚΕΡΚΥΡΑΣ</t>
  </si>
  <si>
    <t>1ος  Π.Σ. ΚΕΡΚΥΡΑΣ</t>
  </si>
  <si>
    <t>00:00</t>
  </si>
  <si>
    <t>16:10</t>
  </si>
  <si>
    <t>ΚΑΝΑΛΙΑ</t>
  </si>
  <si>
    <t>Π.Κ. ΣΑΜΗΣ</t>
  </si>
  <si>
    <t>ΚΕΦΑΛΛΟΝΙΑΣ</t>
  </si>
  <si>
    <t>Δ. ΣΑΜΗΣ</t>
  </si>
  <si>
    <t>ΚΑΜΠΙΤΣΑΤΑ</t>
  </si>
  <si>
    <t>Π.Κ. ΛΗΞΟΥΡΙΟΥ</t>
  </si>
  <si>
    <t>Δ. ΛΗΞΟΥΡΙΟΥ</t>
  </si>
  <si>
    <t>ΛΗΒΑΔΙ</t>
  </si>
  <si>
    <t>Π.Υ. ΚΑΛΑΒΡΥΤΩΝ</t>
  </si>
  <si>
    <t>17:37</t>
  </si>
  <si>
    <t>Καλαβρυτων</t>
  </si>
  <si>
    <t>Δ. ΚΑΛΑΒΡΥΤΩΝ</t>
  </si>
  <si>
    <t>Λαγοβουνι Καλαβρυτων</t>
  </si>
  <si>
    <t>Π.Υ. ΚΟΡΙΝΘΟΥ</t>
  </si>
  <si>
    <t>13:07</t>
  </si>
  <si>
    <t>Δ. ΒΕΛΟΥ-ΒΟΧΑΣ</t>
  </si>
  <si>
    <t>ΚΑΛΕΤΖΙ ΚΟΡΙΝΘΙΑΣ</t>
  </si>
  <si>
    <t>Π.Υ. ΚΡΩΠΙΑΣ</t>
  </si>
  <si>
    <t>03:12</t>
  </si>
  <si>
    <t>06:30</t>
  </si>
  <si>
    <t>Δ. ΚΡΩΠΙΑΣ</t>
  </si>
  <si>
    <t>ΣΚΑΡΠΙΖΑ</t>
  </si>
  <si>
    <t>00:21</t>
  </si>
  <si>
    <t>01:15</t>
  </si>
  <si>
    <t>ΑΓΙΑΣ ΜΑΡΙΝΑ</t>
  </si>
  <si>
    <t>Π.Υ. ΓΥΘΕΙΟΥ</t>
  </si>
  <si>
    <t>Δ. ΑΝΑΤΟΛΙΚΗΣ ΜΑΝΗΣ</t>
  </si>
  <si>
    <t>ΣΙΔΗΡΟΚΑΣΤΡΟ</t>
  </si>
  <si>
    <t>20:30</t>
  </si>
  <si>
    <t>Δ. ΔΟΜΟΚΟΥ</t>
  </si>
  <si>
    <t>ΒΕΛΕΣΙΩΤΕΣ</t>
  </si>
  <si>
    <t>ΒΑΛΤΟΣ</t>
  </si>
  <si>
    <t>13:19</t>
  </si>
  <si>
    <t>ΑΡΓΥΡΟΧΩΡΙ</t>
  </si>
  <si>
    <t>ΕΘ.Π.Κ. ΒΑΘΕΟΣ ΣΑΜΟΥ</t>
  </si>
  <si>
    <t>21:18</t>
  </si>
  <si>
    <t>ΚΥΤ</t>
  </si>
  <si>
    <t>Π.Υ. ΒΙ.ΠΕ. ΞΑΝΘΗΣ</t>
  </si>
  <si>
    <t>13:24</t>
  </si>
  <si>
    <t>ΑΓΡ.ΠΕΡΙΟΧΗ ΜΑΓΓΑΝΩΝ</t>
  </si>
  <si>
    <t>Π.Κ. ΚΡΕΣΤΑΙΝΩΝ</t>
  </si>
  <si>
    <t>Δ. ΑΝΔΡΙΤΣΑΙΝΑΣ - ΚΡΕΣΤΕΝΩΝ</t>
  </si>
  <si>
    <t>ΡΑΧΕΣ</t>
  </si>
  <si>
    <t>Π.Κ. ΜΕΛΙΓΑΛΑ</t>
  </si>
  <si>
    <t>ΜΕΣΣΗΝΙΑΣ</t>
  </si>
  <si>
    <t>ΚΑΛΑΜΑΤΑΣ</t>
  </si>
  <si>
    <t>Δ. ΟΙΧΑΛΙΑΣ</t>
  </si>
  <si>
    <t>ΠΑΛΑΙΑ ΕΟ ΤΣΑΚΩΝΑ-ΚΑΛΑΜΑΤΑ</t>
  </si>
  <si>
    <t>Π.Υ  ΘΗΒΑΣ</t>
  </si>
  <si>
    <t>ΒΟΙΩΤΙΑΣ</t>
  </si>
  <si>
    <t>23:05</t>
  </si>
  <si>
    <t>00:25</t>
  </si>
  <si>
    <t>Δ. ΘΗΒΑΙΩΝ</t>
  </si>
  <si>
    <t>ΔΟΜΒΡΑΙΝΑ</t>
  </si>
  <si>
    <t>ΛΙΚΕΡΙ</t>
  </si>
  <si>
    <t>Π.Υ. ΒΕΡΟΙΑΣ</t>
  </si>
  <si>
    <t>Δ. ΒΕΡΟΙΑΣ</t>
  </si>
  <si>
    <t>ΒΕΡΟΙΑ</t>
  </si>
  <si>
    <t>ΣΑΛΑΜΙΝΑΣ&amp; ΠΛΑΤΑΙΩΝ</t>
  </si>
  <si>
    <t>Π.Υ. ΔΙΔΥΜΟΤΕΙΧΟΥ</t>
  </si>
  <si>
    <t>10:45</t>
  </si>
  <si>
    <t>11:56</t>
  </si>
  <si>
    <t>Δ. ΔΙΔΥΜΟΤΕΙΧΟΥ</t>
  </si>
  <si>
    <t>ΠΥΘΙΟ</t>
  </si>
  <si>
    <t>Αγρ Περιοχη Πυθιο-Ρηγιο</t>
  </si>
  <si>
    <t>Π.Υ. ΛΕΥΚΑΔΑΣ</t>
  </si>
  <si>
    <t>Δ. ΑΚΤΙΟΥ - ΒΟΝΙΤΣΑΣ</t>
  </si>
  <si>
    <t>ΑΚΡΟΒΑΛΤΙΑ</t>
  </si>
  <si>
    <t>ΚΑΤΩ ΜΕΛΠΕΙΑ</t>
  </si>
  <si>
    <t>Π.Κ. ΠΕΡΑΧΩΡΑΣ</t>
  </si>
  <si>
    <t>Δ. ΛΟΥΤΡΑΚΙΟΥ-ΑΓΙΩΝ ΘΕΟΔΩΡΩ</t>
  </si>
  <si>
    <t>Π.Κ. ΑΓ. ΦΩΤΕΙΝΗΣ</t>
  </si>
  <si>
    <t>ΡΕΘΥΜΝΟΥ</t>
  </si>
  <si>
    <t>Δ. ΑΜΑΡΙΟΥ</t>
  </si>
  <si>
    <t>ΑΠΟΣΤΟΛΟΙ</t>
  </si>
  <si>
    <t>ΑΠΟΣΤΟΛΟΙ ΑΜΑΡΙΟΥ</t>
  </si>
  <si>
    <t>Π.Υ. ΓΙΑΝΝΙΤΣΩΝ</t>
  </si>
  <si>
    <t>ΠΕΛΛΑΣ</t>
  </si>
  <si>
    <t>11:29</t>
  </si>
  <si>
    <t>11:55</t>
  </si>
  <si>
    <t>ΕΔΕΣΣΑΣ</t>
  </si>
  <si>
    <t>Δ. ΠΕΛΛΑΣ</t>
  </si>
  <si>
    <t>ΑΓΙΟΣ ΛΟΥΚΑΣ</t>
  </si>
  <si>
    <t>ΑΓΡΟΤΙΚΗ ΠΕΡΙΟΧΗ ΑΓΙΟΥ ΛΟΥΚΑ</t>
  </si>
  <si>
    <t>Π.Υ. ΑΜΦΙΣΣΑΣ</t>
  </si>
  <si>
    <t>ΧΡΥΣΟ ΦΩΚΙΔΑΣ</t>
  </si>
  <si>
    <t>Π.Κ. ΟΙΧΑΛΙΑΣ</t>
  </si>
  <si>
    <t>ΤΡΙΚΑΛΩΝ</t>
  </si>
  <si>
    <t>Δ. ΦΑΡΚΑΔΟΝΑΣ</t>
  </si>
  <si>
    <t>Τ.Κ. ΓΕΩΡΓΑΝΑΔΩΝ</t>
  </si>
  <si>
    <t>17:14</t>
  </si>
  <si>
    <t>Τ.Κ. ΕΛΛΗΝΙΚΟΥ</t>
  </si>
  <si>
    <t>Π.Υ. ΓΡΕΒΕΝΩΝ</t>
  </si>
  <si>
    <t>ΓΡΕΒΕΝΩΝ</t>
  </si>
  <si>
    <t>18:09</t>
  </si>
  <si>
    <t>20:17</t>
  </si>
  <si>
    <t>Δ. ΓΡΕΒΕΝΩΝ</t>
  </si>
  <si>
    <t>ΚΥΔΩΝΙΕΣ</t>
  </si>
  <si>
    <t>Τ.Κ.ΚΥΔΩΝΙΕΣ</t>
  </si>
  <si>
    <t>ΕΘ.Π.Σ. ΜΑΚΕΔΟΝΙΔΟΣ</t>
  </si>
  <si>
    <t>ΒΕΡΟΙΑΣ</t>
  </si>
  <si>
    <t>ΣΦΗΚΙΑ</t>
  </si>
  <si>
    <t>" ΠΛΑΤΑΝΟΣ "</t>
  </si>
  <si>
    <t>Π.Υ. ΛΕΧΑΙΝΩΝ</t>
  </si>
  <si>
    <t>22:55</t>
  </si>
  <si>
    <t>03:53</t>
  </si>
  <si>
    <t>ΠΑΤΡΑΣ</t>
  </si>
  <si>
    <t>ΔΥΤΙΚΗΣ ΑΧΑΙΑΣ</t>
  </si>
  <si>
    <t>08:50</t>
  </si>
  <si>
    <t>ΒΕΛΙΤΣΕΣ</t>
  </si>
  <si>
    <t>Π.Κ. ΙΑΣΜΟΥ</t>
  </si>
  <si>
    <t>11:51</t>
  </si>
  <si>
    <t>Δ. ΙΑΣΜΟΥ</t>
  </si>
  <si>
    <t>ΑΜΒΡΟΣΙΑ</t>
  </si>
  <si>
    <t>ΑΓΡΟΤΙΚΗ ΠΕΡΙΟΧΗ ΑΜΒΡΟΣΙΑΣ</t>
  </si>
  <si>
    <t>ΘΑΛΛΑΣΙΑ</t>
  </si>
  <si>
    <t>ΑΓΡΟΤΙΚΗ ΠΕΡΙΟΧΗ ΔΙΑΛΑΜΠΗΣ</t>
  </si>
  <si>
    <t>14:42</t>
  </si>
  <si>
    <t>ΚΕΝΤΡΙΚΟ</t>
  </si>
  <si>
    <t>Π.Υ. ΛΙΤΟΧΩΡΟΥ</t>
  </si>
  <si>
    <t>ΠΙΕΡΙΑΣ</t>
  </si>
  <si>
    <t>Δ. ΔΙΟΥ-ΟΛΥΜΠΟΥ</t>
  </si>
  <si>
    <t>Π.Υ. ΧΡΥΣΟΥΠΟΛΗΣ</t>
  </si>
  <si>
    <t>15:27</t>
  </si>
  <si>
    <t>Δ. ΝΕΣΤΟΥ</t>
  </si>
  <si>
    <t>ΑΓΡΟΤΙΚΗ ΠΕΡΙΟΧΗ ΧΡΥΣΟΥΠΟΛΗΣ</t>
  </si>
  <si>
    <t>15:09</t>
  </si>
  <si>
    <t>Τ.Κ. ΡΟΔΙΑΣ</t>
  </si>
  <si>
    <t>Π.Υ. ΑΜΑΛΙΑΔΑΣ</t>
  </si>
  <si>
    <t>15:35</t>
  </si>
  <si>
    <t>16:42</t>
  </si>
  <si>
    <t>ΑΜΑΛΙΑΔΑΣ</t>
  </si>
  <si>
    <t>Δ. ΠΗΝΕΙΟΥ</t>
  </si>
  <si>
    <t>ΓΑΣΤΟΥΝΗ</t>
  </si>
  <si>
    <t>Π.Υ. ΜΕΓΑΛΟΠΟΛΗΣ</t>
  </si>
  <si>
    <t>ΑΡΚΑΔΙΑΣ</t>
  </si>
  <si>
    <t>ΤΡΙΠΟΛΗΣ</t>
  </si>
  <si>
    <t>Δ. ΜΕΓΑΛΟΠΟΛΗΣ</t>
  </si>
  <si>
    <t>ΧΙΡΑΔΕΣ</t>
  </si>
  <si>
    <t>ΧΕΙΡΑΔΕΣ</t>
  </si>
  <si>
    <t>Π.Υ. ΚΑΛΑΜΑΤΑΣ</t>
  </si>
  <si>
    <t>15:49</t>
  </si>
  <si>
    <t>19:21</t>
  </si>
  <si>
    <t>Δ. ΚΑΛΑΜΑΤΑΣ</t>
  </si>
  <si>
    <t>ΑΣΠΡΟΠΟΥΛΙΑ</t>
  </si>
  <si>
    <t>ΠΑΓΩΝΔΑΣ</t>
  </si>
  <si>
    <t>Ε.Ο. ΠΑΓΩΝΔΑ-ΣΠΑΘΑΡΑΙΩΝ</t>
  </si>
  <si>
    <t>17:18</t>
  </si>
  <si>
    <t>ΘΕΣΗ ΑΓ. ΜΑΡΙΝΑ Τ.Κ. ΤΣΟΥΛΑΛΑΙΙΚΑ</t>
  </si>
  <si>
    <t>Π.Υ. ΚΟΜΟΤΗΝΗΣ</t>
  </si>
  <si>
    <t>17:47</t>
  </si>
  <si>
    <t>Δ. ΚΟΜΟΤΗΝΗΣ</t>
  </si>
  <si>
    <t>ΑΓΡΟΤΙΚΗ ΠΕΡΙΟΧΗ ΜΕΓ. ΚΡΑΝΟΒΟΥΝΙΟ</t>
  </si>
  <si>
    <t>ΑΓΡΟΤΙΚΗ ΠΕΡΙΟΧΗ ΗΦΑΙΣΤΟΥ</t>
  </si>
  <si>
    <t>ΜΑΚΡΙΣΙΑ</t>
  </si>
  <si>
    <t>Π.Y. ΑΡΙΔΑΙΑΣ</t>
  </si>
  <si>
    <t>ΑΡΙΔΑΙΑΣ</t>
  </si>
  <si>
    <t>Δ. ΑΛΜΩΠΙΑΣ</t>
  </si>
  <si>
    <t>Τ.Κ. ΕΞΑΠΛΑΤΑΝΟΥ</t>
  </si>
  <si>
    <t>Τ.Κ. ΧΡΥΣΑΣ</t>
  </si>
  <si>
    <t>Π.Κ. ΣΚΟΠΕΛΟΥ</t>
  </si>
  <si>
    <t>ΜΑΓΝΗΣΙΑΣ</t>
  </si>
  <si>
    <t>ΣΚΟΠΕΛΟΥ</t>
  </si>
  <si>
    <t>Δ. ΣΚΟΠΕΛΟΥ</t>
  </si>
  <si>
    <t>ΓΛΩΣΣΑ</t>
  </si>
  <si>
    <t>18:14</t>
  </si>
  <si>
    <t>ΔΙΔΥΜΟΤΕΙΧΟΥ</t>
  </si>
  <si>
    <t>ΑΓΡΟΤ. ΠΕΡΙΟΧ Δ.Δ ΘΥΡΕΑΣ</t>
  </si>
  <si>
    <t>Π.Κ. ΠΥΛΟΥ</t>
  </si>
  <si>
    <t>10:28</t>
  </si>
  <si>
    <t>Δ. ΠΥΛΟΥ-ΝΕΣΤΟΡΟΣ</t>
  </si>
  <si>
    <t>ΚΥΝΗΓΟΥ</t>
  </si>
  <si>
    <t>ΛΕΥΚΑΔΟΣ</t>
  </si>
  <si>
    <t>11:37</t>
  </si>
  <si>
    <t>13:17</t>
  </si>
  <si>
    <t>ΛΕΥΚΑΔΑΣ</t>
  </si>
  <si>
    <t>Δ. ΛΕΥΚΑΔΟΣ</t>
  </si>
  <si>
    <t>ΚΑΛΑΜΙΤΣΙ</t>
  </si>
  <si>
    <t>Π.Υ. ΝΑΥΠΑΚΤΟΥ</t>
  </si>
  <si>
    <t>ΛΙΔΩΡΙΚΙΟΥ</t>
  </si>
  <si>
    <t>Δ. ΔΩΡΙΔΑΣ, Τ.Κ. ΚΑΣΤΡΑΚΙ</t>
  </si>
  <si>
    <t>Π.Υ. ΚΑΤΕΡΙΝΗΣ</t>
  </si>
  <si>
    <t>ΚΑΤΕΡΙΝΗΣ</t>
  </si>
  <si>
    <t>Δ. ΚΑΤΕΡΙΝΗΣ</t>
  </si>
  <si>
    <t>ΚΑΤΩ ΜΗΛΙΑ</t>
  </si>
  <si>
    <t>ΔΗΜΟΣ ΚΑΤΕΡΙΝΗΣ ΚΟΙΝΟΤΗΤΑ ΠΕΤΡΑΣ</t>
  </si>
  <si>
    <t>12:24</t>
  </si>
  <si>
    <t>Δ. ΜΕΣΣΗΝΗΣ</t>
  </si>
  <si>
    <t>ΚΥΔΩΝΙΤΣΑ</t>
  </si>
  <si>
    <t>1ος  Π.Σ. ΠΑΤΡΩΝ</t>
  </si>
  <si>
    <t>13:33</t>
  </si>
  <si>
    <t>ΑΙΟΛΙΚΟ ΠΑΡΚΟ</t>
  </si>
  <si>
    <t>16:23</t>
  </si>
  <si>
    <t>ΑΡΙΣ</t>
  </si>
  <si>
    <t>Π.Υ. ΒΙ.ΠΕ. ΠΑΤΡΩΝ</t>
  </si>
  <si>
    <t>14:28</t>
  </si>
  <si>
    <t>Δ. ΔΥΤΙΚΗΣ ΑΧΑΪΑΣ</t>
  </si>
  <si>
    <t>2ος  Π.Σ. ΙΩΑΝΝΙΝΩΝ</t>
  </si>
  <si>
    <t>Δ. ΖΑΓΟΡΙΟΥ</t>
  </si>
  <si>
    <t>ΤΣΚΩΝΑ ΘΕΣΗ ΒΕΛΑΝΙΔΙΑ</t>
  </si>
  <si>
    <t>Π.Υ. ΓΑΡΓΑΛΙΑΝΩΝ</t>
  </si>
  <si>
    <t>ΚΥΠΑΡΙΣΣΙΑΣ</t>
  </si>
  <si>
    <t>Δ. ΤΡΙΦΥΛΛΙΑΣ</t>
  </si>
  <si>
    <t>ΜΑΛΗ</t>
  </si>
  <si>
    <t>Π.Κ. ΝΕΑΠΟΛΗΣ (ΜΟΛΑΩΝ)</t>
  </si>
  <si>
    <t>ΜΟΛΑΩΝ</t>
  </si>
  <si>
    <t>Δ. ΜΟΝΕΜΒΑΣΙΑΣ</t>
  </si>
  <si>
    <t>Τ/Κ ΠΑΝΤΑΝΑΣΣΑΣ</t>
  </si>
  <si>
    <t>Τ.Κ. ΚΡΑΝΕΑΣ</t>
  </si>
  <si>
    <t>Π.Υ. ΚΩ</t>
  </si>
  <si>
    <t>ΔΩΔΕΚΑΝΗΣΩΝ</t>
  </si>
  <si>
    <t>17:44</t>
  </si>
  <si>
    <t>Δ. ΚΩ</t>
  </si>
  <si>
    <t>04:05</t>
  </si>
  <si>
    <t>04:44</t>
  </si>
  <si>
    <t>Δ. ΚΟΡΙΝΘΙΩΝ</t>
  </si>
  <si>
    <t>ΕΞΑΜΙΛΙΑ</t>
  </si>
  <si>
    <t>ΕΘ.Π.Σ. Β ΤΑΞΗΣ ΓΑΒΑΛΟΥ</t>
  </si>
  <si>
    <t>11:18</t>
  </si>
  <si>
    <t>ΑΓΡΙΝΙΟΥ</t>
  </si>
  <si>
    <t>Δ. ΑΓΡΙΝΙΟΥ</t>
  </si>
  <si>
    <t>ΑΓΡΙΝΙΟ</t>
  </si>
  <si>
    <t>ΚΥΨΕΛΗ ΑΝΩ ΜΑΚΡΥΝΟΥΣ</t>
  </si>
  <si>
    <t>13:47</t>
  </si>
  <si>
    <t>ΝΕΝΗΤΑ</t>
  </si>
  <si>
    <t>Π.Υ. ΕΛΑΣΣΟΝΑΣ</t>
  </si>
  <si>
    <t>12:43</t>
  </si>
  <si>
    <t>13:36</t>
  </si>
  <si>
    <t>ΕΛΑΣΣΟΝΑΣ</t>
  </si>
  <si>
    <t>Δ. ΕΛΑΣΣΟΝΑΣ</t>
  </si>
  <si>
    <t>Δ/Κ ΒΕΡΔΙΚΟΥΣΙΑΣ ΟΙΚΙΣΜΟΣ ΑΜΠΕΛΙΑ</t>
  </si>
  <si>
    <t>Π.Υ. ΠΤΟΛΕΜΑΙΔΑΣ</t>
  </si>
  <si>
    <t>12:55</t>
  </si>
  <si>
    <t>ΦΛΩΡΙΝΑΣ</t>
  </si>
  <si>
    <t>Δ. ΕΟΡΔΑΙΑΣ</t>
  </si>
  <si>
    <t>Τ.Κ.ΑΝΤΙΓΟΝΟΥ-ΔΗΜΟΣ ΑΜΥΝΤΑΙΟΥ</t>
  </si>
  <si>
    <t>13:18</t>
  </si>
  <si>
    <t>ΕΛΑΤΟΧΩΡΙ</t>
  </si>
  <si>
    <t>ΕΛΑΤΟΧΩΡΙ ΠΙΕΡΙΑΣ</t>
  </si>
  <si>
    <t>13:32</t>
  </si>
  <si>
    <t>ΠΥΛΟΚΑΜΠΟΣ</t>
  </si>
  <si>
    <t>Π.Υ. ΚΑΡΔΙΤΣΑΣ</t>
  </si>
  <si>
    <t>14:29</t>
  </si>
  <si>
    <t>Δ. ΛΙΜΝΗ ΠΛΑΣΤΗΡΑ</t>
  </si>
  <si>
    <t>ΚΑΡΙΤΣΑ</t>
  </si>
  <si>
    <t>Π.Υ. ΣΟΦΑΔΩΝ</t>
  </si>
  <si>
    <t>Δ. ΣΟΦΑΔΩΝ</t>
  </si>
  <si>
    <t>Τ.Κ. ΚΤΗΜΕΝΗΣ</t>
  </si>
  <si>
    <t>ΚΑΡΤΕΡΟΛΙ</t>
  </si>
  <si>
    <t>Τ.Κ. ΑΜΥΓΔΑΛΙΩΝ</t>
  </si>
  <si>
    <t>Π.Υ  ΚΑΛΑΜΠΑΚΑΣ</t>
  </si>
  <si>
    <t>Δ. ΜΕΤΕΩΡΩΝ</t>
  </si>
  <si>
    <t>Δ. ΚΑΡΔΙΤΣΑΣ</t>
  </si>
  <si>
    <t>15:48</t>
  </si>
  <si>
    <t>ΣΤΥΛΙΑΝΟΥ</t>
  </si>
  <si>
    <t>15:14</t>
  </si>
  <si>
    <t>ΠΟΥΛΙΤΣΑ</t>
  </si>
  <si>
    <t>Π.Κ. ΟΛΥΜΠΙΑΣ</t>
  </si>
  <si>
    <t>Δ. ΑΡΧΑΙΑΣ ΟΛΥΜΠΙΑΣ</t>
  </si>
  <si>
    <t>ΠΕΛΟΠΙΟ</t>
  </si>
  <si>
    <t>17:26</t>
  </si>
  <si>
    <t>Δ. ΑΝΔΡΑΒΙΔΑΣ - ΚΥΛΛΗΝΗΣ</t>
  </si>
  <si>
    <t>ΒΑΡΔΑ</t>
  </si>
  <si>
    <t>18:04</t>
  </si>
  <si>
    <t>ΜΕΛΙΓΑΛΑΣ</t>
  </si>
  <si>
    <t>Π.Κ. ΑΡΓΟΥΣ ΟΡΕΣΤΙΚΟΥ</t>
  </si>
  <si>
    <t>ΚΑΣΤΟΡΙΑΣ</t>
  </si>
  <si>
    <t>18:12</t>
  </si>
  <si>
    <t>00:20</t>
  </si>
  <si>
    <t>Δ. ΟΡΕΣΤΙΔΟΣ</t>
  </si>
  <si>
    <t>ΝΟΣΤΙΜΟ</t>
  </si>
  <si>
    <t>Τ.Κ ΝΟΣΤΙΜΟ</t>
  </si>
  <si>
    <t>Π.Κ. ΑΝΩ ΠΟΡΟΙΩΝ ΣΕΡΡΩΝ</t>
  </si>
  <si>
    <t>ΣΕΡΡΩΝ</t>
  </si>
  <si>
    <t>ΣΙΔΗΡΟΚΑΣΤΡΟΥ</t>
  </si>
  <si>
    <t>Δ. ΣΙΝΤΙΚΗΣ</t>
  </si>
  <si>
    <t>ΜΑΝΔΡΑΚΙ</t>
  </si>
  <si>
    <t>ΚΕΡΚΙΝΕΙΟΝ ΟΡΟΣ</t>
  </si>
  <si>
    <t>19:26</t>
  </si>
  <si>
    <t>19:44</t>
  </si>
  <si>
    <t>20:44</t>
  </si>
  <si>
    <t>ΑΓΡΟΤ ΠΕΡΙΟΧΗ ΘΘΥΡΕΑΣ-ΛΑΓΟΥ</t>
  </si>
  <si>
    <t>Π.Υ. ΑΓ.ΝΙΚΟΛΑΟΥ</t>
  </si>
  <si>
    <t>Δ. ΑΓΙΟΥ ΝΙΚΟΛΑΟΥ</t>
  </si>
  <si>
    <t>21:19</t>
  </si>
  <si>
    <t>09:28</t>
  </si>
  <si>
    <t>Τ.Κ. ΕΟΔΩΡΑΚΙΟΥ</t>
  </si>
  <si>
    <t>Π.Υ. ΚΙΛΚΙΣ</t>
  </si>
  <si>
    <t>09:34</t>
  </si>
  <si>
    <t>10:23</t>
  </si>
  <si>
    <t>ΠΟΛΥΚΑΣΤΡΟ</t>
  </si>
  <si>
    <t>ΑΓΡ. ΠΕΡ. ΠΟΛΥΚΑΣΤΡΟΥ</t>
  </si>
  <si>
    <t>10:10</t>
  </si>
  <si>
    <t>10:20</t>
  </si>
  <si>
    <t>Μονη Αγιας Λαυρας</t>
  </si>
  <si>
    <t>Π.Κ. ΑΡΝΑΙΑΣ</t>
  </si>
  <si>
    <t>ΧΑΛΚΙΔΙΚΗΣ</t>
  </si>
  <si>
    <t>09:45</t>
  </si>
  <si>
    <t>Δ. ΑΡΙΣΤΟΤΕΛΗ</t>
  </si>
  <si>
    <t>ΞΥΛΟΚΑΣΤΡΟΥ</t>
  </si>
  <si>
    <t>Δ. ΞΥΛΟΚΑΣΤΡΟΥ-ΕΥΡΩΣΤΙΝΗΣ</t>
  </si>
  <si>
    <t>ΖΕΜΕΝΟ</t>
  </si>
  <si>
    <t>Τ.Κ. ΑΛΩΡΟΥ</t>
  </si>
  <si>
    <t>ΒΑΡΙΚΟ - JUMBO</t>
  </si>
  <si>
    <t>ΟΙΚΙΣΜΟΣ ΝΥΜΦΑΙΑΣ</t>
  </si>
  <si>
    <t>15:10</t>
  </si>
  <si>
    <t>ΑΓΡΟΤΙΚΗ ΠΕΡΙΟΧΗ ΜΩΣΑΙΚΟΥ</t>
  </si>
  <si>
    <t>Π.Κ. ΘΑΣΟΥ</t>
  </si>
  <si>
    <t>ΘΑΣΟΥ</t>
  </si>
  <si>
    <t>Δ. ΘΑΣΟΥ</t>
  </si>
  <si>
    <t>ΚΑΖΑΒΗΤΙ ΘΑΣΟΥ</t>
  </si>
  <si>
    <t>ΧΑΛΚΗΔΩΝΑ</t>
  </si>
  <si>
    <t>ΑΓΡ.ΠΕΡΙΟΧΗ ΧΑΛΚΗΔΟΝΑΣ</t>
  </si>
  <si>
    <t>ΚΑΛΛΙΘΕΑ</t>
  </si>
  <si>
    <t>ΑΓΡΟΤΙΚΗ ΠΕΡΙΟΧΗ ΓΑΛΗΝΗΣ</t>
  </si>
  <si>
    <t>ΑΓ.ΠΕΡΙΟΧΗ ΑΡΑΒΥΣΟΥ</t>
  </si>
  <si>
    <t>17:34</t>
  </si>
  <si>
    <t>ΑΓΡ. ΠΕΡ. ΝΕΑΣ ΚΑΒΑΛΑΣ</t>
  </si>
  <si>
    <t>Π.Υ. ΟΡΕΣΤΙΑΔΑΣ</t>
  </si>
  <si>
    <t>17:52</t>
  </si>
  <si>
    <t>18:36</t>
  </si>
  <si>
    <t>ΔΙΔ/ΧΟΥ</t>
  </si>
  <si>
    <t>Δ. ΟΡΕΣΤΙΑΔΑΣ</t>
  </si>
  <si>
    <t>ΟΡΕΣΤΙΑΔΑ</t>
  </si>
  <si>
    <t>ΑΓΡΟΤΙΚΗ ΠΕΡΙΟΧΗ ΟΡΕΣΤΙΑΔΑΣ</t>
  </si>
  <si>
    <t>Π.Υ. ΕΔΕΣΣΑΣ</t>
  </si>
  <si>
    <t>18:02</t>
  </si>
  <si>
    <t>Δ. ΕΔΕΣΣΑΣ</t>
  </si>
  <si>
    <t>Π.Υ. ΣΕΡΡΩΝ</t>
  </si>
  <si>
    <t>18:59</t>
  </si>
  <si>
    <t>20:16</t>
  </si>
  <si>
    <t>Δ. ΗΡΑΚΛΕΙΑΣ</t>
  </si>
  <si>
    <t>ΚΑΡΠΕΡΗ</t>
  </si>
  <si>
    <t>ΑΓΡ. ΠΕΡΙΟΧΗ ΚΑΡΠΕΡΗΣ</t>
  </si>
  <si>
    <t>ΑΓΡΟΤΙΚΓΗ ΠΕΡΙΟΧΗ ΛΕΠΤΗΣ</t>
  </si>
  <si>
    <t>01:08</t>
  </si>
  <si>
    <t>01:38</t>
  </si>
  <si>
    <t>ΑΓΡΟΤΙΚΗ ΠΕΡΙΟΧΗ ΜΙΚ. ΔΟΥΚΑΤΟ</t>
  </si>
  <si>
    <t>10:48</t>
  </si>
  <si>
    <t>ΘΟΥΡΙΟ</t>
  </si>
  <si>
    <t>ΑΓΡΟΤΙΚΗ ΠΕΡΙΟΧΗ ΘΟΥΡΙΟΥ</t>
  </si>
  <si>
    <t>12:12</t>
  </si>
  <si>
    <t>12:46</t>
  </si>
  <si>
    <t>Τ/Κ ΓΕΡΑΝΕΙΑΣ</t>
  </si>
  <si>
    <t>12:56</t>
  </si>
  <si>
    <t>ΟΙΚΙΣΜΟΣ ΡΟΔΙΤΗ</t>
  </si>
  <si>
    <t>12:22</t>
  </si>
  <si>
    <t>14:11</t>
  </si>
  <si>
    <t>Δ. ΚΙΛΚΙΣ</t>
  </si>
  <si>
    <t>ΚΑΜΠΑΝΗΣ</t>
  </si>
  <si>
    <t>ΑΓΡ. ΠΕΡ. ΚΑΜΠΑΝΗ</t>
  </si>
  <si>
    <t>Π.Κ. ΦΙΛΙΑΤΩΝ</t>
  </si>
  <si>
    <t>ΘΕΣΠΡΩΤΙΑΣ</t>
  </si>
  <si>
    <t>Δ. ΦΙΛΙΑΤΩΝ</t>
  </si>
  <si>
    <t>Τ.Κ ΚΟΚΚΙΝΙΑΣ</t>
  </si>
  <si>
    <t>Π.Υ. ΦΙΛΛΙΠΙΑΔΑΣ</t>
  </si>
  <si>
    <t>ΝΕΟ ΑΓΙΟΝΕΡΙ</t>
  </si>
  <si>
    <t>ΝΕΟ ΑΓΙΟΝΕΡΙ ΚΙΛΚΙΣ</t>
  </si>
  <si>
    <t>Π.Υ. ΤΡΙΚΑΛΩΝ</t>
  </si>
  <si>
    <t>13:44</t>
  </si>
  <si>
    <t>Δ. ΤΡΙΚΚΑΙΩΝ</t>
  </si>
  <si>
    <t>Δ.Δ. ΚΑΛΥΒΙΩΝ</t>
  </si>
  <si>
    <t>13:59</t>
  </si>
  <si>
    <t>14:21</t>
  </si>
  <si>
    <t>ΓΙΑΝΝΙΤΣΑ</t>
  </si>
  <si>
    <t>ΑΓΡ.ΠΕΡΙΟΧΗ ΠΑΡΑΛΙΜΝΗΣ</t>
  </si>
  <si>
    <t>ΚΟΝΤΑΡΙΩΤΙΣΣΑ</t>
  </si>
  <si>
    <t>ΛΙΠΑΡΟ</t>
  </si>
  <si>
    <t>ΑΓΡ.ΠΕΡΙΟΧΗ ΛΙΠΑΡΟΥ</t>
  </si>
  <si>
    <t>ΤΡΙΛΟΦΟΣ</t>
  </si>
  <si>
    <t>ΑΓΙΟΙ ΘΕΟΔΩΡΟΙ</t>
  </si>
  <si>
    <t>Δ. ΔΩΡΙΔΑΣ, Τ.Κ. ΦΙΛΟΘΕΗΣ (ΦΑΣΟΥΛΑ)</t>
  </si>
  <si>
    <t>17:23</t>
  </si>
  <si>
    <t>18:33</t>
  </si>
  <si>
    <t>ΑΓΡΟΤΙΚΗ ΠΕΡΙΟΧΗ ΠΥΡΓΟΥ</t>
  </si>
  <si>
    <t>Π.Κ. ΣΟΥΦΛΙΟΥ</t>
  </si>
  <si>
    <t>ΣΟΥΦΛΙΛΟΥ</t>
  </si>
  <si>
    <t>ΠΡΩΤΟΚΚΛΗΣΙΟ</t>
  </si>
  <si>
    <t>Δ.Δ ΠΡΩΤΟΚΚΛΗΣΙΟΥ ΔΗΜΟΥ ΣΟΥΦΛΙΟΥ</t>
  </si>
  <si>
    <t>Π.Υ. ΚΑΒΑΛΑΣ</t>
  </si>
  <si>
    <t>Δ. ΚΑΒΑΛΑΣ</t>
  </si>
  <si>
    <t>ΜΙΚΡΟ ΔΑΤΟ ΚΑΒΑΛΑΣ</t>
  </si>
  <si>
    <t>Π.Κ. ΜΟΥΡΙΩΝ</t>
  </si>
  <si>
    <t>ΜΟΥΡΙΕΣ</t>
  </si>
  <si>
    <t>ΑΓ. ΠΕΡ. ΜΟΥΡΙΕΣ - ΠΛΑΤΑΝΙΕΣ</t>
  </si>
  <si>
    <t>ΚΑΡΥΩΤΙΣΣΑ</t>
  </si>
  <si>
    <t>ΑΓΡ.ΠΕΡΙΟΧΗ ΚΑΡΥΩΤΙΣΣΑΣ</t>
  </si>
  <si>
    <t>18:25</t>
  </si>
  <si>
    <t>ΑΓΡΟΤΙΚΗ ΠΕΡΙΟΧΗ Τ.Δ ΓΡΑΒΟΥΝΑΣ</t>
  </si>
  <si>
    <t>ΑΓΡΟΤΙΚΗ ΠΕΡΙΟΧΗ ΣΩΣΤΗ</t>
  </si>
  <si>
    <t>18:39</t>
  </si>
  <si>
    <t>20:51</t>
  </si>
  <si>
    <t>Τ.Κ. ΒΑΒΟΥΡΙΟΥ</t>
  </si>
  <si>
    <t>Π.Κ. ΚΟΛΙΝΔΡΟΥ</t>
  </si>
  <si>
    <t>Δ. ΠΥΔΝΑΣ-ΚΟΛΙΝΔΡΟΥ</t>
  </si>
  <si>
    <t>ΚΟΛΙΝΔΡΟΣ</t>
  </si>
  <si>
    <t>ΜΕΓΑΛΗ ΓΕΦΥΡΑ</t>
  </si>
  <si>
    <t>20:13</t>
  </si>
  <si>
    <t>20:58</t>
  </si>
  <si>
    <t>ΑΓΡΟΤ. ΠΕΡΙΟΧΗ ΣΙΤΟΧΩΡΙΟΥ</t>
  </si>
  <si>
    <t>Π.Υ. ΗΓΟΥΜΕΝΙΤΣΑΣ</t>
  </si>
  <si>
    <t>10:49</t>
  </si>
  <si>
    <t>Δ. ΗΓΟΥΜΕΝΙΤΣΑΣ</t>
  </si>
  <si>
    <t>Τ.Κ ΜΑΥΡΟΥΔΙΟΥ</t>
  </si>
  <si>
    <t>Δ. ΣΟΥΛΙΟΥ</t>
  </si>
  <si>
    <t>Τ.Κ ΜΕΣΟΒΟΥΝΙΟΥ</t>
  </si>
  <si>
    <t>12:52</t>
  </si>
  <si>
    <t>13:37</t>
  </si>
  <si>
    <t>"ΚΟΥΚΟΥΔΗ"</t>
  </si>
  <si>
    <t>ΜΑΚΑΡΙΑ</t>
  </si>
  <si>
    <t>15:21</t>
  </si>
  <si>
    <t>ΑΓΡΟΤΙΚΗ ΠΕΡΙΟΧΗ ΤΙΜΑΡΙΟΥ-ΕΡΑΤΕΙΝΟΥ</t>
  </si>
  <si>
    <t>Π.Κ. ΔΕΛΒΙΝΑΚΙΟΥ</t>
  </si>
  <si>
    <t>Δ. ΠΩΓΩΝΙΟΥ</t>
  </si>
  <si>
    <t>14:17</t>
  </si>
  <si>
    <t>ΑΓΡΟΤΙΚΗ ΠΕΡΙΟΧΗ ΛΕΠΤΗΣ</t>
  </si>
  <si>
    <t>14:38</t>
  </si>
  <si>
    <t>ΦΟΙΝΙΚΟΥΝΤΑ</t>
  </si>
  <si>
    <t>Π.Υ. ΣΠΑΡΤΗΣ</t>
  </si>
  <si>
    <t>16:04</t>
  </si>
  <si>
    <t>Δ. ΣΠΑΡΤΗΣ</t>
  </si>
  <si>
    <t>ΑΝΑΒΡΗΤΟΣ</t>
  </si>
  <si>
    <t>Π.Κ. ΣΑΠΠΩΝ</t>
  </si>
  <si>
    <t>17:38</t>
  </si>
  <si>
    <t>18:29</t>
  </si>
  <si>
    <t>ΑΓΡΟΤΙΚΗ ΠΕΡΙΟΧΗ ΠΡΩΤΑΤΟΥ</t>
  </si>
  <si>
    <t>Π.Κ. ΔΙΚΑΙΩΝ</t>
  </si>
  <si>
    <t>18:17</t>
  </si>
  <si>
    <t>ΑΓΡΟΤΙΚΗ ΠΕΡΙΟΧΗ ΠΑΛΛΗΣ</t>
  </si>
  <si>
    <t>ΑΓΡ.ΠΕΡΙΟΧΗ ΓΥΨΟΧΩΡΙΟΥ</t>
  </si>
  <si>
    <t>ΜΕΡΟΠΗ</t>
  </si>
  <si>
    <t>08:40</t>
  </si>
  <si>
    <t>08:54</t>
  </si>
  <si>
    <t>ΑΓΡΟΤΙΚΗ ΠΕΡΙΟΧΗ ΚΟΣΜΙΟΥ</t>
  </si>
  <si>
    <t>Π.Υ. ΡΟΔΟΥ</t>
  </si>
  <si>
    <t>10:27</t>
  </si>
  <si>
    <t>Δ. ΡΟΔΟΥ</t>
  </si>
  <si>
    <t>ΠΑΣΤΙΔΑ</t>
  </si>
  <si>
    <t>11:25</t>
  </si>
  <si>
    <t>Δ. ΔΩΡΙΔΑΣ, Τ.Κ. ΜΑΝΑΓΟΥΛΗΣ</t>
  </si>
  <si>
    <t>12:11</t>
  </si>
  <si>
    <t>ΔΡΕΠΑΝΟ</t>
  </si>
  <si>
    <t>ΕΘ.Π.Κ. ΠΕΤΑΛΙΔΙΟΥ</t>
  </si>
  <si>
    <t>ΝΕΡΟΜΥΛΟΣ</t>
  </si>
  <si>
    <t>Π.K. ΘΕΣΠΡΩΤΙΚΟΥ</t>
  </si>
  <si>
    <t>Π.Υ. ΑΡΓΟΣΤΟΛΙΟΥ</t>
  </si>
  <si>
    <t>13:26</t>
  </si>
  <si>
    <t>Δ. ΑΡΓΟΣΤΟΛΙΟΥ</t>
  </si>
  <si>
    <t>ΑΓΚΩΝΑΣ</t>
  </si>
  <si>
    <t>Π.Κ. ΑΣΤΡΟΥΣ</t>
  </si>
  <si>
    <t>ΚΥΝΟΥΡΙΑΣ</t>
  </si>
  <si>
    <t>Δ. ΒΟΡΕΙΑΣ ΚΥΝΟΥΡΙΑΣ</t>
  </si>
  <si>
    <t>ΑΓΙΑ ΑΝΑΣΤΑΣΙΑ</t>
  </si>
  <si>
    <t>Π.Κ. ΑΛΜΥΡΟΥ</t>
  </si>
  <si>
    <t>13:46</t>
  </si>
  <si>
    <t>ΑΛΜΥΡΟΥ</t>
  </si>
  <si>
    <t>Δ. ΑΛΜΥΡΟΥ</t>
  </si>
  <si>
    <t>ΚΟΚΚΑΛΑ</t>
  </si>
  <si>
    <t>16:24</t>
  </si>
  <si>
    <t>ΣΑΛΜΩΝΗ</t>
  </si>
  <si>
    <t>16:17</t>
  </si>
  <si>
    <t>ΒΑΝΑΡΗ</t>
  </si>
  <si>
    <t>Π.Υ. ΚΑΣΤΟΡΙΑΣ</t>
  </si>
  <si>
    <t>ΔΝΣΗ ΔΑΣΩΝ ΚΑΣΤΟΡΙΑΣ</t>
  </si>
  <si>
    <t>Δ. ΚΑΣΤΟΡΙΑΣ</t>
  </si>
  <si>
    <t>ΚΛΕΙΣΟΥΡΑ</t>
  </si>
  <si>
    <t>Τ.Κ. ΚΛΕΙΣΟΥΡΑΣ</t>
  </si>
  <si>
    <t>17:09</t>
  </si>
  <si>
    <t>17:39</t>
  </si>
  <si>
    <t>18:16</t>
  </si>
  <si>
    <t>Τ.Κ. ΑΡΓΟΥΣ ΟΡΕΣΤΙΚΟΥ</t>
  </si>
  <si>
    <t>18:08</t>
  </si>
  <si>
    <t>ΑΓΡΟΤΙΚΗ ΠΕΡΙΟΧΗ ΥΦΑΝΤΩΝ</t>
  </si>
  <si>
    <t>Δ. ΖΙΤΣΑΣ</t>
  </si>
  <si>
    <t>3ος Π.Σ. (ΒΙ.ΠΕ.) ΛΑΡΙΣΑΣ</t>
  </si>
  <si>
    <t>Δ. ΤΕΜΠΩΝ</t>
  </si>
  <si>
    <t>ΠΥΡΓΕΤΟΣ</t>
  </si>
  <si>
    <t>ΑΡΙΔΑΙΑ</t>
  </si>
  <si>
    <t>Τ.Κ. ΑΡΧΑΓΓΕΛΟΥ</t>
  </si>
  <si>
    <t>ΑΓΡΟΤΙΚΗ ΠΕΡΙΟΧΗ Ν. ΣΙΔΗΡΟΧΩΡΙΟΥ</t>
  </si>
  <si>
    <t>19:32</t>
  </si>
  <si>
    <t>Τ.Κ. ΦΑΡΚΑΔΩΝΑΣ</t>
  </si>
  <si>
    <t>Π.Υ. ΜΟΥΖΑΚΙΟΥ</t>
  </si>
  <si>
    <t>01:44</t>
  </si>
  <si>
    <t>02:20</t>
  </si>
  <si>
    <t>ΜΟΥΖΑΚΙΟΥ</t>
  </si>
  <si>
    <t>Δ. ΜΟΥΖΑΚΙΟΥ</t>
  </si>
  <si>
    <t>ΛΑΖΑΡΙΝΑ</t>
  </si>
  <si>
    <t>1ο ΧΛΜ Ε.Ο. ΛΑΖΑΡΙΝΑΣ- ΜΕΓ. ΚΑΛΥΒΙΩΝ</t>
  </si>
  <si>
    <t>ΑΓΡΟΤΙΚΗ ΠΕΡΙΟΧΗ ΓΕΦΥΡΑΣ</t>
  </si>
  <si>
    <t>ΜΠΟΡΣΙΟ</t>
  </si>
  <si>
    <t>14:08</t>
  </si>
  <si>
    <t>14:48</t>
  </si>
  <si>
    <t>ΑΓΡΟΤΙΚΗ ΠΕΡΙΟΧΗ ΚΡΙΟΥ</t>
  </si>
  <si>
    <t>ΣΩΤΗΡΑ</t>
  </si>
  <si>
    <t>14:32</t>
  </si>
  <si>
    <t>ΠΑΝΔΡΟΣΟΣ</t>
  </si>
  <si>
    <t>13:11</t>
  </si>
  <si>
    <t>16:51</t>
  </si>
  <si>
    <t>ΖΟΛΑ</t>
  </si>
  <si>
    <t>14:57</t>
  </si>
  <si>
    <t>ΒΡΑΝΑΣ</t>
  </si>
  <si>
    <t>17:46</t>
  </si>
  <si>
    <t>ΒΟΥΝΙΧΩΡΑ</t>
  </si>
  <si>
    <t>ΑΓΙΑ ΤΡΙΑΔΑ</t>
  </si>
  <si>
    <t>16:44</t>
  </si>
  <si>
    <t>ΑΡΙΟΧΩΡΙ</t>
  </si>
  <si>
    <t>ΚΑΛΛΙΦΥΤΟΣ</t>
  </si>
  <si>
    <t>ΑΓΡ.ΠΕΡ.ΚΑΛΛΙΦΥΤΟΥ</t>
  </si>
  <si>
    <t>17:33</t>
  </si>
  <si>
    <t>ΑΓΙΟΣ ΑΚΑΚΙΟΣ</t>
  </si>
  <si>
    <t>ΑΓΙΟΣ ΝΙΚΟΛΑΟΣ- ΑΓΙΟΥ ΑΚΑΚΙΟΥ</t>
  </si>
  <si>
    <t>18:28</t>
  </si>
  <si>
    <t>ΕΞΟΤΕΡΙΚΑ ΤΟΥ ΚΥΤ ΣΑΜΟΥ</t>
  </si>
  <si>
    <t>ΤΚ ΛΟΥΤΡΑΚΙΟΥ</t>
  </si>
  <si>
    <t>Π.Υ. ΑΡΓΟΥΣ</t>
  </si>
  <si>
    <t>19:33</t>
  </si>
  <si>
    <t>ΕΥΑ ΘΕΣΗ ΓΑΔΗΣΤΡΑ</t>
  </si>
  <si>
    <t>19:29</t>
  </si>
  <si>
    <t>ΣΦΕΝΔΑΜΙΟ</t>
  </si>
  <si>
    <t>Δ.Κ. ΣΦΕΝΔΑΜΗ  '' ΠΡΟΦΗΤΗΣ ΗΛΙΑΣ ''</t>
  </si>
  <si>
    <t>08:24</t>
  </si>
  <si>
    <t>09:53</t>
  </si>
  <si>
    <t>ΑΓΡ.ΠΕΡΙΟΧΗ ΠΛΑΓΙΑΡΙ</t>
  </si>
  <si>
    <t>13:42</t>
  </si>
  <si>
    <t>ΠΙΛΑΛΙΣΤΡΑ</t>
  </si>
  <si>
    <t>12:27</t>
  </si>
  <si>
    <t>ΤΥΜΠΑΝΟ ΞΑΝΘΗΣ</t>
  </si>
  <si>
    <t>ΜΠΕΡΑΤΕΙΚΑ</t>
  </si>
  <si>
    <t>13:54</t>
  </si>
  <si>
    <t>ΚΟΜΒΟΣ ΑΡΔΑΝΙΟΥ</t>
  </si>
  <si>
    <t>ΑΝΑΒΟΣ</t>
  </si>
  <si>
    <t>Π.Κ. ΑΡΓΥΡΑΔΩΝ</t>
  </si>
  <si>
    <t>Π.Υ. ΒΟΛΟΥ</t>
  </si>
  <si>
    <t>ΒΟΛΟΥ</t>
  </si>
  <si>
    <t>Δ. ΖΑΓΟΡΑΣ-ΜΟΥΡΕΣΙΟΥ</t>
  </si>
  <si>
    <t>ΑΓ ΚΩΝΣΤΑΝΤΙΝΟΣ</t>
  </si>
  <si>
    <t>Τ.Κ. ΔΙΑΛΕΧΤΟΥ</t>
  </si>
  <si>
    <t>Π.Κ. ΠΑΡΑΜΥΘΙΑΣ</t>
  </si>
  <si>
    <t>ΚΑΤΑΣΚΗΝΩΣΗ ΠΑΡΑΜΥΘΙΑΣ</t>
  </si>
  <si>
    <t>18:22</t>
  </si>
  <si>
    <t>Δ. ΖΑΧΑΡΩΣ</t>
  </si>
  <si>
    <t>ΚΙΣΣΟΣ</t>
  </si>
  <si>
    <t>Π.Κ. ΠΕΡΑΜΑΤΟΣ</t>
  </si>
  <si>
    <t>16:01</t>
  </si>
  <si>
    <t>ΡΕΘΥΜΝΗΣ</t>
  </si>
  <si>
    <t>Δ. ΜΥΛΟΠΟΤΑΜΟΥ</t>
  </si>
  <si>
    <t>ΠΑΡΑΛΙΑ ΓΕΡΟΠΟΤΑΜΟΥ ΔΗΜΟΥ ΜΥΛΟΠΟΤΑΜΟΥ</t>
  </si>
  <si>
    <t>02:15</t>
  </si>
  <si>
    <t>02:36</t>
  </si>
  <si>
    <t>ΜΑΤΣΑΓΚΟΥ</t>
  </si>
  <si>
    <t>09:54</t>
  </si>
  <si>
    <t>10:12</t>
  </si>
  <si>
    <t>10:18</t>
  </si>
  <si>
    <t>11:31</t>
  </si>
  <si>
    <t>ΠΙΠΕΡΙΕΣ</t>
  </si>
  <si>
    <t>TK ΠΙΠΕΡΙΑΣ</t>
  </si>
  <si>
    <t>ΤΥΜΠΑΝΟ</t>
  </si>
  <si>
    <t>Β.Δ. ΤΟΥ ΚΥΤ ΣΑΜΟΥ</t>
  </si>
  <si>
    <t>Κατω Αχαιας</t>
  </si>
  <si>
    <t>Στεναιιτκα</t>
  </si>
  <si>
    <t>14:09</t>
  </si>
  <si>
    <t>ΑΓΙΑ ΚΥΡΙΑΚΗ</t>
  </si>
  <si>
    <t>ΑΓΡΟΤΙΚΗ ΠΕΡΙΟΧΗ ΠΕΝΤΑΛΟΦΟΥ</t>
  </si>
  <si>
    <t>Π.Κ. ΘΕΡΜΟΥ</t>
  </si>
  <si>
    <t>Δ. ΘΕΡΜΟΥ</t>
  </si>
  <si>
    <t>ΑΕΤΟΠΕΤΡΑ</t>
  </si>
  <si>
    <t>Τ.Κ. ΑΕΤΟΠΕΤΡΑΣ</t>
  </si>
  <si>
    <t>ΡΙΟ</t>
  </si>
  <si>
    <t>ΜΕΛΙΣΣΙ</t>
  </si>
  <si>
    <t>ΑΓ.ΠΕΡΙΟΧΗ ΜΕΛΙΣΣΙΟΥ</t>
  </si>
  <si>
    <t>ΠΕΡΑΧΩΡΑΣ</t>
  </si>
  <si>
    <t>ΣΚΑΛΩΜΑ (ΒΙΛΑ ΓΚΟΡΓΚΟΓΙΑΝΝΗ)</t>
  </si>
  <si>
    <t>15:58</t>
  </si>
  <si>
    <t>16:28</t>
  </si>
  <si>
    <t>Δ.Δ. ΝΕΑΣ ΚΑΡΒΑΛΗΣ ΚΑΒΑΛΑΣ</t>
  </si>
  <si>
    <t>16:50</t>
  </si>
  <si>
    <t>ΑΓ.ΠΕΡΙΟΧΗ ΚΑΡΥΩΤΙΣΣΑΣ</t>
  </si>
  <si>
    <t>16:37</t>
  </si>
  <si>
    <t>ΕΛΑΤΟΩΡΙ - ΡΙΖΩΜΑΤΑ</t>
  </si>
  <si>
    <t>17:12</t>
  </si>
  <si>
    <t>ΠΕΛΛΑ</t>
  </si>
  <si>
    <t>ΑΓΡ.ΠΕΡΙΟΧΗ ΠΕΛΛΑΣ</t>
  </si>
  <si>
    <t>ΑΓΡΟΤΙΚΗ ΠΕΡΙΟΧΗ ΛΑΜΠΡΟΥ</t>
  </si>
  <si>
    <t>ΑΣΒΕΣΤΑΔΕΣ</t>
  </si>
  <si>
    <t>ΑΓΡΟΤ. ΠΕΡΙΟΧΗ ΑΣΒΕΣΤΑΔΩΝ</t>
  </si>
  <si>
    <t>16:53</t>
  </si>
  <si>
    <t>ΠΑΡΑΛΙΑ ΑΓ. ΙΩΑΝΝΗΣ</t>
  </si>
  <si>
    <t>17:48</t>
  </si>
  <si>
    <t>ΧΡΥΣΗ</t>
  </si>
  <si>
    <t>ΤΚ ΧΡΥΣΗΣ</t>
  </si>
  <si>
    <t>17:53</t>
  </si>
  <si>
    <t>ΠΡΟΜΑΧΟΙ</t>
  </si>
  <si>
    <t>ΤΚ ΠΡΟΜΑΧΟΙ</t>
  </si>
  <si>
    <t>ΑΓΡΟΤΙΚΗ ΠΕΡΙΟΧΗ Τ.Δ ΑΓΙΑΣΜΑΤΟΣ</t>
  </si>
  <si>
    <t>18:48</t>
  </si>
  <si>
    <t>19:03</t>
  </si>
  <si>
    <t>ΟΠΙΣΘΕΝ ΚΥΝΟΚΟΜΕΙΟΥ</t>
  </si>
  <si>
    <t>ΚΩΣΤΑΡΑΖΙΟ</t>
  </si>
  <si>
    <t>Τ.Κ. ΚΩΣΤΑΡΑΖΙΟΥ</t>
  </si>
  <si>
    <t>ΠΛΗΣΙΟΝ ΚΤΗΜΑ ΜΑΙΑΜΙ</t>
  </si>
  <si>
    <t>ΕΠ.Ο. ΚΟΡΥΜΒΟΥ-ΜΑΥΡΟΚΚΛΗΣΙΟΥ</t>
  </si>
  <si>
    <t>19:40</t>
  </si>
  <si>
    <t>ΒΟΡΕΙΝΟ</t>
  </si>
  <si>
    <t>ΤΚ ΝΕΟΧΩΡΙΟΥ</t>
  </si>
  <si>
    <t>ΑΓΡΟΤΙΚΗ ΠΕΡΙΟΧΗ Τ.Δ ΞΕΡΙΑΣ</t>
  </si>
  <si>
    <t>ΔΟΤΣΙΚΟ</t>
  </si>
  <si>
    <t>ΝΤΕΤΣΙΟΥ ΚΑΛΥΒΙΑ</t>
  </si>
  <si>
    <t>Π.Κ. ΔΕΣΚΑΤΗΣ</t>
  </si>
  <si>
    <t>ΔΕΣΚΑΤΗΣ</t>
  </si>
  <si>
    <t>Δ. ΔΕΣΚΑΤΗΣ</t>
  </si>
  <si>
    <t>ΔΑΣΟΧΩΡΙ</t>
  </si>
  <si>
    <t>Τ.Κ ΔΑΣΟΧΩΡΙΟΥ</t>
  </si>
  <si>
    <t>10:07</t>
  </si>
  <si>
    <t>ΚΑΣΤΡΟ</t>
  </si>
  <si>
    <t>15:34</t>
  </si>
  <si>
    <t>ΝΕΟΧΩΡΙ</t>
  </si>
  <si>
    <t>15:22</t>
  </si>
  <si>
    <t>Δ/ΝΣΗ ΔΑΣΩΝ ΙΩΑΝΝΙΝΩΝ</t>
  </si>
  <si>
    <t>Τ.Κ.ΠΕΡΑΜΑΤΟΣ</t>
  </si>
  <si>
    <t>ΝΑΥΠΑΚΤΟΥ</t>
  </si>
  <si>
    <t>ΑΝΤΙΡΡΙΟ</t>
  </si>
  <si>
    <t>ΑΣΩΜΑΤΟΙ</t>
  </si>
  <si>
    <t>ΘΕΣΗ ΔΙΔΤΡΑΤΟ Τ.Κ. ΑΓΡΙΛΟΒΟΥΝΟΥ</t>
  </si>
  <si>
    <t>21:29</t>
  </si>
  <si>
    <t>Τ.Κ ΑΕΤΟΥ ΠΡΟΦΗΤΟΥ ΗΛΙΑ</t>
  </si>
  <si>
    <t>4ος Π.Σ. ΒΙΠΕ ΗΡΑΚΛΕΙΟΥ</t>
  </si>
  <si>
    <t>ΑΜΦΙΣΣΑ</t>
  </si>
  <si>
    <t>ΚΟΥΣΚΙ</t>
  </si>
  <si>
    <t>ΚΟΡΥΦΑΣΙΟ</t>
  </si>
  <si>
    <t>Π.Κ. ΒΟΥΤΣΑΡΟΥ</t>
  </si>
  <si>
    <t>17:43</t>
  </si>
  <si>
    <t>Τ.Κ.ΧΑΡΑΥΓΗΣ</t>
  </si>
  <si>
    <t>16:36</t>
  </si>
  <si>
    <t>Π.Υ. ΑΓΡΙΝΙΟΥ</t>
  </si>
  <si>
    <t>ΚΑΣΤΡΑΚΙ</t>
  </si>
  <si>
    <t>ΑΓΡΟΤΙΚΗ ΠΕΡΙΟΧΗ ΣΑΠΩΝ</t>
  </si>
  <si>
    <t>22:49</t>
  </si>
  <si>
    <t>Δ. ΝΕΜΕΑΣ</t>
  </si>
  <si>
    <t>ΑΡΧΑΙΑ ΝΕΜΕΑ</t>
  </si>
  <si>
    <t>ΠΛΗΣΙΩΝ ΜΟΥΣΕΙΟΥ</t>
  </si>
  <si>
    <t>Δ.Δ. ΑΓΡΙΑΝΗΣ ΔΗΜΟΥ ΣΟΥΦΛΙΟΥ</t>
  </si>
  <si>
    <t>22:10</t>
  </si>
  <si>
    <t>Τ.Κ. ΣΚΑΛΑΣ</t>
  </si>
  <si>
    <t>00:17</t>
  </si>
  <si>
    <t>Τ.Κ ΑΜΟΡΓΙΑΝΩΝ</t>
  </si>
  <si>
    <t>11:05</t>
  </si>
  <si>
    <t>13:20</t>
  </si>
  <si>
    <t>Δ. ΞΗΡΟΜΕΡΟΥ</t>
  </si>
  <si>
    <t>Τ.Κ ΑΡΧΟΝΤΟΧΩΡΙΟΥ</t>
  </si>
  <si>
    <t>Π.Κ. ΡΑΧΩΝ ΙΚΑΡΙΑΣ</t>
  </si>
  <si>
    <t>19:17</t>
  </si>
  <si>
    <t>Δ. ΙΚΑΡΙΑΣ</t>
  </si>
  <si>
    <t>ΕΥΔΗΛΟΣ</t>
  </si>
  <si>
    <t>ΑΥΛΑΚΙ</t>
  </si>
  <si>
    <t>Δ/ΝΣΗ ΔΑΣΩΝ ΘΕΣΠΡΩΤΙΑΣ</t>
  </si>
  <si>
    <t>Τ.Κ.ΡΑΒΕΝΗ</t>
  </si>
  <si>
    <t>15:32</t>
  </si>
  <si>
    <t>17:31</t>
  </si>
  <si>
    <t>ΜΕΓΑΛΟΠΟΛΗ</t>
  </si>
  <si>
    <t>ΑΓΙΑ ΤΡΙΑΔΑ Τ.Κ ΤΡΙΠΟΤΑΜΟΥ</t>
  </si>
  <si>
    <t>16:56</t>
  </si>
  <si>
    <t>17:08</t>
  </si>
  <si>
    <t>ΑΓΡΟΤΙΚΗ ΠΕΡΙΟΧΗ ΙΑΣΜΟΥ</t>
  </si>
  <si>
    <t>18:27</t>
  </si>
  <si>
    <t>Τ.Κ. ΠΟΛΥΔΡΟΣΟΥ</t>
  </si>
  <si>
    <t>16:58</t>
  </si>
  <si>
    <t>18:23</t>
  </si>
  <si>
    <t>Τ.Κ. ΜΑΥΡΟΥΔΙ</t>
  </si>
  <si>
    <t>12:32</t>
  </si>
  <si>
    <t>13:40</t>
  </si>
  <si>
    <t>ΚΑΜΑΡΑ</t>
  </si>
  <si>
    <t>ΚΑΜΠΟΧΩΡΙ</t>
  </si>
  <si>
    <t>Π.Κ. ΒΙΛΛΙΩΝ</t>
  </si>
  <si>
    <t>Δ. ΜΑΝΔΡΑΣ - ΕΙΔΥΛΛΙΑΣ</t>
  </si>
  <si>
    <t>ΒΙΛΙΑ</t>
  </si>
  <si>
    <t>14:22</t>
  </si>
  <si>
    <t>ΜΩΣΑΙΚΟ</t>
  </si>
  <si>
    <t>ΛΑΓΥΝΑ</t>
  </si>
  <si>
    <t>ΑΓΡΟΤ. ΠΕΡΙΟΧΗ ΛΑΓΥΝΩΝ</t>
  </si>
  <si>
    <t>ΝΕΟΧΩΡΙ ΛΥΚΟΣΟΥΡΑΣ</t>
  </si>
  <si>
    <t>ΤΡΙΠΟΤΑΜΟ</t>
  </si>
  <si>
    <t>Τ.Κ ΤΡΙΠΟΤΑΜΟΥ</t>
  </si>
  <si>
    <t>19:06</t>
  </si>
  <si>
    <t>ΑΓΡΟΤΙΚΗ ΠΕΡΙΟΧΗ Τ.Δ ΔΙΑΛΕΚΤΟΥ</t>
  </si>
  <si>
    <t>ΑΓΙΟΣ ΒΑΣΙΛΕΙΟΣ</t>
  </si>
  <si>
    <t>ΑΓ ΒΑΣΙΛΕΙΟΣ</t>
  </si>
  <si>
    <t>22:21</t>
  </si>
  <si>
    <t>ΣΒΟΡΩΝΑΤΑ</t>
  </si>
  <si>
    <t>19:37</t>
  </si>
  <si>
    <t>Δ. ΔΩΡΙΔΑΣ, ΦΝΡΩΜΕΝΗ ΜΑΝΑΓΟΥΛΗΣ</t>
  </si>
  <si>
    <t>ΣΠΑΡΤΗΣ</t>
  </si>
  <si>
    <t>Τ.Κ. Σκεπαστου</t>
  </si>
  <si>
    <t>ΑΓΙΟΣ ΓΕΩΡΓΙΟΣ</t>
  </si>
  <si>
    <t>Τ.Κ.ΜΑΖΙΑΣ</t>
  </si>
  <si>
    <t>ΚΑΜΠΟΣ ΡΑΙΟΥ</t>
  </si>
  <si>
    <t>21:20</t>
  </si>
  <si>
    <t>ΑΜΦΙΛΟΧΙΑΣ</t>
  </si>
  <si>
    <t>ΠΡΟΦΗΤΗΣ  ΗΛΙΑΣ</t>
  </si>
  <si>
    <t>15:54</t>
  </si>
  <si>
    <t>ΛΥΚΟΦΩΣ</t>
  </si>
  <si>
    <t>ΑΓΡΟΤ. ΠΕΡΙΟΧΗ ΛΥΚΟΦΗΣ-ΛΑΓΥΝΩΝ</t>
  </si>
  <si>
    <t>ΑΓΡΟΤΙΚΗ ΠΕΡΙΟΧΗ ΜΕΛΕΤΗΣ</t>
  </si>
  <si>
    <t>ΣΙΤΑΡΑΛΩΝΑ</t>
  </si>
  <si>
    <t>12ο ΧΙΛ. ΠΑΡΑΛΙΜΝ. ΔΡΟΜΟΥ ΠΕΤΡΟΧΩΡ.-ΣΙΤΑΡΑΛ.</t>
  </si>
  <si>
    <t>17:41</t>
  </si>
  <si>
    <t>ΜΗΛΙΕΣ</t>
  </si>
  <si>
    <t>18:07</t>
  </si>
  <si>
    <t>ΑΓΡΟΤΙΚΗ ΠΕΡΙΟΧΗ ΔΙΑΛΑΜΠΗΣ-ΚΟΠΤΕΡΟΥ</t>
  </si>
  <si>
    <t>ΑΓΡΟΤΙΚΗ ΠΕΡΙΟΧΗ ΣΑΛΠΗΣ</t>
  </si>
  <si>
    <t>Δ. ΣΚΥΔΡΑΣ</t>
  </si>
  <si>
    <t>ΚΑΛΗ</t>
  </si>
  <si>
    <t>23:15</t>
  </si>
  <si>
    <t>Τ.Κ.ΡΑΒΕΝΗΣ</t>
  </si>
  <si>
    <t>Τ.Κ.ΓΕΡΟΠΛΑΤΑΝΟΥ</t>
  </si>
  <si>
    <t>15:08</t>
  </si>
  <si>
    <t>ΚΟΥΡΟΥΚΛΑΤΑ</t>
  </si>
  <si>
    <t>Τ.Κ.Κ.ΜΕΡΟΠΗΣ</t>
  </si>
  <si>
    <t>ΑΓΡΟΤ. ΠΕΡΙΟΧΗ Δ.Δ. ΚΟΡΥΜΒΟΥ</t>
  </si>
  <si>
    <t>ΛΕΟΝΤΑΡΙΟ</t>
  </si>
  <si>
    <t>ΚΟΤΣΙΡΙΔΙ</t>
  </si>
  <si>
    <t>ΒΑΛΥΡΑ</t>
  </si>
  <si>
    <t>17:28</t>
  </si>
  <si>
    <t>18:38</t>
  </si>
  <si>
    <t>ΜΟΡΙΑ ΠΛΗΣΙΟΝ ΚΥΤ</t>
  </si>
  <si>
    <t>16:57</t>
  </si>
  <si>
    <t>ΠΕΡΙΒΟΛΙΑ</t>
  </si>
  <si>
    <t>ΑΝΑΤΟΛΙΚΗ ΤΡΑΓΑΝΑ ΚΙΑΤΟΥ</t>
  </si>
  <si>
    <t>19:04</t>
  </si>
  <si>
    <t>Τ.Κ.ΒΟΤΣΑΡΑ</t>
  </si>
  <si>
    <t>Δ. ΞΑΝΘΗΣ</t>
  </si>
  <si>
    <t>ΛΕΥΚΗ ΞΑΝΘΗΣ</t>
  </si>
  <si>
    <t>18:58</t>
  </si>
  <si>
    <t>ΧΡΥΣΟΥΠΟΛΗ</t>
  </si>
  <si>
    <t>18:32</t>
  </si>
  <si>
    <t>Τ.Κ.ΕΛΕΟΥΣΑΣ</t>
  </si>
  <si>
    <t>18:26</t>
  </si>
  <si>
    <t>ΝΗΣΙΑ ΣΚΑ</t>
  </si>
  <si>
    <t>18:56</t>
  </si>
  <si>
    <t>20:42</t>
  </si>
  <si>
    <t>ΠΑΤΕΡΜΑ</t>
  </si>
  <si>
    <t>ΤΡΑΓΑΝΑ</t>
  </si>
  <si>
    <t>09:18</t>
  </si>
  <si>
    <t>ΣΟΦΙΚΟ</t>
  </si>
  <si>
    <t>10:15</t>
  </si>
  <si>
    <t>10:42</t>
  </si>
  <si>
    <t>11:16</t>
  </si>
  <si>
    <t>11:28</t>
  </si>
  <si>
    <t>5 ΧΙΛ. ΚΟΜΟΤΗΝΗΣ-ΞΑΝΘΗΣ</t>
  </si>
  <si>
    <t>13:14</t>
  </si>
  <si>
    <t>Τ.Κ. ΡΑΒΕΝΗΣ</t>
  </si>
  <si>
    <t>11:57</t>
  </si>
  <si>
    <t>12:47</t>
  </si>
  <si>
    <t>ΛΕΧΑΙΝΑ</t>
  </si>
  <si>
    <t>ΚΟΥΦΟΒΟΥΝΟ</t>
  </si>
  <si>
    <t>ΑΓΡΟΤ. ΠΕΡΙΟΧΗ Δ.Δ. ΚΟΦΟΒΟΥΝΟΥ</t>
  </si>
  <si>
    <t>ΒΡΥΣΙΚΑ</t>
  </si>
  <si>
    <t>ΑΓΡΟΤ. ΠΕΡΙΟΧΗ ΒΡΥΣΙΚΩΝ</t>
  </si>
  <si>
    <t>ΑΝΩ ΚΑΣΤΡΙΤΣΙ</t>
  </si>
  <si>
    <t>Π.Υ. ΚΟΝΙΤΣΑΣ</t>
  </si>
  <si>
    <t>15:02</t>
  </si>
  <si>
    <t>ΚΟΝΙΤΣΑΣ</t>
  </si>
  <si>
    <t>Δ. ΚΟΝΙΤΣΑΣ</t>
  </si>
  <si>
    <t>"ΑΕΤΟΠΕΤΡΑ"</t>
  </si>
  <si>
    <t>14:51</t>
  </si>
  <si>
    <t>15:43</t>
  </si>
  <si>
    <t>Παραλια Κατω Αχαιας</t>
  </si>
  <si>
    <t>ΑΝΑΧΩΜΑ ΕΥΗΝΟΧΩΡΙΟΥ</t>
  </si>
  <si>
    <t>Δ. ΗΛΙΔΑΣ</t>
  </si>
  <si>
    <t>ΑΓΙΟΣ ΗΛΙΑΣ</t>
  </si>
  <si>
    <t>ΚΟΛΟΚΥΘΑΣ</t>
  </si>
  <si>
    <t>σκοπελου</t>
  </si>
  <si>
    <t>ΚΕΝΤΡΙΑΣ</t>
  </si>
  <si>
    <t>ΑΓΡΟΤΙΚΗ ΠΕΡΙΟΧΗ ΑΙΓΕΙΡΟΥ</t>
  </si>
  <si>
    <t>22:34</t>
  </si>
  <si>
    <t>ΜΥΤΙΛΗΝΗ</t>
  </si>
  <si>
    <t>ΚΑΡΑ ΤΕΠΕ ΜΥΤΙΛΗΝΗΣ</t>
  </si>
  <si>
    <t>ΠΗΓΑΔΙΑ ΑΣΤΑΚΟΥ</t>
  </si>
  <si>
    <t>Π.Κ. ΝΕΟΥ ΜΑΡΜΑΡΑ</t>
  </si>
  <si>
    <t>20:52</t>
  </si>
  <si>
    <t>Δ. ΣΙΘΩΝΙΑΣ</t>
  </si>
  <si>
    <t>10:53</t>
  </si>
  <si>
    <t>Τ.Κ ΑΓΡΙΛΙΑΣ Δ</t>
  </si>
  <si>
    <t>12:17</t>
  </si>
  <si>
    <t>Τ.Κ.ΔΙΚΟΡΦΟΥ</t>
  </si>
  <si>
    <t>Τ.Κ. ΜΕΛΙΓΟΥΣ</t>
  </si>
  <si>
    <t>ΡΗΧΑΣ ΠΛΩΜΑΡΙΟΥ</t>
  </si>
  <si>
    <t>Τ/Κ ΣΥΚΑΜΙΝΕΑΣ</t>
  </si>
  <si>
    <t>ΣΟΘΥΦΛΙΟΥ</t>
  </si>
  <si>
    <t>ΔΑΔΙΑ</t>
  </si>
  <si>
    <t>Δ.Δ. ΔΑΔΙΑΣ</t>
  </si>
  <si>
    <t>ΑΓΡΟΤ. ΠΕΡΙΟΧΗ ΧΡΥΣ/ΛΗΣ</t>
  </si>
  <si>
    <t>ΜΑΛΤΑ</t>
  </si>
  <si>
    <t>Π.Κ. ΑΠΟΛΛΩΝΑ</t>
  </si>
  <si>
    <t>14:41</t>
  </si>
  <si>
    <t>ΘΕΟΛΟΓΟΣ</t>
  </si>
  <si>
    <t>Π.Κ. ΒΥΤΙΝΑΣ</t>
  </si>
  <si>
    <t>ΒΥΤΙΝΑΣ</t>
  </si>
  <si>
    <t>Δ. ΓΟΡΤΥΝΙΑΣ</t>
  </si>
  <si>
    <t>Ε.Ο. ΤΡΙΠΟΛΗΣ ΠΥΡΓΟΥ</t>
  </si>
  <si>
    <t>16:07</t>
  </si>
  <si>
    <t>ΚΤΙΣΙΠΟΥ Α/Α</t>
  </si>
  <si>
    <t>Π.Υ. ΖΑΚΥΝΘΟΥ</t>
  </si>
  <si>
    <t>ΖΑΚΥΝΘΟΥ</t>
  </si>
  <si>
    <t>Δ. ΖΑΚΥΝΘΟΥ</t>
  </si>
  <si>
    <t>ΚΕΡΙ</t>
  </si>
  <si>
    <t>ΜΕΣΑΓΡΟΣ</t>
  </si>
  <si>
    <t>ΠΡΟΦΗΤΗΣ ΗΛΙΑΣ ΜΑΡΜΑΡΟ ΓΕΡΑΣ</t>
  </si>
  <si>
    <t>"ΠΡΟΑΣΤΙΟ" ΧΡΥΣΟΥΠΟΛΗΣ</t>
  </si>
  <si>
    <t>Π.Υ. ΜΟΛΑΩΝ</t>
  </si>
  <si>
    <t>Τ/Κ ΓΕΡΑΚΑ</t>
  </si>
  <si>
    <t>Π.Υ. ΡΕΘΥΜΝΗΣ</t>
  </si>
  <si>
    <t>19:53</t>
  </si>
  <si>
    <t>Δ. ΡΕΘΥΜΝΗΣ</t>
  </si>
  <si>
    <t>ΠΗΓΗ</t>
  </si>
  <si>
    <t>ΠΗΓΗ ΔΗΜΟΥ ΡΕΘΥΜΝΗΣ</t>
  </si>
  <si>
    <t>20:55</t>
  </si>
  <si>
    <t>ΑΓΙΑ ΕΙΡΗΝΗ</t>
  </si>
  <si>
    <t>ΜΟΙΡΑΙΙΚΑ</t>
  </si>
  <si>
    <t>ΑΓΡΟΤΙΚΗ ΠΕΡΙΟΧΗ ΝΕΑΣ ΚΑΡΥΑΣ</t>
  </si>
  <si>
    <t>ΑΓΡΟΤΙΚΗ ΠΕΡΙΟΧΗ ΠΑΡΑΔΗΜΗΣ</t>
  </si>
  <si>
    <t>Δ. ΔΩΡΙΔΑΣ, Τ.Κ. ΓΛΥΦΑΔΑΣ</t>
  </si>
  <si>
    <t>10:14</t>
  </si>
  <si>
    <t>ΚΟΡΙΝΘΟΣ</t>
  </si>
  <si>
    <t>11:11</t>
  </si>
  <si>
    <t>ΝΕΑ ΚΑΡΥΑ</t>
  </si>
  <si>
    <t>ΑΓΡΟΤΙΚΗ ΠΕΡΙΟΧΗ ΝΕΑΣ ΚΑΡΥΑΣ-ΠΕΡΙΜΕΤΡΙΚΗ</t>
  </si>
  <si>
    <t>ΑΓΡΟΤΙΚΗ ΠΕΡΙΟΧΗ ΑΝΘΕΙΑΣ-ΔΡΑΝΑ</t>
  </si>
  <si>
    <t>Δ.Δ ΒΡΥΣΙΚΩΝ</t>
  </si>
  <si>
    <t>Δ.Δ.ΚΕΡΙΟΥ</t>
  </si>
  <si>
    <t>13:29</t>
  </si>
  <si>
    <t>ΠΛΑΤΑΝΟΣ</t>
  </si>
  <si>
    <t>ΑΓΙΑΣΜΑ</t>
  </si>
  <si>
    <t>ΑΝΑΤΟΛΙΚΗ ΠΑΡΑΛΙΑ ΑΓΙΑΣΜΑΤΟΣ</t>
  </si>
  <si>
    <t>ΑΓΡΟΤΙΚΗ ΠΕΡΙΟΧΗ ΝΕΟΧΩΡΙΟΥ</t>
  </si>
  <si>
    <t>14:04</t>
  </si>
  <si>
    <t>ΑΓΡΟΤ. ΠΕΡΙΟΧΗ ΛΑΓΥΝΩΝ- ΛΥΚΟΦΗΣ</t>
  </si>
  <si>
    <t>ΓΙΑΝΝΙΤΣΟΧΩΡΙ</t>
  </si>
  <si>
    <t>Π.Κ. ΜΗΛΙΩΤΑΔΩΝ</t>
  </si>
  <si>
    <t>ΡΙΓΑΝΗ</t>
  </si>
  <si>
    <t>ΑΓΡΟΤΙΚΗ ΠΕΡΙΟΧΗ ΣΑΚΚΟΥ</t>
  </si>
  <si>
    <t>14:37</t>
  </si>
  <si>
    <t>16:03</t>
  </si>
  <si>
    <t>16:21</t>
  </si>
  <si>
    <t>ΠΑΝΑΓΙΟΥΔΑ</t>
  </si>
  <si>
    <t>ΠΑΝΑΓΙΟΥΔΑ ΜΥΤΙΛΗΝΗΣ</t>
  </si>
  <si>
    <t>ΕΞΟΧΗ</t>
  </si>
  <si>
    <t>Δ.Δ. ΕΞΟΧΗΣ ΠΕΡΙΦΕΡΕΙΑΚΟΣ ΕΞΟΧΗΣ ΕΛΑΦΟΣ</t>
  </si>
  <si>
    <t>16:54</t>
  </si>
  <si>
    <t>Δ.Δ. ΜΑΥΡΟΚΚΛΗΣΙΟΥ-ΒΡΥΣΙΚΑ</t>
  </si>
  <si>
    <t>ΣΠΙΑΤΖΑ</t>
  </si>
  <si>
    <t>19:57</t>
  </si>
  <si>
    <t>ΑΓΙΟΣ ΣΠΥΡΙΔΩΝΑΣ</t>
  </si>
  <si>
    <t>18:42</t>
  </si>
  <si>
    <t>αγροτικη περιοχη Κυμινων</t>
  </si>
  <si>
    <t>18:01</t>
  </si>
  <si>
    <t>ΑΓΡΙΔΙ</t>
  </si>
  <si>
    <t>Τ.Κ. ΣΩΣΑΝΔΡΑΣ</t>
  </si>
  <si>
    <t>ΑΜΦΕΙΑ</t>
  </si>
  <si>
    <t>ΑΓ. ΦΛΩΡΟΣ</t>
  </si>
  <si>
    <t>21:46</t>
  </si>
  <si>
    <t>22:17</t>
  </si>
  <si>
    <t>00:30</t>
  </si>
  <si>
    <t>ΘΕΣΗ ΜΑΝΙΑΤΕΣ</t>
  </si>
  <si>
    <t>Π.Υ. ΧΙΟΥ</t>
  </si>
  <si>
    <t>23:10</t>
  </si>
  <si>
    <t>ΚΑΜΠΟΣ</t>
  </si>
  <si>
    <t>Π.Κ. ΓΑΙΟΥ ΠΑΞΩΝ</t>
  </si>
  <si>
    <t>ΛΑΚΚΑ</t>
  </si>
  <si>
    <t>11:10</t>
  </si>
  <si>
    <t>ΑΓΡΟΤΙΚΗ ΠΕΡΙΟΧΗ ΠΟΡΠΗΣ</t>
  </si>
  <si>
    <t>ΕΘ.Π.Σ. Β ΤΑΞΗΣ ΚΟΥΦΑΛΙΩΝ</t>
  </si>
  <si>
    <t>13:27</t>
  </si>
  <si>
    <t>ΕΛΕΟΥΣΑ</t>
  </si>
  <si>
    <t>ΑΓΡΟΤΙΚΗ ΠΕΡΙΟΧΗ ΕΛΕΟΥΣΑΣ</t>
  </si>
  <si>
    <t>16:18</t>
  </si>
  <si>
    <t>ΞΕΝΟΠΟΥΛΟ</t>
  </si>
  <si>
    <t>12:53</t>
  </si>
  <si>
    <t>ΣΩΜΑΤΑΣ ΔΗΜΟΥ ΡΕΘΥΜΝΗΣ</t>
  </si>
  <si>
    <t>ΟΧΘΕΣ ΠΑΜΙΣΟΥ</t>
  </si>
  <si>
    <t>ΛΕΧΑΙΟ</t>
  </si>
  <si>
    <t>ΚΑΛΑΜΠΑΚΑΣ</t>
  </si>
  <si>
    <t>ΤΚ ΦΩΤΕΙΝΟΥ</t>
  </si>
  <si>
    <t>ΑΛΩΝΙΑ</t>
  </si>
  <si>
    <t>ΕΞΑΝΤΗΣ ΝΤΑΜΑΡΙ ΔΗΜΟΥ ΜΥΛΟΠΟΤΑΜΟΥ</t>
  </si>
  <si>
    <t>ΑΓΙΟΣ ΔΗΜΗΤΡΙΟΣ</t>
  </si>
  <si>
    <t>Π.Υ. ΚΟΖΑΝΗΣ</t>
  </si>
  <si>
    <t>Δ. ΚΟΖΑΝΗΣ</t>
  </si>
  <si>
    <t>ΑΝΩ ΚΩΜΗ</t>
  </si>
  <si>
    <t>15:52</t>
  </si>
  <si>
    <t>ΓΥΡΑ ΜΑΚΡΗ</t>
  </si>
  <si>
    <t>ΤΟΥΡΚΟΛΕΚΑΣ</t>
  </si>
  <si>
    <t>ΤΟΥΡΚΟΛΕΚΑ</t>
  </si>
  <si>
    <t>Τ.Κ.ΓΙΟΥΡΓΑΝΙΣΤΑΣ</t>
  </si>
  <si>
    <t>Π.Υ. ΚΑΣΤΕΛΛΙΟΥ (ΚΙΣΣΑΜΟΥ)</t>
  </si>
  <si>
    <t>ΚΟΛΕΝΙ(Δ.Ε. ΜΥΘΗΜΝΗΣ)</t>
  </si>
  <si>
    <t>Π.Κ. ΚΥΠΑΡΙΣΣΙΑΣ</t>
  </si>
  <si>
    <t>ΜΑΥΡΗ ΛΙΜΝΑ</t>
  </si>
  <si>
    <t>ΑΜΑΛΙΑΔΑ</t>
  </si>
  <si>
    <t>ΣΑΒΑΛΙΑ</t>
  </si>
  <si>
    <t>ΣΠΑΡΤΙΑ</t>
  </si>
  <si>
    <t>17:54</t>
  </si>
  <si>
    <t>ΑΓΡΟΤΙΚΗ ΠΕΡΙΟΧΗ ΔΙΑΛΕΚΤΟΥ</t>
  </si>
  <si>
    <t>ΛΙΜΕΝΑΡΙ</t>
  </si>
  <si>
    <t>17:36</t>
  </si>
  <si>
    <t>ΔΙΜΑΜΔΡΑ</t>
  </si>
  <si>
    <t>Π.Κ. ΣΤΑΥΡΟΥΠΟΛΗΣ</t>
  </si>
  <si>
    <t>18:54</t>
  </si>
  <si>
    <t>ΟΣΚΟΥΡ ΚΕΧΡΟΚΑΜΠΟΥ Δ. ΝΕΣΤΟΥ ΚΑΒΑΛΑΣ</t>
  </si>
  <si>
    <t>ΑΓΡΟΤΙΚΗ ΠΕΡΙΟΧΗ ΧΑΛΚΗΔΟΝΑΣ</t>
  </si>
  <si>
    <t>ΠΕΡΙΣΤΕΡΙ</t>
  </si>
  <si>
    <t>ΠΕΡΙΣΤΕΡΙ ΑΜΑΛΙΑΔΑΣ</t>
  </si>
  <si>
    <t>Τ.Κ.ΛΕΠΤΟΚΑΡΥΑΣ</t>
  </si>
  <si>
    <t>Π.Κ. ΑΡΓΥΡΟΧΩΡΙΟΥ</t>
  </si>
  <si>
    <t>21:02</t>
  </si>
  <si>
    <t>ΚΑΣΤΡΙ-ΠΑΛΙΟΥΡΙ</t>
  </si>
  <si>
    <t>ΜΑΡΜΑΡΟ</t>
  </si>
  <si>
    <t>09:40</t>
  </si>
  <si>
    <t>ΟΛΥΜΠΙΑΣ</t>
  </si>
  <si>
    <t>ΔΙΑΣΕΛΛΑ</t>
  </si>
  <si>
    <t>ΑΓ.ΘΕΟΔΩΡΟΙ</t>
  </si>
  <si>
    <t>Π.Κ. ΜΕΤΣΟΒΟΥ</t>
  </si>
  <si>
    <t>Δ. ΜΕΤΣΟΒΟΥ</t>
  </si>
  <si>
    <t>ΧΡΥΣΟΒΙΤΣΑ</t>
  </si>
  <si>
    <t>Τ.Κ. ΧΡΥΣΟΒΙΤΣΑΣ</t>
  </si>
  <si>
    <t>ΘΕΣΑΛΛΟΝΙΚΗΣ</t>
  </si>
  <si>
    <t>12:48</t>
  </si>
  <si>
    <t>ΛΙΜΕΝΑΡΙ ΦΙΛΙΑΤΡΩΝ</t>
  </si>
  <si>
    <t>Π.Υ. ΠΡΕΒΕΖΑΣ</t>
  </si>
  <si>
    <t>15:51</t>
  </si>
  <si>
    <t>Δ. ΠΡΕΒΕΖΑΣ</t>
  </si>
  <si>
    <t>ΝΕΑ ΣΙΝΩΠΗ</t>
  </si>
  <si>
    <t>ΑΓΡΟΤΙΚΗ ΠΕΡΙΟΧΗ ΛΕΠΤΟΚΑΡΥΑΣ</t>
  </si>
  <si>
    <t>14:02</t>
  </si>
  <si>
    <t>ΠΟΤΑΜΟΥΛΑ</t>
  </si>
  <si>
    <t>ΑΝΔΡΙΑΝΗΣ</t>
  </si>
  <si>
    <t>ΤΡΑΓΑΝΟ</t>
  </si>
  <si>
    <t>ΣΙΜΙΖΑ</t>
  </si>
  <si>
    <t>ΔΡΑΠΑΝΙΑΣ</t>
  </si>
  <si>
    <t>ΠΑΝΩ ΔΡΑΠΑΝΙΑΣ (Δ.Ε ΜΥΘΗΜΝΗΣ)</t>
  </si>
  <si>
    <t>15:41</t>
  </si>
  <si>
    <t>16:11</t>
  </si>
  <si>
    <t>ΦΙΛΙΑΤΡΑ</t>
  </si>
  <si>
    <t>ΘΕΣΗ ΠΕΡΙΒΟΛΙΑ Τ.Κ. ΣΚΑΛΑΣ</t>
  </si>
  <si>
    <t>15:19</t>
  </si>
  <si>
    <t>ΝΕΑ ΣΑΜΨΟΥΣ</t>
  </si>
  <si>
    <t>ΝΕΑ ΣΑΜΨΟΥΝΤΑ</t>
  </si>
  <si>
    <t>17:27</t>
  </si>
  <si>
    <t>ΑΣΠΡΟΧΩΜΑ ΠΛΗΣΙΟΝ ΓΗΠΕΔΟΥ</t>
  </si>
  <si>
    <t>ΟΙΧΑΛΙΑ</t>
  </si>
  <si>
    <t>ΚΑΤΩ ΑΧΑΙΑΣ</t>
  </si>
  <si>
    <t>ΑΓΙΟΒΛΑΣΙΤΙΚΑ</t>
  </si>
  <si>
    <t>17:17</t>
  </si>
  <si>
    <t>Τ.Κ ΚΟΥΤΣΟΧΕΡΙ</t>
  </si>
  <si>
    <t>ΛΕΥΚΙΜΗ</t>
  </si>
  <si>
    <t>2 ΧΛΜ Τ.Κ Ν. ΛΥΚΟΓΙΑΝΝΗΣ -Π. ΛΥΚΟΓΙΑΝΝΗΣ</t>
  </si>
  <si>
    <t>ΑΓΙΟΣ ΓΕΩΡΓΙΟΣ ΣΥΚΟΥΣΗΣ</t>
  </si>
  <si>
    <t>ΑΓ. ΓΕΩΡΓΙΟΣ ΣΥΚΟΥΣΗΣ</t>
  </si>
  <si>
    <t>08:31</t>
  </si>
  <si>
    <t>ΒΟΣΚΟΥ</t>
  </si>
  <si>
    <t>Τ.Κ.ΣΟΥΛΟΠΟΥΛΟΥ</t>
  </si>
  <si>
    <t>ΚΕΣΤΡΙΝΗ</t>
  </si>
  <si>
    <t>ΑΞΟΣ</t>
  </si>
  <si>
    <t>ΑΓΡΟΤΙΚΗ ΠΕΡΙΟΧΗ ΑΞΟΥ</t>
  </si>
  <si>
    <t>19:11</t>
  </si>
  <si>
    <t>00:02</t>
  </si>
  <si>
    <t>ΑΝΑΒΟΣ ΠΡΟΣ ΣΠΙΝΑ (Δ.Ε. ΚΑΝΤΑΝΟΥ)</t>
  </si>
  <si>
    <t>Π.Κ. ΑΝΩ ΑΘΑΜΑΝΙΟΥ</t>
  </si>
  <si>
    <t>Δ. ΚΕΝΤΡΙΚΩΝ ΤΖΟΥΜΕΡΚΩΝ</t>
  </si>
  <si>
    <t>ΑΘΑΜΑΝΙΟ</t>
  </si>
  <si>
    <t>ΠΑΛΙΟΚΚΛΗΣΙ</t>
  </si>
  <si>
    <t>22:44</t>
  </si>
  <si>
    <t>ΚΡΑΝΙΑ ΕΛΑΣΣΟΝΟΣ</t>
  </si>
  <si>
    <t>Δ.Κ. ΚΡΑΝΕΑΣ</t>
  </si>
  <si>
    <t>09:17</t>
  </si>
  <si>
    <t>ΑΣΠΡΟΧΩΜΑ</t>
  </si>
  <si>
    <t>09:51</t>
  </si>
  <si>
    <t>Δ. ΒΟΛΟΥ</t>
  </si>
  <si>
    <t>ΔΡΑΚΕΙΑ</t>
  </si>
  <si>
    <t>11:33</t>
  </si>
  <si>
    <t>ΧΡΑΝΟΙ-ΜΠΟΛΙΑΡΟΙ</t>
  </si>
  <si>
    <t>Π.Κ. ΑΓΙΑΣ</t>
  </si>
  <si>
    <t>Δ. ΑΓΙΑΣ</t>
  </si>
  <si>
    <t>ΚΑΤΩ ΣΥΝΟΙΚΙΑ ΤΡΙΚΑΛΩΝ</t>
  </si>
  <si>
    <t>12:06</t>
  </si>
  <si>
    <t>ΟΛΥΜΠΙΑΚΗ ΑΚΤΗ</t>
  </si>
  <si>
    <t>12:16</t>
  </si>
  <si>
    <t>12:13</t>
  </si>
  <si>
    <t>ΝΕΑ ΜΑΝΟΛΑΔΑ</t>
  </si>
  <si>
    <t>ΝΕΑ ΜΑΝΩΛΑΔΑ</t>
  </si>
  <si>
    <t>ΚΑΡΠΟΦΟΡΑ- ΣΟΥΡΝΙΚΑ</t>
  </si>
  <si>
    <t>13:13</t>
  </si>
  <si>
    <t>ΠΗΓΩΝ</t>
  </si>
  <si>
    <t>13:23</t>
  </si>
  <si>
    <t>ΑΓ. ΝΙΚΟΛΑΟΣ ΜΠΟΥΚΑΣ</t>
  </si>
  <si>
    <t>Τ.Κ. ΡΙΖΟΧΩΡΙΟΥ</t>
  </si>
  <si>
    <t>ΝΕΟΧΩΡΙΟ</t>
  </si>
  <si>
    <t>13:53</t>
  </si>
  <si>
    <t>ΑΓΙΟΣ ΧΡΙΣΤΟΦΟΡΟΣ</t>
  </si>
  <si>
    <t>14:46</t>
  </si>
  <si>
    <t>ΚΑΡΩΤΗ</t>
  </si>
  <si>
    <t>ΑΓΡΟΤ. ΠΕΡΙΟΧΗ ΚΑΡΩΤΗΣ</t>
  </si>
  <si>
    <t>ΠΕΡΙΦΕΡΕΙΑ ΜΕΤΑΜΟΡΦΩΣΗΣ</t>
  </si>
  <si>
    <t>ΣΩΜΑΤΑΣ ΔΗΜΟΥ ΡΕΘΥΜΝΟΥ</t>
  </si>
  <si>
    <t>ΒΛΑΤΟΣ</t>
  </si>
  <si>
    <t>ΒΛΑΤΟΣ (Δ.Ε. ΙΝΝΑΧΩΡΙΟΥ)</t>
  </si>
  <si>
    <t>17:07</t>
  </si>
  <si>
    <t>ΚΟΙΜΗΤΗΡΙΟ ΑΓ. ΝΙΚΟΛΑΟΥ ΑΙΠΕΙΑΣ</t>
  </si>
  <si>
    <t>ΑΓΡΟΤΙΚΗ ΠΕΡΙΟΧΗ ΠΑΓΟΥΡΙΩΝ</t>
  </si>
  <si>
    <t>Τ.Κ. ΚΑΣΤΡΟΥ</t>
  </si>
  <si>
    <t>ΚΑΣΤΑΝΙΕΣ</t>
  </si>
  <si>
    <t>ΑΓΡ.ΠΕΡ.ΚΑΣΤΑΝΕΩΝ</t>
  </si>
  <si>
    <t>ΤΚ ΔΡΥΜΟΥ</t>
  </si>
  <si>
    <t>ΛΙΑΝΟΚΛΑΔΙ</t>
  </si>
  <si>
    <t>17:22</t>
  </si>
  <si>
    <t>ΜΥΛΟΙ ΔΗΜΟΥ ΡΕΘΥΜΝΗΣ</t>
  </si>
  <si>
    <t>ΚΑΡΑΓΑΤΣΙ</t>
  </si>
  <si>
    <t>ΠΕΔΙΝΟ</t>
  </si>
  <si>
    <t>ΑΓΡΟΤΙΚΗ ΠΕΡΙΟΧΗ ΠΕΔΙΝΟΥ</t>
  </si>
  <si>
    <t>ΑΡΑΞΟΣ</t>
  </si>
  <si>
    <t>ΑΓΡΟΤΙΚΗ ΠΕΡΙΟΧΗ ΓΙΑΝΝΙΤΣΩΝ</t>
  </si>
  <si>
    <t>Τ.Κ ΣΤΑΜΝΑΣ ΠΑΡΑΛΙΑ</t>
  </si>
  <si>
    <t>ΑΓΡΟΤΙΚΗ ΠΕΡΙΟΧΗ ΠΗΓΑΔΙΩΝ</t>
  </si>
  <si>
    <t>ΑΓΡΟΤΙΚΗ ΠΕΡΙΟΧΗ ΞΑΝΘΗΣ</t>
  </si>
  <si>
    <t>ΠΑΛΑΙΦΥΤΟ</t>
  </si>
  <si>
    <t>ΑΓΡΟΤΙΚΗ ΠΕΡΘΙΧΗ ΠΑΛΑΙΦΥΤΟΥ</t>
  </si>
  <si>
    <t>ΡΙΖΟΜΥΛΟΣ</t>
  </si>
  <si>
    <t>18:13</t>
  </si>
  <si>
    <t>18:41</t>
  </si>
  <si>
    <t>ΜΙΚΡΗ ΜΑΝΤΙΝΕΙΑ (ΑΝΘΕΩΝ)</t>
  </si>
  <si>
    <t>Τ.Κ. ΝΟΣΤΙΜΟΥ</t>
  </si>
  <si>
    <t>ΗΓΟΥΜΕΝΙΤΣΑ</t>
  </si>
  <si>
    <t>ΓΡΑΙΚΟΧΩΡΙ</t>
  </si>
  <si>
    <t>5ο ΧΛΜ ΕΟ ΚΑΛΑΜΠΑΚΑΣ-ΙΩΑΝΝΙΝΩΝ</t>
  </si>
  <si>
    <t>ΑΓΡΟΤΙΚΗ ΠΕΡΙΟΧΗ ΙΜΕΡΟΥ</t>
  </si>
  <si>
    <t>Π.Υ. ΚΑΡΠΕΝΗΣΙΟΥ</t>
  </si>
  <si>
    <t>ΕΥΡΥΤΑΝΙΑΣ</t>
  </si>
  <si>
    <t>Δ. ΚΑΡΠΕΝΗΣΙΟΥ</t>
  </si>
  <si>
    <t>5ο χιλ ΕΠΑΡΧΙΑΚΗ ΟΔΟΥ ΚΑΡΠΕΝΗΣΙ -ΠΡΟΥΣΟΥ</t>
  </si>
  <si>
    <t>ΙΣΑΡΗΣ</t>
  </si>
  <si>
    <t>ΙΣΑΡΗ</t>
  </si>
  <si>
    <t>ΤΣΟΤΥΛΙΟΥ</t>
  </si>
  <si>
    <t>ΓΑΛΑΤΙΝΗ</t>
  </si>
  <si>
    <t>21:01</t>
  </si>
  <si>
    <t>23:23</t>
  </si>
  <si>
    <t>ΒΛΑΧΟΠΟΥΛΟ ΠΛΑΤΥ</t>
  </si>
  <si>
    <t>23:03</t>
  </si>
  <si>
    <t>23:30</t>
  </si>
  <si>
    <t>ΑΙΓΙΝΙΟ</t>
  </si>
  <si>
    <t>ΑΙΓΙΝΙΟ ΑΓ.ΓΕΩΡΓΙΟΣ</t>
  </si>
  <si>
    <t>23:20</t>
  </si>
  <si>
    <t>01:20</t>
  </si>
  <si>
    <t>ΒΑΛΣΑΜΑΤΑ</t>
  </si>
  <si>
    <t>Π.Υ. ΙΕΡΑΠΕΤΡΑΣ</t>
  </si>
  <si>
    <t>07:15</t>
  </si>
  <si>
    <t>Δ. ΙΕΡΑΠΕΤΡΑΣ</t>
  </si>
  <si>
    <t>07:10</t>
  </si>
  <si>
    <t>10:04</t>
  </si>
  <si>
    <t>Λεπτοκαρυα</t>
  </si>
  <si>
    <t>ΚΑΛΑΜΙΑΣ</t>
  </si>
  <si>
    <t>ΜΑΝΟΛΑΣ</t>
  </si>
  <si>
    <t>ΠΑΛΑΙΑ ΜΑΝΩΛΑΔΑ</t>
  </si>
  <si>
    <t>13:02</t>
  </si>
  <si>
    <t>ΚΑΤΩ ΜΗΛΙΑ ΠΙΕΡΙΑΣ</t>
  </si>
  <si>
    <t>ΠΗΓΗ ΤΣΙΝΣΙ</t>
  </si>
  <si>
    <t>ΑΓΡΟΤΙΚΗ ΠΕΡΙΟΧΗ ΑΘΑΝΑΣΙΟΥ</t>
  </si>
  <si>
    <t>Π.Κ. ΠΟΛΥΔΡΟΣΟΥ</t>
  </si>
  <si>
    <t>ΠΟΛΥΔΡΟΣΟΣ</t>
  </si>
  <si>
    <t>ΓΟΥΝΑΡΕΙΚΑ</t>
  </si>
  <si>
    <t>ΦΙΛΟΘΕΗ</t>
  </si>
  <si>
    <t>ΘΕΣΗ ΠΑΛΙΟΥΡΑΣ Τ.Κ. ΒΑΣΙΛΙΚΟ</t>
  </si>
  <si>
    <t>ΘΕΣΗ ΚΟΝΤΡΑ Τ.Κ. ΚΑΡΝΑΣΙ</t>
  </si>
  <si>
    <t>ΑΓΙΟΣ ΙΣΙΔΩΡΟΣ ΠΛΩΜΑΡΙΟΥ</t>
  </si>
  <si>
    <t>14:31</t>
  </si>
  <si>
    <t>ΑΓ.ΑΘΑΝΑΣΙΟΣ</t>
  </si>
  <si>
    <t>ΑΓΡ. ΠΕΡ. ΚΑΜΠΟΧΩΡΙΟΥ</t>
  </si>
  <si>
    <t>ΡΑΨΑΝΗ</t>
  </si>
  <si>
    <t>15:24</t>
  </si>
  <si>
    <t>ΑΓΡΟΤΙΚΗ ΠΕΡΙΟΧΗ Τ.Δ ΚΡΗΝΗΣ</t>
  </si>
  <si>
    <t>ΠΕΤΡΑΔΕΣ</t>
  </si>
  <si>
    <t>ΘΕΣΗ ΒΑΡΙΚΑ Τ.Κ. ΜΕΡΟΠΗΣ</t>
  </si>
  <si>
    <t>19:35</t>
  </si>
  <si>
    <t>Δ.Δ. ΜΕΣΑΡΙΣΤΑΣ</t>
  </si>
  <si>
    <t>Π.Υ. ΑΛΕΞΑΝΔΡΕΙΑΣ</t>
  </si>
  <si>
    <t>ΑΓΡΟΤΙΚΗ ΠΕΡΙΟΧΗ ΜΙΚΡΟΥ ΜΟΝΑΣΤΗΡΙΟΥ</t>
  </si>
  <si>
    <t>Π.Υ. ΝΕΑΣ ΜΑΚΡΗΣ</t>
  </si>
  <si>
    <t>ΚΑΠΑΝΔΡΙΤΙΟΥ</t>
  </si>
  <si>
    <t>Δ. ΜΑΡΑΘΩΝΟΣ</t>
  </si>
  <si>
    <t>ΑΡΧΑΙΟΛΟΓΙΚΟΣ ΧΩΡΟΣ</t>
  </si>
  <si>
    <t>ΜΙΧΑΛΙΤΣΙ</t>
  </si>
  <si>
    <t>16:13</t>
  </si>
  <si>
    <t>ΑΓΡΟΤΙΚΗ ΠΕΡΙΟΧΗ ΚΟΜΟΤΗΝΗΣ</t>
  </si>
  <si>
    <t>Τ.Κ.ΠΡΟΑΣΤΕΙΟΥ</t>
  </si>
  <si>
    <t>ΒΥΤΟΥΜΑΣ</t>
  </si>
  <si>
    <t>ΑΓΡΟΤΙΚΗ ΠΕΡΙΟΧΗ ΑΓ. ΘΕΟΔΩΡΩΝ</t>
  </si>
  <si>
    <t>Τ.Κ. ΑΝΑΒΡΥΤΩΝ</t>
  </si>
  <si>
    <t>Π.Υ. ΤΡΙΠΟΛΗΣ</t>
  </si>
  <si>
    <t>Δ. ΤΡΙΠΟΛΗΣ</t>
  </si>
  <si>
    <t>ΜΑΥΡΙΚΙ</t>
  </si>
  <si>
    <t>ΝΕΟ ΧΕΙΜΩΝΙΟ</t>
  </si>
  <si>
    <t>ΑΓΡ.ΠΕΡ.ΧΕΙΜΩΝΙΟΥ</t>
  </si>
  <si>
    <t>ΧΑΝΑΚΙΑ</t>
  </si>
  <si>
    <t>19:02</t>
  </si>
  <si>
    <t>ΑΥΓΗ</t>
  </si>
  <si>
    <t>Τ.Κ. ΑΥΓΗΣ</t>
  </si>
  <si>
    <t>ΘΟΛΟΠΟΤΑΜΙ</t>
  </si>
  <si>
    <t>ΓΡΟΜΠΟΣ ΑΓΙΟΥ ΝΙΚΟΛΑΟΥ</t>
  </si>
  <si>
    <t>19:52</t>
  </si>
  <si>
    <t>"ΑΔΡΑΧΤΥΛΕΡΗ", ΑΓ. ΓΕΩΡΓΙΟΣ</t>
  </si>
  <si>
    <t>01:00</t>
  </si>
  <si>
    <t>ΦΤΕΡΗ</t>
  </si>
  <si>
    <t>ΖΕΥΓΟΛΑΤΙΟ</t>
  </si>
  <si>
    <t>12:49</t>
  </si>
  <si>
    <t>ΓΕΦΥΡΙΑ ΑΛΑΜΠΗ</t>
  </si>
  <si>
    <t>12:07</t>
  </si>
  <si>
    <t>ΒΟΥΣΙΕΣ</t>
  </si>
  <si>
    <t>13:43</t>
  </si>
  <si>
    <t>ΠΕΥΚΟΔΑΣΟΣ</t>
  </si>
  <si>
    <t>ΑΓΡ. ΠΕΡ. ΠΕΥΚΟΔΑΣΟΣ</t>
  </si>
  <si>
    <t>ΓΑΛΗΨΩΣ</t>
  </si>
  <si>
    <t>14:19</t>
  </si>
  <si>
    <t>ΕΠ.ΟΔ. ΣΤΕΝΟ- ΑΚΡΑ</t>
  </si>
  <si>
    <t>ΑΓΡ. ΠΕΡ. ΑΞΙΟΥΠΟΛΗΣ</t>
  </si>
  <si>
    <t>ΑΓΝΑΝΤΑ</t>
  </si>
  <si>
    <t>ΜΟΥΣΤΟΣ</t>
  </si>
  <si>
    <t>ΕΛΛΗΝΟΧΩΡΙ</t>
  </si>
  <si>
    <t>ΑΡΑΧΩΒΙΤΙΚΑ</t>
  </si>
  <si>
    <t>ΑΓΡΟΤΙΚΗ ΠΕΡΙΟΧΗ Τ.Κ. ΑΣΒΕΣΤΟΠΕΤΡΑΣ</t>
  </si>
  <si>
    <t>ΚΡΥΟΠΗΓΗ</t>
  </si>
  <si>
    <t>ΞΗΡΟΚΑΜΠΟΣ ΚΡΥΟΠΗΓΗΣ</t>
  </si>
  <si>
    <t>ΟΠΙΣΘΕΝ ΠΑΝΑΓΑΚΙΑ</t>
  </si>
  <si>
    <t>ΓΙΑΝΝΙΤΣΑΝΙΚΑ -ΜΕΛΙΣΟΠΟΥΛΑ</t>
  </si>
  <si>
    <t>ΝΙΚΟΠΟΛΗ</t>
  </si>
  <si>
    <t>Δ. ΠΡΟΣΟΤΣΑΝΗΣ</t>
  </si>
  <si>
    <t>ΑΡΓΥΡΟΥΠΟΛΗ</t>
  </si>
  <si>
    <t>ΑΓΡ.ΠΕΡ.ΑΡΓΥΡΟΥΠΟΛΗΣ</t>
  </si>
  <si>
    <t>Ι.ΚΤΕΟ</t>
  </si>
  <si>
    <t>ΚΑΛΛΟΝΗ</t>
  </si>
  <si>
    <t>ΠΑΡΑΚΟΙΛΑ ΛΕΣΒΟΥ</t>
  </si>
  <si>
    <t>18:37</t>
  </si>
  <si>
    <t>ΔΙΚΑΙΑ</t>
  </si>
  <si>
    <t>ΑΓΡ.ΠΕΡ.ΔΙΚΑΙΩΝ</t>
  </si>
  <si>
    <t>13ΧΛΜ ΕΛΑΣΣΟΝΑΣ ΛΑΡΙΣΑΣ Π.Ε.Ο.</t>
  </si>
  <si>
    <t>ΠΤΕΡΟΥΝΤΑ</t>
  </si>
  <si>
    <t>ΠΤΑΡΟΥΝΤΑ ΛΕΣΒΟΥ</t>
  </si>
  <si>
    <t>20:08</t>
  </si>
  <si>
    <t>ΠΟΡΤΗ</t>
  </si>
  <si>
    <t>ΜΑΝΤΙΛΟ- Τ.Κ. ΠΕΥΚΟΦΥΤΟΥ</t>
  </si>
  <si>
    <t>Π.Κ. ΕΥΡΩΣΤΙΝΗΣ</t>
  </si>
  <si>
    <t>ΠΕΡΙΟΧΗ ΑΓ. ΓΕΩΡΓΙΟΣ ΠΥΡΓΟΥ</t>
  </si>
  <si>
    <t>23:39</t>
  </si>
  <si>
    <t>ΚΑΣΤΑΝΙΑ ΠΕΤΑΛΙΔΙ</t>
  </si>
  <si>
    <t>ΜΑΥΡΑΤΖΑΙΟΙ</t>
  </si>
  <si>
    <t>ΓΚΙΩΝΙΔΕΣ ΜΑΥΡΑΤΖΑΙΩΝ</t>
  </si>
  <si>
    <t>13:21</t>
  </si>
  <si>
    <t>ΣΩΜΑΤΑΣ - ΓΑΛΛΟΥ ΔΗΜΟΥ ΡΕΘΥΜΝΗΣ</t>
  </si>
  <si>
    <t>ΠΑΛΙΟΥΡΙ</t>
  </si>
  <si>
    <t>12:37</t>
  </si>
  <si>
    <t>ΚΑΡΥΕΣ</t>
  </si>
  <si>
    <t>13:58</t>
  </si>
  <si>
    <t>ΑΓΙΟΣ ΑΘΑΝΑΣΙΟΣ</t>
  </si>
  <si>
    <t>14:59</t>
  </si>
  <si>
    <t>ΚΑΛΟΒΑΤΟΣ</t>
  </si>
  <si>
    <t>Π.Κ. ΝΕΥΡΟΚΟΠΙΟΥ</t>
  </si>
  <si>
    <t>ΚΑΤΩ ΝΕΥΡΟΚΟΠΙΟΥ</t>
  </si>
  <si>
    <t>Δ. ΚΑΤΩ ΝΕΥΡΟΚΟΠΙΟΥ</t>
  </si>
  <si>
    <t>ΚΑΤΩ ΝΕΥΡΟΚΟΠΙ</t>
  </si>
  <si>
    <t>Τ.Κ.ΕΞΟΧΗΣ</t>
  </si>
  <si>
    <t>ΓΟΥΛΙΜΙΔΕΣ</t>
  </si>
  <si>
    <t>Δ. ΑΛΕΞΑΝΔΡΕΙΑΣ</t>
  </si>
  <si>
    <t>ΑΓΡΟΤΙΚΗ ΠΕΡΙΟΧΗ ΛΟΥΤΡΟΥ</t>
  </si>
  <si>
    <t>ΚΑΡΠΕΝΗΣΙΟΥ</t>
  </si>
  <si>
    <t>ΧΑΤΖΟΓΙΑΝΕΙΚΑ ΚΑΡΠΕΝΗΣΙΟΥ</t>
  </si>
  <si>
    <t>ΚΑΛΛΙΠΟΛΗ</t>
  </si>
  <si>
    <t>Τ.Κ. ΚΑΛΛΙΠΟΛΗΣ</t>
  </si>
  <si>
    <t>Σ. Σ. ΜΟΥΡΙΕΣ</t>
  </si>
  <si>
    <t>ΑΓ. ΦΑΝΟΥΡΙΟΣ</t>
  </si>
  <si>
    <t>ΑΔΡΑΚΙ</t>
  </si>
  <si>
    <t>Τ/Κ ΠΑΠΑΔΙΑΝΙΚΩΝ</t>
  </si>
  <si>
    <t>18:43</t>
  </si>
  <si>
    <t>20:06</t>
  </si>
  <si>
    <t>Δ. ΝΙΚΟΛΑΟΥ ΣΚΟΥΦΑ</t>
  </si>
  <si>
    <t>ΠΑΧΥΚΑΛΑΜΟΣ</t>
  </si>
  <si>
    <t>20:38</t>
  </si>
  <si>
    <t>ΑΓ. ΝΙΚΟΛΑΟΣ</t>
  </si>
  <si>
    <t>ΑΓΡΟΤΙΚΗ ΠΕΡΙΟΧΗ ΚΑΒΗΣΟΥ</t>
  </si>
  <si>
    <t>ΜΠΑΛΙ ΔΗΜΟΥ ΜΥΛΟΠΟΤΑΜΟΥ</t>
  </si>
  <si>
    <t>12:59</t>
  </si>
  <si>
    <t>ΜΑΡΜΑΡΟ ΜΟΡΙΑΣ</t>
  </si>
  <si>
    <t>ΑΓΡΟΤΙΚΗ ΠΕΡΙΟΧΗ Τ.Δ ΑΒΡΑΜΗΛΙΑΣ</t>
  </si>
  <si>
    <t>ΚΑΤΑΧΑΣ</t>
  </si>
  <si>
    <t>ΑΓ.ΠΕΡΙΟΧΗ ΚΑΤΑΧΑ</t>
  </si>
  <si>
    <t>ΚΟΥΤΡΟΥΛΙΑ ΠΛΩΜΑΡΙΟΥ</t>
  </si>
  <si>
    <t>Π.Κ. ΔΕΡΒΕΝΟΧΩΡΙΩΝ</t>
  </si>
  <si>
    <t>ΘΗΒΩΝ</t>
  </si>
  <si>
    <t>Δ. ΤΑΝΑΓΡΑΣ</t>
  </si>
  <si>
    <t>ΣΚΟΥΡΤΑ</t>
  </si>
  <si>
    <t>ΘΕΣΗ ΡΟΚΑΝΙ</t>
  </si>
  <si>
    <t>ΑΓΡΟΤΙΚΗ ΠΕΡΙΟΧΗ ΣΧΟΙΝΑ</t>
  </si>
  <si>
    <t>14:36</t>
  </si>
  <si>
    <t>ΡΑΧΩΝΑ</t>
  </si>
  <si>
    <t>ΑΓΡΟΤΙΚΗ ΠΕΡΙΟΧΗ ΡΑΧΩΝΑΣ</t>
  </si>
  <si>
    <t>ΠΛΑΤΥ</t>
  </si>
  <si>
    <t>Τ.Κ. ΒΟΡΕΙΝΟΥ</t>
  </si>
  <si>
    <t>ΣΤΟΜΙΟ</t>
  </si>
  <si>
    <t>ΕΠ ΟΔΟΣ ΛΑΜΙΑΣ-ΚΑΡΠΕΝΗΣΙΟΥ</t>
  </si>
  <si>
    <t>04:30</t>
  </si>
  <si>
    <t>ΑΜΠΕΛΑΚΙΑ</t>
  </si>
  <si>
    <t>Π.Υ. ΧΑΛΚΙΔΑΣ</t>
  </si>
  <si>
    <t>12:41</t>
  </si>
  <si>
    <t>ΧΑΛΚΙΔΑΣ</t>
  </si>
  <si>
    <t>Δ. ΧΑΛΚΙΔΕΩΝ</t>
  </si>
  <si>
    <t>ΦΥΛΛΑ</t>
  </si>
  <si>
    <t>"ΠΡ. ΗΛΙΑΣ" ΦΥΛΛΩΝ</t>
  </si>
  <si>
    <t>12:14</t>
  </si>
  <si>
    <t>ΚΑΡΤΕΛΑΣ</t>
  </si>
  <si>
    <t>ΑΛΙΒΕΡΙ</t>
  </si>
  <si>
    <t>ΟΚΤΩΝΙΑ</t>
  </si>
  <si>
    <t>"ΚΟΤΣΙΚΙΑ", ΟΚΤΩΝΙΑ</t>
  </si>
  <si>
    <t>Τ.Κ. ΛΟΥΤΡΑΚΙΟΥ</t>
  </si>
  <si>
    <t>14:34</t>
  </si>
  <si>
    <t>ΔΙΟΥ ΟΛΥΜΠΟΥ</t>
  </si>
  <si>
    <t>ΑΜΠΕΛΙΚΗ ΩΡΕΩΝ</t>
  </si>
  <si>
    <t>15:31</t>
  </si>
  <si>
    <t>2ο χλμ. Επ.Ο. Ανατολικου - Αγ.Αθανασιος</t>
  </si>
  <si>
    <t>ΔΑΣΙΚΗ ΠΕΡΙΟΧΗ ΛΑΚΚΑΣ</t>
  </si>
  <si>
    <t>ΑΡΝΙΣΣΑ</t>
  </si>
  <si>
    <t>Π.Υ. ΣΤΑΓΕΙΡΩΝ (ΙΕΡΙΣΣΟΥ)</t>
  </si>
  <si>
    <t>ΑΓΡΟΤΙΚΗ ΠΕΡΙΟΧΗ ΠΛΑΤΕΟΣ</t>
  </si>
  <si>
    <t>Π.Υ. ΦΛΩΡΙΝΑΣ</t>
  </si>
  <si>
    <t>Δ. ΦΛΩΡΙΝΑΣ</t>
  </si>
  <si>
    <t>Τ.Κ. ΤΡΟΠΑΙΟΥΧΟΥ</t>
  </si>
  <si>
    <t>ΤΚ.ΛΕΧΟΒΟΥ</t>
  </si>
  <si>
    <t>ΤΟΡΙΖΑ</t>
  </si>
  <si>
    <t>Π.Υ. ΠΟΛΥΓΥΡΟΥ</t>
  </si>
  <si>
    <t>ΠΑΛΑΙΟΧΩΡΑ</t>
  </si>
  <si>
    <t>ΡΥΑΚΙΑ</t>
  </si>
  <si>
    <t>ΡΥΑΚΙΑ ΚΟΛΙΝΔΡΟΣ</t>
  </si>
  <si>
    <t>ΜΕΓΑΡΩΝ</t>
  </si>
  <si>
    <t>ΔΡΟΜΟΣ ΚΑΤΑΔΡΟΜΩΝ</t>
  </si>
  <si>
    <t>ΝΕΟΣ ΜΥΛΟΤΟΠΟΣ</t>
  </si>
  <si>
    <t>ΑΓΡΟΤΙΚΗ ΠΕΡΙΟΧΗ Ν. ΜΥΛΟΤΟΠΟΥ</t>
  </si>
  <si>
    <t>ΑΓΡ.ΠΕΡ. ΦΙΛΥΡΙΑΣ</t>
  </si>
  <si>
    <t>ΚΟΚΚΙΝΟΧΩΜΑ</t>
  </si>
  <si>
    <t>20:57</t>
  </si>
  <si>
    <t>ΑΡΣΕΝΙΟ</t>
  </si>
  <si>
    <t>Τ.Κ. ΑΡΣΕΝΙΟΥ</t>
  </si>
  <si>
    <t>ΑΛΕΞΑΝΔΡΕΙΑ</t>
  </si>
  <si>
    <t>ΑΓΡΟΤΙΚΗ ΠΕΡΙΟΧΗ Τ.Κ ΝΗΣΕΛΙΟΥ</t>
  </si>
  <si>
    <t>ΜΕΛΙΔΟΝΙ</t>
  </si>
  <si>
    <t>ΜΕΛΙΔΟΝΙ ΔΗΜΟΥ ΜΥΛΟΠΟΤΑΜΟΥ</t>
  </si>
  <si>
    <t>ΑΛΩΡΟΣ</t>
  </si>
  <si>
    <t>ΑΓΡΟΤ. ΠΕΡΙΟΧΗ ΛΑΓΟΥ</t>
  </si>
  <si>
    <t>13:34</t>
  </si>
  <si>
    <t>ΜΕΛΙΣΣΩΝΑΣ</t>
  </si>
  <si>
    <t>"ΠΥΡΓΙ" ΜΕΛΙΣΣΩΝΑ</t>
  </si>
  <si>
    <t>ΜΙΚΡΟΣ ΒΑΛΤΟΣ</t>
  </si>
  <si>
    <t>Τ.Κ. ΣΚΟΥΛΙΚΑΔΟΥ</t>
  </si>
  <si>
    <t>ΑΓΚΩΝΑ</t>
  </si>
  <si>
    <t>ΑΓΡΟΤΙΚΗ ΠΕΡΙΟΧΗ Τ.Δ ΠΕΤΡΟΠΗΓΗΣ</t>
  </si>
  <si>
    <t>Π.Κ. ΕΛΑΤΙΩΝ</t>
  </si>
  <si>
    <t>Τ.Κ. ΣΧΙΝΑΡΙΟΥ</t>
  </si>
  <si>
    <t>15:56</t>
  </si>
  <si>
    <t>ΛΟΥΣΑΚΙΕΣ</t>
  </si>
  <si>
    <t>ΛΟΥΣΑΚΙΕΣ-ΖΑΧΑΡΙΑΝΑ(Δ.Ε. ΚΙΣΑΜΟΥ)</t>
  </si>
  <si>
    <t>ΠΑΣΑΛΙΤΕΣ ΔΗΜΟΥ ΜΥΛΟΠΟΤΑΜΟΥ</t>
  </si>
  <si>
    <t>Τ.Κ. ΜΕΓΑΛΟΧΩΡΙΟΥ</t>
  </si>
  <si>
    <t>ΒΕΛΑΝΙΔΙΑ</t>
  </si>
  <si>
    <t>16:48</t>
  </si>
  <si>
    <t>4Ο ΧΜ ΑΡΓΥΡΟΧΩΡΙΟΥ-ΜΕΞΙΑΤΩΝ</t>
  </si>
  <si>
    <t>16:29</t>
  </si>
  <si>
    <t>ΣΟΦΑΔΕΣ</t>
  </si>
  <si>
    <t>Δ.Δ. ΣΟΦΑΔΩΝ</t>
  </si>
  <si>
    <t>ΑΓΡΟΤΙΚΗ ΠΕΡΙΟΧΗ ΜΕΛΙΣΣΙΟΥ</t>
  </si>
  <si>
    <t>17:06</t>
  </si>
  <si>
    <t>ΝΕΜΕΑ</t>
  </si>
  <si>
    <t>ΝΕΜΕΑ Π.Ε.Ο</t>
  </si>
  <si>
    <t>ΠΛΗΣΙΟΝ ΙΠΠΙΚΟΥ ΟΜΙΛΟΥ</t>
  </si>
  <si>
    <t>ΑΓΙΟΥ ΘΑΛΑΛΑΙΟΥ</t>
  </si>
  <si>
    <t>ΦΡΑΓΜΑ ΖΥΦΙΑ</t>
  </si>
  <si>
    <t>2ος  Π.Σ. ΘΕΣΣΑΛΟΝΙΚΗΣ</t>
  </si>
  <si>
    <t>ΛΑΓΚΑΔΑ</t>
  </si>
  <si>
    <t>Δ. ΛΑΓΚΑΔΑ</t>
  </si>
  <si>
    <t>ΑΝΑΛΗΨΗ</t>
  </si>
  <si>
    <t>ΠΑΡΑΛΙΜΝΙΑ ΠΕΡΙΟΧΗ ΑΝΑΛΗΨΗΣ</t>
  </si>
  <si>
    <t>02:50</t>
  </si>
  <si>
    <t>Τ/Κ ΚΕΦΑΛΟΒΡΥΣΟΥ</t>
  </si>
  <si>
    <t>20:02</t>
  </si>
  <si>
    <t>ΓΕΛΑΝΘΗ</t>
  </si>
  <si>
    <t>Τ.Κ ΓΕΛΑΝΘΗΣ-''ΜΠΑΚΕΣ''</t>
  </si>
  <si>
    <t>Π.Κ. ΤΖΕΡΜΙΑΔΟΥ</t>
  </si>
  <si>
    <t>ΚΡΑΣΙ</t>
  </si>
  <si>
    <t>ΚΟΥΦΑΛΙΑ</t>
  </si>
  <si>
    <t>ΑΓΡΟΤΙΚΗ ΠΕΡΙΟΧΗ ΚΟΥΦΑΛΙΩΝ</t>
  </si>
  <si>
    <t>Π.Κ. ΦΑΡΣΑΛΩΝ</t>
  </si>
  <si>
    <t>06:57</t>
  </si>
  <si>
    <t>ΜΑΝΝΑ</t>
  </si>
  <si>
    <t>ΚΑΤΩ ΜΗΛΙΑ ΚΑΤΕΡΙΝΗΣ</t>
  </si>
  <si>
    <t>ΑΡΑΒΗΣΣΟΣ</t>
  </si>
  <si>
    <t>ΑΓΡΟΤΙΚΗ ΠΕΡΙΟΧΗ ΑΡΑΒΗΣΣΟΥ</t>
  </si>
  <si>
    <t>12:31</t>
  </si>
  <si>
    <t>ΘΕΡΜΑ</t>
  </si>
  <si>
    <t>ΝΕΑ ΠΕΡΑΜΟΣ</t>
  </si>
  <si>
    <t>Δ. ΔΙΡΦΥΩΝ - ΜΕΣΣΑΠΙΩΝ</t>
  </si>
  <si>
    <t>"ΙΣΩΜΑ", ΠΑΛΙΟΥΡΑΣ</t>
  </si>
  <si>
    <t>Π.Κ. ΔΟΜΟΚΟΥ</t>
  </si>
  <si>
    <t>ΔΟΜΟΚΟΣ</t>
  </si>
  <si>
    <t>Τ.Κ. ΚΟΡΟΜΗΛΙΑ</t>
  </si>
  <si>
    <t>ΝΑΟΥΣΑ</t>
  </si>
  <si>
    <t>ΘΕΣΗ ''ΓΑΛΑΤΣΙΑΝΟΣ''</t>
  </si>
  <si>
    <t>ΑΓΡΟΤΙΚΗ ΠΕΡΙΟΧΗ</t>
  </si>
  <si>
    <t>ΑΥΓΟ ΜΟΡΙΑΣ</t>
  </si>
  <si>
    <t>ΔΡΟΣΕΡΟ</t>
  </si>
  <si>
    <t>ΑΓΡΟΤΙΚΗ ΠΕΡΙΟΧΗ ΔΡΟΣΕΡΟΥ</t>
  </si>
  <si>
    <t>ΟΦΡΥΝΙΟ</t>
  </si>
  <si>
    <t>Ε.Ο. ΓΑΥΡΙΑΝΗΣ</t>
  </si>
  <si>
    <t>ΑΓ. ΘΕΟΔΩΡΟΙ</t>
  </si>
  <si>
    <t>15:44</t>
  </si>
  <si>
    <t>ΜΕΞΙΑΤΕΣ</t>
  </si>
  <si>
    <t>ΜΕΞΙΑΤΕΣ-ΛΕΛΕΙΚΑ</t>
  </si>
  <si>
    <t>Τ/Κ ΣΤΕΦΑΝΟΒΟΥΝΟΥ</t>
  </si>
  <si>
    <t>Τ.Κ. ΜΑΚΡΗΣ</t>
  </si>
  <si>
    <t>ΚΑΛΑΜΑΤΑΣ,</t>
  </si>
  <si>
    <t>ΜΑΝΕΣΗ</t>
  </si>
  <si>
    <t>23:58</t>
  </si>
  <si>
    <t>ΠΕΤΡΙΕΣ</t>
  </si>
  <si>
    <t>"ΑΓΡΙΑΧΛΑΔΙΑ" ΠΕΤΡΙΩΝ</t>
  </si>
  <si>
    <t>ΛΥΘΑΚΙΑ</t>
  </si>
  <si>
    <t>"ΑΠΟΚΑΛΥΨΗ" ΑΛΙΒΕΡΙΟΥ</t>
  </si>
  <si>
    <t>ΓΑΛΑΤΑΔΕΣ</t>
  </si>
  <si>
    <t>ΑΓΡΟΤΙΚΗ ΠΕΡΙΟΧΗ ΓΑΛΑΤΑΔΩΝ</t>
  </si>
  <si>
    <t>18:34</t>
  </si>
  <si>
    <t>ΡΩΜΑΝΟΣ</t>
  </si>
  <si>
    <t>18:49</t>
  </si>
  <si>
    <t>ΜΑΤΙ</t>
  </si>
  <si>
    <t>ΑΓΡΟΤΙΚΗ ΠΕΡΙΟΧΗ Τ.Δ ΕΡΑΤΕΙΝΟΥ</t>
  </si>
  <si>
    <t>ΑΓΡ. ΠΕΡ. ΜΕΣΙΑΣ</t>
  </si>
  <si>
    <t>ΛΕΙΑΝΟΚΛΑΔΙ</t>
  </si>
  <si>
    <t>ΔΙΑΣΤΑΥΡΩΣΗ ΛΙΑΝΟΚΛΑΔΙΟΥ-ΥΠΑΤΗΣ</t>
  </si>
  <si>
    <t>06:45</t>
  </si>
  <si>
    <t>08:33</t>
  </si>
  <si>
    <t>ΛΟΓΓΟΣ</t>
  </si>
  <si>
    <t>08:44</t>
  </si>
  <si>
    <t>ΦΡΥΝΙ</t>
  </si>
  <si>
    <t>ΚΟΡΩΝΗ</t>
  </si>
  <si>
    <t>ΡΕΘΙΟ</t>
  </si>
  <si>
    <t>ΡΕΘΙ</t>
  </si>
  <si>
    <t>11:35</t>
  </si>
  <si>
    <t>ΑΒΡΑΜΙΟΥ</t>
  </si>
  <si>
    <t>Περιφερεια Πεδινου</t>
  </si>
  <si>
    <t>ΠΑΡΑΔΕΙΣΙΟ</t>
  </si>
  <si>
    <t>ΠΑΡΑΔΕΙΣΙ</t>
  </si>
  <si>
    <t>ΕΠΑΡΧΙΑΚΗ ΟΔΟΣ ΛΑΖΑΡΙΝΑΣ-Μ. ΚΑΛΥΒΙΩΝ</t>
  </si>
  <si>
    <t>ΑΓΡΟΤ. ΠΕΡΙΟΧΗ Δ.Δ. ΚΑΡΩΤΗΣ</t>
  </si>
  <si>
    <t>ΣΠΕΡΧΟΓΕΙΑ</t>
  </si>
  <si>
    <t>ΑΓΡΟΤΙΚΗ ΠΕΡΙΟΧΗ ΝΗΣΕΛΙΟΥ</t>
  </si>
  <si>
    <t>ΠΥΡΓΙ ΜΕΛΙΣΣΩΝΑ</t>
  </si>
  <si>
    <t>ΑΓΙΑ ΒΑΡΒΑΡΑ  ΦΡΑΓΚΑΒΙΛΛΑ</t>
  </si>
  <si>
    <t>ΚΕΦΑΛΟΒΡΥΣΟ Τ.Κ. ΑΧΛΑΔΙΟΥ</t>
  </si>
  <si>
    <t>16:26</t>
  </si>
  <si>
    <t>ΜΑΓΓΑΝΑ- ΔΑΦΝΗ</t>
  </si>
  <si>
    <t>ΑΓΡΟΤΙΚΗ ΠΕΡΙΟΧΗ ΚΛΕΙΔΙΟΥ</t>
  </si>
  <si>
    <t>ΑΓΡΙΛΟΒΟΥΝΟ-ΗΛΕΚΤΡΑ</t>
  </si>
  <si>
    <t>ΚΟΤΣΙΚΑΣ</t>
  </si>
  <si>
    <t>ΚΑΤΑΛΩΝΙΑ</t>
  </si>
  <si>
    <t>ΔΙΔΥΜΟΤΕΙΧΟ</t>
  </si>
  <si>
    <t>ΑΓΡΟΤ. ΠΕΡΙΟΧΗ ΔΙΔΥΜΟΤΕΙΧΟΥ</t>
  </si>
  <si>
    <t>ΟΣΜΑΕΣ ΘΕΟΛΟΓΟΣ</t>
  </si>
  <si>
    <t>ΑΣΠΡΟΝΕΡΙ</t>
  </si>
  <si>
    <t>ΑΓΡΟΤ. ΠΕΡΙΟΧΗ ΑΣΠΡΟΝΕΡΙΟΥ</t>
  </si>
  <si>
    <t>20:32</t>
  </si>
  <si>
    <t>23:51</t>
  </si>
  <si>
    <t>ΑΓΡΟΤ. ΠΕΡΙΟΧΗ Δ.Δ.ΜΚΟΡΥΜΒΟΥ</t>
  </si>
  <si>
    <t>Τ.Κ. ΠΑΛΙΟΥΡΙΟΥ</t>
  </si>
  <si>
    <t>ΔΝΣΗ ΔΑΣΩΝ ΦΛΩΡΙΝΑΣ</t>
  </si>
  <si>
    <t>Τ.Κ ΚΑΤΩ ΒΕΥΗΣ</t>
  </si>
  <si>
    <t>02:00</t>
  </si>
  <si>
    <t>02:23</t>
  </si>
  <si>
    <t>ΑΓΡΟΤ. ΠΕΡΙΟΧΗ Δ.Δ. ΛΑΓΟΥ</t>
  </si>
  <si>
    <t>11:47</t>
  </si>
  <si>
    <t>Δ. ΛΑΡΙΣΑΙΩΝ</t>
  </si>
  <si>
    <t>ΜΕΡΚΟΥΡΙΑ</t>
  </si>
  <si>
    <t>ΚΑΡΥΤΑΙΝΑ</t>
  </si>
  <si>
    <t>ΕΠΑΡΧ.ΟΔΟΣ ΜΕΓ/ΛΗΣ-ΑΝΔΡΙΤΣΑΙΝΑΣ</t>
  </si>
  <si>
    <t>ΤΚ.ΑΓ.ΧΡΙΣΤΟΦΟΡΟΥ</t>
  </si>
  <si>
    <t>12:09</t>
  </si>
  <si>
    <t>Τ.Δ ΑΓΙΟΥ ΚΟΣΜΑ</t>
  </si>
  <si>
    <t>ΔΝΣΗ ΔΑΣΩΝ ΠΙΕΡΙΑΣ</t>
  </si>
  <si>
    <t>12:36</t>
  </si>
  <si>
    <t>14:39</t>
  </si>
  <si>
    <t>ΧΑΡΙΕΣΣΑ</t>
  </si>
  <si>
    <t>ΘΕΣΗ ''ΜΕΣΔΡΑ'' Τ.Κ. ΧΑΡΙΕΣΣΑΣ</t>
  </si>
  <si>
    <t>ΣΤΕΝΗ ΔΙΡΦΥΟΣ</t>
  </si>
  <si>
    <t>ΚΑΤΩ ΣΤΕΝΗ</t>
  </si>
  <si>
    <t>ΤΚ.ΠΕΤΡΩΝ</t>
  </si>
  <si>
    <t>ΑΡΕΜΑΔΑ-ΠΕΡΑΧΩΡΑΣ</t>
  </si>
  <si>
    <t>13:41</t>
  </si>
  <si>
    <t>1ο ΧΛΜ. ΛΑΖΑΡΙΝΑΣ-ΚΑΛΥΒΙΩΝ</t>
  </si>
  <si>
    <t>ΑΓΡΟΤΙΚΗ ΠΕΡΙΟΧΗ ΚΕΦΑΛΟΧΩΡΙΟΥ</t>
  </si>
  <si>
    <t>ΓΥΡΤΩΝΗ</t>
  </si>
  <si>
    <t>15:03</t>
  </si>
  <si>
    <t>15:38</t>
  </si>
  <si>
    <t>1ο ΧΛΜ. ΛΑΖΑΡΙΝΑΣ-Μ. ΚΑΛΥΒΙΩΝ</t>
  </si>
  <si>
    <t>ΑΓΙΑ ΑΝΝΑ</t>
  </si>
  <si>
    <t>ΠΟΥΡΝΑΡΑΚΙ</t>
  </si>
  <si>
    <t>ΑΓΡΟΤΙΚΗ ΠΕΡΙΟΧΗ ΝΕΑΣ ΛΥΚΟΓΙΑΝΝΗΣ - ΤΑΦΡΟΣ 66</t>
  </si>
  <si>
    <t>ΠΑΝΤΑΝΑΣΣΑ</t>
  </si>
  <si>
    <t>ΠΑΝΤΑΝΑΣΣΑ ΑΜΑΡΙΟΥ</t>
  </si>
  <si>
    <t>Τ.Κ. ΠΡΟΦΗΤΗΣ ΗΛΙΑΣ</t>
  </si>
  <si>
    <t>ΣΑΣΑΛΟΣ (Δ.Ε.ΜΥΘΥΜΝΗΣ)</t>
  </si>
  <si>
    <t>20:46</t>
  </si>
  <si>
    <t>'ΒΛΑΧΙΚΗ ΒΡΥΣΗ'- Τ.Κ. ΠΟΛΥΚΕΡΑΣΟΣ</t>
  </si>
  <si>
    <t>ΕΞΑΠΛΑΤΑΝΟΣ</t>
  </si>
  <si>
    <t>ΑΡΓΟΣ ΟΡΕΣΤΙΚΟ</t>
  </si>
  <si>
    <t>17:24</t>
  </si>
  <si>
    <t>17:56</t>
  </si>
  <si>
    <t>ΑΓΙΟΣ ΦΛΩΡΟΣ</t>
  </si>
  <si>
    <t>ΒΡΟΝΤΟΥ</t>
  </si>
  <si>
    <t>ΦΥΛΑΚΙΟ</t>
  </si>
  <si>
    <t>ΑΓΡΟΤΙΚΗ ΠΕΡΙΟΧΗ ΦΥΛΑΚΙΟΥ</t>
  </si>
  <si>
    <t>19:31</t>
  </si>
  <si>
    <t>19:09</t>
  </si>
  <si>
    <t>ΑΓ.ΔΗΜΗΤΡΙΟΥ</t>
  </si>
  <si>
    <t>Τ.Κ. ΝΕΑΣ ΣΕΛΕΥΚΕΙΑΣ</t>
  </si>
  <si>
    <t>22:22</t>
  </si>
  <si>
    <t>00:14</t>
  </si>
  <si>
    <t>00:34</t>
  </si>
  <si>
    <t>01:10</t>
  </si>
  <si>
    <t>ΑΓΡΟΤΙΚΗ ΠΕΡΙΟΧΗ ΤΡΙΚΑΛΩΝ</t>
  </si>
  <si>
    <t>ΚΑΡΥΩΤΙΚΑ</t>
  </si>
  <si>
    <t>ΔΕΗ ΜΥΤΙΛΗΝΗΣ</t>
  </si>
  <si>
    <t>ΣΦΗΚΙΑ - "ΑΓΙΟΣ ΑΘΑΝΑΣΙΟΣ"</t>
  </si>
  <si>
    <t>16:47</t>
  </si>
  <si>
    <t>268ο ΧΛΜ ΕΓΝΑΤΙΑΣ  ΟΔΟΥ, ΒΕΡΟΙΑΣ - ΘΕΣ/ΝΙΚΗΣ</t>
  </si>
  <si>
    <t>ΦΙΛΙΠΠΑΙΟΙ</t>
  </si>
  <si>
    <t>Τ.Κ ΦΙΛΙΠΠΑΙΩΝ</t>
  </si>
  <si>
    <t>ΑΚΡΟΠΟΤΑΜΟΣ</t>
  </si>
  <si>
    <t>ΚΑΣΤΟΡΙΑ</t>
  </si>
  <si>
    <t>Ε.Δ.Η.Κ.Α.</t>
  </si>
  <si>
    <t>Τ.Κ. ΑΜΠΕΛΟΚΗΠΩΝ</t>
  </si>
  <si>
    <t>ΔΑΣΙΚΗ ΠΕΡΙΟΧΗ Δ.Δ. ΛΑΓΟΥ</t>
  </si>
  <si>
    <t>Τ/Κ ΚΑΡΥΑΣ</t>
  </si>
  <si>
    <t>ΑΓΡΟΤ. ΠΕΡΙΟΧΗ ΠΕΤΡΑΔΩΝ</t>
  </si>
  <si>
    <t>14:52</t>
  </si>
  <si>
    <t>15:37</t>
  </si>
  <si>
    <t>ΓΙΑΤΣΟΒΟ</t>
  </si>
  <si>
    <t>Π.Κ. ΝΕΣΤΟΡΙΟΥ</t>
  </si>
  <si>
    <t>Δ. ΝΕΣΤΟΡΙΟΥ</t>
  </si>
  <si>
    <t>ΑΛΕΒΙΤΣΑ</t>
  </si>
  <si>
    <t>ΣΑΡΤΗ</t>
  </si>
  <si>
    <t>ΚΑΡΔΙΤΣΣ</t>
  </si>
  <si>
    <t>ΚΑΠΠΑΔΟΚΙΚΟ</t>
  </si>
  <si>
    <t>Τ.Κ. ΚΑΠΠΑΔΟΚΙΚΟΥ</t>
  </si>
  <si>
    <t>Π.Κ. ΑΜΦΙΚΛΕΙΑΣ</t>
  </si>
  <si>
    <t>Δ. ΑΜΦΙΚΛΕΙΑΣ-ΕΛΑΤΕΙΑΣ</t>
  </si>
  <si>
    <t>ΑΜΦΙΚΛΕΙΑ</t>
  </si>
  <si>
    <t>ΣΤΑΘΜΟΣ ΜΠΡΑΛΛΟΥ</t>
  </si>
  <si>
    <t>ΧΑΡΙΤΩΜΕΝΗ</t>
  </si>
  <si>
    <t>ΑΓΡΟΤΙΚΗ ΠΕΡΙΟΧΗ Τ.Δ ΧΡΥΣΟΧΩΡΙΟΥ</t>
  </si>
  <si>
    <t>Τ.Κ. ΓΕΛΑΝΘΗΣ- ΘΕΣΗ:'' ΛΕΙΒΑΔΙΑ''</t>
  </si>
  <si>
    <t>20:37</t>
  </si>
  <si>
    <t>Τ.Κ. ΚΑΝΔΗΛΑΣ</t>
  </si>
  <si>
    <t>21:21</t>
  </si>
  <si>
    <t>Τ.Κ. ΓΕΝΕΣΙΟΥ</t>
  </si>
  <si>
    <t>22:40</t>
  </si>
  <si>
    <t>ΤΟΜΠΡΑ</t>
  </si>
  <si>
    <t>19:56</t>
  </si>
  <si>
    <t>ΧΑΡΟΥΠΙΕΣ</t>
  </si>
  <si>
    <t>19:48</t>
  </si>
  <si>
    <t>20:28</t>
  </si>
  <si>
    <t>ΑΓΡΟΤΙΚΗ ΠΕΡΙΟΧΗ ΟΡΜΕΝΙΟΥ</t>
  </si>
  <si>
    <t>22:25</t>
  </si>
  <si>
    <t>ΣΙΔΕΡΑ</t>
  </si>
  <si>
    <t>20:47</t>
  </si>
  <si>
    <t>ΠΛΗΣΙΟΝ ΚΕΤΥΑ -ΔΕΞΑΜΕΝΗ</t>
  </si>
  <si>
    <t>ΤΣΑΤΑΛΙ</t>
  </si>
  <si>
    <t>00:40</t>
  </si>
  <si>
    <t>10:39</t>
  </si>
  <si>
    <t>ΣΗΔΙΡΟΚΑΣΤΡΟ - ΜΕΣΟΧΩΡΙ</t>
  </si>
  <si>
    <t>07:35</t>
  </si>
  <si>
    <t>ΔΕΝΔΡΟΧΩΡΙ</t>
  </si>
  <si>
    <t>ΠΕΔΙΟ ΒΟΛΗΣ ΔΕΝΔΡΟΧΩΡΙΟΥ</t>
  </si>
  <si>
    <t>11:41</t>
  </si>
  <si>
    <t>ΑΓΡΟΤΙΚΗ ΠΕΡΙΟΧΗ ΚΟΡΥΦΗΣ</t>
  </si>
  <si>
    <t>ΑΓΡΟΤΙΚΗ ΠΕΡΙΟΧΗ Τ.Δ ΠΑΡΑΔΕΙΣΟΥ</t>
  </si>
  <si>
    <t>13:57</t>
  </si>
  <si>
    <t>ΔΑΦΝΗ</t>
  </si>
  <si>
    <t>Δ. ΔΟΞΑΤΟΥ</t>
  </si>
  <si>
    <t>ΔΟΞΑΤΟ</t>
  </si>
  <si>
    <t>ΑΓΡ.ΠΕΡ.ΚΑΛΑΜΩΝΑ</t>
  </si>
  <si>
    <t>Π.Κ. ΣΑΜΟΘΡΑΚΗΣ</t>
  </si>
  <si>
    <t>Δ. ΣΑΜΟΘΡΑΚΗΣ</t>
  </si>
  <si>
    <t>ΦΥΛΛΑ (ΚΡΕΜΝΩΤΙΣΣΑ)</t>
  </si>
  <si>
    <t>16:12</t>
  </si>
  <si>
    <t>ΑΓΡΟΤΙΚΗ ΠΕΡΙΟΧΗ Τ.Δ ΕΚΛΕΚΤΟΥ</t>
  </si>
  <si>
    <t>ΓΕΝΙΣΣΕΑ</t>
  </si>
  <si>
    <t>ΦΛΩΡΙΝΑ</t>
  </si>
  <si>
    <t>ΑΓ. ΓΕΩΡΓΙΟΣ</t>
  </si>
  <si>
    <t>ΣΑΜΟΣ</t>
  </si>
  <si>
    <t>ΑΓΡΟΤΙΚΗ ΠΕΡΙΟΧΗ ΜΑΥΡΟΔΕΝΤΡΙΟΥ, "ΚΑΡΑΤΣΑΛΙΚ"</t>
  </si>
  <si>
    <t>Τ.Κ. ΜΕΛΙΓΑΛΑ</t>
  </si>
  <si>
    <t>ΑΓΡ. ΠΕΡ. ΒΑΘΥΛΑΚΟΣ</t>
  </si>
  <si>
    <t>ΠΡΟΣΟΤΣΑΝΗ</t>
  </si>
  <si>
    <t>2ΧΙΛ.ΠΡΟΣΟΤΣΑΝΗΣ ΔΡΑΜΑΣ</t>
  </si>
  <si>
    <t>Δ.Δ. ΛΥΔΙΑΣ ΚΑΒΑΛΑΣ</t>
  </si>
  <si>
    <t>Τ.Κ. ΜΕΡΟΠΗΣ</t>
  </si>
  <si>
    <t>ΜΥΡΤΙΑ</t>
  </si>
  <si>
    <t>ΠΛΑΤΑΝΟΔΑΣΟΣ ΜΕΞΙΑΤΩΝ</t>
  </si>
  <si>
    <t>ΜΕΣΟΧΩΡΙ</t>
  </si>
  <si>
    <t>Τ.Κ ΠΕΡΑΣΜΑΤΟΣ</t>
  </si>
  <si>
    <t>5ο ΧΛΜ ΠΥΡΓΕΤΟΥ-ΑΙΓΑΝΗΣ</t>
  </si>
  <si>
    <t>ΝΟΤΙΑ</t>
  </si>
  <si>
    <t>ΤΚ ΝΟΤΙΑΣ</t>
  </si>
  <si>
    <t>ΜΑΤΑΡΑΓΚΑ</t>
  </si>
  <si>
    <t>Τ.Κ. ΜΑΤΑΡΑΓΚΑΣ</t>
  </si>
  <si>
    <t>ΕΚΚΑΡΑ</t>
  </si>
  <si>
    <t>19:22</t>
  </si>
  <si>
    <t>Τ.Κ. ΚΑΛΛΙΡΟΗ</t>
  </si>
  <si>
    <t>19:46</t>
  </si>
  <si>
    <t>20:18</t>
  </si>
  <si>
    <t>Π.Υ. ΛΙΒΑΔΕΙΑΣ</t>
  </si>
  <si>
    <t>ΛΙΒΑΔΕΙΑΣ</t>
  </si>
  <si>
    <t>Δ. ΛΕΒΑΔΕΩΝ</t>
  </si>
  <si>
    <t>ΜΕΓΑΣ ΒΑΛΤΟΣ</t>
  </si>
  <si>
    <t>ΘΕΣΗ ΚΑΠΑΝΤΡΙ ΜΕΓΑΛΟΥ ΒΑΛΤΟΥ</t>
  </si>
  <si>
    <t>ΚΑΠΠΑΣ</t>
  </si>
  <si>
    <t>Τ.Κ. ΚΑΠΠΑ</t>
  </si>
  <si>
    <t>ΑΡΧΑΙΑ ΣΙΚΥΩΝΑ ΚΙΑΤΟΥ</t>
  </si>
  <si>
    <t>22:20</t>
  </si>
  <si>
    <t>ΝΙΚΟΛΕΪΚΑ</t>
  </si>
  <si>
    <t>21:04</t>
  </si>
  <si>
    <t>23:11</t>
  </si>
  <si>
    <t>ΚΥΤ ΣΑΜΟΥ</t>
  </si>
  <si>
    <t>11:36</t>
  </si>
  <si>
    <t>12:33</t>
  </si>
  <si>
    <t>ΜΑΚΡΟΧΩΡΑΦΟ</t>
  </si>
  <si>
    <t>Π.Κ. ΕΠΙΣΚΟΠΗΣ</t>
  </si>
  <si>
    <t>ΠΑΡΑΛΙΑ ΕΠΙΣΚΟΠΗΣ ΡΕΘΥΜΝΟΥ</t>
  </si>
  <si>
    <t>ΚΑΜΑΡΕΣ</t>
  </si>
  <si>
    <t>ΒΡΟΝΤΗ</t>
  </si>
  <si>
    <t>7 ΧΛΜ Π.Ε.Ο ΒΕΡΟΙΑΣ-ΘΕΣ/ΝΙΚΗΣ</t>
  </si>
  <si>
    <t>ΘΕΣΗ ''ΠΛΑΤΙΝΑ'' Τ.Κ. ΠΟΛΥΠΛΑΤΑΝΟΥ</t>
  </si>
  <si>
    <t>ΑΓΙΟΣ ΣΤΕΦΑΝΟΣ</t>
  </si>
  <si>
    <t>Τ/Κ ΚΥΠΑΡΙΣΣΙΟΥ</t>
  </si>
  <si>
    <t>08:28</t>
  </si>
  <si>
    <t>08:43</t>
  </si>
  <si>
    <t>Τ.Κ. ΣΜΕΡΤΟΥ</t>
  </si>
  <si>
    <t>ΚΑΤΩ ΑΕΤΟΣ</t>
  </si>
  <si>
    <t>ΜΑΤΣΟΥΚΙ</t>
  </si>
  <si>
    <t>14:03</t>
  </si>
  <si>
    <t>ΤΣΑΤΣΕΙΚΑ</t>
  </si>
  <si>
    <t>ΑΓΡΟΤΙΚΗ ΠΕΡΙΟΧΗ Τ.Κ.ΛΟΥΔΙΑ</t>
  </si>
  <si>
    <t>ΜΑΚΡΥΓΥΑΛΙ</t>
  </si>
  <si>
    <t>ΑΓΙΟΣ ΔΗΜΗΤΡΙΟΣ Τ.Κ ΛΕΣΙΝΙΟΥ</t>
  </si>
  <si>
    <t>ΑΓΡ. ΠΕΡ. ΣΙΝΔΟΥ ΤΕΙ</t>
  </si>
  <si>
    <t>22:03</t>
  </si>
  <si>
    <t>Κ. ΑΕΤΟΣ</t>
  </si>
  <si>
    <t>ΞΥΓΚΙΑ</t>
  </si>
  <si>
    <t>10:29</t>
  </si>
  <si>
    <t>11:42</t>
  </si>
  <si>
    <t>ΚΑΝΑΛΙ - ΦΡΑΞΥΛΑ</t>
  </si>
  <si>
    <t>11:19</t>
  </si>
  <si>
    <t>ΑΝΔΡΑΒΙΔΑ</t>
  </si>
  <si>
    <t>ΣΙΜΩΤΑΤΑ</t>
  </si>
  <si>
    <t>11:06</t>
  </si>
  <si>
    <t>ΕΜΠΟΡΕΙΟΣ</t>
  </si>
  <si>
    <t>ΔΝΣΗ ΔΑΣΩΝ ΙΩΑΝΝΙΝΩΝ</t>
  </si>
  <si>
    <t>Τ.Κ.ΚΑΚΟΛΑΚΟΥ</t>
  </si>
  <si>
    <t>17:13</t>
  </si>
  <si>
    <t>ΑΓΡΟΤΙΚΗ ΠΕΡΙΟΧΗ Τ.Κ Ν. ΠΡΟΔΡΟΜΟΥ</t>
  </si>
  <si>
    <t>ΕΥΞΕΙΝΟΥΠΟΛΗ</t>
  </si>
  <si>
    <t>ΑΓΡΟΤΙΚΗ ΠΕΡΙΟΧΗ ΚΑΡΥΩΤΙΣΣΑΣ</t>
  </si>
  <si>
    <t>ΜΙΚΡΟ ΕΛΑΥΘΕΡΟΧΩΡΙ</t>
  </si>
  <si>
    <t>Π.Υ. ΜΑΡΚΟΠΟΥΛΟΥ</t>
  </si>
  <si>
    <t>Δ. ΣΑΡΩΝΙΚΟΥ</t>
  </si>
  <si>
    <t>ΣΤΑΥΡΟΣ</t>
  </si>
  <si>
    <t>ΑΓΡΟΤΙΚΗ ΠΕΡΙΟΧΗ ΣΤΑΥΡΟΥ</t>
  </si>
  <si>
    <t>ΚΡΗΤΙΚΑ</t>
  </si>
  <si>
    <t>05:09</t>
  </si>
  <si>
    <t>ΚΡΥΟΝΕΡΙ</t>
  </si>
  <si>
    <t>ΘΕΣΗ ΒΑΛΑΘΡΑ ΚΡΥΟΝΕΡΙΟΥ</t>
  </si>
  <si>
    <t>12:38</t>
  </si>
  <si>
    <t>12:26</t>
  </si>
  <si>
    <t>ΣΣ ΡΑΨΑΝΗΣ</t>
  </si>
  <si>
    <t>ΤΚ ΑΡΙΔΑΙΑΣ</t>
  </si>
  <si>
    <t>ΜΠΟΥΚΑ ΑΓΙΟΣ ΝΙΚΟΛΑΟΣ</t>
  </si>
  <si>
    <t>15:01</t>
  </si>
  <si>
    <t>MOYZAKIOY</t>
  </si>
  <si>
    <t>T.Κ. ΠΥΡΓΟΥ ΙΘΩΜΗΣ</t>
  </si>
  <si>
    <t>ΚΟΛΟΚΑΣΙΑ ΠΛΗΣΙΟΝ ΛΑΔΑ</t>
  </si>
  <si>
    <t>15:16</t>
  </si>
  <si>
    <t>Ν. ΣΕΛΕΥΚΕΙΑ</t>
  </si>
  <si>
    <t>ΓΕΦΥΡΑ ΤΥΡΙΑΣ</t>
  </si>
  <si>
    <t>ΤΚ ΕΞΑΠΛΑΤΑΝΟΥ</t>
  </si>
  <si>
    <t>ΤΣΑΚΟΙ</t>
  </si>
  <si>
    <t>ΤΚ ΤΣΑΚΟΙ-ΧΡΥΣΑ</t>
  </si>
  <si>
    <t>15:46</t>
  </si>
  <si>
    <t>ΚΑΡΙΑΝΗ</t>
  </si>
  <si>
    <t>ΑΓΡΟΤΙΚΗ ΠΕΡΙΟΧΗ ΔΑΣΟΧΩΡΙΟΥ</t>
  </si>
  <si>
    <t>ΑΓΡΟΤΙΚΗ ΠΕΡΙΟΧΗ ΠΑΡΑΛΙΜΝΗΣ</t>
  </si>
  <si>
    <t>ΑΓΡΟΤΙΚΗ ΠΕΡΙΟΧΗ ΚΑΡΡΥΩΤΙΣΣΑΣ</t>
  </si>
  <si>
    <t>11:03</t>
  </si>
  <si>
    <t>Τ.Κ. ΑΡΣΙΝΟΗΣ</t>
  </si>
  <si>
    <t>ΑΓΡΟΤΙΚΗ ΠΕΡΙΟΧΗ ΛΙΜΝΟΤΟΠΟΥ</t>
  </si>
  <si>
    <t>21:08</t>
  </si>
  <si>
    <t>ΑΓΡΟΤΙΚΗ ΠΕΡΙΟΧΗ ΠΛΑΤΑΝΟΥ</t>
  </si>
  <si>
    <t>ΛΑΜΠΕΤΙ</t>
  </si>
  <si>
    <t>ΒΑΡΘΟΛΟΜΙΟ</t>
  </si>
  <si>
    <t>ΑΓΡΟΤΙΚΗ ΠΕΡΙΟΧΗ ΚΑΣΤΡΟΥ ΠΟΝΤΟΗΡΑΚΛΕΙΑΣ</t>
  </si>
  <si>
    <t>Τ.Κ.ΓΑΛΑΤΕΙΑΣ</t>
  </si>
  <si>
    <t>20:39</t>
  </si>
  <si>
    <t>22:16</t>
  </si>
  <si>
    <t>00:08</t>
  </si>
  <si>
    <t>Τ.Κ. ΛΑΖΑΡΙΝΑΣ</t>
  </si>
  <si>
    <t>09:00</t>
  </si>
  <si>
    <t>ΑΓΙΟΣ ΚΗΡΥΚΟΣ</t>
  </si>
  <si>
    <t>ΑΣΠΡΟΚΚΛΗΣΙΑ</t>
  </si>
  <si>
    <t>Τ.Κ. ΑΣΠΡΟΚΛΗΣΙΑΣ</t>
  </si>
  <si>
    <t>ΑΓΡΟΤΙΚΗ ΠΕΡΙΟΧΗ ΜΑΓΙΚΟΥ</t>
  </si>
  <si>
    <t>Τ/Κ ΚΑΛΛΙΘΕΑΣ</t>
  </si>
  <si>
    <t>Τ.Κ  ΚΟΜΝΗΝΑΔΩΝ</t>
  </si>
  <si>
    <t>Δ. ΠΥΛΗΣ</t>
  </si>
  <si>
    <t>ΘΕΙΟΣ</t>
  </si>
  <si>
    <t>ΑΕΤΟΦΩΛΙΑ</t>
  </si>
  <si>
    <t>14:27</t>
  </si>
  <si>
    <t>ΝΕΑ ΠΕΛΛΑ</t>
  </si>
  <si>
    <t>ΑΓΡΟΤΙΚΗ ΠΕΡΙΟΧΗ ΝΕΑΣ ΠΕΛΛΑΣ</t>
  </si>
  <si>
    <t>ΤΣΑΚΟΝΗ</t>
  </si>
  <si>
    <t>Τ.Κ. ΤΣΑΚΟΝΗΣ</t>
  </si>
  <si>
    <t>ΔΟΥΝΑΙΙΚΑ</t>
  </si>
  <si>
    <t>ΔΟΥΝΕΙΚΑ</t>
  </si>
  <si>
    <t>ΚΑΛΥΒΙΑ</t>
  </si>
  <si>
    <t>ΠΕΡΑΙΑ</t>
  </si>
  <si>
    <t>ΑΓΡ. ΠΕΡ. ΣΤΑΘΗ</t>
  </si>
  <si>
    <t>Τ.Κ. ΚΑΛΑΝΟΣ</t>
  </si>
  <si>
    <t>ΙΣΩΜΑ ΚΑΡΥΩΝ</t>
  </si>
  <si>
    <t>ΚΑΤΩ ΚΑΡΥΕΣ</t>
  </si>
  <si>
    <t>ΔΡΑΠΑΝΙΑΣ (Δ.Ε.ΜΥΘΥΜΝΗΣ)</t>
  </si>
  <si>
    <t>15:59</t>
  </si>
  <si>
    <t>ΣΤΡΑΤΟΠΕΔΟ ΓΚΟΝΟΥ</t>
  </si>
  <si>
    <t>ΕΛΑΤΕΙΑ</t>
  </si>
  <si>
    <t>ΑΓΙΟΣ ΧΑΡΑΛΑΜΠΟΣ</t>
  </si>
  <si>
    <t>ΠΑΝΑΙΤΩΛΙΟ</t>
  </si>
  <si>
    <t>ΚΑΜΠΙΤΣΙ</t>
  </si>
  <si>
    <t>01:50</t>
  </si>
  <si>
    <t>ΕΠ. ΟΔΟΣ ΠΥΡΓΟΣ - ΜΑΣΧΟΛΟΥΡΙΟΥ</t>
  </si>
  <si>
    <t>Δ.Δ. ΣΚΑΛΑΣ ΠΟΤΑΜΙΑΣ</t>
  </si>
  <si>
    <t>ΧΑΛΚΙ</t>
  </si>
  <si>
    <t>ΑΣΣΟΣ</t>
  </si>
  <si>
    <t>ΑΣΣΟΣ 92ΧΛΜ Ε.Ο Κ-Π</t>
  </si>
  <si>
    <t>ΧΙΛΙΟΜΟΔΙ</t>
  </si>
  <si>
    <t>23:06</t>
  </si>
  <si>
    <t>ΑΓΡΟΤΙΚΗ ΠΕΡΙΟΧΗ ΒΑΘΥΛΑΚΟΥ</t>
  </si>
  <si>
    <t>07:48</t>
  </si>
  <si>
    <t>10:35</t>
  </si>
  <si>
    <t>ΙΕΡΟ ΜΕΣΩΝ ΚΑΛΛΟΝΗΣ</t>
  </si>
  <si>
    <t>08:55</t>
  </si>
  <si>
    <t>ΜΑΥΡΕΝΤΙ</t>
  </si>
  <si>
    <t>Τ.Κ. ΑΝΘΟΦΥΤΟΥ</t>
  </si>
  <si>
    <t>ΑΝΑΤΟΛΙΚΗ ΚΛΕΙΣΟΒΑ</t>
  </si>
  <si>
    <t>ΣΣ ΛΙΑΝΟΚΛΑΔΙΟΥ</t>
  </si>
  <si>
    <t>ΒΙΟΛΟΓΙΚΟΣ</t>
  </si>
  <si>
    <t>Δ. ΑΛΙΑΡΤΟΥ</t>
  </si>
  <si>
    <t>ΜΑΥΡΟΜΜΑΤΙ</t>
  </si>
  <si>
    <t>ΑΓΡΟΤΙΤΚΗ ΠΕΡΙΟΧΗ ΜΑΥΡΟΜΑΤΙΟΥ</t>
  </si>
  <si>
    <t>ΤΡΙΟΔΟΣ</t>
  </si>
  <si>
    <t>ΑΓΡ. ΠΕΡ. ΒΙΠΕΘ</t>
  </si>
  <si>
    <t>ΑΓΡΟΤΙΚΗ ΠΕΡΙΟΧΗ ΑΒΔΗΡΩΝ</t>
  </si>
  <si>
    <t>ΦΡΑΓΜΑ ΑΡΕΩΣ</t>
  </si>
  <si>
    <t>ΠΡΟΒΟΔΟΣ</t>
  </si>
  <si>
    <t>15:33</t>
  </si>
  <si>
    <t>Δ. ΝΟΤΙΑΣ ΚΥΝΟΥΡΙΑΣ</t>
  </si>
  <si>
    <t>Δ.Κ. ΑΓΙΟΥ ΑΝΔΡΕΑ</t>
  </si>
  <si>
    <t>16:41</t>
  </si>
  <si>
    <t>ΑΓΡΟΤΙΚΗ ΠΕΡΙΟΧΗ ΠΕΛΛΑΣ</t>
  </si>
  <si>
    <t>ΤΚ ΑΜΠΕΛΙΩΝ</t>
  </si>
  <si>
    <t>ΦΡΑΓΚΑΒΙΛΛΑ</t>
  </si>
  <si>
    <t>ΒΕΝΙΣΤΡΕΣ ΚΙΝΕΤΑΣ</t>
  </si>
  <si>
    <t>ΜΠΟΥΖΑ Δ.Κ ΑΙΤΩΛΙΚΟΥ</t>
  </si>
  <si>
    <t>18:47</t>
  </si>
  <si>
    <t>ΣΤΙΜΑΓΚΑ</t>
  </si>
  <si>
    <t>ΜΕΜΕΑΣ</t>
  </si>
  <si>
    <t>ΕΟ ΛΑΖΑΡΙΝΑς -ΚΑΛΥΒΙΩΝ</t>
  </si>
  <si>
    <t>19:38</t>
  </si>
  <si>
    <t>20:07</t>
  </si>
  <si>
    <t>Τ.Κ ΡΑΓΙΟΥ</t>
  </si>
  <si>
    <t>23:14</t>
  </si>
  <si>
    <t>ΜΕΡΤΙΔΙ</t>
  </si>
  <si>
    <t>10:54</t>
  </si>
  <si>
    <t>ΚΑΜΜΕΝΟ ΔΑΣΟΣ</t>
  </si>
  <si>
    <t>Π.Κ. ΚΑΜΠΑΝΟΥ</t>
  </si>
  <si>
    <t>Δ.Δ. ΘΕΟΛΟΓΟΥ ΘΑΣΟΥ</t>
  </si>
  <si>
    <t>12:02</t>
  </si>
  <si>
    <t>ΣΚΥΡΟΣ</t>
  </si>
  <si>
    <t>ΚΑΛΑΜΙΤΣΑ ΣΚΥΡΟΥ</t>
  </si>
  <si>
    <t>ΒΛΑΜΑΡΗ ΣΑΜΟΥ</t>
  </si>
  <si>
    <t>ΔΩΔΩΝΗ</t>
  </si>
  <si>
    <t>ΚΡΥΑ ΒΡΥΣΗ</t>
  </si>
  <si>
    <t>ΑΓΡΟΤΙΚΗ ΠΕΡΙΟΧΗ ΚΡΥΑΣ ΒΡΥΣΗΣ</t>
  </si>
  <si>
    <t>12:58</t>
  </si>
  <si>
    <t>ΚΑΛΑΜΩΤΗ</t>
  </si>
  <si>
    <t>ΝΕΣΤΟΡΙΟ</t>
  </si>
  <si>
    <t>Τ.Κ. ΝΕΣΤΟΡΙΟΥ</t>
  </si>
  <si>
    <t>Τ/Κ ΑΓΓΕΛΩΝΑΣ</t>
  </si>
  <si>
    <t>ΤΣΟΤΥΛΙ</t>
  </si>
  <si>
    <t>ΣΤΡΕΦΙ</t>
  </si>
  <si>
    <t>ΑΓΡΟΤΙΚΗ ΠΕΡΙΟΧΗ ΛΑΚΚΑΣ</t>
  </si>
  <si>
    <t>ΑΓΡΟΤΙΚΗ ΠΕΡΙΟΧΗ ΘΗΒΩΝ</t>
  </si>
  <si>
    <t>ΓΑΛΑΞΙΔΙ</t>
  </si>
  <si>
    <t>ΘΕΣΗ ΑΛΕΠΟΥ</t>
  </si>
  <si>
    <t>ΚΟΥΒΑΡΑΣ</t>
  </si>
  <si>
    <t>Αγιου Αντωνιου</t>
  </si>
  <si>
    <t>ΠΑΛΙΟ ΚΕΡΑΜΙΔΙ</t>
  </si>
  <si>
    <t>ΠΑΛΑΙΟ ΚΕΡΑΜΙΔΙ</t>
  </si>
  <si>
    <t>15:07</t>
  </si>
  <si>
    <t>ΤΚ.ΑΣΒΕΣΤΟΠΕΤΡΑΣ</t>
  </si>
  <si>
    <t>Τ.Κ. ΚΕΣΤΡΙΝΗΣ</t>
  </si>
  <si>
    <t>15:36</t>
  </si>
  <si>
    <t>ΑΛΑΓΟΝΙΑ ΑΓΙΟΣ ΣΩΤΗΡΑΣ</t>
  </si>
  <si>
    <t>19:07</t>
  </si>
  <si>
    <t>Τ.Κ. ΕΞΟΧΗΣ</t>
  </si>
  <si>
    <t>ΕΥΡΩΠΗΣ &amp; ΔΡΑΚΟΝΤΟΣ</t>
  </si>
  <si>
    <t>18:51</t>
  </si>
  <si>
    <t>Τ.Κ. ΑΝΑΒΡΑΣ</t>
  </si>
  <si>
    <t>ΛΑΔΗ</t>
  </si>
  <si>
    <t>ΑΓΡΟΤ. ΠΕΡΙΟΧΗ Δ.Δ. ΛΑΔΗΣ</t>
  </si>
  <si>
    <t>ΑΓΡΟΤ.ΠΕΡΙΟΧΗ ΙΤΕΑΣ</t>
  </si>
  <si>
    <t>16ο χλμ Π.Ε.Ο ΜΕΓ/ΛΗΣ-ΚΑΛΑΜΑΤΑΣ</t>
  </si>
  <si>
    <t>ΑΓΡΟΤ.ΠΕΡΙΟΧΗ ΚΟΡΔΑΣ</t>
  </si>
  <si>
    <t>ΕΣΩΒΑΛΤΑ</t>
  </si>
  <si>
    <t>ΑΓΡΟΤΙΚΗ ΠΕΡΙΟΧΗ ΕΣΩΒΑΛΤΩΝ</t>
  </si>
  <si>
    <t>Τ.Κ ΚΕΣΤΡΙΝΗΣ</t>
  </si>
  <si>
    <t>ΣΤΑΥΡΟΣ-ΚΟΚΚΙΝΟΓΙΑ</t>
  </si>
  <si>
    <t>ΕΔΕΣΣΑ</t>
  </si>
  <si>
    <t>ΑΓΡΟΤΙΚΗ ΠΕΡΙΟΧΗ ΛΕΙΒΑΔΙΤΣΑΣ</t>
  </si>
  <si>
    <t>ΑΓΡΟΤΙΚΗ ΠΕΡΙΟΧΗ ΚΑΛΛΙΘΕΑΣ</t>
  </si>
  <si>
    <t>23:43</t>
  </si>
  <si>
    <t>Τ.Κ. ΛΟΓΓΑ</t>
  </si>
  <si>
    <t>21:22</t>
  </si>
  <si>
    <t>23:50</t>
  </si>
  <si>
    <t>ΛΟΓΓΑ ΣΠΗΛΙΕΣ</t>
  </si>
  <si>
    <t>22:46</t>
  </si>
  <si>
    <t>ΓΑΡΓΑΛΙΑΝΟΙ</t>
  </si>
  <si>
    <t>00:39</t>
  </si>
  <si>
    <t>01:34</t>
  </si>
  <si>
    <t>ΒΙΑΛ ΧΑΛΚΕΙΟΣ</t>
  </si>
  <si>
    <t>09:09</t>
  </si>
  <si>
    <t>ΣΟΥΛΙ</t>
  </si>
  <si>
    <t>Π.Υ. ΒΙ.ΠΕ.ΒΟΛΟΥ</t>
  </si>
  <si>
    <t>Δ. ΡΗΓΑ ΦΕΡΑΙΟΥ</t>
  </si>
  <si>
    <t>11:08</t>
  </si>
  <si>
    <t>ΔΙΑΒΑΤΑ</t>
  </si>
  <si>
    <t>ΑΓ. ΠΕΡΙΟΧΗ Τ.Κ ΔΙΑΒΑΤΟΥ (ΑΝΑΧΩΜΑ "66")</t>
  </si>
  <si>
    <t>ΑΓΙΑ ΕΥΘΥΜΙΑ</t>
  </si>
  <si>
    <t>ΨΗΛΟ ΑΛΩΝΙ</t>
  </si>
  <si>
    <t>ΠΛΑΚΑΔΟΣ</t>
  </si>
  <si>
    <t>ΠΛΑΚΑΔΟΣ ΓΕΡΑΣ</t>
  </si>
  <si>
    <t>Δ. ΟΡΧΟΜΕΝΟΥ</t>
  </si>
  <si>
    <t>ΑΚΡΑΙΦΝΙΟ</t>
  </si>
  <si>
    <t>ΑΓΡΟΤΙΚΗ ΠΕΡΙΟΧΗ ΑΚΡΑΙΦΝΕΙΟΥ</t>
  </si>
  <si>
    <t>Δ. ΔΙΣΤΟΜΟΥ - ΑΡΑΧΟΒΑΣ - ΑΝΤΙΚΥΡΑΣ</t>
  </si>
  <si>
    <t>ΣΤΕΙΡΙΟ</t>
  </si>
  <si>
    <t>Λακκα Οσιου Λουκα</t>
  </si>
  <si>
    <t>ΑΡΧΑΙΑ ΦΕΝΕΟΣ</t>
  </si>
  <si>
    <t>ΘΕΣΗ ΒΙΛΙΑ ΑΡΧΑΙΑ ΦΕΝΕΟΣ</t>
  </si>
  <si>
    <t>ΔΡΑΓΑΣΙΑ</t>
  </si>
  <si>
    <t>ΤΟΠΙΚΗ ΚΟΙΝΟΤΗΤΑ ΛΑΖΑΡΙΝΑΣ</t>
  </si>
  <si>
    <t>Τ.Κ. ΛΑΖΑΡΙΝΑΣ- ΙΠΠΟΤΟΥΡ</t>
  </si>
  <si>
    <t>Τ.Κ.ΑΓ.ΙΩΑΝΝΗΣ</t>
  </si>
  <si>
    <t>ΚΑΛΑΜΑΚΙ</t>
  </si>
  <si>
    <t>ΘΗΒΑ</t>
  </si>
  <si>
    <t>ΚΑΝΑΒΑΡΙ</t>
  </si>
  <si>
    <t>ΑΓΡΟΤ.ΠΕΡΙΟΧΗ ΠΑΛΑΜΑ</t>
  </si>
  <si>
    <t>20:26</t>
  </si>
  <si>
    <t>Τ/Κ ΑΣΤΕΡΙΟΥ</t>
  </si>
  <si>
    <t>20:59</t>
  </si>
  <si>
    <t>ΠΗΔΑΣΟΣ</t>
  </si>
  <si>
    <t>19:27</t>
  </si>
  <si>
    <t>ΑΥΓΕΡΙΝΟΣ</t>
  </si>
  <si>
    <t>22:33</t>
  </si>
  <si>
    <t>22:48</t>
  </si>
  <si>
    <t>ΠΕΡΙΟΧΗ ΣΠΑΘΙ ΚΑΡΥΩΤΙΚΩΝ</t>
  </si>
  <si>
    <t>Δ. ΔΥΤΙΚΗΣ ΜΑΝΗΣ</t>
  </si>
  <si>
    <t>ΦΑΡΑΓΓΙ ΦΟΝΕΑ ΒΑΤΣΙΝΙΔΙ</t>
  </si>
  <si>
    <t>"ΚΕΦΑΛΙ", ΚΑΛΟΧΩΡΙ-ΠΑΝΤΕΙΧΙ</t>
  </si>
  <si>
    <t>ΑΓΡΟΤΙΚΗ ΠΕΡΙΟΧΗ ΣΤΑΥΡΟΔΡΟΜΙΟΥ</t>
  </si>
  <si>
    <t>ΠΕΤΡΙ-ΝΕΜΕΑΣ</t>
  </si>
  <si>
    <t>ΜΑΚΡΟΧΩΡΙ</t>
  </si>
  <si>
    <t>ΑΓΡ.ΠΕΡ.  Τ.Κ ΜΑΚΡΟΧΩΡΙΟΥ</t>
  </si>
  <si>
    <t>13:22</t>
  </si>
  <si>
    <t>ΓΥΘΕΙΟ</t>
  </si>
  <si>
    <t>ΣΕΛΙΝΙΤΣΑ</t>
  </si>
  <si>
    <t>ΘΟΥΡΙΑ-ΕΝΑΝΤΙ ΠΟΛΙΤΙΚΟΥ ΑΕΡΟΔΡΟΜΙΟΥ</t>
  </si>
  <si>
    <t>ΒΟΥΠΡΑΣΙΟ</t>
  </si>
  <si>
    <t>ΠΥΛΑ</t>
  </si>
  <si>
    <t>ΔΑΣΟΝΟΜΕΙΟ ΓΡΑΒΙΑΣ</t>
  </si>
  <si>
    <t>ΓΡΑΒΙΑ</t>
  </si>
  <si>
    <t>ΠΕΡΙΦΕΡΕΙΑ ΗΛΙΑ</t>
  </si>
  <si>
    <t>ΛΑΛΙΩΤΗΣ</t>
  </si>
  <si>
    <t>ΑΓΡ. ΠΕΡ. ΜΕΣΗΜΒΡΙΑΣ</t>
  </si>
  <si>
    <t>ΟΜΟΡΦΟΚΚΛΗΣΙΑ</t>
  </si>
  <si>
    <t>Τ.Κ. ΟΜΟΡΦΟΚΚΛΗΣΙΑΣ</t>
  </si>
  <si>
    <t>Τ.Κ. ΟΜΟΡΦΟΚΚΛΗΣΙΑ</t>
  </si>
  <si>
    <t>Τ.Κ. ΜΑΛΤΑΣ</t>
  </si>
  <si>
    <t>ΑΓΡΟΤΙΚΗ ΠΕΡΙΟΧΗ ΜΕΣΙΑΝΟΥ</t>
  </si>
  <si>
    <t>ΚΕΦΑΛΟΒΡΥΣΟ</t>
  </si>
  <si>
    <t>Τ.Κ. ΚΕΦΑΛΟΒΡΥΣΟΥ</t>
  </si>
  <si>
    <t>ΠΛΗΣΙΟΝ 13ΟΥ ΔΗΜΟΤΙΚΟΥ ΣΧΟΛΕΙΟΥ ΚΑΛΑΜΑΤΑΣ</t>
  </si>
  <si>
    <t>18:03</t>
  </si>
  <si>
    <t>Π.Υ. ΕΡΜΟΥΠΟΛΗΣ</t>
  </si>
  <si>
    <t>09:50</t>
  </si>
  <si>
    <t>Δ. ΚΕΑΣ</t>
  </si>
  <si>
    <t>ΦΛΕΑ</t>
  </si>
  <si>
    <t>22:14</t>
  </si>
  <si>
    <t>ΣΙΣΣΙΑ</t>
  </si>
  <si>
    <t>21:24</t>
  </si>
  <si>
    <t>ΝΟΣΤΙΜΟ ΕΥΡΥΤΑΝΙΑΣ</t>
  </si>
  <si>
    <t>00:44</t>
  </si>
  <si>
    <t>01:23</t>
  </si>
  <si>
    <t>ΤΡΙΑ ΜΟΝΑΣΤΗΡΙΑ ΡΕΘΥΜΝΟΥ</t>
  </si>
  <si>
    <t>ΑΓΡΟΤΙΚΗ ΠΕΡΙΟΧΗ ΝΕΟΥ ΜΥΛΟΤΟΠΟΥ</t>
  </si>
  <si>
    <t>Τ.Κ. ΚΕΝΤΡΙΚΟ</t>
  </si>
  <si>
    <t>Π.Κ. ΣΠΗΛΙΟΥ</t>
  </si>
  <si>
    <t>Δ. ΑΓΙΟΥ ΒΑΣΙΛΕΙΟΥ</t>
  </si>
  <si>
    <t>ΠΑΛΕ ΑΓΙΟΥ ΒΑΣΙΛΕΙΟΥ</t>
  </si>
  <si>
    <t>ΠΛΑΤΑΝΟΤΟΠΟΣ</t>
  </si>
  <si>
    <t>ΒΟΧΑ</t>
  </si>
  <si>
    <t>ΔΑΦΝΩΝΑΣ</t>
  </si>
  <si>
    <t>Π.Κ. ΛΕΩΝΙΔΙΟΥ</t>
  </si>
  <si>
    <t>ΠΡΑΓΜΑΤΕΥΤΗΣ</t>
  </si>
  <si>
    <t>10:02</t>
  </si>
  <si>
    <t>Τ.Κ. ΒΑΤΣΟΥΝΙΑΣ</t>
  </si>
  <si>
    <t>02:29</t>
  </si>
  <si>
    <t>05:48</t>
  </si>
  <si>
    <t>"ΑΠΑΛΟ", ΒΑΘΥ ΑΥΛΙΔΑΣ</t>
  </si>
  <si>
    <t>23:38</t>
  </si>
  <si>
    <t>ΚΟΜΑΡΑ</t>
  </si>
  <si>
    <t>ΑΓΡ.ΠΕΡ.ΚΟΜΑΡΩΝ</t>
  </si>
  <si>
    <t>ΤΚ ΑΝΤΙΚΑΛΑΜΟΥ ΠΑΝΑΓΑΚΙΑ</t>
  </si>
  <si>
    <t>ΣΤΡΑΒΑ ΠΕΡΑΧΩΡΑΣ</t>
  </si>
  <si>
    <t>ΑΓΡΟΤΙΚΗ ΠΕΡΙΟΧΗ ΙΤΕΑΣ</t>
  </si>
  <si>
    <t>ΓΑΛΟΤΑ ΛΟΥΤΡΑΚΙΟΥ</t>
  </si>
  <si>
    <t>ΑΓΡΟΤΙΚΗ  ΠΕΡΙΟΧΗ  ΑΜΜΟΥ</t>
  </si>
  <si>
    <t>17:32</t>
  </si>
  <si>
    <t>Τ.Κ. ΑΓΙΟΣ ΦΛΩΡΟΣ</t>
  </si>
  <si>
    <t>ΛΕΙΒΑΔΑΚΙ ΝΗΣΙ</t>
  </si>
  <si>
    <t>ΑΧΛΑΔΟΧΩΡΙ</t>
  </si>
  <si>
    <t>ΑΓΡΟΤΙΚΗ ΠΕΡΙΟΧΗ ΡΑΨΟΜΑΝΙΚΗΣ</t>
  </si>
  <si>
    <t>ΚΑΛΛΙΚΩΜΟ</t>
  </si>
  <si>
    <t>ΡΑΒΔΟΥΧΑ</t>
  </si>
  <si>
    <t>ΡΑΒΔΟΥΧΑ (Δ.Ε.ΚΟΛΥΜΒΑΡΙΟΥ)</t>
  </si>
  <si>
    <t>19:39</t>
  </si>
  <si>
    <t>20:21</t>
  </si>
  <si>
    <t>ΑΓΡΟΤΙΚΗ  ΠΕΡΙΟΧΗ  ΜΕΛΙΚΗΣ</t>
  </si>
  <si>
    <t>00:45</t>
  </si>
  <si>
    <t>Τ.Κ.ΒΑΛΥΡΑΣ</t>
  </si>
  <si>
    <t>Τ.Κ. ΠΑΠΑΡΗ</t>
  </si>
  <si>
    <t>ΣΤΡΟΓΓΥΛΟ -ΚΥΝΗΓΟΥ</t>
  </si>
  <si>
    <t>ΤΚ ΑΡΙΔΑΙΑ</t>
  </si>
  <si>
    <t>ΠΕΝΤΟΣΚΟΥΦΙ ΑΕΧ.ΚΟΡΙΝΘΟΥ</t>
  </si>
  <si>
    <t>ΠΕΤΑΛΙΔΙ</t>
  </si>
  <si>
    <t>ΑΓΡ. ΠΕΡ. ΑΓ. ΑΘΑΝΑΣΙΟΥ ΣΙΔΗΡΟΔΡΟΜΙΚΕΣ ΓΡΑΜΜΕ</t>
  </si>
  <si>
    <t>Τ.Κ.ΒΕΛΙΚΑΣ</t>
  </si>
  <si>
    <t>ΑΓΡΟΤΙΚΗ ΠΕΡΙΟΧΗ ΜΟΥΡΙΩΝ-ΧΙΛΙΑ ΔΕΝΤΡΑ</t>
  </si>
  <si>
    <t>ΣΙΒΥΣΤΡΑ ΑΡΧΑΙΑΣ ΦΕΝΕΟΣ</t>
  </si>
  <si>
    <t>ΤΚ ΠΙΠΕΡΙΑΣ ΠΟΤΑΜΙ</t>
  </si>
  <si>
    <t>ΠΑΛΙΟΧΑΝΟ</t>
  </si>
  <si>
    <t>ΕΡΑΤΕΙΝΟ</t>
  </si>
  <si>
    <t>ΑΓΡΟΤΙΚΗ ΠΕΡΙΟΧΗ ΕΡΑΤΕΙΝΟΥ</t>
  </si>
  <si>
    <t>ΔΙΟΔΙΑ ΣΠΑΘΟΒΟΥΝΙΟΥ</t>
  </si>
  <si>
    <t>ΑΓΡΟΤΙΚΗ ΠΕΡΙΟΧΗ ΚΑΡΥΔΙΑΣ</t>
  </si>
  <si>
    <t>00:59</t>
  </si>
  <si>
    <t>02:25</t>
  </si>
  <si>
    <t>Τ.Κ. ΠΕΛΑΓΟΥΣ</t>
  </si>
  <si>
    <t>10:36</t>
  </si>
  <si>
    <t>ΠΛΑΚΙΑΣ ΑΓΙΟΥ ΒΑΣΙΛΕΙΟΥ</t>
  </si>
  <si>
    <t>ΜΗΘΥΜΝΑ</t>
  </si>
  <si>
    <t>ΧΩΜΑΤΕΡΗ ΜΗΘΥΜΝΑΣ</t>
  </si>
  <si>
    <t>ΠΟΝΤΙΚΙΑΝΑ (Δ.Ε.ΚΟΛΥΜΒΑΡΙΟΥ)</t>
  </si>
  <si>
    <t>ΑΓΙΟΣ ΝΙΚΟΛΑΟΣ</t>
  </si>
  <si>
    <t>ΚΑΤΣΙΛΙΕΡΑ</t>
  </si>
  <si>
    <t>ΠΡΕΒΕΔΟΣ - ΥΔΡΑΓΩΓΕΙΟ</t>
  </si>
  <si>
    <t>15:17</t>
  </si>
  <si>
    <t>ΠΑΡΑΔΕΙΣΟΣ</t>
  </si>
  <si>
    <t>ΑΓΡΟΤΙΚΗ ΠΕΡΙΟΧΗ ΠΑΡΑΔΕΙΣΟΥ</t>
  </si>
  <si>
    <t>ΛΟΓΓΑ</t>
  </si>
  <si>
    <t>ΑΓΡΟΤΙΚΗ ΠΕΡΙΟΧΗ ΑΓΙΟΥ ΠΑΝΤΑΛΕΗΜΩΝΑ</t>
  </si>
  <si>
    <t>15:13</t>
  </si>
  <si>
    <t>ΕΠΙΤΑΛΙΟ</t>
  </si>
  <si>
    <t>ΑΓΡΟΤ.ΠΕΡΙΟΧΗ ΑΓ.ΔΗΜΗΤΡΙΟΥ</t>
  </si>
  <si>
    <t>ΛΙΘΟΒΟΥΝΙΑ</t>
  </si>
  <si>
    <t>Ε.Ο ΜΕΓ/ΛΗΣ-ΤΟΥΡΚΟΛΕΚΑ</t>
  </si>
  <si>
    <t>15:53</t>
  </si>
  <si>
    <t>Τ.Κ.ΠΕΤΡΩΝ</t>
  </si>
  <si>
    <t>Τ.Κ. ΑΛΛΑΓΗΣ</t>
  </si>
  <si>
    <t>ΠΑΛΙΟΣ ΜΥΛΟΤΟΠΟΣ</t>
  </si>
  <si>
    <t>ΑΓΡΟΤΙΚΗ ΠΕΡΙΟΧΗ ΠΑΛΙΟΥ ΜΥΛΟΤΟΠΟΥ</t>
  </si>
  <si>
    <t>ΚΑΛΥΒΙΑ(ΒΙΟΛΟΓΙΚΟΣ ΚΑΘΑΡΙΣΜΟΣ)</t>
  </si>
  <si>
    <t>ΔΙΟΔΙΑ</t>
  </si>
  <si>
    <t>ΜΑΤΑΡΙΑ</t>
  </si>
  <si>
    <t>ΑΓΙΟΣ ΙΩΑΝΝΗΣ</t>
  </si>
  <si>
    <t>ΠΛΑΓΙΑ</t>
  </si>
  <si>
    <t>ΑΓΡΟΤΙΚΗ ΠΕΡΙΟΧΗ ΠΛΑΓΙΑΣ</t>
  </si>
  <si>
    <t>03:20</t>
  </si>
  <si>
    <t>ΚΡΗΤΙΚΑ ΑΡΧ.ΚΟΡΙΝΘΟΥ</t>
  </si>
  <si>
    <t>02:48</t>
  </si>
  <si>
    <t>ΛΑΓΚΟΥΒΑΡΔΟΣ</t>
  </si>
  <si>
    <t>09:48</t>
  </si>
  <si>
    <t>ΑΜΙΣΙΑΝΑ</t>
  </si>
  <si>
    <t>ΛΙΜΕΝΙΚΑ</t>
  </si>
  <si>
    <t>11:21</t>
  </si>
  <si>
    <t>ΑΓΡ. ΠΕΡ. ΟΡΕΣΤΙΑΔΑΣ</t>
  </si>
  <si>
    <t>ΚΑΒΑΣΙΛΑΣ</t>
  </si>
  <si>
    <t>ΚΑΒΑΣΙΛΑ</t>
  </si>
  <si>
    <t>ΒΕΛΟΥ ΒΟΧΑΣ</t>
  </si>
  <si>
    <t>ΑΓΡ. ΠΕΡ. ΣΙΤΑΡΙΑΣ</t>
  </si>
  <si>
    <t>ΠΑΡΑΝΕΣΤΙΟ</t>
  </si>
  <si>
    <t>10ο ΧΛΜ ΠΑΡΑΝΕΣΤΙΟΥ-ΔΡΑΜΑΣ</t>
  </si>
  <si>
    <t>ΠΟΤΟΚΑΚΙ</t>
  </si>
  <si>
    <t>ΚΟΡΦΟΒΟΥΝΙ</t>
  </si>
  <si>
    <t>Π.Κ. ΚΑΡΛΟΒΑΣΙΟΥ</t>
  </si>
  <si>
    <t>Δ. ΔΥΤΙΚΗΣ ΣΑΜΟΥ</t>
  </si>
  <si>
    <t>ΜΑΡΑΘΟΚΑΜΠΟΣ</t>
  </si>
  <si>
    <t>ΑΓΙΟΙ ΠΑΝΤΕΣ-ΑΝΕΜΟΓΕΝΝΗΤΡΙΕΣ</t>
  </si>
  <si>
    <t>ΘΕΣΗ ΓΙΟΥΡΟΥΤΣΙ ΒΕΛΟΥ</t>
  </si>
  <si>
    <t>ΑΓΡ. ΠΕΡ. ΚΑΒΑΛΑΡΗ</t>
  </si>
  <si>
    <t>ΑΓΙΟΣ ΚΩΝΣΤΑΝΤΙΝΟΣ</t>
  </si>
  <si>
    <t>ΑΜΠΕΛΟΣ</t>
  </si>
  <si>
    <t>ΘΕΣΗ ''ΡΟΥΝΤΙΝΑ'' Δ.Ε. ΕΙΡΗΝΟΥΠΟΛΗΣ</t>
  </si>
  <si>
    <t>Π.Κ. ΛΙΜΝΗΣ</t>
  </si>
  <si>
    <t>14:01</t>
  </si>
  <si>
    <t>ΣΤΑΥΡΟΣ Τ.Κ. ΚΟΥΡΚΟΥΛΩΝ</t>
  </si>
  <si>
    <t>ΚΟΛΕΝΙ(Δ.Ε. ΜΥΘΥΜΝΗΣ)</t>
  </si>
  <si>
    <t>Τ.Κ. ΜΑΝΤΖΑΡΙ</t>
  </si>
  <si>
    <t>ΤΑΡΣΙΝΑ</t>
  </si>
  <si>
    <t>Τ.Κ. ΑΓΙΟΥ ΗΛΙΑ</t>
  </si>
  <si>
    <t>ΑΛΑΤΖΑΓΚΙΟΛΑ</t>
  </si>
  <si>
    <t>ΑΡΙΣΤΟΔΗΜΕΙΟ</t>
  </si>
  <si>
    <t>ΑΓΡΟΤΙΚΗ ΠΕΡΙΟΧΗ ΑΘΥΡΩΝ</t>
  </si>
  <si>
    <t>19:28</t>
  </si>
  <si>
    <t>ΑΓΡ. ΠΕΡ. ΣΙΝΔΟΥ</t>
  </si>
  <si>
    <t>Τ.Κ.ΚΛΕΙΔΙΟΥ-Δ.ΑΜΥΝΤΑΙΟΥ</t>
  </si>
  <si>
    <t>ΑΓΡΟΤΙΚΗ ΠΕΡΙΟΧΗ Τ.Κ ΣΤΑΥΡΟΥ</t>
  </si>
  <si>
    <t>ΠΛΑΤΟΦΥΛΛΙΑ ΝΕΝΗΤΩΝ</t>
  </si>
  <si>
    <t>ΕΑΡΙΝΑ</t>
  </si>
  <si>
    <t>21:54</t>
  </si>
  <si>
    <t>ΑΓΡ. ΠΕΡ. ΛΙΜΝΟΤΟΠΟΥ</t>
  </si>
  <si>
    <t>21:53</t>
  </si>
  <si>
    <t>ΚΟΣΚΙΝΑ</t>
  </si>
  <si>
    <t>21:44</t>
  </si>
  <si>
    <t>ΑΓΙΑ ΣΟΦΙΑ</t>
  </si>
  <si>
    <t>Ε.Ο. ΚΥΠΑΡΙΣΣΙΑΣ - ΠΥΛΟΥ</t>
  </si>
  <si>
    <t>ΤΕΡΜΑ ΑΝΑΠΑΥΣΕΩΣ</t>
  </si>
  <si>
    <t>ΑΓΡΟΤΙΚΗ ΠΕΡΙΟΧΗ ΜΕΛΙΑ</t>
  </si>
  <si>
    <t>ΠΗΓΕΣ</t>
  </si>
  <si>
    <t>ΑΓΡΟΤΙΚΗ ΠΕΡΙΟΧΗ ΠΗΓΩΝ</t>
  </si>
  <si>
    <t>ΚΑΛΟΓΕΡΟΣ</t>
  </si>
  <si>
    <t>ΚΑΛΟΓΕΡΟΥ 2 ΧΙΛ ΕΠ ΟΔΟΥ ΑΓΙΑΣ ΦΩΤΕΙΝΗΣ ΣΧ ΑΣ</t>
  </si>
  <si>
    <t>ΠΕΡΙΚΛΕΙΑ</t>
  </si>
  <si>
    <t>ΤΚ ΠΕΡΙΚΛΕΙΑΣ</t>
  </si>
  <si>
    <t>22:45</t>
  </si>
  <si>
    <t>23:56</t>
  </si>
  <si>
    <t>ΑΖΟΓΙΡΕΣ( Δ.Ε. ΠΕΛΕΚΑΝΟΥ)</t>
  </si>
  <si>
    <t>Τ.Κ. ΒΑΡΒΑΡΑΣ</t>
  </si>
  <si>
    <t>10:57</t>
  </si>
  <si>
    <t>Τ/Κ ΒΛΑΧΟΓΙΑΝΝΙΟΥ</t>
  </si>
  <si>
    <t>Π.Κ. ΣΙΔΗΡΟΚΑΣΤΡΟΥ</t>
  </si>
  <si>
    <t>ΚΙΜΜΕΡΙΑ</t>
  </si>
  <si>
    <t>ΑΜΜΟΣ</t>
  </si>
  <si>
    <t>"ΑΝΑΧΩΜΑ" ΑΜΜΟΥ</t>
  </si>
  <si>
    <t>Τ.Κ. ΔΕΝΔΡΟΧΩΡΙΟΥ</t>
  </si>
  <si>
    <t>ΠΟΙΜΕΝΙΚΟ</t>
  </si>
  <si>
    <t>ΝΕΚΡΟΤΑΦΕΙΑ Δ.Δ.ΠΟΙΜΕΝΙΚΟΥ</t>
  </si>
  <si>
    <t>6ο ΧΛΜ ΞΑΝΘΗΣ- ΓΕΝΙΣΕΑΣ</t>
  </si>
  <si>
    <t>ΕΠΤΑΛΟΦΟΣ</t>
  </si>
  <si>
    <t>ΑΓΡΟΤΙΚΗ ΠΕΡΙΟΧΗ ΕΠΤΑΛΟΦΟΥ</t>
  </si>
  <si>
    <t>ΑΚΡΩΤΗΡΙ</t>
  </si>
  <si>
    <t>22:01</t>
  </si>
  <si>
    <t>22:29</t>
  </si>
  <si>
    <t>08:04</t>
  </si>
  <si>
    <t>ΑΓΡ. ΠΕΡ.ΚΑΜΠΟΧΩΡΙΟΥ</t>
  </si>
  <si>
    <t>Δ.Δ. ΣΚΑΛΑ ΠΡΙΝΟΥ</t>
  </si>
  <si>
    <t>ΑΓΡ. ΠΕΡΙΟΧΗ ΒΑΦΕΙΟΧΩΡΙΟΥ</t>
  </si>
  <si>
    <t>ΣΣ ΜΟΥΡΙΕΣ</t>
  </si>
  <si>
    <t>Δ/ΝΣΗΔΑΣΩΝ ΙΩΑΝΝΙΝΩΝ</t>
  </si>
  <si>
    <t>ΑΓΡΟΤΙΚΗ ΠΕςΡΕΙΟΧΗ ΚΑΡΥΩΤΙΣΣΑΣ</t>
  </si>
  <si>
    <t>ΑΓΡΟΤΙΚΗ ΠΕΡΙΟΧΗ ΧΙΛΗ</t>
  </si>
  <si>
    <t>ΑΓΡ. ΠΕΡ. ΜΟΥΡΙΩΝ</t>
  </si>
  <si>
    <t>ΚΟΜΕΝΟ ΒΟΥΝΟ</t>
  </si>
  <si>
    <t>ΓΡΑΜΒΟΥΣΑ-ΑΓ.ΓΕΩΡΓΙΟΣ (Δ.Ε. ΚΙΣΑΜΟΥ)</t>
  </si>
  <si>
    <t>ΣΥΚΙΕΣ</t>
  </si>
  <si>
    <t>ΠΕΔΙΟ ΒΟΛΗΣ ΑΕΤΟΣ</t>
  </si>
  <si>
    <t>10:56</t>
  </si>
  <si>
    <t>ΛΑΜΙΕΩΝ</t>
  </si>
  <si>
    <t>ΛΑΜΙΑ</t>
  </si>
  <si>
    <t>10:59</t>
  </si>
  <si>
    <t>Δ. ΣΕΡΡΩΝ</t>
  </si>
  <si>
    <t>ΕΛΑΙΩΝΑΣ</t>
  </si>
  <si>
    <t>12:42</t>
  </si>
  <si>
    <t>ΑΓΙΟΣ ΚΩΝΣΤΑΝΤΙΝΟΣ ΑΡΦΑΡΑ</t>
  </si>
  <si>
    <t>ΑΓΡΟΤΙΚΗ ΠΕΡΙΟΧΗ ΠΟΛΥΑΝΘΟΥ</t>
  </si>
  <si>
    <t>12:39</t>
  </si>
  <si>
    <t>13:56</t>
  </si>
  <si>
    <t>Τ.Κ ΛΕΣΙΝΙΟΥ ΒΑΛΤΙ</t>
  </si>
  <si>
    <t>14:14</t>
  </si>
  <si>
    <t>ΑΓΡΟΤΙΚΗ ΠΕΕΡΙΟΧΗ ΜΟΥΡΙΩΝ</t>
  </si>
  <si>
    <t>ΜΕΓΑΛΑ ΚΑΛΥΒΙΑ</t>
  </si>
  <si>
    <t>ΚΑΒΑΣΙΛΑ ΠΟΤΑΜΙ</t>
  </si>
  <si>
    <t>ΤΚ ΝΕΑΣ ΖΩΗΣ</t>
  </si>
  <si>
    <t>ΚΑΤΕΡΙΝΗ</t>
  </si>
  <si>
    <t>ΟΙΚΙΣΜΟΣ ΚΑΛΑΜΙΤΣΙΟΥ</t>
  </si>
  <si>
    <t>ΛΕΚΑ</t>
  </si>
  <si>
    <t>ΣΤΕΝΟΥΡΑ</t>
  </si>
  <si>
    <t>ΡΗΤΙΝΗ</t>
  </si>
  <si>
    <t>ΛΑΤΑΣ</t>
  </si>
  <si>
    <t>ΛΑΤΤΑΣ     ΑΓ. ΘΕΟΔΩΡΟΙ</t>
  </si>
  <si>
    <t>ΚΑΡΔΑΜΑΣ</t>
  </si>
  <si>
    <t>ΛΑΤΙΦΙ ΚΑΡΔΑΜΑΣ</t>
  </si>
  <si>
    <t>ΛΑΜΠΙΝΟΥ</t>
  </si>
  <si>
    <t>ΜΟΝΗ ΛΕΙΜΩΝΟΣ</t>
  </si>
  <si>
    <t>ΑΓ.ΠΕΡ.ΚΡΙΟΥ</t>
  </si>
  <si>
    <t>ΠΑΜΦΙΟ</t>
  </si>
  <si>
    <t>19:23</t>
  </si>
  <si>
    <t>ΝΗΣΙΟ</t>
  </si>
  <si>
    <t>ΝΗΣΙ</t>
  </si>
  <si>
    <t>ΑΓΡ.ΠΕΡ. ΟΡΕΣΤΙΑΔΑΣ</t>
  </si>
  <si>
    <t>ΑΓΡΑΣ</t>
  </si>
  <si>
    <t>ΝΕΑ ΚΑΒΑΛΑ</t>
  </si>
  <si>
    <t>20:29</t>
  </si>
  <si>
    <t>ΑΓΡΟΤΙΚΗ ΠΕΡΙΟΧΗ ΠΑΛΙΑΦΥΤΟΥ</t>
  </si>
  <si>
    <t>ΑΡΓΟΤΙΚΗ ΠΕΡΙΟΧΗ ΜΟΥΡΙΩΝ-ΧΙΛΙΑ ΔΕΝΤΡΑ</t>
  </si>
  <si>
    <t>21:52</t>
  </si>
  <si>
    <t>ΕΞΩΤΕΡΙΚΑ ΚΥΤ ΣΑΜΟΥ</t>
  </si>
  <si>
    <t>00:05</t>
  </si>
  <si>
    <t>ΑΓΡΟΤΙΚΗ ΠΕΡΙΟΧΗ ΔΙΚΕΛΛΩΝ</t>
  </si>
  <si>
    <t>06:16</t>
  </si>
  <si>
    <t>07:30</t>
  </si>
  <si>
    <t>ΣΤΑΡΟΧΩΡΙ</t>
  </si>
  <si>
    <t>10:34</t>
  </si>
  <si>
    <t>ΑΛΜΥΡΗ ΚΟΡΙΝΘΙΑΣ</t>
  </si>
  <si>
    <t>11:23</t>
  </si>
  <si>
    <t>12:21</t>
  </si>
  <si>
    <t>ΤΚ ΑΓΙΩΝ ΘΕΟΔΩΡΩΝ</t>
  </si>
  <si>
    <t>22:37</t>
  </si>
  <si>
    <t>Δ. ΑΜΟΡΓΟΥ</t>
  </si>
  <si>
    <t>ΚΑΨΑΛΑ</t>
  </si>
  <si>
    <t>ΑΓΡΟΤΙΚΗ ΠΕΡΙΟΧΗ ΑΓΙΑΣ ΠΑΡΑΣΚΕΥΗΣ</t>
  </si>
  <si>
    <t>ΓΕΝΙΣΕΑ</t>
  </si>
  <si>
    <t>ΠΕΡΙΦΕΡΕΙΑ ΠΕΔΙΝΟΥ</t>
  </si>
  <si>
    <t>ΑΓΡΟΤ.ΠΕΡΙΟΧΗ ΗΛΙΑ</t>
  </si>
  <si>
    <t>13:31</t>
  </si>
  <si>
    <t>ΧΑΛΚΙ ΠΡΟΣ ΝΕΜΕΑ</t>
  </si>
  <si>
    <t>ΚΕΦΑΛΑΡΙ</t>
  </si>
  <si>
    <t>ΤΑΡΑΧΗ ΚΕΦΑΛΑΡΙΟΥ</t>
  </si>
  <si>
    <t>Τ.Κ. ΚΥΠΑΡΙΣΣΙΟΥ</t>
  </si>
  <si>
    <t>ΑΓΡ.ΠΕΡ. ΑΜΠΕΛΑΚΙΩΝ</t>
  </si>
  <si>
    <t>Τ.Κ. ΚΕΧΡΙΩΝ</t>
  </si>
  <si>
    <t>ΚΕΦΑΛΩΣΗ</t>
  </si>
  <si>
    <t>ΑΓΡΟΤΙΚΗ ΠΕΡΙΟΧΗ ΚΑΣΤΡΟΥ</t>
  </si>
  <si>
    <t>Τ.Κ. ΠΙΠΕΡΙΑΣ</t>
  </si>
  <si>
    <t>ΣΟΥΛΗΝΑΡΙ ΚΟΡΙΝΘΙΑΣ</t>
  </si>
  <si>
    <t>ΑΝΩΓΕΙΟ</t>
  </si>
  <si>
    <t>Τ.Κ. ΑΝΩΓΕΙΟΥ</t>
  </si>
  <si>
    <t>ΑΓΡ.ΠΕΡ. ΔΙΚΑΙΩΝ</t>
  </si>
  <si>
    <t>16:16</t>
  </si>
  <si>
    <t>ΖΕΡΒΟΥ</t>
  </si>
  <si>
    <t>ΑΓΡΟΤΙΚΗ ΠΕΡΙΟΧΗ ΑΡΧΟΝΤΙΚΟΥ</t>
  </si>
  <si>
    <t>ΚΑΛΟΧΩΡΙ</t>
  </si>
  <si>
    <t>ΓΟΡΤΥΝΙΑΣ</t>
  </si>
  <si>
    <t>Τ.Κ. ΧΩΡΑΣ</t>
  </si>
  <si>
    <t>ΑΓΡΟΤΙΚΗ ΠΕΡΙΟΧΗ ΝΕΑΣ ΡΟΔΩΝΑΣ</t>
  </si>
  <si>
    <t>ΚΤΕΟ ΣΚΑΛΑΣ</t>
  </si>
  <si>
    <t>19:34</t>
  </si>
  <si>
    <t>Τ.Κ. ΜΕΣΟΠΟΤΑΜΙΑΣ</t>
  </si>
  <si>
    <t>ΔΡΑΜΑ</t>
  </si>
  <si>
    <t>ΠΡΟΦΗΤΗ ΗΛΙΑ</t>
  </si>
  <si>
    <t>ΝΕΣΣΩΝΟΣ</t>
  </si>
  <si>
    <t>19:43</t>
  </si>
  <si>
    <t>ΑΓΡ.ΠΕΡ.ΟΡΕΣΤΙΑΔΑΣ</t>
  </si>
  <si>
    <t>ΚΑΤΩ ΑΧΑΙΑ</t>
  </si>
  <si>
    <t>Κ. ΝΕΥΡΟΚΟΠΙΟΥ</t>
  </si>
  <si>
    <t>ΑΓΡΟΤΙΚΗ ΠΕΡΙΟΧΗ ΠΕΡΙΘΩΡΙΟΥ</t>
  </si>
  <si>
    <t>19:01</t>
  </si>
  <si>
    <t>ΝΕΑ ΒΥΣΣΑ</t>
  </si>
  <si>
    <t>ΑΓΡ.ΠΕΡ. ΝΕΑΣ ΒΥΣΣΑΣ</t>
  </si>
  <si>
    <t>ΣΦΕΝΔΑΜΗ</t>
  </si>
  <si>
    <t>ΑΓΡΟΤΙΚΗ ΠΕΡΙΟΧΗ ΑΡΙΔΑΙΑΣ</t>
  </si>
  <si>
    <t>ΠΟΥΡΝΑΡΙ</t>
  </si>
  <si>
    <t>ΑΓΡΟΤΙΚΗ ΠΕΡΙΟΧΗ ΧΡΥΣ/ΛΗΣ-ΞΗΡΑΝΤΗΡΙΟ</t>
  </si>
  <si>
    <t>01:05</t>
  </si>
  <si>
    <t>Τ.Κ. ΚΟΜΝΗΝΑΔΕΣ</t>
  </si>
  <si>
    <t>22:23</t>
  </si>
  <si>
    <t>Τ.Κ. ΚΑΛΥΒΙΑ</t>
  </si>
  <si>
    <t>ΑΓΙΟΣ ΜΑΚΑΡΙΟΣ</t>
  </si>
  <si>
    <t>10:26</t>
  </si>
  <si>
    <t>10:58</t>
  </si>
  <si>
    <t>Τ.Κ. ΑΡΙΟΧΩΡΙΟΥ</t>
  </si>
  <si>
    <t>Π.Υ. ΛΑΥΡΙΟΥ</t>
  </si>
  <si>
    <t>ΛΑΥΡΙΟΥ</t>
  </si>
  <si>
    <t>Δ. ΛΑΥΡΕΩΤΙΚΗΣ</t>
  </si>
  <si>
    <t>ΚΕΡΑΤΕΑ</t>
  </si>
  <si>
    <t>ΝΤΑΡΔΕΖΑ ΚΕΡΑΤΕΑΣ</t>
  </si>
  <si>
    <t>ΛΙΜΝΙ ΠΛΩΜΑΡΙΟΥ</t>
  </si>
  <si>
    <t>2 ΧΛΜ.ΑΓ.ΑΝΑΡΓΥΡΩΝ -ΒΑΡΥΚΟΥ</t>
  </si>
  <si>
    <t>ΚΕΡΑΣΙΑ</t>
  </si>
  <si>
    <t>ΤΟΠΙΚΗ ΚΟΙΝΟΤΗΤΑ ΚΕΡΑΣΙΑΣ</t>
  </si>
  <si>
    <t>ΜΕΣΤΑ</t>
  </si>
  <si>
    <t>ΑΓΡΟΤΙΚΗ ΠΕΡΙΟΧΗ ΠΙΚΡΟΛΙΜΝΗΣ</t>
  </si>
  <si>
    <t>ΤΚ ΔΙΑΒΑΣ</t>
  </si>
  <si>
    <t>ΚΡΑΝΙΑ</t>
  </si>
  <si>
    <t>ΤΚ ΛΙΘΑΡΙΑΣ</t>
  </si>
  <si>
    <t>ΑΓΡΟΤ. ΠΕΡΙΟΧΗ Δ.Δ. ΑΣΒΑΣΤΑΔΩΝ</t>
  </si>
  <si>
    <t>ΑΛΩΝΙ</t>
  </si>
  <si>
    <t>ΑΨΑΛΟΣ</t>
  </si>
  <si>
    <t>ΤΚ ΑΨΑΛΟΥ</t>
  </si>
  <si>
    <t>Τ.Κ.ΠΕΤΡΕΣ</t>
  </si>
  <si>
    <t>ΕΛΑΙΑ</t>
  </si>
  <si>
    <t>ΠΕΡΙΟΧΗ ΣΤΑΘΜΟΥ</t>
  </si>
  <si>
    <t>ΤΚ ΧΡΥΣΑΣ</t>
  </si>
  <si>
    <t>ΑΡΜΕΝΟΙ</t>
  </si>
  <si>
    <t>ΑΡΜΕΝΟΙ ΡΟΓΑΛΙΔΕΣ ΔΗΜΟΥ ΡΕΘΥΜΝΗΣ</t>
  </si>
  <si>
    <t>ΚΟΡΗΣΟΣ</t>
  </si>
  <si>
    <t>Τ.Κ. ΚΟΡΗΣΟΣ</t>
  </si>
  <si>
    <t>ΑΓΡΟΤΙΚΗ ΠΕΡΙΟΧΗ ΦΙΛΛΥΡΑΣ</t>
  </si>
  <si>
    <t>ΔΑΣΙΚΗ ΠΕΡΙΟΧΗ ΚΟΙΛΩΝ</t>
  </si>
  <si>
    <t>Τ.Κ. ΑΡΙΣΤΟΔΗΜΕΙΟ</t>
  </si>
  <si>
    <t>Κ.ΝΕΥΡΟΚΟΠΙΟΥ</t>
  </si>
  <si>
    <t>Τ.Κ.ΠΕΡΙΘΩΡΙΟΥ</t>
  </si>
  <si>
    <t>ΑΓΡ. ΠΕΡ. ΠΕΡΙΘΩΡΙΟΥ</t>
  </si>
  <si>
    <t>ΧΩΡΙΟ ΔΕΚΑΡΧΟ</t>
  </si>
  <si>
    <t>ΑΣΗΜΕΝΙΟ</t>
  </si>
  <si>
    <t>ΑΓΡΟΤ. ΠΕΡΙΟΧΗ ΑΣΗΜΕΝΙΟΥ</t>
  </si>
  <si>
    <t>Τ.Κ. ΠΡΟΦΗΤΗ ΗΛΙΑ</t>
  </si>
  <si>
    <t>Π.Κ. ΚΥΘΗΡΩΝ</t>
  </si>
  <si>
    <t>23:32</t>
  </si>
  <si>
    <t>ΠΕΙΡΑΙΑ</t>
  </si>
  <si>
    <t>Δ. ΚΥΘΗΡΩΝ</t>
  </si>
  <si>
    <t>ΑΜΟΥΤΣΕΣ</t>
  </si>
  <si>
    <t>ΠΥΡΓΟΙ ΘΕΡΜΗΣ</t>
  </si>
  <si>
    <t>ΑΓΡ. ΠΕΡ. ΓΟΡΓΟΠΗΣ</t>
  </si>
  <si>
    <t>19:16</t>
  </si>
  <si>
    <t>ΑΓΡΟΤΙΚΗ ΠΕΡΙΟΧΗ ΧΕΙΜΩΝΙΟΥ</t>
  </si>
  <si>
    <t>ΣΩΣΑΝΔΡΑ</t>
  </si>
  <si>
    <t>ΤΚ ΣΩΣΑΝΔΡΑΣ</t>
  </si>
  <si>
    <t>ΜΑΡΙΝΑ</t>
  </si>
  <si>
    <t>ΘΕΣΗ ''ΡΟΥΝΤΙΝΑ'' ΠΟΛΛΩΝ ΝΕΡΩΝ</t>
  </si>
  <si>
    <t>3ος  Π.Σ. ΘΕΣΣΑΛΟΝΙΚΗΣ</t>
  </si>
  <si>
    <t>20:54</t>
  </si>
  <si>
    <t>Τ.Κ. ΟΙΝΟΗΣ</t>
  </si>
  <si>
    <t>ΚΑΓΚΑΔΙ</t>
  </si>
  <si>
    <t>07:45</t>
  </si>
  <si>
    <t>08:25</t>
  </si>
  <si>
    <t>ΑΛΕΑΞΝΔΡΟΥΠΟΛΗΣ</t>
  </si>
  <si>
    <t>ΑΓΡΟΤΙΚΗ ΠΕΡΙΟΧΗ ΑΛΕΞΑΝΔΡΟΥΠΟΛΗΣ</t>
  </si>
  <si>
    <t>ΜΑΝΤΑΜΑΔΟΣ</t>
  </si>
  <si>
    <t>ΚΑΡΑΒΑ ΜΑΝΤΑΜΑΔΟΥ</t>
  </si>
  <si>
    <t>ΔΝΣΗ ΔΑΣΩΝ</t>
  </si>
  <si>
    <t>ΚΟΝΤΙΑΣ</t>
  </si>
  <si>
    <t>ΔΙΑΠΟΡΙ</t>
  </si>
  <si>
    <t>ΣΦΙΝΑΡΙ(Δ.Ε. ΚΙΣΑΜΟΥ)</t>
  </si>
  <si>
    <t>Δ. ΠΡΕΣΠΩΝ</t>
  </si>
  <si>
    <t>Τ.Κ. ΠΥΛΗΣ</t>
  </si>
  <si>
    <t>12:51</t>
  </si>
  <si>
    <t>Τ.Κ. ΜΗΛΙΑ</t>
  </si>
  <si>
    <t>08:46</t>
  </si>
  <si>
    <t>ΑΡΑΠΗ ΠΕΤΡΕΣ ΚΑΛΛΟΝΗΣ</t>
  </si>
  <si>
    <t>ΣΥΧΑΙΝΑ</t>
  </si>
  <si>
    <t>ΚΑΜΠΟΣ ΑΚΡΑΙΦΝΙΟΥ</t>
  </si>
  <si>
    <t>ΠΟΛΥΚΑΡΠΙ</t>
  </si>
  <si>
    <t>ΤΚ ΠΟΛΥΚΑΡΠΗΣ</t>
  </si>
  <si>
    <t>ΑΓΡΟΤ. ΠΕΡΙΟΧΗ ΘΥΡΕΑΣ</t>
  </si>
  <si>
    <t>ΚΑΛΦΑ</t>
  </si>
  <si>
    <t>Τ.Κ. ΚΡΥΣΤΑΛΛΟΠΗΓΗΣ</t>
  </si>
  <si>
    <t>ΟΡΜΕΝΙΟ</t>
  </si>
  <si>
    <t>ΑΓΡΟΤΙΚΗ ΠΕΡΙΟΧΗ Τ. ΝΕΑΣ ΚΑΡΥΑΣ</t>
  </si>
  <si>
    <t>ΑΓΡΟΤΙΚΗ ΠΕΡΙΟΧΗ ΚΑΝΑΔΑ</t>
  </si>
  <si>
    <t>ΑΜΠΕΛΑΚΙ ΔΗΜΟΥ ΡΕΘΥΜΝΗΣ</t>
  </si>
  <si>
    <t>ΑΝΘΟΥΣΑΣ</t>
  </si>
  <si>
    <t>ΧΑΡΜΑ</t>
  </si>
  <si>
    <t>ΤΟΠΙΚΗ ΚΟΙΝΟΤΗΤΑ ΧΑΡΜΑΤΟΣ</t>
  </si>
  <si>
    <t>ΑΓΡΟΤΙΚΗ ΠΕΡΙΟΧΗ ΚΑΒΥΛΗΣ</t>
  </si>
  <si>
    <t>Π.Κ. ΛΙΔΩΡΙΚΙΟΥ</t>
  </si>
  <si>
    <t>Τ.Κ. ΚΑΡΟΥΤΩΝ</t>
  </si>
  <si>
    <t>ΣΤΕΝΩΜΑ</t>
  </si>
  <si>
    <t>Τ.Κ. ΤΡΟΠΑΙΟΥΧΟΣ</t>
  </si>
  <si>
    <t>ΡΕΠΑΝΙΔΙ</t>
  </si>
  <si>
    <t>"Τ.Κ ΕΞΟΧΗΣ"</t>
  </si>
  <si>
    <t>ΒΙΑΛ</t>
  </si>
  <si>
    <t>ΤΚ.ΒΕΓΟΡΑΣ</t>
  </si>
  <si>
    <t>ΒΟΥΛΙΑΓΜΕΝΗ</t>
  </si>
  <si>
    <t>ΓΑΒΡΑΚΙΑ</t>
  </si>
  <si>
    <t>ΚΟΜΒΟΣ ΣΥΚΟΥΡΙΟΥ</t>
  </si>
  <si>
    <t>ΠΑΘΕ</t>
  </si>
  <si>
    <t>17:11</t>
  </si>
  <si>
    <t>ΚΑΣΤΑΝΟΦΥΤΟ</t>
  </si>
  <si>
    <t>Τ.Κ. ΚΑΣΤΑΝΟΦΥΤΟΥ</t>
  </si>
  <si>
    <t>Τ/Κ ΑΜΟΥΡΙΟΥ</t>
  </si>
  <si>
    <t>21:28</t>
  </si>
  <si>
    <t>"Τ.Κ ΚΕΦΑΛΟΒΡΥΣΟΥ"</t>
  </si>
  <si>
    <t>ΑΓΡ. ΠΕΡ. ΑΓ. ΠΕΤΡΟΥ</t>
  </si>
  <si>
    <t>ΑΓΡΟΤΙΚΗ ΠΕΡΙΟΧΗ ΤΥΧΗΡΟΥ</t>
  </si>
  <si>
    <t>Π.Ο.ΔΡΑΜΑΣ ΜΙΚΡΟΧΩΡΙΟΥ</t>
  </si>
  <si>
    <t>ΜΕΛΑΝΘΙ</t>
  </si>
  <si>
    <t>Τ.Κ. ΜΕΛΑΝΘΙΟΥ</t>
  </si>
  <si>
    <t>Τ.Κ. ΠΗΓΑΔΙΤΣΑΣ</t>
  </si>
  <si>
    <t>ΦΙΛΙΑΤΕΣ</t>
  </si>
  <si>
    <t>19:08</t>
  </si>
  <si>
    <t>Τ.Κ.ΚΡΑΝΟΥΛΑΣ</t>
  </si>
  <si>
    <t>Τ.Κ. ΑΤΡΑΠΟΥ</t>
  </si>
  <si>
    <t>20:01</t>
  </si>
  <si>
    <t>21:13</t>
  </si>
  <si>
    <t>ΑΛΕΞΑΝΔΡΙΝΗ</t>
  </si>
  <si>
    <t>Π.Κ. ΣΤΥΛΙΔΑΣ</t>
  </si>
  <si>
    <t>Δ. ΣΤΥΛΙΔΑΣ</t>
  </si>
  <si>
    <t>ΠΑΓΑΝΗ ΜΥΤΙΛΗΝΗΣ</t>
  </si>
  <si>
    <t>20:56</t>
  </si>
  <si>
    <t>21:14</t>
  </si>
  <si>
    <t>ΑΓΡΟΤΙΚΗ ΠΕΡΙΟΧΗ ΠΕΤΡΩΤΩΝ</t>
  </si>
  <si>
    <t>01:35</t>
  </si>
  <si>
    <t>03:25</t>
  </si>
  <si>
    <t>ΑΓΡΟΤ. ΠΕΡΙΟΧΗ ΛΑΔΗΣ</t>
  </si>
  <si>
    <t>04:50</t>
  </si>
  <si>
    <t>06:15</t>
  </si>
  <si>
    <t>ΑΓΙΟΣ ΑΝΔΡΕΑΣ</t>
  </si>
  <si>
    <t>Π.Υ. ΒΡΥΣΣΩΝ</t>
  </si>
  <si>
    <t>09:19</t>
  </si>
  <si>
    <t>Δ. ΑΠΟΚΟΡΩΝΟΥ</t>
  </si>
  <si>
    <t>ΑΓΡΟΤΟΔΑΣΙΚΗ ΠΕΡΙΟΧΗ ΖΩΝΗΣ</t>
  </si>
  <si>
    <t>Τ.Κ. ΑΙΓΩΝ</t>
  </si>
  <si>
    <t>Τ.Κ. ΜΟΝΟΛΟΦΟΥ</t>
  </si>
  <si>
    <t>ΝΕΑ ΜΑΓΝΗΣΙΑ ΔΗΜΟΥ ΡΕΘΥΜΝΗΣ</t>
  </si>
  <si>
    <t>12:19</t>
  </si>
  <si>
    <t>ΑΣΤΡΙΚΑΣ(Δ.Ε. ΚΟΛΥΜΒΑΡΙΟΥ)</t>
  </si>
  <si>
    <t>ΚΟΚΙΝΑ ΛΟΥΡΙΑ</t>
  </si>
  <si>
    <t>13:03</t>
  </si>
  <si>
    <t>ΑΓΡΟΤ. ΠΕΡΙΟΧΗ Δ.Δ. Π[ΕΤΡΑΔΩΝ</t>
  </si>
  <si>
    <t>13:28</t>
  </si>
  <si>
    <t>ΔΙΓΕΛΙΩΤΙΚΑ</t>
  </si>
  <si>
    <t>ΠΥΡΓΙΑ ΚΑΡΔΑΜΥΛΩΝ</t>
  </si>
  <si>
    <t>ΑΓΡ. ΠΕΡΙΟΧΗ ΑΚΑΚΙΕΣ</t>
  </si>
  <si>
    <t>ΑΓΡΟΤΙΚΗ ΠΕΡΙΟΧΗ Τ.Δ ΝΕΑΣ ΚΑΡΥΑΣ</t>
  </si>
  <si>
    <t>ΠΡΟΔΡΟΜΟΣ</t>
  </si>
  <si>
    <t>Τ.Κ.  Π. ΠΡΟΔΡΟΜΟΥ "ΠΛΑΤΑΝΙΑ"</t>
  </si>
  <si>
    <t>Π.Κ. ΣΕΡΒΙΩΝ</t>
  </si>
  <si>
    <t>Δ. ΣΕΡΒΙΩΝ</t>
  </si>
  <si>
    <t>ΣΕΡΒΙΑ</t>
  </si>
  <si>
    <t>ΒΑΡΙΚΟ</t>
  </si>
  <si>
    <t>ΣΤΑΘΝΟΣ Δ.Δ ΑΙΤΩΛΙΚΟΥ</t>
  </si>
  <si>
    <t>ΛΙΘΑΚΙΑ</t>
  </si>
  <si>
    <t>ΛΙΤΣΑΡΔΑ ΣΟΥΛΙΟΥ</t>
  </si>
  <si>
    <t>ΚΟΠΑΝΑΚΙ</t>
  </si>
  <si>
    <t>ΓΡΑΒΙΑΣ</t>
  </si>
  <si>
    <t>ΒΑΡΓΙΑΝΗ</t>
  </si>
  <si>
    <t>Δ.Δ ΣΟΦΑΔΩΝ</t>
  </si>
  <si>
    <t>ΚΑΛΛΙΘΕΑ ΓΑΛΛΙΚΟ ΠΗΓΑΔΙ</t>
  </si>
  <si>
    <t>23:45</t>
  </si>
  <si>
    <t>ΔΑΣΙΚΗ ΠΕΡΙΟΧΗ ΣΑΠΩΝ</t>
  </si>
  <si>
    <t>ΜΕΛΙΚΗ</t>
  </si>
  <si>
    <t>3 ΧΛΜ Ε.Ο Τ.Κ. ΜΕΛΙΚΗΣ-ΑΓ. ΤΡΙΑΔΑΣ</t>
  </si>
  <si>
    <t>19:47</t>
  </si>
  <si>
    <t>ΤΚ ΥΔΡΑΙΑΣ</t>
  </si>
  <si>
    <t>ΡΟΒΙΑΤΑ</t>
  </si>
  <si>
    <t>ΑΓΡΟΤΙΚΗ ΠΕΡΙΟΧΗ Τ.Δ ΧΑΙΔΕΥΤΟΥ</t>
  </si>
  <si>
    <t>ΑΓΡΟΤΙΚΗ ΠΕΡΙΟΧΗ ΑΥΞΕΝΤΙΟΥ</t>
  </si>
  <si>
    <t>ΓΙΑΝΝΑΚΟΧΩΡΙ</t>
  </si>
  <si>
    <t>ΘΕΣΗ ''Γ' ΚΑΤΗΓΟΡΙΑ'' ΓΙΑΝΝΑΚΟΧΩΡΙΟΥ</t>
  </si>
  <si>
    <t>ΚΕΦΑΛΩΣΗ-ΒΑΛΤΟΣ</t>
  </si>
  <si>
    <t>21:03</t>
  </si>
  <si>
    <t>21:56</t>
  </si>
  <si>
    <t>09:26</t>
  </si>
  <si>
    <t>ΑΓΡΟΤΙΚΗ ΠΕΡΙΟΧΗ ΖΩΝΗΣ</t>
  </si>
  <si>
    <t>09:15</t>
  </si>
  <si>
    <t>ΒΡΟΥΣΤΗ ΧΑΛΚΙΟΥ</t>
  </si>
  <si>
    <t>Ν. ΑΓΧΙΑΛΟ</t>
  </si>
  <si>
    <t>ΣΥΝΑΝΙΑ ΕΡΙΝΕΟΥ</t>
  </si>
  <si>
    <t>11:52</t>
  </si>
  <si>
    <t>ΑΓ. ΙΩΑΝΝΗΣ</t>
  </si>
  <si>
    <t>ΦΑΝΑΡΙΟΥ</t>
  </si>
  <si>
    <t>ΑΣΤΕΡΟΣΚΟΠΕΙΟ ΚΡΥΟΝΕΡΙ</t>
  </si>
  <si>
    <t>ΘΕΣΗ ΠΑΛΙΟΛΟΥΖΙ ΕΛΛΗΝΙΚΟΥ</t>
  </si>
  <si>
    <t>ΚΟΥΜΕΙΚΑ</t>
  </si>
  <si>
    <t>ΡΙΖΑ</t>
  </si>
  <si>
    <t>ΒΑΛΤΟΣ ΡΙΖΑΣ</t>
  </si>
  <si>
    <t>ΤΚ ΚΝΙΔΗΣ</t>
  </si>
  <si>
    <t>ΙΣΤΙΑΙΑ</t>
  </si>
  <si>
    <t>ΚΑΝΑΤΑΔΙΚΑ-ΒΑΛΤΟΣ</t>
  </si>
  <si>
    <t>ΔΡΟΣΑΤΟ</t>
  </si>
  <si>
    <t>ΑΓΡ. ΠΕΡΙΟΧΗ ΔΡΟΣΑΤΟΥ</t>
  </si>
  <si>
    <t>ΛΟΚΡΩΝ</t>
  </si>
  <si>
    <t>ΔΙΑΣΤΑΥΡΩΣΗ ΜΑΛΕΣΙΝΑΣ</t>
  </si>
  <si>
    <t>Δ. ΔΩΡΙΔΑΣ, Τ.Κ. ΜΑΡΑΘΙΑ</t>
  </si>
  <si>
    <t>ΑΓΡΟΤ. ΠΕΡΙΟΧΗ ΚΟΥΦΟΒΟΥΝΟΥ</t>
  </si>
  <si>
    <t>ΑΓΡΟΤΙΚΗ ΠΕΡΙΟΧΗ ΩΡΑΙΟΚΑΣΤΡΟΥ</t>
  </si>
  <si>
    <t>ΝΥΦΗ ΤΚ ΜΑΚΡΥΚΑΠΑΣ</t>
  </si>
  <si>
    <t>ΟΜΟΛΙΟ</t>
  </si>
  <si>
    <t>ΑΓΡΟΤΙΚΗ ΠΕΡΙΟΧΗ ΝΕΑΣ ΒΥΣΣΑΣ</t>
  </si>
  <si>
    <t>ΑΗΔΟΝΙΑ ΝΕΜΕΑΣ</t>
  </si>
  <si>
    <t>ΣΕΡΡΕΣ</t>
  </si>
  <si>
    <t>ΑΓΡΟΤΙΚΗ ΠΕΡΙΟΧΗ ΑΓΙΑΣΜΑΤΟΣ</t>
  </si>
  <si>
    <t>ΑΓΡ. ΠΕΡ. ΚΥΜΙΝΩΝ-ΒΡΑΧΙΑΣ ΕΠΑΡΧΙΑΚΗ ΟΔΟΣ</t>
  </si>
  <si>
    <t>ΠΤΕΛΕΑ</t>
  </si>
  <si>
    <t>ΑΓΡΟΤΙΚΗ ΠΕΡΙΟΧΗ ΦΤΕΛΙΑΣ</t>
  </si>
  <si>
    <t>ΚΡΗΤΙΚΑ ΑΡΧΑΙΑΣΚΟΡΙΝΘΟΥ</t>
  </si>
  <si>
    <t>ΜΠΑΛΙ</t>
  </si>
  <si>
    <t>20:23</t>
  </si>
  <si>
    <t>Π.Κ. ΑΡΓΑΛΑΣΤΗΣ</t>
  </si>
  <si>
    <t>Δ. ΝΟΤΙΟΥ ΠΗΛΙΟΥ</t>
  </si>
  <si>
    <t>ΧΟΥΝΕΣ ΠΡΟΜΥΡΙΟΥ</t>
  </si>
  <si>
    <t>10:09</t>
  </si>
  <si>
    <t>ΓΡΑΜΜΟΥ</t>
  </si>
  <si>
    <t>ΑΓΡΟΤΙΚΗ ΠΕΡΙΟΧΗ ΠΑΛΑΙΟΧΩΡΑΣ</t>
  </si>
  <si>
    <t>23:52</t>
  </si>
  <si>
    <t>88ο χλμ ΝΕΟ ΚΟΡΙΝ-ΤΡΙΠΟΛΕΩΣ</t>
  </si>
  <si>
    <t>03:22</t>
  </si>
  <si>
    <t>04:00</t>
  </si>
  <si>
    <t>ΣΤΡΟΒΙΚΙ</t>
  </si>
  <si>
    <t>04:55</t>
  </si>
  <si>
    <t>2 ΧΛΜ ΜΟΥΡΙΕΣ - ΔΟΙΡΑΝΗ</t>
  </si>
  <si>
    <t>ΚΟΜΒΟΣ ΑΡΧΑΙΑΣ ΝΕΜΕΑΣ</t>
  </si>
  <si>
    <t>ΑΓΡΟΤΙΚΗ ΠΕΡΙΟΧΗ ΒΡΥΣΑΚΙΟΥ</t>
  </si>
  <si>
    <t>ΤΡΙΦΥΛΛΙ</t>
  </si>
  <si>
    <t>ΑΓΡΟΤΙΚΗ ΠΕΡΙΟΧΗ ΤΡΙΦΥΛΛΙΟΥ</t>
  </si>
  <si>
    <t>ΝΕΑ ΕΦΕΣΟΣ</t>
  </si>
  <si>
    <t>ΜΕΛΙΣΣΙΑ</t>
  </si>
  <si>
    <t>ΑΓΡΟΤΙΚΗ ΠΕΡΙΟΧΗ ΑΓΚΑΘΙΑΣ</t>
  </si>
  <si>
    <t>ΑΓΡΟΤΙΚΗ ΠΕΡΙΟΧΗ ΓΥΨΟΧΩΡΙΟΥ</t>
  </si>
  <si>
    <t>ΚΙΤΡΟΣ</t>
  </si>
  <si>
    <t>ΑΛΥΚΕΣ ΚΙΤΡΟΥΣ</t>
  </si>
  <si>
    <t>ΒΟΥΝΑΡΓΟ</t>
  </si>
  <si>
    <t>ΤΚ ΕΛΕΥΘΕΡΟΥ</t>
  </si>
  <si>
    <t>ΜΑΚΡΥΧΩΡΙ</t>
  </si>
  <si>
    <t>ΒΙΠΕ ΑΣΠΡΟΧΩΜΑ</t>
  </si>
  <si>
    <t>ΤΚ ΑΜΥΓΔΑΛΙΩΝ</t>
  </si>
  <si>
    <t>17:03</t>
  </si>
  <si>
    <t>ΣΒΟΡΩΝΟΣ</t>
  </si>
  <si>
    <t>ΑΝΔΡΙΑΝΟΣ</t>
  </si>
  <si>
    <t>Τ.Κ. ΑΣΠΡΟΚΚΛΗΣΙΑΣ</t>
  </si>
  <si>
    <t>ΑΓΡΟΤΙΚΗ ΠΕΡΙΟΧΗ ΝΗΣΕΛΟΥΔΙΟΥ</t>
  </si>
  <si>
    <t>ΑΜΠΕΛΟΧΩΡΙ</t>
  </si>
  <si>
    <t>ΜΟΥΣΘΕΝΗ</t>
  </si>
  <si>
    <t>ΤΚ ΤΡΙΑΔΑΣ</t>
  </si>
  <si>
    <t>20:04</t>
  </si>
  <si>
    <t>ΑΝΑΒΡΑ</t>
  </si>
  <si>
    <t>ΤΚ.ΒΑΛΤΟΝΕΡΩΝ</t>
  </si>
  <si>
    <t>ΤΚ ΣΥΔΕΝΔΡΟΥ</t>
  </si>
  <si>
    <t>00:06</t>
  </si>
  <si>
    <t>1ο Χ.Λ.Μ. ΛΑΖΑΡΙΝΑΣ - ΜΟΥΡΙΑΣ</t>
  </si>
  <si>
    <t>Τ.Κ ΑΝΩ ΥΔΡΟΥΣΑΣ</t>
  </si>
  <si>
    <t>ΚΟΚΚΟΤΟΙ</t>
  </si>
  <si>
    <t>ΑΓΡΟΤΙΚΗ ΠΕΡΙΟΧΗ ΡΟΔΙΤΗ</t>
  </si>
  <si>
    <t>ΣΜΕΡΝΑ</t>
  </si>
  <si>
    <t>12:03</t>
  </si>
  <si>
    <t>ΚΑΛΛΙΡΟΗ</t>
  </si>
  <si>
    <t>ΝΕΟ ΓΥΝΑΙΚΟΚΑΣΤΡΟ</t>
  </si>
  <si>
    <t>ΑΓΡ. ΠΕΡ. ΝΕΟ ΓΥΝΑΙΚΟΚΑΣΤΡΟ</t>
  </si>
  <si>
    <t>12:23</t>
  </si>
  <si>
    <t>ΜΕΡΤΙΚΕΙΚΑ</t>
  </si>
  <si>
    <t>ΒΕΛΙΚΑ</t>
  </si>
  <si>
    <t>Π.Κ. ΠΑΡΟΥ</t>
  </si>
  <si>
    <t>Δ. ΠΑΡΟΥ</t>
  </si>
  <si>
    <t>ΛΕΥΚΕΣ</t>
  </si>
  <si>
    <t>ΑΣΠΡΟΧΩΜΑ ΒΑΛΤΟΣ</t>
  </si>
  <si>
    <t>ΝΕΟΣ ΠΥΡΓΟΣ</t>
  </si>
  <si>
    <t>ΚΟΜΜΕΝΟΣ ΒΡΑΧΟΣ Ν. ΠΥΡΓΟΣ</t>
  </si>
  <si>
    <t>ΜΟΥΖΑΚΙ</t>
  </si>
  <si>
    <t>ΣΤΕΦΑΝΙΑ</t>
  </si>
  <si>
    <t>Π.Υ. ΑΡΕΟΠΟΛΕΩΣ</t>
  </si>
  <si>
    <t>ΣΚΟΥΤΑΡΙ</t>
  </si>
  <si>
    <t>ΑΓΡ. ΠΕΡ. ΜΑΓΝΗΣΙΑΣ</t>
  </si>
  <si>
    <t>13:51</t>
  </si>
  <si>
    <t>ΠΕΡΙΦΕΡΕΙΑ ΙΤΕΑΣ</t>
  </si>
  <si>
    <t>ΛΑΡΙΣΑ</t>
  </si>
  <si>
    <t>Τ.Κ. ΡΑΧΕΣ</t>
  </si>
  <si>
    <t>ΣΩΤΗΡΙΑΝΙΚΑ</t>
  </si>
  <si>
    <t>ΑΝΘΟΥΣΑ</t>
  </si>
  <si>
    <t>XIOY</t>
  </si>
  <si>
    <t>ΣΚΛΑΒΙΑ ΧΙΟΣ</t>
  </si>
  <si>
    <t>Δ. ΕΛΑΦΟΝΗΣΟΥ</t>
  </si>
  <si>
    <t>ΛΕΥΚΗ</t>
  </si>
  <si>
    <t>ΑΓΡΟΤ.ΠΕΡΙΟΧΗ ΠΕΤΡΙΝΟΥ</t>
  </si>
  <si>
    <t>07:03</t>
  </si>
  <si>
    <t>ΟΜΑΛΗ</t>
  </si>
  <si>
    <t>ΤΟΠΙΚΗ ΚΟΙΝΟΤΗΤΑ ΜΟΥΖΑΚΙΟΥ</t>
  </si>
  <si>
    <t>ΑΓΡΟΤΙΚΗ ΠΕΡΙΟΧΗ ΝΗΣΙΟΥ ΠΡΟΣ ΚΡΥΑ ΒΡΥΣΗ</t>
  </si>
  <si>
    <t>Τ.Κ. ΠΛΑΤΑΡΙΑΣ</t>
  </si>
  <si>
    <t>ΕΛΛΗΝΟΠΥΡΓΟΣ</t>
  </si>
  <si>
    <t>ΖΩΓΡΑΦΙΑ-ΤΟΠΙΚΗ ΚΟΙΝΟΤΗΤΑ ΕΛΛΗΝΟΠΥΡΓΟΣ</t>
  </si>
  <si>
    <t>ΤΚ.ΠΕΡΔΙΚΑ, ΘΕΣΗ &lt;&lt;ΜΝΗΜΙΑ&gt;&gt;</t>
  </si>
  <si>
    <t>ΑΓΡΟΤΙΚΗ ΠΕΡΙΟΧΗ ΑΓ. ΤΡΙΑΔΑΣ</t>
  </si>
  <si>
    <t>ΑΓ. ΓΕΩΡΓΙΟΣ ΔΩΡΙΟΥ</t>
  </si>
  <si>
    <t>ΨΑΡΙΟ</t>
  </si>
  <si>
    <t>ΨΑΡΙ</t>
  </si>
  <si>
    <t>ΗΡΑΚΛΕΙΑ</t>
  </si>
  <si>
    <t>ΑΡΓΥΡΟΥΠΟΛΗ ΡΕΘΥΜΝΟΥ</t>
  </si>
  <si>
    <t>ΓΑΒΑΛΑΣ</t>
  </si>
  <si>
    <t>ΑΓΡΟΤΙΚΗ ΠΕΡΙΟΧΗ ΛΙΝΟΥ</t>
  </si>
  <si>
    <t>08:17</t>
  </si>
  <si>
    <t>ΒΟΥΤΑΣ</t>
  </si>
  <si>
    <t>ΑΓ. ΝΙΚΟΛΑΟΣ ΒΟΛΙΜΩΝ</t>
  </si>
  <si>
    <t>ΑΓΙΩΝ ΑΝΑΡΓΥΡΩΝ ΚΕΝΤΡΟΜΠΟΥΛΑΧΑΝΙ</t>
  </si>
  <si>
    <t>ΚΑΣΤΕΛΛΙΑ</t>
  </si>
  <si>
    <t>Τ.Κ.ΚΑΣΤΕΛΙΩΝ</t>
  </si>
  <si>
    <t>ΚΑΒΥΛΗ</t>
  </si>
  <si>
    <t>ΜΑΥΡΟΜΑΤΙ</t>
  </si>
  <si>
    <t>ΥΔΡΟΒΙΟΤΟΠΟΣ ΚΛΑΛΑΣ ΚΑΛΛΟΝΗΣ</t>
  </si>
  <si>
    <t>ΠΥΛΩΡΙΟΥ</t>
  </si>
  <si>
    <t>Δ. ΜΥΚΗΣ</t>
  </si>
  <si>
    <t>ΑΓΡΟΤΙΚΗ ΠΕΡΙΟΧΗ ΕΧΙΝΟΥ</t>
  </si>
  <si>
    <t>Τ.Κ. ΑΚΡΙΤΑ</t>
  </si>
  <si>
    <t>ΡΙΖΙΑ</t>
  </si>
  <si>
    <t>ΑΓΡΟΤΙΚΗ ΠΕΡΙΟΧΗ ΡΙΖΙΩΝ</t>
  </si>
  <si>
    <t>ΧΟΡΤΟΚΟΠΙ</t>
  </si>
  <si>
    <t>ΜΑΓΟΥΛΙΤΣΑ</t>
  </si>
  <si>
    <t>ΤΟΠΙΚΗ ΚΟΙΝΟΤΗΤΑ ΜΑΓΟΥΛΙΤΣΑΣ</t>
  </si>
  <si>
    <t>ΚΑΡΝΑΣΙ</t>
  </si>
  <si>
    <t>ΜΠΙΡΜΠΙΤΑ</t>
  </si>
  <si>
    <t>ΣΠΗΛΙΑ</t>
  </si>
  <si>
    <t>ΑΓΡ. ΠΕΡΙΟΧΗ ΠΑΝΤΕΛΕΗΜΟΝΑ</t>
  </si>
  <si>
    <t>ΦΙΛΙΑ</t>
  </si>
  <si>
    <t>Τ.Κ. ΦΙΛΙΑΣ</t>
  </si>
  <si>
    <t>00:15</t>
  </si>
  <si>
    <t>Τ.Κ. ΚΟΛΧΙΚΗΣ - ΑΝΩ ΥΔΡΟΥΣΣΑΣ</t>
  </si>
  <si>
    <t>ΑΠΡΟΚΟΠΙ-ΛΙΜΝΕΣ</t>
  </si>
  <si>
    <t>ΓΚΡΙΖΙΚΑΜΠΟΣ</t>
  </si>
  <si>
    <t>ΑΓΡΟΤΙΚΗ ΠΕΡΙΟΧΗ ΝΕΟΥ ΣΙΔΗΡΟΧΩΡΙΟΥ</t>
  </si>
  <si>
    <t>ΛΑΜΠΙΡΙ</t>
  </si>
  <si>
    <t>ΑΓΡΟΤΙΚΗ ΠΕΡΙΟΧΗ ΜΕΣΣΙΑΝΟΥ</t>
  </si>
  <si>
    <t>ΔΙΠΟΤΑΜΟΣ</t>
  </si>
  <si>
    <t>Τ/Κ ΔΙΠΟΤΑΜΟΣ</t>
  </si>
  <si>
    <t>ΑΓΡΟΤΙΚΗ ΠΕΡΙΟΧΗ ΠΑΛΛΑΔΙΟΥ</t>
  </si>
  <si>
    <t>Τ.Κ. ΠΑΡΘΕΝΙΟΥ</t>
  </si>
  <si>
    <t>21:17</t>
  </si>
  <si>
    <t>ΑΓΡΟΤΙΚΗ ΠΕΡΙΟΧΗ ΚΑΨΟΧΩΡΙΟΥ</t>
  </si>
  <si>
    <t>ΠΟΛΥΔΡΟΣΟ</t>
  </si>
  <si>
    <t>ΦΡΑΓΚΟΠΗΓΑΔΟ</t>
  </si>
  <si>
    <t>ΑΝΩ ΑΜΦΕΙΑ</t>
  </si>
  <si>
    <t>20:19</t>
  </si>
  <si>
    <t>ΑΓΡΟΤΙΚΗ ΠΕΡΙΟΧΗ Ν.ΣΙΔΗΡΟΧΩΡΙΟΥ</t>
  </si>
  <si>
    <t>ΜΗΛΕΑ</t>
  </si>
  <si>
    <t>Τ.Κ.ΚΟΥΡΕΝΤΩΝ</t>
  </si>
  <si>
    <t>ΓΡΑΦΜΑ ΚΟΛΧΙΚΗΣ</t>
  </si>
  <si>
    <t>22:43</t>
  </si>
  <si>
    <t>23:16</t>
  </si>
  <si>
    <t>ΓΑΛΗΨΟΣ</t>
  </si>
  <si>
    <t>03:29</t>
  </si>
  <si>
    <t>ΠΟΡΤΑΡΙΑ</t>
  </si>
  <si>
    <t>08:08</t>
  </si>
  <si>
    <t>Τ.Κ. ΣΚΙΑΔΑ</t>
  </si>
  <si>
    <t>ΓΕΛΙΝΙΑΤΙΚΑ</t>
  </si>
  <si>
    <t>ΣΚΙΛΛΟΥΝΤΙΑ</t>
  </si>
  <si>
    <t>ΝΕΔΟΥΣΑ</t>
  </si>
  <si>
    <t>07:00</t>
  </si>
  <si>
    <t>ΛΑΣΔΙΚΑ</t>
  </si>
  <si>
    <t>11:32</t>
  </si>
  <si>
    <t>ΚΗΠΑΚΙ  ΤΡΙΚΑΛΩΝ</t>
  </si>
  <si>
    <t>13:01</t>
  </si>
  <si>
    <t>ΔΥΤΙΚΟ</t>
  </si>
  <si>
    <t>ΑΓΡΟΤΙΚΗ ΠΕΡΙΟΧΗ ΔΥΤΙΚΟΥ</t>
  </si>
  <si>
    <t>ΧΑΛΚΙΔΕΩΝ</t>
  </si>
  <si>
    <t>ΠΟΛΙΤΙΚΑ</t>
  </si>
  <si>
    <t>"ΣΟΥΔΕΣ" ΠΟΛΙΤΙΚΩΝ</t>
  </si>
  <si>
    <t>12:18</t>
  </si>
  <si>
    <t>ΑΡΑΧΩΒΑ</t>
  </si>
  <si>
    <t>ΚΑΓΚΕΛΙ -ΚΑΤΣΙΠΛΑΓΙΑ</t>
  </si>
  <si>
    <t>ΧΑΙΡΩΝΕΙΑ</t>
  </si>
  <si>
    <t>ΓΙΟΥΡΤΙΑ ΧΑΙΡΩΝΕΙΑΣ</t>
  </si>
  <si>
    <t>ΚΑΜΑΡΙΟ</t>
  </si>
  <si>
    <t>ΚΑΜΑΡΙ</t>
  </si>
  <si>
    <t>ΕΝΑΝΤΙ ΑΕΡΟΔΡΟΜΙΟΥ</t>
  </si>
  <si>
    <t>ΠΥΡΓΟΣ ΑΓΙΟΥ ΒΑΣΙΛΕΙΟΥ</t>
  </si>
  <si>
    <t>ΑΓΡΟΤΙΚΗ ΠΕΡΙΟΧΗ ΦΕΡΕΣ (ΔΕΛΤΑ-ΕΒΡΟΥ)</t>
  </si>
  <si>
    <t>ΑΓΡΟΤ. ΠΕΡΙΟΧΗ ΔΙΔ/ΧΟΥ</t>
  </si>
  <si>
    <t>Τ.Κ ΝΕΟΥ ΙΚΟΝΙΟΥ</t>
  </si>
  <si>
    <t>ΔΚ ΝΕΟΧΩΡΙΟΥ =- ΑΓΙΑ ΠΑΡΑΣΚΕΥΗ</t>
  </si>
  <si>
    <t>10  ΧΛΜ ΒΕΡΟΙΑΣ--ΘΕΣΣΑΛΟΝΙΚΗΣ</t>
  </si>
  <si>
    <t>Τ.Κ. ΘΥΡΙΟΥ</t>
  </si>
  <si>
    <t>ΑΛΩΝΑΚΙ</t>
  </si>
  <si>
    <t>ΛΙΜΝΗ ΚΑΙΑΦΑ</t>
  </si>
  <si>
    <t>ΠΕΡΣΑΙΝΑ</t>
  </si>
  <si>
    <t>ΑΡΓΥΡΟΥΠΟΛΗ ΔΗΜΟΥ ΡΕΘΥΜΝΗΣ</t>
  </si>
  <si>
    <t>ΧΡΑΝΟΙ</t>
  </si>
  <si>
    <t>ΔΕΡΒΕΝΑΚΙΑ ΝΕΜΕΑΣ</t>
  </si>
  <si>
    <t>ΠΛΗΣΙΟΝ ΔΗΜΟΤΙΚΟΥ ΣΧΟΛΕΙΟΥ</t>
  </si>
  <si>
    <t>Τ.Κ. ΘΑΝΑ</t>
  </si>
  <si>
    <t>ΚΕΔΡΟΣ</t>
  </si>
  <si>
    <t>Τ.Κ. ΚΕΔΡΟΥ</t>
  </si>
  <si>
    <t>ΑΓΙΟΥ ΝΙΚΟΛΑΟΥ</t>
  </si>
  <si>
    <t>Δ. ΟΡΟΠΕΔΙΟΥ ΛΑΣΙΘΙΟΥ</t>
  </si>
  <si>
    <t>ΛΙΜΝΑΚΑΡΟΣ</t>
  </si>
  <si>
    <t>ΚΑΤΩ ΣΑΜΙΚΟ</t>
  </si>
  <si>
    <t>07:59</t>
  </si>
  <si>
    <t>ΓΟΝΝΟΙ</t>
  </si>
  <si>
    <t>Δ. ΕΡΕΤΡΙΑΣ</t>
  </si>
  <si>
    <t>ΕΡΕΤΡΙΑ</t>
  </si>
  <si>
    <t>ΜΕΛΙΣΣΑ</t>
  </si>
  <si>
    <t>Τ.Κ. ΔΡΥΜΟΥ</t>
  </si>
  <si>
    <t>Τ.Κ. ΧΑΝΔΡΙΝΟΥ</t>
  </si>
  <si>
    <t>ΔΑΣΙΚΗ ΠΕΡ. ΚΑΡΠΗΣ</t>
  </si>
  <si>
    <t>Τ.Κ. ΠΑΛΑΙΟΧΟΥΝΗ</t>
  </si>
  <si>
    <t>Τ.Κ.ΓΕΛΑΝΘΗΣ</t>
  </si>
  <si>
    <t>ΞΥΝΙΑΣ</t>
  </si>
  <si>
    <t>ΣΙΔΕΡΑΚΙΑ</t>
  </si>
  <si>
    <t>ΔΙΟΔΙΑ ΑΡΙΣΤΟΜΕΝΗΣ</t>
  </si>
  <si>
    <t>ΔΑΣΙΚΗ ΠΕΡΙΟΧΗ ΜΕΛΙΑΣ</t>
  </si>
  <si>
    <t>ΠΑΛΑΙΟΠΥΡΓΟΣ</t>
  </si>
  <si>
    <t>ΣΤΕΝΥΚΛΑΡΟΣ</t>
  </si>
  <si>
    <t>ΞΙΦΙΑΝΗ</t>
  </si>
  <si>
    <t>Τ.Κ. ΞΙΦΙΑΝΗΣ</t>
  </si>
  <si>
    <t>ΑΓΡΟΤΙΚΗ ΠΕΡΙΟΧΗ Τ.Κ. ΑΓ. ΓΕΩΡΓΟΥ</t>
  </si>
  <si>
    <t>ΑΜΑΛΙΑΔ;ΑΣ</t>
  </si>
  <si>
    <t>ΟΠΙΣΘΕΝ ΚΙΝΙΝΗ</t>
  </si>
  <si>
    <t>ΑΓΙΑ ΤΡΙΑΔΑ ΡΕΘΥΜΝΟΥ</t>
  </si>
  <si>
    <t>30 ΧΛ ΑΓΡΙΝΙΟΥ - ΑΝΤΙΡΡΙΟΥ</t>
  </si>
  <si>
    <t>ΧΑΛΑΖΟΝΙ</t>
  </si>
  <si>
    <t>Δ.ΛΑΣΙΩΝΟΣ</t>
  </si>
  <si>
    <t>02:43</t>
  </si>
  <si>
    <t>ΠΟΛΥΜΥΛΟΣ</t>
  </si>
  <si>
    <t>Τ.Κ. ΝΟΤΙΑΣ</t>
  </si>
  <si>
    <t>ΑΓ.ΠΕΡΙΟΧΗ ΟΛΥΜΠΙΑΚΗΣ ΑΚΤΗΣ</t>
  </si>
  <si>
    <t>ΜΕΤΟΧΙ</t>
  </si>
  <si>
    <t>00:13</t>
  </si>
  <si>
    <t>01:27</t>
  </si>
  <si>
    <t>07:54</t>
  </si>
  <si>
    <t>10:08</t>
  </si>
  <si>
    <t>Σαμου</t>
  </si>
  <si>
    <t>ΒΟΥΡΛΙΩΤΕΣ</t>
  </si>
  <si>
    <t>Πνακα</t>
  </si>
  <si>
    <t>ΛΟΥΤΡΑ</t>
  </si>
  <si>
    <t>ΑΣΠΡΟΧΩΜΑ ΠΛΗΣΙΟΝ ΑΓΡΟΒΙΜ</t>
  </si>
  <si>
    <t>Τ/Κ ΔΟΜΕΝΙΚΟΥ</t>
  </si>
  <si>
    <t>2ο ΧΛΜ  ΔΙΑΒΑΤΟ - ΚΟΥΛΟΥΡΑΣ</t>
  </si>
  <si>
    <t>Τ.Κ. ΝΗΣΙ</t>
  </si>
  <si>
    <t>ΚΟΥΛΟΥΡΙ</t>
  </si>
  <si>
    <t>ΑΓΡ. ΠΕΡ. ΧΑΛΑΣΤΡΑΣ ΕΞΟΔΟΣ ΠΡΟΣ Ε.Ο</t>
  </si>
  <si>
    <t>23:57</t>
  </si>
  <si>
    <t>ΚΑΛΟΝΥΚΤΗΣ</t>
  </si>
  <si>
    <t>ΚΑΛΟΝΥΧΤΗΣ ΡΕΘΥΜΝΟΥ</t>
  </si>
  <si>
    <t>09:29</t>
  </si>
  <si>
    <t>ΠΛΑΤΑΝΟΔΑΣΟΣ ΠΑΛΙΟΥΡΙΟΥ</t>
  </si>
  <si>
    <t>ΔΡΟΣΙΑΣ</t>
  </si>
  <si>
    <t>Τ.Κ. ΑΡΣΕΝΙ</t>
  </si>
  <si>
    <t>ΑΓΡΟΣΥΚΙΑ</t>
  </si>
  <si>
    <t>ΑΓΡΟΤΙΚΗ ΠΕΡΙΟΧΗ ΑΓΡΟΣΥΚΙΑΣ</t>
  </si>
  <si>
    <t>ΑΓΡΟΤΙΚΗ ΠΕΡΙΟΧΗ ΜΕΛΙΚΗΣ-ΑΓΚΑΘΙΑΣ</t>
  </si>
  <si>
    <t>ΑΓΡΟΤΙΚΗ ΠΕΡΙΟΧΗ ΣΧΟΙΝΑΣ</t>
  </si>
  <si>
    <t>ΤΚ ΒΑΣΙΛΙΚΗΣ</t>
  </si>
  <si>
    <t>20:14</t>
  </si>
  <si>
    <t>ΑΛΙΑΡΤΟΣ</t>
  </si>
  <si>
    <t>ΠΛΑΤΑΝΟΔΑΣΟΣ Δ.Κ. ΜΑΚΡΑΚΩΜΗΣ</t>
  </si>
  <si>
    <t>21:57</t>
  </si>
  <si>
    <t>" ΑΝΑΧΩΜΑ "  ΑΓΡΟΤΙΚΗΣ  ΠΕΡΙΟΧΗΣ  ΑΜΜΟΥ</t>
  </si>
  <si>
    <t>00:29</t>
  </si>
  <si>
    <t>Τ.Κ. ΚΕΡΙΟΥ</t>
  </si>
  <si>
    <t>23:24</t>
  </si>
  <si>
    <t>00:35</t>
  </si>
  <si>
    <t>00:55</t>
  </si>
  <si>
    <t>12:08</t>
  </si>
  <si>
    <t>ΣΑΡΚΟΥΝΑ</t>
  </si>
  <si>
    <t>ΠΡΙΤΣΙΩΤΙΚΟ</t>
  </si>
  <si>
    <t>ΑΓ.ΠΕΡΙΟΧΗ ΡΥΑΚΙΩΝ</t>
  </si>
  <si>
    <t>Δ. ΔΩΡΙΔΑΣ, Τ.Κ. ΧΙΛΙΑΔΟΥΣ</t>
  </si>
  <si>
    <t>ΝΕΡΟΧΩΡΙ</t>
  </si>
  <si>
    <t>Τ.Κ.ΛΟΓΓΑ</t>
  </si>
  <si>
    <t>ΟΡΜΑ</t>
  </si>
  <si>
    <t>ΤΚ ΟΡΜΑΣ</t>
  </si>
  <si>
    <t>ΜΕΤΟΧΙ ΚΑΡΥΣΤΟΥ</t>
  </si>
  <si>
    <t>ΣΟΥΛΑΚΙΑ</t>
  </si>
  <si>
    <t>ΧΑΡΙΑ</t>
  </si>
  <si>
    <t>2ο χλμ Μυρινας - Θερμων</t>
  </si>
  <si>
    <t>ΡΑΒΔΟΥΧΑ(Δ.Ε. ΚΟΛΥΜΒΑΡΙΟΥ)</t>
  </si>
  <si>
    <t>ΠΟΥΛΛΙΤΣΑ</t>
  </si>
  <si>
    <t>ΑΓΙΟΣ ΑΘΑΝΑΣΙΟΣ ΠΟΥΛΛΙΤΣΑΣ</t>
  </si>
  <si>
    <t>ΧΟΥΝΗ</t>
  </si>
  <si>
    <t>Τ/Κ ΑΣΩΠΟΥ</t>
  </si>
  <si>
    <t>ΑΓΡΠΟΤΙΚΗ ΠΕΡΙΟΧΗ ΝΕΑΣ ΧΙΛΗΣ</t>
  </si>
  <si>
    <t>22:51</t>
  </si>
  <si>
    <t>ΚΟΚΚΙΝΟΧΩΡΙ</t>
  </si>
  <si>
    <t>ΑΓΡΟΤ.ΠΕΡΙΟΧΗ ΓΟΡΓΟΒΙΤΩΝ</t>
  </si>
  <si>
    <t>07:53</t>
  </si>
  <si>
    <t>ΠΕΡΙΓΙΑΛΙ</t>
  </si>
  <si>
    <t>ΑΓΙΟΣ ΑΘΑΝΑΣΙΟΣ ΠΟΥΛΛΙΤΣΑ</t>
  </si>
  <si>
    <t>Δ. ΕΠΙΔΑΥΡΟΥ</t>
  </si>
  <si>
    <t>10:44</t>
  </si>
  <si>
    <t>ΣΕΛΙΑ-ΜΕΣΑΥΛΙΑ(Δ.Ε.ΒΟΥΚΟΛΙΩΝ)</t>
  </si>
  <si>
    <t>ΜΠΟΥΜΠΟΥΝΑ</t>
  </si>
  <si>
    <t>ΛΥΓΙΑΣ</t>
  </si>
  <si>
    <t>ΛΥΓΙΑ</t>
  </si>
  <si>
    <t>ΑΓΡ. ΠΕΡ. ΑΡΓΥΡΟΥΠΟΛΗΣ</t>
  </si>
  <si>
    <t>ΚΑΤΣΟΜΑΤΑΔΟ (Δ.Ε. ΜΥΘΗΜΝΗΣ)</t>
  </si>
  <si>
    <t>ΚΑΛΗΜΕΡΙΑΝΟΙ</t>
  </si>
  <si>
    <t>ΚΑΛΙΑΝΟΙ ΚΑΛΗΜΕΡΙΑΝΩΝ</t>
  </si>
  <si>
    <t>ΡΕΘΥΜΝΟ</t>
  </si>
  <si>
    <t>ΚΑΣΤΕΛΑΚΙΑ ΡΕΘΥΜΝΟΥ</t>
  </si>
  <si>
    <t>ΝΟΜΗ</t>
  </si>
  <si>
    <t>ΤΣΙΓΓΕΛΙ</t>
  </si>
  <si>
    <t>ΜΟΥΡΕΣΙ</t>
  </si>
  <si>
    <t>ΑΓΡΟΤΙΚΗ ΠΕΡΙΟΧΗ ΕΛΙΑΣ</t>
  </si>
  <si>
    <t>ΚΑΡΔΑΡΑΣ</t>
  </si>
  <si>
    <t>ΖΕΛΙ</t>
  </si>
  <si>
    <t>Αγροτικη περιοχη Θουριου</t>
  </si>
  <si>
    <t>ΚΑΒΡΟΣ</t>
  </si>
  <si>
    <t>ΚΡΙΘΑΡΙΕΣ ΑΡΓΑΛΑΣΤΗΣ</t>
  </si>
  <si>
    <t>ΡΟΥΠΕΣ ΡΕΘΥΜΝΟΥ</t>
  </si>
  <si>
    <t>ΒΙΠΕ ΚΑΛΑΜΑΤΑΣ</t>
  </si>
  <si>
    <t>ΛΟΥΣΑΚΙΕΣ (Δ.Ε.ΚΙΣΑΜΟΥ)</t>
  </si>
  <si>
    <t>ΚΑΡΑΒΑΔΕΣ ΙΣΤΙΑΙΑΣ</t>
  </si>
  <si>
    <t>ΤΚ ΑΥΡΑΣ</t>
  </si>
  <si>
    <t>ΑΓΡΟΤΙΚΗ ΠΕΡΙΟΧΗ ΟΡΜΕΝΙΟΥ-ΠΕΤΡΩΤΩΝ</t>
  </si>
  <si>
    <t>ΚΥΠΑΡΙΣΣΙΟ</t>
  </si>
  <si>
    <t>"ΚΕΛΜΠΕΣ" ΚΥΠΑΡΙΣΣΙΟΥ</t>
  </si>
  <si>
    <t>Τ/Κ ΤΣΑΡΙΤΣΑΝΗΣ</t>
  </si>
  <si>
    <t>"ΑΓΙΑ  ΤΡΙΑΔΑ"</t>
  </si>
  <si>
    <t>Τ/Κ ΦΛΑΜΠΟΥΡΟΥ</t>
  </si>
  <si>
    <t>ΒΑΓΙΑ</t>
  </si>
  <si>
    <t>Σιδηροδρομικη γραμμη  Θουριο</t>
  </si>
  <si>
    <t>ΛΕΧΑΙΝΑ - ΚΟΤΥΧΙ</t>
  </si>
  <si>
    <t>23:47</t>
  </si>
  <si>
    <t>ΣΠΑΘΗ ΚΑΡΥΩΤΙΚΩΝ</t>
  </si>
  <si>
    <t>ΓΡΑΜΕΝΟ (Δ.Ε. ΠΕΛΕΚΑΝΟΥ)</t>
  </si>
  <si>
    <t>ΟΡΧΟΜΕΝΟΣ</t>
  </si>
  <si>
    <t>ΑΓΡΟΤΙΚΗ ΠΕΡΙΟΧΗ ΜΙΚΡΗΣ ΔΟΞΙΠΑΡΑΣ</t>
  </si>
  <si>
    <t>ΣΚΥΔΡΑ</t>
  </si>
  <si>
    <t>ΑΓΡΟΤΙΚΗ ΠΕΡΙΟΧΗ ΣΚΥΔΡΑΣ</t>
  </si>
  <si>
    <t>ΑΓΡ.ΠΕΡ. ΠΥΡΓΟΥ</t>
  </si>
  <si>
    <t>ΓΕΡΑΚΑΡΙ ΑΜΑΡΙΟΥ</t>
  </si>
  <si>
    <t>265 ΧΛΜ Ε.Ο. Κ-Η</t>
  </si>
  <si>
    <t>ΛΑΤΣΙΔΑ</t>
  </si>
  <si>
    <t>ΣΤΑΥΡΟΠΕΔΑ</t>
  </si>
  <si>
    <t>ΑΓΡΟΤΙΚΗ ΠΕΡΙΟΧΗ ΠΕΠΛΟΥ</t>
  </si>
  <si>
    <t>Τ.Κ. ΛΑΓΑΝΑ</t>
  </si>
  <si>
    <t>ΑΓΡΟΤ. ΠΕΡΙΟΧΗ ΚΟΦΟΒΟΥΝΟΥ</t>
  </si>
  <si>
    <t>ΛΑΒΑΡΑ</t>
  </si>
  <si>
    <t>ΑΓΡΟΤ. ΠΕΡΙΟΧΗ Δ.Δ. ΛΑΒΑΡΩΝ</t>
  </si>
  <si>
    <t>ΑΓΙΟΣ ΠΑΝΤΕΛΕΗΜΩΝ</t>
  </si>
  <si>
    <t>ΠΑΛΙΟΚΗΠΟΣ</t>
  </si>
  <si>
    <t>ΠΑΛΑΙΟΚΗΠΟΣ ΓΕΡΑΣ</t>
  </si>
  <si>
    <t>Τ.Κ. ΜΑΡΙΩΝ</t>
  </si>
  <si>
    <t>Π.Κ. ΣΚΙΑΘΟΥ</t>
  </si>
  <si>
    <t>Δ. ΣΚΙΑΘΟΥ</t>
  </si>
  <si>
    <t>ΣΤΗΛΕΣ ΣΚΙΑΘΟΥ</t>
  </si>
  <si>
    <t>Τ.Κ. ΚΡΥΑ ΒΡΥΣΗ</t>
  </si>
  <si>
    <t>ΑΓΡ.ΠΕΡ.ΡΙΖΙΩΝ</t>
  </si>
  <si>
    <t>ΚΡΗΝΙΤΣΑ</t>
  </si>
  <si>
    <t>Δ.Δ. ΚΡΗΝΙΤΣΑΣ</t>
  </si>
  <si>
    <t>ΠΕΥΚΟΦΥΤΟ</t>
  </si>
  <si>
    <t>Τ.Κ. ΠΕΥΚΟΦΥΤΟΥ</t>
  </si>
  <si>
    <t>Ε.Ο. ΜΟΥΖΑΚΙΟΥ-ΚΑΡΔΙΤΣΑΣ</t>
  </si>
  <si>
    <t>ΔΡΑΚΟΤΡΥΠΑ</t>
  </si>
  <si>
    <t>ΔΡΑΚΟΤΡΥΠ</t>
  </si>
  <si>
    <t>Π.Κ. ΠΥΛΗΣ</t>
  </si>
  <si>
    <t>Τ.Κ. ΡΟΠΩΤΟΥ</t>
  </si>
  <si>
    <t>ΠΑΛΑΙΟΣ ΟΙΚΙΣΜΟΣ ΑΘΙΓΓΑΝΩΝ</t>
  </si>
  <si>
    <t>ΑΓΡΟΤΙΚΗ ΠΕΡΙΟΧΗ ΑΛΕΞΑΝΔΡΕΙΑΣ</t>
  </si>
  <si>
    <t>ΝΙΑΜΑΤΑ</t>
  </si>
  <si>
    <t>Ν. ΚΑΡΒΑΛΗ</t>
  </si>
  <si>
    <t>ΑΓΡΟΤΙΚΗ ΠΕΡΙΟΧΗ ΠΛΑΓΙΑΡΙΟΥ</t>
  </si>
  <si>
    <t>ΠΛΑΤΑΝΙΑ ΝΕΟΧΩΡΙΟΥ</t>
  </si>
  <si>
    <t>20:49</t>
  </si>
  <si>
    <t>Ι.Μ.ΑΓΙΟΥ ΑΘΑΝΑΣΙΟΥ</t>
  </si>
  <si>
    <t>ΚΟΝΙΤΣΑ</t>
  </si>
  <si>
    <t>"Τ.Κ. ΚΟΝΙΤΣΑΣ - ΣΦΑΓΕΙΑ"</t>
  </si>
  <si>
    <t>10:32</t>
  </si>
  <si>
    <t>ΔΡΟΣΙΑ</t>
  </si>
  <si>
    <t>10:22</t>
  </si>
  <si>
    <t>ΚΑΚΟΡΕΜΑ</t>
  </si>
  <si>
    <t>ΠΕΡΠΑΤΑΡΙ</t>
  </si>
  <si>
    <t>5,2 ΧΛΜ ΤΡΙΠΟΛΗΣ ΣΠΑΡΤΗΣ</t>
  </si>
  <si>
    <t>ΛΟΥΤΡΑ ΩΡΑΙΑΣ ΕΛΕΝΗΣ</t>
  </si>
  <si>
    <t>ΚΑΤΣΑΡΟΥ</t>
  </si>
  <si>
    <t>ΑΝΑΧΩΜΑ ΚΑΛΕΝΤΖΗ-ΚΟΣΚΙΝΑΣ</t>
  </si>
  <si>
    <t>Π.Κ. ΑΓΙΑΣΟΥ</t>
  </si>
  <si>
    <t>ΒΡΙΣΑ</t>
  </si>
  <si>
    <t>ΜΠΛΟ ΒΑΤΕΡΩΝ</t>
  </si>
  <si>
    <t>Τ/Κ ΠΗΓΗΣ</t>
  </si>
  <si>
    <t>ΡΙΟΛΟΣ</t>
  </si>
  <si>
    <t>1ο χλμ. ΛΕΩΝΙΔΙΟΥ - ΛΑΚΚΟΥ</t>
  </si>
  <si>
    <t>ΑΜΠΕΛΑΚΙ ΡΕΘΥΜΝΟΥ</t>
  </si>
  <si>
    <t>Τ.Κ. ΚΑΛΑΜΑΚΙΟΥ</t>
  </si>
  <si>
    <t>ΑΓΡΟΤΙΚΗ ΠΕΡΙΟΧΗ ΛΟΥΔΙΑ</t>
  </si>
  <si>
    <t>Ν.ΕΦΕΣΣΟΣ ΠΕΛΕΚΑΣ</t>
  </si>
  <si>
    <t>ΑΓ.ΠΕΡΙΟΧΗ ΠΑΛΑΙΟΥ ΚΕΡΑΜΙΔΙΟΥ</t>
  </si>
  <si>
    <t>ΜΗΛΙΑ</t>
  </si>
  <si>
    <t>ΘΕΣΣΑΛΟΝΙΚΗΔ</t>
  </si>
  <si>
    <t>ΠΛΑΤΙΕΣ ΣΤΡΑΤΕΣ</t>
  </si>
  <si>
    <t>22:35</t>
  </si>
  <si>
    <t>Δ. ΔΩΡΙΔΑΣ, Τ.Κ. ΜΑΛΑΜΑΤΩΝ</t>
  </si>
  <si>
    <t>08:29</t>
  </si>
  <si>
    <t>ΑΓΡ. ΠΕΡ. Ν. ΓΥΝΑΙΚΟΚΑΣΤΡΟΥ</t>
  </si>
  <si>
    <t>ΚΑΡΑΒΑΤΙΑ ΜΕΣΑΓΡΟΥ</t>
  </si>
  <si>
    <t>ΑΝΔΡΟΥΣΑ</t>
  </si>
  <si>
    <t>ΛΑΛΑ</t>
  </si>
  <si>
    <t>ΧΡΥΣΟΧΩΡΙ</t>
  </si>
  <si>
    <t>ΑΓΡΟΤΙΚΗ ΠΕΡΙΟΧΗ Ν.ΠΕΛΛΑΣ</t>
  </si>
  <si>
    <t>ΤΣΕΡΙΑ</t>
  </si>
  <si>
    <t>282 ΧΛΜ Ε.Ο ΑΘΗΝΩΝ-ΘΕΣ/ΚΗΣ</t>
  </si>
  <si>
    <t>ΔΑΣΙΚΗ ΠΕΡΙΟΧΗ ΕΛΑΦΟΧΩΡΙΟΥ</t>
  </si>
  <si>
    <t>ΖΕΡΒΟΥ-ΤΣΑΚΑΛΑΚΙ</t>
  </si>
  <si>
    <t>ΒΑΛΤΟΣ ΠΛΑΤΑΝΟΥ</t>
  </si>
  <si>
    <t>ΤΚ.ΜΕΣΟΒΟΥΝΟΥ</t>
  </si>
  <si>
    <t>ΑΓΡΟΤ. ΠΕΡΙΟΧΗ ΛΑΒΑΡΩΝ</t>
  </si>
  <si>
    <t>ΑΜΦΙΘΕΑ</t>
  </si>
  <si>
    <t>ΕΛΟΣ</t>
  </si>
  <si>
    <t>"ΚΡΥΟ ΚΑΝΑΛΙ" ΠΑΡΑΜΕΡΙΤΩΝ</t>
  </si>
  <si>
    <t>Τ.Κ. ΤΡΙΙΚΚΟΚΙΑΣ</t>
  </si>
  <si>
    <t>ΑΓ. ΑΠΟΣΤΟΛΟΙ</t>
  </si>
  <si>
    <t>ΦΕΝΕΟΣ</t>
  </si>
  <si>
    <t>ΛΙΜΝΗ ΔΟΞΑ  ΦΕΝΕΟΥ</t>
  </si>
  <si>
    <t>Δ.Δ.ΤΥΧΕΡΟΥ</t>
  </si>
  <si>
    <t>ΧΑΛΚΕΙΟ</t>
  </si>
  <si>
    <t>ΠΛΗΣΙΟΝ ΚΕΤΥΑ</t>
  </si>
  <si>
    <t>ΑΓΡ. ΠΕΡ. ΑΓ. ΑΘΑΝΑΣΙΟΥ</t>
  </si>
  <si>
    <t>ΑΓ. ΑΠΟΣΤΟΛΟΙ ΓΛΩΣΣΑΣ</t>
  </si>
  <si>
    <t>ΤΕΡΜΑ ΑΒΑΝΤΟΣ</t>
  </si>
  <si>
    <t>Τ.Κ. ΛΕΟΝΤΑΡΙΟΥ</t>
  </si>
  <si>
    <t>ΔΟΚΙΜΙΟ</t>
  </si>
  <si>
    <t>Τ/Κ ΔΟΚΙΜΙΟΥ</t>
  </si>
  <si>
    <t>Τ.Κ. ΑΨΑΛΟΥ</t>
  </si>
  <si>
    <t>Τ.Κ. ΔΙΠΟΤΑΜΙΑΣ</t>
  </si>
  <si>
    <t>ΛΟΥΒΡΗ</t>
  </si>
  <si>
    <t>ΡΕΣΙΝΙΚΟΣ</t>
  </si>
  <si>
    <t>Τ/Κ  ΜΕΓΑΛΩΝ ΚΑΛΥΒΙΩΝ</t>
  </si>
  <si>
    <t>ΔΚ ΠΕΡΑΜΑΤΟΣ</t>
  </si>
  <si>
    <t>08:37</t>
  </si>
  <si>
    <t>09:24</t>
  </si>
  <si>
    <t>Μ.ΓΕΦΥΡΑ</t>
  </si>
  <si>
    <t>ΤΚ ΓΑΛΑΤΑΣ</t>
  </si>
  <si>
    <t>ΒΙΠΕ ΣΠΕΡΧΟΓΕΙΑΣ</t>
  </si>
  <si>
    <t>ΑΥΓΕΡΙΝΟΥ</t>
  </si>
  <si>
    <t>ΑΜΑΛΙΔΑΣ</t>
  </si>
  <si>
    <t>ΕΠ.ΟΔ. ΑΜΑΛΙΑΔΑΣ ΣΑΒΑΛΙΩΝ</t>
  </si>
  <si>
    <t>Π.Υ. ΟΙΝΟΦΥΤΩΝ</t>
  </si>
  <si>
    <t>ΑΘΛΗΤΙΚΟ ΚΕΝΤΡΟ ΚΑΡΠΕΝΗΣΙΟΥ</t>
  </si>
  <si>
    <t>ΑΓΙΑ ΣΩΤΗΡΑ</t>
  </si>
  <si>
    <t>Τ.Κ ΓΑΡΕΦΙΟΥ</t>
  </si>
  <si>
    <t>ΑΓΡΟΤΙΚΗ ΠΕΡΙΟΧΗ ΕΠΙΣΚΟΠΗΣ</t>
  </si>
  <si>
    <t>ΡΟΚΑ</t>
  </si>
  <si>
    <t>00:26</t>
  </si>
  <si>
    <t>ΑΣΕΑ</t>
  </si>
  <si>
    <t>Π.Κ. ΡΟΔΟΛΙΒΟΥΣ</t>
  </si>
  <si>
    <t>Δ. ΑΜΦΙΠΟΛΗΣ</t>
  </si>
  <si>
    <t>ΟΡΟΣ ΠΑΓΓΑΙΟ</t>
  </si>
  <si>
    <t>ΕΛΑΦΟΣ</t>
  </si>
  <si>
    <t>15:12</t>
  </si>
  <si>
    <t>ΠΛΑΤΑΝΙ - ΠΑΝΩΡΑΜΑ</t>
  </si>
  <si>
    <t>ΑΓΡΟΤΙΚΗ ΠΕΡΙΟΧΗ ΦΥΛΑΚΑ</t>
  </si>
  <si>
    <t>ΚΟΣΜΟΠΟΛΗΣ</t>
  </si>
  <si>
    <t>ΚΟΥΒΕΛΙΑ ΜΑΥΡΟΜΑΤΙΟΥ</t>
  </si>
  <si>
    <t>ΒΛΑΧΟΓΙΑΝΝΙΟ</t>
  </si>
  <si>
    <t>Δ.Κ. ΒΛΑΧΟΓΙΑΝΝΙΟΥ</t>
  </si>
  <si>
    <t>ΡΑΨΟΜΜΑΤΗΣ</t>
  </si>
  <si>
    <t>ΑΝΕΜΟΔΟΥΡΙ</t>
  </si>
  <si>
    <t>ΑΓΡ. ΠΕΡ ΣΙΝΔΟΥ</t>
  </si>
  <si>
    <t>ΑΓΡΟΤΙΚΗ ΠΕΡΙΟΧΗ ΛΕΙΑΝΟΒΕΡΓΙΟΥ</t>
  </si>
  <si>
    <t>Τ.Κ. ΠΑΜΦΙΟ</t>
  </si>
  <si>
    <t>ΚΑΜΠΟΣ ΔΡΕΠΑΝΟΥ</t>
  </si>
  <si>
    <t>ΠΟΛΙΑΝΗ</t>
  </si>
  <si>
    <t>ΤΑΞΙΑΡΧΕΣ</t>
  </si>
  <si>
    <t>Τ.Κ. ΦΩΤΕΙΝΗΣ</t>
  </si>
  <si>
    <t>ΒΑΖΟΥΡΙΑ-ΠΑΛΑΜΑ</t>
  </si>
  <si>
    <t>ΚΕΡΑΣΤΑΡΗ</t>
  </si>
  <si>
    <t>Τ.Κ.ΛΥΚΟΣΤΟΜΟΥ</t>
  </si>
  <si>
    <t>ΤΡΙΑΝΤΑΦΥΛΛΙΑ</t>
  </si>
  <si>
    <t>23:35</t>
  </si>
  <si>
    <t>06:20</t>
  </si>
  <si>
    <t>ΑΓΙΟΣ ΓΕΩΡΓΙΟΣ ΦΕΡΩΝ</t>
  </si>
  <si>
    <t>10:19</t>
  </si>
  <si>
    <t>11:26</t>
  </si>
  <si>
    <t>ΓΑΛΑΤΑΚΙ</t>
  </si>
  <si>
    <t>ΠΗΓΑΔΙ-ΚΑΤΑΚΑΛΙ</t>
  </si>
  <si>
    <t>ΜΑΥΡΟΚΟΤΡΩΝΑ ΑΓ.ΔΗΜΗΤΡΙΟΥ</t>
  </si>
  <si>
    <t>ΤΖΙΤΖΙΦΕΣ</t>
  </si>
  <si>
    <t>Π.Κ. ΓΑΡΑΖΟΥ</t>
  </si>
  <si>
    <t>ΟΡΘΕΣ</t>
  </si>
  <si>
    <t>ΟΡΘΕΣ ΜΥΛΟΠΟΤΑΜΟΥ</t>
  </si>
  <si>
    <t>ΙΜΑΡΕΤ</t>
  </si>
  <si>
    <t>ΠΕΤΑ</t>
  </si>
  <si>
    <t>ΜΙΣΤΡΑΚΙ</t>
  </si>
  <si>
    <t>Τ.Κ ΔΡΙΜΙΤΣΑΣ</t>
  </si>
  <si>
    <t>Π.Κ. ΒΑΣΙΛΙΚΗΣ</t>
  </si>
  <si>
    <t>ΜΑΡΑΝΤΟΧΩΡΙ</t>
  </si>
  <si>
    <t>ΚΑΣΤΡΙ</t>
  </si>
  <si>
    <t>ΑΛΙΓΟΙ (Δ.Ε. ΙΝΝΑΧΩΡΙΟΥ)</t>
  </si>
  <si>
    <t>ΓΑΡΔΙΚΙ</t>
  </si>
  <si>
    <t>ΜΑΡΜΑΡΙΟ</t>
  </si>
  <si>
    <t>"ΦΥΓΙΑΣ" ΜΑΡΜΑΡΙΟΥ</t>
  </si>
  <si>
    <t>ΜΗΛΙΤΣΑ</t>
  </si>
  <si>
    <t>Δ.Δ. ΦΙΛΙΠΠΩΝ ΚΑΒΑΛΑΣ</t>
  </si>
  <si>
    <t>ΦΤΕΡΗΣ</t>
  </si>
  <si>
    <t>Τ.Κ. ΚΟΙΛΙΩΜΕΝΟΥ</t>
  </si>
  <si>
    <t>ΝΤΑΡΑΝΗ</t>
  </si>
  <si>
    <t>Π.Κ. ΑΝΩΓΕΙΩΝ</t>
  </si>
  <si>
    <t>ΑΝΤΙΚΑΛΑΜΟΣ</t>
  </si>
  <si>
    <t>ΠΥΡΓΙ</t>
  </si>
  <si>
    <t>20:48</t>
  </si>
  <si>
    <t>ΤΡΙΓΩΝΑΣ ΠΛΩΜΑΡΙΟΥ</t>
  </si>
  <si>
    <t>02:01</t>
  </si>
  <si>
    <t>ΒΑΤΟΥΣΣΑ</t>
  </si>
  <si>
    <t>ΒΑΤΟΥΣΑ</t>
  </si>
  <si>
    <t>Δ/Δ ΣΙΤΑΡΑΛΩΝΑ</t>
  </si>
  <si>
    <t>Τ.Κ. ΒΟΛΙΜΩΝ</t>
  </si>
  <si>
    <t>Τ.Κ. ΑΓΙΟΥ ΛΕΟΝΤΑ</t>
  </si>
  <si>
    <t>ΑΓΡΟΤΙΚΗ ΠΕΡΙΟΧΗ ΜΑΙΣΤΡΟΥ</t>
  </si>
  <si>
    <t>ΣΑΓΑΙΙΚΑ</t>
  </si>
  <si>
    <t>ΛΟΥΡΟΣ</t>
  </si>
  <si>
    <t>Τ.Κ. ΛΟΥΡΟΥ</t>
  </si>
  <si>
    <t>Τ.Κ ΝΕΑ ΣΕΛΕΥΚΕΙΑ</t>
  </si>
  <si>
    <t>Τ.Κ. ΚΑΛΑΝΙΣΤΡΑΣ</t>
  </si>
  <si>
    <t>ΟΙΚΙΜΟΣ ΚΥΨΕΛΗΣ</t>
  </si>
  <si>
    <t>ΑΓΡΟΤΙΚΗ ΠΕΡΙΟΧΗ ΜΑΡΩΝΕΙΑΣ</t>
  </si>
  <si>
    <t>ΒΑΡΒΑΣΑΙΝΑ</t>
  </si>
  <si>
    <t>ΜΠΟΥΚΑ ΒΑΡΘΟΛΟΜΙΟΥ</t>
  </si>
  <si>
    <t>ΣΤΑΥΡΟΥΠΟΛΗΣ</t>
  </si>
  <si>
    <t>ΚΟΙΝΟΤΗΤΑ ΔΑΦΝΩΝΑ</t>
  </si>
  <si>
    <t>ΕΜΠΩΝΑΣ</t>
  </si>
  <si>
    <t>ΜΥΡΣΙΝΗ</t>
  </si>
  <si>
    <t>ΣΩΤΗΡΙΑΝΙΚΑ ΑΓΙΑ ΤΡΙΑΔΑ</t>
  </si>
  <si>
    <t>ΚΑΡΥΑ</t>
  </si>
  <si>
    <t>ΠΑΛΙΟ ΝΕΡΟ</t>
  </si>
  <si>
    <t>ΒΑΣΙΛΙΚΑ</t>
  </si>
  <si>
    <t>ΑΧΛΑΔΕΡΗ ΒΑΣΙΛΙΚΩΝ</t>
  </si>
  <si>
    <t>Τ.Κ. ΒΡΟΥΒΙΑΝΩΝ -"ΑΓΡΑΠΙΔΟΥΛΑ"</t>
  </si>
  <si>
    <t>ΚΑΛΟΓΕΡΟΥ ΑΜΑΡΙΟΥ</t>
  </si>
  <si>
    <t>Τ.Κ. ΚΑΜΕΝΙΤΣΑ</t>
  </si>
  <si>
    <t>ΑΓΙΑ ΜΑΥΡΑ</t>
  </si>
  <si>
    <t>Τ.Κ.ΓΑΣΤΟΥΝΗΣ</t>
  </si>
  <si>
    <t>ΑΓΡΟΤΙΚΗ ΠΕΡΙΟΧΗ ΞΥΛΑΓΑΝΗΣ</t>
  </si>
  <si>
    <t>ΑΡΙΣ ΝΤΟΥΡΕΙΚΑ</t>
  </si>
  <si>
    <t>ΑΓΙΑ ΑΝΝΑ ΑΓΙΟΣ ΦΑΝΟΥΡΙΟΣ</t>
  </si>
  <si>
    <t>ΤΑΡΤΑΡΟΥΓΑ</t>
  </si>
  <si>
    <t>00:01</t>
  </si>
  <si>
    <t>00:54</t>
  </si>
  <si>
    <t>ΕΛΑΣΣΩΝΑ</t>
  </si>
  <si>
    <t>Δ.Κ. ΕΛΑΣΣΟΝΑΣ</t>
  </si>
  <si>
    <t>07:25</t>
  </si>
  <si>
    <t>ΑΚΟΒΟΣ</t>
  </si>
  <si>
    <t>ΑΚΟΒΟΣ-ΑΛΩΝΙΣΤΡΑ</t>
  </si>
  <si>
    <t>09:07</t>
  </si>
  <si>
    <t>Τ/Κ ΠΑΚΙΩΝ</t>
  </si>
  <si>
    <t>ΧΑΒΑΡΙ</t>
  </si>
  <si>
    <t>Ν.ΕΦΕΣΣΟΣ</t>
  </si>
  <si>
    <t>ΠΕΤΣΟΦΑΣ</t>
  </si>
  <si>
    <t>"ΔΡΙΣΤΙΛΑ" ΒΑΘΕΩΣ ΑΥΛΙΔΑΣ</t>
  </si>
  <si>
    <t>ΚΥΛΛΗΝΗ</t>
  </si>
  <si>
    <t>ΚΥΛΛΗΝΗ  (ΜΙΜΟΖΑ)</t>
  </si>
  <si>
    <t>ΑΓΡΟΤΙΚΗ ΠΕΡΙΟΧΗ ΚΡΩΒΥΛΗΣ</t>
  </si>
  <si>
    <t>ΑΓΡΟΤΙΚΗ ΠΕΡΙΟΧΗ ΘΡΥΛΟΡΙΟΥ</t>
  </si>
  <si>
    <t>"ΓΚΡΕΜΙΛΑ" ΠΙΣΣΩΝΑ</t>
  </si>
  <si>
    <t>7 ΧΙΛ ΚΟΖΑΝΗΣ ΠΤΕΛΕΑΣ</t>
  </si>
  <si>
    <t>ΒΑΓΓΟΣ</t>
  </si>
  <si>
    <t>ΒΑΓΓΟΥ</t>
  </si>
  <si>
    <t>ΣΤΕΜΝΙΤΣΑ</t>
  </si>
  <si>
    <t>ΘΕΣΗ ΑΕΡΑΚΙ</t>
  </si>
  <si>
    <t>Τ.Κ. ΑΓΙΩΡΓΗΤΙΚΑ</t>
  </si>
  <si>
    <t>ΧΟΥΜΕΡΙΟ</t>
  </si>
  <si>
    <t>ΧΟΥΜΕΡΙ ΚΑΛΑΜΑΚΙ ΜΥΛΟΠΟΤΑΜΟΥ</t>
  </si>
  <si>
    <t>ΑΓΡΟΤΙΚΗ ΠΕΡΙΟΧΗ ΑΛΕΞ/ΠΟΛΗΣ</t>
  </si>
  <si>
    <t>ΘΟΥΡΙΑ</t>
  </si>
  <si>
    <t>ΜΑΓΓΑΝΑ</t>
  </si>
  <si>
    <t>ΚΑΡΒΟΥΝΑΡΙ</t>
  </si>
  <si>
    <t>ΦΟΥΝΤΙΑΡΕΣ</t>
  </si>
  <si>
    <t>19:58</t>
  </si>
  <si>
    <t>ΦΙΛΩΤΕΙΑ</t>
  </si>
  <si>
    <t>Τ.Κ. ΦΙΛΩΤΕΙΑΣ</t>
  </si>
  <si>
    <t>21:07</t>
  </si>
  <si>
    <t>Καρδιτσας</t>
  </si>
  <si>
    <t>Αγροτ.Περιοχη Συκεωνας</t>
  </si>
  <si>
    <t>21:11</t>
  </si>
  <si>
    <t>Τ.Κ. ΚΑΤΩ ΑΣΕΑ</t>
  </si>
  <si>
    <t>23:17</t>
  </si>
  <si>
    <t>09:23</t>
  </si>
  <si>
    <t>ΚΑΛΑΑΜΑΤΑΣ</t>
  </si>
  <si>
    <t>Δ.Ε. ΙΘΩΜΗΣ</t>
  </si>
  <si>
    <t>ΚΑΡΔΙΑΚΑΥΤΗ</t>
  </si>
  <si>
    <t>11:12</t>
  </si>
  <si>
    <t>ΚΑΛΥΒΑΚΙΑ</t>
  </si>
  <si>
    <t>ΑΡΓΟΛΙΔΑΣ</t>
  </si>
  <si>
    <t>ΠΗΓΑΔΙΑ ΘΕΡΜΗΣΙΑΣ</t>
  </si>
  <si>
    <t>ΑΓΡΟΤ. ΠΕΡ. ΑΓΙΑΣΜΑΤΟΣ-ΑΕΡΟΔΡΟΜΙΟ</t>
  </si>
  <si>
    <t>ΑΡΧΑΙΑ ΚΑΛΥΔΩΝΑ ΕΥΗΝΟΧΩΡΙ</t>
  </si>
  <si>
    <t>ΑΝΩ ΖΗΡΙΑ</t>
  </si>
  <si>
    <t>ΣΠΑΤΑ</t>
  </si>
  <si>
    <t>ΣΠΙΤΑΛΙ</t>
  </si>
  <si>
    <t>ΞΕΝΙΕΣ</t>
  </si>
  <si>
    <t>Τ.Κ ΧΡΥΣΑΥΓΗΣ</t>
  </si>
  <si>
    <t>ΜΕΓΑΛΗ ΧΩΡΑ-ΤΣΑ"Ι"ΚΑ(ΥΨΗΛΗ ΠΑΝΑΓΙΑ)</t>
  </si>
  <si>
    <t>ΤΔ ΜΟΝΑΣΤΗΡΑΚΙ</t>
  </si>
  <si>
    <t>ΑΘΙΚΙΑ</t>
  </si>
  <si>
    <t>ΔΚ ΑΙΤΩΛΙΚΟΥ</t>
  </si>
  <si>
    <t>ΠΟΡΟΥ</t>
  </si>
  <si>
    <t>ΣΚΑΛΑ ΒΥΔΙΟΥ</t>
  </si>
  <si>
    <t>ΝΑΣΤΑΙ"Ι"ΚΑ</t>
  </si>
  <si>
    <t>ΚΕΧΡΙΕΣ</t>
  </si>
  <si>
    <t>ΚΕΧΡΙΕΣ - "ΚΟΤΡΩΝΗ ΜΥΛΟΣ"</t>
  </si>
  <si>
    <t>ΚΑΖΑΡΜΑ</t>
  </si>
  <si>
    <t>ΛΕΗΜΟΝΑΣ</t>
  </si>
  <si>
    <t>ΚΩΝΣΤΑΝΤΙΑ</t>
  </si>
  <si>
    <t>ΔΑΣΙΚΗ ΠΕΡΙΟΧΗ ΚΩΝΣΤΑΝΤΙΑΣ</t>
  </si>
  <si>
    <t>ΚΥΠΑΡΡΙΣΙΑΣ</t>
  </si>
  <si>
    <t>ΜΑΛΘΗ</t>
  </si>
  <si>
    <t>ΚΥΤ ΜΟΡΙΑΣ</t>
  </si>
  <si>
    <t>ΓΙΑΝΟΥΖΙ</t>
  </si>
  <si>
    <t>22:06</t>
  </si>
  <si>
    <t>ΠΕΡΑΜΑ ΜΥΛΟΠΟΤΑΜΟΥ</t>
  </si>
  <si>
    <t>ΖΕΥΓΑΡΑΚΙ</t>
  </si>
  <si>
    <t>ΜΑΚΑΡΙΑΣ</t>
  </si>
  <si>
    <t>ΒΟΥΝΟΙ</t>
  </si>
  <si>
    <t>ΘΕΡΜΟ</t>
  </si>
  <si>
    <t>Δ/Δ ΜΕΣΑΡΙΣΤΑΣ</t>
  </si>
  <si>
    <t>ΔΥΟ ΡΕΜΑΤΑ</t>
  </si>
  <si>
    <t>21:16</t>
  </si>
  <si>
    <t>Τ.Κ.ΚΑΤΩ ΖΑΛΛΟΓΓΟΥ</t>
  </si>
  <si>
    <t>Τ.Κ.ΚΑΛΟΧΩΡΙΟΥ</t>
  </si>
  <si>
    <t>10:21</t>
  </si>
  <si>
    <t>ΜΕΤΑΜΟΡΦΩΣΗ ΜΕΘΑΝΩΝ</t>
  </si>
  <si>
    <t>ΚΟΜΒΟΣ ΜΙΚΡΟΘΗΒΩΝ</t>
  </si>
  <si>
    <t>ΒΕΡΔΙΚΟΥΣΣΑ</t>
  </si>
  <si>
    <t>ΔΚ ΒΕΡΔΙΚΟΥΣΣΑΣ</t>
  </si>
  <si>
    <t>09:49</t>
  </si>
  <si>
    <t>10:24</t>
  </si>
  <si>
    <t>ΔΡΥΟΠΗ</t>
  </si>
  <si>
    <t>ΚΡΗΤΗΝΙΑ</t>
  </si>
  <si>
    <t>Τ.Κ ΜΕΣΟΝΗΣΙΟΥ</t>
  </si>
  <si>
    <t>Τ.Κ. ΤΡΙΛΟΦΟΥ</t>
  </si>
  <si>
    <t>ΙΩΑΝΝΗ ΖΑΡΚΟΥ ΓΙΑΝΝΙΤΣΑΝΙΚΑ</t>
  </si>
  <si>
    <t>ΠΟΛΥΑΝΘΟΣ</t>
  </si>
  <si>
    <t>ΑΓΡ. ΠΕΡ. Κ. ΣΟΥΡΜΕΝΑ</t>
  </si>
  <si>
    <t xml:space="preserve"> 6ος Π.Σ. ΑΘΗΝΩΝ</t>
  </si>
  <si>
    <t>Δ. ΩΡΩΠΟΥ</t>
  </si>
  <si>
    <t>ΚΑΛΑΜΟΣ</t>
  </si>
  <si>
    <t>ΕΙΡΗΝΗΣ ΚΑΙ ΠΑΝΑΓΙΑΣ - ΒΡΥΣΗ ΠΑΝΑΓΙΤΣΑ</t>
  </si>
  <si>
    <t>ΚΑΘΟΛΙΚΟ ΔΙΑΚΟΠΤΟΥ</t>
  </si>
  <si>
    <t>Τ.Κ. ΖΕΥΓΟΣΤΑΣΙΟ</t>
  </si>
  <si>
    <t>ΣΧΙΖΑΣ&amp;ΕΛΑΙΑΣ ΟΠΙΣΘΕΝ ΛΙΝΤΛ</t>
  </si>
  <si>
    <t>ΠΟΛΥΚΑΡΠΗ</t>
  </si>
  <si>
    <t>Τ.Κ. ΠΟΛΥΚΑΡΠΗΣ</t>
  </si>
  <si>
    <t>ΑΓΚΙΝΑΡΑ</t>
  </si>
  <si>
    <t>ΔΕΣΚΑΤΗ</t>
  </si>
  <si>
    <t>ΠΑΛΙΟΥΓΚΟΥΡΣΙΑ</t>
  </si>
  <si>
    <t>ΜΑΥΡΟΜΑΤΙ ΠΑΜΙΣΣΟΥ</t>
  </si>
  <si>
    <t>ΚΡΟΚΕΕΣ</t>
  </si>
  <si>
    <t>ΚΥΘΗΡΑ</t>
  </si>
  <si>
    <t>ΛΕΥΚΑ</t>
  </si>
  <si>
    <t>ΜΕΓΑΡΧΗ</t>
  </si>
  <si>
    <t>ΠΛΑΙΣΙΟ ΦΙΛΙΑΤΩΝ</t>
  </si>
  <si>
    <t>ΑΓΡΟΤΙΚΗ  ΠΕΡΙΟΧΗ  ΣΦΗΚΙΑΣ</t>
  </si>
  <si>
    <t>Τ/Κ ΑΓΙΟΥ ΝΙΚΟΛΑΟΥ</t>
  </si>
  <si>
    <t>ΚΥΠΑΡΙΣΣΙ</t>
  </si>
  <si>
    <t>ΠΑΝΑΓΙΤΣΑ</t>
  </si>
  <si>
    <t>Τ.Κ. ΠΑΝΑΓΙΤΣΑ</t>
  </si>
  <si>
    <t>ΠΡΑΝΕΣ ΠΑΜΙΣΣΟΥ</t>
  </si>
  <si>
    <t>Τ.Κ. ΘΕΣΤΙΕΩΝ-ΓΕΦΥΡΙΑ ΑΛΑΜΠΕΗ</t>
  </si>
  <si>
    <t>ΑΓΡΟΤΙΚΗ ΠΕΡΙΟΧΗ ΖΕΡΒΟΧΩΡΙΟΥ</t>
  </si>
  <si>
    <t>ΜΕΣΑ ΑΓΙΑΣ ΠΑΡΑΣΚΕΥΗΣ</t>
  </si>
  <si>
    <t>ΑΝΑΒΡΥΤΑ</t>
  </si>
  <si>
    <t>Τ.Κ ΑΝΑΒΡΥΤΩΝ</t>
  </si>
  <si>
    <t>ΑΡΧΑΙΑΣ  ΟΛΥΜΠΙΑ</t>
  </si>
  <si>
    <t>ΠΡΙΝΑΡΙ</t>
  </si>
  <si>
    <t>ΠΡΟΦΗΤΗΣ ΗΛΙΑΣ(ΜΟΡΑΙΘΙ)</t>
  </si>
  <si>
    <t>ΑΓ. ΦΑΝΟΥΡΙΟΣ ΕΡΥΘΡΩΝ</t>
  </si>
  <si>
    <t>20:27</t>
  </si>
  <si>
    <t>KYT</t>
  </si>
  <si>
    <t>Τ.Κ. ΡΙΖΟΧΩΡΙΟΥ - ΜΗΛΙΑΣ</t>
  </si>
  <si>
    <t>ΚΙΒΩΤΟΣ</t>
  </si>
  <si>
    <t>Τ.Κ ΚΙΒΩΤΟΥ</t>
  </si>
  <si>
    <t>ΑΣΤΕΡΙ</t>
  </si>
  <si>
    <t>ΧΟΤΖΙΑ</t>
  </si>
  <si>
    <t>ΧΡΥΣΟΧΩΡΙΟΥ</t>
  </si>
  <si>
    <t>ΧΑΡΑΚΑΚΙΑ ΚΡΙΤΣΑΣ</t>
  </si>
  <si>
    <t>Δ.Δ. ΛΥΔΙΑΣ</t>
  </si>
  <si>
    <t>ΝΕΟΚΑΙΣΑΡΕΙΑ</t>
  </si>
  <si>
    <t>ΑΝΔΡΙΑΝΟΣ ΝΕΟΚΑΙΣΑΡΕΙΑΣ</t>
  </si>
  <si>
    <t>ΑΒΔΗΡΑ</t>
  </si>
  <si>
    <t>ΜΑΔΕΝΑΣ</t>
  </si>
  <si>
    <t>ΠΥΡΓΑΡΙ ΚΟΣΚΙΝΩΝ</t>
  </si>
  <si>
    <t>ΠΑΡΑΠΟΥΓΚΙ</t>
  </si>
  <si>
    <t>20:11</t>
  </si>
  <si>
    <t>ΤΚ ΚΡΥΟΝΕΡΙ</t>
  </si>
  <si>
    <t>ΑΦΡΑΤΑ</t>
  </si>
  <si>
    <t>ΑΦΡΑΤΑ (Δ.Ε. ΚΟΛΥΜΒΑΡΙΟΥ)</t>
  </si>
  <si>
    <t>20:34</t>
  </si>
  <si>
    <t>ΣΠΙΤΑΛΗ</t>
  </si>
  <si>
    <t>ΜΟΥΣΓΑ ΚΥΠΑΡΙΣΣΙΑΣ</t>
  </si>
  <si>
    <t>ΑΕΤΟΣ</t>
  </si>
  <si>
    <t>ΠΛΑΤΑΝΟΒΡΥΣΗ</t>
  </si>
  <si>
    <t>ΔΑΣ. ΠΕΡ. ΚΑΡΠΗΣ "ΛΕΚΑ-ΜΠΡΟΥΝ"</t>
  </si>
  <si>
    <t>ΠΑΛΙΟΓΚΟΥΡΤΣΙΑ</t>
  </si>
  <si>
    <t>ΑΝΕΜΟΤΙΑ</t>
  </si>
  <si>
    <t>ΠΑΝΑΓΙΑΣ ΛΑΓΚΑΔΙ</t>
  </si>
  <si>
    <t>ΑΣΤΡΟΥΣ</t>
  </si>
  <si>
    <t>ΔΟΛΙΑΝΑ</t>
  </si>
  <si>
    <t>11:48</t>
  </si>
  <si>
    <t>ΑΓ.ΠΕΡΙΟΧΗ ΑΙΓΙΝΙΟΥ</t>
  </si>
  <si>
    <t>Τ.Κ ΠΛΑΚΩΤΗΣ</t>
  </si>
  <si>
    <t>ΑΣΠΡΟΧΩΜΑ ΛΕΚΚΑΣ</t>
  </si>
  <si>
    <t>ΚΟΙΝΟΤΗΤΑ ΝΕΟΧΩΡΙΟΥ</t>
  </si>
  <si>
    <t>ΑΝΔΡΩΝΙΑΝΟΙ</t>
  </si>
  <si>
    <t>"ΓΟΥΡΝΑ-ΔΕΝΔΡΑ", ΑΝΔΡΩΝΙΑΝΟΙ</t>
  </si>
  <si>
    <t>ΠΛΗΣΙΟΝ ΚΥΤ ΜΟΡΙΑΣ</t>
  </si>
  <si>
    <t>ΑΛΣΟΣ ΝΟΣΟΚΟΜΕΙΟΥ - ΤΡΙΠΟΛΗ</t>
  </si>
  <si>
    <t>Τ.Κ. ΚΟΚΚΟΡΑ</t>
  </si>
  <si>
    <t>ΛΑΡΙΣΙ-ΤΡΑΧΕΙΑ</t>
  </si>
  <si>
    <t>ΠΑΛΑΙΟΒΡΥΣΗ</t>
  </si>
  <si>
    <t>Τ/Κ ΑΠΙΔΙΑΣ</t>
  </si>
  <si>
    <t>ΞΗΡΟΝΟΜΗ</t>
  </si>
  <si>
    <t>ΚΑΡΩΤΗ ΡΕΘΥΜΝΟΥ</t>
  </si>
  <si>
    <t>ΔΝΣΗΔΑΣΩΝ ΦΛΩΡΙΝΑΣ</t>
  </si>
  <si>
    <t>Τ.Κ ΑΜΜΟΧΩΡΙΟΥ</t>
  </si>
  <si>
    <t>Τ.Κ. ΠΡΟΜΑΧΩΝ</t>
  </si>
  <si>
    <t>ΛΟΥΤΣΑ</t>
  </si>
  <si>
    <t>ΑΓΡΟΤΙΚΗ ΠΕΡΙΟΧΗ ΚΑΣΤΑΝΕΩΝ</t>
  </si>
  <si>
    <t>Γηπεδο Ιτεας</t>
  </si>
  <si>
    <t>ΜΑΓΟΥΛΑ</t>
  </si>
  <si>
    <t>Τ.Κ. ΧΙΛΙΑΔΟΥΣ, Δ. ΔΩΡΙΔΑΣ</t>
  </si>
  <si>
    <t>ΚΟΜΒΟΣ ΜΕΣΣΗΝΗΣ</t>
  </si>
  <si>
    <t>ΧΩΡΙΟ ΚΕΝΤΑΥΡΟΣ</t>
  </si>
  <si>
    <t>Τ.Κ. ΚΑΤΑΡΡΑΚΤΗ</t>
  </si>
  <si>
    <t>ΠΕΡΑΝΘΗ</t>
  </si>
  <si>
    <t>20:31</t>
  </si>
  <si>
    <t>Τ.Κ ΚΑΤΩ ΚΛΕΙΝΩΝ</t>
  </si>
  <si>
    <t>καρδιτσας</t>
  </si>
  <si>
    <t>Αγροτ.Περιοχη Ερμητσιου</t>
  </si>
  <si>
    <t>ΝΟΠΙΓΙΑ (Δ.ΕΜΥΘΗΜΝΗΣ)</t>
  </si>
  <si>
    <t>ΑΓΡ. ΠΕΡ. ΞΗΡΟΒΡΥΣΗΣ</t>
  </si>
  <si>
    <t>ΣΚΛΑΒΙΑ ΘΟΛΟΠΟΤΑΜΙ</t>
  </si>
  <si>
    <t>ΑΓΡΟΤΙΚΗ ΠΕΡΙΟΧΗ ΜΑΓΟΥΛΑΣ</t>
  </si>
  <si>
    <t>Τ.Κ. ΔΕΜΕΣΤΙΧΩΝ</t>
  </si>
  <si>
    <t>22:41</t>
  </si>
  <si>
    <t>ΤΚ ΜΑΛΑΚΑΣΙΟΥ</t>
  </si>
  <si>
    <t>Τ.Κ. ΚΑΤΩ ΥΔΡΟΥΣΣΑΣ</t>
  </si>
  <si>
    <t>ΓΛΥΚΟΡΙΖΙ</t>
  </si>
  <si>
    <t>22:18</t>
  </si>
  <si>
    <t>Τ.Κ. ΑΓΙΟΥ ΒΑΡΘΟΛΟΜΑΙΟΥ</t>
  </si>
  <si>
    <t>Τ.Κ. ΑΓ. ΑΠΟΣΤΟΛΩΝ</t>
  </si>
  <si>
    <t>10:43</t>
  </si>
  <si>
    <t>09:25</t>
  </si>
  <si>
    <t>ΠΟΛΥΚΑΣΤΑΝΟ</t>
  </si>
  <si>
    <t>AΓΡΟΤΙΚΗ ΠΕΡΙΟΧΗ ΑΓΝΑΝΤΙΑΣ</t>
  </si>
  <si>
    <t>ΠΕΝΤΕ ΑΛΩΝΙΑ</t>
  </si>
  <si>
    <t>ΒΟΥΤΕΣ</t>
  </si>
  <si>
    <t>ΘΕΣΗ "ΚΙΝΤΡΑ" Τ.Κ. ΠΟΛΥΠΛΑΤΑΝΟΥ</t>
  </si>
  <si>
    <t>Τ.Κ. ΚΡΕΠΕΝΗ</t>
  </si>
  <si>
    <t>Δ.Δ.ΦΕΡΩΝ</t>
  </si>
  <si>
    <t>ΚΑΛΑΜΑΤΑ</t>
  </si>
  <si>
    <t>Τ.Κ. ΛΑΧΑΝΑΔΑΣ</t>
  </si>
  <si>
    <t>Τ.Κ. ΖΕΥΓΟΣΤΑΣΙΟΥ</t>
  </si>
  <si>
    <t>Τ.Κ. ΚΟΜΝΗΝΑΔΩΝ</t>
  </si>
  <si>
    <t>ΕΞΑΡΧΟΣ</t>
  </si>
  <si>
    <t>ΑΜΟΡΙΟ</t>
  </si>
  <si>
    <t>ΠΑΡΑΛΙΑ ΜΕΣΗΣ</t>
  </si>
  <si>
    <t>Τ.Κ. ΠΟΡΤΗΣ ΘΕΣΗ ΜΠΑΛΑΝΟΣ</t>
  </si>
  <si>
    <t>ΒΟΥΝΤΕΝΗ</t>
  </si>
  <si>
    <t>Τ.Κ. ΝΟΜΗΣ</t>
  </si>
  <si>
    <t>ΜΑΥΡΟΧΩΡΙ</t>
  </si>
  <si>
    <t>Τ.Κ. ΜΑΥΡΟΧΩΡΙΟΥ</t>
  </si>
  <si>
    <t>01:52</t>
  </si>
  <si>
    <t>ΦΛΑΜΠΟΥΡΑ</t>
  </si>
  <si>
    <t>ΑΓΡΟΤΙΚΗ ΠΕΡΙΟΧΗ Δ.Δ. ΤΥΧΕΡΟΥ</t>
  </si>
  <si>
    <t>ΛΙΔΟΡΙΚΙΟΥ</t>
  </si>
  <si>
    <t>Δ. ΔΩΡΙΔΟΑΣ</t>
  </si>
  <si>
    <t>ΠΑΝΟΡΜΟΣ</t>
  </si>
  <si>
    <t>ΠΕΡΙΟΧΗ ΑΓΙΩΝ ΠΑΝΤΩΝ</t>
  </si>
  <si>
    <t>ΤΣΑ"Ι"ΚΑΣ-ΝΕΑΠΟΛΗ</t>
  </si>
  <si>
    <t>Τ/Κ ΑΓΙΩΝ ΑΠΟΣΤΟΛΩΝ</t>
  </si>
  <si>
    <t>08:36</t>
  </si>
  <si>
    <t>08:58</t>
  </si>
  <si>
    <t>ΑΣΠΡΟΧΩΜΑ ΠΑΝΑΓΑΚΙΑ</t>
  </si>
  <si>
    <t>ΑΡΤΕΜΙΣΙΑ ΔΑΣΑΚΙ</t>
  </si>
  <si>
    <t>ΛΑΜΠΑΙΝΑ</t>
  </si>
  <si>
    <t>ΑΡΙΣ ΠΛΗΣΙΟΝ ΓΗΠΕΔΟΥ</t>
  </si>
  <si>
    <t>ΑΓΙΟΥ ΝΙΚΟΛΑΟΥ ΛΑΣΙΘΙΟΥ</t>
  </si>
  <si>
    <t>ΜΙΛΑΤΟΣ</t>
  </si>
  <si>
    <t>ΝΕΚΡΟΤΑΦΕΙΟ ΜΙΛΑΤΟΥ</t>
  </si>
  <si>
    <t>02:18</t>
  </si>
  <si>
    <t>10:33</t>
  </si>
  <si>
    <t>ΙΚΛΑΙΝΑ</t>
  </si>
  <si>
    <t>ΒΟΥΡΝΙΚΑΣ</t>
  </si>
  <si>
    <t>ΠΙΠΕΡΙΤΣΑ</t>
  </si>
  <si>
    <t>ΓΕΡΑΚΙΑΝΑ (Δ.Ε. ΚΟΛΥΜΒΑΡΙΟΥ)</t>
  </si>
  <si>
    <t>Τ/Κ ΓΟΥΒΩΝ</t>
  </si>
  <si>
    <t>ΜΠΟΥΚΑ</t>
  </si>
  <si>
    <t>ΜΑΚΡΥΓΙΑΛΙ</t>
  </si>
  <si>
    <t>ΤΡΙΑΔΑ</t>
  </si>
  <si>
    <t>ΑΓΡΙΛΟΒΟΥΝΟ</t>
  </si>
  <si>
    <t>ΜΠΟΖΙΚΙ</t>
  </si>
  <si>
    <t>ΠΕΥΚΟΣ-ΚΟΡΕΛΗ</t>
  </si>
  <si>
    <t>ΔΩΔΕΚΑΜΕΤΡΟ</t>
  </si>
  <si>
    <t>ΣΤΕΦΑΝΙΑ ΔΗΜΟΥ ΕΥΡΩΤΑ</t>
  </si>
  <si>
    <t>ΕΛΟΣ (Δ.Ε. ΙΝΝΑΧΩΡΙΟΥ)</t>
  </si>
  <si>
    <t>Τ.Κ. ΜΑΛΑΜΑΤΑ, Δ. ΔΩΡΙΔΑΣ</t>
  </si>
  <si>
    <t>22:56</t>
  </si>
  <si>
    <t>Τ/Δ ΜΟΛΑΩΝ</t>
  </si>
  <si>
    <t>22:27</t>
  </si>
  <si>
    <t>02:32</t>
  </si>
  <si>
    <t>ΚΟΥΤΣΙ ΝΕΜΕΑΣ</t>
  </si>
  <si>
    <t>Δ,ΜΕΓΑΡΕΩΝ</t>
  </si>
  <si>
    <t>ΚΕΡΑΣΤΑΡΙ</t>
  </si>
  <si>
    <t>ΣΥΒΟΤΑ</t>
  </si>
  <si>
    <t>ΣΤΕΝΥΚΛΑΡΟΥΣ</t>
  </si>
  <si>
    <t>ΠΛΟΥΤΟΧΩΡΙ</t>
  </si>
  <si>
    <t>ΛΙΒΑΔΑΚΙΑ</t>
  </si>
  <si>
    <t>ΑΣΤΡΟΒΙΤΣΑ Δ.Δ ΑΙΤΩΛΙΚΠΥ</t>
  </si>
  <si>
    <t>ΤΕΡΨΙΘΕΑ</t>
  </si>
  <si>
    <t>ΔΙΟΔΙΑ ΑΡΦΑΡΩΝ</t>
  </si>
  <si>
    <t>ΔΩΡΙΟ</t>
  </si>
  <si>
    <t>ΣΥΚΙΑ ΜΑΚΡΥΝΕΙΑΣ</t>
  </si>
  <si>
    <t>ΝΕΑ ΣΑΝΤΑ</t>
  </si>
  <si>
    <t>ΑΓΡ. ΠΕΡ. ΝΕΑ ΣΑΝΤΑ</t>
  </si>
  <si>
    <t>Τ/Κ ΔΡΥΜΟΥ</t>
  </si>
  <si>
    <t>ΠΟΡΦΥΡΙΟΥ</t>
  </si>
  <si>
    <t>Τ/Δ ΝΕΑΠΟΛΕΩΣ</t>
  </si>
  <si>
    <t>ΦΥΤΟΚΟ</t>
  </si>
  <si>
    <t>ΣΕΛΙΑ ΑΓΙΟΥ ΒΑΣΙΛΕΙΟΥ</t>
  </si>
  <si>
    <t>ΑΓΡΟΤ. ΠΕΡΙΟΧΗ Δ.Δ.ΛΑΔΗΣ</t>
  </si>
  <si>
    <t>ΑΓΡΟΤΙΚΗ ΠΕΡΙΟΧΗ ΠΟΡΟΥ</t>
  </si>
  <si>
    <t>ΑΓΙΟ ΝΙΚΟΛΑΟ ΜΠΟΥΚΑΣ</t>
  </si>
  <si>
    <t>ΚΟΚΚΑΡΙ</t>
  </si>
  <si>
    <t>ΚΟΚΚΑΡΙΟ</t>
  </si>
  <si>
    <t>ΤΣΑΜΑΔΟΥ</t>
  </si>
  <si>
    <t>Τ.Κ.ΜΑΥΡΟΠΟΥΛΟΥ</t>
  </si>
  <si>
    <t>ΑΓ. ΑΝΔΡΕΑΣ</t>
  </si>
  <si>
    <t>ΚΟΝΤΟΓΕΝΑΔΑ</t>
  </si>
  <si>
    <t>ΙΩΝΙΑΣ 10</t>
  </si>
  <si>
    <t>21:41</t>
  </si>
  <si>
    <t>07:13</t>
  </si>
  <si>
    <t>08:10</t>
  </si>
  <si>
    <t>ΛΕΟΝΤΑΡΙ</t>
  </si>
  <si>
    <t>Δ. ΣΙΦΝΟΥ</t>
  </si>
  <si>
    <t>ΒΟΡΙΝΗ-ΧΑΔΑ</t>
  </si>
  <si>
    <t>ΣΥΚΑΜΙΝΕΑ</t>
  </si>
  <si>
    <t>ΣΚΑΛΑ ΣΥΚΑΜΙΝΕΑΣ - ΠΥΡΓΟΣ</t>
  </si>
  <si>
    <t>Ν. ΡΟΕΙΝΟ</t>
  </si>
  <si>
    <t>ΑΓΡ. ΠΕΡ. Ν. ΜΑΓΝΗΣΙΑΣ</t>
  </si>
  <si>
    <t>ΜΥΡΤΟΠΟΤΑΜΙΑ</t>
  </si>
  <si>
    <t>ΜΑΛΕΣΙΝΑ ΒΟΡΓΙΑΝΙΤΗΣ</t>
  </si>
  <si>
    <t>ΕΛΑΙΩΝΑ</t>
  </si>
  <si>
    <t>Τ/Κ ΚΑΜΠΟΥ</t>
  </si>
  <si>
    <t>Τ/Κ ΣΥΚΕΑΣ</t>
  </si>
  <si>
    <t>ΔΙΔΥΟΤΕΙΧΟΥ</t>
  </si>
  <si>
    <t>ΑΓΡΟΤΙΚΗ ΠΕΡΙΟΧΗ ΜΩΣΑΪΚΟΥ</t>
  </si>
  <si>
    <t>ΚΟΜΠΟΤΙ</t>
  </si>
  <si>
    <t>ΒΟΥΝΑΡΙΑΝΙΚΑ</t>
  </si>
  <si>
    <t>ΜΠΟΓΔΑΝΙ ΑΘΙΚΙΩΝ</t>
  </si>
  <si>
    <t>ΠΕΡΙΣΤΕΡΙΑ</t>
  </si>
  <si>
    <t>20:43</t>
  </si>
  <si>
    <t>ΑΓΡΙΛΗΣ</t>
  </si>
  <si>
    <t>ΔΑΦΝΙΩΤΙΣΣΑ</t>
  </si>
  <si>
    <t>ΑΓΡΟΤΙΚΗ ΠΕΡΙΟΧΗ ΧΑΙΔΕΥΤΟΥ</t>
  </si>
  <si>
    <t>ΣΑΛΑΜΟΝΗ</t>
  </si>
  <si>
    <t>ΔΗΜΗΤΡΑ</t>
  </si>
  <si>
    <t>ΑΝΩ ΑΣΕΑ - ΑΘΗΝΑΙΟ</t>
  </si>
  <si>
    <t>ΜΠΟΥΡΝΙΑΣ ΠΛΗΣΙΟΝ ΙΠΠΙΚΟΥ ΟΜΙΛΟΥ</t>
  </si>
  <si>
    <t>Τ/Κ ΕΛΑΙΑΣ</t>
  </si>
  <si>
    <t>ΝΕΑΠΟΛΗ</t>
  </si>
  <si>
    <t>ΤΚ ΜΕΣΟΒΟΥΝΙΟΥ</t>
  </si>
  <si>
    <t>ΔΑΣΙΚΗ ΠΕΡΙΟΧΗ Τ.Δ ΞΕΡΙΑΣ</t>
  </si>
  <si>
    <t>Π.Κ. ΛΙΝΔΟΥ</t>
  </si>
  <si>
    <t>ΑΣΚΛΗΠΙΟ</t>
  </si>
  <si>
    <t>ΚΟΥΡΤΕΣΙ</t>
  </si>
  <si>
    <t>ΚΟΤΕΙΚΑ</t>
  </si>
  <si>
    <t>ΘΕΣΠΩΤΙΑΣ</t>
  </si>
  <si>
    <t>Τ.Κ ΕΛΑΙΑΣ</t>
  </si>
  <si>
    <t>ΡΑΧΙΔΙ - ΒΑΛΑΝΑΣ ΠΑΛΑΙΟΧΩΡΙΟΥ</t>
  </si>
  <si>
    <t>ΑΓΙΟΣ ΝΙΚΟΛΑΟΣ ΤΚ ΚΑΤΟΧΗΣ</t>
  </si>
  <si>
    <t>21:49</t>
  </si>
  <si>
    <t>ΑΓΡ. ΠΕΡ. ΒΑΘΗΣ</t>
  </si>
  <si>
    <t>ΚΛΕΙΣΟΡΕΥΜΑΤΑ</t>
  </si>
  <si>
    <t>22:58</t>
  </si>
  <si>
    <t>00:09</t>
  </si>
  <si>
    <t>ΓΡΟΝΤΑΣ-ΚΡΥΑ ΒΡΥΣΗ</t>
  </si>
  <si>
    <t>ΑΓΡ.ΠΕΡ.ΟΡΜΕΝΙΟΥ</t>
  </si>
  <si>
    <t>11:04</t>
  </si>
  <si>
    <t>Τ.Κ ΑΓΟΡΑΣ</t>
  </si>
  <si>
    <t>ΡΑΧΙΑΝΙ ΖΕΥΓΟΛΑΤΙΟΥ</t>
  </si>
  <si>
    <t>Τ.Κ ΒΑΣΙΛΙΚΟΥ</t>
  </si>
  <si>
    <t>ΑΓΙΟΣ ΘΩΜΑΣ ΜΕΣΟΛΟΓΓΙ</t>
  </si>
  <si>
    <t>Τ.Κ ΠΑΡΑΠΟΤΑΜΟΥ</t>
  </si>
  <si>
    <t>ΤΚ ΛΕΣΙΝΙΟΥ ΒΑΛΤΙ</t>
  </si>
  <si>
    <t>ΑΡΧΑΙΑ ΟΛΥΜΠΙΑ</t>
  </si>
  <si>
    <t>ΠΑΝΑΓΟΥΛΑ</t>
  </si>
  <si>
    <t>ΣΤΟΥΠΑΣ</t>
  </si>
  <si>
    <t>ΠΕΛΕΚΑΝΑΔΑ</t>
  </si>
  <si>
    <t>ΤΚ ΜΑΣΤΡΟΥ - ΡΟΓΚΟΥ</t>
  </si>
  <si>
    <t>ΩΛΕΝΑ</t>
  </si>
  <si>
    <t>ΚΛΕΙΣΟΒΑ - Τ.Ε.Ι</t>
  </si>
  <si>
    <t>ΤΣΕΜΠΕΡΟΥ</t>
  </si>
  <si>
    <t>ΛΙΒΑΔΙ</t>
  </si>
  <si>
    <t>ΒΕΣΚΟΥΚΕΙΚΑ ΛΕΧΑΙΝΩΝ</t>
  </si>
  <si>
    <t>Π.Κ. ΝΕΑΣ ΖΙΧΝΗΣ</t>
  </si>
  <si>
    <t>Δ. ΝΕΑΣ ΖΙΧΝΗΣ</t>
  </si>
  <si>
    <t>ΑΛΙΣΤΡΑΤΗ</t>
  </si>
  <si>
    <t>ΑΓΡ. ΠΕΡ. ΑΛΙΣΤΡΑΤΗΣ</t>
  </si>
  <si>
    <t>ΤΚ ΣΤΑΜΝΑΣ</t>
  </si>
  <si>
    <t>ΚΛΑΔΕΟΣ</t>
  </si>
  <si>
    <t>ΤΚ ΚΛΑΤΟΧΗΣ</t>
  </si>
  <si>
    <t>ΔΕΣΥΛΑ</t>
  </si>
  <si>
    <t>ΑΓΡΙΛΗΣ ΦΙΛΙΑΤΡΑ</t>
  </si>
  <si>
    <t>ΠΛΗΣΙΟΝ ΝΕΚΡΟΦΕΙΩΝ ΣΑΓΗΝΗΣ</t>
  </si>
  <si>
    <t>11:24</t>
  </si>
  <si>
    <t>ΠΑΡΑΛΙΑ ΕΛΟΥΣ</t>
  </si>
  <si>
    <t>ΑΓΔΙΝΕΣ</t>
  </si>
  <si>
    <t>Τ.Κ. ΑΓΔΙΝΩΝ "ΠΑΛΙΟΡΟΥΓΚΑ"</t>
  </si>
  <si>
    <t>ΑΓΡΟΤΙΚΗ  ΠΕΡΙΟΧΗ  ΚΥΔΩΝΟΧΩΡΙΟΥ</t>
  </si>
  <si>
    <t>ΠΗΓΑΔΙΑ</t>
  </si>
  <si>
    <t>ΠΟΤΑΜΟΣ ΕΥΗΝΟΣ</t>
  </si>
  <si>
    <t>Τ.Κ. ΚΡΕΜΜΥΔΙΩΝ</t>
  </si>
  <si>
    <t>ΕΛΛΟΠΙΑ</t>
  </si>
  <si>
    <t>ΒΕΛΒΙΤΣΙ - ΣΚΙΟΕΣΣΑ</t>
  </si>
  <si>
    <t>Τ/Κ ΒΙΓΚΛΑΦΙΩΝ</t>
  </si>
  <si>
    <t>ΚΑΛΟ  ΠΑΙΔΙ</t>
  </si>
  <si>
    <t>ΜΟΛΟΧΑ</t>
  </si>
  <si>
    <t>ΚΕΡΥΝΕΙΑ</t>
  </si>
  <si>
    <t>ΚΟΥΡΟΥΤΑ</t>
  </si>
  <si>
    <t>ΜΥΤΗ ΛΕΩΝΙΔΙΟΥ</t>
  </si>
  <si>
    <t>ΘΕΣΗ ΜΑΜΠΙΖΕΣ</t>
  </si>
  <si>
    <t>ΤΣΑΦΛΕΙΚΑ</t>
  </si>
  <si>
    <t>ΚΑΛΙΘΕΑ  ΛΟΥΤΡΑΚΙΟΥ</t>
  </si>
  <si>
    <t>ΑΓΓΕΛΟΚΑΣΤΡΟ</t>
  </si>
  <si>
    <t>ΚΑΛΛΙΜΑΣΙΑ</t>
  </si>
  <si>
    <t>11:34</t>
  </si>
  <si>
    <t>ΙΕΡΟΜΟΝΑΧΟΥ ΕΥΘΥΜΙΟΥ 15-17 ΑΓ.ΤΡΙΑΔΑ</t>
  </si>
  <si>
    <t>ΜΥΛΟΙ</t>
  </si>
  <si>
    <t>ΟΠΙΣΘΕΝ ΔΗΜΟΤΙΚΟΥ ΣΧΟΛΕΙΟΥ</t>
  </si>
  <si>
    <t>ΑΓΡ. ΠΕΡ ΑΞΙΟΧΩΡΙΟΥ</t>
  </si>
  <si>
    <t>Τ.Κ ΤΡΟΠΑΙΟΥΧΟΥ</t>
  </si>
  <si>
    <t>ΒΕΛΑΝΙΔΙΑ (ΖΙΧΑΡΑ)</t>
  </si>
  <si>
    <t>ΚΕΦΑΛΟΒΡΥΣΟ ΧΩΡΑ</t>
  </si>
  <si>
    <t>ΑΧΛΑΔΕΡΗ</t>
  </si>
  <si>
    <t>Τ/Κ ΜΟΛΑΩΝ</t>
  </si>
  <si>
    <t>ΜΑΥΡΟΜΑΤΙ (ΖΕΡΜΠΙΝΟΥ)</t>
  </si>
  <si>
    <t>ΠΑΡΓΑ</t>
  </si>
  <si>
    <t>Τ.Κ. ΑΝΩ ΔΕΣΠΟΤΙΚΑ</t>
  </si>
  <si>
    <t>ΑΡΙΣΤΟΔΗΜΙΟ</t>
  </si>
  <si>
    <t>ΠΟΥΝΤΕΣ</t>
  </si>
  <si>
    <t>Δ/Κ ΕΛΑΣΣΟΝΑΣ</t>
  </si>
  <si>
    <t>3ος Π.Σ. (ΒΙ.ΠΕ.) ΙΩΑΝΝΙΝΩΝ</t>
  </si>
  <si>
    <t>ΙΩΑΝΝΙΝΜΩΝ</t>
  </si>
  <si>
    <t>ΡΟΔΟΤΟΠΙ  ΙΩΑΝΝΙΝΩΝ</t>
  </si>
  <si>
    <t>16:46</t>
  </si>
  <si>
    <t>Τ.Κ ΥΔΡΟΥΣΑΣ</t>
  </si>
  <si>
    <t>Τ.Κ ΚΑΤΩ ΥΔΡΟΥΣΑΣ</t>
  </si>
  <si>
    <t>ΔΗΜΟΣΙΑ</t>
  </si>
  <si>
    <t>ΤΚ ΠΑΝΑΓΙΑΣ</t>
  </si>
  <si>
    <t>ΑΡΧΑΓΓΕΛΟΣ</t>
  </si>
  <si>
    <t>ΚΛΑΥΣΙ</t>
  </si>
  <si>
    <t>ΑΣΠΡΟ</t>
  </si>
  <si>
    <t>ΑΡΧΑΙΑ ΚΟΡΙΝΘΟΣ</t>
  </si>
  <si>
    <t>ΧΙΛΙΟΔΕΝΔΡΟ</t>
  </si>
  <si>
    <t>Τ.Κ. ΧΙΛΙΟΔΕΝΔΡΟΥ</t>
  </si>
  <si>
    <t>20:41</t>
  </si>
  <si>
    <t>ΒΕΛΙΚΑ (ΛΟΥΤΣΟΥ)</t>
  </si>
  <si>
    <t>01:45</t>
  </si>
  <si>
    <t>ΕΥΑΓΓΕΛΙΣΜΟΣ</t>
  </si>
  <si>
    <t>ΠΗΓΑΔΗΣΑΝΟΙ</t>
  </si>
  <si>
    <t>ΑΜΑΡΙΑΝΟΣ ΜΙΔΕΑΣ</t>
  </si>
  <si>
    <t>ΣΕΔΟΥΝΤΑ ΠΛΩΜΑΡΙΟΥ</t>
  </si>
  <si>
    <t>ΑΓΙΟΣ ΙΣΙΔΩΡΟΣ- ΑΝΑΒΑΤΟΣ</t>
  </si>
  <si>
    <t>ΑΓΙΟΣ ΙΩΑΝΝΗΣ ΕΥΗΝΟΧΩΡΙ</t>
  </si>
  <si>
    <t>ΚΟΥΒΕΡΤΑ</t>
  </si>
  <si>
    <t>ΒΕΛΑΝΙΔΙ  ΒΙΓΛΑ</t>
  </si>
  <si>
    <t>ΑΓ. ΚΩΝΣΤΑΝΤΙΝΟΣ</t>
  </si>
  <si>
    <t>ΤΚ.ΛΕΒΑΙΑΣ</t>
  </si>
  <si>
    <t>ΗΛΙΟΚΑΣΤΡΟ</t>
  </si>
  <si>
    <t>ΠΕΤΡΕΝΙΑ</t>
  </si>
  <si>
    <t>ΚΑΤΩ ΑΜΠΕΛΟΚΗΠΟΙ</t>
  </si>
  <si>
    <t>Τ.Κ. ΑΓΙΑΣ ΑΝΝΗΣ</t>
  </si>
  <si>
    <t>ΖΑΓΟΡΑ</t>
  </si>
  <si>
    <t>ΠΛΑΓΙΕΣ</t>
  </si>
  <si>
    <t>ΠΡΕΒΕΖΑ</t>
  </si>
  <si>
    <t>ΚΑΣΤΡΟΣΥΚΙΑ</t>
  </si>
  <si>
    <t>ΛΙΜΝΗ</t>
  </si>
  <si>
    <t>ΛΙΜΝΗ Δ.Θ. "ΚΟΥΤΣΙΚΑΣ"</t>
  </si>
  <si>
    <t>ΠΕΤΡΙΟ</t>
  </si>
  <si>
    <t>ΑΓΙΑ ΠΑΡΑΣΚΕΥΗ-ΠΕΤΡΙ</t>
  </si>
  <si>
    <t>ΕΘ.Π.Σ. Β ΤΑΞΗΣ ΠΕΤΡΙΝΑΣ</t>
  </si>
  <si>
    <t>ΠΕΤΡΙΝΑ</t>
  </si>
  <si>
    <t>ΣΚΟΠΕΛΟΣ</t>
  </si>
  <si>
    <t>ΜΑΥΡΟΣ ΛΑΚΚΟΣ</t>
  </si>
  <si>
    <t>Δ.Κ.ΠΤΟΛ/ΔΑΣ</t>
  </si>
  <si>
    <t>ΑΡΚΑΔΙΚΟ</t>
  </si>
  <si>
    <t>ΚΑΛΥΒΙΑ  ΛΙΜΝΗ  ΗΡΕΜΙΑΣ</t>
  </si>
  <si>
    <t>ΚΑΛΟ ΝΕΡΟ</t>
  </si>
  <si>
    <t>ΒΟΡΕΙΟΥ ΗΠΕΙΡΟΥ</t>
  </si>
  <si>
    <t>ΚΑΤΩ ΠΛΑΤΑΝΟΒΡΥΣΗ - ΡΑΧΗ</t>
  </si>
  <si>
    <t>ΠΛΑΤΕΙΑ ΑΜΜΟΣ</t>
  </si>
  <si>
    <t>ΒΟΥΡΝΑΣΙ</t>
  </si>
  <si>
    <t>ΜΙΚΡΟΠΟΛΗ</t>
  </si>
  <si>
    <t>ΔΑΣΙΚΗ ΠΕΡΙΟΧΗ ΜΙΚΡΟΠΟΛΗΣ</t>
  </si>
  <si>
    <t>ΛΙΜΝΗ  ΒΟΥΛΙΑΓΜΕΝΗΣ</t>
  </si>
  <si>
    <t>ΔΑΦΝΙ</t>
  </si>
  <si>
    <t>ΚΑΙΑΦΑΣ</t>
  </si>
  <si>
    <t>ΑΜΑΛΙΙΑΔΑΣ</t>
  </si>
  <si>
    <t>Αρναιας</t>
  </si>
  <si>
    <t>"Αλλου κερασιες" Δ.κ Στανου</t>
  </si>
  <si>
    <t>ΜΑΖΙ</t>
  </si>
  <si>
    <t>3ο ΧΛΜ.ΤΡΙΚΑΛΩΝ -ΚΑΛΑΜΠΑΚΑΣ</t>
  </si>
  <si>
    <t>ΚΡΑΝΙΔΙ</t>
  </si>
  <si>
    <t>ΚΟΡΑΚΙΑ</t>
  </si>
  <si>
    <t>ΜΑΨΟΣ</t>
  </si>
  <si>
    <t>ΞΑΚΟΥΣΤΗ ΠΑΝΑΓΙΑ ΜΑΛΛΩΝ</t>
  </si>
  <si>
    <t>ΜΑΝΕΣΙ</t>
  </si>
  <si>
    <t>ΕΚΒΟΛΕΣ ΠΟΤΑΜΟΥ ΜΟΡΝΟΥ</t>
  </si>
  <si>
    <t>ΠΑΓΟΥΡΙΑ</t>
  </si>
  <si>
    <t>ΑΛΣΟΣ</t>
  </si>
  <si>
    <t>ΠΗΓΑΔΑ</t>
  </si>
  <si>
    <t>22:32</t>
  </si>
  <si>
    <t>21:51</t>
  </si>
  <si>
    <t>00:43</t>
  </si>
  <si>
    <t>ΑΓΡΟΤΙΚΗ ΠΕΡΙΟΧΗ ΒΥΣΣΑΣ</t>
  </si>
  <si>
    <t>Δ. ΣΕΡΙΦΟΥ</t>
  </si>
  <si>
    <t>ΠΛΕΧΤΗ - ΟΡΟΣ</t>
  </si>
  <si>
    <t>Τ/Κ ΕΛΙΚΑΣ</t>
  </si>
  <si>
    <t>ΒΑΣΙΛΙΤΣΙ-ΦΑΝΤΙΝΟΥ</t>
  </si>
  <si>
    <t>ΓΕΡΑΚΙ</t>
  </si>
  <si>
    <t>ΦΡΙΛΙΓΚΙΑΝΙΚΑ</t>
  </si>
  <si>
    <t>Τ.Κ.ΚΑΛΑΜΩΤΗΣ</t>
  </si>
  <si>
    <t>ΔΟΜΙΑΝΟΙ</t>
  </si>
  <si>
    <t>ΟΙΚΙΣΜΟΣ ΑΓΙΑΣ ΠΑΡΑΣΚΕΥΗΣ</t>
  </si>
  <si>
    <t>Τ.Κ.ΛΟΓΓΑΔΩΝ</t>
  </si>
  <si>
    <t>ΛΑΜΠΟΥ ΜΥΛΟΙ</t>
  </si>
  <si>
    <t>ΣΚΑΦΕΣ</t>
  </si>
  <si>
    <t>ΤΖΑΝΕ ΓΕΦΥΡΑ</t>
  </si>
  <si>
    <t>ΑΡΧΑΙΑ ΣΙΚΥΩΝΑ</t>
  </si>
  <si>
    <t>ΒΕΛΙΓΟΣΤΗ</t>
  </si>
  <si>
    <t>ΛΟΓΓΑ ΑΓΙΟΣ ΑΝΤΩΝΙΟΣ</t>
  </si>
  <si>
    <t>ΔΑΣΙΚΗ ΠΕΡΙΟΧΗ Τ.Δ ΕΛΑΦΟΧΩΡΙΟΥ</t>
  </si>
  <si>
    <t>ΘΑΛΕΡΟ</t>
  </si>
  <si>
    <t>Τ/Κ ΜΥΡΤΕΑΣ</t>
  </si>
  <si>
    <t>ΠΥΡΟΜΑΧΙΚΑ (ΕΝΑΝΤΙ ΑΕΡΟΔΡΟΜΙΟΥ)</t>
  </si>
  <si>
    <t>ΞΗΡΕΙΚΑ ΜΕΣΟΛΟΓΓΙΟΥ</t>
  </si>
  <si>
    <t>ΠΕΤΑΛΙΔΙ ΚΑΣΤΑΝΙΑ</t>
  </si>
  <si>
    <t>ΜΠΙΣΔΟΥΝΕ"Ι"ΚΑ(ΧΟΥΝΗΣ)</t>
  </si>
  <si>
    <t>ΑΓ.ΠΕΡΙΟΧΗ ΕΛΑΦΙΝΑΣ</t>
  </si>
  <si>
    <t>Τ.Κ. ΑΜΥΓΔΑΛΙΕΣ</t>
  </si>
  <si>
    <t>20ο ΧΛΜ Δ.ΑΛΕΞΑΝΔΡΟΥΠΟΛΗΣ-ΦΕΡΩΝ</t>
  </si>
  <si>
    <t>AMAΛΙΔΑΣ</t>
  </si>
  <si>
    <t>ΜΑΖΑΡΑΚΙ</t>
  </si>
  <si>
    <t>ΑΓΡ. ΠΕΡ. Ν. ΑΓΙΟΝΕΡΙΟΥ</t>
  </si>
  <si>
    <t>ΕΛΑΙΧΩΡΙ-ΔΙΜΙΟΒΑ</t>
  </si>
  <si>
    <t>ΠΕΤΑΛΑΔΙ-ΤΖΑΝΕ</t>
  </si>
  <si>
    <t>ΠΑΣΙΟ</t>
  </si>
  <si>
    <t>ΔΕΚΑΡΧΟ</t>
  </si>
  <si>
    <t>Τ.Κ. ΠΟΔΟΓΟΡΑΣ</t>
  </si>
  <si>
    <t>ΓΙΑΛΟΒΑ</t>
  </si>
  <si>
    <t>Ε.Ο.ΤΚ.ΑΝΑΤΟΛΙΚΟΥ-Τ.Κ.ΚΟΜΝΗΝΩΝ</t>
  </si>
  <si>
    <t>05:35</t>
  </si>
  <si>
    <t>00:52</t>
  </si>
  <si>
    <t>ΚΑΜΠΟΣ ΑΣΠΡΟΚΚΛΗΣΙΟΥ</t>
  </si>
  <si>
    <t>00:49</t>
  </si>
  <si>
    <t>04:45</t>
  </si>
  <si>
    <t>ΠΛΑΚΩΤΟΥΔΥΟ ΑΡΜΟΛΙΑ</t>
  </si>
  <si>
    <t>ΑΒΓΑΡΙΑ</t>
  </si>
  <si>
    <t>Χ.Υ.Τ.Α. (ΑΒΓΑΡΙΑ - ΙΣΤΙΑΙΑΣ)</t>
  </si>
  <si>
    <t>ΘΕΣΗ ΑΓ. ΓΙΑΝΝΗΣ</t>
  </si>
  <si>
    <t>ΞΕΠΑΠΑΔΙΑΝΙΚΑ</t>
  </si>
  <si>
    <t>ΚΟΥΡΚΟΥΛΟΙ</t>
  </si>
  <si>
    <t>Δ.Θ. "ΛΥΚΟΡΕΜΜΑΤΑ" Τ.Κ. ΚΟΥΡΚΟΥΛΩΝ</t>
  </si>
  <si>
    <t>ΦΛΑΜΠΟΥΡΟ</t>
  </si>
  <si>
    <t>ΜΕΓΑΛΟΣ ΒΑΛΤΟΣ</t>
  </si>
  <si>
    <t>ΣΤΕΦΑΝΗ</t>
  </si>
  <si>
    <t>ΦΕΛΩΝΗ</t>
  </si>
  <si>
    <t>Τ.Κ. ΜΑΝΙΑΚΙΟΥ</t>
  </si>
  <si>
    <t>"Μεγα πηγαδι" "Ξερολακας"</t>
  </si>
  <si>
    <t>ΦΟΛΟΗ</t>
  </si>
  <si>
    <t>ΕΠ.ΟΔ. ΜΑΝΝΑ - ΤΡΙΚΑΛΑ</t>
  </si>
  <si>
    <t>Τ.Κ ΛΑΖΑΡΙΝΑΣ</t>
  </si>
  <si>
    <t>ΧΡΙΣΤΙΑΝΟΥΠΟΛΗ</t>
  </si>
  <si>
    <t>20:36</t>
  </si>
  <si>
    <t>ΒΟΥΝΟ</t>
  </si>
  <si>
    <t>20:53</t>
  </si>
  <si>
    <t>Τ.Κ. ΚΡΑΝΙΑΣ</t>
  </si>
  <si>
    <t>ΠΟΡΤΕΣ</t>
  </si>
  <si>
    <t>21:23</t>
  </si>
  <si>
    <t>ΑΓΡΟΤ. ΠΕΡΙΟΧΗ ΓΙΑΡΑΔΩΝ</t>
  </si>
  <si>
    <t>02:10</t>
  </si>
  <si>
    <t>22:19</t>
  </si>
  <si>
    <t>00:04</t>
  </si>
  <si>
    <t>23:09</t>
  </si>
  <si>
    <t>23:19</t>
  </si>
  <si>
    <t>08:49</t>
  </si>
  <si>
    <t>ΒΟΥΝΑΚΙ</t>
  </si>
  <si>
    <t>09:55</t>
  </si>
  <si>
    <t>ΞΙΓΚΙΑ</t>
  </si>
  <si>
    <t>ΜΑΡΑΘΕΑ</t>
  </si>
  <si>
    <t>ΚΑΣΠΑΚΑΣ</t>
  </si>
  <si>
    <t>ΑΓΙΟΣ  ΙΩΑΝΝΗΣ</t>
  </si>
  <si>
    <t>11:38</t>
  </si>
  <si>
    <t>Δ. ΑΓΡΑΦΩΝ</t>
  </si>
  <si>
    <t>ΤΡΟΒΑΤΟ</t>
  </si>
  <si>
    <t>ΜΑΔΑΙΝΑ</t>
  </si>
  <si>
    <t>ΚΟΛΥΜΒΑΡΙΟ</t>
  </si>
  <si>
    <t>ΚΟΛΥΜΒΑΡΙ (Δ.Ε. ΚΟΛΥΜΒΑΡΙΟΥ)</t>
  </si>
  <si>
    <t>ΑΓΡΟΤΙΚΗ ΠΕΡΙΟΧΗ ΑΧΛΑΔΟΧΩΡΙΟΥ</t>
  </si>
  <si>
    <t>Δ.Κ ΝΕΟΧΩΡΙΟΥ</t>
  </si>
  <si>
    <t>ΑΠΟΣΤΟΛΙΑΣ</t>
  </si>
  <si>
    <t>Τ.Κ ΑΠΟΣΤΟΛΙΑΣ</t>
  </si>
  <si>
    <t>Τ/Κ ΜΟΝΕΜΒΑΣΙΑΣ</t>
  </si>
  <si>
    <t>ΑΓΡ. ΠΕΡ ΧΑΛΑΣΤΡΑΣ</t>
  </si>
  <si>
    <t>ΧΡΥΣΟΠΗΓΗ</t>
  </si>
  <si>
    <t>Τ.Κ. ΑΜΠΕΛΑΚΙΟΥ -"ΚΑΣΤΡΙ"</t>
  </si>
  <si>
    <t>ΔΕ ΑΡΕΩΣ</t>
  </si>
  <si>
    <t>ΚΟΜΜΕΝΟ</t>
  </si>
  <si>
    <t>ΦΑΝΕΣ</t>
  </si>
  <si>
    <t>ΠΟΥΠΑΚΙ</t>
  </si>
  <si>
    <t>ΑΒΡΑΜΙΑΝΙΚΑ</t>
  </si>
  <si>
    <t>ΑΓΕΡΑΝΟΣ</t>
  </si>
  <si>
    <t>ΚΟΥΝΙΝΑ</t>
  </si>
  <si>
    <t>ΕΠ. ΟΔΟΣ ΕΠΙΣΚΟΠΗΣ ΚΑΜΑΡΙ</t>
  </si>
  <si>
    <t>ΒΡΟΜΩΝΕΡΙ</t>
  </si>
  <si>
    <t>01:30</t>
  </si>
  <si>
    <t>ΔΑΦΝΙΟΝ</t>
  </si>
  <si>
    <t>ΜΕΤΑΞΑΔΕΣ</t>
  </si>
  <si>
    <t>ΑΓΡΟΤ. ΠΕΡΙΟΧΗ ΜΕΤΑΞΑΔΩΝ</t>
  </si>
  <si>
    <t>ΠΡΟΣΗΛΙΟ</t>
  </si>
  <si>
    <t>02:07</t>
  </si>
  <si>
    <t>ΤΡΑΠΕΖΙΤΣΑ</t>
  </si>
  <si>
    <t>00:47</t>
  </si>
  <si>
    <t>ΣΧΙΝΟΙ</t>
  </si>
  <si>
    <t>ΠΑΧΙΑΝΙΚΑ</t>
  </si>
  <si>
    <t>07:58</t>
  </si>
  <si>
    <t>ΚΥΠΑΡΙΣΣΙΑ</t>
  </si>
  <si>
    <t>00:48</t>
  </si>
  <si>
    <t>ΚΥΠΑΡΙΣΣΙΑΣ ΑΓΙΟΣ ΔΙΟΝΥΣΙΟΣ</t>
  </si>
  <si>
    <t>03:30</t>
  </si>
  <si>
    <t>04:59</t>
  </si>
  <si>
    <t>04:32</t>
  </si>
  <si>
    <t>ΑΡΕΘΟΥΣΑ ΚΥΠΑΡΙΣΗ</t>
  </si>
  <si>
    <t>ΚΡΗΝΗ</t>
  </si>
  <si>
    <t>ΣΑΡΚΟΥΝΑΣ</t>
  </si>
  <si>
    <t>Δ/ΝΣΗ ΔΑΣΩΝ ΙΑΩΝΝΙΝΩΝ</t>
  </si>
  <si>
    <t>Τ.Κ.ΛΙΜΝΗΣ</t>
  </si>
  <si>
    <t>ΠΕΤΡΙΝΑ ΝΕΟΧΩΡΙΟΥ</t>
  </si>
  <si>
    <t>ΑΓΡΙΛΙΤΣΑ ΚΑΜΜΕΝΩΝ ΒΟΥΡΛΩΝ</t>
  </si>
  <si>
    <t>Τ.Κ. ΤΣΟΥΚΑ</t>
  </si>
  <si>
    <t>ΑΓΙΑ ΚΥΡΙΑΚΗ ΦΙΛΙΑΤΡΑ</t>
  </si>
  <si>
    <t>ΕΛΑΙΟΧΩΡΙ</t>
  </si>
  <si>
    <t>ΜΠΟΥΡΝΙΑΣ</t>
  </si>
  <si>
    <t>AMAΛΙΑΔΑΣ</t>
  </si>
  <si>
    <t>ΦΡΑΓΚΑΒΙΛΑ</t>
  </si>
  <si>
    <t>ΕΝΑΝΤΙ ΠΟΛΕΜΙΚΟΥ ΑΕΡΟΔΡΟΜΙΟΥ</t>
  </si>
  <si>
    <t>ΘΕΣΗ ΜΟΝΑΣΤΗΡΑΚΙΑ ΡΟΖΕΝΩΝ</t>
  </si>
  <si>
    <t>ΦΑΛΑΣΑΡΝΑ (Δ.Ε. ΚΙΣΑΜΟΥ)</t>
  </si>
  <si>
    <t>ΚΑΤΩ ΑΣΕΑ</t>
  </si>
  <si>
    <t>ΑΓ.ΠΑΝΤΕΛΕΗΜΩΝ</t>
  </si>
  <si>
    <t>19:51</t>
  </si>
  <si>
    <t>ΜΑΡΑΘΙΑ</t>
  </si>
  <si>
    <t>01:21</t>
  </si>
  <si>
    <t>ΑΜΠΕΛΟΚΗΠΟΙ</t>
  </si>
  <si>
    <t>22:11</t>
  </si>
  <si>
    <t>ΙΠΠΙΚΟΣ ΟΜΙΛΟΣ ΠΛΗΣΙΟΝ ΣΥΝ. ΜΠΟΥΡΝΙΑ</t>
  </si>
  <si>
    <t>Ε.Ο ΜΕΓΑΛΟΠΟΛΗΣ- ΚΑΡΥΤΑΙΝΑΣ</t>
  </si>
  <si>
    <t>ΤΣΟΥΚΑΛΑΚΙ</t>
  </si>
  <si>
    <t>ΒΟΥΡΑΪΚΟΣ</t>
  </si>
  <si>
    <t>Τ.Κ ΚΩΤΤΑΣ</t>
  </si>
  <si>
    <t>Τ.Κ. ΑΓΙΟΥ ΑΝΤΩΝΙΟΥ</t>
  </si>
  <si>
    <t>ΕΛΕΥΘΕΡΟΤΟΠΙ ΧΡΥΣΟΒΙΤΣΑΣ</t>
  </si>
  <si>
    <t>ΖΩΝΗ</t>
  </si>
  <si>
    <t>ΔΟΚΙΜΙ</t>
  </si>
  <si>
    <t>Δ.Δ. ΝΕΑΣ ΚΑΡΒΑΛΗΣ</t>
  </si>
  <si>
    <t>23:48</t>
  </si>
  <si>
    <t>Τ.Κ ΚΕΣΤΡΙΝΗΣ ΒΑΛΤΟΣ</t>
  </si>
  <si>
    <t>Τ.Κ. ΑΗΔΟΝΙΩΝ "ΨΗΛΑ ΡΑΧΗ"</t>
  </si>
  <si>
    <t>23:08</t>
  </si>
  <si>
    <t>06:42</t>
  </si>
  <si>
    <t>ΡΟΔΩΠΟΣ</t>
  </si>
  <si>
    <t>ΠΟΔΟΠΟς (Δ.Ε. ΚΟΛΥΜΒΑΡΙΟΥ)</t>
  </si>
  <si>
    <t>ΚΑΜΙΝΙ ΖΕΡΒΟΧΩΡΙΟΥ</t>
  </si>
  <si>
    <t>Τ.Κ. ΧΙΟΝΑΤΟ</t>
  </si>
  <si>
    <t>ΚΡΙΜΙΝΙ</t>
  </si>
  <si>
    <t>Τ.Κ ΔΡΟΣΟΠΗΓΗΣ</t>
  </si>
  <si>
    <t>Τ.Κ ΑΚΡΙΤΑ</t>
  </si>
  <si>
    <t>ΓΟΡΓΟΠΟΤΑΜΟΣ</t>
  </si>
  <si>
    <t>Τ.Κ. ΓΟΡΓΟΠΟΤΑΜΟΥ</t>
  </si>
  <si>
    <t>ΑΧΛΙΑ ΜΟΡΙΑΣ</t>
  </si>
  <si>
    <t>ΠΑΝΘΡΑΚΙΚΟ ΣΤΑΔΙΟ</t>
  </si>
  <si>
    <t>ΠΟΛΥΛΑΚΟΣ</t>
  </si>
  <si>
    <t>Τ.Κ. ΔΩΡΟΘΕΑΣ</t>
  </si>
  <si>
    <t>09:57</t>
  </si>
  <si>
    <t>ΔΗΜΗΤΡΟΠΟΥΛΟ</t>
  </si>
  <si>
    <t>ΔΕΞΑΜΕΝΗ</t>
  </si>
  <si>
    <t>Τ.Κ. ΤΡΙΚΚΟΚΙΑΣ - ΑΝΟΙΞΗ (ΦΡΑΓΜΑ)</t>
  </si>
  <si>
    <t>ΤΚ ΚΑΛΟΧΙΟΥ</t>
  </si>
  <si>
    <t>ΘΕΣΗ ΠΥΡΟΜΑΧΙΚΑ</t>
  </si>
  <si>
    <t>ΞΗΡΟΚΑΜΠΟΣ</t>
  </si>
  <si>
    <t>ΜΟΝΑΣΤΗΡΙ</t>
  </si>
  <si>
    <t>ΚΑΡΑΓΓΕΛΙ</t>
  </si>
  <si>
    <t>ΓΑΥΡΟΣ</t>
  </si>
  <si>
    <t>ΤΚ ΔΟΤΣΙΚΟΥ</t>
  </si>
  <si>
    <t>ΧΙΟΝΑΔΕΣ</t>
  </si>
  <si>
    <t>Τ.Κ. ΧΙΟΝΙΑΔΩΝ</t>
  </si>
  <si>
    <t>ΤΡΕΙΣ ΜΥΛΟΙ</t>
  </si>
  <si>
    <t>ΓΗΡΟΚΟΜΕΙΟ</t>
  </si>
  <si>
    <t>ΚΟΥΒΑΡΑ</t>
  </si>
  <si>
    <t>ΘΕΣΗ ΝΤΕΡΕΣΙ</t>
  </si>
  <si>
    <t>ΑΓΙΑ ΑΝΑΛΗΨΗ</t>
  </si>
  <si>
    <t>ΜΑΓΕΙΡΑ</t>
  </si>
  <si>
    <t>ΥΨΩΜΑ ΒΑΣΙΛΑΚΗ</t>
  </si>
  <si>
    <t>ΑΝΤΙΜΑΧΕΙΑ</t>
  </si>
  <si>
    <t>ΓΛΥΦΑ</t>
  </si>
  <si>
    <t>ΡΥΤΟ</t>
  </si>
  <si>
    <t>ΚΙΣΣΑΡΙΟ</t>
  </si>
  <si>
    <t>06:46</t>
  </si>
  <si>
    <t>ΛΑΚΩΜΑΤΑ ΚΑΛΙΑΚΟΥΔΑΣ</t>
  </si>
  <si>
    <t>ΓΡΑΝΙΤΣΑΙΙΚΑ</t>
  </si>
  <si>
    <t>Τ/Κ ΣΑΡΑΝΤΑΠΟΡΟΥ</t>
  </si>
  <si>
    <t>ΧΑΛΚΙΣ</t>
  </si>
  <si>
    <t>ΔΑΡΑ</t>
  </si>
  <si>
    <t>01:55</t>
  </si>
  <si>
    <t>Τ.Κ. ΠΑΝΑΓΙΤΣΑΣ</t>
  </si>
  <si>
    <t>23:54</t>
  </si>
  <si>
    <t>Σπαρτσορεματα Βουναινων Λαρισας</t>
  </si>
  <si>
    <t>ΖΑΜΠΑΤΑ - ΜΟΙΡΑ</t>
  </si>
  <si>
    <t>ΔΕΣΦΙΝΑ</t>
  </si>
  <si>
    <t>Δ.Ε.ΔΕΣΦΙΝΑΣ ΘΕΣΗ ΣΚΟΤΩΜΕΝΗ ΒΑΘΕΙΑ ΓΩΝΙΑ</t>
  </si>
  <si>
    <t>ΔΡΥΣ-ΜΟΥΤΖΙΑΝΑ (Δ.Ε.ΚΑΝΤΑΝΟΥ)</t>
  </si>
  <si>
    <t>Δ. ΣΤΡΑΤΟΥ-ΓΟΥΡΙΩΤΙΣΣΑ</t>
  </si>
  <si>
    <t>ΦΡΙΞΑ</t>
  </si>
  <si>
    <t>ΧΡΙΣΤΑΙΝΟΥΠΟΛΗ</t>
  </si>
  <si>
    <t>ΕΝΑΝΤΙ 120 ΠΕΑ</t>
  </si>
  <si>
    <t>ΤΚ ΠΕΝΤΑΛΟΦΟΥ</t>
  </si>
  <si>
    <t>ΑΓ.ΝΙΚΟΛΑΟΣ</t>
  </si>
  <si>
    <t>ΗΡΑΚΛΗΣ</t>
  </si>
  <si>
    <t>ΜΑΥΡΙΚΑΣ-ΑΝΑΚΥΚΛΩΣΗ</t>
  </si>
  <si>
    <t>ΑΡΜΥΡΙΚΙ</t>
  </si>
  <si>
    <t>ΝΕΑ ΥΔΡΑΓΩΓΕΙΑ ΜΕΣΟΛΟΓΓΙΟΥ</t>
  </si>
  <si>
    <t>Π.Κ. ΑΣΤΡΟΧΩΡΙΟΥ</t>
  </si>
  <si>
    <t>Δ. ΓΕΩΡΓΙΟΥ ΚΑΡΑΙΣΚΑΚΗ</t>
  </si>
  <si>
    <t>ΜΕΣΟΠΥΡΓΟΣ</t>
  </si>
  <si>
    <t>Π.Κ. ΚΑΡΠΑΘΟΥ</t>
  </si>
  <si>
    <t>Δ. ΚΑΡΠΑΘΟΥ</t>
  </si>
  <si>
    <t>ΜΕΝΕΤΩΝ</t>
  </si>
  <si>
    <t>ΑΡΑΧΟΥΛΕΣ ΚΑΡΤΕΡΟΛΙ</t>
  </si>
  <si>
    <t>21:26</t>
  </si>
  <si>
    <t>ΑΡΙΣΤΟΔΗΜΕΙΟ ΒΑΛΤΟΣ</t>
  </si>
  <si>
    <t>ΤΣΟΥΚΑΛΕΙΚΑ ΠΑΛΑΙΑ Ε.Ο.</t>
  </si>
  <si>
    <t>03:02</t>
  </si>
  <si>
    <t>07:01</t>
  </si>
  <si>
    <t>ΤΚ ΑΡΙΣΤΟΔΗΜΕΙΟ</t>
  </si>
  <si>
    <t>ΑΓΡΟΤΙΚΗ ΠΕΡΙΟΧΗ Τ.Δ ΠΕΡΝΗΣ</t>
  </si>
  <si>
    <t>"Τ.Κ. ΤΡΑΠΕΖΑΣ"</t>
  </si>
  <si>
    <t>ΚΟΚΚΙΝΙΑ ΠΑΣΙΟΥ</t>
  </si>
  <si>
    <t>11:27</t>
  </si>
  <si>
    <t>ΔΟΡΙΚΟ</t>
  </si>
  <si>
    <t>ΧΑΛΑΝΔΡΙΤΣΑ</t>
  </si>
  <si>
    <t>ΜΑΡΑΘΟΥΠΟΛΗ</t>
  </si>
  <si>
    <t>ΔΡΑΠΑΝΙΑΣ-ΑΗ ΔΗΜΗΤΡΙΟΣ (Δ.Ε. ΜΥΘΗΜΝΗΣ)</t>
  </si>
  <si>
    <t>ΠΕΡΙΟΧΗ ΚΑΤΣΙΚΗΣ</t>
  </si>
  <si>
    <t>ΑΓΡΟΤΙΚΗ ΟΠΕΡΙΟΧΗ ΚΑΛΛΙΘΕΑΣ</t>
  </si>
  <si>
    <t>ΟΛΓΑ</t>
  </si>
  <si>
    <t>ΑΓ.ΑΝΤΩΝΙΟΣ</t>
  </si>
  <si>
    <t>3ο ΧΛΜ. ΕΛΑΣΣΟΝΑΣ - ΣΤΕΦΑΝΟΒΟΥΝΟΥ</t>
  </si>
  <si>
    <t>ΛΟΥΤΡΟ</t>
  </si>
  <si>
    <t>09:58</t>
  </si>
  <si>
    <t>ΜΕΣΣΗΝΗ</t>
  </si>
  <si>
    <t>ΚΟΡΙΝΟΣ</t>
  </si>
  <si>
    <t>ΑΓΡΟΤ.ΠΕΡΙΟΧΗ '' ΚΟΡΙΝΟΥ ''</t>
  </si>
  <si>
    <t>ΤΚ ΠΕΡΙΘΩΡΙΟΥ</t>
  </si>
  <si>
    <t>10:47</t>
  </si>
  <si>
    <t>ΚΑΤΑΚΟΛΟΥ</t>
  </si>
  <si>
    <t>ΠΟΛΙΧΝΙΤΟΣ</t>
  </si>
  <si>
    <t>ΑΠΔΟΥΛΙΑ ΠΟΛΙΧΝΙΤΟΥ</t>
  </si>
  <si>
    <t>ΚΑΤΗΓΙΩΡΓΗΣ</t>
  </si>
  <si>
    <t>ΑΙΓΑΛΕΟΥ</t>
  </si>
  <si>
    <t>ΟΙΝΟΗ</t>
  </si>
  <si>
    <t>ΛΕΩΝΙΔΙΟΥ</t>
  </si>
  <si>
    <t>ΜΕΣΟΛΟΓΓΙΟΤ</t>
  </si>
  <si>
    <t>ΒΑΛΤΙ ΛΕΣΙΝΙΟΥ</t>
  </si>
  <si>
    <t>ΣΥΛΙΒΑΙΝΑ</t>
  </si>
  <si>
    <t>ΜΠΟΥΖΑ ΠΕΤΡΙΝΑ Δ.Κ ΑΙΤΩΛΙΚΟΤ</t>
  </si>
  <si>
    <t>ΝΕΡΑΙΔΑ</t>
  </si>
  <si>
    <t>ΠΑΛΑΝΤΙΟ</t>
  </si>
  <si>
    <t>ΚΑΛΑ ΝΕΡΑ</t>
  </si>
  <si>
    <t>ΜΥΡΙΟΦΥΤΟ</t>
  </si>
  <si>
    <t>ΑΓΡ. ΠΕΡ. ΜΥΡΙΟΦΥΤΟ</t>
  </si>
  <si>
    <t>ΛΑΝΤΖΟΙ</t>
  </si>
  <si>
    <t>ΠΡΟΦ. ΗΛΙΑΣ Δ/Κ ΕΛΑΣΣΟΝΑΣ</t>
  </si>
  <si>
    <t>ΣΤΡΟΒΛΕΣ</t>
  </si>
  <si>
    <t>ΣΤΡΟΒΛΕΣ (Δ.Ε.ΙΝΝΑΧΩΡΙΟΥ)</t>
  </si>
  <si>
    <t>ΛΑΡΣΟΣ ΜΥΤΙΛΗΝΗΣ</t>
  </si>
  <si>
    <t>ΔΙΣΤΟΜΟ</t>
  </si>
  <si>
    <t>ΑΡΒΑΝΙΤΙΚΑ ΔΙΣΤΟΜΟΥ</t>
  </si>
  <si>
    <t>ΠΥΡΓΙ ΛΑΚΕΡΔΑ</t>
  </si>
  <si>
    <t>ΠΑΡΑΣΚΕΥΗ</t>
  </si>
  <si>
    <t>ΚΩΜΗ</t>
  </si>
  <si>
    <t>ΚΩΜΗ ΜΥΤΙΛΗΝΗΣ</t>
  </si>
  <si>
    <t>ΧΕΙΜΑΔΙ</t>
  </si>
  <si>
    <t>ΚΑΛΑ ΠΕΡΙΒΟΛΙΑ - ΣΟΡΟΚΟΣ</t>
  </si>
  <si>
    <t>Τ.Κ. ΛΙΘΑΡΙΑΣ</t>
  </si>
  <si>
    <t>ΑΝΩ ΚΟΥΡΤΕΣΙ</t>
  </si>
  <si>
    <t>ΑΓΡΟΤΙΚΗ ΠΕΡΙΟΧΗ Τ.Δ ΜΟΝΑΣΤΗΡΑΚΙΟΥ</t>
  </si>
  <si>
    <t>Τ.Κ.ΦΑΡΑΓΓΙΟΥ</t>
  </si>
  <si>
    <t>ΑΓΙΟΣ ΜΗΝΑΣ ΔΕΣΦΙΝΑΣ</t>
  </si>
  <si>
    <t>Περιφερεια Ιτεας</t>
  </si>
  <si>
    <t>ΑΓΙΑ ΜΑΡΙΝΑ</t>
  </si>
  <si>
    <t>ΒΑΘΥ ΣΑΜΟΥ</t>
  </si>
  <si>
    <t>ΑΓΡΟΤ. ΠΕΡΙΟΧΗ ΙΑΤΡΑΔΩΝ</t>
  </si>
  <si>
    <t>23:59</t>
  </si>
  <si>
    <t>ΤΚ ΛΕΣΙΝΙΟΥ</t>
  </si>
  <si>
    <t>ΠΥΘΑΓΟΡΕΙΟ ΡΕΜΑΤΑΚΙ</t>
  </si>
  <si>
    <t>ΙΣΩΜΑ</t>
  </si>
  <si>
    <t>Δ. ΜΗΛΟΥ</t>
  </si>
  <si>
    <t>ΚΑΜΙΝΙΑ</t>
  </si>
  <si>
    <t>ΠΛΗΣΙΟΝ ΕΡΓΟΣΤΑΣΙΟ ΤΣΑΒΟΛΑΚΗ</t>
  </si>
  <si>
    <t>ΘΕΡΜΟΠΥΛΕΣ</t>
  </si>
  <si>
    <t>Π.Α.Θ.Ε.</t>
  </si>
  <si>
    <t>ΚΤΕΟ ΑΝΑΒΥΣΣΟΥ</t>
  </si>
  <si>
    <t>Δ.Δ.ΕΛΙΑΣ</t>
  </si>
  <si>
    <t>ΤΡΥΓΟΝΑΣ</t>
  </si>
  <si>
    <t>ΑΧΛΑΔΙΑ - ΚΟΛΥΜΒΑΤΕΡΑ</t>
  </si>
  <si>
    <t>Τ.Κ ΛΕΣΙΝΙΟΥ</t>
  </si>
  <si>
    <t>ΕΥΖΩΝΟΙ</t>
  </si>
  <si>
    <t>526ο ΧΛΜ ΑΘΗΝΩΝ - ΕΥΖΩΝΩΝ</t>
  </si>
  <si>
    <t>ΚΑΤΩ ΔΙΜΗΝΙ</t>
  </si>
  <si>
    <t>ΚΑΤΩ ΔΙΜΗΝΙΟ</t>
  </si>
  <si>
    <t>ΑΡΜΟΛΙΑ ΒΑΙΝΟΣ</t>
  </si>
  <si>
    <t>19:41</t>
  </si>
  <si>
    <t>08:59</t>
  </si>
  <si>
    <t>ΕΠ. ΟΔΟΣ ΑΛΜΥΡΟΥ-ΓΛΥΦΑΣ</t>
  </si>
  <si>
    <t>11:01</t>
  </si>
  <si>
    <t>ΑΓΙΟΣ ΒΑΡΘΟΛΟΜΑΙΟΣ</t>
  </si>
  <si>
    <t>ΠΛΑΤΑΝΙ - ΜΑΡΜΑΡΟ</t>
  </si>
  <si>
    <t>ΙΤΕΑ</t>
  </si>
  <si>
    <t>ΘΕΣΗ ΜΟΛΟΧΟΙ</t>
  </si>
  <si>
    <t>ΒΑΡΒΑΡΙΝΑ</t>
  </si>
  <si>
    <t>ΑΓΡΟΤΙΚΗ ΠΕΡΙΟΧΗ ΓΕΝΙΣΕΑΣ</t>
  </si>
  <si>
    <t>ΒΡΥΟΛΑΚΑΣ ΠΡΕΒΕΖΑ</t>
  </si>
  <si>
    <t>Π.Κ. ΑΛΟΝΝΗΣΟΥ</t>
  </si>
  <si>
    <t>Δ. ΑΛΟΝΝΗΣΟΥ</t>
  </si>
  <si>
    <t>ΑΓ. ΑΝΑΡΓΥΡΟΙ</t>
  </si>
  <si>
    <t>ΑΓΙΟΣ ΓΕΩΡΓΙΟΣ ΕΥΗΝΟΧΩΡΙΟΥ</t>
  </si>
  <si>
    <t>ΔΕΛΦΟΙ</t>
  </si>
  <si>
    <t>ΔΕΛΦΟΙ -ΚΑΒΑΘΟΥ</t>
  </si>
  <si>
    <t>ΠΛΕΧΤΗ ΕΠΑΡΧ. ΟΔΟΣ</t>
  </si>
  <si>
    <t>Σ/ΝΣΗ ΔΑΣΩΝ ΛΕΣΒΟΥ</t>
  </si>
  <si>
    <t>ΣΩΣΤΙ</t>
  </si>
  <si>
    <t>ΑΓΙΟΣ ΣΥΛΛΑΣ</t>
  </si>
  <si>
    <t>Τ.Κ. ΚΟΥΡΕΝΤΑ</t>
  </si>
  <si>
    <t>Τ.Κ.ΚΟΥΡΕΝΤΑ</t>
  </si>
  <si>
    <t>08:20</t>
  </si>
  <si>
    <t>Δ.Δ. ΑΜΦΙΛΟΧΙΑΣ -"ΑΓΓΕΛΟ"</t>
  </si>
  <si>
    <t>ΤΟΠΟΛΙΑ</t>
  </si>
  <si>
    <t>ΤΟΠΟΛΙΑ (Δ.Ε.ΜΥΘΗΜΝΗΣ)</t>
  </si>
  <si>
    <t>ΑΛΜΥΡΑΚΙ ΜΕΣΟΛΟΓΓΙΟΥ</t>
  </si>
  <si>
    <t>ΑΡΙΟΧΩΡΙ ΔΙΟΔΙΑ</t>
  </si>
  <si>
    <t>Π.Κ. ΚΑΛΑΜΟΥ</t>
  </si>
  <si>
    <t>ΚΑΠΑΝΔΡΙΤΙ</t>
  </si>
  <si>
    <t>ΠΕΡΙΟΧΗ ΚΟΤΡΩΝΗ</t>
  </si>
  <si>
    <t>Τ.Κ. ΚΑΛΟΧΩΡΙΟΥ</t>
  </si>
  <si>
    <t>ΝΟΤΙΑ Α/Δ ΚΑΛΑΜΑΤΑΣ</t>
  </si>
  <si>
    <t>ΜΕΛΙΣΟΥΡΓΙΟ(Δ.Ε. ΚΟΛΥΜΒΑΡΙΟΥ)</t>
  </si>
  <si>
    <t>01:41</t>
  </si>
  <si>
    <t>ΘΟΛΟΠΟΤΑΜΙ ΜΥΛΟΙ</t>
  </si>
  <si>
    <t>ΑΛΦΕΙΟΥΣΑ</t>
  </si>
  <si>
    <t>ΑΓΡ.ΠΕΡ. ΡΙΖΙΩΝ</t>
  </si>
  <si>
    <t>ΠΑΡΑΛΙΑ ΜΟΥΡΤΕΡΗΣ, ΟΚΤΩΝΙΑ</t>
  </si>
  <si>
    <t>ΠΑΛΙΑ ΒΑΛΤΑ</t>
  </si>
  <si>
    <t>ΚΑΛΙΜΑΣΙΑ ΠΟΡΟΣ</t>
  </si>
  <si>
    <t>ΚΟΜΝΗΝΑ ΚΑΜΕΝΑ ΒΟΥΡΛΑ</t>
  </si>
  <si>
    <t>ΣΑΠΕΣ</t>
  </si>
  <si>
    <t>ΤΕΡΜΑ  ΝΑΒΑΡΙΝΟΥ</t>
  </si>
  <si>
    <t>ΚΑΤΑΡΑΚΤΗΣ ΧΙΟΥ</t>
  </si>
  <si>
    <t>ΧΕΛΩΝΑ ΠΡΙΝΑΣ</t>
  </si>
  <si>
    <t>ΦΑΛΑΣΑΡΝΑ-ΚΑΒΟΥΣΙ(Δ.Ε. ΚΙΣΑΜΟΥ)</t>
  </si>
  <si>
    <t>ΜΙΚΡΟΜΑΝΗ</t>
  </si>
  <si>
    <t>ΠΑΝΑΓΑΚΙΑ</t>
  </si>
  <si>
    <t>ΦΡΑΝΤΖΗ ΛΑΜΙΑΣ</t>
  </si>
  <si>
    <t>21:12</t>
  </si>
  <si>
    <t>21:34</t>
  </si>
  <si>
    <t>ΛΙΘΑΡΑΚΙΑ</t>
  </si>
  <si>
    <t>ΧΑΛΥΒΟΥΡΓΙΑ</t>
  </si>
  <si>
    <t>ΣΥΒΡΟΣ</t>
  </si>
  <si>
    <t>ΡΟΓΚΙΑ</t>
  </si>
  <si>
    <t>ΠΥΛΙ</t>
  </si>
  <si>
    <t>07:55</t>
  </si>
  <si>
    <t>ΑΓΡΙΛΙΑ</t>
  </si>
  <si>
    <t>ΠΛΑΤΑΝΟΣ ΚΑΛΥΒΙΩΝ</t>
  </si>
  <si>
    <t>ΑΡΓΑΛΑΣΤΗ</t>
  </si>
  <si>
    <t>ΘΕΣΗ ΜΗΛΕΑ ΚΑΝΑΤΑΔΙΚΑ</t>
  </si>
  <si>
    <t>ΠΑΜΙΣΣΟΣ</t>
  </si>
  <si>
    <t>ΠΕΤΑΛΟ ΠΟΡΟΥ</t>
  </si>
  <si>
    <t>08:26</t>
  </si>
  <si>
    <t>ΟΡΝΟΙ ΒΡΙΣΑΣ</t>
  </si>
  <si>
    <t>ΚΟΚΚΙΝΙΕΣ ΒΟΧΑΙΚΟΥ</t>
  </si>
  <si>
    <t>ΠΑΒΑΓΙΟΥΔΑ ΜΥΤΙΛΗΝΗΣ</t>
  </si>
  <si>
    <t>ΒΟΡΕΙΑ ΠΟΛΙΤΙΚΟΥ ΑΕΡΟΔΡΟΜΙΟΥ</t>
  </si>
  <si>
    <t>Τ.Κ ΒΕΥΗΣ</t>
  </si>
  <si>
    <t>15χλμ ΕΘΝΙΚΗ ΟΔΟΥ ΚΑΡΔΙΤΣΑΣ-ΣΟΦΑΔΩΝ</t>
  </si>
  <si>
    <t>ΑΝΘΗΛΗ</t>
  </si>
  <si>
    <t>ΠΗΓΑΔΑΚΙΑ</t>
  </si>
  <si>
    <t>ΛΙΒΑΔΙΑ</t>
  </si>
  <si>
    <t>ΤΖΑΝΕΣ-ΜΑΡΠΗΣΣΑ</t>
  </si>
  <si>
    <t>ΣΠΗΛΑΙΟ</t>
  </si>
  <si>
    <t>ΑΓΡ.ΠΕΡ. ΣΠΗΛΑΙΟΥ</t>
  </si>
  <si>
    <t>ΤΡΙΦΥΛΛΙ ΕΒΡΟΥ</t>
  </si>
  <si>
    <t>ΜΑΚΡΗ ΚΥΚΛΩΠΑ</t>
  </si>
  <si>
    <t>Τ.Κ. ΠΟΤΑΜΙΑΣ</t>
  </si>
  <si>
    <t>KΑΛΙΠΕΥΚΗ</t>
  </si>
  <si>
    <t>ΜΑΥΡΟΜΑΤΙ ΜΕΣΣΗΝΗΣ</t>
  </si>
  <si>
    <t>21:59</t>
  </si>
  <si>
    <t>ΚΑΝΤΑΡΕ - ΑΓ.ΕΥΘΥΜΙΟΣ</t>
  </si>
  <si>
    <t>ΕΘ.Π.Κ. ΚΑΛΥΜΝΟΥ</t>
  </si>
  <si>
    <t>00:03</t>
  </si>
  <si>
    <t>Δ. ΚΑΛΥΜΝΙΩΝ</t>
  </si>
  <si>
    <t>ΚΑΛΥΜΝΟΣ</t>
  </si>
  <si>
    <t>02:16</t>
  </si>
  <si>
    <t>02:56</t>
  </si>
  <si>
    <t>ΑΣΚΟΣ</t>
  </si>
  <si>
    <t>ΚΑΒΗΣΟΣ</t>
  </si>
  <si>
    <t>ΛΙΜΝΕΣ</t>
  </si>
  <si>
    <t>ΕΟ ΠΥΘΑΓΟΡΙΟΥ ΗΡΕΟΝ</t>
  </si>
  <si>
    <t>ΦΡΑΓΜΑ ΠΑΜΙΣΟΥ</t>
  </si>
  <si>
    <t>ΧΑΝΔΡΙΝΟΥ</t>
  </si>
  <si>
    <t>ΚΑΛΕΝΤΖΙ</t>
  </si>
  <si>
    <t>Δ.Κ ΕΥΗΝΟΧΩΡΙ</t>
  </si>
  <si>
    <t>ΛΑΜΠΙΝΟΥ ΚΟΚΚΙΝΟΣ ΒΡΑΧΟΣ</t>
  </si>
  <si>
    <t>ΜΑΚΡΗ</t>
  </si>
  <si>
    <t>ΓΟΥΛΕΜΙΟ</t>
  </si>
  <si>
    <t>ΓΟΥΛΕΜΙ</t>
  </si>
  <si>
    <t>ΑΓΡΟΤ. ΠΕΡΙΟΧΗ ΦΥΛΑΚΤΟΥ</t>
  </si>
  <si>
    <t>ΑΓΙΟΣ ΓΕΩΡΓΙΟΣ ΔΩΡΙΟΥ</t>
  </si>
  <si>
    <t>ΑΓΡΟΤΙΚΗ ΠΕΡΙΟΧΗ Τ.Δ ΠΗΓΩΝ</t>
  </si>
  <si>
    <t>ΑΓΡΙΛΙΑ ΓΕΡΑΣ</t>
  </si>
  <si>
    <t>ΤΚ ΔΗΜΗΤΡΑΣ ΘΕΣΗ " Αγιος Αθανασιος"</t>
  </si>
  <si>
    <t>ΤΖΙΜΠΡΑΓΑ ΜΑΣΚΑΛΙΑ ΚΑΛΟΓΕΡΟΥ ΑΜΑΡΙΟΥ</t>
  </si>
  <si>
    <t>ΞΑΝΕΜΟΣ ΣΚΙΑΘΟΥ</t>
  </si>
  <si>
    <t>22:38</t>
  </si>
  <si>
    <t>ΑΓΡΟΤΙΚΗ ΠΕΡΙΟΧΗ Τ.Δ ΚΕΡΑΜΩΤΗΣ</t>
  </si>
  <si>
    <t>Τ.Κ. ΜΑΝΑΓΟΥΛΗ Δ. ΔΩΡΙΔΑΣ</t>
  </si>
  <si>
    <t>Τ.Κ. ΓΟΥΜΕΝΙΣΣΑΣ</t>
  </si>
  <si>
    <t>ΕΥΑΓΓΕΛΙΣΤΡΙΑ</t>
  </si>
  <si>
    <t>ΠΟΥΡΝΑΡΑ- ΕΥΑΓΓΕΛΙΣΤΡΙΑ</t>
  </si>
  <si>
    <t>ΜΕΓΑ ΛΙΒΑΔΙ</t>
  </si>
  <si>
    <t>ΚΙΟΥΡΚΑΤΙ ΣΟΦΙΚΟ</t>
  </si>
  <si>
    <t>ΚΑΛΟΧΩΡΙΟ</t>
  </si>
  <si>
    <t>ΕΞΑΝΤΗΣ ΜΥΛΟΠΟΤΑΜΟΥ</t>
  </si>
  <si>
    <t>23:37</t>
  </si>
  <si>
    <t>00:42</t>
  </si>
  <si>
    <t>ΚΑΜΑΡΟΥΛΑ</t>
  </si>
  <si>
    <t>ΠΑΛΙΟΥΡΙ ΚΑΜΑΡΟΥΛΑΣ</t>
  </si>
  <si>
    <t>ΑΥΓΕΙΟ</t>
  </si>
  <si>
    <t>07:33</t>
  </si>
  <si>
    <t>ΚΑΤΑΚΑΛΙ</t>
  </si>
  <si>
    <t>ΑΓΡΟΤΙΚΗ  ΠΕΡΙΟΧΗ  ΜΑΚΡΟΧΩΡΙΟΥ  "ΓΑΒΡΙΑΛΟΓΑ"</t>
  </si>
  <si>
    <t>1ο ΧΛΜ ΑΡΑΒΗΣΣΟΥ-ΠΛΑΓΙΑΡΙΟΥ</t>
  </si>
  <si>
    <t>ΤΚ ΛΕΣΙΝΙ</t>
  </si>
  <si>
    <t>ΠΑΠΑΔΙΑΝΙΚΑ</t>
  </si>
  <si>
    <t>08:57</t>
  </si>
  <si>
    <t>Τ.Κ. ΝΟΤΙΑΣ ΑΛΜΩΠΙΑΣ</t>
  </si>
  <si>
    <t>Τ.Κ. ΔΑΦΝΗΣ</t>
  </si>
  <si>
    <t>ΒΙΟΛΟΓΙΚΟΣ ΜΕΣΟΛΟΓΓΙΟΥ</t>
  </si>
  <si>
    <t>ΝΑΣΤΕ"Ι"ΚΑ</t>
  </si>
  <si>
    <t>ΑΓΡΟΤΙΚΗ ΠΕΡΙΟΧΗ ΞΕΧΑΣΜΕΝΗΣ</t>
  </si>
  <si>
    <t>ΛΟΥΤΡΑ ΚΥΛΛΗΝΗΣ</t>
  </si>
  <si>
    <t>ΛΙΜΝΗ ΜΑΚΡΗ</t>
  </si>
  <si>
    <t>Τ Κ ΛΕΣΙΝΙΟΥ</t>
  </si>
  <si>
    <t>ΒΑΛΤΙ ΠΑΝΑΓΙΑ ΛΕΣΙΝΙΩΤΙΣΣΑ</t>
  </si>
  <si>
    <t>Τ.Κ ΠΙΠΕΡΙΑΣ</t>
  </si>
  <si>
    <t>ΤΚ Μαυραναιων οικ. Σταυρου</t>
  </si>
  <si>
    <t>ΚΟΥΡΟΥΝΙΟΣ</t>
  </si>
  <si>
    <t>ΡΙΖΕΣ</t>
  </si>
  <si>
    <t>21:48</t>
  </si>
  <si>
    <t>08:56</t>
  </si>
  <si>
    <t>ΒΕΛΗΝΙΑΤΙΚΑ</t>
  </si>
  <si>
    <t>ΕΡΥΘΡΕΣ</t>
  </si>
  <si>
    <t>ΑΓΡΟΤΙΚΗ ΠΕΡΙΟΧΗ ΜΑΚΡΟΧΩΡΙΟΥ,ΘΕΣΗ"ΒΙΟΛΟΓΙΚΟΣ"</t>
  </si>
  <si>
    <t>ΡΑΞΑ</t>
  </si>
  <si>
    <t>ΛΕΒΑΔΕΙΑ</t>
  </si>
  <si>
    <t>5 ΧΙΛ ΛΙΒΑΔΕΙΑΣ-ΛΑΜΙΑΣ</t>
  </si>
  <si>
    <t>ΑΓΡ. ΠΕΡ. ΑΚΡΟΛΙΜΝΙΟ - ΜΟΥΡΙΕΣ</t>
  </si>
  <si>
    <t>ΑΓ. ΓΕΩΡΓΙΟΣ-ΤΣΑΜΠΕΣ</t>
  </si>
  <si>
    <t>ΜΑΡΜΑΡΑ</t>
  </si>
  <si>
    <t>ΜΕΣΟΛΟΛΛΙΟΥ</t>
  </si>
  <si>
    <t>ΕΥΗΝΟΧΩΡΙ</t>
  </si>
  <si>
    <t>Τ.Κ ΚΟΥΔΟΥΝΙΟΥ</t>
  </si>
  <si>
    <t>ΣΤΡΟΓΓΥΛΗ</t>
  </si>
  <si>
    <t>ΣΟΥΣΑΚΙ</t>
  </si>
  <si>
    <t>Τ.Κ ΑΓΡΙΕΛΙΑΣ</t>
  </si>
  <si>
    <t>23:41</t>
  </si>
  <si>
    <t>09:52</t>
  </si>
  <si>
    <t>ΣΤΕΝΩΣΙΑ</t>
  </si>
  <si>
    <t>ΕΡΜΙΠΠΟΥ &amp; ΘΕΟΓΝΙΔΟΣ</t>
  </si>
  <si>
    <t>ΚΩΣΤΑΚΙΟΙ</t>
  </si>
  <si>
    <t>ΜΥΡΤΕΑ</t>
  </si>
  <si>
    <t>ΚΑΤΩ ΜΥΡΤΙΑ</t>
  </si>
  <si>
    <t>ΑΓ.ΝΙΚΩΝΑΣ</t>
  </si>
  <si>
    <t>ΑΓΡΟΤΙΚΗ  ΠΕΡΙΟΧΗ  ΑΓΙΑΣ  ΜΑΡΙΝΑΣ</t>
  </si>
  <si>
    <t>ΛΕΥΚΟΘΕΑ</t>
  </si>
  <si>
    <t>ΑΓΡ. ΠΕΡ. ΑΓΓΙΣΤΑΣ</t>
  </si>
  <si>
    <t>ΤΣΕΛΕ"Ι"ΚΑ</t>
  </si>
  <si>
    <t>ΑΓΡΟΤΙΚΗ  ΠΕΡΙΟΧΗ  ΣΤΑΥΡΟΥ</t>
  </si>
  <si>
    <t>ΛΕΥΚΟΧΩΡΙ</t>
  </si>
  <si>
    <t>03:55</t>
  </si>
  <si>
    <t>04:21</t>
  </si>
  <si>
    <t>Λιβαδιτσα Παλαμα</t>
  </si>
  <si>
    <t>ΠΛΗΣΙΟΝ ΑΛΣΟΥΣ ΝΥΜΦΑΙΑΣ</t>
  </si>
  <si>
    <t>ΟΙΝΟΦΥΤΑ-ΘΕΣΗ ΚΟΝΤΙΤΑ</t>
  </si>
  <si>
    <t>ΑΓΡΟΤΙΚΗ ΠΕΡΙΟΧΗ ΛΥΚΟΣΤΟΜΟΥ</t>
  </si>
  <si>
    <t>ΠΑΤΙΜΑ ΠΟΥΛΙΤΣΑΣ</t>
  </si>
  <si>
    <t>ΠΕΔΙΟ ΒΟΛΗΣ</t>
  </si>
  <si>
    <t>ΑΓΡΟΤΙΚΗ ΠΕΡΙΟΧΗ ΠΑΛΑΙΟΧΩΡΙΟΥ</t>
  </si>
  <si>
    <t>ΑΓΡΟΤΙΚΗ ΠΕΡΙΟΧΗ ΚΟΠΤΕΡΟΥ</t>
  </si>
  <si>
    <t>ΜΕΣΑΙΑ ΜΗΛΙΑ</t>
  </si>
  <si>
    <t>ΚΑΒΟΥΡΙ</t>
  </si>
  <si>
    <t>Τ.Κ. ΚΕΦΑΛΑΡΙΟΥ</t>
  </si>
  <si>
    <t>2ο ΧΙΛ. ΠΑΡΑΛΙΜΝΗΣ - ΘΕΣΣΑΛΟΝΙΚΗΣ</t>
  </si>
  <si>
    <t>ΚΕΡΑΜΕΣ</t>
  </si>
  <si>
    <t>ΚΕΡΑΜΕ ΓΥΑΛΟΠΟΤΑΜΑ ΑΓΙΟΥ ΒΑΣΙΛΕΙΟΥ</t>
  </si>
  <si>
    <t>Δ. ΔΩΡΙΔΑΣ, Τ.Κ. ΜΑΛΑΜΑΤΑ</t>
  </si>
  <si>
    <t>ΣΟΥΔΑ ΑΓΙΟΥ ΒΑΣΙΛΕΙΟΥ</t>
  </si>
  <si>
    <t>Τ.Κ.ΑΝΘΟΥΣΑ</t>
  </si>
  <si>
    <t>ΤΚ. ΒΩΛΑΚΑ</t>
  </si>
  <si>
    <t>ΚΟΚΚΙΝΟ ΓΕΦΥΡΙ</t>
  </si>
  <si>
    <t>Τ.Κ ΠΕΝΤΑΛΟΦΟΥ</t>
  </si>
  <si>
    <t>ΑΓΡ. ΠΕΡ. ΑΓΙΟΥ ΠΕΤΡΟΥ</t>
  </si>
  <si>
    <t>04:39</t>
  </si>
  <si>
    <t>05:24</t>
  </si>
  <si>
    <t>ΤΚ ΣΤΥΡΩΝ</t>
  </si>
  <si>
    <t>Δ.Κ ΕΥΗΝΟΧΩΡΙΟΥ/ ΑΡΧΕΣ ΚΑΛΗΔΩΝΟΣ</t>
  </si>
  <si>
    <t>ΓΕΡΑΝΙΑ</t>
  </si>
  <si>
    <t>ΩΡΑΙΟΚΑΣΤΡΟ</t>
  </si>
  <si>
    <t>ΤΡΑΓΑΝΑ ΓΑΛΙΤΣΑΣ ΣΚΟΥΡΤΟΥΣ</t>
  </si>
  <si>
    <t>ΚΑΡΔΑΜΑ</t>
  </si>
  <si>
    <t>ΓΥΡΑ ΜΑΚΡΗ - Δ.Κ ΕΥΗΝΟΧΩΡΙΟΥ</t>
  </si>
  <si>
    <t>ΜΠΟΥΚΑ  ΠΑΛΑΙΟΧΩΡΙ</t>
  </si>
  <si>
    <t>ΜΠΑΖΑΚΑΣ</t>
  </si>
  <si>
    <t>ΑΖΙΛΑΚΟΔΑΣΟΣ</t>
  </si>
  <si>
    <t>ΤΚ ΑΕΤΟΥ</t>
  </si>
  <si>
    <t>ΠΑΛΟΥΚΙ</t>
  </si>
  <si>
    <t>ΒΥΤΙΝΕΙΚΑ</t>
  </si>
  <si>
    <t>ΑΓΡΟΤΙΚΗ ΠΕΡΙΟΧΗ Ν. ΝΙΚΟΜΗΔΕΙΑΣ</t>
  </si>
  <si>
    <t>Περιφερεια Μαρκου</t>
  </si>
  <si>
    <t>ΠΑΥΛΟΣ</t>
  </si>
  <si>
    <t>ΜΑΡΜΑΡΟ -ΠΑΥΛΟΣ</t>
  </si>
  <si>
    <t>ΑΓΡΟΤΙΚΗ ΠΕΡΙΟΧΗ ΟΜΗΡΙΚΟΥ</t>
  </si>
  <si>
    <t>ΚΕΡΑΜΠΟΠΟΙΕΙΟ ΠΟΛΙΧΝΙΤΟΥ</t>
  </si>
  <si>
    <t>ΠΟΙΜΝΗ</t>
  </si>
  <si>
    <t>Τ.Κ ΒΑΘΥΡΕΜΑΤΟΣ</t>
  </si>
  <si>
    <t>ΚΩΣΤΟΣ</t>
  </si>
  <si>
    <t>ΔΥΟ ΓΚΑΛΟΥΔΙΑ</t>
  </si>
  <si>
    <t>ΠΑΛΑΙΟΚΑΣΤΡΟ</t>
  </si>
  <si>
    <t>ΜΑΝΤΕΜΙ</t>
  </si>
  <si>
    <t>ΠΑΡΑΛΙΑΚΗ ΠΕΡΙΟΧΗ ΧΩΡΙΟΥ ΜΑΝΔΡΑ</t>
  </si>
  <si>
    <t>ΠΕΡΙΟΧΗ 5Χ5</t>
  </si>
  <si>
    <t>ΣΠΕΡΧΕΙΑΔΑ</t>
  </si>
  <si>
    <t>Τ.Κ. ΜΕΣΟΠΟΤΑΜΙΑ</t>
  </si>
  <si>
    <t>16ο ΧΛΜ Ε.Ο. ΚΑΛΑΜΑΤΑΣ-ΤΡΙΠΟΛΗ</t>
  </si>
  <si>
    <t>ΑΓΡΟΤΙΚΗ ΠΕΡΙΟΧΗ Τ.Δ ΔΙΑΛΕΚΤΟ</t>
  </si>
  <si>
    <t>22:54</t>
  </si>
  <si>
    <t>07:20</t>
  </si>
  <si>
    <t>Τ.Κ. ΠΑΠΠΑΔΑΤΟΥ</t>
  </si>
  <si>
    <t>ΤΚ.ΕΜΠΟΡΙΟΥ</t>
  </si>
  <si>
    <t>ΕΞΑΜΙΛΙΑ ΚΑΤΑΥΛΙΣΜΟΣ ΡΟΜΑ</t>
  </si>
  <si>
    <t>ΚΑΡΥΔΙΑ</t>
  </si>
  <si>
    <t>ΜΑΚΡΙΝΕΣ</t>
  </si>
  <si>
    <t>ΚΕΝΤΡΟ ΚΑΚΛΗΣ ΕΠΙΣΚΟΠΗ ΡΕΘΥΜΝΟΥ</t>
  </si>
  <si>
    <t>ΜΑΥΡΟΥΔΙ</t>
  </si>
  <si>
    <t>ΑΦΑΝΙΑ</t>
  </si>
  <si>
    <t>ΚΟΥΡΟΥΤΑ  ΠΑΛΟΥΚΙ</t>
  </si>
  <si>
    <t>Τ.Κ. ΔΟΡΙΖΑΣ</t>
  </si>
  <si>
    <t>ΚΑΛΑΜΠΑΚΙ</t>
  </si>
  <si>
    <t>ΑΣΩΠΟΣ</t>
  </si>
  <si>
    <t>ΕΡΓΟΣΤΑΣΙΟ ΛΕΚΚΑ</t>
  </si>
  <si>
    <t>15ο χλμ ΓΡΕΒΕΝΩΝ - ΚΟΖΑΝΗΣ</t>
  </si>
  <si>
    <t>06:05</t>
  </si>
  <si>
    <t>ΞΥΛΟΚΑΣΤΡΟ</t>
  </si>
  <si>
    <t>Χ.Α.Δ.Α. ΞΥΛΟΚΑΣΤΡΟΥ</t>
  </si>
  <si>
    <t>ΣΚΙΑΔΙ ΜΕΣΟΛΟΓΓΙΟΥ</t>
  </si>
  <si>
    <t>09:36</t>
  </si>
  <si>
    <t>ΑΝΕΡΑΤΖΑΣ-ΔΑΦΝΕΣ</t>
  </si>
  <si>
    <t>ΚΟΡΦΟΣ</t>
  </si>
  <si>
    <t>ΝΕΑΠΟΛΗ-ΒΑΤΟΚΑΜΠΟΣ</t>
  </si>
  <si>
    <t>ΚΑΒΟΥΡΟΤΡΥΠΑ Τ.Κ ΚΡΥΟΝΕΡΙΟΥ</t>
  </si>
  <si>
    <t>ΛΑΖΑΡΙΝΑΣ</t>
  </si>
  <si>
    <t>ΚΑΤΩ ΧΡΥΣΟΒΙΤΣΑ</t>
  </si>
  <si>
    <t>ΖΕΥΓΑΡΑΚΙ-ΓΕΦΥΡΙΑ ΑΛΑΜΠΕΗ</t>
  </si>
  <si>
    <t>ΠΑΘΕ ΥΨΟΣ ΜΑΛΓΑΡΩΝ</t>
  </si>
  <si>
    <t>Τ.Κ. ΝΕΟΧΩΡΙΟΥ</t>
  </si>
  <si>
    <t>ΑΣΦΕΝΔΙΟΥ</t>
  </si>
  <si>
    <t>ΑΡΧΑΙ8Α ΛΑΤΟΜΕΙΑ ΚΟΡΙΝΘΟΥ</t>
  </si>
  <si>
    <t>ΛΙΜΟΓΑΡΔΙ</t>
  </si>
  <si>
    <t>22:24</t>
  </si>
  <si>
    <t>11:14</t>
  </si>
  <si>
    <t>ΤΣΑΜΕΙΚΑ</t>
  </si>
  <si>
    <t>ΠΕΡΑ ΤΡΑΓΑΝΑ ΚΙΑΤΟΥ</t>
  </si>
  <si>
    <t>Π.Υ. ΕΛΕΥΣΙΝΑΣ</t>
  </si>
  <si>
    <t>Δ. ΔΩΡΙΔΑΣ, Τ.Κ. ΜΑΝΑΓΟΥΛΗΣ (ΦΑΝΕΡΩΜΕΝΗ)</t>
  </si>
  <si>
    <t>ΡΟΒΟΛΙΑΡΙΟ</t>
  </si>
  <si>
    <t>ΛΕΠΤΟΚΑΡΥΑ</t>
  </si>
  <si>
    <t>ΛΟΥΡΟΣ Δ.Κ ΝΕΟΧΩΡΙΟΥ</t>
  </si>
  <si>
    <t>ΜΠΟΥΡΝΙΑΣ ΠΛΗΣΙΟΝ ΚΑΡΤ</t>
  </si>
  <si>
    <t>ΔΑΣ. ΠΕΡ. ΓΑΒΡΑΣ</t>
  </si>
  <si>
    <t>ΠΑΣΧΑΛΙΤΣΑ</t>
  </si>
  <si>
    <t>Τ.Κ. ΠΑΣΧΑΛΙΤΣΑΣ</t>
  </si>
  <si>
    <t>ΜΕΛΙΣΣΟΧΩΡΙ</t>
  </si>
  <si>
    <t>Τ.Κ. ΜΕΛΙΣΣΟΧΩΡΙΟΥ</t>
  </si>
  <si>
    <t>ΡΟΥΠΑΚΙ</t>
  </si>
  <si>
    <t>ΚΑΜΗΛΟΒΡΥΣΗ</t>
  </si>
  <si>
    <t>ΠΑΝΑΓΑΚΙΑ ΑΝΤΙΚΑΛΑΜΟΣ</t>
  </si>
  <si>
    <t>Δ.Κ ΕΥΗΝΟΧΩΡΙΟΥ ( ΚΑΤΩ)</t>
  </si>
  <si>
    <t>03:33</t>
  </si>
  <si>
    <t>ΙΩΑΝΝΙΝΑ</t>
  </si>
  <si>
    <t>ΣΕΛΙΝΟΥΝΤΑΣ</t>
  </si>
  <si>
    <t>ΚΑΡΔΑΜΑΙΝΑ</t>
  </si>
  <si>
    <t>"ΝΗΣΙΑ" ΠΟΥΝΤΟΣ ΝΑΥΠΑΚΤΟΥ</t>
  </si>
  <si>
    <t>ΑΜΠΑΡΙΑ ΠΑΝΑΙΤΩΛΙΟΥ</t>
  </si>
  <si>
    <t>Τ.Κ ΑΝΔΑΝΙΑΣ</t>
  </si>
  <si>
    <t>ΑΝΑΤΟΛΗ</t>
  </si>
  <si>
    <t>20:09</t>
  </si>
  <si>
    <t>ΑΜΑΛΙΑΔΟΣ</t>
  </si>
  <si>
    <t>ΑΝΤΙΛΙΟΣΤΑΣΙΟ</t>
  </si>
  <si>
    <t>Τ.Κ. ΖΙΖΑΝΙΟΥ</t>
  </si>
  <si>
    <t>ΚΑΠΕΛΕΤΟ</t>
  </si>
  <si>
    <t>ΘΑΝΑΣΟΥΛΕΙΚΑ</t>
  </si>
  <si>
    <t>ΘΕΟΔΩΡΑΚΕΙΟ</t>
  </si>
  <si>
    <t>Τ.Κ. ΘΕΟΔΩΡΑΚΕΙΟΥ</t>
  </si>
  <si>
    <t>ΔΟΜΕΝΙΚΟ</t>
  </si>
  <si>
    <t>ΜΑΡΚΑΤΙ ΚΕΡΑΤΕΑΣ</t>
  </si>
  <si>
    <t>ΓΡΕΒΕΝΑ</t>
  </si>
  <si>
    <t>Τ.Κ. ΕΛΕΥΘΕΡΟΥ "ΜΠΑΡΟΥΚΑ"</t>
  </si>
  <si>
    <t>ΑΛΦΕΙΟΥ</t>
  </si>
  <si>
    <t>ΚΡΟΥΝΟΙ</t>
  </si>
  <si>
    <t>ΑΛΜΥΡΗ</t>
  </si>
  <si>
    <t>21:31</t>
  </si>
  <si>
    <t>ΛΟΥΣΑΚΙΕΣ-ΜΕΤΟΧΙ (Δ.Ε. ΚΙΣΑΜΟΥ)</t>
  </si>
  <si>
    <t>00:07</t>
  </si>
  <si>
    <t>ΑΙΓΙΕΣ</t>
  </si>
  <si>
    <t>10ος Π.Σ. ΑΘΗΝΩΝ</t>
  </si>
  <si>
    <t>00:18</t>
  </si>
  <si>
    <t>00:38</t>
  </si>
  <si>
    <t>Δ. ΦΥΛΗΣ</t>
  </si>
  <si>
    <t>ΘΕΟΔΩΡΑ ΦΥΛΗΣ</t>
  </si>
  <si>
    <t>04:41</t>
  </si>
  <si>
    <t>ΑΓΡΟΤΙΚΗ ΠΕΡΙΟΧΗ ΠΑΛΑΙΦΥΤΟΥ</t>
  </si>
  <si>
    <t>08:42</t>
  </si>
  <si>
    <t>09:12</t>
  </si>
  <si>
    <t>Μ.ΛΙΒΑΔΙ-ΑΛΜΥΡΟΣ</t>
  </si>
  <si>
    <t>ΜΕΓΑ ΑΛΩΝΙ</t>
  </si>
  <si>
    <t>ΠΑΡΑΛΙΑ ΑΒΡΑΜΙΟΥ</t>
  </si>
  <si>
    <t>ΒΙΟΛΟΓΙΚΟΣ ΜΑΛΕΣΙΝΑ</t>
  </si>
  <si>
    <t>ΑΓ-ΘΕΟΔΩΡΟΙ -ΟΡΧΟΜΕΝΟΥ</t>
  </si>
  <si>
    <t>ΑΝΘΟΧΩΡΙ</t>
  </si>
  <si>
    <t>ΑΓΡ. ΠΕΡ. Ν.ΜΕΣΗΜΒΡΙΑΣ</t>
  </si>
  <si>
    <t>ΑΓΡΟΤΙΚΗ ΠΕΡΙΟΧΗ ΜΥΣΤΑΚΑ</t>
  </si>
  <si>
    <t>ΚΟΥΓΕΙΚΑ</t>
  </si>
  <si>
    <t>ΑΓΙΑ  ΤΡΙΑΔΑ  ΠΗΝΕΙΑΣ</t>
  </si>
  <si>
    <t>ΠΑΤΟΥΛΙΑ</t>
  </si>
  <si>
    <t>Τ.Κ. ΠΑΤΟΥΛΙΑΣ</t>
  </si>
  <si>
    <t>Π.Ο.Ε ΑΝΤΙΡΡΙΟΥ-ΙΩΑΝΝΙΝΩΝ</t>
  </si>
  <si>
    <t>Ν.ΜΑΛΓΑΡΑ ΠΛΗΣΙΟΝ ΜΑΚΕΔΟΝΙΚΗ ΣΦΟΛΙΑΤΑ</t>
  </si>
  <si>
    <t>ΑΓΡ. ΠΕΡ. ΓΑΒΡΑΣ</t>
  </si>
  <si>
    <t>ΡΟΔΙΤΣΑ</t>
  </si>
  <si>
    <t>ΚΑΤΑΣΤΑΡΙ</t>
  </si>
  <si>
    <t>08:22</t>
  </si>
  <si>
    <t>ΔΑΣΥΛΛΙΟ</t>
  </si>
  <si>
    <t>ΒΡΑΧΑΣΙ</t>
  </si>
  <si>
    <t>ΤΟΥΝΕΛ ΒΡΑΧΑΣΙΟΥ</t>
  </si>
  <si>
    <t>ΑΒΑΛΑΣ</t>
  </si>
  <si>
    <t>ΓΑΙΤΑΝΙ</t>
  </si>
  <si>
    <t>ΜΑΡΚΟΠΟΥΛΟ-ΟΛΓΑ</t>
  </si>
  <si>
    <t>ΑΓ.ΓΕΩΡΓΙΟΣ ΓΡΑΜΒΟΥΣΑ (Δ.Ε.ΚΙΣΑΜΟΥ)</t>
  </si>
  <si>
    <t>ΑΓΙΟΣ</t>
  </si>
  <si>
    <t>ΑΓΙΟΣ ΑΙΔΗΨΟΥ</t>
  </si>
  <si>
    <t>ΜΑΥΡΟΛΕΥΚΗ</t>
  </si>
  <si>
    <t>ΦΑΚΙΣΤΡΑ ΜΕΣΣΗΝΗ</t>
  </si>
  <si>
    <t>ΑΓΡΟΤΙΚΗ ΠΕΡΙΟΧΗ ΕΛΕΥΘΕΡΟΧΩΡΙΟΥ</t>
  </si>
  <si>
    <t>Τ.Κ. ΚΑΡΠΕΡΟΥ "ΠΙΝΙΑΡΗ"</t>
  </si>
  <si>
    <t>03:26</t>
  </si>
  <si>
    <t>ΑΔΡΙΑΝΗ</t>
  </si>
  <si>
    <t>04:57</t>
  </si>
  <si>
    <t>05:50</t>
  </si>
  <si>
    <t>ΠΡΟΦΗΤΗ ΗΛΙΑΣ ΓΑΡΓΑΛΙΑΝΟΙ</t>
  </si>
  <si>
    <t>06:25</t>
  </si>
  <si>
    <t>ΑΕΡΟΔΡΟΜΙΟ</t>
  </si>
  <si>
    <t>ΑΓΙΑΣΟΣ</t>
  </si>
  <si>
    <t>ΜΕΓΑΛΗ ΛΙΜΝΗ</t>
  </si>
  <si>
    <t>ΟΙΚΙΣΜΟΣ ΡΟΜΑ</t>
  </si>
  <si>
    <t>ΠΑΡΑΛΙΑ ΕΠΑΝΟΜΗΣ</t>
  </si>
  <si>
    <t>ΚΥΡΝΟΣ</t>
  </si>
  <si>
    <t>'' ΕΞΟΧΗ''</t>
  </si>
  <si>
    <t>ΚΥΡΙΑΚΙΟ</t>
  </si>
  <si>
    <t>ΚΛΕΙΣΟΥΡΑ -</t>
  </si>
  <si>
    <t>Π.Κ. ΘΗΡΑΣ</t>
  </si>
  <si>
    <t>Δ. ΘΗΡΑΣ</t>
  </si>
  <si>
    <t>ΟΙΑ</t>
  </si>
  <si>
    <t>ΝΕΑ ΜΑΓΝΗΣΙΑ</t>
  </si>
  <si>
    <t>ΘΕΣΗ ΠΑΤΛΙΑ</t>
  </si>
  <si>
    <t>ΕΞΑΜΙΛΙΑ  ΟΙΚΙΣΜΟΣ ΡΟΜΑ</t>
  </si>
  <si>
    <t>Τ.Κ ΚΡΦΑΛΟΒΡΥΣΟΥ</t>
  </si>
  <si>
    <t>'' ΑΒΔΕΛΟΧΩΡΙ '' Ν. ΑΦΕΣΣΟΣ</t>
  </si>
  <si>
    <t>ΔΑΣΙΚΗ ΠΕΡΙΟΧΗ ΝΕΣΤΟΥ ΠΟΤΑΜΟΥ</t>
  </si>
  <si>
    <t>ΠΑΡΟΔΟΣ ΑΓ. ΑΘΑΝΑΣΙΟΥ</t>
  </si>
  <si>
    <t>Τ.Κ. ΑΡΜΕΝΟΧΩΡΙΟΥ</t>
  </si>
  <si>
    <t>22:12</t>
  </si>
  <si>
    <t>ΑΓΙΑ ΚΥΡΙΑΚΗ ΜΥΤΙΛΗΝΗΣ</t>
  </si>
  <si>
    <t>04:20</t>
  </si>
  <si>
    <t>05:45</t>
  </si>
  <si>
    <t>ΑΓΡΟΤΙΚΗ ΠΕΡΙΟΧΗ ΝΕΡΟΦΡΑΚΤΗ</t>
  </si>
  <si>
    <t>Τ.Κ.  ΛΕΥΚΟΠΕΤΡΑΣ</t>
  </si>
  <si>
    <t>ΒΟΔΙΑΝΟ</t>
  </si>
  <si>
    <t>ΠΕΡΙΦΕΡΕΙΑΚΟΣ ΛΙΒΑΔΕΙΑΣ</t>
  </si>
  <si>
    <t>Τ.Κ. ΟΡΜΑΣ</t>
  </si>
  <si>
    <t>ΠΙΣΤΑ ΚΑΡΤ</t>
  </si>
  <si>
    <t>ΑΗΔΟΝΙΑ</t>
  </si>
  <si>
    <t>ΑΡΝΑΙΑΣ</t>
  </si>
  <si>
    <t>ΑΜΜΟΥΛΙΑΝΗ</t>
  </si>
  <si>
    <t>Τ.Κ. ΔΕΜΑΤΙΟΥ</t>
  </si>
  <si>
    <t>ΠΕΡΙΣΤΑΣΗ</t>
  </si>
  <si>
    <t>ΑΓΡΟΤΙΚΗ ΠΕΡΙΟΧΗ ΚΑΨΟΥΡΑ ΠΕΡΙΣΤΑΣΗΣ</t>
  </si>
  <si>
    <t>ΜΟΡΙΑ ΚΥΤ</t>
  </si>
  <si>
    <t>Δ. ΚΑΣΟΥ</t>
  </si>
  <si>
    <t>ΑΠΕΝΕΣ</t>
  </si>
  <si>
    <t>ΑΓΡΟΤΙΚΗ ΠΕΡΙΟΧΗ ΜΕΛΑΔΙΟΥ</t>
  </si>
  <si>
    <t>ΚΡΑΣΟΠΟΥΛΙ  ΜΕΛΙΚΗΣ</t>
  </si>
  <si>
    <t>09:06</t>
  </si>
  <si>
    <t>ΟΔΟΣ ΚΑΛΑΜΑΚΙΟΥ-ΛΑΓΑΝΑ</t>
  </si>
  <si>
    <t>ΠΛΑΓΙΣΟΣ ΜΟΛΟΣ</t>
  </si>
  <si>
    <t>Αγροτ.Περιοχη Γοργοβιτων</t>
  </si>
  <si>
    <t>ΑΡΓΑΣΙ-ΣΤΑΘΜΟΣ ΔΕΗ</t>
  </si>
  <si>
    <t>Τ/Κ ΠΥΘΙΟΥ Δ. ΕΛΑΣΣΟΝΑΣ</t>
  </si>
  <si>
    <t>Τ.Δ. ΣΤΡΑΤΟΥ</t>
  </si>
  <si>
    <t>ΒΙ.ΠΕ. ΠΡΕΒΕΖΑΣ</t>
  </si>
  <si>
    <t>ΑΓΡΟΤΙΚΗ ΠΕΡΙΟΧΗ ΣΥΔΙΝΗΣ</t>
  </si>
  <si>
    <t>23:44</t>
  </si>
  <si>
    <t>ΣΤΕΚΙ-ΛΟΥΤΣΑ</t>
  </si>
  <si>
    <t>ΛΥΓΑΡΙΑ</t>
  </si>
  <si>
    <t>ΕΞΑΜΙΛΙΑ ΟΙΚΙΣΜΟΣ ΡΟΜΑ</t>
  </si>
  <si>
    <t>Τ.Κ. ΜΑΛΕΣΙΑΔΑΣ</t>
  </si>
  <si>
    <t>ΠΕΝΤΕΛΗΣ</t>
  </si>
  <si>
    <t>ΑΓΡΟΤΙΚΗ ΠΕΡΙΟΧΗ ΔΟΞΑΤΟΥ</t>
  </si>
  <si>
    <t>ΠΕΡΙΟΧΗ ΚΤΕΛ ΑΡΙΔΑΙΑΣ</t>
  </si>
  <si>
    <t>Δ.Κ ΝΡΟΧΩΡΙΟΥ - ΛΟΥΡΟΣ</t>
  </si>
  <si>
    <t>ΖΙΓΚΙΡΙ</t>
  </si>
  <si>
    <t>ΑΓΡΟΤΙΚΗ ΠΕΡΙΟΧΗ ΟΡΕΜΕΝΙΟΥ</t>
  </si>
  <si>
    <t>04:40</t>
  </si>
  <si>
    <t>ΧΑΔΑ ΞΥΛΟΚΑΣΤΡΟΥ</t>
  </si>
  <si>
    <t>07:11</t>
  </si>
  <si>
    <t>ΠΕΥΚΟΓΙΑΛΙ ΑΛΕΠΟΧΩΡΙΟΥ</t>
  </si>
  <si>
    <t>Τ/Κ ΤΣΑΠΟΥΡΝΙΑΣ</t>
  </si>
  <si>
    <t>ΚΑΜΙΝΙΑ ΜΩΛΟΥ</t>
  </si>
  <si>
    <t>ΜΕΣΣΗΝΗ ΠΡΟΣ ΤΡΙΟΔΟ</t>
  </si>
  <si>
    <t>Τ.Κ. ΠΗΝΕΙΑΔΑΣ</t>
  </si>
  <si>
    <t>ΣΚΙΑΔΙ - ΒΙΟΛΟΓΙΚΟΣ</t>
  </si>
  <si>
    <t>ΚΑΜΠΟΣ ΔΙΔΥΜΟΤΕΙΧΟΥ</t>
  </si>
  <si>
    <t>02:06</t>
  </si>
  <si>
    <t>06:35</t>
  </si>
  <si>
    <t>Τ.Κ. ΠΑΛΑΙΟΠΥΡΓΟΥ</t>
  </si>
  <si>
    <t>11:07</t>
  </si>
  <si>
    <t>ΔΑΣΙΚΗ ΠΕΡΙΟΧΗ ΜΥΣΤΑΚΑ</t>
  </si>
  <si>
    <t>ΟΙΚΙΣΜΟΣ ΡΟΜΑ ΕΞΑΜΙΛΙΑ</t>
  </si>
  <si>
    <t>ΟΙΚΙΣΜΟΣ ΑΓ. ΤΡΙΑΔΑΣ ΚΟΡΩΝΗ</t>
  </si>
  <si>
    <t>ΠΑΠΑΔΟΠΟΥΛΕΙΚΑ</t>
  </si>
  <si>
    <t>Τ.Κ. ΑΣΠΡΟΠΟΥΛΙΑΣ</t>
  </si>
  <si>
    <t>Δ. ΣΦΑΚΙΩΝ</t>
  </si>
  <si>
    <t>ΧΩΡΑΣΦΑΚΙΩΝ-ΞΗΡΟΠΟΤΑΜΟΣ</t>
  </si>
  <si>
    <t>ΧΑΡΑΙΝΤΙΝΙ  ΘΗΒΩΝ</t>
  </si>
  <si>
    <t>ΟΡΟΣ ΘΕΙΟΣ ΠΛΗΣΙΟΝ ΚΥΤ</t>
  </si>
  <si>
    <t>23:07</t>
  </si>
  <si>
    <t>ΝΕΑ ΜΗΧΑΝΙΩΝΑ</t>
  </si>
  <si>
    <t>ΑΓΡΟΤΙΚΗ ΠΕΡΙΟΧΗ ΚΕΡΑΣΙΑΣ</t>
  </si>
  <si>
    <t>"ΠΑΝΟΡΑΜΑ" ΚΥΠΑΡΙΣΣΙΟΥ</t>
  </si>
  <si>
    <t>ΜΟΝΟΛΙΘΟ</t>
  </si>
  <si>
    <t>ΑΓΡΟΤ. ΠΕΡΙΟΧΗ ΨΑΘΑΔΩΝ</t>
  </si>
  <si>
    <t>ΑΓΡΟΤ. ΠΕΡΙΟΧΗ ΜΑΝΔΡΑΣ</t>
  </si>
  <si>
    <t>ΠΑΛΙΟΥΡΑΣ</t>
  </si>
  <si>
    <t>Τ.Κ. ΧΙΟΝΑΤΟΥ</t>
  </si>
  <si>
    <t>ΑΓΡ. ΠΕΡ. ΒΑΘΥΛΑΚΟΥ</t>
  </si>
  <si>
    <t>ΘΕΣΗ "ΡΟΥΝΤΙΝΑ" ΑΝΩ ΖΕΡΒΟΧΩΡΙΟΥ</t>
  </si>
  <si>
    <t>ΠΑΡΑΛΙΑ ΑΚΡΑΤΑΣ</t>
  </si>
  <si>
    <t>ΜΕΣΑΡΙΑ</t>
  </si>
  <si>
    <t>Δ. ΔΩΡΙΔΑΣ, Τ.Κ. ΑΓΙΟΣ ΝΙΚΟΛΑΟΣ</t>
  </si>
  <si>
    <t>ΠΑΝΟΡΑΜΑ ΚΕΡΑΤΕΑΣ</t>
  </si>
  <si>
    <t>ΑΛΕΞΑΝΔΡΟΥΠΟΛΗ</t>
  </si>
  <si>
    <t>Τ/Κ ΑΝΑΛΗΨΗΣ</t>
  </si>
  <si>
    <t>08:34</t>
  </si>
  <si>
    <t>Δ. ΣΥΡΟΥ-ΕΡΜΟΥΠΟΛΕΩΣ</t>
  </si>
  <si>
    <t>ΠΡΕΒΕΛΗ ΑΓΙΟΥ ΒΑΣΙΛΕΙΟΥ</t>
  </si>
  <si>
    <t>ΕΡΑΤΥΡΑ</t>
  </si>
  <si>
    <t>ΒΙ.ΠΕ ΣΙΝΔΟΣ</t>
  </si>
  <si>
    <t>Ε.Ο. ΓΑΣΤΟΥΝΗΣ ΒΑΡΘΟΛΟΜΙΟ</t>
  </si>
  <si>
    <t>ΑΓΡ. ΠΕΡ. ΒΙ.ΠΕ, ΣΙΝΔΟΣ</t>
  </si>
  <si>
    <t>ΧΑΝΙ ΓΚΟΤΣΟΠΟΥΛΟΥ</t>
  </si>
  <si>
    <t>ΑΓΡΟΤΙΚΗ ΠΕΡΙΟΧΗ ΝΕΟΥ ΞΕΡΙΑ</t>
  </si>
  <si>
    <t>ΤΡΙΟΔΟΣ ΠΛΗΣΙΟΝ ΘΕΡΜΟΚΗΠΙΩΝ ΥΔΡΟΚΑΛΛΙΕΡΓΙΩΝ</t>
  </si>
  <si>
    <t>ΠΑΛΑΙΑ ΜΑΝΟΛΑΔΑ</t>
  </si>
  <si>
    <t>ΚΟΡΙΑ ΚΥΤ</t>
  </si>
  <si>
    <t>ΜΕΛΙΣΣΟΠΕΤΡΑ</t>
  </si>
  <si>
    <t>"Τ.Κ ΜΕΛΙΣΣΟΠΕΤΡΑΣ"</t>
  </si>
  <si>
    <t>ΠΛΗΣΙΟΝ ΚΟΜΒΟΥ ΜΕΣΣΗΝΗΣ</t>
  </si>
  <si>
    <t>ΠΑΛΙΟΖΕΥΓΑΡΟ ΔΟΚΙΜΙΟΥ</t>
  </si>
  <si>
    <t>ΚΑΛΑΜΑΡΑΣ</t>
  </si>
  <si>
    <t>ΝΗΣΙ ΤΕΜΕΝΗΣ</t>
  </si>
  <si>
    <t>ΚΟΥΤΣΟΜΟΔΙ ΝΕΜΕΑΣ</t>
  </si>
  <si>
    <t>00:19</t>
  </si>
  <si>
    <t>08:07</t>
  </si>
  <si>
    <t>ΜΕΓΑΛΟΧΩΡΙ</t>
  </si>
  <si>
    <t>ΓΡΑΜΒΟΥΣΑ(Δ.Ε. ΚΙΣΑΜΟΥ)</t>
  </si>
  <si>
    <t>Τ.Κ. ΠΥΡΓΟΣ ΚΙΕΡΙΟΥ</t>
  </si>
  <si>
    <t>ΑΝΑΤΟΛΙΚΑ ΚΥΤ, ΑΝΩΘΕΝ ΝΤΑΜΑΡΙΟΥ</t>
  </si>
  <si>
    <t>22:26</t>
  </si>
  <si>
    <t>ΠΥΛΙΟ</t>
  </si>
  <si>
    <t>ΤΚ.ΞΙΝΟΥ ΝΕΡΟΥ</t>
  </si>
  <si>
    <t>ΟΧΘΕΣ ΠΑΜΙΣΣΟΥ</t>
  </si>
  <si>
    <t>ΑΡΕΤΗ</t>
  </si>
  <si>
    <t>ΣΧΟΛΕΙΟ ΕΥΑΓΓΕΛΙΣΜΟΣ</t>
  </si>
  <si>
    <t>ΠΑΛΙΑ  ΣΚΛΑΒΕΝΑ</t>
  </si>
  <si>
    <t>ΤΟΥΡΚΟΒΡΥΣΗ ΚΟΜΒΟΣ ΝΕΜΕΑΣ</t>
  </si>
  <si>
    <t>ΛΑΥΡΙΟ</t>
  </si>
  <si>
    <t>ΣΚΙΑΘΟΥ</t>
  </si>
  <si>
    <t>ΠΑΤΗΜΑ ΕΞΑΜΙΛΙΩΝ</t>
  </si>
  <si>
    <t>ΚΕΡΑ-ΚΑΡΦΙ-ΧΟΜΟ ΣΑΠΙΕΝΣ</t>
  </si>
  <si>
    <t>Τ.Κ. ΚΟΣΜΑ</t>
  </si>
  <si>
    <t>ΑΓ.ΙΩΑΝΝΗΣ</t>
  </si>
  <si>
    <t>09:33</t>
  </si>
  <si>
    <t>ΑΓ.ΓΕΩΡΓΙΟΣ ΚΟΡΙΝΘΟΣ</t>
  </si>
  <si>
    <t>ΚΟΠΑΝΟΣ</t>
  </si>
  <si>
    <t>ΘΕΣΗ ''ΚΟΥΤΙΧΑ'' Τ.Κ. ΚΟΠΑΝΟΥ</t>
  </si>
  <si>
    <t>ΑΘΙΚΙΑ ΚΟΡΙΝΘΙΑΣ</t>
  </si>
  <si>
    <t>Τ.Κ. ΘΥΡΙΟΥ -"ΚΟΡΠΗ"</t>
  </si>
  <si>
    <t>ΚΑΤΩ ΑΓΙΟΣ ΙΩΑΝΝΗΣ</t>
  </si>
  <si>
    <t>ΑΓΡΟΤΙΚΗ ΠΡΙΟΧΗ ΚΑΤΩ  ΑΓΙΟΣ ΙΩΑΝΝΗΣ</t>
  </si>
  <si>
    <t>"ΓΟΥΜΕΝΑ" ΤΡΙΑΔΑΣ</t>
  </si>
  <si>
    <t>ΘΕΣΗ ''ΑΣΠΙΣ'' Τ.Κ. ΖΕΡΒΟΧΩΡΙΟΥ</t>
  </si>
  <si>
    <t>ΑΜΠΕΛΟΧΩΡΙ ΘΗΒΩΝ</t>
  </si>
  <si>
    <t>ΑΓΡΟΤΙΚΗ ΠΕΡΙΟΧΗ ΑΓΙΟΥ ΓΕΩΡΓΙΟΥ</t>
  </si>
  <si>
    <t>ΜΑΥΡΙΚΑ</t>
  </si>
  <si>
    <t>ΠΑΡΑΝΗΣΙΑ</t>
  </si>
  <si>
    <t>ΑΓΡ. ΠΕΡ. Ν. ΜΕΣΗΜΒΡΙΑΣ</t>
  </si>
  <si>
    <t>ΖΕΣΤΗ ΜΕΣΟΛΟΓΓΙΟΥ</t>
  </si>
  <si>
    <t>ΛΙΜΙΝΗ</t>
  </si>
  <si>
    <t>ΑΓΡ. ΠΕΡ. ΠΕΔΙΝΟΥ</t>
  </si>
  <si>
    <t>22:07</t>
  </si>
  <si>
    <t>01:07</t>
  </si>
  <si>
    <t>ΤΚ ΠΑΛΑΙΡΟΥ Δ. ΑΚΤΙΟΥ ΒΟΝΙΤΣΑΣ</t>
  </si>
  <si>
    <t>ΒΟΥΡΒΟΥΛΟΣ</t>
  </si>
  <si>
    <t>ΑΓΡΟΙΤΚΗ ΠΕΡΙΟΧΗ ΓΑΛΑΤΑΔΩΝ</t>
  </si>
  <si>
    <t>ΑΓΡΟΤΙΚΗ ΠΕΡΙΟΧΗ ΜΕΛΙΚΗΣ</t>
  </si>
  <si>
    <t>ΛΑΤΑ</t>
  </si>
  <si>
    <t>ΞΗΡΙΑΣ ΑΘΙΚΙΩΝ</t>
  </si>
  <si>
    <t>02:58</t>
  </si>
  <si>
    <t>ΣΑΡΔΕΛΙΟ ΕΡΑΤΕΙΝΗΣ</t>
  </si>
  <si>
    <t>ΒΑΛΥΡΑ ΓΗΠΕΔΟ</t>
  </si>
  <si>
    <t>ΒΡΟΥΛΙΔΙΑ-ΒΑΘΥ</t>
  </si>
  <si>
    <t>ΚΑΜΑΡΕΣ ΜΥΤΙΛΗΝΗΣ</t>
  </si>
  <si>
    <t>Τ.Κ. ΒΑΣΙΛΟΠΟΥΛΟΥ</t>
  </si>
  <si>
    <t>Τ.Κ. ΚΑΣΤΡΙΟΥ</t>
  </si>
  <si>
    <t>ΨΑΡΙ-ΧΑΡΑΚΑΣ</t>
  </si>
  <si>
    <t>ΑΓΡΟΤΙΚΗ ΠΕΡΙΟΧΗ ΑΜΑΡΑΝΤΩΝ</t>
  </si>
  <si>
    <t>05:15</t>
  </si>
  <si>
    <t>Π.Κ. ΣΟΦΙΚΟΥ</t>
  </si>
  <si>
    <t>ΕΞΑ;ΜΙΛΙΑ ΟΙΚΙΣΜΟΣ ΡΟΜΑ</t>
  </si>
  <si>
    <t>ΦΡΑΝΤΖΗ</t>
  </si>
  <si>
    <t>Δ.Δ. Ανατολικου</t>
  </si>
  <si>
    <t>ΚΑΤΑΥΛΙΣΜΟΣ ΡΟΜΑ</t>
  </si>
  <si>
    <t>04:33</t>
  </si>
  <si>
    <t>ΜΠΟΥΚΑ ΠΑΛΙΟΣ ΣΚΟΥΠΙΔΟΤΟΠΟΣ</t>
  </si>
  <si>
    <t>Δ. ΜΑΡΚΟΠΟΥΛΟΥ ΜΕΣΟΓΑΙΑΣ</t>
  </si>
  <si>
    <t>ΥΨΟΣ ΣΚΟΠΕΥΤΗΡΙΟΥ ΚΑΙ ΑΚΑΔΗΜΙΑΣ ΤΗΣ ΑΣΤΥΝΟΜ.</t>
  </si>
  <si>
    <t>"ΜΑΡΚΙΝΗ" ΝΕΟΧΩΡΙΟΥ</t>
  </si>
  <si>
    <t>Δ.Ε. ΜΕΣΣΗΝΗΣ</t>
  </si>
  <si>
    <t>ΛΑΧΑΝΙΑΝ</t>
  </si>
  <si>
    <t>Τ.Κ. ΠΕΤΡΩΤΟΥ</t>
  </si>
  <si>
    <t>ΑΓΙΟΥ ΓΕΩΡΓΙΟΥ</t>
  </si>
  <si>
    <t>12ος Π.Σ. ΑΘΗΝΩΝ</t>
  </si>
  <si>
    <t>Δ. ΠΕΝΤΕΛΗΣ</t>
  </si>
  <si>
    <t>ΠΑΝΩ ΑΠ ΤΟ ΝΤΡΑΦΙ ΠΡΟΣ ΝΤΑΟΥ</t>
  </si>
  <si>
    <t>Τ.Κ. ΧΡΥΣΟΒΙΤΣΑ</t>
  </si>
  <si>
    <t>ΚΑΡΠΟΧΩΡΙ</t>
  </si>
  <si>
    <t>Τ.Κ. ΚΑΡΠΟΧΩΡΙΟΥ</t>
  </si>
  <si>
    <t>ΑΙΓΙΟ</t>
  </si>
  <si>
    <t>ΛΙΜΕΝΙΚΑ ΜΕΣΣΗΝΗΣ\\</t>
  </si>
  <si>
    <t>ΑΣΜΗΝΙΟ</t>
  </si>
  <si>
    <t>"ΣΤΡΟΓΓΥΛΗ" Δ.Δ. ΑΡΤΕΜΗΣΙΟΥ</t>
  </si>
  <si>
    <t>ΛΑΒΔΕΙΚΑ</t>
  </si>
  <si>
    <t>Τ.Κ. ΒΑΛΥΡΑ ΧΑΝΙΑ</t>
  </si>
  <si>
    <t>ΑΓΡΟΤΙΚΗ ΠΕΡΙΟΧΗ ΝΕΟΧΩΡΟΠΟΥΛΟΥ</t>
  </si>
  <si>
    <t>ΕΞΑΜΙΛΙΑ ΚΟΡΙΝΘΙΑΣ</t>
  </si>
  <si>
    <t>ΑΓΡ. ΠΕΡ. ΠΡΟΧΩΜΑ</t>
  </si>
  <si>
    <t>ΑΓΡ. ΠΕΡ. ΠΡΟΧΩΜΑΤΟΣ</t>
  </si>
  <si>
    <t>ΑΘΥΡΑ</t>
  </si>
  <si>
    <t>ΛΑΠΠΑΣ</t>
  </si>
  <si>
    <t>ΠΕΡΙΣΤΑΣΗ ΚΑΨΟΥΡΑ</t>
  </si>
  <si>
    <t>ΑΓΡ. ΠΕΡ. ΧΩΡΥΓΙΟΥ</t>
  </si>
  <si>
    <t>ΔΑΙΜΟΝΙΑ ΚΟΡΟΓΟΝΑΣ</t>
  </si>
  <si>
    <t>ΛΙΒΑΔΑΚΙ ΛΟΥΤΡΑΚΙΟΥ</t>
  </si>
  <si>
    <t>ΝΕΟΧΩΡΟΥΔΑ</t>
  </si>
  <si>
    <t>1ο ΧΛΜ. ΝΕΟΧΩΡΟΥΔΑΣ - ΠΑΛΑΙΟΚΑΣΤΡΟΥ</t>
  </si>
  <si>
    <t>ΠΡΑΙΤΩΡΙΟ</t>
  </si>
  <si>
    <t>Τ/Κ ΠΡΑΙΤΩΡΙΟΥ</t>
  </si>
  <si>
    <t>ΑΓΡΟΙΤΚΗ ΠΕΡΙΟΧΗ ΑΘΥΡΩΝ</t>
  </si>
  <si>
    <t>09:44</t>
  </si>
  <si>
    <t>Τ/Κ ΚΛΕΙΣΟΥΡΑΣ</t>
  </si>
  <si>
    <t>ΔΑΣΙΚΗ ΠΕΡΙΟΧΗ ΒΟΥΛΓΑΡΑΣ ΑΓΙΟΥ ΔΗΜΗΤΡΙΟΥ</t>
  </si>
  <si>
    <t>ΡΙΖΩΜΑ</t>
  </si>
  <si>
    <t>ΑΓΡ. ΠΕΡ. Π. ΓΥΝΑΙΚΟΚΑΣΤΡΟΥ</t>
  </si>
  <si>
    <t>ΠΑΡΑΛΙΑ ΛΕΧΑΙΝΩΝ</t>
  </si>
  <si>
    <t>ΖΗΡΕΛΙΑ</t>
  </si>
  <si>
    <t>ΜΑΝΟΛΑΔΑ</t>
  </si>
  <si>
    <t>10ΧΛΜ Ν.Ε.ΟΔΟΥ ΓΙΑΝΝΙΤΣΩΝ-ΘΕΣΝΙΚΗΣ</t>
  </si>
  <si>
    <t>ΚΑΜΠΟΣ ΩΡΩΠΟΥ</t>
  </si>
  <si>
    <t>ΚΟΡΘΙ-ΑΓ.ΦΑΝΟΥΡΙΟΣ</t>
  </si>
  <si>
    <t>ΚΑΡΤΕΛΑΣ ΚΥΠΑΡΙΣΣΙΑΣ</t>
  </si>
  <si>
    <t>00:56</t>
  </si>
  <si>
    <t>ΑΓΡΟΤΙΚΗ ΠΕΡΙΟΧΗ ΜΩΛΟΥ-ΑΓ.ΤΡΙΑΔΟΣ</t>
  </si>
  <si>
    <t>11:13</t>
  </si>
  <si>
    <t>Τ'Κ ΠΕΝΤΑΛΟΦΟΥ</t>
  </si>
  <si>
    <t>ΨΑΡΑ</t>
  </si>
  <si>
    <t>ΑΓΡ.ΠΕΡ. ΚΑΣΤΑΝΕΩΝ</t>
  </si>
  <si>
    <t>ΑΓΡ. ΠΕΡ. ΛΕΒΕΝΤΟΧΩΡΙΟΥ</t>
  </si>
  <si>
    <t>ΑΓΙΟΥ ΓΕΩΡΓΙΟΥ 31</t>
  </si>
  <si>
    <t>ΜΕΣΟΠΟΤΑΜΟΣ</t>
  </si>
  <si>
    <t>Τ.Κ. ΠΑΡΟΡΙΟΥ</t>
  </si>
  <si>
    <t>ΠΟΛΥΛΑ</t>
  </si>
  <si>
    <t>ΜΑΔΩΝΙ ΧΑΛΚΕΙΟΣ</t>
  </si>
  <si>
    <t>Τ.Κ. ΚΟΥΡΚΟΥΛΩΝ "ΑΡΙΟΣ"</t>
  </si>
  <si>
    <t>Τ.Κ. ΚΟΥΡΚΟΥΛΩΝ "ΜΠΑΜΠΑΚΙΕΣ"</t>
  </si>
  <si>
    <t>ΣΚΙΑΔΙ ΒΙΟΛΟΓΙΚΟΣ</t>
  </si>
  <si>
    <t>Τ.Κ. ΑΙΘΑΙΑΣ</t>
  </si>
  <si>
    <t>ΑΓΡΟΤ. ΠΕΡΙΟΧΗ Δ.Δ. ΕΛΛΗΝΟΧΩΡΙΟΥ</t>
  </si>
  <si>
    <t>ΚΑΛΑΜΑΤΑΣ\</t>
  </si>
  <si>
    <t>ΑΣΠΡΟΧΩΜΑ ΟΠΙΣΘΕΝ ΕΚΚΛΗΣΙΑΣ</t>
  </si>
  <si>
    <t>Τ.Κ. ΑΓΙΟΥ ΣΩΣΤΗ</t>
  </si>
  <si>
    <t>ΑΝΑΒΡΥΤΟ</t>
  </si>
  <si>
    <t>Τ.Κ. ΚΑΨΙΑ</t>
  </si>
  <si>
    <t>ΣΑΡΔΕΣ</t>
  </si>
  <si>
    <t>ΜΕΣΟΛΟΓΓΙ ΒΙΟΛΟΓΙΚΟΣ</t>
  </si>
  <si>
    <t>Τ.Κ ΑΡΓΑΣΙΟΥ</t>
  </si>
  <si>
    <t>21:36</t>
  </si>
  <si>
    <t>ΛΙΜΝΗ ΛΥΣΙΜΑΧΙΑΣ</t>
  </si>
  <si>
    <t>ΚΑΡΑΜΑΝΙ</t>
  </si>
  <si>
    <t>ΚΑΤΣΑΡΩΝΙΟ</t>
  </si>
  <si>
    <t>ΚΑΜΠΙΑ ΚΑΤΣΑΡΩΝΙΟΥ</t>
  </si>
  <si>
    <t>ΜΑΥΡΑ ΞΥΛΟΚΑΣΤΡΟΥ</t>
  </si>
  <si>
    <t>Τ.Κ. ΕΛΥΜΝΙΩΝ</t>
  </si>
  <si>
    <t xml:space="preserve"> ΒΟΡΕΙΑ ΠΙΣΤΑ ΚΑΡΤ</t>
  </si>
  <si>
    <t>ΑΓΡΟΤΙΚΗ ΠΕΡΙΟΧΗ  ΓΙΑΝΝΙΤΣΩΝ</t>
  </si>
  <si>
    <t>ΠΡΩΗΝ ΣΤΡΑΤΟΠΕΔΟ ΓΚΟΝΟΥ</t>
  </si>
  <si>
    <t>ΜΑΚΑΡΙΑ ΓΕΦΥΡΑ ΠΑΜΙΣΟΥ</t>
  </si>
  <si>
    <t>23:31</t>
  </si>
  <si>
    <t>ΛΑΜΠΕΙΑ</t>
  </si>
  <si>
    <t>12:01</t>
  </si>
  <si>
    <t>ΑΤΣΙΚΗ</t>
  </si>
  <si>
    <t>ΜΑΡΚΟΠΟΥΛΟ</t>
  </si>
  <si>
    <t>ΔΙΟΣ</t>
  </si>
  <si>
    <t>ΑΡΧΑΙΑ ΛΑΤΟΜΕΙΑ ΕΞΑΜΙΛΙΩΝ</t>
  </si>
  <si>
    <t>ΛΥΟΜΕΝΑ ΜΕΣΟΛΟΓΓΙΟΥ</t>
  </si>
  <si>
    <t>ΜΠΟΥΚΑ  ΓΑΣΤΟΥΝΗΣ</t>
  </si>
  <si>
    <t>ΚΥΡΑ ΒΡΥΣΗ ΖΕΥΓΟΛΑΤΙΟΥ</t>
  </si>
  <si>
    <t>ΠΑΛΑΙΟΣΠΙΤΑ ΦΑΛΑΝΘΗ</t>
  </si>
  <si>
    <t>ΘΕΡΜΗ</t>
  </si>
  <si>
    <t>ΜΑΔΟΝΙ ΚΥΤ ΒΙΑΛ ΧΑΛΚΕΙΟΣ</t>
  </si>
  <si>
    <t>ΚΥΤ ΒΙΑΛ ΧΑΛΚΕΙΟΣ</t>
  </si>
  <si>
    <t>ΑΓΙΟΣ ΝΙΚΟΛΑΟΣ ΜΠΟΥΚΑ</t>
  </si>
  <si>
    <t>ΜΥΤΙΛΗΝΙΟΙ</t>
  </si>
  <si>
    <t>ΧΙΟΝΑΤΙΚΑ ΜΥΤΙΛΙΝΙΟΝ</t>
  </si>
  <si>
    <t>ΤΚ ΚΩΝΣΤΑΝΤΙΑΣ</t>
  </si>
  <si>
    <t>Τ.Κ. ΛΥΓΑΡΙΑΣ</t>
  </si>
  <si>
    <t>Περιφερεια Παλαμα</t>
  </si>
  <si>
    <t>02:13</t>
  </si>
  <si>
    <t>ΚΑΣΤΡΟ ΝΑΥΠΑΚΤΟΥ</t>
  </si>
  <si>
    <t>09:13</t>
  </si>
  <si>
    <t>ΣΤΕΦΑΝΑ -ΜΥΤΙΛΗΝΙΩΝ</t>
  </si>
  <si>
    <t>ΝΗΣΙΑ</t>
  </si>
  <si>
    <t>ΑΕΡΟΔΡΟΜΙΟ-ΑΓ.ΑΡΣΕΝΙΟΣ</t>
  </si>
  <si>
    <t>ΒΕΛΕΣΤΙΝΟ</t>
  </si>
  <si>
    <t>ΑΓΙΟΣ ΠΑΥΛΟΣ ΣΚΑΛΑΣ ΒΑΣΙΛΙΚΩΝ</t>
  </si>
  <si>
    <t>ΜΟΣΧΟΝΕΡΙ</t>
  </si>
  <si>
    <t>ΝΕΑ ΚΑΡΔΙΑ</t>
  </si>
  <si>
    <t>06:22</t>
  </si>
  <si>
    <t>ΓΙΑΛΤΡΑ</t>
  </si>
  <si>
    <t>Περιφερεια Ηλια</t>
  </si>
  <si>
    <t>ΣΤΕΦΑΝΟΒΙΚΕΙΟ</t>
  </si>
  <si>
    <t>ΤΚ ΣΚΟΥΡΟΧΩΡΙΟΥ</t>
  </si>
  <si>
    <t>Τ/Κ ΓΑΛΑΝΟΒΡΥΣΗΣ</t>
  </si>
  <si>
    <t>ΑΕΡΙΝΟ</t>
  </si>
  <si>
    <t>94 ΧΛΜ ΝΕΟ ΑΘΗΝΩΝ - ΠΑΤΡΩΝ</t>
  </si>
  <si>
    <t>ΠΑΜΙΣΣΟΣ ΛΙΜΕΝΙΚΑ</t>
  </si>
  <si>
    <t>ΧΟΤΖΑ ΠΡΟΣ ΑΓΙΟ ΝΙΚΟΛΑΟ</t>
  </si>
  <si>
    <t>ΚΡΟΚΟΒΑ</t>
  </si>
  <si>
    <t>ΓΕΦΥΡΑ ΓΥΠΑΡΗ</t>
  </si>
  <si>
    <t>ΑΓΡ. ΠΕΡ. ΝΕΟ ΑΓΙΟΝΕΡΙ</t>
  </si>
  <si>
    <t>ΠΑΥΛΟ</t>
  </si>
  <si>
    <t>ΝΕΑ ΣΤΥΡΑ</t>
  </si>
  <si>
    <t>"ΑΡΙΑΣ", Τ.Κ ΝΕΩΝ ΣΤΥΡΩΝ</t>
  </si>
  <si>
    <t>ΑΝΑΧΩΜΑ Δ.Κ ΕΥΗΝΟΧΩΡΙΟΥ</t>
  </si>
  <si>
    <t>Τ.Κ. ΑΡΓΑΣΙΟΥ</t>
  </si>
  <si>
    <t>ΡΟΔΙΤΗΣ</t>
  </si>
  <si>
    <t>ΠΕΡΙΟΧΗ ΣΑΚΟΤΡΟΥΜΠΗ</t>
  </si>
  <si>
    <t>ΔΑΣΟΣ ΜΟΝΗΣ ΜΥΡΣΙΝΙΩΤΙΣΣΑΣ ΚΑΛΛΟΝΗΣ</t>
  </si>
  <si>
    <t>ΑΓΡΟΤΙΚΗ ΠΕΡΙΟΧΗ ΜΩΛΟΥ</t>
  </si>
  <si>
    <t>ΑΛΜΥΡΟΣ</t>
  </si>
  <si>
    <t>ΤΣΙΓΚΕΛΙ</t>
  </si>
  <si>
    <t>Τ.Κ. ΡΑΓΙΟΥ</t>
  </si>
  <si>
    <t>ΚΥΤ ΒΙΑΛ. ΧΑΛΚΕΙΟΣ</t>
  </si>
  <si>
    <t>06:32</t>
  </si>
  <si>
    <t>07:08</t>
  </si>
  <si>
    <t>ΑΓΙΑ ΤΡΙΑΔΑ ΚΑΛΑΜΑΤΑΣ</t>
  </si>
  <si>
    <t>08:15</t>
  </si>
  <si>
    <t>ΓΕΛΗΝΙΑΤΙΚΑ</t>
  </si>
  <si>
    <t>ΟΙΧΑΛΙΑ ΠΟΤΑΜΙ</t>
  </si>
  <si>
    <t xml:space="preserve"> 8ος Π.Σ. ΑΘΗΝΩΝ</t>
  </si>
  <si>
    <t>Δ. ΓΛΥΦΑΔΑΣ</t>
  </si>
  <si>
    <t>600Μ ΑΠ ΤΗΝ ΕΚΚΛΗΣΙΑ ΤΟΥ ΠΡΟΦ.ΗΛΙΑ</t>
  </si>
  <si>
    <t>ΑΓΙΟΙ ΑΝΑΡΓΥΡΟΙ</t>
  </si>
  <si>
    <t>ΜΟΣΧΟΝΕΡΙ-ΛΕΧΑΙΝΑ</t>
  </si>
  <si>
    <t>ΤΕΡΜΑ ΒΑΣΙΛΕΩΣ ΓΕΩΡΓΙΟΥ</t>
  </si>
  <si>
    <t>ΜΑΣΧΟΛΟΥΡΙΟ</t>
  </si>
  <si>
    <t>Τ.Κ. ΜΑΣΧΟΛΟΥΡΙΟΥ</t>
  </si>
  <si>
    <t>ΠΑΝΑΓΙΑ ΠΕΡΙΣΤΑΣΗΣ</t>
  </si>
  <si>
    <t>ΝΕΑ ΚΕΡΥΝΕΙΑ</t>
  </si>
  <si>
    <t>ΣΤΑΥΡΟΣ ΠΑΣΠΑΛΑ ΑΓΙΑΣΟΥ</t>
  </si>
  <si>
    <t>21:43</t>
  </si>
  <si>
    <t>ΛΙΧΑΣ</t>
  </si>
  <si>
    <t>"ΑΓΙΟΣ ΒΛΑΣΗΣ" ΛΙΧΑΔΑΣ</t>
  </si>
  <si>
    <t>ΑΓΙΟΣ ΝΙΚΟΛΑΟΣ ΜΕΣΣΗΝΗΣ</t>
  </si>
  <si>
    <t>Τ.Κ ΒΑΛΥΡΑ ΑΓΙΟΣ ΚΩΝΣΤΑΝΤΙΝΟΣ</t>
  </si>
  <si>
    <t>ΒΙΑΛ ΚΥΤ ΧΑΛΚΕΙΟΣ</t>
  </si>
  <si>
    <t>ΑΤΑΛΑΝΤΗ</t>
  </si>
  <si>
    <t>ΠΛΗΣΙΩΝ ΟΙΚΙΣΜΟΥ ΑΘΙΓΓΑΝΩΝ</t>
  </si>
  <si>
    <t>23:12</t>
  </si>
  <si>
    <t>"ΠΑΝΑΓΙΤΣΑ", ΑΛΙΒΕΡΙ</t>
  </si>
  <si>
    <t>ΑΜΠΑΛΣ Τ.Κ. ΠΑΛΑΙΟΒΡΑΧΑΣ</t>
  </si>
  <si>
    <t>ΠΑΡΑΔΡΟΜΟΣ ΠΡΟΑΣΤΙΑΚΟΥ ΚΟΡΙΝΘΟΥ</t>
  </si>
  <si>
    <t>ΑΓΡΠΤΙΚΗ ΠΕΡΙΟΧΗ ΠΕΝΤΑΛΟΦΟΥ</t>
  </si>
  <si>
    <t>παλαια χωματερη Χαλαστρας</t>
  </si>
  <si>
    <t>ΑΓΙΟΥ ΑΘΑΝΑΣΙΟΥ</t>
  </si>
  <si>
    <t>ΚΡΗΝΕΣ</t>
  </si>
  <si>
    <t>Τ/Κ ΜΕΓΑΛΟΥ ΕΛΕΥΘΕΡΟΧΩΡΙΟΥ</t>
  </si>
  <si>
    <t>Τ.Κ ΓΛΙΝΟΣ</t>
  </si>
  <si>
    <t>ΕΞΑΜΙΛΙΑ ΠΛΗΣΙΟΝΟΙΚΙΣΜΟΥ ΡΟΜΑ</t>
  </si>
  <si>
    <t>Τ.Κ. ΚΑΛΥΒΑΚΙΑ</t>
  </si>
  <si>
    <t>ΑΓΡΟΤΙΚΗ ΠΕΡΙΟΧΗ ΝΗΣΙΟΥ</t>
  </si>
  <si>
    <t>ΤΟΠΙΚΗ ΚΟΙΝΟΤΗΤΑ ΚΑΠΠΑ</t>
  </si>
  <si>
    <t>ΤΥΡΝΑΒΟΣ</t>
  </si>
  <si>
    <t>07:40</t>
  </si>
  <si>
    <t>ΑΓ.ΠΕΡΙΟΧΗ ΚΙΤΡΟΥΣ  ΡΕΜΑ ΚΑΛΟΓΕΡΟΣ ''</t>
  </si>
  <si>
    <t>ΤΚ ΠΡΟΜΑΧΩΝ</t>
  </si>
  <si>
    <t>ΒΕΛΕΣΤΙΝΟ ΟΧΥΡΟ ΠΕΡΓΟΥΦΤΗ</t>
  </si>
  <si>
    <t>ΠΡΟΑΣΤΙΟ</t>
  </si>
  <si>
    <t>ΓΕΝΤΙΚΙ</t>
  </si>
  <si>
    <t>ΝΕΑ ΥΔΡΑΓΩΓΕΙΑ</t>
  </si>
  <si>
    <t>ΠΟΤΖΑ</t>
  </si>
  <si>
    <t>Δ.Κ ΟΙΧΑΛΙΑΣ</t>
  </si>
  <si>
    <t>ΠΕΛΑΣΓΙΑ</t>
  </si>
  <si>
    <t>ΒΡΟΜΟΠΗΓΑΔΟ</t>
  </si>
  <si>
    <t>Τ.Κ. ΜΑΚΡΗ</t>
  </si>
  <si>
    <t>ΑΓΡ. ΠΕΡ. ΡΟΔΩΝΑΣ</t>
  </si>
  <si>
    <t>ΠΑΡΘΕΝΙΟ</t>
  </si>
  <si>
    <t>ΑΓΡΟΤΙΚΗ ΠΕΡΙΟΧΗ ΠΑΡΘΕΝΙΟΥ</t>
  </si>
  <si>
    <t>23:33</t>
  </si>
  <si>
    <t>ΑΝΘΕΙΑ</t>
  </si>
  <si>
    <t>23:22</t>
  </si>
  <si>
    <t>Τ.Κ. ΚΕΡΤΕΡΟΛΙΟΥ</t>
  </si>
  <si>
    <t>00:33</t>
  </si>
  <si>
    <t>ΑΓΙΟΙ ΑΝΑΡΓΥΡΟΙ - Τ.Κ ΧΑΛΙΚΙΟΥ</t>
  </si>
  <si>
    <t>00:46</t>
  </si>
  <si>
    <t>οδο θιος</t>
  </si>
  <si>
    <t>οδος θιος</t>
  </si>
  <si>
    <t>05:04</t>
  </si>
  <si>
    <t>ΑΓΙΟΣ ΚΩΝΣΤΑΝΤΙΝΟΣ ΑΡΦΑΡΩΝ</t>
  </si>
  <si>
    <t>Ν.Μεσημβρια</t>
  </si>
  <si>
    <t>ΑΖΟΛΙΜΝΟΣ</t>
  </si>
  <si>
    <t>ΣΠΙ- Δ.Κ ΞΗΡΟΜΕΡΟΥ</t>
  </si>
  <si>
    <t>ΦΑΡΟΣ</t>
  </si>
  <si>
    <t>" ΜΑΝΑΡΙ" Τ.Κ ΧΑΛΚΙΔΑΣ</t>
  </si>
  <si>
    <t>ΑΓΙΟΣ ΔΗΜΗΤΡΙΟΣ - Τ.Κ ΛΕΣΙΝΙΟΥ</t>
  </si>
  <si>
    <t>ΣΟΥΡΠΗ</t>
  </si>
  <si>
    <t>ΚΑΡΑΒΟΣ ΣΟΥΡΠΗΣ</t>
  </si>
  <si>
    <t>ΠΑΛΙΟΣΤΑΝΗ</t>
  </si>
  <si>
    <t>ΑΓΡ.ΠΕΡΙΟΧΗ ΠΑΛΑΙΟΣΤΑΝΗΣ</t>
  </si>
  <si>
    <t>"ΠΙΣΣΩΝΑ" , Τ.Κ ΔΙΡΦΥΩΝ - ΜΕΣΣΑΠΙΩΝ</t>
  </si>
  <si>
    <t>ΑΓΡΟΙΤΚΗ ΠΕΡΙΟΧΗ ΠΕΛΛΑΣ</t>
  </si>
  <si>
    <t>ΜΕΘΩΝΗ</t>
  </si>
  <si>
    <t>ΑΓΡ.ΠΕΡΙΟΧΗ ΜΕΘΩΝΗΣ</t>
  </si>
  <si>
    <t>ΤΚ ΞΙΦΙΑΝΗΣ</t>
  </si>
  <si>
    <t>ΠΛΑΣΤΙΓΓΑ</t>
  </si>
  <si>
    <t>ΚΟΥΛΟΥΡΑ</t>
  </si>
  <si>
    <t>ΠΑΡΟΧΘΙΑ ΠΕΡΙΟΧΗ ΠΟΤΑΜΟΥ ΑΛΙΑΚΜΩΝΑ</t>
  </si>
  <si>
    <t>ΕΝΑΝΤΙ ΠΥΡΟΜΑΧΙΚΩΝ</t>
  </si>
  <si>
    <t>ΚΑΤΑΚΟΛΟ ΠΥΡΓΟΥ</t>
  </si>
  <si>
    <t>ΒΙΟ.ΠΑ ΑΜΦΙΣΣΑΣ</t>
  </si>
  <si>
    <t>ΧΑΛΚΕΙΟΠΣ ΚΥΤ ΒΙΑΛ</t>
  </si>
  <si>
    <t>ΧΑΛΚΕΙΟΣ ΚΥΤ ΒΙΑΛ</t>
  </si>
  <si>
    <t>ΤΡΙΛΟΦΟ</t>
  </si>
  <si>
    <t>Τ.Κ. ΧΑΛΑΝΔΡΙΤΣΑΣ - ΑΒΟΡΙΤΣΙ</t>
  </si>
  <si>
    <t>ΚΟΜΜΑΤΙ ΑΓ. ΘΕΟΔΩΡΩΝ</t>
  </si>
  <si>
    <t>ΠΑΛΑΙΟ ΒΟΥΠΡΑΣΙΟ</t>
  </si>
  <si>
    <t>ΘΕΣΠΙΕΣ</t>
  </si>
  <si>
    <t>Τ.Κ ΣΤΑΜΝΑΣ</t>
  </si>
  <si>
    <t>ΚΑΤΩ ΤΡΙΤΟΣ</t>
  </si>
  <si>
    <t>ΠΑΛΑΤΙΤΣΙΑ</t>
  </si>
  <si>
    <t>Τ.Κ ΠΑΛΑΤΙΤΣΙΩΝ</t>
  </si>
  <si>
    <t>ΠΑΛΑΙΟΒΡΥΣΗ ΠΕΡΑΧΩΡΑΣ</t>
  </si>
  <si>
    <t>ΓΗΠΕΔΟ ΜΑΚΡΟΧΩΡΙΟΥ</t>
  </si>
  <si>
    <t>ΚΛΕΙΣΟΒΑ ΜΕΣΟΛΟΓΓΙΟΥ</t>
  </si>
  <si>
    <t>ΛΕΙΒΑΔΙΑ  ΡΟΔΙΤΣΑΣ</t>
  </si>
  <si>
    <t>ΚΑΡΑΒΙΑ -ΠΑΛΑΙΟΠΥΡΓΟΣ</t>
  </si>
  <si>
    <t>ΑΓΡΟΤΙΚΗ ΠΕΡΙΟΧΗ ΧΑΛΚΗΔΩΝΑΣ</t>
  </si>
  <si>
    <t>05:25</t>
  </si>
  <si>
    <t>ΑΓΡ. ΠΕΡ. ΠΕΝΤΑΛΟΦΟΥ</t>
  </si>
  <si>
    <t>ΕΛΕΥΘΕΡΙΟ</t>
  </si>
  <si>
    <t>ΒΙΒΑΡΙ</t>
  </si>
  <si>
    <t>Τ.Κ.ΑΝΔΑΝΙΑΣ</t>
  </si>
  <si>
    <t>Τ.Κ. ΑΜΠΕΛΟΥ</t>
  </si>
  <si>
    <t>ΚΑΜΠΟΣ ΒΟΙΩΝ</t>
  </si>
  <si>
    <t>ΘΕΣΗ ΚΟΜΟΣ ΜΕΣΣΗΝΗ</t>
  </si>
  <si>
    <t>ΒΟΥΝΑΡΑΚΙ</t>
  </si>
  <si>
    <t>ΘΕΣΗ ΠΟΤΑΜΙ ΑΝΔΑΝΙΑΣ</t>
  </si>
  <si>
    <t>ΑΓΡΟΤΙΚΗ ΠΕΡΙΟΧΗ ΠΕΝΤΑΠΛΑΤΑΝΟΥ</t>
  </si>
  <si>
    <t>ΑΚΟΝΕΣ ΠΡΑΣΙΝΟ</t>
  </si>
  <si>
    <t>Δ. ΣΠΑΤΩΝ - ΑΡΤΕΜΙΔΟΣ</t>
  </si>
  <si>
    <t>ΛΕΩΦΟΡΟΣ ΣΠΑΤΩΝ</t>
  </si>
  <si>
    <t>ΑΚΡΟΠΟΤΑΜΙΑ</t>
  </si>
  <si>
    <t>3ο ΧΛΜ .ΤΡΙΚΑΛΩΝ -ΠΥΛΗΣ</t>
  </si>
  <si>
    <t>ΑΓ. ΑΘΑΝΑΣΙΟΣ</t>
  </si>
  <si>
    <t>ΚΑΤΣΙΒΙΡΙ</t>
  </si>
  <si>
    <t>ΨΑΛΤΗΡΕΣ-ΑΓΡΟΤΙΚΗ ΠΕΡΙΟΧΗ ΛΑΜΙΑΣ</t>
  </si>
  <si>
    <t>Τ.Κ.ΜΑΡΚΟΥ</t>
  </si>
  <si>
    <t>ΚΥΤ ΧΑΛΚΕΙΟΣ</t>
  </si>
  <si>
    <t>Τ.Κ. ΑΓΙΟΥ ΔΟΝΑΤΟΥ</t>
  </si>
  <si>
    <t>ΥΔΑΤΟΠΥΡΓΟΣ</t>
  </si>
  <si>
    <t>ΜΟΥΛΚΙ</t>
  </si>
  <si>
    <t>Τ.Κ. ΟΙΧΑΛΙΑΣ</t>
  </si>
  <si>
    <t>Δ. ΠΑΤΜΟΥ</t>
  </si>
  <si>
    <t>ΠΑΤΜΟΣ</t>
  </si>
  <si>
    <t>ΒΑΘΥ-ΣΚΑΛΑ ΠΑΤΜΟΥ</t>
  </si>
  <si>
    <t>08:53</t>
  </si>
  <si>
    <t>ΚΑΛΗ ΣΥΚΙΑ</t>
  </si>
  <si>
    <t>ΚΟΥΡΙ-ΕΥΞΕΙΝΟΥΠΟΛΗ</t>
  </si>
  <si>
    <t>ΣΥΚΙΑ</t>
  </si>
  <si>
    <t>ΣΑΓΚΑ</t>
  </si>
  <si>
    <t>ΣΤΡΟΦΥΛΙΑ</t>
  </si>
  <si>
    <t>ΒΟΡΙΟΔΥΤΙΚΑ 124 Π.Β.Ε.</t>
  </si>
  <si>
    <t>ΜΑΡΤΙΝΟ- ΜΟΝΑΧΟΥ</t>
  </si>
  <si>
    <t>ΠΗΛΙ</t>
  </si>
  <si>
    <t>3 ΧΛΜ Ε.Ο ΒΕΡΟΙΑΣ-ΚΥΔΩΝΟΧΩΡΙΟΥ</t>
  </si>
  <si>
    <t>Δ. ΠΑΙΑΝΙΑΣ</t>
  </si>
  <si>
    <t>ΧΑΛΙΔΟΥ</t>
  </si>
  <si>
    <t>ΑΡΧΑΙΑ ΛΑΤΟΜΕΙΑ ΕΞΑΜΙΛΙΑ</t>
  </si>
  <si>
    <t>ΕΞΑΜΙΛΙΑ- ΑΡΒΑΝΙΤΗ</t>
  </si>
  <si>
    <t>ΑΓΡ. ΠΕΡ. ΚΟΚΑΡΤΖΑΣ</t>
  </si>
  <si>
    <t>Τ.Κ. ΔΡΑΚΟΤΡΥΠΑΣ</t>
  </si>
  <si>
    <t>ΤΣΕΣΜΕΣ</t>
  </si>
  <si>
    <t>Τ.Κ. Ανω Κλεινων</t>
  </si>
  <si>
    <t>21:42</t>
  </si>
  <si>
    <t>Τ.Κ. ΣΤΑΝΟΥ- ΑΓΡΥΛΟΣ</t>
  </si>
  <si>
    <t>ΠΕΡΙΟΧΗ ΠΟΥΝΤΟΣ</t>
  </si>
  <si>
    <t>ΚΡΟΚΙΟ</t>
  </si>
  <si>
    <t>ΚΡΟΚΙΟ-ΠΑΡΑΠΛΕΥΡΩΣ ΓΗΠΕΔΟΥ ΚΡΟΚΙΟΥ</t>
  </si>
  <si>
    <t>ΔΑΣΙΚΗ ΠΕΡΙΟΧΗ ΩΡΑΙΟΚΑΣΤΡΟΥ</t>
  </si>
  <si>
    <t>ΑΓΡ. ΠΕΡ. ΛΙΘΩΤΟΥ</t>
  </si>
  <si>
    <t>Δ. ΜΥΚΟΝΟΥ</t>
  </si>
  <si>
    <t>ΡΗΝΕΙΑ</t>
  </si>
  <si>
    <t>ΑΓΡ. ΠΕΡ. ΠΟΛΥΠΕΤΡΟΥ</t>
  </si>
  <si>
    <t>Τ.Κ. ΑΝΔΑΝΙΑΣ</t>
  </si>
  <si>
    <t>ΤΚ.ΕΡΜΑΚΙΑΣ</t>
  </si>
  <si>
    <t>Τ.Κ. ΠΟΡΕΙΑΣ</t>
  </si>
  <si>
    <t>ΑΓΡΟΤΙΚΗ ΠΕΡΙΟΧΗ ΚΙΤΡΟΥΣ (ΣΚΟΤΩΜΕΝΟΣ ΒΛΑΧΟΣ)</t>
  </si>
  <si>
    <t>Τ.Κ ΚΑΤΟΧΗΣ</t>
  </si>
  <si>
    <t>ΠΑΛΙΟ ΕΛΕΥΘΕΡΟΧΩΡΙ</t>
  </si>
  <si>
    <t>Π.ΕΛΕΥΘΕΡΟΧΩΡΙ</t>
  </si>
  <si>
    <t>ΑΡΤΑ</t>
  </si>
  <si>
    <t>ΜΕΘΥΣΤΗΣ ΧΑΛΚΕΙΟΣ</t>
  </si>
  <si>
    <t>ΤΚ.ΟΛΥΜΠΙΑΔΑΣ</t>
  </si>
  <si>
    <t>ΣΥΚΟΥΡΙΟ</t>
  </si>
  <si>
    <t>ΑΕΡΟΛΕΣΧΗ</t>
  </si>
  <si>
    <t>ΠΕΤΡΟΧΩΡΙ</t>
  </si>
  <si>
    <t>ΒΓΕΘΙ ΚΕΡΑΤΕΑΣ</t>
  </si>
  <si>
    <t>ΑΦΡ. ΠΕΡ. Π. ΓΥΝΑΙΚΟΚΑΣΤΡΟ</t>
  </si>
  <si>
    <t>ΜΑΛΑΝΔΡΙΝΟ</t>
  </si>
  <si>
    <t>ΑΓΡ. ΠΕΡ. ΑΜΑΡΑΝΤΑ</t>
  </si>
  <si>
    <t>Τ.Κ. ΒΑΛΥΡΑΣ</t>
  </si>
  <si>
    <t>"ΧΑΝΙΑ" ΠΑΡΑΔΕΙΣΙΟΥ</t>
  </si>
  <si>
    <t>ΒΑΣΙΛΙΚΟ</t>
  </si>
  <si>
    <t>ΠΑΛΑΜΑΣ</t>
  </si>
  <si>
    <t>ΠΑΛΑΜΑ</t>
  </si>
  <si>
    <t>ΑΜΠΕΛΟΚΑΜΠΟΣ  ΣΚΟΥΠΕΙΚΑ</t>
  </si>
  <si>
    <t>Τ.Κ. ΓΡΙΖΑΝΟΥ</t>
  </si>
  <si>
    <t>ΚΟΡΟΙΒΟΣ</t>
  </si>
  <si>
    <t>ΠΡΟΣΗΛΙΟ-ΛΙΒΑΔΙ</t>
  </si>
  <si>
    <t>ΣΕΡΒΩΤΑ</t>
  </si>
  <si>
    <t>ΧΑΙΡΕΘΙΑΝΑ</t>
  </si>
  <si>
    <t>ΧΑΙΡΕΘΙΑΝΑ (Δ.Ε. ΜΥΘΗΜΝΗΣ)</t>
  </si>
  <si>
    <t>ΑΝΤΛΙΟΣΤΑΣΙΟ ΒΙΓΛΑΣ</t>
  </si>
  <si>
    <t>ΗΡΑΙΟΝ</t>
  </si>
  <si>
    <t>ΑΜΠΑΖΙ ΜΕΣΣΗΝΗΣ</t>
  </si>
  <si>
    <t>ΤΚ ΡΙΖΟΧΩΡΙ</t>
  </si>
  <si>
    <t>22:42</t>
  </si>
  <si>
    <t>ΧΑΛΚΙΔΟΣ</t>
  </si>
  <si>
    <t>02:05</t>
  </si>
  <si>
    <t>ΑΓΙΟΣ ΙΩΑΝΝΗΣ ΚΑΛΥΒΙΤΗΣ</t>
  </si>
  <si>
    <t>Τ.Κ. ΧΡΙΣΣΟΥ ΠΕΡΙΟΧΗ ΚΑΤΩ ΚΑΜΑΡΑ</t>
  </si>
  <si>
    <t>07:24</t>
  </si>
  <si>
    <t>ΚΟΥΝΟΣ</t>
  </si>
  <si>
    <t>ΝΕΡΟΤΡΙΒΙΑ</t>
  </si>
  <si>
    <t>Τ.Κ ΝΕΡΟΤΡΙΒΙΑΣ</t>
  </si>
  <si>
    <t>Δ.Κ. ΤΡΙΠΟΛΗΣ</t>
  </si>
  <si>
    <t>ΘΕΣΗ ''ΚΑΨΟΥΡΑ'' Τ.Κ. ΚΟΠΑΝΟΥ</t>
  </si>
  <si>
    <t>"ΤΗΛΕΓΡΑΦΟΣ" Τ.Κ ΚΥΠΑΡΙΣΣΙΟΥ</t>
  </si>
  <si>
    <t>ΤΚ ΠΙΠΕΡΙΑΣ</t>
  </si>
  <si>
    <t>"ΚΑΝΤΗΛΙ" Τ.Κ ΝΕΡΟΤΡΙΒΙΑΣ</t>
  </si>
  <si>
    <t>ΤΚ ΜΗΛΙΑΣ</t>
  </si>
  <si>
    <t>"ΛΑΚΚΑ" Τ.Κ ΝΕΡΟΤΡΙΒΙΑΣ</t>
  </si>
  <si>
    <t>ΣΤΕΦΑΝΙ ΚΟΡΙΝΘΙΑΣ</t>
  </si>
  <si>
    <t>Π.Κ. ΓΡΑΝΙΤΣΑΣ</t>
  </si>
  <si>
    <t>ΡΑΠΤΟΠΟΥΛΟ</t>
  </si>
  <si>
    <t>ΑΙΓΑΛΕΩ</t>
  </si>
  <si>
    <t>ΠΟΡΤΟ ΓΕΡΜΕΝΟ-ΛΙΣΟΙ</t>
  </si>
  <si>
    <t>ΤΚ ΡΙΖΟΧΩΡΙΟΥ</t>
  </si>
  <si>
    <t>ΤΚ ΧΡΥΣΗΣ - ΥΔΡΑΙΑΣ</t>
  </si>
  <si>
    <t>ΣΕΛΙΑΝΑ</t>
  </si>
  <si>
    <t>ΧΑΟΣ</t>
  </si>
  <si>
    <t>ΜΕΛΕΓΚΟΥ-ΒΑΣΙΛΑΚΙ</t>
  </si>
  <si>
    <t>ΓΟΡΓΟΠΗ</t>
  </si>
  <si>
    <t>Τ.Κ. ΠΛΑΤΑΝΑΚΙΟΥ</t>
  </si>
  <si>
    <t>ΑΓΡΟΤΙΚΗ ΠΕΡΙΟΧΗ ΣΟΥΝΙΟΥ</t>
  </si>
  <si>
    <t>ΧΙΛΙΟΜΟΔΙ ΚΟΡΙΝΘΙΑΣ</t>
  </si>
  <si>
    <t>"ΠΛΑΤΑΝΑΚΙ", ΤΚ ΑΜΦΙΘΕΑΣ</t>
  </si>
  <si>
    <t>ΚΟΛΟΚΑΣΙΑ ΔΥΤΙΚΗ ΠΑΡΑΛΙΑ</t>
  </si>
  <si>
    <t>5ο ΧΛΜ ΑΛΕΞ/ΠΟΛΗΣ-ΑΒΑΝΤΑ</t>
  </si>
  <si>
    <t>ΑΙΓΕΙΡΑ</t>
  </si>
  <si>
    <t>ΠΛΗΣΙΟΝ ΡΟΜΑ</t>
  </si>
  <si>
    <t>ΑΓΙΟΣ ΚΩΝΣΤΑΝΤΙΝΟΣ (ΚΑΜΑΡΙΖΑ)</t>
  </si>
  <si>
    <t>ΤΡΙΕΘΝΕΣ ΠΑΡΑΚΟΙΛΩΝ</t>
  </si>
  <si>
    <t>ΧΙΔΗΡΑ</t>
  </si>
  <si>
    <t>ΧΙΔΗΡΑ ΛΕΣΒΟΥ</t>
  </si>
  <si>
    <t>ΠΕΡΙΓΙΑΛΗ ΚΟΡΙΝΘΙΑΣ</t>
  </si>
  <si>
    <t>09:08</t>
  </si>
  <si>
    <t>ΚΑΨΟΔΑΣΟΣ</t>
  </si>
  <si>
    <t>ΠΛΑΤΗ</t>
  </si>
  <si>
    <t>ΑΓΡΟΤΙΚΗ ΠΕΡΙΟΧΗ ΠΛΑΤΗΣ</t>
  </si>
  <si>
    <t>ΜΙΧΟΙ</t>
  </si>
  <si>
    <t>ΚΥΠΡΙΝΟΣ</t>
  </si>
  <si>
    <t>ΑΓΡΟΤΙΚΗ ΠΕΡΙΟΧΗ ΚΥΠΡΙΝΟΥ</t>
  </si>
  <si>
    <t>ΑΓΡ. ΠΕΡ. ΚΡΗΤΙΚΩΝ</t>
  </si>
  <si>
    <t xml:space="preserve"> '' ΑΛΥΚΕΣ ''</t>
  </si>
  <si>
    <t>ΠΡΟΦΗΤΗΣ ΗΛΙΑΣ-ΛΑΤΟΜΕΙΟ ΑΝΑΒΡΑΣ</t>
  </si>
  <si>
    <t>"ΠΑΛΙΟΚΑΤΟΥΝΙ", Τ.Κ ΝΕΡΟΤΡΙΒΙΑΣ</t>
  </si>
  <si>
    <t>Τ.Κ. ΠΑΛΛΑΝΤΙΟ</t>
  </si>
  <si>
    <t>Δ.Κ ΕΥΗΝΟΧΩΡΙΟΥ- ΛΙΒΑΔΑΚΙΑ</t>
  </si>
  <si>
    <t>ΑΓΡ. ΠΕΡ. ΜΕΛΙΣΣΟΥΡΓΕΙΟ</t>
  </si>
  <si>
    <t>ΜΑΝΤΑΣΙΑ</t>
  </si>
  <si>
    <t>ΚΑΡΑΧΑΣΑΝΙ</t>
  </si>
  <si>
    <t>"ΤΥΜΠΑΝΟΣ"ΑΓΡΟΤΙΚΗ ΠΕΡΙΟΧΗ ΛΑΜΙΑΣ</t>
  </si>
  <si>
    <t>ΣΟΥΡΠΗ-ΚΟΝΤΑΡΟΛΑΚΑ</t>
  </si>
  <si>
    <t>ΠΑΡΑΛΙΜΝΙΟ ΠΑΡΚΟ</t>
  </si>
  <si>
    <t>"Τ.Κ ΛΑΓΚΑΔΑΣ"</t>
  </si>
  <si>
    <t>"ΚΑΡΑΙΟΙ" ΚΑΤΣΑΡΩΝΙΟΥ</t>
  </si>
  <si>
    <t>ΑΙΠΟΣ</t>
  </si>
  <si>
    <t>ΑΓΡΟΤΙΚΗ ΠΕΡΙΟΧΗ ΔΙΛΟΦΟΥ</t>
  </si>
  <si>
    <t>ΚΕΡΑΜΑΤΕΣ</t>
  </si>
  <si>
    <t>09:05</t>
  </si>
  <si>
    <t>ΛΑΧΑΝΑΔΕΣ - ΤΣΙΦΛΙΚΙ</t>
  </si>
  <si>
    <t>ΚΑΣΤΕΛΛΑ</t>
  </si>
  <si>
    <t>Τ.Κ ΚΑΣΤΕΛΛΑΣ</t>
  </si>
  <si>
    <t>ΜΑΝΩΛΑΡΙΑΝΙΚΑ</t>
  </si>
  <si>
    <t>ΑΓΙΟΣ ΝΙΚΟΛΑΟΣ ΚΑΡΑΒΑ</t>
  </si>
  <si>
    <t>Δ. ΑΝΑΦΗΣ</t>
  </si>
  <si>
    <t>ΚΑΜΕΝΗ ΛΑΓΚΑΔΑ</t>
  </si>
  <si>
    <t>ΚΥΤ ΒΙΑΛ</t>
  </si>
  <si>
    <t>ΑΡΧΑΝΙΟ</t>
  </si>
  <si>
    <t>Τ.Κ. ΑΡΧΑΝΙ</t>
  </si>
  <si>
    <t>ΕΝΑΝΤΙ ΠΟΛΙΤΙΚΟΥ ΑΕΡΟΔΡΟΜΙΟΥ</t>
  </si>
  <si>
    <t>ΓΑΡΓΑΔΟΡΟΣ</t>
  </si>
  <si>
    <t>ΑΓΡΟΤΙΚΗ ΠΕΡΙΟΧΗ ΤΡΙΓΛΙΑΣ ΔΗΜΟΥ ΠΡΟΠΟΝΤΙΔΑΣ</t>
  </si>
  <si>
    <t>ΠΥΡΙ ΟΙΚΙΣΜΟΣ ΡΟΜΑ</t>
  </si>
  <si>
    <t>ΓΥΦΤΙΚΑ</t>
  </si>
  <si>
    <t>ΓΗΠΕΔΟ ΑΙΤΩΛΙΚΟΥ</t>
  </si>
  <si>
    <t>Δ.Κ.ΠΤΟΛΕΜΑΙΔΑΣ</t>
  </si>
  <si>
    <t>ΚΟΥΒΑΡΑ-ΤΡΑΓΑΝΑ</t>
  </si>
  <si>
    <t>ΑΝΤΙΣΣΑ</t>
  </si>
  <si>
    <t>ΛΑΨΑΡΝΑ</t>
  </si>
  <si>
    <t>ΤΚ ΣΟΛΑΚΙ</t>
  </si>
  <si>
    <t>ΚΑΤΩ ΓΕΡΑΚΑΡΙ</t>
  </si>
  <si>
    <t>ΑΓ. ΓΕΩΡΓΙΟΣ, ΚΑΜΠΟΣ ΒΑΣΙΛΙΚΟΥ</t>
  </si>
  <si>
    <t>ΚΟΙΛΑΔΑ</t>
  </si>
  <si>
    <t>ΣΥΜΠΟΛΙΤΕΙΑ</t>
  </si>
  <si>
    <t>Τ.Κ.  ΠΑΤΡΙΔΑΣ</t>
  </si>
  <si>
    <t>ΑΓΡΟΤΙΚΗ ΠΕΡΙΟΧΗ Τ.Δ ΠΟΝΤΟΛΙΒΑΔΟΥ</t>
  </si>
  <si>
    <t>ΜΟΡΙΑ ΛΕΣΒΟΥ</t>
  </si>
  <si>
    <t>22:09</t>
  </si>
  <si>
    <t>ΑΓΡΟΤΙΚΗ ΠΕΡΙΟΧΗ ΑΡΣΑΚΕΙΟΥ</t>
  </si>
  <si>
    <t>00:24</t>
  </si>
  <si>
    <t>ΑΓΡΟΤΙΚΗ ΠΕΡΙΟΧΗ ΑΡΑΧΟΥ</t>
  </si>
  <si>
    <t>ΜΠΙΤΑΚΟΣ</t>
  </si>
  <si>
    <t>ΑΓΡΟΤΙΚΗ ΠΕΡΙΟΧΗ ΑΝΘΗΛΗΣ</t>
  </si>
  <si>
    <t>ΤΚ ΑΡΙΧΩΡΙΟΥ</t>
  </si>
  <si>
    <t>Τ.Κ ΚΕΦΑΛΟΒΡΥΣΟΥ</t>
  </si>
  <si>
    <t>ΔΝΣΗ ΔΑΣΩΝ ΚΑΣΟΡΙΑΣ</t>
  </si>
  <si>
    <t>ΠΟΛΥΑΝΕΜΟ</t>
  </si>
  <si>
    <t>Τ.Κ. ΠΟΛΥΑΝΕΜΟΥ</t>
  </si>
  <si>
    <t>ΞΥΛΟΚΕΡΙΖΑ</t>
  </si>
  <si>
    <t>ΚΥΤ(ΒΑΘΕΩΣ)</t>
  </si>
  <si>
    <t>ΚΟΝΤΑ ΣΤΟ ΣΠΗΛΑΙΟ ΠΑΙΑΝΙΑΣ</t>
  </si>
  <si>
    <t>ΚΑΣΤΡΟ Τ.Κ. ΜΑΚΡΥΓΙΑΛΟΥ</t>
  </si>
  <si>
    <t>ΑΓΡ. - ΔΑΣ. ΠΕΡ. ΠΟΛΥΚΑΣΤΡΟΥ</t>
  </si>
  <si>
    <t>ΞΥΛΟΚΕΡΙΖΑ  ΚΟΡΙΝΘΙΑΣ</t>
  </si>
  <si>
    <t>33 ΧΛΜ. ΑΘΗΝΩΝ ΣΟΥΝΙΟΥ</t>
  </si>
  <si>
    <t>Δ. ΒΑΡΗΣ - ΒΟΥΛΑΣ - ΒΟΥΛΙΑΓΜΕΝΗΣ</t>
  </si>
  <si>
    <t>ΤΕΡΜΑ ΟΔΟΥ ΔΗΜΗΤΣΑΝΑΣ - ΚΟΡΜΠΙ ΒΑΡΗΣ</t>
  </si>
  <si>
    <t>ΝΕΟΣ ΟΙΚΙΣΜΟΣ ΑΘΙΓΓΑΝΩΝ</t>
  </si>
  <si>
    <t>ΣΤΡΟΥΣΙ</t>
  </si>
  <si>
    <t>ΠΛΗΣΙΟΝ ΒΙ.ΠΕ ΚΟΜΟΤΗΝΗΣ</t>
  </si>
  <si>
    <t>ΑΝΤΙΚΑΛΑΜΟΣ ΓΕΦΥΡΑ ΠΑΝΑΓΑΚΙΑ</t>
  </si>
  <si>
    <t>ΚΑΘΑΡΟ ΚΡΙΤΣΑΣ</t>
  </si>
  <si>
    <t>ΚΤΗΜΑ ΤΣΙΡΩΖΗ</t>
  </si>
  <si>
    <t>Τ.Κ.ΑΡΣΕΝΙ</t>
  </si>
  <si>
    <t>06:09</t>
  </si>
  <si>
    <t>ΠΕΡΙΟΧΗ ΑΥΓΩΝΑ ΣΟΦΙΚΟ</t>
  </si>
  <si>
    <t>ΑΜΜΟΤΟΠΟΣ</t>
  </si>
  <si>
    <t>ΑΓ.ΤΡΟΜΑΡΧΙΑΝΗ</t>
  </si>
  <si>
    <t>Τ.Κ. ΡΙΖΩΜΑΤΟΣ</t>
  </si>
  <si>
    <t>ΠΛΗΣΙΟΝ ΔΑΣΟΣ ΚΟΥΡΙ-ΚΡΟΚΙΟ</t>
  </si>
  <si>
    <t>ΘΕΑΤΡΟ Δ.Κ ΝΕΟΧΩΡΙΟΥ</t>
  </si>
  <si>
    <t>ΚΑΡΑ ΤΕΠΕΣ</t>
  </si>
  <si>
    <t>ΑΓΡ. ΠΕΡ. ΠΑΛΑΙΟ ΓΥΝΑΙΚΟΚΑΣΤΡΟ</t>
  </si>
  <si>
    <t>Π.Κ. ΛΑΓΚΑΔΑ</t>
  </si>
  <si>
    <t>ΑΓΡΟΤΙΚΗ ΠΕΡΙΟΧΗ ΖΑΓΚΛΙΒΕΡΙΟΥ</t>
  </si>
  <si>
    <t>'' ΤΣΟΥΚΝΙΔΑ ''</t>
  </si>
  <si>
    <t>ΨΙΝΘΟΣ</t>
  </si>
  <si>
    <t>Τ.Κ. ΛΕΥΚΩΝΑ</t>
  </si>
  <si>
    <t>ΡΙΤΣΩΝΑ</t>
  </si>
  <si>
    <t>ΑΓΡΟΤΙΚΗ ΠΕΡΙΟΧΗ ΑΡΡΙΑΝΩΝ</t>
  </si>
  <si>
    <t>ΑΞΙΟΧΩΡΙ</t>
  </si>
  <si>
    <t>ΑΓΡ. ΠΕΡ. ΑΞΙΟΧΩΡΙ</t>
  </si>
  <si>
    <t>ΤΚ.ΦΑΡΑΓΓΙΟΥ</t>
  </si>
  <si>
    <t>ΒΟΛΟΣ</t>
  </si>
  <si>
    <t>ΓΛΑΦΥΡΕΣ</t>
  </si>
  <si>
    <t>Τ.Κ. ΜΕΛΙΤΗΣ</t>
  </si>
  <si>
    <t>ΠΥΡΙ</t>
  </si>
  <si>
    <t>ΤΚ.ΓΑΛΑΤΕΙΑΣ</t>
  </si>
  <si>
    <t>Τ.Κ. ΑΧΛΑΔΙΑΣ</t>
  </si>
  <si>
    <t>01:40</t>
  </si>
  <si>
    <t>ΒΑΣΙΛΙΚΟΣ</t>
  </si>
  <si>
    <t>ΟΔΟΣ ΑΙΓΙΑΛΕΙΑΣ ΦΕΡΙΖΑ ΚΕΡΑΤΕΑΣ</t>
  </si>
  <si>
    <t>ΚΑΡΑΓΚΕΛΗ</t>
  </si>
  <si>
    <t>08:12</t>
  </si>
  <si>
    <t>ΚΟΥΚΟΣ</t>
  </si>
  <si>
    <t>ΕΠΑΡΧΙΑΚΗ ΟΔΟΣ ΤΡΙΚΑΛΩΝ -ΓΛΙΝΟΥΣ</t>
  </si>
  <si>
    <t>3ο ΧΛΜ. ΣΥΔΙΝΗΣ- ΣΕΛΙΝΟΥ</t>
  </si>
  <si>
    <t>Τ.Κ. ΑΓΙΟΥ ΓΕΩΡΓΙΟΥ</t>
  </si>
  <si>
    <t>ΤΖΟΥΔΕΙΚΑ</t>
  </si>
  <si>
    <t>ΑΓΡΟΤΙΚΗ ΠΕΡΙΟΧΗ ΑΓΝΑΝΤΙΑ</t>
  </si>
  <si>
    <t>ΣΚΑΡΠΑ ΠΕΡΑΧΩΡΑΣ</t>
  </si>
  <si>
    <t>Τ.Κ. ΒΛΑΧΕΡΝΑΣ</t>
  </si>
  <si>
    <t>22:04</t>
  </si>
  <si>
    <t>23:28</t>
  </si>
  <si>
    <t>ΧΑΛΚΕΙΟΣ</t>
  </si>
  <si>
    <t>ΡΙΖΑΡΙΟ</t>
  </si>
  <si>
    <t>ΟΙΚΙΣΜΟΣ ΓΛΥΦΑΔΑΣ</t>
  </si>
  <si>
    <t>04:15</t>
  </si>
  <si>
    <t>06:49</t>
  </si>
  <si>
    <t>ΝΕΑ ΕΙΣΟΔΟΣ</t>
  </si>
  <si>
    <t>'' ΒΥΘΙΣΜΑ ''</t>
  </si>
  <si>
    <t>Τ.Κ. ΚΕΣΡΙΝΗΣ</t>
  </si>
  <si>
    <t>ΑΓΡΟΤΙΚΗ ΠΕΡΙΟΧΗ ΑΜΑΞΑΔΩΝ</t>
  </si>
  <si>
    <t>ΠΑΛΑΓΙΑ ΕΒΡΟΥ</t>
  </si>
  <si>
    <t>" ΝΙΚΑΣΙ " , ΤΚ. ΚΑΛΥΒΙΩΝ</t>
  </si>
  <si>
    <t>ΠΥΡΓΑΚΙ</t>
  </si>
  <si>
    <t>ΜΟΡΙΑ  ΠΛΗΣΙΟΝ ΚΥΤ</t>
  </si>
  <si>
    <t>'' ΠΕΛΕΚΑΣ ''</t>
  </si>
  <si>
    <t xml:space="preserve"> '' ΛΙΒΑΔΙΑ ''</t>
  </si>
  <si>
    <t>ΑΓΡΟΤΙΚΗ ΠΕΡΙΟΧΗ ΜΑΥΡΟΒΑΤΟΥ</t>
  </si>
  <si>
    <t>ΑΓΡ.ΠΕΡΙΟΧΗ '' Ν ΕΦΕΣΣΟΥ</t>
  </si>
  <si>
    <t>ΚΡΥΟΒΡΥΣΗ</t>
  </si>
  <si>
    <t>Τ/Κ ΚΡΥΟΒΡΥΣΗΣ</t>
  </si>
  <si>
    <t>ΑΓΡ.ΠΕΡΙΟΧΗ '' ΚΟΝΤΑΡΙΩΤΙΣΣΑ ''</t>
  </si>
  <si>
    <t>ΑΝΔΡΙΑΝΗ</t>
  </si>
  <si>
    <t>Τ.Κ. ΓΑΒΡΑΚΙΑ</t>
  </si>
  <si>
    <t>02:37</t>
  </si>
  <si>
    <t>05:40</t>
  </si>
  <si>
    <t>06:53</t>
  </si>
  <si>
    <t>10:31</t>
  </si>
  <si>
    <t>ΛΑΓΚΑΔΙΑ</t>
  </si>
  <si>
    <t>ΘΗΡΙΟΠΕΤΡΑ</t>
  </si>
  <si>
    <t>Τ.Κ. ΘΗΡΙΟΠΕΤΡΑΣ</t>
  </si>
  <si>
    <t>ΒΑΣΙΛΕΙΩΝΙΚΟ</t>
  </si>
  <si>
    <t>ΚΑΡΥΔΙΑ ΕΝΑΝΤΙ ΣΤΕΦΑΝΟΥΡΗ</t>
  </si>
  <si>
    <t>ΑΓΙΟΣ ΙΣΙΔΩΡΟΣ</t>
  </si>
  <si>
    <t>Τ.Κ. ΚΟΛΧΙΚΗΣ</t>
  </si>
  <si>
    <t>ΑΙΘΑΙΑ</t>
  </si>
  <si>
    <t>ΣΑΜΨΟΥΝΤΑ</t>
  </si>
  <si>
    <t>ΠΑΡΑΠΟΤΑΜΙΑ ΠΕΡΙΟΧΗ ΑΡΙΔΑΙΑΣ</t>
  </si>
  <si>
    <t>Δ.Δ. ΧΙΟΝΑΤΟΥ</t>
  </si>
  <si>
    <t>Τ.Κ. ΤΡΥΦΟΥ - "ΑΓ.ΓΕΩΡΓΙΟΣ"</t>
  </si>
  <si>
    <t>ΣΥΝΟΙΚΙΑ ΚΑΡΥΩΝ</t>
  </si>
  <si>
    <t>ΑΛΩΝΙΑ  Δ. ΣΑΜΟΘΡΑΚΗΣ</t>
  </si>
  <si>
    <t>ΑΕΡΟΓΕΦΥΡΑ ΔΡΑΚΟΥ</t>
  </si>
  <si>
    <t>ΔΙΑΣΤΑΥΡΩΣΗ ΜΟΡΙΑΣ - ΠΑΝΑΓΙΟΥΔΑΣ</t>
  </si>
  <si>
    <t>23:46</t>
  </si>
  <si>
    <t>23:42</t>
  </si>
  <si>
    <t>ΚΑΡΥΝΕΙΑ</t>
  </si>
  <si>
    <t>ΑΓΡ.ΠΕΡΙΟΧΗ  '' ΧΗΡΑΣ ΤΣΙΦΛΙΚΙ ''</t>
  </si>
  <si>
    <t>ΜΟΣΧΟΧΩΡΙ</t>
  </si>
  <si>
    <t>ΑΓΡ.ΠΕΡΙΟΧΗ  ΜΟΣΧΟΧΩΡΙΟΥ ''</t>
  </si>
  <si>
    <t>ΤΚ. ΑΓ. ΑΘΑΝΑΣΙΟΥ, ΔΙΡΦΥΩΝ-ΜΕΣΣΣΑΠΙΩΝ</t>
  </si>
  <si>
    <t>"ΚΑΡΑΙΟΙ", ΤΚ. ΚΑΤΣΑΡΩΝΙΟΥ</t>
  </si>
  <si>
    <t>ΑΓΡΟΤΙΚΗ ΠΕΡΙΟΧΗ ΕΛΥΕΘΕΡΟΧΩΡΙΟΥ</t>
  </si>
  <si>
    <t>ΑΓΡ.ΠΕΡΙΟΧΗ '' ΜΟΣΧΟΧΩΡΙΟΥ</t>
  </si>
  <si>
    <t>ΜΠΑΝΙΑ Δ.Κ ΑΙΤΩΛΙΚΟΥ</t>
  </si>
  <si>
    <t>07:43</t>
  </si>
  <si>
    <t>ΑΓΓΕΛΩΝΑ</t>
  </si>
  <si>
    <t>ΜΑΡΑΓΚΟ ΑΓΓΕΛΩΝΑ</t>
  </si>
  <si>
    <t>ΑΓΡ.ΠΕΡΙΟΧΗ  '' ΠΕΡΙΣΤΑΣΗ ''</t>
  </si>
  <si>
    <t>" ΛΙΑΓΚΡΙΣΙΡΙΖΑ ", ΖΑΡΑΚΕΣ</t>
  </si>
  <si>
    <t>Τ.Κ. ΚΑΤΟΥΝΑΣ -ΜΑΝΤΗΛΑΚΙ"</t>
  </si>
  <si>
    <t>ΣΓΡΟΤΙΚΗ ΠΕΡΙΟΧΗ ΑΡΣΑΚΕΙΟΥ</t>
  </si>
  <si>
    <t>ΒΡΩΜΟΠΟΥΣΙ ΚΕΡΑΤΕΑΣ</t>
  </si>
  <si>
    <t>22:02</t>
  </si>
  <si>
    <t>Τ.Κ. ΜΑΓΟΥΛΙΤΣΑΣ</t>
  </si>
  <si>
    <t>ΑΓΡΟΤΙΚΗ ΠΕΡΙΟΧΗ ΜΑΛΓΑΡΩΝ</t>
  </si>
  <si>
    <t>ΑΓΡΟΤΙΚΗ ΠΕΡΙΟΧΗ ΔΙΚΑΙΩΝ</t>
  </si>
  <si>
    <t>ΚΟΣΙΝΙ</t>
  </si>
  <si>
    <t>ΙΕΡΑ Μ. ΜΠΟΥΡΑ</t>
  </si>
  <si>
    <t>Τ.Κ.ΣΙΑΜΟΥ</t>
  </si>
  <si>
    <t>ΓΕΩΡΓΙΚΗ ΕΚΤΑΣΗ ΜΑΝΑΤΑΣΙΑΣ</t>
  </si>
  <si>
    <t>ΑΛΗΘΙΝΗ</t>
  </si>
  <si>
    <t>Τ.Κ. ΑΣΠΡΟ</t>
  </si>
  <si>
    <t>Τ.Κ ΓΟΥΡΙΑΣ</t>
  </si>
  <si>
    <t>ΑΓΡ. ΠΕΡ. ΑΚΡΙΤΑ</t>
  </si>
  <si>
    <t>ΑΓΡΟΤΙΚΗ ΠΕΡΙΟΧΗ ΣΤΑΥΡΟΧΩΡΙΟΥ</t>
  </si>
  <si>
    <t>ΑΓΡ. ΠΕΡ. ΚΙΛΚΙΣ</t>
  </si>
  <si>
    <t>2ο ΧΙΛ. ΕΠΑΡΧ. ΟΔΟΥ ΘΕΡΜΟΥ ΠΕΤΡΟΧΩΡΙΟΥ</t>
  </si>
  <si>
    <t>ΓΟΥΒΕΣ</t>
  </si>
  <si>
    <t>ΚΑΡΠΕΝΗΣΙ</t>
  </si>
  <si>
    <t>ΚΑΚΟΡΕΜΑ- ΚΑΡΠΕΝΗΣΙ</t>
  </si>
  <si>
    <t>'' ΛΙΒΑΔΙΑ ''</t>
  </si>
  <si>
    <t>ΔΡΑΓΟΦΙΝΑ</t>
  </si>
  <si>
    <t>ΑΛΙΜΑΚΙ -ΜΥΡΟΥ</t>
  </si>
  <si>
    <t>ΙΠΠΙΚΟΣ ΟΜΙΛΟΣ ΚΑΤΕΡΙΝΗΣ</t>
  </si>
  <si>
    <t>ΝΕΟ ΠΕΤΡΙΤΣΙΟ</t>
  </si>
  <si>
    <t>ΑΓΡ. ΠΕΡ. ΝΕΟΥ ΠΕΤΡΙΤΣΙΟΥ</t>
  </si>
  <si>
    <t>Τ.Κ. ΑΝΘΕΙΑΣ</t>
  </si>
  <si>
    <t>ΟΡΕΣΤΙΟ</t>
  </si>
  <si>
    <t>ΠΟΤΑΜΙ</t>
  </si>
  <si>
    <t>Τ.Κ. ΧΡΥΣΑΥΓΗΣ</t>
  </si>
  <si>
    <t>ΒΑΡΙΚΟ ΑΓΡ.ΠΕΡΙΟΧΗ ΠΟΤΑΜΙ</t>
  </si>
  <si>
    <t>21:58</t>
  </si>
  <si>
    <t>Δ.Δ.ΒΡΟΝΤΟΥΣ ΔΙΟΥ ΟΛΥΜΠΟΥ ''ΤΣΑΠΟΥΡΝΙΑ''</t>
  </si>
  <si>
    <t>Τ.Κ. ΛΙΠΟΧΩΡΙ</t>
  </si>
  <si>
    <t>ΛΕΩΦ.ΑΘΗΝΩΝ-ΣΟΥΝΙΟΥ 58ΧΛΜ 9 ΜΟΥΣΕΣ</t>
  </si>
  <si>
    <t>ΘΕΣΗ ΓΚΡΕΚΟ</t>
  </si>
  <si>
    <t>ΚΕΦΑΛΟΣ</t>
  </si>
  <si>
    <t>ΚΩ</t>
  </si>
  <si>
    <t>ΒΕΣΣΑ</t>
  </si>
  <si>
    <t>ΓΚΑΚΑΛΙΑΝΑ</t>
  </si>
  <si>
    <t>ΒΑΡΕΛΑ</t>
  </si>
  <si>
    <t>ΔΙΑΣΤΑΥΡΩΣΗ ΜΑΥΡΟΒΑΤΟΥ-ΜΙΚΡΟΧΩΡΙΟΥ</t>
  </si>
  <si>
    <t>Προωμα</t>
  </si>
  <si>
    <t>ΒΑΡΙΚΟ ΑΓΡ.ΠΕΡΙΟΧΗ ''ΜΑΥΡΟΝΕΡΙ ΠΟΤΑΜΙ ''</t>
  </si>
  <si>
    <t>ΑΝΘΟΤΟΠΟΣ</t>
  </si>
  <si>
    <t>T.K. ΚΑΡΠΕΡΟΥ "ΔΗΜΗΤΡΑ"</t>
  </si>
  <si>
    <t>Δ. ΑΡΓΙΘΕΑΣ</t>
  </si>
  <si>
    <t>ΑΝΘΗΡΟ</t>
  </si>
  <si>
    <t>ΤΟΠΙΚΗ ΚΟΙΝΟΤΗΤΑ ΑΝΘΗΡΟΥ</t>
  </si>
  <si>
    <t>ΑΓΡΟΤΙΚΗ ΠΕΡΙΟΧΗ ΛΙΠΑΡΟΥ</t>
  </si>
  <si>
    <t>ΑΓΡ. ΠΕΡ. ΑΣΠΡΟΥ</t>
  </si>
  <si>
    <t>ΑΓΡΟΤΙΚΗ ΠΕΡΙΟΧΗ ΓΕΝΙΣΣΕΑΣ</t>
  </si>
  <si>
    <t>ΠΕΤΡΑΙΑ</t>
  </si>
  <si>
    <t>ΑΓΡ. ΠΕΡ. ΜΑΚΑΙΪΚΑ</t>
  </si>
  <si>
    <t>ΑΓΡΟΤΙΚΗ ΠΕΡΙΟΧΗ Τ.Κ. ΑΓ. ΜΑΡΙΝΑΣ</t>
  </si>
  <si>
    <t>05:57</t>
  </si>
  <si>
    <t>ΜΙΚΡΟΧΩΡΙ ΚΑΠΑΝΔΡΙΤΙΟΥ</t>
  </si>
  <si>
    <t>ΦΟΙΝΙΚΗ</t>
  </si>
  <si>
    <t>94ΧΛΜ. ΝΕΟ ΑΘΗΝΩΝ - ΠΑΤΡΩΝ</t>
  </si>
  <si>
    <t>Ν.ΜΑΝΟΛΑΔΑ</t>
  </si>
  <si>
    <t>ΜΥΡΤΟΦΥΤΟ</t>
  </si>
  <si>
    <t>ΓΚΑ Π.Ε.Ο.ΚΟΡΙΝΘΟΥ- ΑΡΓΟΥΣ</t>
  </si>
  <si>
    <t>Τ.Κ. ΚΕΝΤΡΟΥ</t>
  </si>
  <si>
    <t>Τ.Κ. ΠΑΛΑΙΟΧΩΡΙΟΥ</t>
  </si>
  <si>
    <t>ΑΓΡΟΤΙΚΗ ΠΕΡΙΟΧΗ Τ.Κ.  ΤΡΙΛΟΦΟΥ</t>
  </si>
  <si>
    <t>ΑΓΙΟΣ  ΔΗΜΗΤΡΙΟΣ</t>
  </si>
  <si>
    <t>ΒΑΒΥΛΟΙ</t>
  </si>
  <si>
    <t>00:37</t>
  </si>
  <si>
    <t>ΓΕΡΟΣ ΠΟΡΟΣ ΑΓΙΟΣ ΔΗΜΗΤΡΙΟΣ</t>
  </si>
  <si>
    <t>ΞΥΛΑΓΑΝΗ</t>
  </si>
  <si>
    <t>ΑΓ.ΠΕΡΙΟΧΗ ΚΟΡΙΝΟΥ '' ΜΟΝΑΣΤΗΡΙ ''</t>
  </si>
  <si>
    <t>Τ.Δ ΠΑΛΑΙΑΣ ΞΕΡΙΑΣ</t>
  </si>
  <si>
    <t>ΔΕΛΤΑ ΕΒΡΟΥ ΠΟΤΑΜ,ΟΥ</t>
  </si>
  <si>
    <t>ΡΙΖΟΜΥΛΟ</t>
  </si>
  <si>
    <t>ΣΙΔΗΡΟΠΟΡΤΑ ΚΑΡΒΕΛΙ</t>
  </si>
  <si>
    <t>ΑΓΡ. ΠΕΡ. ΛΙΘΩΤΟ</t>
  </si>
  <si>
    <t>00:36</t>
  </si>
  <si>
    <t>Δ. ΛΕΡΟΥ</t>
  </si>
  <si>
    <t>ΠΙΚΡΟΒΟΥΝΙ</t>
  </si>
  <si>
    <t>ΝΕΑ ΑΓΧΙΑΛΟΣ</t>
  </si>
  <si>
    <t>ΝΕΑ ΑΓΧΙΑΛΟΣ-ΒΑΛΤΟΣ</t>
  </si>
  <si>
    <t>ΠΟΥΝΤΑ ΖΕΖΑ ΛΑΥΡΙΟΥ</t>
  </si>
  <si>
    <t>ΒΥΘΙΣΜΑ</t>
  </si>
  <si>
    <t>Τ.Κ. Α. ΛΑΨΙΣΤΑΣ</t>
  </si>
  <si>
    <t>Π.Κ. ΤΡΟΠΑΙΩΝ</t>
  </si>
  <si>
    <t>ΑΕΤΟΡΡΑΧΗ</t>
  </si>
  <si>
    <t>ΑΕΤΟΡΑΧΗ</t>
  </si>
  <si>
    <t>156 ΝΕΟ</t>
  </si>
  <si>
    <t>04:02</t>
  </si>
  <si>
    <t>ΒΡΑΓΚΙΑΝΑ</t>
  </si>
  <si>
    <t>ΘΕΣΗ ''ΜΥΡΜΥΤΣΑΛΑ''</t>
  </si>
  <si>
    <t>4ο ΧΛΜ. Ε.Ο. ΑΓ. ΝΙΚΟΛΑΟΥ-ΗΡΑΚΛΕΙΟΥ</t>
  </si>
  <si>
    <t>ΖΕΥΓΟΛΑΤΙΟ ΟΙΚΙΣΜΟΣ ΡΟΜΑ</t>
  </si>
  <si>
    <t>ΑΓΡΟΤΙΚΗ ΠΕΡΙΟΧΗ ΦΕΡΕΣ (ΤΣΙΡΟΖΗ)</t>
  </si>
  <si>
    <t>04:08</t>
  </si>
  <si>
    <t>ΣΚΟΥΤΕΡΑ</t>
  </si>
  <si>
    <t>ΜΙΚΑΔΙΑ ΧΑΛΚΕΙΟΣ</t>
  </si>
  <si>
    <t>ΚΑΤΑΡΑΧΙ</t>
  </si>
  <si>
    <t>ΠΕΟ ΚΑΛΥΨΩ</t>
  </si>
  <si>
    <t>ΠΕΛΕΚΑΣ ΚΑΤΕΡΙΝΗ</t>
  </si>
  <si>
    <t>Δ.Δ. ΕΛΛΗΝΟΧΩΡΙ</t>
  </si>
  <si>
    <t>ΚΕΔΡΟ</t>
  </si>
  <si>
    <t>Τ.Κ.ΑΣΒΕΣΤΟΠΕΤΡΑΣ</t>
  </si>
  <si>
    <t>ΑΓΡ.ΠΕΡΙΟΧΗ - ΧΗΡΑΣ ΤΣΙΦΛΙΚΙ</t>
  </si>
  <si>
    <t>Τ.Κ. ΦΑΝΕΡΩΜΕΝΗΣ</t>
  </si>
  <si>
    <t>ΑΓΡΟΤΙΚΗ ΠΕΡΙΟΧΗ ΕΡΓΑΝΗΣ</t>
  </si>
  <si>
    <t>ΧΑΔΑ-ΜΑΥΡΟΤΟΠΟΣ</t>
  </si>
  <si>
    <t>ΑΓΓΙΣΤΑ</t>
  </si>
  <si>
    <t>Τ.Κ. ΞΗΡΟΠΗΓΑΔΟΥ</t>
  </si>
  <si>
    <t>23:29</t>
  </si>
  <si>
    <t>ΑΓ-ΚΩΣΤΑΝΤΙΝΟΣ ΚΥΤ ΣΑΜΟΥ</t>
  </si>
  <si>
    <t>08:19</t>
  </si>
  <si>
    <t>Τ.Κ. ΝΕΡΑΙΔΑΣ</t>
  </si>
  <si>
    <t>09:46</t>
  </si>
  <si>
    <t>ΑΝΤΣΙΣΑ</t>
  </si>
  <si>
    <t>ΚΡΧΡΙΕΣ ΚΟΡΙΝΘΙΑΣ</t>
  </si>
  <si>
    <t>07:31</t>
  </si>
  <si>
    <t>ΑΣΓΟΥΡΟΥ</t>
  </si>
  <si>
    <t>Δ. ΕΜΜΑΝΟΥΗΛ ΠΑΠΠΑ</t>
  </si>
  <si>
    <t>ΝΕΟΣ ΣΚΟΠΟΣ</t>
  </si>
  <si>
    <t>ΠΡΟΣΚΥΝΗΤΕΣ</t>
  </si>
  <si>
    <t>ΣΑΝΑΤΟΡΙΟ</t>
  </si>
  <si>
    <t>ΑΓΡΟΤΙΚΗ ΠΕΡΙΟΧΗ ΜΟΝΑΣΤΗΡΑΚΙ</t>
  </si>
  <si>
    <t>ΨΗΛΟ ΑΛΩΝΗ ΚΑΡΒΟΥΝΗΣ</t>
  </si>
  <si>
    <t>ΣΑΜΨΟΥΝΤΑΣ</t>
  </si>
  <si>
    <t>23:01</t>
  </si>
  <si>
    <t>ΑΓΡ. ΠΕΡ. ΜΠΑΚΕΙΚΑ</t>
  </si>
  <si>
    <t>ΠΑΡΑΛΙΑ-ΣΑΒΑΛΙΩΝ</t>
  </si>
  <si>
    <t>03:05</t>
  </si>
  <si>
    <t>ΜΑΥΡΟΤΟΠΟΣ  Δ. ΑΛΕΞΑΝΔΡΟΥΠΟΛΗΣ</t>
  </si>
  <si>
    <t>ΧΕΡΩΜΑ ΒΑΡΗΣ ( ΟΔΥΣΣΕΑ ΑΝΔΡΟΥΤΣΟΥ)</t>
  </si>
  <si>
    <t>ΠΕΡΑΧΩΡΑ ΠΕΡΙΟΧΗ ΑΡΚΟΥΔΙ</t>
  </si>
  <si>
    <t>Τ.Κ ΝΙΚΗΣ</t>
  </si>
  <si>
    <t>ΚΑΜΠΟΣ ΚΑΡΥΣΤΟΥ, ΚΑΛΥΒΙΑ</t>
  </si>
  <si>
    <t>ΠΑΡΑΚΤΙΑ ΠΕΡΙΟΧΗ ΒΑΡΙΚΟΥ</t>
  </si>
  <si>
    <t>ΥΠΟΦΟΒΕΙΟ ΝΤΑΝΟΣ</t>
  </si>
  <si>
    <t>ΠΟΝΤΟΚΩΜΗ</t>
  </si>
  <si>
    <t>ΠΕΡΙΟΧΗ ΓΕΡΜΑΝΙΚΑ</t>
  </si>
  <si>
    <t>ΚΛΕΝΙΑ</t>
  </si>
  <si>
    <t>ΑΓΡΟΤΙΚΗ ΠΕΡΙΟΧΗ ΜΑΝΑΣΤΗΡΑΚΙ</t>
  </si>
  <si>
    <t>Τ.Κ.ΕΛΕΥΘΕΡΩΝ</t>
  </si>
  <si>
    <t>ΒΡΥΣΑΚΙ</t>
  </si>
  <si>
    <t>ΑΓΡΟΤ. ΠΕΡΙΟΧΗ Δ.Δ. ΡΗΓΙΟΥ</t>
  </si>
  <si>
    <t>ΑΛΙΚΑ</t>
  </si>
  <si>
    <t>ΑΓΙΑ</t>
  </si>
  <si>
    <t>ΜΑΡΜΑΡΙΝΗ</t>
  </si>
  <si>
    <t>ΤΚ Μαρμαρίνης</t>
  </si>
  <si>
    <t>Τ.Κ. ΡΙΖΑΡΙ</t>
  </si>
  <si>
    <t>02:51</t>
  </si>
  <si>
    <t>Δ.Κ. ΜΕΛΙΚΗΣ "ΚΡΑΣΟΠΟΥΛΙ"</t>
  </si>
  <si>
    <t>08:09</t>
  </si>
  <si>
    <t>ΙΣΘΜΙΑ</t>
  </si>
  <si>
    <t>ΑΓΡ. ΠΕΡΙΟΧΗ ΚΑΤΩ ΑΠΟΣΤΟΛΟΙ</t>
  </si>
  <si>
    <t>ΜΕΣΟΧΩΡΙΑ</t>
  </si>
  <si>
    <t>" ΜΠΡΕΤΙ ", Τ.Κ. ΜΕΣΟΧΩΡΙΩΝ</t>
  </si>
  <si>
    <t>ΣΤΑΓΙΑΔΩΝ</t>
  </si>
  <si>
    <t>" ΜΙΚΡΟ ΒΑΘΥ"</t>
  </si>
  <si>
    <t>1ΧΙΛΙΟΜΕΤΡΟ ΑΛΜΥΡΟΥ-ΠΛΑΤΑΝΟΥ</t>
  </si>
  <si>
    <t>ΚΥΑΝΗ</t>
  </si>
  <si>
    <t>ΑΓΡΟΤ. ΠΕΡΙΟΧΗ ΚΥΑΝΗΣ</t>
  </si>
  <si>
    <t>ΣΚΟΥΤΕΛΑ ΑΡΧ.ΚΟΡΙΝΘΟΥ</t>
  </si>
  <si>
    <t>ΒΟΡΕΙΑ ΠΙΣΤΑΣ ΚΑΡΤ</t>
  </si>
  <si>
    <t>ΑΓΡ.ΠΕΡΙΟΧΗ ΣΒΟΡΩΝΟΥ  ( ΖΑΠΑΚΑΣ)</t>
  </si>
  <si>
    <t>ΑΓΙΟΣ ΝΙΚΟΛΑΚΗΣ</t>
  </si>
  <si>
    <t>ΙΣΘΜΟΣ</t>
  </si>
  <si>
    <t>ΚΟΝΤΑΡΙΩΤΙΣΣΑ (ΕΝΤΕΚΑ)</t>
  </si>
  <si>
    <t>ΚΑΤΑΧΑΣ '' ΥΔΡΑΓΩΓΕΙΟ ''</t>
  </si>
  <si>
    <t>ΜΕΣΟΚΟΜΠΟΣ ΜΕΣΟΛΟΓΓΙ</t>
  </si>
  <si>
    <t>23:18</t>
  </si>
  <si>
    <t>2 ο ΧΙΛ ΠΑΥΛΟΥ -ΚΑΣΤΡΟΥ</t>
  </si>
  <si>
    <t>02:04</t>
  </si>
  <si>
    <t>Τ.Κ.ΟΡΦΑΝΙΟΥ</t>
  </si>
  <si>
    <t>ΝΤΑΜΑΡΙΑ</t>
  </si>
  <si>
    <t>ΤΣΟΥΚΑ</t>
  </si>
  <si>
    <t>Δ.Κ ΑΙΤΩΛΙΚΟΥ</t>
  </si>
  <si>
    <t>ΝΕΑ ΝΙΚΟΠΟΛΗ</t>
  </si>
  <si>
    <t>ΑΙΓΕΙΡΟΣ</t>
  </si>
  <si>
    <t>20 ΧΛΜ ΕΛΑΣΣΟΝΑΣ ΚΟΖΑΝΗΣ</t>
  </si>
  <si>
    <t>00:32</t>
  </si>
  <si>
    <t>Τ.Κ. ΜΕΛΙΚΗΣ "ΚΡΑΣΟΠΟΥΛΙ"</t>
  </si>
  <si>
    <t>ΤΣΙΓΚΟΥΝΑΣ</t>
  </si>
  <si>
    <t>01:25</t>
  </si>
  <si>
    <t>ΠΕΔΙΟ ΒΟΛΗΣ ΧΡΙΣΤΟΥ</t>
  </si>
  <si>
    <t>09:32</t>
  </si>
  <si>
    <t>ΚΑΣΤΑΝΟΥΣΣΑ</t>
  </si>
  <si>
    <t>ΑΓΡ. ΠΕΡ. ΚΑΣΤΑΝΟΥΣΑΣ</t>
  </si>
  <si>
    <t>Τ.Κ. ΒΕΡΒΕΝΩΝ</t>
  </si>
  <si>
    <t>ΠΑΡΑΛΙΑ ΟΦΡΥΝΙΟΥ</t>
  </si>
  <si>
    <t>ΤΟΥΖΛΑ</t>
  </si>
  <si>
    <t>ΑΓΡΟΤΙΚΗ ΠΕΡΙΟΧΗ ΦΑΝΑΡΙΟΥ</t>
  </si>
  <si>
    <t>ΕΛΕΥΘΕΡΟ</t>
  </si>
  <si>
    <t>"Τ.Κ. ΕΛΕΥΘΕΡΟΥ- ΘΕΣΗ ΚΛΕΦΤΗΣ"</t>
  </si>
  <si>
    <t>ΑΓΡ. ΠΕΡ. ΑΝΑΒΡΥΤΟ</t>
  </si>
  <si>
    <t>ΜΠΙΖΠΙΡΟΥΛΑ</t>
  </si>
  <si>
    <t>ΦΤΕΛΙΑ</t>
  </si>
  <si>
    <t>ΝΕΑ ΖΩΗ</t>
  </si>
  <si>
    <t>ΤΡΙΟΔΟΣ ΠΑΛΙΟ ΑΕΡΟΔΡΟΜΙΟ</t>
  </si>
  <si>
    <t>ΑΓΙΟΣ ΓΕΩΡΓΙΟΣ ΚΑΛΥΒΙΩΝ</t>
  </si>
  <si>
    <t>ΝΕΡΑΙΔΑ ΑΛΜΥΡΟΥ</t>
  </si>
  <si>
    <t>ΑΓΡΟΤΟΔΑΣΙΚΗ ΠΕΡ. ΚΑΡΠΗΣ</t>
  </si>
  <si>
    <t>ΑΓΡΟΤΙΚΗ ΠΕΡΙΟΧΗ ΠΡΟΒΑΤΩΝΑ</t>
  </si>
  <si>
    <t>Τ.Κ.ΒΑΛΤΟΝΕΡΩΝ</t>
  </si>
  <si>
    <t>ΜΑΡΜΑΡΟ ΠΕΡΑΜΑΤΟ ΓΕΡΑΣ</t>
  </si>
  <si>
    <t>ΑΡΙΟΧΩΡΙ ΟΠΙΣΘΕΝ ΜΕΚΑΤ</t>
  </si>
  <si>
    <t>ΦΑΡΟΣ ΑΥΛΙΔΑΣ</t>
  </si>
  <si>
    <t>ΜΟΝΕΜΒΑΣΙΑ</t>
  </si>
  <si>
    <t>ΣΤΑΦΙΔΑΛΩΝΑ</t>
  </si>
  <si>
    <t>ΤΟΠΙΚΗ ΚΟΙΝΟΤΗΤΑ ΣΕΛΙΝΟΥ</t>
  </si>
  <si>
    <t>Τ.Κ. ΑΡΓΟΣ ΟΡΕΣΤΙΚΟ</t>
  </si>
  <si>
    <t>Ν. ΑΓΧΙΑΛΟΣ-ΠΕΡΙΟΧΗ ΑΕΡΟΔΡΟΜΙΟ</t>
  </si>
  <si>
    <t>ΥΠΑΤΗ</t>
  </si>
  <si>
    <t>Δ.Δ.ΚΑΡΥΩΝ</t>
  </si>
  <si>
    <t>ΒΙΟΛΟΓΙΚΟΣ ΙΣΘΜΟΥ</t>
  </si>
  <si>
    <t>Δ.Δ ΑΙΤΩΛΙΚΟ - ΦΟΙΝΙΚΙΑ</t>
  </si>
  <si>
    <t>ΦΟΙΝΙΚΙΑ ΜΕΣΟΛΟΓΓΙΟΥ</t>
  </si>
  <si>
    <t>06:03</t>
  </si>
  <si>
    <t>ΑΓΡΟΤΙΚΗ ΠΕΡΙΟΧΗ ΔΩΡΙΚΟΥ</t>
  </si>
  <si>
    <t>ΑΓΡΟΤΙΚΗ ΠΕΡΙΟΧΗ ΤΣΙΦΛΙΚΙΟΥ</t>
  </si>
  <si>
    <t>ΠΑΝΑΓΙΑ ΓΙΟΥΡΟΥΤΣΙ ΒΕΛΟΥ</t>
  </si>
  <si>
    <t>07:38</t>
  </si>
  <si>
    <t>ΑΤΑΛΑΝΤΗ-ΣΧΟΛΙΑ</t>
  </si>
  <si>
    <t>" ΑΓΙΟΣ ΘΕΟΔΩΡΟΣ ", Δ.Κ ΚΑΡΥΣΤΟΥ</t>
  </si>
  <si>
    <t>ΛΟΛΑΝΤΩΝΗΣ ΠΑΡΟΥ</t>
  </si>
  <si>
    <t>ΛΟΛΑΝΤΩΝΗΣ</t>
  </si>
  <si>
    <t>ΑΡΙΔΑΙΑ -ΠΑΡΑΠΟΤΑΜΙΑ ΠΕΡΙΟΧΗ</t>
  </si>
  <si>
    <t>ΑΓΡ. ΠΕΡ. ΜΕΤΑΛΛΙΚΟΥ</t>
  </si>
  <si>
    <t>ΜΟΤΙΒΟ ΜΕΣΟΛΟΓΓΙΟΥ</t>
  </si>
  <si>
    <t>ΑΓΡΟΤΙΚΗ ΠΕΡΙΟΧΗ ΑΜΠΕΛΑΚΙΑ</t>
  </si>
  <si>
    <t>Π.Κ. ΑΓΙΟΥ ΚΗΡΥΚΟΥ</t>
  </si>
  <si>
    <t>Δ. ΦΟΥΡΝΩΝ ΚΟΡΣΕΩΝ</t>
  </si>
  <si>
    <t>ΦΟΥΡΝΟΙ</t>
  </si>
  <si>
    <t>ΣΚΥΛΟΜΑΝΤΡΑ ΦΟΥΡΝΩΝ</t>
  </si>
  <si>
    <t>ΑΓΡ. ΠΕΡ. ΜΑΥΡΟΝΕΡΙΟΥ</t>
  </si>
  <si>
    <t>ΑΓΡ. ΠΕΡ. ΒΑΦΕΙΟΧΩΡΙΟΥ</t>
  </si>
  <si>
    <t>ΕΛΕΥΘΕΡΩΝ</t>
  </si>
  <si>
    <t>ΣΚΟΥΤΕΛΑ ΚΟΡΙΝΘΟΥ</t>
  </si>
  <si>
    <t>ΑΓΡ. ΠΕΡ. ΝΕΟΥ ΣΚΟΠΟΥ</t>
  </si>
  <si>
    <t>Τ.Κ ΚΛΕΙΔΙΟΥ</t>
  </si>
  <si>
    <t>Τ.Κ ΓΑΛΑΤΑΣ</t>
  </si>
  <si>
    <t>ΑΓΡΟΤ. ΠΕΡ. ΧΑΙΔΕΥΤΟΥ</t>
  </si>
  <si>
    <t>22:39</t>
  </si>
  <si>
    <t>05:00</t>
  </si>
  <si>
    <t>N. ΑΓΧΙΑΛΟΣ-ΣΤΟΥΠΙ</t>
  </si>
  <si>
    <t>ΜΠΟΛΑΤΙ  ΚΟΡΙΝΘΙΑΣ</t>
  </si>
  <si>
    <t>ΔΑΦΝΟΥΔΙΟ</t>
  </si>
  <si>
    <t>ΑΓΡ. ΠΕΡ. ΔΑΦΝΟΥΔΙΟΥ</t>
  </si>
  <si>
    <t>ΕΑΣ ΛΑΥΡΙΟΥ</t>
  </si>
  <si>
    <t>ΚΑΤΣΙΚΙΑ</t>
  </si>
  <si>
    <t>2 ΧΛΜ ΕΛΑΣΣΟΝΑΣ ΚΟΖΑΝΗΣ</t>
  </si>
  <si>
    <t>ΙΧΘΥΚΑ</t>
  </si>
  <si>
    <t>ΒΛΑΧΟΠΟΥΛΟ</t>
  </si>
  <si>
    <t>ΘΕΟΛΟΓΟ</t>
  </si>
  <si>
    <t>ΚΙΡΡΑ</t>
  </si>
  <si>
    <t>Τ.Κ. ΚΙΡΡΑΣ ΚΑΤΩ ΑΓΟΡΑΣΙΑ-ΣΤΑΦΙΔΕΣ</t>
  </si>
  <si>
    <t>Τ/Κ ΕΥΑΓΓΕΛΙΣΜΟΥ</t>
  </si>
  <si>
    <t>Τ.Κ. ΚΝΙΔΗΣ</t>
  </si>
  <si>
    <t>ΡΙΚΙΑ</t>
  </si>
  <si>
    <t>07:06</t>
  </si>
  <si>
    <t>ΘΕΣΗ ΒΑ"Ι"ΝΑΡΙ-ΑΜΠΕΛΙΑ</t>
  </si>
  <si>
    <t>ΑΓΡΟΙΤΚΗ ΠΕΡΙΟΧΗ ΧΑΛΚΗΔΟΝΑΣ</t>
  </si>
  <si>
    <t>ΑΡΧΑΙΑ ΑΝΤΙΣΣΑ</t>
  </si>
  <si>
    <t>Δ.Κ.ΠΤΟΛΔΑΣ</t>
  </si>
  <si>
    <t>Τ.Κ. ΠΛΑΤΑΝΗΣ</t>
  </si>
  <si>
    <t>ΑΓ.ΒΑΣΙΛΕΙΟΣ ΚΟΡΙΝΘΙΑΣ</t>
  </si>
  <si>
    <t>ΑΓΡΟΤΙΚΗ ΠΕΡΙΟΧΗ ΜΑΚΡΟΧΩΡΙΟΥ</t>
  </si>
  <si>
    <t>ΔΕΡΒΕΝΙ</t>
  </si>
  <si>
    <t>ΑΝΩ ΧΕΛΥΔΟΡΙΟ ΔΕΡΒΕΝΙΟΥ</t>
  </si>
  <si>
    <t>ΤΚ.ΠΕΡΔΙΚΑ</t>
  </si>
  <si>
    <t>ΑΓΡΟΤΙΚΗ ΠΕΡΙΟΧΗ ΚΛΕΙΣΟΥΣ</t>
  </si>
  <si>
    <t>ΑΓΙΑΝΝΙΩΤΙΚΑ ΚΟΡΙΝΘΟΥ</t>
  </si>
  <si>
    <t>Τ.Κ. ΠΕΤΡΟΠΟΡΟΥ</t>
  </si>
  <si>
    <t>ΑΗ ΓΙΑΝΝΗΣ</t>
  </si>
  <si>
    <t>ΡΟΔΟΔΑΦΝΗ</t>
  </si>
  <si>
    <t>ΤΚ ΖΕΥΓΟΛΑΤΙΟ</t>
  </si>
  <si>
    <t>ΑΓΤΡΟΤΙΚΗ ΠΕΡΙΟΧΗ ΙΜΕΡΟΥ</t>
  </si>
  <si>
    <t>ΣΠΙΤΑΛΙ ΒΑΣΙΛΑΔΑ</t>
  </si>
  <si>
    <t>ΧΑΡΑΥΓΗ</t>
  </si>
  <si>
    <t>ΘΕΣΗ ΑΜΠΕΛΟΣ ΑΚΡΑΤΑΣ</t>
  </si>
  <si>
    <t>ΑΓΡΟΤΙΚΗ ΠΕΡΙΟΧΗ ΕΞΟΧΗΣ</t>
  </si>
  <si>
    <t>ΑΜΟΥΡΙΟ</t>
  </si>
  <si>
    <t>ΝΙΟ ΧΩΡΙΟ</t>
  </si>
  <si>
    <t>ΑΓΡ.ΠΕΡ. ΔΕΚΑΡΧΟΥ</t>
  </si>
  <si>
    <t>Τ.Κ.ΑΡΧΑΝΙ</t>
  </si>
  <si>
    <t>Τ.Κ. ΑΓΙΑΣ ΠΑΡΑΣΚΕΥΗΣ</t>
  </si>
  <si>
    <t>ΚΑΝΑΤΑΔΙΚΑ</t>
  </si>
  <si>
    <t>ΑΓΡΟΤΙΚΗ ΠΕΡΙΟΧΗ ΓΑΛΗΨΟΥ</t>
  </si>
  <si>
    <t>ΑΓΡ. ΠΕΡ. ΡΟΔΩΝΑ</t>
  </si>
  <si>
    <t>ΝΕΑ ΧΡΑΝΗ</t>
  </si>
  <si>
    <t>Τ.Κ. ΑΡΔΑΝΙΟΥ</t>
  </si>
  <si>
    <t>Τ.Κ. ΠΑΤΙΟΠΟΥΛΟΥ</t>
  </si>
  <si>
    <t>ΕΒΓΑΤΗΣ</t>
  </si>
  <si>
    <t>ΝΕΟΣ ΟΙΚΙΣΜΟΣ ΑΘΙΓΓΑΝΩΝ ΣΟΦΑΔΕΣ</t>
  </si>
  <si>
    <t>ΜΑΝΑ ΝΑΓΟΥ</t>
  </si>
  <si>
    <t>ΑΓΡΟΤΙΚΗ ΠΕΡΙΟΧΗ Ν. ΚΑΛΛΙΣΤΗΣ</t>
  </si>
  <si>
    <t>ΚΑΛΟΥ - ΚΟΡΑΚΙΑ</t>
  </si>
  <si>
    <t>ΠΟΤΑΜΙ ΠΑΜΙΣΟΣ</t>
  </si>
  <si>
    <t>ΠΕΡΙΟΧΗ ΕΡΓΑΝΗΣ</t>
  </si>
  <si>
    <t>ΛΟΥΤΡΑ ΕΛΕΥΘΕΡΩΝ</t>
  </si>
  <si>
    <t>ΚΟΥΝΟΠΕΤΡΑ</t>
  </si>
  <si>
    <t>10 ΧΛΜ ΑΡΙΔΑΙΑΣ ΕΞΑΠΛΑΤΑΝΟΥ</t>
  </si>
  <si>
    <t>ΣΟΡΩΝΗ</t>
  </si>
  <si>
    <t>ΠΙΝΑΚΙΑΝΟ-ΞΕΡΟΚΑΜΠΟΣ</t>
  </si>
  <si>
    <t>ΛΑΠΠΑ</t>
  </si>
  <si>
    <t>ΡΟΡΙΖΑ</t>
  </si>
  <si>
    <t>Τ.Κ ΜΕΣΟΚΑΜΠΟΥ</t>
  </si>
  <si>
    <t>ΑΓΡΟΤΙΚΗ ΠΕΡΙΟΧΗ ΜΙΚ. ΚΡΑΝΟΒΟΥΝΙΟΥ</t>
  </si>
  <si>
    <t>Τ.Κ. ΒΑΣΙΛΙΚΟΥ</t>
  </si>
  <si>
    <t>ΚΑΝΑΛΙΑ ΜΕΣΟΠΥΡΓΟΥ</t>
  </si>
  <si>
    <t>ΠΟΡΟΣ ΠΕΛΑΣΓΙΑΣ</t>
  </si>
  <si>
    <t>ΞΕΡΙΛΑΣ</t>
  </si>
  <si>
    <t>"Τ.Κ. ΜΑΖΙΟΥ"</t>
  </si>
  <si>
    <t>ΟΞΥΑ</t>
  </si>
  <si>
    <t>ΤΟΠΙΚΗ ΚΟΙΝΟΤΗΤΑ ΟΞΥΑΣ</t>
  </si>
  <si>
    <t>ΠΟΥΡΝΑΡΙ ΖΕΥΓΟΛΑΤΙΟΥ</t>
  </si>
  <si>
    <t>ΚΥΨΕΛΟΧΩΡΙ</t>
  </si>
  <si>
    <t>ΜΑΚΡΕΣΗ</t>
  </si>
  <si>
    <t>ΕΛΕΥΘΕΡΟΥΠΟΛΗ</t>
  </si>
  <si>
    <t>2 XΙΛ.ΕΛΕΥΘΕΡΟΥΠΟΛΗΣ-ΚΑΒΑΛΑΣ</t>
  </si>
  <si>
    <t>ΑΓΙΟΣ ΓΕΩΡΓΙΟΣ ΦΑΡΑΛΙ-ΠΛΑΚΑ</t>
  </si>
  <si>
    <t>ΛΥΓΕΡΕΑ</t>
  </si>
  <si>
    <t>ΕΛΛΗΝΙΚΑ ΑΓΙΑ ΠΑΡΑΣΚΕΥΗ</t>
  </si>
  <si>
    <t>ΠΙΤΣΙΝΑΔΕΣ</t>
  </si>
  <si>
    <t>ΜΑΛΕΣΙΝΑ</t>
  </si>
  <si>
    <t>ΑΡΙΟΧΩΡΙ ΕΝΑΝΤΙ ΜΕΚΑΤ</t>
  </si>
  <si>
    <t>ΑΛΙΕΥΤΙΚΟΣ ΣΥΝΔΕΣΜΟΣ "Ο ΠΟΣΕΙΔΩΝ" ΕΡΑΣΜΙΟ</t>
  </si>
  <si>
    <t>ΜΙΚΡΟΘΗΒΕΣ</t>
  </si>
  <si>
    <t>ΛΟΥΚΑΣ</t>
  </si>
  <si>
    <t>ΤΟΥΡΚΟΓΕΦΥΡΑ ΒΕΛΟΥ</t>
  </si>
  <si>
    <t>06:43</t>
  </si>
  <si>
    <t>ΤΣΙΓΚΟΥΝΑ</t>
  </si>
  <si>
    <t>02:55</t>
  </si>
  <si>
    <t>03:45</t>
  </si>
  <si>
    <t>ΞΕΡΟΒΡΥΣΗ ΚΑΙΝΟΥΡΓΙΟ ΧΩΡΙΟ</t>
  </si>
  <si>
    <t>ΔΕΣΥΛΛΑ</t>
  </si>
  <si>
    <t>ΚΟΚΚΙΝΑ</t>
  </si>
  <si>
    <t>ΑΓΙΟΣ ΔΗΜΗΤΡΙΟΣ ΛΕΣΙΝΙΟΥ</t>
  </si>
  <si>
    <t>Δ.Κ.ΠΟΝΤΟΚΩΜΗΣ</t>
  </si>
  <si>
    <t>ΛΟΥΤΡΟΠΟΛΗ ΘΕΡΜΗΣ</t>
  </si>
  <si>
    <t>ΓΕΡΑΝΙΑ ΛΟΥΤΡΟΠΟΛΕΩΣ ΘΕΡΜΗΣ</t>
  </si>
  <si>
    <t>ΜΑΝΔΡΑ ΕΔΥΛΛΙΑΣ  ΕΡΥΘΡΕΣ</t>
  </si>
  <si>
    <t>ΠΛΑΤΑΙΕΣ</t>
  </si>
  <si>
    <t>ΡΟΥΜΠΙ ΕΛΛΗΝΟΧΩΡΙΟΥ</t>
  </si>
  <si>
    <t>ΣΚΟΥΤΕΛΑ ΛΕΧΑΙΟΥ</t>
  </si>
  <si>
    <t>ΚΑΡΒΕΛΑΣ</t>
  </si>
  <si>
    <t>ΑΓΙΟΣ ΛΑΥΡΕΝΤΙΟΣ</t>
  </si>
  <si>
    <t>ΤΡΥΠΙΟ ΛΙΘΑΡΙ ΑΓΙΟΥ ΛΑΥΡΕΝΤΙΟΥ</t>
  </si>
  <si>
    <t>ΝΕΟΧΩΡΑΚΙ</t>
  </si>
  <si>
    <t>ΠΕΡΙΟΧΗ ΖΙΓΚΙΡΙ</t>
  </si>
  <si>
    <t>ΕΓΝΑΤΙΑ ΟΔΟΣ ΡΕΥΜΑ ΚΛΕΙΔΙ ΠΡΟΣ ΜΑΛΓΑΡΑ</t>
  </si>
  <si>
    <t>ΚΟΛΙΝΔΡΟΣ - ΑΙΓΙΝΙΟ</t>
  </si>
  <si>
    <t>Δ. ΕΥΟΣΜΟΥ-ΚΟΡΔΕΛΙΟΥ</t>
  </si>
  <si>
    <t>ΕΥΟΣΜΟΣ</t>
  </si>
  <si>
    <t>ΠΡΟΕΚΤΑΣΗ ΟΛΥΜΠΙΑΔΟΣ</t>
  </si>
  <si>
    <t>ΝΕΣΤΑΝΗ</t>
  </si>
  <si>
    <t>ΠΡΟΦΗΤΗΣ ΗΛΙΑΣ ΜΕΛΙΓΑΛΑΣ</t>
  </si>
  <si>
    <t>Τ.Κ. ΛΟΥΤΡΟΥ - "ΠΑΡΑΛΙΑ ΑΡΑΠΗΣ"</t>
  </si>
  <si>
    <t>ΓΗΠΕΔΟ Δ.Κ ΑΙΤΩΛΙΚΟΥ</t>
  </si>
  <si>
    <t>ΒΛΑΣΑΙΚΑ ΚΑΤΑΚΑΛΙΟΥ</t>
  </si>
  <si>
    <t>ΜΙΧΟΙΟ</t>
  </si>
  <si>
    <t>ΠΑΛΙΟΛΙΒΑΔΙ ΠΛΗΣΙΟΝ ΚΛΕΟΠΑΤΡΑΣ</t>
  </si>
  <si>
    <t>Τ.Κ. ΠΕΡΙΒΛΕΠΤΟΥ</t>
  </si>
  <si>
    <t>ΜΑΘΙΑ</t>
  </si>
  <si>
    <t>ΤΡΑΓΑΝΑ ΚΙΑΤΟΥ</t>
  </si>
  <si>
    <t>ΚΕΧΡΙΕΣ ΚΟΡΙΝΘΙΑΣ</t>
  </si>
  <si>
    <t>ΚΑΜΠΟΣ ΛΥΚΟΦΗΣ</t>
  </si>
  <si>
    <t>ΠΑΝΑΓΙΑ ΛΕΣΙΝΙΩΤΙΣΣΑ</t>
  </si>
  <si>
    <t>06:54</t>
  </si>
  <si>
    <t>ΠΛΑΚΙΑΣ -ΠΛΗΣΙΟΝ ΞΕΝΟΔΟΧΕΙΟ ΚΑΛΥΨΩ</t>
  </si>
  <si>
    <t>ΞΕΛΑΚΩΜΑ(ΓΕΦΥΡΙΑ ΑΛΑΜΠΕΗ)</t>
  </si>
  <si>
    <t>ΑΓΙΟΣ ΝΙΚΟΛΑΟΣ - Τ.Κ. ΕΡΥΜΑΝΘΕΙΑΣ</t>
  </si>
  <si>
    <t>ΑΓΙΑ ΤΡΙΑΔΑ-ΚΑΡΠΕΤΑ</t>
  </si>
  <si>
    <t>ΜΗΛΙΟΚΑΜΠΟΣ</t>
  </si>
  <si>
    <t>ΠΕΔΙΝΗ</t>
  </si>
  <si>
    <t>ΕΠΙΣΚΟΠΙΚΟ</t>
  </si>
  <si>
    <t>20ο χλμ.Λιβαδειας -Αλιαρτου</t>
  </si>
  <si>
    <t>ΑΓΡ.ΠΕΡΙΟΧΗ '' ΒΟΣΚΗ ''</t>
  </si>
  <si>
    <t>10 ο χλμ.  Π.Ε.Ο. ΛΙΒΑΔΕΙΑΣ -ΛΑΜΙΑΣ</t>
  </si>
  <si>
    <t>ΚΟΝΤΟΔΕΣΠΟΤΙΟ</t>
  </si>
  <si>
    <t>"ΠΡΟΦΗΤΗΣ ΗΛΙΑΣ", Τ.Κ ΚΟΝΤΟΔΕΣΠΟΤΙΟΥ</t>
  </si>
  <si>
    <t>ΚΩΠΑΙΔΙΚΟ ΠΕΔΙΟ</t>
  </si>
  <si>
    <t>ΒΑΛΤΙ Τ.Κ ΛΕΣΙΝΙΟΥ</t>
  </si>
  <si>
    <t>ΑΓΡ.ΠΕΡΙΟΧΗ ΚΥΨΕΛΗΣ</t>
  </si>
  <si>
    <t>ΕΚΚΛΗΣΙΑΣΤΙΚΟΥ ΛΥΚΕΙΟΥ ΛΟΥΤΡΑΚΙ</t>
  </si>
  <si>
    <t>ΑΡΜΕΝΙΟΥΣ</t>
  </si>
  <si>
    <t>ΤΚ ΑΡΧΑΙΑΣ ΦΙΓΑΛΕΙΑΣ</t>
  </si>
  <si>
    <t>ΜΕΣΑΓΓΑΛΑ</t>
  </si>
  <si>
    <t>ΠΕΤΡΕΣ ΡΕΘΥΜΝΟΥ (ΓΕΡΑΝΙΟΥ)</t>
  </si>
  <si>
    <t>ΚΥΤ ΒΙΑΛ ΧΙΟΥ</t>
  </si>
  <si>
    <t>ΑΓΡΟΤΙΚΗ ΠΕΡΙΟΧΗ ΚΟΥΤΣΟΥ</t>
  </si>
  <si>
    <t>ΚΟΡΟΜΗΛΕΑ</t>
  </si>
  <si>
    <t>Τ.Κ. ΚΟΡΟΜΗΛΙΑΣ</t>
  </si>
  <si>
    <t>ΤΣΙΜΑΝΔΡΙΑ</t>
  </si>
  <si>
    <t>ΑΓΡ. ΠΕΡ. ΑΚΑΚΙΕΣ ΜΟΥΡΙΩΝ</t>
  </si>
  <si>
    <t>ΑΓΡΟΤΙΚΗ ΠΕΡΙΟΧΗ ΑΓΙΟΥ ΑΘΑΝΑΣΙΟΥ</t>
  </si>
  <si>
    <t>ΑΓΡΟΤΙΚΗ ΠΕΡΙΟΧΗ ΚΑΣΤΑΝΑ</t>
  </si>
  <si>
    <t>ΠΕΛΕΤΑ</t>
  </si>
  <si>
    <t>ΑΓ.ΠΕΡΙΟΧΗ '' ΝΕΑ ΕΦΕΣΣΟΣ ''</t>
  </si>
  <si>
    <t>ΜΑΛΤΑ ΒΙΛΙΕΣ</t>
  </si>
  <si>
    <t>ΑΓΡΟΤΙΚΗ ΠΕΡΙΟΧΗ ΦΑΡΚΑΔΟΝΑΣ</t>
  </si>
  <si>
    <t>ΟΒΡΥΑ</t>
  </si>
  <si>
    <t>ΒΙ.ΠΕ. ΕΝΑΝΤΙ ΣΤΕΦΑΝΟΥΡΗ</t>
  </si>
  <si>
    <t>ΚΑΛΛΙΘΕΑ ΚΟΡΙΝΘΟΥ</t>
  </si>
  <si>
    <t>ΑΓΡ. ΠΕΡ. ΣΕΒΑΣΤΟ</t>
  </si>
  <si>
    <t>ΑΝΩ ΠΙΤΣΑ</t>
  </si>
  <si>
    <t>ΠΑΤΣΟΠΟΥΛΟ</t>
  </si>
  <si>
    <t>Τ.Κ. ΧΙΟΝΑΣ</t>
  </si>
  <si>
    <t>05:47</t>
  </si>
  <si>
    <t>06:14</t>
  </si>
  <si>
    <t>Τ.Κ. ΚΥΠΑΡΙΣΣΙ</t>
  </si>
  <si>
    <t>ΚΕΝΤΡΙΚΟ ΚΑΡΓΙΑΝΗΣ</t>
  </si>
  <si>
    <t>ΚΑΡΔΑΜΑΣ-[ΠΡΟΦΗΤΗΣ ΗΛΙΑΣ]</t>
  </si>
  <si>
    <t>09:41</t>
  </si>
  <si>
    <t>Τ.Κ. κατω Βλασσιας</t>
  </si>
  <si>
    <t>ΑΓΙΟΣ ΒΑΣΙΛΕΙΟΣ-ΑΚΟΝΤΙΟ</t>
  </si>
  <si>
    <t>Τ.Κ. ΚΑΣΤΟΡΙΑΣ</t>
  </si>
  <si>
    <t>ΑΓΙΟΣ ΠΑΝΤΕΛΕΗΜΟΝΑΣ</t>
  </si>
  <si>
    <t>ΑΓΙΟΣ ΝΙΚΟΛΑΟΣ Τ.Κ. ΕΡΥΜΑΝΘΕΙΑΣ</t>
  </si>
  <si>
    <t>ΤΡΟΧΟΣ ΧΑΛΚΙΔΑΣ</t>
  </si>
  <si>
    <t>ΕΠ. Ο. ΚΥΜΙΝΩΝ-ΒΡΑΧΙΑΣ</t>
  </si>
  <si>
    <t>ΠΑΡΑΛΙΑ ΕΛΑΙΟΧΩΡΙΟΥ</t>
  </si>
  <si>
    <t>ΒΕΛΟΧΩΡΙ</t>
  </si>
  <si>
    <t>11ο χλμ Π.Ε.Ο Μεγ/λης-Καλαματας</t>
  </si>
  <si>
    <t>ΑΓΡ. ΠΕΡ. ΑΚΡΟΠΟΤΑΜΟΥ</t>
  </si>
  <si>
    <t>ΛΑΡΙΣΑ(ΖΑΚΑΡ)</t>
  </si>
  <si>
    <t>Τ.Κ. ΔΡΟΣΕΡΟΥ</t>
  </si>
  <si>
    <t>ΑΡΓΙΛΟΣ</t>
  </si>
  <si>
    <t>Π.Κ. ΚΡΑΝΙΑΣ</t>
  </si>
  <si>
    <t>Τ.Κ.ΚΡΑΝΙΑΣ</t>
  </si>
  <si>
    <t>ΑΓΡ ΠΕΡ, ΑΓΧΙΑΛΟΥ</t>
  </si>
  <si>
    <t>ΑΜΑΡΑΝΤΑ</t>
  </si>
  <si>
    <t>01:43</t>
  </si>
  <si>
    <t>ΠΑΡΑΣΥΡΟΣ</t>
  </si>
  <si>
    <t>08:51</t>
  </si>
  <si>
    <t>ΑΝΘΟΦΥΤΟ</t>
  </si>
  <si>
    <t>ΑΓΡΟΤΙΚΗ ΠΕΡΙΟΧΗ ΑΝΘΟΦΥΤΟΥ</t>
  </si>
  <si>
    <t>09:31</t>
  </si>
  <si>
    <t>ΤΚ ΜΑΥΡΟΜΑΤΙ</t>
  </si>
  <si>
    <t>ΖΑΡΚΑΔΙΑ</t>
  </si>
  <si>
    <t>ΑΓΡΟΤΙΚΗ ΠΕΡΙΟΧΗ ΖΑΡΚΑΔΙΑΣ</t>
  </si>
  <si>
    <t>ΛΟΥΡΟΣ ΜΕΣΟΛΟΓΓΙΟΥ</t>
  </si>
  <si>
    <t>ΠΟΡΤΟ ΓΕΡΜΕΝΟ (ΠΕΡΙΟΧΗ ΠΡΟΣΥΛΙ)</t>
  </si>
  <si>
    <t>ΚΙΝΕΤΤΑ</t>
  </si>
  <si>
    <t>ΑΡΦΑΡΑ</t>
  </si>
  <si>
    <t>ΝΕΑ ΚΑΡΒΑΛΗ</t>
  </si>
  <si>
    <t>ΘΕΡΜΑ ΙΑΜΑΤΙΚΕΣ ΠΗΓΕΣ</t>
  </si>
  <si>
    <t>ΔΔ ΠΑΝΟΠΟΥΛΟΥ</t>
  </si>
  <si>
    <t>ΚΥΡΑ ΒΡΥΣΗ</t>
  </si>
  <si>
    <t>Π.Κ. ΝΙΓΡΙΤΑΣ</t>
  </si>
  <si>
    <t>Δ. ΒΙΣΑΛΤΙΑΣ</t>
  </si>
  <si>
    <t>ΚΑΣΤΑΝΟΧΩΡΙ</t>
  </si>
  <si>
    <t>ΚΑΣΤΑΝΑΧΩΡΙ</t>
  </si>
  <si>
    <t>ΡΑΨΟΜΑΤΙ</t>
  </si>
  <si>
    <t>ΑΓΡΟΤΙΚΗ ΠΕΡΙΟΧΗ ΚΑΒΑΛΛΑΡΗΣ</t>
  </si>
  <si>
    <t>ΔΑΣΙΚΗ ΠΕΡΙΟΧΗ ΚΕΝΤΡΙΚΟΥ</t>
  </si>
  <si>
    <t>ΑΡΜΑΤΑ</t>
  </si>
  <si>
    <t>"Τ.Κ. ΑΡΜΑΤΩΝ"</t>
  </si>
  <si>
    <t>ΑΓΡΟΤΙΚΗ ΠΕΡΙΟΧΗ ΦΩΛΙΑΣ</t>
  </si>
  <si>
    <t>04:56</t>
  </si>
  <si>
    <t>ΕΦΤΑΛΟΥ</t>
  </si>
  <si>
    <t>08:38</t>
  </si>
  <si>
    <t>ΑΣΠΡΟΠΟΤΑΜΟΣ ΜΑΝΤΑΜΑΔΟΥ</t>
  </si>
  <si>
    <t>ΤΡΥΓΩΝΙ ΑΧΛΑΔΟΧΩΡΙ</t>
  </si>
  <si>
    <t>ΚΛΙΝΔΙΑ</t>
  </si>
  <si>
    <t>ΑΡΙΣ ΤΡΙΟΔΟΣ</t>
  </si>
  <si>
    <t>ΔΑΣΙΚΗ ΠΕΡΙΟΧΗ ΜΟΝΟΛΙΘΙΟΥ</t>
  </si>
  <si>
    <t>ΠΑΡΑΛΙΜΝΙΑ ΠΕΡΙΟΧΗ ΑΜΑΞΑΔΩΝ</t>
  </si>
  <si>
    <t>ΑΓΡ. ΠΕΡ. ΕΥΡΩΠΟΥ</t>
  </si>
  <si>
    <t>ΥΔΑΤΟΠΥΡΓΟΣ-ΓΑΣΤΟΥΝΗ</t>
  </si>
  <si>
    <t>ΠΕΝΤΑΒΡΥΣΟ</t>
  </si>
  <si>
    <t>Τ.Κ. ΠΕΝΤΑΒΡΥΣΟΥ</t>
  </si>
  <si>
    <t>Τ.Κ ΚΑΛΥΒΑΚΙΩΝ -ΥΔΡΑΓΩΓΕΙΟ -ΓΚΛΙΑΠΑ</t>
  </si>
  <si>
    <t>ΟΣΣΑ</t>
  </si>
  <si>
    <t>ΚΑΚΟΤΑΡΙ</t>
  </si>
  <si>
    <t>ΑΓΡΟΤΙΚΗ ΠΕΡΙΟΧΗ ΠΟΤΑΜΙΑΣ</t>
  </si>
  <si>
    <t>22:59</t>
  </si>
  <si>
    <t>07:32</t>
  </si>
  <si>
    <t>ΑΓΡΟΤ. ΠΕΡΙΟΧΗ Δ.Δ. ΑΜΟΡΙΟΥ</t>
  </si>
  <si>
    <t>10:01</t>
  </si>
  <si>
    <t>10:41</t>
  </si>
  <si>
    <t>ΕΝΗΤΑ</t>
  </si>
  <si>
    <t>ΜΕΛΙΤΑΙΑ</t>
  </si>
  <si>
    <t>ΑΜΠΕΛΙΑ</t>
  </si>
  <si>
    <t>ΚΑΡΔΑΜΑΣ-[ΠΕΡΙΒΟΛΙΑ]</t>
  </si>
  <si>
    <t>Τ.Κ. ΜΕΤΑΜΟΡΦΩΣΗΣ</t>
  </si>
  <si>
    <t>ΚΩΣ</t>
  </si>
  <si>
    <t>ΤΙΓΚΑΚΙ</t>
  </si>
  <si>
    <t>ΕΡΕΣΟΣ</t>
  </si>
  <si>
    <t>06:37</t>
  </si>
  <si>
    <t>ΙΕΡΑ ΜΟΝΗ ΑΡΕΤΙΟΥ Τ.Κ. ΚΑΡΥΔΙΟΥ</t>
  </si>
  <si>
    <t>ΤΣΟΥΓΚΟΥΝΑ</t>
  </si>
  <si>
    <t>ΠΥΡΓΟΙ ΚΟΡΙΝΟ ΤΚ ΚΟΡΙΝΟΥ</t>
  </si>
  <si>
    <t>ΓΟΛΙΝΕΣ</t>
  </si>
  <si>
    <t>ΑΣΠΡΟΣ</t>
  </si>
  <si>
    <t>ΑΣΠΡΟΣ - ΑΑΞΙΟΧΩΡΙ</t>
  </si>
  <si>
    <t>Δ.Ε ΚΟΥΦΑΛΙΩΝ ΑΚΡΟΠΟΤΑΜΟΣ-ΣΙΔΗΡΟΔΡ ΓΡΑΜΜΗ</t>
  </si>
  <si>
    <t>01:02</t>
  </si>
  <si>
    <t>02:27</t>
  </si>
  <si>
    <t>Τ.Κ. ΔΑΦΝΟΥΛΑΣ</t>
  </si>
  <si>
    <t>01:18</t>
  </si>
  <si>
    <t>ΑΓΡΟΤΙΚΗ ΠΕΡΙΟΧΗ ΜΙΣΧΟΥ</t>
  </si>
  <si>
    <t>05:19</t>
  </si>
  <si>
    <t>07:23</t>
  </si>
  <si>
    <t>Τ.Κ. ΚΥΠΑΡΙΣΣ</t>
  </si>
  <si>
    <t>ΓΗΠΕΔΟ ΕΛΙΑΣ</t>
  </si>
  <si>
    <t>ΟΛΥΜΠΙΑΔΑ</t>
  </si>
  <si>
    <t>Τ/Κ ΣΚΟΠΙΑΣ</t>
  </si>
  <si>
    <t>ΓΙΑΝΝΟΧΩΡΑΦΑ</t>
  </si>
  <si>
    <t>ΠΑΡΑΛΙΜΝΙΟΣ ΜΟΥΡΙΩΝ - ΔΟΙΡΑΝΗΣ</t>
  </si>
  <si>
    <t>ΘΕΣΗ ''ΣΤΥΛΟΣ'' ΚΟΠΑΝΟΥ</t>
  </si>
  <si>
    <t>ΤΟΥΜΠΑ ΑΓΙΑΣ ΜΑΡΙΝΑΣ</t>
  </si>
  <si>
    <t>ΠΑΡΑΜΥΘΙΑ</t>
  </si>
  <si>
    <t>ΣΥΝΟΙΚΙΕΣ ΑΓΙΟΥ ΔΟΝΑΤΟΥ</t>
  </si>
  <si>
    <t>ΦΑΛΗΡΑΚΙ</t>
  </si>
  <si>
    <t>ΠΗΔΗΜΑ</t>
  </si>
  <si>
    <t>ΑΓΡ.ΠΕΡΙΟΧΗ ΚΟΡΙΝΟΥ</t>
  </si>
  <si>
    <t>Τ.Κ. ΒΟΥΒΟΥ</t>
  </si>
  <si>
    <t>ΘΕΣΗ ΚΛΕΙΤΣΟΣ</t>
  </si>
  <si>
    <t>Π.Υ. ΒΙ.ΠΕ. ΛΑΜΙΑΣ</t>
  </si>
  <si>
    <t>ΒΙ.ΠΕ. ΛΑΜΙΑΣ</t>
  </si>
  <si>
    <t>Αγια Τριαδα</t>
  </si>
  <si>
    <t>Ν. ΟΙΚΙΣΜΟΣ ΑΘΙΓΓΑΝΩΝ</t>
  </si>
  <si>
    <t>Τ.Κ. ΣΤΑΔΙΟΥ</t>
  </si>
  <si>
    <t>ΚΑΙΝΟΥΡΙΟ</t>
  </si>
  <si>
    <t>ΟΥΤΖΑ ΜΟΡΙΑΣ</t>
  </si>
  <si>
    <t>ΠΑΛΑΙΟΧΩΡΙ[ΜΠΟΥΚΑ]</t>
  </si>
  <si>
    <t>ΑΓ. ΔΗΜΗΤΡΙΟΣ ΜΑΝΔΡΑΣ ΕΙΔΥΛΛΙΑΣ</t>
  </si>
  <si>
    <t>ΘΕΣΗ ΑΓΙΟΣ ΓΕΩΡΓΙΟΣ-ΣΤΕΦΑΝΗ ΠΡΟΣ ΧΑΣΙΑ</t>
  </si>
  <si>
    <t>22:53</t>
  </si>
  <si>
    <t>00:57</t>
  </si>
  <si>
    <t>ΕΞΩ ΓΙΑΛΟΣ ΦΗΡΩΝ</t>
  </si>
  <si>
    <t>ΜΕΤΑΜΟΡΦΩΣΗ</t>
  </si>
  <si>
    <t>06:17</t>
  </si>
  <si>
    <t>ΠΟΙΣΣΕΣ</t>
  </si>
  <si>
    <t>ΔΕΣΥΛΛΑ ΘΕΣΗ ΣΚΟΥΠΑ</t>
  </si>
  <si>
    <t>ΜΑΡΑΣΙΑ</t>
  </si>
  <si>
    <t>ΑΓΡΟΤΙΚΗ ΠΕΡΙΟΧΗ ΚΑΝΑΔΑΣ-ΜΑΡΑΣΙΑ</t>
  </si>
  <si>
    <t>"ΠΑΡΑΓΑΛΙ", Τ.Κ. ΠΙΣΣΩΝΑΣ</t>
  </si>
  <si>
    <t>ΛΑΓΚΑΔΙΑ ΧΑΛΚΕΙΟΣ</t>
  </si>
  <si>
    <t>ΑΓΡΟΤ. ΠΕΡΙΟΧΗ ΠΕΤΡΑΔΩΝ - ΠΥΘΙΟΥ</t>
  </si>
  <si>
    <t>ΧΑΡΑΙΝΤΙΝΙ</t>
  </si>
  <si>
    <t>ΚΟΜΝΗΝΑ</t>
  </si>
  <si>
    <t>ΣΕΜΕΛΗ</t>
  </si>
  <si>
    <t>ΣΥΜΜΑΧΙΚΗ ΟΔΟΣ ΟΠΙΣΘΕΝ ΤΑΝΙΑ</t>
  </si>
  <si>
    <t>ΜΠΟΥΚΑ ΚΑΜΑΡΕΣ</t>
  </si>
  <si>
    <t>ΜΕΣΣΗΝΗ ΟΠΙΣΘΕΝ ΛΙΝΤΛ</t>
  </si>
  <si>
    <t>ΡΑ"Ι"ΝΑ(ΠΕΤΕΙΝΟΡΕΜΑ)</t>
  </si>
  <si>
    <t>ΚΑΜΠΟΣ ΚΑΝΔΥΛΑΣ</t>
  </si>
  <si>
    <t>ΠΡΟΜΗΝΙΩΝΑΣ,ΑΡΧΑΙΟΛΟΓΙΚΟΣ ΧΩΡΟΣ</t>
  </si>
  <si>
    <t>ΑΝΩ ΣΟΥΣΑΚΙ</t>
  </si>
  <si>
    <t>Τ.Κ. ΒΑΛΤΙΝΟΥ</t>
  </si>
  <si>
    <t>22:31</t>
  </si>
  <si>
    <t>ΚΕΦΑΛΙΟ</t>
  </si>
  <si>
    <t>ΚΕΦΑΛΙ (Δ.Ε. ΙΝΝΑΧΩΡΙΟΥ)</t>
  </si>
  <si>
    <t>3ο ΧΛΜ ΕΠΑΡΧ. ΟΔΟΥ ΧΡΥΣ/ΛΗΣ-ΕΡΑΤΕΙΝΟΥ</t>
  </si>
  <si>
    <t>ΑΓΡΟΤΙΚΗ ΠΕΡΙΟΧΗ ΠΕΠΛΟΥ-ΚΗΠΩΝ</t>
  </si>
  <si>
    <t>ΑΓΡΟΤΙΚΗ ΠΕΡΙΟΧΗ ΚΕΡΑΜΟΥ</t>
  </si>
  <si>
    <t>04:03</t>
  </si>
  <si>
    <t>ΑΓΡΟΤΙΚΗ ΠΕΡΙΟΧΗ ΑΜΠΕΛΕΙΩΝ</t>
  </si>
  <si>
    <t>ΕΝΑΝΤΙ ΤΥΡΟΚΟΜΕΙΟΥ ΑΡΒΑΝΙΤΗ</t>
  </si>
  <si>
    <t>ΑΓΡΟΤΙΚΗ ΠΕΡΙΟΧΗ ΚΑΛΛΙΣΤΗΣ-ΓΛΥΚΟΝΕΡΙΟΥ</t>
  </si>
  <si>
    <t>ΑΓΡΟΤΙΚΗ ΠΕΡΙΟΧΗ ΘΥΜΑΡΙΑ</t>
  </si>
  <si>
    <t>ΑΓΡ. ΠΕΡ. ΝΕΑΣ ΣΕΒΑΣΤΕΙΑΣ</t>
  </si>
  <si>
    <t>OMOΛΙΟ</t>
  </si>
  <si>
    <t>ΑΓΡ. ΠΕΡ. ΣΙΔΗΡΟΧΩΡΙΟΥ</t>
  </si>
  <si>
    <t>ΚΕΦΑΛΟΧΩΡΙ</t>
  </si>
  <si>
    <t>ΑΓΡΟΤΙΚΗ ΠΕΡΙΟΧΗ ΧΡΥΣΟΧΩΡΙΟΥ</t>
  </si>
  <si>
    <t>ΠΑΛΛΑΝΤΙΟ</t>
  </si>
  <si>
    <t>ΜΠΕΣΙΜΕΙΚΑ</t>
  </si>
  <si>
    <t>ΔΥΤΙΚΑ 120 ΠΕΑ</t>
  </si>
  <si>
    <t>ΔΑΣΙΚΗ ΠΕΡΙΟΧΗ ΑΜΑΞΑΔΩΝ</t>
  </si>
  <si>
    <t>ΑΓΡΟΤΙΚΗ ΠΕΡΙΟΧΗ ΑΣΩΜΑΤΩΝ</t>
  </si>
  <si>
    <t>ΧΑΛΚΙΑΔΕΣ</t>
  </si>
  <si>
    <t>Τ.Κ ΒΡΥΣΟΥΛΕΣ</t>
  </si>
  <si>
    <t>ΤΚ ΛΟΥΤΡΟ</t>
  </si>
  <si>
    <t>Τ.Κ. ΦΕΛΛΙΟΥ</t>
  </si>
  <si>
    <t>ΨΥΧΡΟ</t>
  </si>
  <si>
    <t>ΒΟΘΟΝΑΣ</t>
  </si>
  <si>
    <t>Τ.Κ. ΜΑΛΤΑ</t>
  </si>
  <si>
    <t>ΜΟΛΑΟΙ Τ/Κ ΜΕΤΑΜΟΡΦΩΣΗ</t>
  </si>
  <si>
    <t>ΑΣΣΟΣ ΚΟΡΙΝΘΙΑΣ</t>
  </si>
  <si>
    <t>ΑΓΡ. ΠΕΡ. ΝΕΑΣ ΑΜΙΣΟΥ</t>
  </si>
  <si>
    <t>1ΧΛΜ.Ε.Ο.ΠΥΛΟΥ-ΜΕΘΩΝΗΣ</t>
  </si>
  <si>
    <t>ΑΓΡΟΤΙΚΗ ΠΕΡΙΟΧΗ ΜΑΓΓΑΝΩΝ</t>
  </si>
  <si>
    <t>Τ.Κ. ΔΡΟΣΙΑΣ</t>
  </si>
  <si>
    <t>Τ.Κ. ΧΡΥΣΗΣ</t>
  </si>
  <si>
    <t>'' ΑΓΙΟΣ ΓΕΩΡΓΙΟΣ ''</t>
  </si>
  <si>
    <t>ΠΕΡΙΦΕΡΙΑΚΟΣ ΔΡΟΜΟΣ ΑΤΑΛΑΝΤΗΣ-ΤΡΑΓΑΝΑΣ</t>
  </si>
  <si>
    <t>ΑΛΙΜΑΚΙ</t>
  </si>
  <si>
    <t>ΞΗΡΟΜΕΡΟ(ΦΥΤΕΙΕΣ)-ΚΟΥΒΑΡΑΣ(ΠΟΤΑΜΙΑ)</t>
  </si>
  <si>
    <t>ΧΥΤΑ ΑΓΙΟΥ ΝΙΚΟΛΑΟΥ</t>
  </si>
  <si>
    <t>ΜΑΝΤΖΑΡΙΟ</t>
  </si>
  <si>
    <t>ΤΚ ΜΑΝΤΖΑΡΙ</t>
  </si>
  <si>
    <t>ΑΓΡΟΤΙΚΗ ΠΕΡΙΟΧΗ ''ΜΠΛΑΝΑ''</t>
  </si>
  <si>
    <t>Τ.Κ. ΝΕΑ ΣΕΛΕΥΚΕΙΑ</t>
  </si>
  <si>
    <t>ΜΙΑΜΟΥ</t>
  </si>
  <si>
    <t>"ΣΚΑΡΕΣ" ΚΥΜΗΣ</t>
  </si>
  <si>
    <t>07:46</t>
  </si>
  <si>
    <t>"Τ.Κ ΕΛΕΥΘΕΡΟΥ"</t>
  </si>
  <si>
    <t>ΤΚ ΛΟΥΤΡΟΥ</t>
  </si>
  <si>
    <t>ΤΚ ΟΞΥΝΕΙΑΣ</t>
  </si>
  <si>
    <t>ΕΞΑΜΙΛΙΑ ΟΙΚΣΜΟΣ ΡΟΜΑ</t>
  </si>
  <si>
    <t>Τ.Κ. ΚΑΡΠΕΡΟΥ</t>
  </si>
  <si>
    <t>ΜΕΝΟΙΚΙΟ ΟΡΟΣ</t>
  </si>
  <si>
    <t>ΓΑΣΤΟΥΝΗ[ΚΑΘΟΛΙΚΗ]</t>
  </si>
  <si>
    <t>ΕΘ.Π.Σ. Β ΤΑΞΗΣ ΠΑΡΑΒΟΛΑΣ</t>
  </si>
  <si>
    <t>ΚΑΤΩ ΤΡΑΓΑΝΑ ΠΑΡΑΒΟΛΑΣ</t>
  </si>
  <si>
    <t>08:47</t>
  </si>
  <si>
    <t>"ΑΛΕΠΟΤΡΥΠΕΣ" ΒΑΘΕΩΣ ΑΥΛΙΔΑΣ</t>
  </si>
  <si>
    <t>ΤΚ ΨΗΛΩΜΑΤΟΣ</t>
  </si>
  <si>
    <t>ΑΓΡ. ΠΕΡ ΔΟΪΡΑΝΗΣ</t>
  </si>
  <si>
    <t>ΨΑΧΝΑ</t>
  </si>
  <si>
    <t>"ΤΑΡΑΤΣΑ" ΨΑΧΝΩΝ</t>
  </si>
  <si>
    <t>Τ.Κ. ΚΟΥΡΚΟΥΛΟΙ Δ.Θ. "ΒΑΜΒΑΚΙΕΣ"</t>
  </si>
  <si>
    <t>Τ.Κ. ΕΛΑΙΑΣ</t>
  </si>
  <si>
    <t>23:27</t>
  </si>
  <si>
    <t>480 χλμ. Θεσ/νικης-Αθηνων</t>
  </si>
  <si>
    <t>06:08</t>
  </si>
  <si>
    <t>"ΣΦΑΓΕΙΑ" ΚΑΤΣΑΡΩΝΙΟΥ</t>
  </si>
  <si>
    <t>06:18</t>
  </si>
  <si>
    <t>"ΧΑΡΤΑΖΑΝΙ" ΚΑΛΥΒΙΩΝ</t>
  </si>
  <si>
    <t>07:47</t>
  </si>
  <si>
    <t>Τ.Κ. ΑΜΠΕΛΩΝΑ</t>
  </si>
  <si>
    <t>Τ.Κ. ΝΕΑΣ ΖΩΗΣ</t>
  </si>
  <si>
    <t>ΑΓΡ. ΠΕΡ. ΝΙΚΟΚΛΕΙΑΣ</t>
  </si>
  <si>
    <t>Τ.Κ. ΠΕΡΤΟΥΛΙΟΥ</t>
  </si>
  <si>
    <t>ΒΟΒΟΥΣΑ</t>
  </si>
  <si>
    <t>Τ.Κ. ΒΟΒΟΥΣΑΣ</t>
  </si>
  <si>
    <t>ΑΓΡΟΤΙΚΗ ΠΕΡΙΟΧΗ ΔΡΑΚΟΝΤΙΟΥ</t>
  </si>
  <si>
    <t>ΑΓΡ. ΠΕΡ. ΑΝΘΟΦΥΤΟΥ</t>
  </si>
  <si>
    <t>ΔΕΚΑΡΧΟ (ΠΙΣΩ ΑΠΟ ΤΑ ΝΕΚΡΟΤΑΦΙΑ)</t>
  </si>
  <si>
    <t>'' ΕΞΟΧΗ ''   ΝΤΑΟΥΛΙ</t>
  </si>
  <si>
    <t>Τ.Κ ΜΕΛΙΤΗΣ</t>
  </si>
  <si>
    <t>3οΧΛΜ ΠΕΟ ΚΟΡΙΝΘΟΥ-ΑΡΓΟΥΣ</t>
  </si>
  <si>
    <t>Αγροτικη περιοχη Καστανα</t>
  </si>
  <si>
    <t>ΑΓΡ. ΠΕΡ. Σ.Σ. ΜΟΥΡΙΩΝ</t>
  </si>
  <si>
    <t>Τ.Κ. ΘΥΑΜΟΥ</t>
  </si>
  <si>
    <t>ΝΤΑΜΑΡΙ ΒΕΡΓΑΣ</t>
  </si>
  <si>
    <t>10:52</t>
  </si>
  <si>
    <t>Τ.Κ. ΚΟΚΚΙΝΟΧΩΜΑ</t>
  </si>
  <si>
    <t>ΕΛΛΗΝΙΚΑ</t>
  </si>
  <si>
    <t>ΑΝΩ ΚΕΡΑΣΟΒΟ</t>
  </si>
  <si>
    <t>T.K. ΤΑΞΙΑΡΧΗ</t>
  </si>
  <si>
    <t>08:32</t>
  </si>
  <si>
    <t>ΠΟΛΥΔΡΟΣΟ ΤΡΑΝΟΣ ΒΡΑΧΟΣ</t>
  </si>
  <si>
    <t>ΠΡ. ΗΛΙΑΣ, ΜΑΚΡΥΧΩΡΙ</t>
  </si>
  <si>
    <t>ΚΟΙΝΟΤΗΤΑ ΑΓΙΟΥ ΦΛΩΡΟΥ "ΠΟΤΑΜΙ"</t>
  </si>
  <si>
    <t>ΤΚ ΤΖΑΝΕ ΑΜΟΛΑΚΑ</t>
  </si>
  <si>
    <t>ΝΗΣΟΣ  ΚΑΣΤΟΣ</t>
  </si>
  <si>
    <t>Σ.Π.Υ ΠΗΓΑΔΙΑ</t>
  </si>
  <si>
    <t>05:06</t>
  </si>
  <si>
    <t>ΑΡΚΑΔΙ</t>
  </si>
  <si>
    <t>ΑΓΡΟΤΙΚΗ ΠΕΡΙΟΧΗ ΘΥΜΑΡΙΑΣ</t>
  </si>
  <si>
    <t>ΕΛΙΑ</t>
  </si>
  <si>
    <t>ΣΠΑΤΩΝ ΑΡΤΕΜΙΔΟΣ</t>
  </si>
  <si>
    <t>ΓΕΦΥΡΑ</t>
  </si>
  <si>
    <t>ΒΡΥΣΟΥΛΕΣ</t>
  </si>
  <si>
    <t>ΚΟΝΤΟΒΟΥΝΙΑ ΤΑΥΓΕΤΟΥ</t>
  </si>
  <si>
    <t>ΑΓΡ.ΠΕΡ.ΦΤΕΛΙΑΣ</t>
  </si>
  <si>
    <t>Τ.Κ. ΣΤΑΝΟΥ</t>
  </si>
  <si>
    <t>9ο χλμ. Θεσ/νικης-Αθηνων</t>
  </si>
  <si>
    <t>Τ.Κ ΒΑΣΙΛΙΚΗΣ</t>
  </si>
  <si>
    <t>03:57</t>
  </si>
  <si>
    <t>Δ. ΚΥΘΝΟΥ</t>
  </si>
  <si>
    <t>ΚΑΝΑΛΑ</t>
  </si>
  <si>
    <t>ΑΙΠΕΙΑ</t>
  </si>
  <si>
    <t>'' ΑΓΙΟΣ ΝΙΚΟΛΑΟ  '' ΕΞΟΧΗ ''</t>
  </si>
  <si>
    <t>ΔΑΣΙΚΗ ΠΕΡΙΟΧΗ ΜΑΥΡΟΠΛΑΓΙΑΣ</t>
  </si>
  <si>
    <t>ΚΑΣΤΕΛΛΙ</t>
  </si>
  <si>
    <t>Δ. ΒΕΛΒΕΝΤΟΥ</t>
  </si>
  <si>
    <t>ΒΕΛΒΕΝΤΟ</t>
  </si>
  <si>
    <t>ΚΡΙΤΣΑ</t>
  </si>
  <si>
    <t>ΚΑΜΠΟΣ ΚΡΙΤΣΑΣ</t>
  </si>
  <si>
    <t>ΜΟΥΧΛΙ</t>
  </si>
  <si>
    <t>ΑΓΝΑΝΤΙΑ ΑΛΕΞΑΝΔΡΟΥΠΟΛΗΣ</t>
  </si>
  <si>
    <t>T.K. ΦΙΛΙΠΠΑΙΩΝ</t>
  </si>
  <si>
    <t>ΠΕΡΙΟΧΗ ''ΜΗΛΙΤΣΑ''</t>
  </si>
  <si>
    <t>Τ.Κ. ΦΗΚΗΣ</t>
  </si>
  <si>
    <t>Τ.Κ. ΚΑΛΛΙΘΕΑΣ</t>
  </si>
  <si>
    <t>ΑΚΤΙΝΙΔΙΑ ΣΠΥ</t>
  </si>
  <si>
    <t>1ος  Π.Σ. ΘΕΣΣΑΛΟΝΙΚΗΣ</t>
  </si>
  <si>
    <t>01:19</t>
  </si>
  <si>
    <t>Δ. ΘΕΣΣΑΛΟΝΙΚΗΣ</t>
  </si>
  <si>
    <t>ΘΕΑΤΡΟ ΓΗΣ ΤΡΙΑΝΔΡΙΑ</t>
  </si>
  <si>
    <t>02:19</t>
  </si>
  <si>
    <t>ΑΓΡΟΤΙΚΗ ΠΕΡΙΟΧΗ ΟΦΡΥΝΙΟΥ</t>
  </si>
  <si>
    <t>06:33</t>
  </si>
  <si>
    <t>ΚΑΜΠΟΣ ΠΟΥΛΙΤΣΑΣ</t>
  </si>
  <si>
    <t>ΖΗΠΑΡΙ</t>
  </si>
  <si>
    <t>ΚΟΝΙΑΚΟΣ</t>
  </si>
  <si>
    <t>ΒΑΡΔΟΥΣΑΙ ΟΡΗ ΘΕΣΗ ΛΙΠΑ</t>
  </si>
  <si>
    <t>ΣΟΥΦΛΙ</t>
  </si>
  <si>
    <t>ΑΓΡΟΤΟΔΑΣΙΚΗ ΠΕΡΙΟΧΗ ΤΡΙΦΥΛΛΙΟΥ</t>
  </si>
  <si>
    <t>Μ. ΣΑΜΨΟΥΝΤΑ</t>
  </si>
  <si>
    <t>ΑΓΙΟΣ ΔΗΜΗΤΡΙΟΣ ΘΕΔΗ ΣΟΥΠΙ</t>
  </si>
  <si>
    <t>ΜΑΝΘΥΡΕΑ</t>
  </si>
  <si>
    <t>08:14</t>
  </si>
  <si>
    <t>ΖΙΝΤΑ</t>
  </si>
  <si>
    <t>ΡΟΔΑ ΑΤΑΛΑΝΤΗΣ</t>
  </si>
  <si>
    <t>ΑΦΑΝΤΟΥ</t>
  </si>
  <si>
    <t>ΠΑΛΑΙΑ ΣΑΓΙΑΔΑ</t>
  </si>
  <si>
    <t>ΑΓΙΑ ΠΕΛΑΓΙΑ</t>
  </si>
  <si>
    <t>ΒΙΟΛΟΓΙΚΟΣ ΙΕΡΙΣΣΟΥ</t>
  </si>
  <si>
    <t>ΣΥΚΟΥΛΑ ΑΜΦΙΛΟΧΙΑΣ</t>
  </si>
  <si>
    <t>Τ/Κ ΑΡΓΥΡΟ ΠΗΓΑΔΙ-ΓΟΥΠΑΤΟ</t>
  </si>
  <si>
    <t>Τ.Κ. ΑΕΤΟΥ</t>
  </si>
  <si>
    <t>ΠΕΡΙΟΧΗ ΒΙΟΛΟΓΙΚΟΥ ΚΑΘΑΡΙΣΜΟΥ</t>
  </si>
  <si>
    <t>ΚΕΦΑΛΑΔΟ</t>
  </si>
  <si>
    <t>ΤΡΙΑΝΤΑΦΥΛΙΑ</t>
  </si>
  <si>
    <t>ΚΑΒΑΛΑ</t>
  </si>
  <si>
    <t>ΔΑΣΙΚΗ ΠΕΡΙΟΧΗ ΑΓΙΟΥ ΣΥΛΛΑ</t>
  </si>
  <si>
    <t>ΑΓΙΟΣ ΕΦΡΑΙΜ ΛΟΥΤΡΩΝ</t>
  </si>
  <si>
    <t>03:54</t>
  </si>
  <si>
    <t>ΑΓΡΟΤΙΚΗ ΠΕΡΙΟΧΗ Τ.Δ ΓΕΡΟΝΤΑ</t>
  </si>
  <si>
    <t>ΔΡΟΓΚΑΡΑΤΗ</t>
  </si>
  <si>
    <t>ΛΟΥΤΡΑ ΚΑΡΔΑΜΥΛΩΝ</t>
  </si>
  <si>
    <t>ΑΠΟΛΛΩΝΑ</t>
  </si>
  <si>
    <t>ΚΑΛΟΠΕΤΡΑ</t>
  </si>
  <si>
    <t>ΚΥΡΑΔΕΣ</t>
  </si>
  <si>
    <t>ΑΓ.ΠΑΝΤΕΛΕΗΜΟΝΑΣ</t>
  </si>
  <si>
    <t>ΚΟΣΜΗΤΗ</t>
  </si>
  <si>
    <t>ΑΓΡΟΤΙΚΗ ΠΕΡΙΟΧΗ ΠΕΡΙΣΤΕΡΩΝΑΣ</t>
  </si>
  <si>
    <t>ΠΡΟΓΟΝΟΣ</t>
  </si>
  <si>
    <t>Τ.Κ. ΤΖΙΒΑ</t>
  </si>
  <si>
    <t>ΑΓ. ΠΕΡΙΟΧΗ ΣΤΑΥΡΟΥ</t>
  </si>
  <si>
    <t>ΦΡΑΤΣΙΑ</t>
  </si>
  <si>
    <t>Τ/Κ ΑΓΙΑ ΣΟΦΙΑ-ΘΕΣΗ ΚΑΤΣΟΥΠΗ</t>
  </si>
  <si>
    <t>ΜΑΥΡΟΒΑΤΟΣ</t>
  </si>
  <si>
    <t>ΑΓΡ. ΠΕΡ. ΠΡΟΑΣΤΕΙΟ-ΜΑΥΡΟΒΑΤΟΥ</t>
  </si>
  <si>
    <t>Τ.Κ. ΚΕΡΑΣΙΤΣΑΣ</t>
  </si>
  <si>
    <t>ΑΓ.ΙΩΑΝΝΗΣ ΑΘΙΚΙΩΝ</t>
  </si>
  <si>
    <t>ΒΑΘΗ ΘΑΣΟΥ</t>
  </si>
  <si>
    <t>ΑΛΣΟΣ ΗΓΟΥΜΕΝΙΤΣΑΣ - ΤΣΙΠΟΥΡΙΚΙ</t>
  </si>
  <si>
    <t>ΧΥΤΑ ΞΥΛΟΚΑΣΤΡΟΥ</t>
  </si>
  <si>
    <t>ΑΣΠΡΟΠΥΡΓΟΣ</t>
  </si>
  <si>
    <t>ΑΣΠΡΟΠΥΡΓΟΣ ΚΑΡΠΕΝΗΣΙΟΥ</t>
  </si>
  <si>
    <t>ΟΛΒΙΟ</t>
  </si>
  <si>
    <t>Τ.Κ. ΧΑΡΜΑ</t>
  </si>
  <si>
    <t>"ΓΕΡΟΒΟΥΝΟ" Τ.Κ. ΜΕΤΟΧΙΟΥ</t>
  </si>
  <si>
    <t>ΑΠΙΔΕΩΝΑΣ</t>
  </si>
  <si>
    <t>ΚΟΚΚΙΝΟΠΟΡΟΣ</t>
  </si>
  <si>
    <t>ΚΑΘΕΝΟΙ</t>
  </si>
  <si>
    <t>02:02</t>
  </si>
  <si>
    <t>ΡΟΒΙΕΣ</t>
  </si>
  <si>
    <t>01:01</t>
  </si>
  <si>
    <t>ΑΓΡ. ΠΕΡ. ΣΟΦΙΚΟΥ</t>
  </si>
  <si>
    <t>ΚΟΝΙΣΚΟΣ</t>
  </si>
  <si>
    <t>08:06</t>
  </si>
  <si>
    <t>ΑΓΡ.ΠΕΡ.ΑΡΖΟΥ</t>
  </si>
  <si>
    <t>ΠΕΤΑΛΟΥΔΕΣ</t>
  </si>
  <si>
    <t>"ΑΤΑΛΑΝΤΟΣ" ΠΗΛΙΟΥ</t>
  </si>
  <si>
    <t>ΣΥΜΠΕΘΕΡΙΟ</t>
  </si>
  <si>
    <t>ΑΓΡΟΤΙΚΗ ΠΕΡΙΟΧΗ ΓΛΥΦΑΔΑΣ</t>
  </si>
  <si>
    <t>ΜΥΤΑΚΑΣ ΑΡΜΟΛΙΑ</t>
  </si>
  <si>
    <t>ΣΟΦΙΚΟ ΠΕΡΙΟΧΗ ΠΑΠΑΔΑΚΗ</t>
  </si>
  <si>
    <t>ΑΓΡΟΤ.ΠΕΡΙΟΧΗ ΔΕΚΑΡΧΟΥ</t>
  </si>
  <si>
    <t>ΑΓΡ.ΠΕΡ.ΠΥΡΓΟΥ</t>
  </si>
  <si>
    <t>ΝΙΨΑ</t>
  </si>
  <si>
    <t>ΑΓΡΟΤΙΚΗ ΠΕΡΙΟΧΗ ΝΙΨΑΣ</t>
  </si>
  <si>
    <t>Ν. ΒΟΥΠΡΑΣΙΟ</t>
  </si>
  <si>
    <t>ΑΓΡΟΤΙΚΗ ΠΕΡΙΟΧΗ ΚΑΡΙΑΝΗΣ</t>
  </si>
  <si>
    <t>Τ.Κ ΧΡΥΣΟΒ\ΕΡΓΙΟΥ</t>
  </si>
  <si>
    <t>ΑΓΡΟΤΙΚΗ ΠΕΡΙΟΧΗ ΜΕΣΗΣ</t>
  </si>
  <si>
    <t>22:47</t>
  </si>
  <si>
    <t>ΚΛΕΙΔΙ</t>
  </si>
  <si>
    <t>05:10</t>
  </si>
  <si>
    <t>ΚΟΙΝΤΗΤΑ ΛΟΥΤΡΟΥ</t>
  </si>
  <si>
    <t>09:02</t>
  </si>
  <si>
    <t>ΚΑΛΛΙΘΕΑ ΟΔΟΣ ΑΠΟΛΛΩΝΙΑΣ</t>
  </si>
  <si>
    <t>ΔΩΡΙΚΟ</t>
  </si>
  <si>
    <t>ΑΓΓΑΡΙΩΝΕΣ</t>
  </si>
  <si>
    <t>ΑΠΙΔΕΩΝΑ</t>
  </si>
  <si>
    <t>Τ.Κ. ΛΟΥΧΑΣ</t>
  </si>
  <si>
    <t>ΑΓΡΟΤΙΚΗ ΠΕΡΙΟΧΗ ΓΛΥΚΟΝΕΡΙΟΥ</t>
  </si>
  <si>
    <t>ΚΟΙΝΟΤΗΤΑ ΜΑΝΤΖΑΡΙΟΥ</t>
  </si>
  <si>
    <t>Τ.Κ. ΜΗΛΙΑΣ</t>
  </si>
  <si>
    <t>ΧΩΡΙΟ ΔΑΦΝΗ</t>
  </si>
  <si>
    <t>ΜΑΡΚΟΠΟΥΛΟΥ</t>
  </si>
  <si>
    <t>ΜΑΓΓΑΝΑ ΠΡΩΗΝ ΝΤΙΑΝΑ</t>
  </si>
  <si>
    <t>ΟΠΙΣΘΕΝ ΛΙΝΤΛ</t>
  </si>
  <si>
    <t>"ΚΑΣΤΕΛΙ" ΕΡΕΤΡΙΑΣ</t>
  </si>
  <si>
    <t>ΑΓΡ.ΠΕΡ.ΚΡΙΟΥ</t>
  </si>
  <si>
    <t>23:21</t>
  </si>
  <si>
    <t>01:39</t>
  </si>
  <si>
    <t>04:04</t>
  </si>
  <si>
    <t>05:56</t>
  </si>
  <si>
    <t>ΚΑΣΤΡΟ ΜΥΤΙΛΗΝΗΣ</t>
  </si>
  <si>
    <t>ΛΕΥΚΗ ΚΑΒΑΛΑΣ</t>
  </si>
  <si>
    <t>ΤΣΙΓΓΟΥΝΑΣ-ΞΗΡΟΚΑΜΠΟΣ</t>
  </si>
  <si>
    <t>ΑΓΡΟΤΙΚΗ ΠΕΡΙΟΧΗ ΝΕΟΥ ΓΥΝΑΙΚΟΚΑΣΤΡΟΥ</t>
  </si>
  <si>
    <t>ΚΟΡΝΟΦΩΛΙΑ</t>
  </si>
  <si>
    <t>ΑΓΡΟΤ. ΠΕΡΙΟΧΗ ΚΟΡΝΟΦΩΛΙΑΣ</t>
  </si>
  <si>
    <t>ΚΑΤΩ ΜΑΝΝΑ-ΜΕΓΑΣ ΓΙΑΛΟΣ</t>
  </si>
  <si>
    <t>"ΧΛΟΕΣ", ΒΡΥΣΑΚΙΑ ΨΑΧΝΩΝ</t>
  </si>
  <si>
    <t>ΑΓΡΟΤΙΚΗ ΠΕΡΙΟΧΗ ΚΟΜΑΡΩΝ</t>
  </si>
  <si>
    <t>ΚΩΠΑΙΔΑ</t>
  </si>
  <si>
    <t>08:01</t>
  </si>
  <si>
    <t>ΥΨΩΜΑ ΜΟΥΚΑΝΤΕ- ΤΡΕΙΣ ΒΡΥΣΕΣ</t>
  </si>
  <si>
    <t>ΚΟΙΝΟΤΗΤΑ ΑΓΙΟΥ ΦΛΩΡΟΥ</t>
  </si>
  <si>
    <t>ΑΓΡ.ΠΕΡΙΟΧΗ ΔΕΚΑΡΧΟΥ</t>
  </si>
  <si>
    <t>10:51</t>
  </si>
  <si>
    <t>Δ. ΝΙΚΑΙΑΣ - ΑΓΙΟΥ ΙΩΑΝΝΗ ΡΕΝΤΗ</t>
  </si>
  <si>
    <t>ΝΙΚΑΙΑ ΑΓ.ΙΩΑΝΝΗΣ ΡΕΝΤΗ</t>
  </si>
  <si>
    <t>ΣΠΑΘΟΒΟΥΝΙ</t>
  </si>
  <si>
    <t>ΚΟΙΝΟΤΗΤΑ ΨΑΡΙΟΥ</t>
  </si>
  <si>
    <t>ΠΑΣΤΡΕΙΚΑ</t>
  </si>
  <si>
    <t>ΑΝΤΙΚΑΛΑΛΜΟΣ</t>
  </si>
  <si>
    <t>03:40</t>
  </si>
  <si>
    <t>03:50</t>
  </si>
  <si>
    <t>ΔΑΣ. ΕΚΤΑΣΗ ΔΗΜΟΥ ΘΕΣΣΑΛΟΝΙΚΗΣ</t>
  </si>
  <si>
    <t>ΚΑΡΠΕΝΗΣΙ Τ.Κ. ΚΑΣΤΑΝΙΑΣ</t>
  </si>
  <si>
    <t>ΜΟΥΣΤΑΚΟ-ΒΟΥΤΑΣ-ΣΚΛΑΒΟΠΟΥΛΑ (Δ.Ε.ΠΕΛΕΚΑΝΟΥ)</t>
  </si>
  <si>
    <t>ΚΑΡΥΔΑΣ ΛΑΓΚΑΔΑ</t>
  </si>
  <si>
    <t>ΑΓΙΟΣ ΔΗΜΗΤΡΙΟΣ ΦΡΑΞΟΣ</t>
  </si>
  <si>
    <t>ΑΠΙΔΕΑ</t>
  </si>
  <si>
    <t>Τ/Κ ΑΠΙΔΕΑΣ</t>
  </si>
  <si>
    <t>ΨΗΛΗ ΡΑΧΗ</t>
  </si>
  <si>
    <t>ΔΑΣ. ΠΕΡ. ΨΗΛΗΣ ΡΑΧΗΣ</t>
  </si>
  <si>
    <t>ΚΑΡΔΙΤΣΑ</t>
  </si>
  <si>
    <t>T.K. ΣΑΡΑΚΙΝΑΣ</t>
  </si>
  <si>
    <t>ΔΥΣΤΟΣ</t>
  </si>
  <si>
    <t>Τ.Κ. ΛΕΥΚΗΣ</t>
  </si>
  <si>
    <t>ΘΕΣΗ ΕΙΚΟΝΟΣΤΑΣΙ</t>
  </si>
  <si>
    <t>ΜΟΝΟΚΑΜΠΙ</t>
  </si>
  <si>
    <t>01:09</t>
  </si>
  <si>
    <t>ΑΓ.ΘΕΟΔΟΡΟΙ</t>
  </si>
  <si>
    <t>06:50</t>
  </si>
  <si>
    <t>ΣΕΛΙΑΝΙΤΙΚΑ</t>
  </si>
  <si>
    <t>ΘΕΣΗ ΤΣΑΜΠΕΖΑ</t>
  </si>
  <si>
    <t>ΚΟΙΝΟΤΗΤΑ ΜΕΛΙΓΑΛΑ</t>
  </si>
  <si>
    <t>ΛΟΦΟΣ ΜΠΟΥΡΑ</t>
  </si>
  <si>
    <t>ΥΑΜΕΙΑ</t>
  </si>
  <si>
    <t>ΤΚ ΠΕΡΙΒΟΛΙΟΥ "ΒΑΛΙΑ ΚΑΛΝΤΑ"</t>
  </si>
  <si>
    <t>ΛΙΒΑΔΟΧΩΡΙ</t>
  </si>
  <si>
    <t>ΑΓ. ΑΡΣΕΝΙΟΣ</t>
  </si>
  <si>
    <t>ΑΜΠΕΛΕΙΕΣ</t>
  </si>
  <si>
    <t>ΜΠΑΚΟΛΑ Δ.Κ ΑΙΤΩΛΙΚΟΥ</t>
  </si>
  <si>
    <t>Δ.Δ. ΑΜΦΙΛΟΧΙΑΣ -"ΠΑΛΙΑΥΛΗ"</t>
  </si>
  <si>
    <t>ΚΑΛΥΒΑ ΣΤΕΦΑΝΗ</t>
  </si>
  <si>
    <t>ΓΗΠΕΔΟ ΚΟΙΝΟΤΗΤΑΣ ΜΕΣΟΧΩΡΙΟΥ</t>
  </si>
  <si>
    <t>ΙΔΑ</t>
  </si>
  <si>
    <t>ΤΚ ΙΔΑΣ</t>
  </si>
  <si>
    <t>ΘΟΛΟΣ</t>
  </si>
  <si>
    <t>ΑΓΡ. ΠΕΡ. ΘΟΛΟΥ</t>
  </si>
  <si>
    <t>Αγρ.περ.Χαλαστρας οπισθεν μεταφορικης Καμπανι</t>
  </si>
  <si>
    <t>ΜΟΡΙΑ ΣΟΥΚΑΚΑ</t>
  </si>
  <si>
    <t>ΘΑΝΑΣ</t>
  </si>
  <si>
    <t>ΣΤΑΥΡΙ</t>
  </si>
  <si>
    <t>ΚΑΡΑΒΟΜΥΛΟΣ</t>
  </si>
  <si>
    <t>Δ.Δ. ΦΡΑΓΚΟΥΛΕ"Ι"ΚΑ</t>
  </si>
  <si>
    <t>ΚΟΙΝΟΤΗΤΑ ΠΟΛΙΧΝΗΣ</t>
  </si>
  <si>
    <t>ΓΑΒΑΛΟΧΩΡΙ</t>
  </si>
  <si>
    <t>Ε.Ο. ΚΥΨΕΛΗΣ-ΔΕΚΑΡΧΟΥ</t>
  </si>
  <si>
    <t>Δ.θ. "ΣΧΟΙΝΟΣ" Τ.Κ. ΡΟΒΙΩΝ</t>
  </si>
  <si>
    <t>ΑΓΡ. ΠΕΡ. ΜΕΤΑΞΟΧΩΡΙΟΥ</t>
  </si>
  <si>
    <t>ΟΔΟΣ ΑΘΗΝΩΝ</t>
  </si>
  <si>
    <t>ΕΛΑΦΙΝΑ</t>
  </si>
  <si>
    <t>ΑΓΤΡΟΤΙΚΗ ΠΕΡΙΟΧΗ ΣΑΛΠΗΣ</t>
  </si>
  <si>
    <t>ΜΕΝΙΔΙ ΑΜΦΙΛΟΧΙΑΣ</t>
  </si>
  <si>
    <t>Τ.Κ. ΔΡΥΜΟΥ -"ΚΤΗΜΑ ΠΑΛΟΥΚΙ"</t>
  </si>
  <si>
    <t>01:06</t>
  </si>
  <si>
    <t>06:04</t>
  </si>
  <si>
    <t>ΠΟΡΤΟ ΕΝΝΕΑ ΚΕΡΑΤΕΑ</t>
  </si>
  <si>
    <t>Δ.Ε. ΛΙΜΝΗΣ ΡΕΤΣΙΝΟΛΑΚΟΥ Δ.Θ. "ΤΡΑΓΑΝΑ"</t>
  </si>
  <si>
    <t>ΑΓΡΟΤΙΚΗ ΠΕΡΙΟΧΗ ΚΑΛΑΜΟΚΑΣΤΡΟΥ</t>
  </si>
  <si>
    <t>ΠΕΡΙΦΕΡΕΙΑΚΟ ΛΙΒΑΔΕΙΑΣ</t>
  </si>
  <si>
    <t>Τ.Κ ΓΑΛΑΤΑΣ ΘΕΣΗ ΧΑΛΙΑΣ</t>
  </si>
  <si>
    <t>ΤΟΠΙΚΗ ΚΟΙΝΟΤΗΤΑ ΓΕΛΑΝΘΗΣ</t>
  </si>
  <si>
    <t>ΡΙΖΟΜΥΛΟΣ ΠΡΟΣ ΚΑΡΠΟΦΟΡΑ</t>
  </si>
  <si>
    <t>ΑΓΡΟΤΙΚΗ ΠΕΡΙΟΧΗ ΓΥΨΟΧΩΡΙΟΥ-ΔΡΟΣΕΡΟΥ</t>
  </si>
  <si>
    <t>Τ.Κ. ΔΙΑΛΕΚΤΟΥ</t>
  </si>
  <si>
    <t>06:21</t>
  </si>
  <si>
    <t>ΟΙΚΙΣΜΟΣ ΧΡΥΣΑΣ</t>
  </si>
  <si>
    <t>ΑΓΡ. ΠΕΡΙΟΧΗ ΜΕΛΙΣΣΑΣ</t>
  </si>
  <si>
    <t>ΠΕΤΡΑ</t>
  </si>
  <si>
    <t>ΠΑΧΩΝΑΣ ΠΕΤΡΑΣ</t>
  </si>
  <si>
    <t>ΑΝΤΙΓΟΝΕΙΑ</t>
  </si>
  <si>
    <t>ΑΓΡ. ΠΕΡ. ΑΝΤΙΓΟΝΕΙΑΣ</t>
  </si>
  <si>
    <t>Τ.Κ. ΑΜΠΕΛΑΚΙΟΥ -"ΚΑΜΠΟΣ"</t>
  </si>
  <si>
    <t>ΚΑΤΩ ΡΕΤΣΙΝΑ</t>
  </si>
  <si>
    <t>ΙΣΤΙΑΙΑ - ΑΙΔΗΨΟΥ "ΚΑΝΑΤΑΔΙΚΑ"</t>
  </si>
  <si>
    <t>ΦΡΑΞΟΣ ΛΕΣΙΝΙΟΥ</t>
  </si>
  <si>
    <t>ΡΟΔΟΤΟΠΙ</t>
  </si>
  <si>
    <t>ΤΚ ΡΟΔΟΤΟΠΙΟΥ</t>
  </si>
  <si>
    <t>Τ.Κ. ΜΑΛΕΣΙΑΔΑΣ -"ΑΝΩ ΚΑΜΠΟΣ"</t>
  </si>
  <si>
    <t>ΠΑΛΑΙΟΣ ΠΛΑΤΑΝΟΣ</t>
  </si>
  <si>
    <t>ΜΑΥΡΟ ΑΛΩΝΙ ΔΚ ΙΕΡΙΣΣΟΥ</t>
  </si>
  <si>
    <t>ΓΕΦΥΡΑ ΠΑΝΑΓΑΚΙΑ</t>
  </si>
  <si>
    <t>2ο ΧΙΛ. Ε.Ο. ΣΑΠΩΝ-ΚΟΜΟΤΗΝΗΣ</t>
  </si>
  <si>
    <t>ΑΓ.ΠΕΡΙΟΧ ΠΕΡΤΟΧΩΡΙΟΥ</t>
  </si>
  <si>
    <t>ΧΑΡΑΚΤΙ ΠΥΡΓΙ</t>
  </si>
  <si>
    <t>ΠΡΟΒΑΤΩΝΑΣ</t>
  </si>
  <si>
    <t>09:38</t>
  </si>
  <si>
    <t>09:16</t>
  </si>
  <si>
    <t>ΝΕΡΑΝΤΖΙΕΣ</t>
  </si>
  <si>
    <t>ΓΗΠΕΔΟ ΘΡΑΣΥΒΟΥΛΟΥ ΧΑΣΙΑ</t>
  </si>
  <si>
    <t>ΚΡΗΤΙΚΑ ΑΡΧΑΙΑΣ ΚΟΡΙΝΘΟΥ</t>
  </si>
  <si>
    <t>11ΧΛΜ ΕΟ ΑΓΙΟΥ ΝΙΚΟΛΑΟΥ ΗΡΑΚΛΕΙΟΥ</t>
  </si>
  <si>
    <t>ΠΟΓΩΝΙΑ</t>
  </si>
  <si>
    <t>ΕΞΩΤΕΡΙΚΑ ΚΑΙ ΒΟΡΕΙΑ ΤΟΥ ΚΥΤ ΣΑΜΟΥ</t>
  </si>
  <si>
    <t>ΟΥΤΖΑ ΜΥΤΙΛΗΝΗΣ</t>
  </si>
  <si>
    <t>03:15</t>
  </si>
  <si>
    <t>ΑΓΡΟΤΙΚΗ ΠΕΡΙΟΧΗ ΠΟΛΥΣΤΙΟΥ</t>
  </si>
  <si>
    <t>ΠΑΣΑΟΥΤΙΑ</t>
  </si>
  <si>
    <t>Τ.Κ.ΚΡΑΣΤΙΚΟΙ</t>
  </si>
  <si>
    <t>ΚΑΡΒΟΥΝΙΑΡΕΙΚΑ</t>
  </si>
  <si>
    <t>ΑΓΡΟΤΙΚΗ ΠΕΡΙΟΧΗ ΑΓΝΑΝΤΙΑΣ</t>
  </si>
  <si>
    <t>ΒΙΠΕ ΜΕΛΙΓΑΛΑ</t>
  </si>
  <si>
    <t>ΠΑΙΑΝΙΑΣ</t>
  </si>
  <si>
    <t>ΕΞΑΜΙΛΙΑ ΠΛΗΣΙΟΝ ΟΙΚΙΣΜΟΥ ΡΟΜΑ</t>
  </si>
  <si>
    <t>ΚΗΠΑΚΙ</t>
  </si>
  <si>
    <t>ΘΕΣΗ ΑΡΑΠΗΣ</t>
  </si>
  <si>
    <t>ΠΕΡΙΟΧΗ ΠΑΛΑΙΟΧΩΡΙ ΚΟΙΝΥΡΩΝ</t>
  </si>
  <si>
    <t>ΠΕΡΙΟΧΗ ΠΕΡΔΙΚΙ ΚΟΙΝΥΡΩΝ</t>
  </si>
  <si>
    <t>ΑΓΡ. ΠΕΡ. ΑΓΧΙΑΛΟΥ</t>
  </si>
  <si>
    <t>ΔΔ ΟΡΕΙΝΗΣ</t>
  </si>
  <si>
    <t>ΔΑΣΙΚΗ ΠΕΡΙΟΧΗ ΠΟΛΥΑΝΘΟΥ</t>
  </si>
  <si>
    <t>ΔΑΣΙΚΗ ΠΕΡΙΟΧΗ ΚΟΙΝΥΡΩΝ</t>
  </si>
  <si>
    <t>ΠΗΓΑΔΙΑ ΞΗΡΟΜΕΡΟΥ</t>
  </si>
  <si>
    <t>ΠΟΤΑΜΙΑΝΑΤΑ ΠΥΛΑΡΟΥ</t>
  </si>
  <si>
    <t>ΑΚΡΩΤΗΡΙ ΜΠΑΜΠΟΥΡΑΣ</t>
  </si>
  <si>
    <t>00:31</t>
  </si>
  <si>
    <t>ΚΡΗΝΙΔΑ</t>
  </si>
  <si>
    <t>ΑΕΤΟΜΗΛΙΤΣΑ</t>
  </si>
  <si>
    <t>"Τ.Κ. ΑΕΤΟΜΗΛΙΤΣΑΣ"</t>
  </si>
  <si>
    <t>1ο ΧΙΛ. ΣΑΠΩΝ-ΚΟΜΟΤΗΝΗΣ</t>
  </si>
  <si>
    <t>Τ.Κ. ΦΩΤΑΔΑΣ</t>
  </si>
  <si>
    <t>ΠΑΝΤΟΚΡΑΤΟΡΑΣ</t>
  </si>
  <si>
    <t>ΑΓΡΟΤΙΚΗ ΠΕΡΙΟΧΗ ΑΓΙΩΝ ΘΕΟΔΩΡΩΝ</t>
  </si>
  <si>
    <t>ΑΓΡ. ΠΕΡ. ΛΕΥΚΟΘΕΑΣ</t>
  </si>
  <si>
    <t>ΕΘΝ.ΟΔΟ ΑΡΜΟΛΙΩΝ ΒΕΣΣΑΣ</t>
  </si>
  <si>
    <t>ΠΛΑΤΥ ΚΑΙΝΟΥΡΙΟΥ</t>
  </si>
  <si>
    <t>00:51</t>
  </si>
  <si>
    <t>ΣΠΑΡΤΟΥΛΙΑ</t>
  </si>
  <si>
    <t>Τ.Κ.ΚΑΣΤΕΛΙ</t>
  </si>
  <si>
    <t>ΒΕΛΟ</t>
  </si>
  <si>
    <t xml:space="preserve"> ΛΑΠΠΑ Ν.Ε.Ο.</t>
  </si>
  <si>
    <t>Ν.ΠΕΡΑΜΟΥ</t>
  </si>
  <si>
    <t>τ.κ. κρυνοφυτα</t>
  </si>
  <si>
    <t>ΒΑΛΤΙΝΟ</t>
  </si>
  <si>
    <t>ΘΕΣΗ ΓΚΑ ΑΘΙΚΙΩΝ</t>
  </si>
  <si>
    <t>ΒΑΛΟΜΑΝΔΡΙ</t>
  </si>
  <si>
    <t>ΚΑΤΟΥΝΙΣΤΡΑ ΛΟΥΤΡΑΚΙΟΥ</t>
  </si>
  <si>
    <t>Π.ΚΕΡΑΜΙΔΙ</t>
  </si>
  <si>
    <t>ΠΑΡΑΛΙΜΝΙΑ ΠΕΡΙΟΧΗ ΦΑΝΑΡΙΟΥ</t>
  </si>
  <si>
    <t>ΤΚ ΡΑΨΟΜΑΤΗ</t>
  </si>
  <si>
    <t>ΚΑΣΤΡΙΤΣΑ</t>
  </si>
  <si>
    <t>Τσιμανδρια</t>
  </si>
  <si>
    <t>ΤΕΡΠΝΗ</t>
  </si>
  <si>
    <t>ΑΓΡ. ΠΕΡ. ΤΕΡΠΝΗΣ</t>
  </si>
  <si>
    <t>ΣΟΛΑΚΙΟ</t>
  </si>
  <si>
    <t>ΣΟΛΑΚΙ</t>
  </si>
  <si>
    <t>ΜΥΤΙΚΑΣ</t>
  </si>
  <si>
    <t>ΛΟΓΓΟΣ ΑΙΓΙΑΛΕΙΑΣ</t>
  </si>
  <si>
    <t>Τ.Κ. ΟΜΒΡΙΑΚΗΣ</t>
  </si>
  <si>
    <t>ΠΛΑΚΑ</t>
  </si>
  <si>
    <t>ΜΑΧΑΙΡΑΔΟ</t>
  </si>
  <si>
    <t>Δ/Κ ΤΣΑΡΙΤΣΑΝΗΣ</t>
  </si>
  <si>
    <t>ΠΑΛΑΙΑ ΚΑΒΑΛΑ</t>
  </si>
  <si>
    <t>ΑΜΠΕΛΩΝΟΣ</t>
  </si>
  <si>
    <t>ΜΑΛΑΒΑΖΕΙΚΑ ΓΕΡΑΚΙΟΥ</t>
  </si>
  <si>
    <t>ΑΛΕΑ</t>
  </si>
  <si>
    <t>ΔΙΟΝΥΣΟΣ</t>
  </si>
  <si>
    <t>ΝΤΕΓΛΕ</t>
  </si>
  <si>
    <t>ΑΡΧΑΙΑ ΘΗΡΑ</t>
  </si>
  <si>
    <t>02:40</t>
  </si>
  <si>
    <t>Τ.Κ. ΧΡΙΣΣΟΥ ΘΕΣΗ ΚΑΜΙΝΙ</t>
  </si>
  <si>
    <t>02:45</t>
  </si>
  <si>
    <t>ΑΓΡΟΤΙΚΗ ΠΕΡΙΟΧΗ ΣΑΡΑΝΤΑΒΡΥΣΕΣ</t>
  </si>
  <si>
    <t>"καρακατσάλια"</t>
  </si>
  <si>
    <t>ΜΠΑΔΙΑ</t>
  </si>
  <si>
    <t>ΜΠΑΔΙΑΣ</t>
  </si>
  <si>
    <t>ΛΟΥΤΡΟΤΟΠΟΣ</t>
  </si>
  <si>
    <t>ΖΑΧΟΥΛΗ</t>
  </si>
  <si>
    <t>3ο χλμ Παλαιοχωριου - Αγιου Νικολαου</t>
  </si>
  <si>
    <t>ΜΠΟΑΚΟΛΑ ΑΙΤΩΛΙΚΟΥ</t>
  </si>
  <si>
    <t>ΤΕΦΕΛΙ</t>
  </si>
  <si>
    <t>07:02</t>
  </si>
  <si>
    <t>ΛΕΡΟΣ</t>
  </si>
  <si>
    <t xml:space="preserve"> 9ος Π.Σ. ΑΘΗΝΩΝ</t>
  </si>
  <si>
    <t>Τ.Κ ΑΣΠΡΟΥ</t>
  </si>
  <si>
    <t>ΖΑΦΕΙΡΗ ΛΕΧΑΙΟΥ</t>
  </si>
  <si>
    <t>Ι.Μ ΜΠΟΥΡΑ</t>
  </si>
  <si>
    <t>ΚΕΥΑ ΕΞΑΜΙΛΙΩΝ</t>
  </si>
  <si>
    <t>15ο ΧΛΜ ΡΟΔΟΥ-ΛΙΝΔΟΥ</t>
  </si>
  <si>
    <t>ΧΑΡΑΚΑΣ</t>
  </si>
  <si>
    <t xml:space="preserve"> ΠΛΗΣΙΟΝ   LANDIS</t>
  </si>
  <si>
    <t>04:24</t>
  </si>
  <si>
    <t>ΑΣΠΡΟΧΩΜΑ ΚΛΗΜΗ</t>
  </si>
  <si>
    <t>07:37</t>
  </si>
  <si>
    <t>ΖΑΛΟΓΓΟ</t>
  </si>
  <si>
    <t>ΟΠΙΣΘΕΝ ΛΕΚΚΑ</t>
  </si>
  <si>
    <t>ΣΥΝΕΤΙ</t>
  </si>
  <si>
    <t>ΑΝΩ ΚΑΛΛΙΘΕΑ</t>
  </si>
  <si>
    <t>αγροτικη περιοχη Μαγνησιας</t>
  </si>
  <si>
    <t>ΑΝΑΒΥΣΣΟΣ</t>
  </si>
  <si>
    <t>ΑΝΑΒΥΣΣΟΣ ΠΕΛΟΠΟΝΗΣΣΟΥ11</t>
  </si>
  <si>
    <t>ΜΑΚΡΑΚΩΜΗ</t>
  </si>
  <si>
    <t>Δ.Κ. ΜΑΚΡΑΚΩΜΗΣ</t>
  </si>
  <si>
    <t>ΜΑΚΡΥΝΑΡΑ - ΒΛΑΧΙΩΤΗ</t>
  </si>
  <si>
    <t>ΖΥΓΟΣ</t>
  </si>
  <si>
    <t>ΣΑΡΑΚΙΝΙΟ</t>
  </si>
  <si>
    <t>ΣΑΡΑΚΙΝΙ</t>
  </si>
  <si>
    <t>ΑΓΡΤΟΙΚΗ ΠΕΡΙΟΧΗ ΠΗΓΑΔΙΩΝ</t>
  </si>
  <si>
    <t>"ΚΟΚΑΛΑΣ", ΜΑΚΡΥΜΑΛΛΗ ΨΑΧΝΩΝ</t>
  </si>
  <si>
    <t>ΔΑΣΙΚΗ ΠΕΡΙΟΧΗ ΚΑΛΛΥΝΤΗΡΙΟΥ</t>
  </si>
  <si>
    <t>23:02</t>
  </si>
  <si>
    <t>ΑΓΙΑ ΚΥΡΙΑΚΗ ΘΕΟΛΟΓΟΥ</t>
  </si>
  <si>
    <t>23:13</t>
  </si>
  <si>
    <t>06:38</t>
  </si>
  <si>
    <t>ΒΑΘΥΛΑΚΚΟΣ ΠΟΤΑΜΙΑΣ</t>
  </si>
  <si>
    <t>ΛΙΜΕΝΑΡΙΑ</t>
  </si>
  <si>
    <t>ΚΕΔΡΕΛΙ ΛΙΜΕΝΑΡΙΩΝ</t>
  </si>
  <si>
    <t>Δ.Ε.ΑΜΙΣΙΑΝΩΝ</t>
  </si>
  <si>
    <t>ΦΡΑΞΙΑΣ</t>
  </si>
  <si>
    <t>ΛΑΡΥΜΝΑ</t>
  </si>
  <si>
    <t>ΓΟΡΠΟΣ</t>
  </si>
  <si>
    <t>ΑΓΙΟΙ ΘΕΟΔΩΡΟΙ ΘΟΥΡΙΑΣ</t>
  </si>
  <si>
    <t>ΠΑΛΑΙΟΣΜ ΟΙΚΙΣΜΟΣ ΑΘΙΓΓΑΝΩΝ</t>
  </si>
  <si>
    <t>00:53</t>
  </si>
  <si>
    <t>02:22</t>
  </si>
  <si>
    <t>"ΒΑΡΛΑΜΙΚΟ" ΣΚΥΡΟΥ</t>
  </si>
  <si>
    <t>Τ.Κ. ΜΑΧΑΙΡΑΔΟΥ</t>
  </si>
  <si>
    <t>ΠΑΝΑΙΤΩΛΙΟ(ΑΜΠΑΡΙΑ)</t>
  </si>
  <si>
    <t>ΑΓΡΟΤΟΔΑΣΙΚΗ ΠΕΡΙΟΧΗ ΑΣΒΕΣΤΑΔΩΝ</t>
  </si>
  <si>
    <t>ΑΓΡΟΤΙΚΗ ΠΕΡΙΟΧΗ ΑΙΓΕΙΡΟΥ-ΠΟΡΠΗΣ</t>
  </si>
  <si>
    <t>Π.Ε.Ο.ΛΕΧΑΙΝΩΝ-ΑΝΔΡΑΒΙΔΑΣ</t>
  </si>
  <si>
    <t>Τ.Κ.ΜΑΓΟΥΛΙΤΣΑΣ</t>
  </si>
  <si>
    <t>35 ΧΛΜ ΙΟΝΙΑ ΟΔΟ</t>
  </si>
  <si>
    <t>ΔΡΟΜΟΣ ΠΡΟΣ ΝΕΚΡΟΤΑΦΕΙΟ - ΧΩΡΑΦΑ</t>
  </si>
  <si>
    <t>ΑΓΡΟΤΙΚΗ ΠΕΡΙΟΧΗ ΑΝΘΕΙΑΣ</t>
  </si>
  <si>
    <t>Τ.Κ. ΔΟΜΟΚΟΥ</t>
  </si>
  <si>
    <t>ΚΕΡΠΙΝΗ</t>
  </si>
  <si>
    <t>ΑΜΥΓΔΑΛΕΩΝΑΣ ΚΑΒΑΛΑΣ</t>
  </si>
  <si>
    <t>Τ.Κ. ΜΕΓΑΛΩΝ ΚΑΛΥΒΙΩΝ</t>
  </si>
  <si>
    <t>ΣΤΥΜΦΑΛΙΑ</t>
  </si>
  <si>
    <t>ΘΕΣΗ ''ΡΟΥΝΤΙΝΑ'' Τ.Κ. ΕΠΙΣΚΟΠΗΣ</t>
  </si>
  <si>
    <t>ΙΠΠΟΚΑΜΗΛΟΣ</t>
  </si>
  <si>
    <t>Τ.Κ. ΤΑΞΙΑΡΧΩΝ</t>
  </si>
  <si>
    <t>ΑΓΙΟΣ ΦΑΝΟΥΡΙΟΣ ΑΓΙΑΣΟΥ</t>
  </si>
  <si>
    <t>ΚΑΛΥΘΙΕΣ</t>
  </si>
  <si>
    <t>ΣΤΑΦΙΔΟΚΑΜΠΟΣ</t>
  </si>
  <si>
    <t>ΑΛΕΠΟΧΩΡΙ</t>
  </si>
  <si>
    <t>ΑΓΡΟΤ. ΠΕΡΙΟΧΗ</t>
  </si>
  <si>
    <t>ΑΓ.ΑΝΔΡΕΑΣ  ΓΑΛΑΤΑΚΙ</t>
  </si>
  <si>
    <t>ΠΟΛΥΣΤΥΛΟ ΚΑΒΑΛΑΣ</t>
  </si>
  <si>
    <t>ΦΙΛΑΔΕΛΦΙΟ</t>
  </si>
  <si>
    <t>ΔΑΣΙΚΗ ΠΕΡΙΟΧΗ ΞΗΡΟΠΟΤΑΜΟΥ</t>
  </si>
  <si>
    <t>ΑΠΡΟΒΑΤΟΥ</t>
  </si>
  <si>
    <t>Τ. ΚΑΛΛΙΝΙΚΗΣ</t>
  </si>
  <si>
    <t>Τ.Κ. ΤΡΙΚΛΙΝΟΙ -ΣΤΑΛΗ</t>
  </si>
  <si>
    <t>02:14</t>
  </si>
  <si>
    <t>ΚΑΛΥΒΙΤΗΣ</t>
  </si>
  <si>
    <t>ΚΟΚΚΩΝΙΟ</t>
  </si>
  <si>
    <t>ΚΟΚΚΩΝΙ</t>
  </si>
  <si>
    <t>08:41</t>
  </si>
  <si>
    <t>ΚΑΛΑΜΙΑ</t>
  </si>
  <si>
    <t>ΚΡΗΝΙΔΕΣ ΚΑΒΑΛΑΣ</t>
  </si>
  <si>
    <t>ΒΟΧΑΙΚΟ</t>
  </si>
  <si>
    <t>ΠΡΑΓΓΙΟ</t>
  </si>
  <si>
    <t>ΔΑΣΙΚΗ ΠΕΡΙΟΧΗ ΜΟΝΑΣΤΗΡΑΚΙΟΥ-ΛΟΥΤΡΩΝ</t>
  </si>
  <si>
    <t>ΔΑΣΙΚΗ ΠΕΡΙΟΧΗ ΑΓΝΑΤΙΑΣ</t>
  </si>
  <si>
    <t>ΑΙΞΩΝΗ ( ΑΝΩΘΕΝ ΜΥΤΙΛΗΝΗΣ &amp; ΔΑΒΑΚΗ)</t>
  </si>
  <si>
    <t>ΨΑΡΕΙΚΑ</t>
  </si>
  <si>
    <t>ΚΑΛΥΒΙΑ-ΜΠΟΥΚΑ</t>
  </si>
  <si>
    <t>ΤΑΞΙΑΡΧΗΣ</t>
  </si>
  <si>
    <t>Τ.Κ. ΤΑΞΙΑΡΧΗ "ΜΑΥΡΟΤΟΠΟΣ"</t>
  </si>
  <si>
    <t>ΓΙΑΝΝΙΤΣΑΝΙΚΑ</t>
  </si>
  <si>
    <t>Τ.Κ. ΠΟΥΡΝΑΡΙ</t>
  </si>
  <si>
    <t>"Τ.Κ. ΒΑΣΙΛΙΚΟΥ"</t>
  </si>
  <si>
    <t>ΑΓΡΟΤΙΚΗ ΠΕΡΙΟΧΗ ΜΥΡΩΔΑΤΟΥ</t>
  </si>
  <si>
    <t>ΚΑΛΛΟΝΗ ΜΑΛΑΘΡΑ</t>
  </si>
  <si>
    <t>22:13</t>
  </si>
  <si>
    <t>01:46</t>
  </si>
  <si>
    <t>ΣΚΑΛΟΧΩΡΙ</t>
  </si>
  <si>
    <t>ΣΚΑΛΟΧΩΡΙ ΛΕΣΒΟΥ</t>
  </si>
  <si>
    <t>Τ.Κ ΑΝΩ ΚΑΛΛΙΝΙΚΗΣ</t>
  </si>
  <si>
    <t>ΑΓΡΟΤΙΚΗ ΠΕΡΙΟΧΗ ΣΠΗΛΑΙΟΥ</t>
  </si>
  <si>
    <t>Τ.Κ. ΠΑΝΑΓΙΑΣ</t>
  </si>
  <si>
    <t>ΤΚ ΧΑΛΙΚΙ</t>
  </si>
  <si>
    <t>ΔΡΑΠΑΝΙΑΣ (Δ.Ε. ΜΥΘΗΜΝΗΣ)</t>
  </si>
  <si>
    <t>Τ.Κ. ΛΑΓΚΑΔΑΚΙΩΝ</t>
  </si>
  <si>
    <t>ΛΑΜΔΑ</t>
  </si>
  <si>
    <t>ΣΚΟΥΛΗΚΑΡΙΑ</t>
  </si>
  <si>
    <t>Τ.Κ. ΓΛΙΝΟΣ</t>
  </si>
  <si>
    <t>ΑΛΑΓΝΙ</t>
  </si>
  <si>
    <t>ΑΓΡΟΤΙΚΗ ΠΕΡΙΟΧΗ ΚΡΑΝΟΒΟΥΝΙΟΥ</t>
  </si>
  <si>
    <t>ΚΑΛΑΜΠΑΚΙΟ</t>
  </si>
  <si>
    <t>Αγιοκαμπος</t>
  </si>
  <si>
    <t>ΔΕΣΥΛΛΑΣ</t>
  </si>
  <si>
    <t>10 ΧΛΜ ΚΑΛΑΜΠΑΚΑΣ-ΚΛΕΙΝΟΒΟΥ</t>
  </si>
  <si>
    <t>ΕΠ. ΟΔΟΣ ΘΗΒΩΝ ΜΟΥΡΙΚΙΟΥ</t>
  </si>
  <si>
    <t>Τ.Κ. ΣΟΦΙΑΔΑΣ</t>
  </si>
  <si>
    <t>ΑΓ.ΒΑΣΙΛΕΙΟΣ  ΓΥΘΕΙΟΥ</t>
  </si>
  <si>
    <t>Τ.Κ. ΓΑΡΕΑΣ</t>
  </si>
  <si>
    <t>ΓΑΡΕΑ</t>
  </si>
  <si>
    <t>ΧΟΥΝΙΣΤΑ - ΣΧΙΝΟΣ</t>
  </si>
  <si>
    <t>ΜΑΡΚΟΣ</t>
  </si>
  <si>
    <t>Δ.Δ. ΣΤΑΜΑΤΟΓΙΑΝΕ"Ι"ΚΑ</t>
  </si>
  <si>
    <t>ΘΕΣΗ ''ΡΑΜΝΙΣΤΑ'' Τ.Κ. ΜΑΡΙΝΑΣ</t>
  </si>
  <si>
    <t>ΑΓΡΟΤΙΚΗ ΠΕΡΙΟΧΗ ΚΕΝΤΗΤΗΣ</t>
  </si>
  <si>
    <t>ΑΝΩ ΠΛΕΜΕΝΙΑΝΟΙ</t>
  </si>
  <si>
    <t>Τ.Κ.ΠΡΟΦΗΤΗ ΗΛΙΑ</t>
  </si>
  <si>
    <t>ΠΛΑΤΑΝΙΑ</t>
  </si>
  <si>
    <t>Δ. Κ ΕΥΗΝΟΧΩΡΙΟΥ</t>
  </si>
  <si>
    <t>ΠΛΑΙΣΙΟ</t>
  </si>
  <si>
    <t>ΔΟΚΙΜΙΑ-ΧΡΥΣΟΒΙΤΣΑ</t>
  </si>
  <si>
    <t>Τ.Δ. ΠΑΡΑΜΥΘΙΑΣ</t>
  </si>
  <si>
    <t>ΣΚΟΥΠΙΔΟΤΟΠΟΣ ΝΕΜΕΑΣ</t>
  </si>
  <si>
    <t>ΤΟΥΤΟΥΛΗ</t>
  </si>
  <si>
    <t>ΣΕΛΛΑΔΕΣ</t>
  </si>
  <si>
    <t>ΟΡΜΟΣ ΚΟΡΘΙΟΥ</t>
  </si>
  <si>
    <t>10:03</t>
  </si>
  <si>
    <t>ΑΓΡ. ΠΕΡΙΟΧΗ ΔΕΚΑΡΧΟΥ</t>
  </si>
  <si>
    <t>"Τ.Κ ΜΑΖΙΟΥ - ΛΙΤΟΒΟΥΝΙ"</t>
  </si>
  <si>
    <t>Τ.Κ. ΓΕΛΑΝΘΗΣ</t>
  </si>
  <si>
    <t>ΠΕΔΙΟ ΒΟΛΗΣ ΜΑΥΡΟΒΟΥΝΙ</t>
  </si>
  <si>
    <t>Τ.Κ ΠΑΛΑΙΟΜΑΝΙΝΑΣ ΑΓΙΟΣ ΔΗΜΗΤΡΙΟΣ</t>
  </si>
  <si>
    <t>ΠΑΡΑΠΟΤΑΜΙΑ ΠΕΡΙΟΧΗ ΚΟΜΨΑΤΟΥ-ΣΑΛΠΗ</t>
  </si>
  <si>
    <t>ΠΕΤΕΙΝΟΣ</t>
  </si>
  <si>
    <t>ΒΕΛΑΩΡΑ</t>
  </si>
  <si>
    <t>Τ.Κ. ΑΓ. ΒΗΣΣΑΡΙΩΝΑ</t>
  </si>
  <si>
    <t>ΚΟΛΟΚΥΘΑ</t>
  </si>
  <si>
    <t>ΔΑΣΙΚΗ ΠΕΡΙΟΧΗ ΛΕΥΚΟΘΕΑΣ</t>
  </si>
  <si>
    <t>Τ.Κ. ΑΝΟΙΞΙΑΤΙΚΟΥ -ΤΣΟΥΚΑ</t>
  </si>
  <si>
    <t>ΑΝΑΤΟΛΙΚΗ ΤΡΑΓΑΝΑ</t>
  </si>
  <si>
    <t>ΑΓΡΟΤΙΚΗ ΠΕΡΙΟΧΗ ΧΑΛΑΣΤΡΑΣ</t>
  </si>
  <si>
    <t>ΚΑΜΠΙΤΣΑΤΑ -ΑΓΙΑ ΕΙΡΗΝΗ</t>
  </si>
  <si>
    <t>ΚΕΡΑΣΙΤΣΑ</t>
  </si>
  <si>
    <t>ΙΧΘΥΚΑ Δ.ΚΝΕΟΧΩΡΙΟΥ</t>
  </si>
  <si>
    <t>ΠΥΛΗ</t>
  </si>
  <si>
    <t>ΑΓ.ΒΛΑΣΙΟΣ  ΣΟΦΙΚΟ</t>
  </si>
  <si>
    <t>ΜΑΥΡΟΤΟΠΟΣ</t>
  </si>
  <si>
    <t>ΑΓΤΡΟΤΙΚΗ ΠΕΡΙΟΧΗ ΑΙΓΕΙΡΟΥ</t>
  </si>
  <si>
    <t>ΘΕΣΗ ΓΑΛΛΙΚΟΙ ΜΩΛΟΙ</t>
  </si>
  <si>
    <t>ΤΣΑΓΚΑΡΑΚΙ ΑΝΑΒΡΑΣ</t>
  </si>
  <si>
    <t>ΑΓΡΟΤΙΚΗ ΠΕΡΙΟΧΗ ΑΡΙΣΒΗΣ</t>
  </si>
  <si>
    <t>ΑΓΙΟΣ ΝΙΚΩΝΑΣ</t>
  </si>
  <si>
    <t>Τ.Κ. ΚΑΤΑΡΑΚΤΗ</t>
  </si>
  <si>
    <t>ΜΠΟΥΖΑ ΑΙΤΩΛΙΚΟΥ</t>
  </si>
  <si>
    <t>Τ.Κ. ΛΑΓΟΠΟΔΟΥ</t>
  </si>
  <si>
    <t>Τ.Κ. ΠΗΓΑΔΑΚΙΩΝ</t>
  </si>
  <si>
    <t>Σινδος</t>
  </si>
  <si>
    <t>ΒΙΛΑΧΙΑ</t>
  </si>
  <si>
    <t>07:05</t>
  </si>
  <si>
    <t>ΒΛΟΧΟΣ</t>
  </si>
  <si>
    <t>ΠΕΠΟΝΙΑ</t>
  </si>
  <si>
    <t>ΑΝΝΙΝΑΤΑ</t>
  </si>
  <si>
    <t>ΜΗΤΡΟΥΣΙΟ</t>
  </si>
  <si>
    <t>Κ. ΜΗΤΡΟΥΣΙ</t>
  </si>
  <si>
    <t>Τ.Κ. ΚΑΛΛΙΤΕΡΟΥ</t>
  </si>
  <si>
    <t>ΜΕΣΟΧΩΡΙΟ</t>
  </si>
  <si>
    <t>ΑΓΡΟΤΙΚΗ ΠΕΡΙΟΧΗ ΔΙΔΥΜΟΤΕΙΧΟΥ</t>
  </si>
  <si>
    <t>ΒΑΓΓΕΝΙΑ</t>
  </si>
  <si>
    <t>Τ.Κ.ΧΑΡΟΚΟΠΙΟ</t>
  </si>
  <si>
    <t>01:42</t>
  </si>
  <si>
    <t>ΑΓΡΟΤ. ΠΕΡΙΟΧΗ ΕΥΓΕΝΙΚΟΥ</t>
  </si>
  <si>
    <t>ΚΟΣΥΝΘΟΣ</t>
  </si>
  <si>
    <t>ΔΙΑΒΟΛΙΤΣΙ</t>
  </si>
  <si>
    <t>Τ.Κ. ΣΑΝΔΑΛΙ</t>
  </si>
  <si>
    <t>ΒΙΟΜΗΧΑΝΙΑ ΖΑΧΑΡΕΩΣ</t>
  </si>
  <si>
    <t>αγροτικη περιοχη Μαλγαρων</t>
  </si>
  <si>
    <t>ΑΓΡ. ΠΕΡ. ΕΞΟΧΗΣ</t>
  </si>
  <si>
    <t>Τ..Κ. ΚΑΤΩ ΒΕΥΗΣ</t>
  </si>
  <si>
    <t>Τ.Κ. Κ.ΛΑΨΙΣΤΑΣ</t>
  </si>
  <si>
    <t>ΚΛΑΔΕΥΤΗΡΕΣ</t>
  </si>
  <si>
    <t>ΠΑΡΑΛΙΑ ΜΥΡΩΔΑΤΟΥ</t>
  </si>
  <si>
    <t>Δ.Δ. ΑΓΙΟΥ ΝΙΚΟΛΑΟΥ</t>
  </si>
  <si>
    <t>ΠΑΜΦΙΛΑ</t>
  </si>
  <si>
    <t>ΜΕΛΙΣΣΑ ΠΑΜΦΙΛΩΝ</t>
  </si>
  <si>
    <t>ΑΦΡΟΤΙΚΗ ΠΕΡΙΟΧΗ ΑΛΕΞΑΝΔΡΟΥΠΟΛΗΣ</t>
  </si>
  <si>
    <t>ΚΟΥΖΟΥΛΗ</t>
  </si>
  <si>
    <t>ΑΓΡ. ΠΕΡ.ΒΑΘΥΛΑΚΟΥ</t>
  </si>
  <si>
    <t>ΒΑΝΑΡΗ ΦΙΛΙΑΤΩΝ</t>
  </si>
  <si>
    <t>03:24</t>
  </si>
  <si>
    <t>Τ.Κ. ΜΑΣΤΡΑΝΤΩΝΗ</t>
  </si>
  <si>
    <t>ΕΠ. ΟΔΟΣ ΜΑΤΑΡΑΓΚΑΣ ΚΥΨΕΛΗΣ</t>
  </si>
  <si>
    <t>ΣΟΧΟΣ</t>
  </si>
  <si>
    <t>ΔΑΣΙΚΗ ΠΕΡΙΟΧΗ ΣΟΧΟΥ</t>
  </si>
  <si>
    <t>ΠΕΡΑΣΜΑ Δ.Κ  ΝΕΟΧΩΡΙΟΥ</t>
  </si>
  <si>
    <t>ΓΕΝΝΑΔΙ</t>
  </si>
  <si>
    <t>ΣΚΑΖΕΙΚΑ ΝΕΜΕΑΣ</t>
  </si>
  <si>
    <t>Τ.Κ. ΜΑΚΡΟΛΙΒΑΔΟΥ</t>
  </si>
  <si>
    <t>Τ.Κ. ΒΥΤΙΝΑΣ</t>
  </si>
  <si>
    <t>Τ.Κ. ΝΕΡΟΜΥΛΟΥ</t>
  </si>
  <si>
    <t>ΚΕΔΡΟΔΑΣΟΣ (Δ.Ε. ΙΝΝΑΧΩΡΙΟΥ)</t>
  </si>
  <si>
    <t>Τ.Κ. ΙΤΕΑΣ</t>
  </si>
  <si>
    <t>Τ/Κ ΜΕΣΟΧΩΡΙΟΥ</t>
  </si>
  <si>
    <t>αγρο.περιοχη Μεσημβριας</t>
  </si>
  <si>
    <t>ΙΕΡΙΣΣΟΣ</t>
  </si>
  <si>
    <t>ΤΡΑΝΟ ΛΙΒΑΔΙ - ΚΑΚΟΥΔΙΑ</t>
  </si>
  <si>
    <t>Τ.Κ. ΣΕΡΒΙΑΝΩΝ</t>
  </si>
  <si>
    <t>Τ.Κ. ΒΑΝΑΡΗΣ</t>
  </si>
  <si>
    <t>ΝΕΑΠΟΛΗ ΛΟΡΙΝΘΟΥ</t>
  </si>
  <si>
    <t>Δ/Κ ΛΙΒΑΔΙΟΥ</t>
  </si>
  <si>
    <t>Τ.Κ. ΒΑΡΝΑΡΗΣ</t>
  </si>
  <si>
    <t>01:47</t>
  </si>
  <si>
    <t>ΠΕΝΤΕΛΗ</t>
  </si>
  <si>
    <t>Τ.Κ. ΜΑΓΟΥΛΙΤΣΑ</t>
  </si>
  <si>
    <t>ΚΙΝΕΤΑ</t>
  </si>
  <si>
    <t>Τ.Κ. ΣΚΟΡΠΙΩΝΑΣ</t>
  </si>
  <si>
    <t>ΜΑΥΡΟΜΑΤΙ ΠΑΜΙΣΟΥ</t>
  </si>
  <si>
    <t>T.K. ΚΑΛΟΧΙΟΥ</t>
  </si>
  <si>
    <t>Σφαγεια</t>
  </si>
  <si>
    <t>156 km N.E.O.</t>
  </si>
  <si>
    <t>ΠΑΛΑΙΟ ΔΕΡΜΑΤΙ</t>
  </si>
  <si>
    <t>ΑΓΡ.ΠΕΡΙΟΧΗ ΠΑΛΙΑΜΠΕΛΑ</t>
  </si>
  <si>
    <t>ΑΓΡ.ΠΕΡ.ΛΑΓΟΥ</t>
  </si>
  <si>
    <t>ΑΓΡΟΤΙΚΗ ΠΕΡΙΟΧΗ ΑΒΑΤΟΥ</t>
  </si>
  <si>
    <t>ΜΕΓΑΠΛΑΤΑΝΟΣ</t>
  </si>
  <si>
    <t>Τ.Κ. ΜΕΓΑΠΛΑΤΑΝΟΥ</t>
  </si>
  <si>
    <t>ΝΕΑ ΑΠΟΛΛΩΝΙΑ</t>
  </si>
  <si>
    <t>ΛΟΥΤΡΑ ΝΕΑΣ ΑΠΟΛΛΩΝΙΑΣ</t>
  </si>
  <si>
    <t>ΑΣΠΡΟΚΑΜΠΟΣ</t>
  </si>
  <si>
    <t>ΞΗΡΟΛΙΜΝΗ</t>
  </si>
  <si>
    <t>ΜΟΝΗ ΠΕΡΙΒΟΛΗΣ ΑΝΤΙΣΣΑ</t>
  </si>
  <si>
    <t>ΑΓΡΟΤΙΚΗ ΠΕΡΙΟΧΗ ΛΥΚΕΙΟΥ</t>
  </si>
  <si>
    <t>Τ.Κ. ΟΡΘΩΝΙΩΝ</t>
  </si>
  <si>
    <t>09:14</t>
  </si>
  <si>
    <t>ΝΤΙΠΙ</t>
  </si>
  <si>
    <t>ΑΡΧΑΙΑ ΛΑΤΟΜΕΙΑ</t>
  </si>
  <si>
    <t>ΠΛΑΚΕΣ - ΔΕΞΑΜΕΝΗ ΠΟΤΑΜΙΑΣ</t>
  </si>
  <si>
    <t>" ΚΡΑΣΟΠΟΥΛΗΣ "  ΜΕΛΙΚΗΣ</t>
  </si>
  <si>
    <t>ΦΟΙΝΙΚΙΑΣ Α/Α</t>
  </si>
  <si>
    <t>ΔΡΟΜΟΣ ΑΓ.ΙΕΡΟΘΕΟΥ</t>
  </si>
  <si>
    <t>ΞΗΡΟΠΟΤΑΜΟΣ</t>
  </si>
  <si>
    <t>Τ.Κ ΓΑΛΑΤΑ</t>
  </si>
  <si>
    <t>ΑΓΡ. ΠΕΡΙΟΧΗ ΝΕΟΧΩΡΟΥΔΑ</t>
  </si>
  <si>
    <t>ΠΟΥΛΙΤΣΙ</t>
  </si>
  <si>
    <t>ΑΓ ΔΗΜΗΤΡΙΟΣ</t>
  </si>
  <si>
    <t>Τ.Κ ΚΡΥΟΝΕΡΙ</t>
  </si>
  <si>
    <t>Τ.Κ. ΚΟΛΟΚΥΘΑ</t>
  </si>
  <si>
    <t>ΜΑΡΚΟΠΟΥΛΟ-ΑΥΓΕΙΟ</t>
  </si>
  <si>
    <t>ΓΕΦΥΡΑ ΑΣΩΠΟΥ ΚΙΝΕΤΑ</t>
  </si>
  <si>
    <t>23:36</t>
  </si>
  <si>
    <t>Τ.Κ.ΚΛΕΙΤΟΡΙΑΣ</t>
  </si>
  <si>
    <t>ΠΛΑΤΑΝΙ ΕΡΥΘΡΕΣ ΔΗΜΟΣ ΜΑΝΔΡΑΣ</t>
  </si>
  <si>
    <t>ΚΑΜΠΟΣ ΣΑΜΗΣ</t>
  </si>
  <si>
    <t>Δ. ΡΑΦΗΝΑΣ - ΠΙΚΕΡΜΙΟΥ</t>
  </si>
  <si>
    <t>ΝΤΑΟΥ ΠΕΝΤΕΛΗΣ</t>
  </si>
  <si>
    <t>Τ.Κ. ΛΥΚΟΥΡΙΑΣ</t>
  </si>
  <si>
    <t>Τ.Κ. ΚΛΟΚΩΤΟΥ</t>
  </si>
  <si>
    <t>Τ.Κ ΜΑΣΤΡΟΥ</t>
  </si>
  <si>
    <t>ΧΩΡΙΟ ΒΕΛΟΧΩΡΙ</t>
  </si>
  <si>
    <t>ΑΝΩ ΜΠΛΕΜΕΝΙΑΝΟΙ</t>
  </si>
  <si>
    <t>ΜΑΝΤΖΑΡΙ</t>
  </si>
  <si>
    <t>ΑΓΡ.ΠΕΡ.ΠΥΘΙΟΥ</t>
  </si>
  <si>
    <t>ΑΓΡ.ΠΕΡ.ΠΥΘΙΟ</t>
  </si>
  <si>
    <t>ΑΓ.ΓΕΩΡΓΙΟΣ</t>
  </si>
  <si>
    <t>ΘΕΣΗ ΛΙΒΑΔΙ</t>
  </si>
  <si>
    <t>ΠΥΡΙ - ΟΙΚΙΣΜΟΣ ΡΟΜΑ</t>
  </si>
  <si>
    <t>ΑΓΡΟΤΙΚΗ ΠΕΡΙΟΧΗ ΝΕΑΣ ΜΕΣΗΜΒΡΙΑΣ</t>
  </si>
  <si>
    <t>ΑΓΡΟΤΙΚΗ ΠΕΡΙΟΧΗ ΝΕΑΣ ΣΕΒΑΣΤΕΙΑΣ</t>
  </si>
  <si>
    <t>01:12</t>
  </si>
  <si>
    <t>"ΚΟΝΙΤΣΑ-ΛΙΤΟΒΟΥΝΙ"</t>
  </si>
  <si>
    <t>ΑΓΡ. ΠΕΡ. ΤΕΡΠΥΛΛΟΥ</t>
  </si>
  <si>
    <t>ΝΤΑΜΑΡΙ ΜΠΙΤΣΑΝΗ ΠΟΛΙΑΝΗ</t>
  </si>
  <si>
    <t>ΚΑΜΠΟΣ ΜΑΥΡΟΜΑΤΙΟΥ</t>
  </si>
  <si>
    <t>ΑΓΙΑΝΝΙΩΤΙΚΑ</t>
  </si>
  <si>
    <t>ΣΕΚΟΥΛΑ</t>
  </si>
  <si>
    <t>ΚΤΗΜΑ ΠΕΤΟΥΛΙ</t>
  </si>
  <si>
    <t>ΑΛΜΠΕΗ ΓΕΦΥΡΙΑ</t>
  </si>
  <si>
    <t>154 kM ν.ε.ο. αθηνων - λαμιας</t>
  </si>
  <si>
    <t>ΤΚ ΣΠΕΡΧΟΓΕΙΑΣ</t>
  </si>
  <si>
    <t>ΚΑΡΑ ΤΕΠΕ</t>
  </si>
  <si>
    <t>01:26</t>
  </si>
  <si>
    <t>08:13</t>
  </si>
  <si>
    <t>ΑΓΡΟΤΙΚΗ ΠΕΡΙΟΧΗ ΠΑΡΑΛΙΑ ΑΓΙΑΣΜΑΤΟΣ</t>
  </si>
  <si>
    <t>ΣΕΛΛΑ</t>
  </si>
  <si>
    <t>ΚΑΣΤΡΑΚΙ-ΑΛΟΥΜΠΑΡΔΟΣ</t>
  </si>
  <si>
    <t>ΦΡΑΓΜΑ</t>
  </si>
  <si>
    <t>Δ. ΚΙΜΩΛΟΥ</t>
  </si>
  <si>
    <t>ΒΙΟΛΟΓΙΚΟΣ-ΧΩΡΑ ΚΙΜΩΛΟΥ</t>
  </si>
  <si>
    <t>12χλμ Αγιας Λαρισας</t>
  </si>
  <si>
    <t>ΒΙΟΛΟΓΙΚΟΣ ΣΟΦΑΔΩΝ</t>
  </si>
  <si>
    <t>ΑΥΛΑΚΕΣ ΠΟΤΑΜΟΥΛΑΣ</t>
  </si>
  <si>
    <t>ΑΛΑΛΚΟΜΕΝΕΣ</t>
  </si>
  <si>
    <t>Τ.Κ. ΚΑΡΑΙΣΚΑΚΗ</t>
  </si>
  <si>
    <t>Προφ. Ηλιας Μελιβοιας</t>
  </si>
  <si>
    <t>Τ.Κ. ΠΡΟΑΣΤΙΟ</t>
  </si>
  <si>
    <t>Τ.Κ. ΝΕΟ ΜΟΝΑΣΤΗΡΙ</t>
  </si>
  <si>
    <t>ΧΑΛΑΖΙΑΣ</t>
  </si>
  <si>
    <t>Τ.Κ.ΠΑΙΩΝ</t>
  </si>
  <si>
    <t>ΟΡΘΩΝΙΕΣ</t>
  </si>
  <si>
    <t>ΠΑΤΙΛΙΑ</t>
  </si>
  <si>
    <t>ΤΕΡΠΥΛΛΟΣ</t>
  </si>
  <si>
    <t>ΑΓΡ. ΠΕΡ ΤΕΡΠΥΛΛΟΥ</t>
  </si>
  <si>
    <t>10:06</t>
  </si>
  <si>
    <t>ΤΡΑΟΥΝΟΥ</t>
  </si>
  <si>
    <t>ΑΓΡΟΤΟΔΑΣΙΚΗ ΠΕΡΙΟΧΗ ΛΥΡΑΣ ΣΟΥΦΛΙΟΥ</t>
  </si>
  <si>
    <t>ΑΧΛΑΔΙ</t>
  </si>
  <si>
    <t>ΑΓΡΟΤΙΚΗ ΠΕΡΙΟΧΗ ΒΡΥΣΟΥΛΑΣ</t>
  </si>
  <si>
    <t>ΑΝΤΙΚΥΡΑ</t>
  </si>
  <si>
    <t>ΑΣΠΡΑ ΣΠΙΤΙΑ</t>
  </si>
  <si>
    <t>ΑΓΡ.ΠΕΡ.ΑΛΕΠΟΧΩΡΙΟΥ</t>
  </si>
  <si>
    <t>Τ.Κ. ΠΑΝΤΟΚΡΑΤΟΡΑ</t>
  </si>
  <si>
    <t>ΔΑΣΙΚΗ ΠΕΡΙΟΧΗ ΑΙΣΥΜΗΣ</t>
  </si>
  <si>
    <t>ΠΑΡΑΛΙΑ ΚΑΙΝΟΥΡΙΟΥ</t>
  </si>
  <si>
    <t>ΜΑΛΓΑΡΑ</t>
  </si>
  <si>
    <t>ΜΥΡΚΙΝΟΣ</t>
  </si>
  <si>
    <t>ΑΓΡ. ΠΕΡ. ΜΥΡΚΙΝΟΣ</t>
  </si>
  <si>
    <t>Τ.Κ. ΔΙΠΟΤΑΜΟΥ</t>
  </si>
  <si>
    <t>ΣΟΥΛΗΝΑΡΙΟ</t>
  </si>
  <si>
    <t>ΣΟΥΛΗΝΑΡΙ</t>
  </si>
  <si>
    <t>ΦΡΑΓΜΑ ΠΗΝΕΙΟΥ</t>
  </si>
  <si>
    <t>Τ.Κ. ΑΜΦΙΘΕΑΣ</t>
  </si>
  <si>
    <t>Τ.Κ. ΛΟΓΓΑΔΩΝ</t>
  </si>
  <si>
    <t>ΑΓΡΟΤΙΚΗ ΠΕΡΙΟΧΗ ΜΑΥΡΟΜΑΤΙ</t>
  </si>
  <si>
    <t>Τ.Κ ΓΑΛΑΤΑ ΚΑΜΠΟΣ</t>
  </si>
  <si>
    <t>ΣΑΓΙΑΔΑ</t>
  </si>
  <si>
    <t>ΔΩΡΟΘΕΑ</t>
  </si>
  <si>
    <t>ΤΚ ΔΩΡΟΘΕΑΣ</t>
  </si>
  <si>
    <t>ΞΕΡΟΧΩΡΑΦΟ ΑΝΩ ΑΜΦΕΙΑΣ</t>
  </si>
  <si>
    <t>ΑΓΡ. ΠΕΡΙΟΧΗ ΑΝΘΟΦΥΤΟΥ</t>
  </si>
  <si>
    <t>ΤΚ ΓΑΡΔΙΚΙΟΥ</t>
  </si>
  <si>
    <t>ΕΥΗΝΟΣ  ΑΝΑΧΩΜΑ</t>
  </si>
  <si>
    <t>ΔΙΑΣΤΑΥΡΩΣΗ ΓΑΒΑΘΑ</t>
  </si>
  <si>
    <t>ΔΑΣΙΚΗ ΠΕΡΙΟΧΗ ΙΑΣΜΟΥ</t>
  </si>
  <si>
    <t>05:55</t>
  </si>
  <si>
    <t>ΔΟΡΙΣΚΟΣ</t>
  </si>
  <si>
    <t>ΛΑΓΙΟ</t>
  </si>
  <si>
    <t>Τ.Κ. ΤΣΑΚΩΝ</t>
  </si>
  <si>
    <t>ΚΑΛΛΙΠΕΥΚΗ</t>
  </si>
  <si>
    <t>Δ.Δ. ΚΟΥΒΑΡΑ</t>
  </si>
  <si>
    <t>Ε. Ο ΘΕΣ/ΝΙΚΗΣ-ΧΑΛΚΗΔΟΝΟΣΥΨΟΣ ΑΓ ΑΘΑΝΑΣΙΟΥ</t>
  </si>
  <si>
    <t>ΚΑΤΣΙΚΑΣ</t>
  </si>
  <si>
    <t>ΚΑΤΣΙΚΑ</t>
  </si>
  <si>
    <t>ΝΕΑ ΖΩΗ ΣΟΦΑΔΩΝ</t>
  </si>
  <si>
    <t>ΜΠΟΛΑΤΙ</t>
  </si>
  <si>
    <t>Τ.Κ. ΝΕΟΥ ΙΚΟΝΙΟΥ</t>
  </si>
  <si>
    <t>ΑΓΡΟΤΙΚΗ ΠΕΡΙΟΧΗ ΧΩΡΙΣΤΗΣ</t>
  </si>
  <si>
    <t>Τ.Κ. ΣΚΑΝΔΑΛΟΥ</t>
  </si>
  <si>
    <t>Τ.Κ ΛΟΥΡΟΣ</t>
  </si>
  <si>
    <t>ΑΓΡ. ΠΕΡ. Ν. ΑΓΙΟΝΕΡΙ</t>
  </si>
  <si>
    <t>ΚΟΥΤΑΛΑΣ</t>
  </si>
  <si>
    <t>ΛΕΧΑΙΟ  ΚΟΡΙΝΘΙΑΣ</t>
  </si>
  <si>
    <t>ΠΑΛΑΜΠΑΣ</t>
  </si>
  <si>
    <t>ΜΑΥΡΟΛΙΘΑΡΙ</t>
  </si>
  <si>
    <t>ΕΓΝΑΤΙΑ ΟΔΟΣ</t>
  </si>
  <si>
    <t>Δ.Δ. ΟΧΘΙΑ</t>
  </si>
  <si>
    <t>Δ/Δ ΜΑΓΟΥΛΙΤΣΑΣ</t>
  </si>
  <si>
    <t>aΑΓΡΟΤΙΚΗ ΠΕΡΙΟΧΗ ΚΑΒΥΣΟΣ</t>
  </si>
  <si>
    <t>ΚΤΗΜΑ ΠΕΤΟΥΝΙ</t>
  </si>
  <si>
    <t>ΚΑΜΑΡΙΖΑ</t>
  </si>
  <si>
    <t>ΑΓΡΟΤΙΚΗ ΠΕΡΙΟΧΗ ΜΕΛΙΣΣΟΧΩΡΙ</t>
  </si>
  <si>
    <t>METOXI</t>
  </si>
  <si>
    <t>ΧΩΡΑ ΑΝΔΡΟΥ</t>
  </si>
  <si>
    <t>04:13</t>
  </si>
  <si>
    <t>09:27</t>
  </si>
  <si>
    <t>ΚΥΡΑ ΒΡΥΣΗ ΙΣΘΜΙΩΝ</t>
  </si>
  <si>
    <t>ΕΡΥΘΡΕΣ ΔΗΜΟΣ ΜΑΝΔΡΑΣ ΕΙΔΥΛΛΙΑΣ</t>
  </si>
  <si>
    <t>ΜΠΡΑΛΟΣ</t>
  </si>
  <si>
    <t>ΑΓΡΟΤΙΚΗ ΠΕΡΙΟΧΗ ΟΙΤΗΣ</t>
  </si>
  <si>
    <t>ΑΓΙΑ ΑΝΝΑ-ΚΑΠΑΡΕΣ</t>
  </si>
  <si>
    <t>ΠΑΛΑΙΟΧΩΡΙ ΟΞΥΑΣ</t>
  </si>
  <si>
    <t>ΠΕΡΙΟΧΗ ΠΑΤΑΓΗΣ</t>
  </si>
  <si>
    <t>ΔΡΥΜΗ</t>
  </si>
  <si>
    <t>ΔΑΣΙΚΗ ΠΕΡΙΟΧΗ ΤΡΙΑΔΑΣ</t>
  </si>
  <si>
    <t>ΠΛΗΣΙΟΝ ΑΡΧ/ΚΟΥ ΧΩΡΟΥ ΑΡΧ.ΝΕΜΕΑΣ</t>
  </si>
  <si>
    <t>Δ/Κ ΚΗΠΑΚΙΟΥ</t>
  </si>
  <si>
    <t>ΘΑΣΟΣ</t>
  </si>
  <si>
    <t>ΧΑΣΚΟΝΕΡΙ ΠΡΙΝΟΥ</t>
  </si>
  <si>
    <t>ΣΤΡΟΥΣΙΟ</t>
  </si>
  <si>
    <t>ΑΓΡΟΤΙΚΗ ΠΕΡΙΟΧΗ ΠΑΛΑΙΟΥ ΜΥΛΟΤΟΠΟΥ</t>
  </si>
  <si>
    <t>ΑΓΙΑ ΕΛΕΝΗ</t>
  </si>
  <si>
    <t>ΣΚΟΥΤΕΣΙΑΔΑ</t>
  </si>
  <si>
    <t>ΠΑΡΑΛΙΜΝΙΑ ΠΕΡΙΟΧΗ ΣΑΛΠΗΣ</t>
  </si>
  <si>
    <t>ΚΥΡΓΙΑ</t>
  </si>
  <si>
    <t>ΠΕΡΙΟΧΗ "ΡΟΔΙΝΑ" Τ.Κ. ΖΕΡΒΟΧΩΡΙΟΥ</t>
  </si>
  <si>
    <t>ΕΡΜΙΤΣΑ</t>
  </si>
  <si>
    <t>Τ.Κ. ΦΛΑΜΠΟΥΡΑΡΙΟΥ</t>
  </si>
  <si>
    <t>παλιομαγαζα</t>
  </si>
  <si>
    <t>KOTYXI</t>
  </si>
  <si>
    <t>ΑΓΡΟΤΙΚΗ  ΠΕΡΙΟΧΗ Τ.Δ ΓΕΡΟΝΤΑ</t>
  </si>
  <si>
    <t>ΧΙΛΙΟΜΟΔΙ ΠΡΟΣ ΑΘΙΚΙΑ</t>
  </si>
  <si>
    <t>ΕΛΛΗΝΙΚΑ ΜΕΣΟΛΟΓΓΙΟΥ</t>
  </si>
  <si>
    <t>ΑΓΡΟΤΙΚΗ ΠΕΡΙΟΧΗ ΦΥΛΑΚΤΟΥ</t>
  </si>
  <si>
    <t>ΛΩΡΙΔΑ ΣΑΓΙΑΔΑΣ</t>
  </si>
  <si>
    <t>07:51</t>
  </si>
  <si>
    <t>Τ.Κ. ΤΡΙΚΟΡΦΟΥ</t>
  </si>
  <si>
    <t>ΠΥΡΟΛΙΘΟΣ</t>
  </si>
  <si>
    <t>ΔΙΑΛΑΜΠΗ</t>
  </si>
  <si>
    <t>ΑΓΡΟΤΙΚΗ ΠΕΡΙΟΧΗ ΛΑΖΟΧΩΡΙΟΥ</t>
  </si>
  <si>
    <t>ΚΑΜΠΟΣ ΕΥΗΝΟΧΩΡΙΟΥ</t>
  </si>
  <si>
    <t>ΑΓΡΟΤΙΚΗ ΠΕΡΙΟΧΗ ΝΕΟΥ ΠΡΟΔΡΟΜΟΥ</t>
  </si>
  <si>
    <t>ΙΜΕΡΟΣ</t>
  </si>
  <si>
    <t>ΔΑΥΛΕΙΑ</t>
  </si>
  <si>
    <t>ΣΤΑΘΜΟΣ ΔΑΥΛΕΙΑΣ</t>
  </si>
  <si>
    <t>01:17</t>
  </si>
  <si>
    <t>ΑΓΡ.ΠΕΡ.ΕΛΛΗΝΟΧΩΡΙ</t>
  </si>
  <si>
    <t>07:52</t>
  </si>
  <si>
    <t>ΔΙΒΑΡΑΤΑ ΠΥΛΑΡΟΥ</t>
  </si>
  <si>
    <t>ΠΕΔΙΟ ΒΟΛΗΣ ΠΕΤΡΟΧΩΡΙΟΥ</t>
  </si>
  <si>
    <t>ΔΙΑΣΤΑΥΡΩΣΗ ΑΠΟΘΗΚΑΣ</t>
  </si>
  <si>
    <t>ΛΕΠΙΔΑ</t>
  </si>
  <si>
    <t>Τ.Κ. ΑΓΙΑΣ ΜΑΡΙΝΑΣ</t>
  </si>
  <si>
    <t>ΟΣΚΟΥΡ, Δ. ΝΕΣΤΟΥ ΚΑΒΑΛΑΣ</t>
  </si>
  <si>
    <t>Τ.Κ.ΑΓΙΑΣ ΠΑΡΑΣΚΕΥΗΣ</t>
  </si>
  <si>
    <t>ΚΟΤΥΛΗ</t>
  </si>
  <si>
    <t>ΑΧΛΑΔΙΑ</t>
  </si>
  <si>
    <t>ΚΑΣΤΡΙΟ</t>
  </si>
  <si>
    <t>ΠΛΗΣΙΟΝ ΑΤΤΙΚΗΣ ΟΔΟΥ</t>
  </si>
  <si>
    <t>ΜΙΚΡΟΚΑΜΠΟΣ</t>
  </si>
  <si>
    <t>ΤΡΙΑΝΤΑΦΥΛΛΙΑ-ΠΡΙΟΝΕ"Ι"ΚΑ</t>
  </si>
  <si>
    <t>νΜΟΣΧΟΠΟΤΑΜΟΣ</t>
  </si>
  <si>
    <t>Τ.Κ. ΚΑΡΥΔΙΑ</t>
  </si>
  <si>
    <t>23:04</t>
  </si>
  <si>
    <t>03:01</t>
  </si>
  <si>
    <t>ΑΓΡΟΤΙΚΗ ΠΕΡΙΟΧΗ Π. ΠΕΛΛΑΣ</t>
  </si>
  <si>
    <t>ΤΚ ΑΗΔΟΝΙΩΝ</t>
  </si>
  <si>
    <t>ΑΒΥΘΟΣ</t>
  </si>
  <si>
    <t>01:04</t>
  </si>
  <si>
    <t>ΚΑΦΙΩΝΑ-ΚΟΥΛΟΥΜΙ</t>
  </si>
  <si>
    <t>02:31</t>
  </si>
  <si>
    <t>ΑΡΤΣΗ</t>
  </si>
  <si>
    <t>07:34</t>
  </si>
  <si>
    <t>ΦΩΝΑΙΤΙΚΑ</t>
  </si>
  <si>
    <t>ΑΡΒΑΝΙΤΑΚΕΙΚΑ</t>
  </si>
  <si>
    <t>ΖΑΓΑΝΙΑΡΗΣ</t>
  </si>
  <si>
    <t>ΜΟΥΡΙΚΙΟ</t>
  </si>
  <si>
    <t>ΡΕΒΕΝΙΑ</t>
  </si>
  <si>
    <t>ΑΥΓΟΥΣΤΗΣ</t>
  </si>
  <si>
    <t>ΜΕΣΟΤΟΠΟΣ</t>
  </si>
  <si>
    <t>ΠΟΔΑΡΑΣ</t>
  </si>
  <si>
    <t>ΠΟΛΕΜΙΚΟ ΑΕΡΟΔΡΟΜΙΟ</t>
  </si>
  <si>
    <t>ΠΟΤΑΜΙΑ Κ.Υ.</t>
  </si>
  <si>
    <t>ΜΑΓΝΗΣΙΑ ΟΠΙΣΘΕΝ MEGAMAN</t>
  </si>
  <si>
    <t>ΛΑΓΙΑ</t>
  </si>
  <si>
    <t>ΣΤΡΑΤΟΠΕΔΟ ΠΕΤΡΟΧΩΡΙΟΥ</t>
  </si>
  <si>
    <t>ΚΑΛΑΜΑΤΑ ΜΑΝΔΡΑΣ/ΕΙΔΥΛΛΛΙΑΣ</t>
  </si>
  <si>
    <t>Τ.Κ. ΚΑΛΟΧΩΡΙ</t>
  </si>
  <si>
    <t>ΑΣΠΡΟΧΩΜΑ ΜΑΝΔΡΑΣ ΕΙΔΥΛΛΙΑΣ</t>
  </si>
  <si>
    <t>ΝΕΜΕΑ "ΡΕΜΑΤΙΑ"</t>
  </si>
  <si>
    <t>ΚΛΕΙΔΙΟ</t>
  </si>
  <si>
    <t>ΒΑΚΟΥΦΙΑ ΜΑΝΔΡΑΣ ΕΙΔΥΛΛΙΑΣ</t>
  </si>
  <si>
    <t>01:59</t>
  </si>
  <si>
    <t>02:33</t>
  </si>
  <si>
    <t>ΛΟΓΟΘΕΤΗ Δ.Ε ΜΑΡΜΑΡΙΟΥ</t>
  </si>
  <si>
    <t>ΠΑΡΑΛΙΜΝΙΑ ΠΕΡΙΟΧΗ ΔΙΑΛΑΜΠΗΣ</t>
  </si>
  <si>
    <t>ΠΕΡΙΓΙΑΛΙ ΚΕΡΑΤΕΑΣ</t>
  </si>
  <si>
    <t>ΚΑΜΠΟΣ ΟΡΕΣΤΙΑΔΑΣ</t>
  </si>
  <si>
    <t>ΜΑΛΙΑΚΟΥΚΙ ΚΕΡΑΤΕΑΣ</t>
  </si>
  <si>
    <t>ΚΟΙΛΑΔΙΟ</t>
  </si>
  <si>
    <t>ΑΓΡ. ΠΕΡ. ΚΟΙΛΑΔΙ</t>
  </si>
  <si>
    <t>ΒΕΛΑΔΟΣ</t>
  </si>
  <si>
    <t>ΑΓΡΟΤΙΚΗ ΠΕΡΙΟΧΗ ΚΕΣΣΑΝΗΣ</t>
  </si>
  <si>
    <t>ΛΕΥΚΤΡΑ</t>
  </si>
  <si>
    <t>ΤΡΟΠΑΙΟ</t>
  </si>
  <si>
    <t>"ΤΡΙΦΥΛΛΟΠΑΖΑΡΟ"</t>
  </si>
  <si>
    <t>ΠΛΗΣΙΟΝ ΠΕΡΙΦΕΡΕΙΑΚΟΥ ΠΕΡΑΜΑΤΟΣ</t>
  </si>
  <si>
    <t>Τ.Κ ΜΗΛΙΑΣ</t>
  </si>
  <si>
    <t>Τ.Κ. ΙΔΑΣ</t>
  </si>
  <si>
    <t>ΑΓΡ. ΠΡΤ. ΠΕΡΙΝΘΟΣ</t>
  </si>
  <si>
    <t>ΑΓΡΟΤΙΚΗ ΠΕΡΙΟΧΗ ΝΕΑΣ ΠΕΤΡΑΣ</t>
  </si>
  <si>
    <t>2ο ΧΛΜ.ΠΑΛΑΙΟΧΩΡΙΟΥ-ΑΓ.ΝΙΚΟΛΑΟΥ</t>
  </si>
  <si>
    <t>07:14</t>
  </si>
  <si>
    <t>ΜΑΚΡΥΛΟΦΟΣ -ΚΑΒΗΣΟΣ</t>
  </si>
  <si>
    <t>ΧΑΛΚΕΡΟ ΚΑΒΑΛΑΣ</t>
  </si>
  <si>
    <t>ΑΓΙΕΣ ΠΑΡΑΣΚΙΕΣ</t>
  </si>
  <si>
    <t>ΑΚΡΟΛΙΜΝΗ</t>
  </si>
  <si>
    <t>ΑΓΡΟΤΙΚΗ ΠΕΡΙΟΧΗ ΑΚΡΟΛΙΜΝΗΣ</t>
  </si>
  <si>
    <t>ΑΓΡΟΤΙΚΗ ΠΕΡΙΟΧΗ ΑΣΚΟΥ</t>
  </si>
  <si>
    <t>ΜΑΓΓΑΖΙ</t>
  </si>
  <si>
    <t>ΣΚΛΑΒΑΙΝΑ</t>
  </si>
  <si>
    <t>ΠΕΡΓΑΜΙ</t>
  </si>
  <si>
    <t>ΑΚΡ. ΣΠΑΘΙ-ΧΥΤΑ</t>
  </si>
  <si>
    <t>"ΑΓ. ΚΩΝ/ΝΟΣ", ΤΚ ΣΤΑΥΡΟΥ</t>
  </si>
  <si>
    <t>ΜΑΡΙΕΣ ΜΑΚΡΥ ΡΑΧΩΝΙ</t>
  </si>
  <si>
    <t>ΤΚ ΣΤΑΥΡΟΥ</t>
  </si>
  <si>
    <t>ΑΓΙΟΙ ΔΕΚΑ</t>
  </si>
  <si>
    <t>ΔΔ ΑΓΙΟΙ ΔΕΚΑ</t>
  </si>
  <si>
    <t>ΝΙΚΟΤΣΑΡΑ</t>
  </si>
  <si>
    <t>ΞΕΡΟΛΑΚΑΣ</t>
  </si>
  <si>
    <t>ΔΑΣΙΚΗ ΠΕΡΙΟΧΗ ΦΕΡΩΝ</t>
  </si>
  <si>
    <t>ΤΚ ΛΥΚΟΥΡΙΑΣ</t>
  </si>
  <si>
    <t>ΠΑΡΑΔΡΟΜΟΣ ΜΑΚΡΥΧΩΡΙΟΥ</t>
  </si>
  <si>
    <t>ΓΡΗΓΟΡΕΛΙΑ</t>
  </si>
  <si>
    <t>Τ.Κ. ΣΕΡΒΩΤΩΝ</t>
  </si>
  <si>
    <t xml:space="preserve"> 1ος Π.Σ. ΑΘΗΝΩΝ</t>
  </si>
  <si>
    <t>Δ. ΚΑΙΣΑΡΙΑΝΗΣ</t>
  </si>
  <si>
    <t>ΔΡΟΜΟΣ ΠΡΟΣ ΚΕΡΑΙΕΣ</t>
  </si>
  <si>
    <t>ΑΓΡ. ΠΕΡ Ν. ΣΑΝΤΑΣ</t>
  </si>
  <si>
    <t>09:11</t>
  </si>
  <si>
    <t>ΓΡΗΓΟΡΕΛΛΗ ΑΝΤΙΣΣΑΣ</t>
  </si>
  <si>
    <t>Π. ΚΑΤΡΑΜΙΟ</t>
  </si>
  <si>
    <t>Τ.Κ.ΣΑΝΔΑΛΙ</t>
  </si>
  <si>
    <t>ΛΟΥΤΟΥΦΙ</t>
  </si>
  <si>
    <t>Τ.Κ. ΡΟΜΙΡΙΟΥ</t>
  </si>
  <si>
    <t>Τ.Κ ΡΗΤΙΝΗ - Δ.ΚΑΤΕΡΙΝΗΣ</t>
  </si>
  <si>
    <t>ΠΛΗΣΙΟΝ ΚΟΙΜΗΤΗΡΙΟΥ ΠΟΛΙΧΝΙΤΟΥ</t>
  </si>
  <si>
    <t>ΑΓΙΟΙ ΘΕΟΔΩΡΟΙ ΣΑΜΗΣ</t>
  </si>
  <si>
    <t>Τ.Κ ΡΙΖΟ</t>
  </si>
  <si>
    <t>ΤΚ ΑΛΩΡΟΣ</t>
  </si>
  <si>
    <t>ΑΠΙΔΙΑ ΑΡΧΑΙΑΣ ΦΕΝΕΟΥ</t>
  </si>
  <si>
    <t>ΧΑΛΚΕΙΟΣ ΔΕΣΗ</t>
  </si>
  <si>
    <t>ΣΚΛΑΒΟΧΩΡΙ</t>
  </si>
  <si>
    <t>ΚΕΦΑΛΟΒΡΥΣΗ</t>
  </si>
  <si>
    <t>Τ.Κ. ΠΥΡΓΟΥ ΚΙΕΡΙΟΥ</t>
  </si>
  <si>
    <t>ΑΓΡΟΤΙΚΗ ΠΕΡΙΟΧΗ ΠΕΛΕΚΑ</t>
  </si>
  <si>
    <t>ΧΩΜΑΤΕΡΗ ΒΑΘΥΛΑΚΟΥ</t>
  </si>
  <si>
    <t>ΠΟΝΤΟΥ ΠΛΗΣΙΟΝ ΑΓΩΓΟΥ ΕΛΠΕ</t>
  </si>
  <si>
    <t>05:01</t>
  </si>
  <si>
    <t>ΑΓΡΟΤΙΚΗ ΠΕΡΙΟΧΗ ΡΗΓΙΟΥ</t>
  </si>
  <si>
    <t>ΠΑΛΙΟΣΕΛΛΙΟ</t>
  </si>
  <si>
    <t>"Τ.Κ ΠΑΛΙΟΣΕΛΛΙΟΥ"</t>
  </si>
  <si>
    <t>ΚΛΕΙΣΟΥΡΑ-ΦΑΒΑΤΑΤΑ</t>
  </si>
  <si>
    <t>ΠΕΔΙΟ ΒΟΛΗΣ ΜΕΓΑΡΩΝ</t>
  </si>
  <si>
    <t>ΚΑΜΠΟΣ ΠΗΓΑΔΙΑ ΞΗΡΟΜΕΡΟΥ</t>
  </si>
  <si>
    <t>10ο ΧΙΛ ΕΠ.ΟΔΟΥ ΘΗΒΩΝ ΛΕΥΚΤΡΩΝ</t>
  </si>
  <si>
    <t>ΡΑΚΙΤΑ</t>
  </si>
  <si>
    <t>ΘΩΚΝΙΑ</t>
  </si>
  <si>
    <t>ΠΛΗΣΙΟΝ 4ης ΜΟΝΑΔΑΣ ΔΕΗ</t>
  </si>
  <si>
    <t>Ε.Ο. ΘΕΣ/ΝΙΚΗΣ-ΑΘΗΝΩΝ</t>
  </si>
  <si>
    <t>ΑΓΡΟΤΙΚΗ ΠΕΡΙΟΧΗ ΚΑΒΥΛΗΣ-ΒΥΣΣΑΣ</t>
  </si>
  <si>
    <t>Τ.Κ ΠΑΛΑΙΟΜΑΝΙΝΑ</t>
  </si>
  <si>
    <t>"Τ.Κ ΚΟΝΙΤΣΑΣ"</t>
  </si>
  <si>
    <t>ΛΟΓΟΘΕΤΙΑΝΙΚΑ</t>
  </si>
  <si>
    <t>ΣΤΑΒΛΙ</t>
  </si>
  <si>
    <t>21:33</t>
  </si>
  <si>
    <t>ΠΕΤΡΩΤΟ - ΚΡΥΣΑΤΑΛΛΟΒΡΥΣΗ</t>
  </si>
  <si>
    <t>"Τ.Κ. ΚΟΝΙΤΣΑΣ"</t>
  </si>
  <si>
    <t>07:29</t>
  </si>
  <si>
    <t>07:57</t>
  </si>
  <si>
    <t>ΘΡΥΛΟΡΙΟ</t>
  </si>
  <si>
    <t>ΑΓΡΟΤΙΚΗ ΠΕΡΙΟΧΗ ΘΡΥΛΟΡΙΟΥ ΠΑΡΑΕΓΝΑΤΙΑ</t>
  </si>
  <si>
    <t>ΑΓΡΟΤΙΚΗ ΠΕΡΙΟΧΗ ΣΟΦΙΚΟΥ</t>
  </si>
  <si>
    <t>ΤΟΥΡΛΩΤΗ</t>
  </si>
  <si>
    <t>ΤΟΥΡΛΩΤΗ-ΝΕΟΧΩΡΙ</t>
  </si>
  <si>
    <t>ΑΝΥΔΡΟ</t>
  </si>
  <si>
    <t>ΒΕΡΓΙΝΑ</t>
  </si>
  <si>
    <t>1 ΧΛΜ Ε.Ο ΒΕΡΓΙΝΑΣ-ΚΟΥΛΟΥΡΑΣ</t>
  </si>
  <si>
    <t>ΚΑΛΗ ΒΡΥΣΗ</t>
  </si>
  <si>
    <t>ΠΕΔΙΟ ΒΟΛΗΣ ΣΤΡ. ΠΕΤΡΟΧΩΡΙΟΥ</t>
  </si>
  <si>
    <t>ΑΠΟΘΗΚΑ</t>
  </si>
  <si>
    <t>ΜΩΡΑΙΤΙΚΑ</t>
  </si>
  <si>
    <t>ΑΓΡΟΤΙΚΗ  ΠΕΡΙΟΧΗ  Τ.Κ.  ΠΑΛΑΤΙΤΣΙΩΝ</t>
  </si>
  <si>
    <t>07:28</t>
  </si>
  <si>
    <t>ΑΓΡΟΤΙΚΗ ΠΕΡΙΟΧΗ ΚΥΜΙΝΩΝ</t>
  </si>
  <si>
    <t>ΓΥΡΤΩΝΗ  Δ. ΤΕΜΠΩΝ</t>
  </si>
  <si>
    <t>ΑΓΡ. ΠΕΡ. ΠΑΝΤΕΛΕΗΜΟΝΑ</t>
  </si>
  <si>
    <t>ΣΤΑΜΑΛΙΑ</t>
  </si>
  <si>
    <t>ΑΓΡΟΤΙΚΗ ΠΕΡΙΟΧΗ ΒΑΣΙΛΟΥΔΙΟΥ</t>
  </si>
  <si>
    <t>ΔΙΟΔΙΑ ΜΑΛΓΑΡΩΝ</t>
  </si>
  <si>
    <t>Τ.Κ. ΑΜΠΕΛΙΑΣ</t>
  </si>
  <si>
    <t>"ΜΥΡΤΙΑ" ΚΑΣΤΕΛΛΑΣ</t>
  </si>
  <si>
    <t>ΚΟΝΤΙΤΟ</t>
  </si>
  <si>
    <t>"ΑΓ. ΔΗΜΗΤΡΙΟΣ" ΚΑΣΤΕΛΛΑΣ</t>
  </si>
  <si>
    <t>ΑΥΓΟ</t>
  </si>
  <si>
    <t>ΒΡΑΓΙΑ</t>
  </si>
  <si>
    <t>Ε.Ο. ΒΡΑΓΙΑΣ ΔΟΚΟΥ</t>
  </si>
  <si>
    <t>ΚΑΡΕΣ</t>
  </si>
  <si>
    <t>ΚΑΤΩ ΚΑΡΕΣ(Δ.Ε.ΚΟΛΥΜΒΑΡΙΟΥ)</t>
  </si>
  <si>
    <t>ΑΓΙΟΣ ΜΗΝΑΣ ΒΟΥΝΙΑ -ΜΑΡΑΘΙ</t>
  </si>
  <si>
    <t>ΖΑΛΙΑΡΗ</t>
  </si>
  <si>
    <t>ΕΠΑΡΧ. ΟΔΟ ΗΡΑΚΛΕΙΟΥ -  ΚΡΟΥΣΩΝΑ</t>
  </si>
  <si>
    <t>ΒΑΘΥ ΚΡΙΤΣΑΣ</t>
  </si>
  <si>
    <t>ΑΓΡΟΤΙΚΗ ΠΕΡΙΟΧΗ ΧΕΛΙΔΟΝΑΣ</t>
  </si>
  <si>
    <t>ΒΑΣΙΛΙΚΑ ΑΝΩΓΕΙΑ</t>
  </si>
  <si>
    <t>Τ.Κ. ΣΜΙΞΗΣ "ΠΟΛΛΥΡΕΜΟ"</t>
  </si>
  <si>
    <t>ΠΛΑΤΕΙΕΣ ΣΤΡΑΤΕΣ ΚΟΝΤΟΓΕΝΑΔΑΣ</t>
  </si>
  <si>
    <t>ΜΟΛΟΥ ΦΩΚΟΣ</t>
  </si>
  <si>
    <t>ΑΓΡΟΤΙΚΗ ΠΕΡΙΟΧΗ ΑΝΑΤΟΛΙΚΟΥ</t>
  </si>
  <si>
    <t>ΑΓΡ. ΠΕΡ.ΠΟΛΥΠΕΤΡΟΥ</t>
  </si>
  <si>
    <t>ΝΕΟΧΩΡΑΚΙΟ</t>
  </si>
  <si>
    <t>ΑΓΡΟΤΙΚΗ ΠΕΡΙΟΧΗ ΔΑΦΝΟΥΛΑΣ/ΝΕΟΧΩΡΑΚΙ</t>
  </si>
  <si>
    <t>ΕΝΤΟΣ  ΟΙΚΙΣΜΟΥ  ΔΙΑΒΑΤΟΥ</t>
  </si>
  <si>
    <t>ΑΓΡΟΤΙΚΗ  ΠΕΡΙΟΧΗ  ΜΑΚΡΟΧΩΡΙΟΥ</t>
  </si>
  <si>
    <t>ΛΟΥΡΕΣ</t>
  </si>
  <si>
    <t>ΕΡΥΘΡΕΣ ΑΤΤΙΚΗΣ</t>
  </si>
  <si>
    <t>ΒΙ.ΠΕ. ΟΡΕΣΤΙΑΔΑΣ</t>
  </si>
  <si>
    <t>ΠΛΗΣΙΟΝ Ε.Ο. ΤΡΙΠΟΛΗΣ - ΝΕΣΤΑΝΗΣ</t>
  </si>
  <si>
    <t>ΧΛΟΗ</t>
  </si>
  <si>
    <t>ΝΕΑ ΣΕΒΑΣΤΕΙΑ</t>
  </si>
  <si>
    <t>Τ.Κ.ΒΛΑΣΤΗΣ</t>
  </si>
  <si>
    <t>ΦΙΔΟΤΡΙΠΕΣ-ΛΑΓΚΑΔΙ</t>
  </si>
  <si>
    <t>ΡΟΖΕΝΑ</t>
  </si>
  <si>
    <t>ΚΟΥΡΑΚΑΣ ΣΚΥΡΟΥ</t>
  </si>
  <si>
    <t>ΜΕΛΛΙΣΟΧΩΡΙ</t>
  </si>
  <si>
    <t>ΚΑΤΩ ΟΛΥΜΠΟΥ</t>
  </si>
  <si>
    <t>ΑΜΠΕΛΟΚΗΠΩΝ</t>
  </si>
  <si>
    <t>ΦΩΤΟΛΙΒΟΣ</t>
  </si>
  <si>
    <t>ΚΕΡΑΜΕ -ΜΑΝΩΛΕ- ΚΑΤΣΟΥΝΩΤΗ</t>
  </si>
  <si>
    <t>ΑΛΙΑΚΜΟΝΑ</t>
  </si>
  <si>
    <t>T.K. ΑΗΔΟΝΙΩΝ</t>
  </si>
  <si>
    <t>Τ.Κ. ΠΑΡΘΕΝΙ</t>
  </si>
  <si>
    <t>ΑΓΡΟΤΙΚΗ ΠΕΡΙΟΧΗ ΑΡΙΣΤΕΙΝΟ</t>
  </si>
  <si>
    <t>ΚΟΥΤΟΥΜΑΤΣΑ</t>
  </si>
  <si>
    <t>ΠΟΔΟΧΩΡΙ</t>
  </si>
  <si>
    <t>Δ.Ε ΠΟΔΟΧΩΡΙΟΝ</t>
  </si>
  <si>
    <t>ΑΓΡ. ΠΕΡΙΟΧΗ ΥΠΑΤΟΥ</t>
  </si>
  <si>
    <t>ΔΑΣΙΚΗ ΠΕΡΙΟΧΗ ΛΕΥΚΙΜΗΣ</t>
  </si>
  <si>
    <t>ΚΟΥΝΤΟΥΡΑ (Δ.Ε. ΠΕΛΕΚΑΝΟΥ)</t>
  </si>
  <si>
    <t>ΑΝΩ ΠΟΥΛΙΑ</t>
  </si>
  <si>
    <t>ΠΟΥΛΙΕΣ</t>
  </si>
  <si>
    <t>ΑΓΡΟΤΙΚΗ ΠΕΡΙΟΧΗ ΜΕΓΑΛΗΣ ΔΟΞΙΠΑΡΑΣ</t>
  </si>
  <si>
    <t>ΘΗΒΑ   ΣΚΛΑΒΟΧΩΡΙ</t>
  </si>
  <si>
    <t>ΠΑΡΑΠΟΤΑΜΙΑ ΠΕΡ. ΑΞΙΟΥ ΠΟΤΑΜΟΥ</t>
  </si>
  <si>
    <t>ΑΓΡ. ΠΕΡ. ΑΝΘΟΦΥΤΟ</t>
  </si>
  <si>
    <t>ΡΥΖΟΜΥΛΟΣ</t>
  </si>
  <si>
    <t>ΑΓΡΟΤΙΚΗ ΠΕΡΙΟΧΗ ΚΟΠΑΝΟΥ</t>
  </si>
  <si>
    <t>ΑΓΡΟΤΙΚΗ ΠΕΡΙΟΧΗ ΠΥΛΑΙΑΣ</t>
  </si>
  <si>
    <t>ΠΑΡΘΕΝΙ</t>
  </si>
  <si>
    <t>Τ.Κ. ΠΑΓΚΡΑΤΙΟΥ</t>
  </si>
  <si>
    <t>ΘΕΣΗ  ΜΕΛΙΣΣΩΜΑΤΑ</t>
  </si>
  <si>
    <t>11ΧΛΜ ΕΟ ΘΗΒΑΣ ΛΕΥΚΤΡΩΝ</t>
  </si>
  <si>
    <t>ΕΛΑΦΟΧΩΡΙ</t>
  </si>
  <si>
    <t>ΑΓΡΟΤ. ΠΕΡΙΟΧΗ ΕΛΑΦΟΧΩΡΙΟΥ</t>
  </si>
  <si>
    <t>ΚΑΝΔΥΛΙ</t>
  </si>
  <si>
    <t>ΓΛΥΚΟΡΙΖΟ</t>
  </si>
  <si>
    <t>Τ.Κ. ΠΕΡΑΣΜΑΤΟΣ</t>
  </si>
  <si>
    <t>ΑΓΡΟΤΙΚΗ  ΠΕΡΙΟΧΗ  Τ.Κ. ΣΤΑΥΡΟΥ</t>
  </si>
  <si>
    <t>ΒΡΥΤΑ</t>
  </si>
  <si>
    <t>Τ.Κ ΒΡΥΤΩΝ</t>
  </si>
  <si>
    <t>ΑΓΡΟΤΙΚΗ  ΠΕΡΙΟΧΗ  Τ.Κ. ΚΟΥΛΟΥΡΑΣ</t>
  </si>
  <si>
    <t>ΕΡΥΘΡΕΣ  ΛΑΠΟΤΡΥΠΙ</t>
  </si>
  <si>
    <t>ΖΑΡΑΚΑΣ  ΣΟΦΙΚΟΥ</t>
  </si>
  <si>
    <t>ΑΓΡ. ΠΕΡ. ΑΓ. ΚΥΡΙΑΚΗΣ</t>
  </si>
  <si>
    <t>ΑΓΡ. ΠΕΡ. Π. ΑΓΙΝΕΡΙΟΥ</t>
  </si>
  <si>
    <t>ΜΠΡΙΝΙΑ</t>
  </si>
  <si>
    <t>ΦΑΡΜΑ ΔΑΤΣΕΡΗ ΣΙΣΙ</t>
  </si>
  <si>
    <t>ΛΑΠΑΤΙΑ</t>
  </si>
  <si>
    <t>Τ.Κ. ΡΙΖΑΡΙΟΥ</t>
  </si>
  <si>
    <t>ΔΑΣΙΚΗ ΠΕΡΙΟΧΗ ΑΡΕΤΗΣ</t>
  </si>
  <si>
    <t>Τ.Κ. ΔΡΑΚΟΤΡΥΠΑΣ- ΑΝΩ ΤΣΑΡΟΥΧΙ</t>
  </si>
  <si>
    <t>ΤΣΑΡΙΤΣΑΝΗ</t>
  </si>
  <si>
    <t>ΑΓΡΟΤΚΗ ΠΕΡΙΟΧΗ ΜΑΓΙΚΟΥ</t>
  </si>
  <si>
    <t>ΑΓΙΑ ΕΙΡΗΝΗ ΕΛΕΙΟΥ ΠΡΟΝΩΝ</t>
  </si>
  <si>
    <t>05:11</t>
  </si>
  <si>
    <t>ΚΟΥΡΟΥΠΑΤΑ</t>
  </si>
  <si>
    <t>Τ.Κ. ΣΤΑΝΟΥ -"ΑΓΡΥΛΟΣ"</t>
  </si>
  <si>
    <t>"ΓΚΑ" ΑΘΙΚΙΩΝ</t>
  </si>
  <si>
    <t>Τ.Κ. ΑΝΩ ΚΛΕΙΝΩΝ</t>
  </si>
  <si>
    <t>ΝΟΤΙΑ ΜΕΓΑΛΟΥ ΔΕΡΕΙΟΥ</t>
  </si>
  <si>
    <t>ΚΟΚΚΙΝΟΛΑΚΑ</t>
  </si>
  <si>
    <t>ΝΑΥΑΓΙΟ-ΒΟΛΙΜΕΣ</t>
  </si>
  <si>
    <t>ΛΕΥΚΟΧΩΡΑ ΚΑΜΠΟΣ</t>
  </si>
  <si>
    <t>ΑΓΙΟΣ ΠΑΥΛΟΣ</t>
  </si>
  <si>
    <t>ΑΓΡΟΤ. ΠΕΡΙΟΧΗ ΠΡΑΓΓΙΟΥ</t>
  </si>
  <si>
    <t>Δ.Δ. ΑΜΦΙΛΟΧΙΑΣ -"ΜΠΟΥΚΑ"</t>
  </si>
  <si>
    <t>ΑΓΡΟΤΙΚΗ ΠΕΡΙΟΧΗ ΚΟΜΑΡΟΣ</t>
  </si>
  <si>
    <t>23:26</t>
  </si>
  <si>
    <t>ΑΓΡΟΤΙΚΗ ΠΕΡΙΟΧΗ ΙΣΑΛΟΥ</t>
  </si>
  <si>
    <t>ΑΓΡΟΤΙΚΗ ΠΕΡΙΟΧΗ ΚΟΣΜΙΟΥ-ΙΣΑΛΟΥ</t>
  </si>
  <si>
    <t>ΑΓΡΟΤ. ΠΕΡΙΟΧΗ ΑΜΟΡΙΟΥ</t>
  </si>
  <si>
    <t>ΠΕΡΙΦΕΡΕΙΑΚΗ ΟΔΟΣ ΚΑΡΡΔΙΤΣΑΣ -ΠΥΛΗΣ</t>
  </si>
  <si>
    <t>ΟΠΙΣΘΕΝ ΠΡΑΤΗΡΙΟ ΒΥΛΛΙΩΤΗ</t>
  </si>
  <si>
    <t>ΘΕΣΠΙΕΣ  ΚΕΦΑΛΟΒΡΥΣΗ</t>
  </si>
  <si>
    <t>Τ.Κ. ΕΞΑΡΧΟΥ</t>
  </si>
  <si>
    <t>Τ.Κ. ΠΟΝΤΙΝΗΣ</t>
  </si>
  <si>
    <t>ΒΑΤΕΡΟ</t>
  </si>
  <si>
    <t>ΒΑΛΤΑ</t>
  </si>
  <si>
    <t>ΧΡΥΣΟΚΕΛΑΡΙΑ ΖΑΡΝΑΟΥΡΑ</t>
  </si>
  <si>
    <t>01:33</t>
  </si>
  <si>
    <t>ΓΕΝΤΙΚΙ ΠΡΟΣ ΕΛΕΥΘΕΡΙΟ</t>
  </si>
  <si>
    <t>01:48</t>
  </si>
  <si>
    <t>02:24</t>
  </si>
  <si>
    <t>ΛΕΥΚΑΔΑ</t>
  </si>
  <si>
    <t>ΑΓΙΑ  ΜΑΡΙΝΑ</t>
  </si>
  <si>
    <t>Λ. ΚΝΩΣΣΟΥ</t>
  </si>
  <si>
    <t>ΚΑΛΛΙΚΡΑΤΗΣ</t>
  </si>
  <si>
    <t>ΑΕΡΟΔΡΙΜΙΟ ΜΕΣΟΛΟΓΓΙΟΥ</t>
  </si>
  <si>
    <t>ΑΓΡΟΤΙΚΗ ΠΕΡΙΟΧΗ ΣΜΙΓΑΔΑΣ</t>
  </si>
  <si>
    <t>ΠΕΡΟΘΙΑ ΕΡΕΣΟΥ</t>
  </si>
  <si>
    <t>ΠΑΓΩΝΤΑΣ</t>
  </si>
  <si>
    <t>"ΒΑΣΜΟΣ", ΜΑΡΚΑΤΕΣ, ΤΚ ΠΑΓΩΝΤΑ</t>
  </si>
  <si>
    <t>ΟΙΚΙΣΜΟΣ ΜΕΛΙΣΣΑΣ</t>
  </si>
  <si>
    <t>ΓΕΜΙΣΤΗ</t>
  </si>
  <si>
    <t>ΒΙΠΕ ΟΡΕΣΤΙΑΔΑΣ</t>
  </si>
  <si>
    <t>5 ο χιλΟΡΧΟΜΕΝΟΥ -ΚΑΣΤΡΟΥ</t>
  </si>
  <si>
    <t>ΛΕΥΚΟΧΩΡΑ</t>
  </si>
  <si>
    <t>ΓΟΜΑΤΙΟ</t>
  </si>
  <si>
    <t>Τ.Κ. ΓΟΜΑΤΙΟΥ</t>
  </si>
  <si>
    <t>ΚΑΠΑΡΕΛΛΙ  ΚΟΚΚΙΝΙΑ</t>
  </si>
  <si>
    <t>1 Χ.Λ.Μ. ΚΑΤΕΡΙΝΗΣ ΘΕΣ/ΚΗΣ</t>
  </si>
  <si>
    <t>2ο ΧΙΛ. ΕΠΑΡΧ. ΟΔΟΥ ΘΕΡΜΟΥ-ΠΕΤΡΟΧΩΡΙΟΥ</t>
  </si>
  <si>
    <t>ΑΓΡΟΤΙΚΗ ΠΕΡΙΟΧΗ ΣΤΡΟΦΗΣ</t>
  </si>
  <si>
    <t>ΛΟΥΤΟΥΦΙ  ΚΡΥΑ ΒΡΥΣΗ</t>
  </si>
  <si>
    <t>ΑΓΡΟΤΙΚΗ ΠΕΡΟΧΗ ΧΕΙΜΩΝΕΙΟΥ</t>
  </si>
  <si>
    <t>ΠΕΡΙΟΧΗ ΠΥΔΝΑΣ ΚΟΛΙΝΔΡΟΥ</t>
  </si>
  <si>
    <t>ΜΟΥΡΙΚΙ  - ΧΑΛΙΛΗ</t>
  </si>
  <si>
    <t>ΡΥΑΚΙΑ ΕΛΑΦΟΣ</t>
  </si>
  <si>
    <t>ΠΙΣΣΩΝΑΣ</t>
  </si>
  <si>
    <t>ΟΙΚΙΣΜΟΣ ΣΠΑΡΜΟΥ ΔΗΜΟΥ ΕΛΑΣΣΟΝΑΣ</t>
  </si>
  <si>
    <t>ΗΛΙΟΛΟΥΣΤΟ</t>
  </si>
  <si>
    <t>ΗΛΙΟΛΟΥΣΤΟ (ΒΕΡΓΙΑΤΟΥΔΙ)</t>
  </si>
  <si>
    <t>ΤΖΑΝΑΤΑ ΕΛΕΙΟΥ ΠΡΟΝΩΝ</t>
  </si>
  <si>
    <t>ΠΟΡΟΣ ΕΛΕΙΟΥ ΠΡΟΝΩΝ</t>
  </si>
  <si>
    <t>ΥΠΑΤΟ</t>
  </si>
  <si>
    <t>05:54</t>
  </si>
  <si>
    <t>Τ.Κ. ΚΡΙΘΙΑΣ</t>
  </si>
  <si>
    <t>Δ.Δ. ΚΟΝΤΑΡΙΩΤΙΣΣΑ</t>
  </si>
  <si>
    <t>ΟΛΓΑ ΤΡΑΓΑΝΟΥ</t>
  </si>
  <si>
    <t>ΑΕΡΙΝΟ-ΠΟΛΥΖΕΙΚΑ</t>
  </si>
  <si>
    <t>ΛΕΠΕΔΑ</t>
  </si>
  <si>
    <t>ΠΕΡΙΦΕΡΕΙΑΚΟΣ  ΠΥΡΙΟΥ</t>
  </si>
  <si>
    <t>ΑΓΡΟΤΙΚΗ ΠΕΡΙΟΧΗ ΤΡΙΛΟΦΟΥ,ΘΕΣΗ "ΠΑΛΙΟΓΕΦΥΡΟ"</t>
  </si>
  <si>
    <t>ΑΓΡΟΤΙΚΗ ΠΕΡΙΟΧΗ Τ.Κ. ΠΑΛΙΑΜΠΕΛΩΝ</t>
  </si>
  <si>
    <t>ΞΗΡΟΚΑΜΠΟΣ ΑΓΙΟΥ ΝΙΚΟΛΑΟΥ</t>
  </si>
  <si>
    <t>ΑΓ.ΠΕΡΙΟΧΗ ΚΙΤΡΟΥΣ '' ΚΥΔΩΝΙΕΣ ''</t>
  </si>
  <si>
    <t>Τ.Κ. ΠΑΛΙΑΜΠΕΛΩΝ ΠΛΗΣΙΟΝ ΕΡΓΟΣΤΑΣΙΟΥ ΑΓΡΟΤΙΚΗ</t>
  </si>
  <si>
    <t>Τ.Κ. ΕΛΕΥΘΕΡΟΥ</t>
  </si>
  <si>
    <t>Δ.Κ. ΑΙΓΙΝΙΟΥ '' ΧΑΡΑΜΙΛΑΚΑΣ ''</t>
  </si>
  <si>
    <t>51ο ΧΛΜ ΜΕΣΟΛΟΓΓΙΟΥ - ΙΟΝΙΑΣ ΟΔΟΥ</t>
  </si>
  <si>
    <t>ΜΑΓΟΥΛΑ ΑΙΤΩΛΙΚΟΥ</t>
  </si>
  <si>
    <t>ΑΓΚΑΘΙΑ</t>
  </si>
  <si>
    <t>Τ.Κ. ΠΑΛΙΟΣΥΤΑΝΗ '' ΚΑΛΟΣ ''</t>
  </si>
  <si>
    <t>ΔΑΦΝΗ ΦΘΙΩΤΙΔΑΣ</t>
  </si>
  <si>
    <t>ΠΙΡΑΜΑ</t>
  </si>
  <si>
    <t>Π. ΚΕΡΑΜΙΔΙ</t>
  </si>
  <si>
    <t>ΚΑΣΤΕΛΟΣ</t>
  </si>
  <si>
    <t>ΛΟΥΡΙΑ</t>
  </si>
  <si>
    <t>ΔΩΡΑΚΙ</t>
  </si>
  <si>
    <t>ΔΩΡΑΚΙ-ΠΡΑΙΤΩΡΙΑ</t>
  </si>
  <si>
    <t>Τ.Κ ΤΟΞΟΥ</t>
  </si>
  <si>
    <t>Τ.Κ. ΠΗΔΗΜΑΤΟΣ</t>
  </si>
  <si>
    <t>ΛΑΨΑΡΝΑ ΑΝΤΙΣΣΑΣ</t>
  </si>
  <si>
    <t>ΣΑΓΚΑΣ</t>
  </si>
  <si>
    <t>Τ.Κ. ΛΥΚΟΣΤΟΜΟΥ</t>
  </si>
  <si>
    <t>ΚΟΜΗ</t>
  </si>
  <si>
    <t>Τ.Κ. ΚΑΛΛΙΝΙΚΗΣ</t>
  </si>
  <si>
    <t>ΤΖΑΝΗ ΑΠΟΘΗΚΑ</t>
  </si>
  <si>
    <t>ΘΑΝΟΣ</t>
  </si>
  <si>
    <t>Τ.Κ. ΔΡΟΣΙΑ</t>
  </si>
  <si>
    <t>ΗΡΑΚΛΕΙΟΥ  -  ΜΟΙΡΩΝ</t>
  </si>
  <si>
    <t>" ΑΓΙΑ  ΤΡΙΑΔΑ "</t>
  </si>
  <si>
    <t>ΚΟΥΔΟΥΝΙΑ</t>
  </si>
  <si>
    <t>ΑΓΡΟΤΙΚΗ ΠΕΡΙΟΧΗ ΚΟΥΔΟΥΝΙΩΝ</t>
  </si>
  <si>
    <t>ΤΣΙΧΛΙΩΤΑ ΕΡΕΣΟΥ</t>
  </si>
  <si>
    <t>ΚΑΡΠΑΘΟΣ</t>
  </si>
  <si>
    <t>ΕΘΝ. ΟΔΟ ΗΡΑΚΛΕΙΟΥ ΑΓΙΑ ΒΑΡΒΑΡΑ</t>
  </si>
  <si>
    <t>ΠΑΠΠΑΔΟΣ</t>
  </si>
  <si>
    <t>ΛΙΓΙΩΝΑΣ ΓΕΡΑΣ</t>
  </si>
  <si>
    <t>ΚΟΜΒΟΣ ΑΡΧΑΙΑΣ ΚΟΡΙΝΘΟΥ</t>
  </si>
  <si>
    <t>ΜΑΝΤΕΜΙΑ ΚΟΖΑΝΗΣ</t>
  </si>
  <si>
    <t>ΒΡΑΝΑ</t>
  </si>
  <si>
    <t>ΔΡΟΣΟΧΩΡΙ</t>
  </si>
  <si>
    <t>ΝΕΑ ΚΕΣΣΑΝΗ</t>
  </si>
  <si>
    <t>ΧΟΙΚΑ</t>
  </si>
  <si>
    <t>ΤΚ ΧΟΙΚΑΣ</t>
  </si>
  <si>
    <t>ΚΑΜΠΟΣ ΣΑΓΗΝΗΣ</t>
  </si>
  <si>
    <t>ΑΓΡΑ</t>
  </si>
  <si>
    <t>ΤΑΝΑΓΡΑ</t>
  </si>
  <si>
    <t>ΚΟΡΥΦΗ</t>
  </si>
  <si>
    <t>ΑΓΡΟΤΙΚΗ ΠΕΡΙΟΧΗ ΝΕΑΣ ΣΑΝΤΑΣ</t>
  </si>
  <si>
    <t>Τ.Κ.ΚΑΛΑΒΡΥΤΩΝ</t>
  </si>
  <si>
    <t>Τ.Κ. ΚΑΛΗ</t>
  </si>
  <si>
    <t>ΟΙΚΙΣΜΟΣ ΑΡΙΩΝ ΙΣΘΜΙΑ</t>
  </si>
  <si>
    <t>ΡΑΜΝΟΥΝΤΑ</t>
  </si>
  <si>
    <t>ΞΤΕΛΙ ΛΑΓΚΑΔΙ ΛΙΜΕΝΑΡΙΩΝ</t>
  </si>
  <si>
    <t>ΣΙΓΡΙΟ</t>
  </si>
  <si>
    <t>ΒΑΘΥΛΑΚΟΣ ΣΙΓΡΙΟΥ</t>
  </si>
  <si>
    <t>ΑΛΥΚΕΣ</t>
  </si>
  <si>
    <t>Τ.Κ. ΚΑΤΩ ΚΛΕΙΝΩΝ</t>
  </si>
  <si>
    <t>ΒΙΓΛΑ ΑΝΤΙΣΣΑΣ</t>
  </si>
  <si>
    <t>ΣΚΑΜΝΙΟΥΔΑ ΑΝΤΙΣΣΑΣ</t>
  </si>
  <si>
    <t>"ΛΥΓΔΑΣ"  ΑΓΙΟΥ  ΓΕΩΡΓΙΟΥ</t>
  </si>
  <si>
    <t>ΛΕΥΚΤΡΑ ΘΗΒΩΝ</t>
  </si>
  <si>
    <t>ΠΕΡΒΟΛΑ</t>
  </si>
  <si>
    <t>ΛΕΝΙΚΟ</t>
  </si>
  <si>
    <t>ΦΕΡΑΝΕΣ</t>
  </si>
  <si>
    <t>ΒΙ.ΠΕ. ΜΕΛΙΓΑΛΑ</t>
  </si>
  <si>
    <t>ΣΤΟΜΙΟ-ΟΜΟΛΙΟ</t>
  </si>
  <si>
    <t>ΜΑΙΣΤΡΟΣ</t>
  </si>
  <si>
    <t>ΜΑΡΜΑΚΕΤΟ</t>
  </si>
  <si>
    <t>ΕΠ. ΟΔΟ ΘΗΒΑΣ ΛΙΒΑΔΕΙΑΣ</t>
  </si>
  <si>
    <t>ΣΚΑΛΑ ΕΡΕΣΟΥ</t>
  </si>
  <si>
    <t>ΑΓΡΟΤΙΚΗ ΠΕΡΟΧΗ ΠΕΝΤΑΛΟΦΟΥ</t>
  </si>
  <si>
    <t>ΑΓΡΟΤΙΚΗ ΠΕΡΙΟΧΗ ΧΑΝΔΡΑ</t>
  </si>
  <si>
    <t>ΛΙΜΝΑΚΑΡΟΣ-ΚΑΤΑΦΥΓΙΟ</t>
  </si>
  <si>
    <t>ΦΟΡΤΕΤΣΑ</t>
  </si>
  <si>
    <t>ΑΓΡΟΤΙΚΗ ΠΕΡΙΟΧΗ  ΤΣΟΥΚΝΙΔΑ ''</t>
  </si>
  <si>
    <t>ΚΡΟΝΙΖΑ</t>
  </si>
  <si>
    <t>ΔΑΣΙΚΗ ΠΕΡΙΟΧΗ ΠΟΤΑΜΙ ''ΜΑΥΡΟΝΕΡΙ'' ΠΟΤΑΜΙ '</t>
  </si>
  <si>
    <t>ΑΓ.ΠΕΡΙΟΧΗ Ν.ΕΦΕΣΟΣ - ΠΕΛΕΚΑΣ</t>
  </si>
  <si>
    <t>ΑΛΩΝΑΣ ΒΙΛΑ ELKA</t>
  </si>
  <si>
    <t>ΑΓΙΟΣ ΣΥΜΕΩΝ</t>
  </si>
  <si>
    <t>αΑΓΡΟΤΙΚΗ ΠΕΡΙΟΧΗ Ν.ΕΦΕΣΟΥ - ΤΣΟΥΚΝΙΔΑ ''</t>
  </si>
  <si>
    <t>ΣΤΥΨΗ</t>
  </si>
  <si>
    <t>ΤΟΥΜΠΕΣ ΣΤΥΨΗΣ</t>
  </si>
  <si>
    <t>ΑΓ.ΠΕΡΙΟΧΗ Ν.ΕΦΕΣΟΣ</t>
  </si>
  <si>
    <t>ΜΟΥΡΝΙΑ</t>
  </si>
  <si>
    <t>ΤΖΙΘΡΑ ΑΝΤΙΣΣΑ</t>
  </si>
  <si>
    <t>ΑΓΡΟΤΙΚΗ ΠΕΡΙΟΧΗ ΣΑΓΗΝΗΣ</t>
  </si>
  <si>
    <t>ΦΙΣΙΝΗ</t>
  </si>
  <si>
    <t>ΦΥΣΙΝΗ</t>
  </si>
  <si>
    <t>ΓΩΝΙΕΣ</t>
  </si>
  <si>
    <t>ΓΩΝΙΑΝΟ ΦΑΡΑΓΓΙ</t>
  </si>
  <si>
    <t>ΕΛΕΥΘΕΡΙΟ ΠΡΟΣ ΧΕΙΜΑΔΙ</t>
  </si>
  <si>
    <t>ΦΑΝΑΡΙΑ ΑΡΧ. ΚΟΡΙΝΘΟΥ</t>
  </si>
  <si>
    <t>'' ΝΕΡΟΥΛΙ '' - ΚΑΤΕΡΙΝΗ</t>
  </si>
  <si>
    <t>ΚΑΛΙΘΕΑ</t>
  </si>
  <si>
    <t>Τ.Κ. ΠΟΛΥΠΛΑΤΑΝΟΥ</t>
  </si>
  <si>
    <t>Τ.Κ. ΜΕΣΟΝΗΣΙΟΥ</t>
  </si>
  <si>
    <t>ΑΓΡΟΤΙΚΗ ΠΕΡΙΟΧΗ ΕΛΑΤΕΙΑΣ</t>
  </si>
  <si>
    <t>ΚΟΤΣΙΑΝΑ (Δ.Ε. ΜΥΘΗΜΝΗΣ)</t>
  </si>
  <si>
    <t>Π.Β. ΑΡΓΥΡΟΥΠΟΛΗΣ</t>
  </si>
  <si>
    <t>ΣΟΛΟΜΟΣ</t>
  </si>
  <si>
    <t>ΑΓΡ. ΠΕΡ. ΧΡΥΣΟΥ</t>
  </si>
  <si>
    <t>Δ.Δ. ΜΑΝΗΣ</t>
  </si>
  <si>
    <t>Τ.Κ. ΒΡΟΝΤΕΡΟΥ</t>
  </si>
  <si>
    <t>Τ.Κ. ΠΤΕΡΙΑΣ</t>
  </si>
  <si>
    <t>ΑΓΡ.ΕΠΡ.ΚΥΑΝΗΣ</t>
  </si>
  <si>
    <t>ΤΖΙΒΑΣ</t>
  </si>
  <si>
    <t>ΛΑΥΚΑ</t>
  </si>
  <si>
    <t>ΑΓΡΟΤΙΚΗ ΠΕΡΙΟΧΗ ΞΗΡΟΧΩΡΙΟΥ</t>
  </si>
  <si>
    <t>ΚΑΤΩ ΠΑΝΑΓΙΑ</t>
  </si>
  <si>
    <t>ΟΡΧΟΜΕΝΟΥ</t>
  </si>
  <si>
    <t>ΒΑΓΙΑ ΑΓΙΟΣ ΝΙΚΟΛΑΟΣ</t>
  </si>
  <si>
    <t>'' ΒΑΡΙΚΟ ''</t>
  </si>
  <si>
    <t>ΡΟΙΔΕΙΚΑ</t>
  </si>
  <si>
    <t>ΠΑΛΙΟΣ ΠΟΡΟΣ-ΜΕΝΙΕΣ (Δ.Ε. ΚΟΛΥΜΒΑΡΙΟΥ)</t>
  </si>
  <si>
    <t>ΚΑΛΛΙΑΝΟΣ</t>
  </si>
  <si>
    <t>ΑΓΑΘΟΣ Τ.Κ. ΚΑΛΛΙΑΝΟΥ</t>
  </si>
  <si>
    <t>ΑΣΤΡΟΒΙΤΣΑ  ΑΙΤΩΛΙΚΟΥ</t>
  </si>
  <si>
    <t>ΛΑΡΣΟΣ</t>
  </si>
  <si>
    <t>ΛΙΩΤΑ ΑΝΤΙΣΣΑΣ</t>
  </si>
  <si>
    <t>09:39</t>
  </si>
  <si>
    <t>ΣΑΝΙΔΑ</t>
  </si>
  <si>
    <t>ΟΛΥΜΠΟΣ</t>
  </si>
  <si>
    <t>ΜΙΚΡΟΒΑΛΤΟ</t>
  </si>
  <si>
    <t>'' Β' ΚΑΤΗΓΟΡΙΑ '' ΑΓΙΟΣ ΣΠΥΡΙΔΩΝΑΣ</t>
  </si>
  <si>
    <t>Αγ. Τρυφων</t>
  </si>
  <si>
    <t>ΤΕΙ ΣΙΝΔΟΥ ΠΡΟΣ ΘΑΛΑΣΣΑ</t>
  </si>
  <si>
    <t>ΑΓΡ. ΠΕΡ. ΑΓΙΟΧΩΡΙΟΥ</t>
  </si>
  <si>
    <t>ΣΕΒΑΣΤΗΣ - ΡΕΒΕΝΑ</t>
  </si>
  <si>
    <t>ΦΛΑΜΠΟΥΡΙΤΣΑ</t>
  </si>
  <si>
    <t>ΛΑΓΑΝΑΣ</t>
  </si>
  <si>
    <t>'' ΚΙΤΡΟΣ ''</t>
  </si>
  <si>
    <t>ΟΥΡΑΝΟΠΟΛΗ</t>
  </si>
  <si>
    <t>ΚΟΜΙΤΣΑ</t>
  </si>
  <si>
    <t>ΛΙΠΟΧΩΡΙΟ</t>
  </si>
  <si>
    <t>ΣΠΗΛΙ ΑΓΙΟΥ ΒΑΣΙΛΕΙΟΥ</t>
  </si>
  <si>
    <t>Τ.Κ ΝΕΟΧΩΡΑΚΙΟΥ</t>
  </si>
  <si>
    <t>ΜΑΥΡΟΠΟΤΑΜΟΣ</t>
  </si>
  <si>
    <t>ΕΛΑΙΟΧΩΡΙΟΥ</t>
  </si>
  <si>
    <t>ΑΓΡΟΤΙΚΗ ΠΕΡΙΟΧΗΓ ΧΑΛΚΗΔΟΝΑΣ</t>
  </si>
  <si>
    <t>ΚΟΙΛΙΩΜΕΝΟΣ</t>
  </si>
  <si>
    <t>Τ.Κ. ΣΑΡΔΙΝΙΩΝ</t>
  </si>
  <si>
    <t>ΜΟΝΟΣΠΙΤΑ</t>
  </si>
  <si>
    <t>ΘΕΣΗ "ΣΚΟΡΠΙΟΣ" ΜΟΝΟΣΠΙΤΩΝ</t>
  </si>
  <si>
    <t>ΑΓΡΟΤ. ΠΕΡΙΟΧΗ ΘΥΡΕΑΣ-ΛΑΓΟΥ</t>
  </si>
  <si>
    <t>1o ΧΛΜ ΜΑΥΡΟΒΟΥΝΙΟΥ-ΘΕΣ/ΝΙΚΗΣ</t>
  </si>
  <si>
    <t>ΣΚΙΝΟΣ-ΛΑΓΚΑΔΑΚΙΑ</t>
  </si>
  <si>
    <t>ΠΡΙΣΙΛΙΜΕΣ ΚΕΡΑΤΕΑΣ</t>
  </si>
  <si>
    <t>ΛΟΥΤΡΟΧΩΡΙΟ</t>
  </si>
  <si>
    <t>ΑΓΡΟΤ.Μ,ΠΕΡΙΟΧΗ ΚΥΑΝΗΣ</t>
  </si>
  <si>
    <t>ΟΙΚΙΣΜΟΣ ΜΕΣΣΗΣ ΔΗΜΟΥ ΒΕΡΟΙΑΣ</t>
  </si>
  <si>
    <t>ΒΟΛΕΩΝΕΣ ΑΜΑΡΙΟΥ</t>
  </si>
  <si>
    <t>ΠΥΡΙ ΘΗΒΑΣ ΠΛΗΣΙΟΝ ΓΡΑΜΜΩΝ ΡΟΜΑ</t>
  </si>
  <si>
    <t>ΜΑΥΡΙΑΝΟΥΣ ΧΑΛΑΝΔΡΙΤΣΑ</t>
  </si>
  <si>
    <t>ΜΥΛΟΙ (Δ.Ε. ΙΝΝΑΧΩΡΙΟΥ)</t>
  </si>
  <si>
    <t>ΚΑΦΟΥ ΧΡΑΝΩΝ</t>
  </si>
  <si>
    <t>"ΑΓ. ΓΕΩΡΓΙΟΣ" ΒΕΡΓΙΝΑΣ</t>
  </si>
  <si>
    <t>ΑΓΡΟΤΙΚΗ ΠΕΡΙΟΧ ΚΑΒΗΣΟΥ</t>
  </si>
  <si>
    <t>ΑΜΟΥΡΙ</t>
  </si>
  <si>
    <t>ΑΓΡ. ΠΕΡ. ΑΞΙΟΧΩΡΙΟΥ</t>
  </si>
  <si>
    <t>ΝΕΑ ΚΕΣΣΑΝΗ- ΛΙΜΝΗ ΒΙΣΤΩΝΙΔΑΣ</t>
  </si>
  <si>
    <t>ΑΓΡ. ΠΕΡ. ΚΥΡΙΑΚΗΣ</t>
  </si>
  <si>
    <t>ΠΥΡΓΕΤΟΣ Δ. ΤΕΜΠΩΝ</t>
  </si>
  <si>
    <t>ΚΑΛΟ ΛΙΜΑΝΙ</t>
  </si>
  <si>
    <t>ΝΙΧΩΡΑΚΙ ΘΗΒΩΝ</t>
  </si>
  <si>
    <t>ΤΚ Μαρμαρινης</t>
  </si>
  <si>
    <t>ΜΟΥΡΙΚΙ ΠΛΗΣΙΟΝ ΟΒΟΡΟΣ20/10/2020</t>
  </si>
  <si>
    <t>roymanaga</t>
  </si>
  <si>
    <t>ΑΓΡΟΤΙΚΗ ΠΕΡΙΟΧΗ ΜΟΛΥΒΩΤΗΣ</t>
  </si>
  <si>
    <t>ΛΑΓΚΑΔΑΣ</t>
  </si>
  <si>
    <t>ΟΠΙΣΘΕΝ ΔΕΔΔΗΕ</t>
  </si>
  <si>
    <t>ΕΠΤΑ ΛΑΚΚΟΙ</t>
  </si>
  <si>
    <t>ΛΕΩΦ.ΛΑΥΡΙΟΥ ΕΝΑΝΤΙ SHELL</t>
  </si>
  <si>
    <t>ΒΟΡΗ</t>
  </si>
  <si>
    <t>ΑΓΡΟΤΙΚΗ ΠΕΡΙΟΧΗ ΜΑΡΙΝΑΣ</t>
  </si>
  <si>
    <t>'' ΜΠΕΡΝΙΤΣΑ ''</t>
  </si>
  <si>
    <t>ΑΓΡ. ΠΕΡ. ΓΕΡΑΚΩΝΑΣ</t>
  </si>
  <si>
    <t>ΚΡΗΣΤΩΝΗ</t>
  </si>
  <si>
    <t>ΑΓΡ. ΠΕΡ. ΚΡΗΣΤΩΝΗΣ</t>
  </si>
  <si>
    <t>ΛΑΡΑΝΙ</t>
  </si>
  <si>
    <t>Τ.Κ. ΘΥΡΙΟΥ -"ΛΑΓΚΑΔΕΡΙΑ"</t>
  </si>
  <si>
    <t>ΑΓΡΟΤΙΚΗ ΠΕΡΙΟΧΗ  ΑΓΝΑΝΤΙΑ</t>
  </si>
  <si>
    <t>ΑΠΟΛΑΚΚΙΑ</t>
  </si>
  <si>
    <t>ΑΓΡΟΤ. ΠΕΡΙΟΧΗ ΠΟΙΜΕΝΙΚΟΥ-ΑΜΠΕΛΑΚΙΩΝ</t>
  </si>
  <si>
    <t>ΑΓΡ. ΠΕΡ. ΧΕΡΣΟΤΟΠΙ</t>
  </si>
  <si>
    <t>ΑΓΡΟΤ. ΠΕΡΙΟΧΗ ΣΙΤΑΡΙΑΣ</t>
  </si>
  <si>
    <t>ΑΓΡΟΤΙΚΗ ΠΕΡΙΟΧΗ ΝΕΑΣ ΜΑΓΝΗΣΙΑΣ</t>
  </si>
  <si>
    <t>ΑΓΡ. ΠΕΡ. ΜΙΚΡΟΚΑΜΠΟΣ</t>
  </si>
  <si>
    <t>ΜΟΝΟΛΙΘΟΣ</t>
  </si>
  <si>
    <t>Ν. ΜΑΝΟΛΑΔΑ</t>
  </si>
  <si>
    <t>ΠΑΛΙΟΚΑΣΤΡΟ</t>
  </si>
  <si>
    <t>ΑΓΡΟΤ. ΠΕΡΙΟΧΗ ΣΑΥΡΑΣ</t>
  </si>
  <si>
    <t>ΑΓΡ. ΠΕΡ. ΑΣΠΡΟΣ</t>
  </si>
  <si>
    <t>ΑΓΡ. ΠΕΡ. ΞΗΡΟΛΑΚΟΥ</t>
  </si>
  <si>
    <t>ΑΓΡΟΤΙΚΗ ΠΕΡΙΟΧΗ ΚΑΡΠΑΣΙ - ΑΤΣΙΚΗΣ</t>
  </si>
  <si>
    <t>ΛΑΓΚΑΔΕΣ</t>
  </si>
  <si>
    <t>07:49</t>
  </si>
  <si>
    <t>ΕΜΠΩΝΑ</t>
  </si>
  <si>
    <t>ΑΝΩ ΤΡΙΚΑΛΑ</t>
  </si>
  <si>
    <t>ΦΛΑΜΠΟΥΡΙΤΣΑ ΖΗΡΕΙΑΣ</t>
  </si>
  <si>
    <t>ΣΦΗΝΑΡΙ (Δ.Ε. ΚΙΣΑΜΟΥ)</t>
  </si>
  <si>
    <t>ΑΡΤΕΜΙΔΟΣ ΝΙΚΟΛΑΟΥ ΠΛΑΣΤΗΡΑ 1</t>
  </si>
  <si>
    <t>Τ.Κ ΠΕΡΑΙΑΣ</t>
  </si>
  <si>
    <t>ΘΕΣΗ ΛΙΝΟΘΙ</t>
  </si>
  <si>
    <t>08:48</t>
  </si>
  <si>
    <t>ΜΕΤΟΧΙ ΚΕΡΑΤΕΑΣ</t>
  </si>
  <si>
    <t>ΑΓΡΟΤΙΚΗ ΠΕΡΙΟΧΗ ΚΥΡΓΙΩΝ</t>
  </si>
  <si>
    <t>ΑΓΡΟΤΙΚΗ ΠΕΡΙΟΧΗ ΚΑΛΧΑ</t>
  </si>
  <si>
    <t>Τ.Κ ΛΑΚΚΑΣ</t>
  </si>
  <si>
    <t>Τ.Κ ΣΠΕΡΧΟΓΕΙΑΣ (ΜΠΙΡΜΠΙΤΑ)</t>
  </si>
  <si>
    <t>ΧΙΛΙΟΜΟΔΙ ΘΕΣΗ ΞΟΥΡΑΦΙ</t>
  </si>
  <si>
    <t>Τ.Κ. ΛΕΥΚΟΧΩΡΑΣ</t>
  </si>
  <si>
    <t>ΤΟΛΟΦΩΝΑΣ</t>
  </si>
  <si>
    <t>ΘΕΣΗ ΜΕΣΑΜΠΕΛΙΑ</t>
  </si>
  <si>
    <t>ΤΣΑΓΚΑΡΑΚΙ</t>
  </si>
  <si>
    <t>ΤΣΑΓΚΑΡΑΚΙ  ΜΕΤΟΧΙ</t>
  </si>
  <si>
    <t>Τ.Κ. ΜΑΡΓΑΡΙΤΑ</t>
  </si>
  <si>
    <t>ΑΓΡΟΤΙΚΗ ΠΕΡΙΟΧΗ ΜΥΛΟΠΟΤΑΜΟΥ</t>
  </si>
  <si>
    <t>ΦΕΡΕΣ</t>
  </si>
  <si>
    <t>ΑΓΡΟΤΙΚΗ ΠΕΡΙΟΧΗ ΜΕΓ. ΔΟΞΙΠΑΡΑΣ</t>
  </si>
  <si>
    <t>Τ.Κ ΤΡΙΦΥΛΛΙΑ</t>
  </si>
  <si>
    <t>ΚΡΙΝΟΣ ΣΕΡΡΩΝ</t>
  </si>
  <si>
    <t>Τ.Κ. ΠΕΤΡΙΑΣ</t>
  </si>
  <si>
    <t>ΑΓΡΟΤΙΚΗ ΠΕΡΙΟΧΗ ΔΑΜΙΑΝΟΥ</t>
  </si>
  <si>
    <t>ΣΕΒΑΣΤΗ</t>
  </si>
  <si>
    <t>ΑΓ.ΠΕΡΙΟΧΗ ΣΕΒΑΣΤΗ ΠΛΗΣΙΟΝ ΤΟΥ ΧΩΡΙΟΥ</t>
  </si>
  <si>
    <t>'' ΜΟΣΧΟΧΩΡΙ  ''</t>
  </si>
  <si>
    <t>ΑΘΑΝΑΣΙΟΥ ΔΙΑΚΟΥ ΤΑΧΙ</t>
  </si>
  <si>
    <t>ΠΕΡΙΟΧΗ ΓΑΛΙΚΟ ΠΗΓΑΔΙ</t>
  </si>
  <si>
    <t>ΑΓΡ. ΠΕΡ. ΣΕΡΡΩΝ</t>
  </si>
  <si>
    <t>ΓΑΖΩΡΟΣ</t>
  </si>
  <si>
    <t>ΑΓΡ. ΠΕΡ. ΓΑΖΩΡΟΥ</t>
  </si>
  <si>
    <t>Τ.Κ. ΚΑΤΟΥΝΑΣ -"ΒΑΛΤΟΣ"</t>
  </si>
  <si>
    <t>ΦΥΤΕΙΕΣ ΞΗΡΟΜΕΡΟΥ</t>
  </si>
  <si>
    <t>06:13</t>
  </si>
  <si>
    <t>ΡΑΠΤΑΙΟΙ</t>
  </si>
  <si>
    <t>ΒΛΙΧΑΤΑ</t>
  </si>
  <si>
    <t>Τ.Κ. ΣΙΤΑΡΙΑΣ</t>
  </si>
  <si>
    <t>ΜΕΣΟΡΡΑΧΗ</t>
  </si>
  <si>
    <t>Τ.Κ. ΚΑΤΩ ΒΕΥΗΣ</t>
  </si>
  <si>
    <t>ΧΛΟΗ - Μ. ΠΕΡΙΒΟΛΑΚΙ</t>
  </si>
  <si>
    <t>ΠΕΡΙΟΧΗ ΡΕΜΑΤΟΣ "ΣΚΟΡΠΙΟΣ" ΜΟΝΟΣΠΙΤΩΝ</t>
  </si>
  <si>
    <t>ΕΞΟΧΗ ( ΚΟΥΤΡΑ )</t>
  </si>
  <si>
    <t>ΚΑΤΩ ΠΤΕΡΙΑΣ</t>
  </si>
  <si>
    <t>ΑΓΡΟΤΙΚΗ ΠΕΡΙΟΧΗ "ΜΠΟΓΙΑΤΕΣ" ΜΕΛΙΚΗΣ</t>
  </si>
  <si>
    <t>ΠΕΡΙΟΧΗ ΑΕΡΟΔΡΟΜΙΟΥ</t>
  </si>
  <si>
    <t>ΑΓΡ. ΠΕΡΙΟΧΗ ΚΑΒΗΣΟΥ</t>
  </si>
  <si>
    <t>ΛΑΠΟΥΡΝΑ</t>
  </si>
  <si>
    <t>ΚΑΤΣΑΡΩΝΙ Τ.Κ. ΚΑΤΣΑΡΩΝΙΟΥ</t>
  </si>
  <si>
    <t>273,5 ΧΛΜ ΕΓΝΑΤΙΑΣ ΟΔΟΥ</t>
  </si>
  <si>
    <t>ΒΑΜΒΑΚΟΥΣΣΑ</t>
  </si>
  <si>
    <t>ΒΑΜΒΑΚΟΥΣΑ</t>
  </si>
  <si>
    <t>ΑΡΜΕΝΟΧΩΡΙ</t>
  </si>
  <si>
    <t>ΑΓΡΟΤΙΚΗ ΠΕΡΙΟΧΗ ΜΗΛΙΑΣ</t>
  </si>
  <si>
    <t>ΕΛΑΙΩΝΑΣ ΘΗΒΩΝ</t>
  </si>
  <si>
    <t>ΑΓΙΟΣ ΓΕΩΡΓΙΟΣ ΒΡΑΧΑΣΩΤΗΣ</t>
  </si>
  <si>
    <t>Τ.Κ. ΚΑΡΥΔΙΑΣ</t>
  </si>
  <si>
    <t>ΙΣΑΑΚΙΟ</t>
  </si>
  <si>
    <t>ΑΓΡΟΤ ΠΕΡΙΟΧΗ ΙΣΑΑΚΙΟΥ</t>
  </si>
  <si>
    <t>( ΡΕΜΑ ) ΒΡΟΝΤΟΥ</t>
  </si>
  <si>
    <t>ΒΑΛΤΟΧΩΡΙ</t>
  </si>
  <si>
    <t>ΑΓΡΟΤΙΚΗ ΠΕΡΙΟΧΗ ΒΑΛΤΟΧΩΡΙΟΥ</t>
  </si>
  <si>
    <t>ΑΓΡΟΤΙΚΗ ΠΕΡΙΟΧΗ ΑΓ. ΓΕΩΡΓΙΟΥ</t>
  </si>
  <si>
    <t>ΑΝΩ ΓΕΡΑΚΑΡΙ</t>
  </si>
  <si>
    <t>ΠΑΡΑΝΥΜΦΟΥΣ</t>
  </si>
  <si>
    <t>ΘΕΣΗ ''ΣΚΟΡΠΙΟΣ'' Τ.Κ. ΜΟΝΟΣΠΙΤΩΝ</t>
  </si>
  <si>
    <t>ΛΙΒΑΔΕΙΑ ΒΙΑΝΝΟΥ</t>
  </si>
  <si>
    <t>'' ΠΑΝΑΓΙΑ ''</t>
  </si>
  <si>
    <t>ΑΒΓΑΡΙΑ "ΑΓΙΟΣ ΚΩΝΣΤΑΝΤΙΝΟΥ"</t>
  </si>
  <si>
    <t>ΠΑΤΕΡΙΑΝΑ-ΛΟΥΣΑΚΙΕΣ (Δ.Ε. ΚΙΣΑΜΟΥ)</t>
  </si>
  <si>
    <t>ΘΙΣΒΗ  ΘΗΒΩΝ</t>
  </si>
  <si>
    <t>ΚΟΥΜΟΥΛΙΑ</t>
  </si>
  <si>
    <t>ΑΓΡΟΤ. ΠΕΡΙΟΧΗ Δ.Δ. ΘΥΡΕΑΣ</t>
  </si>
  <si>
    <t>Τ.Κ. ΑΜΜΟΧΩΡΙΟΥ</t>
  </si>
  <si>
    <t>ΠΙΘΑΚΑΣ ΑΝΤΙΣΣΑΣ</t>
  </si>
  <si>
    <t>ΔΟΞΑ</t>
  </si>
  <si>
    <t>ΑΓΡΟΤ. Π[ΕΡΙΟΧΗ ΔΟΞΑΣ</t>
  </si>
  <si>
    <t>ΚΑΚΟΠΕΤΡΟΣ</t>
  </si>
  <si>
    <t>ΚΑΚΟΠΕΤΡΟΣ (Δ.Ε. ΒΟΥΚΟΛΙΩΝ)</t>
  </si>
  <si>
    <t>ΜΟΝΗ ΠΥΘΑΡΙΟΥ</t>
  </si>
  <si>
    <t>ΥΠΑΤΟ ΘΗΒΩΝ ΠΛΗΣΙΟΝ ΑΥΓΑ ΒΛΑΧΑΚΗ</t>
  </si>
  <si>
    <t>ΑΓ. ΒΛΑΣΗΣ</t>
  </si>
  <si>
    <t>ΔΙΟΔΙΑ ΘΗΒΑΣ 94ο  χλμ ΕΘΝ.ΟΔΟΥ</t>
  </si>
  <si>
    <t>ΒΑΣΙΛΟΠΟΤΑΜΟΣ</t>
  </si>
  <si>
    <t>ΚΟΥΡΤΑΚΙ - ΚΟΥΜΑΡΟ</t>
  </si>
  <si>
    <t>αγρ.περιοχη Ιωνιας</t>
  </si>
  <si>
    <t>ΑΡΙΩ</t>
  </si>
  <si>
    <t>ΜΕΣΣΑΡΙΑ</t>
  </si>
  <si>
    <t>ΡΟΔΙΑ  ΤΥΡΝΑΒΟΥ</t>
  </si>
  <si>
    <t>ΡΑΜΝΗ</t>
  </si>
  <si>
    <t>ΑΝΕΜΟΝΑΣ</t>
  </si>
  <si>
    <t>ΜΠΑΛΑΣΚΑ</t>
  </si>
  <si>
    <t>ΣΠΙΘΑΡΙΑ ΘΗΒΩΝ</t>
  </si>
  <si>
    <t>ΑΓΡΟΤ. ΠΕΡΙΟΧΗ ΣΟΥΦΛΙΟΥ</t>
  </si>
  <si>
    <t>ΓΡΟΤ. ΠΕΡΙΟΧΗ ΑΜΟΡΙΟΥ</t>
  </si>
  <si>
    <t>ΠΕΔΙΟ ΒΟΛΗΣ  ΓΟΥΒΕΣ</t>
  </si>
  <si>
    <t>Τ.Κ. ΠΥΛΑΣ</t>
  </si>
  <si>
    <t>ΒΑΓΙΑ ΒΟΙΩΤΙΑΣ (ΦΑΓΑΣ)</t>
  </si>
  <si>
    <t>ΑΓΡΟΤΙΚΗ ΠΕΡΙΟΧΗ ΒΑΛΤΟΥ</t>
  </si>
  <si>
    <t>ΜΕΣΙΑ</t>
  </si>
  <si>
    <t>Τ.Κ. ΑΡΑΠΟΛΑΚΑΣ</t>
  </si>
  <si>
    <t>ΑΓΡΟΤ. ΠΕΡΙΟΧΗ ΠΟΙΜΕΝΙΚΟΥ</t>
  </si>
  <si>
    <t>ΑΓΡΟΤΙΚΗ ΠΕΡΙΟΧΗ ΕΛΑΙΑΣ</t>
  </si>
  <si>
    <t>Τ/Κ ΜΑΓΟΥΛΑΣ</t>
  </si>
  <si>
    <t>Τ.Κ. ΝΕΟΥ ΚΑΥΚΑΣΟΥ</t>
  </si>
  <si>
    <t>Τ,Κ ΧΡΥΣΑΟΒΕΡΓΙΟΥ</t>
  </si>
  <si>
    <t>ΠΡΟΦΗΤΗΣ ΗΛΙΑΣ ΑΡΓΟΥΣ ΟΡΕΣΤΙΚΟΥ</t>
  </si>
  <si>
    <t>T.K ΜΕΛΙΤΗΣ</t>
  </si>
  <si>
    <t>ΑΣΚΡΗ  ΒΟΙΩΤΙΑΣ</t>
  </si>
  <si>
    <t>ΤΖΙΘΡΑ</t>
  </si>
  <si>
    <t>ΠΑΡΑΛΙΑ ΚΟΡΙΝΟΥ</t>
  </si>
  <si>
    <t>ΛΥΔΙΑ ΚΑΒΑΛΑΣ</t>
  </si>
  <si>
    <t>ΣΗΜΙΑΔΕΣ</t>
  </si>
  <si>
    <t>Τ.Κ ΓΕΩΡΓΙΟΥ</t>
  </si>
  <si>
    <t>ΚΑΠΗ</t>
  </si>
  <si>
    <t>ΤΖΙΧΡΑΝΤΑ</t>
  </si>
  <si>
    <t>ΠΑΡΚΟ ΕΘΝΙΚΗΣ ΣΥΜΦΙΛΙΩΣΗΣ</t>
  </si>
  <si>
    <t>ΠΛΑΚΙΩΤΙΣΣΑ</t>
  </si>
  <si>
    <t>ΦΡΑΓΜΑ ΠΛΑΚΙΩΤΙΣΣΑ</t>
  </si>
  <si>
    <t>ΑΓΡΟΤΙΚΗ ΠΕΡΙΟΧΗ ΕΔΕΣΣΑΣ</t>
  </si>
  <si>
    <t>ΠΑΛΙΟ ΑΓΙΟΝΕΡΙ</t>
  </si>
  <si>
    <t>ΑΓΡ. ΠΕΡ. ΠΑΛΑΙΟΥ ΑΓΙΟΝΕΡΙΟΥ</t>
  </si>
  <si>
    <t>ΔΕΣΙΜΙ</t>
  </si>
  <si>
    <t>ΣΤΕΝΑΚΑΣ ΣΚΟΠΕΛΟΥ</t>
  </si>
  <si>
    <t>Τ.Κ ΙΕΑΣ</t>
  </si>
  <si>
    <t>ΕΡΑΤΩ</t>
  </si>
  <si>
    <t>ΟΙΚΟΣΜΟΣ '' ΡΟΜΑ ''</t>
  </si>
  <si>
    <t>ΑΓΡΟΤΙΚΗ ΠΕΡΙΟΧΗ ΠΑΛΑΙΑΣ ΠΕΛΛΑΣ</t>
  </si>
  <si>
    <t>ΑΝΩ ΚΑΛΛΙΝΙΚΗ</t>
  </si>
  <si>
    <t>Τ.Κ.ΑΝΩ ΚΑΛΛΙΝΙΚΗΣ</t>
  </si>
  <si>
    <t>ΚΛΕΙΩ</t>
  </si>
  <si>
    <t>ΤΣΟΝΙΑ</t>
  </si>
  <si>
    <t>Τ.Κ.ΑΡΜΕΝΟΧΩΡΙΟΥ</t>
  </si>
  <si>
    <t>Τ.Κ. ΚΑΤΑΧΑ '' ΚΕΡΑΜΙΔΑ ''</t>
  </si>
  <si>
    <t>'' ΧΑΡΑΜΘΛΑΚΑΣ ''</t>
  </si>
  <si>
    <t>Τ.Κ ΑΡΜΕΝΟΧΩΡΙΟΥ</t>
  </si>
  <si>
    <t>Τ.Κ. ΤΟΙΧΙΟΥ</t>
  </si>
  <si>
    <t>ΠΛΑΤΑΝΟΣ-ΡΑΦΙΑΝΑ (Δ.Ε. ΚΙΣΑΜΟΥ)</t>
  </si>
  <si>
    <t>Αγροτικη περιοχη Καλου Αγρου</t>
  </si>
  <si>
    <t>ΠΑΤΕΛΟ</t>
  </si>
  <si>
    <t>ΣΚΑΛΙΑ</t>
  </si>
  <si>
    <t>ΑΓΡΟΤΙΚΗ ΠΕΡΙΟΧΗ ΜΥΛΟΤΟΠΟΥ</t>
  </si>
  <si>
    <t>Τ.Κ ΚΑΛΥΒΙΑ</t>
  </si>
  <si>
    <t>ΒΟΛΚΑΝΙΑ</t>
  </si>
  <si>
    <t>ΟΙΚΙΣΜΟΣ ΠΕΡΙΒΟΛΙΑ</t>
  </si>
  <si>
    <t>3οΧΛΜ  ΝΕΟΧΩΡΙΟΥ ΑΛΙΑΤΡΟΥ</t>
  </si>
  <si>
    <t>ΤΡ.Κ ΡΥΑΚΙΩΝ  '' ΚΟΥΡΑΣΜΑ ''</t>
  </si>
  <si>
    <t>"ΑΓ. ΔΗΜΗΤΡΙΟΣ", ΤΚ ΤΡΙΑΔΑΣ</t>
  </si>
  <si>
    <t>ΠΑΛΑΙΟ ΧΩΡΙΟ</t>
  </si>
  <si>
    <t>ΣΡΕΝΟ ΚΩΠΑ'ΙΔΑ</t>
  </si>
  <si>
    <t>Τ.Κ Αμισιανα</t>
  </si>
  <si>
    <t>Αμπελουζος</t>
  </si>
  <si>
    <t>ΠΡΟΒΑΤΑΣ</t>
  </si>
  <si>
    <t>Τ.Κ ΚΟΥΤΣΟΥΧΕΡΙΟΥ</t>
  </si>
  <si>
    <t>ΔΡΟΣΩΧΩΡΙ</t>
  </si>
  <si>
    <t>2ο χλμ. ΑΡΓΟΣ- ΜΑΝΙΑΚΟΙ</t>
  </si>
  <si>
    <t>ΧΑΥΔΑΤΑ</t>
  </si>
  <si>
    <t>ΔΔ Μουλια</t>
  </si>
  <si>
    <t>ΚΑΡΔΙΑ</t>
  </si>
  <si>
    <t>ΑΓΡ. ΠΕΡ. ΚΑΒΑΛΑΡΙ</t>
  </si>
  <si>
    <t>Τ/Κ ΔΟΛΙΧΗΣ</t>
  </si>
  <si>
    <t>ΒΙΠΕ ΠΡΟΣΟΤΣΑΝΗΣ</t>
  </si>
  <si>
    <t>ΒΕΡΓΙΝΑ "ΤΖΙΜΟΥΡΛΑ"</t>
  </si>
  <si>
    <t>ΚΟΥΝΑΒΟΙ</t>
  </si>
  <si>
    <t>Μελισσοχωρι-ΝΕΣΣΩΝ</t>
  </si>
  <si>
    <t>22ο ΧΛΜ ΞΑΝΘΗΣ- ΠΑΧΝΗΣ</t>
  </si>
  <si>
    <t>ΑΚΟΝΙΑ</t>
  </si>
  <si>
    <t>ΓΑΛΕΝΙ</t>
  </si>
  <si>
    <t>ΓΚΑΓΚΑΛΕΣ</t>
  </si>
  <si>
    <t>ΓΚΑΓΚΑΛΙΑΝΑ</t>
  </si>
  <si>
    <t>ΜΟΥΛΚΙΟ</t>
  </si>
  <si>
    <t>ΧΟΡΤΑΤΑ</t>
  </si>
  <si>
    <t>ΔΙΑΣΤΑΡΩΣΗ  ΧΟΡΤΑΤΑ ΚΑΛΑΜΙΤΣΙ</t>
  </si>
  <si>
    <t>ΒΡΟΥΣΙΕΣ</t>
  </si>
  <si>
    <t>ΜΟΔΙΑ (Δ.Ε. ΚΙΣΑΜΟΥ)</t>
  </si>
  <si>
    <t>ΠΑΥΛΟΚΑΣΤΡΟ</t>
  </si>
  <si>
    <t>ΧΑΛΑΚΑΣ</t>
  </si>
  <si>
    <t>ΒΩΡΟΙ</t>
  </si>
  <si>
    <t>ΦΑΙΣΤΟΣ</t>
  </si>
  <si>
    <t>'' ΕΞΟΧΗ ''</t>
  </si>
  <si>
    <t>ΣΚΟΥΤΕΛΩΝΑΣ(Δ.Ε. ΚΟΛΥΜΒΑΡΙΟΥ)</t>
  </si>
  <si>
    <t>ΛΕΗΜΟΝΑ</t>
  </si>
  <si>
    <t>Τ.Κ. ΠΑΠΑΓΙΑΝΝΗ</t>
  </si>
  <si>
    <t>ΒΑΤΙΟ</t>
  </si>
  <si>
    <t>ΒΑΤΙ</t>
  </si>
  <si>
    <t>ΠΡΑΙΤΩΡΙΑ</t>
  </si>
  <si>
    <t>ΦΑΝΕΡΩΜΑΝΑ</t>
  </si>
  <si>
    <t>ΝΙΓΡΙΤΑ</t>
  </si>
  <si>
    <t>ΑΓΡ. ΠΕΡ. ΝΙΓΡΙΤΑΣ</t>
  </si>
  <si>
    <t>ΨΑΡΙΑΝΑ (Δ.Ε. ΚΑΝΤΑΝΟΥ)</t>
  </si>
  <si>
    <t>ΠΑΡΑΛΙΑ ΦΡΑΓΚΑΚΗ</t>
  </si>
  <si>
    <t>Ε.Ο. ΠΥΘΑΓΟΡΕΙΟΥ-ΜΥΛΩΝ</t>
  </si>
  <si>
    <t>ΑΣΚΛΗΠΕΙΟ</t>
  </si>
  <si>
    <t>ΝΟΧΙΑ-ΜΑΡΑΘΟΚΕΦΑΛΑ (Δ.Ε. ΚΟΛΥΜΒΑΡΙΟΥ)</t>
  </si>
  <si>
    <t>ΚΡΟΤΗΡΙ</t>
  </si>
  <si>
    <t>ΑΜΟΥΡΓΕΛΕΣ</t>
  </si>
  <si>
    <t>ΑΓΡΟΤΙΚΗ ΠΕΡΙΟΧΗ ΠΑΤΑΓΗΣ</t>
  </si>
  <si>
    <t>ΚΟΚΚΙΝΗ Τ.Κ. ΜΑΡΜΑΡΙΟΥ</t>
  </si>
  <si>
    <t>INTERKOM FOODS</t>
  </si>
  <si>
    <t>Τ.Κ ΑΜΙΣΙΑΝΑ</t>
  </si>
  <si>
    <t>ΜΑΛΙΑ</t>
  </si>
  <si>
    <t>ΑΝΩ ΔΙΑΚΟΠΤΟ</t>
  </si>
  <si>
    <t>ΑΛΜΥΡΟΠΟΤΑΜΟΣ</t>
  </si>
  <si>
    <t>ΑΜΙΝΟΥ</t>
  </si>
  <si>
    <t>ΜΑΣΤΙΧΟΧΩΡΙΑ-ΟΛΥΜΠΟΙ</t>
  </si>
  <si>
    <t>Τ.Κ.ΛΟΥΚΑΣ</t>
  </si>
  <si>
    <t>ΜΑΣΤΙΧΟΧΩΡΙΑ</t>
  </si>
  <si>
    <t>αγρ.περ.Γεφυρας</t>
  </si>
  <si>
    <t>ΜΙΚΡΟ ΔΑΣΟΣ</t>
  </si>
  <si>
    <t>ΑΓΡ. ΠΕΡ. ΜΙΚΡΟΔΑΣΟΣ</t>
  </si>
  <si>
    <t>ΚΑΡΠΑΣΙΟ</t>
  </si>
  <si>
    <t>ΚΑΡΠΑΣΙ</t>
  </si>
  <si>
    <t>ΜΟΝΗ ΠΕΡΙΒΟΛΗΣ</t>
  </si>
  <si>
    <t>Δ.Δ. ΠΑΡΑΣΚΕΥΗΣ</t>
  </si>
  <si>
    <t>ΑΓΡΟΤΙΚΗ ΠΕΡΙΟΧΗ  ΑΛΕΞΑΝΔΡΟΥΠΟΛΗΣ</t>
  </si>
  <si>
    <t>ΕΘ.Π.Κ. ΝΙΣΥΡΟΥ</t>
  </si>
  <si>
    <t>Δ. ΝΙΣΥΡΟΥ</t>
  </si>
  <si>
    <t>Π.ΓΕΡΜΕΝΟ ΠΡΟΣΥΛΙ</t>
  </si>
  <si>
    <t>ΚΑΛΥΒΙΑ ΛΙΜΕΝΑΡΙΩΝ</t>
  </si>
  <si>
    <t>Δ.Δ. ΑΚΡΑΣ</t>
  </si>
  <si>
    <t>ΒΑΠΤΙΣΤΗΣ</t>
  </si>
  <si>
    <t>ΑΓΡ. ΠΕΡΙΟΧΗ ΒΑΠΤΙΣΤΗ</t>
  </si>
  <si>
    <t>ΜΕΓΑΛΗ ΒΡΥΣΗ</t>
  </si>
  <si>
    <t>ΜΟΙΡΕΣ</t>
  </si>
  <si>
    <t>Αναδασμος, Μοιρες</t>
  </si>
  <si>
    <t>ΕΡΓΑΤΙΚΕΣ ΚΑΤΟΙΚΙΙΕΣ</t>
  </si>
  <si>
    <t>Τ.Κ. ΑΡΤΕΜΙΣΙΟΥ</t>
  </si>
  <si>
    <t>ΒΑΡΥΚΟ ΧΑΝΙ</t>
  </si>
  <si>
    <t>ΛΑΛΙΩΤΗ</t>
  </si>
  <si>
    <t>Τ.Κ. ΛΟΦΙΣΚΟΥ</t>
  </si>
  <si>
    <t>ΒΑΣΙΛΙΚΟ ΚΙΑΤΟΥ</t>
  </si>
  <si>
    <t>ΑΓΡΟΤΤΙΚΗ ΠΕΡΙΟΧΗ ΑΛΕΞΑΝΔΡΟΥΠΟΛΗΣ</t>
  </si>
  <si>
    <t>ΝΟΤΙΑ ΑΝΑΚΥΚΛΩΣΗ ΜΕΣΣΗΝΙΑΣ</t>
  </si>
  <si>
    <t>ΛΙΜΝΗ ΤΑΚΑ</t>
  </si>
  <si>
    <t>ΓΟΥΡΝΑΣ</t>
  </si>
  <si>
    <t>ΛΟΥΚΑΚΙ</t>
  </si>
  <si>
    <t>ΑΓ ΑΡΣΕΝΙΟΣ</t>
  </si>
  <si>
    <t>ΒΑΘΕΙΑ  ΛΟΥΤΣΑ</t>
  </si>
  <si>
    <t>Τ.Κ. ΝΕΡΟΜΥΛΟΣ</t>
  </si>
  <si>
    <t>ΚΡΟΤΟΣ</t>
  </si>
  <si>
    <t>ΔΔ Κροτος</t>
  </si>
  <si>
    <t>ΣΙΑΠΚΑ ΛΙΒΑΔΙ</t>
  </si>
  <si>
    <t>Δ.Δ.ΚΟΡΥΜΒΟΥ</t>
  </si>
  <si>
    <t>ΚΗΡΙΝΘΟΣ</t>
  </si>
  <si>
    <t>ΒΑΛΤΟΣ ΚΡΥΑΣ ΒΡΥΣΗΣ</t>
  </si>
  <si>
    <t>ΜΕΣΣΗΝΗ ΠΛΗΣΙΟΝ ΠΑΡΚΟΥ ΚΥΚΛ/ΚΗΣ ΑΓΩΓΗΣ</t>
  </si>
  <si>
    <t>Τ.Κ. ΛΟΓΓΑΣ</t>
  </si>
  <si>
    <t>ΑΓΡΙΛΑΚΙ ΦΥΤΕΙΩΝ-ΞΗΡΟΜΕΡΟΥ</t>
  </si>
  <si>
    <t>NTAMAΡΙ</t>
  </si>
  <si>
    <t>ΔΥΤΙΚΗ ΠΑΡΑΛΙΑ</t>
  </si>
  <si>
    <t>ΒΑΣΙΛΙΤΣΙ</t>
  </si>
  <si>
    <t>Τ.Κ. ΒΑΣΙΛΙΤΣΙΟΥ</t>
  </si>
  <si>
    <t>ΜΕΣΣΗΝΗ ΑΓΙΟΣ ΝΙΚΟΛΑΟΣ</t>
  </si>
  <si>
    <t>Τ.Κ. ΑΣΦΑΚΑΣ</t>
  </si>
  <si>
    <t>ΠΕΔΙΟ ΒΟΛΗΣ ΚΟΡΙΝΘΟΥ</t>
  </si>
  <si>
    <t>Δ. ΕΛΛΗΝΙΚΟΥ - ΑΡΓΥΡΟΥΠΟΛΗΣ</t>
  </si>
  <si>
    <t>ΥΜΗΤΤΟΣ ΟΡΙΑ ΑΡΓΥΡΟΥΠΟΛΗΣ - ΓΛΥΦΑΔΑΣ</t>
  </si>
  <si>
    <t>ΣΠΗΛΑΙΟ ΠΑΙΑΝΙΑΣ</t>
  </si>
  <si>
    <t>Τ.Κ. ΑΜΟΡΓΙΑΝΩΝ-"ΜΑΛΑΤΕΙΚΟ"</t>
  </si>
  <si>
    <t>09:21</t>
  </si>
  <si>
    <t>ΚΤΗΜΑ ΜΗΤΡΟΠΟΛΗΣ</t>
  </si>
  <si>
    <t>Τ.Κ. ΦΥΤΕΙΩΝ -"ΠΡΟΒΙΜ"</t>
  </si>
  <si>
    <t>ΑΓΑΛΑΣ</t>
  </si>
  <si>
    <t>ΤΕΡΜΑ ΤΕΡΤΣΕΤΗ</t>
  </si>
  <si>
    <t>ΑΜΠΕΛΟΦΥΤΟ</t>
  </si>
  <si>
    <t>ΡΕΓΚΛΕΙΚΑ</t>
  </si>
  <si>
    <t>ΛΙΟ ΦΑΤΙΖΑ</t>
  </si>
  <si>
    <t>ΠΑΛΑΙΟΧΩΡΑ (Δ.Ε. ΠΕΛΕΚΑΝΟΥ)</t>
  </si>
  <si>
    <t>ΑΝΑΧΩΜΑ ΔΙΔΧΟΥ</t>
  </si>
  <si>
    <t>ΑΓΡΟΤΙΚΗ ΠΕΡΙΟΧΗ ΠΑΛΑΓΙΑΣ</t>
  </si>
  <si>
    <t>ΑΓΡΟΤΙΚΗ ΠΕΡΙΟΧΗ ΞΗΡΟΛΑΚΚΟΥ</t>
  </si>
  <si>
    <t>ΒΕΛΟΣ</t>
  </si>
  <si>
    <t>ΚΑΡΤΣΟΒΑ</t>
  </si>
  <si>
    <t>ΑΓΙΟΣ ΓΕΩΡΓΙΟΣ ΛΕΧΑΙΝΑ</t>
  </si>
  <si>
    <t>Δ.Δ ΚΥΡΙΑΚΗΣ</t>
  </si>
  <si>
    <t>Δ.Κ ΕΥΗΝΟΧΩΡΙΟΥ- ΕΥΑΓΓΕΛΙΣΤΡΙΑ</t>
  </si>
  <si>
    <t>ΦΑΡΜΑΚΑ</t>
  </si>
  <si>
    <t>ΧΩΣΙΑΡΙΟ</t>
  </si>
  <si>
    <t>ΧΩΣΙΑΡΗ</t>
  </si>
  <si>
    <t>Τ.Κ. ΠΟΛΥΔΕΝΔΡΟΥ</t>
  </si>
  <si>
    <t>ΡΕΜΑ</t>
  </si>
  <si>
    <t>ΑΓΡΟΤΙΚΗ ΠΕΡΙΟΧΗ ΞΗΡΟΑΛΚΚΟΥ</t>
  </si>
  <si>
    <t>ΝΕΑ ΚΟΡΩΝΗ</t>
  </si>
  <si>
    <t>ΦΙΛΑΝΘΗ</t>
  </si>
  <si>
    <t>ΑΓΡΟΤΙΚΗ ΠΕΡΙΟΧΗ ΧΩΡΥΓΙΟΥ</t>
  </si>
  <si>
    <t>ΑΝΘΕΙΑ - ΑΡΗΣ</t>
  </si>
  <si>
    <t>ΒΑΣΙΛΙΚΗ</t>
  </si>
  <si>
    <t>ΠΑΛΙΑ ΜΑΝΩΛΑΔΑ- ΜΠΡΙΝΙΑ</t>
  </si>
  <si>
    <t>ΛΙΜΝΗ -ΣΤΑΤΗΡΑΣ</t>
  </si>
  <si>
    <t>Τ.Κ. ΚΑΤΟΥΝΑΣ</t>
  </si>
  <si>
    <t>Τ.Κ. ΠΕΤΡΟΧΩΡΙΟΥ</t>
  </si>
  <si>
    <t>ΓΡΗΓΟΡΗ</t>
  </si>
  <si>
    <t>ΓΡΗΓΟΡΙ</t>
  </si>
  <si>
    <t>ΑΡΜΕΝΙΟΙ</t>
  </si>
  <si>
    <t>ΜΑΥΡΟΔΕΝΤΡΙ</t>
  </si>
  <si>
    <t>ΜΠΟΥΡΝΙΑΣ ΠΛΗΣΙΟΝ ΕΡΓΟΣΤΑΣΙΟ ΓΚΟΥΜΑ</t>
  </si>
  <si>
    <t>ΔΡΥΑΛΟΣ</t>
  </si>
  <si>
    <t>ΚΑΡΑΦΩΤΙΑ- ΚΟΤΥΧΙ</t>
  </si>
  <si>
    <t>ΑΓΡΟΤΙΚΗ ΠΕΡΙΟΧΗ ΛΕΥΚΙΜΗΣ</t>
  </si>
  <si>
    <t>ΛΥΡΑ</t>
  </si>
  <si>
    <t>ΚΑΜΠΟΣ ΛΥΡΑΣ</t>
  </si>
  <si>
    <t>Τ.Κ.ΔΑΦΝΗΣ</t>
  </si>
  <si>
    <t>ΜΕΣΣΗΝΗ ΠΛΗΣΙΟΝ ΝΕΚΡΟΤΑΦΕΙΟΥ</t>
  </si>
  <si>
    <t>Δ.Α.Κ ΛΑΡΙΣΑΣ</t>
  </si>
  <si>
    <t>ΧΑΔΑ-ΧΥΤΑ ΜΑΥΡΟΤΟΠΟΥ</t>
  </si>
  <si>
    <t>ΑΓ.ΚΥΡΙΑΚΗ ΦΙΛΙΑΤΡΑ</t>
  </si>
  <si>
    <t>ΜΑΙΣΤΡΑΛΙ</t>
  </si>
  <si>
    <t>ΛΕΥΚΗ ΓΑΡΓΑΛΙΑΝΩΝ</t>
  </si>
  <si>
    <t>ΛΙΝΩ</t>
  </si>
  <si>
    <t>ΚΑΛΜΙ Τ.Κ. ΜΑΡΜΑΡΙΟΥ</t>
  </si>
  <si>
    <t>ΒΛΙΘΙΑΣ (Δ.Ε. ΠΕΛΕΚΑΝΟΥ)</t>
  </si>
  <si>
    <t>ΑΓΙΟΣ ΠΑΝΤΕΛΕΙΜΟΝΑΣ</t>
  </si>
  <si>
    <t>ΚΕΡΑΜΕΙΑ</t>
  </si>
  <si>
    <t>ΜΑΣΤΙΧΑΡΙ-ΤΟΥΒΑΚΙ</t>
  </si>
  <si>
    <t>ΠΟΥΣΙ -ΜΠΑΡΤΖΙ</t>
  </si>
  <si>
    <t>Τ.Κ. ΒΑΣΙΛΙΚΟΣ</t>
  </si>
  <si>
    <t>'' ΑΓΙΑ ΠΑΡΑΣΚΕΥΗ '' ΑΛΜΥΡΕΣ ''</t>
  </si>
  <si>
    <t>ΚΑΛΟ ΝΕΡΟΝ</t>
  </si>
  <si>
    <t>ΒΕΡΒΙΤΣΑ</t>
  </si>
  <si>
    <t>ΛΙΣΒΟΡΙ</t>
  </si>
  <si>
    <t>ΣΚΑΜΝΙΟΥΔΙ</t>
  </si>
  <si>
    <t>ΚΟΤΡΩΝΑΣ</t>
  </si>
  <si>
    <t>Δ. ΑΧΑΡΝΩΝ</t>
  </si>
  <si>
    <t>ΤΥΜΒΟΥ ΣΟΦΟΚΛΗ (α.α.), ΒΑΡΥΜΠΟΜΠΗ</t>
  </si>
  <si>
    <t>ΛΥΚΟΠΟΡΙΑ</t>
  </si>
  <si>
    <t>ΚΟΛΩΝΙ-  ΚΑΜΠΟΣ</t>
  </si>
  <si>
    <t>ΚΑΜΠΟΣ ΛΑΨΙΣΤΑΣ</t>
  </si>
  <si>
    <t>Τ.Κ ΑΝΤΙΚΑΛΑΜΟΥ</t>
  </si>
  <si>
    <t>ΠΛΑΤΗ ΚΥΠΑΡΙΣΣΙΑΣ</t>
  </si>
  <si>
    <t>ΑΝΩ ΚΑΛΟ ΝΕΡΟ</t>
  </si>
  <si>
    <t>ΑΓΡΟΤΙΚΗ ΠΕΡΙΟΧΗ ΑΠΑΛΟΥ</t>
  </si>
  <si>
    <t>01:54</t>
  </si>
  <si>
    <t>ΑΓ.ΠΕΡΙΟΧΗ Ν. ΚΕΡΑΜΙΔΙΟΥ '' ΜΑΥΡΟΛΟΓΓΟΣ ''</t>
  </si>
  <si>
    <t>07:16</t>
  </si>
  <si>
    <t>ΑΜΑΡΥΝΘΟΣ</t>
  </si>
  <si>
    <t>Τ.Κ. ΔΥΣΤΟΥ</t>
  </si>
  <si>
    <t>ΛΙΙΒΑΔΙΑ ΚΑΜΑΡΙΟΥ</t>
  </si>
  <si>
    <t>ΒΟΥΛΙΑΓΝΕΝΟ ΜΕΣΟΠΥΡΓΟΥ</t>
  </si>
  <si>
    <t>ΦΥΤΕΙΑ</t>
  </si>
  <si>
    <t>ΔΑΣΙΚΗ ΠΕΡΙΟΧΗ Τ.Κ ΦΥΤΕΙΑΣ</t>
  </si>
  <si>
    <t>ΦΡΑΓΚΟΒΡΥΣΟ</t>
  </si>
  <si>
    <t>ΑΓΡΟΤΙΚΗ ΠΕΡΙΟΧΗ ΛΕΙΑΝΟΒΕΡΓΕΙΟΥ</t>
  </si>
  <si>
    <t>ΦΟΝΕΜΕΝΑ</t>
  </si>
  <si>
    <t>ΜΙΚΡΟΚΑΣΤΡΟ</t>
  </si>
  <si>
    <t>ΤΕΝΑΓΗ ΦΙΛΙΠΠΩΝ</t>
  </si>
  <si>
    <t>ΑΓ.ΒΑΣΙΛΕΙΟΣ</t>
  </si>
  <si>
    <t>ΡΑΧΩΝΙΟΝ</t>
  </si>
  <si>
    <t>ΡΑΧΩΝΙ ΚΑΛΟΓΡΙΑΣ ΧΩΡΑΦΙ</t>
  </si>
  <si>
    <t>ΜΠΟΥΖΑΝΑΙΚΑ</t>
  </si>
  <si>
    <t>ΚΟΜΑΡΟΣ  Δ. ΑΛΕΞΑΝΔΡΟΥΠΟΛΗΣ</t>
  </si>
  <si>
    <t>Τ.Κ ΔΥΣΤΟΥ</t>
  </si>
  <si>
    <t>Τ.Κ. ΦΟΙΝΙΚΟΥΝΤΑΣ ΣΑΛΑΝΤΟΡΑΧΗ</t>
  </si>
  <si>
    <t>ΣΤΟΥΠΠΑΙΟΙ</t>
  </si>
  <si>
    <t>ΘΕΣΗ ΡΕΠΕΣ Τ.Κ. ΣΤΟΥΠΠΑΙΩΝ</t>
  </si>
  <si>
    <t>ΠΕΡΙΟΧΗ ΞΥΡΟΤΥΡΙ</t>
  </si>
  <si>
    <t>ΚΑΡΙΕΣ ΒΡΥΣΕΣ</t>
  </si>
  <si>
    <t>Δ.Κ. ΕΛΕΟΥΣΑΣ</t>
  </si>
  <si>
    <t>ΛΑΤΙΝΑ</t>
  </si>
  <si>
    <t>ΛΑΓΚΑΔΑΚΙΑ-ΚΟΥΜΑΡΟΣ</t>
  </si>
  <si>
    <t>ΠΕΡΝΗ</t>
  </si>
  <si>
    <t>ΤΙΜΑΡΙ</t>
  </si>
  <si>
    <t>Τ.Κ ΚΟΣΚΙΝΑ</t>
  </si>
  <si>
    <t>ΑΓΡΟΤ. ΠΕΡΙΟΧΗ ΚΡΗΝΗΣ</t>
  </si>
  <si>
    <t>ΠΙΚΕΡΜΙ</t>
  </si>
  <si>
    <t>ΗΜΕΡΟ ΛΕΥΚΟ</t>
  </si>
  <si>
    <t>ΑΛΤΟΜΙΡΑ</t>
  </si>
  <si>
    <t>ΑΠΕΙΡΑΝΘΟΣ-ΣΦΑΓΕΙΑ</t>
  </si>
  <si>
    <t>ΠΛΗΣΙΟΝ ΓΥΜΝΑΣΤΗΡΙΟΥ ΤΕΤΝΤΑΣ</t>
  </si>
  <si>
    <t>ΑΓΡΟΤΙΚΗ ΠΕΡΙΟΧΗ ΑΙΣΥΜΗΣ</t>
  </si>
  <si>
    <t>Τ.Κ. ΚΑΛΟΥΣΙΟΥ</t>
  </si>
  <si>
    <t>Τ.Κ. ΧΡΙΣΣΟΥ ΠΕΡΙΟΧΗ ΚΑΛΟΓΕΡΟΣ</t>
  </si>
  <si>
    <t>ΚΑΠΑΡΕΛΛΙ ΠΡΟΣ ΑΓΙΟ ΒΑΣΙΛΗ</t>
  </si>
  <si>
    <t>ΔΡΑΚΟΝΕΡΙ</t>
  </si>
  <si>
    <t>ΑΓΙΑ ΘΕΚΛΗ</t>
  </si>
  <si>
    <t>ΒΙ.ΠΕ. ΣΠΕΡΧΟΓΕΙΑΣ</t>
  </si>
  <si>
    <t>ΑΓΡ.ΠΡΙΟΧΗ ΔΕΚΑΡΧΟΥ</t>
  </si>
  <si>
    <t>ΜΑΡΑΘΙ-ΒΟΥΝΙΑ</t>
  </si>
  <si>
    <t>ΑΓΡΟΤΙΚΗ ΠΕΡΙΟΧΗ ΓΡΑΤΙΝΗΣ</t>
  </si>
  <si>
    <t>ΑΓΡΟΤ. ΠΕΡΙΟΧΗ ΑΓΙΑΣΜΑΤΟΣ</t>
  </si>
  <si>
    <t>Τ.Κ ΚΕΦΑΟΒΡΥΣΟΥ</t>
  </si>
  <si>
    <t>ΓΥΡΟΠΟΡΟΣ ΞΗΡΟΜΕΡΟΥ</t>
  </si>
  <si>
    <t>09:43</t>
  </si>
  <si>
    <t>ΣΑΡΑΝΤΙ</t>
  </si>
  <si>
    <t>ΑΓΡΟΤΙΚΗ ΠΕΡΙΟΧΗ ΛΟΥΤΡΩΝ</t>
  </si>
  <si>
    <t>ΚΑΤΩ ΚΟΤΥΛΙΟ</t>
  </si>
  <si>
    <t>Τ.Κ. ΥΔΡΑΙΑΣ</t>
  </si>
  <si>
    <t>ΚΟΥΒΑΡΑΣ ΞΗΡΟΜΕΡΟΥ</t>
  </si>
  <si>
    <t>ΑΓΡΟΤΙΚΗ ΠΕΡΙΟΧΗ ΔΑΦΝΕΣ</t>
  </si>
  <si>
    <t>ΝΕΑ ΚΑΡΒΑΛΗ ΚΑΒΑΛΑΣ</t>
  </si>
  <si>
    <t>ΛΙΡΑ</t>
  </si>
  <si>
    <t>ΤΕΡΙΑ</t>
  </si>
  <si>
    <t>Τ.Κ. ΜΠΟΧΑΛΗΣ</t>
  </si>
  <si>
    <t>Τ.Κ. ΠΑΛΛΑΝΤΙΟΥ</t>
  </si>
  <si>
    <t>ΜΑΡΜΑΡΙ</t>
  </si>
  <si>
    <t>ΑΓΚΥΝΑΡΕΣ</t>
  </si>
  <si>
    <t>ΤΑΚΑ</t>
  </si>
  <si>
    <t>ΚΑΤΣΙ ΠΙΝΗ</t>
  </si>
  <si>
    <t>ΣΚΑΛΑ ΠΟΤΑΜΙΑΣ</t>
  </si>
  <si>
    <t>ΠΛΑΚΩΤΑ</t>
  </si>
  <si>
    <t>ΡΟΥΣΣΟΠΟΥΛΙ</t>
  </si>
  <si>
    <t>ΑΓΡΟΤΙΚΗ ΠΕΡΙΟΧΗ ΜΕΣΤΗΣ</t>
  </si>
  <si>
    <t>ΜΟΝΟΠΩΛΑΤΑ</t>
  </si>
  <si>
    <t>ΑΠΟΛΠΑΙΝΑ</t>
  </si>
  <si>
    <t>ΚΟΥΛΜΟΣ</t>
  </si>
  <si>
    <t>06:34</t>
  </si>
  <si>
    <t>ΔΡΟΣΙΑ ΑΝΑΒΥΣΣΟΥ</t>
  </si>
  <si>
    <t>08:27</t>
  </si>
  <si>
    <t>ΚΑΡΑΛΗΔΕΣ</t>
  </si>
  <si>
    <t>Αγρ Περ Ασπρονεριου</t>
  </si>
  <si>
    <t>ΠΑΝΑΓΙΑ ΕΥΗΝΟΧΩΡΙΟΥ</t>
  </si>
  <si>
    <t>Τ/Κ ΑΜΥΚΛΩΝ</t>
  </si>
  <si>
    <t>Τ.Κ. ΑΡΙΔΑΙΑΣ</t>
  </si>
  <si>
    <t>Τ.Κ Ποδοχωριου</t>
  </si>
  <si>
    <t>ΛΙΒΑΔΟΣΤΡΑ</t>
  </si>
  <si>
    <t>ΚΟΙΝΟΤΗΤΑ ΕΛΑΦΙΝΑΣ '' ΤΟΞΟ ''</t>
  </si>
  <si>
    <t>ΣΒΟΛΕΙΚΑ</t>
  </si>
  <si>
    <t>ΖΥΓΟΣ ΚΑΒΑΛΑΣ</t>
  </si>
  <si>
    <t>ΠΡΑΤΖΑΛΕΙΚΑ</t>
  </si>
  <si>
    <t>ΠΙΚΕΡΝΙ</t>
  </si>
  <si>
    <t>ΠΕΡΙΟΧΗ ΚΑΛΥΒΙΑ ΑΚΡΙΝΗΣ</t>
  </si>
  <si>
    <t>ΛΟΦΟΣ</t>
  </si>
  <si>
    <t>'' ΛΟΦΟΣ ''</t>
  </si>
  <si>
    <t>Τ.Κ. ΚΛΕΙΣΟΧΩΡΙ</t>
  </si>
  <si>
    <t>ΚΑΡΤΕΡΑΔΟΣ</t>
  </si>
  <si>
    <t>ΠΝΗΓΟΥΡΕΣ</t>
  </si>
  <si>
    <t>ΑΡΧ. ΚΟΡΙΝΘΟΣ</t>
  </si>
  <si>
    <t>ΠΡΟΔΡΟΜΟ (ΘΕΣΗ ΚΑΜΑΡΑ)</t>
  </si>
  <si>
    <t>Τ.Κ. ΣΤΑΡΟΧΩΡΙΟΥ</t>
  </si>
  <si>
    <t>ΟΣΙΟΣ ΛΟΥΚΑΣ</t>
  </si>
  <si>
    <t>Τ.Κ Αγιος Χριστοφορου Νικησιανης</t>
  </si>
  <si>
    <t>ΛΑΓΟΜΑΝΔΡΑ</t>
  </si>
  <si>
    <t>Τ.Κ.  ΑΓ.ΚΥΡΙΑΚΗΣ</t>
  </si>
  <si>
    <t>ΔΙΟΥ ΟΛΥΜΠΟΥ - ΛΙΤΟΧΩΡΟΥ</t>
  </si>
  <si>
    <t>ΓΛΥΚΟΚΕΡΑΣΙΑ</t>
  </si>
  <si>
    <t>ΒΑΡΚΟ</t>
  </si>
  <si>
    <t>ΔΑΣΙΚΗ ΠΕΡΙΟΧΗ ΑΠΟΛΛΩΝΙΑΣ</t>
  </si>
  <si>
    <t>ΜΥΛΟΡΕΜΑ</t>
  </si>
  <si>
    <t>Τ.Κ. ΑΝΩ ΚΑΛΛΙΝΙΚΗΣ</t>
  </si>
  <si>
    <t>ΑΓΡΟΤΙΚΗ ΠΕΡΙΟΧΗ ΜΑΥΡΟΥΔΑΣ</t>
  </si>
  <si>
    <t>ΚΑΡΓΑ- ΑΡΓΟΣ ΟΡΕΣΤΙΚΟ</t>
  </si>
  <si>
    <t>Τ/Κ ΚΕΦΑΛΑ</t>
  </si>
  <si>
    <t>ΩΡΩΠΟΣ</t>
  </si>
  <si>
    <t>ΚΑΜΠΟΣ ΚΑΝΔΑΛΟΥ</t>
  </si>
  <si>
    <t>ΜΑΥΡΑ ΛΙΘΑΡΙΑ</t>
  </si>
  <si>
    <t>Ελληνοχωρι</t>
  </si>
  <si>
    <t>Τ.Κ Χρυσοκαστρου</t>
  </si>
  <si>
    <t>ΝΕΑΠΟΛΗ(ΒΑΤΟΚΑΜΠΟΣ)</t>
  </si>
  <si>
    <t>ΑΣΤΡΟΒΙΤΣΑ ΑΙΤΩΛΙΚΟΥ</t>
  </si>
  <si>
    <t>ΠΑΝΑΓΙΑ ΤΟΥ ΝΙΚΟΥ</t>
  </si>
  <si>
    <t>ΠΑΝΑΙΤΩΛΙΟ-ΑΜΜΟΣ</t>
  </si>
  <si>
    <t>ΘΕΣΗ ΣΕΣΙ ΓΕΛΙΝΙΑΤΙΚΩΝ</t>
  </si>
  <si>
    <t>ΣΑΜΑΡΘΙ ΚΕΡΑΤΕΑΣ</t>
  </si>
  <si>
    <t>ΚΕΦΑΛΟΣ-ΠΑΛΑΤΙΑ</t>
  </si>
  <si>
    <t>ΑΓΙΟΣ ΚΩΝ/ΝΟΣ</t>
  </si>
  <si>
    <t>ΧΩΡΙΟ ΓΛΑΥΚΗ</t>
  </si>
  <si>
    <t>ΠΕΡΙΟΧΗ ΚΑΜΙΝΙΑ</t>
  </si>
  <si>
    <t>ΑΓΡ. ΠΕΡ. ΜΙΚΡΌΚΑΜΠΟΥ</t>
  </si>
  <si>
    <t>ΒΕΡΓΑ</t>
  </si>
  <si>
    <t>ΔΙΑΣΤΑΥΡΩΣΗ ΜΕΛΙΤΗΣ</t>
  </si>
  <si>
    <t>ΑΓΡ. ΠΕΡ. ΣΙΔΗΡΟΚΑΣΤΡΟΥ</t>
  </si>
  <si>
    <t>Τ.Κ. ΠΕΤΡΩΝ</t>
  </si>
  <si>
    <t>Τ.Κ ΛΕΣΙΝΙΟΥ ΝΕΟΧΩΡΙΟΥ</t>
  </si>
  <si>
    <t>ΧΙΛΙΟΜΟΔΙ  ΚΟΡΙΝΘΙΑΣ</t>
  </si>
  <si>
    <t>ΜΑΣΤΙΧΑΡΙ</t>
  </si>
  <si>
    <t>Τ.Κ. ΔΙΟΔΙΩΝ</t>
  </si>
  <si>
    <t>ΑΓΡ. ΠΕΡ. ΧΩΡΥΓΙ</t>
  </si>
  <si>
    <t>ΑΒΙΑ</t>
  </si>
  <si>
    <t>ΑΚΡΟΓΙΑΛΙ</t>
  </si>
  <si>
    <t>ΑΣΚΡΗ(ΛΙΧΟΥΔΙΑ )</t>
  </si>
  <si>
    <t>ΜΑΓΟΥΛΑ Δ.Κ ΝΟΕΧΩΡΙΟΥ</t>
  </si>
  <si>
    <t>Τ.Κ. ΚΟΚΚΙΝΙΑΣ</t>
  </si>
  <si>
    <t>ΑΡΓΥΡΑ</t>
  </si>
  <si>
    <t>03:08</t>
  </si>
  <si>
    <t>03:49</t>
  </si>
  <si>
    <t>ΚΟΥΝΤΟΥΡΑ (Δ.Ε.ΠΕΛΕΚΑΝΟΥ)</t>
  </si>
  <si>
    <t>ΠΛΗΣΙΟΝ ΕΚΚΛΗΣΙΑΣ ΑΓΙΟΥ ΘΩΜΑ</t>
  </si>
  <si>
    <t>ΣΤΑΔΙΟ</t>
  </si>
  <si>
    <t>ΑΓΡΟΤ. ΠΕΡ. ΧΡΥΣΟΧΩΡΙΟΥ</t>
  </si>
  <si>
    <t>ΜΕΣΗ ΣΥΝΟΙΚΙΑ ΤΡΙΚΑΛΩΝ</t>
  </si>
  <si>
    <t>ΠΕΡΑ ΧΩΡΙΟ</t>
  </si>
  <si>
    <t>Τ.Κ. ΓΥΜΝΟ</t>
  </si>
  <si>
    <t>Τ.Κ. ΑΓ. ΘΕΟΔΩΡΩΝ</t>
  </si>
  <si>
    <t>ΜΑΥΡΟΜΑΝΤΗΛΑ</t>
  </si>
  <si>
    <t>ΑΓΡ. ΠΕΡ. ΠΡΟΒΑΤΑ</t>
  </si>
  <si>
    <t>ΣΤΑΥΡΟΥ ΠΕΡΑΜΑ</t>
  </si>
  <si>
    <t>ΝΕΑ ΧΩΡΑ</t>
  </si>
  <si>
    <t>Τ.Κ. ΛΙΠΟΧΩΡΙΟΥ</t>
  </si>
  <si>
    <t>ΚΑΜΠΟΣ ΔΑΡΑ</t>
  </si>
  <si>
    <t>ΑΓΙΟΣ ΠΕΤΡΟΣ</t>
  </si>
  <si>
    <t>ΠΙΤΡΟΦΟΣ</t>
  </si>
  <si>
    <t xml:space="preserve"> ΓΑΛΗΝΗ ΚΙΝΕΤΑ</t>
  </si>
  <si>
    <t>ΒΡΟΥΣΙΕΣ-ΑΝΔΡΟΥ</t>
  </si>
  <si>
    <t>ΑΜΦΙΑΡΕΙΟ ΠΡΟΣ ΩΡΩΠΟ(ΑΥΛΟΤΟΠΙ)</t>
  </si>
  <si>
    <t>ΠΥΛΕΣ</t>
  </si>
  <si>
    <t>adeia</t>
  </si>
  <si>
    <t>ΕΛΛΟΠΙΑ (ΚΟΤΡΩΝΙ)</t>
  </si>
  <si>
    <t>ΚΑΜΑΡΕΣ Τ.Κ. ΓΡΑΜΠΙΑ</t>
  </si>
  <si>
    <t>ΔΟΜΒΡΑΙΝΑ  ΒΟΙΩΤΙΑΣ</t>
  </si>
  <si>
    <t>Τ.Κ. ΚΑΤΩ ΒΛΑΣΣΙΑΣ</t>
  </si>
  <si>
    <t>ΑΝΑΓΕΝΝΗΣΗ</t>
  </si>
  <si>
    <t>ΑΓΡΟΤΙΚΗ ΠΕΡΙΟΧΗ ΑΝΑΓΕΝΝΗΣΗΣ</t>
  </si>
  <si>
    <t>ΓΗΠΕΔΟ</t>
  </si>
  <si>
    <t>Δ.Δ. ΜΑΤΑΡΑΓΚΑΣ(ΠΑΛΑΙΟΠΛΑΤΑΝΟΣ)</t>
  </si>
  <si>
    <t>ΠΑΝΑΓΙΑ ΝΕΡΟΜΥΛΟΥ-ΒΟΛΙΣΣΟΣ</t>
  </si>
  <si>
    <t>ΠΑΡΑΛΙΑ ΜΑΝΔΡΑΣ</t>
  </si>
  <si>
    <t>Σ.Σ. ΜΟΥΡΙΩΝ</t>
  </si>
  <si>
    <t>Τ.Κ. ΝΕΟΧΩΡΑΚΙΟΥ</t>
  </si>
  <si>
    <t>ΠΛΑΤΑΝΗ</t>
  </si>
  <si>
    <t>ΑΓ ΜΑΡΙΝΑ</t>
  </si>
  <si>
    <t>ΚΛΗΣΑΚΟΥΚΙΑ ΚΕΡΑΤΕΑΣ</t>
  </si>
  <si>
    <t>ΑΓΡΟΤΙΚΗ</t>
  </si>
  <si>
    <t>ΜΑΣΤΙΧΟΧΩΡΙΑ-ΠΥΡΓΙ</t>
  </si>
  <si>
    <t>ΑΘΗΝΑΙΟ</t>
  </si>
  <si>
    <t>ΣΚΑΛΑ ΒΑΣΙΛΙΚΩΝ</t>
  </si>
  <si>
    <t>ΓΛΥΚΟΒΡΥΣΗ</t>
  </si>
  <si>
    <t>ΚΕΡΑΜΙ</t>
  </si>
  <si>
    <t>ΑΓΡΟΤΙΚΗ ΠΕΡΙΟΧΗ ΠΕΛΕΚΗΤΗΣ</t>
  </si>
  <si>
    <t>ΑΧΛΑΔΙΑΣ</t>
  </si>
  <si>
    <t>ΠΑΡΑΛΙΑ ΚΑΡΥΑΝΗΣ</t>
  </si>
  <si>
    <t>ΠΗΓΑΔΙ ΤΡΑΓΑΝΟΥ</t>
  </si>
  <si>
    <t>ΟΙΚΙΣΜΟΣ ΛΙΘΑΡΟΣ</t>
  </si>
  <si>
    <t>ΚΑΣΤΡΩΤΙΣΣΑ ΑΙΤ/ΝΙΑΣ</t>
  </si>
  <si>
    <t>Τ.Κ. ΜΑΝΕΣΙΟΥ</t>
  </si>
  <si>
    <t>ΑΓΡΟΤΙΚΗ ΠΕΡΙΟΧΗ ΑΜΦΙΩΝ</t>
  </si>
  <si>
    <t>ΑΓΡΟΤΙΚΗ ΠΕΡΙΟΧΗ Μ. ΚΡΑΝΟΒΟΥΝΙΟΥ</t>
  </si>
  <si>
    <t>ΑΠΟΛΛΩΝΙΑ</t>
  </si>
  <si>
    <t>ΑΓΡΟΤΟΔΑΣΙΚΗ ΠΕΡΙΟΧΗ ΑΠΟΛΛΩΝΙΑΣ</t>
  </si>
  <si>
    <t>Τ/Κ ΠΑΛΑΙΟΠΑΝΑΓΙΑΣ</t>
  </si>
  <si>
    <t>ΑΓΡ. ΠΕΡ. ΝΕΑΣ ΣΑΝΤΑΣ</t>
  </si>
  <si>
    <t>ΕΡΓΑΤΙΚΕΣ ΚΑΤΟΙΚΙΕΣ ΣΕΤΤΗΛ</t>
  </si>
  <si>
    <t>ΠΕΡΙΒΟΛΙΑ ΤΚ ΑΧΛΑΔΕΡΗΣ</t>
  </si>
  <si>
    <t>ΑΓ.ΛΟΥΚΑΣ-ΑΝΩ ΚΟΚΚΙΝΗ ΣΠΗΛΙΑ</t>
  </si>
  <si>
    <t>ΚΑΚΟΥΡΑΙΙΚΑ</t>
  </si>
  <si>
    <t>ΨΑΘΑ</t>
  </si>
  <si>
    <t>ΕΥΓΗΡΟΣ</t>
  </si>
  <si>
    <t>ΛΥΚΟΥΒΟΝΙΑ</t>
  </si>
  <si>
    <t>"Πλαγια"</t>
  </si>
  <si>
    <t>Δ.Κ ΕΥΗΝΟΧΩΡΙΟΥ ΚΑΜΠΟΣ</t>
  </si>
  <si>
    <t>ΕΓΓΑΡΕΣ</t>
  </si>
  <si>
    <t>ΝΙΚΟΛΑΙΪΚΑ</t>
  </si>
  <si>
    <t>ΚΟΙΝΟΤΗΤΑ ΘΕΣΤΙΕΩΝ-ΘΕΣΗ ΚΛΕΦΤΗ</t>
  </si>
  <si>
    <t>ΑΣΣΟΥ-ΛΕΧΑΙΟΥ</t>
  </si>
  <si>
    <t>ΠΑΛΑΙΟΚΟΥΛΟΥΡΑ</t>
  </si>
  <si>
    <t>ΚΑΡΔΙΑΚΑΥΤΙ</t>
  </si>
  <si>
    <t>ΠΡΟΠΟΥΛΙ (ΦΑΛΑΚΡΑ)</t>
  </si>
  <si>
    <t>χαυδατα</t>
  </si>
  <si>
    <t>ΚΑΘΟΛΙΚΟ</t>
  </si>
  <si>
    <t>ΧΑΡΑΚΟΠΟΙΟΣ ΑΓΙΑ ΤΡΙΑΔΑ</t>
  </si>
  <si>
    <t>ΑΓΡΟΤΙΚΗ ΠΕΡΙΟΧΗ Ν. ΠΕΛΛΑΣ</t>
  </si>
  <si>
    <t>ΧΩΡΕΜΗΣ</t>
  </si>
  <si>
    <t>ΧΩΡΕΜΗ</t>
  </si>
  <si>
    <t>ΜΟΙΡΑ  (ΠΑΛΑΙΟ ΣΟΥΛΙ)</t>
  </si>
  <si>
    <t>Τ.Κ. ΣΙΤΑΡΑΛΩΝΑ(ΞΕΡΟΡΕΜΑ)</t>
  </si>
  <si>
    <t>ΒΟΥΤΣΑΡΑ</t>
  </si>
  <si>
    <t>ΚΟΤΡΑΦΟΣ</t>
  </si>
  <si>
    <t>ΟΔΟΣ ΑΝΑΒΥΣΣΟΥ 103</t>
  </si>
  <si>
    <t>ΑΓΡ.ΠΕΡ.Π.ΟΛΒΙΟΥ</t>
  </si>
  <si>
    <t>Τ.Κ.ΛΕΥΚΑΣΙΟ</t>
  </si>
  <si>
    <t>Τ.Κ ΑΡΝΙΣΣΑΣ</t>
  </si>
  <si>
    <t>ΚΙΡΚΙΖΑΤΕΣ</t>
  </si>
  <si>
    <t>ΚΟΙΝΟΤΗΤΑ ΣΤΡΑΤΟΥ-ΓΟΥΡΙΩΤΙΣΣΑ</t>
  </si>
  <si>
    <t>ΑΓΡΟΤΙΚΗ ΠΕΡΙΟΧΗ ΜΑΡΑΣΙΩΝ</t>
  </si>
  <si>
    <t>ΠΟΤΑΜΟΣ "ΚΡΑΣΟΠΟΥΛΙ"</t>
  </si>
  <si>
    <t>ΠΑΧΕΝΑ</t>
  </si>
  <si>
    <t>ΑΓΡΟΤΙΚΗ ΠΕΡΙΟΧΗ Π. ΜΥΛΟΤΟΠΟΥ</t>
  </si>
  <si>
    <t>ΔΑΜΟΥΛΙΑΝΑΤΑ</t>
  </si>
  <si>
    <t>ΞΗΡΟΧΩΡΙ</t>
  </si>
  <si>
    <t>ΜΑΝΔΡΕΣ</t>
  </si>
  <si>
    <t>ΑΓΡΟΤΙΚΗ ΠΕΡΙΟΧΗ ΜΑΝΔΡΩΝ</t>
  </si>
  <si>
    <t>ΠΑΡΑΛΙΜΝΙΟ</t>
  </si>
  <si>
    <t>ΑΓΡΟΤΙΚΗ ΠΕΡΙΟΧΗ ΚΟΤΥΛΙΟΥ</t>
  </si>
  <si>
    <t>ΑΓΡΟΤΙΚΗ ΠΕΡΙΟΧΗ ΒΑΠΤΙΣΤΗ</t>
  </si>
  <si>
    <t>09:22</t>
  </si>
  <si>
    <t>ΞΥΛΟΚΕΡΑΤΕΑ</t>
  </si>
  <si>
    <t>ΑΓΡΟΤΙΚΗ ΠΕΡΙΟΧΗ ΞΥΛΟΚΕΡΑΤΙΑΣ</t>
  </si>
  <si>
    <t>ΑΡΝΑΙΑ</t>
  </si>
  <si>
    <t>ΔΑΦΝΩΝ</t>
  </si>
  <si>
    <t>ΑΝΤΙΦΙΛΙΠΠΩΝ</t>
  </si>
  <si>
    <t>ΛΟΥΤΣΟΥ</t>
  </si>
  <si>
    <t>ΕΛΙΚΑ</t>
  </si>
  <si>
    <t>Δ/Κ ΤΣΑΡΙΤΣΑΝΗΣ ΑΓΙΟΣ ΑΘΑΝΑΣΙΟΣ</t>
  </si>
  <si>
    <t>ΣΙΝΩΠΗ</t>
  </si>
  <si>
    <t>ΑΓΡΟΤΙΚΗ ΠΕΡΙΟΧΗ ΑΒΑΝΤΟΣ</t>
  </si>
  <si>
    <t>ΧΩΡΑ ΝΑΞΟΥ</t>
  </si>
  <si>
    <t>Τ.Κ ΠΑΛΙΑΟΜΑΝΙΝΑΣ</t>
  </si>
  <si>
    <t>ΒΑΣΙΛΑΚΗ (Δ.Ε. ΠΕΛΕΚΑΝΟΥ)</t>
  </si>
  <si>
    <t>Τ.Κ. ΦΙΛΕΙΚΑ ΚΑΛΥΒΙΑ</t>
  </si>
  <si>
    <t>ΜΕΣΟΚΑΜΟΣ</t>
  </si>
  <si>
    <t>ΜΕΣΙΑΝΟ</t>
  </si>
  <si>
    <t>ΔΗΜΟΤΙΚΟ ΔΙΑΜΕΡΙΣΜΑ ΡΑΧΩΝ</t>
  </si>
  <si>
    <t>8ο ΧΙΛ. ΕΠΑΡΧ. ΟΔΟΥ ΘΕΡΜΟΥ-ΚΑΛΛΙΘΕΑΣ</t>
  </si>
  <si>
    <t>Τ.Κ ΧΑΛΙΚΙΟΥ ΑΙΤΩΛΙΚΟΥ</t>
  </si>
  <si>
    <t>ΑΓΡΟΤΙΚΗ ΠΕΡΙΟΧΗ Π. ΑΓΙΟΝΕΡΙΟΥ</t>
  </si>
  <si>
    <t>ΤΣΟΠΑΚΑΣ</t>
  </si>
  <si>
    <t>Τ.Κ.ΠΑΓΚΡΑΤΙΟΥ</t>
  </si>
  <si>
    <t>03:09</t>
  </si>
  <si>
    <t>ΑΒΡΑΜΙΟ</t>
  </si>
  <si>
    <t>ΛΙΜΝΗ ΧΩΡΙΟ ΣΕΛΙΝΟ</t>
  </si>
  <si>
    <t>ΧΩΣΤΙΑ ΒΟΙΩΤΙΑΣ</t>
  </si>
  <si>
    <t>ΑΓ.ΝΙΚΟΛΑΟΣ ΔΔ ΣΙΘΩΝΙΑΣ</t>
  </si>
  <si>
    <t>ΠΛΑΓΙΣΟΣ ΜΩΛΟΣ</t>
  </si>
  <si>
    <t>Τ.Κ. ΚΑΛΦΑ</t>
  </si>
  <si>
    <t>ΑΓΡ.ΠΕΡ.ΔΕΚΑΡΧΟΥ</t>
  </si>
  <si>
    <t>ΚΟΥΤΣΚΑΡΛΙ</t>
  </si>
  <si>
    <t>ΑΓΡΟΙΤΚΗ ΠΕΡΙΟΧΗ ΡΑΧΩΝΑΣ</t>
  </si>
  <si>
    <t>58 ΧΙΛ.Ν.Ε.Ο.ΠΑΤΡΩΝ ΠΥΡΓΟΥ</t>
  </si>
  <si>
    <t>ΝΕΑ ΕΦΕΣΣΟΣ</t>
  </si>
  <si>
    <t>ΞΗΡΟΠΗΓΑΔΟ ΝΑΥΠΑΚΤΟΥ</t>
  </si>
  <si>
    <t>ΒΕΛΛΑ Δ.Κ ΑΣΤΑΚΟΥ</t>
  </si>
  <si>
    <t>ΚΟΥΜΠΟΥΛΟΙ</t>
  </si>
  <si>
    <t>ΑΓΡ. ΠΕΡ. ΚΟΡΟΜΗΛΙΑΣ</t>
  </si>
  <si>
    <t>ΠΑΝΟΡΑΜΑ ΠΡΟΣΟΤΣΑΝΗΣ</t>
  </si>
  <si>
    <t>ΣΥΝΟΡΑ ΜΑΚΡΥΓΙΑΛΟΥ - ΣΦΕΝΔΑΜΗΣ</t>
  </si>
  <si>
    <t>ΚΟΙΜΗΤΗΡΙΑ Τ.Κ ΒΕΡΓΙΝΑΣ</t>
  </si>
  <si>
    <t>Τ.Κ. ΜΠΑΛΟΔΗΜΕΙΚΑ</t>
  </si>
  <si>
    <t>ΑΛΦΕΙΟΥ ΠΛΗΣΙΟΝ ΤΕΧΝΙΚΟΥ</t>
  </si>
  <si>
    <t>ΞΗΡΟΝΟΜΗ (ΤΑΤΕΖΑ)</t>
  </si>
  <si>
    <t>ΣΟΥΣΑΚΙ-ΑΓ.ΧΑΡΑΛΑΜΠΟΣ</t>
  </si>
  <si>
    <t>ΕΠΑΛ</t>
  </si>
  <si>
    <t>ΑΓΡΟΤΙΚΗ ΠΕΡΙΟΧΗ ΑΜΜΟΒΟΥΝΟΥ</t>
  </si>
  <si>
    <t>ΕΛΙΚΗ</t>
  </si>
  <si>
    <t>ΧΥΤΑ (ΘΕΣΗ ΤΕΝΤΕΡΗΣ)</t>
  </si>
  <si>
    <t>ΓΟΥΡΝΕΣ- ΦΕΡΕΣ</t>
  </si>
  <si>
    <t>ΘΕΟΔΩΡΙΤΣΙ ΠΑΣΤΡΑ</t>
  </si>
  <si>
    <t>ΜΑΤΣΟΥΚΙ-ΜΕΤΟΧΙ</t>
  </si>
  <si>
    <t>Ν.ΣΕΒΑΣΤΕΙΑ</t>
  </si>
  <si>
    <t>ΔΑΣΙΚΗ ΠΕΡΙΟΧΗ ΔΑΣΟΧΩΡΙΟΥ (ΚΟΤΖΑ ΟΡΜΑΝ)</t>
  </si>
  <si>
    <t>ΝΕΟΣ ΜΑΡΜΑΡΑΣ-ΔΡΑΚΟΤΡΥΠΑ</t>
  </si>
  <si>
    <t>ΚΥΨΕΛΗ</t>
  </si>
  <si>
    <t>ΜΑΧΟΥ</t>
  </si>
  <si>
    <t>ΜΠΟΥΚΑ ΜΕΣΣΗΝΙΑΣ</t>
  </si>
  <si>
    <t>ΖΑΒΑΤΟ</t>
  </si>
  <si>
    <t>ΑΓΡΟΤΙΚΗ ΠΕΡΟΧΗ ΔΙΛΟΦΟΥ</t>
  </si>
  <si>
    <t>ΝΕΟ ΖΥΓΟΣ ΚΑΒΑΛΑΣ</t>
  </si>
  <si>
    <t>ΑΓΡΟΤΙΚΗ ΠΕΡΙΟΧΗ ΝΤΙΚΑ</t>
  </si>
  <si>
    <t>ΛΕΚΑΝΗ Δ. ΝΕΣΤΟΥ ΚΑΒΑΛΑΣ</t>
  </si>
  <si>
    <t>"Τ.Κ ΕΞΟΧΗΣ - ΤΡΑΠΕΖΑ"</t>
  </si>
  <si>
    <t>ΤΖΑΝΕ</t>
  </si>
  <si>
    <t>Τ.Κ. ΨΑΡΡΩΝ</t>
  </si>
  <si>
    <t>ΚΩΜΗ ΒΑΡΔΑΣ</t>
  </si>
  <si>
    <t>ΝΕΟ ΒΟΥΠΡΑΣΙΟ</t>
  </si>
  <si>
    <t>Τ.Κ.ΣΚΕΠΑΣΤΟ</t>
  </si>
  <si>
    <t>ΑΓΡ. ΠΕΡ. ΡΟΔΟΠΟΛΕΩΣ</t>
  </si>
  <si>
    <t>ΔΑΣΙΚΗ ΠΕΡΙΟΧΗ ΤΡΙΑΔΙΟΥ ΘΕΡΜΗΣ</t>
  </si>
  <si>
    <t>ΘΕΟΚΤΙΣΤΟ</t>
  </si>
  <si>
    <t>ΠΑΛΑΙΑ ΦΩΚΑΙΑ</t>
  </si>
  <si>
    <t>Τ.Κ ΟΦΡΥΝΙΟΥ</t>
  </si>
  <si>
    <t>ΦΙΛΙΠΠΟΙ ΚΑΒΑΛΑΣ</t>
  </si>
  <si>
    <t>ΟΙΚΙΣΜΟΣ ΔΕΗ ΜΕΛΙΣΣΙΟΥ]</t>
  </si>
  <si>
    <t>Τ.Κ. ΑΜΑΡΥΝΘΟΥ "ΝΤΕΜΙΡΗ"</t>
  </si>
  <si>
    <t>ΝΕΑ ΡΟΔΑ</t>
  </si>
  <si>
    <t>ΔΗΜΟΤΙΚΟ ΣΧΟΛΕΙΟ ΝΕΩΝ ΡΟΔΩΝ</t>
  </si>
  <si>
    <t>ΒΑΣΙΛΑΔΑ</t>
  </si>
  <si>
    <t>ΣΑΓΑΚΙ ΠΡΟΣ ΚΑΛΛΙΠΕΥΚΗ</t>
  </si>
  <si>
    <t>Τ.Κ. ΠΑΝΑΓΟΥΛΑΣ</t>
  </si>
  <si>
    <t>ΣΑΡΑΚΗΝΑ</t>
  </si>
  <si>
    <t>ΑΓΡΟΤΙΚΗ ΠΕΡΙΟΧΗ ΣΑΡΑΚΗΝΑΣ</t>
  </si>
  <si>
    <t>ΑΓΡΟΤΤΙΚΗ ΠΕΡΙΟΧΗ ΑΜΦΙΤΡΙΤΗ</t>
  </si>
  <si>
    <t>ΔΑΣΙΚΗ ΠΕΡΙΟΧΗ ΝΕΔΑΣ</t>
  </si>
  <si>
    <t>ΛΕΠΤΟΚΑΡΥΑ- ΚΑΛΛΙΘΕΑ</t>
  </si>
  <si>
    <t>ΠΑΠΑΡΗ</t>
  </si>
  <si>
    <t>Τ.Κ. ΚΟΛΟΚΥΝΘΟΥΣ</t>
  </si>
  <si>
    <t>ΚΟΙΛΑΔΑ - ΕΠ. ΟΔΟΣ ΕΛΑΙΩΝΑ</t>
  </si>
  <si>
    <t>Τ.Κ. ΒΛΥΖΙΑΝΩΝ</t>
  </si>
  <si>
    <t>ΚΑΛΑΝΤΕΡΙ</t>
  </si>
  <si>
    <t>ΕΘ.Π.Κ. ΠΕΝΤΕΛΗΣ</t>
  </si>
  <si>
    <t>ΜΟΥΖΑΚΗ ΓΕΦΥΡΑ ΣΟΥΒΑΛΙΩΤΟΥ</t>
  </si>
  <si>
    <t>ΜΑΡΑΘΙΑ (ΑΓ. ΝΙΚΟΛΑΟΣ ) Δ.Δ. ΠΥΛΟΥ</t>
  </si>
  <si>
    <t>ΓΛΥΚΟΡΡΙΖΙΟ</t>
  </si>
  <si>
    <t>ΓΛΥΚΟΡΡΙΖΙ</t>
  </si>
  <si>
    <t>Τ.Κ. ΠΛΑΤΑΝΟΒΡΥΣΗΣ</t>
  </si>
  <si>
    <t>ΓΟΥΒΑ</t>
  </si>
  <si>
    <t>ΚΑΗΜΕΝΟΣ ΛΟΓΓΟΣ</t>
  </si>
  <si>
    <t>ΑΓΙΟΣ  ΝΙΚΟΛΑΟΣ</t>
  </si>
  <si>
    <t>ΚΟΥΝΤΟΥΜΑΣ</t>
  </si>
  <si>
    <t>ΜΙΣΤΡΟΣ</t>
  </si>
  <si>
    <t>"ΠΟΥΡΝΑΡΙ", ΤΚ ΜΙΣΤΡΟΥ</t>
  </si>
  <si>
    <t>ΘΕΡΜΟΚΗΠΙΑ ΚΑΜΑΡΙΟΥ</t>
  </si>
  <si>
    <t>ΚΕΝΤΑΥΡΟΣ</t>
  </si>
  <si>
    <t>Αγροτικη περιοχη Βεννας</t>
  </si>
  <si>
    <t>ΣΤΡΥΜΟΝΙΚΟ</t>
  </si>
  <si>
    <t>ΔΙΟΔΙΑ ΣΤΡΥΜΟΝΙΚΟΥ</t>
  </si>
  <si>
    <t>ΑΣΠΡΗ ΑΜΜΟΣ ΚΑΒΑΛΑΣ</t>
  </si>
  <si>
    <t>ΑΓΡ. ΠΕΡ. Ν. ΣΑΝΤΑΣ</t>
  </si>
  <si>
    <t>"ΚΟΥΤΡΟΥΛΑΡΟΥ " ΑΛΙΒΕΡΙ</t>
  </si>
  <si>
    <t>Ν. ΜΑΡΜΑΡΑΣ - ΣΑΜΑΡΙ</t>
  </si>
  <si>
    <t>Τ.Κ. ΠΑΛΙΟΣΤΑΝΗΣ</t>
  </si>
  <si>
    <t>ΚΩΜΗ  ΡΩΜΑΝΟΥ</t>
  </si>
  <si>
    <t>ΛΕΗΜΟΑΝΣ</t>
  </si>
  <si>
    <t>ΑΓΡΟΤΙΚΗ ΠΕΡΙΟΧΗ ΧΑΡΙΤΩΜΕΝΗΣ</t>
  </si>
  <si>
    <t>ΒΕΡΙΝΟ</t>
  </si>
  <si>
    <t>ΑΓΡΟΤΙΚΗ ΠΕΡΙΙΟΧΗ ΝΕΑΣ ΑΝΔΡΙΑΝΗΣ</t>
  </si>
  <si>
    <t>ΑΡΙΣΤΟΜΕΝΗΣ</t>
  </si>
  <si>
    <t>ΠΑΛΙΟ ΓΗΠΕΔΟ ΑΡΙΣΤΟΜΕΝΗ</t>
  </si>
  <si>
    <t>ΚΟΝΤΟΒΡΑΚΙ ΔΑΦΝΗ</t>
  </si>
  <si>
    <t>ΘΕΣΗ ΜΟΛΟΧΙΑ ΦΕΝΕΟΥ</t>
  </si>
  <si>
    <t>ΔΗΜΟΤΙΚΟ ΠΑΡΚΟ ΝΑΟΥΣΑΣ</t>
  </si>
  <si>
    <t>Τ.Κ. ΑΝΤΙΚΑΛΑΜΟΥ</t>
  </si>
  <si>
    <t>Τ.Κ.ΕΡΑΤΥΡΑΣ</t>
  </si>
  <si>
    <t>ΜΑΡΑΘΩΝΑΣ</t>
  </si>
  <si>
    <t>ΑΓΡΟΤΙΚΗ ΠΕΡΙΟΧΗ ΝΕΟΥ ΜΥΛΟΥΟΠΟΥ</t>
  </si>
  <si>
    <t>ΑΓΙΟΣ ΓΕΩΡΓΙΟΣ ΒΟΙΩΝ</t>
  </si>
  <si>
    <t>ΠΥΤΙΟΣ</t>
  </si>
  <si>
    <t>Ανατολη Αγιας</t>
  </si>
  <si>
    <t>Τ.Κ.ΚΑΛΑΒΡΥΤΑ</t>
  </si>
  <si>
    <t>ΑΓΡ. ΠΕΡ. ΜΑΝΔΡΕΣ</t>
  </si>
  <si>
    <t>ΚΟΣΜΑΣ</t>
  </si>
  <si>
    <t>πλησιον 28η Οκτωβριου Σινδο</t>
  </si>
  <si>
    <t>Τ.Κ ΜΑΥΡΟΒΟΥΝΙΟΥ</t>
  </si>
  <si>
    <t>Κ. ΜΑΣΤΡΑΝΤΩΝΗ</t>
  </si>
  <si>
    <t>ΑΓΡΟΤΙΚΗ ΠΕΡΙΟΧΗ ΒΕΝΝΑΣ</t>
  </si>
  <si>
    <t>ΚΑΛΛΙΡΑΧΗ</t>
  </si>
  <si>
    <t>ΣΚΑΛΑ ΚΑΛΙΡΡΑΧΗΣ</t>
  </si>
  <si>
    <t>ΕΛΟΣ-ΑΣΤΕΡΙ</t>
  </si>
  <si>
    <t>ΑΓΡ.ΠΕΡΙΟΧΗ ΔΡΑΜΑΣ</t>
  </si>
  <si>
    <t>ΛΕΠΟΥΡΑ</t>
  </si>
  <si>
    <t>ΑΓΡΟΤΙΚΗ ΠΕΡΙΟΧΗ Τ.Σ ΑΓΙΑΣΜΑΤΟΣ</t>
  </si>
  <si>
    <t>ΚΥΠΑΡΙΣΙ</t>
  </si>
  <si>
    <t>ΚΑΤΕΡΙΝΗ ΚΑΤΩ ΑΓΙΑΝΝΗΣ</t>
  </si>
  <si>
    <t>ΚΑΜΠΟΣ ΔΥΣΤΟΥ</t>
  </si>
  <si>
    <t>ΑΓΡΟΤΙΚΗ ΠΕΡΙΟΧΗ ΠΡΟΧΩΜΑΤΟΣ</t>
  </si>
  <si>
    <t>Δ.Κ. ΠΤΕΛΕΩΝΑ - ΞΗΡΟΜΕΡΙ</t>
  </si>
  <si>
    <t>ΓΕΡΑΚΑΣ</t>
  </si>
  <si>
    <t>Ε.Ο. ΒΑΣΙΛΙΚΟΥ-ΦΥΛΛΩΝ</t>
  </si>
  <si>
    <t>ΣΚΙΑΘΟΣ</t>
  </si>
  <si>
    <t>ΑΓΙΟΙ ΑΝΑΡΓΥΡΟΙ ΣΚΙΑΘΟΥ</t>
  </si>
  <si>
    <t>ΠΕΡΙΟΧΗ ΑΓ. ΦΑΝΟΥΡΙΟΥ</t>
  </si>
  <si>
    <t>ΔΥΣΚΟΣ</t>
  </si>
  <si>
    <t>ΑΝΕΜΟΓΕΝΝΗΤΡΙΕΣ ΔΥΣΚΟΥ</t>
  </si>
  <si>
    <t>ΚΟΝΤΟΓΕΝΝΑΔΑ</t>
  </si>
  <si>
    <t>ΑΝΟΙΓΜΑΤΑ ΛΥΓΙΑΣ</t>
  </si>
  <si>
    <t>ΑΓΡ.ΠΕΡ.ΚΥΨΕΛΗΣ</t>
  </si>
  <si>
    <t>ΣΤΥΡΑ</t>
  </si>
  <si>
    <t>ΑΜΥΝΟΥ Τ.Κ. ΣΤΥΡΑ</t>
  </si>
  <si>
    <t>ΑΓΡ. ΠΕΡ. ΡΟΔΟΠΟΛΗΣ</t>
  </si>
  <si>
    <t>ΑΓΡ. ΠΕΡ. ΠΑΡΑΛΙΜΝΙΟΥ</t>
  </si>
  <si>
    <t>Τ.Κ. ΠΕΝΤΑΚΟΡΦΟΥ</t>
  </si>
  <si>
    <t>ΑΓΡΟΤΙΚΗ ΠΕΡΙΟΧΗ ΑΝΩ ΓΕΦΥΡΑΣ</t>
  </si>
  <si>
    <t>ΚΑΤΩ ΚΩΜΗ</t>
  </si>
  <si>
    <t>ΑΓ. ΜΑΡΙΝΑ</t>
  </si>
  <si>
    <t>ΣΚΥΛΕΣ</t>
  </si>
  <si>
    <t>ΘΕΣΗ ''ΒΕΤΙΒΑΡ'' Τ.Κ. ΕΠΙΣΚΟΠΗΣ</t>
  </si>
  <si>
    <t>ΑΓΡ.ΠΕΡ. ΠΟΛΥΚΑΣΤΡΟΥ</t>
  </si>
  <si>
    <t>ΧΩΡΙΟ ΣΕΛΙΝΟ- ΛΙΜΝΗ</t>
  </si>
  <si>
    <t>Μ.ΠΑΟΥ ΑΡΓΑΛΑΣΤΗΣ</t>
  </si>
  <si>
    <t>ΔΑΣΙΚΗ  ΠΕΡΙΟΧΗ ΠΑΛΑΤΙΤΣΙΩΝ -ΣΥΚΙΑΣ</t>
  </si>
  <si>
    <t>ΑΓΡ. ΠΕΡ. ΡΗΜΟΚΑΣΤΡΟΥ</t>
  </si>
  <si>
    <t>Τ.Κ. ΓΑΛΑΤΕΙΑΣ</t>
  </si>
  <si>
    <t>Δ. ΑΝΩΓΕΙΩΝ</t>
  </si>
  <si>
    <t>ΠΑΝΩ ΑΜΠΕΛΙΑ</t>
  </si>
  <si>
    <t>ΚΑΛΙΤΣΑΙΝΑ</t>
  </si>
  <si>
    <t>ΚΕΡΝΙΤΣΑ</t>
  </si>
  <si>
    <t>ΓΥΑΛΙΣΚΑΡΙ</t>
  </si>
  <si>
    <t>ΑΛΥΦΑΝΤΑ</t>
  </si>
  <si>
    <t>ΣΕΛΙΝΟ</t>
  </si>
  <si>
    <t>07:26</t>
  </si>
  <si>
    <t>ΑΝΩ ΒΑΣΙΛΙΚΗ</t>
  </si>
  <si>
    <t>ΒΛΑΜΑΡΗ</t>
  </si>
  <si>
    <t>ΗΦΑΙΣΤΙΑ-ΠΑΛΑΙΟΠΟΛΗ</t>
  </si>
  <si>
    <t>ΑΣΤΡΟΒΙΤΣΑ Δ.Κ ΑΙΤΩΛΙΚΟΥ</t>
  </si>
  <si>
    <t>ΚΥΨΕΛΗ(ΣΤΡΑΤΟΠΕΔΟ)</t>
  </si>
  <si>
    <t>ΣΦΑΓΕΙΑ ΑΙΤΩΛΙΚΟΥ</t>
  </si>
  <si>
    <t>ΣΤΑΥΡΟΔΡΟΜΙ</t>
  </si>
  <si>
    <t>ΜΑΥΡΑ ΑΜΠΕΛΙΑ</t>
  </si>
  <si>
    <t>ΔΔ Μαγαρικαρι</t>
  </si>
  <si>
    <t>ΚΑΛΛΙΜΑΣΙΑ-ΑΓΙΟΣ ΑΙΜΙΛΙΑΝΟΣ</t>
  </si>
  <si>
    <t>ΒΟΡΙΖΙΑ</t>
  </si>
  <si>
    <t>ΔΔ Βοριζια</t>
  </si>
  <si>
    <t>ΜΑΥΡΑ</t>
  </si>
  <si>
    <t>ΚΩΜΙΑΚΗ</t>
  </si>
  <si>
    <t>ΑΝΩ ΠΛΑΤΑΝΟΣ</t>
  </si>
  <si>
    <t>ΒΡΑΧΝΕΙΚΑ</t>
  </si>
  <si>
    <t>ΣΚΟΥΦΑ ΓΑΡΓΑΛΙΑΝΟΙ</t>
  </si>
  <si>
    <t>Τ.Κ. ΦΥΤΕΙΩΝ</t>
  </si>
  <si>
    <t>ΠΑΛΑΙΟΧΩΡΑ-ΠΑΝΟΡΑΜΑ</t>
  </si>
  <si>
    <t>ΠΕΟ ΚΟΡΙΝΘΟΥ - ΠΑΤΡΩΝ</t>
  </si>
  <si>
    <t>ΠΥΡΓΙΟΥ-ΠΕΡΔΙΚΑΣ</t>
  </si>
  <si>
    <t>ΑΓΙΟΣ ΒΛΑΣΗΣ</t>
  </si>
  <si>
    <t>ΚΑΛΛΙΟΠΗ</t>
  </si>
  <si>
    <t>4ο ΧΛΜ ΛΕΥΚΤΡΩΝ ΛΕΙΒΑΔΟΣΤΡΑΣ</t>
  </si>
  <si>
    <t>ΤΙΜ,ΙΟΣ ΣΤΑΥΡΟΣ-ΕΓΡΗΓΟΡΟΣ</t>
  </si>
  <si>
    <t>ΑΓΡΙΑΝΑ</t>
  </si>
  <si>
    <t>Δ.Δ ΑΓΡΙΑΝΑ</t>
  </si>
  <si>
    <t>ΠΕΔΙΟ ΒΟΛΗΣ ΣΤΕΦΑΝΑ</t>
  </si>
  <si>
    <t>Τ.Κ. ΒΑΡΕΤΑΔΑΣ -"ΜΕΓΑΣ ΚΑΜΠΟΣ"</t>
  </si>
  <si>
    <t>ΣΚΕΠΑΣΤΟ</t>
  </si>
  <si>
    <t>ΛΑΡΣΟ</t>
  </si>
  <si>
    <t>ΘΕΣΗ ''ΓΚΙΡΕΝΙ'' Τ.Κ. ΠΟΛΥΠΛΑΤΑΝΟΥ</t>
  </si>
  <si>
    <t>Δ/Κ ΒΕΡΔΙΚΟΥΣΙΑΣ</t>
  </si>
  <si>
    <t>ΑΓ. ΠΕΛΑΓΙΑ</t>
  </si>
  <si>
    <t>ΜΕΛΙΣΣΙΑ ΑΝΕΜΟΓΕΝΝΗΤΡΙΕΣ</t>
  </si>
  <si>
    <t>88,5 ΧΛΜ Ε.Ο.Α.Κ.</t>
  </si>
  <si>
    <t>"ΑΓ. ΚΩΝ/ΝΟΣ" ΣΚΥΡΟΥ</t>
  </si>
  <si>
    <t>Τ.Κ ΚΑΛΛΙΠΟΛΗΣ</t>
  </si>
  <si>
    <t>Τ.Κ ΣΩΤΗΡΑΣ</t>
  </si>
  <si>
    <t>ΚΑΜΠΟΣ ΕΥΔΗΛΟΥ</t>
  </si>
  <si>
    <t>ΖΑΛΟΓΓΟΥ</t>
  </si>
  <si>
    <t>ΒΑΡΟΣ</t>
  </si>
  <si>
    <t>ΛΑΚΕΣ ΤΣΕΜΠΕΡΟΥ</t>
  </si>
  <si>
    <t>ΑΜΑΝΗ ΑΓ.ΓΑΛΑΣ</t>
  </si>
  <si>
    <t>ΡΟΓΔΙΑ (Δ.Ε. ΙΝΝΑΧΩΡΙΟΥ)</t>
  </si>
  <si>
    <t>Τ.Κ ΚΑΛΗΣ</t>
  </si>
  <si>
    <t>ΑΓΡΟΤΙΚΗ ΠΕΡΙΟΧΗ ΠΑΝΔΡΟΣΟΥ</t>
  </si>
  <si>
    <t>ΑΣΠΡΟ ΧΩΡΙΟ</t>
  </si>
  <si>
    <t>ΜΟΝΗ</t>
  </si>
  <si>
    <t>ΜΠΟΖΙΚΑΣ</t>
  </si>
  <si>
    <t>ΜΠΟΖΙΚΑ</t>
  </si>
  <si>
    <t>ΑΓΡΟΤΙΚΗ ΠΕΡΙΟΧΗ ΧΙΛΗΣ</t>
  </si>
  <si>
    <t>ΑΝΤΙΜΑΧΕΙΑ-ΜΑΣΤΙΧΑΡΙ</t>
  </si>
  <si>
    <t>ΣΙΔΕΡΟΝ ΚΟΖΑΝΗΣ</t>
  </si>
  <si>
    <t>ΚΑΜΠΙΑ</t>
  </si>
  <si>
    <t>"ΟΜΑΛΑ", ΚΑΜΠΙΑ</t>
  </si>
  <si>
    <t>Τ.Κ ΣΚΕΠΑΣΤΟΥ</t>
  </si>
  <si>
    <t>ΑΕΡΟΔΡΟΜΙΟ ΦΛΩΡΙΝΑΣ</t>
  </si>
  <si>
    <t>635 ΧΛΜ ΕΓΝΑΤΙΑΣ ΟΔΟΥ</t>
  </si>
  <si>
    <t>ΤΣΑΝΟΥΛΕΙΚΑ</t>
  </si>
  <si>
    <t>ΚΑΣΤΕΛΙΑ ΓΟΜΑΤΙ</t>
  </si>
  <si>
    <t>ΖΕΝΙΑ-ΘΕΡΓΙΑΝΟΠΟΥΛΟ</t>
  </si>
  <si>
    <t>ΑΛΙΣΣΟΣ ΑΧΑΙΑΣ</t>
  </si>
  <si>
    <t>ΜΑΥΡΕΣ</t>
  </si>
  <si>
    <t>ΛΙΜΝΗ ΣΤΥΜΦΑΛΙΑΣ</t>
  </si>
  <si>
    <t>ΠΟΝΤΙ</t>
  </si>
  <si>
    <t>ΜΑΝΑ ΑΛΙΒΕΡΙΟΥ</t>
  </si>
  <si>
    <t>ΑΝΩ ΚΑΣΤΑΝΕΑ</t>
  </si>
  <si>
    <t>ΑΓΙΑ ΑΙΚΑΤΕΡΙΝΗ</t>
  </si>
  <si>
    <t>"ΟΜΑΛΑ" ΚΑΜΠΙΩΝ</t>
  </si>
  <si>
    <t>ΑΡΝΗ</t>
  </si>
  <si>
    <t>Στρατοπεδο Κασπακα</t>
  </si>
  <si>
    <t>Τ.Κ. ΣΑΡΔΙΝΙΩΝ "ΝΕΚΡΟΤΑΦΕΙΟ"</t>
  </si>
  <si>
    <t>ΕΡΚΥΝΑ</t>
  </si>
  <si>
    <t>Τ.Κ ΚΟΚΚΙΝΟΧΩΜΑ</t>
  </si>
  <si>
    <t>Εκκλησια Παναγια Μαρτινο</t>
  </si>
  <si>
    <t>ΜΠΑΡΕΣ</t>
  </si>
  <si>
    <t>ΕΛΑΤΟΧΩΡΙ - ΑΓΡΙΑΓΝΕΣ</t>
  </si>
  <si>
    <t>Τ.Κ. ΚΑΛΑΒΡΥΤΩΝ</t>
  </si>
  <si>
    <t>Τ.Κ.ΒΑΣΙΛΟΠΟΥΛΟΥ</t>
  </si>
  <si>
    <t>ΒΟΡΟΙ</t>
  </si>
  <si>
    <t>ΡΟΥΠΑΚΙΑ ΝΑΥΠΑΚΤΙΑΣ</t>
  </si>
  <si>
    <t>ΑΛΕΞΑΝΡΙΝΗ - ΠΑΛΑΙΟΠΥΡΓΟΣ</t>
  </si>
  <si>
    <t>Αγιο Χριστοφορου Νικησιανης</t>
  </si>
  <si>
    <t>"ΑΓ. ΤΡΥΦΩΝΑΣ" ΣΚΥΡΟΥ</t>
  </si>
  <si>
    <t>ΑΡΧ. ΝΕΜΕΑ</t>
  </si>
  <si>
    <t>ΞΙΦΑΡΙΑΝΙΚΑ</t>
  </si>
  <si>
    <t>ΦΛΟΜΟΧΩΡΙ</t>
  </si>
  <si>
    <t>ΣΠΑΡΤΕΑ</t>
  </si>
  <si>
    <t>ΔΕΜΟΙΡΙΑΝΙΚΑ</t>
  </si>
  <si>
    <t>ΑΝΑΤΟΛΙΚΗΣ ΜΑΚΕΔΟΝΙΑΣ ΚΑΙ ΘΡΑΚΗΣ</t>
  </si>
  <si>
    <t>ΚΕΝΤΡΙΚΗΣ ΜΑΚΕΔΟΝΙΑΣ</t>
  </si>
  <si>
    <t>ΔΥΤΙΚΗΣ ΜΑΚΕΔΟΝΙΑΣ</t>
  </si>
  <si>
    <t>ΗΠΕΙΡΟΥ</t>
  </si>
  <si>
    <t>ΘΕΣΣΑΛΙΑΣ</t>
  </si>
  <si>
    <t>ΔΥΤΙΚΗΣ ΕΛΛΑΔΟΣ</t>
  </si>
  <si>
    <t>ΠΕΛΛΟΠΟΝΗΣΟΥ</t>
  </si>
  <si>
    <t>ΣΤΕΡΕΑΣ ΕΛΛΑΔΟΣ</t>
  </si>
  <si>
    <t>ΝΟΤΙΟΥ ΑΙΓΑΙΟΥ</t>
  </si>
  <si>
    <t>ΒΟΡΕΙΟΥ ΑΙΓΑΙΟΥ</t>
  </si>
  <si>
    <t>ΚΡΗΤΗΣ</t>
  </si>
  <si>
    <t>ΙΟΝΙΩΝ ΝΗΣΩΝ</t>
  </si>
  <si>
    <t>Μήνας</t>
  </si>
  <si>
    <t>Χειμώνας</t>
  </si>
  <si>
    <t>Άνοιξη</t>
  </si>
  <si>
    <t>Καλοκαίρι</t>
  </si>
  <si>
    <t>Φθινόπωρο</t>
  </si>
  <si>
    <t xml:space="preserve"> 4ος Π.Σ. ΑΘΗΝΩΝ</t>
  </si>
  <si>
    <t xml:space="preserve"> 7ος Π.Σ. ΑΘΗΝΩΝ</t>
  </si>
  <si>
    <t>Π.Κ. ΣΑΛΑΜΙΝΑΣ - Δ.Π.Υ.ΠΕΙΡΑΙΑ</t>
  </si>
  <si>
    <t>ΕΘ.Π.Κ. ΥΔΡΑΣ</t>
  </si>
  <si>
    <t>Π.Κ. ΕΠΤΑΧΩΡΙΟΥ</t>
  </si>
  <si>
    <t>ΕΘ.Π.Κ. ΣΑΓΙΑΔΑΣ</t>
  </si>
  <si>
    <t>6η Ε.Μ.Α.Κ. ΠΑΤΡΩΝ</t>
  </si>
  <si>
    <t>Π.Κ. ΦΟΥΡΝΑ</t>
  </si>
  <si>
    <t>Π.Κ. ΙΘΑΚΗΣ</t>
  </si>
  <si>
    <t>Π.Κ. ΠΥΡΓΕΤΟΥ</t>
  </si>
  <si>
    <t>Π.Κ. ΛΕΥΚΙΜΗΣ</t>
  </si>
  <si>
    <t>ΔΙΟΙΚΗΣΗ Π.Υ. ΠΑΤΡΩΝ</t>
  </si>
  <si>
    <t>ΗΜΕΡΑ &amp; ΩΡΑ ΕΝΑΡΞΗΣ</t>
  </si>
  <si>
    <t>Χρονική Διάρκεια Επιχείρησης (ημέρες / ώρες / λεπτά)</t>
  </si>
  <si>
    <t>Μετατροπή Ημερών (μόνο) σε Ώρες</t>
  </si>
  <si>
    <t xml:space="preserve">Μετατροπή της Διάρκειας μίας Επιχείρησης σε Λεπτά </t>
  </si>
  <si>
    <t>Κωδικοποίηση Υπηρεσίας</t>
  </si>
  <si>
    <t>ΔΙΟΙΚΗΤΙΚΕΣ ΠΕΡΙΦΕΡΕΙΕΣ ΕΛΛΑΔΟΣ</t>
  </si>
  <si>
    <t>Κωδικός ανά Περιφέρεια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</si>
</sst>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\ _€_-;\-* #,##0.00\ _€_-;_-* &quot;-&quot;??\ _€_-;_-@_-"/>
    <numFmt numFmtId="164" formatCode="[$-F400]h:mm:ss\ AM/PM"/>
    <numFmt numFmtId="165" formatCode="dd/mm/yyyy\ hh:mm"/>
    <numFmt numFmtId="166" formatCode="dd:hh:mm"/>
  </numFmts>
  <fonts count="12" x14ac:knownFonts="1">
    <font>
      <sz val="11"/>
      <color theme="1"/>
      <name val="Calibri"/>
      <family val="2"/>
      <charset val="161"/>
      <scheme val="minor"/>
    </font>
    <font>
      <sz val="10"/>
      <color indexed="64"/>
      <name val="Arial"/>
      <family val="2"/>
      <charset val="161"/>
    </font>
    <font>
      <b/>
      <sz val="10"/>
      <name val="Arial"/>
      <family val="2"/>
      <charset val="161"/>
    </font>
    <font>
      <b/>
      <sz val="10"/>
      <color indexed="64"/>
      <name val="Arial"/>
      <family val="2"/>
      <charset val="161"/>
    </font>
    <font>
      <sz val="11"/>
      <color theme="1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1"/>
      <name val="Arial"/>
      <family val="2"/>
      <charset val="161"/>
    </font>
    <font>
      <sz val="11"/>
      <color indexed="64"/>
      <name val="Arial"/>
      <family val="2"/>
      <charset val="161"/>
    </font>
    <font>
      <sz val="10"/>
      <color indexed="64"/>
      <name val="Calibri"/>
      <family val="2"/>
      <charset val="161"/>
      <scheme val="minor"/>
    </font>
    <font>
      <sz val="11"/>
      <color indexed="64"/>
      <name val="Calibri"/>
      <family val="2"/>
      <charset val="161"/>
      <scheme val="minor"/>
    </font>
    <font>
      <b/>
      <sz val="9"/>
      <name val="Arial"/>
      <family val="2"/>
      <charset val="161"/>
    </font>
    <font>
      <b/>
      <sz val="11"/>
      <name val="Calibri"/>
      <family val="2"/>
      <charset val="161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/>
    <xf numFmtId="43" fontId="4" fillId="0" borderId="0" applyFont="0" applyFill="0" applyBorder="0" applyAlignment="0" applyProtection="0"/>
  </cellStyleXfs>
  <cellXfs count="75">
    <xf numFmtId="0" fontId="0" fillId="0" borderId="0" xfId="0"/>
    <xf numFmtId="14" fontId="0" fillId="0" borderId="0" xfId="0" applyNumberFormat="1"/>
    <xf numFmtId="0" fontId="0" fillId="0" borderId="0" xfId="0" applyNumberFormat="1"/>
    <xf numFmtId="0" fontId="2" fillId="2" borderId="1" xfId="1" applyFont="1" applyFill="1" applyBorder="1" applyAlignment="1">
      <alignment horizontal="left" vertical="center" wrapText="1"/>
    </xf>
    <xf numFmtId="3" fontId="2" fillId="2" borderId="1" xfId="1" applyNumberFormat="1" applyFont="1" applyFill="1" applyBorder="1" applyAlignment="1">
      <alignment horizontal="left" vertical="center" wrapText="1"/>
    </xf>
    <xf numFmtId="0" fontId="0" fillId="3" borderId="0" xfId="0" applyFill="1"/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49" fontId="0" fillId="3" borderId="0" xfId="0" applyNumberFormat="1" applyFill="1"/>
    <xf numFmtId="14" fontId="0" fillId="3" borderId="0" xfId="0" applyNumberFormat="1" applyFill="1"/>
    <xf numFmtId="2" fontId="0" fillId="3" borderId="0" xfId="0" applyNumberFormat="1" applyFill="1"/>
    <xf numFmtId="0" fontId="0" fillId="0" borderId="5" xfId="0" applyBorder="1"/>
    <xf numFmtId="49" fontId="0" fillId="0" borderId="5" xfId="0" applyNumberFormat="1" applyBorder="1"/>
    <xf numFmtId="14" fontId="0" fillId="0" borderId="5" xfId="0" applyNumberFormat="1" applyBorder="1"/>
    <xf numFmtId="2" fontId="0" fillId="0" borderId="5" xfId="0" applyNumberFormat="1" applyBorder="1"/>
    <xf numFmtId="0" fontId="0" fillId="3" borderId="5" xfId="0" applyFill="1" applyBorder="1"/>
    <xf numFmtId="49" fontId="6" fillId="0" borderId="5" xfId="0" applyNumberFormat="1" applyFont="1" applyFill="1" applyBorder="1"/>
    <xf numFmtId="49" fontId="0" fillId="0" borderId="5" xfId="0" applyNumberFormat="1" applyFont="1" applyFill="1" applyBorder="1"/>
    <xf numFmtId="49" fontId="7" fillId="0" borderId="0" xfId="0" applyNumberFormat="1" applyFont="1" applyAlignment="1">
      <alignment horizontal="left"/>
    </xf>
    <xf numFmtId="49" fontId="1" fillId="0" borderId="5" xfId="0" applyNumberFormat="1" applyFont="1" applyFill="1" applyBorder="1"/>
    <xf numFmtId="2" fontId="8" fillId="0" borderId="0" xfId="0" applyNumberFormat="1" applyFont="1"/>
    <xf numFmtId="0" fontId="0" fillId="0" borderId="0" xfId="2" applyNumberFormat="1" applyFont="1"/>
    <xf numFmtId="0" fontId="9" fillId="0" borderId="0" xfId="0" applyNumberFormat="1" applyFont="1" applyAlignment="1">
      <alignment horizontal="center"/>
    </xf>
    <xf numFmtId="0" fontId="1" fillId="2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49" fontId="7" fillId="0" borderId="0" xfId="0" applyNumberFormat="1" applyFont="1"/>
    <xf numFmtId="164" fontId="10" fillId="8" borderId="5" xfId="1" applyNumberFormat="1" applyFont="1" applyFill="1" applyBorder="1" applyAlignment="1">
      <alignment horizontal="left" vertical="center" wrapText="1"/>
    </xf>
    <xf numFmtId="0" fontId="2" fillId="2" borderId="2" xfId="1" applyFont="1" applyFill="1" applyBorder="1" applyAlignment="1">
      <alignment horizontal="left" vertical="center" wrapText="1"/>
    </xf>
    <xf numFmtId="49" fontId="0" fillId="0" borderId="6" xfId="0" applyNumberFormat="1" applyBorder="1"/>
    <xf numFmtId="0" fontId="2" fillId="2" borderId="4" xfId="1" applyFont="1" applyFill="1" applyBorder="1" applyAlignment="1">
      <alignment horizontal="center" vertical="center" wrapText="1"/>
    </xf>
    <xf numFmtId="14" fontId="0" fillId="0" borderId="7" xfId="0" applyNumberFormat="1" applyBorder="1"/>
    <xf numFmtId="0" fontId="0" fillId="8" borderId="5" xfId="0" applyNumberFormat="1" applyFill="1" applyBorder="1"/>
    <xf numFmtId="0" fontId="0" fillId="8" borderId="5" xfId="0" applyFill="1" applyBorder="1"/>
    <xf numFmtId="165" fontId="0" fillId="8" borderId="5" xfId="0" applyNumberFormat="1" applyFill="1" applyBorder="1"/>
    <xf numFmtId="0" fontId="2" fillId="2" borderId="4" xfId="1" applyFont="1" applyFill="1" applyBorder="1" applyAlignment="1">
      <alignment horizontal="left" vertical="center" wrapText="1"/>
    </xf>
    <xf numFmtId="49" fontId="0" fillId="0" borderId="7" xfId="0" applyNumberFormat="1" applyBorder="1"/>
    <xf numFmtId="0" fontId="0" fillId="9" borderId="5" xfId="0" applyNumberFormat="1" applyFill="1" applyBorder="1"/>
    <xf numFmtId="0" fontId="0" fillId="9" borderId="5" xfId="0" applyFill="1" applyBorder="1"/>
    <xf numFmtId="164" fontId="10" fillId="9" borderId="6" xfId="1" applyNumberFormat="1" applyFont="1" applyFill="1" applyBorder="1" applyAlignment="1">
      <alignment horizontal="right" vertical="center" wrapText="1"/>
    </xf>
    <xf numFmtId="0" fontId="0" fillId="9" borderId="6" xfId="0" applyNumberFormat="1" applyFill="1" applyBorder="1"/>
    <xf numFmtId="0" fontId="0" fillId="9" borderId="6" xfId="0" applyFill="1" applyBorder="1"/>
    <xf numFmtId="1" fontId="10" fillId="9" borderId="6" xfId="1" applyNumberFormat="1" applyFont="1" applyFill="1" applyBorder="1" applyAlignment="1">
      <alignment horizontal="left" vertical="center" wrapText="1"/>
    </xf>
    <xf numFmtId="1" fontId="10" fillId="9" borderId="5" xfId="1" applyNumberFormat="1" applyFont="1" applyFill="1" applyBorder="1" applyAlignment="1">
      <alignment horizontal="left" vertical="center" wrapText="1"/>
    </xf>
    <xf numFmtId="166" fontId="0" fillId="9" borderId="6" xfId="0" applyNumberFormat="1" applyFill="1" applyBorder="1"/>
    <xf numFmtId="1" fontId="0" fillId="9" borderId="5" xfId="0" applyNumberFormat="1" applyFill="1" applyBorder="1"/>
    <xf numFmtId="1" fontId="0" fillId="9" borderId="6" xfId="0" applyNumberFormat="1" applyFill="1" applyBorder="1"/>
    <xf numFmtId="166" fontId="5" fillId="9" borderId="6" xfId="0" applyNumberFormat="1" applyFont="1" applyFill="1" applyBorder="1"/>
    <xf numFmtId="1" fontId="5" fillId="9" borderId="6" xfId="0" applyNumberFormat="1" applyFont="1" applyFill="1" applyBorder="1"/>
    <xf numFmtId="0" fontId="0" fillId="3" borderId="0" xfId="0" applyFill="1" applyBorder="1"/>
    <xf numFmtId="0" fontId="0" fillId="0" borderId="0" xfId="0" applyBorder="1"/>
    <xf numFmtId="49" fontId="0" fillId="3" borderId="0" xfId="0" applyNumberFormat="1" applyFill="1" applyBorder="1"/>
    <xf numFmtId="49" fontId="0" fillId="0" borderId="0" xfId="0" applyNumberFormat="1" applyBorder="1"/>
    <xf numFmtId="14" fontId="0" fillId="3" borderId="0" xfId="0" applyNumberFormat="1" applyFill="1" applyBorder="1"/>
    <xf numFmtId="14" fontId="0" fillId="0" borderId="0" xfId="0" applyNumberFormat="1" applyBorder="1"/>
    <xf numFmtId="2" fontId="0" fillId="3" borderId="0" xfId="0" applyNumberFormat="1" applyFill="1" applyBorder="1"/>
    <xf numFmtId="2" fontId="0" fillId="0" borderId="0" xfId="0" applyNumberFormat="1" applyBorder="1"/>
    <xf numFmtId="3" fontId="2" fillId="4" borderId="2" xfId="1" applyNumberFormat="1" applyFont="1" applyFill="1" applyBorder="1" applyAlignment="1">
      <alignment horizontal="center" vertical="center"/>
    </xf>
    <xf numFmtId="3" fontId="2" fillId="4" borderId="3" xfId="1" applyNumberFormat="1" applyFont="1" applyFill="1" applyBorder="1" applyAlignment="1">
      <alignment horizontal="center" vertical="center"/>
    </xf>
    <xf numFmtId="3" fontId="2" fillId="4" borderId="4" xfId="1" applyNumberFormat="1" applyFont="1" applyFill="1" applyBorder="1" applyAlignment="1">
      <alignment horizontal="center" vertical="center"/>
    </xf>
    <xf numFmtId="0" fontId="3" fillId="4" borderId="2" xfId="1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3" fillId="4" borderId="4" xfId="1" applyFont="1" applyFill="1" applyBorder="1" applyAlignment="1">
      <alignment horizontal="center"/>
    </xf>
    <xf numFmtId="1" fontId="2" fillId="0" borderId="8" xfId="1" applyNumberFormat="1" applyFont="1" applyBorder="1" applyAlignment="1">
      <alignment horizontal="left" vertical="center" wrapText="1"/>
    </xf>
    <xf numFmtId="0" fontId="11" fillId="0" borderId="8" xfId="1" applyNumberFormat="1" applyFont="1" applyBorder="1" applyAlignment="1">
      <alignment horizontal="center" vertical="center" wrapText="1"/>
    </xf>
    <xf numFmtId="0" fontId="6" fillId="0" borderId="0" xfId="0" applyFont="1"/>
    <xf numFmtId="49" fontId="6" fillId="0" borderId="0" xfId="0" applyNumberFormat="1" applyFont="1"/>
    <xf numFmtId="0" fontId="6" fillId="0" borderId="0" xfId="0" applyNumberFormat="1" applyFont="1"/>
    <xf numFmtId="49" fontId="6" fillId="3" borderId="0" xfId="0" applyNumberFormat="1" applyFont="1" applyFill="1"/>
    <xf numFmtId="49" fontId="6" fillId="0" borderId="0" xfId="0" applyNumberFormat="1" applyFont="1" applyBorder="1"/>
    <xf numFmtId="49" fontId="6" fillId="0" borderId="5" xfId="0" applyNumberFormat="1" applyFont="1" applyBorder="1"/>
    <xf numFmtId="49" fontId="6" fillId="3" borderId="0" xfId="0" applyNumberFormat="1" applyFont="1" applyFill="1" applyBorder="1"/>
    <xf numFmtId="1" fontId="11" fillId="0" borderId="8" xfId="1" applyNumberFormat="1" applyFont="1" applyBorder="1" applyAlignment="1">
      <alignment vertical="center" wrapText="1"/>
    </xf>
  </cellXfs>
  <cellStyles count="3">
    <cellStyle name="Κανονικό" xfId="0" builtinId="0"/>
    <cellStyle name="Κανονικό 2" xfId="1" xr:uid="{00000000-0005-0000-0000-000001000000}"/>
    <cellStyle name="Κόμμα" xfId="2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8662"/>
  <sheetViews>
    <sheetView tabSelected="1" topLeftCell="E1" zoomScale="130" zoomScaleNormal="130" workbookViewId="0">
      <selection activeCell="I3" sqref="I3:I8662"/>
    </sheetView>
  </sheetViews>
  <sheetFormatPr defaultRowHeight="15" x14ac:dyDescent="0.25"/>
  <cols>
    <col min="1" max="1" width="11.85546875" customWidth="1"/>
    <col min="2" max="2" width="12.42578125" bestFit="1" customWidth="1"/>
    <col min="3" max="4" width="12" bestFit="1" customWidth="1"/>
    <col min="5" max="5" width="32.85546875" style="67" bestFit="1" customWidth="1"/>
    <col min="6" max="6" width="27.7109375" customWidth="1"/>
    <col min="7" max="7" width="20.140625" bestFit="1" customWidth="1"/>
    <col min="8" max="8" width="37.140625" bestFit="1" customWidth="1"/>
    <col min="9" max="9" width="20.140625" customWidth="1"/>
    <col min="10" max="10" width="11.28515625" bestFit="1" customWidth="1"/>
    <col min="11" max="11" width="8.85546875" bestFit="1" customWidth="1"/>
    <col min="12" max="12" width="24.7109375" style="35" customWidth="1"/>
    <col min="13" max="13" width="12.42578125" customWidth="1"/>
    <col min="14" max="14" width="12.140625" bestFit="1" customWidth="1"/>
    <col min="15" max="15" width="24.7109375" style="35" customWidth="1"/>
    <col min="16" max="17" width="26.85546875" style="43" customWidth="1"/>
    <col min="18" max="18" width="26.85546875" style="40" customWidth="1"/>
    <col min="19" max="19" width="25.7109375" bestFit="1" customWidth="1"/>
    <col min="20" max="20" width="44.140625" bestFit="1" customWidth="1"/>
    <col min="21" max="21" width="25" bestFit="1" customWidth="1"/>
    <col min="22" max="22" width="51.140625" bestFit="1" customWidth="1"/>
    <col min="28" max="28" width="10.140625" customWidth="1"/>
    <col min="29" max="29" width="14.140625" customWidth="1"/>
    <col min="32" max="32" width="12" customWidth="1"/>
    <col min="34" max="34" width="10" customWidth="1"/>
    <col min="35" max="35" width="11.140625" customWidth="1"/>
  </cols>
  <sheetData>
    <row r="1" spans="1:44" ht="15.75" thickBot="1" x14ac:dyDescent="0.3">
      <c r="A1" s="2"/>
      <c r="B1" s="2"/>
      <c r="C1" s="2"/>
      <c r="D1" s="2"/>
      <c r="E1" s="69"/>
      <c r="F1" s="2"/>
      <c r="G1" s="2"/>
      <c r="H1" s="2"/>
      <c r="I1" s="2"/>
      <c r="J1" s="2"/>
      <c r="K1" s="2"/>
      <c r="L1" s="34"/>
      <c r="M1" s="2"/>
      <c r="N1" s="2"/>
      <c r="O1" s="34"/>
      <c r="P1" s="42"/>
      <c r="Q1" s="42"/>
      <c r="R1" s="39"/>
      <c r="S1" s="2"/>
      <c r="T1" s="2"/>
      <c r="U1" s="2"/>
      <c r="V1" s="2"/>
      <c r="W1" s="59" t="s">
        <v>0</v>
      </c>
      <c r="X1" s="60"/>
      <c r="Y1" s="60"/>
      <c r="Z1" s="60"/>
      <c r="AA1" s="60"/>
      <c r="AB1" s="60"/>
      <c r="AC1" s="60"/>
      <c r="AD1" s="61"/>
      <c r="AE1" s="59" t="s">
        <v>1</v>
      </c>
      <c r="AF1" s="60"/>
      <c r="AG1" s="60"/>
      <c r="AH1" s="60"/>
      <c r="AI1" s="61"/>
      <c r="AJ1" s="59" t="s">
        <v>2</v>
      </c>
      <c r="AK1" s="60"/>
      <c r="AL1" s="60"/>
      <c r="AM1" s="61"/>
      <c r="AN1" s="62" t="s">
        <v>3</v>
      </c>
      <c r="AO1" s="63"/>
      <c r="AP1" s="63"/>
      <c r="AQ1" s="63"/>
      <c r="AR1" s="64"/>
    </row>
    <row r="2" spans="1:44" ht="45.75" thickBot="1" x14ac:dyDescent="0.3">
      <c r="A2" s="3" t="s">
        <v>4</v>
      </c>
      <c r="B2" s="3" t="s">
        <v>5</v>
      </c>
      <c r="C2" s="3" t="s">
        <v>6</v>
      </c>
      <c r="D2" s="3" t="s">
        <v>7</v>
      </c>
      <c r="E2" s="3" t="s">
        <v>8</v>
      </c>
      <c r="F2" s="65" t="s">
        <v>8275</v>
      </c>
      <c r="G2" s="3" t="s">
        <v>9</v>
      </c>
      <c r="H2" s="66" t="s">
        <v>8276</v>
      </c>
      <c r="I2" s="74" t="s">
        <v>8277</v>
      </c>
      <c r="J2" s="3" t="s">
        <v>10</v>
      </c>
      <c r="K2" s="30" t="s">
        <v>11</v>
      </c>
      <c r="L2" s="29" t="s">
        <v>8271</v>
      </c>
      <c r="M2" s="32" t="s">
        <v>12</v>
      </c>
      <c r="N2" s="30" t="s">
        <v>13</v>
      </c>
      <c r="O2" s="29" t="s">
        <v>8271</v>
      </c>
      <c r="P2" s="41" t="s">
        <v>8272</v>
      </c>
      <c r="Q2" s="44" t="s">
        <v>8273</v>
      </c>
      <c r="R2" s="45" t="s">
        <v>8274</v>
      </c>
      <c r="S2" s="37" t="s">
        <v>14</v>
      </c>
      <c r="T2" s="3" t="s">
        <v>15</v>
      </c>
      <c r="U2" s="3" t="s">
        <v>16</v>
      </c>
      <c r="V2" s="3" t="s">
        <v>17</v>
      </c>
      <c r="W2" s="4" t="s">
        <v>18</v>
      </c>
      <c r="X2" s="4" t="s">
        <v>19</v>
      </c>
      <c r="Y2" s="4" t="s">
        <v>20</v>
      </c>
      <c r="Z2" s="4" t="s">
        <v>21</v>
      </c>
      <c r="AA2" s="4" t="s">
        <v>22</v>
      </c>
      <c r="AB2" s="4" t="s">
        <v>23</v>
      </c>
      <c r="AC2" s="4" t="s">
        <v>24</v>
      </c>
      <c r="AD2" s="4" t="s">
        <v>25</v>
      </c>
      <c r="AE2" s="4" t="s">
        <v>26</v>
      </c>
      <c r="AF2" s="4" t="s">
        <v>27</v>
      </c>
      <c r="AG2" s="4" t="s">
        <v>28</v>
      </c>
      <c r="AH2" s="4" t="s">
        <v>29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4" t="s">
        <v>36</v>
      </c>
      <c r="AP2" s="4" t="s">
        <v>37</v>
      </c>
      <c r="AQ2" s="4" t="s">
        <v>38</v>
      </c>
      <c r="AR2" s="4" t="s">
        <v>39</v>
      </c>
    </row>
    <row r="3" spans="1:44" x14ac:dyDescent="0.25">
      <c r="A3">
        <v>1529970</v>
      </c>
      <c r="B3">
        <v>714050</v>
      </c>
      <c r="C3">
        <v>21.8065858910896</v>
      </c>
      <c r="D3">
        <v>38.056254002547497</v>
      </c>
      <c r="E3" s="68" t="s">
        <v>302</v>
      </c>
      <c r="F3" s="8">
        <f>INDEX(Δεδομένα!$P:$P,MATCH('2020'!E3,Δεδομένα!$O:$O,0))</f>
        <v>119</v>
      </c>
      <c r="G3" s="6" t="s">
        <v>303</v>
      </c>
      <c r="H3" s="2" t="str">
        <f>INDEX(Δεδομένα!B$1:B$51,MATCH('2020'!G3,Δεδομένα!A$1:A$51,0))</f>
        <v>ΔΥΤΙΚΗΣ ΕΛΛΑΔΟΣ</v>
      </c>
      <c r="I3" s="8">
        <f>INDEX(Δεδομένα!E$1:E$13,MATCH('2020'!H3,Δεδομένα!D$1:D$13,0))</f>
        <v>7</v>
      </c>
      <c r="J3" s="1">
        <v>43831</v>
      </c>
      <c r="K3" s="6" t="s">
        <v>887</v>
      </c>
      <c r="L3" s="36" t="str">
        <f t="shared" ref="L3:L66" si="0">_xlfn.CONCAT(TEXT(J3,"ηη/μμ/εεε")," ",TEXT(K3,"ωω:λλ"))</f>
        <v>01/01/2020 17:14</v>
      </c>
      <c r="M3" s="1">
        <v>43831</v>
      </c>
      <c r="N3" s="6" t="s">
        <v>154</v>
      </c>
      <c r="O3" s="36" t="str">
        <f t="shared" ref="O3:O66" si="1">_xlfn.CONCAT(TEXT(M3,"ηη/μμ/εεε")," ",TEXT(N3,"ωω:λλ"))</f>
        <v>01/01/2020 18:05</v>
      </c>
      <c r="P3" s="46">
        <f t="shared" ref="P3:P66" si="2">O3-L3</f>
        <v>3.5416666665696539E-2</v>
      </c>
      <c r="Q3" s="48">
        <v>0</v>
      </c>
      <c r="R3" s="47">
        <f t="shared" ref="R3:R66" si="3">P3*(24*60)</f>
        <v>50.999999998603016</v>
      </c>
      <c r="S3" s="6" t="s">
        <v>306</v>
      </c>
      <c r="T3" s="6" t="s">
        <v>307</v>
      </c>
      <c r="U3" s="6" t="s">
        <v>44</v>
      </c>
      <c r="V3" s="6" t="s">
        <v>888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0.05</v>
      </c>
      <c r="AD3" s="7">
        <v>0</v>
      </c>
      <c r="AE3">
        <v>2</v>
      </c>
      <c r="AF3">
        <v>0</v>
      </c>
      <c r="AG3">
        <v>0</v>
      </c>
      <c r="AH3">
        <v>0</v>
      </c>
      <c r="AI3">
        <v>0</v>
      </c>
      <c r="AJ3">
        <v>1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</row>
    <row r="4" spans="1:44" x14ac:dyDescent="0.25">
      <c r="A4">
        <v>1526610</v>
      </c>
      <c r="B4">
        <v>714064</v>
      </c>
      <c r="C4">
        <v>21.2730143593155</v>
      </c>
      <c r="D4">
        <v>40.185478420630801</v>
      </c>
      <c r="E4" s="68" t="s">
        <v>889</v>
      </c>
      <c r="F4" s="8">
        <f>INDEX(Δεδομένα!$P:$P,MATCH('2020'!E4,Δεδομένα!$O:$O,0))</f>
        <v>79</v>
      </c>
      <c r="G4" s="6" t="s">
        <v>890</v>
      </c>
      <c r="H4" s="2" t="str">
        <f>INDEX(Δεδομένα!B$1:B$51,MATCH('2020'!G4,Δεδομένα!A$1:A$51,0))</f>
        <v>ΔΥΤΙΚΗΣ ΜΑΚΕΔΟΝΙΑΣ</v>
      </c>
      <c r="I4" s="8">
        <f>INDEX(Δεδομένα!E$1:E$13,MATCH('2020'!H4,Δεδομένα!D$1:D$13,0))</f>
        <v>4</v>
      </c>
      <c r="J4" s="1">
        <v>43831</v>
      </c>
      <c r="K4" s="6" t="s">
        <v>891</v>
      </c>
      <c r="L4" s="36" t="str">
        <f t="shared" si="0"/>
        <v>01/01/2020 18:09</v>
      </c>
      <c r="M4" s="1">
        <v>43831</v>
      </c>
      <c r="N4" s="6" t="s">
        <v>892</v>
      </c>
      <c r="O4" s="36" t="str">
        <f t="shared" si="1"/>
        <v>01/01/2020 20:17</v>
      </c>
      <c r="P4" s="46">
        <f t="shared" si="2"/>
        <v>8.8888888887595385E-2</v>
      </c>
      <c r="Q4" s="48">
        <v>0</v>
      </c>
      <c r="R4" s="47">
        <f t="shared" si="3"/>
        <v>127.99999999813735</v>
      </c>
      <c r="S4" s="6" t="s">
        <v>890</v>
      </c>
      <c r="T4" s="6" t="s">
        <v>893</v>
      </c>
      <c r="U4" s="6" t="s">
        <v>894</v>
      </c>
      <c r="V4" s="6" t="s">
        <v>895</v>
      </c>
      <c r="W4" s="7">
        <v>0</v>
      </c>
      <c r="X4" s="7">
        <v>5</v>
      </c>
      <c r="Y4" s="7">
        <v>0</v>
      </c>
      <c r="Z4" s="7">
        <v>5</v>
      </c>
      <c r="AA4" s="7">
        <v>0</v>
      </c>
      <c r="AB4" s="7">
        <v>0</v>
      </c>
      <c r="AC4" s="7">
        <v>0</v>
      </c>
      <c r="AD4" s="7">
        <v>0</v>
      </c>
      <c r="AE4">
        <v>3</v>
      </c>
      <c r="AF4">
        <v>0</v>
      </c>
      <c r="AG4">
        <v>0</v>
      </c>
      <c r="AH4">
        <v>0</v>
      </c>
      <c r="AI4">
        <v>0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</row>
    <row r="5" spans="1:44" x14ac:dyDescent="0.25">
      <c r="A5">
        <v>1527116</v>
      </c>
      <c r="B5">
        <v>714145</v>
      </c>
      <c r="C5">
        <v>21.375483151828298</v>
      </c>
      <c r="D5">
        <v>38.079876975674701</v>
      </c>
      <c r="E5" s="68" t="s">
        <v>900</v>
      </c>
      <c r="F5" s="8">
        <f>INDEX(Δεδομένα!$P:$P,MATCH('2020'!E5,Δεδομένα!$O:$O,0))</f>
        <v>136</v>
      </c>
      <c r="G5" s="6" t="s">
        <v>357</v>
      </c>
      <c r="H5" s="2" t="str">
        <f>INDEX(Δεδομένα!B$1:B$51,MATCH('2020'!G5,Δεδομένα!A$1:A$51,0))</f>
        <v>ΔΥΤΙΚΗΣ ΕΛΛΑΔΟΣ</v>
      </c>
      <c r="I5" s="8">
        <f>INDEX(Δεδομένα!E$1:E$13,MATCH('2020'!H5,Δεδομένα!D$1:D$13,0))</f>
        <v>7</v>
      </c>
      <c r="J5" s="1">
        <v>43831</v>
      </c>
      <c r="K5" s="6" t="s">
        <v>901</v>
      </c>
      <c r="L5" s="36" t="str">
        <f t="shared" si="0"/>
        <v>01/01/2020 22:55</v>
      </c>
      <c r="M5" s="1">
        <v>43832</v>
      </c>
      <c r="N5" s="6" t="s">
        <v>902</v>
      </c>
      <c r="O5" s="36" t="str">
        <f t="shared" si="1"/>
        <v>02/01/2020 03:53</v>
      </c>
      <c r="P5" s="46">
        <f t="shared" si="2"/>
        <v>0.20694444444961846</v>
      </c>
      <c r="Q5" s="48">
        <v>0</v>
      </c>
      <c r="R5" s="47">
        <f t="shared" si="3"/>
        <v>298.00000000745058</v>
      </c>
      <c r="S5" s="6" t="s">
        <v>903</v>
      </c>
      <c r="T5" s="6" t="s">
        <v>73</v>
      </c>
      <c r="U5" s="6" t="s">
        <v>44</v>
      </c>
      <c r="V5" s="6" t="s">
        <v>904</v>
      </c>
      <c r="W5" s="7">
        <v>0</v>
      </c>
      <c r="X5" s="7">
        <v>0</v>
      </c>
      <c r="Y5" s="7">
        <v>0</v>
      </c>
      <c r="Z5" s="7">
        <v>0</v>
      </c>
      <c r="AA5" s="7">
        <v>60</v>
      </c>
      <c r="AB5" s="7">
        <v>0</v>
      </c>
      <c r="AC5" s="7">
        <v>0</v>
      </c>
      <c r="AD5" s="7">
        <v>0</v>
      </c>
      <c r="AE5">
        <v>9</v>
      </c>
      <c r="AF5">
        <v>0</v>
      </c>
      <c r="AG5">
        <v>0</v>
      </c>
      <c r="AH5">
        <v>0</v>
      </c>
      <c r="AI5">
        <v>0</v>
      </c>
      <c r="AJ5">
        <v>5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</row>
    <row r="6" spans="1:44" x14ac:dyDescent="0.25">
      <c r="A6">
        <v>1528707</v>
      </c>
      <c r="B6">
        <v>714106</v>
      </c>
      <c r="C6">
        <v>22.228320372797199</v>
      </c>
      <c r="D6">
        <v>40.390471639264099</v>
      </c>
      <c r="E6" s="68" t="s">
        <v>896</v>
      </c>
      <c r="F6" s="8">
        <f>INDEX(Δεδομένα!$P:$P,MATCH('2020'!E6,Δεδομένα!$O:$O,0))</f>
        <v>64</v>
      </c>
      <c r="G6" s="6" t="s">
        <v>238</v>
      </c>
      <c r="H6" s="2" t="str">
        <f>INDEX(Δεδομένα!B$1:B$51,MATCH('2020'!G6,Δεδομένα!A$1:A$51,0))</f>
        <v>ΚΕΝΤΡΙΚΗΣ ΜΑΚΕΔΟΝΙΑΣ</v>
      </c>
      <c r="I6" s="8">
        <f>INDEX(Δεδομένα!E$1:E$13,MATCH('2020'!H6,Δεδομένα!D$1:D$13,0))</f>
        <v>3</v>
      </c>
      <c r="J6" s="1">
        <v>43831</v>
      </c>
      <c r="K6" s="6" t="s">
        <v>653</v>
      </c>
      <c r="L6" s="36" t="str">
        <f t="shared" si="0"/>
        <v>01/01/2020 16:39</v>
      </c>
      <c r="M6" s="1">
        <v>43831</v>
      </c>
      <c r="N6" s="6" t="s">
        <v>85</v>
      </c>
      <c r="O6" s="36" t="str">
        <f t="shared" si="1"/>
        <v>01/01/2020 17:50</v>
      </c>
      <c r="P6" s="46">
        <f t="shared" si="2"/>
        <v>4.9305555556202307E-2</v>
      </c>
      <c r="Q6" s="48">
        <v>0</v>
      </c>
      <c r="R6" s="47">
        <f t="shared" si="3"/>
        <v>71.000000000931323</v>
      </c>
      <c r="S6" s="6" t="s">
        <v>897</v>
      </c>
      <c r="T6" s="6" t="s">
        <v>853</v>
      </c>
      <c r="U6" s="6" t="s">
        <v>898</v>
      </c>
      <c r="V6" s="6" t="s">
        <v>899</v>
      </c>
      <c r="W6" s="7">
        <v>0</v>
      </c>
      <c r="X6" s="7">
        <v>0</v>
      </c>
      <c r="Y6" s="7">
        <v>0</v>
      </c>
      <c r="Z6" s="7">
        <v>0.02</v>
      </c>
      <c r="AA6" s="7">
        <v>0</v>
      </c>
      <c r="AB6" s="7">
        <v>0</v>
      </c>
      <c r="AC6" s="7">
        <v>0</v>
      </c>
      <c r="AD6" s="7">
        <v>0</v>
      </c>
      <c r="AE6">
        <v>2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</row>
    <row r="7" spans="1:44" x14ac:dyDescent="0.25">
      <c r="A7">
        <v>1529116</v>
      </c>
      <c r="B7">
        <v>0</v>
      </c>
      <c r="C7">
        <v>0</v>
      </c>
      <c r="D7">
        <v>0</v>
      </c>
      <c r="E7" s="68" t="s">
        <v>250</v>
      </c>
      <c r="F7" s="8">
        <f>INDEX(Δεδομένα!$P:$P,MATCH('2020'!E7,Δεδομένα!$O:$O,0))</f>
        <v>82</v>
      </c>
      <c r="G7" s="6" t="s">
        <v>251</v>
      </c>
      <c r="H7" s="2" t="str">
        <f>INDEX(Δεδομένα!B$1:B$51,MATCH('2020'!G7,Δεδομένα!A$1:A$51,0))</f>
        <v>ΗΠΕΙΡΟΥ</v>
      </c>
      <c r="I7" s="8">
        <f>INDEX(Δεδομένα!E$1:E$13,MATCH('2020'!H7,Δεδομένα!D$1:D$13,0))</f>
        <v>5</v>
      </c>
      <c r="J7" s="1">
        <v>43831</v>
      </c>
      <c r="K7" s="6" t="s">
        <v>252</v>
      </c>
      <c r="L7" s="36" t="str">
        <f t="shared" si="0"/>
        <v>01/01/2020 17:25</v>
      </c>
      <c r="M7" s="1">
        <v>43831</v>
      </c>
      <c r="N7" s="6" t="s">
        <v>252</v>
      </c>
      <c r="O7" s="36" t="str">
        <f t="shared" si="1"/>
        <v>01/01/2020 17:25</v>
      </c>
      <c r="P7" s="46">
        <f t="shared" si="2"/>
        <v>0</v>
      </c>
      <c r="Q7" s="48">
        <v>0</v>
      </c>
      <c r="R7" s="47">
        <f t="shared" si="3"/>
        <v>0</v>
      </c>
      <c r="S7" s="6" t="s">
        <v>44</v>
      </c>
      <c r="T7" s="6" t="s">
        <v>253</v>
      </c>
      <c r="U7" s="6" t="s">
        <v>44</v>
      </c>
      <c r="V7" s="6" t="s">
        <v>254</v>
      </c>
      <c r="W7" s="7">
        <v>0.01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>
        <v>2</v>
      </c>
      <c r="AF7">
        <v>0</v>
      </c>
      <c r="AG7">
        <v>0</v>
      </c>
      <c r="AH7">
        <v>0</v>
      </c>
      <c r="AI7">
        <v>0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</row>
    <row r="8" spans="1:44" x14ac:dyDescent="0.25">
      <c r="A8">
        <v>1529131</v>
      </c>
      <c r="B8">
        <v>0</v>
      </c>
      <c r="C8">
        <v>0</v>
      </c>
      <c r="D8">
        <v>0</v>
      </c>
      <c r="E8" s="68" t="s">
        <v>250</v>
      </c>
      <c r="F8" s="8">
        <f>INDEX(Δεδομένα!$P:$P,MATCH('2020'!E8,Δεδομένα!$O:$O,0))</f>
        <v>82</v>
      </c>
      <c r="G8" s="6" t="s">
        <v>251</v>
      </c>
      <c r="H8" s="2" t="str">
        <f>INDEX(Δεδομένα!B$1:B$51,MATCH('2020'!G8,Δεδομένα!A$1:A$51,0))</f>
        <v>ΗΠΕΙΡΟΥ</v>
      </c>
      <c r="I8" s="8">
        <f>INDEX(Δεδομένα!E$1:E$13,MATCH('2020'!H8,Δεδομένα!D$1:D$13,0))</f>
        <v>5</v>
      </c>
      <c r="J8" s="1">
        <v>43831</v>
      </c>
      <c r="K8" s="6" t="s">
        <v>255</v>
      </c>
      <c r="L8" s="36" t="str">
        <f t="shared" si="0"/>
        <v>01/01/2020 17:45</v>
      </c>
      <c r="M8" s="1">
        <v>43831</v>
      </c>
      <c r="N8" s="6" t="s">
        <v>256</v>
      </c>
      <c r="O8" s="36" t="str">
        <f t="shared" si="1"/>
        <v>01/01/2020 19:30</v>
      </c>
      <c r="P8" s="46">
        <f t="shared" si="2"/>
        <v>7.2916666664241347E-2</v>
      </c>
      <c r="Q8" s="48">
        <v>0</v>
      </c>
      <c r="R8" s="47">
        <f t="shared" si="3"/>
        <v>104.99999999650754</v>
      </c>
      <c r="S8" s="6" t="s">
        <v>251</v>
      </c>
      <c r="T8" s="6" t="s">
        <v>257</v>
      </c>
      <c r="U8" s="6" t="s">
        <v>44</v>
      </c>
      <c r="V8" s="6" t="s">
        <v>258</v>
      </c>
      <c r="W8" s="7">
        <v>0</v>
      </c>
      <c r="X8" s="7">
        <v>0</v>
      </c>
      <c r="Y8" s="7">
        <v>0</v>
      </c>
      <c r="Z8" s="7">
        <v>20</v>
      </c>
      <c r="AA8" s="7">
        <v>2</v>
      </c>
      <c r="AB8" s="7">
        <v>0</v>
      </c>
      <c r="AC8" s="7">
        <v>0</v>
      </c>
      <c r="AD8" s="7">
        <v>0</v>
      </c>
      <c r="AE8">
        <v>8</v>
      </c>
      <c r="AF8">
        <v>0</v>
      </c>
      <c r="AG8">
        <v>0</v>
      </c>
      <c r="AH8">
        <v>0</v>
      </c>
      <c r="AI8">
        <v>0</v>
      </c>
      <c r="AJ8">
        <v>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</row>
    <row r="9" spans="1:44" x14ac:dyDescent="0.25">
      <c r="A9">
        <v>1526612</v>
      </c>
      <c r="B9">
        <v>713913</v>
      </c>
      <c r="C9">
        <v>22.2973400881977</v>
      </c>
      <c r="D9">
        <v>40.722483968864601</v>
      </c>
      <c r="E9" s="68" t="s">
        <v>873</v>
      </c>
      <c r="F9" s="8">
        <f>INDEX(Δεδομένα!$P:$P,MATCH('2020'!E9,Δεδομένα!$O:$O,0))</f>
        <v>61</v>
      </c>
      <c r="G9" s="6" t="s">
        <v>874</v>
      </c>
      <c r="H9" s="2" t="str">
        <f>INDEX(Δεδομένα!B$1:B$51,MATCH('2020'!G9,Δεδομένα!A$1:A$51,0))</f>
        <v>ΚΕΝΤΡΙΚΗΣ ΜΑΚΕΔΟΝΙΑΣ</v>
      </c>
      <c r="I9" s="8">
        <f>INDEX(Δεδομένα!E$1:E$13,MATCH('2020'!H9,Δεδομένα!D$1:D$13,0))</f>
        <v>3</v>
      </c>
      <c r="J9" s="1">
        <v>43831</v>
      </c>
      <c r="K9" s="6" t="s">
        <v>875</v>
      </c>
      <c r="L9" s="36" t="str">
        <f t="shared" si="0"/>
        <v>01/01/2020 11:29</v>
      </c>
      <c r="M9" s="1">
        <v>43831</v>
      </c>
      <c r="N9" s="6" t="s">
        <v>876</v>
      </c>
      <c r="O9" s="36" t="str">
        <f t="shared" si="1"/>
        <v>01/01/2020 11:55</v>
      </c>
      <c r="P9" s="46">
        <f t="shared" si="2"/>
        <v>1.8055555556202307E-2</v>
      </c>
      <c r="Q9" s="48">
        <v>0</v>
      </c>
      <c r="R9" s="47">
        <f t="shared" si="3"/>
        <v>26.000000000931323</v>
      </c>
      <c r="S9" s="6" t="s">
        <v>877</v>
      </c>
      <c r="T9" s="6" t="s">
        <v>878</v>
      </c>
      <c r="U9" s="6" t="s">
        <v>879</v>
      </c>
      <c r="V9" s="6" t="s">
        <v>880</v>
      </c>
      <c r="W9" s="7">
        <v>0</v>
      </c>
      <c r="X9" s="7">
        <v>0</v>
      </c>
      <c r="Y9" s="7">
        <v>0</v>
      </c>
      <c r="Z9" s="7">
        <v>0</v>
      </c>
      <c r="AA9" s="7">
        <v>0.1</v>
      </c>
      <c r="AB9" s="7">
        <v>0</v>
      </c>
      <c r="AC9" s="7">
        <v>0</v>
      </c>
      <c r="AD9" s="7">
        <v>0</v>
      </c>
      <c r="AE9">
        <v>2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</row>
    <row r="10" spans="1:44" x14ac:dyDescent="0.25">
      <c r="A10">
        <v>1526936</v>
      </c>
      <c r="B10">
        <v>0</v>
      </c>
      <c r="C10">
        <v>0</v>
      </c>
      <c r="D10">
        <v>0</v>
      </c>
      <c r="E10" s="68" t="s">
        <v>63</v>
      </c>
      <c r="F10" s="8">
        <f>INDEX(Δεδομένα!$P:$P,MATCH('2020'!E10,Δεδομένα!$O:$O,0))</f>
        <v>22</v>
      </c>
      <c r="G10" s="6" t="s">
        <v>64</v>
      </c>
      <c r="H10" s="2" t="str">
        <f>INDEX(Δεδομένα!B$1:B$51,MATCH('2020'!G10,Δεδομένα!A$1:A$51,0))</f>
        <v>ΑΝΑΤΟΛΙΚΗΣ ΜΑΚΕΔΟΝΙΑΣ ΚΑΙ ΘΡΑΚΗΣ</v>
      </c>
      <c r="I10" s="8">
        <f>INDEX(Δεδομένα!E$1:E$13,MATCH('2020'!H10,Δεδομένα!D$1:D$13,0))</f>
        <v>2</v>
      </c>
      <c r="J10" s="1">
        <v>43831</v>
      </c>
      <c r="K10" s="6" t="s">
        <v>65</v>
      </c>
      <c r="L10" s="36" t="str">
        <f t="shared" si="0"/>
        <v>01/01/2020 14:33</v>
      </c>
      <c r="M10" s="1">
        <v>43831</v>
      </c>
      <c r="N10" s="6" t="s">
        <v>66</v>
      </c>
      <c r="O10" s="36" t="str">
        <f t="shared" si="1"/>
        <v>01/01/2020 15:15</v>
      </c>
      <c r="P10" s="46">
        <f t="shared" si="2"/>
        <v>2.9166666667151731E-2</v>
      </c>
      <c r="Q10" s="48">
        <v>0</v>
      </c>
      <c r="R10" s="47">
        <f t="shared" si="3"/>
        <v>42.000000000698492</v>
      </c>
      <c r="S10" s="6" t="s">
        <v>44</v>
      </c>
      <c r="T10" s="6" t="s">
        <v>67</v>
      </c>
      <c r="U10" s="6" t="s">
        <v>68</v>
      </c>
      <c r="V10" s="6" t="s">
        <v>69</v>
      </c>
      <c r="W10" s="7">
        <v>0</v>
      </c>
      <c r="X10" s="7">
        <v>0</v>
      </c>
      <c r="Y10" s="7">
        <v>0</v>
      </c>
      <c r="Z10" s="7">
        <v>2</v>
      </c>
      <c r="AA10" s="7">
        <v>0</v>
      </c>
      <c r="AB10" s="7">
        <v>0</v>
      </c>
      <c r="AC10" s="7">
        <v>0</v>
      </c>
      <c r="AD10" s="7">
        <v>0</v>
      </c>
      <c r="AE10">
        <v>2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</row>
    <row r="11" spans="1:44" x14ac:dyDescent="0.25">
      <c r="A11">
        <v>1529611</v>
      </c>
      <c r="B11">
        <v>714012</v>
      </c>
      <c r="C11">
        <v>21.9869506023852</v>
      </c>
      <c r="D11">
        <v>39.569634494848998</v>
      </c>
      <c r="E11" s="68" t="s">
        <v>883</v>
      </c>
      <c r="F11" s="8">
        <f>INDEX(Δεδομένα!$P:$P,MATCH('2020'!E11,Δεδομένα!$O:$O,0))</f>
        <v>112</v>
      </c>
      <c r="G11" s="6" t="s">
        <v>884</v>
      </c>
      <c r="H11" s="2" t="str">
        <f>INDEX(Δεδομένα!B$1:B$51,MATCH('2020'!G11,Δεδομένα!A$1:A$51,0))</f>
        <v>ΘΕΣΣΑΛΙΑΣ</v>
      </c>
      <c r="I11" s="8">
        <f>INDEX(Δεδομένα!E$1:E$13,MATCH('2020'!H11,Δεδομένα!D$1:D$13,0))</f>
        <v>6</v>
      </c>
      <c r="J11" s="1">
        <v>43831</v>
      </c>
      <c r="K11" s="6" t="s">
        <v>647</v>
      </c>
      <c r="L11" s="36" t="str">
        <f t="shared" si="0"/>
        <v>01/01/2020 15:29</v>
      </c>
      <c r="M11" s="1">
        <v>43831</v>
      </c>
      <c r="N11" s="6" t="s">
        <v>504</v>
      </c>
      <c r="O11" s="36" t="str">
        <f t="shared" si="1"/>
        <v>01/01/2020 15:50</v>
      </c>
      <c r="P11" s="46">
        <f t="shared" si="2"/>
        <v>1.4583333329937886E-2</v>
      </c>
      <c r="Q11" s="48">
        <v>0</v>
      </c>
      <c r="R11" s="47">
        <f t="shared" si="3"/>
        <v>20.999999995110556</v>
      </c>
      <c r="S11" s="6" t="s">
        <v>884</v>
      </c>
      <c r="T11" s="6" t="s">
        <v>885</v>
      </c>
      <c r="U11" s="6" t="s">
        <v>44</v>
      </c>
      <c r="V11" s="6" t="s">
        <v>886</v>
      </c>
      <c r="W11" s="7">
        <v>0</v>
      </c>
      <c r="X11" s="7">
        <v>0</v>
      </c>
      <c r="Y11" s="7">
        <v>0</v>
      </c>
      <c r="Z11" s="7">
        <v>0.02</v>
      </c>
      <c r="AA11" s="7">
        <v>0</v>
      </c>
      <c r="AB11" s="7">
        <v>0</v>
      </c>
      <c r="AC11" s="7">
        <v>0</v>
      </c>
      <c r="AD11" s="7">
        <v>0</v>
      </c>
      <c r="AE11">
        <v>2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</row>
    <row r="12" spans="1:44" x14ac:dyDescent="0.25">
      <c r="A12">
        <v>1541175</v>
      </c>
      <c r="B12">
        <v>714008</v>
      </c>
      <c r="C12">
        <v>22.458233393675702</v>
      </c>
      <c r="D12">
        <v>38.476571128699298</v>
      </c>
      <c r="E12" s="68" t="s">
        <v>881</v>
      </c>
      <c r="F12" s="8">
        <f>INDEX(Δεδομένα!$P:$P,MATCH('2020'!E12,Δεδομένα!$O:$O,0))</f>
        <v>171</v>
      </c>
      <c r="G12" s="6" t="s">
        <v>432</v>
      </c>
      <c r="H12" s="2" t="str">
        <f>INDEX(Δεδομένα!B$1:B$51,MATCH('2020'!G12,Δεδομένα!A$1:A$51,0))</f>
        <v>ΣΤΕΡΕΑΣ ΕΛΛΑΔΟΣ</v>
      </c>
      <c r="I12" s="8">
        <f>INDEX(Δεδομένα!E$1:E$13,MATCH('2020'!H12,Δεδομένα!D$1:D$13,0))</f>
        <v>9</v>
      </c>
      <c r="J12" s="1">
        <v>43831</v>
      </c>
      <c r="K12" s="6" t="s">
        <v>66</v>
      </c>
      <c r="L12" s="36" t="str">
        <f t="shared" si="0"/>
        <v>01/01/2020 15:15</v>
      </c>
      <c r="M12" s="1">
        <v>43831</v>
      </c>
      <c r="N12" s="6" t="s">
        <v>215</v>
      </c>
      <c r="O12" s="36" t="str">
        <f t="shared" si="1"/>
        <v>01/01/2020 16:20</v>
      </c>
      <c r="P12" s="46">
        <f t="shared" si="2"/>
        <v>4.5138888890505768E-2</v>
      </c>
      <c r="Q12" s="48">
        <v>0</v>
      </c>
      <c r="R12" s="47">
        <f t="shared" si="3"/>
        <v>65.000000002328306</v>
      </c>
      <c r="S12" s="6" t="s">
        <v>434</v>
      </c>
      <c r="T12" s="6" t="s">
        <v>435</v>
      </c>
      <c r="U12" s="6" t="s">
        <v>44</v>
      </c>
      <c r="V12" s="6" t="s">
        <v>882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0.01</v>
      </c>
      <c r="AD12" s="7">
        <v>0</v>
      </c>
      <c r="AE12">
        <v>2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</row>
    <row r="13" spans="1:44" x14ac:dyDescent="0.25">
      <c r="A13">
        <v>1549916</v>
      </c>
      <c r="B13">
        <v>714356</v>
      </c>
      <c r="C13">
        <v>22.0594154202585</v>
      </c>
      <c r="D13">
        <v>37.293752503306898</v>
      </c>
      <c r="E13" s="68" t="s">
        <v>931</v>
      </c>
      <c r="F13" s="8">
        <f>INDEX(Δεδομένα!$P:$P,MATCH('2020'!E13,Δεδομένα!$O:$O,0))</f>
        <v>141</v>
      </c>
      <c r="G13" s="6" t="s">
        <v>932</v>
      </c>
      <c r="H13" s="2" t="str">
        <f>INDEX(Δεδομένα!B$1:B$51,MATCH('2020'!G13,Δεδομένα!A$1:A$51,0))</f>
        <v>ΠΕΛΛΟΠΟΝΗΣΟΥ</v>
      </c>
      <c r="I13" s="8">
        <f>INDEX(Δεδομένα!E$1:E$13,MATCH('2020'!H13,Δεδομένα!D$1:D$13,0))</f>
        <v>8</v>
      </c>
      <c r="J13" s="1">
        <v>43832</v>
      </c>
      <c r="K13" s="6" t="s">
        <v>920</v>
      </c>
      <c r="L13" s="36" t="str">
        <f t="shared" si="0"/>
        <v>02/01/2020 15:27</v>
      </c>
      <c r="M13" s="1">
        <v>43832</v>
      </c>
      <c r="N13" s="6" t="s">
        <v>289</v>
      </c>
      <c r="O13" s="36" t="str">
        <f t="shared" si="1"/>
        <v>02/01/2020 17:55</v>
      </c>
      <c r="P13" s="46">
        <f t="shared" si="2"/>
        <v>0.10277777777810115</v>
      </c>
      <c r="Q13" s="48">
        <v>0</v>
      </c>
      <c r="R13" s="47">
        <f t="shared" si="3"/>
        <v>148.00000000046566</v>
      </c>
      <c r="S13" s="6" t="s">
        <v>933</v>
      </c>
      <c r="T13" s="6" t="s">
        <v>934</v>
      </c>
      <c r="U13" s="6" t="s">
        <v>935</v>
      </c>
      <c r="V13" s="6" t="s">
        <v>936</v>
      </c>
      <c r="W13" s="7">
        <v>0</v>
      </c>
      <c r="X13" s="7">
        <v>4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>
        <v>13</v>
      </c>
      <c r="AF13">
        <v>0</v>
      </c>
      <c r="AG13">
        <v>0</v>
      </c>
      <c r="AH13">
        <v>0</v>
      </c>
      <c r="AI13">
        <v>0</v>
      </c>
      <c r="AJ13">
        <v>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</row>
    <row r="14" spans="1:44" x14ac:dyDescent="0.25">
      <c r="A14">
        <v>1531543</v>
      </c>
      <c r="B14">
        <v>0</v>
      </c>
      <c r="C14">
        <v>0</v>
      </c>
      <c r="D14">
        <v>0</v>
      </c>
      <c r="E14" s="68" t="s">
        <v>313</v>
      </c>
      <c r="F14" s="8">
        <f>INDEX(Δεδομένα!$P:$P,MATCH('2020'!E14,Δεδομένα!$O:$O,0))</f>
        <v>124</v>
      </c>
      <c r="G14" s="6" t="s">
        <v>303</v>
      </c>
      <c r="H14" s="2" t="str">
        <f>INDEX(Δεδομένα!B$1:B$51,MATCH('2020'!G14,Δεδομένα!A$1:A$51,0))</f>
        <v>ΔΥΤΙΚΗΣ ΕΛΛΑΔΟΣ</v>
      </c>
      <c r="I14" s="8">
        <f>INDEX(Δεδομένα!E$1:E$13,MATCH('2020'!H14,Δεδομένα!D$1:D$13,0))</f>
        <v>7</v>
      </c>
      <c r="J14" s="1">
        <v>43832</v>
      </c>
      <c r="K14" s="6" t="s">
        <v>317</v>
      </c>
      <c r="L14" s="36" t="str">
        <f t="shared" si="0"/>
        <v>02/01/2020 11:54</v>
      </c>
      <c r="M14" s="1">
        <v>43832</v>
      </c>
      <c r="N14" s="6" t="s">
        <v>145</v>
      </c>
      <c r="O14" s="36" t="str">
        <f t="shared" si="1"/>
        <v>02/01/2020 15:20</v>
      </c>
      <c r="P14" s="46">
        <f t="shared" si="2"/>
        <v>0.14305555555620231</v>
      </c>
      <c r="Q14" s="48">
        <v>0</v>
      </c>
      <c r="R14" s="47">
        <f t="shared" si="3"/>
        <v>206.00000000093132</v>
      </c>
      <c r="S14" s="6" t="s">
        <v>315</v>
      </c>
      <c r="T14" s="6" t="s">
        <v>316</v>
      </c>
      <c r="U14" s="6" t="s">
        <v>44</v>
      </c>
      <c r="V14" s="6" t="s">
        <v>318</v>
      </c>
      <c r="W14" s="7">
        <v>0</v>
      </c>
      <c r="X14" s="7">
        <v>0</v>
      </c>
      <c r="Y14" s="7">
        <v>0</v>
      </c>
      <c r="Z14" s="7">
        <v>0</v>
      </c>
      <c r="AA14" s="7">
        <v>2</v>
      </c>
      <c r="AB14" s="7">
        <v>0</v>
      </c>
      <c r="AC14" s="7">
        <v>0</v>
      </c>
      <c r="AD14" s="7">
        <v>0</v>
      </c>
      <c r="AE14">
        <v>6</v>
      </c>
      <c r="AF14">
        <v>0</v>
      </c>
      <c r="AG14">
        <v>0</v>
      </c>
      <c r="AH14">
        <v>0</v>
      </c>
      <c r="AI14">
        <v>0</v>
      </c>
      <c r="AJ14">
        <v>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</row>
    <row r="15" spans="1:44" x14ac:dyDescent="0.25">
      <c r="A15">
        <v>1528523</v>
      </c>
      <c r="B15">
        <v>0</v>
      </c>
      <c r="C15">
        <v>0</v>
      </c>
      <c r="D15">
        <v>0</v>
      </c>
      <c r="E15" s="68" t="s">
        <v>116</v>
      </c>
      <c r="F15" s="8">
        <f>INDEX(Δεδομένα!$P:$P,MATCH('2020'!E15,Δεδομένα!$O:$O,0))</f>
        <v>29</v>
      </c>
      <c r="G15" s="6" t="s">
        <v>110</v>
      </c>
      <c r="H15" s="2" t="str">
        <f>INDEX(Δεδομένα!B$1:B$51,MATCH('2020'!G15,Δεδομένα!A$1:A$51,0))</f>
        <v>ΑΝΑΤΟΛΙΚΗΣ ΜΑΚΕΔΟΝΙΑΣ ΚΑΙ ΘΡΑΚΗΣ</v>
      </c>
      <c r="I15" s="8">
        <f>INDEX(Δεδομένα!E$1:E$13,MATCH('2020'!H15,Δεδομένα!D$1:D$13,0))</f>
        <v>2</v>
      </c>
      <c r="J15" s="1">
        <v>43832</v>
      </c>
      <c r="K15" s="6" t="s">
        <v>85</v>
      </c>
      <c r="L15" s="36" t="str">
        <f t="shared" si="0"/>
        <v>02/01/2020 17:50</v>
      </c>
      <c r="M15" s="1">
        <v>43832</v>
      </c>
      <c r="N15" s="6" t="s">
        <v>117</v>
      </c>
      <c r="O15" s="36" t="str">
        <f t="shared" si="1"/>
        <v>02/01/2020 20:00</v>
      </c>
      <c r="P15" s="46">
        <f t="shared" si="2"/>
        <v>9.0277777781011537E-2</v>
      </c>
      <c r="Q15" s="48">
        <v>0</v>
      </c>
      <c r="R15" s="47">
        <f t="shared" si="3"/>
        <v>130.00000000465661</v>
      </c>
      <c r="S15" s="6" t="s">
        <v>110</v>
      </c>
      <c r="T15" s="6" t="s">
        <v>118</v>
      </c>
      <c r="U15" s="6" t="s">
        <v>44</v>
      </c>
      <c r="V15" s="6" t="s">
        <v>119</v>
      </c>
      <c r="W15" s="7">
        <v>0</v>
      </c>
      <c r="X15" s="7">
        <v>3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>
        <v>2</v>
      </c>
      <c r="AF15">
        <v>0</v>
      </c>
      <c r="AG15">
        <v>0</v>
      </c>
      <c r="AH15">
        <v>0</v>
      </c>
      <c r="AI15">
        <v>0</v>
      </c>
      <c r="AJ15">
        <v>1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</row>
    <row r="16" spans="1:44" x14ac:dyDescent="0.25">
      <c r="A16">
        <v>1526940</v>
      </c>
      <c r="B16">
        <v>714459</v>
      </c>
      <c r="C16">
        <v>26.572084482879902</v>
      </c>
      <c r="D16">
        <v>41.349400994478501</v>
      </c>
      <c r="E16" s="68" t="s">
        <v>856</v>
      </c>
      <c r="F16" s="8">
        <f>INDEX(Δεδομένα!$P:$P,MATCH('2020'!E16,Δεδομένα!$O:$O,0))</f>
        <v>37</v>
      </c>
      <c r="G16" s="6" t="s">
        <v>148</v>
      </c>
      <c r="H16" s="2" t="str">
        <f>INDEX(Δεδομένα!B$1:B$51,MATCH('2020'!G16,Δεδομένα!A$1:A$51,0))</f>
        <v>ΑΝΑΤΟΛΙΚΗΣ ΜΑΚΕΔΟΝΙΑΣ ΚΑΙ ΘΡΑΚΗΣ</v>
      </c>
      <c r="I16" s="8">
        <f>INDEX(Δεδομένα!E$1:E$13,MATCH('2020'!H16,Δεδομένα!D$1:D$13,0))</f>
        <v>2</v>
      </c>
      <c r="J16" s="1">
        <v>43832</v>
      </c>
      <c r="K16" s="6" t="s">
        <v>156</v>
      </c>
      <c r="L16" s="36" t="str">
        <f t="shared" si="0"/>
        <v>02/01/2020 17:30</v>
      </c>
      <c r="M16" s="1">
        <v>43832</v>
      </c>
      <c r="N16" s="6" t="s">
        <v>962</v>
      </c>
      <c r="O16" s="36" t="str">
        <f t="shared" si="1"/>
        <v>02/01/2020 18:14</v>
      </c>
      <c r="P16" s="46">
        <f t="shared" si="2"/>
        <v>3.0555555560567882E-2</v>
      </c>
      <c r="Q16" s="48">
        <v>0</v>
      </c>
      <c r="R16" s="47">
        <f t="shared" si="3"/>
        <v>44.00000000721775</v>
      </c>
      <c r="S16" s="6" t="s">
        <v>963</v>
      </c>
      <c r="T16" s="6" t="s">
        <v>859</v>
      </c>
      <c r="U16" s="6" t="s">
        <v>44</v>
      </c>
      <c r="V16" s="6" t="s">
        <v>964</v>
      </c>
      <c r="W16" s="7">
        <v>0</v>
      </c>
      <c r="X16" s="7">
        <v>0</v>
      </c>
      <c r="Y16" s="7">
        <v>0</v>
      </c>
      <c r="Z16" s="7">
        <v>1</v>
      </c>
      <c r="AA16" s="7">
        <v>0</v>
      </c>
      <c r="AB16" s="7">
        <v>0</v>
      </c>
      <c r="AC16" s="7">
        <v>0</v>
      </c>
      <c r="AD16" s="7">
        <v>0</v>
      </c>
      <c r="AE16">
        <v>2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</row>
    <row r="17" spans="1:44" x14ac:dyDescent="0.25">
      <c r="A17">
        <v>1527133</v>
      </c>
      <c r="B17">
        <v>714192</v>
      </c>
      <c r="C17">
        <v>21.541666202011399</v>
      </c>
      <c r="D17">
        <v>37.949113483776699</v>
      </c>
      <c r="E17" s="68" t="s">
        <v>900</v>
      </c>
      <c r="F17" s="8">
        <f>INDEX(Δεδομένα!$P:$P,MATCH('2020'!E17,Δεδομένα!$O:$O,0))</f>
        <v>136</v>
      </c>
      <c r="G17" s="6" t="s">
        <v>357</v>
      </c>
      <c r="H17" s="2" t="str">
        <f>INDEX(Δεδομένα!B$1:B$51,MATCH('2020'!G17,Δεδομένα!A$1:A$51,0))</f>
        <v>ΔΥΤΙΚΗΣ ΕΛΛΑΔΟΣ</v>
      </c>
      <c r="I17" s="8">
        <f>INDEX(Δεδομένα!E$1:E$13,MATCH('2020'!H17,Δεδομένα!D$1:D$13,0))</f>
        <v>7</v>
      </c>
      <c r="J17" s="1">
        <v>43832</v>
      </c>
      <c r="K17" s="6" t="s">
        <v>905</v>
      </c>
      <c r="L17" s="36" t="str">
        <f t="shared" si="0"/>
        <v>02/01/2020 08:50</v>
      </c>
      <c r="M17" s="1">
        <v>43832</v>
      </c>
      <c r="N17" s="6" t="s">
        <v>592</v>
      </c>
      <c r="O17" s="36" t="str">
        <f t="shared" si="1"/>
        <v>02/01/2020 10:25</v>
      </c>
      <c r="P17" s="46">
        <f t="shared" si="2"/>
        <v>6.5972222226264421E-2</v>
      </c>
      <c r="Q17" s="48">
        <v>0</v>
      </c>
      <c r="R17" s="47">
        <f t="shared" si="3"/>
        <v>95.000000005820766</v>
      </c>
      <c r="S17" s="6" t="s">
        <v>903</v>
      </c>
      <c r="T17" s="6" t="s">
        <v>73</v>
      </c>
      <c r="U17" s="6" t="s">
        <v>44</v>
      </c>
      <c r="V17" s="6" t="s">
        <v>906</v>
      </c>
      <c r="W17" s="7">
        <v>0</v>
      </c>
      <c r="X17" s="7">
        <v>1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>
        <v>6</v>
      </c>
      <c r="AF17">
        <v>0</v>
      </c>
      <c r="AG17">
        <v>0</v>
      </c>
      <c r="AH17">
        <v>0</v>
      </c>
      <c r="AI17">
        <v>0</v>
      </c>
      <c r="AJ17">
        <v>3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</row>
    <row r="18" spans="1:44" x14ac:dyDescent="0.25">
      <c r="A18">
        <v>1558336</v>
      </c>
      <c r="B18">
        <v>714348</v>
      </c>
      <c r="C18">
        <v>21.264236987654701</v>
      </c>
      <c r="D18">
        <v>37.869340425491302</v>
      </c>
      <c r="E18" s="68" t="s">
        <v>925</v>
      </c>
      <c r="F18" s="8">
        <f>INDEX(Δεδομένα!$P:$P,MATCH('2020'!E18,Δεδομένα!$O:$O,0))</f>
        <v>135</v>
      </c>
      <c r="G18" s="6" t="s">
        <v>357</v>
      </c>
      <c r="H18" s="2" t="str">
        <f>INDEX(Δεδομένα!B$1:B$51,MATCH('2020'!G18,Δεδομένα!A$1:A$51,0))</f>
        <v>ΔΥΤΙΚΗΣ ΕΛΛΑΔΟΣ</v>
      </c>
      <c r="I18" s="8">
        <f>INDEX(Δεδομένα!E$1:E$13,MATCH('2020'!H18,Δεδομένα!D$1:D$13,0))</f>
        <v>7</v>
      </c>
      <c r="J18" s="1">
        <v>43832</v>
      </c>
      <c r="K18" s="6" t="s">
        <v>926</v>
      </c>
      <c r="L18" s="36" t="str">
        <f t="shared" si="0"/>
        <v>02/01/2020 15:35</v>
      </c>
      <c r="M18" s="1">
        <v>43832</v>
      </c>
      <c r="N18" s="6" t="s">
        <v>927</v>
      </c>
      <c r="O18" s="36" t="str">
        <f t="shared" si="1"/>
        <v>02/01/2020 16:42</v>
      </c>
      <c r="P18" s="46">
        <f t="shared" si="2"/>
        <v>4.6527777776645962E-2</v>
      </c>
      <c r="Q18" s="48">
        <v>0</v>
      </c>
      <c r="R18" s="47">
        <f t="shared" si="3"/>
        <v>66.999999998370185</v>
      </c>
      <c r="S18" s="6" t="s">
        <v>928</v>
      </c>
      <c r="T18" s="6" t="s">
        <v>929</v>
      </c>
      <c r="U18" s="6" t="s">
        <v>930</v>
      </c>
      <c r="V18" s="6" t="s">
        <v>930</v>
      </c>
      <c r="W18" s="7">
        <v>0</v>
      </c>
      <c r="X18" s="7">
        <v>0</v>
      </c>
      <c r="Y18" s="7">
        <v>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>
        <v>4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</row>
    <row r="19" spans="1:44" x14ac:dyDescent="0.25">
      <c r="A19">
        <v>1558369</v>
      </c>
      <c r="B19">
        <v>723197</v>
      </c>
      <c r="C19">
        <v>21.378963470458999</v>
      </c>
      <c r="D19">
        <v>37.775417327880902</v>
      </c>
      <c r="E19" s="68" t="s">
        <v>925</v>
      </c>
      <c r="F19" s="8">
        <f>INDEX(Δεδομένα!$P:$P,MATCH('2020'!E19,Δεδομένα!$O:$O,0))</f>
        <v>135</v>
      </c>
      <c r="G19" s="6" t="s">
        <v>357</v>
      </c>
      <c r="H19" s="2" t="str">
        <f>INDEX(Δεδομένα!B$1:B$51,MATCH('2020'!G19,Δεδομένα!A$1:A$51,0))</f>
        <v>ΔΥΤΙΚΗΣ ΕΛΛΑΔΟΣ</v>
      </c>
      <c r="I19" s="8">
        <f>INDEX(Δεδομένα!E$1:E$13,MATCH('2020'!H19,Δεδομένα!D$1:D$13,0))</f>
        <v>7</v>
      </c>
      <c r="J19" s="1">
        <v>43832</v>
      </c>
      <c r="K19" s="6" t="s">
        <v>703</v>
      </c>
      <c r="L19" s="36" t="str">
        <f t="shared" si="0"/>
        <v>02/01/2020 15:55</v>
      </c>
      <c r="M19" s="1">
        <v>43832</v>
      </c>
      <c r="N19" s="6" t="s">
        <v>1373</v>
      </c>
      <c r="O19" s="36" t="str">
        <f t="shared" si="1"/>
        <v>02/01/2020 16:50</v>
      </c>
      <c r="P19" s="46">
        <f t="shared" si="2"/>
        <v>3.8194444445252884E-2</v>
      </c>
      <c r="Q19" s="48">
        <v>0</v>
      </c>
      <c r="R19" s="47">
        <f t="shared" si="3"/>
        <v>55.000000001164153</v>
      </c>
      <c r="S19" s="6" t="s">
        <v>928</v>
      </c>
      <c r="T19" s="6" t="s">
        <v>1565</v>
      </c>
      <c r="U19" s="6" t="s">
        <v>1695</v>
      </c>
      <c r="V19" s="6" t="s">
        <v>2154</v>
      </c>
      <c r="W19" s="7">
        <v>0</v>
      </c>
      <c r="X19" s="7">
        <v>0.2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>
        <v>5</v>
      </c>
      <c r="AF19">
        <v>0</v>
      </c>
      <c r="AG19">
        <v>0</v>
      </c>
      <c r="AH19">
        <v>0</v>
      </c>
      <c r="AI19">
        <v>0</v>
      </c>
      <c r="AJ19">
        <v>2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</row>
    <row r="20" spans="1:44" x14ac:dyDescent="0.25">
      <c r="A20">
        <v>1527006</v>
      </c>
      <c r="B20">
        <v>714332</v>
      </c>
      <c r="C20">
        <v>24.738166711083799</v>
      </c>
      <c r="D20">
        <v>40.999524526014802</v>
      </c>
      <c r="E20" s="68" t="s">
        <v>919</v>
      </c>
      <c r="F20" s="8">
        <f>INDEX(Δεδομένα!$P:$P,MATCH('2020'!E20,Δεδομένα!$O:$O,0))</f>
        <v>26</v>
      </c>
      <c r="G20" s="6" t="s">
        <v>77</v>
      </c>
      <c r="H20" s="2" t="str">
        <f>INDEX(Δεδομένα!B$1:B$51,MATCH('2020'!G20,Δεδομένα!A$1:A$51,0))</f>
        <v>ΑΝΑΤΟΛΙΚΗΣ ΜΑΚΕΔΟΝΙΑΣ ΚΑΙ ΘΡΑΚΗΣ</v>
      </c>
      <c r="I20" s="8">
        <f>INDEX(Δεδομένα!E$1:E$13,MATCH('2020'!H20,Δεδομένα!D$1:D$13,0))</f>
        <v>2</v>
      </c>
      <c r="J20" s="1">
        <v>43832</v>
      </c>
      <c r="K20" s="6" t="s">
        <v>920</v>
      </c>
      <c r="L20" s="36" t="str">
        <f t="shared" si="0"/>
        <v>02/01/2020 15:27</v>
      </c>
      <c r="M20" s="1">
        <v>43832</v>
      </c>
      <c r="N20" s="6" t="s">
        <v>586</v>
      </c>
      <c r="O20" s="36" t="str">
        <f t="shared" si="1"/>
        <v>02/01/2020 16:05</v>
      </c>
      <c r="P20" s="46">
        <f t="shared" si="2"/>
        <v>2.6388888887595385E-2</v>
      </c>
      <c r="Q20" s="48">
        <v>0</v>
      </c>
      <c r="R20" s="47">
        <f t="shared" si="3"/>
        <v>37.999999998137355</v>
      </c>
      <c r="S20" s="6" t="s">
        <v>44</v>
      </c>
      <c r="T20" s="6" t="s">
        <v>921</v>
      </c>
      <c r="U20" s="6" t="s">
        <v>44</v>
      </c>
      <c r="V20" s="6" t="s">
        <v>922</v>
      </c>
      <c r="W20" s="7">
        <v>0</v>
      </c>
      <c r="X20" s="7">
        <v>0</v>
      </c>
      <c r="Y20" s="7">
        <v>0</v>
      </c>
      <c r="Z20" s="7">
        <v>0.15</v>
      </c>
      <c r="AA20" s="7">
        <v>0</v>
      </c>
      <c r="AB20" s="7">
        <v>0</v>
      </c>
      <c r="AC20" s="7">
        <v>0</v>
      </c>
      <c r="AD20" s="7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</row>
    <row r="21" spans="1:44" x14ac:dyDescent="0.25">
      <c r="A21">
        <v>1532514</v>
      </c>
      <c r="B21">
        <v>0</v>
      </c>
      <c r="C21">
        <v>0</v>
      </c>
      <c r="D21">
        <v>0</v>
      </c>
      <c r="E21" s="68" t="s">
        <v>798</v>
      </c>
      <c r="F21" s="8">
        <f>INDEX(Δεδομένα!$P:$P,MATCH('2020'!E21,Δεδομένα!$O:$O,0))</f>
        <v>235</v>
      </c>
      <c r="G21" s="6" t="s">
        <v>799</v>
      </c>
      <c r="H21" s="2" t="str">
        <f>INDEX(Δεδομένα!B$1:B$51,MATCH('2020'!G21,Δεδομένα!A$1:A$51,0))</f>
        <v>ΙΟΝΙΩΝ ΝΗΣΩΝ</v>
      </c>
      <c r="I21" s="8">
        <f>INDEX(Δεδομένα!E$1:E$13,MATCH('2020'!H21,Δεδομένα!D$1:D$13,0))</f>
        <v>13</v>
      </c>
      <c r="J21" s="1">
        <v>43832</v>
      </c>
      <c r="K21" s="6" t="s">
        <v>218</v>
      </c>
      <c r="L21" s="36" t="str">
        <f t="shared" si="0"/>
        <v>02/01/2020 14:25</v>
      </c>
      <c r="M21" s="1">
        <v>43832</v>
      </c>
      <c r="N21" s="6" t="s">
        <v>106</v>
      </c>
      <c r="O21" s="36" t="str">
        <f t="shared" si="1"/>
        <v>02/01/2020 18:44</v>
      </c>
      <c r="P21" s="46">
        <f t="shared" si="2"/>
        <v>0.17986111110803904</v>
      </c>
      <c r="Q21" s="48">
        <v>0</v>
      </c>
      <c r="R21" s="47">
        <f t="shared" si="3"/>
        <v>258.99999999557622</v>
      </c>
      <c r="S21" s="6" t="s">
        <v>44</v>
      </c>
      <c r="T21" s="6" t="s">
        <v>800</v>
      </c>
      <c r="U21" s="6" t="s">
        <v>44</v>
      </c>
      <c r="V21" s="6" t="s">
        <v>801</v>
      </c>
      <c r="W21" s="7">
        <v>0</v>
      </c>
      <c r="X21" s="7">
        <v>10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>
        <v>9</v>
      </c>
      <c r="AF21">
        <v>0</v>
      </c>
      <c r="AG21">
        <v>2</v>
      </c>
      <c r="AH21">
        <v>0</v>
      </c>
      <c r="AI21">
        <v>0</v>
      </c>
      <c r="AJ21">
        <v>5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</row>
    <row r="22" spans="1:44" x14ac:dyDescent="0.25">
      <c r="A22">
        <v>1535708</v>
      </c>
      <c r="B22">
        <v>714455</v>
      </c>
      <c r="C22">
        <v>23.6275020914875</v>
      </c>
      <c r="D22">
        <v>39.168881675543297</v>
      </c>
      <c r="E22" s="68" t="s">
        <v>957</v>
      </c>
      <c r="F22" s="8">
        <f>INDEX(Δεδομένα!$P:$P,MATCH('2020'!E22,Δεδομένα!$O:$O,0))</f>
        <v>106</v>
      </c>
      <c r="G22" s="6" t="s">
        <v>958</v>
      </c>
      <c r="H22" s="2" t="str">
        <f>INDEX(Δεδομένα!B$1:B$51,MATCH('2020'!G22,Δεδομένα!A$1:A$51,0))</f>
        <v>ΘΕΣΣΑΛΙΑΣ</v>
      </c>
      <c r="I22" s="8">
        <f>INDEX(Δεδομένα!E$1:E$13,MATCH('2020'!H22,Δεδομένα!D$1:D$13,0))</f>
        <v>6</v>
      </c>
      <c r="J22" s="1">
        <v>43832</v>
      </c>
      <c r="K22" s="6" t="s">
        <v>621</v>
      </c>
      <c r="L22" s="36" t="str">
        <f t="shared" si="0"/>
        <v>02/01/2020 18:20</v>
      </c>
      <c r="M22" s="1">
        <v>43832</v>
      </c>
      <c r="N22" s="6" t="s">
        <v>117</v>
      </c>
      <c r="O22" s="36" t="str">
        <f t="shared" si="1"/>
        <v>02/01/2020 20:00</v>
      </c>
      <c r="P22" s="46">
        <f t="shared" si="2"/>
        <v>6.9444444445252884E-2</v>
      </c>
      <c r="Q22" s="48">
        <v>0</v>
      </c>
      <c r="R22" s="47">
        <f t="shared" si="3"/>
        <v>100.00000000116415</v>
      </c>
      <c r="S22" s="6" t="s">
        <v>959</v>
      </c>
      <c r="T22" s="6" t="s">
        <v>960</v>
      </c>
      <c r="U22" s="6" t="s">
        <v>44</v>
      </c>
      <c r="V22" s="6" t="s">
        <v>961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0.01</v>
      </c>
      <c r="AC22" s="7">
        <v>0</v>
      </c>
      <c r="AD22" s="7">
        <v>0</v>
      </c>
      <c r="AE22">
        <v>2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</row>
    <row r="23" spans="1:44" x14ac:dyDescent="0.25">
      <c r="A23">
        <v>1538587</v>
      </c>
      <c r="B23">
        <v>0</v>
      </c>
      <c r="C23">
        <v>0</v>
      </c>
      <c r="D23">
        <v>0</v>
      </c>
      <c r="E23" s="68" t="s">
        <v>840</v>
      </c>
      <c r="F23" s="8">
        <f>INDEX(Δεδομένα!$P:$P,MATCH('2020'!E23,Δεδομένα!$O:$O,0))</f>
        <v>144</v>
      </c>
      <c r="G23" s="6" t="s">
        <v>841</v>
      </c>
      <c r="H23" s="2" t="str">
        <f>INDEX(Δεδομένα!B$1:B$51,MATCH('2020'!G23,Δεδομένα!A$1:A$51,0))</f>
        <v>ΠΕΛΛΟΠΟΝΗΣΟΥ</v>
      </c>
      <c r="I23" s="8">
        <f>INDEX(Δεδομένα!E$1:E$13,MATCH('2020'!H23,Δεδομένα!D$1:D$13,0))</f>
        <v>8</v>
      </c>
      <c r="J23" s="1">
        <v>43832</v>
      </c>
      <c r="K23" s="6" t="s">
        <v>362</v>
      </c>
      <c r="L23" s="36" t="str">
        <f t="shared" si="0"/>
        <v>02/01/2020 14:00</v>
      </c>
      <c r="M23" s="1">
        <v>43832</v>
      </c>
      <c r="N23" s="6" t="s">
        <v>400</v>
      </c>
      <c r="O23" s="36" t="str">
        <f t="shared" si="1"/>
        <v>02/01/2020 14:47</v>
      </c>
      <c r="P23" s="46">
        <f t="shared" si="2"/>
        <v>3.2638888886140194E-2</v>
      </c>
      <c r="Q23" s="48">
        <v>0</v>
      </c>
      <c r="R23" s="47">
        <f t="shared" si="3"/>
        <v>46.999999996041879</v>
      </c>
      <c r="S23" s="6" t="s">
        <v>842</v>
      </c>
      <c r="T23" s="6" t="s">
        <v>843</v>
      </c>
      <c r="U23" s="6" t="s">
        <v>44</v>
      </c>
      <c r="V23" s="6" t="s">
        <v>844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0.1</v>
      </c>
      <c r="AC23" s="7">
        <v>0</v>
      </c>
      <c r="AD23" s="7">
        <v>0</v>
      </c>
      <c r="AE23">
        <v>3</v>
      </c>
      <c r="AF23">
        <v>0</v>
      </c>
      <c r="AG23">
        <v>0</v>
      </c>
      <c r="AH23">
        <v>0</v>
      </c>
      <c r="AI23">
        <v>0</v>
      </c>
      <c r="AJ23">
        <v>2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</row>
    <row r="24" spans="1:44" x14ac:dyDescent="0.25">
      <c r="A24">
        <v>1538584</v>
      </c>
      <c r="B24">
        <v>714305</v>
      </c>
      <c r="C24">
        <v>21.96717751489</v>
      </c>
      <c r="D24">
        <v>37.273185963638198</v>
      </c>
      <c r="E24" s="68" t="s">
        <v>840</v>
      </c>
      <c r="F24" s="8">
        <f>INDEX(Δεδομένα!$P:$P,MATCH('2020'!E24,Δεδομένα!$O:$O,0))</f>
        <v>144</v>
      </c>
      <c r="G24" s="6" t="s">
        <v>841</v>
      </c>
      <c r="H24" s="2" t="str">
        <f>INDEX(Δεδομένα!B$1:B$51,MATCH('2020'!G24,Δεδομένα!A$1:A$51,0))</f>
        <v>ΠΕΛΛΟΠΟΝΗΣΟΥ</v>
      </c>
      <c r="I24" s="8">
        <f>INDEX(Δεδομένα!E$1:E$13,MATCH('2020'!H24,Δεδομένα!D$1:D$13,0))</f>
        <v>8</v>
      </c>
      <c r="J24" s="1">
        <v>43832</v>
      </c>
      <c r="K24" s="6" t="s">
        <v>341</v>
      </c>
      <c r="L24" s="36" t="str">
        <f t="shared" si="0"/>
        <v>02/01/2020 13:55</v>
      </c>
      <c r="M24" s="1">
        <v>43832</v>
      </c>
      <c r="N24" s="6" t="s">
        <v>914</v>
      </c>
      <c r="O24" s="36" t="str">
        <f t="shared" si="1"/>
        <v>02/01/2020 14:42</v>
      </c>
      <c r="P24" s="46">
        <f t="shared" si="2"/>
        <v>3.2638888893416151E-2</v>
      </c>
      <c r="Q24" s="48">
        <v>0</v>
      </c>
      <c r="R24" s="47">
        <f t="shared" si="3"/>
        <v>47.000000006519258</v>
      </c>
      <c r="S24" s="6" t="s">
        <v>842</v>
      </c>
      <c r="T24" s="6" t="s">
        <v>843</v>
      </c>
      <c r="U24" s="6" t="s">
        <v>44</v>
      </c>
      <c r="V24" s="6" t="s">
        <v>915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0.2</v>
      </c>
      <c r="AC24" s="7">
        <v>0</v>
      </c>
      <c r="AD24" s="7">
        <v>0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</row>
    <row r="25" spans="1:44" x14ac:dyDescent="0.25">
      <c r="A25">
        <v>1530735</v>
      </c>
      <c r="B25">
        <v>714357</v>
      </c>
      <c r="C25">
        <v>22.030344232223499</v>
      </c>
      <c r="D25">
        <v>37.114537427318403</v>
      </c>
      <c r="E25" s="68" t="s">
        <v>937</v>
      </c>
      <c r="F25" s="8">
        <f>INDEX(Δεδομένα!$P:$P,MATCH('2020'!E25,Δεδομένα!$O:$O,0))</f>
        <v>143</v>
      </c>
      <c r="G25" s="6" t="s">
        <v>841</v>
      </c>
      <c r="H25" s="2" t="str">
        <f>INDEX(Δεδομένα!B$1:B$51,MATCH('2020'!G25,Δεδομένα!A$1:A$51,0))</f>
        <v>ΠΕΛΛΟΠΟΝΗΣΟΥ</v>
      </c>
      <c r="I25" s="8">
        <f>INDEX(Δεδομένα!E$1:E$13,MATCH('2020'!H25,Δεδομένα!D$1:D$13,0))</f>
        <v>8</v>
      </c>
      <c r="J25" s="1">
        <v>43832</v>
      </c>
      <c r="K25" s="6" t="s">
        <v>938</v>
      </c>
      <c r="L25" s="36" t="str">
        <f t="shared" si="0"/>
        <v>02/01/2020 15:49</v>
      </c>
      <c r="M25" s="1">
        <v>43832</v>
      </c>
      <c r="N25" s="6" t="s">
        <v>939</v>
      </c>
      <c r="O25" s="36" t="str">
        <f t="shared" si="1"/>
        <v>02/01/2020 19:21</v>
      </c>
      <c r="P25" s="46">
        <f t="shared" si="2"/>
        <v>0.14722222222189885</v>
      </c>
      <c r="Q25" s="48">
        <v>0</v>
      </c>
      <c r="R25" s="47">
        <f t="shared" si="3"/>
        <v>211.99999999953434</v>
      </c>
      <c r="S25" s="6" t="s">
        <v>842</v>
      </c>
      <c r="T25" s="6" t="s">
        <v>940</v>
      </c>
      <c r="U25" s="6" t="s">
        <v>44</v>
      </c>
      <c r="V25" s="6" t="s">
        <v>941</v>
      </c>
      <c r="W25" s="7">
        <v>0</v>
      </c>
      <c r="X25" s="7">
        <v>0</v>
      </c>
      <c r="Y25" s="7">
        <v>0</v>
      </c>
      <c r="Z25" s="7">
        <v>0</v>
      </c>
      <c r="AA25" s="7">
        <v>3</v>
      </c>
      <c r="AB25" s="7">
        <v>0</v>
      </c>
      <c r="AC25" s="7">
        <v>0</v>
      </c>
      <c r="AD25" s="7">
        <v>0</v>
      </c>
      <c r="AE25">
        <v>4</v>
      </c>
      <c r="AF25">
        <v>0</v>
      </c>
      <c r="AG25">
        <v>1</v>
      </c>
      <c r="AH25">
        <v>0</v>
      </c>
      <c r="AI25">
        <v>0</v>
      </c>
      <c r="AJ25">
        <v>2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</row>
    <row r="26" spans="1:44" x14ac:dyDescent="0.25">
      <c r="A26">
        <v>1538589</v>
      </c>
      <c r="B26">
        <v>714402</v>
      </c>
      <c r="C26">
        <v>22.003690504561099</v>
      </c>
      <c r="D26">
        <v>37.199738935761502</v>
      </c>
      <c r="E26" s="68" t="s">
        <v>840</v>
      </c>
      <c r="F26" s="8">
        <f>INDEX(Δεδομένα!$P:$P,MATCH('2020'!E26,Δεδομένα!$O:$O,0))</f>
        <v>144</v>
      </c>
      <c r="G26" s="6" t="s">
        <v>841</v>
      </c>
      <c r="H26" s="2" t="str">
        <f>INDEX(Δεδομένα!B$1:B$51,MATCH('2020'!G26,Δεδομένα!A$1:A$51,0))</f>
        <v>ΠΕΛΛΟΠΟΝΗΣΟΥ</v>
      </c>
      <c r="I26" s="8">
        <f>INDEX(Δεδομένα!E$1:E$13,MATCH('2020'!H26,Δεδομένα!D$1:D$13,0))</f>
        <v>8</v>
      </c>
      <c r="J26" s="1">
        <v>43832</v>
      </c>
      <c r="K26" s="6" t="s">
        <v>944</v>
      </c>
      <c r="L26" s="36" t="str">
        <f t="shared" si="0"/>
        <v>02/01/2020 17:18</v>
      </c>
      <c r="M26" s="1">
        <v>43832</v>
      </c>
      <c r="N26" s="6" t="s">
        <v>43</v>
      </c>
      <c r="O26" s="36" t="str">
        <f t="shared" si="1"/>
        <v>02/01/2020 17:35</v>
      </c>
      <c r="P26" s="46">
        <f t="shared" si="2"/>
        <v>1.1805555557657499E-2</v>
      </c>
      <c r="Q26" s="48">
        <v>0</v>
      </c>
      <c r="R26" s="47">
        <f t="shared" si="3"/>
        <v>17.000000003026798</v>
      </c>
      <c r="S26" s="6" t="s">
        <v>842</v>
      </c>
      <c r="T26" s="6" t="s">
        <v>843</v>
      </c>
      <c r="U26" s="6" t="s">
        <v>44</v>
      </c>
      <c r="V26" s="6" t="s">
        <v>945</v>
      </c>
      <c r="W26" s="7">
        <v>0</v>
      </c>
      <c r="X26" s="7">
        <v>0</v>
      </c>
      <c r="Y26" s="7">
        <v>0</v>
      </c>
      <c r="Z26" s="7">
        <v>0.1</v>
      </c>
      <c r="AA26" s="7">
        <v>0</v>
      </c>
      <c r="AB26" s="7">
        <v>0</v>
      </c>
      <c r="AC26" s="7">
        <v>0</v>
      </c>
      <c r="AD26" s="7">
        <v>0</v>
      </c>
      <c r="AE26">
        <v>2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</row>
    <row r="27" spans="1:44" x14ac:dyDescent="0.25">
      <c r="A27">
        <v>1527021</v>
      </c>
      <c r="B27">
        <v>714259</v>
      </c>
      <c r="C27">
        <v>24.771838536018802</v>
      </c>
      <c r="D27">
        <v>41.068436699065401</v>
      </c>
      <c r="E27" s="68" t="s">
        <v>834</v>
      </c>
      <c r="F27" s="8">
        <f>INDEX(Δεδομένα!$P:$P,MATCH('2020'!E27,Δεδομένα!$O:$O,0))</f>
        <v>32</v>
      </c>
      <c r="G27" s="6" t="s">
        <v>121</v>
      </c>
      <c r="H27" s="2" t="str">
        <f>INDEX(Δεδομένα!B$1:B$51,MATCH('2020'!G27,Δεδομένα!A$1:A$51,0))</f>
        <v>ΑΝΑΤΟΛΙΚΗΣ ΜΑΚΕΔΟΝΙΑΣ ΚΑΙ ΘΡΑΚΗΣ</v>
      </c>
      <c r="I27" s="8">
        <f>INDEX(Δεδομένα!E$1:E$13,MATCH('2020'!H27,Δεδομένα!D$1:D$13,0))</f>
        <v>2</v>
      </c>
      <c r="J27" s="1">
        <v>43832</v>
      </c>
      <c r="K27" s="6" t="s">
        <v>467</v>
      </c>
      <c r="L27" s="36" t="str">
        <f t="shared" si="0"/>
        <v>02/01/2020 12:20</v>
      </c>
      <c r="M27" s="1">
        <v>43832</v>
      </c>
      <c r="N27" s="6" t="s">
        <v>347</v>
      </c>
      <c r="O27" s="36" t="str">
        <f t="shared" si="1"/>
        <v>02/01/2020 13:10</v>
      </c>
      <c r="P27" s="46">
        <f t="shared" si="2"/>
        <v>3.4722222218988463E-2</v>
      </c>
      <c r="Q27" s="48">
        <v>0</v>
      </c>
      <c r="R27" s="47">
        <f t="shared" si="3"/>
        <v>49.999999995343387</v>
      </c>
      <c r="S27" s="6" t="s">
        <v>121</v>
      </c>
      <c r="T27" s="6" t="s">
        <v>124</v>
      </c>
      <c r="U27" s="6" t="s">
        <v>44</v>
      </c>
      <c r="V27" s="6" t="s">
        <v>912</v>
      </c>
      <c r="W27" s="7">
        <v>0</v>
      </c>
      <c r="X27" s="7">
        <v>0</v>
      </c>
      <c r="Y27" s="7">
        <v>0</v>
      </c>
      <c r="Z27" s="7">
        <v>0.2</v>
      </c>
      <c r="AA27" s="7">
        <v>0</v>
      </c>
      <c r="AB27" s="7">
        <v>0</v>
      </c>
      <c r="AC27" s="7">
        <v>0</v>
      </c>
      <c r="AD27" s="7">
        <v>0</v>
      </c>
      <c r="AE27">
        <v>2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</row>
    <row r="28" spans="1:44" x14ac:dyDescent="0.25">
      <c r="A28">
        <v>1527030</v>
      </c>
      <c r="B28">
        <v>714428</v>
      </c>
      <c r="C28">
        <v>22.152825374845001</v>
      </c>
      <c r="D28">
        <v>40.977203993189299</v>
      </c>
      <c r="E28" s="68" t="s">
        <v>952</v>
      </c>
      <c r="F28" s="8">
        <f>INDEX(Δεδομένα!$P:$P,MATCH('2020'!E28,Δεδομένα!$O:$O,0))</f>
        <v>62</v>
      </c>
      <c r="G28" s="6" t="s">
        <v>874</v>
      </c>
      <c r="H28" s="2" t="str">
        <f>INDEX(Δεδομένα!B$1:B$51,MATCH('2020'!G28,Δεδομένα!A$1:A$51,0))</f>
        <v>ΚΕΝΤΡΙΚΗΣ ΜΑΚΕΔΟΝΙΑΣ</v>
      </c>
      <c r="I28" s="8">
        <f>INDEX(Δεδομένα!E$1:E$13,MATCH('2020'!H28,Δεδομένα!D$1:D$13,0))</f>
        <v>3</v>
      </c>
      <c r="J28" s="1">
        <v>43832</v>
      </c>
      <c r="K28" s="6" t="s">
        <v>289</v>
      </c>
      <c r="L28" s="36" t="str">
        <f t="shared" si="0"/>
        <v>02/01/2020 17:55</v>
      </c>
      <c r="M28" s="1">
        <v>43832</v>
      </c>
      <c r="N28" s="6" t="s">
        <v>123</v>
      </c>
      <c r="O28" s="36" t="str">
        <f t="shared" si="1"/>
        <v>02/01/2020 19:10</v>
      </c>
      <c r="P28" s="46">
        <f t="shared" si="2"/>
        <v>5.2083333328482695E-2</v>
      </c>
      <c r="Q28" s="48">
        <v>0</v>
      </c>
      <c r="R28" s="47">
        <f t="shared" si="3"/>
        <v>74.999999993015081</v>
      </c>
      <c r="S28" s="6" t="s">
        <v>953</v>
      </c>
      <c r="T28" s="6" t="s">
        <v>954</v>
      </c>
      <c r="U28" s="6" t="s">
        <v>44</v>
      </c>
      <c r="V28" s="6" t="s">
        <v>955</v>
      </c>
      <c r="W28" s="7">
        <v>0</v>
      </c>
      <c r="X28" s="7">
        <v>0</v>
      </c>
      <c r="Y28" s="7">
        <v>0</v>
      </c>
      <c r="Z28" s="7">
        <v>0.2</v>
      </c>
      <c r="AA28" s="7">
        <v>0</v>
      </c>
      <c r="AB28" s="7">
        <v>0</v>
      </c>
      <c r="AC28" s="7">
        <v>0</v>
      </c>
      <c r="AD28" s="7">
        <v>0</v>
      </c>
      <c r="AE28">
        <v>3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</row>
    <row r="29" spans="1:44" x14ac:dyDescent="0.25">
      <c r="A29">
        <v>1527033</v>
      </c>
      <c r="B29">
        <v>714431</v>
      </c>
      <c r="C29">
        <v>22.049905662953002</v>
      </c>
      <c r="D29">
        <v>40.941722815657101</v>
      </c>
      <c r="E29" s="68" t="s">
        <v>952</v>
      </c>
      <c r="F29" s="8">
        <f>INDEX(Δεδομένα!$P:$P,MATCH('2020'!E29,Δεδομένα!$O:$O,0))</f>
        <v>62</v>
      </c>
      <c r="G29" s="6" t="s">
        <v>874</v>
      </c>
      <c r="H29" s="2" t="str">
        <f>INDEX(Δεδομένα!B$1:B$51,MATCH('2020'!G29,Δεδομένα!A$1:A$51,0))</f>
        <v>ΚΕΝΤΡΙΚΗΣ ΜΑΚΕΔΟΝΙΑΣ</v>
      </c>
      <c r="I29" s="8">
        <f>INDEX(Δεδομένα!E$1:E$13,MATCH('2020'!H29,Δεδομένα!D$1:D$13,0))</f>
        <v>3</v>
      </c>
      <c r="J29" s="1">
        <v>43832</v>
      </c>
      <c r="K29" s="6" t="s">
        <v>157</v>
      </c>
      <c r="L29" s="36" t="str">
        <f t="shared" si="0"/>
        <v>02/01/2020 18:10</v>
      </c>
      <c r="M29" s="1">
        <v>43832</v>
      </c>
      <c r="N29" s="6" t="s">
        <v>418</v>
      </c>
      <c r="O29" s="36" t="str">
        <f t="shared" si="1"/>
        <v>02/01/2020 18:45</v>
      </c>
      <c r="P29" s="46">
        <f t="shared" si="2"/>
        <v>2.4305555554747116E-2</v>
      </c>
      <c r="Q29" s="48">
        <v>0</v>
      </c>
      <c r="R29" s="47">
        <f t="shared" si="3"/>
        <v>34.999999998835847</v>
      </c>
      <c r="S29" s="6" t="s">
        <v>953</v>
      </c>
      <c r="T29" s="6" t="s">
        <v>954</v>
      </c>
      <c r="U29" s="6" t="s">
        <v>44</v>
      </c>
      <c r="V29" s="6" t="s">
        <v>956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>
        <v>0</v>
      </c>
      <c r="AD29" s="7">
        <v>0</v>
      </c>
      <c r="AE29">
        <v>2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</row>
    <row r="30" spans="1:44" x14ac:dyDescent="0.25">
      <c r="A30">
        <v>1537890</v>
      </c>
      <c r="B30">
        <v>714244</v>
      </c>
      <c r="C30">
        <v>25.240747451782202</v>
      </c>
      <c r="D30">
        <v>41.086055755615199</v>
      </c>
      <c r="E30" s="68" t="s">
        <v>907</v>
      </c>
      <c r="F30" s="8">
        <f>INDEX(Δεδομένα!$P:$P,MATCH('2020'!E30,Δεδομένα!$O:$O,0))</f>
        <v>21</v>
      </c>
      <c r="G30" s="6" t="s">
        <v>64</v>
      </c>
      <c r="H30" s="2" t="str">
        <f>INDEX(Δεδομένα!B$1:B$51,MATCH('2020'!G30,Δεδομένα!A$1:A$51,0))</f>
        <v>ΑΝΑΤΟΛΙΚΗΣ ΜΑΚΕΔΟΝΙΑΣ ΚΑΙ ΘΡΑΚΗΣ</v>
      </c>
      <c r="I30" s="8">
        <f>INDEX(Δεδομένα!E$1:E$13,MATCH('2020'!H30,Δεδομένα!D$1:D$13,0))</f>
        <v>2</v>
      </c>
      <c r="J30" s="1">
        <v>43832</v>
      </c>
      <c r="K30" s="6" t="s">
        <v>908</v>
      </c>
      <c r="L30" s="36" t="str">
        <f t="shared" si="0"/>
        <v>02/01/2020 11:51</v>
      </c>
      <c r="M30" s="1">
        <v>43832</v>
      </c>
      <c r="N30" s="6" t="s">
        <v>91</v>
      </c>
      <c r="O30" s="36" t="str">
        <f t="shared" si="1"/>
        <v>02/01/2020 12:34</v>
      </c>
      <c r="P30" s="46">
        <f t="shared" si="2"/>
        <v>2.9861111106583849E-2</v>
      </c>
      <c r="Q30" s="48">
        <v>0</v>
      </c>
      <c r="R30" s="47">
        <f t="shared" si="3"/>
        <v>42.999999993480742</v>
      </c>
      <c r="S30" s="6" t="s">
        <v>44</v>
      </c>
      <c r="T30" s="6" t="s">
        <v>909</v>
      </c>
      <c r="U30" s="6" t="s">
        <v>910</v>
      </c>
      <c r="V30" s="6" t="s">
        <v>911</v>
      </c>
      <c r="W30" s="7">
        <v>0</v>
      </c>
      <c r="X30" s="7">
        <v>0</v>
      </c>
      <c r="Y30" s="7">
        <v>0</v>
      </c>
      <c r="Z30" s="7">
        <v>0</v>
      </c>
      <c r="AA30" s="7">
        <v>0.1</v>
      </c>
      <c r="AB30" s="7">
        <v>0</v>
      </c>
      <c r="AC30" s="7">
        <v>0</v>
      </c>
      <c r="AD30" s="7">
        <v>0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</row>
    <row r="31" spans="1:44" x14ac:dyDescent="0.25">
      <c r="A31">
        <v>1537891</v>
      </c>
      <c r="B31">
        <v>714281</v>
      </c>
      <c r="C31">
        <v>25.168618145852999</v>
      </c>
      <c r="D31">
        <v>41.082799937676398</v>
      </c>
      <c r="E31" s="68" t="s">
        <v>907</v>
      </c>
      <c r="F31" s="8">
        <f>INDEX(Δεδομένα!$P:$P,MATCH('2020'!E31,Δεδομένα!$O:$O,0))</f>
        <v>21</v>
      </c>
      <c r="G31" s="6" t="s">
        <v>64</v>
      </c>
      <c r="H31" s="2" t="str">
        <f>INDEX(Δεδομένα!B$1:B$51,MATCH('2020'!G31,Δεδομένα!A$1:A$51,0))</f>
        <v>ΑΝΑΤΟΛΙΚΗΣ ΜΑΚΕΔΟΝΙΑΣ ΚΑΙ ΘΡΑΚΗΣ</v>
      </c>
      <c r="I31" s="8">
        <f>INDEX(Δεδομένα!E$1:E$13,MATCH('2020'!H31,Δεδομένα!D$1:D$13,0))</f>
        <v>2</v>
      </c>
      <c r="J31" s="1">
        <v>43832</v>
      </c>
      <c r="K31" s="6" t="s">
        <v>274</v>
      </c>
      <c r="L31" s="36" t="str">
        <f t="shared" si="0"/>
        <v>02/01/2020 13:09</v>
      </c>
      <c r="M31" s="1">
        <v>43832</v>
      </c>
      <c r="N31" s="6" t="s">
        <v>159</v>
      </c>
      <c r="O31" s="36" t="str">
        <f t="shared" si="1"/>
        <v>02/01/2020 14:05</v>
      </c>
      <c r="P31" s="46">
        <f t="shared" si="2"/>
        <v>3.8888888884685002E-2</v>
      </c>
      <c r="Q31" s="48">
        <v>0</v>
      </c>
      <c r="R31" s="47">
        <f t="shared" si="3"/>
        <v>55.999999993946403</v>
      </c>
      <c r="S31" s="6" t="s">
        <v>44</v>
      </c>
      <c r="T31" s="6" t="s">
        <v>909</v>
      </c>
      <c r="U31" s="6" t="s">
        <v>44</v>
      </c>
      <c r="V31" s="6" t="s">
        <v>913</v>
      </c>
      <c r="W31" s="7">
        <v>0</v>
      </c>
      <c r="X31" s="7">
        <v>0</v>
      </c>
      <c r="Y31" s="7">
        <v>0</v>
      </c>
      <c r="Z31" s="7">
        <v>0.2</v>
      </c>
      <c r="AA31" s="7">
        <v>0.3</v>
      </c>
      <c r="AB31" s="7">
        <v>0</v>
      </c>
      <c r="AC31" s="7">
        <v>0</v>
      </c>
      <c r="AD31" s="7">
        <v>0</v>
      </c>
      <c r="AE31">
        <v>2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</row>
    <row r="32" spans="1:44" x14ac:dyDescent="0.25">
      <c r="A32">
        <v>1537893</v>
      </c>
      <c r="B32">
        <v>714413</v>
      </c>
      <c r="C32">
        <v>25.338532971991601</v>
      </c>
      <c r="D32">
        <v>41.059293963121902</v>
      </c>
      <c r="E32" s="68" t="s">
        <v>946</v>
      </c>
      <c r="F32" s="8">
        <f>INDEX(Δεδομένα!$P:$P,MATCH('2020'!E32,Δεδομένα!$O:$O,0))</f>
        <v>19</v>
      </c>
      <c r="G32" s="6" t="s">
        <v>64</v>
      </c>
      <c r="H32" s="2" t="str">
        <f>INDEX(Δεδομένα!B$1:B$51,MATCH('2020'!G32,Δεδομένα!A$1:A$51,0))</f>
        <v>ΑΝΑΤΟΛΙΚΗΣ ΜΑΚΕΔΟΝΙΑΣ ΚΑΙ ΘΡΑΚΗΣ</v>
      </c>
      <c r="I32" s="8">
        <f>INDEX(Δεδομένα!E$1:E$13,MATCH('2020'!H32,Δεδομένα!D$1:D$13,0))</f>
        <v>2</v>
      </c>
      <c r="J32" s="1">
        <v>43832</v>
      </c>
      <c r="K32" s="6" t="s">
        <v>947</v>
      </c>
      <c r="L32" s="36" t="str">
        <f t="shared" si="0"/>
        <v>02/01/2020 17:47</v>
      </c>
      <c r="M32" s="1">
        <v>43832</v>
      </c>
      <c r="N32" s="6" t="s">
        <v>209</v>
      </c>
      <c r="O32" s="36" t="str">
        <f t="shared" si="1"/>
        <v>02/01/2020 18:30</v>
      </c>
      <c r="P32" s="46">
        <f t="shared" si="2"/>
        <v>2.9861111113859806E-2</v>
      </c>
      <c r="Q32" s="48">
        <v>0</v>
      </c>
      <c r="R32" s="47">
        <f t="shared" si="3"/>
        <v>43.000000003958121</v>
      </c>
      <c r="S32" s="6" t="s">
        <v>44</v>
      </c>
      <c r="T32" s="6" t="s">
        <v>948</v>
      </c>
      <c r="U32" s="6" t="s">
        <v>44</v>
      </c>
      <c r="V32" s="6" t="s">
        <v>949</v>
      </c>
      <c r="W32" s="7">
        <v>0</v>
      </c>
      <c r="X32" s="7">
        <v>0</v>
      </c>
      <c r="Y32" s="7">
        <v>0</v>
      </c>
      <c r="Z32" s="7">
        <v>5</v>
      </c>
      <c r="AA32" s="7">
        <v>0</v>
      </c>
      <c r="AB32" s="7">
        <v>0</v>
      </c>
      <c r="AC32" s="7">
        <v>0</v>
      </c>
      <c r="AD32" s="7">
        <v>0</v>
      </c>
      <c r="AE32">
        <v>2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</row>
    <row r="33" spans="1:44" x14ac:dyDescent="0.25">
      <c r="A33">
        <v>1537894</v>
      </c>
      <c r="B33">
        <v>714415</v>
      </c>
      <c r="C33">
        <v>25.373710430212899</v>
      </c>
      <c r="D33">
        <v>41.123000926085503</v>
      </c>
      <c r="E33" s="68" t="s">
        <v>946</v>
      </c>
      <c r="F33" s="8">
        <f>INDEX(Δεδομένα!$P:$P,MATCH('2020'!E33,Δεδομένα!$O:$O,0))</f>
        <v>19</v>
      </c>
      <c r="G33" s="6" t="s">
        <v>64</v>
      </c>
      <c r="H33" s="2" t="str">
        <f>INDEX(Δεδομένα!B$1:B$51,MATCH('2020'!G33,Δεδομένα!A$1:A$51,0))</f>
        <v>ΑΝΑΤΟΛΙΚΗΣ ΜΑΚΕΔΟΝΙΑΣ ΚΑΙ ΘΡΑΚΗΣ</v>
      </c>
      <c r="I33" s="8">
        <f>INDEX(Δεδομένα!E$1:E$13,MATCH('2020'!H33,Δεδομένα!D$1:D$13,0))</f>
        <v>2</v>
      </c>
      <c r="J33" s="1">
        <v>43832</v>
      </c>
      <c r="K33" s="6" t="s">
        <v>180</v>
      </c>
      <c r="L33" s="36" t="str">
        <f t="shared" si="0"/>
        <v>02/01/2020 17:51</v>
      </c>
      <c r="M33" s="1">
        <v>43832</v>
      </c>
      <c r="N33" s="6" t="s">
        <v>621</v>
      </c>
      <c r="O33" s="36" t="str">
        <f t="shared" si="1"/>
        <v>02/01/2020 18:20</v>
      </c>
      <c r="P33" s="46">
        <f t="shared" si="2"/>
        <v>2.0138888889050577E-2</v>
      </c>
      <c r="Q33" s="48">
        <v>0</v>
      </c>
      <c r="R33" s="47">
        <f t="shared" si="3"/>
        <v>29.000000000232831</v>
      </c>
      <c r="S33" s="6" t="s">
        <v>44</v>
      </c>
      <c r="T33" s="6" t="s">
        <v>948</v>
      </c>
      <c r="U33" s="6" t="s">
        <v>44</v>
      </c>
      <c r="V33" s="6" t="s">
        <v>950</v>
      </c>
      <c r="W33" s="7">
        <v>0</v>
      </c>
      <c r="X33" s="7">
        <v>0</v>
      </c>
      <c r="Y33" s="7">
        <v>0</v>
      </c>
      <c r="Z33" s="7">
        <v>0.02</v>
      </c>
      <c r="AA33" s="7">
        <v>0</v>
      </c>
      <c r="AB33" s="7">
        <v>0</v>
      </c>
      <c r="AC33" s="7">
        <v>0</v>
      </c>
      <c r="AD33" s="7">
        <v>0</v>
      </c>
      <c r="AE33">
        <v>2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</row>
    <row r="34" spans="1:44" x14ac:dyDescent="0.25">
      <c r="A34">
        <v>1526919</v>
      </c>
      <c r="B34">
        <v>714384</v>
      </c>
      <c r="C34">
        <v>26.821271228330598</v>
      </c>
      <c r="D34">
        <v>37.653145089756698</v>
      </c>
      <c r="E34" s="68" t="s">
        <v>545</v>
      </c>
      <c r="F34" s="8">
        <f>INDEX(Δεδομένα!$P:$P,MATCH('2020'!E34,Δεδομένα!$O:$O,0))</f>
        <v>204</v>
      </c>
      <c r="G34" s="6" t="s">
        <v>546</v>
      </c>
      <c r="H34" s="2" t="str">
        <f>INDEX(Δεδομένα!B$1:B$51,MATCH('2020'!G34,Δεδομένα!A$1:A$51,0))</f>
        <v>ΚΡΗΤΗΣ</v>
      </c>
      <c r="I34" s="8">
        <f>INDEX(Δεδομένα!E$1:E$13,MATCH('2020'!H34,Δεδομένα!D$1:D$13,0))</f>
        <v>12</v>
      </c>
      <c r="J34" s="1">
        <v>43832</v>
      </c>
      <c r="K34" s="6" t="s">
        <v>78</v>
      </c>
      <c r="L34" s="36" t="str">
        <f t="shared" si="0"/>
        <v>02/01/2020 16:59</v>
      </c>
      <c r="M34" s="1">
        <v>43832</v>
      </c>
      <c r="N34" s="6" t="s">
        <v>79</v>
      </c>
      <c r="O34" s="36" t="str">
        <f t="shared" si="1"/>
        <v>02/01/2020 21:15</v>
      </c>
      <c r="P34" s="46">
        <f t="shared" si="2"/>
        <v>0.17777777777519077</v>
      </c>
      <c r="Q34" s="48">
        <v>0</v>
      </c>
      <c r="R34" s="47">
        <f t="shared" si="3"/>
        <v>255.99999999627471</v>
      </c>
      <c r="S34" s="6" t="s">
        <v>44</v>
      </c>
      <c r="T34" s="6" t="s">
        <v>548</v>
      </c>
      <c r="U34" s="6" t="s">
        <v>942</v>
      </c>
      <c r="V34" s="6" t="s">
        <v>943</v>
      </c>
      <c r="W34" s="7">
        <v>0</v>
      </c>
      <c r="X34" s="7">
        <v>0.01</v>
      </c>
      <c r="Y34" s="7">
        <v>0</v>
      </c>
      <c r="Z34" s="7">
        <v>0</v>
      </c>
      <c r="AA34" s="7">
        <v>0</v>
      </c>
      <c r="AB34" s="7">
        <v>0</v>
      </c>
      <c r="AC34" s="7">
        <v>0</v>
      </c>
      <c r="AD34" s="7">
        <v>0</v>
      </c>
      <c r="AE34">
        <v>2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</row>
    <row r="35" spans="1:44" x14ac:dyDescent="0.25">
      <c r="A35">
        <v>1536147</v>
      </c>
      <c r="B35">
        <v>714601</v>
      </c>
      <c r="C35">
        <v>21.903112922816401</v>
      </c>
      <c r="D35">
        <v>38.416078552811598</v>
      </c>
      <c r="E35" s="68" t="s">
        <v>975</v>
      </c>
      <c r="F35" s="8">
        <f>INDEX(Δεδομένα!$P:$P,MATCH('2020'!E35,Δεδομένα!$O:$O,0))</f>
        <v>130</v>
      </c>
      <c r="G35" s="6" t="s">
        <v>335</v>
      </c>
      <c r="H35" s="2" t="str">
        <f>INDEX(Δεδομένα!B$1:B$51,MATCH('2020'!G35,Δεδομένα!A$1:A$51,0))</f>
        <v>ΔΥΤΙΚΗΣ ΕΛΛΑΔΟΣ</v>
      </c>
      <c r="I35" s="8">
        <f>INDEX(Δεδομένα!E$1:E$13,MATCH('2020'!H35,Δεδομένα!D$1:D$13,0))</f>
        <v>7</v>
      </c>
      <c r="J35" s="1">
        <v>43833</v>
      </c>
      <c r="K35" s="6" t="s">
        <v>876</v>
      </c>
      <c r="L35" s="36" t="str">
        <f t="shared" si="0"/>
        <v>03/01/2020 11:55</v>
      </c>
      <c r="M35" s="1">
        <v>43833</v>
      </c>
      <c r="N35" s="6" t="s">
        <v>481</v>
      </c>
      <c r="O35" s="36" t="str">
        <f t="shared" si="1"/>
        <v>03/01/2020 12:50</v>
      </c>
      <c r="P35" s="46">
        <f t="shared" si="2"/>
        <v>3.8194444437976927E-2</v>
      </c>
      <c r="Q35" s="48">
        <v>0</v>
      </c>
      <c r="R35" s="47">
        <f t="shared" si="3"/>
        <v>54.999999990686774</v>
      </c>
      <c r="S35" s="6" t="s">
        <v>976</v>
      </c>
      <c r="T35" s="6" t="s">
        <v>73</v>
      </c>
      <c r="U35" s="6" t="s">
        <v>44</v>
      </c>
      <c r="V35" s="6" t="s">
        <v>977</v>
      </c>
      <c r="W35" s="7">
        <v>0</v>
      </c>
      <c r="X35" s="7">
        <v>0.1</v>
      </c>
      <c r="Y35" s="7">
        <v>0</v>
      </c>
      <c r="Z35" s="7">
        <v>0</v>
      </c>
      <c r="AA35" s="7">
        <v>0.1</v>
      </c>
      <c r="AB35" s="7">
        <v>0</v>
      </c>
      <c r="AC35" s="7">
        <v>0</v>
      </c>
      <c r="AD35" s="7">
        <v>0</v>
      </c>
      <c r="AE35">
        <v>2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</row>
    <row r="36" spans="1:44" x14ac:dyDescent="0.25">
      <c r="A36">
        <v>1530132</v>
      </c>
      <c r="B36">
        <v>714636</v>
      </c>
      <c r="C36">
        <v>21.896468456993599</v>
      </c>
      <c r="D36">
        <v>38.264017524717602</v>
      </c>
      <c r="E36" s="68" t="s">
        <v>986</v>
      </c>
      <c r="F36" s="8">
        <f>INDEX(Δεδομένα!$P:$P,MATCH('2020'!E36,Δεδομένα!$O:$O,0))</f>
        <v>121</v>
      </c>
      <c r="G36" s="6" t="s">
        <v>303</v>
      </c>
      <c r="H36" s="2" t="str">
        <f>INDEX(Δεδομένα!B$1:B$51,MATCH('2020'!G36,Δεδομένα!A$1:A$51,0))</f>
        <v>ΔΥΤΙΚΗΣ ΕΛΛΑΔΟΣ</v>
      </c>
      <c r="I36" s="8">
        <f>INDEX(Δεδομένα!E$1:E$13,MATCH('2020'!H36,Δεδομένα!D$1:D$13,0))</f>
        <v>7</v>
      </c>
      <c r="J36" s="1">
        <v>43833</v>
      </c>
      <c r="K36" s="6" t="s">
        <v>987</v>
      </c>
      <c r="L36" s="36" t="str">
        <f t="shared" si="0"/>
        <v>03/01/2020 13:33</v>
      </c>
      <c r="M36" s="1">
        <v>43833</v>
      </c>
      <c r="N36" s="6" t="s">
        <v>341</v>
      </c>
      <c r="O36" s="36" t="str">
        <f t="shared" si="1"/>
        <v>03/01/2020 13:55</v>
      </c>
      <c r="P36" s="46">
        <f t="shared" si="2"/>
        <v>1.5277777776645962E-2</v>
      </c>
      <c r="Q36" s="48">
        <v>0</v>
      </c>
      <c r="R36" s="47">
        <f t="shared" si="3"/>
        <v>21.999999998370185</v>
      </c>
      <c r="S36" s="6" t="s">
        <v>306</v>
      </c>
      <c r="T36" s="6" t="s">
        <v>311</v>
      </c>
      <c r="U36" s="6" t="s">
        <v>44</v>
      </c>
      <c r="V36" s="6" t="s">
        <v>988</v>
      </c>
      <c r="W36" s="7">
        <v>0</v>
      </c>
      <c r="X36" s="7">
        <v>0.5</v>
      </c>
      <c r="Y36" s="7">
        <v>0</v>
      </c>
      <c r="Z36" s="7">
        <v>0</v>
      </c>
      <c r="AA36" s="7">
        <v>0</v>
      </c>
      <c r="AB36" s="7">
        <v>0</v>
      </c>
      <c r="AC36" s="7">
        <v>0</v>
      </c>
      <c r="AD36" s="7">
        <v>0</v>
      </c>
      <c r="AE36">
        <v>2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</row>
    <row r="37" spans="1:44" x14ac:dyDescent="0.25">
      <c r="A37">
        <v>1530308</v>
      </c>
      <c r="B37">
        <v>714706</v>
      </c>
      <c r="C37">
        <v>22.989471239293401</v>
      </c>
      <c r="D37">
        <v>36.560877010221503</v>
      </c>
      <c r="E37" s="68" t="s">
        <v>1001</v>
      </c>
      <c r="F37" s="8">
        <f>INDEX(Δεδομένα!$P:$P,MATCH('2020'!E37,Δεδομένα!$O:$O,0))</f>
        <v>153</v>
      </c>
      <c r="G37" s="6" t="s">
        <v>369</v>
      </c>
      <c r="H37" s="2" t="str">
        <f>INDEX(Δεδομένα!B$1:B$51,MATCH('2020'!G37,Δεδομένα!A$1:A$51,0))</f>
        <v>ΠΕΛΛΟΠΟΝΗΣΟΥ</v>
      </c>
      <c r="I37" s="8">
        <f>INDEX(Δεδομένα!E$1:E$13,MATCH('2020'!H37,Δεδομένα!D$1:D$13,0))</f>
        <v>8</v>
      </c>
      <c r="J37" s="1">
        <v>43833</v>
      </c>
      <c r="K37" s="6" t="s">
        <v>198</v>
      </c>
      <c r="L37" s="36" t="str">
        <f t="shared" si="0"/>
        <v>03/01/2020 16:30</v>
      </c>
      <c r="M37" s="1">
        <v>43833</v>
      </c>
      <c r="N37" s="6" t="s">
        <v>209</v>
      </c>
      <c r="O37" s="36" t="str">
        <f t="shared" si="1"/>
        <v>03/01/2020 18:30</v>
      </c>
      <c r="P37" s="46">
        <f t="shared" si="2"/>
        <v>8.3333333335758653E-2</v>
      </c>
      <c r="Q37" s="48">
        <v>0</v>
      </c>
      <c r="R37" s="47">
        <f t="shared" si="3"/>
        <v>120.00000000349246</v>
      </c>
      <c r="S37" s="6" t="s">
        <v>1002</v>
      </c>
      <c r="T37" s="6" t="s">
        <v>1003</v>
      </c>
      <c r="U37" s="6" t="s">
        <v>44</v>
      </c>
      <c r="V37" s="6" t="s">
        <v>1004</v>
      </c>
      <c r="W37" s="7">
        <v>0</v>
      </c>
      <c r="X37" s="7">
        <v>1.5</v>
      </c>
      <c r="Y37" s="7">
        <v>0</v>
      </c>
      <c r="Z37" s="7">
        <v>0</v>
      </c>
      <c r="AA37" s="7">
        <v>0</v>
      </c>
      <c r="AB37" s="7">
        <v>0.5</v>
      </c>
      <c r="AC37" s="7">
        <v>0</v>
      </c>
      <c r="AD37" s="7">
        <v>0</v>
      </c>
      <c r="AE37">
        <v>4</v>
      </c>
      <c r="AF37">
        <v>0</v>
      </c>
      <c r="AG37">
        <v>0</v>
      </c>
      <c r="AH37">
        <v>0</v>
      </c>
      <c r="AI37">
        <v>0</v>
      </c>
      <c r="AJ37">
        <v>2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</row>
    <row r="38" spans="1:44" x14ac:dyDescent="0.25">
      <c r="A38">
        <v>1529063</v>
      </c>
      <c r="B38">
        <v>714584</v>
      </c>
      <c r="C38">
        <v>21.7405364757611</v>
      </c>
      <c r="D38">
        <v>36.919536082156398</v>
      </c>
      <c r="E38" s="68" t="s">
        <v>965</v>
      </c>
      <c r="F38" s="8">
        <f>INDEX(Δεδομένα!$P:$P,MATCH('2020'!E38,Δεδομένα!$O:$O,0))</f>
        <v>147</v>
      </c>
      <c r="G38" s="6" t="s">
        <v>841</v>
      </c>
      <c r="H38" s="2" t="str">
        <f>INDEX(Δεδομένα!B$1:B$51,MATCH('2020'!G38,Δεδομένα!A$1:A$51,0))</f>
        <v>ΠΕΛΛΟΠΟΝΗΣΟΥ</v>
      </c>
      <c r="I38" s="8">
        <f>INDEX(Δεδομένα!E$1:E$13,MATCH('2020'!H38,Δεδομένα!D$1:D$13,0))</f>
        <v>8</v>
      </c>
      <c r="J38" s="1">
        <v>43833</v>
      </c>
      <c r="K38" s="6" t="s">
        <v>966</v>
      </c>
      <c r="L38" s="36" t="str">
        <f t="shared" si="0"/>
        <v>03/01/2020 10:28</v>
      </c>
      <c r="M38" s="1">
        <v>43833</v>
      </c>
      <c r="N38" s="6" t="s">
        <v>526</v>
      </c>
      <c r="O38" s="36" t="str">
        <f t="shared" si="1"/>
        <v>03/01/2020 11:45</v>
      </c>
      <c r="P38" s="46">
        <f t="shared" si="2"/>
        <v>5.3472222221898846E-2</v>
      </c>
      <c r="Q38" s="48">
        <v>0</v>
      </c>
      <c r="R38" s="47">
        <f t="shared" si="3"/>
        <v>76.999999999534339</v>
      </c>
      <c r="S38" s="6" t="s">
        <v>842</v>
      </c>
      <c r="T38" s="6" t="s">
        <v>967</v>
      </c>
      <c r="U38" s="6" t="s">
        <v>44</v>
      </c>
      <c r="V38" s="6" t="s">
        <v>968</v>
      </c>
      <c r="W38" s="7">
        <v>0</v>
      </c>
      <c r="X38" s="7">
        <v>2</v>
      </c>
      <c r="Y38" s="7">
        <v>0</v>
      </c>
      <c r="Z38" s="7">
        <v>0</v>
      </c>
      <c r="AA38" s="7">
        <v>0</v>
      </c>
      <c r="AB38" s="7">
        <v>0</v>
      </c>
      <c r="AC38" s="7">
        <v>0</v>
      </c>
      <c r="AD38" s="7">
        <v>0</v>
      </c>
      <c r="AE38">
        <v>3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</row>
    <row r="39" spans="1:44" x14ac:dyDescent="0.25">
      <c r="A39">
        <v>1530747</v>
      </c>
      <c r="B39">
        <v>714615</v>
      </c>
      <c r="C39">
        <v>21.985281688235201</v>
      </c>
      <c r="D39">
        <v>37.048564271300798</v>
      </c>
      <c r="E39" s="68" t="s">
        <v>937</v>
      </c>
      <c r="F39" s="8">
        <f>INDEX(Δεδομένα!$P:$P,MATCH('2020'!E39,Δεδομένα!$O:$O,0))</f>
        <v>143</v>
      </c>
      <c r="G39" s="6" t="s">
        <v>841</v>
      </c>
      <c r="H39" s="2" t="str">
        <f>INDEX(Δεδομένα!B$1:B$51,MATCH('2020'!G39,Δεδομένα!A$1:A$51,0))</f>
        <v>ΠΕΛΛΟΠΟΝΗΣΟΥ</v>
      </c>
      <c r="I39" s="8">
        <f>INDEX(Δεδομένα!E$1:E$13,MATCH('2020'!H39,Δεδομένα!D$1:D$13,0))</f>
        <v>8</v>
      </c>
      <c r="J39" s="1">
        <v>43833</v>
      </c>
      <c r="K39" s="6" t="s">
        <v>983</v>
      </c>
      <c r="L39" s="36" t="str">
        <f t="shared" si="0"/>
        <v>03/01/2020 12:24</v>
      </c>
      <c r="M39" s="1">
        <v>43833</v>
      </c>
      <c r="N39" s="6" t="s">
        <v>171</v>
      </c>
      <c r="O39" s="36" t="str">
        <f t="shared" si="1"/>
        <v>03/01/2020 13:00</v>
      </c>
      <c r="P39" s="46">
        <f t="shared" si="2"/>
        <v>2.4999999994179234E-2</v>
      </c>
      <c r="Q39" s="48">
        <v>0</v>
      </c>
      <c r="R39" s="47">
        <f t="shared" si="3"/>
        <v>35.999999991618097</v>
      </c>
      <c r="S39" s="6" t="s">
        <v>842</v>
      </c>
      <c r="T39" s="6" t="s">
        <v>984</v>
      </c>
      <c r="U39" s="6" t="s">
        <v>44</v>
      </c>
      <c r="V39" s="6" t="s">
        <v>985</v>
      </c>
      <c r="W39" s="7">
        <v>0</v>
      </c>
      <c r="X39" s="7">
        <v>0</v>
      </c>
      <c r="Y39" s="7">
        <v>0</v>
      </c>
      <c r="Z39" s="7">
        <v>0</v>
      </c>
      <c r="AA39" s="7">
        <v>0</v>
      </c>
      <c r="AB39" s="7">
        <v>0.1</v>
      </c>
      <c r="AC39" s="7">
        <v>0</v>
      </c>
      <c r="AD39" s="7">
        <v>0</v>
      </c>
      <c r="AE39">
        <v>3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</row>
    <row r="40" spans="1:44" x14ac:dyDescent="0.25">
      <c r="A40">
        <v>1530733</v>
      </c>
      <c r="B40">
        <v>714647</v>
      </c>
      <c r="C40">
        <v>22.003953695969301</v>
      </c>
      <c r="D40">
        <v>37.092348697590502</v>
      </c>
      <c r="E40" s="68" t="s">
        <v>937</v>
      </c>
      <c r="F40" s="8">
        <f>INDEX(Δεδομένα!$P:$P,MATCH('2020'!E40,Δεδομένα!$O:$O,0))</f>
        <v>143</v>
      </c>
      <c r="G40" s="6" t="s">
        <v>841</v>
      </c>
      <c r="H40" s="2" t="str">
        <f>INDEX(Δεδομένα!B$1:B$51,MATCH('2020'!G40,Δεδομένα!A$1:A$51,0))</f>
        <v>ΠΕΛΛΟΠΟΝΗΣΟΥ</v>
      </c>
      <c r="I40" s="8">
        <f>INDEX(Δεδομένα!E$1:E$13,MATCH('2020'!H40,Δεδομένα!D$1:D$13,0))</f>
        <v>8</v>
      </c>
      <c r="J40" s="1">
        <v>43833</v>
      </c>
      <c r="K40" s="6" t="s">
        <v>488</v>
      </c>
      <c r="L40" s="36" t="str">
        <f t="shared" si="0"/>
        <v>03/01/2020 13:39</v>
      </c>
      <c r="M40" s="1">
        <v>43833</v>
      </c>
      <c r="N40" s="6" t="s">
        <v>989</v>
      </c>
      <c r="O40" s="36" t="str">
        <f t="shared" si="1"/>
        <v>03/01/2020 16:23</v>
      </c>
      <c r="P40" s="46">
        <f t="shared" si="2"/>
        <v>0.11388888888905058</v>
      </c>
      <c r="Q40" s="48">
        <v>0</v>
      </c>
      <c r="R40" s="47">
        <f t="shared" si="3"/>
        <v>164.00000000023283</v>
      </c>
      <c r="S40" s="6" t="s">
        <v>842</v>
      </c>
      <c r="T40" s="6" t="s">
        <v>984</v>
      </c>
      <c r="U40" s="6" t="s">
        <v>44</v>
      </c>
      <c r="V40" s="6" t="s">
        <v>990</v>
      </c>
      <c r="W40" s="7">
        <v>0</v>
      </c>
      <c r="X40" s="7">
        <v>0</v>
      </c>
      <c r="Y40" s="7">
        <v>0</v>
      </c>
      <c r="Z40" s="7">
        <v>0</v>
      </c>
      <c r="AA40" s="7">
        <v>1</v>
      </c>
      <c r="AB40" s="7">
        <v>0</v>
      </c>
      <c r="AC40" s="7">
        <v>0</v>
      </c>
      <c r="AD40" s="7">
        <v>0</v>
      </c>
      <c r="AE40">
        <v>6</v>
      </c>
      <c r="AF40">
        <v>0</v>
      </c>
      <c r="AG40">
        <v>0</v>
      </c>
      <c r="AH40">
        <v>0</v>
      </c>
      <c r="AI40">
        <v>0</v>
      </c>
      <c r="AJ40">
        <v>2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</row>
    <row r="41" spans="1:44" x14ac:dyDescent="0.25">
      <c r="A41">
        <v>1538594</v>
      </c>
      <c r="B41">
        <v>714682</v>
      </c>
      <c r="C41">
        <v>22.0271258191909</v>
      </c>
      <c r="D41">
        <v>37.2622733495826</v>
      </c>
      <c r="E41" s="68" t="s">
        <v>840</v>
      </c>
      <c r="F41" s="8">
        <f>INDEX(Δεδομένα!$P:$P,MATCH('2020'!E41,Δεδομένα!$O:$O,0))</f>
        <v>144</v>
      </c>
      <c r="G41" s="6" t="s">
        <v>841</v>
      </c>
      <c r="H41" s="2" t="str">
        <f>INDEX(Δεδομένα!B$1:B$51,MATCH('2020'!G41,Δεδομένα!A$1:A$51,0))</f>
        <v>ΠΕΛΛΟΠΟΝΗΣΟΥ</v>
      </c>
      <c r="I41" s="8">
        <f>INDEX(Δεδομένα!E$1:E$13,MATCH('2020'!H41,Δεδομένα!D$1:D$13,0))</f>
        <v>8</v>
      </c>
      <c r="J41" s="1">
        <v>43833</v>
      </c>
      <c r="K41" s="6" t="s">
        <v>59</v>
      </c>
      <c r="L41" s="36" t="str">
        <f t="shared" si="0"/>
        <v>03/01/2020 15:00</v>
      </c>
      <c r="M41" s="1">
        <v>43833</v>
      </c>
      <c r="N41" s="6" t="s">
        <v>281</v>
      </c>
      <c r="O41" s="36" t="str">
        <f t="shared" si="1"/>
        <v>03/01/2020 16:00</v>
      </c>
      <c r="P41" s="46">
        <f t="shared" si="2"/>
        <v>4.1666666664241347E-2</v>
      </c>
      <c r="Q41" s="48">
        <v>0</v>
      </c>
      <c r="R41" s="47">
        <f t="shared" si="3"/>
        <v>59.99999999650754</v>
      </c>
      <c r="S41" s="6" t="s">
        <v>842</v>
      </c>
      <c r="T41" s="6" t="s">
        <v>843</v>
      </c>
      <c r="U41" s="6" t="s">
        <v>44</v>
      </c>
      <c r="V41" s="6" t="s">
        <v>996</v>
      </c>
      <c r="W41" s="7">
        <v>0</v>
      </c>
      <c r="X41" s="7">
        <v>0</v>
      </c>
      <c r="Y41" s="7">
        <v>0</v>
      </c>
      <c r="Z41" s="7">
        <v>0</v>
      </c>
      <c r="AA41" s="7">
        <v>0.3</v>
      </c>
      <c r="AB41" s="7">
        <v>0</v>
      </c>
      <c r="AC41" s="7">
        <v>0</v>
      </c>
      <c r="AD41" s="7">
        <v>0</v>
      </c>
      <c r="AE41">
        <v>2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</row>
    <row r="42" spans="1:44" x14ac:dyDescent="0.25">
      <c r="A42">
        <v>1527710</v>
      </c>
      <c r="B42">
        <v>714703</v>
      </c>
      <c r="C42">
        <v>21.706889492635401</v>
      </c>
      <c r="D42">
        <v>37.137297069268399</v>
      </c>
      <c r="E42" s="68" t="s">
        <v>997</v>
      </c>
      <c r="F42" s="8">
        <f>INDEX(Δεδομένα!$P:$P,MATCH('2020'!E42,Δεδομένα!$O:$O,0))</f>
        <v>145</v>
      </c>
      <c r="G42" s="6" t="s">
        <v>841</v>
      </c>
      <c r="H42" s="2" t="str">
        <f>INDEX(Δεδομένα!B$1:B$51,MATCH('2020'!G42,Δεδομένα!A$1:A$51,0))</f>
        <v>ΠΕΛΛΟΠΟΝΗΣΟΥ</v>
      </c>
      <c r="I42" s="8">
        <f>INDEX(Δεδομένα!E$1:E$13,MATCH('2020'!H42,Δεδομένα!D$1:D$13,0))</f>
        <v>8</v>
      </c>
      <c r="J42" s="1">
        <v>43833</v>
      </c>
      <c r="K42" s="6" t="s">
        <v>989</v>
      </c>
      <c r="L42" s="36" t="str">
        <f t="shared" si="0"/>
        <v>03/01/2020 16:23</v>
      </c>
      <c r="M42" s="1">
        <v>43833</v>
      </c>
      <c r="N42" s="6" t="s">
        <v>572</v>
      </c>
      <c r="O42" s="36" t="str">
        <f t="shared" si="1"/>
        <v>03/01/2020 20:40</v>
      </c>
      <c r="P42" s="46">
        <f t="shared" si="2"/>
        <v>0.17847222222189885</v>
      </c>
      <c r="Q42" s="48">
        <v>0</v>
      </c>
      <c r="R42" s="47">
        <f t="shared" si="3"/>
        <v>256.99999999953434</v>
      </c>
      <c r="S42" s="6" t="s">
        <v>998</v>
      </c>
      <c r="T42" s="6" t="s">
        <v>999</v>
      </c>
      <c r="U42" s="6" t="s">
        <v>44</v>
      </c>
      <c r="V42" s="6" t="s">
        <v>1000</v>
      </c>
      <c r="W42" s="7">
        <v>15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>
        <v>0</v>
      </c>
      <c r="AD42" s="7">
        <v>0</v>
      </c>
      <c r="AE42">
        <v>8</v>
      </c>
      <c r="AF42">
        <v>0</v>
      </c>
      <c r="AG42">
        <v>0</v>
      </c>
      <c r="AH42">
        <v>0</v>
      </c>
      <c r="AI42">
        <v>0</v>
      </c>
      <c r="AJ42">
        <v>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</row>
    <row r="43" spans="1:44" x14ac:dyDescent="0.25">
      <c r="A43">
        <v>1527653</v>
      </c>
      <c r="B43">
        <v>714739</v>
      </c>
      <c r="C43">
        <v>22.150466918945298</v>
      </c>
      <c r="D43">
        <v>40.960338592529297</v>
      </c>
      <c r="E43" s="68" t="s">
        <v>952</v>
      </c>
      <c r="F43" s="8">
        <f>INDEX(Δεδομένα!$P:$P,MATCH('2020'!E43,Δεδομένα!$O:$O,0))</f>
        <v>62</v>
      </c>
      <c r="G43" s="6" t="s">
        <v>874</v>
      </c>
      <c r="H43" s="2" t="str">
        <f>INDEX(Δεδομένα!B$1:B$51,MATCH('2020'!G43,Δεδομένα!A$1:A$51,0))</f>
        <v>ΚΕΝΤΡΙΚΗΣ ΜΑΚΕΔΟΝΙΑΣ</v>
      </c>
      <c r="I43" s="8">
        <f>INDEX(Δεδομένα!E$1:E$13,MATCH('2020'!H43,Δεδομένα!D$1:D$13,0))</f>
        <v>3</v>
      </c>
      <c r="J43" s="1">
        <v>43833</v>
      </c>
      <c r="K43" s="6" t="s">
        <v>157</v>
      </c>
      <c r="L43" s="36" t="str">
        <f t="shared" si="0"/>
        <v>03/01/2020 18:10</v>
      </c>
      <c r="M43" s="1">
        <v>43833</v>
      </c>
      <c r="N43" s="6" t="s">
        <v>123</v>
      </c>
      <c r="O43" s="36" t="str">
        <f t="shared" si="1"/>
        <v>03/01/2020 19:10</v>
      </c>
      <c r="P43" s="46">
        <f t="shared" si="2"/>
        <v>4.1666666664241347E-2</v>
      </c>
      <c r="Q43" s="48">
        <v>0</v>
      </c>
      <c r="R43" s="47">
        <f t="shared" si="3"/>
        <v>59.99999999650754</v>
      </c>
      <c r="S43" s="6" t="s">
        <v>953</v>
      </c>
      <c r="T43" s="6" t="s">
        <v>954</v>
      </c>
      <c r="U43" s="6" t="s">
        <v>44</v>
      </c>
      <c r="V43" s="6" t="s">
        <v>1005</v>
      </c>
      <c r="W43" s="7">
        <v>0</v>
      </c>
      <c r="X43" s="7">
        <v>0</v>
      </c>
      <c r="Y43" s="7">
        <v>0</v>
      </c>
      <c r="Z43" s="7">
        <v>0.1</v>
      </c>
      <c r="AA43" s="7">
        <v>0</v>
      </c>
      <c r="AB43" s="7">
        <v>0</v>
      </c>
      <c r="AC43" s="7">
        <v>0</v>
      </c>
      <c r="AD43" s="7">
        <v>0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</row>
    <row r="44" spans="1:44" x14ac:dyDescent="0.25">
      <c r="A44">
        <v>1528694</v>
      </c>
      <c r="B44">
        <v>714603</v>
      </c>
      <c r="C44">
        <v>22.3316951519787</v>
      </c>
      <c r="D44">
        <v>40.253173200440997</v>
      </c>
      <c r="E44" s="68" t="s">
        <v>978</v>
      </c>
      <c r="F44" s="8">
        <f>INDEX(Δεδομένα!$P:$P,MATCH('2020'!E44,Δεδομένα!$O:$O,0))</f>
        <v>67</v>
      </c>
      <c r="G44" s="6" t="s">
        <v>917</v>
      </c>
      <c r="H44" s="2" t="str">
        <f>INDEX(Δεδομένα!B$1:B$51,MATCH('2020'!G44,Δεδομένα!A$1:A$51,0))</f>
        <v>ΚΕΝΤΡΙΚΗΣ ΜΑΚΕΔΟΝΙΑΣ</v>
      </c>
      <c r="I44" s="8">
        <f>INDEX(Δεδομένα!E$1:E$13,MATCH('2020'!H44,Δεδομένα!D$1:D$13,0))</f>
        <v>3</v>
      </c>
      <c r="J44" s="1">
        <v>43833</v>
      </c>
      <c r="K44" s="6" t="s">
        <v>576</v>
      </c>
      <c r="L44" s="36" t="str">
        <f t="shared" si="0"/>
        <v>03/01/2020 11:59</v>
      </c>
      <c r="M44" s="1">
        <v>43833</v>
      </c>
      <c r="N44" s="6" t="s">
        <v>347</v>
      </c>
      <c r="O44" s="36" t="str">
        <f t="shared" si="1"/>
        <v>03/01/2020 13:10</v>
      </c>
      <c r="P44" s="46">
        <f t="shared" si="2"/>
        <v>4.9305555556202307E-2</v>
      </c>
      <c r="Q44" s="48">
        <v>0</v>
      </c>
      <c r="R44" s="47">
        <f t="shared" si="3"/>
        <v>71.000000000931323</v>
      </c>
      <c r="S44" s="6" t="s">
        <v>979</v>
      </c>
      <c r="T44" s="6" t="s">
        <v>980</v>
      </c>
      <c r="U44" s="6" t="s">
        <v>981</v>
      </c>
      <c r="V44" s="6" t="s">
        <v>982</v>
      </c>
      <c r="W44" s="7">
        <v>0</v>
      </c>
      <c r="X44" s="7">
        <v>0</v>
      </c>
      <c r="Y44" s="7">
        <v>0</v>
      </c>
      <c r="Z44" s="7">
        <v>0</v>
      </c>
      <c r="AA44" s="7">
        <v>0</v>
      </c>
      <c r="AB44" s="7">
        <v>0.5</v>
      </c>
      <c r="AC44" s="7">
        <v>0</v>
      </c>
      <c r="AD44" s="7">
        <v>0</v>
      </c>
      <c r="AE44">
        <v>4</v>
      </c>
      <c r="AF44">
        <v>0</v>
      </c>
      <c r="AG44">
        <v>0</v>
      </c>
      <c r="AH44">
        <v>0</v>
      </c>
      <c r="AI44">
        <v>2</v>
      </c>
      <c r="AJ44">
        <v>2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</row>
    <row r="45" spans="1:44" x14ac:dyDescent="0.25">
      <c r="A45">
        <v>1531896</v>
      </c>
      <c r="B45">
        <v>0</v>
      </c>
      <c r="C45">
        <v>0</v>
      </c>
      <c r="D45">
        <v>0</v>
      </c>
      <c r="E45" s="68" t="s">
        <v>398</v>
      </c>
      <c r="F45" s="8">
        <f>INDEX(Δεδομένα!$P:$P,MATCH('2020'!E45,Δεδομένα!$O:$O,0))</f>
        <v>161</v>
      </c>
      <c r="G45" s="6" t="s">
        <v>399</v>
      </c>
      <c r="H45" s="2" t="str">
        <f>INDEX(Δεδομένα!B$1:B$51,MATCH('2020'!G45,Δεδομένα!A$1:A$51,0))</f>
        <v>ΣΤΕΡΕΑΣ ΕΛΛΑΔΟΣ</v>
      </c>
      <c r="I45" s="8">
        <f>INDEX(Δεδομένα!E$1:E$13,MATCH('2020'!H45,Δεδομένα!D$1:D$13,0))</f>
        <v>9</v>
      </c>
      <c r="J45" s="1">
        <v>43833</v>
      </c>
      <c r="K45" s="6" t="s">
        <v>400</v>
      </c>
      <c r="L45" s="36" t="str">
        <f t="shared" si="0"/>
        <v>03/01/2020 14:47</v>
      </c>
      <c r="M45" s="1">
        <v>43833</v>
      </c>
      <c r="N45" s="6" t="s">
        <v>156</v>
      </c>
      <c r="O45" s="36" t="str">
        <f t="shared" si="1"/>
        <v>03/01/2020 17:30</v>
      </c>
      <c r="P45" s="46">
        <f t="shared" si="2"/>
        <v>0.1131944444423425</v>
      </c>
      <c r="Q45" s="48">
        <v>0</v>
      </c>
      <c r="R45" s="47">
        <f t="shared" si="3"/>
        <v>162.9999999969732</v>
      </c>
      <c r="S45" s="6" t="s">
        <v>401</v>
      </c>
      <c r="T45" s="6" t="s">
        <v>402</v>
      </c>
      <c r="U45" s="6" t="s">
        <v>403</v>
      </c>
      <c r="V45" s="6" t="s">
        <v>404</v>
      </c>
      <c r="W45" s="7">
        <v>0</v>
      </c>
      <c r="X45" s="7">
        <v>4</v>
      </c>
      <c r="Y45" s="7">
        <v>0</v>
      </c>
      <c r="Z45" s="7">
        <v>0</v>
      </c>
      <c r="AA45" s="7">
        <v>0</v>
      </c>
      <c r="AB45" s="7">
        <v>0</v>
      </c>
      <c r="AC45" s="7">
        <v>0</v>
      </c>
      <c r="AD45" s="7">
        <v>0</v>
      </c>
      <c r="AE45">
        <v>4</v>
      </c>
      <c r="AF45">
        <v>0</v>
      </c>
      <c r="AG45">
        <v>0</v>
      </c>
      <c r="AH45">
        <v>0</v>
      </c>
      <c r="AI45">
        <v>0</v>
      </c>
      <c r="AJ45">
        <v>2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</row>
    <row r="46" spans="1:44" x14ac:dyDescent="0.25">
      <c r="A46">
        <v>1527776</v>
      </c>
      <c r="B46">
        <v>0</v>
      </c>
      <c r="C46">
        <v>0</v>
      </c>
      <c r="D46">
        <v>0</v>
      </c>
      <c r="E46" s="68" t="s">
        <v>417</v>
      </c>
      <c r="F46" s="8">
        <f>INDEX(Δεδομένα!$P:$P,MATCH('2020'!E46,Δεδομένα!$O:$O,0))</f>
        <v>168</v>
      </c>
      <c r="G46" s="6" t="s">
        <v>399</v>
      </c>
      <c r="H46" s="2" t="str">
        <f>INDEX(Δεδομένα!B$1:B$51,MATCH('2020'!G46,Δεδομένα!A$1:A$51,0))</f>
        <v>ΣΤΕΡΕΑΣ ΕΛΛΑΔΟΣ</v>
      </c>
      <c r="I46" s="8">
        <f>INDEX(Δεδομένα!E$1:E$13,MATCH('2020'!H46,Δεδομένα!D$1:D$13,0))</f>
        <v>9</v>
      </c>
      <c r="J46" s="1">
        <v>43833</v>
      </c>
      <c r="K46" s="6" t="s">
        <v>418</v>
      </c>
      <c r="L46" s="36" t="str">
        <f t="shared" si="0"/>
        <v>03/01/2020 18:45</v>
      </c>
      <c r="M46" s="1">
        <v>43833</v>
      </c>
      <c r="N46" s="6" t="s">
        <v>419</v>
      </c>
      <c r="O46" s="36" t="str">
        <f t="shared" si="1"/>
        <v>03/01/2020 19:36</v>
      </c>
      <c r="P46" s="46">
        <f t="shared" si="2"/>
        <v>3.5416666665696539E-2</v>
      </c>
      <c r="Q46" s="48">
        <v>0</v>
      </c>
      <c r="R46" s="47">
        <f t="shared" si="3"/>
        <v>50.999999998603016</v>
      </c>
      <c r="S46" s="6" t="s">
        <v>420</v>
      </c>
      <c r="T46" s="6" t="s">
        <v>421</v>
      </c>
      <c r="U46" s="6" t="s">
        <v>44</v>
      </c>
      <c r="V46" s="6" t="s">
        <v>422</v>
      </c>
      <c r="W46" s="7">
        <v>0</v>
      </c>
      <c r="X46" s="7">
        <v>0</v>
      </c>
      <c r="Y46" s="7">
        <v>0</v>
      </c>
      <c r="Z46" s="7">
        <v>1</v>
      </c>
      <c r="AA46" s="7">
        <v>0</v>
      </c>
      <c r="AB46" s="7">
        <v>0</v>
      </c>
      <c r="AC46" s="7">
        <v>0</v>
      </c>
      <c r="AD46" s="7">
        <v>0</v>
      </c>
      <c r="AE46">
        <v>3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</row>
    <row r="47" spans="1:44" x14ac:dyDescent="0.25">
      <c r="A47">
        <v>1532090</v>
      </c>
      <c r="B47">
        <v>714878</v>
      </c>
      <c r="C47">
        <v>21.6250900430203</v>
      </c>
      <c r="D47">
        <v>38.450491019366098</v>
      </c>
      <c r="E47" s="68" t="s">
        <v>1014</v>
      </c>
      <c r="F47" s="8">
        <f>INDEX(Δεδομένα!$P:$P,MATCH('2020'!E47,Δεδομένα!$O:$O,0))</f>
        <v>245</v>
      </c>
      <c r="G47" s="6" t="s">
        <v>335</v>
      </c>
      <c r="H47" s="2" t="str">
        <f>INDEX(Δεδομένα!B$1:B$51,MATCH('2020'!G47,Δεδομένα!A$1:A$51,0))</f>
        <v>ΔΥΤΙΚΗΣ ΕΛΛΑΔΟΣ</v>
      </c>
      <c r="I47" s="8">
        <f>INDEX(Δεδομένα!E$1:E$13,MATCH('2020'!H47,Δεδομένα!D$1:D$13,0))</f>
        <v>7</v>
      </c>
      <c r="J47" s="1">
        <v>43834</v>
      </c>
      <c r="K47" s="6" t="s">
        <v>1015</v>
      </c>
      <c r="L47" s="36" t="str">
        <f t="shared" si="0"/>
        <v>04/01/2020 11:18</v>
      </c>
      <c r="M47" s="1">
        <v>43834</v>
      </c>
      <c r="N47" s="6" t="s">
        <v>392</v>
      </c>
      <c r="O47" s="36" t="str">
        <f t="shared" si="1"/>
        <v>04/01/2020 21:00</v>
      </c>
      <c r="P47" s="46">
        <f t="shared" si="2"/>
        <v>0.40416666666715173</v>
      </c>
      <c r="Q47" s="48">
        <v>0</v>
      </c>
      <c r="R47" s="47">
        <f t="shared" si="3"/>
        <v>582.00000000069849</v>
      </c>
      <c r="S47" s="6" t="s">
        <v>1016</v>
      </c>
      <c r="T47" s="6" t="s">
        <v>1017</v>
      </c>
      <c r="U47" s="6" t="s">
        <v>1018</v>
      </c>
      <c r="V47" s="6" t="s">
        <v>1019</v>
      </c>
      <c r="W47" s="7">
        <v>0</v>
      </c>
      <c r="X47" s="7">
        <v>0</v>
      </c>
      <c r="Y47" s="7">
        <v>0</v>
      </c>
      <c r="Z47" s="7">
        <v>0</v>
      </c>
      <c r="AA47" s="7">
        <v>3.5</v>
      </c>
      <c r="AB47" s="7">
        <v>0</v>
      </c>
      <c r="AC47" s="7">
        <v>0</v>
      </c>
      <c r="AD47" s="7">
        <v>0</v>
      </c>
      <c r="AE47">
        <v>5</v>
      </c>
      <c r="AF47">
        <v>0</v>
      </c>
      <c r="AG47">
        <v>1</v>
      </c>
      <c r="AH47">
        <v>0</v>
      </c>
      <c r="AI47">
        <v>0</v>
      </c>
      <c r="AJ47">
        <v>3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</row>
    <row r="48" spans="1:44" x14ac:dyDescent="0.25">
      <c r="A48">
        <v>1527471</v>
      </c>
      <c r="B48">
        <v>714942</v>
      </c>
      <c r="C48">
        <v>21.3502134898165</v>
      </c>
      <c r="D48">
        <v>40.160695376130803</v>
      </c>
      <c r="E48" s="68" t="s">
        <v>889</v>
      </c>
      <c r="F48" s="8">
        <f>INDEX(Δεδομένα!$P:$P,MATCH('2020'!E48,Δεδομένα!$O:$O,0))</f>
        <v>79</v>
      </c>
      <c r="G48" s="6" t="s">
        <v>890</v>
      </c>
      <c r="H48" s="2" t="str">
        <f>INDEX(Δεδομένα!B$1:B$51,MATCH('2020'!G48,Δεδομένα!A$1:A$51,0))</f>
        <v>ΔΥΤΙΚΗΣ ΜΑΚΕΔΟΝΙΑΣ</v>
      </c>
      <c r="I48" s="8">
        <f>INDEX(Δεδομένα!E$1:E$13,MATCH('2020'!H48,Δεδομένα!D$1:D$13,0))</f>
        <v>4</v>
      </c>
      <c r="J48" s="1">
        <v>43834</v>
      </c>
      <c r="K48" s="6" t="s">
        <v>459</v>
      </c>
      <c r="L48" s="36" t="str">
        <f t="shared" si="0"/>
        <v>04/01/2020 15:04</v>
      </c>
      <c r="M48" s="1">
        <v>43834</v>
      </c>
      <c r="N48" s="6" t="s">
        <v>153</v>
      </c>
      <c r="O48" s="36" t="str">
        <f t="shared" si="1"/>
        <v>04/01/2020 16:15</v>
      </c>
      <c r="P48" s="46">
        <f t="shared" si="2"/>
        <v>4.9305555556202307E-2</v>
      </c>
      <c r="Q48" s="48">
        <v>0</v>
      </c>
      <c r="R48" s="47">
        <f t="shared" si="3"/>
        <v>71.000000000931323</v>
      </c>
      <c r="S48" s="6" t="s">
        <v>890</v>
      </c>
      <c r="T48" s="6" t="s">
        <v>893</v>
      </c>
      <c r="U48" s="6" t="s">
        <v>44</v>
      </c>
      <c r="V48" s="6" t="s">
        <v>1046</v>
      </c>
      <c r="W48" s="7">
        <v>0</v>
      </c>
      <c r="X48" s="7">
        <v>2</v>
      </c>
      <c r="Y48" s="7">
        <v>0</v>
      </c>
      <c r="Z48" s="7">
        <v>0</v>
      </c>
      <c r="AA48" s="7">
        <v>0</v>
      </c>
      <c r="AB48" s="7">
        <v>0</v>
      </c>
      <c r="AC48" s="7">
        <v>0</v>
      </c>
      <c r="AD48" s="7">
        <v>0</v>
      </c>
      <c r="AE48">
        <v>3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</row>
    <row r="49" spans="1:44" x14ac:dyDescent="0.25">
      <c r="A49">
        <v>1527481</v>
      </c>
      <c r="B49">
        <v>714971</v>
      </c>
      <c r="C49">
        <v>21.360580384791501</v>
      </c>
      <c r="D49">
        <v>40.152279968461698</v>
      </c>
      <c r="E49" s="68" t="s">
        <v>889</v>
      </c>
      <c r="F49" s="8">
        <f>INDEX(Δεδομένα!$P:$P,MATCH('2020'!E49,Δεδομένα!$O:$O,0))</f>
        <v>79</v>
      </c>
      <c r="G49" s="6" t="s">
        <v>890</v>
      </c>
      <c r="H49" s="2" t="str">
        <f>INDEX(Δεδομένα!B$1:B$51,MATCH('2020'!G49,Δεδομένα!A$1:A$51,0))</f>
        <v>ΔΥΤΙΚΗΣ ΜΑΚΕΔΟΝΙΑΣ</v>
      </c>
      <c r="I49" s="8">
        <f>INDEX(Δεδομένα!E$1:E$13,MATCH('2020'!H49,Δεδομένα!D$1:D$13,0))</f>
        <v>4</v>
      </c>
      <c r="J49" s="1">
        <v>43834</v>
      </c>
      <c r="K49" s="6" t="s">
        <v>796</v>
      </c>
      <c r="L49" s="36" t="str">
        <f t="shared" si="0"/>
        <v>04/01/2020 16:10</v>
      </c>
      <c r="M49" s="1">
        <v>43834</v>
      </c>
      <c r="N49" s="6" t="s">
        <v>540</v>
      </c>
      <c r="O49" s="36" t="str">
        <f t="shared" si="1"/>
        <v>04/01/2020 17:15</v>
      </c>
      <c r="P49" s="46">
        <f t="shared" si="2"/>
        <v>4.5138888890505768E-2</v>
      </c>
      <c r="Q49" s="48">
        <v>0</v>
      </c>
      <c r="R49" s="47">
        <f t="shared" si="3"/>
        <v>65.000000002328306</v>
      </c>
      <c r="S49" s="6" t="s">
        <v>890</v>
      </c>
      <c r="T49" s="6" t="s">
        <v>893</v>
      </c>
      <c r="U49" s="6" t="s">
        <v>44</v>
      </c>
      <c r="V49" s="6" t="s">
        <v>1046</v>
      </c>
      <c r="W49" s="7">
        <v>0</v>
      </c>
      <c r="X49" s="7">
        <v>1.5</v>
      </c>
      <c r="Y49" s="7">
        <v>0</v>
      </c>
      <c r="Z49" s="7">
        <v>0</v>
      </c>
      <c r="AA49" s="7">
        <v>0</v>
      </c>
      <c r="AB49" s="7">
        <v>0</v>
      </c>
      <c r="AC49" s="7">
        <v>0</v>
      </c>
      <c r="AD49" s="7">
        <v>0</v>
      </c>
      <c r="AE49">
        <v>5</v>
      </c>
      <c r="AF49">
        <v>0</v>
      </c>
      <c r="AG49">
        <v>0</v>
      </c>
      <c r="AH49">
        <v>0</v>
      </c>
      <c r="AI49">
        <v>0</v>
      </c>
      <c r="AJ49">
        <v>2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</row>
    <row r="50" spans="1:44" x14ac:dyDescent="0.25">
      <c r="A50">
        <v>1527575</v>
      </c>
      <c r="B50">
        <v>715057</v>
      </c>
      <c r="C50">
        <v>26.506954112050501</v>
      </c>
      <c r="D50">
        <v>41.413988555928</v>
      </c>
      <c r="E50" s="68" t="s">
        <v>856</v>
      </c>
      <c r="F50" s="8">
        <f>INDEX(Δεδομένα!$P:$P,MATCH('2020'!E50,Δεδομένα!$O:$O,0))</f>
        <v>37</v>
      </c>
      <c r="G50" s="6" t="s">
        <v>148</v>
      </c>
      <c r="H50" s="2" t="str">
        <f>INDEX(Δεδομένα!B$1:B$51,MATCH('2020'!G50,Δεδομένα!A$1:A$51,0))</f>
        <v>ΑΝΑΤΟΛΙΚΗΣ ΜΑΚΕΔΟΝΙΑΣ ΚΑΙ ΘΡΑΚΗΣ</v>
      </c>
      <c r="I50" s="8">
        <f>INDEX(Δεδομένα!E$1:E$13,MATCH('2020'!H50,Δεδομένα!D$1:D$13,0))</f>
        <v>2</v>
      </c>
      <c r="J50" s="1">
        <v>43834</v>
      </c>
      <c r="K50" s="6" t="s">
        <v>1076</v>
      </c>
      <c r="L50" s="36" t="str">
        <f t="shared" si="0"/>
        <v>04/01/2020 19:44</v>
      </c>
      <c r="M50" s="1">
        <v>43834</v>
      </c>
      <c r="N50" s="6" t="s">
        <v>1077</v>
      </c>
      <c r="O50" s="36" t="str">
        <f t="shared" si="1"/>
        <v>04/01/2020 20:44</v>
      </c>
      <c r="P50" s="46">
        <f t="shared" si="2"/>
        <v>4.1666666664241347E-2</v>
      </c>
      <c r="Q50" s="48">
        <v>0</v>
      </c>
      <c r="R50" s="47">
        <f t="shared" si="3"/>
        <v>59.99999999650754</v>
      </c>
      <c r="S50" s="6" t="s">
        <v>963</v>
      </c>
      <c r="T50" s="6" t="s">
        <v>859</v>
      </c>
      <c r="U50" s="6" t="s">
        <v>44</v>
      </c>
      <c r="V50" s="6" t="s">
        <v>1078</v>
      </c>
      <c r="W50" s="7">
        <v>0</v>
      </c>
      <c r="X50" s="7">
        <v>0</v>
      </c>
      <c r="Y50" s="7">
        <v>0</v>
      </c>
      <c r="Z50" s="7">
        <v>0</v>
      </c>
      <c r="AA50" s="7">
        <v>0.3</v>
      </c>
      <c r="AB50" s="7">
        <v>0</v>
      </c>
      <c r="AC50" s="7">
        <v>0</v>
      </c>
      <c r="AD50" s="7">
        <v>0</v>
      </c>
      <c r="AE50">
        <v>2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</row>
    <row r="51" spans="1:44" x14ac:dyDescent="0.25">
      <c r="A51">
        <v>1530897</v>
      </c>
      <c r="B51">
        <v>715004</v>
      </c>
      <c r="C51">
        <v>21.368622677523401</v>
      </c>
      <c r="D51">
        <v>38.036959605986603</v>
      </c>
      <c r="E51" s="68" t="s">
        <v>900</v>
      </c>
      <c r="F51" s="8">
        <f>INDEX(Δεδομένα!$P:$P,MATCH('2020'!E51,Δεδομένα!$O:$O,0))</f>
        <v>136</v>
      </c>
      <c r="G51" s="6" t="s">
        <v>357</v>
      </c>
      <c r="H51" s="2" t="str">
        <f>INDEX(Δεδομένα!B$1:B$51,MATCH('2020'!G51,Δεδομένα!A$1:A$51,0))</f>
        <v>ΔΥΤΙΚΗΣ ΕΛΛΑΔΟΣ</v>
      </c>
      <c r="I51" s="8">
        <f>INDEX(Δεδομένα!E$1:E$13,MATCH('2020'!H51,Δεδομένα!D$1:D$13,0))</f>
        <v>7</v>
      </c>
      <c r="J51" s="1">
        <v>43834</v>
      </c>
      <c r="K51" s="6" t="s">
        <v>1057</v>
      </c>
      <c r="L51" s="36" t="str">
        <f t="shared" si="0"/>
        <v>04/01/2020 17:26</v>
      </c>
      <c r="M51" s="1">
        <v>43834</v>
      </c>
      <c r="N51" s="6" t="s">
        <v>86</v>
      </c>
      <c r="O51" s="36" t="str">
        <f t="shared" si="1"/>
        <v>04/01/2020 18:55</v>
      </c>
      <c r="P51" s="46">
        <f t="shared" si="2"/>
        <v>6.1805555553291924E-2</v>
      </c>
      <c r="Q51" s="48">
        <v>0</v>
      </c>
      <c r="R51" s="47">
        <f t="shared" si="3"/>
        <v>88.999999996740371</v>
      </c>
      <c r="S51" s="6" t="s">
        <v>928</v>
      </c>
      <c r="T51" s="6" t="s">
        <v>1058</v>
      </c>
      <c r="U51" s="6" t="s">
        <v>1059</v>
      </c>
      <c r="V51" s="6" t="s">
        <v>1059</v>
      </c>
      <c r="W51" s="7">
        <v>0</v>
      </c>
      <c r="X51" s="7">
        <v>0</v>
      </c>
      <c r="Y51" s="7">
        <v>0</v>
      </c>
      <c r="Z51" s="7">
        <v>0</v>
      </c>
      <c r="AA51" s="7">
        <v>1</v>
      </c>
      <c r="AB51" s="7">
        <v>0</v>
      </c>
      <c r="AC51" s="7">
        <v>0</v>
      </c>
      <c r="AD51" s="7">
        <v>0</v>
      </c>
      <c r="AE51">
        <v>4</v>
      </c>
      <c r="AF51">
        <v>0</v>
      </c>
      <c r="AG51">
        <v>0</v>
      </c>
      <c r="AH51">
        <v>0</v>
      </c>
      <c r="AI51">
        <v>0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</row>
    <row r="52" spans="1:44" x14ac:dyDescent="0.25">
      <c r="A52">
        <v>1545679</v>
      </c>
      <c r="B52">
        <v>714940</v>
      </c>
      <c r="C52">
        <v>22.1344072370613</v>
      </c>
      <c r="D52">
        <v>39.1596064319127</v>
      </c>
      <c r="E52" s="68" t="s">
        <v>1042</v>
      </c>
      <c r="F52" s="8">
        <f>INDEX(Δεδομένα!$P:$P,MATCH('2020'!E52,Δεδομένα!$O:$O,0))</f>
        <v>116</v>
      </c>
      <c r="G52" s="6" t="s">
        <v>294</v>
      </c>
      <c r="H52" s="2" t="str">
        <f>INDEX(Δεδομένα!B$1:B$51,MATCH('2020'!G52,Δεδομένα!A$1:A$51,0))</f>
        <v>ΘΕΣΣΑΛΙΑΣ</v>
      </c>
      <c r="I52" s="8">
        <f>INDEX(Δεδομένα!E$1:E$13,MATCH('2020'!H52,Δεδομένα!D$1:D$13,0))</f>
        <v>6</v>
      </c>
      <c r="J52" s="1">
        <v>43834</v>
      </c>
      <c r="K52" s="6" t="s">
        <v>384</v>
      </c>
      <c r="L52" s="36" t="str">
        <f t="shared" si="0"/>
        <v>04/01/2020 14:45</v>
      </c>
      <c r="M52" s="1">
        <v>43834</v>
      </c>
      <c r="N52" s="6" t="s">
        <v>156</v>
      </c>
      <c r="O52" s="36" t="str">
        <f t="shared" si="1"/>
        <v>04/01/2020 17:30</v>
      </c>
      <c r="P52" s="46">
        <f t="shared" si="2"/>
        <v>0.11458333332848269</v>
      </c>
      <c r="Q52" s="48">
        <v>0</v>
      </c>
      <c r="R52" s="47">
        <f t="shared" si="3"/>
        <v>164.99999999301508</v>
      </c>
      <c r="S52" s="6" t="s">
        <v>294</v>
      </c>
      <c r="T52" s="6" t="s">
        <v>1043</v>
      </c>
      <c r="U52" s="6" t="s">
        <v>44</v>
      </c>
      <c r="V52" s="6" t="s">
        <v>1044</v>
      </c>
      <c r="W52" s="7">
        <v>0</v>
      </c>
      <c r="X52" s="7">
        <v>0</v>
      </c>
      <c r="Y52" s="7">
        <v>0</v>
      </c>
      <c r="Z52" s="7">
        <v>3</v>
      </c>
      <c r="AA52" s="7">
        <v>0</v>
      </c>
      <c r="AB52" s="7">
        <v>0</v>
      </c>
      <c r="AC52" s="7">
        <v>0</v>
      </c>
      <c r="AD52" s="7">
        <v>0</v>
      </c>
      <c r="AE52">
        <v>4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</row>
    <row r="53" spans="1:44" x14ac:dyDescent="0.25">
      <c r="A53">
        <v>1528131</v>
      </c>
      <c r="B53">
        <v>715028</v>
      </c>
      <c r="C53">
        <v>21.2060264549288</v>
      </c>
      <c r="D53">
        <v>40.403309450616803</v>
      </c>
      <c r="E53" s="68" t="s">
        <v>1062</v>
      </c>
      <c r="F53" s="8">
        <f>INDEX(Δεδομένα!$P:$P,MATCH('2020'!E53,Δεδομένα!$O:$O,0))</f>
        <v>77</v>
      </c>
      <c r="G53" s="6" t="s">
        <v>1063</v>
      </c>
      <c r="H53" s="2" t="str">
        <f>INDEX(Δεδομένα!B$1:B$51,MATCH('2020'!G53,Δεδομένα!A$1:A$51,0))</f>
        <v>ΔΥΤΙΚΗΣ ΜΑΚΕΔΟΝΙΑΣ</v>
      </c>
      <c r="I53" s="8">
        <f>INDEX(Δεδομένα!E$1:E$13,MATCH('2020'!H53,Δεδομένα!D$1:D$13,0))</f>
        <v>4</v>
      </c>
      <c r="J53" s="1">
        <v>43834</v>
      </c>
      <c r="K53" s="6" t="s">
        <v>1064</v>
      </c>
      <c r="L53" s="36" t="str">
        <f t="shared" si="0"/>
        <v>04/01/2020 18:12</v>
      </c>
      <c r="M53" s="1">
        <v>43835</v>
      </c>
      <c r="N53" s="6" t="s">
        <v>1065</v>
      </c>
      <c r="O53" s="36" t="str">
        <f t="shared" si="1"/>
        <v>05/01/2020 00:20</v>
      </c>
      <c r="P53" s="46">
        <f t="shared" si="2"/>
        <v>0.25555555555911269</v>
      </c>
      <c r="Q53" s="48">
        <v>0</v>
      </c>
      <c r="R53" s="47">
        <f t="shared" si="3"/>
        <v>368.00000000512227</v>
      </c>
      <c r="S53" s="6" t="s">
        <v>44</v>
      </c>
      <c r="T53" s="6" t="s">
        <v>1066</v>
      </c>
      <c r="U53" s="6" t="s">
        <v>1067</v>
      </c>
      <c r="V53" s="6" t="s">
        <v>1068</v>
      </c>
      <c r="W53" s="7">
        <v>35</v>
      </c>
      <c r="X53" s="7">
        <v>0</v>
      </c>
      <c r="Y53" s="7">
        <v>0</v>
      </c>
      <c r="Z53" s="7">
        <v>0</v>
      </c>
      <c r="AA53" s="7">
        <v>0</v>
      </c>
      <c r="AB53" s="7">
        <v>5</v>
      </c>
      <c r="AC53" s="7">
        <v>0</v>
      </c>
      <c r="AD53" s="7">
        <v>0</v>
      </c>
      <c r="AE53">
        <v>6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</row>
    <row r="54" spans="1:44" x14ac:dyDescent="0.25">
      <c r="A54">
        <v>1528031</v>
      </c>
      <c r="B54">
        <v>714906</v>
      </c>
      <c r="C54">
        <v>21.737211150269498</v>
      </c>
      <c r="D54">
        <v>40.6364572921701</v>
      </c>
      <c r="E54" s="68" t="s">
        <v>1028</v>
      </c>
      <c r="F54" s="8">
        <f>INDEX(Δεδομένα!$P:$P,MATCH('2020'!E54,Δεδομένα!$O:$O,0))</f>
        <v>73</v>
      </c>
      <c r="G54" s="6" t="s">
        <v>246</v>
      </c>
      <c r="H54" s="2" t="str">
        <f>INDEX(Δεδομένα!B$1:B$51,MATCH('2020'!G54,Δεδομένα!A$1:A$51,0))</f>
        <v>ΔΥΤΙΚΗΣ ΜΑΚΕΔΟΝΙΑΣ</v>
      </c>
      <c r="I54" s="8">
        <f>INDEX(Δεδομένα!E$1:E$13,MATCH('2020'!H54,Δεδομένα!D$1:D$13,0))</f>
        <v>4</v>
      </c>
      <c r="J54" s="1">
        <v>43834</v>
      </c>
      <c r="K54" s="6" t="s">
        <v>1029</v>
      </c>
      <c r="L54" s="36" t="str">
        <f t="shared" si="0"/>
        <v>04/01/2020 12:55</v>
      </c>
      <c r="M54" s="1">
        <v>43834</v>
      </c>
      <c r="N54" s="6" t="s">
        <v>341</v>
      </c>
      <c r="O54" s="36" t="str">
        <f t="shared" si="1"/>
        <v>04/01/2020 13:55</v>
      </c>
      <c r="P54" s="46">
        <f t="shared" si="2"/>
        <v>4.1666666664241347E-2</v>
      </c>
      <c r="Q54" s="48">
        <v>0</v>
      </c>
      <c r="R54" s="47">
        <f t="shared" si="3"/>
        <v>59.99999999650754</v>
      </c>
      <c r="S54" s="6" t="s">
        <v>1030</v>
      </c>
      <c r="T54" s="6" t="s">
        <v>1031</v>
      </c>
      <c r="U54" s="6" t="s">
        <v>44</v>
      </c>
      <c r="V54" s="6" t="s">
        <v>1032</v>
      </c>
      <c r="W54" s="7">
        <v>0</v>
      </c>
      <c r="X54" s="7">
        <v>0</v>
      </c>
      <c r="Y54" s="7">
        <v>0</v>
      </c>
      <c r="Z54" s="7">
        <v>0</v>
      </c>
      <c r="AA54" s="7">
        <v>0</v>
      </c>
      <c r="AB54" s="7">
        <v>0</v>
      </c>
      <c r="AC54" s="7">
        <v>40</v>
      </c>
      <c r="AD54" s="7">
        <v>0</v>
      </c>
      <c r="AE54">
        <v>3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</row>
    <row r="55" spans="1:44" x14ac:dyDescent="0.25">
      <c r="A55">
        <v>1618040</v>
      </c>
      <c r="B55">
        <v>714832</v>
      </c>
      <c r="C55">
        <v>22.892739011582499</v>
      </c>
      <c r="D55">
        <v>37.916135109338803</v>
      </c>
      <c r="E55" s="68" t="s">
        <v>810</v>
      </c>
      <c r="F55" s="8">
        <f>INDEX(Δεδομένα!$P:$P,MATCH('2020'!E55,Δεδομένα!$O:$O,0))</f>
        <v>157</v>
      </c>
      <c r="G55" s="6" t="s">
        <v>391</v>
      </c>
      <c r="H55" s="2" t="str">
        <f>INDEX(Δεδομένα!B$1:B$51,MATCH('2020'!G55,Δεδομένα!A$1:A$51,0))</f>
        <v>ΠΕΛΛΟΠΟΝΗΣΟΥ</v>
      </c>
      <c r="I55" s="8">
        <f>INDEX(Δεδομένα!E$1:E$13,MATCH('2020'!H55,Δεδομένα!D$1:D$13,0))</f>
        <v>8</v>
      </c>
      <c r="J55" s="1">
        <v>43834</v>
      </c>
      <c r="K55" s="6" t="s">
        <v>1010</v>
      </c>
      <c r="L55" s="36" t="str">
        <f t="shared" si="0"/>
        <v>04/01/2020 04:05</v>
      </c>
      <c r="M55" s="1">
        <v>43834</v>
      </c>
      <c r="N55" s="6" t="s">
        <v>1011</v>
      </c>
      <c r="O55" s="36" t="str">
        <f t="shared" si="1"/>
        <v>04/01/2020 04:44</v>
      </c>
      <c r="P55" s="46">
        <f t="shared" si="2"/>
        <v>2.7083333334303461E-2</v>
      </c>
      <c r="Q55" s="48">
        <v>0</v>
      </c>
      <c r="R55" s="47">
        <f t="shared" si="3"/>
        <v>39.000000001396984</v>
      </c>
      <c r="S55" s="6" t="s">
        <v>44</v>
      </c>
      <c r="T55" s="6" t="s">
        <v>1012</v>
      </c>
      <c r="U55" s="6" t="s">
        <v>1013</v>
      </c>
      <c r="V55" s="6" t="s">
        <v>1013</v>
      </c>
      <c r="W55" s="7">
        <v>0</v>
      </c>
      <c r="X55" s="7">
        <v>0</v>
      </c>
      <c r="Y55" s="7">
        <v>0</v>
      </c>
      <c r="Z55" s="7">
        <v>0</v>
      </c>
      <c r="AA55" s="7">
        <v>0</v>
      </c>
      <c r="AB55" s="7">
        <v>0.1</v>
      </c>
      <c r="AC55" s="7">
        <v>0</v>
      </c>
      <c r="AD55" s="7">
        <v>0</v>
      </c>
      <c r="AE55">
        <v>2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</row>
    <row r="56" spans="1:44" x14ac:dyDescent="0.25">
      <c r="A56">
        <v>1527642</v>
      </c>
      <c r="B56">
        <v>714899</v>
      </c>
      <c r="C56">
        <v>22.060175885300598</v>
      </c>
      <c r="D56">
        <v>39.770983678163603</v>
      </c>
      <c r="E56" s="68" t="s">
        <v>1022</v>
      </c>
      <c r="F56" s="8">
        <f>INDEX(Δεδομένα!$P:$P,MATCH('2020'!E56,Δεδομένα!$O:$O,0))</f>
        <v>103</v>
      </c>
      <c r="G56" s="6" t="s">
        <v>288</v>
      </c>
      <c r="H56" s="2" t="str">
        <f>INDEX(Δεδομένα!B$1:B$51,MATCH('2020'!G56,Δεδομένα!A$1:A$51,0))</f>
        <v>ΘΕΣΣΑΛΙΑΣ</v>
      </c>
      <c r="I56" s="8">
        <f>INDEX(Δεδομένα!E$1:E$13,MATCH('2020'!H56,Δεδομένα!D$1:D$13,0))</f>
        <v>6</v>
      </c>
      <c r="J56" s="1">
        <v>43834</v>
      </c>
      <c r="K56" s="6" t="s">
        <v>1023</v>
      </c>
      <c r="L56" s="36" t="str">
        <f t="shared" si="0"/>
        <v>04/01/2020 12:43</v>
      </c>
      <c r="M56" s="1">
        <v>43834</v>
      </c>
      <c r="N56" s="6" t="s">
        <v>1024</v>
      </c>
      <c r="O56" s="36" t="str">
        <f t="shared" si="1"/>
        <v>04/01/2020 13:36</v>
      </c>
      <c r="P56" s="46">
        <f t="shared" si="2"/>
        <v>3.6805555551836733E-2</v>
      </c>
      <c r="Q56" s="48">
        <v>0</v>
      </c>
      <c r="R56" s="47">
        <f t="shared" si="3"/>
        <v>52.999999994644895</v>
      </c>
      <c r="S56" s="6" t="s">
        <v>1025</v>
      </c>
      <c r="T56" s="6" t="s">
        <v>1026</v>
      </c>
      <c r="U56" s="6" t="s">
        <v>44</v>
      </c>
      <c r="V56" s="6" t="s">
        <v>1027</v>
      </c>
      <c r="W56" s="7">
        <v>0</v>
      </c>
      <c r="X56" s="7">
        <v>0</v>
      </c>
      <c r="Y56" s="7">
        <v>0</v>
      </c>
      <c r="Z56" s="7">
        <v>0.05</v>
      </c>
      <c r="AA56" s="7">
        <v>0</v>
      </c>
      <c r="AB56" s="7">
        <v>0</v>
      </c>
      <c r="AC56" s="7">
        <v>0</v>
      </c>
      <c r="AD56" s="7">
        <v>0</v>
      </c>
      <c r="AE56">
        <v>3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</row>
    <row r="57" spans="1:44" x14ac:dyDescent="0.25">
      <c r="A57">
        <v>1529068</v>
      </c>
      <c r="B57">
        <v>714923</v>
      </c>
      <c r="C57">
        <v>21.7337047777919</v>
      </c>
      <c r="D57">
        <v>36.9375388959796</v>
      </c>
      <c r="E57" s="68" t="s">
        <v>965</v>
      </c>
      <c r="F57" s="8">
        <f>INDEX(Δεδομένα!$P:$P,MATCH('2020'!E57,Δεδομένα!$O:$O,0))</f>
        <v>147</v>
      </c>
      <c r="G57" s="6" t="s">
        <v>841</v>
      </c>
      <c r="H57" s="2" t="str">
        <f>INDEX(Δεδομένα!B$1:B$51,MATCH('2020'!G57,Δεδομένα!A$1:A$51,0))</f>
        <v>ΠΕΛΛΟΠΟΝΗΣΟΥ</v>
      </c>
      <c r="I57" s="8">
        <f>INDEX(Δεδομένα!E$1:E$13,MATCH('2020'!H57,Δεδομένα!D$1:D$13,0))</f>
        <v>8</v>
      </c>
      <c r="J57" s="1">
        <v>43834</v>
      </c>
      <c r="K57" s="6" t="s">
        <v>1036</v>
      </c>
      <c r="L57" s="36" t="str">
        <f t="shared" si="0"/>
        <v>04/01/2020 13:32</v>
      </c>
      <c r="M57" s="1">
        <v>43834</v>
      </c>
      <c r="N57" s="6" t="s">
        <v>542</v>
      </c>
      <c r="O57" s="36" t="str">
        <f t="shared" si="1"/>
        <v>04/01/2020 14:30</v>
      </c>
      <c r="P57" s="46">
        <f t="shared" si="2"/>
        <v>4.0277777778101154E-2</v>
      </c>
      <c r="Q57" s="48">
        <v>0</v>
      </c>
      <c r="R57" s="47">
        <f t="shared" si="3"/>
        <v>58.000000000465661</v>
      </c>
      <c r="S57" s="6" t="s">
        <v>842</v>
      </c>
      <c r="T57" s="6" t="s">
        <v>967</v>
      </c>
      <c r="U57" s="6" t="s">
        <v>44</v>
      </c>
      <c r="V57" s="6" t="s">
        <v>1037</v>
      </c>
      <c r="W57" s="7">
        <v>0</v>
      </c>
      <c r="X57" s="7">
        <v>0.1</v>
      </c>
      <c r="Y57" s="7">
        <v>0</v>
      </c>
      <c r="Z57" s="7">
        <v>0</v>
      </c>
      <c r="AA57" s="7">
        <v>0</v>
      </c>
      <c r="AB57" s="7">
        <v>0</v>
      </c>
      <c r="AC57" s="7">
        <v>0</v>
      </c>
      <c r="AD57" s="7">
        <v>0</v>
      </c>
      <c r="AE57">
        <v>4</v>
      </c>
      <c r="AF57">
        <v>0</v>
      </c>
      <c r="AG57">
        <v>0</v>
      </c>
      <c r="AH57">
        <v>0</v>
      </c>
      <c r="AI57">
        <v>0</v>
      </c>
      <c r="AJ57">
        <v>2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</row>
    <row r="58" spans="1:44" x14ac:dyDescent="0.25">
      <c r="A58">
        <v>1530741</v>
      </c>
      <c r="B58">
        <v>714941</v>
      </c>
      <c r="C58">
        <v>21.9806946236321</v>
      </c>
      <c r="D58">
        <v>37.073565580881997</v>
      </c>
      <c r="E58" s="68" t="s">
        <v>937</v>
      </c>
      <c r="F58" s="8">
        <f>INDEX(Δεδομένα!$P:$P,MATCH('2020'!E58,Δεδομένα!$O:$O,0))</f>
        <v>143</v>
      </c>
      <c r="G58" s="6" t="s">
        <v>841</v>
      </c>
      <c r="H58" s="2" t="str">
        <f>INDEX(Δεδομένα!B$1:B$51,MATCH('2020'!G58,Δεδομένα!A$1:A$51,0))</f>
        <v>ΠΕΛΛΟΠΟΝΗΣΟΥ</v>
      </c>
      <c r="I58" s="8">
        <f>INDEX(Δεδομένα!E$1:E$13,MATCH('2020'!H58,Δεδομένα!D$1:D$13,0))</f>
        <v>8</v>
      </c>
      <c r="J58" s="1">
        <v>43834</v>
      </c>
      <c r="K58" s="6" t="s">
        <v>131</v>
      </c>
      <c r="L58" s="36" t="str">
        <f t="shared" si="0"/>
        <v>04/01/2020 14:50</v>
      </c>
      <c r="M58" s="1">
        <v>43834</v>
      </c>
      <c r="N58" s="6" t="s">
        <v>926</v>
      </c>
      <c r="O58" s="36" t="str">
        <f t="shared" si="1"/>
        <v>04/01/2020 15:35</v>
      </c>
      <c r="P58" s="46">
        <f t="shared" si="2"/>
        <v>3.125E-2</v>
      </c>
      <c r="Q58" s="48">
        <v>0</v>
      </c>
      <c r="R58" s="47">
        <f t="shared" si="3"/>
        <v>45</v>
      </c>
      <c r="S58" s="6" t="s">
        <v>842</v>
      </c>
      <c r="T58" s="6" t="s">
        <v>940</v>
      </c>
      <c r="U58" s="6" t="s">
        <v>44</v>
      </c>
      <c r="V58" s="6" t="s">
        <v>1045</v>
      </c>
      <c r="W58" s="7">
        <v>0</v>
      </c>
      <c r="X58" s="7">
        <v>0</v>
      </c>
      <c r="Y58" s="7">
        <v>0</v>
      </c>
      <c r="Z58" s="7">
        <v>0</v>
      </c>
      <c r="AA58" s="7">
        <v>0.5</v>
      </c>
      <c r="AB58" s="7">
        <v>0</v>
      </c>
      <c r="AC58" s="7">
        <v>0</v>
      </c>
      <c r="AD58" s="7">
        <v>0</v>
      </c>
      <c r="AE58">
        <v>6</v>
      </c>
      <c r="AF58">
        <v>0</v>
      </c>
      <c r="AG58">
        <v>0</v>
      </c>
      <c r="AH58">
        <v>0</v>
      </c>
      <c r="AI58">
        <v>0</v>
      </c>
      <c r="AJ58">
        <v>2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</row>
    <row r="59" spans="1:44" x14ac:dyDescent="0.25">
      <c r="A59">
        <v>1527681</v>
      </c>
      <c r="B59">
        <v>714964</v>
      </c>
      <c r="C59">
        <v>21.7438466109421</v>
      </c>
      <c r="D59">
        <v>37.0801837748567</v>
      </c>
      <c r="E59" s="68" t="s">
        <v>997</v>
      </c>
      <c r="F59" s="8">
        <f>INDEX(Δεδομένα!$P:$P,MATCH('2020'!E59,Δεδομένα!$O:$O,0))</f>
        <v>145</v>
      </c>
      <c r="G59" s="6" t="s">
        <v>841</v>
      </c>
      <c r="H59" s="2" t="str">
        <f>INDEX(Δεδομένα!B$1:B$51,MATCH('2020'!G59,Δεδομένα!A$1:A$51,0))</f>
        <v>ΠΕΛΛΟΠΟΝΗΣΟΥ</v>
      </c>
      <c r="I59" s="8">
        <f>INDEX(Δεδομένα!E$1:E$13,MATCH('2020'!H59,Δεδομένα!D$1:D$13,0))</f>
        <v>8</v>
      </c>
      <c r="J59" s="1">
        <v>43834</v>
      </c>
      <c r="K59" s="6" t="s">
        <v>1050</v>
      </c>
      <c r="L59" s="36" t="str">
        <f t="shared" si="0"/>
        <v>04/01/2020 15:48</v>
      </c>
      <c r="M59" s="1">
        <v>43834</v>
      </c>
      <c r="N59" s="6" t="s">
        <v>215</v>
      </c>
      <c r="O59" s="36" t="str">
        <f t="shared" si="1"/>
        <v>04/01/2020 16:20</v>
      </c>
      <c r="P59" s="46">
        <f t="shared" si="2"/>
        <v>2.2222222221898846E-2</v>
      </c>
      <c r="Q59" s="48">
        <v>0</v>
      </c>
      <c r="R59" s="47">
        <f t="shared" si="3"/>
        <v>31.999999999534339</v>
      </c>
      <c r="S59" s="6" t="s">
        <v>998</v>
      </c>
      <c r="T59" s="6" t="s">
        <v>967</v>
      </c>
      <c r="U59" s="6" t="s">
        <v>44</v>
      </c>
      <c r="V59" s="6" t="s">
        <v>1051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0</v>
      </c>
      <c r="AC59" s="7">
        <v>0</v>
      </c>
      <c r="AD59" s="7">
        <v>0.01</v>
      </c>
      <c r="AE59">
        <v>2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</row>
    <row r="60" spans="1:44" x14ac:dyDescent="0.25">
      <c r="A60">
        <v>1538557</v>
      </c>
      <c r="B60">
        <v>715023</v>
      </c>
      <c r="C60">
        <v>21.965557553301799</v>
      </c>
      <c r="D60">
        <v>37.237557627937903</v>
      </c>
      <c r="E60" s="68" t="s">
        <v>840</v>
      </c>
      <c r="F60" s="8">
        <f>INDEX(Δεδομένα!$P:$P,MATCH('2020'!E60,Δεδομένα!$O:$O,0))</f>
        <v>144</v>
      </c>
      <c r="G60" s="6" t="s">
        <v>841</v>
      </c>
      <c r="H60" s="2" t="str">
        <f>INDEX(Δεδομένα!B$1:B$51,MATCH('2020'!G60,Δεδομένα!A$1:A$51,0))</f>
        <v>ΠΕΛΛΟΠΟΝΗΣΟΥ</v>
      </c>
      <c r="I60" s="8">
        <f>INDEX(Δεδομένα!E$1:E$13,MATCH('2020'!H60,Δεδομένα!D$1:D$13,0))</f>
        <v>8</v>
      </c>
      <c r="J60" s="1">
        <v>43834</v>
      </c>
      <c r="K60" s="6" t="s">
        <v>255</v>
      </c>
      <c r="L60" s="36" t="str">
        <f t="shared" si="0"/>
        <v>04/01/2020 17:45</v>
      </c>
      <c r="M60" s="1">
        <v>43834</v>
      </c>
      <c r="N60" s="6" t="s">
        <v>1060</v>
      </c>
      <c r="O60" s="36" t="str">
        <f t="shared" si="1"/>
        <v>04/01/2020 18:04</v>
      </c>
      <c r="P60" s="46">
        <f t="shared" si="2"/>
        <v>1.3194444443797693E-2</v>
      </c>
      <c r="Q60" s="48">
        <v>0</v>
      </c>
      <c r="R60" s="47">
        <f t="shared" si="3"/>
        <v>18.999999999068677</v>
      </c>
      <c r="S60" s="6" t="s">
        <v>842</v>
      </c>
      <c r="T60" s="6" t="s">
        <v>843</v>
      </c>
      <c r="U60" s="6" t="s">
        <v>44</v>
      </c>
      <c r="V60" s="6" t="s">
        <v>1061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0.2</v>
      </c>
      <c r="AC60" s="7">
        <v>0</v>
      </c>
      <c r="AD60" s="7">
        <v>0</v>
      </c>
      <c r="AE60">
        <v>2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</row>
    <row r="61" spans="1:44" x14ac:dyDescent="0.25">
      <c r="A61">
        <v>1530737</v>
      </c>
      <c r="B61">
        <v>715036</v>
      </c>
      <c r="C61">
        <v>22.029300045511999</v>
      </c>
      <c r="D61">
        <v>37.108885928104897</v>
      </c>
      <c r="E61" s="68" t="s">
        <v>937</v>
      </c>
      <c r="F61" s="8">
        <f>INDEX(Δεδομένα!$P:$P,MATCH('2020'!E61,Δεδομένα!$O:$O,0))</f>
        <v>143</v>
      </c>
      <c r="G61" s="6" t="s">
        <v>841</v>
      </c>
      <c r="H61" s="2" t="str">
        <f>INDEX(Δεδομένα!B$1:B$51,MATCH('2020'!G61,Δεδομένα!A$1:A$51,0))</f>
        <v>ΠΕΛΛΟΠΟΝΗΣΟΥ</v>
      </c>
      <c r="I61" s="8">
        <f>INDEX(Δεδομένα!E$1:E$13,MATCH('2020'!H61,Δεδομένα!D$1:D$13,0))</f>
        <v>8</v>
      </c>
      <c r="J61" s="1">
        <v>43834</v>
      </c>
      <c r="K61" s="6" t="s">
        <v>310</v>
      </c>
      <c r="L61" s="36" t="str">
        <f t="shared" si="0"/>
        <v>04/01/2020 18:15</v>
      </c>
      <c r="M61" s="1">
        <v>43834</v>
      </c>
      <c r="N61" s="6" t="s">
        <v>1075</v>
      </c>
      <c r="O61" s="36" t="str">
        <f t="shared" si="1"/>
        <v>04/01/2020 19:26</v>
      </c>
      <c r="P61" s="46">
        <f t="shared" si="2"/>
        <v>4.9305555556202307E-2</v>
      </c>
      <c r="Q61" s="48">
        <v>0</v>
      </c>
      <c r="R61" s="47">
        <f t="shared" si="3"/>
        <v>71.000000000931323</v>
      </c>
      <c r="S61" s="6" t="s">
        <v>842</v>
      </c>
      <c r="T61" s="6" t="s">
        <v>940</v>
      </c>
      <c r="U61" s="6" t="s">
        <v>44</v>
      </c>
      <c r="V61" s="6" t="s">
        <v>941</v>
      </c>
      <c r="W61" s="7">
        <v>0</v>
      </c>
      <c r="X61" s="7">
        <v>0</v>
      </c>
      <c r="Y61" s="7">
        <v>0</v>
      </c>
      <c r="Z61" s="7">
        <v>0</v>
      </c>
      <c r="AA61" s="7">
        <v>0.5</v>
      </c>
      <c r="AB61" s="7">
        <v>0</v>
      </c>
      <c r="AC61" s="7">
        <v>0</v>
      </c>
      <c r="AD61" s="7">
        <v>0</v>
      </c>
      <c r="AE61">
        <v>3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</row>
    <row r="62" spans="1:44" x14ac:dyDescent="0.25">
      <c r="A62">
        <v>1528718</v>
      </c>
      <c r="B62">
        <v>714918</v>
      </c>
      <c r="C62">
        <v>22.260495034490798</v>
      </c>
      <c r="D62">
        <v>40.311709593938403</v>
      </c>
      <c r="E62" s="68" t="s">
        <v>978</v>
      </c>
      <c r="F62" s="8">
        <f>INDEX(Δεδομένα!$P:$P,MATCH('2020'!E62,Δεδομένα!$O:$O,0))</f>
        <v>67</v>
      </c>
      <c r="G62" s="6" t="s">
        <v>917</v>
      </c>
      <c r="H62" s="2" t="str">
        <f>INDEX(Δεδομένα!B$1:B$51,MATCH('2020'!G62,Δεδομένα!A$1:A$51,0))</f>
        <v>ΚΕΝΤΡΙΚΗΣ ΜΑΚΕΔΟΝΙΑΣ</v>
      </c>
      <c r="I62" s="8">
        <f>INDEX(Δεδομένα!E$1:E$13,MATCH('2020'!H62,Δεδομένα!D$1:D$13,0))</f>
        <v>3</v>
      </c>
      <c r="J62" s="1">
        <v>43834</v>
      </c>
      <c r="K62" s="6" t="s">
        <v>1033</v>
      </c>
      <c r="L62" s="36" t="str">
        <f t="shared" si="0"/>
        <v>04/01/2020 13:18</v>
      </c>
      <c r="M62" s="1">
        <v>43834</v>
      </c>
      <c r="N62" s="6" t="s">
        <v>459</v>
      </c>
      <c r="O62" s="36" t="str">
        <f t="shared" si="1"/>
        <v>04/01/2020 15:04</v>
      </c>
      <c r="P62" s="46">
        <f t="shared" si="2"/>
        <v>7.3611111110949423E-2</v>
      </c>
      <c r="Q62" s="48">
        <v>0</v>
      </c>
      <c r="R62" s="47">
        <f t="shared" si="3"/>
        <v>105.99999999976717</v>
      </c>
      <c r="S62" s="6" t="s">
        <v>979</v>
      </c>
      <c r="T62" s="6" t="s">
        <v>980</v>
      </c>
      <c r="U62" s="6" t="s">
        <v>1034</v>
      </c>
      <c r="V62" s="6" t="s">
        <v>1035</v>
      </c>
      <c r="W62" s="7">
        <v>0.5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0</v>
      </c>
      <c r="AD62" s="7">
        <v>0</v>
      </c>
      <c r="AE62">
        <v>6</v>
      </c>
      <c r="AF62">
        <v>0</v>
      </c>
      <c r="AG62">
        <v>0</v>
      </c>
      <c r="AH62">
        <v>0</v>
      </c>
      <c r="AI62">
        <v>0</v>
      </c>
      <c r="AJ62">
        <v>2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</row>
    <row r="63" spans="1:44" x14ac:dyDescent="0.25">
      <c r="A63">
        <v>1528856</v>
      </c>
      <c r="B63">
        <v>715033</v>
      </c>
      <c r="C63">
        <v>23.141289475988401</v>
      </c>
      <c r="D63">
        <v>41.293370556254601</v>
      </c>
      <c r="E63" s="68" t="s">
        <v>1069</v>
      </c>
      <c r="F63" s="8">
        <f>INDEX(Δεδομένα!$P:$P,MATCH('2020'!E63,Δεδομένα!$O:$O,0))</f>
        <v>50</v>
      </c>
      <c r="G63" s="6" t="s">
        <v>1070</v>
      </c>
      <c r="H63" s="2" t="str">
        <f>INDEX(Δεδομένα!B$1:B$51,MATCH('2020'!G63,Δεδομένα!A$1:A$51,0))</f>
        <v>ΚΕΝΤΡΙΚΗΣ ΜΑΚΕΔΟΝΙΑΣ</v>
      </c>
      <c r="I63" s="8">
        <f>INDEX(Δεδομένα!E$1:E$13,MATCH('2020'!H63,Δεδομένα!D$1:D$13,0))</f>
        <v>3</v>
      </c>
      <c r="J63" s="1">
        <v>43834</v>
      </c>
      <c r="K63" s="6" t="s">
        <v>621</v>
      </c>
      <c r="L63" s="36" t="str">
        <f t="shared" si="0"/>
        <v>04/01/2020 18:20</v>
      </c>
      <c r="M63" s="1">
        <v>43834</v>
      </c>
      <c r="N63" s="6" t="s">
        <v>600</v>
      </c>
      <c r="O63" s="36" t="str">
        <f t="shared" si="1"/>
        <v>04/01/2020 21:45</v>
      </c>
      <c r="P63" s="46">
        <f t="shared" si="2"/>
        <v>0.14236111110949423</v>
      </c>
      <c r="Q63" s="48">
        <v>0</v>
      </c>
      <c r="R63" s="47">
        <f t="shared" si="3"/>
        <v>204.99999999767169</v>
      </c>
      <c r="S63" s="6" t="s">
        <v>1071</v>
      </c>
      <c r="T63" s="6" t="s">
        <v>1072</v>
      </c>
      <c r="U63" s="6" t="s">
        <v>1073</v>
      </c>
      <c r="V63" s="6" t="s">
        <v>1074</v>
      </c>
      <c r="W63" s="7">
        <v>0.3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>
        <v>5</v>
      </c>
      <c r="AF63">
        <v>0</v>
      </c>
      <c r="AG63">
        <v>0</v>
      </c>
      <c r="AH63">
        <v>0</v>
      </c>
      <c r="AI63">
        <v>0</v>
      </c>
      <c r="AJ63">
        <v>3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</row>
    <row r="64" spans="1:44" x14ac:dyDescent="0.25">
      <c r="A64">
        <v>1529349</v>
      </c>
      <c r="B64">
        <v>714887</v>
      </c>
      <c r="C64">
        <v>26.1016185790984</v>
      </c>
      <c r="D64">
        <v>38.220447586310698</v>
      </c>
      <c r="E64" s="68" t="s">
        <v>538</v>
      </c>
      <c r="F64" s="8">
        <f>INDEX(Δεδομένα!$P:$P,MATCH('2020'!E64,Δεδομένα!$O:$O,0))</f>
        <v>203</v>
      </c>
      <c r="G64" s="6" t="s">
        <v>525</v>
      </c>
      <c r="H64" s="2" t="str">
        <f>INDEX(Δεδομένα!B$1:B$51,MATCH('2020'!G64,Δεδομένα!A$1:A$51,0))</f>
        <v>ΒΟΡΕΙΟΥ ΑΙΓΑΙΟΥ</v>
      </c>
      <c r="I64" s="8">
        <f>INDEX(Δεδομένα!E$1:E$13,MATCH('2020'!H64,Δεδομένα!D$1:D$13,0))</f>
        <v>11</v>
      </c>
      <c r="J64" s="1">
        <v>43834</v>
      </c>
      <c r="K64" s="6" t="s">
        <v>346</v>
      </c>
      <c r="L64" s="36" t="str">
        <f t="shared" si="0"/>
        <v>04/01/2020 11:58</v>
      </c>
      <c r="M64" s="1">
        <v>43834</v>
      </c>
      <c r="N64" s="6" t="s">
        <v>1020</v>
      </c>
      <c r="O64" s="36" t="str">
        <f t="shared" si="1"/>
        <v>04/01/2020 13:47</v>
      </c>
      <c r="P64" s="46">
        <f t="shared" si="2"/>
        <v>7.5694444443797693E-2</v>
      </c>
      <c r="Q64" s="48">
        <v>0</v>
      </c>
      <c r="R64" s="47">
        <f t="shared" si="3"/>
        <v>108.99999999906868</v>
      </c>
      <c r="S64" s="6" t="s">
        <v>525</v>
      </c>
      <c r="T64" s="6" t="s">
        <v>527</v>
      </c>
      <c r="U64" s="6" t="s">
        <v>44</v>
      </c>
      <c r="V64" s="6" t="s">
        <v>1021</v>
      </c>
      <c r="W64" s="7">
        <v>0</v>
      </c>
      <c r="X64" s="7">
        <v>0</v>
      </c>
      <c r="Y64" s="7">
        <v>0</v>
      </c>
      <c r="Z64" s="7">
        <v>0</v>
      </c>
      <c r="AA64" s="7">
        <v>0</v>
      </c>
      <c r="AB64" s="7">
        <v>0.6</v>
      </c>
      <c r="AC64" s="7">
        <v>0</v>
      </c>
      <c r="AD64" s="7">
        <v>0</v>
      </c>
      <c r="AE64">
        <v>5</v>
      </c>
      <c r="AF64">
        <v>0</v>
      </c>
      <c r="AG64">
        <v>0</v>
      </c>
      <c r="AH64">
        <v>0</v>
      </c>
      <c r="AI64">
        <v>0</v>
      </c>
      <c r="AJ64">
        <v>2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</row>
    <row r="65" spans="1:44" x14ac:dyDescent="0.25">
      <c r="A65">
        <v>1528187</v>
      </c>
      <c r="B65">
        <v>715166</v>
      </c>
      <c r="C65">
        <v>22.074919281561201</v>
      </c>
      <c r="D65">
        <v>38.016659085536098</v>
      </c>
      <c r="E65" s="68" t="s">
        <v>805</v>
      </c>
      <c r="F65" s="8">
        <f>INDEX(Δεδομένα!$P:$P,MATCH('2020'!E65,Δεδομένα!$O:$O,0))</f>
        <v>126</v>
      </c>
      <c r="G65" s="6" t="s">
        <v>303</v>
      </c>
      <c r="H65" s="2" t="str">
        <f>INDEX(Δεδομένα!B$1:B$51,MATCH('2020'!G65,Δεδομένα!A$1:A$51,0))</f>
        <v>ΔΥΤΙΚΗΣ ΕΛΛΑΔΟΣ</v>
      </c>
      <c r="I65" s="8">
        <f>INDEX(Δεδομένα!E$1:E$13,MATCH('2020'!H65,Δεδομένα!D$1:D$13,0))</f>
        <v>7</v>
      </c>
      <c r="J65" s="1">
        <v>43835</v>
      </c>
      <c r="K65" s="6" t="s">
        <v>1089</v>
      </c>
      <c r="L65" s="36" t="str">
        <f t="shared" si="0"/>
        <v>05/01/2020 10:10</v>
      </c>
      <c r="M65" s="1">
        <v>43835</v>
      </c>
      <c r="N65" s="6" t="s">
        <v>1090</v>
      </c>
      <c r="O65" s="36" t="str">
        <f t="shared" si="1"/>
        <v>05/01/2020 10:20</v>
      </c>
      <c r="P65" s="46">
        <f t="shared" si="2"/>
        <v>6.9444444452528842E-3</v>
      </c>
      <c r="Q65" s="48">
        <v>0</v>
      </c>
      <c r="R65" s="47">
        <f t="shared" si="3"/>
        <v>10.000000001164153</v>
      </c>
      <c r="S65" s="6" t="s">
        <v>807</v>
      </c>
      <c r="T65" s="6" t="s">
        <v>808</v>
      </c>
      <c r="U65" s="6" t="s">
        <v>44</v>
      </c>
      <c r="V65" s="6" t="s">
        <v>1091</v>
      </c>
      <c r="W65" s="7">
        <v>0</v>
      </c>
      <c r="X65" s="7">
        <v>0</v>
      </c>
      <c r="Y65" s="7">
        <v>0</v>
      </c>
      <c r="Z65" s="7">
        <v>0.01</v>
      </c>
      <c r="AA65" s="7">
        <v>0</v>
      </c>
      <c r="AB65" s="7">
        <v>0</v>
      </c>
      <c r="AC65" s="7">
        <v>0</v>
      </c>
      <c r="AD65" s="7">
        <v>0</v>
      </c>
      <c r="AE65">
        <v>3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</row>
    <row r="66" spans="1:44" x14ac:dyDescent="0.25">
      <c r="A66">
        <v>1527617</v>
      </c>
      <c r="B66">
        <v>715358</v>
      </c>
      <c r="C66">
        <v>26.510551500670701</v>
      </c>
      <c r="D66">
        <v>41.509190083906702</v>
      </c>
      <c r="E66" s="68" t="s">
        <v>1115</v>
      </c>
      <c r="F66" s="8">
        <f>INDEX(Δεδομένα!$P:$P,MATCH('2020'!E66,Δεδομένα!$O:$O,0))</f>
        <v>35</v>
      </c>
      <c r="G66" s="6" t="s">
        <v>148</v>
      </c>
      <c r="H66" s="2" t="str">
        <f>INDEX(Δεδομένα!B$1:B$51,MATCH('2020'!G66,Δεδομένα!A$1:A$51,0))</f>
        <v>ΑΝΑΤΟΛΙΚΗΣ ΜΑΚΕΔΟΝΙΑΣ ΚΑΙ ΘΡΑΚΗΣ</v>
      </c>
      <c r="I66" s="8">
        <f>INDEX(Δεδομένα!E$1:E$13,MATCH('2020'!H66,Δεδομένα!D$1:D$13,0))</f>
        <v>2</v>
      </c>
      <c r="J66" s="1">
        <v>43835</v>
      </c>
      <c r="K66" s="6" t="s">
        <v>1116</v>
      </c>
      <c r="L66" s="36" t="str">
        <f t="shared" si="0"/>
        <v>05/01/2020 17:52</v>
      </c>
      <c r="M66" s="1">
        <v>43835</v>
      </c>
      <c r="N66" s="6" t="s">
        <v>1117</v>
      </c>
      <c r="O66" s="36" t="str">
        <f t="shared" si="1"/>
        <v>05/01/2020 18:36</v>
      </c>
      <c r="P66" s="46">
        <f t="shared" si="2"/>
        <v>3.0555555560567882E-2</v>
      </c>
      <c r="Q66" s="48">
        <v>0</v>
      </c>
      <c r="R66" s="47">
        <f t="shared" si="3"/>
        <v>44.00000000721775</v>
      </c>
      <c r="S66" s="6" t="s">
        <v>1118</v>
      </c>
      <c r="T66" s="6" t="s">
        <v>1119</v>
      </c>
      <c r="U66" s="6" t="s">
        <v>1120</v>
      </c>
      <c r="V66" s="6" t="s">
        <v>1121</v>
      </c>
      <c r="W66" s="7">
        <v>0</v>
      </c>
      <c r="X66" s="7">
        <v>0</v>
      </c>
      <c r="Y66" s="7">
        <v>0</v>
      </c>
      <c r="Z66" s="7">
        <v>0</v>
      </c>
      <c r="AA66" s="7">
        <v>0</v>
      </c>
      <c r="AB66" s="7">
        <v>0</v>
      </c>
      <c r="AC66" s="7">
        <v>10</v>
      </c>
      <c r="AD66" s="7">
        <v>0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</row>
    <row r="67" spans="1:44" x14ac:dyDescent="0.25">
      <c r="A67">
        <v>1527635</v>
      </c>
      <c r="B67">
        <v>715422</v>
      </c>
      <c r="C67">
        <v>26.488288741791099</v>
      </c>
      <c r="D67">
        <v>41.506796128332603</v>
      </c>
      <c r="E67" s="68" t="s">
        <v>1115</v>
      </c>
      <c r="F67" s="8">
        <f>INDEX(Δεδομένα!$P:$P,MATCH('2020'!E67,Δεδομένα!$O:$O,0))</f>
        <v>35</v>
      </c>
      <c r="G67" s="6" t="s">
        <v>148</v>
      </c>
      <c r="H67" s="2" t="str">
        <f>INDEX(Δεδομένα!B$1:B$51,MATCH('2020'!G67,Δεδομένα!A$1:A$51,0))</f>
        <v>ΑΝΑΤΟΛΙΚΗΣ ΜΑΚΕΔΟΝΙΑΣ ΚΑΙ ΘΡΑΚΗΣ</v>
      </c>
      <c r="I67" s="8">
        <f>INDEX(Δεδομένα!E$1:E$13,MATCH('2020'!H67,Δεδομένα!D$1:D$13,0))</f>
        <v>2</v>
      </c>
      <c r="J67" s="1">
        <v>43835</v>
      </c>
      <c r="K67" s="6" t="s">
        <v>609</v>
      </c>
      <c r="L67" s="36" t="str">
        <f t="shared" ref="L67:L130" si="4">_xlfn.CONCAT(TEXT(J67,"ηη/μμ/εεε")," ",TEXT(K67,"ωω:λλ"))</f>
        <v>05/01/2020 20:35</v>
      </c>
      <c r="M67" s="1">
        <v>43835</v>
      </c>
      <c r="N67" s="6" t="s">
        <v>752</v>
      </c>
      <c r="O67" s="36" t="str">
        <f t="shared" ref="O67:O130" si="5">_xlfn.CONCAT(TEXT(M67,"ηη/μμ/εεε")," ",TEXT(N67,"ωω:λλ"))</f>
        <v>05/01/2020 21:10</v>
      </c>
      <c r="P67" s="46">
        <f t="shared" ref="P67:P130" si="6">O67-L67</f>
        <v>2.4305555554747116E-2</v>
      </c>
      <c r="Q67" s="48">
        <v>0</v>
      </c>
      <c r="R67" s="47">
        <f t="shared" ref="R67:R130" si="7">P67*(24*60)</f>
        <v>34.999999998835847</v>
      </c>
      <c r="S67" s="6" t="s">
        <v>1118</v>
      </c>
      <c r="T67" s="6" t="s">
        <v>1119</v>
      </c>
      <c r="U67" s="6" t="s">
        <v>44</v>
      </c>
      <c r="V67" s="6" t="s">
        <v>1131</v>
      </c>
      <c r="W67" s="7">
        <v>0</v>
      </c>
      <c r="X67" s="7">
        <v>0</v>
      </c>
      <c r="Y67" s="7">
        <v>0</v>
      </c>
      <c r="Z67" s="7">
        <v>0</v>
      </c>
      <c r="AA67" s="7">
        <v>0</v>
      </c>
      <c r="AB67" s="7">
        <v>0</v>
      </c>
      <c r="AC67" s="7">
        <v>15</v>
      </c>
      <c r="AD67" s="7">
        <v>0</v>
      </c>
      <c r="AE67">
        <v>2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</row>
    <row r="68" spans="1:44" x14ac:dyDescent="0.25">
      <c r="A68">
        <v>1530654</v>
      </c>
      <c r="B68">
        <v>0</v>
      </c>
      <c r="C68">
        <v>0</v>
      </c>
      <c r="D68">
        <v>0</v>
      </c>
      <c r="E68" s="68" t="s">
        <v>454</v>
      </c>
      <c r="F68" s="8">
        <f>INDEX(Δεδομένα!$P:$P,MATCH('2020'!E68,Δεδομένα!$O:$O,0))</f>
        <v>182</v>
      </c>
      <c r="G68" s="6" t="s">
        <v>439</v>
      </c>
      <c r="H68" s="2" t="str">
        <f>INDEX(Δεδομένα!B$1:B$51,MATCH('2020'!G68,Δεδομένα!A$1:A$51,0))</f>
        <v>ΣΤΕΡΕΑΣ ΕΛΛΑΔΟΣ</v>
      </c>
      <c r="I68" s="8">
        <f>INDEX(Δεδομένα!E$1:E$13,MATCH('2020'!H68,Δεδομένα!D$1:D$13,0))</f>
        <v>9</v>
      </c>
      <c r="J68" s="1">
        <v>43835</v>
      </c>
      <c r="K68" s="6" t="s">
        <v>455</v>
      </c>
      <c r="L68" s="36" t="str">
        <f t="shared" si="4"/>
        <v>05/01/2020 15:11</v>
      </c>
      <c r="M68" s="1">
        <v>43835</v>
      </c>
      <c r="N68" s="6" t="s">
        <v>456</v>
      </c>
      <c r="O68" s="36" t="str">
        <f t="shared" si="5"/>
        <v>05/01/2020 16:38</v>
      </c>
      <c r="P68" s="46">
        <f t="shared" si="6"/>
        <v>6.0416666667151731E-2</v>
      </c>
      <c r="Q68" s="48">
        <v>0</v>
      </c>
      <c r="R68" s="47">
        <f t="shared" si="7"/>
        <v>87.000000000698492</v>
      </c>
      <c r="S68" s="6" t="s">
        <v>441</v>
      </c>
      <c r="T68" s="6" t="s">
        <v>457</v>
      </c>
      <c r="U68" s="6" t="s">
        <v>44</v>
      </c>
      <c r="V68" s="6" t="s">
        <v>458</v>
      </c>
      <c r="W68" s="7">
        <v>0</v>
      </c>
      <c r="X68" s="7">
        <v>4.5</v>
      </c>
      <c r="Y68" s="7">
        <v>0</v>
      </c>
      <c r="Z68" s="7">
        <v>0</v>
      </c>
      <c r="AA68" s="7">
        <v>0</v>
      </c>
      <c r="AB68" s="7">
        <v>0</v>
      </c>
      <c r="AC68" s="7">
        <v>0</v>
      </c>
      <c r="AD68" s="7">
        <v>0</v>
      </c>
      <c r="AE68">
        <v>4</v>
      </c>
      <c r="AF68">
        <v>0</v>
      </c>
      <c r="AG68">
        <v>0</v>
      </c>
      <c r="AH68">
        <v>0</v>
      </c>
      <c r="AI68">
        <v>0</v>
      </c>
      <c r="AJ68">
        <v>2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</row>
    <row r="69" spans="1:44" x14ac:dyDescent="0.25">
      <c r="A69">
        <v>1528932</v>
      </c>
      <c r="B69">
        <v>0</v>
      </c>
      <c r="C69">
        <v>0</v>
      </c>
      <c r="D69">
        <v>0</v>
      </c>
      <c r="E69" s="68" t="s">
        <v>175</v>
      </c>
      <c r="F69" s="8">
        <f>INDEX(Δεδομένα!$P:$P,MATCH('2020'!E69,Δεδομένα!$O:$O,0))</f>
        <v>44</v>
      </c>
      <c r="G69" s="6" t="s">
        <v>170</v>
      </c>
      <c r="H69" s="2" t="str">
        <f>INDEX(Δεδομένα!B$1:B$51,MATCH('2020'!G69,Δεδομένα!A$1:A$51,0))</f>
        <v>ΚΕΝΤΡΙΚΗΣ ΜΑΚΕΔΟΝΙΑΣ</v>
      </c>
      <c r="I69" s="8">
        <f>INDEX(Δεδομένα!E$1:E$13,MATCH('2020'!H69,Δεδομένα!D$1:D$13,0))</f>
        <v>3</v>
      </c>
      <c r="J69" s="1">
        <v>43835</v>
      </c>
      <c r="K69" s="6" t="s">
        <v>176</v>
      </c>
      <c r="L69" s="36" t="str">
        <f t="shared" si="4"/>
        <v>05/01/2020 14:12</v>
      </c>
      <c r="M69" s="1">
        <v>43835</v>
      </c>
      <c r="N69" s="6" t="s">
        <v>177</v>
      </c>
      <c r="O69" s="36" t="str">
        <f t="shared" si="5"/>
        <v>05/01/2020 15:18</v>
      </c>
      <c r="P69" s="46">
        <f t="shared" si="6"/>
        <v>4.5833333329937886E-2</v>
      </c>
      <c r="Q69" s="48">
        <v>0</v>
      </c>
      <c r="R69" s="47">
        <f t="shared" si="7"/>
        <v>65.999999995110556</v>
      </c>
      <c r="S69" s="6" t="s">
        <v>170</v>
      </c>
      <c r="T69" s="6" t="s">
        <v>178</v>
      </c>
      <c r="U69" s="6" t="s">
        <v>44</v>
      </c>
      <c r="V69" s="6" t="s">
        <v>179</v>
      </c>
      <c r="W69" s="7">
        <v>0</v>
      </c>
      <c r="X69" s="7">
        <v>0</v>
      </c>
      <c r="Y69" s="7">
        <v>0</v>
      </c>
      <c r="Z69" s="7">
        <v>0</v>
      </c>
      <c r="AA69" s="7">
        <v>0</v>
      </c>
      <c r="AB69" s="7">
        <v>0</v>
      </c>
      <c r="AC69" s="7">
        <v>10</v>
      </c>
      <c r="AD69" s="7">
        <v>0</v>
      </c>
      <c r="AE69">
        <v>2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</row>
    <row r="70" spans="1:44" x14ac:dyDescent="0.25">
      <c r="A70">
        <v>1528933</v>
      </c>
      <c r="B70">
        <v>0</v>
      </c>
      <c r="C70">
        <v>0</v>
      </c>
      <c r="D70">
        <v>0</v>
      </c>
      <c r="E70" s="68" t="s">
        <v>175</v>
      </c>
      <c r="F70" s="8">
        <f>INDEX(Δεδομένα!$P:$P,MATCH('2020'!E70,Δεδομένα!$O:$O,0))</f>
        <v>44</v>
      </c>
      <c r="G70" s="6" t="s">
        <v>170</v>
      </c>
      <c r="H70" s="2" t="str">
        <f>INDEX(Δεδομένα!B$1:B$51,MATCH('2020'!G70,Δεδομένα!A$1:A$51,0))</f>
        <v>ΚΕΝΤΡΙΚΗΣ ΜΑΚΕΔΟΝΙΑΣ</v>
      </c>
      <c r="I70" s="8">
        <f>INDEX(Δεδομένα!E$1:E$13,MATCH('2020'!H70,Δεδομένα!D$1:D$13,0))</f>
        <v>3</v>
      </c>
      <c r="J70" s="1">
        <v>43835</v>
      </c>
      <c r="K70" s="6" t="s">
        <v>180</v>
      </c>
      <c r="L70" s="36" t="str">
        <f t="shared" si="4"/>
        <v>05/01/2020 17:51</v>
      </c>
      <c r="M70" s="1">
        <v>43835</v>
      </c>
      <c r="N70" s="6" t="s">
        <v>181</v>
      </c>
      <c r="O70" s="36" t="str">
        <f t="shared" si="5"/>
        <v>05/01/2020 19:15</v>
      </c>
      <c r="P70" s="46">
        <f t="shared" si="6"/>
        <v>5.8333333334303461E-2</v>
      </c>
      <c r="Q70" s="48">
        <v>0</v>
      </c>
      <c r="R70" s="47">
        <f t="shared" si="7"/>
        <v>84.000000001396984</v>
      </c>
      <c r="S70" s="6" t="s">
        <v>170</v>
      </c>
      <c r="T70" s="6" t="s">
        <v>178</v>
      </c>
      <c r="U70" s="6" t="s">
        <v>44</v>
      </c>
      <c r="V70" s="6" t="s">
        <v>182</v>
      </c>
      <c r="W70" s="7">
        <v>0</v>
      </c>
      <c r="X70" s="7">
        <v>0</v>
      </c>
      <c r="Y70" s="7">
        <v>0</v>
      </c>
      <c r="Z70" s="7">
        <v>0</v>
      </c>
      <c r="AA70" s="7">
        <v>0</v>
      </c>
      <c r="AB70" s="7">
        <v>0</v>
      </c>
      <c r="AC70" s="7">
        <v>40</v>
      </c>
      <c r="AD70" s="7">
        <v>0</v>
      </c>
      <c r="AE70">
        <v>7</v>
      </c>
      <c r="AF70">
        <v>0</v>
      </c>
      <c r="AG70">
        <v>0</v>
      </c>
      <c r="AH70">
        <v>0</v>
      </c>
      <c r="AI70">
        <v>0</v>
      </c>
      <c r="AJ70">
        <v>2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</row>
    <row r="71" spans="1:44" x14ac:dyDescent="0.25">
      <c r="A71">
        <v>1527637</v>
      </c>
      <c r="B71">
        <v>715288</v>
      </c>
      <c r="C71">
        <v>22.5672050885901</v>
      </c>
      <c r="D71">
        <v>40.731082296651699</v>
      </c>
      <c r="E71" s="68" t="s">
        <v>873</v>
      </c>
      <c r="F71" s="8">
        <f>INDEX(Δεδομένα!$P:$P,MATCH('2020'!E71,Δεδομένα!$O:$O,0))</f>
        <v>61</v>
      </c>
      <c r="G71" s="6" t="s">
        <v>170</v>
      </c>
      <c r="H71" s="2" t="str">
        <f>INDEX(Δεδομένα!B$1:B$51,MATCH('2020'!G71,Δεδομένα!A$1:A$51,0))</f>
        <v>ΚΕΝΤΡΙΚΗΣ ΜΑΚΕΔΟΝΙΑΣ</v>
      </c>
      <c r="I71" s="8">
        <f>INDEX(Δεδομένα!E$1:E$13,MATCH('2020'!H71,Δεδομένα!D$1:D$13,0))</f>
        <v>3</v>
      </c>
      <c r="J71" s="1">
        <v>43835</v>
      </c>
      <c r="K71" s="6" t="s">
        <v>104</v>
      </c>
      <c r="L71" s="36" t="str">
        <f t="shared" si="4"/>
        <v>05/01/2020 15:30</v>
      </c>
      <c r="M71" s="1">
        <v>43835</v>
      </c>
      <c r="N71" s="6" t="s">
        <v>198</v>
      </c>
      <c r="O71" s="36" t="str">
        <f t="shared" si="5"/>
        <v>05/01/2020 16:30</v>
      </c>
      <c r="P71" s="46">
        <f t="shared" si="6"/>
        <v>4.1666666664241347E-2</v>
      </c>
      <c r="Q71" s="48">
        <v>0</v>
      </c>
      <c r="R71" s="47">
        <f t="shared" si="7"/>
        <v>59.99999999650754</v>
      </c>
      <c r="S71" s="6" t="s">
        <v>170</v>
      </c>
      <c r="T71" s="6" t="s">
        <v>187</v>
      </c>
      <c r="U71" s="6" t="s">
        <v>1108</v>
      </c>
      <c r="V71" s="6" t="s">
        <v>1109</v>
      </c>
      <c r="W71" s="7">
        <v>0</v>
      </c>
      <c r="X71" s="7">
        <v>0</v>
      </c>
      <c r="Y71" s="7">
        <v>0</v>
      </c>
      <c r="Z71" s="7">
        <v>0</v>
      </c>
      <c r="AA71" s="7">
        <v>0.2</v>
      </c>
      <c r="AB71" s="7">
        <v>0</v>
      </c>
      <c r="AC71" s="7">
        <v>0</v>
      </c>
      <c r="AD71" s="7">
        <v>0</v>
      </c>
      <c r="AE71">
        <v>2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</row>
    <row r="72" spans="1:44" x14ac:dyDescent="0.25">
      <c r="A72">
        <v>1528066</v>
      </c>
      <c r="B72">
        <v>715280</v>
      </c>
      <c r="C72">
        <v>24.628168101851301</v>
      </c>
      <c r="D72">
        <v>40.732318242567501</v>
      </c>
      <c r="E72" s="68" t="s">
        <v>1104</v>
      </c>
      <c r="F72" s="8">
        <f>INDEX(Δεδομένα!$P:$P,MATCH('2020'!E72,Δεδομένα!$O:$O,0))</f>
        <v>24</v>
      </c>
      <c r="G72" s="6" t="s">
        <v>77</v>
      </c>
      <c r="H72" s="2" t="str">
        <f>INDEX(Δεδομένα!B$1:B$51,MATCH('2020'!G72,Δεδομένα!A$1:A$51,0))</f>
        <v>ΑΝΑΤΟΛΙΚΗΣ ΜΑΚΕΔΟΝΙΑΣ ΚΑΙ ΘΡΑΚΗΣ</v>
      </c>
      <c r="I72" s="8">
        <f>INDEX(Δεδομένα!E$1:E$13,MATCH('2020'!H72,Δεδομένα!D$1:D$13,0))</f>
        <v>2</v>
      </c>
      <c r="J72" s="1">
        <v>43835</v>
      </c>
      <c r="K72" s="6" t="s">
        <v>1102</v>
      </c>
      <c r="L72" s="36" t="str">
        <f t="shared" si="4"/>
        <v>05/01/2020 15:10</v>
      </c>
      <c r="M72" s="1">
        <v>43835</v>
      </c>
      <c r="N72" s="6" t="s">
        <v>796</v>
      </c>
      <c r="O72" s="36" t="str">
        <f t="shared" si="5"/>
        <v>05/01/2020 16:10</v>
      </c>
      <c r="P72" s="46">
        <f t="shared" si="6"/>
        <v>4.1666666664241347E-2</v>
      </c>
      <c r="Q72" s="48">
        <v>0</v>
      </c>
      <c r="R72" s="47">
        <f t="shared" si="7"/>
        <v>59.99999999650754</v>
      </c>
      <c r="S72" s="6" t="s">
        <v>1105</v>
      </c>
      <c r="T72" s="6" t="s">
        <v>1106</v>
      </c>
      <c r="U72" s="6" t="s">
        <v>44</v>
      </c>
      <c r="V72" s="6" t="s">
        <v>1107</v>
      </c>
      <c r="W72" s="7">
        <v>0</v>
      </c>
      <c r="X72" s="7">
        <v>0.05</v>
      </c>
      <c r="Y72" s="7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>
        <v>2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</row>
    <row r="73" spans="1:44" x14ac:dyDescent="0.25">
      <c r="A73">
        <v>1527740</v>
      </c>
      <c r="B73">
        <v>715154</v>
      </c>
      <c r="C73">
        <v>22.600079183863901</v>
      </c>
      <c r="D73">
        <v>41.011790220319803</v>
      </c>
      <c r="E73" s="68" t="s">
        <v>1084</v>
      </c>
      <c r="F73" s="8">
        <f>INDEX(Δεδομένα!$P:$P,MATCH('2020'!E73,Δεδομένα!$O:$O,0))</f>
        <v>57</v>
      </c>
      <c r="G73" s="6" t="s">
        <v>223</v>
      </c>
      <c r="H73" s="2" t="str">
        <f>INDEX(Δεδομένα!B$1:B$51,MATCH('2020'!G73,Δεδομένα!A$1:A$51,0))</f>
        <v>ΚΕΝΤΡΙΚΗΣ ΜΑΚΕΔΟΝΙΑΣ</v>
      </c>
      <c r="I73" s="8">
        <f>INDEX(Δεδομένα!E$1:E$13,MATCH('2020'!H73,Δεδομένα!D$1:D$13,0))</f>
        <v>3</v>
      </c>
      <c r="J73" s="1">
        <v>43835</v>
      </c>
      <c r="K73" s="6" t="s">
        <v>1085</v>
      </c>
      <c r="L73" s="36" t="str">
        <f t="shared" si="4"/>
        <v>05/01/2020 09:34</v>
      </c>
      <c r="M73" s="1">
        <v>43835</v>
      </c>
      <c r="N73" s="6" t="s">
        <v>1086</v>
      </c>
      <c r="O73" s="36" t="str">
        <f t="shared" si="5"/>
        <v>05/01/2020 10:23</v>
      </c>
      <c r="P73" s="46">
        <f t="shared" si="6"/>
        <v>3.4027777779556345E-2</v>
      </c>
      <c r="Q73" s="48">
        <v>0</v>
      </c>
      <c r="R73" s="47">
        <f t="shared" si="7"/>
        <v>49.000000002561137</v>
      </c>
      <c r="S73" s="6" t="s">
        <v>223</v>
      </c>
      <c r="T73" s="6" t="s">
        <v>226</v>
      </c>
      <c r="U73" s="6" t="s">
        <v>1087</v>
      </c>
      <c r="V73" s="6" t="s">
        <v>1088</v>
      </c>
      <c r="W73" s="7">
        <v>0</v>
      </c>
      <c r="X73" s="7">
        <v>0</v>
      </c>
      <c r="Y73" s="7">
        <v>0</v>
      </c>
      <c r="Z73" s="7">
        <v>1</v>
      </c>
      <c r="AA73" s="7">
        <v>0</v>
      </c>
      <c r="AB73" s="7">
        <v>0</v>
      </c>
      <c r="AC73" s="7">
        <v>0</v>
      </c>
      <c r="AD73" s="7">
        <v>0</v>
      </c>
      <c r="AE73">
        <v>2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</row>
    <row r="74" spans="1:44" x14ac:dyDescent="0.25">
      <c r="A74">
        <v>1527793</v>
      </c>
      <c r="B74">
        <v>715349</v>
      </c>
      <c r="C74">
        <v>22.624365840942001</v>
      </c>
      <c r="D74">
        <v>40.975895320619401</v>
      </c>
      <c r="E74" s="68" t="s">
        <v>1084</v>
      </c>
      <c r="F74" s="8">
        <f>INDEX(Δεδομένα!$P:$P,MATCH('2020'!E74,Δεδομένα!$O:$O,0))</f>
        <v>57</v>
      </c>
      <c r="G74" s="6" t="s">
        <v>223</v>
      </c>
      <c r="H74" s="2" t="str">
        <f>INDEX(Δεδομένα!B$1:B$51,MATCH('2020'!G74,Δεδομένα!A$1:A$51,0))</f>
        <v>ΚΕΝΤΡΙΚΗΣ ΜΑΚΕΔΟΝΙΑΣ</v>
      </c>
      <c r="I74" s="8">
        <f>INDEX(Δεδομένα!E$1:E$13,MATCH('2020'!H74,Δεδομένα!D$1:D$13,0))</f>
        <v>3</v>
      </c>
      <c r="J74" s="1">
        <v>43835</v>
      </c>
      <c r="K74" s="6" t="s">
        <v>1113</v>
      </c>
      <c r="L74" s="36" t="str">
        <f t="shared" si="4"/>
        <v>05/01/2020 17:34</v>
      </c>
      <c r="M74" s="1">
        <v>43835</v>
      </c>
      <c r="N74" s="6" t="s">
        <v>485</v>
      </c>
      <c r="O74" s="36" t="str">
        <f t="shared" si="5"/>
        <v>05/01/2020 18:46</v>
      </c>
      <c r="P74" s="46">
        <f t="shared" si="6"/>
        <v>5.0000000002910383E-2</v>
      </c>
      <c r="Q74" s="48">
        <v>0</v>
      </c>
      <c r="R74" s="47">
        <f t="shared" si="7"/>
        <v>72.000000004190952</v>
      </c>
      <c r="S74" s="6" t="s">
        <v>223</v>
      </c>
      <c r="T74" s="6" t="s">
        <v>226</v>
      </c>
      <c r="U74" s="6" t="s">
        <v>44</v>
      </c>
      <c r="V74" s="6" t="s">
        <v>1114</v>
      </c>
      <c r="W74" s="7">
        <v>0</v>
      </c>
      <c r="X74" s="7">
        <v>0</v>
      </c>
      <c r="Y74" s="7">
        <v>0</v>
      </c>
      <c r="Z74" s="7">
        <v>7</v>
      </c>
      <c r="AA74" s="7">
        <v>3</v>
      </c>
      <c r="AB74" s="7">
        <v>0</v>
      </c>
      <c r="AC74" s="7">
        <v>0</v>
      </c>
      <c r="AD74" s="7">
        <v>0</v>
      </c>
      <c r="AE74">
        <v>2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</row>
    <row r="75" spans="1:44" x14ac:dyDescent="0.25">
      <c r="A75">
        <v>1528516</v>
      </c>
      <c r="B75">
        <v>715171</v>
      </c>
      <c r="C75">
        <v>22.619864315903399</v>
      </c>
      <c r="D75">
        <v>38.042330122734903</v>
      </c>
      <c r="E75" s="68" t="s">
        <v>390</v>
      </c>
      <c r="F75" s="8">
        <f>INDEX(Δεδομένα!$P:$P,MATCH('2020'!E75,Δεδομένα!$O:$O,0))</f>
        <v>159</v>
      </c>
      <c r="G75" s="6" t="s">
        <v>391</v>
      </c>
      <c r="H75" s="2" t="str">
        <f>INDEX(Δεδομένα!B$1:B$51,MATCH('2020'!G75,Δεδομένα!A$1:A$51,0))</f>
        <v>ΠΕΛΛΟΠΟΝΗΣΟΥ</v>
      </c>
      <c r="I75" s="8">
        <f>INDEX(Δεδομένα!E$1:E$13,MATCH('2020'!H75,Δεδομένα!D$1:D$13,0))</f>
        <v>8</v>
      </c>
      <c r="J75" s="1">
        <v>43835</v>
      </c>
      <c r="K75" s="6" t="s">
        <v>1090</v>
      </c>
      <c r="L75" s="36" t="str">
        <f t="shared" si="4"/>
        <v>05/01/2020 10:20</v>
      </c>
      <c r="M75" s="1">
        <v>43835</v>
      </c>
      <c r="N75" s="6" t="s">
        <v>1029</v>
      </c>
      <c r="O75" s="36" t="str">
        <f t="shared" si="5"/>
        <v>05/01/2020 12:55</v>
      </c>
      <c r="P75" s="46">
        <f t="shared" si="6"/>
        <v>0.10763888889050577</v>
      </c>
      <c r="Q75" s="48">
        <v>0</v>
      </c>
      <c r="R75" s="47">
        <f t="shared" si="7"/>
        <v>155.00000000232831</v>
      </c>
      <c r="S75" s="6" t="s">
        <v>1096</v>
      </c>
      <c r="T75" s="6" t="s">
        <v>1097</v>
      </c>
      <c r="U75" s="6" t="s">
        <v>1098</v>
      </c>
      <c r="V75" s="6" t="s">
        <v>1098</v>
      </c>
      <c r="W75" s="7">
        <v>0</v>
      </c>
      <c r="X75" s="7">
        <v>0</v>
      </c>
      <c r="Y75" s="7">
        <v>0</v>
      </c>
      <c r="Z75" s="7">
        <v>0</v>
      </c>
      <c r="AA75" s="7">
        <v>0</v>
      </c>
      <c r="AB75" s="7">
        <v>3</v>
      </c>
      <c r="AC75" s="7">
        <v>0</v>
      </c>
      <c r="AD75" s="7">
        <v>0</v>
      </c>
      <c r="AE75">
        <v>4</v>
      </c>
      <c r="AF75">
        <v>0</v>
      </c>
      <c r="AG75">
        <v>0</v>
      </c>
      <c r="AH75">
        <v>0</v>
      </c>
      <c r="AI75">
        <v>0</v>
      </c>
      <c r="AJ75">
        <v>2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</row>
    <row r="76" spans="1:44" x14ac:dyDescent="0.25">
      <c r="A76">
        <v>1551939</v>
      </c>
      <c r="B76" s="8">
        <v>0</v>
      </c>
      <c r="C76">
        <v>0</v>
      </c>
      <c r="D76">
        <v>0</v>
      </c>
      <c r="E76" s="68" t="s">
        <v>3163</v>
      </c>
      <c r="F76" s="8">
        <f>INDEX(Δεδομένα!$P:$P,MATCH('2020'!E76,Δεδομένα!$O:$O,0))</f>
        <v>154</v>
      </c>
      <c r="G76" s="6" t="s">
        <v>369</v>
      </c>
      <c r="H76" s="2" t="str">
        <f>INDEX(Δεδομένα!B$1:B$51,MATCH('2020'!G76,Δεδομένα!A$1:A$51,0))</f>
        <v>ΠΕΛΛΟΠΟΝΗΣΟΥ</v>
      </c>
      <c r="I76" s="8">
        <f>INDEX(Δεδομένα!E$1:E$13,MATCH('2020'!H76,Δεδομένα!D$1:D$13,0))</f>
        <v>8</v>
      </c>
      <c r="J76" s="1">
        <v>43835</v>
      </c>
      <c r="K76" s="6" t="s">
        <v>103</v>
      </c>
      <c r="L76" s="36" t="str">
        <f t="shared" si="4"/>
        <v>05/01/2020 14:49</v>
      </c>
      <c r="M76" s="1">
        <v>43835</v>
      </c>
      <c r="N76" s="6" t="s">
        <v>104</v>
      </c>
      <c r="O76" s="36" t="str">
        <f t="shared" si="5"/>
        <v>05/01/2020 15:30</v>
      </c>
      <c r="P76" s="46">
        <f t="shared" si="6"/>
        <v>2.8472222227719612E-2</v>
      </c>
      <c r="Q76" s="48">
        <v>0</v>
      </c>
      <c r="R76" s="47">
        <f t="shared" si="7"/>
        <v>41.000000007916242</v>
      </c>
      <c r="S76" s="6" t="s">
        <v>372</v>
      </c>
      <c r="T76" s="6" t="s">
        <v>823</v>
      </c>
      <c r="U76" s="6" t="s">
        <v>44</v>
      </c>
      <c r="V76" s="6" t="s">
        <v>8238</v>
      </c>
      <c r="W76" s="7">
        <v>0</v>
      </c>
      <c r="X76" s="7">
        <v>0</v>
      </c>
      <c r="Y76" s="7">
        <v>0</v>
      </c>
      <c r="Z76" s="7">
        <v>0</v>
      </c>
      <c r="AA76" s="7">
        <v>0</v>
      </c>
      <c r="AB76" s="7">
        <v>0</v>
      </c>
      <c r="AC76" s="7">
        <v>0</v>
      </c>
      <c r="AD76" s="7">
        <v>0</v>
      </c>
      <c r="AE76">
        <v>2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</row>
    <row r="77" spans="1:44" x14ac:dyDescent="0.25">
      <c r="A77">
        <v>1527732</v>
      </c>
      <c r="B77">
        <v>715140</v>
      </c>
      <c r="C77">
        <v>22.1740290341716</v>
      </c>
      <c r="D77">
        <v>40.9536535615566</v>
      </c>
      <c r="E77" s="68" t="s">
        <v>952</v>
      </c>
      <c r="F77" s="8">
        <f>INDEX(Δεδομένα!$P:$P,MATCH('2020'!E77,Δεδομένα!$O:$O,0))</f>
        <v>62</v>
      </c>
      <c r="G77" s="6" t="s">
        <v>874</v>
      </c>
      <c r="H77" s="2" t="str">
        <f>INDEX(Δεδομένα!B$1:B$51,MATCH('2020'!G77,Δεδομένα!A$1:A$51,0))</f>
        <v>ΚΕΝΤΡΙΚΗΣ ΜΑΚΕΔΟΝΙΑΣ</v>
      </c>
      <c r="I77" s="8">
        <f>INDEX(Δεδομένα!E$1:E$13,MATCH('2020'!H77,Δεδομένα!D$1:D$13,0))</f>
        <v>3</v>
      </c>
      <c r="J77" s="1">
        <v>43835</v>
      </c>
      <c r="K77" s="6" t="s">
        <v>754</v>
      </c>
      <c r="L77" s="36" t="str">
        <f t="shared" si="4"/>
        <v>05/01/2020 08:05</v>
      </c>
      <c r="M77" s="1">
        <v>43835</v>
      </c>
      <c r="N77" s="6" t="s">
        <v>1082</v>
      </c>
      <c r="O77" s="36" t="str">
        <f t="shared" si="5"/>
        <v>05/01/2020 09:28</v>
      </c>
      <c r="P77" s="46">
        <f t="shared" si="6"/>
        <v>5.7638888887595385E-2</v>
      </c>
      <c r="Q77" s="48">
        <v>0</v>
      </c>
      <c r="R77" s="47">
        <f t="shared" si="7"/>
        <v>82.999999998137355</v>
      </c>
      <c r="S77" s="6" t="s">
        <v>953</v>
      </c>
      <c r="T77" s="6" t="s">
        <v>954</v>
      </c>
      <c r="U77" s="6" t="s">
        <v>44</v>
      </c>
      <c r="V77" s="6" t="s">
        <v>1083</v>
      </c>
      <c r="W77" s="7">
        <v>0</v>
      </c>
      <c r="X77" s="7">
        <v>0</v>
      </c>
      <c r="Y77" s="7">
        <v>0</v>
      </c>
      <c r="Z77" s="7">
        <v>0.1</v>
      </c>
      <c r="AA77" s="7">
        <v>0</v>
      </c>
      <c r="AB77" s="7">
        <v>0</v>
      </c>
      <c r="AC77" s="7">
        <v>0</v>
      </c>
      <c r="AD77" s="7">
        <v>0</v>
      </c>
      <c r="AE77">
        <v>3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</row>
    <row r="78" spans="1:44" x14ac:dyDescent="0.25">
      <c r="A78">
        <v>1527750</v>
      </c>
      <c r="B78">
        <v>715206</v>
      </c>
      <c r="C78">
        <v>22.1055547637297</v>
      </c>
      <c r="D78">
        <v>40.934420845506601</v>
      </c>
      <c r="E78" s="68" t="s">
        <v>952</v>
      </c>
      <c r="F78" s="8">
        <f>INDEX(Δεδομένα!$P:$P,MATCH('2020'!E78,Δεδομένα!$O:$O,0))</f>
        <v>62</v>
      </c>
      <c r="G78" s="6" t="s">
        <v>874</v>
      </c>
      <c r="H78" s="2" t="str">
        <f>INDEX(Δεδομένα!B$1:B$51,MATCH('2020'!G78,Δεδομένα!A$1:A$51,0))</f>
        <v>ΚΕΝΤΡΙΚΗΣ ΜΑΚΕΔΟΝΙΑΣ</v>
      </c>
      <c r="I78" s="8">
        <f>INDEX(Δεδομένα!E$1:E$13,MATCH('2020'!H78,Δεδομένα!D$1:D$13,0))</f>
        <v>3</v>
      </c>
      <c r="J78" s="1">
        <v>43835</v>
      </c>
      <c r="K78" s="6" t="s">
        <v>1015</v>
      </c>
      <c r="L78" s="36" t="str">
        <f t="shared" si="4"/>
        <v>05/01/2020 11:18</v>
      </c>
      <c r="M78" s="1">
        <v>43835</v>
      </c>
      <c r="N78" s="6" t="s">
        <v>616</v>
      </c>
      <c r="O78" s="36" t="str">
        <f t="shared" si="5"/>
        <v>05/01/2020 13:30</v>
      </c>
      <c r="P78" s="46">
        <f t="shared" si="6"/>
        <v>9.1666666667151731E-2</v>
      </c>
      <c r="Q78" s="48">
        <v>0</v>
      </c>
      <c r="R78" s="47">
        <f t="shared" si="7"/>
        <v>132.00000000069849</v>
      </c>
      <c r="S78" s="6" t="s">
        <v>953</v>
      </c>
      <c r="T78" s="6" t="s">
        <v>954</v>
      </c>
      <c r="U78" s="6" t="s">
        <v>44</v>
      </c>
      <c r="V78" s="6" t="s">
        <v>1099</v>
      </c>
      <c r="W78" s="7">
        <v>0</v>
      </c>
      <c r="X78" s="7">
        <v>0</v>
      </c>
      <c r="Y78" s="7">
        <v>0</v>
      </c>
      <c r="Z78" s="7">
        <v>0</v>
      </c>
      <c r="AA78" s="7">
        <v>2</v>
      </c>
      <c r="AB78" s="7">
        <v>0</v>
      </c>
      <c r="AC78" s="7">
        <v>0</v>
      </c>
      <c r="AD78" s="7">
        <v>0</v>
      </c>
      <c r="AE78">
        <v>5</v>
      </c>
      <c r="AF78">
        <v>0</v>
      </c>
      <c r="AG78">
        <v>0</v>
      </c>
      <c r="AH78">
        <v>0</v>
      </c>
      <c r="AI78">
        <v>0</v>
      </c>
      <c r="AJ78">
        <v>2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</row>
    <row r="79" spans="1:44" x14ac:dyDescent="0.25">
      <c r="A79">
        <v>1527678</v>
      </c>
      <c r="B79">
        <v>715336</v>
      </c>
      <c r="C79">
        <v>22.294155450890401</v>
      </c>
      <c r="D79">
        <v>40.853468640384598</v>
      </c>
      <c r="E79" s="68" t="s">
        <v>873</v>
      </c>
      <c r="F79" s="8">
        <f>INDEX(Δεδομένα!$P:$P,MATCH('2020'!E79,Δεδομένα!$O:$O,0))</f>
        <v>61</v>
      </c>
      <c r="G79" s="6" t="s">
        <v>874</v>
      </c>
      <c r="H79" s="2" t="str">
        <f>INDEX(Δεδομένα!B$1:B$51,MATCH('2020'!G79,Δεδομένα!A$1:A$51,0))</f>
        <v>ΚΕΝΤΡΙΚΗΣ ΜΑΚΕΔΟΝΙΑΣ</v>
      </c>
      <c r="I79" s="8">
        <f>INDEX(Δεδομένα!E$1:E$13,MATCH('2020'!H79,Δεδομένα!D$1:D$13,0))</f>
        <v>3</v>
      </c>
      <c r="J79" s="1">
        <v>43835</v>
      </c>
      <c r="K79" s="6" t="s">
        <v>231</v>
      </c>
      <c r="L79" s="36" t="str">
        <f t="shared" si="4"/>
        <v>05/01/2020 17:20</v>
      </c>
      <c r="M79" s="1">
        <v>43835</v>
      </c>
      <c r="N79" s="6" t="s">
        <v>157</v>
      </c>
      <c r="O79" s="36" t="str">
        <f t="shared" si="5"/>
        <v>05/01/2020 18:10</v>
      </c>
      <c r="P79" s="46">
        <f t="shared" si="6"/>
        <v>3.4722222226264421E-2</v>
      </c>
      <c r="Q79" s="48">
        <v>0</v>
      </c>
      <c r="R79" s="47">
        <f t="shared" si="7"/>
        <v>50.000000005820766</v>
      </c>
      <c r="S79" s="6" t="s">
        <v>877</v>
      </c>
      <c r="T79" s="6" t="s">
        <v>878</v>
      </c>
      <c r="U79" s="6" t="s">
        <v>44</v>
      </c>
      <c r="V79" s="6" t="s">
        <v>1112</v>
      </c>
      <c r="W79" s="7">
        <v>0</v>
      </c>
      <c r="X79" s="7">
        <v>0</v>
      </c>
      <c r="Y79" s="7">
        <v>0</v>
      </c>
      <c r="Z79" s="7">
        <v>0.1</v>
      </c>
      <c r="AA79" s="7">
        <v>0</v>
      </c>
      <c r="AB79" s="7">
        <v>0</v>
      </c>
      <c r="AC79" s="7">
        <v>0</v>
      </c>
      <c r="AD79" s="7">
        <v>0</v>
      </c>
      <c r="AE79">
        <v>2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</row>
    <row r="80" spans="1:44" x14ac:dyDescent="0.25">
      <c r="A80">
        <v>1528741</v>
      </c>
      <c r="B80">
        <v>715251</v>
      </c>
      <c r="C80">
        <v>22.5370476068972</v>
      </c>
      <c r="D80">
        <v>40.210119355076401</v>
      </c>
      <c r="E80" s="68" t="s">
        <v>978</v>
      </c>
      <c r="F80" s="8">
        <f>INDEX(Δεδομένα!$P:$P,MATCH('2020'!E80,Δεδομένα!$O:$O,0))</f>
        <v>67</v>
      </c>
      <c r="G80" s="6" t="s">
        <v>917</v>
      </c>
      <c r="H80" s="2" t="str">
        <f>INDEX(Δεδομένα!B$1:B$51,MATCH('2020'!G80,Δεδομένα!A$1:A$51,0))</f>
        <v>ΚΕΝΤΡΙΚΗΣ ΜΑΚΕΔΟΝΙΑΣ</v>
      </c>
      <c r="I80" s="8">
        <f>INDEX(Δεδομένα!E$1:E$13,MATCH('2020'!H80,Δεδομένα!D$1:D$13,0))</f>
        <v>3</v>
      </c>
      <c r="J80" s="1">
        <v>43835</v>
      </c>
      <c r="K80" s="6" t="s">
        <v>1020</v>
      </c>
      <c r="L80" s="36" t="str">
        <f t="shared" si="4"/>
        <v>05/01/2020 13:47</v>
      </c>
      <c r="M80" s="1">
        <v>43835</v>
      </c>
      <c r="N80" s="6" t="s">
        <v>218</v>
      </c>
      <c r="O80" s="36" t="str">
        <f t="shared" si="5"/>
        <v>05/01/2020 14:25</v>
      </c>
      <c r="P80" s="46">
        <f t="shared" si="6"/>
        <v>2.6388888887595385E-2</v>
      </c>
      <c r="Q80" s="48">
        <v>0</v>
      </c>
      <c r="R80" s="47">
        <f t="shared" si="7"/>
        <v>37.999999998137355</v>
      </c>
      <c r="S80" s="6" t="s">
        <v>917</v>
      </c>
      <c r="T80" s="6" t="s">
        <v>918</v>
      </c>
      <c r="U80" s="6" t="s">
        <v>73</v>
      </c>
      <c r="V80" s="6" t="s">
        <v>1100</v>
      </c>
      <c r="W80" s="7">
        <v>0</v>
      </c>
      <c r="X80" s="7">
        <v>0</v>
      </c>
      <c r="Y80" s="7">
        <v>0</v>
      </c>
      <c r="Z80" s="7">
        <v>0</v>
      </c>
      <c r="AA80" s="7">
        <v>1</v>
      </c>
      <c r="AB80" s="7">
        <v>0</v>
      </c>
      <c r="AC80" s="7">
        <v>1</v>
      </c>
      <c r="AD80" s="7">
        <v>0</v>
      </c>
      <c r="AE80">
        <v>2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</row>
    <row r="81" spans="1:44" x14ac:dyDescent="0.25">
      <c r="A81">
        <v>1537906</v>
      </c>
      <c r="B81">
        <v>715263</v>
      </c>
      <c r="C81">
        <v>25.456314888218401</v>
      </c>
      <c r="D81">
        <v>41.223227381436701</v>
      </c>
      <c r="E81" s="68" t="s">
        <v>946</v>
      </c>
      <c r="F81" s="8">
        <f>INDEX(Δεδομένα!$P:$P,MATCH('2020'!E81,Δεδομένα!$O:$O,0))</f>
        <v>19</v>
      </c>
      <c r="G81" s="6" t="s">
        <v>64</v>
      </c>
      <c r="H81" s="2" t="str">
        <f>INDEX(Δεδομένα!B$1:B$51,MATCH('2020'!G81,Δεδομένα!A$1:A$51,0))</f>
        <v>ΑΝΑΤΟΛΙΚΗΣ ΜΑΚΕΔΟΝΙΑΣ ΚΑΙ ΘΡΑΚΗΣ</v>
      </c>
      <c r="I81" s="8">
        <f>INDEX(Δεδομένα!E$1:E$13,MATCH('2020'!H81,Δεδομένα!D$1:D$13,0))</f>
        <v>2</v>
      </c>
      <c r="J81" s="1">
        <v>43835</v>
      </c>
      <c r="K81" s="6" t="s">
        <v>715</v>
      </c>
      <c r="L81" s="36" t="str">
        <f t="shared" si="4"/>
        <v>05/01/2020 14:35</v>
      </c>
      <c r="M81" s="1">
        <v>43835</v>
      </c>
      <c r="N81" s="6" t="s">
        <v>145</v>
      </c>
      <c r="O81" s="36" t="str">
        <f t="shared" si="5"/>
        <v>05/01/2020 15:20</v>
      </c>
      <c r="P81" s="46">
        <f t="shared" si="6"/>
        <v>3.125E-2</v>
      </c>
      <c r="Q81" s="48">
        <v>0</v>
      </c>
      <c r="R81" s="47">
        <f t="shared" si="7"/>
        <v>45</v>
      </c>
      <c r="S81" s="6" t="s">
        <v>44</v>
      </c>
      <c r="T81" s="6" t="s">
        <v>948</v>
      </c>
      <c r="U81" s="6" t="s">
        <v>44</v>
      </c>
      <c r="V81" s="6" t="s">
        <v>1101</v>
      </c>
      <c r="W81" s="7">
        <v>0</v>
      </c>
      <c r="X81" s="7">
        <v>0.05</v>
      </c>
      <c r="Y81" s="7">
        <v>0</v>
      </c>
      <c r="Z81" s="7">
        <v>0.05</v>
      </c>
      <c r="AA81" s="7">
        <v>0</v>
      </c>
      <c r="AB81" s="7">
        <v>0</v>
      </c>
      <c r="AC81" s="7">
        <v>0</v>
      </c>
      <c r="AD81" s="7">
        <v>0</v>
      </c>
      <c r="AE81">
        <v>2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</row>
    <row r="82" spans="1:44" x14ac:dyDescent="0.25">
      <c r="A82">
        <v>1537907</v>
      </c>
      <c r="B82">
        <v>715271</v>
      </c>
      <c r="C82">
        <v>25.1874294281006</v>
      </c>
      <c r="D82">
        <v>41.093006134033203</v>
      </c>
      <c r="E82" s="68" t="s">
        <v>907</v>
      </c>
      <c r="F82" s="8">
        <f>INDEX(Δεδομένα!$P:$P,MATCH('2020'!E82,Δεδομένα!$O:$O,0))</f>
        <v>21</v>
      </c>
      <c r="G82" s="6" t="s">
        <v>64</v>
      </c>
      <c r="H82" s="2" t="str">
        <f>INDEX(Δεδομένα!B$1:B$51,MATCH('2020'!G82,Δεδομένα!A$1:A$51,0))</f>
        <v>ΑΝΑΤΟΛΙΚΗΣ ΜΑΚΕΔΟΝΙΑΣ ΚΑΙ ΘΡΑΚΗΣ</v>
      </c>
      <c r="I82" s="8">
        <f>INDEX(Δεδομένα!E$1:E$13,MATCH('2020'!H82,Δεδομένα!D$1:D$13,0))</f>
        <v>2</v>
      </c>
      <c r="J82" s="1">
        <v>43835</v>
      </c>
      <c r="K82" s="6" t="s">
        <v>412</v>
      </c>
      <c r="L82" s="36" t="str">
        <f t="shared" si="4"/>
        <v>05/01/2020 14:56</v>
      </c>
      <c r="M82" s="1">
        <v>43835</v>
      </c>
      <c r="N82" s="6" t="s">
        <v>1102</v>
      </c>
      <c r="O82" s="36" t="str">
        <f t="shared" si="5"/>
        <v>05/01/2020 15:10</v>
      </c>
      <c r="P82" s="46">
        <f t="shared" si="6"/>
        <v>9.7222222248092294E-3</v>
      </c>
      <c r="Q82" s="48">
        <v>0</v>
      </c>
      <c r="R82" s="47">
        <f t="shared" si="7"/>
        <v>14.00000000372529</v>
      </c>
      <c r="S82" s="6" t="s">
        <v>44</v>
      </c>
      <c r="T82" s="6" t="s">
        <v>909</v>
      </c>
      <c r="U82" s="6" t="s">
        <v>44</v>
      </c>
      <c r="V82" s="6" t="s">
        <v>1103</v>
      </c>
      <c r="W82" s="7">
        <v>0</v>
      </c>
      <c r="X82" s="7">
        <v>0</v>
      </c>
      <c r="Y82" s="7">
        <v>0</v>
      </c>
      <c r="Z82" s="7">
        <v>0.2</v>
      </c>
      <c r="AA82" s="7">
        <v>0</v>
      </c>
      <c r="AB82" s="7">
        <v>0</v>
      </c>
      <c r="AC82" s="7">
        <v>0</v>
      </c>
      <c r="AD82" s="7">
        <v>0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</row>
    <row r="83" spans="1:44" x14ac:dyDescent="0.25">
      <c r="A83">
        <v>1538400</v>
      </c>
      <c r="B83">
        <v>715325</v>
      </c>
      <c r="C83">
        <v>25.197241431584199</v>
      </c>
      <c r="D83">
        <v>41.1134860193511</v>
      </c>
      <c r="E83" s="68" t="s">
        <v>907</v>
      </c>
      <c r="F83" s="8">
        <f>INDEX(Δεδομένα!$P:$P,MATCH('2020'!E83,Δεδομένα!$O:$O,0))</f>
        <v>21</v>
      </c>
      <c r="G83" s="6" t="s">
        <v>64</v>
      </c>
      <c r="H83" s="2" t="str">
        <f>INDEX(Δεδομένα!B$1:B$51,MATCH('2020'!G83,Δεδομένα!A$1:A$51,0))</f>
        <v>ΑΝΑΤΟΛΙΚΗΣ ΜΑΚΕΔΟΝΙΑΣ ΚΑΙ ΘΡΑΚΗΣ</v>
      </c>
      <c r="I83" s="8">
        <f>INDEX(Δεδομένα!E$1:E$13,MATCH('2020'!H83,Δεδομένα!D$1:D$13,0))</f>
        <v>2</v>
      </c>
      <c r="J83" s="1">
        <v>43835</v>
      </c>
      <c r="K83" s="6" t="s">
        <v>239</v>
      </c>
      <c r="L83" s="36" t="str">
        <f t="shared" si="4"/>
        <v>05/01/2020 16:49</v>
      </c>
      <c r="M83" s="1">
        <v>43835</v>
      </c>
      <c r="N83" s="6" t="s">
        <v>753</v>
      </c>
      <c r="O83" s="36" t="str">
        <f t="shared" si="5"/>
        <v>05/01/2020 17:02</v>
      </c>
      <c r="P83" s="46">
        <f t="shared" si="6"/>
        <v>9.0277777781011537E-3</v>
      </c>
      <c r="Q83" s="48">
        <v>0</v>
      </c>
      <c r="R83" s="47">
        <f t="shared" si="7"/>
        <v>13.000000000465661</v>
      </c>
      <c r="S83" s="6" t="s">
        <v>44</v>
      </c>
      <c r="T83" s="6" t="s">
        <v>909</v>
      </c>
      <c r="U83" s="6" t="s">
        <v>44</v>
      </c>
      <c r="V83" s="6" t="s">
        <v>1111</v>
      </c>
      <c r="W83" s="7">
        <v>0</v>
      </c>
      <c r="X83" s="7">
        <v>0</v>
      </c>
      <c r="Y83" s="7">
        <v>0</v>
      </c>
      <c r="Z83" s="7">
        <v>0.2</v>
      </c>
      <c r="AA83" s="7">
        <v>0</v>
      </c>
      <c r="AB83" s="7">
        <v>0</v>
      </c>
      <c r="AC83" s="7">
        <v>0</v>
      </c>
      <c r="AD83" s="7">
        <v>0</v>
      </c>
      <c r="AE83">
        <v>2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</row>
    <row r="84" spans="1:44" x14ac:dyDescent="0.25">
      <c r="A84">
        <v>1528485</v>
      </c>
      <c r="B84">
        <v>715401</v>
      </c>
      <c r="C84">
        <v>23.313562864290901</v>
      </c>
      <c r="D84">
        <v>41.116617055832698</v>
      </c>
      <c r="E84" s="68" t="s">
        <v>1125</v>
      </c>
      <c r="F84" s="8">
        <f>INDEX(Δεδομένα!$P:$P,MATCH('2020'!E84,Δεδομένα!$O:$O,0))</f>
        <v>47</v>
      </c>
      <c r="G84" s="6" t="s">
        <v>1070</v>
      </c>
      <c r="H84" s="2" t="str">
        <f>INDEX(Δεδομένα!B$1:B$51,MATCH('2020'!G84,Δεδομένα!A$1:A$51,0))</f>
        <v>ΚΕΝΤΡΙΚΗΣ ΜΑΚΕΔΟΝΙΑΣ</v>
      </c>
      <c r="I84" s="8">
        <f>INDEX(Δεδομένα!E$1:E$13,MATCH('2020'!H84,Δεδομένα!D$1:D$13,0))</f>
        <v>3</v>
      </c>
      <c r="J84" s="1">
        <v>43835</v>
      </c>
      <c r="K84" s="6" t="s">
        <v>1126</v>
      </c>
      <c r="L84" s="36" t="str">
        <f t="shared" si="4"/>
        <v>05/01/2020 18:59</v>
      </c>
      <c r="M84" s="1">
        <v>43835</v>
      </c>
      <c r="N84" s="6" t="s">
        <v>1127</v>
      </c>
      <c r="O84" s="36" t="str">
        <f t="shared" si="5"/>
        <v>05/01/2020 20:16</v>
      </c>
      <c r="P84" s="46">
        <f t="shared" si="6"/>
        <v>5.3472222221898846E-2</v>
      </c>
      <c r="Q84" s="48">
        <v>0</v>
      </c>
      <c r="R84" s="47">
        <f t="shared" si="7"/>
        <v>76.999999999534339</v>
      </c>
      <c r="S84" s="6" t="s">
        <v>1070</v>
      </c>
      <c r="T84" s="6" t="s">
        <v>1128</v>
      </c>
      <c r="U84" s="6" t="s">
        <v>1129</v>
      </c>
      <c r="V84" s="6" t="s">
        <v>1130</v>
      </c>
      <c r="W84" s="7">
        <v>0</v>
      </c>
      <c r="X84" s="7">
        <v>0</v>
      </c>
      <c r="Y84" s="7">
        <v>0</v>
      </c>
      <c r="Z84" s="7">
        <v>2.5</v>
      </c>
      <c r="AA84" s="7">
        <v>0</v>
      </c>
      <c r="AB84" s="7">
        <v>0</v>
      </c>
      <c r="AC84" s="7">
        <v>2.5</v>
      </c>
      <c r="AD84" s="7">
        <v>0</v>
      </c>
      <c r="AE84">
        <v>2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</row>
    <row r="85" spans="1:44" x14ac:dyDescent="0.25">
      <c r="A85">
        <v>1532977</v>
      </c>
      <c r="B85">
        <v>0</v>
      </c>
      <c r="C85">
        <v>0</v>
      </c>
      <c r="D85">
        <v>0</v>
      </c>
      <c r="E85" s="68" t="s">
        <v>351</v>
      </c>
      <c r="F85" s="8">
        <f>INDEX(Δεδομένα!$P:$P,MATCH('2020'!E85,Δεδομένα!$O:$O,0))</f>
        <v>131</v>
      </c>
      <c r="G85" s="6" t="s">
        <v>335</v>
      </c>
      <c r="H85" s="2" t="str">
        <f>INDEX(Δεδομένα!B$1:B$51,MATCH('2020'!G85,Δεδομένα!A$1:A$51,0))</f>
        <v>ΔΥΤΙΚΗΣ ΕΛΛΑΔΟΣ</v>
      </c>
      <c r="I85" s="8">
        <f>INDEX(Δεδομένα!E$1:E$13,MATCH('2020'!H85,Δεδομένα!D$1:D$13,0))</f>
        <v>7</v>
      </c>
      <c r="J85" s="1">
        <v>43836</v>
      </c>
      <c r="K85" s="6" t="s">
        <v>352</v>
      </c>
      <c r="L85" s="36" t="str">
        <f t="shared" si="4"/>
        <v>06/01/2020 20:05</v>
      </c>
      <c r="M85" s="1">
        <v>43836</v>
      </c>
      <c r="N85" s="6" t="s">
        <v>353</v>
      </c>
      <c r="O85" s="36" t="str">
        <f t="shared" si="5"/>
        <v>06/01/2020 21:40</v>
      </c>
      <c r="P85" s="46">
        <f t="shared" si="6"/>
        <v>6.5972222226264421E-2</v>
      </c>
      <c r="Q85" s="48">
        <v>0</v>
      </c>
      <c r="R85" s="47">
        <f t="shared" si="7"/>
        <v>95.000000005820766</v>
      </c>
      <c r="S85" s="6" t="s">
        <v>44</v>
      </c>
      <c r="T85" s="6" t="s">
        <v>354</v>
      </c>
      <c r="U85" s="6" t="s">
        <v>44</v>
      </c>
      <c r="V85" s="6" t="s">
        <v>355</v>
      </c>
      <c r="W85" s="7">
        <v>0</v>
      </c>
      <c r="X85" s="7">
        <v>1</v>
      </c>
      <c r="Y85" s="7">
        <v>0</v>
      </c>
      <c r="Z85" s="7">
        <v>0</v>
      </c>
      <c r="AA85" s="7">
        <v>0</v>
      </c>
      <c r="AB85" s="7">
        <v>0</v>
      </c>
      <c r="AC85" s="7">
        <v>0</v>
      </c>
      <c r="AD85" s="7">
        <v>0</v>
      </c>
      <c r="AE85">
        <v>4</v>
      </c>
      <c r="AF85">
        <v>0</v>
      </c>
      <c r="AG85">
        <v>0</v>
      </c>
      <c r="AH85">
        <v>0</v>
      </c>
      <c r="AI85">
        <v>0</v>
      </c>
      <c r="AJ85">
        <v>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</row>
    <row r="86" spans="1:44" x14ac:dyDescent="0.25">
      <c r="A86">
        <v>1536154</v>
      </c>
      <c r="B86">
        <v>715941</v>
      </c>
      <c r="C86">
        <v>21.983725305086502</v>
      </c>
      <c r="D86">
        <v>38.458491464011701</v>
      </c>
      <c r="E86" s="68" t="s">
        <v>975</v>
      </c>
      <c r="F86" s="8">
        <f>INDEX(Δεδομένα!$P:$P,MATCH('2020'!E86,Δεδομένα!$O:$O,0))</f>
        <v>130</v>
      </c>
      <c r="G86" s="6" t="s">
        <v>335</v>
      </c>
      <c r="H86" s="2" t="str">
        <f>INDEX(Δεδομένα!B$1:B$51,MATCH('2020'!G86,Δεδομένα!A$1:A$51,0))</f>
        <v>ΔΥΤΙΚΗΣ ΕΛΛΑΔΟΣ</v>
      </c>
      <c r="I86" s="8">
        <f>INDEX(Δεδομένα!E$1:E$13,MATCH('2020'!H86,Δεδομένα!D$1:D$13,0))</f>
        <v>7</v>
      </c>
      <c r="J86" s="1">
        <v>43836</v>
      </c>
      <c r="K86" s="6" t="s">
        <v>520</v>
      </c>
      <c r="L86" s="36" t="str">
        <f t="shared" si="4"/>
        <v>06/01/2020 13:49</v>
      </c>
      <c r="M86" s="1">
        <v>43836</v>
      </c>
      <c r="N86" s="6" t="s">
        <v>149</v>
      </c>
      <c r="O86" s="36" t="str">
        <f t="shared" si="5"/>
        <v>06/01/2020 17:10</v>
      </c>
      <c r="P86" s="46">
        <f t="shared" si="6"/>
        <v>0.13958333333721384</v>
      </c>
      <c r="Q86" s="48">
        <v>0</v>
      </c>
      <c r="R86" s="47">
        <f t="shared" si="7"/>
        <v>201.00000000558794</v>
      </c>
      <c r="S86" s="6" t="s">
        <v>976</v>
      </c>
      <c r="T86" s="6" t="s">
        <v>73</v>
      </c>
      <c r="U86" s="6" t="s">
        <v>44</v>
      </c>
      <c r="V86" s="6" t="s">
        <v>1168</v>
      </c>
      <c r="W86" s="7">
        <v>0</v>
      </c>
      <c r="X86" s="7">
        <v>0.1</v>
      </c>
      <c r="Y86" s="7">
        <v>0</v>
      </c>
      <c r="Z86" s="7">
        <v>0</v>
      </c>
      <c r="AA86" s="7">
        <v>0</v>
      </c>
      <c r="AB86" s="7">
        <v>0</v>
      </c>
      <c r="AC86" s="7">
        <v>0</v>
      </c>
      <c r="AD86" s="7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</row>
    <row r="87" spans="1:44" x14ac:dyDescent="0.25">
      <c r="A87">
        <v>1527850</v>
      </c>
      <c r="B87">
        <v>0</v>
      </c>
      <c r="C87">
        <v>0</v>
      </c>
      <c r="D87">
        <v>0</v>
      </c>
      <c r="E87" s="68" t="s">
        <v>147</v>
      </c>
      <c r="F87" s="8">
        <f>INDEX(Δεδομένα!$P:$P,MATCH('2020'!E87,Δεδομένα!$O:$O,0))</f>
        <v>33</v>
      </c>
      <c r="G87" s="6" t="s">
        <v>148</v>
      </c>
      <c r="H87" s="2" t="str">
        <f>INDEX(Δεδομένα!B$1:B$51,MATCH('2020'!G87,Δεδομένα!A$1:A$51,0))</f>
        <v>ΑΝΑΤΟΛΙΚΗΣ ΜΑΚΕΔΟΝΙΑΣ ΚΑΙ ΘΡΑΚΗΣ</v>
      </c>
      <c r="I87" s="8">
        <f>INDEX(Δεδομένα!E$1:E$13,MATCH('2020'!H87,Δεδομένα!D$1:D$13,0))</f>
        <v>2</v>
      </c>
      <c r="J87" s="1">
        <v>43836</v>
      </c>
      <c r="K87" s="6" t="s">
        <v>139</v>
      </c>
      <c r="L87" s="36" t="str">
        <f t="shared" si="4"/>
        <v>06/01/2020 11:40</v>
      </c>
      <c r="M87" s="1">
        <v>43836</v>
      </c>
      <c r="N87" s="6" t="s">
        <v>128</v>
      </c>
      <c r="O87" s="36" t="str">
        <f t="shared" si="5"/>
        <v>06/01/2020 13:25</v>
      </c>
      <c r="P87" s="46">
        <f t="shared" si="6"/>
        <v>7.2916666671517305E-2</v>
      </c>
      <c r="Q87" s="48">
        <v>0</v>
      </c>
      <c r="R87" s="47">
        <f t="shared" si="7"/>
        <v>105.00000000698492</v>
      </c>
      <c r="S87" s="6" t="s">
        <v>151</v>
      </c>
      <c r="T87" s="6" t="s">
        <v>150</v>
      </c>
      <c r="U87" s="6" t="s">
        <v>44</v>
      </c>
      <c r="V87" s="6" t="s">
        <v>152</v>
      </c>
      <c r="W87" s="7">
        <v>0</v>
      </c>
      <c r="X87" s="7">
        <v>0</v>
      </c>
      <c r="Y87" s="7">
        <v>0</v>
      </c>
      <c r="Z87" s="7">
        <v>0.15</v>
      </c>
      <c r="AA87" s="7">
        <v>0</v>
      </c>
      <c r="AB87" s="7">
        <v>0</v>
      </c>
      <c r="AC87" s="7">
        <v>0</v>
      </c>
      <c r="AD87" s="7">
        <v>0</v>
      </c>
      <c r="AE87">
        <v>3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</row>
    <row r="88" spans="1:44" x14ac:dyDescent="0.25">
      <c r="A88">
        <v>1527885</v>
      </c>
      <c r="B88">
        <v>0</v>
      </c>
      <c r="C88">
        <v>0</v>
      </c>
      <c r="D88">
        <v>0</v>
      </c>
      <c r="E88" s="68" t="s">
        <v>147</v>
      </c>
      <c r="F88" s="8">
        <f>INDEX(Δεδομένα!$P:$P,MATCH('2020'!E88,Δεδομένα!$O:$O,0))</f>
        <v>33</v>
      </c>
      <c r="G88" s="6" t="s">
        <v>148</v>
      </c>
      <c r="H88" s="2" t="str">
        <f>INDEX(Δεδομένα!B$1:B$51,MATCH('2020'!G88,Δεδομένα!A$1:A$51,0))</f>
        <v>ΑΝΑΤΟΛΙΚΗΣ ΜΑΚΕΔΟΝΙΑΣ ΚΑΙ ΘΡΑΚΗΣ</v>
      </c>
      <c r="I88" s="8">
        <f>INDEX(Δεδομένα!E$1:E$13,MATCH('2020'!H88,Δεδομένα!D$1:D$13,0))</f>
        <v>2</v>
      </c>
      <c r="J88" s="1">
        <v>43836</v>
      </c>
      <c r="K88" s="6" t="s">
        <v>153</v>
      </c>
      <c r="L88" s="36" t="str">
        <f t="shared" si="4"/>
        <v>06/01/2020 16:15</v>
      </c>
      <c r="M88" s="1">
        <v>43836</v>
      </c>
      <c r="N88" s="6" t="s">
        <v>154</v>
      </c>
      <c r="O88" s="36" t="str">
        <f t="shared" si="5"/>
        <v>06/01/2020 18:05</v>
      </c>
      <c r="P88" s="46">
        <f t="shared" si="6"/>
        <v>7.6388888883229811E-2</v>
      </c>
      <c r="Q88" s="48">
        <v>0</v>
      </c>
      <c r="R88" s="47">
        <f t="shared" si="7"/>
        <v>109.99999999185093</v>
      </c>
      <c r="S88" s="6" t="s">
        <v>151</v>
      </c>
      <c r="T88" s="6" t="s">
        <v>150</v>
      </c>
      <c r="U88" s="6" t="s">
        <v>44</v>
      </c>
      <c r="V88" s="6" t="s">
        <v>155</v>
      </c>
      <c r="W88" s="7">
        <v>0</v>
      </c>
      <c r="X88" s="7">
        <v>1</v>
      </c>
      <c r="Y88" s="7">
        <v>0</v>
      </c>
      <c r="Z88" s="7">
        <v>0</v>
      </c>
      <c r="AA88" s="7">
        <v>0</v>
      </c>
      <c r="AB88" s="7">
        <v>0</v>
      </c>
      <c r="AC88" s="7">
        <v>0</v>
      </c>
      <c r="AD88" s="7">
        <v>0</v>
      </c>
      <c r="AE88">
        <v>13</v>
      </c>
      <c r="AF88">
        <v>0</v>
      </c>
      <c r="AG88">
        <v>0</v>
      </c>
      <c r="AH88">
        <v>0</v>
      </c>
      <c r="AI88">
        <v>0</v>
      </c>
      <c r="AJ88">
        <v>3</v>
      </c>
      <c r="AK88">
        <v>2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</row>
    <row r="89" spans="1:44" x14ac:dyDescent="0.25">
      <c r="A89">
        <v>1527649</v>
      </c>
      <c r="B89">
        <v>715685</v>
      </c>
      <c r="C89">
        <v>26.5764313259448</v>
      </c>
      <c r="D89">
        <v>41.429900037029</v>
      </c>
      <c r="E89" s="68" t="s">
        <v>1115</v>
      </c>
      <c r="F89" s="8">
        <f>INDEX(Δεδομένα!$P:$P,MATCH('2020'!E89,Δεδομένα!$O:$O,0))</f>
        <v>35</v>
      </c>
      <c r="G89" s="6" t="s">
        <v>148</v>
      </c>
      <c r="H89" s="2" t="str">
        <f>INDEX(Δεδομένα!B$1:B$51,MATCH('2020'!G89,Δεδομένα!A$1:A$51,0))</f>
        <v>ΑΝΑΤΟΛΙΚΗΣ ΜΑΚΕΔΟΝΙΑΣ ΚΑΙ ΘΡΑΚΗΣ</v>
      </c>
      <c r="I89" s="8">
        <f>INDEX(Δεδομένα!E$1:E$13,MATCH('2020'!H89,Δεδομένα!D$1:D$13,0))</f>
        <v>2</v>
      </c>
      <c r="J89" s="1">
        <v>43836</v>
      </c>
      <c r="K89" s="6" t="s">
        <v>1135</v>
      </c>
      <c r="L89" s="36" t="str">
        <f t="shared" si="4"/>
        <v>06/01/2020 10:48</v>
      </c>
      <c r="M89" s="1">
        <v>43836</v>
      </c>
      <c r="N89" s="6" t="s">
        <v>716</v>
      </c>
      <c r="O89" s="36" t="str">
        <f t="shared" si="5"/>
        <v>06/01/2020 11:15</v>
      </c>
      <c r="P89" s="46">
        <f t="shared" si="6"/>
        <v>1.8750000002910383E-2</v>
      </c>
      <c r="Q89" s="48">
        <v>0</v>
      </c>
      <c r="R89" s="47">
        <f t="shared" si="7"/>
        <v>27.000000004190952</v>
      </c>
      <c r="S89" s="6" t="s">
        <v>1118</v>
      </c>
      <c r="T89" s="6" t="s">
        <v>1119</v>
      </c>
      <c r="U89" s="6" t="s">
        <v>1136</v>
      </c>
      <c r="V89" s="6" t="s">
        <v>1137</v>
      </c>
      <c r="W89" s="7">
        <v>0</v>
      </c>
      <c r="X89" s="7">
        <v>0</v>
      </c>
      <c r="Y89" s="7">
        <v>0</v>
      </c>
      <c r="Z89" s="7">
        <v>0</v>
      </c>
      <c r="AA89" s="7">
        <v>1</v>
      </c>
      <c r="AB89" s="7">
        <v>0</v>
      </c>
      <c r="AC89" s="7">
        <v>0</v>
      </c>
      <c r="AD89" s="7">
        <v>0</v>
      </c>
      <c r="AE89">
        <v>2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</row>
    <row r="90" spans="1:44" x14ac:dyDescent="0.25">
      <c r="A90">
        <v>1527690</v>
      </c>
      <c r="B90">
        <v>716002</v>
      </c>
      <c r="C90">
        <v>26.4972836297041</v>
      </c>
      <c r="D90">
        <v>41.487003652747198</v>
      </c>
      <c r="E90" s="68" t="s">
        <v>1115</v>
      </c>
      <c r="F90" s="8">
        <f>INDEX(Δεδομένα!$P:$P,MATCH('2020'!E90,Δεδομένα!$O:$O,0))</f>
        <v>35</v>
      </c>
      <c r="G90" s="6" t="s">
        <v>148</v>
      </c>
      <c r="H90" s="2" t="str">
        <f>INDEX(Δεδομένα!B$1:B$51,MATCH('2020'!G90,Δεδομένα!A$1:A$51,0))</f>
        <v>ΑΝΑΤΟΛΙΚΗΣ ΜΑΚΕΔΟΝΙΑΣ ΚΑΙ ΘΡΑΚΗΣ</v>
      </c>
      <c r="I90" s="8">
        <f>INDEX(Δεδομένα!E$1:E$13,MATCH('2020'!H90,Δεδομένα!D$1:D$13,0))</f>
        <v>2</v>
      </c>
      <c r="J90" s="1">
        <v>43836</v>
      </c>
      <c r="K90" s="6" t="s">
        <v>156</v>
      </c>
      <c r="L90" s="36" t="str">
        <f t="shared" si="4"/>
        <v>06/01/2020 17:30</v>
      </c>
      <c r="M90" s="1">
        <v>43836</v>
      </c>
      <c r="N90" s="6" t="s">
        <v>207</v>
      </c>
      <c r="O90" s="36" t="str">
        <f t="shared" si="5"/>
        <v>06/01/2020 18:00</v>
      </c>
      <c r="P90" s="46">
        <f t="shared" si="6"/>
        <v>2.0833333335758653E-2</v>
      </c>
      <c r="Q90" s="48">
        <v>0</v>
      </c>
      <c r="R90" s="47">
        <f t="shared" si="7"/>
        <v>30.00000000349246</v>
      </c>
      <c r="S90" s="6" t="s">
        <v>1118</v>
      </c>
      <c r="T90" s="6" t="s">
        <v>1119</v>
      </c>
      <c r="U90" s="6" t="s">
        <v>44</v>
      </c>
      <c r="V90" s="6" t="s">
        <v>1171</v>
      </c>
      <c r="W90" s="7">
        <v>0</v>
      </c>
      <c r="X90" s="7">
        <v>0</v>
      </c>
      <c r="Y90" s="7">
        <v>0</v>
      </c>
      <c r="Z90" s="7">
        <v>1</v>
      </c>
      <c r="AA90" s="7">
        <v>0</v>
      </c>
      <c r="AB90" s="7">
        <v>0</v>
      </c>
      <c r="AC90" s="7">
        <v>0</v>
      </c>
      <c r="AD90" s="7">
        <v>0</v>
      </c>
      <c r="AE90">
        <v>2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</row>
    <row r="91" spans="1:44" x14ac:dyDescent="0.25">
      <c r="A91">
        <v>1527603</v>
      </c>
      <c r="B91">
        <v>716011</v>
      </c>
      <c r="C91">
        <v>26.261598080461901</v>
      </c>
      <c r="D91">
        <v>41.300617738969997</v>
      </c>
      <c r="E91" s="68" t="s">
        <v>1172</v>
      </c>
      <c r="F91" s="8">
        <f>INDEX(Δεδομένα!$P:$P,MATCH('2020'!E91,Δεδομένα!$O:$O,0))</f>
        <v>38</v>
      </c>
      <c r="G91" s="6" t="s">
        <v>148</v>
      </c>
      <c r="H91" s="2" t="str">
        <f>INDEX(Δεδομένα!B$1:B$51,MATCH('2020'!G91,Δεδομένα!A$1:A$51,0))</f>
        <v>ΑΝΑΤΟΛΙΚΗΣ ΜΑΚΕΔΟΝΙΑΣ ΚΑΙ ΘΡΑΚΗΣ</v>
      </c>
      <c r="I91" s="8">
        <f>INDEX(Δεδομένα!E$1:E$13,MATCH('2020'!H91,Δεδομένα!D$1:D$13,0))</f>
        <v>2</v>
      </c>
      <c r="J91" s="1">
        <v>43836</v>
      </c>
      <c r="K91" s="6" t="s">
        <v>85</v>
      </c>
      <c r="L91" s="36" t="str">
        <f t="shared" si="4"/>
        <v>06/01/2020 17:50</v>
      </c>
      <c r="M91" s="1">
        <v>43836</v>
      </c>
      <c r="N91" s="6" t="s">
        <v>234</v>
      </c>
      <c r="O91" s="36" t="str">
        <f t="shared" si="5"/>
        <v>06/01/2020 19:05</v>
      </c>
      <c r="P91" s="46">
        <f t="shared" si="6"/>
        <v>5.2083333335758653E-2</v>
      </c>
      <c r="Q91" s="48">
        <v>0</v>
      </c>
      <c r="R91" s="47">
        <f t="shared" si="7"/>
        <v>75.00000000349246</v>
      </c>
      <c r="S91" s="6" t="s">
        <v>1173</v>
      </c>
      <c r="T91" s="6" t="s">
        <v>162</v>
      </c>
      <c r="U91" s="6" t="s">
        <v>1174</v>
      </c>
      <c r="V91" s="6" t="s">
        <v>1175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0.5</v>
      </c>
      <c r="AC91" s="7">
        <v>0</v>
      </c>
      <c r="AD91" s="7">
        <v>0</v>
      </c>
      <c r="AE91">
        <v>7</v>
      </c>
      <c r="AF91">
        <v>0</v>
      </c>
      <c r="AG91">
        <v>0</v>
      </c>
      <c r="AH91">
        <v>0</v>
      </c>
      <c r="AI91">
        <v>0</v>
      </c>
      <c r="AJ91">
        <v>3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</row>
    <row r="92" spans="1:44" x14ac:dyDescent="0.25">
      <c r="A92">
        <v>1527618</v>
      </c>
      <c r="B92">
        <v>716090</v>
      </c>
      <c r="C92">
        <v>26.357325269117101</v>
      </c>
      <c r="D92">
        <v>41.479066671513799</v>
      </c>
      <c r="E92" s="68" t="s">
        <v>856</v>
      </c>
      <c r="F92" s="8">
        <f>INDEX(Δεδομένα!$P:$P,MATCH('2020'!E92,Δεδομένα!$O:$O,0))</f>
        <v>37</v>
      </c>
      <c r="G92" s="6" t="s">
        <v>148</v>
      </c>
      <c r="H92" s="2" t="str">
        <f>INDEX(Δεδομένα!B$1:B$51,MATCH('2020'!G92,Δεδομένα!A$1:A$51,0))</f>
        <v>ΑΝΑΤΟΛΙΚΗΣ ΜΑΚΕΔΟΝΙΑΣ ΚΑΙ ΘΡΑΚΗΣ</v>
      </c>
      <c r="I92" s="8">
        <f>INDEX(Δεδομένα!E$1:E$13,MATCH('2020'!H92,Δεδομένα!D$1:D$13,0))</f>
        <v>2</v>
      </c>
      <c r="J92" s="1">
        <v>43836</v>
      </c>
      <c r="K92" s="6" t="s">
        <v>1194</v>
      </c>
      <c r="L92" s="36" t="str">
        <f t="shared" si="4"/>
        <v>06/01/2020 20:13</v>
      </c>
      <c r="M92" s="1">
        <v>43836</v>
      </c>
      <c r="N92" s="6" t="s">
        <v>1195</v>
      </c>
      <c r="O92" s="36" t="str">
        <f t="shared" si="5"/>
        <v>06/01/2020 20:58</v>
      </c>
      <c r="P92" s="46">
        <f t="shared" si="6"/>
        <v>3.125E-2</v>
      </c>
      <c r="Q92" s="48">
        <v>0</v>
      </c>
      <c r="R92" s="47">
        <f t="shared" si="7"/>
        <v>45</v>
      </c>
      <c r="S92" s="6" t="s">
        <v>963</v>
      </c>
      <c r="T92" s="6" t="s">
        <v>859</v>
      </c>
      <c r="U92" s="6" t="s">
        <v>44</v>
      </c>
      <c r="V92" s="6" t="s">
        <v>1196</v>
      </c>
      <c r="W92" s="7">
        <v>0</v>
      </c>
      <c r="X92" s="7">
        <v>0</v>
      </c>
      <c r="Y92" s="7">
        <v>0</v>
      </c>
      <c r="Z92" s="7">
        <v>0.1</v>
      </c>
      <c r="AA92" s="7">
        <v>0</v>
      </c>
      <c r="AB92" s="7">
        <v>0</v>
      </c>
      <c r="AC92" s="7">
        <v>0</v>
      </c>
      <c r="AD92" s="7">
        <v>0</v>
      </c>
      <c r="AE92">
        <v>2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</row>
    <row r="93" spans="1:44" x14ac:dyDescent="0.25">
      <c r="A93">
        <v>1535898</v>
      </c>
      <c r="B93">
        <v>715792</v>
      </c>
      <c r="C93">
        <v>20.447952704630101</v>
      </c>
      <c r="D93">
        <v>39.594638327528301</v>
      </c>
      <c r="E93" s="68" t="s">
        <v>1148</v>
      </c>
      <c r="F93" s="8">
        <f>INDEX(Δεδομένα!$P:$P,MATCH('2020'!E93,Δεδομένα!$O:$O,0))</f>
        <v>92</v>
      </c>
      <c r="G93" s="6" t="s">
        <v>1149</v>
      </c>
      <c r="H93" s="2" t="str">
        <f>INDEX(Δεδομένα!B$1:B$51,MATCH('2020'!G93,Δεδομένα!A$1:A$51,0))</f>
        <v>ΗΠΕΙΡΟΥ</v>
      </c>
      <c r="I93" s="8">
        <f>INDEX(Δεδομένα!E$1:E$13,MATCH('2020'!H93,Δεδομένα!D$1:D$13,0))</f>
        <v>5</v>
      </c>
      <c r="J93" s="1">
        <v>43836</v>
      </c>
      <c r="K93" s="6" t="s">
        <v>662</v>
      </c>
      <c r="L93" s="36" t="str">
        <f t="shared" si="4"/>
        <v>06/01/2020 12:30</v>
      </c>
      <c r="M93" s="1">
        <v>43836</v>
      </c>
      <c r="N93" s="6" t="s">
        <v>149</v>
      </c>
      <c r="O93" s="36" t="str">
        <f t="shared" si="5"/>
        <v>06/01/2020 17:10</v>
      </c>
      <c r="P93" s="46">
        <f t="shared" si="6"/>
        <v>0.19444444444525288</v>
      </c>
      <c r="Q93" s="48">
        <v>0</v>
      </c>
      <c r="R93" s="47">
        <f t="shared" si="7"/>
        <v>280.00000000116415</v>
      </c>
      <c r="S93" s="6" t="s">
        <v>44</v>
      </c>
      <c r="T93" s="6" t="s">
        <v>1150</v>
      </c>
      <c r="U93" s="6" t="s">
        <v>44</v>
      </c>
      <c r="V93" s="6" t="s">
        <v>1151</v>
      </c>
      <c r="W93" s="7">
        <v>0</v>
      </c>
      <c r="X93" s="7">
        <v>4</v>
      </c>
      <c r="Y93" s="7">
        <v>0</v>
      </c>
      <c r="Z93" s="7">
        <v>0</v>
      </c>
      <c r="AA93" s="7">
        <v>0</v>
      </c>
      <c r="AB93" s="7">
        <v>0</v>
      </c>
      <c r="AC93" s="7">
        <v>0</v>
      </c>
      <c r="AD93" s="7">
        <v>0</v>
      </c>
      <c r="AE93">
        <v>9</v>
      </c>
      <c r="AF93">
        <v>0</v>
      </c>
      <c r="AG93">
        <v>0</v>
      </c>
      <c r="AH93">
        <v>0</v>
      </c>
      <c r="AI93">
        <v>0</v>
      </c>
      <c r="AJ93">
        <v>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</row>
    <row r="94" spans="1:44" x14ac:dyDescent="0.25">
      <c r="A94">
        <v>1535902</v>
      </c>
      <c r="B94">
        <v>716038</v>
      </c>
      <c r="C94">
        <v>20.369848840942598</v>
      </c>
      <c r="D94">
        <v>39.748662187275002</v>
      </c>
      <c r="E94" s="68" t="s">
        <v>1148</v>
      </c>
      <c r="F94" s="8">
        <f>INDEX(Δεδομένα!$P:$P,MATCH('2020'!E94,Δεδομένα!$O:$O,0))</f>
        <v>92</v>
      </c>
      <c r="G94" s="6" t="s">
        <v>1149</v>
      </c>
      <c r="H94" s="2" t="str">
        <f>INDEX(Δεδομένα!B$1:B$51,MATCH('2020'!G94,Δεδομένα!A$1:A$51,0))</f>
        <v>ΗΠΕΙΡΟΥ</v>
      </c>
      <c r="I94" s="8">
        <f>INDEX(Δεδομένα!E$1:E$13,MATCH('2020'!H94,Δεδομένα!D$1:D$13,0))</f>
        <v>5</v>
      </c>
      <c r="J94" s="1">
        <v>43836</v>
      </c>
      <c r="K94" s="6" t="s">
        <v>1187</v>
      </c>
      <c r="L94" s="36" t="str">
        <f t="shared" si="4"/>
        <v>06/01/2020 18:39</v>
      </c>
      <c r="M94" s="1">
        <v>43836</v>
      </c>
      <c r="N94" s="6" t="s">
        <v>1188</v>
      </c>
      <c r="O94" s="36" t="str">
        <f t="shared" si="5"/>
        <v>06/01/2020 20:51</v>
      </c>
      <c r="P94" s="46">
        <f t="shared" si="6"/>
        <v>9.1666666667151731E-2</v>
      </c>
      <c r="Q94" s="48">
        <v>0</v>
      </c>
      <c r="R94" s="47">
        <f t="shared" si="7"/>
        <v>132.00000000069849</v>
      </c>
      <c r="S94" s="6" t="s">
        <v>1149</v>
      </c>
      <c r="T94" s="6" t="s">
        <v>1150</v>
      </c>
      <c r="U94" s="6" t="s">
        <v>44</v>
      </c>
      <c r="V94" s="6" t="s">
        <v>1189</v>
      </c>
      <c r="W94" s="7">
        <v>0</v>
      </c>
      <c r="X94" s="7">
        <v>1</v>
      </c>
      <c r="Y94" s="7">
        <v>0</v>
      </c>
      <c r="Z94" s="7">
        <v>0</v>
      </c>
      <c r="AA94" s="7">
        <v>0</v>
      </c>
      <c r="AB94" s="7">
        <v>0</v>
      </c>
      <c r="AC94" s="7">
        <v>0</v>
      </c>
      <c r="AD94" s="7">
        <v>0</v>
      </c>
      <c r="AE94">
        <v>2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</row>
    <row r="95" spans="1:44" x14ac:dyDescent="0.25">
      <c r="A95">
        <v>1527438</v>
      </c>
      <c r="B95">
        <v>0</v>
      </c>
      <c r="C95">
        <v>0</v>
      </c>
      <c r="D95">
        <v>0</v>
      </c>
      <c r="E95" s="68" t="s">
        <v>250</v>
      </c>
      <c r="F95" s="8">
        <f>INDEX(Δεδομένα!$P:$P,MATCH('2020'!E95,Δεδομένα!$O:$O,0))</f>
        <v>82</v>
      </c>
      <c r="G95" s="6" t="s">
        <v>251</v>
      </c>
      <c r="H95" s="2" t="str">
        <f>INDEX(Δεδομένα!B$1:B$51,MATCH('2020'!G95,Δεδομένα!A$1:A$51,0))</f>
        <v>ΗΠΕΙΡΟΥ</v>
      </c>
      <c r="I95" s="8">
        <f>INDEX(Δεδομένα!E$1:E$13,MATCH('2020'!H95,Δεδομένα!D$1:D$13,0))</f>
        <v>5</v>
      </c>
      <c r="J95" s="1">
        <v>43836</v>
      </c>
      <c r="K95" s="6" t="s">
        <v>204</v>
      </c>
      <c r="L95" s="36" t="str">
        <f t="shared" si="4"/>
        <v>06/01/2020 17:00</v>
      </c>
      <c r="M95" s="1">
        <v>43836</v>
      </c>
      <c r="N95" s="6" t="s">
        <v>259</v>
      </c>
      <c r="O95" s="36" t="str">
        <f t="shared" si="5"/>
        <v>06/01/2020 19:00</v>
      </c>
      <c r="P95" s="46">
        <f t="shared" si="6"/>
        <v>8.3333333328482695E-2</v>
      </c>
      <c r="Q95" s="48">
        <v>0</v>
      </c>
      <c r="R95" s="47">
        <f t="shared" si="7"/>
        <v>119.99999999301508</v>
      </c>
      <c r="S95" s="6" t="s">
        <v>251</v>
      </c>
      <c r="T95" s="6" t="s">
        <v>257</v>
      </c>
      <c r="U95" s="6" t="s">
        <v>44</v>
      </c>
      <c r="V95" s="6" t="s">
        <v>260</v>
      </c>
      <c r="W95" s="7">
        <v>0</v>
      </c>
      <c r="X95" s="7">
        <v>0</v>
      </c>
      <c r="Y95" s="7">
        <v>0</v>
      </c>
      <c r="Z95" s="7">
        <v>10</v>
      </c>
      <c r="AA95" s="7">
        <v>40</v>
      </c>
      <c r="AB95" s="7">
        <v>0</v>
      </c>
      <c r="AC95" s="7">
        <v>0</v>
      </c>
      <c r="AD95" s="7">
        <v>0</v>
      </c>
      <c r="AE95">
        <v>3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</row>
    <row r="96" spans="1:44" x14ac:dyDescent="0.25">
      <c r="A96">
        <v>1530434</v>
      </c>
      <c r="B96">
        <v>0</v>
      </c>
      <c r="C96">
        <v>0</v>
      </c>
      <c r="D96">
        <v>0</v>
      </c>
      <c r="E96" s="68" t="s">
        <v>76</v>
      </c>
      <c r="F96" s="8">
        <f>INDEX(Δεδομένα!$P:$P,MATCH('2020'!E96,Δεδομένα!$O:$O,0))</f>
        <v>25</v>
      </c>
      <c r="G96" s="6" t="s">
        <v>77</v>
      </c>
      <c r="H96" s="2" t="str">
        <f>INDEX(Δεδομένα!B$1:B$51,MATCH('2020'!G96,Δεδομένα!A$1:A$51,0))</f>
        <v>ΑΝΑΤΟΛΙΚΗΣ ΜΑΚΕΔΟΝΙΑΣ ΚΑΙ ΘΡΑΚΗΣ</v>
      </c>
      <c r="I96" s="8">
        <f>INDEX(Δεδομένα!E$1:E$13,MATCH('2020'!H96,Δεδομένα!D$1:D$13,0))</f>
        <v>2</v>
      </c>
      <c r="J96" s="1">
        <v>43836</v>
      </c>
      <c r="K96" s="6" t="s">
        <v>78</v>
      </c>
      <c r="L96" s="36" t="str">
        <f t="shared" si="4"/>
        <v>06/01/2020 16:59</v>
      </c>
      <c r="M96" s="1">
        <v>43836</v>
      </c>
      <c r="N96" s="6" t="s">
        <v>79</v>
      </c>
      <c r="O96" s="36" t="str">
        <f t="shared" si="5"/>
        <v>06/01/2020 21:15</v>
      </c>
      <c r="P96" s="46">
        <f t="shared" si="6"/>
        <v>0.17777777777519077</v>
      </c>
      <c r="Q96" s="48">
        <v>0</v>
      </c>
      <c r="R96" s="47">
        <f t="shared" si="7"/>
        <v>255.99999999627471</v>
      </c>
      <c r="S96" s="6" t="s">
        <v>77</v>
      </c>
      <c r="T96" s="6" t="s">
        <v>80</v>
      </c>
      <c r="U96" s="6" t="s">
        <v>44</v>
      </c>
      <c r="V96" s="6" t="s">
        <v>81</v>
      </c>
      <c r="W96" s="7">
        <v>0</v>
      </c>
      <c r="X96" s="7">
        <v>0</v>
      </c>
      <c r="Y96" s="7">
        <v>0</v>
      </c>
      <c r="Z96" s="7">
        <v>0.3</v>
      </c>
      <c r="AA96" s="7">
        <v>0</v>
      </c>
      <c r="AB96" s="7">
        <v>0</v>
      </c>
      <c r="AC96" s="7">
        <v>0</v>
      </c>
      <c r="AD96" s="7">
        <v>0</v>
      </c>
      <c r="AE96">
        <v>2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</row>
    <row r="97" spans="1:44" x14ac:dyDescent="0.25">
      <c r="A97">
        <v>1527908</v>
      </c>
      <c r="B97">
        <v>715990</v>
      </c>
      <c r="C97">
        <v>24.721827591622802</v>
      </c>
      <c r="D97">
        <v>40.976661633227899</v>
      </c>
      <c r="E97" s="68" t="s">
        <v>919</v>
      </c>
      <c r="F97" s="8">
        <f>INDEX(Δεδομένα!$P:$P,MATCH('2020'!E97,Δεδομένα!$O:$O,0))</f>
        <v>26</v>
      </c>
      <c r="G97" s="6" t="s">
        <v>77</v>
      </c>
      <c r="H97" s="2" t="str">
        <f>INDEX(Δεδομένα!B$1:B$51,MATCH('2020'!G97,Δεδομένα!A$1:A$51,0))</f>
        <v>ΑΝΑΤΟΛΙΚΗΣ ΜΑΚΕΔΟΝΙΑΣ ΚΑΙ ΘΡΑΚΗΣ</v>
      </c>
      <c r="I97" s="8">
        <f>INDEX(Δεδομένα!E$1:E$13,MATCH('2020'!H97,Δεδομένα!D$1:D$13,0))</f>
        <v>2</v>
      </c>
      <c r="J97" s="1">
        <v>43836</v>
      </c>
      <c r="K97" s="6" t="s">
        <v>530</v>
      </c>
      <c r="L97" s="36" t="str">
        <f t="shared" si="4"/>
        <v>06/01/2020 17:05</v>
      </c>
      <c r="M97" s="1">
        <v>43836</v>
      </c>
      <c r="N97" s="6" t="s">
        <v>327</v>
      </c>
      <c r="O97" s="36" t="str">
        <f t="shared" si="5"/>
        <v>06/01/2020 18:50</v>
      </c>
      <c r="P97" s="46">
        <f t="shared" si="6"/>
        <v>7.2916666664241347E-2</v>
      </c>
      <c r="Q97" s="48">
        <v>0</v>
      </c>
      <c r="R97" s="47">
        <f t="shared" si="7"/>
        <v>104.99999999650754</v>
      </c>
      <c r="S97" s="6" t="s">
        <v>44</v>
      </c>
      <c r="T97" s="6" t="s">
        <v>921</v>
      </c>
      <c r="U97" s="6" t="s">
        <v>44</v>
      </c>
      <c r="V97" s="6" t="s">
        <v>922</v>
      </c>
      <c r="W97" s="7">
        <v>0</v>
      </c>
      <c r="X97" s="7">
        <v>0</v>
      </c>
      <c r="Y97" s="7">
        <v>0</v>
      </c>
      <c r="Z97" s="7">
        <v>0</v>
      </c>
      <c r="AA97" s="7">
        <v>0.5</v>
      </c>
      <c r="AB97" s="7">
        <v>0</v>
      </c>
      <c r="AC97" s="7">
        <v>0</v>
      </c>
      <c r="AD97" s="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</row>
    <row r="98" spans="1:44" x14ac:dyDescent="0.25">
      <c r="A98">
        <v>1527480</v>
      </c>
      <c r="B98">
        <v>716021</v>
      </c>
      <c r="C98">
        <v>24.333891111992099</v>
      </c>
      <c r="D98">
        <v>40.964115628381002</v>
      </c>
      <c r="E98" s="68" t="s">
        <v>1176</v>
      </c>
      <c r="F98" s="8">
        <f>INDEX(Δεδομένα!$P:$P,MATCH('2020'!E98,Δεδομένα!$O:$O,0))</f>
        <v>23</v>
      </c>
      <c r="G98" s="6" t="s">
        <v>77</v>
      </c>
      <c r="H98" s="2" t="str">
        <f>INDEX(Δεδομένα!B$1:B$51,MATCH('2020'!G98,Δεδομένα!A$1:A$51,0))</f>
        <v>ΑΝΑΤΟΛΙΚΗΣ ΜΑΚΕΔΟΝΙΑΣ ΚΑΙ ΘΡΑΚΗΣ</v>
      </c>
      <c r="I98" s="8">
        <f>INDEX(Δεδομένα!E$1:E$13,MATCH('2020'!H98,Δεδομένα!D$1:D$13,0))</f>
        <v>2</v>
      </c>
      <c r="J98" s="1">
        <v>43836</v>
      </c>
      <c r="K98" s="6" t="s">
        <v>157</v>
      </c>
      <c r="L98" s="36" t="str">
        <f t="shared" si="4"/>
        <v>06/01/2020 18:10</v>
      </c>
      <c r="M98" s="1">
        <v>43836</v>
      </c>
      <c r="N98" s="6" t="s">
        <v>209</v>
      </c>
      <c r="O98" s="36" t="str">
        <f t="shared" si="5"/>
        <v>06/01/2020 18:30</v>
      </c>
      <c r="P98" s="46">
        <f t="shared" si="6"/>
        <v>1.3888888890505768E-2</v>
      </c>
      <c r="Q98" s="48">
        <v>0</v>
      </c>
      <c r="R98" s="47">
        <f t="shared" si="7"/>
        <v>20.000000002328306</v>
      </c>
      <c r="S98" s="6" t="s">
        <v>77</v>
      </c>
      <c r="T98" s="6" t="s">
        <v>1177</v>
      </c>
      <c r="U98" s="6" t="s">
        <v>44</v>
      </c>
      <c r="V98" s="6" t="s">
        <v>1178</v>
      </c>
      <c r="W98" s="7">
        <v>0</v>
      </c>
      <c r="X98" s="7">
        <v>0</v>
      </c>
      <c r="Y98" s="7">
        <v>0</v>
      </c>
      <c r="Z98" s="7">
        <v>0.01</v>
      </c>
      <c r="AA98" s="7">
        <v>0</v>
      </c>
      <c r="AB98" s="7">
        <v>0</v>
      </c>
      <c r="AC98" s="7">
        <v>0</v>
      </c>
      <c r="AD98" s="7">
        <v>0</v>
      </c>
      <c r="AE98">
        <v>2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</row>
    <row r="99" spans="1:44" x14ac:dyDescent="0.25">
      <c r="A99">
        <v>1527918</v>
      </c>
      <c r="B99">
        <v>716035</v>
      </c>
      <c r="C99">
        <v>24.6644833208451</v>
      </c>
      <c r="D99">
        <v>40.989929317955301</v>
      </c>
      <c r="E99" s="68" t="s">
        <v>919</v>
      </c>
      <c r="F99" s="8">
        <f>INDEX(Δεδομένα!$P:$P,MATCH('2020'!E99,Δεδομένα!$O:$O,0))</f>
        <v>26</v>
      </c>
      <c r="G99" s="6" t="s">
        <v>77</v>
      </c>
      <c r="H99" s="2" t="str">
        <f>INDEX(Δεδομένα!B$1:B$51,MATCH('2020'!G99,Δεδομένα!A$1:A$51,0))</f>
        <v>ΑΝΑΤΟΛΙΚΗΣ ΜΑΚΕΔΟΝΙΑΣ ΚΑΙ ΘΡΑΚΗΣ</v>
      </c>
      <c r="I99" s="8">
        <f>INDEX(Δεδομένα!E$1:E$13,MATCH('2020'!H99,Δεδομένα!D$1:D$13,0))</f>
        <v>2</v>
      </c>
      <c r="J99" s="1">
        <v>43836</v>
      </c>
      <c r="K99" s="6" t="s">
        <v>1184</v>
      </c>
      <c r="L99" s="36" t="str">
        <f t="shared" si="4"/>
        <v>06/01/2020 18:25</v>
      </c>
      <c r="M99" s="1">
        <v>43836</v>
      </c>
      <c r="N99" s="6" t="s">
        <v>256</v>
      </c>
      <c r="O99" s="36" t="str">
        <f t="shared" si="5"/>
        <v>06/01/2020 19:30</v>
      </c>
      <c r="P99" s="46">
        <f t="shared" si="6"/>
        <v>4.5138888890505768E-2</v>
      </c>
      <c r="Q99" s="48">
        <v>0</v>
      </c>
      <c r="R99" s="47">
        <f t="shared" si="7"/>
        <v>65.000000002328306</v>
      </c>
      <c r="S99" s="6" t="s">
        <v>44</v>
      </c>
      <c r="T99" s="6" t="s">
        <v>921</v>
      </c>
      <c r="U99" s="6" t="s">
        <v>44</v>
      </c>
      <c r="V99" s="6" t="s">
        <v>1185</v>
      </c>
      <c r="W99" s="7">
        <v>0</v>
      </c>
      <c r="X99" s="7">
        <v>0</v>
      </c>
      <c r="Y99" s="7">
        <v>0</v>
      </c>
      <c r="Z99" s="7">
        <v>0</v>
      </c>
      <c r="AA99" s="7">
        <v>0.2</v>
      </c>
      <c r="AB99" s="7">
        <v>0</v>
      </c>
      <c r="AC99" s="7">
        <v>0</v>
      </c>
      <c r="AD99" s="7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</row>
    <row r="100" spans="1:44" x14ac:dyDescent="0.25">
      <c r="A100">
        <v>1527813</v>
      </c>
      <c r="B100">
        <v>715775</v>
      </c>
      <c r="C100">
        <v>22.918220776557899</v>
      </c>
      <c r="D100">
        <v>40.877509538391202</v>
      </c>
      <c r="E100" s="68" t="s">
        <v>1084</v>
      </c>
      <c r="F100" s="8">
        <f>INDEX(Δεδομένα!$P:$P,MATCH('2020'!E100,Δεδομένα!$O:$O,0))</f>
        <v>57</v>
      </c>
      <c r="G100" s="6" t="s">
        <v>223</v>
      </c>
      <c r="H100" s="2" t="str">
        <f>INDEX(Δεδομένα!B$1:B$51,MATCH('2020'!G100,Δεδομένα!A$1:A$51,0))</f>
        <v>ΚΕΝΤΡΙΚΗΣ ΜΑΚΕΔΟΝΙΑΣ</v>
      </c>
      <c r="I100" s="8">
        <f>INDEX(Δεδομένα!E$1:E$13,MATCH('2020'!H100,Δεδομένα!D$1:D$13,0))</f>
        <v>3</v>
      </c>
      <c r="J100" s="1">
        <v>43836</v>
      </c>
      <c r="K100" s="6" t="s">
        <v>1143</v>
      </c>
      <c r="L100" s="36" t="str">
        <f t="shared" si="4"/>
        <v>06/01/2020 12:22</v>
      </c>
      <c r="M100" s="1">
        <v>43836</v>
      </c>
      <c r="N100" s="6" t="s">
        <v>1144</v>
      </c>
      <c r="O100" s="36" t="str">
        <f t="shared" si="5"/>
        <v>06/01/2020 14:11</v>
      </c>
      <c r="P100" s="46">
        <f t="shared" si="6"/>
        <v>7.5694444443797693E-2</v>
      </c>
      <c r="Q100" s="48">
        <v>0</v>
      </c>
      <c r="R100" s="47">
        <f t="shared" si="7"/>
        <v>108.99999999906868</v>
      </c>
      <c r="S100" s="6" t="s">
        <v>223</v>
      </c>
      <c r="T100" s="6" t="s">
        <v>1145</v>
      </c>
      <c r="U100" s="6" t="s">
        <v>1146</v>
      </c>
      <c r="V100" s="6" t="s">
        <v>1147</v>
      </c>
      <c r="W100" s="7">
        <v>0</v>
      </c>
      <c r="X100" s="7">
        <v>0</v>
      </c>
      <c r="Y100" s="7">
        <v>0</v>
      </c>
      <c r="Z100" s="7">
        <v>1</v>
      </c>
      <c r="AA100" s="7">
        <v>0</v>
      </c>
      <c r="AB100" s="7">
        <v>0</v>
      </c>
      <c r="AC100" s="7">
        <v>15</v>
      </c>
      <c r="AD100" s="7">
        <v>0</v>
      </c>
      <c r="AE100">
        <v>4</v>
      </c>
      <c r="AF100">
        <v>0</v>
      </c>
      <c r="AG100">
        <v>0</v>
      </c>
      <c r="AH100">
        <v>0</v>
      </c>
      <c r="AI100">
        <v>0</v>
      </c>
      <c r="AJ100">
        <v>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</row>
    <row r="101" spans="1:44" x14ac:dyDescent="0.25">
      <c r="A101">
        <v>1527748</v>
      </c>
      <c r="B101">
        <v>715819</v>
      </c>
      <c r="C101">
        <v>22.731367650363499</v>
      </c>
      <c r="D101">
        <v>40.817896002129999</v>
      </c>
      <c r="E101" s="68" t="s">
        <v>1084</v>
      </c>
      <c r="F101" s="8">
        <f>INDEX(Δεδομένα!$P:$P,MATCH('2020'!E101,Δεδομένα!$O:$O,0))</f>
        <v>57</v>
      </c>
      <c r="G101" s="6" t="s">
        <v>223</v>
      </c>
      <c r="H101" s="2" t="str">
        <f>INDEX(Δεδομένα!B$1:B$51,MATCH('2020'!G101,Δεδομένα!A$1:A$51,0))</f>
        <v>ΚΕΝΤΡΙΚΗΣ ΜΑΚΕΔΟΝΙΑΣ</v>
      </c>
      <c r="I101" s="8">
        <f>INDEX(Δεδομένα!E$1:E$13,MATCH('2020'!H101,Δεδομένα!D$1:D$13,0))</f>
        <v>3</v>
      </c>
      <c r="J101" s="1">
        <v>43836</v>
      </c>
      <c r="K101" s="6" t="s">
        <v>217</v>
      </c>
      <c r="L101" s="36" t="str">
        <f t="shared" si="4"/>
        <v>06/01/2020 13:05</v>
      </c>
      <c r="M101" s="1">
        <v>43836</v>
      </c>
      <c r="N101" s="6" t="s">
        <v>759</v>
      </c>
      <c r="O101" s="36" t="str">
        <f t="shared" si="5"/>
        <v>06/01/2020 14:10</v>
      </c>
      <c r="P101" s="46">
        <f t="shared" si="6"/>
        <v>4.5138888890505768E-2</v>
      </c>
      <c r="Q101" s="48">
        <v>0</v>
      </c>
      <c r="R101" s="47">
        <f t="shared" si="7"/>
        <v>65.000000002328306</v>
      </c>
      <c r="S101" s="6" t="s">
        <v>223</v>
      </c>
      <c r="T101" s="6" t="s">
        <v>1145</v>
      </c>
      <c r="U101" s="6" t="s">
        <v>1153</v>
      </c>
      <c r="V101" s="6" t="s">
        <v>1154</v>
      </c>
      <c r="W101" s="7">
        <v>0</v>
      </c>
      <c r="X101" s="7">
        <v>0</v>
      </c>
      <c r="Y101" s="7">
        <v>0</v>
      </c>
      <c r="Z101" s="7">
        <v>0.5</v>
      </c>
      <c r="AA101" s="7">
        <v>0</v>
      </c>
      <c r="AB101" s="7">
        <v>0</v>
      </c>
      <c r="AC101" s="7">
        <v>0</v>
      </c>
      <c r="AD101" s="7">
        <v>0</v>
      </c>
      <c r="AE101">
        <v>1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</row>
    <row r="102" spans="1:44" x14ac:dyDescent="0.25">
      <c r="A102">
        <v>1527689</v>
      </c>
      <c r="B102">
        <v>716023</v>
      </c>
      <c r="C102">
        <v>22.787937269438501</v>
      </c>
      <c r="D102">
        <v>41.255363460785397</v>
      </c>
      <c r="E102" s="68" t="s">
        <v>1179</v>
      </c>
      <c r="F102" s="8">
        <f>INDEX(Δεδομένα!$P:$P,MATCH('2020'!E102,Δεδομένα!$O:$O,0))</f>
        <v>58</v>
      </c>
      <c r="G102" s="6" t="s">
        <v>223</v>
      </c>
      <c r="H102" s="2" t="str">
        <f>INDEX(Δεδομένα!B$1:B$51,MATCH('2020'!G102,Δεδομένα!A$1:A$51,0))</f>
        <v>ΚΕΝΤΡΙΚΗΣ ΜΑΚΕΔΟΝΙΑΣ</v>
      </c>
      <c r="I102" s="8">
        <f>INDEX(Δεδομένα!E$1:E$13,MATCH('2020'!H102,Δεδομένα!D$1:D$13,0))</f>
        <v>3</v>
      </c>
      <c r="J102" s="1">
        <v>43836</v>
      </c>
      <c r="K102" s="6" t="s">
        <v>85</v>
      </c>
      <c r="L102" s="36" t="str">
        <f t="shared" si="4"/>
        <v>06/01/2020 17:50</v>
      </c>
      <c r="M102" s="1">
        <v>43836</v>
      </c>
      <c r="N102" s="6" t="s">
        <v>209</v>
      </c>
      <c r="O102" s="36" t="str">
        <f t="shared" si="5"/>
        <v>06/01/2020 18:30</v>
      </c>
      <c r="P102" s="46">
        <f t="shared" si="6"/>
        <v>2.7777777781011537E-2</v>
      </c>
      <c r="Q102" s="48">
        <v>0</v>
      </c>
      <c r="R102" s="47">
        <f t="shared" si="7"/>
        <v>40.000000004656613</v>
      </c>
      <c r="S102" s="6" t="s">
        <v>223</v>
      </c>
      <c r="T102" s="6" t="s">
        <v>1145</v>
      </c>
      <c r="U102" s="6" t="s">
        <v>1180</v>
      </c>
      <c r="V102" s="6" t="s">
        <v>1181</v>
      </c>
      <c r="W102" s="7">
        <v>0</v>
      </c>
      <c r="X102" s="7">
        <v>0</v>
      </c>
      <c r="Y102" s="7">
        <v>0</v>
      </c>
      <c r="Z102" s="7">
        <v>0</v>
      </c>
      <c r="AA102" s="7">
        <v>0.3</v>
      </c>
      <c r="AB102" s="7">
        <v>0</v>
      </c>
      <c r="AC102" s="7">
        <v>0</v>
      </c>
      <c r="AD102" s="7">
        <v>0</v>
      </c>
      <c r="AE102">
        <v>2</v>
      </c>
      <c r="AF102">
        <v>0</v>
      </c>
      <c r="AG102">
        <v>0</v>
      </c>
      <c r="AH102">
        <v>0</v>
      </c>
      <c r="AI102">
        <v>0</v>
      </c>
      <c r="AJ102">
        <v>2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</row>
    <row r="103" spans="1:44" x14ac:dyDescent="0.25">
      <c r="A103">
        <v>1527687</v>
      </c>
      <c r="B103">
        <v>0</v>
      </c>
      <c r="C103">
        <v>0</v>
      </c>
      <c r="D103">
        <v>0</v>
      </c>
      <c r="E103" s="68" t="s">
        <v>368</v>
      </c>
      <c r="F103" s="8">
        <f>INDEX(Δεδομένα!$P:$P,MATCH('2020'!E103,Δεδομένα!$O:$O,0))</f>
        <v>151</v>
      </c>
      <c r="G103" s="6" t="s">
        <v>369</v>
      </c>
      <c r="H103" s="2" t="str">
        <f>INDEX(Δεδομένα!B$1:B$51,MATCH('2020'!G103,Δεδομένα!A$1:A$51,0))</f>
        <v>ΠΕΛΛΟΠΟΝΗΣΟΥ</v>
      </c>
      <c r="I103" s="8">
        <f>INDEX(Δεδομένα!E$1:E$13,MATCH('2020'!H103,Δεδομένα!D$1:D$13,0))</f>
        <v>8</v>
      </c>
      <c r="J103" s="1">
        <v>43836</v>
      </c>
      <c r="K103" s="6" t="s">
        <v>370</v>
      </c>
      <c r="L103" s="36" t="str">
        <f t="shared" si="4"/>
        <v>06/01/2020 05:28</v>
      </c>
      <c r="M103" s="1">
        <v>43836</v>
      </c>
      <c r="N103" s="6" t="s">
        <v>371</v>
      </c>
      <c r="O103" s="36" t="str">
        <f t="shared" si="5"/>
        <v>06/01/2020 06:55</v>
      </c>
      <c r="P103" s="46">
        <f t="shared" si="6"/>
        <v>6.0416666667151731E-2</v>
      </c>
      <c r="Q103" s="48">
        <v>0</v>
      </c>
      <c r="R103" s="47">
        <f t="shared" si="7"/>
        <v>87.000000000698492</v>
      </c>
      <c r="S103" s="6" t="s">
        <v>372</v>
      </c>
      <c r="T103" s="6" t="s">
        <v>373</v>
      </c>
      <c r="U103" s="6" t="s">
        <v>374</v>
      </c>
      <c r="V103" s="6" t="s">
        <v>375</v>
      </c>
      <c r="W103" s="7">
        <v>0</v>
      </c>
      <c r="X103" s="7">
        <v>0</v>
      </c>
      <c r="Y103" s="7">
        <v>0</v>
      </c>
      <c r="Z103" s="7">
        <v>0</v>
      </c>
      <c r="AA103" s="7">
        <v>0.5</v>
      </c>
      <c r="AB103" s="7">
        <v>0</v>
      </c>
      <c r="AC103" s="7">
        <v>0</v>
      </c>
      <c r="AD103" s="7">
        <v>0</v>
      </c>
      <c r="AE103">
        <v>3</v>
      </c>
      <c r="AF103">
        <v>0</v>
      </c>
      <c r="AG103">
        <v>1</v>
      </c>
      <c r="AH103">
        <v>0</v>
      </c>
      <c r="AI103">
        <v>0</v>
      </c>
      <c r="AJ103">
        <v>2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</row>
    <row r="104" spans="1:44" x14ac:dyDescent="0.25">
      <c r="A104">
        <v>1527652</v>
      </c>
      <c r="B104">
        <v>715764</v>
      </c>
      <c r="C104">
        <v>22.136050262671102</v>
      </c>
      <c r="D104">
        <v>40.010962198072903</v>
      </c>
      <c r="E104" s="68" t="s">
        <v>1022</v>
      </c>
      <c r="F104" s="8">
        <f>INDEX(Δεδομένα!$P:$P,MATCH('2020'!E104,Δεδομένα!$O:$O,0))</f>
        <v>103</v>
      </c>
      <c r="G104" s="6" t="s">
        <v>288</v>
      </c>
      <c r="H104" s="2" t="str">
        <f>INDEX(Δεδομένα!B$1:B$51,MATCH('2020'!G104,Δεδομένα!A$1:A$51,0))</f>
        <v>ΘΕΣΣΑΛΙΑΣ</v>
      </c>
      <c r="I104" s="8">
        <f>INDEX(Δεδομένα!E$1:E$13,MATCH('2020'!H104,Δεδομένα!D$1:D$13,0))</f>
        <v>6</v>
      </c>
      <c r="J104" s="1">
        <v>43836</v>
      </c>
      <c r="K104" s="6" t="s">
        <v>1138</v>
      </c>
      <c r="L104" s="36" t="str">
        <f t="shared" si="4"/>
        <v>06/01/2020 12:12</v>
      </c>
      <c r="M104" s="1">
        <v>43836</v>
      </c>
      <c r="N104" s="6" t="s">
        <v>1139</v>
      </c>
      <c r="O104" s="36" t="str">
        <f t="shared" si="5"/>
        <v>06/01/2020 12:46</v>
      </c>
      <c r="P104" s="46">
        <f t="shared" si="6"/>
        <v>2.3611111115314998E-2</v>
      </c>
      <c r="Q104" s="48">
        <v>0</v>
      </c>
      <c r="R104" s="47">
        <f t="shared" si="7"/>
        <v>34.000000006053597</v>
      </c>
      <c r="S104" s="6" t="s">
        <v>1025</v>
      </c>
      <c r="T104" s="6" t="s">
        <v>1026</v>
      </c>
      <c r="U104" s="6" t="s">
        <v>44</v>
      </c>
      <c r="V104" s="6" t="s">
        <v>1140</v>
      </c>
      <c r="W104" s="7">
        <v>0</v>
      </c>
      <c r="X104" s="7">
        <v>0</v>
      </c>
      <c r="Y104" s="7">
        <v>0</v>
      </c>
      <c r="Z104" s="7">
        <v>0.05</v>
      </c>
      <c r="AA104" s="7">
        <v>0</v>
      </c>
      <c r="AB104" s="7">
        <v>0</v>
      </c>
      <c r="AC104" s="7">
        <v>0</v>
      </c>
      <c r="AD104" s="7">
        <v>0</v>
      </c>
      <c r="AE104">
        <v>2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</row>
    <row r="105" spans="1:44" x14ac:dyDescent="0.25">
      <c r="A105">
        <v>1527705</v>
      </c>
      <c r="B105">
        <v>715854</v>
      </c>
      <c r="C105">
        <v>22.458217502928299</v>
      </c>
      <c r="D105">
        <v>40.7497212870203</v>
      </c>
      <c r="E105" s="68" t="s">
        <v>873</v>
      </c>
      <c r="F105" s="8">
        <f>INDEX(Δεδομένα!$P:$P,MATCH('2020'!E105,Δεδομένα!$O:$O,0))</f>
        <v>61</v>
      </c>
      <c r="G105" s="6" t="s">
        <v>874</v>
      </c>
      <c r="H105" s="2" t="str">
        <f>INDEX(Δεδομένα!B$1:B$51,MATCH('2020'!G105,Δεδομένα!A$1:A$51,0))</f>
        <v>ΚΕΝΤΡΙΚΗΣ ΜΑΚΕΔΟΝΙΑΣ</v>
      </c>
      <c r="I105" s="8">
        <f>INDEX(Δεδομένα!E$1:E$13,MATCH('2020'!H105,Δεδομένα!D$1:D$13,0))</f>
        <v>3</v>
      </c>
      <c r="J105" s="1">
        <v>43836</v>
      </c>
      <c r="K105" s="6" t="s">
        <v>1159</v>
      </c>
      <c r="L105" s="36" t="str">
        <f t="shared" si="4"/>
        <v>06/01/2020 13:59</v>
      </c>
      <c r="M105" s="1">
        <v>43836</v>
      </c>
      <c r="N105" s="6" t="s">
        <v>1160</v>
      </c>
      <c r="O105" s="36" t="str">
        <f t="shared" si="5"/>
        <v>06/01/2020 14:21</v>
      </c>
      <c r="P105" s="46">
        <f t="shared" si="6"/>
        <v>1.5277777776645962E-2</v>
      </c>
      <c r="Q105" s="48">
        <v>0</v>
      </c>
      <c r="R105" s="47">
        <f t="shared" si="7"/>
        <v>21.999999998370185</v>
      </c>
      <c r="S105" s="6" t="s">
        <v>877</v>
      </c>
      <c r="T105" s="6" t="s">
        <v>878</v>
      </c>
      <c r="U105" s="6" t="s">
        <v>1161</v>
      </c>
      <c r="V105" s="6" t="s">
        <v>1162</v>
      </c>
      <c r="W105" s="7">
        <v>0</v>
      </c>
      <c r="X105" s="7">
        <v>0</v>
      </c>
      <c r="Y105" s="7">
        <v>0</v>
      </c>
      <c r="Z105" s="7">
        <v>0.2</v>
      </c>
      <c r="AA105" s="7">
        <v>0</v>
      </c>
      <c r="AB105" s="7">
        <v>0</v>
      </c>
      <c r="AC105" s="7">
        <v>0</v>
      </c>
      <c r="AD105" s="7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</row>
    <row r="106" spans="1:44" x14ac:dyDescent="0.25">
      <c r="A106">
        <v>1527825</v>
      </c>
      <c r="B106">
        <v>715921</v>
      </c>
      <c r="C106">
        <v>22.239908697070302</v>
      </c>
      <c r="D106">
        <v>40.7498078488671</v>
      </c>
      <c r="E106" s="68" t="s">
        <v>873</v>
      </c>
      <c r="F106" s="8">
        <f>INDEX(Δεδομένα!$P:$P,MATCH('2020'!E106,Δεδομένα!$O:$O,0))</f>
        <v>61</v>
      </c>
      <c r="G106" s="6" t="s">
        <v>874</v>
      </c>
      <c r="H106" s="2" t="str">
        <f>INDEX(Δεδομένα!B$1:B$51,MATCH('2020'!G106,Δεδομένα!A$1:A$51,0))</f>
        <v>ΚΕΝΤΡΙΚΗΣ ΜΑΚΕΔΟΝΙΑΣ</v>
      </c>
      <c r="I106" s="8">
        <f>INDEX(Δεδομένα!E$1:E$13,MATCH('2020'!H106,Δεδομένα!D$1:D$13,0))</f>
        <v>3</v>
      </c>
      <c r="J106" s="1">
        <v>43836</v>
      </c>
      <c r="K106" s="6" t="s">
        <v>145</v>
      </c>
      <c r="L106" s="36" t="str">
        <f t="shared" si="4"/>
        <v>06/01/2020 15:20</v>
      </c>
      <c r="M106" s="1">
        <v>43836</v>
      </c>
      <c r="N106" s="6" t="s">
        <v>149</v>
      </c>
      <c r="O106" s="36" t="str">
        <f t="shared" si="5"/>
        <v>06/01/2020 17:10</v>
      </c>
      <c r="P106" s="46">
        <f t="shared" si="6"/>
        <v>7.6388888890505768E-2</v>
      </c>
      <c r="Q106" s="48">
        <v>0</v>
      </c>
      <c r="R106" s="47">
        <f t="shared" si="7"/>
        <v>110.00000000232831</v>
      </c>
      <c r="S106" s="6" t="s">
        <v>877</v>
      </c>
      <c r="T106" s="6" t="s">
        <v>878</v>
      </c>
      <c r="U106" s="6" t="s">
        <v>1164</v>
      </c>
      <c r="V106" s="6" t="s">
        <v>1165</v>
      </c>
      <c r="W106" s="7">
        <v>0</v>
      </c>
      <c r="X106" s="7">
        <v>0</v>
      </c>
      <c r="Y106" s="7">
        <v>0</v>
      </c>
      <c r="Z106" s="7">
        <v>0</v>
      </c>
      <c r="AA106" s="7">
        <v>0.2</v>
      </c>
      <c r="AB106" s="7">
        <v>0</v>
      </c>
      <c r="AC106" s="7">
        <v>0</v>
      </c>
      <c r="AD106" s="7">
        <v>0</v>
      </c>
      <c r="AE106">
        <v>2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</row>
    <row r="107" spans="1:44" x14ac:dyDescent="0.25">
      <c r="A107">
        <v>1527744</v>
      </c>
      <c r="B107">
        <v>716026</v>
      </c>
      <c r="C107">
        <v>22.3303705058457</v>
      </c>
      <c r="D107">
        <v>40.770761602348301</v>
      </c>
      <c r="E107" s="68" t="s">
        <v>873</v>
      </c>
      <c r="F107" s="8">
        <f>INDEX(Δεδομένα!$P:$P,MATCH('2020'!E107,Δεδομένα!$O:$O,0))</f>
        <v>61</v>
      </c>
      <c r="G107" s="6" t="s">
        <v>874</v>
      </c>
      <c r="H107" s="2" t="str">
        <f>INDEX(Δεδομένα!B$1:B$51,MATCH('2020'!G107,Δεδομένα!A$1:A$51,0))</f>
        <v>ΚΕΝΤΡΙΚΗΣ ΜΑΚΕΔΟΝΙΑΣ</v>
      </c>
      <c r="I107" s="8">
        <f>INDEX(Δεδομένα!E$1:E$13,MATCH('2020'!H107,Δεδομένα!D$1:D$13,0))</f>
        <v>3</v>
      </c>
      <c r="J107" s="1">
        <v>43836</v>
      </c>
      <c r="K107" s="6" t="s">
        <v>310</v>
      </c>
      <c r="L107" s="36" t="str">
        <f t="shared" si="4"/>
        <v>06/01/2020 18:15</v>
      </c>
      <c r="M107" s="1">
        <v>43836</v>
      </c>
      <c r="N107" s="6" t="s">
        <v>609</v>
      </c>
      <c r="O107" s="36" t="str">
        <f t="shared" si="5"/>
        <v>06/01/2020 20:35</v>
      </c>
      <c r="P107" s="46">
        <f t="shared" si="6"/>
        <v>9.7222222226264421E-2</v>
      </c>
      <c r="Q107" s="48">
        <v>0</v>
      </c>
      <c r="R107" s="47">
        <f t="shared" si="7"/>
        <v>140.00000000582077</v>
      </c>
      <c r="S107" s="6" t="s">
        <v>877</v>
      </c>
      <c r="T107" s="6" t="s">
        <v>878</v>
      </c>
      <c r="U107" s="6" t="s">
        <v>1182</v>
      </c>
      <c r="V107" s="6" t="s">
        <v>1183</v>
      </c>
      <c r="W107" s="7">
        <v>0</v>
      </c>
      <c r="X107" s="7">
        <v>0</v>
      </c>
      <c r="Y107" s="7">
        <v>0</v>
      </c>
      <c r="Z107" s="7">
        <v>1</v>
      </c>
      <c r="AA107" s="7">
        <v>0</v>
      </c>
      <c r="AB107" s="7">
        <v>0</v>
      </c>
      <c r="AC107" s="7">
        <v>0</v>
      </c>
      <c r="AD107" s="7">
        <v>0</v>
      </c>
      <c r="AE107">
        <v>4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</row>
    <row r="108" spans="1:44" x14ac:dyDescent="0.25">
      <c r="A108">
        <v>1528780</v>
      </c>
      <c r="B108">
        <v>715938</v>
      </c>
      <c r="C108">
        <v>22.439438990239498</v>
      </c>
      <c r="D108">
        <v>40.3869619672518</v>
      </c>
      <c r="E108" s="68" t="s">
        <v>978</v>
      </c>
      <c r="F108" s="8">
        <f>INDEX(Δεδομένα!$P:$P,MATCH('2020'!E108,Δεδομένα!$O:$O,0))</f>
        <v>67</v>
      </c>
      <c r="G108" s="6" t="s">
        <v>917</v>
      </c>
      <c r="H108" s="2" t="str">
        <f>INDEX(Δεδομένα!B$1:B$51,MATCH('2020'!G108,Δεδομένα!A$1:A$51,0))</f>
        <v>ΚΕΝΤΡΙΚΗΣ ΜΑΚΕΔΟΝΙΑΣ</v>
      </c>
      <c r="I108" s="8">
        <f>INDEX(Δεδομένα!E$1:E$13,MATCH('2020'!H108,Δεδομένα!D$1:D$13,0))</f>
        <v>3</v>
      </c>
      <c r="J108" s="1">
        <v>43836</v>
      </c>
      <c r="K108" s="6" t="s">
        <v>938</v>
      </c>
      <c r="L108" s="36" t="str">
        <f t="shared" si="4"/>
        <v>06/01/2020 15:49</v>
      </c>
      <c r="M108" s="1">
        <v>43836</v>
      </c>
      <c r="N108" s="6" t="s">
        <v>207</v>
      </c>
      <c r="O108" s="36" t="str">
        <f t="shared" si="5"/>
        <v>06/01/2020 18:00</v>
      </c>
      <c r="P108" s="46">
        <f t="shared" si="6"/>
        <v>9.0972222220443655E-2</v>
      </c>
      <c r="Q108" s="48">
        <v>0</v>
      </c>
      <c r="R108" s="47">
        <f t="shared" si="7"/>
        <v>130.99999999743886</v>
      </c>
      <c r="S108" s="6" t="s">
        <v>917</v>
      </c>
      <c r="T108" s="6" t="s">
        <v>980</v>
      </c>
      <c r="U108" s="6" t="s">
        <v>1166</v>
      </c>
      <c r="V108" s="6" t="s">
        <v>1167</v>
      </c>
      <c r="W108" s="7">
        <v>15</v>
      </c>
      <c r="X108" s="7">
        <v>0</v>
      </c>
      <c r="Y108" s="7">
        <v>0</v>
      </c>
      <c r="Z108" s="7">
        <v>0</v>
      </c>
      <c r="AA108" s="7">
        <v>0</v>
      </c>
      <c r="AB108" s="7">
        <v>0</v>
      </c>
      <c r="AC108" s="7">
        <v>0</v>
      </c>
      <c r="AD108" s="7">
        <v>0</v>
      </c>
      <c r="AE108">
        <v>4</v>
      </c>
      <c r="AF108">
        <v>0</v>
      </c>
      <c r="AG108">
        <v>0</v>
      </c>
      <c r="AH108">
        <v>0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</row>
    <row r="109" spans="1:44" x14ac:dyDescent="0.25">
      <c r="A109">
        <v>1528799</v>
      </c>
      <c r="B109">
        <v>716060</v>
      </c>
      <c r="C109">
        <v>22.5544870326049</v>
      </c>
      <c r="D109">
        <v>40.5445292684756</v>
      </c>
      <c r="E109" s="68" t="s">
        <v>1190</v>
      </c>
      <c r="F109" s="8">
        <f>INDEX(Δεδομένα!$P:$P,MATCH('2020'!E109,Δεδομένα!$O:$O,0))</f>
        <v>68</v>
      </c>
      <c r="G109" s="6" t="s">
        <v>917</v>
      </c>
      <c r="H109" s="2" t="str">
        <f>INDEX(Δεδομένα!B$1:B$51,MATCH('2020'!G109,Δεδομένα!A$1:A$51,0))</f>
        <v>ΚΕΝΤΡΙΚΗΣ ΜΑΚΕΔΟΝΙΑΣ</v>
      </c>
      <c r="I109" s="8">
        <f>INDEX(Δεδομένα!E$1:E$13,MATCH('2020'!H109,Δεδομένα!D$1:D$13,0))</f>
        <v>3</v>
      </c>
      <c r="J109" s="1">
        <v>43836</v>
      </c>
      <c r="K109" s="6" t="s">
        <v>153</v>
      </c>
      <c r="L109" s="36" t="str">
        <f t="shared" si="4"/>
        <v>06/01/2020 16:15</v>
      </c>
      <c r="M109" s="1">
        <v>43836</v>
      </c>
      <c r="N109" s="6" t="s">
        <v>289</v>
      </c>
      <c r="O109" s="36" t="str">
        <f t="shared" si="5"/>
        <v>06/01/2020 17:55</v>
      </c>
      <c r="P109" s="46">
        <f t="shared" si="6"/>
        <v>6.9444444445252884E-2</v>
      </c>
      <c r="Q109" s="48">
        <v>0</v>
      </c>
      <c r="R109" s="47">
        <f t="shared" si="7"/>
        <v>100.00000000116415</v>
      </c>
      <c r="S109" s="6" t="s">
        <v>917</v>
      </c>
      <c r="T109" s="6" t="s">
        <v>1191</v>
      </c>
      <c r="U109" s="6" t="s">
        <v>1192</v>
      </c>
      <c r="V109" s="6" t="s">
        <v>1193</v>
      </c>
      <c r="W109" s="7">
        <v>0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30</v>
      </c>
      <c r="AD109" s="7">
        <v>0</v>
      </c>
      <c r="AE109">
        <v>2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</row>
    <row r="110" spans="1:44" x14ac:dyDescent="0.25">
      <c r="A110">
        <v>1538470</v>
      </c>
      <c r="B110">
        <v>715485</v>
      </c>
      <c r="C110">
        <v>25.4089870452881</v>
      </c>
      <c r="D110">
        <v>41.035480499267599</v>
      </c>
      <c r="E110" s="68" t="s">
        <v>946</v>
      </c>
      <c r="F110" s="8">
        <f>INDEX(Δεδομένα!$P:$P,MATCH('2020'!E110,Δεδομένα!$O:$O,0))</f>
        <v>19</v>
      </c>
      <c r="G110" s="6" t="s">
        <v>64</v>
      </c>
      <c r="H110" s="2" t="str">
        <f>INDEX(Δεδομένα!B$1:B$51,MATCH('2020'!G110,Δεδομένα!A$1:A$51,0))</f>
        <v>ΑΝΑΤΟΛΙΚΗΣ ΜΑΚΕΔΟΝΙΑΣ ΚΑΙ ΘΡΑΚΗΣ</v>
      </c>
      <c r="I110" s="8">
        <f>INDEX(Δεδομένα!E$1:E$13,MATCH('2020'!H110,Δεδομένα!D$1:D$13,0))</f>
        <v>2</v>
      </c>
      <c r="J110" s="1">
        <v>43836</v>
      </c>
      <c r="K110" s="6" t="s">
        <v>1132</v>
      </c>
      <c r="L110" s="36" t="str">
        <f t="shared" si="4"/>
        <v>06/01/2020 01:08</v>
      </c>
      <c r="M110" s="1">
        <v>43836</v>
      </c>
      <c r="N110" s="6" t="s">
        <v>1133</v>
      </c>
      <c r="O110" s="36" t="str">
        <f t="shared" si="5"/>
        <v>06/01/2020 01:38</v>
      </c>
      <c r="P110" s="46">
        <f t="shared" si="6"/>
        <v>2.0833333335758653E-2</v>
      </c>
      <c r="Q110" s="48">
        <v>0</v>
      </c>
      <c r="R110" s="47">
        <f t="shared" si="7"/>
        <v>30.00000000349246</v>
      </c>
      <c r="S110" s="6" t="s">
        <v>44</v>
      </c>
      <c r="T110" s="6" t="s">
        <v>948</v>
      </c>
      <c r="U110" s="6" t="s">
        <v>44</v>
      </c>
      <c r="V110" s="6" t="s">
        <v>1134</v>
      </c>
      <c r="W110" s="7">
        <v>0</v>
      </c>
      <c r="X110" s="7">
        <v>0</v>
      </c>
      <c r="Y110" s="7">
        <v>0</v>
      </c>
      <c r="Z110" s="7">
        <v>2</v>
      </c>
      <c r="AA110" s="7">
        <v>0</v>
      </c>
      <c r="AB110" s="7">
        <v>0</v>
      </c>
      <c r="AC110" s="7">
        <v>0</v>
      </c>
      <c r="AD110" s="7">
        <v>0</v>
      </c>
      <c r="AE110">
        <v>2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</row>
    <row r="111" spans="1:44" x14ac:dyDescent="0.25">
      <c r="A111">
        <v>1538808</v>
      </c>
      <c r="B111">
        <v>715767</v>
      </c>
      <c r="C111">
        <v>25.4527676799018</v>
      </c>
      <c r="D111">
        <v>41.094529984366297</v>
      </c>
      <c r="E111" s="68" t="s">
        <v>946</v>
      </c>
      <c r="F111" s="8">
        <f>INDEX(Δεδομένα!$P:$P,MATCH('2020'!E111,Δεδομένα!$O:$O,0))</f>
        <v>19</v>
      </c>
      <c r="G111" s="6" t="s">
        <v>64</v>
      </c>
      <c r="H111" s="2" t="str">
        <f>INDEX(Δεδομένα!B$1:B$51,MATCH('2020'!G111,Δεδομένα!A$1:A$51,0))</f>
        <v>ΑΝΑΤΟΛΙΚΗΣ ΜΑΚΕΔΟΝΙΑΣ ΚΑΙ ΘΡΑΚΗΣ</v>
      </c>
      <c r="I111" s="8">
        <f>INDEX(Δεδομένα!E$1:E$13,MATCH('2020'!H111,Δεδομένα!D$1:D$13,0))</f>
        <v>2</v>
      </c>
      <c r="J111" s="1">
        <v>43836</v>
      </c>
      <c r="K111" s="6" t="s">
        <v>467</v>
      </c>
      <c r="L111" s="36" t="str">
        <f t="shared" si="4"/>
        <v>06/01/2020 12:20</v>
      </c>
      <c r="M111" s="1">
        <v>43836</v>
      </c>
      <c r="N111" s="6" t="s">
        <v>1141</v>
      </c>
      <c r="O111" s="36" t="str">
        <f t="shared" si="5"/>
        <v>06/01/2020 12:56</v>
      </c>
      <c r="P111" s="46">
        <f t="shared" si="6"/>
        <v>2.5000000001455192E-2</v>
      </c>
      <c r="Q111" s="48">
        <v>0</v>
      </c>
      <c r="R111" s="47">
        <f t="shared" si="7"/>
        <v>36.000000002095476</v>
      </c>
      <c r="S111" s="6" t="s">
        <v>44</v>
      </c>
      <c r="T111" s="6" t="s">
        <v>948</v>
      </c>
      <c r="U111" s="6" t="s">
        <v>44</v>
      </c>
      <c r="V111" s="6" t="s">
        <v>1142</v>
      </c>
      <c r="W111" s="7">
        <v>0</v>
      </c>
      <c r="X111" s="7">
        <v>0</v>
      </c>
      <c r="Y111" s="7">
        <v>0</v>
      </c>
      <c r="Z111" s="7">
        <v>2</v>
      </c>
      <c r="AA111" s="7">
        <v>0</v>
      </c>
      <c r="AB111" s="7">
        <v>0</v>
      </c>
      <c r="AC111" s="7">
        <v>0</v>
      </c>
      <c r="AD111" s="7">
        <v>0</v>
      </c>
      <c r="AE111">
        <v>4</v>
      </c>
      <c r="AF111">
        <v>0</v>
      </c>
      <c r="AG111">
        <v>0</v>
      </c>
      <c r="AH111">
        <v>0</v>
      </c>
      <c r="AI111">
        <v>0</v>
      </c>
      <c r="AJ111">
        <v>2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</row>
    <row r="112" spans="1:44" x14ac:dyDescent="0.25">
      <c r="A112">
        <v>1538882</v>
      </c>
      <c r="B112">
        <v>715992</v>
      </c>
      <c r="C112">
        <v>25.2639374340107</v>
      </c>
      <c r="D112">
        <v>41.091482085627703</v>
      </c>
      <c r="E112" s="68" t="s">
        <v>946</v>
      </c>
      <c r="F112" s="8">
        <f>INDEX(Δεδομένα!$P:$P,MATCH('2020'!E112,Δεδομένα!$O:$O,0))</f>
        <v>19</v>
      </c>
      <c r="G112" s="6" t="s">
        <v>64</v>
      </c>
      <c r="H112" s="2" t="str">
        <f>INDEX(Δεδομένα!B$1:B$51,MATCH('2020'!G112,Δεδομένα!A$1:A$51,0))</f>
        <v>ΑΝΑΤΟΛΙΚΗΣ ΜΑΚΕΔΟΝΙΑΣ ΚΑΙ ΘΡΑΚΗΣ</v>
      </c>
      <c r="I112" s="8">
        <f>INDEX(Δεδομένα!E$1:E$13,MATCH('2020'!H112,Δεδομένα!D$1:D$13,0))</f>
        <v>2</v>
      </c>
      <c r="J112" s="1">
        <v>43836</v>
      </c>
      <c r="K112" s="6" t="s">
        <v>1169</v>
      </c>
      <c r="L112" s="36" t="str">
        <f t="shared" si="4"/>
        <v>06/01/2020 17:23</v>
      </c>
      <c r="M112" s="1">
        <v>43836</v>
      </c>
      <c r="N112" s="6" t="s">
        <v>1170</v>
      </c>
      <c r="O112" s="36" t="str">
        <f t="shared" si="5"/>
        <v>06/01/2020 18:33</v>
      </c>
      <c r="P112" s="46">
        <f t="shared" si="6"/>
        <v>4.8611111109494232E-2</v>
      </c>
      <c r="Q112" s="48">
        <v>0</v>
      </c>
      <c r="R112" s="47">
        <f t="shared" si="7"/>
        <v>69.999999997671694</v>
      </c>
      <c r="S112" s="6" t="s">
        <v>44</v>
      </c>
      <c r="T112" s="6" t="s">
        <v>909</v>
      </c>
      <c r="U112" s="6" t="s">
        <v>44</v>
      </c>
      <c r="V112" s="6" t="s">
        <v>911</v>
      </c>
      <c r="W112" s="7">
        <v>0</v>
      </c>
      <c r="X112" s="7">
        <v>0</v>
      </c>
      <c r="Y112" s="7">
        <v>0</v>
      </c>
      <c r="Z112" s="7">
        <v>1</v>
      </c>
      <c r="AA112" s="7">
        <v>0</v>
      </c>
      <c r="AB112" s="7">
        <v>0</v>
      </c>
      <c r="AC112" s="7">
        <v>0</v>
      </c>
      <c r="AD112" s="7">
        <v>0</v>
      </c>
      <c r="AE112">
        <v>2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</row>
    <row r="113" spans="1:44" x14ac:dyDescent="0.25">
      <c r="A113">
        <v>1538890</v>
      </c>
      <c r="B113">
        <v>716036</v>
      </c>
      <c r="C113">
        <v>25.261913734093799</v>
      </c>
      <c r="D113">
        <v>41.1129958227881</v>
      </c>
      <c r="E113" s="68" t="s">
        <v>946</v>
      </c>
      <c r="F113" s="8">
        <f>INDEX(Δεδομένα!$P:$P,MATCH('2020'!E113,Δεδομένα!$O:$O,0))</f>
        <v>19</v>
      </c>
      <c r="G113" s="6" t="s">
        <v>64</v>
      </c>
      <c r="H113" s="2" t="str">
        <f>INDEX(Δεδομένα!B$1:B$51,MATCH('2020'!G113,Δεδομένα!A$1:A$51,0))</f>
        <v>ΑΝΑΤΟΛΙΚΗΣ ΜΑΚΕΔΟΝΙΑΣ ΚΑΙ ΘΡΑΚΗΣ</v>
      </c>
      <c r="I113" s="8">
        <f>INDEX(Δεδομένα!E$1:E$13,MATCH('2020'!H113,Δεδομένα!D$1:D$13,0))</f>
        <v>2</v>
      </c>
      <c r="J113" s="1">
        <v>43836</v>
      </c>
      <c r="K113" s="6" t="s">
        <v>86</v>
      </c>
      <c r="L113" s="36" t="str">
        <f t="shared" si="4"/>
        <v>06/01/2020 18:55</v>
      </c>
      <c r="M113" s="1">
        <v>43836</v>
      </c>
      <c r="N113" s="6" t="s">
        <v>751</v>
      </c>
      <c r="O113" s="36" t="str">
        <f t="shared" si="5"/>
        <v>06/01/2020 19:55</v>
      </c>
      <c r="P113" s="46">
        <f t="shared" si="6"/>
        <v>4.1666666664241347E-2</v>
      </c>
      <c r="Q113" s="48">
        <v>0</v>
      </c>
      <c r="R113" s="47">
        <f t="shared" si="7"/>
        <v>59.99999999650754</v>
      </c>
      <c r="S113" s="6" t="s">
        <v>44</v>
      </c>
      <c r="T113" s="6" t="s">
        <v>948</v>
      </c>
      <c r="U113" s="6" t="s">
        <v>44</v>
      </c>
      <c r="V113" s="6" t="s">
        <v>1186</v>
      </c>
      <c r="W113" s="7">
        <v>0</v>
      </c>
      <c r="X113" s="7">
        <v>0</v>
      </c>
      <c r="Y113" s="7">
        <v>0</v>
      </c>
      <c r="Z113" s="7">
        <v>0.5</v>
      </c>
      <c r="AA113" s="7">
        <v>0</v>
      </c>
      <c r="AB113" s="7">
        <v>0</v>
      </c>
      <c r="AC113" s="7">
        <v>0</v>
      </c>
      <c r="AD113" s="7">
        <v>0</v>
      </c>
      <c r="AE113">
        <v>3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</row>
    <row r="114" spans="1:44" x14ac:dyDescent="0.25">
      <c r="A114">
        <v>1537695</v>
      </c>
      <c r="B114">
        <v>715848</v>
      </c>
      <c r="C114">
        <v>21.756834204107999</v>
      </c>
      <c r="D114">
        <v>39.473677983785898</v>
      </c>
      <c r="E114" s="68" t="s">
        <v>1155</v>
      </c>
      <c r="F114" s="8">
        <f>INDEX(Δεδομένα!$P:$P,MATCH('2020'!E114,Δεδομένα!$O:$O,0))</f>
        <v>111</v>
      </c>
      <c r="G114" s="6" t="s">
        <v>884</v>
      </c>
      <c r="H114" s="2" t="str">
        <f>INDEX(Δεδομένα!B$1:B$51,MATCH('2020'!G114,Δεδομένα!A$1:A$51,0))</f>
        <v>ΘΕΣΣΑΛΙΑΣ</v>
      </c>
      <c r="I114" s="8">
        <f>INDEX(Δεδομένα!E$1:E$13,MATCH('2020'!H114,Δεδομένα!D$1:D$13,0))</f>
        <v>6</v>
      </c>
      <c r="J114" s="1">
        <v>43836</v>
      </c>
      <c r="K114" s="6" t="s">
        <v>1156</v>
      </c>
      <c r="L114" s="36" t="str">
        <f t="shared" si="4"/>
        <v>06/01/2020 13:44</v>
      </c>
      <c r="M114" s="1">
        <v>43836</v>
      </c>
      <c r="N114" s="6" t="s">
        <v>595</v>
      </c>
      <c r="O114" s="36" t="str">
        <f t="shared" si="5"/>
        <v>06/01/2020 14:20</v>
      </c>
      <c r="P114" s="46">
        <f t="shared" si="6"/>
        <v>2.4999999994179234E-2</v>
      </c>
      <c r="Q114" s="48">
        <v>0</v>
      </c>
      <c r="R114" s="47">
        <f t="shared" si="7"/>
        <v>35.999999991618097</v>
      </c>
      <c r="S114" s="6" t="s">
        <v>884</v>
      </c>
      <c r="T114" s="6" t="s">
        <v>1157</v>
      </c>
      <c r="U114" s="6" t="s">
        <v>44</v>
      </c>
      <c r="V114" s="6" t="s">
        <v>1158</v>
      </c>
      <c r="W114" s="7">
        <v>0</v>
      </c>
      <c r="X114" s="7">
        <v>0</v>
      </c>
      <c r="Y114" s="7">
        <v>0</v>
      </c>
      <c r="Z114" s="7">
        <v>0.05</v>
      </c>
      <c r="AA114" s="7">
        <v>0</v>
      </c>
      <c r="AB114" s="7">
        <v>0</v>
      </c>
      <c r="AC114" s="7">
        <v>0</v>
      </c>
      <c r="AD114" s="7">
        <v>0</v>
      </c>
      <c r="AE114">
        <v>3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</row>
    <row r="115" spans="1:44" x14ac:dyDescent="0.25">
      <c r="A115">
        <v>1539953</v>
      </c>
      <c r="B115">
        <v>0</v>
      </c>
      <c r="C115">
        <v>0</v>
      </c>
      <c r="D115">
        <v>0</v>
      </c>
      <c r="E115" s="68" t="s">
        <v>524</v>
      </c>
      <c r="F115" s="8">
        <f>INDEX(Δεδομένα!$P:$P,MATCH('2020'!E115,Δεδομένα!$O:$O,0))</f>
        <v>202</v>
      </c>
      <c r="G115" s="6" t="s">
        <v>525</v>
      </c>
      <c r="H115" s="2" t="str">
        <f>INDEX(Δεδομένα!B$1:B$51,MATCH('2020'!G115,Δεδομένα!A$1:A$51,0))</f>
        <v>ΒΟΡΕΙΟΥ ΑΙΓΑΙΟΥ</v>
      </c>
      <c r="I115" s="8">
        <f>INDEX(Δεδομένα!E$1:E$13,MATCH('2020'!H115,Δεδομένα!D$1:D$13,0))</f>
        <v>11</v>
      </c>
      <c r="J115" s="1">
        <v>43836</v>
      </c>
      <c r="K115" s="6" t="s">
        <v>526</v>
      </c>
      <c r="L115" s="36" t="str">
        <f t="shared" si="4"/>
        <v>06/01/2020 11:45</v>
      </c>
      <c r="M115" s="1">
        <v>43836</v>
      </c>
      <c r="N115" s="6" t="s">
        <v>517</v>
      </c>
      <c r="O115" s="36" t="str">
        <f t="shared" si="5"/>
        <v>06/01/2020 12:00</v>
      </c>
      <c r="P115" s="46">
        <f t="shared" si="6"/>
        <v>1.0416666664241347E-2</v>
      </c>
      <c r="Q115" s="48">
        <v>0</v>
      </c>
      <c r="R115" s="47">
        <f t="shared" si="7"/>
        <v>14.99999999650754</v>
      </c>
      <c r="S115" s="6" t="s">
        <v>525</v>
      </c>
      <c r="T115" s="6" t="s">
        <v>527</v>
      </c>
      <c r="U115" s="6" t="s">
        <v>44</v>
      </c>
      <c r="V115" s="6" t="s">
        <v>528</v>
      </c>
      <c r="W115" s="7">
        <v>0</v>
      </c>
      <c r="X115" s="7">
        <v>0</v>
      </c>
      <c r="Y115" s="7">
        <v>0</v>
      </c>
      <c r="Z115" s="7">
        <v>0</v>
      </c>
      <c r="AA115" s="7">
        <v>0</v>
      </c>
      <c r="AB115" s="7">
        <v>0</v>
      </c>
      <c r="AC115" s="7">
        <v>3</v>
      </c>
      <c r="AD115" s="7">
        <v>0</v>
      </c>
      <c r="AE115">
        <v>2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</row>
    <row r="116" spans="1:44" x14ac:dyDescent="0.25">
      <c r="A116">
        <v>1528435</v>
      </c>
      <c r="B116">
        <v>0</v>
      </c>
      <c r="C116">
        <v>0</v>
      </c>
      <c r="D116">
        <v>0</v>
      </c>
      <c r="E116" s="68" t="s">
        <v>147</v>
      </c>
      <c r="F116" s="8">
        <f>INDEX(Δεδομένα!$P:$P,MATCH('2020'!E116,Δεδομένα!$O:$O,0))</f>
        <v>33</v>
      </c>
      <c r="G116" s="6" t="s">
        <v>148</v>
      </c>
      <c r="H116" s="2" t="str">
        <f>INDEX(Δεδομένα!B$1:B$51,MATCH('2020'!G116,Δεδομένα!A$1:A$51,0))</f>
        <v>ΑΝΑΤΟΛΙΚΗΣ ΜΑΚΕΔΟΝΙΑΣ ΚΑΙ ΘΡΑΚΗΣ</v>
      </c>
      <c r="I116" s="8">
        <f>INDEX(Δεδομένα!E$1:E$13,MATCH('2020'!H116,Δεδομένα!D$1:D$13,0))</f>
        <v>2</v>
      </c>
      <c r="J116" s="1">
        <v>43837</v>
      </c>
      <c r="K116" s="6" t="s">
        <v>156</v>
      </c>
      <c r="L116" s="36" t="str">
        <f t="shared" si="4"/>
        <v>07/01/2020 17:30</v>
      </c>
      <c r="M116" s="1">
        <v>43837</v>
      </c>
      <c r="N116" s="6" t="s">
        <v>157</v>
      </c>
      <c r="O116" s="36" t="str">
        <f t="shared" si="5"/>
        <v>07/01/2020 18:10</v>
      </c>
      <c r="P116" s="46">
        <f t="shared" si="6"/>
        <v>2.7777777781011537E-2</v>
      </c>
      <c r="Q116" s="48">
        <v>0</v>
      </c>
      <c r="R116" s="47">
        <f t="shared" si="7"/>
        <v>40.000000004656613</v>
      </c>
      <c r="S116" s="6" t="s">
        <v>151</v>
      </c>
      <c r="T116" s="6" t="s">
        <v>150</v>
      </c>
      <c r="U116" s="6" t="s">
        <v>44</v>
      </c>
      <c r="V116" s="6" t="s">
        <v>158</v>
      </c>
      <c r="W116" s="7">
        <v>0</v>
      </c>
      <c r="X116" s="7">
        <v>0</v>
      </c>
      <c r="Y116" s="7">
        <v>0</v>
      </c>
      <c r="Z116" s="7">
        <v>0.01</v>
      </c>
      <c r="AA116" s="7">
        <v>0</v>
      </c>
      <c r="AB116" s="7">
        <v>0</v>
      </c>
      <c r="AC116" s="7">
        <v>0</v>
      </c>
      <c r="AD116" s="7">
        <v>0</v>
      </c>
      <c r="AE116">
        <v>3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</row>
    <row r="117" spans="1:44" x14ac:dyDescent="0.25">
      <c r="A117">
        <v>1528559</v>
      </c>
      <c r="B117">
        <v>716374</v>
      </c>
      <c r="C117">
        <v>26.478753451158401</v>
      </c>
      <c r="D117">
        <v>41.500034020424501</v>
      </c>
      <c r="E117" s="68" t="s">
        <v>1115</v>
      </c>
      <c r="F117" s="8">
        <f>INDEX(Δεδομένα!$P:$P,MATCH('2020'!E117,Δεδομένα!$O:$O,0))</f>
        <v>35</v>
      </c>
      <c r="G117" s="6" t="s">
        <v>148</v>
      </c>
      <c r="H117" s="2" t="str">
        <f>INDEX(Δεδομένα!B$1:B$51,MATCH('2020'!G117,Δεδομένα!A$1:A$51,0))</f>
        <v>ΑΝΑΤΟΛΙΚΗΣ ΜΑΚΕΔΟΝΙΑΣ ΚΑΙ ΘΡΑΚΗΣ</v>
      </c>
      <c r="I117" s="8">
        <f>INDEX(Δεδομένα!E$1:E$13,MATCH('2020'!H117,Δεδομένα!D$1:D$13,0))</f>
        <v>2</v>
      </c>
      <c r="J117" s="1">
        <v>43837</v>
      </c>
      <c r="K117" s="6" t="s">
        <v>1211</v>
      </c>
      <c r="L117" s="36" t="str">
        <f t="shared" si="4"/>
        <v>07/01/2020 14:17</v>
      </c>
      <c r="M117" s="1">
        <v>43837</v>
      </c>
      <c r="N117" s="6" t="s">
        <v>59</v>
      </c>
      <c r="O117" s="36" t="str">
        <f t="shared" si="5"/>
        <v>07/01/2020 15:00</v>
      </c>
      <c r="P117" s="46">
        <f t="shared" si="6"/>
        <v>2.9861111113859806E-2</v>
      </c>
      <c r="Q117" s="48">
        <v>0</v>
      </c>
      <c r="R117" s="47">
        <f t="shared" si="7"/>
        <v>43.000000003958121</v>
      </c>
      <c r="S117" s="6" t="s">
        <v>1118</v>
      </c>
      <c r="T117" s="6" t="s">
        <v>1119</v>
      </c>
      <c r="U117" s="6" t="s">
        <v>44</v>
      </c>
      <c r="V117" s="6" t="s">
        <v>1212</v>
      </c>
      <c r="W117" s="7">
        <v>0</v>
      </c>
      <c r="X117" s="7">
        <v>0</v>
      </c>
      <c r="Y117" s="7">
        <v>0</v>
      </c>
      <c r="Z117" s="7">
        <v>2</v>
      </c>
      <c r="AA117" s="7">
        <v>0</v>
      </c>
      <c r="AB117" s="7">
        <v>0</v>
      </c>
      <c r="AC117" s="7">
        <v>0</v>
      </c>
      <c r="AD117" s="7">
        <v>0</v>
      </c>
      <c r="AE117">
        <v>2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</row>
    <row r="118" spans="1:44" x14ac:dyDescent="0.25">
      <c r="A118">
        <v>1528620</v>
      </c>
      <c r="B118">
        <v>716454</v>
      </c>
      <c r="C118">
        <v>26.5445257633673</v>
      </c>
      <c r="D118">
        <v>41.519940428749699</v>
      </c>
      <c r="E118" s="68" t="s">
        <v>1115</v>
      </c>
      <c r="F118" s="8">
        <f>INDEX(Δεδομένα!$P:$P,MATCH('2020'!E118,Δεδομένα!$O:$O,0))</f>
        <v>35</v>
      </c>
      <c r="G118" s="6" t="s">
        <v>148</v>
      </c>
      <c r="H118" s="2" t="str">
        <f>INDEX(Δεδομένα!B$1:B$51,MATCH('2020'!G118,Δεδομένα!A$1:A$51,0))</f>
        <v>ΑΝΑΤΟΛΙΚΗΣ ΜΑΚΕΔΟΝΙΑΣ ΚΑΙ ΘΡΑΚΗΣ</v>
      </c>
      <c r="I118" s="8">
        <f>INDEX(Δεδομένα!E$1:E$13,MATCH('2020'!H118,Δεδομένα!D$1:D$13,0))</f>
        <v>2</v>
      </c>
      <c r="J118" s="1">
        <v>43837</v>
      </c>
      <c r="K118" s="6" t="s">
        <v>98</v>
      </c>
      <c r="L118" s="36" t="str">
        <f t="shared" si="4"/>
        <v>07/01/2020 17:29</v>
      </c>
      <c r="M118" s="1">
        <v>43837</v>
      </c>
      <c r="N118" s="6" t="s">
        <v>621</v>
      </c>
      <c r="O118" s="36" t="str">
        <f t="shared" si="5"/>
        <v>07/01/2020 18:20</v>
      </c>
      <c r="P118" s="46">
        <f t="shared" si="6"/>
        <v>3.5416666665696539E-2</v>
      </c>
      <c r="Q118" s="48">
        <v>0</v>
      </c>
      <c r="R118" s="47">
        <f t="shared" si="7"/>
        <v>50.999999998603016</v>
      </c>
      <c r="S118" s="6" t="s">
        <v>1118</v>
      </c>
      <c r="T118" s="6" t="s">
        <v>1119</v>
      </c>
      <c r="U118" s="6" t="s">
        <v>1120</v>
      </c>
      <c r="V118" s="6" t="s">
        <v>1121</v>
      </c>
      <c r="W118" s="7">
        <v>0</v>
      </c>
      <c r="X118" s="7">
        <v>0</v>
      </c>
      <c r="Y118" s="7">
        <v>0</v>
      </c>
      <c r="Z118" s="7">
        <v>0</v>
      </c>
      <c r="AA118" s="7">
        <v>2</v>
      </c>
      <c r="AB118" s="7">
        <v>0</v>
      </c>
      <c r="AC118" s="7">
        <v>0</v>
      </c>
      <c r="AD118" s="7">
        <v>0</v>
      </c>
      <c r="AE118">
        <v>2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</row>
    <row r="119" spans="1:44" x14ac:dyDescent="0.25">
      <c r="A119">
        <v>1528634</v>
      </c>
      <c r="B119">
        <v>716460</v>
      </c>
      <c r="C119">
        <v>26.275261267844002</v>
      </c>
      <c r="D119">
        <v>41.690520526956199</v>
      </c>
      <c r="E119" s="68" t="s">
        <v>1223</v>
      </c>
      <c r="F119" s="8">
        <f>INDEX(Δεδομένα!$P:$P,MATCH('2020'!E119,Δεδομένα!$O:$O,0))</f>
        <v>36</v>
      </c>
      <c r="G119" s="6" t="s">
        <v>148</v>
      </c>
      <c r="H119" s="2" t="str">
        <f>INDEX(Δεδομένα!B$1:B$51,MATCH('2020'!G119,Δεδομένα!A$1:A$51,0))</f>
        <v>ΑΝΑΤΟΛΙΚΗΣ ΜΑΚΕΔΟΝΙΑΣ ΚΑΙ ΘΡΑΚΗΣ</v>
      </c>
      <c r="I119" s="8">
        <f>INDEX(Δεδομένα!E$1:E$13,MATCH('2020'!H119,Δεδομένα!D$1:D$13,0))</f>
        <v>2</v>
      </c>
      <c r="J119" s="1">
        <v>43837</v>
      </c>
      <c r="K119" s="6" t="s">
        <v>336</v>
      </c>
      <c r="L119" s="36" t="str">
        <f t="shared" si="4"/>
        <v>07/01/2020 17:40</v>
      </c>
      <c r="M119" s="1">
        <v>43837</v>
      </c>
      <c r="N119" s="6" t="s">
        <v>1224</v>
      </c>
      <c r="O119" s="36" t="str">
        <f t="shared" si="5"/>
        <v>07/01/2020 18:17</v>
      </c>
      <c r="P119" s="46">
        <f t="shared" si="6"/>
        <v>2.5694444448163267E-2</v>
      </c>
      <c r="Q119" s="48">
        <v>0</v>
      </c>
      <c r="R119" s="47">
        <f t="shared" si="7"/>
        <v>37.000000005355105</v>
      </c>
      <c r="S119" s="6" t="s">
        <v>1118</v>
      </c>
      <c r="T119" s="6" t="s">
        <v>1119</v>
      </c>
      <c r="U119" s="6" t="s">
        <v>44</v>
      </c>
      <c r="V119" s="6" t="s">
        <v>1225</v>
      </c>
      <c r="W119" s="7">
        <v>0</v>
      </c>
      <c r="X119" s="7">
        <v>0</v>
      </c>
      <c r="Y119" s="7">
        <v>0</v>
      </c>
      <c r="Z119" s="7">
        <v>0.1</v>
      </c>
      <c r="AA119" s="7">
        <v>0</v>
      </c>
      <c r="AB119" s="7">
        <v>0</v>
      </c>
      <c r="AC119" s="7">
        <v>0</v>
      </c>
      <c r="AD119" s="7">
        <v>0</v>
      </c>
      <c r="AE119">
        <v>2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</row>
    <row r="120" spans="1:44" x14ac:dyDescent="0.25">
      <c r="A120">
        <v>1528927</v>
      </c>
      <c r="B120">
        <v>716336</v>
      </c>
      <c r="C120">
        <v>22.213059381343701</v>
      </c>
      <c r="D120">
        <v>40.546170054952697</v>
      </c>
      <c r="E120" s="68" t="s">
        <v>852</v>
      </c>
      <c r="F120" s="8">
        <f>INDEX(Δεδομένα!$P:$P,MATCH('2020'!E120,Δεδομένα!$O:$O,0))</f>
        <v>63</v>
      </c>
      <c r="G120" s="6" t="s">
        <v>238</v>
      </c>
      <c r="H120" s="2" t="str">
        <f>INDEX(Δεδομένα!B$1:B$51,MATCH('2020'!G120,Δεδομένα!A$1:A$51,0))</f>
        <v>ΚΕΝΤΡΙΚΗΣ ΜΑΚΕΔΟΝΙΑΣ</v>
      </c>
      <c r="I120" s="8">
        <f>INDEX(Δεδομένα!E$1:E$13,MATCH('2020'!H120,Δεδομένα!D$1:D$13,0))</f>
        <v>3</v>
      </c>
      <c r="J120" s="1">
        <v>43837</v>
      </c>
      <c r="K120" s="6" t="s">
        <v>1203</v>
      </c>
      <c r="L120" s="36" t="str">
        <f t="shared" si="4"/>
        <v>07/01/2020 12:52</v>
      </c>
      <c r="M120" s="1">
        <v>43837</v>
      </c>
      <c r="N120" s="6" t="s">
        <v>1204</v>
      </c>
      <c r="O120" s="36" t="str">
        <f t="shared" si="5"/>
        <v>07/01/2020 13:37</v>
      </c>
      <c r="P120" s="46">
        <f t="shared" si="6"/>
        <v>3.125E-2</v>
      </c>
      <c r="Q120" s="48">
        <v>0</v>
      </c>
      <c r="R120" s="47">
        <f t="shared" si="7"/>
        <v>45</v>
      </c>
      <c r="S120" s="6" t="s">
        <v>897</v>
      </c>
      <c r="T120" s="6" t="s">
        <v>853</v>
      </c>
      <c r="U120" s="6" t="s">
        <v>854</v>
      </c>
      <c r="V120" s="6" t="s">
        <v>1205</v>
      </c>
      <c r="W120" s="7">
        <v>0</v>
      </c>
      <c r="X120" s="7">
        <v>0</v>
      </c>
      <c r="Y120" s="7">
        <v>0</v>
      </c>
      <c r="Z120" s="7">
        <v>0</v>
      </c>
      <c r="AA120" s="7">
        <v>0</v>
      </c>
      <c r="AB120" s="7">
        <v>0.1</v>
      </c>
      <c r="AC120" s="7">
        <v>0</v>
      </c>
      <c r="AD120" s="7">
        <v>0</v>
      </c>
      <c r="AE120">
        <v>3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</row>
    <row r="121" spans="1:44" x14ac:dyDescent="0.25">
      <c r="A121">
        <v>1535905</v>
      </c>
      <c r="B121">
        <v>716276</v>
      </c>
      <c r="C121">
        <v>20.296181305271599</v>
      </c>
      <c r="D121">
        <v>39.543941944353698</v>
      </c>
      <c r="E121" s="68" t="s">
        <v>1197</v>
      </c>
      <c r="F121" s="8">
        <f>INDEX(Δεδομένα!$P:$P,MATCH('2020'!E121,Δεδομένα!$O:$O,0))</f>
        <v>90</v>
      </c>
      <c r="G121" s="6" t="s">
        <v>1149</v>
      </c>
      <c r="H121" s="2" t="str">
        <f>INDEX(Δεδομένα!B$1:B$51,MATCH('2020'!G121,Δεδομένα!A$1:A$51,0))</f>
        <v>ΗΠΕΙΡΟΥ</v>
      </c>
      <c r="I121" s="8">
        <f>INDEX(Δεδομένα!E$1:E$13,MATCH('2020'!H121,Δεδομένα!D$1:D$13,0))</f>
        <v>5</v>
      </c>
      <c r="J121" s="1">
        <v>43837</v>
      </c>
      <c r="K121" s="6" t="s">
        <v>1198</v>
      </c>
      <c r="L121" s="36" t="str">
        <f t="shared" si="4"/>
        <v>07/01/2020 10:49</v>
      </c>
      <c r="M121" s="1">
        <v>43837</v>
      </c>
      <c r="N121" s="6" t="s">
        <v>645</v>
      </c>
      <c r="O121" s="36" t="str">
        <f t="shared" si="5"/>
        <v>07/01/2020 11:30</v>
      </c>
      <c r="P121" s="46">
        <f t="shared" si="6"/>
        <v>2.8472222220443655E-2</v>
      </c>
      <c r="Q121" s="48">
        <v>0</v>
      </c>
      <c r="R121" s="47">
        <f t="shared" si="7"/>
        <v>40.999999997438863</v>
      </c>
      <c r="S121" s="6" t="s">
        <v>1149</v>
      </c>
      <c r="T121" s="6" t="s">
        <v>1199</v>
      </c>
      <c r="U121" s="6" t="s">
        <v>44</v>
      </c>
      <c r="V121" s="6" t="s">
        <v>1200</v>
      </c>
      <c r="W121" s="7">
        <v>0</v>
      </c>
      <c r="X121" s="7">
        <v>0</v>
      </c>
      <c r="Y121" s="7">
        <v>0</v>
      </c>
      <c r="Z121" s="7">
        <v>0</v>
      </c>
      <c r="AA121" s="7">
        <v>0</v>
      </c>
      <c r="AB121" s="7">
        <v>0.2</v>
      </c>
      <c r="AC121" s="7">
        <v>0</v>
      </c>
      <c r="AD121" s="7">
        <v>0</v>
      </c>
      <c r="AE121">
        <v>3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</row>
    <row r="122" spans="1:44" x14ac:dyDescent="0.25">
      <c r="A122">
        <v>1535911</v>
      </c>
      <c r="B122">
        <v>716334</v>
      </c>
      <c r="C122">
        <v>20.3827984860906</v>
      </c>
      <c r="D122">
        <v>39.449350797505602</v>
      </c>
      <c r="E122" s="68" t="s">
        <v>1197</v>
      </c>
      <c r="F122" s="8">
        <f>INDEX(Δεδομένα!$P:$P,MATCH('2020'!E122,Δεδομένα!$O:$O,0))</f>
        <v>90</v>
      </c>
      <c r="G122" s="6" t="s">
        <v>1149</v>
      </c>
      <c r="H122" s="2" t="str">
        <f>INDEX(Δεδομένα!B$1:B$51,MATCH('2020'!G122,Δεδομένα!A$1:A$51,0))</f>
        <v>ΗΠΕΙΡΟΥ</v>
      </c>
      <c r="I122" s="8">
        <f>INDEX(Δεδομένα!E$1:E$13,MATCH('2020'!H122,Δεδομένα!D$1:D$13,0))</f>
        <v>5</v>
      </c>
      <c r="J122" s="1">
        <v>43837</v>
      </c>
      <c r="K122" s="6" t="s">
        <v>130</v>
      </c>
      <c r="L122" s="36" t="str">
        <f t="shared" si="4"/>
        <v>07/01/2020 12:44</v>
      </c>
      <c r="M122" s="1">
        <v>43837</v>
      </c>
      <c r="N122" s="6" t="s">
        <v>85</v>
      </c>
      <c r="O122" s="36" t="str">
        <f t="shared" si="5"/>
        <v>07/01/2020 17:50</v>
      </c>
      <c r="P122" s="46">
        <f t="shared" si="6"/>
        <v>0.21250000000145519</v>
      </c>
      <c r="Q122" s="48">
        <v>0</v>
      </c>
      <c r="R122" s="47">
        <f t="shared" si="7"/>
        <v>306.00000000209548</v>
      </c>
      <c r="S122" s="6" t="s">
        <v>1149</v>
      </c>
      <c r="T122" s="6" t="s">
        <v>1201</v>
      </c>
      <c r="U122" s="6" t="s">
        <v>44</v>
      </c>
      <c r="V122" s="6" t="s">
        <v>1202</v>
      </c>
      <c r="W122" s="7">
        <v>0</v>
      </c>
      <c r="X122" s="7">
        <v>3</v>
      </c>
      <c r="Y122" s="7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0</v>
      </c>
      <c r="AE122">
        <v>4</v>
      </c>
      <c r="AF122">
        <v>0</v>
      </c>
      <c r="AG122">
        <v>0</v>
      </c>
      <c r="AH122">
        <v>0</v>
      </c>
      <c r="AI122">
        <v>0</v>
      </c>
      <c r="AJ122">
        <v>2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</row>
    <row r="123" spans="1:44" x14ac:dyDescent="0.25">
      <c r="A123">
        <v>1535914</v>
      </c>
      <c r="B123">
        <v>716430</v>
      </c>
      <c r="C123">
        <v>20.427923779742699</v>
      </c>
      <c r="D123">
        <v>39.720907567315599</v>
      </c>
      <c r="E123" s="68" t="s">
        <v>1148</v>
      </c>
      <c r="F123" s="8">
        <f>INDEX(Δεδομένα!$P:$P,MATCH('2020'!E123,Δεδομένα!$O:$O,0))</f>
        <v>92</v>
      </c>
      <c r="G123" s="6" t="s">
        <v>1149</v>
      </c>
      <c r="H123" s="2" t="str">
        <f>INDEX(Δεδομένα!B$1:B$51,MATCH('2020'!G123,Δεδομένα!A$1:A$51,0))</f>
        <v>ΗΠΕΙΡΟΥ</v>
      </c>
      <c r="I123" s="8">
        <f>INDEX(Δεδομένα!E$1:E$13,MATCH('2020'!H123,Δεδομένα!D$1:D$13,0))</f>
        <v>5</v>
      </c>
      <c r="J123" s="1">
        <v>43837</v>
      </c>
      <c r="K123" s="6" t="s">
        <v>281</v>
      </c>
      <c r="L123" s="36" t="str">
        <f t="shared" si="4"/>
        <v>07/01/2020 16:00</v>
      </c>
      <c r="M123" s="1">
        <v>43837</v>
      </c>
      <c r="N123" s="6" t="s">
        <v>1184</v>
      </c>
      <c r="O123" s="36" t="str">
        <f t="shared" si="5"/>
        <v>07/01/2020 18:25</v>
      </c>
      <c r="P123" s="46">
        <f t="shared" si="6"/>
        <v>0.10069444444525288</v>
      </c>
      <c r="Q123" s="48">
        <v>0</v>
      </c>
      <c r="R123" s="47">
        <f t="shared" si="7"/>
        <v>145.00000000116415</v>
      </c>
      <c r="S123" s="6" t="s">
        <v>1149</v>
      </c>
      <c r="T123" s="6" t="s">
        <v>1150</v>
      </c>
      <c r="U123" s="6" t="s">
        <v>44</v>
      </c>
      <c r="V123" s="6" t="s">
        <v>1218</v>
      </c>
      <c r="W123" s="7">
        <v>3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</v>
      </c>
      <c r="AE123">
        <v>3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</row>
    <row r="124" spans="1:44" x14ac:dyDescent="0.25">
      <c r="A124">
        <v>1528929</v>
      </c>
      <c r="B124">
        <v>0</v>
      </c>
      <c r="C124">
        <v>0</v>
      </c>
      <c r="D124">
        <v>0</v>
      </c>
      <c r="E124" s="68" t="s">
        <v>175</v>
      </c>
      <c r="F124" s="8">
        <f>INDEX(Δεδομένα!$P:$P,MATCH('2020'!E124,Δεδομένα!$O:$O,0))</f>
        <v>44</v>
      </c>
      <c r="G124" s="6" t="s">
        <v>170</v>
      </c>
      <c r="H124" s="2" t="str">
        <f>INDEX(Δεδομένα!B$1:B$51,MATCH('2020'!G124,Δεδομένα!A$1:A$51,0))</f>
        <v>ΚΕΝΤΡΙΚΗΣ ΜΑΚΕΔΟΝΙΑΣ</v>
      </c>
      <c r="I124" s="8">
        <f>INDEX(Δεδομένα!E$1:E$13,MATCH('2020'!H124,Δεδομένα!D$1:D$13,0))</f>
        <v>3</v>
      </c>
      <c r="J124" s="1">
        <v>43837</v>
      </c>
      <c r="K124" s="6" t="s">
        <v>128</v>
      </c>
      <c r="L124" s="36" t="str">
        <f t="shared" si="4"/>
        <v>07/01/2020 13:25</v>
      </c>
      <c r="M124" s="1">
        <v>43837</v>
      </c>
      <c r="N124" s="6" t="s">
        <v>83</v>
      </c>
      <c r="O124" s="36" t="str">
        <f t="shared" si="5"/>
        <v>07/01/2020 13:45</v>
      </c>
      <c r="P124" s="46">
        <f t="shared" si="6"/>
        <v>1.3888888883229811E-2</v>
      </c>
      <c r="Q124" s="48">
        <v>0</v>
      </c>
      <c r="R124" s="47">
        <f t="shared" si="7"/>
        <v>19.999999991850927</v>
      </c>
      <c r="S124" s="6" t="s">
        <v>170</v>
      </c>
      <c r="T124" s="6" t="s">
        <v>178</v>
      </c>
      <c r="U124" s="6" t="s">
        <v>44</v>
      </c>
      <c r="V124" s="6" t="s">
        <v>183</v>
      </c>
      <c r="W124" s="7">
        <v>0</v>
      </c>
      <c r="X124" s="7">
        <v>0</v>
      </c>
      <c r="Y124" s="7">
        <v>0</v>
      </c>
      <c r="Z124" s="7">
        <v>0</v>
      </c>
      <c r="AA124" s="7">
        <v>0.1</v>
      </c>
      <c r="AB124" s="7">
        <v>0</v>
      </c>
      <c r="AC124" s="7">
        <v>0</v>
      </c>
      <c r="AD124" s="7">
        <v>0</v>
      </c>
      <c r="AE124">
        <v>3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</row>
    <row r="125" spans="1:44" x14ac:dyDescent="0.25">
      <c r="A125">
        <v>1530440</v>
      </c>
      <c r="B125">
        <v>0</v>
      </c>
      <c r="C125">
        <v>0</v>
      </c>
      <c r="D125">
        <v>0</v>
      </c>
      <c r="E125" s="68" t="s">
        <v>76</v>
      </c>
      <c r="F125" s="8">
        <f>INDEX(Δεδομένα!$P:$P,MATCH('2020'!E125,Δεδομένα!$O:$O,0))</f>
        <v>25</v>
      </c>
      <c r="G125" s="6" t="s">
        <v>77</v>
      </c>
      <c r="H125" s="2" t="str">
        <f>INDEX(Δεδομένα!B$1:B$51,MATCH('2020'!G125,Δεδομένα!A$1:A$51,0))</f>
        <v>ΑΝΑΤΟΛΙΚΗΣ ΜΑΚΕΔΟΝΙΑΣ ΚΑΙ ΘΡΑΚΗΣ</v>
      </c>
      <c r="I125" s="8">
        <f>INDEX(Δεδομένα!E$1:E$13,MATCH('2020'!H125,Δεδομένα!D$1:D$13,0))</f>
        <v>2</v>
      </c>
      <c r="J125" s="1">
        <v>43837</v>
      </c>
      <c r="K125" s="6" t="s">
        <v>82</v>
      </c>
      <c r="L125" s="36" t="str">
        <f t="shared" si="4"/>
        <v>07/01/2020 12:04</v>
      </c>
      <c r="M125" s="1">
        <v>43837</v>
      </c>
      <c r="N125" s="6" t="s">
        <v>83</v>
      </c>
      <c r="O125" s="36" t="str">
        <f t="shared" si="5"/>
        <v>07/01/2020 13:45</v>
      </c>
      <c r="P125" s="46">
        <f t="shared" si="6"/>
        <v>7.0138888884685002E-2</v>
      </c>
      <c r="Q125" s="48">
        <v>0</v>
      </c>
      <c r="R125" s="47">
        <f t="shared" si="7"/>
        <v>100.9999999939464</v>
      </c>
      <c r="S125" s="6" t="s">
        <v>77</v>
      </c>
      <c r="T125" s="6" t="s">
        <v>80</v>
      </c>
      <c r="U125" s="6" t="s">
        <v>44</v>
      </c>
      <c r="V125" s="6" t="s">
        <v>84</v>
      </c>
      <c r="W125" s="7">
        <v>0</v>
      </c>
      <c r="X125" s="7">
        <v>0</v>
      </c>
      <c r="Y125" s="7">
        <v>0</v>
      </c>
      <c r="Z125" s="7">
        <v>1</v>
      </c>
      <c r="AA125" s="7">
        <v>0</v>
      </c>
      <c r="AB125" s="7">
        <v>0</v>
      </c>
      <c r="AC125" s="7">
        <v>0</v>
      </c>
      <c r="AD125" s="7">
        <v>0</v>
      </c>
      <c r="AE125">
        <v>2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</row>
    <row r="126" spans="1:44" x14ac:dyDescent="0.25">
      <c r="A126">
        <v>1528567</v>
      </c>
      <c r="B126">
        <v>716371</v>
      </c>
      <c r="C126">
        <v>24.5921766545206</v>
      </c>
      <c r="D126">
        <v>40.939080979421597</v>
      </c>
      <c r="E126" s="68" t="s">
        <v>919</v>
      </c>
      <c r="F126" s="8">
        <f>INDEX(Δεδομένα!$P:$P,MATCH('2020'!E126,Δεδομένα!$O:$O,0))</f>
        <v>26</v>
      </c>
      <c r="G126" s="6" t="s">
        <v>77</v>
      </c>
      <c r="H126" s="2" t="str">
        <f>INDEX(Δεδομένα!B$1:B$51,MATCH('2020'!G126,Δεδομένα!A$1:A$51,0))</f>
        <v>ΑΝΑΤΟΛΙΚΗΣ ΜΑΚΕΔΟΝΙΑΣ ΚΑΙ ΘΡΑΚΗΣ</v>
      </c>
      <c r="I126" s="8">
        <f>INDEX(Δεδομένα!E$1:E$13,MATCH('2020'!H126,Δεδομένα!D$1:D$13,0))</f>
        <v>2</v>
      </c>
      <c r="J126" s="1">
        <v>43837</v>
      </c>
      <c r="K126" s="6" t="s">
        <v>271</v>
      </c>
      <c r="L126" s="36" t="str">
        <f t="shared" si="4"/>
        <v>07/01/2020 14:16</v>
      </c>
      <c r="M126" s="1">
        <v>43837</v>
      </c>
      <c r="N126" s="6" t="s">
        <v>1207</v>
      </c>
      <c r="O126" s="36" t="str">
        <f t="shared" si="5"/>
        <v>07/01/2020 15:21</v>
      </c>
      <c r="P126" s="46">
        <f t="shared" si="6"/>
        <v>4.5138888883229811E-2</v>
      </c>
      <c r="Q126" s="48">
        <v>0</v>
      </c>
      <c r="R126" s="47">
        <f t="shared" si="7"/>
        <v>64.999999991850927</v>
      </c>
      <c r="S126" s="6" t="s">
        <v>44</v>
      </c>
      <c r="T126" s="6" t="s">
        <v>921</v>
      </c>
      <c r="U126" s="6" t="s">
        <v>44</v>
      </c>
      <c r="V126" s="6" t="s">
        <v>1208</v>
      </c>
      <c r="W126" s="7">
        <v>0</v>
      </c>
      <c r="X126" s="7">
        <v>0</v>
      </c>
      <c r="Y126" s="7">
        <v>0</v>
      </c>
      <c r="Z126" s="7">
        <v>0</v>
      </c>
      <c r="AA126" s="7">
        <v>1</v>
      </c>
      <c r="AB126" s="7">
        <v>0</v>
      </c>
      <c r="AC126" s="7">
        <v>0</v>
      </c>
      <c r="AD126" s="7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</row>
    <row r="127" spans="1:44" x14ac:dyDescent="0.25">
      <c r="A127">
        <v>1528302</v>
      </c>
      <c r="B127">
        <v>0</v>
      </c>
      <c r="C127">
        <v>0</v>
      </c>
      <c r="D127">
        <v>0</v>
      </c>
      <c r="E127" s="68" t="s">
        <v>368</v>
      </c>
      <c r="F127" s="8">
        <f>INDEX(Δεδομένα!$P:$P,MATCH('2020'!E127,Δεδομένα!$O:$O,0))</f>
        <v>151</v>
      </c>
      <c r="G127" s="6" t="s">
        <v>369</v>
      </c>
      <c r="H127" s="2" t="str">
        <f>INDEX(Δεδομένα!B$1:B$51,MATCH('2020'!G127,Δεδομένα!A$1:A$51,0))</f>
        <v>ΠΕΛΛΟΠΟΝΗΣΟΥ</v>
      </c>
      <c r="I127" s="8">
        <f>INDEX(Δεδομένα!E$1:E$13,MATCH('2020'!H127,Δεδομένα!D$1:D$13,0))</f>
        <v>8</v>
      </c>
      <c r="J127" s="1">
        <v>43837</v>
      </c>
      <c r="K127" s="6" t="s">
        <v>376</v>
      </c>
      <c r="L127" s="36" t="str">
        <f t="shared" si="4"/>
        <v>07/01/2020 07:17</v>
      </c>
      <c r="M127" s="1">
        <v>43837</v>
      </c>
      <c r="N127" s="6" t="s">
        <v>377</v>
      </c>
      <c r="O127" s="36" t="str">
        <f t="shared" si="5"/>
        <v>07/01/2020 09:20</v>
      </c>
      <c r="P127" s="46">
        <f t="shared" si="6"/>
        <v>8.5416666668606922E-2</v>
      </c>
      <c r="Q127" s="48">
        <v>0</v>
      </c>
      <c r="R127" s="47">
        <f t="shared" si="7"/>
        <v>123.00000000279397</v>
      </c>
      <c r="S127" s="6" t="s">
        <v>372</v>
      </c>
      <c r="T127" s="6" t="s">
        <v>373</v>
      </c>
      <c r="U127" s="6" t="s">
        <v>44</v>
      </c>
      <c r="V127" s="6" t="s">
        <v>378</v>
      </c>
      <c r="W127" s="7">
        <v>0</v>
      </c>
      <c r="X127" s="7">
        <v>0</v>
      </c>
      <c r="Y127" s="7">
        <v>0</v>
      </c>
      <c r="Z127" s="7">
        <v>0</v>
      </c>
      <c r="AA127" s="7">
        <v>1.5</v>
      </c>
      <c r="AB127" s="7">
        <v>0</v>
      </c>
      <c r="AC127" s="7">
        <v>0</v>
      </c>
      <c r="AD127" s="7">
        <v>0</v>
      </c>
      <c r="AE127">
        <v>3</v>
      </c>
      <c r="AF127">
        <v>0</v>
      </c>
      <c r="AG127">
        <v>1</v>
      </c>
      <c r="AH127">
        <v>0</v>
      </c>
      <c r="AI127">
        <v>0</v>
      </c>
      <c r="AJ127">
        <v>2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</row>
    <row r="128" spans="1:44" x14ac:dyDescent="0.25">
      <c r="A128">
        <v>1530706</v>
      </c>
      <c r="B128">
        <v>716357</v>
      </c>
      <c r="C128">
        <v>22.022976021193902</v>
      </c>
      <c r="D128">
        <v>37.023774232192302</v>
      </c>
      <c r="E128" s="68" t="s">
        <v>937</v>
      </c>
      <c r="F128" s="8">
        <f>INDEX(Δεδομένα!$P:$P,MATCH('2020'!E128,Δεδομένα!$O:$O,0))</f>
        <v>143</v>
      </c>
      <c r="G128" s="6" t="s">
        <v>841</v>
      </c>
      <c r="H128" s="2" t="str">
        <f>INDEX(Δεδομένα!B$1:B$51,MATCH('2020'!G128,Δεδομένα!A$1:A$51,0))</f>
        <v>ΠΕΛΛΟΠΟΝΗΣΟΥ</v>
      </c>
      <c r="I128" s="8">
        <f>INDEX(Δεδομένα!E$1:E$13,MATCH('2020'!H128,Δεδομένα!D$1:D$13,0))</f>
        <v>8</v>
      </c>
      <c r="J128" s="1">
        <v>43837</v>
      </c>
      <c r="K128" s="6" t="s">
        <v>529</v>
      </c>
      <c r="L128" s="36" t="str">
        <f t="shared" si="4"/>
        <v>07/01/2020 13:35</v>
      </c>
      <c r="M128" s="1">
        <v>43837</v>
      </c>
      <c r="N128" s="6" t="s">
        <v>104</v>
      </c>
      <c r="O128" s="36" t="str">
        <f t="shared" si="5"/>
        <v>07/01/2020 15:30</v>
      </c>
      <c r="P128" s="46">
        <f t="shared" si="6"/>
        <v>7.9861111116770189E-2</v>
      </c>
      <c r="Q128" s="48">
        <v>0</v>
      </c>
      <c r="R128" s="47">
        <f t="shared" si="7"/>
        <v>115.00000000814907</v>
      </c>
      <c r="S128" s="6" t="s">
        <v>842</v>
      </c>
      <c r="T128" s="6" t="s">
        <v>984</v>
      </c>
      <c r="U128" s="6" t="s">
        <v>44</v>
      </c>
      <c r="V128" s="6" t="s">
        <v>1206</v>
      </c>
      <c r="W128" s="7">
        <v>0</v>
      </c>
      <c r="X128" s="7">
        <v>0</v>
      </c>
      <c r="Y128" s="7">
        <v>0</v>
      </c>
      <c r="Z128" s="7">
        <v>0</v>
      </c>
      <c r="AA128" s="7">
        <v>0.8</v>
      </c>
      <c r="AB128" s="7">
        <v>0</v>
      </c>
      <c r="AC128" s="7">
        <v>0</v>
      </c>
      <c r="AD128" s="7">
        <v>0</v>
      </c>
      <c r="AE128">
        <v>3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</row>
    <row r="129" spans="1:44" x14ac:dyDescent="0.25">
      <c r="A129">
        <v>1529339</v>
      </c>
      <c r="B129">
        <v>716386</v>
      </c>
      <c r="C129">
        <v>21.819094096770701</v>
      </c>
      <c r="D129">
        <v>36.806520264054001</v>
      </c>
      <c r="E129" s="68" t="s">
        <v>965</v>
      </c>
      <c r="F129" s="8">
        <f>INDEX(Δεδομένα!$P:$P,MATCH('2020'!E129,Δεδομένα!$O:$O,0))</f>
        <v>147</v>
      </c>
      <c r="G129" s="6" t="s">
        <v>841</v>
      </c>
      <c r="H129" s="2" t="str">
        <f>INDEX(Δεδομένα!B$1:B$51,MATCH('2020'!G129,Δεδομένα!A$1:A$51,0))</f>
        <v>ΠΕΛΛΟΠΟΝΗΣΟΥ</v>
      </c>
      <c r="I129" s="8">
        <f>INDEX(Δεδομένα!E$1:E$13,MATCH('2020'!H129,Δεδομένα!D$1:D$13,0))</f>
        <v>8</v>
      </c>
      <c r="J129" s="1">
        <v>43837</v>
      </c>
      <c r="K129" s="6" t="s">
        <v>1213</v>
      </c>
      <c r="L129" s="36" t="str">
        <f t="shared" si="4"/>
        <v>07/01/2020 14:38</v>
      </c>
      <c r="M129" s="1">
        <v>43837</v>
      </c>
      <c r="N129" s="6" t="s">
        <v>530</v>
      </c>
      <c r="O129" s="36" t="str">
        <f t="shared" si="5"/>
        <v>07/01/2020 17:05</v>
      </c>
      <c r="P129" s="46">
        <f t="shared" si="6"/>
        <v>0.10208333333139308</v>
      </c>
      <c r="Q129" s="48">
        <v>0</v>
      </c>
      <c r="R129" s="47">
        <f t="shared" si="7"/>
        <v>146.99999999720603</v>
      </c>
      <c r="S129" s="6" t="s">
        <v>842</v>
      </c>
      <c r="T129" s="6" t="s">
        <v>967</v>
      </c>
      <c r="U129" s="6" t="s">
        <v>44</v>
      </c>
      <c r="V129" s="6" t="s">
        <v>1214</v>
      </c>
      <c r="W129" s="7">
        <v>0</v>
      </c>
      <c r="X129" s="7">
        <v>0</v>
      </c>
      <c r="Y129" s="7">
        <v>0</v>
      </c>
      <c r="Z129" s="7">
        <v>0</v>
      </c>
      <c r="AA129" s="7">
        <v>4</v>
      </c>
      <c r="AB129" s="7">
        <v>0</v>
      </c>
      <c r="AC129" s="7">
        <v>0</v>
      </c>
      <c r="AD129" s="7">
        <v>0</v>
      </c>
      <c r="AE129">
        <v>7</v>
      </c>
      <c r="AF129">
        <v>0</v>
      </c>
      <c r="AG129">
        <v>0</v>
      </c>
      <c r="AH129">
        <v>0</v>
      </c>
      <c r="AI129">
        <v>2</v>
      </c>
      <c r="AJ129">
        <v>3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</row>
    <row r="130" spans="1:44" x14ac:dyDescent="0.25">
      <c r="A130">
        <v>1538599</v>
      </c>
      <c r="B130">
        <v>716473</v>
      </c>
      <c r="C130">
        <v>21.9967778224756</v>
      </c>
      <c r="D130">
        <v>37.237229603025099</v>
      </c>
      <c r="E130" s="68" t="s">
        <v>840</v>
      </c>
      <c r="F130" s="8">
        <f>INDEX(Δεδομένα!$P:$P,MATCH('2020'!E130,Δεδομένα!$O:$O,0))</f>
        <v>144</v>
      </c>
      <c r="G130" s="6" t="s">
        <v>841</v>
      </c>
      <c r="H130" s="2" t="str">
        <f>INDEX(Δεδομένα!B$1:B$51,MATCH('2020'!G130,Δεδομένα!A$1:A$51,0))</f>
        <v>ΠΕΛΛΟΠΟΝΗΣΟΥ</v>
      </c>
      <c r="I130" s="8">
        <f>INDEX(Δεδομένα!E$1:E$13,MATCH('2020'!H130,Δεδομένα!D$1:D$13,0))</f>
        <v>8</v>
      </c>
      <c r="J130" s="1">
        <v>43837</v>
      </c>
      <c r="K130" s="6" t="s">
        <v>310</v>
      </c>
      <c r="L130" s="36" t="str">
        <f t="shared" si="4"/>
        <v>07/01/2020 18:15</v>
      </c>
      <c r="M130" s="1">
        <v>43837</v>
      </c>
      <c r="N130" s="6" t="s">
        <v>263</v>
      </c>
      <c r="O130" s="36" t="str">
        <f t="shared" si="5"/>
        <v>07/01/2020 18:35</v>
      </c>
      <c r="P130" s="46">
        <f t="shared" si="6"/>
        <v>1.3888888890505768E-2</v>
      </c>
      <c r="Q130" s="48">
        <v>0</v>
      </c>
      <c r="R130" s="47">
        <f t="shared" si="7"/>
        <v>20.000000002328306</v>
      </c>
      <c r="S130" s="6" t="s">
        <v>842</v>
      </c>
      <c r="T130" s="6" t="s">
        <v>843</v>
      </c>
      <c r="U130" s="6" t="s">
        <v>44</v>
      </c>
      <c r="V130" s="6" t="s">
        <v>1227</v>
      </c>
      <c r="W130" s="7">
        <v>0</v>
      </c>
      <c r="X130" s="7">
        <v>0</v>
      </c>
      <c r="Y130" s="7">
        <v>0</v>
      </c>
      <c r="Z130" s="7">
        <v>0</v>
      </c>
      <c r="AA130" s="7">
        <v>0.1</v>
      </c>
      <c r="AB130" s="7">
        <v>0</v>
      </c>
      <c r="AC130" s="7">
        <v>0</v>
      </c>
      <c r="AD130" s="7">
        <v>0</v>
      </c>
      <c r="AE130">
        <v>4</v>
      </c>
      <c r="AF130">
        <v>0</v>
      </c>
      <c r="AG130">
        <v>0</v>
      </c>
      <c r="AH130">
        <v>0</v>
      </c>
      <c r="AI130">
        <v>0</v>
      </c>
      <c r="AJ130">
        <v>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</row>
    <row r="131" spans="1:44" x14ac:dyDescent="0.25">
      <c r="A131">
        <v>1530795</v>
      </c>
      <c r="B131">
        <v>0</v>
      </c>
      <c r="C131">
        <v>0</v>
      </c>
      <c r="D131">
        <v>0</v>
      </c>
      <c r="E131" s="68" t="s">
        <v>120</v>
      </c>
      <c r="F131" s="8">
        <f>INDEX(Δεδομένα!$P:$P,MATCH('2020'!E131,Δεδομένα!$O:$O,0))</f>
        <v>30</v>
      </c>
      <c r="G131" s="6" t="s">
        <v>121</v>
      </c>
      <c r="H131" s="2" t="str">
        <f>INDEX(Δεδομένα!B$1:B$51,MATCH('2020'!G131,Δεδομένα!A$1:A$51,0))</f>
        <v>ΑΝΑΤΟΛΙΚΗΣ ΜΑΚΕΔΟΝΙΑΣ ΚΑΙ ΘΡΑΚΗΣ</v>
      </c>
      <c r="I131" s="8">
        <f>INDEX(Δεδομένα!E$1:E$13,MATCH('2020'!H131,Δεδομένα!D$1:D$13,0))</f>
        <v>2</v>
      </c>
      <c r="J131" s="1">
        <v>43837</v>
      </c>
      <c r="K131" s="6" t="s">
        <v>122</v>
      </c>
      <c r="L131" s="36" t="str">
        <f t="shared" ref="L131:L194" si="8">_xlfn.CONCAT(TEXT(J131,"ηη/μμ/εεε")," ",TEXT(K131,"ωω:λλ"))</f>
        <v>07/01/2020 18:21</v>
      </c>
      <c r="M131" s="1">
        <v>43837</v>
      </c>
      <c r="N131" s="6" t="s">
        <v>123</v>
      </c>
      <c r="O131" s="36" t="str">
        <f t="shared" ref="O131:O194" si="9">_xlfn.CONCAT(TEXT(M131,"ηη/μμ/εεε")," ",TEXT(N131,"ωω:λλ"))</f>
        <v>07/01/2020 19:10</v>
      </c>
      <c r="P131" s="46">
        <f t="shared" ref="P131:P194" si="10">O131-L131</f>
        <v>3.4027777779556345E-2</v>
      </c>
      <c r="Q131" s="48">
        <v>0</v>
      </c>
      <c r="R131" s="47">
        <f t="shared" ref="R131:R194" si="11">P131*(24*60)</f>
        <v>49.000000002561137</v>
      </c>
      <c r="S131" s="6" t="s">
        <v>121</v>
      </c>
      <c r="T131" s="6" t="s">
        <v>124</v>
      </c>
      <c r="U131" s="6" t="s">
        <v>44</v>
      </c>
      <c r="V131" s="6" t="s">
        <v>125</v>
      </c>
      <c r="W131" s="7">
        <v>0</v>
      </c>
      <c r="X131" s="7">
        <v>0</v>
      </c>
      <c r="Y131" s="7">
        <v>0</v>
      </c>
      <c r="Z131" s="7">
        <v>0.5</v>
      </c>
      <c r="AA131" s="7">
        <v>0</v>
      </c>
      <c r="AB131" s="7">
        <v>0</v>
      </c>
      <c r="AC131" s="7">
        <v>0</v>
      </c>
      <c r="AD131" s="7">
        <v>0</v>
      </c>
      <c r="AE131">
        <v>3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</row>
    <row r="132" spans="1:44" x14ac:dyDescent="0.25">
      <c r="A132">
        <v>1530796</v>
      </c>
      <c r="B132">
        <v>0</v>
      </c>
      <c r="C132">
        <v>0</v>
      </c>
      <c r="D132">
        <v>0</v>
      </c>
      <c r="E132" s="68" t="s">
        <v>120</v>
      </c>
      <c r="F132" s="8">
        <f>INDEX(Δεδομένα!$P:$P,MATCH('2020'!E132,Δεδομένα!$O:$O,0))</f>
        <v>30</v>
      </c>
      <c r="G132" s="6" t="s">
        <v>121</v>
      </c>
      <c r="H132" s="2" t="str">
        <f>INDEX(Δεδομένα!B$1:B$51,MATCH('2020'!G132,Δεδομένα!A$1:A$51,0))</f>
        <v>ΑΝΑΤΟΛΙΚΗΣ ΜΑΚΕΔΟΝΙΑΣ ΚΑΙ ΘΡΑΚΗΣ</v>
      </c>
      <c r="I132" s="8">
        <f>INDEX(Δεδομένα!E$1:E$13,MATCH('2020'!H132,Δεδομένα!D$1:D$13,0))</f>
        <v>2</v>
      </c>
      <c r="J132" s="1">
        <v>43837</v>
      </c>
      <c r="K132" s="6" t="s">
        <v>126</v>
      </c>
      <c r="L132" s="36" t="str">
        <f t="shared" si="8"/>
        <v>07/01/2020 19:12</v>
      </c>
      <c r="M132" s="1">
        <v>43837</v>
      </c>
      <c r="N132" s="6" t="s">
        <v>127</v>
      </c>
      <c r="O132" s="36" t="str">
        <f t="shared" si="9"/>
        <v>07/01/2020 20:03</v>
      </c>
      <c r="P132" s="46">
        <f t="shared" si="10"/>
        <v>3.5416666665696539E-2</v>
      </c>
      <c r="Q132" s="48">
        <v>0</v>
      </c>
      <c r="R132" s="47">
        <f t="shared" si="11"/>
        <v>50.999999998603016</v>
      </c>
      <c r="S132" s="6" t="s">
        <v>121</v>
      </c>
      <c r="T132" s="6" t="s">
        <v>124</v>
      </c>
      <c r="U132" s="6" t="s">
        <v>44</v>
      </c>
      <c r="V132" s="6" t="s">
        <v>125</v>
      </c>
      <c r="W132" s="7">
        <v>0</v>
      </c>
      <c r="X132" s="7">
        <v>0</v>
      </c>
      <c r="Y132" s="7">
        <v>0</v>
      </c>
      <c r="Z132" s="7">
        <v>0</v>
      </c>
      <c r="AA132" s="7">
        <v>0.5</v>
      </c>
      <c r="AB132" s="7">
        <v>0</v>
      </c>
      <c r="AC132" s="7">
        <v>0</v>
      </c>
      <c r="AD132" s="7">
        <v>0</v>
      </c>
      <c r="AE132">
        <v>3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</row>
    <row r="133" spans="1:44" x14ac:dyDescent="0.25">
      <c r="A133">
        <v>1528472</v>
      </c>
      <c r="B133">
        <v>716470</v>
      </c>
      <c r="C133">
        <v>22.2494602203369</v>
      </c>
      <c r="D133">
        <v>40.804145812988303</v>
      </c>
      <c r="E133" s="68" t="s">
        <v>873</v>
      </c>
      <c r="F133" s="8">
        <f>INDEX(Δεδομένα!$P:$P,MATCH('2020'!E133,Δεδομένα!$O:$O,0))</f>
        <v>61</v>
      </c>
      <c r="G133" s="6" t="s">
        <v>874</v>
      </c>
      <c r="H133" s="2" t="str">
        <f>INDEX(Δεδομένα!B$1:B$51,MATCH('2020'!G133,Δεδομένα!A$1:A$51,0))</f>
        <v>ΚΕΝΤΡΙΚΗΣ ΜΑΚΕΔΟΝΙΑΣ</v>
      </c>
      <c r="I133" s="8">
        <f>INDEX(Δεδομένα!E$1:E$13,MATCH('2020'!H133,Δεδομένα!D$1:D$13,0))</f>
        <v>3</v>
      </c>
      <c r="J133" s="1">
        <v>43837</v>
      </c>
      <c r="K133" s="6" t="s">
        <v>85</v>
      </c>
      <c r="L133" s="36" t="str">
        <f t="shared" si="8"/>
        <v>07/01/2020 17:50</v>
      </c>
      <c r="M133" s="1">
        <v>43837</v>
      </c>
      <c r="N133" s="6" t="s">
        <v>621</v>
      </c>
      <c r="O133" s="36" t="str">
        <f t="shared" si="9"/>
        <v>07/01/2020 18:20</v>
      </c>
      <c r="P133" s="46">
        <f t="shared" si="10"/>
        <v>2.0833333335758653E-2</v>
      </c>
      <c r="Q133" s="48">
        <v>0</v>
      </c>
      <c r="R133" s="47">
        <f t="shared" si="11"/>
        <v>30.00000000349246</v>
      </c>
      <c r="S133" s="6" t="s">
        <v>877</v>
      </c>
      <c r="T133" s="6" t="s">
        <v>878</v>
      </c>
      <c r="U133" s="6" t="s">
        <v>73</v>
      </c>
      <c r="V133" s="6" t="s">
        <v>1226</v>
      </c>
      <c r="W133" s="7">
        <v>0</v>
      </c>
      <c r="X133" s="7">
        <v>0</v>
      </c>
      <c r="Y133" s="7">
        <v>0</v>
      </c>
      <c r="Z133" s="7">
        <v>0.1</v>
      </c>
      <c r="AA133" s="7">
        <v>0</v>
      </c>
      <c r="AB133" s="7">
        <v>0</v>
      </c>
      <c r="AC133" s="7">
        <v>0</v>
      </c>
      <c r="AD133" s="7">
        <v>0</v>
      </c>
      <c r="AE133">
        <v>2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</row>
    <row r="134" spans="1:44" x14ac:dyDescent="0.25">
      <c r="A134">
        <v>1539132</v>
      </c>
      <c r="B134">
        <v>716458</v>
      </c>
      <c r="C134">
        <v>25.604392734020401</v>
      </c>
      <c r="D134">
        <v>41.057807332933798</v>
      </c>
      <c r="E134" s="68" t="s">
        <v>1219</v>
      </c>
      <c r="F134" s="8">
        <f>INDEX(Δεδομένα!$P:$P,MATCH('2020'!E134,Δεδομένα!$O:$O,0))</f>
        <v>20</v>
      </c>
      <c r="G134" s="6" t="s">
        <v>64</v>
      </c>
      <c r="H134" s="2" t="str">
        <f>INDEX(Δεδομένα!B$1:B$51,MATCH('2020'!G134,Δεδομένα!A$1:A$51,0))</f>
        <v>ΑΝΑΤΟΛΙΚΗΣ ΜΑΚΕΔΟΝΙΑΣ ΚΑΙ ΘΡΑΚΗΣ</v>
      </c>
      <c r="I134" s="8">
        <f>INDEX(Δεδομένα!E$1:E$13,MATCH('2020'!H134,Δεδομένα!D$1:D$13,0))</f>
        <v>2</v>
      </c>
      <c r="J134" s="1">
        <v>43837</v>
      </c>
      <c r="K134" s="6" t="s">
        <v>1220</v>
      </c>
      <c r="L134" s="36" t="str">
        <f t="shared" si="8"/>
        <v>07/01/2020 17:38</v>
      </c>
      <c r="M134" s="1">
        <v>43837</v>
      </c>
      <c r="N134" s="6" t="s">
        <v>1221</v>
      </c>
      <c r="O134" s="36" t="str">
        <f t="shared" si="9"/>
        <v>07/01/2020 18:29</v>
      </c>
      <c r="P134" s="46">
        <f t="shared" si="10"/>
        <v>3.5416666665696539E-2</v>
      </c>
      <c r="Q134" s="48">
        <v>0</v>
      </c>
      <c r="R134" s="47">
        <f t="shared" si="11"/>
        <v>50.999999998603016</v>
      </c>
      <c r="S134" s="6" t="s">
        <v>44</v>
      </c>
      <c r="T134" s="6" t="s">
        <v>72</v>
      </c>
      <c r="U134" s="6" t="s">
        <v>44</v>
      </c>
      <c r="V134" s="6" t="s">
        <v>1222</v>
      </c>
      <c r="W134" s="7">
        <v>0</v>
      </c>
      <c r="X134" s="7">
        <v>0</v>
      </c>
      <c r="Y134" s="7">
        <v>0</v>
      </c>
      <c r="Z134" s="7">
        <v>2</v>
      </c>
      <c r="AA134" s="7">
        <v>0</v>
      </c>
      <c r="AB134" s="7">
        <v>0</v>
      </c>
      <c r="AC134" s="7">
        <v>0</v>
      </c>
      <c r="AD134" s="7">
        <v>0</v>
      </c>
      <c r="AE134">
        <v>3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</row>
    <row r="135" spans="1:44" x14ac:dyDescent="0.25">
      <c r="A135">
        <v>1528923</v>
      </c>
      <c r="B135">
        <v>0</v>
      </c>
      <c r="C135">
        <v>0</v>
      </c>
      <c r="D135">
        <v>0</v>
      </c>
      <c r="E135" s="68" t="s">
        <v>414</v>
      </c>
      <c r="F135" s="8">
        <f>INDEX(Δεδομένα!$P:$P,MATCH('2020'!E135,Δεδομένα!$O:$O,0))</f>
        <v>166</v>
      </c>
      <c r="G135" s="6" t="s">
        <v>399</v>
      </c>
      <c r="H135" s="2" t="str">
        <f>INDEX(Δεδομένα!B$1:B$51,MATCH('2020'!G135,Δεδομένα!A$1:A$51,0))</f>
        <v>ΣΤΕΡΕΑΣ ΕΛΛΑΔΟΣ</v>
      </c>
      <c r="I135" s="8">
        <f>INDEX(Δεδομένα!E$1:E$13,MATCH('2020'!H135,Δεδομένα!D$1:D$13,0))</f>
        <v>9</v>
      </c>
      <c r="J135" s="1">
        <v>43837</v>
      </c>
      <c r="K135" s="6" t="s">
        <v>327</v>
      </c>
      <c r="L135" s="36" t="str">
        <f t="shared" si="8"/>
        <v>07/01/2020 18:50</v>
      </c>
      <c r="M135" s="1">
        <v>43837</v>
      </c>
      <c r="N135" s="6" t="s">
        <v>392</v>
      </c>
      <c r="O135" s="36" t="str">
        <f t="shared" si="9"/>
        <v>07/01/2020 21:00</v>
      </c>
      <c r="P135" s="46">
        <f t="shared" si="10"/>
        <v>9.0277777781011537E-2</v>
      </c>
      <c r="Q135" s="48">
        <v>0</v>
      </c>
      <c r="R135" s="47">
        <f t="shared" si="11"/>
        <v>130.00000000465661</v>
      </c>
      <c r="S135" s="6" t="s">
        <v>44</v>
      </c>
      <c r="T135" s="6" t="s">
        <v>415</v>
      </c>
      <c r="U135" s="6" t="s">
        <v>73</v>
      </c>
      <c r="V135" s="6" t="s">
        <v>416</v>
      </c>
      <c r="W135" s="7">
        <v>0</v>
      </c>
      <c r="X135" s="7">
        <v>0</v>
      </c>
      <c r="Y135" s="7">
        <v>0</v>
      </c>
      <c r="Z135" s="7">
        <v>0</v>
      </c>
      <c r="AA135" s="7">
        <v>0.5</v>
      </c>
      <c r="AB135" s="7">
        <v>0</v>
      </c>
      <c r="AC135" s="7">
        <v>0</v>
      </c>
      <c r="AD135" s="7">
        <v>0</v>
      </c>
      <c r="AE135">
        <v>4</v>
      </c>
      <c r="AF135">
        <v>0</v>
      </c>
      <c r="AG135">
        <v>0</v>
      </c>
      <c r="AH135">
        <v>0</v>
      </c>
      <c r="AI135">
        <v>0</v>
      </c>
      <c r="AJ135">
        <v>2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</row>
    <row r="136" spans="1:44" x14ac:dyDescent="0.25">
      <c r="A136">
        <v>1536159</v>
      </c>
      <c r="B136">
        <v>716687</v>
      </c>
      <c r="C136">
        <v>21.910313204874399</v>
      </c>
      <c r="D136">
        <v>38.400562237877303</v>
      </c>
      <c r="E136" s="68" t="s">
        <v>975</v>
      </c>
      <c r="F136" s="8">
        <f>INDEX(Δεδομένα!$P:$P,MATCH('2020'!E136,Δεδομένα!$O:$O,0))</f>
        <v>130</v>
      </c>
      <c r="G136" s="6" t="s">
        <v>335</v>
      </c>
      <c r="H136" s="2" t="str">
        <f>INDEX(Δεδομένα!B$1:B$51,MATCH('2020'!G136,Δεδομένα!A$1:A$51,0))</f>
        <v>ΔΥΤΙΚΗΣ ΕΛΛΑΔΟΣ</v>
      </c>
      <c r="I136" s="8">
        <f>INDEX(Δεδομένα!E$1:E$13,MATCH('2020'!H136,Δεδομένα!D$1:D$13,0))</f>
        <v>7</v>
      </c>
      <c r="J136" s="1">
        <v>43838</v>
      </c>
      <c r="K136" s="6" t="s">
        <v>1235</v>
      </c>
      <c r="L136" s="36" t="str">
        <f t="shared" si="8"/>
        <v>08/01/2020 11:25</v>
      </c>
      <c r="M136" s="1">
        <v>43838</v>
      </c>
      <c r="N136" s="6" t="s">
        <v>347</v>
      </c>
      <c r="O136" s="36" t="str">
        <f t="shared" si="9"/>
        <v>08/01/2020 13:10</v>
      </c>
      <c r="P136" s="46">
        <f t="shared" si="10"/>
        <v>7.2916666664241347E-2</v>
      </c>
      <c r="Q136" s="48">
        <v>0</v>
      </c>
      <c r="R136" s="47">
        <f t="shared" si="11"/>
        <v>104.99999999650754</v>
      </c>
      <c r="S136" s="6" t="s">
        <v>976</v>
      </c>
      <c r="T136" s="6" t="s">
        <v>73</v>
      </c>
      <c r="U136" s="6" t="s">
        <v>44</v>
      </c>
      <c r="V136" s="6" t="s">
        <v>1236</v>
      </c>
      <c r="W136" s="7">
        <v>0</v>
      </c>
      <c r="X136" s="7">
        <v>0</v>
      </c>
      <c r="Y136" s="7">
        <v>0</v>
      </c>
      <c r="Z136" s="7">
        <v>0</v>
      </c>
      <c r="AA136" s="7">
        <v>5</v>
      </c>
      <c r="AB136" s="7">
        <v>1</v>
      </c>
      <c r="AC136" s="7">
        <v>0</v>
      </c>
      <c r="AD136" s="7">
        <v>0</v>
      </c>
      <c r="AE136">
        <v>9</v>
      </c>
      <c r="AF136">
        <v>0</v>
      </c>
      <c r="AG136">
        <v>0</v>
      </c>
      <c r="AH136">
        <v>0</v>
      </c>
      <c r="AI136">
        <v>0</v>
      </c>
      <c r="AJ136">
        <v>3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</row>
    <row r="137" spans="1:44" x14ac:dyDescent="0.25">
      <c r="A137">
        <v>1531107</v>
      </c>
      <c r="B137">
        <v>716723</v>
      </c>
      <c r="C137">
        <v>22.7492688244931</v>
      </c>
      <c r="D137">
        <v>37.396258327480602</v>
      </c>
      <c r="E137" s="68" t="s">
        <v>1246</v>
      </c>
      <c r="F137" s="8">
        <f>INDEX(Δεδομένα!$P:$P,MATCH('2020'!E137,Δεδομένα!$O:$O,0))</f>
        <v>138</v>
      </c>
      <c r="G137" s="6" t="s">
        <v>932</v>
      </c>
      <c r="H137" s="2" t="str">
        <f>INDEX(Δεδομένα!B$1:B$51,MATCH('2020'!G137,Δεδομένα!A$1:A$51,0))</f>
        <v>ΠΕΛΛΟΠΟΝΗΣΟΥ</v>
      </c>
      <c r="I137" s="8">
        <f>INDEX(Δεδομένα!E$1:E$13,MATCH('2020'!H137,Δεδομένα!D$1:D$13,0))</f>
        <v>8</v>
      </c>
      <c r="J137" s="1">
        <v>43838</v>
      </c>
      <c r="K137" s="6" t="s">
        <v>440</v>
      </c>
      <c r="L137" s="36" t="str">
        <f t="shared" si="8"/>
        <v>08/01/2020 13:15</v>
      </c>
      <c r="M137" s="1">
        <v>43838</v>
      </c>
      <c r="N137" s="6" t="s">
        <v>153</v>
      </c>
      <c r="O137" s="36" t="str">
        <f t="shared" si="9"/>
        <v>08/01/2020 16:15</v>
      </c>
      <c r="P137" s="46">
        <f t="shared" si="10"/>
        <v>0.125</v>
      </c>
      <c r="Q137" s="48">
        <v>0</v>
      </c>
      <c r="R137" s="47">
        <f t="shared" si="11"/>
        <v>180</v>
      </c>
      <c r="S137" s="6" t="s">
        <v>1247</v>
      </c>
      <c r="T137" s="6" t="s">
        <v>1248</v>
      </c>
      <c r="U137" s="6" t="s">
        <v>44</v>
      </c>
      <c r="V137" s="6" t="s">
        <v>1249</v>
      </c>
      <c r="W137" s="7">
        <v>0</v>
      </c>
      <c r="X137" s="7">
        <v>0</v>
      </c>
      <c r="Y137" s="7">
        <v>0</v>
      </c>
      <c r="Z137" s="7">
        <v>0</v>
      </c>
      <c r="AA137" s="7">
        <v>1.2</v>
      </c>
      <c r="AB137" s="7">
        <v>3</v>
      </c>
      <c r="AC137" s="7">
        <v>0</v>
      </c>
      <c r="AD137" s="7">
        <v>0</v>
      </c>
      <c r="AE137">
        <v>6</v>
      </c>
      <c r="AF137">
        <v>0</v>
      </c>
      <c r="AG137">
        <v>0</v>
      </c>
      <c r="AH137">
        <v>0</v>
      </c>
      <c r="AI137">
        <v>0</v>
      </c>
      <c r="AJ137">
        <v>3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</row>
    <row r="138" spans="1:44" x14ac:dyDescent="0.25">
      <c r="A138">
        <v>1530491</v>
      </c>
      <c r="B138">
        <v>716698</v>
      </c>
      <c r="C138">
        <v>21.857171721112501</v>
      </c>
      <c r="D138">
        <v>38.319816561689002</v>
      </c>
      <c r="E138" s="68" t="s">
        <v>986</v>
      </c>
      <c r="F138" s="8">
        <f>INDEX(Δεδομένα!$P:$P,MATCH('2020'!E138,Δεδομένα!$O:$O,0))</f>
        <v>121</v>
      </c>
      <c r="G138" s="6" t="s">
        <v>303</v>
      </c>
      <c r="H138" s="2" t="str">
        <f>INDEX(Δεδομένα!B$1:B$51,MATCH('2020'!G138,Δεδομένα!A$1:A$51,0))</f>
        <v>ΔΥΤΙΚΗΣ ΕΛΛΑΔΟΣ</v>
      </c>
      <c r="I138" s="8">
        <f>INDEX(Δεδομένα!E$1:E$13,MATCH('2020'!H138,Δεδομένα!D$1:D$13,0))</f>
        <v>7</v>
      </c>
      <c r="J138" s="1">
        <v>43838</v>
      </c>
      <c r="K138" s="6" t="s">
        <v>1237</v>
      </c>
      <c r="L138" s="36" t="str">
        <f t="shared" si="8"/>
        <v>08/01/2020 12:11</v>
      </c>
      <c r="M138" s="1">
        <v>43838</v>
      </c>
      <c r="N138" s="6" t="s">
        <v>141</v>
      </c>
      <c r="O138" s="36" t="str">
        <f t="shared" si="9"/>
        <v>08/01/2020 16:14</v>
      </c>
      <c r="P138" s="46">
        <f t="shared" si="10"/>
        <v>0.16874999999708962</v>
      </c>
      <c r="Q138" s="48">
        <v>0</v>
      </c>
      <c r="R138" s="47">
        <f t="shared" si="11"/>
        <v>242.99999999580905</v>
      </c>
      <c r="S138" s="6" t="s">
        <v>306</v>
      </c>
      <c r="T138" s="6" t="s">
        <v>311</v>
      </c>
      <c r="U138" s="6" t="s">
        <v>44</v>
      </c>
      <c r="V138" s="6" t="s">
        <v>1238</v>
      </c>
      <c r="W138" s="7">
        <v>0</v>
      </c>
      <c r="X138" s="7">
        <v>0.2</v>
      </c>
      <c r="Y138" s="7">
        <v>0</v>
      </c>
      <c r="Z138" s="7">
        <v>0</v>
      </c>
      <c r="AA138" s="7">
        <v>0</v>
      </c>
      <c r="AB138" s="7">
        <v>0</v>
      </c>
      <c r="AC138" s="7">
        <v>0</v>
      </c>
      <c r="AD138" s="7">
        <v>0</v>
      </c>
      <c r="AE138">
        <v>2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</row>
    <row r="139" spans="1:44" x14ac:dyDescent="0.25">
      <c r="A139">
        <v>1541472</v>
      </c>
      <c r="B139">
        <v>716658</v>
      </c>
      <c r="C139">
        <v>28.158291170530301</v>
      </c>
      <c r="D139">
        <v>36.361583238767402</v>
      </c>
      <c r="E139" s="68" t="s">
        <v>1231</v>
      </c>
      <c r="F139" s="8">
        <f>INDEX(Δεδομένα!$P:$P,MATCH('2020'!E139,Δεδομένα!$O:$O,0))</f>
        <v>194</v>
      </c>
      <c r="G139" s="6" t="s">
        <v>1007</v>
      </c>
      <c r="H139" s="2" t="str">
        <f>INDEX(Δεδομένα!B$1:B$51,MATCH('2020'!G139,Δεδομένα!A$1:A$51,0))</f>
        <v>ΝΟΤΙΟΥ ΑΙΓΑΙΟΥ</v>
      </c>
      <c r="I139" s="8">
        <f>INDEX(Δεδομένα!E$1:E$13,MATCH('2020'!H139,Δεδομένα!D$1:D$13,0))</f>
        <v>10</v>
      </c>
      <c r="J139" s="1">
        <v>43838</v>
      </c>
      <c r="K139" s="6" t="s">
        <v>1232</v>
      </c>
      <c r="L139" s="36" t="str">
        <f t="shared" si="8"/>
        <v>08/01/2020 10:27</v>
      </c>
      <c r="M139" s="1">
        <v>43838</v>
      </c>
      <c r="N139" s="6" t="s">
        <v>130</v>
      </c>
      <c r="O139" s="36" t="str">
        <f t="shared" si="9"/>
        <v>08/01/2020 12:44</v>
      </c>
      <c r="P139" s="46">
        <f t="shared" si="10"/>
        <v>9.5138888886140194E-2</v>
      </c>
      <c r="Q139" s="48">
        <v>0</v>
      </c>
      <c r="R139" s="47">
        <f t="shared" si="11"/>
        <v>136.99999999604188</v>
      </c>
      <c r="S139" s="6" t="s">
        <v>44</v>
      </c>
      <c r="T139" s="6" t="s">
        <v>1233</v>
      </c>
      <c r="U139" s="6" t="s">
        <v>44</v>
      </c>
      <c r="V139" s="6" t="s">
        <v>1234</v>
      </c>
      <c r="W139" s="7">
        <v>0</v>
      </c>
      <c r="X139" s="7">
        <v>0</v>
      </c>
      <c r="Y139" s="7">
        <v>0</v>
      </c>
      <c r="Z139" s="7">
        <v>0</v>
      </c>
      <c r="AA139" s="7">
        <v>0</v>
      </c>
      <c r="AB139" s="7">
        <v>0</v>
      </c>
      <c r="AC139" s="7">
        <v>0</v>
      </c>
      <c r="AD139" s="7">
        <v>2.5</v>
      </c>
      <c r="AE139">
        <v>3</v>
      </c>
      <c r="AF139">
        <v>0</v>
      </c>
      <c r="AG139">
        <v>0</v>
      </c>
      <c r="AH139">
        <v>0</v>
      </c>
      <c r="AI139">
        <v>2</v>
      </c>
      <c r="AJ139">
        <v>1</v>
      </c>
      <c r="AK139">
        <v>0</v>
      </c>
      <c r="AL139">
        <v>0</v>
      </c>
      <c r="AM139">
        <v>2</v>
      </c>
      <c r="AN139">
        <v>0</v>
      </c>
      <c r="AO139">
        <v>0</v>
      </c>
      <c r="AP139">
        <v>0</v>
      </c>
      <c r="AQ139">
        <v>0</v>
      </c>
      <c r="AR139">
        <v>0</v>
      </c>
    </row>
    <row r="140" spans="1:44" x14ac:dyDescent="0.25">
      <c r="A140">
        <v>1529094</v>
      </c>
      <c r="B140">
        <v>0</v>
      </c>
      <c r="C140">
        <v>0</v>
      </c>
      <c r="D140">
        <v>0</v>
      </c>
      <c r="E140" s="68" t="s">
        <v>147</v>
      </c>
      <c r="F140" s="8">
        <f>INDEX(Δεδομένα!$P:$P,MATCH('2020'!E140,Δεδομένα!$O:$O,0))</f>
        <v>33</v>
      </c>
      <c r="G140" s="6" t="s">
        <v>148</v>
      </c>
      <c r="H140" s="2" t="str">
        <f>INDEX(Δεδομένα!B$1:B$51,MATCH('2020'!G140,Δεδομένα!A$1:A$51,0))</f>
        <v>ΑΝΑΤΟΛΙΚΗΣ ΜΑΚΕΔΟΝΙΑΣ ΚΑΙ ΘΡΑΚΗΣ</v>
      </c>
      <c r="I140" s="8">
        <f>INDEX(Δεδομένα!E$1:E$13,MATCH('2020'!H140,Δεδομένα!D$1:D$13,0))</f>
        <v>2</v>
      </c>
      <c r="J140" s="1">
        <v>43838</v>
      </c>
      <c r="K140" s="6" t="s">
        <v>159</v>
      </c>
      <c r="L140" s="36" t="str">
        <f t="shared" si="8"/>
        <v>08/01/2020 14:05</v>
      </c>
      <c r="M140" s="1">
        <v>43838</v>
      </c>
      <c r="N140" s="6" t="s">
        <v>160</v>
      </c>
      <c r="O140" s="36" t="str">
        <f t="shared" si="9"/>
        <v>08/01/2020 16:35</v>
      </c>
      <c r="P140" s="46">
        <f t="shared" si="10"/>
        <v>0.10416666666424135</v>
      </c>
      <c r="Q140" s="48">
        <v>0</v>
      </c>
      <c r="R140" s="47">
        <f t="shared" si="11"/>
        <v>149.99999999650754</v>
      </c>
      <c r="S140" s="6" t="s">
        <v>161</v>
      </c>
      <c r="T140" s="6" t="s">
        <v>162</v>
      </c>
      <c r="U140" s="6" t="s">
        <v>163</v>
      </c>
      <c r="V140" s="6" t="s">
        <v>164</v>
      </c>
      <c r="W140" s="7">
        <v>0</v>
      </c>
      <c r="X140" s="7">
        <v>0</v>
      </c>
      <c r="Y140" s="7">
        <v>0</v>
      </c>
      <c r="Z140" s="7">
        <v>0</v>
      </c>
      <c r="AA140" s="7">
        <v>5</v>
      </c>
      <c r="AB140" s="7">
        <v>0</v>
      </c>
      <c r="AC140" s="7">
        <v>0</v>
      </c>
      <c r="AD140" s="7">
        <v>0</v>
      </c>
      <c r="AE140">
        <v>4</v>
      </c>
      <c r="AF140">
        <v>0</v>
      </c>
      <c r="AG140">
        <v>1</v>
      </c>
      <c r="AH140">
        <v>0</v>
      </c>
      <c r="AI140">
        <v>0</v>
      </c>
      <c r="AJ140">
        <v>2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</row>
    <row r="141" spans="1:44" x14ac:dyDescent="0.25">
      <c r="A141">
        <v>1529439</v>
      </c>
      <c r="B141">
        <v>716883</v>
      </c>
      <c r="C141">
        <v>26.541972300062</v>
      </c>
      <c r="D141">
        <v>41.506418268864202</v>
      </c>
      <c r="E141" s="68" t="s">
        <v>1115</v>
      </c>
      <c r="F141" s="8">
        <f>INDEX(Δεδομένα!$P:$P,MATCH('2020'!E141,Δεδομένα!$O:$O,0))</f>
        <v>35</v>
      </c>
      <c r="G141" s="6" t="s">
        <v>148</v>
      </c>
      <c r="H141" s="2" t="str">
        <f>INDEX(Δεδομένα!B$1:B$51,MATCH('2020'!G141,Δεδομένα!A$1:A$51,0))</f>
        <v>ΑΝΑΤΟΛΙΚΗΣ ΜΑΚΕΔΟΝΙΑΣ ΚΑΙ ΘΡΑΚΗΣ</v>
      </c>
      <c r="I141" s="8">
        <f>INDEX(Δεδομένα!E$1:E$13,MATCH('2020'!H141,Δεδομένα!D$1:D$13,0))</f>
        <v>2</v>
      </c>
      <c r="J141" s="1">
        <v>43838</v>
      </c>
      <c r="K141" s="6" t="s">
        <v>86</v>
      </c>
      <c r="L141" s="36" t="str">
        <f t="shared" si="8"/>
        <v>08/01/2020 18:55</v>
      </c>
      <c r="M141" s="1">
        <v>43838</v>
      </c>
      <c r="N141" s="6" t="s">
        <v>1277</v>
      </c>
      <c r="O141" s="36" t="str">
        <f t="shared" si="9"/>
        <v>08/01/2020 19:32</v>
      </c>
      <c r="P141" s="46">
        <f t="shared" si="10"/>
        <v>2.569444444088731E-2</v>
      </c>
      <c r="Q141" s="48">
        <v>0</v>
      </c>
      <c r="R141" s="47">
        <f t="shared" si="11"/>
        <v>36.999999994877726</v>
      </c>
      <c r="S141" s="6" t="s">
        <v>1118</v>
      </c>
      <c r="T141" s="6" t="s">
        <v>1119</v>
      </c>
      <c r="U141" s="6" t="s">
        <v>1120</v>
      </c>
      <c r="V141" s="6" t="s">
        <v>1121</v>
      </c>
      <c r="W141" s="7">
        <v>0</v>
      </c>
      <c r="X141" s="7">
        <v>0</v>
      </c>
      <c r="Y141" s="7">
        <v>0</v>
      </c>
      <c r="Z141" s="7">
        <v>0</v>
      </c>
      <c r="AA141" s="7">
        <v>0.3</v>
      </c>
      <c r="AB141" s="7">
        <v>0</v>
      </c>
      <c r="AC141" s="7">
        <v>0</v>
      </c>
      <c r="AD141" s="7">
        <v>0</v>
      </c>
      <c r="AE141">
        <v>2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</row>
    <row r="142" spans="1:44" x14ac:dyDescent="0.25">
      <c r="A142">
        <v>1534306</v>
      </c>
      <c r="B142">
        <v>716800</v>
      </c>
      <c r="C142">
        <v>21.516300410643801</v>
      </c>
      <c r="D142">
        <v>37.668960552543602</v>
      </c>
      <c r="E142" s="68" t="s">
        <v>356</v>
      </c>
      <c r="F142" s="8">
        <f>INDEX(Δεδομένα!$P:$P,MATCH('2020'!E142,Δεδομένα!$O:$O,0))</f>
        <v>132</v>
      </c>
      <c r="G142" s="6" t="s">
        <v>357</v>
      </c>
      <c r="H142" s="2" t="str">
        <f>INDEX(Δεδομένα!B$1:B$51,MATCH('2020'!G142,Δεδομένα!A$1:A$51,0))</f>
        <v>ΔΥΤΙΚΗΣ ΕΛΛΑΔΟΣ</v>
      </c>
      <c r="I142" s="8">
        <f>INDEX(Δεδομένα!E$1:E$13,MATCH('2020'!H142,Δεδομένα!D$1:D$13,0))</f>
        <v>7</v>
      </c>
      <c r="J142" s="1">
        <v>43838</v>
      </c>
      <c r="K142" s="6" t="s">
        <v>1255</v>
      </c>
      <c r="L142" s="36" t="str">
        <f t="shared" si="8"/>
        <v>08/01/2020 16:24</v>
      </c>
      <c r="M142" s="1">
        <v>43838</v>
      </c>
      <c r="N142" s="6" t="s">
        <v>231</v>
      </c>
      <c r="O142" s="36" t="str">
        <f t="shared" si="9"/>
        <v>08/01/2020 17:20</v>
      </c>
      <c r="P142" s="46">
        <f t="shared" si="10"/>
        <v>3.8888888884685002E-2</v>
      </c>
      <c r="Q142" s="48">
        <v>0</v>
      </c>
      <c r="R142" s="47">
        <f t="shared" si="11"/>
        <v>55.999999993946403</v>
      </c>
      <c r="S142" s="6" t="s">
        <v>359</v>
      </c>
      <c r="T142" s="6" t="s">
        <v>360</v>
      </c>
      <c r="U142" s="6" t="s">
        <v>44</v>
      </c>
      <c r="V142" s="6" t="s">
        <v>1256</v>
      </c>
      <c r="W142" s="7">
        <v>0</v>
      </c>
      <c r="X142" s="7">
        <v>0</v>
      </c>
      <c r="Y142" s="7">
        <v>0</v>
      </c>
      <c r="Z142" s="7">
        <v>0</v>
      </c>
      <c r="AA142" s="7">
        <v>0</v>
      </c>
      <c r="AB142" s="7">
        <v>300</v>
      </c>
      <c r="AC142" s="7">
        <v>0</v>
      </c>
      <c r="AD142" s="7">
        <v>0</v>
      </c>
      <c r="AE142">
        <v>2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</row>
    <row r="143" spans="1:44" x14ac:dyDescent="0.25">
      <c r="A143">
        <v>1535934</v>
      </c>
      <c r="B143">
        <v>716802</v>
      </c>
      <c r="C143">
        <v>20.295363232421799</v>
      </c>
      <c r="D143">
        <v>39.615094620099804</v>
      </c>
      <c r="E143" s="68" t="s">
        <v>1148</v>
      </c>
      <c r="F143" s="8">
        <f>INDEX(Δεδομένα!$P:$P,MATCH('2020'!E143,Δεδομένα!$O:$O,0))</f>
        <v>92</v>
      </c>
      <c r="G143" s="6" t="s">
        <v>1149</v>
      </c>
      <c r="H143" s="2" t="str">
        <f>INDEX(Δεδομένα!B$1:B$51,MATCH('2020'!G143,Δεδομένα!A$1:A$51,0))</f>
        <v>ΗΠΕΙΡΟΥ</v>
      </c>
      <c r="I143" s="8">
        <f>INDEX(Δεδομένα!E$1:E$13,MATCH('2020'!H143,Δεδομένα!D$1:D$13,0))</f>
        <v>5</v>
      </c>
      <c r="J143" s="1">
        <v>43838</v>
      </c>
      <c r="K143" s="6" t="s">
        <v>1257</v>
      </c>
      <c r="L143" s="36" t="str">
        <f t="shared" si="8"/>
        <v>08/01/2020 16:17</v>
      </c>
      <c r="M143" s="1">
        <v>43838</v>
      </c>
      <c r="N143" s="6" t="s">
        <v>85</v>
      </c>
      <c r="O143" s="36" t="str">
        <f t="shared" si="9"/>
        <v>08/01/2020 17:50</v>
      </c>
      <c r="P143" s="46">
        <f t="shared" si="10"/>
        <v>6.4583333332848269E-2</v>
      </c>
      <c r="Q143" s="48">
        <v>0</v>
      </c>
      <c r="R143" s="47">
        <f t="shared" si="11"/>
        <v>92.999999999301508</v>
      </c>
      <c r="S143" s="6" t="s">
        <v>1149</v>
      </c>
      <c r="T143" s="6" t="s">
        <v>1150</v>
      </c>
      <c r="U143" s="6" t="s">
        <v>44</v>
      </c>
      <c r="V143" s="6" t="s">
        <v>1258</v>
      </c>
      <c r="W143" s="7">
        <v>0</v>
      </c>
      <c r="X143" s="7">
        <v>1.5</v>
      </c>
      <c r="Y143" s="7">
        <v>0</v>
      </c>
      <c r="Z143" s="7">
        <v>0</v>
      </c>
      <c r="AA143" s="7">
        <v>0</v>
      </c>
      <c r="AB143" s="7">
        <v>0</v>
      </c>
      <c r="AC143" s="7">
        <v>0</v>
      </c>
      <c r="AD143" s="7">
        <v>0</v>
      </c>
      <c r="AE143">
        <v>4</v>
      </c>
      <c r="AF143">
        <v>0</v>
      </c>
      <c r="AG143">
        <v>0</v>
      </c>
      <c r="AH143">
        <v>0</v>
      </c>
      <c r="AI143">
        <v>0</v>
      </c>
      <c r="AJ143">
        <v>2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</row>
    <row r="144" spans="1:44" x14ac:dyDescent="0.25">
      <c r="A144">
        <v>1529495</v>
      </c>
      <c r="B144">
        <v>0</v>
      </c>
      <c r="C144">
        <v>0</v>
      </c>
      <c r="D144">
        <v>0</v>
      </c>
      <c r="E144" s="68" t="s">
        <v>175</v>
      </c>
      <c r="F144" s="8">
        <f>INDEX(Δεδομένα!$P:$P,MATCH('2020'!E144,Δεδομένα!$O:$O,0))</f>
        <v>44</v>
      </c>
      <c r="G144" s="6" t="s">
        <v>170</v>
      </c>
      <c r="H144" s="2" t="str">
        <f>INDEX(Δεδομένα!B$1:B$51,MATCH('2020'!G144,Δεδομένα!A$1:A$51,0))</f>
        <v>ΚΕΝΤΡΙΚΗΣ ΜΑΚΕΔΟΝΙΑΣ</v>
      </c>
      <c r="I144" s="8">
        <f>INDEX(Δεδομένα!E$1:E$13,MATCH('2020'!H144,Δεδομένα!D$1:D$13,0))</f>
        <v>3</v>
      </c>
      <c r="J144" s="1">
        <v>43838</v>
      </c>
      <c r="K144" s="6" t="s">
        <v>184</v>
      </c>
      <c r="L144" s="36" t="str">
        <f t="shared" si="8"/>
        <v>08/01/2020 14:18</v>
      </c>
      <c r="M144" s="1">
        <v>43838</v>
      </c>
      <c r="N144" s="6" t="s">
        <v>185</v>
      </c>
      <c r="O144" s="36" t="str">
        <f t="shared" si="9"/>
        <v>08/01/2020 16:06</v>
      </c>
      <c r="P144" s="46">
        <f t="shared" si="10"/>
        <v>7.4999999997089617E-2</v>
      </c>
      <c r="Q144" s="48">
        <v>0</v>
      </c>
      <c r="R144" s="47">
        <f t="shared" si="11"/>
        <v>107.99999999580905</v>
      </c>
      <c r="S144" s="6" t="s">
        <v>186</v>
      </c>
      <c r="T144" s="6" t="s">
        <v>187</v>
      </c>
      <c r="U144" s="6" t="s">
        <v>44</v>
      </c>
      <c r="V144" s="6" t="s">
        <v>188</v>
      </c>
      <c r="W144" s="7">
        <v>0</v>
      </c>
      <c r="X144" s="7">
        <v>0</v>
      </c>
      <c r="Y144" s="7">
        <v>0</v>
      </c>
      <c r="Z144" s="7">
        <v>0</v>
      </c>
      <c r="AA144" s="7">
        <v>0</v>
      </c>
      <c r="AB144" s="7">
        <v>0</v>
      </c>
      <c r="AC144" s="7">
        <v>0</v>
      </c>
      <c r="AD144" s="7">
        <v>0.1</v>
      </c>
      <c r="AE144">
        <v>4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</row>
    <row r="145" spans="1:44" x14ac:dyDescent="0.25">
      <c r="A145">
        <v>1529493</v>
      </c>
      <c r="B145">
        <v>0</v>
      </c>
      <c r="C145">
        <v>0</v>
      </c>
      <c r="D145">
        <v>0</v>
      </c>
      <c r="E145" s="68" t="s">
        <v>175</v>
      </c>
      <c r="F145" s="8">
        <f>INDEX(Δεδομένα!$P:$P,MATCH('2020'!E145,Δεδομένα!$O:$O,0))</f>
        <v>44</v>
      </c>
      <c r="G145" s="6" t="s">
        <v>170</v>
      </c>
      <c r="H145" s="2" t="str">
        <f>INDEX(Δεδομένα!B$1:B$51,MATCH('2020'!G145,Δεδομένα!A$1:A$51,0))</f>
        <v>ΚΕΝΤΡΙΚΗΣ ΜΑΚΕΔΟΝΙΑΣ</v>
      </c>
      <c r="I145" s="8">
        <f>INDEX(Δεδομένα!E$1:E$13,MATCH('2020'!H145,Δεδομένα!D$1:D$13,0))</f>
        <v>3</v>
      </c>
      <c r="J145" s="1">
        <v>43838</v>
      </c>
      <c r="K145" s="6" t="s">
        <v>189</v>
      </c>
      <c r="L145" s="36" t="str">
        <f t="shared" si="8"/>
        <v>08/01/2020 21:38</v>
      </c>
      <c r="M145" s="1">
        <v>43838</v>
      </c>
      <c r="N145" s="6" t="s">
        <v>190</v>
      </c>
      <c r="O145" s="36" t="str">
        <f t="shared" si="9"/>
        <v>08/01/2020 22:36</v>
      </c>
      <c r="P145" s="46">
        <f t="shared" si="10"/>
        <v>4.0277777778101154E-2</v>
      </c>
      <c r="Q145" s="48">
        <v>0</v>
      </c>
      <c r="R145" s="47">
        <f t="shared" si="11"/>
        <v>58.000000000465661</v>
      </c>
      <c r="S145" s="6" t="s">
        <v>186</v>
      </c>
      <c r="T145" s="6" t="s">
        <v>178</v>
      </c>
      <c r="U145" s="6" t="s">
        <v>44</v>
      </c>
      <c r="V145" s="6" t="s">
        <v>191</v>
      </c>
      <c r="W145" s="7">
        <v>0</v>
      </c>
      <c r="X145" s="7">
        <v>0</v>
      </c>
      <c r="Y145" s="7">
        <v>0</v>
      </c>
      <c r="Z145" s="7">
        <v>0</v>
      </c>
      <c r="AA145" s="7">
        <v>0</v>
      </c>
      <c r="AB145" s="7">
        <v>0</v>
      </c>
      <c r="AC145" s="7">
        <v>0.1</v>
      </c>
      <c r="AD145" s="7">
        <v>0</v>
      </c>
      <c r="AE145">
        <v>2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</row>
    <row r="146" spans="1:44" x14ac:dyDescent="0.25">
      <c r="A146">
        <v>1529125</v>
      </c>
      <c r="B146">
        <v>0</v>
      </c>
      <c r="C146">
        <v>0</v>
      </c>
      <c r="D146">
        <v>0</v>
      </c>
      <c r="E146" s="68" t="s">
        <v>250</v>
      </c>
      <c r="F146" s="8">
        <f>INDEX(Δεδομένα!$P:$P,MATCH('2020'!E146,Δεδομένα!$O:$O,0))</f>
        <v>82</v>
      </c>
      <c r="G146" s="6" t="s">
        <v>251</v>
      </c>
      <c r="H146" s="2" t="str">
        <f>INDEX(Δεδομένα!B$1:B$51,MATCH('2020'!G146,Δεδομένα!A$1:A$51,0))</f>
        <v>ΗΠΕΙΡΟΥ</v>
      </c>
      <c r="I146" s="8">
        <f>INDEX(Δεδομένα!E$1:E$13,MATCH('2020'!H146,Δεδομένα!D$1:D$13,0))</f>
        <v>5</v>
      </c>
      <c r="J146" s="1">
        <v>43838</v>
      </c>
      <c r="K146" s="6" t="s">
        <v>59</v>
      </c>
      <c r="L146" s="36" t="str">
        <f t="shared" si="8"/>
        <v>08/01/2020 15:00</v>
      </c>
      <c r="M146" s="1">
        <v>43838</v>
      </c>
      <c r="N146" s="6" t="s">
        <v>59</v>
      </c>
      <c r="O146" s="36" t="str">
        <f t="shared" si="9"/>
        <v>08/01/2020 15:00</v>
      </c>
      <c r="P146" s="46">
        <f t="shared" si="10"/>
        <v>0</v>
      </c>
      <c r="Q146" s="48">
        <v>0</v>
      </c>
      <c r="R146" s="47">
        <f t="shared" si="11"/>
        <v>0</v>
      </c>
      <c r="S146" s="6" t="s">
        <v>44</v>
      </c>
      <c r="T146" s="6" t="s">
        <v>257</v>
      </c>
      <c r="U146" s="6" t="s">
        <v>44</v>
      </c>
      <c r="V146" s="6" t="s">
        <v>261</v>
      </c>
      <c r="W146" s="7">
        <v>0</v>
      </c>
      <c r="X146" s="7">
        <v>3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>
        <v>7</v>
      </c>
      <c r="AF146">
        <v>0</v>
      </c>
      <c r="AG146">
        <v>0</v>
      </c>
      <c r="AH146">
        <v>0</v>
      </c>
      <c r="AI146">
        <v>0</v>
      </c>
      <c r="AJ146">
        <v>3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</row>
    <row r="147" spans="1:44" x14ac:dyDescent="0.25">
      <c r="A147">
        <v>1530450</v>
      </c>
      <c r="B147">
        <v>0</v>
      </c>
      <c r="C147">
        <v>0</v>
      </c>
      <c r="D147">
        <v>0</v>
      </c>
      <c r="E147" s="68" t="s">
        <v>76</v>
      </c>
      <c r="F147" s="8">
        <f>INDEX(Δεδομένα!$P:$P,MATCH('2020'!E147,Δεδομένα!$O:$O,0))</f>
        <v>25</v>
      </c>
      <c r="G147" s="6" t="s">
        <v>77</v>
      </c>
      <c r="H147" s="2" t="str">
        <f>INDEX(Δεδομένα!B$1:B$51,MATCH('2020'!G147,Δεδομένα!A$1:A$51,0))</f>
        <v>ΑΝΑΤΟΛΙΚΗΣ ΜΑΚΕΔΟΝΙΑΣ ΚΑΙ ΘΡΑΚΗΣ</v>
      </c>
      <c r="I147" s="8">
        <f>INDEX(Δεδομένα!E$1:E$13,MATCH('2020'!H147,Δεδομένα!D$1:D$13,0))</f>
        <v>2</v>
      </c>
      <c r="J147" s="1">
        <v>43838</v>
      </c>
      <c r="K147" s="6" t="s">
        <v>85</v>
      </c>
      <c r="L147" s="36" t="str">
        <f t="shared" si="8"/>
        <v>08/01/2020 17:50</v>
      </c>
      <c r="M147" s="1">
        <v>43838</v>
      </c>
      <c r="N147" s="6" t="s">
        <v>86</v>
      </c>
      <c r="O147" s="36" t="str">
        <f t="shared" si="9"/>
        <v>08/01/2020 18:55</v>
      </c>
      <c r="P147" s="46">
        <f t="shared" si="10"/>
        <v>4.5138888890505768E-2</v>
      </c>
      <c r="Q147" s="48">
        <v>0</v>
      </c>
      <c r="R147" s="47">
        <f t="shared" si="11"/>
        <v>65.000000002328306</v>
      </c>
      <c r="S147" s="6" t="s">
        <v>77</v>
      </c>
      <c r="T147" s="6" t="s">
        <v>80</v>
      </c>
      <c r="U147" s="6" t="s">
        <v>44</v>
      </c>
      <c r="V147" s="6" t="s">
        <v>87</v>
      </c>
      <c r="W147" s="7">
        <v>0</v>
      </c>
      <c r="X147" s="7">
        <v>0</v>
      </c>
      <c r="Y147" s="7">
        <v>0</v>
      </c>
      <c r="Z147" s="7">
        <v>0.3</v>
      </c>
      <c r="AA147" s="7">
        <v>0</v>
      </c>
      <c r="AB147" s="7">
        <v>0</v>
      </c>
      <c r="AC147" s="7">
        <v>0</v>
      </c>
      <c r="AD147" s="7">
        <v>0</v>
      </c>
      <c r="AE147">
        <v>2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</row>
    <row r="148" spans="1:44" x14ac:dyDescent="0.25">
      <c r="A148">
        <v>1530397</v>
      </c>
      <c r="B148">
        <v>716803</v>
      </c>
      <c r="C148">
        <v>21.483376960838701</v>
      </c>
      <c r="D148">
        <v>40.535494219826198</v>
      </c>
      <c r="E148" s="68" t="s">
        <v>1259</v>
      </c>
      <c r="F148" s="8">
        <f>INDEX(Δεδομένα!$P:$P,MATCH('2020'!E148,Δεδομένα!$O:$O,0))</f>
        <v>75</v>
      </c>
      <c r="G148" s="6" t="s">
        <v>1063</v>
      </c>
      <c r="H148" s="2" t="str">
        <f>INDEX(Δεδομένα!B$1:B$51,MATCH('2020'!G148,Δεδομένα!A$1:A$51,0))</f>
        <v>ΔΥΤΙΚΗΣ ΜΑΚΕΔΟΝΙΑΣ</v>
      </c>
      <c r="I148" s="8">
        <f>INDEX(Δεδομένα!E$1:E$13,MATCH('2020'!H148,Δεδομένα!D$1:D$13,0))</f>
        <v>4</v>
      </c>
      <c r="J148" s="1">
        <v>43838</v>
      </c>
      <c r="K148" s="6" t="s">
        <v>1255</v>
      </c>
      <c r="L148" s="36" t="str">
        <f t="shared" si="8"/>
        <v>08/01/2020 16:24</v>
      </c>
      <c r="M148" s="1">
        <v>43838</v>
      </c>
      <c r="N148" s="6" t="s">
        <v>1220</v>
      </c>
      <c r="O148" s="36" t="str">
        <f t="shared" si="9"/>
        <v>08/01/2020 17:38</v>
      </c>
      <c r="P148" s="46">
        <f t="shared" si="10"/>
        <v>5.1388888889050577E-2</v>
      </c>
      <c r="Q148" s="48">
        <v>0</v>
      </c>
      <c r="R148" s="47">
        <f t="shared" si="11"/>
        <v>74.000000000232831</v>
      </c>
      <c r="S148" s="6" t="s">
        <v>1260</v>
      </c>
      <c r="T148" s="6" t="s">
        <v>1261</v>
      </c>
      <c r="U148" s="6" t="s">
        <v>1262</v>
      </c>
      <c r="V148" s="6" t="s">
        <v>1263</v>
      </c>
      <c r="W148" s="7">
        <v>0</v>
      </c>
      <c r="X148" s="7">
        <v>0</v>
      </c>
      <c r="Y148" s="7">
        <v>0</v>
      </c>
      <c r="Z148" s="7">
        <v>0.01</v>
      </c>
      <c r="AA148" s="7">
        <v>0</v>
      </c>
      <c r="AB148" s="7">
        <v>0</v>
      </c>
      <c r="AC148" s="7">
        <v>0</v>
      </c>
      <c r="AD148" s="7">
        <v>0</v>
      </c>
      <c r="AE148">
        <v>3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</row>
    <row r="149" spans="1:44" x14ac:dyDescent="0.25">
      <c r="A149">
        <v>1530430</v>
      </c>
      <c r="B149">
        <v>716843</v>
      </c>
      <c r="C149">
        <v>21.291650436146099</v>
      </c>
      <c r="D149">
        <v>40.428961439880297</v>
      </c>
      <c r="E149" s="68" t="s">
        <v>1062</v>
      </c>
      <c r="F149" s="8">
        <f>INDEX(Δεδομένα!$P:$P,MATCH('2020'!E149,Δεδομένα!$O:$O,0))</f>
        <v>77</v>
      </c>
      <c r="G149" s="6" t="s">
        <v>1063</v>
      </c>
      <c r="H149" s="2" t="str">
        <f>INDEX(Δεδομένα!B$1:B$51,MATCH('2020'!G149,Δεδομένα!A$1:A$51,0))</f>
        <v>ΔΥΤΙΚΗΣ ΜΑΚΕΔΟΝΙΑΣ</v>
      </c>
      <c r="I149" s="8">
        <f>INDEX(Δεδομένα!E$1:E$13,MATCH('2020'!H149,Δεδομένα!D$1:D$13,0))</f>
        <v>4</v>
      </c>
      <c r="J149" s="1">
        <v>43838</v>
      </c>
      <c r="K149" s="6" t="s">
        <v>1265</v>
      </c>
      <c r="L149" s="36" t="str">
        <f t="shared" si="8"/>
        <v>08/01/2020 17:39</v>
      </c>
      <c r="M149" s="1">
        <v>43838</v>
      </c>
      <c r="N149" s="6" t="s">
        <v>1266</v>
      </c>
      <c r="O149" s="36" t="str">
        <f t="shared" si="9"/>
        <v>08/01/2020 18:16</v>
      </c>
      <c r="P149" s="46">
        <f t="shared" si="10"/>
        <v>2.569444444088731E-2</v>
      </c>
      <c r="Q149" s="48">
        <v>0</v>
      </c>
      <c r="R149" s="47">
        <f t="shared" si="11"/>
        <v>36.999999994877726</v>
      </c>
      <c r="S149" s="6" t="s">
        <v>1260</v>
      </c>
      <c r="T149" s="6" t="s">
        <v>1066</v>
      </c>
      <c r="U149" s="6" t="s">
        <v>73</v>
      </c>
      <c r="V149" s="6" t="s">
        <v>1267</v>
      </c>
      <c r="W149" s="7">
        <v>0</v>
      </c>
      <c r="X149" s="7">
        <v>0</v>
      </c>
      <c r="Y149" s="7">
        <v>0</v>
      </c>
      <c r="Z149" s="7">
        <v>0.1</v>
      </c>
      <c r="AA149" s="7">
        <v>0</v>
      </c>
      <c r="AB149" s="7">
        <v>0</v>
      </c>
      <c r="AC149" s="7">
        <v>0</v>
      </c>
      <c r="AD149" s="7">
        <v>0</v>
      </c>
      <c r="AE149">
        <v>4</v>
      </c>
      <c r="AF149">
        <v>0</v>
      </c>
      <c r="AG149">
        <v>0</v>
      </c>
      <c r="AH149">
        <v>0</v>
      </c>
      <c r="AI149">
        <v>0</v>
      </c>
      <c r="AJ149">
        <v>2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</row>
    <row r="150" spans="1:44" x14ac:dyDescent="0.25">
      <c r="A150">
        <v>1532542</v>
      </c>
      <c r="B150">
        <v>716710</v>
      </c>
      <c r="C150">
        <v>20.473605740578201</v>
      </c>
      <c r="D150">
        <v>38.285972077074703</v>
      </c>
      <c r="E150" s="68" t="s">
        <v>1242</v>
      </c>
      <c r="F150" s="8">
        <f>INDEX(Δεδομένα!$P:$P,MATCH('2020'!E150,Δεδομένα!$O:$O,0))</f>
        <v>234</v>
      </c>
      <c r="G150" s="6" t="s">
        <v>799</v>
      </c>
      <c r="H150" s="2" t="str">
        <f>INDEX(Δεδομένα!B$1:B$51,MATCH('2020'!G150,Δεδομένα!A$1:A$51,0))</f>
        <v>ΙΟΝΙΩΝ ΝΗΣΩΝ</v>
      </c>
      <c r="I150" s="8">
        <f>INDEX(Δεδομένα!E$1:E$13,MATCH('2020'!H150,Δεδομένα!D$1:D$13,0))</f>
        <v>13</v>
      </c>
      <c r="J150" s="1">
        <v>43838</v>
      </c>
      <c r="K150" s="6" t="s">
        <v>481</v>
      </c>
      <c r="L150" s="36" t="str">
        <f t="shared" si="8"/>
        <v>08/01/2020 12:50</v>
      </c>
      <c r="M150" s="1">
        <v>43838</v>
      </c>
      <c r="N150" s="6" t="s">
        <v>1243</v>
      </c>
      <c r="O150" s="36" t="str">
        <f t="shared" si="9"/>
        <v>08/01/2020 13:26</v>
      </c>
      <c r="P150" s="46">
        <f t="shared" si="10"/>
        <v>2.5000000001455192E-2</v>
      </c>
      <c r="Q150" s="48">
        <v>0</v>
      </c>
      <c r="R150" s="47">
        <f t="shared" si="11"/>
        <v>36.000000002095476</v>
      </c>
      <c r="S150" s="6" t="s">
        <v>44</v>
      </c>
      <c r="T150" s="6" t="s">
        <v>1244</v>
      </c>
      <c r="U150" s="6" t="s">
        <v>44</v>
      </c>
      <c r="V150" s="6" t="s">
        <v>1245</v>
      </c>
      <c r="W150" s="7">
        <v>0</v>
      </c>
      <c r="X150" s="7">
        <v>0.01</v>
      </c>
      <c r="Y150" s="7">
        <v>0</v>
      </c>
      <c r="Z150" s="7">
        <v>0</v>
      </c>
      <c r="AA150" s="7">
        <v>0</v>
      </c>
      <c r="AB150" s="7">
        <v>0</v>
      </c>
      <c r="AC150" s="7">
        <v>0</v>
      </c>
      <c r="AD150" s="7">
        <v>0</v>
      </c>
      <c r="AE150">
        <v>3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</row>
    <row r="151" spans="1:44" x14ac:dyDescent="0.25">
      <c r="A151">
        <v>1536525</v>
      </c>
      <c r="B151">
        <v>716860</v>
      </c>
      <c r="C151">
        <v>22.614778052816</v>
      </c>
      <c r="D151">
        <v>39.919387148292799</v>
      </c>
      <c r="E151" s="68" t="s">
        <v>1271</v>
      </c>
      <c r="F151" s="8">
        <f>INDEX(Δεδομένα!$P:$P,MATCH('2020'!E151,Δεδομένα!$O:$O,0))</f>
        <v>102</v>
      </c>
      <c r="G151" s="6" t="s">
        <v>288</v>
      </c>
      <c r="H151" s="2" t="str">
        <f>INDEX(Δεδομένα!B$1:B$51,MATCH('2020'!G151,Δεδομένα!A$1:A$51,0))</f>
        <v>ΘΕΣΣΑΛΙΑΣ</v>
      </c>
      <c r="I151" s="8">
        <f>INDEX(Δεδομένα!E$1:E$13,MATCH('2020'!H151,Δεδομένα!D$1:D$13,0))</f>
        <v>6</v>
      </c>
      <c r="J151" s="1">
        <v>43838</v>
      </c>
      <c r="K151" s="6" t="s">
        <v>289</v>
      </c>
      <c r="L151" s="36" t="str">
        <f t="shared" si="8"/>
        <v>08/01/2020 17:55</v>
      </c>
      <c r="M151" s="1">
        <v>43838</v>
      </c>
      <c r="N151" s="6" t="s">
        <v>418</v>
      </c>
      <c r="O151" s="36" t="str">
        <f t="shared" si="9"/>
        <v>08/01/2020 18:45</v>
      </c>
      <c r="P151" s="46">
        <f t="shared" si="10"/>
        <v>3.4722222218988463E-2</v>
      </c>
      <c r="Q151" s="48">
        <v>0</v>
      </c>
      <c r="R151" s="47">
        <f t="shared" si="11"/>
        <v>49.999999995343387</v>
      </c>
      <c r="S151" s="6" t="s">
        <v>288</v>
      </c>
      <c r="T151" s="6" t="s">
        <v>1272</v>
      </c>
      <c r="U151" s="6" t="s">
        <v>44</v>
      </c>
      <c r="V151" s="6" t="s">
        <v>1273</v>
      </c>
      <c r="W151" s="7">
        <v>0</v>
      </c>
      <c r="X151" s="7">
        <v>0</v>
      </c>
      <c r="Y151" s="7">
        <v>0</v>
      </c>
      <c r="Z151" s="7">
        <v>0</v>
      </c>
      <c r="AA151" s="7">
        <v>0.2</v>
      </c>
      <c r="AB151" s="7">
        <v>0</v>
      </c>
      <c r="AC151" s="7">
        <v>0</v>
      </c>
      <c r="AD151" s="7">
        <v>0</v>
      </c>
      <c r="AE151">
        <v>2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</row>
    <row r="152" spans="1:44" x14ac:dyDescent="0.25">
      <c r="A152">
        <v>1531428</v>
      </c>
      <c r="B152">
        <v>0</v>
      </c>
      <c r="C152">
        <v>0</v>
      </c>
      <c r="D152">
        <v>0</v>
      </c>
      <c r="E152" s="68" t="s">
        <v>494</v>
      </c>
      <c r="F152" s="8">
        <f>INDEX(Δεδομένα!$P:$P,MATCH('2020'!E152,Δεδομένα!$O:$O,0))</f>
        <v>196</v>
      </c>
      <c r="G152" s="6" t="s">
        <v>495</v>
      </c>
      <c r="H152" s="2" t="str">
        <f>INDEX(Δεδομένα!B$1:B$51,MATCH('2020'!G152,Δεδομένα!A$1:A$51,0))</f>
        <v>ΒΟΡΕΙΟΥ ΑΙΓΑΙΟΥ</v>
      </c>
      <c r="I152" s="8">
        <f>INDEX(Δεδομένα!E$1:E$13,MATCH('2020'!H152,Δεδομένα!D$1:D$13,0))</f>
        <v>11</v>
      </c>
      <c r="J152" s="1">
        <v>43838</v>
      </c>
      <c r="K152" s="6" t="s">
        <v>496</v>
      </c>
      <c r="L152" s="36" t="str">
        <f t="shared" si="8"/>
        <v>08/01/2020 16:19</v>
      </c>
      <c r="M152" s="1">
        <v>43838</v>
      </c>
      <c r="N152" s="6" t="s">
        <v>497</v>
      </c>
      <c r="O152" s="36" t="str">
        <f t="shared" si="9"/>
        <v>08/01/2020 23:55</v>
      </c>
      <c r="P152" s="46">
        <f t="shared" si="10"/>
        <v>0.3166666666729725</v>
      </c>
      <c r="Q152" s="48">
        <v>0</v>
      </c>
      <c r="R152" s="47">
        <f t="shared" si="11"/>
        <v>456.0000000090804</v>
      </c>
      <c r="S152" s="6" t="s">
        <v>498</v>
      </c>
      <c r="T152" s="6" t="s">
        <v>499</v>
      </c>
      <c r="U152" s="6" t="s">
        <v>44</v>
      </c>
      <c r="V152" s="6" t="s">
        <v>500</v>
      </c>
      <c r="W152" s="7">
        <v>0.1</v>
      </c>
      <c r="X152" s="7">
        <v>0</v>
      </c>
      <c r="Y152" s="7">
        <v>0</v>
      </c>
      <c r="Z152" s="7">
        <v>0</v>
      </c>
      <c r="AA152" s="7">
        <v>0</v>
      </c>
      <c r="AB152" s="7">
        <v>0.9</v>
      </c>
      <c r="AC152" s="7">
        <v>0</v>
      </c>
      <c r="AD152" s="7">
        <v>0</v>
      </c>
      <c r="AE152">
        <v>10</v>
      </c>
      <c r="AF152">
        <v>0</v>
      </c>
      <c r="AG152">
        <v>0</v>
      </c>
      <c r="AH152">
        <v>0</v>
      </c>
      <c r="AI152">
        <v>0</v>
      </c>
      <c r="AJ152">
        <v>5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</row>
    <row r="153" spans="1:44" x14ac:dyDescent="0.25">
      <c r="A153">
        <v>1536015</v>
      </c>
      <c r="B153">
        <v>716752</v>
      </c>
      <c r="C153">
        <v>22.8393237876247</v>
      </c>
      <c r="D153">
        <v>39.150423683180797</v>
      </c>
      <c r="E153" s="68" t="s">
        <v>1250</v>
      </c>
      <c r="F153" s="8">
        <f>INDEX(Δεδομένα!$P:$P,MATCH('2020'!E153,Δεδομένα!$O:$O,0))</f>
        <v>105</v>
      </c>
      <c r="G153" s="6" t="s">
        <v>958</v>
      </c>
      <c r="H153" s="2" t="str">
        <f>INDEX(Δεδομένα!B$1:B$51,MATCH('2020'!G153,Δεδομένα!A$1:A$51,0))</f>
        <v>ΘΕΣΣΑΛΙΑΣ</v>
      </c>
      <c r="I153" s="8">
        <f>INDEX(Δεδομένα!E$1:E$13,MATCH('2020'!H153,Δεδομένα!D$1:D$13,0))</f>
        <v>6</v>
      </c>
      <c r="J153" s="1">
        <v>43838</v>
      </c>
      <c r="K153" s="6" t="s">
        <v>1251</v>
      </c>
      <c r="L153" s="36" t="str">
        <f t="shared" si="8"/>
        <v>08/01/2020 13:46</v>
      </c>
      <c r="M153" s="1">
        <v>43838</v>
      </c>
      <c r="N153" s="6" t="s">
        <v>277</v>
      </c>
      <c r="O153" s="36" t="str">
        <f t="shared" si="9"/>
        <v>08/01/2020 14:55</v>
      </c>
      <c r="P153" s="46">
        <f t="shared" si="10"/>
        <v>4.7916666670062114E-2</v>
      </c>
      <c r="Q153" s="48">
        <v>0</v>
      </c>
      <c r="R153" s="47">
        <f t="shared" si="11"/>
        <v>69.000000004889444</v>
      </c>
      <c r="S153" s="6" t="s">
        <v>1252</v>
      </c>
      <c r="T153" s="6" t="s">
        <v>1253</v>
      </c>
      <c r="U153" s="6" t="s">
        <v>44</v>
      </c>
      <c r="V153" s="6" t="s">
        <v>828</v>
      </c>
      <c r="W153" s="7">
        <v>0</v>
      </c>
      <c r="X153" s="7">
        <v>0</v>
      </c>
      <c r="Y153" s="7">
        <v>0</v>
      </c>
      <c r="Z153" s="7">
        <v>0</v>
      </c>
      <c r="AA153" s="7">
        <v>5</v>
      </c>
      <c r="AB153" s="7">
        <v>0</v>
      </c>
      <c r="AC153" s="7">
        <v>0</v>
      </c>
      <c r="AD153" s="7">
        <v>0</v>
      </c>
      <c r="AE153">
        <v>6</v>
      </c>
      <c r="AF153">
        <v>0</v>
      </c>
      <c r="AG153">
        <v>0</v>
      </c>
      <c r="AH153">
        <v>0</v>
      </c>
      <c r="AI153">
        <v>0</v>
      </c>
      <c r="AJ153">
        <v>3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</row>
    <row r="154" spans="1:44" x14ac:dyDescent="0.25">
      <c r="A154">
        <v>1538627</v>
      </c>
      <c r="B154">
        <v>716703</v>
      </c>
      <c r="C154">
        <v>21.8664086305686</v>
      </c>
      <c r="D154">
        <v>37.0048259690981</v>
      </c>
      <c r="E154" s="68" t="s">
        <v>1239</v>
      </c>
      <c r="F154" s="8">
        <f>INDEX(Δεδομένα!$P:$P,MATCH('2020'!E154,Δεδομένα!$O:$O,0))</f>
        <v>243</v>
      </c>
      <c r="G154" s="6" t="s">
        <v>841</v>
      </c>
      <c r="H154" s="2" t="str">
        <f>INDEX(Δεδομένα!B$1:B$51,MATCH('2020'!G154,Δεδομένα!A$1:A$51,0))</f>
        <v>ΠΕΛΛΟΠΟΝΗΣΟΥ</v>
      </c>
      <c r="I154" s="8">
        <f>INDEX(Δεδομένα!E$1:E$13,MATCH('2020'!H154,Δεδομένα!D$1:D$13,0))</f>
        <v>8</v>
      </c>
      <c r="J154" s="1">
        <v>43838</v>
      </c>
      <c r="K154" s="6" t="s">
        <v>433</v>
      </c>
      <c r="L154" s="36" t="str">
        <f t="shared" si="8"/>
        <v>08/01/2020 12:28</v>
      </c>
      <c r="M154" s="1">
        <v>43838</v>
      </c>
      <c r="N154" s="6" t="s">
        <v>347</v>
      </c>
      <c r="O154" s="36" t="str">
        <f t="shared" si="9"/>
        <v>08/01/2020 13:10</v>
      </c>
      <c r="P154" s="46">
        <f t="shared" si="10"/>
        <v>2.9166666667151731E-2</v>
      </c>
      <c r="Q154" s="48">
        <v>0</v>
      </c>
      <c r="R154" s="47">
        <f t="shared" si="11"/>
        <v>42.000000000698492</v>
      </c>
      <c r="S154" s="6" t="s">
        <v>842</v>
      </c>
      <c r="T154" s="6" t="s">
        <v>984</v>
      </c>
      <c r="U154" s="6" t="s">
        <v>44</v>
      </c>
      <c r="V154" s="6" t="s">
        <v>1240</v>
      </c>
      <c r="W154" s="7">
        <v>0</v>
      </c>
      <c r="X154" s="7">
        <v>0</v>
      </c>
      <c r="Y154" s="7">
        <v>0</v>
      </c>
      <c r="Z154" s="7">
        <v>0</v>
      </c>
      <c r="AA154" s="7">
        <v>0.5</v>
      </c>
      <c r="AB154" s="7">
        <v>0</v>
      </c>
      <c r="AC154" s="7">
        <v>0</v>
      </c>
      <c r="AD154" s="7">
        <v>0</v>
      </c>
      <c r="AE154">
        <v>4</v>
      </c>
      <c r="AF154">
        <v>0</v>
      </c>
      <c r="AG154">
        <v>2</v>
      </c>
      <c r="AH154">
        <v>0</v>
      </c>
      <c r="AI154">
        <v>0</v>
      </c>
      <c r="AJ154">
        <v>2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</row>
    <row r="155" spans="1:44" x14ac:dyDescent="0.25">
      <c r="A155">
        <v>1529359</v>
      </c>
      <c r="B155">
        <v>716770</v>
      </c>
      <c r="C155">
        <v>21.786556428072501</v>
      </c>
      <c r="D155">
        <v>36.818522175374198</v>
      </c>
      <c r="E155" s="68" t="s">
        <v>965</v>
      </c>
      <c r="F155" s="8">
        <f>INDEX(Δεδομένα!$P:$P,MATCH('2020'!E155,Δεδομένα!$O:$O,0))</f>
        <v>147</v>
      </c>
      <c r="G155" s="6" t="s">
        <v>841</v>
      </c>
      <c r="H155" s="2" t="str">
        <f>INDEX(Δεδομένα!B$1:B$51,MATCH('2020'!G155,Δεδομένα!A$1:A$51,0))</f>
        <v>ΠΕΛΛΟΠΟΝΗΣΟΥ</v>
      </c>
      <c r="I155" s="8">
        <f>INDEX(Δεδομένα!E$1:E$13,MATCH('2020'!H155,Δεδομένα!D$1:D$13,0))</f>
        <v>8</v>
      </c>
      <c r="J155" s="1">
        <v>43838</v>
      </c>
      <c r="K155" s="6" t="s">
        <v>176</v>
      </c>
      <c r="L155" s="36" t="str">
        <f t="shared" si="8"/>
        <v>08/01/2020 14:12</v>
      </c>
      <c r="M155" s="1">
        <v>43838</v>
      </c>
      <c r="N155" s="6" t="s">
        <v>149</v>
      </c>
      <c r="O155" s="36" t="str">
        <f t="shared" si="9"/>
        <v>08/01/2020 17:10</v>
      </c>
      <c r="P155" s="46">
        <f t="shared" si="10"/>
        <v>0.12361111111385981</v>
      </c>
      <c r="Q155" s="48">
        <v>0</v>
      </c>
      <c r="R155" s="47">
        <f t="shared" si="11"/>
        <v>178.00000000395812</v>
      </c>
      <c r="S155" s="6" t="s">
        <v>842</v>
      </c>
      <c r="T155" s="6" t="s">
        <v>967</v>
      </c>
      <c r="U155" s="6" t="s">
        <v>44</v>
      </c>
      <c r="V155" s="6" t="s">
        <v>1254</v>
      </c>
      <c r="W155" s="7">
        <v>0</v>
      </c>
      <c r="X155" s="7">
        <v>1</v>
      </c>
      <c r="Y155" s="7">
        <v>0</v>
      </c>
      <c r="Z155" s="7">
        <v>0</v>
      </c>
      <c r="AA155" s="7">
        <v>0</v>
      </c>
      <c r="AB155" s="7">
        <v>0</v>
      </c>
      <c r="AC155" s="7">
        <v>0</v>
      </c>
      <c r="AD155" s="7">
        <v>0</v>
      </c>
      <c r="AE155">
        <v>2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</row>
    <row r="156" spans="1:44" x14ac:dyDescent="0.25">
      <c r="A156">
        <v>1529347</v>
      </c>
      <c r="B156">
        <v>716835</v>
      </c>
      <c r="C156">
        <v>21.781522428611002</v>
      </c>
      <c r="D156">
        <v>36.821552763617298</v>
      </c>
      <c r="E156" s="68" t="s">
        <v>965</v>
      </c>
      <c r="F156" s="8">
        <f>INDEX(Δεδομένα!$P:$P,MATCH('2020'!E156,Δεδομένα!$O:$O,0))</f>
        <v>147</v>
      </c>
      <c r="G156" s="6" t="s">
        <v>841</v>
      </c>
      <c r="H156" s="2" t="str">
        <f>INDEX(Δεδομένα!B$1:B$51,MATCH('2020'!G156,Δεδομένα!A$1:A$51,0))</f>
        <v>ΠΕΛΛΟΠΟΝΗΣΟΥ</v>
      </c>
      <c r="I156" s="8">
        <f>INDEX(Δεδομένα!E$1:E$13,MATCH('2020'!H156,Δεδομένα!D$1:D$13,0))</f>
        <v>8</v>
      </c>
      <c r="J156" s="1">
        <v>43838</v>
      </c>
      <c r="K156" s="6" t="s">
        <v>176</v>
      </c>
      <c r="L156" s="36" t="str">
        <f t="shared" si="8"/>
        <v>08/01/2020 14:12</v>
      </c>
      <c r="M156" s="1">
        <v>43838</v>
      </c>
      <c r="N156" s="6" t="s">
        <v>149</v>
      </c>
      <c r="O156" s="36" t="str">
        <f t="shared" si="9"/>
        <v>08/01/2020 17:10</v>
      </c>
      <c r="P156" s="46">
        <f t="shared" si="10"/>
        <v>0.12361111111385981</v>
      </c>
      <c r="Q156" s="48">
        <v>0</v>
      </c>
      <c r="R156" s="47">
        <f t="shared" si="11"/>
        <v>178.00000000395812</v>
      </c>
      <c r="S156" s="6" t="s">
        <v>842</v>
      </c>
      <c r="T156" s="6" t="s">
        <v>967</v>
      </c>
      <c r="U156" s="6" t="s">
        <v>44</v>
      </c>
      <c r="V156" s="6" t="s">
        <v>1214</v>
      </c>
      <c r="W156" s="7">
        <v>0</v>
      </c>
      <c r="X156" s="7">
        <v>0.02</v>
      </c>
      <c r="Y156" s="7">
        <v>0</v>
      </c>
      <c r="Z156" s="7">
        <v>0</v>
      </c>
      <c r="AA156" s="7">
        <v>0</v>
      </c>
      <c r="AB156" s="7">
        <v>0</v>
      </c>
      <c r="AC156" s="7">
        <v>0</v>
      </c>
      <c r="AD156" s="7">
        <v>0</v>
      </c>
      <c r="AE156">
        <v>2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</row>
    <row r="157" spans="1:44" x14ac:dyDescent="0.25">
      <c r="A157">
        <v>1529115</v>
      </c>
      <c r="B157">
        <v>716865</v>
      </c>
      <c r="C157">
        <v>22.271873495585801</v>
      </c>
      <c r="D157">
        <v>41.088833700961402</v>
      </c>
      <c r="E157" s="68" t="s">
        <v>952</v>
      </c>
      <c r="F157" s="8">
        <f>INDEX(Δεδομένα!$P:$P,MATCH('2020'!E157,Δεδομένα!$O:$O,0))</f>
        <v>62</v>
      </c>
      <c r="G157" s="6" t="s">
        <v>874</v>
      </c>
      <c r="H157" s="2" t="str">
        <f>INDEX(Δεδομένα!B$1:B$51,MATCH('2020'!G157,Δεδομένα!A$1:A$51,0))</f>
        <v>ΚΕΝΤΡΙΚΗΣ ΜΑΚΕΔΟΝΙΑΣ</v>
      </c>
      <c r="I157" s="8">
        <f>INDEX(Δεδομένα!E$1:E$13,MATCH('2020'!H157,Δεδομένα!D$1:D$13,0))</f>
        <v>3</v>
      </c>
      <c r="J157" s="1">
        <v>43838</v>
      </c>
      <c r="K157" s="6" t="s">
        <v>336</v>
      </c>
      <c r="L157" s="36" t="str">
        <f t="shared" si="8"/>
        <v>08/01/2020 17:40</v>
      </c>
      <c r="M157" s="1">
        <v>43838</v>
      </c>
      <c r="N157" s="6" t="s">
        <v>700</v>
      </c>
      <c r="O157" s="36" t="str">
        <f t="shared" si="9"/>
        <v>08/01/2020 19:45</v>
      </c>
      <c r="P157" s="46">
        <f t="shared" si="10"/>
        <v>8.6805555554747116E-2</v>
      </c>
      <c r="Q157" s="48">
        <v>0</v>
      </c>
      <c r="R157" s="47">
        <f t="shared" si="11"/>
        <v>124.99999999883585</v>
      </c>
      <c r="S157" s="6" t="s">
        <v>1274</v>
      </c>
      <c r="T157" s="6" t="s">
        <v>954</v>
      </c>
      <c r="U157" s="6" t="s">
        <v>44</v>
      </c>
      <c r="V157" s="6" t="s">
        <v>1275</v>
      </c>
      <c r="W157" s="7">
        <v>0</v>
      </c>
      <c r="X157" s="7">
        <v>0</v>
      </c>
      <c r="Y157" s="7">
        <v>0</v>
      </c>
      <c r="Z157" s="7">
        <v>2</v>
      </c>
      <c r="AA157" s="7">
        <v>0</v>
      </c>
      <c r="AB157" s="7">
        <v>0</v>
      </c>
      <c r="AC157" s="7">
        <v>0</v>
      </c>
      <c r="AD157" s="7">
        <v>0</v>
      </c>
      <c r="AE157">
        <v>2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</row>
    <row r="158" spans="1:44" x14ac:dyDescent="0.25">
      <c r="A158">
        <v>1539135</v>
      </c>
      <c r="B158">
        <v>716629</v>
      </c>
      <c r="C158">
        <v>25.401952243369799</v>
      </c>
      <c r="D158">
        <v>41.095002020234404</v>
      </c>
      <c r="E158" s="68" t="s">
        <v>946</v>
      </c>
      <c r="F158" s="8">
        <f>INDEX(Δεδομένα!$P:$P,MATCH('2020'!E158,Δεδομένα!$O:$O,0))</f>
        <v>19</v>
      </c>
      <c r="G158" s="6" t="s">
        <v>64</v>
      </c>
      <c r="H158" s="2" t="str">
        <f>INDEX(Δεδομένα!B$1:B$51,MATCH('2020'!G158,Δεδομένα!A$1:A$51,0))</f>
        <v>ΑΝΑΤΟΛΙΚΗΣ ΜΑΚΕΔΟΝΙΑΣ ΚΑΙ ΘΡΑΚΗΣ</v>
      </c>
      <c r="I158" s="8">
        <f>INDEX(Δεδομένα!E$1:E$13,MATCH('2020'!H158,Δεδομένα!D$1:D$13,0))</f>
        <v>2</v>
      </c>
      <c r="J158" s="1">
        <v>43838</v>
      </c>
      <c r="K158" s="6" t="s">
        <v>1228</v>
      </c>
      <c r="L158" s="36" t="str">
        <f t="shared" si="8"/>
        <v>08/01/2020 08:40</v>
      </c>
      <c r="M158" s="1">
        <v>43838</v>
      </c>
      <c r="N158" s="6" t="s">
        <v>1229</v>
      </c>
      <c r="O158" s="36" t="str">
        <f t="shared" si="9"/>
        <v>08/01/2020 08:54</v>
      </c>
      <c r="P158" s="46">
        <f t="shared" si="10"/>
        <v>9.7222222248092294E-3</v>
      </c>
      <c r="Q158" s="48">
        <v>0</v>
      </c>
      <c r="R158" s="47">
        <f t="shared" si="11"/>
        <v>14.00000000372529</v>
      </c>
      <c r="S158" s="6" t="s">
        <v>44</v>
      </c>
      <c r="T158" s="6" t="s">
        <v>948</v>
      </c>
      <c r="U158" s="6" t="s">
        <v>44</v>
      </c>
      <c r="V158" s="6" t="s">
        <v>1230</v>
      </c>
      <c r="W158" s="7">
        <v>0</v>
      </c>
      <c r="X158" s="7">
        <v>0</v>
      </c>
      <c r="Y158" s="7">
        <v>0</v>
      </c>
      <c r="Z158" s="7">
        <v>0.02</v>
      </c>
      <c r="AA158" s="7">
        <v>0</v>
      </c>
      <c r="AB158" s="7">
        <v>0</v>
      </c>
      <c r="AC158" s="7">
        <v>0</v>
      </c>
      <c r="AD158" s="7">
        <v>0</v>
      </c>
      <c r="AE158">
        <v>2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</row>
    <row r="159" spans="1:44" x14ac:dyDescent="0.25">
      <c r="A159">
        <v>1539157</v>
      </c>
      <c r="B159">
        <v>716832</v>
      </c>
      <c r="C159">
        <v>25.126909456283101</v>
      </c>
      <c r="D159">
        <v>41.099525050145601</v>
      </c>
      <c r="E159" s="68" t="s">
        <v>907</v>
      </c>
      <c r="F159" s="8">
        <f>INDEX(Δεδομένα!$P:$P,MATCH('2020'!E159,Δεδομένα!$O:$O,0))</f>
        <v>21</v>
      </c>
      <c r="G159" s="6" t="s">
        <v>64</v>
      </c>
      <c r="H159" s="2" t="str">
        <f>INDEX(Δεδομένα!B$1:B$51,MATCH('2020'!G159,Δεδομένα!A$1:A$51,0))</f>
        <v>ΑΝΑΤΟΛΙΚΗΣ ΜΑΚΕΔΟΝΙΑΣ ΚΑΙ ΘΡΑΚΗΣ</v>
      </c>
      <c r="I159" s="8">
        <f>INDEX(Δεδομένα!E$1:E$13,MATCH('2020'!H159,Δεδομένα!D$1:D$13,0))</f>
        <v>2</v>
      </c>
      <c r="J159" s="1">
        <v>43838</v>
      </c>
      <c r="K159" s="6" t="s">
        <v>1264</v>
      </c>
      <c r="L159" s="36" t="str">
        <f t="shared" si="8"/>
        <v>08/01/2020 17:09</v>
      </c>
      <c r="M159" s="1">
        <v>43838</v>
      </c>
      <c r="N159" s="6" t="s">
        <v>289</v>
      </c>
      <c r="O159" s="36" t="str">
        <f t="shared" si="9"/>
        <v>08/01/2020 17:55</v>
      </c>
      <c r="P159" s="46">
        <f t="shared" si="10"/>
        <v>3.1944444446708076E-2</v>
      </c>
      <c r="Q159" s="48">
        <v>0</v>
      </c>
      <c r="R159" s="47">
        <f t="shared" si="11"/>
        <v>46.000000003259629</v>
      </c>
      <c r="S159" s="6" t="s">
        <v>44</v>
      </c>
      <c r="T159" s="6" t="s">
        <v>909</v>
      </c>
      <c r="U159" s="6" t="s">
        <v>44</v>
      </c>
      <c r="V159" s="6" t="s">
        <v>913</v>
      </c>
      <c r="W159" s="7">
        <v>0</v>
      </c>
      <c r="X159" s="7">
        <v>0</v>
      </c>
      <c r="Y159" s="7">
        <v>0</v>
      </c>
      <c r="Z159" s="7">
        <v>0</v>
      </c>
      <c r="AA159" s="7">
        <v>2</v>
      </c>
      <c r="AB159" s="7">
        <v>0</v>
      </c>
      <c r="AC159" s="7">
        <v>0</v>
      </c>
      <c r="AD159" s="7">
        <v>0</v>
      </c>
      <c r="AE159">
        <v>2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</row>
    <row r="160" spans="1:44" x14ac:dyDescent="0.25">
      <c r="A160">
        <v>1539164</v>
      </c>
      <c r="B160">
        <v>716854</v>
      </c>
      <c r="C160">
        <v>25.364170126541701</v>
      </c>
      <c r="D160">
        <v>41.122082040578597</v>
      </c>
      <c r="E160" s="68" t="s">
        <v>946</v>
      </c>
      <c r="F160" s="8">
        <f>INDEX(Δεδομένα!$P:$P,MATCH('2020'!E160,Δεδομένα!$O:$O,0))</f>
        <v>19</v>
      </c>
      <c r="G160" s="6" t="s">
        <v>64</v>
      </c>
      <c r="H160" s="2" t="str">
        <f>INDEX(Δεδομένα!B$1:B$51,MATCH('2020'!G160,Δεδομένα!A$1:A$51,0))</f>
        <v>ΑΝΑΤΟΛΙΚΗΣ ΜΑΚΕΔΟΝΙΑΣ ΚΑΙ ΘΡΑΚΗΣ</v>
      </c>
      <c r="I160" s="8">
        <f>INDEX(Δεδομένα!E$1:E$13,MATCH('2020'!H160,Δεδομένα!D$1:D$13,0))</f>
        <v>2</v>
      </c>
      <c r="J160" s="1">
        <v>43838</v>
      </c>
      <c r="K160" s="6" t="s">
        <v>289</v>
      </c>
      <c r="L160" s="36" t="str">
        <f t="shared" si="8"/>
        <v>08/01/2020 17:55</v>
      </c>
      <c r="M160" s="1">
        <v>43838</v>
      </c>
      <c r="N160" s="6" t="s">
        <v>1268</v>
      </c>
      <c r="O160" s="36" t="str">
        <f t="shared" si="9"/>
        <v>08/01/2020 18:08</v>
      </c>
      <c r="P160" s="46">
        <f t="shared" si="10"/>
        <v>9.0277777781011537E-3</v>
      </c>
      <c r="Q160" s="48">
        <v>0</v>
      </c>
      <c r="R160" s="47">
        <f t="shared" si="11"/>
        <v>13.000000000465661</v>
      </c>
      <c r="S160" s="6" t="s">
        <v>44</v>
      </c>
      <c r="T160" s="6" t="s">
        <v>948</v>
      </c>
      <c r="U160" s="6" t="s">
        <v>44</v>
      </c>
      <c r="V160" s="6" t="s">
        <v>1269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0.1</v>
      </c>
      <c r="AC160" s="7">
        <v>0</v>
      </c>
      <c r="AD160" s="7">
        <v>0</v>
      </c>
      <c r="AE160">
        <v>2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</row>
    <row r="161" spans="1:44" x14ac:dyDescent="0.25">
      <c r="A161">
        <v>1539169</v>
      </c>
      <c r="B161">
        <v>716870</v>
      </c>
      <c r="C161">
        <v>25.412905296217499</v>
      </c>
      <c r="D161">
        <v>41.053679309863497</v>
      </c>
      <c r="E161" s="68" t="s">
        <v>946</v>
      </c>
      <c r="F161" s="8">
        <f>INDEX(Δεδομένα!$P:$P,MATCH('2020'!E161,Δεδομένα!$O:$O,0))</f>
        <v>19</v>
      </c>
      <c r="G161" s="6" t="s">
        <v>64</v>
      </c>
      <c r="H161" s="2" t="str">
        <f>INDEX(Δεδομένα!B$1:B$51,MATCH('2020'!G161,Δεδομένα!A$1:A$51,0))</f>
        <v>ΑΝΑΤΟΛΙΚΗΣ ΜΑΚΕΔΟΝΙΑΣ ΚΑΙ ΘΡΑΚΗΣ</v>
      </c>
      <c r="I161" s="8">
        <f>INDEX(Δεδομένα!E$1:E$13,MATCH('2020'!H161,Δεδομένα!D$1:D$13,0))</f>
        <v>2</v>
      </c>
      <c r="J161" s="1">
        <v>43838</v>
      </c>
      <c r="K161" s="6" t="s">
        <v>99</v>
      </c>
      <c r="L161" s="36" t="str">
        <f t="shared" si="8"/>
        <v>08/01/2020 18:18</v>
      </c>
      <c r="M161" s="1">
        <v>43838</v>
      </c>
      <c r="N161" s="6" t="s">
        <v>86</v>
      </c>
      <c r="O161" s="36" t="str">
        <f t="shared" si="9"/>
        <v>08/01/2020 18:55</v>
      </c>
      <c r="P161" s="46">
        <f t="shared" si="10"/>
        <v>2.5694444448163267E-2</v>
      </c>
      <c r="Q161" s="48">
        <v>0</v>
      </c>
      <c r="R161" s="47">
        <f t="shared" si="11"/>
        <v>37.000000005355105</v>
      </c>
      <c r="S161" s="6" t="s">
        <v>44</v>
      </c>
      <c r="T161" s="6" t="s">
        <v>948</v>
      </c>
      <c r="U161" s="6" t="s">
        <v>44</v>
      </c>
      <c r="V161" s="6" t="s">
        <v>1276</v>
      </c>
      <c r="W161" s="7">
        <v>0</v>
      </c>
      <c r="X161" s="7">
        <v>0</v>
      </c>
      <c r="Y161" s="7">
        <v>0</v>
      </c>
      <c r="Z161" s="7">
        <v>0</v>
      </c>
      <c r="AA161" s="7">
        <v>0</v>
      </c>
      <c r="AB161" s="7">
        <v>0</v>
      </c>
      <c r="AC161" s="7">
        <v>0.1</v>
      </c>
      <c r="AD161" s="7">
        <v>0</v>
      </c>
      <c r="AE161">
        <v>2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</row>
    <row r="162" spans="1:44" x14ac:dyDescent="0.25">
      <c r="A162">
        <v>1537632</v>
      </c>
      <c r="B162">
        <v>716908</v>
      </c>
      <c r="C162">
        <v>22.061943771194699</v>
      </c>
      <c r="D162">
        <v>39.598481530615501</v>
      </c>
      <c r="E162" s="68" t="s">
        <v>883</v>
      </c>
      <c r="F162" s="8">
        <f>INDEX(Δεδομένα!$P:$P,MATCH('2020'!E162,Δεδομένα!$O:$O,0))</f>
        <v>112</v>
      </c>
      <c r="G162" s="6" t="s">
        <v>884</v>
      </c>
      <c r="H162" s="2" t="str">
        <f>INDEX(Δεδομένα!B$1:B$51,MATCH('2020'!G162,Δεδομένα!A$1:A$51,0))</f>
        <v>ΘΕΣΣΑΛΙΑΣ</v>
      </c>
      <c r="I162" s="8">
        <f>INDEX(Δεδομένα!E$1:E$13,MATCH('2020'!H162,Δεδομένα!D$1:D$13,0))</f>
        <v>6</v>
      </c>
      <c r="J162" s="1">
        <v>43838</v>
      </c>
      <c r="K162" s="6" t="s">
        <v>358</v>
      </c>
      <c r="L162" s="36" t="str">
        <f t="shared" si="8"/>
        <v>08/01/2020 20:10</v>
      </c>
      <c r="M162" s="1">
        <v>43838</v>
      </c>
      <c r="N162" s="6" t="s">
        <v>392</v>
      </c>
      <c r="O162" s="36" t="str">
        <f t="shared" si="9"/>
        <v>08/01/2020 21:00</v>
      </c>
      <c r="P162" s="46">
        <f t="shared" si="10"/>
        <v>3.4722222218988463E-2</v>
      </c>
      <c r="Q162" s="48">
        <v>0</v>
      </c>
      <c r="R162" s="47">
        <f t="shared" si="11"/>
        <v>49.999999995343387</v>
      </c>
      <c r="S162" s="6" t="s">
        <v>884</v>
      </c>
      <c r="T162" s="6" t="s">
        <v>885</v>
      </c>
      <c r="U162" s="6" t="s">
        <v>44</v>
      </c>
      <c r="V162" s="6" t="s">
        <v>1278</v>
      </c>
      <c r="W162" s="7">
        <v>0</v>
      </c>
      <c r="X162" s="7">
        <v>0</v>
      </c>
      <c r="Y162" s="7">
        <v>0</v>
      </c>
      <c r="Z162" s="7">
        <v>0</v>
      </c>
      <c r="AA162" s="7">
        <v>0</v>
      </c>
      <c r="AB162" s="7">
        <v>0</v>
      </c>
      <c r="AC162" s="7">
        <v>0.02</v>
      </c>
      <c r="AD162" s="7">
        <v>0</v>
      </c>
      <c r="AE162">
        <v>3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</row>
    <row r="163" spans="1:44" x14ac:dyDescent="0.25">
      <c r="A163">
        <v>1531729</v>
      </c>
      <c r="B163">
        <v>0</v>
      </c>
      <c r="C163">
        <v>0</v>
      </c>
      <c r="D163">
        <v>0</v>
      </c>
      <c r="E163" s="68" t="s">
        <v>267</v>
      </c>
      <c r="F163" s="8">
        <f>INDEX(Δεδομένα!$P:$P,MATCH('2020'!E163,Δεδομένα!$O:$O,0))</f>
        <v>94</v>
      </c>
      <c r="G163" s="6" t="s">
        <v>268</v>
      </c>
      <c r="H163" s="2" t="str">
        <f>INDEX(Δεδομένα!B$1:B$51,MATCH('2020'!G163,Δεδομένα!A$1:A$51,0))</f>
        <v>ΗΠΕΙΡΟΥ</v>
      </c>
      <c r="I163" s="8">
        <f>INDEX(Δεδομένα!E$1:E$13,MATCH('2020'!H163,Δεδομένα!D$1:D$13,0))</f>
        <v>5</v>
      </c>
      <c r="J163" s="1">
        <v>43839</v>
      </c>
      <c r="K163" s="6" t="s">
        <v>271</v>
      </c>
      <c r="L163" s="36" t="str">
        <f t="shared" si="8"/>
        <v>09/01/2020 14:16</v>
      </c>
      <c r="M163" s="1">
        <v>43839</v>
      </c>
      <c r="N163" s="6" t="s">
        <v>272</v>
      </c>
      <c r="O163" s="36" t="str">
        <f t="shared" si="9"/>
        <v>09/01/2020 15:47</v>
      </c>
      <c r="P163" s="46">
        <f t="shared" si="10"/>
        <v>6.3194444439432118E-2</v>
      </c>
      <c r="Q163" s="48">
        <v>0</v>
      </c>
      <c r="R163" s="47">
        <f t="shared" si="11"/>
        <v>90.99999999278225</v>
      </c>
      <c r="S163" s="6" t="s">
        <v>268</v>
      </c>
      <c r="T163" s="6" t="s">
        <v>270</v>
      </c>
      <c r="U163" s="6" t="s">
        <v>44</v>
      </c>
      <c r="V163" s="6" t="s">
        <v>273</v>
      </c>
      <c r="W163" s="7">
        <v>0</v>
      </c>
      <c r="X163" s="7">
        <v>0</v>
      </c>
      <c r="Y163" s="7">
        <v>0</v>
      </c>
      <c r="Z163" s="7">
        <v>20</v>
      </c>
      <c r="AA163" s="7">
        <v>0</v>
      </c>
      <c r="AB163" s="7">
        <v>0</v>
      </c>
      <c r="AC163" s="7">
        <v>0</v>
      </c>
      <c r="AD163" s="7">
        <v>0</v>
      </c>
      <c r="AE163">
        <v>3</v>
      </c>
      <c r="AF163">
        <v>0</v>
      </c>
      <c r="AG163">
        <v>1</v>
      </c>
      <c r="AH163">
        <v>0</v>
      </c>
      <c r="AI163">
        <v>0</v>
      </c>
      <c r="AJ163">
        <v>2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</row>
    <row r="164" spans="1:44" x14ac:dyDescent="0.25">
      <c r="A164">
        <v>1531578</v>
      </c>
      <c r="B164">
        <v>0</v>
      </c>
      <c r="C164">
        <v>0</v>
      </c>
      <c r="D164">
        <v>0</v>
      </c>
      <c r="E164" s="68" t="s">
        <v>313</v>
      </c>
      <c r="F164" s="8">
        <f>INDEX(Δεδομένα!$P:$P,MATCH('2020'!E164,Δεδομένα!$O:$O,0))</f>
        <v>124</v>
      </c>
      <c r="G164" s="6" t="s">
        <v>303</v>
      </c>
      <c r="H164" s="2" t="str">
        <f>INDEX(Δεδομένα!B$1:B$51,MATCH('2020'!G164,Δεδομένα!A$1:A$51,0))</f>
        <v>ΔΥΤΙΚΗΣ ΕΛΛΑΔΟΣ</v>
      </c>
      <c r="I164" s="8">
        <f>INDEX(Δεδομένα!E$1:E$13,MATCH('2020'!H164,Δεδομένα!D$1:D$13,0))</f>
        <v>7</v>
      </c>
      <c r="J164" s="1">
        <v>43839</v>
      </c>
      <c r="K164" s="6" t="s">
        <v>321</v>
      </c>
      <c r="L164" s="36" t="str">
        <f t="shared" si="8"/>
        <v>09/01/2020 13:04</v>
      </c>
      <c r="M164" s="1">
        <v>43839</v>
      </c>
      <c r="N164" s="6" t="s">
        <v>83</v>
      </c>
      <c r="O164" s="36" t="str">
        <f t="shared" si="9"/>
        <v>09/01/2020 13:45</v>
      </c>
      <c r="P164" s="46">
        <f t="shared" si="10"/>
        <v>2.8472222220443655E-2</v>
      </c>
      <c r="Q164" s="48">
        <v>0</v>
      </c>
      <c r="R164" s="47">
        <f t="shared" si="11"/>
        <v>40.999999997438863</v>
      </c>
      <c r="S164" s="6" t="s">
        <v>315</v>
      </c>
      <c r="T164" s="6" t="s">
        <v>316</v>
      </c>
      <c r="U164" s="6" t="s">
        <v>44</v>
      </c>
      <c r="V164" s="6" t="s">
        <v>322</v>
      </c>
      <c r="W164" s="7">
        <v>0</v>
      </c>
      <c r="X164" s="7">
        <v>0</v>
      </c>
      <c r="Y164" s="7">
        <v>0</v>
      </c>
      <c r="Z164" s="7">
        <v>0</v>
      </c>
      <c r="AA164" s="7">
        <v>0</v>
      </c>
      <c r="AB164" s="7">
        <v>0</v>
      </c>
      <c r="AC164" s="7">
        <v>0.2</v>
      </c>
      <c r="AD164" s="7">
        <v>0</v>
      </c>
      <c r="AE164">
        <v>2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</row>
    <row r="165" spans="1:44" x14ac:dyDescent="0.25">
      <c r="A165">
        <v>1531583</v>
      </c>
      <c r="B165">
        <v>0</v>
      </c>
      <c r="C165">
        <v>0</v>
      </c>
      <c r="D165">
        <v>0</v>
      </c>
      <c r="E165" s="68" t="s">
        <v>313</v>
      </c>
      <c r="F165" s="8">
        <f>INDEX(Δεδομένα!$P:$P,MATCH('2020'!E165,Δεδομένα!$O:$O,0))</f>
        <v>124</v>
      </c>
      <c r="G165" s="6" t="s">
        <v>303</v>
      </c>
      <c r="H165" s="2" t="str">
        <f>INDEX(Δεδομένα!B$1:B$51,MATCH('2020'!G165,Δεδομένα!A$1:A$51,0))</f>
        <v>ΔΥΤΙΚΗΣ ΕΛΛΑΔΟΣ</v>
      </c>
      <c r="I165" s="8">
        <f>INDEX(Δεδομένα!E$1:E$13,MATCH('2020'!H165,Δεδομένα!D$1:D$13,0))</f>
        <v>7</v>
      </c>
      <c r="J165" s="1">
        <v>43839</v>
      </c>
      <c r="K165" s="6" t="s">
        <v>304</v>
      </c>
      <c r="L165" s="36" t="str">
        <f t="shared" si="8"/>
        <v>09/01/2020 16:08</v>
      </c>
      <c r="M165" s="1">
        <v>43839</v>
      </c>
      <c r="N165" s="6" t="s">
        <v>204</v>
      </c>
      <c r="O165" s="36" t="str">
        <f t="shared" si="9"/>
        <v>09/01/2020 17:00</v>
      </c>
      <c r="P165" s="46">
        <f t="shared" si="10"/>
        <v>3.6111111112404615E-2</v>
      </c>
      <c r="Q165" s="48">
        <v>0</v>
      </c>
      <c r="R165" s="47">
        <f t="shared" si="11"/>
        <v>52.000000001862645</v>
      </c>
      <c r="S165" s="6" t="s">
        <v>315</v>
      </c>
      <c r="T165" s="6" t="s">
        <v>316</v>
      </c>
      <c r="U165" s="6" t="s">
        <v>44</v>
      </c>
      <c r="V165" s="6" t="s">
        <v>323</v>
      </c>
      <c r="W165" s="7">
        <v>0</v>
      </c>
      <c r="X165" s="7">
        <v>0</v>
      </c>
      <c r="Y165" s="7">
        <v>0</v>
      </c>
      <c r="Z165" s="7">
        <v>0</v>
      </c>
      <c r="AA165" s="7">
        <v>0.2</v>
      </c>
      <c r="AB165" s="7">
        <v>0</v>
      </c>
      <c r="AC165" s="7">
        <v>0.1</v>
      </c>
      <c r="AD165" s="7">
        <v>0</v>
      </c>
      <c r="AE165">
        <v>4</v>
      </c>
      <c r="AF165">
        <v>0</v>
      </c>
      <c r="AG165">
        <v>0</v>
      </c>
      <c r="AH165">
        <v>0</v>
      </c>
      <c r="AI165">
        <v>0</v>
      </c>
      <c r="AJ165">
        <v>2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</row>
    <row r="166" spans="1:44" x14ac:dyDescent="0.25">
      <c r="A166">
        <v>1530503</v>
      </c>
      <c r="B166">
        <v>717204</v>
      </c>
      <c r="C166">
        <v>21.858052679443499</v>
      </c>
      <c r="D166">
        <v>38.321151408195298</v>
      </c>
      <c r="E166" s="68" t="s">
        <v>986</v>
      </c>
      <c r="F166" s="8">
        <f>INDEX(Δεδομένα!$P:$P,MATCH('2020'!E166,Δεδομένα!$O:$O,0))</f>
        <v>121</v>
      </c>
      <c r="G166" s="6" t="s">
        <v>303</v>
      </c>
      <c r="H166" s="2" t="str">
        <f>INDEX(Δεδομένα!B$1:B$51,MATCH('2020'!G166,Δεδομένα!A$1:A$51,0))</f>
        <v>ΔΥΤΙΚΗΣ ΕΛΛΑΔΟΣ</v>
      </c>
      <c r="I166" s="8">
        <f>INDEX(Δεδομένα!E$1:E$13,MATCH('2020'!H166,Δεδομένα!D$1:D$13,0))</f>
        <v>7</v>
      </c>
      <c r="J166" s="1">
        <v>43839</v>
      </c>
      <c r="K166" s="6" t="s">
        <v>289</v>
      </c>
      <c r="L166" s="36" t="str">
        <f t="shared" si="8"/>
        <v>09/01/2020 17:55</v>
      </c>
      <c r="M166" s="1">
        <v>43839</v>
      </c>
      <c r="N166" s="6" t="s">
        <v>117</v>
      </c>
      <c r="O166" s="36" t="str">
        <f t="shared" si="9"/>
        <v>09/01/2020 20:00</v>
      </c>
      <c r="P166" s="46">
        <f t="shared" si="10"/>
        <v>8.6805555554747116E-2</v>
      </c>
      <c r="Q166" s="48">
        <v>0</v>
      </c>
      <c r="R166" s="47">
        <f t="shared" si="11"/>
        <v>124.99999999883585</v>
      </c>
      <c r="S166" s="6" t="s">
        <v>306</v>
      </c>
      <c r="T166" s="6" t="s">
        <v>311</v>
      </c>
      <c r="U166" s="6" t="s">
        <v>44</v>
      </c>
      <c r="V166" s="6" t="s">
        <v>1238</v>
      </c>
      <c r="W166" s="7">
        <v>0</v>
      </c>
      <c r="X166" s="7">
        <v>0</v>
      </c>
      <c r="Y166" s="7">
        <v>0</v>
      </c>
      <c r="Z166" s="7">
        <v>0</v>
      </c>
      <c r="AA166" s="7">
        <v>0.3</v>
      </c>
      <c r="AB166" s="7">
        <v>0</v>
      </c>
      <c r="AC166" s="7">
        <v>0</v>
      </c>
      <c r="AD166" s="7">
        <v>0</v>
      </c>
      <c r="AE166">
        <v>4</v>
      </c>
      <c r="AF166">
        <v>0</v>
      </c>
      <c r="AG166">
        <v>0</v>
      </c>
      <c r="AH166">
        <v>0</v>
      </c>
      <c r="AI166">
        <v>0</v>
      </c>
      <c r="AJ166">
        <v>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</row>
    <row r="167" spans="1:44" x14ac:dyDescent="0.25">
      <c r="A167">
        <v>1536711</v>
      </c>
      <c r="B167">
        <v>717180</v>
      </c>
      <c r="C167">
        <v>24.202908527088699</v>
      </c>
      <c r="D167">
        <v>41.168287783569603</v>
      </c>
      <c r="E167" s="68" t="s">
        <v>109</v>
      </c>
      <c r="F167" s="8">
        <f>INDEX(Δεδομένα!$P:$P,MATCH('2020'!E167,Δεδομένα!$O:$O,0))</f>
        <v>27</v>
      </c>
      <c r="G167" s="6" t="s">
        <v>110</v>
      </c>
      <c r="H167" s="2" t="str">
        <f>INDEX(Δεδομένα!B$1:B$51,MATCH('2020'!G167,Δεδομένα!A$1:A$51,0))</f>
        <v>ΑΝΑΤΟΛΙΚΗΣ ΜΑΚΕΔΟΝΙΑΣ ΚΑΙ ΘΡΑΚΗΣ</v>
      </c>
      <c r="I167" s="8">
        <f>INDEX(Δεδομένα!E$1:E$13,MATCH('2020'!H167,Δεδομένα!D$1:D$13,0))</f>
        <v>2</v>
      </c>
      <c r="J167" s="1">
        <v>43839</v>
      </c>
      <c r="K167" s="6" t="s">
        <v>389</v>
      </c>
      <c r="L167" s="36" t="str">
        <f t="shared" si="8"/>
        <v>09/01/2020 15:39</v>
      </c>
      <c r="M167" s="1">
        <v>43839</v>
      </c>
      <c r="N167" s="6" t="s">
        <v>198</v>
      </c>
      <c r="O167" s="36" t="str">
        <f t="shared" si="9"/>
        <v>09/01/2020 16:30</v>
      </c>
      <c r="P167" s="46">
        <f t="shared" si="10"/>
        <v>3.5416666665696539E-2</v>
      </c>
      <c r="Q167" s="48">
        <v>0</v>
      </c>
      <c r="R167" s="47">
        <f t="shared" si="11"/>
        <v>50.999999998603016</v>
      </c>
      <c r="S167" s="6" t="s">
        <v>110</v>
      </c>
      <c r="T167" s="6" t="s">
        <v>113</v>
      </c>
      <c r="U167" s="6" t="s">
        <v>1304</v>
      </c>
      <c r="V167" s="6" t="s">
        <v>1305</v>
      </c>
      <c r="W167" s="7">
        <v>0</v>
      </c>
      <c r="X167" s="7">
        <v>0</v>
      </c>
      <c r="Y167" s="7">
        <v>0</v>
      </c>
      <c r="Z167" s="7">
        <v>0.1</v>
      </c>
      <c r="AA167" s="7">
        <v>0</v>
      </c>
      <c r="AB167" s="7">
        <v>0</v>
      </c>
      <c r="AC167" s="7">
        <v>0</v>
      </c>
      <c r="AD167" s="7">
        <v>0</v>
      </c>
      <c r="AE167">
        <v>2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</row>
    <row r="168" spans="1:44" x14ac:dyDescent="0.25">
      <c r="A168">
        <v>1529778</v>
      </c>
      <c r="B168">
        <v>717122</v>
      </c>
      <c r="C168">
        <v>26.3571963039605</v>
      </c>
      <c r="D168">
        <v>41.662572366544197</v>
      </c>
      <c r="E168" s="68" t="s">
        <v>1223</v>
      </c>
      <c r="F168" s="8">
        <f>INDEX(Δεδομένα!$P:$P,MATCH('2020'!E168,Δεδομένα!$O:$O,0))</f>
        <v>36</v>
      </c>
      <c r="G168" s="6" t="s">
        <v>148</v>
      </c>
      <c r="H168" s="2" t="str">
        <f>INDEX(Δεδομένα!B$1:B$51,MATCH('2020'!G168,Δεδομένα!A$1:A$51,0))</f>
        <v>ΑΝΑΤΟΛΙΚΗΣ ΜΑΚΕΔΟΝΙΑΣ ΚΑΙ ΘΡΑΚΗΣ</v>
      </c>
      <c r="I168" s="8">
        <f>INDEX(Δεδομένα!E$1:E$13,MATCH('2020'!H168,Δεδομένα!D$1:D$13,0))</f>
        <v>2</v>
      </c>
      <c r="J168" s="1">
        <v>43839</v>
      </c>
      <c r="K168" s="6" t="s">
        <v>1288</v>
      </c>
      <c r="L168" s="36" t="str">
        <f t="shared" si="8"/>
        <v>09/01/2020 14:08</v>
      </c>
      <c r="M168" s="1">
        <v>43839</v>
      </c>
      <c r="N168" s="6" t="s">
        <v>1289</v>
      </c>
      <c r="O168" s="36" t="str">
        <f t="shared" si="9"/>
        <v>09/01/2020 14:48</v>
      </c>
      <c r="P168" s="46">
        <f t="shared" si="10"/>
        <v>2.7777777781011537E-2</v>
      </c>
      <c r="Q168" s="48">
        <v>0</v>
      </c>
      <c r="R168" s="47">
        <f t="shared" si="11"/>
        <v>40.000000004656613</v>
      </c>
      <c r="S168" s="6" t="s">
        <v>1118</v>
      </c>
      <c r="T168" s="6" t="s">
        <v>1119</v>
      </c>
      <c r="U168" s="6" t="s">
        <v>1120</v>
      </c>
      <c r="V168" s="6" t="s">
        <v>1290</v>
      </c>
      <c r="W168" s="7">
        <v>0</v>
      </c>
      <c r="X168" s="7">
        <v>0</v>
      </c>
      <c r="Y168" s="7">
        <v>0</v>
      </c>
      <c r="Z168" s="7">
        <v>3</v>
      </c>
      <c r="AA168" s="7">
        <v>0</v>
      </c>
      <c r="AB168" s="7">
        <v>1</v>
      </c>
      <c r="AC168" s="7">
        <v>0</v>
      </c>
      <c r="AD168" s="7">
        <v>0</v>
      </c>
      <c r="AE168">
        <v>2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</row>
    <row r="169" spans="1:44" x14ac:dyDescent="0.25">
      <c r="A169">
        <v>1530908</v>
      </c>
      <c r="B169">
        <v>717098</v>
      </c>
      <c r="C169">
        <v>21.4472368284748</v>
      </c>
      <c r="D169">
        <v>37.9208816097184</v>
      </c>
      <c r="E169" s="68" t="s">
        <v>900</v>
      </c>
      <c r="F169" s="8">
        <f>INDEX(Δεδομένα!$P:$P,MATCH('2020'!E169,Δεδομένα!$O:$O,0))</f>
        <v>136</v>
      </c>
      <c r="G169" s="6" t="s">
        <v>357</v>
      </c>
      <c r="H169" s="2" t="str">
        <f>INDEX(Δεδομένα!B$1:B$51,MATCH('2020'!G169,Δεδομένα!A$1:A$51,0))</f>
        <v>ΔΥΤΙΚΗΣ ΕΛΛΑΔΟΣ</v>
      </c>
      <c r="I169" s="8">
        <f>INDEX(Δεδομένα!E$1:E$13,MATCH('2020'!H169,Δεδομένα!D$1:D$13,0))</f>
        <v>7</v>
      </c>
      <c r="J169" s="1">
        <v>43839</v>
      </c>
      <c r="K169" s="6" t="s">
        <v>92</v>
      </c>
      <c r="L169" s="36" t="str">
        <f t="shared" si="8"/>
        <v>09/01/2020 13:06</v>
      </c>
      <c r="M169" s="1">
        <v>43839</v>
      </c>
      <c r="N169" s="6" t="s">
        <v>1102</v>
      </c>
      <c r="O169" s="36" t="str">
        <f t="shared" si="9"/>
        <v>09/01/2020 15:10</v>
      </c>
      <c r="P169" s="46">
        <f t="shared" si="10"/>
        <v>8.6111111115314998E-2</v>
      </c>
      <c r="Q169" s="48">
        <v>0</v>
      </c>
      <c r="R169" s="47">
        <f t="shared" si="11"/>
        <v>124.0000000060536</v>
      </c>
      <c r="S169" s="6" t="s">
        <v>928</v>
      </c>
      <c r="T169" s="6" t="s">
        <v>1058</v>
      </c>
      <c r="U169" s="6" t="s">
        <v>1287</v>
      </c>
      <c r="V169" s="6" t="s">
        <v>1287</v>
      </c>
      <c r="W169" s="7">
        <v>0</v>
      </c>
      <c r="X169" s="7">
        <v>1</v>
      </c>
      <c r="Y169" s="7">
        <v>0</v>
      </c>
      <c r="Z169" s="7">
        <v>0</v>
      </c>
      <c r="AA169" s="7">
        <v>0</v>
      </c>
      <c r="AB169" s="7">
        <v>0</v>
      </c>
      <c r="AC169" s="7">
        <v>0</v>
      </c>
      <c r="AD169" s="7">
        <v>0</v>
      </c>
      <c r="AE169">
        <v>4</v>
      </c>
      <c r="AF169">
        <v>0</v>
      </c>
      <c r="AG169">
        <v>0</v>
      </c>
      <c r="AH169">
        <v>0</v>
      </c>
      <c r="AI169">
        <v>0</v>
      </c>
      <c r="AJ169">
        <v>2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</row>
    <row r="170" spans="1:44" x14ac:dyDescent="0.25">
      <c r="A170">
        <v>1530915</v>
      </c>
      <c r="B170">
        <v>717145</v>
      </c>
      <c r="C170">
        <v>21.169254479914599</v>
      </c>
      <c r="D170">
        <v>37.861121999679099</v>
      </c>
      <c r="E170" s="68" t="s">
        <v>900</v>
      </c>
      <c r="F170" s="8">
        <f>INDEX(Δεδομένα!$P:$P,MATCH('2020'!E170,Δεδομένα!$O:$O,0))</f>
        <v>136</v>
      </c>
      <c r="G170" s="6" t="s">
        <v>357</v>
      </c>
      <c r="H170" s="2" t="str">
        <f>INDEX(Δεδομένα!B$1:B$51,MATCH('2020'!G170,Δεδομένα!A$1:A$51,0))</f>
        <v>ΔΥΤΙΚΗΣ ΕΛΛΑΔΟΣ</v>
      </c>
      <c r="I170" s="8">
        <f>INDEX(Δεδομένα!E$1:E$13,MATCH('2020'!H170,Δεδομένα!D$1:D$13,0))</f>
        <v>7</v>
      </c>
      <c r="J170" s="1">
        <v>43839</v>
      </c>
      <c r="K170" s="6" t="s">
        <v>1297</v>
      </c>
      <c r="L170" s="36" t="str">
        <f t="shared" si="8"/>
        <v>09/01/2020 14:57</v>
      </c>
      <c r="M170" s="1">
        <v>43839</v>
      </c>
      <c r="N170" s="6" t="s">
        <v>201</v>
      </c>
      <c r="O170" s="36" t="str">
        <f t="shared" si="9"/>
        <v>09/01/2020 16:40</v>
      </c>
      <c r="P170" s="46">
        <f t="shared" si="10"/>
        <v>7.1527777778101154E-2</v>
      </c>
      <c r="Q170" s="48">
        <v>0</v>
      </c>
      <c r="R170" s="47">
        <f t="shared" si="11"/>
        <v>103.00000000046566</v>
      </c>
      <c r="S170" s="6" t="s">
        <v>928</v>
      </c>
      <c r="T170" s="6" t="s">
        <v>929</v>
      </c>
      <c r="U170" s="6" t="s">
        <v>44</v>
      </c>
      <c r="V170" s="6" t="s">
        <v>1298</v>
      </c>
      <c r="W170" s="7">
        <v>0</v>
      </c>
      <c r="X170" s="7">
        <v>0</v>
      </c>
      <c r="Y170" s="7">
        <v>0</v>
      </c>
      <c r="Z170" s="7">
        <v>0</v>
      </c>
      <c r="AA170" s="7">
        <v>0.1</v>
      </c>
      <c r="AB170" s="7">
        <v>0</v>
      </c>
      <c r="AC170" s="7">
        <v>0</v>
      </c>
      <c r="AD170" s="7">
        <v>0</v>
      </c>
      <c r="AE170">
        <v>4</v>
      </c>
      <c r="AF170">
        <v>0</v>
      </c>
      <c r="AG170">
        <v>0</v>
      </c>
      <c r="AH170">
        <v>0</v>
      </c>
      <c r="AI170">
        <v>0</v>
      </c>
      <c r="AJ170">
        <v>2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</row>
    <row r="171" spans="1:44" x14ac:dyDescent="0.25">
      <c r="A171">
        <v>1622508</v>
      </c>
      <c r="B171">
        <v>717079</v>
      </c>
      <c r="C171">
        <v>22.686210685223301</v>
      </c>
      <c r="D171">
        <v>40.730705551973799</v>
      </c>
      <c r="E171" s="68" t="s">
        <v>175</v>
      </c>
      <c r="F171" s="8">
        <f>INDEX(Δεδομένα!$P:$P,MATCH('2020'!E171,Δεδομένα!$O:$O,0))</f>
        <v>44</v>
      </c>
      <c r="G171" s="6" t="s">
        <v>170</v>
      </c>
      <c r="H171" s="2" t="str">
        <f>INDEX(Δεδομένα!B$1:B$51,MATCH('2020'!G171,Δεδομένα!A$1:A$51,0))</f>
        <v>ΚΕΝΤΡΙΚΗΣ ΜΑΚΕΔΟΝΙΑΣ</v>
      </c>
      <c r="I171" s="8">
        <f>INDEX(Δεδομένα!E$1:E$13,MATCH('2020'!H171,Δεδομένα!D$1:D$13,0))</f>
        <v>3</v>
      </c>
      <c r="J171" s="1">
        <v>43839</v>
      </c>
      <c r="K171" s="6" t="s">
        <v>1139</v>
      </c>
      <c r="L171" s="36" t="str">
        <f t="shared" si="8"/>
        <v>09/01/2020 12:46</v>
      </c>
      <c r="M171" s="1">
        <v>43839</v>
      </c>
      <c r="N171" s="6" t="s">
        <v>1033</v>
      </c>
      <c r="O171" s="36" t="str">
        <f t="shared" si="9"/>
        <v>09/01/2020 13:18</v>
      </c>
      <c r="P171" s="46">
        <f t="shared" si="10"/>
        <v>2.2222222221898846E-2</v>
      </c>
      <c r="Q171" s="48">
        <v>0</v>
      </c>
      <c r="R171" s="47">
        <f t="shared" si="11"/>
        <v>31.999999999534339</v>
      </c>
      <c r="S171" s="6" t="s">
        <v>44</v>
      </c>
      <c r="T171" s="6" t="s">
        <v>187</v>
      </c>
      <c r="U171" s="6" t="s">
        <v>44</v>
      </c>
      <c r="V171" s="6" t="s">
        <v>1286</v>
      </c>
      <c r="W171" s="7">
        <v>0</v>
      </c>
      <c r="X171" s="7">
        <v>0</v>
      </c>
      <c r="Y171" s="7">
        <v>0</v>
      </c>
      <c r="Z171" s="7">
        <v>0.5</v>
      </c>
      <c r="AA171" s="7">
        <v>0.5</v>
      </c>
      <c r="AB171" s="7">
        <v>0</v>
      </c>
      <c r="AC171" s="7">
        <v>0</v>
      </c>
      <c r="AD171" s="7">
        <v>0</v>
      </c>
      <c r="AE171">
        <v>7</v>
      </c>
      <c r="AF171">
        <v>0</v>
      </c>
      <c r="AG171">
        <v>0</v>
      </c>
      <c r="AH171">
        <v>0</v>
      </c>
      <c r="AI171">
        <v>0</v>
      </c>
      <c r="AJ171">
        <v>2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</row>
    <row r="172" spans="1:44" x14ac:dyDescent="0.25">
      <c r="A172">
        <v>1530466</v>
      </c>
      <c r="B172">
        <v>0</v>
      </c>
      <c r="C172">
        <v>0</v>
      </c>
      <c r="D172">
        <v>0</v>
      </c>
      <c r="E172" s="68" t="s">
        <v>76</v>
      </c>
      <c r="F172" s="8">
        <f>INDEX(Δεδομένα!$P:$P,MATCH('2020'!E172,Δεδομένα!$O:$O,0))</f>
        <v>25</v>
      </c>
      <c r="G172" s="6" t="s">
        <v>77</v>
      </c>
      <c r="H172" s="2" t="str">
        <f>INDEX(Δεδομένα!B$1:B$51,MATCH('2020'!G172,Δεδομένα!A$1:A$51,0))</f>
        <v>ΑΝΑΤΟΛΙΚΗΣ ΜΑΚΕΔΟΝΙΑΣ ΚΑΙ ΘΡΑΚΗΣ</v>
      </c>
      <c r="I172" s="8">
        <f>INDEX(Δεδομένα!E$1:E$13,MATCH('2020'!H172,Δεδομένα!D$1:D$13,0))</f>
        <v>2</v>
      </c>
      <c r="J172" s="1">
        <v>43839</v>
      </c>
      <c r="K172" s="6" t="s">
        <v>88</v>
      </c>
      <c r="L172" s="36" t="str">
        <f t="shared" si="8"/>
        <v>09/01/2020 15:28</v>
      </c>
      <c r="M172" s="1">
        <v>43839</v>
      </c>
      <c r="N172" s="6" t="s">
        <v>89</v>
      </c>
      <c r="O172" s="36" t="str">
        <f t="shared" si="9"/>
        <v>09/01/2020 17:58</v>
      </c>
      <c r="P172" s="46">
        <f t="shared" si="10"/>
        <v>0.10416666667151731</v>
      </c>
      <c r="Q172" s="48">
        <v>0</v>
      </c>
      <c r="R172" s="47">
        <f t="shared" si="11"/>
        <v>150.00000000698492</v>
      </c>
      <c r="S172" s="6" t="s">
        <v>77</v>
      </c>
      <c r="T172" s="6" t="s">
        <v>80</v>
      </c>
      <c r="U172" s="6" t="s">
        <v>44</v>
      </c>
      <c r="V172" s="6" t="s">
        <v>90</v>
      </c>
      <c r="W172" s="7">
        <v>0</v>
      </c>
      <c r="X172" s="7">
        <v>0</v>
      </c>
      <c r="Y172" s="7">
        <v>0</v>
      </c>
      <c r="Z172" s="7">
        <v>0</v>
      </c>
      <c r="AA172" s="7">
        <v>0.8</v>
      </c>
      <c r="AB172" s="7">
        <v>0</v>
      </c>
      <c r="AC172" s="7">
        <v>0</v>
      </c>
      <c r="AD172" s="7">
        <v>0</v>
      </c>
      <c r="AE172">
        <v>2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</row>
    <row r="173" spans="1:44" x14ac:dyDescent="0.25">
      <c r="A173">
        <v>1529391</v>
      </c>
      <c r="B173">
        <v>716978</v>
      </c>
      <c r="C173">
        <v>21.746373568971901</v>
      </c>
      <c r="D173">
        <v>39.470216480663197</v>
      </c>
      <c r="E173" s="68" t="s">
        <v>1279</v>
      </c>
      <c r="F173" s="8">
        <f>INDEX(Δεδομένα!$P:$P,MATCH('2020'!E173,Δεδομένα!$O:$O,0))</f>
        <v>117</v>
      </c>
      <c r="G173" s="6" t="s">
        <v>294</v>
      </c>
      <c r="H173" s="2" t="str">
        <f>INDEX(Δεδομένα!B$1:B$51,MATCH('2020'!G173,Δεδομένα!A$1:A$51,0))</f>
        <v>ΘΕΣΣΑΛΙΑΣ</v>
      </c>
      <c r="I173" s="8">
        <f>INDEX(Δεδομένα!E$1:E$13,MATCH('2020'!H173,Δεδομένα!D$1:D$13,0))</f>
        <v>6</v>
      </c>
      <c r="J173" s="1">
        <v>43839</v>
      </c>
      <c r="K173" s="6" t="s">
        <v>1280</v>
      </c>
      <c r="L173" s="36" t="str">
        <f t="shared" si="8"/>
        <v>09/01/2020 01:44</v>
      </c>
      <c r="M173" s="1">
        <v>43839</v>
      </c>
      <c r="N173" s="6" t="s">
        <v>1281</v>
      </c>
      <c r="O173" s="36" t="str">
        <f t="shared" si="9"/>
        <v>09/01/2020 02:20</v>
      </c>
      <c r="P173" s="46">
        <f t="shared" si="10"/>
        <v>2.4999999994179234E-2</v>
      </c>
      <c r="Q173" s="48">
        <v>0</v>
      </c>
      <c r="R173" s="47">
        <f t="shared" si="11"/>
        <v>35.999999991618097</v>
      </c>
      <c r="S173" s="6" t="s">
        <v>1282</v>
      </c>
      <c r="T173" s="6" t="s">
        <v>1283</v>
      </c>
      <c r="U173" s="6" t="s">
        <v>1284</v>
      </c>
      <c r="V173" s="6" t="s">
        <v>1285</v>
      </c>
      <c r="W173" s="7">
        <v>0</v>
      </c>
      <c r="X173" s="7">
        <v>0</v>
      </c>
      <c r="Y173" s="7">
        <v>0</v>
      </c>
      <c r="Z173" s="7">
        <v>0.05</v>
      </c>
      <c r="AA173" s="7">
        <v>0</v>
      </c>
      <c r="AB173" s="7">
        <v>0</v>
      </c>
      <c r="AC173" s="7">
        <v>0</v>
      </c>
      <c r="AD173" s="7">
        <v>0</v>
      </c>
      <c r="AE173">
        <v>2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</row>
    <row r="174" spans="1:44" x14ac:dyDescent="0.25">
      <c r="A174">
        <v>1529927</v>
      </c>
      <c r="B174">
        <v>717182</v>
      </c>
      <c r="C174">
        <v>21.773988991780602</v>
      </c>
      <c r="D174">
        <v>39.383882436962402</v>
      </c>
      <c r="E174" s="68" t="s">
        <v>1279</v>
      </c>
      <c r="F174" s="8">
        <f>INDEX(Δεδομένα!$P:$P,MATCH('2020'!E174,Δεδομένα!$O:$O,0))</f>
        <v>117</v>
      </c>
      <c r="G174" s="6" t="s">
        <v>294</v>
      </c>
      <c r="H174" s="2" t="str">
        <f>INDEX(Δεδομένα!B$1:B$51,MATCH('2020'!G174,Δεδομένα!A$1:A$51,0))</f>
        <v>ΘΕΣΣΑΛΙΑΣ</v>
      </c>
      <c r="I174" s="8">
        <f>INDEX(Δεδομένα!E$1:E$13,MATCH('2020'!H174,Δεδομένα!D$1:D$13,0))</f>
        <v>6</v>
      </c>
      <c r="J174" s="1">
        <v>43839</v>
      </c>
      <c r="K174" s="6" t="s">
        <v>530</v>
      </c>
      <c r="L174" s="36" t="str">
        <f t="shared" si="8"/>
        <v>09/01/2020 17:05</v>
      </c>
      <c r="M174" s="1">
        <v>43839</v>
      </c>
      <c r="N174" s="6" t="s">
        <v>1306</v>
      </c>
      <c r="O174" s="36" t="str">
        <f t="shared" si="9"/>
        <v>09/01/2020 17:33</v>
      </c>
      <c r="P174" s="46">
        <f t="shared" si="10"/>
        <v>1.9444444442342501E-2</v>
      </c>
      <c r="Q174" s="48">
        <v>0</v>
      </c>
      <c r="R174" s="47">
        <f t="shared" si="11"/>
        <v>27.999999996973202</v>
      </c>
      <c r="S174" s="6" t="s">
        <v>1282</v>
      </c>
      <c r="T174" s="6" t="s">
        <v>1283</v>
      </c>
      <c r="U174" s="6" t="s">
        <v>1307</v>
      </c>
      <c r="V174" s="6" t="s">
        <v>1308</v>
      </c>
      <c r="W174" s="7">
        <v>0</v>
      </c>
      <c r="X174" s="7">
        <v>0</v>
      </c>
      <c r="Y174" s="7">
        <v>0</v>
      </c>
      <c r="Z174" s="7">
        <v>0.4</v>
      </c>
      <c r="AA174" s="7">
        <v>0</v>
      </c>
      <c r="AB174" s="7">
        <v>0</v>
      </c>
      <c r="AC174" s="7">
        <v>0</v>
      </c>
      <c r="AD174" s="7">
        <v>0</v>
      </c>
      <c r="AE174">
        <v>2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</row>
    <row r="175" spans="1:44" x14ac:dyDescent="0.25">
      <c r="A175">
        <v>1532602</v>
      </c>
      <c r="B175">
        <v>717138</v>
      </c>
      <c r="C175">
        <v>20.473903901858801</v>
      </c>
      <c r="D175">
        <v>38.305717824999803</v>
      </c>
      <c r="E175" s="68" t="s">
        <v>1242</v>
      </c>
      <c r="F175" s="8">
        <f>INDEX(Δεδομένα!$P:$P,MATCH('2020'!E175,Δεδομένα!$O:$O,0))</f>
        <v>234</v>
      </c>
      <c r="G175" s="6" t="s">
        <v>799</v>
      </c>
      <c r="H175" s="2" t="str">
        <f>INDEX(Δεδομένα!B$1:B$51,MATCH('2020'!G175,Δεδομένα!A$1:A$51,0))</f>
        <v>ΙΟΝΙΩΝ ΝΗΣΩΝ</v>
      </c>
      <c r="I175" s="8">
        <f>INDEX(Δεδομένα!E$1:E$13,MATCH('2020'!H175,Δεδομένα!D$1:D$13,0))</f>
        <v>13</v>
      </c>
      <c r="J175" s="1">
        <v>43839</v>
      </c>
      <c r="K175" s="6" t="s">
        <v>1294</v>
      </c>
      <c r="L175" s="36" t="str">
        <f t="shared" si="8"/>
        <v>09/01/2020 13:11</v>
      </c>
      <c r="M175" s="1">
        <v>43839</v>
      </c>
      <c r="N175" s="6" t="s">
        <v>1295</v>
      </c>
      <c r="O175" s="36" t="str">
        <f t="shared" si="9"/>
        <v>09/01/2020 16:51</v>
      </c>
      <c r="P175" s="46">
        <f t="shared" si="10"/>
        <v>0.15277777777373558</v>
      </c>
      <c r="Q175" s="48">
        <v>0</v>
      </c>
      <c r="R175" s="47">
        <f t="shared" si="11"/>
        <v>219.99999999417923</v>
      </c>
      <c r="S175" s="6" t="s">
        <v>44</v>
      </c>
      <c r="T175" s="6" t="s">
        <v>1244</v>
      </c>
      <c r="U175" s="6" t="s">
        <v>44</v>
      </c>
      <c r="V175" s="6" t="s">
        <v>1296</v>
      </c>
      <c r="W175" s="7">
        <v>0</v>
      </c>
      <c r="X175" s="7">
        <v>1</v>
      </c>
      <c r="Y175" s="7">
        <v>0</v>
      </c>
      <c r="Z175" s="7">
        <v>0</v>
      </c>
      <c r="AA175" s="7">
        <v>0</v>
      </c>
      <c r="AB175" s="7">
        <v>0</v>
      </c>
      <c r="AC175" s="7">
        <v>0</v>
      </c>
      <c r="AD175" s="7">
        <v>0</v>
      </c>
      <c r="AE175">
        <v>2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</row>
    <row r="176" spans="1:44" x14ac:dyDescent="0.25">
      <c r="A176">
        <v>1537524</v>
      </c>
      <c r="B176">
        <v>0</v>
      </c>
      <c r="C176">
        <v>0</v>
      </c>
      <c r="D176">
        <v>0</v>
      </c>
      <c r="E176" s="68" t="s">
        <v>1271</v>
      </c>
      <c r="F176" s="8">
        <f>INDEX(Δεδομένα!$P:$P,MATCH('2020'!E176,Δεδομένα!$O:$O,0))</f>
        <v>102</v>
      </c>
      <c r="G176" s="6" t="s">
        <v>288</v>
      </c>
      <c r="H176" s="2" t="str">
        <f>INDEX(Δεδομένα!B$1:B$51,MATCH('2020'!G176,Δεδομένα!A$1:A$51,0))</f>
        <v>ΘΕΣΣΑΛΙΑΣ</v>
      </c>
      <c r="I176" s="8">
        <f>INDEX(Δεδομένα!E$1:E$13,MATCH('2020'!H176,Δεδομένα!D$1:D$13,0))</f>
        <v>6</v>
      </c>
      <c r="J176" s="1">
        <v>43839</v>
      </c>
      <c r="K176" s="6" t="s">
        <v>633</v>
      </c>
      <c r="L176" s="36" t="str">
        <f t="shared" si="8"/>
        <v>09/01/2020 22:15</v>
      </c>
      <c r="M176" s="1">
        <v>43839</v>
      </c>
      <c r="N176" s="6" t="s">
        <v>847</v>
      </c>
      <c r="O176" s="36" t="str">
        <f t="shared" si="9"/>
        <v>09/01/2020 23:05</v>
      </c>
      <c r="P176" s="46">
        <f t="shared" si="10"/>
        <v>3.4722222218988463E-2</v>
      </c>
      <c r="Q176" s="48">
        <v>0</v>
      </c>
      <c r="R176" s="47">
        <f t="shared" si="11"/>
        <v>49.999999995343387</v>
      </c>
      <c r="S176" s="6" t="s">
        <v>288</v>
      </c>
      <c r="T176" s="6" t="s">
        <v>1272</v>
      </c>
      <c r="U176" s="6" t="s">
        <v>44</v>
      </c>
      <c r="V176" s="6" t="s">
        <v>1273</v>
      </c>
      <c r="W176" s="7">
        <v>0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</v>
      </c>
      <c r="AD176" s="7">
        <v>0.5</v>
      </c>
      <c r="AE176">
        <v>2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</row>
    <row r="177" spans="1:44" x14ac:dyDescent="0.25">
      <c r="A177">
        <v>1531448</v>
      </c>
      <c r="B177">
        <v>0</v>
      </c>
      <c r="C177">
        <v>0</v>
      </c>
      <c r="D177">
        <v>0</v>
      </c>
      <c r="E177" s="68" t="s">
        <v>494</v>
      </c>
      <c r="F177" s="8">
        <f>INDEX(Δεδομένα!$P:$P,MATCH('2020'!E177,Δεδομένα!$O:$O,0))</f>
        <v>196</v>
      </c>
      <c r="G177" s="6" t="s">
        <v>495</v>
      </c>
      <c r="H177" s="2" t="str">
        <f>INDEX(Δεδομένα!B$1:B$51,MATCH('2020'!G177,Δεδομένα!A$1:A$51,0))</f>
        <v>ΒΟΡΕΙΟΥ ΑΙΓΑΙΟΥ</v>
      </c>
      <c r="I177" s="8">
        <f>INDEX(Δεδομένα!E$1:E$13,MATCH('2020'!H177,Δεδομένα!D$1:D$13,0))</f>
        <v>11</v>
      </c>
      <c r="J177" s="1">
        <v>43839</v>
      </c>
      <c r="K177" s="6" t="s">
        <v>78</v>
      </c>
      <c r="L177" s="36" t="str">
        <f t="shared" si="8"/>
        <v>09/01/2020 16:59</v>
      </c>
      <c r="M177" s="1">
        <v>43839</v>
      </c>
      <c r="N177" s="6" t="s">
        <v>501</v>
      </c>
      <c r="O177" s="36" t="str">
        <f t="shared" si="9"/>
        <v>09/01/2020 17:42</v>
      </c>
      <c r="P177" s="46">
        <f t="shared" si="10"/>
        <v>2.9861111113859806E-2</v>
      </c>
      <c r="Q177" s="48">
        <v>0</v>
      </c>
      <c r="R177" s="47">
        <f t="shared" si="11"/>
        <v>43.000000003958121</v>
      </c>
      <c r="S177" s="6" t="s">
        <v>498</v>
      </c>
      <c r="T177" s="6" t="s">
        <v>499</v>
      </c>
      <c r="U177" s="6" t="s">
        <v>500</v>
      </c>
      <c r="V177" s="6" t="s">
        <v>502</v>
      </c>
      <c r="W177" s="7">
        <v>0</v>
      </c>
      <c r="X177" s="7">
        <v>0</v>
      </c>
      <c r="Y177" s="7">
        <v>0</v>
      </c>
      <c r="Z177" s="7">
        <v>0</v>
      </c>
      <c r="AA177" s="7">
        <v>0</v>
      </c>
      <c r="AB177" s="7">
        <v>0.01</v>
      </c>
      <c r="AC177" s="7">
        <v>0</v>
      </c>
      <c r="AD177" s="7">
        <v>0</v>
      </c>
      <c r="AE177">
        <v>5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</row>
    <row r="178" spans="1:44" x14ac:dyDescent="0.25">
      <c r="A178">
        <v>1531433</v>
      </c>
      <c r="B178">
        <v>0</v>
      </c>
      <c r="C178">
        <v>0</v>
      </c>
      <c r="D178">
        <v>0</v>
      </c>
      <c r="E178" s="68" t="s">
        <v>511</v>
      </c>
      <c r="F178" s="8">
        <f>INDEX(Δεδομένα!$P:$P,MATCH('2020'!E178,Δεδομένα!$O:$O,0))</f>
        <v>199</v>
      </c>
      <c r="G178" s="6" t="s">
        <v>495</v>
      </c>
      <c r="H178" s="2" t="str">
        <f>INDEX(Δεδομένα!B$1:B$51,MATCH('2020'!G178,Δεδομένα!A$1:A$51,0))</f>
        <v>ΒΟΡΕΙΟΥ ΑΙΓΑΙΟΥ</v>
      </c>
      <c r="I178" s="8">
        <f>INDEX(Δεδομένα!E$1:E$13,MATCH('2020'!H178,Δεδομένα!D$1:D$13,0))</f>
        <v>11</v>
      </c>
      <c r="J178" s="1">
        <v>43839</v>
      </c>
      <c r="K178" s="6" t="s">
        <v>342</v>
      </c>
      <c r="L178" s="36" t="str">
        <f t="shared" si="8"/>
        <v>09/01/2020 14:43</v>
      </c>
      <c r="M178" s="1">
        <v>43839</v>
      </c>
      <c r="N178" s="6" t="s">
        <v>198</v>
      </c>
      <c r="O178" s="36" t="str">
        <f t="shared" si="9"/>
        <v>09/01/2020 16:30</v>
      </c>
      <c r="P178" s="46">
        <f t="shared" si="10"/>
        <v>7.4305555557657499E-2</v>
      </c>
      <c r="Q178" s="48">
        <v>0</v>
      </c>
      <c r="R178" s="47">
        <f t="shared" si="11"/>
        <v>107.0000000030268</v>
      </c>
      <c r="S178" s="6" t="s">
        <v>498</v>
      </c>
      <c r="T178" s="6" t="s">
        <v>499</v>
      </c>
      <c r="U178" s="6" t="s">
        <v>55</v>
      </c>
      <c r="V178" s="6" t="s">
        <v>512</v>
      </c>
      <c r="W178" s="7">
        <v>0</v>
      </c>
      <c r="X178" s="7">
        <v>0</v>
      </c>
      <c r="Y178" s="7">
        <v>0</v>
      </c>
      <c r="Z178" s="7">
        <v>0</v>
      </c>
      <c r="AA178" s="7">
        <v>1</v>
      </c>
      <c r="AB178" s="7">
        <v>0</v>
      </c>
      <c r="AC178" s="7">
        <v>0</v>
      </c>
      <c r="AD178" s="7">
        <v>0</v>
      </c>
      <c r="AE178">
        <v>5</v>
      </c>
      <c r="AF178">
        <v>0</v>
      </c>
      <c r="AG178">
        <v>3</v>
      </c>
      <c r="AH178">
        <v>0</v>
      </c>
      <c r="AI178">
        <v>0</v>
      </c>
      <c r="AJ178">
        <v>3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</row>
    <row r="179" spans="1:44" x14ac:dyDescent="0.25">
      <c r="A179">
        <v>1530730</v>
      </c>
      <c r="B179">
        <v>717178</v>
      </c>
      <c r="C179">
        <v>22.031729719609899</v>
      </c>
      <c r="D179">
        <v>37.131427744712298</v>
      </c>
      <c r="E179" s="68" t="s">
        <v>937</v>
      </c>
      <c r="F179" s="8">
        <f>INDEX(Δεδομένα!$P:$P,MATCH('2020'!E179,Δεδομένα!$O:$O,0))</f>
        <v>143</v>
      </c>
      <c r="G179" s="6" t="s">
        <v>841</v>
      </c>
      <c r="H179" s="2" t="str">
        <f>INDEX(Δεδομένα!B$1:B$51,MATCH('2020'!G179,Δεδομένα!A$1:A$51,0))</f>
        <v>ΠΕΛΛΟΠΟΝΗΣΟΥ</v>
      </c>
      <c r="I179" s="8">
        <f>INDEX(Δεδομένα!E$1:E$13,MATCH('2020'!H179,Δεδομένα!D$1:D$13,0))</f>
        <v>8</v>
      </c>
      <c r="J179" s="1">
        <v>43839</v>
      </c>
      <c r="K179" s="6" t="s">
        <v>1302</v>
      </c>
      <c r="L179" s="36" t="str">
        <f t="shared" si="8"/>
        <v>09/01/2020 16:44</v>
      </c>
      <c r="M179" s="1">
        <v>43839</v>
      </c>
      <c r="N179" s="6" t="s">
        <v>336</v>
      </c>
      <c r="O179" s="36" t="str">
        <f t="shared" si="9"/>
        <v>09/01/2020 17:40</v>
      </c>
      <c r="P179" s="46">
        <f t="shared" si="10"/>
        <v>3.8888888884685002E-2</v>
      </c>
      <c r="Q179" s="48">
        <v>0</v>
      </c>
      <c r="R179" s="47">
        <f t="shared" si="11"/>
        <v>55.999999993946403</v>
      </c>
      <c r="S179" s="6" t="s">
        <v>842</v>
      </c>
      <c r="T179" s="6" t="s">
        <v>940</v>
      </c>
      <c r="U179" s="6" t="s">
        <v>44</v>
      </c>
      <c r="V179" s="6" t="s">
        <v>1303</v>
      </c>
      <c r="W179" s="7">
        <v>0</v>
      </c>
      <c r="X179" s="7">
        <v>0</v>
      </c>
      <c r="Y179" s="7">
        <v>0</v>
      </c>
      <c r="Z179" s="7">
        <v>0</v>
      </c>
      <c r="AA179" s="7">
        <v>0.5</v>
      </c>
      <c r="AB179" s="7">
        <v>0</v>
      </c>
      <c r="AC179" s="7">
        <v>0</v>
      </c>
      <c r="AD179" s="7">
        <v>0</v>
      </c>
      <c r="AE179">
        <v>3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</row>
    <row r="180" spans="1:44" x14ac:dyDescent="0.25">
      <c r="A180">
        <v>1530729</v>
      </c>
      <c r="B180">
        <v>717238</v>
      </c>
      <c r="C180">
        <v>21.962057409361901</v>
      </c>
      <c r="D180">
        <v>37.1171012781165</v>
      </c>
      <c r="E180" s="68" t="s">
        <v>937</v>
      </c>
      <c r="F180" s="8">
        <f>INDEX(Δεδομένα!$P:$P,MATCH('2020'!E180,Δεδομένα!$O:$O,0))</f>
        <v>143</v>
      </c>
      <c r="G180" s="6" t="s">
        <v>841</v>
      </c>
      <c r="H180" s="2" t="str">
        <f>INDEX(Δεδομένα!B$1:B$51,MATCH('2020'!G180,Δεδομένα!A$1:A$51,0))</f>
        <v>ΠΕΛΛΟΠΟΝΗΣΟΥ</v>
      </c>
      <c r="I180" s="8">
        <f>INDEX(Δεδομένα!E$1:E$13,MATCH('2020'!H180,Δεδομένα!D$1:D$13,0))</f>
        <v>8</v>
      </c>
      <c r="J180" s="1">
        <v>43839</v>
      </c>
      <c r="K180" s="6" t="s">
        <v>1313</v>
      </c>
      <c r="L180" s="36" t="str">
        <f t="shared" si="8"/>
        <v>09/01/2020 19:33</v>
      </c>
      <c r="M180" s="1">
        <v>43839</v>
      </c>
      <c r="N180" s="6" t="s">
        <v>225</v>
      </c>
      <c r="O180" s="36" t="str">
        <f t="shared" si="9"/>
        <v>09/01/2020 20:25</v>
      </c>
      <c r="P180" s="46">
        <f t="shared" si="10"/>
        <v>3.6111111112404615E-2</v>
      </c>
      <c r="Q180" s="48">
        <v>0</v>
      </c>
      <c r="R180" s="47">
        <f t="shared" si="11"/>
        <v>52.000000001862645</v>
      </c>
      <c r="S180" s="6" t="s">
        <v>842</v>
      </c>
      <c r="T180" s="6" t="s">
        <v>984</v>
      </c>
      <c r="U180" s="6" t="s">
        <v>44</v>
      </c>
      <c r="V180" s="6" t="s">
        <v>1314</v>
      </c>
      <c r="W180" s="7">
        <v>0</v>
      </c>
      <c r="X180" s="7">
        <v>0</v>
      </c>
      <c r="Y180" s="7">
        <v>0</v>
      </c>
      <c r="Z180" s="7">
        <v>0</v>
      </c>
      <c r="AA180" s="7">
        <v>0</v>
      </c>
      <c r="AB180" s="7">
        <v>0.1</v>
      </c>
      <c r="AC180" s="7">
        <v>0</v>
      </c>
      <c r="AD180" s="7">
        <v>0</v>
      </c>
      <c r="AE180">
        <v>3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</row>
    <row r="181" spans="1:44" x14ac:dyDescent="0.25">
      <c r="A181">
        <v>1529626</v>
      </c>
      <c r="B181">
        <v>717198</v>
      </c>
      <c r="C181">
        <v>21.940683926259101</v>
      </c>
      <c r="D181">
        <v>40.963961020524401</v>
      </c>
      <c r="E181" s="68" t="s">
        <v>952</v>
      </c>
      <c r="F181" s="8">
        <f>INDEX(Δεδομένα!$P:$P,MATCH('2020'!E181,Δεδομένα!$O:$O,0))</f>
        <v>62</v>
      </c>
      <c r="G181" s="6" t="s">
        <v>874</v>
      </c>
      <c r="H181" s="2" t="str">
        <f>INDEX(Δεδομένα!B$1:B$51,MATCH('2020'!G181,Δεδομένα!A$1:A$51,0))</f>
        <v>ΚΕΝΤΡΙΚΗΣ ΜΑΚΕΔΟΝΙΑΣ</v>
      </c>
      <c r="I181" s="8">
        <f>INDEX(Δεδομένα!E$1:E$13,MATCH('2020'!H181,Δεδομένα!D$1:D$13,0))</f>
        <v>3</v>
      </c>
      <c r="J181" s="1">
        <v>43839</v>
      </c>
      <c r="K181" s="6" t="s">
        <v>156</v>
      </c>
      <c r="L181" s="36" t="str">
        <f t="shared" si="8"/>
        <v>09/01/2020 17:30</v>
      </c>
      <c r="M181" s="1">
        <v>43839</v>
      </c>
      <c r="N181" s="6" t="s">
        <v>99</v>
      </c>
      <c r="O181" s="36" t="str">
        <f t="shared" si="9"/>
        <v>09/01/2020 18:18</v>
      </c>
      <c r="P181" s="46">
        <f t="shared" si="10"/>
        <v>3.3333333332848269E-2</v>
      </c>
      <c r="Q181" s="48">
        <v>0</v>
      </c>
      <c r="R181" s="47">
        <f t="shared" si="11"/>
        <v>47.999999999301508</v>
      </c>
      <c r="S181" s="6" t="s">
        <v>44</v>
      </c>
      <c r="T181" s="6" t="s">
        <v>954</v>
      </c>
      <c r="U181" s="6" t="s">
        <v>668</v>
      </c>
      <c r="V181" s="6" t="s">
        <v>1311</v>
      </c>
      <c r="W181" s="7">
        <v>0</v>
      </c>
      <c r="X181" s="7">
        <v>0</v>
      </c>
      <c r="Y181" s="7">
        <v>0</v>
      </c>
      <c r="Z181" s="7">
        <v>0</v>
      </c>
      <c r="AA181" s="7">
        <v>0.15</v>
      </c>
      <c r="AB181" s="7">
        <v>0</v>
      </c>
      <c r="AC181" s="7">
        <v>0</v>
      </c>
      <c r="AD181" s="7">
        <v>0</v>
      </c>
      <c r="AE181">
        <v>2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</row>
    <row r="182" spans="1:44" x14ac:dyDescent="0.25">
      <c r="A182">
        <v>1530150</v>
      </c>
      <c r="B182">
        <v>717241</v>
      </c>
      <c r="C182">
        <v>22.511232571347598</v>
      </c>
      <c r="D182">
        <v>40.413386274979302</v>
      </c>
      <c r="E182" s="68" t="s">
        <v>1190</v>
      </c>
      <c r="F182" s="8">
        <f>INDEX(Δεδομένα!$P:$P,MATCH('2020'!E182,Δεδομένα!$O:$O,0))</f>
        <v>68</v>
      </c>
      <c r="G182" s="6" t="s">
        <v>917</v>
      </c>
      <c r="H182" s="2" t="str">
        <f>INDEX(Δεδομένα!B$1:B$51,MATCH('2020'!G182,Δεδομένα!A$1:A$51,0))</f>
        <v>ΚΕΝΤΡΙΚΗΣ ΜΑΚΕΔΟΝΙΑΣ</v>
      </c>
      <c r="I182" s="8">
        <f>INDEX(Δεδομένα!E$1:E$13,MATCH('2020'!H182,Δεδομένα!D$1:D$13,0))</f>
        <v>3</v>
      </c>
      <c r="J182" s="1">
        <v>43839</v>
      </c>
      <c r="K182" s="6" t="s">
        <v>1315</v>
      </c>
      <c r="L182" s="36" t="str">
        <f t="shared" si="8"/>
        <v>09/01/2020 19:29</v>
      </c>
      <c r="M182" s="1">
        <v>43839</v>
      </c>
      <c r="N182" s="6" t="s">
        <v>600</v>
      </c>
      <c r="O182" s="36" t="str">
        <f t="shared" si="9"/>
        <v>09/01/2020 21:45</v>
      </c>
      <c r="P182" s="46">
        <f t="shared" si="10"/>
        <v>9.4444444446708076E-2</v>
      </c>
      <c r="Q182" s="48">
        <v>0</v>
      </c>
      <c r="R182" s="47">
        <f t="shared" si="11"/>
        <v>136.00000000325963</v>
      </c>
      <c r="S182" s="6" t="s">
        <v>44</v>
      </c>
      <c r="T182" s="6" t="s">
        <v>1191</v>
      </c>
      <c r="U182" s="6" t="s">
        <v>1316</v>
      </c>
      <c r="V182" s="6" t="s">
        <v>1317</v>
      </c>
      <c r="W182" s="7">
        <v>0</v>
      </c>
      <c r="X182" s="7">
        <v>0</v>
      </c>
      <c r="Y182" s="7">
        <v>0</v>
      </c>
      <c r="Z182" s="7">
        <v>18</v>
      </c>
      <c r="AA182" s="7">
        <v>2</v>
      </c>
      <c r="AB182" s="7">
        <v>0</v>
      </c>
      <c r="AC182" s="7">
        <v>0</v>
      </c>
      <c r="AD182" s="7">
        <v>0</v>
      </c>
      <c r="AE182">
        <v>4</v>
      </c>
      <c r="AF182">
        <v>0</v>
      </c>
      <c r="AG182">
        <v>0</v>
      </c>
      <c r="AH182">
        <v>0</v>
      </c>
      <c r="AI182">
        <v>0</v>
      </c>
      <c r="AJ182">
        <v>2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</row>
    <row r="183" spans="1:44" x14ac:dyDescent="0.25">
      <c r="A183">
        <v>1539179</v>
      </c>
      <c r="B183">
        <v>717134</v>
      </c>
      <c r="C183">
        <v>25.445234254058398</v>
      </c>
      <c r="D183">
        <v>41.178642197006802</v>
      </c>
      <c r="E183" s="68" t="s">
        <v>946</v>
      </c>
      <c r="F183" s="8">
        <f>INDEX(Δεδομένα!$P:$P,MATCH('2020'!E183,Δεδομένα!$O:$O,0))</f>
        <v>19</v>
      </c>
      <c r="G183" s="6" t="s">
        <v>64</v>
      </c>
      <c r="H183" s="2" t="str">
        <f>INDEX(Δεδομένα!B$1:B$51,MATCH('2020'!G183,Δεδομένα!A$1:A$51,0))</f>
        <v>ΑΝΑΤΟΛΙΚΗΣ ΜΑΚΕΔΟΝΙΑΣ ΚΑΙ ΘΡΑΚΗΣ</v>
      </c>
      <c r="I183" s="8">
        <f>INDEX(Δεδομένα!E$1:E$13,MATCH('2020'!H183,Δεδομένα!D$1:D$13,0))</f>
        <v>2</v>
      </c>
      <c r="J183" s="1">
        <v>43839</v>
      </c>
      <c r="K183" s="6" t="s">
        <v>1292</v>
      </c>
      <c r="L183" s="36" t="str">
        <f t="shared" si="8"/>
        <v>09/01/2020 14:32</v>
      </c>
      <c r="M183" s="1">
        <v>43839</v>
      </c>
      <c r="N183" s="6" t="s">
        <v>1052</v>
      </c>
      <c r="O183" s="36" t="str">
        <f t="shared" si="9"/>
        <v>09/01/2020 15:14</v>
      </c>
      <c r="P183" s="46">
        <f t="shared" si="10"/>
        <v>2.9166666667151731E-2</v>
      </c>
      <c r="Q183" s="48">
        <v>0</v>
      </c>
      <c r="R183" s="47">
        <f t="shared" si="11"/>
        <v>42.000000000698492</v>
      </c>
      <c r="S183" s="6" t="s">
        <v>44</v>
      </c>
      <c r="T183" s="6" t="s">
        <v>948</v>
      </c>
      <c r="U183" s="6" t="s">
        <v>44</v>
      </c>
      <c r="V183" s="6" t="s">
        <v>1293</v>
      </c>
      <c r="W183" s="7">
        <v>0</v>
      </c>
      <c r="X183" s="7">
        <v>0</v>
      </c>
      <c r="Y183" s="7">
        <v>0</v>
      </c>
      <c r="Z183" s="7">
        <v>2</v>
      </c>
      <c r="AA183" s="7">
        <v>0</v>
      </c>
      <c r="AB183" s="7">
        <v>0</v>
      </c>
      <c r="AC183" s="7">
        <v>0</v>
      </c>
      <c r="AD183" s="7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</row>
    <row r="184" spans="1:44" x14ac:dyDescent="0.25">
      <c r="A184">
        <v>1529548</v>
      </c>
      <c r="B184">
        <v>717193</v>
      </c>
      <c r="C184">
        <v>26.977137607807599</v>
      </c>
      <c r="D184">
        <v>37.763310209137998</v>
      </c>
      <c r="E184" s="68" t="s">
        <v>545</v>
      </c>
      <c r="F184" s="8">
        <f>INDEX(Δεδομένα!$P:$P,MATCH('2020'!E184,Δεδομένα!$O:$O,0))</f>
        <v>204</v>
      </c>
      <c r="G184" s="6" t="s">
        <v>546</v>
      </c>
      <c r="H184" s="2" t="str">
        <f>INDEX(Δεδομένα!B$1:B$51,MATCH('2020'!G184,Δεδομένα!A$1:A$51,0))</f>
        <v>ΚΡΗΤΗΣ</v>
      </c>
      <c r="I184" s="8">
        <f>INDEX(Δεδομένα!E$1:E$13,MATCH('2020'!H184,Δεδομένα!D$1:D$13,0))</f>
        <v>12</v>
      </c>
      <c r="J184" s="1">
        <v>43839</v>
      </c>
      <c r="K184" s="6" t="s">
        <v>1306</v>
      </c>
      <c r="L184" s="36" t="str">
        <f t="shared" si="8"/>
        <v>09/01/2020 17:33</v>
      </c>
      <c r="M184" s="1">
        <v>43839</v>
      </c>
      <c r="N184" s="6" t="s">
        <v>1309</v>
      </c>
      <c r="O184" s="36" t="str">
        <f t="shared" si="9"/>
        <v>09/01/2020 18:28</v>
      </c>
      <c r="P184" s="46">
        <f t="shared" si="10"/>
        <v>3.8194444445252884E-2</v>
      </c>
      <c r="Q184" s="48">
        <v>0</v>
      </c>
      <c r="R184" s="47">
        <f t="shared" si="11"/>
        <v>55.000000001164153</v>
      </c>
      <c r="S184" s="6" t="s">
        <v>546</v>
      </c>
      <c r="T184" s="6" t="s">
        <v>548</v>
      </c>
      <c r="U184" s="6" t="s">
        <v>554</v>
      </c>
      <c r="V184" s="6" t="s">
        <v>1310</v>
      </c>
      <c r="W184" s="7">
        <v>0</v>
      </c>
      <c r="X184" s="7">
        <v>1</v>
      </c>
      <c r="Y184" s="7">
        <v>0</v>
      </c>
      <c r="Z184" s="7">
        <v>0</v>
      </c>
      <c r="AA184" s="7">
        <v>0</v>
      </c>
      <c r="AB184" s="7">
        <v>0</v>
      </c>
      <c r="AC184" s="7">
        <v>0</v>
      </c>
      <c r="AD184" s="7">
        <v>0</v>
      </c>
      <c r="AE184">
        <v>9</v>
      </c>
      <c r="AF184">
        <v>0</v>
      </c>
      <c r="AG184">
        <v>0</v>
      </c>
      <c r="AH184">
        <v>0</v>
      </c>
      <c r="AI184">
        <v>0</v>
      </c>
      <c r="AJ184">
        <v>5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</row>
    <row r="185" spans="1:44" x14ac:dyDescent="0.25">
      <c r="A185">
        <v>1529403</v>
      </c>
      <c r="B185">
        <v>0</v>
      </c>
      <c r="C185">
        <v>0</v>
      </c>
      <c r="D185">
        <v>0</v>
      </c>
      <c r="E185" s="68" t="s">
        <v>417</v>
      </c>
      <c r="F185" s="8">
        <f>INDEX(Δεδομένα!$P:$P,MATCH('2020'!E185,Δεδομένα!$O:$O,0))</f>
        <v>168</v>
      </c>
      <c r="G185" s="6" t="s">
        <v>399</v>
      </c>
      <c r="H185" s="2" t="str">
        <f>INDEX(Δεδομένα!B$1:B$51,MATCH('2020'!G185,Δεδομένα!A$1:A$51,0))</f>
        <v>ΣΤΕΡΕΑΣ ΕΛΛΑΔΟΣ</v>
      </c>
      <c r="I185" s="8">
        <f>INDEX(Δεδομένα!E$1:E$13,MATCH('2020'!H185,Δεδομένα!D$1:D$13,0))</f>
        <v>9</v>
      </c>
      <c r="J185" s="1">
        <v>43839</v>
      </c>
      <c r="K185" s="6" t="s">
        <v>423</v>
      </c>
      <c r="L185" s="36" t="str">
        <f t="shared" si="8"/>
        <v>09/01/2020 08:00</v>
      </c>
      <c r="M185" s="1">
        <v>43839</v>
      </c>
      <c r="N185" s="6" t="s">
        <v>424</v>
      </c>
      <c r="O185" s="36" t="str">
        <f t="shared" si="9"/>
        <v>09/01/2020 08:45</v>
      </c>
      <c r="P185" s="46">
        <f t="shared" si="10"/>
        <v>3.125E-2</v>
      </c>
      <c r="Q185" s="48">
        <v>0</v>
      </c>
      <c r="R185" s="47">
        <f t="shared" si="11"/>
        <v>45</v>
      </c>
      <c r="S185" s="6" t="s">
        <v>420</v>
      </c>
      <c r="T185" s="6" t="s">
        <v>421</v>
      </c>
      <c r="U185" s="6" t="s">
        <v>44</v>
      </c>
      <c r="V185" s="6" t="s">
        <v>425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0.01</v>
      </c>
      <c r="AD185" s="7">
        <v>0</v>
      </c>
      <c r="AE185">
        <v>5</v>
      </c>
      <c r="AF185">
        <v>0</v>
      </c>
      <c r="AG185">
        <v>0</v>
      </c>
      <c r="AH185">
        <v>0</v>
      </c>
      <c r="AI185">
        <v>0</v>
      </c>
      <c r="AJ185">
        <v>2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</row>
    <row r="186" spans="1:44" x14ac:dyDescent="0.25">
      <c r="A186">
        <v>1541176</v>
      </c>
      <c r="B186">
        <v>717174</v>
      </c>
      <c r="C186">
        <v>22.310837672783499</v>
      </c>
      <c r="D186">
        <v>38.430801950530601</v>
      </c>
      <c r="E186" s="68" t="s">
        <v>881</v>
      </c>
      <c r="F186" s="8">
        <f>INDEX(Δεδομένα!$P:$P,MATCH('2020'!E186,Δεδομένα!$O:$O,0))</f>
        <v>171</v>
      </c>
      <c r="G186" s="6" t="s">
        <v>432</v>
      </c>
      <c r="H186" s="2" t="str">
        <f>INDEX(Δεδομένα!B$1:B$51,MATCH('2020'!G186,Δεδομένα!A$1:A$51,0))</f>
        <v>ΣΤΕΡΕΑΣ ΕΛΛΑΔΟΣ</v>
      </c>
      <c r="I186" s="8">
        <f>INDEX(Δεδομένα!E$1:E$13,MATCH('2020'!H186,Δεδομένα!D$1:D$13,0))</f>
        <v>9</v>
      </c>
      <c r="J186" s="1">
        <v>43839</v>
      </c>
      <c r="K186" s="6" t="s">
        <v>1255</v>
      </c>
      <c r="L186" s="36" t="str">
        <f t="shared" si="8"/>
        <v>09/01/2020 16:24</v>
      </c>
      <c r="M186" s="1">
        <v>43839</v>
      </c>
      <c r="N186" s="6" t="s">
        <v>1299</v>
      </c>
      <c r="O186" s="36" t="str">
        <f t="shared" si="9"/>
        <v>09/01/2020 17:46</v>
      </c>
      <c r="P186" s="46">
        <f t="shared" si="10"/>
        <v>5.694444444088731E-2</v>
      </c>
      <c r="Q186" s="48">
        <v>0</v>
      </c>
      <c r="R186" s="47">
        <f t="shared" si="11"/>
        <v>81.999999994877726</v>
      </c>
      <c r="S186" s="6" t="s">
        <v>434</v>
      </c>
      <c r="T186" s="6" t="s">
        <v>435</v>
      </c>
      <c r="U186" s="6" t="s">
        <v>1300</v>
      </c>
      <c r="V186" s="6" t="s">
        <v>1301</v>
      </c>
      <c r="W186" s="7">
        <v>0</v>
      </c>
      <c r="X186" s="7">
        <v>0</v>
      </c>
      <c r="Y186" s="7">
        <v>0</v>
      </c>
      <c r="Z186" s="7">
        <v>0</v>
      </c>
      <c r="AA186" s="7">
        <v>0</v>
      </c>
      <c r="AB186" s="7">
        <v>0</v>
      </c>
      <c r="AC186" s="7">
        <v>0</v>
      </c>
      <c r="AD186" s="7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</row>
    <row r="187" spans="1:44" x14ac:dyDescent="0.25">
      <c r="A187">
        <v>1531953</v>
      </c>
      <c r="B187">
        <v>0</v>
      </c>
      <c r="C187">
        <v>0</v>
      </c>
      <c r="D187">
        <v>0</v>
      </c>
      <c r="E187" s="68" t="s">
        <v>267</v>
      </c>
      <c r="F187" s="8">
        <f>INDEX(Δεδομένα!$P:$P,MATCH('2020'!E187,Δεδομένα!$O:$O,0))</f>
        <v>94</v>
      </c>
      <c r="G187" s="6" t="s">
        <v>268</v>
      </c>
      <c r="H187" s="2" t="str">
        <f>INDEX(Δεδομένα!B$1:B$51,MATCH('2020'!G187,Δεδομένα!A$1:A$51,0))</f>
        <v>ΗΠΕΙΡΟΥ</v>
      </c>
      <c r="I187" s="8">
        <f>INDEX(Δεδομένα!E$1:E$13,MATCH('2020'!H187,Δεδομένα!D$1:D$13,0))</f>
        <v>5</v>
      </c>
      <c r="J187" s="1">
        <v>43840</v>
      </c>
      <c r="K187" s="6" t="s">
        <v>274</v>
      </c>
      <c r="L187" s="36" t="str">
        <f t="shared" si="8"/>
        <v>10/01/2020 13:09</v>
      </c>
      <c r="M187" s="1">
        <v>43840</v>
      </c>
      <c r="N187" s="6" t="s">
        <v>275</v>
      </c>
      <c r="O187" s="36" t="str">
        <f t="shared" si="9"/>
        <v>10/01/2020 15:05</v>
      </c>
      <c r="P187" s="46">
        <f t="shared" si="10"/>
        <v>8.055555554892635E-2</v>
      </c>
      <c r="Q187" s="48">
        <v>0</v>
      </c>
      <c r="R187" s="47">
        <f t="shared" si="11"/>
        <v>115.99999999045394</v>
      </c>
      <c r="S187" s="6" t="s">
        <v>44</v>
      </c>
      <c r="T187" s="6" t="s">
        <v>270</v>
      </c>
      <c r="U187" s="6" t="s">
        <v>44</v>
      </c>
      <c r="V187" s="6" t="s">
        <v>276</v>
      </c>
      <c r="W187" s="7">
        <v>0</v>
      </c>
      <c r="X187" s="7">
        <v>0.2</v>
      </c>
      <c r="Y187" s="7">
        <v>0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>
        <v>6</v>
      </c>
      <c r="AF187">
        <v>0</v>
      </c>
      <c r="AG187">
        <v>0</v>
      </c>
      <c r="AH187">
        <v>0</v>
      </c>
      <c r="AI187">
        <v>0</v>
      </c>
      <c r="AJ187">
        <v>3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</row>
    <row r="188" spans="1:44" x14ac:dyDescent="0.25">
      <c r="A188">
        <v>1530552</v>
      </c>
      <c r="B188">
        <v>717443</v>
      </c>
      <c r="C188">
        <v>26.2158942462049</v>
      </c>
      <c r="D188">
        <v>40.948562505416902</v>
      </c>
      <c r="E188" s="68" t="s">
        <v>165</v>
      </c>
      <c r="F188" s="8">
        <f>INDEX(Δεδομένα!$P:$P,MATCH('2020'!E188,Δεδομένα!$O:$O,0))</f>
        <v>247</v>
      </c>
      <c r="G188" s="6" t="s">
        <v>148</v>
      </c>
      <c r="H188" s="2" t="str">
        <f>INDEX(Δεδομένα!B$1:B$51,MATCH('2020'!G188,Δεδομένα!A$1:A$51,0))</f>
        <v>ΑΝΑΤΟΛΙΚΗΣ ΜΑΚΕΔΟΝΙΑΣ ΚΑΙ ΘΡΑΚΗΣ</v>
      </c>
      <c r="I188" s="8">
        <f>INDEX(Δεδομένα!E$1:E$13,MATCH('2020'!H188,Δεδομένα!D$1:D$13,0))</f>
        <v>2</v>
      </c>
      <c r="J188" s="1">
        <v>43840</v>
      </c>
      <c r="K188" s="6" t="s">
        <v>542</v>
      </c>
      <c r="L188" s="36" t="str">
        <f t="shared" si="8"/>
        <v>10/01/2020 14:30</v>
      </c>
      <c r="M188" s="1">
        <v>43840</v>
      </c>
      <c r="N188" s="6" t="s">
        <v>66</v>
      </c>
      <c r="O188" s="36" t="str">
        <f t="shared" si="9"/>
        <v>10/01/2020 15:15</v>
      </c>
      <c r="P188" s="46">
        <f t="shared" si="10"/>
        <v>3.125E-2</v>
      </c>
      <c r="Q188" s="48">
        <v>0</v>
      </c>
      <c r="R188" s="47">
        <f t="shared" si="11"/>
        <v>45</v>
      </c>
      <c r="S188" s="6" t="s">
        <v>151</v>
      </c>
      <c r="T188" s="6" t="s">
        <v>150</v>
      </c>
      <c r="U188" s="6" t="s">
        <v>44</v>
      </c>
      <c r="V188" s="6" t="s">
        <v>1327</v>
      </c>
      <c r="W188" s="7">
        <v>0</v>
      </c>
      <c r="X188" s="7">
        <v>0</v>
      </c>
      <c r="Y188" s="7">
        <v>0</v>
      </c>
      <c r="Z188" s="7">
        <v>0</v>
      </c>
      <c r="AA188" s="7">
        <v>0</v>
      </c>
      <c r="AB188" s="7">
        <v>0</v>
      </c>
      <c r="AC188" s="7">
        <v>0.1</v>
      </c>
      <c r="AD188" s="7">
        <v>0</v>
      </c>
      <c r="AE188">
        <v>5</v>
      </c>
      <c r="AF188">
        <v>0</v>
      </c>
      <c r="AG188">
        <v>0</v>
      </c>
      <c r="AH188">
        <v>0</v>
      </c>
      <c r="AI188">
        <v>0</v>
      </c>
      <c r="AJ188">
        <v>2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</row>
    <row r="189" spans="1:44" x14ac:dyDescent="0.25">
      <c r="A189">
        <v>1535989</v>
      </c>
      <c r="B189">
        <v>717417</v>
      </c>
      <c r="C189">
        <v>20.280556970766199</v>
      </c>
      <c r="D189">
        <v>39.618334857992799</v>
      </c>
      <c r="E189" s="68" t="s">
        <v>1148</v>
      </c>
      <c r="F189" s="8">
        <f>INDEX(Δεδομένα!$P:$P,MATCH('2020'!E189,Δεδομένα!$O:$O,0))</f>
        <v>92</v>
      </c>
      <c r="G189" s="6" t="s">
        <v>1149</v>
      </c>
      <c r="H189" s="2" t="str">
        <f>INDEX(Δεδομένα!B$1:B$51,MATCH('2020'!G189,Δεδομένα!A$1:A$51,0))</f>
        <v>ΗΠΕΙΡΟΥ</v>
      </c>
      <c r="I189" s="8">
        <f>INDEX(Δεδομένα!E$1:E$13,MATCH('2020'!H189,Δεδομένα!D$1:D$13,0))</f>
        <v>5</v>
      </c>
      <c r="J189" s="1">
        <v>43840</v>
      </c>
      <c r="K189" s="6" t="s">
        <v>274</v>
      </c>
      <c r="L189" s="36" t="str">
        <f t="shared" si="8"/>
        <v>10/01/2020 13:09</v>
      </c>
      <c r="M189" s="1">
        <v>43840</v>
      </c>
      <c r="N189" s="6" t="s">
        <v>59</v>
      </c>
      <c r="O189" s="36" t="str">
        <f t="shared" si="9"/>
        <v>10/01/2020 15:00</v>
      </c>
      <c r="P189" s="46">
        <f t="shared" si="10"/>
        <v>7.7083333329937886E-2</v>
      </c>
      <c r="Q189" s="48">
        <v>0</v>
      </c>
      <c r="R189" s="47">
        <f t="shared" si="11"/>
        <v>110.99999999511056</v>
      </c>
      <c r="S189" s="6" t="s">
        <v>1149</v>
      </c>
      <c r="T189" s="6" t="s">
        <v>1150</v>
      </c>
      <c r="U189" s="6" t="s">
        <v>44</v>
      </c>
      <c r="V189" s="6" t="s">
        <v>1325</v>
      </c>
      <c r="W189" s="7">
        <v>0</v>
      </c>
      <c r="X189" s="7">
        <v>0.3</v>
      </c>
      <c r="Y189" s="7">
        <v>0</v>
      </c>
      <c r="Z189" s="7">
        <v>0</v>
      </c>
      <c r="AA189" s="7">
        <v>0</v>
      </c>
      <c r="AB189" s="7">
        <v>0</v>
      </c>
      <c r="AC189" s="7">
        <v>0</v>
      </c>
      <c r="AD189" s="7">
        <v>0</v>
      </c>
      <c r="AE189">
        <v>3</v>
      </c>
      <c r="AF189">
        <v>0</v>
      </c>
      <c r="AG189">
        <v>0</v>
      </c>
      <c r="AH189">
        <v>0</v>
      </c>
      <c r="AI189">
        <v>0</v>
      </c>
      <c r="AJ189">
        <v>2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</row>
    <row r="190" spans="1:44" x14ac:dyDescent="0.25">
      <c r="A190">
        <v>1535997</v>
      </c>
      <c r="B190">
        <v>717519</v>
      </c>
      <c r="C190">
        <v>20.516135138366401</v>
      </c>
      <c r="D190">
        <v>39.466890933477004</v>
      </c>
      <c r="E190" s="68" t="s">
        <v>1335</v>
      </c>
      <c r="F190" s="8">
        <f>INDEX(Δεδομένα!$P:$P,MATCH('2020'!E190,Δεδομένα!$O:$O,0))</f>
        <v>91</v>
      </c>
      <c r="G190" s="6" t="s">
        <v>1149</v>
      </c>
      <c r="H190" s="2" t="str">
        <f>INDEX(Δεδομένα!B$1:B$51,MATCH('2020'!G190,Δεδομένα!A$1:A$51,0))</f>
        <v>ΗΠΕΙΡΟΥ</v>
      </c>
      <c r="I190" s="8">
        <f>INDEX(Δεδομένα!E$1:E$13,MATCH('2020'!H190,Δεδομένα!D$1:D$13,0))</f>
        <v>5</v>
      </c>
      <c r="J190" s="1">
        <v>43840</v>
      </c>
      <c r="K190" s="6" t="s">
        <v>85</v>
      </c>
      <c r="L190" s="36" t="str">
        <f t="shared" si="8"/>
        <v>10/01/2020 17:50</v>
      </c>
      <c r="M190" s="1">
        <v>43840</v>
      </c>
      <c r="N190" s="6" t="s">
        <v>209</v>
      </c>
      <c r="O190" s="36" t="str">
        <f t="shared" si="9"/>
        <v>10/01/2020 18:30</v>
      </c>
      <c r="P190" s="46">
        <f t="shared" si="10"/>
        <v>2.7777777781011537E-2</v>
      </c>
      <c r="Q190" s="48">
        <v>0</v>
      </c>
      <c r="R190" s="47">
        <f t="shared" si="11"/>
        <v>40.000000004656613</v>
      </c>
      <c r="S190" s="6" t="s">
        <v>1149</v>
      </c>
      <c r="T190" s="6" t="s">
        <v>1201</v>
      </c>
      <c r="U190" s="6" t="s">
        <v>44</v>
      </c>
      <c r="V190" s="6" t="s">
        <v>1336</v>
      </c>
      <c r="W190" s="7">
        <v>0</v>
      </c>
      <c r="X190" s="7">
        <v>0</v>
      </c>
      <c r="Y190" s="7">
        <v>0</v>
      </c>
      <c r="Z190" s="7">
        <v>0.01</v>
      </c>
      <c r="AA190" s="7">
        <v>0</v>
      </c>
      <c r="AB190" s="7">
        <v>0</v>
      </c>
      <c r="AC190" s="7">
        <v>0</v>
      </c>
      <c r="AD190" s="7">
        <v>0</v>
      </c>
      <c r="AE190">
        <v>3</v>
      </c>
      <c r="AF190">
        <v>0</v>
      </c>
      <c r="AG190">
        <v>0</v>
      </c>
      <c r="AH190">
        <v>0</v>
      </c>
      <c r="AI190">
        <v>0</v>
      </c>
      <c r="AJ190">
        <v>2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</row>
    <row r="191" spans="1:44" x14ac:dyDescent="0.25">
      <c r="A191">
        <v>1530474</v>
      </c>
      <c r="B191">
        <v>0</v>
      </c>
      <c r="C191">
        <v>0</v>
      </c>
      <c r="D191">
        <v>0</v>
      </c>
      <c r="E191" s="68" t="s">
        <v>76</v>
      </c>
      <c r="F191" s="8">
        <f>INDEX(Δεδομένα!$P:$P,MATCH('2020'!E191,Δεδομένα!$O:$O,0))</f>
        <v>25</v>
      </c>
      <c r="G191" s="6" t="s">
        <v>77</v>
      </c>
      <c r="H191" s="2" t="str">
        <f>INDEX(Δεδομένα!B$1:B$51,MATCH('2020'!G191,Δεδομένα!A$1:A$51,0))</f>
        <v>ΑΝΑΤΟΛΙΚΗΣ ΜΑΚΕΔΟΝΙΑΣ ΚΑΙ ΘΡΑΚΗΣ</v>
      </c>
      <c r="I191" s="8">
        <f>INDEX(Δεδομένα!E$1:E$13,MATCH('2020'!H191,Δεδομένα!D$1:D$13,0))</f>
        <v>2</v>
      </c>
      <c r="J191" s="1">
        <v>43840</v>
      </c>
      <c r="K191" s="6" t="s">
        <v>91</v>
      </c>
      <c r="L191" s="36" t="str">
        <f t="shared" si="8"/>
        <v>10/01/2020 12:34</v>
      </c>
      <c r="M191" s="1">
        <v>43840</v>
      </c>
      <c r="N191" s="6" t="s">
        <v>92</v>
      </c>
      <c r="O191" s="36" t="str">
        <f t="shared" si="9"/>
        <v>10/01/2020 13:06</v>
      </c>
      <c r="P191" s="46">
        <f t="shared" si="10"/>
        <v>2.2222222221898846E-2</v>
      </c>
      <c r="Q191" s="48">
        <v>0</v>
      </c>
      <c r="R191" s="47">
        <f t="shared" si="11"/>
        <v>31.999999999534339</v>
      </c>
      <c r="S191" s="6" t="s">
        <v>77</v>
      </c>
      <c r="T191" s="6" t="s">
        <v>80</v>
      </c>
      <c r="U191" s="6" t="s">
        <v>44</v>
      </c>
      <c r="V191" s="6" t="s">
        <v>93</v>
      </c>
      <c r="W191" s="7">
        <v>0</v>
      </c>
      <c r="X191" s="7">
        <v>0</v>
      </c>
      <c r="Y191" s="7">
        <v>0</v>
      </c>
      <c r="Z191" s="7">
        <v>0</v>
      </c>
      <c r="AA191" s="7">
        <v>0.05</v>
      </c>
      <c r="AB191" s="7">
        <v>0</v>
      </c>
      <c r="AC191" s="7">
        <v>0</v>
      </c>
      <c r="AD191" s="7">
        <v>0</v>
      </c>
      <c r="AE191">
        <v>2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</row>
    <row r="192" spans="1:44" x14ac:dyDescent="0.25">
      <c r="A192">
        <v>1530162</v>
      </c>
      <c r="B192">
        <v>717521</v>
      </c>
      <c r="C192">
        <v>24.669982969381302</v>
      </c>
      <c r="D192">
        <v>41.001794331888703</v>
      </c>
      <c r="E192" s="68" t="s">
        <v>919</v>
      </c>
      <c r="F192" s="8">
        <f>INDEX(Δεδομένα!$P:$P,MATCH('2020'!E192,Δεδομένα!$O:$O,0))</f>
        <v>26</v>
      </c>
      <c r="G192" s="6" t="s">
        <v>77</v>
      </c>
      <c r="H192" s="2" t="str">
        <f>INDEX(Δεδομένα!B$1:B$51,MATCH('2020'!G192,Δεδομένα!A$1:A$51,0))</f>
        <v>ΑΝΑΤΟΛΙΚΗΣ ΜΑΚΕΔΟΝΙΑΣ ΚΑΙ ΘΡΑΚΗΣ</v>
      </c>
      <c r="I192" s="8">
        <f>INDEX(Δεδομένα!E$1:E$13,MATCH('2020'!H192,Δεδομένα!D$1:D$13,0))</f>
        <v>2</v>
      </c>
      <c r="J192" s="1">
        <v>43840</v>
      </c>
      <c r="K192" s="6" t="s">
        <v>157</v>
      </c>
      <c r="L192" s="36" t="str">
        <f t="shared" si="8"/>
        <v>10/01/2020 18:10</v>
      </c>
      <c r="M192" s="1">
        <v>43840</v>
      </c>
      <c r="N192" s="6" t="s">
        <v>1337</v>
      </c>
      <c r="O192" s="36" t="str">
        <f t="shared" si="9"/>
        <v>10/01/2020 18:22</v>
      </c>
      <c r="P192" s="46">
        <f t="shared" si="10"/>
        <v>8.333333331393078E-3</v>
      </c>
      <c r="Q192" s="48">
        <v>0</v>
      </c>
      <c r="R192" s="47">
        <f t="shared" si="11"/>
        <v>11.999999997206032</v>
      </c>
      <c r="S192" s="6" t="s">
        <v>44</v>
      </c>
      <c r="T192" s="6" t="s">
        <v>921</v>
      </c>
      <c r="U192" s="6" t="s">
        <v>44</v>
      </c>
      <c r="V192" s="6" t="s">
        <v>922</v>
      </c>
      <c r="W192" s="7">
        <v>0</v>
      </c>
      <c r="X192" s="7">
        <v>0</v>
      </c>
      <c r="Y192" s="7">
        <v>0</v>
      </c>
      <c r="Z192" s="7">
        <v>0</v>
      </c>
      <c r="AA192" s="7">
        <v>0.01</v>
      </c>
      <c r="AB192" s="7">
        <v>0</v>
      </c>
      <c r="AC192" s="7">
        <v>0</v>
      </c>
      <c r="AD192" s="7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</row>
    <row r="193" spans="1:44" x14ac:dyDescent="0.25">
      <c r="A193">
        <v>1532690</v>
      </c>
      <c r="B193">
        <v>0</v>
      </c>
      <c r="C193">
        <v>0</v>
      </c>
      <c r="D193">
        <v>0</v>
      </c>
      <c r="E193" s="68" t="s">
        <v>490</v>
      </c>
      <c r="F193" s="8">
        <f>INDEX(Δεδομένα!$P:$P,MATCH('2020'!E193,Δεδομένα!$O:$O,0))</f>
        <v>192</v>
      </c>
      <c r="G193" s="6" t="s">
        <v>479</v>
      </c>
      <c r="H193" s="2" t="str">
        <f>INDEX(Δεδομένα!B$1:B$51,MATCH('2020'!G193,Δεδομένα!A$1:A$51,0))</f>
        <v>ΝΟΤΙΟΥ ΑΙΓΑΙΟΥ</v>
      </c>
      <c r="I193" s="8">
        <f>INDEX(Δεδομένα!E$1:E$13,MATCH('2020'!H193,Δεδομένα!D$1:D$13,0))</f>
        <v>10</v>
      </c>
      <c r="J193" s="1">
        <v>43840</v>
      </c>
      <c r="K193" s="6" t="s">
        <v>154</v>
      </c>
      <c r="L193" s="36" t="str">
        <f t="shared" si="8"/>
        <v>10/01/2020 18:05</v>
      </c>
      <c r="M193" s="1">
        <v>43840</v>
      </c>
      <c r="N193" s="6" t="s">
        <v>491</v>
      </c>
      <c r="O193" s="36" t="str">
        <f t="shared" si="9"/>
        <v>10/01/2020 22:05</v>
      </c>
      <c r="P193" s="46">
        <f t="shared" si="10"/>
        <v>0.16666666667151731</v>
      </c>
      <c r="Q193" s="48">
        <v>0</v>
      </c>
      <c r="R193" s="47">
        <f t="shared" si="11"/>
        <v>240.00000000698492</v>
      </c>
      <c r="S193" s="6" t="s">
        <v>44</v>
      </c>
      <c r="T193" s="6" t="s">
        <v>492</v>
      </c>
      <c r="U193" s="6" t="s">
        <v>44</v>
      </c>
      <c r="V193" s="6" t="s">
        <v>493</v>
      </c>
      <c r="W193" s="7">
        <v>0</v>
      </c>
      <c r="X193" s="7">
        <v>0</v>
      </c>
      <c r="Y193" s="7">
        <v>0</v>
      </c>
      <c r="Z193" s="7">
        <v>22</v>
      </c>
      <c r="AA193" s="7">
        <v>0</v>
      </c>
      <c r="AB193" s="7">
        <v>0</v>
      </c>
      <c r="AC193" s="7">
        <v>0</v>
      </c>
      <c r="AD193" s="7">
        <v>0</v>
      </c>
      <c r="AE193">
        <v>7</v>
      </c>
      <c r="AF193">
        <v>0</v>
      </c>
      <c r="AG193">
        <v>0</v>
      </c>
      <c r="AH193">
        <v>0</v>
      </c>
      <c r="AI193">
        <v>0</v>
      </c>
      <c r="AJ193">
        <v>2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</row>
    <row r="194" spans="1:44" x14ac:dyDescent="0.25">
      <c r="A194">
        <v>1536019</v>
      </c>
      <c r="B194">
        <v>717482</v>
      </c>
      <c r="C194">
        <v>23.140318522881799</v>
      </c>
      <c r="D194">
        <v>39.4055734527184</v>
      </c>
      <c r="E194" s="68" t="s">
        <v>1330</v>
      </c>
      <c r="F194" s="8">
        <f>INDEX(Δεδομένα!$P:$P,MATCH('2020'!E194,Δεδομένα!$O:$O,0))</f>
        <v>104</v>
      </c>
      <c r="G194" s="6" t="s">
        <v>958</v>
      </c>
      <c r="H194" s="2" t="str">
        <f>INDEX(Δεδομένα!B$1:B$51,MATCH('2020'!G194,Δεδομένα!A$1:A$51,0))</f>
        <v>ΘΕΣΣΑΛΙΑΣ</v>
      </c>
      <c r="I194" s="8">
        <f>INDEX(Δεδομένα!E$1:E$13,MATCH('2020'!H194,Δεδομένα!D$1:D$13,0))</f>
        <v>6</v>
      </c>
      <c r="J194" s="1">
        <v>43840</v>
      </c>
      <c r="K194" s="6" t="s">
        <v>532</v>
      </c>
      <c r="L194" s="36" t="str">
        <f t="shared" si="8"/>
        <v>10/01/2020 16:02</v>
      </c>
      <c r="M194" s="1">
        <v>43840</v>
      </c>
      <c r="N194" s="6" t="s">
        <v>79</v>
      </c>
      <c r="O194" s="36" t="str">
        <f t="shared" si="9"/>
        <v>10/01/2020 21:15</v>
      </c>
      <c r="P194" s="46">
        <f t="shared" si="10"/>
        <v>0.21736111110658385</v>
      </c>
      <c r="Q194" s="48">
        <v>0</v>
      </c>
      <c r="R194" s="47">
        <f t="shared" si="11"/>
        <v>312.99999999348074</v>
      </c>
      <c r="S194" s="6" t="s">
        <v>1331</v>
      </c>
      <c r="T194" s="6" t="s">
        <v>1332</v>
      </c>
      <c r="U194" s="6" t="s">
        <v>44</v>
      </c>
      <c r="V194" s="6" t="s">
        <v>1333</v>
      </c>
      <c r="W194" s="7">
        <v>0</v>
      </c>
      <c r="X194" s="7">
        <v>2.5</v>
      </c>
      <c r="Y194" s="7">
        <v>0</v>
      </c>
      <c r="Z194" s="7">
        <v>0</v>
      </c>
      <c r="AA194" s="7">
        <v>0</v>
      </c>
      <c r="AB194" s="7">
        <v>0</v>
      </c>
      <c r="AC194" s="7">
        <v>0</v>
      </c>
      <c r="AD194" s="7">
        <v>0</v>
      </c>
      <c r="AE194">
        <v>3</v>
      </c>
      <c r="AF194">
        <v>0</v>
      </c>
      <c r="AG194">
        <v>0</v>
      </c>
      <c r="AH194">
        <v>0</v>
      </c>
      <c r="AI194">
        <v>3</v>
      </c>
      <c r="AJ194">
        <v>1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</row>
    <row r="195" spans="1:44" x14ac:dyDescent="0.25">
      <c r="A195">
        <v>1536038</v>
      </c>
      <c r="B195">
        <v>717570</v>
      </c>
      <c r="C195">
        <v>23.1404251806714</v>
      </c>
      <c r="D195">
        <v>39.405373706100903</v>
      </c>
      <c r="E195" s="68" t="s">
        <v>1330</v>
      </c>
      <c r="F195" s="8">
        <f>INDEX(Δεδομένα!$P:$P,MATCH('2020'!E195,Δεδομένα!$O:$O,0))</f>
        <v>104</v>
      </c>
      <c r="G195" s="6" t="s">
        <v>958</v>
      </c>
      <c r="H195" s="2" t="str">
        <f>INDEX(Δεδομένα!B$1:B$51,MATCH('2020'!G195,Δεδομένα!A$1:A$51,0))</f>
        <v>ΘΕΣΣΑΛΙΑΣ</v>
      </c>
      <c r="I195" s="8">
        <f>INDEX(Δεδομένα!E$1:E$13,MATCH('2020'!H195,Δεδομένα!D$1:D$13,0))</f>
        <v>6</v>
      </c>
      <c r="J195" s="1">
        <v>43840</v>
      </c>
      <c r="K195" s="6" t="s">
        <v>405</v>
      </c>
      <c r="L195" s="36" t="str">
        <f t="shared" ref="L195:L258" si="12">_xlfn.CONCAT(TEXT(J195,"ηη/μμ/εεε")," ",TEXT(K195,"ωω:λλ"))</f>
        <v>10/01/2020 16:27</v>
      </c>
      <c r="M195" s="1">
        <v>43840</v>
      </c>
      <c r="N195" s="6" t="s">
        <v>617</v>
      </c>
      <c r="O195" s="36" t="str">
        <f t="shared" ref="O195:O258" si="13">_xlfn.CONCAT(TEXT(M195,"ηη/μμ/εεε")," ",TEXT(N195,"ωω:λλ"))</f>
        <v>10/01/2020 22:00</v>
      </c>
      <c r="P195" s="46">
        <f t="shared" ref="P195:P258" si="14">O195-L195</f>
        <v>0.23124999999708962</v>
      </c>
      <c r="Q195" s="48">
        <v>0</v>
      </c>
      <c r="R195" s="47">
        <f t="shared" ref="R195:R258" si="15">P195*(24*60)</f>
        <v>332.99999999580905</v>
      </c>
      <c r="S195" s="6" t="s">
        <v>1331</v>
      </c>
      <c r="T195" s="6" t="s">
        <v>1332</v>
      </c>
      <c r="U195" s="6" t="s">
        <v>44</v>
      </c>
      <c r="V195" s="6" t="s">
        <v>1339</v>
      </c>
      <c r="W195" s="7">
        <v>0</v>
      </c>
      <c r="X195" s="7">
        <v>0.02</v>
      </c>
      <c r="Y195" s="7">
        <v>0</v>
      </c>
      <c r="Z195" s="7">
        <v>0</v>
      </c>
      <c r="AA195" s="7">
        <v>0</v>
      </c>
      <c r="AB195" s="7">
        <v>0</v>
      </c>
      <c r="AC195" s="7">
        <v>0</v>
      </c>
      <c r="AD195" s="7">
        <v>0</v>
      </c>
      <c r="AE195">
        <v>8</v>
      </c>
      <c r="AF195">
        <v>0</v>
      </c>
      <c r="AG195">
        <v>0</v>
      </c>
      <c r="AH195">
        <v>0</v>
      </c>
      <c r="AI195">
        <v>0</v>
      </c>
      <c r="AJ195">
        <v>4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</row>
    <row r="196" spans="1:44" x14ac:dyDescent="0.25">
      <c r="A196">
        <v>1530719</v>
      </c>
      <c r="B196">
        <v>717395</v>
      </c>
      <c r="C196">
        <v>21.9731604442091</v>
      </c>
      <c r="D196">
        <v>37.068356154520103</v>
      </c>
      <c r="E196" s="68" t="s">
        <v>937</v>
      </c>
      <c r="F196" s="8">
        <f>INDEX(Δεδομένα!$P:$P,MATCH('2020'!E196,Δεδομένα!$O:$O,0))</f>
        <v>143</v>
      </c>
      <c r="G196" s="6" t="s">
        <v>841</v>
      </c>
      <c r="H196" s="2" t="str">
        <f>INDEX(Δεδομένα!B$1:B$51,MATCH('2020'!G196,Δεδομένα!A$1:A$51,0))</f>
        <v>ΠΕΛΛΟΠΟΝΗΣΟΥ</v>
      </c>
      <c r="I196" s="8">
        <f>INDEX(Δεδομένα!E$1:E$13,MATCH('2020'!H196,Δεδομένα!D$1:D$13,0))</f>
        <v>8</v>
      </c>
      <c r="J196" s="1">
        <v>43840</v>
      </c>
      <c r="K196" s="6" t="s">
        <v>550</v>
      </c>
      <c r="L196" s="36" t="str">
        <f t="shared" si="12"/>
        <v>10/01/2020 11:49</v>
      </c>
      <c r="M196" s="1">
        <v>43840</v>
      </c>
      <c r="N196" s="6" t="s">
        <v>1321</v>
      </c>
      <c r="O196" s="36" t="str">
        <f t="shared" si="13"/>
        <v>10/01/2020 13:42</v>
      </c>
      <c r="P196" s="46">
        <f t="shared" si="14"/>
        <v>7.8472222223354038E-2</v>
      </c>
      <c r="Q196" s="48">
        <v>0</v>
      </c>
      <c r="R196" s="47">
        <f t="shared" si="15"/>
        <v>113.00000000162981</v>
      </c>
      <c r="S196" s="6" t="s">
        <v>842</v>
      </c>
      <c r="T196" s="6" t="s">
        <v>984</v>
      </c>
      <c r="U196" s="6" t="s">
        <v>44</v>
      </c>
      <c r="V196" s="6" t="s">
        <v>1322</v>
      </c>
      <c r="W196" s="7">
        <v>0</v>
      </c>
      <c r="X196" s="7">
        <v>0</v>
      </c>
      <c r="Y196" s="7">
        <v>0</v>
      </c>
      <c r="Z196" s="7">
        <v>0</v>
      </c>
      <c r="AA196" s="7">
        <v>1</v>
      </c>
      <c r="AB196" s="7">
        <v>0</v>
      </c>
      <c r="AC196" s="7">
        <v>0</v>
      </c>
      <c r="AD196" s="7">
        <v>0</v>
      </c>
      <c r="AE196">
        <v>9</v>
      </c>
      <c r="AF196">
        <v>0</v>
      </c>
      <c r="AG196">
        <v>0</v>
      </c>
      <c r="AH196">
        <v>0</v>
      </c>
      <c r="AI196">
        <v>0</v>
      </c>
      <c r="AJ196">
        <v>3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</row>
    <row r="197" spans="1:44" x14ac:dyDescent="0.25">
      <c r="A197">
        <v>1530250</v>
      </c>
      <c r="B197">
        <v>717407</v>
      </c>
      <c r="C197">
        <v>24.788328120040301</v>
      </c>
      <c r="D197">
        <v>41.077544354249</v>
      </c>
      <c r="E197" s="68" t="s">
        <v>834</v>
      </c>
      <c r="F197" s="8">
        <f>INDEX(Δεδομένα!$P:$P,MATCH('2020'!E197,Δεδομένα!$O:$O,0))</f>
        <v>32</v>
      </c>
      <c r="G197" s="6" t="s">
        <v>121</v>
      </c>
      <c r="H197" s="2" t="str">
        <f>INDEX(Δεδομένα!B$1:B$51,MATCH('2020'!G197,Δεδομένα!A$1:A$51,0))</f>
        <v>ΑΝΑΤΟΛΙΚΗΣ ΜΑΚΕΔΟΝΙΑΣ ΚΑΙ ΘΡΑΚΗΣ</v>
      </c>
      <c r="I197" s="8">
        <f>INDEX(Δεδομένα!E$1:E$13,MATCH('2020'!H197,Δεδομένα!D$1:D$13,0))</f>
        <v>2</v>
      </c>
      <c r="J197" s="1">
        <v>43840</v>
      </c>
      <c r="K197" s="6" t="s">
        <v>1323</v>
      </c>
      <c r="L197" s="36" t="str">
        <f t="shared" si="12"/>
        <v>10/01/2020 12:27</v>
      </c>
      <c r="M197" s="1">
        <v>43840</v>
      </c>
      <c r="N197" s="6" t="s">
        <v>171</v>
      </c>
      <c r="O197" s="36" t="str">
        <f t="shared" si="13"/>
        <v>10/01/2020 13:00</v>
      </c>
      <c r="P197" s="46">
        <f t="shared" si="14"/>
        <v>2.2916666661330964E-2</v>
      </c>
      <c r="Q197" s="48">
        <v>0</v>
      </c>
      <c r="R197" s="47">
        <f t="shared" si="15"/>
        <v>32.999999992316589</v>
      </c>
      <c r="S197" s="6" t="s">
        <v>121</v>
      </c>
      <c r="T197" s="6" t="s">
        <v>124</v>
      </c>
      <c r="U197" s="6" t="s">
        <v>44</v>
      </c>
      <c r="V197" s="6" t="s">
        <v>1324</v>
      </c>
      <c r="W197" s="7">
        <v>0</v>
      </c>
      <c r="X197" s="7">
        <v>0</v>
      </c>
      <c r="Y197" s="7">
        <v>0</v>
      </c>
      <c r="Z197" s="7">
        <v>0.1</v>
      </c>
      <c r="AA197" s="7">
        <v>0</v>
      </c>
      <c r="AB197" s="7">
        <v>0</v>
      </c>
      <c r="AC197" s="7">
        <v>0</v>
      </c>
      <c r="AD197" s="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</row>
    <row r="198" spans="1:44" x14ac:dyDescent="0.25">
      <c r="A198">
        <v>1529834</v>
      </c>
      <c r="B198">
        <v>717340</v>
      </c>
      <c r="C198">
        <v>22.254111167353599</v>
      </c>
      <c r="D198">
        <v>40.854020161488101</v>
      </c>
      <c r="E198" s="68" t="s">
        <v>873</v>
      </c>
      <c r="F198" s="8">
        <f>INDEX(Δεδομένα!$P:$P,MATCH('2020'!E198,Δεδομένα!$O:$O,0))</f>
        <v>61</v>
      </c>
      <c r="G198" s="6" t="s">
        <v>874</v>
      </c>
      <c r="H198" s="2" t="str">
        <f>INDEX(Δεδομένα!B$1:B$51,MATCH('2020'!G198,Δεδομένα!A$1:A$51,0))</f>
        <v>ΚΕΝΤΡΙΚΗΣ ΜΑΚΕΔΟΝΙΑΣ</v>
      </c>
      <c r="I198" s="8">
        <f>INDEX(Δεδομένα!E$1:E$13,MATCH('2020'!H198,Δεδομένα!D$1:D$13,0))</f>
        <v>3</v>
      </c>
      <c r="J198" s="1">
        <v>43840</v>
      </c>
      <c r="K198" s="6" t="s">
        <v>1318</v>
      </c>
      <c r="L198" s="36" t="str">
        <f t="shared" si="12"/>
        <v>10/01/2020 08:24</v>
      </c>
      <c r="M198" s="1">
        <v>43840</v>
      </c>
      <c r="N198" s="6" t="s">
        <v>1319</v>
      </c>
      <c r="O198" s="36" t="str">
        <f t="shared" si="13"/>
        <v>10/01/2020 09:53</v>
      </c>
      <c r="P198" s="46">
        <f t="shared" si="14"/>
        <v>6.1805555560567882E-2</v>
      </c>
      <c r="Q198" s="48">
        <v>0</v>
      </c>
      <c r="R198" s="47">
        <f t="shared" si="15"/>
        <v>89.00000000721775</v>
      </c>
      <c r="S198" s="6" t="s">
        <v>877</v>
      </c>
      <c r="T198" s="6" t="s">
        <v>878</v>
      </c>
      <c r="U198" s="6" t="s">
        <v>214</v>
      </c>
      <c r="V198" s="6" t="s">
        <v>1320</v>
      </c>
      <c r="W198" s="7">
        <v>0</v>
      </c>
      <c r="X198" s="7">
        <v>0</v>
      </c>
      <c r="Y198" s="7">
        <v>0</v>
      </c>
      <c r="Z198" s="7">
        <v>0.1</v>
      </c>
      <c r="AA198" s="7">
        <v>0</v>
      </c>
      <c r="AB198" s="7">
        <v>0</v>
      </c>
      <c r="AC198" s="7">
        <v>0</v>
      </c>
      <c r="AD198" s="7">
        <v>0</v>
      </c>
      <c r="AE198">
        <v>3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</row>
    <row r="199" spans="1:44" x14ac:dyDescent="0.25">
      <c r="A199">
        <v>1532946</v>
      </c>
      <c r="B199">
        <v>717578</v>
      </c>
      <c r="C199">
        <v>24.645798853187198</v>
      </c>
      <c r="D199">
        <v>35.4133309604413</v>
      </c>
      <c r="E199" s="68" t="s">
        <v>1340</v>
      </c>
      <c r="F199" s="8">
        <f>INDEX(Δεδομένα!$P:$P,MATCH('2020'!E199,Δεδομένα!$O:$O,0))</f>
        <v>222</v>
      </c>
      <c r="G199" s="6" t="s">
        <v>869</v>
      </c>
      <c r="H199" s="2" t="str">
        <f>INDEX(Δεδομένα!B$1:B$51,MATCH('2020'!G199,Δεδομένα!A$1:A$51,0))</f>
        <v>ΚΡΗΤΗΣ</v>
      </c>
      <c r="I199" s="8">
        <f>INDEX(Δεδομένα!E$1:E$13,MATCH('2020'!H199,Δεδομένα!D$1:D$13,0))</f>
        <v>12</v>
      </c>
      <c r="J199" s="1">
        <v>43840</v>
      </c>
      <c r="K199" s="6" t="s">
        <v>1341</v>
      </c>
      <c r="L199" s="36" t="str">
        <f t="shared" si="12"/>
        <v>10/01/2020 16:01</v>
      </c>
      <c r="M199" s="1">
        <v>43840</v>
      </c>
      <c r="N199" s="6" t="s">
        <v>764</v>
      </c>
      <c r="O199" s="36" t="str">
        <f t="shared" si="13"/>
        <v>10/01/2020 22:30</v>
      </c>
      <c r="P199" s="46">
        <f t="shared" si="14"/>
        <v>0.27013888888905058</v>
      </c>
      <c r="Q199" s="48">
        <v>0</v>
      </c>
      <c r="R199" s="47">
        <f t="shared" si="15"/>
        <v>389.00000000023283</v>
      </c>
      <c r="S199" s="6" t="s">
        <v>1342</v>
      </c>
      <c r="T199" s="6" t="s">
        <v>1343</v>
      </c>
      <c r="U199" s="6" t="s">
        <v>73</v>
      </c>
      <c r="V199" s="6" t="s">
        <v>1344</v>
      </c>
      <c r="W199" s="7">
        <v>0</v>
      </c>
      <c r="X199" s="7">
        <v>0</v>
      </c>
      <c r="Y199" s="7">
        <v>0</v>
      </c>
      <c r="Z199" s="7">
        <v>0</v>
      </c>
      <c r="AA199" s="7">
        <v>0</v>
      </c>
      <c r="AB199" s="7">
        <v>0</v>
      </c>
      <c r="AC199" s="7">
        <v>0.1</v>
      </c>
      <c r="AD199" s="7">
        <v>0</v>
      </c>
      <c r="AE199">
        <v>3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</row>
    <row r="200" spans="1:44" x14ac:dyDescent="0.25">
      <c r="A200">
        <v>1536040</v>
      </c>
      <c r="B200">
        <v>717494</v>
      </c>
      <c r="C200">
        <v>21.651245965243699</v>
      </c>
      <c r="D200">
        <v>39.5998272315192</v>
      </c>
      <c r="E200" s="68" t="s">
        <v>1155</v>
      </c>
      <c r="F200" s="8">
        <f>INDEX(Δεδομένα!$P:$P,MATCH('2020'!E200,Δεδομένα!$O:$O,0))</f>
        <v>111</v>
      </c>
      <c r="G200" s="6" t="s">
        <v>884</v>
      </c>
      <c r="H200" s="2" t="str">
        <f>INDEX(Δεδομένα!B$1:B$51,MATCH('2020'!G200,Δεδομένα!A$1:A$51,0))</f>
        <v>ΘΕΣΣΑΛΙΑΣ</v>
      </c>
      <c r="I200" s="8">
        <f>INDEX(Δεδομένα!E$1:E$13,MATCH('2020'!H200,Δεδομένα!D$1:D$13,0))</f>
        <v>6</v>
      </c>
      <c r="J200" s="1">
        <v>43840</v>
      </c>
      <c r="K200" s="6" t="s">
        <v>198</v>
      </c>
      <c r="L200" s="36" t="str">
        <f t="shared" si="12"/>
        <v>10/01/2020 16:30</v>
      </c>
      <c r="M200" s="1">
        <v>43840</v>
      </c>
      <c r="N200" s="6" t="s">
        <v>180</v>
      </c>
      <c r="O200" s="36" t="str">
        <f t="shared" si="13"/>
        <v>10/01/2020 17:51</v>
      </c>
      <c r="P200" s="46">
        <f t="shared" si="14"/>
        <v>5.6250000001455192E-2</v>
      </c>
      <c r="Q200" s="48">
        <v>0</v>
      </c>
      <c r="R200" s="47">
        <f t="shared" si="15"/>
        <v>81.000000002095476</v>
      </c>
      <c r="S200" s="6" t="s">
        <v>884</v>
      </c>
      <c r="T200" s="6" t="s">
        <v>1157</v>
      </c>
      <c r="U200" s="6" t="s">
        <v>44</v>
      </c>
      <c r="V200" s="6" t="s">
        <v>1334</v>
      </c>
      <c r="W200" s="7">
        <v>0</v>
      </c>
      <c r="X200" s="7">
        <v>0</v>
      </c>
      <c r="Y200" s="7">
        <v>0</v>
      </c>
      <c r="Z200" s="7">
        <v>0.01</v>
      </c>
      <c r="AA200" s="7">
        <v>0</v>
      </c>
      <c r="AB200" s="7">
        <v>0</v>
      </c>
      <c r="AC200" s="7">
        <v>0</v>
      </c>
      <c r="AD200" s="7">
        <v>0</v>
      </c>
      <c r="AE200">
        <v>3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</row>
    <row r="201" spans="1:44" x14ac:dyDescent="0.25">
      <c r="A201">
        <v>1543458</v>
      </c>
      <c r="B201">
        <v>717453</v>
      </c>
      <c r="C201">
        <v>23.742868996271699</v>
      </c>
      <c r="D201">
        <v>35.352218969008398</v>
      </c>
      <c r="E201" s="68" t="s">
        <v>784</v>
      </c>
      <c r="F201" s="8">
        <f>INDEX(Δεδομένα!$P:$P,MATCH('2020'!E201,Δεδομένα!$O:$O,0))</f>
        <v>218</v>
      </c>
      <c r="G201" s="6" t="s">
        <v>775</v>
      </c>
      <c r="H201" s="2" t="str">
        <f>INDEX(Δεδομένα!B$1:B$51,MATCH('2020'!G201,Δεδομένα!A$1:A$51,0))</f>
        <v>ΚΡΗΤΗΣ</v>
      </c>
      <c r="I201" s="8">
        <f>INDEX(Δεδομένα!E$1:E$13,MATCH('2020'!H201,Δεδομένα!D$1:D$13,0))</f>
        <v>12</v>
      </c>
      <c r="J201" s="1">
        <v>43840</v>
      </c>
      <c r="K201" s="6" t="s">
        <v>759</v>
      </c>
      <c r="L201" s="36" t="str">
        <f t="shared" si="12"/>
        <v>10/01/2020 14:10</v>
      </c>
      <c r="M201" s="1">
        <v>43840</v>
      </c>
      <c r="N201" s="6" t="s">
        <v>275</v>
      </c>
      <c r="O201" s="36" t="str">
        <f t="shared" si="13"/>
        <v>10/01/2020 15:05</v>
      </c>
      <c r="P201" s="46">
        <f t="shared" si="14"/>
        <v>3.8194444437976927E-2</v>
      </c>
      <c r="Q201" s="48">
        <v>0</v>
      </c>
      <c r="R201" s="47">
        <f t="shared" si="15"/>
        <v>54.999999990686774</v>
      </c>
      <c r="S201" s="6" t="s">
        <v>775</v>
      </c>
      <c r="T201" s="6" t="s">
        <v>785</v>
      </c>
      <c r="U201" s="6" t="s">
        <v>44</v>
      </c>
      <c r="V201" s="6" t="s">
        <v>1328</v>
      </c>
      <c r="W201" s="7">
        <v>0</v>
      </c>
      <c r="X201" s="7">
        <v>0</v>
      </c>
      <c r="Y201" s="7">
        <v>0</v>
      </c>
      <c r="Z201" s="7">
        <v>0.6</v>
      </c>
      <c r="AA201" s="7">
        <v>0</v>
      </c>
      <c r="AB201" s="7">
        <v>0</v>
      </c>
      <c r="AC201" s="7">
        <v>0</v>
      </c>
      <c r="AD201" s="7">
        <v>0</v>
      </c>
      <c r="AE201">
        <v>4</v>
      </c>
      <c r="AF201">
        <v>0</v>
      </c>
      <c r="AG201">
        <v>0</v>
      </c>
      <c r="AH201">
        <v>0</v>
      </c>
      <c r="AI201">
        <v>0</v>
      </c>
      <c r="AJ201">
        <v>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</row>
    <row r="202" spans="1:44" x14ac:dyDescent="0.25">
      <c r="A202">
        <v>1532072</v>
      </c>
      <c r="B202">
        <v>717756</v>
      </c>
      <c r="C202">
        <v>21.683854518322502</v>
      </c>
      <c r="D202">
        <v>38.6128489693752</v>
      </c>
      <c r="E202" s="68" t="s">
        <v>1361</v>
      </c>
      <c r="F202" s="8">
        <f>INDEX(Δεδομένα!$P:$P,MATCH('2020'!E202,Δεδομένα!$O:$O,0))</f>
        <v>129</v>
      </c>
      <c r="G202" s="6" t="s">
        <v>335</v>
      </c>
      <c r="H202" s="2" t="str">
        <f>INDEX(Δεδομένα!B$1:B$51,MATCH('2020'!G202,Δεδομένα!A$1:A$51,0))</f>
        <v>ΔΥΤΙΚΗΣ ΕΛΛΑΔΟΣ</v>
      </c>
      <c r="I202" s="8">
        <f>INDEX(Δεδομένα!E$1:E$13,MATCH('2020'!H202,Δεδομένα!D$1:D$13,0))</f>
        <v>7</v>
      </c>
      <c r="J202" s="1">
        <v>43841</v>
      </c>
      <c r="K202" s="6" t="s">
        <v>145</v>
      </c>
      <c r="L202" s="36" t="str">
        <f t="shared" si="12"/>
        <v>11/01/2020 15:20</v>
      </c>
      <c r="M202" s="1">
        <v>43841</v>
      </c>
      <c r="N202" s="6" t="s">
        <v>337</v>
      </c>
      <c r="O202" s="36" t="str">
        <f t="shared" si="13"/>
        <v>11/01/2020 18:40</v>
      </c>
      <c r="P202" s="46">
        <f t="shared" si="14"/>
        <v>0.13888888889050577</v>
      </c>
      <c r="Q202" s="48">
        <v>0</v>
      </c>
      <c r="R202" s="47">
        <f t="shared" si="15"/>
        <v>200.00000000232831</v>
      </c>
      <c r="S202" s="6" t="s">
        <v>1016</v>
      </c>
      <c r="T202" s="6" t="s">
        <v>1362</v>
      </c>
      <c r="U202" s="6" t="s">
        <v>1363</v>
      </c>
      <c r="V202" s="6" t="s">
        <v>1364</v>
      </c>
      <c r="W202" s="7">
        <v>0</v>
      </c>
      <c r="X202" s="7">
        <v>1</v>
      </c>
      <c r="Y202" s="7">
        <v>0</v>
      </c>
      <c r="Z202" s="7">
        <v>0</v>
      </c>
      <c r="AA202" s="7">
        <v>0</v>
      </c>
      <c r="AB202" s="7">
        <v>0</v>
      </c>
      <c r="AC202" s="7">
        <v>0</v>
      </c>
      <c r="AD202" s="7">
        <v>0</v>
      </c>
      <c r="AE202">
        <v>3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</row>
    <row r="203" spans="1:44" x14ac:dyDescent="0.25">
      <c r="A203">
        <v>1538787</v>
      </c>
      <c r="B203">
        <v>717702</v>
      </c>
      <c r="C203">
        <v>21.571714575340199</v>
      </c>
      <c r="D203">
        <v>38.127290304418899</v>
      </c>
      <c r="E203" s="68" t="s">
        <v>991</v>
      </c>
      <c r="F203" s="8">
        <f>INDEX(Δεδομένα!$P:$P,MATCH('2020'!E203,Δεδομένα!$O:$O,0))</f>
        <v>123</v>
      </c>
      <c r="G203" s="6" t="s">
        <v>303</v>
      </c>
      <c r="H203" s="2" t="str">
        <f>INDEX(Δεδομένα!B$1:B$51,MATCH('2020'!G203,Δεδομένα!A$1:A$51,0))</f>
        <v>ΔΥΤΙΚΗΣ ΕΛΛΑΔΟΣ</v>
      </c>
      <c r="I203" s="8">
        <f>INDEX(Δεδομένα!E$1:E$13,MATCH('2020'!H203,Δεδομένα!D$1:D$13,0))</f>
        <v>7</v>
      </c>
      <c r="J203" s="1">
        <v>43841</v>
      </c>
      <c r="K203" s="6" t="s">
        <v>92</v>
      </c>
      <c r="L203" s="36" t="str">
        <f t="shared" si="12"/>
        <v>11/01/2020 13:06</v>
      </c>
      <c r="M203" s="1">
        <v>43841</v>
      </c>
      <c r="N203" s="6" t="s">
        <v>1204</v>
      </c>
      <c r="O203" s="36" t="str">
        <f t="shared" si="13"/>
        <v>11/01/2020 13:37</v>
      </c>
      <c r="P203" s="46">
        <f t="shared" si="14"/>
        <v>2.1527777782466728E-2</v>
      </c>
      <c r="Q203" s="48">
        <v>0</v>
      </c>
      <c r="R203" s="47">
        <f t="shared" si="15"/>
        <v>31.000000006752089</v>
      </c>
      <c r="S203" s="6" t="s">
        <v>1356</v>
      </c>
      <c r="T203" s="6" t="s">
        <v>993</v>
      </c>
      <c r="U203" s="6" t="s">
        <v>44</v>
      </c>
      <c r="V203" s="6" t="s">
        <v>1357</v>
      </c>
      <c r="W203" s="7">
        <v>0</v>
      </c>
      <c r="X203" s="7">
        <v>0</v>
      </c>
      <c r="Y203" s="7">
        <v>0</v>
      </c>
      <c r="Z203" s="7">
        <v>0</v>
      </c>
      <c r="AA203" s="7">
        <v>0.01</v>
      </c>
      <c r="AB203" s="7">
        <v>0</v>
      </c>
      <c r="AC203" s="7">
        <v>0</v>
      </c>
      <c r="AD203" s="7">
        <v>0</v>
      </c>
      <c r="AE203">
        <v>2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</row>
    <row r="204" spans="1:44" x14ac:dyDescent="0.25">
      <c r="A204">
        <v>1530846</v>
      </c>
      <c r="B204">
        <v>717758</v>
      </c>
      <c r="C204">
        <v>21.8681360353727</v>
      </c>
      <c r="D204">
        <v>38.334395724479698</v>
      </c>
      <c r="E204" s="68" t="s">
        <v>986</v>
      </c>
      <c r="F204" s="8">
        <f>INDEX(Δεδομένα!$P:$P,MATCH('2020'!E204,Δεδομένα!$O:$O,0))</f>
        <v>121</v>
      </c>
      <c r="G204" s="6" t="s">
        <v>303</v>
      </c>
      <c r="H204" s="2" t="str">
        <f>INDEX(Δεδομένα!B$1:B$51,MATCH('2020'!G204,Δεδομένα!A$1:A$51,0))</f>
        <v>ΔΥΤΙΚΗΣ ΕΛΛΑΔΟΣ</v>
      </c>
      <c r="I204" s="8">
        <f>INDEX(Δεδομένα!E$1:E$13,MATCH('2020'!H204,Δεδομένα!D$1:D$13,0))</f>
        <v>7</v>
      </c>
      <c r="J204" s="1">
        <v>43841</v>
      </c>
      <c r="K204" s="6" t="s">
        <v>145</v>
      </c>
      <c r="L204" s="36" t="str">
        <f t="shared" si="12"/>
        <v>11/01/2020 15:20</v>
      </c>
      <c r="M204" s="1">
        <v>43841</v>
      </c>
      <c r="N204" s="6" t="s">
        <v>262</v>
      </c>
      <c r="O204" s="36" t="str">
        <f t="shared" si="13"/>
        <v>11/01/2020 17:49</v>
      </c>
      <c r="P204" s="46">
        <f t="shared" si="14"/>
        <v>0.10347222221753327</v>
      </c>
      <c r="Q204" s="48">
        <v>0</v>
      </c>
      <c r="R204" s="47">
        <f t="shared" si="15"/>
        <v>148.99999999324791</v>
      </c>
      <c r="S204" s="6" t="s">
        <v>306</v>
      </c>
      <c r="T204" s="6" t="s">
        <v>311</v>
      </c>
      <c r="U204" s="6" t="s">
        <v>44</v>
      </c>
      <c r="V204" s="6" t="s">
        <v>1365</v>
      </c>
      <c r="W204" s="7">
        <v>0</v>
      </c>
      <c r="X204" s="7">
        <v>0</v>
      </c>
      <c r="Y204" s="7">
        <v>0</v>
      </c>
      <c r="Z204" s="7">
        <v>0</v>
      </c>
      <c r="AA204" s="7">
        <v>2</v>
      </c>
      <c r="AB204" s="7">
        <v>0</v>
      </c>
      <c r="AC204" s="7">
        <v>0</v>
      </c>
      <c r="AD204" s="7">
        <v>0</v>
      </c>
      <c r="AE204">
        <v>6</v>
      </c>
      <c r="AF204">
        <v>0</v>
      </c>
      <c r="AG204">
        <v>1</v>
      </c>
      <c r="AH204">
        <v>0</v>
      </c>
      <c r="AI204">
        <v>0</v>
      </c>
      <c r="AJ204">
        <v>3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</row>
    <row r="205" spans="1:44" x14ac:dyDescent="0.25">
      <c r="A205">
        <v>1530151</v>
      </c>
      <c r="B205">
        <v>717856</v>
      </c>
      <c r="C205">
        <v>21.065653942576599</v>
      </c>
      <c r="D205">
        <v>40.170382159318798</v>
      </c>
      <c r="E205" s="68" t="s">
        <v>889</v>
      </c>
      <c r="F205" s="8">
        <f>INDEX(Δεδομένα!$P:$P,MATCH('2020'!E205,Δεδομένα!$O:$O,0))</f>
        <v>79</v>
      </c>
      <c r="G205" s="6" t="s">
        <v>890</v>
      </c>
      <c r="H205" s="2" t="str">
        <f>INDEX(Δεδομένα!B$1:B$51,MATCH('2020'!G205,Δεδομένα!A$1:A$51,0))</f>
        <v>ΔΥΤΙΚΗΣ ΜΑΚΕΔΟΝΙΑΣ</v>
      </c>
      <c r="I205" s="8">
        <f>INDEX(Δεδομένα!E$1:E$13,MATCH('2020'!H205,Δεδομένα!D$1:D$13,0))</f>
        <v>4</v>
      </c>
      <c r="J205" s="1">
        <v>43841</v>
      </c>
      <c r="K205" s="6" t="s">
        <v>240</v>
      </c>
      <c r="L205" s="36" t="str">
        <f t="shared" si="12"/>
        <v>11/01/2020 19:14</v>
      </c>
      <c r="M205" s="1">
        <v>43841</v>
      </c>
      <c r="N205" s="6" t="s">
        <v>634</v>
      </c>
      <c r="O205" s="36" t="str">
        <f t="shared" si="13"/>
        <v>11/01/2020 23:00</v>
      </c>
      <c r="P205" s="46">
        <f t="shared" si="14"/>
        <v>0.15694444444670808</v>
      </c>
      <c r="Q205" s="48">
        <v>0</v>
      </c>
      <c r="R205" s="47">
        <f t="shared" si="15"/>
        <v>226.00000000325963</v>
      </c>
      <c r="S205" s="6" t="s">
        <v>890</v>
      </c>
      <c r="T205" s="6" t="s">
        <v>893</v>
      </c>
      <c r="U205" s="6" t="s">
        <v>1403</v>
      </c>
      <c r="V205" s="6" t="s">
        <v>1404</v>
      </c>
      <c r="W205" s="7">
        <v>0</v>
      </c>
      <c r="X205" s="7">
        <v>0</v>
      </c>
      <c r="Y205" s="7">
        <v>0</v>
      </c>
      <c r="Z205" s="7">
        <v>0.5</v>
      </c>
      <c r="AA205" s="7">
        <v>0</v>
      </c>
      <c r="AB205" s="7">
        <v>0</v>
      </c>
      <c r="AC205" s="7">
        <v>0</v>
      </c>
      <c r="AD205" s="7">
        <v>0</v>
      </c>
      <c r="AE205">
        <v>2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</row>
    <row r="206" spans="1:44" x14ac:dyDescent="0.25">
      <c r="A206">
        <v>1530140</v>
      </c>
      <c r="B206">
        <v>717861</v>
      </c>
      <c r="C206">
        <v>21.832675000378298</v>
      </c>
      <c r="D206">
        <v>39.872948269485398</v>
      </c>
      <c r="E206" s="68" t="s">
        <v>1405</v>
      </c>
      <c r="F206" s="8">
        <f>INDEX(Δεδομένα!$P:$P,MATCH('2020'!E206,Δεδομένα!$O:$O,0))</f>
        <v>80</v>
      </c>
      <c r="G206" s="6" t="s">
        <v>890</v>
      </c>
      <c r="H206" s="2" t="str">
        <f>INDEX(Δεδομένα!B$1:B$51,MATCH('2020'!G206,Δεδομένα!A$1:A$51,0))</f>
        <v>ΔΥΤΙΚΗΣ ΜΑΚΕΔΟΝΙΑΣ</v>
      </c>
      <c r="I206" s="8">
        <f>INDEX(Δεδομένα!E$1:E$13,MATCH('2020'!H206,Δεδομένα!D$1:D$13,0))</f>
        <v>4</v>
      </c>
      <c r="J206" s="1">
        <v>43841</v>
      </c>
      <c r="K206" s="6" t="s">
        <v>181</v>
      </c>
      <c r="L206" s="36" t="str">
        <f t="shared" si="12"/>
        <v>11/01/2020 19:15</v>
      </c>
      <c r="M206" s="1">
        <v>43841</v>
      </c>
      <c r="N206" s="6" t="s">
        <v>117</v>
      </c>
      <c r="O206" s="36" t="str">
        <f t="shared" si="13"/>
        <v>11/01/2020 20:00</v>
      </c>
      <c r="P206" s="46">
        <f t="shared" si="14"/>
        <v>3.125E-2</v>
      </c>
      <c r="Q206" s="48">
        <v>0</v>
      </c>
      <c r="R206" s="47">
        <f t="shared" si="15"/>
        <v>45</v>
      </c>
      <c r="S206" s="6" t="s">
        <v>1406</v>
      </c>
      <c r="T206" s="6" t="s">
        <v>1407</v>
      </c>
      <c r="U206" s="6" t="s">
        <v>1408</v>
      </c>
      <c r="V206" s="6" t="s">
        <v>1409</v>
      </c>
      <c r="W206" s="7">
        <v>0</v>
      </c>
      <c r="X206" s="7">
        <v>0</v>
      </c>
      <c r="Y206" s="7">
        <v>0</v>
      </c>
      <c r="Z206" s="7">
        <v>0.5</v>
      </c>
      <c r="AA206" s="7">
        <v>0</v>
      </c>
      <c r="AB206" s="7">
        <v>0</v>
      </c>
      <c r="AC206" s="7">
        <v>0</v>
      </c>
      <c r="AD206" s="7">
        <v>0</v>
      </c>
      <c r="AE206">
        <v>2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</row>
    <row r="207" spans="1:44" x14ac:dyDescent="0.25">
      <c r="A207">
        <v>1530548</v>
      </c>
      <c r="B207">
        <v>0</v>
      </c>
      <c r="C207">
        <v>0</v>
      </c>
      <c r="D207">
        <v>0</v>
      </c>
      <c r="E207" s="68" t="s">
        <v>165</v>
      </c>
      <c r="F207" s="8">
        <f>INDEX(Δεδομένα!$P:$P,MATCH('2020'!E207,Δεδομένα!$O:$O,0))</f>
        <v>247</v>
      </c>
      <c r="G207" s="6" t="s">
        <v>148</v>
      </c>
      <c r="H207" s="2" t="str">
        <f>INDEX(Δεδομένα!B$1:B$51,MATCH('2020'!G207,Δεδομένα!A$1:A$51,0))</f>
        <v>ΑΝΑΤΟΛΙΚΗΣ ΜΑΚΕΔΟΝΙΑΣ ΚΑΙ ΘΡΑΚΗΣ</v>
      </c>
      <c r="I207" s="8">
        <f>INDEX(Δεδομένα!E$1:E$13,MATCH('2020'!H207,Δεδομένα!D$1:D$13,0))</f>
        <v>2</v>
      </c>
      <c r="J207" s="1">
        <v>43841</v>
      </c>
      <c r="K207" s="6" t="s">
        <v>59</v>
      </c>
      <c r="L207" s="36" t="str">
        <f t="shared" si="12"/>
        <v>11/01/2020 15:00</v>
      </c>
      <c r="M207" s="1">
        <v>43841</v>
      </c>
      <c r="N207" s="6" t="s">
        <v>166</v>
      </c>
      <c r="O207" s="36" t="str">
        <f t="shared" si="13"/>
        <v>11/01/2020 15:26</v>
      </c>
      <c r="P207" s="46">
        <f t="shared" si="14"/>
        <v>1.8055555556202307E-2</v>
      </c>
      <c r="Q207" s="48">
        <v>0</v>
      </c>
      <c r="R207" s="47">
        <f t="shared" si="15"/>
        <v>26.000000000931323</v>
      </c>
      <c r="S207" s="6" t="s">
        <v>167</v>
      </c>
      <c r="T207" s="6" t="s">
        <v>150</v>
      </c>
      <c r="U207" s="6" t="s">
        <v>44</v>
      </c>
      <c r="V207" s="6" t="s">
        <v>168</v>
      </c>
      <c r="W207" s="7">
        <v>0</v>
      </c>
      <c r="X207" s="7">
        <v>0</v>
      </c>
      <c r="Y207" s="7">
        <v>0</v>
      </c>
      <c r="Z207" s="7">
        <v>0</v>
      </c>
      <c r="AA207" s="7">
        <v>0.3</v>
      </c>
      <c r="AB207" s="7">
        <v>0</v>
      </c>
      <c r="AC207" s="7">
        <v>0</v>
      </c>
      <c r="AD207" s="7">
        <v>0</v>
      </c>
      <c r="AE207">
        <v>2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</row>
    <row r="208" spans="1:44" x14ac:dyDescent="0.25">
      <c r="A208">
        <v>1531155</v>
      </c>
      <c r="B208">
        <v>717730</v>
      </c>
      <c r="C208">
        <v>26.207828046685101</v>
      </c>
      <c r="D208">
        <v>41.617442863973402</v>
      </c>
      <c r="E208" s="68" t="s">
        <v>1223</v>
      </c>
      <c r="F208" s="8">
        <f>INDEX(Δεδομένα!$P:$P,MATCH('2020'!E208,Δεδομένα!$O:$O,0))</f>
        <v>36</v>
      </c>
      <c r="G208" s="6" t="s">
        <v>148</v>
      </c>
      <c r="H208" s="2" t="str">
        <f>INDEX(Δεδομένα!B$1:B$51,MATCH('2020'!G208,Δεδομένα!A$1:A$51,0))</f>
        <v>ΑΝΑΤΟΛΙΚΗΣ ΜΑΚΕΔΟΝΙΑΣ ΚΑΙ ΘΡΑΚΗΣ</v>
      </c>
      <c r="I208" s="8">
        <f>INDEX(Δεδομένα!E$1:E$13,MATCH('2020'!H208,Δεδομένα!D$1:D$13,0))</f>
        <v>2</v>
      </c>
      <c r="J208" s="1">
        <v>43841</v>
      </c>
      <c r="K208" s="6" t="s">
        <v>768</v>
      </c>
      <c r="L208" s="36" t="str">
        <f t="shared" si="12"/>
        <v>11/01/2020 14:15</v>
      </c>
      <c r="M208" s="1">
        <v>43841</v>
      </c>
      <c r="N208" s="6" t="s">
        <v>363</v>
      </c>
      <c r="O208" s="36" t="str">
        <f t="shared" si="13"/>
        <v>11/01/2020 14:40</v>
      </c>
      <c r="P208" s="46">
        <f t="shared" si="14"/>
        <v>1.7361111109494232E-2</v>
      </c>
      <c r="Q208" s="48">
        <v>0</v>
      </c>
      <c r="R208" s="47">
        <f t="shared" si="15"/>
        <v>24.999999997671694</v>
      </c>
      <c r="S208" s="6" t="s">
        <v>1118</v>
      </c>
      <c r="T208" s="6" t="s">
        <v>1119</v>
      </c>
      <c r="U208" s="6" t="s">
        <v>1120</v>
      </c>
      <c r="V208" s="6" t="s">
        <v>1360</v>
      </c>
      <c r="W208" s="7">
        <v>0</v>
      </c>
      <c r="X208" s="7">
        <v>0</v>
      </c>
      <c r="Y208" s="7">
        <v>0</v>
      </c>
      <c r="Z208" s="7">
        <v>2</v>
      </c>
      <c r="AA208" s="7">
        <v>0</v>
      </c>
      <c r="AB208" s="7">
        <v>0</v>
      </c>
      <c r="AC208" s="7">
        <v>0</v>
      </c>
      <c r="AD208" s="7">
        <v>0</v>
      </c>
      <c r="AE208">
        <v>2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</row>
    <row r="209" spans="1:44" x14ac:dyDescent="0.25">
      <c r="A209">
        <v>1530133</v>
      </c>
      <c r="B209">
        <v>717813</v>
      </c>
      <c r="C209">
        <v>26.322953542286601</v>
      </c>
      <c r="D209">
        <v>41.3407299396467</v>
      </c>
      <c r="E209" s="68" t="s">
        <v>856</v>
      </c>
      <c r="F209" s="8">
        <f>INDEX(Δεδομένα!$P:$P,MATCH('2020'!E209,Δεδομένα!$O:$O,0))</f>
        <v>37</v>
      </c>
      <c r="G209" s="6" t="s">
        <v>148</v>
      </c>
      <c r="H209" s="2" t="str">
        <f>INDEX(Δεδομένα!B$1:B$51,MATCH('2020'!G209,Δεδομένα!A$1:A$51,0))</f>
        <v>ΑΝΑΤΟΛΙΚΗΣ ΜΑΚΕΔΟΝΙΑΣ ΚΑΙ ΘΡΑΚΗΣ</v>
      </c>
      <c r="I209" s="8">
        <f>INDEX(Δεδομένα!E$1:E$13,MATCH('2020'!H209,Δεδομένα!D$1:D$13,0))</f>
        <v>2</v>
      </c>
      <c r="J209" s="1">
        <v>43841</v>
      </c>
      <c r="K209" s="6" t="s">
        <v>85</v>
      </c>
      <c r="L209" s="36" t="str">
        <f t="shared" si="12"/>
        <v>11/01/2020 17:50</v>
      </c>
      <c r="M209" s="1">
        <v>43842</v>
      </c>
      <c r="N209" s="6" t="s">
        <v>1065</v>
      </c>
      <c r="O209" s="36" t="str">
        <f t="shared" si="13"/>
        <v>12/01/2020 00:20</v>
      </c>
      <c r="P209" s="46">
        <f t="shared" si="14"/>
        <v>0.27083333333575865</v>
      </c>
      <c r="Q209" s="48">
        <v>0</v>
      </c>
      <c r="R209" s="47">
        <f t="shared" si="15"/>
        <v>390.00000000349246</v>
      </c>
      <c r="S209" s="6" t="s">
        <v>963</v>
      </c>
      <c r="T209" s="6" t="s">
        <v>859</v>
      </c>
      <c r="U209" s="6" t="s">
        <v>1381</v>
      </c>
      <c r="V209" s="6" t="s">
        <v>1382</v>
      </c>
      <c r="W209" s="7">
        <v>0</v>
      </c>
      <c r="X209" s="7">
        <v>2</v>
      </c>
      <c r="Y209" s="7">
        <v>0</v>
      </c>
      <c r="Z209" s="7">
        <v>20</v>
      </c>
      <c r="AA209" s="7">
        <v>0</v>
      </c>
      <c r="AB209" s="7">
        <v>0</v>
      </c>
      <c r="AC209" s="7">
        <v>0</v>
      </c>
      <c r="AD209" s="7">
        <v>0</v>
      </c>
      <c r="AE209">
        <v>5</v>
      </c>
      <c r="AF209">
        <v>0</v>
      </c>
      <c r="AG209">
        <v>0</v>
      </c>
      <c r="AH209">
        <v>0</v>
      </c>
      <c r="AI209">
        <v>0</v>
      </c>
      <c r="AJ209">
        <v>3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</row>
    <row r="210" spans="1:44" x14ac:dyDescent="0.25">
      <c r="A210">
        <v>1530582</v>
      </c>
      <c r="B210">
        <v>717850</v>
      </c>
      <c r="C210">
        <v>26.2179406870676</v>
      </c>
      <c r="D210">
        <v>41.333218802652297</v>
      </c>
      <c r="E210" s="68" t="s">
        <v>1172</v>
      </c>
      <c r="F210" s="8">
        <f>INDEX(Δεδομένα!$P:$P,MATCH('2020'!E210,Δεδομένα!$O:$O,0))</f>
        <v>38</v>
      </c>
      <c r="G210" s="6" t="s">
        <v>148</v>
      </c>
      <c r="H210" s="2" t="str">
        <f>INDEX(Δεδομένα!B$1:B$51,MATCH('2020'!G210,Δεδομένα!A$1:A$51,0))</f>
        <v>ΑΝΑΤΟΛΙΚΗΣ ΜΑΚΕΔΟΝΙΑΣ ΚΑΙ ΘΡΑΚΗΣ</v>
      </c>
      <c r="I210" s="8">
        <f>INDEX(Δεδομένα!E$1:E$13,MATCH('2020'!H210,Δεδομένα!D$1:D$13,0))</f>
        <v>2</v>
      </c>
      <c r="J210" s="1">
        <v>43841</v>
      </c>
      <c r="K210" s="6" t="s">
        <v>337</v>
      </c>
      <c r="L210" s="36" t="str">
        <f t="shared" si="12"/>
        <v>11/01/2020 18:40</v>
      </c>
      <c r="M210" s="1">
        <v>43841</v>
      </c>
      <c r="N210" s="6" t="s">
        <v>825</v>
      </c>
      <c r="O210" s="36" t="str">
        <f t="shared" si="13"/>
        <v>11/01/2020 20:30</v>
      </c>
      <c r="P210" s="46">
        <f t="shared" si="14"/>
        <v>7.6388888883229811E-2</v>
      </c>
      <c r="Q210" s="48">
        <v>0</v>
      </c>
      <c r="R210" s="47">
        <f t="shared" si="15"/>
        <v>109.99999999185093</v>
      </c>
      <c r="S210" s="6" t="s">
        <v>963</v>
      </c>
      <c r="T210" s="6" t="s">
        <v>162</v>
      </c>
      <c r="U210" s="6" t="s">
        <v>44</v>
      </c>
      <c r="V210" s="6" t="s">
        <v>1398</v>
      </c>
      <c r="W210" s="7">
        <v>0</v>
      </c>
      <c r="X210" s="7">
        <v>0</v>
      </c>
      <c r="Y210" s="7">
        <v>0</v>
      </c>
      <c r="Z210" s="7">
        <v>0.3</v>
      </c>
      <c r="AA210" s="7">
        <v>0</v>
      </c>
      <c r="AB210" s="7">
        <v>0</v>
      </c>
      <c r="AC210" s="7">
        <v>0</v>
      </c>
      <c r="AD210" s="7">
        <v>0</v>
      </c>
      <c r="AE210">
        <v>2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</row>
    <row r="211" spans="1:44" x14ac:dyDescent="0.25">
      <c r="A211">
        <v>1532965</v>
      </c>
      <c r="B211">
        <v>0</v>
      </c>
      <c r="C211">
        <v>0</v>
      </c>
      <c r="D211">
        <v>0</v>
      </c>
      <c r="E211" s="68" t="s">
        <v>175</v>
      </c>
      <c r="F211" s="8">
        <f>INDEX(Δεδομένα!$P:$P,MATCH('2020'!E211,Δεδομένα!$O:$O,0))</f>
        <v>44</v>
      </c>
      <c r="G211" s="6" t="s">
        <v>170</v>
      </c>
      <c r="H211" s="2" t="str">
        <f>INDEX(Δεδομένα!B$1:B$51,MATCH('2020'!G211,Δεδομένα!A$1:A$51,0))</f>
        <v>ΚΕΝΤΡΙΚΗΣ ΜΑΚΕΔΟΝΙΑΣ</v>
      </c>
      <c r="I211" s="8">
        <f>INDEX(Δεδομένα!E$1:E$13,MATCH('2020'!H211,Δεδομένα!D$1:D$13,0))</f>
        <v>3</v>
      </c>
      <c r="J211" s="1">
        <v>43841</v>
      </c>
      <c r="K211" s="6" t="s">
        <v>192</v>
      </c>
      <c r="L211" s="36" t="str">
        <f t="shared" si="12"/>
        <v>11/01/2020 17:04</v>
      </c>
      <c r="M211" s="1">
        <v>43841</v>
      </c>
      <c r="N211" s="6" t="s">
        <v>193</v>
      </c>
      <c r="O211" s="36" t="str">
        <f t="shared" si="13"/>
        <v>11/01/2020 17:21</v>
      </c>
      <c r="P211" s="46">
        <f t="shared" si="14"/>
        <v>1.1805555557657499E-2</v>
      </c>
      <c r="Q211" s="48">
        <v>0</v>
      </c>
      <c r="R211" s="47">
        <f t="shared" si="15"/>
        <v>17.000000003026798</v>
      </c>
      <c r="S211" s="6" t="s">
        <v>194</v>
      </c>
      <c r="T211" s="6" t="s">
        <v>195</v>
      </c>
      <c r="U211" s="6" t="s">
        <v>44</v>
      </c>
      <c r="V211" s="6" t="s">
        <v>196</v>
      </c>
      <c r="W211" s="7">
        <v>0</v>
      </c>
      <c r="X211" s="7">
        <v>0</v>
      </c>
      <c r="Y211" s="7">
        <v>0</v>
      </c>
      <c r="Z211" s="7">
        <v>1</v>
      </c>
      <c r="AA211" s="7">
        <v>0</v>
      </c>
      <c r="AB211" s="7">
        <v>0</v>
      </c>
      <c r="AC211" s="7">
        <v>0</v>
      </c>
      <c r="AD211" s="7">
        <v>0</v>
      </c>
      <c r="AE211">
        <v>6</v>
      </c>
      <c r="AF211">
        <v>0</v>
      </c>
      <c r="AG211">
        <v>0</v>
      </c>
      <c r="AH211">
        <v>0</v>
      </c>
      <c r="AI211">
        <v>0</v>
      </c>
      <c r="AJ211">
        <v>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</row>
    <row r="212" spans="1:44" x14ac:dyDescent="0.25">
      <c r="A212">
        <v>1530479</v>
      </c>
      <c r="B212">
        <v>0</v>
      </c>
      <c r="C212">
        <v>0</v>
      </c>
      <c r="D212">
        <v>0</v>
      </c>
      <c r="E212" s="68" t="s">
        <v>76</v>
      </c>
      <c r="F212" s="8">
        <f>INDEX(Δεδομένα!$P:$P,MATCH('2020'!E212,Δεδομένα!$O:$O,0))</f>
        <v>25</v>
      </c>
      <c r="G212" s="6" t="s">
        <v>77</v>
      </c>
      <c r="H212" s="2" t="str">
        <f>INDEX(Δεδομένα!B$1:B$51,MATCH('2020'!G212,Δεδομένα!A$1:A$51,0))</f>
        <v>ΑΝΑΤΟΛΙΚΗΣ ΜΑΚΕΔΟΝΙΑΣ ΚΑΙ ΘΡΑΚΗΣ</v>
      </c>
      <c r="I212" s="8">
        <f>INDEX(Δεδομένα!E$1:E$13,MATCH('2020'!H212,Δεδομένα!D$1:D$13,0))</f>
        <v>2</v>
      </c>
      <c r="J212" s="1">
        <v>43841</v>
      </c>
      <c r="K212" s="6" t="s">
        <v>94</v>
      </c>
      <c r="L212" s="36" t="str">
        <f t="shared" si="12"/>
        <v>11/01/2020 10:37</v>
      </c>
      <c r="M212" s="1">
        <v>43841</v>
      </c>
      <c r="N212" s="6" t="s">
        <v>95</v>
      </c>
      <c r="O212" s="36" t="str">
        <f t="shared" si="13"/>
        <v>11/01/2020 11:53</v>
      </c>
      <c r="P212" s="46">
        <f t="shared" si="14"/>
        <v>5.2777777775190771E-2</v>
      </c>
      <c r="Q212" s="48">
        <v>0</v>
      </c>
      <c r="R212" s="47">
        <f t="shared" si="15"/>
        <v>75.99999999627471</v>
      </c>
      <c r="S212" s="6" t="s">
        <v>77</v>
      </c>
      <c r="T212" s="6" t="s">
        <v>80</v>
      </c>
      <c r="U212" s="6" t="s">
        <v>93</v>
      </c>
      <c r="V212" s="6" t="s">
        <v>93</v>
      </c>
      <c r="W212" s="7">
        <v>0</v>
      </c>
      <c r="X212" s="7">
        <v>0</v>
      </c>
      <c r="Y212" s="7">
        <v>0</v>
      </c>
      <c r="Z212" s="7">
        <v>0.5</v>
      </c>
      <c r="AA212" s="7">
        <v>0</v>
      </c>
      <c r="AB212" s="7">
        <v>0</v>
      </c>
      <c r="AC212" s="7">
        <v>0</v>
      </c>
      <c r="AD212" s="7">
        <v>0</v>
      </c>
      <c r="AE212">
        <v>2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</row>
    <row r="213" spans="1:44" x14ac:dyDescent="0.25">
      <c r="A213">
        <v>1530171</v>
      </c>
      <c r="B213">
        <v>717640</v>
      </c>
      <c r="C213">
        <v>24.669776257705202</v>
      </c>
      <c r="D213">
        <v>41.001904251673899</v>
      </c>
      <c r="E213" s="68" t="s">
        <v>919</v>
      </c>
      <c r="F213" s="8">
        <f>INDEX(Δεδομένα!$P:$P,MATCH('2020'!E213,Δεδομένα!$O:$O,0))</f>
        <v>26</v>
      </c>
      <c r="G213" s="6" t="s">
        <v>77</v>
      </c>
      <c r="H213" s="2" t="str">
        <f>INDEX(Δεδομένα!B$1:B$51,MATCH('2020'!G213,Δεδομένα!A$1:A$51,0))</f>
        <v>ΑΝΑΤΟΛΙΚΗΣ ΜΑΚΕΔΟΝΙΑΣ ΚΑΙ ΘΡΑΚΗΣ</v>
      </c>
      <c r="I213" s="8">
        <f>INDEX(Δεδομένα!E$1:E$13,MATCH('2020'!H213,Δεδομένα!D$1:D$13,0))</f>
        <v>2</v>
      </c>
      <c r="J213" s="1">
        <v>43841</v>
      </c>
      <c r="K213" s="6" t="s">
        <v>1348</v>
      </c>
      <c r="L213" s="36" t="str">
        <f t="shared" si="12"/>
        <v>11/01/2020 09:54</v>
      </c>
      <c r="M213" s="1">
        <v>43841</v>
      </c>
      <c r="N213" s="6" t="s">
        <v>1349</v>
      </c>
      <c r="O213" s="36" t="str">
        <f t="shared" si="13"/>
        <v>11/01/2020 10:12</v>
      </c>
      <c r="P213" s="46">
        <f t="shared" si="14"/>
        <v>1.2500000004365575E-2</v>
      </c>
      <c r="Q213" s="48">
        <v>0</v>
      </c>
      <c r="R213" s="47">
        <f t="shared" si="15"/>
        <v>18.000000006286427</v>
      </c>
      <c r="S213" s="6" t="s">
        <v>44</v>
      </c>
      <c r="T213" s="6" t="s">
        <v>921</v>
      </c>
      <c r="U213" s="6" t="s">
        <v>44</v>
      </c>
      <c r="V213" s="6" t="s">
        <v>922</v>
      </c>
      <c r="W213" s="7">
        <v>0</v>
      </c>
      <c r="X213" s="7">
        <v>0</v>
      </c>
      <c r="Y213" s="7">
        <v>0</v>
      </c>
      <c r="Z213" s="7">
        <v>0.02</v>
      </c>
      <c r="AA213" s="7">
        <v>0</v>
      </c>
      <c r="AB213" s="7">
        <v>0</v>
      </c>
      <c r="AC213" s="7">
        <v>0</v>
      </c>
      <c r="AD213" s="7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</row>
    <row r="214" spans="1:44" x14ac:dyDescent="0.25">
      <c r="A214">
        <v>1530116</v>
      </c>
      <c r="B214">
        <v>717774</v>
      </c>
      <c r="C214">
        <v>24.536748696936399</v>
      </c>
      <c r="D214">
        <v>40.958373185124699</v>
      </c>
      <c r="E214" s="68" t="s">
        <v>1176</v>
      </c>
      <c r="F214" s="8">
        <f>INDEX(Δεδομένα!$P:$P,MATCH('2020'!E214,Δεδομένα!$O:$O,0))</f>
        <v>23</v>
      </c>
      <c r="G214" s="6" t="s">
        <v>77</v>
      </c>
      <c r="H214" s="2" t="str">
        <f>INDEX(Δεδομένα!B$1:B$51,MATCH('2020'!G214,Δεδομένα!A$1:A$51,0))</f>
        <v>ΑΝΑΤΟΛΙΚΗΣ ΜΑΚΕΔΟΝΙΑΣ ΚΑΙ ΘΡΑΚΗΣ</v>
      </c>
      <c r="I214" s="8">
        <f>INDEX(Δεδομένα!E$1:E$13,MATCH('2020'!H214,Δεδομένα!D$1:D$13,0))</f>
        <v>2</v>
      </c>
      <c r="J214" s="1">
        <v>43841</v>
      </c>
      <c r="K214" s="6" t="s">
        <v>1370</v>
      </c>
      <c r="L214" s="36" t="str">
        <f t="shared" si="12"/>
        <v>11/01/2020 15:58</v>
      </c>
      <c r="M214" s="1">
        <v>43841</v>
      </c>
      <c r="N214" s="6" t="s">
        <v>1371</v>
      </c>
      <c r="O214" s="36" t="str">
        <f t="shared" si="13"/>
        <v>11/01/2020 16:28</v>
      </c>
      <c r="P214" s="46">
        <f t="shared" si="14"/>
        <v>2.0833333335758653E-2</v>
      </c>
      <c r="Q214" s="48">
        <v>0</v>
      </c>
      <c r="R214" s="47">
        <f t="shared" si="15"/>
        <v>30.00000000349246</v>
      </c>
      <c r="S214" s="6" t="s">
        <v>77</v>
      </c>
      <c r="T214" s="6" t="s">
        <v>1177</v>
      </c>
      <c r="U214" s="6" t="s">
        <v>44</v>
      </c>
      <c r="V214" s="6" t="s">
        <v>1372</v>
      </c>
      <c r="W214" s="7">
        <v>0</v>
      </c>
      <c r="X214" s="7">
        <v>0</v>
      </c>
      <c r="Y214" s="7">
        <v>0</v>
      </c>
      <c r="Z214" s="7">
        <v>0</v>
      </c>
      <c r="AA214" s="7">
        <v>0.05</v>
      </c>
      <c r="AB214" s="7">
        <v>0</v>
      </c>
      <c r="AC214" s="7">
        <v>0</v>
      </c>
      <c r="AD214" s="7">
        <v>0</v>
      </c>
      <c r="AE214">
        <v>3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</row>
    <row r="215" spans="1:44" x14ac:dyDescent="0.25">
      <c r="A215">
        <v>1530184</v>
      </c>
      <c r="B215">
        <v>717826</v>
      </c>
      <c r="C215">
        <v>24.650798487816999</v>
      </c>
      <c r="D215">
        <v>40.906608667624198</v>
      </c>
      <c r="E215" s="68" t="s">
        <v>919</v>
      </c>
      <c r="F215" s="8">
        <f>INDEX(Δεδομένα!$P:$P,MATCH('2020'!E215,Δεδομένα!$O:$O,0))</f>
        <v>26</v>
      </c>
      <c r="G215" s="6" t="s">
        <v>77</v>
      </c>
      <c r="H215" s="2" t="str">
        <f>INDEX(Δεδομένα!B$1:B$51,MATCH('2020'!G215,Δεδομένα!A$1:A$51,0))</f>
        <v>ΑΝΑΤΟΛΙΚΗΣ ΜΑΚΕΔΟΝΙΑΣ ΚΑΙ ΘΡΑΚΗΣ</v>
      </c>
      <c r="I215" s="8">
        <f>INDEX(Δεδομένα!E$1:E$13,MATCH('2020'!H215,Δεδομένα!D$1:D$13,0))</f>
        <v>2</v>
      </c>
      <c r="J215" s="1">
        <v>43841</v>
      </c>
      <c r="K215" s="6" t="s">
        <v>1184</v>
      </c>
      <c r="L215" s="36" t="str">
        <f t="shared" si="12"/>
        <v>11/01/2020 18:25</v>
      </c>
      <c r="M215" s="1">
        <v>43841</v>
      </c>
      <c r="N215" s="6" t="s">
        <v>259</v>
      </c>
      <c r="O215" s="36" t="str">
        <f t="shared" si="13"/>
        <v>11/01/2020 19:00</v>
      </c>
      <c r="P215" s="46">
        <f t="shared" si="14"/>
        <v>2.4305555554747116E-2</v>
      </c>
      <c r="Q215" s="48">
        <v>0</v>
      </c>
      <c r="R215" s="47">
        <f t="shared" si="15"/>
        <v>34.999999998835847</v>
      </c>
      <c r="S215" s="6" t="s">
        <v>44</v>
      </c>
      <c r="T215" s="6" t="s">
        <v>921</v>
      </c>
      <c r="U215" s="6" t="s">
        <v>44</v>
      </c>
      <c r="V215" s="6" t="s">
        <v>1391</v>
      </c>
      <c r="W215" s="7">
        <v>0</v>
      </c>
      <c r="X215" s="7">
        <v>0</v>
      </c>
      <c r="Y215" s="7">
        <v>0</v>
      </c>
      <c r="Z215" s="7">
        <v>0.1</v>
      </c>
      <c r="AA215" s="7">
        <v>0</v>
      </c>
      <c r="AB215" s="7">
        <v>0</v>
      </c>
      <c r="AC215" s="7">
        <v>0</v>
      </c>
      <c r="AD215" s="7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</row>
    <row r="216" spans="1:44" x14ac:dyDescent="0.25">
      <c r="A216">
        <v>1530194</v>
      </c>
      <c r="B216">
        <v>717854</v>
      </c>
      <c r="C216">
        <v>24.728674873766501</v>
      </c>
      <c r="D216">
        <v>41.018509346650099</v>
      </c>
      <c r="E216" s="68" t="s">
        <v>919</v>
      </c>
      <c r="F216" s="8">
        <f>INDEX(Δεδομένα!$P:$P,MATCH('2020'!E216,Δεδομένα!$O:$O,0))</f>
        <v>26</v>
      </c>
      <c r="G216" s="6" t="s">
        <v>77</v>
      </c>
      <c r="H216" s="2" t="str">
        <f>INDEX(Δεδομένα!B$1:B$51,MATCH('2020'!G216,Δεδομένα!A$1:A$51,0))</f>
        <v>ΑΝΑΤΟΛΙΚΗΣ ΜΑΚΕΔΟΝΙΑΣ ΚΑΙ ΘΡΑΚΗΣ</v>
      </c>
      <c r="I216" s="8">
        <f>INDEX(Δεδομένα!E$1:E$13,MATCH('2020'!H216,Δεδομένα!D$1:D$13,0))</f>
        <v>2</v>
      </c>
      <c r="J216" s="1">
        <v>43841</v>
      </c>
      <c r="K216" s="6" t="s">
        <v>533</v>
      </c>
      <c r="L216" s="36" t="str">
        <f t="shared" si="12"/>
        <v>11/01/2020 19:18</v>
      </c>
      <c r="M216" s="1">
        <v>43841</v>
      </c>
      <c r="N216" s="6" t="s">
        <v>352</v>
      </c>
      <c r="O216" s="36" t="str">
        <f t="shared" si="13"/>
        <v>11/01/2020 20:05</v>
      </c>
      <c r="P216" s="46">
        <f t="shared" si="14"/>
        <v>3.2638888886140194E-2</v>
      </c>
      <c r="Q216" s="48">
        <v>0</v>
      </c>
      <c r="R216" s="47">
        <f t="shared" si="15"/>
        <v>46.999999996041879</v>
      </c>
      <c r="S216" s="6" t="s">
        <v>44</v>
      </c>
      <c r="T216" s="6" t="s">
        <v>921</v>
      </c>
      <c r="U216" s="6" t="s">
        <v>44</v>
      </c>
      <c r="V216" s="6" t="s">
        <v>1402</v>
      </c>
      <c r="W216" s="7">
        <v>0</v>
      </c>
      <c r="X216" s="7">
        <v>0</v>
      </c>
      <c r="Y216" s="7">
        <v>0</v>
      </c>
      <c r="Z216" s="7">
        <v>10</v>
      </c>
      <c r="AA216" s="7">
        <v>0</v>
      </c>
      <c r="AB216" s="7">
        <v>0</v>
      </c>
      <c r="AC216" s="7">
        <v>0</v>
      </c>
      <c r="AD216" s="7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</row>
    <row r="217" spans="1:44" x14ac:dyDescent="0.25">
      <c r="A217">
        <v>1530502</v>
      </c>
      <c r="B217">
        <v>717845</v>
      </c>
      <c r="C217">
        <v>21.3197748418606</v>
      </c>
      <c r="D217">
        <v>40.4310867408673</v>
      </c>
      <c r="E217" s="68" t="s">
        <v>1062</v>
      </c>
      <c r="F217" s="8">
        <f>INDEX(Δεδομένα!$P:$P,MATCH('2020'!E217,Δεδομένα!$O:$O,0))</f>
        <v>77</v>
      </c>
      <c r="G217" s="6" t="s">
        <v>1063</v>
      </c>
      <c r="H217" s="2" t="str">
        <f>INDEX(Δεδομένα!B$1:B$51,MATCH('2020'!G217,Δεδομένα!A$1:A$51,0))</f>
        <v>ΔΥΤΙΚΗΣ ΜΑΚΕΔΟΝΙΑΣ</v>
      </c>
      <c r="I217" s="8">
        <f>INDEX(Δεδομένα!E$1:E$13,MATCH('2020'!H217,Δεδομένα!D$1:D$13,0))</f>
        <v>4</v>
      </c>
      <c r="J217" s="1">
        <v>43841</v>
      </c>
      <c r="K217" s="6" t="s">
        <v>337</v>
      </c>
      <c r="L217" s="36" t="str">
        <f t="shared" si="12"/>
        <v>11/01/2020 18:40</v>
      </c>
      <c r="M217" s="1">
        <v>43841</v>
      </c>
      <c r="N217" s="6" t="s">
        <v>123</v>
      </c>
      <c r="O217" s="36" t="str">
        <f t="shared" si="13"/>
        <v>11/01/2020 19:10</v>
      </c>
      <c r="P217" s="46">
        <f t="shared" si="14"/>
        <v>2.0833333328482695E-2</v>
      </c>
      <c r="Q217" s="48">
        <v>0</v>
      </c>
      <c r="R217" s="47">
        <f t="shared" si="15"/>
        <v>29.999999993015081</v>
      </c>
      <c r="S217" s="6" t="s">
        <v>1260</v>
      </c>
      <c r="T217" s="6" t="s">
        <v>1066</v>
      </c>
      <c r="U217" s="6" t="s">
        <v>1395</v>
      </c>
      <c r="V217" s="6" t="s">
        <v>1396</v>
      </c>
      <c r="W217" s="7">
        <v>0</v>
      </c>
      <c r="X217" s="7">
        <v>0</v>
      </c>
      <c r="Y217" s="7">
        <v>0</v>
      </c>
      <c r="Z217" s="7">
        <v>0.05</v>
      </c>
      <c r="AA217" s="7">
        <v>0</v>
      </c>
      <c r="AB217" s="7">
        <v>0</v>
      </c>
      <c r="AC217" s="7">
        <v>0</v>
      </c>
      <c r="AD217" s="7">
        <v>0</v>
      </c>
      <c r="AE217">
        <v>2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</row>
    <row r="218" spans="1:44" x14ac:dyDescent="0.25">
      <c r="A218">
        <v>1530302</v>
      </c>
      <c r="B218">
        <v>0</v>
      </c>
      <c r="C218">
        <v>0</v>
      </c>
      <c r="D218">
        <v>0</v>
      </c>
      <c r="E218" s="68" t="s">
        <v>222</v>
      </c>
      <c r="F218" s="8">
        <f>INDEX(Δεδομένα!$P:$P,MATCH('2020'!E218,Δεδομένα!$O:$O,0))</f>
        <v>59</v>
      </c>
      <c r="G218" s="6" t="s">
        <v>223</v>
      </c>
      <c r="H218" s="2" t="str">
        <f>INDEX(Δεδομένα!B$1:B$51,MATCH('2020'!G218,Δεδομένα!A$1:A$51,0))</f>
        <v>ΚΕΝΤΡΙΚΗΣ ΜΑΚΕΔΟΝΙΑΣ</v>
      </c>
      <c r="I218" s="8">
        <f>INDEX(Δεδομένα!E$1:E$13,MATCH('2020'!H218,Δεδομένα!D$1:D$13,0))</f>
        <v>3</v>
      </c>
      <c r="J218" s="1">
        <v>43841</v>
      </c>
      <c r="K218" s="6" t="s">
        <v>224</v>
      </c>
      <c r="L218" s="36" t="str">
        <f t="shared" si="12"/>
        <v>11/01/2020 18:53</v>
      </c>
      <c r="M218" s="1">
        <v>43841</v>
      </c>
      <c r="N218" s="6" t="s">
        <v>225</v>
      </c>
      <c r="O218" s="36" t="str">
        <f t="shared" si="13"/>
        <v>11/01/2020 20:25</v>
      </c>
      <c r="P218" s="46">
        <f t="shared" si="14"/>
        <v>6.3888888886140194E-2</v>
      </c>
      <c r="Q218" s="48">
        <v>0</v>
      </c>
      <c r="R218" s="47">
        <f t="shared" si="15"/>
        <v>91.999999996041879</v>
      </c>
      <c r="S218" s="6" t="s">
        <v>223</v>
      </c>
      <c r="T218" s="6" t="s">
        <v>226</v>
      </c>
      <c r="U218" s="6" t="s">
        <v>227</v>
      </c>
      <c r="V218" s="6" t="s">
        <v>228</v>
      </c>
      <c r="W218" s="7">
        <v>0</v>
      </c>
      <c r="X218" s="7">
        <v>0</v>
      </c>
      <c r="Y218" s="7">
        <v>0</v>
      </c>
      <c r="Z218" s="7">
        <v>0</v>
      </c>
      <c r="AA218" s="7">
        <v>0.5</v>
      </c>
      <c r="AB218" s="7">
        <v>0</v>
      </c>
      <c r="AC218" s="7">
        <v>0</v>
      </c>
      <c r="AD218" s="7">
        <v>0</v>
      </c>
      <c r="AE218">
        <v>2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</row>
    <row r="219" spans="1:44" x14ac:dyDescent="0.25">
      <c r="A219">
        <v>1530403</v>
      </c>
      <c r="B219">
        <v>0</v>
      </c>
      <c r="C219">
        <v>0</v>
      </c>
      <c r="D219">
        <v>0</v>
      </c>
      <c r="E219" s="68" t="s">
        <v>229</v>
      </c>
      <c r="F219" s="8">
        <f>INDEX(Δεδομένα!$P:$P,MATCH('2020'!E219,Δεδομένα!$O:$O,0))</f>
        <v>60</v>
      </c>
      <c r="G219" s="6" t="s">
        <v>223</v>
      </c>
      <c r="H219" s="2" t="str">
        <f>INDEX(Δεδομένα!B$1:B$51,MATCH('2020'!G219,Δεδομένα!A$1:A$51,0))</f>
        <v>ΚΕΝΤΡΙΚΗΣ ΜΑΚΕΔΟΝΙΑΣ</v>
      </c>
      <c r="I219" s="8">
        <f>INDEX(Δεδομένα!E$1:E$13,MATCH('2020'!H219,Δεδομένα!D$1:D$13,0))</f>
        <v>3</v>
      </c>
      <c r="J219" s="1">
        <v>43841</v>
      </c>
      <c r="K219" s="6" t="s">
        <v>230</v>
      </c>
      <c r="L219" s="36" t="str">
        <f t="shared" si="12"/>
        <v>11/01/2020 16:25</v>
      </c>
      <c r="M219" s="1">
        <v>43841</v>
      </c>
      <c r="N219" s="6" t="s">
        <v>231</v>
      </c>
      <c r="O219" s="36" t="str">
        <f t="shared" si="13"/>
        <v>11/01/2020 17:20</v>
      </c>
      <c r="P219" s="46">
        <f t="shared" si="14"/>
        <v>3.8194444437976927E-2</v>
      </c>
      <c r="Q219" s="48">
        <v>0</v>
      </c>
      <c r="R219" s="47">
        <f t="shared" si="15"/>
        <v>54.999999990686774</v>
      </c>
      <c r="S219" s="6" t="s">
        <v>232</v>
      </c>
      <c r="T219" s="6" t="s">
        <v>226</v>
      </c>
      <c r="U219" s="6" t="s">
        <v>44</v>
      </c>
      <c r="V219" s="6" t="s">
        <v>233</v>
      </c>
      <c r="W219" s="7">
        <v>0</v>
      </c>
      <c r="X219" s="7">
        <v>0</v>
      </c>
      <c r="Y219" s="7">
        <v>0</v>
      </c>
      <c r="Z219" s="7">
        <v>0</v>
      </c>
      <c r="AA219" s="7">
        <v>0.5</v>
      </c>
      <c r="AB219" s="7">
        <v>0</v>
      </c>
      <c r="AC219" s="7">
        <v>0</v>
      </c>
      <c r="AD219" s="7">
        <v>0</v>
      </c>
      <c r="AE219">
        <v>2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</row>
    <row r="220" spans="1:44" x14ac:dyDescent="0.25">
      <c r="A220">
        <v>1610937</v>
      </c>
      <c r="B220">
        <v>717767</v>
      </c>
      <c r="C220">
        <v>22.910850384585402</v>
      </c>
      <c r="D220">
        <v>38.030019300217297</v>
      </c>
      <c r="E220" s="68" t="s">
        <v>866</v>
      </c>
      <c r="F220" s="8">
        <f>INDEX(Δεδομένα!$P:$P,MATCH('2020'!E220,Δεδομένα!$O:$O,0))</f>
        <v>158</v>
      </c>
      <c r="G220" s="6" t="s">
        <v>391</v>
      </c>
      <c r="H220" s="2" t="str">
        <f>INDEX(Δεδομένα!B$1:B$51,MATCH('2020'!G220,Δεδομένα!A$1:A$51,0))</f>
        <v>ΠΕΛΛΟΠΟΝΗΣΟΥ</v>
      </c>
      <c r="I220" s="8">
        <f>INDEX(Δεδομένα!E$1:E$13,MATCH('2020'!H220,Δεδομένα!D$1:D$13,0))</f>
        <v>8</v>
      </c>
      <c r="J220" s="1">
        <v>43841</v>
      </c>
      <c r="K220" s="6" t="s">
        <v>520</v>
      </c>
      <c r="L220" s="36" t="str">
        <f t="shared" si="12"/>
        <v>11/01/2020 13:49</v>
      </c>
      <c r="M220" s="1">
        <v>43841</v>
      </c>
      <c r="N220" s="6" t="s">
        <v>1102</v>
      </c>
      <c r="O220" s="36" t="str">
        <f t="shared" si="13"/>
        <v>11/01/2020 15:10</v>
      </c>
      <c r="P220" s="46">
        <f t="shared" si="14"/>
        <v>5.6250000001455192E-2</v>
      </c>
      <c r="Q220" s="48">
        <v>0</v>
      </c>
      <c r="R220" s="47">
        <f t="shared" si="15"/>
        <v>81.000000002095476</v>
      </c>
      <c r="S220" s="6" t="s">
        <v>44</v>
      </c>
      <c r="T220" s="6" t="s">
        <v>867</v>
      </c>
      <c r="U220" s="6" t="s">
        <v>1368</v>
      </c>
      <c r="V220" s="6" t="s">
        <v>1369</v>
      </c>
      <c r="W220" s="7">
        <v>0</v>
      </c>
      <c r="X220" s="7">
        <v>0</v>
      </c>
      <c r="Y220" s="7">
        <v>0</v>
      </c>
      <c r="Z220" s="7">
        <v>0</v>
      </c>
      <c r="AA220" s="7">
        <v>0</v>
      </c>
      <c r="AB220" s="7">
        <v>0.5</v>
      </c>
      <c r="AC220" s="7">
        <v>0</v>
      </c>
      <c r="AD220" s="7">
        <v>0</v>
      </c>
      <c r="AE220">
        <v>4</v>
      </c>
      <c r="AF220">
        <v>0</v>
      </c>
      <c r="AG220">
        <v>0</v>
      </c>
      <c r="AH220">
        <v>0</v>
      </c>
      <c r="AI220">
        <v>0</v>
      </c>
      <c r="AJ220">
        <v>2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</row>
    <row r="221" spans="1:44" x14ac:dyDescent="0.25">
      <c r="A221">
        <v>1531463</v>
      </c>
      <c r="B221">
        <v>0</v>
      </c>
      <c r="C221">
        <v>0</v>
      </c>
      <c r="D221">
        <v>0</v>
      </c>
      <c r="E221" s="68" t="s">
        <v>494</v>
      </c>
      <c r="F221" s="8">
        <f>INDEX(Δεδομένα!$P:$P,MATCH('2020'!E221,Δεδομένα!$O:$O,0))</f>
        <v>196</v>
      </c>
      <c r="G221" s="6" t="s">
        <v>495</v>
      </c>
      <c r="H221" s="2" t="str">
        <f>INDEX(Δεδομένα!B$1:B$51,MATCH('2020'!G221,Δεδομένα!A$1:A$51,0))</f>
        <v>ΒΟΡΕΙΟΥ ΑΙΓΑΙΟΥ</v>
      </c>
      <c r="I221" s="8">
        <f>INDEX(Δεδομένα!E$1:E$13,MATCH('2020'!H221,Δεδομένα!D$1:D$13,0))</f>
        <v>11</v>
      </c>
      <c r="J221" s="1">
        <v>43841</v>
      </c>
      <c r="K221" s="6" t="s">
        <v>503</v>
      </c>
      <c r="L221" s="36" t="str">
        <f t="shared" si="12"/>
        <v>11/01/2020 13:38</v>
      </c>
      <c r="M221" s="1">
        <v>43841</v>
      </c>
      <c r="N221" s="6" t="s">
        <v>504</v>
      </c>
      <c r="O221" s="36" t="str">
        <f t="shared" si="13"/>
        <v>11/01/2020 15:50</v>
      </c>
      <c r="P221" s="46">
        <f t="shared" si="14"/>
        <v>9.1666666659875773E-2</v>
      </c>
      <c r="Q221" s="48">
        <v>0</v>
      </c>
      <c r="R221" s="47">
        <f t="shared" si="15"/>
        <v>131.99999999022111</v>
      </c>
      <c r="S221" s="6" t="s">
        <v>498</v>
      </c>
      <c r="T221" s="6" t="s">
        <v>499</v>
      </c>
      <c r="U221" s="6" t="s">
        <v>500</v>
      </c>
      <c r="V221" s="6" t="s">
        <v>502</v>
      </c>
      <c r="W221" s="7">
        <v>0</v>
      </c>
      <c r="X221" s="7">
        <v>0.1</v>
      </c>
      <c r="Y221" s="7">
        <v>0</v>
      </c>
      <c r="Z221" s="7">
        <v>0</v>
      </c>
      <c r="AA221" s="7">
        <v>0</v>
      </c>
      <c r="AB221" s="7">
        <v>0.2</v>
      </c>
      <c r="AC221" s="7">
        <v>0</v>
      </c>
      <c r="AD221" s="7">
        <v>0</v>
      </c>
      <c r="AE221">
        <v>6</v>
      </c>
      <c r="AF221">
        <v>0</v>
      </c>
      <c r="AG221">
        <v>0</v>
      </c>
      <c r="AH221">
        <v>0</v>
      </c>
      <c r="AI221">
        <v>0</v>
      </c>
      <c r="AJ221">
        <v>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</row>
    <row r="222" spans="1:44" x14ac:dyDescent="0.25">
      <c r="A222">
        <v>1531467</v>
      </c>
      <c r="B222">
        <v>0</v>
      </c>
      <c r="C222">
        <v>0</v>
      </c>
      <c r="D222">
        <v>0</v>
      </c>
      <c r="E222" s="68" t="s">
        <v>494</v>
      </c>
      <c r="F222" s="8">
        <f>INDEX(Δεδομένα!$P:$P,MATCH('2020'!E222,Δεδομένα!$O:$O,0))</f>
        <v>196</v>
      </c>
      <c r="G222" s="6" t="s">
        <v>495</v>
      </c>
      <c r="H222" s="2" t="str">
        <f>INDEX(Δεδομένα!B$1:B$51,MATCH('2020'!G222,Δεδομένα!A$1:A$51,0))</f>
        <v>ΒΟΡΕΙΟΥ ΑΙΓΑΙΟΥ</v>
      </c>
      <c r="I222" s="8">
        <f>INDEX(Δεδομένα!E$1:E$13,MATCH('2020'!H222,Δεδομένα!D$1:D$13,0))</f>
        <v>11</v>
      </c>
      <c r="J222" s="1">
        <v>43841</v>
      </c>
      <c r="K222" s="6" t="s">
        <v>505</v>
      </c>
      <c r="L222" s="36" t="str">
        <f t="shared" si="12"/>
        <v>11/01/2020 16:34</v>
      </c>
      <c r="M222" s="1">
        <v>43841</v>
      </c>
      <c r="N222" s="6" t="s">
        <v>252</v>
      </c>
      <c r="O222" s="36" t="str">
        <f t="shared" si="13"/>
        <v>11/01/2020 17:25</v>
      </c>
      <c r="P222" s="46">
        <f t="shared" si="14"/>
        <v>3.5416666665696539E-2</v>
      </c>
      <c r="Q222" s="48">
        <v>0</v>
      </c>
      <c r="R222" s="47">
        <f t="shared" si="15"/>
        <v>50.999999998603016</v>
      </c>
      <c r="S222" s="6" t="s">
        <v>498</v>
      </c>
      <c r="T222" s="6" t="s">
        <v>499</v>
      </c>
      <c r="U222" s="6" t="s">
        <v>500</v>
      </c>
      <c r="V222" s="6" t="s">
        <v>502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0.03</v>
      </c>
      <c r="AC222" s="7">
        <v>0</v>
      </c>
      <c r="AD222" s="7">
        <v>0</v>
      </c>
      <c r="AE222">
        <v>6</v>
      </c>
      <c r="AF222">
        <v>0</v>
      </c>
      <c r="AG222">
        <v>0</v>
      </c>
      <c r="AH222">
        <v>0</v>
      </c>
      <c r="AI222">
        <v>0</v>
      </c>
      <c r="AJ222">
        <v>3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</row>
    <row r="223" spans="1:44" x14ac:dyDescent="0.25">
      <c r="A223">
        <v>1536060</v>
      </c>
      <c r="B223">
        <v>717816</v>
      </c>
      <c r="C223">
        <v>22.820265401012701</v>
      </c>
      <c r="D223">
        <v>39.191124918138698</v>
      </c>
      <c r="E223" s="68" t="s">
        <v>1250</v>
      </c>
      <c r="F223" s="8">
        <f>INDEX(Δεδομένα!$P:$P,MATCH('2020'!E223,Δεδομένα!$O:$O,0))</f>
        <v>105</v>
      </c>
      <c r="G223" s="6" t="s">
        <v>958</v>
      </c>
      <c r="H223" s="2" t="str">
        <f>INDEX(Δεδομένα!B$1:B$51,MATCH('2020'!G223,Δεδομένα!A$1:A$51,0))</f>
        <v>ΘΕΣΣΑΛΙΑΣ</v>
      </c>
      <c r="I223" s="8">
        <f>INDEX(Δεδομένα!E$1:E$13,MATCH('2020'!H223,Δεδομένα!D$1:D$13,0))</f>
        <v>6</v>
      </c>
      <c r="J223" s="1">
        <v>43841</v>
      </c>
      <c r="K223" s="6" t="s">
        <v>1383</v>
      </c>
      <c r="L223" s="36" t="str">
        <f t="shared" si="12"/>
        <v>11/01/2020 16:53</v>
      </c>
      <c r="M223" s="1">
        <v>43841</v>
      </c>
      <c r="N223" s="6" t="s">
        <v>207</v>
      </c>
      <c r="O223" s="36" t="str">
        <f t="shared" si="13"/>
        <v>11/01/2020 18:00</v>
      </c>
      <c r="P223" s="46">
        <f t="shared" si="14"/>
        <v>4.6527777776645962E-2</v>
      </c>
      <c r="Q223" s="48">
        <v>0</v>
      </c>
      <c r="R223" s="47">
        <f t="shared" si="15"/>
        <v>66.999999998370185</v>
      </c>
      <c r="S223" s="6" t="s">
        <v>1252</v>
      </c>
      <c r="T223" s="6" t="s">
        <v>1253</v>
      </c>
      <c r="U223" s="6" t="s">
        <v>44</v>
      </c>
      <c r="V223" s="6" t="s">
        <v>1384</v>
      </c>
      <c r="W223" s="7">
        <v>0</v>
      </c>
      <c r="X223" s="7">
        <v>0</v>
      </c>
      <c r="Y223" s="7">
        <v>0</v>
      </c>
      <c r="Z223" s="7">
        <v>0</v>
      </c>
      <c r="AA223" s="7">
        <v>0.5</v>
      </c>
      <c r="AB223" s="7">
        <v>0</v>
      </c>
      <c r="AC223" s="7">
        <v>0</v>
      </c>
      <c r="AD223" s="7">
        <v>0</v>
      </c>
      <c r="AE223">
        <v>2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</row>
    <row r="224" spans="1:44" x14ac:dyDescent="0.25">
      <c r="A224">
        <v>1530716</v>
      </c>
      <c r="B224">
        <v>717848</v>
      </c>
      <c r="C224">
        <v>22.030672173150801</v>
      </c>
      <c r="D224">
        <v>37.103427630735602</v>
      </c>
      <c r="E224" s="68" t="s">
        <v>937</v>
      </c>
      <c r="F224" s="8">
        <f>INDEX(Δεδομένα!$P:$P,MATCH('2020'!E224,Δεδομένα!$O:$O,0))</f>
        <v>143</v>
      </c>
      <c r="G224" s="6" t="s">
        <v>841</v>
      </c>
      <c r="H224" s="2" t="str">
        <f>INDEX(Δεδομένα!B$1:B$51,MATCH('2020'!G224,Δεδομένα!A$1:A$51,0))</f>
        <v>ΠΕΛΛΟΠΟΝΗΣΟΥ</v>
      </c>
      <c r="I224" s="8">
        <f>INDEX(Δεδομένα!E$1:E$13,MATCH('2020'!H224,Δεδομένα!D$1:D$13,0))</f>
        <v>8</v>
      </c>
      <c r="J224" s="1">
        <v>43841</v>
      </c>
      <c r="K224" s="6" t="s">
        <v>259</v>
      </c>
      <c r="L224" s="36" t="str">
        <f t="shared" si="12"/>
        <v>11/01/2020 19:00</v>
      </c>
      <c r="M224" s="1">
        <v>43841</v>
      </c>
      <c r="N224" s="6" t="s">
        <v>728</v>
      </c>
      <c r="O224" s="36" t="str">
        <f t="shared" si="13"/>
        <v>11/01/2020 19:42</v>
      </c>
      <c r="P224" s="46">
        <f t="shared" si="14"/>
        <v>2.9166666667151731E-2</v>
      </c>
      <c r="Q224" s="48">
        <v>0</v>
      </c>
      <c r="R224" s="47">
        <f t="shared" si="15"/>
        <v>42.000000000698492</v>
      </c>
      <c r="S224" s="6" t="s">
        <v>842</v>
      </c>
      <c r="T224" s="6" t="s">
        <v>940</v>
      </c>
      <c r="U224" s="6" t="s">
        <v>44</v>
      </c>
      <c r="V224" s="6" t="s">
        <v>1397</v>
      </c>
      <c r="W224" s="7">
        <v>0</v>
      </c>
      <c r="X224" s="7">
        <v>0</v>
      </c>
      <c r="Y224" s="7">
        <v>0</v>
      </c>
      <c r="Z224" s="7">
        <v>0</v>
      </c>
      <c r="AA224" s="7">
        <v>0.2</v>
      </c>
      <c r="AB224" s="7">
        <v>0</v>
      </c>
      <c r="AC224" s="7">
        <v>0</v>
      </c>
      <c r="AD224" s="7">
        <v>0</v>
      </c>
      <c r="AE224">
        <v>2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</row>
    <row r="225" spans="1:44" x14ac:dyDescent="0.25">
      <c r="A225">
        <v>1530269</v>
      </c>
      <c r="B225">
        <v>717669</v>
      </c>
      <c r="C225">
        <v>24.807468562433598</v>
      </c>
      <c r="D225">
        <v>41.087208025928703</v>
      </c>
      <c r="E225" s="68" t="s">
        <v>834</v>
      </c>
      <c r="F225" s="8">
        <f>INDEX(Δεδομένα!$P:$P,MATCH('2020'!E225,Δεδομένα!$O:$O,0))</f>
        <v>32</v>
      </c>
      <c r="G225" s="6" t="s">
        <v>121</v>
      </c>
      <c r="H225" s="2" t="str">
        <f>INDEX(Δεδομένα!B$1:B$51,MATCH('2020'!G225,Δεδομένα!A$1:A$51,0))</f>
        <v>ΑΝΑΤΟΛΙΚΗΣ ΜΑΚΕΔΟΝΙΑΣ ΚΑΙ ΘΡΑΚΗΣ</v>
      </c>
      <c r="I225" s="8">
        <f>INDEX(Δεδομένα!E$1:E$13,MATCH('2020'!H225,Δεδομένα!D$1:D$13,0))</f>
        <v>2</v>
      </c>
      <c r="J225" s="1">
        <v>43841</v>
      </c>
      <c r="K225" s="6" t="s">
        <v>1235</v>
      </c>
      <c r="L225" s="36" t="str">
        <f t="shared" si="12"/>
        <v>11/01/2020 11:25</v>
      </c>
      <c r="M225" s="1">
        <v>43841</v>
      </c>
      <c r="N225" s="6" t="s">
        <v>517</v>
      </c>
      <c r="O225" s="36" t="str">
        <f t="shared" si="13"/>
        <v>11/01/2020 12:00</v>
      </c>
      <c r="P225" s="46">
        <f t="shared" si="14"/>
        <v>2.4305555554747116E-2</v>
      </c>
      <c r="Q225" s="48">
        <v>0</v>
      </c>
      <c r="R225" s="47">
        <f t="shared" si="15"/>
        <v>34.999999998835847</v>
      </c>
      <c r="S225" s="6" t="s">
        <v>44</v>
      </c>
      <c r="T225" s="6" t="s">
        <v>124</v>
      </c>
      <c r="U225" s="6" t="s">
        <v>44</v>
      </c>
      <c r="V225" s="6" t="s">
        <v>1354</v>
      </c>
      <c r="W225" s="7">
        <v>0</v>
      </c>
      <c r="X225" s="7">
        <v>0</v>
      </c>
      <c r="Y225" s="7">
        <v>0</v>
      </c>
      <c r="Z225" s="7">
        <v>0.2</v>
      </c>
      <c r="AA225" s="7">
        <v>0</v>
      </c>
      <c r="AB225" s="7">
        <v>0</v>
      </c>
      <c r="AC225" s="7">
        <v>0</v>
      </c>
      <c r="AD225" s="7">
        <v>0</v>
      </c>
      <c r="AE225">
        <v>2</v>
      </c>
      <c r="AF225">
        <v>0</v>
      </c>
      <c r="AG225">
        <v>0</v>
      </c>
      <c r="AH225">
        <v>0</v>
      </c>
      <c r="AI225">
        <v>0</v>
      </c>
      <c r="AJ225">
        <v>1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</row>
    <row r="226" spans="1:44" x14ac:dyDescent="0.25">
      <c r="A226">
        <v>1530188</v>
      </c>
      <c r="B226">
        <v>717656</v>
      </c>
      <c r="C226">
        <v>22.049118166767101</v>
      </c>
      <c r="D226">
        <v>40.968587471624303</v>
      </c>
      <c r="E226" s="68" t="s">
        <v>952</v>
      </c>
      <c r="F226" s="8">
        <f>INDEX(Δεδομένα!$P:$P,MATCH('2020'!E226,Δεδομένα!$O:$O,0))</f>
        <v>62</v>
      </c>
      <c r="G226" s="6" t="s">
        <v>874</v>
      </c>
      <c r="H226" s="2" t="str">
        <f>INDEX(Δεδομένα!B$1:B$51,MATCH('2020'!G226,Δεδομένα!A$1:A$51,0))</f>
        <v>ΚΕΝΤΡΙΚΗΣ ΜΑΚΕΔΟΝΙΑΣ</v>
      </c>
      <c r="I226" s="8">
        <f>INDEX(Δεδομένα!E$1:E$13,MATCH('2020'!H226,Δεδομένα!D$1:D$13,0))</f>
        <v>3</v>
      </c>
      <c r="J226" s="1">
        <v>43841</v>
      </c>
      <c r="K226" s="6" t="s">
        <v>1135</v>
      </c>
      <c r="L226" s="36" t="str">
        <f t="shared" si="12"/>
        <v>11/01/2020 10:48</v>
      </c>
      <c r="M226" s="1">
        <v>43841</v>
      </c>
      <c r="N226" s="6" t="s">
        <v>1351</v>
      </c>
      <c r="O226" s="36" t="str">
        <f t="shared" si="13"/>
        <v>11/01/2020 11:31</v>
      </c>
      <c r="P226" s="46">
        <f t="shared" si="14"/>
        <v>2.9861111113859806E-2</v>
      </c>
      <c r="Q226" s="48">
        <v>0</v>
      </c>
      <c r="R226" s="47">
        <f t="shared" si="15"/>
        <v>43.000000003958121</v>
      </c>
      <c r="S226" s="6" t="s">
        <v>44</v>
      </c>
      <c r="T226" s="6" t="s">
        <v>954</v>
      </c>
      <c r="U226" s="6" t="s">
        <v>1352</v>
      </c>
      <c r="V226" s="6" t="s">
        <v>1353</v>
      </c>
      <c r="W226" s="7">
        <v>0</v>
      </c>
      <c r="X226" s="7">
        <v>0</v>
      </c>
      <c r="Y226" s="7">
        <v>0</v>
      </c>
      <c r="Z226" s="7">
        <v>0.1</v>
      </c>
      <c r="AA226" s="7">
        <v>0</v>
      </c>
      <c r="AB226" s="7">
        <v>0</v>
      </c>
      <c r="AC226" s="7">
        <v>0</v>
      </c>
      <c r="AD226" s="7">
        <v>0</v>
      </c>
      <c r="AE226">
        <v>3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</row>
    <row r="227" spans="1:44" x14ac:dyDescent="0.25">
      <c r="A227">
        <v>1530271</v>
      </c>
      <c r="B227">
        <v>717760</v>
      </c>
      <c r="C227">
        <v>22.354025833680801</v>
      </c>
      <c r="D227">
        <v>40.777117937178602</v>
      </c>
      <c r="E227" s="68" t="s">
        <v>873</v>
      </c>
      <c r="F227" s="8">
        <f>INDEX(Δεδομένα!$P:$P,MATCH('2020'!E227,Δεδομένα!$O:$O,0))</f>
        <v>61</v>
      </c>
      <c r="G227" s="6" t="s">
        <v>874</v>
      </c>
      <c r="H227" s="2" t="str">
        <f>INDEX(Δεδομένα!B$1:B$51,MATCH('2020'!G227,Δεδομένα!A$1:A$51,0))</f>
        <v>ΚΕΝΤΡΙΚΗΣ ΜΑΚΕΔΟΝΙΑΣ</v>
      </c>
      <c r="I227" s="8">
        <f>INDEX(Δεδομένα!E$1:E$13,MATCH('2020'!H227,Δεδομένα!D$1:D$13,0))</f>
        <v>3</v>
      </c>
      <c r="J227" s="1">
        <v>43841</v>
      </c>
      <c r="K227" s="6" t="s">
        <v>166</v>
      </c>
      <c r="L227" s="36" t="str">
        <f t="shared" si="12"/>
        <v>11/01/2020 15:26</v>
      </c>
      <c r="M227" s="1">
        <v>43841</v>
      </c>
      <c r="N227" s="6" t="s">
        <v>504</v>
      </c>
      <c r="O227" s="36" t="str">
        <f t="shared" si="13"/>
        <v>11/01/2020 15:50</v>
      </c>
      <c r="P227" s="46">
        <f t="shared" si="14"/>
        <v>1.6666666662786156E-2</v>
      </c>
      <c r="Q227" s="48">
        <v>0</v>
      </c>
      <c r="R227" s="47">
        <f t="shared" si="15"/>
        <v>23.999999994412065</v>
      </c>
      <c r="S227" s="6" t="s">
        <v>877</v>
      </c>
      <c r="T227" s="6" t="s">
        <v>878</v>
      </c>
      <c r="U227" s="6" t="s">
        <v>1366</v>
      </c>
      <c r="V227" s="6" t="s">
        <v>1367</v>
      </c>
      <c r="W227" s="7">
        <v>0</v>
      </c>
      <c r="X227" s="7">
        <v>0</v>
      </c>
      <c r="Y227" s="7">
        <v>0</v>
      </c>
      <c r="Z227" s="7">
        <v>0</v>
      </c>
      <c r="AA227" s="7">
        <v>0.1</v>
      </c>
      <c r="AB227" s="7">
        <v>0</v>
      </c>
      <c r="AC227" s="7">
        <v>0</v>
      </c>
      <c r="AD227" s="7">
        <v>0</v>
      </c>
      <c r="AE227">
        <v>2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</row>
    <row r="228" spans="1:44" x14ac:dyDescent="0.25">
      <c r="A228">
        <v>1530282</v>
      </c>
      <c r="B228">
        <v>717783</v>
      </c>
      <c r="C228">
        <v>22.338850746567701</v>
      </c>
      <c r="D228">
        <v>40.775742727173601</v>
      </c>
      <c r="E228" s="68" t="s">
        <v>873</v>
      </c>
      <c r="F228" s="8">
        <f>INDEX(Δεδομένα!$P:$P,MATCH('2020'!E228,Δεδομένα!$O:$O,0))</f>
        <v>61</v>
      </c>
      <c r="G228" s="6" t="s">
        <v>874</v>
      </c>
      <c r="H228" s="2" t="str">
        <f>INDEX(Δεδομένα!B$1:B$51,MATCH('2020'!G228,Δεδομένα!A$1:A$51,0))</f>
        <v>ΚΕΝΤΡΙΚΗΣ ΜΑΚΕΔΟΝΙΑΣ</v>
      </c>
      <c r="I228" s="8">
        <f>INDEX(Δεδομένα!E$1:E$13,MATCH('2020'!H228,Δεδομένα!D$1:D$13,0))</f>
        <v>3</v>
      </c>
      <c r="J228" s="1">
        <v>43841</v>
      </c>
      <c r="K228" s="6" t="s">
        <v>239</v>
      </c>
      <c r="L228" s="36" t="str">
        <f t="shared" si="12"/>
        <v>11/01/2020 16:49</v>
      </c>
      <c r="M228" s="1">
        <v>43841</v>
      </c>
      <c r="N228" s="6" t="s">
        <v>1373</v>
      </c>
      <c r="O228" s="36" t="str">
        <f t="shared" si="13"/>
        <v>11/01/2020 16:50</v>
      </c>
      <c r="P228" s="46">
        <f t="shared" si="14"/>
        <v>6.944444467080757E-4</v>
      </c>
      <c r="Q228" s="48">
        <v>0</v>
      </c>
      <c r="R228" s="47">
        <f t="shared" si="15"/>
        <v>1.000000003259629</v>
      </c>
      <c r="S228" s="6" t="s">
        <v>877</v>
      </c>
      <c r="T228" s="6" t="s">
        <v>878</v>
      </c>
      <c r="U228" s="6" t="s">
        <v>1182</v>
      </c>
      <c r="V228" s="6" t="s">
        <v>1374</v>
      </c>
      <c r="W228" s="7">
        <v>0</v>
      </c>
      <c r="X228" s="7">
        <v>0</v>
      </c>
      <c r="Y228" s="7">
        <v>0</v>
      </c>
      <c r="Z228" s="7">
        <v>0</v>
      </c>
      <c r="AA228" s="7">
        <v>0.1</v>
      </c>
      <c r="AB228" s="7">
        <v>0</v>
      </c>
      <c r="AC228" s="7">
        <v>0</v>
      </c>
      <c r="AD228" s="7">
        <v>0</v>
      </c>
      <c r="AE228">
        <v>2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</row>
    <row r="229" spans="1:44" x14ac:dyDescent="0.25">
      <c r="A229">
        <v>1530204</v>
      </c>
      <c r="B229">
        <v>717802</v>
      </c>
      <c r="C229">
        <v>21.943133614765799</v>
      </c>
      <c r="D229">
        <v>40.967609727921101</v>
      </c>
      <c r="E229" s="68" t="s">
        <v>952</v>
      </c>
      <c r="F229" s="8">
        <f>INDEX(Δεδομένα!$P:$P,MATCH('2020'!E229,Δεδομένα!$O:$O,0))</f>
        <v>62</v>
      </c>
      <c r="G229" s="6" t="s">
        <v>874</v>
      </c>
      <c r="H229" s="2" t="str">
        <f>INDEX(Δεδομένα!B$1:B$51,MATCH('2020'!G229,Δεδομένα!A$1:A$51,0))</f>
        <v>ΚΕΝΤΡΙΚΗΣ ΜΑΚΕΔΟΝΙΑΣ</v>
      </c>
      <c r="I229" s="8">
        <f>INDEX(Δεδομένα!E$1:E$13,MATCH('2020'!H229,Δεδομένα!D$1:D$13,0))</f>
        <v>3</v>
      </c>
      <c r="J229" s="1">
        <v>43841</v>
      </c>
      <c r="K229" s="6" t="s">
        <v>1377</v>
      </c>
      <c r="L229" s="36" t="str">
        <f t="shared" si="12"/>
        <v>11/01/2020 17:12</v>
      </c>
      <c r="M229" s="1">
        <v>43841</v>
      </c>
      <c r="N229" s="6" t="s">
        <v>157</v>
      </c>
      <c r="O229" s="36" t="str">
        <f t="shared" si="13"/>
        <v>11/01/2020 18:10</v>
      </c>
      <c r="P229" s="46">
        <f t="shared" si="14"/>
        <v>4.0277777778101154E-2</v>
      </c>
      <c r="Q229" s="48">
        <v>0</v>
      </c>
      <c r="R229" s="47">
        <f t="shared" si="15"/>
        <v>58.000000000465661</v>
      </c>
      <c r="S229" s="6" t="s">
        <v>44</v>
      </c>
      <c r="T229" s="6" t="s">
        <v>954</v>
      </c>
      <c r="U229" s="6" t="s">
        <v>668</v>
      </c>
      <c r="V229" s="6" t="s">
        <v>1311</v>
      </c>
      <c r="W229" s="7">
        <v>0</v>
      </c>
      <c r="X229" s="7">
        <v>0</v>
      </c>
      <c r="Y229" s="7">
        <v>0</v>
      </c>
      <c r="Z229" s="7">
        <v>0.5</v>
      </c>
      <c r="AA229" s="7">
        <v>0</v>
      </c>
      <c r="AB229" s="7">
        <v>0</v>
      </c>
      <c r="AC229" s="7">
        <v>0</v>
      </c>
      <c r="AD229" s="7">
        <v>0</v>
      </c>
      <c r="AE229">
        <v>3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</row>
    <row r="230" spans="1:44" x14ac:dyDescent="0.25">
      <c r="A230">
        <v>1530287</v>
      </c>
      <c r="B230">
        <v>717808</v>
      </c>
      <c r="C230">
        <v>22.505582590423501</v>
      </c>
      <c r="D230">
        <v>40.7456919739722</v>
      </c>
      <c r="E230" s="68" t="s">
        <v>873</v>
      </c>
      <c r="F230" s="8">
        <f>INDEX(Δεδομένα!$P:$P,MATCH('2020'!E230,Δεδομένα!$O:$O,0))</f>
        <v>61</v>
      </c>
      <c r="G230" s="6" t="s">
        <v>874</v>
      </c>
      <c r="H230" s="2" t="str">
        <f>INDEX(Δεδομένα!B$1:B$51,MATCH('2020'!G230,Δεδομένα!A$1:A$51,0))</f>
        <v>ΚΕΝΤΡΙΚΗΣ ΜΑΚΕΔΟΝΙΑΣ</v>
      </c>
      <c r="I230" s="8">
        <f>INDEX(Δεδομένα!E$1:E$13,MATCH('2020'!H230,Δεδομένα!D$1:D$13,0))</f>
        <v>3</v>
      </c>
      <c r="J230" s="1">
        <v>43841</v>
      </c>
      <c r="K230" s="6" t="s">
        <v>336</v>
      </c>
      <c r="L230" s="36" t="str">
        <f t="shared" si="12"/>
        <v>11/01/2020 17:40</v>
      </c>
      <c r="M230" s="1">
        <v>43841</v>
      </c>
      <c r="N230" s="6" t="s">
        <v>289</v>
      </c>
      <c r="O230" s="36" t="str">
        <f t="shared" si="13"/>
        <v>11/01/2020 17:55</v>
      </c>
      <c r="P230" s="46">
        <f t="shared" si="14"/>
        <v>1.0416666671517305E-2</v>
      </c>
      <c r="Q230" s="48">
        <v>0</v>
      </c>
      <c r="R230" s="47">
        <f t="shared" si="15"/>
        <v>15.000000006984919</v>
      </c>
      <c r="S230" s="6" t="s">
        <v>877</v>
      </c>
      <c r="T230" s="6" t="s">
        <v>878</v>
      </c>
      <c r="U230" s="6" t="s">
        <v>1378</v>
      </c>
      <c r="V230" s="6" t="s">
        <v>1379</v>
      </c>
      <c r="W230" s="7">
        <v>0</v>
      </c>
      <c r="X230" s="7">
        <v>0</v>
      </c>
      <c r="Y230" s="7">
        <v>0</v>
      </c>
      <c r="Z230" s="7">
        <v>0</v>
      </c>
      <c r="AA230" s="7">
        <v>0.1</v>
      </c>
      <c r="AB230" s="7">
        <v>0</v>
      </c>
      <c r="AC230" s="7">
        <v>0</v>
      </c>
      <c r="AD230" s="7">
        <v>0</v>
      </c>
      <c r="AE230">
        <v>2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</row>
    <row r="231" spans="1:44" x14ac:dyDescent="0.25">
      <c r="A231">
        <v>1530215</v>
      </c>
      <c r="B231">
        <v>717817</v>
      </c>
      <c r="C231">
        <v>22.11352119335</v>
      </c>
      <c r="D231">
        <v>40.949390040857303</v>
      </c>
      <c r="E231" s="68" t="s">
        <v>952</v>
      </c>
      <c r="F231" s="8">
        <f>INDEX(Δεδομένα!$P:$P,MATCH('2020'!E231,Δεδομένα!$O:$O,0))</f>
        <v>62</v>
      </c>
      <c r="G231" s="6" t="s">
        <v>874</v>
      </c>
      <c r="H231" s="2" t="str">
        <f>INDEX(Δεδομένα!B$1:B$51,MATCH('2020'!G231,Δεδομένα!A$1:A$51,0))</f>
        <v>ΚΕΝΤΡΙΚΗΣ ΜΑΚΕΔΟΝΙΑΣ</v>
      </c>
      <c r="I231" s="8">
        <f>INDEX(Δεδομένα!E$1:E$13,MATCH('2020'!H231,Δεδομένα!D$1:D$13,0))</f>
        <v>3</v>
      </c>
      <c r="J231" s="1">
        <v>43841</v>
      </c>
      <c r="K231" s="6" t="s">
        <v>1385</v>
      </c>
      <c r="L231" s="36" t="str">
        <f t="shared" si="12"/>
        <v>11/01/2020 17:48</v>
      </c>
      <c r="M231" s="1">
        <v>43841</v>
      </c>
      <c r="N231" s="6" t="s">
        <v>1337</v>
      </c>
      <c r="O231" s="36" t="str">
        <f t="shared" si="13"/>
        <v>11/01/2020 18:22</v>
      </c>
      <c r="P231" s="46">
        <f t="shared" si="14"/>
        <v>2.361111110803904E-2</v>
      </c>
      <c r="Q231" s="48">
        <v>0</v>
      </c>
      <c r="R231" s="47">
        <f t="shared" si="15"/>
        <v>33.999999995576218</v>
      </c>
      <c r="S231" s="6" t="s">
        <v>44</v>
      </c>
      <c r="T231" s="6" t="s">
        <v>954</v>
      </c>
      <c r="U231" s="6" t="s">
        <v>1386</v>
      </c>
      <c r="V231" s="6" t="s">
        <v>1387</v>
      </c>
      <c r="W231" s="7">
        <v>0</v>
      </c>
      <c r="X231" s="7">
        <v>0</v>
      </c>
      <c r="Y231" s="7">
        <v>0</v>
      </c>
      <c r="Z231" s="7">
        <v>0.05</v>
      </c>
      <c r="AA231" s="7">
        <v>0</v>
      </c>
      <c r="AB231" s="7">
        <v>0</v>
      </c>
      <c r="AC231" s="7">
        <v>0</v>
      </c>
      <c r="AD231" s="7">
        <v>0</v>
      </c>
      <c r="AE231">
        <v>2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</row>
    <row r="232" spans="1:44" x14ac:dyDescent="0.25">
      <c r="A232">
        <v>1530228</v>
      </c>
      <c r="B232">
        <v>717823</v>
      </c>
      <c r="C232">
        <v>22.029892789348899</v>
      </c>
      <c r="D232">
        <v>41.011239988626002</v>
      </c>
      <c r="E232" s="68" t="s">
        <v>952</v>
      </c>
      <c r="F232" s="8">
        <f>INDEX(Δεδομένα!$P:$P,MATCH('2020'!E232,Δεδομένα!$O:$O,0))</f>
        <v>62</v>
      </c>
      <c r="G232" s="6" t="s">
        <v>874</v>
      </c>
      <c r="H232" s="2" t="str">
        <f>INDEX(Δεδομένα!B$1:B$51,MATCH('2020'!G232,Δεδομένα!A$1:A$51,0))</f>
        <v>ΚΕΝΤΡΙΚΗΣ ΜΑΚΕΔΟΝΙΑΣ</v>
      </c>
      <c r="I232" s="8">
        <f>INDEX(Δεδομένα!E$1:E$13,MATCH('2020'!H232,Δεδομένα!D$1:D$13,0))</f>
        <v>3</v>
      </c>
      <c r="J232" s="1">
        <v>43841</v>
      </c>
      <c r="K232" s="6" t="s">
        <v>1388</v>
      </c>
      <c r="L232" s="36" t="str">
        <f t="shared" si="12"/>
        <v>11/01/2020 17:53</v>
      </c>
      <c r="M232" s="1">
        <v>43841</v>
      </c>
      <c r="N232" s="6" t="s">
        <v>631</v>
      </c>
      <c r="O232" s="36" t="str">
        <f t="shared" si="13"/>
        <v>11/01/2020 20:12</v>
      </c>
      <c r="P232" s="46">
        <f t="shared" si="14"/>
        <v>9.6527777779556345E-2</v>
      </c>
      <c r="Q232" s="48">
        <v>0</v>
      </c>
      <c r="R232" s="47">
        <f t="shared" si="15"/>
        <v>139.00000000256114</v>
      </c>
      <c r="S232" s="6" t="s">
        <v>44</v>
      </c>
      <c r="T232" s="6" t="s">
        <v>954</v>
      </c>
      <c r="U232" s="6" t="s">
        <v>1389</v>
      </c>
      <c r="V232" s="6" t="s">
        <v>1390</v>
      </c>
      <c r="W232" s="7">
        <v>0</v>
      </c>
      <c r="X232" s="7">
        <v>0</v>
      </c>
      <c r="Y232" s="7">
        <v>0</v>
      </c>
      <c r="Z232" s="7">
        <v>1</v>
      </c>
      <c r="AA232" s="7">
        <v>0</v>
      </c>
      <c r="AB232" s="7">
        <v>0</v>
      </c>
      <c r="AC232" s="7">
        <v>0</v>
      </c>
      <c r="AD232" s="7">
        <v>0</v>
      </c>
      <c r="AE232">
        <v>2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</row>
    <row r="233" spans="1:44" x14ac:dyDescent="0.25">
      <c r="A233">
        <v>1530236</v>
      </c>
      <c r="B233">
        <v>717852</v>
      </c>
      <c r="C233">
        <v>22.102990449853699</v>
      </c>
      <c r="D233">
        <v>41.038452035107703</v>
      </c>
      <c r="E233" s="68" t="s">
        <v>952</v>
      </c>
      <c r="F233" s="8">
        <f>INDEX(Δεδομένα!$P:$P,MATCH('2020'!E233,Δεδομένα!$O:$O,0))</f>
        <v>62</v>
      </c>
      <c r="G233" s="6" t="s">
        <v>874</v>
      </c>
      <c r="H233" s="2" t="str">
        <f>INDEX(Δεδομένα!B$1:B$51,MATCH('2020'!G233,Δεδομένα!A$1:A$51,0))</f>
        <v>ΚΕΝΤΡΙΚΗΣ ΜΑΚΕΔΟΝΙΑΣ</v>
      </c>
      <c r="I233" s="8">
        <f>INDEX(Δεδομένα!E$1:E$13,MATCH('2020'!H233,Δεδομένα!D$1:D$13,0))</f>
        <v>3</v>
      </c>
      <c r="J233" s="1">
        <v>43841</v>
      </c>
      <c r="K233" s="6" t="s">
        <v>259</v>
      </c>
      <c r="L233" s="36" t="str">
        <f t="shared" si="12"/>
        <v>11/01/2020 19:00</v>
      </c>
      <c r="M233" s="1">
        <v>43841</v>
      </c>
      <c r="N233" s="6" t="s">
        <v>1399</v>
      </c>
      <c r="O233" s="36" t="str">
        <f t="shared" si="13"/>
        <v>11/01/2020 19:40</v>
      </c>
      <c r="P233" s="46">
        <f t="shared" si="14"/>
        <v>2.7777777781011537E-2</v>
      </c>
      <c r="Q233" s="48">
        <v>0</v>
      </c>
      <c r="R233" s="47">
        <f t="shared" si="15"/>
        <v>40.000000004656613</v>
      </c>
      <c r="S233" s="6" t="s">
        <v>44</v>
      </c>
      <c r="T233" s="6" t="s">
        <v>954</v>
      </c>
      <c r="U233" s="6" t="s">
        <v>1400</v>
      </c>
      <c r="V233" s="6" t="s">
        <v>1401</v>
      </c>
      <c r="W233" s="7">
        <v>0</v>
      </c>
      <c r="X233" s="7">
        <v>0</v>
      </c>
      <c r="Y233" s="7">
        <v>0</v>
      </c>
      <c r="Z233" s="7">
        <v>0.1</v>
      </c>
      <c r="AA233" s="7">
        <v>0</v>
      </c>
      <c r="AB233" s="7">
        <v>0</v>
      </c>
      <c r="AC233" s="7">
        <v>0</v>
      </c>
      <c r="AD233" s="7">
        <v>0</v>
      </c>
      <c r="AE233">
        <v>2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</row>
    <row r="234" spans="1:44" x14ac:dyDescent="0.25">
      <c r="A234">
        <v>1530580</v>
      </c>
      <c r="B234">
        <v>717791</v>
      </c>
      <c r="C234">
        <v>22.264969204853202</v>
      </c>
      <c r="D234">
        <v>40.3395088504707</v>
      </c>
      <c r="E234" s="68" t="s">
        <v>978</v>
      </c>
      <c r="F234" s="8">
        <f>INDEX(Δεδομένα!$P:$P,MATCH('2020'!E234,Δεδομένα!$O:$O,0))</f>
        <v>67</v>
      </c>
      <c r="G234" s="6" t="s">
        <v>917</v>
      </c>
      <c r="H234" s="2" t="str">
        <f>INDEX(Δεδομένα!B$1:B$51,MATCH('2020'!G234,Δεδομένα!A$1:A$51,0))</f>
        <v>ΚΕΝΤΡΙΚΗΣ ΜΑΚΕΔΟΝΙΑΣ</v>
      </c>
      <c r="I234" s="8">
        <f>INDEX(Δεδομένα!E$1:E$13,MATCH('2020'!H234,Δεδομένα!D$1:D$13,0))</f>
        <v>3</v>
      </c>
      <c r="J234" s="1">
        <v>43841</v>
      </c>
      <c r="K234" s="6" t="s">
        <v>1375</v>
      </c>
      <c r="L234" s="36" t="str">
        <f t="shared" si="12"/>
        <v>11/01/2020 16:37</v>
      </c>
      <c r="M234" s="1">
        <v>43841</v>
      </c>
      <c r="N234" s="6" t="s">
        <v>1184</v>
      </c>
      <c r="O234" s="36" t="str">
        <f t="shared" si="13"/>
        <v>11/01/2020 18:25</v>
      </c>
      <c r="P234" s="46">
        <f t="shared" si="14"/>
        <v>7.4999999997089617E-2</v>
      </c>
      <c r="Q234" s="48">
        <v>0</v>
      </c>
      <c r="R234" s="47">
        <f t="shared" si="15"/>
        <v>107.99999999580905</v>
      </c>
      <c r="S234" s="6" t="s">
        <v>917</v>
      </c>
      <c r="T234" s="6" t="s">
        <v>980</v>
      </c>
      <c r="U234" s="6" t="s">
        <v>1034</v>
      </c>
      <c r="V234" s="6" t="s">
        <v>1376</v>
      </c>
      <c r="W234" s="7">
        <v>0.5</v>
      </c>
      <c r="X234" s="7">
        <v>0</v>
      </c>
      <c r="Y234" s="7">
        <v>0</v>
      </c>
      <c r="Z234" s="7">
        <v>0</v>
      </c>
      <c r="AA234" s="7">
        <v>0</v>
      </c>
      <c r="AB234" s="7">
        <v>0</v>
      </c>
      <c r="AC234" s="7">
        <v>0</v>
      </c>
      <c r="AD234" s="7">
        <v>0</v>
      </c>
      <c r="AE234">
        <v>5</v>
      </c>
      <c r="AF234">
        <v>0</v>
      </c>
      <c r="AG234">
        <v>0</v>
      </c>
      <c r="AH234">
        <v>0</v>
      </c>
      <c r="AI234">
        <v>0</v>
      </c>
      <c r="AJ234">
        <v>2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</row>
    <row r="235" spans="1:44" x14ac:dyDescent="0.25">
      <c r="A235">
        <v>1539387</v>
      </c>
      <c r="B235">
        <v>717810</v>
      </c>
      <c r="C235">
        <v>25.548955917358398</v>
      </c>
      <c r="D235">
        <v>41.131099700927699</v>
      </c>
      <c r="E235" s="68" t="s">
        <v>946</v>
      </c>
      <c r="F235" s="8">
        <f>INDEX(Δεδομένα!$P:$P,MATCH('2020'!E235,Δεδομένα!$O:$O,0))</f>
        <v>19</v>
      </c>
      <c r="G235" s="6" t="s">
        <v>64</v>
      </c>
      <c r="H235" s="2" t="str">
        <f>INDEX(Δεδομένα!B$1:B$51,MATCH('2020'!G235,Δεδομένα!A$1:A$51,0))</f>
        <v>ΑΝΑΤΟΛΙΚΗΣ ΜΑΚΕΔΟΝΙΑΣ ΚΑΙ ΘΡΑΚΗΣ</v>
      </c>
      <c r="I235" s="8">
        <f>INDEX(Δεδομένα!E$1:E$13,MATCH('2020'!H235,Δεδομένα!D$1:D$13,0))</f>
        <v>2</v>
      </c>
      <c r="J235" s="1">
        <v>43841</v>
      </c>
      <c r="K235" s="6" t="s">
        <v>947</v>
      </c>
      <c r="L235" s="36" t="str">
        <f t="shared" si="12"/>
        <v>11/01/2020 17:47</v>
      </c>
      <c r="M235" s="1">
        <v>43841</v>
      </c>
      <c r="N235" s="6" t="s">
        <v>106</v>
      </c>
      <c r="O235" s="36" t="str">
        <f t="shared" si="13"/>
        <v>11/01/2020 18:44</v>
      </c>
      <c r="P235" s="46">
        <f t="shared" si="14"/>
        <v>3.9583333331393078E-2</v>
      </c>
      <c r="Q235" s="48">
        <v>0</v>
      </c>
      <c r="R235" s="47">
        <f t="shared" si="15"/>
        <v>56.999999997206032</v>
      </c>
      <c r="S235" s="6" t="s">
        <v>44</v>
      </c>
      <c r="T235" s="6" t="s">
        <v>948</v>
      </c>
      <c r="U235" s="6" t="s">
        <v>44</v>
      </c>
      <c r="V235" s="6" t="s">
        <v>1380</v>
      </c>
      <c r="W235" s="7">
        <v>0</v>
      </c>
      <c r="X235" s="7">
        <v>0</v>
      </c>
      <c r="Y235" s="7">
        <v>0</v>
      </c>
      <c r="Z235" s="7">
        <v>0.04</v>
      </c>
      <c r="AA235" s="7">
        <v>0</v>
      </c>
      <c r="AB235" s="7">
        <v>0</v>
      </c>
      <c r="AC235" s="7">
        <v>0</v>
      </c>
      <c r="AD235" s="7">
        <v>0</v>
      </c>
      <c r="AE235">
        <v>2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</row>
    <row r="236" spans="1:44" x14ac:dyDescent="0.25">
      <c r="A236">
        <v>1539388</v>
      </c>
      <c r="B236">
        <v>717837</v>
      </c>
      <c r="C236">
        <v>25.390433864380402</v>
      </c>
      <c r="D236">
        <v>41.129809038465801</v>
      </c>
      <c r="E236" s="68" t="s">
        <v>946</v>
      </c>
      <c r="F236" s="8">
        <f>INDEX(Δεδομένα!$P:$P,MATCH('2020'!E236,Δεδομένα!$O:$O,0))</f>
        <v>19</v>
      </c>
      <c r="G236" s="6" t="s">
        <v>64</v>
      </c>
      <c r="H236" s="2" t="str">
        <f>INDEX(Δεδομένα!B$1:B$51,MATCH('2020'!G236,Δεδομένα!A$1:A$51,0))</f>
        <v>ΑΝΑΤΟΛΙΚΗΣ ΜΑΚΕΔΟΝΙΑΣ ΚΑΙ ΘΡΑΚΗΣ</v>
      </c>
      <c r="I236" s="8">
        <f>INDEX(Δεδομένα!E$1:E$13,MATCH('2020'!H236,Δεδομένα!D$1:D$13,0))</f>
        <v>2</v>
      </c>
      <c r="J236" s="1">
        <v>43841</v>
      </c>
      <c r="K236" s="6" t="s">
        <v>1392</v>
      </c>
      <c r="L236" s="36" t="str">
        <f t="shared" si="12"/>
        <v>11/01/2020 18:48</v>
      </c>
      <c r="M236" s="1">
        <v>43841</v>
      </c>
      <c r="N236" s="6" t="s">
        <v>1393</v>
      </c>
      <c r="O236" s="36" t="str">
        <f t="shared" si="13"/>
        <v>11/01/2020 19:03</v>
      </c>
      <c r="P236" s="46">
        <f t="shared" si="14"/>
        <v>1.0416666664241347E-2</v>
      </c>
      <c r="Q236" s="48">
        <v>0</v>
      </c>
      <c r="R236" s="47">
        <f t="shared" si="15"/>
        <v>14.99999999650754</v>
      </c>
      <c r="S236" s="6" t="s">
        <v>44</v>
      </c>
      <c r="T236" s="6" t="s">
        <v>948</v>
      </c>
      <c r="U236" s="6" t="s">
        <v>44</v>
      </c>
      <c r="V236" s="6" t="s">
        <v>1394</v>
      </c>
      <c r="W236" s="7">
        <v>0</v>
      </c>
      <c r="X236" s="7">
        <v>0</v>
      </c>
      <c r="Y236" s="7">
        <v>0</v>
      </c>
      <c r="Z236" s="7">
        <v>0.02</v>
      </c>
      <c r="AA236" s="7">
        <v>0</v>
      </c>
      <c r="AB236" s="7">
        <v>0</v>
      </c>
      <c r="AC236" s="7">
        <v>0</v>
      </c>
      <c r="AD236" s="7">
        <v>0</v>
      </c>
      <c r="AE236">
        <v>2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</row>
    <row r="237" spans="1:44" x14ac:dyDescent="0.25">
      <c r="A237">
        <v>1530050</v>
      </c>
      <c r="B237">
        <v>717606</v>
      </c>
      <c r="C237">
        <v>27.0169658483055</v>
      </c>
      <c r="D237">
        <v>37.762616426624398</v>
      </c>
      <c r="E237" s="68" t="s">
        <v>545</v>
      </c>
      <c r="F237" s="8">
        <f>INDEX(Δεδομένα!$P:$P,MATCH('2020'!E237,Δεδομένα!$O:$O,0))</f>
        <v>204</v>
      </c>
      <c r="G237" s="6" t="s">
        <v>546</v>
      </c>
      <c r="H237" s="2" t="str">
        <f>INDEX(Δεδομένα!B$1:B$51,MATCH('2020'!G237,Δεδομένα!A$1:A$51,0))</f>
        <v>ΚΡΗΤΗΣ</v>
      </c>
      <c r="I237" s="8">
        <f>INDEX(Δεδομένα!E$1:E$13,MATCH('2020'!H237,Δεδομένα!D$1:D$13,0))</f>
        <v>12</v>
      </c>
      <c r="J237" s="1">
        <v>43841</v>
      </c>
      <c r="K237" s="6" t="s">
        <v>1345</v>
      </c>
      <c r="L237" s="36" t="str">
        <f t="shared" si="12"/>
        <v>11/01/2020 02:15</v>
      </c>
      <c r="M237" s="1">
        <v>43841</v>
      </c>
      <c r="N237" s="6" t="s">
        <v>1346</v>
      </c>
      <c r="O237" s="36" t="str">
        <f t="shared" si="13"/>
        <v>11/01/2020 02:36</v>
      </c>
      <c r="P237" s="46">
        <f t="shared" si="14"/>
        <v>1.4583333329937886E-2</v>
      </c>
      <c r="Q237" s="48">
        <v>0</v>
      </c>
      <c r="R237" s="47">
        <f t="shared" si="15"/>
        <v>20.999999995110556</v>
      </c>
      <c r="S237" s="6" t="s">
        <v>546</v>
      </c>
      <c r="T237" s="6" t="s">
        <v>548</v>
      </c>
      <c r="U237" s="6" t="s">
        <v>73</v>
      </c>
      <c r="V237" s="6" t="s">
        <v>1347</v>
      </c>
      <c r="W237" s="7">
        <v>0</v>
      </c>
      <c r="X237" s="7">
        <v>0</v>
      </c>
      <c r="Y237" s="7">
        <v>0</v>
      </c>
      <c r="Z237" s="7">
        <v>0</v>
      </c>
      <c r="AA237" s="7">
        <v>0</v>
      </c>
      <c r="AB237" s="7">
        <v>0</v>
      </c>
      <c r="AC237" s="7">
        <v>0.02</v>
      </c>
      <c r="AD237" s="7">
        <v>0</v>
      </c>
      <c r="AE237">
        <v>2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</row>
    <row r="238" spans="1:44" x14ac:dyDescent="0.25">
      <c r="A238">
        <v>1530096</v>
      </c>
      <c r="B238">
        <v>717688</v>
      </c>
      <c r="C238">
        <v>26.976729576002398</v>
      </c>
      <c r="D238">
        <v>37.763202472780399</v>
      </c>
      <c r="E238" s="68" t="s">
        <v>545</v>
      </c>
      <c r="F238" s="8">
        <f>INDEX(Δεδομένα!$P:$P,MATCH('2020'!E238,Δεδομένα!$O:$O,0))</f>
        <v>204</v>
      </c>
      <c r="G238" s="6" t="s">
        <v>546</v>
      </c>
      <c r="H238" s="2" t="str">
        <f>INDEX(Δεδομένα!B$1:B$51,MATCH('2020'!G238,Δεδομένα!A$1:A$51,0))</f>
        <v>ΚΡΗΤΗΣ</v>
      </c>
      <c r="I238" s="8">
        <f>INDEX(Δεδομένα!E$1:E$13,MATCH('2020'!H238,Δεδομένα!D$1:D$13,0))</f>
        <v>12</v>
      </c>
      <c r="J238" s="1">
        <v>43841</v>
      </c>
      <c r="K238" s="6" t="s">
        <v>467</v>
      </c>
      <c r="L238" s="36" t="str">
        <f t="shared" si="12"/>
        <v>11/01/2020 12:20</v>
      </c>
      <c r="M238" s="1">
        <v>43841</v>
      </c>
      <c r="N238" s="6" t="s">
        <v>341</v>
      </c>
      <c r="O238" s="36" t="str">
        <f t="shared" si="13"/>
        <v>11/01/2020 13:55</v>
      </c>
      <c r="P238" s="46">
        <f t="shared" si="14"/>
        <v>6.5972222218988463E-2</v>
      </c>
      <c r="Q238" s="48">
        <v>0</v>
      </c>
      <c r="R238" s="47">
        <f t="shared" si="15"/>
        <v>94.999999995343387</v>
      </c>
      <c r="S238" s="6" t="s">
        <v>546</v>
      </c>
      <c r="T238" s="6" t="s">
        <v>548</v>
      </c>
      <c r="U238" s="6" t="s">
        <v>554</v>
      </c>
      <c r="V238" s="6" t="s">
        <v>1355</v>
      </c>
      <c r="W238" s="7">
        <v>0</v>
      </c>
      <c r="X238" s="7">
        <v>0.1</v>
      </c>
      <c r="Y238" s="7">
        <v>0</v>
      </c>
      <c r="Z238" s="7">
        <v>0</v>
      </c>
      <c r="AA238" s="7">
        <v>0</v>
      </c>
      <c r="AB238" s="7">
        <v>0</v>
      </c>
      <c r="AC238" s="7">
        <v>0</v>
      </c>
      <c r="AD238" s="7">
        <v>0</v>
      </c>
      <c r="AE238">
        <v>9</v>
      </c>
      <c r="AF238">
        <v>0</v>
      </c>
      <c r="AG238">
        <v>0</v>
      </c>
      <c r="AH238">
        <v>0</v>
      </c>
      <c r="AI238">
        <v>0</v>
      </c>
      <c r="AJ238">
        <v>4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</row>
    <row r="239" spans="1:44" x14ac:dyDescent="0.25">
      <c r="A239">
        <v>1531951</v>
      </c>
      <c r="B239">
        <v>0</v>
      </c>
      <c r="C239">
        <v>0</v>
      </c>
      <c r="D239">
        <v>0</v>
      </c>
      <c r="E239" s="68" t="s">
        <v>398</v>
      </c>
      <c r="F239" s="8">
        <f>INDEX(Δεδομένα!$P:$P,MATCH('2020'!E239,Δεδομένα!$O:$O,0))</f>
        <v>161</v>
      </c>
      <c r="G239" s="6" t="s">
        <v>399</v>
      </c>
      <c r="H239" s="2" t="str">
        <f>INDEX(Δεδομένα!B$1:B$51,MATCH('2020'!G239,Δεδομένα!A$1:A$51,0))</f>
        <v>ΣΤΕΡΕΑΣ ΕΛΛΑΔΟΣ</v>
      </c>
      <c r="I239" s="8">
        <f>INDEX(Δεδομένα!E$1:E$13,MATCH('2020'!H239,Δεδομένα!D$1:D$13,0))</f>
        <v>9</v>
      </c>
      <c r="J239" s="1">
        <v>43841</v>
      </c>
      <c r="K239" s="6" t="s">
        <v>405</v>
      </c>
      <c r="L239" s="36" t="str">
        <f t="shared" si="12"/>
        <v>11/01/2020 16:27</v>
      </c>
      <c r="M239" s="1">
        <v>43841</v>
      </c>
      <c r="N239" s="6" t="s">
        <v>406</v>
      </c>
      <c r="O239" s="36" t="str">
        <f t="shared" si="13"/>
        <v>11/01/2020 21:09</v>
      </c>
      <c r="P239" s="46">
        <f t="shared" si="14"/>
        <v>0.19583333333139308</v>
      </c>
      <c r="Q239" s="48">
        <v>0</v>
      </c>
      <c r="R239" s="47">
        <f t="shared" si="15"/>
        <v>281.99999999720603</v>
      </c>
      <c r="S239" s="6" t="s">
        <v>407</v>
      </c>
      <c r="T239" s="6" t="s">
        <v>408</v>
      </c>
      <c r="U239" s="6" t="s">
        <v>409</v>
      </c>
      <c r="V239" s="6" t="s">
        <v>410</v>
      </c>
      <c r="W239" s="7">
        <v>0</v>
      </c>
      <c r="X239" s="7">
        <v>0</v>
      </c>
      <c r="Y239" s="7">
        <v>0</v>
      </c>
      <c r="Z239" s="7">
        <v>0</v>
      </c>
      <c r="AA239" s="7">
        <v>5</v>
      </c>
      <c r="AB239" s="7">
        <v>0</v>
      </c>
      <c r="AC239" s="7">
        <v>0</v>
      </c>
      <c r="AD239" s="7">
        <v>0</v>
      </c>
      <c r="AE239">
        <v>9</v>
      </c>
      <c r="AF239">
        <v>0</v>
      </c>
      <c r="AG239">
        <v>0</v>
      </c>
      <c r="AH239">
        <v>0</v>
      </c>
      <c r="AI239">
        <v>0</v>
      </c>
      <c r="AJ239">
        <v>3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</row>
    <row r="240" spans="1:44" x14ac:dyDescent="0.25">
      <c r="A240">
        <v>1531925</v>
      </c>
      <c r="B240">
        <v>0</v>
      </c>
      <c r="C240">
        <v>0</v>
      </c>
      <c r="D240">
        <v>0</v>
      </c>
      <c r="E240" s="68" t="s">
        <v>411</v>
      </c>
      <c r="F240" s="8">
        <f>INDEX(Δεδομένα!$P:$P,MATCH('2020'!E240,Δεδομένα!$O:$O,0))</f>
        <v>162</v>
      </c>
      <c r="G240" s="6" t="s">
        <v>399</v>
      </c>
      <c r="H240" s="2" t="str">
        <f>INDEX(Δεδομένα!B$1:B$51,MATCH('2020'!G240,Δεδομένα!A$1:A$51,0))</f>
        <v>ΣΤΕΡΕΑΣ ΕΛΛΑΔΟΣ</v>
      </c>
      <c r="I240" s="8">
        <f>INDEX(Δεδομένα!E$1:E$13,MATCH('2020'!H240,Δεδομένα!D$1:D$13,0))</f>
        <v>9</v>
      </c>
      <c r="J240" s="1">
        <v>43841</v>
      </c>
      <c r="K240" s="6" t="s">
        <v>341</v>
      </c>
      <c r="L240" s="36" t="str">
        <f t="shared" si="12"/>
        <v>11/01/2020 13:55</v>
      </c>
      <c r="M240" s="1">
        <v>43841</v>
      </c>
      <c r="N240" s="6" t="s">
        <v>412</v>
      </c>
      <c r="O240" s="36" t="str">
        <f t="shared" si="13"/>
        <v>11/01/2020 14:56</v>
      </c>
      <c r="P240" s="46">
        <f t="shared" si="14"/>
        <v>4.2361111110949423E-2</v>
      </c>
      <c r="Q240" s="48">
        <v>0</v>
      </c>
      <c r="R240" s="47">
        <f t="shared" si="15"/>
        <v>60.999999999767169</v>
      </c>
      <c r="S240" s="6" t="s">
        <v>401</v>
      </c>
      <c r="T240" s="6" t="s">
        <v>402</v>
      </c>
      <c r="U240" s="6" t="s">
        <v>403</v>
      </c>
      <c r="V240" s="6" t="s">
        <v>413</v>
      </c>
      <c r="W240" s="7">
        <v>0</v>
      </c>
      <c r="X240" s="7">
        <v>0.1</v>
      </c>
      <c r="Y240" s="7">
        <v>0</v>
      </c>
      <c r="Z240" s="7">
        <v>0.1</v>
      </c>
      <c r="AA240" s="7">
        <v>0</v>
      </c>
      <c r="AB240" s="7">
        <v>0</v>
      </c>
      <c r="AC240" s="7">
        <v>0</v>
      </c>
      <c r="AD240" s="7">
        <v>0</v>
      </c>
      <c r="AE240">
        <v>4</v>
      </c>
      <c r="AF240">
        <v>0</v>
      </c>
      <c r="AG240">
        <v>0</v>
      </c>
      <c r="AH240">
        <v>0</v>
      </c>
      <c r="AI240">
        <v>0</v>
      </c>
      <c r="AJ240">
        <v>2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</row>
    <row r="241" spans="1:44" x14ac:dyDescent="0.25">
      <c r="A241">
        <v>1531026</v>
      </c>
      <c r="B241">
        <v>0</v>
      </c>
      <c r="C241">
        <v>0</v>
      </c>
      <c r="D241">
        <v>0</v>
      </c>
      <c r="E241" s="68" t="s">
        <v>334</v>
      </c>
      <c r="F241" s="8">
        <f>INDEX(Δεδομένα!$P:$P,MATCH('2020'!E241,Δεδομένα!$O:$O,0))</f>
        <v>127</v>
      </c>
      <c r="G241" s="6" t="s">
        <v>335</v>
      </c>
      <c r="H241" s="2" t="str">
        <f>INDEX(Δεδομένα!B$1:B$51,MATCH('2020'!G241,Δεδομένα!A$1:A$51,0))</f>
        <v>ΔΥΤΙΚΗΣ ΕΛΛΑΔΟΣ</v>
      </c>
      <c r="I241" s="8">
        <f>INDEX(Δεδομένα!E$1:E$13,MATCH('2020'!H241,Δεδομένα!D$1:D$13,0))</f>
        <v>7</v>
      </c>
      <c r="J241" s="1">
        <v>43842</v>
      </c>
      <c r="K241" s="6" t="s">
        <v>336</v>
      </c>
      <c r="L241" s="36" t="str">
        <f t="shared" si="12"/>
        <v>12/01/2020 17:40</v>
      </c>
      <c r="M241" s="1">
        <v>43842</v>
      </c>
      <c r="N241" s="6" t="s">
        <v>337</v>
      </c>
      <c r="O241" s="36" t="str">
        <f t="shared" si="13"/>
        <v>12/01/2020 18:40</v>
      </c>
      <c r="P241" s="46">
        <f t="shared" si="14"/>
        <v>4.1666666671517305E-2</v>
      </c>
      <c r="Q241" s="48">
        <v>0</v>
      </c>
      <c r="R241" s="47">
        <f t="shared" si="15"/>
        <v>60.000000006984919</v>
      </c>
      <c r="S241" s="6" t="s">
        <v>338</v>
      </c>
      <c r="T241" s="6" t="s">
        <v>339</v>
      </c>
      <c r="U241" s="6" t="s">
        <v>44</v>
      </c>
      <c r="V241" s="6" t="s">
        <v>340</v>
      </c>
      <c r="W241" s="7">
        <v>0</v>
      </c>
      <c r="X241" s="7">
        <v>0</v>
      </c>
      <c r="Y241" s="7">
        <v>0</v>
      </c>
      <c r="Z241" s="7">
        <v>0</v>
      </c>
      <c r="AA241" s="7">
        <v>10</v>
      </c>
      <c r="AB241" s="7">
        <v>0</v>
      </c>
      <c r="AC241" s="7">
        <v>0</v>
      </c>
      <c r="AD241" s="7">
        <v>0</v>
      </c>
      <c r="AE241">
        <v>2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</row>
    <row r="242" spans="1:44" x14ac:dyDescent="0.25">
      <c r="A242">
        <v>1536171</v>
      </c>
      <c r="B242">
        <v>718089</v>
      </c>
      <c r="C242">
        <v>21.7497565134308</v>
      </c>
      <c r="D242">
        <v>38.332948571368398</v>
      </c>
      <c r="E242" s="68" t="s">
        <v>975</v>
      </c>
      <c r="F242" s="8">
        <f>INDEX(Δεδομένα!$P:$P,MATCH('2020'!E242,Δεδομένα!$O:$O,0))</f>
        <v>130</v>
      </c>
      <c r="G242" s="6" t="s">
        <v>335</v>
      </c>
      <c r="H242" s="2" t="str">
        <f>INDEX(Δεδομένα!B$1:B$51,MATCH('2020'!G242,Δεδομένα!A$1:A$51,0))</f>
        <v>ΔΥΤΙΚΗΣ ΕΛΛΑΔΟΣ</v>
      </c>
      <c r="I242" s="8">
        <f>INDEX(Δεδομένα!E$1:E$13,MATCH('2020'!H242,Δεδομένα!D$1:D$13,0))</f>
        <v>7</v>
      </c>
      <c r="J242" s="1">
        <v>43842</v>
      </c>
      <c r="K242" s="6" t="s">
        <v>1385</v>
      </c>
      <c r="L242" s="36" t="str">
        <f t="shared" si="12"/>
        <v>12/01/2020 17:48</v>
      </c>
      <c r="M242" s="1">
        <v>43842</v>
      </c>
      <c r="N242" s="6" t="s">
        <v>392</v>
      </c>
      <c r="O242" s="36" t="str">
        <f t="shared" si="13"/>
        <v>12/01/2020 21:00</v>
      </c>
      <c r="P242" s="46">
        <f t="shared" si="14"/>
        <v>0.13333333333139308</v>
      </c>
      <c r="Q242" s="48">
        <v>0</v>
      </c>
      <c r="R242" s="47">
        <f t="shared" si="15"/>
        <v>191.99999999720603</v>
      </c>
      <c r="S242" s="6" t="s">
        <v>1417</v>
      </c>
      <c r="T242" s="6" t="s">
        <v>339</v>
      </c>
      <c r="U242" s="6" t="s">
        <v>44</v>
      </c>
      <c r="V242" s="6" t="s">
        <v>1418</v>
      </c>
      <c r="W242" s="7">
        <v>0</v>
      </c>
      <c r="X242" s="7">
        <v>0</v>
      </c>
      <c r="Y242" s="7">
        <v>0</v>
      </c>
      <c r="Z242" s="7">
        <v>0</v>
      </c>
      <c r="AA242" s="7">
        <v>15</v>
      </c>
      <c r="AB242" s="7">
        <v>0</v>
      </c>
      <c r="AC242" s="7">
        <v>0</v>
      </c>
      <c r="AD242" s="7">
        <v>0</v>
      </c>
      <c r="AE242">
        <v>7</v>
      </c>
      <c r="AF242">
        <v>0</v>
      </c>
      <c r="AG242">
        <v>0</v>
      </c>
      <c r="AH242">
        <v>0</v>
      </c>
      <c r="AI242">
        <v>0</v>
      </c>
      <c r="AJ242">
        <v>3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</row>
    <row r="243" spans="1:44" x14ac:dyDescent="0.25">
      <c r="A243">
        <v>1530931</v>
      </c>
      <c r="B243">
        <v>717964</v>
      </c>
      <c r="C243">
        <v>21.1297040827709</v>
      </c>
      <c r="D243">
        <v>37.891043534304103</v>
      </c>
      <c r="E243" s="68" t="s">
        <v>900</v>
      </c>
      <c r="F243" s="8">
        <f>INDEX(Δεδομένα!$P:$P,MATCH('2020'!E243,Δεδομένα!$O:$O,0))</f>
        <v>136</v>
      </c>
      <c r="G243" s="6" t="s">
        <v>357</v>
      </c>
      <c r="H243" s="2" t="str">
        <f>INDEX(Δεδομένα!B$1:B$51,MATCH('2020'!G243,Δεδομένα!A$1:A$51,0))</f>
        <v>ΔΥΤΙΚΗΣ ΕΛΛΑΔΟΣ</v>
      </c>
      <c r="I243" s="8">
        <f>INDEX(Δεδομένα!E$1:E$13,MATCH('2020'!H243,Δεδομένα!D$1:D$13,0))</f>
        <v>7</v>
      </c>
      <c r="J243" s="1">
        <v>43842</v>
      </c>
      <c r="K243" s="6" t="s">
        <v>1410</v>
      </c>
      <c r="L243" s="36" t="str">
        <f t="shared" si="12"/>
        <v>12/01/2020 10:07</v>
      </c>
      <c r="M243" s="1">
        <v>43842</v>
      </c>
      <c r="N243" s="6" t="s">
        <v>1015</v>
      </c>
      <c r="O243" s="36" t="str">
        <f t="shared" si="13"/>
        <v>12/01/2020 11:18</v>
      </c>
      <c r="P243" s="46">
        <f t="shared" si="14"/>
        <v>4.9305555556202307E-2</v>
      </c>
      <c r="Q243" s="48">
        <v>0</v>
      </c>
      <c r="R243" s="47">
        <f t="shared" si="15"/>
        <v>71.000000000931323</v>
      </c>
      <c r="S243" s="6" t="s">
        <v>928</v>
      </c>
      <c r="T243" s="6" t="s">
        <v>1058</v>
      </c>
      <c r="U243" s="6" t="s">
        <v>1411</v>
      </c>
      <c r="V243" s="6" t="s">
        <v>1411</v>
      </c>
      <c r="W243" s="7">
        <v>0</v>
      </c>
      <c r="X243" s="7">
        <v>0.1</v>
      </c>
      <c r="Y243" s="7">
        <v>0</v>
      </c>
      <c r="Z243" s="7">
        <v>0</v>
      </c>
      <c r="AA243" s="7">
        <v>0</v>
      </c>
      <c r="AB243" s="7">
        <v>0</v>
      </c>
      <c r="AC243" s="7">
        <v>0</v>
      </c>
      <c r="AD243" s="7">
        <v>0</v>
      </c>
      <c r="AE243">
        <v>2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</row>
    <row r="244" spans="1:44" x14ac:dyDescent="0.25">
      <c r="A244">
        <v>1530944</v>
      </c>
      <c r="B244">
        <v>718056</v>
      </c>
      <c r="C244">
        <v>21.212394002473999</v>
      </c>
      <c r="D244">
        <v>37.9121917588812</v>
      </c>
      <c r="E244" s="68" t="s">
        <v>900</v>
      </c>
      <c r="F244" s="8">
        <f>INDEX(Δεδομένα!$P:$P,MATCH('2020'!E244,Δεδομένα!$O:$O,0))</f>
        <v>136</v>
      </c>
      <c r="G244" s="6" t="s">
        <v>357</v>
      </c>
      <c r="H244" s="2" t="str">
        <f>INDEX(Δεδομένα!B$1:B$51,MATCH('2020'!G244,Δεδομένα!A$1:A$51,0))</f>
        <v>ΔΥΤΙΚΗΣ ΕΛΛΑΔΟΣ</v>
      </c>
      <c r="I244" s="8">
        <f>INDEX(Δεδομένα!E$1:E$13,MATCH('2020'!H244,Δεδομένα!D$1:D$13,0))</f>
        <v>7</v>
      </c>
      <c r="J244" s="1">
        <v>43842</v>
      </c>
      <c r="K244" s="6" t="s">
        <v>1412</v>
      </c>
      <c r="L244" s="36" t="str">
        <f t="shared" si="12"/>
        <v>12/01/2020 15:34</v>
      </c>
      <c r="M244" s="1">
        <v>43842</v>
      </c>
      <c r="N244" s="6" t="s">
        <v>215</v>
      </c>
      <c r="O244" s="36" t="str">
        <f t="shared" si="13"/>
        <v>12/01/2020 16:20</v>
      </c>
      <c r="P244" s="46">
        <f t="shared" si="14"/>
        <v>3.1944444446708076E-2</v>
      </c>
      <c r="Q244" s="48">
        <v>0</v>
      </c>
      <c r="R244" s="47">
        <f t="shared" si="15"/>
        <v>46.000000003259629</v>
      </c>
      <c r="S244" s="6" t="s">
        <v>928</v>
      </c>
      <c r="T244" s="6" t="s">
        <v>1058</v>
      </c>
      <c r="U244" s="6" t="s">
        <v>1413</v>
      </c>
      <c r="V244" s="6" t="s">
        <v>1413</v>
      </c>
      <c r="W244" s="7">
        <v>0</v>
      </c>
      <c r="X244" s="7">
        <v>0</v>
      </c>
      <c r="Y244" s="7">
        <v>0</v>
      </c>
      <c r="Z244" s="7">
        <v>0</v>
      </c>
      <c r="AA244" s="7">
        <v>0.1</v>
      </c>
      <c r="AB244" s="7">
        <v>0</v>
      </c>
      <c r="AC244" s="7">
        <v>0</v>
      </c>
      <c r="AD244" s="7">
        <v>0</v>
      </c>
      <c r="AE244">
        <v>2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</row>
    <row r="245" spans="1:44" x14ac:dyDescent="0.25">
      <c r="A245">
        <v>1532664</v>
      </c>
      <c r="B245">
        <v>0</v>
      </c>
      <c r="C245">
        <v>0</v>
      </c>
      <c r="D245">
        <v>0</v>
      </c>
      <c r="E245" s="68" t="s">
        <v>666</v>
      </c>
      <c r="F245" s="8">
        <f>INDEX(Δεδομένα!$P:$P,MATCH('2020'!E245,Δεδομένα!$O:$O,0))</f>
        <v>212</v>
      </c>
      <c r="G245" s="6" t="s">
        <v>560</v>
      </c>
      <c r="H245" s="2" t="str">
        <f>INDEX(Δεδομένα!B$1:B$51,MATCH('2020'!G245,Δεδομένα!A$1:A$51,0))</f>
        <v>ΚΡΗΤΗΣ</v>
      </c>
      <c r="I245" s="8">
        <f>INDEX(Δεδομένα!E$1:E$13,MATCH('2020'!H245,Δεδομένα!D$1:D$13,0))</f>
        <v>12</v>
      </c>
      <c r="J245" s="1">
        <v>43842</v>
      </c>
      <c r="K245" s="6" t="s">
        <v>99</v>
      </c>
      <c r="L245" s="36" t="str">
        <f t="shared" si="12"/>
        <v>12/01/2020 18:18</v>
      </c>
      <c r="M245" s="1">
        <v>43842</v>
      </c>
      <c r="N245" s="6" t="s">
        <v>117</v>
      </c>
      <c r="O245" s="36" t="str">
        <f t="shared" si="13"/>
        <v>12/01/2020 20:00</v>
      </c>
      <c r="P245" s="46">
        <f t="shared" si="14"/>
        <v>7.0833333338669036E-2</v>
      </c>
      <c r="Q245" s="48">
        <v>0</v>
      </c>
      <c r="R245" s="47">
        <f t="shared" si="15"/>
        <v>102.00000000768341</v>
      </c>
      <c r="S245" s="6" t="s">
        <v>44</v>
      </c>
      <c r="T245" s="6" t="s">
        <v>602</v>
      </c>
      <c r="U245" s="6" t="s">
        <v>667</v>
      </c>
      <c r="V245" s="6" t="s">
        <v>668</v>
      </c>
      <c r="W245" s="7">
        <v>0</v>
      </c>
      <c r="X245" s="7">
        <v>0</v>
      </c>
      <c r="Y245" s="7">
        <v>0</v>
      </c>
      <c r="Z245" s="7">
        <v>0</v>
      </c>
      <c r="AA245" s="7">
        <v>0</v>
      </c>
      <c r="AB245" s="7">
        <v>0.05</v>
      </c>
      <c r="AC245" s="7">
        <v>0</v>
      </c>
      <c r="AD245" s="7">
        <v>0</v>
      </c>
      <c r="AE245">
        <v>3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</row>
    <row r="246" spans="1:44" x14ac:dyDescent="0.25">
      <c r="A246">
        <v>1536001</v>
      </c>
      <c r="B246">
        <v>718109</v>
      </c>
      <c r="C246">
        <v>20.396504406408901</v>
      </c>
      <c r="D246">
        <v>39.573303062571703</v>
      </c>
      <c r="E246" s="68" t="s">
        <v>1148</v>
      </c>
      <c r="F246" s="8">
        <f>INDEX(Δεδομένα!$P:$P,MATCH('2020'!E246,Δεδομένα!$O:$O,0))</f>
        <v>92</v>
      </c>
      <c r="G246" s="6" t="s">
        <v>1149</v>
      </c>
      <c r="H246" s="2" t="str">
        <f>INDEX(Δεδομένα!B$1:B$51,MATCH('2020'!G246,Δεδομένα!A$1:A$51,0))</f>
        <v>ΗΠΕΙΡΟΥ</v>
      </c>
      <c r="I246" s="8">
        <f>INDEX(Δεδομένα!E$1:E$13,MATCH('2020'!H246,Δεδομένα!D$1:D$13,0))</f>
        <v>5</v>
      </c>
      <c r="J246" s="1">
        <v>43842</v>
      </c>
      <c r="K246" s="6" t="s">
        <v>1392</v>
      </c>
      <c r="L246" s="36" t="str">
        <f t="shared" si="12"/>
        <v>12/01/2020 18:48</v>
      </c>
      <c r="M246" s="1">
        <v>43842</v>
      </c>
      <c r="N246" s="6" t="s">
        <v>1421</v>
      </c>
      <c r="O246" s="36" t="str">
        <f t="shared" si="13"/>
        <v>12/01/2020 21:29</v>
      </c>
      <c r="P246" s="46">
        <f t="shared" si="14"/>
        <v>0.11180555555620231</v>
      </c>
      <c r="Q246" s="48">
        <v>0</v>
      </c>
      <c r="R246" s="47">
        <f t="shared" si="15"/>
        <v>161.00000000093132</v>
      </c>
      <c r="S246" s="6" t="s">
        <v>1149</v>
      </c>
      <c r="T246" s="6" t="s">
        <v>1150</v>
      </c>
      <c r="U246" s="6" t="s">
        <v>44</v>
      </c>
      <c r="V246" s="6" t="s">
        <v>1422</v>
      </c>
      <c r="W246" s="7">
        <v>0</v>
      </c>
      <c r="X246" s="7">
        <v>0.2</v>
      </c>
      <c r="Y246" s="7">
        <v>0</v>
      </c>
      <c r="Z246" s="7">
        <v>0</v>
      </c>
      <c r="AA246" s="7">
        <v>0</v>
      </c>
      <c r="AB246" s="7">
        <v>0</v>
      </c>
      <c r="AC246" s="7">
        <v>0</v>
      </c>
      <c r="AD246" s="7">
        <v>0</v>
      </c>
      <c r="AE246">
        <v>2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</row>
    <row r="247" spans="1:44" x14ac:dyDescent="0.25">
      <c r="A247">
        <v>1531434</v>
      </c>
      <c r="B247">
        <v>718057</v>
      </c>
      <c r="C247">
        <v>20.831212901367898</v>
      </c>
      <c r="D247">
        <v>39.7046539973135</v>
      </c>
      <c r="E247" s="68" t="s">
        <v>994</v>
      </c>
      <c r="F247" s="8">
        <f>INDEX(Δεδομένα!$P:$P,MATCH('2020'!E247,Δεδομένα!$O:$O,0))</f>
        <v>85</v>
      </c>
      <c r="G247" s="6" t="s">
        <v>251</v>
      </c>
      <c r="H247" s="2" t="str">
        <f>INDEX(Δεδομένα!B$1:B$51,MATCH('2020'!G247,Δεδομένα!A$1:A$51,0))</f>
        <v>ΗΠΕΙΡΟΥ</v>
      </c>
      <c r="I247" s="8">
        <f>INDEX(Δεδομένα!E$1:E$13,MATCH('2020'!H247,Δεδομένα!D$1:D$13,0))</f>
        <v>5</v>
      </c>
      <c r="J247" s="1">
        <v>43842</v>
      </c>
      <c r="K247" s="6" t="s">
        <v>1414</v>
      </c>
      <c r="L247" s="36" t="str">
        <f t="shared" si="12"/>
        <v>12/01/2020 15:22</v>
      </c>
      <c r="M247" s="1">
        <v>43842</v>
      </c>
      <c r="N247" s="6" t="s">
        <v>281</v>
      </c>
      <c r="O247" s="36" t="str">
        <f t="shared" si="13"/>
        <v>12/01/2020 16:00</v>
      </c>
      <c r="P247" s="46">
        <f t="shared" si="14"/>
        <v>2.6388888887595385E-2</v>
      </c>
      <c r="Q247" s="48">
        <v>0</v>
      </c>
      <c r="R247" s="47">
        <f t="shared" si="15"/>
        <v>37.999999998137355</v>
      </c>
      <c r="S247" s="6" t="s">
        <v>1415</v>
      </c>
      <c r="T247" s="6" t="s">
        <v>257</v>
      </c>
      <c r="U247" s="6" t="s">
        <v>44</v>
      </c>
      <c r="V247" s="6" t="s">
        <v>1416</v>
      </c>
      <c r="W247" s="7">
        <v>0</v>
      </c>
      <c r="X247" s="7">
        <v>0</v>
      </c>
      <c r="Y247" s="7">
        <v>0</v>
      </c>
      <c r="Z247" s="7">
        <v>0</v>
      </c>
      <c r="AA247" s="7">
        <v>1</v>
      </c>
      <c r="AB247" s="7">
        <v>0</v>
      </c>
      <c r="AC247" s="7">
        <v>0</v>
      </c>
      <c r="AD247" s="7">
        <v>0</v>
      </c>
      <c r="AE247">
        <v>3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</row>
    <row r="248" spans="1:44" x14ac:dyDescent="0.25">
      <c r="A248">
        <v>1532692</v>
      </c>
      <c r="B248">
        <v>0</v>
      </c>
      <c r="C248">
        <v>0</v>
      </c>
      <c r="D248">
        <v>0</v>
      </c>
      <c r="E248" s="68" t="s">
        <v>484</v>
      </c>
      <c r="F248" s="8">
        <f>INDEX(Δεδομένα!$P:$P,MATCH('2020'!E248,Δεδομένα!$O:$O,0))</f>
        <v>190</v>
      </c>
      <c r="G248" s="6" t="s">
        <v>479</v>
      </c>
      <c r="H248" s="2" t="str">
        <f>INDEX(Δεδομένα!B$1:B$51,MATCH('2020'!G248,Δεδομένα!A$1:A$51,0))</f>
        <v>ΝΟΤΙΟΥ ΑΙΓΑΙΟΥ</v>
      </c>
      <c r="I248" s="8">
        <f>INDEX(Δεδομένα!E$1:E$13,MATCH('2020'!H248,Δεδομένα!D$1:D$13,0))</f>
        <v>10</v>
      </c>
      <c r="J248" s="1">
        <v>43842</v>
      </c>
      <c r="K248" s="6" t="s">
        <v>215</v>
      </c>
      <c r="L248" s="36" t="str">
        <f t="shared" si="12"/>
        <v>12/01/2020 16:20</v>
      </c>
      <c r="M248" s="1">
        <v>43842</v>
      </c>
      <c r="N248" s="6" t="s">
        <v>485</v>
      </c>
      <c r="O248" s="36" t="str">
        <f t="shared" si="13"/>
        <v>12/01/2020 18:46</v>
      </c>
      <c r="P248" s="46">
        <f t="shared" si="14"/>
        <v>0.10138888889196096</v>
      </c>
      <c r="Q248" s="48">
        <v>0</v>
      </c>
      <c r="R248" s="47">
        <f t="shared" si="15"/>
        <v>146.00000000442378</v>
      </c>
      <c r="S248" s="6" t="s">
        <v>44</v>
      </c>
      <c r="T248" s="6" t="s">
        <v>486</v>
      </c>
      <c r="U248" s="6" t="s">
        <v>44</v>
      </c>
      <c r="V248" s="6" t="s">
        <v>487</v>
      </c>
      <c r="W248" s="7">
        <v>0</v>
      </c>
      <c r="X248" s="7">
        <v>0</v>
      </c>
      <c r="Y248" s="7">
        <v>0</v>
      </c>
      <c r="Z248" s="7">
        <v>1</v>
      </c>
      <c r="AA248" s="7">
        <v>0</v>
      </c>
      <c r="AB248" s="7">
        <v>0</v>
      </c>
      <c r="AC248" s="7">
        <v>0</v>
      </c>
      <c r="AD248" s="7">
        <v>0</v>
      </c>
      <c r="AE248">
        <v>3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</row>
    <row r="249" spans="1:44" x14ac:dyDescent="0.25">
      <c r="A249">
        <v>1531477</v>
      </c>
      <c r="B249">
        <v>0</v>
      </c>
      <c r="C249">
        <v>0</v>
      </c>
      <c r="D249">
        <v>0</v>
      </c>
      <c r="E249" s="68" t="s">
        <v>511</v>
      </c>
      <c r="F249" s="8">
        <f>INDEX(Δεδομένα!$P:$P,MATCH('2020'!E249,Δεδομένα!$O:$O,0))</f>
        <v>199</v>
      </c>
      <c r="G249" s="6" t="s">
        <v>495</v>
      </c>
      <c r="H249" s="2" t="str">
        <f>INDEX(Δεδομένα!B$1:B$51,MATCH('2020'!G249,Δεδομένα!A$1:A$51,0))</f>
        <v>ΒΟΡΕΙΟΥ ΑΙΓΑΙΟΥ</v>
      </c>
      <c r="I249" s="8">
        <f>INDEX(Δεδομένα!E$1:E$13,MATCH('2020'!H249,Δεδομένα!D$1:D$13,0))</f>
        <v>11</v>
      </c>
      <c r="J249" s="1">
        <v>43842</v>
      </c>
      <c r="K249" s="6" t="s">
        <v>327</v>
      </c>
      <c r="L249" s="36" t="str">
        <f t="shared" si="12"/>
        <v>12/01/2020 18:50</v>
      </c>
      <c r="M249" s="1">
        <v>43842</v>
      </c>
      <c r="N249" s="6" t="s">
        <v>513</v>
      </c>
      <c r="O249" s="36" t="str">
        <f t="shared" si="13"/>
        <v>12/01/2020 19:25</v>
      </c>
      <c r="P249" s="46">
        <f t="shared" si="14"/>
        <v>2.4305555562023073E-2</v>
      </c>
      <c r="Q249" s="48">
        <v>0</v>
      </c>
      <c r="R249" s="47">
        <f t="shared" si="15"/>
        <v>35.000000009313226</v>
      </c>
      <c r="S249" s="6" t="s">
        <v>498</v>
      </c>
      <c r="T249" s="6" t="s">
        <v>499</v>
      </c>
      <c r="U249" s="6" t="s">
        <v>514</v>
      </c>
      <c r="V249" s="6" t="s">
        <v>515</v>
      </c>
      <c r="W249" s="7">
        <v>0</v>
      </c>
      <c r="X249" s="7">
        <v>0</v>
      </c>
      <c r="Y249" s="7">
        <v>0</v>
      </c>
      <c r="Z249" s="7">
        <v>0</v>
      </c>
      <c r="AA249" s="7">
        <v>0</v>
      </c>
      <c r="AB249" s="7">
        <v>0</v>
      </c>
      <c r="AC249" s="7">
        <v>0.1</v>
      </c>
      <c r="AD249" s="7">
        <v>0</v>
      </c>
      <c r="AE249">
        <v>2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</row>
    <row r="250" spans="1:44" x14ac:dyDescent="0.25">
      <c r="A250">
        <v>1538601</v>
      </c>
      <c r="B250">
        <v>718103</v>
      </c>
      <c r="C250">
        <v>21.944561929540001</v>
      </c>
      <c r="D250">
        <v>37.306002966947297</v>
      </c>
      <c r="E250" s="68" t="s">
        <v>840</v>
      </c>
      <c r="F250" s="8">
        <f>INDEX(Δεδομένα!$P:$P,MATCH('2020'!E250,Δεδομένα!$O:$O,0))</f>
        <v>144</v>
      </c>
      <c r="G250" s="6" t="s">
        <v>841</v>
      </c>
      <c r="H250" s="2" t="str">
        <f>INDEX(Δεδομένα!B$1:B$51,MATCH('2020'!G250,Δεδομένα!A$1:A$51,0))</f>
        <v>ΠΕΛΛΟΠΟΝΗΣΟΥ</v>
      </c>
      <c r="I250" s="8">
        <f>INDEX(Δεδομένα!E$1:E$13,MATCH('2020'!H250,Δεδομένα!D$1:D$13,0))</f>
        <v>8</v>
      </c>
      <c r="J250" s="1">
        <v>43842</v>
      </c>
      <c r="K250" s="6" t="s">
        <v>1184</v>
      </c>
      <c r="L250" s="36" t="str">
        <f t="shared" si="12"/>
        <v>12/01/2020 18:25</v>
      </c>
      <c r="M250" s="1">
        <v>43842</v>
      </c>
      <c r="N250" s="6" t="s">
        <v>352</v>
      </c>
      <c r="O250" s="36" t="str">
        <f t="shared" si="13"/>
        <v>12/01/2020 20:05</v>
      </c>
      <c r="P250" s="46">
        <f t="shared" si="14"/>
        <v>6.9444444445252884E-2</v>
      </c>
      <c r="Q250" s="48">
        <v>0</v>
      </c>
      <c r="R250" s="47">
        <f t="shared" si="15"/>
        <v>100.00000000116415</v>
      </c>
      <c r="S250" s="6" t="s">
        <v>842</v>
      </c>
      <c r="T250" s="6" t="s">
        <v>843</v>
      </c>
      <c r="U250" s="6" t="s">
        <v>44</v>
      </c>
      <c r="V250" s="6" t="s">
        <v>1420</v>
      </c>
      <c r="W250" s="7">
        <v>0</v>
      </c>
      <c r="X250" s="7">
        <v>0</v>
      </c>
      <c r="Y250" s="7">
        <v>0</v>
      </c>
      <c r="Z250" s="7">
        <v>0</v>
      </c>
      <c r="AA250" s="7">
        <v>0</v>
      </c>
      <c r="AB250" s="7">
        <v>0</v>
      </c>
      <c r="AC250" s="7">
        <v>0</v>
      </c>
      <c r="AD250" s="7">
        <v>0.2</v>
      </c>
      <c r="AE250">
        <v>2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</row>
    <row r="251" spans="1:44" x14ac:dyDescent="0.25">
      <c r="A251">
        <v>1539391</v>
      </c>
      <c r="B251">
        <v>718094</v>
      </c>
      <c r="C251">
        <v>25.344472737993598</v>
      </c>
      <c r="D251">
        <v>41.137717969737203</v>
      </c>
      <c r="E251" s="68" t="s">
        <v>946</v>
      </c>
      <c r="F251" s="8">
        <f>INDEX(Δεδομένα!$P:$P,MATCH('2020'!E251,Δεδομένα!$O:$O,0))</f>
        <v>19</v>
      </c>
      <c r="G251" s="6" t="s">
        <v>64</v>
      </c>
      <c r="H251" s="2" t="str">
        <f>INDEX(Δεδομένα!B$1:B$51,MATCH('2020'!G251,Δεδομένα!A$1:A$51,0))</f>
        <v>ΑΝΑΤΟΛΙΚΗΣ ΜΑΚΕΔΟΝΙΑΣ ΚΑΙ ΘΡΑΚΗΣ</v>
      </c>
      <c r="I251" s="8">
        <f>INDEX(Δεδομένα!E$1:E$13,MATCH('2020'!H251,Δεδομένα!D$1:D$13,0))</f>
        <v>2</v>
      </c>
      <c r="J251" s="1">
        <v>43842</v>
      </c>
      <c r="K251" s="6" t="s">
        <v>891</v>
      </c>
      <c r="L251" s="36" t="str">
        <f t="shared" si="12"/>
        <v>12/01/2020 18:09</v>
      </c>
      <c r="M251" s="1">
        <v>43842</v>
      </c>
      <c r="N251" s="6" t="s">
        <v>474</v>
      </c>
      <c r="O251" s="36" t="str">
        <f t="shared" si="13"/>
        <v>12/01/2020 18:52</v>
      </c>
      <c r="P251" s="46">
        <f t="shared" si="14"/>
        <v>2.9861111113859806E-2</v>
      </c>
      <c r="Q251" s="48">
        <v>0</v>
      </c>
      <c r="R251" s="47">
        <f t="shared" si="15"/>
        <v>43.000000003958121</v>
      </c>
      <c r="S251" s="6" t="s">
        <v>44</v>
      </c>
      <c r="T251" s="6" t="s">
        <v>948</v>
      </c>
      <c r="U251" s="6" t="s">
        <v>44</v>
      </c>
      <c r="V251" s="6" t="s">
        <v>1419</v>
      </c>
      <c r="W251" s="7">
        <v>0</v>
      </c>
      <c r="X251" s="7">
        <v>0</v>
      </c>
      <c r="Y251" s="7">
        <v>0</v>
      </c>
      <c r="Z251" s="7">
        <v>0.5</v>
      </c>
      <c r="AA251" s="7">
        <v>0</v>
      </c>
      <c r="AB251" s="7">
        <v>0</v>
      </c>
      <c r="AC251" s="7">
        <v>0</v>
      </c>
      <c r="AD251" s="7">
        <v>0</v>
      </c>
      <c r="AE251">
        <v>2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</row>
    <row r="252" spans="1:44" x14ac:dyDescent="0.25">
      <c r="A252">
        <v>1530203</v>
      </c>
      <c r="B252">
        <v>0</v>
      </c>
      <c r="C252">
        <v>0</v>
      </c>
      <c r="D252">
        <v>0</v>
      </c>
      <c r="E252" s="68" t="s">
        <v>417</v>
      </c>
      <c r="F252" s="8">
        <f>INDEX(Δεδομένα!$P:$P,MATCH('2020'!E252,Δεδομένα!$O:$O,0))</f>
        <v>168</v>
      </c>
      <c r="G252" s="6" t="s">
        <v>399</v>
      </c>
      <c r="H252" s="2" t="str">
        <f>INDEX(Δεδομένα!B$1:B$51,MATCH('2020'!G252,Δεδομένα!A$1:A$51,0))</f>
        <v>ΣΤΕΡΕΑΣ ΕΛΛΑΔΟΣ</v>
      </c>
      <c r="I252" s="8">
        <f>INDEX(Δεδομένα!E$1:E$13,MATCH('2020'!H252,Δεδομένα!D$1:D$13,0))</f>
        <v>9</v>
      </c>
      <c r="J252" s="1">
        <v>43842</v>
      </c>
      <c r="K252" s="6" t="s">
        <v>349</v>
      </c>
      <c r="L252" s="36" t="str">
        <f t="shared" si="12"/>
        <v>12/01/2020 12:35</v>
      </c>
      <c r="M252" s="1">
        <v>43842</v>
      </c>
      <c r="N252" s="6" t="s">
        <v>280</v>
      </c>
      <c r="O252" s="36" t="str">
        <f t="shared" si="13"/>
        <v>12/01/2020 15:25</v>
      </c>
      <c r="P252" s="46">
        <f t="shared" si="14"/>
        <v>0.11805555555474712</v>
      </c>
      <c r="Q252" s="48">
        <v>0</v>
      </c>
      <c r="R252" s="47">
        <f t="shared" si="15"/>
        <v>169.99999999883585</v>
      </c>
      <c r="S252" s="6" t="s">
        <v>420</v>
      </c>
      <c r="T252" s="6" t="s">
        <v>421</v>
      </c>
      <c r="U252" s="6" t="s">
        <v>44</v>
      </c>
      <c r="V252" s="6" t="s">
        <v>426</v>
      </c>
      <c r="W252" s="7">
        <v>5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>
        <v>10</v>
      </c>
      <c r="AF252">
        <v>0</v>
      </c>
      <c r="AG252">
        <v>0</v>
      </c>
      <c r="AH252">
        <v>0</v>
      </c>
      <c r="AI252">
        <v>0</v>
      </c>
      <c r="AJ252">
        <v>4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</row>
    <row r="253" spans="1:44" x14ac:dyDescent="0.25">
      <c r="A253">
        <v>1531933</v>
      </c>
      <c r="B253">
        <v>718298</v>
      </c>
      <c r="C253">
        <v>21.3341530941562</v>
      </c>
      <c r="D253">
        <v>38.721822668648102</v>
      </c>
      <c r="E253" s="68" t="s">
        <v>1431</v>
      </c>
      <c r="F253" s="8">
        <f>INDEX(Δεδομένα!$P:$P,MATCH('2020'!E253,Δεδομένα!$O:$O,0))</f>
        <v>128</v>
      </c>
      <c r="G253" s="6" t="s">
        <v>335</v>
      </c>
      <c r="H253" s="2" t="str">
        <f>INDEX(Δεδομένα!B$1:B$51,MATCH('2020'!G253,Δεδομένα!A$1:A$51,0))</f>
        <v>ΔΥΤΙΚΗΣ ΕΛΛΑΔΟΣ</v>
      </c>
      <c r="I253" s="8">
        <f>INDEX(Δεδομένα!E$1:E$13,MATCH('2020'!H253,Δεδομένα!D$1:D$13,0))</f>
        <v>7</v>
      </c>
      <c r="J253" s="1">
        <v>43843</v>
      </c>
      <c r="K253" s="6" t="s">
        <v>192</v>
      </c>
      <c r="L253" s="36" t="str">
        <f t="shared" si="12"/>
        <v>13/01/2020 17:04</v>
      </c>
      <c r="M253" s="1">
        <v>43843</v>
      </c>
      <c r="N253" s="6" t="s">
        <v>310</v>
      </c>
      <c r="O253" s="36" t="str">
        <f t="shared" si="13"/>
        <v>13/01/2020 18:15</v>
      </c>
      <c r="P253" s="46">
        <f t="shared" si="14"/>
        <v>4.9305555556202307E-2</v>
      </c>
      <c r="Q253" s="48">
        <v>0</v>
      </c>
      <c r="R253" s="47">
        <f t="shared" si="15"/>
        <v>71.000000000931323</v>
      </c>
      <c r="S253" s="6" t="s">
        <v>1016</v>
      </c>
      <c r="T253" s="6" t="s">
        <v>1017</v>
      </c>
      <c r="U253" s="6" t="s">
        <v>1018</v>
      </c>
      <c r="V253" s="6" t="s">
        <v>1432</v>
      </c>
      <c r="W253" s="7">
        <v>0</v>
      </c>
      <c r="X253" s="7">
        <v>0</v>
      </c>
      <c r="Y253" s="7">
        <v>0</v>
      </c>
      <c r="Z253" s="7">
        <v>0</v>
      </c>
      <c r="AA253" s="7">
        <v>0.5</v>
      </c>
      <c r="AB253" s="7">
        <v>0</v>
      </c>
      <c r="AC253" s="7">
        <v>0</v>
      </c>
      <c r="AD253" s="7">
        <v>0</v>
      </c>
      <c r="AE253">
        <v>2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</row>
    <row r="254" spans="1:44" x14ac:dyDescent="0.25">
      <c r="A254">
        <v>1530753</v>
      </c>
      <c r="B254">
        <v>718338</v>
      </c>
      <c r="C254">
        <v>26.282318029134402</v>
      </c>
      <c r="D254">
        <v>41.286472566749197</v>
      </c>
      <c r="E254" s="68" t="s">
        <v>1172</v>
      </c>
      <c r="F254" s="8">
        <f>INDEX(Δεδομένα!$P:$P,MATCH('2020'!E254,Δεδομένα!$O:$O,0))</f>
        <v>38</v>
      </c>
      <c r="G254" s="6" t="s">
        <v>148</v>
      </c>
      <c r="H254" s="2" t="str">
        <f>INDEX(Δεδομένα!B$1:B$51,MATCH('2020'!G254,Δεδομένα!A$1:A$51,0))</f>
        <v>ΑΝΑΤΟΛΙΚΗΣ ΜΑΚΕΔΟΝΙΑΣ ΚΑΙ ΘΡΑΚΗΣ</v>
      </c>
      <c r="I254" s="8">
        <f>INDEX(Δεδομένα!E$1:E$13,MATCH('2020'!H254,Δεδομένα!D$1:D$13,0))</f>
        <v>2</v>
      </c>
      <c r="J254" s="1">
        <v>43843</v>
      </c>
      <c r="K254" s="6" t="s">
        <v>579</v>
      </c>
      <c r="L254" s="36" t="str">
        <f t="shared" si="12"/>
        <v>13/01/2020 19:19</v>
      </c>
      <c r="M254" s="1">
        <v>43843</v>
      </c>
      <c r="N254" s="6" t="s">
        <v>634</v>
      </c>
      <c r="O254" s="36" t="str">
        <f t="shared" si="13"/>
        <v>13/01/2020 23:00</v>
      </c>
      <c r="P254" s="46">
        <f t="shared" si="14"/>
        <v>0.15347222222771961</v>
      </c>
      <c r="Q254" s="48">
        <v>0</v>
      </c>
      <c r="R254" s="47">
        <f t="shared" si="15"/>
        <v>221.00000000791624</v>
      </c>
      <c r="S254" s="6" t="s">
        <v>963</v>
      </c>
      <c r="T254" s="6" t="s">
        <v>162</v>
      </c>
      <c r="U254" s="6" t="s">
        <v>44</v>
      </c>
      <c r="V254" s="6" t="s">
        <v>1438</v>
      </c>
      <c r="W254" s="7">
        <v>0</v>
      </c>
      <c r="X254" s="7">
        <v>0</v>
      </c>
      <c r="Y254" s="7">
        <v>0</v>
      </c>
      <c r="Z254" s="7">
        <v>0.5</v>
      </c>
      <c r="AA254" s="7">
        <v>0</v>
      </c>
      <c r="AB254" s="7">
        <v>0</v>
      </c>
      <c r="AC254" s="7">
        <v>0</v>
      </c>
      <c r="AD254" s="7">
        <v>0</v>
      </c>
      <c r="AE254">
        <v>6</v>
      </c>
      <c r="AF254">
        <v>0</v>
      </c>
      <c r="AG254">
        <v>0</v>
      </c>
      <c r="AH254">
        <v>0</v>
      </c>
      <c r="AI254">
        <v>3</v>
      </c>
      <c r="AJ254">
        <v>3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</row>
    <row r="255" spans="1:44" x14ac:dyDescent="0.25">
      <c r="A255">
        <v>1531468</v>
      </c>
      <c r="B255">
        <v>718272</v>
      </c>
      <c r="C255">
        <v>20.4525202643634</v>
      </c>
      <c r="D255">
        <v>39.684506231092001</v>
      </c>
      <c r="E255" s="68" t="s">
        <v>1427</v>
      </c>
      <c r="F255" s="8">
        <f>INDEX(Δεδομένα!$P:$P,MATCH('2020'!E255,Δεδομένα!$O:$O,0))</f>
        <v>87</v>
      </c>
      <c r="G255" s="6" t="s">
        <v>251</v>
      </c>
      <c r="H255" s="2" t="str">
        <f>INDEX(Δεδομένα!B$1:B$51,MATCH('2020'!G255,Δεδομένα!A$1:A$51,0))</f>
        <v>ΗΠΕΙΡΟΥ</v>
      </c>
      <c r="I255" s="8">
        <f>INDEX(Δεδομένα!E$1:E$13,MATCH('2020'!H255,Δεδομένα!D$1:D$13,0))</f>
        <v>5</v>
      </c>
      <c r="J255" s="1">
        <v>43843</v>
      </c>
      <c r="K255" s="6" t="s">
        <v>104</v>
      </c>
      <c r="L255" s="36" t="str">
        <f t="shared" si="12"/>
        <v>13/01/2020 15:30</v>
      </c>
      <c r="M255" s="1">
        <v>43844</v>
      </c>
      <c r="N255" s="6" t="s">
        <v>1428</v>
      </c>
      <c r="O255" s="36" t="str">
        <f t="shared" si="13"/>
        <v>14/01/2020 17:43</v>
      </c>
      <c r="P255" s="49">
        <f t="shared" si="14"/>
        <v>1.0923611111065838</v>
      </c>
      <c r="Q255" s="50">
        <f>1*24</f>
        <v>24</v>
      </c>
      <c r="R255" s="47">
        <f t="shared" si="15"/>
        <v>1572.9999999934807</v>
      </c>
      <c r="S255" s="6" t="s">
        <v>1415</v>
      </c>
      <c r="T255" s="6" t="s">
        <v>73</v>
      </c>
      <c r="U255" s="6" t="s">
        <v>44</v>
      </c>
      <c r="V255" s="6" t="s">
        <v>1429</v>
      </c>
      <c r="W255" s="7">
        <v>0</v>
      </c>
      <c r="X255" s="7">
        <v>2</v>
      </c>
      <c r="Y255" s="7">
        <v>0</v>
      </c>
      <c r="Z255" s="7">
        <v>0</v>
      </c>
      <c r="AA255" s="7">
        <v>0</v>
      </c>
      <c r="AB255" s="7">
        <v>0</v>
      </c>
      <c r="AC255" s="7">
        <v>0</v>
      </c>
      <c r="AD255" s="7">
        <v>0</v>
      </c>
      <c r="AE255">
        <v>3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</row>
    <row r="256" spans="1:44" x14ac:dyDescent="0.25">
      <c r="A256">
        <v>1530678</v>
      </c>
      <c r="B256">
        <v>718270</v>
      </c>
      <c r="C256">
        <v>21.686317021021001</v>
      </c>
      <c r="D256">
        <v>37.002026778286897</v>
      </c>
      <c r="E256" s="68" t="s">
        <v>997</v>
      </c>
      <c r="F256" s="8">
        <f>INDEX(Δεδομένα!$P:$P,MATCH('2020'!E256,Δεδομένα!$O:$O,0))</f>
        <v>145</v>
      </c>
      <c r="G256" s="6" t="s">
        <v>841</v>
      </c>
      <c r="H256" s="2" t="str">
        <f>INDEX(Δεδομένα!B$1:B$51,MATCH('2020'!G256,Δεδομένα!A$1:A$51,0))</f>
        <v>ΠΕΛΛΟΠΟΝΗΣΟΥ</v>
      </c>
      <c r="I256" s="8">
        <f>INDEX(Δεδομένα!E$1:E$13,MATCH('2020'!H256,Δεδομένα!D$1:D$13,0))</f>
        <v>8</v>
      </c>
      <c r="J256" s="1">
        <v>43843</v>
      </c>
      <c r="K256" s="6" t="s">
        <v>42</v>
      </c>
      <c r="L256" s="36" t="str">
        <f t="shared" si="12"/>
        <v>13/01/2020 14:58</v>
      </c>
      <c r="M256" s="1">
        <v>43843</v>
      </c>
      <c r="N256" s="6" t="s">
        <v>581</v>
      </c>
      <c r="O256" s="36" t="str">
        <f t="shared" si="13"/>
        <v>13/01/2020 15:40</v>
      </c>
      <c r="P256" s="46">
        <f t="shared" si="14"/>
        <v>2.9166666667151731E-2</v>
      </c>
      <c r="Q256" s="48">
        <v>0</v>
      </c>
      <c r="R256" s="47">
        <f t="shared" si="15"/>
        <v>42.000000000698492</v>
      </c>
      <c r="S256" s="6" t="s">
        <v>842</v>
      </c>
      <c r="T256" s="6" t="s">
        <v>967</v>
      </c>
      <c r="U256" s="6" t="s">
        <v>44</v>
      </c>
      <c r="V256" s="6" t="s">
        <v>1426</v>
      </c>
      <c r="W256" s="7">
        <v>0</v>
      </c>
      <c r="X256" s="7">
        <v>0</v>
      </c>
      <c r="Y256" s="7">
        <v>0</v>
      </c>
      <c r="Z256" s="7">
        <v>0</v>
      </c>
      <c r="AA256" s="7">
        <v>0.05</v>
      </c>
      <c r="AB256" s="7">
        <v>0</v>
      </c>
      <c r="AC256" s="7">
        <v>0</v>
      </c>
      <c r="AD256" s="7">
        <v>0</v>
      </c>
      <c r="AE256">
        <v>2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</row>
    <row r="257" spans="1:44" x14ac:dyDescent="0.25">
      <c r="A257">
        <v>1539394</v>
      </c>
      <c r="B257">
        <v>718309</v>
      </c>
      <c r="C257">
        <v>25.709708406362399</v>
      </c>
      <c r="D257">
        <v>41.033521181651999</v>
      </c>
      <c r="E257" s="68" t="s">
        <v>1219</v>
      </c>
      <c r="F257" s="8">
        <f>INDEX(Δεδομένα!$P:$P,MATCH('2020'!E257,Δεδομένα!$O:$O,0))</f>
        <v>20</v>
      </c>
      <c r="G257" s="6" t="s">
        <v>64</v>
      </c>
      <c r="H257" s="2" t="str">
        <f>INDEX(Δεδομένα!B$1:B$51,MATCH('2020'!G257,Δεδομένα!A$1:A$51,0))</f>
        <v>ΑΝΑΤΟΛΙΚΗΣ ΜΑΚΕΔΟΝΙΑΣ ΚΑΙ ΘΡΑΚΗΣ</v>
      </c>
      <c r="I257" s="8">
        <f>INDEX(Δεδομένα!E$1:E$13,MATCH('2020'!H257,Δεδομένα!D$1:D$13,0))</f>
        <v>2</v>
      </c>
      <c r="J257" s="1">
        <v>43843</v>
      </c>
      <c r="K257" s="6" t="s">
        <v>89</v>
      </c>
      <c r="L257" s="36" t="str">
        <f t="shared" si="12"/>
        <v>13/01/2020 17:58</v>
      </c>
      <c r="M257" s="1">
        <v>43843</v>
      </c>
      <c r="N257" s="6" t="s">
        <v>259</v>
      </c>
      <c r="O257" s="36" t="str">
        <f t="shared" si="13"/>
        <v>13/01/2020 19:00</v>
      </c>
      <c r="P257" s="46">
        <f t="shared" si="14"/>
        <v>4.3055555550381541E-2</v>
      </c>
      <c r="Q257" s="48">
        <v>0</v>
      </c>
      <c r="R257" s="47">
        <f t="shared" si="15"/>
        <v>61.999999992549419</v>
      </c>
      <c r="S257" s="6" t="s">
        <v>44</v>
      </c>
      <c r="T257" s="6" t="s">
        <v>72</v>
      </c>
      <c r="U257" s="6" t="s">
        <v>44</v>
      </c>
      <c r="V257" s="6" t="s">
        <v>1433</v>
      </c>
      <c r="W257" s="7">
        <v>0</v>
      </c>
      <c r="X257" s="7">
        <v>0</v>
      </c>
      <c r="Y257" s="7">
        <v>0</v>
      </c>
      <c r="Z257" s="7">
        <v>1</v>
      </c>
      <c r="AA257" s="7">
        <v>0</v>
      </c>
      <c r="AB257" s="7">
        <v>0</v>
      </c>
      <c r="AC257" s="7">
        <v>0</v>
      </c>
      <c r="AD257" s="7">
        <v>0</v>
      </c>
      <c r="AE257">
        <v>3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</row>
    <row r="258" spans="1:44" x14ac:dyDescent="0.25">
      <c r="A258">
        <v>1531038</v>
      </c>
      <c r="B258">
        <v>0</v>
      </c>
      <c r="C258">
        <v>0</v>
      </c>
      <c r="D258">
        <v>0</v>
      </c>
      <c r="E258" s="68" t="s">
        <v>334</v>
      </c>
      <c r="F258" s="8">
        <f>INDEX(Δεδομένα!$P:$P,MATCH('2020'!E258,Δεδομένα!$O:$O,0))</f>
        <v>127</v>
      </c>
      <c r="G258" s="6" t="s">
        <v>335</v>
      </c>
      <c r="H258" s="2" t="str">
        <f>INDEX(Δεδομένα!B$1:B$51,MATCH('2020'!G258,Δεδομένα!A$1:A$51,0))</f>
        <v>ΔΥΤΙΚΗΣ ΕΛΛΑΔΟΣ</v>
      </c>
      <c r="I258" s="8">
        <f>INDEX(Δεδομένα!E$1:E$13,MATCH('2020'!H258,Δεδομένα!D$1:D$13,0))</f>
        <v>7</v>
      </c>
      <c r="J258" s="1">
        <v>43844</v>
      </c>
      <c r="K258" s="6" t="s">
        <v>341</v>
      </c>
      <c r="L258" s="36" t="str">
        <f t="shared" si="12"/>
        <v>14/01/2020 13:55</v>
      </c>
      <c r="M258" s="1">
        <v>43844</v>
      </c>
      <c r="N258" s="6" t="s">
        <v>342</v>
      </c>
      <c r="O258" s="36" t="str">
        <f t="shared" si="13"/>
        <v>14/01/2020 14:43</v>
      </c>
      <c r="P258" s="46">
        <f t="shared" si="14"/>
        <v>3.3333333332848269E-2</v>
      </c>
      <c r="Q258" s="48">
        <v>0</v>
      </c>
      <c r="R258" s="47">
        <f t="shared" si="15"/>
        <v>47.999999999301508</v>
      </c>
      <c r="S258" s="6" t="s">
        <v>338</v>
      </c>
      <c r="T258" s="6" t="s">
        <v>343</v>
      </c>
      <c r="U258" s="6" t="s">
        <v>344</v>
      </c>
      <c r="V258" s="6" t="s">
        <v>345</v>
      </c>
      <c r="W258" s="7">
        <v>0</v>
      </c>
      <c r="X258" s="7">
        <v>0</v>
      </c>
      <c r="Y258" s="7">
        <v>0</v>
      </c>
      <c r="Z258" s="7">
        <v>0</v>
      </c>
      <c r="AA258" s="7">
        <v>0.3</v>
      </c>
      <c r="AB258" s="7">
        <v>0</v>
      </c>
      <c r="AC258" s="7">
        <v>0</v>
      </c>
      <c r="AD258" s="7">
        <v>0</v>
      </c>
      <c r="AE258">
        <v>2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</row>
    <row r="259" spans="1:44" x14ac:dyDescent="0.25">
      <c r="A259">
        <v>1535077</v>
      </c>
      <c r="B259">
        <v>718394</v>
      </c>
      <c r="C259">
        <v>21.350368185305602</v>
      </c>
      <c r="D259">
        <v>38.865975624030199</v>
      </c>
      <c r="E259" s="68" t="s">
        <v>351</v>
      </c>
      <c r="F259" s="8">
        <f>INDEX(Δεδομένα!$P:$P,MATCH('2020'!E259,Δεδομένα!$O:$O,0))</f>
        <v>131</v>
      </c>
      <c r="G259" s="6" t="s">
        <v>335</v>
      </c>
      <c r="H259" s="2" t="str">
        <f>INDEX(Δεδομένα!B$1:B$51,MATCH('2020'!G259,Δεδομένα!A$1:A$51,0))</f>
        <v>ΔΥΤΙΚΗΣ ΕΛΛΑΔΟΣ</v>
      </c>
      <c r="I259" s="8">
        <f>INDEX(Δεδομένα!E$1:E$13,MATCH('2020'!H259,Δεδομένα!D$1:D$13,0))</f>
        <v>7</v>
      </c>
      <c r="J259" s="1">
        <v>43844</v>
      </c>
      <c r="K259" s="6" t="s">
        <v>1441</v>
      </c>
      <c r="L259" s="36" t="str">
        <f t="shared" ref="L259:L322" si="16">_xlfn.CONCAT(TEXT(J259,"ηη/μμ/εεε")," ",TEXT(K259,"ωω:λλ"))</f>
        <v>14/01/2020 00:17</v>
      </c>
      <c r="M259" s="1">
        <v>43844</v>
      </c>
      <c r="N259" s="6" t="s">
        <v>731</v>
      </c>
      <c r="O259" s="36" t="str">
        <f t="shared" ref="O259:O322" si="17">_xlfn.CONCAT(TEXT(M259,"ηη/μμ/εεε")," ",TEXT(N259,"ωω:λλ"))</f>
        <v>14/01/2020 02:30</v>
      </c>
      <c r="P259" s="46">
        <f t="shared" ref="P259:P322" si="18">O259-L259</f>
        <v>9.2361111106583849E-2</v>
      </c>
      <c r="Q259" s="48">
        <v>0</v>
      </c>
      <c r="R259" s="47">
        <f t="shared" ref="R259:R322" si="19">P259*(24*60)</f>
        <v>132.99999999348074</v>
      </c>
      <c r="S259" s="6" t="s">
        <v>44</v>
      </c>
      <c r="T259" s="6" t="s">
        <v>354</v>
      </c>
      <c r="U259" s="6" t="s">
        <v>44</v>
      </c>
      <c r="V259" s="6" t="s">
        <v>1442</v>
      </c>
      <c r="W259" s="7">
        <v>0</v>
      </c>
      <c r="X259" s="7">
        <v>0</v>
      </c>
      <c r="Y259" s="7">
        <v>0</v>
      </c>
      <c r="Z259" s="7">
        <v>0</v>
      </c>
      <c r="AA259" s="7">
        <v>0</v>
      </c>
      <c r="AB259" s="7">
        <v>0.1</v>
      </c>
      <c r="AC259" s="7">
        <v>0</v>
      </c>
      <c r="AD259" s="7">
        <v>0</v>
      </c>
      <c r="AE259">
        <v>4</v>
      </c>
      <c r="AF259">
        <v>0</v>
      </c>
      <c r="AG259">
        <v>0</v>
      </c>
      <c r="AH259">
        <v>0</v>
      </c>
      <c r="AI259">
        <v>0</v>
      </c>
      <c r="AJ259">
        <v>2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</row>
    <row r="260" spans="1:44" x14ac:dyDescent="0.25">
      <c r="A260">
        <v>1535185</v>
      </c>
      <c r="B260">
        <v>718465</v>
      </c>
      <c r="C260">
        <v>21.0410413569303</v>
      </c>
      <c r="D260">
        <v>38.700497081725402</v>
      </c>
      <c r="E260" s="68" t="s">
        <v>351</v>
      </c>
      <c r="F260" s="8">
        <f>INDEX(Δεδομένα!$P:$P,MATCH('2020'!E260,Δεδομένα!$O:$O,0))</f>
        <v>131</v>
      </c>
      <c r="G260" s="6" t="s">
        <v>335</v>
      </c>
      <c r="H260" s="2" t="str">
        <f>INDEX(Δεδομένα!B$1:B$51,MATCH('2020'!G260,Δεδομένα!A$1:A$51,0))</f>
        <v>ΔΥΤΙΚΗΣ ΕΛΛΑΔΟΣ</v>
      </c>
      <c r="I260" s="8">
        <f>INDEX(Δεδομένα!E$1:E$13,MATCH('2020'!H260,Δεδομένα!D$1:D$13,0))</f>
        <v>7</v>
      </c>
      <c r="J260" s="1">
        <v>43844</v>
      </c>
      <c r="K260" s="6" t="s">
        <v>662</v>
      </c>
      <c r="L260" s="36" t="str">
        <f t="shared" si="16"/>
        <v>14/01/2020 12:30</v>
      </c>
      <c r="M260" s="1">
        <v>43844</v>
      </c>
      <c r="N260" s="6" t="s">
        <v>1444</v>
      </c>
      <c r="O260" s="36" t="str">
        <f t="shared" si="17"/>
        <v>14/01/2020 13:20</v>
      </c>
      <c r="P260" s="46">
        <f t="shared" si="18"/>
        <v>3.4722222218988463E-2</v>
      </c>
      <c r="Q260" s="48">
        <v>0</v>
      </c>
      <c r="R260" s="47">
        <f t="shared" si="19"/>
        <v>49.999999995343387</v>
      </c>
      <c r="S260" s="6" t="s">
        <v>44</v>
      </c>
      <c r="T260" s="6" t="s">
        <v>1445</v>
      </c>
      <c r="U260" s="6" t="s">
        <v>44</v>
      </c>
      <c r="V260" s="6" t="s">
        <v>1446</v>
      </c>
      <c r="W260" s="7">
        <v>0</v>
      </c>
      <c r="X260" s="7">
        <v>0</v>
      </c>
      <c r="Y260" s="7">
        <v>0</v>
      </c>
      <c r="Z260" s="7">
        <v>0</v>
      </c>
      <c r="AA260" s="7">
        <v>0.02</v>
      </c>
      <c r="AB260" s="7">
        <v>0</v>
      </c>
      <c r="AC260" s="7">
        <v>0</v>
      </c>
      <c r="AD260" s="7">
        <v>0</v>
      </c>
      <c r="AE260">
        <v>2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</row>
    <row r="261" spans="1:44" x14ac:dyDescent="0.25">
      <c r="A261">
        <v>1549923</v>
      </c>
      <c r="B261">
        <v>718521</v>
      </c>
      <c r="C261">
        <v>22.087306797349299</v>
      </c>
      <c r="D261">
        <v>37.346854823942998</v>
      </c>
      <c r="E261" s="68" t="s">
        <v>931</v>
      </c>
      <c r="F261" s="8">
        <f>INDEX(Δεδομένα!$P:$P,MATCH('2020'!E261,Δεδομένα!$O:$O,0))</f>
        <v>141</v>
      </c>
      <c r="G261" s="6" t="s">
        <v>932</v>
      </c>
      <c r="H261" s="2" t="str">
        <f>INDEX(Δεδομένα!B$1:B$51,MATCH('2020'!G261,Δεδομένα!A$1:A$51,0))</f>
        <v>ΠΕΛΛΟΠΟΝΗΣΟΥ</v>
      </c>
      <c r="I261" s="8">
        <f>INDEX(Δεδομένα!E$1:E$13,MATCH('2020'!H261,Δεδομένα!D$1:D$13,0))</f>
        <v>8</v>
      </c>
      <c r="J261" s="1">
        <v>43844</v>
      </c>
      <c r="K261" s="6" t="s">
        <v>1454</v>
      </c>
      <c r="L261" s="36" t="str">
        <f t="shared" si="16"/>
        <v>14/01/2020 15:32</v>
      </c>
      <c r="M261" s="1">
        <v>43844</v>
      </c>
      <c r="N261" s="6" t="s">
        <v>1455</v>
      </c>
      <c r="O261" s="36" t="str">
        <f t="shared" si="17"/>
        <v>14/01/2020 17:31</v>
      </c>
      <c r="P261" s="46">
        <f t="shared" si="18"/>
        <v>8.2638888889050577E-2</v>
      </c>
      <c r="Q261" s="48">
        <v>0</v>
      </c>
      <c r="R261" s="47">
        <f t="shared" si="19"/>
        <v>119.00000000023283</v>
      </c>
      <c r="S261" s="6" t="s">
        <v>44</v>
      </c>
      <c r="T261" s="6" t="s">
        <v>934</v>
      </c>
      <c r="U261" s="6" t="s">
        <v>1456</v>
      </c>
      <c r="V261" s="6" t="s">
        <v>1457</v>
      </c>
      <c r="W261" s="7">
        <v>0</v>
      </c>
      <c r="X261" s="7">
        <v>0.1</v>
      </c>
      <c r="Y261" s="7">
        <v>0</v>
      </c>
      <c r="Z261" s="7">
        <v>0</v>
      </c>
      <c r="AA261" s="7">
        <v>0</v>
      </c>
      <c r="AB261" s="7">
        <v>2.9</v>
      </c>
      <c r="AC261" s="7">
        <v>0</v>
      </c>
      <c r="AD261" s="7">
        <v>0</v>
      </c>
      <c r="AE261">
        <v>6</v>
      </c>
      <c r="AF261">
        <v>0</v>
      </c>
      <c r="AG261">
        <v>0</v>
      </c>
      <c r="AH261">
        <v>0</v>
      </c>
      <c r="AI261">
        <v>0</v>
      </c>
      <c r="AJ261">
        <v>3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</row>
    <row r="262" spans="1:44" x14ac:dyDescent="0.25">
      <c r="A262">
        <v>1532159</v>
      </c>
      <c r="B262">
        <v>0</v>
      </c>
      <c r="C262">
        <v>0</v>
      </c>
      <c r="D262">
        <v>0</v>
      </c>
      <c r="E262" s="68" t="s">
        <v>267</v>
      </c>
      <c r="F262" s="8">
        <f>INDEX(Δεδομένα!$P:$P,MATCH('2020'!E262,Δεδομένα!$O:$O,0))</f>
        <v>94</v>
      </c>
      <c r="G262" s="6" t="s">
        <v>268</v>
      </c>
      <c r="H262" s="2" t="str">
        <f>INDEX(Δεδομένα!B$1:B$51,MATCH('2020'!G262,Δεδομένα!A$1:A$51,0))</f>
        <v>ΗΠΕΙΡΟΥ</v>
      </c>
      <c r="I262" s="8">
        <f>INDEX(Δεδομένα!E$1:E$13,MATCH('2020'!H262,Δεδομένα!D$1:D$13,0))</f>
        <v>5</v>
      </c>
      <c r="J262" s="1">
        <v>43844</v>
      </c>
      <c r="K262" s="6" t="s">
        <v>277</v>
      </c>
      <c r="L262" s="36" t="str">
        <f t="shared" si="16"/>
        <v>14/01/2020 14:55</v>
      </c>
      <c r="M262" s="1">
        <v>43844</v>
      </c>
      <c r="N262" s="6" t="s">
        <v>230</v>
      </c>
      <c r="O262" s="36" t="str">
        <f t="shared" si="17"/>
        <v>14/01/2020 16:25</v>
      </c>
      <c r="P262" s="46">
        <f t="shared" si="18"/>
        <v>6.25E-2</v>
      </c>
      <c r="Q262" s="48">
        <v>0</v>
      </c>
      <c r="R262" s="47">
        <f t="shared" si="19"/>
        <v>90</v>
      </c>
      <c r="S262" s="6" t="s">
        <v>268</v>
      </c>
      <c r="T262" s="6" t="s">
        <v>270</v>
      </c>
      <c r="U262" s="6" t="s">
        <v>44</v>
      </c>
      <c r="V262" s="6" t="s">
        <v>278</v>
      </c>
      <c r="W262" s="7">
        <v>0</v>
      </c>
      <c r="X262" s="7">
        <v>0</v>
      </c>
      <c r="Y262" s="7">
        <v>0</v>
      </c>
      <c r="Z262" s="7">
        <v>0</v>
      </c>
      <c r="AA262" s="7">
        <v>0.2</v>
      </c>
      <c r="AB262" s="7">
        <v>0</v>
      </c>
      <c r="AC262" s="7">
        <v>0</v>
      </c>
      <c r="AD262" s="7">
        <v>0</v>
      </c>
      <c r="AE262">
        <v>2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</row>
    <row r="263" spans="1:44" x14ac:dyDescent="0.25">
      <c r="A263">
        <v>1532152</v>
      </c>
      <c r="B263">
        <v>0</v>
      </c>
      <c r="C263">
        <v>0</v>
      </c>
      <c r="D263">
        <v>0</v>
      </c>
      <c r="E263" s="68" t="s">
        <v>267</v>
      </c>
      <c r="F263" s="8">
        <f>INDEX(Δεδομένα!$P:$P,MATCH('2020'!E263,Δεδομένα!$O:$O,0))</f>
        <v>94</v>
      </c>
      <c r="G263" s="6" t="s">
        <v>268</v>
      </c>
      <c r="H263" s="2" t="str">
        <f>INDEX(Δεδομένα!B$1:B$51,MATCH('2020'!G263,Δεδομένα!A$1:A$51,0))</f>
        <v>ΗΠΕΙΡΟΥ</v>
      </c>
      <c r="I263" s="8">
        <f>INDEX(Δεδομένα!E$1:E$13,MATCH('2020'!H263,Δεδομένα!D$1:D$13,0))</f>
        <v>5</v>
      </c>
      <c r="J263" s="1">
        <v>43844</v>
      </c>
      <c r="K263" s="6" t="s">
        <v>66</v>
      </c>
      <c r="L263" s="36" t="str">
        <f t="shared" si="16"/>
        <v>14/01/2020 15:15</v>
      </c>
      <c r="M263" s="1">
        <v>43844</v>
      </c>
      <c r="N263" s="6" t="s">
        <v>71</v>
      </c>
      <c r="O263" s="36" t="str">
        <f t="shared" si="17"/>
        <v>14/01/2020 15:42</v>
      </c>
      <c r="P263" s="46">
        <f t="shared" si="18"/>
        <v>1.8750000002910383E-2</v>
      </c>
      <c r="Q263" s="48">
        <v>0</v>
      </c>
      <c r="R263" s="47">
        <f t="shared" si="19"/>
        <v>27.000000004190952</v>
      </c>
      <c r="S263" s="6" t="s">
        <v>268</v>
      </c>
      <c r="T263" s="6" t="s">
        <v>270</v>
      </c>
      <c r="U263" s="6" t="s">
        <v>44</v>
      </c>
      <c r="V263" s="6" t="s">
        <v>279</v>
      </c>
      <c r="W263" s="7">
        <v>0</v>
      </c>
      <c r="X263" s="7">
        <v>0</v>
      </c>
      <c r="Y263" s="7">
        <v>0</v>
      </c>
      <c r="Z263" s="7">
        <v>0</v>
      </c>
      <c r="AA263" s="7">
        <v>0</v>
      </c>
      <c r="AB263" s="7">
        <v>0.1</v>
      </c>
      <c r="AC263" s="7">
        <v>0</v>
      </c>
      <c r="AD263" s="7">
        <v>0</v>
      </c>
      <c r="AE263">
        <v>2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</row>
    <row r="264" spans="1:44" x14ac:dyDescent="0.25">
      <c r="A264">
        <v>1536082</v>
      </c>
      <c r="B264">
        <v>718541</v>
      </c>
      <c r="C264">
        <v>20.504677978269601</v>
      </c>
      <c r="D264">
        <v>39.595381625369001</v>
      </c>
      <c r="E264" s="68" t="s">
        <v>1197</v>
      </c>
      <c r="F264" s="8">
        <f>INDEX(Δεδομένα!$P:$P,MATCH('2020'!E264,Δεδομένα!$O:$O,0))</f>
        <v>90</v>
      </c>
      <c r="G264" s="6" t="s">
        <v>1149</v>
      </c>
      <c r="H264" s="2" t="str">
        <f>INDEX(Δεδομένα!B$1:B$51,MATCH('2020'!G264,Δεδομένα!A$1:A$51,0))</f>
        <v>ΗΠΕΙΡΟΥ</v>
      </c>
      <c r="I264" s="8">
        <f>INDEX(Δεδομένα!E$1:E$13,MATCH('2020'!H264,Δεδομένα!D$1:D$13,0))</f>
        <v>5</v>
      </c>
      <c r="J264" s="1">
        <v>43844</v>
      </c>
      <c r="K264" s="6" t="s">
        <v>796</v>
      </c>
      <c r="L264" s="36" t="str">
        <f t="shared" si="16"/>
        <v>14/01/2020 16:10</v>
      </c>
      <c r="M264" s="1">
        <v>43844</v>
      </c>
      <c r="N264" s="6" t="s">
        <v>1461</v>
      </c>
      <c r="O264" s="36" t="str">
        <f t="shared" si="17"/>
        <v>14/01/2020 18:27</v>
      </c>
      <c r="P264" s="46">
        <f t="shared" si="18"/>
        <v>9.5138888893416151E-2</v>
      </c>
      <c r="Q264" s="48">
        <v>0</v>
      </c>
      <c r="R264" s="47">
        <f t="shared" si="19"/>
        <v>137.00000000651926</v>
      </c>
      <c r="S264" s="6" t="s">
        <v>1149</v>
      </c>
      <c r="T264" s="6" t="s">
        <v>1201</v>
      </c>
      <c r="U264" s="6" t="s">
        <v>44</v>
      </c>
      <c r="V264" s="6" t="s">
        <v>1462</v>
      </c>
      <c r="W264" s="7">
        <v>0</v>
      </c>
      <c r="X264" s="7">
        <v>0.15</v>
      </c>
      <c r="Y264" s="7">
        <v>0</v>
      </c>
      <c r="Z264" s="7">
        <v>0</v>
      </c>
      <c r="AA264" s="7">
        <v>0</v>
      </c>
      <c r="AB264" s="7">
        <v>0</v>
      </c>
      <c r="AC264" s="7">
        <v>0</v>
      </c>
      <c r="AD264" s="7">
        <v>0</v>
      </c>
      <c r="AE264">
        <v>2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</row>
    <row r="265" spans="1:44" x14ac:dyDescent="0.25">
      <c r="A265">
        <v>1537352</v>
      </c>
      <c r="B265">
        <v>718542</v>
      </c>
      <c r="C265">
        <v>20.2935408174407</v>
      </c>
      <c r="D265">
        <v>39.553958156255803</v>
      </c>
      <c r="E265" s="68" t="s">
        <v>1197</v>
      </c>
      <c r="F265" s="8">
        <f>INDEX(Δεδομένα!$P:$P,MATCH('2020'!E265,Δεδομένα!$O:$O,0))</f>
        <v>90</v>
      </c>
      <c r="G265" s="6" t="s">
        <v>1149</v>
      </c>
      <c r="H265" s="2" t="str">
        <f>INDEX(Δεδομένα!B$1:B$51,MATCH('2020'!G265,Δεδομένα!A$1:A$51,0))</f>
        <v>ΗΠΕΙΡΟΥ</v>
      </c>
      <c r="I265" s="8">
        <f>INDEX(Δεδομένα!E$1:E$13,MATCH('2020'!H265,Δεδομένα!D$1:D$13,0))</f>
        <v>5</v>
      </c>
      <c r="J265" s="1">
        <v>43844</v>
      </c>
      <c r="K265" s="6" t="s">
        <v>1463</v>
      </c>
      <c r="L265" s="36" t="str">
        <f t="shared" si="16"/>
        <v>14/01/2020 16:58</v>
      </c>
      <c r="M265" s="1">
        <v>43844</v>
      </c>
      <c r="N265" s="6" t="s">
        <v>1464</v>
      </c>
      <c r="O265" s="36" t="str">
        <f t="shared" si="17"/>
        <v>14/01/2020 18:23</v>
      </c>
      <c r="P265" s="46">
        <f t="shared" si="18"/>
        <v>5.9027777781011537E-2</v>
      </c>
      <c r="Q265" s="48">
        <v>0</v>
      </c>
      <c r="R265" s="47">
        <f t="shared" si="19"/>
        <v>85.000000004656613</v>
      </c>
      <c r="S265" s="6" t="s">
        <v>1149</v>
      </c>
      <c r="T265" s="6" t="s">
        <v>1199</v>
      </c>
      <c r="U265" s="6" t="s">
        <v>44</v>
      </c>
      <c r="V265" s="6" t="s">
        <v>1465</v>
      </c>
      <c r="W265" s="7">
        <v>0</v>
      </c>
      <c r="X265" s="7">
        <v>0</v>
      </c>
      <c r="Y265" s="7">
        <v>0</v>
      </c>
      <c r="Z265" s="7">
        <v>0</v>
      </c>
      <c r="AA265" s="7">
        <v>0</v>
      </c>
      <c r="AB265" s="7">
        <v>1</v>
      </c>
      <c r="AC265" s="7">
        <v>0</v>
      </c>
      <c r="AD265" s="7">
        <v>0</v>
      </c>
      <c r="AE265">
        <v>2</v>
      </c>
      <c r="AF265">
        <v>0</v>
      </c>
      <c r="AG265">
        <v>0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</row>
    <row r="266" spans="1:44" x14ac:dyDescent="0.25">
      <c r="A266">
        <v>1530906</v>
      </c>
      <c r="B266">
        <v>718446</v>
      </c>
      <c r="C266">
        <v>22.615445340464099</v>
      </c>
      <c r="D266">
        <v>40.727340571562102</v>
      </c>
      <c r="E266" s="68" t="s">
        <v>873</v>
      </c>
      <c r="F266" s="8">
        <f>INDEX(Δεδομένα!$P:$P,MATCH('2020'!E266,Δεδομένα!$O:$O,0))</f>
        <v>61</v>
      </c>
      <c r="G266" s="6" t="s">
        <v>170</v>
      </c>
      <c r="H266" s="2" t="str">
        <f>INDEX(Δεδομένα!B$1:B$51,MATCH('2020'!G266,Δεδομένα!A$1:A$51,0))</f>
        <v>ΚΕΝΤΡΙΚΗΣ ΜΑΚΕΔΟΝΙΑΣ</v>
      </c>
      <c r="I266" s="8">
        <f>INDEX(Δεδομένα!E$1:E$13,MATCH('2020'!H266,Δεδομένα!D$1:D$13,0))</f>
        <v>3</v>
      </c>
      <c r="J266" s="1">
        <v>43844</v>
      </c>
      <c r="K266" s="6" t="s">
        <v>1443</v>
      </c>
      <c r="L266" s="36" t="str">
        <f t="shared" si="16"/>
        <v>14/01/2020 11:05</v>
      </c>
      <c r="M266" s="1">
        <v>43844</v>
      </c>
      <c r="N266" s="6" t="s">
        <v>440</v>
      </c>
      <c r="O266" s="36" t="str">
        <f t="shared" si="17"/>
        <v>14/01/2020 13:15</v>
      </c>
      <c r="P266" s="46">
        <f t="shared" si="18"/>
        <v>9.0277777781011537E-2</v>
      </c>
      <c r="Q266" s="48">
        <v>0</v>
      </c>
      <c r="R266" s="47">
        <f t="shared" si="19"/>
        <v>130.00000000465661</v>
      </c>
      <c r="S266" s="6" t="s">
        <v>170</v>
      </c>
      <c r="T266" s="6" t="s">
        <v>187</v>
      </c>
      <c r="U266" s="6" t="s">
        <v>1108</v>
      </c>
      <c r="V266" s="6" t="s">
        <v>1109</v>
      </c>
      <c r="W266" s="7">
        <v>0</v>
      </c>
      <c r="X266" s="7">
        <v>0</v>
      </c>
      <c r="Y266" s="7">
        <v>0</v>
      </c>
      <c r="Z266" s="7">
        <v>0</v>
      </c>
      <c r="AA266" s="7">
        <v>0.2</v>
      </c>
      <c r="AB266" s="7">
        <v>0</v>
      </c>
      <c r="AC266" s="7">
        <v>0</v>
      </c>
      <c r="AD266" s="7">
        <v>0</v>
      </c>
      <c r="AE266">
        <v>2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</row>
    <row r="267" spans="1:44" x14ac:dyDescent="0.25">
      <c r="A267">
        <v>1532124</v>
      </c>
      <c r="B267">
        <v>718499</v>
      </c>
      <c r="C267">
        <v>20.4670861543472</v>
      </c>
      <c r="D267">
        <v>39.661004550244101</v>
      </c>
      <c r="E267" s="68" t="s">
        <v>1427</v>
      </c>
      <c r="F267" s="8">
        <f>INDEX(Δεδομένα!$P:$P,MATCH('2020'!E267,Δεδομένα!$O:$O,0))</f>
        <v>87</v>
      </c>
      <c r="G267" s="6" t="s">
        <v>251</v>
      </c>
      <c r="H267" s="2" t="str">
        <f>INDEX(Δεδομένα!B$1:B$51,MATCH('2020'!G267,Δεδομένα!A$1:A$51,0))</f>
        <v>ΗΠΕΙΡΟΥ</v>
      </c>
      <c r="I267" s="8">
        <f>INDEX(Δεδομένα!E$1:E$13,MATCH('2020'!H267,Δεδομένα!D$1:D$13,0))</f>
        <v>5</v>
      </c>
      <c r="J267" s="1">
        <v>43844</v>
      </c>
      <c r="K267" s="6" t="s">
        <v>341</v>
      </c>
      <c r="L267" s="36" t="str">
        <f t="shared" si="16"/>
        <v>14/01/2020 13:55</v>
      </c>
      <c r="M267" s="1">
        <v>43850</v>
      </c>
      <c r="N267" s="6" t="s">
        <v>543</v>
      </c>
      <c r="O267" s="36" t="str">
        <f t="shared" si="17"/>
        <v>20/01/2020 15:45</v>
      </c>
      <c r="P267" s="49">
        <f t="shared" si="18"/>
        <v>6.0763888888905058</v>
      </c>
      <c r="Q267" s="50">
        <f>6*24</f>
        <v>144</v>
      </c>
      <c r="R267" s="47">
        <f t="shared" si="19"/>
        <v>8750.0000000023283</v>
      </c>
      <c r="S267" s="6" t="s">
        <v>1452</v>
      </c>
      <c r="T267" s="6" t="s">
        <v>73</v>
      </c>
      <c r="U267" s="6" t="s">
        <v>44</v>
      </c>
      <c r="V267" s="6" t="s">
        <v>1453</v>
      </c>
      <c r="W267" s="7">
        <v>0</v>
      </c>
      <c r="X267" s="7">
        <v>15</v>
      </c>
      <c r="Y267" s="7">
        <v>0</v>
      </c>
      <c r="Z267" s="7">
        <v>0</v>
      </c>
      <c r="AA267" s="7">
        <v>0</v>
      </c>
      <c r="AB267" s="7">
        <v>0</v>
      </c>
      <c r="AC267" s="7">
        <v>0</v>
      </c>
      <c r="AD267" s="7">
        <v>0</v>
      </c>
      <c r="AE267">
        <v>3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</row>
    <row r="268" spans="1:44" x14ac:dyDescent="0.25">
      <c r="A268">
        <v>1531221</v>
      </c>
      <c r="B268">
        <v>0</v>
      </c>
      <c r="C268">
        <v>0</v>
      </c>
      <c r="D268">
        <v>0</v>
      </c>
      <c r="E268" s="68" t="s">
        <v>76</v>
      </c>
      <c r="F268" s="8">
        <f>INDEX(Δεδομένα!$P:$P,MATCH('2020'!E268,Δεδομένα!$O:$O,0))</f>
        <v>25</v>
      </c>
      <c r="G268" s="6" t="s">
        <v>77</v>
      </c>
      <c r="H268" s="2" t="str">
        <f>INDEX(Δεδομένα!B$1:B$51,MATCH('2020'!G268,Δεδομένα!A$1:A$51,0))</f>
        <v>ΑΝΑΤΟΛΙΚΗΣ ΜΑΚΕΔΟΝΙΑΣ ΚΑΙ ΘΡΑΚΗΣ</v>
      </c>
      <c r="I268" s="8">
        <f>INDEX(Δεδομένα!E$1:E$13,MATCH('2020'!H268,Δεδομένα!D$1:D$13,0))</f>
        <v>2</v>
      </c>
      <c r="J268" s="1">
        <v>43844</v>
      </c>
      <c r="K268" s="6" t="s">
        <v>96</v>
      </c>
      <c r="L268" s="36" t="str">
        <f t="shared" si="16"/>
        <v>14/01/2020 16:32</v>
      </c>
      <c r="M268" s="1">
        <v>43844</v>
      </c>
      <c r="N268" s="6" t="s">
        <v>97</v>
      </c>
      <c r="O268" s="36" t="str">
        <f t="shared" si="17"/>
        <v>14/01/2020 19:54</v>
      </c>
      <c r="P268" s="46">
        <f t="shared" si="18"/>
        <v>0.14027777778392192</v>
      </c>
      <c r="Q268" s="48">
        <v>0</v>
      </c>
      <c r="R268" s="47">
        <f t="shared" si="19"/>
        <v>202.00000000884756</v>
      </c>
      <c r="S268" s="6" t="s">
        <v>77</v>
      </c>
      <c r="T268" s="6" t="s">
        <v>80</v>
      </c>
      <c r="U268" s="6" t="s">
        <v>44</v>
      </c>
      <c r="V268" s="6" t="s">
        <v>81</v>
      </c>
      <c r="W268" s="7">
        <v>0</v>
      </c>
      <c r="X268" s="7">
        <v>0</v>
      </c>
      <c r="Y268" s="7">
        <v>0</v>
      </c>
      <c r="Z268" s="7">
        <v>0</v>
      </c>
      <c r="AA268" s="7">
        <v>0</v>
      </c>
      <c r="AB268" s="7">
        <v>0</v>
      </c>
      <c r="AC268" s="7">
        <v>0.15</v>
      </c>
      <c r="AD268" s="7">
        <v>0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</row>
    <row r="269" spans="1:44" x14ac:dyDescent="0.25">
      <c r="A269">
        <v>1531483</v>
      </c>
      <c r="B269">
        <v>0</v>
      </c>
      <c r="C269">
        <v>0</v>
      </c>
      <c r="D269">
        <v>0</v>
      </c>
      <c r="E269" s="68" t="s">
        <v>511</v>
      </c>
      <c r="F269" s="8">
        <f>INDEX(Δεδομένα!$P:$P,MATCH('2020'!E269,Δεδομένα!$O:$O,0))</f>
        <v>199</v>
      </c>
      <c r="G269" s="6" t="s">
        <v>495</v>
      </c>
      <c r="H269" s="2" t="str">
        <f>INDEX(Δεδομένα!B$1:B$51,MATCH('2020'!G269,Δεδομένα!A$1:A$51,0))</f>
        <v>ΒΟΡΕΙΟΥ ΑΙΓΑΙΟΥ</v>
      </c>
      <c r="I269" s="8">
        <f>INDEX(Δεδομένα!E$1:E$13,MATCH('2020'!H269,Δεδομένα!D$1:D$13,0))</f>
        <v>11</v>
      </c>
      <c r="J269" s="1">
        <v>43844</v>
      </c>
      <c r="K269" s="6" t="s">
        <v>516</v>
      </c>
      <c r="L269" s="36" t="str">
        <f t="shared" si="16"/>
        <v>14/01/2020 11:09</v>
      </c>
      <c r="M269" s="1">
        <v>43844</v>
      </c>
      <c r="N269" s="6" t="s">
        <v>517</v>
      </c>
      <c r="O269" s="36" t="str">
        <f t="shared" si="17"/>
        <v>14/01/2020 12:00</v>
      </c>
      <c r="P269" s="46">
        <f t="shared" si="18"/>
        <v>3.5416666665696539E-2</v>
      </c>
      <c r="Q269" s="48">
        <v>0</v>
      </c>
      <c r="R269" s="47">
        <f t="shared" si="19"/>
        <v>50.999999998603016</v>
      </c>
      <c r="S269" s="6" t="s">
        <v>498</v>
      </c>
      <c r="T269" s="6" t="s">
        <v>499</v>
      </c>
      <c r="U269" s="6" t="s">
        <v>514</v>
      </c>
      <c r="V269" s="6" t="s">
        <v>518</v>
      </c>
      <c r="W269" s="7">
        <v>0</v>
      </c>
      <c r="X269" s="7">
        <v>0.03</v>
      </c>
      <c r="Y269" s="7">
        <v>0</v>
      </c>
      <c r="Z269" s="7">
        <v>0</v>
      </c>
      <c r="AA269" s="7">
        <v>0</v>
      </c>
      <c r="AB269" s="7">
        <v>0</v>
      </c>
      <c r="AC269" s="7">
        <v>0</v>
      </c>
      <c r="AD269" s="7">
        <v>0</v>
      </c>
      <c r="AE269">
        <v>2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</row>
    <row r="270" spans="1:44" x14ac:dyDescent="0.25">
      <c r="A270">
        <v>1531592</v>
      </c>
      <c r="B270">
        <v>0</v>
      </c>
      <c r="C270">
        <v>0</v>
      </c>
      <c r="D270">
        <v>0</v>
      </c>
      <c r="E270" s="68" t="s">
        <v>120</v>
      </c>
      <c r="F270" s="8">
        <f>INDEX(Δεδομένα!$P:$P,MATCH('2020'!E270,Δεδομένα!$O:$O,0))</f>
        <v>30</v>
      </c>
      <c r="G270" s="6" t="s">
        <v>121</v>
      </c>
      <c r="H270" s="2" t="str">
        <f>INDEX(Δεδομένα!B$1:B$51,MATCH('2020'!G270,Δεδομένα!A$1:A$51,0))</f>
        <v>ΑΝΑΤΟΛΙΚΗΣ ΜΑΚΕΔΟΝΙΑΣ ΚΑΙ ΘΡΑΚΗΣ</v>
      </c>
      <c r="I270" s="8">
        <f>INDEX(Δεδομένα!E$1:E$13,MATCH('2020'!H270,Δεδομένα!D$1:D$13,0))</f>
        <v>2</v>
      </c>
      <c r="J270" s="1">
        <v>43844</v>
      </c>
      <c r="K270" s="6" t="s">
        <v>130</v>
      </c>
      <c r="L270" s="36" t="str">
        <f t="shared" si="16"/>
        <v>14/01/2020 12:44</v>
      </c>
      <c r="M270" s="1">
        <v>43844</v>
      </c>
      <c r="N270" s="6" t="s">
        <v>131</v>
      </c>
      <c r="O270" s="36" t="str">
        <f t="shared" si="17"/>
        <v>14/01/2020 14:50</v>
      </c>
      <c r="P270" s="46">
        <f t="shared" si="18"/>
        <v>8.7500000001455192E-2</v>
      </c>
      <c r="Q270" s="48">
        <v>0</v>
      </c>
      <c r="R270" s="47">
        <f t="shared" si="19"/>
        <v>126.00000000209548</v>
      </c>
      <c r="S270" s="6" t="s">
        <v>121</v>
      </c>
      <c r="T270" s="6" t="s">
        <v>124</v>
      </c>
      <c r="U270" s="6" t="s">
        <v>44</v>
      </c>
      <c r="V270" s="6" t="s">
        <v>132</v>
      </c>
      <c r="W270" s="7">
        <v>0</v>
      </c>
      <c r="X270" s="7">
        <v>0</v>
      </c>
      <c r="Y270" s="7">
        <v>0</v>
      </c>
      <c r="Z270" s="7">
        <v>0.01</v>
      </c>
      <c r="AA270" s="7">
        <v>0</v>
      </c>
      <c r="AB270" s="7">
        <v>0</v>
      </c>
      <c r="AC270" s="7">
        <v>0</v>
      </c>
      <c r="AD270" s="7">
        <v>0</v>
      </c>
      <c r="AE270">
        <v>2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</row>
    <row r="271" spans="1:44" x14ac:dyDescent="0.25">
      <c r="A271">
        <v>1539595</v>
      </c>
      <c r="B271">
        <v>718539</v>
      </c>
      <c r="C271">
        <v>25.168869511845699</v>
      </c>
      <c r="D271">
        <v>41.1035889126914</v>
      </c>
      <c r="E271" s="68" t="s">
        <v>907</v>
      </c>
      <c r="F271" s="8">
        <f>INDEX(Δεδομένα!$P:$P,MATCH('2020'!E271,Δεδομένα!$O:$O,0))</f>
        <v>21</v>
      </c>
      <c r="G271" s="6" t="s">
        <v>64</v>
      </c>
      <c r="H271" s="2" t="str">
        <f>INDEX(Δεδομένα!B$1:B$51,MATCH('2020'!G271,Δεδομένα!A$1:A$51,0))</f>
        <v>ΑΝΑΤΟΛΙΚΗΣ ΜΑΚΕΔΟΝΙΑΣ ΚΑΙ ΘΡΑΚΗΣ</v>
      </c>
      <c r="I271" s="8">
        <f>INDEX(Δεδομένα!E$1:E$13,MATCH('2020'!H271,Δεδομένα!D$1:D$13,0))</f>
        <v>2</v>
      </c>
      <c r="J271" s="1">
        <v>43844</v>
      </c>
      <c r="K271" s="6" t="s">
        <v>1458</v>
      </c>
      <c r="L271" s="36" t="str">
        <f t="shared" si="16"/>
        <v>14/01/2020 16:56</v>
      </c>
      <c r="M271" s="1">
        <v>43844</v>
      </c>
      <c r="N271" s="6" t="s">
        <v>1459</v>
      </c>
      <c r="O271" s="36" t="str">
        <f t="shared" si="17"/>
        <v>14/01/2020 17:08</v>
      </c>
      <c r="P271" s="46">
        <f t="shared" si="18"/>
        <v>8.333333331393078E-3</v>
      </c>
      <c r="Q271" s="48">
        <v>0</v>
      </c>
      <c r="R271" s="47">
        <f t="shared" si="19"/>
        <v>11.999999997206032</v>
      </c>
      <c r="S271" s="6" t="s">
        <v>44</v>
      </c>
      <c r="T271" s="6" t="s">
        <v>909</v>
      </c>
      <c r="U271" s="6" t="s">
        <v>44</v>
      </c>
      <c r="V271" s="6" t="s">
        <v>1460</v>
      </c>
      <c r="W271" s="7">
        <v>0</v>
      </c>
      <c r="X271" s="7">
        <v>0</v>
      </c>
      <c r="Y271" s="7">
        <v>0</v>
      </c>
      <c r="Z271" s="7">
        <v>0</v>
      </c>
      <c r="AA271" s="7">
        <v>0.5</v>
      </c>
      <c r="AB271" s="7">
        <v>0</v>
      </c>
      <c r="AC271" s="7">
        <v>0</v>
      </c>
      <c r="AD271" s="7">
        <v>0</v>
      </c>
      <c r="AE271">
        <v>2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</row>
    <row r="272" spans="1:44" x14ac:dyDescent="0.25">
      <c r="A272">
        <v>1539607</v>
      </c>
      <c r="B272">
        <v>718721</v>
      </c>
      <c r="C272">
        <v>25.176120153426002</v>
      </c>
      <c r="D272">
        <v>41.096764737033197</v>
      </c>
      <c r="E272" s="68" t="s">
        <v>907</v>
      </c>
      <c r="F272" s="8">
        <f>INDEX(Δεδομένα!$P:$P,MATCH('2020'!E272,Δεδομένα!$O:$O,0))</f>
        <v>21</v>
      </c>
      <c r="G272" s="6" t="s">
        <v>64</v>
      </c>
      <c r="H272" s="2" t="str">
        <f>INDEX(Δεδομένα!B$1:B$51,MATCH('2020'!G272,Δεδομένα!A$1:A$51,0))</f>
        <v>ΑΝΑΤΟΛΙΚΗΣ ΜΑΚΕΔΟΝΙΑΣ ΚΑΙ ΘΡΑΚΗΣ</v>
      </c>
      <c r="I272" s="8">
        <f>INDEX(Δεδομένα!E$1:E$13,MATCH('2020'!H272,Δεδομένα!D$1:D$13,0))</f>
        <v>2</v>
      </c>
      <c r="J272" s="1">
        <v>43844</v>
      </c>
      <c r="K272" s="6" t="s">
        <v>1473</v>
      </c>
      <c r="L272" s="36" t="str">
        <f t="shared" si="16"/>
        <v>14/01/2020 14:22</v>
      </c>
      <c r="M272" s="1">
        <v>43844</v>
      </c>
      <c r="N272" s="6" t="s">
        <v>277</v>
      </c>
      <c r="O272" s="36" t="str">
        <f t="shared" si="17"/>
        <v>14/01/2020 14:55</v>
      </c>
      <c r="P272" s="46">
        <f t="shared" si="18"/>
        <v>2.2916666668606922E-2</v>
      </c>
      <c r="Q272" s="48">
        <v>0</v>
      </c>
      <c r="R272" s="47">
        <f t="shared" si="19"/>
        <v>33.000000002793968</v>
      </c>
      <c r="S272" s="6" t="s">
        <v>44</v>
      </c>
      <c r="T272" s="6" t="s">
        <v>909</v>
      </c>
      <c r="U272" s="6" t="s">
        <v>44</v>
      </c>
      <c r="V272" s="6" t="s">
        <v>1474</v>
      </c>
      <c r="W272" s="7">
        <v>0</v>
      </c>
      <c r="X272" s="7">
        <v>0</v>
      </c>
      <c r="Y272" s="7">
        <v>0</v>
      </c>
      <c r="Z272" s="7">
        <v>0.5</v>
      </c>
      <c r="AA272" s="7">
        <v>0</v>
      </c>
      <c r="AB272" s="7">
        <v>0</v>
      </c>
      <c r="AC272" s="7">
        <v>0</v>
      </c>
      <c r="AD272" s="7">
        <v>0</v>
      </c>
      <c r="AE272">
        <v>2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</row>
    <row r="273" spans="1:44" x14ac:dyDescent="0.25">
      <c r="A273">
        <v>1530849</v>
      </c>
      <c r="B273">
        <v>718490</v>
      </c>
      <c r="C273">
        <v>26.131168587882598</v>
      </c>
      <c r="D273">
        <v>37.632491736135997</v>
      </c>
      <c r="E273" s="68" t="s">
        <v>1447</v>
      </c>
      <c r="F273" s="8">
        <f>INDEX(Δεδομένα!$P:$P,MATCH('2020'!E273,Δεδομένα!$O:$O,0))</f>
        <v>208</v>
      </c>
      <c r="G273" s="6" t="s">
        <v>546</v>
      </c>
      <c r="H273" s="2" t="str">
        <f>INDEX(Δεδομένα!B$1:B$51,MATCH('2020'!G273,Δεδομένα!A$1:A$51,0))</f>
        <v>ΚΡΗΤΗΣ</v>
      </c>
      <c r="I273" s="8">
        <f>INDEX(Δεδομένα!E$1:E$13,MATCH('2020'!H273,Δεδομένα!D$1:D$13,0))</f>
        <v>12</v>
      </c>
      <c r="J273" s="1">
        <v>43844</v>
      </c>
      <c r="K273" s="6" t="s">
        <v>835</v>
      </c>
      <c r="L273" s="36" t="str">
        <f t="shared" si="16"/>
        <v>14/01/2020 13:24</v>
      </c>
      <c r="M273" s="1">
        <v>43844</v>
      </c>
      <c r="N273" s="6" t="s">
        <v>1448</v>
      </c>
      <c r="O273" s="36" t="str">
        <f t="shared" si="17"/>
        <v>14/01/2020 19:17</v>
      </c>
      <c r="P273" s="46">
        <f t="shared" si="18"/>
        <v>0.24513888888759539</v>
      </c>
      <c r="Q273" s="48">
        <v>0</v>
      </c>
      <c r="R273" s="47">
        <f t="shared" si="19"/>
        <v>352.99999999813735</v>
      </c>
      <c r="S273" s="6" t="s">
        <v>546</v>
      </c>
      <c r="T273" s="6" t="s">
        <v>1449</v>
      </c>
      <c r="U273" s="6" t="s">
        <v>1450</v>
      </c>
      <c r="V273" s="6" t="s">
        <v>1451</v>
      </c>
      <c r="W273" s="7">
        <v>0</v>
      </c>
      <c r="X273" s="7">
        <v>0.3</v>
      </c>
      <c r="Y273" s="7">
        <v>0</v>
      </c>
      <c r="Z273" s="7">
        <v>0</v>
      </c>
      <c r="AA273" s="7">
        <v>0</v>
      </c>
      <c r="AB273" s="7">
        <v>0.1</v>
      </c>
      <c r="AC273" s="7">
        <v>0</v>
      </c>
      <c r="AD273" s="7">
        <v>0</v>
      </c>
      <c r="AE273">
        <v>8</v>
      </c>
      <c r="AF273">
        <v>0</v>
      </c>
      <c r="AG273">
        <v>3</v>
      </c>
      <c r="AH273">
        <v>0</v>
      </c>
      <c r="AI273">
        <v>0</v>
      </c>
      <c r="AJ273">
        <v>3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</row>
    <row r="274" spans="1:44" x14ac:dyDescent="0.25">
      <c r="A274">
        <v>1540123</v>
      </c>
      <c r="B274">
        <v>0</v>
      </c>
      <c r="C274">
        <v>0</v>
      </c>
      <c r="D274">
        <v>0</v>
      </c>
      <c r="E274" s="68" t="s">
        <v>538</v>
      </c>
      <c r="F274" s="8">
        <f>INDEX(Δεδομένα!$P:$P,MATCH('2020'!E274,Δεδομένα!$O:$O,0))</f>
        <v>203</v>
      </c>
      <c r="G274" s="6" t="s">
        <v>525</v>
      </c>
      <c r="H274" s="2" t="str">
        <f>INDEX(Δεδομένα!B$1:B$51,MATCH('2020'!G274,Δεδομένα!A$1:A$51,0))</f>
        <v>ΒΟΡΕΙΟΥ ΑΙΓΑΙΟΥ</v>
      </c>
      <c r="I274" s="8">
        <f>INDEX(Δεδομένα!E$1:E$13,MATCH('2020'!H274,Δεδομένα!D$1:D$13,0))</f>
        <v>11</v>
      </c>
      <c r="J274" s="1">
        <v>43844</v>
      </c>
      <c r="K274" s="6" t="s">
        <v>539</v>
      </c>
      <c r="L274" s="36" t="str">
        <f t="shared" si="16"/>
        <v>14/01/2020 17:01</v>
      </c>
      <c r="M274" s="1">
        <v>43844</v>
      </c>
      <c r="N274" s="6" t="s">
        <v>540</v>
      </c>
      <c r="O274" s="36" t="str">
        <f t="shared" si="17"/>
        <v>14/01/2020 17:15</v>
      </c>
      <c r="P274" s="46">
        <f t="shared" si="18"/>
        <v>9.7222222248092294E-3</v>
      </c>
      <c r="Q274" s="48">
        <v>0</v>
      </c>
      <c r="R274" s="47">
        <f t="shared" si="19"/>
        <v>14.00000000372529</v>
      </c>
      <c r="S274" s="6" t="s">
        <v>525</v>
      </c>
      <c r="T274" s="6" t="s">
        <v>527</v>
      </c>
      <c r="U274" s="6" t="s">
        <v>44</v>
      </c>
      <c r="V274" s="6" t="s">
        <v>541</v>
      </c>
      <c r="W274" s="7">
        <v>0</v>
      </c>
      <c r="X274" s="7">
        <v>0</v>
      </c>
      <c r="Y274" s="7">
        <v>0</v>
      </c>
      <c r="Z274" s="7">
        <v>0.5</v>
      </c>
      <c r="AA274" s="7">
        <v>0</v>
      </c>
      <c r="AB274" s="7">
        <v>0</v>
      </c>
      <c r="AC274" s="7">
        <v>0</v>
      </c>
      <c r="AD274" s="7">
        <v>0</v>
      </c>
      <c r="AE274">
        <v>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</row>
    <row r="275" spans="1:44" x14ac:dyDescent="0.25">
      <c r="A275">
        <v>1540124</v>
      </c>
      <c r="B275">
        <v>779542</v>
      </c>
      <c r="C275">
        <v>23.0460284231998</v>
      </c>
      <c r="D275">
        <v>38.708602591785699</v>
      </c>
      <c r="E275" s="68" t="s">
        <v>538</v>
      </c>
      <c r="F275" s="8">
        <f>INDEX(Δεδομένα!$P:$P,MATCH('2020'!E275,Δεδομένα!$O:$O,0))</f>
        <v>203</v>
      </c>
      <c r="G275" s="6" t="s">
        <v>525</v>
      </c>
      <c r="H275" s="2" t="str">
        <f>INDEX(Δεδομένα!B$1:B$51,MATCH('2020'!G275,Δεδομένα!A$1:A$51,0))</f>
        <v>ΒΟΡΕΙΟΥ ΑΙΓΑΙΟΥ</v>
      </c>
      <c r="I275" s="8">
        <f>INDEX(Δεδομένα!E$1:E$13,MATCH('2020'!H275,Δεδομένα!D$1:D$13,0))</f>
        <v>11</v>
      </c>
      <c r="J275" s="1">
        <v>43844</v>
      </c>
      <c r="K275" s="6" t="s">
        <v>2003</v>
      </c>
      <c r="L275" s="36" t="str">
        <f t="shared" si="16"/>
        <v>14/01/2020 04:30</v>
      </c>
      <c r="M275" s="1">
        <v>43844</v>
      </c>
      <c r="N275" s="6" t="s">
        <v>743</v>
      </c>
      <c r="O275" s="36" t="str">
        <f t="shared" si="17"/>
        <v>14/01/2020 05:20</v>
      </c>
      <c r="P275" s="46">
        <f t="shared" si="18"/>
        <v>3.4722222218988463E-2</v>
      </c>
      <c r="Q275" s="48">
        <v>0</v>
      </c>
      <c r="R275" s="47">
        <f t="shared" si="19"/>
        <v>49.999999995343387</v>
      </c>
      <c r="S275" s="6" t="s">
        <v>525</v>
      </c>
      <c r="T275" s="6" t="s">
        <v>527</v>
      </c>
      <c r="U275" s="6" t="s">
        <v>44</v>
      </c>
      <c r="V275" s="6" t="s">
        <v>6430</v>
      </c>
      <c r="W275" s="7">
        <v>0</v>
      </c>
      <c r="X275" s="7">
        <v>0.01</v>
      </c>
      <c r="Y275" s="7">
        <v>0</v>
      </c>
      <c r="Z275" s="7">
        <v>0</v>
      </c>
      <c r="AA275" s="7">
        <v>0</v>
      </c>
      <c r="AB275" s="7">
        <v>0</v>
      </c>
      <c r="AC275" s="7">
        <v>0</v>
      </c>
      <c r="AD275" s="7">
        <v>0</v>
      </c>
      <c r="AE275">
        <v>3</v>
      </c>
      <c r="AF275">
        <v>0</v>
      </c>
      <c r="AG275">
        <v>0</v>
      </c>
      <c r="AH275">
        <v>0</v>
      </c>
      <c r="AI275">
        <v>0</v>
      </c>
      <c r="AJ275">
        <v>1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</row>
    <row r="276" spans="1:44" x14ac:dyDescent="0.25">
      <c r="A276">
        <v>1536180</v>
      </c>
      <c r="B276">
        <v>718792</v>
      </c>
      <c r="C276">
        <v>21.9004637636159</v>
      </c>
      <c r="D276">
        <v>38.3870428323455</v>
      </c>
      <c r="E276" s="68" t="s">
        <v>975</v>
      </c>
      <c r="F276" s="8">
        <f>INDEX(Δεδομένα!$P:$P,MATCH('2020'!E276,Δεδομένα!$O:$O,0))</f>
        <v>130</v>
      </c>
      <c r="G276" s="6" t="s">
        <v>335</v>
      </c>
      <c r="H276" s="2" t="str">
        <f>INDEX(Δεδομένα!B$1:B$51,MATCH('2020'!G276,Δεδομένα!A$1:A$51,0))</f>
        <v>ΔΥΤΙΚΗΣ ΕΛΛΑΔΟΣ</v>
      </c>
      <c r="I276" s="8">
        <f>INDEX(Δεδομένα!E$1:E$13,MATCH('2020'!H276,Δεδομένα!D$1:D$13,0))</f>
        <v>7</v>
      </c>
      <c r="J276" s="1">
        <v>43845</v>
      </c>
      <c r="K276" s="6" t="s">
        <v>106</v>
      </c>
      <c r="L276" s="36" t="str">
        <f t="shared" si="16"/>
        <v>15/01/2020 18:44</v>
      </c>
      <c r="M276" s="1">
        <v>43845</v>
      </c>
      <c r="N276" s="6" t="s">
        <v>234</v>
      </c>
      <c r="O276" s="36" t="str">
        <f t="shared" si="17"/>
        <v>15/01/2020 19:05</v>
      </c>
      <c r="P276" s="46">
        <f t="shared" si="18"/>
        <v>1.4583333337213844E-2</v>
      </c>
      <c r="Q276" s="48">
        <v>0</v>
      </c>
      <c r="R276" s="47">
        <f t="shared" si="19"/>
        <v>21.000000005587935</v>
      </c>
      <c r="S276" s="6" t="s">
        <v>976</v>
      </c>
      <c r="T276" s="6" t="s">
        <v>73</v>
      </c>
      <c r="U276" s="6" t="s">
        <v>44</v>
      </c>
      <c r="V276" s="6" t="s">
        <v>1236</v>
      </c>
      <c r="W276" s="7">
        <v>0</v>
      </c>
      <c r="X276" s="7">
        <v>0</v>
      </c>
      <c r="Y276" s="7">
        <v>0</v>
      </c>
      <c r="Z276" s="7">
        <v>0</v>
      </c>
      <c r="AA276" s="7">
        <v>0</v>
      </c>
      <c r="AB276" s="7">
        <v>0</v>
      </c>
      <c r="AC276" s="7">
        <v>0.1</v>
      </c>
      <c r="AD276" s="7">
        <v>0</v>
      </c>
      <c r="AE276">
        <v>2</v>
      </c>
      <c r="AF276">
        <v>0</v>
      </c>
      <c r="AG276">
        <v>0</v>
      </c>
      <c r="AH276">
        <v>0</v>
      </c>
      <c r="AI276">
        <v>0</v>
      </c>
      <c r="AJ276">
        <v>1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</row>
    <row r="277" spans="1:44" x14ac:dyDescent="0.25">
      <c r="A277">
        <v>1536183</v>
      </c>
      <c r="B277">
        <v>718800</v>
      </c>
      <c r="C277">
        <v>21.908385935998801</v>
      </c>
      <c r="D277">
        <v>38.4036826642782</v>
      </c>
      <c r="E277" s="68" t="s">
        <v>975</v>
      </c>
      <c r="F277" s="8">
        <f>INDEX(Δεδομένα!$P:$P,MATCH('2020'!E277,Δεδομένα!$O:$O,0))</f>
        <v>130</v>
      </c>
      <c r="G277" s="6" t="s">
        <v>335</v>
      </c>
      <c r="H277" s="2" t="str">
        <f>INDEX(Δεδομένα!B$1:B$51,MATCH('2020'!G277,Δεδομένα!A$1:A$51,0))</f>
        <v>ΔΥΤΙΚΗΣ ΕΛΛΑΔΟΣ</v>
      </c>
      <c r="I277" s="8">
        <f>INDEX(Δεδομένα!E$1:E$13,MATCH('2020'!H277,Δεδομένα!D$1:D$13,0))</f>
        <v>7</v>
      </c>
      <c r="J277" s="1">
        <v>43845</v>
      </c>
      <c r="K277" s="6" t="s">
        <v>1393</v>
      </c>
      <c r="L277" s="36" t="str">
        <f t="shared" si="16"/>
        <v>15/01/2020 19:03</v>
      </c>
      <c r="M277" s="1">
        <v>43845</v>
      </c>
      <c r="N277" s="6" t="s">
        <v>1486</v>
      </c>
      <c r="O277" s="36" t="str">
        <f t="shared" si="17"/>
        <v>15/01/2020 19:37</v>
      </c>
      <c r="P277" s="46">
        <f t="shared" si="18"/>
        <v>2.3611111115314998E-2</v>
      </c>
      <c r="Q277" s="48">
        <v>0</v>
      </c>
      <c r="R277" s="47">
        <f t="shared" si="19"/>
        <v>34.000000006053597</v>
      </c>
      <c r="S277" s="6" t="s">
        <v>976</v>
      </c>
      <c r="T277" s="6" t="s">
        <v>73</v>
      </c>
      <c r="U277" s="6" t="s">
        <v>44</v>
      </c>
      <c r="V277" s="6" t="s">
        <v>1487</v>
      </c>
      <c r="W277" s="7">
        <v>0</v>
      </c>
      <c r="X277" s="7">
        <v>0</v>
      </c>
      <c r="Y277" s="7">
        <v>0</v>
      </c>
      <c r="Z277" s="7">
        <v>0</v>
      </c>
      <c r="AA277" s="7">
        <v>0.4</v>
      </c>
      <c r="AB277" s="7">
        <v>0</v>
      </c>
      <c r="AC277" s="7">
        <v>0.1</v>
      </c>
      <c r="AD277" s="7">
        <v>0</v>
      </c>
      <c r="AE277">
        <v>4</v>
      </c>
      <c r="AF277">
        <v>0</v>
      </c>
      <c r="AG277">
        <v>0</v>
      </c>
      <c r="AH277">
        <v>0</v>
      </c>
      <c r="AI277">
        <v>0</v>
      </c>
      <c r="AJ277">
        <v>2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</row>
    <row r="278" spans="1:44" x14ac:dyDescent="0.25">
      <c r="A278">
        <v>1549932</v>
      </c>
      <c r="B278">
        <v>718697</v>
      </c>
      <c r="C278">
        <v>22.1532891264089</v>
      </c>
      <c r="D278">
        <v>37.266837861953299</v>
      </c>
      <c r="E278" s="68" t="s">
        <v>931</v>
      </c>
      <c r="F278" s="8">
        <f>INDEX(Δεδομένα!$P:$P,MATCH('2020'!E278,Δεδομένα!$O:$O,0))</f>
        <v>141</v>
      </c>
      <c r="G278" s="6" t="s">
        <v>932</v>
      </c>
      <c r="H278" s="2" t="str">
        <f>INDEX(Δεδομένα!B$1:B$51,MATCH('2020'!G278,Δεδομένα!A$1:A$51,0))</f>
        <v>ΠΕΛΛΟΠΟΝΗΣΟΥ</v>
      </c>
      <c r="I278" s="8">
        <f>INDEX(Δεδομένα!E$1:E$13,MATCH('2020'!H278,Δεδομένα!D$1:D$13,0))</f>
        <v>8</v>
      </c>
      <c r="J278" s="1">
        <v>43845</v>
      </c>
      <c r="K278" s="6" t="s">
        <v>1466</v>
      </c>
      <c r="L278" s="36" t="str">
        <f t="shared" si="16"/>
        <v>15/01/2020 12:32</v>
      </c>
      <c r="M278" s="1">
        <v>43845</v>
      </c>
      <c r="N278" s="6" t="s">
        <v>1467</v>
      </c>
      <c r="O278" s="36" t="str">
        <f t="shared" si="17"/>
        <v>15/01/2020 13:40</v>
      </c>
      <c r="P278" s="46">
        <f t="shared" si="18"/>
        <v>4.7222222223354038E-2</v>
      </c>
      <c r="Q278" s="48">
        <v>0</v>
      </c>
      <c r="R278" s="47">
        <f t="shared" si="19"/>
        <v>68.000000001629815</v>
      </c>
      <c r="S278" s="6" t="s">
        <v>933</v>
      </c>
      <c r="T278" s="6" t="s">
        <v>934</v>
      </c>
      <c r="U278" s="6" t="s">
        <v>1468</v>
      </c>
      <c r="V278" s="6" t="s">
        <v>1469</v>
      </c>
      <c r="W278" s="7">
        <v>0</v>
      </c>
      <c r="X278" s="7">
        <v>0</v>
      </c>
      <c r="Y278" s="7">
        <v>0</v>
      </c>
      <c r="Z278" s="7">
        <v>0</v>
      </c>
      <c r="AA278" s="7">
        <v>0</v>
      </c>
      <c r="AB278" s="7">
        <v>0.01</v>
      </c>
      <c r="AC278" s="7">
        <v>0</v>
      </c>
      <c r="AD278" s="7">
        <v>0</v>
      </c>
      <c r="AE278">
        <v>4</v>
      </c>
      <c r="AF278">
        <v>0</v>
      </c>
      <c r="AG278">
        <v>0</v>
      </c>
      <c r="AH278">
        <v>0</v>
      </c>
      <c r="AI278">
        <v>0</v>
      </c>
      <c r="AJ278">
        <v>2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</row>
    <row r="279" spans="1:44" x14ac:dyDescent="0.25">
      <c r="A279">
        <v>1549931</v>
      </c>
      <c r="B279">
        <v>718744</v>
      </c>
      <c r="C279">
        <v>22.0829904422556</v>
      </c>
      <c r="D279">
        <v>37.345705353703202</v>
      </c>
      <c r="E279" s="68" t="s">
        <v>931</v>
      </c>
      <c r="F279" s="8">
        <f>INDEX(Δεδομένα!$P:$P,MATCH('2020'!E279,Δεδομένα!$O:$O,0))</f>
        <v>141</v>
      </c>
      <c r="G279" s="6" t="s">
        <v>932</v>
      </c>
      <c r="H279" s="2" t="str">
        <f>INDEX(Δεδομένα!B$1:B$51,MATCH('2020'!G279,Δεδομένα!A$1:A$51,0))</f>
        <v>ΠΕΛΛΟΠΟΝΗΣΟΥ</v>
      </c>
      <c r="I279" s="8">
        <f>INDEX(Δεδομένα!E$1:E$13,MATCH('2020'!H279,Δεδομένα!D$1:D$13,0))</f>
        <v>8</v>
      </c>
      <c r="J279" s="1">
        <v>43845</v>
      </c>
      <c r="K279" s="6" t="s">
        <v>459</v>
      </c>
      <c r="L279" s="36" t="str">
        <f t="shared" si="16"/>
        <v>15/01/2020 15:04</v>
      </c>
      <c r="M279" s="1">
        <v>43845</v>
      </c>
      <c r="N279" s="6" t="s">
        <v>198</v>
      </c>
      <c r="O279" s="36" t="str">
        <f t="shared" si="17"/>
        <v>15/01/2020 16:30</v>
      </c>
      <c r="P279" s="46">
        <f t="shared" si="18"/>
        <v>5.9722222220443655E-2</v>
      </c>
      <c r="Q279" s="48">
        <v>0</v>
      </c>
      <c r="R279" s="47">
        <f t="shared" si="19"/>
        <v>85.999999997438863</v>
      </c>
      <c r="S279" s="6" t="s">
        <v>933</v>
      </c>
      <c r="T279" s="6" t="s">
        <v>934</v>
      </c>
      <c r="U279" s="6" t="s">
        <v>1413</v>
      </c>
      <c r="V279" s="6" t="s">
        <v>1477</v>
      </c>
      <c r="W279" s="7">
        <v>0</v>
      </c>
      <c r="X279" s="7">
        <v>1</v>
      </c>
      <c r="Y279" s="7">
        <v>0</v>
      </c>
      <c r="Z279" s="7">
        <v>0</v>
      </c>
      <c r="AA279" s="7">
        <v>0</v>
      </c>
      <c r="AB279" s="7">
        <v>0</v>
      </c>
      <c r="AC279" s="7">
        <v>0</v>
      </c>
      <c r="AD279" s="7">
        <v>0</v>
      </c>
      <c r="AE279">
        <v>6</v>
      </c>
      <c r="AF279">
        <v>0</v>
      </c>
      <c r="AG279">
        <v>0</v>
      </c>
      <c r="AH279">
        <v>0</v>
      </c>
      <c r="AI279">
        <v>0</v>
      </c>
      <c r="AJ279">
        <v>3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</row>
    <row r="280" spans="1:44" x14ac:dyDescent="0.25">
      <c r="A280">
        <v>1549930</v>
      </c>
      <c r="B280">
        <v>718769</v>
      </c>
      <c r="C280">
        <v>22.0920992195081</v>
      </c>
      <c r="D280">
        <v>37.359537164387199</v>
      </c>
      <c r="E280" s="68" t="s">
        <v>931</v>
      </c>
      <c r="F280" s="8">
        <f>INDEX(Δεδομένα!$P:$P,MATCH('2020'!E280,Δεδομένα!$O:$O,0))</f>
        <v>141</v>
      </c>
      <c r="G280" s="6" t="s">
        <v>932</v>
      </c>
      <c r="H280" s="2" t="str">
        <f>INDEX(Δεδομένα!B$1:B$51,MATCH('2020'!G280,Δεδομένα!A$1:A$51,0))</f>
        <v>ΠΕΛΛΟΠΟΝΗΣΟΥ</v>
      </c>
      <c r="I280" s="8">
        <f>INDEX(Δεδομένα!E$1:E$13,MATCH('2020'!H280,Δεδομένα!D$1:D$13,0))</f>
        <v>8</v>
      </c>
      <c r="J280" s="1">
        <v>43845</v>
      </c>
      <c r="K280" s="6" t="s">
        <v>887</v>
      </c>
      <c r="L280" s="36" t="str">
        <f t="shared" si="16"/>
        <v>15/01/2020 17:14</v>
      </c>
      <c r="M280" s="1">
        <v>43845</v>
      </c>
      <c r="N280" s="6" t="s">
        <v>255</v>
      </c>
      <c r="O280" s="36" t="str">
        <f t="shared" si="17"/>
        <v>15/01/2020 17:45</v>
      </c>
      <c r="P280" s="46">
        <f t="shared" si="18"/>
        <v>2.1527777782466728E-2</v>
      </c>
      <c r="Q280" s="48">
        <v>0</v>
      </c>
      <c r="R280" s="47">
        <f t="shared" si="19"/>
        <v>31.000000006752089</v>
      </c>
      <c r="S280" s="6" t="s">
        <v>933</v>
      </c>
      <c r="T280" s="6" t="s">
        <v>934</v>
      </c>
      <c r="U280" s="6" t="s">
        <v>1478</v>
      </c>
      <c r="V280" s="6" t="s">
        <v>1479</v>
      </c>
      <c r="W280" s="7">
        <v>0</v>
      </c>
      <c r="X280" s="7">
        <v>0</v>
      </c>
      <c r="Y280" s="7">
        <v>0</v>
      </c>
      <c r="Z280" s="7">
        <v>1</v>
      </c>
      <c r="AA280" s="7">
        <v>0</v>
      </c>
      <c r="AB280" s="7">
        <v>0</v>
      </c>
      <c r="AC280" s="7">
        <v>0</v>
      </c>
      <c r="AD280" s="7">
        <v>0</v>
      </c>
      <c r="AE280">
        <v>5</v>
      </c>
      <c r="AF280">
        <v>0</v>
      </c>
      <c r="AG280">
        <v>0</v>
      </c>
      <c r="AH280">
        <v>0</v>
      </c>
      <c r="AI280">
        <v>0</v>
      </c>
      <c r="AJ280">
        <v>3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</row>
    <row r="281" spans="1:44" x14ac:dyDescent="0.25">
      <c r="A281">
        <v>1532177</v>
      </c>
      <c r="B281">
        <v>0</v>
      </c>
      <c r="C281">
        <v>0</v>
      </c>
      <c r="D281">
        <v>0</v>
      </c>
      <c r="E281" s="68" t="s">
        <v>267</v>
      </c>
      <c r="F281" s="8">
        <f>INDEX(Δεδομένα!$P:$P,MATCH('2020'!E281,Δεδομένα!$O:$O,0))</f>
        <v>94</v>
      </c>
      <c r="G281" s="6" t="s">
        <v>268</v>
      </c>
      <c r="H281" s="2" t="str">
        <f>INDEX(Δεδομένα!B$1:B$51,MATCH('2020'!G281,Δεδομένα!A$1:A$51,0))</f>
        <v>ΗΠΕΙΡΟΥ</v>
      </c>
      <c r="I281" s="8">
        <f>INDEX(Δεδομένα!E$1:E$13,MATCH('2020'!H281,Δεδομένα!D$1:D$13,0))</f>
        <v>5</v>
      </c>
      <c r="J281" s="1">
        <v>43845</v>
      </c>
      <c r="K281" s="6" t="s">
        <v>280</v>
      </c>
      <c r="L281" s="36" t="str">
        <f t="shared" si="16"/>
        <v>15/01/2020 15:25</v>
      </c>
      <c r="M281" s="1">
        <v>43845</v>
      </c>
      <c r="N281" s="6" t="s">
        <v>281</v>
      </c>
      <c r="O281" s="36" t="str">
        <f t="shared" si="17"/>
        <v>15/01/2020 16:00</v>
      </c>
      <c r="P281" s="46">
        <f t="shared" si="18"/>
        <v>2.4305555554747116E-2</v>
      </c>
      <c r="Q281" s="48">
        <v>0</v>
      </c>
      <c r="R281" s="47">
        <f t="shared" si="19"/>
        <v>34.999999998835847</v>
      </c>
      <c r="S281" s="6" t="s">
        <v>268</v>
      </c>
      <c r="T281" s="6" t="s">
        <v>270</v>
      </c>
      <c r="U281" s="6" t="s">
        <v>44</v>
      </c>
      <c r="V281" s="6" t="s">
        <v>282</v>
      </c>
      <c r="W281" s="7">
        <v>0</v>
      </c>
      <c r="X281" s="7">
        <v>0</v>
      </c>
      <c r="Y281" s="7">
        <v>0</v>
      </c>
      <c r="Z281" s="7">
        <v>0</v>
      </c>
      <c r="AA281" s="7">
        <v>0</v>
      </c>
      <c r="AB281" s="7">
        <v>0.1</v>
      </c>
      <c r="AC281" s="7">
        <v>0</v>
      </c>
      <c r="AD281" s="7">
        <v>0</v>
      </c>
      <c r="AE281">
        <v>3</v>
      </c>
      <c r="AF281">
        <v>0</v>
      </c>
      <c r="AG281">
        <v>0</v>
      </c>
      <c r="AH281">
        <v>0</v>
      </c>
      <c r="AI281">
        <v>0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</row>
    <row r="282" spans="1:44" x14ac:dyDescent="0.25">
      <c r="A282">
        <v>1531349</v>
      </c>
      <c r="B282">
        <v>718738</v>
      </c>
      <c r="C282">
        <v>26.286499433601701</v>
      </c>
      <c r="D282">
        <v>41.101747651863498</v>
      </c>
      <c r="E282" s="68" t="s">
        <v>1172</v>
      </c>
      <c r="F282" s="8">
        <f>INDEX(Δεδομένα!$P:$P,MATCH('2020'!E282,Δεδομένα!$O:$O,0))</f>
        <v>38</v>
      </c>
      <c r="G282" s="6" t="s">
        <v>148</v>
      </c>
      <c r="H282" s="2" t="str">
        <f>INDEX(Δεδομένα!B$1:B$51,MATCH('2020'!G282,Δεδομένα!A$1:A$51,0))</f>
        <v>ΑΝΑΤΟΛΙΚΗΣ ΜΑΚΕΔΟΝΙΑΣ ΚΑΙ ΘΡΑΚΗΣ</v>
      </c>
      <c r="I282" s="8">
        <f>INDEX(Δεδομένα!E$1:E$13,MATCH('2020'!H282,Δεδομένα!D$1:D$13,0))</f>
        <v>2</v>
      </c>
      <c r="J282" s="1">
        <v>43845</v>
      </c>
      <c r="K282" s="6" t="s">
        <v>275</v>
      </c>
      <c r="L282" s="36" t="str">
        <f t="shared" si="16"/>
        <v>15/01/2020 15:05</v>
      </c>
      <c r="M282" s="1">
        <v>43845</v>
      </c>
      <c r="N282" s="6" t="s">
        <v>581</v>
      </c>
      <c r="O282" s="36" t="str">
        <f t="shared" si="17"/>
        <v>15/01/2020 15:40</v>
      </c>
      <c r="P282" s="46">
        <f t="shared" si="18"/>
        <v>2.4305555562023073E-2</v>
      </c>
      <c r="Q282" s="48">
        <v>0</v>
      </c>
      <c r="R282" s="47">
        <f t="shared" si="19"/>
        <v>35.000000009313226</v>
      </c>
      <c r="S282" s="6" t="s">
        <v>161</v>
      </c>
      <c r="T282" s="6" t="s">
        <v>162</v>
      </c>
      <c r="U282" s="6" t="s">
        <v>1475</v>
      </c>
      <c r="V282" s="6" t="s">
        <v>1476</v>
      </c>
      <c r="W282" s="7">
        <v>0</v>
      </c>
      <c r="X282" s="7">
        <v>0</v>
      </c>
      <c r="Y282" s="7">
        <v>0</v>
      </c>
      <c r="Z282" s="7">
        <v>0.5</v>
      </c>
      <c r="AA282" s="7">
        <v>0</v>
      </c>
      <c r="AB282" s="7">
        <v>0</v>
      </c>
      <c r="AC282" s="7">
        <v>0</v>
      </c>
      <c r="AD282" s="7">
        <v>0</v>
      </c>
      <c r="AE282">
        <v>4</v>
      </c>
      <c r="AF282">
        <v>0</v>
      </c>
      <c r="AG282">
        <v>0</v>
      </c>
      <c r="AH282">
        <v>0</v>
      </c>
      <c r="AI282">
        <v>0</v>
      </c>
      <c r="AJ282">
        <v>2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</row>
    <row r="283" spans="1:44" x14ac:dyDescent="0.25">
      <c r="A283">
        <v>1531314</v>
      </c>
      <c r="B283">
        <v>718784</v>
      </c>
      <c r="C283">
        <v>24.737133358357799</v>
      </c>
      <c r="D283">
        <v>41.048619258722802</v>
      </c>
      <c r="E283" s="68" t="s">
        <v>919</v>
      </c>
      <c r="F283" s="8">
        <f>INDEX(Δεδομένα!$P:$P,MATCH('2020'!E283,Δεδομένα!$O:$O,0))</f>
        <v>26</v>
      </c>
      <c r="G283" s="6" t="s">
        <v>77</v>
      </c>
      <c r="H283" s="2" t="str">
        <f>INDEX(Δεδομένα!B$1:B$51,MATCH('2020'!G283,Δεδομένα!A$1:A$51,0))</f>
        <v>ΑΝΑΤΟΛΙΚΗΣ ΜΑΚΕΔΟΝΙΑΣ ΚΑΙ ΘΡΑΚΗΣ</v>
      </c>
      <c r="I283" s="8">
        <f>INDEX(Δεδομένα!E$1:E$13,MATCH('2020'!H283,Δεδομένα!D$1:D$13,0))</f>
        <v>2</v>
      </c>
      <c r="J283" s="1">
        <v>43845</v>
      </c>
      <c r="K283" s="6" t="s">
        <v>133</v>
      </c>
      <c r="L283" s="36" t="str">
        <f t="shared" si="16"/>
        <v>15/01/2020 18:24</v>
      </c>
      <c r="M283" s="1">
        <v>43845</v>
      </c>
      <c r="N283" s="6" t="s">
        <v>1480</v>
      </c>
      <c r="O283" s="36" t="str">
        <f t="shared" si="17"/>
        <v>15/01/2020 19:06</v>
      </c>
      <c r="P283" s="46">
        <f t="shared" si="18"/>
        <v>2.9166666659875773E-2</v>
      </c>
      <c r="Q283" s="48">
        <v>0</v>
      </c>
      <c r="R283" s="47">
        <f t="shared" si="19"/>
        <v>41.999999990221113</v>
      </c>
      <c r="S283" s="6" t="s">
        <v>44</v>
      </c>
      <c r="T283" s="6" t="s">
        <v>921</v>
      </c>
      <c r="U283" s="6" t="s">
        <v>44</v>
      </c>
      <c r="V283" s="6" t="s">
        <v>1481</v>
      </c>
      <c r="W283" s="7">
        <v>0</v>
      </c>
      <c r="X283" s="7">
        <v>0</v>
      </c>
      <c r="Y283" s="7">
        <v>0</v>
      </c>
      <c r="Z283" s="7">
        <v>0</v>
      </c>
      <c r="AA283" s="7">
        <v>0.04</v>
      </c>
      <c r="AB283" s="7">
        <v>0</v>
      </c>
      <c r="AC283" s="7">
        <v>0</v>
      </c>
      <c r="AD283" s="7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</row>
    <row r="284" spans="1:44" x14ac:dyDescent="0.25">
      <c r="A284">
        <v>1532608</v>
      </c>
      <c r="B284">
        <v>718791</v>
      </c>
      <c r="C284">
        <v>20.514553702596501</v>
      </c>
      <c r="D284">
        <v>38.104892792586298</v>
      </c>
      <c r="E284" s="68" t="s">
        <v>1242</v>
      </c>
      <c r="F284" s="8">
        <f>INDEX(Δεδομένα!$P:$P,MATCH('2020'!E284,Δεδομένα!$O:$O,0))</f>
        <v>234</v>
      </c>
      <c r="G284" s="6" t="s">
        <v>799</v>
      </c>
      <c r="H284" s="2" t="str">
        <f>INDEX(Δεδομένα!B$1:B$51,MATCH('2020'!G284,Δεδομένα!A$1:A$51,0))</f>
        <v>ΙΟΝΙΩΝ ΝΗΣΩΝ</v>
      </c>
      <c r="I284" s="8">
        <f>INDEX(Δεδομένα!E$1:E$13,MATCH('2020'!H284,Δεδομένα!D$1:D$13,0))</f>
        <v>13</v>
      </c>
      <c r="J284" s="1">
        <v>43845</v>
      </c>
      <c r="K284" s="6" t="s">
        <v>327</v>
      </c>
      <c r="L284" s="36" t="str">
        <f t="shared" si="16"/>
        <v>15/01/2020 18:50</v>
      </c>
      <c r="M284" s="1">
        <v>43845</v>
      </c>
      <c r="N284" s="6" t="s">
        <v>259</v>
      </c>
      <c r="O284" s="36" t="str">
        <f t="shared" si="17"/>
        <v>15/01/2020 19:00</v>
      </c>
      <c r="P284" s="46">
        <f t="shared" si="18"/>
        <v>6.9444444452528842E-3</v>
      </c>
      <c r="Q284" s="48">
        <v>0</v>
      </c>
      <c r="R284" s="47">
        <f t="shared" si="19"/>
        <v>10.000000001164153</v>
      </c>
      <c r="S284" s="6" t="s">
        <v>44</v>
      </c>
      <c r="T284" s="6" t="s">
        <v>1244</v>
      </c>
      <c r="U284" s="6" t="s">
        <v>44</v>
      </c>
      <c r="V284" s="6" t="s">
        <v>1485</v>
      </c>
      <c r="W284" s="7">
        <v>0</v>
      </c>
      <c r="X284" s="7">
        <v>0</v>
      </c>
      <c r="Y284" s="7">
        <v>0</v>
      </c>
      <c r="Z284" s="7">
        <v>0</v>
      </c>
      <c r="AA284" s="7">
        <v>0</v>
      </c>
      <c r="AB284" s="7">
        <v>0</v>
      </c>
      <c r="AC284" s="7">
        <v>0.1</v>
      </c>
      <c r="AD284" s="7">
        <v>0</v>
      </c>
      <c r="AE284">
        <v>5</v>
      </c>
      <c r="AF284">
        <v>0</v>
      </c>
      <c r="AG284">
        <v>0</v>
      </c>
      <c r="AH284">
        <v>0</v>
      </c>
      <c r="AI284">
        <v>0</v>
      </c>
      <c r="AJ284">
        <v>2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</row>
    <row r="285" spans="1:44" x14ac:dyDescent="0.25">
      <c r="A285">
        <v>1559296</v>
      </c>
      <c r="B285">
        <v>718788</v>
      </c>
      <c r="C285">
        <v>22.7790032490573</v>
      </c>
      <c r="D285">
        <v>37.8007210951722</v>
      </c>
      <c r="E285" s="68" t="s">
        <v>810</v>
      </c>
      <c r="F285" s="8">
        <f>INDEX(Δεδομένα!$P:$P,MATCH('2020'!E285,Δεδομένα!$O:$O,0))</f>
        <v>157</v>
      </c>
      <c r="G285" s="6" t="s">
        <v>391</v>
      </c>
      <c r="H285" s="2" t="str">
        <f>INDEX(Δεδομένα!B$1:B$51,MATCH('2020'!G285,Δεδομένα!A$1:A$51,0))</f>
        <v>ΠΕΛΛΟΠΟΝΗΣΟΥ</v>
      </c>
      <c r="I285" s="8">
        <f>INDEX(Δεδομένα!E$1:E$13,MATCH('2020'!H285,Δεδομένα!D$1:D$13,0))</f>
        <v>8</v>
      </c>
      <c r="J285" s="1">
        <v>43845</v>
      </c>
      <c r="K285" s="6" t="s">
        <v>1309</v>
      </c>
      <c r="L285" s="36" t="str">
        <f t="shared" si="16"/>
        <v>15/01/2020 18:28</v>
      </c>
      <c r="M285" s="1">
        <v>43845</v>
      </c>
      <c r="N285" s="6" t="s">
        <v>117</v>
      </c>
      <c r="O285" s="36" t="str">
        <f t="shared" si="17"/>
        <v>15/01/2020 20:00</v>
      </c>
      <c r="P285" s="46">
        <f t="shared" si="18"/>
        <v>6.3888888893416151E-2</v>
      </c>
      <c r="Q285" s="48">
        <v>0</v>
      </c>
      <c r="R285" s="47">
        <f t="shared" si="19"/>
        <v>92.000000006519258</v>
      </c>
      <c r="S285" s="6" t="s">
        <v>44</v>
      </c>
      <c r="T285" s="6" t="s">
        <v>1012</v>
      </c>
      <c r="U285" s="6" t="s">
        <v>1482</v>
      </c>
      <c r="V285" s="6" t="s">
        <v>1483</v>
      </c>
      <c r="W285" s="7">
        <v>0</v>
      </c>
      <c r="X285" s="7">
        <v>0</v>
      </c>
      <c r="Y285" s="7">
        <v>0</v>
      </c>
      <c r="Z285" s="7">
        <v>0</v>
      </c>
      <c r="AA285" s="7">
        <v>0</v>
      </c>
      <c r="AB285" s="7">
        <v>0</v>
      </c>
      <c r="AC285" s="7">
        <v>0.05</v>
      </c>
      <c r="AD285" s="7">
        <v>0</v>
      </c>
      <c r="AE285">
        <v>2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</row>
    <row r="286" spans="1:44" x14ac:dyDescent="0.25">
      <c r="A286">
        <v>1536491</v>
      </c>
      <c r="B286">
        <v>718789</v>
      </c>
      <c r="C286">
        <v>25.182116156591299</v>
      </c>
      <c r="D286">
        <v>37.611348102926499</v>
      </c>
      <c r="E286" s="68" t="s">
        <v>490</v>
      </c>
      <c r="F286" s="8">
        <f>INDEX(Δεδομένα!$P:$P,MATCH('2020'!E286,Δεδομένα!$O:$O,0))</f>
        <v>192</v>
      </c>
      <c r="G286" s="6" t="s">
        <v>479</v>
      </c>
      <c r="H286" s="2" t="str">
        <f>INDEX(Δεδομένα!B$1:B$51,MATCH('2020'!G286,Δεδομένα!A$1:A$51,0))</f>
        <v>ΝΟΤΙΟΥ ΑΙΓΑΙΟΥ</v>
      </c>
      <c r="I286" s="8">
        <f>INDEX(Δεδομένα!E$1:E$13,MATCH('2020'!H286,Δεδομένα!D$1:D$13,0))</f>
        <v>10</v>
      </c>
      <c r="J286" s="1">
        <v>43845</v>
      </c>
      <c r="K286" s="6" t="s">
        <v>1464</v>
      </c>
      <c r="L286" s="36" t="str">
        <f t="shared" si="16"/>
        <v>15/01/2020 18:23</v>
      </c>
      <c r="M286" s="1">
        <v>43845</v>
      </c>
      <c r="N286" s="6" t="s">
        <v>1484</v>
      </c>
      <c r="O286" s="36" t="str">
        <f t="shared" si="17"/>
        <v>15/01/2020 22:21</v>
      </c>
      <c r="P286" s="46">
        <f t="shared" si="18"/>
        <v>0.16527777777810115</v>
      </c>
      <c r="Q286" s="48">
        <v>0</v>
      </c>
      <c r="R286" s="47">
        <f t="shared" si="19"/>
        <v>238.00000000046566</v>
      </c>
      <c r="S286" s="6" t="s">
        <v>44</v>
      </c>
      <c r="T286" s="6" t="s">
        <v>492</v>
      </c>
      <c r="U286" s="6" t="s">
        <v>44</v>
      </c>
      <c r="V286" s="6" t="s">
        <v>493</v>
      </c>
      <c r="W286" s="7">
        <v>0</v>
      </c>
      <c r="X286" s="7">
        <v>0</v>
      </c>
      <c r="Y286" s="7">
        <v>0</v>
      </c>
      <c r="Z286" s="7">
        <v>1</v>
      </c>
      <c r="AA286" s="7">
        <v>0</v>
      </c>
      <c r="AB286" s="7">
        <v>0</v>
      </c>
      <c r="AC286" s="7">
        <v>0</v>
      </c>
      <c r="AD286" s="7">
        <v>0</v>
      </c>
      <c r="AE286">
        <v>7</v>
      </c>
      <c r="AF286">
        <v>0</v>
      </c>
      <c r="AG286">
        <v>0</v>
      </c>
      <c r="AH286">
        <v>0</v>
      </c>
      <c r="AI286">
        <v>0</v>
      </c>
      <c r="AJ286">
        <v>3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</row>
    <row r="287" spans="1:44" x14ac:dyDescent="0.25">
      <c r="A287">
        <v>1531492</v>
      </c>
      <c r="B287">
        <v>0</v>
      </c>
      <c r="C287">
        <v>0</v>
      </c>
      <c r="D287">
        <v>0</v>
      </c>
      <c r="E287" s="68" t="s">
        <v>506</v>
      </c>
      <c r="F287" s="8">
        <f>INDEX(Δεδομένα!$P:$P,MATCH('2020'!E287,Δεδομένα!$O:$O,0))</f>
        <v>197</v>
      </c>
      <c r="G287" s="6" t="s">
        <v>495</v>
      </c>
      <c r="H287" s="2" t="str">
        <f>INDEX(Δεδομένα!B$1:B$51,MATCH('2020'!G287,Δεδομένα!A$1:A$51,0))</f>
        <v>ΒΟΡΕΙΟΥ ΑΙΓΑΙΟΥ</v>
      </c>
      <c r="I287" s="8">
        <f>INDEX(Δεδομένα!E$1:E$13,MATCH('2020'!H287,Δεδομένα!D$1:D$13,0))</f>
        <v>11</v>
      </c>
      <c r="J287" s="1">
        <v>43845</v>
      </c>
      <c r="K287" s="6" t="s">
        <v>507</v>
      </c>
      <c r="L287" s="36" t="str">
        <f t="shared" si="16"/>
        <v>15/01/2020 10:55</v>
      </c>
      <c r="M287" s="1">
        <v>43845</v>
      </c>
      <c r="N287" s="6" t="s">
        <v>171</v>
      </c>
      <c r="O287" s="36" t="str">
        <f t="shared" si="17"/>
        <v>15/01/2020 13:00</v>
      </c>
      <c r="P287" s="46">
        <f t="shared" si="18"/>
        <v>8.6805555554747116E-2</v>
      </c>
      <c r="Q287" s="48">
        <v>0</v>
      </c>
      <c r="R287" s="47">
        <f t="shared" si="19"/>
        <v>124.99999999883585</v>
      </c>
      <c r="S287" s="6" t="s">
        <v>498</v>
      </c>
      <c r="T287" s="6" t="s">
        <v>508</v>
      </c>
      <c r="U287" s="6" t="s">
        <v>509</v>
      </c>
      <c r="V287" s="6" t="s">
        <v>510</v>
      </c>
      <c r="W287" s="7">
        <v>0.5</v>
      </c>
      <c r="X287" s="7">
        <v>0</v>
      </c>
      <c r="Y287" s="7">
        <v>0</v>
      </c>
      <c r="Z287" s="7">
        <v>0</v>
      </c>
      <c r="AA287" s="7">
        <v>0</v>
      </c>
      <c r="AB287" s="7">
        <v>0</v>
      </c>
      <c r="AC287" s="7">
        <v>0</v>
      </c>
      <c r="AD287" s="7">
        <v>0</v>
      </c>
      <c r="AE287">
        <v>5</v>
      </c>
      <c r="AF287">
        <v>0</v>
      </c>
      <c r="AG287">
        <v>0</v>
      </c>
      <c r="AH287">
        <v>0</v>
      </c>
      <c r="AI287">
        <v>0</v>
      </c>
      <c r="AJ287">
        <v>3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</row>
    <row r="288" spans="1:44" x14ac:dyDescent="0.25">
      <c r="A288">
        <v>1532084</v>
      </c>
      <c r="B288">
        <v>718987</v>
      </c>
      <c r="C288">
        <v>21.659797441569999</v>
      </c>
      <c r="D288">
        <v>38.5142624832705</v>
      </c>
      <c r="E288" s="68" t="s">
        <v>1431</v>
      </c>
      <c r="F288" s="8">
        <f>INDEX(Δεδομένα!$P:$P,MATCH('2020'!E288,Δεδομένα!$O:$O,0))</f>
        <v>128</v>
      </c>
      <c r="G288" s="6" t="s">
        <v>335</v>
      </c>
      <c r="H288" s="2" t="str">
        <f>INDEX(Δεδομένα!B$1:B$51,MATCH('2020'!G288,Δεδομένα!A$1:A$51,0))</f>
        <v>ΔΥΤΙΚΗΣ ΕΛΛΑΔΟΣ</v>
      </c>
      <c r="I288" s="8">
        <f>INDEX(Δεδομένα!E$1:E$13,MATCH('2020'!H288,Δεδομένα!D$1:D$13,0))</f>
        <v>7</v>
      </c>
      <c r="J288" s="1">
        <v>43846</v>
      </c>
      <c r="K288" s="6" t="s">
        <v>504</v>
      </c>
      <c r="L288" s="36" t="str">
        <f t="shared" si="16"/>
        <v>16/01/2020 15:50</v>
      </c>
      <c r="M288" s="1">
        <v>43846</v>
      </c>
      <c r="N288" s="6" t="s">
        <v>540</v>
      </c>
      <c r="O288" s="36" t="str">
        <f t="shared" si="17"/>
        <v>16/01/2020 17:15</v>
      </c>
      <c r="P288" s="46">
        <f t="shared" si="18"/>
        <v>5.9027777781011537E-2</v>
      </c>
      <c r="Q288" s="48">
        <v>0</v>
      </c>
      <c r="R288" s="47">
        <f t="shared" si="19"/>
        <v>85.000000004656613</v>
      </c>
      <c r="S288" s="6" t="s">
        <v>1016</v>
      </c>
      <c r="T288" s="6" t="s">
        <v>1362</v>
      </c>
      <c r="U288" s="6" t="s">
        <v>1500</v>
      </c>
      <c r="V288" s="6" t="s">
        <v>1501</v>
      </c>
      <c r="W288" s="7">
        <v>0</v>
      </c>
      <c r="X288" s="7">
        <v>0</v>
      </c>
      <c r="Y288" s="7">
        <v>0</v>
      </c>
      <c r="Z288" s="7">
        <v>0</v>
      </c>
      <c r="AA288" s="7">
        <v>0.02</v>
      </c>
      <c r="AB288" s="7">
        <v>0</v>
      </c>
      <c r="AC288" s="7">
        <v>0</v>
      </c>
      <c r="AD288" s="7">
        <v>0</v>
      </c>
      <c r="AE288">
        <v>2</v>
      </c>
      <c r="AF288">
        <v>0</v>
      </c>
      <c r="AG288">
        <v>0</v>
      </c>
      <c r="AH288">
        <v>0</v>
      </c>
      <c r="AI288">
        <v>0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</row>
    <row r="289" spans="1:44" x14ac:dyDescent="0.25">
      <c r="A289">
        <v>1536186</v>
      </c>
      <c r="B289">
        <v>719008</v>
      </c>
      <c r="C289">
        <v>21.9063179430483</v>
      </c>
      <c r="D289">
        <v>38.402823749512002</v>
      </c>
      <c r="E289" s="68" t="s">
        <v>975</v>
      </c>
      <c r="F289" s="8">
        <f>INDEX(Δεδομένα!$P:$P,MATCH('2020'!E289,Δεδομένα!$O:$O,0))</f>
        <v>130</v>
      </c>
      <c r="G289" s="6" t="s">
        <v>335</v>
      </c>
      <c r="H289" s="2" t="str">
        <f>INDEX(Δεδομένα!B$1:B$51,MATCH('2020'!G289,Δεδομένα!A$1:A$51,0))</f>
        <v>ΔΥΤΙΚΗΣ ΕΛΛΑΔΟΣ</v>
      </c>
      <c r="I289" s="8">
        <f>INDEX(Δεδομένα!E$1:E$13,MATCH('2020'!H289,Δεδομένα!D$1:D$13,0))</f>
        <v>7</v>
      </c>
      <c r="J289" s="1">
        <v>43846</v>
      </c>
      <c r="K289" s="6" t="s">
        <v>703</v>
      </c>
      <c r="L289" s="36" t="str">
        <f t="shared" si="16"/>
        <v>16/01/2020 15:55</v>
      </c>
      <c r="M289" s="1">
        <v>43846</v>
      </c>
      <c r="N289" s="6" t="s">
        <v>149</v>
      </c>
      <c r="O289" s="36" t="str">
        <f t="shared" si="17"/>
        <v>16/01/2020 17:10</v>
      </c>
      <c r="P289" s="46">
        <f t="shared" si="18"/>
        <v>5.2083333335758653E-2</v>
      </c>
      <c r="Q289" s="48">
        <v>0</v>
      </c>
      <c r="R289" s="47">
        <f t="shared" si="19"/>
        <v>75.00000000349246</v>
      </c>
      <c r="S289" s="6" t="s">
        <v>976</v>
      </c>
      <c r="T289" s="6" t="s">
        <v>73</v>
      </c>
      <c r="U289" s="6" t="s">
        <v>44</v>
      </c>
      <c r="V289" s="6" t="s">
        <v>1236</v>
      </c>
      <c r="W289" s="7">
        <v>0</v>
      </c>
      <c r="X289" s="7">
        <v>0</v>
      </c>
      <c r="Y289" s="7">
        <v>0</v>
      </c>
      <c r="Z289" s="7">
        <v>0</v>
      </c>
      <c r="AA289" s="7">
        <v>1</v>
      </c>
      <c r="AB289" s="7">
        <v>0</v>
      </c>
      <c r="AC289" s="7">
        <v>0</v>
      </c>
      <c r="AD289" s="7">
        <v>0</v>
      </c>
      <c r="AE289">
        <v>5</v>
      </c>
      <c r="AF289">
        <v>0</v>
      </c>
      <c r="AG289">
        <v>0</v>
      </c>
      <c r="AH289">
        <v>0</v>
      </c>
      <c r="AI289">
        <v>0</v>
      </c>
      <c r="AJ289">
        <v>2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</row>
    <row r="290" spans="1:44" x14ac:dyDescent="0.25">
      <c r="A290">
        <v>1533534</v>
      </c>
      <c r="B290">
        <v>0</v>
      </c>
      <c r="C290">
        <v>0</v>
      </c>
      <c r="D290">
        <v>0</v>
      </c>
      <c r="E290" s="68" t="s">
        <v>313</v>
      </c>
      <c r="F290" s="8">
        <f>INDEX(Δεδομένα!$P:$P,MATCH('2020'!E290,Δεδομένα!$O:$O,0))</f>
        <v>124</v>
      </c>
      <c r="G290" s="6" t="s">
        <v>303</v>
      </c>
      <c r="H290" s="2" t="str">
        <f>INDEX(Δεδομένα!B$1:B$51,MATCH('2020'!G290,Δεδομένα!A$1:A$51,0))</f>
        <v>ΔΥΤΙΚΗΣ ΕΛΛΑΔΟΣ</v>
      </c>
      <c r="I290" s="8">
        <f>INDEX(Δεδομένα!E$1:E$13,MATCH('2020'!H290,Δεδομένα!D$1:D$13,0))</f>
        <v>7</v>
      </c>
      <c r="J290" s="1">
        <v>43846</v>
      </c>
      <c r="K290" s="6" t="s">
        <v>324</v>
      </c>
      <c r="L290" s="36" t="str">
        <f t="shared" si="16"/>
        <v>16/01/2020 16:22</v>
      </c>
      <c r="M290" s="1">
        <v>43846</v>
      </c>
      <c r="N290" s="6" t="s">
        <v>305</v>
      </c>
      <c r="O290" s="36" t="str">
        <f t="shared" si="17"/>
        <v>16/01/2020 16:55</v>
      </c>
      <c r="P290" s="46">
        <f t="shared" si="18"/>
        <v>2.2916666668606922E-2</v>
      </c>
      <c r="Q290" s="48">
        <v>0</v>
      </c>
      <c r="R290" s="47">
        <f t="shared" si="19"/>
        <v>33.000000002793968</v>
      </c>
      <c r="S290" s="6" t="s">
        <v>315</v>
      </c>
      <c r="T290" s="6" t="s">
        <v>316</v>
      </c>
      <c r="U290" s="6" t="s">
        <v>44</v>
      </c>
      <c r="V290" s="6" t="s">
        <v>325</v>
      </c>
      <c r="W290" s="7">
        <v>0</v>
      </c>
      <c r="X290" s="7">
        <v>0</v>
      </c>
      <c r="Y290" s="7">
        <v>0</v>
      </c>
      <c r="Z290" s="7">
        <v>0</v>
      </c>
      <c r="AA290" s="7">
        <v>0</v>
      </c>
      <c r="AB290" s="7">
        <v>0.05</v>
      </c>
      <c r="AC290" s="7">
        <v>0</v>
      </c>
      <c r="AD290" s="7">
        <v>0</v>
      </c>
      <c r="AE290">
        <v>2</v>
      </c>
      <c r="AF290">
        <v>0</v>
      </c>
      <c r="AG290">
        <v>0</v>
      </c>
      <c r="AH290">
        <v>0</v>
      </c>
      <c r="AI290">
        <v>0</v>
      </c>
      <c r="AJ290">
        <v>1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</row>
    <row r="291" spans="1:44" x14ac:dyDescent="0.25">
      <c r="A291">
        <v>1533552</v>
      </c>
      <c r="B291">
        <v>0</v>
      </c>
      <c r="C291">
        <v>0</v>
      </c>
      <c r="D291">
        <v>0</v>
      </c>
      <c r="E291" s="68" t="s">
        <v>331</v>
      </c>
      <c r="F291" s="8">
        <f>INDEX(Δεδομένα!$P:$P,MATCH('2020'!E291,Δεδομένα!$O:$O,0))</f>
        <v>125</v>
      </c>
      <c r="G291" s="6" t="s">
        <v>303</v>
      </c>
      <c r="H291" s="2" t="str">
        <f>INDEX(Δεδομένα!B$1:B$51,MATCH('2020'!G291,Δεδομένα!A$1:A$51,0))</f>
        <v>ΔΥΤΙΚΗΣ ΕΛΛΑΔΟΣ</v>
      </c>
      <c r="I291" s="8">
        <f>INDEX(Δεδομένα!E$1:E$13,MATCH('2020'!H291,Δεδομένα!D$1:D$13,0))</f>
        <v>7</v>
      </c>
      <c r="J291" s="1">
        <v>43846</v>
      </c>
      <c r="K291" s="6" t="s">
        <v>332</v>
      </c>
      <c r="L291" s="36" t="str">
        <f t="shared" si="16"/>
        <v>16/01/2020 12:57</v>
      </c>
      <c r="M291" s="1">
        <v>43846</v>
      </c>
      <c r="N291" s="6" t="s">
        <v>104</v>
      </c>
      <c r="O291" s="36" t="str">
        <f t="shared" si="17"/>
        <v>16/01/2020 15:30</v>
      </c>
      <c r="P291" s="46">
        <f t="shared" si="18"/>
        <v>0.10625000000436557</v>
      </c>
      <c r="Q291" s="48">
        <v>0</v>
      </c>
      <c r="R291" s="47">
        <f t="shared" si="19"/>
        <v>153.00000000628643</v>
      </c>
      <c r="S291" s="6" t="s">
        <v>315</v>
      </c>
      <c r="T291" s="6" t="s">
        <v>316</v>
      </c>
      <c r="U291" s="6" t="s">
        <v>44</v>
      </c>
      <c r="V291" s="6" t="s">
        <v>333</v>
      </c>
      <c r="W291" s="7">
        <v>0</v>
      </c>
      <c r="X291" s="7">
        <v>0</v>
      </c>
      <c r="Y291" s="7">
        <v>0</v>
      </c>
      <c r="Z291" s="7">
        <v>0</v>
      </c>
      <c r="AA291" s="7">
        <v>0</v>
      </c>
      <c r="AB291" s="7">
        <v>0</v>
      </c>
      <c r="AC291" s="7">
        <v>0.03</v>
      </c>
      <c r="AD291" s="7">
        <v>0</v>
      </c>
      <c r="AE291">
        <v>6</v>
      </c>
      <c r="AF291">
        <v>0</v>
      </c>
      <c r="AG291">
        <v>0</v>
      </c>
      <c r="AH291">
        <v>0</v>
      </c>
      <c r="AI291">
        <v>0</v>
      </c>
      <c r="AJ291">
        <v>3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</row>
    <row r="292" spans="1:44" x14ac:dyDescent="0.25">
      <c r="A292">
        <v>1532414</v>
      </c>
      <c r="B292">
        <v>718909</v>
      </c>
      <c r="C292">
        <v>22.091065138172802</v>
      </c>
      <c r="D292">
        <v>38.032289108515201</v>
      </c>
      <c r="E292" s="68" t="s">
        <v>805</v>
      </c>
      <c r="F292" s="8">
        <f>INDEX(Δεδομένα!$P:$P,MATCH('2020'!E292,Δεδομένα!$O:$O,0))</f>
        <v>126</v>
      </c>
      <c r="G292" s="6" t="s">
        <v>303</v>
      </c>
      <c r="H292" s="2" t="str">
        <f>INDEX(Δεδομένα!B$1:B$51,MATCH('2020'!G292,Δεδομένα!A$1:A$51,0))</f>
        <v>ΔΥΤΙΚΗΣ ΕΛΛΑΔΟΣ</v>
      </c>
      <c r="I292" s="8">
        <f>INDEX(Δεδομένα!E$1:E$13,MATCH('2020'!H292,Δεδομένα!D$1:D$13,0))</f>
        <v>7</v>
      </c>
      <c r="J292" s="1">
        <v>43846</v>
      </c>
      <c r="K292" s="6" t="s">
        <v>858</v>
      </c>
      <c r="L292" s="36" t="str">
        <f t="shared" si="16"/>
        <v>16/01/2020 11:56</v>
      </c>
      <c r="M292" s="1">
        <v>43846</v>
      </c>
      <c r="N292" s="6" t="s">
        <v>49</v>
      </c>
      <c r="O292" s="36" t="str">
        <f t="shared" si="17"/>
        <v>16/01/2020 12:40</v>
      </c>
      <c r="P292" s="46">
        <f t="shared" si="18"/>
        <v>3.0555555560567882E-2</v>
      </c>
      <c r="Q292" s="48">
        <v>0</v>
      </c>
      <c r="R292" s="47">
        <f t="shared" si="19"/>
        <v>44.00000000721775</v>
      </c>
      <c r="S292" s="6" t="s">
        <v>807</v>
      </c>
      <c r="T292" s="6" t="s">
        <v>808</v>
      </c>
      <c r="U292" s="6" t="s">
        <v>44</v>
      </c>
      <c r="V292" s="6" t="s">
        <v>1489</v>
      </c>
      <c r="W292" s="7">
        <v>0</v>
      </c>
      <c r="X292" s="7">
        <v>0</v>
      </c>
      <c r="Y292" s="7">
        <v>0</v>
      </c>
      <c r="Z292" s="7">
        <v>0</v>
      </c>
      <c r="AA292" s="7">
        <v>0.01</v>
      </c>
      <c r="AB292" s="7">
        <v>0</v>
      </c>
      <c r="AC292" s="7">
        <v>0</v>
      </c>
      <c r="AD292" s="7">
        <v>0</v>
      </c>
      <c r="AE292">
        <v>2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</row>
    <row r="293" spans="1:44" x14ac:dyDescent="0.25">
      <c r="A293">
        <v>1531560</v>
      </c>
      <c r="B293">
        <v>718973</v>
      </c>
      <c r="C293">
        <v>26.288747497849499</v>
      </c>
      <c r="D293">
        <v>41.100625936453802</v>
      </c>
      <c r="E293" s="68" t="s">
        <v>1172</v>
      </c>
      <c r="F293" s="8">
        <f>INDEX(Δεδομένα!$P:$P,MATCH('2020'!E293,Δεδομένα!$O:$O,0))</f>
        <v>38</v>
      </c>
      <c r="G293" s="6" t="s">
        <v>148</v>
      </c>
      <c r="H293" s="2" t="str">
        <f>INDEX(Δεδομένα!B$1:B$51,MATCH('2020'!G293,Δεδομένα!A$1:A$51,0))</f>
        <v>ΑΝΑΤΟΛΙΚΗΣ ΜΑΚΕΔΟΝΙΑΣ ΚΑΙ ΘΡΑΚΗΣ</v>
      </c>
      <c r="I293" s="8">
        <f>INDEX(Δεδομένα!E$1:E$13,MATCH('2020'!H293,Δεδομένα!D$1:D$13,0))</f>
        <v>2</v>
      </c>
      <c r="J293" s="1">
        <v>43846</v>
      </c>
      <c r="K293" s="6" t="s">
        <v>1496</v>
      </c>
      <c r="L293" s="36" t="str">
        <f t="shared" si="16"/>
        <v>16/01/2020 15:54</v>
      </c>
      <c r="M293" s="1">
        <v>43846</v>
      </c>
      <c r="N293" s="6" t="s">
        <v>305</v>
      </c>
      <c r="O293" s="36" t="str">
        <f t="shared" si="17"/>
        <v>16/01/2020 16:55</v>
      </c>
      <c r="P293" s="46">
        <f t="shared" si="18"/>
        <v>4.2361111110949423E-2</v>
      </c>
      <c r="Q293" s="48">
        <v>0</v>
      </c>
      <c r="R293" s="47">
        <f t="shared" si="19"/>
        <v>60.999999999767169</v>
      </c>
      <c r="S293" s="6" t="s">
        <v>161</v>
      </c>
      <c r="T293" s="6" t="s">
        <v>162</v>
      </c>
      <c r="U293" s="6" t="s">
        <v>1497</v>
      </c>
      <c r="V293" s="6" t="s">
        <v>1498</v>
      </c>
      <c r="W293" s="7">
        <v>0</v>
      </c>
      <c r="X293" s="7">
        <v>0</v>
      </c>
      <c r="Y293" s="7">
        <v>0</v>
      </c>
      <c r="Z293" s="7">
        <v>1</v>
      </c>
      <c r="AA293" s="7">
        <v>0</v>
      </c>
      <c r="AB293" s="7">
        <v>0</v>
      </c>
      <c r="AC293" s="7">
        <v>0</v>
      </c>
      <c r="AD293" s="7">
        <v>0</v>
      </c>
      <c r="AE293">
        <v>2</v>
      </c>
      <c r="AF293">
        <v>0</v>
      </c>
      <c r="AG293">
        <v>0</v>
      </c>
      <c r="AH293">
        <v>0</v>
      </c>
      <c r="AI293">
        <v>0</v>
      </c>
      <c r="AJ293">
        <v>1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</row>
    <row r="294" spans="1:44" x14ac:dyDescent="0.25">
      <c r="A294">
        <v>1537354</v>
      </c>
      <c r="B294">
        <v>718964</v>
      </c>
      <c r="C294">
        <v>20.224688230605299</v>
      </c>
      <c r="D294">
        <v>39.576770634631103</v>
      </c>
      <c r="E294" s="68" t="s">
        <v>1197</v>
      </c>
      <c r="F294" s="8">
        <f>INDEX(Δεδομένα!$P:$P,MATCH('2020'!E294,Δεδομένα!$O:$O,0))</f>
        <v>90</v>
      </c>
      <c r="G294" s="6" t="s">
        <v>1149</v>
      </c>
      <c r="H294" s="2" t="str">
        <f>INDEX(Δεδομένα!B$1:B$51,MATCH('2020'!G294,Δεδομένα!A$1:A$51,0))</f>
        <v>ΗΠΕΙΡΟΥ</v>
      </c>
      <c r="I294" s="8">
        <f>INDEX(Δεδομένα!E$1:E$13,MATCH('2020'!H294,Δεδομένα!D$1:D$13,0))</f>
        <v>5</v>
      </c>
      <c r="J294" s="1">
        <v>43846</v>
      </c>
      <c r="K294" s="6" t="s">
        <v>1052</v>
      </c>
      <c r="L294" s="36" t="str">
        <f t="shared" si="16"/>
        <v>16/01/2020 15:14</v>
      </c>
      <c r="M294" s="1">
        <v>43846</v>
      </c>
      <c r="N294" s="6" t="s">
        <v>586</v>
      </c>
      <c r="O294" s="36" t="str">
        <f t="shared" si="17"/>
        <v>16/01/2020 16:05</v>
      </c>
      <c r="P294" s="46">
        <f t="shared" si="18"/>
        <v>3.5416666665696539E-2</v>
      </c>
      <c r="Q294" s="48">
        <v>0</v>
      </c>
      <c r="R294" s="47">
        <f t="shared" si="19"/>
        <v>50.999999998603016</v>
      </c>
      <c r="S294" s="6" t="s">
        <v>1149</v>
      </c>
      <c r="T294" s="6" t="s">
        <v>1150</v>
      </c>
      <c r="U294" s="6" t="s">
        <v>44</v>
      </c>
      <c r="V294" s="6" t="s">
        <v>1492</v>
      </c>
      <c r="W294" s="7">
        <v>0</v>
      </c>
      <c r="X294" s="7">
        <v>0</v>
      </c>
      <c r="Y294" s="7">
        <v>0</v>
      </c>
      <c r="Z294" s="7">
        <v>0</v>
      </c>
      <c r="AA294" s="7">
        <v>0</v>
      </c>
      <c r="AB294" s="7">
        <v>3</v>
      </c>
      <c r="AC294" s="7">
        <v>0</v>
      </c>
      <c r="AD294" s="7">
        <v>0</v>
      </c>
      <c r="AE294">
        <v>3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</row>
    <row r="295" spans="1:44" x14ac:dyDescent="0.25">
      <c r="A295">
        <v>1532008</v>
      </c>
      <c r="B295">
        <v>718936</v>
      </c>
      <c r="C295">
        <v>20.9651243705833</v>
      </c>
      <c r="D295">
        <v>39.673617816799499</v>
      </c>
      <c r="E295" s="68" t="s">
        <v>994</v>
      </c>
      <c r="F295" s="8">
        <f>INDEX(Δεδομένα!$P:$P,MATCH('2020'!E295,Δεδομένα!$O:$O,0))</f>
        <v>85</v>
      </c>
      <c r="G295" s="6" t="s">
        <v>251</v>
      </c>
      <c r="H295" s="2" t="str">
        <f>INDEX(Δεδομένα!B$1:B$51,MATCH('2020'!G295,Δεδομένα!A$1:A$51,0))</f>
        <v>ΗΠΕΙΡΟΥ</v>
      </c>
      <c r="I295" s="8">
        <f>INDEX(Δεδομένα!E$1:E$13,MATCH('2020'!H295,Δεδομένα!D$1:D$13,0))</f>
        <v>5</v>
      </c>
      <c r="J295" s="1">
        <v>43846</v>
      </c>
      <c r="K295" s="6" t="s">
        <v>529</v>
      </c>
      <c r="L295" s="36" t="str">
        <f t="shared" si="16"/>
        <v>16/01/2020 13:35</v>
      </c>
      <c r="M295" s="1">
        <v>43846</v>
      </c>
      <c r="N295" s="6" t="s">
        <v>126</v>
      </c>
      <c r="O295" s="36" t="str">
        <f t="shared" si="17"/>
        <v>16/01/2020 19:12</v>
      </c>
      <c r="P295" s="46">
        <f t="shared" si="18"/>
        <v>0.23402777778392192</v>
      </c>
      <c r="Q295" s="48">
        <v>0</v>
      </c>
      <c r="R295" s="47">
        <f t="shared" si="19"/>
        <v>337.00000000884756</v>
      </c>
      <c r="S295" s="6" t="s">
        <v>1415</v>
      </c>
      <c r="T295" s="6" t="s">
        <v>257</v>
      </c>
      <c r="U295" s="6" t="s">
        <v>44</v>
      </c>
      <c r="V295" s="6" t="s">
        <v>1491</v>
      </c>
      <c r="W295" s="7">
        <v>0</v>
      </c>
      <c r="X295" s="7">
        <v>20</v>
      </c>
      <c r="Y295" s="7">
        <v>0</v>
      </c>
      <c r="Z295" s="7">
        <v>0</v>
      </c>
      <c r="AA295" s="7">
        <v>0</v>
      </c>
      <c r="AB295" s="7">
        <v>0</v>
      </c>
      <c r="AC295" s="7">
        <v>0</v>
      </c>
      <c r="AD295" s="7">
        <v>0</v>
      </c>
      <c r="AE295">
        <v>25</v>
      </c>
      <c r="AF295">
        <v>0</v>
      </c>
      <c r="AG295">
        <v>0</v>
      </c>
      <c r="AH295">
        <v>0</v>
      </c>
      <c r="AI295">
        <v>0</v>
      </c>
      <c r="AJ295">
        <v>7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</row>
    <row r="296" spans="1:44" x14ac:dyDescent="0.25">
      <c r="A296">
        <v>1533252</v>
      </c>
      <c r="B296">
        <v>0</v>
      </c>
      <c r="C296">
        <v>0</v>
      </c>
      <c r="D296">
        <v>0</v>
      </c>
      <c r="E296" s="68" t="s">
        <v>76</v>
      </c>
      <c r="F296" s="8">
        <f>INDEX(Δεδομένα!$P:$P,MATCH('2020'!E296,Δεδομένα!$O:$O,0))</f>
        <v>25</v>
      </c>
      <c r="G296" s="6" t="s">
        <v>77</v>
      </c>
      <c r="H296" s="2" t="str">
        <f>INDEX(Δεδομένα!B$1:B$51,MATCH('2020'!G296,Δεδομένα!A$1:A$51,0))</f>
        <v>ΑΝΑΤΟΛΙΚΗΣ ΜΑΚΕΔΟΝΙΑΣ ΚΑΙ ΘΡΑΚΗΣ</v>
      </c>
      <c r="I296" s="8">
        <f>INDEX(Δεδομένα!E$1:E$13,MATCH('2020'!H296,Δεδομένα!D$1:D$13,0))</f>
        <v>2</v>
      </c>
      <c r="J296" s="1">
        <v>43846</v>
      </c>
      <c r="K296" s="6" t="s">
        <v>98</v>
      </c>
      <c r="L296" s="36" t="str">
        <f t="shared" si="16"/>
        <v>16/01/2020 17:29</v>
      </c>
      <c r="M296" s="1">
        <v>43846</v>
      </c>
      <c r="N296" s="6" t="s">
        <v>99</v>
      </c>
      <c r="O296" s="36" t="str">
        <f t="shared" si="17"/>
        <v>16/01/2020 18:18</v>
      </c>
      <c r="P296" s="46">
        <f t="shared" si="18"/>
        <v>3.4027777772280388E-2</v>
      </c>
      <c r="Q296" s="48">
        <v>0</v>
      </c>
      <c r="R296" s="47">
        <f t="shared" si="19"/>
        <v>48.999999992083758</v>
      </c>
      <c r="S296" s="6" t="s">
        <v>77</v>
      </c>
      <c r="T296" s="6" t="s">
        <v>80</v>
      </c>
      <c r="U296" s="6" t="s">
        <v>44</v>
      </c>
      <c r="V296" s="6" t="s">
        <v>87</v>
      </c>
      <c r="W296" s="7">
        <v>0</v>
      </c>
      <c r="X296" s="7">
        <v>0</v>
      </c>
      <c r="Y296" s="7">
        <v>0</v>
      </c>
      <c r="Z296" s="7">
        <v>0</v>
      </c>
      <c r="AA296" s="7">
        <v>0</v>
      </c>
      <c r="AB296" s="7">
        <v>3</v>
      </c>
      <c r="AC296" s="7">
        <v>0</v>
      </c>
      <c r="AD296" s="7">
        <v>0</v>
      </c>
      <c r="AE296">
        <v>2</v>
      </c>
      <c r="AF296">
        <v>0</v>
      </c>
      <c r="AG296">
        <v>0</v>
      </c>
      <c r="AH296">
        <v>0</v>
      </c>
      <c r="AI296">
        <v>0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</row>
    <row r="297" spans="1:44" x14ac:dyDescent="0.25">
      <c r="A297">
        <v>1531603</v>
      </c>
      <c r="B297">
        <v>718924</v>
      </c>
      <c r="C297">
        <v>24.6477677483742</v>
      </c>
      <c r="D297">
        <v>40.915865944896602</v>
      </c>
      <c r="E297" s="68" t="s">
        <v>919</v>
      </c>
      <c r="F297" s="8">
        <f>INDEX(Δεδομένα!$P:$P,MATCH('2020'!E297,Δεδομένα!$O:$O,0))</f>
        <v>26</v>
      </c>
      <c r="G297" s="6" t="s">
        <v>77</v>
      </c>
      <c r="H297" s="2" t="str">
        <f>INDEX(Δεδομένα!B$1:B$51,MATCH('2020'!G297,Δεδομένα!A$1:A$51,0))</f>
        <v>ΑΝΑΤΟΛΙΚΗΣ ΜΑΚΕΔΟΝΙΑΣ ΚΑΙ ΘΡΑΚΗΣ</v>
      </c>
      <c r="I297" s="8">
        <f>INDEX(Δεδομένα!E$1:E$13,MATCH('2020'!H297,Δεδομένα!D$1:D$13,0))</f>
        <v>2</v>
      </c>
      <c r="J297" s="1">
        <v>43846</v>
      </c>
      <c r="K297" s="6" t="s">
        <v>1029</v>
      </c>
      <c r="L297" s="36" t="str">
        <f t="shared" si="16"/>
        <v>16/01/2020 12:55</v>
      </c>
      <c r="M297" s="1">
        <v>43846</v>
      </c>
      <c r="N297" s="6" t="s">
        <v>1467</v>
      </c>
      <c r="O297" s="36" t="str">
        <f t="shared" si="17"/>
        <v>16/01/2020 13:40</v>
      </c>
      <c r="P297" s="46">
        <f t="shared" si="18"/>
        <v>3.125E-2</v>
      </c>
      <c r="Q297" s="48">
        <v>0</v>
      </c>
      <c r="R297" s="47">
        <f t="shared" si="19"/>
        <v>45</v>
      </c>
      <c r="S297" s="6" t="s">
        <v>44</v>
      </c>
      <c r="T297" s="6" t="s">
        <v>921</v>
      </c>
      <c r="U297" s="6" t="s">
        <v>44</v>
      </c>
      <c r="V297" s="6" t="s">
        <v>1391</v>
      </c>
      <c r="W297" s="7">
        <v>0</v>
      </c>
      <c r="X297" s="7">
        <v>0</v>
      </c>
      <c r="Y297" s="7">
        <v>0</v>
      </c>
      <c r="Z297" s="7">
        <v>0.1</v>
      </c>
      <c r="AA297" s="7">
        <v>0</v>
      </c>
      <c r="AB297" s="7">
        <v>0</v>
      </c>
      <c r="AC297" s="7">
        <v>0</v>
      </c>
      <c r="AD297" s="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</row>
    <row r="298" spans="1:44" x14ac:dyDescent="0.25">
      <c r="A298">
        <v>1531618</v>
      </c>
      <c r="B298">
        <v>719011</v>
      </c>
      <c r="C298">
        <v>24.687588300760002</v>
      </c>
      <c r="D298">
        <v>40.982312073348602</v>
      </c>
      <c r="E298" s="68" t="s">
        <v>919</v>
      </c>
      <c r="F298" s="8">
        <f>INDEX(Δεδομένα!$P:$P,MATCH('2020'!E298,Δεδομένα!$O:$O,0))</f>
        <v>26</v>
      </c>
      <c r="G298" s="6" t="s">
        <v>77</v>
      </c>
      <c r="H298" s="2" t="str">
        <f>INDEX(Δεδομένα!B$1:B$51,MATCH('2020'!G298,Δεδομένα!A$1:A$51,0))</f>
        <v>ΑΝΑΤΟΛΙΚΗΣ ΜΑΚΕΔΟΝΙΑΣ ΚΑΙ ΘΡΑΚΗΣ</v>
      </c>
      <c r="I298" s="8">
        <f>INDEX(Δεδομένα!E$1:E$13,MATCH('2020'!H298,Δεδομένα!D$1:D$13,0))</f>
        <v>2</v>
      </c>
      <c r="J298" s="1">
        <v>43846</v>
      </c>
      <c r="K298" s="6" t="s">
        <v>1504</v>
      </c>
      <c r="L298" s="36" t="str">
        <f t="shared" si="16"/>
        <v>16/01/2020 18:07</v>
      </c>
      <c r="M298" s="1">
        <v>43846</v>
      </c>
      <c r="N298" s="6" t="s">
        <v>1266</v>
      </c>
      <c r="O298" s="36" t="str">
        <f t="shared" si="17"/>
        <v>16/01/2020 18:16</v>
      </c>
      <c r="P298" s="46">
        <f t="shared" si="18"/>
        <v>6.2499999985448085E-3</v>
      </c>
      <c r="Q298" s="48">
        <v>0</v>
      </c>
      <c r="R298" s="47">
        <f t="shared" si="19"/>
        <v>8.9999999979045242</v>
      </c>
      <c r="S298" s="6" t="s">
        <v>44</v>
      </c>
      <c r="T298" s="6" t="s">
        <v>921</v>
      </c>
      <c r="U298" s="6" t="s">
        <v>44</v>
      </c>
      <c r="V298" s="6" t="s">
        <v>922</v>
      </c>
      <c r="W298" s="7">
        <v>0</v>
      </c>
      <c r="X298" s="7">
        <v>0</v>
      </c>
      <c r="Y298" s="7">
        <v>0</v>
      </c>
      <c r="Z298" s="7">
        <v>0.01</v>
      </c>
      <c r="AA298" s="7">
        <v>0</v>
      </c>
      <c r="AB298" s="7">
        <v>0</v>
      </c>
      <c r="AC298" s="7">
        <v>0</v>
      </c>
      <c r="AD298" s="7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</row>
    <row r="299" spans="1:44" x14ac:dyDescent="0.25">
      <c r="A299">
        <v>1539624</v>
      </c>
      <c r="B299">
        <v>718975</v>
      </c>
      <c r="C299">
        <v>25.297355371747301</v>
      </c>
      <c r="D299">
        <v>41.121240773404097</v>
      </c>
      <c r="E299" s="68" t="s">
        <v>946</v>
      </c>
      <c r="F299" s="8">
        <f>INDEX(Δεδομένα!$P:$P,MATCH('2020'!E299,Δεδομένα!$O:$O,0))</f>
        <v>19</v>
      </c>
      <c r="G299" s="6" t="s">
        <v>64</v>
      </c>
      <c r="H299" s="2" t="str">
        <f>INDEX(Δεδομένα!B$1:B$51,MATCH('2020'!G299,Δεδομένα!A$1:A$51,0))</f>
        <v>ΑΝΑΤΟΛΙΚΗΣ ΜΑΚΕΔΟΝΙΑΣ ΚΑΙ ΘΡΑΚΗΣ</v>
      </c>
      <c r="I299" s="8">
        <f>INDEX(Δεδομένα!E$1:E$13,MATCH('2020'!H299,Δεδομένα!D$1:D$13,0))</f>
        <v>2</v>
      </c>
      <c r="J299" s="1">
        <v>43846</v>
      </c>
      <c r="K299" s="6" t="s">
        <v>185</v>
      </c>
      <c r="L299" s="36" t="str">
        <f t="shared" si="16"/>
        <v>16/01/2020 16:06</v>
      </c>
      <c r="M299" s="1">
        <v>43846</v>
      </c>
      <c r="N299" s="6" t="s">
        <v>1371</v>
      </c>
      <c r="O299" s="36" t="str">
        <f t="shared" si="17"/>
        <v>16/01/2020 16:28</v>
      </c>
      <c r="P299" s="46">
        <f t="shared" si="18"/>
        <v>1.527777778392192E-2</v>
      </c>
      <c r="Q299" s="48">
        <v>0</v>
      </c>
      <c r="R299" s="47">
        <f t="shared" si="19"/>
        <v>22.000000008847564</v>
      </c>
      <c r="S299" s="6" t="s">
        <v>44</v>
      </c>
      <c r="T299" s="6" t="s">
        <v>948</v>
      </c>
      <c r="U299" s="6" t="s">
        <v>44</v>
      </c>
      <c r="V299" s="6" t="s">
        <v>1499</v>
      </c>
      <c r="W299" s="7">
        <v>0</v>
      </c>
      <c r="X299" s="7">
        <v>0</v>
      </c>
      <c r="Y299" s="7">
        <v>0</v>
      </c>
      <c r="Z299" s="7">
        <v>0.05</v>
      </c>
      <c r="AA299" s="7">
        <v>0</v>
      </c>
      <c r="AB299" s="7">
        <v>0</v>
      </c>
      <c r="AC299" s="7">
        <v>0</v>
      </c>
      <c r="AD299" s="7">
        <v>0</v>
      </c>
      <c r="AE299">
        <v>2</v>
      </c>
      <c r="AF299">
        <v>0</v>
      </c>
      <c r="AG299">
        <v>0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</row>
    <row r="300" spans="1:44" x14ac:dyDescent="0.25">
      <c r="A300">
        <v>1539631</v>
      </c>
      <c r="B300">
        <v>719026</v>
      </c>
      <c r="C300">
        <v>25.132584466542401</v>
      </c>
      <c r="D300">
        <v>41.105209878393303</v>
      </c>
      <c r="E300" s="68" t="s">
        <v>907</v>
      </c>
      <c r="F300" s="8">
        <f>INDEX(Δεδομένα!$P:$P,MATCH('2020'!E300,Δεδομένα!$O:$O,0))</f>
        <v>21</v>
      </c>
      <c r="G300" s="6" t="s">
        <v>64</v>
      </c>
      <c r="H300" s="2" t="str">
        <f>INDEX(Δεδομένα!B$1:B$51,MATCH('2020'!G300,Δεδομένα!A$1:A$51,0))</f>
        <v>ΑΝΑΤΟΛΙΚΗΣ ΜΑΚΕΔΟΝΙΑΣ ΚΑΙ ΘΡΑΚΗΣ</v>
      </c>
      <c r="I300" s="8">
        <f>INDEX(Δεδομένα!E$1:E$13,MATCH('2020'!H300,Δεδομένα!D$1:D$13,0))</f>
        <v>2</v>
      </c>
      <c r="J300" s="1">
        <v>43846</v>
      </c>
      <c r="K300" s="6" t="s">
        <v>256</v>
      </c>
      <c r="L300" s="36" t="str">
        <f t="shared" si="16"/>
        <v>16/01/2020 19:30</v>
      </c>
      <c r="M300" s="1">
        <v>43846</v>
      </c>
      <c r="N300" s="6" t="s">
        <v>358</v>
      </c>
      <c r="O300" s="36" t="str">
        <f t="shared" si="17"/>
        <v>16/01/2020 20:10</v>
      </c>
      <c r="P300" s="46">
        <f t="shared" si="18"/>
        <v>2.7777777781011537E-2</v>
      </c>
      <c r="Q300" s="48">
        <v>0</v>
      </c>
      <c r="R300" s="47">
        <f t="shared" si="19"/>
        <v>40.000000004656613</v>
      </c>
      <c r="S300" s="6" t="s">
        <v>44</v>
      </c>
      <c r="T300" s="6" t="s">
        <v>909</v>
      </c>
      <c r="U300" s="6" t="s">
        <v>44</v>
      </c>
      <c r="V300" s="6" t="s">
        <v>1505</v>
      </c>
      <c r="W300" s="7">
        <v>0</v>
      </c>
      <c r="X300" s="7">
        <v>0</v>
      </c>
      <c r="Y300" s="7">
        <v>0</v>
      </c>
      <c r="Z300" s="7">
        <v>0</v>
      </c>
      <c r="AA300" s="7">
        <v>0.1</v>
      </c>
      <c r="AB300" s="7">
        <v>0</v>
      </c>
      <c r="AC300" s="7">
        <v>0</v>
      </c>
      <c r="AD300" s="7">
        <v>0</v>
      </c>
      <c r="AE300">
        <v>2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</row>
    <row r="301" spans="1:44" x14ac:dyDescent="0.25">
      <c r="A301">
        <v>1539632</v>
      </c>
      <c r="B301">
        <v>719039</v>
      </c>
      <c r="C301">
        <v>25.197091152586001</v>
      </c>
      <c r="D301">
        <v>41.0483318454855</v>
      </c>
      <c r="E301" s="68" t="s">
        <v>907</v>
      </c>
      <c r="F301" s="8">
        <f>INDEX(Δεδομένα!$P:$P,MATCH('2020'!E301,Δεδομένα!$O:$O,0))</f>
        <v>21</v>
      </c>
      <c r="G301" s="6" t="s">
        <v>64</v>
      </c>
      <c r="H301" s="2" t="str">
        <f>INDEX(Δεδομένα!B$1:B$51,MATCH('2020'!G301,Δεδομένα!A$1:A$51,0))</f>
        <v>ΑΝΑΤΟΛΙΚΗΣ ΜΑΚΕΔΟΝΙΑΣ ΚΑΙ ΘΡΑΚΗΣ</v>
      </c>
      <c r="I301" s="8">
        <f>INDEX(Δεδομένα!E$1:E$13,MATCH('2020'!H301,Δεδομένα!D$1:D$13,0))</f>
        <v>2</v>
      </c>
      <c r="J301" s="1">
        <v>43846</v>
      </c>
      <c r="K301" s="6" t="s">
        <v>825</v>
      </c>
      <c r="L301" s="36" t="str">
        <f t="shared" si="16"/>
        <v>16/01/2020 20:30</v>
      </c>
      <c r="M301" s="1">
        <v>43846</v>
      </c>
      <c r="N301" s="6" t="s">
        <v>79</v>
      </c>
      <c r="O301" s="36" t="str">
        <f t="shared" si="17"/>
        <v>16/01/2020 21:15</v>
      </c>
      <c r="P301" s="46">
        <f t="shared" si="18"/>
        <v>3.125E-2</v>
      </c>
      <c r="Q301" s="48">
        <v>0</v>
      </c>
      <c r="R301" s="47">
        <f t="shared" si="19"/>
        <v>45</v>
      </c>
      <c r="S301" s="6" t="s">
        <v>44</v>
      </c>
      <c r="T301" s="6" t="s">
        <v>909</v>
      </c>
      <c r="U301" s="6" t="s">
        <v>44</v>
      </c>
      <c r="V301" s="6" t="s">
        <v>1506</v>
      </c>
      <c r="W301" s="7">
        <v>0</v>
      </c>
      <c r="X301" s="7">
        <v>0</v>
      </c>
      <c r="Y301" s="7">
        <v>0</v>
      </c>
      <c r="Z301" s="7">
        <v>0</v>
      </c>
      <c r="AA301" s="7">
        <v>0.1</v>
      </c>
      <c r="AB301" s="7">
        <v>0</v>
      </c>
      <c r="AC301" s="7">
        <v>0</v>
      </c>
      <c r="AD301" s="7">
        <v>0</v>
      </c>
      <c r="AE301">
        <v>2</v>
      </c>
      <c r="AF301">
        <v>0</v>
      </c>
      <c r="AG301">
        <v>0</v>
      </c>
      <c r="AH301">
        <v>0</v>
      </c>
      <c r="AI301">
        <v>0</v>
      </c>
      <c r="AJ301">
        <v>1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</row>
    <row r="302" spans="1:44" x14ac:dyDescent="0.25">
      <c r="A302">
        <v>1533086</v>
      </c>
      <c r="B302">
        <v>0</v>
      </c>
      <c r="C302">
        <v>0</v>
      </c>
      <c r="D302">
        <v>0</v>
      </c>
      <c r="E302" s="68" t="s">
        <v>334</v>
      </c>
      <c r="F302" s="8">
        <f>INDEX(Δεδομένα!$P:$P,MATCH('2020'!E302,Δεδομένα!$O:$O,0))</f>
        <v>127</v>
      </c>
      <c r="G302" s="6" t="s">
        <v>335</v>
      </c>
      <c r="H302" s="2" t="str">
        <f>INDEX(Δεδομένα!B$1:B$51,MATCH('2020'!G302,Δεδομένα!A$1:A$51,0))</f>
        <v>ΔΥΤΙΚΗΣ ΕΛΛΑΔΟΣ</v>
      </c>
      <c r="I302" s="8">
        <f>INDEX(Δεδομένα!E$1:E$13,MATCH('2020'!H302,Δεδομένα!D$1:D$13,0))</f>
        <v>7</v>
      </c>
      <c r="J302" s="1">
        <v>43847</v>
      </c>
      <c r="K302" s="6" t="s">
        <v>346</v>
      </c>
      <c r="L302" s="36" t="str">
        <f t="shared" si="16"/>
        <v>17/01/2020 11:58</v>
      </c>
      <c r="M302" s="1">
        <v>43847</v>
      </c>
      <c r="N302" s="6" t="s">
        <v>347</v>
      </c>
      <c r="O302" s="36" t="str">
        <f t="shared" si="17"/>
        <v>17/01/2020 13:10</v>
      </c>
      <c r="P302" s="46">
        <f t="shared" si="18"/>
        <v>4.9999999995634425E-2</v>
      </c>
      <c r="Q302" s="48">
        <v>0</v>
      </c>
      <c r="R302" s="47">
        <f t="shared" si="19"/>
        <v>71.999999993713573</v>
      </c>
      <c r="S302" s="6" t="s">
        <v>338</v>
      </c>
      <c r="T302" s="6" t="s">
        <v>343</v>
      </c>
      <c r="U302" s="6" t="s">
        <v>344</v>
      </c>
      <c r="V302" s="6" t="s">
        <v>348</v>
      </c>
      <c r="W302" s="7">
        <v>0</v>
      </c>
      <c r="X302" s="7">
        <v>0</v>
      </c>
      <c r="Y302" s="7">
        <v>0</v>
      </c>
      <c r="Z302" s="7">
        <v>0</v>
      </c>
      <c r="AA302" s="7">
        <v>1</v>
      </c>
      <c r="AB302" s="7">
        <v>0</v>
      </c>
      <c r="AC302" s="7">
        <v>0</v>
      </c>
      <c r="AD302" s="7">
        <v>0</v>
      </c>
      <c r="AE302">
        <v>2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</row>
    <row r="303" spans="1:44" x14ac:dyDescent="0.25">
      <c r="A303">
        <v>1536189</v>
      </c>
      <c r="B303">
        <v>719264</v>
      </c>
      <c r="C303">
        <v>21.8577961526676</v>
      </c>
      <c r="D303">
        <v>38.386204797841799</v>
      </c>
      <c r="E303" s="68" t="s">
        <v>975</v>
      </c>
      <c r="F303" s="8">
        <f>INDEX(Δεδομένα!$P:$P,MATCH('2020'!E303,Δεδομένα!$O:$O,0))</f>
        <v>130</v>
      </c>
      <c r="G303" s="6" t="s">
        <v>335</v>
      </c>
      <c r="H303" s="2" t="str">
        <f>INDEX(Δεδομένα!B$1:B$51,MATCH('2020'!G303,Δεδομένα!A$1:A$51,0))</f>
        <v>ΔΥΤΙΚΗΣ ΕΛΛΑΔΟΣ</v>
      </c>
      <c r="I303" s="8">
        <f>INDEX(Δεδομένα!E$1:E$13,MATCH('2020'!H303,Δεδομένα!D$1:D$13,0))</f>
        <v>7</v>
      </c>
      <c r="J303" s="1">
        <v>43847</v>
      </c>
      <c r="K303" s="6" t="s">
        <v>1533</v>
      </c>
      <c r="L303" s="36" t="str">
        <f t="shared" si="16"/>
        <v>17/01/2020 18:26</v>
      </c>
      <c r="M303" s="1">
        <v>43847</v>
      </c>
      <c r="N303" s="6" t="s">
        <v>533</v>
      </c>
      <c r="O303" s="36" t="str">
        <f t="shared" si="17"/>
        <v>17/01/2020 19:18</v>
      </c>
      <c r="P303" s="46">
        <f t="shared" si="18"/>
        <v>3.6111111112404615E-2</v>
      </c>
      <c r="Q303" s="48">
        <v>0</v>
      </c>
      <c r="R303" s="47">
        <f t="shared" si="19"/>
        <v>52.000000001862645</v>
      </c>
      <c r="S303" s="6" t="s">
        <v>1417</v>
      </c>
      <c r="T303" s="6" t="s">
        <v>339</v>
      </c>
      <c r="U303" s="6" t="s">
        <v>44</v>
      </c>
      <c r="V303" s="6" t="s">
        <v>1534</v>
      </c>
      <c r="W303" s="7">
        <v>0</v>
      </c>
      <c r="X303" s="7">
        <v>0.1</v>
      </c>
      <c r="Y303" s="7">
        <v>0</v>
      </c>
      <c r="Z303" s="7">
        <v>0</v>
      </c>
      <c r="AA303" s="7">
        <v>0.1</v>
      </c>
      <c r="AB303" s="7">
        <v>0</v>
      </c>
      <c r="AC303" s="7">
        <v>0</v>
      </c>
      <c r="AD303" s="7">
        <v>0</v>
      </c>
      <c r="AE303">
        <v>4</v>
      </c>
      <c r="AF303">
        <v>0</v>
      </c>
      <c r="AG303">
        <v>0</v>
      </c>
      <c r="AH303">
        <v>0</v>
      </c>
      <c r="AI303">
        <v>0</v>
      </c>
      <c r="AJ303">
        <v>2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</row>
    <row r="304" spans="1:44" x14ac:dyDescent="0.25">
      <c r="A304">
        <v>1549935</v>
      </c>
      <c r="B304">
        <v>719215</v>
      </c>
      <c r="C304">
        <v>22.125262977987401</v>
      </c>
      <c r="D304">
        <v>37.338802745670101</v>
      </c>
      <c r="E304" s="68" t="s">
        <v>931</v>
      </c>
      <c r="F304" s="8">
        <f>INDEX(Δεδομένα!$P:$P,MATCH('2020'!E304,Δεδομένα!$O:$O,0))</f>
        <v>141</v>
      </c>
      <c r="G304" s="6" t="s">
        <v>932</v>
      </c>
      <c r="H304" s="2" t="str">
        <f>INDEX(Δεδομένα!B$1:B$51,MATCH('2020'!G304,Δεδομένα!A$1:A$51,0))</f>
        <v>ΠΕΛΛΟΠΟΝΗΣΟΥ</v>
      </c>
      <c r="I304" s="8">
        <f>INDEX(Δεδομένα!E$1:E$13,MATCH('2020'!H304,Δεδομένα!D$1:D$13,0))</f>
        <v>8</v>
      </c>
      <c r="J304" s="1">
        <v>43847</v>
      </c>
      <c r="K304" s="6" t="s">
        <v>66</v>
      </c>
      <c r="L304" s="36" t="str">
        <f t="shared" si="16"/>
        <v>17/01/2020 15:15</v>
      </c>
      <c r="M304" s="1">
        <v>43847</v>
      </c>
      <c r="N304" s="6" t="s">
        <v>796</v>
      </c>
      <c r="O304" s="36" t="str">
        <f t="shared" si="17"/>
        <v>17/01/2020 16:10</v>
      </c>
      <c r="P304" s="46">
        <f t="shared" si="18"/>
        <v>3.8194444445252884E-2</v>
      </c>
      <c r="Q304" s="48">
        <v>0</v>
      </c>
      <c r="R304" s="47">
        <f t="shared" si="19"/>
        <v>55.000000001164153</v>
      </c>
      <c r="S304" s="6" t="s">
        <v>933</v>
      </c>
      <c r="T304" s="6" t="s">
        <v>934</v>
      </c>
      <c r="U304" s="6" t="s">
        <v>1516</v>
      </c>
      <c r="V304" s="6" t="s">
        <v>1517</v>
      </c>
      <c r="W304" s="7">
        <v>0</v>
      </c>
      <c r="X304" s="7">
        <v>0</v>
      </c>
      <c r="Y304" s="7">
        <v>0</v>
      </c>
      <c r="Z304" s="7">
        <v>0</v>
      </c>
      <c r="AA304" s="7">
        <v>0</v>
      </c>
      <c r="AB304" s="7">
        <v>0.3</v>
      </c>
      <c r="AC304" s="7">
        <v>0</v>
      </c>
      <c r="AD304" s="7">
        <v>0</v>
      </c>
      <c r="AE304">
        <v>4</v>
      </c>
      <c r="AF304">
        <v>0</v>
      </c>
      <c r="AG304">
        <v>0</v>
      </c>
      <c r="AH304">
        <v>0</v>
      </c>
      <c r="AI304">
        <v>0</v>
      </c>
      <c r="AJ304">
        <v>2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</row>
    <row r="305" spans="1:44" x14ac:dyDescent="0.25">
      <c r="A305">
        <v>1549934</v>
      </c>
      <c r="B305">
        <v>719246</v>
      </c>
      <c r="C305">
        <v>22.172592469531399</v>
      </c>
      <c r="D305">
        <v>37.383210587568797</v>
      </c>
      <c r="E305" s="68" t="s">
        <v>931</v>
      </c>
      <c r="F305" s="8">
        <f>INDEX(Δεδομένα!$P:$P,MATCH('2020'!E305,Δεδομένα!$O:$O,0))</f>
        <v>141</v>
      </c>
      <c r="G305" s="6" t="s">
        <v>932</v>
      </c>
      <c r="H305" s="2" t="str">
        <f>INDEX(Δεδομένα!B$1:B$51,MATCH('2020'!G305,Δεδομένα!A$1:A$51,0))</f>
        <v>ΠΕΛΛΟΠΟΝΗΣΟΥ</v>
      </c>
      <c r="I305" s="8">
        <f>INDEX(Δεδομένα!E$1:E$13,MATCH('2020'!H305,Δεδομένα!D$1:D$13,0))</f>
        <v>8</v>
      </c>
      <c r="J305" s="1">
        <v>43847</v>
      </c>
      <c r="K305" s="6" t="s">
        <v>887</v>
      </c>
      <c r="L305" s="36" t="str">
        <f t="shared" si="16"/>
        <v>17/01/2020 17:14</v>
      </c>
      <c r="M305" s="1">
        <v>43847</v>
      </c>
      <c r="N305" s="6" t="s">
        <v>207</v>
      </c>
      <c r="O305" s="36" t="str">
        <f t="shared" si="17"/>
        <v>17/01/2020 18:00</v>
      </c>
      <c r="P305" s="46">
        <f t="shared" si="18"/>
        <v>3.1944444446708076E-2</v>
      </c>
      <c r="Q305" s="48">
        <v>0</v>
      </c>
      <c r="R305" s="47">
        <f t="shared" si="19"/>
        <v>46.000000003259629</v>
      </c>
      <c r="S305" s="6" t="s">
        <v>44</v>
      </c>
      <c r="T305" s="6" t="s">
        <v>934</v>
      </c>
      <c r="U305" s="6" t="s">
        <v>1523</v>
      </c>
      <c r="V305" s="6" t="s">
        <v>1523</v>
      </c>
      <c r="W305" s="7">
        <v>0</v>
      </c>
      <c r="X305" s="7">
        <v>0</v>
      </c>
      <c r="Y305" s="7">
        <v>0</v>
      </c>
      <c r="Z305" s="7">
        <v>0</v>
      </c>
      <c r="AA305" s="7">
        <v>0</v>
      </c>
      <c r="AB305" s="7">
        <v>0.3</v>
      </c>
      <c r="AC305" s="7">
        <v>0</v>
      </c>
      <c r="AD305" s="7">
        <v>0</v>
      </c>
      <c r="AE305">
        <v>6</v>
      </c>
      <c r="AF305">
        <v>0</v>
      </c>
      <c r="AG305">
        <v>0</v>
      </c>
      <c r="AH305">
        <v>0</v>
      </c>
      <c r="AI305">
        <v>0</v>
      </c>
      <c r="AJ305">
        <v>3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</row>
    <row r="306" spans="1:44" x14ac:dyDescent="0.25">
      <c r="A306">
        <v>1531941</v>
      </c>
      <c r="B306">
        <v>719194</v>
      </c>
      <c r="C306">
        <v>26.213586230388099</v>
      </c>
      <c r="D306">
        <v>41.331849230437598</v>
      </c>
      <c r="E306" s="68" t="s">
        <v>856</v>
      </c>
      <c r="F306" s="8">
        <f>INDEX(Δεδομένα!$P:$P,MATCH('2020'!E306,Δεδομένα!$O:$O,0))</f>
        <v>37</v>
      </c>
      <c r="G306" s="6" t="s">
        <v>148</v>
      </c>
      <c r="H306" s="2" t="str">
        <f>INDEX(Δεδομένα!B$1:B$51,MATCH('2020'!G306,Δεδομένα!A$1:A$51,0))</f>
        <v>ΑΝΑΤΟΛΙΚΗΣ ΜΑΚΕΔΟΝΙΑΣ ΚΑΙ ΘΡΑΚΗΣ</v>
      </c>
      <c r="I306" s="8">
        <f>INDEX(Δεδομένα!E$1:E$13,MATCH('2020'!H306,Δεδομένα!D$1:D$13,0))</f>
        <v>2</v>
      </c>
      <c r="J306" s="1">
        <v>43847</v>
      </c>
      <c r="K306" s="6" t="s">
        <v>362</v>
      </c>
      <c r="L306" s="36" t="str">
        <f t="shared" si="16"/>
        <v>17/01/2020 14:00</v>
      </c>
      <c r="M306" s="1">
        <v>43847</v>
      </c>
      <c r="N306" s="6" t="s">
        <v>387</v>
      </c>
      <c r="O306" s="36" t="str">
        <f t="shared" si="17"/>
        <v>17/01/2020 14:44</v>
      </c>
      <c r="P306" s="46">
        <f t="shared" si="18"/>
        <v>3.0555555553291924E-2</v>
      </c>
      <c r="Q306" s="48">
        <v>0</v>
      </c>
      <c r="R306" s="47">
        <f t="shared" si="19"/>
        <v>43.999999996740371</v>
      </c>
      <c r="S306" s="6" t="s">
        <v>963</v>
      </c>
      <c r="T306" s="6" t="s">
        <v>162</v>
      </c>
      <c r="U306" s="6" t="s">
        <v>44</v>
      </c>
      <c r="V306" s="6" t="s">
        <v>1515</v>
      </c>
      <c r="W306" s="7">
        <v>0</v>
      </c>
      <c r="X306" s="7">
        <v>0</v>
      </c>
      <c r="Y306" s="7">
        <v>0</v>
      </c>
      <c r="Z306" s="7">
        <v>0.1</v>
      </c>
      <c r="AA306" s="7">
        <v>0</v>
      </c>
      <c r="AB306" s="7">
        <v>0</v>
      </c>
      <c r="AC306" s="7">
        <v>0</v>
      </c>
      <c r="AD306" s="7">
        <v>0</v>
      </c>
      <c r="AE306">
        <v>2</v>
      </c>
      <c r="AF306">
        <v>0</v>
      </c>
      <c r="AG306">
        <v>0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</row>
    <row r="307" spans="1:44" x14ac:dyDescent="0.25">
      <c r="A307">
        <v>1532784</v>
      </c>
      <c r="B307">
        <v>719158</v>
      </c>
      <c r="C307">
        <v>20.4697917287275</v>
      </c>
      <c r="D307">
        <v>39.662455659828503</v>
      </c>
      <c r="E307" s="68" t="s">
        <v>1427</v>
      </c>
      <c r="F307" s="8">
        <f>INDEX(Δεδομένα!$P:$P,MATCH('2020'!E307,Δεδομένα!$O:$O,0))</f>
        <v>87</v>
      </c>
      <c r="G307" s="6" t="s">
        <v>251</v>
      </c>
      <c r="H307" s="2" t="str">
        <f>INDEX(Δεδομένα!B$1:B$51,MATCH('2020'!G307,Δεδομένα!A$1:A$51,0))</f>
        <v>ΗΠΕΙΡΟΥ</v>
      </c>
      <c r="I307" s="8">
        <f>INDEX(Δεδομένα!E$1:E$13,MATCH('2020'!H307,Δεδομένα!D$1:D$13,0))</f>
        <v>5</v>
      </c>
      <c r="J307" s="1">
        <v>43847</v>
      </c>
      <c r="K307" s="6" t="s">
        <v>467</v>
      </c>
      <c r="L307" s="36" t="str">
        <f t="shared" si="16"/>
        <v>17/01/2020 12:20</v>
      </c>
      <c r="M307" s="1">
        <v>43847</v>
      </c>
      <c r="N307" s="6" t="s">
        <v>85</v>
      </c>
      <c r="O307" s="36" t="str">
        <f t="shared" si="17"/>
        <v>17/01/2020 17:50</v>
      </c>
      <c r="P307" s="46">
        <f t="shared" si="18"/>
        <v>0.22916666666424135</v>
      </c>
      <c r="Q307" s="48">
        <v>0</v>
      </c>
      <c r="R307" s="47">
        <f t="shared" si="19"/>
        <v>329.99999999650754</v>
      </c>
      <c r="S307" s="6" t="s">
        <v>1415</v>
      </c>
      <c r="T307" s="6" t="s">
        <v>73</v>
      </c>
      <c r="U307" s="6" t="s">
        <v>44</v>
      </c>
      <c r="V307" s="6" t="s">
        <v>1510</v>
      </c>
      <c r="W307" s="7">
        <v>0</v>
      </c>
      <c r="X307" s="7">
        <v>50</v>
      </c>
      <c r="Y307" s="7">
        <v>0</v>
      </c>
      <c r="Z307" s="7">
        <v>0</v>
      </c>
      <c r="AA307" s="7">
        <v>0</v>
      </c>
      <c r="AB307" s="7">
        <v>0</v>
      </c>
      <c r="AC307" s="7">
        <v>0</v>
      </c>
      <c r="AD307" s="7">
        <v>0</v>
      </c>
      <c r="AE307">
        <v>7</v>
      </c>
      <c r="AF307">
        <v>0</v>
      </c>
      <c r="AG307">
        <v>0</v>
      </c>
      <c r="AH307">
        <v>0</v>
      </c>
      <c r="AI307">
        <v>0</v>
      </c>
      <c r="AJ307">
        <v>2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</row>
    <row r="308" spans="1:44" x14ac:dyDescent="0.25">
      <c r="A308">
        <v>1532062</v>
      </c>
      <c r="B308">
        <v>719171</v>
      </c>
      <c r="C308">
        <v>20.607961172999602</v>
      </c>
      <c r="D308">
        <v>39.962305744388303</v>
      </c>
      <c r="E308" s="68" t="s">
        <v>1209</v>
      </c>
      <c r="F308" s="8">
        <f>INDEX(Δεδομένα!$P:$P,MATCH('2020'!E308,Δεδομένα!$O:$O,0))</f>
        <v>86</v>
      </c>
      <c r="G308" s="6" t="s">
        <v>251</v>
      </c>
      <c r="H308" s="2" t="str">
        <f>INDEX(Δεδομένα!B$1:B$51,MATCH('2020'!G308,Δεδομένα!A$1:A$51,0))</f>
        <v>ΗΠΕΙΡΟΥ</v>
      </c>
      <c r="I308" s="8">
        <f>INDEX(Δεδομένα!E$1:E$13,MATCH('2020'!H308,Δεδομένα!D$1:D$13,0))</f>
        <v>5</v>
      </c>
      <c r="J308" s="1">
        <v>43847</v>
      </c>
      <c r="K308" s="6" t="s">
        <v>517</v>
      </c>
      <c r="L308" s="36" t="str">
        <f t="shared" si="16"/>
        <v>17/01/2020 12:00</v>
      </c>
      <c r="M308" s="1">
        <v>43847</v>
      </c>
      <c r="N308" s="6" t="s">
        <v>825</v>
      </c>
      <c r="O308" s="36" t="str">
        <f t="shared" si="17"/>
        <v>17/01/2020 20:30</v>
      </c>
      <c r="P308" s="46">
        <f t="shared" si="18"/>
        <v>0.35416666666424135</v>
      </c>
      <c r="Q308" s="48">
        <v>0</v>
      </c>
      <c r="R308" s="47">
        <f t="shared" si="19"/>
        <v>509.99999999650754</v>
      </c>
      <c r="S308" s="6" t="s">
        <v>1415</v>
      </c>
      <c r="T308" s="6" t="s">
        <v>1210</v>
      </c>
      <c r="U308" s="6" t="s">
        <v>44</v>
      </c>
      <c r="V308" s="6" t="s">
        <v>1511</v>
      </c>
      <c r="W308" s="7">
        <v>0</v>
      </c>
      <c r="X308" s="7">
        <v>20</v>
      </c>
      <c r="Y308" s="7">
        <v>0</v>
      </c>
      <c r="Z308" s="7">
        <v>0</v>
      </c>
      <c r="AA308" s="7">
        <v>0</v>
      </c>
      <c r="AB308" s="7">
        <v>0</v>
      </c>
      <c r="AC308" s="7">
        <v>0</v>
      </c>
      <c r="AD308" s="7">
        <v>0</v>
      </c>
      <c r="AE308">
        <v>8</v>
      </c>
      <c r="AF308">
        <v>0</v>
      </c>
      <c r="AG308">
        <v>0</v>
      </c>
      <c r="AH308">
        <v>0</v>
      </c>
      <c r="AI308">
        <v>0</v>
      </c>
      <c r="AJ308">
        <v>2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</row>
    <row r="309" spans="1:44" x14ac:dyDescent="0.25">
      <c r="A309">
        <v>1532049</v>
      </c>
      <c r="B309">
        <v>719189</v>
      </c>
      <c r="C309">
        <v>20.526808613976801</v>
      </c>
      <c r="D309">
        <v>39.999752028245801</v>
      </c>
      <c r="E309" s="68" t="s">
        <v>1209</v>
      </c>
      <c r="F309" s="8">
        <f>INDEX(Δεδομένα!$P:$P,MATCH('2020'!E309,Δεδομένα!$O:$O,0))</f>
        <v>86</v>
      </c>
      <c r="G309" s="6" t="s">
        <v>251</v>
      </c>
      <c r="H309" s="2" t="str">
        <f>INDEX(Δεδομένα!B$1:B$51,MATCH('2020'!G309,Δεδομένα!A$1:A$51,0))</f>
        <v>ΗΠΕΙΡΟΥ</v>
      </c>
      <c r="I309" s="8">
        <f>INDEX(Δεδομένα!E$1:E$13,MATCH('2020'!H309,Δεδομένα!D$1:D$13,0))</f>
        <v>5</v>
      </c>
      <c r="J309" s="1">
        <v>43847</v>
      </c>
      <c r="K309" s="6" t="s">
        <v>612</v>
      </c>
      <c r="L309" s="36" t="str">
        <f t="shared" si="16"/>
        <v>17/01/2020 13:50</v>
      </c>
      <c r="M309" s="1">
        <v>43847</v>
      </c>
      <c r="N309" s="6" t="s">
        <v>107</v>
      </c>
      <c r="O309" s="36" t="str">
        <f t="shared" si="17"/>
        <v>17/01/2020 20:20</v>
      </c>
      <c r="P309" s="46">
        <f t="shared" si="18"/>
        <v>0.27083333332848269</v>
      </c>
      <c r="Q309" s="48">
        <v>0</v>
      </c>
      <c r="R309" s="47">
        <f t="shared" si="19"/>
        <v>389.99999999301508</v>
      </c>
      <c r="S309" s="6" t="s">
        <v>1415</v>
      </c>
      <c r="T309" s="6" t="s">
        <v>1210</v>
      </c>
      <c r="U309" s="6" t="s">
        <v>44</v>
      </c>
      <c r="V309" s="6" t="s">
        <v>1514</v>
      </c>
      <c r="W309" s="7">
        <v>0</v>
      </c>
      <c r="X309" s="7">
        <v>0</v>
      </c>
      <c r="Y309" s="7">
        <v>0</v>
      </c>
      <c r="Z309" s="7">
        <v>15</v>
      </c>
      <c r="AA309" s="7">
        <v>0</v>
      </c>
      <c r="AB309" s="7">
        <v>0</v>
      </c>
      <c r="AC309" s="7">
        <v>0</v>
      </c>
      <c r="AD309" s="7">
        <v>0</v>
      </c>
      <c r="AE309">
        <v>2</v>
      </c>
      <c r="AF309">
        <v>0</v>
      </c>
      <c r="AG309">
        <v>0</v>
      </c>
      <c r="AH309">
        <v>0</v>
      </c>
      <c r="AI309">
        <v>0</v>
      </c>
      <c r="AJ309">
        <v>1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</row>
    <row r="310" spans="1:44" x14ac:dyDescent="0.25">
      <c r="A310">
        <v>1532777</v>
      </c>
      <c r="B310">
        <v>719249</v>
      </c>
      <c r="C310">
        <v>20.5850785068371</v>
      </c>
      <c r="D310">
        <v>39.6655999685861</v>
      </c>
      <c r="E310" s="68" t="s">
        <v>1427</v>
      </c>
      <c r="F310" s="8">
        <f>INDEX(Δεδομένα!$P:$P,MATCH('2020'!E310,Δεδομένα!$O:$O,0))</f>
        <v>87</v>
      </c>
      <c r="G310" s="6" t="s">
        <v>251</v>
      </c>
      <c r="H310" s="2" t="str">
        <f>INDEX(Δεδομένα!B$1:B$51,MATCH('2020'!G310,Δεδομένα!A$1:A$51,0))</f>
        <v>ΗΠΕΙΡΟΥ</v>
      </c>
      <c r="I310" s="8">
        <f>INDEX(Δεδομένα!E$1:E$13,MATCH('2020'!H310,Δεδομένα!D$1:D$13,0))</f>
        <v>5</v>
      </c>
      <c r="J310" s="1">
        <v>43847</v>
      </c>
      <c r="K310" s="6" t="s">
        <v>180</v>
      </c>
      <c r="L310" s="36" t="str">
        <f t="shared" si="16"/>
        <v>17/01/2020 17:51</v>
      </c>
      <c r="M310" s="1">
        <v>43847</v>
      </c>
      <c r="N310" s="6" t="s">
        <v>1525</v>
      </c>
      <c r="O310" s="36" t="str">
        <f t="shared" si="17"/>
        <v>17/01/2020 19:04</v>
      </c>
      <c r="P310" s="46">
        <f t="shared" si="18"/>
        <v>5.0694444442342501E-2</v>
      </c>
      <c r="Q310" s="48">
        <v>0</v>
      </c>
      <c r="R310" s="47">
        <f t="shared" si="19"/>
        <v>72.999999996973202</v>
      </c>
      <c r="S310" s="6" t="s">
        <v>1415</v>
      </c>
      <c r="T310" s="6" t="s">
        <v>1270</v>
      </c>
      <c r="U310" s="6" t="s">
        <v>44</v>
      </c>
      <c r="V310" s="6" t="s">
        <v>1526</v>
      </c>
      <c r="W310" s="7">
        <v>0</v>
      </c>
      <c r="X310" s="7">
        <v>5</v>
      </c>
      <c r="Y310" s="7">
        <v>0</v>
      </c>
      <c r="Z310" s="7">
        <v>2</v>
      </c>
      <c r="AA310" s="7">
        <v>0</v>
      </c>
      <c r="AB310" s="7">
        <v>0</v>
      </c>
      <c r="AC310" s="7">
        <v>0</v>
      </c>
      <c r="AD310" s="7">
        <v>0</v>
      </c>
      <c r="AE310">
        <v>5</v>
      </c>
      <c r="AF310">
        <v>0</v>
      </c>
      <c r="AG310">
        <v>0</v>
      </c>
      <c r="AH310">
        <v>0</v>
      </c>
      <c r="AI310">
        <v>0</v>
      </c>
      <c r="AJ310">
        <v>2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</row>
    <row r="311" spans="1:44" x14ac:dyDescent="0.25">
      <c r="A311">
        <v>1532039</v>
      </c>
      <c r="B311">
        <v>719263</v>
      </c>
      <c r="C311">
        <v>20.795719458087699</v>
      </c>
      <c r="D311">
        <v>39.719302059002999</v>
      </c>
      <c r="E311" s="68" t="s">
        <v>994</v>
      </c>
      <c r="F311" s="8">
        <f>INDEX(Δεδομένα!$P:$P,MATCH('2020'!E311,Δεδομένα!$O:$O,0))</f>
        <v>85</v>
      </c>
      <c r="G311" s="6" t="s">
        <v>251</v>
      </c>
      <c r="H311" s="2" t="str">
        <f>INDEX(Δεδομένα!B$1:B$51,MATCH('2020'!G311,Δεδομένα!A$1:A$51,0))</f>
        <v>ΗΠΕΙΡΟΥ</v>
      </c>
      <c r="I311" s="8">
        <f>INDEX(Δεδομένα!E$1:E$13,MATCH('2020'!H311,Δεδομένα!D$1:D$13,0))</f>
        <v>5</v>
      </c>
      <c r="J311" s="1">
        <v>43847</v>
      </c>
      <c r="K311" s="6" t="s">
        <v>1531</v>
      </c>
      <c r="L311" s="36" t="str">
        <f t="shared" si="16"/>
        <v>17/01/2020 18:32</v>
      </c>
      <c r="M311" s="1">
        <v>43847</v>
      </c>
      <c r="N311" s="6" t="s">
        <v>256</v>
      </c>
      <c r="O311" s="36" t="str">
        <f t="shared" si="17"/>
        <v>17/01/2020 19:30</v>
      </c>
      <c r="P311" s="46">
        <f t="shared" si="18"/>
        <v>4.0277777778101154E-2</v>
      </c>
      <c r="Q311" s="48">
        <v>0</v>
      </c>
      <c r="R311" s="47">
        <f t="shared" si="19"/>
        <v>58.000000000465661</v>
      </c>
      <c r="S311" s="6" t="s">
        <v>1415</v>
      </c>
      <c r="T311" s="6" t="s">
        <v>1270</v>
      </c>
      <c r="U311" s="6" t="s">
        <v>44</v>
      </c>
      <c r="V311" s="6" t="s">
        <v>1532</v>
      </c>
      <c r="W311" s="7">
        <v>0</v>
      </c>
      <c r="X311" s="7">
        <v>0</v>
      </c>
      <c r="Y311" s="7">
        <v>0</v>
      </c>
      <c r="Z311" s="7">
        <v>1</v>
      </c>
      <c r="AA311" s="7">
        <v>0</v>
      </c>
      <c r="AB311" s="7">
        <v>0</v>
      </c>
      <c r="AC311" s="7">
        <v>0</v>
      </c>
      <c r="AD311" s="7">
        <v>0</v>
      </c>
      <c r="AE311">
        <v>5</v>
      </c>
      <c r="AF311">
        <v>0</v>
      </c>
      <c r="AG311">
        <v>0</v>
      </c>
      <c r="AH311">
        <v>0</v>
      </c>
      <c r="AI311">
        <v>0</v>
      </c>
      <c r="AJ311">
        <v>2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</row>
    <row r="312" spans="1:44" x14ac:dyDescent="0.25">
      <c r="A312">
        <v>1532136</v>
      </c>
      <c r="B312">
        <v>719261</v>
      </c>
      <c r="C312">
        <v>24.715976939628401</v>
      </c>
      <c r="D312">
        <v>40.974320980269702</v>
      </c>
      <c r="E312" s="68" t="s">
        <v>919</v>
      </c>
      <c r="F312" s="8">
        <f>INDEX(Δεδομένα!$P:$P,MATCH('2020'!E312,Δεδομένα!$O:$O,0))</f>
        <v>26</v>
      </c>
      <c r="G312" s="6" t="s">
        <v>77</v>
      </c>
      <c r="H312" s="2" t="str">
        <f>INDEX(Δεδομένα!B$1:B$51,MATCH('2020'!G312,Δεδομένα!A$1:A$51,0))</f>
        <v>ΑΝΑΤΟΛΙΚΗΣ ΜΑΚΕΔΟΝΙΑΣ ΚΑΙ ΘΡΑΚΗΣ</v>
      </c>
      <c r="I312" s="8">
        <f>INDEX(Δεδομένα!E$1:E$13,MATCH('2020'!H312,Δεδομένα!D$1:D$13,0))</f>
        <v>2</v>
      </c>
      <c r="J312" s="1">
        <v>43847</v>
      </c>
      <c r="K312" s="6" t="s">
        <v>154</v>
      </c>
      <c r="L312" s="36" t="str">
        <f t="shared" si="16"/>
        <v>17/01/2020 18:05</v>
      </c>
      <c r="M312" s="1">
        <v>43847</v>
      </c>
      <c r="N312" s="6" t="s">
        <v>1529</v>
      </c>
      <c r="O312" s="36" t="str">
        <f t="shared" si="17"/>
        <v>17/01/2020 18:58</v>
      </c>
      <c r="P312" s="46">
        <f t="shared" si="18"/>
        <v>3.680555555911269E-2</v>
      </c>
      <c r="Q312" s="48">
        <v>0</v>
      </c>
      <c r="R312" s="47">
        <f t="shared" si="19"/>
        <v>53.000000005122274</v>
      </c>
      <c r="S312" s="6" t="s">
        <v>77</v>
      </c>
      <c r="T312" s="6" t="s">
        <v>921</v>
      </c>
      <c r="U312" s="6" t="s">
        <v>1530</v>
      </c>
      <c r="V312" s="6" t="s">
        <v>922</v>
      </c>
      <c r="W312" s="7">
        <v>0</v>
      </c>
      <c r="X312" s="7">
        <v>0</v>
      </c>
      <c r="Y312" s="7">
        <v>0</v>
      </c>
      <c r="Z312" s="7">
        <v>0.1</v>
      </c>
      <c r="AA312" s="7">
        <v>0</v>
      </c>
      <c r="AB312" s="7">
        <v>0</v>
      </c>
      <c r="AC312" s="7">
        <v>0</v>
      </c>
      <c r="AD312" s="7">
        <v>0</v>
      </c>
      <c r="AE312">
        <v>2</v>
      </c>
      <c r="AF312">
        <v>0</v>
      </c>
      <c r="AG312">
        <v>0</v>
      </c>
      <c r="AH312">
        <v>0</v>
      </c>
      <c r="AI312">
        <v>0</v>
      </c>
      <c r="AJ312">
        <v>1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</row>
    <row r="313" spans="1:44" x14ac:dyDescent="0.25">
      <c r="A313">
        <v>1532617</v>
      </c>
      <c r="B313">
        <v>719183</v>
      </c>
      <c r="C313">
        <v>20.464155061053798</v>
      </c>
      <c r="D313">
        <v>38.2459869282103</v>
      </c>
      <c r="E313" s="68" t="s">
        <v>1242</v>
      </c>
      <c r="F313" s="8">
        <f>INDEX(Δεδομένα!$P:$P,MATCH('2020'!E313,Δεδομένα!$O:$O,0))</f>
        <v>234</v>
      </c>
      <c r="G313" s="6" t="s">
        <v>799</v>
      </c>
      <c r="H313" s="2" t="str">
        <f>INDEX(Δεδομένα!B$1:B$51,MATCH('2020'!G313,Δεδομένα!A$1:A$51,0))</f>
        <v>ΙΟΝΙΩΝ ΝΗΣΩΝ</v>
      </c>
      <c r="I313" s="8">
        <f>INDEX(Δεδομένα!E$1:E$13,MATCH('2020'!H313,Δεδομένα!D$1:D$13,0))</f>
        <v>13</v>
      </c>
      <c r="J313" s="1">
        <v>43847</v>
      </c>
      <c r="K313" s="6" t="s">
        <v>83</v>
      </c>
      <c r="L313" s="36" t="str">
        <f t="shared" si="16"/>
        <v>17/01/2020 13:45</v>
      </c>
      <c r="M313" s="1">
        <v>43847</v>
      </c>
      <c r="N313" s="6" t="s">
        <v>1512</v>
      </c>
      <c r="O313" s="36" t="str">
        <f t="shared" si="17"/>
        <v>17/01/2020 15:08</v>
      </c>
      <c r="P313" s="46">
        <f t="shared" si="18"/>
        <v>5.7638888894871343E-2</v>
      </c>
      <c r="Q313" s="48">
        <v>0</v>
      </c>
      <c r="R313" s="47">
        <f t="shared" si="19"/>
        <v>83.000000008614734</v>
      </c>
      <c r="S313" s="6" t="s">
        <v>44</v>
      </c>
      <c r="T313" s="6" t="s">
        <v>1244</v>
      </c>
      <c r="U313" s="6" t="s">
        <v>44</v>
      </c>
      <c r="V313" s="6" t="s">
        <v>1513</v>
      </c>
      <c r="W313" s="7">
        <v>0</v>
      </c>
      <c r="X313" s="7">
        <v>15</v>
      </c>
      <c r="Y313" s="7">
        <v>0</v>
      </c>
      <c r="Z313" s="7">
        <v>0</v>
      </c>
      <c r="AA313" s="7">
        <v>0</v>
      </c>
      <c r="AB313" s="7">
        <v>0</v>
      </c>
      <c r="AC313" s="7">
        <v>0</v>
      </c>
      <c r="AD313" s="7">
        <v>0</v>
      </c>
      <c r="AE313">
        <v>6</v>
      </c>
      <c r="AF313">
        <v>0</v>
      </c>
      <c r="AG313">
        <v>0</v>
      </c>
      <c r="AH313">
        <v>0</v>
      </c>
      <c r="AI313">
        <v>0</v>
      </c>
      <c r="AJ313">
        <v>3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</row>
    <row r="314" spans="1:44" x14ac:dyDescent="0.25">
      <c r="A314">
        <v>1532078</v>
      </c>
      <c r="B314">
        <v>719248</v>
      </c>
      <c r="C314">
        <v>22.755898856841601</v>
      </c>
      <c r="D314">
        <v>37.9978586738047</v>
      </c>
      <c r="E314" s="68" t="s">
        <v>390</v>
      </c>
      <c r="F314" s="8">
        <f>INDEX(Δεδομένα!$P:$P,MATCH('2020'!E314,Δεδομένα!$O:$O,0))</f>
        <v>159</v>
      </c>
      <c r="G314" s="6" t="s">
        <v>391</v>
      </c>
      <c r="H314" s="2" t="str">
        <f>INDEX(Δεδομένα!B$1:B$51,MATCH('2020'!G314,Δεδομένα!A$1:A$51,0))</f>
        <v>ΠΕΛΛΟΠΟΝΗΣΟΥ</v>
      </c>
      <c r="I314" s="8">
        <f>INDEX(Δεδομένα!E$1:E$13,MATCH('2020'!H314,Δεδομένα!D$1:D$13,0))</f>
        <v>8</v>
      </c>
      <c r="J314" s="1">
        <v>43847</v>
      </c>
      <c r="K314" s="6" t="s">
        <v>43</v>
      </c>
      <c r="L314" s="36" t="str">
        <f t="shared" si="16"/>
        <v>17/01/2020 17:35</v>
      </c>
      <c r="M314" s="1">
        <v>43847</v>
      </c>
      <c r="N314" s="6" t="s">
        <v>207</v>
      </c>
      <c r="O314" s="36" t="str">
        <f t="shared" si="17"/>
        <v>17/01/2020 18:00</v>
      </c>
      <c r="P314" s="46">
        <f t="shared" si="18"/>
        <v>1.7361111109494232E-2</v>
      </c>
      <c r="Q314" s="48">
        <v>0</v>
      </c>
      <c r="R314" s="47">
        <f t="shared" si="19"/>
        <v>24.999999997671694</v>
      </c>
      <c r="S314" s="6" t="s">
        <v>393</v>
      </c>
      <c r="T314" s="6" t="s">
        <v>394</v>
      </c>
      <c r="U314" s="6" t="s">
        <v>44</v>
      </c>
      <c r="V314" s="6" t="s">
        <v>1524</v>
      </c>
      <c r="W314" s="7">
        <v>0</v>
      </c>
      <c r="X314" s="7">
        <v>0</v>
      </c>
      <c r="Y314" s="7">
        <v>0</v>
      </c>
      <c r="Z314" s="7">
        <v>0</v>
      </c>
      <c r="AA314" s="7">
        <v>0</v>
      </c>
      <c r="AB314" s="7">
        <v>0.2</v>
      </c>
      <c r="AC314" s="7">
        <v>0</v>
      </c>
      <c r="AD314" s="7">
        <v>0</v>
      </c>
      <c r="AE314">
        <v>2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</row>
    <row r="315" spans="1:44" x14ac:dyDescent="0.25">
      <c r="A315">
        <v>1532081</v>
      </c>
      <c r="B315">
        <v>719287</v>
      </c>
      <c r="C315">
        <v>22.744136716051901</v>
      </c>
      <c r="D315">
        <v>38.0065938884429</v>
      </c>
      <c r="E315" s="68" t="s">
        <v>390</v>
      </c>
      <c r="F315" s="8">
        <f>INDEX(Δεδομένα!$P:$P,MATCH('2020'!E315,Δεδομένα!$O:$O,0))</f>
        <v>159</v>
      </c>
      <c r="G315" s="6" t="s">
        <v>391</v>
      </c>
      <c r="H315" s="2" t="str">
        <f>INDEX(Δεδομένα!B$1:B$51,MATCH('2020'!G315,Δεδομένα!A$1:A$51,0))</f>
        <v>ΠΕΛΛΟΠΟΝΗΣΟΥ</v>
      </c>
      <c r="I315" s="8">
        <f>INDEX(Δεδομένα!E$1:E$13,MATCH('2020'!H315,Δεδομένα!D$1:D$13,0))</f>
        <v>8</v>
      </c>
      <c r="J315" s="1">
        <v>43847</v>
      </c>
      <c r="K315" s="6" t="s">
        <v>1399</v>
      </c>
      <c r="L315" s="36" t="str">
        <f t="shared" si="16"/>
        <v>17/01/2020 19:40</v>
      </c>
      <c r="M315" s="1">
        <v>43847</v>
      </c>
      <c r="N315" s="6" t="s">
        <v>637</v>
      </c>
      <c r="O315" s="36" t="str">
        <f t="shared" si="17"/>
        <v>17/01/2020 20:15</v>
      </c>
      <c r="P315" s="46">
        <f t="shared" si="18"/>
        <v>2.4305555554747116E-2</v>
      </c>
      <c r="Q315" s="48">
        <v>0</v>
      </c>
      <c r="R315" s="47">
        <f t="shared" si="19"/>
        <v>34.999999998835847</v>
      </c>
      <c r="S315" s="6" t="s">
        <v>393</v>
      </c>
      <c r="T315" s="6" t="s">
        <v>394</v>
      </c>
      <c r="U315" s="6" t="s">
        <v>44</v>
      </c>
      <c r="V315" s="6" t="s">
        <v>1538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0.01</v>
      </c>
      <c r="AD315" s="7">
        <v>0</v>
      </c>
      <c r="AE315">
        <v>2</v>
      </c>
      <c r="AF315">
        <v>0</v>
      </c>
      <c r="AG315">
        <v>0</v>
      </c>
      <c r="AH315">
        <v>0</v>
      </c>
      <c r="AI315">
        <v>0</v>
      </c>
      <c r="AJ315">
        <v>1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</row>
    <row r="316" spans="1:44" x14ac:dyDescent="0.25">
      <c r="A316">
        <v>1532696</v>
      </c>
      <c r="B316">
        <v>0</v>
      </c>
      <c r="C316">
        <v>0</v>
      </c>
      <c r="D316">
        <v>0</v>
      </c>
      <c r="E316" s="68" t="s">
        <v>478</v>
      </c>
      <c r="F316" s="8">
        <f>INDEX(Δεδομένα!$P:$P,MATCH('2020'!E316,Δεδομένα!$O:$O,0))</f>
        <v>188</v>
      </c>
      <c r="G316" s="6" t="s">
        <v>479</v>
      </c>
      <c r="H316" s="2" t="str">
        <f>INDEX(Δεδομένα!B$1:B$51,MATCH('2020'!G316,Δεδομένα!A$1:A$51,0))</f>
        <v>ΝΟΤΙΟΥ ΑΙΓΑΙΟΥ</v>
      </c>
      <c r="I316" s="8">
        <f>INDEX(Δεδομένα!E$1:E$13,MATCH('2020'!H316,Δεδομένα!D$1:D$13,0))</f>
        <v>10</v>
      </c>
      <c r="J316" s="1">
        <v>43847</v>
      </c>
      <c r="K316" s="6" t="s">
        <v>480</v>
      </c>
      <c r="L316" s="36" t="str">
        <f t="shared" si="16"/>
        <v>17/01/2020 11:43</v>
      </c>
      <c r="M316" s="1">
        <v>43847</v>
      </c>
      <c r="N316" s="6" t="s">
        <v>481</v>
      </c>
      <c r="O316" s="36" t="str">
        <f t="shared" si="17"/>
        <v>17/01/2020 12:50</v>
      </c>
      <c r="P316" s="46">
        <f t="shared" si="18"/>
        <v>4.6527777776645962E-2</v>
      </c>
      <c r="Q316" s="48">
        <v>0</v>
      </c>
      <c r="R316" s="47">
        <f t="shared" si="19"/>
        <v>66.999999998370185</v>
      </c>
      <c r="S316" s="6" t="s">
        <v>44</v>
      </c>
      <c r="T316" s="6" t="s">
        <v>482</v>
      </c>
      <c r="U316" s="6" t="s">
        <v>44</v>
      </c>
      <c r="V316" s="6" t="s">
        <v>483</v>
      </c>
      <c r="W316" s="7">
        <v>0.2</v>
      </c>
      <c r="X316" s="7">
        <v>0</v>
      </c>
      <c r="Y316" s="7">
        <v>0</v>
      </c>
      <c r="Z316" s="7">
        <v>1.8</v>
      </c>
      <c r="AA316" s="7">
        <v>0</v>
      </c>
      <c r="AB316" s="7">
        <v>0</v>
      </c>
      <c r="AC316" s="7">
        <v>0</v>
      </c>
      <c r="AD316" s="7">
        <v>0</v>
      </c>
      <c r="AE316">
        <v>3</v>
      </c>
      <c r="AF316">
        <v>0</v>
      </c>
      <c r="AG316">
        <v>0</v>
      </c>
      <c r="AH316">
        <v>0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</row>
    <row r="317" spans="1:44" x14ac:dyDescent="0.25">
      <c r="A317">
        <v>1537950</v>
      </c>
      <c r="B317">
        <v>719242</v>
      </c>
      <c r="C317">
        <v>26.501185472989</v>
      </c>
      <c r="D317">
        <v>39.138957069193303</v>
      </c>
      <c r="E317" s="68" t="s">
        <v>494</v>
      </c>
      <c r="F317" s="8">
        <f>INDEX(Δεδομένα!$P:$P,MATCH('2020'!E317,Δεδομένα!$O:$O,0))</f>
        <v>196</v>
      </c>
      <c r="G317" s="6" t="s">
        <v>495</v>
      </c>
      <c r="H317" s="2" t="str">
        <f>INDEX(Δεδομένα!B$1:B$51,MATCH('2020'!G317,Δεδομένα!A$1:A$51,0))</f>
        <v>ΒΟΡΕΙΟΥ ΑΙΓΑΙΟΥ</v>
      </c>
      <c r="I317" s="8">
        <f>INDEX(Δεδομένα!E$1:E$13,MATCH('2020'!H317,Δεδομένα!D$1:D$13,0))</f>
        <v>11</v>
      </c>
      <c r="J317" s="1">
        <v>43847</v>
      </c>
      <c r="K317" s="6" t="s">
        <v>1519</v>
      </c>
      <c r="L317" s="36" t="str">
        <f t="shared" si="16"/>
        <v>17/01/2020 17:28</v>
      </c>
      <c r="M317" s="1">
        <v>43847</v>
      </c>
      <c r="N317" s="6" t="s">
        <v>1520</v>
      </c>
      <c r="O317" s="36" t="str">
        <f t="shared" si="17"/>
        <v>17/01/2020 18:38</v>
      </c>
      <c r="P317" s="46">
        <f t="shared" si="18"/>
        <v>4.8611111109494232E-2</v>
      </c>
      <c r="Q317" s="48">
        <v>0</v>
      </c>
      <c r="R317" s="47">
        <f t="shared" si="19"/>
        <v>69.999999997671694</v>
      </c>
      <c r="S317" s="6" t="s">
        <v>498</v>
      </c>
      <c r="T317" s="6" t="s">
        <v>499</v>
      </c>
      <c r="U317" s="6" t="s">
        <v>500</v>
      </c>
      <c r="V317" s="6" t="s">
        <v>1521</v>
      </c>
      <c r="W317" s="7">
        <v>0</v>
      </c>
      <c r="X317" s="7">
        <v>0</v>
      </c>
      <c r="Y317" s="7">
        <v>0</v>
      </c>
      <c r="Z317" s="7">
        <v>0</v>
      </c>
      <c r="AA317" s="7">
        <v>0</v>
      </c>
      <c r="AB317" s="7">
        <v>0.06</v>
      </c>
      <c r="AC317" s="7">
        <v>0</v>
      </c>
      <c r="AD317" s="7">
        <v>0</v>
      </c>
      <c r="AE317">
        <v>4</v>
      </c>
      <c r="AF317">
        <v>0</v>
      </c>
      <c r="AG317">
        <v>0</v>
      </c>
      <c r="AH317">
        <v>0</v>
      </c>
      <c r="AI317">
        <v>0</v>
      </c>
      <c r="AJ317">
        <v>2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</row>
    <row r="318" spans="1:44" x14ac:dyDescent="0.25">
      <c r="A318">
        <v>1538577</v>
      </c>
      <c r="B318">
        <v>719224</v>
      </c>
      <c r="C318">
        <v>21.9955398611236</v>
      </c>
      <c r="D318">
        <v>37.149186120685897</v>
      </c>
      <c r="E318" s="68" t="s">
        <v>937</v>
      </c>
      <c r="F318" s="8">
        <f>INDEX(Δεδομένα!$P:$P,MATCH('2020'!E318,Δεδομένα!$O:$O,0))</f>
        <v>143</v>
      </c>
      <c r="G318" s="6" t="s">
        <v>841</v>
      </c>
      <c r="H318" s="2" t="str">
        <f>INDEX(Δεδομένα!B$1:B$51,MATCH('2020'!G318,Δεδομένα!A$1:A$51,0))</f>
        <v>ΠΕΛΛΟΠΟΝΗΣΟΥ</v>
      </c>
      <c r="I318" s="8">
        <f>INDEX(Δεδομένα!E$1:E$13,MATCH('2020'!H318,Δεδομένα!D$1:D$13,0))</f>
        <v>8</v>
      </c>
      <c r="J318" s="1">
        <v>43847</v>
      </c>
      <c r="K318" s="6" t="s">
        <v>281</v>
      </c>
      <c r="L318" s="36" t="str">
        <f t="shared" si="16"/>
        <v>17/01/2020 16:00</v>
      </c>
      <c r="M318" s="1">
        <v>43847</v>
      </c>
      <c r="N318" s="6" t="s">
        <v>230</v>
      </c>
      <c r="O318" s="36" t="str">
        <f t="shared" si="17"/>
        <v>17/01/2020 16:25</v>
      </c>
      <c r="P318" s="46">
        <f t="shared" si="18"/>
        <v>1.7361111116770189E-2</v>
      </c>
      <c r="Q318" s="48">
        <v>0</v>
      </c>
      <c r="R318" s="47">
        <f t="shared" si="19"/>
        <v>25.000000008149073</v>
      </c>
      <c r="S318" s="6" t="s">
        <v>842</v>
      </c>
      <c r="T318" s="6" t="s">
        <v>984</v>
      </c>
      <c r="U318" s="6" t="s">
        <v>44</v>
      </c>
      <c r="V318" s="6" t="s">
        <v>1518</v>
      </c>
      <c r="W318" s="7">
        <v>0</v>
      </c>
      <c r="X318" s="7">
        <v>0</v>
      </c>
      <c r="Y318" s="7">
        <v>0</v>
      </c>
      <c r="Z318" s="7">
        <v>0</v>
      </c>
      <c r="AA318" s="7">
        <v>0.3</v>
      </c>
      <c r="AB318" s="7">
        <v>0</v>
      </c>
      <c r="AC318" s="7">
        <v>0</v>
      </c>
      <c r="AD318" s="7">
        <v>0</v>
      </c>
      <c r="AE318">
        <v>2</v>
      </c>
      <c r="AF318">
        <v>0</v>
      </c>
      <c r="AG318">
        <v>0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</row>
    <row r="319" spans="1:44" x14ac:dyDescent="0.25">
      <c r="A319">
        <v>1531929</v>
      </c>
      <c r="B319">
        <v>719252</v>
      </c>
      <c r="C319">
        <v>24.870206198655399</v>
      </c>
      <c r="D319">
        <v>41.0964503419167</v>
      </c>
      <c r="E319" s="68" t="s">
        <v>834</v>
      </c>
      <c r="F319" s="8">
        <f>INDEX(Δεδομένα!$P:$P,MATCH('2020'!E319,Δεδομένα!$O:$O,0))</f>
        <v>32</v>
      </c>
      <c r="G319" s="6" t="s">
        <v>121</v>
      </c>
      <c r="H319" s="2" t="str">
        <f>INDEX(Δεδομένα!B$1:B$51,MATCH('2020'!G319,Δεδομένα!A$1:A$51,0))</f>
        <v>ΑΝΑΤΟΛΙΚΗΣ ΜΑΚΕΔΟΝΙΑΣ ΚΑΙ ΘΡΑΚΗΣ</v>
      </c>
      <c r="I319" s="8">
        <f>INDEX(Δεδομένα!E$1:E$13,MATCH('2020'!H319,Δεδομένα!D$1:D$13,0))</f>
        <v>2</v>
      </c>
      <c r="J319" s="1">
        <v>43847</v>
      </c>
      <c r="K319" s="6" t="s">
        <v>289</v>
      </c>
      <c r="L319" s="36" t="str">
        <f t="shared" si="16"/>
        <v>17/01/2020 17:55</v>
      </c>
      <c r="M319" s="1">
        <v>43847</v>
      </c>
      <c r="N319" s="6" t="s">
        <v>1184</v>
      </c>
      <c r="O319" s="36" t="str">
        <f t="shared" si="17"/>
        <v>17/01/2020 18:25</v>
      </c>
      <c r="P319" s="46">
        <f t="shared" si="18"/>
        <v>2.0833333328482695E-2</v>
      </c>
      <c r="Q319" s="48">
        <v>0</v>
      </c>
      <c r="R319" s="47">
        <f t="shared" si="19"/>
        <v>29.999999993015081</v>
      </c>
      <c r="S319" s="6" t="s">
        <v>121</v>
      </c>
      <c r="T319" s="6" t="s">
        <v>1527</v>
      </c>
      <c r="U319" s="6" t="s">
        <v>44</v>
      </c>
      <c r="V319" s="6" t="s">
        <v>1528</v>
      </c>
      <c r="W319" s="7">
        <v>0</v>
      </c>
      <c r="X319" s="7">
        <v>0</v>
      </c>
      <c r="Y319" s="7">
        <v>0</v>
      </c>
      <c r="Z319" s="7">
        <v>0.2</v>
      </c>
      <c r="AA319" s="7">
        <v>0</v>
      </c>
      <c r="AB319" s="7">
        <v>0</v>
      </c>
      <c r="AC319" s="7">
        <v>0</v>
      </c>
      <c r="AD319" s="7">
        <v>0</v>
      </c>
      <c r="AE319">
        <v>2</v>
      </c>
      <c r="AF319">
        <v>0</v>
      </c>
      <c r="AG319">
        <v>0</v>
      </c>
      <c r="AH319">
        <v>0</v>
      </c>
      <c r="AI319">
        <v>0</v>
      </c>
      <c r="AJ319">
        <v>1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</row>
    <row r="320" spans="1:44" x14ac:dyDescent="0.25">
      <c r="A320">
        <v>1539641</v>
      </c>
      <c r="B320">
        <v>719271</v>
      </c>
      <c r="C320">
        <v>25.517235583350399</v>
      </c>
      <c r="D320">
        <v>41.199690215284399</v>
      </c>
      <c r="E320" s="68" t="s">
        <v>946</v>
      </c>
      <c r="F320" s="8">
        <f>INDEX(Δεδομένα!$P:$P,MATCH('2020'!E320,Δεδομένα!$O:$O,0))</f>
        <v>19</v>
      </c>
      <c r="G320" s="6" t="s">
        <v>64</v>
      </c>
      <c r="H320" s="2" t="str">
        <f>INDEX(Δεδομένα!B$1:B$51,MATCH('2020'!G320,Δεδομένα!A$1:A$51,0))</f>
        <v>ΑΝΑΤΟΛΙΚΗΣ ΜΑΚΕΔΟΝΙΑΣ ΚΑΙ ΘΡΑΚΗΣ</v>
      </c>
      <c r="I320" s="8">
        <f>INDEX(Δεδομένα!E$1:E$13,MATCH('2020'!H320,Δεδομένα!D$1:D$13,0))</f>
        <v>2</v>
      </c>
      <c r="J320" s="1">
        <v>43847</v>
      </c>
      <c r="K320" s="6" t="s">
        <v>1535</v>
      </c>
      <c r="L320" s="36" t="str">
        <f t="shared" si="16"/>
        <v>17/01/2020 18:56</v>
      </c>
      <c r="M320" s="1">
        <v>43847</v>
      </c>
      <c r="N320" s="6" t="s">
        <v>1536</v>
      </c>
      <c r="O320" s="36" t="str">
        <f t="shared" si="17"/>
        <v>17/01/2020 20:42</v>
      </c>
      <c r="P320" s="46">
        <f t="shared" si="18"/>
        <v>7.3611111110949423E-2</v>
      </c>
      <c r="Q320" s="48">
        <v>0</v>
      </c>
      <c r="R320" s="47">
        <f t="shared" si="19"/>
        <v>105.99999999976717</v>
      </c>
      <c r="S320" s="6" t="s">
        <v>44</v>
      </c>
      <c r="T320" s="6" t="s">
        <v>948</v>
      </c>
      <c r="U320" s="6" t="s">
        <v>44</v>
      </c>
      <c r="V320" s="6" t="s">
        <v>1537</v>
      </c>
      <c r="W320" s="7">
        <v>0</v>
      </c>
      <c r="X320" s="7">
        <v>2</v>
      </c>
      <c r="Y320" s="7">
        <v>0</v>
      </c>
      <c r="Z320" s="7">
        <v>0</v>
      </c>
      <c r="AA320" s="7">
        <v>0</v>
      </c>
      <c r="AB320" s="7">
        <v>0</v>
      </c>
      <c r="AC320" s="7">
        <v>0</v>
      </c>
      <c r="AD320" s="7">
        <v>0</v>
      </c>
      <c r="AE320">
        <v>2</v>
      </c>
      <c r="AF320">
        <v>0</v>
      </c>
      <c r="AG320">
        <v>0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</row>
    <row r="321" spans="1:44" x14ac:dyDescent="0.25">
      <c r="A321">
        <v>1538464</v>
      </c>
      <c r="B321">
        <v>719445</v>
      </c>
      <c r="C321">
        <v>21.515034442399699</v>
      </c>
      <c r="D321">
        <v>38.311991514902402</v>
      </c>
      <c r="E321" s="68" t="s">
        <v>334</v>
      </c>
      <c r="F321" s="8">
        <f>INDEX(Δεδομένα!$P:$P,MATCH('2020'!E321,Δεδομένα!$O:$O,0))</f>
        <v>127</v>
      </c>
      <c r="G321" s="6" t="s">
        <v>335</v>
      </c>
      <c r="H321" s="2" t="str">
        <f>INDEX(Δεδομένα!B$1:B$51,MATCH('2020'!G321,Δεδομένα!A$1:A$51,0))</f>
        <v>ΔΥΤΙΚΗΣ ΕΛΛΑΔΟΣ</v>
      </c>
      <c r="I321" s="8">
        <f>INDEX(Δεδομένα!E$1:E$13,MATCH('2020'!H321,Δεδομένα!D$1:D$13,0))</f>
        <v>7</v>
      </c>
      <c r="J321" s="1">
        <v>43848</v>
      </c>
      <c r="K321" s="6" t="s">
        <v>1496</v>
      </c>
      <c r="L321" s="36" t="str">
        <f t="shared" si="16"/>
        <v>18/01/2020 15:54</v>
      </c>
      <c r="M321" s="1">
        <v>43848</v>
      </c>
      <c r="N321" s="6" t="s">
        <v>553</v>
      </c>
      <c r="O321" s="36" t="str">
        <f t="shared" si="17"/>
        <v>18/01/2020 16:52</v>
      </c>
      <c r="P321" s="46">
        <f t="shared" si="18"/>
        <v>4.0277777778101154E-2</v>
      </c>
      <c r="Q321" s="48">
        <v>0</v>
      </c>
      <c r="R321" s="47">
        <f t="shared" si="19"/>
        <v>58.000000000465661</v>
      </c>
      <c r="S321" s="6" t="s">
        <v>338</v>
      </c>
      <c r="T321" s="6" t="s">
        <v>343</v>
      </c>
      <c r="U321" s="6" t="s">
        <v>44</v>
      </c>
      <c r="V321" s="6" t="s">
        <v>1564</v>
      </c>
      <c r="W321" s="7">
        <v>0</v>
      </c>
      <c r="X321" s="7">
        <v>0</v>
      </c>
      <c r="Y321" s="7">
        <v>0</v>
      </c>
      <c r="Z321" s="7">
        <v>0</v>
      </c>
      <c r="AA321" s="7">
        <v>4</v>
      </c>
      <c r="AB321" s="7">
        <v>0</v>
      </c>
      <c r="AC321" s="7">
        <v>0</v>
      </c>
      <c r="AD321" s="7">
        <v>0</v>
      </c>
      <c r="AE321">
        <v>2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</row>
    <row r="322" spans="1:44" x14ac:dyDescent="0.25">
      <c r="A322">
        <v>1538468</v>
      </c>
      <c r="B322">
        <v>719517</v>
      </c>
      <c r="C322">
        <v>21.194433992571099</v>
      </c>
      <c r="D322">
        <v>38.550373754478301</v>
      </c>
      <c r="E322" s="68" t="s">
        <v>334</v>
      </c>
      <c r="F322" s="8">
        <f>INDEX(Δεδομένα!$P:$P,MATCH('2020'!E322,Δεδομένα!$O:$O,0))</f>
        <v>127</v>
      </c>
      <c r="G322" s="6" t="s">
        <v>335</v>
      </c>
      <c r="H322" s="2" t="str">
        <f>INDEX(Δεδομένα!B$1:B$51,MATCH('2020'!G322,Δεδομένα!A$1:A$51,0))</f>
        <v>ΔΥΤΙΚΗΣ ΕΛΛΑΔΟΣ</v>
      </c>
      <c r="I322" s="8">
        <f>INDEX(Δεδομένα!E$1:E$13,MATCH('2020'!H322,Δεδομένα!D$1:D$13,0))</f>
        <v>7</v>
      </c>
      <c r="J322" s="1">
        <v>43848</v>
      </c>
      <c r="K322" s="6" t="s">
        <v>751</v>
      </c>
      <c r="L322" s="36" t="str">
        <f t="shared" si="16"/>
        <v>18/01/2020 19:55</v>
      </c>
      <c r="M322" s="1">
        <v>43848</v>
      </c>
      <c r="N322" s="6" t="s">
        <v>573</v>
      </c>
      <c r="O322" s="36" t="str">
        <f t="shared" si="17"/>
        <v>18/01/2020 21:55</v>
      </c>
      <c r="P322" s="46">
        <f t="shared" si="18"/>
        <v>8.3333333335758653E-2</v>
      </c>
      <c r="Q322" s="48">
        <v>0</v>
      </c>
      <c r="R322" s="47">
        <f t="shared" si="19"/>
        <v>120.00000000349246</v>
      </c>
      <c r="S322" s="6" t="s">
        <v>338</v>
      </c>
      <c r="T322" s="6" t="s">
        <v>1445</v>
      </c>
      <c r="U322" s="6" t="s">
        <v>44</v>
      </c>
      <c r="V322" s="6" t="s">
        <v>1574</v>
      </c>
      <c r="W322" s="7">
        <v>0</v>
      </c>
      <c r="X322" s="7">
        <v>1.5</v>
      </c>
      <c r="Y322" s="7">
        <v>0</v>
      </c>
      <c r="Z322" s="7">
        <v>0</v>
      </c>
      <c r="AA322" s="7">
        <v>0</v>
      </c>
      <c r="AB322" s="7">
        <v>0</v>
      </c>
      <c r="AC322" s="7">
        <v>0</v>
      </c>
      <c r="AD322" s="7">
        <v>0</v>
      </c>
      <c r="AE322">
        <v>2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</row>
    <row r="323" spans="1:44" x14ac:dyDescent="0.25">
      <c r="A323">
        <v>1533043</v>
      </c>
      <c r="B323">
        <v>719372</v>
      </c>
      <c r="C323">
        <v>21.847438757706399</v>
      </c>
      <c r="D323">
        <v>38.323153048990697</v>
      </c>
      <c r="E323" s="68" t="s">
        <v>986</v>
      </c>
      <c r="F323" s="8">
        <f>INDEX(Δεδομένα!$P:$P,MATCH('2020'!E323,Δεδομένα!$O:$O,0))</f>
        <v>121</v>
      </c>
      <c r="G323" s="6" t="s">
        <v>303</v>
      </c>
      <c r="H323" s="2" t="str">
        <f>INDEX(Δεδομένα!B$1:B$51,MATCH('2020'!G323,Δεδομένα!A$1:A$51,0))</f>
        <v>ΔΥΤΙΚΗΣ ΕΛΛΑΔΟΣ</v>
      </c>
      <c r="I323" s="8">
        <f>INDEX(Δεδομένα!E$1:E$13,MATCH('2020'!H323,Δεδομένα!D$1:D$13,0))</f>
        <v>7</v>
      </c>
      <c r="J323" s="1">
        <v>43848</v>
      </c>
      <c r="K323" s="6" t="s">
        <v>1541</v>
      </c>
      <c r="L323" s="36" t="str">
        <f t="shared" ref="L323:L386" si="20">_xlfn.CONCAT(TEXT(J323,"ηη/μμ/εεε")," ",TEXT(K323,"ωω:λλ"))</f>
        <v>18/01/2020 10:15</v>
      </c>
      <c r="M323" s="1">
        <v>43848</v>
      </c>
      <c r="N323" s="6" t="s">
        <v>1542</v>
      </c>
      <c r="O323" s="36" t="str">
        <f t="shared" ref="O323:O386" si="21">_xlfn.CONCAT(TEXT(M323,"ηη/μμ/εεε")," ",TEXT(N323,"ωω:λλ"))</f>
        <v>18/01/2020 10:42</v>
      </c>
      <c r="P323" s="46">
        <f t="shared" ref="P323:P386" si="22">O323-L323</f>
        <v>1.8749999995634425E-2</v>
      </c>
      <c r="Q323" s="48">
        <v>0</v>
      </c>
      <c r="R323" s="47">
        <f t="shared" ref="R323:R386" si="23">P323*(24*60)</f>
        <v>26.999999993713573</v>
      </c>
      <c r="S323" s="6" t="s">
        <v>306</v>
      </c>
      <c r="T323" s="6" t="s">
        <v>311</v>
      </c>
      <c r="U323" s="6" t="s">
        <v>44</v>
      </c>
      <c r="V323" s="6" t="s">
        <v>1238</v>
      </c>
      <c r="W323" s="7">
        <v>0</v>
      </c>
      <c r="X323" s="7">
        <v>0</v>
      </c>
      <c r="Y323" s="7">
        <v>0</v>
      </c>
      <c r="Z323" s="7">
        <v>0</v>
      </c>
      <c r="AA323" s="7">
        <v>0.1</v>
      </c>
      <c r="AB323" s="7">
        <v>0</v>
      </c>
      <c r="AC323" s="7">
        <v>0</v>
      </c>
      <c r="AD323" s="7">
        <v>0</v>
      </c>
      <c r="AE323">
        <v>3</v>
      </c>
      <c r="AF323">
        <v>0</v>
      </c>
      <c r="AG323">
        <v>0</v>
      </c>
      <c r="AH323">
        <v>0</v>
      </c>
      <c r="AI323">
        <v>0</v>
      </c>
      <c r="AJ323">
        <v>1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</row>
    <row r="324" spans="1:44" x14ac:dyDescent="0.25">
      <c r="A324">
        <v>1533045</v>
      </c>
      <c r="B324">
        <v>719431</v>
      </c>
      <c r="C324">
        <v>21.838570689358399</v>
      </c>
      <c r="D324">
        <v>38.273874073942103</v>
      </c>
      <c r="E324" s="68" t="s">
        <v>986</v>
      </c>
      <c r="F324" s="8">
        <f>INDEX(Δεδομένα!$P:$P,MATCH('2020'!E324,Δεδομένα!$O:$O,0))</f>
        <v>121</v>
      </c>
      <c r="G324" s="6" t="s">
        <v>303</v>
      </c>
      <c r="H324" s="2" t="str">
        <f>INDEX(Δεδομένα!B$1:B$51,MATCH('2020'!G324,Δεδομένα!A$1:A$51,0))</f>
        <v>ΔΥΤΙΚΗΣ ΕΛΛΑΔΟΣ</v>
      </c>
      <c r="I324" s="8">
        <f>INDEX(Δεδομένα!E$1:E$13,MATCH('2020'!H324,Δεδομένα!D$1:D$13,0))</f>
        <v>7</v>
      </c>
      <c r="J324" s="1">
        <v>43848</v>
      </c>
      <c r="K324" s="6" t="s">
        <v>363</v>
      </c>
      <c r="L324" s="36" t="str">
        <f t="shared" si="20"/>
        <v>18/01/2020 14:40</v>
      </c>
      <c r="M324" s="1">
        <v>43848</v>
      </c>
      <c r="N324" s="6" t="s">
        <v>281</v>
      </c>
      <c r="O324" s="36" t="str">
        <f t="shared" si="21"/>
        <v>18/01/2020 16:00</v>
      </c>
      <c r="P324" s="46">
        <f t="shared" si="22"/>
        <v>5.5555555554747116E-2</v>
      </c>
      <c r="Q324" s="48">
        <v>0</v>
      </c>
      <c r="R324" s="47">
        <f t="shared" si="23"/>
        <v>79.999999998835847</v>
      </c>
      <c r="S324" s="6" t="s">
        <v>306</v>
      </c>
      <c r="T324" s="6" t="s">
        <v>311</v>
      </c>
      <c r="U324" s="6" t="s">
        <v>44</v>
      </c>
      <c r="V324" s="6" t="s">
        <v>1555</v>
      </c>
      <c r="W324" s="7">
        <v>0</v>
      </c>
      <c r="X324" s="7">
        <v>0</v>
      </c>
      <c r="Y324" s="7">
        <v>0</v>
      </c>
      <c r="Z324" s="7">
        <v>0</v>
      </c>
      <c r="AA324" s="7">
        <v>0</v>
      </c>
      <c r="AB324" s="7">
        <v>0</v>
      </c>
      <c r="AC324" s="7">
        <v>0.2</v>
      </c>
      <c r="AD324" s="7">
        <v>0</v>
      </c>
      <c r="AE324">
        <v>7</v>
      </c>
      <c r="AF324">
        <v>0</v>
      </c>
      <c r="AG324">
        <v>0</v>
      </c>
      <c r="AH324">
        <v>0</v>
      </c>
      <c r="AI324">
        <v>0</v>
      </c>
      <c r="AJ324">
        <v>3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</row>
    <row r="325" spans="1:44" x14ac:dyDescent="0.25">
      <c r="A325">
        <v>1538805</v>
      </c>
      <c r="B325">
        <v>719443</v>
      </c>
      <c r="C325">
        <v>21.559247970581101</v>
      </c>
      <c r="D325">
        <v>38.152999877929702</v>
      </c>
      <c r="E325" s="68" t="s">
        <v>991</v>
      </c>
      <c r="F325" s="8">
        <f>INDEX(Δεδομένα!$P:$P,MATCH('2020'!E325,Δεδομένα!$O:$O,0))</f>
        <v>123</v>
      </c>
      <c r="G325" s="6" t="s">
        <v>303</v>
      </c>
      <c r="H325" s="2" t="str">
        <f>INDEX(Δεδομένα!B$1:B$51,MATCH('2020'!G325,Δεδομένα!A$1:A$51,0))</f>
        <v>ΔΥΤΙΚΗΣ ΕΛΛΑΔΟΣ</v>
      </c>
      <c r="I325" s="8">
        <f>INDEX(Δεδομένα!E$1:E$13,MATCH('2020'!H325,Δεδομένα!D$1:D$13,0))</f>
        <v>7</v>
      </c>
      <c r="J325" s="1">
        <v>43848</v>
      </c>
      <c r="K325" s="6" t="s">
        <v>1562</v>
      </c>
      <c r="L325" s="36" t="str">
        <f t="shared" si="20"/>
        <v>18/01/2020 15:43</v>
      </c>
      <c r="M325" s="1">
        <v>43848</v>
      </c>
      <c r="N325" s="6" t="s">
        <v>532</v>
      </c>
      <c r="O325" s="36" t="str">
        <f t="shared" si="21"/>
        <v>18/01/2020 16:02</v>
      </c>
      <c r="P325" s="46">
        <f t="shared" si="22"/>
        <v>1.3194444443797693E-2</v>
      </c>
      <c r="Q325" s="48">
        <v>0</v>
      </c>
      <c r="R325" s="47">
        <f t="shared" si="23"/>
        <v>18.999999999068677</v>
      </c>
      <c r="S325" s="6" t="s">
        <v>1356</v>
      </c>
      <c r="T325" s="6" t="s">
        <v>993</v>
      </c>
      <c r="U325" s="6" t="s">
        <v>44</v>
      </c>
      <c r="V325" s="6" t="s">
        <v>1563</v>
      </c>
      <c r="W325" s="7">
        <v>0</v>
      </c>
      <c r="X325" s="7">
        <v>0</v>
      </c>
      <c r="Y325" s="7">
        <v>0</v>
      </c>
      <c r="Z325" s="7">
        <v>0</v>
      </c>
      <c r="AA325" s="7">
        <v>0.03</v>
      </c>
      <c r="AB325" s="7">
        <v>0</v>
      </c>
      <c r="AC325" s="7">
        <v>0</v>
      </c>
      <c r="AD325" s="7">
        <v>0</v>
      </c>
      <c r="AE325">
        <v>2</v>
      </c>
      <c r="AF325">
        <v>0</v>
      </c>
      <c r="AG325">
        <v>0</v>
      </c>
      <c r="AH325">
        <v>0</v>
      </c>
      <c r="AI325">
        <v>0</v>
      </c>
      <c r="AJ325">
        <v>1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</row>
    <row r="326" spans="1:44" x14ac:dyDescent="0.25">
      <c r="A326">
        <v>1531947</v>
      </c>
      <c r="B326">
        <v>719400</v>
      </c>
      <c r="C326">
        <v>26.416488436907699</v>
      </c>
      <c r="D326">
        <v>41.3537824586464</v>
      </c>
      <c r="E326" s="68" t="s">
        <v>856</v>
      </c>
      <c r="F326" s="8">
        <f>INDEX(Δεδομένα!$P:$P,MATCH('2020'!E326,Δεδομένα!$O:$O,0))</f>
        <v>37</v>
      </c>
      <c r="G326" s="6" t="s">
        <v>148</v>
      </c>
      <c r="H326" s="2" t="str">
        <f>INDEX(Δεδομένα!B$1:B$51,MATCH('2020'!G326,Δεδομένα!A$1:A$51,0))</f>
        <v>ΑΝΑΤΟΛΙΚΗΣ ΜΑΚΕΔΟΝΙΑΣ ΚΑΙ ΘΡΑΚΗΣ</v>
      </c>
      <c r="I326" s="8">
        <f>INDEX(Δεδομένα!E$1:E$13,MATCH('2020'!H326,Δεδομένα!D$1:D$13,0))</f>
        <v>2</v>
      </c>
      <c r="J326" s="1">
        <v>43848</v>
      </c>
      <c r="K326" s="6" t="s">
        <v>577</v>
      </c>
      <c r="L326" s="36" t="str">
        <f t="shared" si="20"/>
        <v>18/01/2020 12:45</v>
      </c>
      <c r="M326" s="1">
        <v>43848</v>
      </c>
      <c r="N326" s="6" t="s">
        <v>274</v>
      </c>
      <c r="O326" s="36" t="str">
        <f t="shared" si="21"/>
        <v>18/01/2020 13:09</v>
      </c>
      <c r="P326" s="46">
        <f t="shared" si="22"/>
        <v>1.6666666670062114E-2</v>
      </c>
      <c r="Q326" s="48">
        <v>0</v>
      </c>
      <c r="R326" s="47">
        <f t="shared" si="23"/>
        <v>24.000000004889444</v>
      </c>
      <c r="S326" s="6" t="s">
        <v>963</v>
      </c>
      <c r="T326" s="6" t="s">
        <v>859</v>
      </c>
      <c r="U326" s="6" t="s">
        <v>1551</v>
      </c>
      <c r="V326" s="6" t="s">
        <v>1552</v>
      </c>
      <c r="W326" s="7">
        <v>0</v>
      </c>
      <c r="X326" s="7">
        <v>0</v>
      </c>
      <c r="Y326" s="7">
        <v>0</v>
      </c>
      <c r="Z326" s="7">
        <v>0.2</v>
      </c>
      <c r="AA326" s="7">
        <v>0</v>
      </c>
      <c r="AB326" s="7">
        <v>0</v>
      </c>
      <c r="AC326" s="7">
        <v>0</v>
      </c>
      <c r="AD326" s="7">
        <v>0</v>
      </c>
      <c r="AE326">
        <v>3</v>
      </c>
      <c r="AF326">
        <v>0</v>
      </c>
      <c r="AG326">
        <v>0</v>
      </c>
      <c r="AH326">
        <v>0</v>
      </c>
      <c r="AI326">
        <v>0</v>
      </c>
      <c r="AJ326">
        <v>1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</row>
    <row r="327" spans="1:44" x14ac:dyDescent="0.25">
      <c r="A327">
        <v>1531955</v>
      </c>
      <c r="B327">
        <v>719428</v>
      </c>
      <c r="C327">
        <v>26.319950583221502</v>
      </c>
      <c r="D327">
        <v>41.3722909937403</v>
      </c>
      <c r="E327" s="68" t="s">
        <v>856</v>
      </c>
      <c r="F327" s="8">
        <f>INDEX(Δεδομένα!$P:$P,MATCH('2020'!E327,Δεδομένα!$O:$O,0))</f>
        <v>37</v>
      </c>
      <c r="G327" s="6" t="s">
        <v>148</v>
      </c>
      <c r="H327" s="2" t="str">
        <f>INDEX(Δεδομένα!B$1:B$51,MATCH('2020'!G327,Δεδομένα!A$1:A$51,0))</f>
        <v>ΑΝΑΤΟΛΙΚΗΣ ΜΑΚΕΔΟΝΙΑΣ ΚΑΙ ΘΡΑΚΗΣ</v>
      </c>
      <c r="I327" s="8">
        <f>INDEX(Δεδομένα!E$1:E$13,MATCH('2020'!H327,Δεδομένα!D$1:D$13,0))</f>
        <v>2</v>
      </c>
      <c r="J327" s="1">
        <v>43848</v>
      </c>
      <c r="K327" s="6" t="s">
        <v>218</v>
      </c>
      <c r="L327" s="36" t="str">
        <f t="shared" si="20"/>
        <v>18/01/2020 14:25</v>
      </c>
      <c r="M327" s="1">
        <v>43848</v>
      </c>
      <c r="N327" s="6" t="s">
        <v>1207</v>
      </c>
      <c r="O327" s="36" t="str">
        <f t="shared" si="21"/>
        <v>18/01/2020 15:21</v>
      </c>
      <c r="P327" s="46">
        <f t="shared" si="22"/>
        <v>3.8888888884685002E-2</v>
      </c>
      <c r="Q327" s="48">
        <v>0</v>
      </c>
      <c r="R327" s="47">
        <f t="shared" si="23"/>
        <v>55.999999993946403</v>
      </c>
      <c r="S327" s="6" t="s">
        <v>963</v>
      </c>
      <c r="T327" s="6" t="s">
        <v>859</v>
      </c>
      <c r="U327" s="6" t="s">
        <v>1553</v>
      </c>
      <c r="V327" s="6" t="s">
        <v>1554</v>
      </c>
      <c r="W327" s="7">
        <v>0</v>
      </c>
      <c r="X327" s="7">
        <v>0</v>
      </c>
      <c r="Y327" s="7">
        <v>0</v>
      </c>
      <c r="Z327" s="7">
        <v>10</v>
      </c>
      <c r="AA327" s="7">
        <v>0</v>
      </c>
      <c r="AB327" s="7">
        <v>0</v>
      </c>
      <c r="AC327" s="7">
        <v>0</v>
      </c>
      <c r="AD327" s="7">
        <v>0</v>
      </c>
      <c r="AE327">
        <v>3</v>
      </c>
      <c r="AF327">
        <v>0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</row>
    <row r="328" spans="1:44" x14ac:dyDescent="0.25">
      <c r="A328">
        <v>1531999</v>
      </c>
      <c r="B328">
        <v>719436</v>
      </c>
      <c r="C328">
        <v>26.5080399752208</v>
      </c>
      <c r="D328">
        <v>41.500191002921298</v>
      </c>
      <c r="E328" s="68" t="s">
        <v>1115</v>
      </c>
      <c r="F328" s="8">
        <f>INDEX(Δεδομένα!$P:$P,MATCH('2020'!E328,Δεδομένα!$O:$O,0))</f>
        <v>35</v>
      </c>
      <c r="G328" s="6" t="s">
        <v>148</v>
      </c>
      <c r="H328" s="2" t="str">
        <f>INDEX(Δεδομένα!B$1:B$51,MATCH('2020'!G328,Δεδομένα!A$1:A$51,0))</f>
        <v>ΑΝΑΤΟΛΙΚΗΣ ΜΑΚΕΔΟΝΙΑΣ ΚΑΙ ΘΡΑΚΗΣ</v>
      </c>
      <c r="I328" s="8">
        <f>INDEX(Δεδομένα!E$1:E$13,MATCH('2020'!H328,Δεδομένα!D$1:D$13,0))</f>
        <v>2</v>
      </c>
      <c r="J328" s="1">
        <v>43848</v>
      </c>
      <c r="K328" s="6" t="s">
        <v>1561</v>
      </c>
      <c r="L328" s="36" t="str">
        <f t="shared" si="20"/>
        <v>18/01/2020 14:51</v>
      </c>
      <c r="M328" s="1">
        <v>43848</v>
      </c>
      <c r="N328" s="6" t="s">
        <v>696</v>
      </c>
      <c r="O328" s="36" t="str">
        <f t="shared" si="21"/>
        <v>18/01/2020 15:23</v>
      </c>
      <c r="P328" s="46">
        <f t="shared" si="22"/>
        <v>2.2222222221898846E-2</v>
      </c>
      <c r="Q328" s="48">
        <v>0</v>
      </c>
      <c r="R328" s="47">
        <f t="shared" si="23"/>
        <v>31.999999999534339</v>
      </c>
      <c r="S328" s="6" t="s">
        <v>1118</v>
      </c>
      <c r="T328" s="6" t="s">
        <v>1119</v>
      </c>
      <c r="U328" s="6" t="s">
        <v>1120</v>
      </c>
      <c r="V328" s="6" t="s">
        <v>1121</v>
      </c>
      <c r="W328" s="7">
        <v>0</v>
      </c>
      <c r="X328" s="7">
        <v>0</v>
      </c>
      <c r="Y328" s="7">
        <v>0</v>
      </c>
      <c r="Z328" s="7">
        <v>10</v>
      </c>
      <c r="AA328" s="7">
        <v>0</v>
      </c>
      <c r="AB328" s="7">
        <v>1</v>
      </c>
      <c r="AC328" s="7">
        <v>0</v>
      </c>
      <c r="AD328" s="7">
        <v>0</v>
      </c>
      <c r="AE328">
        <v>3</v>
      </c>
      <c r="AF328">
        <v>0</v>
      </c>
      <c r="AG328">
        <v>0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</row>
    <row r="329" spans="1:44" x14ac:dyDescent="0.25">
      <c r="A329">
        <v>1532123</v>
      </c>
      <c r="B329">
        <v>0</v>
      </c>
      <c r="C329">
        <v>0</v>
      </c>
      <c r="D329">
        <v>0</v>
      </c>
      <c r="E329" s="68" t="s">
        <v>472</v>
      </c>
      <c r="F329" s="8">
        <f>INDEX(Δεδομένα!$P:$P,MATCH('2020'!E329,Δεδομένα!$O:$O,0))</f>
        <v>186</v>
      </c>
      <c r="G329" s="6" t="s">
        <v>439</v>
      </c>
      <c r="H329" s="2" t="str">
        <f>INDEX(Δεδομένα!B$1:B$51,MATCH('2020'!G329,Δεδομένα!A$1:A$51,0))</f>
        <v>ΣΤΕΡΕΑΣ ΕΛΛΑΔΟΣ</v>
      </c>
      <c r="I329" s="8">
        <f>INDEX(Δεδομένα!E$1:E$13,MATCH('2020'!H329,Δεδομένα!D$1:D$13,0))</f>
        <v>9</v>
      </c>
      <c r="J329" s="1">
        <v>43848</v>
      </c>
      <c r="K329" s="6" t="s">
        <v>473</v>
      </c>
      <c r="L329" s="36" t="str">
        <f t="shared" si="20"/>
        <v>18/01/2020 16:31</v>
      </c>
      <c r="M329" s="1">
        <v>43848</v>
      </c>
      <c r="N329" s="6" t="s">
        <v>474</v>
      </c>
      <c r="O329" s="36" t="str">
        <f t="shared" si="21"/>
        <v>18/01/2020 18:52</v>
      </c>
      <c r="P329" s="46">
        <f t="shared" si="22"/>
        <v>9.7916666665696539E-2</v>
      </c>
      <c r="Q329" s="48">
        <v>0</v>
      </c>
      <c r="R329" s="47">
        <f t="shared" si="23"/>
        <v>140.99999999860302</v>
      </c>
      <c r="S329" s="6" t="s">
        <v>475</v>
      </c>
      <c r="T329" s="6" t="s">
        <v>476</v>
      </c>
      <c r="U329" s="6" t="s">
        <v>44</v>
      </c>
      <c r="V329" s="6" t="s">
        <v>477</v>
      </c>
      <c r="W329" s="7">
        <v>0</v>
      </c>
      <c r="X329" s="7">
        <v>0</v>
      </c>
      <c r="Y329" s="7">
        <v>0</v>
      </c>
      <c r="Z329" s="7">
        <v>0</v>
      </c>
      <c r="AA329" s="7">
        <v>1</v>
      </c>
      <c r="AB329" s="7">
        <v>0</v>
      </c>
      <c r="AC329" s="7">
        <v>0</v>
      </c>
      <c r="AD329" s="7">
        <v>0</v>
      </c>
      <c r="AE329">
        <v>7</v>
      </c>
      <c r="AF329">
        <v>0</v>
      </c>
      <c r="AG329">
        <v>0</v>
      </c>
      <c r="AH329">
        <v>0</v>
      </c>
      <c r="AI329">
        <v>0</v>
      </c>
      <c r="AJ329">
        <v>4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</row>
    <row r="330" spans="1:44" x14ac:dyDescent="0.25">
      <c r="A330">
        <v>1531880</v>
      </c>
      <c r="B330">
        <v>719396</v>
      </c>
      <c r="C330">
        <v>21.261853674107002</v>
      </c>
      <c r="D330">
        <v>37.958577285908802</v>
      </c>
      <c r="E330" s="68" t="s">
        <v>900</v>
      </c>
      <c r="F330" s="8">
        <f>INDEX(Δεδομένα!$P:$P,MATCH('2020'!E330,Δεδομένα!$O:$O,0))</f>
        <v>136</v>
      </c>
      <c r="G330" s="6" t="s">
        <v>357</v>
      </c>
      <c r="H330" s="2" t="str">
        <f>INDEX(Δεδομένα!B$1:B$51,MATCH('2020'!G330,Δεδομένα!A$1:A$51,0))</f>
        <v>ΔΥΤΙΚΗΣ ΕΛΛΑΔΟΣ</v>
      </c>
      <c r="I330" s="8">
        <f>INDEX(Δεδομένα!E$1:E$13,MATCH('2020'!H330,Δεδομένα!D$1:D$13,0))</f>
        <v>7</v>
      </c>
      <c r="J330" s="1">
        <v>43848</v>
      </c>
      <c r="K330" s="6" t="s">
        <v>1548</v>
      </c>
      <c r="L330" s="36" t="str">
        <f t="shared" si="20"/>
        <v>18/01/2020 11:57</v>
      </c>
      <c r="M330" s="1">
        <v>43848</v>
      </c>
      <c r="N330" s="6" t="s">
        <v>1549</v>
      </c>
      <c r="O330" s="36" t="str">
        <f t="shared" si="21"/>
        <v>18/01/2020 12:47</v>
      </c>
      <c r="P330" s="46">
        <f t="shared" si="22"/>
        <v>3.4722222218988463E-2</v>
      </c>
      <c r="Q330" s="48">
        <v>0</v>
      </c>
      <c r="R330" s="47">
        <f t="shared" si="23"/>
        <v>49.999999995343387</v>
      </c>
      <c r="S330" s="6" t="s">
        <v>928</v>
      </c>
      <c r="T330" s="6" t="s">
        <v>1058</v>
      </c>
      <c r="U330" s="6" t="s">
        <v>1550</v>
      </c>
      <c r="V330" s="6" t="s">
        <v>1550</v>
      </c>
      <c r="W330" s="7">
        <v>0</v>
      </c>
      <c r="X330" s="7">
        <v>0</v>
      </c>
      <c r="Y330" s="7">
        <v>0</v>
      </c>
      <c r="Z330" s="7">
        <v>0</v>
      </c>
      <c r="AA330" s="7">
        <v>1</v>
      </c>
      <c r="AB330" s="7">
        <v>0</v>
      </c>
      <c r="AC330" s="7">
        <v>0</v>
      </c>
      <c r="AD330" s="7">
        <v>0</v>
      </c>
      <c r="AE330">
        <v>2</v>
      </c>
      <c r="AF330">
        <v>0</v>
      </c>
      <c r="AG330">
        <v>0</v>
      </c>
      <c r="AH330">
        <v>0</v>
      </c>
      <c r="AI330">
        <v>0</v>
      </c>
      <c r="AJ330">
        <v>1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</row>
    <row r="331" spans="1:44" x14ac:dyDescent="0.25">
      <c r="A331">
        <v>1558343</v>
      </c>
      <c r="B331">
        <v>719447</v>
      </c>
      <c r="C331">
        <v>21.438750576541601</v>
      </c>
      <c r="D331">
        <v>37.893026177074802</v>
      </c>
      <c r="E331" s="68" t="s">
        <v>925</v>
      </c>
      <c r="F331" s="8">
        <f>INDEX(Δεδομένα!$P:$P,MATCH('2020'!E331,Δεδομένα!$O:$O,0))</f>
        <v>135</v>
      </c>
      <c r="G331" s="6" t="s">
        <v>357</v>
      </c>
      <c r="H331" s="2" t="str">
        <f>INDEX(Δεδομένα!B$1:B$51,MATCH('2020'!G331,Δεδομένα!A$1:A$51,0))</f>
        <v>ΔΥΤΙΚΗΣ ΕΛΛΑΔΟΣ</v>
      </c>
      <c r="I331" s="8">
        <f>INDEX(Δεδομένα!E$1:E$13,MATCH('2020'!H331,Δεδομένα!D$1:D$13,0))</f>
        <v>7</v>
      </c>
      <c r="J331" s="1">
        <v>43848</v>
      </c>
      <c r="K331" s="6" t="s">
        <v>586</v>
      </c>
      <c r="L331" s="36" t="str">
        <f t="shared" si="20"/>
        <v>18/01/2020 16:05</v>
      </c>
      <c r="M331" s="1">
        <v>43848</v>
      </c>
      <c r="N331" s="6" t="s">
        <v>255</v>
      </c>
      <c r="O331" s="36" t="str">
        <f t="shared" si="21"/>
        <v>18/01/2020 17:45</v>
      </c>
      <c r="P331" s="46">
        <f t="shared" si="22"/>
        <v>6.9444444445252884E-2</v>
      </c>
      <c r="Q331" s="48">
        <v>0</v>
      </c>
      <c r="R331" s="47">
        <f t="shared" si="23"/>
        <v>100.00000000116415</v>
      </c>
      <c r="S331" s="6" t="s">
        <v>928</v>
      </c>
      <c r="T331" s="6" t="s">
        <v>1565</v>
      </c>
      <c r="U331" s="6" t="s">
        <v>1566</v>
      </c>
      <c r="V331" s="6" t="s">
        <v>1567</v>
      </c>
      <c r="W331" s="7">
        <v>0</v>
      </c>
      <c r="X331" s="7">
        <v>1.5</v>
      </c>
      <c r="Y331" s="7">
        <v>0</v>
      </c>
      <c r="Z331" s="7">
        <v>0</v>
      </c>
      <c r="AA331" s="7">
        <v>0</v>
      </c>
      <c r="AB331" s="7">
        <v>0</v>
      </c>
      <c r="AC331" s="7">
        <v>0</v>
      </c>
      <c r="AD331" s="7">
        <v>0</v>
      </c>
      <c r="AE331">
        <v>2</v>
      </c>
      <c r="AF331">
        <v>0</v>
      </c>
      <c r="AG331">
        <v>0</v>
      </c>
      <c r="AH331">
        <v>0</v>
      </c>
      <c r="AI331">
        <v>0</v>
      </c>
      <c r="AJ331">
        <v>1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</row>
    <row r="332" spans="1:44" x14ac:dyDescent="0.25">
      <c r="A332">
        <v>1532916</v>
      </c>
      <c r="B332">
        <v>0</v>
      </c>
      <c r="C332">
        <v>0</v>
      </c>
      <c r="D332">
        <v>0</v>
      </c>
      <c r="E332" s="68" t="s">
        <v>250</v>
      </c>
      <c r="F332" s="8">
        <f>INDEX(Δεδομένα!$P:$P,MATCH('2020'!E332,Δεδομένα!$O:$O,0))</f>
        <v>82</v>
      </c>
      <c r="G332" s="6" t="s">
        <v>251</v>
      </c>
      <c r="H332" s="2" t="str">
        <f>INDEX(Δεδομένα!B$1:B$51,MATCH('2020'!G332,Δεδομένα!A$1:A$51,0))</f>
        <v>ΗΠΕΙΡΟΥ</v>
      </c>
      <c r="I332" s="8">
        <f>INDEX(Δεδομένα!E$1:E$13,MATCH('2020'!H332,Δεδομένα!D$1:D$13,0))</f>
        <v>5</v>
      </c>
      <c r="J332" s="1">
        <v>43848</v>
      </c>
      <c r="K332" s="6" t="s">
        <v>262</v>
      </c>
      <c r="L332" s="36" t="str">
        <f t="shared" si="20"/>
        <v>18/01/2020 17:49</v>
      </c>
      <c r="M332" s="1">
        <v>43848</v>
      </c>
      <c r="N332" s="6" t="s">
        <v>263</v>
      </c>
      <c r="O332" s="36" t="str">
        <f t="shared" si="21"/>
        <v>18/01/2020 18:35</v>
      </c>
      <c r="P332" s="46">
        <f t="shared" si="22"/>
        <v>3.1944444446708076E-2</v>
      </c>
      <c r="Q332" s="48">
        <v>0</v>
      </c>
      <c r="R332" s="47">
        <f t="shared" si="23"/>
        <v>46.000000003259629</v>
      </c>
      <c r="S332" s="6" t="s">
        <v>44</v>
      </c>
      <c r="T332" s="6" t="s">
        <v>257</v>
      </c>
      <c r="U332" s="6" t="s">
        <v>44</v>
      </c>
      <c r="V332" s="6" t="s">
        <v>264</v>
      </c>
      <c r="W332" s="7">
        <v>0.1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>
        <v>2</v>
      </c>
      <c r="AF332">
        <v>0</v>
      </c>
      <c r="AG332">
        <v>0</v>
      </c>
      <c r="AH332">
        <v>0</v>
      </c>
      <c r="AI332">
        <v>0</v>
      </c>
      <c r="AJ332">
        <v>1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</row>
    <row r="333" spans="1:44" x14ac:dyDescent="0.25">
      <c r="A333">
        <v>1532800</v>
      </c>
      <c r="B333">
        <v>719391</v>
      </c>
      <c r="C333">
        <v>20.653341293335</v>
      </c>
      <c r="D333">
        <v>39.812122344970703</v>
      </c>
      <c r="E333" s="68" t="s">
        <v>1427</v>
      </c>
      <c r="F333" s="8">
        <f>INDEX(Δεδομένα!$P:$P,MATCH('2020'!E333,Δεδομένα!$O:$O,0))</f>
        <v>87</v>
      </c>
      <c r="G333" s="6" t="s">
        <v>251</v>
      </c>
      <c r="H333" s="2" t="str">
        <f>INDEX(Δεδομένα!B$1:B$51,MATCH('2020'!G333,Δεδομένα!A$1:A$51,0))</f>
        <v>ΗΠΕΙΡΟΥ</v>
      </c>
      <c r="I333" s="8">
        <f>INDEX(Δεδομένα!E$1:E$13,MATCH('2020'!H333,Δεδομένα!D$1:D$13,0))</f>
        <v>5</v>
      </c>
      <c r="J333" s="1">
        <v>43848</v>
      </c>
      <c r="K333" s="6" t="s">
        <v>1546</v>
      </c>
      <c r="L333" s="36" t="str">
        <f t="shared" si="20"/>
        <v>18/01/2020 13:14</v>
      </c>
      <c r="M333" s="1">
        <v>43848</v>
      </c>
      <c r="N333" s="6" t="s">
        <v>753</v>
      </c>
      <c r="O333" s="36" t="str">
        <f t="shared" si="21"/>
        <v>18/01/2020 17:02</v>
      </c>
      <c r="P333" s="46">
        <f t="shared" si="22"/>
        <v>0.15833333333284827</v>
      </c>
      <c r="Q333" s="48">
        <v>0</v>
      </c>
      <c r="R333" s="47">
        <f t="shared" si="23"/>
        <v>227.99999999930151</v>
      </c>
      <c r="S333" s="6" t="s">
        <v>1415</v>
      </c>
      <c r="T333" s="6" t="s">
        <v>73</v>
      </c>
      <c r="U333" s="6" t="s">
        <v>44</v>
      </c>
      <c r="V333" s="6" t="s">
        <v>1547</v>
      </c>
      <c r="W333" s="7">
        <v>0</v>
      </c>
      <c r="X333" s="7">
        <v>20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>
        <v>4</v>
      </c>
      <c r="AF333">
        <v>0</v>
      </c>
      <c r="AG333">
        <v>0</v>
      </c>
      <c r="AH333">
        <v>0</v>
      </c>
      <c r="AI333">
        <v>0</v>
      </c>
      <c r="AJ333">
        <v>2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</row>
    <row r="334" spans="1:44" x14ac:dyDescent="0.25">
      <c r="A334">
        <v>1532116</v>
      </c>
      <c r="B334">
        <v>719435</v>
      </c>
      <c r="C334">
        <v>20.662124122961998</v>
      </c>
      <c r="D334">
        <v>40.043710757298399</v>
      </c>
      <c r="E334" s="68" t="s">
        <v>1556</v>
      </c>
      <c r="F334" s="8">
        <f>INDEX(Δεδομένα!$P:$P,MATCH('2020'!E334,Δεδομένα!$O:$O,0))</f>
        <v>89</v>
      </c>
      <c r="G334" s="6" t="s">
        <v>251</v>
      </c>
      <c r="H334" s="2" t="str">
        <f>INDEX(Δεδομένα!B$1:B$51,MATCH('2020'!G334,Δεδομένα!A$1:A$51,0))</f>
        <v>ΗΠΕΙΡΟΥ</v>
      </c>
      <c r="I334" s="8">
        <f>INDEX(Δεδομένα!E$1:E$13,MATCH('2020'!H334,Δεδομένα!D$1:D$13,0))</f>
        <v>5</v>
      </c>
      <c r="J334" s="1">
        <v>43848</v>
      </c>
      <c r="K334" s="6" t="s">
        <v>384</v>
      </c>
      <c r="L334" s="36" t="str">
        <f t="shared" si="20"/>
        <v>18/01/2020 14:45</v>
      </c>
      <c r="M334" s="1">
        <v>43848</v>
      </c>
      <c r="N334" s="6" t="s">
        <v>1557</v>
      </c>
      <c r="O334" s="36" t="str">
        <f t="shared" si="21"/>
        <v>18/01/2020 15:02</v>
      </c>
      <c r="P334" s="46">
        <f t="shared" si="22"/>
        <v>1.1805555550381541E-2</v>
      </c>
      <c r="Q334" s="48">
        <v>0</v>
      </c>
      <c r="R334" s="47">
        <f t="shared" si="23"/>
        <v>16.999999992549419</v>
      </c>
      <c r="S334" s="6" t="s">
        <v>1558</v>
      </c>
      <c r="T334" s="6" t="s">
        <v>1559</v>
      </c>
      <c r="U334" s="6" t="s">
        <v>1363</v>
      </c>
      <c r="V334" s="6" t="s">
        <v>1560</v>
      </c>
      <c r="W334" s="7">
        <v>0</v>
      </c>
      <c r="X334" s="7">
        <v>0.5</v>
      </c>
      <c r="Y334" s="7">
        <v>0</v>
      </c>
      <c r="Z334" s="7">
        <v>0</v>
      </c>
      <c r="AA334" s="7">
        <v>0</v>
      </c>
      <c r="AB334" s="7">
        <v>0</v>
      </c>
      <c r="AC334" s="7">
        <v>0</v>
      </c>
      <c r="AD334" s="7">
        <v>0</v>
      </c>
      <c r="AE334">
        <v>2</v>
      </c>
      <c r="AF334">
        <v>0</v>
      </c>
      <c r="AG334">
        <v>0</v>
      </c>
      <c r="AH334">
        <v>0</v>
      </c>
      <c r="AI334">
        <v>0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</row>
    <row r="335" spans="1:44" x14ac:dyDescent="0.25">
      <c r="A335">
        <v>1537953</v>
      </c>
      <c r="B335">
        <v>719498</v>
      </c>
      <c r="C335">
        <v>26.541229777747201</v>
      </c>
      <c r="D335">
        <v>39.135237116399097</v>
      </c>
      <c r="E335" s="68" t="s">
        <v>494</v>
      </c>
      <c r="F335" s="8">
        <f>INDEX(Δεδομένα!$P:$P,MATCH('2020'!E335,Δεδομένα!$O:$O,0))</f>
        <v>196</v>
      </c>
      <c r="G335" s="6" t="s">
        <v>495</v>
      </c>
      <c r="H335" s="2" t="str">
        <f>INDEX(Δεδομένα!B$1:B$51,MATCH('2020'!G335,Δεδομένα!A$1:A$51,0))</f>
        <v>ΒΟΡΕΙΟΥ ΑΙΓΑΙΟΥ</v>
      </c>
      <c r="I335" s="8">
        <f>INDEX(Δεδομένα!E$1:E$13,MATCH('2020'!H335,Δεδομένα!D$1:D$13,0))</f>
        <v>11</v>
      </c>
      <c r="J335" s="1">
        <v>43848</v>
      </c>
      <c r="K335" s="6" t="s">
        <v>1187</v>
      </c>
      <c r="L335" s="36" t="str">
        <f t="shared" si="20"/>
        <v>18/01/2020 18:39</v>
      </c>
      <c r="M335" s="1">
        <v>43848</v>
      </c>
      <c r="N335" s="6" t="s">
        <v>1571</v>
      </c>
      <c r="O335" s="36" t="str">
        <f t="shared" si="21"/>
        <v>18/01/2020 22:34</v>
      </c>
      <c r="P335" s="46">
        <f t="shared" si="22"/>
        <v>0.16319444444525288</v>
      </c>
      <c r="Q335" s="48">
        <v>0</v>
      </c>
      <c r="R335" s="47">
        <f t="shared" si="23"/>
        <v>235.00000000116415</v>
      </c>
      <c r="S335" s="6" t="s">
        <v>498</v>
      </c>
      <c r="T335" s="6" t="s">
        <v>499</v>
      </c>
      <c r="U335" s="6" t="s">
        <v>1572</v>
      </c>
      <c r="V335" s="6" t="s">
        <v>1573</v>
      </c>
      <c r="W335" s="7">
        <v>0</v>
      </c>
      <c r="X335" s="7">
        <v>0</v>
      </c>
      <c r="Y335" s="7">
        <v>0</v>
      </c>
      <c r="Z335" s="7">
        <v>0.2</v>
      </c>
      <c r="AA335" s="7">
        <v>0.5</v>
      </c>
      <c r="AB335" s="7">
        <v>0</v>
      </c>
      <c r="AC335" s="7">
        <v>0</v>
      </c>
      <c r="AD335" s="7">
        <v>0</v>
      </c>
      <c r="AE335">
        <v>8</v>
      </c>
      <c r="AF335">
        <v>0</v>
      </c>
      <c r="AG335">
        <v>2</v>
      </c>
      <c r="AH335">
        <v>0</v>
      </c>
      <c r="AI335">
        <v>0</v>
      </c>
      <c r="AJ335">
        <v>4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</row>
    <row r="336" spans="1:44" x14ac:dyDescent="0.25">
      <c r="A336">
        <v>1536300</v>
      </c>
      <c r="B336">
        <v>719463</v>
      </c>
      <c r="C336">
        <v>23.709530880893599</v>
      </c>
      <c r="D336">
        <v>39.125301470679098</v>
      </c>
      <c r="E336" s="68" t="s">
        <v>957</v>
      </c>
      <c r="F336" s="8">
        <f>INDEX(Δεδομένα!$P:$P,MATCH('2020'!E336,Δεδομένα!$O:$O,0))</f>
        <v>106</v>
      </c>
      <c r="G336" s="6" t="s">
        <v>958</v>
      </c>
      <c r="H336" s="2" t="str">
        <f>INDEX(Δεδομένα!B$1:B$51,MATCH('2020'!G336,Δεδομένα!A$1:A$51,0))</f>
        <v>ΘΕΣΣΑΛΙΑΣ</v>
      </c>
      <c r="I336" s="8">
        <f>INDEX(Δεδομένα!E$1:E$13,MATCH('2020'!H336,Δεδομένα!D$1:D$13,0))</f>
        <v>6</v>
      </c>
      <c r="J336" s="1">
        <v>43848</v>
      </c>
      <c r="K336" s="6" t="s">
        <v>201</v>
      </c>
      <c r="L336" s="36" t="str">
        <f t="shared" si="20"/>
        <v>18/01/2020 16:40</v>
      </c>
      <c r="M336" s="1">
        <v>43848</v>
      </c>
      <c r="N336" s="6" t="s">
        <v>209</v>
      </c>
      <c r="O336" s="36" t="str">
        <f t="shared" si="21"/>
        <v>18/01/2020 18:30</v>
      </c>
      <c r="P336" s="46">
        <f t="shared" si="22"/>
        <v>7.6388888890505768E-2</v>
      </c>
      <c r="Q336" s="48">
        <v>0</v>
      </c>
      <c r="R336" s="47">
        <f t="shared" si="23"/>
        <v>110.00000000232831</v>
      </c>
      <c r="S336" s="6" t="s">
        <v>1568</v>
      </c>
      <c r="T336" s="6" t="s">
        <v>960</v>
      </c>
      <c r="U336" s="6" t="s">
        <v>44</v>
      </c>
      <c r="V336" s="6" t="s">
        <v>1569</v>
      </c>
      <c r="W336" s="7">
        <v>0</v>
      </c>
      <c r="X336" s="7">
        <v>0</v>
      </c>
      <c r="Y336" s="7">
        <v>0</v>
      </c>
      <c r="Z336" s="7">
        <v>0</v>
      </c>
      <c r="AA336" s="7">
        <v>0</v>
      </c>
      <c r="AB336" s="7">
        <v>0</v>
      </c>
      <c r="AC336" s="7">
        <v>0.01</v>
      </c>
      <c r="AD336" s="7">
        <v>0</v>
      </c>
      <c r="AE336">
        <v>2</v>
      </c>
      <c r="AF336">
        <v>0</v>
      </c>
      <c r="AG336">
        <v>0</v>
      </c>
      <c r="AH336">
        <v>0</v>
      </c>
      <c r="AI336">
        <v>0</v>
      </c>
      <c r="AJ336">
        <v>1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</row>
    <row r="337" spans="1:44" x14ac:dyDescent="0.25">
      <c r="A337">
        <v>1539649</v>
      </c>
      <c r="B337">
        <v>719386</v>
      </c>
      <c r="C337">
        <v>25.348613244750499</v>
      </c>
      <c r="D337">
        <v>41.109035213881398</v>
      </c>
      <c r="E337" s="68" t="s">
        <v>946</v>
      </c>
      <c r="F337" s="8">
        <f>INDEX(Δεδομένα!$P:$P,MATCH('2020'!E337,Δεδομένα!$O:$O,0))</f>
        <v>19</v>
      </c>
      <c r="G337" s="6" t="s">
        <v>64</v>
      </c>
      <c r="H337" s="2" t="str">
        <f>INDEX(Δεδομένα!B$1:B$51,MATCH('2020'!G337,Δεδομένα!A$1:A$51,0))</f>
        <v>ΑΝΑΤΟΛΙΚΗΣ ΜΑΚΕΔΟΝΙΑΣ ΚΑΙ ΘΡΑΚΗΣ</v>
      </c>
      <c r="I337" s="8">
        <f>INDEX(Δεδομένα!E$1:E$13,MATCH('2020'!H337,Δεδομένα!D$1:D$13,0))</f>
        <v>2</v>
      </c>
      <c r="J337" s="1">
        <v>43848</v>
      </c>
      <c r="K337" s="6" t="s">
        <v>1543</v>
      </c>
      <c r="L337" s="36" t="str">
        <f t="shared" si="20"/>
        <v>18/01/2020 11:16</v>
      </c>
      <c r="M337" s="1">
        <v>43848</v>
      </c>
      <c r="N337" s="6" t="s">
        <v>1544</v>
      </c>
      <c r="O337" s="36" t="str">
        <f t="shared" si="21"/>
        <v>18/01/2020 11:28</v>
      </c>
      <c r="P337" s="46">
        <f t="shared" si="22"/>
        <v>8.333333331393078E-3</v>
      </c>
      <c r="Q337" s="48">
        <v>0</v>
      </c>
      <c r="R337" s="47">
        <f t="shared" si="23"/>
        <v>11.999999997206032</v>
      </c>
      <c r="S337" s="6" t="s">
        <v>44</v>
      </c>
      <c r="T337" s="6" t="s">
        <v>948</v>
      </c>
      <c r="U337" s="6" t="s">
        <v>44</v>
      </c>
      <c r="V337" s="6" t="s">
        <v>1545</v>
      </c>
      <c r="W337" s="7">
        <v>0</v>
      </c>
      <c r="X337" s="7">
        <v>0</v>
      </c>
      <c r="Y337" s="7">
        <v>0</v>
      </c>
      <c r="Z337" s="7">
        <v>0.01</v>
      </c>
      <c r="AA337" s="7">
        <v>0</v>
      </c>
      <c r="AB337" s="7">
        <v>0</v>
      </c>
      <c r="AC337" s="7">
        <v>0</v>
      </c>
      <c r="AD337" s="7">
        <v>0</v>
      </c>
      <c r="AE337">
        <v>2</v>
      </c>
      <c r="AF337">
        <v>0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</row>
    <row r="338" spans="1:44" x14ac:dyDescent="0.25">
      <c r="A338">
        <v>1539654</v>
      </c>
      <c r="B338">
        <v>719490</v>
      </c>
      <c r="C338">
        <v>25.289760217136202</v>
      </c>
      <c r="D338">
        <v>41.102284588431999</v>
      </c>
      <c r="E338" s="68" t="s">
        <v>946</v>
      </c>
      <c r="F338" s="8">
        <f>INDEX(Δεδομένα!$P:$P,MATCH('2020'!E338,Δεδομένα!$O:$O,0))</f>
        <v>19</v>
      </c>
      <c r="G338" s="6" t="s">
        <v>64</v>
      </c>
      <c r="H338" s="2" t="str">
        <f>INDEX(Δεδομένα!B$1:B$51,MATCH('2020'!G338,Δεδομένα!A$1:A$51,0))</f>
        <v>ΑΝΑΤΟΛΙΚΗΣ ΜΑΚΕΔΟΝΙΑΣ ΚΑΙ ΘΡΑΚΗΣ</v>
      </c>
      <c r="I338" s="8">
        <f>INDEX(Δεδομένα!E$1:E$13,MATCH('2020'!H338,Δεδομένα!D$1:D$13,0))</f>
        <v>2</v>
      </c>
      <c r="J338" s="1">
        <v>43848</v>
      </c>
      <c r="K338" s="6" t="s">
        <v>445</v>
      </c>
      <c r="L338" s="36" t="str">
        <f t="shared" si="20"/>
        <v>18/01/2020 18:19</v>
      </c>
      <c r="M338" s="1">
        <v>43848</v>
      </c>
      <c r="N338" s="6" t="s">
        <v>256</v>
      </c>
      <c r="O338" s="36" t="str">
        <f t="shared" si="21"/>
        <v>18/01/2020 19:30</v>
      </c>
      <c r="P338" s="46">
        <f t="shared" si="22"/>
        <v>4.9305555556202307E-2</v>
      </c>
      <c r="Q338" s="48">
        <v>0</v>
      </c>
      <c r="R338" s="47">
        <f t="shared" si="23"/>
        <v>71.000000000931323</v>
      </c>
      <c r="S338" s="6" t="s">
        <v>44</v>
      </c>
      <c r="T338" s="6" t="s">
        <v>948</v>
      </c>
      <c r="U338" s="6" t="s">
        <v>44</v>
      </c>
      <c r="V338" s="6" t="s">
        <v>1570</v>
      </c>
      <c r="W338" s="7">
        <v>0</v>
      </c>
      <c r="X338" s="7">
        <v>0</v>
      </c>
      <c r="Y338" s="7">
        <v>0</v>
      </c>
      <c r="Z338" s="7">
        <v>0</v>
      </c>
      <c r="AA338" s="7">
        <v>10</v>
      </c>
      <c r="AB338" s="7">
        <v>0</v>
      </c>
      <c r="AC338" s="7">
        <v>0</v>
      </c>
      <c r="AD338" s="7">
        <v>0</v>
      </c>
      <c r="AE338">
        <v>2</v>
      </c>
      <c r="AF338">
        <v>0</v>
      </c>
      <c r="AG338">
        <v>0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</row>
    <row r="339" spans="1:44" x14ac:dyDescent="0.25">
      <c r="A339">
        <v>1532815</v>
      </c>
      <c r="B339">
        <v>719664</v>
      </c>
      <c r="C339">
        <v>22.749710334079801</v>
      </c>
      <c r="D339">
        <v>37.396356068853898</v>
      </c>
      <c r="E339" s="68" t="s">
        <v>1246</v>
      </c>
      <c r="F339" s="8">
        <f>INDEX(Δεδομένα!$P:$P,MATCH('2020'!E339,Δεδομένα!$O:$O,0))</f>
        <v>138</v>
      </c>
      <c r="G339" s="6" t="s">
        <v>932</v>
      </c>
      <c r="H339" s="2" t="str">
        <f>INDEX(Δεδομένα!B$1:B$51,MATCH('2020'!G339,Δεδομένα!A$1:A$51,0))</f>
        <v>ΠΕΛΛΟΠΟΝΗΣΟΥ</v>
      </c>
      <c r="I339" s="8">
        <f>INDEX(Δεδομένα!E$1:E$13,MATCH('2020'!H339,Δεδομένα!D$1:D$13,0))</f>
        <v>8</v>
      </c>
      <c r="J339" s="1">
        <v>43849</v>
      </c>
      <c r="K339" s="6" t="s">
        <v>274</v>
      </c>
      <c r="L339" s="36" t="str">
        <f t="shared" si="20"/>
        <v>19/01/2020 13:09</v>
      </c>
      <c r="M339" s="1">
        <v>43849</v>
      </c>
      <c r="N339" s="6" t="s">
        <v>581</v>
      </c>
      <c r="O339" s="36" t="str">
        <f t="shared" si="21"/>
        <v>19/01/2020 15:40</v>
      </c>
      <c r="P339" s="46">
        <f t="shared" si="22"/>
        <v>0.10486111111094942</v>
      </c>
      <c r="Q339" s="48">
        <v>0</v>
      </c>
      <c r="R339" s="47">
        <f t="shared" si="23"/>
        <v>150.99999999976717</v>
      </c>
      <c r="S339" s="6" t="s">
        <v>1247</v>
      </c>
      <c r="T339" s="6" t="s">
        <v>1248</v>
      </c>
      <c r="U339" s="6" t="s">
        <v>44</v>
      </c>
      <c r="V339" s="6" t="s">
        <v>1582</v>
      </c>
      <c r="W339" s="7">
        <v>0</v>
      </c>
      <c r="X339" s="7">
        <v>0</v>
      </c>
      <c r="Y339" s="7">
        <v>0</v>
      </c>
      <c r="Z339" s="7">
        <v>0</v>
      </c>
      <c r="AA339" s="7">
        <v>1.6</v>
      </c>
      <c r="AB339" s="7">
        <v>0</v>
      </c>
      <c r="AC339" s="7">
        <v>0</v>
      </c>
      <c r="AD339" s="7">
        <v>0</v>
      </c>
      <c r="AE339">
        <v>8</v>
      </c>
      <c r="AF339">
        <v>0</v>
      </c>
      <c r="AG339">
        <v>0</v>
      </c>
      <c r="AH339">
        <v>0</v>
      </c>
      <c r="AI339">
        <v>0</v>
      </c>
      <c r="AJ339">
        <v>3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</row>
    <row r="340" spans="1:44" x14ac:dyDescent="0.25">
      <c r="A340">
        <v>1532580</v>
      </c>
      <c r="B340">
        <v>719703</v>
      </c>
      <c r="C340">
        <v>21.981094273573099</v>
      </c>
      <c r="D340">
        <v>37.697632227926299</v>
      </c>
      <c r="E340" s="68" t="s">
        <v>1593</v>
      </c>
      <c r="F340" s="8">
        <f>INDEX(Δεδομένα!$P:$P,MATCH('2020'!E340,Δεδομένα!$O:$O,0))</f>
        <v>139</v>
      </c>
      <c r="G340" s="6" t="s">
        <v>932</v>
      </c>
      <c r="H340" s="2" t="str">
        <f>INDEX(Δεδομένα!B$1:B$51,MATCH('2020'!G340,Δεδομένα!A$1:A$51,0))</f>
        <v>ΠΕΛΛΟΠΟΝΗΣΟΥ</v>
      </c>
      <c r="I340" s="8">
        <f>INDEX(Δεδομένα!E$1:E$13,MATCH('2020'!H340,Δεδομένα!D$1:D$13,0))</f>
        <v>8</v>
      </c>
      <c r="J340" s="1">
        <v>43849</v>
      </c>
      <c r="K340" s="6" t="s">
        <v>66</v>
      </c>
      <c r="L340" s="36" t="str">
        <f t="shared" si="20"/>
        <v>19/01/2020 15:15</v>
      </c>
      <c r="M340" s="1">
        <v>43849</v>
      </c>
      <c r="N340" s="6" t="s">
        <v>207</v>
      </c>
      <c r="O340" s="36" t="str">
        <f t="shared" si="21"/>
        <v>19/01/2020 18:00</v>
      </c>
      <c r="P340" s="46">
        <f t="shared" si="22"/>
        <v>0.11458333333575865</v>
      </c>
      <c r="Q340" s="48">
        <v>0</v>
      </c>
      <c r="R340" s="47">
        <f t="shared" si="23"/>
        <v>165.00000000349246</v>
      </c>
      <c r="S340" s="6" t="s">
        <v>1594</v>
      </c>
      <c r="T340" s="6" t="s">
        <v>1595</v>
      </c>
      <c r="U340" s="6" t="s">
        <v>44</v>
      </c>
      <c r="V340" s="6" t="s">
        <v>1596</v>
      </c>
      <c r="W340" s="7">
        <v>0</v>
      </c>
      <c r="X340" s="7">
        <v>0</v>
      </c>
      <c r="Y340" s="7">
        <v>0</v>
      </c>
      <c r="Z340" s="7">
        <v>0</v>
      </c>
      <c r="AA340" s="7">
        <v>0</v>
      </c>
      <c r="AB340" s="7">
        <v>0.01</v>
      </c>
      <c r="AC340" s="7">
        <v>0</v>
      </c>
      <c r="AD340" s="7">
        <v>0</v>
      </c>
      <c r="AE340">
        <v>2</v>
      </c>
      <c r="AF340">
        <v>0</v>
      </c>
      <c r="AG340">
        <v>0</v>
      </c>
      <c r="AH340">
        <v>0</v>
      </c>
      <c r="AI340">
        <v>0</v>
      </c>
      <c r="AJ340">
        <v>1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</row>
    <row r="341" spans="1:44" x14ac:dyDescent="0.25">
      <c r="A341">
        <v>1533093</v>
      </c>
      <c r="B341">
        <v>719631</v>
      </c>
      <c r="C341">
        <v>21.707509953359999</v>
      </c>
      <c r="D341">
        <v>38.1374051083287</v>
      </c>
      <c r="E341" s="68" t="s">
        <v>302</v>
      </c>
      <c r="F341" s="8">
        <f>INDEX(Δεδομένα!$P:$P,MATCH('2020'!E341,Δεδομένα!$O:$O,0))</f>
        <v>119</v>
      </c>
      <c r="G341" s="6" t="s">
        <v>303</v>
      </c>
      <c r="H341" s="2" t="str">
        <f>INDEX(Δεδομένα!B$1:B$51,MATCH('2020'!G341,Δεδομένα!A$1:A$51,0))</f>
        <v>ΔΥΤΙΚΗΣ ΕΛΛΑΔΟΣ</v>
      </c>
      <c r="I341" s="8">
        <f>INDEX(Δεδομένα!E$1:E$13,MATCH('2020'!H341,Δεδομένα!D$1:D$13,0))</f>
        <v>7</v>
      </c>
      <c r="J341" s="1">
        <v>43849</v>
      </c>
      <c r="K341" s="6" t="s">
        <v>1578</v>
      </c>
      <c r="L341" s="36" t="str">
        <f t="shared" si="20"/>
        <v>19/01/2020 10:53</v>
      </c>
      <c r="M341" s="1">
        <v>43850</v>
      </c>
      <c r="N341" s="6" t="s">
        <v>716</v>
      </c>
      <c r="O341" s="36" t="str">
        <f t="shared" si="21"/>
        <v>20/01/2020 11:15</v>
      </c>
      <c r="P341" s="49">
        <f t="shared" si="22"/>
        <v>1.015277777776646</v>
      </c>
      <c r="Q341" s="50">
        <f>1*24</f>
        <v>24</v>
      </c>
      <c r="R341" s="47">
        <f t="shared" si="23"/>
        <v>1461.9999999983702</v>
      </c>
      <c r="S341" s="6" t="s">
        <v>306</v>
      </c>
      <c r="T341" s="6" t="s">
        <v>307</v>
      </c>
      <c r="U341" s="6" t="s">
        <v>44</v>
      </c>
      <c r="V341" s="6" t="s">
        <v>1579</v>
      </c>
      <c r="W341" s="7">
        <v>0</v>
      </c>
      <c r="X341" s="7">
        <v>6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>
        <v>16</v>
      </c>
      <c r="AF341">
        <v>0</v>
      </c>
      <c r="AG341">
        <v>0</v>
      </c>
      <c r="AH341">
        <v>0</v>
      </c>
      <c r="AI341">
        <v>0</v>
      </c>
      <c r="AJ341">
        <v>8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</row>
    <row r="342" spans="1:44" x14ac:dyDescent="0.25">
      <c r="A342">
        <v>1533102</v>
      </c>
      <c r="B342">
        <v>719712</v>
      </c>
      <c r="C342">
        <v>21.777054608330701</v>
      </c>
      <c r="D342">
        <v>38.209282960895301</v>
      </c>
      <c r="E342" s="68" t="s">
        <v>986</v>
      </c>
      <c r="F342" s="8">
        <f>INDEX(Δεδομένα!$P:$P,MATCH('2020'!E342,Δεδομένα!$O:$O,0))</f>
        <v>121</v>
      </c>
      <c r="G342" s="6" t="s">
        <v>303</v>
      </c>
      <c r="H342" s="2" t="str">
        <f>INDEX(Δεδομένα!B$1:B$51,MATCH('2020'!G342,Δεδομένα!A$1:A$51,0))</f>
        <v>ΔΥΤΙΚΗΣ ΕΛΛΑΔΟΣ</v>
      </c>
      <c r="I342" s="8">
        <f>INDEX(Δεδομένα!E$1:E$13,MATCH('2020'!H342,Δεδομένα!D$1:D$13,0))</f>
        <v>7</v>
      </c>
      <c r="J342" s="1">
        <v>43849</v>
      </c>
      <c r="K342" s="6" t="s">
        <v>131</v>
      </c>
      <c r="L342" s="36" t="str">
        <f t="shared" si="20"/>
        <v>19/01/2020 14:50</v>
      </c>
      <c r="M342" s="1">
        <v>43849</v>
      </c>
      <c r="N342" s="6" t="s">
        <v>1597</v>
      </c>
      <c r="O342" s="36" t="str">
        <f t="shared" si="21"/>
        <v>19/01/2020 16:07</v>
      </c>
      <c r="P342" s="46">
        <f t="shared" si="22"/>
        <v>5.3472222221898846E-2</v>
      </c>
      <c r="Q342" s="48">
        <v>0</v>
      </c>
      <c r="R342" s="47">
        <f t="shared" si="23"/>
        <v>76.999999999534339</v>
      </c>
      <c r="S342" s="6" t="s">
        <v>306</v>
      </c>
      <c r="T342" s="6" t="s">
        <v>311</v>
      </c>
      <c r="U342" s="6" t="s">
        <v>44</v>
      </c>
      <c r="V342" s="6" t="s">
        <v>1598</v>
      </c>
      <c r="W342" s="7">
        <v>0</v>
      </c>
      <c r="X342" s="7">
        <v>0</v>
      </c>
      <c r="Y342" s="7">
        <v>0</v>
      </c>
      <c r="Z342" s="7">
        <v>0</v>
      </c>
      <c r="AA342" s="7">
        <v>0</v>
      </c>
      <c r="AB342" s="7">
        <v>0</v>
      </c>
      <c r="AC342" s="7">
        <v>0.2</v>
      </c>
      <c r="AD342" s="7">
        <v>0</v>
      </c>
      <c r="AE342">
        <v>2</v>
      </c>
      <c r="AF342">
        <v>0</v>
      </c>
      <c r="AG342">
        <v>0</v>
      </c>
      <c r="AH342">
        <v>0</v>
      </c>
      <c r="AI342">
        <v>0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</row>
    <row r="343" spans="1:44" x14ac:dyDescent="0.25">
      <c r="A343">
        <v>1538809</v>
      </c>
      <c r="B343">
        <v>719784</v>
      </c>
      <c r="C343">
        <v>21.678065633200202</v>
      </c>
      <c r="D343">
        <v>38.119668513493302</v>
      </c>
      <c r="E343" s="68" t="s">
        <v>991</v>
      </c>
      <c r="F343" s="8">
        <f>INDEX(Δεδομένα!$P:$P,MATCH('2020'!E343,Δεδομένα!$O:$O,0))</f>
        <v>123</v>
      </c>
      <c r="G343" s="6" t="s">
        <v>303</v>
      </c>
      <c r="H343" s="2" t="str">
        <f>INDEX(Δεδομένα!B$1:B$51,MATCH('2020'!G343,Δεδομένα!A$1:A$51,0))</f>
        <v>ΔΥΤΙΚΗΣ ΕΛΛΑΔΟΣ</v>
      </c>
      <c r="I343" s="8">
        <f>INDEX(Δεδομένα!E$1:E$13,MATCH('2020'!H343,Δεδομένα!D$1:D$13,0))</f>
        <v>7</v>
      </c>
      <c r="J343" s="1">
        <v>43849</v>
      </c>
      <c r="K343" s="6" t="s">
        <v>89</v>
      </c>
      <c r="L343" s="36" t="str">
        <f t="shared" si="20"/>
        <v>19/01/2020 17:58</v>
      </c>
      <c r="M343" s="1">
        <v>43849</v>
      </c>
      <c r="N343" s="6" t="s">
        <v>1184</v>
      </c>
      <c r="O343" s="36" t="str">
        <f t="shared" si="21"/>
        <v>19/01/2020 18:25</v>
      </c>
      <c r="P343" s="46">
        <f t="shared" si="22"/>
        <v>1.8749999995634425E-2</v>
      </c>
      <c r="Q343" s="48">
        <v>0</v>
      </c>
      <c r="R343" s="47">
        <f t="shared" si="23"/>
        <v>26.999999993713573</v>
      </c>
      <c r="S343" s="6" t="s">
        <v>1356</v>
      </c>
      <c r="T343" s="6" t="s">
        <v>993</v>
      </c>
      <c r="U343" s="6" t="s">
        <v>44</v>
      </c>
      <c r="V343" s="6" t="s">
        <v>1615</v>
      </c>
      <c r="W343" s="7">
        <v>0</v>
      </c>
      <c r="X343" s="7">
        <v>0</v>
      </c>
      <c r="Y343" s="7">
        <v>0</v>
      </c>
      <c r="Z343" s="7">
        <v>0</v>
      </c>
      <c r="AA343" s="7">
        <v>0.2</v>
      </c>
      <c r="AB343" s="7">
        <v>0</v>
      </c>
      <c r="AC343" s="7">
        <v>0</v>
      </c>
      <c r="AD343" s="7">
        <v>0</v>
      </c>
      <c r="AE343">
        <v>5</v>
      </c>
      <c r="AF343">
        <v>0</v>
      </c>
      <c r="AG343">
        <v>0</v>
      </c>
      <c r="AH343">
        <v>0</v>
      </c>
      <c r="AI343">
        <v>0</v>
      </c>
      <c r="AJ343">
        <v>2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</row>
    <row r="344" spans="1:44" x14ac:dyDescent="0.25">
      <c r="A344">
        <v>1541487</v>
      </c>
      <c r="B344">
        <v>719683</v>
      </c>
      <c r="C344">
        <v>28.042052694645001</v>
      </c>
      <c r="D344">
        <v>36.382950351805597</v>
      </c>
      <c r="E344" s="68" t="s">
        <v>1590</v>
      </c>
      <c r="F344" s="8">
        <f>INDEX(Δεδομένα!$P:$P,MATCH('2020'!E344,Δεδομένα!$O:$O,0))</f>
        <v>51</v>
      </c>
      <c r="G344" s="6" t="s">
        <v>1007</v>
      </c>
      <c r="H344" s="2" t="str">
        <f>INDEX(Δεδομένα!B$1:B$51,MATCH('2020'!G344,Δεδομένα!A$1:A$51,0))</f>
        <v>ΝΟΤΙΟΥ ΑΙΓΑΙΟΥ</v>
      </c>
      <c r="I344" s="8">
        <f>INDEX(Δεδομένα!E$1:E$13,MATCH('2020'!H344,Δεδομένα!D$1:D$13,0))</f>
        <v>10</v>
      </c>
      <c r="J344" s="1">
        <v>43849</v>
      </c>
      <c r="K344" s="6" t="s">
        <v>197</v>
      </c>
      <c r="L344" s="36" t="str">
        <f t="shared" si="20"/>
        <v>19/01/2020 14:26</v>
      </c>
      <c r="M344" s="1">
        <v>43849</v>
      </c>
      <c r="N344" s="6" t="s">
        <v>1591</v>
      </c>
      <c r="O344" s="36" t="str">
        <f t="shared" si="21"/>
        <v>19/01/2020 14:41</v>
      </c>
      <c r="P344" s="46">
        <f t="shared" si="22"/>
        <v>1.0416666664241347E-2</v>
      </c>
      <c r="Q344" s="48">
        <v>0</v>
      </c>
      <c r="R344" s="47">
        <f t="shared" si="23"/>
        <v>14.99999999650754</v>
      </c>
      <c r="S344" s="6" t="s">
        <v>44</v>
      </c>
      <c r="T344" s="6" t="s">
        <v>1233</v>
      </c>
      <c r="U344" s="6" t="s">
        <v>44</v>
      </c>
      <c r="V344" s="6" t="s">
        <v>1592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0.02</v>
      </c>
      <c r="AD344" s="7">
        <v>0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</row>
    <row r="345" spans="1:44" x14ac:dyDescent="0.25">
      <c r="A345">
        <v>1532201</v>
      </c>
      <c r="B345">
        <v>719672</v>
      </c>
      <c r="C345">
        <v>26.290224252457101</v>
      </c>
      <c r="D345">
        <v>41.132801537050902</v>
      </c>
      <c r="E345" s="68" t="s">
        <v>1172</v>
      </c>
      <c r="F345" s="8">
        <f>INDEX(Δεδομένα!$P:$P,MATCH('2020'!E345,Δεδομένα!$O:$O,0))</f>
        <v>38</v>
      </c>
      <c r="G345" s="6" t="s">
        <v>148</v>
      </c>
      <c r="H345" s="2" t="str">
        <f>INDEX(Δεδομένα!B$1:B$51,MATCH('2020'!G345,Δεδομένα!A$1:A$51,0))</f>
        <v>ΑΝΑΤΟΛΙΚΗΣ ΜΑΚΕΔΟΝΙΑΣ ΚΑΙ ΘΡΑΚΗΣ</v>
      </c>
      <c r="I345" s="8">
        <f>INDEX(Δεδομένα!E$1:E$13,MATCH('2020'!H345,Δεδομένα!D$1:D$13,0))</f>
        <v>2</v>
      </c>
      <c r="J345" s="1">
        <v>43849</v>
      </c>
      <c r="K345" s="6" t="s">
        <v>1156</v>
      </c>
      <c r="L345" s="36" t="str">
        <f t="shared" si="20"/>
        <v>19/01/2020 13:44</v>
      </c>
      <c r="M345" s="1">
        <v>43849</v>
      </c>
      <c r="N345" s="6" t="s">
        <v>59</v>
      </c>
      <c r="O345" s="36" t="str">
        <f t="shared" si="21"/>
        <v>19/01/2020 15:00</v>
      </c>
      <c r="P345" s="46">
        <f t="shared" si="22"/>
        <v>5.2777777775190771E-2</v>
      </c>
      <c r="Q345" s="48">
        <v>0</v>
      </c>
      <c r="R345" s="47">
        <f t="shared" si="23"/>
        <v>75.99999999627471</v>
      </c>
      <c r="S345" s="6" t="s">
        <v>1585</v>
      </c>
      <c r="T345" s="6" t="s">
        <v>162</v>
      </c>
      <c r="U345" s="6" t="s">
        <v>1586</v>
      </c>
      <c r="V345" s="6" t="s">
        <v>1587</v>
      </c>
      <c r="W345" s="7">
        <v>0</v>
      </c>
      <c r="X345" s="7">
        <v>0.3</v>
      </c>
      <c r="Y345" s="7">
        <v>0</v>
      </c>
      <c r="Z345" s="7">
        <v>0</v>
      </c>
      <c r="AA345" s="7">
        <v>0</v>
      </c>
      <c r="AB345" s="7">
        <v>0</v>
      </c>
      <c r="AC345" s="7">
        <v>0</v>
      </c>
      <c r="AD345" s="7">
        <v>0</v>
      </c>
      <c r="AE345">
        <v>4</v>
      </c>
      <c r="AF345">
        <v>0</v>
      </c>
      <c r="AG345">
        <v>0</v>
      </c>
      <c r="AH345">
        <v>0</v>
      </c>
      <c r="AI345">
        <v>0</v>
      </c>
      <c r="AJ345">
        <v>2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</row>
    <row r="346" spans="1:44" x14ac:dyDescent="0.25">
      <c r="A346">
        <v>1532319</v>
      </c>
      <c r="B346">
        <v>719727</v>
      </c>
      <c r="C346">
        <v>20.810508342258199</v>
      </c>
      <c r="D346">
        <v>37.673349288026898</v>
      </c>
      <c r="E346" s="68" t="s">
        <v>1599</v>
      </c>
      <c r="F346" s="8">
        <f>INDEX(Δεδομένα!$P:$P,MATCH('2020'!E346,Δεδομένα!$O:$O,0))</f>
        <v>238</v>
      </c>
      <c r="G346" s="6" t="s">
        <v>1600</v>
      </c>
      <c r="H346" s="2" t="str">
        <f>INDEX(Δεδομένα!B$1:B$51,MATCH('2020'!G346,Δεδομένα!A$1:A$51,0))</f>
        <v>ΙΟΝΙΩΝ ΝΗΣΩΝ</v>
      </c>
      <c r="I346" s="8">
        <f>INDEX(Δεδομένα!E$1:E$13,MATCH('2020'!H346,Δεδομένα!D$1:D$13,0))</f>
        <v>13</v>
      </c>
      <c r="J346" s="1">
        <v>43849</v>
      </c>
      <c r="K346" s="6" t="s">
        <v>160</v>
      </c>
      <c r="L346" s="36" t="str">
        <f t="shared" si="20"/>
        <v>19/01/2020 16:35</v>
      </c>
      <c r="M346" s="1">
        <v>43849</v>
      </c>
      <c r="N346" s="6" t="s">
        <v>85</v>
      </c>
      <c r="O346" s="36" t="str">
        <f t="shared" si="21"/>
        <v>19/01/2020 17:50</v>
      </c>
      <c r="P346" s="46">
        <f t="shared" si="22"/>
        <v>5.2083333335758653E-2</v>
      </c>
      <c r="Q346" s="48">
        <v>0</v>
      </c>
      <c r="R346" s="47">
        <f t="shared" si="23"/>
        <v>75.00000000349246</v>
      </c>
      <c r="S346" s="6" t="s">
        <v>44</v>
      </c>
      <c r="T346" s="6" t="s">
        <v>1601</v>
      </c>
      <c r="U346" s="6" t="s">
        <v>44</v>
      </c>
      <c r="V346" s="6" t="s">
        <v>1602</v>
      </c>
      <c r="W346" s="7">
        <v>0</v>
      </c>
      <c r="X346" s="7">
        <v>0</v>
      </c>
      <c r="Y346" s="7">
        <v>0</v>
      </c>
      <c r="Z346" s="7">
        <v>0</v>
      </c>
      <c r="AA346" s="7">
        <v>0</v>
      </c>
      <c r="AB346" s="7">
        <v>0.02</v>
      </c>
      <c r="AC346" s="7">
        <v>0</v>
      </c>
      <c r="AD346" s="7">
        <v>0</v>
      </c>
      <c r="AE346">
        <v>3</v>
      </c>
      <c r="AF346">
        <v>0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</row>
    <row r="347" spans="1:44" x14ac:dyDescent="0.25">
      <c r="A347">
        <v>1532913</v>
      </c>
      <c r="B347">
        <v>0</v>
      </c>
      <c r="C347">
        <v>0</v>
      </c>
      <c r="D347">
        <v>0</v>
      </c>
      <c r="E347" s="68" t="s">
        <v>250</v>
      </c>
      <c r="F347" s="8">
        <f>INDEX(Δεδομένα!$P:$P,MATCH('2020'!E347,Δεδομένα!$O:$O,0))</f>
        <v>82</v>
      </c>
      <c r="G347" s="6" t="s">
        <v>251</v>
      </c>
      <c r="H347" s="2" t="str">
        <f>INDEX(Δεδομένα!B$1:B$51,MATCH('2020'!G347,Δεδομένα!A$1:A$51,0))</f>
        <v>ΗΠΕΙΡΟΥ</v>
      </c>
      <c r="I347" s="8">
        <f>INDEX(Δεδομένα!E$1:E$13,MATCH('2020'!H347,Δεδομένα!D$1:D$13,0))</f>
        <v>5</v>
      </c>
      <c r="J347" s="1">
        <v>43849</v>
      </c>
      <c r="K347" s="6" t="s">
        <v>265</v>
      </c>
      <c r="L347" s="36" t="str">
        <f t="shared" si="20"/>
        <v>19/01/2020 12:29</v>
      </c>
      <c r="M347" s="1">
        <v>43849</v>
      </c>
      <c r="N347" s="6" t="s">
        <v>171</v>
      </c>
      <c r="O347" s="36" t="str">
        <f t="shared" si="21"/>
        <v>19/01/2020 13:00</v>
      </c>
      <c r="P347" s="46">
        <f t="shared" si="22"/>
        <v>2.1527777775190771E-2</v>
      </c>
      <c r="Q347" s="48">
        <v>0</v>
      </c>
      <c r="R347" s="47">
        <f t="shared" si="23"/>
        <v>30.99999999627471</v>
      </c>
      <c r="S347" s="6" t="s">
        <v>44</v>
      </c>
      <c r="T347" s="6" t="s">
        <v>257</v>
      </c>
      <c r="U347" s="6" t="s">
        <v>44</v>
      </c>
      <c r="V347" s="6" t="s">
        <v>266</v>
      </c>
      <c r="W347" s="7">
        <v>0</v>
      </c>
      <c r="X347" s="7">
        <v>0</v>
      </c>
      <c r="Y347" s="7">
        <v>0</v>
      </c>
      <c r="Z347" s="7">
        <v>0.02</v>
      </c>
      <c r="AA347" s="7">
        <v>0</v>
      </c>
      <c r="AB347" s="7">
        <v>0</v>
      </c>
      <c r="AC347" s="7">
        <v>0</v>
      </c>
      <c r="AD347" s="7">
        <v>0</v>
      </c>
      <c r="AE347">
        <v>3</v>
      </c>
      <c r="AF347">
        <v>0</v>
      </c>
      <c r="AG347">
        <v>0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</row>
    <row r="348" spans="1:44" x14ac:dyDescent="0.25">
      <c r="A348">
        <v>1532071</v>
      </c>
      <c r="B348">
        <v>719649</v>
      </c>
      <c r="C348">
        <v>20.788301412629899</v>
      </c>
      <c r="D348">
        <v>39.799210563458999</v>
      </c>
      <c r="E348" s="68" t="s">
        <v>994</v>
      </c>
      <c r="F348" s="8">
        <f>INDEX(Δεδομένα!$P:$P,MATCH('2020'!E348,Δεδομένα!$O:$O,0))</f>
        <v>85</v>
      </c>
      <c r="G348" s="6" t="s">
        <v>251</v>
      </c>
      <c r="H348" s="2" t="str">
        <f>INDEX(Δεδομένα!B$1:B$51,MATCH('2020'!G348,Δεδομένα!A$1:A$51,0))</f>
        <v>ΗΠΕΙΡΟΥ</v>
      </c>
      <c r="I348" s="8">
        <f>INDEX(Δεδομένα!E$1:E$13,MATCH('2020'!H348,Δεδομένα!D$1:D$13,0))</f>
        <v>5</v>
      </c>
      <c r="J348" s="1">
        <v>43849</v>
      </c>
      <c r="K348" s="6" t="s">
        <v>111</v>
      </c>
      <c r="L348" s="36" t="str">
        <f t="shared" si="20"/>
        <v>19/01/2020 12:25</v>
      </c>
      <c r="M348" s="1">
        <v>43849</v>
      </c>
      <c r="N348" s="6" t="s">
        <v>1467</v>
      </c>
      <c r="O348" s="36" t="str">
        <f t="shared" si="21"/>
        <v>19/01/2020 13:40</v>
      </c>
      <c r="P348" s="46">
        <f t="shared" si="22"/>
        <v>5.2083333335758653E-2</v>
      </c>
      <c r="Q348" s="48">
        <v>0</v>
      </c>
      <c r="R348" s="47">
        <f t="shared" si="23"/>
        <v>75.00000000349246</v>
      </c>
      <c r="S348" s="6" t="s">
        <v>1415</v>
      </c>
      <c r="T348" s="6" t="s">
        <v>995</v>
      </c>
      <c r="U348" s="6" t="s">
        <v>44</v>
      </c>
      <c r="V348" s="6" t="s">
        <v>1581</v>
      </c>
      <c r="W348" s="7">
        <v>0</v>
      </c>
      <c r="X348" s="7">
        <v>0.2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>
        <v>2</v>
      </c>
      <c r="AF348">
        <v>0</v>
      </c>
      <c r="AG348">
        <v>0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</row>
    <row r="349" spans="1:44" x14ac:dyDescent="0.25">
      <c r="A349">
        <v>1532150</v>
      </c>
      <c r="B349">
        <v>719673</v>
      </c>
      <c r="C349">
        <v>24.683337151502201</v>
      </c>
      <c r="D349">
        <v>40.973028637781802</v>
      </c>
      <c r="E349" s="68" t="s">
        <v>919</v>
      </c>
      <c r="F349" s="8">
        <f>INDEX(Δεδομένα!$P:$P,MATCH('2020'!E349,Δεδομένα!$O:$O,0))</f>
        <v>26</v>
      </c>
      <c r="G349" s="6" t="s">
        <v>77</v>
      </c>
      <c r="H349" s="2" t="str">
        <f>INDEX(Δεδομένα!B$1:B$51,MATCH('2020'!G349,Δεδομένα!A$1:A$51,0))</f>
        <v>ΑΝΑΤΟΛΙΚΗΣ ΜΑΚΕΔΟΝΙΑΣ ΚΑΙ ΘΡΑΚΗΣ</v>
      </c>
      <c r="I349" s="8">
        <f>INDEX(Δεδομένα!E$1:E$13,MATCH('2020'!H349,Δεδομένα!D$1:D$13,0))</f>
        <v>2</v>
      </c>
      <c r="J349" s="1">
        <v>43849</v>
      </c>
      <c r="K349" s="6" t="s">
        <v>1467</v>
      </c>
      <c r="L349" s="36" t="str">
        <f t="shared" si="20"/>
        <v>19/01/2020 13:40</v>
      </c>
      <c r="M349" s="1">
        <v>43849</v>
      </c>
      <c r="N349" s="6" t="s">
        <v>1159</v>
      </c>
      <c r="O349" s="36" t="str">
        <f t="shared" si="21"/>
        <v>19/01/2020 13:59</v>
      </c>
      <c r="P349" s="46">
        <f t="shared" si="22"/>
        <v>1.3194444443797693E-2</v>
      </c>
      <c r="Q349" s="48">
        <v>0</v>
      </c>
      <c r="R349" s="47">
        <f t="shared" si="23"/>
        <v>18.999999999068677</v>
      </c>
      <c r="S349" s="6" t="s">
        <v>77</v>
      </c>
      <c r="T349" s="6" t="s">
        <v>921</v>
      </c>
      <c r="U349" s="6" t="s">
        <v>1530</v>
      </c>
      <c r="V349" s="6" t="s">
        <v>1588</v>
      </c>
      <c r="W349" s="7">
        <v>0</v>
      </c>
      <c r="X349" s="7">
        <v>0</v>
      </c>
      <c r="Y349" s="7">
        <v>0</v>
      </c>
      <c r="Z349" s="7">
        <v>0</v>
      </c>
      <c r="AA349" s="7">
        <v>0.3</v>
      </c>
      <c r="AB349" s="7">
        <v>0</v>
      </c>
      <c r="AC349" s="7">
        <v>0</v>
      </c>
      <c r="AD349" s="7">
        <v>0</v>
      </c>
      <c r="AE349">
        <v>2</v>
      </c>
      <c r="AF349">
        <v>0</v>
      </c>
      <c r="AG349">
        <v>0</v>
      </c>
      <c r="AH349">
        <v>0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</row>
    <row r="350" spans="1:44" x14ac:dyDescent="0.25">
      <c r="A350">
        <v>1532158</v>
      </c>
      <c r="B350">
        <v>719746</v>
      </c>
      <c r="C350">
        <v>24.715577669851498</v>
      </c>
      <c r="D350">
        <v>40.973631382559098</v>
      </c>
      <c r="E350" s="68" t="s">
        <v>919</v>
      </c>
      <c r="F350" s="8">
        <f>INDEX(Δεδομένα!$P:$P,MATCH('2020'!E350,Δεδομένα!$O:$O,0))</f>
        <v>26</v>
      </c>
      <c r="G350" s="6" t="s">
        <v>77</v>
      </c>
      <c r="H350" s="2" t="str">
        <f>INDEX(Δεδομένα!B$1:B$51,MATCH('2020'!G350,Δεδομένα!A$1:A$51,0))</f>
        <v>ΑΝΑΤΟΛΙΚΗΣ ΜΑΚΕΔΟΝΙΑΣ ΚΑΙ ΘΡΑΚΗΣ</v>
      </c>
      <c r="I350" s="8">
        <f>INDEX(Δεδομένα!E$1:E$13,MATCH('2020'!H350,Δεδομένα!D$1:D$13,0))</f>
        <v>2</v>
      </c>
      <c r="J350" s="1">
        <v>43849</v>
      </c>
      <c r="K350" s="6" t="s">
        <v>156</v>
      </c>
      <c r="L350" s="36" t="str">
        <f t="shared" si="20"/>
        <v>19/01/2020 17:30</v>
      </c>
      <c r="M350" s="1">
        <v>43849</v>
      </c>
      <c r="N350" s="6" t="s">
        <v>154</v>
      </c>
      <c r="O350" s="36" t="str">
        <f t="shared" si="21"/>
        <v>19/01/2020 18:05</v>
      </c>
      <c r="P350" s="46">
        <f t="shared" si="22"/>
        <v>2.4305555554747116E-2</v>
      </c>
      <c r="Q350" s="48">
        <v>0</v>
      </c>
      <c r="R350" s="47">
        <f t="shared" si="23"/>
        <v>34.999999998835847</v>
      </c>
      <c r="S350" s="6" t="s">
        <v>77</v>
      </c>
      <c r="T350" s="6" t="s">
        <v>921</v>
      </c>
      <c r="U350" s="6" t="s">
        <v>44</v>
      </c>
      <c r="V350" s="6" t="s">
        <v>1605</v>
      </c>
      <c r="W350" s="7">
        <v>0</v>
      </c>
      <c r="X350" s="7">
        <v>0</v>
      </c>
      <c r="Y350" s="7">
        <v>0</v>
      </c>
      <c r="Z350" s="7">
        <v>0</v>
      </c>
      <c r="AA350" s="7">
        <v>0.05</v>
      </c>
      <c r="AB350" s="7">
        <v>0</v>
      </c>
      <c r="AC350" s="7">
        <v>0</v>
      </c>
      <c r="AD350" s="7">
        <v>0</v>
      </c>
      <c r="AE350">
        <v>2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</row>
    <row r="351" spans="1:44" x14ac:dyDescent="0.25">
      <c r="A351">
        <v>1532165</v>
      </c>
      <c r="B351">
        <v>719796</v>
      </c>
      <c r="C351">
        <v>24.713697369071699</v>
      </c>
      <c r="D351">
        <v>40.914777973354902</v>
      </c>
      <c r="E351" s="68" t="s">
        <v>919</v>
      </c>
      <c r="F351" s="8">
        <f>INDEX(Δεδομένα!$P:$P,MATCH('2020'!E351,Δεδομένα!$O:$O,0))</f>
        <v>26</v>
      </c>
      <c r="G351" s="6" t="s">
        <v>77</v>
      </c>
      <c r="H351" s="2" t="str">
        <f>INDEX(Δεδομένα!B$1:B$51,MATCH('2020'!G351,Δεδομένα!A$1:A$51,0))</f>
        <v>ΑΝΑΤΟΛΙΚΗΣ ΜΑΚΕΔΟΝΙΑΣ ΚΑΙ ΘΡΑΚΗΣ</v>
      </c>
      <c r="I351" s="8">
        <f>INDEX(Δεδομένα!E$1:E$13,MATCH('2020'!H351,Δεδομένα!D$1:D$13,0))</f>
        <v>2</v>
      </c>
      <c r="J351" s="1">
        <v>43849</v>
      </c>
      <c r="K351" s="6" t="s">
        <v>117</v>
      </c>
      <c r="L351" s="36" t="str">
        <f t="shared" si="20"/>
        <v>19/01/2020 20:00</v>
      </c>
      <c r="M351" s="1">
        <v>43849</v>
      </c>
      <c r="N351" s="6" t="s">
        <v>572</v>
      </c>
      <c r="O351" s="36" t="str">
        <f t="shared" si="21"/>
        <v>19/01/2020 20:40</v>
      </c>
      <c r="P351" s="46">
        <f t="shared" si="22"/>
        <v>2.7777777773735579E-2</v>
      </c>
      <c r="Q351" s="48">
        <v>0</v>
      </c>
      <c r="R351" s="47">
        <f t="shared" si="23"/>
        <v>39.999999994179234</v>
      </c>
      <c r="S351" s="6" t="s">
        <v>77</v>
      </c>
      <c r="T351" s="6" t="s">
        <v>921</v>
      </c>
      <c r="U351" s="6" t="s">
        <v>44</v>
      </c>
      <c r="V351" s="6" t="s">
        <v>1616</v>
      </c>
      <c r="W351" s="7">
        <v>0</v>
      </c>
      <c r="X351" s="7">
        <v>0</v>
      </c>
      <c r="Y351" s="7">
        <v>0</v>
      </c>
      <c r="Z351" s="7">
        <v>0</v>
      </c>
      <c r="AA351" s="7">
        <v>0.05</v>
      </c>
      <c r="AB351" s="7">
        <v>0</v>
      </c>
      <c r="AC351" s="7">
        <v>0</v>
      </c>
      <c r="AD351" s="7">
        <v>0</v>
      </c>
      <c r="AE351">
        <v>2</v>
      </c>
      <c r="AF351">
        <v>0</v>
      </c>
      <c r="AG351">
        <v>0</v>
      </c>
      <c r="AH351">
        <v>0</v>
      </c>
      <c r="AI351">
        <v>0</v>
      </c>
      <c r="AJ351">
        <v>1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</row>
    <row r="352" spans="1:44" x14ac:dyDescent="0.25">
      <c r="A352">
        <v>1532507</v>
      </c>
      <c r="B352">
        <v>0</v>
      </c>
      <c r="C352">
        <v>0</v>
      </c>
      <c r="D352">
        <v>0</v>
      </c>
      <c r="E352" s="68" t="s">
        <v>802</v>
      </c>
      <c r="F352" s="8">
        <f>INDEX(Δεδομένα!$P:$P,MATCH('2020'!E352,Δεδομένα!$O:$O,0))</f>
        <v>237</v>
      </c>
      <c r="G352" s="6" t="s">
        <v>799</v>
      </c>
      <c r="H352" s="2" t="str">
        <f>INDEX(Δεδομένα!B$1:B$51,MATCH('2020'!G352,Δεδομένα!A$1:A$51,0))</f>
        <v>ΙΟΝΙΩΝ ΝΗΣΩΝ</v>
      </c>
      <c r="I352" s="8">
        <f>INDEX(Δεδομένα!E$1:E$13,MATCH('2020'!H352,Δεδομένα!D$1:D$13,0))</f>
        <v>13</v>
      </c>
      <c r="J352" s="1">
        <v>43849</v>
      </c>
      <c r="K352" s="6" t="s">
        <v>204</v>
      </c>
      <c r="L352" s="36" t="str">
        <f t="shared" si="20"/>
        <v>19/01/2020 17:00</v>
      </c>
      <c r="M352" s="1">
        <v>43849</v>
      </c>
      <c r="N352" s="6" t="s">
        <v>540</v>
      </c>
      <c r="O352" s="36" t="str">
        <f t="shared" si="21"/>
        <v>19/01/2020 17:15</v>
      </c>
      <c r="P352" s="46">
        <f t="shared" si="22"/>
        <v>1.0416666664241347E-2</v>
      </c>
      <c r="Q352" s="48">
        <v>0</v>
      </c>
      <c r="R352" s="47">
        <f t="shared" si="23"/>
        <v>14.99999999650754</v>
      </c>
      <c r="S352" s="6" t="s">
        <v>44</v>
      </c>
      <c r="T352" s="6" t="s">
        <v>803</v>
      </c>
      <c r="U352" s="6" t="s">
        <v>44</v>
      </c>
      <c r="V352" s="6" t="s">
        <v>804</v>
      </c>
      <c r="W352" s="7">
        <v>0</v>
      </c>
      <c r="X352" s="7">
        <v>0</v>
      </c>
      <c r="Y352" s="7">
        <v>0</v>
      </c>
      <c r="Z352" s="7">
        <v>0</v>
      </c>
      <c r="AA352" s="7">
        <v>0.1</v>
      </c>
      <c r="AB352" s="7">
        <v>0</v>
      </c>
      <c r="AC352" s="7">
        <v>0</v>
      </c>
      <c r="AD352" s="7">
        <v>0</v>
      </c>
      <c r="AE352">
        <v>2</v>
      </c>
      <c r="AF352">
        <v>0</v>
      </c>
      <c r="AG352">
        <v>0</v>
      </c>
      <c r="AH352">
        <v>0</v>
      </c>
      <c r="AI352">
        <v>0</v>
      </c>
      <c r="AJ352">
        <v>1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</row>
    <row r="353" spans="1:44" x14ac:dyDescent="0.25">
      <c r="A353">
        <v>1537952</v>
      </c>
      <c r="B353">
        <v>719773</v>
      </c>
      <c r="C353">
        <v>20.750781688406001</v>
      </c>
      <c r="D353">
        <v>38.116624171684698</v>
      </c>
      <c r="E353" s="68" t="s">
        <v>798</v>
      </c>
      <c r="F353" s="8">
        <f>INDEX(Δεδομένα!$P:$P,MATCH('2020'!E353,Δεδομένα!$O:$O,0))</f>
        <v>235</v>
      </c>
      <c r="G353" s="6" t="s">
        <v>799</v>
      </c>
      <c r="H353" s="2" t="str">
        <f>INDEX(Δεδομένα!B$1:B$51,MATCH('2020'!G353,Δεδομένα!A$1:A$51,0))</f>
        <v>ΙΟΝΙΩΝ ΝΗΣΩΝ</v>
      </c>
      <c r="I353" s="8">
        <f>INDEX(Δεδομένα!E$1:E$13,MATCH('2020'!H353,Δεδομένα!D$1:D$13,0))</f>
        <v>13</v>
      </c>
      <c r="J353" s="1">
        <v>43849</v>
      </c>
      <c r="K353" s="6" t="s">
        <v>263</v>
      </c>
      <c r="L353" s="36" t="str">
        <f t="shared" si="20"/>
        <v>19/01/2020 18:35</v>
      </c>
      <c r="M353" s="1">
        <v>43849</v>
      </c>
      <c r="N353" s="6" t="s">
        <v>1613</v>
      </c>
      <c r="O353" s="36" t="str">
        <f t="shared" si="21"/>
        <v>19/01/2020 20:55</v>
      </c>
      <c r="P353" s="46">
        <f t="shared" si="22"/>
        <v>9.7222222226264421E-2</v>
      </c>
      <c r="Q353" s="48">
        <v>0</v>
      </c>
      <c r="R353" s="47">
        <f t="shared" si="23"/>
        <v>140.00000000582077</v>
      </c>
      <c r="S353" s="6" t="s">
        <v>44</v>
      </c>
      <c r="T353" s="6" t="s">
        <v>800</v>
      </c>
      <c r="U353" s="6" t="s">
        <v>44</v>
      </c>
      <c r="V353" s="6" t="s">
        <v>1614</v>
      </c>
      <c r="W353" s="7">
        <v>0</v>
      </c>
      <c r="X353" s="7">
        <v>0</v>
      </c>
      <c r="Y353" s="7">
        <v>0</v>
      </c>
      <c r="Z353" s="7">
        <v>0</v>
      </c>
      <c r="AA353" s="7">
        <v>0</v>
      </c>
      <c r="AB353" s="7">
        <v>0</v>
      </c>
      <c r="AC353" s="7">
        <v>0.05</v>
      </c>
      <c r="AD353" s="7">
        <v>0</v>
      </c>
      <c r="AE353">
        <v>8</v>
      </c>
      <c r="AF353">
        <v>0</v>
      </c>
      <c r="AG353">
        <v>0</v>
      </c>
      <c r="AH353">
        <v>0</v>
      </c>
      <c r="AI353">
        <v>0</v>
      </c>
      <c r="AJ353">
        <v>3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</row>
    <row r="354" spans="1:44" x14ac:dyDescent="0.25">
      <c r="A354">
        <v>1532694</v>
      </c>
      <c r="B354">
        <v>0</v>
      </c>
      <c r="C354">
        <v>0</v>
      </c>
      <c r="D354">
        <v>0</v>
      </c>
      <c r="E354" s="68" t="s">
        <v>484</v>
      </c>
      <c r="F354" s="8">
        <f>INDEX(Δεδομένα!$P:$P,MATCH('2020'!E354,Δεδομένα!$O:$O,0))</f>
        <v>190</v>
      </c>
      <c r="G354" s="6" t="s">
        <v>479</v>
      </c>
      <c r="H354" s="2" t="str">
        <f>INDEX(Δεδομένα!B$1:B$51,MATCH('2020'!G354,Δεδομένα!A$1:A$51,0))</f>
        <v>ΝΟΤΙΟΥ ΑΙΓΑΙΟΥ</v>
      </c>
      <c r="I354" s="8">
        <f>INDEX(Δεδομένα!E$1:E$13,MATCH('2020'!H354,Δεδομένα!D$1:D$13,0))</f>
        <v>10</v>
      </c>
      <c r="J354" s="1">
        <v>43849</v>
      </c>
      <c r="K354" s="6" t="s">
        <v>488</v>
      </c>
      <c r="L354" s="36" t="str">
        <f t="shared" si="20"/>
        <v>19/01/2020 13:39</v>
      </c>
      <c r="M354" s="1">
        <v>43849</v>
      </c>
      <c r="N354" s="6" t="s">
        <v>392</v>
      </c>
      <c r="O354" s="36" t="str">
        <f t="shared" si="21"/>
        <v>19/01/2020 21:00</v>
      </c>
      <c r="P354" s="46">
        <f t="shared" si="22"/>
        <v>0.30625000000145519</v>
      </c>
      <c r="Q354" s="48">
        <v>0</v>
      </c>
      <c r="R354" s="47">
        <f t="shared" si="23"/>
        <v>441.00000000209548</v>
      </c>
      <c r="S354" s="6" t="s">
        <v>44</v>
      </c>
      <c r="T354" s="6" t="s">
        <v>486</v>
      </c>
      <c r="U354" s="6" t="s">
        <v>44</v>
      </c>
      <c r="V354" s="6" t="s">
        <v>489</v>
      </c>
      <c r="W354" s="7">
        <v>50</v>
      </c>
      <c r="X354" s="7">
        <v>0</v>
      </c>
      <c r="Y354" s="7">
        <v>0</v>
      </c>
      <c r="Z354" s="7">
        <v>50</v>
      </c>
      <c r="AA354" s="7">
        <v>0</v>
      </c>
      <c r="AB354" s="7">
        <v>0</v>
      </c>
      <c r="AC354" s="7">
        <v>0</v>
      </c>
      <c r="AD354" s="7">
        <v>0</v>
      </c>
      <c r="AE354">
        <v>8</v>
      </c>
      <c r="AF354">
        <v>0</v>
      </c>
      <c r="AG354">
        <v>0</v>
      </c>
      <c r="AH354">
        <v>0</v>
      </c>
      <c r="AI354">
        <v>0</v>
      </c>
      <c r="AJ354">
        <v>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</row>
    <row r="355" spans="1:44" x14ac:dyDescent="0.25">
      <c r="A355">
        <v>1537802</v>
      </c>
      <c r="B355">
        <v>719759</v>
      </c>
      <c r="C355">
        <v>23.029956231364501</v>
      </c>
      <c r="D355">
        <v>36.732455635742497</v>
      </c>
      <c r="E355" s="68" t="s">
        <v>1606</v>
      </c>
      <c r="F355" s="8">
        <f>INDEX(Δεδομένα!$P:$P,MATCH('2020'!E355,Δεδομένα!$O:$O,0))</f>
        <v>152</v>
      </c>
      <c r="G355" s="6" t="s">
        <v>369</v>
      </c>
      <c r="H355" s="2" t="str">
        <f>INDEX(Δεδομένα!B$1:B$51,MATCH('2020'!G355,Δεδομένα!A$1:A$51,0))</f>
        <v>ΠΕΛΛΟΠΟΝΗΣΟΥ</v>
      </c>
      <c r="I355" s="8">
        <f>INDEX(Δεδομένα!E$1:E$13,MATCH('2020'!H355,Δεδομένα!D$1:D$13,0))</f>
        <v>8</v>
      </c>
      <c r="J355" s="1">
        <v>43849</v>
      </c>
      <c r="K355" s="6" t="s">
        <v>85</v>
      </c>
      <c r="L355" s="36" t="str">
        <f t="shared" si="20"/>
        <v>19/01/2020 17:50</v>
      </c>
      <c r="M355" s="1">
        <v>43849</v>
      </c>
      <c r="N355" s="6" t="s">
        <v>209</v>
      </c>
      <c r="O355" s="36" t="str">
        <f t="shared" si="21"/>
        <v>19/01/2020 18:30</v>
      </c>
      <c r="P355" s="46">
        <f t="shared" si="22"/>
        <v>2.7777777781011537E-2</v>
      </c>
      <c r="Q355" s="48">
        <v>0</v>
      </c>
      <c r="R355" s="47">
        <f t="shared" si="23"/>
        <v>40.000000004656613</v>
      </c>
      <c r="S355" s="6" t="s">
        <v>1002</v>
      </c>
      <c r="T355" s="6" t="s">
        <v>1003</v>
      </c>
      <c r="U355" s="6" t="s">
        <v>44</v>
      </c>
      <c r="V355" s="6" t="s">
        <v>1607</v>
      </c>
      <c r="W355" s="7">
        <v>0</v>
      </c>
      <c r="X355" s="7">
        <v>0</v>
      </c>
      <c r="Y355" s="7">
        <v>0</v>
      </c>
      <c r="Z355" s="7">
        <v>0</v>
      </c>
      <c r="AA355" s="7">
        <v>0</v>
      </c>
      <c r="AB355" s="7">
        <v>0</v>
      </c>
      <c r="AC355" s="7">
        <v>0</v>
      </c>
      <c r="AD355" s="7">
        <v>0</v>
      </c>
      <c r="AE355">
        <v>2</v>
      </c>
      <c r="AF355">
        <v>0</v>
      </c>
      <c r="AG355">
        <v>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</row>
    <row r="356" spans="1:44" x14ac:dyDescent="0.25">
      <c r="A356">
        <v>1532004</v>
      </c>
      <c r="B356">
        <v>719668</v>
      </c>
      <c r="C356">
        <v>22.349873159613001</v>
      </c>
      <c r="D356">
        <v>39.947891589468902</v>
      </c>
      <c r="E356" s="68" t="s">
        <v>1022</v>
      </c>
      <c r="F356" s="8">
        <f>INDEX(Δεδομένα!$P:$P,MATCH('2020'!E356,Δεδομένα!$O:$O,0))</f>
        <v>103</v>
      </c>
      <c r="G356" s="6" t="s">
        <v>288</v>
      </c>
      <c r="H356" s="2" t="str">
        <f>INDEX(Δεδομένα!B$1:B$51,MATCH('2020'!G356,Δεδομένα!A$1:A$51,0))</f>
        <v>ΘΕΣΣΑΛΙΑΣ</v>
      </c>
      <c r="I356" s="8">
        <f>INDEX(Δεδομένα!E$1:E$13,MATCH('2020'!H356,Δεδομένα!D$1:D$13,0))</f>
        <v>6</v>
      </c>
      <c r="J356" s="1">
        <v>43849</v>
      </c>
      <c r="K356" s="6" t="s">
        <v>616</v>
      </c>
      <c r="L356" s="36" t="str">
        <f t="shared" si="20"/>
        <v>19/01/2020 13:30</v>
      </c>
      <c r="M356" s="1">
        <v>43849</v>
      </c>
      <c r="N356" s="6" t="s">
        <v>65</v>
      </c>
      <c r="O356" s="36" t="str">
        <f t="shared" si="21"/>
        <v>19/01/2020 14:33</v>
      </c>
      <c r="P356" s="46">
        <f t="shared" si="22"/>
        <v>4.3749999997089617E-2</v>
      </c>
      <c r="Q356" s="48">
        <v>0</v>
      </c>
      <c r="R356" s="47">
        <f t="shared" si="23"/>
        <v>62.999999995809048</v>
      </c>
      <c r="S356" s="6" t="s">
        <v>1025</v>
      </c>
      <c r="T356" s="6" t="s">
        <v>1026</v>
      </c>
      <c r="U356" s="6" t="s">
        <v>44</v>
      </c>
      <c r="V356" s="6" t="s">
        <v>1584</v>
      </c>
      <c r="W356" s="7">
        <v>0</v>
      </c>
      <c r="X356" s="7">
        <v>0</v>
      </c>
      <c r="Y356" s="7">
        <v>0</v>
      </c>
      <c r="Z356" s="7">
        <v>5</v>
      </c>
      <c r="AA356" s="7">
        <v>0</v>
      </c>
      <c r="AB356" s="7">
        <v>0</v>
      </c>
      <c r="AC356" s="7">
        <v>0</v>
      </c>
      <c r="AD356" s="7">
        <v>0</v>
      </c>
      <c r="AE356">
        <v>2</v>
      </c>
      <c r="AF356">
        <v>0</v>
      </c>
      <c r="AG356">
        <v>0</v>
      </c>
      <c r="AH356">
        <v>0</v>
      </c>
      <c r="AI356">
        <v>0</v>
      </c>
      <c r="AJ356">
        <v>1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</row>
    <row r="357" spans="1:44" x14ac:dyDescent="0.25">
      <c r="A357">
        <v>1537956</v>
      </c>
      <c r="B357">
        <v>719666</v>
      </c>
      <c r="C357">
        <v>26.358156250076501</v>
      </c>
      <c r="D357">
        <v>39.015400919216702</v>
      </c>
      <c r="E357" s="68" t="s">
        <v>511</v>
      </c>
      <c r="F357" s="8">
        <f>INDEX(Δεδομένα!$P:$P,MATCH('2020'!E357,Δεδομένα!$O:$O,0))</f>
        <v>199</v>
      </c>
      <c r="G357" s="6" t="s">
        <v>495</v>
      </c>
      <c r="H357" s="2" t="str">
        <f>INDEX(Δεδομένα!B$1:B$51,MATCH('2020'!G357,Δεδομένα!A$1:A$51,0))</f>
        <v>ΒΟΡΕΙΟΥ ΑΙΓΑΙΟΥ</v>
      </c>
      <c r="I357" s="8">
        <f>INDEX(Δεδομένα!E$1:E$13,MATCH('2020'!H357,Δεδομένα!D$1:D$13,0))</f>
        <v>11</v>
      </c>
      <c r="J357" s="1">
        <v>43849</v>
      </c>
      <c r="K357" s="6" t="s">
        <v>1546</v>
      </c>
      <c r="L357" s="36" t="str">
        <f t="shared" si="20"/>
        <v>19/01/2020 13:14</v>
      </c>
      <c r="M357" s="1">
        <v>43849</v>
      </c>
      <c r="N357" s="6" t="s">
        <v>341</v>
      </c>
      <c r="O357" s="36" t="str">
        <f t="shared" si="21"/>
        <v>19/01/2020 13:55</v>
      </c>
      <c r="P357" s="46">
        <f t="shared" si="22"/>
        <v>2.8472222220443655E-2</v>
      </c>
      <c r="Q357" s="48">
        <v>0</v>
      </c>
      <c r="R357" s="47">
        <f t="shared" si="23"/>
        <v>40.999999997438863</v>
      </c>
      <c r="S357" s="6" t="s">
        <v>498</v>
      </c>
      <c r="T357" s="6" t="s">
        <v>499</v>
      </c>
      <c r="U357" s="6" t="s">
        <v>514</v>
      </c>
      <c r="V357" s="6" t="s">
        <v>1583</v>
      </c>
      <c r="W357" s="7">
        <v>0</v>
      </c>
      <c r="X357" s="7">
        <v>0</v>
      </c>
      <c r="Y357" s="7">
        <v>0</v>
      </c>
      <c r="Z357" s="7">
        <v>0</v>
      </c>
      <c r="AA357" s="7">
        <v>0</v>
      </c>
      <c r="AB357" s="7">
        <v>0.1</v>
      </c>
      <c r="AC357" s="7">
        <v>0</v>
      </c>
      <c r="AD357" s="7">
        <v>0</v>
      </c>
      <c r="AE357">
        <v>3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</row>
    <row r="358" spans="1:44" x14ac:dyDescent="0.25">
      <c r="A358">
        <v>1537958</v>
      </c>
      <c r="B358">
        <v>719731</v>
      </c>
      <c r="C358">
        <v>26.505902914313801</v>
      </c>
      <c r="D358">
        <v>39.024392440391303</v>
      </c>
      <c r="E358" s="68" t="s">
        <v>511</v>
      </c>
      <c r="F358" s="8">
        <f>INDEX(Δεδομένα!$P:$P,MATCH('2020'!E358,Δεδομένα!$O:$O,0))</f>
        <v>199</v>
      </c>
      <c r="G358" s="6" t="s">
        <v>495</v>
      </c>
      <c r="H358" s="2" t="str">
        <f>INDEX(Δεδομένα!B$1:B$51,MATCH('2020'!G358,Δεδομένα!A$1:A$51,0))</f>
        <v>ΒΟΡΕΙΟΥ ΑΙΓΑΙΟΥ</v>
      </c>
      <c r="I358" s="8">
        <f>INDEX(Δεδομένα!E$1:E$13,MATCH('2020'!H358,Δεδομένα!D$1:D$13,0))</f>
        <v>11</v>
      </c>
      <c r="J358" s="1">
        <v>43849</v>
      </c>
      <c r="K358" s="6" t="s">
        <v>215</v>
      </c>
      <c r="L358" s="36" t="str">
        <f t="shared" si="20"/>
        <v>19/01/2020 16:20</v>
      </c>
      <c r="M358" s="1">
        <v>43849</v>
      </c>
      <c r="N358" s="6" t="s">
        <v>234</v>
      </c>
      <c r="O358" s="36" t="str">
        <f t="shared" si="21"/>
        <v>19/01/2020 19:05</v>
      </c>
      <c r="P358" s="46">
        <f t="shared" si="22"/>
        <v>0.11458333333575865</v>
      </c>
      <c r="Q358" s="48">
        <v>0</v>
      </c>
      <c r="R358" s="47">
        <f t="shared" si="23"/>
        <v>165.00000000349246</v>
      </c>
      <c r="S358" s="6" t="s">
        <v>498</v>
      </c>
      <c r="T358" s="6" t="s">
        <v>499</v>
      </c>
      <c r="U358" s="6" t="s">
        <v>1603</v>
      </c>
      <c r="V358" s="6" t="s">
        <v>1604</v>
      </c>
      <c r="W358" s="7">
        <v>0</v>
      </c>
      <c r="X358" s="7">
        <v>0</v>
      </c>
      <c r="Y358" s="7">
        <v>0</v>
      </c>
      <c r="Z358" s="7">
        <v>0</v>
      </c>
      <c r="AA358" s="7">
        <v>0</v>
      </c>
      <c r="AB358" s="7">
        <v>0</v>
      </c>
      <c r="AC358" s="7">
        <v>0.1</v>
      </c>
      <c r="AD358" s="7">
        <v>0</v>
      </c>
      <c r="AE358">
        <v>6</v>
      </c>
      <c r="AF358">
        <v>0</v>
      </c>
      <c r="AG358">
        <v>4</v>
      </c>
      <c r="AH358">
        <v>0</v>
      </c>
      <c r="AI358">
        <v>0</v>
      </c>
      <c r="AJ358">
        <v>2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</row>
    <row r="359" spans="1:44" x14ac:dyDescent="0.25">
      <c r="A359">
        <v>1532309</v>
      </c>
      <c r="B359">
        <v>719647</v>
      </c>
      <c r="C359">
        <v>22.029024676253201</v>
      </c>
      <c r="D359">
        <v>37.121890349352498</v>
      </c>
      <c r="E359" s="68" t="s">
        <v>937</v>
      </c>
      <c r="F359" s="8">
        <f>INDEX(Δεδομένα!$P:$P,MATCH('2020'!E359,Δεδομένα!$O:$O,0))</f>
        <v>143</v>
      </c>
      <c r="G359" s="6" t="s">
        <v>841</v>
      </c>
      <c r="H359" s="2" t="str">
        <f>INDEX(Δεδομένα!B$1:B$51,MATCH('2020'!G359,Δεδομένα!A$1:A$51,0))</f>
        <v>ΠΕΛΛΟΠΟΝΗΣΟΥ</v>
      </c>
      <c r="I359" s="8">
        <f>INDEX(Δεδομένα!E$1:E$13,MATCH('2020'!H359,Δεδομένα!D$1:D$13,0))</f>
        <v>8</v>
      </c>
      <c r="J359" s="1">
        <v>43849</v>
      </c>
      <c r="K359" s="6" t="s">
        <v>1580</v>
      </c>
      <c r="L359" s="36" t="str">
        <f t="shared" si="20"/>
        <v>19/01/2020 12:17</v>
      </c>
      <c r="M359" s="1">
        <v>43849</v>
      </c>
      <c r="N359" s="6" t="s">
        <v>363</v>
      </c>
      <c r="O359" s="36" t="str">
        <f t="shared" si="21"/>
        <v>19/01/2020 14:40</v>
      </c>
      <c r="P359" s="46">
        <f t="shared" si="22"/>
        <v>9.9305555551836733E-2</v>
      </c>
      <c r="Q359" s="48">
        <v>0</v>
      </c>
      <c r="R359" s="47">
        <f t="shared" si="23"/>
        <v>142.9999999946449</v>
      </c>
      <c r="S359" s="6" t="s">
        <v>842</v>
      </c>
      <c r="T359" s="6" t="s">
        <v>940</v>
      </c>
      <c r="U359" s="6" t="s">
        <v>44</v>
      </c>
      <c r="V359" s="6" t="s">
        <v>941</v>
      </c>
      <c r="W359" s="7">
        <v>0</v>
      </c>
      <c r="X359" s="7">
        <v>0</v>
      </c>
      <c r="Y359" s="7">
        <v>0</v>
      </c>
      <c r="Z359" s="7">
        <v>0</v>
      </c>
      <c r="AA359" s="7">
        <v>4</v>
      </c>
      <c r="AB359" s="7">
        <v>0</v>
      </c>
      <c r="AC359" s="7">
        <v>0</v>
      </c>
      <c r="AD359" s="7">
        <v>0</v>
      </c>
      <c r="AE359">
        <v>7</v>
      </c>
      <c r="AF359">
        <v>0</v>
      </c>
      <c r="AG359">
        <v>0</v>
      </c>
      <c r="AH359">
        <v>0</v>
      </c>
      <c r="AI359">
        <v>0</v>
      </c>
      <c r="AJ359">
        <v>3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</row>
    <row r="360" spans="1:44" x14ac:dyDescent="0.25">
      <c r="A360">
        <v>1538604</v>
      </c>
      <c r="B360">
        <v>719677</v>
      </c>
      <c r="C360">
        <v>21.979753414742099</v>
      </c>
      <c r="D360">
        <v>37.2753777017749</v>
      </c>
      <c r="E360" s="68" t="s">
        <v>840</v>
      </c>
      <c r="F360" s="8">
        <f>INDEX(Δεδομένα!$P:$P,MATCH('2020'!E360,Δεδομένα!$O:$O,0))</f>
        <v>144</v>
      </c>
      <c r="G360" s="6" t="s">
        <v>841</v>
      </c>
      <c r="H360" s="2" t="str">
        <f>INDEX(Δεδομένα!B$1:B$51,MATCH('2020'!G360,Δεδομένα!A$1:A$51,0))</f>
        <v>ΠΕΛΛΟΠΟΝΗΣΟΥ</v>
      </c>
      <c r="I360" s="8">
        <f>INDEX(Δεδομένα!E$1:E$13,MATCH('2020'!H360,Δεδομένα!D$1:D$13,0))</f>
        <v>8</v>
      </c>
      <c r="J360" s="1">
        <v>43849</v>
      </c>
      <c r="K360" s="6" t="s">
        <v>362</v>
      </c>
      <c r="L360" s="36" t="str">
        <f t="shared" si="20"/>
        <v>19/01/2020 14:00</v>
      </c>
      <c r="M360" s="1">
        <v>43849</v>
      </c>
      <c r="N360" s="6" t="s">
        <v>272</v>
      </c>
      <c r="O360" s="36" t="str">
        <f t="shared" si="21"/>
        <v>19/01/2020 15:47</v>
      </c>
      <c r="P360" s="46">
        <f t="shared" si="22"/>
        <v>7.4305555550381541E-2</v>
      </c>
      <c r="Q360" s="48">
        <v>0</v>
      </c>
      <c r="R360" s="47">
        <f t="shared" si="23"/>
        <v>106.99999999254942</v>
      </c>
      <c r="S360" s="6" t="s">
        <v>842</v>
      </c>
      <c r="T360" s="6" t="s">
        <v>843</v>
      </c>
      <c r="U360" s="6" t="s">
        <v>44</v>
      </c>
      <c r="V360" s="6" t="s">
        <v>1589</v>
      </c>
      <c r="W360" s="7">
        <v>0</v>
      </c>
      <c r="X360" s="7">
        <v>0</v>
      </c>
      <c r="Y360" s="7">
        <v>0</v>
      </c>
      <c r="Z360" s="7">
        <v>0</v>
      </c>
      <c r="AA360" s="7">
        <v>0.5</v>
      </c>
      <c r="AB360" s="7">
        <v>0</v>
      </c>
      <c r="AC360" s="7">
        <v>0</v>
      </c>
      <c r="AD360" s="7">
        <v>0</v>
      </c>
      <c r="AE360">
        <v>2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</row>
    <row r="361" spans="1:44" x14ac:dyDescent="0.25">
      <c r="A361">
        <v>1532000</v>
      </c>
      <c r="B361">
        <v>0</v>
      </c>
      <c r="C361">
        <v>0</v>
      </c>
      <c r="D361">
        <v>0</v>
      </c>
      <c r="E361" s="68" t="s">
        <v>120</v>
      </c>
      <c r="F361" s="8">
        <f>INDEX(Δεδομένα!$P:$P,MATCH('2020'!E361,Δεδομένα!$O:$O,0))</f>
        <v>30</v>
      </c>
      <c r="G361" s="6" t="s">
        <v>121</v>
      </c>
      <c r="H361" s="2" t="str">
        <f>INDEX(Δεδομένα!B$1:B$51,MATCH('2020'!G361,Δεδομένα!A$1:A$51,0))</f>
        <v>ΑΝΑΤΟΛΙΚΗΣ ΜΑΚΕΔΟΝΙΑΣ ΚΑΙ ΘΡΑΚΗΣ</v>
      </c>
      <c r="I361" s="8">
        <f>INDEX(Δεδομένα!E$1:E$13,MATCH('2020'!H361,Δεδομένα!D$1:D$13,0))</f>
        <v>2</v>
      </c>
      <c r="J361" s="1">
        <v>43849</v>
      </c>
      <c r="K361" s="6" t="s">
        <v>133</v>
      </c>
      <c r="L361" s="36" t="str">
        <f t="shared" si="20"/>
        <v>19/01/2020 18:24</v>
      </c>
      <c r="M361" s="1">
        <v>43849</v>
      </c>
      <c r="N361" s="6" t="s">
        <v>134</v>
      </c>
      <c r="O361" s="36" t="str">
        <f t="shared" si="21"/>
        <v>19/01/2020 20:24</v>
      </c>
      <c r="P361" s="46">
        <f t="shared" si="22"/>
        <v>8.3333333328482695E-2</v>
      </c>
      <c r="Q361" s="48">
        <v>0</v>
      </c>
      <c r="R361" s="47">
        <f t="shared" si="23"/>
        <v>119.99999999301508</v>
      </c>
      <c r="S361" s="6" t="s">
        <v>121</v>
      </c>
      <c r="T361" s="6" t="s">
        <v>124</v>
      </c>
      <c r="U361" s="6" t="s">
        <v>44</v>
      </c>
      <c r="V361" s="6" t="s">
        <v>135</v>
      </c>
      <c r="W361" s="7">
        <v>0</v>
      </c>
      <c r="X361" s="7">
        <v>0</v>
      </c>
      <c r="Y361" s="7">
        <v>0</v>
      </c>
      <c r="Z361" s="7">
        <v>0</v>
      </c>
      <c r="AA361" s="7">
        <v>0.5</v>
      </c>
      <c r="AB361" s="7">
        <v>0</v>
      </c>
      <c r="AC361" s="7">
        <v>0</v>
      </c>
      <c r="AD361" s="7">
        <v>0</v>
      </c>
      <c r="AE361">
        <v>3</v>
      </c>
      <c r="AF361">
        <v>0</v>
      </c>
      <c r="AG361">
        <v>0</v>
      </c>
      <c r="AH361">
        <v>0</v>
      </c>
      <c r="AI361">
        <v>0</v>
      </c>
      <c r="AJ361">
        <v>1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</row>
    <row r="362" spans="1:44" x14ac:dyDescent="0.25">
      <c r="A362">
        <v>1532869</v>
      </c>
      <c r="B362">
        <v>719766</v>
      </c>
      <c r="C362">
        <v>24.573987148272799</v>
      </c>
      <c r="D362">
        <v>35.361038361830502</v>
      </c>
      <c r="E362" s="68" t="s">
        <v>1608</v>
      </c>
      <c r="F362" s="8">
        <f>INDEX(Δεδομένα!$P:$P,MATCH('2020'!E362,Δεδομένα!$O:$O,0))</f>
        <v>219</v>
      </c>
      <c r="G362" s="6" t="s">
        <v>869</v>
      </c>
      <c r="H362" s="2" t="str">
        <f>INDEX(Δεδομένα!B$1:B$51,MATCH('2020'!G362,Δεδομένα!A$1:A$51,0))</f>
        <v>ΚΡΗΤΗΣ</v>
      </c>
      <c r="I362" s="8">
        <f>INDEX(Δεδομένα!E$1:E$13,MATCH('2020'!H362,Δεδομένα!D$1:D$13,0))</f>
        <v>12</v>
      </c>
      <c r="J362" s="1">
        <v>43849</v>
      </c>
      <c r="K362" s="6" t="s">
        <v>310</v>
      </c>
      <c r="L362" s="36" t="str">
        <f t="shared" si="20"/>
        <v>19/01/2020 18:15</v>
      </c>
      <c r="M362" s="1">
        <v>43849</v>
      </c>
      <c r="N362" s="6" t="s">
        <v>1609</v>
      </c>
      <c r="O362" s="36" t="str">
        <f t="shared" si="21"/>
        <v>19/01/2020 19:53</v>
      </c>
      <c r="P362" s="46">
        <f t="shared" si="22"/>
        <v>6.805555555911269E-2</v>
      </c>
      <c r="Q362" s="48">
        <v>0</v>
      </c>
      <c r="R362" s="47">
        <f t="shared" si="23"/>
        <v>98.000000005122274</v>
      </c>
      <c r="S362" s="6" t="s">
        <v>1342</v>
      </c>
      <c r="T362" s="6" t="s">
        <v>1610</v>
      </c>
      <c r="U362" s="6" t="s">
        <v>1611</v>
      </c>
      <c r="V362" s="6" t="s">
        <v>1612</v>
      </c>
      <c r="W362" s="7">
        <v>0</v>
      </c>
      <c r="X362" s="7">
        <v>0</v>
      </c>
      <c r="Y362" s="7">
        <v>0</v>
      </c>
      <c r="Z362" s="7">
        <v>0</v>
      </c>
      <c r="AA362" s="7">
        <v>0</v>
      </c>
      <c r="AB362" s="7">
        <v>0.1</v>
      </c>
      <c r="AC362" s="7">
        <v>0</v>
      </c>
      <c r="AD362" s="7">
        <v>0</v>
      </c>
      <c r="AE362">
        <v>2</v>
      </c>
      <c r="AF362">
        <v>0</v>
      </c>
      <c r="AG362">
        <v>0</v>
      </c>
      <c r="AH362">
        <v>0</v>
      </c>
      <c r="AI362">
        <v>0</v>
      </c>
      <c r="AJ362">
        <v>1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</row>
    <row r="363" spans="1:44" x14ac:dyDescent="0.25">
      <c r="A363">
        <v>1532114</v>
      </c>
      <c r="B363">
        <v>0</v>
      </c>
      <c r="C363">
        <v>0</v>
      </c>
      <c r="D363">
        <v>0</v>
      </c>
      <c r="E363" s="68" t="s">
        <v>63</v>
      </c>
      <c r="F363" s="8">
        <f>INDEX(Δεδομένα!$P:$P,MATCH('2020'!E363,Δεδομένα!$O:$O,0))</f>
        <v>22</v>
      </c>
      <c r="G363" s="6" t="s">
        <v>64</v>
      </c>
      <c r="H363" s="2" t="str">
        <f>INDEX(Δεδομένα!B$1:B$51,MATCH('2020'!G363,Δεδομένα!A$1:A$51,0))</f>
        <v>ΑΝΑΤΟΛΙΚΗΣ ΜΑΚΕΔΟΝΙΑΣ ΚΑΙ ΘΡΑΚΗΣ</v>
      </c>
      <c r="I363" s="8">
        <f>INDEX(Δεδομένα!E$1:E$13,MATCH('2020'!H363,Δεδομένα!D$1:D$13,0))</f>
        <v>2</v>
      </c>
      <c r="J363" s="1">
        <v>43849</v>
      </c>
      <c r="K363" s="6" t="s">
        <v>74</v>
      </c>
      <c r="L363" s="36" t="str">
        <f t="shared" si="20"/>
        <v>19/01/2020 15:57</v>
      </c>
      <c r="M363" s="1">
        <v>43849</v>
      </c>
      <c r="N363" s="6" t="s">
        <v>75</v>
      </c>
      <c r="O363" s="36" t="str">
        <f t="shared" si="21"/>
        <v>19/01/2020 16:33</v>
      </c>
      <c r="P363" s="46">
        <f t="shared" si="22"/>
        <v>2.5000000001455192E-2</v>
      </c>
      <c r="Q363" s="48">
        <v>0</v>
      </c>
      <c r="R363" s="47">
        <f t="shared" si="23"/>
        <v>36.000000002095476</v>
      </c>
      <c r="S363" s="6" t="s">
        <v>64</v>
      </c>
      <c r="T363" s="6" t="s">
        <v>67</v>
      </c>
      <c r="U363" s="6" t="s">
        <v>68</v>
      </c>
      <c r="V363" s="6" t="s">
        <v>68</v>
      </c>
      <c r="W363" s="7">
        <v>0</v>
      </c>
      <c r="X363" s="7">
        <v>0</v>
      </c>
      <c r="Y363" s="7">
        <v>0</v>
      </c>
      <c r="Z363" s="7">
        <v>2</v>
      </c>
      <c r="AA363" s="7">
        <v>0</v>
      </c>
      <c r="AB363" s="7">
        <v>0</v>
      </c>
      <c r="AC363" s="7">
        <v>0</v>
      </c>
      <c r="AD363" s="7">
        <v>0</v>
      </c>
      <c r="AE363">
        <v>2</v>
      </c>
      <c r="AF363">
        <v>0</v>
      </c>
      <c r="AG363">
        <v>0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</row>
    <row r="364" spans="1:44" x14ac:dyDescent="0.25">
      <c r="A364">
        <v>1536191</v>
      </c>
      <c r="B364">
        <v>719905</v>
      </c>
      <c r="C364">
        <v>22.083754060730801</v>
      </c>
      <c r="D364">
        <v>38.383829159136504</v>
      </c>
      <c r="E364" s="68" t="s">
        <v>975</v>
      </c>
      <c r="F364" s="8">
        <f>INDEX(Δεδομένα!$P:$P,MATCH('2020'!E364,Δεδομένα!$O:$O,0))</f>
        <v>130</v>
      </c>
      <c r="G364" s="6" t="s">
        <v>335</v>
      </c>
      <c r="H364" s="2" t="str">
        <f>INDEX(Δεδομένα!B$1:B$51,MATCH('2020'!G364,Δεδομένα!A$1:A$51,0))</f>
        <v>ΔΥΤΙΚΗΣ ΕΛΛΑΔΟΣ</v>
      </c>
      <c r="I364" s="8">
        <f>INDEX(Δεδομένα!E$1:E$13,MATCH('2020'!H364,Δεδομένα!D$1:D$13,0))</f>
        <v>7</v>
      </c>
      <c r="J364" s="1">
        <v>43850</v>
      </c>
      <c r="K364" s="6" t="s">
        <v>685</v>
      </c>
      <c r="L364" s="36" t="str">
        <f t="shared" si="20"/>
        <v>20/01/2020 10:00</v>
      </c>
      <c r="M364" s="1">
        <v>43850</v>
      </c>
      <c r="N364" s="6" t="s">
        <v>592</v>
      </c>
      <c r="O364" s="36" t="str">
        <f t="shared" si="21"/>
        <v>20/01/2020 10:25</v>
      </c>
      <c r="P364" s="46">
        <f t="shared" si="22"/>
        <v>1.7361111116770189E-2</v>
      </c>
      <c r="Q364" s="48">
        <v>0</v>
      </c>
      <c r="R364" s="47">
        <f t="shared" si="23"/>
        <v>25.000000008149073</v>
      </c>
      <c r="S364" s="6" t="s">
        <v>976</v>
      </c>
      <c r="T364" s="6" t="s">
        <v>73</v>
      </c>
      <c r="U364" s="6" t="s">
        <v>44</v>
      </c>
      <c r="V364" s="6" t="s">
        <v>1618</v>
      </c>
      <c r="W364" s="7">
        <v>0</v>
      </c>
      <c r="X364" s="7">
        <v>0.1</v>
      </c>
      <c r="Y364" s="7">
        <v>0</v>
      </c>
      <c r="Z364" s="7">
        <v>0</v>
      </c>
      <c r="AA364" s="7">
        <v>0</v>
      </c>
      <c r="AB364" s="7">
        <v>0.2</v>
      </c>
      <c r="AC364" s="7">
        <v>0</v>
      </c>
      <c r="AD364" s="7">
        <v>0</v>
      </c>
      <c r="AE364">
        <v>2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</row>
    <row r="365" spans="1:44" x14ac:dyDescent="0.25">
      <c r="A365">
        <v>1533608</v>
      </c>
      <c r="B365">
        <v>719981</v>
      </c>
      <c r="C365">
        <v>21.226050738773601</v>
      </c>
      <c r="D365">
        <v>38.582749032461599</v>
      </c>
      <c r="E365" s="68" t="s">
        <v>1431</v>
      </c>
      <c r="F365" s="8">
        <f>INDEX(Δεδομένα!$P:$P,MATCH('2020'!E365,Δεδομένα!$O:$O,0))</f>
        <v>128</v>
      </c>
      <c r="G365" s="6" t="s">
        <v>335</v>
      </c>
      <c r="H365" s="2" t="str">
        <f>INDEX(Δεδομένα!B$1:B$51,MATCH('2020'!G365,Δεδομένα!A$1:A$51,0))</f>
        <v>ΔΥΤΙΚΗΣ ΕΛΛΑΔΟΣ</v>
      </c>
      <c r="I365" s="8">
        <f>INDEX(Δεδομένα!E$1:E$13,MATCH('2020'!H365,Δεδομένα!D$1:D$13,0))</f>
        <v>7</v>
      </c>
      <c r="J365" s="1">
        <v>43850</v>
      </c>
      <c r="K365" s="6" t="s">
        <v>1213</v>
      </c>
      <c r="L365" s="36" t="str">
        <f t="shared" si="20"/>
        <v>20/01/2020 14:38</v>
      </c>
      <c r="M365" s="1">
        <v>43850</v>
      </c>
      <c r="N365" s="6" t="s">
        <v>504</v>
      </c>
      <c r="O365" s="36" t="str">
        <f t="shared" si="21"/>
        <v>20/01/2020 15:50</v>
      </c>
      <c r="P365" s="46">
        <f t="shared" si="22"/>
        <v>4.9999999995634425E-2</v>
      </c>
      <c r="Q365" s="48">
        <v>0</v>
      </c>
      <c r="R365" s="47">
        <f t="shared" si="23"/>
        <v>71.999999993713573</v>
      </c>
      <c r="S365" s="6" t="s">
        <v>1016</v>
      </c>
      <c r="T365" s="6" t="s">
        <v>1017</v>
      </c>
      <c r="U365" s="6" t="s">
        <v>1018</v>
      </c>
      <c r="V365" s="6" t="s">
        <v>1636</v>
      </c>
      <c r="W365" s="7">
        <v>0</v>
      </c>
      <c r="X365" s="7">
        <v>0.2</v>
      </c>
      <c r="Y365" s="7">
        <v>0</v>
      </c>
      <c r="Z365" s="7">
        <v>0</v>
      </c>
      <c r="AA365" s="7">
        <v>0</v>
      </c>
      <c r="AB365" s="7">
        <v>0</v>
      </c>
      <c r="AC365" s="7">
        <v>0</v>
      </c>
      <c r="AD365" s="7">
        <v>0</v>
      </c>
      <c r="AE365">
        <v>3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</row>
    <row r="366" spans="1:44" x14ac:dyDescent="0.25">
      <c r="A366">
        <v>1549939</v>
      </c>
      <c r="B366">
        <v>719986</v>
      </c>
      <c r="C366">
        <v>22.1615245991321</v>
      </c>
      <c r="D366">
        <v>37.391411709843901</v>
      </c>
      <c r="E366" s="68" t="s">
        <v>931</v>
      </c>
      <c r="F366" s="8">
        <f>INDEX(Δεδομένα!$P:$P,MATCH('2020'!E366,Δεδομένα!$O:$O,0))</f>
        <v>141</v>
      </c>
      <c r="G366" s="6" t="s">
        <v>932</v>
      </c>
      <c r="H366" s="2" t="str">
        <f>INDEX(Δεδομένα!B$1:B$51,MATCH('2020'!G366,Δεδομένα!A$1:A$51,0))</f>
        <v>ΠΕΛΛΟΠΟΝΗΣΟΥ</v>
      </c>
      <c r="I366" s="8">
        <f>INDEX(Δεδομένα!E$1:E$13,MATCH('2020'!H366,Δεδομένα!D$1:D$13,0))</f>
        <v>8</v>
      </c>
      <c r="J366" s="1">
        <v>43850</v>
      </c>
      <c r="K366" s="6" t="s">
        <v>1638</v>
      </c>
      <c r="L366" s="36" t="str">
        <f t="shared" si="20"/>
        <v>20/01/2020 14:37</v>
      </c>
      <c r="M366" s="1">
        <v>43850</v>
      </c>
      <c r="N366" s="6" t="s">
        <v>277</v>
      </c>
      <c r="O366" s="36" t="str">
        <f t="shared" si="21"/>
        <v>20/01/2020 14:55</v>
      </c>
      <c r="P366" s="46">
        <f t="shared" si="22"/>
        <v>1.2500000004365575E-2</v>
      </c>
      <c r="Q366" s="48">
        <v>0</v>
      </c>
      <c r="R366" s="47">
        <f t="shared" si="23"/>
        <v>18.000000006286427</v>
      </c>
      <c r="S366" s="6" t="s">
        <v>933</v>
      </c>
      <c r="T366" s="6" t="s">
        <v>934</v>
      </c>
      <c r="U366" s="6" t="s">
        <v>1523</v>
      </c>
      <c r="V366" s="6" t="s">
        <v>1523</v>
      </c>
      <c r="W366" s="7">
        <v>0</v>
      </c>
      <c r="X366" s="7">
        <v>0</v>
      </c>
      <c r="Y366" s="7">
        <v>0</v>
      </c>
      <c r="Z366" s="7">
        <v>0.7</v>
      </c>
      <c r="AA366" s="7">
        <v>0</v>
      </c>
      <c r="AB366" s="7">
        <v>0</v>
      </c>
      <c r="AC366" s="7">
        <v>0</v>
      </c>
      <c r="AD366" s="7">
        <v>0</v>
      </c>
      <c r="AE366">
        <v>8</v>
      </c>
      <c r="AF366">
        <v>0</v>
      </c>
      <c r="AG366">
        <v>0</v>
      </c>
      <c r="AH366">
        <v>0</v>
      </c>
      <c r="AI366">
        <v>0</v>
      </c>
      <c r="AJ366">
        <v>4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</row>
    <row r="367" spans="1:44" x14ac:dyDescent="0.25">
      <c r="A367">
        <v>1532823</v>
      </c>
      <c r="B367">
        <v>720115</v>
      </c>
      <c r="C367">
        <v>22.740762815555701</v>
      </c>
      <c r="D367">
        <v>37.407824648819201</v>
      </c>
      <c r="E367" s="68" t="s">
        <v>1246</v>
      </c>
      <c r="F367" s="8">
        <f>INDEX(Δεδομένα!$P:$P,MATCH('2020'!E367,Δεδομένα!$O:$O,0))</f>
        <v>138</v>
      </c>
      <c r="G367" s="6" t="s">
        <v>932</v>
      </c>
      <c r="H367" s="2" t="str">
        <f>INDEX(Δεδομένα!B$1:B$51,MATCH('2020'!G367,Δεδομένα!A$1:A$51,0))</f>
        <v>ΠΕΛΛΟΠΟΝΗΣΟΥ</v>
      </c>
      <c r="I367" s="8">
        <f>INDEX(Δεδομένα!E$1:E$13,MATCH('2020'!H367,Δεδομένα!D$1:D$13,0))</f>
        <v>8</v>
      </c>
      <c r="J367" s="1">
        <v>43850</v>
      </c>
      <c r="K367" s="6" t="s">
        <v>1658</v>
      </c>
      <c r="L367" s="36" t="str">
        <f t="shared" si="20"/>
        <v>20/01/2020 22:17</v>
      </c>
      <c r="M367" s="1">
        <v>43851</v>
      </c>
      <c r="N367" s="6" t="s">
        <v>1659</v>
      </c>
      <c r="O367" s="36" t="str">
        <f t="shared" si="21"/>
        <v>21/01/2020 00:30</v>
      </c>
      <c r="P367" s="46">
        <f t="shared" si="22"/>
        <v>9.2361111113859806E-2</v>
      </c>
      <c r="Q367" s="48">
        <v>0</v>
      </c>
      <c r="R367" s="47">
        <f t="shared" si="23"/>
        <v>133.00000000395812</v>
      </c>
      <c r="S367" s="6" t="s">
        <v>1247</v>
      </c>
      <c r="T367" s="6" t="s">
        <v>1248</v>
      </c>
      <c r="U367" s="6" t="s">
        <v>44</v>
      </c>
      <c r="V367" s="6" t="s">
        <v>1660</v>
      </c>
      <c r="W367" s="7">
        <v>0</v>
      </c>
      <c r="X367" s="7">
        <v>0</v>
      </c>
      <c r="Y367" s="7">
        <v>0</v>
      </c>
      <c r="Z367" s="7">
        <v>0</v>
      </c>
      <c r="AA367" s="7">
        <v>0</v>
      </c>
      <c r="AB367" s="7">
        <v>0.01</v>
      </c>
      <c r="AC367" s="7">
        <v>0</v>
      </c>
      <c r="AD367" s="7">
        <v>0</v>
      </c>
      <c r="AE367">
        <v>4</v>
      </c>
      <c r="AF367">
        <v>0</v>
      </c>
      <c r="AG367">
        <v>0</v>
      </c>
      <c r="AH367">
        <v>0</v>
      </c>
      <c r="AI367">
        <v>0</v>
      </c>
      <c r="AJ367">
        <v>2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</row>
    <row r="368" spans="1:44" x14ac:dyDescent="0.25">
      <c r="A368">
        <v>1533540</v>
      </c>
      <c r="B368">
        <v>0</v>
      </c>
      <c r="C368">
        <v>0</v>
      </c>
      <c r="D368">
        <v>0</v>
      </c>
      <c r="E368" s="68" t="s">
        <v>313</v>
      </c>
      <c r="F368" s="8">
        <f>INDEX(Δεδομένα!$P:$P,MATCH('2020'!E368,Δεδομένα!$O:$O,0))</f>
        <v>124</v>
      </c>
      <c r="G368" s="6" t="s">
        <v>303</v>
      </c>
      <c r="H368" s="2" t="str">
        <f>INDEX(Δεδομένα!B$1:B$51,MATCH('2020'!G368,Δεδομένα!A$1:A$51,0))</f>
        <v>ΔΥΤΙΚΗΣ ΕΛΛΑΔΟΣ</v>
      </c>
      <c r="I368" s="8">
        <f>INDEX(Δεδομένα!E$1:E$13,MATCH('2020'!H368,Δεδομένα!D$1:D$13,0))</f>
        <v>7</v>
      </c>
      <c r="J368" s="1">
        <v>43850</v>
      </c>
      <c r="K368" s="6" t="s">
        <v>326</v>
      </c>
      <c r="L368" s="36" t="str">
        <f t="shared" si="20"/>
        <v>20/01/2020 18:11</v>
      </c>
      <c r="M368" s="1">
        <v>43850</v>
      </c>
      <c r="N368" s="6" t="s">
        <v>327</v>
      </c>
      <c r="O368" s="36" t="str">
        <f t="shared" si="21"/>
        <v>20/01/2020 18:50</v>
      </c>
      <c r="P368" s="46">
        <f t="shared" si="22"/>
        <v>2.7083333327027503E-2</v>
      </c>
      <c r="Q368" s="48">
        <v>0</v>
      </c>
      <c r="R368" s="47">
        <f t="shared" si="23"/>
        <v>38.999999990919605</v>
      </c>
      <c r="S368" s="6" t="s">
        <v>315</v>
      </c>
      <c r="T368" s="6" t="s">
        <v>316</v>
      </c>
      <c r="U368" s="6" t="s">
        <v>44</v>
      </c>
      <c r="V368" s="6" t="s">
        <v>328</v>
      </c>
      <c r="W368" s="7">
        <v>0</v>
      </c>
      <c r="X368" s="7">
        <v>0</v>
      </c>
      <c r="Y368" s="7">
        <v>0</v>
      </c>
      <c r="Z368" s="7">
        <v>0</v>
      </c>
      <c r="AA368" s="7">
        <v>0</v>
      </c>
      <c r="AB368" s="7">
        <v>0.01</v>
      </c>
      <c r="AC368" s="7">
        <v>0</v>
      </c>
      <c r="AD368" s="7">
        <v>0</v>
      </c>
      <c r="AE368">
        <v>4</v>
      </c>
      <c r="AF368">
        <v>0</v>
      </c>
      <c r="AG368">
        <v>0</v>
      </c>
      <c r="AH368">
        <v>0</v>
      </c>
      <c r="AI368">
        <v>0</v>
      </c>
      <c r="AJ368">
        <v>2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</row>
    <row r="369" spans="1:44" x14ac:dyDescent="0.25">
      <c r="A369">
        <v>1533139</v>
      </c>
      <c r="B369">
        <v>719996</v>
      </c>
      <c r="C369">
        <v>21.781896736674099</v>
      </c>
      <c r="D369">
        <v>38.307219740654901</v>
      </c>
      <c r="E369" s="68" t="s">
        <v>986</v>
      </c>
      <c r="F369" s="8">
        <f>INDEX(Δεδομένα!$P:$P,MATCH('2020'!E369,Δεδομένα!$O:$O,0))</f>
        <v>121</v>
      </c>
      <c r="G369" s="6" t="s">
        <v>303</v>
      </c>
      <c r="H369" s="2" t="str">
        <f>INDEX(Δεδομένα!B$1:B$51,MATCH('2020'!G369,Δεδομένα!A$1:A$51,0))</f>
        <v>ΔΥΤΙΚΗΣ ΕΛΛΑΔΟΣ</v>
      </c>
      <c r="I369" s="8">
        <f>INDEX(Δεδομένα!E$1:E$13,MATCH('2020'!H369,Δεδομένα!D$1:D$13,0))</f>
        <v>7</v>
      </c>
      <c r="J369" s="1">
        <v>43850</v>
      </c>
      <c r="K369" s="6" t="s">
        <v>66</v>
      </c>
      <c r="L369" s="36" t="str">
        <f t="shared" si="20"/>
        <v>20/01/2020 15:15</v>
      </c>
      <c r="M369" s="1">
        <v>43850</v>
      </c>
      <c r="N369" s="6" t="s">
        <v>281</v>
      </c>
      <c r="O369" s="36" t="str">
        <f t="shared" si="21"/>
        <v>20/01/2020 16:00</v>
      </c>
      <c r="P369" s="46">
        <f t="shared" si="22"/>
        <v>3.125E-2</v>
      </c>
      <c r="Q369" s="48">
        <v>0</v>
      </c>
      <c r="R369" s="47">
        <f t="shared" si="23"/>
        <v>45</v>
      </c>
      <c r="S369" s="6" t="s">
        <v>306</v>
      </c>
      <c r="T369" s="6" t="s">
        <v>311</v>
      </c>
      <c r="U369" s="6" t="s">
        <v>44</v>
      </c>
      <c r="V369" s="6" t="s">
        <v>1365</v>
      </c>
      <c r="W369" s="7">
        <v>0</v>
      </c>
      <c r="X369" s="7">
        <v>0</v>
      </c>
      <c r="Y369" s="7">
        <v>0</v>
      </c>
      <c r="Z369" s="7">
        <v>0</v>
      </c>
      <c r="AA369" s="7">
        <v>0.2</v>
      </c>
      <c r="AB369" s="7">
        <v>0</v>
      </c>
      <c r="AC369" s="7">
        <v>0</v>
      </c>
      <c r="AD369" s="7">
        <v>0</v>
      </c>
      <c r="AE369">
        <v>2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</row>
    <row r="370" spans="1:44" x14ac:dyDescent="0.25">
      <c r="A370">
        <v>1532266</v>
      </c>
      <c r="B370">
        <v>719925</v>
      </c>
      <c r="C370">
        <v>26.0038498301667</v>
      </c>
      <c r="D370">
        <v>40.8461701960223</v>
      </c>
      <c r="E370" s="68" t="s">
        <v>147</v>
      </c>
      <c r="F370" s="8">
        <f>INDEX(Δεδομένα!$P:$P,MATCH('2020'!E370,Δεδομένα!$O:$O,0))</f>
        <v>33</v>
      </c>
      <c r="G370" s="6" t="s">
        <v>148</v>
      </c>
      <c r="H370" s="2" t="str">
        <f>INDEX(Δεδομένα!B$1:B$51,MATCH('2020'!G370,Δεδομένα!A$1:A$51,0))</f>
        <v>ΑΝΑΤΟΛΙΚΗΣ ΜΑΚΕΔΟΝΙΑΣ ΚΑΙ ΘΡΑΚΗΣ</v>
      </c>
      <c r="I370" s="8">
        <f>INDEX(Δεδομένα!E$1:E$13,MATCH('2020'!H370,Δεδομένα!D$1:D$13,0))</f>
        <v>2</v>
      </c>
      <c r="J370" s="1">
        <v>43850</v>
      </c>
      <c r="K370" s="6" t="s">
        <v>517</v>
      </c>
      <c r="L370" s="36" t="str">
        <f t="shared" si="20"/>
        <v>20/01/2020 12:00</v>
      </c>
      <c r="M370" s="1">
        <v>43851</v>
      </c>
      <c r="N370" s="6" t="s">
        <v>123</v>
      </c>
      <c r="O370" s="36" t="str">
        <f t="shared" si="21"/>
        <v>21/01/2020 19:10</v>
      </c>
      <c r="P370" s="49">
        <f t="shared" si="22"/>
        <v>1.2986111111094942</v>
      </c>
      <c r="Q370" s="50">
        <f>1*24</f>
        <v>24</v>
      </c>
      <c r="R370" s="47">
        <f t="shared" si="23"/>
        <v>1869.9999999976717</v>
      </c>
      <c r="S370" s="6" t="s">
        <v>151</v>
      </c>
      <c r="T370" s="6" t="s">
        <v>150</v>
      </c>
      <c r="U370" s="6" t="s">
        <v>44</v>
      </c>
      <c r="V370" s="6" t="s">
        <v>1624</v>
      </c>
      <c r="W370" s="7">
        <v>0</v>
      </c>
      <c r="X370" s="7">
        <v>30</v>
      </c>
      <c r="Y370" s="7">
        <v>0</v>
      </c>
      <c r="Z370" s="7">
        <v>0</v>
      </c>
      <c r="AA370" s="7">
        <v>5</v>
      </c>
      <c r="AB370" s="7">
        <v>0</v>
      </c>
      <c r="AC370" s="7">
        <v>0</v>
      </c>
      <c r="AD370" s="7">
        <v>0</v>
      </c>
      <c r="AE370">
        <v>10</v>
      </c>
      <c r="AF370">
        <v>0</v>
      </c>
      <c r="AG370">
        <v>0</v>
      </c>
      <c r="AH370">
        <v>0</v>
      </c>
      <c r="AI370">
        <v>0</v>
      </c>
      <c r="AJ370">
        <v>5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</row>
    <row r="371" spans="1:44" x14ac:dyDescent="0.25">
      <c r="A371">
        <v>1532302</v>
      </c>
      <c r="B371">
        <v>719932</v>
      </c>
      <c r="C371">
        <v>26.317654009777801</v>
      </c>
      <c r="D371">
        <v>41.371882185996199</v>
      </c>
      <c r="E371" s="68" t="s">
        <v>856</v>
      </c>
      <c r="F371" s="8">
        <f>INDEX(Δεδομένα!$P:$P,MATCH('2020'!E371,Δεδομένα!$O:$O,0))</f>
        <v>37</v>
      </c>
      <c r="G371" s="6" t="s">
        <v>148</v>
      </c>
      <c r="H371" s="2" t="str">
        <f>INDEX(Δεδομένα!B$1:B$51,MATCH('2020'!G371,Δεδομένα!A$1:A$51,0))</f>
        <v>ΑΝΑΤΟΛΙΚΗΣ ΜΑΚΕΔΟΝΙΑΣ ΚΑΙ ΘΡΑΚΗΣ</v>
      </c>
      <c r="I371" s="8">
        <f>INDEX(Δεδομένα!E$1:E$13,MATCH('2020'!H371,Δεδομένα!D$1:D$13,0))</f>
        <v>2</v>
      </c>
      <c r="J371" s="1">
        <v>43850</v>
      </c>
      <c r="K371" s="6" t="s">
        <v>662</v>
      </c>
      <c r="L371" s="36" t="str">
        <f t="shared" si="20"/>
        <v>20/01/2020 12:30</v>
      </c>
      <c r="M371" s="1">
        <v>43850</v>
      </c>
      <c r="N371" s="6" t="s">
        <v>217</v>
      </c>
      <c r="O371" s="36" t="str">
        <f t="shared" si="21"/>
        <v>20/01/2020 13:05</v>
      </c>
      <c r="P371" s="46">
        <f t="shared" si="22"/>
        <v>2.4305555554747116E-2</v>
      </c>
      <c r="Q371" s="48">
        <v>0</v>
      </c>
      <c r="R371" s="47">
        <f t="shared" si="23"/>
        <v>34.999999998835847</v>
      </c>
      <c r="S371" s="6" t="s">
        <v>963</v>
      </c>
      <c r="T371" s="6" t="s">
        <v>859</v>
      </c>
      <c r="U371" s="6" t="s">
        <v>1553</v>
      </c>
      <c r="V371" s="6" t="s">
        <v>1625</v>
      </c>
      <c r="W371" s="7">
        <v>0</v>
      </c>
      <c r="X371" s="7">
        <v>0</v>
      </c>
      <c r="Y371" s="7">
        <v>0</v>
      </c>
      <c r="Z371" s="7">
        <v>1.5</v>
      </c>
      <c r="AA371" s="7">
        <v>0</v>
      </c>
      <c r="AB371" s="7">
        <v>0</v>
      </c>
      <c r="AC371" s="7">
        <v>0</v>
      </c>
      <c r="AD371" s="7">
        <v>0</v>
      </c>
      <c r="AE371">
        <v>2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</row>
    <row r="372" spans="1:44" x14ac:dyDescent="0.25">
      <c r="A372">
        <v>1532666</v>
      </c>
      <c r="B372">
        <v>719965</v>
      </c>
      <c r="C372">
        <v>26.452030179648801</v>
      </c>
      <c r="D372">
        <v>41.514245568480902</v>
      </c>
      <c r="E372" s="68" t="s">
        <v>1115</v>
      </c>
      <c r="F372" s="8">
        <f>INDEX(Δεδομένα!$P:$P,MATCH('2020'!E372,Δεδομένα!$O:$O,0))</f>
        <v>35</v>
      </c>
      <c r="G372" s="6" t="s">
        <v>148</v>
      </c>
      <c r="H372" s="2" t="str">
        <f>INDEX(Δεδομένα!B$1:B$51,MATCH('2020'!G372,Δεδομένα!A$1:A$51,0))</f>
        <v>ΑΝΑΤΟΛΙΚΗΣ ΜΑΚΕΔΟΝΙΑΣ ΚΑΙ ΘΡΑΚΗΣ</v>
      </c>
      <c r="I372" s="8">
        <f>INDEX(Δεδομένα!E$1:E$13,MATCH('2020'!H372,Δεδομένα!D$1:D$13,0))</f>
        <v>2</v>
      </c>
      <c r="J372" s="1">
        <v>43850</v>
      </c>
      <c r="K372" s="6" t="s">
        <v>520</v>
      </c>
      <c r="L372" s="36" t="str">
        <f t="shared" si="20"/>
        <v>20/01/2020 13:49</v>
      </c>
      <c r="M372" s="1">
        <v>43850</v>
      </c>
      <c r="N372" s="6" t="s">
        <v>1102</v>
      </c>
      <c r="O372" s="36" t="str">
        <f t="shared" si="21"/>
        <v>20/01/2020 15:10</v>
      </c>
      <c r="P372" s="46">
        <f t="shared" si="22"/>
        <v>5.6250000001455192E-2</v>
      </c>
      <c r="Q372" s="48">
        <v>0</v>
      </c>
      <c r="R372" s="47">
        <f t="shared" si="23"/>
        <v>81.000000002095476</v>
      </c>
      <c r="S372" s="6" t="s">
        <v>1118</v>
      </c>
      <c r="T372" s="6" t="s">
        <v>1119</v>
      </c>
      <c r="U372" s="6" t="s">
        <v>1413</v>
      </c>
      <c r="V372" s="6" t="s">
        <v>1631</v>
      </c>
      <c r="W372" s="7">
        <v>0</v>
      </c>
      <c r="X372" s="7">
        <v>0</v>
      </c>
      <c r="Y372" s="7">
        <v>0</v>
      </c>
      <c r="Z372" s="7">
        <v>5</v>
      </c>
      <c r="AA372" s="7">
        <v>0</v>
      </c>
      <c r="AB372" s="7">
        <v>0</v>
      </c>
      <c r="AC372" s="7">
        <v>0</v>
      </c>
      <c r="AD372" s="7">
        <v>0</v>
      </c>
      <c r="AE372">
        <v>2</v>
      </c>
      <c r="AF372">
        <v>0</v>
      </c>
      <c r="AG372">
        <v>0</v>
      </c>
      <c r="AH372">
        <v>0</v>
      </c>
      <c r="AI372">
        <v>0</v>
      </c>
      <c r="AJ372">
        <v>1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</row>
    <row r="373" spans="1:44" x14ac:dyDescent="0.25">
      <c r="A373">
        <v>1532683</v>
      </c>
      <c r="B373">
        <v>719974</v>
      </c>
      <c r="C373">
        <v>26.285512783580401</v>
      </c>
      <c r="D373">
        <v>41.101209561670899</v>
      </c>
      <c r="E373" s="68" t="s">
        <v>1172</v>
      </c>
      <c r="F373" s="8">
        <f>INDEX(Δεδομένα!$P:$P,MATCH('2020'!E373,Δεδομένα!$O:$O,0))</f>
        <v>38</v>
      </c>
      <c r="G373" s="6" t="s">
        <v>148</v>
      </c>
      <c r="H373" s="2" t="str">
        <f>INDEX(Δεδομένα!B$1:B$51,MATCH('2020'!G373,Δεδομένα!A$1:A$51,0))</f>
        <v>ΑΝΑΤΟΛΙΚΗΣ ΜΑΚΕΔΟΝΙΑΣ ΚΑΙ ΘΡΑΚΗΣ</v>
      </c>
      <c r="I373" s="8">
        <f>INDEX(Δεδομένα!E$1:E$13,MATCH('2020'!H373,Δεδομένα!D$1:D$13,0))</f>
        <v>2</v>
      </c>
      <c r="J373" s="1">
        <v>43850</v>
      </c>
      <c r="K373" s="6" t="s">
        <v>1358</v>
      </c>
      <c r="L373" s="36" t="str">
        <f t="shared" si="20"/>
        <v>20/01/2020 14:09</v>
      </c>
      <c r="M373" s="1">
        <v>43850</v>
      </c>
      <c r="N373" s="6" t="s">
        <v>277</v>
      </c>
      <c r="O373" s="36" t="str">
        <f t="shared" si="21"/>
        <v>20/01/2020 14:55</v>
      </c>
      <c r="P373" s="46">
        <f t="shared" si="22"/>
        <v>3.1944444446708076E-2</v>
      </c>
      <c r="Q373" s="48">
        <v>0</v>
      </c>
      <c r="R373" s="47">
        <f t="shared" si="23"/>
        <v>46.000000003259629</v>
      </c>
      <c r="S373" s="6" t="s">
        <v>161</v>
      </c>
      <c r="T373" s="6" t="s">
        <v>162</v>
      </c>
      <c r="U373" s="6" t="s">
        <v>1475</v>
      </c>
      <c r="V373" s="6" t="s">
        <v>1633</v>
      </c>
      <c r="W373" s="7">
        <v>0</v>
      </c>
      <c r="X373" s="7">
        <v>0</v>
      </c>
      <c r="Y373" s="7">
        <v>0</v>
      </c>
      <c r="Z373" s="7">
        <v>0.5</v>
      </c>
      <c r="AA373" s="7">
        <v>0</v>
      </c>
      <c r="AB373" s="7">
        <v>0</v>
      </c>
      <c r="AC373" s="7">
        <v>0</v>
      </c>
      <c r="AD373" s="7">
        <v>0</v>
      </c>
      <c r="AE373">
        <v>4</v>
      </c>
      <c r="AF373">
        <v>0</v>
      </c>
      <c r="AG373">
        <v>0</v>
      </c>
      <c r="AH373">
        <v>0</v>
      </c>
      <c r="AI373">
        <v>0</v>
      </c>
      <c r="AJ373">
        <v>2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</row>
    <row r="374" spans="1:44" x14ac:dyDescent="0.25">
      <c r="A374">
        <v>1532677</v>
      </c>
      <c r="B374">
        <v>719985</v>
      </c>
      <c r="C374">
        <v>26.5297898306261</v>
      </c>
      <c r="D374">
        <v>41.544422910882403</v>
      </c>
      <c r="E374" s="68" t="s">
        <v>1115</v>
      </c>
      <c r="F374" s="8">
        <f>INDEX(Δεδομένα!$P:$P,MATCH('2020'!E374,Δεδομένα!$O:$O,0))</f>
        <v>35</v>
      </c>
      <c r="G374" s="6" t="s">
        <v>148</v>
      </c>
      <c r="H374" s="2" t="str">
        <f>INDEX(Δεδομένα!B$1:B$51,MATCH('2020'!G374,Δεδομένα!A$1:A$51,0))</f>
        <v>ΑΝΑΤΟΛΙΚΗΣ ΜΑΚΕΔΟΝΙΑΣ ΚΑΙ ΘΡΑΚΗΣ</v>
      </c>
      <c r="I374" s="8">
        <f>INDEX(Δεδομένα!E$1:E$13,MATCH('2020'!H374,Δεδομένα!D$1:D$13,0))</f>
        <v>2</v>
      </c>
      <c r="J374" s="1">
        <v>43850</v>
      </c>
      <c r="K374" s="6" t="s">
        <v>277</v>
      </c>
      <c r="L374" s="36" t="str">
        <f t="shared" si="20"/>
        <v>20/01/2020 14:55</v>
      </c>
      <c r="M374" s="1">
        <v>43850</v>
      </c>
      <c r="N374" s="6" t="s">
        <v>255</v>
      </c>
      <c r="O374" s="36" t="str">
        <f t="shared" si="21"/>
        <v>20/01/2020 17:45</v>
      </c>
      <c r="P374" s="46">
        <f t="shared" si="22"/>
        <v>0.11805555555474712</v>
      </c>
      <c r="Q374" s="48">
        <v>0</v>
      </c>
      <c r="R374" s="47">
        <f t="shared" si="23"/>
        <v>169.99999999883585</v>
      </c>
      <c r="S374" s="6" t="s">
        <v>1118</v>
      </c>
      <c r="T374" s="6" t="s">
        <v>1119</v>
      </c>
      <c r="U374" s="6" t="s">
        <v>44</v>
      </c>
      <c r="V374" s="6" t="s">
        <v>1637</v>
      </c>
      <c r="W374" s="7">
        <v>0</v>
      </c>
      <c r="X374" s="7">
        <v>0</v>
      </c>
      <c r="Y374" s="7">
        <v>0</v>
      </c>
      <c r="Z374" s="7">
        <v>100</v>
      </c>
      <c r="AA374" s="7">
        <v>50</v>
      </c>
      <c r="AB374" s="7">
        <v>0</v>
      </c>
      <c r="AC374" s="7">
        <v>0</v>
      </c>
      <c r="AD374" s="7">
        <v>0</v>
      </c>
      <c r="AE374">
        <v>2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</row>
    <row r="375" spans="1:44" x14ac:dyDescent="0.25">
      <c r="A375">
        <v>1532974</v>
      </c>
      <c r="B375">
        <v>720004</v>
      </c>
      <c r="C375">
        <v>26.4711791911601</v>
      </c>
      <c r="D375">
        <v>41.502073801855403</v>
      </c>
      <c r="E375" s="68" t="s">
        <v>1115</v>
      </c>
      <c r="F375" s="8">
        <f>INDEX(Δεδομένα!$P:$P,MATCH('2020'!E375,Δεδομένα!$O:$O,0))</f>
        <v>35</v>
      </c>
      <c r="G375" s="6" t="s">
        <v>148</v>
      </c>
      <c r="H375" s="2" t="str">
        <f>INDEX(Δεδομένα!B$1:B$51,MATCH('2020'!G375,Δεδομένα!A$1:A$51,0))</f>
        <v>ΑΝΑΤΟΛΙΚΗΣ ΜΑΚΕΔΟΝΙΑΣ ΚΑΙ ΘΡΑΚΗΣ</v>
      </c>
      <c r="I375" s="8">
        <f>INDEX(Δεδομένα!E$1:E$13,MATCH('2020'!H375,Δεδομένα!D$1:D$13,0))</f>
        <v>2</v>
      </c>
      <c r="J375" s="1">
        <v>43850</v>
      </c>
      <c r="K375" s="6" t="s">
        <v>1639</v>
      </c>
      <c r="L375" s="36" t="str">
        <f t="shared" si="20"/>
        <v>20/01/2020 16:03</v>
      </c>
      <c r="M375" s="1">
        <v>43850</v>
      </c>
      <c r="N375" s="6" t="s">
        <v>1640</v>
      </c>
      <c r="O375" s="36" t="str">
        <f t="shared" si="21"/>
        <v>20/01/2020 16:21</v>
      </c>
      <c r="P375" s="46">
        <f t="shared" si="22"/>
        <v>1.2500000004365575E-2</v>
      </c>
      <c r="Q375" s="48">
        <v>0</v>
      </c>
      <c r="R375" s="47">
        <f t="shared" si="23"/>
        <v>18.000000006286427</v>
      </c>
      <c r="S375" s="6" t="s">
        <v>1118</v>
      </c>
      <c r="T375" s="6" t="s">
        <v>1119</v>
      </c>
      <c r="U375" s="6" t="s">
        <v>44</v>
      </c>
      <c r="V375" s="6" t="s">
        <v>1212</v>
      </c>
      <c r="W375" s="7">
        <v>0</v>
      </c>
      <c r="X375" s="7">
        <v>0</v>
      </c>
      <c r="Y375" s="7">
        <v>0</v>
      </c>
      <c r="Z375" s="7">
        <v>2</v>
      </c>
      <c r="AA375" s="7">
        <v>0</v>
      </c>
      <c r="AB375" s="7">
        <v>0</v>
      </c>
      <c r="AC375" s="7">
        <v>0</v>
      </c>
      <c r="AD375" s="7">
        <v>0</v>
      </c>
      <c r="AE375">
        <v>2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</row>
    <row r="376" spans="1:44" x14ac:dyDescent="0.25">
      <c r="A376">
        <v>1532307</v>
      </c>
      <c r="B376">
        <v>720028</v>
      </c>
      <c r="C376">
        <v>26.312693768540999</v>
      </c>
      <c r="D376">
        <v>41.366536937595399</v>
      </c>
      <c r="E376" s="68" t="s">
        <v>856</v>
      </c>
      <c r="F376" s="8">
        <f>INDEX(Δεδομένα!$P:$P,MATCH('2020'!E376,Δεδομένα!$O:$O,0))</f>
        <v>37</v>
      </c>
      <c r="G376" s="6" t="s">
        <v>148</v>
      </c>
      <c r="H376" s="2" t="str">
        <f>INDEX(Δεδομένα!B$1:B$51,MATCH('2020'!G376,Δεδομένα!A$1:A$51,0))</f>
        <v>ΑΝΑΤΟΛΙΚΗΣ ΜΑΚΕΔΟΝΙΑΣ ΚΑΙ ΘΡΑΚΗΣ</v>
      </c>
      <c r="I376" s="8">
        <f>INDEX(Δεδομένα!E$1:E$13,MATCH('2020'!H376,Δεδομένα!D$1:D$13,0))</f>
        <v>2</v>
      </c>
      <c r="J376" s="1">
        <v>43850</v>
      </c>
      <c r="K376" s="6" t="s">
        <v>1385</v>
      </c>
      <c r="L376" s="36" t="str">
        <f t="shared" si="20"/>
        <v>20/01/2020 17:48</v>
      </c>
      <c r="M376" s="1">
        <v>43850</v>
      </c>
      <c r="N376" s="6" t="s">
        <v>1461</v>
      </c>
      <c r="O376" s="36" t="str">
        <f t="shared" si="21"/>
        <v>20/01/2020 18:27</v>
      </c>
      <c r="P376" s="46">
        <f t="shared" si="22"/>
        <v>2.7083333334303461E-2</v>
      </c>
      <c r="Q376" s="48">
        <v>0</v>
      </c>
      <c r="R376" s="47">
        <f t="shared" si="23"/>
        <v>39.000000001396984</v>
      </c>
      <c r="S376" s="6" t="s">
        <v>963</v>
      </c>
      <c r="T376" s="6" t="s">
        <v>859</v>
      </c>
      <c r="U376" s="6" t="s">
        <v>1553</v>
      </c>
      <c r="V376" s="6" t="s">
        <v>1646</v>
      </c>
      <c r="W376" s="7">
        <v>0</v>
      </c>
      <c r="X376" s="7">
        <v>0</v>
      </c>
      <c r="Y376" s="7">
        <v>0</v>
      </c>
      <c r="Z376" s="7">
        <v>0.5</v>
      </c>
      <c r="AA376" s="7">
        <v>0</v>
      </c>
      <c r="AB376" s="7">
        <v>0</v>
      </c>
      <c r="AC376" s="7">
        <v>0</v>
      </c>
      <c r="AD376" s="7">
        <v>0</v>
      </c>
      <c r="AE376">
        <v>2</v>
      </c>
      <c r="AF376">
        <v>0</v>
      </c>
      <c r="AG376">
        <v>0</v>
      </c>
      <c r="AH376">
        <v>0</v>
      </c>
      <c r="AI376">
        <v>0</v>
      </c>
      <c r="AJ376">
        <v>1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</row>
    <row r="377" spans="1:44" x14ac:dyDescent="0.25">
      <c r="A377">
        <v>1532892</v>
      </c>
      <c r="B377">
        <v>719943</v>
      </c>
      <c r="C377">
        <v>20.818947719640999</v>
      </c>
      <c r="D377">
        <v>37.672788211773302</v>
      </c>
      <c r="E377" s="68" t="s">
        <v>1599</v>
      </c>
      <c r="F377" s="8">
        <f>INDEX(Δεδομένα!$P:$P,MATCH('2020'!E377,Δεδομένα!$O:$O,0))</f>
        <v>238</v>
      </c>
      <c r="G377" s="6" t="s">
        <v>1600</v>
      </c>
      <c r="H377" s="2" t="str">
        <f>INDEX(Δεδομένα!B$1:B$51,MATCH('2020'!G377,Δεδομένα!A$1:A$51,0))</f>
        <v>ΙΟΝΙΩΝ ΝΗΣΩΝ</v>
      </c>
      <c r="I377" s="8">
        <f>INDEX(Δεδομένα!E$1:E$13,MATCH('2020'!H377,Δεδομένα!D$1:D$13,0))</f>
        <v>13</v>
      </c>
      <c r="J377" s="1">
        <v>43850</v>
      </c>
      <c r="K377" s="6" t="s">
        <v>481</v>
      </c>
      <c r="L377" s="36" t="str">
        <f t="shared" si="20"/>
        <v>20/01/2020 12:50</v>
      </c>
      <c r="M377" s="1">
        <v>43850</v>
      </c>
      <c r="N377" s="6" t="s">
        <v>347</v>
      </c>
      <c r="O377" s="36" t="str">
        <f t="shared" si="21"/>
        <v>20/01/2020 13:10</v>
      </c>
      <c r="P377" s="46">
        <f t="shared" si="22"/>
        <v>1.3888888890505768E-2</v>
      </c>
      <c r="Q377" s="48">
        <v>0</v>
      </c>
      <c r="R377" s="47">
        <f t="shared" si="23"/>
        <v>20.000000002328306</v>
      </c>
      <c r="S377" s="6" t="s">
        <v>44</v>
      </c>
      <c r="T377" s="6" t="s">
        <v>1601</v>
      </c>
      <c r="U377" s="6" t="s">
        <v>44</v>
      </c>
      <c r="V377" s="6" t="s">
        <v>1626</v>
      </c>
      <c r="W377" s="7">
        <v>0</v>
      </c>
      <c r="X377" s="7">
        <v>0</v>
      </c>
      <c r="Y377" s="7">
        <v>0</v>
      </c>
      <c r="Z377" s="7">
        <v>0</v>
      </c>
      <c r="AA377" s="7">
        <v>0</v>
      </c>
      <c r="AB377" s="7">
        <v>0.01</v>
      </c>
      <c r="AC377" s="7">
        <v>0</v>
      </c>
      <c r="AD377" s="7">
        <v>0</v>
      </c>
      <c r="AE377">
        <v>4</v>
      </c>
      <c r="AF377">
        <v>0</v>
      </c>
      <c r="AG377">
        <v>0</v>
      </c>
      <c r="AH377">
        <v>0</v>
      </c>
      <c r="AI377">
        <v>0</v>
      </c>
      <c r="AJ377">
        <v>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</row>
    <row r="378" spans="1:44" x14ac:dyDescent="0.25">
      <c r="A378">
        <v>1532755</v>
      </c>
      <c r="B378">
        <v>720020</v>
      </c>
      <c r="C378">
        <v>20.821552557824699</v>
      </c>
      <c r="D378">
        <v>37.689813737182</v>
      </c>
      <c r="E378" s="68" t="s">
        <v>1599</v>
      </c>
      <c r="F378" s="8">
        <f>INDEX(Δεδομένα!$P:$P,MATCH('2020'!E378,Δεδομένα!$O:$O,0))</f>
        <v>238</v>
      </c>
      <c r="G378" s="6" t="s">
        <v>1600</v>
      </c>
      <c r="H378" s="2" t="str">
        <f>INDEX(Δεδομένα!B$1:B$51,MATCH('2020'!G378,Δεδομένα!A$1:A$51,0))</f>
        <v>ΙΟΝΙΩΝ ΝΗΣΩΝ</v>
      </c>
      <c r="I378" s="8">
        <f>INDEX(Δεδομένα!E$1:E$13,MATCH('2020'!H378,Δεδομένα!D$1:D$13,0))</f>
        <v>13</v>
      </c>
      <c r="J378" s="1">
        <v>43850</v>
      </c>
      <c r="K378" s="6" t="s">
        <v>1373</v>
      </c>
      <c r="L378" s="36" t="str">
        <f t="shared" si="20"/>
        <v>20/01/2020 16:50</v>
      </c>
      <c r="M378" s="1">
        <v>43850</v>
      </c>
      <c r="N378" s="6" t="s">
        <v>85</v>
      </c>
      <c r="O378" s="36" t="str">
        <f t="shared" si="21"/>
        <v>20/01/2020 17:50</v>
      </c>
      <c r="P378" s="46">
        <f t="shared" si="22"/>
        <v>4.1666666664241347E-2</v>
      </c>
      <c r="Q378" s="48">
        <v>0</v>
      </c>
      <c r="R378" s="47">
        <f t="shared" si="23"/>
        <v>59.99999999650754</v>
      </c>
      <c r="S378" s="6" t="s">
        <v>44</v>
      </c>
      <c r="T378" s="6" t="s">
        <v>1601</v>
      </c>
      <c r="U378" s="6" t="s">
        <v>44</v>
      </c>
      <c r="V378" s="6" t="s">
        <v>1626</v>
      </c>
      <c r="W378" s="7">
        <v>0</v>
      </c>
      <c r="X378" s="7">
        <v>0.03</v>
      </c>
      <c r="Y378" s="7">
        <v>0</v>
      </c>
      <c r="Z378" s="7">
        <v>0</v>
      </c>
      <c r="AA378" s="7">
        <v>0</v>
      </c>
      <c r="AB378" s="7">
        <v>0</v>
      </c>
      <c r="AC378" s="7">
        <v>0</v>
      </c>
      <c r="AD378" s="7">
        <v>0</v>
      </c>
      <c r="AE378">
        <v>4</v>
      </c>
      <c r="AF378">
        <v>0</v>
      </c>
      <c r="AG378">
        <v>0</v>
      </c>
      <c r="AH378">
        <v>0</v>
      </c>
      <c r="AI378">
        <v>0</v>
      </c>
      <c r="AJ378">
        <v>2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</row>
    <row r="379" spans="1:44" x14ac:dyDescent="0.25">
      <c r="A379">
        <v>1535786</v>
      </c>
      <c r="B379">
        <v>720049</v>
      </c>
      <c r="C379">
        <v>22.699836034403901</v>
      </c>
      <c r="D379">
        <v>40.610639122853897</v>
      </c>
      <c r="E379" s="68" t="s">
        <v>175</v>
      </c>
      <c r="F379" s="8">
        <f>INDEX(Δεδομένα!$P:$P,MATCH('2020'!E379,Δεδομένα!$O:$O,0))</f>
        <v>44</v>
      </c>
      <c r="G379" s="6" t="s">
        <v>170</v>
      </c>
      <c r="H379" s="2" t="str">
        <f>INDEX(Δεδομένα!B$1:B$51,MATCH('2020'!G379,Δεδομένα!A$1:A$51,0))</f>
        <v>ΚΕΝΤΡΙΚΗΣ ΜΑΚΕΔΟΝΙΑΣ</v>
      </c>
      <c r="I379" s="8">
        <f>INDEX(Δεδομένα!E$1:E$13,MATCH('2020'!H379,Δεδομένα!D$1:D$13,0))</f>
        <v>3</v>
      </c>
      <c r="J379" s="1">
        <v>43850</v>
      </c>
      <c r="K379" s="6" t="s">
        <v>1650</v>
      </c>
      <c r="L379" s="36" t="str">
        <f t="shared" si="20"/>
        <v>20/01/2020 18:42</v>
      </c>
      <c r="M379" s="1">
        <v>43850</v>
      </c>
      <c r="N379" s="6" t="s">
        <v>536</v>
      </c>
      <c r="O379" s="36" t="str">
        <f t="shared" si="21"/>
        <v>20/01/2020 20:22</v>
      </c>
      <c r="P379" s="46">
        <f t="shared" si="22"/>
        <v>6.9444444445252884E-2</v>
      </c>
      <c r="Q379" s="48">
        <v>0</v>
      </c>
      <c r="R379" s="47">
        <f t="shared" si="23"/>
        <v>100.00000000116415</v>
      </c>
      <c r="S379" s="6" t="s">
        <v>186</v>
      </c>
      <c r="T379" s="6" t="s">
        <v>178</v>
      </c>
      <c r="U379" s="6" t="s">
        <v>44</v>
      </c>
      <c r="V379" s="6" t="s">
        <v>1651</v>
      </c>
      <c r="W379" s="7">
        <v>0</v>
      </c>
      <c r="X379" s="7">
        <v>0</v>
      </c>
      <c r="Y379" s="7">
        <v>0</v>
      </c>
      <c r="Z379" s="7">
        <v>0</v>
      </c>
      <c r="AA379" s="7">
        <v>2</v>
      </c>
      <c r="AB379" s="7">
        <v>0</v>
      </c>
      <c r="AC379" s="7">
        <v>0</v>
      </c>
      <c r="AD379" s="7">
        <v>1</v>
      </c>
      <c r="AE379">
        <v>6</v>
      </c>
      <c r="AF379">
        <v>0</v>
      </c>
      <c r="AG379">
        <v>0</v>
      </c>
      <c r="AH379">
        <v>0</v>
      </c>
      <c r="AI379">
        <v>0</v>
      </c>
      <c r="AJ379">
        <v>2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</row>
    <row r="380" spans="1:44" x14ac:dyDescent="0.25">
      <c r="A380">
        <v>1533257</v>
      </c>
      <c r="B380">
        <v>0</v>
      </c>
      <c r="C380">
        <v>0</v>
      </c>
      <c r="D380">
        <v>0</v>
      </c>
      <c r="E380" s="68" t="s">
        <v>76</v>
      </c>
      <c r="F380" s="8">
        <f>INDEX(Δεδομένα!$P:$P,MATCH('2020'!E380,Δεδομένα!$O:$O,0))</f>
        <v>25</v>
      </c>
      <c r="G380" s="6" t="s">
        <v>77</v>
      </c>
      <c r="H380" s="2" t="str">
        <f>INDEX(Δεδομένα!B$1:B$51,MATCH('2020'!G380,Δεδομένα!A$1:A$51,0))</f>
        <v>ΑΝΑΤΟΛΙΚΗΣ ΜΑΚΕΔΟΝΙΑΣ ΚΑΙ ΘΡΑΚΗΣ</v>
      </c>
      <c r="I380" s="8">
        <f>INDEX(Δεδομένα!E$1:E$13,MATCH('2020'!H380,Δεδομένα!D$1:D$13,0))</f>
        <v>2</v>
      </c>
      <c r="J380" s="1">
        <v>43850</v>
      </c>
      <c r="K380" s="6" t="s">
        <v>100</v>
      </c>
      <c r="L380" s="36" t="str">
        <f t="shared" si="20"/>
        <v>20/01/2020 20:50</v>
      </c>
      <c r="M380" s="1">
        <v>43850</v>
      </c>
      <c r="N380" s="6" t="s">
        <v>101</v>
      </c>
      <c r="O380" s="36" t="str">
        <f t="shared" si="21"/>
        <v>20/01/2020 21:32</v>
      </c>
      <c r="P380" s="46">
        <f t="shared" si="22"/>
        <v>2.9166666667151731E-2</v>
      </c>
      <c r="Q380" s="48">
        <v>0</v>
      </c>
      <c r="R380" s="47">
        <f t="shared" si="23"/>
        <v>42.000000000698492</v>
      </c>
      <c r="S380" s="6" t="s">
        <v>77</v>
      </c>
      <c r="T380" s="6" t="s">
        <v>80</v>
      </c>
      <c r="U380" s="6" t="s">
        <v>44</v>
      </c>
      <c r="V380" s="6" t="s">
        <v>102</v>
      </c>
      <c r="W380" s="7">
        <v>0</v>
      </c>
      <c r="X380" s="7">
        <v>0</v>
      </c>
      <c r="Y380" s="7">
        <v>0</v>
      </c>
      <c r="Z380" s="7">
        <v>0.03</v>
      </c>
      <c r="AA380" s="7">
        <v>0</v>
      </c>
      <c r="AB380" s="7">
        <v>0</v>
      </c>
      <c r="AC380" s="7">
        <v>0</v>
      </c>
      <c r="AD380" s="7">
        <v>0</v>
      </c>
      <c r="AE380">
        <v>2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</row>
    <row r="381" spans="1:44" x14ac:dyDescent="0.25">
      <c r="A381">
        <v>1532544</v>
      </c>
      <c r="B381">
        <v>719914</v>
      </c>
      <c r="C381">
        <v>24.704287290636799</v>
      </c>
      <c r="D381">
        <v>40.9124081981155</v>
      </c>
      <c r="E381" s="68" t="s">
        <v>919</v>
      </c>
      <c r="F381" s="8">
        <f>INDEX(Δεδομένα!$P:$P,MATCH('2020'!E381,Δεδομένα!$O:$O,0))</f>
        <v>26</v>
      </c>
      <c r="G381" s="6" t="s">
        <v>77</v>
      </c>
      <c r="H381" s="2" t="str">
        <f>INDEX(Δεδομένα!B$1:B$51,MATCH('2020'!G381,Δεδομένα!A$1:A$51,0))</f>
        <v>ΑΝΑΤΟΛΙΚΗΣ ΜΑΚΕΔΟΝΙΑΣ ΚΑΙ ΘΡΑΚΗΣ</v>
      </c>
      <c r="I381" s="8">
        <f>INDEX(Δεδομένα!E$1:E$13,MATCH('2020'!H381,Δεδομένα!D$1:D$13,0))</f>
        <v>2</v>
      </c>
      <c r="J381" s="1">
        <v>43850</v>
      </c>
      <c r="K381" s="6" t="s">
        <v>1621</v>
      </c>
      <c r="L381" s="36" t="str">
        <f t="shared" si="20"/>
        <v>20/01/2020 11:11</v>
      </c>
      <c r="M381" s="1">
        <v>43850</v>
      </c>
      <c r="N381" s="6" t="s">
        <v>550</v>
      </c>
      <c r="O381" s="36" t="str">
        <f t="shared" si="21"/>
        <v>20/01/2020 11:49</v>
      </c>
      <c r="P381" s="46">
        <f t="shared" si="22"/>
        <v>2.6388888887595385E-2</v>
      </c>
      <c r="Q381" s="48">
        <v>0</v>
      </c>
      <c r="R381" s="47">
        <f t="shared" si="23"/>
        <v>37.999999998137355</v>
      </c>
      <c r="S381" s="6" t="s">
        <v>77</v>
      </c>
      <c r="T381" s="6" t="s">
        <v>921</v>
      </c>
      <c r="U381" s="6" t="s">
        <v>1622</v>
      </c>
      <c r="V381" s="6" t="s">
        <v>1623</v>
      </c>
      <c r="W381" s="7">
        <v>0</v>
      </c>
      <c r="X381" s="7">
        <v>0</v>
      </c>
      <c r="Y381" s="7">
        <v>0</v>
      </c>
      <c r="Z381" s="7">
        <v>10</v>
      </c>
      <c r="AA381" s="7">
        <v>0</v>
      </c>
      <c r="AB381" s="7">
        <v>1</v>
      </c>
      <c r="AC381" s="7">
        <v>0</v>
      </c>
      <c r="AD381" s="7">
        <v>0</v>
      </c>
      <c r="AE381">
        <v>2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</row>
    <row r="382" spans="1:44" x14ac:dyDescent="0.25">
      <c r="A382">
        <v>1532555</v>
      </c>
      <c r="B382">
        <v>719964</v>
      </c>
      <c r="C382">
        <v>24.663292234331099</v>
      </c>
      <c r="D382">
        <v>40.8751242662793</v>
      </c>
      <c r="E382" s="68" t="s">
        <v>919</v>
      </c>
      <c r="F382" s="8">
        <f>INDEX(Δεδομένα!$P:$P,MATCH('2020'!E382,Δεδομένα!$O:$O,0))</f>
        <v>26</v>
      </c>
      <c r="G382" s="6" t="s">
        <v>77</v>
      </c>
      <c r="H382" s="2" t="str">
        <f>INDEX(Δεδομένα!B$1:B$51,MATCH('2020'!G382,Δεδομένα!A$1:A$51,0))</f>
        <v>ΑΝΑΤΟΛΙΚΗΣ ΜΑΚΕΔΟΝΙΑΣ ΚΑΙ ΘΡΑΚΗΣ</v>
      </c>
      <c r="I382" s="8">
        <f>INDEX(Δεδομένα!E$1:E$13,MATCH('2020'!H382,Δεδομένα!D$1:D$13,0))</f>
        <v>2</v>
      </c>
      <c r="J382" s="1">
        <v>43850</v>
      </c>
      <c r="K382" s="6" t="s">
        <v>612</v>
      </c>
      <c r="L382" s="36" t="str">
        <f t="shared" si="20"/>
        <v>20/01/2020 13:50</v>
      </c>
      <c r="M382" s="1">
        <v>43850</v>
      </c>
      <c r="N382" s="6" t="s">
        <v>103</v>
      </c>
      <c r="O382" s="36" t="str">
        <f t="shared" si="21"/>
        <v>20/01/2020 14:49</v>
      </c>
      <c r="P382" s="46">
        <f t="shared" si="22"/>
        <v>4.0972222217533272E-2</v>
      </c>
      <c r="Q382" s="48">
        <v>0</v>
      </c>
      <c r="R382" s="47">
        <f t="shared" si="23"/>
        <v>58.999999993247911</v>
      </c>
      <c r="S382" s="6" t="s">
        <v>77</v>
      </c>
      <c r="T382" s="6" t="s">
        <v>921</v>
      </c>
      <c r="U382" s="6" t="s">
        <v>1629</v>
      </c>
      <c r="V382" s="6" t="s">
        <v>1630</v>
      </c>
      <c r="W382" s="7">
        <v>0</v>
      </c>
      <c r="X382" s="7">
        <v>0</v>
      </c>
      <c r="Y382" s="7">
        <v>0</v>
      </c>
      <c r="Z382" s="7">
        <v>5</v>
      </c>
      <c r="AA382" s="7">
        <v>15</v>
      </c>
      <c r="AB382" s="7">
        <v>0</v>
      </c>
      <c r="AC382" s="7">
        <v>0</v>
      </c>
      <c r="AD382" s="7">
        <v>0</v>
      </c>
      <c r="AE382">
        <v>2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</row>
    <row r="383" spans="1:44" x14ac:dyDescent="0.25">
      <c r="A383">
        <v>1532564</v>
      </c>
      <c r="B383">
        <v>720105</v>
      </c>
      <c r="C383">
        <v>24.678509920287802</v>
      </c>
      <c r="D383">
        <v>40.986307331435498</v>
      </c>
      <c r="E383" s="68" t="s">
        <v>919</v>
      </c>
      <c r="F383" s="8">
        <f>INDEX(Δεδομένα!$P:$P,MATCH('2020'!E383,Δεδομένα!$O:$O,0))</f>
        <v>26</v>
      </c>
      <c r="G383" s="6" t="s">
        <v>77</v>
      </c>
      <c r="H383" s="2" t="str">
        <f>INDEX(Δεδομένα!B$1:B$51,MATCH('2020'!G383,Δεδομένα!A$1:A$51,0))</f>
        <v>ΑΝΑΤΟΛΙΚΗΣ ΜΑΚΕΔΟΝΙΑΣ ΚΑΙ ΘΡΑΚΗΣ</v>
      </c>
      <c r="I383" s="8">
        <f>INDEX(Δεδομένα!E$1:E$13,MATCH('2020'!H383,Δεδομένα!D$1:D$13,0))</f>
        <v>2</v>
      </c>
      <c r="J383" s="1">
        <v>43850</v>
      </c>
      <c r="K383" s="6" t="s">
        <v>353</v>
      </c>
      <c r="L383" s="36" t="str">
        <f t="shared" si="20"/>
        <v>20/01/2020 21:40</v>
      </c>
      <c r="M383" s="1">
        <v>43850</v>
      </c>
      <c r="N383" s="6" t="s">
        <v>901</v>
      </c>
      <c r="O383" s="36" t="str">
        <f t="shared" si="21"/>
        <v>20/01/2020 22:55</v>
      </c>
      <c r="P383" s="46">
        <f t="shared" si="22"/>
        <v>5.2083333328482695E-2</v>
      </c>
      <c r="Q383" s="48">
        <v>0</v>
      </c>
      <c r="R383" s="47">
        <f t="shared" si="23"/>
        <v>74.999999993015081</v>
      </c>
      <c r="S383" s="6" t="s">
        <v>77</v>
      </c>
      <c r="T383" s="6" t="s">
        <v>921</v>
      </c>
      <c r="U383" s="6" t="s">
        <v>1530</v>
      </c>
      <c r="V383" s="6" t="s">
        <v>922</v>
      </c>
      <c r="W383" s="7">
        <v>0</v>
      </c>
      <c r="X383" s="7">
        <v>0</v>
      </c>
      <c r="Y383" s="7">
        <v>0</v>
      </c>
      <c r="Z383" s="7">
        <v>0.05</v>
      </c>
      <c r="AA383" s="7">
        <v>0</v>
      </c>
      <c r="AB383" s="7">
        <v>0</v>
      </c>
      <c r="AC383" s="7">
        <v>0</v>
      </c>
      <c r="AD383" s="7">
        <v>0</v>
      </c>
      <c r="AE383">
        <v>2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</row>
    <row r="384" spans="1:44" x14ac:dyDescent="0.25">
      <c r="A384">
        <v>1532474</v>
      </c>
      <c r="B384">
        <v>0</v>
      </c>
      <c r="C384">
        <v>0</v>
      </c>
      <c r="D384">
        <v>0</v>
      </c>
      <c r="E384" s="68" t="s">
        <v>229</v>
      </c>
      <c r="F384" s="8">
        <f>INDEX(Δεδομένα!$P:$P,MATCH('2020'!E384,Δεδομένα!$O:$O,0))</f>
        <v>60</v>
      </c>
      <c r="G384" s="6" t="s">
        <v>223</v>
      </c>
      <c r="H384" s="2" t="str">
        <f>INDEX(Δεδομένα!B$1:B$51,MATCH('2020'!G384,Δεδομένα!A$1:A$51,0))</f>
        <v>ΚΕΝΤΡΙΚΗΣ ΜΑΚΕΔΟΝΙΑΣ</v>
      </c>
      <c r="I384" s="8">
        <f>INDEX(Δεδομένα!E$1:E$13,MATCH('2020'!H384,Δεδομένα!D$1:D$13,0))</f>
        <v>3</v>
      </c>
      <c r="J384" s="1">
        <v>43850</v>
      </c>
      <c r="K384" s="6" t="s">
        <v>234</v>
      </c>
      <c r="L384" s="36" t="str">
        <f t="shared" si="20"/>
        <v>20/01/2020 19:05</v>
      </c>
      <c r="M384" s="1">
        <v>43850</v>
      </c>
      <c r="N384" s="6" t="s">
        <v>235</v>
      </c>
      <c r="O384" s="36" t="str">
        <f t="shared" si="21"/>
        <v>20/01/2020 19:50</v>
      </c>
      <c r="P384" s="46">
        <f t="shared" si="22"/>
        <v>3.125E-2</v>
      </c>
      <c r="Q384" s="48">
        <v>0</v>
      </c>
      <c r="R384" s="47">
        <f t="shared" si="23"/>
        <v>45</v>
      </c>
      <c r="S384" s="6" t="s">
        <v>232</v>
      </c>
      <c r="T384" s="6" t="s">
        <v>226</v>
      </c>
      <c r="U384" s="6" t="s">
        <v>44</v>
      </c>
      <c r="V384" s="6" t="s">
        <v>236</v>
      </c>
      <c r="W384" s="7">
        <v>0</v>
      </c>
      <c r="X384" s="7">
        <v>0</v>
      </c>
      <c r="Y384" s="7">
        <v>0</v>
      </c>
      <c r="Z384" s="7">
        <v>0.1</v>
      </c>
      <c r="AA384" s="7">
        <v>0</v>
      </c>
      <c r="AB384" s="7">
        <v>0</v>
      </c>
      <c r="AC384" s="7">
        <v>0</v>
      </c>
      <c r="AD384" s="7">
        <v>0</v>
      </c>
      <c r="AE384">
        <v>2</v>
      </c>
      <c r="AF384">
        <v>0</v>
      </c>
      <c r="AG384">
        <v>0</v>
      </c>
      <c r="AH384">
        <v>0</v>
      </c>
      <c r="AI384">
        <v>0</v>
      </c>
      <c r="AJ384">
        <v>1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</row>
    <row r="385" spans="1:44" x14ac:dyDescent="0.25">
      <c r="A385">
        <v>1559761</v>
      </c>
      <c r="B385">
        <v>719911</v>
      </c>
      <c r="C385">
        <v>22.906564420058402</v>
      </c>
      <c r="D385">
        <v>37.915562624536598</v>
      </c>
      <c r="E385" s="68" t="s">
        <v>810</v>
      </c>
      <c r="F385" s="8">
        <f>INDEX(Δεδομένα!$P:$P,MATCH('2020'!E385,Δεδομένα!$O:$O,0))</f>
        <v>157</v>
      </c>
      <c r="G385" s="6" t="s">
        <v>391</v>
      </c>
      <c r="H385" s="2" t="str">
        <f>INDEX(Δεδομένα!B$1:B$51,MATCH('2020'!G385,Δεδομένα!A$1:A$51,0))</f>
        <v>ΠΕΛΛΟΠΟΝΗΣΟΥ</v>
      </c>
      <c r="I385" s="8">
        <f>INDEX(Δεδομένα!E$1:E$13,MATCH('2020'!H385,Δεδομένα!D$1:D$13,0))</f>
        <v>8</v>
      </c>
      <c r="J385" s="1">
        <v>43850</v>
      </c>
      <c r="K385" s="6" t="s">
        <v>1619</v>
      </c>
      <c r="L385" s="36" t="str">
        <f t="shared" si="20"/>
        <v>20/01/2020 10:14</v>
      </c>
      <c r="M385" s="1">
        <v>43850</v>
      </c>
      <c r="N385" s="6" t="s">
        <v>286</v>
      </c>
      <c r="O385" s="36" t="str">
        <f t="shared" si="21"/>
        <v>20/01/2020 10:50</v>
      </c>
      <c r="P385" s="46">
        <f t="shared" si="22"/>
        <v>2.5000000001455192E-2</v>
      </c>
      <c r="Q385" s="48">
        <v>0</v>
      </c>
      <c r="R385" s="47">
        <f t="shared" si="23"/>
        <v>36.000000002095476</v>
      </c>
      <c r="S385" s="6" t="s">
        <v>44</v>
      </c>
      <c r="T385" s="6" t="s">
        <v>1012</v>
      </c>
      <c r="U385" s="6" t="s">
        <v>1620</v>
      </c>
      <c r="V385" s="6" t="s">
        <v>1620</v>
      </c>
      <c r="W385" s="7">
        <v>0</v>
      </c>
      <c r="X385" s="7">
        <v>0</v>
      </c>
      <c r="Y385" s="7">
        <v>0</v>
      </c>
      <c r="Z385" s="7">
        <v>0</v>
      </c>
      <c r="AA385" s="7">
        <v>0</v>
      </c>
      <c r="AB385" s="7">
        <v>0.01</v>
      </c>
      <c r="AC385" s="7">
        <v>0</v>
      </c>
      <c r="AD385" s="7">
        <v>0</v>
      </c>
      <c r="AE385">
        <v>2</v>
      </c>
      <c r="AF385">
        <v>0</v>
      </c>
      <c r="AG385">
        <v>0</v>
      </c>
      <c r="AH385">
        <v>0</v>
      </c>
      <c r="AI385">
        <v>0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</row>
    <row r="386" spans="1:44" x14ac:dyDescent="0.25">
      <c r="A386">
        <v>1537961</v>
      </c>
      <c r="B386">
        <v>720008</v>
      </c>
      <c r="C386">
        <v>26.530604520172002</v>
      </c>
      <c r="D386">
        <v>39.150257490391901</v>
      </c>
      <c r="E386" s="68" t="s">
        <v>494</v>
      </c>
      <c r="F386" s="8">
        <f>INDEX(Δεδομένα!$P:$P,MATCH('2020'!E386,Δεδομένα!$O:$O,0))</f>
        <v>196</v>
      </c>
      <c r="G386" s="6" t="s">
        <v>495</v>
      </c>
      <c r="H386" s="2" t="str">
        <f>INDEX(Δεδομένα!B$1:B$51,MATCH('2020'!G386,Δεδομένα!A$1:A$51,0))</f>
        <v>ΒΟΡΕΙΟΥ ΑΙΓΑΙΟΥ</v>
      </c>
      <c r="I386" s="8">
        <f>INDEX(Δεδομένα!E$1:E$13,MATCH('2020'!H386,Δεδομένα!D$1:D$13,0))</f>
        <v>11</v>
      </c>
      <c r="J386" s="1">
        <v>43850</v>
      </c>
      <c r="K386" s="6" t="s">
        <v>989</v>
      </c>
      <c r="L386" s="36" t="str">
        <f t="shared" si="20"/>
        <v>20/01/2020 16:23</v>
      </c>
      <c r="M386" s="1">
        <v>43850</v>
      </c>
      <c r="N386" s="6" t="s">
        <v>927</v>
      </c>
      <c r="O386" s="36" t="str">
        <f t="shared" si="21"/>
        <v>20/01/2020 16:42</v>
      </c>
      <c r="P386" s="46">
        <f t="shared" si="22"/>
        <v>1.3194444443797693E-2</v>
      </c>
      <c r="Q386" s="48">
        <v>0</v>
      </c>
      <c r="R386" s="47">
        <f t="shared" si="23"/>
        <v>18.999999999068677</v>
      </c>
      <c r="S386" s="6" t="s">
        <v>498</v>
      </c>
      <c r="T386" s="6" t="s">
        <v>499</v>
      </c>
      <c r="U386" s="6" t="s">
        <v>1641</v>
      </c>
      <c r="V386" s="6" t="s">
        <v>1642</v>
      </c>
      <c r="W386" s="7">
        <v>0</v>
      </c>
      <c r="X386" s="7">
        <v>0</v>
      </c>
      <c r="Y386" s="7">
        <v>0</v>
      </c>
      <c r="Z386" s="7">
        <v>0.02</v>
      </c>
      <c r="AA386" s="7">
        <v>0</v>
      </c>
      <c r="AB386" s="7">
        <v>0</v>
      </c>
      <c r="AC386" s="7">
        <v>0</v>
      </c>
      <c r="AD386" s="7">
        <v>0</v>
      </c>
      <c r="AE386">
        <v>2</v>
      </c>
      <c r="AF386">
        <v>0</v>
      </c>
      <c r="AG386">
        <v>0</v>
      </c>
      <c r="AH386">
        <v>0</v>
      </c>
      <c r="AI386">
        <v>0</v>
      </c>
      <c r="AJ386">
        <v>1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</row>
    <row r="387" spans="1:44" x14ac:dyDescent="0.25">
      <c r="A387">
        <v>1537963</v>
      </c>
      <c r="B387">
        <v>720018</v>
      </c>
      <c r="C387">
        <v>26.500319788252</v>
      </c>
      <c r="D387">
        <v>39.137096665904402</v>
      </c>
      <c r="E387" s="68" t="s">
        <v>494</v>
      </c>
      <c r="F387" s="8">
        <f>INDEX(Δεδομένα!$P:$P,MATCH('2020'!E387,Δεδομένα!$O:$O,0))</f>
        <v>196</v>
      </c>
      <c r="G387" s="6" t="s">
        <v>495</v>
      </c>
      <c r="H387" s="2" t="str">
        <f>INDEX(Δεδομένα!B$1:B$51,MATCH('2020'!G387,Δεδομένα!A$1:A$51,0))</f>
        <v>ΒΟΡΕΙΟΥ ΑΙΓΑΙΟΥ</v>
      </c>
      <c r="I387" s="8">
        <f>INDEX(Δεδομένα!E$1:E$13,MATCH('2020'!H387,Δεδομένα!D$1:D$13,0))</f>
        <v>11</v>
      </c>
      <c r="J387" s="1">
        <v>43850</v>
      </c>
      <c r="K387" s="6" t="s">
        <v>1645</v>
      </c>
      <c r="L387" s="36" t="str">
        <f t="shared" ref="L387:L450" si="24">_xlfn.CONCAT(TEXT(J387,"ηη/μμ/εεε")," ",TEXT(K387,"ωω:λλ"))</f>
        <v>20/01/2020 16:54</v>
      </c>
      <c r="M387" s="1">
        <v>43850</v>
      </c>
      <c r="N387" s="6" t="s">
        <v>1377</v>
      </c>
      <c r="O387" s="36" t="str">
        <f t="shared" ref="O387:O450" si="25">_xlfn.CONCAT(TEXT(M387,"ηη/μμ/εεε")," ",TEXT(N387,"ωω:λλ"))</f>
        <v>20/01/2020 17:12</v>
      </c>
      <c r="P387" s="46">
        <f t="shared" ref="P387:P450" si="26">O387-L387</f>
        <v>1.2499999997089617E-2</v>
      </c>
      <c r="Q387" s="48">
        <v>0</v>
      </c>
      <c r="R387" s="47">
        <f t="shared" ref="R387:R450" si="27">P387*(24*60)</f>
        <v>17.999999995809048</v>
      </c>
      <c r="S387" s="6" t="s">
        <v>498</v>
      </c>
      <c r="T387" s="6" t="s">
        <v>499</v>
      </c>
      <c r="U387" s="6" t="s">
        <v>500</v>
      </c>
      <c r="V387" s="6" t="s">
        <v>1521</v>
      </c>
      <c r="W387" s="7">
        <v>0</v>
      </c>
      <c r="X387" s="7">
        <v>0</v>
      </c>
      <c r="Y387" s="7">
        <v>0</v>
      </c>
      <c r="Z387" s="7">
        <v>0</v>
      </c>
      <c r="AA387" s="7">
        <v>0</v>
      </c>
      <c r="AB387" s="7">
        <v>0.01</v>
      </c>
      <c r="AC387" s="7">
        <v>0</v>
      </c>
      <c r="AD387" s="7">
        <v>0</v>
      </c>
      <c r="AE387">
        <v>2</v>
      </c>
      <c r="AF387">
        <v>0</v>
      </c>
      <c r="AG387">
        <v>0</v>
      </c>
      <c r="AH387">
        <v>0</v>
      </c>
      <c r="AI387">
        <v>0</v>
      </c>
      <c r="AJ387">
        <v>1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</row>
    <row r="388" spans="1:44" x14ac:dyDescent="0.25">
      <c r="A388">
        <v>1533229</v>
      </c>
      <c r="B388">
        <v>720089</v>
      </c>
      <c r="C388">
        <v>22.054257163926099</v>
      </c>
      <c r="D388">
        <v>37.112193723479699</v>
      </c>
      <c r="E388" s="68" t="s">
        <v>937</v>
      </c>
      <c r="F388" s="8">
        <f>INDEX(Δεδομένα!$P:$P,MATCH('2020'!E388,Δεδομένα!$O:$O,0))</f>
        <v>143</v>
      </c>
      <c r="G388" s="6" t="s">
        <v>841</v>
      </c>
      <c r="H388" s="2" t="str">
        <f>INDEX(Δεδομένα!B$1:B$51,MATCH('2020'!G388,Δεδομένα!A$1:A$51,0))</f>
        <v>ΠΕΛΛΟΠΟΝΗΣΟΥ</v>
      </c>
      <c r="I388" s="8">
        <f>INDEX(Δεδομένα!E$1:E$13,MATCH('2020'!H388,Δεδομένα!D$1:D$13,0))</f>
        <v>8</v>
      </c>
      <c r="J388" s="1">
        <v>43850</v>
      </c>
      <c r="K388" s="6" t="s">
        <v>825</v>
      </c>
      <c r="L388" s="36" t="str">
        <f t="shared" si="24"/>
        <v>20/01/2020 20:30</v>
      </c>
      <c r="M388" s="1">
        <v>43850</v>
      </c>
      <c r="N388" s="6" t="s">
        <v>764</v>
      </c>
      <c r="O388" s="36" t="str">
        <f t="shared" si="25"/>
        <v>20/01/2020 22:30</v>
      </c>
      <c r="P388" s="46">
        <f t="shared" si="26"/>
        <v>8.3333333335758653E-2</v>
      </c>
      <c r="Q388" s="48">
        <v>0</v>
      </c>
      <c r="R388" s="47">
        <f t="shared" si="27"/>
        <v>120.00000000349246</v>
      </c>
      <c r="S388" s="6" t="s">
        <v>842</v>
      </c>
      <c r="T388" s="6" t="s">
        <v>940</v>
      </c>
      <c r="U388" s="6" t="s">
        <v>44</v>
      </c>
      <c r="V388" s="6" t="s">
        <v>1655</v>
      </c>
      <c r="W388" s="7">
        <v>0</v>
      </c>
      <c r="X388" s="7">
        <v>0.1</v>
      </c>
      <c r="Y388" s="7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>
        <v>2</v>
      </c>
      <c r="AF388">
        <v>0</v>
      </c>
      <c r="AG388">
        <v>1</v>
      </c>
      <c r="AH388">
        <v>0</v>
      </c>
      <c r="AI388">
        <v>0</v>
      </c>
      <c r="AJ388">
        <v>1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</row>
    <row r="389" spans="1:44" x14ac:dyDescent="0.25">
      <c r="A389">
        <v>1533231</v>
      </c>
      <c r="B389">
        <v>720099</v>
      </c>
      <c r="C389">
        <v>22.002875757915699</v>
      </c>
      <c r="D389">
        <v>37.159365340155603</v>
      </c>
      <c r="E389" s="68" t="s">
        <v>937</v>
      </c>
      <c r="F389" s="8">
        <f>INDEX(Δεδομένα!$P:$P,MATCH('2020'!E389,Δεδομένα!$O:$O,0))</f>
        <v>143</v>
      </c>
      <c r="G389" s="6" t="s">
        <v>841</v>
      </c>
      <c r="H389" s="2" t="str">
        <f>INDEX(Δεδομένα!B$1:B$51,MATCH('2020'!G389,Δεδομένα!A$1:A$51,0))</f>
        <v>ΠΕΛΛΟΠΟΝΗΣΟΥ</v>
      </c>
      <c r="I389" s="8">
        <f>INDEX(Δεδομένα!E$1:E$13,MATCH('2020'!H389,Δεδομένα!D$1:D$13,0))</f>
        <v>8</v>
      </c>
      <c r="J389" s="1">
        <v>43850</v>
      </c>
      <c r="K389" s="6" t="s">
        <v>446</v>
      </c>
      <c r="L389" s="36" t="str">
        <f t="shared" si="24"/>
        <v>20/01/2020 21:25</v>
      </c>
      <c r="M389" s="1">
        <v>43850</v>
      </c>
      <c r="N389" s="6" t="s">
        <v>847</v>
      </c>
      <c r="O389" s="36" t="str">
        <f t="shared" si="25"/>
        <v>20/01/2020 23:05</v>
      </c>
      <c r="P389" s="46">
        <f t="shared" si="26"/>
        <v>6.9444444445252884E-2</v>
      </c>
      <c r="Q389" s="48">
        <v>0</v>
      </c>
      <c r="R389" s="47">
        <f t="shared" si="27"/>
        <v>100.00000000116415</v>
      </c>
      <c r="S389" s="6" t="s">
        <v>842</v>
      </c>
      <c r="T389" s="6" t="s">
        <v>940</v>
      </c>
      <c r="U389" s="6" t="s">
        <v>44</v>
      </c>
      <c r="V389" s="6" t="s">
        <v>1656</v>
      </c>
      <c r="W389" s="7">
        <v>0</v>
      </c>
      <c r="X389" s="7">
        <v>0</v>
      </c>
      <c r="Y389" s="7">
        <v>0</v>
      </c>
      <c r="Z389" s="7">
        <v>0</v>
      </c>
      <c r="AA389" s="7">
        <v>0.1</v>
      </c>
      <c r="AB389" s="7">
        <v>0</v>
      </c>
      <c r="AC389" s="7">
        <v>0</v>
      </c>
      <c r="AD389" s="7">
        <v>0</v>
      </c>
      <c r="AE389">
        <v>2</v>
      </c>
      <c r="AF389">
        <v>0</v>
      </c>
      <c r="AG389">
        <v>0</v>
      </c>
      <c r="AH389">
        <v>0</v>
      </c>
      <c r="AI389">
        <v>0</v>
      </c>
      <c r="AJ389">
        <v>1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</row>
    <row r="390" spans="1:44" x14ac:dyDescent="0.25">
      <c r="A390">
        <v>1536125</v>
      </c>
      <c r="B390">
        <v>719971</v>
      </c>
      <c r="C390">
        <v>25.085627792074501</v>
      </c>
      <c r="D390">
        <v>41.078402121207297</v>
      </c>
      <c r="E390" s="68" t="s">
        <v>120</v>
      </c>
      <c r="F390" s="8">
        <f>INDEX(Δεδομένα!$P:$P,MATCH('2020'!E390,Δεδομένα!$O:$O,0))</f>
        <v>30</v>
      </c>
      <c r="G390" s="6" t="s">
        <v>121</v>
      </c>
      <c r="H390" s="2" t="str">
        <f>INDEX(Δεδομένα!B$1:B$51,MATCH('2020'!G390,Δεδομένα!A$1:A$51,0))</f>
        <v>ΑΝΑΤΟΛΙΚΗΣ ΜΑΚΕΔΟΝΙΑΣ ΚΑΙ ΘΡΑΚΗΣ</v>
      </c>
      <c r="I390" s="8">
        <f>INDEX(Δεδομένα!E$1:E$13,MATCH('2020'!H390,Δεδομένα!D$1:D$13,0))</f>
        <v>2</v>
      </c>
      <c r="J390" s="1">
        <v>43850</v>
      </c>
      <c r="K390" s="6" t="s">
        <v>1632</v>
      </c>
      <c r="L390" s="36" t="str">
        <f t="shared" si="24"/>
        <v>20/01/2020 14:04</v>
      </c>
      <c r="M390" s="1">
        <v>43850</v>
      </c>
      <c r="N390" s="6" t="s">
        <v>59</v>
      </c>
      <c r="O390" s="36" t="str">
        <f t="shared" si="25"/>
        <v>20/01/2020 15:00</v>
      </c>
      <c r="P390" s="46">
        <f t="shared" si="26"/>
        <v>3.888888889196096E-2</v>
      </c>
      <c r="Q390" s="48">
        <v>0</v>
      </c>
      <c r="R390" s="47">
        <f t="shared" si="27"/>
        <v>56.000000004423782</v>
      </c>
      <c r="S390" s="6" t="s">
        <v>121</v>
      </c>
      <c r="T390" s="6" t="s">
        <v>129</v>
      </c>
      <c r="U390" s="6" t="s">
        <v>44</v>
      </c>
      <c r="V390" s="6" t="s">
        <v>137</v>
      </c>
      <c r="W390" s="7">
        <v>0</v>
      </c>
      <c r="X390" s="7">
        <v>0</v>
      </c>
      <c r="Y390" s="7">
        <v>0</v>
      </c>
      <c r="Z390" s="7">
        <v>0.4</v>
      </c>
      <c r="AA390" s="7">
        <v>0</v>
      </c>
      <c r="AB390" s="7">
        <v>0</v>
      </c>
      <c r="AC390" s="7">
        <v>0</v>
      </c>
      <c r="AD390" s="7">
        <v>0</v>
      </c>
      <c r="AE390">
        <v>3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</row>
    <row r="391" spans="1:44" x14ac:dyDescent="0.25">
      <c r="A391">
        <v>1532659</v>
      </c>
      <c r="B391">
        <v>720009</v>
      </c>
      <c r="C391">
        <v>22.4398531228161</v>
      </c>
      <c r="D391">
        <v>40.350447700743501</v>
      </c>
      <c r="E391" s="68" t="s">
        <v>978</v>
      </c>
      <c r="F391" s="8">
        <f>INDEX(Δεδομένα!$P:$P,MATCH('2020'!E391,Δεδομένα!$O:$O,0))</f>
        <v>67</v>
      </c>
      <c r="G391" s="6" t="s">
        <v>917</v>
      </c>
      <c r="H391" s="2" t="str">
        <f>INDEX(Δεδομένα!B$1:B$51,MATCH('2020'!G391,Δεδομένα!A$1:A$51,0))</f>
        <v>ΚΕΝΤΡΙΚΗΣ ΜΑΚΕΔΟΝΙΑΣ</v>
      </c>
      <c r="I391" s="8">
        <f>INDEX(Δεδομένα!E$1:E$13,MATCH('2020'!H391,Δεδομένα!D$1:D$13,0))</f>
        <v>3</v>
      </c>
      <c r="J391" s="1">
        <v>43850</v>
      </c>
      <c r="K391" s="6" t="s">
        <v>215</v>
      </c>
      <c r="L391" s="36" t="str">
        <f t="shared" si="24"/>
        <v>20/01/2020 16:20</v>
      </c>
      <c r="M391" s="1">
        <v>43850</v>
      </c>
      <c r="N391" s="6" t="s">
        <v>156</v>
      </c>
      <c r="O391" s="36" t="str">
        <f t="shared" si="25"/>
        <v>20/01/2020 17:30</v>
      </c>
      <c r="P391" s="46">
        <f t="shared" si="26"/>
        <v>4.8611111109494232E-2</v>
      </c>
      <c r="Q391" s="48">
        <v>0</v>
      </c>
      <c r="R391" s="47">
        <f t="shared" si="27"/>
        <v>69.999999997671694</v>
      </c>
      <c r="S391" s="6" t="s">
        <v>917</v>
      </c>
      <c r="T391" s="6" t="s">
        <v>980</v>
      </c>
      <c r="U391" s="6" t="s">
        <v>1643</v>
      </c>
      <c r="V391" s="6" t="s">
        <v>1644</v>
      </c>
      <c r="W391" s="7">
        <v>1</v>
      </c>
      <c r="X391" s="7">
        <v>0</v>
      </c>
      <c r="Y391" s="7">
        <v>0</v>
      </c>
      <c r="Z391" s="7">
        <v>0</v>
      </c>
      <c r="AA391" s="7">
        <v>0</v>
      </c>
      <c r="AB391" s="7">
        <v>0</v>
      </c>
      <c r="AC391" s="7">
        <v>0</v>
      </c>
      <c r="AD391" s="7">
        <v>0</v>
      </c>
      <c r="AE391">
        <v>3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</row>
    <row r="392" spans="1:44" x14ac:dyDescent="0.25">
      <c r="A392">
        <v>1539826</v>
      </c>
      <c r="B392">
        <v>719901</v>
      </c>
      <c r="C392">
        <v>25.3463454672499</v>
      </c>
      <c r="D392">
        <v>41.104675491558901</v>
      </c>
      <c r="E392" s="68" t="s">
        <v>946</v>
      </c>
      <c r="F392" s="8">
        <f>INDEX(Δεδομένα!$P:$P,MATCH('2020'!E392,Δεδομένα!$O:$O,0))</f>
        <v>19</v>
      </c>
      <c r="G392" s="6" t="s">
        <v>64</v>
      </c>
      <c r="H392" s="2" t="str">
        <f>INDEX(Δεδομένα!B$1:B$51,MATCH('2020'!G392,Δεδομένα!A$1:A$51,0))</f>
        <v>ΑΝΑΤΟΛΙΚΗΣ ΜΑΚΕΔΟΝΙΑΣ ΚΑΙ ΘΡΑΚΗΣ</v>
      </c>
      <c r="I392" s="8">
        <f>INDEX(Δεδομένα!E$1:E$13,MATCH('2020'!H392,Δεδομένα!D$1:D$13,0))</f>
        <v>2</v>
      </c>
      <c r="J392" s="1">
        <v>43850</v>
      </c>
      <c r="K392" s="6" t="s">
        <v>58</v>
      </c>
      <c r="L392" s="36" t="str">
        <f t="shared" si="24"/>
        <v>20/01/2020 10:11</v>
      </c>
      <c r="M392" s="1">
        <v>43850</v>
      </c>
      <c r="N392" s="6" t="s">
        <v>857</v>
      </c>
      <c r="O392" s="36" t="str">
        <f t="shared" si="25"/>
        <v>20/01/2020 10:45</v>
      </c>
      <c r="P392" s="46">
        <f t="shared" si="26"/>
        <v>2.361111110803904E-2</v>
      </c>
      <c r="Q392" s="48">
        <v>0</v>
      </c>
      <c r="R392" s="47">
        <f t="shared" si="27"/>
        <v>33.999999995576218</v>
      </c>
      <c r="S392" s="6" t="s">
        <v>44</v>
      </c>
      <c r="T392" s="6" t="s">
        <v>948</v>
      </c>
      <c r="U392" s="6" t="s">
        <v>44</v>
      </c>
      <c r="V392" s="6" t="s">
        <v>1617</v>
      </c>
      <c r="W392" s="7">
        <v>0</v>
      </c>
      <c r="X392" s="7">
        <v>0</v>
      </c>
      <c r="Y392" s="7">
        <v>0</v>
      </c>
      <c r="Z392" s="7">
        <v>3</v>
      </c>
      <c r="AA392" s="7">
        <v>0</v>
      </c>
      <c r="AB392" s="7">
        <v>0</v>
      </c>
      <c r="AC392" s="7">
        <v>0</v>
      </c>
      <c r="AD392" s="7">
        <v>0</v>
      </c>
      <c r="AE392">
        <v>2</v>
      </c>
      <c r="AF392">
        <v>0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</row>
    <row r="393" spans="1:44" x14ac:dyDescent="0.25">
      <c r="A393">
        <v>1539836</v>
      </c>
      <c r="B393">
        <v>719977</v>
      </c>
      <c r="C393">
        <v>25.260675272314199</v>
      </c>
      <c r="D393">
        <v>41.118882072621197</v>
      </c>
      <c r="E393" s="68" t="s">
        <v>946</v>
      </c>
      <c r="F393" s="8">
        <f>INDEX(Δεδομένα!$P:$P,MATCH('2020'!E393,Δεδομένα!$O:$O,0))</f>
        <v>19</v>
      </c>
      <c r="G393" s="6" t="s">
        <v>64</v>
      </c>
      <c r="H393" s="2" t="str">
        <f>INDEX(Δεδομένα!B$1:B$51,MATCH('2020'!G393,Δεδομένα!A$1:A$51,0))</f>
        <v>ΑΝΑΤΟΛΙΚΗΣ ΜΑΚΕΔΟΝΙΑΣ ΚΑΙ ΘΡΑΚΗΣ</v>
      </c>
      <c r="I393" s="8">
        <f>INDEX(Δεδομένα!E$1:E$13,MATCH('2020'!H393,Δεδομένα!D$1:D$13,0))</f>
        <v>2</v>
      </c>
      <c r="J393" s="1">
        <v>43850</v>
      </c>
      <c r="K393" s="6" t="s">
        <v>65</v>
      </c>
      <c r="L393" s="36" t="str">
        <f t="shared" si="24"/>
        <v>20/01/2020 14:33</v>
      </c>
      <c r="M393" s="1">
        <v>43850</v>
      </c>
      <c r="N393" s="6" t="s">
        <v>59</v>
      </c>
      <c r="O393" s="36" t="str">
        <f t="shared" si="25"/>
        <v>20/01/2020 15:00</v>
      </c>
      <c r="P393" s="46">
        <f t="shared" si="26"/>
        <v>1.8750000002910383E-2</v>
      </c>
      <c r="Q393" s="48">
        <v>0</v>
      </c>
      <c r="R393" s="47">
        <f t="shared" si="27"/>
        <v>27.000000004190952</v>
      </c>
      <c r="S393" s="6" t="s">
        <v>44</v>
      </c>
      <c r="T393" s="6" t="s">
        <v>948</v>
      </c>
      <c r="U393" s="6" t="s">
        <v>44</v>
      </c>
      <c r="V393" s="6" t="s">
        <v>1186</v>
      </c>
      <c r="W393" s="7">
        <v>0</v>
      </c>
      <c r="X393" s="7">
        <v>0</v>
      </c>
      <c r="Y393" s="7">
        <v>0</v>
      </c>
      <c r="Z393" s="7">
        <v>1</v>
      </c>
      <c r="AA393" s="7">
        <v>0</v>
      </c>
      <c r="AB393" s="7">
        <v>0</v>
      </c>
      <c r="AC393" s="7">
        <v>0</v>
      </c>
      <c r="AD393" s="7">
        <v>0</v>
      </c>
      <c r="AE393">
        <v>2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</row>
    <row r="394" spans="1:44" x14ac:dyDescent="0.25">
      <c r="A394">
        <v>1540117</v>
      </c>
      <c r="B394">
        <v>720133</v>
      </c>
      <c r="C394">
        <v>26.0619812624536</v>
      </c>
      <c r="D394">
        <v>38.248029554845402</v>
      </c>
      <c r="E394" s="68" t="s">
        <v>1661</v>
      </c>
      <c r="F394" s="8">
        <f>INDEX(Δεδομένα!$P:$P,MATCH('2020'!E394,Δεδομένα!$O:$O,0))</f>
        <v>201</v>
      </c>
      <c r="G394" s="6" t="s">
        <v>525</v>
      </c>
      <c r="H394" s="2" t="str">
        <f>INDEX(Δεδομένα!B$1:B$51,MATCH('2020'!G394,Δεδομένα!A$1:A$51,0))</f>
        <v>ΒΟΡΕΙΟΥ ΑΙΓΑΙΟΥ</v>
      </c>
      <c r="I394" s="8">
        <f>INDEX(Δεδομένα!E$1:E$13,MATCH('2020'!H394,Δεδομένα!D$1:D$13,0))</f>
        <v>11</v>
      </c>
      <c r="J394" s="1">
        <v>43850</v>
      </c>
      <c r="K394" s="6" t="s">
        <v>1662</v>
      </c>
      <c r="L394" s="36" t="str">
        <f t="shared" si="24"/>
        <v>20/01/2020 23:10</v>
      </c>
      <c r="M394" s="1">
        <v>43850</v>
      </c>
      <c r="N394" s="6" t="s">
        <v>1662</v>
      </c>
      <c r="O394" s="36" t="str">
        <f t="shared" si="25"/>
        <v>20/01/2020 23:10</v>
      </c>
      <c r="P394" s="46">
        <f t="shared" si="26"/>
        <v>0</v>
      </c>
      <c r="Q394" s="48">
        <v>0</v>
      </c>
      <c r="R394" s="47">
        <f t="shared" si="27"/>
        <v>0</v>
      </c>
      <c r="S394" s="6" t="s">
        <v>525</v>
      </c>
      <c r="T394" s="6" t="s">
        <v>527</v>
      </c>
      <c r="U394" s="6" t="s">
        <v>44</v>
      </c>
      <c r="V394" s="6" t="s">
        <v>1663</v>
      </c>
      <c r="W394" s="7">
        <v>0</v>
      </c>
      <c r="X394" s="7">
        <v>0</v>
      </c>
      <c r="Y394" s="7">
        <v>0</v>
      </c>
      <c r="Z394" s="7">
        <v>0.1</v>
      </c>
      <c r="AA394" s="7">
        <v>0</v>
      </c>
      <c r="AB394" s="7">
        <v>0</v>
      </c>
      <c r="AC394" s="7">
        <v>0</v>
      </c>
      <c r="AD394" s="7">
        <v>0</v>
      </c>
      <c r="AE394">
        <v>2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</row>
    <row r="395" spans="1:44" x14ac:dyDescent="0.25">
      <c r="A395">
        <v>1618375</v>
      </c>
      <c r="B395">
        <v>0</v>
      </c>
      <c r="C395">
        <v>0</v>
      </c>
      <c r="D395">
        <v>0</v>
      </c>
      <c r="E395" s="68" t="s">
        <v>1661</v>
      </c>
      <c r="F395" s="8">
        <f>INDEX(Δεδομένα!$P:$P,MATCH('2020'!E395,Δεδομένα!$O:$O,0))</f>
        <v>201</v>
      </c>
      <c r="G395" s="6" t="s">
        <v>525</v>
      </c>
      <c r="H395" s="2" t="str">
        <f>INDEX(Δεδομένα!B$1:B$51,MATCH('2020'!G395,Δεδομένα!A$1:A$51,0))</f>
        <v>ΒΟΡΕΙΟΥ ΑΙΓΑΙΟΥ</v>
      </c>
      <c r="I395" s="8">
        <f>INDEX(Δεδομένα!E$1:E$13,MATCH('2020'!H395,Δεδομένα!D$1:D$13,0))</f>
        <v>11</v>
      </c>
      <c r="J395" s="1">
        <v>43850</v>
      </c>
      <c r="K395" s="6" t="s">
        <v>1662</v>
      </c>
      <c r="L395" s="36" t="str">
        <f t="shared" si="24"/>
        <v>20/01/2020 23:10</v>
      </c>
      <c r="M395" s="1">
        <v>43850</v>
      </c>
      <c r="N395" s="6" t="s">
        <v>1662</v>
      </c>
      <c r="O395" s="36" t="str">
        <f t="shared" si="25"/>
        <v>20/01/2020 23:10</v>
      </c>
      <c r="P395" s="46">
        <f t="shared" si="26"/>
        <v>0</v>
      </c>
      <c r="Q395" s="48">
        <v>0</v>
      </c>
      <c r="R395" s="47">
        <f t="shared" si="27"/>
        <v>0</v>
      </c>
      <c r="S395" s="6" t="s">
        <v>44</v>
      </c>
      <c r="T395" s="6" t="s">
        <v>527</v>
      </c>
      <c r="U395" s="6" t="s">
        <v>44</v>
      </c>
      <c r="V395" s="6" t="s">
        <v>1663</v>
      </c>
      <c r="W395" s="7">
        <v>0</v>
      </c>
      <c r="X395" s="7">
        <v>0</v>
      </c>
      <c r="Y395" s="7">
        <v>0</v>
      </c>
      <c r="Z395" s="7">
        <v>10</v>
      </c>
      <c r="AA395" s="7">
        <v>0</v>
      </c>
      <c r="AB395" s="7">
        <v>0</v>
      </c>
      <c r="AC395" s="7">
        <v>0</v>
      </c>
      <c r="AD395" s="7">
        <v>0</v>
      </c>
      <c r="AE395">
        <v>2</v>
      </c>
      <c r="AF395">
        <v>0</v>
      </c>
      <c r="AG395">
        <v>0</v>
      </c>
      <c r="AH395">
        <v>0</v>
      </c>
      <c r="AI395">
        <v>0</v>
      </c>
      <c r="AJ395">
        <v>1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</row>
    <row r="396" spans="1:44" x14ac:dyDescent="0.25">
      <c r="A396">
        <v>1538513</v>
      </c>
      <c r="B396">
        <v>720290</v>
      </c>
      <c r="C396">
        <v>21.5080303130304</v>
      </c>
      <c r="D396">
        <v>38.315815556915503</v>
      </c>
      <c r="E396" s="68" t="s">
        <v>334</v>
      </c>
      <c r="F396" s="8">
        <f>INDEX(Δεδομένα!$P:$P,MATCH('2020'!E396,Δεδομένα!$O:$O,0))</f>
        <v>127</v>
      </c>
      <c r="G396" s="6" t="s">
        <v>335</v>
      </c>
      <c r="H396" s="2" t="str">
        <f>INDEX(Δεδομένα!B$1:B$51,MATCH('2020'!G396,Δεδομένα!A$1:A$51,0))</f>
        <v>ΔΥΤΙΚΗΣ ΕΛΛΑΔΟΣ</v>
      </c>
      <c r="I396" s="8">
        <f>INDEX(Δεδομένα!E$1:E$13,MATCH('2020'!H396,Δεδομένα!D$1:D$13,0))</f>
        <v>7</v>
      </c>
      <c r="J396" s="1">
        <v>43851</v>
      </c>
      <c r="K396" s="6" t="s">
        <v>542</v>
      </c>
      <c r="L396" s="36" t="str">
        <f t="shared" si="24"/>
        <v>21/01/2020 14:30</v>
      </c>
      <c r="M396" s="1">
        <v>43851</v>
      </c>
      <c r="N396" s="6" t="s">
        <v>1686</v>
      </c>
      <c r="O396" s="36" t="str">
        <f t="shared" si="25"/>
        <v>21/01/2020 15:52</v>
      </c>
      <c r="P396" s="46">
        <f t="shared" si="26"/>
        <v>5.6944444448163267E-2</v>
      </c>
      <c r="Q396" s="48">
        <v>0</v>
      </c>
      <c r="R396" s="47">
        <f t="shared" si="27"/>
        <v>82.000000005355105</v>
      </c>
      <c r="S396" s="6" t="s">
        <v>338</v>
      </c>
      <c r="T396" s="6" t="s">
        <v>343</v>
      </c>
      <c r="U396" s="6" t="s">
        <v>344</v>
      </c>
      <c r="V396" s="6" t="s">
        <v>1687</v>
      </c>
      <c r="W396" s="7">
        <v>0</v>
      </c>
      <c r="X396" s="7">
        <v>0</v>
      </c>
      <c r="Y396" s="7">
        <v>0</v>
      </c>
      <c r="Z396" s="7">
        <v>0</v>
      </c>
      <c r="AA396" s="7">
        <v>3</v>
      </c>
      <c r="AB396" s="7">
        <v>0</v>
      </c>
      <c r="AC396" s="7">
        <v>0</v>
      </c>
      <c r="AD396" s="7">
        <v>0</v>
      </c>
      <c r="AE396">
        <v>2</v>
      </c>
      <c r="AF396">
        <v>0</v>
      </c>
      <c r="AG396">
        <v>0</v>
      </c>
      <c r="AH396">
        <v>0</v>
      </c>
      <c r="AI396">
        <v>0</v>
      </c>
      <c r="AJ396">
        <v>1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</row>
    <row r="397" spans="1:44" x14ac:dyDescent="0.25">
      <c r="A397">
        <v>1549940</v>
      </c>
      <c r="B397">
        <v>720228</v>
      </c>
      <c r="C397">
        <v>22.157263228715099</v>
      </c>
      <c r="D397">
        <v>37.387501718629402</v>
      </c>
      <c r="E397" s="68" t="s">
        <v>931</v>
      </c>
      <c r="F397" s="8">
        <f>INDEX(Δεδομένα!$P:$P,MATCH('2020'!E397,Δεδομένα!$O:$O,0))</f>
        <v>141</v>
      </c>
      <c r="G397" s="6" t="s">
        <v>932</v>
      </c>
      <c r="H397" s="2" t="str">
        <f>INDEX(Δεδομένα!B$1:B$51,MATCH('2020'!G397,Δεδομένα!A$1:A$51,0))</f>
        <v>ΠΕΛΛΟΠΟΝΗΣΟΥ</v>
      </c>
      <c r="I397" s="8">
        <f>INDEX(Δεδομένα!E$1:E$13,MATCH('2020'!H397,Δεδομένα!D$1:D$13,0))</f>
        <v>8</v>
      </c>
      <c r="J397" s="1">
        <v>43851</v>
      </c>
      <c r="K397" s="6" t="s">
        <v>550</v>
      </c>
      <c r="L397" s="36" t="str">
        <f t="shared" si="24"/>
        <v>21/01/2020 11:49</v>
      </c>
      <c r="M397" s="1">
        <v>43851</v>
      </c>
      <c r="N397" s="6" t="s">
        <v>768</v>
      </c>
      <c r="O397" s="36" t="str">
        <f t="shared" si="25"/>
        <v>21/01/2020 14:15</v>
      </c>
      <c r="P397" s="46">
        <f t="shared" si="26"/>
        <v>0.10138888889196096</v>
      </c>
      <c r="Q397" s="48">
        <v>0</v>
      </c>
      <c r="R397" s="47">
        <f t="shared" si="27"/>
        <v>146.00000000442378</v>
      </c>
      <c r="S397" s="6" t="s">
        <v>933</v>
      </c>
      <c r="T397" s="6" t="s">
        <v>934</v>
      </c>
      <c r="U397" s="6" t="s">
        <v>1523</v>
      </c>
      <c r="V397" s="6" t="s">
        <v>1523</v>
      </c>
      <c r="W397" s="7">
        <v>0</v>
      </c>
      <c r="X397" s="7">
        <v>0</v>
      </c>
      <c r="Y397" s="7">
        <v>0</v>
      </c>
      <c r="Z397" s="7">
        <v>1</v>
      </c>
      <c r="AA397" s="7">
        <v>0</v>
      </c>
      <c r="AB397" s="7">
        <v>0</v>
      </c>
      <c r="AC397" s="7">
        <v>0</v>
      </c>
      <c r="AD397" s="7">
        <v>0</v>
      </c>
      <c r="AE397">
        <v>8</v>
      </c>
      <c r="AF397">
        <v>0</v>
      </c>
      <c r="AG397">
        <v>0</v>
      </c>
      <c r="AH397">
        <v>0</v>
      </c>
      <c r="AI397">
        <v>0</v>
      </c>
      <c r="AJ397">
        <v>4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</row>
    <row r="398" spans="1:44" x14ac:dyDescent="0.25">
      <c r="A398">
        <v>1549941</v>
      </c>
      <c r="B398">
        <v>720296</v>
      </c>
      <c r="C398">
        <v>22.1178612360704</v>
      </c>
      <c r="D398">
        <v>37.224236932060599</v>
      </c>
      <c r="E398" s="68" t="s">
        <v>931</v>
      </c>
      <c r="F398" s="8">
        <f>INDEX(Δεδομένα!$P:$P,MATCH('2020'!E398,Δεδομένα!$O:$O,0))</f>
        <v>141</v>
      </c>
      <c r="G398" s="6" t="s">
        <v>932</v>
      </c>
      <c r="H398" s="2" t="str">
        <f>INDEX(Δεδομένα!B$1:B$51,MATCH('2020'!G398,Δεδομένα!A$1:A$51,0))</f>
        <v>ΠΕΛΛΟΠΟΝΗΣΟΥ</v>
      </c>
      <c r="I398" s="8">
        <f>INDEX(Δεδομένα!E$1:E$13,MATCH('2020'!H398,Δεδομένα!D$1:D$13,0))</f>
        <v>8</v>
      </c>
      <c r="J398" s="1">
        <v>43851</v>
      </c>
      <c r="K398" s="6" t="s">
        <v>200</v>
      </c>
      <c r="L398" s="36" t="str">
        <f t="shared" si="24"/>
        <v>21/01/2020 14:54</v>
      </c>
      <c r="M398" s="1">
        <v>43851</v>
      </c>
      <c r="N398" s="6" t="s">
        <v>198</v>
      </c>
      <c r="O398" s="36" t="str">
        <f t="shared" si="25"/>
        <v>21/01/2020 16:30</v>
      </c>
      <c r="P398" s="46">
        <f t="shared" si="26"/>
        <v>6.6666666665696539E-2</v>
      </c>
      <c r="Q398" s="48">
        <v>0</v>
      </c>
      <c r="R398" s="47">
        <f t="shared" si="27"/>
        <v>95.999999998603016</v>
      </c>
      <c r="S398" s="6" t="s">
        <v>933</v>
      </c>
      <c r="T398" s="6" t="s">
        <v>934</v>
      </c>
      <c r="U398" s="6" t="s">
        <v>1688</v>
      </c>
      <c r="V398" s="6" t="s">
        <v>1689</v>
      </c>
      <c r="W398" s="7">
        <v>0</v>
      </c>
      <c r="X398" s="7">
        <v>30</v>
      </c>
      <c r="Y398" s="7">
        <v>0</v>
      </c>
      <c r="Z398" s="7">
        <v>0</v>
      </c>
      <c r="AA398" s="7">
        <v>0</v>
      </c>
      <c r="AB398" s="7">
        <v>0</v>
      </c>
      <c r="AC398" s="7">
        <v>0</v>
      </c>
      <c r="AD398" s="7">
        <v>0</v>
      </c>
      <c r="AE398">
        <v>16</v>
      </c>
      <c r="AF398">
        <v>0</v>
      </c>
      <c r="AG398">
        <v>0</v>
      </c>
      <c r="AH398">
        <v>0</v>
      </c>
      <c r="AI398">
        <v>0</v>
      </c>
      <c r="AJ398">
        <v>8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</row>
    <row r="399" spans="1:44" x14ac:dyDescent="0.25">
      <c r="A399">
        <v>1534337</v>
      </c>
      <c r="B399">
        <v>720040</v>
      </c>
      <c r="C399">
        <v>20.8768347260715</v>
      </c>
      <c r="D399">
        <v>39.150068851282001</v>
      </c>
      <c r="E399" s="68" t="s">
        <v>267</v>
      </c>
      <c r="F399" s="8">
        <f>INDEX(Δεδομένα!$P:$P,MATCH('2020'!E399,Δεδομένα!$O:$O,0))</f>
        <v>94</v>
      </c>
      <c r="G399" s="6" t="s">
        <v>268</v>
      </c>
      <c r="H399" s="2" t="str">
        <f>INDEX(Δεδομένα!B$1:B$51,MATCH('2020'!G399,Δεδομένα!A$1:A$51,0))</f>
        <v>ΗΠΕΙΡΟΥ</v>
      </c>
      <c r="I399" s="8">
        <f>INDEX(Δεδομένα!E$1:E$13,MATCH('2020'!H399,Δεδομένα!D$1:D$13,0))</f>
        <v>5</v>
      </c>
      <c r="J399" s="1">
        <v>43851</v>
      </c>
      <c r="K399" s="6" t="s">
        <v>445</v>
      </c>
      <c r="L399" s="36" t="str">
        <f t="shared" si="24"/>
        <v>21/01/2020 18:19</v>
      </c>
      <c r="M399" s="1">
        <v>43851</v>
      </c>
      <c r="N399" s="6" t="s">
        <v>1648</v>
      </c>
      <c r="O399" s="36" t="str">
        <f t="shared" si="25"/>
        <v>21/01/2020 19:57</v>
      </c>
      <c r="P399" s="46">
        <f t="shared" si="26"/>
        <v>6.805555555911269E-2</v>
      </c>
      <c r="Q399" s="48">
        <v>0</v>
      </c>
      <c r="R399" s="47">
        <f t="shared" si="27"/>
        <v>98.000000005122274</v>
      </c>
      <c r="S399" s="6" t="s">
        <v>44</v>
      </c>
      <c r="T399" s="6" t="s">
        <v>270</v>
      </c>
      <c r="U399" s="6" t="s">
        <v>44</v>
      </c>
      <c r="V399" s="6" t="s">
        <v>1649</v>
      </c>
      <c r="W399" s="7">
        <v>0</v>
      </c>
      <c r="X399" s="7">
        <v>0</v>
      </c>
      <c r="Y399" s="7">
        <v>0</v>
      </c>
      <c r="Z399" s="7">
        <v>0.1</v>
      </c>
      <c r="AA399" s="7">
        <v>0.1</v>
      </c>
      <c r="AB399" s="7">
        <v>0</v>
      </c>
      <c r="AC399" s="7">
        <v>0</v>
      </c>
      <c r="AD399" s="7">
        <v>0</v>
      </c>
      <c r="AE399">
        <v>2</v>
      </c>
      <c r="AF399">
        <v>0</v>
      </c>
      <c r="AG399">
        <v>0</v>
      </c>
      <c r="AH399">
        <v>0</v>
      </c>
      <c r="AI399">
        <v>0</v>
      </c>
      <c r="AJ399">
        <v>1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</row>
    <row r="400" spans="1:44" x14ac:dyDescent="0.25">
      <c r="A400">
        <v>1533206</v>
      </c>
      <c r="B400">
        <v>0</v>
      </c>
      <c r="C400">
        <v>0</v>
      </c>
      <c r="D400">
        <v>0</v>
      </c>
      <c r="E400" s="68" t="s">
        <v>302</v>
      </c>
      <c r="F400" s="8">
        <f>INDEX(Δεδομένα!$P:$P,MATCH('2020'!E400,Δεδομένα!$O:$O,0))</f>
        <v>119</v>
      </c>
      <c r="G400" s="6" t="s">
        <v>303</v>
      </c>
      <c r="H400" s="2" t="str">
        <f>INDEX(Δεδομένα!B$1:B$51,MATCH('2020'!G400,Δεδομένα!A$1:A$51,0))</f>
        <v>ΔΥΤΙΚΗΣ ΕΛΛΑΔΟΣ</v>
      </c>
      <c r="I400" s="8">
        <f>INDEX(Δεδομένα!E$1:E$13,MATCH('2020'!H400,Δεδομένα!D$1:D$13,0))</f>
        <v>7</v>
      </c>
      <c r="J400" s="1">
        <v>43851</v>
      </c>
      <c r="K400" s="6" t="s">
        <v>304</v>
      </c>
      <c r="L400" s="36" t="str">
        <f t="shared" si="24"/>
        <v>21/01/2020 16:08</v>
      </c>
      <c r="M400" s="1">
        <v>43851</v>
      </c>
      <c r="N400" s="6" t="s">
        <v>305</v>
      </c>
      <c r="O400" s="36" t="str">
        <f t="shared" si="25"/>
        <v>21/01/2020 16:55</v>
      </c>
      <c r="P400" s="46">
        <f t="shared" si="26"/>
        <v>3.2638888886140194E-2</v>
      </c>
      <c r="Q400" s="48">
        <v>0</v>
      </c>
      <c r="R400" s="47">
        <f t="shared" si="27"/>
        <v>46.999999996041879</v>
      </c>
      <c r="S400" s="6" t="s">
        <v>306</v>
      </c>
      <c r="T400" s="6" t="s">
        <v>307</v>
      </c>
      <c r="U400" s="6" t="s">
        <v>44</v>
      </c>
      <c r="V400" s="6" t="s">
        <v>308</v>
      </c>
      <c r="W400" s="7">
        <v>0</v>
      </c>
      <c r="X400" s="7">
        <v>0</v>
      </c>
      <c r="Y400" s="7">
        <v>0</v>
      </c>
      <c r="Z400" s="7">
        <v>0.3</v>
      </c>
      <c r="AA400" s="7">
        <v>0</v>
      </c>
      <c r="AB400" s="7">
        <v>0</v>
      </c>
      <c r="AC400" s="7">
        <v>0</v>
      </c>
      <c r="AD400" s="7">
        <v>0</v>
      </c>
      <c r="AE400">
        <v>2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</row>
    <row r="401" spans="1:44" x14ac:dyDescent="0.25">
      <c r="A401">
        <v>1533545</v>
      </c>
      <c r="B401">
        <v>0</v>
      </c>
      <c r="C401">
        <v>0</v>
      </c>
      <c r="D401">
        <v>0</v>
      </c>
      <c r="E401" s="68" t="s">
        <v>313</v>
      </c>
      <c r="F401" s="8">
        <f>INDEX(Δεδομένα!$P:$P,MATCH('2020'!E401,Δεδομένα!$O:$O,0))</f>
        <v>124</v>
      </c>
      <c r="G401" s="6" t="s">
        <v>303</v>
      </c>
      <c r="H401" s="2" t="str">
        <f>INDEX(Δεδομένα!B$1:B$51,MATCH('2020'!G401,Δεδομένα!A$1:A$51,0))</f>
        <v>ΔΥΤΙΚΗΣ ΕΛΛΑΔΟΣ</v>
      </c>
      <c r="I401" s="8">
        <f>INDEX(Δεδομένα!E$1:E$13,MATCH('2020'!H401,Δεδομένα!D$1:D$13,0))</f>
        <v>7</v>
      </c>
      <c r="J401" s="1">
        <v>43851</v>
      </c>
      <c r="K401" s="6" t="s">
        <v>329</v>
      </c>
      <c r="L401" s="36" t="str">
        <f t="shared" si="24"/>
        <v>21/01/2020 10:13</v>
      </c>
      <c r="M401" s="1">
        <v>43851</v>
      </c>
      <c r="N401" s="6" t="s">
        <v>145</v>
      </c>
      <c r="O401" s="36" t="str">
        <f t="shared" si="25"/>
        <v>21/01/2020 15:20</v>
      </c>
      <c r="P401" s="46">
        <f t="shared" si="26"/>
        <v>0.21319444444816327</v>
      </c>
      <c r="Q401" s="48">
        <v>0</v>
      </c>
      <c r="R401" s="47">
        <f t="shared" si="27"/>
        <v>307.0000000053551</v>
      </c>
      <c r="S401" s="6" t="s">
        <v>306</v>
      </c>
      <c r="T401" s="6" t="s">
        <v>316</v>
      </c>
      <c r="U401" s="6" t="s">
        <v>44</v>
      </c>
      <c r="V401" s="6" t="s">
        <v>330</v>
      </c>
      <c r="W401" s="7">
        <v>0</v>
      </c>
      <c r="X401" s="7">
        <v>0</v>
      </c>
      <c r="Y401" s="7">
        <v>0</v>
      </c>
      <c r="Z401" s="7">
        <v>0</v>
      </c>
      <c r="AA401" s="7">
        <v>0</v>
      </c>
      <c r="AB401" s="7">
        <v>1</v>
      </c>
      <c r="AC401" s="7">
        <v>1</v>
      </c>
      <c r="AD401" s="7">
        <v>0</v>
      </c>
      <c r="AE401">
        <v>6</v>
      </c>
      <c r="AF401">
        <v>0</v>
      </c>
      <c r="AG401">
        <v>0</v>
      </c>
      <c r="AH401">
        <v>0</v>
      </c>
      <c r="AI401">
        <v>0</v>
      </c>
      <c r="AJ401">
        <v>3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</row>
    <row r="402" spans="1:44" x14ac:dyDescent="0.25">
      <c r="A402">
        <v>1533223</v>
      </c>
      <c r="B402">
        <v>720333</v>
      </c>
      <c r="C402">
        <v>21.745192598598798</v>
      </c>
      <c r="D402">
        <v>38.014492734465101</v>
      </c>
      <c r="E402" s="68" t="s">
        <v>302</v>
      </c>
      <c r="F402" s="8">
        <f>INDEX(Δεδομένα!$P:$P,MATCH('2020'!E402,Δεδομένα!$O:$O,0))</f>
        <v>119</v>
      </c>
      <c r="G402" s="6" t="s">
        <v>303</v>
      </c>
      <c r="H402" s="2" t="str">
        <f>INDEX(Δεδομένα!B$1:B$51,MATCH('2020'!G402,Δεδομένα!A$1:A$51,0))</f>
        <v>ΔΥΤΙΚΗΣ ΕΛΛΑΔΟΣ</v>
      </c>
      <c r="I402" s="8">
        <f>INDEX(Δεδομένα!E$1:E$13,MATCH('2020'!H402,Δεδομένα!D$1:D$13,0))</f>
        <v>7</v>
      </c>
      <c r="J402" s="1">
        <v>43851</v>
      </c>
      <c r="K402" s="6" t="s">
        <v>239</v>
      </c>
      <c r="L402" s="36" t="str">
        <f t="shared" si="24"/>
        <v>21/01/2020 16:49</v>
      </c>
      <c r="M402" s="1">
        <v>43852</v>
      </c>
      <c r="N402" s="6" t="s">
        <v>600</v>
      </c>
      <c r="O402" s="36" t="str">
        <f t="shared" si="25"/>
        <v>22/01/2020 21:45</v>
      </c>
      <c r="P402" s="49">
        <f t="shared" si="26"/>
        <v>1.2055555555562023</v>
      </c>
      <c r="Q402" s="50">
        <f>1*24</f>
        <v>24</v>
      </c>
      <c r="R402" s="47">
        <f t="shared" si="27"/>
        <v>1736.0000000009313</v>
      </c>
      <c r="S402" s="6" t="s">
        <v>306</v>
      </c>
      <c r="T402" s="6" t="s">
        <v>307</v>
      </c>
      <c r="U402" s="6" t="s">
        <v>44</v>
      </c>
      <c r="V402" s="6" t="s">
        <v>1697</v>
      </c>
      <c r="W402" s="7">
        <v>6</v>
      </c>
      <c r="X402" s="7">
        <v>0</v>
      </c>
      <c r="Y402" s="7">
        <v>0</v>
      </c>
      <c r="Z402" s="7">
        <v>0</v>
      </c>
      <c r="AA402" s="7">
        <v>0</v>
      </c>
      <c r="AB402" s="7">
        <v>0</v>
      </c>
      <c r="AC402" s="7">
        <v>0</v>
      </c>
      <c r="AD402" s="7">
        <v>0</v>
      </c>
      <c r="AE402">
        <v>16</v>
      </c>
      <c r="AF402">
        <v>6</v>
      </c>
      <c r="AG402">
        <v>0</v>
      </c>
      <c r="AH402">
        <v>0</v>
      </c>
      <c r="AI402">
        <v>0</v>
      </c>
      <c r="AJ402">
        <v>9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</row>
    <row r="403" spans="1:44" x14ac:dyDescent="0.25">
      <c r="A403">
        <v>1533018</v>
      </c>
      <c r="B403">
        <v>720279</v>
      </c>
      <c r="C403">
        <v>20.805140649009601</v>
      </c>
      <c r="D403">
        <v>37.796736838566503</v>
      </c>
      <c r="E403" s="68" t="s">
        <v>1599</v>
      </c>
      <c r="F403" s="8">
        <f>INDEX(Δεδομένα!$P:$P,MATCH('2020'!E403,Δεδομένα!$O:$O,0))</f>
        <v>238</v>
      </c>
      <c r="G403" s="6" t="s">
        <v>1600</v>
      </c>
      <c r="H403" s="2" t="str">
        <f>INDEX(Δεδομένα!B$1:B$51,MATCH('2020'!G403,Δεδομένα!A$1:A$51,0))</f>
        <v>ΙΟΝΙΩΝ ΝΗΣΩΝ</v>
      </c>
      <c r="I403" s="8">
        <f>INDEX(Δεδομένα!E$1:E$13,MATCH('2020'!H403,Δεδομένα!D$1:D$13,0))</f>
        <v>13</v>
      </c>
      <c r="J403" s="1">
        <v>43851</v>
      </c>
      <c r="K403" s="6" t="s">
        <v>341</v>
      </c>
      <c r="L403" s="36" t="str">
        <f t="shared" si="24"/>
        <v>21/01/2020 13:55</v>
      </c>
      <c r="M403" s="1">
        <v>43851</v>
      </c>
      <c r="N403" s="6" t="s">
        <v>59</v>
      </c>
      <c r="O403" s="36" t="str">
        <f t="shared" si="25"/>
        <v>21/01/2020 15:00</v>
      </c>
      <c r="P403" s="46">
        <f t="shared" si="26"/>
        <v>4.5138888890505768E-2</v>
      </c>
      <c r="Q403" s="48">
        <v>0</v>
      </c>
      <c r="R403" s="47">
        <f t="shared" si="27"/>
        <v>65.000000002328306</v>
      </c>
      <c r="S403" s="6" t="s">
        <v>44</v>
      </c>
      <c r="T403" s="6" t="s">
        <v>1601</v>
      </c>
      <c r="U403" s="6" t="s">
        <v>44</v>
      </c>
      <c r="V403" s="6" t="s">
        <v>1682</v>
      </c>
      <c r="W403" s="7">
        <v>0</v>
      </c>
      <c r="X403" s="7">
        <v>0</v>
      </c>
      <c r="Y403" s="7">
        <v>0</v>
      </c>
      <c r="Z403" s="7">
        <v>0</v>
      </c>
      <c r="AA403" s="7">
        <v>0</v>
      </c>
      <c r="AB403" s="7">
        <v>0.05</v>
      </c>
      <c r="AC403" s="7">
        <v>0</v>
      </c>
      <c r="AD403" s="7">
        <v>0</v>
      </c>
      <c r="AE403">
        <v>2</v>
      </c>
      <c r="AF403">
        <v>0</v>
      </c>
      <c r="AG403">
        <v>0</v>
      </c>
      <c r="AH403">
        <v>0</v>
      </c>
      <c r="AI403">
        <v>0</v>
      </c>
      <c r="AJ403">
        <v>1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</row>
    <row r="404" spans="1:44" x14ac:dyDescent="0.25">
      <c r="A404">
        <v>1558352</v>
      </c>
      <c r="B404">
        <v>720324</v>
      </c>
      <c r="C404">
        <v>21.290424884078298</v>
      </c>
      <c r="D404">
        <v>37.818240119911003</v>
      </c>
      <c r="E404" s="68" t="s">
        <v>925</v>
      </c>
      <c r="F404" s="8">
        <f>INDEX(Δεδομένα!$P:$P,MATCH('2020'!E404,Δεδομένα!$O:$O,0))</f>
        <v>135</v>
      </c>
      <c r="G404" s="6" t="s">
        <v>357</v>
      </c>
      <c r="H404" s="2" t="str">
        <f>INDEX(Δεδομένα!B$1:B$51,MATCH('2020'!G404,Δεδομένα!A$1:A$51,0))</f>
        <v>ΔΥΤΙΚΗΣ ΕΛΛΑΔΟΣ</v>
      </c>
      <c r="I404" s="8">
        <f>INDEX(Δεδομένα!E$1:E$13,MATCH('2020'!H404,Δεδομένα!D$1:D$13,0))</f>
        <v>7</v>
      </c>
      <c r="J404" s="1">
        <v>43851</v>
      </c>
      <c r="K404" s="6" t="s">
        <v>201</v>
      </c>
      <c r="L404" s="36" t="str">
        <f t="shared" si="24"/>
        <v>21/01/2020 16:40</v>
      </c>
      <c r="M404" s="1">
        <v>43851</v>
      </c>
      <c r="N404" s="6" t="s">
        <v>156</v>
      </c>
      <c r="O404" s="36" t="str">
        <f t="shared" si="25"/>
        <v>21/01/2020 17:30</v>
      </c>
      <c r="P404" s="46">
        <f t="shared" si="26"/>
        <v>3.4722222218988463E-2</v>
      </c>
      <c r="Q404" s="48">
        <v>0</v>
      </c>
      <c r="R404" s="47">
        <f t="shared" si="27"/>
        <v>49.999999995343387</v>
      </c>
      <c r="S404" s="6" t="s">
        <v>1695</v>
      </c>
      <c r="T404" s="6" t="s">
        <v>1565</v>
      </c>
      <c r="U404" s="6" t="s">
        <v>1696</v>
      </c>
      <c r="V404" s="6" t="s">
        <v>1696</v>
      </c>
      <c r="W404" s="7">
        <v>0</v>
      </c>
      <c r="X404" s="7">
        <v>0</v>
      </c>
      <c r="Y404" s="7">
        <v>0</v>
      </c>
      <c r="Z404" s="7">
        <v>0</v>
      </c>
      <c r="AA404" s="7">
        <v>0.1</v>
      </c>
      <c r="AB404" s="7">
        <v>0</v>
      </c>
      <c r="AC404" s="7">
        <v>0</v>
      </c>
      <c r="AD404" s="7">
        <v>0</v>
      </c>
      <c r="AE404">
        <v>2</v>
      </c>
      <c r="AF404">
        <v>0</v>
      </c>
      <c r="AG404">
        <v>0</v>
      </c>
      <c r="AH404">
        <v>0</v>
      </c>
      <c r="AI404">
        <v>0</v>
      </c>
      <c r="AJ404">
        <v>1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</row>
    <row r="405" spans="1:44" x14ac:dyDescent="0.25">
      <c r="A405">
        <v>1558348</v>
      </c>
      <c r="B405">
        <v>720348</v>
      </c>
      <c r="C405">
        <v>21.4805880833215</v>
      </c>
      <c r="D405">
        <v>37.812985583759399</v>
      </c>
      <c r="E405" s="68" t="s">
        <v>925</v>
      </c>
      <c r="F405" s="8">
        <f>INDEX(Δεδομένα!$P:$P,MATCH('2020'!E405,Δεδομένα!$O:$O,0))</f>
        <v>135</v>
      </c>
      <c r="G405" s="6" t="s">
        <v>357</v>
      </c>
      <c r="H405" s="2" t="str">
        <f>INDEX(Δεδομένα!B$1:B$51,MATCH('2020'!G405,Δεδομένα!A$1:A$51,0))</f>
        <v>ΔΥΤΙΚΗΣ ΕΛΛΑΔΟΣ</v>
      </c>
      <c r="I405" s="8">
        <f>INDEX(Δεδομένα!E$1:E$13,MATCH('2020'!H405,Δεδομένα!D$1:D$13,0))</f>
        <v>7</v>
      </c>
      <c r="J405" s="1">
        <v>43851</v>
      </c>
      <c r="K405" s="6" t="s">
        <v>262</v>
      </c>
      <c r="L405" s="36" t="str">
        <f t="shared" si="24"/>
        <v>21/01/2020 17:49</v>
      </c>
      <c r="M405" s="1">
        <v>43851</v>
      </c>
      <c r="N405" s="6" t="s">
        <v>256</v>
      </c>
      <c r="O405" s="36" t="str">
        <f t="shared" si="25"/>
        <v>21/01/2020 19:30</v>
      </c>
      <c r="P405" s="46">
        <f t="shared" si="26"/>
        <v>7.013888889196096E-2</v>
      </c>
      <c r="Q405" s="48">
        <v>0</v>
      </c>
      <c r="R405" s="47">
        <f t="shared" si="27"/>
        <v>101.00000000442378</v>
      </c>
      <c r="S405" s="6" t="s">
        <v>928</v>
      </c>
      <c r="T405" s="6" t="s">
        <v>1565</v>
      </c>
      <c r="U405" s="6" t="s">
        <v>1707</v>
      </c>
      <c r="V405" s="6" t="s">
        <v>1708</v>
      </c>
      <c r="W405" s="7">
        <v>0</v>
      </c>
      <c r="X405" s="7">
        <v>0</v>
      </c>
      <c r="Y405" s="7">
        <v>0</v>
      </c>
      <c r="Z405" s="7">
        <v>0.5</v>
      </c>
      <c r="AA405" s="7">
        <v>0</v>
      </c>
      <c r="AB405" s="7">
        <v>0</v>
      </c>
      <c r="AC405" s="7">
        <v>0</v>
      </c>
      <c r="AD405" s="7">
        <v>0</v>
      </c>
      <c r="AE405">
        <v>3</v>
      </c>
      <c r="AF405">
        <v>0</v>
      </c>
      <c r="AG405">
        <v>0</v>
      </c>
      <c r="AH405">
        <v>0</v>
      </c>
      <c r="AI405">
        <v>0</v>
      </c>
      <c r="AJ405">
        <v>1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</row>
    <row r="406" spans="1:44" x14ac:dyDescent="0.25">
      <c r="A406">
        <v>1532739</v>
      </c>
      <c r="B406">
        <v>720242</v>
      </c>
      <c r="C406">
        <v>22.631517302534601</v>
      </c>
      <c r="D406">
        <v>40.731074402100603</v>
      </c>
      <c r="E406" s="68" t="s">
        <v>1668</v>
      </c>
      <c r="F406" s="8">
        <f>INDEX(Δεδομένα!$P:$P,MATCH('2020'!E406,Δεδομένα!$O:$O,0))</f>
        <v>257</v>
      </c>
      <c r="G406" s="6" t="s">
        <v>170</v>
      </c>
      <c r="H406" s="2" t="str">
        <f>INDEX(Δεδομένα!B$1:B$51,MATCH('2020'!G406,Δεδομένα!A$1:A$51,0))</f>
        <v>ΚΕΝΤΡΙΚΗΣ ΜΑΚΕΔΟΝΙΑΣ</v>
      </c>
      <c r="I406" s="8">
        <f>INDEX(Δεδομένα!E$1:E$13,MATCH('2020'!H406,Δεδομένα!D$1:D$13,0))</f>
        <v>3</v>
      </c>
      <c r="J406" s="1">
        <v>43851</v>
      </c>
      <c r="K406" s="6" t="s">
        <v>49</v>
      </c>
      <c r="L406" s="36" t="str">
        <f t="shared" si="24"/>
        <v>21/01/2020 12:40</v>
      </c>
      <c r="M406" s="1">
        <v>43851</v>
      </c>
      <c r="N406" s="6" t="s">
        <v>1669</v>
      </c>
      <c r="O406" s="36" t="str">
        <f t="shared" si="25"/>
        <v>21/01/2020 13:27</v>
      </c>
      <c r="P406" s="46">
        <f t="shared" si="26"/>
        <v>3.2638888886140194E-2</v>
      </c>
      <c r="Q406" s="48">
        <v>0</v>
      </c>
      <c r="R406" s="47">
        <f t="shared" si="27"/>
        <v>46.999999996041879</v>
      </c>
      <c r="S406" s="6" t="s">
        <v>170</v>
      </c>
      <c r="T406" s="6" t="s">
        <v>187</v>
      </c>
      <c r="U406" s="6" t="s">
        <v>1670</v>
      </c>
      <c r="V406" s="6" t="s">
        <v>1671</v>
      </c>
      <c r="W406" s="7">
        <v>0</v>
      </c>
      <c r="X406" s="7">
        <v>0</v>
      </c>
      <c r="Y406" s="7">
        <v>0</v>
      </c>
      <c r="Z406" s="7">
        <v>0</v>
      </c>
      <c r="AA406" s="7">
        <v>0.1</v>
      </c>
      <c r="AB406" s="7">
        <v>0</v>
      </c>
      <c r="AC406" s="7">
        <v>0</v>
      </c>
      <c r="AD406" s="7">
        <v>0</v>
      </c>
      <c r="AE406">
        <v>2</v>
      </c>
      <c r="AF406">
        <v>0</v>
      </c>
      <c r="AG406">
        <v>2</v>
      </c>
      <c r="AH406">
        <v>0</v>
      </c>
      <c r="AI406">
        <v>0</v>
      </c>
      <c r="AJ406">
        <v>2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</row>
    <row r="407" spans="1:44" x14ac:dyDescent="0.25">
      <c r="A407">
        <v>1532742</v>
      </c>
      <c r="B407">
        <v>720346</v>
      </c>
      <c r="C407">
        <v>22.5953077595343</v>
      </c>
      <c r="D407">
        <v>40.742710430297002</v>
      </c>
      <c r="E407" s="68" t="s">
        <v>1668</v>
      </c>
      <c r="F407" s="8">
        <f>INDEX(Δεδομένα!$P:$P,MATCH('2020'!E407,Δεδομένα!$O:$O,0))</f>
        <v>257</v>
      </c>
      <c r="G407" s="6" t="s">
        <v>170</v>
      </c>
      <c r="H407" s="2" t="str">
        <f>INDEX(Δεδομένα!B$1:B$51,MATCH('2020'!G407,Δεδομένα!A$1:A$51,0))</f>
        <v>ΚΕΝΤΡΙΚΗΣ ΜΑΚΕΔΟΝΙΑΣ</v>
      </c>
      <c r="I407" s="8">
        <f>INDEX(Δεδομένα!E$1:E$13,MATCH('2020'!H407,Δεδομένα!D$1:D$13,0))</f>
        <v>3</v>
      </c>
      <c r="J407" s="1">
        <v>43851</v>
      </c>
      <c r="K407" s="6" t="s">
        <v>1385</v>
      </c>
      <c r="L407" s="36" t="str">
        <f t="shared" si="24"/>
        <v>21/01/2020 17:48</v>
      </c>
      <c r="M407" s="1">
        <v>43851</v>
      </c>
      <c r="N407" s="6" t="s">
        <v>235</v>
      </c>
      <c r="O407" s="36" t="str">
        <f t="shared" si="25"/>
        <v>21/01/2020 19:50</v>
      </c>
      <c r="P407" s="46">
        <f t="shared" si="26"/>
        <v>8.4722222221898846E-2</v>
      </c>
      <c r="Q407" s="48">
        <v>0</v>
      </c>
      <c r="R407" s="47">
        <f t="shared" si="27"/>
        <v>121.99999999953434</v>
      </c>
      <c r="S407" s="6" t="s">
        <v>170</v>
      </c>
      <c r="T407" s="6" t="s">
        <v>187</v>
      </c>
      <c r="U407" s="6" t="s">
        <v>1108</v>
      </c>
      <c r="V407" s="6" t="s">
        <v>1706</v>
      </c>
      <c r="W407" s="7">
        <v>0</v>
      </c>
      <c r="X407" s="7">
        <v>0</v>
      </c>
      <c r="Y407" s="7">
        <v>0</v>
      </c>
      <c r="Z407" s="7">
        <v>0.1</v>
      </c>
      <c r="AA407" s="7">
        <v>0</v>
      </c>
      <c r="AB407" s="7">
        <v>0</v>
      </c>
      <c r="AC407" s="7">
        <v>0</v>
      </c>
      <c r="AD407" s="7">
        <v>0</v>
      </c>
      <c r="AE407">
        <v>0</v>
      </c>
      <c r="AF407">
        <v>0</v>
      </c>
      <c r="AG407">
        <v>2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</row>
    <row r="408" spans="1:44" x14ac:dyDescent="0.25">
      <c r="A408">
        <v>1533092</v>
      </c>
      <c r="B408">
        <v>720304</v>
      </c>
      <c r="C408">
        <v>20.625810019621198</v>
      </c>
      <c r="D408">
        <v>39.636285480169803</v>
      </c>
      <c r="E408" s="68" t="s">
        <v>994</v>
      </c>
      <c r="F408" s="8">
        <f>INDEX(Δεδομένα!$P:$P,MATCH('2020'!E408,Δεδομένα!$O:$O,0))</f>
        <v>85</v>
      </c>
      <c r="G408" s="6" t="s">
        <v>251</v>
      </c>
      <c r="H408" s="2" t="str">
        <f>INDEX(Δεδομένα!B$1:B$51,MATCH('2020'!G408,Δεδομένα!A$1:A$51,0))</f>
        <v>ΗΠΕΙΡΟΥ</v>
      </c>
      <c r="I408" s="8">
        <f>INDEX(Δεδομένα!E$1:E$13,MATCH('2020'!H408,Δεδομένα!D$1:D$13,0))</f>
        <v>5</v>
      </c>
      <c r="J408" s="1">
        <v>43851</v>
      </c>
      <c r="K408" s="6" t="s">
        <v>926</v>
      </c>
      <c r="L408" s="36" t="str">
        <f t="shared" si="24"/>
        <v>21/01/2020 15:35</v>
      </c>
      <c r="M408" s="1">
        <v>43851</v>
      </c>
      <c r="N408" s="6" t="s">
        <v>198</v>
      </c>
      <c r="O408" s="36" t="str">
        <f t="shared" si="25"/>
        <v>21/01/2020 16:30</v>
      </c>
      <c r="P408" s="46">
        <f t="shared" si="26"/>
        <v>3.8194444445252884E-2</v>
      </c>
      <c r="Q408" s="48">
        <v>0</v>
      </c>
      <c r="R408" s="47">
        <f t="shared" si="27"/>
        <v>55.000000001164153</v>
      </c>
      <c r="S408" s="6" t="s">
        <v>1415</v>
      </c>
      <c r="T408" s="6" t="s">
        <v>1270</v>
      </c>
      <c r="U408" s="6" t="s">
        <v>44</v>
      </c>
      <c r="V408" s="6" t="s">
        <v>1690</v>
      </c>
      <c r="W408" s="7">
        <v>0</v>
      </c>
      <c r="X408" s="7">
        <v>0</v>
      </c>
      <c r="Y408" s="7">
        <v>0</v>
      </c>
      <c r="Z408" s="7">
        <v>2</v>
      </c>
      <c r="AA408" s="7">
        <v>0</v>
      </c>
      <c r="AB408" s="7">
        <v>0</v>
      </c>
      <c r="AC408" s="7">
        <v>0</v>
      </c>
      <c r="AD408" s="7">
        <v>0</v>
      </c>
      <c r="AE408">
        <v>3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</row>
    <row r="409" spans="1:44" x14ac:dyDescent="0.25">
      <c r="A409">
        <v>1533095</v>
      </c>
      <c r="B409">
        <v>720366</v>
      </c>
      <c r="C409">
        <v>20.513838971563299</v>
      </c>
      <c r="D409">
        <v>39.674471322109703</v>
      </c>
      <c r="E409" s="68" t="s">
        <v>1427</v>
      </c>
      <c r="F409" s="8">
        <f>INDEX(Δεδομένα!$P:$P,MATCH('2020'!E409,Δεδομένα!$O:$O,0))</f>
        <v>87</v>
      </c>
      <c r="G409" s="6" t="s">
        <v>251</v>
      </c>
      <c r="H409" s="2" t="str">
        <f>INDEX(Δεδομένα!B$1:B$51,MATCH('2020'!G409,Δεδομένα!A$1:A$51,0))</f>
        <v>ΗΠΕΙΡΟΥ</v>
      </c>
      <c r="I409" s="8">
        <f>INDEX(Δεδομένα!E$1:E$13,MATCH('2020'!H409,Δεδομένα!D$1:D$13,0))</f>
        <v>5</v>
      </c>
      <c r="J409" s="1">
        <v>43851</v>
      </c>
      <c r="K409" s="6" t="s">
        <v>621</v>
      </c>
      <c r="L409" s="36" t="str">
        <f t="shared" si="24"/>
        <v>21/01/2020 18:20</v>
      </c>
      <c r="M409" s="1">
        <v>43851</v>
      </c>
      <c r="N409" s="6" t="s">
        <v>235</v>
      </c>
      <c r="O409" s="36" t="str">
        <f t="shared" si="25"/>
        <v>21/01/2020 19:50</v>
      </c>
      <c r="P409" s="46">
        <f t="shared" si="26"/>
        <v>6.25E-2</v>
      </c>
      <c r="Q409" s="48">
        <v>0</v>
      </c>
      <c r="R409" s="47">
        <f t="shared" si="27"/>
        <v>90</v>
      </c>
      <c r="S409" s="6" t="s">
        <v>1415</v>
      </c>
      <c r="T409" s="6" t="s">
        <v>73</v>
      </c>
      <c r="U409" s="6" t="s">
        <v>44</v>
      </c>
      <c r="V409" s="6" t="s">
        <v>1709</v>
      </c>
      <c r="W409" s="7">
        <v>0</v>
      </c>
      <c r="X409" s="7">
        <v>2</v>
      </c>
      <c r="Y409" s="7">
        <v>0</v>
      </c>
      <c r="Z409" s="7">
        <v>0</v>
      </c>
      <c r="AA409" s="7">
        <v>0</v>
      </c>
      <c r="AB409" s="7">
        <v>0</v>
      </c>
      <c r="AC409" s="7">
        <v>0</v>
      </c>
      <c r="AD409" s="7">
        <v>0</v>
      </c>
      <c r="AE409">
        <v>4</v>
      </c>
      <c r="AF409">
        <v>0</v>
      </c>
      <c r="AG409">
        <v>0</v>
      </c>
      <c r="AH409">
        <v>0</v>
      </c>
      <c r="AI409">
        <v>0</v>
      </c>
      <c r="AJ409">
        <v>2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</row>
    <row r="410" spans="1:44" x14ac:dyDescent="0.25">
      <c r="A410">
        <v>1532791</v>
      </c>
      <c r="B410">
        <v>720337</v>
      </c>
      <c r="C410">
        <v>24.739499984792701</v>
      </c>
      <c r="D410">
        <v>41.054000879355698</v>
      </c>
      <c r="E410" s="68" t="s">
        <v>919</v>
      </c>
      <c r="F410" s="8">
        <f>INDEX(Δεδομένα!$P:$P,MATCH('2020'!E410,Δεδομένα!$O:$O,0))</f>
        <v>26</v>
      </c>
      <c r="G410" s="6" t="s">
        <v>77</v>
      </c>
      <c r="H410" s="2" t="str">
        <f>INDEX(Δεδομένα!B$1:B$51,MATCH('2020'!G410,Δεδομένα!A$1:A$51,0))</f>
        <v>ΑΝΑΤΟΛΙΚΗΣ ΜΑΚΕΔΟΝΙΑΣ ΚΑΙ ΘΡΑΚΗΣ</v>
      </c>
      <c r="I410" s="8">
        <f>INDEX(Δεδομένα!E$1:E$13,MATCH('2020'!H410,Δεδομένα!D$1:D$13,0))</f>
        <v>2</v>
      </c>
      <c r="J410" s="1">
        <v>43851</v>
      </c>
      <c r="K410" s="6" t="s">
        <v>530</v>
      </c>
      <c r="L410" s="36" t="str">
        <f t="shared" si="24"/>
        <v>21/01/2020 17:05</v>
      </c>
      <c r="M410" s="1">
        <v>43851</v>
      </c>
      <c r="N410" s="6" t="s">
        <v>1698</v>
      </c>
      <c r="O410" s="36" t="str">
        <f t="shared" si="25"/>
        <v>21/01/2020 17:54</v>
      </c>
      <c r="P410" s="46">
        <f t="shared" si="26"/>
        <v>3.4027777779556345E-2</v>
      </c>
      <c r="Q410" s="48">
        <v>0</v>
      </c>
      <c r="R410" s="47">
        <f t="shared" si="27"/>
        <v>49.000000002561137</v>
      </c>
      <c r="S410" s="6" t="s">
        <v>77</v>
      </c>
      <c r="T410" s="6" t="s">
        <v>921</v>
      </c>
      <c r="U410" s="6" t="s">
        <v>44</v>
      </c>
      <c r="V410" s="6" t="s">
        <v>1699</v>
      </c>
      <c r="W410" s="7">
        <v>0</v>
      </c>
      <c r="X410" s="7">
        <v>0</v>
      </c>
      <c r="Y410" s="7">
        <v>0</v>
      </c>
      <c r="Z410" s="7">
        <v>0</v>
      </c>
      <c r="AA410" s="7">
        <v>0.06</v>
      </c>
      <c r="AB410" s="7">
        <v>0</v>
      </c>
      <c r="AC410" s="7">
        <v>0</v>
      </c>
      <c r="AD410" s="7">
        <v>0</v>
      </c>
      <c r="AE410">
        <v>2</v>
      </c>
      <c r="AF410">
        <v>0</v>
      </c>
      <c r="AG410">
        <v>0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</row>
    <row r="411" spans="1:44" x14ac:dyDescent="0.25">
      <c r="A411">
        <v>1532640</v>
      </c>
      <c r="B411">
        <v>0</v>
      </c>
      <c r="C411">
        <v>0</v>
      </c>
      <c r="D411">
        <v>0</v>
      </c>
      <c r="E411" s="68" t="s">
        <v>293</v>
      </c>
      <c r="F411" s="8">
        <f>INDEX(Δεδομένα!$P:$P,MATCH('2020'!E411,Δεδομένα!$O:$O,0))</f>
        <v>118</v>
      </c>
      <c r="G411" s="6" t="s">
        <v>294</v>
      </c>
      <c r="H411" s="2" t="str">
        <f>INDEX(Δεδομένα!B$1:B$51,MATCH('2020'!G411,Δεδομένα!A$1:A$51,0))</f>
        <v>ΘΕΣΣΑΛΙΑΣ</v>
      </c>
      <c r="I411" s="8">
        <f>INDEX(Δεδομένα!E$1:E$13,MATCH('2020'!H411,Δεδομένα!D$1:D$13,0))</f>
        <v>6</v>
      </c>
      <c r="J411" s="1">
        <v>43851</v>
      </c>
      <c r="K411" s="6" t="s">
        <v>295</v>
      </c>
      <c r="L411" s="36" t="str">
        <f t="shared" si="24"/>
        <v>21/01/2020 09:47</v>
      </c>
      <c r="M411" s="1">
        <v>43851</v>
      </c>
      <c r="N411" s="6" t="s">
        <v>296</v>
      </c>
      <c r="O411" s="36" t="str">
        <f t="shared" si="25"/>
        <v>21/01/2020 10:40</v>
      </c>
      <c r="P411" s="46">
        <f t="shared" si="26"/>
        <v>3.680555555911269E-2</v>
      </c>
      <c r="Q411" s="48">
        <v>0</v>
      </c>
      <c r="R411" s="47">
        <f t="shared" si="27"/>
        <v>53.000000005122274</v>
      </c>
      <c r="S411" s="6" t="s">
        <v>294</v>
      </c>
      <c r="T411" s="6" t="s">
        <v>297</v>
      </c>
      <c r="U411" s="6" t="s">
        <v>44</v>
      </c>
      <c r="V411" s="6" t="s">
        <v>298</v>
      </c>
      <c r="W411" s="7">
        <v>0</v>
      </c>
      <c r="X411" s="7">
        <v>0</v>
      </c>
      <c r="Y411" s="7">
        <v>0</v>
      </c>
      <c r="Z411" s="7">
        <v>1</v>
      </c>
      <c r="AA411" s="7">
        <v>0</v>
      </c>
      <c r="AB411" s="7">
        <v>0</v>
      </c>
      <c r="AC411" s="7">
        <v>0</v>
      </c>
      <c r="AD411" s="7">
        <v>0</v>
      </c>
      <c r="AE411">
        <v>2</v>
      </c>
      <c r="AF411">
        <v>0</v>
      </c>
      <c r="AG411">
        <v>0</v>
      </c>
      <c r="AH411">
        <v>0</v>
      </c>
      <c r="AI411">
        <v>0</v>
      </c>
      <c r="AJ411">
        <v>1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</row>
    <row r="412" spans="1:44" x14ac:dyDescent="0.25">
      <c r="A412">
        <v>1537954</v>
      </c>
      <c r="B412">
        <v>720254</v>
      </c>
      <c r="C412">
        <v>20.7249773069185</v>
      </c>
      <c r="D412">
        <v>38.128605503341703</v>
      </c>
      <c r="E412" s="68" t="s">
        <v>798</v>
      </c>
      <c r="F412" s="8">
        <f>INDEX(Δεδομένα!$P:$P,MATCH('2020'!E412,Δεδομένα!$O:$O,0))</f>
        <v>235</v>
      </c>
      <c r="G412" s="6" t="s">
        <v>799</v>
      </c>
      <c r="H412" s="2" t="str">
        <f>INDEX(Δεδομένα!B$1:B$51,MATCH('2020'!G412,Δεδομένα!A$1:A$51,0))</f>
        <v>ΙΟΝΙΩΝ ΝΗΣΩΝ</v>
      </c>
      <c r="I412" s="8">
        <f>INDEX(Δεδομένα!E$1:E$13,MATCH('2020'!H412,Δεδομένα!D$1:D$13,0))</f>
        <v>13</v>
      </c>
      <c r="J412" s="1">
        <v>43851</v>
      </c>
      <c r="K412" s="6" t="s">
        <v>481</v>
      </c>
      <c r="L412" s="36" t="str">
        <f t="shared" si="24"/>
        <v>21/01/2020 12:50</v>
      </c>
      <c r="M412" s="1">
        <v>43851</v>
      </c>
      <c r="N412" s="6" t="s">
        <v>1672</v>
      </c>
      <c r="O412" s="36" t="str">
        <f t="shared" si="25"/>
        <v>21/01/2020 16:18</v>
      </c>
      <c r="P412" s="46">
        <f t="shared" si="26"/>
        <v>0.14444444444961846</v>
      </c>
      <c r="Q412" s="48">
        <v>0</v>
      </c>
      <c r="R412" s="47">
        <f t="shared" si="27"/>
        <v>208.00000000745058</v>
      </c>
      <c r="S412" s="6" t="s">
        <v>44</v>
      </c>
      <c r="T412" s="6" t="s">
        <v>800</v>
      </c>
      <c r="U412" s="6" t="s">
        <v>44</v>
      </c>
      <c r="V412" s="6" t="s">
        <v>1673</v>
      </c>
      <c r="W412" s="7">
        <v>0</v>
      </c>
      <c r="X412" s="7">
        <v>2</v>
      </c>
      <c r="Y412" s="7">
        <v>0</v>
      </c>
      <c r="Z412" s="7">
        <v>0</v>
      </c>
      <c r="AA412" s="7">
        <v>0</v>
      </c>
      <c r="AB412" s="7">
        <v>0</v>
      </c>
      <c r="AC412" s="7">
        <v>0</v>
      </c>
      <c r="AD412" s="7">
        <v>0</v>
      </c>
      <c r="AE412">
        <v>6</v>
      </c>
      <c r="AF412">
        <v>0</v>
      </c>
      <c r="AG412">
        <v>2</v>
      </c>
      <c r="AH412">
        <v>0</v>
      </c>
      <c r="AI412">
        <v>0</v>
      </c>
      <c r="AJ412">
        <v>3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</row>
    <row r="413" spans="1:44" x14ac:dyDescent="0.25">
      <c r="A413">
        <v>1559780</v>
      </c>
      <c r="B413">
        <v>720265</v>
      </c>
      <c r="C413">
        <v>22.845646186614701</v>
      </c>
      <c r="D413">
        <v>37.941225666786501</v>
      </c>
      <c r="E413" s="68" t="s">
        <v>810</v>
      </c>
      <c r="F413" s="8">
        <f>INDEX(Δεδομένα!$P:$P,MATCH('2020'!E413,Δεδομένα!$O:$O,0))</f>
        <v>157</v>
      </c>
      <c r="G413" s="6" t="s">
        <v>391</v>
      </c>
      <c r="H413" s="2" t="str">
        <f>INDEX(Δεδομένα!B$1:B$51,MATCH('2020'!G413,Δεδομένα!A$1:A$51,0))</f>
        <v>ΠΕΛΛΟΠΟΝΗΣΟΥ</v>
      </c>
      <c r="I413" s="8">
        <f>INDEX(Δεδομένα!E$1:E$13,MATCH('2020'!H413,Δεδομένα!D$1:D$13,0))</f>
        <v>8</v>
      </c>
      <c r="J413" s="1">
        <v>43851</v>
      </c>
      <c r="K413" s="6" t="s">
        <v>829</v>
      </c>
      <c r="L413" s="36" t="str">
        <f t="shared" si="24"/>
        <v>21/01/2020 13:19</v>
      </c>
      <c r="M413" s="1">
        <v>43851</v>
      </c>
      <c r="N413" s="6" t="s">
        <v>612</v>
      </c>
      <c r="O413" s="36" t="str">
        <f t="shared" si="25"/>
        <v>21/01/2020 13:50</v>
      </c>
      <c r="P413" s="46">
        <f t="shared" si="26"/>
        <v>2.1527777782466728E-2</v>
      </c>
      <c r="Q413" s="48">
        <v>0</v>
      </c>
      <c r="R413" s="47">
        <f t="shared" si="27"/>
        <v>31.000000006752089</v>
      </c>
      <c r="S413" s="6" t="s">
        <v>44</v>
      </c>
      <c r="T413" s="6" t="s">
        <v>1012</v>
      </c>
      <c r="U413" s="6" t="s">
        <v>1677</v>
      </c>
      <c r="V413" s="6" t="s">
        <v>1677</v>
      </c>
      <c r="W413" s="7">
        <v>0</v>
      </c>
      <c r="X413" s="7">
        <v>0</v>
      </c>
      <c r="Y413" s="7">
        <v>0</v>
      </c>
      <c r="Z413" s="7">
        <v>0</v>
      </c>
      <c r="AA413" s="7">
        <v>0</v>
      </c>
      <c r="AB413" s="7">
        <v>0.05</v>
      </c>
      <c r="AC413" s="7">
        <v>0</v>
      </c>
      <c r="AD413" s="7">
        <v>0</v>
      </c>
      <c r="AE413">
        <v>2</v>
      </c>
      <c r="AF413">
        <v>0</v>
      </c>
      <c r="AG413">
        <v>0</v>
      </c>
      <c r="AH413">
        <v>0</v>
      </c>
      <c r="AI413">
        <v>0</v>
      </c>
      <c r="AJ413">
        <v>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</row>
    <row r="414" spans="1:44" x14ac:dyDescent="0.25">
      <c r="A414">
        <v>1537883</v>
      </c>
      <c r="B414">
        <v>720311</v>
      </c>
      <c r="C414">
        <v>22.961461644058101</v>
      </c>
      <c r="D414">
        <v>36.581557767539302</v>
      </c>
      <c r="E414" s="68" t="s">
        <v>1001</v>
      </c>
      <c r="F414" s="8">
        <f>INDEX(Δεδομένα!$P:$P,MATCH('2020'!E414,Δεδομένα!$O:$O,0))</f>
        <v>153</v>
      </c>
      <c r="G414" s="6" t="s">
        <v>369</v>
      </c>
      <c r="H414" s="2" t="str">
        <f>INDEX(Δεδομένα!B$1:B$51,MATCH('2020'!G414,Δεδομένα!A$1:A$51,0))</f>
        <v>ΠΕΛΛΟΠΟΝΗΣΟΥ</v>
      </c>
      <c r="I414" s="8">
        <f>INDEX(Δεδομένα!E$1:E$13,MATCH('2020'!H414,Δεδομένα!D$1:D$13,0))</f>
        <v>8</v>
      </c>
      <c r="J414" s="1">
        <v>43851</v>
      </c>
      <c r="K414" s="6" t="s">
        <v>926</v>
      </c>
      <c r="L414" s="36" t="str">
        <f t="shared" si="24"/>
        <v>21/01/2020 15:35</v>
      </c>
      <c r="M414" s="1">
        <v>43851</v>
      </c>
      <c r="N414" s="6" t="s">
        <v>289</v>
      </c>
      <c r="O414" s="36" t="str">
        <f t="shared" si="25"/>
        <v>21/01/2020 17:55</v>
      </c>
      <c r="P414" s="46">
        <f t="shared" si="26"/>
        <v>9.7222222226264421E-2</v>
      </c>
      <c r="Q414" s="48">
        <v>0</v>
      </c>
      <c r="R414" s="47">
        <f t="shared" si="27"/>
        <v>140.00000000582077</v>
      </c>
      <c r="S414" s="6" t="s">
        <v>1002</v>
      </c>
      <c r="T414" s="6" t="s">
        <v>1003</v>
      </c>
      <c r="U414" s="6" t="s">
        <v>44</v>
      </c>
      <c r="V414" s="6" t="s">
        <v>1004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0.03</v>
      </c>
      <c r="AC414" s="7">
        <v>0</v>
      </c>
      <c r="AD414" s="7">
        <v>0</v>
      </c>
      <c r="AE414">
        <v>3</v>
      </c>
      <c r="AF414">
        <v>0</v>
      </c>
      <c r="AG414">
        <v>0</v>
      </c>
      <c r="AH414">
        <v>0</v>
      </c>
      <c r="AI414">
        <v>0</v>
      </c>
      <c r="AJ414">
        <v>2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</row>
    <row r="415" spans="1:44" x14ac:dyDescent="0.25">
      <c r="A415">
        <v>1551945</v>
      </c>
      <c r="B415" s="8">
        <v>0</v>
      </c>
      <c r="C415">
        <v>0</v>
      </c>
      <c r="D415">
        <v>0</v>
      </c>
      <c r="E415" s="68" t="s">
        <v>3163</v>
      </c>
      <c r="F415" s="8">
        <f>INDEX(Δεδομένα!$P:$P,MATCH('2020'!E415,Δεδομένα!$O:$O,0))</f>
        <v>154</v>
      </c>
      <c r="G415" s="6" t="s">
        <v>369</v>
      </c>
      <c r="H415" s="2" t="str">
        <f>INDEX(Δεδομένα!B$1:B$51,MATCH('2020'!G415,Δεδομένα!A$1:A$51,0))</f>
        <v>ΠΕΛΛΟΠΟΝΗΣΟΥ</v>
      </c>
      <c r="I415" s="8">
        <f>INDEX(Δεδομένα!E$1:E$13,MATCH('2020'!H415,Δεδομένα!D$1:D$13,0))</f>
        <v>8</v>
      </c>
      <c r="J415" s="1">
        <v>43851</v>
      </c>
      <c r="K415" s="6" t="s">
        <v>1580</v>
      </c>
      <c r="L415" s="36" t="str">
        <f t="shared" si="24"/>
        <v>21/01/2020 12:17</v>
      </c>
      <c r="M415" s="1">
        <v>43851</v>
      </c>
      <c r="N415" s="6" t="s">
        <v>612</v>
      </c>
      <c r="O415" s="36" t="str">
        <f t="shared" si="25"/>
        <v>21/01/2020 13:50</v>
      </c>
      <c r="P415" s="46">
        <f t="shared" si="26"/>
        <v>6.4583333332848269E-2</v>
      </c>
      <c r="Q415" s="48">
        <v>0</v>
      </c>
      <c r="R415" s="47">
        <f t="shared" si="27"/>
        <v>92.999999999301508</v>
      </c>
      <c r="S415" s="6" t="s">
        <v>372</v>
      </c>
      <c r="T415" s="6" t="s">
        <v>823</v>
      </c>
      <c r="U415" s="6" t="s">
        <v>44</v>
      </c>
      <c r="V415" s="6" t="s">
        <v>8239</v>
      </c>
      <c r="W415" s="7">
        <v>0</v>
      </c>
      <c r="X415" s="7">
        <v>0</v>
      </c>
      <c r="Y415" s="7">
        <v>0</v>
      </c>
      <c r="Z415" s="7">
        <v>0</v>
      </c>
      <c r="AA415" s="7">
        <v>0</v>
      </c>
      <c r="AB415" s="7">
        <v>2</v>
      </c>
      <c r="AC415" s="7">
        <v>0</v>
      </c>
      <c r="AD415" s="7">
        <v>0</v>
      </c>
      <c r="AE415">
        <v>4</v>
      </c>
      <c r="AF415">
        <v>0</v>
      </c>
      <c r="AG415">
        <v>0</v>
      </c>
      <c r="AH415">
        <v>0</v>
      </c>
      <c r="AI415">
        <v>0</v>
      </c>
      <c r="AJ415">
        <v>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</row>
    <row r="416" spans="1:44" x14ac:dyDescent="0.25">
      <c r="A416">
        <v>1537968</v>
      </c>
      <c r="B416">
        <v>720413</v>
      </c>
      <c r="C416">
        <v>26.511154557433098</v>
      </c>
      <c r="D416">
        <v>39.033954449998703</v>
      </c>
      <c r="E416" s="68" t="s">
        <v>511</v>
      </c>
      <c r="F416" s="8">
        <f>INDEX(Δεδομένα!$P:$P,MATCH('2020'!E416,Δεδομένα!$O:$O,0))</f>
        <v>199</v>
      </c>
      <c r="G416" s="6" t="s">
        <v>495</v>
      </c>
      <c r="H416" s="2" t="str">
        <f>INDEX(Δεδομένα!B$1:B$51,MATCH('2020'!G416,Δεδομένα!A$1:A$51,0))</f>
        <v>ΒΟΡΕΙΟΥ ΑΙΓΑΙΟΥ</v>
      </c>
      <c r="I416" s="8">
        <f>INDEX(Δεδομένα!E$1:E$13,MATCH('2020'!H416,Δεδομένα!D$1:D$13,0))</f>
        <v>11</v>
      </c>
      <c r="J416" s="1">
        <v>43851</v>
      </c>
      <c r="K416" s="6" t="s">
        <v>406</v>
      </c>
      <c r="L416" s="36" t="str">
        <f t="shared" si="24"/>
        <v>21/01/2020 21:09</v>
      </c>
      <c r="M416" s="1">
        <v>43851</v>
      </c>
      <c r="N416" s="6" t="s">
        <v>617</v>
      </c>
      <c r="O416" s="36" t="str">
        <f t="shared" si="25"/>
        <v>21/01/2020 22:00</v>
      </c>
      <c r="P416" s="46">
        <f t="shared" si="26"/>
        <v>3.5416666665696539E-2</v>
      </c>
      <c r="Q416" s="48">
        <v>0</v>
      </c>
      <c r="R416" s="47">
        <f t="shared" si="27"/>
        <v>50.999999998603016</v>
      </c>
      <c r="S416" s="6" t="s">
        <v>498</v>
      </c>
      <c r="T416" s="6" t="s">
        <v>499</v>
      </c>
      <c r="U416" s="6" t="s">
        <v>1603</v>
      </c>
      <c r="V416" s="6" t="s">
        <v>1713</v>
      </c>
      <c r="W416" s="7">
        <v>0</v>
      </c>
      <c r="X416" s="7">
        <v>0</v>
      </c>
      <c r="Y416" s="7">
        <v>0</v>
      </c>
      <c r="Z416" s="7">
        <v>0</v>
      </c>
      <c r="AA416" s="7">
        <v>0</v>
      </c>
      <c r="AB416" s="7">
        <v>0.05</v>
      </c>
      <c r="AC416" s="7">
        <v>0</v>
      </c>
      <c r="AD416" s="7">
        <v>0</v>
      </c>
      <c r="AE416">
        <v>2</v>
      </c>
      <c r="AF416">
        <v>0</v>
      </c>
      <c r="AG416">
        <v>2</v>
      </c>
      <c r="AH416">
        <v>0</v>
      </c>
      <c r="AI416">
        <v>0</v>
      </c>
      <c r="AJ416">
        <v>1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</row>
    <row r="417" spans="1:44" x14ac:dyDescent="0.25">
      <c r="A417">
        <v>1533224</v>
      </c>
      <c r="B417">
        <v>720258</v>
      </c>
      <c r="C417">
        <v>22.0207855155709</v>
      </c>
      <c r="D417">
        <v>37.042516077807399</v>
      </c>
      <c r="E417" s="68" t="s">
        <v>937</v>
      </c>
      <c r="F417" s="8">
        <f>INDEX(Δεδομένα!$P:$P,MATCH('2020'!E417,Δεδομένα!$O:$O,0))</f>
        <v>143</v>
      </c>
      <c r="G417" s="6" t="s">
        <v>841</v>
      </c>
      <c r="H417" s="2" t="str">
        <f>INDEX(Δεδομένα!B$1:B$51,MATCH('2020'!G417,Δεδομένα!A$1:A$51,0))</f>
        <v>ΠΕΛΛΟΠΟΝΗΣΟΥ</v>
      </c>
      <c r="I417" s="8">
        <f>INDEX(Δεδομένα!E$1:E$13,MATCH('2020'!H417,Δεδομένα!D$1:D$13,0))</f>
        <v>8</v>
      </c>
      <c r="J417" s="1">
        <v>43851</v>
      </c>
      <c r="K417" s="6" t="s">
        <v>171</v>
      </c>
      <c r="L417" s="36" t="str">
        <f t="shared" si="24"/>
        <v>21/01/2020 13:00</v>
      </c>
      <c r="M417" s="1">
        <v>43851</v>
      </c>
      <c r="N417" s="6" t="s">
        <v>1204</v>
      </c>
      <c r="O417" s="36" t="str">
        <f t="shared" si="25"/>
        <v>21/01/2020 13:37</v>
      </c>
      <c r="P417" s="46">
        <f t="shared" si="26"/>
        <v>2.5694444448163267E-2</v>
      </c>
      <c r="Q417" s="48">
        <v>0</v>
      </c>
      <c r="R417" s="47">
        <f t="shared" si="27"/>
        <v>37.000000005355105</v>
      </c>
      <c r="S417" s="6" t="s">
        <v>842</v>
      </c>
      <c r="T417" s="6" t="s">
        <v>984</v>
      </c>
      <c r="U417" s="6" t="s">
        <v>44</v>
      </c>
      <c r="V417" s="6" t="s">
        <v>1676</v>
      </c>
      <c r="W417" s="7">
        <v>0</v>
      </c>
      <c r="X417" s="7">
        <v>0</v>
      </c>
      <c r="Y417" s="7">
        <v>0</v>
      </c>
      <c r="Z417" s="7">
        <v>0</v>
      </c>
      <c r="AA417" s="7">
        <v>0.1</v>
      </c>
      <c r="AB417" s="7">
        <v>0</v>
      </c>
      <c r="AC417" s="7">
        <v>0</v>
      </c>
      <c r="AD417" s="7">
        <v>0</v>
      </c>
      <c r="AE417">
        <v>3</v>
      </c>
      <c r="AF417">
        <v>0</v>
      </c>
      <c r="AG417">
        <v>0</v>
      </c>
      <c r="AH417">
        <v>0</v>
      </c>
      <c r="AI417">
        <v>0</v>
      </c>
      <c r="AJ417">
        <v>1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</row>
    <row r="418" spans="1:44" x14ac:dyDescent="0.25">
      <c r="A418">
        <v>1533226</v>
      </c>
      <c r="B418">
        <v>720268</v>
      </c>
      <c r="C418">
        <v>22.0107822418213</v>
      </c>
      <c r="D418">
        <v>37.128387451171903</v>
      </c>
      <c r="E418" s="68" t="s">
        <v>937</v>
      </c>
      <c r="F418" s="8">
        <f>INDEX(Δεδομένα!$P:$P,MATCH('2020'!E418,Δεδομένα!$O:$O,0))</f>
        <v>143</v>
      </c>
      <c r="G418" s="6" t="s">
        <v>841</v>
      </c>
      <c r="H418" s="2" t="str">
        <f>INDEX(Δεδομένα!B$1:B$51,MATCH('2020'!G418,Δεδομένα!A$1:A$51,0))</f>
        <v>ΠΕΛΛΟΠΟΝΗΣΟΥ</v>
      </c>
      <c r="I418" s="8">
        <f>INDEX(Δεδομένα!E$1:E$13,MATCH('2020'!H418,Δεδομένα!D$1:D$13,0))</f>
        <v>8</v>
      </c>
      <c r="J418" s="1">
        <v>43851</v>
      </c>
      <c r="K418" s="6" t="s">
        <v>616</v>
      </c>
      <c r="L418" s="36" t="str">
        <f t="shared" si="24"/>
        <v>21/01/2020 13:30</v>
      </c>
      <c r="M418" s="1">
        <v>43851</v>
      </c>
      <c r="N418" s="6" t="s">
        <v>595</v>
      </c>
      <c r="O418" s="36" t="str">
        <f t="shared" si="25"/>
        <v>21/01/2020 14:20</v>
      </c>
      <c r="P418" s="46">
        <f t="shared" si="26"/>
        <v>3.4722222218988463E-2</v>
      </c>
      <c r="Q418" s="48">
        <v>0</v>
      </c>
      <c r="R418" s="47">
        <f t="shared" si="27"/>
        <v>49.999999995343387</v>
      </c>
      <c r="S418" s="6" t="s">
        <v>842</v>
      </c>
      <c r="T418" s="6" t="s">
        <v>940</v>
      </c>
      <c r="U418" s="6" t="s">
        <v>44</v>
      </c>
      <c r="V418" s="6" t="s">
        <v>1680</v>
      </c>
      <c r="W418" s="7">
        <v>0</v>
      </c>
      <c r="X418" s="7">
        <v>0</v>
      </c>
      <c r="Y418" s="7">
        <v>0</v>
      </c>
      <c r="Z418" s="7">
        <v>0</v>
      </c>
      <c r="AA418" s="7">
        <v>0.1</v>
      </c>
      <c r="AB418" s="7">
        <v>0</v>
      </c>
      <c r="AC418" s="7">
        <v>0</v>
      </c>
      <c r="AD418" s="7">
        <v>0</v>
      </c>
      <c r="AE418">
        <v>3</v>
      </c>
      <c r="AF418">
        <v>0</v>
      </c>
      <c r="AG418">
        <v>0</v>
      </c>
      <c r="AH418">
        <v>0</v>
      </c>
      <c r="AI418">
        <v>0</v>
      </c>
      <c r="AJ418">
        <v>1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</row>
    <row r="419" spans="1:44" x14ac:dyDescent="0.25">
      <c r="A419">
        <v>1537422</v>
      </c>
      <c r="B419">
        <v>720321</v>
      </c>
      <c r="C419">
        <v>21.724080044885898</v>
      </c>
      <c r="D419">
        <v>37.269805576058999</v>
      </c>
      <c r="E419" s="68" t="s">
        <v>1693</v>
      </c>
      <c r="F419" s="8">
        <f>INDEX(Δεδομένα!$P:$P,MATCH('2020'!E419,Δεδομένα!$O:$O,0))</f>
        <v>146</v>
      </c>
      <c r="G419" s="6" t="s">
        <v>841</v>
      </c>
      <c r="H419" s="2" t="str">
        <f>INDEX(Δεδομένα!B$1:B$51,MATCH('2020'!G419,Δεδομένα!A$1:A$51,0))</f>
        <v>ΠΕΛΛΟΠΟΝΗΣΟΥ</v>
      </c>
      <c r="I419" s="8">
        <f>INDEX(Δεδομένα!E$1:E$13,MATCH('2020'!H419,Δεδομένα!D$1:D$13,0))</f>
        <v>8</v>
      </c>
      <c r="J419" s="1">
        <v>43851</v>
      </c>
      <c r="K419" s="6" t="s">
        <v>215</v>
      </c>
      <c r="L419" s="36" t="str">
        <f t="shared" si="24"/>
        <v>21/01/2020 16:20</v>
      </c>
      <c r="M419" s="1">
        <v>43851</v>
      </c>
      <c r="N419" s="6" t="s">
        <v>621</v>
      </c>
      <c r="O419" s="36" t="str">
        <f t="shared" si="25"/>
        <v>21/01/2020 18:20</v>
      </c>
      <c r="P419" s="46">
        <f t="shared" si="26"/>
        <v>8.3333333335758653E-2</v>
      </c>
      <c r="Q419" s="48">
        <v>0</v>
      </c>
      <c r="R419" s="47">
        <f t="shared" si="27"/>
        <v>120.00000000349246</v>
      </c>
      <c r="S419" s="6" t="s">
        <v>998</v>
      </c>
      <c r="T419" s="6" t="s">
        <v>999</v>
      </c>
      <c r="U419" s="6" t="s">
        <v>44</v>
      </c>
      <c r="V419" s="6" t="s">
        <v>1694</v>
      </c>
      <c r="W419" s="7">
        <v>0</v>
      </c>
      <c r="X419" s="7">
        <v>0</v>
      </c>
      <c r="Y419" s="7">
        <v>0</v>
      </c>
      <c r="Z419" s="7">
        <v>0</v>
      </c>
      <c r="AA419" s="7">
        <v>2</v>
      </c>
      <c r="AB419" s="7">
        <v>0</v>
      </c>
      <c r="AC419" s="7">
        <v>0</v>
      </c>
      <c r="AD419" s="7">
        <v>0</v>
      </c>
      <c r="AE419">
        <v>3</v>
      </c>
      <c r="AF419">
        <v>0</v>
      </c>
      <c r="AG419">
        <v>1</v>
      </c>
      <c r="AH419">
        <v>0</v>
      </c>
      <c r="AI419">
        <v>0</v>
      </c>
      <c r="AJ419">
        <v>2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</row>
    <row r="420" spans="1:44" x14ac:dyDescent="0.25">
      <c r="A420">
        <v>1532756</v>
      </c>
      <c r="B420">
        <v>720341</v>
      </c>
      <c r="C420">
        <v>21.570610046386701</v>
      </c>
      <c r="D420">
        <v>37.1732177734375</v>
      </c>
      <c r="E420" s="68" t="s">
        <v>997</v>
      </c>
      <c r="F420" s="8">
        <f>INDEX(Δεδομένα!$P:$P,MATCH('2020'!E420,Δεδομένα!$O:$O,0))</f>
        <v>145</v>
      </c>
      <c r="G420" s="6" t="s">
        <v>841</v>
      </c>
      <c r="H420" s="2" t="str">
        <f>INDEX(Δεδομένα!B$1:B$51,MATCH('2020'!G420,Δεδομένα!A$1:A$51,0))</f>
        <v>ΠΕΛΛΟΠΟΝΗΣΟΥ</v>
      </c>
      <c r="I420" s="8">
        <f>INDEX(Δεδομένα!E$1:E$13,MATCH('2020'!H420,Δεδομένα!D$1:D$13,0))</f>
        <v>8</v>
      </c>
      <c r="J420" s="1">
        <v>43851</v>
      </c>
      <c r="K420" s="6" t="s">
        <v>944</v>
      </c>
      <c r="L420" s="36" t="str">
        <f t="shared" si="24"/>
        <v>21/01/2020 17:18</v>
      </c>
      <c r="M420" s="1">
        <v>43851</v>
      </c>
      <c r="N420" s="6" t="s">
        <v>263</v>
      </c>
      <c r="O420" s="36" t="str">
        <f t="shared" si="25"/>
        <v>21/01/2020 18:35</v>
      </c>
      <c r="P420" s="46">
        <f t="shared" si="26"/>
        <v>5.3472222221898846E-2</v>
      </c>
      <c r="Q420" s="48">
        <v>0</v>
      </c>
      <c r="R420" s="47">
        <f t="shared" si="27"/>
        <v>76.999999999534339</v>
      </c>
      <c r="S420" s="6" t="s">
        <v>998</v>
      </c>
      <c r="T420" s="6" t="s">
        <v>999</v>
      </c>
      <c r="U420" s="6" t="s">
        <v>44</v>
      </c>
      <c r="V420" s="6" t="s">
        <v>1700</v>
      </c>
      <c r="W420" s="7">
        <v>0</v>
      </c>
      <c r="X420" s="7">
        <v>0</v>
      </c>
      <c r="Y420" s="7">
        <v>0</v>
      </c>
      <c r="Z420" s="7">
        <v>0</v>
      </c>
      <c r="AA420" s="7">
        <v>0</v>
      </c>
      <c r="AB420" s="7">
        <v>0</v>
      </c>
      <c r="AC420" s="7">
        <v>0.05</v>
      </c>
      <c r="AD420" s="7">
        <v>0</v>
      </c>
      <c r="AE420">
        <v>2</v>
      </c>
      <c r="AF420">
        <v>0</v>
      </c>
      <c r="AG420">
        <v>0</v>
      </c>
      <c r="AH420">
        <v>0</v>
      </c>
      <c r="AI420">
        <v>0</v>
      </c>
      <c r="AJ420">
        <v>1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</row>
    <row r="421" spans="1:44" x14ac:dyDescent="0.25">
      <c r="A421">
        <v>1538605</v>
      </c>
      <c r="B421">
        <v>720342</v>
      </c>
      <c r="C421">
        <v>21.915967404895301</v>
      </c>
      <c r="D421">
        <v>37.354713543394098</v>
      </c>
      <c r="E421" s="68" t="s">
        <v>840</v>
      </c>
      <c r="F421" s="8">
        <f>INDEX(Δεδομένα!$P:$P,MATCH('2020'!E421,Δεδομένα!$O:$O,0))</f>
        <v>144</v>
      </c>
      <c r="G421" s="6" t="s">
        <v>841</v>
      </c>
      <c r="H421" s="2" t="str">
        <f>INDEX(Δεδομένα!B$1:B$51,MATCH('2020'!G421,Δεδομένα!A$1:A$51,0))</f>
        <v>ΠΕΛΛΟΠΟΝΗΣΟΥ</v>
      </c>
      <c r="I421" s="8">
        <f>INDEX(Δεδομένα!E$1:E$13,MATCH('2020'!H421,Δεδομένα!D$1:D$13,0))</f>
        <v>8</v>
      </c>
      <c r="J421" s="1">
        <v>43851</v>
      </c>
      <c r="K421" s="6" t="s">
        <v>1701</v>
      </c>
      <c r="L421" s="36" t="str">
        <f t="shared" si="24"/>
        <v>21/01/2020 17:36</v>
      </c>
      <c r="M421" s="1">
        <v>43851</v>
      </c>
      <c r="N421" s="6" t="s">
        <v>556</v>
      </c>
      <c r="O421" s="36" t="str">
        <f t="shared" si="25"/>
        <v>21/01/2020 18:31</v>
      </c>
      <c r="P421" s="46">
        <f t="shared" si="26"/>
        <v>3.8194444445252884E-2</v>
      </c>
      <c r="Q421" s="48">
        <v>0</v>
      </c>
      <c r="R421" s="47">
        <f t="shared" si="27"/>
        <v>55.000000001164153</v>
      </c>
      <c r="S421" s="6" t="s">
        <v>842</v>
      </c>
      <c r="T421" s="6" t="s">
        <v>843</v>
      </c>
      <c r="U421" s="6" t="s">
        <v>44</v>
      </c>
      <c r="V421" s="6" t="s">
        <v>1702</v>
      </c>
      <c r="W421" s="7">
        <v>0</v>
      </c>
      <c r="X421" s="7">
        <v>0</v>
      </c>
      <c r="Y421" s="7">
        <v>0</v>
      </c>
      <c r="Z421" s="7">
        <v>0</v>
      </c>
      <c r="AA421" s="7">
        <v>0</v>
      </c>
      <c r="AB421" s="7">
        <v>0.1</v>
      </c>
      <c r="AC421" s="7">
        <v>0</v>
      </c>
      <c r="AD421" s="7">
        <v>0</v>
      </c>
      <c r="AE421">
        <v>2</v>
      </c>
      <c r="AF421">
        <v>0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</row>
    <row r="422" spans="1:44" x14ac:dyDescent="0.25">
      <c r="A422">
        <v>1537088</v>
      </c>
      <c r="B422">
        <v>720344</v>
      </c>
      <c r="C422">
        <v>24.6801234600408</v>
      </c>
      <c r="D422">
        <v>41.174709918552601</v>
      </c>
      <c r="E422" s="68" t="s">
        <v>1703</v>
      </c>
      <c r="F422" s="8">
        <f>INDEX(Δεδομένα!$P:$P,MATCH('2020'!E422,Δεδομένα!$O:$O,0))</f>
        <v>31</v>
      </c>
      <c r="G422" s="6" t="s">
        <v>121</v>
      </c>
      <c r="H422" s="2" t="str">
        <f>INDEX(Δεδομένα!B$1:B$51,MATCH('2020'!G422,Δεδομένα!A$1:A$51,0))</f>
        <v>ΑΝΑΤΟΛΙΚΗΣ ΜΑΚΕΔΟΝΙΑΣ ΚΑΙ ΘΡΑΚΗΣ</v>
      </c>
      <c r="I422" s="8">
        <f>INDEX(Δεδομένα!E$1:E$13,MATCH('2020'!H422,Δεδομένα!D$1:D$13,0))</f>
        <v>2</v>
      </c>
      <c r="J422" s="1">
        <v>43851</v>
      </c>
      <c r="K422" s="6" t="s">
        <v>98</v>
      </c>
      <c r="L422" s="36" t="str">
        <f t="shared" si="24"/>
        <v>21/01/2020 17:29</v>
      </c>
      <c r="M422" s="1">
        <v>43851</v>
      </c>
      <c r="N422" s="6" t="s">
        <v>1704</v>
      </c>
      <c r="O422" s="36" t="str">
        <f t="shared" si="25"/>
        <v>21/01/2020 18:54</v>
      </c>
      <c r="P422" s="46">
        <f t="shared" si="26"/>
        <v>5.9027777773735579E-2</v>
      </c>
      <c r="Q422" s="48">
        <v>0</v>
      </c>
      <c r="R422" s="47">
        <f t="shared" si="27"/>
        <v>84.999999994179234</v>
      </c>
      <c r="S422" s="6" t="s">
        <v>77</v>
      </c>
      <c r="T422" s="6" t="s">
        <v>73</v>
      </c>
      <c r="U422" s="6" t="s">
        <v>44</v>
      </c>
      <c r="V422" s="6" t="s">
        <v>1705</v>
      </c>
      <c r="W422" s="7">
        <v>0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20</v>
      </c>
      <c r="AD422" s="7">
        <v>0</v>
      </c>
      <c r="AE422">
        <v>2</v>
      </c>
      <c r="AF422">
        <v>0</v>
      </c>
      <c r="AG422">
        <v>0</v>
      </c>
      <c r="AH422">
        <v>0</v>
      </c>
      <c r="AI422">
        <v>0</v>
      </c>
      <c r="AJ422">
        <v>1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</row>
    <row r="423" spans="1:44" x14ac:dyDescent="0.25">
      <c r="A423">
        <v>1532882</v>
      </c>
      <c r="B423">
        <v>720255</v>
      </c>
      <c r="C423">
        <v>24.4546241603033</v>
      </c>
      <c r="D423">
        <v>35.328049197378903</v>
      </c>
      <c r="E423" s="68" t="s">
        <v>1608</v>
      </c>
      <c r="F423" s="8">
        <f>INDEX(Δεδομένα!$P:$P,MATCH('2020'!E423,Δεδομένα!$O:$O,0))</f>
        <v>219</v>
      </c>
      <c r="G423" s="6" t="s">
        <v>869</v>
      </c>
      <c r="H423" s="2" t="str">
        <f>INDEX(Δεδομένα!B$1:B$51,MATCH('2020'!G423,Δεδομένα!A$1:A$51,0))</f>
        <v>ΚΡΗΤΗΣ</v>
      </c>
      <c r="I423" s="8">
        <f>INDEX(Δεδομένα!E$1:E$13,MATCH('2020'!H423,Δεδομένα!D$1:D$13,0))</f>
        <v>12</v>
      </c>
      <c r="J423" s="1">
        <v>43851</v>
      </c>
      <c r="K423" s="6" t="s">
        <v>1674</v>
      </c>
      <c r="L423" s="36" t="str">
        <f t="shared" si="24"/>
        <v>21/01/2020 12:53</v>
      </c>
      <c r="M423" s="1">
        <v>43851</v>
      </c>
      <c r="N423" s="6" t="s">
        <v>835</v>
      </c>
      <c r="O423" s="36" t="str">
        <f t="shared" si="25"/>
        <v>21/01/2020 13:24</v>
      </c>
      <c r="P423" s="46">
        <f t="shared" si="26"/>
        <v>2.1527777775190771E-2</v>
      </c>
      <c r="Q423" s="48">
        <v>0</v>
      </c>
      <c r="R423" s="47">
        <f t="shared" si="27"/>
        <v>30.99999999627471</v>
      </c>
      <c r="S423" s="6" t="s">
        <v>1342</v>
      </c>
      <c r="T423" s="6" t="s">
        <v>1610</v>
      </c>
      <c r="U423" s="6" t="s">
        <v>44</v>
      </c>
      <c r="V423" s="6" t="s">
        <v>1675</v>
      </c>
      <c r="W423" s="7">
        <v>0</v>
      </c>
      <c r="X423" s="7">
        <v>0</v>
      </c>
      <c r="Y423" s="7">
        <v>0</v>
      </c>
      <c r="Z423" s="7">
        <v>2</v>
      </c>
      <c r="AA423" s="7">
        <v>0</v>
      </c>
      <c r="AB423" s="7">
        <v>0</v>
      </c>
      <c r="AC423" s="7">
        <v>0</v>
      </c>
      <c r="AD423" s="7">
        <v>0</v>
      </c>
      <c r="AE423">
        <v>2</v>
      </c>
      <c r="AF423">
        <v>0</v>
      </c>
      <c r="AG423">
        <v>0</v>
      </c>
      <c r="AH423">
        <v>0</v>
      </c>
      <c r="AI423">
        <v>0</v>
      </c>
      <c r="AJ423">
        <v>1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</row>
    <row r="424" spans="1:44" x14ac:dyDescent="0.25">
      <c r="A424">
        <v>1532966</v>
      </c>
      <c r="B424">
        <v>720273</v>
      </c>
      <c r="C424">
        <v>24.7426647830865</v>
      </c>
      <c r="D424">
        <v>35.398235615472402</v>
      </c>
      <c r="E424" s="68" t="s">
        <v>1340</v>
      </c>
      <c r="F424" s="8">
        <f>INDEX(Δεδομένα!$P:$P,MATCH('2020'!E424,Δεδομένα!$O:$O,0))</f>
        <v>222</v>
      </c>
      <c r="G424" s="6" t="s">
        <v>869</v>
      </c>
      <c r="H424" s="2" t="str">
        <f>INDEX(Δεδομένα!B$1:B$51,MATCH('2020'!G424,Δεδομένα!A$1:A$51,0))</f>
        <v>ΚΡΗΤΗΣ</v>
      </c>
      <c r="I424" s="8">
        <f>INDEX(Δεδομένα!E$1:E$13,MATCH('2020'!H424,Δεδομένα!D$1:D$13,0))</f>
        <v>12</v>
      </c>
      <c r="J424" s="1">
        <v>43851</v>
      </c>
      <c r="K424" s="6" t="s">
        <v>529</v>
      </c>
      <c r="L424" s="36" t="str">
        <f t="shared" si="24"/>
        <v>21/01/2020 13:35</v>
      </c>
      <c r="M424" s="1">
        <v>43851</v>
      </c>
      <c r="N424" s="6" t="s">
        <v>384</v>
      </c>
      <c r="O424" s="36" t="str">
        <f t="shared" si="25"/>
        <v>21/01/2020 14:45</v>
      </c>
      <c r="P424" s="46">
        <f t="shared" si="26"/>
        <v>4.8611111116770189E-2</v>
      </c>
      <c r="Q424" s="48">
        <v>0</v>
      </c>
      <c r="R424" s="47">
        <f t="shared" si="27"/>
        <v>70.000000008149073</v>
      </c>
      <c r="S424" s="6" t="s">
        <v>1342</v>
      </c>
      <c r="T424" s="6" t="s">
        <v>1343</v>
      </c>
      <c r="U424" s="6" t="s">
        <v>44</v>
      </c>
      <c r="V424" s="6" t="s">
        <v>1681</v>
      </c>
      <c r="W424" s="7">
        <v>0</v>
      </c>
      <c r="X424" s="7">
        <v>0</v>
      </c>
      <c r="Y424" s="7">
        <v>0</v>
      </c>
      <c r="Z424" s="7">
        <v>0</v>
      </c>
      <c r="AA424" s="7">
        <v>0</v>
      </c>
      <c r="AB424" s="7">
        <v>0</v>
      </c>
      <c r="AC424" s="7">
        <v>0.1</v>
      </c>
      <c r="AD424" s="7">
        <v>0</v>
      </c>
      <c r="AE424">
        <v>3</v>
      </c>
      <c r="AF424">
        <v>0</v>
      </c>
      <c r="AG424">
        <v>0</v>
      </c>
      <c r="AH424">
        <v>0</v>
      </c>
      <c r="AI424">
        <v>0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</row>
    <row r="425" spans="1:44" x14ac:dyDescent="0.25">
      <c r="A425">
        <v>1539849</v>
      </c>
      <c r="B425">
        <v>720216</v>
      </c>
      <c r="C425">
        <v>25.2465537793259</v>
      </c>
      <c r="D425">
        <v>41.016965556602699</v>
      </c>
      <c r="E425" s="68" t="s">
        <v>946</v>
      </c>
      <c r="F425" s="8">
        <f>INDEX(Δεδομένα!$P:$P,MATCH('2020'!E425,Δεδομένα!$O:$O,0))</f>
        <v>19</v>
      </c>
      <c r="G425" s="6" t="s">
        <v>64</v>
      </c>
      <c r="H425" s="2" t="str">
        <f>INDEX(Δεδομένα!B$1:B$51,MATCH('2020'!G425,Δεδομένα!A$1:A$51,0))</f>
        <v>ΑΝΑΤΟΛΙΚΗΣ ΜΑΚΕΔΟΝΙΑΣ ΚΑΙ ΘΡΑΚΗΣ</v>
      </c>
      <c r="I425" s="8">
        <f>INDEX(Δεδομένα!E$1:E$13,MATCH('2020'!H425,Δεδομένα!D$1:D$13,0))</f>
        <v>2</v>
      </c>
      <c r="J425" s="1">
        <v>43851</v>
      </c>
      <c r="K425" s="6" t="s">
        <v>1666</v>
      </c>
      <c r="L425" s="36" t="str">
        <f t="shared" si="24"/>
        <v>21/01/2020 11:10</v>
      </c>
      <c r="M425" s="1">
        <v>43851</v>
      </c>
      <c r="N425" s="6" t="s">
        <v>526</v>
      </c>
      <c r="O425" s="36" t="str">
        <f t="shared" si="25"/>
        <v>21/01/2020 11:45</v>
      </c>
      <c r="P425" s="46">
        <f t="shared" si="26"/>
        <v>2.4305555554747116E-2</v>
      </c>
      <c r="Q425" s="48">
        <v>0</v>
      </c>
      <c r="R425" s="47">
        <f t="shared" si="27"/>
        <v>34.999999998835847</v>
      </c>
      <c r="S425" s="6" t="s">
        <v>44</v>
      </c>
      <c r="T425" s="6" t="s">
        <v>948</v>
      </c>
      <c r="U425" s="6" t="s">
        <v>44</v>
      </c>
      <c r="V425" s="6" t="s">
        <v>1667</v>
      </c>
      <c r="W425" s="7">
        <v>0</v>
      </c>
      <c r="X425" s="7">
        <v>0</v>
      </c>
      <c r="Y425" s="7">
        <v>0</v>
      </c>
      <c r="Z425" s="7">
        <v>0.5</v>
      </c>
      <c r="AA425" s="7">
        <v>0</v>
      </c>
      <c r="AB425" s="7">
        <v>0</v>
      </c>
      <c r="AC425" s="7">
        <v>0</v>
      </c>
      <c r="AD425" s="7">
        <v>0</v>
      </c>
      <c r="AE425">
        <v>2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</row>
    <row r="426" spans="1:44" x14ac:dyDescent="0.25">
      <c r="A426">
        <v>1539859</v>
      </c>
      <c r="B426">
        <v>720246</v>
      </c>
      <c r="C426">
        <v>25.402076282363002</v>
      </c>
      <c r="D426">
        <v>41.095553222183199</v>
      </c>
      <c r="E426" s="68" t="s">
        <v>946</v>
      </c>
      <c r="F426" s="8">
        <f>INDEX(Δεδομένα!$P:$P,MATCH('2020'!E426,Δεδομένα!$O:$O,0))</f>
        <v>19</v>
      </c>
      <c r="G426" s="6" t="s">
        <v>64</v>
      </c>
      <c r="H426" s="2" t="str">
        <f>INDEX(Δεδομένα!B$1:B$51,MATCH('2020'!G426,Δεδομένα!A$1:A$51,0))</f>
        <v>ΑΝΑΤΟΛΙΚΗΣ ΜΑΚΕΔΟΝΙΑΣ ΚΑΙ ΘΡΑΚΗΣ</v>
      </c>
      <c r="I426" s="8">
        <f>INDEX(Δεδομένα!E$1:E$13,MATCH('2020'!H426,Δεδομένα!D$1:D$13,0))</f>
        <v>2</v>
      </c>
      <c r="J426" s="1">
        <v>43851</v>
      </c>
      <c r="K426" s="6" t="s">
        <v>1203</v>
      </c>
      <c r="L426" s="36" t="str">
        <f t="shared" si="24"/>
        <v>21/01/2020 12:52</v>
      </c>
      <c r="M426" s="1">
        <v>43851</v>
      </c>
      <c r="N426" s="6" t="s">
        <v>1294</v>
      </c>
      <c r="O426" s="36" t="str">
        <f t="shared" si="25"/>
        <v>21/01/2020 13:11</v>
      </c>
      <c r="P426" s="46">
        <f t="shared" si="26"/>
        <v>1.3194444443797693E-2</v>
      </c>
      <c r="Q426" s="48">
        <v>0</v>
      </c>
      <c r="R426" s="47">
        <f t="shared" si="27"/>
        <v>18.999999999068677</v>
      </c>
      <c r="S426" s="6" t="s">
        <v>44</v>
      </c>
      <c r="T426" s="6" t="s">
        <v>948</v>
      </c>
      <c r="U426" s="6" t="s">
        <v>44</v>
      </c>
      <c r="V426" s="6" t="s">
        <v>1230</v>
      </c>
      <c r="W426" s="7">
        <v>0</v>
      </c>
      <c r="X426" s="7">
        <v>0</v>
      </c>
      <c r="Y426" s="7">
        <v>0</v>
      </c>
      <c r="Z426" s="7">
        <v>0</v>
      </c>
      <c r="AA426" s="7">
        <v>0</v>
      </c>
      <c r="AB426" s="7">
        <v>0</v>
      </c>
      <c r="AC426" s="7">
        <v>0.1</v>
      </c>
      <c r="AD426" s="7">
        <v>0</v>
      </c>
      <c r="AE426">
        <v>2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</row>
    <row r="427" spans="1:44" x14ac:dyDescent="0.25">
      <c r="A427">
        <v>1539870</v>
      </c>
      <c r="B427">
        <v>720289</v>
      </c>
      <c r="C427">
        <v>25.602906554340102</v>
      </c>
      <c r="D427">
        <v>41.0595201327518</v>
      </c>
      <c r="E427" s="68" t="s">
        <v>1219</v>
      </c>
      <c r="F427" s="8">
        <f>INDEX(Δεδομένα!$P:$P,MATCH('2020'!E427,Δεδομένα!$O:$O,0))</f>
        <v>20</v>
      </c>
      <c r="G427" s="6" t="s">
        <v>64</v>
      </c>
      <c r="H427" s="2" t="str">
        <f>INDEX(Δεδομένα!B$1:B$51,MATCH('2020'!G427,Δεδομένα!A$1:A$51,0))</f>
        <v>ΑΝΑΤΟΛΙΚΗΣ ΜΑΚΕΔΟΝΙΑΣ ΚΑΙ ΘΡΑΚΗΣ</v>
      </c>
      <c r="I427" s="8">
        <f>INDEX(Δεδομένα!E$1:E$13,MATCH('2020'!H427,Δεδομένα!D$1:D$13,0))</f>
        <v>2</v>
      </c>
      <c r="J427" s="1">
        <v>43851</v>
      </c>
      <c r="K427" s="6" t="s">
        <v>914</v>
      </c>
      <c r="L427" s="36" t="str">
        <f t="shared" si="24"/>
        <v>21/01/2020 14:42</v>
      </c>
      <c r="M427" s="1">
        <v>43851</v>
      </c>
      <c r="N427" s="6" t="s">
        <v>669</v>
      </c>
      <c r="O427" s="36" t="str">
        <f t="shared" si="25"/>
        <v>21/01/2020 15:06</v>
      </c>
      <c r="P427" s="46">
        <f t="shared" si="26"/>
        <v>1.6666666662786156E-2</v>
      </c>
      <c r="Q427" s="48">
        <v>0</v>
      </c>
      <c r="R427" s="47">
        <f t="shared" si="27"/>
        <v>23.999999994412065</v>
      </c>
      <c r="S427" s="6" t="s">
        <v>44</v>
      </c>
      <c r="T427" s="6" t="s">
        <v>72</v>
      </c>
      <c r="U427" s="6" t="s">
        <v>44</v>
      </c>
      <c r="V427" s="6" t="s">
        <v>1433</v>
      </c>
      <c r="W427" s="7">
        <v>0</v>
      </c>
      <c r="X427" s="7">
        <v>0</v>
      </c>
      <c r="Y427" s="7">
        <v>0</v>
      </c>
      <c r="Z427" s="7">
        <v>0.05</v>
      </c>
      <c r="AA427" s="7">
        <v>0</v>
      </c>
      <c r="AB427" s="7">
        <v>0</v>
      </c>
      <c r="AC427" s="7">
        <v>0</v>
      </c>
      <c r="AD427" s="7">
        <v>0</v>
      </c>
      <c r="AE427">
        <v>2</v>
      </c>
      <c r="AF427">
        <v>0</v>
      </c>
      <c r="AG427">
        <v>0</v>
      </c>
      <c r="AH427">
        <v>0</v>
      </c>
      <c r="AI427">
        <v>0</v>
      </c>
      <c r="AJ427">
        <v>1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</row>
    <row r="428" spans="1:44" x14ac:dyDescent="0.25">
      <c r="A428">
        <v>1539290</v>
      </c>
      <c r="B428">
        <v>720267</v>
      </c>
      <c r="C428">
        <v>21.792965889164002</v>
      </c>
      <c r="D428">
        <v>39.845083412773597</v>
      </c>
      <c r="E428" s="68" t="s">
        <v>1047</v>
      </c>
      <c r="F428" s="8">
        <f>INDEX(Δεδομένα!$P:$P,MATCH('2020'!E428,Δεδομένα!$O:$O,0))</f>
        <v>114</v>
      </c>
      <c r="G428" s="6" t="s">
        <v>884</v>
      </c>
      <c r="H428" s="2" t="str">
        <f>INDEX(Δεδομένα!B$1:B$51,MATCH('2020'!G428,Δεδομένα!A$1:A$51,0))</f>
        <v>ΘΕΣΣΑΛΙΑΣ</v>
      </c>
      <c r="I428" s="8">
        <f>INDEX(Δεδομένα!E$1:E$13,MATCH('2020'!H428,Δεδομένα!D$1:D$13,0))</f>
        <v>6</v>
      </c>
      <c r="J428" s="1">
        <v>43851</v>
      </c>
      <c r="K428" s="6" t="s">
        <v>1444</v>
      </c>
      <c r="L428" s="36" t="str">
        <f t="shared" si="24"/>
        <v>21/01/2020 13:20</v>
      </c>
      <c r="M428" s="1">
        <v>43851</v>
      </c>
      <c r="N428" s="6" t="s">
        <v>586</v>
      </c>
      <c r="O428" s="36" t="str">
        <f t="shared" si="25"/>
        <v>21/01/2020 16:05</v>
      </c>
      <c r="P428" s="46">
        <f t="shared" si="26"/>
        <v>0.11458333333575865</v>
      </c>
      <c r="Q428" s="48">
        <v>0</v>
      </c>
      <c r="R428" s="47">
        <f t="shared" si="27"/>
        <v>165.00000000349246</v>
      </c>
      <c r="S428" s="6" t="s">
        <v>1678</v>
      </c>
      <c r="T428" s="6" t="s">
        <v>1048</v>
      </c>
      <c r="U428" s="6" t="s">
        <v>44</v>
      </c>
      <c r="V428" s="6" t="s">
        <v>1679</v>
      </c>
      <c r="W428" s="7">
        <v>0</v>
      </c>
      <c r="X428" s="7">
        <v>2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>
        <v>6</v>
      </c>
      <c r="AF428">
        <v>0</v>
      </c>
      <c r="AG428">
        <v>0</v>
      </c>
      <c r="AH428">
        <v>0</v>
      </c>
      <c r="AI428">
        <v>0</v>
      </c>
      <c r="AJ428">
        <v>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</row>
    <row r="429" spans="1:44" x14ac:dyDescent="0.25">
      <c r="A429">
        <v>1536420</v>
      </c>
      <c r="B429">
        <v>720403</v>
      </c>
      <c r="C429">
        <v>22.209883601117799</v>
      </c>
      <c r="D429">
        <v>38.943200548639197</v>
      </c>
      <c r="E429" s="68" t="s">
        <v>1710</v>
      </c>
      <c r="F429" s="8">
        <f>INDEX(Δεδομένα!$P:$P,MATCH('2020'!E429,Δεδομένα!$O:$O,0))</f>
        <v>167</v>
      </c>
      <c r="G429" s="6" t="s">
        <v>399</v>
      </c>
      <c r="H429" s="2" t="str">
        <f>INDEX(Δεδομένα!B$1:B$51,MATCH('2020'!G429,Δεδομένα!A$1:A$51,0))</f>
        <v>ΣΤΕΡΕΑΣ ΕΛΛΑΔΟΣ</v>
      </c>
      <c r="I429" s="8">
        <f>INDEX(Δεδομένα!E$1:E$13,MATCH('2020'!H429,Δεδομένα!D$1:D$13,0))</f>
        <v>9</v>
      </c>
      <c r="J429" s="1">
        <v>43851</v>
      </c>
      <c r="K429" s="6" t="s">
        <v>107</v>
      </c>
      <c r="L429" s="36" t="str">
        <f t="shared" si="24"/>
        <v>21/01/2020 20:20</v>
      </c>
      <c r="M429" s="1">
        <v>43851</v>
      </c>
      <c r="N429" s="6" t="s">
        <v>1711</v>
      </c>
      <c r="O429" s="36" t="str">
        <f t="shared" si="25"/>
        <v>21/01/2020 21:02</v>
      </c>
      <c r="P429" s="46">
        <f t="shared" si="26"/>
        <v>2.9166666667151731E-2</v>
      </c>
      <c r="Q429" s="48">
        <v>0</v>
      </c>
      <c r="R429" s="47">
        <f t="shared" si="27"/>
        <v>42.000000000698492</v>
      </c>
      <c r="S429" s="6" t="s">
        <v>407</v>
      </c>
      <c r="T429" s="6" t="s">
        <v>408</v>
      </c>
      <c r="U429" s="6" t="s">
        <v>73</v>
      </c>
      <c r="V429" s="6" t="s">
        <v>1712</v>
      </c>
      <c r="W429" s="7">
        <v>0</v>
      </c>
      <c r="X429" s="7">
        <v>7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>
        <v>2</v>
      </c>
      <c r="AF429">
        <v>0</v>
      </c>
      <c r="AG429">
        <v>0</v>
      </c>
      <c r="AH429">
        <v>0</v>
      </c>
      <c r="AI429">
        <v>0</v>
      </c>
      <c r="AJ429">
        <v>1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</row>
    <row r="430" spans="1:44" x14ac:dyDescent="0.25">
      <c r="A430">
        <v>1532745</v>
      </c>
      <c r="B430">
        <v>0</v>
      </c>
      <c r="C430">
        <v>0</v>
      </c>
      <c r="D430">
        <v>0</v>
      </c>
      <c r="E430" s="68" t="s">
        <v>431</v>
      </c>
      <c r="F430" s="8">
        <f>INDEX(Δεδομένα!$P:$P,MATCH('2020'!E430,Δεδομένα!$O:$O,0))</f>
        <v>174</v>
      </c>
      <c r="G430" s="6" t="s">
        <v>432</v>
      </c>
      <c r="H430" s="2" t="str">
        <f>INDEX(Δεδομένα!B$1:B$51,MATCH('2020'!G430,Δεδομένα!A$1:A$51,0))</f>
        <v>ΣΤΕΡΕΑΣ ΕΛΛΑΔΟΣ</v>
      </c>
      <c r="I430" s="8">
        <f>INDEX(Δεδομένα!E$1:E$13,MATCH('2020'!H430,Δεδομένα!D$1:D$13,0))</f>
        <v>9</v>
      </c>
      <c r="J430" s="1">
        <v>43851</v>
      </c>
      <c r="K430" s="6" t="s">
        <v>433</v>
      </c>
      <c r="L430" s="36" t="str">
        <f t="shared" si="24"/>
        <v>21/01/2020 12:28</v>
      </c>
      <c r="M430" s="1">
        <v>43851</v>
      </c>
      <c r="N430" s="6" t="s">
        <v>259</v>
      </c>
      <c r="O430" s="36" t="str">
        <f t="shared" si="25"/>
        <v>21/01/2020 19:00</v>
      </c>
      <c r="P430" s="46">
        <f t="shared" si="26"/>
        <v>0.27222222222189885</v>
      </c>
      <c r="Q430" s="48">
        <v>0</v>
      </c>
      <c r="R430" s="47">
        <f t="shared" si="27"/>
        <v>391.99999999953434</v>
      </c>
      <c r="S430" s="6" t="s">
        <v>434</v>
      </c>
      <c r="T430" s="6" t="s">
        <v>435</v>
      </c>
      <c r="U430" s="6" t="s">
        <v>436</v>
      </c>
      <c r="V430" s="6" t="s">
        <v>437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2</v>
      </c>
      <c r="AE430">
        <v>3</v>
      </c>
      <c r="AF430">
        <v>0</v>
      </c>
      <c r="AG430">
        <v>0</v>
      </c>
      <c r="AH430">
        <v>0</v>
      </c>
      <c r="AI430">
        <v>1</v>
      </c>
      <c r="AJ430">
        <v>1</v>
      </c>
      <c r="AK430">
        <v>0</v>
      </c>
      <c r="AL430">
        <v>0</v>
      </c>
      <c r="AM430">
        <v>1</v>
      </c>
      <c r="AN430">
        <v>0</v>
      </c>
      <c r="AO430">
        <v>0</v>
      </c>
      <c r="AP430">
        <v>0</v>
      </c>
      <c r="AQ430">
        <v>0</v>
      </c>
      <c r="AR430">
        <v>0</v>
      </c>
    </row>
    <row r="431" spans="1:44" x14ac:dyDescent="0.25">
      <c r="A431">
        <v>1543459</v>
      </c>
      <c r="B431">
        <v>720309</v>
      </c>
      <c r="C431">
        <v>23.719975358254999</v>
      </c>
      <c r="D431">
        <v>35.494493192514398</v>
      </c>
      <c r="E431" s="68" t="s">
        <v>1691</v>
      </c>
      <c r="F431" s="8">
        <f>INDEX(Δεδομένα!$P:$P,MATCH('2020'!E431,Δεδομένα!$O:$O,0))</f>
        <v>217</v>
      </c>
      <c r="G431" s="6" t="s">
        <v>775</v>
      </c>
      <c r="H431" s="2" t="str">
        <f>INDEX(Δεδομένα!B$1:B$51,MATCH('2020'!G431,Δεδομένα!A$1:A$51,0))</f>
        <v>ΚΡΗΤΗΣ</v>
      </c>
      <c r="I431" s="8">
        <f>INDEX(Δεδομένα!E$1:E$13,MATCH('2020'!H431,Δεδομένα!D$1:D$13,0))</f>
        <v>12</v>
      </c>
      <c r="J431" s="1">
        <v>43851</v>
      </c>
      <c r="K431" s="6" t="s">
        <v>581</v>
      </c>
      <c r="L431" s="36" t="str">
        <f t="shared" si="24"/>
        <v>21/01/2020 15:40</v>
      </c>
      <c r="M431" s="1">
        <v>43851</v>
      </c>
      <c r="N431" s="6" t="s">
        <v>891</v>
      </c>
      <c r="O431" s="36" t="str">
        <f t="shared" si="25"/>
        <v>21/01/2020 18:09</v>
      </c>
      <c r="P431" s="46">
        <f t="shared" si="26"/>
        <v>0.10347222221753327</v>
      </c>
      <c r="Q431" s="48">
        <v>0</v>
      </c>
      <c r="R431" s="47">
        <f t="shared" si="27"/>
        <v>148.99999999324791</v>
      </c>
      <c r="S431" s="6" t="s">
        <v>775</v>
      </c>
      <c r="T431" s="6" t="s">
        <v>788</v>
      </c>
      <c r="U431" s="6" t="s">
        <v>44</v>
      </c>
      <c r="V431" s="6" t="s">
        <v>1692</v>
      </c>
      <c r="W431" s="7">
        <v>0</v>
      </c>
      <c r="X431" s="7">
        <v>0</v>
      </c>
      <c r="Y431" s="7">
        <v>0</v>
      </c>
      <c r="Z431" s="7">
        <v>0</v>
      </c>
      <c r="AA431" s="7">
        <v>0.1</v>
      </c>
      <c r="AB431" s="7">
        <v>0.1</v>
      </c>
      <c r="AC431" s="7">
        <v>0</v>
      </c>
      <c r="AD431" s="7">
        <v>0</v>
      </c>
      <c r="AE431">
        <v>2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</row>
    <row r="432" spans="1:44" x14ac:dyDescent="0.25">
      <c r="A432">
        <v>1535196</v>
      </c>
      <c r="B432">
        <v>720557</v>
      </c>
      <c r="C432">
        <v>21.562641571119599</v>
      </c>
      <c r="D432">
        <v>38.446920633892297</v>
      </c>
      <c r="E432" s="68" t="s">
        <v>1361</v>
      </c>
      <c r="F432" s="8">
        <f>INDEX(Δεδομένα!$P:$P,MATCH('2020'!E432,Δεδομένα!$O:$O,0))</f>
        <v>129</v>
      </c>
      <c r="G432" s="6" t="s">
        <v>335</v>
      </c>
      <c r="H432" s="2" t="str">
        <f>INDEX(Δεδομένα!B$1:B$51,MATCH('2020'!G432,Δεδομένα!A$1:A$51,0))</f>
        <v>ΔΥΤΙΚΗΣ ΕΛΛΑΔΟΣ</v>
      </c>
      <c r="I432" s="8">
        <f>INDEX(Δεδομένα!E$1:E$13,MATCH('2020'!H432,Δεδομένα!D$1:D$13,0))</f>
        <v>7</v>
      </c>
      <c r="J432" s="1">
        <v>43852</v>
      </c>
      <c r="K432" s="6" t="s">
        <v>1730</v>
      </c>
      <c r="L432" s="36" t="str">
        <f t="shared" si="24"/>
        <v>22/01/2020 14:02</v>
      </c>
      <c r="M432" s="1">
        <v>43852</v>
      </c>
      <c r="N432" s="6" t="s">
        <v>637</v>
      </c>
      <c r="O432" s="36" t="str">
        <f t="shared" si="25"/>
        <v>22/01/2020 20:15</v>
      </c>
      <c r="P432" s="46">
        <f t="shared" si="26"/>
        <v>0.25902777777810115</v>
      </c>
      <c r="Q432" s="48">
        <v>0</v>
      </c>
      <c r="R432" s="47">
        <f t="shared" si="27"/>
        <v>373.00000000046566</v>
      </c>
      <c r="S432" s="6" t="s">
        <v>338</v>
      </c>
      <c r="T432" s="6" t="s">
        <v>1017</v>
      </c>
      <c r="U432" s="6" t="s">
        <v>1018</v>
      </c>
      <c r="V432" s="6" t="s">
        <v>1731</v>
      </c>
      <c r="W432" s="7">
        <v>0</v>
      </c>
      <c r="X432" s="7">
        <v>10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>
        <v>22</v>
      </c>
      <c r="AF432">
        <v>0</v>
      </c>
      <c r="AG432">
        <v>0</v>
      </c>
      <c r="AH432">
        <v>0</v>
      </c>
      <c r="AI432">
        <v>0</v>
      </c>
      <c r="AJ432">
        <v>11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</row>
    <row r="433" spans="1:44" x14ac:dyDescent="0.25">
      <c r="A433">
        <v>1538735</v>
      </c>
      <c r="B433">
        <v>720619</v>
      </c>
      <c r="C433">
        <v>21.569928450325101</v>
      </c>
      <c r="D433">
        <v>38.407782241049297</v>
      </c>
      <c r="E433" s="68" t="s">
        <v>334</v>
      </c>
      <c r="F433" s="8">
        <f>INDEX(Δεδομένα!$P:$P,MATCH('2020'!E433,Δεδομένα!$O:$O,0))</f>
        <v>127</v>
      </c>
      <c r="G433" s="6" t="s">
        <v>335</v>
      </c>
      <c r="H433" s="2" t="str">
        <f>INDEX(Δεδομένα!B$1:B$51,MATCH('2020'!G433,Δεδομένα!A$1:A$51,0))</f>
        <v>ΔΥΤΙΚΗΣ ΕΛΛΑΔΟΣ</v>
      </c>
      <c r="I433" s="8">
        <f>INDEX(Δεδομένα!E$1:E$13,MATCH('2020'!H433,Δεδομένα!D$1:D$13,0))</f>
        <v>7</v>
      </c>
      <c r="J433" s="1">
        <v>43852</v>
      </c>
      <c r="K433" s="6" t="s">
        <v>1749</v>
      </c>
      <c r="L433" s="36" t="str">
        <f t="shared" si="24"/>
        <v>22/01/2020 17:17</v>
      </c>
      <c r="M433" s="1">
        <v>43852</v>
      </c>
      <c r="N433" s="6" t="s">
        <v>1519</v>
      </c>
      <c r="O433" s="36" t="str">
        <f t="shared" si="25"/>
        <v>22/01/2020 17:28</v>
      </c>
      <c r="P433" s="46">
        <f t="shared" si="26"/>
        <v>7.6388888919609599E-3</v>
      </c>
      <c r="Q433" s="48">
        <v>0</v>
      </c>
      <c r="R433" s="47">
        <f t="shared" si="27"/>
        <v>11.000000004423782</v>
      </c>
      <c r="S433" s="6" t="s">
        <v>338</v>
      </c>
      <c r="T433" s="6" t="s">
        <v>343</v>
      </c>
      <c r="U433" s="6" t="s">
        <v>44</v>
      </c>
      <c r="V433" s="6" t="s">
        <v>1750</v>
      </c>
      <c r="W433" s="7">
        <v>0.2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>
        <v>2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</row>
    <row r="434" spans="1:44" x14ac:dyDescent="0.25">
      <c r="A434">
        <v>1537742</v>
      </c>
      <c r="B434">
        <v>720664</v>
      </c>
      <c r="C434">
        <v>21.240130718006501</v>
      </c>
      <c r="D434">
        <v>39.383718503169803</v>
      </c>
      <c r="E434" s="68" t="s">
        <v>1764</v>
      </c>
      <c r="F434" s="8">
        <f>INDEX(Δεδομένα!$P:$P,MATCH('2020'!E434,Δεδομένα!$O:$O,0))</f>
        <v>96</v>
      </c>
      <c r="G434" s="6" t="s">
        <v>268</v>
      </c>
      <c r="H434" s="2" t="str">
        <f>INDEX(Δεδομένα!B$1:B$51,MATCH('2020'!G434,Δεδομένα!A$1:A$51,0))</f>
        <v>ΗΠΕΙΡΟΥ</v>
      </c>
      <c r="I434" s="8">
        <f>INDEX(Δεδομένα!E$1:E$13,MATCH('2020'!H434,Δεδομένα!D$1:D$13,0))</f>
        <v>5</v>
      </c>
      <c r="J434" s="1">
        <v>43852</v>
      </c>
      <c r="K434" s="6" t="s">
        <v>204</v>
      </c>
      <c r="L434" s="36" t="str">
        <f t="shared" si="24"/>
        <v>22/01/2020 17:00</v>
      </c>
      <c r="M434" s="1">
        <v>43852</v>
      </c>
      <c r="N434" s="6" t="s">
        <v>1184</v>
      </c>
      <c r="O434" s="36" t="str">
        <f t="shared" si="25"/>
        <v>22/01/2020 18:25</v>
      </c>
      <c r="P434" s="46">
        <f t="shared" si="26"/>
        <v>5.9027777773735579E-2</v>
      </c>
      <c r="Q434" s="48">
        <v>0</v>
      </c>
      <c r="R434" s="47">
        <f t="shared" si="27"/>
        <v>84.999999994179234</v>
      </c>
      <c r="S434" s="6" t="s">
        <v>268</v>
      </c>
      <c r="T434" s="6" t="s">
        <v>1765</v>
      </c>
      <c r="U434" s="6" t="s">
        <v>44</v>
      </c>
      <c r="V434" s="6" t="s">
        <v>1766</v>
      </c>
      <c r="W434" s="7">
        <v>0</v>
      </c>
      <c r="X434" s="7">
        <v>2</v>
      </c>
      <c r="Y434" s="7">
        <v>0</v>
      </c>
      <c r="Z434" s="7">
        <v>1</v>
      </c>
      <c r="AA434" s="7">
        <v>0</v>
      </c>
      <c r="AB434" s="7">
        <v>0</v>
      </c>
      <c r="AC434" s="7">
        <v>0</v>
      </c>
      <c r="AD434" s="7">
        <v>0</v>
      </c>
      <c r="AE434">
        <v>3</v>
      </c>
      <c r="AF434">
        <v>0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</row>
    <row r="435" spans="1:44" x14ac:dyDescent="0.25">
      <c r="A435">
        <v>1538814</v>
      </c>
      <c r="B435">
        <v>720614</v>
      </c>
      <c r="C435">
        <v>21.573660649740098</v>
      </c>
      <c r="D435">
        <v>38.132673196822203</v>
      </c>
      <c r="E435" s="68" t="s">
        <v>991</v>
      </c>
      <c r="F435" s="8">
        <f>INDEX(Δεδομένα!$P:$P,MATCH('2020'!E435,Δεδομένα!$O:$O,0))</f>
        <v>123</v>
      </c>
      <c r="G435" s="6" t="s">
        <v>303</v>
      </c>
      <c r="H435" s="2" t="str">
        <f>INDEX(Δεδομένα!B$1:B$51,MATCH('2020'!G435,Δεδομένα!A$1:A$51,0))</f>
        <v>ΔΥΤΙΚΗΣ ΕΛΛΑΔΟΣ</v>
      </c>
      <c r="I435" s="8">
        <f>INDEX(Δεδομένα!E$1:E$13,MATCH('2020'!H435,Δεδομένα!D$1:D$13,0))</f>
        <v>7</v>
      </c>
      <c r="J435" s="1">
        <v>43852</v>
      </c>
      <c r="K435" s="6" t="s">
        <v>1383</v>
      </c>
      <c r="L435" s="36" t="str">
        <f t="shared" si="24"/>
        <v>22/01/2020 16:53</v>
      </c>
      <c r="M435" s="1">
        <v>43852</v>
      </c>
      <c r="N435" s="6" t="s">
        <v>255</v>
      </c>
      <c r="O435" s="36" t="str">
        <f t="shared" si="25"/>
        <v>22/01/2020 17:45</v>
      </c>
      <c r="P435" s="46">
        <f t="shared" si="26"/>
        <v>3.6111111112404615E-2</v>
      </c>
      <c r="Q435" s="48">
        <v>0</v>
      </c>
      <c r="R435" s="47">
        <f t="shared" si="27"/>
        <v>52.000000001862645</v>
      </c>
      <c r="S435" s="6" t="s">
        <v>1747</v>
      </c>
      <c r="T435" s="6" t="s">
        <v>993</v>
      </c>
      <c r="U435" s="6" t="s">
        <v>44</v>
      </c>
      <c r="V435" s="6" t="s">
        <v>1748</v>
      </c>
      <c r="W435" s="7">
        <v>0</v>
      </c>
      <c r="X435" s="7">
        <v>0</v>
      </c>
      <c r="Y435" s="7">
        <v>0</v>
      </c>
      <c r="Z435" s="7">
        <v>0</v>
      </c>
      <c r="AA435" s="7">
        <v>0.7</v>
      </c>
      <c r="AB435" s="7">
        <v>0</v>
      </c>
      <c r="AC435" s="7">
        <v>0</v>
      </c>
      <c r="AD435" s="7">
        <v>0</v>
      </c>
      <c r="AE435">
        <v>2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</row>
    <row r="436" spans="1:44" x14ac:dyDescent="0.25">
      <c r="A436">
        <v>1533073</v>
      </c>
      <c r="B436">
        <v>720593</v>
      </c>
      <c r="C436">
        <v>26.198967086293699</v>
      </c>
      <c r="D436">
        <v>41.632455425956998</v>
      </c>
      <c r="E436" s="68" t="s">
        <v>1223</v>
      </c>
      <c r="F436" s="8">
        <f>INDEX(Δεδομένα!$P:$P,MATCH('2020'!E436,Δεδομένα!$O:$O,0))</f>
        <v>36</v>
      </c>
      <c r="G436" s="6" t="s">
        <v>148</v>
      </c>
      <c r="H436" s="2" t="str">
        <f>INDEX(Δεδομένα!B$1:B$51,MATCH('2020'!G436,Δεδομένα!A$1:A$51,0))</f>
        <v>ΑΝΑΤΟΛΙΚΗΣ ΜΑΚΕΔΟΝΙΑΣ ΚΑΙ ΘΡΑΚΗΣ</v>
      </c>
      <c r="I436" s="8">
        <f>INDEX(Δεδομένα!E$1:E$13,MATCH('2020'!H436,Δεδομένα!D$1:D$13,0))</f>
        <v>2</v>
      </c>
      <c r="J436" s="1">
        <v>43852</v>
      </c>
      <c r="K436" s="6" t="s">
        <v>1741</v>
      </c>
      <c r="L436" s="36" t="str">
        <f t="shared" si="24"/>
        <v>22/01/2020 15:19</v>
      </c>
      <c r="M436" s="1">
        <v>43852</v>
      </c>
      <c r="N436" s="6" t="s">
        <v>405</v>
      </c>
      <c r="O436" s="36" t="str">
        <f t="shared" si="25"/>
        <v>22/01/2020 16:27</v>
      </c>
      <c r="P436" s="46">
        <f t="shared" si="26"/>
        <v>4.7222222223354038E-2</v>
      </c>
      <c r="Q436" s="48">
        <v>0</v>
      </c>
      <c r="R436" s="47">
        <f t="shared" si="27"/>
        <v>68.000000001629815</v>
      </c>
      <c r="S436" s="6" t="s">
        <v>1118</v>
      </c>
      <c r="T436" s="6" t="s">
        <v>1119</v>
      </c>
      <c r="U436" s="6" t="s">
        <v>44</v>
      </c>
      <c r="V436" s="6" t="s">
        <v>1360</v>
      </c>
      <c r="W436" s="7">
        <v>0</v>
      </c>
      <c r="X436" s="7">
        <v>0</v>
      </c>
      <c r="Y436" s="7">
        <v>0</v>
      </c>
      <c r="Z436" s="7">
        <v>3</v>
      </c>
      <c r="AA436" s="7">
        <v>0</v>
      </c>
      <c r="AB436" s="7">
        <v>0</v>
      </c>
      <c r="AC436" s="7">
        <v>0</v>
      </c>
      <c r="AD436" s="7">
        <v>0</v>
      </c>
      <c r="AE436">
        <v>2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</row>
    <row r="437" spans="1:44" x14ac:dyDescent="0.25">
      <c r="A437">
        <v>1533004</v>
      </c>
      <c r="B437">
        <v>720622</v>
      </c>
      <c r="C437">
        <v>26.199812704848199</v>
      </c>
      <c r="D437">
        <v>41.0215974863425</v>
      </c>
      <c r="E437" s="68" t="s">
        <v>147</v>
      </c>
      <c r="F437" s="8">
        <f>INDEX(Δεδομένα!$P:$P,MATCH('2020'!E437,Δεδομένα!$O:$O,0))</f>
        <v>33</v>
      </c>
      <c r="G437" s="6" t="s">
        <v>148</v>
      </c>
      <c r="H437" s="2" t="str">
        <f>INDEX(Δεδομένα!B$1:B$51,MATCH('2020'!G437,Δεδομένα!A$1:A$51,0))</f>
        <v>ΑΝΑΤΟΛΙΚΗΣ ΜΑΚΕΔΟΝΙΑΣ ΚΑΙ ΘΡΑΚΗΣ</v>
      </c>
      <c r="I437" s="8">
        <f>INDEX(Δεδομένα!E$1:E$13,MATCH('2020'!H437,Δεδομένα!D$1:D$13,0))</f>
        <v>2</v>
      </c>
      <c r="J437" s="1">
        <v>43852</v>
      </c>
      <c r="K437" s="6" t="s">
        <v>156</v>
      </c>
      <c r="L437" s="36" t="str">
        <f t="shared" si="24"/>
        <v>22/01/2020 17:30</v>
      </c>
      <c r="M437" s="1">
        <v>43852</v>
      </c>
      <c r="N437" s="6" t="s">
        <v>621</v>
      </c>
      <c r="O437" s="36" t="str">
        <f t="shared" si="25"/>
        <v>22/01/2020 18:20</v>
      </c>
      <c r="P437" s="46">
        <f t="shared" si="26"/>
        <v>3.4722222226264421E-2</v>
      </c>
      <c r="Q437" s="48">
        <v>0</v>
      </c>
      <c r="R437" s="47">
        <f t="shared" si="27"/>
        <v>50.000000005820766</v>
      </c>
      <c r="S437" s="6" t="s">
        <v>161</v>
      </c>
      <c r="T437" s="6" t="s">
        <v>162</v>
      </c>
      <c r="U437" s="6" t="s">
        <v>44</v>
      </c>
      <c r="V437" s="6" t="s">
        <v>1751</v>
      </c>
      <c r="W437" s="7">
        <v>0</v>
      </c>
      <c r="X437" s="7">
        <v>0</v>
      </c>
      <c r="Y437" s="7">
        <v>0</v>
      </c>
      <c r="Z437" s="7">
        <v>0.05</v>
      </c>
      <c r="AA437" s="7">
        <v>0</v>
      </c>
      <c r="AB437" s="7">
        <v>0</v>
      </c>
      <c r="AC437" s="7">
        <v>0</v>
      </c>
      <c r="AD437" s="7">
        <v>0</v>
      </c>
      <c r="AE437">
        <v>2</v>
      </c>
      <c r="AF437">
        <v>0</v>
      </c>
      <c r="AG437">
        <v>0</v>
      </c>
      <c r="AH437">
        <v>0</v>
      </c>
      <c r="AI437">
        <v>0</v>
      </c>
      <c r="AJ437">
        <v>5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</row>
    <row r="438" spans="1:44" x14ac:dyDescent="0.25">
      <c r="A438">
        <v>1533109</v>
      </c>
      <c r="B438">
        <v>0</v>
      </c>
      <c r="C438">
        <v>0</v>
      </c>
      <c r="D438">
        <v>0</v>
      </c>
      <c r="E438" s="68" t="s">
        <v>462</v>
      </c>
      <c r="F438" s="8">
        <f>INDEX(Δεδομένα!$P:$P,MATCH('2020'!E438,Δεδομένα!$O:$O,0))</f>
        <v>183</v>
      </c>
      <c r="G438" s="6" t="s">
        <v>439</v>
      </c>
      <c r="H438" s="2" t="str">
        <f>INDEX(Δεδομένα!B$1:B$51,MATCH('2020'!G438,Δεδομένα!A$1:A$51,0))</f>
        <v>ΣΤΕΡΕΑΣ ΕΛΛΑΔΟΣ</v>
      </c>
      <c r="I438" s="8">
        <f>INDEX(Δεδομένα!E$1:E$13,MATCH('2020'!H438,Δεδομένα!D$1:D$13,0))</f>
        <v>9</v>
      </c>
      <c r="J438" s="1">
        <v>43852</v>
      </c>
      <c r="K438" s="6" t="s">
        <v>463</v>
      </c>
      <c r="L438" s="36" t="str">
        <f t="shared" si="24"/>
        <v>22/01/2020 14:24</v>
      </c>
      <c r="M438" s="1">
        <v>43852</v>
      </c>
      <c r="N438" s="6" t="s">
        <v>204</v>
      </c>
      <c r="O438" s="36" t="str">
        <f t="shared" si="25"/>
        <v>22/01/2020 17:00</v>
      </c>
      <c r="P438" s="46">
        <f t="shared" si="26"/>
        <v>0.10833333333721384</v>
      </c>
      <c r="Q438" s="48">
        <v>0</v>
      </c>
      <c r="R438" s="47">
        <f t="shared" si="27"/>
        <v>156.00000000558794</v>
      </c>
      <c r="S438" s="6" t="s">
        <v>441</v>
      </c>
      <c r="T438" s="6" t="s">
        <v>464</v>
      </c>
      <c r="U438" s="6" t="s">
        <v>44</v>
      </c>
      <c r="V438" s="6" t="s">
        <v>465</v>
      </c>
      <c r="W438" s="7">
        <v>0.5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>
        <v>4</v>
      </c>
      <c r="AF438">
        <v>0</v>
      </c>
      <c r="AG438">
        <v>0</v>
      </c>
      <c r="AH438">
        <v>0</v>
      </c>
      <c r="AI438">
        <v>0</v>
      </c>
      <c r="AJ438">
        <v>2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</row>
    <row r="439" spans="1:44" x14ac:dyDescent="0.25">
      <c r="A439">
        <v>1535479</v>
      </c>
      <c r="B439">
        <v>720486</v>
      </c>
      <c r="C439">
        <v>21.757712460675702</v>
      </c>
      <c r="D439">
        <v>37.5766001361402</v>
      </c>
      <c r="E439" s="68" t="s">
        <v>837</v>
      </c>
      <c r="F439" s="8">
        <f>INDEX(Δεδομένα!$P:$P,MATCH('2020'!E439,Δεδομένα!$O:$O,0))</f>
        <v>134</v>
      </c>
      <c r="G439" s="6" t="s">
        <v>357</v>
      </c>
      <c r="H439" s="2" t="str">
        <f>INDEX(Δεδομένα!B$1:B$51,MATCH('2020'!G439,Δεδομένα!A$1:A$51,0))</f>
        <v>ΔΥΤΙΚΗΣ ΕΛΛΑΔΟΣ</v>
      </c>
      <c r="I439" s="8">
        <f>INDEX(Δεδομένα!E$1:E$13,MATCH('2020'!H439,Δεδομένα!D$1:D$13,0))</f>
        <v>7</v>
      </c>
      <c r="J439" s="1">
        <v>43852</v>
      </c>
      <c r="K439" s="6" t="s">
        <v>1714</v>
      </c>
      <c r="L439" s="36" t="str">
        <f t="shared" si="24"/>
        <v>22/01/2020 09:40</v>
      </c>
      <c r="M439" s="1">
        <v>43852</v>
      </c>
      <c r="N439" s="6" t="s">
        <v>204</v>
      </c>
      <c r="O439" s="36" t="str">
        <f t="shared" si="25"/>
        <v>22/01/2020 17:00</v>
      </c>
      <c r="P439" s="46">
        <f t="shared" si="26"/>
        <v>0.30555555555474712</v>
      </c>
      <c r="Q439" s="48">
        <v>0</v>
      </c>
      <c r="R439" s="47">
        <f t="shared" si="27"/>
        <v>439.99999999883585</v>
      </c>
      <c r="S439" s="6" t="s">
        <v>1715</v>
      </c>
      <c r="T439" s="6" t="s">
        <v>838</v>
      </c>
      <c r="U439" s="6" t="s">
        <v>44</v>
      </c>
      <c r="V439" s="6" t="s">
        <v>1716</v>
      </c>
      <c r="W439" s="7">
        <v>0</v>
      </c>
      <c r="X439" s="7">
        <v>1.5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>
        <v>10</v>
      </c>
      <c r="AF439">
        <v>0</v>
      </c>
      <c r="AG439">
        <v>0</v>
      </c>
      <c r="AH439">
        <v>0</v>
      </c>
      <c r="AI439">
        <v>0</v>
      </c>
      <c r="AJ439">
        <v>4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</row>
    <row r="440" spans="1:44" x14ac:dyDescent="0.25">
      <c r="A440">
        <v>1535558</v>
      </c>
      <c r="B440">
        <v>720588</v>
      </c>
      <c r="C440">
        <v>21.380377781942499</v>
      </c>
      <c r="D440">
        <v>37.916003718027703</v>
      </c>
      <c r="E440" s="68" t="s">
        <v>900</v>
      </c>
      <c r="F440" s="8">
        <f>INDEX(Δεδομένα!$P:$P,MATCH('2020'!E440,Δεδομένα!$O:$O,0))</f>
        <v>136</v>
      </c>
      <c r="G440" s="6" t="s">
        <v>357</v>
      </c>
      <c r="H440" s="2" t="str">
        <f>INDEX(Δεδομένα!B$1:B$51,MATCH('2020'!G440,Δεδομένα!A$1:A$51,0))</f>
        <v>ΔΥΤΙΚΗΣ ΕΛΛΑΔΟΣ</v>
      </c>
      <c r="I440" s="8">
        <f>INDEX(Δεδομένα!E$1:E$13,MATCH('2020'!H440,Δεδομένα!D$1:D$13,0))</f>
        <v>7</v>
      </c>
      <c r="J440" s="1">
        <v>43852</v>
      </c>
      <c r="K440" s="6" t="s">
        <v>280</v>
      </c>
      <c r="L440" s="36" t="str">
        <f t="shared" si="24"/>
        <v>22/01/2020 15:25</v>
      </c>
      <c r="M440" s="1">
        <v>43852</v>
      </c>
      <c r="N440" s="6" t="s">
        <v>614</v>
      </c>
      <c r="O440" s="36" t="str">
        <f t="shared" si="25"/>
        <v>22/01/2020 21:30</v>
      </c>
      <c r="P440" s="46">
        <f t="shared" si="26"/>
        <v>0.25347222222626442</v>
      </c>
      <c r="Q440" s="48">
        <v>0</v>
      </c>
      <c r="R440" s="47">
        <f t="shared" si="27"/>
        <v>365.00000000582077</v>
      </c>
      <c r="S440" s="6" t="s">
        <v>928</v>
      </c>
      <c r="T440" s="6" t="s">
        <v>929</v>
      </c>
      <c r="U440" s="6" t="s">
        <v>1733</v>
      </c>
      <c r="V440" s="6" t="s">
        <v>1734</v>
      </c>
      <c r="W440" s="7">
        <v>0</v>
      </c>
      <c r="X440" s="7">
        <v>50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>
        <v>24</v>
      </c>
      <c r="AF440">
        <v>0</v>
      </c>
      <c r="AG440">
        <v>0</v>
      </c>
      <c r="AH440">
        <v>0</v>
      </c>
      <c r="AI440">
        <v>0</v>
      </c>
      <c r="AJ440">
        <v>5</v>
      </c>
      <c r="AK440">
        <v>6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</row>
    <row r="441" spans="1:44" x14ac:dyDescent="0.25">
      <c r="A441">
        <v>1533134</v>
      </c>
      <c r="B441">
        <v>720627</v>
      </c>
      <c r="C441">
        <v>22.243459538660499</v>
      </c>
      <c r="D441">
        <v>40.587250507884903</v>
      </c>
      <c r="E441" s="68" t="s">
        <v>852</v>
      </c>
      <c r="F441" s="8">
        <f>INDEX(Δεδομένα!$P:$P,MATCH('2020'!E441,Δεδομένα!$O:$O,0))</f>
        <v>63</v>
      </c>
      <c r="G441" s="6" t="s">
        <v>238</v>
      </c>
      <c r="H441" s="2" t="str">
        <f>INDEX(Δεδομένα!B$1:B$51,MATCH('2020'!G441,Δεδομένα!A$1:A$51,0))</f>
        <v>ΚΕΝΤΡΙΚΗΣ ΜΑΚΕΔΟΝΙΑΣ</v>
      </c>
      <c r="I441" s="8">
        <f>INDEX(Δεδομένα!E$1:E$13,MATCH('2020'!H441,Δεδομένα!D$1:D$13,0))</f>
        <v>3</v>
      </c>
      <c r="J441" s="1">
        <v>43852</v>
      </c>
      <c r="K441" s="6" t="s">
        <v>1265</v>
      </c>
      <c r="L441" s="36" t="str">
        <f t="shared" si="24"/>
        <v>22/01/2020 17:39</v>
      </c>
      <c r="M441" s="1">
        <v>43852</v>
      </c>
      <c r="N441" s="6" t="s">
        <v>1504</v>
      </c>
      <c r="O441" s="36" t="str">
        <f t="shared" si="25"/>
        <v>22/01/2020 18:07</v>
      </c>
      <c r="P441" s="46">
        <f t="shared" si="26"/>
        <v>1.9444444442342501E-2</v>
      </c>
      <c r="Q441" s="48">
        <v>0</v>
      </c>
      <c r="R441" s="47">
        <f t="shared" si="27"/>
        <v>27.999999996973202</v>
      </c>
      <c r="S441" s="6" t="s">
        <v>44</v>
      </c>
      <c r="T441" s="6" t="s">
        <v>853</v>
      </c>
      <c r="U441" s="6" t="s">
        <v>44</v>
      </c>
      <c r="V441" s="6" t="s">
        <v>1752</v>
      </c>
      <c r="W441" s="7">
        <v>0</v>
      </c>
      <c r="X441" s="7">
        <v>0</v>
      </c>
      <c r="Y441" s="7">
        <v>0</v>
      </c>
      <c r="Z441" s="7">
        <v>0.5</v>
      </c>
      <c r="AA441" s="7">
        <v>0</v>
      </c>
      <c r="AB441" s="7">
        <v>0</v>
      </c>
      <c r="AC441" s="7">
        <v>0</v>
      </c>
      <c r="AD441" s="7">
        <v>0</v>
      </c>
      <c r="AE441">
        <v>3</v>
      </c>
      <c r="AF441">
        <v>0</v>
      </c>
      <c r="AG441">
        <v>0</v>
      </c>
      <c r="AH441">
        <v>0</v>
      </c>
      <c r="AI441">
        <v>0</v>
      </c>
      <c r="AJ441">
        <v>1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</row>
    <row r="442" spans="1:44" x14ac:dyDescent="0.25">
      <c r="A442">
        <v>1533115</v>
      </c>
      <c r="B442">
        <v>0</v>
      </c>
      <c r="C442">
        <v>0</v>
      </c>
      <c r="D442">
        <v>0</v>
      </c>
      <c r="E442" s="68" t="s">
        <v>687</v>
      </c>
      <c r="F442" s="8">
        <f>INDEX(Δεδομένα!$P:$P,MATCH('2020'!E442,Δεδομένα!$O:$O,0))</f>
        <v>213</v>
      </c>
      <c r="G442" s="6" t="s">
        <v>560</v>
      </c>
      <c r="H442" s="2" t="str">
        <f>INDEX(Δεδομένα!B$1:B$51,MATCH('2020'!G442,Δεδομένα!A$1:A$51,0))</f>
        <v>ΚΡΗΤΗΣ</v>
      </c>
      <c r="I442" s="8">
        <f>INDEX(Δεδομένα!E$1:E$13,MATCH('2020'!H442,Δεδομένα!D$1:D$13,0))</f>
        <v>12</v>
      </c>
      <c r="J442" s="1">
        <v>43852</v>
      </c>
      <c r="K442" s="6" t="s">
        <v>688</v>
      </c>
      <c r="L442" s="36" t="str">
        <f t="shared" si="24"/>
        <v>22/01/2020 08:35</v>
      </c>
      <c r="M442" s="1">
        <v>43852</v>
      </c>
      <c r="N442" s="6" t="s">
        <v>689</v>
      </c>
      <c r="O442" s="36" t="str">
        <f t="shared" si="25"/>
        <v>22/01/2020 09:56</v>
      </c>
      <c r="P442" s="46">
        <f t="shared" si="26"/>
        <v>5.6250000001455192E-2</v>
      </c>
      <c r="Q442" s="48">
        <v>0</v>
      </c>
      <c r="R442" s="47">
        <f t="shared" si="27"/>
        <v>81.000000002095476</v>
      </c>
      <c r="S442" s="6" t="s">
        <v>44</v>
      </c>
      <c r="T442" s="6" t="s">
        <v>690</v>
      </c>
      <c r="U442" s="6" t="s">
        <v>691</v>
      </c>
      <c r="V442" s="6" t="s">
        <v>692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0.1</v>
      </c>
      <c r="AC442" s="7">
        <v>0</v>
      </c>
      <c r="AD442" s="7">
        <v>0</v>
      </c>
      <c r="AE442">
        <v>2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</row>
    <row r="443" spans="1:44" x14ac:dyDescent="0.25">
      <c r="A443">
        <v>1537005</v>
      </c>
      <c r="B443">
        <v>720642</v>
      </c>
      <c r="C443">
        <v>20.197702231976798</v>
      </c>
      <c r="D443">
        <v>39.5424259745445</v>
      </c>
      <c r="E443" s="68" t="s">
        <v>1197</v>
      </c>
      <c r="F443" s="8">
        <f>INDEX(Δεδομένα!$P:$P,MATCH('2020'!E443,Δεδομένα!$O:$O,0))</f>
        <v>90</v>
      </c>
      <c r="G443" s="6" t="s">
        <v>1149</v>
      </c>
      <c r="H443" s="2" t="str">
        <f>INDEX(Δεδομένα!B$1:B$51,MATCH('2020'!G443,Δεδομένα!A$1:A$51,0))</f>
        <v>ΗΠΕΙΡΟΥ</v>
      </c>
      <c r="I443" s="8">
        <f>INDEX(Δεδομένα!E$1:E$13,MATCH('2020'!H443,Δεδομένα!D$1:D$13,0))</f>
        <v>5</v>
      </c>
      <c r="J443" s="1">
        <v>43852</v>
      </c>
      <c r="K443" s="6" t="s">
        <v>310</v>
      </c>
      <c r="L443" s="36" t="str">
        <f t="shared" si="24"/>
        <v>22/01/2020 18:15</v>
      </c>
      <c r="M443" s="1">
        <v>43852</v>
      </c>
      <c r="N443" s="6" t="s">
        <v>327</v>
      </c>
      <c r="O443" s="36" t="str">
        <f t="shared" si="25"/>
        <v>22/01/2020 18:50</v>
      </c>
      <c r="P443" s="46">
        <f t="shared" si="26"/>
        <v>2.4305555554747116E-2</v>
      </c>
      <c r="Q443" s="48">
        <v>0</v>
      </c>
      <c r="R443" s="47">
        <f t="shared" si="27"/>
        <v>34.999999998835847</v>
      </c>
      <c r="S443" s="6" t="s">
        <v>1149</v>
      </c>
      <c r="T443" s="6" t="s">
        <v>1150</v>
      </c>
      <c r="U443" s="6" t="s">
        <v>44</v>
      </c>
      <c r="V443" s="6" t="s">
        <v>1758</v>
      </c>
      <c r="W443" s="7">
        <v>0</v>
      </c>
      <c r="X443" s="7">
        <v>0</v>
      </c>
      <c r="Y443" s="7">
        <v>0</v>
      </c>
      <c r="Z443" s="7">
        <v>0</v>
      </c>
      <c r="AA443" s="7">
        <v>0.1</v>
      </c>
      <c r="AB443" s="7">
        <v>0</v>
      </c>
      <c r="AC443" s="7">
        <v>0</v>
      </c>
      <c r="AD443" s="7">
        <v>0</v>
      </c>
      <c r="AE443">
        <v>3</v>
      </c>
      <c r="AF443">
        <v>0</v>
      </c>
      <c r="AG443">
        <v>0</v>
      </c>
      <c r="AH443">
        <v>0</v>
      </c>
      <c r="AI443">
        <v>0</v>
      </c>
      <c r="AJ443">
        <v>1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</row>
    <row r="444" spans="1:44" x14ac:dyDescent="0.25">
      <c r="A444">
        <v>1533204</v>
      </c>
      <c r="B444">
        <v>0</v>
      </c>
      <c r="C444">
        <v>0</v>
      </c>
      <c r="D444">
        <v>0</v>
      </c>
      <c r="E444" s="68" t="s">
        <v>175</v>
      </c>
      <c r="F444" s="8">
        <f>INDEX(Δεδομένα!$P:$P,MATCH('2020'!E444,Δεδομένα!$O:$O,0))</f>
        <v>44</v>
      </c>
      <c r="G444" s="6" t="s">
        <v>170</v>
      </c>
      <c r="H444" s="2" t="str">
        <f>INDEX(Δεδομένα!B$1:B$51,MATCH('2020'!G444,Δεδομένα!A$1:A$51,0))</f>
        <v>ΚΕΝΤΡΙΚΗΣ ΜΑΚΕΔΟΝΙΑΣ</v>
      </c>
      <c r="I444" s="8">
        <f>INDEX(Δεδομένα!E$1:E$13,MATCH('2020'!H444,Δεδομένα!D$1:D$13,0))</f>
        <v>3</v>
      </c>
      <c r="J444" s="1">
        <v>43852</v>
      </c>
      <c r="K444" s="6" t="s">
        <v>197</v>
      </c>
      <c r="L444" s="36" t="str">
        <f t="shared" si="24"/>
        <v>22/01/2020 14:26</v>
      </c>
      <c r="M444" s="1">
        <v>43852</v>
      </c>
      <c r="N444" s="6" t="s">
        <v>198</v>
      </c>
      <c r="O444" s="36" t="str">
        <f t="shared" si="25"/>
        <v>22/01/2020 16:30</v>
      </c>
      <c r="P444" s="46">
        <f t="shared" si="26"/>
        <v>8.611111110803904E-2</v>
      </c>
      <c r="Q444" s="48">
        <v>0</v>
      </c>
      <c r="R444" s="47">
        <f t="shared" si="27"/>
        <v>123.99999999557622</v>
      </c>
      <c r="S444" s="6" t="s">
        <v>170</v>
      </c>
      <c r="T444" s="6" t="s">
        <v>178</v>
      </c>
      <c r="U444" s="6" t="s">
        <v>44</v>
      </c>
      <c r="V444" s="6" t="s">
        <v>199</v>
      </c>
      <c r="W444" s="7">
        <v>0</v>
      </c>
      <c r="X444" s="7">
        <v>0</v>
      </c>
      <c r="Y444" s="7">
        <v>0</v>
      </c>
      <c r="Z444" s="7">
        <v>0</v>
      </c>
      <c r="AA444" s="7">
        <v>1</v>
      </c>
      <c r="AB444" s="7">
        <v>0</v>
      </c>
      <c r="AC444" s="7">
        <v>0</v>
      </c>
      <c r="AD444" s="7">
        <v>0.5</v>
      </c>
      <c r="AE444">
        <v>4</v>
      </c>
      <c r="AF444">
        <v>0</v>
      </c>
      <c r="AG444">
        <v>0</v>
      </c>
      <c r="AH444">
        <v>0</v>
      </c>
      <c r="AI444">
        <v>0</v>
      </c>
      <c r="AJ444">
        <v>2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</row>
    <row r="445" spans="1:44" x14ac:dyDescent="0.25">
      <c r="A445">
        <v>1533212</v>
      </c>
      <c r="B445">
        <v>0</v>
      </c>
      <c r="C445">
        <v>0</v>
      </c>
      <c r="D445">
        <v>0</v>
      </c>
      <c r="E445" s="68" t="s">
        <v>175</v>
      </c>
      <c r="F445" s="8">
        <f>INDEX(Δεδομένα!$P:$P,MATCH('2020'!E445,Δεδομένα!$O:$O,0))</f>
        <v>44</v>
      </c>
      <c r="G445" s="6" t="s">
        <v>170</v>
      </c>
      <c r="H445" s="2" t="str">
        <f>INDEX(Δεδομένα!B$1:B$51,MATCH('2020'!G445,Δεδομένα!A$1:A$51,0))</f>
        <v>ΚΕΝΤΡΙΚΗΣ ΜΑΚΕΔΟΝΙΑΣ</v>
      </c>
      <c r="I445" s="8">
        <f>INDEX(Δεδομένα!E$1:E$13,MATCH('2020'!H445,Δεδομένα!D$1:D$13,0))</f>
        <v>3</v>
      </c>
      <c r="J445" s="1">
        <v>43852</v>
      </c>
      <c r="K445" s="6" t="s">
        <v>200</v>
      </c>
      <c r="L445" s="36" t="str">
        <f t="shared" si="24"/>
        <v>22/01/2020 14:54</v>
      </c>
      <c r="M445" s="1">
        <v>43852</v>
      </c>
      <c r="N445" s="6" t="s">
        <v>201</v>
      </c>
      <c r="O445" s="36" t="str">
        <f t="shared" si="25"/>
        <v>22/01/2020 16:40</v>
      </c>
      <c r="P445" s="46">
        <f t="shared" si="26"/>
        <v>7.3611111110949423E-2</v>
      </c>
      <c r="Q445" s="48">
        <v>0</v>
      </c>
      <c r="R445" s="47">
        <f t="shared" si="27"/>
        <v>105.99999999976717</v>
      </c>
      <c r="S445" s="6" t="s">
        <v>194</v>
      </c>
      <c r="T445" s="6" t="s">
        <v>178</v>
      </c>
      <c r="U445" s="6" t="s">
        <v>44</v>
      </c>
      <c r="V445" s="6" t="s">
        <v>202</v>
      </c>
      <c r="W445" s="7">
        <v>0</v>
      </c>
      <c r="X445" s="7">
        <v>0</v>
      </c>
      <c r="Y445" s="7">
        <v>0</v>
      </c>
      <c r="Z445" s="7">
        <v>0</v>
      </c>
      <c r="AA445" s="7">
        <v>0.5</v>
      </c>
      <c r="AB445" s="7">
        <v>0</v>
      </c>
      <c r="AC445" s="7">
        <v>0</v>
      </c>
      <c r="AD445" s="7">
        <v>0</v>
      </c>
      <c r="AE445">
        <v>5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</row>
    <row r="446" spans="1:44" x14ac:dyDescent="0.25">
      <c r="A446">
        <v>1533024</v>
      </c>
      <c r="B446">
        <v>720529</v>
      </c>
      <c r="C446">
        <v>22.5958957672119</v>
      </c>
      <c r="D446">
        <v>40.742683410644503</v>
      </c>
      <c r="E446" s="68" t="s">
        <v>873</v>
      </c>
      <c r="F446" s="8">
        <f>INDEX(Δεδομένα!$P:$P,MATCH('2020'!E446,Δεδομένα!$O:$O,0))</f>
        <v>61</v>
      </c>
      <c r="G446" s="6" t="s">
        <v>170</v>
      </c>
      <c r="H446" s="2" t="str">
        <f>INDEX(Δεδομένα!B$1:B$51,MATCH('2020'!G446,Δεδομένα!A$1:A$51,0))</f>
        <v>ΚΕΝΤΡΙΚΗΣ ΜΑΚΕΔΟΝΙΑΣ</v>
      </c>
      <c r="I446" s="8">
        <f>INDEX(Δεδομένα!E$1:E$13,MATCH('2020'!H446,Δεδομένα!D$1:D$13,0))</f>
        <v>3</v>
      </c>
      <c r="J446" s="1">
        <v>43852</v>
      </c>
      <c r="K446" s="6" t="s">
        <v>265</v>
      </c>
      <c r="L446" s="36" t="str">
        <f t="shared" si="24"/>
        <v>22/01/2020 12:29</v>
      </c>
      <c r="M446" s="1">
        <v>43852</v>
      </c>
      <c r="N446" s="6" t="s">
        <v>1467</v>
      </c>
      <c r="O446" s="36" t="str">
        <f t="shared" si="25"/>
        <v>22/01/2020 13:40</v>
      </c>
      <c r="P446" s="46">
        <f t="shared" si="26"/>
        <v>4.9305555556202307E-2</v>
      </c>
      <c r="Q446" s="48">
        <v>0</v>
      </c>
      <c r="R446" s="47">
        <f t="shared" si="27"/>
        <v>71.000000000931323</v>
      </c>
      <c r="S446" s="6" t="s">
        <v>1722</v>
      </c>
      <c r="T446" s="6" t="s">
        <v>187</v>
      </c>
      <c r="U446" s="6" t="s">
        <v>1108</v>
      </c>
      <c r="V446" s="6" t="s">
        <v>1706</v>
      </c>
      <c r="W446" s="7">
        <v>0</v>
      </c>
      <c r="X446" s="7">
        <v>0</v>
      </c>
      <c r="Y446" s="7">
        <v>0</v>
      </c>
      <c r="Z446" s="7">
        <v>0.2</v>
      </c>
      <c r="AA446" s="7">
        <v>0</v>
      </c>
      <c r="AB446" s="7">
        <v>0</v>
      </c>
      <c r="AC446" s="7">
        <v>0</v>
      </c>
      <c r="AD446" s="7">
        <v>0</v>
      </c>
      <c r="AE446">
        <v>2</v>
      </c>
      <c r="AF446">
        <v>0</v>
      </c>
      <c r="AG446">
        <v>0</v>
      </c>
      <c r="AH446">
        <v>0</v>
      </c>
      <c r="AI446">
        <v>0</v>
      </c>
      <c r="AJ446">
        <v>1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</row>
    <row r="447" spans="1:44" x14ac:dyDescent="0.25">
      <c r="A447">
        <v>1537806</v>
      </c>
      <c r="B447">
        <v>720520</v>
      </c>
      <c r="C447">
        <v>21.0952968533506</v>
      </c>
      <c r="D447">
        <v>39.808237875785302</v>
      </c>
      <c r="E447" s="68" t="s">
        <v>1718</v>
      </c>
      <c r="F447" s="8">
        <f>INDEX(Δεδομένα!$P:$P,MATCH('2020'!E447,Δεδομένα!$O:$O,0))</f>
        <v>83</v>
      </c>
      <c r="G447" s="6" t="s">
        <v>251</v>
      </c>
      <c r="H447" s="2" t="str">
        <f>INDEX(Δεδομένα!B$1:B$51,MATCH('2020'!G447,Δεδομένα!A$1:A$51,0))</f>
        <v>ΗΠΕΙΡΟΥ</v>
      </c>
      <c r="I447" s="8">
        <f>INDEX(Δεδομένα!E$1:E$13,MATCH('2020'!H447,Δεδομένα!D$1:D$13,0))</f>
        <v>5</v>
      </c>
      <c r="J447" s="1">
        <v>43852</v>
      </c>
      <c r="K447" s="6" t="s">
        <v>664</v>
      </c>
      <c r="L447" s="36" t="str">
        <f t="shared" si="24"/>
        <v>22/01/2020 10:30</v>
      </c>
      <c r="M447" s="1">
        <v>43855</v>
      </c>
      <c r="N447" s="6" t="s">
        <v>517</v>
      </c>
      <c r="O447" s="36" t="str">
        <f t="shared" si="25"/>
        <v>25/01/2020 12:00</v>
      </c>
      <c r="P447" s="49">
        <f t="shared" si="26"/>
        <v>3.0625</v>
      </c>
      <c r="Q447" s="50">
        <f>3*24</f>
        <v>72</v>
      </c>
      <c r="R447" s="47">
        <f t="shared" si="27"/>
        <v>4410</v>
      </c>
      <c r="S447" s="6" t="s">
        <v>44</v>
      </c>
      <c r="T447" s="6" t="s">
        <v>1719</v>
      </c>
      <c r="U447" s="6" t="s">
        <v>1720</v>
      </c>
      <c r="V447" s="6" t="s">
        <v>1721</v>
      </c>
      <c r="W447" s="7">
        <v>0</v>
      </c>
      <c r="X447" s="7">
        <v>100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>
        <v>16</v>
      </c>
      <c r="AF447">
        <v>0</v>
      </c>
      <c r="AG447">
        <v>0</v>
      </c>
      <c r="AH447">
        <v>0</v>
      </c>
      <c r="AI447">
        <v>0</v>
      </c>
      <c r="AJ447">
        <v>6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</row>
    <row r="448" spans="1:44" x14ac:dyDescent="0.25">
      <c r="A448">
        <v>1533108</v>
      </c>
      <c r="B448">
        <v>720640</v>
      </c>
      <c r="C448">
        <v>20.602574290111601</v>
      </c>
      <c r="D448">
        <v>39.7109861580727</v>
      </c>
      <c r="E448" s="68" t="s">
        <v>1427</v>
      </c>
      <c r="F448" s="8">
        <f>INDEX(Δεδομένα!$P:$P,MATCH('2020'!E448,Δεδομένα!$O:$O,0))</f>
        <v>87</v>
      </c>
      <c r="G448" s="6" t="s">
        <v>251</v>
      </c>
      <c r="H448" s="2" t="str">
        <f>INDEX(Δεδομένα!B$1:B$51,MATCH('2020'!G448,Δεδομένα!A$1:A$51,0))</f>
        <v>ΗΠΕΙΡΟΥ</v>
      </c>
      <c r="I448" s="8">
        <f>INDEX(Δεδομένα!E$1:E$13,MATCH('2020'!H448,Δεδομένα!D$1:D$13,0))</f>
        <v>5</v>
      </c>
      <c r="J448" s="1">
        <v>43852</v>
      </c>
      <c r="K448" s="6" t="s">
        <v>1224</v>
      </c>
      <c r="L448" s="36" t="str">
        <f t="shared" si="24"/>
        <v>22/01/2020 18:17</v>
      </c>
      <c r="M448" s="1">
        <v>43852</v>
      </c>
      <c r="N448" s="6" t="s">
        <v>638</v>
      </c>
      <c r="O448" s="36" t="str">
        <f t="shared" si="25"/>
        <v>22/01/2020 20:45</v>
      </c>
      <c r="P448" s="46">
        <f t="shared" si="26"/>
        <v>0.10277777777810115</v>
      </c>
      <c r="Q448" s="48">
        <v>0</v>
      </c>
      <c r="R448" s="47">
        <f t="shared" si="27"/>
        <v>148.00000000046566</v>
      </c>
      <c r="S448" s="6" t="s">
        <v>1415</v>
      </c>
      <c r="T448" s="6" t="s">
        <v>1270</v>
      </c>
      <c r="U448" s="6" t="s">
        <v>44</v>
      </c>
      <c r="V448" s="6" t="s">
        <v>1757</v>
      </c>
      <c r="W448" s="7">
        <v>0</v>
      </c>
      <c r="X448" s="7">
        <v>2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>
        <v>5</v>
      </c>
      <c r="AF448">
        <v>0</v>
      </c>
      <c r="AG448">
        <v>0</v>
      </c>
      <c r="AH448">
        <v>0</v>
      </c>
      <c r="AI448">
        <v>0</v>
      </c>
      <c r="AJ448">
        <v>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</row>
    <row r="449" spans="1:44" x14ac:dyDescent="0.25">
      <c r="A449">
        <v>1533286</v>
      </c>
      <c r="B449">
        <v>0</v>
      </c>
      <c r="C449">
        <v>0</v>
      </c>
      <c r="D449">
        <v>0</v>
      </c>
      <c r="E449" s="68" t="s">
        <v>76</v>
      </c>
      <c r="F449" s="8">
        <f>INDEX(Δεδομένα!$P:$P,MATCH('2020'!E449,Δεδομένα!$O:$O,0))</f>
        <v>25</v>
      </c>
      <c r="G449" s="6" t="s">
        <v>77</v>
      </c>
      <c r="H449" s="2" t="str">
        <f>INDEX(Δεδομένα!B$1:B$51,MATCH('2020'!G449,Δεδομένα!A$1:A$51,0))</f>
        <v>ΑΝΑΤΟΛΙΚΗΣ ΜΑΚΕΔΟΝΙΑΣ ΚΑΙ ΘΡΑΚΗΣ</v>
      </c>
      <c r="I449" s="8">
        <f>INDEX(Δεδομένα!E$1:E$13,MATCH('2020'!H449,Δεδομένα!D$1:D$13,0))</f>
        <v>2</v>
      </c>
      <c r="J449" s="1">
        <v>43852</v>
      </c>
      <c r="K449" s="6" t="s">
        <v>103</v>
      </c>
      <c r="L449" s="36" t="str">
        <f t="shared" si="24"/>
        <v>22/01/2020 14:49</v>
      </c>
      <c r="M449" s="1">
        <v>43852</v>
      </c>
      <c r="N449" s="6" t="s">
        <v>104</v>
      </c>
      <c r="O449" s="36" t="str">
        <f t="shared" si="25"/>
        <v>22/01/2020 15:30</v>
      </c>
      <c r="P449" s="46">
        <f t="shared" si="26"/>
        <v>2.8472222227719612E-2</v>
      </c>
      <c r="Q449" s="48">
        <v>0</v>
      </c>
      <c r="R449" s="47">
        <f t="shared" si="27"/>
        <v>41.000000007916242</v>
      </c>
      <c r="S449" s="6" t="s">
        <v>77</v>
      </c>
      <c r="T449" s="6" t="s">
        <v>80</v>
      </c>
      <c r="U449" s="6" t="s">
        <v>44</v>
      </c>
      <c r="V449" s="6" t="s">
        <v>105</v>
      </c>
      <c r="W449" s="7">
        <v>0</v>
      </c>
      <c r="X449" s="7">
        <v>0</v>
      </c>
      <c r="Y449" s="7">
        <v>0</v>
      </c>
      <c r="Z449" s="7">
        <v>0</v>
      </c>
      <c r="AA449" s="7">
        <v>0.5</v>
      </c>
      <c r="AB449" s="7">
        <v>0</v>
      </c>
      <c r="AC449" s="7">
        <v>0</v>
      </c>
      <c r="AD449" s="7">
        <v>0</v>
      </c>
      <c r="AE449">
        <v>2</v>
      </c>
      <c r="AF449">
        <v>0</v>
      </c>
      <c r="AG449">
        <v>0</v>
      </c>
      <c r="AH449">
        <v>0</v>
      </c>
      <c r="AI449">
        <v>0</v>
      </c>
      <c r="AJ449">
        <v>1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</row>
    <row r="450" spans="1:44" x14ac:dyDescent="0.25">
      <c r="A450">
        <v>1533288</v>
      </c>
      <c r="B450">
        <v>0</v>
      </c>
      <c r="C450">
        <v>0</v>
      </c>
      <c r="D450">
        <v>0</v>
      </c>
      <c r="E450" s="68" t="s">
        <v>76</v>
      </c>
      <c r="F450" s="8">
        <f>INDEX(Δεδομένα!$P:$P,MATCH('2020'!E450,Δεδομένα!$O:$O,0))</f>
        <v>25</v>
      </c>
      <c r="G450" s="6" t="s">
        <v>77</v>
      </c>
      <c r="H450" s="2" t="str">
        <f>INDEX(Δεδομένα!B$1:B$51,MATCH('2020'!G450,Δεδομένα!A$1:A$51,0))</f>
        <v>ΑΝΑΤΟΛΙΚΗΣ ΜΑΚΕΔΟΝΙΑΣ ΚΑΙ ΘΡΑΚΗΣ</v>
      </c>
      <c r="I450" s="8">
        <f>INDEX(Δεδομένα!E$1:E$13,MATCH('2020'!H450,Δεδομένα!D$1:D$13,0))</f>
        <v>2</v>
      </c>
      <c r="J450" s="1">
        <v>43852</v>
      </c>
      <c r="K450" s="6" t="s">
        <v>106</v>
      </c>
      <c r="L450" s="36" t="str">
        <f t="shared" si="24"/>
        <v>22/01/2020 18:44</v>
      </c>
      <c r="M450" s="1">
        <v>43852</v>
      </c>
      <c r="N450" s="6" t="s">
        <v>107</v>
      </c>
      <c r="O450" s="36" t="str">
        <f t="shared" si="25"/>
        <v>22/01/2020 20:20</v>
      </c>
      <c r="P450" s="46">
        <f t="shared" si="26"/>
        <v>6.6666666665696539E-2</v>
      </c>
      <c r="Q450" s="48">
        <v>0</v>
      </c>
      <c r="R450" s="47">
        <f t="shared" si="27"/>
        <v>95.999999998603016</v>
      </c>
      <c r="S450" s="6" t="s">
        <v>77</v>
      </c>
      <c r="T450" s="6" t="s">
        <v>80</v>
      </c>
      <c r="U450" s="6" t="s">
        <v>44</v>
      </c>
      <c r="V450" s="6" t="s">
        <v>108</v>
      </c>
      <c r="W450" s="7">
        <v>0</v>
      </c>
      <c r="X450" s="7">
        <v>0</v>
      </c>
      <c r="Y450" s="7">
        <v>0</v>
      </c>
      <c r="Z450" s="7">
        <v>1</v>
      </c>
      <c r="AA450" s="7">
        <v>0</v>
      </c>
      <c r="AB450" s="7">
        <v>0</v>
      </c>
      <c r="AC450" s="7">
        <v>0</v>
      </c>
      <c r="AD450" s="7">
        <v>0</v>
      </c>
      <c r="AE450">
        <v>2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</row>
    <row r="451" spans="1:44" x14ac:dyDescent="0.25">
      <c r="A451">
        <v>1532816</v>
      </c>
      <c r="B451">
        <v>0</v>
      </c>
      <c r="C451">
        <v>0</v>
      </c>
      <c r="D451">
        <v>0</v>
      </c>
      <c r="E451" s="68" t="s">
        <v>293</v>
      </c>
      <c r="F451" s="8">
        <f>INDEX(Δεδομένα!$P:$P,MATCH('2020'!E451,Δεδομένα!$O:$O,0))</f>
        <v>118</v>
      </c>
      <c r="G451" s="6" t="s">
        <v>294</v>
      </c>
      <c r="H451" s="2" t="str">
        <f>INDEX(Δεδομένα!B$1:B$51,MATCH('2020'!G451,Δεδομένα!A$1:A$51,0))</f>
        <v>ΘΕΣΣΑΛΙΑΣ</v>
      </c>
      <c r="I451" s="8">
        <f>INDEX(Δεδομένα!E$1:E$13,MATCH('2020'!H451,Δεδομένα!D$1:D$13,0))</f>
        <v>6</v>
      </c>
      <c r="J451" s="1">
        <v>43852</v>
      </c>
      <c r="K451" s="6" t="s">
        <v>299</v>
      </c>
      <c r="L451" s="36" t="str">
        <f t="shared" ref="L451:L514" si="28">_xlfn.CONCAT(TEXT(J451,"ηη/μμ/εεε")," ",TEXT(K451,"ωω:λλ"))</f>
        <v>22/01/2020 08:18</v>
      </c>
      <c r="M451" s="1">
        <v>43852</v>
      </c>
      <c r="N451" s="6" t="s">
        <v>300</v>
      </c>
      <c r="O451" s="36" t="str">
        <f t="shared" ref="O451:O514" si="29">_xlfn.CONCAT(TEXT(M451,"ηη/μμ/εεε")," ",TEXT(N451,"ωω:λλ"))</f>
        <v>22/01/2020 09:04</v>
      </c>
      <c r="P451" s="46">
        <f t="shared" ref="P451:P514" si="30">O451-L451</f>
        <v>3.1944444446708076E-2</v>
      </c>
      <c r="Q451" s="48">
        <v>0</v>
      </c>
      <c r="R451" s="47">
        <f t="shared" ref="R451:R514" si="31">P451*(24*60)</f>
        <v>46.000000003259629</v>
      </c>
      <c r="S451" s="6" t="s">
        <v>294</v>
      </c>
      <c r="T451" s="6" t="s">
        <v>297</v>
      </c>
      <c r="U451" s="6" t="s">
        <v>44</v>
      </c>
      <c r="V451" s="6" t="s">
        <v>301</v>
      </c>
      <c r="W451" s="7">
        <v>0</v>
      </c>
      <c r="X451" s="7">
        <v>0</v>
      </c>
      <c r="Y451" s="7">
        <v>0</v>
      </c>
      <c r="Z451" s="7">
        <v>1</v>
      </c>
      <c r="AA451" s="7">
        <v>0</v>
      </c>
      <c r="AB451" s="7">
        <v>0</v>
      </c>
      <c r="AC451" s="7">
        <v>0</v>
      </c>
      <c r="AD451" s="7">
        <v>0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</row>
    <row r="452" spans="1:44" x14ac:dyDescent="0.25">
      <c r="A452">
        <v>1618095</v>
      </c>
      <c r="B452">
        <v>720502</v>
      </c>
      <c r="C452">
        <v>22.9274178501176</v>
      </c>
      <c r="D452">
        <v>38.009534499260099</v>
      </c>
      <c r="E452" s="68" t="s">
        <v>810</v>
      </c>
      <c r="F452" s="8">
        <f>INDEX(Δεδομένα!$P:$P,MATCH('2020'!E452,Δεδομένα!$O:$O,0))</f>
        <v>157</v>
      </c>
      <c r="G452" s="6" t="s">
        <v>391</v>
      </c>
      <c r="H452" s="2" t="str">
        <f>INDEX(Δεδομένα!B$1:B$51,MATCH('2020'!G452,Δεδομένα!A$1:A$51,0))</f>
        <v>ΠΕΛΛΟΠΟΝΗΣΟΥ</v>
      </c>
      <c r="I452" s="8">
        <f>INDEX(Δεδομένα!E$1:E$13,MATCH('2020'!H452,Δεδομένα!D$1:D$13,0))</f>
        <v>8</v>
      </c>
      <c r="J452" s="1">
        <v>43852</v>
      </c>
      <c r="K452" s="6" t="s">
        <v>664</v>
      </c>
      <c r="L452" s="36" t="str">
        <f t="shared" si="28"/>
        <v>22/01/2020 10:30</v>
      </c>
      <c r="M452" s="1">
        <v>43852</v>
      </c>
      <c r="N452" s="6" t="s">
        <v>662</v>
      </c>
      <c r="O452" s="36" t="str">
        <f t="shared" si="29"/>
        <v>22/01/2020 12:30</v>
      </c>
      <c r="P452" s="46">
        <f t="shared" si="30"/>
        <v>8.3333333335758653E-2</v>
      </c>
      <c r="Q452" s="48">
        <v>0</v>
      </c>
      <c r="R452" s="47">
        <f t="shared" si="31"/>
        <v>120.00000000349246</v>
      </c>
      <c r="S452" s="6" t="s">
        <v>44</v>
      </c>
      <c r="T452" s="6" t="s">
        <v>867</v>
      </c>
      <c r="U452" s="6" t="s">
        <v>1167</v>
      </c>
      <c r="V452" s="6" t="s">
        <v>1717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1</v>
      </c>
      <c r="AC452" s="7">
        <v>0</v>
      </c>
      <c r="AD452" s="7">
        <v>0</v>
      </c>
      <c r="AE452">
        <v>6</v>
      </c>
      <c r="AF452">
        <v>0</v>
      </c>
      <c r="AG452">
        <v>0</v>
      </c>
      <c r="AH452">
        <v>0</v>
      </c>
      <c r="AI452">
        <v>0</v>
      </c>
      <c r="AJ452">
        <v>3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</row>
    <row r="453" spans="1:44" x14ac:dyDescent="0.25">
      <c r="A453">
        <v>1533408</v>
      </c>
      <c r="B453">
        <v>720709</v>
      </c>
      <c r="C453">
        <v>21.9476164370177</v>
      </c>
      <c r="D453">
        <v>39.857187806661798</v>
      </c>
      <c r="E453" s="68" t="s">
        <v>1022</v>
      </c>
      <c r="F453" s="8">
        <f>INDEX(Δεδομένα!$P:$P,MATCH('2020'!E453,Δεδομένα!$O:$O,0))</f>
        <v>103</v>
      </c>
      <c r="G453" s="6" t="s">
        <v>288</v>
      </c>
      <c r="H453" s="2" t="str">
        <f>INDEX(Δεδομένα!B$1:B$51,MATCH('2020'!G453,Δεδομένα!A$1:A$51,0))</f>
        <v>ΘΕΣΣΑΛΙΑΣ</v>
      </c>
      <c r="I453" s="8">
        <f>INDEX(Δεδομένα!E$1:E$13,MATCH('2020'!H453,Δεδομένα!D$1:D$13,0))</f>
        <v>6</v>
      </c>
      <c r="J453" s="1">
        <v>43852</v>
      </c>
      <c r="K453" s="6" t="s">
        <v>1768</v>
      </c>
      <c r="L453" s="36" t="str">
        <f t="shared" si="28"/>
        <v>22/01/2020 22:44</v>
      </c>
      <c r="M453" s="1">
        <v>43853</v>
      </c>
      <c r="N453" s="6" t="s">
        <v>1383</v>
      </c>
      <c r="O453" s="36" t="str">
        <f t="shared" si="29"/>
        <v>23/01/2020 16:53</v>
      </c>
      <c r="P453" s="46">
        <f t="shared" si="30"/>
        <v>0.75624999999854481</v>
      </c>
      <c r="Q453" s="48">
        <v>0</v>
      </c>
      <c r="R453" s="47">
        <f t="shared" si="31"/>
        <v>1088.9999999979045</v>
      </c>
      <c r="S453" s="6" t="s">
        <v>1025</v>
      </c>
      <c r="T453" s="6" t="s">
        <v>1026</v>
      </c>
      <c r="U453" s="6" t="s">
        <v>1769</v>
      </c>
      <c r="V453" s="6" t="s">
        <v>1770</v>
      </c>
      <c r="W453" s="7">
        <v>30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>
        <v>10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</row>
    <row r="454" spans="1:44" x14ac:dyDescent="0.25">
      <c r="A454">
        <v>1533329</v>
      </c>
      <c r="B454">
        <v>720548</v>
      </c>
      <c r="C454">
        <v>21.570132039042502</v>
      </c>
      <c r="D454">
        <v>37.173382277231703</v>
      </c>
      <c r="E454" s="68" t="s">
        <v>997</v>
      </c>
      <c r="F454" s="8">
        <f>INDEX(Δεδομένα!$P:$P,MATCH('2020'!E454,Δεδομένα!$O:$O,0))</f>
        <v>145</v>
      </c>
      <c r="G454" s="6" t="s">
        <v>841</v>
      </c>
      <c r="H454" s="2" t="str">
        <f>INDEX(Δεδομένα!B$1:B$51,MATCH('2020'!G454,Δεδομένα!A$1:A$51,0))</f>
        <v>ΠΕΛΛΟΠΟΝΗΣΟΥ</v>
      </c>
      <c r="I454" s="8">
        <f>INDEX(Δεδομένα!E$1:E$13,MATCH('2020'!H454,Δεδομένα!D$1:D$13,0))</f>
        <v>8</v>
      </c>
      <c r="J454" s="1">
        <v>43852</v>
      </c>
      <c r="K454" s="6" t="s">
        <v>1723</v>
      </c>
      <c r="L454" s="36" t="str">
        <f t="shared" si="28"/>
        <v>22/01/2020 12:48</v>
      </c>
      <c r="M454" s="1">
        <v>43852</v>
      </c>
      <c r="N454" s="6" t="s">
        <v>581</v>
      </c>
      <c r="O454" s="36" t="str">
        <f t="shared" si="29"/>
        <v>22/01/2020 15:40</v>
      </c>
      <c r="P454" s="46">
        <f t="shared" si="30"/>
        <v>0.11944444444816327</v>
      </c>
      <c r="Q454" s="48">
        <v>0</v>
      </c>
      <c r="R454" s="47">
        <f t="shared" si="31"/>
        <v>172.0000000053551</v>
      </c>
      <c r="S454" s="6" t="s">
        <v>998</v>
      </c>
      <c r="T454" s="6" t="s">
        <v>999</v>
      </c>
      <c r="U454" s="6" t="s">
        <v>44</v>
      </c>
      <c r="V454" s="6" t="s">
        <v>1724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7.0000000000000007E-2</v>
      </c>
      <c r="AD454" s="7">
        <v>0</v>
      </c>
      <c r="AE454">
        <v>2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</row>
    <row r="455" spans="1:44" x14ac:dyDescent="0.25">
      <c r="A455">
        <v>1533221</v>
      </c>
      <c r="B455">
        <v>720554</v>
      </c>
      <c r="C455">
        <v>22.032987689980299</v>
      </c>
      <c r="D455">
        <v>37.132624865060301</v>
      </c>
      <c r="E455" s="68" t="s">
        <v>937</v>
      </c>
      <c r="F455" s="8">
        <f>INDEX(Δεδομένα!$P:$P,MATCH('2020'!E455,Δεδομένα!$O:$O,0))</f>
        <v>143</v>
      </c>
      <c r="G455" s="6" t="s">
        <v>841</v>
      </c>
      <c r="H455" s="2" t="str">
        <f>INDEX(Δεδομένα!B$1:B$51,MATCH('2020'!G455,Δεδομένα!A$1:A$51,0))</f>
        <v>ΠΕΛΛΟΠΟΝΗΣΟΥ</v>
      </c>
      <c r="I455" s="8">
        <f>INDEX(Δεδομένα!E$1:E$13,MATCH('2020'!H455,Δεδομένα!D$1:D$13,0))</f>
        <v>8</v>
      </c>
      <c r="J455" s="1">
        <v>43852</v>
      </c>
      <c r="K455" s="6" t="s">
        <v>83</v>
      </c>
      <c r="L455" s="36" t="str">
        <f t="shared" si="28"/>
        <v>22/01/2020 13:45</v>
      </c>
      <c r="M455" s="1">
        <v>43852</v>
      </c>
      <c r="N455" s="6" t="s">
        <v>363</v>
      </c>
      <c r="O455" s="36" t="str">
        <f t="shared" si="29"/>
        <v>22/01/2020 14:40</v>
      </c>
      <c r="P455" s="46">
        <f t="shared" si="30"/>
        <v>3.8194444445252884E-2</v>
      </c>
      <c r="Q455" s="48">
        <v>0</v>
      </c>
      <c r="R455" s="47">
        <f t="shared" si="31"/>
        <v>55.000000001164153</v>
      </c>
      <c r="S455" s="6" t="s">
        <v>842</v>
      </c>
      <c r="T455" s="6" t="s">
        <v>940</v>
      </c>
      <c r="U455" s="6" t="s">
        <v>44</v>
      </c>
      <c r="V455" s="6" t="s">
        <v>1303</v>
      </c>
      <c r="W455" s="7">
        <v>0</v>
      </c>
      <c r="X455" s="7">
        <v>0</v>
      </c>
      <c r="Y455" s="7">
        <v>0</v>
      </c>
      <c r="Z455" s="7">
        <v>0</v>
      </c>
      <c r="AA455" s="7">
        <v>0.3</v>
      </c>
      <c r="AB455" s="7">
        <v>0</v>
      </c>
      <c r="AC455" s="7">
        <v>0</v>
      </c>
      <c r="AD455" s="7">
        <v>0</v>
      </c>
      <c r="AE455">
        <v>5</v>
      </c>
      <c r="AF455">
        <v>0</v>
      </c>
      <c r="AG455">
        <v>0</v>
      </c>
      <c r="AH455">
        <v>0</v>
      </c>
      <c r="AI455">
        <v>0</v>
      </c>
      <c r="AJ455">
        <v>2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</row>
    <row r="456" spans="1:44" x14ac:dyDescent="0.25">
      <c r="A456">
        <v>1538630</v>
      </c>
      <c r="B456">
        <v>720565</v>
      </c>
      <c r="C456">
        <v>21.879868100419198</v>
      </c>
      <c r="D456">
        <v>36.855832715262501</v>
      </c>
      <c r="E456" s="68" t="s">
        <v>1239</v>
      </c>
      <c r="F456" s="8">
        <f>INDEX(Δεδομένα!$P:$P,MATCH('2020'!E456,Δεδομένα!$O:$O,0))</f>
        <v>243</v>
      </c>
      <c r="G456" s="6" t="s">
        <v>841</v>
      </c>
      <c r="H456" s="2" t="str">
        <f>INDEX(Δεδομένα!B$1:B$51,MATCH('2020'!G456,Δεδομένα!A$1:A$51,0))</f>
        <v>ΠΕΛΛΟΠΟΝΗΣΟΥ</v>
      </c>
      <c r="I456" s="8">
        <f>INDEX(Δεδομένα!E$1:E$13,MATCH('2020'!H456,Δεδομένα!D$1:D$13,0))</f>
        <v>8</v>
      </c>
      <c r="J456" s="1">
        <v>43852</v>
      </c>
      <c r="K456" s="6" t="s">
        <v>612</v>
      </c>
      <c r="L456" s="36" t="str">
        <f t="shared" si="28"/>
        <v>22/01/2020 13:50</v>
      </c>
      <c r="M456" s="1">
        <v>43852</v>
      </c>
      <c r="N456" s="6" t="s">
        <v>117</v>
      </c>
      <c r="O456" s="36" t="str">
        <f t="shared" si="29"/>
        <v>22/01/2020 20:00</v>
      </c>
      <c r="P456" s="46">
        <f t="shared" si="30"/>
        <v>0.25694444444525288</v>
      </c>
      <c r="Q456" s="48">
        <v>0</v>
      </c>
      <c r="R456" s="47">
        <f t="shared" si="31"/>
        <v>370.00000000116415</v>
      </c>
      <c r="S456" s="6" t="s">
        <v>842</v>
      </c>
      <c r="T456" s="6" t="s">
        <v>984</v>
      </c>
      <c r="U456" s="6" t="s">
        <v>44</v>
      </c>
      <c r="V456" s="6" t="s">
        <v>1732</v>
      </c>
      <c r="W456" s="7">
        <v>0</v>
      </c>
      <c r="X456" s="7">
        <v>30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>
        <v>18</v>
      </c>
      <c r="AF456">
        <v>0</v>
      </c>
      <c r="AG456">
        <v>1</v>
      </c>
      <c r="AH456">
        <v>0</v>
      </c>
      <c r="AI456">
        <v>0</v>
      </c>
      <c r="AJ456">
        <v>7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</row>
    <row r="457" spans="1:44" x14ac:dyDescent="0.25">
      <c r="A457">
        <v>1533333</v>
      </c>
      <c r="B457">
        <v>720590</v>
      </c>
      <c r="C457">
        <v>21.5906264926539</v>
      </c>
      <c r="D457">
        <v>37.152832369956101</v>
      </c>
      <c r="E457" s="68" t="s">
        <v>997</v>
      </c>
      <c r="F457" s="8">
        <f>INDEX(Δεδομένα!$P:$P,MATCH('2020'!E457,Δεδομένα!$O:$O,0))</f>
        <v>145</v>
      </c>
      <c r="G457" s="6" t="s">
        <v>841</v>
      </c>
      <c r="H457" s="2" t="str">
        <f>INDEX(Δεδομένα!B$1:B$51,MATCH('2020'!G457,Δεδομένα!A$1:A$51,0))</f>
        <v>ΠΕΛΛΟΠΟΝΗΣΟΥ</v>
      </c>
      <c r="I457" s="8">
        <f>INDEX(Δεδομένα!E$1:E$13,MATCH('2020'!H457,Δεδομένα!D$1:D$13,0))</f>
        <v>8</v>
      </c>
      <c r="J457" s="1">
        <v>43852</v>
      </c>
      <c r="K457" s="6" t="s">
        <v>1737</v>
      </c>
      <c r="L457" s="36" t="str">
        <f t="shared" si="28"/>
        <v>22/01/2020 15:41</v>
      </c>
      <c r="M457" s="1">
        <v>43852</v>
      </c>
      <c r="N457" s="6" t="s">
        <v>1738</v>
      </c>
      <c r="O457" s="36" t="str">
        <f t="shared" si="29"/>
        <v>22/01/2020 16:11</v>
      </c>
      <c r="P457" s="46">
        <f t="shared" si="30"/>
        <v>2.0833333335758653E-2</v>
      </c>
      <c r="Q457" s="48">
        <v>0</v>
      </c>
      <c r="R457" s="47">
        <f t="shared" si="31"/>
        <v>30.00000000349246</v>
      </c>
      <c r="S457" s="6" t="s">
        <v>998</v>
      </c>
      <c r="T457" s="6" t="s">
        <v>999</v>
      </c>
      <c r="U457" s="6" t="s">
        <v>44</v>
      </c>
      <c r="V457" s="6" t="s">
        <v>1739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0.01</v>
      </c>
      <c r="AD457" s="7">
        <v>0</v>
      </c>
      <c r="AE457">
        <v>2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</row>
    <row r="458" spans="1:44" x14ac:dyDescent="0.25">
      <c r="A458">
        <v>1538607</v>
      </c>
      <c r="B458">
        <v>720591</v>
      </c>
      <c r="C458">
        <v>22.004760806771799</v>
      </c>
      <c r="D458">
        <v>37.173329358340801</v>
      </c>
      <c r="E458" s="68" t="s">
        <v>840</v>
      </c>
      <c r="F458" s="8">
        <f>INDEX(Δεδομένα!$P:$P,MATCH('2020'!E458,Δεδομένα!$O:$O,0))</f>
        <v>144</v>
      </c>
      <c r="G458" s="6" t="s">
        <v>841</v>
      </c>
      <c r="H458" s="2" t="str">
        <f>INDEX(Δεδομένα!B$1:B$51,MATCH('2020'!G458,Δεδομένα!A$1:A$51,0))</f>
        <v>ΠΕΛΛΟΠΟΝΗΣΟΥ</v>
      </c>
      <c r="I458" s="8">
        <f>INDEX(Δεδομένα!E$1:E$13,MATCH('2020'!H458,Δεδομένα!D$1:D$13,0))</f>
        <v>8</v>
      </c>
      <c r="J458" s="1">
        <v>43852</v>
      </c>
      <c r="K458" s="6" t="s">
        <v>1102</v>
      </c>
      <c r="L458" s="36" t="str">
        <f t="shared" si="28"/>
        <v>22/01/2020 15:10</v>
      </c>
      <c r="M458" s="1">
        <v>43852</v>
      </c>
      <c r="N458" s="6" t="s">
        <v>927</v>
      </c>
      <c r="O458" s="36" t="str">
        <f t="shared" si="29"/>
        <v>22/01/2020 16:42</v>
      </c>
      <c r="P458" s="46">
        <f t="shared" si="30"/>
        <v>6.3888888886140194E-2</v>
      </c>
      <c r="Q458" s="48">
        <v>0</v>
      </c>
      <c r="R458" s="47">
        <f t="shared" si="31"/>
        <v>91.999999996041879</v>
      </c>
      <c r="S458" s="6" t="s">
        <v>842</v>
      </c>
      <c r="T458" s="6" t="s">
        <v>843</v>
      </c>
      <c r="U458" s="6" t="s">
        <v>44</v>
      </c>
      <c r="V458" s="6" t="s">
        <v>1740</v>
      </c>
      <c r="W458" s="7">
        <v>0</v>
      </c>
      <c r="X458" s="7">
        <v>0</v>
      </c>
      <c r="Y458" s="7">
        <v>0</v>
      </c>
      <c r="Z458" s="7">
        <v>0</v>
      </c>
      <c r="AA458" s="7">
        <v>1</v>
      </c>
      <c r="AB458" s="7">
        <v>0</v>
      </c>
      <c r="AC458" s="7">
        <v>0</v>
      </c>
      <c r="AD458" s="7">
        <v>0</v>
      </c>
      <c r="AE458">
        <v>3</v>
      </c>
      <c r="AF458">
        <v>0</v>
      </c>
      <c r="AG458">
        <v>0</v>
      </c>
      <c r="AH458">
        <v>0</v>
      </c>
      <c r="AI458">
        <v>0</v>
      </c>
      <c r="AJ458">
        <v>2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</row>
    <row r="459" spans="1:44" x14ac:dyDescent="0.25">
      <c r="A459">
        <v>1533220</v>
      </c>
      <c r="B459">
        <v>720606</v>
      </c>
      <c r="C459">
        <v>22.063852566917799</v>
      </c>
      <c r="D459">
        <v>37.045005950529102</v>
      </c>
      <c r="E459" s="68" t="s">
        <v>937</v>
      </c>
      <c r="F459" s="8">
        <f>INDEX(Δεδομένα!$P:$P,MATCH('2020'!E459,Δεδομένα!$O:$O,0))</f>
        <v>143</v>
      </c>
      <c r="G459" s="6" t="s">
        <v>841</v>
      </c>
      <c r="H459" s="2" t="str">
        <f>INDEX(Δεδομένα!B$1:B$51,MATCH('2020'!G459,Δεδομένα!A$1:A$51,0))</f>
        <v>ΠΕΛΛΟΠΟΝΗΣΟΥ</v>
      </c>
      <c r="I459" s="8">
        <f>INDEX(Δεδομένα!E$1:E$13,MATCH('2020'!H459,Δεδομένα!D$1:D$13,0))</f>
        <v>8</v>
      </c>
      <c r="J459" s="1">
        <v>43852</v>
      </c>
      <c r="K459" s="6" t="s">
        <v>230</v>
      </c>
      <c r="L459" s="36" t="str">
        <f t="shared" si="28"/>
        <v>22/01/2020 16:25</v>
      </c>
      <c r="M459" s="1">
        <v>43852</v>
      </c>
      <c r="N459" s="6" t="s">
        <v>1744</v>
      </c>
      <c r="O459" s="36" t="str">
        <f t="shared" si="29"/>
        <v>22/01/2020 17:27</v>
      </c>
      <c r="P459" s="46">
        <f t="shared" si="30"/>
        <v>4.3055555550381541E-2</v>
      </c>
      <c r="Q459" s="48">
        <v>0</v>
      </c>
      <c r="R459" s="47">
        <f t="shared" si="31"/>
        <v>61.999999992549419</v>
      </c>
      <c r="S459" s="6" t="s">
        <v>842</v>
      </c>
      <c r="T459" s="6" t="s">
        <v>940</v>
      </c>
      <c r="U459" s="6" t="s">
        <v>44</v>
      </c>
      <c r="V459" s="6" t="s">
        <v>1745</v>
      </c>
      <c r="W459" s="7">
        <v>0</v>
      </c>
      <c r="X459" s="7">
        <v>0</v>
      </c>
      <c r="Y459" s="7">
        <v>0</v>
      </c>
      <c r="Z459" s="7">
        <v>0</v>
      </c>
      <c r="AA459" s="7">
        <v>0.3</v>
      </c>
      <c r="AB459" s="7">
        <v>0</v>
      </c>
      <c r="AC459" s="7">
        <v>0</v>
      </c>
      <c r="AD459" s="7">
        <v>0</v>
      </c>
      <c r="AE459">
        <v>2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</row>
    <row r="460" spans="1:44" x14ac:dyDescent="0.25">
      <c r="A460">
        <v>1538609</v>
      </c>
      <c r="B460">
        <v>720607</v>
      </c>
      <c r="C460">
        <v>21.991613947881699</v>
      </c>
      <c r="D460">
        <v>37.256815915531803</v>
      </c>
      <c r="E460" s="68" t="s">
        <v>840</v>
      </c>
      <c r="F460" s="8">
        <f>INDEX(Δεδομένα!$P:$P,MATCH('2020'!E460,Δεδομένα!$O:$O,0))</f>
        <v>144</v>
      </c>
      <c r="G460" s="6" t="s">
        <v>841</v>
      </c>
      <c r="H460" s="2" t="str">
        <f>INDEX(Δεδομένα!B$1:B$51,MATCH('2020'!G460,Δεδομένα!A$1:A$51,0))</f>
        <v>ΠΕΛΛΟΠΟΝΗΣΟΥ</v>
      </c>
      <c r="I460" s="8">
        <f>INDEX(Δεδομένα!E$1:E$13,MATCH('2020'!H460,Δεδομένα!D$1:D$13,0))</f>
        <v>8</v>
      </c>
      <c r="J460" s="1">
        <v>43852</v>
      </c>
      <c r="K460" s="6" t="s">
        <v>104</v>
      </c>
      <c r="L460" s="36" t="str">
        <f t="shared" si="28"/>
        <v>22/01/2020 15:30</v>
      </c>
      <c r="M460" s="1">
        <v>43852</v>
      </c>
      <c r="N460" s="6" t="s">
        <v>153</v>
      </c>
      <c r="O460" s="36" t="str">
        <f t="shared" si="29"/>
        <v>22/01/2020 16:15</v>
      </c>
      <c r="P460" s="46">
        <f t="shared" si="30"/>
        <v>3.125E-2</v>
      </c>
      <c r="Q460" s="48">
        <v>0</v>
      </c>
      <c r="R460" s="47">
        <f t="shared" si="31"/>
        <v>45</v>
      </c>
      <c r="S460" s="6" t="s">
        <v>842</v>
      </c>
      <c r="T460" s="6" t="s">
        <v>843</v>
      </c>
      <c r="U460" s="6" t="s">
        <v>44</v>
      </c>
      <c r="V460" s="6" t="s">
        <v>1746</v>
      </c>
      <c r="W460" s="7">
        <v>0</v>
      </c>
      <c r="X460" s="7">
        <v>0</v>
      </c>
      <c r="Y460" s="7">
        <v>0</v>
      </c>
      <c r="Z460" s="7">
        <v>0</v>
      </c>
      <c r="AA460" s="7">
        <v>0.5</v>
      </c>
      <c r="AB460" s="7">
        <v>0</v>
      </c>
      <c r="AC460" s="7">
        <v>0</v>
      </c>
      <c r="AD460" s="7">
        <v>0</v>
      </c>
      <c r="AE460">
        <v>2</v>
      </c>
      <c r="AF460">
        <v>0</v>
      </c>
      <c r="AG460">
        <v>0</v>
      </c>
      <c r="AH460">
        <v>0</v>
      </c>
      <c r="AI460">
        <v>0</v>
      </c>
      <c r="AJ460">
        <v>1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</row>
    <row r="461" spans="1:44" x14ac:dyDescent="0.25">
      <c r="A461">
        <v>1533027</v>
      </c>
      <c r="B461">
        <v>720553</v>
      </c>
      <c r="C461">
        <v>22.4677734375</v>
      </c>
      <c r="D461">
        <v>40.862464904785199</v>
      </c>
      <c r="E461" s="68" t="s">
        <v>873</v>
      </c>
      <c r="F461" s="8">
        <f>INDEX(Δεδομένα!$P:$P,MATCH('2020'!E461,Δεδομένα!$O:$O,0))</f>
        <v>61</v>
      </c>
      <c r="G461" s="6" t="s">
        <v>874</v>
      </c>
      <c r="H461" s="2" t="str">
        <f>INDEX(Δεδομένα!B$1:B$51,MATCH('2020'!G461,Δεδομένα!A$1:A$51,0))</f>
        <v>ΚΕΝΤΡΙΚΗΣ ΜΑΚΕΔΟΝΙΑΣ</v>
      </c>
      <c r="I461" s="8">
        <f>INDEX(Δεδομένα!E$1:E$13,MATCH('2020'!H461,Δεδομένα!D$1:D$13,0))</f>
        <v>3</v>
      </c>
      <c r="J461" s="1">
        <v>43852</v>
      </c>
      <c r="K461" s="6" t="s">
        <v>1326</v>
      </c>
      <c r="L461" s="36" t="str">
        <f t="shared" si="28"/>
        <v>22/01/2020 13:54</v>
      </c>
      <c r="M461" s="1">
        <v>43852</v>
      </c>
      <c r="N461" s="6" t="s">
        <v>342</v>
      </c>
      <c r="O461" s="36" t="str">
        <f t="shared" si="29"/>
        <v>22/01/2020 14:43</v>
      </c>
      <c r="P461" s="46">
        <f t="shared" si="30"/>
        <v>3.4027777772280388E-2</v>
      </c>
      <c r="Q461" s="48">
        <v>0</v>
      </c>
      <c r="R461" s="47">
        <f t="shared" si="31"/>
        <v>48.999999992083758</v>
      </c>
      <c r="S461" s="6" t="s">
        <v>877</v>
      </c>
      <c r="T461" s="6" t="s">
        <v>878</v>
      </c>
      <c r="U461" s="6" t="s">
        <v>1161</v>
      </c>
      <c r="V461" s="6" t="s">
        <v>1729</v>
      </c>
      <c r="W461" s="7">
        <v>0</v>
      </c>
      <c r="X461" s="7">
        <v>0</v>
      </c>
      <c r="Y461" s="7">
        <v>0</v>
      </c>
      <c r="Z461" s="7">
        <v>0.1</v>
      </c>
      <c r="AA461" s="7">
        <v>0</v>
      </c>
      <c r="AB461" s="7">
        <v>0</v>
      </c>
      <c r="AC461" s="7">
        <v>0</v>
      </c>
      <c r="AD461" s="7">
        <v>0</v>
      </c>
      <c r="AE461">
        <v>2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</row>
    <row r="462" spans="1:44" x14ac:dyDescent="0.25">
      <c r="A462">
        <v>1533028</v>
      </c>
      <c r="B462">
        <v>720643</v>
      </c>
      <c r="C462">
        <v>22.367497936967101</v>
      </c>
      <c r="D462">
        <v>40.812513882428</v>
      </c>
      <c r="E462" s="68" t="s">
        <v>873</v>
      </c>
      <c r="F462" s="8">
        <f>INDEX(Δεδομένα!$P:$P,MATCH('2020'!E462,Δεδομένα!$O:$O,0))</f>
        <v>61</v>
      </c>
      <c r="G462" s="6" t="s">
        <v>874</v>
      </c>
      <c r="H462" s="2" t="str">
        <f>INDEX(Δεδομένα!B$1:B$51,MATCH('2020'!G462,Δεδομένα!A$1:A$51,0))</f>
        <v>ΚΕΝΤΡΙΚΗΣ ΜΑΚΕΔΟΝΙΑΣ</v>
      </c>
      <c r="I462" s="8">
        <f>INDEX(Δεδομένα!E$1:E$13,MATCH('2020'!H462,Δεδομένα!D$1:D$13,0))</f>
        <v>3</v>
      </c>
      <c r="J462" s="1">
        <v>43852</v>
      </c>
      <c r="K462" s="6" t="s">
        <v>310</v>
      </c>
      <c r="L462" s="36" t="str">
        <f t="shared" si="28"/>
        <v>22/01/2020 18:15</v>
      </c>
      <c r="M462" s="1">
        <v>43852</v>
      </c>
      <c r="N462" s="6" t="s">
        <v>123</v>
      </c>
      <c r="O462" s="36" t="str">
        <f t="shared" si="29"/>
        <v>22/01/2020 19:10</v>
      </c>
      <c r="P462" s="46">
        <f t="shared" si="30"/>
        <v>3.8194444445252884E-2</v>
      </c>
      <c r="Q462" s="48">
        <v>0</v>
      </c>
      <c r="R462" s="47">
        <f t="shared" si="31"/>
        <v>55.000000001164153</v>
      </c>
      <c r="S462" s="6" t="s">
        <v>877</v>
      </c>
      <c r="T462" s="6" t="s">
        <v>878</v>
      </c>
      <c r="U462" s="6" t="s">
        <v>1759</v>
      </c>
      <c r="V462" s="6" t="s">
        <v>1760</v>
      </c>
      <c r="W462" s="7">
        <v>0</v>
      </c>
      <c r="X462" s="7">
        <v>0</v>
      </c>
      <c r="Y462" s="7">
        <v>0</v>
      </c>
      <c r="Z462" s="7">
        <v>0.1</v>
      </c>
      <c r="AA462" s="7">
        <v>0</v>
      </c>
      <c r="AB462" s="7">
        <v>0</v>
      </c>
      <c r="AC462" s="7">
        <v>0</v>
      </c>
      <c r="AD462" s="7">
        <v>0</v>
      </c>
      <c r="AE462">
        <v>2</v>
      </c>
      <c r="AF462">
        <v>0</v>
      </c>
      <c r="AG462">
        <v>0</v>
      </c>
      <c r="AH462">
        <v>0</v>
      </c>
      <c r="AI462">
        <v>0</v>
      </c>
      <c r="AJ462">
        <v>1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</row>
    <row r="463" spans="1:44" x14ac:dyDescent="0.25">
      <c r="A463">
        <v>1537234</v>
      </c>
      <c r="B463">
        <v>720550</v>
      </c>
      <c r="C463">
        <v>20.744230592749201</v>
      </c>
      <c r="D463">
        <v>39.071452465299501</v>
      </c>
      <c r="E463" s="68" t="s">
        <v>1725</v>
      </c>
      <c r="F463" s="8">
        <f>INDEX(Δεδομένα!$P:$P,MATCH('2020'!E463,Δεδομένα!$O:$O,0))</f>
        <v>97</v>
      </c>
      <c r="G463" s="6" t="s">
        <v>284</v>
      </c>
      <c r="H463" s="2" t="str">
        <f>INDEX(Δεδομένα!B$1:B$51,MATCH('2020'!G463,Δεδομένα!A$1:A$51,0))</f>
        <v>ΗΠΕΙΡΟΥ</v>
      </c>
      <c r="I463" s="8">
        <f>INDEX(Δεδομένα!E$1:E$13,MATCH('2020'!H463,Δεδομένα!D$1:D$13,0))</f>
        <v>5</v>
      </c>
      <c r="J463" s="1">
        <v>43852</v>
      </c>
      <c r="K463" s="6" t="s">
        <v>529</v>
      </c>
      <c r="L463" s="36" t="str">
        <f t="shared" si="28"/>
        <v>22/01/2020 13:35</v>
      </c>
      <c r="M463" s="1">
        <v>43852</v>
      </c>
      <c r="N463" s="6" t="s">
        <v>1726</v>
      </c>
      <c r="O463" s="36" t="str">
        <f t="shared" si="29"/>
        <v>22/01/2020 15:51</v>
      </c>
      <c r="P463" s="46">
        <f t="shared" si="30"/>
        <v>9.4444444446708076E-2</v>
      </c>
      <c r="Q463" s="48">
        <v>0</v>
      </c>
      <c r="R463" s="47">
        <f t="shared" si="31"/>
        <v>136.00000000325963</v>
      </c>
      <c r="S463" s="6" t="s">
        <v>44</v>
      </c>
      <c r="T463" s="6" t="s">
        <v>1727</v>
      </c>
      <c r="U463" s="6" t="s">
        <v>1728</v>
      </c>
      <c r="V463" s="6" t="s">
        <v>1728</v>
      </c>
      <c r="W463" s="7">
        <v>0</v>
      </c>
      <c r="X463" s="7">
        <v>4</v>
      </c>
      <c r="Y463" s="7">
        <v>0</v>
      </c>
      <c r="Z463" s="7">
        <v>0</v>
      </c>
      <c r="AA463" s="7">
        <v>0</v>
      </c>
      <c r="AB463" s="7">
        <v>0</v>
      </c>
      <c r="AC463" s="7">
        <v>0</v>
      </c>
      <c r="AD463" s="7">
        <v>0</v>
      </c>
      <c r="AE463">
        <v>4</v>
      </c>
      <c r="AF463">
        <v>0</v>
      </c>
      <c r="AG463">
        <v>0</v>
      </c>
      <c r="AH463">
        <v>0</v>
      </c>
      <c r="AI463">
        <v>0</v>
      </c>
      <c r="AJ463">
        <v>2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</row>
    <row r="464" spans="1:44" x14ac:dyDescent="0.25">
      <c r="A464">
        <v>1537244</v>
      </c>
      <c r="B464">
        <v>720605</v>
      </c>
      <c r="C464">
        <v>20.7604925303886</v>
      </c>
      <c r="D464">
        <v>39.088575992785501</v>
      </c>
      <c r="E464" s="68" t="s">
        <v>1725</v>
      </c>
      <c r="F464" s="8">
        <f>INDEX(Δεδομένα!$P:$P,MATCH('2020'!E464,Δεδομένα!$O:$O,0))</f>
        <v>97</v>
      </c>
      <c r="G464" s="6" t="s">
        <v>284</v>
      </c>
      <c r="H464" s="2" t="str">
        <f>INDEX(Δεδομένα!B$1:B$51,MATCH('2020'!G464,Δεδομένα!A$1:A$51,0))</f>
        <v>ΗΠΕΙΡΟΥ</v>
      </c>
      <c r="I464" s="8">
        <f>INDEX(Δεδομένα!E$1:E$13,MATCH('2020'!H464,Δεδομένα!D$1:D$13,0))</f>
        <v>5</v>
      </c>
      <c r="J464" s="1">
        <v>43852</v>
      </c>
      <c r="K464" s="6" t="s">
        <v>496</v>
      </c>
      <c r="L464" s="36" t="str">
        <f t="shared" si="28"/>
        <v>22/01/2020 16:19</v>
      </c>
      <c r="M464" s="1">
        <v>43852</v>
      </c>
      <c r="N464" s="6" t="s">
        <v>305</v>
      </c>
      <c r="O464" s="36" t="str">
        <f t="shared" si="29"/>
        <v>22/01/2020 16:55</v>
      </c>
      <c r="P464" s="46">
        <f t="shared" si="30"/>
        <v>2.5000000001455192E-2</v>
      </c>
      <c r="Q464" s="48">
        <v>0</v>
      </c>
      <c r="R464" s="47">
        <f t="shared" si="31"/>
        <v>36.000000002095476</v>
      </c>
      <c r="S464" s="6" t="s">
        <v>44</v>
      </c>
      <c r="T464" s="6" t="s">
        <v>1727</v>
      </c>
      <c r="U464" s="6" t="s">
        <v>1742</v>
      </c>
      <c r="V464" s="6" t="s">
        <v>1743</v>
      </c>
      <c r="W464" s="7">
        <v>0</v>
      </c>
      <c r="X464" s="7">
        <v>0</v>
      </c>
      <c r="Y464" s="7">
        <v>0</v>
      </c>
      <c r="Z464" s="7">
        <v>0.1</v>
      </c>
      <c r="AA464" s="7">
        <v>0</v>
      </c>
      <c r="AB464" s="7">
        <v>0</v>
      </c>
      <c r="AC464" s="7">
        <v>0</v>
      </c>
      <c r="AD464" s="7">
        <v>0</v>
      </c>
      <c r="AE464">
        <v>2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</row>
    <row r="465" spans="1:44" x14ac:dyDescent="0.25">
      <c r="A465">
        <v>1532990</v>
      </c>
      <c r="B465">
        <v>0</v>
      </c>
      <c r="C465">
        <v>0</v>
      </c>
      <c r="D465">
        <v>0</v>
      </c>
      <c r="E465" s="68" t="s">
        <v>545</v>
      </c>
      <c r="F465" s="8">
        <f>INDEX(Δεδομένα!$P:$P,MATCH('2020'!E465,Δεδομένα!$O:$O,0))</f>
        <v>204</v>
      </c>
      <c r="G465" s="6" t="s">
        <v>546</v>
      </c>
      <c r="H465" s="2" t="str">
        <f>INDEX(Δεδομένα!B$1:B$51,MATCH('2020'!G465,Δεδομένα!A$1:A$51,0))</f>
        <v>ΚΡΗΤΗΣ</v>
      </c>
      <c r="I465" s="8">
        <f>INDEX(Δεδομένα!E$1:E$13,MATCH('2020'!H465,Δεδομένα!D$1:D$13,0))</f>
        <v>12</v>
      </c>
      <c r="J465" s="1">
        <v>43852</v>
      </c>
      <c r="K465" s="6" t="s">
        <v>547</v>
      </c>
      <c r="L465" s="36" t="str">
        <f t="shared" si="28"/>
        <v>22/01/2020 10:46</v>
      </c>
      <c r="M465" s="1">
        <v>43852</v>
      </c>
      <c r="N465" s="6" t="s">
        <v>362</v>
      </c>
      <c r="O465" s="36" t="str">
        <f t="shared" si="29"/>
        <v>22/01/2020 14:00</v>
      </c>
      <c r="P465" s="46">
        <f t="shared" si="30"/>
        <v>0.13472222222480923</v>
      </c>
      <c r="Q465" s="48">
        <v>0</v>
      </c>
      <c r="R465" s="47">
        <f t="shared" si="31"/>
        <v>194.00000000372529</v>
      </c>
      <c r="S465" s="6" t="s">
        <v>44</v>
      </c>
      <c r="T465" s="6" t="s">
        <v>548</v>
      </c>
      <c r="U465" s="6" t="s">
        <v>44</v>
      </c>
      <c r="V465" s="6" t="s">
        <v>549</v>
      </c>
      <c r="W465" s="7">
        <v>0.5</v>
      </c>
      <c r="X465" s="7">
        <v>0</v>
      </c>
      <c r="Y465" s="7">
        <v>0</v>
      </c>
      <c r="Z465" s="7">
        <v>0.5</v>
      </c>
      <c r="AA465" s="7">
        <v>0</v>
      </c>
      <c r="AB465" s="7">
        <v>0</v>
      </c>
      <c r="AC465" s="7">
        <v>0</v>
      </c>
      <c r="AD465" s="7">
        <v>0</v>
      </c>
      <c r="AE465">
        <v>12</v>
      </c>
      <c r="AF465">
        <v>0</v>
      </c>
      <c r="AG465">
        <v>0</v>
      </c>
      <c r="AH465">
        <v>0</v>
      </c>
      <c r="AI465">
        <v>0</v>
      </c>
      <c r="AJ465">
        <v>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</row>
    <row r="466" spans="1:44" x14ac:dyDescent="0.25">
      <c r="A466">
        <v>1543460</v>
      </c>
      <c r="B466">
        <v>720589</v>
      </c>
      <c r="C466">
        <v>23.704607737645599</v>
      </c>
      <c r="D466">
        <v>35.487212819944901</v>
      </c>
      <c r="E466" s="68" t="s">
        <v>1691</v>
      </c>
      <c r="F466" s="8">
        <f>INDEX(Δεδομένα!$P:$P,MATCH('2020'!E466,Δεδομένα!$O:$O,0))</f>
        <v>217</v>
      </c>
      <c r="G466" s="6" t="s">
        <v>775</v>
      </c>
      <c r="H466" s="2" t="str">
        <f>INDEX(Δεδομένα!B$1:B$51,MATCH('2020'!G466,Δεδομένα!A$1:A$51,0))</f>
        <v>ΚΡΗΤΗΣ</v>
      </c>
      <c r="I466" s="8">
        <f>INDEX(Δεδομένα!E$1:E$13,MATCH('2020'!H466,Δεδομένα!D$1:D$13,0))</f>
        <v>12</v>
      </c>
      <c r="J466" s="1">
        <v>43852</v>
      </c>
      <c r="K466" s="6" t="s">
        <v>581</v>
      </c>
      <c r="L466" s="36" t="str">
        <f t="shared" si="28"/>
        <v>22/01/2020 15:40</v>
      </c>
      <c r="M466" s="1">
        <v>43852</v>
      </c>
      <c r="N466" s="6" t="s">
        <v>201</v>
      </c>
      <c r="O466" s="36" t="str">
        <f t="shared" si="29"/>
        <v>22/01/2020 16:40</v>
      </c>
      <c r="P466" s="46">
        <f t="shared" si="30"/>
        <v>4.1666666664241347E-2</v>
      </c>
      <c r="Q466" s="48">
        <v>0</v>
      </c>
      <c r="R466" s="47">
        <f t="shared" si="31"/>
        <v>59.99999999650754</v>
      </c>
      <c r="S466" s="6" t="s">
        <v>775</v>
      </c>
      <c r="T466" s="6" t="s">
        <v>788</v>
      </c>
      <c r="U466" s="6" t="s">
        <v>1735</v>
      </c>
      <c r="V466" s="6" t="s">
        <v>1736</v>
      </c>
      <c r="W466" s="7">
        <v>0</v>
      </c>
      <c r="X466" s="7">
        <v>0</v>
      </c>
      <c r="Y466" s="7">
        <v>0</v>
      </c>
      <c r="Z466" s="7">
        <v>0</v>
      </c>
      <c r="AA466" s="7">
        <v>0</v>
      </c>
      <c r="AB466" s="7">
        <v>0.4</v>
      </c>
      <c r="AC466" s="7">
        <v>0</v>
      </c>
      <c r="AD466" s="7">
        <v>0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</row>
    <row r="467" spans="1:44" x14ac:dyDescent="0.25">
      <c r="A467">
        <v>1543461</v>
      </c>
      <c r="B467">
        <v>720637</v>
      </c>
      <c r="C467">
        <v>23.7689981827792</v>
      </c>
      <c r="D467">
        <v>35.3403045157199</v>
      </c>
      <c r="E467" s="68" t="s">
        <v>784</v>
      </c>
      <c r="F467" s="8">
        <f>INDEX(Δεδομένα!$P:$P,MATCH('2020'!E467,Δεδομένα!$O:$O,0))</f>
        <v>218</v>
      </c>
      <c r="G467" s="6" t="s">
        <v>775</v>
      </c>
      <c r="H467" s="2" t="str">
        <f>INDEX(Δεδομένα!B$1:B$51,MATCH('2020'!G467,Δεδομένα!A$1:A$51,0))</f>
        <v>ΚΡΗΤΗΣ</v>
      </c>
      <c r="I467" s="8">
        <f>INDEX(Δεδομένα!E$1:E$13,MATCH('2020'!H467,Δεδομένα!D$1:D$13,0))</f>
        <v>12</v>
      </c>
      <c r="J467" s="1">
        <v>43852</v>
      </c>
      <c r="K467" s="6" t="s">
        <v>1463</v>
      </c>
      <c r="L467" s="36" t="str">
        <f t="shared" si="28"/>
        <v>22/01/2020 16:58</v>
      </c>
      <c r="M467" s="1">
        <v>43853</v>
      </c>
      <c r="N467" s="6" t="s">
        <v>1755</v>
      </c>
      <c r="O467" s="36" t="str">
        <f t="shared" si="29"/>
        <v>23/01/2020 08:31</v>
      </c>
      <c r="P467" s="46">
        <f t="shared" si="30"/>
        <v>0.64791666666860692</v>
      </c>
      <c r="Q467" s="48">
        <v>0</v>
      </c>
      <c r="R467" s="47">
        <f t="shared" si="31"/>
        <v>933.00000000279397</v>
      </c>
      <c r="S467" s="6" t="s">
        <v>775</v>
      </c>
      <c r="T467" s="6" t="s">
        <v>785</v>
      </c>
      <c r="U467" s="6" t="s">
        <v>44</v>
      </c>
      <c r="V467" s="6" t="s">
        <v>1756</v>
      </c>
      <c r="W467" s="7">
        <v>0</v>
      </c>
      <c r="X467" s="7">
        <v>1</v>
      </c>
      <c r="Y467" s="7">
        <v>0</v>
      </c>
      <c r="Z467" s="7">
        <v>14</v>
      </c>
      <c r="AA467" s="7">
        <v>0</v>
      </c>
      <c r="AB467" s="7">
        <v>0</v>
      </c>
      <c r="AC467" s="7">
        <v>0</v>
      </c>
      <c r="AD467" s="7">
        <v>0</v>
      </c>
      <c r="AE467">
        <v>4</v>
      </c>
      <c r="AF467">
        <v>0</v>
      </c>
      <c r="AG467">
        <v>0</v>
      </c>
      <c r="AH467">
        <v>0</v>
      </c>
      <c r="AI467">
        <v>0</v>
      </c>
      <c r="AJ467">
        <v>2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</row>
    <row r="468" spans="1:44" x14ac:dyDescent="0.25">
      <c r="A468">
        <v>1543462</v>
      </c>
      <c r="B468">
        <v>720660</v>
      </c>
      <c r="C468">
        <v>23.746382017545098</v>
      </c>
      <c r="D468">
        <v>35.367267435060199</v>
      </c>
      <c r="E468" s="68" t="s">
        <v>784</v>
      </c>
      <c r="F468" s="8">
        <f>INDEX(Δεδομένα!$P:$P,MATCH('2020'!E468,Δεδομένα!$O:$O,0))</f>
        <v>218</v>
      </c>
      <c r="G468" s="6" t="s">
        <v>775</v>
      </c>
      <c r="H468" s="2" t="str">
        <f>INDEX(Δεδομένα!B$1:B$51,MATCH('2020'!G468,Δεδομένα!A$1:A$51,0))</f>
        <v>ΚΡΗΤΗΣ</v>
      </c>
      <c r="I468" s="8">
        <f>INDEX(Δεδομένα!E$1:E$13,MATCH('2020'!H468,Δεδομένα!D$1:D$13,0))</f>
        <v>12</v>
      </c>
      <c r="J468" s="1">
        <v>43852</v>
      </c>
      <c r="K468" s="6" t="s">
        <v>259</v>
      </c>
      <c r="L468" s="36" t="str">
        <f t="shared" si="28"/>
        <v>22/01/2020 19:00</v>
      </c>
      <c r="M468" s="1">
        <v>43853</v>
      </c>
      <c r="N468" s="6" t="s">
        <v>1762</v>
      </c>
      <c r="O468" s="36" t="str">
        <f t="shared" si="29"/>
        <v>23/01/2020 00:02</v>
      </c>
      <c r="P468" s="46">
        <f t="shared" si="30"/>
        <v>0.20972222222189885</v>
      </c>
      <c r="Q468" s="48">
        <v>0</v>
      </c>
      <c r="R468" s="47">
        <f t="shared" si="31"/>
        <v>301.99999999953434</v>
      </c>
      <c r="S468" s="6" t="s">
        <v>775</v>
      </c>
      <c r="T468" s="6" t="s">
        <v>785</v>
      </c>
      <c r="U468" s="6" t="s">
        <v>44</v>
      </c>
      <c r="V468" s="6" t="s">
        <v>1763</v>
      </c>
      <c r="W468" s="7">
        <v>0</v>
      </c>
      <c r="X468" s="7">
        <v>1.3</v>
      </c>
      <c r="Y468" s="7">
        <v>0</v>
      </c>
      <c r="Z468" s="7">
        <v>0</v>
      </c>
      <c r="AA468" s="7">
        <v>0</v>
      </c>
      <c r="AB468" s="7">
        <v>0</v>
      </c>
      <c r="AC468" s="7">
        <v>0</v>
      </c>
      <c r="AD468" s="7">
        <v>0</v>
      </c>
      <c r="AE468">
        <v>6</v>
      </c>
      <c r="AF468">
        <v>0</v>
      </c>
      <c r="AG468">
        <v>0</v>
      </c>
      <c r="AH468">
        <v>0</v>
      </c>
      <c r="AI468">
        <v>0</v>
      </c>
      <c r="AJ468">
        <v>3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</row>
    <row r="469" spans="1:44" x14ac:dyDescent="0.25">
      <c r="A469">
        <v>1540042</v>
      </c>
      <c r="B469">
        <v>720632</v>
      </c>
      <c r="C469">
        <v>26.0624458424215</v>
      </c>
      <c r="D469">
        <v>38.310778333453797</v>
      </c>
      <c r="E469" s="68" t="s">
        <v>1661</v>
      </c>
      <c r="F469" s="8">
        <f>INDEX(Δεδομένα!$P:$P,MATCH('2020'!E469,Δεδομένα!$O:$O,0))</f>
        <v>201</v>
      </c>
      <c r="G469" s="6" t="s">
        <v>525</v>
      </c>
      <c r="H469" s="2" t="str">
        <f>INDEX(Δεδομένα!B$1:B$51,MATCH('2020'!G469,Δεδομένα!A$1:A$51,0))</f>
        <v>ΒΟΡΕΙΟΥ ΑΙΓΑΙΟΥ</v>
      </c>
      <c r="I469" s="8">
        <f>INDEX(Δεδομένα!E$1:E$13,MATCH('2020'!H469,Δεδομένα!D$1:D$13,0))</f>
        <v>11</v>
      </c>
      <c r="J469" s="1">
        <v>43852</v>
      </c>
      <c r="K469" s="6" t="s">
        <v>98</v>
      </c>
      <c r="L469" s="36" t="str">
        <f t="shared" si="28"/>
        <v>22/01/2020 17:29</v>
      </c>
      <c r="M469" s="1">
        <v>43852</v>
      </c>
      <c r="N469" s="6" t="s">
        <v>289</v>
      </c>
      <c r="O469" s="36" t="str">
        <f t="shared" si="29"/>
        <v>22/01/2020 17:55</v>
      </c>
      <c r="P469" s="46">
        <f t="shared" si="30"/>
        <v>1.8055555556202307E-2</v>
      </c>
      <c r="Q469" s="48">
        <v>0</v>
      </c>
      <c r="R469" s="47">
        <f t="shared" si="31"/>
        <v>26.000000000931323</v>
      </c>
      <c r="S469" s="6" t="s">
        <v>525</v>
      </c>
      <c r="T469" s="6" t="s">
        <v>527</v>
      </c>
      <c r="U469" s="6" t="s">
        <v>1753</v>
      </c>
      <c r="V469" s="6" t="s">
        <v>1754</v>
      </c>
      <c r="W469" s="7">
        <v>0</v>
      </c>
      <c r="X469" s="7">
        <v>0</v>
      </c>
      <c r="Y469" s="7">
        <v>0</v>
      </c>
      <c r="Z469" s="7">
        <v>0.5</v>
      </c>
      <c r="AA469" s="7">
        <v>0</v>
      </c>
      <c r="AB469" s="7">
        <v>0</v>
      </c>
      <c r="AC469" s="7">
        <v>0</v>
      </c>
      <c r="AD469" s="7">
        <v>0</v>
      </c>
      <c r="AE469">
        <v>2</v>
      </c>
      <c r="AF469">
        <v>0</v>
      </c>
      <c r="AG469">
        <v>0</v>
      </c>
      <c r="AH469">
        <v>0</v>
      </c>
      <c r="AI469">
        <v>0</v>
      </c>
      <c r="AJ469">
        <v>1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</row>
    <row r="470" spans="1:44" x14ac:dyDescent="0.25">
      <c r="A470">
        <v>1538748</v>
      </c>
      <c r="B470">
        <v>720954</v>
      </c>
      <c r="C470">
        <v>21.299330891899999</v>
      </c>
      <c r="D470">
        <v>38.4814799878245</v>
      </c>
      <c r="E470" s="68" t="s">
        <v>334</v>
      </c>
      <c r="F470" s="8">
        <f>INDEX(Δεδομένα!$P:$P,MATCH('2020'!E470,Δεδομένα!$O:$O,0))</f>
        <v>127</v>
      </c>
      <c r="G470" s="6" t="s">
        <v>335</v>
      </c>
      <c r="H470" s="2" t="str">
        <f>INDEX(Δεδομένα!B$1:B$51,MATCH('2020'!G470,Δεδομένα!A$1:A$51,0))</f>
        <v>ΔΥΤΙΚΗΣ ΕΛΛΑΔΟΣ</v>
      </c>
      <c r="I470" s="8">
        <f>INDEX(Δεδομένα!E$1:E$13,MATCH('2020'!H470,Δεδομένα!D$1:D$13,0))</f>
        <v>7</v>
      </c>
      <c r="J470" s="1">
        <v>43853</v>
      </c>
      <c r="K470" s="6" t="s">
        <v>944</v>
      </c>
      <c r="L470" s="36" t="str">
        <f t="shared" si="28"/>
        <v>23/01/2020 17:18</v>
      </c>
      <c r="M470" s="1">
        <v>43853</v>
      </c>
      <c r="N470" s="6" t="s">
        <v>1650</v>
      </c>
      <c r="O470" s="36" t="str">
        <f t="shared" si="29"/>
        <v>23/01/2020 18:42</v>
      </c>
      <c r="P470" s="46">
        <f t="shared" si="30"/>
        <v>5.8333333334303461E-2</v>
      </c>
      <c r="Q470" s="48">
        <v>0</v>
      </c>
      <c r="R470" s="47">
        <f t="shared" si="31"/>
        <v>84.000000001396984</v>
      </c>
      <c r="S470" s="6" t="s">
        <v>338</v>
      </c>
      <c r="T470" s="6" t="s">
        <v>343</v>
      </c>
      <c r="U470" s="6" t="s">
        <v>44</v>
      </c>
      <c r="V470" s="6" t="s">
        <v>1818</v>
      </c>
      <c r="W470" s="7">
        <v>0</v>
      </c>
      <c r="X470" s="7">
        <v>0</v>
      </c>
      <c r="Y470" s="7">
        <v>0</v>
      </c>
      <c r="Z470" s="7">
        <v>0</v>
      </c>
      <c r="AA470" s="7">
        <v>0.3</v>
      </c>
      <c r="AB470" s="7">
        <v>0</v>
      </c>
      <c r="AC470" s="7">
        <v>0</v>
      </c>
      <c r="AD470" s="7">
        <v>0</v>
      </c>
      <c r="AE470">
        <v>4</v>
      </c>
      <c r="AF470">
        <v>0</v>
      </c>
      <c r="AG470">
        <v>0</v>
      </c>
      <c r="AH470">
        <v>0</v>
      </c>
      <c r="AI470">
        <v>0</v>
      </c>
      <c r="AJ470">
        <v>2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</row>
    <row r="471" spans="1:44" x14ac:dyDescent="0.25">
      <c r="A471">
        <v>1549942</v>
      </c>
      <c r="B471">
        <v>721010</v>
      </c>
      <c r="C471">
        <v>21.9949068494487</v>
      </c>
      <c r="D471">
        <v>37.365951633222501</v>
      </c>
      <c r="E471" s="68" t="s">
        <v>931</v>
      </c>
      <c r="F471" s="8">
        <f>INDEX(Δεδομένα!$P:$P,MATCH('2020'!E471,Δεδομένα!$O:$O,0))</f>
        <v>141</v>
      </c>
      <c r="G471" s="6" t="s">
        <v>932</v>
      </c>
      <c r="H471" s="2" t="str">
        <f>INDEX(Δεδομένα!B$1:B$51,MATCH('2020'!G471,Δεδομένα!A$1:A$51,0))</f>
        <v>ΠΕΛΛΟΠΟΝΗΣΟΥ</v>
      </c>
      <c r="I471" s="8">
        <f>INDEX(Δεδομένα!E$1:E$13,MATCH('2020'!H471,Δεδομένα!D$1:D$13,0))</f>
        <v>8</v>
      </c>
      <c r="J471" s="1">
        <v>43853</v>
      </c>
      <c r="K471" s="6" t="s">
        <v>210</v>
      </c>
      <c r="L471" s="36" t="str">
        <f t="shared" si="28"/>
        <v>23/01/2020 19:13</v>
      </c>
      <c r="M471" s="1">
        <v>43854</v>
      </c>
      <c r="N471" s="6" t="s">
        <v>1541</v>
      </c>
      <c r="O471" s="36" t="str">
        <f t="shared" si="29"/>
        <v>24/01/2020 10:15</v>
      </c>
      <c r="P471" s="46">
        <f t="shared" si="30"/>
        <v>0.62638888889341615</v>
      </c>
      <c r="Q471" s="48">
        <v>0</v>
      </c>
      <c r="R471" s="47">
        <f t="shared" si="31"/>
        <v>902.00000000651926</v>
      </c>
      <c r="S471" s="6" t="s">
        <v>933</v>
      </c>
      <c r="T471" s="6" t="s">
        <v>934</v>
      </c>
      <c r="U471" s="6" t="s">
        <v>1836</v>
      </c>
      <c r="V471" s="6" t="s">
        <v>1837</v>
      </c>
      <c r="W471" s="7">
        <v>0</v>
      </c>
      <c r="X471" s="7">
        <v>30</v>
      </c>
      <c r="Y471" s="7">
        <v>0</v>
      </c>
      <c r="Z471" s="7">
        <v>0</v>
      </c>
      <c r="AA471" s="7">
        <v>0</v>
      </c>
      <c r="AB471" s="7">
        <v>0</v>
      </c>
      <c r="AC471" s="7">
        <v>0</v>
      </c>
      <c r="AD471" s="7">
        <v>0</v>
      </c>
      <c r="AE471">
        <v>14</v>
      </c>
      <c r="AF471">
        <v>0</v>
      </c>
      <c r="AG471">
        <v>0</v>
      </c>
      <c r="AH471">
        <v>0</v>
      </c>
      <c r="AI471">
        <v>0</v>
      </c>
      <c r="AJ471">
        <v>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</row>
    <row r="472" spans="1:44" x14ac:dyDescent="0.25">
      <c r="A472">
        <v>1533303</v>
      </c>
      <c r="B472">
        <v>0</v>
      </c>
      <c r="C472">
        <v>0</v>
      </c>
      <c r="D472">
        <v>0</v>
      </c>
      <c r="E472" s="68" t="s">
        <v>57</v>
      </c>
      <c r="F472" s="8">
        <f>INDEX(Δεδομένα!$P:$P,MATCH('2020'!E472,Δεδομένα!$O:$O,0))</f>
        <v>13</v>
      </c>
      <c r="G472" s="6" t="s">
        <v>41</v>
      </c>
      <c r="H472" s="2" t="str">
        <f>INDEX(Δεδομένα!B$1:B$51,MATCH('2020'!G472,Δεδομένα!A$1:A$51,0))</f>
        <v>ΑΤΤΙΚΗΣ</v>
      </c>
      <c r="I472" s="8">
        <f>INDEX(Δεδομένα!E$1:E$13,MATCH('2020'!H472,Δεδομένα!D$1:D$13,0))</f>
        <v>1</v>
      </c>
      <c r="J472" s="1">
        <v>43853</v>
      </c>
      <c r="K472" s="6" t="s">
        <v>58</v>
      </c>
      <c r="L472" s="36" t="str">
        <f t="shared" si="28"/>
        <v>23/01/2020 10:11</v>
      </c>
      <c r="M472" s="1">
        <v>43853</v>
      </c>
      <c r="N472" s="6" t="s">
        <v>59</v>
      </c>
      <c r="O472" s="36" t="str">
        <f t="shared" si="29"/>
        <v>23/01/2020 15:00</v>
      </c>
      <c r="P472" s="46">
        <f t="shared" si="30"/>
        <v>0.20069444444379769</v>
      </c>
      <c r="Q472" s="48">
        <v>0</v>
      </c>
      <c r="R472" s="47">
        <f t="shared" si="31"/>
        <v>288.99999999906868</v>
      </c>
      <c r="S472" s="6" t="s">
        <v>44</v>
      </c>
      <c r="T472" s="6" t="s">
        <v>60</v>
      </c>
      <c r="U472" s="6" t="s">
        <v>61</v>
      </c>
      <c r="V472" s="6" t="s">
        <v>62</v>
      </c>
      <c r="W472" s="7">
        <v>1</v>
      </c>
      <c r="X472" s="7">
        <v>1</v>
      </c>
      <c r="Y472" s="7">
        <v>0</v>
      </c>
      <c r="Z472" s="7">
        <v>0</v>
      </c>
      <c r="AA472" s="7">
        <v>0</v>
      </c>
      <c r="AB472" s="7">
        <v>0</v>
      </c>
      <c r="AC472" s="7">
        <v>0</v>
      </c>
      <c r="AD472" s="7">
        <v>0</v>
      </c>
      <c r="AE472">
        <v>3</v>
      </c>
      <c r="AF472">
        <v>0</v>
      </c>
      <c r="AG472">
        <v>0</v>
      </c>
      <c r="AH472">
        <v>0</v>
      </c>
      <c r="AI472">
        <v>0</v>
      </c>
      <c r="AJ472">
        <v>3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</row>
    <row r="473" spans="1:44" x14ac:dyDescent="0.25">
      <c r="A473">
        <v>1533732</v>
      </c>
      <c r="B473">
        <v>0</v>
      </c>
      <c r="C473">
        <v>0</v>
      </c>
      <c r="D473">
        <v>0</v>
      </c>
      <c r="E473" s="68" t="s">
        <v>309</v>
      </c>
      <c r="F473" s="8">
        <f>INDEX(Δεδομένα!$P:$P,MATCH('2020'!E473,Δεδομένα!$O:$O,0))</f>
        <v>266</v>
      </c>
      <c r="G473" s="6" t="s">
        <v>303</v>
      </c>
      <c r="H473" s="2" t="str">
        <f>INDEX(Δεδομένα!B$1:B$51,MATCH('2020'!G473,Δεδομένα!A$1:A$51,0))</f>
        <v>ΔΥΤΙΚΗΣ ΕΛΛΑΔΟΣ</v>
      </c>
      <c r="I473" s="8">
        <f>INDEX(Δεδομένα!E$1:E$13,MATCH('2020'!H473,Δεδομένα!D$1:D$13,0))</f>
        <v>7</v>
      </c>
      <c r="J473" s="1">
        <v>43853</v>
      </c>
      <c r="K473" s="6" t="s">
        <v>207</v>
      </c>
      <c r="L473" s="36" t="str">
        <f t="shared" si="28"/>
        <v>23/01/2020 18:00</v>
      </c>
      <c r="M473" s="1">
        <v>43853</v>
      </c>
      <c r="N473" s="6" t="s">
        <v>310</v>
      </c>
      <c r="O473" s="36" t="str">
        <f t="shared" si="29"/>
        <v>23/01/2020 18:15</v>
      </c>
      <c r="P473" s="46">
        <f t="shared" si="30"/>
        <v>1.0416666664241347E-2</v>
      </c>
      <c r="Q473" s="48">
        <v>0</v>
      </c>
      <c r="R473" s="47">
        <f t="shared" si="31"/>
        <v>14.99999999650754</v>
      </c>
      <c r="S473" s="6" t="s">
        <v>306</v>
      </c>
      <c r="T473" s="6" t="s">
        <v>311</v>
      </c>
      <c r="U473" s="6" t="s">
        <v>44</v>
      </c>
      <c r="V473" s="6" t="s">
        <v>312</v>
      </c>
      <c r="W473" s="7">
        <v>0</v>
      </c>
      <c r="X473" s="7">
        <v>0</v>
      </c>
      <c r="Y473" s="7">
        <v>0</v>
      </c>
      <c r="Z473" s="7">
        <v>0</v>
      </c>
      <c r="AA473" s="7">
        <v>0</v>
      </c>
      <c r="AB473" s="7">
        <v>0</v>
      </c>
      <c r="AC473" s="7">
        <v>0.4</v>
      </c>
      <c r="AD473" s="7">
        <v>0</v>
      </c>
      <c r="AE473">
        <v>2</v>
      </c>
      <c r="AF473">
        <v>0</v>
      </c>
      <c r="AG473">
        <v>0</v>
      </c>
      <c r="AH473">
        <v>0</v>
      </c>
      <c r="AI473">
        <v>0</v>
      </c>
      <c r="AJ473">
        <v>1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</row>
    <row r="474" spans="1:44" x14ac:dyDescent="0.25">
      <c r="A474">
        <v>1533733</v>
      </c>
      <c r="B474">
        <v>720871</v>
      </c>
      <c r="C474">
        <v>21.652720182788698</v>
      </c>
      <c r="D474">
        <v>37.964875292969602</v>
      </c>
      <c r="E474" s="68" t="s">
        <v>302</v>
      </c>
      <c r="F474" s="8">
        <f>INDEX(Δεδομένα!$P:$P,MATCH('2020'!E474,Δεδομένα!$O:$O,0))</f>
        <v>119</v>
      </c>
      <c r="G474" s="6" t="s">
        <v>303</v>
      </c>
      <c r="H474" s="2" t="str">
        <f>INDEX(Δεδομένα!B$1:B$51,MATCH('2020'!G474,Δεδομένα!A$1:A$51,0))</f>
        <v>ΔΥΤΙΚΗΣ ΕΛΛΑΔΟΣ</v>
      </c>
      <c r="I474" s="8">
        <f>INDEX(Δεδομένα!E$1:E$13,MATCH('2020'!H474,Δεδομένα!D$1:D$13,0))</f>
        <v>7</v>
      </c>
      <c r="J474" s="1">
        <v>43853</v>
      </c>
      <c r="K474" s="6" t="s">
        <v>1794</v>
      </c>
      <c r="L474" s="36" t="str">
        <f t="shared" si="28"/>
        <v>23/01/2020 13:53</v>
      </c>
      <c r="M474" s="1">
        <v>43853</v>
      </c>
      <c r="N474" s="6" t="s">
        <v>204</v>
      </c>
      <c r="O474" s="36" t="str">
        <f t="shared" si="29"/>
        <v>23/01/2020 17:00</v>
      </c>
      <c r="P474" s="46">
        <f t="shared" si="30"/>
        <v>0.12986111111240461</v>
      </c>
      <c r="Q474" s="48">
        <v>0</v>
      </c>
      <c r="R474" s="47">
        <f t="shared" si="31"/>
        <v>187.00000000186265</v>
      </c>
      <c r="S474" s="6" t="s">
        <v>306</v>
      </c>
      <c r="T474" s="6" t="s">
        <v>307</v>
      </c>
      <c r="U474" s="6" t="s">
        <v>44</v>
      </c>
      <c r="V474" s="6" t="s">
        <v>1795</v>
      </c>
      <c r="W474" s="7">
        <v>0</v>
      </c>
      <c r="X474" s="7">
        <v>1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>
        <v>8</v>
      </c>
      <c r="AF474">
        <v>0</v>
      </c>
      <c r="AG474">
        <v>0</v>
      </c>
      <c r="AH474">
        <v>0</v>
      </c>
      <c r="AI474">
        <v>0</v>
      </c>
      <c r="AJ474">
        <v>4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</row>
    <row r="475" spans="1:44" x14ac:dyDescent="0.25">
      <c r="A475">
        <v>1538816</v>
      </c>
      <c r="B475">
        <v>720949</v>
      </c>
      <c r="C475">
        <v>21.419590391061899</v>
      </c>
      <c r="D475">
        <v>38.130029220089597</v>
      </c>
      <c r="E475" s="68" t="s">
        <v>991</v>
      </c>
      <c r="F475" s="8">
        <f>INDEX(Δεδομένα!$P:$P,MATCH('2020'!E475,Δεδομένα!$O:$O,0))</f>
        <v>123</v>
      </c>
      <c r="G475" s="6" t="s">
        <v>303</v>
      </c>
      <c r="H475" s="2" t="str">
        <f>INDEX(Δεδομένα!B$1:B$51,MATCH('2020'!G475,Δεδομένα!A$1:A$51,0))</f>
        <v>ΔΥΤΙΚΗΣ ΕΛΛΑΔΟΣ</v>
      </c>
      <c r="I475" s="8">
        <f>INDEX(Δεδομένα!E$1:E$13,MATCH('2020'!H475,Δεδομένα!D$1:D$13,0))</f>
        <v>7</v>
      </c>
      <c r="J475" s="1">
        <v>43853</v>
      </c>
      <c r="K475" s="6" t="s">
        <v>887</v>
      </c>
      <c r="L475" s="36" t="str">
        <f t="shared" si="28"/>
        <v>23/01/2020 17:14</v>
      </c>
      <c r="M475" s="1">
        <v>43853</v>
      </c>
      <c r="N475" s="6" t="s">
        <v>157</v>
      </c>
      <c r="O475" s="36" t="str">
        <f t="shared" si="29"/>
        <v>23/01/2020 18:10</v>
      </c>
      <c r="P475" s="46">
        <f t="shared" si="30"/>
        <v>3.888888889196096E-2</v>
      </c>
      <c r="Q475" s="48">
        <v>0</v>
      </c>
      <c r="R475" s="47">
        <f t="shared" si="31"/>
        <v>56.000000004423782</v>
      </c>
      <c r="S475" s="6" t="s">
        <v>1747</v>
      </c>
      <c r="T475" s="6" t="s">
        <v>993</v>
      </c>
      <c r="U475" s="6" t="s">
        <v>44</v>
      </c>
      <c r="V475" s="6" t="s">
        <v>1816</v>
      </c>
      <c r="W475" s="7">
        <v>0</v>
      </c>
      <c r="X475" s="7">
        <v>0</v>
      </c>
      <c r="Y475" s="7">
        <v>0</v>
      </c>
      <c r="Z475" s="7">
        <v>0</v>
      </c>
      <c r="AA475" s="7">
        <v>0.05</v>
      </c>
      <c r="AB475" s="7">
        <v>0</v>
      </c>
      <c r="AC475" s="7">
        <v>0</v>
      </c>
      <c r="AD475" s="7">
        <v>0</v>
      </c>
      <c r="AE475">
        <v>2</v>
      </c>
      <c r="AF475">
        <v>0</v>
      </c>
      <c r="AG475">
        <v>0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</row>
    <row r="476" spans="1:44" x14ac:dyDescent="0.25">
      <c r="A476">
        <v>1544176</v>
      </c>
      <c r="B476">
        <v>720964</v>
      </c>
      <c r="C476">
        <v>22.138692592346299</v>
      </c>
      <c r="D476">
        <v>38.211490752110301</v>
      </c>
      <c r="E476" s="68" t="s">
        <v>313</v>
      </c>
      <c r="F476" s="8">
        <f>INDEX(Δεδομένα!$P:$P,MATCH('2020'!E476,Δεδομένα!$O:$O,0))</f>
        <v>124</v>
      </c>
      <c r="G476" s="6" t="s">
        <v>303</v>
      </c>
      <c r="H476" s="2" t="str">
        <f>INDEX(Δεδομένα!B$1:B$51,MATCH('2020'!G476,Δεδομένα!A$1:A$51,0))</f>
        <v>ΔΥΤΙΚΗΣ ΕΛΛΑΔΟΣ</v>
      </c>
      <c r="I476" s="8">
        <f>INDEX(Δεδομένα!E$1:E$13,MATCH('2020'!H476,Δεδομένα!D$1:D$13,0))</f>
        <v>7</v>
      </c>
      <c r="J476" s="1">
        <v>43853</v>
      </c>
      <c r="K476" s="6" t="s">
        <v>336</v>
      </c>
      <c r="L476" s="36" t="str">
        <f t="shared" si="28"/>
        <v>23/01/2020 17:40</v>
      </c>
      <c r="M476" s="1">
        <v>43853</v>
      </c>
      <c r="N476" s="6" t="s">
        <v>310</v>
      </c>
      <c r="O476" s="36" t="str">
        <f t="shared" si="29"/>
        <v>23/01/2020 18:15</v>
      </c>
      <c r="P476" s="46">
        <f t="shared" si="30"/>
        <v>2.4305555554747116E-2</v>
      </c>
      <c r="Q476" s="48">
        <v>0</v>
      </c>
      <c r="R476" s="47">
        <f t="shared" si="31"/>
        <v>34.999999998835847</v>
      </c>
      <c r="S476" s="6" t="s">
        <v>315</v>
      </c>
      <c r="T476" s="6" t="s">
        <v>316</v>
      </c>
      <c r="U476" s="6" t="s">
        <v>44</v>
      </c>
      <c r="V476" s="6" t="s">
        <v>1823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0.3</v>
      </c>
      <c r="AC476" s="7">
        <v>0</v>
      </c>
      <c r="AD476" s="7">
        <v>0</v>
      </c>
      <c r="AE476">
        <v>4</v>
      </c>
      <c r="AF476">
        <v>0</v>
      </c>
      <c r="AG476">
        <v>0</v>
      </c>
      <c r="AH476">
        <v>0</v>
      </c>
      <c r="AI476">
        <v>0</v>
      </c>
      <c r="AJ476">
        <v>2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</row>
    <row r="477" spans="1:44" x14ac:dyDescent="0.25">
      <c r="A477">
        <v>1533313</v>
      </c>
      <c r="B477">
        <v>720919</v>
      </c>
      <c r="C477">
        <v>21.313777550254802</v>
      </c>
      <c r="D477">
        <v>40.075891176340399</v>
      </c>
      <c r="E477" s="68" t="s">
        <v>889</v>
      </c>
      <c r="F477" s="8">
        <f>INDEX(Δεδομένα!$P:$P,MATCH('2020'!E477,Δεδομένα!$O:$O,0))</f>
        <v>79</v>
      </c>
      <c r="G477" s="6" t="s">
        <v>890</v>
      </c>
      <c r="H477" s="2" t="str">
        <f>INDEX(Δεδομένα!B$1:B$51,MATCH('2020'!G477,Δεδομένα!A$1:A$51,0))</f>
        <v>ΔΥΤΙΚΗΣ ΜΑΚΕΔΟΝΙΑΣ</v>
      </c>
      <c r="I477" s="8">
        <f>INDEX(Δεδομένα!E$1:E$13,MATCH('2020'!H477,Δεδομένα!D$1:D$13,0))</f>
        <v>4</v>
      </c>
      <c r="J477" s="1">
        <v>43853</v>
      </c>
      <c r="K477" s="6" t="s">
        <v>1496</v>
      </c>
      <c r="L477" s="36" t="str">
        <f t="shared" si="28"/>
        <v>23/01/2020 15:54</v>
      </c>
      <c r="M477" s="1">
        <v>43853</v>
      </c>
      <c r="N477" s="6" t="s">
        <v>445</v>
      </c>
      <c r="O477" s="36" t="str">
        <f t="shared" si="29"/>
        <v>23/01/2020 18:19</v>
      </c>
      <c r="P477" s="46">
        <f t="shared" si="30"/>
        <v>0.10069444444525288</v>
      </c>
      <c r="Q477" s="48">
        <v>0</v>
      </c>
      <c r="R477" s="47">
        <f t="shared" si="31"/>
        <v>145.00000000116415</v>
      </c>
      <c r="S477" s="6" t="s">
        <v>890</v>
      </c>
      <c r="T477" s="6" t="s">
        <v>893</v>
      </c>
      <c r="U477" s="6" t="s">
        <v>44</v>
      </c>
      <c r="V477" s="6" t="s">
        <v>1806</v>
      </c>
      <c r="W477" s="7">
        <v>0</v>
      </c>
      <c r="X477" s="7">
        <v>4</v>
      </c>
      <c r="Y477" s="7">
        <v>0</v>
      </c>
      <c r="Z477" s="7">
        <v>0</v>
      </c>
      <c r="AA477" s="7">
        <v>0</v>
      </c>
      <c r="AB477" s="7">
        <v>0</v>
      </c>
      <c r="AC477" s="7">
        <v>0</v>
      </c>
      <c r="AD477" s="7">
        <v>0</v>
      </c>
      <c r="AE477">
        <v>3</v>
      </c>
      <c r="AF477">
        <v>0</v>
      </c>
      <c r="AG477">
        <v>0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</row>
    <row r="478" spans="1:44" x14ac:dyDescent="0.25">
      <c r="A478">
        <v>1533597</v>
      </c>
      <c r="B478">
        <v>0</v>
      </c>
      <c r="C478">
        <v>0</v>
      </c>
      <c r="D478">
        <v>0</v>
      </c>
      <c r="E478" s="68" t="s">
        <v>109</v>
      </c>
      <c r="F478" s="8">
        <f>INDEX(Δεδομένα!$P:$P,MATCH('2020'!E478,Δεδομένα!$O:$O,0))</f>
        <v>27</v>
      </c>
      <c r="G478" s="6" t="s">
        <v>110</v>
      </c>
      <c r="H478" s="2" t="str">
        <f>INDEX(Δεδομένα!B$1:B$51,MATCH('2020'!G478,Δεδομένα!A$1:A$51,0))</f>
        <v>ΑΝΑΤΟΛΙΚΗΣ ΜΑΚΕΔΟΝΙΑΣ ΚΑΙ ΘΡΑΚΗΣ</v>
      </c>
      <c r="I478" s="8">
        <f>INDEX(Δεδομένα!E$1:E$13,MATCH('2020'!H478,Δεδομένα!D$1:D$13,0))</f>
        <v>2</v>
      </c>
      <c r="J478" s="1">
        <v>43853</v>
      </c>
      <c r="K478" s="6" t="s">
        <v>111</v>
      </c>
      <c r="L478" s="36" t="str">
        <f t="shared" si="28"/>
        <v>23/01/2020 12:25</v>
      </c>
      <c r="M478" s="1">
        <v>43853</v>
      </c>
      <c r="N478" s="6" t="s">
        <v>112</v>
      </c>
      <c r="O478" s="36" t="str">
        <f t="shared" si="29"/>
        <v>23/01/2020 14:53</v>
      </c>
      <c r="P478" s="46">
        <f t="shared" si="30"/>
        <v>0.10277777777810115</v>
      </c>
      <c r="Q478" s="48">
        <v>0</v>
      </c>
      <c r="R478" s="47">
        <f t="shared" si="31"/>
        <v>148.00000000046566</v>
      </c>
      <c r="S478" s="6" t="s">
        <v>110</v>
      </c>
      <c r="T478" s="6" t="s">
        <v>113</v>
      </c>
      <c r="U478" s="6" t="s">
        <v>114</v>
      </c>
      <c r="V478" s="6" t="s">
        <v>115</v>
      </c>
      <c r="W478" s="7">
        <v>0</v>
      </c>
      <c r="X478" s="7">
        <v>20</v>
      </c>
      <c r="Y478" s="7">
        <v>0</v>
      </c>
      <c r="Z478" s="7">
        <v>0</v>
      </c>
      <c r="AA478" s="7">
        <v>0</v>
      </c>
      <c r="AB478" s="7">
        <v>0</v>
      </c>
      <c r="AC478" s="7">
        <v>0</v>
      </c>
      <c r="AD478" s="7">
        <v>0</v>
      </c>
      <c r="AE478">
        <v>6</v>
      </c>
      <c r="AF478">
        <v>0</v>
      </c>
      <c r="AG478">
        <v>0</v>
      </c>
      <c r="AH478">
        <v>0</v>
      </c>
      <c r="AI478">
        <v>0</v>
      </c>
      <c r="AJ478">
        <v>2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</row>
    <row r="479" spans="1:44" x14ac:dyDescent="0.25">
      <c r="A479">
        <v>1533421</v>
      </c>
      <c r="B479">
        <v>720891</v>
      </c>
      <c r="C479">
        <v>26.421371539531599</v>
      </c>
      <c r="D479">
        <v>41.377237201875701</v>
      </c>
      <c r="E479" s="68" t="s">
        <v>856</v>
      </c>
      <c r="F479" s="8">
        <f>INDEX(Δεδομένα!$P:$P,MATCH('2020'!E479,Δεδομένα!$O:$O,0))</f>
        <v>37</v>
      </c>
      <c r="G479" s="6" t="s">
        <v>148</v>
      </c>
      <c r="H479" s="2" t="str">
        <f>INDEX(Δεδομένα!B$1:B$51,MATCH('2020'!G479,Δεδομένα!A$1:A$51,0))</f>
        <v>ΑΝΑΤΟΛΙΚΗΣ ΜΑΚΕΔΟΝΙΑΣ ΚΑΙ ΘΡΑΚΗΣ</v>
      </c>
      <c r="I479" s="8">
        <f>INDEX(Δεδομένα!E$1:E$13,MATCH('2020'!H479,Δεδομένα!D$1:D$13,0))</f>
        <v>2</v>
      </c>
      <c r="J479" s="1">
        <v>43853</v>
      </c>
      <c r="K479" s="6" t="s">
        <v>1796</v>
      </c>
      <c r="L479" s="36" t="str">
        <f t="shared" si="28"/>
        <v>23/01/2020 14:46</v>
      </c>
      <c r="M479" s="1">
        <v>43853</v>
      </c>
      <c r="N479" s="6" t="s">
        <v>1102</v>
      </c>
      <c r="O479" s="36" t="str">
        <f t="shared" si="29"/>
        <v>23/01/2020 15:10</v>
      </c>
      <c r="P479" s="46">
        <f t="shared" si="30"/>
        <v>1.6666666670062114E-2</v>
      </c>
      <c r="Q479" s="48">
        <v>0</v>
      </c>
      <c r="R479" s="47">
        <f t="shared" si="31"/>
        <v>24.000000004889444</v>
      </c>
      <c r="S479" s="6" t="s">
        <v>963</v>
      </c>
      <c r="T479" s="6" t="s">
        <v>859</v>
      </c>
      <c r="U479" s="6" t="s">
        <v>1797</v>
      </c>
      <c r="V479" s="6" t="s">
        <v>1798</v>
      </c>
      <c r="W479" s="7">
        <v>0</v>
      </c>
      <c r="X479" s="7">
        <v>0</v>
      </c>
      <c r="Y479" s="7">
        <v>0</v>
      </c>
      <c r="Z479" s="7">
        <v>0</v>
      </c>
      <c r="AA479" s="7">
        <v>0</v>
      </c>
      <c r="AB479" s="7">
        <v>0</v>
      </c>
      <c r="AC479" s="7">
        <v>0.1</v>
      </c>
      <c r="AD479" s="7">
        <v>0</v>
      </c>
      <c r="AE479">
        <v>2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</row>
    <row r="480" spans="1:44" x14ac:dyDescent="0.25">
      <c r="A480">
        <v>1533456</v>
      </c>
      <c r="B480">
        <v>720923</v>
      </c>
      <c r="C480">
        <v>26.476053198347898</v>
      </c>
      <c r="D480">
        <v>41.645465206084197</v>
      </c>
      <c r="E480" s="68" t="s">
        <v>1115</v>
      </c>
      <c r="F480" s="8">
        <f>INDEX(Δεδομένα!$P:$P,MATCH('2020'!E480,Δεδομένα!$O:$O,0))</f>
        <v>35</v>
      </c>
      <c r="G480" s="6" t="s">
        <v>148</v>
      </c>
      <c r="H480" s="2" t="str">
        <f>INDEX(Δεδομένα!B$1:B$51,MATCH('2020'!G480,Δεδομένα!A$1:A$51,0))</f>
        <v>ΑΝΑΤΟΛΙΚΗΣ ΜΑΚΕΔΟΝΙΑΣ ΚΑΙ ΘΡΑΚΗΣ</v>
      </c>
      <c r="I480" s="8">
        <f>INDEX(Δεδομένα!E$1:E$13,MATCH('2020'!H480,Δεδομένα!D$1:D$13,0))</f>
        <v>2</v>
      </c>
      <c r="J480" s="1">
        <v>43853</v>
      </c>
      <c r="K480" s="6" t="s">
        <v>796</v>
      </c>
      <c r="L480" s="36" t="str">
        <f t="shared" si="28"/>
        <v>23/01/2020 16:10</v>
      </c>
      <c r="M480" s="1">
        <v>43853</v>
      </c>
      <c r="N480" s="6" t="s">
        <v>1522</v>
      </c>
      <c r="O480" s="36" t="str">
        <f t="shared" si="29"/>
        <v>23/01/2020 16:57</v>
      </c>
      <c r="P480" s="46">
        <f t="shared" si="30"/>
        <v>3.2638888893416151E-2</v>
      </c>
      <c r="Q480" s="48">
        <v>0</v>
      </c>
      <c r="R480" s="47">
        <f t="shared" si="31"/>
        <v>47.000000006519258</v>
      </c>
      <c r="S480" s="6" t="s">
        <v>963</v>
      </c>
      <c r="T480" s="6" t="s">
        <v>1119</v>
      </c>
      <c r="U480" s="6" t="s">
        <v>1807</v>
      </c>
      <c r="V480" s="6" t="s">
        <v>1808</v>
      </c>
      <c r="W480" s="7">
        <v>0</v>
      </c>
      <c r="X480" s="7">
        <v>0</v>
      </c>
      <c r="Y480" s="7">
        <v>0</v>
      </c>
      <c r="Z480" s="7">
        <v>0.5</v>
      </c>
      <c r="AA480" s="7">
        <v>0</v>
      </c>
      <c r="AB480" s="7">
        <v>0</v>
      </c>
      <c r="AC480" s="7">
        <v>0</v>
      </c>
      <c r="AD480" s="7">
        <v>0</v>
      </c>
      <c r="AE480">
        <v>2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</row>
    <row r="481" spans="1:44" x14ac:dyDescent="0.25">
      <c r="A481">
        <v>1533704</v>
      </c>
      <c r="B481">
        <v>0</v>
      </c>
      <c r="C481">
        <v>0</v>
      </c>
      <c r="D481">
        <v>0</v>
      </c>
      <c r="E481" s="68" t="s">
        <v>466</v>
      </c>
      <c r="F481" s="8">
        <f>INDEX(Δεδομένα!$P:$P,MATCH('2020'!E481,Δεδομένα!$O:$O,0))</f>
        <v>184</v>
      </c>
      <c r="G481" s="6" t="s">
        <v>439</v>
      </c>
      <c r="H481" s="2" t="str">
        <f>INDEX(Δεδομένα!B$1:B$51,MATCH('2020'!G481,Δεδομένα!A$1:A$51,0))</f>
        <v>ΣΤΕΡΕΑΣ ΕΛΛΑΔΟΣ</v>
      </c>
      <c r="I481" s="8">
        <f>INDEX(Δεδομένα!E$1:E$13,MATCH('2020'!H481,Δεδομένα!D$1:D$13,0))</f>
        <v>9</v>
      </c>
      <c r="J481" s="1">
        <v>43853</v>
      </c>
      <c r="K481" s="6" t="s">
        <v>467</v>
      </c>
      <c r="L481" s="36" t="str">
        <f t="shared" si="28"/>
        <v>23/01/2020 12:20</v>
      </c>
      <c r="M481" s="1">
        <v>43853</v>
      </c>
      <c r="N481" s="6" t="s">
        <v>468</v>
      </c>
      <c r="O481" s="36" t="str">
        <f t="shared" si="29"/>
        <v>23/01/2020 17:19</v>
      </c>
      <c r="P481" s="46">
        <f t="shared" si="30"/>
        <v>0.20763888888905058</v>
      </c>
      <c r="Q481" s="48">
        <v>0</v>
      </c>
      <c r="R481" s="47">
        <f t="shared" si="31"/>
        <v>299.00000000023283</v>
      </c>
      <c r="S481" s="6" t="s">
        <v>469</v>
      </c>
      <c r="T481" s="6" t="s">
        <v>470</v>
      </c>
      <c r="U481" s="6" t="s">
        <v>44</v>
      </c>
      <c r="V481" s="6" t="s">
        <v>471</v>
      </c>
      <c r="W481" s="7">
        <v>0</v>
      </c>
      <c r="X481" s="7">
        <v>0.05</v>
      </c>
      <c r="Y481" s="7">
        <v>0</v>
      </c>
      <c r="Z481" s="7">
        <v>0</v>
      </c>
      <c r="AA481" s="7">
        <v>0</v>
      </c>
      <c r="AB481" s="7">
        <v>0</v>
      </c>
      <c r="AC481" s="7">
        <v>0</v>
      </c>
      <c r="AD481" s="7">
        <v>0</v>
      </c>
      <c r="AE481">
        <v>6</v>
      </c>
      <c r="AF481">
        <v>0</v>
      </c>
      <c r="AG481">
        <v>0</v>
      </c>
      <c r="AH481">
        <v>0</v>
      </c>
      <c r="AI481">
        <v>0</v>
      </c>
      <c r="AJ481">
        <v>3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</row>
    <row r="482" spans="1:44" x14ac:dyDescent="0.25">
      <c r="A482">
        <v>1533654</v>
      </c>
      <c r="B482">
        <v>720995</v>
      </c>
      <c r="C482">
        <v>21.737773493871099</v>
      </c>
      <c r="D482">
        <v>38.851986423060502</v>
      </c>
      <c r="E482" s="68" t="s">
        <v>1832</v>
      </c>
      <c r="F482" s="8">
        <f>INDEX(Δεδομένα!$P:$P,MATCH('2020'!E482,Δεδομένα!$O:$O,0))</f>
        <v>169</v>
      </c>
      <c r="G482" s="6" t="s">
        <v>1833</v>
      </c>
      <c r="H482" s="2" t="str">
        <f>INDEX(Δεδομένα!B$1:B$51,MATCH('2020'!G482,Δεδομένα!A$1:A$51,0))</f>
        <v>ΣΤΕΡΕΑΣ ΕΛΛΑΔΟΣ</v>
      </c>
      <c r="I482" s="8">
        <f>INDEX(Δεδομένα!E$1:E$13,MATCH('2020'!H482,Δεδομένα!D$1:D$13,0))</f>
        <v>9</v>
      </c>
      <c r="J482" s="1">
        <v>43853</v>
      </c>
      <c r="K482" s="6" t="s">
        <v>106</v>
      </c>
      <c r="L482" s="36" t="str">
        <f t="shared" si="28"/>
        <v>23/01/2020 18:44</v>
      </c>
      <c r="M482" s="1">
        <v>43853</v>
      </c>
      <c r="N482" s="6" t="s">
        <v>1399</v>
      </c>
      <c r="O482" s="36" t="str">
        <f t="shared" si="29"/>
        <v>23/01/2020 19:40</v>
      </c>
      <c r="P482" s="46">
        <f t="shared" si="30"/>
        <v>3.888888889196096E-2</v>
      </c>
      <c r="Q482" s="48">
        <v>0</v>
      </c>
      <c r="R482" s="47">
        <f t="shared" si="31"/>
        <v>56.000000004423782</v>
      </c>
      <c r="S482" s="6" t="s">
        <v>44</v>
      </c>
      <c r="T482" s="6" t="s">
        <v>1834</v>
      </c>
      <c r="U482" s="6" t="s">
        <v>44</v>
      </c>
      <c r="V482" s="6" t="s">
        <v>1835</v>
      </c>
      <c r="W482" s="7">
        <v>0</v>
      </c>
      <c r="X482" s="7">
        <v>0</v>
      </c>
      <c r="Y482" s="7">
        <v>0</v>
      </c>
      <c r="Z482" s="7">
        <v>0.02</v>
      </c>
      <c r="AA482" s="7">
        <v>0</v>
      </c>
      <c r="AB482" s="7">
        <v>0</v>
      </c>
      <c r="AC482" s="7">
        <v>0</v>
      </c>
      <c r="AD482" s="7">
        <v>0</v>
      </c>
      <c r="AE482">
        <v>2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</row>
    <row r="483" spans="1:44" x14ac:dyDescent="0.25">
      <c r="A483">
        <v>1535567</v>
      </c>
      <c r="B483">
        <v>720835</v>
      </c>
      <c r="C483">
        <v>21.3664151625408</v>
      </c>
      <c r="D483">
        <v>38.0680286834951</v>
      </c>
      <c r="E483" s="68" t="s">
        <v>900</v>
      </c>
      <c r="F483" s="8">
        <f>INDEX(Δεδομένα!$P:$P,MATCH('2020'!E483,Δεδομένα!$O:$O,0))</f>
        <v>136</v>
      </c>
      <c r="G483" s="6" t="s">
        <v>357</v>
      </c>
      <c r="H483" s="2" t="str">
        <f>INDEX(Δεδομένα!B$1:B$51,MATCH('2020'!G483,Δεδομένα!A$1:A$51,0))</f>
        <v>ΔΥΤΙΚΗΣ ΕΛΛΑΔΟΣ</v>
      </c>
      <c r="I483" s="8">
        <f>INDEX(Δεδομένα!E$1:E$13,MATCH('2020'!H483,Δεδομένα!D$1:D$13,0))</f>
        <v>7</v>
      </c>
      <c r="J483" s="1">
        <v>43853</v>
      </c>
      <c r="K483" s="6" t="s">
        <v>1784</v>
      </c>
      <c r="L483" s="36" t="str">
        <f t="shared" si="28"/>
        <v>23/01/2020 12:13</v>
      </c>
      <c r="M483" s="1">
        <v>43853</v>
      </c>
      <c r="N483" s="6" t="s">
        <v>616</v>
      </c>
      <c r="O483" s="36" t="str">
        <f t="shared" si="29"/>
        <v>23/01/2020 13:30</v>
      </c>
      <c r="P483" s="46">
        <f t="shared" si="30"/>
        <v>5.3472222221898846E-2</v>
      </c>
      <c r="Q483" s="48">
        <v>0</v>
      </c>
      <c r="R483" s="47">
        <f t="shared" si="31"/>
        <v>76.999999999534339</v>
      </c>
      <c r="S483" s="6" t="s">
        <v>928</v>
      </c>
      <c r="T483" s="6" t="s">
        <v>1058</v>
      </c>
      <c r="U483" s="6" t="s">
        <v>1785</v>
      </c>
      <c r="V483" s="6" t="s">
        <v>1786</v>
      </c>
      <c r="W483" s="7">
        <v>0</v>
      </c>
      <c r="X483" s="7">
        <v>0</v>
      </c>
      <c r="Y483" s="7">
        <v>0</v>
      </c>
      <c r="Z483" s="7">
        <v>0</v>
      </c>
      <c r="AA483" s="7">
        <v>1</v>
      </c>
      <c r="AB483" s="7">
        <v>0</v>
      </c>
      <c r="AC483" s="7">
        <v>0</v>
      </c>
      <c r="AD483" s="7">
        <v>0</v>
      </c>
      <c r="AE483">
        <v>2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</row>
    <row r="484" spans="1:44" x14ac:dyDescent="0.25">
      <c r="A484">
        <v>1533401</v>
      </c>
      <c r="B484">
        <v>0</v>
      </c>
      <c r="C484">
        <v>0</v>
      </c>
      <c r="D484">
        <v>0</v>
      </c>
      <c r="E484" s="68" t="s">
        <v>237</v>
      </c>
      <c r="F484" s="8">
        <f>INDEX(Δεδομένα!$P:$P,MATCH('2020'!E484,Δεδομένα!$O:$O,0))</f>
        <v>65</v>
      </c>
      <c r="G484" s="6" t="s">
        <v>238</v>
      </c>
      <c r="H484" s="2" t="str">
        <f>INDEX(Δεδομένα!B$1:B$51,MATCH('2020'!G484,Δεδομένα!A$1:A$51,0))</f>
        <v>ΚΕΝΤΡΙΚΗΣ ΜΑΚΕΔΟΝΙΑΣ</v>
      </c>
      <c r="I484" s="8">
        <f>INDEX(Δεδομένα!E$1:E$13,MATCH('2020'!H484,Δεδομένα!D$1:D$13,0))</f>
        <v>3</v>
      </c>
      <c r="J484" s="1">
        <v>43853</v>
      </c>
      <c r="K484" s="6" t="s">
        <v>239</v>
      </c>
      <c r="L484" s="36" t="str">
        <f t="shared" si="28"/>
        <v>23/01/2020 16:49</v>
      </c>
      <c r="M484" s="1">
        <v>43853</v>
      </c>
      <c r="N484" s="6" t="s">
        <v>240</v>
      </c>
      <c r="O484" s="36" t="str">
        <f t="shared" si="29"/>
        <v>23/01/2020 19:14</v>
      </c>
      <c r="P484" s="46">
        <f t="shared" si="30"/>
        <v>0.10069444444525288</v>
      </c>
      <c r="Q484" s="48">
        <v>0</v>
      </c>
      <c r="R484" s="47">
        <f t="shared" si="31"/>
        <v>145.00000000116415</v>
      </c>
      <c r="S484" s="6" t="s">
        <v>241</v>
      </c>
      <c r="T484" s="6" t="s">
        <v>242</v>
      </c>
      <c r="U484" s="6" t="s">
        <v>243</v>
      </c>
      <c r="V484" s="6" t="s">
        <v>244</v>
      </c>
      <c r="W484" s="7">
        <v>0</v>
      </c>
      <c r="X484" s="7">
        <v>0</v>
      </c>
      <c r="Y484" s="7">
        <v>0</v>
      </c>
      <c r="Z484" s="7">
        <v>0</v>
      </c>
      <c r="AA484" s="7">
        <v>1</v>
      </c>
      <c r="AB484" s="7">
        <v>0</v>
      </c>
      <c r="AC484" s="7">
        <v>0</v>
      </c>
      <c r="AD484" s="7">
        <v>0</v>
      </c>
      <c r="AE484">
        <v>2</v>
      </c>
      <c r="AF484">
        <v>0</v>
      </c>
      <c r="AG484">
        <v>0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</row>
    <row r="485" spans="1:44" x14ac:dyDescent="0.25">
      <c r="A485">
        <v>1537002</v>
      </c>
      <c r="B485">
        <v>720989</v>
      </c>
      <c r="C485">
        <v>20.296785484804001</v>
      </c>
      <c r="D485">
        <v>39.473307322988298</v>
      </c>
      <c r="E485" s="68" t="s">
        <v>1197</v>
      </c>
      <c r="F485" s="8">
        <f>INDEX(Δεδομένα!$P:$P,MATCH('2020'!E485,Δεδομένα!$O:$O,0))</f>
        <v>90</v>
      </c>
      <c r="G485" s="6" t="s">
        <v>1149</v>
      </c>
      <c r="H485" s="2" t="str">
        <f>INDEX(Δεδομένα!B$1:B$51,MATCH('2020'!G485,Δεδομένα!A$1:A$51,0))</f>
        <v>ΗΠΕΙΡΟΥ</v>
      </c>
      <c r="I485" s="8">
        <f>INDEX(Δεδομένα!E$1:E$13,MATCH('2020'!H485,Δεδομένα!D$1:D$13,0))</f>
        <v>5</v>
      </c>
      <c r="J485" s="1">
        <v>43853</v>
      </c>
      <c r="K485" s="6" t="s">
        <v>418</v>
      </c>
      <c r="L485" s="36" t="str">
        <f t="shared" si="28"/>
        <v>23/01/2020 18:45</v>
      </c>
      <c r="M485" s="1">
        <v>43853</v>
      </c>
      <c r="N485" s="6" t="s">
        <v>638</v>
      </c>
      <c r="O485" s="36" t="str">
        <f t="shared" si="29"/>
        <v>23/01/2020 20:45</v>
      </c>
      <c r="P485" s="46">
        <f t="shared" si="30"/>
        <v>8.3333333335758653E-2</v>
      </c>
      <c r="Q485" s="48">
        <v>0</v>
      </c>
      <c r="R485" s="47">
        <f t="shared" si="31"/>
        <v>120.00000000349246</v>
      </c>
      <c r="S485" s="6" t="s">
        <v>1149</v>
      </c>
      <c r="T485" s="6" t="s">
        <v>1199</v>
      </c>
      <c r="U485" s="6" t="s">
        <v>1828</v>
      </c>
      <c r="V485" s="6" t="s">
        <v>1829</v>
      </c>
      <c r="W485" s="7">
        <v>0</v>
      </c>
      <c r="X485" s="7">
        <v>0</v>
      </c>
      <c r="Y485" s="7">
        <v>0</v>
      </c>
      <c r="Z485" s="7">
        <v>0</v>
      </c>
      <c r="AA485" s="7">
        <v>0</v>
      </c>
      <c r="AB485" s="7">
        <v>0.1</v>
      </c>
      <c r="AC485" s="7">
        <v>0</v>
      </c>
      <c r="AD485" s="7">
        <v>0</v>
      </c>
      <c r="AE485">
        <v>2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</row>
    <row r="486" spans="1:44" x14ac:dyDescent="0.25">
      <c r="A486">
        <v>1533491</v>
      </c>
      <c r="B486">
        <v>0</v>
      </c>
      <c r="C486">
        <v>0</v>
      </c>
      <c r="D486">
        <v>0</v>
      </c>
      <c r="E486" s="68" t="s">
        <v>175</v>
      </c>
      <c r="F486" s="8">
        <f>INDEX(Δεδομένα!$P:$P,MATCH('2020'!E486,Δεδομένα!$O:$O,0))</f>
        <v>44</v>
      </c>
      <c r="G486" s="6" t="s">
        <v>170</v>
      </c>
      <c r="H486" s="2" t="str">
        <f>INDEX(Δεδομένα!B$1:B$51,MATCH('2020'!G486,Δεδομένα!A$1:A$51,0))</f>
        <v>ΚΕΝΤΡΙΚΗΣ ΜΑΚΕΔΟΝΙΑΣ</v>
      </c>
      <c r="I486" s="8">
        <f>INDEX(Δεδομένα!E$1:E$13,MATCH('2020'!H486,Δεδομένα!D$1:D$13,0))</f>
        <v>3</v>
      </c>
      <c r="J486" s="1">
        <v>43853</v>
      </c>
      <c r="K486" s="6" t="s">
        <v>203</v>
      </c>
      <c r="L486" s="36" t="str">
        <f t="shared" si="28"/>
        <v>23/01/2020 16:09</v>
      </c>
      <c r="M486" s="1">
        <v>43853</v>
      </c>
      <c r="N486" s="6" t="s">
        <v>204</v>
      </c>
      <c r="O486" s="36" t="str">
        <f t="shared" si="29"/>
        <v>23/01/2020 17:00</v>
      </c>
      <c r="P486" s="46">
        <f t="shared" si="30"/>
        <v>3.5416666665696539E-2</v>
      </c>
      <c r="Q486" s="48">
        <v>0</v>
      </c>
      <c r="R486" s="47">
        <f t="shared" si="31"/>
        <v>50.999999998603016</v>
      </c>
      <c r="S486" s="6" t="s">
        <v>205</v>
      </c>
      <c r="T486" s="6" t="s">
        <v>178</v>
      </c>
      <c r="U486" s="6" t="s">
        <v>44</v>
      </c>
      <c r="V486" s="6" t="s">
        <v>206</v>
      </c>
      <c r="W486" s="7">
        <v>0</v>
      </c>
      <c r="X486" s="7">
        <v>0</v>
      </c>
      <c r="Y486" s="7">
        <v>0</v>
      </c>
      <c r="Z486" s="7">
        <v>0</v>
      </c>
      <c r="AA486" s="7">
        <v>0</v>
      </c>
      <c r="AB486" s="7">
        <v>50</v>
      </c>
      <c r="AC486" s="7">
        <v>0</v>
      </c>
      <c r="AD486" s="7">
        <v>0</v>
      </c>
      <c r="AE486">
        <v>7</v>
      </c>
      <c r="AF486">
        <v>0</v>
      </c>
      <c r="AG486">
        <v>0</v>
      </c>
      <c r="AH486">
        <v>0</v>
      </c>
      <c r="AI486">
        <v>0</v>
      </c>
      <c r="AJ486">
        <v>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</row>
    <row r="487" spans="1:44" x14ac:dyDescent="0.25">
      <c r="A487">
        <v>1533454</v>
      </c>
      <c r="B487">
        <v>0</v>
      </c>
      <c r="C487">
        <v>0</v>
      </c>
      <c r="D487">
        <v>0</v>
      </c>
      <c r="E487" s="68" t="s">
        <v>175</v>
      </c>
      <c r="F487" s="8">
        <f>INDEX(Δεδομένα!$P:$P,MATCH('2020'!E487,Δεδομένα!$O:$O,0))</f>
        <v>44</v>
      </c>
      <c r="G487" s="6" t="s">
        <v>170</v>
      </c>
      <c r="H487" s="2" t="str">
        <f>INDEX(Δεδομένα!B$1:B$51,MATCH('2020'!G487,Δεδομένα!A$1:A$51,0))</f>
        <v>ΚΕΝΤΡΙΚΗΣ ΜΑΚΕΔΟΝΙΑΣ</v>
      </c>
      <c r="I487" s="8">
        <f>INDEX(Δεδομένα!E$1:E$13,MATCH('2020'!H487,Δεδομένα!D$1:D$13,0))</f>
        <v>3</v>
      </c>
      <c r="J487" s="1">
        <v>43853</v>
      </c>
      <c r="K487" s="6" t="s">
        <v>156</v>
      </c>
      <c r="L487" s="36" t="str">
        <f t="shared" si="28"/>
        <v>23/01/2020 17:30</v>
      </c>
      <c r="M487" s="1">
        <v>43853</v>
      </c>
      <c r="N487" s="6" t="s">
        <v>207</v>
      </c>
      <c r="O487" s="36" t="str">
        <f t="shared" si="29"/>
        <v>23/01/2020 18:00</v>
      </c>
      <c r="P487" s="46">
        <f t="shared" si="30"/>
        <v>2.0833333335758653E-2</v>
      </c>
      <c r="Q487" s="48">
        <v>0</v>
      </c>
      <c r="R487" s="47">
        <f t="shared" si="31"/>
        <v>30.00000000349246</v>
      </c>
      <c r="S487" s="6" t="s">
        <v>170</v>
      </c>
      <c r="T487" s="6" t="s">
        <v>178</v>
      </c>
      <c r="U487" s="6" t="s">
        <v>44</v>
      </c>
      <c r="V487" s="6" t="s">
        <v>208</v>
      </c>
      <c r="W487" s="7">
        <v>0</v>
      </c>
      <c r="X487" s="7">
        <v>0</v>
      </c>
      <c r="Y487" s="7">
        <v>0</v>
      </c>
      <c r="Z487" s="7">
        <v>0</v>
      </c>
      <c r="AA487" s="7">
        <v>2</v>
      </c>
      <c r="AB487" s="7">
        <v>8</v>
      </c>
      <c r="AC487" s="7">
        <v>0</v>
      </c>
      <c r="AD487" s="7">
        <v>0</v>
      </c>
      <c r="AE487">
        <v>7</v>
      </c>
      <c r="AF487">
        <v>0</v>
      </c>
      <c r="AG487">
        <v>0</v>
      </c>
      <c r="AH487">
        <v>0</v>
      </c>
      <c r="AI487">
        <v>0</v>
      </c>
      <c r="AJ487">
        <v>2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</row>
    <row r="488" spans="1:44" x14ac:dyDescent="0.25">
      <c r="A488">
        <v>1533500</v>
      </c>
      <c r="B488">
        <v>0</v>
      </c>
      <c r="C488">
        <v>0</v>
      </c>
      <c r="D488">
        <v>0</v>
      </c>
      <c r="E488" s="68" t="s">
        <v>175</v>
      </c>
      <c r="F488" s="8">
        <f>INDEX(Δεδομένα!$P:$P,MATCH('2020'!E488,Δεδομένα!$O:$O,0))</f>
        <v>44</v>
      </c>
      <c r="G488" s="6" t="s">
        <v>170</v>
      </c>
      <c r="H488" s="2" t="str">
        <f>INDEX(Δεδομένα!B$1:B$51,MATCH('2020'!G488,Δεδομένα!A$1:A$51,0))</f>
        <v>ΚΕΝΤΡΙΚΗΣ ΜΑΚΕΔΟΝΙΑΣ</v>
      </c>
      <c r="I488" s="8">
        <f>INDEX(Δεδομένα!E$1:E$13,MATCH('2020'!H488,Δεδομένα!D$1:D$13,0))</f>
        <v>3</v>
      </c>
      <c r="J488" s="1">
        <v>43853</v>
      </c>
      <c r="K488" s="6" t="s">
        <v>209</v>
      </c>
      <c r="L488" s="36" t="str">
        <f t="shared" si="28"/>
        <v>23/01/2020 18:30</v>
      </c>
      <c r="M488" s="1">
        <v>43853</v>
      </c>
      <c r="N488" s="6" t="s">
        <v>210</v>
      </c>
      <c r="O488" s="36" t="str">
        <f t="shared" si="29"/>
        <v>23/01/2020 19:13</v>
      </c>
      <c r="P488" s="46">
        <f t="shared" si="30"/>
        <v>2.9861111106583849E-2</v>
      </c>
      <c r="Q488" s="48">
        <v>0</v>
      </c>
      <c r="R488" s="47">
        <f t="shared" si="31"/>
        <v>42.999999993480742</v>
      </c>
      <c r="S488" s="6" t="s">
        <v>205</v>
      </c>
      <c r="T488" s="6" t="s">
        <v>178</v>
      </c>
      <c r="U488" s="6" t="s">
        <v>44</v>
      </c>
      <c r="V488" s="6" t="s">
        <v>211</v>
      </c>
      <c r="W488" s="7">
        <v>0</v>
      </c>
      <c r="X488" s="7">
        <v>0</v>
      </c>
      <c r="Y488" s="7">
        <v>0</v>
      </c>
      <c r="Z488" s="7">
        <v>0</v>
      </c>
      <c r="AA488" s="7">
        <v>1</v>
      </c>
      <c r="AB488" s="7">
        <v>39</v>
      </c>
      <c r="AC488" s="7">
        <v>0</v>
      </c>
      <c r="AD488" s="7">
        <v>0</v>
      </c>
      <c r="AE488">
        <v>4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</row>
    <row r="489" spans="1:44" x14ac:dyDescent="0.25">
      <c r="A489">
        <v>1534383</v>
      </c>
      <c r="B489">
        <v>720895</v>
      </c>
      <c r="C489">
        <v>22.052736118502001</v>
      </c>
      <c r="D489">
        <v>39.509768381435599</v>
      </c>
      <c r="E489" s="68" t="s">
        <v>293</v>
      </c>
      <c r="F489" s="8">
        <f>INDEX(Δεδομένα!$P:$P,MATCH('2020'!E489,Δεδομένα!$O:$O,0))</f>
        <v>118</v>
      </c>
      <c r="G489" s="6" t="s">
        <v>294</v>
      </c>
      <c r="H489" s="2" t="str">
        <f>INDEX(Δεδομένα!B$1:B$51,MATCH('2020'!G489,Δεδομένα!A$1:A$51,0))</f>
        <v>ΘΕΣΣΑΛΙΑΣ</v>
      </c>
      <c r="I489" s="8">
        <f>INDEX(Δεδομένα!E$1:E$13,MATCH('2020'!H489,Δεδομένα!D$1:D$13,0))</f>
        <v>6</v>
      </c>
      <c r="J489" s="1">
        <v>43853</v>
      </c>
      <c r="K489" s="6" t="s">
        <v>42</v>
      </c>
      <c r="L489" s="36" t="str">
        <f t="shared" si="28"/>
        <v>23/01/2020 14:58</v>
      </c>
      <c r="M489" s="1">
        <v>43853</v>
      </c>
      <c r="N489" s="6" t="s">
        <v>215</v>
      </c>
      <c r="O489" s="36" t="str">
        <f t="shared" si="29"/>
        <v>23/01/2020 16:20</v>
      </c>
      <c r="P489" s="46">
        <f t="shared" si="30"/>
        <v>5.694444444088731E-2</v>
      </c>
      <c r="Q489" s="48">
        <v>0</v>
      </c>
      <c r="R489" s="47">
        <f t="shared" si="31"/>
        <v>81.999999994877726</v>
      </c>
      <c r="S489" s="6" t="s">
        <v>294</v>
      </c>
      <c r="T489" s="6" t="s">
        <v>297</v>
      </c>
      <c r="U489" s="6" t="s">
        <v>44</v>
      </c>
      <c r="V489" s="6" t="s">
        <v>1799</v>
      </c>
      <c r="W489" s="7">
        <v>0</v>
      </c>
      <c r="X489" s="7">
        <v>0</v>
      </c>
      <c r="Y489" s="7">
        <v>0</v>
      </c>
      <c r="Z489" s="7">
        <v>0</v>
      </c>
      <c r="AA489" s="7">
        <v>5</v>
      </c>
      <c r="AB489" s="7">
        <v>0</v>
      </c>
      <c r="AC489" s="7">
        <v>0</v>
      </c>
      <c r="AD489" s="7">
        <v>0</v>
      </c>
      <c r="AE489">
        <v>2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</row>
    <row r="490" spans="1:44" x14ac:dyDescent="0.25">
      <c r="A490">
        <v>1533907</v>
      </c>
      <c r="B490">
        <v>720980</v>
      </c>
      <c r="C490">
        <v>21.2079991122229</v>
      </c>
      <c r="D490">
        <v>40.391074692714497</v>
      </c>
      <c r="E490" s="68" t="s">
        <v>1062</v>
      </c>
      <c r="F490" s="8">
        <f>INDEX(Δεδομένα!$P:$P,MATCH('2020'!E490,Δεδομένα!$O:$O,0))</f>
        <v>77</v>
      </c>
      <c r="G490" s="6" t="s">
        <v>1063</v>
      </c>
      <c r="H490" s="2" t="str">
        <f>INDEX(Δεδομένα!B$1:B$51,MATCH('2020'!G490,Δεδομένα!A$1:A$51,0))</f>
        <v>ΔΥΤΙΚΗΣ ΜΑΚΕΔΟΝΙΑΣ</v>
      </c>
      <c r="I490" s="8">
        <f>INDEX(Δεδομένα!E$1:E$13,MATCH('2020'!H490,Δεδομένα!D$1:D$13,0))</f>
        <v>4</v>
      </c>
      <c r="J490" s="1">
        <v>43853</v>
      </c>
      <c r="K490" s="6" t="s">
        <v>891</v>
      </c>
      <c r="L490" s="36" t="str">
        <f t="shared" si="28"/>
        <v>23/01/2020 18:09</v>
      </c>
      <c r="M490" s="1">
        <v>43853</v>
      </c>
      <c r="N490" s="6" t="s">
        <v>358</v>
      </c>
      <c r="O490" s="36" t="str">
        <f t="shared" si="29"/>
        <v>23/01/2020 20:10</v>
      </c>
      <c r="P490" s="46">
        <f t="shared" si="30"/>
        <v>8.4027777782466728E-2</v>
      </c>
      <c r="Q490" s="48">
        <v>0</v>
      </c>
      <c r="R490" s="47">
        <f t="shared" si="31"/>
        <v>121.00000000675209</v>
      </c>
      <c r="S490" s="6" t="s">
        <v>1260</v>
      </c>
      <c r="T490" s="6" t="s">
        <v>1066</v>
      </c>
      <c r="U490" s="6" t="s">
        <v>1067</v>
      </c>
      <c r="V490" s="6" t="s">
        <v>1827</v>
      </c>
      <c r="W490" s="7">
        <v>0</v>
      </c>
      <c r="X490" s="7">
        <v>5</v>
      </c>
      <c r="Y490" s="7">
        <v>0</v>
      </c>
      <c r="Z490" s="7">
        <v>0</v>
      </c>
      <c r="AA490" s="7">
        <v>0</v>
      </c>
      <c r="AB490" s="7">
        <v>0</v>
      </c>
      <c r="AC490" s="7">
        <v>0</v>
      </c>
      <c r="AD490" s="7">
        <v>0</v>
      </c>
      <c r="AE490">
        <v>4</v>
      </c>
      <c r="AF490">
        <v>0</v>
      </c>
      <c r="AG490">
        <v>0</v>
      </c>
      <c r="AH490">
        <v>0</v>
      </c>
      <c r="AI490">
        <v>0</v>
      </c>
      <c r="AJ490">
        <v>2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</row>
    <row r="491" spans="1:44" x14ac:dyDescent="0.25">
      <c r="A491">
        <v>1533609</v>
      </c>
      <c r="B491">
        <v>721075</v>
      </c>
      <c r="C491">
        <v>20.5950039619823</v>
      </c>
      <c r="D491">
        <v>38.177128502617101</v>
      </c>
      <c r="E491" s="68" t="s">
        <v>1242</v>
      </c>
      <c r="F491" s="8">
        <f>INDEX(Δεδομένα!$P:$P,MATCH('2020'!E491,Δεδομένα!$O:$O,0))</f>
        <v>234</v>
      </c>
      <c r="G491" s="6" t="s">
        <v>799</v>
      </c>
      <c r="H491" s="2" t="str">
        <f>INDEX(Δεδομένα!B$1:B$51,MATCH('2020'!G491,Δεδομένα!A$1:A$51,0))</f>
        <v>ΙΟΝΙΩΝ ΝΗΣΩΝ</v>
      </c>
      <c r="I491" s="8">
        <f>INDEX(Δεδομένα!E$1:E$13,MATCH('2020'!H491,Δεδομένα!D$1:D$13,0))</f>
        <v>13</v>
      </c>
      <c r="J491" s="1">
        <v>43853</v>
      </c>
      <c r="K491" s="6" t="s">
        <v>1847</v>
      </c>
      <c r="L491" s="36" t="str">
        <f t="shared" si="28"/>
        <v>23/01/2020 23:20</v>
      </c>
      <c r="M491" s="1">
        <v>43854</v>
      </c>
      <c r="N491" s="6" t="s">
        <v>1848</v>
      </c>
      <c r="O491" s="36" t="str">
        <f t="shared" si="29"/>
        <v>24/01/2020 01:20</v>
      </c>
      <c r="P491" s="46">
        <f t="shared" si="30"/>
        <v>8.3333333335758653E-2</v>
      </c>
      <c r="Q491" s="48">
        <v>0</v>
      </c>
      <c r="R491" s="47">
        <f t="shared" si="31"/>
        <v>120.00000000349246</v>
      </c>
      <c r="S491" s="6" t="s">
        <v>44</v>
      </c>
      <c r="T491" s="6" t="s">
        <v>1244</v>
      </c>
      <c r="U491" s="6" t="s">
        <v>44</v>
      </c>
      <c r="V491" s="6" t="s">
        <v>1849</v>
      </c>
      <c r="W491" s="7">
        <v>0</v>
      </c>
      <c r="X491" s="7">
        <v>0</v>
      </c>
      <c r="Y491" s="7">
        <v>0</v>
      </c>
      <c r="Z491" s="7">
        <v>0</v>
      </c>
      <c r="AA491" s="7">
        <v>0</v>
      </c>
      <c r="AB491" s="7">
        <v>0</v>
      </c>
      <c r="AC491" s="7">
        <v>0</v>
      </c>
      <c r="AD491" s="7">
        <v>0</v>
      </c>
      <c r="AE491">
        <v>2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</row>
    <row r="492" spans="1:44" x14ac:dyDescent="0.25">
      <c r="A492">
        <v>1536582</v>
      </c>
      <c r="B492">
        <v>720911</v>
      </c>
      <c r="C492">
        <v>22.547170234021699</v>
      </c>
      <c r="D492">
        <v>40.930621956643101</v>
      </c>
      <c r="E492" s="68" t="s">
        <v>229</v>
      </c>
      <c r="F492" s="8">
        <f>INDEX(Δεδομένα!$P:$P,MATCH('2020'!E492,Δεδομένα!$O:$O,0))</f>
        <v>60</v>
      </c>
      <c r="G492" s="6" t="s">
        <v>223</v>
      </c>
      <c r="H492" s="2" t="str">
        <f>INDEX(Δεδομένα!B$1:B$51,MATCH('2020'!G492,Δεδομένα!A$1:A$51,0))</f>
        <v>ΚΕΝΤΡΙΚΗΣ ΜΑΚΕΔΟΝΙΑΣ</v>
      </c>
      <c r="I492" s="8">
        <f>INDEX(Δεδομένα!E$1:E$13,MATCH('2020'!H492,Δεδομένα!D$1:D$13,0))</f>
        <v>3</v>
      </c>
      <c r="J492" s="1">
        <v>43853</v>
      </c>
      <c r="K492" s="6" t="s">
        <v>543</v>
      </c>
      <c r="L492" s="36" t="str">
        <f t="shared" si="28"/>
        <v>23/01/2020 15:45</v>
      </c>
      <c r="M492" s="1">
        <v>43853</v>
      </c>
      <c r="N492" s="6" t="s">
        <v>256</v>
      </c>
      <c r="O492" s="36" t="str">
        <f t="shared" si="29"/>
        <v>23/01/2020 19:30</v>
      </c>
      <c r="P492" s="46">
        <f t="shared" si="30"/>
        <v>0.15625</v>
      </c>
      <c r="Q492" s="48">
        <v>0</v>
      </c>
      <c r="R492" s="47">
        <f t="shared" si="31"/>
        <v>225</v>
      </c>
      <c r="S492" s="6" t="s">
        <v>232</v>
      </c>
      <c r="T492" s="6" t="s">
        <v>226</v>
      </c>
      <c r="U492" s="6" t="s">
        <v>44</v>
      </c>
      <c r="V492" s="6" t="s">
        <v>236</v>
      </c>
      <c r="W492" s="7">
        <v>0</v>
      </c>
      <c r="X492" s="7">
        <v>0</v>
      </c>
      <c r="Y492" s="7">
        <v>0</v>
      </c>
      <c r="Z492" s="7">
        <v>1</v>
      </c>
      <c r="AA492" s="7">
        <v>0</v>
      </c>
      <c r="AB492" s="7">
        <v>0</v>
      </c>
      <c r="AC492" s="7">
        <v>0</v>
      </c>
      <c r="AD492" s="7">
        <v>0</v>
      </c>
      <c r="AE492">
        <v>2</v>
      </c>
      <c r="AF492">
        <v>0</v>
      </c>
      <c r="AG492">
        <v>0</v>
      </c>
      <c r="AH492">
        <v>0</v>
      </c>
      <c r="AI492">
        <v>0</v>
      </c>
      <c r="AJ492">
        <v>1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</row>
    <row r="493" spans="1:44" x14ac:dyDescent="0.25">
      <c r="A493">
        <v>1533335</v>
      </c>
      <c r="B493">
        <v>720938</v>
      </c>
      <c r="C493">
        <v>22.8759191828381</v>
      </c>
      <c r="D493">
        <v>40.912099200845397</v>
      </c>
      <c r="E493" s="68" t="s">
        <v>1084</v>
      </c>
      <c r="F493" s="8">
        <f>INDEX(Δεδομένα!$P:$P,MATCH('2020'!E493,Δεδομένα!$O:$O,0))</f>
        <v>57</v>
      </c>
      <c r="G493" s="6" t="s">
        <v>223</v>
      </c>
      <c r="H493" s="2" t="str">
        <f>INDEX(Δεδομένα!B$1:B$51,MATCH('2020'!G493,Δεδομένα!A$1:A$51,0))</f>
        <v>ΚΕΝΤΡΙΚΗΣ ΜΑΚΕΔΟΝΙΑΣ</v>
      </c>
      <c r="I493" s="8">
        <f>INDEX(Δεδομένα!E$1:E$13,MATCH('2020'!H493,Δεδομένα!D$1:D$13,0))</f>
        <v>3</v>
      </c>
      <c r="J493" s="1">
        <v>43853</v>
      </c>
      <c r="K493" s="6" t="s">
        <v>305</v>
      </c>
      <c r="L493" s="36" t="str">
        <f t="shared" si="28"/>
        <v>23/01/2020 16:55</v>
      </c>
      <c r="M493" s="1">
        <v>43853</v>
      </c>
      <c r="N493" s="6" t="s">
        <v>157</v>
      </c>
      <c r="O493" s="36" t="str">
        <f t="shared" si="29"/>
        <v>23/01/2020 18:10</v>
      </c>
      <c r="P493" s="46">
        <f t="shared" si="30"/>
        <v>5.2083333335758653E-2</v>
      </c>
      <c r="Q493" s="48">
        <v>0</v>
      </c>
      <c r="R493" s="47">
        <f t="shared" si="31"/>
        <v>75.00000000349246</v>
      </c>
      <c r="S493" s="6" t="s">
        <v>44</v>
      </c>
      <c r="T493" s="6" t="s">
        <v>1145</v>
      </c>
      <c r="U493" s="6" t="s">
        <v>1814</v>
      </c>
      <c r="V493" s="6" t="s">
        <v>1815</v>
      </c>
      <c r="W493" s="7">
        <v>0</v>
      </c>
      <c r="X493" s="7">
        <v>0</v>
      </c>
      <c r="Y493" s="7">
        <v>0</v>
      </c>
      <c r="Z493" s="7">
        <v>0</v>
      </c>
      <c r="AA493" s="7">
        <v>1</v>
      </c>
      <c r="AB493" s="7">
        <v>0</v>
      </c>
      <c r="AC493" s="7">
        <v>0</v>
      </c>
      <c r="AD493" s="7">
        <v>0</v>
      </c>
      <c r="AE493">
        <v>2</v>
      </c>
      <c r="AF493">
        <v>0</v>
      </c>
      <c r="AG493">
        <v>0</v>
      </c>
      <c r="AH493">
        <v>0</v>
      </c>
      <c r="AI493">
        <v>0</v>
      </c>
      <c r="AJ493">
        <v>1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</row>
    <row r="494" spans="1:44" x14ac:dyDescent="0.25">
      <c r="A494">
        <v>1537788</v>
      </c>
      <c r="B494">
        <v>721018</v>
      </c>
      <c r="C494">
        <v>21.544898456533598</v>
      </c>
      <c r="D494">
        <v>40.324003138405303</v>
      </c>
      <c r="E494" s="68" t="s">
        <v>245</v>
      </c>
      <c r="F494" s="8">
        <f>INDEX(Δεδομένα!$P:$P,MATCH('2020'!E494,Δεδομένα!$O:$O,0))</f>
        <v>71</v>
      </c>
      <c r="G494" s="6" t="s">
        <v>246</v>
      </c>
      <c r="H494" s="2" t="str">
        <f>INDEX(Δεδομένα!B$1:B$51,MATCH('2020'!G494,Δεδομένα!A$1:A$51,0))</f>
        <v>ΔΥΤΙΚΗΣ ΜΑΚΕΔΟΝΙΑΣ</v>
      </c>
      <c r="I494" s="8">
        <f>INDEX(Δεδομένα!E$1:E$13,MATCH('2020'!H494,Δεδομένα!D$1:D$13,0))</f>
        <v>4</v>
      </c>
      <c r="J494" s="1">
        <v>43853</v>
      </c>
      <c r="K494" s="6" t="s">
        <v>327</v>
      </c>
      <c r="L494" s="36" t="str">
        <f t="shared" si="28"/>
        <v>23/01/2020 18:50</v>
      </c>
      <c r="M494" s="1">
        <v>43853</v>
      </c>
      <c r="N494" s="6" t="s">
        <v>620</v>
      </c>
      <c r="O494" s="36" t="str">
        <f t="shared" si="29"/>
        <v>23/01/2020 21:47</v>
      </c>
      <c r="P494" s="46">
        <f t="shared" si="30"/>
        <v>0.12291666666715173</v>
      </c>
      <c r="Q494" s="48">
        <v>0</v>
      </c>
      <c r="R494" s="47">
        <f t="shared" si="31"/>
        <v>177.00000000069849</v>
      </c>
      <c r="S494" s="6" t="s">
        <v>1838</v>
      </c>
      <c r="T494" s="6" t="s">
        <v>248</v>
      </c>
      <c r="U494" s="6" t="s">
        <v>44</v>
      </c>
      <c r="V494" s="6" t="s">
        <v>1839</v>
      </c>
      <c r="W494" s="7">
        <v>0</v>
      </c>
      <c r="X494" s="7">
        <v>0</v>
      </c>
      <c r="Y494" s="7">
        <v>0</v>
      </c>
      <c r="Z494" s="7">
        <v>20</v>
      </c>
      <c r="AA494" s="7">
        <v>0</v>
      </c>
      <c r="AB494" s="7">
        <v>0</v>
      </c>
      <c r="AC494" s="7">
        <v>0</v>
      </c>
      <c r="AD494" s="7">
        <v>0</v>
      </c>
      <c r="AE494">
        <v>6</v>
      </c>
      <c r="AF494">
        <v>0</v>
      </c>
      <c r="AG494">
        <v>0</v>
      </c>
      <c r="AH494">
        <v>0</v>
      </c>
      <c r="AI494">
        <v>0</v>
      </c>
      <c r="AJ494">
        <v>2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</row>
    <row r="495" spans="1:44" x14ac:dyDescent="0.25">
      <c r="A495">
        <v>1533551</v>
      </c>
      <c r="B495">
        <v>720812</v>
      </c>
      <c r="C495">
        <v>22.481406112696199</v>
      </c>
      <c r="D495">
        <v>37.9957624475553</v>
      </c>
      <c r="E495" s="68" t="s">
        <v>390</v>
      </c>
      <c r="F495" s="8">
        <f>INDEX(Δεδομένα!$P:$P,MATCH('2020'!E495,Δεδομένα!$O:$O,0))</f>
        <v>159</v>
      </c>
      <c r="G495" s="6" t="s">
        <v>391</v>
      </c>
      <c r="H495" s="2" t="str">
        <f>INDEX(Δεδομένα!B$1:B$51,MATCH('2020'!G495,Δεδομένα!A$1:A$51,0))</f>
        <v>ΠΕΛΛΟΠΟΝΗΣΟΥ</v>
      </c>
      <c r="I495" s="8">
        <f>INDEX(Δεδομένα!E$1:E$13,MATCH('2020'!H495,Δεδομένα!D$1:D$13,0))</f>
        <v>8</v>
      </c>
      <c r="J495" s="1">
        <v>43853</v>
      </c>
      <c r="K495" s="6" t="s">
        <v>562</v>
      </c>
      <c r="L495" s="36" t="str">
        <f t="shared" si="28"/>
        <v>23/01/2020 11:50</v>
      </c>
      <c r="M495" s="1">
        <v>43854</v>
      </c>
      <c r="N495" s="6" t="s">
        <v>363</v>
      </c>
      <c r="O495" s="36" t="str">
        <f t="shared" si="29"/>
        <v>24/01/2020 14:40</v>
      </c>
      <c r="P495" s="49">
        <f t="shared" si="30"/>
        <v>1.1180555555547471</v>
      </c>
      <c r="Q495" s="50">
        <f>1*24</f>
        <v>24</v>
      </c>
      <c r="R495" s="47">
        <f t="shared" si="31"/>
        <v>1609.9999999988358</v>
      </c>
      <c r="S495" s="6" t="s">
        <v>1096</v>
      </c>
      <c r="T495" s="6" t="s">
        <v>1097</v>
      </c>
      <c r="U495" s="6" t="s">
        <v>1780</v>
      </c>
      <c r="V495" s="6" t="s">
        <v>1780</v>
      </c>
      <c r="W495" s="7">
        <v>0</v>
      </c>
      <c r="X495" s="7">
        <v>0</v>
      </c>
      <c r="Y495" s="7">
        <v>0</v>
      </c>
      <c r="Z495" s="7">
        <v>0</v>
      </c>
      <c r="AA495" s="7">
        <v>0</v>
      </c>
      <c r="AB495" s="7">
        <v>1</v>
      </c>
      <c r="AC495" s="7">
        <v>0</v>
      </c>
      <c r="AD495" s="7">
        <v>0</v>
      </c>
      <c r="AE495">
        <v>4</v>
      </c>
      <c r="AF495">
        <v>0</v>
      </c>
      <c r="AG495">
        <v>0</v>
      </c>
      <c r="AH495">
        <v>0</v>
      </c>
      <c r="AI495">
        <v>0</v>
      </c>
      <c r="AJ495">
        <v>2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</row>
    <row r="496" spans="1:44" x14ac:dyDescent="0.25">
      <c r="A496">
        <v>1533415</v>
      </c>
      <c r="B496">
        <v>0</v>
      </c>
      <c r="C496">
        <v>0</v>
      </c>
      <c r="D496">
        <v>0</v>
      </c>
      <c r="E496" s="68" t="s">
        <v>519</v>
      </c>
      <c r="F496" s="8">
        <f>INDEX(Δεδομένα!$P:$P,MATCH('2020'!E496,Δεδομένα!$O:$O,0))</f>
        <v>200</v>
      </c>
      <c r="G496" s="6" t="s">
        <v>495</v>
      </c>
      <c r="H496" s="2" t="str">
        <f>INDEX(Δεδομένα!B$1:B$51,MATCH('2020'!G496,Δεδομένα!A$1:A$51,0))</f>
        <v>ΒΟΡΕΙΟΥ ΑΙΓΑΙΟΥ</v>
      </c>
      <c r="I496" s="8">
        <f>INDEX(Δεδομένα!E$1:E$13,MATCH('2020'!H496,Δεδομένα!D$1:D$13,0))</f>
        <v>11</v>
      </c>
      <c r="J496" s="1">
        <v>43853</v>
      </c>
      <c r="K496" s="6" t="s">
        <v>520</v>
      </c>
      <c r="L496" s="36" t="str">
        <f t="shared" si="28"/>
        <v>23/01/2020 13:49</v>
      </c>
      <c r="M496" s="1">
        <v>43853</v>
      </c>
      <c r="N496" s="6" t="s">
        <v>363</v>
      </c>
      <c r="O496" s="36" t="str">
        <f t="shared" si="29"/>
        <v>23/01/2020 14:40</v>
      </c>
      <c r="P496" s="46">
        <f t="shared" si="30"/>
        <v>3.5416666665696539E-2</v>
      </c>
      <c r="Q496" s="48">
        <v>0</v>
      </c>
      <c r="R496" s="47">
        <f t="shared" si="31"/>
        <v>50.999999998603016</v>
      </c>
      <c r="S496" s="6" t="s">
        <v>495</v>
      </c>
      <c r="T496" s="6" t="s">
        <v>521</v>
      </c>
      <c r="U496" s="6" t="s">
        <v>522</v>
      </c>
      <c r="V496" s="6" t="s">
        <v>523</v>
      </c>
      <c r="W496" s="7">
        <v>0</v>
      </c>
      <c r="X496" s="7">
        <v>0</v>
      </c>
      <c r="Y496" s="7">
        <v>0</v>
      </c>
      <c r="Z496" s="7">
        <v>0</v>
      </c>
      <c r="AA496" s="7">
        <v>0.5</v>
      </c>
      <c r="AB496" s="7">
        <v>0</v>
      </c>
      <c r="AC496" s="7">
        <v>0</v>
      </c>
      <c r="AD496" s="7">
        <v>0</v>
      </c>
      <c r="AE496">
        <v>2</v>
      </c>
      <c r="AF496">
        <v>0</v>
      </c>
      <c r="AG496">
        <v>0</v>
      </c>
      <c r="AH496">
        <v>0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</row>
    <row r="497" spans="1:44" x14ac:dyDescent="0.25">
      <c r="A497">
        <v>1536312</v>
      </c>
      <c r="B497">
        <v>720778</v>
      </c>
      <c r="C497">
        <v>23.062664031982401</v>
      </c>
      <c r="D497">
        <v>39.382240295410199</v>
      </c>
      <c r="E497" s="68" t="s">
        <v>1330</v>
      </c>
      <c r="F497" s="8">
        <f>INDEX(Δεδομένα!$P:$P,MATCH('2020'!E497,Δεδομένα!$O:$O,0))</f>
        <v>104</v>
      </c>
      <c r="G497" s="6" t="s">
        <v>958</v>
      </c>
      <c r="H497" s="2" t="str">
        <f>INDEX(Δεδομένα!B$1:B$51,MATCH('2020'!G497,Δεδομένα!A$1:A$51,0))</f>
        <v>ΘΕΣΣΑΛΙΑΣ</v>
      </c>
      <c r="I497" s="8">
        <f>INDEX(Δεδομένα!E$1:E$13,MATCH('2020'!H497,Δεδομένα!D$1:D$13,0))</f>
        <v>6</v>
      </c>
      <c r="J497" s="1">
        <v>43853</v>
      </c>
      <c r="K497" s="6" t="s">
        <v>1773</v>
      </c>
      <c r="L497" s="36" t="str">
        <f t="shared" si="28"/>
        <v>23/01/2020 09:51</v>
      </c>
      <c r="M497" s="1">
        <v>43853</v>
      </c>
      <c r="N497" s="6" t="s">
        <v>1666</v>
      </c>
      <c r="O497" s="36" t="str">
        <f t="shared" si="29"/>
        <v>23/01/2020 11:10</v>
      </c>
      <c r="P497" s="46">
        <f t="shared" si="30"/>
        <v>5.4861111115314998E-2</v>
      </c>
      <c r="Q497" s="48">
        <v>0</v>
      </c>
      <c r="R497" s="47">
        <f t="shared" si="31"/>
        <v>79.000000006053597</v>
      </c>
      <c r="S497" s="6" t="s">
        <v>1331</v>
      </c>
      <c r="T497" s="6" t="s">
        <v>1774</v>
      </c>
      <c r="U497" s="6" t="s">
        <v>44</v>
      </c>
      <c r="V497" s="6" t="s">
        <v>1775</v>
      </c>
      <c r="W497" s="7">
        <v>0</v>
      </c>
      <c r="X497" s="7">
        <v>1</v>
      </c>
      <c r="Y497" s="7">
        <v>0</v>
      </c>
      <c r="Z497" s="7">
        <v>0</v>
      </c>
      <c r="AA497" s="7">
        <v>0</v>
      </c>
      <c r="AB497" s="7">
        <v>0</v>
      </c>
      <c r="AC497" s="7">
        <v>0.5</v>
      </c>
      <c r="AD497" s="7">
        <v>0</v>
      </c>
      <c r="AE497">
        <v>4</v>
      </c>
      <c r="AF497">
        <v>0</v>
      </c>
      <c r="AG497">
        <v>0</v>
      </c>
      <c r="AH497">
        <v>0</v>
      </c>
      <c r="AI497">
        <v>0</v>
      </c>
      <c r="AJ497">
        <v>2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</row>
    <row r="498" spans="1:44" x14ac:dyDescent="0.25">
      <c r="A498">
        <v>1536323</v>
      </c>
      <c r="B498">
        <v>720893</v>
      </c>
      <c r="C498">
        <v>22.827215194702099</v>
      </c>
      <c r="D498">
        <v>39.194515228271499</v>
      </c>
      <c r="E498" s="68" t="s">
        <v>1250</v>
      </c>
      <c r="F498" s="8">
        <f>INDEX(Δεδομένα!$P:$P,MATCH('2020'!E498,Δεδομένα!$O:$O,0))</f>
        <v>105</v>
      </c>
      <c r="G498" s="6" t="s">
        <v>958</v>
      </c>
      <c r="H498" s="2" t="str">
        <f>INDEX(Δεδομένα!B$1:B$51,MATCH('2020'!G498,Δεδομένα!A$1:A$51,0))</f>
        <v>ΘΕΣΣΑΛΙΑΣ</v>
      </c>
      <c r="I498" s="8">
        <f>INDEX(Δεδομένα!E$1:E$13,MATCH('2020'!H498,Δεδομένα!D$1:D$13,0))</f>
        <v>6</v>
      </c>
      <c r="J498" s="1">
        <v>43853</v>
      </c>
      <c r="K498" s="6" t="s">
        <v>1591</v>
      </c>
      <c r="L498" s="36" t="str">
        <f t="shared" si="28"/>
        <v>23/01/2020 14:41</v>
      </c>
      <c r="M498" s="1">
        <v>43853</v>
      </c>
      <c r="N498" s="6" t="s">
        <v>59</v>
      </c>
      <c r="O498" s="36" t="str">
        <f t="shared" si="29"/>
        <v>23/01/2020 15:00</v>
      </c>
      <c r="P498" s="46">
        <f t="shared" si="30"/>
        <v>1.3194444443797693E-2</v>
      </c>
      <c r="Q498" s="48">
        <v>0</v>
      </c>
      <c r="R498" s="47">
        <f t="shared" si="31"/>
        <v>18.999999999068677</v>
      </c>
      <c r="S498" s="6" t="s">
        <v>1252</v>
      </c>
      <c r="T498" s="6" t="s">
        <v>1253</v>
      </c>
      <c r="U498" s="6" t="s">
        <v>44</v>
      </c>
      <c r="V498" s="6" t="s">
        <v>1384</v>
      </c>
      <c r="W498" s="7">
        <v>0</v>
      </c>
      <c r="X498" s="7">
        <v>0</v>
      </c>
      <c r="Y498" s="7">
        <v>0</v>
      </c>
      <c r="Z498" s="7">
        <v>0</v>
      </c>
      <c r="AA498" s="7">
        <v>1</v>
      </c>
      <c r="AB498" s="7">
        <v>0</v>
      </c>
      <c r="AC498" s="7">
        <v>0</v>
      </c>
      <c r="AD498" s="7">
        <v>0</v>
      </c>
      <c r="AE498">
        <v>2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</row>
    <row r="499" spans="1:44" x14ac:dyDescent="0.25">
      <c r="A499">
        <v>1536327</v>
      </c>
      <c r="B499">
        <v>720937</v>
      </c>
      <c r="C499">
        <v>22.832500652580499</v>
      </c>
      <c r="D499">
        <v>39.187648184528101</v>
      </c>
      <c r="E499" s="68" t="s">
        <v>1250</v>
      </c>
      <c r="F499" s="8">
        <f>INDEX(Δεδομένα!$P:$P,MATCH('2020'!E499,Δεδομένα!$O:$O,0))</f>
        <v>105</v>
      </c>
      <c r="G499" s="6" t="s">
        <v>958</v>
      </c>
      <c r="H499" s="2" t="str">
        <f>INDEX(Δεδομένα!B$1:B$51,MATCH('2020'!G499,Δεδομένα!A$1:A$51,0))</f>
        <v>ΘΕΣΣΑΛΙΑΣ</v>
      </c>
      <c r="I499" s="8">
        <f>INDEX(Δεδομένα!E$1:E$13,MATCH('2020'!H499,Δεδομένα!D$1:D$13,0))</f>
        <v>6</v>
      </c>
      <c r="J499" s="1">
        <v>43853</v>
      </c>
      <c r="K499" s="6" t="s">
        <v>586</v>
      </c>
      <c r="L499" s="36" t="str">
        <f t="shared" si="28"/>
        <v>23/01/2020 16:05</v>
      </c>
      <c r="M499" s="1">
        <v>43853</v>
      </c>
      <c r="N499" s="6" t="s">
        <v>530</v>
      </c>
      <c r="O499" s="36" t="str">
        <f t="shared" si="29"/>
        <v>23/01/2020 17:05</v>
      </c>
      <c r="P499" s="46">
        <f t="shared" si="30"/>
        <v>4.1666666664241347E-2</v>
      </c>
      <c r="Q499" s="48">
        <v>0</v>
      </c>
      <c r="R499" s="47">
        <f t="shared" si="31"/>
        <v>59.99999999650754</v>
      </c>
      <c r="S499" s="6" t="s">
        <v>1252</v>
      </c>
      <c r="T499" s="6" t="s">
        <v>1253</v>
      </c>
      <c r="U499" s="6" t="s">
        <v>44</v>
      </c>
      <c r="V499" s="6" t="s">
        <v>1813</v>
      </c>
      <c r="W499" s="7">
        <v>0</v>
      </c>
      <c r="X499" s="7">
        <v>0</v>
      </c>
      <c r="Y499" s="7">
        <v>0</v>
      </c>
      <c r="Z499" s="7">
        <v>0</v>
      </c>
      <c r="AA499" s="7">
        <v>1.5</v>
      </c>
      <c r="AB499" s="7">
        <v>0</v>
      </c>
      <c r="AC499" s="7">
        <v>0</v>
      </c>
      <c r="AD499" s="7">
        <v>0</v>
      </c>
      <c r="AE499">
        <v>2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</row>
    <row r="500" spans="1:44" x14ac:dyDescent="0.25">
      <c r="A500">
        <v>1538564</v>
      </c>
      <c r="B500">
        <v>720771</v>
      </c>
      <c r="C500">
        <v>22.064753445775199</v>
      </c>
      <c r="D500">
        <v>37.045656417336097</v>
      </c>
      <c r="E500" s="68" t="s">
        <v>937</v>
      </c>
      <c r="F500" s="8">
        <f>INDEX(Δεδομένα!$P:$P,MATCH('2020'!E500,Δεδομένα!$O:$O,0))</f>
        <v>143</v>
      </c>
      <c r="G500" s="6" t="s">
        <v>841</v>
      </c>
      <c r="H500" s="2" t="str">
        <f>INDEX(Δεδομένα!B$1:B$51,MATCH('2020'!G500,Δεδομένα!A$1:A$51,0))</f>
        <v>ΠΕΛΛΟΠΟΝΗΣΟΥ</v>
      </c>
      <c r="I500" s="8">
        <f>INDEX(Δεδομένα!E$1:E$13,MATCH('2020'!H500,Δεδομένα!D$1:D$13,0))</f>
        <v>8</v>
      </c>
      <c r="J500" s="1">
        <v>43853</v>
      </c>
      <c r="K500" s="6" t="s">
        <v>1771</v>
      </c>
      <c r="L500" s="36" t="str">
        <f t="shared" si="28"/>
        <v>23/01/2020 09:17</v>
      </c>
      <c r="M500" s="1">
        <v>43853</v>
      </c>
      <c r="N500" s="6" t="s">
        <v>689</v>
      </c>
      <c r="O500" s="36" t="str">
        <f t="shared" si="29"/>
        <v>23/01/2020 09:56</v>
      </c>
      <c r="P500" s="46">
        <f t="shared" si="30"/>
        <v>2.7083333334303461E-2</v>
      </c>
      <c r="Q500" s="48">
        <v>0</v>
      </c>
      <c r="R500" s="47">
        <f t="shared" si="31"/>
        <v>39.000000001396984</v>
      </c>
      <c r="S500" s="6" t="s">
        <v>842</v>
      </c>
      <c r="T500" s="6" t="s">
        <v>940</v>
      </c>
      <c r="U500" s="6" t="s">
        <v>44</v>
      </c>
      <c r="V500" s="6" t="s">
        <v>1772</v>
      </c>
      <c r="W500" s="7">
        <v>0</v>
      </c>
      <c r="X500" s="7">
        <v>0</v>
      </c>
      <c r="Y500" s="7">
        <v>0</v>
      </c>
      <c r="Z500" s="7">
        <v>0</v>
      </c>
      <c r="AA500" s="7">
        <v>0.1</v>
      </c>
      <c r="AB500" s="7">
        <v>0</v>
      </c>
      <c r="AC500" s="7">
        <v>0</v>
      </c>
      <c r="AD500" s="7">
        <v>0</v>
      </c>
      <c r="AE500">
        <v>3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</row>
    <row r="501" spans="1:44" x14ac:dyDescent="0.25">
      <c r="A501">
        <v>1533218</v>
      </c>
      <c r="B501">
        <v>720805</v>
      </c>
      <c r="C501">
        <v>21.923692759798399</v>
      </c>
      <c r="D501">
        <v>36.9103996151537</v>
      </c>
      <c r="E501" s="68" t="s">
        <v>1239</v>
      </c>
      <c r="F501" s="8">
        <f>INDEX(Δεδομένα!$P:$P,MATCH('2020'!E501,Δεδομένα!$O:$O,0))</f>
        <v>243</v>
      </c>
      <c r="G501" s="6" t="s">
        <v>841</v>
      </c>
      <c r="H501" s="2" t="str">
        <f>INDEX(Δεδομένα!B$1:B$51,MATCH('2020'!G501,Δεδομένα!A$1:A$51,0))</f>
        <v>ΠΕΛΛΟΠΟΝΗΣΟΥ</v>
      </c>
      <c r="I501" s="8">
        <f>INDEX(Δεδομένα!E$1:E$13,MATCH('2020'!H501,Δεδομένα!D$1:D$13,0))</f>
        <v>8</v>
      </c>
      <c r="J501" s="1">
        <v>43853</v>
      </c>
      <c r="K501" s="6" t="s">
        <v>1776</v>
      </c>
      <c r="L501" s="36" t="str">
        <f t="shared" si="28"/>
        <v>23/01/2020 11:33</v>
      </c>
      <c r="M501" s="1">
        <v>43853</v>
      </c>
      <c r="N501" s="6" t="s">
        <v>662</v>
      </c>
      <c r="O501" s="36" t="str">
        <f t="shared" si="29"/>
        <v>23/01/2020 12:30</v>
      </c>
      <c r="P501" s="46">
        <f t="shared" si="30"/>
        <v>3.9583333338669036E-2</v>
      </c>
      <c r="Q501" s="48">
        <v>0</v>
      </c>
      <c r="R501" s="47">
        <f t="shared" si="31"/>
        <v>57.000000007683411</v>
      </c>
      <c r="S501" s="6" t="s">
        <v>842</v>
      </c>
      <c r="T501" s="6" t="s">
        <v>984</v>
      </c>
      <c r="U501" s="6" t="s">
        <v>44</v>
      </c>
      <c r="V501" s="6" t="s">
        <v>1777</v>
      </c>
      <c r="W501" s="7">
        <v>0</v>
      </c>
      <c r="X501" s="7">
        <v>0</v>
      </c>
      <c r="Y501" s="7">
        <v>0</v>
      </c>
      <c r="Z501" s="7">
        <v>0</v>
      </c>
      <c r="AA501" s="7">
        <v>0.1</v>
      </c>
      <c r="AB501" s="7">
        <v>0</v>
      </c>
      <c r="AC501" s="7">
        <v>0</v>
      </c>
      <c r="AD501" s="7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1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</row>
    <row r="502" spans="1:44" x14ac:dyDescent="0.25">
      <c r="A502">
        <v>1538637</v>
      </c>
      <c r="B502">
        <v>720838</v>
      </c>
      <c r="C502">
        <v>21.911013673635601</v>
      </c>
      <c r="D502">
        <v>37.008335184300897</v>
      </c>
      <c r="E502" s="68" t="s">
        <v>1239</v>
      </c>
      <c r="F502" s="8">
        <f>INDEX(Δεδομένα!$P:$P,MATCH('2020'!E502,Δεδομένα!$O:$O,0))</f>
        <v>243</v>
      </c>
      <c r="G502" s="6" t="s">
        <v>841</v>
      </c>
      <c r="H502" s="2" t="str">
        <f>INDEX(Δεδομένα!B$1:B$51,MATCH('2020'!G502,Δεδομένα!A$1:A$51,0))</f>
        <v>ΠΕΛΛΟΠΟΝΗΣΟΥ</v>
      </c>
      <c r="I502" s="8">
        <f>INDEX(Δεδομένα!E$1:E$13,MATCH('2020'!H502,Δεδομένα!D$1:D$13,0))</f>
        <v>8</v>
      </c>
      <c r="J502" s="1">
        <v>43853</v>
      </c>
      <c r="K502" s="6" t="s">
        <v>662</v>
      </c>
      <c r="L502" s="36" t="str">
        <f t="shared" si="28"/>
        <v>23/01/2020 12:30</v>
      </c>
      <c r="M502" s="1">
        <v>43853</v>
      </c>
      <c r="N502" s="6" t="s">
        <v>83</v>
      </c>
      <c r="O502" s="36" t="str">
        <f t="shared" si="29"/>
        <v>23/01/2020 13:45</v>
      </c>
      <c r="P502" s="46">
        <f t="shared" si="30"/>
        <v>5.2083333328482695E-2</v>
      </c>
      <c r="Q502" s="48">
        <v>0</v>
      </c>
      <c r="R502" s="47">
        <f t="shared" si="31"/>
        <v>74.999999993015081</v>
      </c>
      <c r="S502" s="6" t="s">
        <v>842</v>
      </c>
      <c r="T502" s="6" t="s">
        <v>984</v>
      </c>
      <c r="U502" s="6" t="s">
        <v>44</v>
      </c>
      <c r="V502" s="6" t="s">
        <v>1787</v>
      </c>
      <c r="W502" s="7">
        <v>0</v>
      </c>
      <c r="X502" s="7">
        <v>0</v>
      </c>
      <c r="Y502" s="7">
        <v>0</v>
      </c>
      <c r="Z502" s="7">
        <v>0</v>
      </c>
      <c r="AA502" s="7">
        <v>0</v>
      </c>
      <c r="AB502" s="7">
        <v>0</v>
      </c>
      <c r="AC502" s="7">
        <v>0</v>
      </c>
      <c r="AD502" s="7">
        <v>0</v>
      </c>
      <c r="AE502">
        <v>4</v>
      </c>
      <c r="AF502">
        <v>0</v>
      </c>
      <c r="AG502">
        <v>1</v>
      </c>
      <c r="AH502">
        <v>0</v>
      </c>
      <c r="AI502">
        <v>0</v>
      </c>
      <c r="AJ502">
        <v>2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</row>
    <row r="503" spans="1:44" x14ac:dyDescent="0.25">
      <c r="A503">
        <v>1538566</v>
      </c>
      <c r="B503">
        <v>720842</v>
      </c>
      <c r="C503">
        <v>22.0628058859315</v>
      </c>
      <c r="D503">
        <v>37.045518599952501</v>
      </c>
      <c r="E503" s="68" t="s">
        <v>937</v>
      </c>
      <c r="F503" s="8">
        <f>INDEX(Δεδομένα!$P:$P,MATCH('2020'!E503,Δεδομένα!$O:$O,0))</f>
        <v>143</v>
      </c>
      <c r="G503" s="6" t="s">
        <v>841</v>
      </c>
      <c r="H503" s="2" t="str">
        <f>INDEX(Δεδομένα!B$1:B$51,MATCH('2020'!G503,Δεδομένα!A$1:A$51,0))</f>
        <v>ΠΕΛΛΟΠΟΝΗΣΟΥ</v>
      </c>
      <c r="I503" s="8">
        <f>INDEX(Δεδομένα!E$1:E$13,MATCH('2020'!H503,Δεδομένα!D$1:D$13,0))</f>
        <v>8</v>
      </c>
      <c r="J503" s="1">
        <v>43853</v>
      </c>
      <c r="K503" s="6" t="s">
        <v>1141</v>
      </c>
      <c r="L503" s="36" t="str">
        <f t="shared" si="28"/>
        <v>23/01/2020 12:56</v>
      </c>
      <c r="M503" s="1">
        <v>43853</v>
      </c>
      <c r="N503" s="6" t="s">
        <v>1788</v>
      </c>
      <c r="O503" s="36" t="str">
        <f t="shared" si="29"/>
        <v>23/01/2020 13:13</v>
      </c>
      <c r="P503" s="46">
        <f t="shared" si="30"/>
        <v>1.1805555550381541E-2</v>
      </c>
      <c r="Q503" s="48">
        <v>0</v>
      </c>
      <c r="R503" s="47">
        <f t="shared" si="31"/>
        <v>16.999999992549419</v>
      </c>
      <c r="S503" s="6" t="s">
        <v>842</v>
      </c>
      <c r="T503" s="6" t="s">
        <v>940</v>
      </c>
      <c r="U503" s="6" t="s">
        <v>44</v>
      </c>
      <c r="V503" s="6" t="s">
        <v>1772</v>
      </c>
      <c r="W503" s="7">
        <v>0</v>
      </c>
      <c r="X503" s="7">
        <v>0</v>
      </c>
      <c r="Y503" s="7">
        <v>0</v>
      </c>
      <c r="Z503" s="7">
        <v>0</v>
      </c>
      <c r="AA503" s="7">
        <v>0.1</v>
      </c>
      <c r="AB503" s="7">
        <v>0</v>
      </c>
      <c r="AC503" s="7">
        <v>0</v>
      </c>
      <c r="AD503" s="7">
        <v>0</v>
      </c>
      <c r="AE503">
        <v>3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</row>
    <row r="504" spans="1:44" x14ac:dyDescent="0.25">
      <c r="A504">
        <v>1538555</v>
      </c>
      <c r="B504">
        <v>720852</v>
      </c>
      <c r="C504">
        <v>22.2455776574038</v>
      </c>
      <c r="D504">
        <v>37.0935984463583</v>
      </c>
      <c r="E504" s="68" t="s">
        <v>937</v>
      </c>
      <c r="F504" s="8">
        <f>INDEX(Δεδομένα!$P:$P,MATCH('2020'!E504,Δεδομένα!$O:$O,0))</f>
        <v>143</v>
      </c>
      <c r="G504" s="6" t="s">
        <v>841</v>
      </c>
      <c r="H504" s="2" t="str">
        <f>INDEX(Δεδομένα!B$1:B$51,MATCH('2020'!G504,Δεδομένα!A$1:A$51,0))</f>
        <v>ΠΕΛΛΟΠΟΝΗΣΟΥ</v>
      </c>
      <c r="I504" s="8">
        <f>INDEX(Δεδομένα!E$1:E$13,MATCH('2020'!H504,Δεδομένα!D$1:D$13,0))</f>
        <v>8</v>
      </c>
      <c r="J504" s="1">
        <v>43853</v>
      </c>
      <c r="K504" s="6" t="s">
        <v>314</v>
      </c>
      <c r="L504" s="36" t="str">
        <f t="shared" si="28"/>
        <v>23/01/2020 13:12</v>
      </c>
      <c r="M504" s="1">
        <v>43853</v>
      </c>
      <c r="N504" s="6" t="s">
        <v>1224</v>
      </c>
      <c r="O504" s="36" t="str">
        <f t="shared" si="29"/>
        <v>23/01/2020 18:17</v>
      </c>
      <c r="P504" s="46">
        <f t="shared" si="30"/>
        <v>0.21180555555474712</v>
      </c>
      <c r="Q504" s="48">
        <v>0</v>
      </c>
      <c r="R504" s="47">
        <f t="shared" si="31"/>
        <v>304.99999999883585</v>
      </c>
      <c r="S504" s="6" t="s">
        <v>842</v>
      </c>
      <c r="T504" s="6" t="s">
        <v>940</v>
      </c>
      <c r="U504" s="6" t="s">
        <v>44</v>
      </c>
      <c r="V504" s="6" t="s">
        <v>1789</v>
      </c>
      <c r="W504" s="7">
        <v>0</v>
      </c>
      <c r="X504" s="7">
        <v>2</v>
      </c>
      <c r="Y504" s="7">
        <v>0</v>
      </c>
      <c r="Z504" s="7">
        <v>0</v>
      </c>
      <c r="AA504" s="7">
        <v>0</v>
      </c>
      <c r="AB504" s="7">
        <v>0.5</v>
      </c>
      <c r="AC504" s="7">
        <v>0</v>
      </c>
      <c r="AD504" s="7">
        <v>0</v>
      </c>
      <c r="AE504">
        <v>10</v>
      </c>
      <c r="AF504">
        <v>0</v>
      </c>
      <c r="AG504">
        <v>0</v>
      </c>
      <c r="AH504">
        <v>0</v>
      </c>
      <c r="AI504">
        <v>0</v>
      </c>
      <c r="AJ504">
        <v>5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</row>
    <row r="505" spans="1:44" x14ac:dyDescent="0.25">
      <c r="A505">
        <v>1538556</v>
      </c>
      <c r="B505">
        <v>720854</v>
      </c>
      <c r="C505">
        <v>22.004145907993099</v>
      </c>
      <c r="D505">
        <v>37.023414742996799</v>
      </c>
      <c r="E505" s="68" t="s">
        <v>937</v>
      </c>
      <c r="F505" s="8">
        <f>INDEX(Δεδομένα!$P:$P,MATCH('2020'!E505,Δεδομένα!$O:$O,0))</f>
        <v>143</v>
      </c>
      <c r="G505" s="6" t="s">
        <v>841</v>
      </c>
      <c r="H505" s="2" t="str">
        <f>INDEX(Δεδομένα!B$1:B$51,MATCH('2020'!G505,Δεδομένα!A$1:A$51,0))</f>
        <v>ΠΕΛΛΟΠΟΝΗΣΟΥ</v>
      </c>
      <c r="I505" s="8">
        <f>INDEX(Δεδομένα!E$1:E$13,MATCH('2020'!H505,Δεδομένα!D$1:D$13,0))</f>
        <v>8</v>
      </c>
      <c r="J505" s="1">
        <v>43853</v>
      </c>
      <c r="K505" s="6" t="s">
        <v>1790</v>
      </c>
      <c r="L505" s="36" t="str">
        <f t="shared" si="28"/>
        <v>23/01/2020 13:23</v>
      </c>
      <c r="M505" s="1">
        <v>43853</v>
      </c>
      <c r="N505" s="6" t="s">
        <v>1288</v>
      </c>
      <c r="O505" s="36" t="str">
        <f t="shared" si="29"/>
        <v>23/01/2020 14:08</v>
      </c>
      <c r="P505" s="46">
        <f t="shared" si="30"/>
        <v>3.125E-2</v>
      </c>
      <c r="Q505" s="48">
        <v>0</v>
      </c>
      <c r="R505" s="47">
        <f t="shared" si="31"/>
        <v>45</v>
      </c>
      <c r="S505" s="6" t="s">
        <v>842</v>
      </c>
      <c r="T505" s="6" t="s">
        <v>984</v>
      </c>
      <c r="U505" s="6" t="s">
        <v>44</v>
      </c>
      <c r="V505" s="6" t="s">
        <v>1791</v>
      </c>
      <c r="W505" s="7">
        <v>0</v>
      </c>
      <c r="X505" s="7">
        <v>0</v>
      </c>
      <c r="Y505" s="7">
        <v>0</v>
      </c>
      <c r="Z505" s="7">
        <v>0</v>
      </c>
      <c r="AA505" s="7">
        <v>0.1</v>
      </c>
      <c r="AB505" s="7">
        <v>0</v>
      </c>
      <c r="AC505" s="7">
        <v>0</v>
      </c>
      <c r="AD505" s="7">
        <v>0</v>
      </c>
      <c r="AE505">
        <v>3</v>
      </c>
      <c r="AF505">
        <v>0</v>
      </c>
      <c r="AG505">
        <v>0</v>
      </c>
      <c r="AH505">
        <v>0</v>
      </c>
      <c r="AI505">
        <v>0</v>
      </c>
      <c r="AJ505">
        <v>1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</row>
    <row r="506" spans="1:44" x14ac:dyDescent="0.25">
      <c r="A506">
        <v>1538558</v>
      </c>
      <c r="B506">
        <v>720915</v>
      </c>
      <c r="C506">
        <v>22.044666487968101</v>
      </c>
      <c r="D506">
        <v>37.106219106626497</v>
      </c>
      <c r="E506" s="68" t="s">
        <v>937</v>
      </c>
      <c r="F506" s="8">
        <f>INDEX(Δεδομένα!$P:$P,MATCH('2020'!E506,Δεδομένα!$O:$O,0))</f>
        <v>143</v>
      </c>
      <c r="G506" s="6" t="s">
        <v>841</v>
      </c>
      <c r="H506" s="2" t="str">
        <f>INDEX(Δεδομένα!B$1:B$51,MATCH('2020'!G506,Δεδομένα!A$1:A$51,0))</f>
        <v>ΠΕΛΛΟΠΟΝΗΣΟΥ</v>
      </c>
      <c r="I506" s="8">
        <f>INDEX(Δεδομένα!E$1:E$13,MATCH('2020'!H506,Δεδομένα!D$1:D$13,0))</f>
        <v>8</v>
      </c>
      <c r="J506" s="1">
        <v>43853</v>
      </c>
      <c r="K506" s="6" t="s">
        <v>1496</v>
      </c>
      <c r="L506" s="36" t="str">
        <f t="shared" si="28"/>
        <v>23/01/2020 15:54</v>
      </c>
      <c r="M506" s="1">
        <v>43853</v>
      </c>
      <c r="N506" s="6" t="s">
        <v>1803</v>
      </c>
      <c r="O506" s="36" t="str">
        <f t="shared" si="29"/>
        <v>23/01/2020 17:07</v>
      </c>
      <c r="P506" s="46">
        <f t="shared" si="30"/>
        <v>5.0694444442342501E-2</v>
      </c>
      <c r="Q506" s="48">
        <v>0</v>
      </c>
      <c r="R506" s="47">
        <f t="shared" si="31"/>
        <v>72.999999996973202</v>
      </c>
      <c r="S506" s="6" t="s">
        <v>842</v>
      </c>
      <c r="T506" s="6" t="s">
        <v>940</v>
      </c>
      <c r="U506" s="6" t="s">
        <v>44</v>
      </c>
      <c r="V506" s="6" t="s">
        <v>1804</v>
      </c>
      <c r="W506" s="7">
        <v>0</v>
      </c>
      <c r="X506" s="7">
        <v>0</v>
      </c>
      <c r="Y506" s="7">
        <v>0</v>
      </c>
      <c r="Z506" s="7">
        <v>0</v>
      </c>
      <c r="AA506" s="7">
        <v>0</v>
      </c>
      <c r="AB506" s="7">
        <v>0.1</v>
      </c>
      <c r="AC506" s="7">
        <v>0</v>
      </c>
      <c r="AD506" s="7">
        <v>0</v>
      </c>
      <c r="AE506">
        <v>2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</row>
    <row r="507" spans="1:44" x14ac:dyDescent="0.25">
      <c r="A507">
        <v>1538541</v>
      </c>
      <c r="B507">
        <v>720979</v>
      </c>
      <c r="C507">
        <v>22.1544303894043</v>
      </c>
      <c r="D507">
        <v>36.985443115234403</v>
      </c>
      <c r="E507" s="68" t="s">
        <v>937</v>
      </c>
      <c r="F507" s="8">
        <f>INDEX(Δεδομένα!$P:$P,MATCH('2020'!E507,Δεδομένα!$O:$O,0))</f>
        <v>143</v>
      </c>
      <c r="G507" s="6" t="s">
        <v>841</v>
      </c>
      <c r="H507" s="2" t="str">
        <f>INDEX(Δεδομένα!B$1:B$51,MATCH('2020'!G507,Δεδομένα!A$1:A$51,0))</f>
        <v>ΠΕΛΛΟΠΟΝΗΣΟΥ</v>
      </c>
      <c r="I507" s="8">
        <f>INDEX(Δεδομένα!E$1:E$13,MATCH('2020'!H507,Δεδομένα!D$1:D$13,0))</f>
        <v>8</v>
      </c>
      <c r="J507" s="1">
        <v>43853</v>
      </c>
      <c r="K507" s="6" t="s">
        <v>1824</v>
      </c>
      <c r="L507" s="36" t="str">
        <f t="shared" si="28"/>
        <v>23/01/2020 18:13</v>
      </c>
      <c r="M507" s="1">
        <v>43853</v>
      </c>
      <c r="N507" s="6" t="s">
        <v>1825</v>
      </c>
      <c r="O507" s="36" t="str">
        <f t="shared" si="29"/>
        <v>23/01/2020 18:41</v>
      </c>
      <c r="P507" s="46">
        <f t="shared" si="30"/>
        <v>1.9444444442342501E-2</v>
      </c>
      <c r="Q507" s="48">
        <v>0</v>
      </c>
      <c r="R507" s="47">
        <f t="shared" si="31"/>
        <v>27.999999996973202</v>
      </c>
      <c r="S507" s="6" t="s">
        <v>842</v>
      </c>
      <c r="T507" s="6" t="s">
        <v>940</v>
      </c>
      <c r="U507" s="6" t="s">
        <v>44</v>
      </c>
      <c r="V507" s="6" t="s">
        <v>1826</v>
      </c>
      <c r="W507" s="7">
        <v>0</v>
      </c>
      <c r="X507" s="7">
        <v>0</v>
      </c>
      <c r="Y507" s="7">
        <v>0</v>
      </c>
      <c r="Z507" s="7">
        <v>0</v>
      </c>
      <c r="AA507" s="7">
        <v>0</v>
      </c>
      <c r="AB507" s="7">
        <v>0.1</v>
      </c>
      <c r="AC507" s="7">
        <v>0</v>
      </c>
      <c r="AD507" s="7">
        <v>0</v>
      </c>
      <c r="AE507">
        <v>2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</row>
    <row r="508" spans="1:44" x14ac:dyDescent="0.25">
      <c r="A508">
        <v>1538546</v>
      </c>
      <c r="B508">
        <v>721043</v>
      </c>
      <c r="C508">
        <v>21.994304811747</v>
      </c>
      <c r="D508">
        <v>37.133833930137101</v>
      </c>
      <c r="E508" s="68" t="s">
        <v>937</v>
      </c>
      <c r="F508" s="8">
        <f>INDEX(Δεδομένα!$P:$P,MATCH('2020'!E508,Δεδομένα!$O:$O,0))</f>
        <v>143</v>
      </c>
      <c r="G508" s="6" t="s">
        <v>841</v>
      </c>
      <c r="H508" s="2" t="str">
        <f>INDEX(Δεδομένα!B$1:B$51,MATCH('2020'!G508,Δεδομένα!A$1:A$51,0))</f>
        <v>ΠΕΛΛΟΠΟΝΗΣΟΥ</v>
      </c>
      <c r="I508" s="8">
        <f>INDEX(Δεδομένα!E$1:E$13,MATCH('2020'!H508,Δεδομένα!D$1:D$13,0))</f>
        <v>8</v>
      </c>
      <c r="J508" s="1">
        <v>43853</v>
      </c>
      <c r="K508" s="6" t="s">
        <v>1840</v>
      </c>
      <c r="L508" s="36" t="str">
        <f t="shared" si="28"/>
        <v>23/01/2020 21:01</v>
      </c>
      <c r="M508" s="1">
        <v>43853</v>
      </c>
      <c r="N508" s="6" t="s">
        <v>1841</v>
      </c>
      <c r="O508" s="36" t="str">
        <f t="shared" si="29"/>
        <v>23/01/2020 23:23</v>
      </c>
      <c r="P508" s="46">
        <f t="shared" si="30"/>
        <v>9.8611111112404615E-2</v>
      </c>
      <c r="Q508" s="48">
        <v>0</v>
      </c>
      <c r="R508" s="47">
        <f t="shared" si="31"/>
        <v>142.00000000186265</v>
      </c>
      <c r="S508" s="6" t="s">
        <v>842</v>
      </c>
      <c r="T508" s="6" t="s">
        <v>940</v>
      </c>
      <c r="U508" s="6" t="s">
        <v>44</v>
      </c>
      <c r="V508" s="6" t="s">
        <v>1842</v>
      </c>
      <c r="W508" s="7">
        <v>0</v>
      </c>
      <c r="X508" s="7">
        <v>0</v>
      </c>
      <c r="Y508" s="7">
        <v>0</v>
      </c>
      <c r="Z508" s="7">
        <v>0</v>
      </c>
      <c r="AA508" s="7">
        <v>0.3</v>
      </c>
      <c r="AB508" s="7">
        <v>0</v>
      </c>
      <c r="AC508" s="7">
        <v>0</v>
      </c>
      <c r="AD508" s="7">
        <v>0</v>
      </c>
      <c r="AE508">
        <v>3</v>
      </c>
      <c r="AF508">
        <v>0</v>
      </c>
      <c r="AG508">
        <v>0</v>
      </c>
      <c r="AH508">
        <v>0</v>
      </c>
      <c r="AI508">
        <v>0</v>
      </c>
      <c r="AJ508">
        <v>1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</row>
    <row r="509" spans="1:44" x14ac:dyDescent="0.25">
      <c r="A509">
        <v>1536128</v>
      </c>
      <c r="B509">
        <v>0</v>
      </c>
      <c r="C509">
        <v>0</v>
      </c>
      <c r="D509">
        <v>0</v>
      </c>
      <c r="E509" s="68" t="s">
        <v>120</v>
      </c>
      <c r="F509" s="8">
        <f>INDEX(Δεδομένα!$P:$P,MATCH('2020'!E509,Δεδομένα!$O:$O,0))</f>
        <v>30</v>
      </c>
      <c r="G509" s="6" t="s">
        <v>121</v>
      </c>
      <c r="H509" s="2" t="str">
        <f>INDEX(Δεδομένα!B$1:B$51,MATCH('2020'!G509,Δεδομένα!A$1:A$51,0))</f>
        <v>ΑΝΑΤΟΛΙΚΗΣ ΜΑΚΕΔΟΝΙΑΣ ΚΑΙ ΘΡΑΚΗΣ</v>
      </c>
      <c r="I509" s="8">
        <f>INDEX(Δεδομένα!E$1:E$13,MATCH('2020'!H509,Δεδομένα!D$1:D$13,0))</f>
        <v>2</v>
      </c>
      <c r="J509" s="1">
        <v>43853</v>
      </c>
      <c r="K509" s="6" t="s">
        <v>156</v>
      </c>
      <c r="L509" s="36" t="str">
        <f t="shared" si="28"/>
        <v>23/01/2020 17:30</v>
      </c>
      <c r="M509" s="1">
        <v>43853</v>
      </c>
      <c r="N509" s="6" t="s">
        <v>621</v>
      </c>
      <c r="O509" s="36" t="str">
        <f t="shared" si="29"/>
        <v>23/01/2020 18:20</v>
      </c>
      <c r="P509" s="46">
        <f t="shared" si="30"/>
        <v>3.4722222226264421E-2</v>
      </c>
      <c r="Q509" s="48">
        <v>0</v>
      </c>
      <c r="R509" s="47">
        <f t="shared" si="31"/>
        <v>50.000000005820766</v>
      </c>
      <c r="S509" s="6" t="s">
        <v>121</v>
      </c>
      <c r="T509" s="6" t="s">
        <v>129</v>
      </c>
      <c r="U509" s="6" t="s">
        <v>44</v>
      </c>
      <c r="V509" s="6" t="s">
        <v>1819</v>
      </c>
      <c r="W509" s="7">
        <v>0</v>
      </c>
      <c r="X509" s="7">
        <v>0</v>
      </c>
      <c r="Y509" s="7">
        <v>0</v>
      </c>
      <c r="Z509" s="7">
        <v>0.2</v>
      </c>
      <c r="AA509" s="7">
        <v>0</v>
      </c>
      <c r="AB509" s="7">
        <v>0</v>
      </c>
      <c r="AC509" s="7">
        <v>0</v>
      </c>
      <c r="AD509" s="7">
        <v>0</v>
      </c>
      <c r="AE509">
        <v>2</v>
      </c>
      <c r="AF509">
        <v>0</v>
      </c>
      <c r="AG509">
        <v>0</v>
      </c>
      <c r="AH509">
        <v>0</v>
      </c>
      <c r="AI509">
        <v>0</v>
      </c>
      <c r="AJ509">
        <v>1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</row>
    <row r="510" spans="1:44" x14ac:dyDescent="0.25">
      <c r="A510">
        <v>1536129</v>
      </c>
      <c r="B510">
        <v>720957</v>
      </c>
      <c r="C510">
        <v>24.876397515617501</v>
      </c>
      <c r="D510">
        <v>41.111771930652402</v>
      </c>
      <c r="E510" s="68" t="s">
        <v>120</v>
      </c>
      <c r="F510" s="8">
        <f>INDEX(Δεδομένα!$P:$P,MATCH('2020'!E510,Δεδομένα!$O:$O,0))</f>
        <v>30</v>
      </c>
      <c r="G510" s="6" t="s">
        <v>121</v>
      </c>
      <c r="H510" s="2" t="str">
        <f>INDEX(Δεδομένα!B$1:B$51,MATCH('2020'!G510,Δεδομένα!A$1:A$51,0))</f>
        <v>ΑΝΑΤΟΛΙΚΗΣ ΜΑΚΕΔΟΝΙΑΣ ΚΑΙ ΘΡΑΚΗΣ</v>
      </c>
      <c r="I510" s="8">
        <f>INDEX(Δεδομένα!E$1:E$13,MATCH('2020'!H510,Δεδομένα!D$1:D$13,0))</f>
        <v>2</v>
      </c>
      <c r="J510" s="1">
        <v>43853</v>
      </c>
      <c r="K510" s="6" t="s">
        <v>180</v>
      </c>
      <c r="L510" s="36" t="str">
        <f t="shared" si="28"/>
        <v>23/01/2020 17:51</v>
      </c>
      <c r="M510" s="1">
        <v>43853</v>
      </c>
      <c r="N510" s="6" t="s">
        <v>207</v>
      </c>
      <c r="O510" s="36" t="str">
        <f t="shared" si="29"/>
        <v>23/01/2020 18:00</v>
      </c>
      <c r="P510" s="46">
        <f t="shared" si="30"/>
        <v>6.2499999985448085E-3</v>
      </c>
      <c r="Q510" s="48">
        <v>0</v>
      </c>
      <c r="R510" s="47">
        <f t="shared" si="31"/>
        <v>8.9999999979045242</v>
      </c>
      <c r="S510" s="6" t="s">
        <v>121</v>
      </c>
      <c r="T510" s="6" t="s">
        <v>1527</v>
      </c>
      <c r="U510" s="6" t="s">
        <v>44</v>
      </c>
      <c r="V510" s="6" t="s">
        <v>1820</v>
      </c>
      <c r="W510" s="7">
        <v>0</v>
      </c>
      <c r="X510" s="7">
        <v>0</v>
      </c>
      <c r="Y510" s="7">
        <v>0</v>
      </c>
      <c r="Z510" s="7">
        <v>0.1</v>
      </c>
      <c r="AA510" s="7">
        <v>0</v>
      </c>
      <c r="AB510" s="7">
        <v>0</v>
      </c>
      <c r="AC510" s="7">
        <v>0</v>
      </c>
      <c r="AD510" s="7">
        <v>0</v>
      </c>
      <c r="AE510">
        <v>2</v>
      </c>
      <c r="AF510">
        <v>0</v>
      </c>
      <c r="AG510">
        <v>0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</row>
    <row r="511" spans="1:44" x14ac:dyDescent="0.25">
      <c r="A511">
        <v>1533674</v>
      </c>
      <c r="B511">
        <v>720867</v>
      </c>
      <c r="C511">
        <v>22.126110392539101</v>
      </c>
      <c r="D511">
        <v>41.003702353334397</v>
      </c>
      <c r="E511" s="68" t="s">
        <v>952</v>
      </c>
      <c r="F511" s="8">
        <f>INDEX(Δεδομένα!$P:$P,MATCH('2020'!E511,Δεδομένα!$O:$O,0))</f>
        <v>62</v>
      </c>
      <c r="G511" s="6" t="s">
        <v>874</v>
      </c>
      <c r="H511" s="2" t="str">
        <f>INDEX(Δεδομένα!B$1:B$51,MATCH('2020'!G511,Δεδομένα!A$1:A$51,0))</f>
        <v>ΚΕΝΤΡΙΚΗΣ ΜΑΚΕΔΟΝΙΑΣ</v>
      </c>
      <c r="I511" s="8">
        <f>INDEX(Δεδομένα!E$1:E$13,MATCH('2020'!H511,Δεδομένα!D$1:D$13,0))</f>
        <v>3</v>
      </c>
      <c r="J511" s="1">
        <v>43853</v>
      </c>
      <c r="K511" s="6" t="s">
        <v>342</v>
      </c>
      <c r="L511" s="36" t="str">
        <f t="shared" si="28"/>
        <v>23/01/2020 14:43</v>
      </c>
      <c r="M511" s="1">
        <v>43853</v>
      </c>
      <c r="N511" s="6" t="s">
        <v>204</v>
      </c>
      <c r="O511" s="36" t="str">
        <f t="shared" si="29"/>
        <v>23/01/2020 17:00</v>
      </c>
      <c r="P511" s="46">
        <f t="shared" si="30"/>
        <v>9.5138888893416151E-2</v>
      </c>
      <c r="Q511" s="48">
        <v>0</v>
      </c>
      <c r="R511" s="47">
        <f t="shared" si="31"/>
        <v>137.00000000651926</v>
      </c>
      <c r="S511" s="6" t="s">
        <v>953</v>
      </c>
      <c r="T511" s="6" t="s">
        <v>954</v>
      </c>
      <c r="U511" s="6" t="s">
        <v>44</v>
      </c>
      <c r="V511" s="6" t="s">
        <v>1792</v>
      </c>
      <c r="W511" s="7">
        <v>0</v>
      </c>
      <c r="X511" s="7">
        <v>0</v>
      </c>
      <c r="Y511" s="7">
        <v>0</v>
      </c>
      <c r="Z511" s="7">
        <v>0</v>
      </c>
      <c r="AA511" s="7">
        <v>0</v>
      </c>
      <c r="AB511" s="7">
        <v>30</v>
      </c>
      <c r="AC511" s="7">
        <v>0</v>
      </c>
      <c r="AD511" s="7">
        <v>0</v>
      </c>
      <c r="AE511">
        <v>8</v>
      </c>
      <c r="AF511">
        <v>0</v>
      </c>
      <c r="AG511">
        <v>0</v>
      </c>
      <c r="AH511">
        <v>0</v>
      </c>
      <c r="AI511">
        <v>0</v>
      </c>
      <c r="AJ511">
        <v>4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</row>
    <row r="512" spans="1:44" x14ac:dyDescent="0.25">
      <c r="A512">
        <v>1533343</v>
      </c>
      <c r="B512">
        <v>720951</v>
      </c>
      <c r="C512">
        <v>22.422603301780899</v>
      </c>
      <c r="D512">
        <v>40.6871794312909</v>
      </c>
      <c r="E512" s="68" t="s">
        <v>873</v>
      </c>
      <c r="F512" s="8">
        <f>INDEX(Δεδομένα!$P:$P,MATCH('2020'!E512,Δεδομένα!$O:$O,0))</f>
        <v>61</v>
      </c>
      <c r="G512" s="6" t="s">
        <v>874</v>
      </c>
      <c r="H512" s="2" t="str">
        <f>INDEX(Δεδομένα!B$1:B$51,MATCH('2020'!G512,Δεδομένα!A$1:A$51,0))</f>
        <v>ΚΕΝΤΡΙΚΗΣ ΜΑΚΕΔΟΝΙΑΣ</v>
      </c>
      <c r="I512" s="8">
        <f>INDEX(Δεδομένα!E$1:E$13,MATCH('2020'!H512,Δεδομένα!D$1:D$13,0))</f>
        <v>3</v>
      </c>
      <c r="J512" s="1">
        <v>43853</v>
      </c>
      <c r="K512" s="6" t="s">
        <v>149</v>
      </c>
      <c r="L512" s="36" t="str">
        <f t="shared" si="28"/>
        <v>23/01/2020 17:10</v>
      </c>
      <c r="M512" s="1">
        <v>43853</v>
      </c>
      <c r="N512" s="6" t="s">
        <v>1701</v>
      </c>
      <c r="O512" s="36" t="str">
        <f t="shared" si="29"/>
        <v>23/01/2020 17:36</v>
      </c>
      <c r="P512" s="46">
        <f t="shared" si="30"/>
        <v>1.805555554892635E-2</v>
      </c>
      <c r="Q512" s="48">
        <v>0</v>
      </c>
      <c r="R512" s="47">
        <f t="shared" si="31"/>
        <v>25.999999990453944</v>
      </c>
      <c r="S512" s="6" t="s">
        <v>877</v>
      </c>
      <c r="T512" s="6" t="s">
        <v>878</v>
      </c>
      <c r="U512" s="6" t="s">
        <v>1161</v>
      </c>
      <c r="V512" s="6" t="s">
        <v>1817</v>
      </c>
      <c r="W512" s="7">
        <v>0</v>
      </c>
      <c r="X512" s="7">
        <v>0</v>
      </c>
      <c r="Y512" s="7">
        <v>0</v>
      </c>
      <c r="Z512" s="7">
        <v>0</v>
      </c>
      <c r="AA512" s="7">
        <v>0.1</v>
      </c>
      <c r="AB512" s="7">
        <v>0</v>
      </c>
      <c r="AC512" s="7">
        <v>0</v>
      </c>
      <c r="AD512" s="7">
        <v>0</v>
      </c>
      <c r="AE512">
        <v>2</v>
      </c>
      <c r="AF512">
        <v>0</v>
      </c>
      <c r="AG512">
        <v>0</v>
      </c>
      <c r="AH512">
        <v>0</v>
      </c>
      <c r="AI512">
        <v>0</v>
      </c>
      <c r="AJ512">
        <v>1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</row>
    <row r="513" spans="1:44" x14ac:dyDescent="0.25">
      <c r="A513">
        <v>1533357</v>
      </c>
      <c r="B513">
        <v>720961</v>
      </c>
      <c r="C513">
        <v>22.2846109672689</v>
      </c>
      <c r="D513">
        <v>40.782556879590103</v>
      </c>
      <c r="E513" s="68" t="s">
        <v>873</v>
      </c>
      <c r="F513" s="8">
        <f>INDEX(Δεδομένα!$P:$P,MATCH('2020'!E513,Δεδομένα!$O:$O,0))</f>
        <v>61</v>
      </c>
      <c r="G513" s="6" t="s">
        <v>874</v>
      </c>
      <c r="H513" s="2" t="str">
        <f>INDEX(Δεδομένα!B$1:B$51,MATCH('2020'!G513,Δεδομένα!A$1:A$51,0))</f>
        <v>ΚΕΝΤΡΙΚΗΣ ΜΑΚΕΔΟΝΙΑΣ</v>
      </c>
      <c r="I513" s="8">
        <f>INDEX(Δεδομένα!E$1:E$13,MATCH('2020'!H513,Δεδομένα!D$1:D$13,0))</f>
        <v>3</v>
      </c>
      <c r="J513" s="1">
        <v>43853</v>
      </c>
      <c r="K513" s="6" t="s">
        <v>255</v>
      </c>
      <c r="L513" s="36" t="str">
        <f t="shared" si="28"/>
        <v>23/01/2020 17:45</v>
      </c>
      <c r="M513" s="1">
        <v>43853</v>
      </c>
      <c r="N513" s="6" t="s">
        <v>157</v>
      </c>
      <c r="O513" s="36" t="str">
        <f t="shared" si="29"/>
        <v>23/01/2020 18:10</v>
      </c>
      <c r="P513" s="46">
        <f t="shared" si="30"/>
        <v>1.7361111109494232E-2</v>
      </c>
      <c r="Q513" s="48">
        <v>0</v>
      </c>
      <c r="R513" s="47">
        <f t="shared" si="31"/>
        <v>24.999999997671694</v>
      </c>
      <c r="S513" s="6" t="s">
        <v>877</v>
      </c>
      <c r="T513" s="6" t="s">
        <v>878</v>
      </c>
      <c r="U513" s="6" t="s">
        <v>1821</v>
      </c>
      <c r="V513" s="6" t="s">
        <v>1822</v>
      </c>
      <c r="W513" s="7">
        <v>0</v>
      </c>
      <c r="X513" s="7">
        <v>0</v>
      </c>
      <c r="Y513" s="7">
        <v>0</v>
      </c>
      <c r="Z513" s="7">
        <v>0</v>
      </c>
      <c r="AA513" s="7">
        <v>0.1</v>
      </c>
      <c r="AB513" s="7">
        <v>0</v>
      </c>
      <c r="AC513" s="7">
        <v>0</v>
      </c>
      <c r="AD513" s="7">
        <v>0</v>
      </c>
      <c r="AE513">
        <v>2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</row>
    <row r="514" spans="1:44" x14ac:dyDescent="0.25">
      <c r="A514">
        <v>1533928</v>
      </c>
      <c r="B514">
        <v>720822</v>
      </c>
      <c r="C514">
        <v>22.579200237699698</v>
      </c>
      <c r="D514">
        <v>40.2359640554333</v>
      </c>
      <c r="E514" s="68" t="s">
        <v>978</v>
      </c>
      <c r="F514" s="8">
        <f>INDEX(Δεδομένα!$P:$P,MATCH('2020'!E514,Δεδομένα!$O:$O,0))</f>
        <v>67</v>
      </c>
      <c r="G514" s="6" t="s">
        <v>917</v>
      </c>
      <c r="H514" s="2" t="str">
        <f>INDEX(Δεδομένα!B$1:B$51,MATCH('2020'!G514,Δεδομένα!A$1:A$51,0))</f>
        <v>ΚΕΝΤΡΙΚΗΣ ΜΑΚΕΔΟΝΙΑΣ</v>
      </c>
      <c r="I514" s="8">
        <f>INDEX(Δεδομένα!E$1:E$13,MATCH('2020'!H514,Δεδομένα!D$1:D$13,0))</f>
        <v>3</v>
      </c>
      <c r="J514" s="1">
        <v>43853</v>
      </c>
      <c r="K514" s="6" t="s">
        <v>1781</v>
      </c>
      <c r="L514" s="36" t="str">
        <f t="shared" si="28"/>
        <v>23/01/2020 12:06</v>
      </c>
      <c r="M514" s="1">
        <v>43853</v>
      </c>
      <c r="N514" s="6" t="s">
        <v>171</v>
      </c>
      <c r="O514" s="36" t="str">
        <f t="shared" si="29"/>
        <v>23/01/2020 13:00</v>
      </c>
      <c r="P514" s="46">
        <f t="shared" si="30"/>
        <v>3.7499999998544808E-2</v>
      </c>
      <c r="Q514" s="48">
        <v>0</v>
      </c>
      <c r="R514" s="47">
        <f t="shared" si="31"/>
        <v>53.999999997904524</v>
      </c>
      <c r="S514" s="6" t="s">
        <v>917</v>
      </c>
      <c r="T514" s="6" t="s">
        <v>980</v>
      </c>
      <c r="U514" s="6" t="s">
        <v>1782</v>
      </c>
      <c r="V514" s="6" t="s">
        <v>1782</v>
      </c>
      <c r="W514" s="7">
        <v>0</v>
      </c>
      <c r="X514" s="7">
        <v>0</v>
      </c>
      <c r="Y514" s="7">
        <v>0</v>
      </c>
      <c r="Z514" s="7">
        <v>40</v>
      </c>
      <c r="AA514" s="7">
        <v>0</v>
      </c>
      <c r="AB514" s="7">
        <v>0</v>
      </c>
      <c r="AC514" s="7">
        <v>0</v>
      </c>
      <c r="AD514" s="7">
        <v>0</v>
      </c>
      <c r="AE514">
        <v>2</v>
      </c>
      <c r="AF514">
        <v>0</v>
      </c>
      <c r="AG514">
        <v>0</v>
      </c>
      <c r="AH514">
        <v>0</v>
      </c>
      <c r="AI514">
        <v>0</v>
      </c>
      <c r="AJ514">
        <v>2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</row>
    <row r="515" spans="1:44" x14ac:dyDescent="0.25">
      <c r="A515">
        <v>1537085</v>
      </c>
      <c r="B515">
        <v>721072</v>
      </c>
      <c r="C515">
        <v>22.561380611762001</v>
      </c>
      <c r="D515">
        <v>40.503221999421903</v>
      </c>
      <c r="E515" s="68" t="s">
        <v>1190</v>
      </c>
      <c r="F515" s="8">
        <f>INDEX(Δεδομένα!$P:$P,MATCH('2020'!E515,Δεδομένα!$O:$O,0))</f>
        <v>68</v>
      </c>
      <c r="G515" s="6" t="s">
        <v>917</v>
      </c>
      <c r="H515" s="2" t="str">
        <f>INDEX(Δεδομένα!B$1:B$51,MATCH('2020'!G515,Δεδομένα!A$1:A$51,0))</f>
        <v>ΚΕΝΤΡΙΚΗΣ ΜΑΚΕΔΟΝΙΑΣ</v>
      </c>
      <c r="I515" s="8">
        <f>INDEX(Δεδομένα!E$1:E$13,MATCH('2020'!H515,Δεδομένα!D$1:D$13,0))</f>
        <v>3</v>
      </c>
      <c r="J515" s="1">
        <v>43853</v>
      </c>
      <c r="K515" s="6" t="s">
        <v>1843</v>
      </c>
      <c r="L515" s="36" t="str">
        <f t="shared" ref="L515:L578" si="32">_xlfn.CONCAT(TEXT(J515,"ηη/μμ/εεε")," ",TEXT(K515,"ωω:λλ"))</f>
        <v>23/01/2020 23:03</v>
      </c>
      <c r="M515" s="1">
        <v>43853</v>
      </c>
      <c r="N515" s="6" t="s">
        <v>1844</v>
      </c>
      <c r="O515" s="36" t="str">
        <f t="shared" ref="O515:O578" si="33">_xlfn.CONCAT(TEXT(M515,"ηη/μμ/εεε")," ",TEXT(N515,"ωω:λλ"))</f>
        <v>23/01/2020 23:30</v>
      </c>
      <c r="P515" s="46">
        <f t="shared" ref="P515:P578" si="34">O515-L515</f>
        <v>1.8749999995634425E-2</v>
      </c>
      <c r="Q515" s="48">
        <v>0</v>
      </c>
      <c r="R515" s="47">
        <f t="shared" ref="R515:R578" si="35">P515*(24*60)</f>
        <v>26.999999993713573</v>
      </c>
      <c r="S515" s="6" t="s">
        <v>917</v>
      </c>
      <c r="T515" s="6" t="s">
        <v>1191</v>
      </c>
      <c r="U515" s="6" t="s">
        <v>1845</v>
      </c>
      <c r="V515" s="6" t="s">
        <v>1846</v>
      </c>
      <c r="W515" s="7">
        <v>0</v>
      </c>
      <c r="X515" s="7">
        <v>0</v>
      </c>
      <c r="Y515" s="7">
        <v>0</v>
      </c>
      <c r="Z515" s="7">
        <v>0</v>
      </c>
      <c r="AA515" s="7">
        <v>0</v>
      </c>
      <c r="AB515" s="7">
        <v>0</v>
      </c>
      <c r="AC515" s="7">
        <v>1</v>
      </c>
      <c r="AD515" s="7">
        <v>0</v>
      </c>
      <c r="AE515">
        <v>2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</row>
    <row r="516" spans="1:44" x14ac:dyDescent="0.25">
      <c r="A516">
        <v>1534138</v>
      </c>
      <c r="B516">
        <v>720903</v>
      </c>
      <c r="C516">
        <v>24.452099591914401</v>
      </c>
      <c r="D516">
        <v>35.328673616044298</v>
      </c>
      <c r="E516" s="68" t="s">
        <v>1608</v>
      </c>
      <c r="F516" s="8">
        <f>INDEX(Δεδομένα!$P:$P,MATCH('2020'!E516,Δεδομένα!$O:$O,0))</f>
        <v>219</v>
      </c>
      <c r="G516" s="6" t="s">
        <v>869</v>
      </c>
      <c r="H516" s="2" t="str">
        <f>INDEX(Δεδομένα!B$1:B$51,MATCH('2020'!G516,Δεδομένα!A$1:A$51,0))</f>
        <v>ΚΡΗΤΗΣ</v>
      </c>
      <c r="I516" s="8">
        <f>INDEX(Δεδομένα!E$1:E$13,MATCH('2020'!H516,Δεδομένα!D$1:D$13,0))</f>
        <v>12</v>
      </c>
      <c r="J516" s="1">
        <v>43853</v>
      </c>
      <c r="K516" s="6" t="s">
        <v>145</v>
      </c>
      <c r="L516" s="36" t="str">
        <f t="shared" si="32"/>
        <v>23/01/2020 15:20</v>
      </c>
      <c r="M516" s="1">
        <v>43853</v>
      </c>
      <c r="N516" s="6" t="s">
        <v>272</v>
      </c>
      <c r="O516" s="36" t="str">
        <f t="shared" si="33"/>
        <v>23/01/2020 15:47</v>
      </c>
      <c r="P516" s="46">
        <f t="shared" si="34"/>
        <v>1.8749999995634425E-2</v>
      </c>
      <c r="Q516" s="48">
        <v>0</v>
      </c>
      <c r="R516" s="47">
        <f t="shared" si="35"/>
        <v>26.999999993713573</v>
      </c>
      <c r="S516" s="6" t="s">
        <v>1342</v>
      </c>
      <c r="T516" s="6" t="s">
        <v>1610</v>
      </c>
      <c r="U516" s="6" t="s">
        <v>44</v>
      </c>
      <c r="V516" s="6" t="s">
        <v>1800</v>
      </c>
      <c r="W516" s="7">
        <v>0</v>
      </c>
      <c r="X516" s="7">
        <v>0</v>
      </c>
      <c r="Y516" s="7">
        <v>0</v>
      </c>
      <c r="Z516" s="7">
        <v>0.5</v>
      </c>
      <c r="AA516" s="7">
        <v>0</v>
      </c>
      <c r="AB516" s="7">
        <v>0</v>
      </c>
      <c r="AC516" s="7">
        <v>0</v>
      </c>
      <c r="AD516" s="7">
        <v>0</v>
      </c>
      <c r="AE516">
        <v>2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</row>
    <row r="517" spans="1:44" x14ac:dyDescent="0.25">
      <c r="A517">
        <v>1538305</v>
      </c>
      <c r="B517">
        <v>720935</v>
      </c>
      <c r="C517">
        <v>24.511048132288199</v>
      </c>
      <c r="D517">
        <v>35.3572339499894</v>
      </c>
      <c r="E517" s="68" t="s">
        <v>1608</v>
      </c>
      <c r="F517" s="8">
        <f>INDEX(Δεδομένα!$P:$P,MATCH('2020'!E517,Δεδομένα!$O:$O,0))</f>
        <v>219</v>
      </c>
      <c r="G517" s="6" t="s">
        <v>869</v>
      </c>
      <c r="H517" s="2" t="str">
        <f>INDEX(Δεδομένα!B$1:B$51,MATCH('2020'!G517,Δεδομένα!A$1:A$51,0))</f>
        <v>ΚΡΗΤΗΣ</v>
      </c>
      <c r="I517" s="8">
        <f>INDEX(Δεδομένα!E$1:E$13,MATCH('2020'!H517,Δεδομένα!D$1:D$13,0))</f>
        <v>12</v>
      </c>
      <c r="J517" s="1">
        <v>43853</v>
      </c>
      <c r="K517" s="6" t="s">
        <v>1373</v>
      </c>
      <c r="L517" s="36" t="str">
        <f t="shared" si="32"/>
        <v>23/01/2020 16:50</v>
      </c>
      <c r="M517" s="1">
        <v>43853</v>
      </c>
      <c r="N517" s="6" t="s">
        <v>1811</v>
      </c>
      <c r="O517" s="36" t="str">
        <f t="shared" si="33"/>
        <v>23/01/2020 17:22</v>
      </c>
      <c r="P517" s="46">
        <f t="shared" si="34"/>
        <v>2.2222222221898846E-2</v>
      </c>
      <c r="Q517" s="48">
        <v>0</v>
      </c>
      <c r="R517" s="47">
        <f t="shared" si="35"/>
        <v>31.999999999534339</v>
      </c>
      <c r="S517" s="6" t="s">
        <v>1342</v>
      </c>
      <c r="T517" s="6" t="s">
        <v>1610</v>
      </c>
      <c r="U517" s="6" t="s">
        <v>44</v>
      </c>
      <c r="V517" s="6" t="s">
        <v>1812</v>
      </c>
      <c r="W517" s="7">
        <v>0</v>
      </c>
      <c r="X517" s="7">
        <v>0</v>
      </c>
      <c r="Y517" s="7">
        <v>0</v>
      </c>
      <c r="Z517" s="7">
        <v>0</v>
      </c>
      <c r="AA517" s="7">
        <v>0</v>
      </c>
      <c r="AB517" s="7">
        <v>0</v>
      </c>
      <c r="AC517" s="7">
        <v>0.5</v>
      </c>
      <c r="AD517" s="7">
        <v>0</v>
      </c>
      <c r="AE517">
        <v>2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</row>
    <row r="518" spans="1:44" x14ac:dyDescent="0.25">
      <c r="A518">
        <v>1540001</v>
      </c>
      <c r="B518">
        <v>720918</v>
      </c>
      <c r="C518">
        <v>25.3204388581369</v>
      </c>
      <c r="D518">
        <v>41.015057562400301</v>
      </c>
      <c r="E518" s="68" t="s">
        <v>946</v>
      </c>
      <c r="F518" s="8">
        <f>INDEX(Δεδομένα!$P:$P,MATCH('2020'!E518,Δεδομένα!$O:$O,0))</f>
        <v>19</v>
      </c>
      <c r="G518" s="6" t="s">
        <v>64</v>
      </c>
      <c r="H518" s="2" t="str">
        <f>INDEX(Δεδομένα!B$1:B$51,MATCH('2020'!G518,Δεδομένα!A$1:A$51,0))</f>
        <v>ΑΝΑΤΟΛΙΚΗΣ ΜΑΚΕΔΟΝΙΑΣ ΚΑΙ ΘΡΑΚΗΣ</v>
      </c>
      <c r="I518" s="8">
        <f>INDEX(Δεδομένα!E$1:E$13,MATCH('2020'!H518,Δεδομένα!D$1:D$13,0))</f>
        <v>2</v>
      </c>
      <c r="J518" s="1">
        <v>43853</v>
      </c>
      <c r="K518" s="6" t="s">
        <v>200</v>
      </c>
      <c r="L518" s="36" t="str">
        <f t="shared" si="32"/>
        <v>23/01/2020 14:54</v>
      </c>
      <c r="M518" s="1">
        <v>43853</v>
      </c>
      <c r="N518" s="6" t="s">
        <v>327</v>
      </c>
      <c r="O518" s="36" t="str">
        <f t="shared" si="33"/>
        <v>23/01/2020 18:50</v>
      </c>
      <c r="P518" s="46">
        <f t="shared" si="34"/>
        <v>0.163888888884685</v>
      </c>
      <c r="Q518" s="48">
        <v>0</v>
      </c>
      <c r="R518" s="47">
        <f t="shared" si="35"/>
        <v>235.9999999939464</v>
      </c>
      <c r="S518" s="6" t="s">
        <v>44</v>
      </c>
      <c r="T518" s="6" t="s">
        <v>948</v>
      </c>
      <c r="U518" s="6" t="s">
        <v>44</v>
      </c>
      <c r="V518" s="6" t="s">
        <v>1805</v>
      </c>
      <c r="W518" s="7">
        <v>0</v>
      </c>
      <c r="X518" s="7">
        <v>0</v>
      </c>
      <c r="Y518" s="7">
        <v>0</v>
      </c>
      <c r="Z518" s="7">
        <v>30</v>
      </c>
      <c r="AA518" s="7">
        <v>0</v>
      </c>
      <c r="AB518" s="7">
        <v>0</v>
      </c>
      <c r="AC518" s="7">
        <v>0</v>
      </c>
      <c r="AD518" s="7">
        <v>0</v>
      </c>
      <c r="AE518">
        <v>4</v>
      </c>
      <c r="AF518">
        <v>0</v>
      </c>
      <c r="AG518">
        <v>0</v>
      </c>
      <c r="AH518">
        <v>0</v>
      </c>
      <c r="AI518">
        <v>0</v>
      </c>
      <c r="AJ518">
        <v>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</row>
    <row r="519" spans="1:44" x14ac:dyDescent="0.25">
      <c r="A519">
        <v>1540030</v>
      </c>
      <c r="B519">
        <v>720994</v>
      </c>
      <c r="C519">
        <v>25.3651415353117</v>
      </c>
      <c r="D519">
        <v>40.947658648106597</v>
      </c>
      <c r="E519" s="68" t="s">
        <v>946</v>
      </c>
      <c r="F519" s="8">
        <f>INDEX(Δεδομένα!$P:$P,MATCH('2020'!E519,Δεδομένα!$O:$O,0))</f>
        <v>19</v>
      </c>
      <c r="G519" s="6" t="s">
        <v>64</v>
      </c>
      <c r="H519" s="2" t="str">
        <f>INDEX(Δεδομένα!B$1:B$51,MATCH('2020'!G519,Δεδομένα!A$1:A$51,0))</f>
        <v>ΑΝΑΤΟΛΙΚΗΣ ΜΑΚΕΔΟΝΙΑΣ ΚΑΙ ΘΡΑΚΗΣ</v>
      </c>
      <c r="I519" s="8">
        <f>INDEX(Δεδομένα!E$1:E$13,MATCH('2020'!H519,Δεδομένα!D$1:D$13,0))</f>
        <v>2</v>
      </c>
      <c r="J519" s="1">
        <v>43853</v>
      </c>
      <c r="K519" s="6" t="s">
        <v>1529</v>
      </c>
      <c r="L519" s="36" t="str">
        <f t="shared" si="32"/>
        <v>23/01/2020 18:58</v>
      </c>
      <c r="M519" s="1">
        <v>43853</v>
      </c>
      <c r="N519" s="6" t="s">
        <v>142</v>
      </c>
      <c r="O519" s="36" t="str">
        <f t="shared" si="33"/>
        <v>23/01/2020 19:20</v>
      </c>
      <c r="P519" s="46">
        <f t="shared" si="34"/>
        <v>1.5277777776645962E-2</v>
      </c>
      <c r="Q519" s="48">
        <v>0</v>
      </c>
      <c r="R519" s="47">
        <f t="shared" si="35"/>
        <v>21.999999998370185</v>
      </c>
      <c r="S519" s="6" t="s">
        <v>44</v>
      </c>
      <c r="T519" s="6" t="s">
        <v>72</v>
      </c>
      <c r="U519" s="6" t="s">
        <v>44</v>
      </c>
      <c r="V519" s="6" t="s">
        <v>1831</v>
      </c>
      <c r="W519" s="7">
        <v>0</v>
      </c>
      <c r="X519" s="7">
        <v>0</v>
      </c>
      <c r="Y519" s="7">
        <v>0</v>
      </c>
      <c r="Z519" s="7">
        <v>1</v>
      </c>
      <c r="AA519" s="7">
        <v>0</v>
      </c>
      <c r="AB519" s="7">
        <v>0</v>
      </c>
      <c r="AC519" s="7">
        <v>0</v>
      </c>
      <c r="AD519" s="7">
        <v>0</v>
      </c>
      <c r="AE519">
        <v>2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</row>
    <row r="520" spans="1:44" x14ac:dyDescent="0.25">
      <c r="A520">
        <v>1539293</v>
      </c>
      <c r="B520">
        <v>720992</v>
      </c>
      <c r="C520">
        <v>21.565978342745399</v>
      </c>
      <c r="D520">
        <v>39.729019947508696</v>
      </c>
      <c r="E520" s="68" t="s">
        <v>1047</v>
      </c>
      <c r="F520" s="8">
        <f>INDEX(Δεδομένα!$P:$P,MATCH('2020'!E520,Δεδομένα!$O:$O,0))</f>
        <v>114</v>
      </c>
      <c r="G520" s="6" t="s">
        <v>884</v>
      </c>
      <c r="H520" s="2" t="str">
        <f>INDEX(Δεδομένα!B$1:B$51,MATCH('2020'!G520,Δεδομένα!A$1:A$51,0))</f>
        <v>ΘΕΣΣΑΛΙΑΣ</v>
      </c>
      <c r="I520" s="8">
        <f>INDEX(Δεδομένα!E$1:E$13,MATCH('2020'!H520,Δεδομένα!D$1:D$13,0))</f>
        <v>6</v>
      </c>
      <c r="J520" s="1">
        <v>43853</v>
      </c>
      <c r="K520" s="6" t="s">
        <v>418</v>
      </c>
      <c r="L520" s="36" t="str">
        <f t="shared" si="32"/>
        <v>23/01/2020 18:45</v>
      </c>
      <c r="M520" s="1">
        <v>43853</v>
      </c>
      <c r="N520" s="6" t="s">
        <v>609</v>
      </c>
      <c r="O520" s="36" t="str">
        <f t="shared" si="33"/>
        <v>23/01/2020 20:35</v>
      </c>
      <c r="P520" s="46">
        <f t="shared" si="34"/>
        <v>7.6388888890505768E-2</v>
      </c>
      <c r="Q520" s="48">
        <v>0</v>
      </c>
      <c r="R520" s="47">
        <f t="shared" si="35"/>
        <v>110.00000000232831</v>
      </c>
      <c r="S520" s="6" t="s">
        <v>1678</v>
      </c>
      <c r="T520" s="6" t="s">
        <v>1048</v>
      </c>
      <c r="U520" s="6" t="s">
        <v>44</v>
      </c>
      <c r="V520" s="6" t="s">
        <v>1830</v>
      </c>
      <c r="W520" s="7">
        <v>0.05</v>
      </c>
      <c r="X520" s="7">
        <v>0</v>
      </c>
      <c r="Y520" s="7">
        <v>0</v>
      </c>
      <c r="Z520" s="7">
        <v>0</v>
      </c>
      <c r="AA520" s="7">
        <v>0</v>
      </c>
      <c r="AB520" s="7">
        <v>0</v>
      </c>
      <c r="AC520" s="7">
        <v>0</v>
      </c>
      <c r="AD520" s="7">
        <v>0</v>
      </c>
      <c r="AE520">
        <v>3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</row>
    <row r="521" spans="1:44" x14ac:dyDescent="0.25">
      <c r="A521">
        <v>1533487</v>
      </c>
      <c r="B521">
        <v>0</v>
      </c>
      <c r="C521">
        <v>0</v>
      </c>
      <c r="D521">
        <v>0</v>
      </c>
      <c r="E521" s="68" t="s">
        <v>417</v>
      </c>
      <c r="F521" s="8">
        <f>INDEX(Δεδομένα!$P:$P,MATCH('2020'!E521,Δεδομένα!$O:$O,0))</f>
        <v>168</v>
      </c>
      <c r="G521" s="6" t="s">
        <v>399</v>
      </c>
      <c r="H521" s="2" t="str">
        <f>INDEX(Δεδομένα!B$1:B$51,MATCH('2020'!G521,Δεδομένα!A$1:A$51,0))</f>
        <v>ΣΤΕΡΕΑΣ ΕΛΛΑΔΟΣ</v>
      </c>
      <c r="I521" s="8">
        <f>INDEX(Δεδομένα!E$1:E$13,MATCH('2020'!H521,Δεδομένα!D$1:D$13,0))</f>
        <v>9</v>
      </c>
      <c r="J521" s="1">
        <v>43853</v>
      </c>
      <c r="K521" s="6" t="s">
        <v>230</v>
      </c>
      <c r="L521" s="36" t="str">
        <f t="shared" si="32"/>
        <v>23/01/2020 16:25</v>
      </c>
      <c r="M521" s="1">
        <v>43853</v>
      </c>
      <c r="N521" s="6" t="s">
        <v>427</v>
      </c>
      <c r="O521" s="36" t="str">
        <f t="shared" si="33"/>
        <v>23/01/2020 21:06</v>
      </c>
      <c r="P521" s="46">
        <f t="shared" si="34"/>
        <v>0.195138888884685</v>
      </c>
      <c r="Q521" s="48">
        <v>0</v>
      </c>
      <c r="R521" s="47">
        <f t="shared" si="35"/>
        <v>280.9999999939464</v>
      </c>
      <c r="S521" s="6" t="s">
        <v>420</v>
      </c>
      <c r="T521" s="6" t="s">
        <v>421</v>
      </c>
      <c r="U521" s="6" t="s">
        <v>44</v>
      </c>
      <c r="V521" s="6" t="s">
        <v>428</v>
      </c>
      <c r="W521" s="7">
        <v>0</v>
      </c>
      <c r="X521" s="7">
        <v>0</v>
      </c>
      <c r="Y521" s="7">
        <v>0</v>
      </c>
      <c r="Z521" s="7">
        <v>0</v>
      </c>
      <c r="AA521" s="7">
        <v>0</v>
      </c>
      <c r="AB521" s="7">
        <v>5</v>
      </c>
      <c r="AC521" s="7">
        <v>0</v>
      </c>
      <c r="AD521" s="7">
        <v>0</v>
      </c>
      <c r="AE521">
        <v>6</v>
      </c>
      <c r="AF521">
        <v>0</v>
      </c>
      <c r="AG521">
        <v>0</v>
      </c>
      <c r="AH521">
        <v>0</v>
      </c>
      <c r="AI521">
        <v>0</v>
      </c>
      <c r="AJ521">
        <v>3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</row>
    <row r="522" spans="1:44" x14ac:dyDescent="0.25">
      <c r="A522">
        <v>1533477</v>
      </c>
      <c r="B522">
        <v>0</v>
      </c>
      <c r="C522">
        <v>0</v>
      </c>
      <c r="D522">
        <v>0</v>
      </c>
      <c r="E522" s="68" t="s">
        <v>417</v>
      </c>
      <c r="F522" s="8">
        <f>INDEX(Δεδομένα!$P:$P,MATCH('2020'!E522,Δεδομένα!$O:$O,0))</f>
        <v>168</v>
      </c>
      <c r="G522" s="6" t="s">
        <v>399</v>
      </c>
      <c r="H522" s="2" t="str">
        <f>INDEX(Δεδομένα!B$1:B$51,MATCH('2020'!G522,Δεδομένα!A$1:A$51,0))</f>
        <v>ΣΤΕΡΕΑΣ ΕΛΛΑΔΟΣ</v>
      </c>
      <c r="I522" s="8">
        <f>INDEX(Δεδομένα!E$1:E$13,MATCH('2020'!H522,Δεδομένα!D$1:D$13,0))</f>
        <v>9</v>
      </c>
      <c r="J522" s="1">
        <v>43853</v>
      </c>
      <c r="K522" s="6" t="s">
        <v>252</v>
      </c>
      <c r="L522" s="36" t="str">
        <f t="shared" si="32"/>
        <v>23/01/2020 17:25</v>
      </c>
      <c r="M522" s="1">
        <v>43853</v>
      </c>
      <c r="N522" s="6" t="s">
        <v>326</v>
      </c>
      <c r="O522" s="36" t="str">
        <f t="shared" si="33"/>
        <v>23/01/2020 18:11</v>
      </c>
      <c r="P522" s="46">
        <f t="shared" si="34"/>
        <v>3.1944444446708076E-2</v>
      </c>
      <c r="Q522" s="48">
        <v>0</v>
      </c>
      <c r="R522" s="47">
        <f t="shared" si="35"/>
        <v>46.000000003259629</v>
      </c>
      <c r="S522" s="6" t="s">
        <v>420</v>
      </c>
      <c r="T522" s="6" t="s">
        <v>421</v>
      </c>
      <c r="U522" s="6" t="s">
        <v>429</v>
      </c>
      <c r="V522" s="6" t="s">
        <v>430</v>
      </c>
      <c r="W522" s="7">
        <v>0</v>
      </c>
      <c r="X522" s="7">
        <v>0</v>
      </c>
      <c r="Y522" s="7">
        <v>0</v>
      </c>
      <c r="Z522" s="7">
        <v>0</v>
      </c>
      <c r="AA522" s="7">
        <v>0</v>
      </c>
      <c r="AB522" s="7">
        <v>0.2</v>
      </c>
      <c r="AC522" s="7">
        <v>0</v>
      </c>
      <c r="AD522" s="7">
        <v>0</v>
      </c>
      <c r="AE522">
        <v>3</v>
      </c>
      <c r="AF522">
        <v>0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</row>
    <row r="523" spans="1:44" x14ac:dyDescent="0.25">
      <c r="A523">
        <v>1536432</v>
      </c>
      <c r="B523">
        <v>720934</v>
      </c>
      <c r="C523">
        <v>22.290409228802201</v>
      </c>
      <c r="D523">
        <v>38.906043333095496</v>
      </c>
      <c r="E523" s="68" t="s">
        <v>1710</v>
      </c>
      <c r="F523" s="8">
        <f>INDEX(Δεδομένα!$P:$P,MATCH('2020'!E523,Δεδομένα!$O:$O,0))</f>
        <v>167</v>
      </c>
      <c r="G523" s="6" t="s">
        <v>399</v>
      </c>
      <c r="H523" s="2" t="str">
        <f>INDEX(Δεδομένα!B$1:B$51,MATCH('2020'!G523,Δεδομένα!A$1:A$51,0))</f>
        <v>ΣΤΕΡΕΑΣ ΕΛΛΑΔΟΣ</v>
      </c>
      <c r="I523" s="8">
        <f>INDEX(Δεδομένα!E$1:E$13,MATCH('2020'!H523,Δεδομένα!D$1:D$13,0))</f>
        <v>9</v>
      </c>
      <c r="J523" s="1">
        <v>43853</v>
      </c>
      <c r="K523" s="6" t="s">
        <v>505</v>
      </c>
      <c r="L523" s="36" t="str">
        <f t="shared" si="32"/>
        <v>23/01/2020 16:34</v>
      </c>
      <c r="M523" s="1">
        <v>43853</v>
      </c>
      <c r="N523" s="6" t="s">
        <v>540</v>
      </c>
      <c r="O523" s="36" t="str">
        <f t="shared" si="33"/>
        <v>23/01/2020 17:15</v>
      </c>
      <c r="P523" s="46">
        <f t="shared" si="34"/>
        <v>2.8472222220443655E-2</v>
      </c>
      <c r="Q523" s="48">
        <v>0</v>
      </c>
      <c r="R523" s="47">
        <f t="shared" si="35"/>
        <v>40.999999997438863</v>
      </c>
      <c r="S523" s="6" t="s">
        <v>407</v>
      </c>
      <c r="T523" s="6" t="s">
        <v>408</v>
      </c>
      <c r="U523" s="6" t="s">
        <v>73</v>
      </c>
      <c r="V523" s="6" t="s">
        <v>1810</v>
      </c>
      <c r="W523" s="7">
        <v>0</v>
      </c>
      <c r="X523" s="7">
        <v>1</v>
      </c>
      <c r="Y523" s="7">
        <v>0</v>
      </c>
      <c r="Z523" s="7">
        <v>0</v>
      </c>
      <c r="AA523" s="7">
        <v>0</v>
      </c>
      <c r="AB523" s="7">
        <v>0</v>
      </c>
      <c r="AC523" s="7">
        <v>0</v>
      </c>
      <c r="AD523" s="7">
        <v>0</v>
      </c>
      <c r="AE523">
        <v>2</v>
      </c>
      <c r="AF523">
        <v>0</v>
      </c>
      <c r="AG523">
        <v>0</v>
      </c>
      <c r="AH523">
        <v>0</v>
      </c>
      <c r="AI523">
        <v>0</v>
      </c>
      <c r="AJ523">
        <v>1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</row>
    <row r="524" spans="1:44" x14ac:dyDescent="0.25">
      <c r="A524">
        <v>1543463</v>
      </c>
      <c r="B524">
        <v>720914</v>
      </c>
      <c r="C524">
        <v>23.6585829007185</v>
      </c>
      <c r="D524">
        <v>35.393809526002499</v>
      </c>
      <c r="E524" s="68" t="s">
        <v>1691</v>
      </c>
      <c r="F524" s="8">
        <f>INDEX(Δεδομένα!$P:$P,MATCH('2020'!E524,Δεδομένα!$O:$O,0))</f>
        <v>217</v>
      </c>
      <c r="G524" s="6" t="s">
        <v>775</v>
      </c>
      <c r="H524" s="2" t="str">
        <f>INDEX(Δεδομένα!B$1:B$51,MATCH('2020'!G524,Δεδομένα!A$1:A$51,0))</f>
        <v>ΚΡΗΤΗΣ</v>
      </c>
      <c r="I524" s="8">
        <f>INDEX(Δεδομένα!E$1:E$13,MATCH('2020'!H524,Δεδομένα!D$1:D$13,0))</f>
        <v>12</v>
      </c>
      <c r="J524" s="1">
        <v>43853</v>
      </c>
      <c r="K524" s="6" t="s">
        <v>104</v>
      </c>
      <c r="L524" s="36" t="str">
        <f t="shared" si="32"/>
        <v>23/01/2020 15:30</v>
      </c>
      <c r="M524" s="1">
        <v>43853</v>
      </c>
      <c r="N524" s="6" t="s">
        <v>149</v>
      </c>
      <c r="O524" s="36" t="str">
        <f t="shared" si="33"/>
        <v>23/01/2020 17:10</v>
      </c>
      <c r="P524" s="46">
        <f t="shared" si="34"/>
        <v>6.9444444445252884E-2</v>
      </c>
      <c r="Q524" s="48">
        <v>0</v>
      </c>
      <c r="R524" s="47">
        <f t="shared" si="35"/>
        <v>100.00000000116415</v>
      </c>
      <c r="S524" s="6" t="s">
        <v>775</v>
      </c>
      <c r="T524" s="6" t="s">
        <v>788</v>
      </c>
      <c r="U524" s="6" t="s">
        <v>1801</v>
      </c>
      <c r="V524" s="6" t="s">
        <v>1802</v>
      </c>
      <c r="W524" s="7">
        <v>0</v>
      </c>
      <c r="X524" s="7">
        <v>3</v>
      </c>
      <c r="Y524" s="7">
        <v>0</v>
      </c>
      <c r="Z524" s="7">
        <v>0</v>
      </c>
      <c r="AA524" s="7">
        <v>0</v>
      </c>
      <c r="AB524" s="7">
        <v>0</v>
      </c>
      <c r="AC524" s="7">
        <v>0</v>
      </c>
      <c r="AD524" s="7">
        <v>0</v>
      </c>
      <c r="AE524">
        <v>4</v>
      </c>
      <c r="AF524">
        <v>0</v>
      </c>
      <c r="AG524">
        <v>0</v>
      </c>
      <c r="AH524">
        <v>0</v>
      </c>
      <c r="AI524">
        <v>0</v>
      </c>
      <c r="AJ524">
        <v>2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</row>
    <row r="525" spans="1:44" x14ac:dyDescent="0.25">
      <c r="A525">
        <v>1552595</v>
      </c>
      <c r="B525">
        <v>720868</v>
      </c>
      <c r="C525">
        <v>26.1093766028693</v>
      </c>
      <c r="D525">
        <v>38.3073214191121</v>
      </c>
      <c r="E525" s="68" t="s">
        <v>1661</v>
      </c>
      <c r="F525" s="8">
        <f>INDEX(Δεδομένα!$P:$P,MATCH('2020'!E525,Δεδομένα!$O:$O,0))</f>
        <v>201</v>
      </c>
      <c r="G525" s="6" t="s">
        <v>525</v>
      </c>
      <c r="H525" s="2" t="str">
        <f>INDEX(Δεδομένα!B$1:B$51,MATCH('2020'!G525,Δεδομένα!A$1:A$51,0))</f>
        <v>ΒΟΡΕΙΟΥ ΑΙΓΑΙΟΥ</v>
      </c>
      <c r="I525" s="8">
        <f>INDEX(Δεδομένα!E$1:E$13,MATCH('2020'!H525,Δεδομένα!D$1:D$13,0))</f>
        <v>11</v>
      </c>
      <c r="J525" s="1">
        <v>43853</v>
      </c>
      <c r="K525" s="6" t="s">
        <v>1467</v>
      </c>
      <c r="L525" s="36" t="str">
        <f t="shared" si="32"/>
        <v>23/01/2020 13:40</v>
      </c>
      <c r="M525" s="1">
        <v>43853</v>
      </c>
      <c r="N525" s="6" t="s">
        <v>59</v>
      </c>
      <c r="O525" s="36" t="str">
        <f t="shared" si="33"/>
        <v>23/01/2020 15:00</v>
      </c>
      <c r="P525" s="46">
        <f t="shared" si="34"/>
        <v>5.5555555554747116E-2</v>
      </c>
      <c r="Q525" s="48">
        <v>0</v>
      </c>
      <c r="R525" s="47">
        <f t="shared" si="35"/>
        <v>79.999999998835847</v>
      </c>
      <c r="S525" s="6" t="s">
        <v>525</v>
      </c>
      <c r="T525" s="6" t="s">
        <v>527</v>
      </c>
      <c r="U525" s="6" t="s">
        <v>537</v>
      </c>
      <c r="V525" s="6" t="s">
        <v>1793</v>
      </c>
      <c r="W525" s="7">
        <v>0</v>
      </c>
      <c r="X525" s="7">
        <v>0</v>
      </c>
      <c r="Y525" s="7">
        <v>0</v>
      </c>
      <c r="Z525" s="7">
        <v>0</v>
      </c>
      <c r="AA525" s="7">
        <v>0</v>
      </c>
      <c r="AB525" s="7">
        <v>0</v>
      </c>
      <c r="AC525" s="7">
        <v>0.01</v>
      </c>
      <c r="AD525" s="7">
        <v>0</v>
      </c>
      <c r="AE525">
        <v>3</v>
      </c>
      <c r="AF525">
        <v>0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</row>
    <row r="526" spans="1:44" x14ac:dyDescent="0.25">
      <c r="A526">
        <v>1538754</v>
      </c>
      <c r="B526">
        <v>721113</v>
      </c>
      <c r="C526">
        <v>21.469369516068301</v>
      </c>
      <c r="D526">
        <v>38.379520542568699</v>
      </c>
      <c r="E526" s="68" t="s">
        <v>334</v>
      </c>
      <c r="F526" s="8">
        <f>INDEX(Δεδομένα!$P:$P,MATCH('2020'!E526,Δεδομένα!$O:$O,0))</f>
        <v>127</v>
      </c>
      <c r="G526" s="6" t="s">
        <v>335</v>
      </c>
      <c r="H526" s="2" t="str">
        <f>INDEX(Δεδομένα!B$1:B$51,MATCH('2020'!G526,Δεδομένα!A$1:A$51,0))</f>
        <v>ΔΥΤΙΚΗΣ ΕΛΛΑΔΟΣ</v>
      </c>
      <c r="I526" s="8">
        <f>INDEX(Δεδομένα!E$1:E$13,MATCH('2020'!H526,Δεδομένα!D$1:D$13,0))</f>
        <v>7</v>
      </c>
      <c r="J526" s="1">
        <v>43854</v>
      </c>
      <c r="K526" s="6" t="s">
        <v>1853</v>
      </c>
      <c r="L526" s="36" t="str">
        <f t="shared" si="32"/>
        <v>24/01/2020 07:10</v>
      </c>
      <c r="M526" s="1">
        <v>43854</v>
      </c>
      <c r="N526" s="6" t="s">
        <v>682</v>
      </c>
      <c r="O526" s="36" t="str">
        <f t="shared" si="33"/>
        <v>24/01/2020 08:30</v>
      </c>
      <c r="P526" s="46">
        <f t="shared" si="34"/>
        <v>5.5555555554747116E-2</v>
      </c>
      <c r="Q526" s="48">
        <v>0</v>
      </c>
      <c r="R526" s="47">
        <f t="shared" si="35"/>
        <v>79.999999998835847</v>
      </c>
      <c r="S526" s="6" t="s">
        <v>338</v>
      </c>
      <c r="T526" s="6" t="s">
        <v>343</v>
      </c>
      <c r="U526" s="6" t="s">
        <v>344</v>
      </c>
      <c r="V526" s="6" t="s">
        <v>635</v>
      </c>
      <c r="W526" s="7">
        <v>0</v>
      </c>
      <c r="X526" s="7">
        <v>0</v>
      </c>
      <c r="Y526" s="7">
        <v>0</v>
      </c>
      <c r="Z526" s="7">
        <v>0</v>
      </c>
      <c r="AA526" s="7">
        <v>2</v>
      </c>
      <c r="AB526" s="7">
        <v>0</v>
      </c>
      <c r="AC526" s="7">
        <v>0</v>
      </c>
      <c r="AD526" s="7">
        <v>0</v>
      </c>
      <c r="AE526">
        <v>4</v>
      </c>
      <c r="AF526">
        <v>0</v>
      </c>
      <c r="AG526">
        <v>0</v>
      </c>
      <c r="AH526">
        <v>0</v>
      </c>
      <c r="AI526">
        <v>0</v>
      </c>
      <c r="AJ526">
        <v>2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</row>
    <row r="527" spans="1:44" x14ac:dyDescent="0.25">
      <c r="A527">
        <v>1535203</v>
      </c>
      <c r="B527">
        <v>721228</v>
      </c>
      <c r="C527">
        <v>21.5936679840088</v>
      </c>
      <c r="D527">
        <v>38.475021362304702</v>
      </c>
      <c r="E527" s="68" t="s">
        <v>1361</v>
      </c>
      <c r="F527" s="8">
        <f>INDEX(Δεδομένα!$P:$P,MATCH('2020'!E527,Δεδομένα!$O:$O,0))</f>
        <v>129</v>
      </c>
      <c r="G527" s="6" t="s">
        <v>335</v>
      </c>
      <c r="H527" s="2" t="str">
        <f>INDEX(Δεδομένα!B$1:B$51,MATCH('2020'!G527,Δεδομένα!A$1:A$51,0))</f>
        <v>ΔΥΤΙΚΗΣ ΕΛΛΑΔΟΣ</v>
      </c>
      <c r="I527" s="8">
        <f>INDEX(Δεδομένα!E$1:E$13,MATCH('2020'!H527,Δεδομένα!D$1:D$13,0))</f>
        <v>7</v>
      </c>
      <c r="J527" s="1">
        <v>43854</v>
      </c>
      <c r="K527" s="6" t="s">
        <v>131</v>
      </c>
      <c r="L527" s="36" t="str">
        <f t="shared" si="32"/>
        <v>24/01/2020 14:50</v>
      </c>
      <c r="M527" s="1">
        <v>43854</v>
      </c>
      <c r="N527" s="6" t="s">
        <v>1878</v>
      </c>
      <c r="O527" s="36" t="str">
        <f t="shared" si="33"/>
        <v>24/01/2020 19:35</v>
      </c>
      <c r="P527" s="46">
        <f t="shared" si="34"/>
        <v>0.19791666666424135</v>
      </c>
      <c r="Q527" s="48">
        <v>0</v>
      </c>
      <c r="R527" s="47">
        <f t="shared" si="35"/>
        <v>284.99999999650754</v>
      </c>
      <c r="S527" s="6" t="s">
        <v>338</v>
      </c>
      <c r="T527" s="6" t="s">
        <v>1017</v>
      </c>
      <c r="U527" s="6" t="s">
        <v>1018</v>
      </c>
      <c r="V527" s="6" t="s">
        <v>1879</v>
      </c>
      <c r="W527" s="7">
        <v>0</v>
      </c>
      <c r="X527" s="7">
        <v>3</v>
      </c>
      <c r="Y527" s="7">
        <v>0</v>
      </c>
      <c r="Z527" s="7">
        <v>0</v>
      </c>
      <c r="AA527" s="7">
        <v>0</v>
      </c>
      <c r="AB527" s="7">
        <v>0</v>
      </c>
      <c r="AC527" s="7">
        <v>0</v>
      </c>
      <c r="AD527" s="7">
        <v>0</v>
      </c>
      <c r="AE527">
        <v>5</v>
      </c>
      <c r="AF527">
        <v>0</v>
      </c>
      <c r="AG527">
        <v>0</v>
      </c>
      <c r="AH527">
        <v>0</v>
      </c>
      <c r="AI527">
        <v>0</v>
      </c>
      <c r="AJ527">
        <v>2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</row>
    <row r="528" spans="1:44" x14ac:dyDescent="0.25">
      <c r="A528">
        <v>1536287</v>
      </c>
      <c r="B528">
        <v>721185</v>
      </c>
      <c r="C528">
        <v>22.340749673447899</v>
      </c>
      <c r="D528">
        <v>37.761266372493999</v>
      </c>
      <c r="E528" s="68" t="s">
        <v>1593</v>
      </c>
      <c r="F528" s="8">
        <f>INDEX(Δεδομένα!$P:$P,MATCH('2020'!E528,Δεδομένα!$O:$O,0))</f>
        <v>139</v>
      </c>
      <c r="G528" s="6" t="s">
        <v>932</v>
      </c>
      <c r="H528" s="2" t="str">
        <f>INDEX(Δεδομένα!B$1:B$51,MATCH('2020'!G528,Δεδομένα!A$1:A$51,0))</f>
        <v>ΠΕΛΛΟΠΟΝΗΣΟΥ</v>
      </c>
      <c r="I528" s="8">
        <f>INDEX(Δεδομένα!E$1:E$13,MATCH('2020'!H528,Δεδομένα!D$1:D$13,0))</f>
        <v>8</v>
      </c>
      <c r="J528" s="1">
        <v>43854</v>
      </c>
      <c r="K528" s="6" t="s">
        <v>611</v>
      </c>
      <c r="L528" s="36" t="str">
        <f t="shared" si="32"/>
        <v>24/01/2020 12:15</v>
      </c>
      <c r="M528" s="1">
        <v>43854</v>
      </c>
      <c r="N528" s="6" t="s">
        <v>159</v>
      </c>
      <c r="O528" s="36" t="str">
        <f t="shared" si="33"/>
        <v>24/01/2020 14:05</v>
      </c>
      <c r="P528" s="46">
        <f t="shared" si="34"/>
        <v>7.6388888890505768E-2</v>
      </c>
      <c r="Q528" s="48">
        <v>0</v>
      </c>
      <c r="R528" s="47">
        <f t="shared" si="35"/>
        <v>110.00000000232831</v>
      </c>
      <c r="S528" s="6" t="s">
        <v>1594</v>
      </c>
      <c r="T528" s="6" t="s">
        <v>1595</v>
      </c>
      <c r="U528" s="6" t="s">
        <v>44</v>
      </c>
      <c r="V528" s="6" t="s">
        <v>1861</v>
      </c>
      <c r="W528" s="7">
        <v>0</v>
      </c>
      <c r="X528" s="7">
        <v>0</v>
      </c>
      <c r="Y528" s="7">
        <v>0</v>
      </c>
      <c r="Z528" s="7">
        <v>0</v>
      </c>
      <c r="AA528" s="7">
        <v>0.15</v>
      </c>
      <c r="AB528" s="7">
        <v>0</v>
      </c>
      <c r="AC528" s="7">
        <v>0</v>
      </c>
      <c r="AD528" s="7">
        <v>0</v>
      </c>
      <c r="AE528">
        <v>4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</row>
    <row r="529" spans="1:44" x14ac:dyDescent="0.25">
      <c r="A529">
        <v>1533869</v>
      </c>
      <c r="B529">
        <v>721295</v>
      </c>
      <c r="C529">
        <v>22.429118333899201</v>
      </c>
      <c r="D529">
        <v>37.400422338635003</v>
      </c>
      <c r="E529" s="68" t="s">
        <v>1893</v>
      </c>
      <c r="F529" s="8">
        <f>INDEX(Δεδομένα!$P:$P,MATCH('2020'!E529,Δεδομένα!$O:$O,0))</f>
        <v>137</v>
      </c>
      <c r="G529" s="6" t="s">
        <v>932</v>
      </c>
      <c r="H529" s="2" t="str">
        <f>INDEX(Δεδομένα!B$1:B$51,MATCH('2020'!G529,Δεδομένα!A$1:A$51,0))</f>
        <v>ΠΕΛΛΟΠΟΝΗΣΟΥ</v>
      </c>
      <c r="I529" s="8">
        <f>INDEX(Δεδομένα!E$1:E$13,MATCH('2020'!H529,Δεδομένα!D$1:D$13,0))</f>
        <v>8</v>
      </c>
      <c r="J529" s="1">
        <v>43854</v>
      </c>
      <c r="K529" s="6" t="s">
        <v>1504</v>
      </c>
      <c r="L529" s="36" t="str">
        <f t="shared" si="32"/>
        <v>24/01/2020 18:07</v>
      </c>
      <c r="M529" s="1">
        <v>43854</v>
      </c>
      <c r="N529" s="6" t="s">
        <v>392</v>
      </c>
      <c r="O529" s="36" t="str">
        <f t="shared" si="33"/>
        <v>24/01/2020 21:00</v>
      </c>
      <c r="P529" s="46">
        <f t="shared" si="34"/>
        <v>0.12013888888759539</v>
      </c>
      <c r="Q529" s="48">
        <v>0</v>
      </c>
      <c r="R529" s="47">
        <f t="shared" si="35"/>
        <v>172.99999999813735</v>
      </c>
      <c r="S529" s="6" t="s">
        <v>933</v>
      </c>
      <c r="T529" s="6" t="s">
        <v>1894</v>
      </c>
      <c r="U529" s="6" t="s">
        <v>44</v>
      </c>
      <c r="V529" s="6" t="s">
        <v>1895</v>
      </c>
      <c r="W529" s="7">
        <v>0</v>
      </c>
      <c r="X529" s="7">
        <v>0</v>
      </c>
      <c r="Y529" s="7">
        <v>0</v>
      </c>
      <c r="Z529" s="7">
        <v>0</v>
      </c>
      <c r="AA529" s="7">
        <v>0</v>
      </c>
      <c r="AB529" s="7">
        <v>3.9</v>
      </c>
      <c r="AC529" s="7">
        <v>0</v>
      </c>
      <c r="AD529" s="7">
        <v>0</v>
      </c>
      <c r="AE529">
        <v>6</v>
      </c>
      <c r="AF529">
        <v>0</v>
      </c>
      <c r="AG529">
        <v>0</v>
      </c>
      <c r="AH529">
        <v>0</v>
      </c>
      <c r="AI529">
        <v>0</v>
      </c>
      <c r="AJ529">
        <v>2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</row>
    <row r="530" spans="1:44" x14ac:dyDescent="0.25">
      <c r="A530">
        <v>1543104</v>
      </c>
      <c r="B530">
        <v>721235</v>
      </c>
      <c r="C530">
        <v>24.027377599588402</v>
      </c>
      <c r="D530">
        <v>38.216518936795403</v>
      </c>
      <c r="E530" s="68" t="s">
        <v>1882</v>
      </c>
      <c r="F530" s="8">
        <f>INDEX(Δεδομένα!$P:$P,MATCH('2020'!E530,Δεδομένα!$O:$O,0))</f>
        <v>16</v>
      </c>
      <c r="G530" s="6" t="s">
        <v>41</v>
      </c>
      <c r="H530" s="2" t="str">
        <f>INDEX(Δεδομένα!B$1:B$51,MATCH('2020'!G530,Δεδομένα!A$1:A$51,0))</f>
        <v>ΑΤΤΙΚΗΣ</v>
      </c>
      <c r="I530" s="8">
        <f>INDEX(Δεδομένα!E$1:E$13,MATCH('2020'!H530,Δεδομένα!D$1:D$13,0))</f>
        <v>1</v>
      </c>
      <c r="J530" s="1">
        <v>43854</v>
      </c>
      <c r="K530" s="6" t="s">
        <v>1102</v>
      </c>
      <c r="L530" s="36" t="str">
        <f t="shared" si="32"/>
        <v>24/01/2020 15:10</v>
      </c>
      <c r="M530" s="1">
        <v>43854</v>
      </c>
      <c r="N530" s="6" t="s">
        <v>207</v>
      </c>
      <c r="O530" s="36" t="str">
        <f t="shared" si="33"/>
        <v>24/01/2020 18:00</v>
      </c>
      <c r="P530" s="46">
        <f t="shared" si="34"/>
        <v>0.11805555555474712</v>
      </c>
      <c r="Q530" s="48">
        <v>0</v>
      </c>
      <c r="R530" s="47">
        <f t="shared" si="35"/>
        <v>169.99999999883585</v>
      </c>
      <c r="S530" s="6" t="s">
        <v>1883</v>
      </c>
      <c r="T530" s="6" t="s">
        <v>1884</v>
      </c>
      <c r="U530" s="6" t="s">
        <v>44</v>
      </c>
      <c r="V530" s="6" t="s">
        <v>1885</v>
      </c>
      <c r="W530" s="7">
        <v>0</v>
      </c>
      <c r="X530" s="7">
        <v>1</v>
      </c>
      <c r="Y530" s="7">
        <v>0</v>
      </c>
      <c r="Z530" s="7">
        <v>0</v>
      </c>
      <c r="AA530" s="7">
        <v>0</v>
      </c>
      <c r="AB530" s="7">
        <v>0</v>
      </c>
      <c r="AC530" s="7">
        <v>0</v>
      </c>
      <c r="AD530" s="7">
        <v>0</v>
      </c>
      <c r="AE530">
        <v>6</v>
      </c>
      <c r="AF530">
        <v>0</v>
      </c>
      <c r="AG530">
        <v>0</v>
      </c>
      <c r="AH530">
        <v>0</v>
      </c>
      <c r="AI530">
        <v>0</v>
      </c>
      <c r="AJ530">
        <v>2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</row>
    <row r="531" spans="1:44" x14ac:dyDescent="0.25">
      <c r="A531">
        <v>1544179</v>
      </c>
      <c r="B531">
        <v>721166</v>
      </c>
      <c r="C531">
        <v>22.296060552054399</v>
      </c>
      <c r="D531">
        <v>38.1606828030434</v>
      </c>
      <c r="E531" s="68" t="s">
        <v>331</v>
      </c>
      <c r="F531" s="8">
        <f>INDEX(Δεδομένα!$P:$P,MATCH('2020'!E531,Δεδομένα!$O:$O,0))</f>
        <v>125</v>
      </c>
      <c r="G531" s="6" t="s">
        <v>303</v>
      </c>
      <c r="H531" s="2" t="str">
        <f>INDEX(Δεδομένα!B$1:B$51,MATCH('2020'!G531,Δεδομένα!A$1:A$51,0))</f>
        <v>ΔΥΤΙΚΗΣ ΕΛΛΑΔΟΣ</v>
      </c>
      <c r="I531" s="8">
        <f>INDEX(Δεδομένα!E$1:E$13,MATCH('2020'!H531,Δεδομένα!D$1:D$13,0))</f>
        <v>7</v>
      </c>
      <c r="J531" s="1">
        <v>43854</v>
      </c>
      <c r="K531" s="6" t="s">
        <v>138</v>
      </c>
      <c r="L531" s="36" t="str">
        <f t="shared" si="32"/>
        <v>24/01/2020 11:00</v>
      </c>
      <c r="M531" s="1">
        <v>43854</v>
      </c>
      <c r="N531" s="6" t="s">
        <v>662</v>
      </c>
      <c r="O531" s="36" t="str">
        <f t="shared" si="33"/>
        <v>24/01/2020 12:30</v>
      </c>
      <c r="P531" s="46">
        <f t="shared" si="34"/>
        <v>6.25E-2</v>
      </c>
      <c r="Q531" s="48">
        <v>0</v>
      </c>
      <c r="R531" s="47">
        <f t="shared" si="35"/>
        <v>90</v>
      </c>
      <c r="S531" s="6" t="s">
        <v>315</v>
      </c>
      <c r="T531" s="6" t="s">
        <v>316</v>
      </c>
      <c r="U531" s="6" t="s">
        <v>44</v>
      </c>
      <c r="V531" s="6" t="s">
        <v>1856</v>
      </c>
      <c r="W531" s="7">
        <v>0</v>
      </c>
      <c r="X531" s="7">
        <v>0</v>
      </c>
      <c r="Y531" s="7">
        <v>0</v>
      </c>
      <c r="Z531" s="7">
        <v>0</v>
      </c>
      <c r="AA531" s="7">
        <v>0</v>
      </c>
      <c r="AB531" s="7">
        <v>0.3</v>
      </c>
      <c r="AC531" s="7">
        <v>0</v>
      </c>
      <c r="AD531" s="7">
        <v>0</v>
      </c>
      <c r="AE531">
        <v>2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</row>
    <row r="532" spans="1:44" x14ac:dyDescent="0.25">
      <c r="A532">
        <v>1533777</v>
      </c>
      <c r="B532">
        <v>721279</v>
      </c>
      <c r="C532">
        <v>21.2544004136378</v>
      </c>
      <c r="D532">
        <v>40.051798888151602</v>
      </c>
      <c r="E532" s="68" t="s">
        <v>889</v>
      </c>
      <c r="F532" s="8">
        <f>INDEX(Δεδομένα!$P:$P,MATCH('2020'!E532,Δεδομένα!$O:$O,0))</f>
        <v>79</v>
      </c>
      <c r="G532" s="6" t="s">
        <v>890</v>
      </c>
      <c r="H532" s="2" t="str">
        <f>INDEX(Δεδομένα!B$1:B$51,MATCH('2020'!G532,Δεδομένα!A$1:A$51,0))</f>
        <v>ΔΥΤΙΚΗΣ ΜΑΚΕΔΟΝΙΑΣ</v>
      </c>
      <c r="I532" s="8">
        <f>INDEX(Δεδομένα!E$1:E$13,MATCH('2020'!H532,Δεδομένα!D$1:D$13,0))</f>
        <v>4</v>
      </c>
      <c r="J532" s="1">
        <v>43854</v>
      </c>
      <c r="K532" s="6" t="s">
        <v>1264</v>
      </c>
      <c r="L532" s="36" t="str">
        <f t="shared" si="32"/>
        <v>24/01/2020 17:09</v>
      </c>
      <c r="M532" s="1">
        <v>43854</v>
      </c>
      <c r="N532" s="6" t="s">
        <v>142</v>
      </c>
      <c r="O532" s="36" t="str">
        <f t="shared" si="33"/>
        <v>24/01/2020 19:20</v>
      </c>
      <c r="P532" s="46">
        <f t="shared" si="34"/>
        <v>9.0972222220443655E-2</v>
      </c>
      <c r="Q532" s="48">
        <v>0</v>
      </c>
      <c r="R532" s="47">
        <f t="shared" si="35"/>
        <v>130.99999999743886</v>
      </c>
      <c r="S532" s="6" t="s">
        <v>890</v>
      </c>
      <c r="T532" s="6" t="s">
        <v>893</v>
      </c>
      <c r="U532" s="6" t="s">
        <v>44</v>
      </c>
      <c r="V532" s="6" t="s">
        <v>1892</v>
      </c>
      <c r="W532" s="7">
        <v>0</v>
      </c>
      <c r="X532" s="7">
        <v>2</v>
      </c>
      <c r="Y532" s="7">
        <v>0</v>
      </c>
      <c r="Z532" s="7">
        <v>0</v>
      </c>
      <c r="AA532" s="7">
        <v>0</v>
      </c>
      <c r="AB532" s="7">
        <v>0</v>
      </c>
      <c r="AC532" s="7">
        <v>0</v>
      </c>
      <c r="AD532" s="7">
        <v>0</v>
      </c>
      <c r="AE532">
        <v>3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</row>
    <row r="533" spans="1:44" x14ac:dyDescent="0.25">
      <c r="A533">
        <v>1534372</v>
      </c>
      <c r="B533">
        <v>721297</v>
      </c>
      <c r="C533">
        <v>26.549099428655499</v>
      </c>
      <c r="D533">
        <v>41.465817827267799</v>
      </c>
      <c r="E533" s="68" t="s">
        <v>1115</v>
      </c>
      <c r="F533" s="8">
        <f>INDEX(Δεδομένα!$P:$P,MATCH('2020'!E533,Δεδομένα!$O:$O,0))</f>
        <v>35</v>
      </c>
      <c r="G533" s="6" t="s">
        <v>148</v>
      </c>
      <c r="H533" s="2" t="str">
        <f>INDEX(Δεδομένα!B$1:B$51,MATCH('2020'!G533,Δεδομένα!A$1:A$51,0))</f>
        <v>ΑΝΑΤΟΛΙΚΗΣ ΜΑΚΕΔΟΝΙΑΣ ΚΑΙ ΘΡΑΚΗΣ</v>
      </c>
      <c r="I533" s="8">
        <f>INDEX(Δεδομένα!E$1:E$13,MATCH('2020'!H533,Δεδομένα!D$1:D$13,0))</f>
        <v>2</v>
      </c>
      <c r="J533" s="1">
        <v>43854</v>
      </c>
      <c r="K533" s="6" t="s">
        <v>1309</v>
      </c>
      <c r="L533" s="36" t="str">
        <f t="shared" si="32"/>
        <v>24/01/2020 18:28</v>
      </c>
      <c r="M533" s="1">
        <v>43854</v>
      </c>
      <c r="N533" s="6" t="s">
        <v>513</v>
      </c>
      <c r="O533" s="36" t="str">
        <f t="shared" si="33"/>
        <v>24/01/2020 19:25</v>
      </c>
      <c r="P533" s="46">
        <f t="shared" si="34"/>
        <v>3.9583333338669036E-2</v>
      </c>
      <c r="Q533" s="48">
        <v>0</v>
      </c>
      <c r="R533" s="47">
        <f t="shared" si="35"/>
        <v>57.000000007683411</v>
      </c>
      <c r="S533" s="6" t="s">
        <v>963</v>
      </c>
      <c r="T533" s="6" t="s">
        <v>1119</v>
      </c>
      <c r="U533" s="6" t="s">
        <v>1896</v>
      </c>
      <c r="V533" s="6" t="s">
        <v>1897</v>
      </c>
      <c r="W533" s="7">
        <v>0</v>
      </c>
      <c r="X533" s="7">
        <v>0</v>
      </c>
      <c r="Y533" s="7">
        <v>0</v>
      </c>
      <c r="Z533" s="7">
        <v>1</v>
      </c>
      <c r="AA533" s="7">
        <v>0</v>
      </c>
      <c r="AB533" s="7">
        <v>0</v>
      </c>
      <c r="AC533" s="7">
        <v>0</v>
      </c>
      <c r="AD533" s="7">
        <v>0</v>
      </c>
      <c r="AE533">
        <v>2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</row>
    <row r="534" spans="1:44" x14ac:dyDescent="0.25">
      <c r="A534">
        <v>1535572</v>
      </c>
      <c r="B534">
        <v>721172</v>
      </c>
      <c r="C534">
        <v>21.362236510986399</v>
      </c>
      <c r="D534">
        <v>38.045569528362897</v>
      </c>
      <c r="E534" s="68" t="s">
        <v>900</v>
      </c>
      <c r="F534" s="8">
        <f>INDEX(Δεδομένα!$P:$P,MATCH('2020'!E534,Δεδομένα!$O:$O,0))</f>
        <v>136</v>
      </c>
      <c r="G534" s="6" t="s">
        <v>357</v>
      </c>
      <c r="H534" s="2" t="str">
        <f>INDEX(Δεδομένα!B$1:B$51,MATCH('2020'!G534,Δεδομένα!A$1:A$51,0))</f>
        <v>ΔΥΤΙΚΗΣ ΕΛΛΑΔΟΣ</v>
      </c>
      <c r="I534" s="8">
        <f>INDEX(Δεδομένα!E$1:E$13,MATCH('2020'!H534,Δεδομένα!D$1:D$13,0))</f>
        <v>7</v>
      </c>
      <c r="J534" s="1">
        <v>43854</v>
      </c>
      <c r="K534" s="6" t="s">
        <v>139</v>
      </c>
      <c r="L534" s="36" t="str">
        <f t="shared" si="32"/>
        <v>24/01/2020 11:40</v>
      </c>
      <c r="M534" s="1">
        <v>43854</v>
      </c>
      <c r="N534" s="6" t="s">
        <v>321</v>
      </c>
      <c r="O534" s="36" t="str">
        <f t="shared" si="33"/>
        <v>24/01/2020 13:04</v>
      </c>
      <c r="P534" s="46">
        <f t="shared" si="34"/>
        <v>5.8333333334303461E-2</v>
      </c>
      <c r="Q534" s="48">
        <v>0</v>
      </c>
      <c r="R534" s="47">
        <f t="shared" si="35"/>
        <v>84.000000001396984</v>
      </c>
      <c r="S534" s="6" t="s">
        <v>928</v>
      </c>
      <c r="T534" s="6" t="s">
        <v>1058</v>
      </c>
      <c r="U534" s="6" t="s">
        <v>1857</v>
      </c>
      <c r="V534" s="6" t="s">
        <v>1858</v>
      </c>
      <c r="W534" s="7">
        <v>0</v>
      </c>
      <c r="X534" s="7">
        <v>0</v>
      </c>
      <c r="Y534" s="7">
        <v>0</v>
      </c>
      <c r="Z534" s="7">
        <v>0</v>
      </c>
      <c r="AA534" s="7">
        <v>0</v>
      </c>
      <c r="AB534" s="7">
        <v>1</v>
      </c>
      <c r="AC534" s="7">
        <v>0</v>
      </c>
      <c r="AD534" s="7">
        <v>0</v>
      </c>
      <c r="AE534">
        <v>2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</row>
    <row r="535" spans="1:44" x14ac:dyDescent="0.25">
      <c r="A535">
        <v>1622468</v>
      </c>
      <c r="B535">
        <v>721192</v>
      </c>
      <c r="C535">
        <v>22.723862364632499</v>
      </c>
      <c r="D535">
        <v>40.699269244195698</v>
      </c>
      <c r="E535" s="68" t="s">
        <v>175</v>
      </c>
      <c r="F535" s="8">
        <f>INDEX(Δεδομένα!$P:$P,MATCH('2020'!E535,Δεδομένα!$O:$O,0))</f>
        <v>44</v>
      </c>
      <c r="G535" s="6" t="s">
        <v>170</v>
      </c>
      <c r="H535" s="2" t="str">
        <f>INDEX(Δεδομένα!B$1:B$51,MATCH('2020'!G535,Δεδομένα!A$1:A$51,0))</f>
        <v>ΚΕΝΤΡΙΚΗΣ ΜΑΚΕΔΟΝΙΑΣ</v>
      </c>
      <c r="I535" s="8">
        <f>INDEX(Δεδομένα!E$1:E$13,MATCH('2020'!H535,Δεδομένα!D$1:D$13,0))</f>
        <v>3</v>
      </c>
      <c r="J535" s="1">
        <v>43854</v>
      </c>
      <c r="K535" s="6" t="s">
        <v>460</v>
      </c>
      <c r="L535" s="36" t="str">
        <f t="shared" si="32"/>
        <v>24/01/2020 12:54</v>
      </c>
      <c r="M535" s="1">
        <v>43854</v>
      </c>
      <c r="N535" s="6" t="s">
        <v>616</v>
      </c>
      <c r="O535" s="36" t="str">
        <f t="shared" si="33"/>
        <v>24/01/2020 13:30</v>
      </c>
      <c r="P535" s="46">
        <f t="shared" si="34"/>
        <v>2.5000000001455192E-2</v>
      </c>
      <c r="Q535" s="48">
        <v>0</v>
      </c>
      <c r="R535" s="47">
        <f t="shared" si="35"/>
        <v>36.000000002095476</v>
      </c>
      <c r="S535" s="6" t="s">
        <v>44</v>
      </c>
      <c r="T535" s="6" t="s">
        <v>187</v>
      </c>
      <c r="U535" s="6" t="s">
        <v>44</v>
      </c>
      <c r="V535" s="6" t="s">
        <v>1862</v>
      </c>
      <c r="W535" s="7">
        <v>0</v>
      </c>
      <c r="X535" s="7">
        <v>0</v>
      </c>
      <c r="Y535" s="7">
        <v>0</v>
      </c>
      <c r="Z535" s="7">
        <v>0</v>
      </c>
      <c r="AA535" s="7">
        <v>0</v>
      </c>
      <c r="AB535" s="7">
        <v>0</v>
      </c>
      <c r="AC535" s="7">
        <v>0</v>
      </c>
      <c r="AD535" s="7">
        <v>0</v>
      </c>
      <c r="AE535">
        <v>2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</row>
    <row r="536" spans="1:44" x14ac:dyDescent="0.25">
      <c r="A536">
        <v>1533820</v>
      </c>
      <c r="B536">
        <v>721231</v>
      </c>
      <c r="C536">
        <v>22.540389690703101</v>
      </c>
      <c r="D536">
        <v>40.699865640294703</v>
      </c>
      <c r="E536" s="68" t="s">
        <v>1880</v>
      </c>
      <c r="F536" s="8">
        <f>INDEX(Δεδομένα!$P:$P,MATCH('2020'!E536,Δεδομένα!$O:$O,0))</f>
        <v>66</v>
      </c>
      <c r="G536" s="6" t="s">
        <v>170</v>
      </c>
      <c r="H536" s="2" t="str">
        <f>INDEX(Δεδομένα!B$1:B$51,MATCH('2020'!G536,Δεδομένα!A$1:A$51,0))</f>
        <v>ΚΕΝΤΡΙΚΗΣ ΜΑΚΕΔΟΝΙΑΣ</v>
      </c>
      <c r="I536" s="8">
        <f>INDEX(Δεδομένα!E$1:E$13,MATCH('2020'!H536,Δεδομένα!D$1:D$13,0))</f>
        <v>3</v>
      </c>
      <c r="J536" s="1">
        <v>43854</v>
      </c>
      <c r="K536" s="6" t="s">
        <v>131</v>
      </c>
      <c r="L536" s="36" t="str">
        <f t="shared" si="32"/>
        <v>24/01/2020 14:50</v>
      </c>
      <c r="M536" s="1">
        <v>43854</v>
      </c>
      <c r="N536" s="6" t="s">
        <v>750</v>
      </c>
      <c r="O536" s="36" t="str">
        <f t="shared" si="33"/>
        <v>24/01/2020 16:45</v>
      </c>
      <c r="P536" s="46">
        <f t="shared" si="34"/>
        <v>7.9861111109494232E-2</v>
      </c>
      <c r="Q536" s="48">
        <v>0</v>
      </c>
      <c r="R536" s="47">
        <f t="shared" si="35"/>
        <v>114.99999999767169</v>
      </c>
      <c r="S536" s="6" t="s">
        <v>170</v>
      </c>
      <c r="T536" s="6" t="s">
        <v>187</v>
      </c>
      <c r="U536" s="6" t="s">
        <v>44</v>
      </c>
      <c r="V536" s="6" t="s">
        <v>1881</v>
      </c>
      <c r="W536" s="7">
        <v>0</v>
      </c>
      <c r="X536" s="7">
        <v>0</v>
      </c>
      <c r="Y536" s="7">
        <v>0</v>
      </c>
      <c r="Z536" s="7">
        <v>0</v>
      </c>
      <c r="AA536" s="7">
        <v>1</v>
      </c>
      <c r="AB536" s="7">
        <v>0</v>
      </c>
      <c r="AC536" s="7">
        <v>0</v>
      </c>
      <c r="AD536" s="7">
        <v>0</v>
      </c>
      <c r="AE536">
        <v>2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</row>
    <row r="537" spans="1:44" x14ac:dyDescent="0.25">
      <c r="A537">
        <v>1533853</v>
      </c>
      <c r="B537">
        <v>721181</v>
      </c>
      <c r="C537">
        <v>24.707004309642102</v>
      </c>
      <c r="D537">
        <v>40.9909295303665</v>
      </c>
      <c r="E537" s="68" t="s">
        <v>919</v>
      </c>
      <c r="F537" s="8">
        <f>INDEX(Δεδομένα!$P:$P,MATCH('2020'!E537,Δεδομένα!$O:$O,0))</f>
        <v>26</v>
      </c>
      <c r="G537" s="6" t="s">
        <v>77</v>
      </c>
      <c r="H537" s="2" t="str">
        <f>INDEX(Δεδομένα!B$1:B$51,MATCH('2020'!G537,Δεδομένα!A$1:A$51,0))</f>
        <v>ΑΝΑΤΟΛΙΚΗΣ ΜΑΚΕΔΟΝΙΑΣ ΚΑΙ ΘΡΑΚΗΣ</v>
      </c>
      <c r="I537" s="8">
        <f>INDEX(Δεδομένα!E$1:E$13,MATCH('2020'!H537,Δεδομένα!D$1:D$13,0))</f>
        <v>2</v>
      </c>
      <c r="J537" s="1">
        <v>43854</v>
      </c>
      <c r="K537" s="6" t="s">
        <v>111</v>
      </c>
      <c r="L537" s="36" t="str">
        <f t="shared" si="32"/>
        <v>24/01/2020 12:25</v>
      </c>
      <c r="M537" s="1">
        <v>43854</v>
      </c>
      <c r="N537" s="6" t="s">
        <v>1139</v>
      </c>
      <c r="O537" s="36" t="str">
        <f t="shared" si="33"/>
        <v>24/01/2020 12:46</v>
      </c>
      <c r="P537" s="46">
        <f t="shared" si="34"/>
        <v>1.4583333337213844E-2</v>
      </c>
      <c r="Q537" s="48">
        <v>0</v>
      </c>
      <c r="R537" s="47">
        <f t="shared" si="35"/>
        <v>21.000000005587935</v>
      </c>
      <c r="S537" s="6" t="s">
        <v>44</v>
      </c>
      <c r="T537" s="6" t="s">
        <v>921</v>
      </c>
      <c r="U537" s="6" t="s">
        <v>44</v>
      </c>
      <c r="V537" s="6" t="s">
        <v>922</v>
      </c>
      <c r="W537" s="7">
        <v>0</v>
      </c>
      <c r="X537" s="7">
        <v>0</v>
      </c>
      <c r="Y537" s="7">
        <v>0</v>
      </c>
      <c r="Z537" s="7">
        <v>0</v>
      </c>
      <c r="AA537" s="7">
        <v>0.15</v>
      </c>
      <c r="AB537" s="7">
        <v>0</v>
      </c>
      <c r="AC537" s="7">
        <v>0</v>
      </c>
      <c r="AD537" s="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</row>
    <row r="538" spans="1:44" x14ac:dyDescent="0.25">
      <c r="A538">
        <v>1533844</v>
      </c>
      <c r="B538">
        <v>721220</v>
      </c>
      <c r="C538">
        <v>24.746541723348301</v>
      </c>
      <c r="D538">
        <v>41.061745842098297</v>
      </c>
      <c r="E538" s="68" t="s">
        <v>919</v>
      </c>
      <c r="F538" s="8">
        <f>INDEX(Δεδομένα!$P:$P,MATCH('2020'!E538,Δεδομένα!$O:$O,0))</f>
        <v>26</v>
      </c>
      <c r="G538" s="6" t="s">
        <v>77</v>
      </c>
      <c r="H538" s="2" t="str">
        <f>INDEX(Δεδομένα!B$1:B$51,MATCH('2020'!G538,Δεδομένα!A$1:A$51,0))</f>
        <v>ΑΝΑΤΟΛΙΚΗΣ ΜΑΚΕΔΟΝΙΑΣ ΚΑΙ ΘΡΑΚΗΣ</v>
      </c>
      <c r="I538" s="8">
        <f>INDEX(Δεδομένα!E$1:E$13,MATCH('2020'!H538,Δεδομένα!D$1:D$13,0))</f>
        <v>2</v>
      </c>
      <c r="J538" s="1">
        <v>43854</v>
      </c>
      <c r="K538" s="6" t="s">
        <v>1039</v>
      </c>
      <c r="L538" s="36" t="str">
        <f t="shared" si="32"/>
        <v>24/01/2020 14:29</v>
      </c>
      <c r="M538" s="1">
        <v>43854</v>
      </c>
      <c r="N538" s="6" t="s">
        <v>1874</v>
      </c>
      <c r="O538" s="36" t="str">
        <f t="shared" si="33"/>
        <v>24/01/2020 15:24</v>
      </c>
      <c r="P538" s="46">
        <f t="shared" si="34"/>
        <v>3.8194444445252884E-2</v>
      </c>
      <c r="Q538" s="48">
        <v>0</v>
      </c>
      <c r="R538" s="47">
        <f t="shared" si="35"/>
        <v>55.000000001164153</v>
      </c>
      <c r="S538" s="6" t="s">
        <v>44</v>
      </c>
      <c r="T538" s="6" t="s">
        <v>921</v>
      </c>
      <c r="U538" s="6" t="s">
        <v>44</v>
      </c>
      <c r="V538" s="6" t="s">
        <v>1875</v>
      </c>
      <c r="W538" s="7">
        <v>0</v>
      </c>
      <c r="X538" s="7">
        <v>0</v>
      </c>
      <c r="Y538" s="7">
        <v>0</v>
      </c>
      <c r="Z538" s="7">
        <v>0</v>
      </c>
      <c r="AA538" s="7">
        <v>1</v>
      </c>
      <c r="AB538" s="7">
        <v>0</v>
      </c>
      <c r="AC538" s="7">
        <v>0</v>
      </c>
      <c r="AD538" s="7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</row>
    <row r="539" spans="1:44" x14ac:dyDescent="0.25">
      <c r="A539">
        <v>1534083</v>
      </c>
      <c r="B539">
        <v>721309</v>
      </c>
      <c r="C539">
        <v>21.189591710458</v>
      </c>
      <c r="D539">
        <v>40.440886109996498</v>
      </c>
      <c r="E539" s="68" t="s">
        <v>1259</v>
      </c>
      <c r="F539" s="8">
        <f>INDEX(Δεδομένα!$P:$P,MATCH('2020'!E539,Δεδομένα!$O:$O,0))</f>
        <v>75</v>
      </c>
      <c r="G539" s="6" t="s">
        <v>1063</v>
      </c>
      <c r="H539" s="2" t="str">
        <f>INDEX(Δεδομένα!B$1:B$51,MATCH('2020'!G539,Δεδομένα!A$1:A$51,0))</f>
        <v>ΔΥΤΙΚΗΣ ΜΑΚΕΔΟΝΙΑΣ</v>
      </c>
      <c r="I539" s="8">
        <f>INDEX(Δεδομένα!E$1:E$13,MATCH('2020'!H539,Δεδομένα!D$1:D$13,0))</f>
        <v>4</v>
      </c>
      <c r="J539" s="1">
        <v>43854</v>
      </c>
      <c r="K539" s="6" t="s">
        <v>1899</v>
      </c>
      <c r="L539" s="36" t="str">
        <f t="shared" si="32"/>
        <v>24/01/2020 19:02</v>
      </c>
      <c r="M539" s="1">
        <v>43854</v>
      </c>
      <c r="N539" s="6" t="s">
        <v>79</v>
      </c>
      <c r="O539" s="36" t="str">
        <f t="shared" si="33"/>
        <v>24/01/2020 21:15</v>
      </c>
      <c r="P539" s="46">
        <f t="shared" si="34"/>
        <v>9.2361111106583849E-2</v>
      </c>
      <c r="Q539" s="48">
        <v>0</v>
      </c>
      <c r="R539" s="47">
        <f t="shared" si="35"/>
        <v>132.99999999348074</v>
      </c>
      <c r="S539" s="6" t="s">
        <v>1260</v>
      </c>
      <c r="T539" s="6" t="s">
        <v>1066</v>
      </c>
      <c r="U539" s="6" t="s">
        <v>1900</v>
      </c>
      <c r="V539" s="6" t="s">
        <v>1901</v>
      </c>
      <c r="W539" s="7">
        <v>0</v>
      </c>
      <c r="X539" s="7">
        <v>0</v>
      </c>
      <c r="Y539" s="7">
        <v>0</v>
      </c>
      <c r="Z539" s="7">
        <v>0.25</v>
      </c>
      <c r="AA539" s="7">
        <v>0</v>
      </c>
      <c r="AB539" s="7">
        <v>0</v>
      </c>
      <c r="AC539" s="7">
        <v>0</v>
      </c>
      <c r="AD539" s="7">
        <v>0</v>
      </c>
      <c r="AE539">
        <v>2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</row>
    <row r="540" spans="1:44" x14ac:dyDescent="0.25">
      <c r="A540">
        <v>1537957</v>
      </c>
      <c r="B540">
        <v>721323</v>
      </c>
      <c r="C540">
        <v>20.712975225366101</v>
      </c>
      <c r="D540">
        <v>38.168867922782901</v>
      </c>
      <c r="E540" s="68" t="s">
        <v>798</v>
      </c>
      <c r="F540" s="8">
        <f>INDEX(Δεδομένα!$P:$P,MATCH('2020'!E540,Δεδομένα!$O:$O,0))</f>
        <v>235</v>
      </c>
      <c r="G540" s="6" t="s">
        <v>799</v>
      </c>
      <c r="H540" s="2" t="str">
        <f>INDEX(Δεδομένα!B$1:B$51,MATCH('2020'!G540,Δεδομένα!A$1:A$51,0))</f>
        <v>ΙΟΝΙΩΝ ΝΗΣΩΝ</v>
      </c>
      <c r="I540" s="8">
        <f>INDEX(Δεδομένα!E$1:E$13,MATCH('2020'!H540,Δεδομένα!D$1:D$13,0))</f>
        <v>13</v>
      </c>
      <c r="J540" s="1">
        <v>43854</v>
      </c>
      <c r="K540" s="6" t="s">
        <v>327</v>
      </c>
      <c r="L540" s="36" t="str">
        <f t="shared" si="32"/>
        <v>24/01/2020 18:50</v>
      </c>
      <c r="M540" s="1">
        <v>43854</v>
      </c>
      <c r="N540" s="6" t="s">
        <v>291</v>
      </c>
      <c r="O540" s="36" t="str">
        <f t="shared" si="33"/>
        <v>24/01/2020 21:37</v>
      </c>
      <c r="P540" s="46">
        <f t="shared" si="34"/>
        <v>0.11597222222189885</v>
      </c>
      <c r="Q540" s="48">
        <v>0</v>
      </c>
      <c r="R540" s="47">
        <f t="shared" si="35"/>
        <v>166.99999999953434</v>
      </c>
      <c r="S540" s="6" t="s">
        <v>44</v>
      </c>
      <c r="T540" s="6" t="s">
        <v>800</v>
      </c>
      <c r="U540" s="6" t="s">
        <v>44</v>
      </c>
      <c r="V540" s="6" t="s">
        <v>1903</v>
      </c>
      <c r="W540" s="7">
        <v>0</v>
      </c>
      <c r="X540" s="7">
        <v>0</v>
      </c>
      <c r="Y540" s="7">
        <v>0</v>
      </c>
      <c r="Z540" s="7">
        <v>0</v>
      </c>
      <c r="AA540" s="7">
        <v>0</v>
      </c>
      <c r="AB540" s="7">
        <v>0</v>
      </c>
      <c r="AC540" s="7">
        <v>0.02</v>
      </c>
      <c r="AD540" s="7">
        <v>0</v>
      </c>
      <c r="AE540">
        <v>2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</row>
    <row r="541" spans="1:44" x14ac:dyDescent="0.25">
      <c r="A541">
        <v>1536588</v>
      </c>
      <c r="B541">
        <v>721216</v>
      </c>
      <c r="C541">
        <v>22.544232447548801</v>
      </c>
      <c r="D541">
        <v>40.9585438273918</v>
      </c>
      <c r="E541" s="68" t="s">
        <v>229</v>
      </c>
      <c r="F541" s="8">
        <f>INDEX(Δεδομένα!$P:$P,MATCH('2020'!E541,Δεδομένα!$O:$O,0))</f>
        <v>60</v>
      </c>
      <c r="G541" s="6" t="s">
        <v>223</v>
      </c>
      <c r="H541" s="2" t="str">
        <f>INDEX(Δεδομένα!B$1:B$51,MATCH('2020'!G541,Δεδομένα!A$1:A$51,0))</f>
        <v>ΚΕΝΤΡΙΚΗΣ ΜΑΚΕΔΟΝΙΑΣ</v>
      </c>
      <c r="I541" s="8">
        <f>INDEX(Δεδομένα!E$1:E$13,MATCH('2020'!H541,Δεδομένα!D$1:D$13,0))</f>
        <v>3</v>
      </c>
      <c r="J541" s="1">
        <v>43854</v>
      </c>
      <c r="K541" s="6" t="s">
        <v>768</v>
      </c>
      <c r="L541" s="36" t="str">
        <f t="shared" si="32"/>
        <v>24/01/2020 14:15</v>
      </c>
      <c r="M541" s="1">
        <v>43854</v>
      </c>
      <c r="N541" s="6" t="s">
        <v>66</v>
      </c>
      <c r="O541" s="36" t="str">
        <f t="shared" si="33"/>
        <v>24/01/2020 15:15</v>
      </c>
      <c r="P541" s="46">
        <f t="shared" si="34"/>
        <v>4.1666666664241347E-2</v>
      </c>
      <c r="Q541" s="48">
        <v>0</v>
      </c>
      <c r="R541" s="47">
        <f t="shared" si="35"/>
        <v>59.99999999650754</v>
      </c>
      <c r="S541" s="6" t="s">
        <v>232</v>
      </c>
      <c r="T541" s="6" t="s">
        <v>226</v>
      </c>
      <c r="U541" s="6" t="s">
        <v>44</v>
      </c>
      <c r="V541" s="6" t="s">
        <v>1872</v>
      </c>
      <c r="W541" s="7">
        <v>0</v>
      </c>
      <c r="X541" s="7">
        <v>0</v>
      </c>
      <c r="Y541" s="7">
        <v>0</v>
      </c>
      <c r="Z541" s="7">
        <v>2</v>
      </c>
      <c r="AA541" s="7">
        <v>0</v>
      </c>
      <c r="AB541" s="7">
        <v>0</v>
      </c>
      <c r="AC541" s="7">
        <v>0</v>
      </c>
      <c r="AD541" s="7">
        <v>0</v>
      </c>
      <c r="AE541">
        <v>4</v>
      </c>
      <c r="AF541">
        <v>0</v>
      </c>
      <c r="AG541">
        <v>0</v>
      </c>
      <c r="AH541">
        <v>0</v>
      </c>
      <c r="AI541">
        <v>0</v>
      </c>
      <c r="AJ541">
        <v>2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</row>
    <row r="542" spans="1:44" x14ac:dyDescent="0.25">
      <c r="A542">
        <v>1537822</v>
      </c>
      <c r="B542">
        <v>721252</v>
      </c>
      <c r="C542">
        <v>21.535595159331599</v>
      </c>
      <c r="D542">
        <v>40.318317383583398</v>
      </c>
      <c r="E542" s="68" t="s">
        <v>245</v>
      </c>
      <c r="F542" s="8">
        <f>INDEX(Δεδομένα!$P:$P,MATCH('2020'!E542,Δεδομένα!$O:$O,0))</f>
        <v>71</v>
      </c>
      <c r="G542" s="6" t="s">
        <v>246</v>
      </c>
      <c r="H542" s="2" t="str">
        <f>INDEX(Δεδομένα!B$1:B$51,MATCH('2020'!G542,Δεδομένα!A$1:A$51,0))</f>
        <v>ΔΥΤΙΚΗΣ ΜΑΚΕΔΟΝΙΑΣ</v>
      </c>
      <c r="I542" s="8">
        <f>INDEX(Δεδομένα!E$1:E$13,MATCH('2020'!H542,Δεδομένα!D$1:D$13,0))</f>
        <v>4</v>
      </c>
      <c r="J542" s="1">
        <v>43854</v>
      </c>
      <c r="K542" s="6" t="s">
        <v>1358</v>
      </c>
      <c r="L542" s="36" t="str">
        <f t="shared" si="32"/>
        <v>24/01/2020 14:09</v>
      </c>
      <c r="M542" s="1">
        <v>43854</v>
      </c>
      <c r="N542" s="6" t="s">
        <v>418</v>
      </c>
      <c r="O542" s="36" t="str">
        <f t="shared" si="33"/>
        <v>24/01/2020 18:45</v>
      </c>
      <c r="P542" s="46">
        <f t="shared" si="34"/>
        <v>0.19166666666569654</v>
      </c>
      <c r="Q542" s="48">
        <v>0</v>
      </c>
      <c r="R542" s="47">
        <f t="shared" si="35"/>
        <v>275.99999999860302</v>
      </c>
      <c r="S542" s="6" t="s">
        <v>1838</v>
      </c>
      <c r="T542" s="6" t="s">
        <v>248</v>
      </c>
      <c r="U542" s="6" t="s">
        <v>44</v>
      </c>
      <c r="V542" s="6" t="s">
        <v>1839</v>
      </c>
      <c r="W542" s="7">
        <v>0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0</v>
      </c>
      <c r="AD542" s="7">
        <v>0</v>
      </c>
      <c r="AE542">
        <v>7</v>
      </c>
      <c r="AF542">
        <v>0</v>
      </c>
      <c r="AG542">
        <v>0</v>
      </c>
      <c r="AH542">
        <v>0</v>
      </c>
      <c r="AI542">
        <v>0</v>
      </c>
      <c r="AJ542">
        <v>2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</row>
    <row r="543" spans="1:44" x14ac:dyDescent="0.25">
      <c r="A543">
        <v>1534156</v>
      </c>
      <c r="B543">
        <v>721261</v>
      </c>
      <c r="C543">
        <v>21.6924290942179</v>
      </c>
      <c r="D543">
        <v>40.477968354654003</v>
      </c>
      <c r="E543" s="68" t="s">
        <v>1028</v>
      </c>
      <c r="F543" s="8">
        <f>INDEX(Δεδομένα!$P:$P,MATCH('2020'!E543,Δεδομένα!$O:$O,0))</f>
        <v>73</v>
      </c>
      <c r="G543" s="6" t="s">
        <v>246</v>
      </c>
      <c r="H543" s="2" t="str">
        <f>INDEX(Δεδομένα!B$1:B$51,MATCH('2020'!G543,Δεδομένα!A$1:A$51,0))</f>
        <v>ΔΥΤΙΚΗΣ ΜΑΚΕΔΟΝΙΑΣ</v>
      </c>
      <c r="I543" s="8">
        <f>INDEX(Δεδομένα!E$1:E$13,MATCH('2020'!H543,Δεδομένα!D$1:D$13,0))</f>
        <v>4</v>
      </c>
      <c r="J543" s="1">
        <v>43854</v>
      </c>
      <c r="K543" s="6" t="s">
        <v>198</v>
      </c>
      <c r="L543" s="36" t="str">
        <f t="shared" si="32"/>
        <v>24/01/2020 16:30</v>
      </c>
      <c r="M543" s="1">
        <v>43854</v>
      </c>
      <c r="N543" s="6" t="s">
        <v>156</v>
      </c>
      <c r="O543" s="36" t="str">
        <f t="shared" si="33"/>
        <v>24/01/2020 17:30</v>
      </c>
      <c r="P543" s="46">
        <f t="shared" si="34"/>
        <v>4.1666666664241347E-2</v>
      </c>
      <c r="Q543" s="48">
        <v>0</v>
      </c>
      <c r="R543" s="47">
        <f t="shared" si="35"/>
        <v>59.99999999650754</v>
      </c>
      <c r="S543" s="6" t="s">
        <v>246</v>
      </c>
      <c r="T543" s="6" t="s">
        <v>1031</v>
      </c>
      <c r="U543" s="6" t="s">
        <v>44</v>
      </c>
      <c r="V543" s="6" t="s">
        <v>1889</v>
      </c>
      <c r="W543" s="7">
        <v>0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10</v>
      </c>
      <c r="AD543" s="7">
        <v>0</v>
      </c>
      <c r="AE543">
        <v>2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</row>
    <row r="544" spans="1:44" x14ac:dyDescent="0.25">
      <c r="A544">
        <v>1533380</v>
      </c>
      <c r="B544">
        <v>720926</v>
      </c>
      <c r="C544">
        <v>22.115987512782802</v>
      </c>
      <c r="D544">
        <v>39.935420803858598</v>
      </c>
      <c r="E544" s="68" t="s">
        <v>1022</v>
      </c>
      <c r="F544" s="8">
        <f>INDEX(Δεδομένα!$P:$P,MATCH('2020'!E544,Δεδομένα!$O:$O,0))</f>
        <v>103</v>
      </c>
      <c r="G544" s="6" t="s">
        <v>288</v>
      </c>
      <c r="H544" s="2" t="str">
        <f>INDEX(Δεδομένα!B$1:B$51,MATCH('2020'!G544,Δεδομένα!A$1:A$51,0))</f>
        <v>ΘΕΣΣΑΛΙΑΣ</v>
      </c>
      <c r="I544" s="8">
        <f>INDEX(Δεδομένα!E$1:E$13,MATCH('2020'!H544,Δεδομένα!D$1:D$13,0))</f>
        <v>6</v>
      </c>
      <c r="J544" s="1">
        <v>43854</v>
      </c>
      <c r="K544" s="6" t="s">
        <v>153</v>
      </c>
      <c r="L544" s="36" t="str">
        <f t="shared" si="32"/>
        <v>24/01/2020 16:15</v>
      </c>
      <c r="M544" s="1">
        <v>43854</v>
      </c>
      <c r="N544" s="6" t="s">
        <v>231</v>
      </c>
      <c r="O544" s="36" t="str">
        <f t="shared" si="33"/>
        <v>24/01/2020 17:20</v>
      </c>
      <c r="P544" s="46">
        <f t="shared" si="34"/>
        <v>4.5138888883229811E-2</v>
      </c>
      <c r="Q544" s="48">
        <v>0</v>
      </c>
      <c r="R544" s="47">
        <f t="shared" si="35"/>
        <v>64.999999991850927</v>
      </c>
      <c r="S544" s="6" t="s">
        <v>1025</v>
      </c>
      <c r="T544" s="6" t="s">
        <v>1026</v>
      </c>
      <c r="U544" s="6" t="s">
        <v>44</v>
      </c>
      <c r="V544" s="6" t="s">
        <v>1809</v>
      </c>
      <c r="W544" s="7">
        <v>0</v>
      </c>
      <c r="X544" s="7">
        <v>0</v>
      </c>
      <c r="Y544" s="7">
        <v>0</v>
      </c>
      <c r="Z544" s="7">
        <v>0</v>
      </c>
      <c r="AA544" s="7">
        <v>0</v>
      </c>
      <c r="AB544" s="7">
        <v>0.05</v>
      </c>
      <c r="AC544" s="7">
        <v>0</v>
      </c>
      <c r="AD544" s="7">
        <v>0</v>
      </c>
      <c r="AE544">
        <v>3</v>
      </c>
      <c r="AF544">
        <v>0</v>
      </c>
      <c r="AG544">
        <v>0</v>
      </c>
      <c r="AH544">
        <v>0</v>
      </c>
      <c r="AI544">
        <v>0</v>
      </c>
      <c r="AJ544">
        <v>2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</row>
    <row r="545" spans="1:44" x14ac:dyDescent="0.25">
      <c r="A545">
        <v>1536577</v>
      </c>
      <c r="B545">
        <v>721218</v>
      </c>
      <c r="C545">
        <v>22.536702858324698</v>
      </c>
      <c r="D545">
        <v>39.899039902798997</v>
      </c>
      <c r="E545" s="68" t="s">
        <v>1271</v>
      </c>
      <c r="F545" s="8">
        <f>INDEX(Δεδομένα!$P:$P,MATCH('2020'!E545,Δεδομένα!$O:$O,0))</f>
        <v>102</v>
      </c>
      <c r="G545" s="6" t="s">
        <v>288</v>
      </c>
      <c r="H545" s="2" t="str">
        <f>INDEX(Δεδομένα!B$1:B$51,MATCH('2020'!G545,Δεδομένα!A$1:A$51,0))</f>
        <v>ΘΕΣΣΑΛΙΑΣ</v>
      </c>
      <c r="I545" s="8">
        <f>INDEX(Δεδομένα!E$1:E$13,MATCH('2020'!H545,Δεδομένα!D$1:D$13,0))</f>
        <v>6</v>
      </c>
      <c r="J545" s="1">
        <v>43854</v>
      </c>
      <c r="K545" s="6" t="s">
        <v>595</v>
      </c>
      <c r="L545" s="36" t="str">
        <f t="shared" si="32"/>
        <v>24/01/2020 14:20</v>
      </c>
      <c r="M545" s="1">
        <v>43854</v>
      </c>
      <c r="N545" s="6" t="s">
        <v>336</v>
      </c>
      <c r="O545" s="36" t="str">
        <f t="shared" si="33"/>
        <v>24/01/2020 17:40</v>
      </c>
      <c r="P545" s="46">
        <f t="shared" si="34"/>
        <v>0.13888888889050577</v>
      </c>
      <c r="Q545" s="48">
        <v>0</v>
      </c>
      <c r="R545" s="47">
        <f t="shared" si="35"/>
        <v>200.00000000232831</v>
      </c>
      <c r="S545" s="6" t="s">
        <v>288</v>
      </c>
      <c r="T545" s="6" t="s">
        <v>1272</v>
      </c>
      <c r="U545" s="6" t="s">
        <v>44</v>
      </c>
      <c r="V545" s="6" t="s">
        <v>1873</v>
      </c>
      <c r="W545" s="7">
        <v>3</v>
      </c>
      <c r="X545" s="7">
        <v>0</v>
      </c>
      <c r="Y545" s="7">
        <v>0</v>
      </c>
      <c r="Z545" s="7">
        <v>0</v>
      </c>
      <c r="AA545" s="7">
        <v>0</v>
      </c>
      <c r="AB545" s="7">
        <v>0</v>
      </c>
      <c r="AC545" s="7">
        <v>0</v>
      </c>
      <c r="AD545" s="7">
        <v>0</v>
      </c>
      <c r="AE545">
        <v>6</v>
      </c>
      <c r="AF545">
        <v>0</v>
      </c>
      <c r="AG545">
        <v>0</v>
      </c>
      <c r="AH545">
        <v>0</v>
      </c>
      <c r="AI545">
        <v>0</v>
      </c>
      <c r="AJ545">
        <v>3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</row>
    <row r="546" spans="1:44" x14ac:dyDescent="0.25">
      <c r="A546">
        <v>1537969</v>
      </c>
      <c r="B546">
        <v>721211</v>
      </c>
      <c r="C546">
        <v>26.394153673717799</v>
      </c>
      <c r="D546">
        <v>38.969260904139503</v>
      </c>
      <c r="E546" s="68" t="s">
        <v>511</v>
      </c>
      <c r="F546" s="8">
        <f>INDEX(Δεδομένα!$P:$P,MATCH('2020'!E546,Δεδομένα!$O:$O,0))</f>
        <v>199</v>
      </c>
      <c r="G546" s="6" t="s">
        <v>495</v>
      </c>
      <c r="H546" s="2" t="str">
        <f>INDEX(Δεδομένα!B$1:B$51,MATCH('2020'!G546,Δεδομένα!A$1:A$51,0))</f>
        <v>ΒΟΡΕΙΟΥ ΑΙΓΑΙΟΥ</v>
      </c>
      <c r="I546" s="8">
        <f>INDEX(Δεδομένα!E$1:E$13,MATCH('2020'!H546,Δεδομένα!D$1:D$13,0))</f>
        <v>11</v>
      </c>
      <c r="J546" s="1">
        <v>43854</v>
      </c>
      <c r="K546" s="6" t="s">
        <v>1321</v>
      </c>
      <c r="L546" s="36" t="str">
        <f t="shared" si="32"/>
        <v>24/01/2020 13:42</v>
      </c>
      <c r="M546" s="1">
        <v>43854</v>
      </c>
      <c r="N546" s="6" t="s">
        <v>759</v>
      </c>
      <c r="O546" s="36" t="str">
        <f t="shared" si="33"/>
        <v>24/01/2020 14:10</v>
      </c>
      <c r="P546" s="46">
        <f t="shared" si="34"/>
        <v>1.9444444449618459E-2</v>
      </c>
      <c r="Q546" s="48">
        <v>0</v>
      </c>
      <c r="R546" s="47">
        <f t="shared" si="35"/>
        <v>28.000000007450581</v>
      </c>
      <c r="S546" s="6" t="s">
        <v>498</v>
      </c>
      <c r="T546" s="6" t="s">
        <v>499</v>
      </c>
      <c r="U546" s="6" t="s">
        <v>514</v>
      </c>
      <c r="V546" s="6" t="s">
        <v>1869</v>
      </c>
      <c r="W546" s="7">
        <v>0</v>
      </c>
      <c r="X546" s="7">
        <v>0</v>
      </c>
      <c r="Y546" s="7">
        <v>0</v>
      </c>
      <c r="Z546" s="7">
        <v>0</v>
      </c>
      <c r="AA546" s="7">
        <v>0</v>
      </c>
      <c r="AB546" s="7">
        <v>0.1</v>
      </c>
      <c r="AC546" s="7">
        <v>0</v>
      </c>
      <c r="AD546" s="7">
        <v>0</v>
      </c>
      <c r="AE546">
        <v>3</v>
      </c>
      <c r="AF546">
        <v>0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</row>
    <row r="547" spans="1:44" x14ac:dyDescent="0.25">
      <c r="A547">
        <v>1538569</v>
      </c>
      <c r="B547">
        <v>721197</v>
      </c>
      <c r="C547">
        <v>22.138228756189601</v>
      </c>
      <c r="D547">
        <v>37.0486065018871</v>
      </c>
      <c r="E547" s="68" t="s">
        <v>937</v>
      </c>
      <c r="F547" s="8">
        <f>INDEX(Δεδομένα!$P:$P,MATCH('2020'!E547,Δεδομένα!$O:$O,0))</f>
        <v>143</v>
      </c>
      <c r="G547" s="6" t="s">
        <v>841</v>
      </c>
      <c r="H547" s="2" t="str">
        <f>INDEX(Δεδομένα!B$1:B$51,MATCH('2020'!G547,Δεδομένα!A$1:A$51,0))</f>
        <v>ΠΕΛΛΟΠΟΝΗΣΟΥ</v>
      </c>
      <c r="I547" s="8">
        <f>INDEX(Δεδομένα!E$1:E$13,MATCH('2020'!H547,Δεδομένα!D$1:D$13,0))</f>
        <v>8</v>
      </c>
      <c r="J547" s="1">
        <v>43854</v>
      </c>
      <c r="K547" s="6" t="s">
        <v>440</v>
      </c>
      <c r="L547" s="36" t="str">
        <f t="shared" si="32"/>
        <v>24/01/2020 13:15</v>
      </c>
      <c r="M547" s="1">
        <v>43854</v>
      </c>
      <c r="N547" s="6" t="s">
        <v>759</v>
      </c>
      <c r="O547" s="36" t="str">
        <f t="shared" si="33"/>
        <v>24/01/2020 14:10</v>
      </c>
      <c r="P547" s="46">
        <f t="shared" si="34"/>
        <v>3.8194444445252884E-2</v>
      </c>
      <c r="Q547" s="48">
        <v>0</v>
      </c>
      <c r="R547" s="47">
        <f t="shared" si="35"/>
        <v>55.000000001164153</v>
      </c>
      <c r="S547" s="6" t="s">
        <v>842</v>
      </c>
      <c r="T547" s="6" t="s">
        <v>940</v>
      </c>
      <c r="U547" s="6" t="s">
        <v>44</v>
      </c>
      <c r="V547" s="6" t="s">
        <v>1866</v>
      </c>
      <c r="W547" s="7">
        <v>0</v>
      </c>
      <c r="X547" s="7">
        <v>0</v>
      </c>
      <c r="Y547" s="7">
        <v>0</v>
      </c>
      <c r="Z547" s="7">
        <v>0</v>
      </c>
      <c r="AA547" s="7">
        <v>0</v>
      </c>
      <c r="AB547" s="7">
        <v>0.5</v>
      </c>
      <c r="AC547" s="7">
        <v>0</v>
      </c>
      <c r="AD547" s="7">
        <v>0</v>
      </c>
      <c r="AE547">
        <v>5</v>
      </c>
      <c r="AF547">
        <v>0</v>
      </c>
      <c r="AG547">
        <v>0</v>
      </c>
      <c r="AH547">
        <v>0</v>
      </c>
      <c r="AI547">
        <v>0</v>
      </c>
      <c r="AJ547">
        <v>2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</row>
    <row r="548" spans="1:44" x14ac:dyDescent="0.25">
      <c r="A548">
        <v>1538610</v>
      </c>
      <c r="B548">
        <v>721198</v>
      </c>
      <c r="C548">
        <v>21.890300668033699</v>
      </c>
      <c r="D548">
        <v>37.284566997116201</v>
      </c>
      <c r="E548" s="68" t="s">
        <v>840</v>
      </c>
      <c r="F548" s="8">
        <f>INDEX(Δεδομένα!$P:$P,MATCH('2020'!E548,Δεδομένα!$O:$O,0))</f>
        <v>144</v>
      </c>
      <c r="G548" s="6" t="s">
        <v>841</v>
      </c>
      <c r="H548" s="2" t="str">
        <f>INDEX(Δεδομένα!B$1:B$51,MATCH('2020'!G548,Δεδομένα!A$1:A$51,0))</f>
        <v>ΠΕΛΛΟΠΟΝΗΣΟΥ</v>
      </c>
      <c r="I548" s="8">
        <f>INDEX(Δεδομένα!E$1:E$13,MATCH('2020'!H548,Δεδομένα!D$1:D$13,0))</f>
        <v>8</v>
      </c>
      <c r="J548" s="1">
        <v>43854</v>
      </c>
      <c r="K548" s="6" t="s">
        <v>128</v>
      </c>
      <c r="L548" s="36" t="str">
        <f t="shared" si="32"/>
        <v>24/01/2020 13:25</v>
      </c>
      <c r="M548" s="1">
        <v>43854</v>
      </c>
      <c r="N548" s="6" t="s">
        <v>542</v>
      </c>
      <c r="O548" s="36" t="str">
        <f t="shared" si="33"/>
        <v>24/01/2020 14:30</v>
      </c>
      <c r="P548" s="46">
        <f t="shared" si="34"/>
        <v>4.5138888883229811E-2</v>
      </c>
      <c r="Q548" s="48">
        <v>0</v>
      </c>
      <c r="R548" s="47">
        <f t="shared" si="35"/>
        <v>64.999999991850927</v>
      </c>
      <c r="S548" s="6" t="s">
        <v>842</v>
      </c>
      <c r="T548" s="6" t="s">
        <v>843</v>
      </c>
      <c r="U548" s="6" t="s">
        <v>44</v>
      </c>
      <c r="V548" s="6" t="s">
        <v>1867</v>
      </c>
      <c r="W548" s="7">
        <v>0</v>
      </c>
      <c r="X548" s="7">
        <v>0.1</v>
      </c>
      <c r="Y548" s="7">
        <v>0</v>
      </c>
      <c r="Z548" s="7">
        <v>0</v>
      </c>
      <c r="AA548" s="7">
        <v>0</v>
      </c>
      <c r="AB548" s="7">
        <v>0</v>
      </c>
      <c r="AC548" s="7">
        <v>0</v>
      </c>
      <c r="AD548" s="7">
        <v>0</v>
      </c>
      <c r="AE548">
        <v>2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</row>
    <row r="549" spans="1:44" x14ac:dyDescent="0.25">
      <c r="A549">
        <v>1538613</v>
      </c>
      <c r="B549">
        <v>721210</v>
      </c>
      <c r="C549">
        <v>22.009381964542399</v>
      </c>
      <c r="D549">
        <v>37.310904280774999</v>
      </c>
      <c r="E549" s="68" t="s">
        <v>840</v>
      </c>
      <c r="F549" s="8">
        <f>INDEX(Δεδομένα!$P:$P,MATCH('2020'!E549,Δεδομένα!$O:$O,0))</f>
        <v>144</v>
      </c>
      <c r="G549" s="6" t="s">
        <v>841</v>
      </c>
      <c r="H549" s="2" t="str">
        <f>INDEX(Δεδομένα!B$1:B$51,MATCH('2020'!G549,Δεδομένα!A$1:A$51,0))</f>
        <v>ΠΕΛΛΟΠΟΝΗΣΟΥ</v>
      </c>
      <c r="I549" s="8">
        <f>INDEX(Δεδομένα!E$1:E$13,MATCH('2020'!H549,Δεδομένα!D$1:D$13,0))</f>
        <v>8</v>
      </c>
      <c r="J549" s="1">
        <v>43854</v>
      </c>
      <c r="K549" s="6" t="s">
        <v>1467</v>
      </c>
      <c r="L549" s="36" t="str">
        <f t="shared" si="32"/>
        <v>24/01/2020 13:40</v>
      </c>
      <c r="M549" s="1">
        <v>43854</v>
      </c>
      <c r="N549" s="6" t="s">
        <v>154</v>
      </c>
      <c r="O549" s="36" t="str">
        <f t="shared" si="33"/>
        <v>24/01/2020 18:05</v>
      </c>
      <c r="P549" s="46">
        <f t="shared" si="34"/>
        <v>0.18402777777373558</v>
      </c>
      <c r="Q549" s="48">
        <v>0</v>
      </c>
      <c r="R549" s="47">
        <f t="shared" si="35"/>
        <v>264.99999999417923</v>
      </c>
      <c r="S549" s="6" t="s">
        <v>842</v>
      </c>
      <c r="T549" s="6" t="s">
        <v>843</v>
      </c>
      <c r="U549" s="6" t="s">
        <v>44</v>
      </c>
      <c r="V549" s="6" t="s">
        <v>1868</v>
      </c>
      <c r="W549" s="7">
        <v>0</v>
      </c>
      <c r="X549" s="7">
        <v>3</v>
      </c>
      <c r="Y549" s="7">
        <v>0</v>
      </c>
      <c r="Z549" s="7">
        <v>0</v>
      </c>
      <c r="AA549" s="7">
        <v>0</v>
      </c>
      <c r="AB549" s="7">
        <v>0</v>
      </c>
      <c r="AC549" s="7">
        <v>0</v>
      </c>
      <c r="AD549" s="7">
        <v>0</v>
      </c>
      <c r="AE549">
        <v>10</v>
      </c>
      <c r="AF549">
        <v>0</v>
      </c>
      <c r="AG549">
        <v>0</v>
      </c>
      <c r="AH549">
        <v>0</v>
      </c>
      <c r="AI549">
        <v>0</v>
      </c>
      <c r="AJ549">
        <v>4</v>
      </c>
      <c r="AK549">
        <v>1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</row>
    <row r="550" spans="1:44" x14ac:dyDescent="0.25">
      <c r="A550">
        <v>1538616</v>
      </c>
      <c r="B550">
        <v>721226</v>
      </c>
      <c r="C550">
        <v>21.997568280384701</v>
      </c>
      <c r="D550">
        <v>37.237660684462597</v>
      </c>
      <c r="E550" s="68" t="s">
        <v>840</v>
      </c>
      <c r="F550" s="8">
        <f>INDEX(Δεδομένα!$P:$P,MATCH('2020'!E550,Δεδομένα!$O:$O,0))</f>
        <v>144</v>
      </c>
      <c r="G550" s="6" t="s">
        <v>841</v>
      </c>
      <c r="H550" s="2" t="str">
        <f>INDEX(Δεδομένα!B$1:B$51,MATCH('2020'!G550,Δεδομένα!A$1:A$51,0))</f>
        <v>ΠΕΛΛΟΠΟΝΗΣΟΥ</v>
      </c>
      <c r="I550" s="8">
        <f>INDEX(Δεδομένα!E$1:E$13,MATCH('2020'!H550,Δεδομένα!D$1:D$13,0))</f>
        <v>8</v>
      </c>
      <c r="J550" s="1">
        <v>43854</v>
      </c>
      <c r="K550" s="6" t="s">
        <v>914</v>
      </c>
      <c r="L550" s="36" t="str">
        <f t="shared" si="32"/>
        <v>24/01/2020 14:42</v>
      </c>
      <c r="M550" s="1">
        <v>43854</v>
      </c>
      <c r="N550" s="6" t="s">
        <v>1519</v>
      </c>
      <c r="O550" s="36" t="str">
        <f t="shared" si="33"/>
        <v>24/01/2020 17:28</v>
      </c>
      <c r="P550" s="46">
        <f t="shared" si="34"/>
        <v>0.11527777777519077</v>
      </c>
      <c r="Q550" s="48">
        <v>0</v>
      </c>
      <c r="R550" s="47">
        <f t="shared" si="35"/>
        <v>165.99999999627471</v>
      </c>
      <c r="S550" s="6" t="s">
        <v>842</v>
      </c>
      <c r="T550" s="6" t="s">
        <v>843</v>
      </c>
      <c r="U550" s="6" t="s">
        <v>44</v>
      </c>
      <c r="V550" s="6" t="s">
        <v>1877</v>
      </c>
      <c r="W550" s="7">
        <v>0</v>
      </c>
      <c r="X550" s="7">
        <v>0</v>
      </c>
      <c r="Y550" s="7">
        <v>0</v>
      </c>
      <c r="Z550" s="7">
        <v>0</v>
      </c>
      <c r="AA550" s="7">
        <v>4</v>
      </c>
      <c r="AB550" s="7">
        <v>0</v>
      </c>
      <c r="AC550" s="7">
        <v>0</v>
      </c>
      <c r="AD550" s="7">
        <v>0</v>
      </c>
      <c r="AE550">
        <v>4</v>
      </c>
      <c r="AF550">
        <v>0</v>
      </c>
      <c r="AG550">
        <v>0</v>
      </c>
      <c r="AH550">
        <v>0</v>
      </c>
      <c r="AI550">
        <v>0</v>
      </c>
      <c r="AJ550">
        <v>2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</row>
    <row r="551" spans="1:44" x14ac:dyDescent="0.25">
      <c r="A551">
        <v>1535634</v>
      </c>
      <c r="B551">
        <v>721138</v>
      </c>
      <c r="C551">
        <v>22.555172138760302</v>
      </c>
      <c r="D551">
        <v>40.063055375286702</v>
      </c>
      <c r="E551" s="68" t="s">
        <v>916</v>
      </c>
      <c r="F551" s="8">
        <f>INDEX(Δεδομένα!$P:$P,MATCH('2020'!E551,Δεδομένα!$O:$O,0))</f>
        <v>69</v>
      </c>
      <c r="G551" s="6" t="s">
        <v>917</v>
      </c>
      <c r="H551" s="2" t="str">
        <f>INDEX(Δεδομένα!B$1:B$51,MATCH('2020'!G551,Δεδομένα!A$1:A$51,0))</f>
        <v>ΚΕΝΤΡΙΚΗΣ ΜΑΚΕΔΟΝΙΑΣ</v>
      </c>
      <c r="I551" s="8">
        <f>INDEX(Δεδομένα!E$1:E$13,MATCH('2020'!H551,Δεδομένα!D$1:D$13,0))</f>
        <v>3</v>
      </c>
      <c r="J551" s="1">
        <v>43854</v>
      </c>
      <c r="K551" s="6" t="s">
        <v>1085</v>
      </c>
      <c r="L551" s="36" t="str">
        <f t="shared" si="32"/>
        <v>24/01/2020 09:34</v>
      </c>
      <c r="M551" s="1">
        <v>43854</v>
      </c>
      <c r="N551" s="6" t="s">
        <v>1854</v>
      </c>
      <c r="O551" s="36" t="str">
        <f t="shared" si="33"/>
        <v>24/01/2020 10:04</v>
      </c>
      <c r="P551" s="46">
        <f t="shared" si="34"/>
        <v>2.0833333335758653E-2</v>
      </c>
      <c r="Q551" s="48">
        <v>0</v>
      </c>
      <c r="R551" s="47">
        <f t="shared" si="35"/>
        <v>30.00000000349246</v>
      </c>
      <c r="S551" s="6" t="s">
        <v>44</v>
      </c>
      <c r="T551" s="6" t="s">
        <v>918</v>
      </c>
      <c r="U551" s="6" t="s">
        <v>44</v>
      </c>
      <c r="V551" s="6" t="s">
        <v>1855</v>
      </c>
      <c r="W551" s="7">
        <v>0</v>
      </c>
      <c r="X551" s="7">
        <v>0</v>
      </c>
      <c r="Y551" s="7">
        <v>0</v>
      </c>
      <c r="Z551" s="7">
        <v>0</v>
      </c>
      <c r="AA551" s="7">
        <v>0</v>
      </c>
      <c r="AB551" s="7">
        <v>0.15</v>
      </c>
      <c r="AC551" s="7">
        <v>0</v>
      </c>
      <c r="AD551" s="7">
        <v>0</v>
      </c>
      <c r="AE551">
        <v>2</v>
      </c>
      <c r="AF551">
        <v>0</v>
      </c>
      <c r="AG551">
        <v>0</v>
      </c>
      <c r="AH551">
        <v>0</v>
      </c>
      <c r="AI551">
        <v>0</v>
      </c>
      <c r="AJ551">
        <v>1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</row>
    <row r="552" spans="1:44" x14ac:dyDescent="0.25">
      <c r="A552">
        <v>1534952</v>
      </c>
      <c r="B552">
        <v>721179</v>
      </c>
      <c r="C552">
        <v>22.348006465048702</v>
      </c>
      <c r="D552">
        <v>40.258163920622003</v>
      </c>
      <c r="E552" s="68" t="s">
        <v>978</v>
      </c>
      <c r="F552" s="8">
        <f>INDEX(Δεδομένα!$P:$P,MATCH('2020'!E552,Δεδομένα!$O:$O,0))</f>
        <v>67</v>
      </c>
      <c r="G552" s="6" t="s">
        <v>917</v>
      </c>
      <c r="H552" s="2" t="str">
        <f>INDEX(Δεδομένα!B$1:B$51,MATCH('2020'!G552,Δεδομένα!A$1:A$51,0))</f>
        <v>ΚΕΝΤΡΙΚΗΣ ΜΑΚΕΔΟΝΙΑΣ</v>
      </c>
      <c r="I552" s="8">
        <f>INDEX(Δεδομένα!E$1:E$13,MATCH('2020'!H552,Δεδομένα!D$1:D$13,0))</f>
        <v>3</v>
      </c>
      <c r="J552" s="1">
        <v>43854</v>
      </c>
      <c r="K552" s="6" t="s">
        <v>611</v>
      </c>
      <c r="L552" s="36" t="str">
        <f t="shared" si="32"/>
        <v>24/01/2020 12:15</v>
      </c>
      <c r="M552" s="1">
        <v>43854</v>
      </c>
      <c r="N552" s="6" t="s">
        <v>1859</v>
      </c>
      <c r="O552" s="36" t="str">
        <f t="shared" si="33"/>
        <v>24/01/2020 13:02</v>
      </c>
      <c r="P552" s="46">
        <f t="shared" si="34"/>
        <v>3.2638888893416151E-2</v>
      </c>
      <c r="Q552" s="48">
        <v>0</v>
      </c>
      <c r="R552" s="47">
        <f t="shared" si="35"/>
        <v>47.000000006519258</v>
      </c>
      <c r="S552" s="6" t="s">
        <v>917</v>
      </c>
      <c r="T552" s="6" t="s">
        <v>980</v>
      </c>
      <c r="U552" s="6" t="s">
        <v>981</v>
      </c>
      <c r="V552" s="6" t="s">
        <v>1860</v>
      </c>
      <c r="W552" s="7">
        <v>0</v>
      </c>
      <c r="X552" s="7">
        <v>0</v>
      </c>
      <c r="Y552" s="7">
        <v>0</v>
      </c>
      <c r="Z552" s="7">
        <v>0</v>
      </c>
      <c r="AA552" s="7">
        <v>0</v>
      </c>
      <c r="AB552" s="7">
        <v>1.5</v>
      </c>
      <c r="AC552" s="7">
        <v>1.5</v>
      </c>
      <c r="AD552" s="7">
        <v>0</v>
      </c>
      <c r="AE552">
        <v>1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</row>
    <row r="553" spans="1:44" x14ac:dyDescent="0.25">
      <c r="A553">
        <v>1534934</v>
      </c>
      <c r="B553">
        <v>721214</v>
      </c>
      <c r="C553">
        <v>22.542386701602101</v>
      </c>
      <c r="D553">
        <v>40.286936143971403</v>
      </c>
      <c r="E553" s="68" t="s">
        <v>978</v>
      </c>
      <c r="F553" s="8">
        <f>INDEX(Δεδομένα!$P:$P,MATCH('2020'!E553,Δεδομένα!$O:$O,0))</f>
        <v>67</v>
      </c>
      <c r="G553" s="6" t="s">
        <v>917</v>
      </c>
      <c r="H553" s="2" t="str">
        <f>INDEX(Δεδομένα!B$1:B$51,MATCH('2020'!G553,Δεδομένα!A$1:A$51,0))</f>
        <v>ΚΕΝΤΡΙΚΗΣ ΜΑΚΕΔΟΝΙΑΣ</v>
      </c>
      <c r="I553" s="8">
        <f>INDEX(Δεδομένα!E$1:E$13,MATCH('2020'!H553,Δεδομένα!D$1:D$13,0))</f>
        <v>3</v>
      </c>
      <c r="J553" s="1">
        <v>43854</v>
      </c>
      <c r="K553" s="6" t="s">
        <v>172</v>
      </c>
      <c r="L553" s="36" t="str">
        <f t="shared" si="32"/>
        <v>24/01/2020 14:07</v>
      </c>
      <c r="M553" s="1">
        <v>43854</v>
      </c>
      <c r="N553" s="6" t="s">
        <v>1870</v>
      </c>
      <c r="O553" s="36" t="str">
        <f t="shared" si="33"/>
        <v>24/01/2020 14:31</v>
      </c>
      <c r="P553" s="46">
        <f t="shared" si="34"/>
        <v>1.6666666670062114E-2</v>
      </c>
      <c r="Q553" s="48">
        <v>0</v>
      </c>
      <c r="R553" s="47">
        <f t="shared" si="35"/>
        <v>24.000000004889444</v>
      </c>
      <c r="S553" s="6" t="s">
        <v>917</v>
      </c>
      <c r="T553" s="6" t="s">
        <v>980</v>
      </c>
      <c r="U553" s="6" t="s">
        <v>73</v>
      </c>
      <c r="V553" s="6" t="s">
        <v>1871</v>
      </c>
      <c r="W553" s="7">
        <v>0</v>
      </c>
      <c r="X553" s="7">
        <v>0</v>
      </c>
      <c r="Y553" s="7">
        <v>0</v>
      </c>
      <c r="Z553" s="7">
        <v>0</v>
      </c>
      <c r="AA553" s="7">
        <v>0</v>
      </c>
      <c r="AB553" s="7">
        <v>0.3</v>
      </c>
      <c r="AC553" s="7">
        <v>0.1</v>
      </c>
      <c r="AD553" s="7">
        <v>0</v>
      </c>
      <c r="AE553">
        <v>2</v>
      </c>
      <c r="AF553">
        <v>0</v>
      </c>
      <c r="AG553">
        <v>0</v>
      </c>
      <c r="AH553">
        <v>0</v>
      </c>
      <c r="AI553">
        <v>0</v>
      </c>
      <c r="AJ553">
        <v>1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</row>
    <row r="554" spans="1:44" x14ac:dyDescent="0.25">
      <c r="A554">
        <v>1537250</v>
      </c>
      <c r="B554">
        <v>721239</v>
      </c>
      <c r="C554">
        <v>20.756486419423801</v>
      </c>
      <c r="D554">
        <v>39.036205460431702</v>
      </c>
      <c r="E554" s="68" t="s">
        <v>1725</v>
      </c>
      <c r="F554" s="8">
        <f>INDEX(Δεδομένα!$P:$P,MATCH('2020'!E554,Δεδομένα!$O:$O,0))</f>
        <v>97</v>
      </c>
      <c r="G554" s="6" t="s">
        <v>284</v>
      </c>
      <c r="H554" s="2" t="str">
        <f>INDEX(Δεδομένα!B$1:B$51,MATCH('2020'!G554,Δεδομένα!A$1:A$51,0))</f>
        <v>ΗΠΕΙΡΟΥ</v>
      </c>
      <c r="I554" s="8">
        <f>INDEX(Δεδομένα!E$1:E$13,MATCH('2020'!H554,Δεδομένα!D$1:D$13,0))</f>
        <v>5</v>
      </c>
      <c r="J554" s="1">
        <v>43854</v>
      </c>
      <c r="K554" s="6" t="s">
        <v>145</v>
      </c>
      <c r="L554" s="36" t="str">
        <f t="shared" si="32"/>
        <v>24/01/2020 15:20</v>
      </c>
      <c r="M554" s="1">
        <v>43854</v>
      </c>
      <c r="N554" s="6" t="s">
        <v>504</v>
      </c>
      <c r="O554" s="36" t="str">
        <f t="shared" si="33"/>
        <v>24/01/2020 15:50</v>
      </c>
      <c r="P554" s="46">
        <f t="shared" si="34"/>
        <v>2.0833333328482695E-2</v>
      </c>
      <c r="Q554" s="48">
        <v>0</v>
      </c>
      <c r="R554" s="47">
        <f t="shared" si="35"/>
        <v>29.999999993015081</v>
      </c>
      <c r="S554" s="6" t="s">
        <v>44</v>
      </c>
      <c r="T554" s="6" t="s">
        <v>1727</v>
      </c>
      <c r="U554" s="6" t="s">
        <v>1886</v>
      </c>
      <c r="V554" s="6" t="s">
        <v>1886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0.1</v>
      </c>
      <c r="AC554" s="7">
        <v>0</v>
      </c>
      <c r="AD554" s="7">
        <v>0</v>
      </c>
      <c r="AE554">
        <v>2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</row>
    <row r="555" spans="1:44" x14ac:dyDescent="0.25">
      <c r="A555">
        <v>1540063</v>
      </c>
      <c r="B555">
        <v>721213</v>
      </c>
      <c r="C555">
        <v>25.380844331381802</v>
      </c>
      <c r="D555">
        <v>41.123733542319897</v>
      </c>
      <c r="E555" s="68" t="s">
        <v>946</v>
      </c>
      <c r="F555" s="8">
        <f>INDEX(Δεδομένα!$P:$P,MATCH('2020'!E555,Δεδομένα!$O:$O,0))</f>
        <v>19</v>
      </c>
      <c r="G555" s="6" t="s">
        <v>64</v>
      </c>
      <c r="H555" s="2" t="str">
        <f>INDEX(Δεδομένα!B$1:B$51,MATCH('2020'!G555,Δεδομένα!A$1:A$51,0))</f>
        <v>ΑΝΑΤΟΛΙΚΗΣ ΜΑΚΕΔΟΝΙΑΣ ΚΑΙ ΘΡΑΚΗΣ</v>
      </c>
      <c r="I555" s="8">
        <f>INDEX(Δεδομένα!E$1:E$13,MATCH('2020'!H555,Δεδομένα!D$1:D$13,0))</f>
        <v>2</v>
      </c>
      <c r="J555" s="1">
        <v>43854</v>
      </c>
      <c r="K555" s="6" t="s">
        <v>570</v>
      </c>
      <c r="L555" s="36" t="str">
        <f t="shared" si="32"/>
        <v>24/01/2020 14:06</v>
      </c>
      <c r="M555" s="1">
        <v>43854</v>
      </c>
      <c r="N555" s="6" t="s">
        <v>400</v>
      </c>
      <c r="O555" s="36" t="str">
        <f t="shared" si="33"/>
        <v>24/01/2020 14:47</v>
      </c>
      <c r="P555" s="46">
        <f t="shared" si="34"/>
        <v>2.8472222220443655E-2</v>
      </c>
      <c r="Q555" s="48">
        <v>0</v>
      </c>
      <c r="R555" s="47">
        <f t="shared" si="35"/>
        <v>40.999999997438863</v>
      </c>
      <c r="S555" s="6" t="s">
        <v>44</v>
      </c>
      <c r="T555" s="6" t="s">
        <v>948</v>
      </c>
      <c r="U555" s="6" t="s">
        <v>44</v>
      </c>
      <c r="V555" s="6" t="s">
        <v>950</v>
      </c>
      <c r="W555" s="7">
        <v>0</v>
      </c>
      <c r="X555" s="7">
        <v>0</v>
      </c>
      <c r="Y555" s="7">
        <v>0</v>
      </c>
      <c r="Z555" s="7">
        <v>0.2</v>
      </c>
      <c r="AA555" s="7">
        <v>0</v>
      </c>
      <c r="AB555" s="7">
        <v>0</v>
      </c>
      <c r="AC555" s="7">
        <v>0</v>
      </c>
      <c r="AD555" s="7">
        <v>0</v>
      </c>
      <c r="AE555">
        <v>2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</row>
    <row r="556" spans="1:44" x14ac:dyDescent="0.25">
      <c r="A556">
        <v>1540070</v>
      </c>
      <c r="B556">
        <v>721256</v>
      </c>
      <c r="C556">
        <v>25.392339227852901</v>
      </c>
      <c r="D556">
        <v>41.127861439690598</v>
      </c>
      <c r="E556" s="68" t="s">
        <v>946</v>
      </c>
      <c r="F556" s="8">
        <f>INDEX(Δεδομένα!$P:$P,MATCH('2020'!E556,Δεδομένα!$O:$O,0))</f>
        <v>19</v>
      </c>
      <c r="G556" s="6" t="s">
        <v>64</v>
      </c>
      <c r="H556" s="2" t="str">
        <f>INDEX(Δεδομένα!B$1:B$51,MATCH('2020'!G556,Δεδομένα!A$1:A$51,0))</f>
        <v>ΑΝΑΤΟΛΙΚΗΣ ΜΑΚΕΔΟΝΙΑΣ ΚΑΙ ΘΡΑΚΗΣ</v>
      </c>
      <c r="I556" s="8">
        <f>INDEX(Δεδομένα!E$1:E$13,MATCH('2020'!H556,Δεδομένα!D$1:D$13,0))</f>
        <v>2</v>
      </c>
      <c r="J556" s="1">
        <v>43854</v>
      </c>
      <c r="K556" s="6" t="s">
        <v>1887</v>
      </c>
      <c r="L556" s="36" t="str">
        <f t="shared" si="32"/>
        <v>24/01/2020 16:13</v>
      </c>
      <c r="M556" s="1">
        <v>43854</v>
      </c>
      <c r="N556" s="6" t="s">
        <v>1430</v>
      </c>
      <c r="O556" s="36" t="str">
        <f t="shared" si="33"/>
        <v>24/01/2020 16:36</v>
      </c>
      <c r="P556" s="46">
        <f t="shared" si="34"/>
        <v>1.5972222223354038E-2</v>
      </c>
      <c r="Q556" s="48">
        <v>0</v>
      </c>
      <c r="R556" s="47">
        <f t="shared" si="35"/>
        <v>23.000000001629815</v>
      </c>
      <c r="S556" s="6" t="s">
        <v>44</v>
      </c>
      <c r="T556" s="6" t="s">
        <v>948</v>
      </c>
      <c r="U556" s="6" t="s">
        <v>44</v>
      </c>
      <c r="V556" s="6" t="s">
        <v>1888</v>
      </c>
      <c r="W556" s="7">
        <v>0</v>
      </c>
      <c r="X556" s="7">
        <v>0</v>
      </c>
      <c r="Y556" s="7">
        <v>0</v>
      </c>
      <c r="Z556" s="7">
        <v>0.1</v>
      </c>
      <c r="AA556" s="7">
        <v>0</v>
      </c>
      <c r="AB556" s="7">
        <v>0</v>
      </c>
      <c r="AC556" s="7">
        <v>0</v>
      </c>
      <c r="AD556" s="7">
        <v>0</v>
      </c>
      <c r="AE556">
        <v>2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</row>
    <row r="557" spans="1:44" x14ac:dyDescent="0.25">
      <c r="A557">
        <v>1540076</v>
      </c>
      <c r="B557">
        <v>721275</v>
      </c>
      <c r="C557">
        <v>25.387032575309199</v>
      </c>
      <c r="D557">
        <v>41.037831777226998</v>
      </c>
      <c r="E557" s="68" t="s">
        <v>946</v>
      </c>
      <c r="F557" s="8">
        <f>INDEX(Δεδομένα!$P:$P,MATCH('2020'!E557,Δεδομένα!$O:$O,0))</f>
        <v>19</v>
      </c>
      <c r="G557" s="6" t="s">
        <v>64</v>
      </c>
      <c r="H557" s="2" t="str">
        <f>INDEX(Δεδομένα!B$1:B$51,MATCH('2020'!G557,Δεδομένα!A$1:A$51,0))</f>
        <v>ΑΝΑΤΟΛΙΚΗΣ ΜΑΚΕΔΟΝΙΑΣ ΚΑΙ ΘΡΑΚΗΣ</v>
      </c>
      <c r="I557" s="8">
        <f>INDEX(Δεδομένα!E$1:E$13,MATCH('2020'!H557,Δεδομένα!D$1:D$13,0))</f>
        <v>2</v>
      </c>
      <c r="J557" s="1">
        <v>43854</v>
      </c>
      <c r="K557" s="6" t="s">
        <v>1113</v>
      </c>
      <c r="L557" s="36" t="str">
        <f t="shared" si="32"/>
        <v>24/01/2020 17:34</v>
      </c>
      <c r="M557" s="1">
        <v>43854</v>
      </c>
      <c r="N557" s="6" t="s">
        <v>337</v>
      </c>
      <c r="O557" s="36" t="str">
        <f t="shared" si="33"/>
        <v>24/01/2020 18:40</v>
      </c>
      <c r="P557" s="46">
        <f t="shared" si="34"/>
        <v>4.5833333337213844E-2</v>
      </c>
      <c r="Q557" s="48">
        <v>0</v>
      </c>
      <c r="R557" s="47">
        <f t="shared" si="35"/>
        <v>66.000000005587935</v>
      </c>
      <c r="S557" s="6" t="s">
        <v>44</v>
      </c>
      <c r="T557" s="6" t="s">
        <v>948</v>
      </c>
      <c r="U557" s="6" t="s">
        <v>44</v>
      </c>
      <c r="V557" s="6" t="s">
        <v>1891</v>
      </c>
      <c r="W557" s="7">
        <v>0</v>
      </c>
      <c r="X557" s="7">
        <v>0</v>
      </c>
      <c r="Y557" s="7">
        <v>0</v>
      </c>
      <c r="Z557" s="7">
        <v>10</v>
      </c>
      <c r="AA557" s="7">
        <v>0</v>
      </c>
      <c r="AB557" s="7">
        <v>0</v>
      </c>
      <c r="AC557" s="7">
        <v>0</v>
      </c>
      <c r="AD557" s="7">
        <v>0</v>
      </c>
      <c r="AE557">
        <v>4</v>
      </c>
      <c r="AF557">
        <v>0</v>
      </c>
      <c r="AG557">
        <v>0</v>
      </c>
      <c r="AH557">
        <v>0</v>
      </c>
      <c r="AI557">
        <v>0</v>
      </c>
      <c r="AJ557">
        <v>2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</row>
    <row r="558" spans="1:44" x14ac:dyDescent="0.25">
      <c r="A558">
        <v>1536058</v>
      </c>
      <c r="B558">
        <v>721264</v>
      </c>
      <c r="C558">
        <v>21.622171521852401</v>
      </c>
      <c r="D558">
        <v>39.637659515076898</v>
      </c>
      <c r="E558" s="68" t="s">
        <v>1155</v>
      </c>
      <c r="F558" s="8">
        <f>INDEX(Δεδομένα!$P:$P,MATCH('2020'!E558,Δεδομένα!$O:$O,0))</f>
        <v>111</v>
      </c>
      <c r="G558" s="6" t="s">
        <v>884</v>
      </c>
      <c r="H558" s="2" t="str">
        <f>INDEX(Δεδομένα!B$1:B$51,MATCH('2020'!G558,Δεδομένα!A$1:A$51,0))</f>
        <v>ΘΕΣΣΑΛΙΑΣ</v>
      </c>
      <c r="I558" s="8">
        <f>INDEX(Δεδομένα!E$1:E$13,MATCH('2020'!H558,Δεδομένα!D$1:D$13,0))</f>
        <v>6</v>
      </c>
      <c r="J558" s="1">
        <v>43854</v>
      </c>
      <c r="K558" s="6" t="s">
        <v>586</v>
      </c>
      <c r="L558" s="36" t="str">
        <f t="shared" si="32"/>
        <v>24/01/2020 16:05</v>
      </c>
      <c r="M558" s="1">
        <v>43854</v>
      </c>
      <c r="N558" s="6" t="s">
        <v>289</v>
      </c>
      <c r="O558" s="36" t="str">
        <f t="shared" si="33"/>
        <v>24/01/2020 17:55</v>
      </c>
      <c r="P558" s="46">
        <f t="shared" si="34"/>
        <v>7.6388888890505768E-2</v>
      </c>
      <c r="Q558" s="48">
        <v>0</v>
      </c>
      <c r="R558" s="47">
        <f t="shared" si="35"/>
        <v>110.00000000232831</v>
      </c>
      <c r="S558" s="6" t="s">
        <v>1678</v>
      </c>
      <c r="T558" s="6" t="s">
        <v>1048</v>
      </c>
      <c r="U558" s="6" t="s">
        <v>44</v>
      </c>
      <c r="V558" s="6" t="s">
        <v>1890</v>
      </c>
      <c r="W558" s="7">
        <v>0</v>
      </c>
      <c r="X558" s="7">
        <v>0</v>
      </c>
      <c r="Y558" s="7">
        <v>0</v>
      </c>
      <c r="Z558" s="7">
        <v>1</v>
      </c>
      <c r="AA558" s="7">
        <v>0</v>
      </c>
      <c r="AB558" s="7">
        <v>0</v>
      </c>
      <c r="AC558" s="7">
        <v>0</v>
      </c>
      <c r="AD558" s="7">
        <v>0</v>
      </c>
      <c r="AE558">
        <v>3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</row>
    <row r="559" spans="1:44" x14ac:dyDescent="0.25">
      <c r="A559">
        <v>1536173</v>
      </c>
      <c r="B559">
        <v>721196</v>
      </c>
      <c r="C559">
        <v>22.544354108830699</v>
      </c>
      <c r="D559">
        <v>38.628276042903103</v>
      </c>
      <c r="E559" s="68" t="s">
        <v>1863</v>
      </c>
      <c r="F559" s="8">
        <f>INDEX(Δεδομένα!$P:$P,MATCH('2020'!E559,Δεδομένα!$O:$O,0))</f>
        <v>173</v>
      </c>
      <c r="G559" s="6" t="s">
        <v>432</v>
      </c>
      <c r="H559" s="2" t="str">
        <f>INDEX(Δεδομένα!B$1:B$51,MATCH('2020'!G559,Δεδομένα!A$1:A$51,0))</f>
        <v>ΣΤΕΡΕΑΣ ΕΛΛΑΔΟΣ</v>
      </c>
      <c r="I559" s="8">
        <f>INDEX(Δεδομένα!E$1:E$13,MATCH('2020'!H559,Δεδομένα!D$1:D$13,0))</f>
        <v>9</v>
      </c>
      <c r="J559" s="1">
        <v>43854</v>
      </c>
      <c r="K559" s="6" t="s">
        <v>811</v>
      </c>
      <c r="L559" s="36" t="str">
        <f t="shared" si="32"/>
        <v>24/01/2020 13:07</v>
      </c>
      <c r="M559" s="1">
        <v>43854</v>
      </c>
      <c r="N559" s="6" t="s">
        <v>1794</v>
      </c>
      <c r="O559" s="36" t="str">
        <f t="shared" si="33"/>
        <v>24/01/2020 13:53</v>
      </c>
      <c r="P559" s="46">
        <f t="shared" si="34"/>
        <v>3.1944444446708076E-2</v>
      </c>
      <c r="Q559" s="48">
        <v>0</v>
      </c>
      <c r="R559" s="47">
        <f t="shared" si="35"/>
        <v>46.000000003259629</v>
      </c>
      <c r="S559" s="6" t="s">
        <v>44</v>
      </c>
      <c r="T559" s="6" t="s">
        <v>435</v>
      </c>
      <c r="U559" s="6" t="s">
        <v>1864</v>
      </c>
      <c r="V559" s="6" t="s">
        <v>1865</v>
      </c>
      <c r="W559" s="7">
        <v>0</v>
      </c>
      <c r="X559" s="7">
        <v>0.03</v>
      </c>
      <c r="Y559" s="7">
        <v>0</v>
      </c>
      <c r="Z559" s="7">
        <v>0</v>
      </c>
      <c r="AA559" s="7">
        <v>0</v>
      </c>
      <c r="AB559" s="7">
        <v>0</v>
      </c>
      <c r="AC559" s="7">
        <v>0</v>
      </c>
      <c r="AD559" s="7">
        <v>0</v>
      </c>
      <c r="AE559">
        <v>3</v>
      </c>
      <c r="AF559">
        <v>0</v>
      </c>
      <c r="AG559">
        <v>0</v>
      </c>
      <c r="AH559">
        <v>0</v>
      </c>
      <c r="AI559">
        <v>0</v>
      </c>
      <c r="AJ559">
        <v>2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</row>
    <row r="560" spans="1:44" x14ac:dyDescent="0.25">
      <c r="A560">
        <v>1552597</v>
      </c>
      <c r="B560">
        <v>721310</v>
      </c>
      <c r="C560">
        <v>26.072607113668099</v>
      </c>
      <c r="D560">
        <v>38.297476117458501</v>
      </c>
      <c r="E560" s="68" t="s">
        <v>538</v>
      </c>
      <c r="F560" s="8">
        <f>INDEX(Δεδομένα!$P:$P,MATCH('2020'!E560,Δεδομένα!$O:$O,0))</f>
        <v>203</v>
      </c>
      <c r="G560" s="6" t="s">
        <v>525</v>
      </c>
      <c r="H560" s="2" t="str">
        <f>INDEX(Δεδομένα!B$1:B$51,MATCH('2020'!G560,Δεδομένα!A$1:A$51,0))</f>
        <v>ΒΟΡΕΙΟΥ ΑΙΓΑΙΟΥ</v>
      </c>
      <c r="I560" s="8">
        <f>INDEX(Δεδομένα!E$1:E$13,MATCH('2020'!H560,Δεδομένα!D$1:D$13,0))</f>
        <v>11</v>
      </c>
      <c r="J560" s="1">
        <v>43854</v>
      </c>
      <c r="K560" s="6" t="s">
        <v>327</v>
      </c>
      <c r="L560" s="36" t="str">
        <f t="shared" si="32"/>
        <v>24/01/2020 18:50</v>
      </c>
      <c r="M560" s="1">
        <v>43854</v>
      </c>
      <c r="N560" s="6" t="s">
        <v>637</v>
      </c>
      <c r="O560" s="36" t="str">
        <f t="shared" si="33"/>
        <v>24/01/2020 20:15</v>
      </c>
      <c r="P560" s="46">
        <f t="shared" si="34"/>
        <v>5.9027777781011537E-2</v>
      </c>
      <c r="Q560" s="48">
        <v>0</v>
      </c>
      <c r="R560" s="47">
        <f t="shared" si="35"/>
        <v>85.000000004656613</v>
      </c>
      <c r="S560" s="6" t="s">
        <v>525</v>
      </c>
      <c r="T560" s="6" t="s">
        <v>527</v>
      </c>
      <c r="U560" s="6" t="s">
        <v>537</v>
      </c>
      <c r="V560" s="6" t="s">
        <v>1902</v>
      </c>
      <c r="W560" s="7">
        <v>0</v>
      </c>
      <c r="X560" s="7">
        <v>0</v>
      </c>
      <c r="Y560" s="7">
        <v>0</v>
      </c>
      <c r="Z560" s="7">
        <v>0.01</v>
      </c>
      <c r="AA560" s="7">
        <v>0</v>
      </c>
      <c r="AB560" s="7">
        <v>0</v>
      </c>
      <c r="AC560" s="7">
        <v>0</v>
      </c>
      <c r="AD560" s="7">
        <v>0</v>
      </c>
      <c r="AE560">
        <v>2</v>
      </c>
      <c r="AF560">
        <v>0</v>
      </c>
      <c r="AG560">
        <v>0</v>
      </c>
      <c r="AH560">
        <v>0</v>
      </c>
      <c r="AI560">
        <v>0</v>
      </c>
      <c r="AJ560">
        <v>1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</row>
    <row r="561" spans="1:44" x14ac:dyDescent="0.25">
      <c r="A561">
        <v>1534860</v>
      </c>
      <c r="B561">
        <v>721444</v>
      </c>
      <c r="C561">
        <v>21.413899298912</v>
      </c>
      <c r="D561">
        <v>38.542027181368901</v>
      </c>
      <c r="E561" s="68" t="s">
        <v>1431</v>
      </c>
      <c r="F561" s="8">
        <f>INDEX(Δεδομένα!$P:$P,MATCH('2020'!E561,Δεδομένα!$O:$O,0))</f>
        <v>128</v>
      </c>
      <c r="G561" s="6" t="s">
        <v>335</v>
      </c>
      <c r="H561" s="2" t="str">
        <f>INDEX(Δεδομένα!B$1:B$51,MATCH('2020'!G561,Δεδομένα!A$1:A$51,0))</f>
        <v>ΔΥΤΙΚΗΣ ΕΛΛΑΔΟΣ</v>
      </c>
      <c r="I561" s="8">
        <f>INDEX(Δεδομένα!E$1:E$13,MATCH('2020'!H561,Δεδομένα!D$1:D$13,0))</f>
        <v>7</v>
      </c>
      <c r="J561" s="1">
        <v>43855</v>
      </c>
      <c r="K561" s="6" t="s">
        <v>1909</v>
      </c>
      <c r="L561" s="36" t="str">
        <f t="shared" si="32"/>
        <v>25/01/2020 12:49</v>
      </c>
      <c r="M561" s="1">
        <v>43855</v>
      </c>
      <c r="N561" s="6" t="s">
        <v>362</v>
      </c>
      <c r="O561" s="36" t="str">
        <f t="shared" si="33"/>
        <v>25/01/2020 14:00</v>
      </c>
      <c r="P561" s="46">
        <f t="shared" si="34"/>
        <v>4.9305555556202307E-2</v>
      </c>
      <c r="Q561" s="48">
        <v>0</v>
      </c>
      <c r="R561" s="47">
        <f t="shared" si="35"/>
        <v>71.000000000931323</v>
      </c>
      <c r="S561" s="6" t="s">
        <v>338</v>
      </c>
      <c r="T561" s="6" t="s">
        <v>1017</v>
      </c>
      <c r="U561" s="6" t="s">
        <v>1018</v>
      </c>
      <c r="V561" s="6" t="s">
        <v>1910</v>
      </c>
      <c r="W561" s="7">
        <v>0</v>
      </c>
      <c r="X561" s="7">
        <v>0</v>
      </c>
      <c r="Y561" s="7">
        <v>0</v>
      </c>
      <c r="Z561" s="7">
        <v>8</v>
      </c>
      <c r="AA561" s="7">
        <v>0</v>
      </c>
      <c r="AB561" s="7">
        <v>0</v>
      </c>
      <c r="AC561" s="7">
        <v>0</v>
      </c>
      <c r="AD561" s="7">
        <v>0</v>
      </c>
      <c r="AE561">
        <v>3</v>
      </c>
      <c r="AF561">
        <v>0</v>
      </c>
      <c r="AG561">
        <v>0</v>
      </c>
      <c r="AH561">
        <v>0</v>
      </c>
      <c r="AI561">
        <v>0</v>
      </c>
      <c r="AJ561">
        <v>1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</row>
    <row r="562" spans="1:44" x14ac:dyDescent="0.25">
      <c r="A562">
        <v>1534876</v>
      </c>
      <c r="B562">
        <v>721515</v>
      </c>
      <c r="C562">
        <v>21.2413139343262</v>
      </c>
      <c r="D562">
        <v>38.571090698242202</v>
      </c>
      <c r="E562" s="68" t="s">
        <v>1431</v>
      </c>
      <c r="F562" s="8">
        <f>INDEX(Δεδομένα!$P:$P,MATCH('2020'!E562,Δεδομένα!$O:$O,0))</f>
        <v>128</v>
      </c>
      <c r="G562" s="6" t="s">
        <v>335</v>
      </c>
      <c r="H562" s="2" t="str">
        <f>INDEX(Δεδομένα!B$1:B$51,MATCH('2020'!G562,Δεδομένα!A$1:A$51,0))</f>
        <v>ΔΥΤΙΚΗΣ ΕΛΛΑΔΟΣ</v>
      </c>
      <c r="I562" s="8">
        <f>INDEX(Δεδομένα!E$1:E$13,MATCH('2020'!H562,Δεδομένα!D$1:D$13,0))</f>
        <v>7</v>
      </c>
      <c r="J562" s="1">
        <v>43855</v>
      </c>
      <c r="K562" s="6" t="s">
        <v>204</v>
      </c>
      <c r="L562" s="36" t="str">
        <f t="shared" si="32"/>
        <v>25/01/2020 17:00</v>
      </c>
      <c r="M562" s="1">
        <v>43855</v>
      </c>
      <c r="N562" s="6" t="s">
        <v>142</v>
      </c>
      <c r="O562" s="36" t="str">
        <f t="shared" si="33"/>
        <v>25/01/2020 19:20</v>
      </c>
      <c r="P562" s="46">
        <f t="shared" si="34"/>
        <v>9.7222222218988463E-2</v>
      </c>
      <c r="Q562" s="48">
        <v>0</v>
      </c>
      <c r="R562" s="47">
        <f t="shared" si="35"/>
        <v>139.99999999534339</v>
      </c>
      <c r="S562" s="6" t="s">
        <v>1494</v>
      </c>
      <c r="T562" s="6" t="s">
        <v>1017</v>
      </c>
      <c r="U562" s="6" t="s">
        <v>1018</v>
      </c>
      <c r="V562" s="6" t="s">
        <v>1636</v>
      </c>
      <c r="W562" s="7">
        <v>0</v>
      </c>
      <c r="X562" s="7">
        <v>0.1</v>
      </c>
      <c r="Y562" s="7">
        <v>0</v>
      </c>
      <c r="Z562" s="7">
        <v>0</v>
      </c>
      <c r="AA562" s="7">
        <v>0</v>
      </c>
      <c r="AB562" s="7">
        <v>0</v>
      </c>
      <c r="AC562" s="7">
        <v>0</v>
      </c>
      <c r="AD562" s="7">
        <v>0</v>
      </c>
      <c r="AE562">
        <v>3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</row>
    <row r="563" spans="1:44" x14ac:dyDescent="0.25">
      <c r="A563">
        <v>1534365</v>
      </c>
      <c r="B563">
        <v>721475</v>
      </c>
      <c r="C563">
        <v>22.435880883633502</v>
      </c>
      <c r="D563">
        <v>37.480982138987201</v>
      </c>
      <c r="E563" s="68" t="s">
        <v>1893</v>
      </c>
      <c r="F563" s="8">
        <f>INDEX(Δεδομένα!$P:$P,MATCH('2020'!E563,Δεδομένα!$O:$O,0))</f>
        <v>137</v>
      </c>
      <c r="G563" s="6" t="s">
        <v>932</v>
      </c>
      <c r="H563" s="2" t="str">
        <f>INDEX(Δεδομένα!B$1:B$51,MATCH('2020'!G563,Δεδομένα!A$1:A$51,0))</f>
        <v>ΠΕΛΛΟΠΟΝΗΣΟΥ</v>
      </c>
      <c r="I563" s="8">
        <f>INDEX(Δεδομένα!E$1:E$13,MATCH('2020'!H563,Δεδομένα!D$1:D$13,0))</f>
        <v>8</v>
      </c>
      <c r="J563" s="1">
        <v>43855</v>
      </c>
      <c r="K563" s="6" t="s">
        <v>159</v>
      </c>
      <c r="L563" s="36" t="str">
        <f t="shared" si="32"/>
        <v>25/01/2020 14:05</v>
      </c>
      <c r="M563" s="1">
        <v>43855</v>
      </c>
      <c r="N563" s="6" t="s">
        <v>1102</v>
      </c>
      <c r="O563" s="36" t="str">
        <f t="shared" si="33"/>
        <v>25/01/2020 15:10</v>
      </c>
      <c r="P563" s="46">
        <f t="shared" si="34"/>
        <v>4.5138888890505768E-2</v>
      </c>
      <c r="Q563" s="48">
        <v>0</v>
      </c>
      <c r="R563" s="47">
        <f t="shared" si="35"/>
        <v>65.000000002328306</v>
      </c>
      <c r="S563" s="6" t="s">
        <v>933</v>
      </c>
      <c r="T563" s="6" t="s">
        <v>1894</v>
      </c>
      <c r="U563" s="6" t="s">
        <v>44</v>
      </c>
      <c r="V563" s="6" t="s">
        <v>1918</v>
      </c>
      <c r="W563" s="7">
        <v>0</v>
      </c>
      <c r="X563" s="7">
        <v>0</v>
      </c>
      <c r="Y563" s="7">
        <v>0</v>
      </c>
      <c r="Z563" s="7">
        <v>0</v>
      </c>
      <c r="AA563" s="7">
        <v>0</v>
      </c>
      <c r="AB563" s="7">
        <v>0.15</v>
      </c>
      <c r="AC563" s="7">
        <v>0</v>
      </c>
      <c r="AD563" s="7">
        <v>0</v>
      </c>
      <c r="AE563">
        <v>2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</row>
    <row r="564" spans="1:44" x14ac:dyDescent="0.25">
      <c r="A564">
        <v>1537057</v>
      </c>
      <c r="B564">
        <v>721501</v>
      </c>
      <c r="C564">
        <v>22.740558968389099</v>
      </c>
      <c r="D564">
        <v>37.390298469758598</v>
      </c>
      <c r="E564" s="68" t="s">
        <v>1246</v>
      </c>
      <c r="F564" s="8">
        <f>INDEX(Δεδομένα!$P:$P,MATCH('2020'!E564,Δεδομένα!$O:$O,0))</f>
        <v>138</v>
      </c>
      <c r="G564" s="6" t="s">
        <v>932</v>
      </c>
      <c r="H564" s="2" t="str">
        <f>INDEX(Δεδομένα!B$1:B$51,MATCH('2020'!G564,Δεδομένα!A$1:A$51,0))</f>
        <v>ΠΕΛΛΟΠΟΝΗΣΟΥ</v>
      </c>
      <c r="I564" s="8">
        <f>INDEX(Δεδομένα!E$1:E$13,MATCH('2020'!H564,Δεδομένα!D$1:D$13,0))</f>
        <v>8</v>
      </c>
      <c r="J564" s="1">
        <v>43855</v>
      </c>
      <c r="K564" s="6" t="s">
        <v>796</v>
      </c>
      <c r="L564" s="36" t="str">
        <f t="shared" si="32"/>
        <v>25/01/2020 16:10</v>
      </c>
      <c r="M564" s="1">
        <v>43855</v>
      </c>
      <c r="N564" s="6" t="s">
        <v>231</v>
      </c>
      <c r="O564" s="36" t="str">
        <f t="shared" si="33"/>
        <v>25/01/2020 17:20</v>
      </c>
      <c r="P564" s="46">
        <f t="shared" si="34"/>
        <v>4.8611111109494232E-2</v>
      </c>
      <c r="Q564" s="48">
        <v>0</v>
      </c>
      <c r="R564" s="47">
        <f t="shared" si="35"/>
        <v>69.999999997671694</v>
      </c>
      <c r="S564" s="6" t="s">
        <v>1247</v>
      </c>
      <c r="T564" s="6" t="s">
        <v>1248</v>
      </c>
      <c r="U564" s="6" t="s">
        <v>44</v>
      </c>
      <c r="V564" s="6" t="s">
        <v>1921</v>
      </c>
      <c r="W564" s="7">
        <v>0</v>
      </c>
      <c r="X564" s="7">
        <v>0</v>
      </c>
      <c r="Y564" s="7">
        <v>0</v>
      </c>
      <c r="Z564" s="7">
        <v>0</v>
      </c>
      <c r="AA564" s="7">
        <v>0.1</v>
      </c>
      <c r="AB564" s="7">
        <v>0</v>
      </c>
      <c r="AC564" s="7">
        <v>0</v>
      </c>
      <c r="AD564" s="7">
        <v>0</v>
      </c>
      <c r="AE564">
        <v>6</v>
      </c>
      <c r="AF564">
        <v>0</v>
      </c>
      <c r="AG564">
        <v>0</v>
      </c>
      <c r="AH564">
        <v>0</v>
      </c>
      <c r="AI564">
        <v>0</v>
      </c>
      <c r="AJ564">
        <v>2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</row>
    <row r="565" spans="1:44" x14ac:dyDescent="0.25">
      <c r="A565">
        <v>1535795</v>
      </c>
      <c r="B565">
        <v>721510</v>
      </c>
      <c r="C565">
        <v>21.844271769107099</v>
      </c>
      <c r="D565">
        <v>38.323485317516401</v>
      </c>
      <c r="E565" s="68" t="s">
        <v>986</v>
      </c>
      <c r="F565" s="8">
        <f>INDEX(Δεδομένα!$P:$P,MATCH('2020'!E565,Δεδομένα!$O:$O,0))</f>
        <v>121</v>
      </c>
      <c r="G565" s="6" t="s">
        <v>303</v>
      </c>
      <c r="H565" s="2" t="str">
        <f>INDEX(Δεδομένα!B$1:B$51,MATCH('2020'!G565,Δεδομένα!A$1:A$51,0))</f>
        <v>ΔΥΤΙΚΗΣ ΕΛΛΑΔΟΣ</v>
      </c>
      <c r="I565" s="8">
        <f>INDEX(Δεδομένα!E$1:E$13,MATCH('2020'!H565,Δεδομένα!D$1:D$13,0))</f>
        <v>7</v>
      </c>
      <c r="J565" s="1">
        <v>43855</v>
      </c>
      <c r="K565" s="6" t="s">
        <v>239</v>
      </c>
      <c r="L565" s="36" t="str">
        <f t="shared" si="32"/>
        <v>25/01/2020 16:49</v>
      </c>
      <c r="M565" s="1">
        <v>43855</v>
      </c>
      <c r="N565" s="6" t="s">
        <v>209</v>
      </c>
      <c r="O565" s="36" t="str">
        <f t="shared" si="33"/>
        <v>25/01/2020 18:30</v>
      </c>
      <c r="P565" s="46">
        <f t="shared" si="34"/>
        <v>7.013888889196096E-2</v>
      </c>
      <c r="Q565" s="48">
        <v>0</v>
      </c>
      <c r="R565" s="47">
        <f t="shared" si="35"/>
        <v>101.00000000442378</v>
      </c>
      <c r="S565" s="6" t="s">
        <v>306</v>
      </c>
      <c r="T565" s="6" t="s">
        <v>311</v>
      </c>
      <c r="U565" s="6" t="s">
        <v>44</v>
      </c>
      <c r="V565" s="6" t="s">
        <v>1923</v>
      </c>
      <c r="W565" s="7">
        <v>0</v>
      </c>
      <c r="X565" s="7">
        <v>0</v>
      </c>
      <c r="Y565" s="7">
        <v>0</v>
      </c>
      <c r="Z565" s="7">
        <v>0</v>
      </c>
      <c r="AA565" s="7">
        <v>0</v>
      </c>
      <c r="AB565" s="7">
        <v>0</v>
      </c>
      <c r="AC565" s="7">
        <v>0.2</v>
      </c>
      <c r="AD565" s="7">
        <v>0</v>
      </c>
      <c r="AE565">
        <v>2</v>
      </c>
      <c r="AF565">
        <v>0</v>
      </c>
      <c r="AG565">
        <v>0</v>
      </c>
      <c r="AH565">
        <v>0</v>
      </c>
      <c r="AI565">
        <v>0</v>
      </c>
      <c r="AJ565">
        <v>1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</row>
    <row r="566" spans="1:44" x14ac:dyDescent="0.25">
      <c r="A566">
        <v>1536609</v>
      </c>
      <c r="B566">
        <v>721554</v>
      </c>
      <c r="C566">
        <v>24.047210611873702</v>
      </c>
      <c r="D566">
        <v>41.113552545755802</v>
      </c>
      <c r="E566" s="68" t="s">
        <v>109</v>
      </c>
      <c r="F566" s="8">
        <f>INDEX(Δεδομένα!$P:$P,MATCH('2020'!E566,Δεδομένα!$O:$O,0))</f>
        <v>27</v>
      </c>
      <c r="G566" s="6" t="s">
        <v>110</v>
      </c>
      <c r="H566" s="2" t="str">
        <f>INDEX(Δεδομένα!B$1:B$51,MATCH('2020'!G566,Δεδομένα!A$1:A$51,0))</f>
        <v>ΑΝΑΤΟΛΙΚΗΣ ΜΑΚΕΔΟΝΙΑΣ ΚΑΙ ΘΡΑΚΗΣ</v>
      </c>
      <c r="I566" s="8">
        <f>INDEX(Δεδομένα!E$1:E$13,MATCH('2020'!H566,Δεδομένα!D$1:D$13,0))</f>
        <v>2</v>
      </c>
      <c r="J566" s="1">
        <v>43855</v>
      </c>
      <c r="K566" s="6" t="s">
        <v>1221</v>
      </c>
      <c r="L566" s="36" t="str">
        <f t="shared" si="32"/>
        <v>25/01/2020 18:29</v>
      </c>
      <c r="M566" s="1">
        <v>43855</v>
      </c>
      <c r="N566" s="6" t="s">
        <v>637</v>
      </c>
      <c r="O566" s="36" t="str">
        <f t="shared" si="33"/>
        <v>25/01/2020 20:15</v>
      </c>
      <c r="P566" s="46">
        <f t="shared" si="34"/>
        <v>7.3611111110949423E-2</v>
      </c>
      <c r="Q566" s="48">
        <v>0</v>
      </c>
      <c r="R566" s="47">
        <f t="shared" si="35"/>
        <v>105.99999999976717</v>
      </c>
      <c r="S566" s="6" t="s">
        <v>110</v>
      </c>
      <c r="T566" s="6" t="s">
        <v>1930</v>
      </c>
      <c r="U566" s="6" t="s">
        <v>1931</v>
      </c>
      <c r="V566" s="6" t="s">
        <v>1932</v>
      </c>
      <c r="W566" s="7">
        <v>0</v>
      </c>
      <c r="X566" s="7">
        <v>0</v>
      </c>
      <c r="Y566" s="7">
        <v>0</v>
      </c>
      <c r="Z566" s="7">
        <v>0</v>
      </c>
      <c r="AA566" s="7">
        <v>0</v>
      </c>
      <c r="AB566" s="7">
        <v>0.1</v>
      </c>
      <c r="AC566" s="7">
        <v>0</v>
      </c>
      <c r="AD566" s="7">
        <v>0</v>
      </c>
      <c r="AE566">
        <v>2</v>
      </c>
      <c r="AF566">
        <v>0</v>
      </c>
      <c r="AG566">
        <v>0</v>
      </c>
      <c r="AH566">
        <v>0</v>
      </c>
      <c r="AI566">
        <v>0</v>
      </c>
      <c r="AJ566">
        <v>1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</row>
    <row r="567" spans="1:44" x14ac:dyDescent="0.25">
      <c r="A567">
        <v>1534388</v>
      </c>
      <c r="B567">
        <v>721563</v>
      </c>
      <c r="C567">
        <v>26.285244315775099</v>
      </c>
      <c r="D567">
        <v>41.698292198649902</v>
      </c>
      <c r="E567" s="68" t="s">
        <v>1223</v>
      </c>
      <c r="F567" s="8">
        <f>INDEX(Δεδομένα!$P:$P,MATCH('2020'!E567,Δεδομένα!$O:$O,0))</f>
        <v>36</v>
      </c>
      <c r="G567" s="6" t="s">
        <v>148</v>
      </c>
      <c r="H567" s="2" t="str">
        <f>INDEX(Δεδομένα!B$1:B$51,MATCH('2020'!G567,Δεδομένα!A$1:A$51,0))</f>
        <v>ΑΝΑΤΟΛΙΚΗΣ ΜΑΚΕΔΟΝΙΑΣ ΚΑΙ ΘΡΑΚΗΣ</v>
      </c>
      <c r="I567" s="8">
        <f>INDEX(Δεδομένα!E$1:E$13,MATCH('2020'!H567,Δεδομένα!D$1:D$13,0))</f>
        <v>2</v>
      </c>
      <c r="J567" s="1">
        <v>43855</v>
      </c>
      <c r="K567" s="6" t="s">
        <v>1936</v>
      </c>
      <c r="L567" s="36" t="str">
        <f t="shared" si="32"/>
        <v>25/01/2020 18:37</v>
      </c>
      <c r="M567" s="1">
        <v>43855</v>
      </c>
      <c r="N567" s="6" t="s">
        <v>327</v>
      </c>
      <c r="O567" s="36" t="str">
        <f t="shared" si="33"/>
        <v>25/01/2020 18:50</v>
      </c>
      <c r="P567" s="46">
        <f t="shared" si="34"/>
        <v>9.0277777781011537E-3</v>
      </c>
      <c r="Q567" s="48">
        <v>0</v>
      </c>
      <c r="R567" s="47">
        <f t="shared" si="35"/>
        <v>13.000000000465661</v>
      </c>
      <c r="S567" s="6" t="s">
        <v>963</v>
      </c>
      <c r="T567" s="6" t="s">
        <v>1119</v>
      </c>
      <c r="U567" s="6" t="s">
        <v>1937</v>
      </c>
      <c r="V567" s="6" t="s">
        <v>1938</v>
      </c>
      <c r="W567" s="7">
        <v>0</v>
      </c>
      <c r="X567" s="7">
        <v>0</v>
      </c>
      <c r="Y567" s="7">
        <v>0</v>
      </c>
      <c r="Z567" s="7">
        <v>0.02</v>
      </c>
      <c r="AA567" s="7">
        <v>0</v>
      </c>
      <c r="AB567" s="7">
        <v>0</v>
      </c>
      <c r="AC567" s="7">
        <v>0</v>
      </c>
      <c r="AD567" s="7">
        <v>0</v>
      </c>
      <c r="AE567">
        <v>2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</row>
    <row r="568" spans="1:44" x14ac:dyDescent="0.25">
      <c r="A568">
        <v>1534313</v>
      </c>
      <c r="B568">
        <v>721415</v>
      </c>
      <c r="C568">
        <v>24.064519882202099</v>
      </c>
      <c r="D568">
        <v>38.488822937011697</v>
      </c>
      <c r="E568" s="68" t="s">
        <v>451</v>
      </c>
      <c r="F568" s="8">
        <f>INDEX(Δεδομένα!$P:$P,MATCH('2020'!E568,Δεδομένα!$O:$O,0))</f>
        <v>181</v>
      </c>
      <c r="G568" s="6" t="s">
        <v>439</v>
      </c>
      <c r="H568" s="2" t="str">
        <f>INDEX(Δεδομένα!B$1:B$51,MATCH('2020'!G568,Δεδομένα!A$1:A$51,0))</f>
        <v>ΣΤΕΡΕΑΣ ΕΛΛΑΔΟΣ</v>
      </c>
      <c r="I568" s="8">
        <f>INDEX(Δεδομένα!E$1:E$13,MATCH('2020'!H568,Δεδομένα!D$1:D$13,0))</f>
        <v>9</v>
      </c>
      <c r="J568" s="1">
        <v>43855</v>
      </c>
      <c r="K568" s="6" t="s">
        <v>776</v>
      </c>
      <c r="L568" s="36" t="str">
        <f t="shared" si="32"/>
        <v>25/01/2020 11:17</v>
      </c>
      <c r="M568" s="1">
        <v>43855</v>
      </c>
      <c r="N568" s="6" t="s">
        <v>149</v>
      </c>
      <c r="O568" s="36" t="str">
        <f t="shared" si="33"/>
        <v>25/01/2020 17:10</v>
      </c>
      <c r="P568" s="46">
        <f t="shared" si="34"/>
        <v>0.24513888889487134</v>
      </c>
      <c r="Q568" s="48">
        <v>0</v>
      </c>
      <c r="R568" s="47">
        <f t="shared" si="35"/>
        <v>353.00000000861473</v>
      </c>
      <c r="S568" s="6" t="s">
        <v>441</v>
      </c>
      <c r="T568" s="6" t="s">
        <v>442</v>
      </c>
      <c r="U568" s="6" t="s">
        <v>1490</v>
      </c>
      <c r="V568" s="6" t="s">
        <v>1905</v>
      </c>
      <c r="W568" s="7">
        <v>0</v>
      </c>
      <c r="X568" s="7">
        <v>8</v>
      </c>
      <c r="Y568" s="7">
        <v>0</v>
      </c>
      <c r="Z568" s="7">
        <v>0</v>
      </c>
      <c r="AA568" s="7">
        <v>0</v>
      </c>
      <c r="AB568" s="7">
        <v>0</v>
      </c>
      <c r="AC568" s="7">
        <v>0</v>
      </c>
      <c r="AD568" s="7">
        <v>0</v>
      </c>
      <c r="AE568">
        <v>5</v>
      </c>
      <c r="AF568">
        <v>0</v>
      </c>
      <c r="AG568">
        <v>0</v>
      </c>
      <c r="AH568">
        <v>0</v>
      </c>
      <c r="AI568">
        <v>0</v>
      </c>
      <c r="AJ568">
        <v>3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</row>
    <row r="569" spans="1:44" x14ac:dyDescent="0.25">
      <c r="A569">
        <v>1558353</v>
      </c>
      <c r="B569">
        <v>721490</v>
      </c>
      <c r="C569">
        <v>21.619441649872599</v>
      </c>
      <c r="D569">
        <v>37.821505865269501</v>
      </c>
      <c r="E569" s="68" t="s">
        <v>925</v>
      </c>
      <c r="F569" s="8">
        <f>INDEX(Δεδομένα!$P:$P,MATCH('2020'!E569,Δεδομένα!$O:$O,0))</f>
        <v>135</v>
      </c>
      <c r="G569" s="6" t="s">
        <v>357</v>
      </c>
      <c r="H569" s="2" t="str">
        <f>INDEX(Δεδομένα!B$1:B$51,MATCH('2020'!G569,Δεδομένα!A$1:A$51,0))</f>
        <v>ΔΥΤΙΚΗΣ ΕΛΛΑΔΟΣ</v>
      </c>
      <c r="I569" s="8">
        <f>INDEX(Δεδομένα!E$1:E$13,MATCH('2020'!H569,Δεδομένα!D$1:D$13,0))</f>
        <v>7</v>
      </c>
      <c r="J569" s="1">
        <v>43855</v>
      </c>
      <c r="K569" s="6" t="s">
        <v>1414</v>
      </c>
      <c r="L569" s="36" t="str">
        <f t="shared" si="32"/>
        <v>25/01/2020 15:22</v>
      </c>
      <c r="M569" s="1">
        <v>43855</v>
      </c>
      <c r="N569" s="6" t="s">
        <v>156</v>
      </c>
      <c r="O569" s="36" t="str">
        <f t="shared" si="33"/>
        <v>25/01/2020 17:30</v>
      </c>
      <c r="P569" s="46">
        <f t="shared" si="34"/>
        <v>8.8888888887595385E-2</v>
      </c>
      <c r="Q569" s="48">
        <v>0</v>
      </c>
      <c r="R569" s="47">
        <f t="shared" si="35"/>
        <v>127.99999999813735</v>
      </c>
      <c r="S569" s="6" t="s">
        <v>928</v>
      </c>
      <c r="T569" s="6" t="s">
        <v>1565</v>
      </c>
      <c r="U569" s="6" t="s">
        <v>1920</v>
      </c>
      <c r="V569" s="6" t="s">
        <v>1920</v>
      </c>
      <c r="W569" s="7">
        <v>0</v>
      </c>
      <c r="X569" s="7">
        <v>2</v>
      </c>
      <c r="Y569" s="7">
        <v>0</v>
      </c>
      <c r="Z569" s="7">
        <v>10</v>
      </c>
      <c r="AA569" s="7">
        <v>0</v>
      </c>
      <c r="AB569" s="7">
        <v>0</v>
      </c>
      <c r="AC569" s="7">
        <v>0</v>
      </c>
      <c r="AD569" s="7">
        <v>0</v>
      </c>
      <c r="AE569">
        <v>6</v>
      </c>
      <c r="AF569">
        <v>0</v>
      </c>
      <c r="AG569">
        <v>0</v>
      </c>
      <c r="AH569">
        <v>0</v>
      </c>
      <c r="AI569">
        <v>0</v>
      </c>
      <c r="AJ569">
        <v>3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</row>
    <row r="570" spans="1:44" x14ac:dyDescent="0.25">
      <c r="A570">
        <v>1534148</v>
      </c>
      <c r="B570">
        <v>0</v>
      </c>
      <c r="C570">
        <v>0</v>
      </c>
      <c r="D570">
        <v>0</v>
      </c>
      <c r="E570" s="68" t="s">
        <v>687</v>
      </c>
      <c r="F570" s="8">
        <f>INDEX(Δεδομένα!$P:$P,MATCH('2020'!E570,Δεδομένα!$O:$O,0))</f>
        <v>213</v>
      </c>
      <c r="G570" s="6" t="s">
        <v>560</v>
      </c>
      <c r="H570" s="2" t="str">
        <f>INDEX(Δεδομένα!B$1:B$51,MATCH('2020'!G570,Δεδομένα!A$1:A$51,0))</f>
        <v>ΚΡΗΤΗΣ</v>
      </c>
      <c r="I570" s="8">
        <f>INDEX(Δεδομένα!E$1:E$13,MATCH('2020'!H570,Δεδομένα!D$1:D$13,0))</f>
        <v>12</v>
      </c>
      <c r="J570" s="1">
        <v>43855</v>
      </c>
      <c r="K570" s="6" t="s">
        <v>617</v>
      </c>
      <c r="L570" s="36" t="str">
        <f t="shared" si="32"/>
        <v>25/01/2020 22:00</v>
      </c>
      <c r="M570" s="1">
        <v>43855</v>
      </c>
      <c r="N570" s="6" t="s">
        <v>693</v>
      </c>
      <c r="O570" s="36" t="str">
        <f t="shared" si="33"/>
        <v>25/01/2020 23:40</v>
      </c>
      <c r="P570" s="46">
        <f t="shared" si="34"/>
        <v>6.9444444445252884E-2</v>
      </c>
      <c r="Q570" s="48">
        <v>0</v>
      </c>
      <c r="R570" s="47">
        <f t="shared" si="35"/>
        <v>100.00000000116415</v>
      </c>
      <c r="S570" s="6" t="s">
        <v>44</v>
      </c>
      <c r="T570" s="6" t="s">
        <v>690</v>
      </c>
      <c r="U570" s="6" t="s">
        <v>694</v>
      </c>
      <c r="V570" s="6" t="s">
        <v>694</v>
      </c>
      <c r="W570" s="7">
        <v>0</v>
      </c>
      <c r="X570" s="7">
        <v>0</v>
      </c>
      <c r="Y570" s="7">
        <v>0</v>
      </c>
      <c r="Z570" s="7">
        <v>0</v>
      </c>
      <c r="AA570" s="7">
        <v>5</v>
      </c>
      <c r="AB570" s="7">
        <v>0</v>
      </c>
      <c r="AC570" s="7">
        <v>0</v>
      </c>
      <c r="AD570" s="7">
        <v>0</v>
      </c>
      <c r="AE570">
        <v>3</v>
      </c>
      <c r="AF570">
        <v>0</v>
      </c>
      <c r="AG570">
        <v>0</v>
      </c>
      <c r="AH570">
        <v>0</v>
      </c>
      <c r="AI570">
        <v>0</v>
      </c>
      <c r="AJ570">
        <v>1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</row>
    <row r="571" spans="1:44" x14ac:dyDescent="0.25">
      <c r="A571">
        <v>1536999</v>
      </c>
      <c r="B571">
        <v>721559</v>
      </c>
      <c r="C571">
        <v>20.293196772749699</v>
      </c>
      <c r="D571">
        <v>39.547197798461703</v>
      </c>
      <c r="E571" s="68" t="s">
        <v>1197</v>
      </c>
      <c r="F571" s="8">
        <f>INDEX(Δεδομένα!$P:$P,MATCH('2020'!E571,Δεδομένα!$O:$O,0))</f>
        <v>90</v>
      </c>
      <c r="G571" s="6" t="s">
        <v>1149</v>
      </c>
      <c r="H571" s="2" t="str">
        <f>INDEX(Δεδομένα!B$1:B$51,MATCH('2020'!G571,Δεδομένα!A$1:A$51,0))</f>
        <v>ΗΠΕΙΡΟΥ</v>
      </c>
      <c r="I571" s="8">
        <f>INDEX(Δεδομένα!E$1:E$13,MATCH('2020'!H571,Δεδομένα!D$1:D$13,0))</f>
        <v>5</v>
      </c>
      <c r="J571" s="1">
        <v>43855</v>
      </c>
      <c r="K571" s="6" t="s">
        <v>1221</v>
      </c>
      <c r="L571" s="36" t="str">
        <f t="shared" si="32"/>
        <v>25/01/2020 18:29</v>
      </c>
      <c r="M571" s="1">
        <v>43855</v>
      </c>
      <c r="N571" s="6" t="s">
        <v>123</v>
      </c>
      <c r="O571" s="36" t="str">
        <f t="shared" si="33"/>
        <v>25/01/2020 19:10</v>
      </c>
      <c r="P571" s="46">
        <f t="shared" si="34"/>
        <v>2.8472222220443655E-2</v>
      </c>
      <c r="Q571" s="48">
        <v>0</v>
      </c>
      <c r="R571" s="47">
        <f t="shared" si="35"/>
        <v>40.999999997438863</v>
      </c>
      <c r="S571" s="6" t="s">
        <v>1149</v>
      </c>
      <c r="T571" s="6" t="s">
        <v>1199</v>
      </c>
      <c r="U571" s="6" t="s">
        <v>44</v>
      </c>
      <c r="V571" s="6" t="s">
        <v>1933</v>
      </c>
      <c r="W571" s="7">
        <v>0</v>
      </c>
      <c r="X571" s="7">
        <v>0</v>
      </c>
      <c r="Y571" s="7">
        <v>0</v>
      </c>
      <c r="Z571" s="7">
        <v>0</v>
      </c>
      <c r="AA571" s="7">
        <v>0.1</v>
      </c>
      <c r="AB571" s="7">
        <v>0</v>
      </c>
      <c r="AC571" s="7">
        <v>0</v>
      </c>
      <c r="AD571" s="7">
        <v>0</v>
      </c>
      <c r="AE571">
        <v>3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</row>
    <row r="572" spans="1:44" x14ac:dyDescent="0.25">
      <c r="A572">
        <v>1536895</v>
      </c>
      <c r="B572">
        <v>721469</v>
      </c>
      <c r="C572">
        <v>23.9627773998692</v>
      </c>
      <c r="D572">
        <v>40.788897543797503</v>
      </c>
      <c r="E572" s="68" t="s">
        <v>76</v>
      </c>
      <c r="F572" s="8">
        <f>INDEX(Δεδομένα!$P:$P,MATCH('2020'!E572,Δεδομένα!$O:$O,0))</f>
        <v>25</v>
      </c>
      <c r="G572" s="6" t="s">
        <v>77</v>
      </c>
      <c r="H572" s="2" t="str">
        <f>INDEX(Δεδομένα!B$1:B$51,MATCH('2020'!G572,Δεδομένα!A$1:A$51,0))</f>
        <v>ΑΝΑΤΟΛΙΚΗΣ ΜΑΚΕΔΟΝΙΑΣ ΚΑΙ ΘΡΑΚΗΣ</v>
      </c>
      <c r="I572" s="8">
        <f>INDEX(Δεδομένα!E$1:E$13,MATCH('2020'!H572,Δεδομένα!D$1:D$13,0))</f>
        <v>2</v>
      </c>
      <c r="J572" s="1">
        <v>43855</v>
      </c>
      <c r="K572" s="6" t="s">
        <v>362</v>
      </c>
      <c r="L572" s="36" t="str">
        <f t="shared" si="32"/>
        <v>25/01/2020 14:00</v>
      </c>
      <c r="M572" s="1">
        <v>43855</v>
      </c>
      <c r="N572" s="6" t="s">
        <v>230</v>
      </c>
      <c r="O572" s="36" t="str">
        <f t="shared" si="33"/>
        <v>25/01/2020 16:25</v>
      </c>
      <c r="P572" s="46">
        <f t="shared" si="34"/>
        <v>0.10069444444525288</v>
      </c>
      <c r="Q572" s="48">
        <v>0</v>
      </c>
      <c r="R572" s="47">
        <f t="shared" si="35"/>
        <v>145.00000000116415</v>
      </c>
      <c r="S572" s="6" t="s">
        <v>77</v>
      </c>
      <c r="T572" s="6" t="s">
        <v>80</v>
      </c>
      <c r="U572" s="6" t="s">
        <v>44</v>
      </c>
      <c r="V572" s="6" t="s">
        <v>1916</v>
      </c>
      <c r="W572" s="7">
        <v>0</v>
      </c>
      <c r="X572" s="7">
        <v>0</v>
      </c>
      <c r="Y572" s="7">
        <v>0</v>
      </c>
      <c r="Z572" s="7">
        <v>1</v>
      </c>
      <c r="AA572" s="7">
        <v>0</v>
      </c>
      <c r="AB572" s="7">
        <v>0</v>
      </c>
      <c r="AC572" s="7">
        <v>0</v>
      </c>
      <c r="AD572" s="7">
        <v>0</v>
      </c>
      <c r="AE572">
        <v>2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</row>
    <row r="573" spans="1:44" x14ac:dyDescent="0.25">
      <c r="A573">
        <v>1534381</v>
      </c>
      <c r="B573">
        <v>721527</v>
      </c>
      <c r="C573">
        <v>21.664684449933301</v>
      </c>
      <c r="D573">
        <v>39.393023279365501</v>
      </c>
      <c r="E573" s="68" t="s">
        <v>1279</v>
      </c>
      <c r="F573" s="8">
        <f>INDEX(Δεδομένα!$P:$P,MATCH('2020'!E573,Δεδομένα!$O:$O,0))</f>
        <v>117</v>
      </c>
      <c r="G573" s="6" t="s">
        <v>294</v>
      </c>
      <c r="H573" s="2" t="str">
        <f>INDEX(Δεδομένα!B$1:B$51,MATCH('2020'!G573,Δεδομένα!A$1:A$51,0))</f>
        <v>ΘΕΣΣΑΛΙΑΣ</v>
      </c>
      <c r="I573" s="8">
        <f>INDEX(Δεδομένα!E$1:E$13,MATCH('2020'!H573,Δεδομένα!D$1:D$13,0))</f>
        <v>6</v>
      </c>
      <c r="J573" s="1">
        <v>43855</v>
      </c>
      <c r="K573" s="6" t="s">
        <v>156</v>
      </c>
      <c r="L573" s="36" t="str">
        <f t="shared" si="32"/>
        <v>25/01/2020 17:30</v>
      </c>
      <c r="M573" s="1">
        <v>43855</v>
      </c>
      <c r="N573" s="6" t="s">
        <v>154</v>
      </c>
      <c r="O573" s="36" t="str">
        <f t="shared" si="33"/>
        <v>25/01/2020 18:05</v>
      </c>
      <c r="P573" s="46">
        <f t="shared" si="34"/>
        <v>2.4305555554747116E-2</v>
      </c>
      <c r="Q573" s="48">
        <v>0</v>
      </c>
      <c r="R573" s="47">
        <f t="shared" si="35"/>
        <v>34.999999998835847</v>
      </c>
      <c r="S573" s="6" t="s">
        <v>1282</v>
      </c>
      <c r="T573" s="6" t="s">
        <v>1283</v>
      </c>
      <c r="U573" s="6" t="s">
        <v>1925</v>
      </c>
      <c r="V573" s="6" t="s">
        <v>1926</v>
      </c>
      <c r="W573" s="7">
        <v>0</v>
      </c>
      <c r="X573" s="7">
        <v>0</v>
      </c>
      <c r="Y573" s="7">
        <v>0</v>
      </c>
      <c r="Z573" s="7">
        <v>0.5</v>
      </c>
      <c r="AA573" s="7">
        <v>0</v>
      </c>
      <c r="AB573" s="7">
        <v>0</v>
      </c>
      <c r="AC573" s="7">
        <v>0</v>
      </c>
      <c r="AD573" s="7">
        <v>0</v>
      </c>
      <c r="AE573">
        <v>3</v>
      </c>
      <c r="AF573">
        <v>0</v>
      </c>
      <c r="AG573">
        <v>0</v>
      </c>
      <c r="AH573">
        <v>0</v>
      </c>
      <c r="AI573">
        <v>0</v>
      </c>
      <c r="AJ573">
        <v>1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</row>
    <row r="574" spans="1:44" x14ac:dyDescent="0.25">
      <c r="A574">
        <v>1534394</v>
      </c>
      <c r="B574">
        <v>721597</v>
      </c>
      <c r="C574">
        <v>21.651121029437402</v>
      </c>
      <c r="D574">
        <v>39.401495213397602</v>
      </c>
      <c r="E574" s="68" t="s">
        <v>1279</v>
      </c>
      <c r="F574" s="8">
        <f>INDEX(Δεδομένα!$P:$P,MATCH('2020'!E574,Δεδομένα!$O:$O,0))</f>
        <v>117</v>
      </c>
      <c r="G574" s="6" t="s">
        <v>294</v>
      </c>
      <c r="H574" s="2" t="str">
        <f>INDEX(Δεδομένα!B$1:B$51,MATCH('2020'!G574,Δεδομένα!A$1:A$51,0))</f>
        <v>ΘΕΣΣΑΛΙΑΣ</v>
      </c>
      <c r="I574" s="8">
        <f>INDEX(Δεδομένα!E$1:E$13,MATCH('2020'!H574,Δεδομένα!D$1:D$13,0))</f>
        <v>6</v>
      </c>
      <c r="J574" s="1">
        <v>43855</v>
      </c>
      <c r="K574" s="6" t="s">
        <v>1942</v>
      </c>
      <c r="L574" s="36" t="str">
        <f t="shared" si="32"/>
        <v>25/01/2020 20:08</v>
      </c>
      <c r="M574" s="1">
        <v>43855</v>
      </c>
      <c r="N574" s="6" t="s">
        <v>100</v>
      </c>
      <c r="O574" s="36" t="str">
        <f t="shared" si="33"/>
        <v>25/01/2020 20:50</v>
      </c>
      <c r="P574" s="46">
        <f t="shared" si="34"/>
        <v>2.9166666667151731E-2</v>
      </c>
      <c r="Q574" s="48">
        <v>0</v>
      </c>
      <c r="R574" s="47">
        <f t="shared" si="35"/>
        <v>42.000000000698492</v>
      </c>
      <c r="S574" s="6" t="s">
        <v>1282</v>
      </c>
      <c r="T574" s="6" t="s">
        <v>1283</v>
      </c>
      <c r="U574" s="6" t="s">
        <v>1943</v>
      </c>
      <c r="V574" s="6" t="s">
        <v>1944</v>
      </c>
      <c r="W574" s="7">
        <v>0</v>
      </c>
      <c r="X574" s="7">
        <v>0</v>
      </c>
      <c r="Y574" s="7">
        <v>0</v>
      </c>
      <c r="Z574" s="7">
        <v>0</v>
      </c>
      <c r="AA574" s="7">
        <v>0</v>
      </c>
      <c r="AB574" s="7">
        <v>0</v>
      </c>
      <c r="AC574" s="7">
        <v>3</v>
      </c>
      <c r="AD574" s="7">
        <v>0</v>
      </c>
      <c r="AE574">
        <v>3</v>
      </c>
      <c r="AF574">
        <v>0</v>
      </c>
      <c r="AG574">
        <v>0</v>
      </c>
      <c r="AH574">
        <v>0</v>
      </c>
      <c r="AI574">
        <v>0</v>
      </c>
      <c r="AJ574">
        <v>1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</row>
    <row r="575" spans="1:44" x14ac:dyDescent="0.25">
      <c r="A575">
        <v>1533790</v>
      </c>
      <c r="B575">
        <v>721466</v>
      </c>
      <c r="C575">
        <v>22.578967868612501</v>
      </c>
      <c r="D575">
        <v>41.018265063304199</v>
      </c>
      <c r="E575" s="68" t="s">
        <v>1084</v>
      </c>
      <c r="F575" s="8">
        <f>INDEX(Δεδομένα!$P:$P,MATCH('2020'!E575,Δεδομένα!$O:$O,0))</f>
        <v>57</v>
      </c>
      <c r="G575" s="6" t="s">
        <v>223</v>
      </c>
      <c r="H575" s="2" t="str">
        <f>INDEX(Δεδομένα!B$1:B$51,MATCH('2020'!G575,Δεδομένα!A$1:A$51,0))</f>
        <v>ΚΕΝΤΡΙΚΗΣ ΜΑΚΕΔΟΝΙΑΣ</v>
      </c>
      <c r="I575" s="8">
        <f>INDEX(Δεδομένα!E$1:E$13,MATCH('2020'!H575,Δεδομένα!D$1:D$13,0))</f>
        <v>3</v>
      </c>
      <c r="J575" s="1">
        <v>43855</v>
      </c>
      <c r="K575" s="6" t="s">
        <v>1467</v>
      </c>
      <c r="L575" s="36" t="str">
        <f t="shared" si="32"/>
        <v>25/01/2020 13:40</v>
      </c>
      <c r="M575" s="1">
        <v>43855</v>
      </c>
      <c r="N575" s="6" t="s">
        <v>66</v>
      </c>
      <c r="O575" s="36" t="str">
        <f t="shared" si="33"/>
        <v>25/01/2020 15:15</v>
      </c>
      <c r="P575" s="46">
        <f t="shared" si="34"/>
        <v>6.5972222218988463E-2</v>
      </c>
      <c r="Q575" s="48">
        <v>0</v>
      </c>
      <c r="R575" s="47">
        <f t="shared" si="35"/>
        <v>94.999999995343387</v>
      </c>
      <c r="S575" s="6" t="s">
        <v>223</v>
      </c>
      <c r="T575" s="6" t="s">
        <v>226</v>
      </c>
      <c r="U575" s="6" t="s">
        <v>1914</v>
      </c>
      <c r="V575" s="6" t="s">
        <v>1915</v>
      </c>
      <c r="W575" s="7">
        <v>0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4</v>
      </c>
      <c r="AD575" s="7">
        <v>0</v>
      </c>
      <c r="AE575">
        <v>4</v>
      </c>
      <c r="AF575">
        <v>0</v>
      </c>
      <c r="AG575">
        <v>0</v>
      </c>
      <c r="AH575">
        <v>0</v>
      </c>
      <c r="AI575">
        <v>0</v>
      </c>
      <c r="AJ575">
        <v>2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</row>
    <row r="576" spans="1:44" x14ac:dyDescent="0.25">
      <c r="A576">
        <v>1536596</v>
      </c>
      <c r="B576">
        <v>721489</v>
      </c>
      <c r="C576">
        <v>22.545129469406799</v>
      </c>
      <c r="D576">
        <v>40.995838542658703</v>
      </c>
      <c r="E576" s="68" t="s">
        <v>229</v>
      </c>
      <c r="F576" s="8">
        <f>INDEX(Δεδομένα!$P:$P,MATCH('2020'!E576,Δεδομένα!$O:$O,0))</f>
        <v>60</v>
      </c>
      <c r="G576" s="6" t="s">
        <v>223</v>
      </c>
      <c r="H576" s="2" t="str">
        <f>INDEX(Δεδομένα!B$1:B$51,MATCH('2020'!G576,Δεδομένα!A$1:A$51,0))</f>
        <v>ΚΕΝΤΡΙΚΗΣ ΜΑΚΕΔΟΝΙΑΣ</v>
      </c>
      <c r="I576" s="8">
        <f>INDEX(Δεδομένα!E$1:E$13,MATCH('2020'!H576,Δεδομένα!D$1:D$13,0))</f>
        <v>3</v>
      </c>
      <c r="J576" s="1">
        <v>43855</v>
      </c>
      <c r="K576" s="6" t="s">
        <v>280</v>
      </c>
      <c r="L576" s="36" t="str">
        <f t="shared" si="32"/>
        <v>25/01/2020 15:25</v>
      </c>
      <c r="M576" s="1">
        <v>43855</v>
      </c>
      <c r="N576" s="6" t="s">
        <v>252</v>
      </c>
      <c r="O576" s="36" t="str">
        <f t="shared" si="33"/>
        <v>25/01/2020 17:25</v>
      </c>
      <c r="P576" s="46">
        <f t="shared" si="34"/>
        <v>8.3333333335758653E-2</v>
      </c>
      <c r="Q576" s="48">
        <v>0</v>
      </c>
      <c r="R576" s="47">
        <f t="shared" si="35"/>
        <v>120.00000000349246</v>
      </c>
      <c r="S576" s="6" t="s">
        <v>232</v>
      </c>
      <c r="T576" s="6" t="s">
        <v>226</v>
      </c>
      <c r="U576" s="6" t="s">
        <v>44</v>
      </c>
      <c r="V576" s="6" t="s">
        <v>1919</v>
      </c>
      <c r="W576" s="7">
        <v>0</v>
      </c>
      <c r="X576" s="7">
        <v>0</v>
      </c>
      <c r="Y576" s="7">
        <v>0</v>
      </c>
      <c r="Z576" s="7">
        <v>0.1</v>
      </c>
      <c r="AA576" s="7">
        <v>0</v>
      </c>
      <c r="AB576" s="7">
        <v>0</v>
      </c>
      <c r="AC576" s="7">
        <v>0</v>
      </c>
      <c r="AD576" s="7">
        <v>0</v>
      </c>
      <c r="AE576">
        <v>2</v>
      </c>
      <c r="AF576">
        <v>0</v>
      </c>
      <c r="AG576">
        <v>0</v>
      </c>
      <c r="AH576">
        <v>0</v>
      </c>
      <c r="AI576">
        <v>0</v>
      </c>
      <c r="AJ576">
        <v>1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</row>
    <row r="577" spans="1:44" x14ac:dyDescent="0.25">
      <c r="A577">
        <v>1534143</v>
      </c>
      <c r="B577">
        <v>721513</v>
      </c>
      <c r="C577">
        <v>21.686595965583599</v>
      </c>
      <c r="D577">
        <v>40.490044374645102</v>
      </c>
      <c r="E577" s="68" t="s">
        <v>1028</v>
      </c>
      <c r="F577" s="8">
        <f>INDEX(Δεδομένα!$P:$P,MATCH('2020'!E577,Δεδομένα!$O:$O,0))</f>
        <v>73</v>
      </c>
      <c r="G577" s="6" t="s">
        <v>246</v>
      </c>
      <c r="H577" s="2" t="str">
        <f>INDEX(Δεδομένα!B$1:B$51,MATCH('2020'!G577,Δεδομένα!A$1:A$51,0))</f>
        <v>ΔΥΤΙΚΗΣ ΜΑΚΕΔΟΝΙΑΣ</v>
      </c>
      <c r="I577" s="8">
        <f>INDEX(Δεδομένα!E$1:E$13,MATCH('2020'!H577,Δεδομένα!D$1:D$13,0))</f>
        <v>4</v>
      </c>
      <c r="J577" s="1">
        <v>43855</v>
      </c>
      <c r="K577" s="6" t="s">
        <v>204</v>
      </c>
      <c r="L577" s="36" t="str">
        <f t="shared" si="32"/>
        <v>25/01/2020 17:00</v>
      </c>
      <c r="M577" s="1">
        <v>43855</v>
      </c>
      <c r="N577" s="6" t="s">
        <v>207</v>
      </c>
      <c r="O577" s="36" t="str">
        <f t="shared" si="33"/>
        <v>25/01/2020 18:00</v>
      </c>
      <c r="P577" s="46">
        <f t="shared" si="34"/>
        <v>4.1666666664241347E-2</v>
      </c>
      <c r="Q577" s="48">
        <v>0</v>
      </c>
      <c r="R577" s="47">
        <f t="shared" si="35"/>
        <v>59.99999999650754</v>
      </c>
      <c r="S577" s="6" t="s">
        <v>246</v>
      </c>
      <c r="T577" s="6" t="s">
        <v>1031</v>
      </c>
      <c r="U577" s="6" t="s">
        <v>44</v>
      </c>
      <c r="V577" s="6" t="s">
        <v>1924</v>
      </c>
      <c r="W577" s="7">
        <v>0</v>
      </c>
      <c r="X577" s="7">
        <v>0</v>
      </c>
      <c r="Y577" s="7">
        <v>0</v>
      </c>
      <c r="Z577" s="7">
        <v>0</v>
      </c>
      <c r="AA577" s="7">
        <v>0</v>
      </c>
      <c r="AB577" s="7">
        <v>0</v>
      </c>
      <c r="AC577" s="7">
        <v>40</v>
      </c>
      <c r="AD577" s="7">
        <v>0</v>
      </c>
      <c r="AE577">
        <v>4</v>
      </c>
      <c r="AF577">
        <v>0</v>
      </c>
      <c r="AG577">
        <v>0</v>
      </c>
      <c r="AH577">
        <v>0</v>
      </c>
      <c r="AI577">
        <v>0</v>
      </c>
      <c r="AJ577">
        <v>2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</row>
    <row r="578" spans="1:44" x14ac:dyDescent="0.25">
      <c r="A578">
        <v>1535526</v>
      </c>
      <c r="B578">
        <v>721612</v>
      </c>
      <c r="C578">
        <v>22.437938796257502</v>
      </c>
      <c r="D578">
        <v>38.084789901797301</v>
      </c>
      <c r="E578" s="68" t="s">
        <v>1945</v>
      </c>
      <c r="F578" s="8">
        <f>INDEX(Δεδομένα!$P:$P,MATCH('2020'!E578,Δεδομένα!$O:$O,0))</f>
        <v>160</v>
      </c>
      <c r="G578" s="6" t="s">
        <v>391</v>
      </c>
      <c r="H578" s="2" t="str">
        <f>INDEX(Δεδομένα!B$1:B$51,MATCH('2020'!G578,Δεδομένα!A$1:A$51,0))</f>
        <v>ΠΕΛΛΟΠΟΝΗΣΟΥ</v>
      </c>
      <c r="I578" s="8">
        <f>INDEX(Δεδομένα!E$1:E$13,MATCH('2020'!H578,Δεδομένα!D$1:D$13,0))</f>
        <v>8</v>
      </c>
      <c r="J578" s="1">
        <v>43855</v>
      </c>
      <c r="K578" s="6" t="s">
        <v>629</v>
      </c>
      <c r="L578" s="36" t="str">
        <f t="shared" si="32"/>
        <v>25/01/2020 21:05</v>
      </c>
      <c r="M578" s="1">
        <v>43855</v>
      </c>
      <c r="N578" s="6" t="s">
        <v>706</v>
      </c>
      <c r="O578" s="36" t="str">
        <f t="shared" si="33"/>
        <v>25/01/2020 22:50</v>
      </c>
      <c r="P578" s="46">
        <f t="shared" si="34"/>
        <v>7.2916666671517305E-2</v>
      </c>
      <c r="Q578" s="48">
        <v>0</v>
      </c>
      <c r="R578" s="47">
        <f t="shared" si="35"/>
        <v>105.00000000698492</v>
      </c>
      <c r="S578" s="6" t="s">
        <v>1096</v>
      </c>
      <c r="T578" s="6" t="s">
        <v>1097</v>
      </c>
      <c r="U578" s="6" t="s">
        <v>654</v>
      </c>
      <c r="V578" s="6" t="s">
        <v>1946</v>
      </c>
      <c r="W578" s="7">
        <v>0</v>
      </c>
      <c r="X578" s="7">
        <v>0</v>
      </c>
      <c r="Y578" s="7">
        <v>0</v>
      </c>
      <c r="Z578" s="7">
        <v>0.05</v>
      </c>
      <c r="AA578" s="7">
        <v>0</v>
      </c>
      <c r="AB578" s="7">
        <v>0</v>
      </c>
      <c r="AC578" s="7">
        <v>0</v>
      </c>
      <c r="AD578" s="7">
        <v>0</v>
      </c>
      <c r="AE578">
        <v>2</v>
      </c>
      <c r="AF578">
        <v>0</v>
      </c>
      <c r="AG578">
        <v>0</v>
      </c>
      <c r="AH578">
        <v>0</v>
      </c>
      <c r="AI578">
        <v>0</v>
      </c>
      <c r="AJ578">
        <v>1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</row>
    <row r="579" spans="1:44" x14ac:dyDescent="0.25">
      <c r="A579">
        <v>1536489</v>
      </c>
      <c r="B579">
        <v>721460</v>
      </c>
      <c r="C579">
        <v>24.8885746504107</v>
      </c>
      <c r="D579">
        <v>37.8432935407019</v>
      </c>
      <c r="E579" s="68" t="s">
        <v>478</v>
      </c>
      <c r="F579" s="8">
        <f>INDEX(Δεδομένα!$P:$P,MATCH('2020'!E579,Δεδομένα!$O:$O,0))</f>
        <v>188</v>
      </c>
      <c r="G579" s="6" t="s">
        <v>479</v>
      </c>
      <c r="H579" s="2" t="str">
        <f>INDEX(Δεδομένα!B$1:B$51,MATCH('2020'!G579,Δεδομένα!A$1:A$51,0))</f>
        <v>ΝΟΤΙΟΥ ΑΙΓΑΙΟΥ</v>
      </c>
      <c r="I579" s="8">
        <f>INDEX(Δεδομένα!E$1:E$13,MATCH('2020'!H579,Δεδομένα!D$1:D$13,0))</f>
        <v>10</v>
      </c>
      <c r="J579" s="1">
        <v>43855</v>
      </c>
      <c r="K579" s="6" t="s">
        <v>1911</v>
      </c>
      <c r="L579" s="36" t="str">
        <f t="shared" ref="L579:L642" si="36">_xlfn.CONCAT(TEXT(J579,"ηη/μμ/εεε")," ",TEXT(K579,"ωω:λλ"))</f>
        <v>25/01/2020 12:07</v>
      </c>
      <c r="M579" s="1">
        <v>43856</v>
      </c>
      <c r="N579" s="6" t="s">
        <v>218</v>
      </c>
      <c r="O579" s="36" t="str">
        <f t="shared" ref="O579:O642" si="37">_xlfn.CONCAT(TEXT(M579,"ηη/μμ/εεε")," ",TEXT(N579,"ωω:λλ"))</f>
        <v>26/01/2020 14:25</v>
      </c>
      <c r="P579" s="49">
        <f t="shared" ref="P579:P642" si="38">O579-L579</f>
        <v>1.0958333333328483</v>
      </c>
      <c r="Q579" s="50">
        <f>1*24</f>
        <v>24</v>
      </c>
      <c r="R579" s="47">
        <f t="shared" ref="R579:R642" si="39">P579*(24*60)</f>
        <v>1577.9999999993015</v>
      </c>
      <c r="S579" s="6" t="s">
        <v>44</v>
      </c>
      <c r="T579" s="6" t="s">
        <v>482</v>
      </c>
      <c r="U579" s="6" t="s">
        <v>44</v>
      </c>
      <c r="V579" s="6" t="s">
        <v>1912</v>
      </c>
      <c r="W579" s="7">
        <v>150</v>
      </c>
      <c r="X579" s="7">
        <v>0</v>
      </c>
      <c r="Y579" s="7">
        <v>0</v>
      </c>
      <c r="Z579" s="7">
        <v>300</v>
      </c>
      <c r="AA579" s="7">
        <v>0</v>
      </c>
      <c r="AB579" s="7">
        <v>0</v>
      </c>
      <c r="AC579" s="7">
        <v>0</v>
      </c>
      <c r="AD579" s="7">
        <v>0</v>
      </c>
      <c r="AE579">
        <v>7</v>
      </c>
      <c r="AF579">
        <v>0</v>
      </c>
      <c r="AG579">
        <v>9</v>
      </c>
      <c r="AH579">
        <v>0</v>
      </c>
      <c r="AI579">
        <v>0</v>
      </c>
      <c r="AJ579">
        <v>4</v>
      </c>
      <c r="AK579">
        <v>0</v>
      </c>
      <c r="AL579">
        <v>5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</row>
    <row r="580" spans="1:44" x14ac:dyDescent="0.25">
      <c r="A580">
        <v>1533811</v>
      </c>
      <c r="B580">
        <v>721575</v>
      </c>
      <c r="C580">
        <v>22.1348520950466</v>
      </c>
      <c r="D580">
        <v>39.816815555159103</v>
      </c>
      <c r="E580" s="68" t="s">
        <v>1022</v>
      </c>
      <c r="F580" s="8">
        <f>INDEX(Δεδομένα!$P:$P,MATCH('2020'!E580,Δεδομένα!$O:$O,0))</f>
        <v>103</v>
      </c>
      <c r="G580" s="6" t="s">
        <v>288</v>
      </c>
      <c r="H580" s="2" t="str">
        <f>INDEX(Δεδομένα!B$1:B$51,MATCH('2020'!G580,Δεδομένα!A$1:A$51,0))</f>
        <v>ΘΕΣΣΑΛΙΑΣ</v>
      </c>
      <c r="I580" s="8">
        <f>INDEX(Δεδομένα!E$1:E$13,MATCH('2020'!H580,Δεδομένα!D$1:D$13,0))</f>
        <v>6</v>
      </c>
      <c r="J580" s="1">
        <v>43855</v>
      </c>
      <c r="K580" s="6" t="s">
        <v>259</v>
      </c>
      <c r="L580" s="36" t="str">
        <f t="shared" si="36"/>
        <v>25/01/2020 19:00</v>
      </c>
      <c r="M580" s="1">
        <v>43855</v>
      </c>
      <c r="N580" s="6" t="s">
        <v>235</v>
      </c>
      <c r="O580" s="36" t="str">
        <f t="shared" si="37"/>
        <v>25/01/2020 19:50</v>
      </c>
      <c r="P580" s="46">
        <f t="shared" si="38"/>
        <v>3.4722222226264421E-2</v>
      </c>
      <c r="Q580" s="48">
        <v>0</v>
      </c>
      <c r="R580" s="47">
        <f t="shared" si="39"/>
        <v>50.000000005820766</v>
      </c>
      <c r="S580" s="6" t="s">
        <v>1025</v>
      </c>
      <c r="T580" s="6" t="s">
        <v>1026</v>
      </c>
      <c r="U580" s="6" t="s">
        <v>44</v>
      </c>
      <c r="V580" s="6" t="s">
        <v>1939</v>
      </c>
      <c r="W580" s="7">
        <v>0</v>
      </c>
      <c r="X580" s="7">
        <v>0</v>
      </c>
      <c r="Y580" s="7">
        <v>0</v>
      </c>
      <c r="Z580" s="7">
        <v>0</v>
      </c>
      <c r="AA580" s="7">
        <v>0</v>
      </c>
      <c r="AB580" s="7">
        <v>0</v>
      </c>
      <c r="AC580" s="7">
        <v>0</v>
      </c>
      <c r="AD580" s="7">
        <v>0</v>
      </c>
      <c r="AE580">
        <v>2</v>
      </c>
      <c r="AF580">
        <v>0</v>
      </c>
      <c r="AG580">
        <v>0</v>
      </c>
      <c r="AH580">
        <v>0</v>
      </c>
      <c r="AI580">
        <v>0</v>
      </c>
      <c r="AJ580">
        <v>1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</row>
    <row r="581" spans="1:44" x14ac:dyDescent="0.25">
      <c r="A581">
        <v>1537971</v>
      </c>
      <c r="B581">
        <v>721562</v>
      </c>
      <c r="C581">
        <v>26.1556336546595</v>
      </c>
      <c r="D581">
        <v>39.164807642634699</v>
      </c>
      <c r="E581" s="68" t="s">
        <v>506</v>
      </c>
      <c r="F581" s="8">
        <f>INDEX(Δεδομένα!$P:$P,MATCH('2020'!E581,Δεδομένα!$O:$O,0))</f>
        <v>197</v>
      </c>
      <c r="G581" s="6" t="s">
        <v>495</v>
      </c>
      <c r="H581" s="2" t="str">
        <f>INDEX(Δεδομένα!B$1:B$51,MATCH('2020'!G581,Δεδομένα!A$1:A$51,0))</f>
        <v>ΒΟΡΕΙΟΥ ΑΙΓΑΙΟΥ</v>
      </c>
      <c r="I581" s="8">
        <f>INDEX(Δεδομένα!E$1:E$13,MATCH('2020'!H581,Δεδομένα!D$1:D$13,0))</f>
        <v>11</v>
      </c>
      <c r="J581" s="1">
        <v>43855</v>
      </c>
      <c r="K581" s="6" t="s">
        <v>1184</v>
      </c>
      <c r="L581" s="36" t="str">
        <f t="shared" si="36"/>
        <v>25/01/2020 18:25</v>
      </c>
      <c r="M581" s="1">
        <v>43855</v>
      </c>
      <c r="N581" s="6" t="s">
        <v>142</v>
      </c>
      <c r="O581" s="36" t="str">
        <f t="shared" si="37"/>
        <v>25/01/2020 19:20</v>
      </c>
      <c r="P581" s="46">
        <f t="shared" si="38"/>
        <v>3.8194444445252884E-2</v>
      </c>
      <c r="Q581" s="48">
        <v>0</v>
      </c>
      <c r="R581" s="47">
        <f t="shared" si="39"/>
        <v>55.000000001164153</v>
      </c>
      <c r="S581" s="6" t="s">
        <v>498</v>
      </c>
      <c r="T581" s="6" t="s">
        <v>508</v>
      </c>
      <c r="U581" s="6" t="s">
        <v>1934</v>
      </c>
      <c r="V581" s="6" t="s">
        <v>1935</v>
      </c>
      <c r="W581" s="7">
        <v>0</v>
      </c>
      <c r="X581" s="7">
        <v>0</v>
      </c>
      <c r="Y581" s="7">
        <v>0</v>
      </c>
      <c r="Z581" s="7">
        <v>0</v>
      </c>
      <c r="AA581" s="7">
        <v>0</v>
      </c>
      <c r="AB581" s="7">
        <v>0.1</v>
      </c>
      <c r="AC581" s="7">
        <v>0</v>
      </c>
      <c r="AD581" s="7">
        <v>0</v>
      </c>
      <c r="AE581">
        <v>5</v>
      </c>
      <c r="AF581">
        <v>0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</row>
    <row r="582" spans="1:44" x14ac:dyDescent="0.25">
      <c r="A582">
        <v>1537974</v>
      </c>
      <c r="B582">
        <v>721589</v>
      </c>
      <c r="C582">
        <v>26.0481788006838</v>
      </c>
      <c r="D582">
        <v>39.2164408908464</v>
      </c>
      <c r="E582" s="68" t="s">
        <v>506</v>
      </c>
      <c r="F582" s="8">
        <f>INDEX(Δεδομένα!$P:$P,MATCH('2020'!E582,Δεδομένα!$O:$O,0))</f>
        <v>197</v>
      </c>
      <c r="G582" s="6" t="s">
        <v>495</v>
      </c>
      <c r="H582" s="2" t="str">
        <f>INDEX(Δεδομένα!B$1:B$51,MATCH('2020'!G582,Δεδομένα!A$1:A$51,0))</f>
        <v>ΒΟΡΕΙΟΥ ΑΙΓΑΙΟΥ</v>
      </c>
      <c r="I582" s="8">
        <f>INDEX(Δεδομένα!E$1:E$13,MATCH('2020'!H582,Δεδομένα!D$1:D$13,0))</f>
        <v>11</v>
      </c>
      <c r="J582" s="1">
        <v>43855</v>
      </c>
      <c r="K582" s="6" t="s">
        <v>181</v>
      </c>
      <c r="L582" s="36" t="str">
        <f t="shared" si="36"/>
        <v>25/01/2020 19:15</v>
      </c>
      <c r="M582" s="1">
        <v>43855</v>
      </c>
      <c r="N582" s="6" t="s">
        <v>1194</v>
      </c>
      <c r="O582" s="36" t="str">
        <f t="shared" si="37"/>
        <v>25/01/2020 20:13</v>
      </c>
      <c r="P582" s="46">
        <f t="shared" si="38"/>
        <v>4.0277777778101154E-2</v>
      </c>
      <c r="Q582" s="48">
        <v>0</v>
      </c>
      <c r="R582" s="47">
        <f t="shared" si="39"/>
        <v>58.000000000465661</v>
      </c>
      <c r="S582" s="6" t="s">
        <v>498</v>
      </c>
      <c r="T582" s="6" t="s">
        <v>508</v>
      </c>
      <c r="U582" s="6" t="s">
        <v>1940</v>
      </c>
      <c r="V582" s="6" t="s">
        <v>1941</v>
      </c>
      <c r="W582" s="7">
        <v>0</v>
      </c>
      <c r="X582" s="7">
        <v>0</v>
      </c>
      <c r="Y582" s="7">
        <v>0</v>
      </c>
      <c r="Z582" s="7">
        <v>0</v>
      </c>
      <c r="AA582" s="7">
        <v>0</v>
      </c>
      <c r="AB582" s="7">
        <v>0.25</v>
      </c>
      <c r="AC582" s="7">
        <v>0</v>
      </c>
      <c r="AD582" s="7">
        <v>0</v>
      </c>
      <c r="AE582">
        <v>2</v>
      </c>
      <c r="AF582">
        <v>0</v>
      </c>
      <c r="AG582">
        <v>0</v>
      </c>
      <c r="AH582">
        <v>0</v>
      </c>
      <c r="AI582">
        <v>0</v>
      </c>
      <c r="AJ582">
        <v>1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</row>
    <row r="583" spans="1:44" x14ac:dyDescent="0.25">
      <c r="A583">
        <v>1538620</v>
      </c>
      <c r="B583">
        <v>721441</v>
      </c>
      <c r="C583">
        <v>21.9750143056391</v>
      </c>
      <c r="D583">
        <v>37.254126273075599</v>
      </c>
      <c r="E583" s="68" t="s">
        <v>840</v>
      </c>
      <c r="F583" s="8">
        <f>INDEX(Δεδομένα!$P:$P,MATCH('2020'!E583,Δεδομένα!$O:$O,0))</f>
        <v>144</v>
      </c>
      <c r="G583" s="6" t="s">
        <v>841</v>
      </c>
      <c r="H583" s="2" t="str">
        <f>INDEX(Δεδομένα!B$1:B$51,MATCH('2020'!G583,Δεδομένα!A$1:A$51,0))</f>
        <v>ΠΕΛΛΟΠΟΝΗΣΟΥ</v>
      </c>
      <c r="I583" s="8">
        <f>INDEX(Δεδομένα!E$1:E$13,MATCH('2020'!H583,Δεδομένα!D$1:D$13,0))</f>
        <v>8</v>
      </c>
      <c r="J583" s="1">
        <v>43855</v>
      </c>
      <c r="K583" s="6" t="s">
        <v>611</v>
      </c>
      <c r="L583" s="36" t="str">
        <f t="shared" si="36"/>
        <v>25/01/2020 12:15</v>
      </c>
      <c r="M583" s="1">
        <v>43855</v>
      </c>
      <c r="N583" s="6" t="s">
        <v>971</v>
      </c>
      <c r="O583" s="36" t="str">
        <f t="shared" si="37"/>
        <v>25/01/2020 13:17</v>
      </c>
      <c r="P583" s="46">
        <f t="shared" si="38"/>
        <v>4.3055555557657499E-2</v>
      </c>
      <c r="Q583" s="48">
        <v>0</v>
      </c>
      <c r="R583" s="47">
        <f t="shared" si="39"/>
        <v>62.000000003026798</v>
      </c>
      <c r="S583" s="6" t="s">
        <v>842</v>
      </c>
      <c r="T583" s="6" t="s">
        <v>843</v>
      </c>
      <c r="U583" s="6" t="s">
        <v>44</v>
      </c>
      <c r="V583" s="6" t="s">
        <v>1908</v>
      </c>
      <c r="W583" s="7">
        <v>0</v>
      </c>
      <c r="X583" s="7">
        <v>0</v>
      </c>
      <c r="Y583" s="7">
        <v>0</v>
      </c>
      <c r="Z583" s="7">
        <v>0</v>
      </c>
      <c r="AA583" s="7">
        <v>0.5</v>
      </c>
      <c r="AB583" s="7">
        <v>0</v>
      </c>
      <c r="AC583" s="7">
        <v>0</v>
      </c>
      <c r="AD583" s="7">
        <v>0</v>
      </c>
      <c r="AE583">
        <v>2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</row>
    <row r="584" spans="1:44" x14ac:dyDescent="0.25">
      <c r="A584">
        <v>1538570</v>
      </c>
      <c r="B584">
        <v>721528</v>
      </c>
      <c r="C584">
        <v>22.053253179554599</v>
      </c>
      <c r="D584">
        <v>37.062735154251897</v>
      </c>
      <c r="E584" s="68" t="s">
        <v>937</v>
      </c>
      <c r="F584" s="8">
        <f>INDEX(Δεδομένα!$P:$P,MATCH('2020'!E584,Δεδομένα!$O:$O,0))</f>
        <v>143</v>
      </c>
      <c r="G584" s="6" t="s">
        <v>841</v>
      </c>
      <c r="H584" s="2" t="str">
        <f>INDEX(Δεδομένα!B$1:B$51,MATCH('2020'!G584,Δεδομένα!A$1:A$51,0))</f>
        <v>ΠΕΛΛΟΠΟΝΗΣΟΥ</v>
      </c>
      <c r="I584" s="8">
        <f>INDEX(Δεδομένα!E$1:E$13,MATCH('2020'!H584,Δεδομένα!D$1:D$13,0))</f>
        <v>8</v>
      </c>
      <c r="J584" s="1">
        <v>43855</v>
      </c>
      <c r="K584" s="6" t="s">
        <v>149</v>
      </c>
      <c r="L584" s="36" t="str">
        <f t="shared" si="36"/>
        <v>25/01/2020 17:10</v>
      </c>
      <c r="M584" s="1">
        <v>43855</v>
      </c>
      <c r="N584" s="6" t="s">
        <v>157</v>
      </c>
      <c r="O584" s="36" t="str">
        <f t="shared" si="37"/>
        <v>25/01/2020 18:10</v>
      </c>
      <c r="P584" s="46">
        <f t="shared" si="38"/>
        <v>4.1666666664241347E-2</v>
      </c>
      <c r="Q584" s="48">
        <v>0</v>
      </c>
      <c r="R584" s="47">
        <f t="shared" si="39"/>
        <v>59.99999999650754</v>
      </c>
      <c r="S584" s="6" t="s">
        <v>842</v>
      </c>
      <c r="T584" s="6" t="s">
        <v>940</v>
      </c>
      <c r="U584" s="6" t="s">
        <v>44</v>
      </c>
      <c r="V584" s="6" t="s">
        <v>1927</v>
      </c>
      <c r="W584" s="7">
        <v>0</v>
      </c>
      <c r="X584" s="7">
        <v>0</v>
      </c>
      <c r="Y584" s="7">
        <v>0</v>
      </c>
      <c r="Z584" s="7">
        <v>0</v>
      </c>
      <c r="AA584" s="7">
        <v>0.5</v>
      </c>
      <c r="AB584" s="7">
        <v>0</v>
      </c>
      <c r="AC584" s="7">
        <v>0</v>
      </c>
      <c r="AD584" s="7">
        <v>0</v>
      </c>
      <c r="AE584">
        <v>3</v>
      </c>
      <c r="AF584">
        <v>0</v>
      </c>
      <c r="AG584">
        <v>0</v>
      </c>
      <c r="AH584">
        <v>0</v>
      </c>
      <c r="AI584">
        <v>0</v>
      </c>
      <c r="AJ584">
        <v>1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</row>
    <row r="585" spans="1:44" x14ac:dyDescent="0.25">
      <c r="A585">
        <v>1538574</v>
      </c>
      <c r="B585">
        <v>721535</v>
      </c>
      <c r="C585">
        <v>22.149786572080899</v>
      </c>
      <c r="D585">
        <v>37.043010495010499</v>
      </c>
      <c r="E585" s="68" t="s">
        <v>937</v>
      </c>
      <c r="F585" s="8">
        <f>INDEX(Δεδομένα!$P:$P,MATCH('2020'!E585,Δεδομένα!$O:$O,0))</f>
        <v>143</v>
      </c>
      <c r="G585" s="6" t="s">
        <v>841</v>
      </c>
      <c r="H585" s="2" t="str">
        <f>INDEX(Δεδομένα!B$1:B$51,MATCH('2020'!G585,Δεδομένα!A$1:A$51,0))</f>
        <v>ΠΕΛΛΟΠΟΝΗΣΟΥ</v>
      </c>
      <c r="I585" s="8">
        <f>INDEX(Δεδομένα!E$1:E$13,MATCH('2020'!H585,Δεδομένα!D$1:D$13,0))</f>
        <v>8</v>
      </c>
      <c r="J585" s="1">
        <v>43855</v>
      </c>
      <c r="K585" s="6" t="s">
        <v>1220</v>
      </c>
      <c r="L585" s="36" t="str">
        <f t="shared" si="36"/>
        <v>25/01/2020 17:38</v>
      </c>
      <c r="M585" s="1">
        <v>43855</v>
      </c>
      <c r="N585" s="6" t="s">
        <v>256</v>
      </c>
      <c r="O585" s="36" t="str">
        <f t="shared" si="37"/>
        <v>25/01/2020 19:30</v>
      </c>
      <c r="P585" s="46">
        <f t="shared" si="38"/>
        <v>7.7777777776645962E-2</v>
      </c>
      <c r="Q585" s="48">
        <v>0</v>
      </c>
      <c r="R585" s="47">
        <f t="shared" si="39"/>
        <v>111.99999999837019</v>
      </c>
      <c r="S585" s="6" t="s">
        <v>842</v>
      </c>
      <c r="T585" s="6" t="s">
        <v>940</v>
      </c>
      <c r="U585" s="6" t="s">
        <v>44</v>
      </c>
      <c r="V585" s="6" t="s">
        <v>1928</v>
      </c>
      <c r="W585" s="7">
        <v>0</v>
      </c>
      <c r="X585" s="7">
        <v>1</v>
      </c>
      <c r="Y585" s="7">
        <v>0</v>
      </c>
      <c r="Z585" s="7">
        <v>0</v>
      </c>
      <c r="AA585" s="7">
        <v>0</v>
      </c>
      <c r="AB585" s="7">
        <v>1</v>
      </c>
      <c r="AC585" s="7">
        <v>0</v>
      </c>
      <c r="AD585" s="7">
        <v>0</v>
      </c>
      <c r="AE585">
        <v>6</v>
      </c>
      <c r="AF585">
        <v>0</v>
      </c>
      <c r="AG585">
        <v>0</v>
      </c>
      <c r="AH585">
        <v>0</v>
      </c>
      <c r="AI585">
        <v>0</v>
      </c>
      <c r="AJ585">
        <v>3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</row>
    <row r="586" spans="1:44" x14ac:dyDescent="0.25">
      <c r="A586">
        <v>1537258</v>
      </c>
      <c r="B586">
        <v>721539</v>
      </c>
      <c r="C586">
        <v>20.738381205442899</v>
      </c>
      <c r="D586">
        <v>39.023245607442597</v>
      </c>
      <c r="E586" s="68" t="s">
        <v>1725</v>
      </c>
      <c r="F586" s="8">
        <f>INDEX(Δεδομένα!$P:$P,MATCH('2020'!E586,Δεδομένα!$O:$O,0))</f>
        <v>97</v>
      </c>
      <c r="G586" s="6" t="s">
        <v>284</v>
      </c>
      <c r="H586" s="2" t="str">
        <f>INDEX(Δεδομένα!B$1:B$51,MATCH('2020'!G586,Δεδομένα!A$1:A$51,0))</f>
        <v>ΗΠΕΙΡΟΥ</v>
      </c>
      <c r="I586" s="8">
        <f>INDEX(Δεδομένα!E$1:E$13,MATCH('2020'!H586,Δεδομένα!D$1:D$13,0))</f>
        <v>5</v>
      </c>
      <c r="J586" s="1">
        <v>43855</v>
      </c>
      <c r="K586" s="6" t="s">
        <v>255</v>
      </c>
      <c r="L586" s="36" t="str">
        <f t="shared" si="36"/>
        <v>25/01/2020 17:45</v>
      </c>
      <c r="M586" s="1">
        <v>43855</v>
      </c>
      <c r="N586" s="6" t="s">
        <v>157</v>
      </c>
      <c r="O586" s="36" t="str">
        <f t="shared" si="37"/>
        <v>25/01/2020 18:10</v>
      </c>
      <c r="P586" s="46">
        <f t="shared" si="38"/>
        <v>1.7361111109494232E-2</v>
      </c>
      <c r="Q586" s="48">
        <v>0</v>
      </c>
      <c r="R586" s="47">
        <f t="shared" si="39"/>
        <v>24.999999997671694</v>
      </c>
      <c r="S586" s="6" t="s">
        <v>44</v>
      </c>
      <c r="T586" s="6" t="s">
        <v>1727</v>
      </c>
      <c r="U586" s="6" t="s">
        <v>1929</v>
      </c>
      <c r="V586" s="6" t="s">
        <v>1929</v>
      </c>
      <c r="W586" s="7">
        <v>0</v>
      </c>
      <c r="X586" s="7">
        <v>0</v>
      </c>
      <c r="Y586" s="7">
        <v>0</v>
      </c>
      <c r="Z586" s="7">
        <v>0</v>
      </c>
      <c r="AA586" s="7">
        <v>0</v>
      </c>
      <c r="AB586" s="7">
        <v>0.1</v>
      </c>
      <c r="AC586" s="7">
        <v>0</v>
      </c>
      <c r="AD586" s="7">
        <v>0</v>
      </c>
      <c r="AE586">
        <v>2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</row>
    <row r="587" spans="1:44" x14ac:dyDescent="0.25">
      <c r="A587">
        <v>1540085</v>
      </c>
      <c r="B587">
        <v>721452</v>
      </c>
      <c r="C587">
        <v>25.186486522576899</v>
      </c>
      <c r="D587">
        <v>41.062646371428897</v>
      </c>
      <c r="E587" s="68" t="s">
        <v>907</v>
      </c>
      <c r="F587" s="8">
        <f>INDEX(Δεδομένα!$P:$P,MATCH('2020'!E587,Δεδομένα!$O:$O,0))</f>
        <v>21</v>
      </c>
      <c r="G587" s="6" t="s">
        <v>64</v>
      </c>
      <c r="H587" s="2" t="str">
        <f>INDEX(Δεδομένα!B$1:B$51,MATCH('2020'!G587,Δεδομένα!A$1:A$51,0))</f>
        <v>ΑΝΑΤΟΛΙΚΗΣ ΜΑΚΕΔΟΝΙΑΣ ΚΑΙ ΘΡΑΚΗΣ</v>
      </c>
      <c r="I587" s="8">
        <f>INDEX(Δεδομένα!E$1:E$13,MATCH('2020'!H587,Δεδομένα!D$1:D$13,0))</f>
        <v>2</v>
      </c>
      <c r="J587" s="1">
        <v>43855</v>
      </c>
      <c r="K587" s="6" t="s">
        <v>347</v>
      </c>
      <c r="L587" s="36" t="str">
        <f t="shared" si="36"/>
        <v>25/01/2020 13:10</v>
      </c>
      <c r="M587" s="1">
        <v>43855</v>
      </c>
      <c r="N587" s="6" t="s">
        <v>341</v>
      </c>
      <c r="O587" s="36" t="str">
        <f t="shared" si="37"/>
        <v>25/01/2020 13:55</v>
      </c>
      <c r="P587" s="46">
        <f t="shared" si="38"/>
        <v>3.125E-2</v>
      </c>
      <c r="Q587" s="48">
        <v>0</v>
      </c>
      <c r="R587" s="47">
        <f t="shared" si="39"/>
        <v>45</v>
      </c>
      <c r="S587" s="6" t="s">
        <v>44</v>
      </c>
      <c r="T587" s="6" t="s">
        <v>909</v>
      </c>
      <c r="U587" s="6" t="s">
        <v>44</v>
      </c>
      <c r="V587" s="6" t="s">
        <v>1506</v>
      </c>
      <c r="W587" s="7">
        <v>0</v>
      </c>
      <c r="X587" s="7">
        <v>0</v>
      </c>
      <c r="Y587" s="7">
        <v>0</v>
      </c>
      <c r="Z587" s="7">
        <v>19</v>
      </c>
      <c r="AA587" s="7">
        <v>1</v>
      </c>
      <c r="AB587" s="7">
        <v>0</v>
      </c>
      <c r="AC587" s="7">
        <v>0</v>
      </c>
      <c r="AD587" s="7">
        <v>0</v>
      </c>
      <c r="AE587">
        <v>2</v>
      </c>
      <c r="AF587">
        <v>0</v>
      </c>
      <c r="AG587">
        <v>0</v>
      </c>
      <c r="AH587">
        <v>0</v>
      </c>
      <c r="AI587">
        <v>0</v>
      </c>
      <c r="AJ587">
        <v>1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</row>
    <row r="588" spans="1:44" x14ac:dyDescent="0.25">
      <c r="A588">
        <v>1540089</v>
      </c>
      <c r="B588">
        <v>721463</v>
      </c>
      <c r="C588">
        <v>25.391134313082599</v>
      </c>
      <c r="D588">
        <v>41.107705591736497</v>
      </c>
      <c r="E588" s="68" t="s">
        <v>946</v>
      </c>
      <c r="F588" s="8">
        <f>INDEX(Δεδομένα!$P:$P,MATCH('2020'!E588,Δεδομένα!$O:$O,0))</f>
        <v>19</v>
      </c>
      <c r="G588" s="6" t="s">
        <v>64</v>
      </c>
      <c r="H588" s="2" t="str">
        <f>INDEX(Δεδομένα!B$1:B$51,MATCH('2020'!G588,Δεδομένα!A$1:A$51,0))</f>
        <v>ΑΝΑΤΟΛΙΚΗΣ ΜΑΚΕΔΟΝΙΑΣ ΚΑΙ ΘΡΑΚΗΣ</v>
      </c>
      <c r="I588" s="8">
        <f>INDEX(Δεδομένα!E$1:E$13,MATCH('2020'!H588,Δεδομένα!D$1:D$13,0))</f>
        <v>2</v>
      </c>
      <c r="J588" s="1">
        <v>43855</v>
      </c>
      <c r="K588" s="6" t="s">
        <v>1913</v>
      </c>
      <c r="L588" s="36" t="str">
        <f t="shared" si="36"/>
        <v>25/01/2020 13:43</v>
      </c>
      <c r="M588" s="1">
        <v>43855</v>
      </c>
      <c r="N588" s="6" t="s">
        <v>595</v>
      </c>
      <c r="O588" s="36" t="str">
        <f t="shared" si="37"/>
        <v>25/01/2020 14:20</v>
      </c>
      <c r="P588" s="46">
        <f t="shared" si="38"/>
        <v>2.569444444088731E-2</v>
      </c>
      <c r="Q588" s="48">
        <v>0</v>
      </c>
      <c r="R588" s="47">
        <f t="shared" si="39"/>
        <v>36.999999994877726</v>
      </c>
      <c r="S588" s="6" t="s">
        <v>44</v>
      </c>
      <c r="T588" s="6" t="s">
        <v>948</v>
      </c>
      <c r="U588" s="6" t="s">
        <v>44</v>
      </c>
      <c r="V588" s="6" t="s">
        <v>1888</v>
      </c>
      <c r="W588" s="7">
        <v>0</v>
      </c>
      <c r="X588" s="7">
        <v>0</v>
      </c>
      <c r="Y588" s="7">
        <v>0</v>
      </c>
      <c r="Z588" s="7">
        <v>2</v>
      </c>
      <c r="AA588" s="7">
        <v>0</v>
      </c>
      <c r="AB588" s="7">
        <v>0</v>
      </c>
      <c r="AC588" s="7">
        <v>0</v>
      </c>
      <c r="AD588" s="7">
        <v>0</v>
      </c>
      <c r="AE588">
        <v>2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</row>
    <row r="589" spans="1:44" x14ac:dyDescent="0.25">
      <c r="A589">
        <v>1540175</v>
      </c>
      <c r="B589">
        <v>721470</v>
      </c>
      <c r="C589">
        <v>25.1872863871112</v>
      </c>
      <c r="D589">
        <v>41.059163658428602</v>
      </c>
      <c r="E589" s="68" t="s">
        <v>907</v>
      </c>
      <c r="F589" s="8">
        <f>INDEX(Δεδομένα!$P:$P,MATCH('2020'!E589,Δεδομένα!$O:$O,0))</f>
        <v>21</v>
      </c>
      <c r="G589" s="6" t="s">
        <v>64</v>
      </c>
      <c r="H589" s="2" t="str">
        <f>INDEX(Δεδομένα!B$1:B$51,MATCH('2020'!G589,Δεδομένα!A$1:A$51,0))</f>
        <v>ΑΝΑΤΟΛΙΚΗΣ ΜΑΚΕΔΟΝΙΑΣ ΚΑΙ ΘΡΑΚΗΣ</v>
      </c>
      <c r="I589" s="8">
        <f>INDEX(Δεδομένα!E$1:E$13,MATCH('2020'!H589,Δεδομένα!D$1:D$13,0))</f>
        <v>2</v>
      </c>
      <c r="J589" s="1">
        <v>43855</v>
      </c>
      <c r="K589" s="6" t="s">
        <v>362</v>
      </c>
      <c r="L589" s="36" t="str">
        <f t="shared" si="36"/>
        <v>25/01/2020 14:00</v>
      </c>
      <c r="M589" s="1">
        <v>43855</v>
      </c>
      <c r="N589" s="6" t="s">
        <v>1917</v>
      </c>
      <c r="O589" s="36" t="str">
        <f t="shared" si="37"/>
        <v>25/01/2020 14:19</v>
      </c>
      <c r="P589" s="46">
        <f t="shared" si="38"/>
        <v>1.3194444443797693E-2</v>
      </c>
      <c r="Q589" s="48">
        <v>0</v>
      </c>
      <c r="R589" s="47">
        <f t="shared" si="39"/>
        <v>18.999999999068677</v>
      </c>
      <c r="S589" s="6" t="s">
        <v>44</v>
      </c>
      <c r="T589" s="6" t="s">
        <v>909</v>
      </c>
      <c r="U589" s="6" t="s">
        <v>44</v>
      </c>
      <c r="V589" s="6" t="s">
        <v>1506</v>
      </c>
      <c r="W589" s="7">
        <v>0</v>
      </c>
      <c r="X589" s="7">
        <v>0</v>
      </c>
      <c r="Y589" s="7">
        <v>0</v>
      </c>
      <c r="Z589" s="7">
        <v>0</v>
      </c>
      <c r="AA589" s="7">
        <v>0.5</v>
      </c>
      <c r="AB589" s="7">
        <v>0.5</v>
      </c>
      <c r="AC589" s="7">
        <v>0</v>
      </c>
      <c r="AD589" s="7">
        <v>0</v>
      </c>
      <c r="AE589">
        <v>2</v>
      </c>
      <c r="AF589">
        <v>0</v>
      </c>
      <c r="AG589">
        <v>0</v>
      </c>
      <c r="AH589">
        <v>0</v>
      </c>
      <c r="AI589">
        <v>0</v>
      </c>
      <c r="AJ589">
        <v>1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</row>
    <row r="590" spans="1:44" x14ac:dyDescent="0.25">
      <c r="A590">
        <v>1540181</v>
      </c>
      <c r="B590">
        <v>721538</v>
      </c>
      <c r="C590">
        <v>25.1802039240624</v>
      </c>
      <c r="D590">
        <v>41.064122154437001</v>
      </c>
      <c r="E590" s="68" t="s">
        <v>907</v>
      </c>
      <c r="F590" s="8">
        <f>INDEX(Δεδομένα!$P:$P,MATCH('2020'!E590,Δεδομένα!$O:$O,0))</f>
        <v>21</v>
      </c>
      <c r="G590" s="6" t="s">
        <v>64</v>
      </c>
      <c r="H590" s="2" t="str">
        <f>INDEX(Δεδομένα!B$1:B$51,MATCH('2020'!G590,Δεδομένα!A$1:A$51,0))</f>
        <v>ΑΝΑΤΟΛΙΚΗΣ ΜΑΚΕΔΟΝΙΑΣ ΚΑΙ ΘΡΑΚΗΣ</v>
      </c>
      <c r="I590" s="8">
        <f>INDEX(Δεδομένα!E$1:E$13,MATCH('2020'!H590,Δεδομένα!D$1:D$13,0))</f>
        <v>2</v>
      </c>
      <c r="J590" s="1">
        <v>43855</v>
      </c>
      <c r="K590" s="6" t="s">
        <v>1113</v>
      </c>
      <c r="L590" s="36" t="str">
        <f t="shared" si="36"/>
        <v>25/01/2020 17:34</v>
      </c>
      <c r="M590" s="1">
        <v>43855</v>
      </c>
      <c r="N590" s="6" t="s">
        <v>1184</v>
      </c>
      <c r="O590" s="36" t="str">
        <f t="shared" si="37"/>
        <v>25/01/2020 18:25</v>
      </c>
      <c r="P590" s="46">
        <f t="shared" si="38"/>
        <v>3.5416666665696539E-2</v>
      </c>
      <c r="Q590" s="48">
        <v>0</v>
      </c>
      <c r="R590" s="47">
        <f t="shared" si="39"/>
        <v>50.999999998603016</v>
      </c>
      <c r="S590" s="6" t="s">
        <v>44</v>
      </c>
      <c r="T590" s="6" t="s">
        <v>909</v>
      </c>
      <c r="U590" s="6" t="s">
        <v>44</v>
      </c>
      <c r="V590" s="6" t="s">
        <v>1506</v>
      </c>
      <c r="W590" s="7">
        <v>0</v>
      </c>
      <c r="X590" s="7">
        <v>0</v>
      </c>
      <c r="Y590" s="7">
        <v>0</v>
      </c>
      <c r="Z590" s="7">
        <v>10</v>
      </c>
      <c r="AA590" s="7">
        <v>0</v>
      </c>
      <c r="AB590" s="7">
        <v>0</v>
      </c>
      <c r="AC590" s="7">
        <v>0</v>
      </c>
      <c r="AD590" s="7">
        <v>0</v>
      </c>
      <c r="AE590">
        <v>2</v>
      </c>
      <c r="AF590">
        <v>0</v>
      </c>
      <c r="AG590">
        <v>0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</row>
    <row r="591" spans="1:44" x14ac:dyDescent="0.25">
      <c r="A591">
        <v>1533763</v>
      </c>
      <c r="B591">
        <v>0</v>
      </c>
      <c r="C591">
        <v>0</v>
      </c>
      <c r="D591">
        <v>0</v>
      </c>
      <c r="E591" s="68" t="s">
        <v>545</v>
      </c>
      <c r="F591" s="8">
        <f>INDEX(Δεδομένα!$P:$P,MATCH('2020'!E591,Δεδομένα!$O:$O,0))</f>
        <v>204</v>
      </c>
      <c r="G591" s="6" t="s">
        <v>546</v>
      </c>
      <c r="H591" s="2" t="str">
        <f>INDEX(Δεδομένα!B$1:B$51,MATCH('2020'!G591,Δεδομένα!A$1:A$51,0))</f>
        <v>ΚΡΗΤΗΣ</v>
      </c>
      <c r="I591" s="8">
        <f>INDEX(Δεδομένα!E$1:E$13,MATCH('2020'!H591,Δεδομένα!D$1:D$13,0))</f>
        <v>12</v>
      </c>
      <c r="J591" s="1">
        <v>43855</v>
      </c>
      <c r="K591" s="6" t="s">
        <v>550</v>
      </c>
      <c r="L591" s="36" t="str">
        <f t="shared" si="36"/>
        <v>25/01/2020 11:49</v>
      </c>
      <c r="M591" s="1">
        <v>43855</v>
      </c>
      <c r="N591" s="6" t="s">
        <v>171</v>
      </c>
      <c r="O591" s="36" t="str">
        <f t="shared" si="37"/>
        <v>25/01/2020 13:00</v>
      </c>
      <c r="P591" s="46">
        <f t="shared" si="38"/>
        <v>4.9305555556202307E-2</v>
      </c>
      <c r="Q591" s="48">
        <v>0</v>
      </c>
      <c r="R591" s="47">
        <f t="shared" si="39"/>
        <v>71.000000000931323</v>
      </c>
      <c r="S591" s="6" t="s">
        <v>44</v>
      </c>
      <c r="T591" s="6" t="s">
        <v>548</v>
      </c>
      <c r="U591" s="6" t="s">
        <v>551</v>
      </c>
      <c r="V591" s="6" t="s">
        <v>552</v>
      </c>
      <c r="W591" s="7">
        <v>0</v>
      </c>
      <c r="X591" s="7">
        <v>0</v>
      </c>
      <c r="Y591" s="7">
        <v>0</v>
      </c>
      <c r="Z591" s="7">
        <v>0.15</v>
      </c>
      <c r="AA591" s="7">
        <v>0</v>
      </c>
      <c r="AB591" s="7">
        <v>0</v>
      </c>
      <c r="AC591" s="7">
        <v>0</v>
      </c>
      <c r="AD591" s="7">
        <v>0</v>
      </c>
      <c r="AE591">
        <v>6</v>
      </c>
      <c r="AF591">
        <v>0</v>
      </c>
      <c r="AG591">
        <v>0</v>
      </c>
      <c r="AH591">
        <v>0</v>
      </c>
      <c r="AI591">
        <v>0</v>
      </c>
      <c r="AJ591">
        <v>2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</row>
    <row r="592" spans="1:44" x14ac:dyDescent="0.25">
      <c r="A592">
        <v>1533764</v>
      </c>
      <c r="B592">
        <v>0</v>
      </c>
      <c r="C592">
        <v>0</v>
      </c>
      <c r="D592">
        <v>0</v>
      </c>
      <c r="E592" s="68" t="s">
        <v>545</v>
      </c>
      <c r="F592" s="8">
        <f>INDEX(Δεδομένα!$P:$P,MATCH('2020'!E592,Δεδομένα!$O:$O,0))</f>
        <v>204</v>
      </c>
      <c r="G592" s="6" t="s">
        <v>546</v>
      </c>
      <c r="H592" s="2" t="str">
        <f>INDEX(Δεδομένα!B$1:B$51,MATCH('2020'!G592,Δεδομένα!A$1:A$51,0))</f>
        <v>ΚΡΗΤΗΣ</v>
      </c>
      <c r="I592" s="8">
        <f>INDEX(Δεδομένα!E$1:E$13,MATCH('2020'!H592,Δεδομένα!D$1:D$13,0))</f>
        <v>12</v>
      </c>
      <c r="J592" s="1">
        <v>43855</v>
      </c>
      <c r="K592" s="6" t="s">
        <v>405</v>
      </c>
      <c r="L592" s="36" t="str">
        <f t="shared" si="36"/>
        <v>25/01/2020 16:27</v>
      </c>
      <c r="M592" s="1">
        <v>43855</v>
      </c>
      <c r="N592" s="6" t="s">
        <v>553</v>
      </c>
      <c r="O592" s="36" t="str">
        <f t="shared" si="37"/>
        <v>25/01/2020 16:52</v>
      </c>
      <c r="P592" s="46">
        <f t="shared" si="38"/>
        <v>1.7361111109494232E-2</v>
      </c>
      <c r="Q592" s="48">
        <v>0</v>
      </c>
      <c r="R592" s="47">
        <f t="shared" si="39"/>
        <v>24.999999997671694</v>
      </c>
      <c r="S592" s="6" t="s">
        <v>44</v>
      </c>
      <c r="T592" s="6" t="s">
        <v>548</v>
      </c>
      <c r="U592" s="6" t="s">
        <v>554</v>
      </c>
      <c r="V592" s="6" t="s">
        <v>555</v>
      </c>
      <c r="W592" s="7">
        <v>0</v>
      </c>
      <c r="X592" s="7">
        <v>0</v>
      </c>
      <c r="Y592" s="7">
        <v>0</v>
      </c>
      <c r="Z592" s="7">
        <v>0</v>
      </c>
      <c r="AA592" s="7">
        <v>0</v>
      </c>
      <c r="AB592" s="7">
        <v>0.05</v>
      </c>
      <c r="AC592" s="7">
        <v>0</v>
      </c>
      <c r="AD592" s="7">
        <v>0</v>
      </c>
      <c r="AE592">
        <v>6</v>
      </c>
      <c r="AF592">
        <v>0</v>
      </c>
      <c r="AG592">
        <v>0</v>
      </c>
      <c r="AH592">
        <v>0</v>
      </c>
      <c r="AI592">
        <v>0</v>
      </c>
      <c r="AJ592">
        <v>2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</row>
    <row r="593" spans="1:44" x14ac:dyDescent="0.25">
      <c r="A593">
        <v>1533765</v>
      </c>
      <c r="B593">
        <v>0</v>
      </c>
      <c r="C593">
        <v>0</v>
      </c>
      <c r="D593">
        <v>0</v>
      </c>
      <c r="E593" s="68" t="s">
        <v>545</v>
      </c>
      <c r="F593" s="8">
        <f>INDEX(Δεδομένα!$P:$P,MATCH('2020'!E593,Δεδομένα!$O:$O,0))</f>
        <v>204</v>
      </c>
      <c r="G593" s="6" t="s">
        <v>546</v>
      </c>
      <c r="H593" s="2" t="str">
        <f>INDEX(Δεδομένα!B$1:B$51,MATCH('2020'!G593,Δεδομένα!A$1:A$51,0))</f>
        <v>ΚΡΗΤΗΣ</v>
      </c>
      <c r="I593" s="8">
        <f>INDEX(Δεδομένα!E$1:E$13,MATCH('2020'!H593,Δεδομένα!D$1:D$13,0))</f>
        <v>12</v>
      </c>
      <c r="J593" s="1">
        <v>43855</v>
      </c>
      <c r="K593" s="6" t="s">
        <v>556</v>
      </c>
      <c r="L593" s="36" t="str">
        <f t="shared" si="36"/>
        <v>25/01/2020 18:31</v>
      </c>
      <c r="M593" s="1">
        <v>43855</v>
      </c>
      <c r="N593" s="6" t="s">
        <v>533</v>
      </c>
      <c r="O593" s="36" t="str">
        <f t="shared" si="37"/>
        <v>25/01/2020 19:18</v>
      </c>
      <c r="P593" s="46">
        <f t="shared" si="38"/>
        <v>3.2638888893416151E-2</v>
      </c>
      <c r="Q593" s="48">
        <v>0</v>
      </c>
      <c r="R593" s="47">
        <f t="shared" si="39"/>
        <v>47.000000006519258</v>
      </c>
      <c r="S593" s="6" t="s">
        <v>44</v>
      </c>
      <c r="T593" s="6" t="s">
        <v>548</v>
      </c>
      <c r="U593" s="6" t="s">
        <v>557</v>
      </c>
      <c r="V593" s="6" t="s">
        <v>558</v>
      </c>
      <c r="W593" s="7">
        <v>0</v>
      </c>
      <c r="X593" s="7">
        <v>0</v>
      </c>
      <c r="Y593" s="7">
        <v>0</v>
      </c>
      <c r="Z593" s="7">
        <v>0.01</v>
      </c>
      <c r="AA593" s="7">
        <v>0</v>
      </c>
      <c r="AB593" s="7">
        <v>0</v>
      </c>
      <c r="AC593" s="7">
        <v>0</v>
      </c>
      <c r="AD593" s="7">
        <v>0</v>
      </c>
      <c r="AE593">
        <v>6</v>
      </c>
      <c r="AF593">
        <v>0</v>
      </c>
      <c r="AG593">
        <v>0</v>
      </c>
      <c r="AH593">
        <v>0</v>
      </c>
      <c r="AI593">
        <v>0</v>
      </c>
      <c r="AJ593">
        <v>2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</row>
    <row r="594" spans="1:44" x14ac:dyDescent="0.25">
      <c r="A594">
        <v>1538344</v>
      </c>
      <c r="B594">
        <v>721761</v>
      </c>
      <c r="C594">
        <v>20.916352662801</v>
      </c>
      <c r="D594">
        <v>39.123478046214998</v>
      </c>
      <c r="E594" s="68" t="s">
        <v>267</v>
      </c>
      <c r="F594" s="8">
        <f>INDEX(Δεδομένα!$P:$P,MATCH('2020'!E594,Δεδομένα!$O:$O,0))</f>
        <v>94</v>
      </c>
      <c r="G594" s="6" t="s">
        <v>268</v>
      </c>
      <c r="H594" s="2" t="str">
        <f>INDEX(Δεδομένα!B$1:B$51,MATCH('2020'!G594,Δεδομένα!A$1:A$51,0))</f>
        <v>ΗΠΕΙΡΟΥ</v>
      </c>
      <c r="I594" s="8">
        <f>INDEX(Δεδομένα!E$1:E$13,MATCH('2020'!H594,Δεδομένα!D$1:D$13,0))</f>
        <v>5</v>
      </c>
      <c r="J594" s="1">
        <v>43856</v>
      </c>
      <c r="K594" s="6" t="s">
        <v>1213</v>
      </c>
      <c r="L594" s="36" t="str">
        <f t="shared" si="36"/>
        <v>26/01/2020 14:38</v>
      </c>
      <c r="M594" s="1">
        <v>43856</v>
      </c>
      <c r="N594" s="6" t="s">
        <v>1958</v>
      </c>
      <c r="O594" s="36" t="str">
        <f t="shared" si="37"/>
        <v>26/01/2020 14:59</v>
      </c>
      <c r="P594" s="46">
        <f t="shared" si="38"/>
        <v>1.4583333329937886E-2</v>
      </c>
      <c r="Q594" s="48">
        <v>0</v>
      </c>
      <c r="R594" s="47">
        <f t="shared" si="39"/>
        <v>20.999999995110556</v>
      </c>
      <c r="S594" s="6" t="s">
        <v>268</v>
      </c>
      <c r="T594" s="6" t="s">
        <v>270</v>
      </c>
      <c r="U594" s="6" t="s">
        <v>44</v>
      </c>
      <c r="V594" s="6" t="s">
        <v>1959</v>
      </c>
      <c r="W594" s="7">
        <v>0</v>
      </c>
      <c r="X594" s="7">
        <v>0</v>
      </c>
      <c r="Y594" s="7">
        <v>0</v>
      </c>
      <c r="Z594" s="7">
        <v>0</v>
      </c>
      <c r="AA594" s="7">
        <v>0.3</v>
      </c>
      <c r="AB594" s="7">
        <v>0</v>
      </c>
      <c r="AC594" s="7">
        <v>0</v>
      </c>
      <c r="AD594" s="7">
        <v>0</v>
      </c>
      <c r="AE594">
        <v>2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</row>
    <row r="595" spans="1:44" x14ac:dyDescent="0.25">
      <c r="A595">
        <v>1538331</v>
      </c>
      <c r="B595">
        <v>721844</v>
      </c>
      <c r="C595">
        <v>21.007193052088802</v>
      </c>
      <c r="D595">
        <v>39.087079085230897</v>
      </c>
      <c r="E595" s="68" t="s">
        <v>267</v>
      </c>
      <c r="F595" s="8">
        <f>INDEX(Δεδομένα!$P:$P,MATCH('2020'!E595,Δεδομένα!$O:$O,0))</f>
        <v>94</v>
      </c>
      <c r="G595" s="6" t="s">
        <v>268</v>
      </c>
      <c r="H595" s="2" t="str">
        <f>INDEX(Δεδομένα!B$1:B$51,MATCH('2020'!G595,Δεδομένα!A$1:A$51,0))</f>
        <v>ΗΠΕΙΡΟΥ</v>
      </c>
      <c r="I595" s="8">
        <f>INDEX(Δεδομένα!E$1:E$13,MATCH('2020'!H595,Δεδομένα!D$1:D$13,0))</f>
        <v>5</v>
      </c>
      <c r="J595" s="1">
        <v>43856</v>
      </c>
      <c r="K595" s="6" t="s">
        <v>1976</v>
      </c>
      <c r="L595" s="36" t="str">
        <f t="shared" si="36"/>
        <v>26/01/2020 18:43</v>
      </c>
      <c r="M595" s="1">
        <v>43856</v>
      </c>
      <c r="N595" s="6" t="s">
        <v>1977</v>
      </c>
      <c r="O595" s="36" t="str">
        <f t="shared" si="37"/>
        <v>26/01/2020 20:06</v>
      </c>
      <c r="P595" s="46">
        <f t="shared" si="38"/>
        <v>5.7638888887595385E-2</v>
      </c>
      <c r="Q595" s="48">
        <v>0</v>
      </c>
      <c r="R595" s="47">
        <f t="shared" si="39"/>
        <v>82.999999998137355</v>
      </c>
      <c r="S595" s="6" t="s">
        <v>268</v>
      </c>
      <c r="T595" s="6" t="s">
        <v>1978</v>
      </c>
      <c r="U595" s="6" t="s">
        <v>44</v>
      </c>
      <c r="V595" s="6" t="s">
        <v>1979</v>
      </c>
      <c r="W595" s="7">
        <v>0</v>
      </c>
      <c r="X595" s="7">
        <v>0</v>
      </c>
      <c r="Y595" s="7">
        <v>0</v>
      </c>
      <c r="Z595" s="7">
        <v>0</v>
      </c>
      <c r="AA595" s="7">
        <v>1</v>
      </c>
      <c r="AB595" s="7">
        <v>0</v>
      </c>
      <c r="AC595" s="7">
        <v>0</v>
      </c>
      <c r="AD595" s="7">
        <v>0</v>
      </c>
      <c r="AE595">
        <v>4</v>
      </c>
      <c r="AF595">
        <v>0</v>
      </c>
      <c r="AG595">
        <v>0</v>
      </c>
      <c r="AH595">
        <v>0</v>
      </c>
      <c r="AI595">
        <v>0</v>
      </c>
      <c r="AJ595">
        <v>2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</row>
    <row r="596" spans="1:44" x14ac:dyDescent="0.25">
      <c r="A596">
        <v>1535814</v>
      </c>
      <c r="B596">
        <v>721747</v>
      </c>
      <c r="C596">
        <v>21.807012306702202</v>
      </c>
      <c r="D596">
        <v>38.062962945678599</v>
      </c>
      <c r="E596" s="68" t="s">
        <v>302</v>
      </c>
      <c r="F596" s="8">
        <f>INDEX(Δεδομένα!$P:$P,MATCH('2020'!E596,Δεδομένα!$O:$O,0))</f>
        <v>119</v>
      </c>
      <c r="G596" s="6" t="s">
        <v>303</v>
      </c>
      <c r="H596" s="2" t="str">
        <f>INDEX(Δεδομένα!B$1:B$51,MATCH('2020'!G596,Δεδομένα!A$1:A$51,0))</f>
        <v>ΔΥΤΙΚΗΣ ΕΛΛΑΔΟΣ</v>
      </c>
      <c r="I596" s="8">
        <f>INDEX(Δεδομένα!E$1:E$13,MATCH('2020'!H596,Δεδομένα!D$1:D$13,0))</f>
        <v>7</v>
      </c>
      <c r="J596" s="1">
        <v>43856</v>
      </c>
      <c r="K596" s="6" t="s">
        <v>1956</v>
      </c>
      <c r="L596" s="36" t="str">
        <f t="shared" si="36"/>
        <v>26/01/2020 13:58</v>
      </c>
      <c r="M596" s="1">
        <v>43856</v>
      </c>
      <c r="N596" s="6" t="s">
        <v>218</v>
      </c>
      <c r="O596" s="36" t="str">
        <f t="shared" si="37"/>
        <v>26/01/2020 14:25</v>
      </c>
      <c r="P596" s="46">
        <f t="shared" si="38"/>
        <v>1.8750000002910383E-2</v>
      </c>
      <c r="Q596" s="48">
        <v>0</v>
      </c>
      <c r="R596" s="47">
        <f t="shared" si="39"/>
        <v>27.000000004190952</v>
      </c>
      <c r="S596" s="6" t="s">
        <v>306</v>
      </c>
      <c r="T596" s="6" t="s">
        <v>307</v>
      </c>
      <c r="U596" s="6" t="s">
        <v>44</v>
      </c>
      <c r="V596" s="6" t="s">
        <v>888</v>
      </c>
      <c r="W596" s="7">
        <v>0</v>
      </c>
      <c r="X596" s="7">
        <v>0</v>
      </c>
      <c r="Y596" s="7">
        <v>0</v>
      </c>
      <c r="Z596" s="7">
        <v>0</v>
      </c>
      <c r="AA596" s="7">
        <v>0</v>
      </c>
      <c r="AB596" s="7">
        <v>0</v>
      </c>
      <c r="AC596" s="7">
        <v>0.2</v>
      </c>
      <c r="AD596" s="7">
        <v>0</v>
      </c>
      <c r="AE596">
        <v>2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</row>
    <row r="597" spans="1:44" x14ac:dyDescent="0.25">
      <c r="A597">
        <v>1536685</v>
      </c>
      <c r="B597">
        <v>721771</v>
      </c>
      <c r="C597">
        <v>23.834152545973101</v>
      </c>
      <c r="D597">
        <v>41.416131508211201</v>
      </c>
      <c r="E597" s="68" t="s">
        <v>1960</v>
      </c>
      <c r="F597" s="8">
        <f>INDEX(Δεδομένα!$P:$P,MATCH('2020'!E597,Δεδομένα!$O:$O,0))</f>
        <v>28</v>
      </c>
      <c r="G597" s="6" t="s">
        <v>110</v>
      </c>
      <c r="H597" s="2" t="str">
        <f>INDEX(Δεδομένα!B$1:B$51,MATCH('2020'!G597,Δεδομένα!A$1:A$51,0))</f>
        <v>ΑΝΑΤΟΛΙΚΗΣ ΜΑΚΕΔΟΝΙΑΣ ΚΑΙ ΘΡΑΚΗΣ</v>
      </c>
      <c r="I597" s="8">
        <f>INDEX(Δεδομένα!E$1:E$13,MATCH('2020'!H597,Δεδομένα!D$1:D$13,0))</f>
        <v>2</v>
      </c>
      <c r="J597" s="1">
        <v>43856</v>
      </c>
      <c r="K597" s="6" t="s">
        <v>542</v>
      </c>
      <c r="L597" s="36" t="str">
        <f t="shared" si="36"/>
        <v>26/01/2020 14:30</v>
      </c>
      <c r="M597" s="1">
        <v>43856</v>
      </c>
      <c r="N597" s="6" t="s">
        <v>275</v>
      </c>
      <c r="O597" s="36" t="str">
        <f t="shared" si="37"/>
        <v>26/01/2020 15:05</v>
      </c>
      <c r="P597" s="46">
        <f t="shared" si="38"/>
        <v>2.4305555554747116E-2</v>
      </c>
      <c r="Q597" s="48">
        <v>0</v>
      </c>
      <c r="R597" s="47">
        <f t="shared" si="39"/>
        <v>34.999999998835847</v>
      </c>
      <c r="S597" s="6" t="s">
        <v>1961</v>
      </c>
      <c r="T597" s="6" t="s">
        <v>1962</v>
      </c>
      <c r="U597" s="6" t="s">
        <v>1963</v>
      </c>
      <c r="V597" s="6" t="s">
        <v>1964</v>
      </c>
      <c r="W597" s="7">
        <v>0</v>
      </c>
      <c r="X597" s="7">
        <v>0</v>
      </c>
      <c r="Y597" s="7">
        <v>0</v>
      </c>
      <c r="Z597" s="7">
        <v>0</v>
      </c>
      <c r="AA597" s="7">
        <v>0</v>
      </c>
      <c r="AB597" s="7">
        <v>0.5</v>
      </c>
      <c r="AC597" s="7">
        <v>0</v>
      </c>
      <c r="AD597" s="7">
        <v>0</v>
      </c>
      <c r="AE597">
        <v>2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</row>
    <row r="598" spans="1:44" x14ac:dyDescent="0.25">
      <c r="A598">
        <v>1539790</v>
      </c>
      <c r="B598">
        <v>721798</v>
      </c>
      <c r="C598">
        <v>21.835967886812501</v>
      </c>
      <c r="D598">
        <v>38.904168070942397</v>
      </c>
      <c r="E598" s="68" t="s">
        <v>1832</v>
      </c>
      <c r="F598" s="8">
        <f>INDEX(Δεδομένα!$P:$P,MATCH('2020'!E598,Δεδομένα!$O:$O,0))</f>
        <v>169</v>
      </c>
      <c r="G598" s="6" t="s">
        <v>1833</v>
      </c>
      <c r="H598" s="2" t="str">
        <f>INDEX(Δεδομένα!B$1:B$51,MATCH('2020'!G598,Δεδομένα!A$1:A$51,0))</f>
        <v>ΣΤΕΡΕΑΣ ΕΛΛΑΔΟΣ</v>
      </c>
      <c r="I598" s="8">
        <f>INDEX(Δεδομένα!E$1:E$13,MATCH('2020'!H598,Δεδομένα!D$1:D$13,0))</f>
        <v>9</v>
      </c>
      <c r="J598" s="1">
        <v>43856</v>
      </c>
      <c r="K598" s="6" t="s">
        <v>653</v>
      </c>
      <c r="L598" s="36" t="str">
        <f t="shared" si="36"/>
        <v>26/01/2020 16:39</v>
      </c>
      <c r="M598" s="1">
        <v>43856</v>
      </c>
      <c r="N598" s="6" t="s">
        <v>231</v>
      </c>
      <c r="O598" s="36" t="str">
        <f t="shared" si="37"/>
        <v>26/01/2020 17:20</v>
      </c>
      <c r="P598" s="46">
        <f t="shared" si="38"/>
        <v>2.8472222220443655E-2</v>
      </c>
      <c r="Q598" s="48">
        <v>0</v>
      </c>
      <c r="R598" s="47">
        <f t="shared" si="39"/>
        <v>40.999999997438863</v>
      </c>
      <c r="S598" s="6" t="s">
        <v>1968</v>
      </c>
      <c r="T598" s="6" t="s">
        <v>1834</v>
      </c>
      <c r="U598" s="6" t="s">
        <v>44</v>
      </c>
      <c r="V598" s="6" t="s">
        <v>1969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0.02</v>
      </c>
      <c r="AC598" s="7">
        <v>0</v>
      </c>
      <c r="AD598" s="7">
        <v>0</v>
      </c>
      <c r="AE598">
        <v>3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</row>
    <row r="599" spans="1:44" x14ac:dyDescent="0.25">
      <c r="A599">
        <v>1533849</v>
      </c>
      <c r="B599">
        <v>721794</v>
      </c>
      <c r="C599">
        <v>22.406784116576301</v>
      </c>
      <c r="D599">
        <v>40.589265629167301</v>
      </c>
      <c r="E599" s="68" t="s">
        <v>1880</v>
      </c>
      <c r="F599" s="8">
        <f>INDEX(Δεδομένα!$P:$P,MATCH('2020'!E599,Δεδομένα!$O:$O,0))</f>
        <v>66</v>
      </c>
      <c r="G599" s="6" t="s">
        <v>238</v>
      </c>
      <c r="H599" s="2" t="str">
        <f>INDEX(Δεδομένα!B$1:B$51,MATCH('2020'!G599,Δεδομένα!A$1:A$51,0))</f>
        <v>ΚΕΝΤΡΙΚΗΣ ΜΑΚΕΔΟΝΙΑΣ</v>
      </c>
      <c r="I599" s="8">
        <f>INDEX(Δεδομένα!E$1:E$13,MATCH('2020'!H599,Δεδομένα!D$1:D$13,0))</f>
        <v>3</v>
      </c>
      <c r="J599" s="1">
        <v>43856</v>
      </c>
      <c r="K599" s="6" t="s">
        <v>456</v>
      </c>
      <c r="L599" s="36" t="str">
        <f t="shared" si="36"/>
        <v>26/01/2020 16:38</v>
      </c>
      <c r="M599" s="1">
        <v>43856</v>
      </c>
      <c r="N599" s="6" t="s">
        <v>231</v>
      </c>
      <c r="O599" s="36" t="str">
        <f t="shared" si="37"/>
        <v>26/01/2020 17:20</v>
      </c>
      <c r="P599" s="46">
        <f t="shared" si="38"/>
        <v>2.9166666659875773E-2</v>
      </c>
      <c r="Q599" s="48">
        <v>0</v>
      </c>
      <c r="R599" s="47">
        <f t="shared" si="39"/>
        <v>41.999999990221113</v>
      </c>
      <c r="S599" s="6" t="s">
        <v>897</v>
      </c>
      <c r="T599" s="6" t="s">
        <v>1966</v>
      </c>
      <c r="U599" s="6" t="s">
        <v>44</v>
      </c>
      <c r="V599" s="6" t="s">
        <v>1967</v>
      </c>
      <c r="W599" s="7">
        <v>0</v>
      </c>
      <c r="X599" s="7">
        <v>0</v>
      </c>
      <c r="Y599" s="7">
        <v>0</v>
      </c>
      <c r="Z599" s="7">
        <v>5</v>
      </c>
      <c r="AA599" s="7">
        <v>0</v>
      </c>
      <c r="AB599" s="7">
        <v>0</v>
      </c>
      <c r="AC599" s="7">
        <v>0</v>
      </c>
      <c r="AD599" s="7">
        <v>0</v>
      </c>
      <c r="AE599">
        <v>2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</row>
    <row r="600" spans="1:44" x14ac:dyDescent="0.25">
      <c r="A600">
        <v>1533857</v>
      </c>
      <c r="B600">
        <v>721690</v>
      </c>
      <c r="C600">
        <v>24.650581561633601</v>
      </c>
      <c r="D600">
        <v>40.990138607461397</v>
      </c>
      <c r="E600" s="68" t="s">
        <v>919</v>
      </c>
      <c r="F600" s="8">
        <f>INDEX(Δεδομένα!$P:$P,MATCH('2020'!E600,Δεδομένα!$O:$O,0))</f>
        <v>26</v>
      </c>
      <c r="G600" s="6" t="s">
        <v>77</v>
      </c>
      <c r="H600" s="2" t="str">
        <f>INDEX(Δεδομένα!B$1:B$51,MATCH('2020'!G600,Δεδομένα!A$1:A$51,0))</f>
        <v>ΑΝΑΤΟΛΙΚΗΣ ΜΑΚΕΔΟΝΙΑΣ ΚΑΙ ΘΡΑΚΗΣ</v>
      </c>
      <c r="I600" s="8">
        <f>INDEX(Δεδομένα!E$1:E$13,MATCH('2020'!H600,Δεδομένα!D$1:D$13,0))</f>
        <v>2</v>
      </c>
      <c r="J600" s="1">
        <v>43856</v>
      </c>
      <c r="K600" s="6" t="s">
        <v>329</v>
      </c>
      <c r="L600" s="36" t="str">
        <f t="shared" si="36"/>
        <v>26/01/2020 10:13</v>
      </c>
      <c r="M600" s="1">
        <v>43856</v>
      </c>
      <c r="N600" s="6" t="s">
        <v>286</v>
      </c>
      <c r="O600" s="36" t="str">
        <f t="shared" si="37"/>
        <v>26/01/2020 10:50</v>
      </c>
      <c r="P600" s="46">
        <f t="shared" si="38"/>
        <v>2.5694444448163267E-2</v>
      </c>
      <c r="Q600" s="48">
        <v>0</v>
      </c>
      <c r="R600" s="47">
        <f t="shared" si="39"/>
        <v>37.000000005355105</v>
      </c>
      <c r="S600" s="6" t="s">
        <v>44</v>
      </c>
      <c r="T600" s="6" t="s">
        <v>921</v>
      </c>
      <c r="U600" s="6" t="s">
        <v>44</v>
      </c>
      <c r="V600" s="6" t="s">
        <v>1185</v>
      </c>
      <c r="W600" s="7">
        <v>0</v>
      </c>
      <c r="X600" s="7">
        <v>0</v>
      </c>
      <c r="Y600" s="7">
        <v>0</v>
      </c>
      <c r="Z600" s="7">
        <v>0</v>
      </c>
      <c r="AA600" s="7">
        <v>0.1</v>
      </c>
      <c r="AB600" s="7">
        <v>0</v>
      </c>
      <c r="AC600" s="7">
        <v>0</v>
      </c>
      <c r="AD600" s="7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</row>
    <row r="601" spans="1:44" x14ac:dyDescent="0.25">
      <c r="A601">
        <v>1533865</v>
      </c>
      <c r="B601">
        <v>721829</v>
      </c>
      <c r="C601">
        <v>24.7093978787283</v>
      </c>
      <c r="D601">
        <v>40.970500853316402</v>
      </c>
      <c r="E601" s="68" t="s">
        <v>919</v>
      </c>
      <c r="F601" s="8">
        <f>INDEX(Δεδομένα!$P:$P,MATCH('2020'!E601,Δεδομένα!$O:$O,0))</f>
        <v>26</v>
      </c>
      <c r="G601" s="6" t="s">
        <v>77</v>
      </c>
      <c r="H601" s="2" t="str">
        <f>INDEX(Δεδομένα!B$1:B$51,MATCH('2020'!G601,Δεδομένα!A$1:A$51,0))</f>
        <v>ΑΝΑΤΟΛΙΚΗΣ ΜΑΚΕΔΟΝΙΑΣ ΚΑΙ ΘΡΑΚΗΣ</v>
      </c>
      <c r="I601" s="8">
        <f>INDEX(Δεδομένα!E$1:E$13,MATCH('2020'!H601,Δεδομένα!D$1:D$13,0))</f>
        <v>2</v>
      </c>
      <c r="J601" s="1">
        <v>43856</v>
      </c>
      <c r="K601" s="6" t="s">
        <v>85</v>
      </c>
      <c r="L601" s="36" t="str">
        <f t="shared" si="36"/>
        <v>26/01/2020 17:50</v>
      </c>
      <c r="M601" s="1">
        <v>43856</v>
      </c>
      <c r="N601" s="6" t="s">
        <v>962</v>
      </c>
      <c r="O601" s="36" t="str">
        <f t="shared" si="37"/>
        <v>26/01/2020 18:14</v>
      </c>
      <c r="P601" s="46">
        <f t="shared" si="38"/>
        <v>1.6666666670062114E-2</v>
      </c>
      <c r="Q601" s="48">
        <v>0</v>
      </c>
      <c r="R601" s="47">
        <f t="shared" si="39"/>
        <v>24.000000004889444</v>
      </c>
      <c r="S601" s="6" t="s">
        <v>44</v>
      </c>
      <c r="T601" s="6" t="s">
        <v>921</v>
      </c>
      <c r="U601" s="6" t="s">
        <v>44</v>
      </c>
      <c r="V601" s="6" t="s">
        <v>922</v>
      </c>
      <c r="W601" s="7">
        <v>0</v>
      </c>
      <c r="X601" s="7">
        <v>0</v>
      </c>
      <c r="Y601" s="7">
        <v>0</v>
      </c>
      <c r="Z601" s="7">
        <v>0.05</v>
      </c>
      <c r="AA601" s="7">
        <v>0</v>
      </c>
      <c r="AB601" s="7">
        <v>0</v>
      </c>
      <c r="AC601" s="7">
        <v>0</v>
      </c>
      <c r="AD601" s="7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</row>
    <row r="602" spans="1:44" x14ac:dyDescent="0.25">
      <c r="A602">
        <v>1535622</v>
      </c>
      <c r="B602">
        <v>721835</v>
      </c>
      <c r="C602">
        <v>20.586768338810099</v>
      </c>
      <c r="D602">
        <v>38.139829418254998</v>
      </c>
      <c r="E602" s="68" t="s">
        <v>1242</v>
      </c>
      <c r="F602" s="8">
        <f>INDEX(Δεδομένα!$P:$P,MATCH('2020'!E602,Δεδομένα!$O:$O,0))</f>
        <v>234</v>
      </c>
      <c r="G602" s="6" t="s">
        <v>799</v>
      </c>
      <c r="H602" s="2" t="str">
        <f>INDEX(Δεδομένα!B$1:B$51,MATCH('2020'!G602,Δεδομένα!A$1:A$51,0))</f>
        <v>ΙΟΝΙΩΝ ΝΗΣΩΝ</v>
      </c>
      <c r="I602" s="8">
        <f>INDEX(Δεδομένα!E$1:E$13,MATCH('2020'!H602,Δεδομένα!D$1:D$13,0))</f>
        <v>13</v>
      </c>
      <c r="J602" s="1">
        <v>43856</v>
      </c>
      <c r="K602" s="6" t="s">
        <v>157</v>
      </c>
      <c r="L602" s="36" t="str">
        <f t="shared" si="36"/>
        <v>26/01/2020 18:10</v>
      </c>
      <c r="M602" s="1">
        <v>43856</v>
      </c>
      <c r="N602" s="6" t="s">
        <v>327</v>
      </c>
      <c r="O602" s="36" t="str">
        <f t="shared" si="37"/>
        <v>26/01/2020 18:50</v>
      </c>
      <c r="P602" s="46">
        <f t="shared" si="38"/>
        <v>2.7777777773735579E-2</v>
      </c>
      <c r="Q602" s="48">
        <v>0</v>
      </c>
      <c r="R602" s="47">
        <f t="shared" si="39"/>
        <v>39.999999994179234</v>
      </c>
      <c r="S602" s="6" t="s">
        <v>44</v>
      </c>
      <c r="T602" s="6" t="s">
        <v>1244</v>
      </c>
      <c r="U602" s="6" t="s">
        <v>44</v>
      </c>
      <c r="V602" s="6" t="s">
        <v>1974</v>
      </c>
      <c r="W602" s="7">
        <v>0</v>
      </c>
      <c r="X602" s="7">
        <v>0.05</v>
      </c>
      <c r="Y602" s="7">
        <v>0</v>
      </c>
      <c r="Z602" s="7">
        <v>0</v>
      </c>
      <c r="AA602" s="7">
        <v>0</v>
      </c>
      <c r="AB602" s="7">
        <v>0</v>
      </c>
      <c r="AC602" s="7">
        <v>0</v>
      </c>
      <c r="AD602" s="7">
        <v>0</v>
      </c>
      <c r="AE602">
        <v>2</v>
      </c>
      <c r="AF602">
        <v>0</v>
      </c>
      <c r="AG602">
        <v>0</v>
      </c>
      <c r="AH602">
        <v>0</v>
      </c>
      <c r="AI602">
        <v>0</v>
      </c>
      <c r="AJ602">
        <v>2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</row>
    <row r="603" spans="1:44" x14ac:dyDescent="0.25">
      <c r="A603">
        <v>1533793</v>
      </c>
      <c r="B603">
        <v>721828</v>
      </c>
      <c r="C603">
        <v>22.844447415370499</v>
      </c>
      <c r="D603">
        <v>41.262149446129101</v>
      </c>
      <c r="E603" s="68" t="s">
        <v>1179</v>
      </c>
      <c r="F603" s="8">
        <f>INDEX(Δεδομένα!$P:$P,MATCH('2020'!E603,Δεδομένα!$O:$O,0))</f>
        <v>58</v>
      </c>
      <c r="G603" s="6" t="s">
        <v>223</v>
      </c>
      <c r="H603" s="2" t="str">
        <f>INDEX(Δεδομένα!B$1:B$51,MATCH('2020'!G603,Δεδομένα!A$1:A$51,0))</f>
        <v>ΚΕΝΤΡΙΚΗΣ ΜΑΚΕΔΟΝΙΑΣ</v>
      </c>
      <c r="I603" s="8">
        <f>INDEX(Δεδομένα!E$1:E$13,MATCH('2020'!H603,Δεδομένα!D$1:D$13,0))</f>
        <v>3</v>
      </c>
      <c r="J603" s="1">
        <v>43856</v>
      </c>
      <c r="K603" s="6" t="s">
        <v>85</v>
      </c>
      <c r="L603" s="36" t="str">
        <f t="shared" si="36"/>
        <v>26/01/2020 17:50</v>
      </c>
      <c r="M603" s="1">
        <v>43856</v>
      </c>
      <c r="N603" s="6" t="s">
        <v>621</v>
      </c>
      <c r="O603" s="36" t="str">
        <f t="shared" si="37"/>
        <v>26/01/2020 18:20</v>
      </c>
      <c r="P603" s="46">
        <f t="shared" si="38"/>
        <v>2.0833333335758653E-2</v>
      </c>
      <c r="Q603" s="48">
        <v>0</v>
      </c>
      <c r="R603" s="47">
        <f t="shared" si="39"/>
        <v>30.00000000349246</v>
      </c>
      <c r="S603" s="6" t="s">
        <v>223</v>
      </c>
      <c r="T603" s="6" t="s">
        <v>1145</v>
      </c>
      <c r="U603" s="6" t="s">
        <v>1180</v>
      </c>
      <c r="V603" s="6" t="s">
        <v>1972</v>
      </c>
      <c r="W603" s="7">
        <v>0</v>
      </c>
      <c r="X603" s="7">
        <v>0</v>
      </c>
      <c r="Y603" s="7">
        <v>0</v>
      </c>
      <c r="Z603" s="7">
        <v>0</v>
      </c>
      <c r="AA603" s="7">
        <v>1</v>
      </c>
      <c r="AB603" s="7">
        <v>0</v>
      </c>
      <c r="AC603" s="7">
        <v>0</v>
      </c>
      <c r="AD603" s="7">
        <v>0</v>
      </c>
      <c r="AE603">
        <v>2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</row>
    <row r="604" spans="1:44" x14ac:dyDescent="0.25">
      <c r="A604">
        <v>1537886</v>
      </c>
      <c r="B604">
        <v>721842</v>
      </c>
      <c r="C604">
        <v>22.8721054332905</v>
      </c>
      <c r="D604">
        <v>36.710316394591601</v>
      </c>
      <c r="E604" s="68" t="s">
        <v>1606</v>
      </c>
      <c r="F604" s="8">
        <f>INDEX(Δεδομένα!$P:$P,MATCH('2020'!E604,Δεδομένα!$O:$O,0))</f>
        <v>152</v>
      </c>
      <c r="G604" s="6" t="s">
        <v>369</v>
      </c>
      <c r="H604" s="2" t="str">
        <f>INDEX(Δεδομένα!B$1:B$51,MATCH('2020'!G604,Δεδομένα!A$1:A$51,0))</f>
        <v>ΠΕΛΛΟΠΟΝΗΣΟΥ</v>
      </c>
      <c r="I604" s="8">
        <f>INDEX(Δεδομένα!E$1:E$13,MATCH('2020'!H604,Δεδομένα!D$1:D$13,0))</f>
        <v>8</v>
      </c>
      <c r="J604" s="1">
        <v>43856</v>
      </c>
      <c r="K604" s="6" t="s">
        <v>1170</v>
      </c>
      <c r="L604" s="36" t="str">
        <f t="shared" si="36"/>
        <v>26/01/2020 18:33</v>
      </c>
      <c r="M604" s="1">
        <v>43857</v>
      </c>
      <c r="N604" s="6" t="s">
        <v>1229</v>
      </c>
      <c r="O604" s="36" t="str">
        <f t="shared" si="37"/>
        <v>27/01/2020 08:54</v>
      </c>
      <c r="P604" s="46">
        <f t="shared" si="38"/>
        <v>0.59791666666569654</v>
      </c>
      <c r="Q604" s="48">
        <v>0</v>
      </c>
      <c r="R604" s="47">
        <f t="shared" si="39"/>
        <v>860.99999999860302</v>
      </c>
      <c r="S604" s="6" t="s">
        <v>1002</v>
      </c>
      <c r="T604" s="6" t="s">
        <v>1003</v>
      </c>
      <c r="U604" s="6" t="s">
        <v>44</v>
      </c>
      <c r="V604" s="6" t="s">
        <v>1975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0.3</v>
      </c>
      <c r="AC604" s="7">
        <v>0</v>
      </c>
      <c r="AD604" s="7">
        <v>0</v>
      </c>
      <c r="AE604">
        <v>2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</row>
    <row r="605" spans="1:44" x14ac:dyDescent="0.25">
      <c r="A605">
        <v>1538640</v>
      </c>
      <c r="B605">
        <v>721701</v>
      </c>
      <c r="C605">
        <v>21.897930960444601</v>
      </c>
      <c r="D605">
        <v>36.965189022920597</v>
      </c>
      <c r="E605" s="68" t="s">
        <v>1239</v>
      </c>
      <c r="F605" s="8">
        <f>INDEX(Δεδομένα!$P:$P,MATCH('2020'!E605,Δεδομένα!$O:$O,0))</f>
        <v>243</v>
      </c>
      <c r="G605" s="6" t="s">
        <v>841</v>
      </c>
      <c r="H605" s="2" t="str">
        <f>INDEX(Δεδομένα!B$1:B$51,MATCH('2020'!G605,Δεδομένα!A$1:A$51,0))</f>
        <v>ΠΕΛΛΟΠΟΝΗΣΟΥ</v>
      </c>
      <c r="I605" s="8">
        <f>INDEX(Δεδομένα!E$1:E$13,MATCH('2020'!H605,Δεδομένα!D$1:D$13,0))</f>
        <v>8</v>
      </c>
      <c r="J605" s="1">
        <v>43856</v>
      </c>
      <c r="K605" s="6" t="s">
        <v>138</v>
      </c>
      <c r="L605" s="36" t="str">
        <f t="shared" si="36"/>
        <v>26/01/2020 11:00</v>
      </c>
      <c r="M605" s="1">
        <v>43856</v>
      </c>
      <c r="N605" s="6" t="s">
        <v>517</v>
      </c>
      <c r="O605" s="36" t="str">
        <f t="shared" si="37"/>
        <v>26/01/2020 12:00</v>
      </c>
      <c r="P605" s="46">
        <f t="shared" si="38"/>
        <v>4.1666666664241347E-2</v>
      </c>
      <c r="Q605" s="48">
        <v>0</v>
      </c>
      <c r="R605" s="47">
        <f t="shared" si="39"/>
        <v>59.99999999650754</v>
      </c>
      <c r="S605" s="6" t="s">
        <v>842</v>
      </c>
      <c r="T605" s="6" t="s">
        <v>984</v>
      </c>
      <c r="U605" s="6" t="s">
        <v>44</v>
      </c>
      <c r="V605" s="6" t="s">
        <v>1948</v>
      </c>
      <c r="W605" s="7">
        <v>0</v>
      </c>
      <c r="X605" s="7">
        <v>0</v>
      </c>
      <c r="Y605" s="7">
        <v>0</v>
      </c>
      <c r="Z605" s="7">
        <v>0</v>
      </c>
      <c r="AA605" s="7">
        <v>0</v>
      </c>
      <c r="AB605" s="7">
        <v>0.25</v>
      </c>
      <c r="AC605" s="7">
        <v>0</v>
      </c>
      <c r="AD605" s="7">
        <v>0</v>
      </c>
      <c r="AE605">
        <v>2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</row>
    <row r="606" spans="1:44" x14ac:dyDescent="0.25">
      <c r="A606">
        <v>1538628</v>
      </c>
      <c r="B606">
        <v>721784</v>
      </c>
      <c r="C606">
        <v>21.969716174533399</v>
      </c>
      <c r="D606">
        <v>37.254778547457903</v>
      </c>
      <c r="E606" s="68" t="s">
        <v>840</v>
      </c>
      <c r="F606" s="8">
        <f>INDEX(Δεδομένα!$P:$P,MATCH('2020'!E606,Δεδομένα!$O:$O,0))</f>
        <v>144</v>
      </c>
      <c r="G606" s="6" t="s">
        <v>841</v>
      </c>
      <c r="H606" s="2" t="str">
        <f>INDEX(Δεδομένα!B$1:B$51,MATCH('2020'!G606,Δεδομένα!A$1:A$51,0))</f>
        <v>ΠΕΛΛΟΠΟΝΗΣΟΥ</v>
      </c>
      <c r="I606" s="8">
        <f>INDEX(Δεδομένα!E$1:E$13,MATCH('2020'!H606,Δεδομένα!D$1:D$13,0))</f>
        <v>8</v>
      </c>
      <c r="J606" s="1">
        <v>43856</v>
      </c>
      <c r="K606" s="6" t="s">
        <v>703</v>
      </c>
      <c r="L606" s="36" t="str">
        <f t="shared" si="36"/>
        <v>26/01/2020 15:55</v>
      </c>
      <c r="M606" s="1">
        <v>43856</v>
      </c>
      <c r="N606" s="6" t="s">
        <v>1373</v>
      </c>
      <c r="O606" s="36" t="str">
        <f t="shared" si="37"/>
        <v>26/01/2020 16:50</v>
      </c>
      <c r="P606" s="46">
        <f t="shared" si="38"/>
        <v>3.8194444445252884E-2</v>
      </c>
      <c r="Q606" s="48">
        <v>0</v>
      </c>
      <c r="R606" s="47">
        <f t="shared" si="39"/>
        <v>55.000000001164153</v>
      </c>
      <c r="S606" s="6" t="s">
        <v>842</v>
      </c>
      <c r="T606" s="6" t="s">
        <v>843</v>
      </c>
      <c r="U606" s="6" t="s">
        <v>44</v>
      </c>
      <c r="V606" s="6" t="s">
        <v>1908</v>
      </c>
      <c r="W606" s="7">
        <v>0</v>
      </c>
      <c r="X606" s="7">
        <v>0</v>
      </c>
      <c r="Y606" s="7">
        <v>0</v>
      </c>
      <c r="Z606" s="7">
        <v>0</v>
      </c>
      <c r="AA606" s="7">
        <v>0.5</v>
      </c>
      <c r="AB606" s="7">
        <v>0</v>
      </c>
      <c r="AC606" s="7">
        <v>0</v>
      </c>
      <c r="AD606" s="7">
        <v>0</v>
      </c>
      <c r="AE606">
        <v>4</v>
      </c>
      <c r="AF606">
        <v>0</v>
      </c>
      <c r="AG606">
        <v>0</v>
      </c>
      <c r="AH606">
        <v>0</v>
      </c>
      <c r="AI606">
        <v>0</v>
      </c>
      <c r="AJ606">
        <v>2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</row>
    <row r="607" spans="1:44" x14ac:dyDescent="0.25">
      <c r="A607">
        <v>1538559</v>
      </c>
      <c r="B607">
        <v>721791</v>
      </c>
      <c r="C607">
        <v>22.089376956307898</v>
      </c>
      <c r="D607">
        <v>37.033366781297801</v>
      </c>
      <c r="E607" s="68" t="s">
        <v>937</v>
      </c>
      <c r="F607" s="8">
        <f>INDEX(Δεδομένα!$P:$P,MATCH('2020'!E607,Δεδομένα!$O:$O,0))</f>
        <v>143</v>
      </c>
      <c r="G607" s="6" t="s">
        <v>841</v>
      </c>
      <c r="H607" s="2" t="str">
        <f>INDEX(Δεδομένα!B$1:B$51,MATCH('2020'!G607,Δεδομένα!A$1:A$51,0))</f>
        <v>ΠΕΛΛΟΠΟΝΗΣΟΥ</v>
      </c>
      <c r="I607" s="8">
        <f>INDEX(Δεδομένα!E$1:E$13,MATCH('2020'!H607,Δεδομένα!D$1:D$13,0))</f>
        <v>8</v>
      </c>
      <c r="J607" s="1">
        <v>43856</v>
      </c>
      <c r="K607" s="6" t="s">
        <v>75</v>
      </c>
      <c r="L607" s="36" t="str">
        <f t="shared" si="36"/>
        <v>26/01/2020 16:33</v>
      </c>
      <c r="M607" s="1">
        <v>43856</v>
      </c>
      <c r="N607" s="6" t="s">
        <v>530</v>
      </c>
      <c r="O607" s="36" t="str">
        <f t="shared" si="37"/>
        <v>26/01/2020 17:05</v>
      </c>
      <c r="P607" s="46">
        <f t="shared" si="38"/>
        <v>2.2222222221898846E-2</v>
      </c>
      <c r="Q607" s="48">
        <v>0</v>
      </c>
      <c r="R607" s="47">
        <f t="shared" si="39"/>
        <v>31.999999999534339</v>
      </c>
      <c r="S607" s="6" t="s">
        <v>842</v>
      </c>
      <c r="T607" s="6" t="s">
        <v>940</v>
      </c>
      <c r="U607" s="6" t="s">
        <v>44</v>
      </c>
      <c r="V607" s="6" t="s">
        <v>1965</v>
      </c>
      <c r="W607" s="7">
        <v>0</v>
      </c>
      <c r="X607" s="7">
        <v>0</v>
      </c>
      <c r="Y607" s="7">
        <v>0</v>
      </c>
      <c r="Z607" s="7">
        <v>0</v>
      </c>
      <c r="AA607" s="7">
        <v>0</v>
      </c>
      <c r="AB607" s="7">
        <v>0.1</v>
      </c>
      <c r="AC607" s="7">
        <v>0</v>
      </c>
      <c r="AD607" s="7">
        <v>0</v>
      </c>
      <c r="AE607">
        <v>3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</row>
    <row r="608" spans="1:44" x14ac:dyDescent="0.25">
      <c r="A608">
        <v>1534284</v>
      </c>
      <c r="B608">
        <v>721795</v>
      </c>
      <c r="C608">
        <v>21.642565191923499</v>
      </c>
      <c r="D608">
        <v>37.159296844402597</v>
      </c>
      <c r="E608" s="68" t="s">
        <v>997</v>
      </c>
      <c r="F608" s="8">
        <f>INDEX(Δεδομένα!$P:$P,MATCH('2020'!E608,Δεδομένα!$O:$O,0))</f>
        <v>145</v>
      </c>
      <c r="G608" s="6" t="s">
        <v>841</v>
      </c>
      <c r="H608" s="2" t="str">
        <f>INDEX(Δεδομένα!B$1:B$51,MATCH('2020'!G608,Δεδομένα!A$1:A$51,0))</f>
        <v>ΠΕΛΛΟΠΟΝΗΣΟΥ</v>
      </c>
      <c r="I608" s="8">
        <f>INDEX(Δεδομένα!E$1:E$13,MATCH('2020'!H608,Δεδομένα!D$1:D$13,0))</f>
        <v>8</v>
      </c>
      <c r="J608" s="1">
        <v>43856</v>
      </c>
      <c r="K608" s="6" t="s">
        <v>201</v>
      </c>
      <c r="L608" s="36" t="str">
        <f t="shared" si="36"/>
        <v>26/01/2020 16:40</v>
      </c>
      <c r="M608" s="1">
        <v>43856</v>
      </c>
      <c r="N608" s="6" t="s">
        <v>1448</v>
      </c>
      <c r="O608" s="36" t="str">
        <f t="shared" si="37"/>
        <v>26/01/2020 19:17</v>
      </c>
      <c r="P608" s="46">
        <f t="shared" si="38"/>
        <v>0.10902777777664596</v>
      </c>
      <c r="Q608" s="48">
        <v>0</v>
      </c>
      <c r="R608" s="47">
        <f t="shared" si="39"/>
        <v>156.99999999837019</v>
      </c>
      <c r="S608" s="6" t="s">
        <v>998</v>
      </c>
      <c r="T608" s="6" t="s">
        <v>999</v>
      </c>
      <c r="U608" s="6" t="s">
        <v>44</v>
      </c>
      <c r="V608" s="6" t="s">
        <v>1739</v>
      </c>
      <c r="W608" s="7">
        <v>0</v>
      </c>
      <c r="X608" s="7">
        <v>2</v>
      </c>
      <c r="Y608" s="7">
        <v>0</v>
      </c>
      <c r="Z608" s="7">
        <v>0</v>
      </c>
      <c r="AA608" s="7">
        <v>0</v>
      </c>
      <c r="AB608" s="7">
        <v>0</v>
      </c>
      <c r="AC608" s="7">
        <v>0</v>
      </c>
      <c r="AD608" s="7">
        <v>0</v>
      </c>
      <c r="AE608">
        <v>4</v>
      </c>
      <c r="AF608">
        <v>0</v>
      </c>
      <c r="AG608">
        <v>0</v>
      </c>
      <c r="AH608">
        <v>0</v>
      </c>
      <c r="AI608">
        <v>0</v>
      </c>
      <c r="AJ608">
        <v>2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</row>
    <row r="609" spans="1:44" x14ac:dyDescent="0.25">
      <c r="A609">
        <v>1538571</v>
      </c>
      <c r="B609">
        <v>721831</v>
      </c>
      <c r="C609">
        <v>22.121374273191801</v>
      </c>
      <c r="D609">
        <v>37.058894352962596</v>
      </c>
      <c r="E609" s="68" t="s">
        <v>937</v>
      </c>
      <c r="F609" s="8">
        <f>INDEX(Δεδομένα!$P:$P,MATCH('2020'!E609,Δεδομένα!$O:$O,0))</f>
        <v>143</v>
      </c>
      <c r="G609" s="6" t="s">
        <v>841</v>
      </c>
      <c r="H609" s="2" t="str">
        <f>INDEX(Δεδομένα!B$1:B$51,MATCH('2020'!G609,Δεδομένα!A$1:A$51,0))</f>
        <v>ΠΕΛΛΟΠΟΝΗΣΟΥ</v>
      </c>
      <c r="I609" s="8">
        <f>INDEX(Δεδομένα!E$1:E$13,MATCH('2020'!H609,Δεδομένα!D$1:D$13,0))</f>
        <v>8</v>
      </c>
      <c r="J609" s="1">
        <v>43856</v>
      </c>
      <c r="K609" s="6" t="s">
        <v>89</v>
      </c>
      <c r="L609" s="36" t="str">
        <f t="shared" si="36"/>
        <v>26/01/2020 17:58</v>
      </c>
      <c r="M609" s="1">
        <v>43856</v>
      </c>
      <c r="N609" s="6" t="s">
        <v>106</v>
      </c>
      <c r="O609" s="36" t="str">
        <f t="shared" si="37"/>
        <v>26/01/2020 18:44</v>
      </c>
      <c r="P609" s="46">
        <f t="shared" si="38"/>
        <v>3.1944444439432118E-2</v>
      </c>
      <c r="Q609" s="48">
        <v>0</v>
      </c>
      <c r="R609" s="47">
        <f t="shared" si="39"/>
        <v>45.99999999278225</v>
      </c>
      <c r="S609" s="6" t="s">
        <v>842</v>
      </c>
      <c r="T609" s="6" t="s">
        <v>940</v>
      </c>
      <c r="U609" s="6" t="s">
        <v>44</v>
      </c>
      <c r="V609" s="6" t="s">
        <v>1973</v>
      </c>
      <c r="W609" s="7">
        <v>0</v>
      </c>
      <c r="X609" s="7">
        <v>0</v>
      </c>
      <c r="Y609" s="7">
        <v>0</v>
      </c>
      <c r="Z609" s="7">
        <v>0.2</v>
      </c>
      <c r="AA609" s="7">
        <v>0</v>
      </c>
      <c r="AB609" s="7">
        <v>0.2</v>
      </c>
      <c r="AC609" s="7">
        <v>0</v>
      </c>
      <c r="AD609" s="7">
        <v>0</v>
      </c>
      <c r="AE609">
        <v>3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</row>
    <row r="610" spans="1:44" x14ac:dyDescent="0.25">
      <c r="A610">
        <v>1538565</v>
      </c>
      <c r="B610">
        <v>721870</v>
      </c>
      <c r="C610">
        <v>22.012569427490199</v>
      </c>
      <c r="D610">
        <v>37.045021057128899</v>
      </c>
      <c r="E610" s="68" t="s">
        <v>937</v>
      </c>
      <c r="F610" s="8">
        <f>INDEX(Δεδομένα!$P:$P,MATCH('2020'!E610,Δεδομένα!$O:$O,0))</f>
        <v>143</v>
      </c>
      <c r="G610" s="6" t="s">
        <v>841</v>
      </c>
      <c r="H610" s="2" t="str">
        <f>INDEX(Δεδομένα!B$1:B$51,MATCH('2020'!G610,Δεδομένα!A$1:A$51,0))</f>
        <v>ΠΕΛΛΟΠΟΝΗΣΟΥ</v>
      </c>
      <c r="I610" s="8">
        <f>INDEX(Δεδομένα!E$1:E$13,MATCH('2020'!H610,Δεδομένα!D$1:D$13,0))</f>
        <v>8</v>
      </c>
      <c r="J610" s="1">
        <v>43856</v>
      </c>
      <c r="K610" s="6" t="s">
        <v>358</v>
      </c>
      <c r="L610" s="36" t="str">
        <f t="shared" si="36"/>
        <v>26/01/2020 20:10</v>
      </c>
      <c r="M610" s="1">
        <v>43856</v>
      </c>
      <c r="N610" s="6" t="s">
        <v>1980</v>
      </c>
      <c r="O610" s="36" t="str">
        <f t="shared" si="37"/>
        <v>26/01/2020 20:38</v>
      </c>
      <c r="P610" s="46">
        <f t="shared" si="38"/>
        <v>1.9444444442342501E-2</v>
      </c>
      <c r="Q610" s="48">
        <v>0</v>
      </c>
      <c r="R610" s="47">
        <f t="shared" si="39"/>
        <v>27.999999996973202</v>
      </c>
      <c r="S610" s="6" t="s">
        <v>842</v>
      </c>
      <c r="T610" s="6" t="s">
        <v>984</v>
      </c>
      <c r="U610" s="6" t="s">
        <v>44</v>
      </c>
      <c r="V610" s="6" t="s">
        <v>1981</v>
      </c>
      <c r="W610" s="7">
        <v>0</v>
      </c>
      <c r="X610" s="7">
        <v>0</v>
      </c>
      <c r="Y610" s="7">
        <v>0</v>
      </c>
      <c r="Z610" s="7">
        <v>0</v>
      </c>
      <c r="AA610" s="7">
        <v>0</v>
      </c>
      <c r="AB610" s="7">
        <v>0.1</v>
      </c>
      <c r="AC610" s="7">
        <v>0</v>
      </c>
      <c r="AD610" s="7">
        <v>0</v>
      </c>
      <c r="AE610">
        <v>2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</row>
    <row r="611" spans="1:44" x14ac:dyDescent="0.25">
      <c r="A611">
        <v>1538236</v>
      </c>
      <c r="B611">
        <v>721728</v>
      </c>
      <c r="C611">
        <v>24.4526216457087</v>
      </c>
      <c r="D611">
        <v>35.3253818019001</v>
      </c>
      <c r="E611" s="68" t="s">
        <v>1608</v>
      </c>
      <c r="F611" s="8">
        <f>INDEX(Δεδομένα!$P:$P,MATCH('2020'!E611,Δεδομένα!$O:$O,0))</f>
        <v>219</v>
      </c>
      <c r="G611" s="6" t="s">
        <v>869</v>
      </c>
      <c r="H611" s="2" t="str">
        <f>INDEX(Δεδομένα!B$1:B$51,MATCH('2020'!G611,Δεδομένα!A$1:A$51,0))</f>
        <v>ΚΡΗΤΗΣ</v>
      </c>
      <c r="I611" s="8">
        <f>INDEX(Δεδομένα!E$1:E$13,MATCH('2020'!H611,Δεδομένα!D$1:D$13,0))</f>
        <v>12</v>
      </c>
      <c r="J611" s="1">
        <v>43856</v>
      </c>
      <c r="K611" s="6" t="s">
        <v>1951</v>
      </c>
      <c r="L611" s="36" t="str">
        <f t="shared" si="36"/>
        <v>26/01/2020 13:21</v>
      </c>
      <c r="M611" s="1">
        <v>43856</v>
      </c>
      <c r="N611" s="6" t="s">
        <v>153</v>
      </c>
      <c r="O611" s="36" t="str">
        <f t="shared" si="37"/>
        <v>26/01/2020 16:15</v>
      </c>
      <c r="P611" s="46">
        <f t="shared" si="38"/>
        <v>0.12083333333430346</v>
      </c>
      <c r="Q611" s="48">
        <v>0</v>
      </c>
      <c r="R611" s="47">
        <f t="shared" si="39"/>
        <v>174.00000000139698</v>
      </c>
      <c r="S611" s="6" t="s">
        <v>1342</v>
      </c>
      <c r="T611" s="6" t="s">
        <v>1610</v>
      </c>
      <c r="U611" s="6" t="s">
        <v>44</v>
      </c>
      <c r="V611" s="6" t="s">
        <v>1952</v>
      </c>
      <c r="W611" s="7">
        <v>0</v>
      </c>
      <c r="X611" s="7">
        <v>0.5</v>
      </c>
      <c r="Y611" s="7">
        <v>0</v>
      </c>
      <c r="Z611" s="7">
        <v>2</v>
      </c>
      <c r="AA611" s="7">
        <v>0</v>
      </c>
      <c r="AB611" s="7">
        <v>0</v>
      </c>
      <c r="AC611" s="7">
        <v>0</v>
      </c>
      <c r="AD611" s="7">
        <v>0</v>
      </c>
      <c r="AE611">
        <v>9</v>
      </c>
      <c r="AF611">
        <v>0</v>
      </c>
      <c r="AG611">
        <v>0</v>
      </c>
      <c r="AH611">
        <v>0</v>
      </c>
      <c r="AI611">
        <v>0</v>
      </c>
      <c r="AJ611">
        <v>5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</row>
    <row r="612" spans="1:44" x14ac:dyDescent="0.25">
      <c r="A612">
        <v>1533766</v>
      </c>
      <c r="B612">
        <v>721727</v>
      </c>
      <c r="C612">
        <v>26.875398008476001</v>
      </c>
      <c r="D612">
        <v>37.701577639915797</v>
      </c>
      <c r="E612" s="68" t="s">
        <v>545</v>
      </c>
      <c r="F612" s="8">
        <f>INDEX(Δεδομένα!$P:$P,MATCH('2020'!E612,Δεδομένα!$O:$O,0))</f>
        <v>204</v>
      </c>
      <c r="G612" s="6" t="s">
        <v>546</v>
      </c>
      <c r="H612" s="2" t="str">
        <f>INDEX(Δεδομένα!B$1:B$51,MATCH('2020'!G612,Δεδομένα!A$1:A$51,0))</f>
        <v>ΚΡΗΤΗΣ</v>
      </c>
      <c r="I612" s="8">
        <f>INDEX(Δεδομένα!E$1:E$13,MATCH('2020'!H612,Δεδομένα!D$1:D$13,0))</f>
        <v>12</v>
      </c>
      <c r="J612" s="1">
        <v>43856</v>
      </c>
      <c r="K612" s="6" t="s">
        <v>1788</v>
      </c>
      <c r="L612" s="36" t="str">
        <f t="shared" si="36"/>
        <v>26/01/2020 13:13</v>
      </c>
      <c r="M612" s="1">
        <v>43856</v>
      </c>
      <c r="N612" s="6" t="s">
        <v>104</v>
      </c>
      <c r="O612" s="36" t="str">
        <f t="shared" si="37"/>
        <v>26/01/2020 15:30</v>
      </c>
      <c r="P612" s="46">
        <f t="shared" si="38"/>
        <v>9.5138888893416151E-2</v>
      </c>
      <c r="Q612" s="48">
        <v>0</v>
      </c>
      <c r="R612" s="47">
        <f t="shared" si="39"/>
        <v>137.00000000651926</v>
      </c>
      <c r="S612" s="6" t="s">
        <v>546</v>
      </c>
      <c r="T612" s="6" t="s">
        <v>548</v>
      </c>
      <c r="U612" s="6" t="s">
        <v>1949</v>
      </c>
      <c r="V612" s="6" t="s">
        <v>1950</v>
      </c>
      <c r="W612" s="7">
        <v>0</v>
      </c>
      <c r="X612" s="7">
        <v>0.15</v>
      </c>
      <c r="Y612" s="7">
        <v>0</v>
      </c>
      <c r="Z612" s="7">
        <v>0</v>
      </c>
      <c r="AA612" s="7">
        <v>0</v>
      </c>
      <c r="AB612" s="7">
        <v>0.05</v>
      </c>
      <c r="AC612" s="7">
        <v>0</v>
      </c>
      <c r="AD612" s="7">
        <v>0</v>
      </c>
      <c r="AE612">
        <v>5</v>
      </c>
      <c r="AF612">
        <v>0</v>
      </c>
      <c r="AG612">
        <v>0</v>
      </c>
      <c r="AH612">
        <v>0</v>
      </c>
      <c r="AI612">
        <v>0</v>
      </c>
      <c r="AJ612">
        <v>2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</row>
    <row r="613" spans="1:44" x14ac:dyDescent="0.25">
      <c r="A613">
        <v>1540107</v>
      </c>
      <c r="B613">
        <v>721746</v>
      </c>
      <c r="C613">
        <v>26.123068752267599</v>
      </c>
      <c r="D613">
        <v>38.361625976949</v>
      </c>
      <c r="E613" s="68" t="s">
        <v>1661</v>
      </c>
      <c r="F613" s="8">
        <f>INDEX(Δεδομένα!$P:$P,MATCH('2020'!E613,Δεδομένα!$O:$O,0))</f>
        <v>201</v>
      </c>
      <c r="G613" s="6" t="s">
        <v>525</v>
      </c>
      <c r="H613" s="2" t="str">
        <f>INDEX(Δεδομένα!B$1:B$51,MATCH('2020'!G613,Δεδομένα!A$1:A$51,0))</f>
        <v>ΒΟΡΕΙΟΥ ΑΙΓΑΙΟΥ</v>
      </c>
      <c r="I613" s="8">
        <f>INDEX(Δεδομένα!E$1:E$13,MATCH('2020'!H613,Δεδομένα!D$1:D$13,0))</f>
        <v>11</v>
      </c>
      <c r="J613" s="1">
        <v>43856</v>
      </c>
      <c r="K613" s="6" t="s">
        <v>1954</v>
      </c>
      <c r="L613" s="36" t="str">
        <f t="shared" si="36"/>
        <v>26/01/2020 12:37</v>
      </c>
      <c r="M613" s="1">
        <v>43856</v>
      </c>
      <c r="N613" s="6" t="s">
        <v>1444</v>
      </c>
      <c r="O613" s="36" t="str">
        <f t="shared" si="37"/>
        <v>26/01/2020 13:20</v>
      </c>
      <c r="P613" s="46">
        <f t="shared" si="38"/>
        <v>2.9861111113859806E-2</v>
      </c>
      <c r="Q613" s="48">
        <v>0</v>
      </c>
      <c r="R613" s="47">
        <f t="shared" si="39"/>
        <v>43.000000003958121</v>
      </c>
      <c r="S613" s="6" t="s">
        <v>525</v>
      </c>
      <c r="T613" s="6" t="s">
        <v>527</v>
      </c>
      <c r="U613" s="6" t="s">
        <v>44</v>
      </c>
      <c r="V613" s="6" t="s">
        <v>1955</v>
      </c>
      <c r="W613" s="7">
        <v>0</v>
      </c>
      <c r="X613" s="7">
        <v>0.2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>
        <v>5</v>
      </c>
      <c r="AF613">
        <v>0</v>
      </c>
      <c r="AG613">
        <v>0</v>
      </c>
      <c r="AH613">
        <v>0</v>
      </c>
      <c r="AI613">
        <v>0</v>
      </c>
      <c r="AJ613">
        <v>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</row>
    <row r="614" spans="1:44" x14ac:dyDescent="0.25">
      <c r="A614">
        <v>1534915</v>
      </c>
      <c r="B614">
        <v>721998</v>
      </c>
      <c r="C614">
        <v>26.168655447604401</v>
      </c>
      <c r="D614">
        <v>40.930609112272499</v>
      </c>
      <c r="E614" s="68" t="s">
        <v>165</v>
      </c>
      <c r="F614" s="8">
        <f>INDEX(Δεδομένα!$P:$P,MATCH('2020'!E614,Δεδομένα!$O:$O,0))</f>
        <v>247</v>
      </c>
      <c r="G614" s="6" t="s">
        <v>148</v>
      </c>
      <c r="H614" s="2" t="str">
        <f>INDEX(Δεδομένα!B$1:B$51,MATCH('2020'!G614,Δεδομένα!A$1:A$51,0))</f>
        <v>ΑΝΑΤΟΛΙΚΗΣ ΜΑΚΕΔΟΝΙΑΣ ΚΑΙ ΘΡΑΚΗΣ</v>
      </c>
      <c r="I614" s="8">
        <f>INDEX(Δεδομένα!E$1:E$13,MATCH('2020'!H614,Δεδομένα!D$1:D$13,0))</f>
        <v>2</v>
      </c>
      <c r="J614" s="1">
        <v>43857</v>
      </c>
      <c r="K614" s="6" t="s">
        <v>662</v>
      </c>
      <c r="L614" s="36" t="str">
        <f t="shared" si="36"/>
        <v>27/01/2020 12:30</v>
      </c>
      <c r="M614" s="1">
        <v>43857</v>
      </c>
      <c r="N614" s="6" t="s">
        <v>577</v>
      </c>
      <c r="O614" s="36" t="str">
        <f t="shared" si="37"/>
        <v>27/01/2020 12:45</v>
      </c>
      <c r="P614" s="46">
        <f t="shared" si="38"/>
        <v>1.0416666664241347E-2</v>
      </c>
      <c r="Q614" s="48">
        <v>0</v>
      </c>
      <c r="R614" s="47">
        <f t="shared" si="39"/>
        <v>14.99999999650754</v>
      </c>
      <c r="S614" s="6" t="s">
        <v>151</v>
      </c>
      <c r="T614" s="6" t="s">
        <v>150</v>
      </c>
      <c r="U614" s="6" t="s">
        <v>44</v>
      </c>
      <c r="V614" s="6" t="s">
        <v>1982</v>
      </c>
      <c r="W614" s="7">
        <v>0</v>
      </c>
      <c r="X614" s="7">
        <v>0</v>
      </c>
      <c r="Y614" s="7">
        <v>0</v>
      </c>
      <c r="Z614" s="7">
        <v>0.05</v>
      </c>
      <c r="AA614" s="7">
        <v>0</v>
      </c>
      <c r="AB614" s="7">
        <v>0</v>
      </c>
      <c r="AC614" s="7">
        <v>0</v>
      </c>
      <c r="AD614" s="7">
        <v>0</v>
      </c>
      <c r="AE614">
        <v>2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</row>
    <row r="615" spans="1:44" x14ac:dyDescent="0.25">
      <c r="A615">
        <v>1534843</v>
      </c>
      <c r="B615">
        <v>722003</v>
      </c>
      <c r="C615">
        <v>24.726657689139898</v>
      </c>
      <c r="D615">
        <v>41.050585658668602</v>
      </c>
      <c r="E615" s="68" t="s">
        <v>919</v>
      </c>
      <c r="F615" s="8">
        <f>INDEX(Δεδομένα!$P:$P,MATCH('2020'!E615,Δεδομένα!$O:$O,0))</f>
        <v>26</v>
      </c>
      <c r="G615" s="6" t="s">
        <v>77</v>
      </c>
      <c r="H615" s="2" t="str">
        <f>INDEX(Δεδομένα!B$1:B$51,MATCH('2020'!G615,Δεδομένα!A$1:A$51,0))</f>
        <v>ΑΝΑΤΟΛΙΚΗΣ ΜΑΚΕΔΟΝΙΑΣ ΚΑΙ ΘΡΑΚΗΣ</v>
      </c>
      <c r="I615" s="8">
        <f>INDEX(Δεδομένα!E$1:E$13,MATCH('2020'!H615,Δεδομένα!D$1:D$13,0))</f>
        <v>2</v>
      </c>
      <c r="J615" s="1">
        <v>43857</v>
      </c>
      <c r="K615" s="6" t="s">
        <v>616</v>
      </c>
      <c r="L615" s="36" t="str">
        <f t="shared" si="36"/>
        <v>27/01/2020 13:30</v>
      </c>
      <c r="M615" s="1">
        <v>43857</v>
      </c>
      <c r="N615" s="6" t="s">
        <v>184</v>
      </c>
      <c r="O615" s="36" t="str">
        <f t="shared" si="37"/>
        <v>27/01/2020 14:18</v>
      </c>
      <c r="P615" s="46">
        <f t="shared" si="38"/>
        <v>3.3333333332848269E-2</v>
      </c>
      <c r="Q615" s="48">
        <v>0</v>
      </c>
      <c r="R615" s="47">
        <f t="shared" si="39"/>
        <v>47.999999999301508</v>
      </c>
      <c r="S615" s="6" t="s">
        <v>44</v>
      </c>
      <c r="T615" s="6" t="s">
        <v>921</v>
      </c>
      <c r="U615" s="6" t="s">
        <v>44</v>
      </c>
      <c r="V615" s="6" t="s">
        <v>1986</v>
      </c>
      <c r="W615" s="7">
        <v>0</v>
      </c>
      <c r="X615" s="7">
        <v>0</v>
      </c>
      <c r="Y615" s="7">
        <v>0</v>
      </c>
      <c r="Z615" s="7">
        <v>0.05</v>
      </c>
      <c r="AA615" s="7">
        <v>0</v>
      </c>
      <c r="AB615" s="7">
        <v>0</v>
      </c>
      <c r="AC615" s="7">
        <v>0</v>
      </c>
      <c r="AD615" s="7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</row>
    <row r="616" spans="1:44" x14ac:dyDescent="0.25">
      <c r="A616">
        <v>1537978</v>
      </c>
      <c r="B616">
        <v>722001</v>
      </c>
      <c r="C616">
        <v>26.496245478797</v>
      </c>
      <c r="D616">
        <v>39.125998685754197</v>
      </c>
      <c r="E616" s="68" t="s">
        <v>494</v>
      </c>
      <c r="F616" s="8">
        <f>INDEX(Δεδομένα!$P:$P,MATCH('2020'!E616,Δεδομένα!$O:$O,0))</f>
        <v>196</v>
      </c>
      <c r="G616" s="6" t="s">
        <v>495</v>
      </c>
      <c r="H616" s="2" t="str">
        <f>INDEX(Δεδομένα!B$1:B$51,MATCH('2020'!G616,Δεδομένα!A$1:A$51,0))</f>
        <v>ΒΟΡΕΙΟΥ ΑΙΓΑΙΟΥ</v>
      </c>
      <c r="I616" s="8">
        <f>INDEX(Δεδομένα!E$1:E$13,MATCH('2020'!H616,Δεδομένα!D$1:D$13,0))</f>
        <v>11</v>
      </c>
      <c r="J616" s="1">
        <v>43857</v>
      </c>
      <c r="K616" s="6" t="s">
        <v>1984</v>
      </c>
      <c r="L616" s="36" t="str">
        <f t="shared" si="36"/>
        <v>27/01/2020 12:59</v>
      </c>
      <c r="M616" s="1">
        <v>43857</v>
      </c>
      <c r="N616" s="6" t="s">
        <v>616</v>
      </c>
      <c r="O616" s="36" t="str">
        <f t="shared" si="37"/>
        <v>27/01/2020 13:30</v>
      </c>
      <c r="P616" s="46">
        <f t="shared" si="38"/>
        <v>2.1527777775190771E-2</v>
      </c>
      <c r="Q616" s="48">
        <v>0</v>
      </c>
      <c r="R616" s="47">
        <f t="shared" si="39"/>
        <v>30.99999999627471</v>
      </c>
      <c r="S616" s="6" t="s">
        <v>498</v>
      </c>
      <c r="T616" s="6" t="s">
        <v>499</v>
      </c>
      <c r="U616" s="6" t="s">
        <v>500</v>
      </c>
      <c r="V616" s="6" t="s">
        <v>1985</v>
      </c>
      <c r="W616" s="7">
        <v>0</v>
      </c>
      <c r="X616" s="7">
        <v>0</v>
      </c>
      <c r="Y616" s="7">
        <v>0</v>
      </c>
      <c r="Z616" s="7">
        <v>0</v>
      </c>
      <c r="AA616" s="7">
        <v>0</v>
      </c>
      <c r="AB616" s="7">
        <v>0.04</v>
      </c>
      <c r="AC616" s="7">
        <v>0</v>
      </c>
      <c r="AD616" s="7">
        <v>0</v>
      </c>
      <c r="AE616">
        <v>6</v>
      </c>
      <c r="AF616">
        <v>0</v>
      </c>
      <c r="AG616">
        <v>0</v>
      </c>
      <c r="AH616">
        <v>0</v>
      </c>
      <c r="AI616">
        <v>0</v>
      </c>
      <c r="AJ616">
        <v>3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</row>
    <row r="617" spans="1:44" x14ac:dyDescent="0.25">
      <c r="A617">
        <v>1537976</v>
      </c>
      <c r="B617">
        <v>722044</v>
      </c>
      <c r="C617">
        <v>26.3903231594673</v>
      </c>
      <c r="D617">
        <v>38.973999155687501</v>
      </c>
      <c r="E617" s="68" t="s">
        <v>511</v>
      </c>
      <c r="F617" s="8">
        <f>INDEX(Δεδομένα!$P:$P,MATCH('2020'!E617,Δεδομένα!$O:$O,0))</f>
        <v>199</v>
      </c>
      <c r="G617" s="6" t="s">
        <v>495</v>
      </c>
      <c r="H617" s="2" t="str">
        <f>INDEX(Δεδομένα!B$1:B$51,MATCH('2020'!G617,Δεδομένα!A$1:A$51,0))</f>
        <v>ΒΟΡΕΙΟΥ ΑΙΓΑΙΟΥ</v>
      </c>
      <c r="I617" s="8">
        <f>INDEX(Δεδομένα!E$1:E$13,MATCH('2020'!H617,Δεδομένα!D$1:D$13,0))</f>
        <v>11</v>
      </c>
      <c r="J617" s="1">
        <v>43857</v>
      </c>
      <c r="K617" s="6" t="s">
        <v>104</v>
      </c>
      <c r="L617" s="36" t="str">
        <f t="shared" si="36"/>
        <v>27/01/2020 15:30</v>
      </c>
      <c r="M617" s="1">
        <v>43857</v>
      </c>
      <c r="N617" s="6" t="s">
        <v>215</v>
      </c>
      <c r="O617" s="36" t="str">
        <f t="shared" si="37"/>
        <v>27/01/2020 16:20</v>
      </c>
      <c r="P617" s="46">
        <f t="shared" si="38"/>
        <v>3.4722222218988463E-2</v>
      </c>
      <c r="Q617" s="48">
        <v>0</v>
      </c>
      <c r="R617" s="47">
        <f t="shared" si="39"/>
        <v>49.999999995343387</v>
      </c>
      <c r="S617" s="6" t="s">
        <v>498</v>
      </c>
      <c r="T617" s="6" t="s">
        <v>499</v>
      </c>
      <c r="U617" s="6" t="s">
        <v>514</v>
      </c>
      <c r="V617" s="6" t="s">
        <v>1989</v>
      </c>
      <c r="W617" s="7">
        <v>0</v>
      </c>
      <c r="X617" s="7">
        <v>0</v>
      </c>
      <c r="Y617" s="7">
        <v>0</v>
      </c>
      <c r="Z617" s="7">
        <v>0</v>
      </c>
      <c r="AA617" s="7">
        <v>0</v>
      </c>
      <c r="AB617" s="7">
        <v>0.01</v>
      </c>
      <c r="AC617" s="7">
        <v>0</v>
      </c>
      <c r="AD617" s="7">
        <v>0</v>
      </c>
      <c r="AE617">
        <v>2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</row>
    <row r="618" spans="1:44" x14ac:dyDescent="0.25">
      <c r="A618">
        <v>1537103</v>
      </c>
      <c r="B618">
        <v>722019</v>
      </c>
      <c r="C618">
        <v>22.5498940712436</v>
      </c>
      <c r="D618">
        <v>40.456080662244801</v>
      </c>
      <c r="E618" s="68" t="s">
        <v>1190</v>
      </c>
      <c r="F618" s="8">
        <f>INDEX(Δεδομένα!$P:$P,MATCH('2020'!E618,Δεδομένα!$O:$O,0))</f>
        <v>68</v>
      </c>
      <c r="G618" s="6" t="s">
        <v>917</v>
      </c>
      <c r="H618" s="2" t="str">
        <f>INDEX(Δεδομένα!B$1:B$51,MATCH('2020'!G618,Δεδομένα!A$1:A$51,0))</f>
        <v>ΚΕΝΤΡΙΚΗΣ ΜΑΚΕΔΟΝΙΑΣ</v>
      </c>
      <c r="I618" s="8">
        <f>INDEX(Δεδομένα!E$1:E$13,MATCH('2020'!H618,Δεδομένα!D$1:D$13,0))</f>
        <v>3</v>
      </c>
      <c r="J618" s="1">
        <v>43857</v>
      </c>
      <c r="K618" s="6" t="s">
        <v>759</v>
      </c>
      <c r="L618" s="36" t="str">
        <f t="shared" si="36"/>
        <v>27/01/2020 14:10</v>
      </c>
      <c r="M618" s="1">
        <v>43857</v>
      </c>
      <c r="N618" s="6" t="s">
        <v>201</v>
      </c>
      <c r="O618" s="36" t="str">
        <f t="shared" si="37"/>
        <v>27/01/2020 16:40</v>
      </c>
      <c r="P618" s="46">
        <f t="shared" si="38"/>
        <v>0.10416666666424135</v>
      </c>
      <c r="Q618" s="48">
        <v>0</v>
      </c>
      <c r="R618" s="47">
        <f t="shared" si="39"/>
        <v>149.99999999650754</v>
      </c>
      <c r="S618" s="6" t="s">
        <v>917</v>
      </c>
      <c r="T618" s="6" t="s">
        <v>1191</v>
      </c>
      <c r="U618" s="6" t="s">
        <v>1987</v>
      </c>
      <c r="V618" s="6" t="s">
        <v>1988</v>
      </c>
      <c r="W618" s="7">
        <v>0</v>
      </c>
      <c r="X618" s="7">
        <v>0</v>
      </c>
      <c r="Y618" s="7">
        <v>0</v>
      </c>
      <c r="Z618" s="7">
        <v>0.5</v>
      </c>
      <c r="AA618" s="7">
        <v>0</v>
      </c>
      <c r="AB618" s="7">
        <v>0</v>
      </c>
      <c r="AC618" s="7">
        <v>0</v>
      </c>
      <c r="AD618" s="7">
        <v>0</v>
      </c>
      <c r="AE618">
        <v>2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</row>
    <row r="619" spans="1:44" x14ac:dyDescent="0.25">
      <c r="A619">
        <v>1538455</v>
      </c>
      <c r="B619">
        <v>721999</v>
      </c>
      <c r="C619">
        <v>24.7565145527516</v>
      </c>
      <c r="D619">
        <v>35.407207351926402</v>
      </c>
      <c r="E619" s="68" t="s">
        <v>1340</v>
      </c>
      <c r="F619" s="8">
        <f>INDEX(Δεδομένα!$P:$P,MATCH('2020'!E619,Δεδομένα!$O:$O,0))</f>
        <v>222</v>
      </c>
      <c r="G619" s="6" t="s">
        <v>869</v>
      </c>
      <c r="H619" s="2" t="str">
        <f>INDEX(Δεδομένα!B$1:B$51,MATCH('2020'!G619,Δεδομένα!A$1:A$51,0))</f>
        <v>ΚΡΗΤΗΣ</v>
      </c>
      <c r="I619" s="8">
        <f>INDEX(Δεδομένα!E$1:E$13,MATCH('2020'!H619,Δεδομένα!D$1:D$13,0))</f>
        <v>12</v>
      </c>
      <c r="J619" s="1">
        <v>43857</v>
      </c>
      <c r="K619" s="6" t="s">
        <v>1859</v>
      </c>
      <c r="L619" s="36" t="str">
        <f t="shared" si="36"/>
        <v>27/01/2020 13:02</v>
      </c>
      <c r="M619" s="1">
        <v>43857</v>
      </c>
      <c r="N619" s="6" t="s">
        <v>83</v>
      </c>
      <c r="O619" s="36" t="str">
        <f t="shared" si="37"/>
        <v>27/01/2020 13:45</v>
      </c>
      <c r="P619" s="46">
        <f t="shared" si="38"/>
        <v>2.9861111106583849E-2</v>
      </c>
      <c r="Q619" s="48">
        <v>0</v>
      </c>
      <c r="R619" s="47">
        <f t="shared" si="39"/>
        <v>42.999999993480742</v>
      </c>
      <c r="S619" s="6" t="s">
        <v>1342</v>
      </c>
      <c r="T619" s="6" t="s">
        <v>1343</v>
      </c>
      <c r="U619" s="6" t="s">
        <v>44</v>
      </c>
      <c r="V619" s="6" t="s">
        <v>1983</v>
      </c>
      <c r="W619" s="7">
        <v>0</v>
      </c>
      <c r="X619" s="7">
        <v>0</v>
      </c>
      <c r="Y619" s="7">
        <v>0</v>
      </c>
      <c r="Z619" s="7">
        <v>0</v>
      </c>
      <c r="AA619" s="7">
        <v>0</v>
      </c>
      <c r="AB619" s="7">
        <v>0</v>
      </c>
      <c r="AC619" s="7">
        <v>0.1</v>
      </c>
      <c r="AD619" s="7">
        <v>0</v>
      </c>
      <c r="AE619">
        <v>3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</row>
    <row r="620" spans="1:44" x14ac:dyDescent="0.25">
      <c r="A620">
        <v>1536232</v>
      </c>
      <c r="B620">
        <v>722214</v>
      </c>
      <c r="C620">
        <v>23.5487415934018</v>
      </c>
      <c r="D620">
        <v>38.228925105420203</v>
      </c>
      <c r="E620" s="68" t="s">
        <v>1990</v>
      </c>
      <c r="F620" s="8">
        <f>INDEX(Δεδομένα!$P:$P,MATCH('2020'!E620,Δεδομένα!$O:$O,0))</f>
        <v>178</v>
      </c>
      <c r="G620" s="6" t="s">
        <v>846</v>
      </c>
      <c r="H620" s="2" t="str">
        <f>INDEX(Δεδομένα!B$1:B$51,MATCH('2020'!G620,Δεδομένα!A$1:A$51,0))</f>
        <v>ΣΤΕΡΕΑΣ ΕΛΛΑΔΟΣ</v>
      </c>
      <c r="I620" s="8">
        <f>INDEX(Δεδομένα!E$1:E$13,MATCH('2020'!H620,Δεδομένα!D$1:D$13,0))</f>
        <v>9</v>
      </c>
      <c r="J620" s="1">
        <v>43858</v>
      </c>
      <c r="K620" s="6" t="s">
        <v>616</v>
      </c>
      <c r="L620" s="36" t="str">
        <f t="shared" si="36"/>
        <v>28/01/2020 13:30</v>
      </c>
      <c r="M620" s="1">
        <v>43858</v>
      </c>
      <c r="N620" s="6" t="s">
        <v>595</v>
      </c>
      <c r="O620" s="36" t="str">
        <f t="shared" si="37"/>
        <v>28/01/2020 14:20</v>
      </c>
      <c r="P620" s="46">
        <f t="shared" si="38"/>
        <v>3.4722222218988463E-2</v>
      </c>
      <c r="Q620" s="48">
        <v>0</v>
      </c>
      <c r="R620" s="47">
        <f t="shared" si="39"/>
        <v>49.999999995343387</v>
      </c>
      <c r="S620" s="6" t="s">
        <v>1991</v>
      </c>
      <c r="T620" s="6" t="s">
        <v>1992</v>
      </c>
      <c r="U620" s="6" t="s">
        <v>1993</v>
      </c>
      <c r="V620" s="6" t="s">
        <v>1994</v>
      </c>
      <c r="W620" s="7">
        <v>0.01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</row>
    <row r="621" spans="1:44" x14ac:dyDescent="0.25">
      <c r="A621">
        <v>1536600</v>
      </c>
      <c r="B621">
        <v>722283</v>
      </c>
      <c r="C621">
        <v>22.715700149536101</v>
      </c>
      <c r="D621">
        <v>39.903854370117202</v>
      </c>
      <c r="E621" s="68" t="s">
        <v>1271</v>
      </c>
      <c r="F621" s="8">
        <f>INDEX(Δεδομένα!$P:$P,MATCH('2020'!E621,Δεδομένα!$O:$O,0))</f>
        <v>102</v>
      </c>
      <c r="G621" s="6" t="s">
        <v>288</v>
      </c>
      <c r="H621" s="2" t="str">
        <f>INDEX(Δεδομένα!B$1:B$51,MATCH('2020'!G621,Δεδομένα!A$1:A$51,0))</f>
        <v>ΘΕΣΣΑΛΙΑΣ</v>
      </c>
      <c r="I621" s="8">
        <f>INDEX(Δεδομένα!E$1:E$13,MATCH('2020'!H621,Δεδομένα!D$1:D$13,0))</f>
        <v>6</v>
      </c>
      <c r="J621" s="1">
        <v>43858</v>
      </c>
      <c r="K621" s="6" t="s">
        <v>209</v>
      </c>
      <c r="L621" s="36" t="str">
        <f t="shared" si="36"/>
        <v>28/01/2020 18:30</v>
      </c>
      <c r="M621" s="1">
        <v>43858</v>
      </c>
      <c r="N621" s="6" t="s">
        <v>825</v>
      </c>
      <c r="O621" s="36" t="str">
        <f t="shared" si="37"/>
        <v>28/01/2020 20:30</v>
      </c>
      <c r="P621" s="46">
        <f t="shared" si="38"/>
        <v>8.3333333328482695E-2</v>
      </c>
      <c r="Q621" s="48">
        <v>0</v>
      </c>
      <c r="R621" s="47">
        <f t="shared" si="39"/>
        <v>119.99999999301508</v>
      </c>
      <c r="S621" s="6" t="s">
        <v>288</v>
      </c>
      <c r="T621" s="6" t="s">
        <v>1779</v>
      </c>
      <c r="U621" s="6" t="s">
        <v>44</v>
      </c>
      <c r="V621" s="6" t="s">
        <v>2001</v>
      </c>
      <c r="W621" s="7">
        <v>0</v>
      </c>
      <c r="X621" s="7">
        <v>0</v>
      </c>
      <c r="Y621" s="7">
        <v>0</v>
      </c>
      <c r="Z621" s="7">
        <v>0</v>
      </c>
      <c r="AA621" s="7">
        <v>3</v>
      </c>
      <c r="AB621" s="7">
        <v>0</v>
      </c>
      <c r="AC621" s="7">
        <v>0</v>
      </c>
      <c r="AD621" s="7">
        <v>0</v>
      </c>
      <c r="AE621">
        <v>3</v>
      </c>
      <c r="AF621">
        <v>0</v>
      </c>
      <c r="AG621">
        <v>0</v>
      </c>
      <c r="AH621">
        <v>0</v>
      </c>
      <c r="AI621">
        <v>0</v>
      </c>
      <c r="AJ621">
        <v>1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</row>
    <row r="622" spans="1:44" x14ac:dyDescent="0.25">
      <c r="A622">
        <v>1535459</v>
      </c>
      <c r="B622">
        <v>722222</v>
      </c>
      <c r="C622">
        <v>22.412012171890801</v>
      </c>
      <c r="D622">
        <v>40.7090377767571</v>
      </c>
      <c r="E622" s="68" t="s">
        <v>873</v>
      </c>
      <c r="F622" s="8">
        <f>INDEX(Δεδομένα!$P:$P,MATCH('2020'!E622,Δεδομένα!$O:$O,0))</f>
        <v>61</v>
      </c>
      <c r="G622" s="6" t="s">
        <v>874</v>
      </c>
      <c r="H622" s="2" t="str">
        <f>INDEX(Δεδομένα!B$1:B$51,MATCH('2020'!G622,Δεδομένα!A$1:A$51,0))</f>
        <v>ΚΕΝΤΡΙΚΗΣ ΜΑΚΕΔΟΝΙΑΣ</v>
      </c>
      <c r="I622" s="8">
        <f>INDEX(Δεδομένα!E$1:E$13,MATCH('2020'!H622,Δεδομένα!D$1:D$13,0))</f>
        <v>3</v>
      </c>
      <c r="J622" s="1">
        <v>43858</v>
      </c>
      <c r="K622" s="6" t="s">
        <v>768</v>
      </c>
      <c r="L622" s="36" t="str">
        <f t="shared" si="36"/>
        <v>28/01/2020 14:15</v>
      </c>
      <c r="M622" s="1">
        <v>43858</v>
      </c>
      <c r="N622" s="6" t="s">
        <v>277</v>
      </c>
      <c r="O622" s="36" t="str">
        <f t="shared" si="37"/>
        <v>28/01/2020 14:55</v>
      </c>
      <c r="P622" s="46">
        <f t="shared" si="38"/>
        <v>2.7777777781011537E-2</v>
      </c>
      <c r="Q622" s="48">
        <v>0</v>
      </c>
      <c r="R622" s="47">
        <f t="shared" si="39"/>
        <v>40.000000004656613</v>
      </c>
      <c r="S622" s="6" t="s">
        <v>877</v>
      </c>
      <c r="T622" s="6" t="s">
        <v>878</v>
      </c>
      <c r="U622" s="6" t="s">
        <v>1161</v>
      </c>
      <c r="V622" s="6" t="s">
        <v>1995</v>
      </c>
      <c r="W622" s="7">
        <v>0</v>
      </c>
      <c r="X622" s="7">
        <v>0</v>
      </c>
      <c r="Y622" s="7">
        <v>0</v>
      </c>
      <c r="Z622" s="7">
        <v>0</v>
      </c>
      <c r="AA622" s="7">
        <v>0.1</v>
      </c>
      <c r="AB622" s="7">
        <v>0</v>
      </c>
      <c r="AC622" s="7">
        <v>0</v>
      </c>
      <c r="AD622" s="7">
        <v>0</v>
      </c>
      <c r="AE622">
        <v>2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</row>
    <row r="623" spans="1:44" x14ac:dyDescent="0.25">
      <c r="A623">
        <v>1535460</v>
      </c>
      <c r="B623">
        <v>722224</v>
      </c>
      <c r="C623">
        <v>22.5020937195426</v>
      </c>
      <c r="D623">
        <v>40.8174524293429</v>
      </c>
      <c r="E623" s="68" t="s">
        <v>873</v>
      </c>
      <c r="F623" s="8">
        <f>INDEX(Δεδομένα!$P:$P,MATCH('2020'!E623,Δεδομένα!$O:$O,0))</f>
        <v>61</v>
      </c>
      <c r="G623" s="6" t="s">
        <v>874</v>
      </c>
      <c r="H623" s="2" t="str">
        <f>INDEX(Δεδομένα!B$1:B$51,MATCH('2020'!G623,Δεδομένα!A$1:A$51,0))</f>
        <v>ΚΕΝΤΡΙΚΗΣ ΜΑΚΕΔΟΝΙΑΣ</v>
      </c>
      <c r="I623" s="8">
        <f>INDEX(Δεδομένα!E$1:E$13,MATCH('2020'!H623,Δεδομένα!D$1:D$13,0))</f>
        <v>3</v>
      </c>
      <c r="J623" s="1">
        <v>43858</v>
      </c>
      <c r="K623" s="6" t="s">
        <v>387</v>
      </c>
      <c r="L623" s="36" t="str">
        <f t="shared" si="36"/>
        <v>28/01/2020 14:44</v>
      </c>
      <c r="M623" s="1">
        <v>43858</v>
      </c>
      <c r="N623" s="6" t="s">
        <v>145</v>
      </c>
      <c r="O623" s="36" t="str">
        <f t="shared" si="37"/>
        <v>28/01/2020 15:20</v>
      </c>
      <c r="P623" s="46">
        <f t="shared" si="38"/>
        <v>2.5000000001455192E-2</v>
      </c>
      <c r="Q623" s="48">
        <v>0</v>
      </c>
      <c r="R623" s="47">
        <f t="shared" si="39"/>
        <v>36.000000002095476</v>
      </c>
      <c r="S623" s="6" t="s">
        <v>877</v>
      </c>
      <c r="T623" s="6" t="s">
        <v>878</v>
      </c>
      <c r="U623" s="6" t="s">
        <v>1997</v>
      </c>
      <c r="V623" s="6" t="s">
        <v>1998</v>
      </c>
      <c r="W623" s="7">
        <v>0</v>
      </c>
      <c r="X623" s="7">
        <v>0</v>
      </c>
      <c r="Y623" s="7">
        <v>0</v>
      </c>
      <c r="Z623" s="7">
        <v>0.1</v>
      </c>
      <c r="AA623" s="7">
        <v>0</v>
      </c>
      <c r="AB623" s="7">
        <v>0</v>
      </c>
      <c r="AC623" s="7">
        <v>0</v>
      </c>
      <c r="AD623" s="7">
        <v>0</v>
      </c>
      <c r="AE623">
        <v>2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</row>
    <row r="624" spans="1:44" x14ac:dyDescent="0.25">
      <c r="A624">
        <v>1536433</v>
      </c>
      <c r="B624">
        <v>722311</v>
      </c>
      <c r="C624">
        <v>23.3019657039424</v>
      </c>
      <c r="D624">
        <v>38.3280087378076</v>
      </c>
      <c r="E624" s="68" t="s">
        <v>1710</v>
      </c>
      <c r="F624" s="8">
        <f>INDEX(Δεδομένα!$P:$P,MATCH('2020'!E624,Δεδομένα!$O:$O,0))</f>
        <v>167</v>
      </c>
      <c r="G624" s="6" t="s">
        <v>399</v>
      </c>
      <c r="H624" s="2" t="str">
        <f>INDEX(Δεδομένα!B$1:B$51,MATCH('2020'!G624,Δεδομένα!A$1:A$51,0))</f>
        <v>ΣΤΕΡΕΑΣ ΕΛΛΑΔΟΣ</v>
      </c>
      <c r="I624" s="8">
        <f>INDEX(Δεδομένα!E$1:E$13,MATCH('2020'!H624,Δεδομένα!D$1:D$13,0))</f>
        <v>9</v>
      </c>
      <c r="J624" s="1">
        <v>43858</v>
      </c>
      <c r="K624" s="6" t="s">
        <v>456</v>
      </c>
      <c r="L624" s="36" t="str">
        <f t="shared" si="36"/>
        <v>28/01/2020 16:38</v>
      </c>
      <c r="M624" s="1">
        <v>43858</v>
      </c>
      <c r="N624" s="6" t="s">
        <v>539</v>
      </c>
      <c r="O624" s="36" t="str">
        <f t="shared" si="37"/>
        <v>28/01/2020 17:01</v>
      </c>
      <c r="P624" s="46">
        <f t="shared" si="38"/>
        <v>1.597222221607808E-2</v>
      </c>
      <c r="Q624" s="48">
        <v>0</v>
      </c>
      <c r="R624" s="47">
        <f t="shared" si="39"/>
        <v>22.999999991152436</v>
      </c>
      <c r="S624" s="6" t="s">
        <v>407</v>
      </c>
      <c r="T624" s="6" t="s">
        <v>408</v>
      </c>
      <c r="U624" s="6" t="s">
        <v>73</v>
      </c>
      <c r="V624" s="6" t="s">
        <v>2002</v>
      </c>
      <c r="W624" s="7">
        <v>0</v>
      </c>
      <c r="X624" s="7">
        <v>0</v>
      </c>
      <c r="Y624" s="7">
        <v>0</v>
      </c>
      <c r="Z624" s="7">
        <v>0.1</v>
      </c>
      <c r="AA624" s="7">
        <v>0</v>
      </c>
      <c r="AB624" s="7">
        <v>0</v>
      </c>
      <c r="AC624" s="7">
        <v>0</v>
      </c>
      <c r="AD624" s="7">
        <v>0</v>
      </c>
      <c r="AE624">
        <v>2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</row>
    <row r="625" spans="1:44" x14ac:dyDescent="0.25">
      <c r="A625">
        <v>1535846</v>
      </c>
      <c r="B625">
        <v>722502</v>
      </c>
      <c r="C625">
        <v>23.403039345793498</v>
      </c>
      <c r="D625">
        <v>38.044896608673803</v>
      </c>
      <c r="E625" s="68" t="s">
        <v>57</v>
      </c>
      <c r="F625" s="8">
        <f>INDEX(Δεδομένα!$P:$P,MATCH('2020'!E625,Δεδομένα!$O:$O,0))</f>
        <v>13</v>
      </c>
      <c r="G625" s="6" t="s">
        <v>41</v>
      </c>
      <c r="H625" s="2" t="str">
        <f>INDEX(Δεδομένα!B$1:B$51,MATCH('2020'!G625,Δεδομένα!A$1:A$51,0))</f>
        <v>ΑΤΤΙΚΗΣ</v>
      </c>
      <c r="I625" s="8">
        <f>INDEX(Δεδομένα!E$1:E$13,MATCH('2020'!H625,Δεδομένα!D$1:D$13,0))</f>
        <v>1</v>
      </c>
      <c r="J625" s="1">
        <v>43859</v>
      </c>
      <c r="K625" s="6" t="s">
        <v>209</v>
      </c>
      <c r="L625" s="36" t="str">
        <f t="shared" si="36"/>
        <v>29/01/2020 18:30</v>
      </c>
      <c r="M625" s="1">
        <v>43859</v>
      </c>
      <c r="N625" s="6" t="s">
        <v>47</v>
      </c>
      <c r="O625" s="36" t="str">
        <f t="shared" si="37"/>
        <v>29/01/2020 21:39</v>
      </c>
      <c r="P625" s="46">
        <f t="shared" si="38"/>
        <v>0.13124999999854481</v>
      </c>
      <c r="Q625" s="48">
        <v>0</v>
      </c>
      <c r="R625" s="47">
        <f t="shared" si="39"/>
        <v>188.99999999790452</v>
      </c>
      <c r="S625" s="6" t="s">
        <v>2035</v>
      </c>
      <c r="T625" s="6" t="s">
        <v>60</v>
      </c>
      <c r="U625" s="6" t="s">
        <v>44</v>
      </c>
      <c r="V625" s="6" t="s">
        <v>2036</v>
      </c>
      <c r="W625" s="7">
        <v>0</v>
      </c>
      <c r="X625" s="7">
        <v>5</v>
      </c>
      <c r="Y625" s="7">
        <v>0</v>
      </c>
      <c r="Z625" s="7">
        <v>0</v>
      </c>
      <c r="AA625" s="7">
        <v>0</v>
      </c>
      <c r="AB625" s="7">
        <v>0</v>
      </c>
      <c r="AC625" s="7">
        <v>0</v>
      </c>
      <c r="AD625" s="7">
        <v>0</v>
      </c>
      <c r="AE625">
        <v>2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</row>
    <row r="626" spans="1:44" x14ac:dyDescent="0.25">
      <c r="A626">
        <v>1535808</v>
      </c>
      <c r="B626">
        <v>722396</v>
      </c>
      <c r="C626">
        <v>23.7352083609766</v>
      </c>
      <c r="D626">
        <v>38.439314354854098</v>
      </c>
      <c r="E626" s="68" t="s">
        <v>2005</v>
      </c>
      <c r="F626" s="8">
        <f>INDEX(Δεδομένα!$P:$P,MATCH('2020'!E626,Δεδομένα!$O:$O,0))</f>
        <v>179</v>
      </c>
      <c r="G626" s="6" t="s">
        <v>439</v>
      </c>
      <c r="H626" s="2" t="str">
        <f>INDEX(Δεδομένα!B$1:B$51,MATCH('2020'!G626,Δεδομένα!A$1:A$51,0))</f>
        <v>ΣΤΕΡΕΑΣ ΕΛΛΑΔΟΣ</v>
      </c>
      <c r="I626" s="8">
        <f>INDEX(Δεδομένα!E$1:E$13,MATCH('2020'!H626,Δεδομένα!D$1:D$13,0))</f>
        <v>9</v>
      </c>
      <c r="J626" s="1">
        <v>43859</v>
      </c>
      <c r="K626" s="6" t="s">
        <v>645</v>
      </c>
      <c r="L626" s="36" t="str">
        <f t="shared" si="36"/>
        <v>29/01/2020 11:30</v>
      </c>
      <c r="M626" s="1">
        <v>43859</v>
      </c>
      <c r="N626" s="6" t="s">
        <v>2006</v>
      </c>
      <c r="O626" s="36" t="str">
        <f t="shared" si="37"/>
        <v>29/01/2020 12:41</v>
      </c>
      <c r="P626" s="46">
        <f t="shared" si="38"/>
        <v>4.9305555556202307E-2</v>
      </c>
      <c r="Q626" s="48">
        <v>0</v>
      </c>
      <c r="R626" s="47">
        <f t="shared" si="39"/>
        <v>71.000000000931323</v>
      </c>
      <c r="S626" s="6" t="s">
        <v>2007</v>
      </c>
      <c r="T626" s="6" t="s">
        <v>2008</v>
      </c>
      <c r="U626" s="6" t="s">
        <v>2009</v>
      </c>
      <c r="V626" s="6" t="s">
        <v>2010</v>
      </c>
      <c r="W626" s="7">
        <v>0</v>
      </c>
      <c r="X626" s="7">
        <v>0.05</v>
      </c>
      <c r="Y626" s="7">
        <v>0</v>
      </c>
      <c r="Z626" s="7">
        <v>0</v>
      </c>
      <c r="AA626" s="7">
        <v>0</v>
      </c>
      <c r="AB626" s="7">
        <v>0</v>
      </c>
      <c r="AC626" s="7">
        <v>0</v>
      </c>
      <c r="AD626" s="7">
        <v>0</v>
      </c>
      <c r="AE626">
        <v>2</v>
      </c>
      <c r="AF626">
        <v>0</v>
      </c>
      <c r="AG626">
        <v>0</v>
      </c>
      <c r="AH626">
        <v>0</v>
      </c>
      <c r="AI626">
        <v>0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</row>
    <row r="627" spans="1:44" x14ac:dyDescent="0.25">
      <c r="A627">
        <v>1536439</v>
      </c>
      <c r="B627">
        <v>722415</v>
      </c>
      <c r="C627">
        <v>24.1597297374501</v>
      </c>
      <c r="D627">
        <v>38.548331750687296</v>
      </c>
      <c r="E627" s="68" t="s">
        <v>2005</v>
      </c>
      <c r="F627" s="8">
        <f>INDEX(Δεδομένα!$P:$P,MATCH('2020'!E627,Δεδομένα!$O:$O,0))</f>
        <v>179</v>
      </c>
      <c r="G627" s="6" t="s">
        <v>439</v>
      </c>
      <c r="H627" s="2" t="str">
        <f>INDEX(Δεδομένα!B$1:B$51,MATCH('2020'!G627,Δεδομένα!A$1:A$51,0))</f>
        <v>ΣΤΕΡΕΑΣ ΕΛΛΑΔΟΣ</v>
      </c>
      <c r="I627" s="8">
        <f>INDEX(Δεδομένα!E$1:E$13,MATCH('2020'!H627,Δεδομένα!D$1:D$13,0))</f>
        <v>9</v>
      </c>
      <c r="J627" s="1">
        <v>43859</v>
      </c>
      <c r="K627" s="6" t="s">
        <v>321</v>
      </c>
      <c r="L627" s="36" t="str">
        <f t="shared" si="36"/>
        <v>29/01/2020 13:04</v>
      </c>
      <c r="M627" s="1">
        <v>43860</v>
      </c>
      <c r="N627" s="6" t="s">
        <v>310</v>
      </c>
      <c r="O627" s="36" t="str">
        <f t="shared" si="37"/>
        <v>30/01/2020 18:15</v>
      </c>
      <c r="P627" s="49">
        <f t="shared" si="38"/>
        <v>1.2159722222204437</v>
      </c>
      <c r="Q627" s="50">
        <f>1*24</f>
        <v>24</v>
      </c>
      <c r="R627" s="47">
        <f t="shared" si="39"/>
        <v>1750.9999999974389</v>
      </c>
      <c r="S627" s="6" t="s">
        <v>2013</v>
      </c>
      <c r="T627" s="6" t="s">
        <v>442</v>
      </c>
      <c r="U627" s="6" t="s">
        <v>2014</v>
      </c>
      <c r="V627" s="6" t="s">
        <v>2015</v>
      </c>
      <c r="W627" s="7">
        <v>0</v>
      </c>
      <c r="X627" s="7">
        <v>40</v>
      </c>
      <c r="Y627" s="7">
        <v>0</v>
      </c>
      <c r="Z627" s="7">
        <v>0</v>
      </c>
      <c r="AA627" s="7">
        <v>0</v>
      </c>
      <c r="AB627" s="7">
        <v>10</v>
      </c>
      <c r="AC627" s="7">
        <v>0</v>
      </c>
      <c r="AD627" s="7">
        <v>0</v>
      </c>
      <c r="AE627">
        <v>37</v>
      </c>
      <c r="AF627">
        <v>5</v>
      </c>
      <c r="AG627">
        <v>10</v>
      </c>
      <c r="AH627">
        <v>0</v>
      </c>
      <c r="AI627">
        <v>0</v>
      </c>
      <c r="AJ627">
        <v>15</v>
      </c>
      <c r="AK627">
        <v>5</v>
      </c>
      <c r="AL627">
        <v>0</v>
      </c>
      <c r="AM627">
        <v>2</v>
      </c>
      <c r="AN627">
        <v>0</v>
      </c>
      <c r="AO627">
        <v>0</v>
      </c>
      <c r="AP627">
        <v>0</v>
      </c>
      <c r="AQ627">
        <v>0</v>
      </c>
      <c r="AR627">
        <v>0</v>
      </c>
    </row>
    <row r="628" spans="1:44" x14ac:dyDescent="0.25">
      <c r="A628">
        <v>1536041</v>
      </c>
      <c r="B628">
        <v>722424</v>
      </c>
      <c r="C628">
        <v>23.110173514674202</v>
      </c>
      <c r="D628">
        <v>38.9570597148997</v>
      </c>
      <c r="E628" s="68" t="s">
        <v>466</v>
      </c>
      <c r="F628" s="8">
        <f>INDEX(Δεδομένα!$P:$P,MATCH('2020'!E628,Δεδομένα!$O:$O,0))</f>
        <v>184</v>
      </c>
      <c r="G628" s="6" t="s">
        <v>439</v>
      </c>
      <c r="H628" s="2" t="str">
        <f>INDEX(Δεδομένα!B$1:B$51,MATCH('2020'!G628,Δεδομένα!A$1:A$51,0))</f>
        <v>ΣΤΕΡΕΑΣ ΕΛΛΑΔΟΣ</v>
      </c>
      <c r="I628" s="8">
        <f>INDEX(Δεδομένα!E$1:E$13,MATCH('2020'!H628,Δεδομένα!D$1:D$13,0))</f>
        <v>9</v>
      </c>
      <c r="J628" s="1">
        <v>43859</v>
      </c>
      <c r="K628" s="6" t="s">
        <v>341</v>
      </c>
      <c r="L628" s="36" t="str">
        <f t="shared" si="36"/>
        <v>29/01/2020 13:55</v>
      </c>
      <c r="M628" s="1">
        <v>43859</v>
      </c>
      <c r="N628" s="6" t="s">
        <v>1160</v>
      </c>
      <c r="O628" s="36" t="str">
        <f t="shared" si="37"/>
        <v>29/01/2020 14:21</v>
      </c>
      <c r="P628" s="46">
        <f t="shared" si="38"/>
        <v>1.8055555556202307E-2</v>
      </c>
      <c r="Q628" s="48">
        <v>0</v>
      </c>
      <c r="R628" s="47">
        <f t="shared" si="39"/>
        <v>26.000000000931323</v>
      </c>
      <c r="S628" s="6" t="s">
        <v>469</v>
      </c>
      <c r="T628" s="6" t="s">
        <v>470</v>
      </c>
      <c r="U628" s="6" t="s">
        <v>44</v>
      </c>
      <c r="V628" s="6" t="s">
        <v>2019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</v>
      </c>
      <c r="AD628" s="7">
        <v>0</v>
      </c>
      <c r="AE628">
        <v>8</v>
      </c>
      <c r="AF628">
        <v>0</v>
      </c>
      <c r="AG628">
        <v>0</v>
      </c>
      <c r="AH628">
        <v>0</v>
      </c>
      <c r="AI628">
        <v>0</v>
      </c>
      <c r="AJ628">
        <v>4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</row>
    <row r="629" spans="1:44" x14ac:dyDescent="0.25">
      <c r="A629">
        <v>1535919</v>
      </c>
      <c r="B629">
        <v>722458</v>
      </c>
      <c r="C629">
        <v>22.511419933098001</v>
      </c>
      <c r="D629">
        <v>40.646181611775297</v>
      </c>
      <c r="E629" s="68" t="s">
        <v>1880</v>
      </c>
      <c r="F629" s="8">
        <f>INDEX(Δεδομένα!$P:$P,MATCH('2020'!E629,Δεδομένα!$O:$O,0))</f>
        <v>66</v>
      </c>
      <c r="G629" s="6" t="s">
        <v>238</v>
      </c>
      <c r="H629" s="2" t="str">
        <f>INDEX(Δεδομένα!B$1:B$51,MATCH('2020'!G629,Δεδομένα!A$1:A$51,0))</f>
        <v>ΚΕΝΤΡΙΚΗΣ ΜΑΚΕΔΟΝΙΑΣ</v>
      </c>
      <c r="I629" s="8">
        <f>INDEX(Δεδομένα!E$1:E$13,MATCH('2020'!H629,Δεδομένα!D$1:D$13,0))</f>
        <v>3</v>
      </c>
      <c r="J629" s="1">
        <v>43859</v>
      </c>
      <c r="K629" s="6" t="s">
        <v>1645</v>
      </c>
      <c r="L629" s="36" t="str">
        <f t="shared" si="36"/>
        <v>29/01/2020 16:54</v>
      </c>
      <c r="M629" s="1">
        <v>43859</v>
      </c>
      <c r="N629" s="6" t="s">
        <v>1064</v>
      </c>
      <c r="O629" s="36" t="str">
        <f t="shared" si="37"/>
        <v>29/01/2020 18:12</v>
      </c>
      <c r="P629" s="46">
        <f t="shared" si="38"/>
        <v>5.4166666661330964E-2</v>
      </c>
      <c r="Q629" s="48">
        <v>0</v>
      </c>
      <c r="R629" s="47">
        <f t="shared" si="39"/>
        <v>77.999999992316589</v>
      </c>
      <c r="S629" s="6" t="s">
        <v>897</v>
      </c>
      <c r="T629" s="6" t="s">
        <v>1966</v>
      </c>
      <c r="U629" s="6" t="s">
        <v>44</v>
      </c>
      <c r="V629" s="6" t="s">
        <v>2025</v>
      </c>
      <c r="W629" s="7">
        <v>0</v>
      </c>
      <c r="X629" s="7">
        <v>0</v>
      </c>
      <c r="Y629" s="7">
        <v>0</v>
      </c>
      <c r="Z629" s="7">
        <v>0</v>
      </c>
      <c r="AA629" s="7">
        <v>2</v>
      </c>
      <c r="AB629" s="7">
        <v>0</v>
      </c>
      <c r="AC629" s="7">
        <v>0</v>
      </c>
      <c r="AD629" s="7">
        <v>0</v>
      </c>
      <c r="AE629">
        <v>2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</row>
    <row r="630" spans="1:44" x14ac:dyDescent="0.25">
      <c r="A630">
        <v>1535990</v>
      </c>
      <c r="B630">
        <v>722525</v>
      </c>
      <c r="C630">
        <v>22.512163738521501</v>
      </c>
      <c r="D630">
        <v>40.642815361268198</v>
      </c>
      <c r="E630" s="68" t="s">
        <v>1880</v>
      </c>
      <c r="F630" s="8">
        <f>INDEX(Δεδομένα!$P:$P,MATCH('2020'!E630,Δεδομένα!$O:$O,0))</f>
        <v>66</v>
      </c>
      <c r="G630" s="6" t="s">
        <v>238</v>
      </c>
      <c r="H630" s="2" t="str">
        <f>INDEX(Δεδομένα!B$1:B$51,MATCH('2020'!G630,Δεδομένα!A$1:A$51,0))</f>
        <v>ΚΕΝΤΡΙΚΗΣ ΜΑΚΕΔΟΝΙΑΣ</v>
      </c>
      <c r="I630" s="8">
        <f>INDEX(Δεδομένα!E$1:E$13,MATCH('2020'!H630,Δεδομένα!D$1:D$13,0))</f>
        <v>3</v>
      </c>
      <c r="J630" s="1">
        <v>43859</v>
      </c>
      <c r="K630" s="6" t="s">
        <v>637</v>
      </c>
      <c r="L630" s="36" t="str">
        <f t="shared" si="36"/>
        <v>29/01/2020 20:15</v>
      </c>
      <c r="M630" s="1">
        <v>43859</v>
      </c>
      <c r="N630" s="6" t="s">
        <v>614</v>
      </c>
      <c r="O630" s="36" t="str">
        <f t="shared" si="37"/>
        <v>29/01/2020 21:30</v>
      </c>
      <c r="P630" s="46">
        <f t="shared" si="38"/>
        <v>5.2083333335758653E-2</v>
      </c>
      <c r="Q630" s="48">
        <v>0</v>
      </c>
      <c r="R630" s="47">
        <f t="shared" si="39"/>
        <v>75.00000000349246</v>
      </c>
      <c r="S630" s="6" t="s">
        <v>897</v>
      </c>
      <c r="T630" s="6" t="s">
        <v>1966</v>
      </c>
      <c r="U630" s="6" t="s">
        <v>44</v>
      </c>
      <c r="V630" s="6" t="s">
        <v>2025</v>
      </c>
      <c r="W630" s="7">
        <v>0</v>
      </c>
      <c r="X630" s="7">
        <v>0</v>
      </c>
      <c r="Y630" s="7">
        <v>0</v>
      </c>
      <c r="Z630" s="7">
        <v>0</v>
      </c>
      <c r="AA630" s="7">
        <v>2</v>
      </c>
      <c r="AB630" s="7">
        <v>0</v>
      </c>
      <c r="AC630" s="7">
        <v>0</v>
      </c>
      <c r="AD630" s="7">
        <v>0</v>
      </c>
      <c r="AE630">
        <v>2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</row>
    <row r="631" spans="1:44" x14ac:dyDescent="0.25">
      <c r="A631">
        <v>1535618</v>
      </c>
      <c r="B631">
        <v>0</v>
      </c>
      <c r="C631">
        <v>0</v>
      </c>
      <c r="D631">
        <v>0</v>
      </c>
      <c r="E631" s="68" t="s">
        <v>687</v>
      </c>
      <c r="F631" s="8">
        <f>INDEX(Δεδομένα!$P:$P,MATCH('2020'!E631,Δεδομένα!$O:$O,0))</f>
        <v>213</v>
      </c>
      <c r="G631" s="6" t="s">
        <v>560</v>
      </c>
      <c r="H631" s="2" t="str">
        <f>INDEX(Δεδομένα!B$1:B$51,MATCH('2020'!G631,Δεδομένα!A$1:A$51,0))</f>
        <v>ΚΡΗΤΗΣ</v>
      </c>
      <c r="I631" s="8">
        <f>INDEX(Δεδομένα!E$1:E$13,MATCH('2020'!H631,Δεδομένα!D$1:D$13,0))</f>
        <v>12</v>
      </c>
      <c r="J631" s="1">
        <v>43859</v>
      </c>
      <c r="K631" s="6" t="s">
        <v>695</v>
      </c>
      <c r="L631" s="36" t="str">
        <f t="shared" si="36"/>
        <v>29/01/2020 13:08</v>
      </c>
      <c r="M631" s="1">
        <v>43859</v>
      </c>
      <c r="N631" s="6" t="s">
        <v>696</v>
      </c>
      <c r="O631" s="36" t="str">
        <f t="shared" si="37"/>
        <v>29/01/2020 15:23</v>
      </c>
      <c r="P631" s="46">
        <f t="shared" si="38"/>
        <v>9.375E-2</v>
      </c>
      <c r="Q631" s="48">
        <v>0</v>
      </c>
      <c r="R631" s="47">
        <f t="shared" si="39"/>
        <v>135</v>
      </c>
      <c r="S631" s="6" t="s">
        <v>44</v>
      </c>
      <c r="T631" s="6" t="s">
        <v>697</v>
      </c>
      <c r="U631" s="6" t="s">
        <v>698</v>
      </c>
      <c r="V631" s="6" t="s">
        <v>698</v>
      </c>
      <c r="W631" s="7">
        <v>0</v>
      </c>
      <c r="X631" s="7">
        <v>0</v>
      </c>
      <c r="Y631" s="7">
        <v>0</v>
      </c>
      <c r="Z631" s="7">
        <v>0</v>
      </c>
      <c r="AA631" s="7">
        <v>0</v>
      </c>
      <c r="AB631" s="7">
        <v>0.1</v>
      </c>
      <c r="AC631" s="7">
        <v>0</v>
      </c>
      <c r="AD631" s="7">
        <v>0</v>
      </c>
      <c r="AE631">
        <v>3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</row>
    <row r="632" spans="1:44" x14ac:dyDescent="0.25">
      <c r="A632">
        <v>1536403</v>
      </c>
      <c r="B632">
        <v>722429</v>
      </c>
      <c r="C632">
        <v>22.720624438148899</v>
      </c>
      <c r="D632">
        <v>40.678553947125003</v>
      </c>
      <c r="E632" s="68" t="s">
        <v>175</v>
      </c>
      <c r="F632" s="8">
        <f>INDEX(Δεδομένα!$P:$P,MATCH('2020'!E632,Δεδομένα!$O:$O,0))</f>
        <v>44</v>
      </c>
      <c r="G632" s="6" t="s">
        <v>170</v>
      </c>
      <c r="H632" s="2" t="str">
        <f>INDEX(Δεδομένα!B$1:B$51,MATCH('2020'!G632,Δεδομένα!A$1:A$51,0))</f>
        <v>ΚΕΝΤΡΙΚΗΣ ΜΑΚΕΔΟΝΙΑΣ</v>
      </c>
      <c r="I632" s="8">
        <f>INDEX(Δεδομένα!E$1:E$13,MATCH('2020'!H632,Δεδομένα!D$1:D$13,0))</f>
        <v>3</v>
      </c>
      <c r="J632" s="1">
        <v>43859</v>
      </c>
      <c r="K632" s="6" t="s">
        <v>1917</v>
      </c>
      <c r="L632" s="36" t="str">
        <f t="shared" si="36"/>
        <v>29/01/2020 14:19</v>
      </c>
      <c r="M632" s="1">
        <v>43859</v>
      </c>
      <c r="N632" s="6" t="s">
        <v>2020</v>
      </c>
      <c r="O632" s="36" t="str">
        <f t="shared" si="37"/>
        <v>29/01/2020 15:31</v>
      </c>
      <c r="P632" s="46">
        <f t="shared" si="38"/>
        <v>4.9999999995634425E-2</v>
      </c>
      <c r="Q632" s="48">
        <v>0</v>
      </c>
      <c r="R632" s="47">
        <f t="shared" si="39"/>
        <v>71.999999993713573</v>
      </c>
      <c r="S632" s="6" t="s">
        <v>186</v>
      </c>
      <c r="T632" s="6" t="s">
        <v>187</v>
      </c>
      <c r="U632" s="6" t="s">
        <v>44</v>
      </c>
      <c r="V632" s="6" t="s">
        <v>2021</v>
      </c>
      <c r="W632" s="7">
        <v>0</v>
      </c>
      <c r="X632" s="7">
        <v>0</v>
      </c>
      <c r="Y632" s="7">
        <v>0</v>
      </c>
      <c r="Z632" s="7">
        <v>0</v>
      </c>
      <c r="AA632" s="7">
        <v>0</v>
      </c>
      <c r="AB632" s="7">
        <v>12</v>
      </c>
      <c r="AC632" s="7">
        <v>0</v>
      </c>
      <c r="AD632" s="7">
        <v>0</v>
      </c>
      <c r="AE632">
        <v>7</v>
      </c>
      <c r="AF632">
        <v>0</v>
      </c>
      <c r="AG632">
        <v>0</v>
      </c>
      <c r="AH632">
        <v>0</v>
      </c>
      <c r="AI632">
        <v>0</v>
      </c>
      <c r="AJ632">
        <v>2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</row>
    <row r="633" spans="1:44" x14ac:dyDescent="0.25">
      <c r="A633">
        <v>1535864</v>
      </c>
      <c r="B633">
        <v>722457</v>
      </c>
      <c r="C633">
        <v>24.688435417170599</v>
      </c>
      <c r="D633">
        <v>41.011045922064199</v>
      </c>
      <c r="E633" s="68" t="s">
        <v>919</v>
      </c>
      <c r="F633" s="8">
        <f>INDEX(Δεδομένα!$P:$P,MATCH('2020'!E633,Δεδομένα!$O:$O,0))</f>
        <v>26</v>
      </c>
      <c r="G633" s="6" t="s">
        <v>77</v>
      </c>
      <c r="H633" s="2" t="str">
        <f>INDEX(Δεδομένα!B$1:B$51,MATCH('2020'!G633,Δεδομένα!A$1:A$51,0))</f>
        <v>ΑΝΑΤΟΛΙΚΗΣ ΜΑΚΕΔΟΝΙΑΣ ΚΑΙ ΘΡΑΚΗΣ</v>
      </c>
      <c r="I633" s="8">
        <f>INDEX(Δεδομένα!E$1:E$13,MATCH('2020'!H633,Δεδομένα!D$1:D$13,0))</f>
        <v>2</v>
      </c>
      <c r="J633" s="1">
        <v>43859</v>
      </c>
      <c r="K633" s="6" t="s">
        <v>553</v>
      </c>
      <c r="L633" s="36" t="str">
        <f t="shared" si="36"/>
        <v>29/01/2020 16:52</v>
      </c>
      <c r="M633" s="1">
        <v>43859</v>
      </c>
      <c r="N633" s="6" t="s">
        <v>944</v>
      </c>
      <c r="O633" s="36" t="str">
        <f t="shared" si="37"/>
        <v>29/01/2020 17:18</v>
      </c>
      <c r="P633" s="46">
        <f t="shared" si="38"/>
        <v>1.8055555556202307E-2</v>
      </c>
      <c r="Q633" s="48">
        <v>0</v>
      </c>
      <c r="R633" s="47">
        <f t="shared" si="39"/>
        <v>26.000000000931323</v>
      </c>
      <c r="S633" s="6" t="s">
        <v>44</v>
      </c>
      <c r="T633" s="6" t="s">
        <v>921</v>
      </c>
      <c r="U633" s="6" t="s">
        <v>44</v>
      </c>
      <c r="V633" s="6" t="s">
        <v>922</v>
      </c>
      <c r="W633" s="7">
        <v>0</v>
      </c>
      <c r="X633" s="7">
        <v>0</v>
      </c>
      <c r="Y633" s="7">
        <v>0</v>
      </c>
      <c r="Z633" s="7">
        <v>0.05</v>
      </c>
      <c r="AA633" s="7">
        <v>0</v>
      </c>
      <c r="AB633" s="7">
        <v>0</v>
      </c>
      <c r="AC633" s="7">
        <v>0</v>
      </c>
      <c r="AD633" s="7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</row>
    <row r="634" spans="1:44" x14ac:dyDescent="0.25">
      <c r="A634">
        <v>1536916</v>
      </c>
      <c r="B634">
        <v>722519</v>
      </c>
      <c r="C634">
        <v>24.324155807495099</v>
      </c>
      <c r="D634">
        <v>40.941322326660199</v>
      </c>
      <c r="E634" s="68" t="s">
        <v>76</v>
      </c>
      <c r="F634" s="8">
        <f>INDEX(Δεδομένα!$P:$P,MATCH('2020'!E634,Δεδομένα!$O:$O,0))</f>
        <v>25</v>
      </c>
      <c r="G634" s="6" t="s">
        <v>77</v>
      </c>
      <c r="H634" s="2" t="str">
        <f>INDEX(Δεδομένα!B$1:B$51,MATCH('2020'!G634,Δεδομένα!A$1:A$51,0))</f>
        <v>ΑΝΑΤΟΛΙΚΗΣ ΜΑΚΕΔΟΝΙΑΣ ΚΑΙ ΘΡΑΚΗΣ</v>
      </c>
      <c r="I634" s="8">
        <f>INDEX(Δεδομένα!E$1:E$13,MATCH('2020'!H634,Δεδομένα!D$1:D$13,0))</f>
        <v>2</v>
      </c>
      <c r="J634" s="1">
        <v>43859</v>
      </c>
      <c r="K634" s="6" t="s">
        <v>235</v>
      </c>
      <c r="L634" s="36" t="str">
        <f t="shared" si="36"/>
        <v>29/01/2020 19:50</v>
      </c>
      <c r="M634" s="1">
        <v>43859</v>
      </c>
      <c r="N634" s="6" t="s">
        <v>572</v>
      </c>
      <c r="O634" s="36" t="str">
        <f t="shared" si="37"/>
        <v>29/01/2020 20:40</v>
      </c>
      <c r="P634" s="46">
        <f t="shared" si="38"/>
        <v>3.4722222218988463E-2</v>
      </c>
      <c r="Q634" s="48">
        <v>0</v>
      </c>
      <c r="R634" s="47">
        <f t="shared" si="39"/>
        <v>49.999999995343387</v>
      </c>
      <c r="S634" s="6" t="s">
        <v>77</v>
      </c>
      <c r="T634" s="6" t="s">
        <v>80</v>
      </c>
      <c r="U634" s="6" t="s">
        <v>44</v>
      </c>
      <c r="V634" s="6" t="s">
        <v>2040</v>
      </c>
      <c r="W634" s="7">
        <v>0</v>
      </c>
      <c r="X634" s="7">
        <v>0</v>
      </c>
      <c r="Y634" s="7">
        <v>0</v>
      </c>
      <c r="Z634" s="7">
        <v>0.02</v>
      </c>
      <c r="AA634" s="7">
        <v>0</v>
      </c>
      <c r="AB634" s="7">
        <v>0</v>
      </c>
      <c r="AC634" s="7">
        <v>0</v>
      </c>
      <c r="AD634" s="7">
        <v>0</v>
      </c>
      <c r="AE634">
        <v>2</v>
      </c>
      <c r="AF634">
        <v>0</v>
      </c>
      <c r="AG634">
        <v>0</v>
      </c>
      <c r="AH634">
        <v>0</v>
      </c>
      <c r="AI634">
        <v>0</v>
      </c>
      <c r="AJ634">
        <v>1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</row>
    <row r="635" spans="1:44" x14ac:dyDescent="0.25">
      <c r="A635">
        <v>1536606</v>
      </c>
      <c r="B635">
        <v>722513</v>
      </c>
      <c r="C635">
        <v>22.477697149543001</v>
      </c>
      <c r="D635">
        <v>40.909293845913098</v>
      </c>
      <c r="E635" s="68" t="s">
        <v>229</v>
      </c>
      <c r="F635" s="8">
        <f>INDEX(Δεδομένα!$P:$P,MATCH('2020'!E635,Δεδομένα!$O:$O,0))</f>
        <v>60</v>
      </c>
      <c r="G635" s="6" t="s">
        <v>223</v>
      </c>
      <c r="H635" s="2" t="str">
        <f>INDEX(Δεδομένα!B$1:B$51,MATCH('2020'!G635,Δεδομένα!A$1:A$51,0))</f>
        <v>ΚΕΝΤΡΙΚΗΣ ΜΑΚΕΔΟΝΙΑΣ</v>
      </c>
      <c r="I635" s="8">
        <f>INDEX(Δεδομένα!E$1:E$13,MATCH('2020'!H635,Δεδομένα!D$1:D$13,0))</f>
        <v>3</v>
      </c>
      <c r="J635" s="1">
        <v>43859</v>
      </c>
      <c r="K635" s="6" t="s">
        <v>256</v>
      </c>
      <c r="L635" s="36" t="str">
        <f t="shared" si="36"/>
        <v>29/01/2020 19:30</v>
      </c>
      <c r="M635" s="1">
        <v>43859</v>
      </c>
      <c r="N635" s="6" t="s">
        <v>825</v>
      </c>
      <c r="O635" s="36" t="str">
        <f t="shared" si="37"/>
        <v>29/01/2020 20:30</v>
      </c>
      <c r="P635" s="46">
        <f t="shared" si="38"/>
        <v>4.1666666664241347E-2</v>
      </c>
      <c r="Q635" s="48">
        <v>0</v>
      </c>
      <c r="R635" s="47">
        <f t="shared" si="39"/>
        <v>59.99999999650754</v>
      </c>
      <c r="S635" s="6" t="s">
        <v>232</v>
      </c>
      <c r="T635" s="6" t="s">
        <v>226</v>
      </c>
      <c r="U635" s="6" t="s">
        <v>44</v>
      </c>
      <c r="V635" s="6" t="s">
        <v>2039</v>
      </c>
      <c r="W635" s="7">
        <v>0</v>
      </c>
      <c r="X635" s="7">
        <v>0</v>
      </c>
      <c r="Y635" s="7">
        <v>0</v>
      </c>
      <c r="Z635" s="7">
        <v>0.5</v>
      </c>
      <c r="AA635" s="7">
        <v>0</v>
      </c>
      <c r="AB635" s="7">
        <v>0</v>
      </c>
      <c r="AC635" s="7">
        <v>0</v>
      </c>
      <c r="AD635" s="7">
        <v>0</v>
      </c>
      <c r="AE635">
        <v>2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</row>
    <row r="636" spans="1:44" x14ac:dyDescent="0.25">
      <c r="A636">
        <v>1535894</v>
      </c>
      <c r="B636">
        <v>722469</v>
      </c>
      <c r="C636">
        <v>21.5049786302089</v>
      </c>
      <c r="D636">
        <v>40.595024234928097</v>
      </c>
      <c r="E636" s="68" t="s">
        <v>1028</v>
      </c>
      <c r="F636" s="8">
        <f>INDEX(Δεδομένα!$P:$P,MATCH('2020'!E636,Δεδομένα!$O:$O,0))</f>
        <v>73</v>
      </c>
      <c r="G636" s="6" t="s">
        <v>246</v>
      </c>
      <c r="H636" s="2" t="str">
        <f>INDEX(Δεδομένα!B$1:B$51,MATCH('2020'!G636,Δεδομένα!A$1:A$51,0))</f>
        <v>ΔΥΤΙΚΗΣ ΜΑΚΕΔΟΝΙΑΣ</v>
      </c>
      <c r="I636" s="8">
        <f>INDEX(Δεδομένα!E$1:E$13,MATCH('2020'!H636,Δεδομένα!D$1:D$13,0))</f>
        <v>4</v>
      </c>
      <c r="J636" s="1">
        <v>43859</v>
      </c>
      <c r="K636" s="6" t="s">
        <v>201</v>
      </c>
      <c r="L636" s="36" t="str">
        <f t="shared" si="36"/>
        <v>29/01/2020 16:40</v>
      </c>
      <c r="M636" s="1">
        <v>43859</v>
      </c>
      <c r="N636" s="6" t="s">
        <v>100</v>
      </c>
      <c r="O636" s="36" t="str">
        <f t="shared" si="37"/>
        <v>29/01/2020 20:50</v>
      </c>
      <c r="P636" s="46">
        <f t="shared" si="38"/>
        <v>0.17361111110949423</v>
      </c>
      <c r="Q636" s="48">
        <v>0</v>
      </c>
      <c r="R636" s="47">
        <f t="shared" si="39"/>
        <v>249.99999999767169</v>
      </c>
      <c r="S636" s="6" t="s">
        <v>1030</v>
      </c>
      <c r="T636" s="6" t="s">
        <v>1031</v>
      </c>
      <c r="U636" s="6" t="s">
        <v>44</v>
      </c>
      <c r="V636" s="6" t="s">
        <v>2029</v>
      </c>
      <c r="W636" s="7">
        <v>0</v>
      </c>
      <c r="X636" s="7">
        <v>0</v>
      </c>
      <c r="Y636" s="7">
        <v>0</v>
      </c>
      <c r="Z636" s="7">
        <v>10</v>
      </c>
      <c r="AA636" s="7">
        <v>0</v>
      </c>
      <c r="AB636" s="7">
        <v>0</v>
      </c>
      <c r="AC636" s="7">
        <v>0</v>
      </c>
      <c r="AD636" s="7">
        <v>0</v>
      </c>
      <c r="AE636">
        <v>2</v>
      </c>
      <c r="AF636">
        <v>0</v>
      </c>
      <c r="AG636">
        <v>0</v>
      </c>
      <c r="AH636">
        <v>0</v>
      </c>
      <c r="AI636">
        <v>0</v>
      </c>
      <c r="AJ636">
        <v>1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</row>
    <row r="637" spans="1:44" x14ac:dyDescent="0.25">
      <c r="A637">
        <v>1536285</v>
      </c>
      <c r="B637">
        <v>722497</v>
      </c>
      <c r="C637">
        <v>22.389476239287902</v>
      </c>
      <c r="D637">
        <v>36.960558587441199</v>
      </c>
      <c r="E637" s="68" t="s">
        <v>1215</v>
      </c>
      <c r="F637" s="8">
        <f>INDEX(Δεδομένα!$P:$P,MATCH('2020'!E637,Δεδομένα!$O:$O,0))</f>
        <v>148</v>
      </c>
      <c r="G637" s="6" t="s">
        <v>369</v>
      </c>
      <c r="H637" s="2" t="str">
        <f>INDEX(Δεδομένα!B$1:B$51,MATCH('2020'!G637,Δεδομένα!A$1:A$51,0))</f>
        <v>ΠΕΛΛΟΠΟΝΗΣΟΥ</v>
      </c>
      <c r="I637" s="8">
        <f>INDEX(Δεδομένα!E$1:E$13,MATCH('2020'!H637,Δεδομένα!D$1:D$13,0))</f>
        <v>8</v>
      </c>
      <c r="J637" s="1">
        <v>43859</v>
      </c>
      <c r="K637" s="6" t="s">
        <v>445</v>
      </c>
      <c r="L637" s="36" t="str">
        <f t="shared" si="36"/>
        <v>29/01/2020 18:19</v>
      </c>
      <c r="M637" s="1">
        <v>43860</v>
      </c>
      <c r="N637" s="6" t="s">
        <v>685</v>
      </c>
      <c r="O637" s="36" t="str">
        <f t="shared" si="37"/>
        <v>30/01/2020 10:00</v>
      </c>
      <c r="P637" s="46">
        <f t="shared" si="38"/>
        <v>0.65347222222044365</v>
      </c>
      <c r="Q637" s="48">
        <v>0</v>
      </c>
      <c r="R637" s="47">
        <f t="shared" si="39"/>
        <v>940.99999999743886</v>
      </c>
      <c r="S637" s="6" t="s">
        <v>1488</v>
      </c>
      <c r="T637" s="6" t="s">
        <v>1217</v>
      </c>
      <c r="U637" s="6" t="s">
        <v>44</v>
      </c>
      <c r="V637" s="6" t="s">
        <v>2030</v>
      </c>
      <c r="W637" s="7">
        <v>0</v>
      </c>
      <c r="X637" s="7">
        <v>20</v>
      </c>
      <c r="Y637" s="7">
        <v>0</v>
      </c>
      <c r="Z637" s="7">
        <v>0</v>
      </c>
      <c r="AA637" s="7">
        <v>0</v>
      </c>
      <c r="AB637" s="7">
        <v>0</v>
      </c>
      <c r="AC637" s="7">
        <v>0</v>
      </c>
      <c r="AD637" s="7">
        <v>0</v>
      </c>
      <c r="AE637">
        <v>21</v>
      </c>
      <c r="AF637">
        <v>0</v>
      </c>
      <c r="AG637">
        <v>1</v>
      </c>
      <c r="AH637">
        <v>0</v>
      </c>
      <c r="AI637">
        <v>5</v>
      </c>
      <c r="AJ637">
        <v>10</v>
      </c>
      <c r="AK637">
        <v>0</v>
      </c>
      <c r="AL637">
        <v>1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</row>
    <row r="638" spans="1:44" x14ac:dyDescent="0.25">
      <c r="A638">
        <v>1536612</v>
      </c>
      <c r="B638">
        <v>722344</v>
      </c>
      <c r="C638">
        <v>22.636041346959601</v>
      </c>
      <c r="D638">
        <v>39.861819332817603</v>
      </c>
      <c r="E638" s="68" t="s">
        <v>1271</v>
      </c>
      <c r="F638" s="8">
        <f>INDEX(Δεδομένα!$P:$P,MATCH('2020'!E638,Δεδομένα!$O:$O,0))</f>
        <v>102</v>
      </c>
      <c r="G638" s="6" t="s">
        <v>288</v>
      </c>
      <c r="H638" s="2" t="str">
        <f>INDEX(Δεδομένα!B$1:B$51,MATCH('2020'!G638,Δεδομένα!A$1:A$51,0))</f>
        <v>ΘΕΣΣΑΛΙΑΣ</v>
      </c>
      <c r="I638" s="8">
        <f>INDEX(Δεδομένα!E$1:E$13,MATCH('2020'!H638,Δεδομένα!D$1:D$13,0))</f>
        <v>6</v>
      </c>
      <c r="J638" s="1">
        <v>43859</v>
      </c>
      <c r="K638" s="6" t="s">
        <v>2003</v>
      </c>
      <c r="L638" s="36" t="str">
        <f t="shared" si="36"/>
        <v>29/01/2020 04:30</v>
      </c>
      <c r="M638" s="1">
        <v>43859</v>
      </c>
      <c r="N638" s="6" t="s">
        <v>104</v>
      </c>
      <c r="O638" s="36" t="str">
        <f t="shared" si="37"/>
        <v>29/01/2020 15:30</v>
      </c>
      <c r="P638" s="46">
        <f t="shared" si="38"/>
        <v>0.45833333333575865</v>
      </c>
      <c r="Q638" s="48">
        <v>0</v>
      </c>
      <c r="R638" s="47">
        <f t="shared" si="39"/>
        <v>660.00000000349246</v>
      </c>
      <c r="S638" s="6" t="s">
        <v>288</v>
      </c>
      <c r="T638" s="6" t="s">
        <v>1272</v>
      </c>
      <c r="U638" s="6" t="s">
        <v>44</v>
      </c>
      <c r="V638" s="6" t="s">
        <v>2004</v>
      </c>
      <c r="W638" s="7">
        <v>0.5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0</v>
      </c>
      <c r="AD638" s="7">
        <v>0</v>
      </c>
      <c r="AE638">
        <v>5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</row>
    <row r="639" spans="1:44" x14ac:dyDescent="0.25">
      <c r="A639">
        <v>1537408</v>
      </c>
      <c r="B639">
        <v>722401</v>
      </c>
      <c r="C639">
        <v>21.6778446955616</v>
      </c>
      <c r="D639">
        <v>37.2577068405934</v>
      </c>
      <c r="E639" s="68" t="s">
        <v>1693</v>
      </c>
      <c r="F639" s="8">
        <f>INDEX(Δεδομένα!$P:$P,MATCH('2020'!E639,Δεδομένα!$O:$O,0))</f>
        <v>146</v>
      </c>
      <c r="G639" s="6" t="s">
        <v>841</v>
      </c>
      <c r="H639" s="2" t="str">
        <f>INDEX(Δεδομένα!B$1:B$51,MATCH('2020'!G639,Δεδομένα!A$1:A$51,0))</f>
        <v>ΠΕΛΛΟΠΟΝΗΣΟΥ</v>
      </c>
      <c r="I639" s="8">
        <f>INDEX(Δεδομένα!E$1:E$13,MATCH('2020'!H639,Δεδομένα!D$1:D$13,0))</f>
        <v>8</v>
      </c>
      <c r="J639" s="1">
        <v>43859</v>
      </c>
      <c r="K639" s="6" t="s">
        <v>562</v>
      </c>
      <c r="L639" s="36" t="str">
        <f t="shared" si="36"/>
        <v>29/01/2020 11:50</v>
      </c>
      <c r="M639" s="1">
        <v>43859</v>
      </c>
      <c r="N639" s="6" t="s">
        <v>2011</v>
      </c>
      <c r="O639" s="36" t="str">
        <f t="shared" si="37"/>
        <v>29/01/2020 12:14</v>
      </c>
      <c r="P639" s="46">
        <f t="shared" si="38"/>
        <v>1.6666666670062114E-2</v>
      </c>
      <c r="Q639" s="48">
        <v>0</v>
      </c>
      <c r="R639" s="47">
        <f t="shared" si="39"/>
        <v>24.000000004889444</v>
      </c>
      <c r="S639" s="6" t="s">
        <v>998</v>
      </c>
      <c r="T639" s="6" t="s">
        <v>999</v>
      </c>
      <c r="U639" s="6" t="s">
        <v>44</v>
      </c>
      <c r="V639" s="6" t="s">
        <v>2012</v>
      </c>
      <c r="W639" s="7">
        <v>0</v>
      </c>
      <c r="X639" s="7">
        <v>0</v>
      </c>
      <c r="Y639" s="7">
        <v>0</v>
      </c>
      <c r="Z639" s="7">
        <v>0</v>
      </c>
      <c r="AA639" s="7">
        <v>0.2</v>
      </c>
      <c r="AB639" s="7">
        <v>0</v>
      </c>
      <c r="AC639" s="7">
        <v>0</v>
      </c>
      <c r="AD639" s="7">
        <v>0</v>
      </c>
      <c r="AE639">
        <v>2</v>
      </c>
      <c r="AF639">
        <v>0</v>
      </c>
      <c r="AG639">
        <v>0</v>
      </c>
      <c r="AH639">
        <v>0</v>
      </c>
      <c r="AI639">
        <v>0</v>
      </c>
      <c r="AJ639">
        <v>1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</row>
    <row r="640" spans="1:44" x14ac:dyDescent="0.25">
      <c r="A640">
        <v>1535884</v>
      </c>
      <c r="B640">
        <v>722421</v>
      </c>
      <c r="C640">
        <v>21.9676911126835</v>
      </c>
      <c r="D640">
        <v>40.9611451341842</v>
      </c>
      <c r="E640" s="68" t="s">
        <v>952</v>
      </c>
      <c r="F640" s="8">
        <f>INDEX(Δεδομένα!$P:$P,MATCH('2020'!E640,Δεδομένα!$O:$O,0))</f>
        <v>62</v>
      </c>
      <c r="G640" s="6" t="s">
        <v>874</v>
      </c>
      <c r="H640" s="2" t="str">
        <f>INDEX(Δεδομένα!B$1:B$51,MATCH('2020'!G640,Δεδομένα!A$1:A$51,0))</f>
        <v>ΚΕΝΤΡΙΚΗΣ ΜΑΚΕΔΟΝΙΑΣ</v>
      </c>
      <c r="I640" s="8">
        <f>INDEX(Δεδομένα!E$1:E$13,MATCH('2020'!H640,Δεδομένα!D$1:D$13,0))</f>
        <v>3</v>
      </c>
      <c r="J640" s="1">
        <v>43859</v>
      </c>
      <c r="K640" s="6" t="s">
        <v>1467</v>
      </c>
      <c r="L640" s="36" t="str">
        <f t="shared" si="36"/>
        <v>29/01/2020 13:40</v>
      </c>
      <c r="M640" s="1">
        <v>43859</v>
      </c>
      <c r="N640" s="6" t="s">
        <v>218</v>
      </c>
      <c r="O640" s="36" t="str">
        <f t="shared" si="37"/>
        <v>29/01/2020 14:25</v>
      </c>
      <c r="P640" s="46">
        <f t="shared" si="38"/>
        <v>3.125E-2</v>
      </c>
      <c r="Q640" s="48">
        <v>0</v>
      </c>
      <c r="R640" s="47">
        <f t="shared" si="39"/>
        <v>45</v>
      </c>
      <c r="S640" s="6" t="s">
        <v>953</v>
      </c>
      <c r="T640" s="6" t="s">
        <v>954</v>
      </c>
      <c r="U640" s="6" t="s">
        <v>668</v>
      </c>
      <c r="V640" s="6" t="s">
        <v>2016</v>
      </c>
      <c r="W640" s="7">
        <v>0</v>
      </c>
      <c r="X640" s="7">
        <v>0</v>
      </c>
      <c r="Y640" s="7">
        <v>0</v>
      </c>
      <c r="Z640" s="7">
        <v>0</v>
      </c>
      <c r="AA640" s="7">
        <v>0.05</v>
      </c>
      <c r="AB640" s="7">
        <v>0</v>
      </c>
      <c r="AC640" s="7">
        <v>0</v>
      </c>
      <c r="AD640" s="7">
        <v>0</v>
      </c>
      <c r="AE640">
        <v>3</v>
      </c>
      <c r="AF640">
        <v>0</v>
      </c>
      <c r="AG640">
        <v>0</v>
      </c>
      <c r="AH640">
        <v>0</v>
      </c>
      <c r="AI640">
        <v>0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</row>
    <row r="641" spans="1:44" x14ac:dyDescent="0.25">
      <c r="A641">
        <v>1535868</v>
      </c>
      <c r="B641">
        <v>722436</v>
      </c>
      <c r="C641">
        <v>22.240001212289901</v>
      </c>
      <c r="D641">
        <v>40.898972464348802</v>
      </c>
      <c r="E641" s="68" t="s">
        <v>873</v>
      </c>
      <c r="F641" s="8">
        <f>INDEX(Δεδομένα!$P:$P,MATCH('2020'!E641,Δεδομένα!$O:$O,0))</f>
        <v>61</v>
      </c>
      <c r="G641" s="6" t="s">
        <v>874</v>
      </c>
      <c r="H641" s="2" t="str">
        <f>INDEX(Δεδομένα!B$1:B$51,MATCH('2020'!G641,Δεδομένα!A$1:A$51,0))</f>
        <v>ΚΕΝΤΡΙΚΗΣ ΜΑΚΕΔΟΝΙΑΣ</v>
      </c>
      <c r="I641" s="8">
        <f>INDEX(Δεδομένα!E$1:E$13,MATCH('2020'!H641,Δεδομένα!D$1:D$13,0))</f>
        <v>3</v>
      </c>
      <c r="J641" s="1">
        <v>43859</v>
      </c>
      <c r="K641" s="6" t="s">
        <v>103</v>
      </c>
      <c r="L641" s="36" t="str">
        <f t="shared" si="36"/>
        <v>29/01/2020 14:49</v>
      </c>
      <c r="M641" s="1">
        <v>43859</v>
      </c>
      <c r="N641" s="6" t="s">
        <v>753</v>
      </c>
      <c r="O641" s="36" t="str">
        <f t="shared" si="37"/>
        <v>29/01/2020 17:02</v>
      </c>
      <c r="P641" s="46">
        <f t="shared" si="38"/>
        <v>9.2361111113859806E-2</v>
      </c>
      <c r="Q641" s="48">
        <v>0</v>
      </c>
      <c r="R641" s="47">
        <f t="shared" si="39"/>
        <v>133.00000000395812</v>
      </c>
      <c r="S641" s="6" t="s">
        <v>877</v>
      </c>
      <c r="T641" s="6" t="s">
        <v>878</v>
      </c>
      <c r="U641" s="6" t="s">
        <v>1665</v>
      </c>
      <c r="V641" s="6" t="s">
        <v>2022</v>
      </c>
      <c r="W641" s="7">
        <v>0</v>
      </c>
      <c r="X641" s="7">
        <v>0.1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>
        <v>6</v>
      </c>
      <c r="AF641">
        <v>0</v>
      </c>
      <c r="AG641">
        <v>0</v>
      </c>
      <c r="AH641">
        <v>0</v>
      </c>
      <c r="AI641">
        <v>0</v>
      </c>
      <c r="AJ641">
        <v>3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</row>
    <row r="642" spans="1:44" x14ac:dyDescent="0.25">
      <c r="A642">
        <v>1535872</v>
      </c>
      <c r="B642">
        <v>722476</v>
      </c>
      <c r="C642">
        <v>22.393472862397299</v>
      </c>
      <c r="D642">
        <v>40.776388789209598</v>
      </c>
      <c r="E642" s="68" t="s">
        <v>873</v>
      </c>
      <c r="F642" s="8">
        <f>INDEX(Δεδομένα!$P:$P,MATCH('2020'!E642,Δεδομένα!$O:$O,0))</f>
        <v>61</v>
      </c>
      <c r="G642" s="6" t="s">
        <v>874</v>
      </c>
      <c r="H642" s="2" t="str">
        <f>INDEX(Δεδομένα!B$1:B$51,MATCH('2020'!G642,Δεδομένα!A$1:A$51,0))</f>
        <v>ΚΕΝΤΡΙΚΗΣ ΜΑΚΕΔΟΝΙΑΣ</v>
      </c>
      <c r="I642" s="8">
        <f>INDEX(Δεδομένα!E$1:E$13,MATCH('2020'!H642,Δεδομένα!D$1:D$13,0))</f>
        <v>3</v>
      </c>
      <c r="J642" s="1">
        <v>43859</v>
      </c>
      <c r="K642" s="6" t="s">
        <v>156</v>
      </c>
      <c r="L642" s="36" t="str">
        <f t="shared" si="36"/>
        <v>29/01/2020 17:30</v>
      </c>
      <c r="M642" s="1">
        <v>43859</v>
      </c>
      <c r="N642" s="6" t="s">
        <v>1388</v>
      </c>
      <c r="O642" s="36" t="str">
        <f t="shared" si="37"/>
        <v>29/01/2020 17:53</v>
      </c>
      <c r="P642" s="46">
        <f t="shared" si="38"/>
        <v>1.5972222223354038E-2</v>
      </c>
      <c r="Q642" s="48">
        <v>0</v>
      </c>
      <c r="R642" s="47">
        <f t="shared" si="39"/>
        <v>23.000000001629815</v>
      </c>
      <c r="S642" s="6" t="s">
        <v>877</v>
      </c>
      <c r="T642" s="6" t="s">
        <v>878</v>
      </c>
      <c r="U642" s="6" t="s">
        <v>1161</v>
      </c>
      <c r="V642" s="6" t="s">
        <v>1817</v>
      </c>
      <c r="W642" s="7">
        <v>0</v>
      </c>
      <c r="X642" s="7">
        <v>0</v>
      </c>
      <c r="Y642" s="7">
        <v>0</v>
      </c>
      <c r="Z642" s="7">
        <v>0</v>
      </c>
      <c r="AA642" s="7">
        <v>0.1</v>
      </c>
      <c r="AB642" s="7">
        <v>0</v>
      </c>
      <c r="AC642" s="7">
        <v>0</v>
      </c>
      <c r="AD642" s="7">
        <v>0</v>
      </c>
      <c r="AE642">
        <v>2</v>
      </c>
      <c r="AF642">
        <v>0</v>
      </c>
      <c r="AG642">
        <v>0</v>
      </c>
      <c r="AH642">
        <v>0</v>
      </c>
      <c r="AI642">
        <v>0</v>
      </c>
      <c r="AJ642">
        <v>1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</row>
    <row r="643" spans="1:44" x14ac:dyDescent="0.25">
      <c r="A643">
        <v>1535876</v>
      </c>
      <c r="B643">
        <v>722505</v>
      </c>
      <c r="C643">
        <v>22.3602005270705</v>
      </c>
      <c r="D643">
        <v>40.818491131093197</v>
      </c>
      <c r="E643" s="68" t="s">
        <v>873</v>
      </c>
      <c r="F643" s="8">
        <f>INDEX(Δεδομένα!$P:$P,MATCH('2020'!E643,Δεδομένα!$O:$O,0))</f>
        <v>61</v>
      </c>
      <c r="G643" s="6" t="s">
        <v>874</v>
      </c>
      <c r="H643" s="2" t="str">
        <f>INDEX(Δεδομένα!B$1:B$51,MATCH('2020'!G643,Δεδομένα!A$1:A$51,0))</f>
        <v>ΚΕΝΤΡΙΚΗΣ ΜΑΚΕΔΟΝΙΑΣ</v>
      </c>
      <c r="I643" s="8">
        <f>INDEX(Δεδομένα!E$1:E$13,MATCH('2020'!H643,Δεδομένα!D$1:D$13,0))</f>
        <v>3</v>
      </c>
      <c r="J643" s="1">
        <v>43859</v>
      </c>
      <c r="K643" s="6" t="s">
        <v>181</v>
      </c>
      <c r="L643" s="36" t="str">
        <f t="shared" ref="L643:L706" si="40">_xlfn.CONCAT(TEXT(J643,"ηη/μμ/εεε")," ",TEXT(K643,"ωω:λλ"))</f>
        <v>29/01/2020 19:15</v>
      </c>
      <c r="M643" s="1">
        <v>43859</v>
      </c>
      <c r="N643" s="6" t="s">
        <v>1399</v>
      </c>
      <c r="O643" s="36" t="str">
        <f t="shared" ref="O643:O706" si="41">_xlfn.CONCAT(TEXT(M643,"ηη/μμ/εεε")," ",TEXT(N643,"ωω:λλ"))</f>
        <v>29/01/2020 19:40</v>
      </c>
      <c r="P643" s="46">
        <f t="shared" ref="P643:P706" si="42">O643-L643</f>
        <v>1.7361111109494232E-2</v>
      </c>
      <c r="Q643" s="48">
        <v>0</v>
      </c>
      <c r="R643" s="47">
        <f t="shared" ref="R643:R706" si="43">P643*(24*60)</f>
        <v>24.999999997671694</v>
      </c>
      <c r="S643" s="6" t="s">
        <v>877</v>
      </c>
      <c r="T643" s="6" t="s">
        <v>878</v>
      </c>
      <c r="U643" s="6" t="s">
        <v>2037</v>
      </c>
      <c r="V643" s="6" t="s">
        <v>2038</v>
      </c>
      <c r="W643" s="7">
        <v>0</v>
      </c>
      <c r="X643" s="7">
        <v>0</v>
      </c>
      <c r="Y643" s="7">
        <v>0</v>
      </c>
      <c r="Z643" s="7">
        <v>0</v>
      </c>
      <c r="AA643" s="7">
        <v>0.1</v>
      </c>
      <c r="AB643" s="7">
        <v>0</v>
      </c>
      <c r="AC643" s="7">
        <v>0</v>
      </c>
      <c r="AD643" s="7">
        <v>0</v>
      </c>
      <c r="AE643">
        <v>2</v>
      </c>
      <c r="AF643">
        <v>0</v>
      </c>
      <c r="AG643">
        <v>0</v>
      </c>
      <c r="AH643">
        <v>0</v>
      </c>
      <c r="AI643">
        <v>0</v>
      </c>
      <c r="AJ643">
        <v>1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</row>
    <row r="644" spans="1:44" x14ac:dyDescent="0.25">
      <c r="A644">
        <v>1536168</v>
      </c>
      <c r="B644">
        <v>722422</v>
      </c>
      <c r="C644">
        <v>22.5383992652743</v>
      </c>
      <c r="D644">
        <v>40.226052002710503</v>
      </c>
      <c r="E644" s="68" t="s">
        <v>978</v>
      </c>
      <c r="F644" s="8">
        <f>INDEX(Δεδομένα!$P:$P,MATCH('2020'!E644,Δεδομένα!$O:$O,0))</f>
        <v>67</v>
      </c>
      <c r="G644" s="6" t="s">
        <v>917</v>
      </c>
      <c r="H644" s="2" t="str">
        <f>INDEX(Δεδομένα!B$1:B$51,MATCH('2020'!G644,Δεδομένα!A$1:A$51,0))</f>
        <v>ΚΕΝΤΡΙΚΗΣ ΜΑΚΕΔΟΝΙΑΣ</v>
      </c>
      <c r="I644" s="8">
        <f>INDEX(Δεδομένα!E$1:E$13,MATCH('2020'!H644,Δεδομένα!D$1:D$13,0))</f>
        <v>3</v>
      </c>
      <c r="J644" s="1">
        <v>43859</v>
      </c>
      <c r="K644" s="6" t="s">
        <v>1321</v>
      </c>
      <c r="L644" s="36" t="str">
        <f t="shared" si="40"/>
        <v>29/01/2020 13:42</v>
      </c>
      <c r="M644" s="1">
        <v>43859</v>
      </c>
      <c r="N644" s="6" t="s">
        <v>2017</v>
      </c>
      <c r="O644" s="36" t="str">
        <f t="shared" si="41"/>
        <v>29/01/2020 14:34</v>
      </c>
      <c r="P644" s="46">
        <f t="shared" si="42"/>
        <v>3.6111111112404615E-2</v>
      </c>
      <c r="Q644" s="48">
        <v>0</v>
      </c>
      <c r="R644" s="47">
        <f t="shared" si="43"/>
        <v>52.000000001862645</v>
      </c>
      <c r="S644" s="6" t="s">
        <v>917</v>
      </c>
      <c r="T644" s="6" t="s">
        <v>918</v>
      </c>
      <c r="U644" s="6" t="s">
        <v>73</v>
      </c>
      <c r="V644" s="6" t="s">
        <v>2018</v>
      </c>
      <c r="W644" s="7">
        <v>0</v>
      </c>
      <c r="X644" s="7">
        <v>0</v>
      </c>
      <c r="Y644" s="7">
        <v>0</v>
      </c>
      <c r="Z644" s="7">
        <v>0</v>
      </c>
      <c r="AA644" s="7">
        <v>0</v>
      </c>
      <c r="AB644" s="7">
        <v>0</v>
      </c>
      <c r="AC644" s="7">
        <v>1.5</v>
      </c>
      <c r="AD644" s="7">
        <v>0</v>
      </c>
      <c r="AE644">
        <v>5</v>
      </c>
      <c r="AF644">
        <v>0</v>
      </c>
      <c r="AG644">
        <v>0</v>
      </c>
      <c r="AH644">
        <v>0</v>
      </c>
      <c r="AI644">
        <v>0</v>
      </c>
      <c r="AJ644">
        <v>2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</row>
    <row r="645" spans="1:44" x14ac:dyDescent="0.25">
      <c r="A645">
        <v>1537118</v>
      </c>
      <c r="B645">
        <v>722499</v>
      </c>
      <c r="C645">
        <v>22.408199900620399</v>
      </c>
      <c r="D645">
        <v>40.411079589826798</v>
      </c>
      <c r="E645" s="68" t="s">
        <v>1190</v>
      </c>
      <c r="F645" s="8">
        <f>INDEX(Δεδομένα!$P:$P,MATCH('2020'!E645,Δεδομένα!$O:$O,0))</f>
        <v>68</v>
      </c>
      <c r="G645" s="6" t="s">
        <v>917</v>
      </c>
      <c r="H645" s="2" t="str">
        <f>INDEX(Δεδομένα!B$1:B$51,MATCH('2020'!G645,Δεδομένα!A$1:A$51,0))</f>
        <v>ΚΕΝΤΡΙΚΗΣ ΜΑΚΕΔΟΝΙΑΣ</v>
      </c>
      <c r="I645" s="8">
        <f>INDEX(Δεδομένα!E$1:E$13,MATCH('2020'!H645,Δεδομένα!D$1:D$13,0))</f>
        <v>3</v>
      </c>
      <c r="J645" s="1">
        <v>43859</v>
      </c>
      <c r="K645" s="6" t="s">
        <v>337</v>
      </c>
      <c r="L645" s="36" t="str">
        <f t="shared" si="40"/>
        <v>29/01/2020 18:40</v>
      </c>
      <c r="M645" s="1">
        <v>43859</v>
      </c>
      <c r="N645" s="6" t="s">
        <v>126</v>
      </c>
      <c r="O645" s="36" t="str">
        <f t="shared" si="41"/>
        <v>29/01/2020 19:12</v>
      </c>
      <c r="P645" s="46">
        <f t="shared" si="42"/>
        <v>2.2222222221898846E-2</v>
      </c>
      <c r="Q645" s="48">
        <v>0</v>
      </c>
      <c r="R645" s="47">
        <f t="shared" si="43"/>
        <v>31.999999999534339</v>
      </c>
      <c r="S645" s="6" t="s">
        <v>917</v>
      </c>
      <c r="T645" s="6" t="s">
        <v>1191</v>
      </c>
      <c r="U645" s="6" t="s">
        <v>2033</v>
      </c>
      <c r="V645" s="6" t="s">
        <v>2034</v>
      </c>
      <c r="W645" s="7">
        <v>0.15</v>
      </c>
      <c r="X645" s="7">
        <v>0</v>
      </c>
      <c r="Y645" s="7">
        <v>0</v>
      </c>
      <c r="Z645" s="7">
        <v>0</v>
      </c>
      <c r="AA645" s="7">
        <v>0</v>
      </c>
      <c r="AB645" s="7">
        <v>0</v>
      </c>
      <c r="AC645" s="7">
        <v>0.5</v>
      </c>
      <c r="AD645" s="7">
        <v>0</v>
      </c>
      <c r="AE645">
        <v>3</v>
      </c>
      <c r="AF645">
        <v>0</v>
      </c>
      <c r="AG645">
        <v>0</v>
      </c>
      <c r="AH645">
        <v>0</v>
      </c>
      <c r="AI645">
        <v>0</v>
      </c>
      <c r="AJ645">
        <v>2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</row>
    <row r="646" spans="1:44" x14ac:dyDescent="0.25">
      <c r="A646">
        <v>1536201</v>
      </c>
      <c r="B646">
        <v>722461</v>
      </c>
      <c r="C646">
        <v>21.4340931103246</v>
      </c>
      <c r="D646">
        <v>40.739153410653202</v>
      </c>
      <c r="E646" s="68" t="s">
        <v>2026</v>
      </c>
      <c r="F646" s="8">
        <f>INDEX(Δεδομένα!$P:$P,MATCH('2020'!E646,Δεδομένα!$O:$O,0))</f>
        <v>74</v>
      </c>
      <c r="G646" s="6" t="s">
        <v>1030</v>
      </c>
      <c r="H646" s="2" t="str">
        <f>INDEX(Δεδομένα!B$1:B$51,MATCH('2020'!G646,Δεδομένα!A$1:A$51,0))</f>
        <v>ΔΥΤΙΚΗΣ ΜΑΚΕΔΟΝΙΑΣ</v>
      </c>
      <c r="I646" s="8">
        <f>INDEX(Δεδομένα!E$1:E$13,MATCH('2020'!H646,Δεδομένα!D$1:D$13,0))</f>
        <v>4</v>
      </c>
      <c r="J646" s="1">
        <v>43859</v>
      </c>
      <c r="K646" s="6" t="s">
        <v>201</v>
      </c>
      <c r="L646" s="36" t="str">
        <f t="shared" si="40"/>
        <v>29/01/2020 16:40</v>
      </c>
      <c r="M646" s="1">
        <v>43859</v>
      </c>
      <c r="N646" s="6" t="s">
        <v>157</v>
      </c>
      <c r="O646" s="36" t="str">
        <f t="shared" si="41"/>
        <v>29/01/2020 18:10</v>
      </c>
      <c r="P646" s="46">
        <f t="shared" si="42"/>
        <v>6.25E-2</v>
      </c>
      <c r="Q646" s="48">
        <v>0</v>
      </c>
      <c r="R646" s="47">
        <f t="shared" si="43"/>
        <v>90</v>
      </c>
      <c r="S646" s="6" t="s">
        <v>1030</v>
      </c>
      <c r="T646" s="6" t="s">
        <v>2027</v>
      </c>
      <c r="U646" s="6" t="s">
        <v>44</v>
      </c>
      <c r="V646" s="6" t="s">
        <v>2028</v>
      </c>
      <c r="W646" s="7">
        <v>0</v>
      </c>
      <c r="X646" s="7">
        <v>0</v>
      </c>
      <c r="Y646" s="7">
        <v>0</v>
      </c>
      <c r="Z646" s="7">
        <v>0</v>
      </c>
      <c r="AA646" s="7">
        <v>0</v>
      </c>
      <c r="AB646" s="7">
        <v>0</v>
      </c>
      <c r="AC646" s="7">
        <v>3</v>
      </c>
      <c r="AD646" s="7">
        <v>0</v>
      </c>
      <c r="AE646">
        <v>2</v>
      </c>
      <c r="AF646">
        <v>0</v>
      </c>
      <c r="AG646">
        <v>0</v>
      </c>
      <c r="AH646">
        <v>0</v>
      </c>
      <c r="AI646">
        <v>0</v>
      </c>
      <c r="AJ646">
        <v>1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</row>
    <row r="647" spans="1:44" x14ac:dyDescent="0.25">
      <c r="A647">
        <v>1536377</v>
      </c>
      <c r="B647">
        <v>722649</v>
      </c>
      <c r="C647">
        <v>26.441811700284202</v>
      </c>
      <c r="D647">
        <v>41.459958375669501</v>
      </c>
      <c r="E647" s="68" t="s">
        <v>856</v>
      </c>
      <c r="F647" s="8">
        <f>INDEX(Δεδομένα!$P:$P,MATCH('2020'!E647,Δεδομένα!$O:$O,0))</f>
        <v>37</v>
      </c>
      <c r="G647" s="6" t="s">
        <v>148</v>
      </c>
      <c r="H647" s="2" t="str">
        <f>INDEX(Δεδομένα!B$1:B$51,MATCH('2020'!G647,Δεδομένα!A$1:A$51,0))</f>
        <v>ΑΝΑΤΟΛΙΚΗΣ ΜΑΚΕΔΟΝΙΑΣ ΚΑΙ ΘΡΑΚΗΣ</v>
      </c>
      <c r="I647" s="8">
        <f>INDEX(Δεδομένα!E$1:E$13,MATCH('2020'!H647,Δεδομένα!D$1:D$13,0))</f>
        <v>2</v>
      </c>
      <c r="J647" s="1">
        <v>43860</v>
      </c>
      <c r="K647" s="6" t="s">
        <v>529</v>
      </c>
      <c r="L647" s="36" t="str">
        <f t="shared" si="40"/>
        <v>30/01/2020 13:35</v>
      </c>
      <c r="M647" s="1">
        <v>43860</v>
      </c>
      <c r="N647" s="6" t="s">
        <v>218</v>
      </c>
      <c r="O647" s="36" t="str">
        <f t="shared" si="41"/>
        <v>30/01/2020 14:25</v>
      </c>
      <c r="P647" s="46">
        <f t="shared" si="42"/>
        <v>3.4722222226264421E-2</v>
      </c>
      <c r="Q647" s="48">
        <v>0</v>
      </c>
      <c r="R647" s="47">
        <f t="shared" si="43"/>
        <v>50.000000005820766</v>
      </c>
      <c r="S647" s="6" t="s">
        <v>963</v>
      </c>
      <c r="T647" s="6" t="s">
        <v>859</v>
      </c>
      <c r="U647" s="6" t="s">
        <v>44</v>
      </c>
      <c r="V647" s="6" t="s">
        <v>2049</v>
      </c>
      <c r="W647" s="7">
        <v>0</v>
      </c>
      <c r="X647" s="7">
        <v>0</v>
      </c>
      <c r="Y647" s="7">
        <v>0</v>
      </c>
      <c r="Z647" s="7">
        <v>1.5</v>
      </c>
      <c r="AA647" s="7">
        <v>0</v>
      </c>
      <c r="AB647" s="7">
        <v>0</v>
      </c>
      <c r="AC647" s="7">
        <v>0</v>
      </c>
      <c r="AD647" s="7">
        <v>0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</row>
    <row r="648" spans="1:44" x14ac:dyDescent="0.25">
      <c r="A648">
        <v>1536440</v>
      </c>
      <c r="B648">
        <v>722652</v>
      </c>
      <c r="C648">
        <v>24.397517328734502</v>
      </c>
      <c r="D648">
        <v>38.109048346963696</v>
      </c>
      <c r="E648" s="68" t="s">
        <v>454</v>
      </c>
      <c r="F648" s="8">
        <f>INDEX(Δεδομένα!$P:$P,MATCH('2020'!E648,Δεδομένα!$O:$O,0))</f>
        <v>182</v>
      </c>
      <c r="G648" s="6" t="s">
        <v>439</v>
      </c>
      <c r="H648" s="2" t="str">
        <f>INDEX(Δεδομένα!B$1:B$51,MATCH('2020'!G648,Δεδομένα!A$1:A$51,0))</f>
        <v>ΣΤΕΡΕΑΣ ΕΛΛΑΔΟΣ</v>
      </c>
      <c r="I648" s="8">
        <f>INDEX(Δεδομένα!E$1:E$13,MATCH('2020'!H648,Δεδομένα!D$1:D$13,0))</f>
        <v>9</v>
      </c>
      <c r="J648" s="1">
        <v>43860</v>
      </c>
      <c r="K648" s="6" t="s">
        <v>2050</v>
      </c>
      <c r="L648" s="36" t="str">
        <f t="shared" si="40"/>
        <v>30/01/2020 13:34</v>
      </c>
      <c r="M648" s="1">
        <v>43860</v>
      </c>
      <c r="N648" s="6" t="s">
        <v>281</v>
      </c>
      <c r="O648" s="36" t="str">
        <f t="shared" si="41"/>
        <v>30/01/2020 16:00</v>
      </c>
      <c r="P648" s="46">
        <f t="shared" si="42"/>
        <v>0.101388888884685</v>
      </c>
      <c r="Q648" s="48">
        <v>0</v>
      </c>
      <c r="R648" s="47">
        <f t="shared" si="43"/>
        <v>145.9999999939464</v>
      </c>
      <c r="S648" s="6" t="s">
        <v>441</v>
      </c>
      <c r="T648" s="6" t="s">
        <v>457</v>
      </c>
      <c r="U648" s="6" t="s">
        <v>2051</v>
      </c>
      <c r="V648" s="6" t="s">
        <v>2052</v>
      </c>
      <c r="W648" s="7">
        <v>0</v>
      </c>
      <c r="X648" s="7">
        <v>5</v>
      </c>
      <c r="Y648" s="7">
        <v>0</v>
      </c>
      <c r="Z648" s="7">
        <v>0</v>
      </c>
      <c r="AA648" s="7">
        <v>0</v>
      </c>
      <c r="AB648" s="7">
        <v>0</v>
      </c>
      <c r="AC648" s="7">
        <v>0</v>
      </c>
      <c r="AD648" s="7">
        <v>0</v>
      </c>
      <c r="AE648">
        <v>4</v>
      </c>
      <c r="AF648">
        <v>0</v>
      </c>
      <c r="AG648">
        <v>0</v>
      </c>
      <c r="AH648">
        <v>0</v>
      </c>
      <c r="AI648">
        <v>0</v>
      </c>
      <c r="AJ648">
        <v>2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</row>
    <row r="649" spans="1:44" x14ac:dyDescent="0.25">
      <c r="A649">
        <v>1536428</v>
      </c>
      <c r="B649">
        <v>722663</v>
      </c>
      <c r="C649">
        <v>20.7800392718074</v>
      </c>
      <c r="D649">
        <v>37.799476669112501</v>
      </c>
      <c r="E649" s="68" t="s">
        <v>1599</v>
      </c>
      <c r="F649" s="8">
        <f>INDEX(Δεδομένα!$P:$P,MATCH('2020'!E649,Δεδομένα!$O:$O,0))</f>
        <v>238</v>
      </c>
      <c r="G649" s="6" t="s">
        <v>1600</v>
      </c>
      <c r="H649" s="2" t="str">
        <f>INDEX(Δεδομένα!B$1:B$51,MATCH('2020'!G649,Δεδομένα!A$1:A$51,0))</f>
        <v>ΙΟΝΙΩΝ ΝΗΣΩΝ</v>
      </c>
      <c r="I649" s="8">
        <f>INDEX(Δεδομένα!E$1:E$13,MATCH('2020'!H649,Δεδομένα!D$1:D$13,0))</f>
        <v>13</v>
      </c>
      <c r="J649" s="1">
        <v>43860</v>
      </c>
      <c r="K649" s="6" t="s">
        <v>759</v>
      </c>
      <c r="L649" s="36" t="str">
        <f t="shared" si="40"/>
        <v>30/01/2020 14:10</v>
      </c>
      <c r="M649" s="1">
        <v>43860</v>
      </c>
      <c r="N649" s="6" t="s">
        <v>1102</v>
      </c>
      <c r="O649" s="36" t="str">
        <f t="shared" si="41"/>
        <v>30/01/2020 15:10</v>
      </c>
      <c r="P649" s="46">
        <f t="shared" si="42"/>
        <v>4.1666666664241347E-2</v>
      </c>
      <c r="Q649" s="48">
        <v>0</v>
      </c>
      <c r="R649" s="47">
        <f t="shared" si="43"/>
        <v>59.99999999650754</v>
      </c>
      <c r="S649" s="6" t="s">
        <v>1600</v>
      </c>
      <c r="T649" s="6" t="s">
        <v>1601</v>
      </c>
      <c r="U649" s="6" t="s">
        <v>44</v>
      </c>
      <c r="V649" s="6" t="s">
        <v>2054</v>
      </c>
      <c r="W649" s="7">
        <v>0</v>
      </c>
      <c r="X649" s="7">
        <v>0</v>
      </c>
      <c r="Y649" s="7">
        <v>0</v>
      </c>
      <c r="Z649" s="7">
        <v>0</v>
      </c>
      <c r="AA649" s="7">
        <v>0</v>
      </c>
      <c r="AB649" s="7">
        <v>0.1</v>
      </c>
      <c r="AC649" s="7">
        <v>0</v>
      </c>
      <c r="AD649" s="7">
        <v>0</v>
      </c>
      <c r="AE649">
        <v>2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</row>
    <row r="650" spans="1:44" x14ac:dyDescent="0.25">
      <c r="A650">
        <v>1536348</v>
      </c>
      <c r="B650">
        <v>722685</v>
      </c>
      <c r="C650">
        <v>20.707736406181901</v>
      </c>
      <c r="D650">
        <v>37.888209448108803</v>
      </c>
      <c r="E650" s="68" t="s">
        <v>2057</v>
      </c>
      <c r="F650" s="8">
        <f>INDEX(Δεδομένα!$P:$P,MATCH('2020'!E650,Δεδομένα!$O:$O,0))</f>
        <v>239</v>
      </c>
      <c r="G650" s="6" t="s">
        <v>1600</v>
      </c>
      <c r="H650" s="2" t="str">
        <f>INDEX(Δεδομένα!B$1:B$51,MATCH('2020'!G650,Δεδομένα!A$1:A$51,0))</f>
        <v>ΙΟΝΙΩΝ ΝΗΣΩΝ</v>
      </c>
      <c r="I650" s="8">
        <f>INDEX(Δεδομένα!E$1:E$13,MATCH('2020'!H650,Δεδομένα!D$1:D$13,0))</f>
        <v>13</v>
      </c>
      <c r="J650" s="1">
        <v>43860</v>
      </c>
      <c r="K650" s="6" t="s">
        <v>384</v>
      </c>
      <c r="L650" s="36" t="str">
        <f t="shared" si="40"/>
        <v>30/01/2020 14:45</v>
      </c>
      <c r="M650" s="1">
        <v>43860</v>
      </c>
      <c r="N650" s="6" t="s">
        <v>198</v>
      </c>
      <c r="O650" s="36" t="str">
        <f t="shared" si="41"/>
        <v>30/01/2020 16:30</v>
      </c>
      <c r="P650" s="46">
        <f t="shared" si="42"/>
        <v>7.2916666664241347E-2</v>
      </c>
      <c r="Q650" s="48">
        <v>0</v>
      </c>
      <c r="R650" s="47">
        <f t="shared" si="43"/>
        <v>104.99999999650754</v>
      </c>
      <c r="S650" s="6" t="s">
        <v>1600</v>
      </c>
      <c r="T650" s="6" t="s">
        <v>1601</v>
      </c>
      <c r="U650" s="6" t="s">
        <v>44</v>
      </c>
      <c r="V650" s="6" t="s">
        <v>2058</v>
      </c>
      <c r="W650" s="7">
        <v>0</v>
      </c>
      <c r="X650" s="7">
        <v>0</v>
      </c>
      <c r="Y650" s="7">
        <v>0</v>
      </c>
      <c r="Z650" s="7">
        <v>1.5</v>
      </c>
      <c r="AA650" s="7">
        <v>0</v>
      </c>
      <c r="AB650" s="7">
        <v>0</v>
      </c>
      <c r="AC650" s="7">
        <v>0</v>
      </c>
      <c r="AD650" s="7">
        <v>0</v>
      </c>
      <c r="AE650">
        <v>3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</row>
    <row r="651" spans="1:44" x14ac:dyDescent="0.25">
      <c r="A651">
        <v>1536250</v>
      </c>
      <c r="B651">
        <v>722634</v>
      </c>
      <c r="C651">
        <v>22.454483311175601</v>
      </c>
      <c r="D651">
        <v>40.588601411908598</v>
      </c>
      <c r="E651" s="68" t="s">
        <v>852</v>
      </c>
      <c r="F651" s="8">
        <f>INDEX(Δεδομένα!$P:$P,MATCH('2020'!E651,Δεδομένα!$O:$O,0))</f>
        <v>63</v>
      </c>
      <c r="G651" s="6" t="s">
        <v>238</v>
      </c>
      <c r="H651" s="2" t="str">
        <f>INDEX(Δεδομένα!B$1:B$51,MATCH('2020'!G651,Δεδομένα!A$1:A$51,0))</f>
        <v>ΚΕΝΤΡΙΚΗΣ ΜΑΚΕΔΟΝΙΑΣ</v>
      </c>
      <c r="I651" s="8">
        <f>INDEX(Δεδομένα!E$1:E$13,MATCH('2020'!H651,Δεδομένα!D$1:D$13,0))</f>
        <v>3</v>
      </c>
      <c r="J651" s="1">
        <v>43860</v>
      </c>
      <c r="K651" s="6" t="s">
        <v>481</v>
      </c>
      <c r="L651" s="36" t="str">
        <f t="shared" si="40"/>
        <v>30/01/2020 12:50</v>
      </c>
      <c r="M651" s="1">
        <v>43860</v>
      </c>
      <c r="N651" s="6" t="s">
        <v>1024</v>
      </c>
      <c r="O651" s="36" t="str">
        <f t="shared" si="41"/>
        <v>30/01/2020 13:36</v>
      </c>
      <c r="P651" s="46">
        <f t="shared" si="42"/>
        <v>3.1944444446708076E-2</v>
      </c>
      <c r="Q651" s="48">
        <v>0</v>
      </c>
      <c r="R651" s="47">
        <f t="shared" si="43"/>
        <v>46.000000003259629</v>
      </c>
      <c r="S651" s="6" t="s">
        <v>897</v>
      </c>
      <c r="T651" s="6" t="s">
        <v>1966</v>
      </c>
      <c r="U651" s="6" t="s">
        <v>2044</v>
      </c>
      <c r="V651" s="6" t="s">
        <v>2045</v>
      </c>
      <c r="W651" s="7">
        <v>0</v>
      </c>
      <c r="X651" s="7">
        <v>0</v>
      </c>
      <c r="Y651" s="7">
        <v>0</v>
      </c>
      <c r="Z651" s="7">
        <v>0.5</v>
      </c>
      <c r="AA651" s="7">
        <v>0</v>
      </c>
      <c r="AB651" s="7">
        <v>0</v>
      </c>
      <c r="AC651" s="7">
        <v>0</v>
      </c>
      <c r="AD651" s="7">
        <v>0</v>
      </c>
      <c r="AE651">
        <v>2</v>
      </c>
      <c r="AF651">
        <v>0</v>
      </c>
      <c r="AG651">
        <v>0</v>
      </c>
      <c r="AH651">
        <v>0</v>
      </c>
      <c r="AI651">
        <v>0</v>
      </c>
      <c r="AJ651">
        <v>1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</row>
    <row r="652" spans="1:44" x14ac:dyDescent="0.25">
      <c r="A652">
        <v>1536216</v>
      </c>
      <c r="B652">
        <v>722666</v>
      </c>
      <c r="C652">
        <v>22.631368309374</v>
      </c>
      <c r="D652">
        <v>40.7468494142027</v>
      </c>
      <c r="E652" s="68" t="s">
        <v>1668</v>
      </c>
      <c r="F652" s="8">
        <f>INDEX(Δεδομένα!$P:$P,MATCH('2020'!E652,Δεδομένα!$O:$O,0))</f>
        <v>257</v>
      </c>
      <c r="G652" s="6" t="s">
        <v>170</v>
      </c>
      <c r="H652" s="2" t="str">
        <f>INDEX(Δεδομένα!B$1:B$51,MATCH('2020'!G652,Δεδομένα!A$1:A$51,0))</f>
        <v>ΚΕΝΤΡΙΚΗΣ ΜΑΚΕΔΟΝΙΑΣ</v>
      </c>
      <c r="I652" s="8">
        <f>INDEX(Δεδομένα!E$1:E$13,MATCH('2020'!H652,Δεδομένα!D$1:D$13,0))</f>
        <v>3</v>
      </c>
      <c r="J652" s="1">
        <v>43860</v>
      </c>
      <c r="K652" s="6" t="s">
        <v>542</v>
      </c>
      <c r="L652" s="36" t="str">
        <f t="shared" si="40"/>
        <v>30/01/2020 14:30</v>
      </c>
      <c r="M652" s="1">
        <v>43860</v>
      </c>
      <c r="N652" s="6" t="s">
        <v>543</v>
      </c>
      <c r="O652" s="36" t="str">
        <f t="shared" si="41"/>
        <v>30/01/2020 15:45</v>
      </c>
      <c r="P652" s="46">
        <f t="shared" si="42"/>
        <v>5.2083333335758653E-2</v>
      </c>
      <c r="Q652" s="48">
        <v>0</v>
      </c>
      <c r="R652" s="47">
        <f t="shared" si="43"/>
        <v>75.00000000349246</v>
      </c>
      <c r="S652" s="6" t="s">
        <v>170</v>
      </c>
      <c r="T652" s="6" t="s">
        <v>187</v>
      </c>
      <c r="U652" s="6" t="s">
        <v>1670</v>
      </c>
      <c r="V652" s="6" t="s">
        <v>1671</v>
      </c>
      <c r="W652" s="7">
        <v>0</v>
      </c>
      <c r="X652" s="7">
        <v>0</v>
      </c>
      <c r="Y652" s="7">
        <v>0</v>
      </c>
      <c r="Z652" s="7">
        <v>0</v>
      </c>
      <c r="AA652" s="7">
        <v>0.3</v>
      </c>
      <c r="AB652" s="7">
        <v>0</v>
      </c>
      <c r="AC652" s="7">
        <v>0</v>
      </c>
      <c r="AD652" s="7">
        <v>0</v>
      </c>
      <c r="AE652">
        <v>4</v>
      </c>
      <c r="AF652">
        <v>0</v>
      </c>
      <c r="AG652">
        <v>0</v>
      </c>
      <c r="AH652">
        <v>0</v>
      </c>
      <c r="AI652">
        <v>0</v>
      </c>
      <c r="AJ652">
        <v>2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</row>
    <row r="653" spans="1:44" x14ac:dyDescent="0.25">
      <c r="A653">
        <v>1542095</v>
      </c>
      <c r="B653">
        <v>722727</v>
      </c>
      <c r="C653">
        <v>23.173458735687301</v>
      </c>
      <c r="D653">
        <v>40.698377777677898</v>
      </c>
      <c r="E653" s="68" t="s">
        <v>2077</v>
      </c>
      <c r="F653" s="8">
        <f>INDEX(Δεδομένα!$P:$P,MATCH('2020'!E653,Δεδομένα!$O:$O,0))</f>
        <v>40</v>
      </c>
      <c r="G653" s="6" t="s">
        <v>170</v>
      </c>
      <c r="H653" s="2" t="str">
        <f>INDEX(Δεδομένα!B$1:B$51,MATCH('2020'!G653,Δεδομένα!A$1:A$51,0))</f>
        <v>ΚΕΝΤΡΙΚΗΣ ΜΑΚΕΔΟΝΙΑΣ</v>
      </c>
      <c r="I653" s="8">
        <f>INDEX(Δεδομένα!E$1:E$13,MATCH('2020'!H653,Δεδομένα!D$1:D$13,0))</f>
        <v>3</v>
      </c>
      <c r="J653" s="1">
        <v>43860</v>
      </c>
      <c r="K653" s="6" t="s">
        <v>154</v>
      </c>
      <c r="L653" s="36" t="str">
        <f t="shared" si="40"/>
        <v>30/01/2020 18:05</v>
      </c>
      <c r="M653" s="1">
        <v>43860</v>
      </c>
      <c r="N653" s="6" t="s">
        <v>259</v>
      </c>
      <c r="O653" s="36" t="str">
        <f t="shared" si="41"/>
        <v>30/01/2020 19:00</v>
      </c>
      <c r="P653" s="46">
        <f t="shared" si="42"/>
        <v>3.8194444445252884E-2</v>
      </c>
      <c r="Q653" s="48">
        <v>0</v>
      </c>
      <c r="R653" s="47">
        <f t="shared" si="43"/>
        <v>55.000000001164153</v>
      </c>
      <c r="S653" s="6" t="s">
        <v>2078</v>
      </c>
      <c r="T653" s="6" t="s">
        <v>2079</v>
      </c>
      <c r="U653" s="6" t="s">
        <v>2080</v>
      </c>
      <c r="V653" s="6" t="s">
        <v>2081</v>
      </c>
      <c r="W653" s="7">
        <v>0</v>
      </c>
      <c r="X653" s="7">
        <v>0</v>
      </c>
      <c r="Y653" s="7">
        <v>0</v>
      </c>
      <c r="Z653" s="7">
        <v>8</v>
      </c>
      <c r="AA653" s="7">
        <v>2</v>
      </c>
      <c r="AB653" s="7">
        <v>0</v>
      </c>
      <c r="AC653" s="7">
        <v>0</v>
      </c>
      <c r="AD653" s="7">
        <v>0</v>
      </c>
      <c r="AE653">
        <v>2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</row>
    <row r="654" spans="1:44" x14ac:dyDescent="0.25">
      <c r="A654">
        <v>1536228</v>
      </c>
      <c r="B654">
        <v>722734</v>
      </c>
      <c r="C654">
        <v>22.599472819739901</v>
      </c>
      <c r="D654">
        <v>40.734306708227798</v>
      </c>
      <c r="E654" s="68" t="s">
        <v>1668</v>
      </c>
      <c r="F654" s="8">
        <f>INDEX(Δεδομένα!$P:$P,MATCH('2020'!E654,Δεδομένα!$O:$O,0))</f>
        <v>257</v>
      </c>
      <c r="G654" s="6" t="s">
        <v>170</v>
      </c>
      <c r="H654" s="2" t="str">
        <f>INDEX(Δεδομένα!B$1:B$51,MATCH('2020'!G654,Δεδομένα!A$1:A$51,0))</f>
        <v>ΚΕΝΤΡΙΚΗΣ ΜΑΚΕΔΟΝΙΑΣ</v>
      </c>
      <c r="I654" s="8">
        <f>INDEX(Δεδομένα!E$1:E$13,MATCH('2020'!H654,Δεδομένα!D$1:D$13,0))</f>
        <v>3</v>
      </c>
      <c r="J654" s="1">
        <v>43860</v>
      </c>
      <c r="K654" s="6" t="s">
        <v>85</v>
      </c>
      <c r="L654" s="36" t="str">
        <f t="shared" si="40"/>
        <v>30/01/2020 17:50</v>
      </c>
      <c r="M654" s="1">
        <v>43860</v>
      </c>
      <c r="N654" s="6" t="s">
        <v>621</v>
      </c>
      <c r="O654" s="36" t="str">
        <f t="shared" si="41"/>
        <v>30/01/2020 18:20</v>
      </c>
      <c r="P654" s="46">
        <f t="shared" si="42"/>
        <v>2.0833333335758653E-2</v>
      </c>
      <c r="Q654" s="48">
        <v>0</v>
      </c>
      <c r="R654" s="47">
        <f t="shared" si="43"/>
        <v>30.00000000349246</v>
      </c>
      <c r="S654" s="6" t="s">
        <v>170</v>
      </c>
      <c r="T654" s="6" t="s">
        <v>187</v>
      </c>
      <c r="U654" s="6" t="s">
        <v>1108</v>
      </c>
      <c r="V654" s="6" t="s">
        <v>1706</v>
      </c>
      <c r="W654" s="7">
        <v>0</v>
      </c>
      <c r="X654" s="7">
        <v>0</v>
      </c>
      <c r="Y654" s="7">
        <v>0</v>
      </c>
      <c r="Z654" s="7">
        <v>0.1</v>
      </c>
      <c r="AA654" s="7">
        <v>0</v>
      </c>
      <c r="AB654" s="7">
        <v>0</v>
      </c>
      <c r="AC654" s="7">
        <v>0</v>
      </c>
      <c r="AD654" s="7">
        <v>0</v>
      </c>
      <c r="AE654">
        <v>2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</row>
    <row r="655" spans="1:44" x14ac:dyDescent="0.25">
      <c r="A655">
        <v>1536231</v>
      </c>
      <c r="B655">
        <v>722755</v>
      </c>
      <c r="C655">
        <v>22.634368921429601</v>
      </c>
      <c r="D655">
        <v>40.795723418387503</v>
      </c>
      <c r="E655" s="68" t="s">
        <v>1668</v>
      </c>
      <c r="F655" s="8">
        <f>INDEX(Δεδομένα!$P:$P,MATCH('2020'!E655,Δεδομένα!$O:$O,0))</f>
        <v>257</v>
      </c>
      <c r="G655" s="6" t="s">
        <v>170</v>
      </c>
      <c r="H655" s="2" t="str">
        <f>INDEX(Δεδομένα!B$1:B$51,MATCH('2020'!G655,Δεδομένα!A$1:A$51,0))</f>
        <v>ΚΕΝΤΡΙΚΗΣ ΜΑΚΕΔΟΝΙΑΣ</v>
      </c>
      <c r="I655" s="8">
        <f>INDEX(Δεδομένα!E$1:E$13,MATCH('2020'!H655,Δεδομένα!D$1:D$13,0))</f>
        <v>3</v>
      </c>
      <c r="J655" s="1">
        <v>43860</v>
      </c>
      <c r="K655" s="6" t="s">
        <v>181</v>
      </c>
      <c r="L655" s="36" t="str">
        <f t="shared" si="40"/>
        <v>30/01/2020 19:15</v>
      </c>
      <c r="M655" s="1">
        <v>43860</v>
      </c>
      <c r="N655" s="6" t="s">
        <v>1613</v>
      </c>
      <c r="O655" s="36" t="str">
        <f t="shared" si="41"/>
        <v>30/01/2020 20:55</v>
      </c>
      <c r="P655" s="46">
        <f t="shared" si="42"/>
        <v>6.9444444445252884E-2</v>
      </c>
      <c r="Q655" s="48">
        <v>0</v>
      </c>
      <c r="R655" s="47">
        <f t="shared" si="43"/>
        <v>100.00000000116415</v>
      </c>
      <c r="S655" s="6" t="s">
        <v>170</v>
      </c>
      <c r="T655" s="6" t="s">
        <v>187</v>
      </c>
      <c r="U655" s="6" t="s">
        <v>2089</v>
      </c>
      <c r="V655" s="6" t="s">
        <v>2090</v>
      </c>
      <c r="W655" s="7">
        <v>0</v>
      </c>
      <c r="X655" s="7">
        <v>0</v>
      </c>
      <c r="Y655" s="7">
        <v>0</v>
      </c>
      <c r="Z655" s="7">
        <v>1</v>
      </c>
      <c r="AA655" s="7">
        <v>0</v>
      </c>
      <c r="AB655" s="7">
        <v>0</v>
      </c>
      <c r="AC655" s="7">
        <v>0</v>
      </c>
      <c r="AD655" s="7">
        <v>0</v>
      </c>
      <c r="AE655">
        <v>4</v>
      </c>
      <c r="AF655">
        <v>0</v>
      </c>
      <c r="AG655">
        <v>0</v>
      </c>
      <c r="AH655">
        <v>0</v>
      </c>
      <c r="AI655">
        <v>0</v>
      </c>
      <c r="AJ655">
        <v>2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</row>
    <row r="656" spans="1:44" x14ac:dyDescent="0.25">
      <c r="A656">
        <v>1536235</v>
      </c>
      <c r="B656">
        <v>722683</v>
      </c>
      <c r="C656">
        <v>24.615893925288201</v>
      </c>
      <c r="D656">
        <v>40.979177532634303</v>
      </c>
      <c r="E656" s="68" t="s">
        <v>919</v>
      </c>
      <c r="F656" s="8">
        <f>INDEX(Δεδομένα!$P:$P,MATCH('2020'!E656,Δεδομένα!$O:$O,0))</f>
        <v>26</v>
      </c>
      <c r="G656" s="6" t="s">
        <v>77</v>
      </c>
      <c r="H656" s="2" t="str">
        <f>INDEX(Δεδομένα!B$1:B$51,MATCH('2020'!G656,Δεδομένα!A$1:A$51,0))</f>
        <v>ΑΝΑΤΟΛΙΚΗΣ ΜΑΚΕΔΟΝΙΑΣ ΚΑΙ ΘΡΑΚΗΣ</v>
      </c>
      <c r="I656" s="8">
        <f>INDEX(Δεδομένα!E$1:E$13,MATCH('2020'!H656,Δεδομένα!D$1:D$13,0))</f>
        <v>2</v>
      </c>
      <c r="J656" s="1">
        <v>43860</v>
      </c>
      <c r="K656" s="6" t="s">
        <v>66</v>
      </c>
      <c r="L656" s="36" t="str">
        <f t="shared" si="40"/>
        <v>30/01/2020 15:15</v>
      </c>
      <c r="M656" s="1">
        <v>43860</v>
      </c>
      <c r="N656" s="6" t="s">
        <v>703</v>
      </c>
      <c r="O656" s="36" t="str">
        <f t="shared" si="41"/>
        <v>30/01/2020 15:55</v>
      </c>
      <c r="P656" s="46">
        <f t="shared" si="42"/>
        <v>2.7777777781011537E-2</v>
      </c>
      <c r="Q656" s="48">
        <v>0</v>
      </c>
      <c r="R656" s="47">
        <f t="shared" si="43"/>
        <v>40.000000004656613</v>
      </c>
      <c r="S656" s="6" t="s">
        <v>44</v>
      </c>
      <c r="T656" s="6" t="s">
        <v>921</v>
      </c>
      <c r="U656" s="6" t="s">
        <v>44</v>
      </c>
      <c r="V656" s="6" t="s">
        <v>2056</v>
      </c>
      <c r="W656" s="7">
        <v>0</v>
      </c>
      <c r="X656" s="7">
        <v>0</v>
      </c>
      <c r="Y656" s="7">
        <v>0</v>
      </c>
      <c r="Z656" s="7">
        <v>0</v>
      </c>
      <c r="AA656" s="7">
        <v>0.15</v>
      </c>
      <c r="AB656" s="7">
        <v>0</v>
      </c>
      <c r="AC656" s="7">
        <v>0</v>
      </c>
      <c r="AD656" s="7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</row>
    <row r="657" spans="1:44" x14ac:dyDescent="0.25">
      <c r="A657">
        <v>1536242</v>
      </c>
      <c r="B657">
        <v>722700</v>
      </c>
      <c r="C657">
        <v>24.708611129932802</v>
      </c>
      <c r="D657">
        <v>40.959436861393598</v>
      </c>
      <c r="E657" s="68" t="s">
        <v>919</v>
      </c>
      <c r="F657" s="8">
        <f>INDEX(Δεδομένα!$P:$P,MATCH('2020'!E657,Δεδομένα!$O:$O,0))</f>
        <v>26</v>
      </c>
      <c r="G657" s="6" t="s">
        <v>77</v>
      </c>
      <c r="H657" s="2" t="str">
        <f>INDEX(Δεδομένα!B$1:B$51,MATCH('2020'!G657,Δεδομένα!A$1:A$51,0))</f>
        <v>ΑΝΑΤΟΛΙΚΗΣ ΜΑΚΕΔΟΝΙΑΣ ΚΑΙ ΘΡΑΚΗΣ</v>
      </c>
      <c r="I657" s="8">
        <f>INDEX(Δεδομένα!E$1:E$13,MATCH('2020'!H657,Δεδομένα!D$1:D$13,0))</f>
        <v>2</v>
      </c>
      <c r="J657" s="1">
        <v>43860</v>
      </c>
      <c r="K657" s="6" t="s">
        <v>230</v>
      </c>
      <c r="L657" s="36" t="str">
        <f t="shared" si="40"/>
        <v>30/01/2020 16:25</v>
      </c>
      <c r="M657" s="1">
        <v>43860</v>
      </c>
      <c r="N657" s="6" t="s">
        <v>85</v>
      </c>
      <c r="O657" s="36" t="str">
        <f t="shared" si="41"/>
        <v>30/01/2020 17:50</v>
      </c>
      <c r="P657" s="46">
        <f t="shared" si="42"/>
        <v>5.9027777773735579E-2</v>
      </c>
      <c r="Q657" s="48">
        <v>0</v>
      </c>
      <c r="R657" s="47">
        <f t="shared" si="43"/>
        <v>84.999999994179234</v>
      </c>
      <c r="S657" s="6" t="s">
        <v>44</v>
      </c>
      <c r="T657" s="6" t="s">
        <v>921</v>
      </c>
      <c r="U657" s="6" t="s">
        <v>44</v>
      </c>
      <c r="V657" s="6" t="s">
        <v>922</v>
      </c>
      <c r="W657" s="7">
        <v>0</v>
      </c>
      <c r="X657" s="7">
        <v>0</v>
      </c>
      <c r="Y657" s="7">
        <v>0</v>
      </c>
      <c r="Z657" s="7">
        <v>0</v>
      </c>
      <c r="AA657" s="7">
        <v>0.5</v>
      </c>
      <c r="AB657" s="7">
        <v>0.1</v>
      </c>
      <c r="AC657" s="7">
        <v>0</v>
      </c>
      <c r="AD657" s="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</row>
    <row r="658" spans="1:44" x14ac:dyDescent="0.25">
      <c r="A658">
        <v>1536246</v>
      </c>
      <c r="B658">
        <v>722707</v>
      </c>
      <c r="C658">
        <v>24.625408233755099</v>
      </c>
      <c r="D658">
        <v>40.911924105595297</v>
      </c>
      <c r="E658" s="68" t="s">
        <v>919</v>
      </c>
      <c r="F658" s="8">
        <f>INDEX(Δεδομένα!$P:$P,MATCH('2020'!E658,Δεδομένα!$O:$O,0))</f>
        <v>26</v>
      </c>
      <c r="G658" s="6" t="s">
        <v>77</v>
      </c>
      <c r="H658" s="2" t="str">
        <f>INDEX(Δεδομένα!B$1:B$51,MATCH('2020'!G658,Δεδομένα!A$1:A$51,0))</f>
        <v>ΑΝΑΤΟΛΙΚΗΣ ΜΑΚΕΔΟΝΙΑΣ ΚΑΙ ΘΡΑΚΗΣ</v>
      </c>
      <c r="I658" s="8">
        <f>INDEX(Δεδομένα!E$1:E$13,MATCH('2020'!H658,Δεδομένα!D$1:D$13,0))</f>
        <v>2</v>
      </c>
      <c r="J658" s="1">
        <v>43860</v>
      </c>
      <c r="K658" s="6" t="s">
        <v>473</v>
      </c>
      <c r="L658" s="36" t="str">
        <f t="shared" si="40"/>
        <v>30/01/2020 16:31</v>
      </c>
      <c r="M658" s="1">
        <v>43860</v>
      </c>
      <c r="N658" s="6" t="s">
        <v>1264</v>
      </c>
      <c r="O658" s="36" t="str">
        <f t="shared" si="41"/>
        <v>30/01/2020 17:09</v>
      </c>
      <c r="P658" s="46">
        <f t="shared" si="42"/>
        <v>2.6388888887595385E-2</v>
      </c>
      <c r="Q658" s="48">
        <v>0</v>
      </c>
      <c r="R658" s="47">
        <f t="shared" si="43"/>
        <v>37.999999998137355</v>
      </c>
      <c r="S658" s="6" t="s">
        <v>44</v>
      </c>
      <c r="T658" s="6" t="s">
        <v>921</v>
      </c>
      <c r="U658" s="6" t="s">
        <v>44</v>
      </c>
      <c r="V658" s="6" t="s">
        <v>1391</v>
      </c>
      <c r="W658" s="7">
        <v>0</v>
      </c>
      <c r="X658" s="7">
        <v>0</v>
      </c>
      <c r="Y658" s="7">
        <v>0</v>
      </c>
      <c r="Z658" s="7">
        <v>0</v>
      </c>
      <c r="AA658" s="7">
        <v>0.1</v>
      </c>
      <c r="AB658" s="7">
        <v>0</v>
      </c>
      <c r="AC658" s="7">
        <v>0</v>
      </c>
      <c r="AD658" s="7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</row>
    <row r="659" spans="1:44" x14ac:dyDescent="0.25">
      <c r="A659">
        <v>1536925</v>
      </c>
      <c r="B659">
        <v>722713</v>
      </c>
      <c r="C659">
        <v>24.261507568939201</v>
      </c>
      <c r="D659">
        <v>40.850363074565998</v>
      </c>
      <c r="E659" s="68" t="s">
        <v>76</v>
      </c>
      <c r="F659" s="8">
        <f>INDEX(Δεδομένα!$P:$P,MATCH('2020'!E659,Δεδομένα!$O:$O,0))</f>
        <v>25</v>
      </c>
      <c r="G659" s="6" t="s">
        <v>77</v>
      </c>
      <c r="H659" s="2" t="str">
        <f>INDEX(Δεδομένα!B$1:B$51,MATCH('2020'!G659,Δεδομένα!A$1:A$51,0))</f>
        <v>ΑΝΑΤΟΛΙΚΗΣ ΜΑΚΕΔΟΝΙΑΣ ΚΑΙ ΘΡΑΚΗΣ</v>
      </c>
      <c r="I659" s="8">
        <f>INDEX(Δεδομένα!E$1:E$13,MATCH('2020'!H659,Δεδομένα!D$1:D$13,0))</f>
        <v>2</v>
      </c>
      <c r="J659" s="1">
        <v>43860</v>
      </c>
      <c r="K659" s="6" t="s">
        <v>2071</v>
      </c>
      <c r="L659" s="36" t="str">
        <f t="shared" si="40"/>
        <v>30/01/2020 17:06</v>
      </c>
      <c r="M659" s="1">
        <v>43860</v>
      </c>
      <c r="N659" s="6" t="s">
        <v>1461</v>
      </c>
      <c r="O659" s="36" t="str">
        <f t="shared" si="41"/>
        <v>30/01/2020 18:27</v>
      </c>
      <c r="P659" s="46">
        <f t="shared" si="42"/>
        <v>5.6250000001455192E-2</v>
      </c>
      <c r="Q659" s="48">
        <v>0</v>
      </c>
      <c r="R659" s="47">
        <f t="shared" si="43"/>
        <v>81.000000002095476</v>
      </c>
      <c r="S659" s="6" t="s">
        <v>77</v>
      </c>
      <c r="T659" s="6" t="s">
        <v>80</v>
      </c>
      <c r="U659" s="6" t="s">
        <v>44</v>
      </c>
      <c r="V659" s="6" t="s">
        <v>90</v>
      </c>
      <c r="W659" s="7">
        <v>0</v>
      </c>
      <c r="X659" s="7">
        <v>0</v>
      </c>
      <c r="Y659" s="7">
        <v>0</v>
      </c>
      <c r="Z659" s="7">
        <v>0.2</v>
      </c>
      <c r="AA659" s="7">
        <v>0</v>
      </c>
      <c r="AB659" s="7">
        <v>0</v>
      </c>
      <c r="AC659" s="7">
        <v>0</v>
      </c>
      <c r="AD659" s="7">
        <v>0</v>
      </c>
      <c r="AE659">
        <v>2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</row>
    <row r="660" spans="1:44" x14ac:dyDescent="0.25">
      <c r="A660">
        <v>1536253</v>
      </c>
      <c r="B660">
        <v>722737</v>
      </c>
      <c r="C660">
        <v>24.730899707163498</v>
      </c>
      <c r="D660">
        <v>41.034644341690402</v>
      </c>
      <c r="E660" s="68" t="s">
        <v>919</v>
      </c>
      <c r="F660" s="8">
        <f>INDEX(Δεδομένα!$P:$P,MATCH('2020'!E660,Δεδομένα!$O:$O,0))</f>
        <v>26</v>
      </c>
      <c r="G660" s="6" t="s">
        <v>77</v>
      </c>
      <c r="H660" s="2" t="str">
        <f>INDEX(Δεδομένα!B$1:B$51,MATCH('2020'!G660,Δεδομένα!A$1:A$51,0))</f>
        <v>ΑΝΑΤΟΛΙΚΗΣ ΜΑΚΕΔΟΝΙΑΣ ΚΑΙ ΘΡΑΚΗΣ</v>
      </c>
      <c r="I660" s="8">
        <f>INDEX(Δεδομένα!E$1:E$13,MATCH('2020'!H660,Δεδομένα!D$1:D$13,0))</f>
        <v>2</v>
      </c>
      <c r="J660" s="1">
        <v>43860</v>
      </c>
      <c r="K660" s="6" t="s">
        <v>621</v>
      </c>
      <c r="L660" s="36" t="str">
        <f t="shared" si="40"/>
        <v>30/01/2020 18:20</v>
      </c>
      <c r="M660" s="1">
        <v>43860</v>
      </c>
      <c r="N660" s="6" t="s">
        <v>123</v>
      </c>
      <c r="O660" s="36" t="str">
        <f t="shared" si="41"/>
        <v>30/01/2020 19:10</v>
      </c>
      <c r="P660" s="46">
        <f t="shared" si="42"/>
        <v>3.4722222218988463E-2</v>
      </c>
      <c r="Q660" s="48">
        <v>0</v>
      </c>
      <c r="R660" s="47">
        <f t="shared" si="43"/>
        <v>49.999999995343387</v>
      </c>
      <c r="S660" s="6" t="s">
        <v>44</v>
      </c>
      <c r="T660" s="6" t="s">
        <v>921</v>
      </c>
      <c r="U660" s="6" t="s">
        <v>44</v>
      </c>
      <c r="V660" s="6" t="s">
        <v>1402</v>
      </c>
      <c r="W660" s="7">
        <v>0</v>
      </c>
      <c r="X660" s="7">
        <v>0</v>
      </c>
      <c r="Y660" s="7">
        <v>0</v>
      </c>
      <c r="Z660" s="7">
        <v>0</v>
      </c>
      <c r="AA660" s="7">
        <v>0.05</v>
      </c>
      <c r="AB660" s="7">
        <v>0</v>
      </c>
      <c r="AC660" s="7">
        <v>0</v>
      </c>
      <c r="AD660" s="7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</row>
    <row r="661" spans="1:44" x14ac:dyDescent="0.25">
      <c r="A661">
        <v>1545771</v>
      </c>
      <c r="B661">
        <v>722705</v>
      </c>
      <c r="C661">
        <v>22.080403135997202</v>
      </c>
      <c r="D661">
        <v>39.292413049746003</v>
      </c>
      <c r="E661" s="68" t="s">
        <v>1042</v>
      </c>
      <c r="F661" s="8">
        <f>INDEX(Δεδομένα!$P:$P,MATCH('2020'!E661,Δεδομένα!$O:$O,0))</f>
        <v>116</v>
      </c>
      <c r="G661" s="6" t="s">
        <v>294</v>
      </c>
      <c r="H661" s="2" t="str">
        <f>INDEX(Δεδομένα!B$1:B$51,MATCH('2020'!G661,Δεδομένα!A$1:A$51,0))</f>
        <v>ΘΕΣΣΑΛΙΑΣ</v>
      </c>
      <c r="I661" s="8">
        <f>INDEX(Δεδομένα!E$1:E$13,MATCH('2020'!H661,Δεδομένα!D$1:D$13,0))</f>
        <v>6</v>
      </c>
      <c r="J661" s="1">
        <v>43860</v>
      </c>
      <c r="K661" s="6" t="s">
        <v>2067</v>
      </c>
      <c r="L661" s="36" t="str">
        <f t="shared" si="40"/>
        <v>30/01/2020 16:29</v>
      </c>
      <c r="M661" s="1">
        <v>43860</v>
      </c>
      <c r="N661" s="6" t="s">
        <v>750</v>
      </c>
      <c r="O661" s="36" t="str">
        <f t="shared" si="41"/>
        <v>30/01/2020 16:45</v>
      </c>
      <c r="P661" s="46">
        <f t="shared" si="42"/>
        <v>1.1111111110949423E-2</v>
      </c>
      <c r="Q661" s="48">
        <v>0</v>
      </c>
      <c r="R661" s="47">
        <f t="shared" si="43"/>
        <v>15.999999999767169</v>
      </c>
      <c r="S661" s="6" t="s">
        <v>294</v>
      </c>
      <c r="T661" s="6" t="s">
        <v>1043</v>
      </c>
      <c r="U661" s="6" t="s">
        <v>2068</v>
      </c>
      <c r="V661" s="6" t="s">
        <v>2069</v>
      </c>
      <c r="W661" s="7">
        <v>0</v>
      </c>
      <c r="X661" s="7">
        <v>0</v>
      </c>
      <c r="Y661" s="7">
        <v>0</v>
      </c>
      <c r="Z661" s="7">
        <v>0</v>
      </c>
      <c r="AA661" s="7">
        <v>0.1</v>
      </c>
      <c r="AB661" s="7">
        <v>0</v>
      </c>
      <c r="AC661" s="7">
        <v>0</v>
      </c>
      <c r="AD661" s="7">
        <v>0</v>
      </c>
      <c r="AE661">
        <v>2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</row>
    <row r="662" spans="1:44" x14ac:dyDescent="0.25">
      <c r="A662">
        <v>1536298</v>
      </c>
      <c r="B662">
        <v>722751</v>
      </c>
      <c r="C662">
        <v>21.721494174356899</v>
      </c>
      <c r="D662">
        <v>39.443046261090203</v>
      </c>
      <c r="E662" s="68" t="s">
        <v>1279</v>
      </c>
      <c r="F662" s="8">
        <f>INDEX(Δεδομένα!$P:$P,MATCH('2020'!E662,Δεδομένα!$O:$O,0))</f>
        <v>117</v>
      </c>
      <c r="G662" s="6" t="s">
        <v>294</v>
      </c>
      <c r="H662" s="2" t="str">
        <f>INDEX(Δεδομένα!B$1:B$51,MATCH('2020'!G662,Δεδομένα!A$1:A$51,0))</f>
        <v>ΘΕΣΣΑΛΙΑΣ</v>
      </c>
      <c r="I662" s="8">
        <f>INDEX(Δεδομένα!E$1:E$13,MATCH('2020'!H662,Δεδομένα!D$1:D$13,0))</f>
        <v>6</v>
      </c>
      <c r="J662" s="1">
        <v>43860</v>
      </c>
      <c r="K662" s="6" t="s">
        <v>181</v>
      </c>
      <c r="L662" s="36" t="str">
        <f t="shared" si="40"/>
        <v>30/01/2020 19:15</v>
      </c>
      <c r="M662" s="1">
        <v>43860</v>
      </c>
      <c r="N662" s="6" t="s">
        <v>2084</v>
      </c>
      <c r="O662" s="36" t="str">
        <f t="shared" si="41"/>
        <v>30/01/2020 20:02</v>
      </c>
      <c r="P662" s="46">
        <f t="shared" si="42"/>
        <v>3.2638888886140194E-2</v>
      </c>
      <c r="Q662" s="48">
        <v>0</v>
      </c>
      <c r="R662" s="47">
        <f t="shared" si="43"/>
        <v>46.999999996041879</v>
      </c>
      <c r="S662" s="6" t="s">
        <v>1282</v>
      </c>
      <c r="T662" s="6" t="s">
        <v>1283</v>
      </c>
      <c r="U662" s="6" t="s">
        <v>2085</v>
      </c>
      <c r="V662" s="6" t="s">
        <v>2086</v>
      </c>
      <c r="W662" s="7">
        <v>0</v>
      </c>
      <c r="X662" s="7">
        <v>0</v>
      </c>
      <c r="Y662" s="7">
        <v>0</v>
      </c>
      <c r="Z662" s="7">
        <v>0</v>
      </c>
      <c r="AA662" s="7">
        <v>0.5</v>
      </c>
      <c r="AB662" s="7">
        <v>0</v>
      </c>
      <c r="AC662" s="7">
        <v>0</v>
      </c>
      <c r="AD662" s="7">
        <v>0</v>
      </c>
      <c r="AE662">
        <v>2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</row>
    <row r="663" spans="1:44" x14ac:dyDescent="0.25">
      <c r="A663">
        <v>1537652</v>
      </c>
      <c r="B663">
        <v>722668</v>
      </c>
      <c r="C663">
        <v>20.475265373474201</v>
      </c>
      <c r="D663">
        <v>38.282976468699701</v>
      </c>
      <c r="E663" s="68" t="s">
        <v>1242</v>
      </c>
      <c r="F663" s="8">
        <f>INDEX(Δεδομένα!$P:$P,MATCH('2020'!E663,Δεδομένα!$O:$O,0))</f>
        <v>234</v>
      </c>
      <c r="G663" s="6" t="s">
        <v>799</v>
      </c>
      <c r="H663" s="2" t="str">
        <f>INDEX(Δεδομένα!B$1:B$51,MATCH('2020'!G663,Δεδομένα!A$1:A$51,0))</f>
        <v>ΙΟΝΙΩΝ ΝΗΣΩΝ</v>
      </c>
      <c r="I663" s="8">
        <f>INDEX(Δεδομένα!E$1:E$13,MATCH('2020'!H663,Δεδομένα!D$1:D$13,0))</f>
        <v>13</v>
      </c>
      <c r="J663" s="1">
        <v>43860</v>
      </c>
      <c r="K663" s="6" t="s">
        <v>363</v>
      </c>
      <c r="L663" s="36" t="str">
        <f t="shared" si="40"/>
        <v>30/01/2020 14:40</v>
      </c>
      <c r="M663" s="1">
        <v>43860</v>
      </c>
      <c r="N663" s="6" t="s">
        <v>1102</v>
      </c>
      <c r="O663" s="36" t="str">
        <f t="shared" si="41"/>
        <v>30/01/2020 15:10</v>
      </c>
      <c r="P663" s="46">
        <f t="shared" si="42"/>
        <v>2.0833333335758653E-2</v>
      </c>
      <c r="Q663" s="48">
        <v>0</v>
      </c>
      <c r="R663" s="47">
        <f t="shared" si="43"/>
        <v>30.00000000349246</v>
      </c>
      <c r="S663" s="6" t="s">
        <v>44</v>
      </c>
      <c r="T663" s="6" t="s">
        <v>1244</v>
      </c>
      <c r="U663" s="6" t="s">
        <v>44</v>
      </c>
      <c r="V663" s="6" t="s">
        <v>2055</v>
      </c>
      <c r="W663" s="7">
        <v>0</v>
      </c>
      <c r="X663" s="7">
        <v>4</v>
      </c>
      <c r="Y663" s="7">
        <v>0</v>
      </c>
      <c r="Z663" s="7">
        <v>0</v>
      </c>
      <c r="AA663" s="7">
        <v>0</v>
      </c>
      <c r="AB663" s="7">
        <v>0</v>
      </c>
      <c r="AC663" s="7">
        <v>0</v>
      </c>
      <c r="AD663" s="7">
        <v>0</v>
      </c>
      <c r="AE663">
        <v>4</v>
      </c>
      <c r="AF663">
        <v>0</v>
      </c>
      <c r="AG663">
        <v>0</v>
      </c>
      <c r="AH663">
        <v>0</v>
      </c>
      <c r="AI663">
        <v>0</v>
      </c>
      <c r="AJ663">
        <v>2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</row>
    <row r="664" spans="1:44" x14ac:dyDescent="0.25">
      <c r="A664">
        <v>1537851</v>
      </c>
      <c r="B664">
        <v>722702</v>
      </c>
      <c r="C664">
        <v>21.356256484985401</v>
      </c>
      <c r="D664">
        <v>40.340587615966797</v>
      </c>
      <c r="E664" s="68" t="s">
        <v>245</v>
      </c>
      <c r="F664" s="8">
        <f>INDEX(Δεδομένα!$P:$P,MATCH('2020'!E664,Δεδομένα!$O:$O,0))</f>
        <v>71</v>
      </c>
      <c r="G664" s="6" t="s">
        <v>246</v>
      </c>
      <c r="H664" s="2" t="str">
        <f>INDEX(Δεδομένα!B$1:B$51,MATCH('2020'!G664,Δεδομένα!A$1:A$51,0))</f>
        <v>ΔΥΤΙΚΗΣ ΜΑΚΕΔΟΝΙΑΣ</v>
      </c>
      <c r="I664" s="8">
        <f>INDEX(Δεδομένα!E$1:E$13,MATCH('2020'!H664,Δεδομένα!D$1:D$13,0))</f>
        <v>4</v>
      </c>
      <c r="J664" s="1">
        <v>43860</v>
      </c>
      <c r="K664" s="6" t="s">
        <v>203</v>
      </c>
      <c r="L664" s="36" t="str">
        <f t="shared" si="40"/>
        <v>30/01/2020 16:09</v>
      </c>
      <c r="M664" s="1">
        <v>43860</v>
      </c>
      <c r="N664" s="6" t="s">
        <v>1306</v>
      </c>
      <c r="O664" s="36" t="str">
        <f t="shared" si="41"/>
        <v>30/01/2020 17:33</v>
      </c>
      <c r="P664" s="46">
        <f t="shared" si="42"/>
        <v>5.8333333327027503E-2</v>
      </c>
      <c r="Q664" s="48">
        <v>0</v>
      </c>
      <c r="R664" s="47">
        <f t="shared" si="43"/>
        <v>83.999999990919605</v>
      </c>
      <c r="S664" s="6" t="s">
        <v>1838</v>
      </c>
      <c r="T664" s="6" t="s">
        <v>248</v>
      </c>
      <c r="U664" s="6" t="s">
        <v>44</v>
      </c>
      <c r="V664" s="6" t="s">
        <v>2064</v>
      </c>
      <c r="W664" s="7">
        <v>25</v>
      </c>
      <c r="X664" s="7">
        <v>0</v>
      </c>
      <c r="Y664" s="7">
        <v>0</v>
      </c>
      <c r="Z664" s="7">
        <v>5</v>
      </c>
      <c r="AA664" s="7">
        <v>0</v>
      </c>
      <c r="AB664" s="7">
        <v>0</v>
      </c>
      <c r="AC664" s="7">
        <v>0</v>
      </c>
      <c r="AD664" s="7">
        <v>0</v>
      </c>
      <c r="AE664">
        <v>3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</row>
    <row r="665" spans="1:44" x14ac:dyDescent="0.25">
      <c r="A665">
        <v>1537449</v>
      </c>
      <c r="B665">
        <v>722661</v>
      </c>
      <c r="C665">
        <v>22.639304951514301</v>
      </c>
      <c r="D665">
        <v>38.025388607449102</v>
      </c>
      <c r="E665" s="68" t="s">
        <v>390</v>
      </c>
      <c r="F665" s="8">
        <f>INDEX(Δεδομένα!$P:$P,MATCH('2020'!E665,Δεδομένα!$O:$O,0))</f>
        <v>159</v>
      </c>
      <c r="G665" s="6" t="s">
        <v>391</v>
      </c>
      <c r="H665" s="2" t="str">
        <f>INDEX(Δεδομένα!B$1:B$51,MATCH('2020'!G665,Δεδομένα!A$1:A$51,0))</f>
        <v>ΠΕΛΛΟΠΟΝΗΣΟΥ</v>
      </c>
      <c r="I665" s="8">
        <f>INDEX(Δεδομένα!E$1:E$13,MATCH('2020'!H665,Δεδομένα!D$1:D$13,0))</f>
        <v>8</v>
      </c>
      <c r="J665" s="1">
        <v>43860</v>
      </c>
      <c r="K665" s="6" t="s">
        <v>768</v>
      </c>
      <c r="L665" s="36" t="str">
        <f t="shared" si="40"/>
        <v>30/01/2020 14:15</v>
      </c>
      <c r="M665" s="1">
        <v>43860</v>
      </c>
      <c r="N665" s="6" t="s">
        <v>281</v>
      </c>
      <c r="O665" s="36" t="str">
        <f t="shared" si="41"/>
        <v>30/01/2020 16:00</v>
      </c>
      <c r="P665" s="46">
        <f t="shared" si="42"/>
        <v>7.2916666664241347E-2</v>
      </c>
      <c r="Q665" s="48">
        <v>0</v>
      </c>
      <c r="R665" s="47">
        <f t="shared" si="43"/>
        <v>104.99999999650754</v>
      </c>
      <c r="S665" s="6" t="s">
        <v>393</v>
      </c>
      <c r="T665" s="6" t="s">
        <v>394</v>
      </c>
      <c r="U665" s="6" t="s">
        <v>2053</v>
      </c>
      <c r="V665" s="6" t="s">
        <v>2053</v>
      </c>
      <c r="W665" s="7">
        <v>0</v>
      </c>
      <c r="X665" s="7">
        <v>0</v>
      </c>
      <c r="Y665" s="7">
        <v>0</v>
      </c>
      <c r="Z665" s="7">
        <v>0</v>
      </c>
      <c r="AA665" s="7">
        <v>0</v>
      </c>
      <c r="AB665" s="7">
        <v>2</v>
      </c>
      <c r="AC665" s="7">
        <v>0</v>
      </c>
      <c r="AD665" s="7">
        <v>0</v>
      </c>
      <c r="AE665">
        <v>9</v>
      </c>
      <c r="AF665">
        <v>0</v>
      </c>
      <c r="AG665">
        <v>0</v>
      </c>
      <c r="AH665">
        <v>0</v>
      </c>
      <c r="AI665">
        <v>0</v>
      </c>
      <c r="AJ665">
        <v>4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</row>
    <row r="666" spans="1:44" x14ac:dyDescent="0.25">
      <c r="A666">
        <v>1559989</v>
      </c>
      <c r="B666">
        <v>722717</v>
      </c>
      <c r="C666">
        <v>22.705256872954799</v>
      </c>
      <c r="D666">
        <v>37.859174406450101</v>
      </c>
      <c r="E666" s="68" t="s">
        <v>810</v>
      </c>
      <c r="F666" s="8">
        <f>INDEX(Δεδομένα!$P:$P,MATCH('2020'!E666,Δεδομένα!$O:$O,0))</f>
        <v>157</v>
      </c>
      <c r="G666" s="6" t="s">
        <v>391</v>
      </c>
      <c r="H666" s="2" t="str">
        <f>INDEX(Δεδομένα!B$1:B$51,MATCH('2020'!G666,Δεδομένα!A$1:A$51,0))</f>
        <v>ΠΕΛΛΟΠΟΝΗΣΟΥ</v>
      </c>
      <c r="I666" s="8">
        <f>INDEX(Δεδομένα!E$1:E$13,MATCH('2020'!H666,Δεδομένα!D$1:D$13,0))</f>
        <v>8</v>
      </c>
      <c r="J666" s="1">
        <v>43860</v>
      </c>
      <c r="K666" s="6" t="s">
        <v>252</v>
      </c>
      <c r="L666" s="36" t="str">
        <f t="shared" si="40"/>
        <v>30/01/2020 17:25</v>
      </c>
      <c r="M666" s="1">
        <v>43860</v>
      </c>
      <c r="N666" s="6" t="s">
        <v>327</v>
      </c>
      <c r="O666" s="36" t="str">
        <f t="shared" si="41"/>
        <v>30/01/2020 18:50</v>
      </c>
      <c r="P666" s="46">
        <f t="shared" si="42"/>
        <v>5.9027777773735579E-2</v>
      </c>
      <c r="Q666" s="48">
        <v>0</v>
      </c>
      <c r="R666" s="47">
        <f t="shared" si="43"/>
        <v>84.999999994179234</v>
      </c>
      <c r="S666" s="6" t="s">
        <v>44</v>
      </c>
      <c r="T666" s="6" t="s">
        <v>1435</v>
      </c>
      <c r="U666" s="6" t="s">
        <v>2072</v>
      </c>
      <c r="V666" s="6" t="s">
        <v>2073</v>
      </c>
      <c r="W666" s="7">
        <v>0</v>
      </c>
      <c r="X666" s="7">
        <v>0</v>
      </c>
      <c r="Y666" s="7">
        <v>0</v>
      </c>
      <c r="Z666" s="7">
        <v>0</v>
      </c>
      <c r="AA666" s="7">
        <v>0</v>
      </c>
      <c r="AB666" s="7">
        <v>0</v>
      </c>
      <c r="AC666" s="7">
        <v>0.08</v>
      </c>
      <c r="AD666" s="7">
        <v>0</v>
      </c>
      <c r="AE666">
        <v>2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</row>
    <row r="667" spans="1:44" x14ac:dyDescent="0.25">
      <c r="A667">
        <v>1538096</v>
      </c>
      <c r="B667">
        <v>722720</v>
      </c>
      <c r="C667">
        <v>25.4199755222708</v>
      </c>
      <c r="D667">
        <v>37.090964800257296</v>
      </c>
      <c r="E667" s="68" t="s">
        <v>484</v>
      </c>
      <c r="F667" s="8">
        <f>INDEX(Δεδομένα!$P:$P,MATCH('2020'!E667,Δεδομένα!$O:$O,0))</f>
        <v>190</v>
      </c>
      <c r="G667" s="6" t="s">
        <v>479</v>
      </c>
      <c r="H667" s="2" t="str">
        <f>INDEX(Δεδομένα!B$1:B$51,MATCH('2020'!G667,Δεδομένα!A$1:A$51,0))</f>
        <v>ΝΟΤΙΟΥ ΑΙΓΑΙΟΥ</v>
      </c>
      <c r="I667" s="8">
        <f>INDEX(Δεδομένα!E$1:E$13,MATCH('2020'!H667,Δεδομένα!D$1:D$13,0))</f>
        <v>10</v>
      </c>
      <c r="J667" s="1">
        <v>43860</v>
      </c>
      <c r="K667" s="6" t="s">
        <v>1220</v>
      </c>
      <c r="L667" s="36" t="str">
        <f t="shared" si="40"/>
        <v>30/01/2020 17:38</v>
      </c>
      <c r="M667" s="1">
        <v>43860</v>
      </c>
      <c r="N667" s="6" t="s">
        <v>107</v>
      </c>
      <c r="O667" s="36" t="str">
        <f t="shared" si="41"/>
        <v>30/01/2020 20:20</v>
      </c>
      <c r="P667" s="46">
        <f t="shared" si="42"/>
        <v>0.11249999999563443</v>
      </c>
      <c r="Q667" s="48">
        <v>0</v>
      </c>
      <c r="R667" s="47">
        <f t="shared" si="43"/>
        <v>161.99999999371357</v>
      </c>
      <c r="S667" s="6" t="s">
        <v>44</v>
      </c>
      <c r="T667" s="6" t="s">
        <v>486</v>
      </c>
      <c r="U667" s="6" t="s">
        <v>44</v>
      </c>
      <c r="V667" s="6" t="s">
        <v>2075</v>
      </c>
      <c r="W667" s="7">
        <v>0</v>
      </c>
      <c r="X667" s="7">
        <v>0</v>
      </c>
      <c r="Y667" s="7">
        <v>0</v>
      </c>
      <c r="Z667" s="7">
        <v>1</v>
      </c>
      <c r="AA667" s="7">
        <v>0</v>
      </c>
      <c r="AB667" s="7">
        <v>0</v>
      </c>
      <c r="AC667" s="7">
        <v>0</v>
      </c>
      <c r="AD667" s="7">
        <v>0</v>
      </c>
      <c r="AE667">
        <v>8</v>
      </c>
      <c r="AF667">
        <v>0</v>
      </c>
      <c r="AG667">
        <v>0</v>
      </c>
      <c r="AH667">
        <v>0</v>
      </c>
      <c r="AI667">
        <v>0</v>
      </c>
      <c r="AJ667">
        <v>3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</row>
    <row r="668" spans="1:44" x14ac:dyDescent="0.25">
      <c r="A668">
        <v>1536230</v>
      </c>
      <c r="B668">
        <v>722736</v>
      </c>
      <c r="C668">
        <v>22.070122053442699</v>
      </c>
      <c r="D668">
        <v>39.886378010989198</v>
      </c>
      <c r="E668" s="68" t="s">
        <v>1022</v>
      </c>
      <c r="F668" s="8">
        <f>INDEX(Δεδομένα!$P:$P,MATCH('2020'!E668,Δεδομένα!$O:$O,0))</f>
        <v>103</v>
      </c>
      <c r="G668" s="6" t="s">
        <v>288</v>
      </c>
      <c r="H668" s="2" t="str">
        <f>INDEX(Δεδομένα!B$1:B$51,MATCH('2020'!G668,Δεδομένα!A$1:A$51,0))</f>
        <v>ΘΕΣΣΑΛΙΑΣ</v>
      </c>
      <c r="I668" s="8">
        <f>INDEX(Δεδομένα!E$1:E$13,MATCH('2020'!H668,Δεδομένα!D$1:D$13,0))</f>
        <v>6</v>
      </c>
      <c r="J668" s="1">
        <v>43860</v>
      </c>
      <c r="K668" s="6" t="s">
        <v>1337</v>
      </c>
      <c r="L668" s="36" t="str">
        <f t="shared" si="40"/>
        <v>30/01/2020 18:22</v>
      </c>
      <c r="M668" s="1">
        <v>43860</v>
      </c>
      <c r="N668" s="6" t="s">
        <v>181</v>
      </c>
      <c r="O668" s="36" t="str">
        <f t="shared" si="41"/>
        <v>30/01/2020 19:15</v>
      </c>
      <c r="P668" s="46">
        <f t="shared" si="42"/>
        <v>3.680555555911269E-2</v>
      </c>
      <c r="Q668" s="48">
        <v>0</v>
      </c>
      <c r="R668" s="47">
        <f t="shared" si="43"/>
        <v>53.000000005122274</v>
      </c>
      <c r="S668" s="6" t="s">
        <v>1025</v>
      </c>
      <c r="T668" s="6" t="s">
        <v>1026</v>
      </c>
      <c r="U668" s="6" t="s">
        <v>44</v>
      </c>
      <c r="V668" s="6" t="s">
        <v>2083</v>
      </c>
      <c r="W668" s="7">
        <v>0</v>
      </c>
      <c r="X668" s="7">
        <v>0</v>
      </c>
      <c r="Y668" s="7">
        <v>0</v>
      </c>
      <c r="Z668" s="7">
        <v>0.03</v>
      </c>
      <c r="AA668" s="7">
        <v>0</v>
      </c>
      <c r="AB668" s="7">
        <v>0</v>
      </c>
      <c r="AC668" s="7">
        <v>0</v>
      </c>
      <c r="AD668" s="7">
        <v>0</v>
      </c>
      <c r="AE668">
        <v>2</v>
      </c>
      <c r="AF668">
        <v>0</v>
      </c>
      <c r="AG668">
        <v>0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</row>
    <row r="669" spans="1:44" x14ac:dyDescent="0.25">
      <c r="A669">
        <v>1536330</v>
      </c>
      <c r="B669">
        <v>722752</v>
      </c>
      <c r="C669">
        <v>25.463500837470299</v>
      </c>
      <c r="D669">
        <v>35.2452188072862</v>
      </c>
      <c r="E669" s="68" t="s">
        <v>2087</v>
      </c>
      <c r="F669" s="8">
        <f>INDEX(Δεδομένα!$P:$P,MATCH('2020'!E669,Δεδομένα!$O:$O,0))</f>
        <v>226</v>
      </c>
      <c r="G669" s="6" t="s">
        <v>791</v>
      </c>
      <c r="H669" s="2" t="str">
        <f>INDEX(Δεδομένα!B$1:B$51,MATCH('2020'!G669,Δεδομένα!A$1:A$51,0))</f>
        <v>ΙΟΝΙΩΝ ΝΗΣΩΝ</v>
      </c>
      <c r="I669" s="8">
        <f>INDEX(Δεδομένα!E$1:E$13,MATCH('2020'!H669,Δεδομένα!D$1:D$13,0))</f>
        <v>13</v>
      </c>
      <c r="J669" s="1">
        <v>43860</v>
      </c>
      <c r="K669" s="6" t="s">
        <v>1525</v>
      </c>
      <c r="L669" s="36" t="str">
        <f t="shared" si="40"/>
        <v>30/01/2020 19:04</v>
      </c>
      <c r="M669" s="1">
        <v>43860</v>
      </c>
      <c r="N669" s="6" t="s">
        <v>1613</v>
      </c>
      <c r="O669" s="36" t="str">
        <f t="shared" si="41"/>
        <v>30/01/2020 20:55</v>
      </c>
      <c r="P669" s="46">
        <f t="shared" si="42"/>
        <v>7.7083333337213844E-2</v>
      </c>
      <c r="Q669" s="48">
        <v>0</v>
      </c>
      <c r="R669" s="47">
        <f t="shared" si="43"/>
        <v>111.00000000558794</v>
      </c>
      <c r="S669" s="6" t="s">
        <v>560</v>
      </c>
      <c r="T669" s="6" t="s">
        <v>73</v>
      </c>
      <c r="U669" s="6" t="s">
        <v>44</v>
      </c>
      <c r="V669" s="6" t="s">
        <v>2088</v>
      </c>
      <c r="W669" s="7">
        <v>0</v>
      </c>
      <c r="X669" s="7">
        <v>0</v>
      </c>
      <c r="Y669" s="7">
        <v>0</v>
      </c>
      <c r="Z669" s="7">
        <v>0</v>
      </c>
      <c r="AA669" s="7">
        <v>0</v>
      </c>
      <c r="AB669" s="7">
        <v>0</v>
      </c>
      <c r="AC669" s="7">
        <v>0.1</v>
      </c>
      <c r="AD669" s="7">
        <v>0</v>
      </c>
      <c r="AE669">
        <v>2</v>
      </c>
      <c r="AF669">
        <v>0</v>
      </c>
      <c r="AG669">
        <v>0</v>
      </c>
      <c r="AH669">
        <v>0</v>
      </c>
      <c r="AI669">
        <v>0</v>
      </c>
      <c r="AJ669">
        <v>1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</row>
    <row r="670" spans="1:44" x14ac:dyDescent="0.25">
      <c r="A670">
        <v>1536362</v>
      </c>
      <c r="B670">
        <v>722641</v>
      </c>
      <c r="C670">
        <v>22.1056641832282</v>
      </c>
      <c r="D670">
        <v>40.934329957911501</v>
      </c>
      <c r="E670" s="68" t="s">
        <v>952</v>
      </c>
      <c r="F670" s="8">
        <f>INDEX(Δεδομένα!$P:$P,MATCH('2020'!E670,Δεδομένα!$O:$O,0))</f>
        <v>62</v>
      </c>
      <c r="G670" s="6" t="s">
        <v>874</v>
      </c>
      <c r="H670" s="2" t="str">
        <f>INDEX(Δεδομένα!B$1:B$51,MATCH('2020'!G670,Δεδομένα!A$1:A$51,0))</f>
        <v>ΚΕΝΤΡΙΚΗΣ ΜΑΚΕΔΟΝΙΑΣ</v>
      </c>
      <c r="I670" s="8">
        <f>INDEX(Δεδομένα!E$1:E$13,MATCH('2020'!H670,Δεδομένα!D$1:D$13,0))</f>
        <v>3</v>
      </c>
      <c r="J670" s="1">
        <v>43860</v>
      </c>
      <c r="K670" s="6" t="s">
        <v>171</v>
      </c>
      <c r="L670" s="36" t="str">
        <f t="shared" si="40"/>
        <v>30/01/2020 13:00</v>
      </c>
      <c r="M670" s="1">
        <v>43860</v>
      </c>
      <c r="N670" s="6" t="s">
        <v>71</v>
      </c>
      <c r="O670" s="36" t="str">
        <f t="shared" si="41"/>
        <v>30/01/2020 15:42</v>
      </c>
      <c r="P670" s="46">
        <f t="shared" si="42"/>
        <v>0.11250000000291038</v>
      </c>
      <c r="Q670" s="48">
        <v>0</v>
      </c>
      <c r="R670" s="47">
        <f t="shared" si="43"/>
        <v>162.00000000419095</v>
      </c>
      <c r="S670" s="6" t="s">
        <v>953</v>
      </c>
      <c r="T670" s="6" t="s">
        <v>954</v>
      </c>
      <c r="U670" s="6" t="s">
        <v>2048</v>
      </c>
      <c r="V670" s="6" t="s">
        <v>1099</v>
      </c>
      <c r="W670" s="7">
        <v>0</v>
      </c>
      <c r="X670" s="7">
        <v>0</v>
      </c>
      <c r="Y670" s="7">
        <v>0</v>
      </c>
      <c r="Z670" s="7">
        <v>0</v>
      </c>
      <c r="AA670" s="7">
        <v>1</v>
      </c>
      <c r="AB670" s="7">
        <v>0</v>
      </c>
      <c r="AC670" s="7">
        <v>0</v>
      </c>
      <c r="AD670" s="7">
        <v>0</v>
      </c>
      <c r="AE670">
        <v>6</v>
      </c>
      <c r="AF670">
        <v>0</v>
      </c>
      <c r="AG670">
        <v>0</v>
      </c>
      <c r="AH670">
        <v>0</v>
      </c>
      <c r="AI670">
        <v>0</v>
      </c>
      <c r="AJ670">
        <v>2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</row>
    <row r="671" spans="1:44" x14ac:dyDescent="0.25">
      <c r="A671">
        <v>1536225</v>
      </c>
      <c r="B671">
        <v>722709</v>
      </c>
      <c r="C671">
        <v>22.339157811476799</v>
      </c>
      <c r="D671">
        <v>40.7786197847363</v>
      </c>
      <c r="E671" s="68" t="s">
        <v>873</v>
      </c>
      <c r="F671" s="8">
        <f>INDEX(Δεδομένα!$P:$P,MATCH('2020'!E671,Δεδομένα!$O:$O,0))</f>
        <v>61</v>
      </c>
      <c r="G671" s="6" t="s">
        <v>874</v>
      </c>
      <c r="H671" s="2" t="str">
        <f>INDEX(Δεδομένα!B$1:B$51,MATCH('2020'!G671,Δεδομένα!A$1:A$51,0))</f>
        <v>ΚΕΝΤΡΙΚΗΣ ΜΑΚΕΔΟΝΙΑΣ</v>
      </c>
      <c r="I671" s="8">
        <f>INDEX(Δεδομένα!E$1:E$13,MATCH('2020'!H671,Δεδομένα!D$1:D$13,0))</f>
        <v>3</v>
      </c>
      <c r="J671" s="1">
        <v>43860</v>
      </c>
      <c r="K671" s="6" t="s">
        <v>750</v>
      </c>
      <c r="L671" s="36" t="str">
        <f t="shared" si="40"/>
        <v>30/01/2020 16:45</v>
      </c>
      <c r="M671" s="1">
        <v>43860</v>
      </c>
      <c r="N671" s="6" t="s">
        <v>43</v>
      </c>
      <c r="O671" s="36" t="str">
        <f t="shared" si="41"/>
        <v>30/01/2020 17:35</v>
      </c>
      <c r="P671" s="46">
        <f t="shared" si="42"/>
        <v>3.4722222226264421E-2</v>
      </c>
      <c r="Q671" s="48">
        <v>0</v>
      </c>
      <c r="R671" s="47">
        <f t="shared" si="43"/>
        <v>50.000000005820766</v>
      </c>
      <c r="S671" s="6" t="s">
        <v>877</v>
      </c>
      <c r="T671" s="6" t="s">
        <v>878</v>
      </c>
      <c r="U671" s="6" t="s">
        <v>1366</v>
      </c>
      <c r="V671" s="6" t="s">
        <v>2070</v>
      </c>
      <c r="W671" s="7">
        <v>0</v>
      </c>
      <c r="X671" s="7">
        <v>0</v>
      </c>
      <c r="Y671" s="7">
        <v>0</v>
      </c>
      <c r="Z671" s="7">
        <v>0</v>
      </c>
      <c r="AA671" s="7">
        <v>0.3</v>
      </c>
      <c r="AB671" s="7">
        <v>0</v>
      </c>
      <c r="AC671" s="7">
        <v>0</v>
      </c>
      <c r="AD671" s="7">
        <v>0</v>
      </c>
      <c r="AE671">
        <v>2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</row>
    <row r="672" spans="1:44" x14ac:dyDescent="0.25">
      <c r="A672">
        <v>1538323</v>
      </c>
      <c r="B672">
        <v>722639</v>
      </c>
      <c r="C672">
        <v>24.740696424247901</v>
      </c>
      <c r="D672">
        <v>35.370903016819703</v>
      </c>
      <c r="E672" s="68" t="s">
        <v>1340</v>
      </c>
      <c r="F672" s="8">
        <f>INDEX(Δεδομένα!$P:$P,MATCH('2020'!E672,Δεδομένα!$O:$O,0))</f>
        <v>222</v>
      </c>
      <c r="G672" s="6" t="s">
        <v>869</v>
      </c>
      <c r="H672" s="2" t="str">
        <f>INDEX(Δεδομένα!B$1:B$51,MATCH('2020'!G672,Δεδομένα!A$1:A$51,0))</f>
        <v>ΚΡΗΤΗΣ</v>
      </c>
      <c r="I672" s="8">
        <f>INDEX(Δεδομένα!E$1:E$13,MATCH('2020'!H672,Δεδομένα!D$1:D$13,0))</f>
        <v>12</v>
      </c>
      <c r="J672" s="1">
        <v>43860</v>
      </c>
      <c r="K672" s="6" t="s">
        <v>811</v>
      </c>
      <c r="L672" s="36" t="str">
        <f t="shared" si="40"/>
        <v>30/01/2020 13:07</v>
      </c>
      <c r="M672" s="1">
        <v>43860</v>
      </c>
      <c r="N672" s="6" t="s">
        <v>104</v>
      </c>
      <c r="O672" s="36" t="str">
        <f t="shared" si="41"/>
        <v>30/01/2020 15:30</v>
      </c>
      <c r="P672" s="46">
        <f t="shared" si="42"/>
        <v>9.930555555911269E-2</v>
      </c>
      <c r="Q672" s="48">
        <v>0</v>
      </c>
      <c r="R672" s="47">
        <f t="shared" si="43"/>
        <v>143.00000000512227</v>
      </c>
      <c r="S672" s="6" t="s">
        <v>1342</v>
      </c>
      <c r="T672" s="6" t="s">
        <v>1343</v>
      </c>
      <c r="U672" s="6" t="s">
        <v>2046</v>
      </c>
      <c r="V672" s="6" t="s">
        <v>2047</v>
      </c>
      <c r="W672" s="7">
        <v>0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0.2</v>
      </c>
      <c r="AD672" s="7">
        <v>0</v>
      </c>
      <c r="AE672">
        <v>5</v>
      </c>
      <c r="AF672">
        <v>0</v>
      </c>
      <c r="AG672">
        <v>0</v>
      </c>
      <c r="AH672">
        <v>0</v>
      </c>
      <c r="AI672">
        <v>0</v>
      </c>
      <c r="AJ672">
        <v>2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</row>
    <row r="673" spans="1:44" x14ac:dyDescent="0.25">
      <c r="A673">
        <v>1538347</v>
      </c>
      <c r="B673">
        <v>722691</v>
      </c>
      <c r="C673">
        <v>24.719147013599201</v>
      </c>
      <c r="D673">
        <v>35.338023357418301</v>
      </c>
      <c r="E673" s="68" t="s">
        <v>1340</v>
      </c>
      <c r="F673" s="8">
        <f>INDEX(Δεδομένα!$P:$P,MATCH('2020'!E673,Δεδομένα!$O:$O,0))</f>
        <v>222</v>
      </c>
      <c r="G673" s="6" t="s">
        <v>869</v>
      </c>
      <c r="H673" s="2" t="str">
        <f>INDEX(Δεδομένα!B$1:B$51,MATCH('2020'!G673,Δεδομένα!A$1:A$51,0))</f>
        <v>ΚΡΗΤΗΣ</v>
      </c>
      <c r="I673" s="8">
        <f>INDEX(Δεδομένα!E$1:E$13,MATCH('2020'!H673,Δεδομένα!D$1:D$13,0))</f>
        <v>12</v>
      </c>
      <c r="J673" s="1">
        <v>43860</v>
      </c>
      <c r="K673" s="6" t="s">
        <v>1454</v>
      </c>
      <c r="L673" s="36" t="str">
        <f t="shared" si="40"/>
        <v>30/01/2020 15:32</v>
      </c>
      <c r="M673" s="1">
        <v>43860</v>
      </c>
      <c r="N673" s="6" t="s">
        <v>750</v>
      </c>
      <c r="O673" s="36" t="str">
        <f t="shared" si="41"/>
        <v>30/01/2020 16:45</v>
      </c>
      <c r="P673" s="46">
        <f t="shared" si="42"/>
        <v>5.0694444442342501E-2</v>
      </c>
      <c r="Q673" s="48">
        <v>0</v>
      </c>
      <c r="R673" s="47">
        <f t="shared" si="43"/>
        <v>72.999999996973202</v>
      </c>
      <c r="S673" s="6" t="s">
        <v>1342</v>
      </c>
      <c r="T673" s="6" t="s">
        <v>1343</v>
      </c>
      <c r="U673" s="6" t="s">
        <v>44</v>
      </c>
      <c r="V673" s="6" t="s">
        <v>2062</v>
      </c>
      <c r="W673" s="7">
        <v>0</v>
      </c>
      <c r="X673" s="7">
        <v>0</v>
      </c>
      <c r="Y673" s="7">
        <v>0</v>
      </c>
      <c r="Z673" s="7">
        <v>0</v>
      </c>
      <c r="AA673" s="7">
        <v>0</v>
      </c>
      <c r="AB673" s="7">
        <v>0</v>
      </c>
      <c r="AC673" s="7">
        <v>0.1</v>
      </c>
      <c r="AD673" s="7">
        <v>0</v>
      </c>
      <c r="AE673">
        <v>3</v>
      </c>
      <c r="AF673">
        <v>0</v>
      </c>
      <c r="AG673">
        <v>0</v>
      </c>
      <c r="AH673">
        <v>0</v>
      </c>
      <c r="AI673">
        <v>0</v>
      </c>
      <c r="AJ673">
        <v>1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</row>
    <row r="674" spans="1:44" x14ac:dyDescent="0.25">
      <c r="A674">
        <v>1540253</v>
      </c>
      <c r="B674">
        <v>722688</v>
      </c>
      <c r="C674">
        <v>25.397043917777001</v>
      </c>
      <c r="D674">
        <v>41.105925073483697</v>
      </c>
      <c r="E674" s="68" t="s">
        <v>946</v>
      </c>
      <c r="F674" s="8">
        <f>INDEX(Δεδομένα!$P:$P,MATCH('2020'!E674,Δεδομένα!$O:$O,0))</f>
        <v>19</v>
      </c>
      <c r="G674" s="6" t="s">
        <v>64</v>
      </c>
      <c r="H674" s="2" t="str">
        <f>INDEX(Δεδομένα!B$1:B$51,MATCH('2020'!G674,Δεδομένα!A$1:A$51,0))</f>
        <v>ΑΝΑΤΟΛΙΚΗΣ ΜΑΚΕΔΟΝΙΑΣ ΚΑΙ ΘΡΑΚΗΣ</v>
      </c>
      <c r="I674" s="8">
        <f>INDEX(Δεδομένα!E$1:E$13,MATCH('2020'!H674,Δεδομένα!D$1:D$13,0))</f>
        <v>2</v>
      </c>
      <c r="J674" s="1">
        <v>43860</v>
      </c>
      <c r="K674" s="6" t="s">
        <v>2059</v>
      </c>
      <c r="L674" s="36" t="str">
        <f t="shared" si="40"/>
        <v>30/01/2020 15:56</v>
      </c>
      <c r="M674" s="1">
        <v>43860</v>
      </c>
      <c r="N674" s="6" t="s">
        <v>1597</v>
      </c>
      <c r="O674" s="36" t="str">
        <f t="shared" si="41"/>
        <v>30/01/2020 16:07</v>
      </c>
      <c r="P674" s="46">
        <f t="shared" si="42"/>
        <v>7.6388888846850023E-3</v>
      </c>
      <c r="Q674" s="48">
        <v>0</v>
      </c>
      <c r="R674" s="47">
        <f t="shared" si="43"/>
        <v>10.999999993946403</v>
      </c>
      <c r="S674" s="6" t="s">
        <v>44</v>
      </c>
      <c r="T674" s="6" t="s">
        <v>948</v>
      </c>
      <c r="U674" s="6" t="s">
        <v>44</v>
      </c>
      <c r="V674" s="6" t="s">
        <v>1888</v>
      </c>
      <c r="W674" s="7">
        <v>0</v>
      </c>
      <c r="X674" s="7">
        <v>0</v>
      </c>
      <c r="Y674" s="7">
        <v>0</v>
      </c>
      <c r="Z674" s="7">
        <v>0.5</v>
      </c>
      <c r="AA674" s="7">
        <v>0</v>
      </c>
      <c r="AB674" s="7">
        <v>0</v>
      </c>
      <c r="AC674" s="7">
        <v>0</v>
      </c>
      <c r="AD674" s="7">
        <v>0</v>
      </c>
      <c r="AE674">
        <v>2</v>
      </c>
      <c r="AF674">
        <v>0</v>
      </c>
      <c r="AG674">
        <v>0</v>
      </c>
      <c r="AH674">
        <v>0</v>
      </c>
      <c r="AI674">
        <v>0</v>
      </c>
      <c r="AJ674">
        <v>1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</row>
    <row r="675" spans="1:44" x14ac:dyDescent="0.25">
      <c r="A675">
        <v>1537655</v>
      </c>
      <c r="B675">
        <v>722697</v>
      </c>
      <c r="C675">
        <v>21.8380105047349</v>
      </c>
      <c r="D675">
        <v>39.554676073188702</v>
      </c>
      <c r="E675" s="68" t="s">
        <v>1155</v>
      </c>
      <c r="F675" s="8">
        <f>INDEX(Δεδομένα!$P:$P,MATCH('2020'!E675,Δεδομένα!$O:$O,0))</f>
        <v>111</v>
      </c>
      <c r="G675" s="6" t="s">
        <v>884</v>
      </c>
      <c r="H675" s="2" t="str">
        <f>INDEX(Δεδομένα!B$1:B$51,MATCH('2020'!G675,Δεδομένα!A$1:A$51,0))</f>
        <v>ΘΕΣΣΑΛΙΑΣ</v>
      </c>
      <c r="I675" s="8">
        <f>INDEX(Δεδομένα!E$1:E$13,MATCH('2020'!H675,Δεδομένα!D$1:D$13,0))</f>
        <v>6</v>
      </c>
      <c r="J675" s="1">
        <v>43860</v>
      </c>
      <c r="K675" s="6" t="s">
        <v>281</v>
      </c>
      <c r="L675" s="36" t="str">
        <f t="shared" si="40"/>
        <v>30/01/2020 16:00</v>
      </c>
      <c r="M675" s="1">
        <v>43860</v>
      </c>
      <c r="N675" s="6" t="s">
        <v>944</v>
      </c>
      <c r="O675" s="36" t="str">
        <f t="shared" si="41"/>
        <v>30/01/2020 17:18</v>
      </c>
      <c r="P675" s="46">
        <f t="shared" si="42"/>
        <v>5.4166666668606922E-2</v>
      </c>
      <c r="Q675" s="48">
        <v>0</v>
      </c>
      <c r="R675" s="47">
        <f t="shared" si="43"/>
        <v>78.000000002793968</v>
      </c>
      <c r="S675" s="6" t="s">
        <v>884</v>
      </c>
      <c r="T675" s="6" t="s">
        <v>1157</v>
      </c>
      <c r="U675" s="6" t="s">
        <v>44</v>
      </c>
      <c r="V675" s="6" t="s">
        <v>2063</v>
      </c>
      <c r="W675" s="7">
        <v>0</v>
      </c>
      <c r="X675" s="7">
        <v>0</v>
      </c>
      <c r="Y675" s="7">
        <v>0</v>
      </c>
      <c r="Z675" s="7">
        <v>0.1</v>
      </c>
      <c r="AA675" s="7">
        <v>0</v>
      </c>
      <c r="AB675" s="7">
        <v>0</v>
      </c>
      <c r="AC675" s="7">
        <v>0</v>
      </c>
      <c r="AD675" s="7">
        <v>0</v>
      </c>
      <c r="AE675">
        <v>3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</row>
    <row r="676" spans="1:44" x14ac:dyDescent="0.25">
      <c r="A676">
        <v>1536915</v>
      </c>
      <c r="B676">
        <v>722703</v>
      </c>
      <c r="C676">
        <v>22.295290262525398</v>
      </c>
      <c r="D676">
        <v>38.886846055717903</v>
      </c>
      <c r="E676" s="68" t="s">
        <v>1710</v>
      </c>
      <c r="F676" s="8">
        <f>INDEX(Δεδομένα!$P:$P,MATCH('2020'!E676,Δεδομένα!$O:$O,0))</f>
        <v>167</v>
      </c>
      <c r="G676" s="6" t="s">
        <v>399</v>
      </c>
      <c r="H676" s="2" t="str">
        <f>INDEX(Δεδομένα!B$1:B$51,MATCH('2020'!G676,Δεδομένα!A$1:A$51,0))</f>
        <v>ΣΤΕΡΕΑΣ ΕΛΛΑΔΟΣ</v>
      </c>
      <c r="I676" s="8">
        <f>INDEX(Δεδομένα!E$1:E$13,MATCH('2020'!H676,Δεδομένα!D$1:D$13,0))</f>
        <v>9</v>
      </c>
      <c r="J676" s="1">
        <v>43860</v>
      </c>
      <c r="K676" s="6" t="s">
        <v>1887</v>
      </c>
      <c r="L676" s="36" t="str">
        <f t="shared" si="40"/>
        <v>30/01/2020 16:13</v>
      </c>
      <c r="M676" s="1">
        <v>43860</v>
      </c>
      <c r="N676" s="6" t="s">
        <v>2065</v>
      </c>
      <c r="O676" s="36" t="str">
        <f t="shared" si="41"/>
        <v>30/01/2020 16:48</v>
      </c>
      <c r="P676" s="46">
        <f t="shared" si="42"/>
        <v>2.4305555554747116E-2</v>
      </c>
      <c r="Q676" s="48">
        <v>0</v>
      </c>
      <c r="R676" s="47">
        <f t="shared" si="43"/>
        <v>34.999999998835847</v>
      </c>
      <c r="S676" s="6" t="s">
        <v>407</v>
      </c>
      <c r="T676" s="6" t="s">
        <v>408</v>
      </c>
      <c r="U676" s="6" t="s">
        <v>830</v>
      </c>
      <c r="V676" s="6" t="s">
        <v>2066</v>
      </c>
      <c r="W676" s="7">
        <v>0</v>
      </c>
      <c r="X676" s="7">
        <v>0</v>
      </c>
      <c r="Y676" s="7">
        <v>0</v>
      </c>
      <c r="Z676" s="7">
        <v>0</v>
      </c>
      <c r="AA676" s="7">
        <v>0</v>
      </c>
      <c r="AB676" s="7">
        <v>2</v>
      </c>
      <c r="AC676" s="7">
        <v>0</v>
      </c>
      <c r="AD676" s="7">
        <v>0</v>
      </c>
      <c r="AE676">
        <v>4</v>
      </c>
      <c r="AF676">
        <v>0</v>
      </c>
      <c r="AG676">
        <v>0</v>
      </c>
      <c r="AH676">
        <v>0</v>
      </c>
      <c r="AI676">
        <v>0</v>
      </c>
      <c r="AJ676">
        <v>2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</row>
    <row r="677" spans="1:44" x14ac:dyDescent="0.25">
      <c r="A677">
        <v>1536919</v>
      </c>
      <c r="B677">
        <v>722719</v>
      </c>
      <c r="C677">
        <v>22.351888415220401</v>
      </c>
      <c r="D677">
        <v>38.8859270646821</v>
      </c>
      <c r="E677" s="68" t="s">
        <v>1710</v>
      </c>
      <c r="F677" s="8">
        <f>INDEX(Δεδομένα!$P:$P,MATCH('2020'!E677,Δεδομένα!$O:$O,0))</f>
        <v>167</v>
      </c>
      <c r="G677" s="6" t="s">
        <v>399</v>
      </c>
      <c r="H677" s="2" t="str">
        <f>INDEX(Δεδομένα!B$1:B$51,MATCH('2020'!G677,Δεδομένα!A$1:A$51,0))</f>
        <v>ΣΤΕΡΕΑΣ ΕΛΛΑΔΟΣ</v>
      </c>
      <c r="I677" s="8">
        <f>INDEX(Δεδομένα!E$1:E$13,MATCH('2020'!H677,Δεδομένα!D$1:D$13,0))</f>
        <v>9</v>
      </c>
      <c r="J677" s="1">
        <v>43860</v>
      </c>
      <c r="K677" s="6" t="s">
        <v>944</v>
      </c>
      <c r="L677" s="36" t="str">
        <f t="shared" si="40"/>
        <v>30/01/2020 17:18</v>
      </c>
      <c r="M677" s="1">
        <v>43860</v>
      </c>
      <c r="N677" s="6" t="s">
        <v>1266</v>
      </c>
      <c r="O677" s="36" t="str">
        <f t="shared" si="41"/>
        <v>30/01/2020 18:16</v>
      </c>
      <c r="P677" s="46">
        <f t="shared" si="42"/>
        <v>4.0277777778101154E-2</v>
      </c>
      <c r="Q677" s="48">
        <v>0</v>
      </c>
      <c r="R677" s="47">
        <f t="shared" si="43"/>
        <v>58.000000000465661</v>
      </c>
      <c r="S677" s="6" t="s">
        <v>407</v>
      </c>
      <c r="T677" s="6" t="s">
        <v>408</v>
      </c>
      <c r="U677" s="6" t="s">
        <v>73</v>
      </c>
      <c r="V677" s="6" t="s">
        <v>2074</v>
      </c>
      <c r="W677" s="7">
        <v>0</v>
      </c>
      <c r="X677" s="7">
        <v>0</v>
      </c>
      <c r="Y677" s="7">
        <v>0</v>
      </c>
      <c r="Z677" s="7">
        <v>0</v>
      </c>
      <c r="AA677" s="7">
        <v>0.3</v>
      </c>
      <c r="AB677" s="7">
        <v>0</v>
      </c>
      <c r="AC677" s="7">
        <v>0</v>
      </c>
      <c r="AD677" s="7">
        <v>0</v>
      </c>
      <c r="AE677">
        <v>4</v>
      </c>
      <c r="AF677">
        <v>0</v>
      </c>
      <c r="AG677">
        <v>0</v>
      </c>
      <c r="AH677">
        <v>0</v>
      </c>
      <c r="AI677">
        <v>0</v>
      </c>
      <c r="AJ677">
        <v>2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</row>
    <row r="678" spans="1:44" x14ac:dyDescent="0.25">
      <c r="A678">
        <v>1543464</v>
      </c>
      <c r="B678">
        <v>722690</v>
      </c>
      <c r="C678">
        <v>23.6141081681922</v>
      </c>
      <c r="D678">
        <v>35.4559835799149</v>
      </c>
      <c r="E678" s="68" t="s">
        <v>1691</v>
      </c>
      <c r="F678" s="8">
        <f>INDEX(Δεδομένα!$P:$P,MATCH('2020'!E678,Δεδομένα!$O:$O,0))</f>
        <v>217</v>
      </c>
      <c r="G678" s="6" t="s">
        <v>775</v>
      </c>
      <c r="H678" s="2" t="str">
        <f>INDEX(Δεδομένα!B$1:B$51,MATCH('2020'!G678,Δεδομένα!A$1:A$51,0))</f>
        <v>ΚΡΗΤΗΣ</v>
      </c>
      <c r="I678" s="8">
        <f>INDEX(Δεδομένα!E$1:E$13,MATCH('2020'!H678,Δεδομένα!D$1:D$13,0))</f>
        <v>12</v>
      </c>
      <c r="J678" s="1">
        <v>43860</v>
      </c>
      <c r="K678" s="6" t="s">
        <v>145</v>
      </c>
      <c r="L678" s="36" t="str">
        <f t="shared" si="40"/>
        <v>30/01/2020 15:20</v>
      </c>
      <c r="M678" s="1">
        <v>43860</v>
      </c>
      <c r="N678" s="6" t="s">
        <v>1672</v>
      </c>
      <c r="O678" s="36" t="str">
        <f t="shared" si="41"/>
        <v>30/01/2020 16:18</v>
      </c>
      <c r="P678" s="46">
        <f t="shared" si="42"/>
        <v>4.0277777778101154E-2</v>
      </c>
      <c r="Q678" s="48">
        <v>0</v>
      </c>
      <c r="R678" s="47">
        <f t="shared" si="43"/>
        <v>58.000000000465661</v>
      </c>
      <c r="S678" s="6" t="s">
        <v>775</v>
      </c>
      <c r="T678" s="6" t="s">
        <v>788</v>
      </c>
      <c r="U678" s="6" t="s">
        <v>2060</v>
      </c>
      <c r="V678" s="6" t="s">
        <v>2061</v>
      </c>
      <c r="W678" s="7">
        <v>0</v>
      </c>
      <c r="X678" s="7">
        <v>0</v>
      </c>
      <c r="Y678" s="7">
        <v>0</v>
      </c>
      <c r="Z678" s="7">
        <v>0</v>
      </c>
      <c r="AA678" s="7">
        <v>0</v>
      </c>
      <c r="AB678" s="7">
        <v>0.1</v>
      </c>
      <c r="AC678" s="7">
        <v>0</v>
      </c>
      <c r="AD678" s="7">
        <v>0</v>
      </c>
      <c r="AE678">
        <v>4</v>
      </c>
      <c r="AF678">
        <v>0</v>
      </c>
      <c r="AG678">
        <v>0</v>
      </c>
      <c r="AH678">
        <v>0</v>
      </c>
      <c r="AI678">
        <v>0</v>
      </c>
      <c r="AJ678">
        <v>2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</row>
    <row r="679" spans="1:44" x14ac:dyDescent="0.25">
      <c r="A679">
        <v>1552593</v>
      </c>
      <c r="B679">
        <v>722725</v>
      </c>
      <c r="C679">
        <v>26.076317210035398</v>
      </c>
      <c r="D679">
        <v>38.318837259073398</v>
      </c>
      <c r="E679" s="68" t="s">
        <v>1661</v>
      </c>
      <c r="F679" s="8">
        <f>INDEX(Δεδομένα!$P:$P,MATCH('2020'!E679,Δεδομένα!$O:$O,0))</f>
        <v>201</v>
      </c>
      <c r="G679" s="6" t="s">
        <v>525</v>
      </c>
      <c r="H679" s="2" t="str">
        <f>INDEX(Δεδομένα!B$1:B$51,MATCH('2020'!G679,Δεδομένα!A$1:A$51,0))</f>
        <v>ΒΟΡΕΙΟΥ ΑΙΓΑΙΟΥ</v>
      </c>
      <c r="I679" s="8">
        <f>INDEX(Δεδομένα!E$1:E$13,MATCH('2020'!H679,Δεδομένα!D$1:D$13,0))</f>
        <v>11</v>
      </c>
      <c r="J679" s="1">
        <v>43860</v>
      </c>
      <c r="K679" s="6" t="s">
        <v>85</v>
      </c>
      <c r="L679" s="36" t="str">
        <f t="shared" si="40"/>
        <v>30/01/2020 17:50</v>
      </c>
      <c r="M679" s="1">
        <v>43860</v>
      </c>
      <c r="N679" s="6" t="s">
        <v>263</v>
      </c>
      <c r="O679" s="36" t="str">
        <f t="shared" si="41"/>
        <v>30/01/2020 18:35</v>
      </c>
      <c r="P679" s="46">
        <f t="shared" si="42"/>
        <v>3.125E-2</v>
      </c>
      <c r="Q679" s="48">
        <v>0</v>
      </c>
      <c r="R679" s="47">
        <f t="shared" si="43"/>
        <v>45</v>
      </c>
      <c r="S679" s="6" t="s">
        <v>525</v>
      </c>
      <c r="T679" s="6" t="s">
        <v>527</v>
      </c>
      <c r="U679" s="6" t="s">
        <v>537</v>
      </c>
      <c r="V679" s="6" t="s">
        <v>2076</v>
      </c>
      <c r="W679" s="7">
        <v>0</v>
      </c>
      <c r="X679" s="7">
        <v>0</v>
      </c>
      <c r="Y679" s="7">
        <v>0</v>
      </c>
      <c r="Z679" s="7">
        <v>0</v>
      </c>
      <c r="AA679" s="7">
        <v>0.05</v>
      </c>
      <c r="AB679" s="7">
        <v>0</v>
      </c>
      <c r="AC679" s="7">
        <v>0</v>
      </c>
      <c r="AD679" s="7">
        <v>0</v>
      </c>
      <c r="AE679">
        <v>6</v>
      </c>
      <c r="AF679">
        <v>0</v>
      </c>
      <c r="AG679">
        <v>2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</row>
    <row r="680" spans="1:44" x14ac:dyDescent="0.25">
      <c r="A680">
        <v>1536843</v>
      </c>
      <c r="B680">
        <v>0</v>
      </c>
      <c r="C680">
        <v>0</v>
      </c>
      <c r="D680">
        <v>0</v>
      </c>
      <c r="E680" s="68" t="s">
        <v>438</v>
      </c>
      <c r="F680" s="8">
        <f>INDEX(Δεδομένα!$P:$P,MATCH('2020'!E680,Δεδομένα!$O:$O,0))</f>
        <v>180</v>
      </c>
      <c r="G680" s="6" t="s">
        <v>439</v>
      </c>
      <c r="H680" s="2" t="str">
        <f>INDEX(Δεδομένα!B$1:B$51,MATCH('2020'!G680,Δεδομένα!A$1:A$51,0))</f>
        <v>ΣΤΕΡΕΑΣ ΕΛΛΑΔΟΣ</v>
      </c>
      <c r="I680" s="8">
        <f>INDEX(Δεδομένα!E$1:E$13,MATCH('2020'!H680,Δεδομένα!D$1:D$13,0))</f>
        <v>9</v>
      </c>
      <c r="J680" s="1">
        <v>43861</v>
      </c>
      <c r="K680" s="6" t="s">
        <v>130</v>
      </c>
      <c r="L680" s="36" t="str">
        <f t="shared" si="40"/>
        <v>31/01/2020 12:44</v>
      </c>
      <c r="M680" s="1">
        <v>43861</v>
      </c>
      <c r="N680" s="6" t="s">
        <v>440</v>
      </c>
      <c r="O680" s="36" t="str">
        <f t="shared" si="41"/>
        <v>31/01/2020 13:15</v>
      </c>
      <c r="P680" s="46">
        <f t="shared" si="42"/>
        <v>2.1527777782466728E-2</v>
      </c>
      <c r="Q680" s="48">
        <v>0</v>
      </c>
      <c r="R680" s="47">
        <f t="shared" si="43"/>
        <v>31.000000006752089</v>
      </c>
      <c r="S680" s="6" t="s">
        <v>441</v>
      </c>
      <c r="T680" s="6" t="s">
        <v>442</v>
      </c>
      <c r="U680" s="6" t="s">
        <v>443</v>
      </c>
      <c r="V680" s="6" t="s">
        <v>444</v>
      </c>
      <c r="W680" s="7">
        <v>0</v>
      </c>
      <c r="X680" s="7">
        <v>0</v>
      </c>
      <c r="Y680" s="7">
        <v>0</v>
      </c>
      <c r="Z680" s="7">
        <v>0.5</v>
      </c>
      <c r="AA680" s="7">
        <v>0</v>
      </c>
      <c r="AB680" s="7">
        <v>0</v>
      </c>
      <c r="AC680" s="7">
        <v>0</v>
      </c>
      <c r="AD680" s="7">
        <v>0</v>
      </c>
      <c r="AE680">
        <v>2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</row>
    <row r="681" spans="1:44" x14ac:dyDescent="0.25">
      <c r="A681">
        <v>1536523</v>
      </c>
      <c r="B681">
        <v>722880</v>
      </c>
      <c r="C681">
        <v>23.779464389143499</v>
      </c>
      <c r="D681">
        <v>38.563563201860703</v>
      </c>
      <c r="E681" s="68" t="s">
        <v>2005</v>
      </c>
      <c r="F681" s="8">
        <f>INDEX(Δεδομένα!$P:$P,MATCH('2020'!E681,Δεδομένα!$O:$O,0))</f>
        <v>179</v>
      </c>
      <c r="G681" s="6" t="s">
        <v>439</v>
      </c>
      <c r="H681" s="2" t="str">
        <f>INDEX(Δεδομένα!B$1:B$51,MATCH('2020'!G681,Δεδομένα!A$1:A$51,0))</f>
        <v>ΣΤΕΡΕΑΣ ΕΛΛΑΔΟΣ</v>
      </c>
      <c r="I681" s="8">
        <f>INDEX(Δεδομένα!E$1:E$13,MATCH('2020'!H681,Δεδομένα!D$1:D$13,0))</f>
        <v>9</v>
      </c>
      <c r="J681" s="1">
        <v>43861</v>
      </c>
      <c r="K681" s="6" t="s">
        <v>171</v>
      </c>
      <c r="L681" s="36" t="str">
        <f t="shared" si="40"/>
        <v>31/01/2020 13:00</v>
      </c>
      <c r="M681" s="1">
        <v>43861</v>
      </c>
      <c r="N681" s="6" t="s">
        <v>1632</v>
      </c>
      <c r="O681" s="36" t="str">
        <f t="shared" si="41"/>
        <v>31/01/2020 14:04</v>
      </c>
      <c r="P681" s="46">
        <f t="shared" si="42"/>
        <v>4.4444444443797693E-2</v>
      </c>
      <c r="Q681" s="48">
        <v>0</v>
      </c>
      <c r="R681" s="47">
        <f t="shared" si="43"/>
        <v>63.999999999068677</v>
      </c>
      <c r="S681" s="6" t="s">
        <v>2007</v>
      </c>
      <c r="T681" s="6" t="s">
        <v>2100</v>
      </c>
      <c r="U681" s="6" t="s">
        <v>44</v>
      </c>
      <c r="V681" s="6" t="s">
        <v>2101</v>
      </c>
      <c r="W681" s="7">
        <v>0</v>
      </c>
      <c r="X681" s="7">
        <v>0.02</v>
      </c>
      <c r="Y681" s="7">
        <v>0</v>
      </c>
      <c r="Z681" s="7">
        <v>0</v>
      </c>
      <c r="AA681" s="7">
        <v>0</v>
      </c>
      <c r="AB681" s="7">
        <v>0</v>
      </c>
      <c r="AC681" s="7">
        <v>0</v>
      </c>
      <c r="AD681" s="7">
        <v>0</v>
      </c>
      <c r="AE681">
        <v>2</v>
      </c>
      <c r="AF681">
        <v>0</v>
      </c>
      <c r="AG681">
        <v>2</v>
      </c>
      <c r="AH681">
        <v>0</v>
      </c>
      <c r="AI681">
        <v>0</v>
      </c>
      <c r="AJ681">
        <v>1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</row>
    <row r="682" spans="1:44" x14ac:dyDescent="0.25">
      <c r="A682">
        <v>1536852</v>
      </c>
      <c r="B682">
        <v>722971</v>
      </c>
      <c r="C682">
        <v>24.153469610974099</v>
      </c>
      <c r="D682">
        <v>38.421650617384401</v>
      </c>
      <c r="E682" s="68" t="s">
        <v>451</v>
      </c>
      <c r="F682" s="8">
        <f>INDEX(Δεδομένα!$P:$P,MATCH('2020'!E682,Δεδομένα!$O:$O,0))</f>
        <v>181</v>
      </c>
      <c r="G682" s="6" t="s">
        <v>439</v>
      </c>
      <c r="H682" s="2" t="str">
        <f>INDEX(Δεδομένα!B$1:B$51,MATCH('2020'!G682,Δεδομένα!A$1:A$51,0))</f>
        <v>ΣΤΕΡΕΑΣ ΕΛΛΑΔΟΣ</v>
      </c>
      <c r="I682" s="8">
        <f>INDEX(Δεδομένα!E$1:E$13,MATCH('2020'!H682,Δεδομένα!D$1:D$13,0))</f>
        <v>9</v>
      </c>
      <c r="J682" s="1">
        <v>43861</v>
      </c>
      <c r="K682" s="6" t="s">
        <v>699</v>
      </c>
      <c r="L682" s="36" t="str">
        <f t="shared" si="40"/>
        <v>31/01/2020 17:59</v>
      </c>
      <c r="M682" s="1">
        <v>43861</v>
      </c>
      <c r="N682" s="6" t="s">
        <v>2121</v>
      </c>
      <c r="O682" s="36" t="str">
        <f t="shared" si="41"/>
        <v>31/01/2020 23:58</v>
      </c>
      <c r="P682" s="46">
        <f t="shared" si="42"/>
        <v>0.24930555556056788</v>
      </c>
      <c r="Q682" s="48">
        <v>0</v>
      </c>
      <c r="R682" s="47">
        <f t="shared" si="43"/>
        <v>359.00000000721775</v>
      </c>
      <c r="S682" s="6" t="s">
        <v>441</v>
      </c>
      <c r="T682" s="6" t="s">
        <v>442</v>
      </c>
      <c r="U682" s="6" t="s">
        <v>2122</v>
      </c>
      <c r="V682" s="6" t="s">
        <v>2123</v>
      </c>
      <c r="W682" s="7">
        <v>0</v>
      </c>
      <c r="X682" s="7">
        <v>10</v>
      </c>
      <c r="Y682" s="7">
        <v>0</v>
      </c>
      <c r="Z682" s="7">
        <v>0</v>
      </c>
      <c r="AA682" s="7">
        <v>0</v>
      </c>
      <c r="AB682" s="7">
        <v>0</v>
      </c>
      <c r="AC682" s="7">
        <v>0</v>
      </c>
      <c r="AD682" s="7">
        <v>0</v>
      </c>
      <c r="AE682">
        <v>8</v>
      </c>
      <c r="AF682">
        <v>0</v>
      </c>
      <c r="AG682">
        <v>0</v>
      </c>
      <c r="AH682">
        <v>0</v>
      </c>
      <c r="AI682">
        <v>0</v>
      </c>
      <c r="AJ682">
        <v>4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</row>
    <row r="683" spans="1:44" x14ac:dyDescent="0.25">
      <c r="A683">
        <v>1536857</v>
      </c>
      <c r="B683">
        <v>722976</v>
      </c>
      <c r="C683">
        <v>24.048893628710399</v>
      </c>
      <c r="D683">
        <v>38.445169613372997</v>
      </c>
      <c r="E683" s="68" t="s">
        <v>451</v>
      </c>
      <c r="F683" s="8">
        <f>INDEX(Δεδομένα!$P:$P,MATCH('2020'!E683,Δεδομένα!$O:$O,0))</f>
        <v>181</v>
      </c>
      <c r="G683" s="6" t="s">
        <v>439</v>
      </c>
      <c r="H683" s="2" t="str">
        <f>INDEX(Δεδομένα!B$1:B$51,MATCH('2020'!G683,Δεδομένα!A$1:A$51,0))</f>
        <v>ΣΤΕΡΕΑΣ ΕΛΛΑΔΟΣ</v>
      </c>
      <c r="I683" s="8">
        <f>INDEX(Δεδομένα!E$1:E$13,MATCH('2020'!H683,Δεδομένα!D$1:D$13,0))</f>
        <v>9</v>
      </c>
      <c r="J683" s="1">
        <v>43861</v>
      </c>
      <c r="K683" s="6" t="s">
        <v>1060</v>
      </c>
      <c r="L683" s="36" t="str">
        <f t="shared" si="40"/>
        <v>31/01/2020 18:04</v>
      </c>
      <c r="M683" s="1">
        <v>43861</v>
      </c>
      <c r="N683" s="6" t="s">
        <v>259</v>
      </c>
      <c r="O683" s="36" t="str">
        <f t="shared" si="41"/>
        <v>31/01/2020 19:00</v>
      </c>
      <c r="P683" s="46">
        <f t="shared" si="42"/>
        <v>3.8888888884685002E-2</v>
      </c>
      <c r="Q683" s="48">
        <v>0</v>
      </c>
      <c r="R683" s="47">
        <f t="shared" si="43"/>
        <v>55.999999993946403</v>
      </c>
      <c r="S683" s="6" t="s">
        <v>441</v>
      </c>
      <c r="T683" s="6" t="s">
        <v>442</v>
      </c>
      <c r="U683" s="6" t="s">
        <v>2013</v>
      </c>
      <c r="V683" s="6" t="s">
        <v>2125</v>
      </c>
      <c r="W683" s="7">
        <v>0</v>
      </c>
      <c r="X683" s="7">
        <v>2</v>
      </c>
      <c r="Y683" s="7">
        <v>0</v>
      </c>
      <c r="Z683" s="7">
        <v>0</v>
      </c>
      <c r="AA683" s="7">
        <v>0</v>
      </c>
      <c r="AB683" s="7">
        <v>0</v>
      </c>
      <c r="AC683" s="7">
        <v>0</v>
      </c>
      <c r="AD683" s="7">
        <v>0</v>
      </c>
      <c r="AE683">
        <v>2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</row>
    <row r="684" spans="1:44" x14ac:dyDescent="0.25">
      <c r="A684">
        <v>1536806</v>
      </c>
      <c r="B684">
        <v>722972</v>
      </c>
      <c r="C684">
        <v>20.843650343414101</v>
      </c>
      <c r="D684">
        <v>37.715879746202397</v>
      </c>
      <c r="E684" s="68" t="s">
        <v>1599</v>
      </c>
      <c r="F684" s="8">
        <f>INDEX(Δεδομένα!$P:$P,MATCH('2020'!E684,Δεδομένα!$O:$O,0))</f>
        <v>238</v>
      </c>
      <c r="G684" s="6" t="s">
        <v>1600</v>
      </c>
      <c r="H684" s="2" t="str">
        <f>INDEX(Δεδομένα!B$1:B$51,MATCH('2020'!G684,Δεδομένα!A$1:A$51,0))</f>
        <v>ΙΟΝΙΩΝ ΝΗΣΩΝ</v>
      </c>
      <c r="I684" s="8">
        <f>INDEX(Δεδομένα!E$1:E$13,MATCH('2020'!H684,Δεδομένα!D$1:D$13,0))</f>
        <v>13</v>
      </c>
      <c r="J684" s="1">
        <v>43861</v>
      </c>
      <c r="K684" s="6" t="s">
        <v>85</v>
      </c>
      <c r="L684" s="36" t="str">
        <f t="shared" si="40"/>
        <v>31/01/2020 17:50</v>
      </c>
      <c r="M684" s="1">
        <v>43861</v>
      </c>
      <c r="N684" s="6" t="s">
        <v>209</v>
      </c>
      <c r="O684" s="36" t="str">
        <f t="shared" si="41"/>
        <v>31/01/2020 18:30</v>
      </c>
      <c r="P684" s="46">
        <f t="shared" si="42"/>
        <v>2.7777777781011537E-2</v>
      </c>
      <c r="Q684" s="48">
        <v>0</v>
      </c>
      <c r="R684" s="47">
        <f t="shared" si="43"/>
        <v>40.000000004656613</v>
      </c>
      <c r="S684" s="6" t="s">
        <v>44</v>
      </c>
      <c r="T684" s="6" t="s">
        <v>1601</v>
      </c>
      <c r="U684" s="6" t="s">
        <v>44</v>
      </c>
      <c r="V684" s="6" t="s">
        <v>2124</v>
      </c>
      <c r="W684" s="7">
        <v>0</v>
      </c>
      <c r="X684" s="7">
        <v>0</v>
      </c>
      <c r="Y684" s="7">
        <v>0</v>
      </c>
      <c r="Z684" s="7">
        <v>0</v>
      </c>
      <c r="AA684" s="7">
        <v>0</v>
      </c>
      <c r="AB684" s="7">
        <v>0.01</v>
      </c>
      <c r="AC684" s="7">
        <v>0</v>
      </c>
      <c r="AD684" s="7">
        <v>0</v>
      </c>
      <c r="AE684">
        <v>3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</row>
    <row r="685" spans="1:44" x14ac:dyDescent="0.25">
      <c r="A685">
        <v>1536801</v>
      </c>
      <c r="B685">
        <v>723003</v>
      </c>
      <c r="C685">
        <v>20.834601370043</v>
      </c>
      <c r="D685">
        <v>37.692297046384702</v>
      </c>
      <c r="E685" s="68" t="s">
        <v>1599</v>
      </c>
      <c r="F685" s="8">
        <f>INDEX(Δεδομένα!$P:$P,MATCH('2020'!E685,Δεδομένα!$O:$O,0))</f>
        <v>238</v>
      </c>
      <c r="G685" s="6" t="s">
        <v>1600</v>
      </c>
      <c r="H685" s="2" t="str">
        <f>INDEX(Δεδομένα!B$1:B$51,MATCH('2020'!G685,Δεδομένα!A$1:A$51,0))</f>
        <v>ΙΟΝΙΩΝ ΝΗΣΩΝ</v>
      </c>
      <c r="I685" s="8">
        <f>INDEX(Δεδομένα!E$1:E$13,MATCH('2020'!H685,Δεδομένα!D$1:D$13,0))</f>
        <v>13</v>
      </c>
      <c r="J685" s="1">
        <v>43861</v>
      </c>
      <c r="K685" s="6" t="s">
        <v>235</v>
      </c>
      <c r="L685" s="36" t="str">
        <f t="shared" si="40"/>
        <v>31/01/2020 19:50</v>
      </c>
      <c r="M685" s="1">
        <v>43861</v>
      </c>
      <c r="N685" s="6" t="s">
        <v>764</v>
      </c>
      <c r="O685" s="36" t="str">
        <f t="shared" si="41"/>
        <v>31/01/2020 22:30</v>
      </c>
      <c r="P685" s="46">
        <f t="shared" si="42"/>
        <v>0.11111111110949423</v>
      </c>
      <c r="Q685" s="48">
        <v>0</v>
      </c>
      <c r="R685" s="47">
        <f t="shared" si="43"/>
        <v>159.99999999767169</v>
      </c>
      <c r="S685" s="6" t="s">
        <v>44</v>
      </c>
      <c r="T685" s="6" t="s">
        <v>1601</v>
      </c>
      <c r="U685" s="6" t="s">
        <v>44</v>
      </c>
      <c r="V685" s="6" t="s">
        <v>1602</v>
      </c>
      <c r="W685" s="7">
        <v>0</v>
      </c>
      <c r="X685" s="7">
        <v>0.5</v>
      </c>
      <c r="Y685" s="7">
        <v>0</v>
      </c>
      <c r="Z685" s="7">
        <v>0</v>
      </c>
      <c r="AA685" s="7">
        <v>0</v>
      </c>
      <c r="AB685" s="7">
        <v>0</v>
      </c>
      <c r="AC685" s="7">
        <v>0</v>
      </c>
      <c r="AD685" s="7">
        <v>0</v>
      </c>
      <c r="AE685">
        <v>4</v>
      </c>
      <c r="AF685">
        <v>0</v>
      </c>
      <c r="AG685">
        <v>0</v>
      </c>
      <c r="AH685">
        <v>0</v>
      </c>
      <c r="AI685">
        <v>0</v>
      </c>
      <c r="AJ685">
        <v>2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</row>
    <row r="686" spans="1:44" x14ac:dyDescent="0.25">
      <c r="A686">
        <v>1537333</v>
      </c>
      <c r="B686">
        <v>722892</v>
      </c>
      <c r="C686">
        <v>22.086661448223101</v>
      </c>
      <c r="D686">
        <v>40.620499858335002</v>
      </c>
      <c r="E686" s="68" t="s">
        <v>237</v>
      </c>
      <c r="F686" s="8">
        <f>INDEX(Δεδομένα!$P:$P,MATCH('2020'!E686,Δεδομένα!$O:$O,0))</f>
        <v>65</v>
      </c>
      <c r="G686" s="6" t="s">
        <v>238</v>
      </c>
      <c r="H686" s="2" t="str">
        <f>INDEX(Δεδομένα!B$1:B$51,MATCH('2020'!G686,Δεδομένα!A$1:A$51,0))</f>
        <v>ΚΕΝΤΡΙΚΗΣ ΜΑΚΕΔΟΝΙΑΣ</v>
      </c>
      <c r="I686" s="8">
        <f>INDEX(Δεδομένα!E$1:E$13,MATCH('2020'!H686,Δεδομένα!D$1:D$13,0))</f>
        <v>3</v>
      </c>
      <c r="J686" s="1">
        <v>43861</v>
      </c>
      <c r="K686" s="6" t="s">
        <v>612</v>
      </c>
      <c r="L686" s="36" t="str">
        <f t="shared" si="40"/>
        <v>31/01/2020 13:50</v>
      </c>
      <c r="M686" s="1">
        <v>43861</v>
      </c>
      <c r="N686" s="6" t="s">
        <v>104</v>
      </c>
      <c r="O686" s="36" t="str">
        <f t="shared" si="41"/>
        <v>31/01/2020 15:30</v>
      </c>
      <c r="P686" s="46">
        <f t="shared" si="42"/>
        <v>6.9444444445252884E-2</v>
      </c>
      <c r="Q686" s="48">
        <v>0</v>
      </c>
      <c r="R686" s="47">
        <f t="shared" si="43"/>
        <v>100.00000000116415</v>
      </c>
      <c r="S686" s="6" t="s">
        <v>241</v>
      </c>
      <c r="T686" s="6" t="s">
        <v>242</v>
      </c>
      <c r="U686" s="6" t="s">
        <v>2105</v>
      </c>
      <c r="V686" s="6" t="s">
        <v>2106</v>
      </c>
      <c r="W686" s="7">
        <v>0</v>
      </c>
      <c r="X686" s="7">
        <v>0</v>
      </c>
      <c r="Y686" s="7">
        <v>0</v>
      </c>
      <c r="Z686" s="7">
        <v>0.5</v>
      </c>
      <c r="AA686" s="7">
        <v>1.5</v>
      </c>
      <c r="AB686" s="7">
        <v>0</v>
      </c>
      <c r="AC686" s="7">
        <v>0</v>
      </c>
      <c r="AD686" s="7">
        <v>0</v>
      </c>
      <c r="AE686">
        <v>5</v>
      </c>
      <c r="AF686">
        <v>0</v>
      </c>
      <c r="AG686">
        <v>0</v>
      </c>
      <c r="AH686">
        <v>0</v>
      </c>
      <c r="AI686">
        <v>0</v>
      </c>
      <c r="AJ686">
        <v>2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</row>
    <row r="687" spans="1:44" x14ac:dyDescent="0.25">
      <c r="A687">
        <v>1536641</v>
      </c>
      <c r="B687">
        <v>0</v>
      </c>
      <c r="C687">
        <v>0</v>
      </c>
      <c r="D687">
        <v>0</v>
      </c>
      <c r="E687" s="68" t="s">
        <v>687</v>
      </c>
      <c r="F687" s="8">
        <f>INDEX(Δεδομένα!$P:$P,MATCH('2020'!E687,Δεδομένα!$O:$O,0))</f>
        <v>213</v>
      </c>
      <c r="G687" s="6" t="s">
        <v>560</v>
      </c>
      <c r="H687" s="2" t="str">
        <f>INDEX(Δεδομένα!B$1:B$51,MATCH('2020'!G687,Δεδομένα!A$1:A$51,0))</f>
        <v>ΚΡΗΤΗΣ</v>
      </c>
      <c r="I687" s="8">
        <f>INDEX(Δεδομένα!E$1:E$13,MATCH('2020'!H687,Δεδομένα!D$1:D$13,0))</f>
        <v>12</v>
      </c>
      <c r="J687" s="1">
        <v>43861</v>
      </c>
      <c r="K687" s="6" t="s">
        <v>699</v>
      </c>
      <c r="L687" s="36" t="str">
        <f t="shared" si="40"/>
        <v>31/01/2020 17:59</v>
      </c>
      <c r="M687" s="1">
        <v>43861</v>
      </c>
      <c r="N687" s="6" t="s">
        <v>700</v>
      </c>
      <c r="O687" s="36" t="str">
        <f t="shared" si="41"/>
        <v>31/01/2020 19:45</v>
      </c>
      <c r="P687" s="46">
        <f t="shared" si="42"/>
        <v>7.3611111110949423E-2</v>
      </c>
      <c r="Q687" s="48">
        <v>0</v>
      </c>
      <c r="R687" s="47">
        <f t="shared" si="43"/>
        <v>105.99999999976717</v>
      </c>
      <c r="S687" s="6" t="s">
        <v>44</v>
      </c>
      <c r="T687" s="6" t="s">
        <v>697</v>
      </c>
      <c r="U687" s="6" t="s">
        <v>44</v>
      </c>
      <c r="V687" s="6" t="s">
        <v>701</v>
      </c>
      <c r="W687" s="7">
        <v>0</v>
      </c>
      <c r="X687" s="7">
        <v>0</v>
      </c>
      <c r="Y687" s="7">
        <v>0</v>
      </c>
      <c r="Z687" s="7">
        <v>0</v>
      </c>
      <c r="AA687" s="7">
        <v>0.5</v>
      </c>
      <c r="AB687" s="7">
        <v>0</v>
      </c>
      <c r="AC687" s="7">
        <v>0</v>
      </c>
      <c r="AD687" s="7">
        <v>0</v>
      </c>
      <c r="AE687">
        <v>3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</row>
    <row r="688" spans="1:44" x14ac:dyDescent="0.25">
      <c r="A688">
        <v>1536942</v>
      </c>
      <c r="B688">
        <v>722876</v>
      </c>
      <c r="C688">
        <v>24.289829179409701</v>
      </c>
      <c r="D688">
        <v>40.824056394853898</v>
      </c>
      <c r="E688" s="68" t="s">
        <v>76</v>
      </c>
      <c r="F688" s="8">
        <f>INDEX(Δεδομένα!$P:$P,MATCH('2020'!E688,Δεδομένα!$O:$O,0))</f>
        <v>25</v>
      </c>
      <c r="G688" s="6" t="s">
        <v>77</v>
      </c>
      <c r="H688" s="2" t="str">
        <f>INDEX(Δεδομένα!B$1:B$51,MATCH('2020'!G688,Δεδομένα!A$1:A$51,0))</f>
        <v>ΑΝΑΤΟΛΙΚΗΣ ΜΑΚΕΔΟΝΙΑΣ ΚΑΙ ΘΡΑΚΗΣ</v>
      </c>
      <c r="I688" s="8">
        <f>INDEX(Δεδομένα!E$1:E$13,MATCH('2020'!H688,Δεδομένα!D$1:D$13,0))</f>
        <v>2</v>
      </c>
      <c r="J688" s="1">
        <v>43861</v>
      </c>
      <c r="K688" s="6" t="s">
        <v>481</v>
      </c>
      <c r="L688" s="36" t="str">
        <f t="shared" si="40"/>
        <v>31/01/2020 12:50</v>
      </c>
      <c r="M688" s="1">
        <v>43861</v>
      </c>
      <c r="N688" s="6" t="s">
        <v>612</v>
      </c>
      <c r="O688" s="36" t="str">
        <f t="shared" si="41"/>
        <v>31/01/2020 13:50</v>
      </c>
      <c r="P688" s="46">
        <f t="shared" si="42"/>
        <v>4.1666666671517305E-2</v>
      </c>
      <c r="Q688" s="48">
        <v>0</v>
      </c>
      <c r="R688" s="47">
        <f t="shared" si="43"/>
        <v>60.000000006984919</v>
      </c>
      <c r="S688" s="6" t="s">
        <v>77</v>
      </c>
      <c r="T688" s="6" t="s">
        <v>80</v>
      </c>
      <c r="U688" s="6" t="s">
        <v>44</v>
      </c>
      <c r="V688" s="6" t="s">
        <v>2099</v>
      </c>
      <c r="W688" s="7">
        <v>0</v>
      </c>
      <c r="X688" s="7">
        <v>0</v>
      </c>
      <c r="Y688" s="7">
        <v>0</v>
      </c>
      <c r="Z688" s="7">
        <v>0</v>
      </c>
      <c r="AA688" s="7">
        <v>0</v>
      </c>
      <c r="AB688" s="7">
        <v>0</v>
      </c>
      <c r="AC688" s="7">
        <v>0.05</v>
      </c>
      <c r="AD688" s="7">
        <v>0</v>
      </c>
      <c r="AE688">
        <v>2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</row>
    <row r="689" spans="1:44" x14ac:dyDescent="0.25">
      <c r="A689">
        <v>1536949</v>
      </c>
      <c r="B689">
        <v>722902</v>
      </c>
      <c r="C689">
        <v>23.922847972157001</v>
      </c>
      <c r="D689">
        <v>40.7574796419105</v>
      </c>
      <c r="E689" s="68" t="s">
        <v>76</v>
      </c>
      <c r="F689" s="8">
        <f>INDEX(Δεδομένα!$P:$P,MATCH('2020'!E689,Δεδομένα!$O:$O,0))</f>
        <v>25</v>
      </c>
      <c r="G689" s="6" t="s">
        <v>77</v>
      </c>
      <c r="H689" s="2" t="str">
        <f>INDEX(Δεδομένα!B$1:B$51,MATCH('2020'!G689,Δεδομένα!A$1:A$51,0))</f>
        <v>ΑΝΑΤΟΛΙΚΗΣ ΜΑΚΕΔΟΝΙΑΣ ΚΑΙ ΘΡΑΚΗΣ</v>
      </c>
      <c r="I689" s="8">
        <f>INDEX(Δεδομένα!E$1:E$13,MATCH('2020'!H689,Δεδομένα!D$1:D$13,0))</f>
        <v>2</v>
      </c>
      <c r="J689" s="1">
        <v>43861</v>
      </c>
      <c r="K689" s="6" t="s">
        <v>1160</v>
      </c>
      <c r="L689" s="36" t="str">
        <f t="shared" si="40"/>
        <v>31/01/2020 14:21</v>
      </c>
      <c r="M689" s="1">
        <v>43861</v>
      </c>
      <c r="N689" s="6" t="s">
        <v>96</v>
      </c>
      <c r="O689" s="36" t="str">
        <f t="shared" si="41"/>
        <v>31/01/2020 16:32</v>
      </c>
      <c r="P689" s="46">
        <f t="shared" si="42"/>
        <v>9.0972222220443655E-2</v>
      </c>
      <c r="Q689" s="48">
        <v>0</v>
      </c>
      <c r="R689" s="47">
        <f t="shared" si="43"/>
        <v>130.99999999743886</v>
      </c>
      <c r="S689" s="6" t="s">
        <v>77</v>
      </c>
      <c r="T689" s="6" t="s">
        <v>80</v>
      </c>
      <c r="U689" s="6" t="s">
        <v>44</v>
      </c>
      <c r="V689" s="6" t="s">
        <v>2111</v>
      </c>
      <c r="W689" s="7">
        <v>0</v>
      </c>
      <c r="X689" s="7">
        <v>0</v>
      </c>
      <c r="Y689" s="7">
        <v>0</v>
      </c>
      <c r="Z689" s="7">
        <v>5</v>
      </c>
      <c r="AA689" s="7">
        <v>0</v>
      </c>
      <c r="AB689" s="7">
        <v>0</v>
      </c>
      <c r="AC689" s="7">
        <v>0</v>
      </c>
      <c r="AD689" s="7">
        <v>0</v>
      </c>
      <c r="AE689">
        <v>3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</row>
    <row r="690" spans="1:44" x14ac:dyDescent="0.25">
      <c r="A690">
        <v>1536618</v>
      </c>
      <c r="B690">
        <v>722990</v>
      </c>
      <c r="C690">
        <v>24.669977439099501</v>
      </c>
      <c r="D690">
        <v>40.959615564660503</v>
      </c>
      <c r="E690" s="68" t="s">
        <v>919</v>
      </c>
      <c r="F690" s="8">
        <f>INDEX(Δεδομένα!$P:$P,MATCH('2020'!E690,Δεδομένα!$O:$O,0))</f>
        <v>26</v>
      </c>
      <c r="G690" s="6" t="s">
        <v>77</v>
      </c>
      <c r="H690" s="2" t="str">
        <f>INDEX(Δεδομένα!B$1:B$51,MATCH('2020'!G690,Δεδομένα!A$1:A$51,0))</f>
        <v>ΑΝΑΤΟΛΙΚΗΣ ΜΑΚΕΔΟΝΙΑΣ ΚΑΙ ΘΡΑΚΗΣ</v>
      </c>
      <c r="I690" s="8">
        <f>INDEX(Δεδομένα!E$1:E$13,MATCH('2020'!H690,Δεδομένα!D$1:D$13,0))</f>
        <v>2</v>
      </c>
      <c r="J690" s="1">
        <v>43861</v>
      </c>
      <c r="K690" s="6" t="s">
        <v>1126</v>
      </c>
      <c r="L690" s="36" t="str">
        <f t="shared" si="40"/>
        <v>31/01/2020 18:59</v>
      </c>
      <c r="M690" s="1">
        <v>43861</v>
      </c>
      <c r="N690" s="6" t="s">
        <v>579</v>
      </c>
      <c r="O690" s="36" t="str">
        <f t="shared" si="41"/>
        <v>31/01/2020 19:19</v>
      </c>
      <c r="P690" s="46">
        <f t="shared" si="42"/>
        <v>1.3888888883229811E-2</v>
      </c>
      <c r="Q690" s="48">
        <v>0</v>
      </c>
      <c r="R690" s="47">
        <f t="shared" si="43"/>
        <v>19.999999991850927</v>
      </c>
      <c r="S690" s="6" t="s">
        <v>44</v>
      </c>
      <c r="T690" s="6" t="s">
        <v>921</v>
      </c>
      <c r="U690" s="6" t="s">
        <v>44</v>
      </c>
      <c r="V690" s="6" t="s">
        <v>2132</v>
      </c>
      <c r="W690" s="7">
        <v>0</v>
      </c>
      <c r="X690" s="7">
        <v>0</v>
      </c>
      <c r="Y690" s="7">
        <v>0</v>
      </c>
      <c r="Z690" s="7">
        <v>0.1</v>
      </c>
      <c r="AA690" s="7">
        <v>0</v>
      </c>
      <c r="AB690" s="7">
        <v>0</v>
      </c>
      <c r="AC690" s="7">
        <v>0</v>
      </c>
      <c r="AD690" s="7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</row>
    <row r="691" spans="1:44" x14ac:dyDescent="0.25">
      <c r="A691">
        <v>1537678</v>
      </c>
      <c r="B691">
        <v>722918</v>
      </c>
      <c r="C691">
        <v>20.596180153872002</v>
      </c>
      <c r="D691">
        <v>38.113836183519197</v>
      </c>
      <c r="E691" s="68" t="s">
        <v>1242</v>
      </c>
      <c r="F691" s="8">
        <f>INDEX(Δεδομένα!$P:$P,MATCH('2020'!E691,Δεδομένα!$O:$O,0))</f>
        <v>234</v>
      </c>
      <c r="G691" s="6" t="s">
        <v>799</v>
      </c>
      <c r="H691" s="2" t="str">
        <f>INDEX(Δεδομένα!B$1:B$51,MATCH('2020'!G691,Δεδομένα!A$1:A$51,0))</f>
        <v>ΙΟΝΙΩΝ ΝΗΣΩΝ</v>
      </c>
      <c r="I691" s="8">
        <f>INDEX(Δεδομένα!E$1:E$13,MATCH('2020'!H691,Δεδομένα!D$1:D$13,0))</f>
        <v>13</v>
      </c>
      <c r="J691" s="1">
        <v>43861</v>
      </c>
      <c r="K691" s="6" t="s">
        <v>2114</v>
      </c>
      <c r="L691" s="36" t="str">
        <f t="shared" si="40"/>
        <v>31/01/2020 15:44</v>
      </c>
      <c r="M691" s="1">
        <v>43861</v>
      </c>
      <c r="N691" s="6" t="s">
        <v>209</v>
      </c>
      <c r="O691" s="36" t="str">
        <f t="shared" si="41"/>
        <v>31/01/2020 18:30</v>
      </c>
      <c r="P691" s="46">
        <f t="shared" si="42"/>
        <v>0.11527777778246673</v>
      </c>
      <c r="Q691" s="48">
        <v>0</v>
      </c>
      <c r="R691" s="47">
        <f t="shared" si="43"/>
        <v>166.00000000675209</v>
      </c>
      <c r="S691" s="6" t="s">
        <v>44</v>
      </c>
      <c r="T691" s="6" t="s">
        <v>1244</v>
      </c>
      <c r="U691" s="6" t="s">
        <v>44</v>
      </c>
      <c r="V691" s="6" t="s">
        <v>670</v>
      </c>
      <c r="W691" s="7">
        <v>0</v>
      </c>
      <c r="X691" s="7">
        <v>7</v>
      </c>
      <c r="Y691" s="7">
        <v>0</v>
      </c>
      <c r="Z691" s="7">
        <v>0</v>
      </c>
      <c r="AA691" s="7">
        <v>0</v>
      </c>
      <c r="AB691" s="7">
        <v>0</v>
      </c>
      <c r="AC691" s="7">
        <v>0</v>
      </c>
      <c r="AD691" s="7">
        <v>0</v>
      </c>
      <c r="AE691">
        <v>2</v>
      </c>
      <c r="AF691">
        <v>0</v>
      </c>
      <c r="AG691">
        <v>0</v>
      </c>
      <c r="AH691">
        <v>0</v>
      </c>
      <c r="AI691">
        <v>0</v>
      </c>
      <c r="AJ691">
        <v>5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</row>
    <row r="692" spans="1:44" x14ac:dyDescent="0.25">
      <c r="A692">
        <v>1536814</v>
      </c>
      <c r="B692">
        <v>723018</v>
      </c>
      <c r="C692">
        <v>22.579642041205702</v>
      </c>
      <c r="D692">
        <v>40.887990815553998</v>
      </c>
      <c r="E692" s="68" t="s">
        <v>229</v>
      </c>
      <c r="F692" s="8">
        <f>INDEX(Δεδομένα!$P:$P,MATCH('2020'!E692,Δεδομένα!$O:$O,0))</f>
        <v>60</v>
      </c>
      <c r="G692" s="6" t="s">
        <v>223</v>
      </c>
      <c r="H692" s="2" t="str">
        <f>INDEX(Δεδομένα!B$1:B$51,MATCH('2020'!G692,Δεδομένα!A$1:A$51,0))</f>
        <v>ΚΕΝΤΡΙΚΗΣ ΜΑΚΕΔΟΝΙΑΣ</v>
      </c>
      <c r="I692" s="8">
        <f>INDEX(Δεδομένα!E$1:E$13,MATCH('2020'!H692,Δεδομένα!D$1:D$13,0))</f>
        <v>3</v>
      </c>
      <c r="J692" s="1">
        <v>43861</v>
      </c>
      <c r="K692" s="6" t="s">
        <v>572</v>
      </c>
      <c r="L692" s="36" t="str">
        <f t="shared" si="40"/>
        <v>31/01/2020 20:40</v>
      </c>
      <c r="M692" s="1">
        <v>43861</v>
      </c>
      <c r="N692" s="6" t="s">
        <v>573</v>
      </c>
      <c r="O692" s="36" t="str">
        <f t="shared" si="41"/>
        <v>31/01/2020 21:55</v>
      </c>
      <c r="P692" s="46">
        <f t="shared" si="42"/>
        <v>5.2083333335758653E-2</v>
      </c>
      <c r="Q692" s="48">
        <v>0</v>
      </c>
      <c r="R692" s="47">
        <f t="shared" si="43"/>
        <v>75.00000000349246</v>
      </c>
      <c r="S692" s="6" t="s">
        <v>232</v>
      </c>
      <c r="T692" s="6" t="s">
        <v>226</v>
      </c>
      <c r="U692" s="6" t="s">
        <v>44</v>
      </c>
      <c r="V692" s="6" t="s">
        <v>2133</v>
      </c>
      <c r="W692" s="7">
        <v>0</v>
      </c>
      <c r="X692" s="7">
        <v>0</v>
      </c>
      <c r="Y692" s="7">
        <v>0</v>
      </c>
      <c r="Z692" s="7">
        <v>0.1</v>
      </c>
      <c r="AA692" s="7">
        <v>0</v>
      </c>
      <c r="AB692" s="7">
        <v>0</v>
      </c>
      <c r="AC692" s="7">
        <v>0</v>
      </c>
      <c r="AD692" s="7">
        <v>0</v>
      </c>
      <c r="AE692">
        <v>2</v>
      </c>
      <c r="AF692">
        <v>0</v>
      </c>
      <c r="AG692">
        <v>0</v>
      </c>
      <c r="AH692">
        <v>0</v>
      </c>
      <c r="AI692">
        <v>0</v>
      </c>
      <c r="AJ692">
        <v>1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</row>
    <row r="693" spans="1:44" x14ac:dyDescent="0.25">
      <c r="A693">
        <v>1537467</v>
      </c>
      <c r="B693">
        <v>722857</v>
      </c>
      <c r="C693">
        <v>22.498266240306599</v>
      </c>
      <c r="D693">
        <v>37.986562997864397</v>
      </c>
      <c r="E693" s="68" t="s">
        <v>390</v>
      </c>
      <c r="F693" s="8">
        <f>INDEX(Δεδομένα!$P:$P,MATCH('2020'!E693,Δεδομένα!$O:$O,0))</f>
        <v>159</v>
      </c>
      <c r="G693" s="6" t="s">
        <v>391</v>
      </c>
      <c r="H693" s="2" t="str">
        <f>INDEX(Δεδομένα!B$1:B$51,MATCH('2020'!G693,Δεδομένα!A$1:A$51,0))</f>
        <v>ΠΕΛΛΟΠΟΝΗΣΟΥ</v>
      </c>
      <c r="I693" s="8">
        <f>INDEX(Δεδομένα!E$1:E$13,MATCH('2020'!H693,Δεδομένα!D$1:D$13,0))</f>
        <v>8</v>
      </c>
      <c r="J693" s="1">
        <v>43861</v>
      </c>
      <c r="K693" s="6" t="s">
        <v>286</v>
      </c>
      <c r="L693" s="36" t="str">
        <f t="shared" si="40"/>
        <v>31/01/2020 10:50</v>
      </c>
      <c r="M693" s="1">
        <v>43861</v>
      </c>
      <c r="N693" s="6" t="s">
        <v>204</v>
      </c>
      <c r="O693" s="36" t="str">
        <f t="shared" si="41"/>
        <v>31/01/2020 17:00</v>
      </c>
      <c r="P693" s="46">
        <f t="shared" si="42"/>
        <v>0.25694444444525288</v>
      </c>
      <c r="Q693" s="48">
        <v>0</v>
      </c>
      <c r="R693" s="47">
        <f t="shared" si="43"/>
        <v>370.00000000116415</v>
      </c>
      <c r="S693" s="6" t="s">
        <v>1096</v>
      </c>
      <c r="T693" s="6" t="s">
        <v>1097</v>
      </c>
      <c r="U693" s="6" t="s">
        <v>2093</v>
      </c>
      <c r="V693" s="6" t="s">
        <v>2093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3</v>
      </c>
      <c r="AC693" s="7">
        <v>0</v>
      </c>
      <c r="AD693" s="7">
        <v>0</v>
      </c>
      <c r="AE693">
        <v>12</v>
      </c>
      <c r="AF693">
        <v>0</v>
      </c>
      <c r="AG693">
        <v>0</v>
      </c>
      <c r="AH693">
        <v>0</v>
      </c>
      <c r="AI693">
        <v>0</v>
      </c>
      <c r="AJ693">
        <v>6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</row>
    <row r="694" spans="1:44" x14ac:dyDescent="0.25">
      <c r="A694">
        <v>1536548</v>
      </c>
      <c r="B694">
        <v>722937</v>
      </c>
      <c r="C694">
        <v>22.179577240264699</v>
      </c>
      <c r="D694">
        <v>39.849716013512698</v>
      </c>
      <c r="E694" s="68" t="s">
        <v>1022</v>
      </c>
      <c r="F694" s="8">
        <f>INDEX(Δεδομένα!$P:$P,MATCH('2020'!E694,Δεδομένα!$O:$O,0))</f>
        <v>103</v>
      </c>
      <c r="G694" s="6" t="s">
        <v>288</v>
      </c>
      <c r="H694" s="2" t="str">
        <f>INDEX(Δεδομένα!B$1:B$51,MATCH('2020'!G694,Δεδομένα!A$1:A$51,0))</f>
        <v>ΘΕΣΣΑΛΙΑΣ</v>
      </c>
      <c r="I694" s="8">
        <f>INDEX(Δεδομένα!E$1:E$13,MATCH('2020'!H694,Δεδομένα!D$1:D$13,0))</f>
        <v>6</v>
      </c>
      <c r="J694" s="1">
        <v>43861</v>
      </c>
      <c r="K694" s="6" t="s">
        <v>75</v>
      </c>
      <c r="L694" s="36" t="str">
        <f t="shared" si="40"/>
        <v>31/01/2020 16:33</v>
      </c>
      <c r="M694" s="1">
        <v>43861</v>
      </c>
      <c r="N694" s="6" t="s">
        <v>1459</v>
      </c>
      <c r="O694" s="36" t="str">
        <f t="shared" si="41"/>
        <v>31/01/2020 17:08</v>
      </c>
      <c r="P694" s="46">
        <f t="shared" si="42"/>
        <v>2.4305555554747116E-2</v>
      </c>
      <c r="Q694" s="48">
        <v>0</v>
      </c>
      <c r="R694" s="47">
        <f t="shared" si="43"/>
        <v>34.999999998835847</v>
      </c>
      <c r="S694" s="6" t="s">
        <v>1025</v>
      </c>
      <c r="T694" s="6" t="s">
        <v>1026</v>
      </c>
      <c r="U694" s="6" t="s">
        <v>44</v>
      </c>
      <c r="V694" s="6" t="s">
        <v>2117</v>
      </c>
      <c r="W694" s="7">
        <v>0</v>
      </c>
      <c r="X694" s="7">
        <v>0</v>
      </c>
      <c r="Y694" s="7">
        <v>0</v>
      </c>
      <c r="Z694" s="7">
        <v>1</v>
      </c>
      <c r="AA694" s="7">
        <v>0</v>
      </c>
      <c r="AB694" s="7">
        <v>0</v>
      </c>
      <c r="AC694" s="7">
        <v>0</v>
      </c>
      <c r="AD694" s="7">
        <v>0</v>
      </c>
      <c r="AE694">
        <v>2</v>
      </c>
      <c r="AF694">
        <v>0</v>
      </c>
      <c r="AG694">
        <v>0</v>
      </c>
      <c r="AH694">
        <v>0</v>
      </c>
      <c r="AI694">
        <v>0</v>
      </c>
      <c r="AJ694">
        <v>1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</row>
    <row r="695" spans="1:44" x14ac:dyDescent="0.25">
      <c r="A695">
        <v>1536575</v>
      </c>
      <c r="B695">
        <v>722872</v>
      </c>
      <c r="C695">
        <v>25.111486224420801</v>
      </c>
      <c r="D695">
        <v>39.905188343885001</v>
      </c>
      <c r="E695" s="68" t="s">
        <v>519</v>
      </c>
      <c r="F695" s="8">
        <f>INDEX(Δεδομένα!$P:$P,MATCH('2020'!E695,Δεδομένα!$O:$O,0))</f>
        <v>200</v>
      </c>
      <c r="G695" s="6" t="s">
        <v>495</v>
      </c>
      <c r="H695" s="2" t="str">
        <f>INDEX(Δεδομένα!B$1:B$51,MATCH('2020'!G695,Δεδομένα!A$1:A$51,0))</f>
        <v>ΒΟΡΕΙΟΥ ΑΙΓΑΙΟΥ</v>
      </c>
      <c r="I695" s="8">
        <f>INDEX(Δεδομένα!E$1:E$13,MATCH('2020'!H695,Δεδομένα!D$1:D$13,0))</f>
        <v>11</v>
      </c>
      <c r="J695" s="1">
        <v>43861</v>
      </c>
      <c r="K695" s="6" t="s">
        <v>1138</v>
      </c>
      <c r="L695" s="36" t="str">
        <f t="shared" si="40"/>
        <v>31/01/2020 12:12</v>
      </c>
      <c r="M695" s="1">
        <v>43861</v>
      </c>
      <c r="N695" s="6" t="s">
        <v>2097</v>
      </c>
      <c r="O695" s="36" t="str">
        <f t="shared" si="41"/>
        <v>31/01/2020 12:31</v>
      </c>
      <c r="P695" s="46">
        <f t="shared" si="42"/>
        <v>1.3194444443797693E-2</v>
      </c>
      <c r="Q695" s="48">
        <v>0</v>
      </c>
      <c r="R695" s="47">
        <f t="shared" si="43"/>
        <v>18.999999999068677</v>
      </c>
      <c r="S695" s="6" t="s">
        <v>495</v>
      </c>
      <c r="T695" s="6" t="s">
        <v>521</v>
      </c>
      <c r="U695" s="6" t="s">
        <v>44</v>
      </c>
      <c r="V695" s="6" t="s">
        <v>2098</v>
      </c>
      <c r="W695" s="7">
        <v>0</v>
      </c>
      <c r="X695" s="7">
        <v>0</v>
      </c>
      <c r="Y695" s="7">
        <v>0</v>
      </c>
      <c r="Z695" s="7">
        <v>0.1</v>
      </c>
      <c r="AA695" s="7">
        <v>0</v>
      </c>
      <c r="AB695" s="7">
        <v>0</v>
      </c>
      <c r="AC695" s="7">
        <v>0</v>
      </c>
      <c r="AD695" s="7">
        <v>0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</row>
    <row r="696" spans="1:44" x14ac:dyDescent="0.25">
      <c r="A696">
        <v>1537980</v>
      </c>
      <c r="B696">
        <v>722895</v>
      </c>
      <c r="C696">
        <v>26.5073789680199</v>
      </c>
      <c r="D696">
        <v>39.139421009862403</v>
      </c>
      <c r="E696" s="68" t="s">
        <v>494</v>
      </c>
      <c r="F696" s="8">
        <f>INDEX(Δεδομένα!$P:$P,MATCH('2020'!E696,Δεδομένα!$O:$O,0))</f>
        <v>196</v>
      </c>
      <c r="G696" s="6" t="s">
        <v>495</v>
      </c>
      <c r="H696" s="2" t="str">
        <f>INDEX(Δεδομένα!B$1:B$51,MATCH('2020'!G696,Δεδομένα!A$1:A$51,0))</f>
        <v>ΒΟΡΕΙΟΥ ΑΙΓΑΙΟΥ</v>
      </c>
      <c r="I696" s="8">
        <f>INDEX(Δεδομένα!E$1:E$13,MATCH('2020'!H696,Δεδομένα!D$1:D$13,0))</f>
        <v>11</v>
      </c>
      <c r="J696" s="1">
        <v>43861</v>
      </c>
      <c r="K696" s="6" t="s">
        <v>1321</v>
      </c>
      <c r="L696" s="36" t="str">
        <f t="shared" si="40"/>
        <v>31/01/2020 13:42</v>
      </c>
      <c r="M696" s="1">
        <v>43861</v>
      </c>
      <c r="N696" s="6" t="s">
        <v>1102</v>
      </c>
      <c r="O696" s="36" t="str">
        <f t="shared" si="41"/>
        <v>31/01/2020 15:10</v>
      </c>
      <c r="P696" s="46">
        <f t="shared" si="42"/>
        <v>6.1111111113859806E-2</v>
      </c>
      <c r="Q696" s="48">
        <v>0</v>
      </c>
      <c r="R696" s="47">
        <f t="shared" si="43"/>
        <v>88.000000003958121</v>
      </c>
      <c r="S696" s="6" t="s">
        <v>498</v>
      </c>
      <c r="T696" s="6" t="s">
        <v>499</v>
      </c>
      <c r="U696" s="6" t="s">
        <v>500</v>
      </c>
      <c r="V696" s="6" t="s">
        <v>2108</v>
      </c>
      <c r="W696" s="7">
        <v>0</v>
      </c>
      <c r="X696" s="7">
        <v>0</v>
      </c>
      <c r="Y696" s="7">
        <v>0</v>
      </c>
      <c r="Z696" s="7">
        <v>0</v>
      </c>
      <c r="AA696" s="7">
        <v>0</v>
      </c>
      <c r="AB696" s="7">
        <v>0.5</v>
      </c>
      <c r="AC696" s="7">
        <v>0</v>
      </c>
      <c r="AD696" s="7">
        <v>0</v>
      </c>
      <c r="AE696">
        <v>8</v>
      </c>
      <c r="AF696">
        <v>0</v>
      </c>
      <c r="AG696">
        <v>0</v>
      </c>
      <c r="AH696">
        <v>0</v>
      </c>
      <c r="AI696">
        <v>0</v>
      </c>
      <c r="AJ696">
        <v>4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</row>
    <row r="697" spans="1:44" x14ac:dyDescent="0.25">
      <c r="A697">
        <v>1539842</v>
      </c>
      <c r="B697">
        <v>722907</v>
      </c>
      <c r="C697">
        <v>22.907024259276</v>
      </c>
      <c r="D697">
        <v>39.000450095037102</v>
      </c>
      <c r="E697" s="68" t="s">
        <v>1250</v>
      </c>
      <c r="F697" s="8">
        <f>INDEX(Δεδομένα!$P:$P,MATCH('2020'!E697,Δεδομένα!$O:$O,0))</f>
        <v>105</v>
      </c>
      <c r="G697" s="6" t="s">
        <v>958</v>
      </c>
      <c r="H697" s="2" t="str">
        <f>INDEX(Δεδομένα!B$1:B$51,MATCH('2020'!G697,Δεδομένα!A$1:A$51,0))</f>
        <v>ΘΕΣΣΑΛΙΑΣ</v>
      </c>
      <c r="I697" s="8">
        <f>INDEX(Δεδομένα!E$1:E$13,MATCH('2020'!H697,Δεδομένα!D$1:D$13,0))</f>
        <v>6</v>
      </c>
      <c r="J697" s="1">
        <v>43861</v>
      </c>
      <c r="K697" s="6" t="s">
        <v>2017</v>
      </c>
      <c r="L697" s="36" t="str">
        <f t="shared" si="40"/>
        <v>31/01/2020 14:34</v>
      </c>
      <c r="M697" s="1">
        <v>43861</v>
      </c>
      <c r="N697" s="6" t="s">
        <v>66</v>
      </c>
      <c r="O697" s="36" t="str">
        <f t="shared" si="41"/>
        <v>31/01/2020 15:15</v>
      </c>
      <c r="P697" s="46">
        <f t="shared" si="42"/>
        <v>2.8472222220443655E-2</v>
      </c>
      <c r="Q697" s="48">
        <v>0</v>
      </c>
      <c r="R697" s="47">
        <f t="shared" si="43"/>
        <v>40.999999997438863</v>
      </c>
      <c r="S697" s="6" t="s">
        <v>1252</v>
      </c>
      <c r="T697" s="6" t="s">
        <v>1253</v>
      </c>
      <c r="U697" s="6" t="s">
        <v>44</v>
      </c>
      <c r="V697" s="6" t="s">
        <v>2112</v>
      </c>
      <c r="W697" s="7">
        <v>0</v>
      </c>
      <c r="X697" s="7">
        <v>1</v>
      </c>
      <c r="Y697" s="7">
        <v>0</v>
      </c>
      <c r="Z697" s="7">
        <v>0.5</v>
      </c>
      <c r="AA697" s="7">
        <v>0.5</v>
      </c>
      <c r="AB697" s="7">
        <v>0</v>
      </c>
      <c r="AC697" s="7">
        <v>0</v>
      </c>
      <c r="AD697" s="7">
        <v>0</v>
      </c>
      <c r="AE697">
        <v>2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</row>
    <row r="698" spans="1:44" x14ac:dyDescent="0.25">
      <c r="A698">
        <v>1539852</v>
      </c>
      <c r="B698">
        <v>722914</v>
      </c>
      <c r="C698">
        <v>22.9240252546618</v>
      </c>
      <c r="D698">
        <v>38.9978897897821</v>
      </c>
      <c r="E698" s="68" t="s">
        <v>1250</v>
      </c>
      <c r="F698" s="8">
        <f>INDEX(Δεδομένα!$P:$P,MATCH('2020'!E698,Δεδομένα!$O:$O,0))</f>
        <v>105</v>
      </c>
      <c r="G698" s="6" t="s">
        <v>958</v>
      </c>
      <c r="H698" s="2" t="str">
        <f>INDEX(Δεδομένα!B$1:B$51,MATCH('2020'!G698,Δεδομένα!A$1:A$51,0))</f>
        <v>ΘΕΣΣΑΛΙΑΣ</v>
      </c>
      <c r="I698" s="8">
        <f>INDEX(Δεδομένα!E$1:E$13,MATCH('2020'!H698,Δεδομένα!D$1:D$13,0))</f>
        <v>6</v>
      </c>
      <c r="J698" s="1">
        <v>43861</v>
      </c>
      <c r="K698" s="6" t="s">
        <v>145</v>
      </c>
      <c r="L698" s="36" t="str">
        <f t="shared" si="40"/>
        <v>31/01/2020 15:20</v>
      </c>
      <c r="M698" s="1">
        <v>43861</v>
      </c>
      <c r="N698" s="6" t="s">
        <v>281</v>
      </c>
      <c r="O698" s="36" t="str">
        <f t="shared" si="41"/>
        <v>31/01/2020 16:00</v>
      </c>
      <c r="P698" s="46">
        <f t="shared" si="42"/>
        <v>2.7777777773735579E-2</v>
      </c>
      <c r="Q698" s="48">
        <v>0</v>
      </c>
      <c r="R698" s="47">
        <f t="shared" si="43"/>
        <v>39.999999994179234</v>
      </c>
      <c r="S698" s="6" t="s">
        <v>1252</v>
      </c>
      <c r="T698" s="6" t="s">
        <v>1253</v>
      </c>
      <c r="U698" s="6" t="s">
        <v>44</v>
      </c>
      <c r="V698" s="6" t="s">
        <v>2113</v>
      </c>
      <c r="W698" s="7">
        <v>0</v>
      </c>
      <c r="X698" s="7">
        <v>0</v>
      </c>
      <c r="Y698" s="7">
        <v>0</v>
      </c>
      <c r="Z698" s="7">
        <v>0.2</v>
      </c>
      <c r="AA698" s="7">
        <v>0</v>
      </c>
      <c r="AB698" s="7">
        <v>0</v>
      </c>
      <c r="AC698" s="7">
        <v>0</v>
      </c>
      <c r="AD698" s="7">
        <v>0</v>
      </c>
      <c r="AE698">
        <v>2</v>
      </c>
      <c r="AF698">
        <v>0</v>
      </c>
      <c r="AG698">
        <v>0</v>
      </c>
      <c r="AH698">
        <v>0</v>
      </c>
      <c r="AI698">
        <v>0</v>
      </c>
      <c r="AJ698">
        <v>1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</row>
    <row r="699" spans="1:44" x14ac:dyDescent="0.25">
      <c r="A699">
        <v>1538573</v>
      </c>
      <c r="B699">
        <v>722965</v>
      </c>
      <c r="C699">
        <v>21.895949547523902</v>
      </c>
      <c r="D699">
        <v>37.084741648870697</v>
      </c>
      <c r="E699" s="68" t="s">
        <v>937</v>
      </c>
      <c r="F699" s="8">
        <f>INDEX(Δεδομένα!$P:$P,MATCH('2020'!E699,Δεδομένα!$O:$O,0))</f>
        <v>143</v>
      </c>
      <c r="G699" s="6" t="s">
        <v>841</v>
      </c>
      <c r="H699" s="2" t="str">
        <f>INDEX(Δεδομένα!B$1:B$51,MATCH('2020'!G699,Δεδομένα!A$1:A$51,0))</f>
        <v>ΠΕΛΛΟΠΟΝΗΣΟΥ</v>
      </c>
      <c r="I699" s="8">
        <f>INDEX(Δεδομένα!E$1:E$13,MATCH('2020'!H699,Δεδομένα!D$1:D$13,0))</f>
        <v>8</v>
      </c>
      <c r="J699" s="1">
        <v>43861</v>
      </c>
      <c r="K699" s="6" t="s">
        <v>207</v>
      </c>
      <c r="L699" s="36" t="str">
        <f t="shared" si="40"/>
        <v>31/01/2020 18:00</v>
      </c>
      <c r="M699" s="1">
        <v>43861</v>
      </c>
      <c r="N699" s="6" t="s">
        <v>142</v>
      </c>
      <c r="O699" s="36" t="str">
        <f t="shared" si="41"/>
        <v>31/01/2020 19:20</v>
      </c>
      <c r="P699" s="46">
        <f t="shared" si="42"/>
        <v>5.5555555554747116E-2</v>
      </c>
      <c r="Q699" s="48">
        <v>0</v>
      </c>
      <c r="R699" s="47">
        <f t="shared" si="43"/>
        <v>79.999999998835847</v>
      </c>
      <c r="S699" s="6" t="s">
        <v>2119</v>
      </c>
      <c r="T699" s="6" t="s">
        <v>984</v>
      </c>
      <c r="U699" s="6" t="s">
        <v>44</v>
      </c>
      <c r="V699" s="6" t="s">
        <v>2120</v>
      </c>
      <c r="W699" s="7">
        <v>0</v>
      </c>
      <c r="X699" s="7">
        <v>0</v>
      </c>
      <c r="Y699" s="7">
        <v>0</v>
      </c>
      <c r="Z699" s="7">
        <v>0</v>
      </c>
      <c r="AA699" s="7">
        <v>0</v>
      </c>
      <c r="AB699" s="7">
        <v>0.3</v>
      </c>
      <c r="AC699" s="7">
        <v>0</v>
      </c>
      <c r="AD699" s="7">
        <v>0</v>
      </c>
      <c r="AE699">
        <v>3</v>
      </c>
      <c r="AF699">
        <v>0</v>
      </c>
      <c r="AG699">
        <v>0</v>
      </c>
      <c r="AH699">
        <v>0</v>
      </c>
      <c r="AI699">
        <v>0</v>
      </c>
      <c r="AJ699">
        <v>1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</row>
    <row r="700" spans="1:44" x14ac:dyDescent="0.25">
      <c r="A700">
        <v>1536583</v>
      </c>
      <c r="B700">
        <v>722989</v>
      </c>
      <c r="C700">
        <v>21.638049139875299</v>
      </c>
      <c r="D700">
        <v>37.011478729707797</v>
      </c>
      <c r="E700" s="68" t="s">
        <v>997</v>
      </c>
      <c r="F700" s="8">
        <f>INDEX(Δεδομένα!$P:$P,MATCH('2020'!E700,Δεδομένα!$O:$O,0))</f>
        <v>145</v>
      </c>
      <c r="G700" s="6" t="s">
        <v>841</v>
      </c>
      <c r="H700" s="2" t="str">
        <f>INDEX(Δεδομένα!B$1:B$51,MATCH('2020'!G700,Δεδομένα!A$1:A$51,0))</f>
        <v>ΠΕΛΛΟΠΟΝΗΣΟΥ</v>
      </c>
      <c r="I700" s="8">
        <f>INDEX(Δεδομένα!E$1:E$13,MATCH('2020'!H700,Δεδομένα!D$1:D$13,0))</f>
        <v>8</v>
      </c>
      <c r="J700" s="1">
        <v>43861</v>
      </c>
      <c r="K700" s="6" t="s">
        <v>106</v>
      </c>
      <c r="L700" s="36" t="str">
        <f t="shared" si="40"/>
        <v>31/01/2020 18:44</v>
      </c>
      <c r="M700" s="1">
        <v>43861</v>
      </c>
      <c r="N700" s="6" t="s">
        <v>235</v>
      </c>
      <c r="O700" s="36" t="str">
        <f t="shared" si="41"/>
        <v>31/01/2020 19:50</v>
      </c>
      <c r="P700" s="46">
        <f t="shared" si="42"/>
        <v>4.5833333337213844E-2</v>
      </c>
      <c r="Q700" s="48">
        <v>0</v>
      </c>
      <c r="R700" s="47">
        <f t="shared" si="43"/>
        <v>66.000000005587935</v>
      </c>
      <c r="S700" s="6" t="s">
        <v>998</v>
      </c>
      <c r="T700" s="6" t="s">
        <v>999</v>
      </c>
      <c r="U700" s="6" t="s">
        <v>44</v>
      </c>
      <c r="V700" s="6" t="s">
        <v>2131</v>
      </c>
      <c r="W700" s="7">
        <v>0</v>
      </c>
      <c r="X700" s="7">
        <v>0</v>
      </c>
      <c r="Y700" s="7">
        <v>0</v>
      </c>
      <c r="Z700" s="7">
        <v>0</v>
      </c>
      <c r="AA700" s="7">
        <v>0.5</v>
      </c>
      <c r="AB700" s="7">
        <v>0</v>
      </c>
      <c r="AC700" s="7">
        <v>0</v>
      </c>
      <c r="AD700" s="7">
        <v>0</v>
      </c>
      <c r="AE700">
        <v>4</v>
      </c>
      <c r="AF700">
        <v>0</v>
      </c>
      <c r="AG700">
        <v>0</v>
      </c>
      <c r="AH700">
        <v>0</v>
      </c>
      <c r="AI700">
        <v>0</v>
      </c>
      <c r="AJ700">
        <v>2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</row>
    <row r="701" spans="1:44" x14ac:dyDescent="0.25">
      <c r="A701">
        <v>1536693</v>
      </c>
      <c r="B701">
        <v>722870</v>
      </c>
      <c r="C701">
        <v>22.301521301269499</v>
      </c>
      <c r="D701">
        <v>40.833053588867202</v>
      </c>
      <c r="E701" s="68" t="s">
        <v>873</v>
      </c>
      <c r="F701" s="8">
        <f>INDEX(Δεδομένα!$P:$P,MATCH('2020'!E701,Δεδομένα!$O:$O,0))</f>
        <v>61</v>
      </c>
      <c r="G701" s="6" t="s">
        <v>874</v>
      </c>
      <c r="H701" s="2" t="str">
        <f>INDEX(Δεδομένα!B$1:B$51,MATCH('2020'!G701,Δεδομένα!A$1:A$51,0))</f>
        <v>ΚΕΝΤΡΙΚΗΣ ΜΑΚΕΔΟΝΙΑΣ</v>
      </c>
      <c r="I701" s="8">
        <f>INDEX(Δεδομένα!E$1:E$13,MATCH('2020'!H701,Δεδομένα!D$1:D$13,0))</f>
        <v>3</v>
      </c>
      <c r="J701" s="1">
        <v>43861</v>
      </c>
      <c r="K701" s="6" t="s">
        <v>576</v>
      </c>
      <c r="L701" s="36" t="str">
        <f t="shared" si="40"/>
        <v>31/01/2020 11:59</v>
      </c>
      <c r="M701" s="1">
        <v>43861</v>
      </c>
      <c r="N701" s="6" t="s">
        <v>218</v>
      </c>
      <c r="O701" s="36" t="str">
        <f t="shared" si="41"/>
        <v>31/01/2020 14:25</v>
      </c>
      <c r="P701" s="46">
        <f t="shared" si="42"/>
        <v>0.10138888889196096</v>
      </c>
      <c r="Q701" s="48">
        <v>0</v>
      </c>
      <c r="R701" s="47">
        <f t="shared" si="43"/>
        <v>146.00000000442378</v>
      </c>
      <c r="S701" s="6" t="s">
        <v>877</v>
      </c>
      <c r="T701" s="6" t="s">
        <v>878</v>
      </c>
      <c r="U701" s="6" t="s">
        <v>2095</v>
      </c>
      <c r="V701" s="6" t="s">
        <v>2096</v>
      </c>
      <c r="W701" s="7">
        <v>0</v>
      </c>
      <c r="X701" s="7">
        <v>0</v>
      </c>
      <c r="Y701" s="7">
        <v>0</v>
      </c>
      <c r="Z701" s="7">
        <v>0.1</v>
      </c>
      <c r="AA701" s="7">
        <v>0</v>
      </c>
      <c r="AB701" s="7">
        <v>0</v>
      </c>
      <c r="AC701" s="7">
        <v>0</v>
      </c>
      <c r="AD701" s="7">
        <v>0</v>
      </c>
      <c r="AE701">
        <v>2</v>
      </c>
      <c r="AF701">
        <v>0</v>
      </c>
      <c r="AG701">
        <v>0</v>
      </c>
      <c r="AH701">
        <v>0</v>
      </c>
      <c r="AI701">
        <v>0</v>
      </c>
      <c r="AJ701">
        <v>1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</row>
    <row r="702" spans="1:44" x14ac:dyDescent="0.25">
      <c r="A702">
        <v>1536707</v>
      </c>
      <c r="B702">
        <v>722889</v>
      </c>
      <c r="C702">
        <v>22.430839538574201</v>
      </c>
      <c r="D702">
        <v>40.755393981933601</v>
      </c>
      <c r="E702" s="68" t="s">
        <v>873</v>
      </c>
      <c r="F702" s="8">
        <f>INDEX(Δεδομένα!$P:$P,MATCH('2020'!E702,Δεδομένα!$O:$O,0))</f>
        <v>61</v>
      </c>
      <c r="G702" s="6" t="s">
        <v>874</v>
      </c>
      <c r="H702" s="2" t="str">
        <f>INDEX(Δεδομένα!B$1:B$51,MATCH('2020'!G702,Δεδομένα!A$1:A$51,0))</f>
        <v>ΚΕΝΤΡΙΚΗΣ ΜΑΚΕΔΟΝΙΑΣ</v>
      </c>
      <c r="I702" s="8">
        <f>INDEX(Δεδομένα!E$1:E$13,MATCH('2020'!H702,Δεδομένα!D$1:D$13,0))</f>
        <v>3</v>
      </c>
      <c r="J702" s="1">
        <v>43861</v>
      </c>
      <c r="K702" s="6" t="s">
        <v>1627</v>
      </c>
      <c r="L702" s="36" t="str">
        <f t="shared" si="40"/>
        <v>31/01/2020 13:29</v>
      </c>
      <c r="M702" s="1">
        <v>43861</v>
      </c>
      <c r="N702" s="6" t="s">
        <v>218</v>
      </c>
      <c r="O702" s="36" t="str">
        <f t="shared" si="41"/>
        <v>31/01/2020 14:25</v>
      </c>
      <c r="P702" s="46">
        <f t="shared" si="42"/>
        <v>3.888888889196096E-2</v>
      </c>
      <c r="Q702" s="48">
        <v>0</v>
      </c>
      <c r="R702" s="47">
        <f t="shared" si="43"/>
        <v>56.000000004423782</v>
      </c>
      <c r="S702" s="6" t="s">
        <v>877</v>
      </c>
      <c r="T702" s="6" t="s">
        <v>878</v>
      </c>
      <c r="U702" s="6" t="s">
        <v>1161</v>
      </c>
      <c r="V702" s="6" t="s">
        <v>1817</v>
      </c>
      <c r="W702" s="7">
        <v>0</v>
      </c>
      <c r="X702" s="7">
        <v>0</v>
      </c>
      <c r="Y702" s="7">
        <v>0</v>
      </c>
      <c r="Z702" s="7">
        <v>0</v>
      </c>
      <c r="AA702" s="7">
        <v>2</v>
      </c>
      <c r="AB702" s="7">
        <v>0</v>
      </c>
      <c r="AC702" s="7">
        <v>0</v>
      </c>
      <c r="AD702" s="7">
        <v>0</v>
      </c>
      <c r="AE702">
        <v>2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</row>
    <row r="703" spans="1:44" x14ac:dyDescent="0.25">
      <c r="A703">
        <v>1536736</v>
      </c>
      <c r="B703">
        <v>722901</v>
      </c>
      <c r="C703">
        <v>22.2513996989193</v>
      </c>
      <c r="D703">
        <v>40.836591650047502</v>
      </c>
      <c r="E703" s="68" t="s">
        <v>873</v>
      </c>
      <c r="F703" s="8">
        <f>INDEX(Δεδομένα!$P:$P,MATCH('2020'!E703,Δεδομένα!$O:$O,0))</f>
        <v>61</v>
      </c>
      <c r="G703" s="6" t="s">
        <v>874</v>
      </c>
      <c r="H703" s="2" t="str">
        <f>INDEX(Δεδομένα!B$1:B$51,MATCH('2020'!G703,Δεδομένα!A$1:A$51,0))</f>
        <v>ΚΕΝΤΡΙΚΗΣ ΜΑΚΕΔΟΝΙΑΣ</v>
      </c>
      <c r="I703" s="8">
        <f>INDEX(Δεδομένα!E$1:E$13,MATCH('2020'!H703,Δεδομένα!D$1:D$13,0))</f>
        <v>3</v>
      </c>
      <c r="J703" s="1">
        <v>43861</v>
      </c>
      <c r="K703" s="6" t="s">
        <v>218</v>
      </c>
      <c r="L703" s="36" t="str">
        <f t="shared" si="40"/>
        <v>31/01/2020 14:25</v>
      </c>
      <c r="M703" s="1">
        <v>43861</v>
      </c>
      <c r="N703" s="6" t="s">
        <v>59</v>
      </c>
      <c r="O703" s="36" t="str">
        <f t="shared" si="41"/>
        <v>31/01/2020 15:00</v>
      </c>
      <c r="P703" s="46">
        <f t="shared" si="42"/>
        <v>2.4305555554747116E-2</v>
      </c>
      <c r="Q703" s="48">
        <v>0</v>
      </c>
      <c r="R703" s="47">
        <f t="shared" si="43"/>
        <v>34.999999998835847</v>
      </c>
      <c r="S703" s="6" t="s">
        <v>877</v>
      </c>
      <c r="T703" s="6" t="s">
        <v>878</v>
      </c>
      <c r="U703" s="6" t="s">
        <v>2109</v>
      </c>
      <c r="V703" s="6" t="s">
        <v>2110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20</v>
      </c>
      <c r="AC703" s="7">
        <v>0</v>
      </c>
      <c r="AD703" s="7">
        <v>0</v>
      </c>
      <c r="AE703">
        <v>2</v>
      </c>
      <c r="AF703">
        <v>0</v>
      </c>
      <c r="AG703">
        <v>0</v>
      </c>
      <c r="AH703">
        <v>0</v>
      </c>
      <c r="AI703">
        <v>0</v>
      </c>
      <c r="AJ703">
        <v>1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</row>
    <row r="704" spans="1:44" x14ac:dyDescent="0.25">
      <c r="A704">
        <v>1536757</v>
      </c>
      <c r="B704">
        <v>722981</v>
      </c>
      <c r="C704">
        <v>22.2848531663934</v>
      </c>
      <c r="D704">
        <v>40.748270305825102</v>
      </c>
      <c r="E704" s="68" t="s">
        <v>873</v>
      </c>
      <c r="F704" s="8">
        <f>INDEX(Δεδομένα!$P:$P,MATCH('2020'!E704,Δεδομένα!$O:$O,0))</f>
        <v>61</v>
      </c>
      <c r="G704" s="6" t="s">
        <v>874</v>
      </c>
      <c r="H704" s="2" t="str">
        <f>INDEX(Δεδομένα!B$1:B$51,MATCH('2020'!G704,Δεδομένα!A$1:A$51,0))</f>
        <v>ΚΕΝΤΡΙΚΗΣ ΜΑΚΕΔΟΝΙΑΣ</v>
      </c>
      <c r="I704" s="8">
        <f>INDEX(Δεδομένα!E$1:E$13,MATCH('2020'!H704,Δεδομένα!D$1:D$13,0))</f>
        <v>3</v>
      </c>
      <c r="J704" s="1">
        <v>43861</v>
      </c>
      <c r="K704" s="6" t="s">
        <v>263</v>
      </c>
      <c r="L704" s="36" t="str">
        <f t="shared" si="40"/>
        <v>31/01/2020 18:35</v>
      </c>
      <c r="M704" s="1">
        <v>43861</v>
      </c>
      <c r="N704" s="6" t="s">
        <v>181</v>
      </c>
      <c r="O704" s="36" t="str">
        <f t="shared" si="41"/>
        <v>31/01/2020 19:15</v>
      </c>
      <c r="P704" s="46">
        <f t="shared" si="42"/>
        <v>2.7777777781011537E-2</v>
      </c>
      <c r="Q704" s="48">
        <v>0</v>
      </c>
      <c r="R704" s="47">
        <f t="shared" si="43"/>
        <v>40.000000004656613</v>
      </c>
      <c r="S704" s="6" t="s">
        <v>877</v>
      </c>
      <c r="T704" s="6" t="s">
        <v>878</v>
      </c>
      <c r="U704" s="6" t="s">
        <v>2126</v>
      </c>
      <c r="V704" s="6" t="s">
        <v>2127</v>
      </c>
      <c r="W704" s="7">
        <v>0</v>
      </c>
      <c r="X704" s="7">
        <v>0</v>
      </c>
      <c r="Y704" s="7">
        <v>0</v>
      </c>
      <c r="Z704" s="7">
        <v>0.1</v>
      </c>
      <c r="AA704" s="7">
        <v>0</v>
      </c>
      <c r="AB704" s="7">
        <v>0</v>
      </c>
      <c r="AC704" s="7">
        <v>0</v>
      </c>
      <c r="AD704" s="7">
        <v>0</v>
      </c>
      <c r="AE704">
        <v>2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</row>
    <row r="705" spans="1:44" x14ac:dyDescent="0.25">
      <c r="A705">
        <v>1537140</v>
      </c>
      <c r="B705">
        <v>722867</v>
      </c>
      <c r="C705">
        <v>22.329311370849599</v>
      </c>
      <c r="D705">
        <v>40.2556343078613</v>
      </c>
      <c r="E705" s="68" t="s">
        <v>978</v>
      </c>
      <c r="F705" s="8">
        <f>INDEX(Δεδομένα!$P:$P,MATCH('2020'!E705,Δεδομένα!$O:$O,0))</f>
        <v>67</v>
      </c>
      <c r="G705" s="6" t="s">
        <v>917</v>
      </c>
      <c r="H705" s="2" t="str">
        <f>INDEX(Δεδομένα!B$1:B$51,MATCH('2020'!G705,Δεδομένα!A$1:A$51,0))</f>
        <v>ΚΕΝΤΡΙΚΗΣ ΜΑΚΕΔΟΝΙΑΣ</v>
      </c>
      <c r="I705" s="8">
        <f>INDEX(Δεδομένα!E$1:E$13,MATCH('2020'!H705,Δεδομένα!D$1:D$13,0))</f>
        <v>3</v>
      </c>
      <c r="J705" s="1">
        <v>43861</v>
      </c>
      <c r="K705" s="6" t="s">
        <v>787</v>
      </c>
      <c r="L705" s="36" t="str">
        <f t="shared" si="40"/>
        <v>31/01/2020 11:44</v>
      </c>
      <c r="M705" s="1">
        <v>43861</v>
      </c>
      <c r="N705" s="6" t="s">
        <v>1467</v>
      </c>
      <c r="O705" s="36" t="str">
        <f t="shared" si="41"/>
        <v>31/01/2020 13:40</v>
      </c>
      <c r="P705" s="46">
        <f t="shared" si="42"/>
        <v>8.0555555556202307E-2</v>
      </c>
      <c r="Q705" s="48">
        <v>0</v>
      </c>
      <c r="R705" s="47">
        <f t="shared" si="43"/>
        <v>116.00000000093132</v>
      </c>
      <c r="S705" s="6" t="s">
        <v>917</v>
      </c>
      <c r="T705" s="6" t="s">
        <v>980</v>
      </c>
      <c r="U705" s="6" t="s">
        <v>981</v>
      </c>
      <c r="V705" s="6" t="s">
        <v>2094</v>
      </c>
      <c r="W705" s="7">
        <v>5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0</v>
      </c>
      <c r="AD705" s="7">
        <v>0</v>
      </c>
      <c r="AE705">
        <v>4</v>
      </c>
      <c r="AF705">
        <v>0</v>
      </c>
      <c r="AG705">
        <v>0</v>
      </c>
      <c r="AH705">
        <v>0</v>
      </c>
      <c r="AI705">
        <v>0</v>
      </c>
      <c r="AJ705">
        <v>2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</row>
    <row r="706" spans="1:44" x14ac:dyDescent="0.25">
      <c r="A706">
        <v>1539738</v>
      </c>
      <c r="B706">
        <v>722882</v>
      </c>
      <c r="C706">
        <v>22.281766453158198</v>
      </c>
      <c r="D706">
        <v>39.034939477040197</v>
      </c>
      <c r="E706" s="68" t="s">
        <v>2102</v>
      </c>
      <c r="F706" s="8">
        <f>INDEX(Δεδομένα!$P:$P,MATCH('2020'!E706,Δεδομένα!$O:$O,0))</f>
        <v>163</v>
      </c>
      <c r="G706" s="6" t="s">
        <v>399</v>
      </c>
      <c r="H706" s="2" t="str">
        <f>INDEX(Δεδομένα!B$1:B$51,MATCH('2020'!G706,Δεδομένα!A$1:A$51,0))</f>
        <v>ΣΤΕΡΕΑΣ ΕΛΛΑΔΟΣ</v>
      </c>
      <c r="I706" s="8">
        <f>INDEX(Δεδομένα!E$1:E$13,MATCH('2020'!H706,Δεδομένα!D$1:D$13,0))</f>
        <v>9</v>
      </c>
      <c r="J706" s="1">
        <v>43861</v>
      </c>
      <c r="K706" s="6" t="s">
        <v>440</v>
      </c>
      <c r="L706" s="36" t="str">
        <f t="shared" si="40"/>
        <v>31/01/2020 13:15</v>
      </c>
      <c r="M706" s="1">
        <v>43861</v>
      </c>
      <c r="N706" s="6" t="s">
        <v>440</v>
      </c>
      <c r="O706" s="36" t="str">
        <f t="shared" si="41"/>
        <v>31/01/2020 13:15</v>
      </c>
      <c r="P706" s="46">
        <f t="shared" si="42"/>
        <v>0</v>
      </c>
      <c r="Q706" s="48">
        <v>0</v>
      </c>
      <c r="R706" s="47">
        <f t="shared" si="43"/>
        <v>0</v>
      </c>
      <c r="S706" s="6" t="s">
        <v>407</v>
      </c>
      <c r="T706" s="6" t="s">
        <v>826</v>
      </c>
      <c r="U706" s="6" t="s">
        <v>2103</v>
      </c>
      <c r="V706" s="6" t="s">
        <v>2104</v>
      </c>
      <c r="W706" s="7">
        <v>0</v>
      </c>
      <c r="X706" s="7">
        <v>0</v>
      </c>
      <c r="Y706" s="7">
        <v>0</v>
      </c>
      <c r="Z706" s="7">
        <v>0</v>
      </c>
      <c r="AA706" s="7">
        <v>0.5</v>
      </c>
      <c r="AB706" s="7">
        <v>0</v>
      </c>
      <c r="AC706" s="7">
        <v>0</v>
      </c>
      <c r="AD706" s="7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</row>
    <row r="707" spans="1:44" x14ac:dyDescent="0.25">
      <c r="A707">
        <v>1536924</v>
      </c>
      <c r="B707">
        <v>722924</v>
      </c>
      <c r="C707">
        <v>22.2958285032961</v>
      </c>
      <c r="D707">
        <v>38.891759312505798</v>
      </c>
      <c r="E707" s="68" t="s">
        <v>1710</v>
      </c>
      <c r="F707" s="8">
        <f>INDEX(Δεδομένα!$P:$P,MATCH('2020'!E707,Δεδομένα!$O:$O,0))</f>
        <v>167</v>
      </c>
      <c r="G707" s="6" t="s">
        <v>399</v>
      </c>
      <c r="H707" s="2" t="str">
        <f>INDEX(Δεδομένα!B$1:B$51,MATCH('2020'!G707,Δεδομένα!A$1:A$51,0))</f>
        <v>ΣΤΕΡΕΑΣ ΕΛΛΑΔΟΣ</v>
      </c>
      <c r="I707" s="8">
        <f>INDEX(Δεδομένα!E$1:E$13,MATCH('2020'!H707,Δεδομένα!D$1:D$13,0))</f>
        <v>9</v>
      </c>
      <c r="J707" s="1">
        <v>43861</v>
      </c>
      <c r="K707" s="6" t="s">
        <v>1496</v>
      </c>
      <c r="L707" s="36" t="str">
        <f t="shared" ref="L707:L770" si="44">_xlfn.CONCAT(TEXT(J707,"ηη/μμ/εεε")," ",TEXT(K707,"ωω:λλ"))</f>
        <v>31/01/2020 15:54</v>
      </c>
      <c r="M707" s="1">
        <v>43861</v>
      </c>
      <c r="N707" s="6" t="s">
        <v>1461</v>
      </c>
      <c r="O707" s="36" t="str">
        <f t="shared" ref="O707:O770" si="45">_xlfn.CONCAT(TEXT(M707,"ηη/μμ/εεε")," ",TEXT(N707,"ωω:λλ"))</f>
        <v>31/01/2020 18:27</v>
      </c>
      <c r="P707" s="46">
        <f t="shared" ref="P707:P770" si="46">O707-L707</f>
        <v>0.10625000000436557</v>
      </c>
      <c r="Q707" s="48">
        <v>0</v>
      </c>
      <c r="R707" s="47">
        <f t="shared" ref="R707:R770" si="47">P707*(24*60)</f>
        <v>153.00000000628643</v>
      </c>
      <c r="S707" s="6" t="s">
        <v>407</v>
      </c>
      <c r="T707" s="6" t="s">
        <v>408</v>
      </c>
      <c r="U707" s="6" t="s">
        <v>2115</v>
      </c>
      <c r="V707" s="6" t="s">
        <v>2116</v>
      </c>
      <c r="W707" s="7">
        <v>0</v>
      </c>
      <c r="X707" s="7">
        <v>0</v>
      </c>
      <c r="Y707" s="7">
        <v>0</v>
      </c>
      <c r="Z707" s="7">
        <v>0</v>
      </c>
      <c r="AA707" s="7">
        <v>0.5</v>
      </c>
      <c r="AB707" s="7">
        <v>0</v>
      </c>
      <c r="AC707" s="7">
        <v>0</v>
      </c>
      <c r="AD707" s="7">
        <v>0</v>
      </c>
      <c r="AE707">
        <v>2</v>
      </c>
      <c r="AF707">
        <v>0</v>
      </c>
      <c r="AG707">
        <v>0</v>
      </c>
      <c r="AH707">
        <v>0</v>
      </c>
      <c r="AI707">
        <v>0</v>
      </c>
      <c r="AJ707">
        <v>2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</row>
    <row r="708" spans="1:44" x14ac:dyDescent="0.25">
      <c r="A708">
        <v>1536944</v>
      </c>
      <c r="B708">
        <v>722940</v>
      </c>
      <c r="C708">
        <v>22.156643075915099</v>
      </c>
      <c r="D708">
        <v>38.936280067470598</v>
      </c>
      <c r="E708" s="68" t="s">
        <v>417</v>
      </c>
      <c r="F708" s="8">
        <f>INDEX(Δεδομένα!$P:$P,MATCH('2020'!E708,Δεδομένα!$O:$O,0))</f>
        <v>168</v>
      </c>
      <c r="G708" s="6" t="s">
        <v>399</v>
      </c>
      <c r="H708" s="2" t="str">
        <f>INDEX(Δεδομένα!B$1:B$51,MATCH('2020'!G708,Δεδομένα!A$1:A$51,0))</f>
        <v>ΣΤΕΡΕΑΣ ΕΛΛΑΔΟΣ</v>
      </c>
      <c r="I708" s="8">
        <f>INDEX(Δεδομένα!E$1:E$13,MATCH('2020'!H708,Δεδομένα!D$1:D$13,0))</f>
        <v>9</v>
      </c>
      <c r="J708" s="1">
        <v>43861</v>
      </c>
      <c r="K708" s="6" t="s">
        <v>131</v>
      </c>
      <c r="L708" s="36" t="str">
        <f t="shared" si="44"/>
        <v>31/01/2020 14:50</v>
      </c>
      <c r="M708" s="1">
        <v>43861</v>
      </c>
      <c r="N708" s="6" t="s">
        <v>156</v>
      </c>
      <c r="O708" s="36" t="str">
        <f t="shared" si="45"/>
        <v>31/01/2020 17:30</v>
      </c>
      <c r="P708" s="46">
        <f t="shared" si="46"/>
        <v>0.11111111110949423</v>
      </c>
      <c r="Q708" s="48">
        <v>0</v>
      </c>
      <c r="R708" s="47">
        <f t="shared" si="47"/>
        <v>159.99999999767169</v>
      </c>
      <c r="S708" s="6" t="s">
        <v>420</v>
      </c>
      <c r="T708" s="6" t="s">
        <v>421</v>
      </c>
      <c r="U708" s="6" t="s">
        <v>44</v>
      </c>
      <c r="V708" s="6" t="s">
        <v>2118</v>
      </c>
      <c r="W708" s="7">
        <v>0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0.2</v>
      </c>
      <c r="AD708" s="7">
        <v>0</v>
      </c>
      <c r="AE708">
        <v>4</v>
      </c>
      <c r="AF708">
        <v>0</v>
      </c>
      <c r="AG708">
        <v>0</v>
      </c>
      <c r="AH708">
        <v>0</v>
      </c>
      <c r="AI708">
        <v>0</v>
      </c>
      <c r="AJ708">
        <v>2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</row>
    <row r="709" spans="1:44" x14ac:dyDescent="0.25">
      <c r="A709">
        <v>1536930</v>
      </c>
      <c r="B709">
        <v>723024</v>
      </c>
      <c r="C709">
        <v>22.2900324399784</v>
      </c>
      <c r="D709">
        <v>38.920158874808102</v>
      </c>
      <c r="E709" s="68" t="s">
        <v>1710</v>
      </c>
      <c r="F709" s="8">
        <f>INDEX(Δεδομένα!$P:$P,MATCH('2020'!E709,Δεδομένα!$O:$O,0))</f>
        <v>167</v>
      </c>
      <c r="G709" s="6" t="s">
        <v>399</v>
      </c>
      <c r="H709" s="2" t="str">
        <f>INDEX(Δεδομένα!B$1:B$51,MATCH('2020'!G709,Δεδομένα!A$1:A$51,0))</f>
        <v>ΣΤΕΡΕΑΣ ΕΛΛΑΔΟΣ</v>
      </c>
      <c r="I709" s="8">
        <f>INDEX(Δεδομένα!E$1:E$13,MATCH('2020'!H709,Δεδομένα!D$1:D$13,0))</f>
        <v>9</v>
      </c>
      <c r="J709" s="1">
        <v>43861</v>
      </c>
      <c r="K709" s="6" t="s">
        <v>1195</v>
      </c>
      <c r="L709" s="36" t="str">
        <f t="shared" si="44"/>
        <v>31/01/2020 20:58</v>
      </c>
      <c r="M709" s="1">
        <v>43861</v>
      </c>
      <c r="N709" s="6" t="s">
        <v>740</v>
      </c>
      <c r="O709" s="36" t="str">
        <f t="shared" si="45"/>
        <v>31/01/2020 21:35</v>
      </c>
      <c r="P709" s="46">
        <f t="shared" si="46"/>
        <v>2.569444444088731E-2</v>
      </c>
      <c r="Q709" s="48">
        <v>0</v>
      </c>
      <c r="R709" s="47">
        <f t="shared" si="47"/>
        <v>36.999999994877726</v>
      </c>
      <c r="S709" s="6" t="s">
        <v>407</v>
      </c>
      <c r="T709" s="6" t="s">
        <v>408</v>
      </c>
      <c r="U709" s="6" t="s">
        <v>2134</v>
      </c>
      <c r="V709" s="6" t="s">
        <v>2135</v>
      </c>
      <c r="W709" s="7">
        <v>0</v>
      </c>
      <c r="X709" s="7">
        <v>0</v>
      </c>
      <c r="Y709" s="7">
        <v>0</v>
      </c>
      <c r="Z709" s="7">
        <v>0</v>
      </c>
      <c r="AA709" s="7">
        <v>0.3</v>
      </c>
      <c r="AB709" s="7">
        <v>0</v>
      </c>
      <c r="AC709" s="7">
        <v>0</v>
      </c>
      <c r="AD709" s="7">
        <v>0</v>
      </c>
      <c r="AE709">
        <v>4</v>
      </c>
      <c r="AF709">
        <v>0</v>
      </c>
      <c r="AG709">
        <v>0</v>
      </c>
      <c r="AH709">
        <v>0</v>
      </c>
      <c r="AI709">
        <v>0</v>
      </c>
      <c r="AJ709">
        <v>2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</row>
    <row r="710" spans="1:44" x14ac:dyDescent="0.25">
      <c r="A710">
        <v>1548763</v>
      </c>
      <c r="B710">
        <v>723293</v>
      </c>
      <c r="C710">
        <v>22.197881497946799</v>
      </c>
      <c r="D710">
        <v>38.191835702940899</v>
      </c>
      <c r="E710" s="68" t="s">
        <v>313</v>
      </c>
      <c r="F710" s="8">
        <f>INDEX(Δεδομένα!$P:$P,MATCH('2020'!E710,Δεδομένα!$O:$O,0))</f>
        <v>124</v>
      </c>
      <c r="G710" s="6" t="s">
        <v>303</v>
      </c>
      <c r="H710" s="2" t="str">
        <f>INDEX(Δεδομένα!B$1:B$51,MATCH('2020'!G710,Δεδομένα!A$1:A$51,0))</f>
        <v>ΔΥΤΙΚΗΣ ΕΛΛΑΔΟΣ</v>
      </c>
      <c r="I710" s="8">
        <f>INDEX(Δεδομένα!E$1:E$13,MATCH('2020'!H710,Δεδομένα!D$1:D$13,0))</f>
        <v>7</v>
      </c>
      <c r="J710" s="1">
        <v>43862</v>
      </c>
      <c r="K710" s="6" t="s">
        <v>184</v>
      </c>
      <c r="L710" s="36" t="str">
        <f t="shared" si="44"/>
        <v>01/02/2020 14:18</v>
      </c>
      <c r="M710" s="1">
        <v>43862</v>
      </c>
      <c r="N710" s="6" t="s">
        <v>184</v>
      </c>
      <c r="O710" s="36" t="str">
        <f t="shared" si="45"/>
        <v>01/02/2020 14:18</v>
      </c>
      <c r="P710" s="46">
        <f t="shared" si="46"/>
        <v>0</v>
      </c>
      <c r="Q710" s="48">
        <v>0</v>
      </c>
      <c r="R710" s="47">
        <f t="shared" si="47"/>
        <v>0</v>
      </c>
      <c r="S710" s="6" t="s">
        <v>315</v>
      </c>
      <c r="T710" s="6" t="s">
        <v>316</v>
      </c>
      <c r="U710" s="6" t="s">
        <v>44</v>
      </c>
      <c r="V710" s="6" t="s">
        <v>325</v>
      </c>
      <c r="W710" s="7">
        <v>0</v>
      </c>
      <c r="X710" s="7">
        <v>0</v>
      </c>
      <c r="Y710" s="7">
        <v>0</v>
      </c>
      <c r="Z710" s="7">
        <v>0</v>
      </c>
      <c r="AA710" s="7">
        <v>0</v>
      </c>
      <c r="AB710" s="7">
        <v>0.01</v>
      </c>
      <c r="AC710" s="7">
        <v>0</v>
      </c>
      <c r="AD710" s="7">
        <v>0</v>
      </c>
      <c r="AE710">
        <v>2</v>
      </c>
      <c r="AF710">
        <v>0</v>
      </c>
      <c r="AG710">
        <v>0</v>
      </c>
      <c r="AH710">
        <v>0</v>
      </c>
      <c r="AI710">
        <v>0</v>
      </c>
      <c r="AJ710">
        <v>1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</row>
    <row r="711" spans="1:44" x14ac:dyDescent="0.25">
      <c r="A711">
        <v>1536767</v>
      </c>
      <c r="B711">
        <v>723151</v>
      </c>
      <c r="C711">
        <v>26.425174153039301</v>
      </c>
      <c r="D711">
        <v>41.390442374702999</v>
      </c>
      <c r="E711" s="68" t="s">
        <v>856</v>
      </c>
      <c r="F711" s="8">
        <f>INDEX(Δεδομένα!$P:$P,MATCH('2020'!E711,Δεδομένα!$O:$O,0))</f>
        <v>37</v>
      </c>
      <c r="G711" s="6" t="s">
        <v>148</v>
      </c>
      <c r="H711" s="2" t="str">
        <f>INDEX(Δεδομένα!B$1:B$51,MATCH('2020'!G711,Δεδομένα!A$1:A$51,0))</f>
        <v>ΑΝΑΤΟΛΙΚΗΣ ΜΑΚΕΔΟΝΙΑΣ ΚΑΙ ΘΡΑΚΗΣ</v>
      </c>
      <c r="I711" s="8">
        <f>INDEX(Δεδομένα!E$1:E$13,MATCH('2020'!H711,Δεδομένα!D$1:D$13,0))</f>
        <v>2</v>
      </c>
      <c r="J711" s="1">
        <v>43862</v>
      </c>
      <c r="K711" s="6" t="s">
        <v>829</v>
      </c>
      <c r="L711" s="36" t="str">
        <f t="shared" si="44"/>
        <v>01/02/2020 13:19</v>
      </c>
      <c r="M711" s="1">
        <v>43862</v>
      </c>
      <c r="N711" s="6" t="s">
        <v>1956</v>
      </c>
      <c r="O711" s="36" t="str">
        <f t="shared" si="45"/>
        <v>01/02/2020 13:58</v>
      </c>
      <c r="P711" s="46">
        <f t="shared" si="46"/>
        <v>2.7083333334303461E-2</v>
      </c>
      <c r="Q711" s="48">
        <v>0</v>
      </c>
      <c r="R711" s="47">
        <f t="shared" si="47"/>
        <v>39.000000001396984</v>
      </c>
      <c r="S711" s="6" t="s">
        <v>963</v>
      </c>
      <c r="T711" s="6" t="s">
        <v>859</v>
      </c>
      <c r="U711" s="6" t="s">
        <v>1797</v>
      </c>
      <c r="V711" s="6" t="s">
        <v>2150</v>
      </c>
      <c r="W711" s="7">
        <v>0</v>
      </c>
      <c r="X711" s="7">
        <v>0</v>
      </c>
      <c r="Y711" s="7">
        <v>0</v>
      </c>
      <c r="Z711" s="7">
        <v>1.5</v>
      </c>
      <c r="AA711" s="7">
        <v>0</v>
      </c>
      <c r="AB711" s="7">
        <v>0</v>
      </c>
      <c r="AC711" s="7">
        <v>0</v>
      </c>
      <c r="AD711" s="7">
        <v>0</v>
      </c>
      <c r="AE711">
        <v>2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</row>
    <row r="712" spans="1:44" x14ac:dyDescent="0.25">
      <c r="A712">
        <v>1536771</v>
      </c>
      <c r="B712">
        <v>723252</v>
      </c>
      <c r="C712">
        <v>26.495105459011899</v>
      </c>
      <c r="D712">
        <v>41.359001965188199</v>
      </c>
      <c r="E712" s="68" t="s">
        <v>856</v>
      </c>
      <c r="F712" s="8">
        <f>INDEX(Δεδομένα!$P:$P,MATCH('2020'!E712,Δεδομένα!$O:$O,0))</f>
        <v>37</v>
      </c>
      <c r="G712" s="6" t="s">
        <v>148</v>
      </c>
      <c r="H712" s="2" t="str">
        <f>INDEX(Δεδομένα!B$1:B$51,MATCH('2020'!G712,Δεδομένα!A$1:A$51,0))</f>
        <v>ΑΝΑΤΟΛΙΚΗΣ ΜΑΚΕΔΟΝΙΑΣ ΚΑΙ ΘΡΑΚΗΣ</v>
      </c>
      <c r="I712" s="8">
        <f>INDEX(Δεδομένα!E$1:E$13,MATCH('2020'!H712,Δεδομένα!D$1:D$13,0))</f>
        <v>2</v>
      </c>
      <c r="J712" s="1">
        <v>43862</v>
      </c>
      <c r="K712" s="6" t="s">
        <v>621</v>
      </c>
      <c r="L712" s="36" t="str">
        <f t="shared" si="44"/>
        <v>01/02/2020 18:20</v>
      </c>
      <c r="M712" s="1">
        <v>43862</v>
      </c>
      <c r="N712" s="6" t="s">
        <v>1520</v>
      </c>
      <c r="O712" s="36" t="str">
        <f t="shared" si="45"/>
        <v>01/02/2020 18:38</v>
      </c>
      <c r="P712" s="46">
        <f t="shared" si="46"/>
        <v>1.2499999997089617E-2</v>
      </c>
      <c r="Q712" s="48">
        <v>0</v>
      </c>
      <c r="R712" s="47">
        <f t="shared" si="47"/>
        <v>17.999999995809048</v>
      </c>
      <c r="S712" s="6" t="s">
        <v>963</v>
      </c>
      <c r="T712" s="6" t="s">
        <v>859</v>
      </c>
      <c r="U712" s="6" t="s">
        <v>2162</v>
      </c>
      <c r="V712" s="6" t="s">
        <v>2163</v>
      </c>
      <c r="W712" s="7">
        <v>0</v>
      </c>
      <c r="X712" s="7">
        <v>0</v>
      </c>
      <c r="Y712" s="7">
        <v>0</v>
      </c>
      <c r="Z712" s="7">
        <v>0.5</v>
      </c>
      <c r="AA712" s="7">
        <v>0</v>
      </c>
      <c r="AB712" s="7">
        <v>0</v>
      </c>
      <c r="AC712" s="7">
        <v>0</v>
      </c>
      <c r="AD712" s="7">
        <v>0</v>
      </c>
      <c r="AE712">
        <v>2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</row>
    <row r="713" spans="1:44" x14ac:dyDescent="0.25">
      <c r="A713">
        <v>1536774</v>
      </c>
      <c r="B713">
        <v>723260</v>
      </c>
      <c r="C713">
        <v>26.3104137735093</v>
      </c>
      <c r="D713">
        <v>41.398741503861501</v>
      </c>
      <c r="E713" s="68" t="s">
        <v>856</v>
      </c>
      <c r="F713" s="8">
        <f>INDEX(Δεδομένα!$P:$P,MATCH('2020'!E713,Δεδομένα!$O:$O,0))</f>
        <v>37</v>
      </c>
      <c r="G713" s="6" t="s">
        <v>148</v>
      </c>
      <c r="H713" s="2" t="str">
        <f>INDEX(Δεδομένα!B$1:B$51,MATCH('2020'!G713,Δεδομένα!A$1:A$51,0))</f>
        <v>ΑΝΑΤΟΛΙΚΗΣ ΜΑΚΕΔΟΝΙΑΣ ΚΑΙ ΘΡΑΚΗΣ</v>
      </c>
      <c r="I713" s="8">
        <f>INDEX(Δεδομένα!E$1:E$13,MATCH('2020'!H713,Δεδομένα!D$1:D$13,0))</f>
        <v>2</v>
      </c>
      <c r="J713" s="1">
        <v>43862</v>
      </c>
      <c r="K713" s="6" t="s">
        <v>327</v>
      </c>
      <c r="L713" s="36" t="str">
        <f t="shared" si="44"/>
        <v>01/02/2020 18:50</v>
      </c>
      <c r="M713" s="1">
        <v>43862</v>
      </c>
      <c r="N713" s="6" t="s">
        <v>225</v>
      </c>
      <c r="O713" s="36" t="str">
        <f t="shared" si="45"/>
        <v>01/02/2020 20:25</v>
      </c>
      <c r="P713" s="46">
        <f t="shared" si="46"/>
        <v>6.5972222226264421E-2</v>
      </c>
      <c r="Q713" s="48">
        <v>0</v>
      </c>
      <c r="R713" s="47">
        <f t="shared" si="47"/>
        <v>95.000000005820766</v>
      </c>
      <c r="S713" s="6" t="s">
        <v>963</v>
      </c>
      <c r="T713" s="6" t="s">
        <v>859</v>
      </c>
      <c r="U713" s="6" t="s">
        <v>2165</v>
      </c>
      <c r="V713" s="6" t="s">
        <v>2166</v>
      </c>
      <c r="W713" s="7">
        <v>0</v>
      </c>
      <c r="X713" s="7">
        <v>0</v>
      </c>
      <c r="Y713" s="7">
        <v>0</v>
      </c>
      <c r="Z713" s="7">
        <v>3</v>
      </c>
      <c r="AA713" s="7">
        <v>0</v>
      </c>
      <c r="AB713" s="7">
        <v>0</v>
      </c>
      <c r="AC713" s="7">
        <v>0</v>
      </c>
      <c r="AD713" s="7">
        <v>0</v>
      </c>
      <c r="AE713">
        <v>2</v>
      </c>
      <c r="AF713">
        <v>0</v>
      </c>
      <c r="AG713">
        <v>0</v>
      </c>
      <c r="AH713">
        <v>0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</row>
    <row r="714" spans="1:44" x14ac:dyDescent="0.25">
      <c r="A714">
        <v>1536786</v>
      </c>
      <c r="B714">
        <v>723280</v>
      </c>
      <c r="C714">
        <v>26.159912522759999</v>
      </c>
      <c r="D714">
        <v>41.351253146227698</v>
      </c>
      <c r="E714" s="68" t="s">
        <v>856</v>
      </c>
      <c r="F714" s="8">
        <f>INDEX(Δεδομένα!$P:$P,MATCH('2020'!E714,Δεδομένα!$O:$O,0))</f>
        <v>37</v>
      </c>
      <c r="G714" s="6" t="s">
        <v>148</v>
      </c>
      <c r="H714" s="2" t="str">
        <f>INDEX(Δεδομένα!B$1:B$51,MATCH('2020'!G714,Δεδομένα!A$1:A$51,0))</f>
        <v>ΑΝΑΤΟΛΙΚΗΣ ΜΑΚΕΔΟΝΙΑΣ ΚΑΙ ΘΡΑΚΗΣ</v>
      </c>
      <c r="I714" s="8">
        <f>INDEX(Δεδομένα!E$1:E$13,MATCH('2020'!H714,Δεδομένα!D$1:D$13,0))</f>
        <v>2</v>
      </c>
      <c r="J714" s="1">
        <v>43862</v>
      </c>
      <c r="K714" s="6" t="s">
        <v>609</v>
      </c>
      <c r="L714" s="36" t="str">
        <f t="shared" si="44"/>
        <v>01/02/2020 20:35</v>
      </c>
      <c r="M714" s="1">
        <v>43862</v>
      </c>
      <c r="N714" s="6" t="s">
        <v>2168</v>
      </c>
      <c r="O714" s="36" t="str">
        <f t="shared" si="45"/>
        <v>01/02/2020 23:51</v>
      </c>
      <c r="P714" s="46">
        <f t="shared" si="46"/>
        <v>0.13611111111094942</v>
      </c>
      <c r="Q714" s="48">
        <v>0</v>
      </c>
      <c r="R714" s="47">
        <f t="shared" si="47"/>
        <v>195.99999999976717</v>
      </c>
      <c r="S714" s="6" t="s">
        <v>963</v>
      </c>
      <c r="T714" s="6" t="s">
        <v>162</v>
      </c>
      <c r="U714" s="6" t="s">
        <v>44</v>
      </c>
      <c r="V714" s="6" t="s">
        <v>2169</v>
      </c>
      <c r="W714" s="7">
        <v>0</v>
      </c>
      <c r="X714" s="7">
        <v>20</v>
      </c>
      <c r="Y714" s="7">
        <v>0</v>
      </c>
      <c r="Z714" s="7">
        <v>10</v>
      </c>
      <c r="AA714" s="7">
        <v>0</v>
      </c>
      <c r="AB714" s="7">
        <v>0</v>
      </c>
      <c r="AC714" s="7">
        <v>0</v>
      </c>
      <c r="AD714" s="7">
        <v>0</v>
      </c>
      <c r="AE714">
        <v>4</v>
      </c>
      <c r="AF714">
        <v>0</v>
      </c>
      <c r="AG714">
        <v>0</v>
      </c>
      <c r="AH714">
        <v>0</v>
      </c>
      <c r="AI714">
        <v>0</v>
      </c>
      <c r="AJ714">
        <v>2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</row>
    <row r="715" spans="1:44" x14ac:dyDescent="0.25">
      <c r="A715">
        <v>1537567</v>
      </c>
      <c r="B715">
        <v>0</v>
      </c>
      <c r="C715">
        <v>0</v>
      </c>
      <c r="D715">
        <v>0</v>
      </c>
      <c r="E715" s="68" t="s">
        <v>438</v>
      </c>
      <c r="F715" s="8">
        <f>INDEX(Δεδομένα!$P:$P,MATCH('2020'!E715,Δεδομένα!$O:$O,0))</f>
        <v>180</v>
      </c>
      <c r="G715" s="6" t="s">
        <v>439</v>
      </c>
      <c r="H715" s="2" t="str">
        <f>INDEX(Δεδομένα!B$1:B$51,MATCH('2020'!G715,Δεδομένα!A$1:A$51,0))</f>
        <v>ΣΤΕΡΕΑΣ ΕΛΛΑΔΟΣ</v>
      </c>
      <c r="I715" s="8">
        <f>INDEX(Δεδομένα!E$1:E$13,MATCH('2020'!H715,Δεδομένα!D$1:D$13,0))</f>
        <v>9</v>
      </c>
      <c r="J715" s="1">
        <v>43862</v>
      </c>
      <c r="K715" s="6" t="s">
        <v>445</v>
      </c>
      <c r="L715" s="36" t="str">
        <f t="shared" si="44"/>
        <v>01/02/2020 18:19</v>
      </c>
      <c r="M715" s="1">
        <v>43862</v>
      </c>
      <c r="N715" s="6" t="s">
        <v>446</v>
      </c>
      <c r="O715" s="36" t="str">
        <f t="shared" si="45"/>
        <v>01/02/2020 21:25</v>
      </c>
      <c r="P715" s="46">
        <f t="shared" si="46"/>
        <v>0.12916666666569654</v>
      </c>
      <c r="Q715" s="48">
        <v>0</v>
      </c>
      <c r="R715" s="47">
        <f t="shared" si="47"/>
        <v>185.99999999860302</v>
      </c>
      <c r="S715" s="6" t="s">
        <v>441</v>
      </c>
      <c r="T715" s="6" t="s">
        <v>442</v>
      </c>
      <c r="U715" s="6" t="s">
        <v>447</v>
      </c>
      <c r="V715" s="6" t="s">
        <v>448</v>
      </c>
      <c r="W715" s="7">
        <v>0</v>
      </c>
      <c r="X715" s="7">
        <v>0</v>
      </c>
      <c r="Y715" s="7">
        <v>0</v>
      </c>
      <c r="Z715" s="7">
        <v>0</v>
      </c>
      <c r="AA715" s="7">
        <v>0</v>
      </c>
      <c r="AB715" s="7">
        <v>0</v>
      </c>
      <c r="AC715" s="7">
        <v>0</v>
      </c>
      <c r="AD715" s="7">
        <v>0</v>
      </c>
      <c r="AE715">
        <v>2</v>
      </c>
      <c r="AF715">
        <v>0</v>
      </c>
      <c r="AG715">
        <v>2</v>
      </c>
      <c r="AH715">
        <v>0</v>
      </c>
      <c r="AI715">
        <v>0</v>
      </c>
      <c r="AJ715">
        <v>2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</row>
    <row r="716" spans="1:44" x14ac:dyDescent="0.25">
      <c r="A716">
        <v>1537562</v>
      </c>
      <c r="B716">
        <v>723195</v>
      </c>
      <c r="C716">
        <v>24.403597816329899</v>
      </c>
      <c r="D716">
        <v>38.116418748236498</v>
      </c>
      <c r="E716" s="68" t="s">
        <v>454</v>
      </c>
      <c r="F716" s="8">
        <f>INDEX(Δεδομένα!$P:$P,MATCH('2020'!E716,Δεδομένα!$O:$O,0))</f>
        <v>182</v>
      </c>
      <c r="G716" s="6" t="s">
        <v>439</v>
      </c>
      <c r="H716" s="2" t="str">
        <f>INDEX(Δεδομένα!B$1:B$51,MATCH('2020'!G716,Δεδομένα!A$1:A$51,0))</f>
        <v>ΣΤΕΡΕΑΣ ΕΛΛΑΔΟΣ</v>
      </c>
      <c r="I716" s="8">
        <f>INDEX(Δεδομένα!E$1:E$13,MATCH('2020'!H716,Δεδομένα!D$1:D$13,0))</f>
        <v>9</v>
      </c>
      <c r="J716" s="1">
        <v>43862</v>
      </c>
      <c r="K716" s="6" t="s">
        <v>1039</v>
      </c>
      <c r="L716" s="36" t="str">
        <f t="shared" si="44"/>
        <v>01/02/2020 14:29</v>
      </c>
      <c r="M716" s="1">
        <v>43862</v>
      </c>
      <c r="N716" s="6" t="s">
        <v>231</v>
      </c>
      <c r="O716" s="36" t="str">
        <f t="shared" si="45"/>
        <v>01/02/2020 17:20</v>
      </c>
      <c r="P716" s="46">
        <f t="shared" si="46"/>
        <v>0.11874999999417923</v>
      </c>
      <c r="Q716" s="48">
        <v>0</v>
      </c>
      <c r="R716" s="47">
        <f t="shared" si="47"/>
        <v>170.9999999916181</v>
      </c>
      <c r="S716" s="6" t="s">
        <v>441</v>
      </c>
      <c r="T716" s="6" t="s">
        <v>457</v>
      </c>
      <c r="U716" s="6" t="s">
        <v>2051</v>
      </c>
      <c r="V716" s="6" t="s">
        <v>2153</v>
      </c>
      <c r="W716" s="7">
        <v>0</v>
      </c>
      <c r="X716" s="7">
        <v>5</v>
      </c>
      <c r="Y716" s="7">
        <v>0</v>
      </c>
      <c r="Z716" s="7">
        <v>0</v>
      </c>
      <c r="AA716" s="7">
        <v>0</v>
      </c>
      <c r="AB716" s="7">
        <v>0</v>
      </c>
      <c r="AC716" s="7">
        <v>0</v>
      </c>
      <c r="AD716" s="7">
        <v>0</v>
      </c>
      <c r="AE716">
        <v>2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</row>
    <row r="717" spans="1:44" x14ac:dyDescent="0.25">
      <c r="A717">
        <v>1536561</v>
      </c>
      <c r="B717">
        <v>723200</v>
      </c>
      <c r="C717">
        <v>23.3954137209093</v>
      </c>
      <c r="D717">
        <v>38.895547384027097</v>
      </c>
      <c r="E717" s="68" t="s">
        <v>472</v>
      </c>
      <c r="F717" s="8">
        <f>INDEX(Δεδομένα!$P:$P,MATCH('2020'!E717,Δεδομένα!$O:$O,0))</f>
        <v>186</v>
      </c>
      <c r="G717" s="6" t="s">
        <v>439</v>
      </c>
      <c r="H717" s="2" t="str">
        <f>INDEX(Δεδομένα!B$1:B$51,MATCH('2020'!G717,Δεδομένα!A$1:A$51,0))</f>
        <v>ΣΤΕΡΕΑΣ ΕΛΛΑΔΟΣ</v>
      </c>
      <c r="I717" s="8">
        <f>INDEX(Δεδομένα!E$1:E$13,MATCH('2020'!H717,Δεδομένα!D$1:D$13,0))</f>
        <v>9</v>
      </c>
      <c r="J717" s="1">
        <v>43862</v>
      </c>
      <c r="K717" s="6" t="s">
        <v>281</v>
      </c>
      <c r="L717" s="36" t="str">
        <f t="shared" si="44"/>
        <v>01/02/2020 16:00</v>
      </c>
      <c r="M717" s="1">
        <v>43862</v>
      </c>
      <c r="N717" s="6" t="s">
        <v>193</v>
      </c>
      <c r="O717" s="36" t="str">
        <f t="shared" si="45"/>
        <v>01/02/2020 17:21</v>
      </c>
      <c r="P717" s="46">
        <f t="shared" si="46"/>
        <v>5.6250000001455192E-2</v>
      </c>
      <c r="Q717" s="48">
        <v>0</v>
      </c>
      <c r="R717" s="47">
        <f t="shared" si="47"/>
        <v>81.000000002095476</v>
      </c>
      <c r="S717" s="6" t="s">
        <v>475</v>
      </c>
      <c r="T717" s="6" t="s">
        <v>476</v>
      </c>
      <c r="U717" s="6" t="s">
        <v>44</v>
      </c>
      <c r="V717" s="6" t="s">
        <v>2155</v>
      </c>
      <c r="W717" s="7">
        <v>0</v>
      </c>
      <c r="X717" s="7">
        <v>0.1</v>
      </c>
      <c r="Y717" s="7">
        <v>0</v>
      </c>
      <c r="Z717" s="7">
        <v>0</v>
      </c>
      <c r="AA717" s="7">
        <v>0</v>
      </c>
      <c r="AB717" s="7">
        <v>0</v>
      </c>
      <c r="AC717" s="7">
        <v>0</v>
      </c>
      <c r="AD717" s="7">
        <v>0</v>
      </c>
      <c r="AE717">
        <v>4</v>
      </c>
      <c r="AF717">
        <v>0</v>
      </c>
      <c r="AG717">
        <v>0</v>
      </c>
      <c r="AH717">
        <v>0</v>
      </c>
      <c r="AI717">
        <v>0</v>
      </c>
      <c r="AJ717">
        <v>2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</row>
    <row r="718" spans="1:44" x14ac:dyDescent="0.25">
      <c r="A718">
        <v>1536526</v>
      </c>
      <c r="B718">
        <v>723149</v>
      </c>
      <c r="C718">
        <v>22.392059517560899</v>
      </c>
      <c r="D718">
        <v>40.590949994144303</v>
      </c>
      <c r="E718" s="68" t="s">
        <v>1880</v>
      </c>
      <c r="F718" s="8">
        <f>INDEX(Δεδομένα!$P:$P,MATCH('2020'!E718,Δεδομένα!$O:$O,0))</f>
        <v>66</v>
      </c>
      <c r="G718" s="6" t="s">
        <v>238</v>
      </c>
      <c r="H718" s="2" t="str">
        <f>INDEX(Δεδομένα!B$1:B$51,MATCH('2020'!G718,Δεδομένα!A$1:A$51,0))</f>
        <v>ΚΕΝΤΡΙΚΗΣ ΜΑΚΕΔΟΝΙΑΣ</v>
      </c>
      <c r="I718" s="8">
        <f>INDEX(Δεδομένα!E$1:E$13,MATCH('2020'!H718,Δεδομένα!D$1:D$13,0))</f>
        <v>3</v>
      </c>
      <c r="J718" s="1">
        <v>43862</v>
      </c>
      <c r="K718" s="6" t="s">
        <v>971</v>
      </c>
      <c r="L718" s="36" t="str">
        <f t="shared" si="44"/>
        <v>01/02/2020 13:17</v>
      </c>
      <c r="M718" s="1">
        <v>43862</v>
      </c>
      <c r="N718" s="6" t="s">
        <v>159</v>
      </c>
      <c r="O718" s="36" t="str">
        <f t="shared" si="45"/>
        <v>01/02/2020 14:05</v>
      </c>
      <c r="P718" s="46">
        <f t="shared" si="46"/>
        <v>3.3333333332848269E-2</v>
      </c>
      <c r="Q718" s="48">
        <v>0</v>
      </c>
      <c r="R718" s="47">
        <f t="shared" si="47"/>
        <v>47.999999999301508</v>
      </c>
      <c r="S718" s="6" t="s">
        <v>897</v>
      </c>
      <c r="T718" s="6" t="s">
        <v>1966</v>
      </c>
      <c r="U718" s="6" t="s">
        <v>44</v>
      </c>
      <c r="V718" s="6" t="s">
        <v>1967</v>
      </c>
      <c r="W718" s="7">
        <v>0</v>
      </c>
      <c r="X718" s="7">
        <v>0</v>
      </c>
      <c r="Y718" s="7">
        <v>0</v>
      </c>
      <c r="Z718" s="7">
        <v>0</v>
      </c>
      <c r="AA718" s="7">
        <v>3</v>
      </c>
      <c r="AB718" s="7">
        <v>0</v>
      </c>
      <c r="AC718" s="7">
        <v>0</v>
      </c>
      <c r="AD718" s="7">
        <v>0</v>
      </c>
      <c r="AE718">
        <v>2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</row>
    <row r="719" spans="1:44" x14ac:dyDescent="0.25">
      <c r="A719">
        <v>1536539</v>
      </c>
      <c r="B719">
        <v>723174</v>
      </c>
      <c r="C719">
        <v>22.478046582926499</v>
      </c>
      <c r="D719">
        <v>40.576547061101301</v>
      </c>
      <c r="E719" s="68" t="s">
        <v>1880</v>
      </c>
      <c r="F719" s="8">
        <f>INDEX(Δεδομένα!$P:$P,MATCH('2020'!E719,Δεδομένα!$O:$O,0))</f>
        <v>66</v>
      </c>
      <c r="G719" s="6" t="s">
        <v>238</v>
      </c>
      <c r="H719" s="2" t="str">
        <f>INDEX(Δεδομένα!B$1:B$51,MATCH('2020'!G719,Δεδομένα!A$1:A$51,0))</f>
        <v>ΚΕΝΤΡΙΚΗΣ ΜΑΚΕΔΟΝΙΑΣ</v>
      </c>
      <c r="I719" s="8">
        <f>INDEX(Δεδομένα!E$1:E$13,MATCH('2020'!H719,Δεδομένα!D$1:D$13,0))</f>
        <v>3</v>
      </c>
      <c r="J719" s="1">
        <v>43862</v>
      </c>
      <c r="K719" s="6" t="s">
        <v>715</v>
      </c>
      <c r="L719" s="36" t="str">
        <f t="shared" si="44"/>
        <v>01/02/2020 14:35</v>
      </c>
      <c r="M719" s="1">
        <v>43862</v>
      </c>
      <c r="N719" s="6" t="s">
        <v>104</v>
      </c>
      <c r="O719" s="36" t="str">
        <f t="shared" si="45"/>
        <v>01/02/2020 15:30</v>
      </c>
      <c r="P719" s="46">
        <f t="shared" si="46"/>
        <v>3.8194444445252884E-2</v>
      </c>
      <c r="Q719" s="48">
        <v>0</v>
      </c>
      <c r="R719" s="47">
        <f t="shared" si="47"/>
        <v>55.000000001164153</v>
      </c>
      <c r="S719" s="6" t="s">
        <v>897</v>
      </c>
      <c r="T719" s="6" t="s">
        <v>1966</v>
      </c>
      <c r="U719" s="6" t="s">
        <v>44</v>
      </c>
      <c r="V719" s="6" t="s">
        <v>2152</v>
      </c>
      <c r="W719" s="7">
        <v>0</v>
      </c>
      <c r="X719" s="7">
        <v>0</v>
      </c>
      <c r="Y719" s="7">
        <v>0</v>
      </c>
      <c r="Z719" s="7">
        <v>0</v>
      </c>
      <c r="AA719" s="7">
        <v>2</v>
      </c>
      <c r="AB719" s="7">
        <v>0</v>
      </c>
      <c r="AC719" s="7">
        <v>0</v>
      </c>
      <c r="AD719" s="7">
        <v>0</v>
      </c>
      <c r="AE719">
        <v>2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</row>
    <row r="720" spans="1:44" x14ac:dyDescent="0.25">
      <c r="A720">
        <v>1536543</v>
      </c>
      <c r="B720">
        <v>723210</v>
      </c>
      <c r="C720">
        <v>22.5585537631455</v>
      </c>
      <c r="D720">
        <v>40.556412696533798</v>
      </c>
      <c r="E720" s="68" t="s">
        <v>1880</v>
      </c>
      <c r="F720" s="8">
        <f>INDEX(Δεδομένα!$P:$P,MATCH('2020'!E720,Δεδομένα!$O:$O,0))</f>
        <v>66</v>
      </c>
      <c r="G720" s="6" t="s">
        <v>238</v>
      </c>
      <c r="H720" s="2" t="str">
        <f>INDEX(Δεδομένα!B$1:B$51,MATCH('2020'!G720,Δεδομένα!A$1:A$51,0))</f>
        <v>ΚΕΝΤΡΙΚΗΣ ΜΑΚΕΔΟΝΙΑΣ</v>
      </c>
      <c r="I720" s="8">
        <f>INDEX(Δεδομένα!E$1:E$13,MATCH('2020'!H720,Δεδομένα!D$1:D$13,0))</f>
        <v>3</v>
      </c>
      <c r="J720" s="1">
        <v>43862</v>
      </c>
      <c r="K720" s="6" t="s">
        <v>653</v>
      </c>
      <c r="L720" s="36" t="str">
        <f t="shared" si="44"/>
        <v>01/02/2020 16:39</v>
      </c>
      <c r="M720" s="1">
        <v>43862</v>
      </c>
      <c r="N720" s="6" t="s">
        <v>207</v>
      </c>
      <c r="O720" s="36" t="str">
        <f t="shared" si="45"/>
        <v>01/02/2020 18:00</v>
      </c>
      <c r="P720" s="46">
        <f t="shared" si="46"/>
        <v>5.6250000001455192E-2</v>
      </c>
      <c r="Q720" s="48">
        <v>0</v>
      </c>
      <c r="R720" s="47">
        <f t="shared" si="47"/>
        <v>81.000000002095476</v>
      </c>
      <c r="S720" s="6" t="s">
        <v>897</v>
      </c>
      <c r="T720" s="6" t="s">
        <v>1966</v>
      </c>
      <c r="U720" s="6" t="s">
        <v>44</v>
      </c>
      <c r="V720" s="6" t="s">
        <v>2158</v>
      </c>
      <c r="W720" s="7">
        <v>0</v>
      </c>
      <c r="X720" s="7">
        <v>0</v>
      </c>
      <c r="Y720" s="7">
        <v>0</v>
      </c>
      <c r="Z720" s="7">
        <v>0</v>
      </c>
      <c r="AA720" s="7">
        <v>2</v>
      </c>
      <c r="AB720" s="7">
        <v>0</v>
      </c>
      <c r="AC720" s="7">
        <v>0</v>
      </c>
      <c r="AD720" s="7">
        <v>0</v>
      </c>
      <c r="AE720">
        <v>2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</row>
    <row r="721" spans="1:44" x14ac:dyDescent="0.25">
      <c r="A721">
        <v>1536549</v>
      </c>
      <c r="B721">
        <v>723253</v>
      </c>
      <c r="C721">
        <v>22.461907075939202</v>
      </c>
      <c r="D721">
        <v>40.5884734987321</v>
      </c>
      <c r="E721" s="68" t="s">
        <v>1880</v>
      </c>
      <c r="F721" s="8">
        <f>INDEX(Δεδομένα!$P:$P,MATCH('2020'!E721,Δεδομένα!$O:$O,0))</f>
        <v>66</v>
      </c>
      <c r="G721" s="6" t="s">
        <v>238</v>
      </c>
      <c r="H721" s="2" t="str">
        <f>INDEX(Δεδομένα!B$1:B$51,MATCH('2020'!G721,Δεδομένα!A$1:A$51,0))</f>
        <v>ΚΕΝΤΡΙΚΗΣ ΜΑΚΕΔΟΝΙΑΣ</v>
      </c>
      <c r="I721" s="8">
        <f>INDEX(Δεδομένα!E$1:E$13,MATCH('2020'!H721,Δεδομένα!D$1:D$13,0))</f>
        <v>3</v>
      </c>
      <c r="J721" s="1">
        <v>43862</v>
      </c>
      <c r="K721" s="6" t="s">
        <v>1936</v>
      </c>
      <c r="L721" s="36" t="str">
        <f t="shared" si="44"/>
        <v>01/02/2020 18:37</v>
      </c>
      <c r="M721" s="1">
        <v>43862</v>
      </c>
      <c r="N721" s="6" t="s">
        <v>142</v>
      </c>
      <c r="O721" s="36" t="str">
        <f t="shared" si="45"/>
        <v>01/02/2020 19:20</v>
      </c>
      <c r="P721" s="46">
        <f t="shared" si="46"/>
        <v>2.9861111113859806E-2</v>
      </c>
      <c r="Q721" s="48">
        <v>0</v>
      </c>
      <c r="R721" s="47">
        <f t="shared" si="47"/>
        <v>43.000000003958121</v>
      </c>
      <c r="S721" s="6" t="s">
        <v>897</v>
      </c>
      <c r="T721" s="6" t="s">
        <v>1966</v>
      </c>
      <c r="U721" s="6" t="s">
        <v>44</v>
      </c>
      <c r="V721" s="6" t="s">
        <v>2152</v>
      </c>
      <c r="W721" s="7">
        <v>0</v>
      </c>
      <c r="X721" s="7">
        <v>0</v>
      </c>
      <c r="Y721" s="7">
        <v>0</v>
      </c>
      <c r="Z721" s="7">
        <v>0</v>
      </c>
      <c r="AA721" s="7">
        <v>2</v>
      </c>
      <c r="AB721" s="7">
        <v>0</v>
      </c>
      <c r="AC721" s="7">
        <v>0</v>
      </c>
      <c r="AD721" s="7">
        <v>0</v>
      </c>
      <c r="AE721">
        <v>2</v>
      </c>
      <c r="AF721">
        <v>0</v>
      </c>
      <c r="AG721">
        <v>0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</row>
    <row r="722" spans="1:44" x14ac:dyDescent="0.25">
      <c r="A722">
        <v>1536769</v>
      </c>
      <c r="B722">
        <v>723140</v>
      </c>
      <c r="C722">
        <v>22.6264683377929</v>
      </c>
      <c r="D722">
        <v>40.782878402539502</v>
      </c>
      <c r="E722" s="68" t="s">
        <v>1668</v>
      </c>
      <c r="F722" s="8">
        <f>INDEX(Δεδομένα!$P:$P,MATCH('2020'!E722,Δεδομένα!$O:$O,0))</f>
        <v>257</v>
      </c>
      <c r="G722" s="6" t="s">
        <v>170</v>
      </c>
      <c r="H722" s="2" t="str">
        <f>INDEX(Δεδομένα!B$1:B$51,MATCH('2020'!G722,Δεδομένα!A$1:A$51,0))</f>
        <v>ΚΕΝΤΡΙΚΗΣ ΜΑΚΕΔΟΝΙΑΣ</v>
      </c>
      <c r="I722" s="8">
        <f>INDEX(Δεδομένα!E$1:E$13,MATCH('2020'!H722,Δεδομένα!D$1:D$13,0))</f>
        <v>3</v>
      </c>
      <c r="J722" s="1">
        <v>43862</v>
      </c>
      <c r="K722" s="6" t="s">
        <v>171</v>
      </c>
      <c r="L722" s="36" t="str">
        <f t="shared" si="44"/>
        <v>01/02/2020 13:00</v>
      </c>
      <c r="M722" s="1">
        <v>43862</v>
      </c>
      <c r="N722" s="6" t="s">
        <v>65</v>
      </c>
      <c r="O722" s="36" t="str">
        <f t="shared" si="45"/>
        <v>01/02/2020 14:33</v>
      </c>
      <c r="P722" s="46">
        <f t="shared" si="46"/>
        <v>6.4583333332848269E-2</v>
      </c>
      <c r="Q722" s="48">
        <v>0</v>
      </c>
      <c r="R722" s="47">
        <f t="shared" si="47"/>
        <v>92.999999999301508</v>
      </c>
      <c r="S722" s="6" t="s">
        <v>170</v>
      </c>
      <c r="T722" s="6" t="s">
        <v>187</v>
      </c>
      <c r="U722" s="6" t="s">
        <v>2089</v>
      </c>
      <c r="V722" s="6" t="s">
        <v>2090</v>
      </c>
      <c r="W722" s="7">
        <v>0</v>
      </c>
      <c r="X722" s="7">
        <v>0</v>
      </c>
      <c r="Y722" s="7">
        <v>0</v>
      </c>
      <c r="Z722" s="7">
        <v>0</v>
      </c>
      <c r="AA722" s="7">
        <v>0.5</v>
      </c>
      <c r="AB722" s="7">
        <v>0</v>
      </c>
      <c r="AC722" s="7">
        <v>0</v>
      </c>
      <c r="AD722" s="7">
        <v>0</v>
      </c>
      <c r="AE722">
        <v>4</v>
      </c>
      <c r="AF722">
        <v>0</v>
      </c>
      <c r="AG722">
        <v>0</v>
      </c>
      <c r="AH722">
        <v>0</v>
      </c>
      <c r="AI722">
        <v>0</v>
      </c>
      <c r="AJ722">
        <v>2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</row>
    <row r="723" spans="1:44" x14ac:dyDescent="0.25">
      <c r="A723">
        <v>1536792</v>
      </c>
      <c r="B723">
        <v>723265</v>
      </c>
      <c r="C723">
        <v>22.599538125378501</v>
      </c>
      <c r="D723">
        <v>40.7562357105814</v>
      </c>
      <c r="E723" s="68" t="s">
        <v>1668</v>
      </c>
      <c r="F723" s="8">
        <f>INDEX(Δεδομένα!$P:$P,MATCH('2020'!E723,Δεδομένα!$O:$O,0))</f>
        <v>257</v>
      </c>
      <c r="G723" s="6" t="s">
        <v>170</v>
      </c>
      <c r="H723" s="2" t="str">
        <f>INDEX(Δεδομένα!B$1:B$51,MATCH('2020'!G723,Δεδομένα!A$1:A$51,0))</f>
        <v>ΚΕΝΤΡΙΚΗΣ ΜΑΚΕΔΟΝΙΑΣ</v>
      </c>
      <c r="I723" s="8">
        <f>INDEX(Δεδομένα!E$1:E$13,MATCH('2020'!H723,Δεδομένα!D$1:D$13,0))</f>
        <v>3</v>
      </c>
      <c r="J723" s="1">
        <v>43862</v>
      </c>
      <c r="K723" s="6" t="s">
        <v>123</v>
      </c>
      <c r="L723" s="36" t="str">
        <f t="shared" si="44"/>
        <v>01/02/2020 19:10</v>
      </c>
      <c r="M723" s="1">
        <v>43862</v>
      </c>
      <c r="N723" s="6" t="s">
        <v>2167</v>
      </c>
      <c r="O723" s="36" t="str">
        <f t="shared" si="45"/>
        <v>01/02/2020 20:32</v>
      </c>
      <c r="P723" s="46">
        <f t="shared" si="46"/>
        <v>5.6944444448163267E-2</v>
      </c>
      <c r="Q723" s="48">
        <v>0</v>
      </c>
      <c r="R723" s="47">
        <f t="shared" si="47"/>
        <v>82.000000005355105</v>
      </c>
      <c r="S723" s="6" t="s">
        <v>170</v>
      </c>
      <c r="T723" s="6" t="s">
        <v>187</v>
      </c>
      <c r="U723" s="6" t="s">
        <v>2089</v>
      </c>
      <c r="V723" s="6" t="s">
        <v>2090</v>
      </c>
      <c r="W723" s="7">
        <v>0</v>
      </c>
      <c r="X723" s="7">
        <v>0</v>
      </c>
      <c r="Y723" s="7">
        <v>0</v>
      </c>
      <c r="Z723" s="7">
        <v>0</v>
      </c>
      <c r="AA723" s="7">
        <v>0.2</v>
      </c>
      <c r="AB723" s="7">
        <v>0</v>
      </c>
      <c r="AC723" s="7">
        <v>0</v>
      </c>
      <c r="AD723" s="7">
        <v>0</v>
      </c>
      <c r="AE723">
        <v>2</v>
      </c>
      <c r="AF723">
        <v>0</v>
      </c>
      <c r="AG723">
        <v>2</v>
      </c>
      <c r="AH723">
        <v>0</v>
      </c>
      <c r="AI723">
        <v>0</v>
      </c>
      <c r="AJ723">
        <v>2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</row>
    <row r="724" spans="1:44" x14ac:dyDescent="0.25">
      <c r="A724">
        <v>1536643</v>
      </c>
      <c r="B724">
        <v>723165</v>
      </c>
      <c r="C724">
        <v>24.6356395706547</v>
      </c>
      <c r="D724">
        <v>40.9275869664095</v>
      </c>
      <c r="E724" s="68" t="s">
        <v>919</v>
      </c>
      <c r="F724" s="8">
        <f>INDEX(Δεδομένα!$P:$P,MATCH('2020'!E724,Δεδομένα!$O:$O,0))</f>
        <v>26</v>
      </c>
      <c r="G724" s="6" t="s">
        <v>77</v>
      </c>
      <c r="H724" s="2" t="str">
        <f>INDEX(Δεδομένα!B$1:B$51,MATCH('2020'!G724,Δεδομένα!A$1:A$51,0))</f>
        <v>ΑΝΑΤΟΛΙΚΗΣ ΜΑΚΕΔΟΝΙΑΣ ΚΑΙ ΘΡΑΚΗΣ</v>
      </c>
      <c r="I724" s="8">
        <f>INDEX(Δεδομένα!E$1:E$13,MATCH('2020'!H724,Δεδομένα!D$1:D$13,0))</f>
        <v>2</v>
      </c>
      <c r="J724" s="1">
        <v>43862</v>
      </c>
      <c r="K724" s="6" t="s">
        <v>759</v>
      </c>
      <c r="L724" s="36" t="str">
        <f t="shared" si="44"/>
        <v>01/02/2020 14:10</v>
      </c>
      <c r="M724" s="1">
        <v>43862</v>
      </c>
      <c r="N724" s="6" t="s">
        <v>342</v>
      </c>
      <c r="O724" s="36" t="str">
        <f t="shared" si="45"/>
        <v>01/02/2020 14:43</v>
      </c>
      <c r="P724" s="46">
        <f t="shared" si="46"/>
        <v>2.2916666661330964E-2</v>
      </c>
      <c r="Q724" s="48">
        <v>0</v>
      </c>
      <c r="R724" s="47">
        <f t="shared" si="47"/>
        <v>32.999999992316589</v>
      </c>
      <c r="S724" s="6" t="s">
        <v>44</v>
      </c>
      <c r="T724" s="6" t="s">
        <v>921</v>
      </c>
      <c r="U724" s="6" t="s">
        <v>44</v>
      </c>
      <c r="V724" s="6" t="s">
        <v>1391</v>
      </c>
      <c r="W724" s="7">
        <v>0</v>
      </c>
      <c r="X724" s="7">
        <v>0</v>
      </c>
      <c r="Y724" s="7">
        <v>0</v>
      </c>
      <c r="Z724" s="7">
        <v>0.1</v>
      </c>
      <c r="AA724" s="7">
        <v>0</v>
      </c>
      <c r="AB724" s="7">
        <v>0</v>
      </c>
      <c r="AC724" s="7">
        <v>0</v>
      </c>
      <c r="AD724" s="7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</row>
    <row r="725" spans="1:44" x14ac:dyDescent="0.25">
      <c r="A725">
        <v>1536646</v>
      </c>
      <c r="B725">
        <v>723243</v>
      </c>
      <c r="C725">
        <v>24.7275758800426</v>
      </c>
      <c r="D725">
        <v>41.026937794657897</v>
      </c>
      <c r="E725" s="68" t="s">
        <v>919</v>
      </c>
      <c r="F725" s="8">
        <f>INDEX(Δεδομένα!$P:$P,MATCH('2020'!E725,Δεδομένα!$O:$O,0))</f>
        <v>26</v>
      </c>
      <c r="G725" s="6" t="s">
        <v>77</v>
      </c>
      <c r="H725" s="2" t="str">
        <f>INDEX(Δεδομένα!B$1:B$51,MATCH('2020'!G725,Δεδομένα!A$1:A$51,0))</f>
        <v>ΑΝΑΤΟΛΙΚΗΣ ΜΑΚΕΔΟΝΙΑΣ ΚΑΙ ΘΡΑΚΗΣ</v>
      </c>
      <c r="I725" s="8">
        <f>INDEX(Δεδομένα!E$1:E$13,MATCH('2020'!H725,Δεδομένα!D$1:D$13,0))</f>
        <v>2</v>
      </c>
      <c r="J725" s="1">
        <v>43862</v>
      </c>
      <c r="K725" s="6" t="s">
        <v>326</v>
      </c>
      <c r="L725" s="36" t="str">
        <f t="shared" si="44"/>
        <v>01/02/2020 18:11</v>
      </c>
      <c r="M725" s="1">
        <v>43862</v>
      </c>
      <c r="N725" s="6" t="s">
        <v>142</v>
      </c>
      <c r="O725" s="36" t="str">
        <f t="shared" si="45"/>
        <v>01/02/2020 19:20</v>
      </c>
      <c r="P725" s="46">
        <f t="shared" si="46"/>
        <v>4.7916666662786156E-2</v>
      </c>
      <c r="Q725" s="48">
        <v>0</v>
      </c>
      <c r="R725" s="47">
        <f t="shared" si="47"/>
        <v>68.999999994412065</v>
      </c>
      <c r="S725" s="6" t="s">
        <v>44</v>
      </c>
      <c r="T725" s="6" t="s">
        <v>921</v>
      </c>
      <c r="U725" s="6" t="s">
        <v>44</v>
      </c>
      <c r="V725" s="6" t="s">
        <v>1402</v>
      </c>
      <c r="W725" s="7">
        <v>0</v>
      </c>
      <c r="X725" s="7">
        <v>0</v>
      </c>
      <c r="Y725" s="7">
        <v>0</v>
      </c>
      <c r="Z725" s="7">
        <v>0.2</v>
      </c>
      <c r="AA725" s="7">
        <v>0</v>
      </c>
      <c r="AB725" s="7">
        <v>0</v>
      </c>
      <c r="AC725" s="7">
        <v>0</v>
      </c>
      <c r="AD725" s="7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</row>
    <row r="726" spans="1:44" x14ac:dyDescent="0.25">
      <c r="A726">
        <v>1536979</v>
      </c>
      <c r="B726">
        <v>723119</v>
      </c>
      <c r="C726">
        <v>21.9445203365268</v>
      </c>
      <c r="D726">
        <v>39.514428423612003</v>
      </c>
      <c r="E726" s="68" t="s">
        <v>293</v>
      </c>
      <c r="F726" s="8">
        <f>INDEX(Δεδομένα!$P:$P,MATCH('2020'!E726,Δεδομένα!$O:$O,0))</f>
        <v>118</v>
      </c>
      <c r="G726" s="6" t="s">
        <v>294</v>
      </c>
      <c r="H726" s="2" t="str">
        <f>INDEX(Δεδομένα!B$1:B$51,MATCH('2020'!G726,Δεδομένα!A$1:A$51,0))</f>
        <v>ΘΕΣΣΑΛΙΑΣ</v>
      </c>
      <c r="I726" s="8">
        <f>INDEX(Δεδομένα!E$1:E$13,MATCH('2020'!H726,Δεδομένα!D$1:D$13,0))</f>
        <v>6</v>
      </c>
      <c r="J726" s="1">
        <v>43862</v>
      </c>
      <c r="K726" s="6" t="s">
        <v>787</v>
      </c>
      <c r="L726" s="36" t="str">
        <f t="shared" si="44"/>
        <v>01/02/2020 11:44</v>
      </c>
      <c r="M726" s="1">
        <v>43862</v>
      </c>
      <c r="N726" s="6" t="s">
        <v>1674</v>
      </c>
      <c r="O726" s="36" t="str">
        <f t="shared" si="45"/>
        <v>01/02/2020 12:53</v>
      </c>
      <c r="P726" s="46">
        <f t="shared" si="46"/>
        <v>4.7916666670062114E-2</v>
      </c>
      <c r="Q726" s="48">
        <v>0</v>
      </c>
      <c r="R726" s="47">
        <f t="shared" si="47"/>
        <v>69.000000004889444</v>
      </c>
      <c r="S726" s="6" t="s">
        <v>294</v>
      </c>
      <c r="T726" s="6" t="s">
        <v>297</v>
      </c>
      <c r="U726" s="6" t="s">
        <v>44</v>
      </c>
      <c r="V726" s="6" t="s">
        <v>2146</v>
      </c>
      <c r="W726" s="7">
        <v>0</v>
      </c>
      <c r="X726" s="7">
        <v>0</v>
      </c>
      <c r="Y726" s="7">
        <v>0</v>
      </c>
      <c r="Z726" s="7">
        <v>50</v>
      </c>
      <c r="AA726" s="7">
        <v>0</v>
      </c>
      <c r="AB726" s="7">
        <v>0</v>
      </c>
      <c r="AC726" s="7">
        <v>0</v>
      </c>
      <c r="AD726" s="7">
        <v>0</v>
      </c>
      <c r="AE726">
        <v>2</v>
      </c>
      <c r="AF726">
        <v>0</v>
      </c>
      <c r="AG726">
        <v>0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</row>
    <row r="727" spans="1:44" x14ac:dyDescent="0.25">
      <c r="A727">
        <v>1536683</v>
      </c>
      <c r="B727">
        <v>723135</v>
      </c>
      <c r="C727">
        <v>21.7533206922228</v>
      </c>
      <c r="D727">
        <v>39.472370508743403</v>
      </c>
      <c r="E727" s="68" t="s">
        <v>1279</v>
      </c>
      <c r="F727" s="8">
        <f>INDEX(Δεδομένα!$P:$P,MATCH('2020'!E727,Δεδομένα!$O:$O,0))</f>
        <v>117</v>
      </c>
      <c r="G727" s="6" t="s">
        <v>294</v>
      </c>
      <c r="H727" s="2" t="str">
        <f>INDEX(Δεδομένα!B$1:B$51,MATCH('2020'!G727,Δεδομένα!A$1:A$51,0))</f>
        <v>ΘΕΣΣΑΛΙΑΣ</v>
      </c>
      <c r="I727" s="8">
        <f>INDEX(Δεδομένα!E$1:E$13,MATCH('2020'!H727,Δεδομένα!D$1:D$13,0))</f>
        <v>6</v>
      </c>
      <c r="J727" s="1">
        <v>43862</v>
      </c>
      <c r="K727" s="6" t="s">
        <v>91</v>
      </c>
      <c r="L727" s="36" t="str">
        <f t="shared" si="44"/>
        <v>01/02/2020 12:34</v>
      </c>
      <c r="M727" s="1">
        <v>43862</v>
      </c>
      <c r="N727" s="6" t="s">
        <v>616</v>
      </c>
      <c r="O727" s="36" t="str">
        <f t="shared" si="45"/>
        <v>01/02/2020 13:30</v>
      </c>
      <c r="P727" s="46">
        <f t="shared" si="46"/>
        <v>3.888888889196096E-2</v>
      </c>
      <c r="Q727" s="48">
        <v>0</v>
      </c>
      <c r="R727" s="47">
        <f t="shared" si="47"/>
        <v>56.000000004423782</v>
      </c>
      <c r="S727" s="6" t="s">
        <v>1282</v>
      </c>
      <c r="T727" s="6" t="s">
        <v>1283</v>
      </c>
      <c r="U727" s="6" t="s">
        <v>44</v>
      </c>
      <c r="V727" s="6" t="s">
        <v>2149</v>
      </c>
      <c r="W727" s="7">
        <v>0</v>
      </c>
      <c r="X727" s="7">
        <v>0</v>
      </c>
      <c r="Y727" s="7">
        <v>0</v>
      </c>
      <c r="Z727" s="7">
        <v>0.3</v>
      </c>
      <c r="AA727" s="7">
        <v>0</v>
      </c>
      <c r="AB727" s="7">
        <v>0</v>
      </c>
      <c r="AC727" s="7">
        <v>0</v>
      </c>
      <c r="AD727" s="7">
        <v>0</v>
      </c>
      <c r="AE727">
        <v>2</v>
      </c>
      <c r="AF727">
        <v>0</v>
      </c>
      <c r="AG727">
        <v>0</v>
      </c>
      <c r="AH727">
        <v>0</v>
      </c>
      <c r="AI727">
        <v>0</v>
      </c>
      <c r="AJ727">
        <v>1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</row>
    <row r="728" spans="1:44" x14ac:dyDescent="0.25">
      <c r="A728">
        <v>1537834</v>
      </c>
      <c r="B728">
        <v>723111</v>
      </c>
      <c r="C728">
        <v>22.493481950740001</v>
      </c>
      <c r="D728">
        <v>38.018671514965099</v>
      </c>
      <c r="E728" s="68" t="s">
        <v>390</v>
      </c>
      <c r="F728" s="8">
        <f>INDEX(Δεδομένα!$P:$P,MATCH('2020'!E728,Δεδομένα!$O:$O,0))</f>
        <v>159</v>
      </c>
      <c r="G728" s="6" t="s">
        <v>391</v>
      </c>
      <c r="H728" s="2" t="str">
        <f>INDEX(Δεδομένα!B$1:B$51,MATCH('2020'!G728,Δεδομένα!A$1:A$51,0))</f>
        <v>ΠΕΛΛΟΠΟΝΗΣΟΥ</v>
      </c>
      <c r="I728" s="8">
        <f>INDEX(Δεδομένα!E$1:E$13,MATCH('2020'!H728,Δεδομένα!D$1:D$13,0))</f>
        <v>8</v>
      </c>
      <c r="J728" s="1">
        <v>43862</v>
      </c>
      <c r="K728" s="6" t="s">
        <v>286</v>
      </c>
      <c r="L728" s="36" t="str">
        <f t="shared" si="44"/>
        <v>01/02/2020 10:50</v>
      </c>
      <c r="M728" s="1">
        <v>43862</v>
      </c>
      <c r="N728" s="6" t="s">
        <v>362</v>
      </c>
      <c r="O728" s="36" t="str">
        <f t="shared" si="45"/>
        <v>01/02/2020 14:00</v>
      </c>
      <c r="P728" s="46">
        <f t="shared" si="46"/>
        <v>0.13194444444525288</v>
      </c>
      <c r="Q728" s="48">
        <v>0</v>
      </c>
      <c r="R728" s="47">
        <f t="shared" si="47"/>
        <v>190.00000000116415</v>
      </c>
      <c r="S728" s="6" t="s">
        <v>1096</v>
      </c>
      <c r="T728" s="6" t="s">
        <v>1097</v>
      </c>
      <c r="U728" s="6" t="s">
        <v>2142</v>
      </c>
      <c r="V728" s="6" t="s">
        <v>2143</v>
      </c>
      <c r="W728" s="7">
        <v>0</v>
      </c>
      <c r="X728" s="7">
        <v>1</v>
      </c>
      <c r="Y728" s="7">
        <v>0</v>
      </c>
      <c r="Z728" s="7">
        <v>0</v>
      </c>
      <c r="AA728" s="7">
        <v>0</v>
      </c>
      <c r="AB728" s="7">
        <v>0.05</v>
      </c>
      <c r="AC728" s="7">
        <v>0</v>
      </c>
      <c r="AD728" s="7">
        <v>0</v>
      </c>
      <c r="AE728">
        <v>6</v>
      </c>
      <c r="AF728">
        <v>0</v>
      </c>
      <c r="AG728">
        <v>0</v>
      </c>
      <c r="AH728">
        <v>0</v>
      </c>
      <c r="AI728">
        <v>0</v>
      </c>
      <c r="AJ728">
        <v>3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</row>
    <row r="729" spans="1:44" x14ac:dyDescent="0.25">
      <c r="A729">
        <v>1539698</v>
      </c>
      <c r="B729">
        <v>723124</v>
      </c>
      <c r="C729">
        <v>22.6448278582317</v>
      </c>
      <c r="D729">
        <v>37.9531556771597</v>
      </c>
      <c r="E729" s="68" t="s">
        <v>390</v>
      </c>
      <c r="F729" s="8">
        <f>INDEX(Δεδομένα!$P:$P,MATCH('2020'!E729,Δεδομένα!$O:$O,0))</f>
        <v>159</v>
      </c>
      <c r="G729" s="6" t="s">
        <v>391</v>
      </c>
      <c r="H729" s="2" t="str">
        <f>INDEX(Δεδομένα!B$1:B$51,MATCH('2020'!G729,Δεδομένα!A$1:A$51,0))</f>
        <v>ΠΕΛΛΟΠΟΝΗΣΟΥ</v>
      </c>
      <c r="I729" s="8">
        <f>INDEX(Δεδομένα!E$1:E$13,MATCH('2020'!H729,Δεδομένα!D$1:D$13,0))</f>
        <v>8</v>
      </c>
      <c r="J729" s="1">
        <v>43862</v>
      </c>
      <c r="K729" s="6" t="s">
        <v>611</v>
      </c>
      <c r="L729" s="36" t="str">
        <f t="shared" si="44"/>
        <v>01/02/2020 12:15</v>
      </c>
      <c r="M729" s="1">
        <v>43862</v>
      </c>
      <c r="N729" s="6" t="s">
        <v>104</v>
      </c>
      <c r="O729" s="36" t="str">
        <f t="shared" si="45"/>
        <v>01/02/2020 15:30</v>
      </c>
      <c r="P729" s="46">
        <f t="shared" si="46"/>
        <v>0.13541666667151731</v>
      </c>
      <c r="Q729" s="48">
        <v>0</v>
      </c>
      <c r="R729" s="47">
        <f t="shared" si="47"/>
        <v>195.00000000698492</v>
      </c>
      <c r="S729" s="6" t="s">
        <v>393</v>
      </c>
      <c r="T729" s="6" t="s">
        <v>394</v>
      </c>
      <c r="U729" s="6" t="s">
        <v>2147</v>
      </c>
      <c r="V729" s="6" t="s">
        <v>2148</v>
      </c>
      <c r="W729" s="7">
        <v>0</v>
      </c>
      <c r="X729" s="7">
        <v>0.2</v>
      </c>
      <c r="Y729" s="7">
        <v>0</v>
      </c>
      <c r="Z729" s="7">
        <v>0</v>
      </c>
      <c r="AA729" s="7">
        <v>0</v>
      </c>
      <c r="AB729" s="7">
        <v>0</v>
      </c>
      <c r="AC729" s="7">
        <v>0</v>
      </c>
      <c r="AD729" s="7">
        <v>0</v>
      </c>
      <c r="AE729">
        <v>2</v>
      </c>
      <c r="AF729">
        <v>0</v>
      </c>
      <c r="AG729">
        <v>0</v>
      </c>
      <c r="AH729">
        <v>0</v>
      </c>
      <c r="AI729">
        <v>0</v>
      </c>
      <c r="AJ729">
        <v>1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</row>
    <row r="730" spans="1:44" x14ac:dyDescent="0.25">
      <c r="A730">
        <v>1537579</v>
      </c>
      <c r="B730">
        <v>723255</v>
      </c>
      <c r="C730">
        <v>22.621162113238899</v>
      </c>
      <c r="D730">
        <v>39.922557409180001</v>
      </c>
      <c r="E730" s="68" t="s">
        <v>1271</v>
      </c>
      <c r="F730" s="8">
        <f>INDEX(Δεδομένα!$P:$P,MATCH('2020'!E730,Δεδομένα!$O:$O,0))</f>
        <v>102</v>
      </c>
      <c r="G730" s="6" t="s">
        <v>288</v>
      </c>
      <c r="H730" s="2" t="str">
        <f>INDEX(Δεδομένα!B$1:B$51,MATCH('2020'!G730,Δεδομένα!A$1:A$51,0))</f>
        <v>ΘΕΣΣΑΛΙΑΣ</v>
      </c>
      <c r="I730" s="8">
        <f>INDEX(Δεδομένα!E$1:E$13,MATCH('2020'!H730,Δεδομένα!D$1:D$13,0))</f>
        <v>6</v>
      </c>
      <c r="J730" s="1">
        <v>43862</v>
      </c>
      <c r="K730" s="6" t="s">
        <v>445</v>
      </c>
      <c r="L730" s="36" t="str">
        <f t="shared" si="44"/>
        <v>01/02/2020 18:19</v>
      </c>
      <c r="M730" s="1">
        <v>43862</v>
      </c>
      <c r="N730" s="6" t="s">
        <v>1448</v>
      </c>
      <c r="O730" s="36" t="str">
        <f t="shared" si="45"/>
        <v>01/02/2020 19:17</v>
      </c>
      <c r="P730" s="46">
        <f t="shared" si="46"/>
        <v>4.0277777778101154E-2</v>
      </c>
      <c r="Q730" s="48">
        <v>0</v>
      </c>
      <c r="R730" s="47">
        <f t="shared" si="47"/>
        <v>58.000000000465661</v>
      </c>
      <c r="S730" s="6" t="s">
        <v>288</v>
      </c>
      <c r="T730" s="6" t="s">
        <v>1272</v>
      </c>
      <c r="U730" s="6" t="s">
        <v>44</v>
      </c>
      <c r="V730" s="6" t="s">
        <v>1273</v>
      </c>
      <c r="W730" s="7">
        <v>0</v>
      </c>
      <c r="X730" s="7">
        <v>0</v>
      </c>
      <c r="Y730" s="7">
        <v>0</v>
      </c>
      <c r="Z730" s="7">
        <v>0</v>
      </c>
      <c r="AA730" s="7">
        <v>0.5</v>
      </c>
      <c r="AB730" s="7">
        <v>0</v>
      </c>
      <c r="AC730" s="7">
        <v>0</v>
      </c>
      <c r="AD730" s="7">
        <v>0</v>
      </c>
      <c r="AE730">
        <v>2</v>
      </c>
      <c r="AF730">
        <v>0</v>
      </c>
      <c r="AG730">
        <v>0</v>
      </c>
      <c r="AH730">
        <v>0</v>
      </c>
      <c r="AI730">
        <v>0</v>
      </c>
      <c r="AJ730">
        <v>1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</row>
    <row r="731" spans="1:44" x14ac:dyDescent="0.25">
      <c r="A731">
        <v>1536522</v>
      </c>
      <c r="B731">
        <v>723089</v>
      </c>
      <c r="C731">
        <v>20.683477931168898</v>
      </c>
      <c r="D731">
        <v>38.825050663354503</v>
      </c>
      <c r="E731" s="68" t="s">
        <v>862</v>
      </c>
      <c r="F731" s="8">
        <f>INDEX(Δεδομένα!$P:$P,MATCH('2020'!E731,Δεδομένα!$O:$O,0))</f>
        <v>232</v>
      </c>
      <c r="G731" s="6" t="s">
        <v>969</v>
      </c>
      <c r="H731" s="2" t="str">
        <f>INDEX(Δεδομένα!B$1:B$51,MATCH('2020'!G731,Δεδομένα!A$1:A$51,0))</f>
        <v>ΙΟΝΙΩΝ ΝΗΣΩΝ</v>
      </c>
      <c r="I731" s="8">
        <f>INDEX(Δεδομένα!E$1:E$13,MATCH('2020'!H731,Δεδομένα!D$1:D$13,0))</f>
        <v>13</v>
      </c>
      <c r="J731" s="1">
        <v>43862</v>
      </c>
      <c r="K731" s="6" t="s">
        <v>2139</v>
      </c>
      <c r="L731" s="36" t="str">
        <f t="shared" si="44"/>
        <v>01/02/2020 08:44</v>
      </c>
      <c r="M731" s="1">
        <v>43862</v>
      </c>
      <c r="N731" s="6" t="s">
        <v>1714</v>
      </c>
      <c r="O731" s="36" t="str">
        <f t="shared" si="45"/>
        <v>01/02/2020 09:40</v>
      </c>
      <c r="P731" s="46">
        <f t="shared" si="46"/>
        <v>3.888888889196096E-2</v>
      </c>
      <c r="Q731" s="48">
        <v>0</v>
      </c>
      <c r="R731" s="47">
        <f t="shared" si="47"/>
        <v>56.000000004423782</v>
      </c>
      <c r="S731" s="6" t="s">
        <v>972</v>
      </c>
      <c r="T731" s="6" t="s">
        <v>973</v>
      </c>
      <c r="U731" s="6" t="s">
        <v>44</v>
      </c>
      <c r="V731" s="6" t="s">
        <v>2140</v>
      </c>
      <c r="W731" s="7">
        <v>0</v>
      </c>
      <c r="X731" s="7">
        <v>0</v>
      </c>
      <c r="Y731" s="7">
        <v>0</v>
      </c>
      <c r="Z731" s="7">
        <v>0</v>
      </c>
      <c r="AA731" s="7">
        <v>0</v>
      </c>
      <c r="AB731" s="7">
        <v>0.1</v>
      </c>
      <c r="AC731" s="7">
        <v>0</v>
      </c>
      <c r="AD731" s="7">
        <v>0</v>
      </c>
      <c r="AE731">
        <v>3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</row>
    <row r="732" spans="1:44" x14ac:dyDescent="0.25">
      <c r="A732">
        <v>1546218</v>
      </c>
      <c r="B732">
        <v>723192</v>
      </c>
      <c r="C732">
        <v>22.830483951819801</v>
      </c>
      <c r="D732">
        <v>39.176643339206102</v>
      </c>
      <c r="E732" s="68" t="s">
        <v>1250</v>
      </c>
      <c r="F732" s="8">
        <f>INDEX(Δεδομένα!$P:$P,MATCH('2020'!E732,Δεδομένα!$O:$O,0))</f>
        <v>105</v>
      </c>
      <c r="G732" s="6" t="s">
        <v>958</v>
      </c>
      <c r="H732" s="2" t="str">
        <f>INDEX(Δεδομένα!B$1:B$51,MATCH('2020'!G732,Δεδομένα!A$1:A$51,0))</f>
        <v>ΘΕΣΣΑΛΙΑΣ</v>
      </c>
      <c r="I732" s="8">
        <f>INDEX(Δεδομένα!E$1:E$13,MATCH('2020'!H732,Δεδομένα!D$1:D$13,0))</f>
        <v>6</v>
      </c>
      <c r="J732" s="1">
        <v>43862</v>
      </c>
      <c r="K732" s="6" t="s">
        <v>1467</v>
      </c>
      <c r="L732" s="36" t="str">
        <f t="shared" si="44"/>
        <v>01/02/2020 13:40</v>
      </c>
      <c r="M732" s="1">
        <v>43862</v>
      </c>
      <c r="N732" s="6" t="s">
        <v>275</v>
      </c>
      <c r="O732" s="36" t="str">
        <f t="shared" si="45"/>
        <v>01/02/2020 15:05</v>
      </c>
      <c r="P732" s="46">
        <f t="shared" si="46"/>
        <v>5.9027777773735579E-2</v>
      </c>
      <c r="Q732" s="48">
        <v>0</v>
      </c>
      <c r="R732" s="47">
        <f t="shared" si="47"/>
        <v>84.999999994179234</v>
      </c>
      <c r="S732" s="6" t="s">
        <v>1252</v>
      </c>
      <c r="T732" s="6" t="s">
        <v>1253</v>
      </c>
      <c r="U732" s="6" t="s">
        <v>44</v>
      </c>
      <c r="V732" s="6" t="s">
        <v>1813</v>
      </c>
      <c r="W732" s="7">
        <v>0</v>
      </c>
      <c r="X732" s="7">
        <v>0</v>
      </c>
      <c r="Y732" s="7">
        <v>0</v>
      </c>
      <c r="Z732" s="7">
        <v>0</v>
      </c>
      <c r="AA732" s="7">
        <v>1</v>
      </c>
      <c r="AB732" s="7">
        <v>0</v>
      </c>
      <c r="AC732" s="7">
        <v>0</v>
      </c>
      <c r="AD732" s="7">
        <v>0</v>
      </c>
      <c r="AE732">
        <v>4</v>
      </c>
      <c r="AF732">
        <v>0</v>
      </c>
      <c r="AG732">
        <v>0</v>
      </c>
      <c r="AH732">
        <v>0</v>
      </c>
      <c r="AI732">
        <v>0</v>
      </c>
      <c r="AJ732">
        <v>2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</row>
    <row r="733" spans="1:44" x14ac:dyDescent="0.25">
      <c r="A733">
        <v>1539372</v>
      </c>
      <c r="B733">
        <v>723101</v>
      </c>
      <c r="C733">
        <v>21.931324537382999</v>
      </c>
      <c r="D733">
        <v>36.803461999712198</v>
      </c>
      <c r="E733" s="68" t="s">
        <v>937</v>
      </c>
      <c r="F733" s="8">
        <f>INDEX(Δεδομένα!$P:$P,MATCH('2020'!E733,Δεδομένα!$O:$O,0))</f>
        <v>143</v>
      </c>
      <c r="G733" s="6" t="s">
        <v>841</v>
      </c>
      <c r="H733" s="2" t="str">
        <f>INDEX(Δεδομένα!B$1:B$51,MATCH('2020'!G733,Δεδομένα!A$1:A$51,0))</f>
        <v>ΠΕΛΛΟΠΟΝΗΣΟΥ</v>
      </c>
      <c r="I733" s="8">
        <f>INDEX(Δεδομένα!E$1:E$13,MATCH('2020'!H733,Δεδομένα!D$1:D$13,0))</f>
        <v>8</v>
      </c>
      <c r="J733" s="1">
        <v>43862</v>
      </c>
      <c r="K733" s="6" t="s">
        <v>1541</v>
      </c>
      <c r="L733" s="36" t="str">
        <f t="shared" si="44"/>
        <v>01/02/2020 10:15</v>
      </c>
      <c r="M733" s="1">
        <v>43862</v>
      </c>
      <c r="N733" s="6" t="s">
        <v>1467</v>
      </c>
      <c r="O733" s="36" t="str">
        <f t="shared" si="45"/>
        <v>01/02/2020 13:40</v>
      </c>
      <c r="P733" s="46">
        <f t="shared" si="46"/>
        <v>0.14236111110949423</v>
      </c>
      <c r="Q733" s="48">
        <v>0</v>
      </c>
      <c r="R733" s="47">
        <f t="shared" si="47"/>
        <v>204.99999999767169</v>
      </c>
      <c r="S733" s="6" t="s">
        <v>842</v>
      </c>
      <c r="T733" s="6" t="s">
        <v>967</v>
      </c>
      <c r="U733" s="6" t="s">
        <v>44</v>
      </c>
      <c r="V733" s="6" t="s">
        <v>2141</v>
      </c>
      <c r="W733" s="7">
        <v>0</v>
      </c>
      <c r="X733" s="7">
        <v>1.5</v>
      </c>
      <c r="Y733" s="7">
        <v>0</v>
      </c>
      <c r="Z733" s="7">
        <v>0</v>
      </c>
      <c r="AA733" s="7">
        <v>0</v>
      </c>
      <c r="AB733" s="7">
        <v>0</v>
      </c>
      <c r="AC733" s="7">
        <v>0</v>
      </c>
      <c r="AD733" s="7">
        <v>0</v>
      </c>
      <c r="AE733">
        <v>4</v>
      </c>
      <c r="AF733">
        <v>0</v>
      </c>
      <c r="AG733">
        <v>0</v>
      </c>
      <c r="AH733">
        <v>0</v>
      </c>
      <c r="AI733">
        <v>0</v>
      </c>
      <c r="AJ733">
        <v>2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</row>
    <row r="734" spans="1:44" x14ac:dyDescent="0.25">
      <c r="A734">
        <v>1539375</v>
      </c>
      <c r="B734">
        <v>723117</v>
      </c>
      <c r="C734">
        <v>21.940660495739198</v>
      </c>
      <c r="D734">
        <v>37.0377731367305</v>
      </c>
      <c r="E734" s="68" t="s">
        <v>937</v>
      </c>
      <c r="F734" s="8">
        <f>INDEX(Δεδομένα!$P:$P,MATCH('2020'!E734,Δεδομένα!$O:$O,0))</f>
        <v>143</v>
      </c>
      <c r="G734" s="6" t="s">
        <v>841</v>
      </c>
      <c r="H734" s="2" t="str">
        <f>INDEX(Δεδομένα!B$1:B$51,MATCH('2020'!G734,Δεδομένα!A$1:A$51,0))</f>
        <v>ΠΕΛΛΟΠΟΝΗΣΟΥ</v>
      </c>
      <c r="I734" s="8">
        <f>INDEX(Δεδομένα!E$1:E$13,MATCH('2020'!H734,Δεδομένα!D$1:D$13,0))</f>
        <v>8</v>
      </c>
      <c r="J734" s="1">
        <v>43862</v>
      </c>
      <c r="K734" s="6" t="s">
        <v>2144</v>
      </c>
      <c r="L734" s="36" t="str">
        <f t="shared" si="44"/>
        <v>01/02/2020 11:35</v>
      </c>
      <c r="M734" s="1">
        <v>43862</v>
      </c>
      <c r="N734" s="6" t="s">
        <v>576</v>
      </c>
      <c r="O734" s="36" t="str">
        <f t="shared" si="45"/>
        <v>01/02/2020 11:59</v>
      </c>
      <c r="P734" s="46">
        <f t="shared" si="46"/>
        <v>1.6666666662786156E-2</v>
      </c>
      <c r="Q734" s="48">
        <v>0</v>
      </c>
      <c r="R734" s="47">
        <f t="shared" si="47"/>
        <v>23.999999994412065</v>
      </c>
      <c r="S734" s="6" t="s">
        <v>842</v>
      </c>
      <c r="T734" s="6" t="s">
        <v>984</v>
      </c>
      <c r="U734" s="6" t="s">
        <v>44</v>
      </c>
      <c r="V734" s="6" t="s">
        <v>2145</v>
      </c>
      <c r="W734" s="7">
        <v>0</v>
      </c>
      <c r="X734" s="7">
        <v>0</v>
      </c>
      <c r="Y734" s="7">
        <v>0</v>
      </c>
      <c r="Z734" s="7">
        <v>0</v>
      </c>
      <c r="AA734" s="7">
        <v>0</v>
      </c>
      <c r="AB734" s="7">
        <v>0.5</v>
      </c>
      <c r="AC734" s="7">
        <v>0</v>
      </c>
      <c r="AD734" s="7">
        <v>0</v>
      </c>
      <c r="AE734">
        <v>3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</row>
    <row r="735" spans="1:44" x14ac:dyDescent="0.25">
      <c r="A735">
        <v>1539578</v>
      </c>
      <c r="B735">
        <v>723141</v>
      </c>
      <c r="C735">
        <v>22.0099489983571</v>
      </c>
      <c r="D735">
        <v>37.022581474038901</v>
      </c>
      <c r="E735" s="68" t="s">
        <v>937</v>
      </c>
      <c r="F735" s="8">
        <f>INDEX(Δεδομένα!$P:$P,MATCH('2020'!E735,Δεδομένα!$O:$O,0))</f>
        <v>143</v>
      </c>
      <c r="G735" s="6" t="s">
        <v>841</v>
      </c>
      <c r="H735" s="2" t="str">
        <f>INDEX(Δεδομένα!B$1:B$51,MATCH('2020'!G735,Δεδομένα!A$1:A$51,0))</f>
        <v>ΠΕΛΛΟΠΟΝΗΣΟΥ</v>
      </c>
      <c r="I735" s="8">
        <f>INDEX(Δεδομένα!E$1:E$13,MATCH('2020'!H735,Δεδομένα!D$1:D$13,0))</f>
        <v>8</v>
      </c>
      <c r="J735" s="1">
        <v>43862</v>
      </c>
      <c r="K735" s="6" t="s">
        <v>171</v>
      </c>
      <c r="L735" s="36" t="str">
        <f t="shared" si="44"/>
        <v>01/02/2020 13:00</v>
      </c>
      <c r="M735" s="1">
        <v>43862</v>
      </c>
      <c r="N735" s="6" t="s">
        <v>503</v>
      </c>
      <c r="O735" s="36" t="str">
        <f t="shared" si="45"/>
        <v>01/02/2020 13:38</v>
      </c>
      <c r="P735" s="46">
        <f t="shared" si="46"/>
        <v>2.6388888894871343E-2</v>
      </c>
      <c r="Q735" s="48">
        <v>0</v>
      </c>
      <c r="R735" s="47">
        <f t="shared" si="47"/>
        <v>38.000000008614734</v>
      </c>
      <c r="S735" s="6" t="s">
        <v>842</v>
      </c>
      <c r="T735" s="6" t="s">
        <v>984</v>
      </c>
      <c r="U735" s="6" t="s">
        <v>44</v>
      </c>
      <c r="V735" s="6" t="s">
        <v>1981</v>
      </c>
      <c r="W735" s="7">
        <v>0</v>
      </c>
      <c r="X735" s="7">
        <v>0</v>
      </c>
      <c r="Y735" s="7">
        <v>0</v>
      </c>
      <c r="Z735" s="7">
        <v>0</v>
      </c>
      <c r="AA735" s="7">
        <v>0.2</v>
      </c>
      <c r="AB735" s="7">
        <v>0</v>
      </c>
      <c r="AC735" s="7">
        <v>0</v>
      </c>
      <c r="AD735" s="7">
        <v>0</v>
      </c>
      <c r="AE735">
        <v>3</v>
      </c>
      <c r="AF735">
        <v>0</v>
      </c>
      <c r="AG735">
        <v>0</v>
      </c>
      <c r="AH735">
        <v>0</v>
      </c>
      <c r="AI735">
        <v>0</v>
      </c>
      <c r="AJ735">
        <v>1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</row>
    <row r="736" spans="1:44" x14ac:dyDescent="0.25">
      <c r="A736">
        <v>1539582</v>
      </c>
      <c r="B736">
        <v>723167</v>
      </c>
      <c r="C736">
        <v>22.0405625249577</v>
      </c>
      <c r="D736">
        <v>37.046903383650701</v>
      </c>
      <c r="E736" s="68" t="s">
        <v>937</v>
      </c>
      <c r="F736" s="8">
        <f>INDEX(Δεδομένα!$P:$P,MATCH('2020'!E736,Δεδομένα!$O:$O,0))</f>
        <v>143</v>
      </c>
      <c r="G736" s="6" t="s">
        <v>841</v>
      </c>
      <c r="H736" s="2" t="str">
        <f>INDEX(Δεδομένα!B$1:B$51,MATCH('2020'!G736,Δεδομένα!A$1:A$51,0))</f>
        <v>ΠΕΛΛΟΠΟΝΗΣΟΥ</v>
      </c>
      <c r="I736" s="8">
        <f>INDEX(Δεδομένα!E$1:E$13,MATCH('2020'!H736,Δεδομένα!D$1:D$13,0))</f>
        <v>8</v>
      </c>
      <c r="J736" s="1">
        <v>43862</v>
      </c>
      <c r="K736" s="6" t="s">
        <v>176</v>
      </c>
      <c r="L736" s="36" t="str">
        <f t="shared" si="44"/>
        <v>01/02/2020 14:12</v>
      </c>
      <c r="M736" s="1">
        <v>43862</v>
      </c>
      <c r="N736" s="6" t="s">
        <v>1591</v>
      </c>
      <c r="O736" s="36" t="str">
        <f t="shared" si="45"/>
        <v>01/02/2020 14:41</v>
      </c>
      <c r="P736" s="46">
        <f t="shared" si="46"/>
        <v>2.0138888889050577E-2</v>
      </c>
      <c r="Q736" s="48">
        <v>0</v>
      </c>
      <c r="R736" s="47">
        <f t="shared" si="47"/>
        <v>29.000000000232831</v>
      </c>
      <c r="S736" s="6" t="s">
        <v>842</v>
      </c>
      <c r="T736" s="6" t="s">
        <v>940</v>
      </c>
      <c r="U736" s="6" t="s">
        <v>44</v>
      </c>
      <c r="V736" s="6" t="s">
        <v>2151</v>
      </c>
      <c r="W736" s="7">
        <v>0</v>
      </c>
      <c r="X736" s="7">
        <v>0</v>
      </c>
      <c r="Y736" s="7">
        <v>0</v>
      </c>
      <c r="Z736" s="7">
        <v>0</v>
      </c>
      <c r="AA736" s="7">
        <v>0.3</v>
      </c>
      <c r="AB736" s="7">
        <v>0</v>
      </c>
      <c r="AC736" s="7">
        <v>0</v>
      </c>
      <c r="AD736" s="7">
        <v>0</v>
      </c>
      <c r="AE736">
        <v>3</v>
      </c>
      <c r="AF736">
        <v>0</v>
      </c>
      <c r="AG736">
        <v>0</v>
      </c>
      <c r="AH736">
        <v>0</v>
      </c>
      <c r="AI736">
        <v>0</v>
      </c>
      <c r="AJ736">
        <v>1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</row>
    <row r="737" spans="1:44" x14ac:dyDescent="0.25">
      <c r="A737">
        <v>1539591</v>
      </c>
      <c r="B737">
        <v>723172</v>
      </c>
      <c r="C737">
        <v>21.988581937253802</v>
      </c>
      <c r="D737">
        <v>37.275651774998401</v>
      </c>
      <c r="E737" s="68" t="s">
        <v>840</v>
      </c>
      <c r="F737" s="8">
        <f>INDEX(Δεδομένα!$P:$P,MATCH('2020'!E737,Δεδομένα!$O:$O,0))</f>
        <v>144</v>
      </c>
      <c r="G737" s="6" t="s">
        <v>841</v>
      </c>
      <c r="H737" s="2" t="str">
        <f>INDEX(Δεδομένα!B$1:B$51,MATCH('2020'!G737,Δεδομένα!A$1:A$51,0))</f>
        <v>ΠΕΛΛΟΠΟΝΗΣΟΥ</v>
      </c>
      <c r="I737" s="8">
        <f>INDEX(Δεδομένα!E$1:E$13,MATCH('2020'!H737,Δεδομένα!D$1:D$13,0))</f>
        <v>8</v>
      </c>
      <c r="J737" s="1">
        <v>43862</v>
      </c>
      <c r="K737" s="6" t="s">
        <v>595</v>
      </c>
      <c r="L737" s="36" t="str">
        <f t="shared" si="44"/>
        <v>01/02/2020 14:20</v>
      </c>
      <c r="M737" s="1">
        <v>43862</v>
      </c>
      <c r="N737" s="6" t="s">
        <v>209</v>
      </c>
      <c r="O737" s="36" t="str">
        <f t="shared" si="45"/>
        <v>01/02/2020 18:30</v>
      </c>
      <c r="P737" s="46">
        <f t="shared" si="46"/>
        <v>0.17361111111677019</v>
      </c>
      <c r="Q737" s="48">
        <v>0</v>
      </c>
      <c r="R737" s="47">
        <f t="shared" si="47"/>
        <v>250.00000000814907</v>
      </c>
      <c r="S737" s="6" t="s">
        <v>842</v>
      </c>
      <c r="T737" s="6" t="s">
        <v>843</v>
      </c>
      <c r="U737" s="6" t="s">
        <v>44</v>
      </c>
      <c r="V737" s="6" t="s">
        <v>1589</v>
      </c>
      <c r="W737" s="7">
        <v>0</v>
      </c>
      <c r="X737" s="7">
        <v>0</v>
      </c>
      <c r="Y737" s="7">
        <v>0</v>
      </c>
      <c r="Z737" s="7">
        <v>0</v>
      </c>
      <c r="AA737" s="7">
        <v>0</v>
      </c>
      <c r="AB737" s="7">
        <v>0.5</v>
      </c>
      <c r="AC737" s="7">
        <v>0</v>
      </c>
      <c r="AD737" s="7">
        <v>0</v>
      </c>
      <c r="AE737">
        <v>4</v>
      </c>
      <c r="AF737">
        <v>0</v>
      </c>
      <c r="AG737">
        <v>0</v>
      </c>
      <c r="AH737">
        <v>0</v>
      </c>
      <c r="AI737">
        <v>0</v>
      </c>
      <c r="AJ737">
        <v>2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</row>
    <row r="738" spans="1:44" x14ac:dyDescent="0.25">
      <c r="A738">
        <v>1539596</v>
      </c>
      <c r="B738">
        <v>723211</v>
      </c>
      <c r="C738">
        <v>21.9865991529838</v>
      </c>
      <c r="D738">
        <v>37.079658315028396</v>
      </c>
      <c r="E738" s="68" t="s">
        <v>937</v>
      </c>
      <c r="F738" s="8">
        <f>INDEX(Δεδομένα!$P:$P,MATCH('2020'!E738,Δεδομένα!$O:$O,0))</f>
        <v>143</v>
      </c>
      <c r="G738" s="6" t="s">
        <v>841</v>
      </c>
      <c r="H738" s="2" t="str">
        <f>INDEX(Δεδομένα!B$1:B$51,MATCH('2020'!G738,Δεδομένα!A$1:A$51,0))</f>
        <v>ΠΕΛΛΟΠΟΝΗΣΟΥ</v>
      </c>
      <c r="I738" s="8">
        <f>INDEX(Δεδομένα!E$1:E$13,MATCH('2020'!H738,Δεδομένα!D$1:D$13,0))</f>
        <v>8</v>
      </c>
      <c r="J738" s="1">
        <v>43862</v>
      </c>
      <c r="K738" s="6" t="s">
        <v>653</v>
      </c>
      <c r="L738" s="36" t="str">
        <f t="shared" si="44"/>
        <v>01/02/2020 16:39</v>
      </c>
      <c r="M738" s="1">
        <v>43862</v>
      </c>
      <c r="N738" s="6" t="s">
        <v>1169</v>
      </c>
      <c r="O738" s="36" t="str">
        <f t="shared" si="45"/>
        <v>01/02/2020 17:23</v>
      </c>
      <c r="P738" s="46">
        <f t="shared" si="46"/>
        <v>3.0555555560567882E-2</v>
      </c>
      <c r="Q738" s="48">
        <v>0</v>
      </c>
      <c r="R738" s="47">
        <f t="shared" si="47"/>
        <v>44.00000000721775</v>
      </c>
      <c r="S738" s="6" t="s">
        <v>842</v>
      </c>
      <c r="T738" s="6" t="s">
        <v>984</v>
      </c>
      <c r="U738" s="6" t="s">
        <v>44</v>
      </c>
      <c r="V738" s="6" t="s">
        <v>1045</v>
      </c>
      <c r="W738" s="7">
        <v>0</v>
      </c>
      <c r="X738" s="7">
        <v>0</v>
      </c>
      <c r="Y738" s="7">
        <v>0</v>
      </c>
      <c r="Z738" s="7">
        <v>0</v>
      </c>
      <c r="AA738" s="7">
        <v>0.2</v>
      </c>
      <c r="AB738" s="7">
        <v>0</v>
      </c>
      <c r="AC738" s="7">
        <v>0</v>
      </c>
      <c r="AD738" s="7">
        <v>0</v>
      </c>
      <c r="AE738">
        <v>3</v>
      </c>
      <c r="AF738">
        <v>0</v>
      </c>
      <c r="AG738">
        <v>0</v>
      </c>
      <c r="AH738">
        <v>0</v>
      </c>
      <c r="AI738">
        <v>0</v>
      </c>
      <c r="AJ738">
        <v>1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</row>
    <row r="739" spans="1:44" x14ac:dyDescent="0.25">
      <c r="A739">
        <v>1539598</v>
      </c>
      <c r="B739">
        <v>723233</v>
      </c>
      <c r="C739">
        <v>21.933163403438702</v>
      </c>
      <c r="D739">
        <v>37.297338256859099</v>
      </c>
      <c r="E739" s="68" t="s">
        <v>840</v>
      </c>
      <c r="F739" s="8">
        <f>INDEX(Δεδομένα!$P:$P,MATCH('2020'!E739,Δεδομένα!$O:$O,0))</f>
        <v>144</v>
      </c>
      <c r="G739" s="6" t="s">
        <v>841</v>
      </c>
      <c r="H739" s="2" t="str">
        <f>INDEX(Δεδομένα!B$1:B$51,MATCH('2020'!G739,Δεδομένα!A$1:A$51,0))</f>
        <v>ΠΕΛΛΟΠΟΝΗΣΟΥ</v>
      </c>
      <c r="I739" s="8">
        <f>INDEX(Δεδομένα!E$1:E$13,MATCH('2020'!H739,Δεδομένα!D$1:D$13,0))</f>
        <v>8</v>
      </c>
      <c r="J739" s="1">
        <v>43862</v>
      </c>
      <c r="K739" s="6" t="s">
        <v>255</v>
      </c>
      <c r="L739" s="36" t="str">
        <f t="shared" si="44"/>
        <v>01/02/2020 17:45</v>
      </c>
      <c r="M739" s="1">
        <v>43862</v>
      </c>
      <c r="N739" s="6" t="s">
        <v>181</v>
      </c>
      <c r="O739" s="36" t="str">
        <f t="shared" si="45"/>
        <v>01/02/2020 19:15</v>
      </c>
      <c r="P739" s="46">
        <f t="shared" si="46"/>
        <v>6.25E-2</v>
      </c>
      <c r="Q739" s="48">
        <v>0</v>
      </c>
      <c r="R739" s="47">
        <f t="shared" si="47"/>
        <v>90</v>
      </c>
      <c r="S739" s="6" t="s">
        <v>842</v>
      </c>
      <c r="T739" s="6" t="s">
        <v>843</v>
      </c>
      <c r="U739" s="6" t="s">
        <v>44</v>
      </c>
      <c r="V739" s="6" t="s">
        <v>2159</v>
      </c>
      <c r="W739" s="7">
        <v>0</v>
      </c>
      <c r="X739" s="7">
        <v>0</v>
      </c>
      <c r="Y739" s="7">
        <v>0</v>
      </c>
      <c r="Z739" s="7">
        <v>0</v>
      </c>
      <c r="AA739" s="7">
        <v>0</v>
      </c>
      <c r="AB739" s="7">
        <v>0.15</v>
      </c>
      <c r="AC739" s="7">
        <v>0</v>
      </c>
      <c r="AD739" s="7">
        <v>0</v>
      </c>
      <c r="AE739">
        <v>2</v>
      </c>
      <c r="AF739">
        <v>0</v>
      </c>
      <c r="AG739">
        <v>0</v>
      </c>
      <c r="AH739">
        <v>0</v>
      </c>
      <c r="AI739">
        <v>0</v>
      </c>
      <c r="AJ739">
        <v>1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</row>
    <row r="740" spans="1:44" x14ac:dyDescent="0.25">
      <c r="A740">
        <v>1538578</v>
      </c>
      <c r="B740">
        <v>723209</v>
      </c>
      <c r="C740">
        <v>24.868057250976602</v>
      </c>
      <c r="D740">
        <v>40.957668304443402</v>
      </c>
      <c r="E740" s="68" t="s">
        <v>120</v>
      </c>
      <c r="F740" s="8">
        <f>INDEX(Δεδομένα!$P:$P,MATCH('2020'!E740,Δεδομένα!$O:$O,0))</f>
        <v>30</v>
      </c>
      <c r="G740" s="6" t="s">
        <v>121</v>
      </c>
      <c r="H740" s="2" t="str">
        <f>INDEX(Δεδομένα!B$1:B$51,MATCH('2020'!G740,Δεδομένα!A$1:A$51,0))</f>
        <v>ΑΝΑΤΟΛΙΚΗΣ ΜΑΚΕΔΟΝΙΑΣ ΚΑΙ ΘΡΑΚΗΣ</v>
      </c>
      <c r="I740" s="8">
        <f>INDEX(Δεδομένα!E$1:E$13,MATCH('2020'!H740,Δεδομένα!D$1:D$13,0))</f>
        <v>2</v>
      </c>
      <c r="J740" s="1">
        <v>43862</v>
      </c>
      <c r="K740" s="6" t="s">
        <v>505</v>
      </c>
      <c r="L740" s="36" t="str">
        <f t="shared" si="44"/>
        <v>01/02/2020 16:34</v>
      </c>
      <c r="M740" s="1">
        <v>43862</v>
      </c>
      <c r="N740" s="6" t="s">
        <v>180</v>
      </c>
      <c r="O740" s="36" t="str">
        <f t="shared" si="45"/>
        <v>01/02/2020 17:51</v>
      </c>
      <c r="P740" s="46">
        <f t="shared" si="46"/>
        <v>5.3472222221898846E-2</v>
      </c>
      <c r="Q740" s="48">
        <v>0</v>
      </c>
      <c r="R740" s="47">
        <f t="shared" si="47"/>
        <v>76.999999999534339</v>
      </c>
      <c r="S740" s="6" t="s">
        <v>121</v>
      </c>
      <c r="T740" s="6" t="s">
        <v>124</v>
      </c>
      <c r="U740" s="6" t="s">
        <v>44</v>
      </c>
      <c r="V740" s="6" t="s">
        <v>2157</v>
      </c>
      <c r="W740" s="7">
        <v>0</v>
      </c>
      <c r="X740" s="7">
        <v>0</v>
      </c>
      <c r="Y740" s="7">
        <v>0</v>
      </c>
      <c r="Z740" s="7">
        <v>3</v>
      </c>
      <c r="AA740" s="7">
        <v>0</v>
      </c>
      <c r="AB740" s="7">
        <v>0</v>
      </c>
      <c r="AC740" s="7">
        <v>0</v>
      </c>
      <c r="AD740" s="7">
        <v>0</v>
      </c>
      <c r="AE740">
        <v>2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</row>
    <row r="741" spans="1:44" x14ac:dyDescent="0.25">
      <c r="A741">
        <v>1537158</v>
      </c>
      <c r="B741">
        <v>723247</v>
      </c>
      <c r="C741">
        <v>22.353577509666501</v>
      </c>
      <c r="D741">
        <v>40.354782726304002</v>
      </c>
      <c r="E741" s="68" t="s">
        <v>978</v>
      </c>
      <c r="F741" s="8">
        <f>INDEX(Δεδομένα!$P:$P,MATCH('2020'!E741,Δεδομένα!$O:$O,0))</f>
        <v>67</v>
      </c>
      <c r="G741" s="6" t="s">
        <v>917</v>
      </c>
      <c r="H741" s="2" t="str">
        <f>INDEX(Δεδομένα!B$1:B$51,MATCH('2020'!G741,Δεδομένα!A$1:A$51,0))</f>
        <v>ΚΕΝΤΡΙΚΗΣ ΜΑΚΕΔΟΝΙΑΣ</v>
      </c>
      <c r="I741" s="8">
        <f>INDEX(Δεδομένα!E$1:E$13,MATCH('2020'!H741,Δεδομένα!D$1:D$13,0))</f>
        <v>3</v>
      </c>
      <c r="J741" s="1">
        <v>43862</v>
      </c>
      <c r="K741" s="6" t="s">
        <v>99</v>
      </c>
      <c r="L741" s="36" t="str">
        <f t="shared" si="44"/>
        <v>01/02/2020 18:18</v>
      </c>
      <c r="M741" s="1">
        <v>43862</v>
      </c>
      <c r="N741" s="6" t="s">
        <v>638</v>
      </c>
      <c r="O741" s="36" t="str">
        <f t="shared" si="45"/>
        <v>01/02/2020 20:45</v>
      </c>
      <c r="P741" s="46">
        <f t="shared" si="46"/>
        <v>0.10208333333866904</v>
      </c>
      <c r="Q741" s="48">
        <v>0</v>
      </c>
      <c r="R741" s="47">
        <f t="shared" si="47"/>
        <v>147.00000000768341</v>
      </c>
      <c r="S741" s="6" t="s">
        <v>917</v>
      </c>
      <c r="T741" s="6" t="s">
        <v>980</v>
      </c>
      <c r="U741" s="6" t="s">
        <v>2161</v>
      </c>
      <c r="V741" s="6" t="s">
        <v>2161</v>
      </c>
      <c r="W741" s="7">
        <v>0</v>
      </c>
      <c r="X741" s="7">
        <v>1</v>
      </c>
      <c r="Y741" s="7">
        <v>0</v>
      </c>
      <c r="Z741" s="7">
        <v>0</v>
      </c>
      <c r="AA741" s="7">
        <v>0</v>
      </c>
      <c r="AB741" s="7">
        <v>0.1</v>
      </c>
      <c r="AC741" s="7">
        <v>0</v>
      </c>
      <c r="AD741" s="7">
        <v>0</v>
      </c>
      <c r="AE741">
        <v>2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</row>
    <row r="742" spans="1:44" x14ac:dyDescent="0.25">
      <c r="A742">
        <v>1543152</v>
      </c>
      <c r="B742">
        <v>723208</v>
      </c>
      <c r="C742">
        <v>25.199942461471299</v>
      </c>
      <c r="D742">
        <v>41.090054700614999</v>
      </c>
      <c r="E742" s="68" t="s">
        <v>907</v>
      </c>
      <c r="F742" s="8">
        <f>INDEX(Δεδομένα!$P:$P,MATCH('2020'!E742,Δεδομένα!$O:$O,0))</f>
        <v>21</v>
      </c>
      <c r="G742" s="6" t="s">
        <v>64</v>
      </c>
      <c r="H742" s="2" t="str">
        <f>INDEX(Δεδομένα!B$1:B$51,MATCH('2020'!G742,Δεδομένα!A$1:A$51,0))</f>
        <v>ΑΝΑΤΟΛΙΚΗΣ ΜΑΚΕΔΟΝΙΑΣ ΚΑΙ ΘΡΑΚΗΣ</v>
      </c>
      <c r="I742" s="8">
        <f>INDEX(Δεδομένα!E$1:E$13,MATCH('2020'!H742,Δεδομένα!D$1:D$13,0))</f>
        <v>2</v>
      </c>
      <c r="J742" s="1">
        <v>43862</v>
      </c>
      <c r="K742" s="6" t="s">
        <v>1430</v>
      </c>
      <c r="L742" s="36" t="str">
        <f t="shared" si="44"/>
        <v>01/02/2020 16:36</v>
      </c>
      <c r="M742" s="1">
        <v>43862</v>
      </c>
      <c r="N742" s="6" t="s">
        <v>1373</v>
      </c>
      <c r="O742" s="36" t="str">
        <f t="shared" si="45"/>
        <v>01/02/2020 16:50</v>
      </c>
      <c r="P742" s="46">
        <f t="shared" si="46"/>
        <v>9.7222222248092294E-3</v>
      </c>
      <c r="Q742" s="48">
        <v>0</v>
      </c>
      <c r="R742" s="47">
        <f t="shared" si="47"/>
        <v>14.00000000372529</v>
      </c>
      <c r="S742" s="6" t="s">
        <v>44</v>
      </c>
      <c r="T742" s="6" t="s">
        <v>909</v>
      </c>
      <c r="U742" s="6" t="s">
        <v>44</v>
      </c>
      <c r="V742" s="6" t="s">
        <v>1103</v>
      </c>
      <c r="W742" s="7">
        <v>0</v>
      </c>
      <c r="X742" s="7">
        <v>0</v>
      </c>
      <c r="Y742" s="7">
        <v>0</v>
      </c>
      <c r="Z742" s="7">
        <v>1</v>
      </c>
      <c r="AA742" s="7">
        <v>0</v>
      </c>
      <c r="AB742" s="7">
        <v>0</v>
      </c>
      <c r="AC742" s="7">
        <v>0</v>
      </c>
      <c r="AD742" s="7">
        <v>0</v>
      </c>
      <c r="AE742">
        <v>2</v>
      </c>
      <c r="AF742">
        <v>0</v>
      </c>
      <c r="AG742">
        <v>0</v>
      </c>
      <c r="AH742">
        <v>0</v>
      </c>
      <c r="AI742">
        <v>0</v>
      </c>
      <c r="AJ742">
        <v>1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</row>
    <row r="743" spans="1:44" x14ac:dyDescent="0.25">
      <c r="A743">
        <v>1543160</v>
      </c>
      <c r="B743">
        <v>723216</v>
      </c>
      <c r="C743">
        <v>25.1691182736451</v>
      </c>
      <c r="D743">
        <v>41.092653208062501</v>
      </c>
      <c r="E743" s="68" t="s">
        <v>907</v>
      </c>
      <c r="F743" s="8">
        <f>INDEX(Δεδομένα!$P:$P,MATCH('2020'!E743,Δεδομένα!$O:$O,0))</f>
        <v>21</v>
      </c>
      <c r="G743" s="6" t="s">
        <v>64</v>
      </c>
      <c r="H743" s="2" t="str">
        <f>INDEX(Δεδομένα!B$1:B$51,MATCH('2020'!G743,Δεδομένα!A$1:A$51,0))</f>
        <v>ΑΝΑΤΟΛΙΚΗΣ ΜΑΚΕΔΟΝΙΑΣ ΚΑΙ ΘΡΑΚΗΣ</v>
      </c>
      <c r="I743" s="8">
        <f>INDEX(Δεδομένα!E$1:E$13,MATCH('2020'!H743,Δεδομένα!D$1:D$13,0))</f>
        <v>2</v>
      </c>
      <c r="J743" s="1">
        <v>43862</v>
      </c>
      <c r="K743" s="6" t="s">
        <v>753</v>
      </c>
      <c r="L743" s="36" t="str">
        <f t="shared" si="44"/>
        <v>01/02/2020 17:02</v>
      </c>
      <c r="M743" s="1">
        <v>43862</v>
      </c>
      <c r="N743" s="6" t="s">
        <v>1744</v>
      </c>
      <c r="O743" s="36" t="str">
        <f t="shared" si="45"/>
        <v>01/02/2020 17:27</v>
      </c>
      <c r="P743" s="46">
        <f t="shared" si="46"/>
        <v>1.7361111109494232E-2</v>
      </c>
      <c r="Q743" s="48">
        <v>0</v>
      </c>
      <c r="R743" s="47">
        <f t="shared" si="47"/>
        <v>24.999999997671694</v>
      </c>
      <c r="S743" s="6" t="s">
        <v>44</v>
      </c>
      <c r="T743" s="6" t="s">
        <v>909</v>
      </c>
      <c r="U743" s="6" t="s">
        <v>44</v>
      </c>
      <c r="V743" s="6" t="s">
        <v>913</v>
      </c>
      <c r="W743" s="7">
        <v>0</v>
      </c>
      <c r="X743" s="7">
        <v>0</v>
      </c>
      <c r="Y743" s="7">
        <v>0</v>
      </c>
      <c r="Z743" s="7">
        <v>0</v>
      </c>
      <c r="AA743" s="7">
        <v>1.5</v>
      </c>
      <c r="AB743" s="7">
        <v>0</v>
      </c>
      <c r="AC743" s="7">
        <v>0</v>
      </c>
      <c r="AD743" s="7">
        <v>0</v>
      </c>
      <c r="AE743">
        <v>2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</row>
    <row r="744" spans="1:44" x14ac:dyDescent="0.25">
      <c r="A744">
        <v>1536455</v>
      </c>
      <c r="B744">
        <v>723234</v>
      </c>
      <c r="C744">
        <v>26.953636840536401</v>
      </c>
      <c r="D744">
        <v>37.786052082065098</v>
      </c>
      <c r="E744" s="68" t="s">
        <v>545</v>
      </c>
      <c r="F744" s="8">
        <f>INDEX(Δεδομένα!$P:$P,MATCH('2020'!E744,Δεδομένα!$O:$O,0))</f>
        <v>204</v>
      </c>
      <c r="G744" s="6" t="s">
        <v>546</v>
      </c>
      <c r="H744" s="2" t="str">
        <f>INDEX(Δεδομένα!B$1:B$51,MATCH('2020'!G744,Δεδομένα!A$1:A$51,0))</f>
        <v>ΚΡΗΤΗΣ</v>
      </c>
      <c r="I744" s="8">
        <f>INDEX(Δεδομένα!E$1:E$13,MATCH('2020'!H744,Δεδομένα!D$1:D$13,0))</f>
        <v>12</v>
      </c>
      <c r="J744" s="1">
        <v>43862</v>
      </c>
      <c r="K744" s="6" t="s">
        <v>85</v>
      </c>
      <c r="L744" s="36" t="str">
        <f t="shared" si="44"/>
        <v>01/02/2020 17:50</v>
      </c>
      <c r="M744" s="1">
        <v>43862</v>
      </c>
      <c r="N744" s="6" t="s">
        <v>209</v>
      </c>
      <c r="O744" s="36" t="str">
        <f t="shared" si="45"/>
        <v>01/02/2020 18:30</v>
      </c>
      <c r="P744" s="46">
        <f t="shared" si="46"/>
        <v>2.7777777781011537E-2</v>
      </c>
      <c r="Q744" s="48">
        <v>0</v>
      </c>
      <c r="R744" s="47">
        <f t="shared" si="47"/>
        <v>40.000000004656613</v>
      </c>
      <c r="S744" s="6" t="s">
        <v>546</v>
      </c>
      <c r="T744" s="6" t="s">
        <v>548</v>
      </c>
      <c r="U744" s="6" t="s">
        <v>44</v>
      </c>
      <c r="V744" s="6" t="s">
        <v>2160</v>
      </c>
      <c r="W744" s="7">
        <v>0</v>
      </c>
      <c r="X744" s="7">
        <v>0</v>
      </c>
      <c r="Y744" s="7">
        <v>0</v>
      </c>
      <c r="Z744" s="7">
        <v>0.01</v>
      </c>
      <c r="AA744" s="7">
        <v>0</v>
      </c>
      <c r="AB744" s="7">
        <v>0</v>
      </c>
      <c r="AC744" s="7">
        <v>0</v>
      </c>
      <c r="AD744" s="7">
        <v>0</v>
      </c>
      <c r="AE744">
        <v>2</v>
      </c>
      <c r="AF744">
        <v>0</v>
      </c>
      <c r="AG744">
        <v>0</v>
      </c>
      <c r="AH744">
        <v>0</v>
      </c>
      <c r="AI744">
        <v>0</v>
      </c>
      <c r="AJ744">
        <v>1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</row>
    <row r="745" spans="1:44" x14ac:dyDescent="0.25">
      <c r="A745">
        <v>1537727</v>
      </c>
      <c r="B745">
        <v>723077</v>
      </c>
      <c r="C745">
        <v>21.822483062744102</v>
      </c>
      <c r="D745">
        <v>39.528053283691399</v>
      </c>
      <c r="E745" s="68" t="s">
        <v>1155</v>
      </c>
      <c r="F745" s="8">
        <f>INDEX(Δεδομένα!$P:$P,MATCH('2020'!E745,Δεδομένα!$O:$O,0))</f>
        <v>111</v>
      </c>
      <c r="G745" s="6" t="s">
        <v>884</v>
      </c>
      <c r="H745" s="2" t="str">
        <f>INDEX(Δεδομένα!B$1:B$51,MATCH('2020'!G745,Δεδομένα!A$1:A$51,0))</f>
        <v>ΘΕΣΣΑΛΙΑΣ</v>
      </c>
      <c r="I745" s="8">
        <f>INDEX(Δεδομένα!E$1:E$13,MATCH('2020'!H745,Δεδομένα!D$1:D$13,0))</f>
        <v>6</v>
      </c>
      <c r="J745" s="1">
        <v>43862</v>
      </c>
      <c r="K745" s="6" t="s">
        <v>2136</v>
      </c>
      <c r="L745" s="36" t="str">
        <f t="shared" si="44"/>
        <v>01/02/2020 06:45</v>
      </c>
      <c r="M745" s="1">
        <v>43862</v>
      </c>
      <c r="N745" s="6" t="s">
        <v>2137</v>
      </c>
      <c r="O745" s="36" t="str">
        <f t="shared" si="45"/>
        <v>01/02/2020 08:33</v>
      </c>
      <c r="P745" s="46">
        <f t="shared" si="46"/>
        <v>7.4999999997089617E-2</v>
      </c>
      <c r="Q745" s="48">
        <v>0</v>
      </c>
      <c r="R745" s="47">
        <f t="shared" si="47"/>
        <v>107.99999999580905</v>
      </c>
      <c r="S745" s="6" t="s">
        <v>884</v>
      </c>
      <c r="T745" s="6" t="s">
        <v>1157</v>
      </c>
      <c r="U745" s="6" t="s">
        <v>44</v>
      </c>
      <c r="V745" s="6" t="s">
        <v>2138</v>
      </c>
      <c r="W745" s="7">
        <v>0</v>
      </c>
      <c r="X745" s="7">
        <v>0</v>
      </c>
      <c r="Y745" s="7">
        <v>0</v>
      </c>
      <c r="Z745" s="7">
        <v>0</v>
      </c>
      <c r="AA745" s="7">
        <v>0.1</v>
      </c>
      <c r="AB745" s="7">
        <v>0</v>
      </c>
      <c r="AC745" s="7">
        <v>0</v>
      </c>
      <c r="AD745" s="7">
        <v>0</v>
      </c>
      <c r="AE745">
        <v>4</v>
      </c>
      <c r="AF745">
        <v>0</v>
      </c>
      <c r="AG745">
        <v>0</v>
      </c>
      <c r="AH745">
        <v>0</v>
      </c>
      <c r="AI745">
        <v>0</v>
      </c>
      <c r="AJ745">
        <v>2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</row>
    <row r="746" spans="1:44" x14ac:dyDescent="0.25">
      <c r="A746">
        <v>1536927</v>
      </c>
      <c r="B746">
        <v>723286</v>
      </c>
      <c r="C746">
        <v>21.9937130959466</v>
      </c>
      <c r="D746">
        <v>38.905661143185</v>
      </c>
      <c r="E746" s="68" t="s">
        <v>417</v>
      </c>
      <c r="F746" s="8">
        <f>INDEX(Δεδομένα!$P:$P,MATCH('2020'!E746,Δεδομένα!$O:$O,0))</f>
        <v>168</v>
      </c>
      <c r="G746" s="6" t="s">
        <v>399</v>
      </c>
      <c r="H746" s="2" t="str">
        <f>INDEX(Δεδομένα!B$1:B$51,MATCH('2020'!G746,Δεδομένα!A$1:A$51,0))</f>
        <v>ΣΤΕΡΕΑΣ ΕΛΛΑΔΟΣ</v>
      </c>
      <c r="I746" s="8">
        <f>INDEX(Δεδομένα!E$1:E$13,MATCH('2020'!H746,Δεδομένα!D$1:D$13,0))</f>
        <v>9</v>
      </c>
      <c r="J746" s="1">
        <v>43862</v>
      </c>
      <c r="K746" s="6" t="s">
        <v>2041</v>
      </c>
      <c r="L746" s="36" t="str">
        <f t="shared" si="44"/>
        <v>01/02/2020 20:57</v>
      </c>
      <c r="M746" s="1">
        <v>43862</v>
      </c>
      <c r="N746" s="6" t="s">
        <v>573</v>
      </c>
      <c r="O746" s="36" t="str">
        <f t="shared" si="45"/>
        <v>01/02/2020 21:55</v>
      </c>
      <c r="P746" s="46">
        <f t="shared" si="46"/>
        <v>4.0277777778101154E-2</v>
      </c>
      <c r="Q746" s="48">
        <v>0</v>
      </c>
      <c r="R746" s="47">
        <f t="shared" si="47"/>
        <v>58.000000000465661</v>
      </c>
      <c r="S746" s="6" t="s">
        <v>420</v>
      </c>
      <c r="T746" s="6" t="s">
        <v>421</v>
      </c>
      <c r="U746" s="6" t="s">
        <v>44</v>
      </c>
      <c r="V746" s="6" t="s">
        <v>2170</v>
      </c>
      <c r="W746" s="7">
        <v>0</v>
      </c>
      <c r="X746" s="7">
        <v>0</v>
      </c>
      <c r="Y746" s="7">
        <v>0</v>
      </c>
      <c r="Z746" s="7">
        <v>0</v>
      </c>
      <c r="AA746" s="7">
        <v>0</v>
      </c>
      <c r="AB746" s="7">
        <v>0</v>
      </c>
      <c r="AC746" s="7">
        <v>0.5</v>
      </c>
      <c r="AD746" s="7">
        <v>0</v>
      </c>
      <c r="AE746">
        <v>2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</row>
    <row r="747" spans="1:44" x14ac:dyDescent="0.25">
      <c r="A747">
        <v>1538642</v>
      </c>
      <c r="B747">
        <v>723290</v>
      </c>
      <c r="C747">
        <v>21.5493630074435</v>
      </c>
      <c r="D747">
        <v>40.7717958721096</v>
      </c>
      <c r="E747" s="68" t="s">
        <v>2026</v>
      </c>
      <c r="F747" s="8">
        <f>INDEX(Δεδομένα!$P:$P,MATCH('2020'!E747,Δεδομένα!$O:$O,0))</f>
        <v>74</v>
      </c>
      <c r="G747" s="6" t="s">
        <v>1030</v>
      </c>
      <c r="H747" s="2" t="str">
        <f>INDEX(Δεδομένα!B$1:B$51,MATCH('2020'!G747,Δεδομένα!A$1:A$51,0))</f>
        <v>ΔΥΤΙΚΗΣ ΜΑΚΕΔΟΝΙΑΣ</v>
      </c>
      <c r="I747" s="8">
        <f>INDEX(Δεδομένα!E$1:E$13,MATCH('2020'!H747,Δεδομένα!D$1:D$13,0))</f>
        <v>4</v>
      </c>
      <c r="J747" s="1">
        <v>43862</v>
      </c>
      <c r="K747" s="6" t="s">
        <v>572</v>
      </c>
      <c r="L747" s="36" t="str">
        <f t="shared" si="44"/>
        <v>01/02/2020 20:40</v>
      </c>
      <c r="M747" s="1">
        <v>43862</v>
      </c>
      <c r="N747" s="6" t="s">
        <v>614</v>
      </c>
      <c r="O747" s="36" t="str">
        <f t="shared" si="45"/>
        <v>01/02/2020 21:30</v>
      </c>
      <c r="P747" s="46">
        <f t="shared" si="46"/>
        <v>3.4722222226264421E-2</v>
      </c>
      <c r="Q747" s="48">
        <v>0</v>
      </c>
      <c r="R747" s="47">
        <f t="shared" si="47"/>
        <v>50.000000005820766</v>
      </c>
      <c r="S747" s="6" t="s">
        <v>2171</v>
      </c>
      <c r="T747" s="6" t="s">
        <v>2027</v>
      </c>
      <c r="U747" s="6" t="s">
        <v>44</v>
      </c>
      <c r="V747" s="6" t="s">
        <v>2172</v>
      </c>
      <c r="W747" s="7">
        <v>0</v>
      </c>
      <c r="X747" s="7">
        <v>0</v>
      </c>
      <c r="Y747" s="7">
        <v>0</v>
      </c>
      <c r="Z747" s="7">
        <v>0</v>
      </c>
      <c r="AA747" s="7">
        <v>0</v>
      </c>
      <c r="AB747" s="7">
        <v>0</v>
      </c>
      <c r="AC747" s="7">
        <v>0.1</v>
      </c>
      <c r="AD747" s="7">
        <v>0</v>
      </c>
      <c r="AE747">
        <v>2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</row>
    <row r="748" spans="1:44" x14ac:dyDescent="0.25">
      <c r="A748">
        <v>1538956</v>
      </c>
      <c r="B748">
        <v>724759</v>
      </c>
      <c r="C748">
        <v>26.135026201419699</v>
      </c>
      <c r="D748">
        <v>38.413153786622203</v>
      </c>
      <c r="E748" s="68" t="s">
        <v>538</v>
      </c>
      <c r="F748" s="8">
        <f>INDEX(Δεδομένα!$P:$P,MATCH('2020'!E748,Δεδομένα!$O:$O,0))</f>
        <v>203</v>
      </c>
      <c r="G748" s="6" t="s">
        <v>525</v>
      </c>
      <c r="H748" s="2" t="str">
        <f>INDEX(Δεδομένα!B$1:B$51,MATCH('2020'!G748,Δεδομένα!A$1:A$51,0))</f>
        <v>ΒΟΡΕΙΟΥ ΑΙΓΑΙΟΥ</v>
      </c>
      <c r="I748" s="8">
        <f>INDEX(Δεδομένα!E$1:E$13,MATCH('2020'!H748,Δεδομένα!D$1:D$13,0))</f>
        <v>11</v>
      </c>
      <c r="J748" s="1">
        <v>43862</v>
      </c>
      <c r="K748" s="6" t="s">
        <v>2361</v>
      </c>
      <c r="L748" s="36" t="str">
        <f t="shared" si="44"/>
        <v>01/02/2020 11:06</v>
      </c>
      <c r="M748" s="1">
        <v>43862</v>
      </c>
      <c r="N748" s="6" t="s">
        <v>605</v>
      </c>
      <c r="O748" s="36" t="str">
        <f t="shared" si="45"/>
        <v>01/02/2020 12:10</v>
      </c>
      <c r="P748" s="46">
        <f t="shared" si="46"/>
        <v>4.4444444443797693E-2</v>
      </c>
      <c r="Q748" s="48">
        <v>0</v>
      </c>
      <c r="R748" s="47">
        <f t="shared" si="47"/>
        <v>63.999999999068677</v>
      </c>
      <c r="S748" s="6" t="s">
        <v>525</v>
      </c>
      <c r="T748" s="6" t="s">
        <v>527</v>
      </c>
      <c r="U748" s="6" t="s">
        <v>44</v>
      </c>
      <c r="V748" s="6" t="s">
        <v>2362</v>
      </c>
      <c r="W748" s="7">
        <v>0</v>
      </c>
      <c r="X748" s="7">
        <v>0</v>
      </c>
      <c r="Y748" s="7">
        <v>0</v>
      </c>
      <c r="Z748" s="7">
        <v>0.05</v>
      </c>
      <c r="AA748" s="7">
        <v>0</v>
      </c>
      <c r="AB748" s="7">
        <v>0</v>
      </c>
      <c r="AC748" s="7">
        <v>0</v>
      </c>
      <c r="AD748" s="7">
        <v>0</v>
      </c>
      <c r="AE748">
        <v>4</v>
      </c>
      <c r="AF748">
        <v>0</v>
      </c>
      <c r="AG748">
        <v>0</v>
      </c>
      <c r="AH748">
        <v>0</v>
      </c>
      <c r="AI748">
        <v>0</v>
      </c>
      <c r="AJ748">
        <v>2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</row>
    <row r="749" spans="1:44" x14ac:dyDescent="0.25">
      <c r="A749">
        <v>1620894</v>
      </c>
      <c r="B749">
        <v>723362</v>
      </c>
      <c r="C749">
        <v>22.612112555749899</v>
      </c>
      <c r="D749">
        <v>37.440879628791897</v>
      </c>
      <c r="E749" s="68" t="s">
        <v>1246</v>
      </c>
      <c r="F749" s="8">
        <f>INDEX(Δεδομένα!$P:$P,MATCH('2020'!E749,Δεδομένα!$O:$O,0))</f>
        <v>138</v>
      </c>
      <c r="G749" s="6" t="s">
        <v>932</v>
      </c>
      <c r="H749" s="2" t="str">
        <f>INDEX(Δεδομένα!B$1:B$51,MATCH('2020'!G749,Δεδομένα!A$1:A$51,0))</f>
        <v>ΠΕΛΛΟΠΟΝΗΣΟΥ</v>
      </c>
      <c r="I749" s="8">
        <f>INDEX(Δεδομένα!E$1:E$13,MATCH('2020'!H749,Δεδομένα!D$1:D$13,0))</f>
        <v>8</v>
      </c>
      <c r="J749" s="1">
        <v>43863</v>
      </c>
      <c r="K749" s="6" t="s">
        <v>671</v>
      </c>
      <c r="L749" s="36" t="str">
        <f t="shared" si="44"/>
        <v>02/02/2020 09:35</v>
      </c>
      <c r="M749" s="1">
        <v>43863</v>
      </c>
      <c r="N749" s="6" t="s">
        <v>1580</v>
      </c>
      <c r="O749" s="36" t="str">
        <f t="shared" si="45"/>
        <v>02/02/2020 12:17</v>
      </c>
      <c r="P749" s="46">
        <f t="shared" si="46"/>
        <v>0.11250000000291038</v>
      </c>
      <c r="Q749" s="48">
        <v>0</v>
      </c>
      <c r="R749" s="47">
        <f t="shared" si="47"/>
        <v>162.00000000419095</v>
      </c>
      <c r="S749" s="6" t="s">
        <v>44</v>
      </c>
      <c r="T749" s="6" t="s">
        <v>1248</v>
      </c>
      <c r="U749" s="6" t="s">
        <v>44</v>
      </c>
      <c r="V749" s="6" t="s">
        <v>2178</v>
      </c>
      <c r="W749" s="7">
        <v>0</v>
      </c>
      <c r="X749" s="7">
        <v>0</v>
      </c>
      <c r="Y749" s="7">
        <v>0</v>
      </c>
      <c r="Z749" s="7">
        <v>0</v>
      </c>
      <c r="AA749" s="7">
        <v>0</v>
      </c>
      <c r="AB749" s="7">
        <v>0.3</v>
      </c>
      <c r="AC749" s="7">
        <v>0</v>
      </c>
      <c r="AD749" s="7">
        <v>0</v>
      </c>
      <c r="AE749">
        <v>7</v>
      </c>
      <c r="AF749">
        <v>0</v>
      </c>
      <c r="AG749">
        <v>0</v>
      </c>
      <c r="AH749">
        <v>0</v>
      </c>
      <c r="AI749">
        <v>0</v>
      </c>
      <c r="AJ749">
        <v>3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</row>
    <row r="750" spans="1:44" x14ac:dyDescent="0.25">
      <c r="A750">
        <v>1551099</v>
      </c>
      <c r="B750">
        <v>723378</v>
      </c>
      <c r="C750">
        <v>22.049068229738602</v>
      </c>
      <c r="D750">
        <v>37.480857753960201</v>
      </c>
      <c r="E750" s="68" t="s">
        <v>931</v>
      </c>
      <c r="F750" s="8">
        <f>INDEX(Δεδομένα!$P:$P,MATCH('2020'!E750,Δεδομένα!$O:$O,0))</f>
        <v>141</v>
      </c>
      <c r="G750" s="6" t="s">
        <v>932</v>
      </c>
      <c r="H750" s="2" t="str">
        <f>INDEX(Δεδομένα!B$1:B$51,MATCH('2020'!G750,Δεδομένα!A$1:A$51,0))</f>
        <v>ΠΕΛΛΟΠΟΝΗΣΟΥ</v>
      </c>
      <c r="I750" s="8">
        <f>INDEX(Δεδομένα!E$1:E$13,MATCH('2020'!H750,Δεδομένα!D$1:D$13,0))</f>
        <v>8</v>
      </c>
      <c r="J750" s="1">
        <v>43863</v>
      </c>
      <c r="K750" s="6" t="s">
        <v>723</v>
      </c>
      <c r="L750" s="36" t="str">
        <f t="shared" si="44"/>
        <v>02/02/2020 11:46</v>
      </c>
      <c r="M750" s="1">
        <v>43863</v>
      </c>
      <c r="N750" s="6" t="s">
        <v>171</v>
      </c>
      <c r="O750" s="36" t="str">
        <f t="shared" si="45"/>
        <v>02/02/2020 13:00</v>
      </c>
      <c r="P750" s="46">
        <f t="shared" si="46"/>
        <v>5.1388888889050577E-2</v>
      </c>
      <c r="Q750" s="48">
        <v>0</v>
      </c>
      <c r="R750" s="47">
        <f t="shared" si="47"/>
        <v>74.000000000232831</v>
      </c>
      <c r="S750" s="6" t="s">
        <v>933</v>
      </c>
      <c r="T750" s="6" t="s">
        <v>934</v>
      </c>
      <c r="U750" s="6" t="s">
        <v>2179</v>
      </c>
      <c r="V750" s="6" t="s">
        <v>2180</v>
      </c>
      <c r="W750" s="7">
        <v>0</v>
      </c>
      <c r="X750" s="7">
        <v>0</v>
      </c>
      <c r="Y750" s="7">
        <v>0</v>
      </c>
      <c r="Z750" s="7">
        <v>0.1</v>
      </c>
      <c r="AA750" s="7">
        <v>0</v>
      </c>
      <c r="AB750" s="7">
        <v>0</v>
      </c>
      <c r="AC750" s="7">
        <v>0</v>
      </c>
      <c r="AD750" s="7">
        <v>0</v>
      </c>
      <c r="AE750">
        <v>2</v>
      </c>
      <c r="AF750">
        <v>0</v>
      </c>
      <c r="AG750">
        <v>0</v>
      </c>
      <c r="AH750">
        <v>0</v>
      </c>
      <c r="AI750">
        <v>0</v>
      </c>
      <c r="AJ750">
        <v>1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</row>
    <row r="751" spans="1:44" x14ac:dyDescent="0.25">
      <c r="A751">
        <v>1620933</v>
      </c>
      <c r="B751">
        <v>723448</v>
      </c>
      <c r="C751">
        <v>22.590092007187799</v>
      </c>
      <c r="D751">
        <v>37.337708899858903</v>
      </c>
      <c r="E751" s="68" t="s">
        <v>1246</v>
      </c>
      <c r="F751" s="8">
        <f>INDEX(Δεδομένα!$P:$P,MATCH('2020'!E751,Δεδομένα!$O:$O,0))</f>
        <v>138</v>
      </c>
      <c r="G751" s="6" t="s">
        <v>932</v>
      </c>
      <c r="H751" s="2" t="str">
        <f>INDEX(Δεδομένα!B$1:B$51,MATCH('2020'!G751,Δεδομένα!A$1:A$51,0))</f>
        <v>ΠΕΛΛΟΠΟΝΗΣΟΥ</v>
      </c>
      <c r="I751" s="8">
        <f>INDEX(Δεδομένα!E$1:E$13,MATCH('2020'!H751,Δεδομένα!D$1:D$13,0))</f>
        <v>8</v>
      </c>
      <c r="J751" s="1">
        <v>43863</v>
      </c>
      <c r="K751" s="6" t="s">
        <v>384</v>
      </c>
      <c r="L751" s="36" t="str">
        <f t="shared" si="44"/>
        <v>02/02/2020 14:45</v>
      </c>
      <c r="M751" s="1">
        <v>43863</v>
      </c>
      <c r="N751" s="6" t="s">
        <v>1377</v>
      </c>
      <c r="O751" s="36" t="str">
        <f t="shared" si="45"/>
        <v>02/02/2020 17:12</v>
      </c>
      <c r="P751" s="46">
        <f t="shared" si="46"/>
        <v>0.10208333333139308</v>
      </c>
      <c r="Q751" s="48">
        <v>0</v>
      </c>
      <c r="R751" s="47">
        <f t="shared" si="47"/>
        <v>146.99999999720603</v>
      </c>
      <c r="S751" s="6" t="s">
        <v>44</v>
      </c>
      <c r="T751" s="6" t="s">
        <v>1248</v>
      </c>
      <c r="U751" s="6" t="s">
        <v>44</v>
      </c>
      <c r="V751" s="6" t="s">
        <v>2201</v>
      </c>
      <c r="W751" s="7">
        <v>0</v>
      </c>
      <c r="X751" s="7">
        <v>0.5</v>
      </c>
      <c r="Y751" s="7">
        <v>0</v>
      </c>
      <c r="Z751" s="7">
        <v>0</v>
      </c>
      <c r="AA751" s="7">
        <v>0</v>
      </c>
      <c r="AB751" s="7">
        <v>0</v>
      </c>
      <c r="AC751" s="7">
        <v>0</v>
      </c>
      <c r="AD751" s="7">
        <v>0</v>
      </c>
      <c r="AE751">
        <v>5</v>
      </c>
      <c r="AF751">
        <v>0</v>
      </c>
      <c r="AG751">
        <v>0</v>
      </c>
      <c r="AH751">
        <v>0</v>
      </c>
      <c r="AI751">
        <v>0</v>
      </c>
      <c r="AJ751">
        <v>2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</row>
    <row r="752" spans="1:44" x14ac:dyDescent="0.25">
      <c r="A752">
        <v>1536789</v>
      </c>
      <c r="B752">
        <v>723331</v>
      </c>
      <c r="C752">
        <v>26.437801415363499</v>
      </c>
      <c r="D752">
        <v>41.439076677104801</v>
      </c>
      <c r="E752" s="68" t="s">
        <v>856</v>
      </c>
      <c r="F752" s="8">
        <f>INDEX(Δεδομένα!$P:$P,MATCH('2020'!E752,Δεδομένα!$O:$O,0))</f>
        <v>37</v>
      </c>
      <c r="G752" s="6" t="s">
        <v>148</v>
      </c>
      <c r="H752" s="2" t="str">
        <f>INDEX(Δεδομένα!B$1:B$51,MATCH('2020'!G752,Δεδομένα!A$1:A$51,0))</f>
        <v>ΑΝΑΤΟΛΙΚΗΣ ΜΑΚΕΔΟΝΙΑΣ ΚΑΙ ΘΡΑΚΗΣ</v>
      </c>
      <c r="I752" s="8">
        <f>INDEX(Δεδομένα!E$1:E$13,MATCH('2020'!H752,Δεδομένα!D$1:D$13,0))</f>
        <v>2</v>
      </c>
      <c r="J752" s="1">
        <v>43863</v>
      </c>
      <c r="K752" s="6" t="s">
        <v>2173</v>
      </c>
      <c r="L752" s="36" t="str">
        <f t="shared" si="44"/>
        <v>02/02/2020 02:00</v>
      </c>
      <c r="M752" s="1">
        <v>43863</v>
      </c>
      <c r="N752" s="6" t="s">
        <v>2174</v>
      </c>
      <c r="O752" s="36" t="str">
        <f t="shared" si="45"/>
        <v>02/02/2020 02:23</v>
      </c>
      <c r="P752" s="46">
        <f t="shared" si="46"/>
        <v>1.5972222223354038E-2</v>
      </c>
      <c r="Q752" s="48">
        <v>0</v>
      </c>
      <c r="R752" s="47">
        <f t="shared" si="47"/>
        <v>23.000000001629815</v>
      </c>
      <c r="S752" s="6" t="s">
        <v>963</v>
      </c>
      <c r="T752" s="6" t="s">
        <v>859</v>
      </c>
      <c r="U752" s="6" t="s">
        <v>44</v>
      </c>
      <c r="V752" s="6" t="s">
        <v>2175</v>
      </c>
      <c r="W752" s="7">
        <v>0</v>
      </c>
      <c r="X752" s="7">
        <v>0</v>
      </c>
      <c r="Y752" s="7">
        <v>0</v>
      </c>
      <c r="Z752" s="7">
        <v>0.2</v>
      </c>
      <c r="AA752" s="7">
        <v>0</v>
      </c>
      <c r="AB752" s="7">
        <v>0</v>
      </c>
      <c r="AC752" s="7">
        <v>0</v>
      </c>
      <c r="AD752" s="7">
        <v>0</v>
      </c>
      <c r="AE752">
        <v>2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</row>
    <row r="753" spans="1:44" x14ac:dyDescent="0.25">
      <c r="A753">
        <v>1536966</v>
      </c>
      <c r="B753">
        <v>723489</v>
      </c>
      <c r="C753">
        <v>26.449740808450802</v>
      </c>
      <c r="D753">
        <v>41.509783488071797</v>
      </c>
      <c r="E753" s="68" t="s">
        <v>1115</v>
      </c>
      <c r="F753" s="8">
        <f>INDEX(Δεδομένα!$P:$P,MATCH('2020'!E753,Δεδομένα!$O:$O,0))</f>
        <v>35</v>
      </c>
      <c r="G753" s="6" t="s">
        <v>148</v>
      </c>
      <c r="H753" s="2" t="str">
        <f>INDEX(Δεδομένα!B$1:B$51,MATCH('2020'!G753,Δεδομένα!A$1:A$51,0))</f>
        <v>ΑΝΑΤΟΛΙΚΗΣ ΜΑΚΕΔΟΝΙΑΣ ΚΑΙ ΘΡΑΚΗΣ</v>
      </c>
      <c r="I753" s="8">
        <f>INDEX(Δεδομένα!E$1:E$13,MATCH('2020'!H753,Δεδομένα!D$1:D$13,0))</f>
        <v>2</v>
      </c>
      <c r="J753" s="1">
        <v>43863</v>
      </c>
      <c r="K753" s="6" t="s">
        <v>2211</v>
      </c>
      <c r="L753" s="36" t="str">
        <f t="shared" si="44"/>
        <v>02/02/2020 17:24</v>
      </c>
      <c r="M753" s="1">
        <v>43863</v>
      </c>
      <c r="N753" s="6" t="s">
        <v>2212</v>
      </c>
      <c r="O753" s="36" t="str">
        <f t="shared" si="45"/>
        <v>02/02/2020 17:56</v>
      </c>
      <c r="P753" s="46">
        <f t="shared" si="46"/>
        <v>2.2222222221898846E-2</v>
      </c>
      <c r="Q753" s="48">
        <v>0</v>
      </c>
      <c r="R753" s="47">
        <f t="shared" si="47"/>
        <v>31.999999999534339</v>
      </c>
      <c r="S753" s="6" t="s">
        <v>1118</v>
      </c>
      <c r="T753" s="6" t="s">
        <v>1119</v>
      </c>
      <c r="U753" s="6" t="s">
        <v>1413</v>
      </c>
      <c r="V753" s="6" t="s">
        <v>1631</v>
      </c>
      <c r="W753" s="7">
        <v>0</v>
      </c>
      <c r="X753" s="7">
        <v>0</v>
      </c>
      <c r="Y753" s="7">
        <v>0</v>
      </c>
      <c r="Z753" s="7">
        <v>0</v>
      </c>
      <c r="AA753" s="7">
        <v>0</v>
      </c>
      <c r="AB753" s="7">
        <v>0</v>
      </c>
      <c r="AC753" s="7">
        <v>10</v>
      </c>
      <c r="AD753" s="7">
        <v>0</v>
      </c>
      <c r="AE753">
        <v>2</v>
      </c>
      <c r="AF753">
        <v>0</v>
      </c>
      <c r="AG753">
        <v>0</v>
      </c>
      <c r="AH753">
        <v>0</v>
      </c>
      <c r="AI753">
        <v>0</v>
      </c>
      <c r="AJ753">
        <v>1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</row>
    <row r="754" spans="1:44" x14ac:dyDescent="0.25">
      <c r="A754">
        <v>1536961</v>
      </c>
      <c r="B754">
        <v>723505</v>
      </c>
      <c r="C754">
        <v>26.338114227809999</v>
      </c>
      <c r="D754">
        <v>41.584219518720197</v>
      </c>
      <c r="E754" s="68" t="s">
        <v>1115</v>
      </c>
      <c r="F754" s="8">
        <f>INDEX(Δεδομένα!$P:$P,MATCH('2020'!E754,Δεδομένα!$O:$O,0))</f>
        <v>35</v>
      </c>
      <c r="G754" s="6" t="s">
        <v>148</v>
      </c>
      <c r="H754" s="2" t="str">
        <f>INDEX(Δεδομένα!B$1:B$51,MATCH('2020'!G754,Δεδομένα!A$1:A$51,0))</f>
        <v>ΑΝΑΤΟΛΙΚΗΣ ΜΑΚΕΔΟΝΙΑΣ ΚΑΙ ΘΡΑΚΗΣ</v>
      </c>
      <c r="I754" s="8">
        <f>INDEX(Δεδομένα!E$1:E$13,MATCH('2020'!H754,Δεδομένα!D$1:D$13,0))</f>
        <v>2</v>
      </c>
      <c r="J754" s="1">
        <v>43863</v>
      </c>
      <c r="K754" s="6" t="s">
        <v>207</v>
      </c>
      <c r="L754" s="36" t="str">
        <f t="shared" si="44"/>
        <v>02/02/2020 18:00</v>
      </c>
      <c r="M754" s="1">
        <v>43863</v>
      </c>
      <c r="N754" s="6" t="s">
        <v>126</v>
      </c>
      <c r="O754" s="36" t="str">
        <f t="shared" si="45"/>
        <v>02/02/2020 19:12</v>
      </c>
      <c r="P754" s="46">
        <f t="shared" si="46"/>
        <v>5.0000000002910383E-2</v>
      </c>
      <c r="Q754" s="48">
        <v>0</v>
      </c>
      <c r="R754" s="47">
        <f t="shared" si="47"/>
        <v>72.000000004190952</v>
      </c>
      <c r="S754" s="6" t="s">
        <v>1118</v>
      </c>
      <c r="T754" s="6" t="s">
        <v>1119</v>
      </c>
      <c r="U754" s="6" t="s">
        <v>2215</v>
      </c>
      <c r="V754" s="6" t="s">
        <v>2216</v>
      </c>
      <c r="W754" s="7">
        <v>0</v>
      </c>
      <c r="X754" s="7">
        <v>0</v>
      </c>
      <c r="Y754" s="7">
        <v>0</v>
      </c>
      <c r="Z754" s="7">
        <v>0</v>
      </c>
      <c r="AA754" s="7">
        <v>0</v>
      </c>
      <c r="AB754" s="7">
        <v>10</v>
      </c>
      <c r="AC754" s="7">
        <v>0</v>
      </c>
      <c r="AD754" s="7">
        <v>0</v>
      </c>
      <c r="AE754">
        <v>2</v>
      </c>
      <c r="AF754">
        <v>0</v>
      </c>
      <c r="AG754">
        <v>0</v>
      </c>
      <c r="AH754">
        <v>0</v>
      </c>
      <c r="AI754">
        <v>0</v>
      </c>
      <c r="AJ754">
        <v>1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</row>
    <row r="755" spans="1:44" x14ac:dyDescent="0.25">
      <c r="A755">
        <v>1537577</v>
      </c>
      <c r="B755">
        <v>723408</v>
      </c>
      <c r="C755">
        <v>23.8219699859619</v>
      </c>
      <c r="D755">
        <v>38.5684623718262</v>
      </c>
      <c r="E755" s="68" t="s">
        <v>2005</v>
      </c>
      <c r="F755" s="8">
        <f>INDEX(Δεδομένα!$P:$P,MATCH('2020'!E755,Δεδομένα!$O:$O,0))</f>
        <v>179</v>
      </c>
      <c r="G755" s="6" t="s">
        <v>439</v>
      </c>
      <c r="H755" s="2" t="str">
        <f>INDEX(Δεδομένα!B$1:B$51,MATCH('2020'!G755,Δεδομένα!A$1:A$51,0))</f>
        <v>ΣΤΕΡΕΑΣ ΕΛΛΑΔΟΣ</v>
      </c>
      <c r="I755" s="8">
        <f>INDEX(Δεδομένα!E$1:E$13,MATCH('2020'!H755,Δεδομένα!D$1:D$13,0))</f>
        <v>9</v>
      </c>
      <c r="J755" s="1">
        <v>43863</v>
      </c>
      <c r="K755" s="6" t="s">
        <v>529</v>
      </c>
      <c r="L755" s="36" t="str">
        <f t="shared" si="44"/>
        <v>02/02/2020 13:35</v>
      </c>
      <c r="M755" s="1">
        <v>43863</v>
      </c>
      <c r="N755" s="6" t="s">
        <v>455</v>
      </c>
      <c r="O755" s="36" t="str">
        <f t="shared" si="45"/>
        <v>02/02/2020 15:11</v>
      </c>
      <c r="P755" s="46">
        <f t="shared" si="46"/>
        <v>6.6666666672972497E-2</v>
      </c>
      <c r="Q755" s="48">
        <v>0</v>
      </c>
      <c r="R755" s="47">
        <f t="shared" si="47"/>
        <v>96.000000009080395</v>
      </c>
      <c r="S755" s="6" t="s">
        <v>2007</v>
      </c>
      <c r="T755" s="6" t="s">
        <v>2100</v>
      </c>
      <c r="U755" s="6" t="s">
        <v>2189</v>
      </c>
      <c r="V755" s="6" t="s">
        <v>2190</v>
      </c>
      <c r="W755" s="7">
        <v>0</v>
      </c>
      <c r="X755" s="7">
        <v>0</v>
      </c>
      <c r="Y755" s="7">
        <v>0</v>
      </c>
      <c r="Z755" s="7">
        <v>3</v>
      </c>
      <c r="AA755" s="7">
        <v>0</v>
      </c>
      <c r="AB755" s="7">
        <v>0</v>
      </c>
      <c r="AC755" s="7">
        <v>0</v>
      </c>
      <c r="AD755" s="7">
        <v>0</v>
      </c>
      <c r="AE755">
        <v>2</v>
      </c>
      <c r="AF755">
        <v>0</v>
      </c>
      <c r="AG755">
        <v>2</v>
      </c>
      <c r="AH755">
        <v>0</v>
      </c>
      <c r="AI755">
        <v>0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</row>
    <row r="756" spans="1:44" x14ac:dyDescent="0.25">
      <c r="A756">
        <v>1537411</v>
      </c>
      <c r="B756">
        <v>723403</v>
      </c>
      <c r="C756">
        <v>22.163033427432101</v>
      </c>
      <c r="D756">
        <v>40.644035254666399</v>
      </c>
      <c r="E756" s="68" t="s">
        <v>237</v>
      </c>
      <c r="F756" s="8">
        <f>INDEX(Δεδομένα!$P:$P,MATCH('2020'!E756,Δεδομένα!$O:$O,0))</f>
        <v>65</v>
      </c>
      <c r="G756" s="6" t="s">
        <v>238</v>
      </c>
      <c r="H756" s="2" t="str">
        <f>INDEX(Δεδομένα!B$1:B$51,MATCH('2020'!G756,Δεδομένα!A$1:A$51,0))</f>
        <v>ΚΕΝΤΡΙΚΗΣ ΜΑΚΕΔΟΝΙΑΣ</v>
      </c>
      <c r="I756" s="8">
        <f>INDEX(Δεδομένα!E$1:E$13,MATCH('2020'!H756,Δεδομένα!D$1:D$13,0))</f>
        <v>3</v>
      </c>
      <c r="J756" s="1">
        <v>43863</v>
      </c>
      <c r="K756" s="6" t="s">
        <v>2185</v>
      </c>
      <c r="L756" s="36" t="str">
        <f t="shared" si="44"/>
        <v>02/02/2020 12:36</v>
      </c>
      <c r="M756" s="1">
        <v>43863</v>
      </c>
      <c r="N756" s="6" t="s">
        <v>2186</v>
      </c>
      <c r="O756" s="36" t="str">
        <f t="shared" si="45"/>
        <v>02/02/2020 14:39</v>
      </c>
      <c r="P756" s="46">
        <f t="shared" si="46"/>
        <v>8.5416666668606922E-2</v>
      </c>
      <c r="Q756" s="48">
        <v>0</v>
      </c>
      <c r="R756" s="47">
        <f t="shared" si="47"/>
        <v>123.00000000279397</v>
      </c>
      <c r="S756" s="6" t="s">
        <v>241</v>
      </c>
      <c r="T756" s="6" t="s">
        <v>242</v>
      </c>
      <c r="U756" s="6" t="s">
        <v>2187</v>
      </c>
      <c r="V756" s="6" t="s">
        <v>2188</v>
      </c>
      <c r="W756" s="7">
        <v>0</v>
      </c>
      <c r="X756" s="7">
        <v>0</v>
      </c>
      <c r="Y756" s="7">
        <v>0</v>
      </c>
      <c r="Z756" s="7">
        <v>0</v>
      </c>
      <c r="AA756" s="7">
        <v>1</v>
      </c>
      <c r="AB756" s="7">
        <v>0</v>
      </c>
      <c r="AC756" s="7">
        <v>0</v>
      </c>
      <c r="AD756" s="7">
        <v>0</v>
      </c>
      <c r="AE756">
        <v>3</v>
      </c>
      <c r="AF756">
        <v>0</v>
      </c>
      <c r="AG756">
        <v>0</v>
      </c>
      <c r="AH756">
        <v>0</v>
      </c>
      <c r="AI756">
        <v>0</v>
      </c>
      <c r="AJ756">
        <v>1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</row>
    <row r="757" spans="1:44" x14ac:dyDescent="0.25">
      <c r="A757">
        <v>1536552</v>
      </c>
      <c r="B757">
        <v>723438</v>
      </c>
      <c r="C757">
        <v>22.370825808831199</v>
      </c>
      <c r="D757">
        <v>40.572664330698501</v>
      </c>
      <c r="E757" s="68" t="s">
        <v>1880</v>
      </c>
      <c r="F757" s="8">
        <f>INDEX(Δεδομένα!$P:$P,MATCH('2020'!E757,Δεδομένα!$O:$O,0))</f>
        <v>66</v>
      </c>
      <c r="G757" s="6" t="s">
        <v>238</v>
      </c>
      <c r="H757" s="2" t="str">
        <f>INDEX(Δεδομένα!B$1:B$51,MATCH('2020'!G757,Δεδομένα!A$1:A$51,0))</f>
        <v>ΚΕΝΤΡΙΚΗΣ ΜΑΚΕΔΟΝΙΑΣ</v>
      </c>
      <c r="I757" s="8">
        <f>INDEX(Δεδομένα!E$1:E$13,MATCH('2020'!H757,Δεδομένα!D$1:D$13,0))</f>
        <v>3</v>
      </c>
      <c r="J757" s="1">
        <v>43863</v>
      </c>
      <c r="K757" s="6" t="s">
        <v>1561</v>
      </c>
      <c r="L757" s="36" t="str">
        <f t="shared" si="44"/>
        <v>02/02/2020 14:51</v>
      </c>
      <c r="M757" s="1">
        <v>43863</v>
      </c>
      <c r="N757" s="6" t="s">
        <v>926</v>
      </c>
      <c r="O757" s="36" t="str">
        <f t="shared" si="45"/>
        <v>02/02/2020 15:35</v>
      </c>
      <c r="P757" s="46">
        <f t="shared" si="46"/>
        <v>3.0555555553291924E-2</v>
      </c>
      <c r="Q757" s="48">
        <v>0</v>
      </c>
      <c r="R757" s="47">
        <f t="shared" si="47"/>
        <v>43.999999996740371</v>
      </c>
      <c r="S757" s="6" t="s">
        <v>897</v>
      </c>
      <c r="T757" s="6" t="s">
        <v>1966</v>
      </c>
      <c r="U757" s="6" t="s">
        <v>44</v>
      </c>
      <c r="V757" s="6" t="s">
        <v>2195</v>
      </c>
      <c r="W757" s="7">
        <v>0</v>
      </c>
      <c r="X757" s="7">
        <v>0</v>
      </c>
      <c r="Y757" s="7">
        <v>0</v>
      </c>
      <c r="Z757" s="7">
        <v>0</v>
      </c>
      <c r="AA757" s="7">
        <v>1</v>
      </c>
      <c r="AB757" s="7">
        <v>0</v>
      </c>
      <c r="AC757" s="7">
        <v>0</v>
      </c>
      <c r="AD757" s="7">
        <v>0</v>
      </c>
      <c r="AE757">
        <v>2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</row>
    <row r="758" spans="1:44" x14ac:dyDescent="0.25">
      <c r="A758">
        <v>1536892</v>
      </c>
      <c r="B758">
        <v>723453</v>
      </c>
      <c r="C758">
        <v>22.2476758379869</v>
      </c>
      <c r="D758">
        <v>40.582772394149799</v>
      </c>
      <c r="E758" s="68" t="s">
        <v>852</v>
      </c>
      <c r="F758" s="8">
        <f>INDEX(Δεδομένα!$P:$P,MATCH('2020'!E758,Δεδομένα!$O:$O,0))</f>
        <v>63</v>
      </c>
      <c r="G758" s="6" t="s">
        <v>238</v>
      </c>
      <c r="H758" s="2" t="str">
        <f>INDEX(Δεδομένα!B$1:B$51,MATCH('2020'!G758,Δεδομένα!A$1:A$51,0))</f>
        <v>ΚΕΝΤΡΙΚΗΣ ΜΑΚΕΔΟΝΙΑΣ</v>
      </c>
      <c r="I758" s="8">
        <f>INDEX(Δεδομένα!E$1:E$13,MATCH('2020'!H758,Δεδομένα!D$1:D$13,0))</f>
        <v>3</v>
      </c>
      <c r="J758" s="1">
        <v>43863</v>
      </c>
      <c r="K758" s="6" t="s">
        <v>1741</v>
      </c>
      <c r="L758" s="36" t="str">
        <f t="shared" si="44"/>
        <v>02/02/2020 15:19</v>
      </c>
      <c r="M758" s="1">
        <v>43863</v>
      </c>
      <c r="N758" s="6" t="s">
        <v>204</v>
      </c>
      <c r="O758" s="36" t="str">
        <f t="shared" si="45"/>
        <v>02/02/2020 17:00</v>
      </c>
      <c r="P758" s="46">
        <f t="shared" si="46"/>
        <v>7.013888889196096E-2</v>
      </c>
      <c r="Q758" s="48">
        <v>0</v>
      </c>
      <c r="R758" s="47">
        <f t="shared" si="47"/>
        <v>101.00000000442378</v>
      </c>
      <c r="S758" s="6" t="s">
        <v>897</v>
      </c>
      <c r="T758" s="6" t="s">
        <v>853</v>
      </c>
      <c r="U758" s="6" t="s">
        <v>44</v>
      </c>
      <c r="V758" s="6" t="s">
        <v>2202</v>
      </c>
      <c r="W758" s="7">
        <v>0</v>
      </c>
      <c r="X758" s="7">
        <v>0</v>
      </c>
      <c r="Y758" s="7">
        <v>0</v>
      </c>
      <c r="Z758" s="7">
        <v>0.3</v>
      </c>
      <c r="AA758" s="7">
        <v>0</v>
      </c>
      <c r="AB758" s="7">
        <v>0</v>
      </c>
      <c r="AC758" s="7">
        <v>0</v>
      </c>
      <c r="AD758" s="7">
        <v>0</v>
      </c>
      <c r="AE758">
        <v>3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</row>
    <row r="759" spans="1:44" x14ac:dyDescent="0.25">
      <c r="A759">
        <v>1536728</v>
      </c>
      <c r="B759">
        <v>0</v>
      </c>
      <c r="C759">
        <v>0</v>
      </c>
      <c r="D759">
        <v>0</v>
      </c>
      <c r="E759" s="68" t="s">
        <v>687</v>
      </c>
      <c r="F759" s="8">
        <f>INDEX(Δεδομένα!$P:$P,MATCH('2020'!E759,Δεδομένα!$O:$O,0))</f>
        <v>213</v>
      </c>
      <c r="G759" s="6" t="s">
        <v>560</v>
      </c>
      <c r="H759" s="2" t="str">
        <f>INDEX(Δεδομένα!B$1:B$51,MATCH('2020'!G759,Δεδομένα!A$1:A$51,0))</f>
        <v>ΚΡΗΤΗΣ</v>
      </c>
      <c r="I759" s="8">
        <f>INDEX(Δεδομένα!E$1:E$13,MATCH('2020'!H759,Δεδομένα!D$1:D$13,0))</f>
        <v>12</v>
      </c>
      <c r="J759" s="1">
        <v>43863</v>
      </c>
      <c r="K759" s="6" t="s">
        <v>702</v>
      </c>
      <c r="L759" s="36" t="str">
        <f t="shared" si="44"/>
        <v>02/02/2020 14:23</v>
      </c>
      <c r="M759" s="1">
        <v>43863</v>
      </c>
      <c r="N759" s="6" t="s">
        <v>703</v>
      </c>
      <c r="O759" s="36" t="str">
        <f t="shared" si="45"/>
        <v>02/02/2020 15:55</v>
      </c>
      <c r="P759" s="46">
        <f t="shared" si="46"/>
        <v>6.3888888886140194E-2</v>
      </c>
      <c r="Q759" s="48">
        <v>0</v>
      </c>
      <c r="R759" s="47">
        <f t="shared" si="47"/>
        <v>91.999999996041879</v>
      </c>
      <c r="S759" s="6" t="s">
        <v>44</v>
      </c>
      <c r="T759" s="6" t="s">
        <v>690</v>
      </c>
      <c r="U759" s="6" t="s">
        <v>704</v>
      </c>
      <c r="V759" s="6" t="s">
        <v>705</v>
      </c>
      <c r="W759" s="7">
        <v>0</v>
      </c>
      <c r="X759" s="7">
        <v>0</v>
      </c>
      <c r="Y759" s="7">
        <v>0</v>
      </c>
      <c r="Z759" s="7">
        <v>0</v>
      </c>
      <c r="AA759" s="7">
        <v>0</v>
      </c>
      <c r="AB759" s="7">
        <v>0</v>
      </c>
      <c r="AC759" s="7">
        <v>1</v>
      </c>
      <c r="AD759" s="7">
        <v>0</v>
      </c>
      <c r="AE759">
        <v>5</v>
      </c>
      <c r="AF759">
        <v>0</v>
      </c>
      <c r="AG759">
        <v>0</v>
      </c>
      <c r="AH759">
        <v>0</v>
      </c>
      <c r="AI759">
        <v>0</v>
      </c>
      <c r="AJ759">
        <v>2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</row>
    <row r="760" spans="1:44" x14ac:dyDescent="0.25">
      <c r="A760">
        <v>1536825</v>
      </c>
      <c r="B760">
        <v>0</v>
      </c>
      <c r="C760">
        <v>0</v>
      </c>
      <c r="D760">
        <v>0</v>
      </c>
      <c r="E760" s="68" t="s">
        <v>687</v>
      </c>
      <c r="F760" s="8">
        <f>INDEX(Δεδομένα!$P:$P,MATCH('2020'!E760,Δεδομένα!$O:$O,0))</f>
        <v>213</v>
      </c>
      <c r="G760" s="6" t="s">
        <v>560</v>
      </c>
      <c r="H760" s="2" t="str">
        <f>INDEX(Δεδομένα!B$1:B$51,MATCH('2020'!G760,Δεδομένα!A$1:A$51,0))</f>
        <v>ΚΡΗΤΗΣ</v>
      </c>
      <c r="I760" s="8">
        <f>INDEX(Δεδομένα!E$1:E$13,MATCH('2020'!H760,Δεδομένα!D$1:D$13,0))</f>
        <v>12</v>
      </c>
      <c r="J760" s="1">
        <v>43863</v>
      </c>
      <c r="K760" s="6" t="s">
        <v>127</v>
      </c>
      <c r="L760" s="36" t="str">
        <f t="shared" si="44"/>
        <v>02/02/2020 20:03</v>
      </c>
      <c r="M760" s="1">
        <v>43863</v>
      </c>
      <c r="N760" s="6" t="s">
        <v>706</v>
      </c>
      <c r="O760" s="36" t="str">
        <f t="shared" si="45"/>
        <v>02/02/2020 22:50</v>
      </c>
      <c r="P760" s="46">
        <f t="shared" si="46"/>
        <v>0.11597222222189885</v>
      </c>
      <c r="Q760" s="48">
        <v>0</v>
      </c>
      <c r="R760" s="47">
        <f t="shared" si="47"/>
        <v>166.99999999953434</v>
      </c>
      <c r="S760" s="6" t="s">
        <v>44</v>
      </c>
      <c r="T760" s="6" t="s">
        <v>624</v>
      </c>
      <c r="U760" s="6" t="s">
        <v>707</v>
      </c>
      <c r="V760" s="6" t="s">
        <v>707</v>
      </c>
      <c r="W760" s="7">
        <v>0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0</v>
      </c>
      <c r="AD760" s="7">
        <v>0.5</v>
      </c>
      <c r="AE760">
        <v>3</v>
      </c>
      <c r="AF760">
        <v>0</v>
      </c>
      <c r="AG760">
        <v>0</v>
      </c>
      <c r="AH760">
        <v>0</v>
      </c>
      <c r="AI760">
        <v>1</v>
      </c>
      <c r="AJ760">
        <v>1</v>
      </c>
      <c r="AK760">
        <v>0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</row>
    <row r="761" spans="1:44" x14ac:dyDescent="0.25">
      <c r="A761">
        <v>1539444</v>
      </c>
      <c r="B761">
        <v>723529</v>
      </c>
      <c r="C761">
        <v>20.241198549306301</v>
      </c>
      <c r="D761">
        <v>39.539587418974598</v>
      </c>
      <c r="E761" s="68" t="s">
        <v>1197</v>
      </c>
      <c r="F761" s="8">
        <f>INDEX(Δεδομένα!$P:$P,MATCH('2020'!E761,Δεδομένα!$O:$O,0))</f>
        <v>90</v>
      </c>
      <c r="G761" s="6" t="s">
        <v>1149</v>
      </c>
      <c r="H761" s="2" t="str">
        <f>INDEX(Δεδομένα!B$1:B$51,MATCH('2020'!G761,Δεδομένα!A$1:A$51,0))</f>
        <v>ΗΠΕΙΡΟΥ</v>
      </c>
      <c r="I761" s="8">
        <f>INDEX(Δεδομένα!E$1:E$13,MATCH('2020'!H761,Δεδομένα!D$1:D$13,0))</f>
        <v>5</v>
      </c>
      <c r="J761" s="1">
        <v>43863</v>
      </c>
      <c r="K761" s="6" t="s">
        <v>1878</v>
      </c>
      <c r="L761" s="36" t="str">
        <f t="shared" si="44"/>
        <v>02/02/2020 19:35</v>
      </c>
      <c r="M761" s="1">
        <v>43863</v>
      </c>
      <c r="N761" s="6" t="s">
        <v>751</v>
      </c>
      <c r="O761" s="36" t="str">
        <f t="shared" si="45"/>
        <v>02/02/2020 19:55</v>
      </c>
      <c r="P761" s="46">
        <f t="shared" si="46"/>
        <v>1.3888888890505768E-2</v>
      </c>
      <c r="Q761" s="48">
        <v>0</v>
      </c>
      <c r="R761" s="47">
        <f t="shared" si="47"/>
        <v>20.000000002328306</v>
      </c>
      <c r="S761" s="6" t="s">
        <v>1149</v>
      </c>
      <c r="T761" s="6" t="s">
        <v>1199</v>
      </c>
      <c r="U761" s="6" t="s">
        <v>44</v>
      </c>
      <c r="V761" s="6" t="s">
        <v>2220</v>
      </c>
      <c r="W761" s="7">
        <v>0</v>
      </c>
      <c r="X761" s="7">
        <v>0</v>
      </c>
      <c r="Y761" s="7">
        <v>0</v>
      </c>
      <c r="Z761" s="7">
        <v>0</v>
      </c>
      <c r="AA761" s="7">
        <v>0.1</v>
      </c>
      <c r="AB761" s="7">
        <v>0</v>
      </c>
      <c r="AC761" s="7">
        <v>0</v>
      </c>
      <c r="AD761" s="7">
        <v>0</v>
      </c>
      <c r="AE761">
        <v>2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</row>
    <row r="762" spans="1:44" x14ac:dyDescent="0.25">
      <c r="A762">
        <v>1536654</v>
      </c>
      <c r="B762">
        <v>723392</v>
      </c>
      <c r="C762">
        <v>24.651778983134701</v>
      </c>
      <c r="D762">
        <v>41.0713521226929</v>
      </c>
      <c r="E762" s="68" t="s">
        <v>919</v>
      </c>
      <c r="F762" s="8">
        <f>INDEX(Δεδομένα!$P:$P,MATCH('2020'!E762,Δεδομένα!$O:$O,0))</f>
        <v>26</v>
      </c>
      <c r="G762" s="6" t="s">
        <v>77</v>
      </c>
      <c r="H762" s="2" t="str">
        <f>INDEX(Δεδομένα!B$1:B$51,MATCH('2020'!G762,Δεδομένα!A$1:A$51,0))</f>
        <v>ΑΝΑΤΟΛΙΚΗΣ ΜΑΚΕΔΟΝΙΑΣ ΚΑΙ ΘΡΑΚΗΣ</v>
      </c>
      <c r="I762" s="8">
        <f>INDEX(Δεδομένα!E$1:E$13,MATCH('2020'!H762,Δεδομένα!D$1:D$13,0))</f>
        <v>2</v>
      </c>
      <c r="J762" s="1">
        <v>43863</v>
      </c>
      <c r="K762" s="6" t="s">
        <v>2182</v>
      </c>
      <c r="L762" s="36" t="str">
        <f t="shared" si="44"/>
        <v>02/02/2020 12:09</v>
      </c>
      <c r="M762" s="1">
        <v>43863</v>
      </c>
      <c r="N762" s="6" t="s">
        <v>217</v>
      </c>
      <c r="O762" s="36" t="str">
        <f t="shared" si="45"/>
        <v>02/02/2020 13:05</v>
      </c>
      <c r="P762" s="46">
        <f t="shared" si="46"/>
        <v>3.888888889196096E-2</v>
      </c>
      <c r="Q762" s="48">
        <v>0</v>
      </c>
      <c r="R762" s="47">
        <f t="shared" si="47"/>
        <v>56.000000004423782</v>
      </c>
      <c r="S762" s="6" t="s">
        <v>44</v>
      </c>
      <c r="T762" s="6" t="s">
        <v>921</v>
      </c>
      <c r="U762" s="6" t="s">
        <v>44</v>
      </c>
      <c r="V762" s="6" t="s">
        <v>2183</v>
      </c>
      <c r="W762" s="7">
        <v>0</v>
      </c>
      <c r="X762" s="7">
        <v>0</v>
      </c>
      <c r="Y762" s="7">
        <v>0</v>
      </c>
      <c r="Z762" s="7">
        <v>0.03</v>
      </c>
      <c r="AA762" s="7">
        <v>0</v>
      </c>
      <c r="AB762" s="7">
        <v>0</v>
      </c>
      <c r="AC762" s="7">
        <v>0</v>
      </c>
      <c r="AD762" s="7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</row>
    <row r="763" spans="1:44" x14ac:dyDescent="0.25">
      <c r="A763">
        <v>1536661</v>
      </c>
      <c r="B763">
        <v>723426</v>
      </c>
      <c r="C763">
        <v>21.739626733204101</v>
      </c>
      <c r="D763">
        <v>39.467339503012198</v>
      </c>
      <c r="E763" s="68" t="s">
        <v>1279</v>
      </c>
      <c r="F763" s="8">
        <f>INDEX(Δεδομένα!$P:$P,MATCH('2020'!E763,Δεδομένα!$O:$O,0))</f>
        <v>117</v>
      </c>
      <c r="G763" s="6" t="s">
        <v>294</v>
      </c>
      <c r="H763" s="2" t="str">
        <f>INDEX(Δεδομένα!B$1:B$51,MATCH('2020'!G763,Δεδομένα!A$1:A$51,0))</f>
        <v>ΘΕΣΣΑΛΙΑΣ</v>
      </c>
      <c r="I763" s="8">
        <f>INDEX(Δεδομένα!E$1:E$13,MATCH('2020'!H763,Δεδομένα!D$1:D$13,0))</f>
        <v>6</v>
      </c>
      <c r="J763" s="1">
        <v>43863</v>
      </c>
      <c r="K763" s="6" t="s">
        <v>176</v>
      </c>
      <c r="L763" s="36" t="str">
        <f t="shared" si="44"/>
        <v>02/02/2020 14:12</v>
      </c>
      <c r="M763" s="1">
        <v>43863</v>
      </c>
      <c r="N763" s="6" t="s">
        <v>342</v>
      </c>
      <c r="O763" s="36" t="str">
        <f t="shared" si="45"/>
        <v>02/02/2020 14:43</v>
      </c>
      <c r="P763" s="46">
        <f t="shared" si="46"/>
        <v>2.1527777775190771E-2</v>
      </c>
      <c r="Q763" s="48">
        <v>0</v>
      </c>
      <c r="R763" s="47">
        <f t="shared" si="47"/>
        <v>30.99999999627471</v>
      </c>
      <c r="S763" s="6" t="s">
        <v>1282</v>
      </c>
      <c r="T763" s="6" t="s">
        <v>1283</v>
      </c>
      <c r="U763" s="6" t="s">
        <v>1284</v>
      </c>
      <c r="V763" s="6" t="s">
        <v>2194</v>
      </c>
      <c r="W763" s="7">
        <v>0</v>
      </c>
      <c r="X763" s="7">
        <v>0</v>
      </c>
      <c r="Y763" s="7">
        <v>0</v>
      </c>
      <c r="Z763" s="7">
        <v>0.5</v>
      </c>
      <c r="AA763" s="7">
        <v>0</v>
      </c>
      <c r="AB763" s="7">
        <v>0</v>
      </c>
      <c r="AC763" s="7">
        <v>0</v>
      </c>
      <c r="AD763" s="7">
        <v>0</v>
      </c>
      <c r="AE763">
        <v>2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</row>
    <row r="764" spans="1:44" x14ac:dyDescent="0.25">
      <c r="A764">
        <v>1536676</v>
      </c>
      <c r="B764">
        <v>723442</v>
      </c>
      <c r="C764">
        <v>21.751559753641999</v>
      </c>
      <c r="D764">
        <v>39.471318701353297</v>
      </c>
      <c r="E764" s="68" t="s">
        <v>1279</v>
      </c>
      <c r="F764" s="8">
        <f>INDEX(Δεδομένα!$P:$P,MATCH('2020'!E764,Δεδομένα!$O:$O,0))</f>
        <v>117</v>
      </c>
      <c r="G764" s="6" t="s">
        <v>294</v>
      </c>
      <c r="H764" s="2" t="str">
        <f>INDEX(Δεδομένα!B$1:B$51,MATCH('2020'!G764,Δεδομένα!A$1:A$51,0))</f>
        <v>ΘΕΣΣΑΛΙΑΣ</v>
      </c>
      <c r="I764" s="8">
        <f>INDEX(Δεδομένα!E$1:E$13,MATCH('2020'!H764,Δεδομένα!D$1:D$13,0))</f>
        <v>6</v>
      </c>
      <c r="J764" s="1">
        <v>43863</v>
      </c>
      <c r="K764" s="6" t="s">
        <v>2197</v>
      </c>
      <c r="L764" s="36" t="str">
        <f t="shared" si="44"/>
        <v>02/02/2020 15:03</v>
      </c>
      <c r="M764" s="1">
        <v>43863</v>
      </c>
      <c r="N764" s="6" t="s">
        <v>2198</v>
      </c>
      <c r="O764" s="36" t="str">
        <f t="shared" si="45"/>
        <v>02/02/2020 15:38</v>
      </c>
      <c r="P764" s="46">
        <f t="shared" si="46"/>
        <v>2.4305555554747116E-2</v>
      </c>
      <c r="Q764" s="48">
        <v>0</v>
      </c>
      <c r="R764" s="47">
        <f t="shared" si="47"/>
        <v>34.999999998835847</v>
      </c>
      <c r="S764" s="6" t="s">
        <v>1282</v>
      </c>
      <c r="T764" s="6" t="s">
        <v>1283</v>
      </c>
      <c r="U764" s="6" t="s">
        <v>44</v>
      </c>
      <c r="V764" s="6" t="s">
        <v>2199</v>
      </c>
      <c r="W764" s="7">
        <v>0</v>
      </c>
      <c r="X764" s="7">
        <v>0</v>
      </c>
      <c r="Y764" s="7">
        <v>0</v>
      </c>
      <c r="Z764" s="7">
        <v>0.4</v>
      </c>
      <c r="AA764" s="7">
        <v>0</v>
      </c>
      <c r="AB764" s="7">
        <v>0</v>
      </c>
      <c r="AC764" s="7">
        <v>0</v>
      </c>
      <c r="AD764" s="7">
        <v>0</v>
      </c>
      <c r="AE764">
        <v>2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</row>
    <row r="765" spans="1:44" x14ac:dyDescent="0.25">
      <c r="A765">
        <v>1537128</v>
      </c>
      <c r="B765">
        <v>723470</v>
      </c>
      <c r="C765">
        <v>21.3691133860927</v>
      </c>
      <c r="D765">
        <v>40.564520392977101</v>
      </c>
      <c r="E765" s="68" t="s">
        <v>1259</v>
      </c>
      <c r="F765" s="8">
        <f>INDEX(Δεδομένα!$P:$P,MATCH('2020'!E765,Δεδομένα!$O:$O,0))</f>
        <v>75</v>
      </c>
      <c r="G765" s="6" t="s">
        <v>1063</v>
      </c>
      <c r="H765" s="2" t="str">
        <f>INDEX(Δεδομένα!B$1:B$51,MATCH('2020'!G765,Δεδομένα!A$1:A$51,0))</f>
        <v>ΔΥΤΙΚΗΣ ΜΑΚΕΔΟΝΙΑΣ</v>
      </c>
      <c r="I765" s="8">
        <f>INDEX(Δεδομένα!E$1:E$13,MATCH('2020'!H765,Δεδομένα!D$1:D$13,0))</f>
        <v>4</v>
      </c>
      <c r="J765" s="1">
        <v>43863</v>
      </c>
      <c r="K765" s="6" t="s">
        <v>153</v>
      </c>
      <c r="L765" s="36" t="str">
        <f t="shared" si="44"/>
        <v>02/02/2020 16:15</v>
      </c>
      <c r="M765" s="1">
        <v>43863</v>
      </c>
      <c r="N765" s="6" t="s">
        <v>2207</v>
      </c>
      <c r="O765" s="36" t="str">
        <f t="shared" si="45"/>
        <v>02/02/2020 20:46</v>
      </c>
      <c r="P765" s="46">
        <f t="shared" si="46"/>
        <v>0.18819444443943212</v>
      </c>
      <c r="Q765" s="48">
        <v>0</v>
      </c>
      <c r="R765" s="47">
        <f t="shared" si="47"/>
        <v>270.99999999278225</v>
      </c>
      <c r="S765" s="6" t="s">
        <v>1260</v>
      </c>
      <c r="T765" s="6" t="s">
        <v>1261</v>
      </c>
      <c r="U765" s="6" t="s">
        <v>73</v>
      </c>
      <c r="V765" s="6" t="s">
        <v>2208</v>
      </c>
      <c r="W765" s="7">
        <v>0</v>
      </c>
      <c r="X765" s="7">
        <v>10</v>
      </c>
      <c r="Y765" s="7">
        <v>0</v>
      </c>
      <c r="Z765" s="7">
        <v>40</v>
      </c>
      <c r="AA765" s="7">
        <v>0</v>
      </c>
      <c r="AB765" s="7">
        <v>0</v>
      </c>
      <c r="AC765" s="7">
        <v>0</v>
      </c>
      <c r="AD765" s="7">
        <v>0</v>
      </c>
      <c r="AE765">
        <v>12</v>
      </c>
      <c r="AF765">
        <v>0</v>
      </c>
      <c r="AG765">
        <v>0</v>
      </c>
      <c r="AH765">
        <v>0</v>
      </c>
      <c r="AI765">
        <v>0</v>
      </c>
      <c r="AJ765">
        <v>4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</row>
    <row r="766" spans="1:44" x14ac:dyDescent="0.25">
      <c r="A766">
        <v>1537144</v>
      </c>
      <c r="B766">
        <v>723488</v>
      </c>
      <c r="C766">
        <v>21.248944177667699</v>
      </c>
      <c r="D766">
        <v>40.470887889565297</v>
      </c>
      <c r="E766" s="68" t="s">
        <v>1062</v>
      </c>
      <c r="F766" s="8">
        <f>INDEX(Δεδομένα!$P:$P,MATCH('2020'!E766,Δεδομένα!$O:$O,0))</f>
        <v>77</v>
      </c>
      <c r="G766" s="6" t="s">
        <v>1063</v>
      </c>
      <c r="H766" s="2" t="str">
        <f>INDEX(Δεδομένα!B$1:B$51,MATCH('2020'!G766,Δεδομένα!A$1:A$51,0))</f>
        <v>ΔΥΤΙΚΗΣ ΜΑΚΕΔΟΝΙΑΣ</v>
      </c>
      <c r="I766" s="8">
        <f>INDEX(Δεδομένα!E$1:E$13,MATCH('2020'!H766,Δεδομένα!D$1:D$13,0))</f>
        <v>4</v>
      </c>
      <c r="J766" s="1">
        <v>43863</v>
      </c>
      <c r="K766" s="6" t="s">
        <v>98</v>
      </c>
      <c r="L766" s="36" t="str">
        <f t="shared" si="44"/>
        <v>02/02/2020 17:29</v>
      </c>
      <c r="M766" s="1">
        <v>43863</v>
      </c>
      <c r="N766" s="6" t="s">
        <v>209</v>
      </c>
      <c r="O766" s="36" t="str">
        <f t="shared" si="45"/>
        <v>02/02/2020 18:30</v>
      </c>
      <c r="P766" s="46">
        <f t="shared" si="46"/>
        <v>4.2361111110949423E-2</v>
      </c>
      <c r="Q766" s="48">
        <v>0</v>
      </c>
      <c r="R766" s="47">
        <f t="shared" si="47"/>
        <v>60.999999999767169</v>
      </c>
      <c r="S766" s="6" t="s">
        <v>1260</v>
      </c>
      <c r="T766" s="6" t="s">
        <v>1066</v>
      </c>
      <c r="U766" s="6" t="s">
        <v>2210</v>
      </c>
      <c r="V766" s="6" t="s">
        <v>1267</v>
      </c>
      <c r="W766" s="7">
        <v>0</v>
      </c>
      <c r="X766" s="7">
        <v>0</v>
      </c>
      <c r="Y766" s="7">
        <v>0</v>
      </c>
      <c r="Z766" s="7">
        <v>0.2</v>
      </c>
      <c r="AA766" s="7">
        <v>0</v>
      </c>
      <c r="AB766" s="7">
        <v>0</v>
      </c>
      <c r="AC766" s="7">
        <v>0</v>
      </c>
      <c r="AD766" s="7">
        <v>0</v>
      </c>
      <c r="AE766">
        <v>4</v>
      </c>
      <c r="AF766">
        <v>0</v>
      </c>
      <c r="AG766">
        <v>0</v>
      </c>
      <c r="AH766">
        <v>0</v>
      </c>
      <c r="AI766">
        <v>0</v>
      </c>
      <c r="AJ766">
        <v>2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</row>
    <row r="767" spans="1:44" x14ac:dyDescent="0.25">
      <c r="A767">
        <v>1536723</v>
      </c>
      <c r="B767">
        <v>723384</v>
      </c>
      <c r="C767">
        <v>21.761463182102599</v>
      </c>
      <c r="D767">
        <v>40.515867572687696</v>
      </c>
      <c r="E767" s="68" t="s">
        <v>1028</v>
      </c>
      <c r="F767" s="8">
        <f>INDEX(Δεδομένα!$P:$P,MATCH('2020'!E767,Δεδομένα!$O:$O,0))</f>
        <v>73</v>
      </c>
      <c r="G767" s="6" t="s">
        <v>246</v>
      </c>
      <c r="H767" s="2" t="str">
        <f>INDEX(Δεδομένα!B$1:B$51,MATCH('2020'!G767,Δεδομένα!A$1:A$51,0))</f>
        <v>ΔΥΤΙΚΗΣ ΜΑΚΕΔΟΝΙΑΣ</v>
      </c>
      <c r="I767" s="8">
        <f>INDEX(Δεδομένα!E$1:E$13,MATCH('2020'!H767,Δεδομένα!D$1:D$13,0))</f>
        <v>4</v>
      </c>
      <c r="J767" s="1">
        <v>43863</v>
      </c>
      <c r="K767" s="6" t="s">
        <v>526</v>
      </c>
      <c r="L767" s="36" t="str">
        <f t="shared" si="44"/>
        <v>02/02/2020 11:45</v>
      </c>
      <c r="M767" s="1">
        <v>43863</v>
      </c>
      <c r="N767" s="6" t="s">
        <v>605</v>
      </c>
      <c r="O767" s="36" t="str">
        <f t="shared" si="45"/>
        <v>02/02/2020 12:10</v>
      </c>
      <c r="P767" s="46">
        <f t="shared" si="46"/>
        <v>1.7361111109494232E-2</v>
      </c>
      <c r="Q767" s="48">
        <v>0</v>
      </c>
      <c r="R767" s="47">
        <f t="shared" si="47"/>
        <v>24.999999997671694</v>
      </c>
      <c r="S767" s="6" t="s">
        <v>246</v>
      </c>
      <c r="T767" s="6" t="s">
        <v>1031</v>
      </c>
      <c r="U767" s="6" t="s">
        <v>44</v>
      </c>
      <c r="V767" s="6" t="s">
        <v>2181</v>
      </c>
      <c r="W767" s="7">
        <v>0</v>
      </c>
      <c r="X767" s="7">
        <v>0</v>
      </c>
      <c r="Y767" s="7">
        <v>0</v>
      </c>
      <c r="Z767" s="7">
        <v>0</v>
      </c>
      <c r="AA767" s="7">
        <v>0</v>
      </c>
      <c r="AB767" s="7">
        <v>0</v>
      </c>
      <c r="AC767" s="7">
        <v>4</v>
      </c>
      <c r="AD767" s="7">
        <v>0</v>
      </c>
      <c r="AE767">
        <v>2</v>
      </c>
      <c r="AF767">
        <v>0</v>
      </c>
      <c r="AG767">
        <v>0</v>
      </c>
      <c r="AH767">
        <v>0</v>
      </c>
      <c r="AI767">
        <v>0</v>
      </c>
      <c r="AJ767">
        <v>1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</row>
    <row r="768" spans="1:44" x14ac:dyDescent="0.25">
      <c r="A768">
        <v>1536734</v>
      </c>
      <c r="B768">
        <v>723412</v>
      </c>
      <c r="C768">
        <v>21.677618182034902</v>
      </c>
      <c r="D768">
        <v>40.7109391418713</v>
      </c>
      <c r="E768" s="68" t="s">
        <v>1028</v>
      </c>
      <c r="F768" s="8">
        <f>INDEX(Δεδομένα!$P:$P,MATCH('2020'!E768,Δεδομένα!$O:$O,0))</f>
        <v>73</v>
      </c>
      <c r="G768" s="6" t="s">
        <v>246</v>
      </c>
      <c r="H768" s="2" t="str">
        <f>INDEX(Δεδομένα!B$1:B$51,MATCH('2020'!G768,Δεδομένα!A$1:A$51,0))</f>
        <v>ΔΥΤΙΚΗΣ ΜΑΚΕΔΟΝΙΑΣ</v>
      </c>
      <c r="I768" s="8">
        <f>INDEX(Δεδομένα!E$1:E$13,MATCH('2020'!H768,Δεδομένα!D$1:D$13,0))</f>
        <v>4</v>
      </c>
      <c r="J768" s="1">
        <v>43863</v>
      </c>
      <c r="K768" s="6" t="s">
        <v>217</v>
      </c>
      <c r="L768" s="36" t="str">
        <f t="shared" si="44"/>
        <v>02/02/2020 13:05</v>
      </c>
      <c r="M768" s="1">
        <v>43863</v>
      </c>
      <c r="N768" s="6" t="s">
        <v>513</v>
      </c>
      <c r="O768" s="36" t="str">
        <f t="shared" si="45"/>
        <v>02/02/2020 19:25</v>
      </c>
      <c r="P768" s="46">
        <f t="shared" si="46"/>
        <v>0.26388888889050577</v>
      </c>
      <c r="Q768" s="48">
        <v>0</v>
      </c>
      <c r="R768" s="47">
        <f t="shared" si="47"/>
        <v>380.00000000232831</v>
      </c>
      <c r="S768" s="6" t="s">
        <v>1030</v>
      </c>
      <c r="T768" s="6" t="s">
        <v>1031</v>
      </c>
      <c r="U768" s="6" t="s">
        <v>44</v>
      </c>
      <c r="V768" s="6" t="s">
        <v>2191</v>
      </c>
      <c r="W768" s="7">
        <v>0</v>
      </c>
      <c r="X768" s="7">
        <v>0</v>
      </c>
      <c r="Y768" s="7">
        <v>0</v>
      </c>
      <c r="Z768" s="7">
        <v>0</v>
      </c>
      <c r="AA768" s="7">
        <v>200</v>
      </c>
      <c r="AB768" s="7">
        <v>0</v>
      </c>
      <c r="AC768" s="7">
        <v>0</v>
      </c>
      <c r="AD768" s="7">
        <v>0</v>
      </c>
      <c r="AE768">
        <v>7</v>
      </c>
      <c r="AF768">
        <v>0</v>
      </c>
      <c r="AG768">
        <v>0</v>
      </c>
      <c r="AH768">
        <v>0</v>
      </c>
      <c r="AI768">
        <v>0</v>
      </c>
      <c r="AJ768">
        <v>3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</row>
    <row r="769" spans="1:44" x14ac:dyDescent="0.25">
      <c r="A769">
        <v>1539127</v>
      </c>
      <c r="B769">
        <v>723528</v>
      </c>
      <c r="C769">
        <v>21.911929896560402</v>
      </c>
      <c r="D769">
        <v>40.366743711856202</v>
      </c>
      <c r="E769" s="68" t="s">
        <v>1683</v>
      </c>
      <c r="F769" s="8">
        <f>INDEX(Δεδομένα!$P:$P,MATCH('2020'!E769,Δεδομένα!$O:$O,0))</f>
        <v>70</v>
      </c>
      <c r="G769" s="6" t="s">
        <v>246</v>
      </c>
      <c r="H769" s="2" t="str">
        <f>INDEX(Δεδομένα!B$1:B$51,MATCH('2020'!G769,Δεδομένα!A$1:A$51,0))</f>
        <v>ΔΥΤΙΚΗΣ ΜΑΚΕΔΟΝΙΑΣ</v>
      </c>
      <c r="I769" s="8">
        <f>INDEX(Δεδομένα!E$1:E$13,MATCH('2020'!H769,Δεδομένα!D$1:D$13,0))</f>
        <v>4</v>
      </c>
      <c r="J769" s="1">
        <v>43863</v>
      </c>
      <c r="K769" s="6" t="s">
        <v>2218</v>
      </c>
      <c r="L769" s="36" t="str">
        <f t="shared" si="44"/>
        <v>02/02/2020 19:09</v>
      </c>
      <c r="M769" s="1">
        <v>43863</v>
      </c>
      <c r="N769" s="6" t="s">
        <v>107</v>
      </c>
      <c r="O769" s="36" t="str">
        <f t="shared" si="45"/>
        <v>02/02/2020 20:20</v>
      </c>
      <c r="P769" s="46">
        <f t="shared" si="46"/>
        <v>4.930555554892635E-2</v>
      </c>
      <c r="Q769" s="48">
        <v>0</v>
      </c>
      <c r="R769" s="47">
        <f t="shared" si="47"/>
        <v>70.999999990453944</v>
      </c>
      <c r="S769" s="6" t="s">
        <v>246</v>
      </c>
      <c r="T769" s="6" t="s">
        <v>1684</v>
      </c>
      <c r="U769" s="6" t="s">
        <v>44</v>
      </c>
      <c r="V769" s="6" t="s">
        <v>2219</v>
      </c>
      <c r="W769" s="7">
        <v>0</v>
      </c>
      <c r="X769" s="7">
        <v>0</v>
      </c>
      <c r="Y769" s="7">
        <v>0</v>
      </c>
      <c r="Z769" s="7">
        <v>200</v>
      </c>
      <c r="AA769" s="7">
        <v>0</v>
      </c>
      <c r="AB769" s="7">
        <v>0</v>
      </c>
      <c r="AC769" s="7">
        <v>0</v>
      </c>
      <c r="AD769" s="7">
        <v>0</v>
      </c>
      <c r="AE769">
        <v>3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</row>
    <row r="770" spans="1:44" x14ac:dyDescent="0.25">
      <c r="A770">
        <v>1563907</v>
      </c>
      <c r="B770">
        <v>723418</v>
      </c>
      <c r="C770">
        <v>22.9670591807938</v>
      </c>
      <c r="D770">
        <v>38.026454401248401</v>
      </c>
      <c r="E770" s="68" t="s">
        <v>866</v>
      </c>
      <c r="F770" s="8">
        <f>INDEX(Δεδομένα!$P:$P,MATCH('2020'!E770,Δεδομένα!$O:$O,0))</f>
        <v>158</v>
      </c>
      <c r="G770" s="6" t="s">
        <v>391</v>
      </c>
      <c r="H770" s="2" t="str">
        <f>INDEX(Δεδομένα!B$1:B$51,MATCH('2020'!G770,Δεδομένα!A$1:A$51,0))</f>
        <v>ΠΕΛΛΟΠΟΝΗΣΟΥ</v>
      </c>
      <c r="I770" s="8">
        <f>INDEX(Δεδομένα!E$1:E$13,MATCH('2020'!H770,Δεδομένα!D$1:D$13,0))</f>
        <v>8</v>
      </c>
      <c r="J770" s="1">
        <v>43863</v>
      </c>
      <c r="K770" s="6" t="s">
        <v>612</v>
      </c>
      <c r="L770" s="36" t="str">
        <f t="shared" si="44"/>
        <v>02/02/2020 13:50</v>
      </c>
      <c r="M770" s="1">
        <v>43863</v>
      </c>
      <c r="N770" s="6" t="s">
        <v>1591</v>
      </c>
      <c r="O770" s="36" t="str">
        <f t="shared" si="45"/>
        <v>02/02/2020 14:41</v>
      </c>
      <c r="P770" s="46">
        <f t="shared" si="46"/>
        <v>3.5416666665696539E-2</v>
      </c>
      <c r="Q770" s="48">
        <v>0</v>
      </c>
      <c r="R770" s="47">
        <f t="shared" si="47"/>
        <v>50.999999998603016</v>
      </c>
      <c r="S770" s="6" t="s">
        <v>44</v>
      </c>
      <c r="T770" s="6" t="s">
        <v>867</v>
      </c>
      <c r="U770" s="6" t="s">
        <v>1368</v>
      </c>
      <c r="V770" s="6" t="s">
        <v>2192</v>
      </c>
      <c r="W770" s="7">
        <v>0</v>
      </c>
      <c r="X770" s="7">
        <v>0</v>
      </c>
      <c r="Y770" s="7">
        <v>0</v>
      </c>
      <c r="Z770" s="7">
        <v>0</v>
      </c>
      <c r="AA770" s="7">
        <v>0</v>
      </c>
      <c r="AB770" s="7">
        <v>0</v>
      </c>
      <c r="AC770" s="7">
        <v>0.12</v>
      </c>
      <c r="AD770" s="7">
        <v>0</v>
      </c>
      <c r="AE770">
        <v>4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</row>
    <row r="771" spans="1:44" x14ac:dyDescent="0.25">
      <c r="A771">
        <v>1538155</v>
      </c>
      <c r="B771">
        <v>723440</v>
      </c>
      <c r="C771">
        <v>22.4276880601412</v>
      </c>
      <c r="D771">
        <v>39.753996475424699</v>
      </c>
      <c r="E771" s="68" t="s">
        <v>1271</v>
      </c>
      <c r="F771" s="8">
        <f>INDEX(Δεδομένα!$P:$P,MATCH('2020'!E771,Δεδομένα!$O:$O,0))</f>
        <v>102</v>
      </c>
      <c r="G771" s="6" t="s">
        <v>288</v>
      </c>
      <c r="H771" s="2" t="str">
        <f>INDEX(Δεδομένα!B$1:B$51,MATCH('2020'!G771,Δεδομένα!A$1:A$51,0))</f>
        <v>ΘΕΣΣΑΛΙΑΣ</v>
      </c>
      <c r="I771" s="8">
        <f>INDEX(Δεδομένα!E$1:E$13,MATCH('2020'!H771,Δεδομένα!D$1:D$13,0))</f>
        <v>6</v>
      </c>
      <c r="J771" s="1">
        <v>43863</v>
      </c>
      <c r="K771" s="6" t="s">
        <v>412</v>
      </c>
      <c r="L771" s="36" t="str">
        <f t="shared" ref="L771:L834" si="48">_xlfn.CONCAT(TEXT(J771,"ηη/μμ/εεε")," ",TEXT(K771,"ωω:λλ"))</f>
        <v>02/02/2020 14:56</v>
      </c>
      <c r="M771" s="1">
        <v>43863</v>
      </c>
      <c r="N771" s="6" t="s">
        <v>532</v>
      </c>
      <c r="O771" s="36" t="str">
        <f t="shared" ref="O771:O834" si="49">_xlfn.CONCAT(TEXT(M771,"ηη/μμ/εεε")," ",TEXT(N771,"ωω:λλ"))</f>
        <v>02/02/2020 16:02</v>
      </c>
      <c r="P771" s="46">
        <f t="shared" ref="P771:P834" si="50">O771-L771</f>
        <v>4.5833333337213844E-2</v>
      </c>
      <c r="Q771" s="48">
        <v>0</v>
      </c>
      <c r="R771" s="47">
        <f t="shared" ref="R771:R834" si="51">P771*(24*60)</f>
        <v>66.000000005587935</v>
      </c>
      <c r="S771" s="6" t="s">
        <v>288</v>
      </c>
      <c r="T771" s="6" t="s">
        <v>1272</v>
      </c>
      <c r="U771" s="6" t="s">
        <v>44</v>
      </c>
      <c r="V771" s="6" t="s">
        <v>2196</v>
      </c>
      <c r="W771" s="7">
        <v>0</v>
      </c>
      <c r="X771" s="7">
        <v>0</v>
      </c>
      <c r="Y771" s="7">
        <v>0</v>
      </c>
      <c r="Z771" s="7">
        <v>0</v>
      </c>
      <c r="AA771" s="7">
        <v>2.5</v>
      </c>
      <c r="AB771" s="7">
        <v>0</v>
      </c>
      <c r="AC771" s="7">
        <v>0</v>
      </c>
      <c r="AD771" s="7">
        <v>0</v>
      </c>
      <c r="AE771">
        <v>2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</row>
    <row r="772" spans="1:44" x14ac:dyDescent="0.25">
      <c r="A772">
        <v>1539605</v>
      </c>
      <c r="B772">
        <v>723497</v>
      </c>
      <c r="C772">
        <v>22.014942781031898</v>
      </c>
      <c r="D772">
        <v>37.175446958686599</v>
      </c>
      <c r="E772" s="68" t="s">
        <v>840</v>
      </c>
      <c r="F772" s="8">
        <f>INDEX(Δεδομένα!$P:$P,MATCH('2020'!E772,Δεδομένα!$O:$O,0))</f>
        <v>144</v>
      </c>
      <c r="G772" s="6" t="s">
        <v>841</v>
      </c>
      <c r="H772" s="2" t="str">
        <f>INDEX(Δεδομένα!B$1:B$51,MATCH('2020'!G772,Δεδομένα!A$1:A$51,0))</f>
        <v>ΠΕΛΛΟΠΟΝΗΣΟΥ</v>
      </c>
      <c r="I772" s="8">
        <f>INDEX(Δεδομένα!E$1:E$13,MATCH('2020'!H772,Δεδομένα!D$1:D$13,0))</f>
        <v>8</v>
      </c>
      <c r="J772" s="1">
        <v>43863</v>
      </c>
      <c r="K772" s="6" t="s">
        <v>230</v>
      </c>
      <c r="L772" s="36" t="str">
        <f t="shared" si="48"/>
        <v>02/02/2020 16:25</v>
      </c>
      <c r="M772" s="1">
        <v>43863</v>
      </c>
      <c r="N772" s="6" t="s">
        <v>156</v>
      </c>
      <c r="O772" s="36" t="str">
        <f t="shared" si="49"/>
        <v>02/02/2020 17:30</v>
      </c>
      <c r="P772" s="46">
        <f t="shared" si="50"/>
        <v>4.5138888883229811E-2</v>
      </c>
      <c r="Q772" s="48">
        <v>0</v>
      </c>
      <c r="R772" s="47">
        <f t="shared" si="51"/>
        <v>64.999999991850927</v>
      </c>
      <c r="S772" s="6" t="s">
        <v>842</v>
      </c>
      <c r="T772" s="6" t="s">
        <v>940</v>
      </c>
      <c r="U772" s="6" t="s">
        <v>44</v>
      </c>
      <c r="V772" s="6" t="s">
        <v>2213</v>
      </c>
      <c r="W772" s="7">
        <v>0</v>
      </c>
      <c r="X772" s="7">
        <v>0</v>
      </c>
      <c r="Y772" s="7">
        <v>0</v>
      </c>
      <c r="Z772" s="7">
        <v>0</v>
      </c>
      <c r="AA772" s="7">
        <v>1.5</v>
      </c>
      <c r="AB772" s="7">
        <v>0</v>
      </c>
      <c r="AC772" s="7">
        <v>0</v>
      </c>
      <c r="AD772" s="7">
        <v>0</v>
      </c>
      <c r="AE772">
        <v>2</v>
      </c>
      <c r="AF772">
        <v>0</v>
      </c>
      <c r="AG772">
        <v>0</v>
      </c>
      <c r="AH772">
        <v>0</v>
      </c>
      <c r="AI772">
        <v>0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</row>
    <row r="773" spans="1:44" x14ac:dyDescent="0.25">
      <c r="A773">
        <v>1536830</v>
      </c>
      <c r="B773">
        <v>723480</v>
      </c>
      <c r="C773">
        <v>22.150873580682699</v>
      </c>
      <c r="D773">
        <v>40.957684194262903</v>
      </c>
      <c r="E773" s="68" t="s">
        <v>952</v>
      </c>
      <c r="F773" s="8">
        <f>INDEX(Δεδομένα!$P:$P,MATCH('2020'!E773,Δεδομένα!$O:$O,0))</f>
        <v>62</v>
      </c>
      <c r="G773" s="6" t="s">
        <v>874</v>
      </c>
      <c r="H773" s="2" t="str">
        <f>INDEX(Δεδομένα!B$1:B$51,MATCH('2020'!G773,Δεδομένα!A$1:A$51,0))</f>
        <v>ΚΕΝΤΡΙΚΗΣ ΜΑΚΕΔΟΝΙΑΣ</v>
      </c>
      <c r="I773" s="8">
        <f>INDEX(Δεδομένα!E$1:E$13,MATCH('2020'!H773,Δεδομένα!D$1:D$13,0))</f>
        <v>3</v>
      </c>
      <c r="J773" s="1">
        <v>43863</v>
      </c>
      <c r="K773" s="6" t="s">
        <v>198</v>
      </c>
      <c r="L773" s="36" t="str">
        <f t="shared" si="48"/>
        <v>02/02/2020 16:30</v>
      </c>
      <c r="M773" s="1">
        <v>43863</v>
      </c>
      <c r="N773" s="6" t="s">
        <v>1803</v>
      </c>
      <c r="O773" s="36" t="str">
        <f t="shared" si="49"/>
        <v>02/02/2020 17:07</v>
      </c>
      <c r="P773" s="46">
        <f t="shared" si="50"/>
        <v>2.569444444088731E-2</v>
      </c>
      <c r="Q773" s="48">
        <v>0</v>
      </c>
      <c r="R773" s="47">
        <f t="shared" si="51"/>
        <v>36.999999994877726</v>
      </c>
      <c r="S773" s="6" t="s">
        <v>953</v>
      </c>
      <c r="T773" s="6" t="s">
        <v>954</v>
      </c>
      <c r="U773" s="6" t="s">
        <v>2209</v>
      </c>
      <c r="V773" s="6" t="s">
        <v>955</v>
      </c>
      <c r="W773" s="7">
        <v>0</v>
      </c>
      <c r="X773" s="7">
        <v>0</v>
      </c>
      <c r="Y773" s="7">
        <v>0</v>
      </c>
      <c r="Z773" s="7">
        <v>0</v>
      </c>
      <c r="AA773" s="7">
        <v>0</v>
      </c>
      <c r="AB773" s="7">
        <v>0.01</v>
      </c>
      <c r="AC773" s="7">
        <v>0</v>
      </c>
      <c r="AD773" s="7">
        <v>0</v>
      </c>
      <c r="AE773">
        <v>2</v>
      </c>
      <c r="AF773">
        <v>0</v>
      </c>
      <c r="AG773">
        <v>0</v>
      </c>
      <c r="AH773">
        <v>0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</row>
    <row r="774" spans="1:44" x14ac:dyDescent="0.25">
      <c r="A774">
        <v>1536836</v>
      </c>
      <c r="B774">
        <v>723524</v>
      </c>
      <c r="C774">
        <v>22.086173791412399</v>
      </c>
      <c r="D774">
        <v>41.029359649745103</v>
      </c>
      <c r="E774" s="68" t="s">
        <v>952</v>
      </c>
      <c r="F774" s="8">
        <f>INDEX(Δεδομένα!$P:$P,MATCH('2020'!E774,Δεδομένα!$O:$O,0))</f>
        <v>62</v>
      </c>
      <c r="G774" s="6" t="s">
        <v>874</v>
      </c>
      <c r="H774" s="2" t="str">
        <f>INDEX(Δεδομένα!B$1:B$51,MATCH('2020'!G774,Δεδομένα!A$1:A$51,0))</f>
        <v>ΚΕΝΤΡΙΚΗΣ ΜΑΚΕΔΟΝΙΑΣ</v>
      </c>
      <c r="I774" s="8">
        <f>INDEX(Δεδομένα!E$1:E$13,MATCH('2020'!H774,Δεδομένα!D$1:D$13,0))</f>
        <v>3</v>
      </c>
      <c r="J774" s="1">
        <v>43863</v>
      </c>
      <c r="K774" s="6" t="s">
        <v>337</v>
      </c>
      <c r="L774" s="36" t="str">
        <f t="shared" si="48"/>
        <v>02/02/2020 18:40</v>
      </c>
      <c r="M774" s="1">
        <v>43863</v>
      </c>
      <c r="N774" s="6" t="s">
        <v>751</v>
      </c>
      <c r="O774" s="36" t="str">
        <f t="shared" si="49"/>
        <v>02/02/2020 19:55</v>
      </c>
      <c r="P774" s="46">
        <f t="shared" si="50"/>
        <v>5.2083333328482695E-2</v>
      </c>
      <c r="Q774" s="48">
        <v>0</v>
      </c>
      <c r="R774" s="47">
        <f t="shared" si="51"/>
        <v>74.999999993015081</v>
      </c>
      <c r="S774" s="6" t="s">
        <v>953</v>
      </c>
      <c r="T774" s="6" t="s">
        <v>954</v>
      </c>
      <c r="U774" s="6" t="s">
        <v>1400</v>
      </c>
      <c r="V774" s="6" t="s">
        <v>2000</v>
      </c>
      <c r="W774" s="7">
        <v>0</v>
      </c>
      <c r="X774" s="7">
        <v>0</v>
      </c>
      <c r="Y774" s="7">
        <v>0</v>
      </c>
      <c r="Z774" s="7">
        <v>0</v>
      </c>
      <c r="AA774" s="7">
        <v>0</v>
      </c>
      <c r="AB774" s="7">
        <v>0.01</v>
      </c>
      <c r="AC774" s="7">
        <v>0</v>
      </c>
      <c r="AD774" s="7">
        <v>0</v>
      </c>
      <c r="AE774">
        <v>2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</row>
    <row r="775" spans="1:44" x14ac:dyDescent="0.25">
      <c r="A775">
        <v>1536803</v>
      </c>
      <c r="B775">
        <v>723525</v>
      </c>
      <c r="C775">
        <v>22.308102791622002</v>
      </c>
      <c r="D775">
        <v>40.714104147722601</v>
      </c>
      <c r="E775" s="68" t="s">
        <v>873</v>
      </c>
      <c r="F775" s="8">
        <f>INDEX(Δεδομένα!$P:$P,MATCH('2020'!E775,Δεδομένα!$O:$O,0))</f>
        <v>61</v>
      </c>
      <c r="G775" s="6" t="s">
        <v>874</v>
      </c>
      <c r="H775" s="2" t="str">
        <f>INDEX(Δεδομένα!B$1:B$51,MATCH('2020'!G775,Δεδομένα!A$1:A$51,0))</f>
        <v>ΚΕΝΤΡΙΚΗΣ ΜΑΚΕΔΟΝΙΑΣ</v>
      </c>
      <c r="I775" s="8">
        <f>INDEX(Δεδομένα!E$1:E$13,MATCH('2020'!H775,Δεδομένα!D$1:D$13,0))</f>
        <v>3</v>
      </c>
      <c r="J775" s="1">
        <v>43863</v>
      </c>
      <c r="K775" s="6" t="s">
        <v>86</v>
      </c>
      <c r="L775" s="36" t="str">
        <f t="shared" si="48"/>
        <v>02/02/2020 18:55</v>
      </c>
      <c r="M775" s="1">
        <v>43863</v>
      </c>
      <c r="N775" s="6" t="s">
        <v>2217</v>
      </c>
      <c r="O775" s="36" t="str">
        <f t="shared" si="49"/>
        <v>02/02/2020 19:31</v>
      </c>
      <c r="P775" s="46">
        <f t="shared" si="50"/>
        <v>2.5000000001455192E-2</v>
      </c>
      <c r="Q775" s="48">
        <v>0</v>
      </c>
      <c r="R775" s="47">
        <f t="shared" si="51"/>
        <v>36.000000002095476</v>
      </c>
      <c r="S775" s="6" t="s">
        <v>877</v>
      </c>
      <c r="T775" s="6" t="s">
        <v>878</v>
      </c>
      <c r="U775" s="6" t="s">
        <v>879</v>
      </c>
      <c r="V775" s="6" t="s">
        <v>880</v>
      </c>
      <c r="W775" s="7">
        <v>0</v>
      </c>
      <c r="X775" s="7">
        <v>0</v>
      </c>
      <c r="Y775" s="7">
        <v>0</v>
      </c>
      <c r="Z775" s="7">
        <v>0</v>
      </c>
      <c r="AA775" s="7">
        <v>0.1</v>
      </c>
      <c r="AB775" s="7">
        <v>0</v>
      </c>
      <c r="AC775" s="7">
        <v>0</v>
      </c>
      <c r="AD775" s="7">
        <v>0</v>
      </c>
      <c r="AE775">
        <v>2</v>
      </c>
      <c r="AF775">
        <v>0</v>
      </c>
      <c r="AG775">
        <v>0</v>
      </c>
      <c r="AH775">
        <v>0</v>
      </c>
      <c r="AI775">
        <v>0</v>
      </c>
      <c r="AJ775">
        <v>1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</row>
    <row r="776" spans="1:44" x14ac:dyDescent="0.25">
      <c r="A776">
        <v>1536804</v>
      </c>
      <c r="B776">
        <v>723556</v>
      </c>
      <c r="C776">
        <v>22.272326955010801</v>
      </c>
      <c r="D776">
        <v>40.754371400141302</v>
      </c>
      <c r="E776" s="68" t="s">
        <v>873</v>
      </c>
      <c r="F776" s="8">
        <f>INDEX(Δεδομένα!$P:$P,MATCH('2020'!E776,Δεδομένα!$O:$O,0))</f>
        <v>61</v>
      </c>
      <c r="G776" s="6" t="s">
        <v>874</v>
      </c>
      <c r="H776" s="2" t="str">
        <f>INDEX(Δεδομένα!B$1:B$51,MATCH('2020'!G776,Δεδομένα!A$1:A$51,0))</f>
        <v>ΚΕΝΤΡΙΚΗΣ ΜΑΚΕΔΟΝΙΑΣ</v>
      </c>
      <c r="I776" s="8">
        <f>INDEX(Δεδομένα!E$1:E$13,MATCH('2020'!H776,Δεδομένα!D$1:D$13,0))</f>
        <v>3</v>
      </c>
      <c r="J776" s="1">
        <v>43863</v>
      </c>
      <c r="K776" s="6" t="s">
        <v>740</v>
      </c>
      <c r="L776" s="36" t="str">
        <f t="shared" si="48"/>
        <v>02/02/2020 21:35</v>
      </c>
      <c r="M776" s="1">
        <v>43863</v>
      </c>
      <c r="N776" s="6" t="s">
        <v>2221</v>
      </c>
      <c r="O776" s="36" t="str">
        <f t="shared" si="49"/>
        <v>02/02/2020 22:22</v>
      </c>
      <c r="P776" s="46">
        <f t="shared" si="50"/>
        <v>3.2638888886140194E-2</v>
      </c>
      <c r="Q776" s="48">
        <v>0</v>
      </c>
      <c r="R776" s="47">
        <f t="shared" si="51"/>
        <v>46.999999996041879</v>
      </c>
      <c r="S776" s="6" t="s">
        <v>877</v>
      </c>
      <c r="T776" s="6" t="s">
        <v>878</v>
      </c>
      <c r="U776" s="6" t="s">
        <v>2126</v>
      </c>
      <c r="V776" s="6" t="s">
        <v>2127</v>
      </c>
      <c r="W776" s="7">
        <v>0</v>
      </c>
      <c r="X776" s="7">
        <v>0</v>
      </c>
      <c r="Y776" s="7">
        <v>0</v>
      </c>
      <c r="Z776" s="7">
        <v>0.1</v>
      </c>
      <c r="AA776" s="7">
        <v>0</v>
      </c>
      <c r="AB776" s="7">
        <v>0</v>
      </c>
      <c r="AC776" s="7">
        <v>0</v>
      </c>
      <c r="AD776" s="7">
        <v>0</v>
      </c>
      <c r="AE776">
        <v>2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</row>
    <row r="777" spans="1:44" x14ac:dyDescent="0.25">
      <c r="A777">
        <v>1546477</v>
      </c>
      <c r="B777">
        <v>723402</v>
      </c>
      <c r="C777">
        <v>22.526940187094102</v>
      </c>
      <c r="D777">
        <v>40.162121329287899</v>
      </c>
      <c r="E777" s="68" t="s">
        <v>916</v>
      </c>
      <c r="F777" s="8">
        <f>INDEX(Δεδομένα!$P:$P,MATCH('2020'!E777,Δεδομένα!$O:$O,0))</f>
        <v>69</v>
      </c>
      <c r="G777" s="6" t="s">
        <v>917</v>
      </c>
      <c r="H777" s="2" t="str">
        <f>INDEX(Δεδομένα!B$1:B$51,MATCH('2020'!G777,Δεδομένα!A$1:A$51,0))</f>
        <v>ΚΕΝΤΡΙΚΗΣ ΜΑΚΕΔΟΝΙΑΣ</v>
      </c>
      <c r="I777" s="8">
        <f>INDEX(Δεδομένα!E$1:E$13,MATCH('2020'!H777,Δεδομένα!D$1:D$13,0))</f>
        <v>3</v>
      </c>
      <c r="J777" s="1">
        <v>43863</v>
      </c>
      <c r="K777" s="6" t="s">
        <v>265</v>
      </c>
      <c r="L777" s="36" t="str">
        <f t="shared" si="48"/>
        <v>02/02/2020 12:29</v>
      </c>
      <c r="M777" s="1">
        <v>43863</v>
      </c>
      <c r="N777" s="6" t="s">
        <v>347</v>
      </c>
      <c r="O777" s="36" t="str">
        <f t="shared" si="49"/>
        <v>02/02/2020 13:10</v>
      </c>
      <c r="P777" s="46">
        <f t="shared" si="50"/>
        <v>2.8472222220443655E-2</v>
      </c>
      <c r="Q777" s="48">
        <v>0</v>
      </c>
      <c r="R777" s="47">
        <f t="shared" si="51"/>
        <v>40.999999997438863</v>
      </c>
      <c r="S777" s="6" t="s">
        <v>2184</v>
      </c>
      <c r="T777" s="6" t="s">
        <v>918</v>
      </c>
      <c r="U777" s="6" t="s">
        <v>44</v>
      </c>
      <c r="V777" s="6" t="s">
        <v>828</v>
      </c>
      <c r="W777" s="7">
        <v>0</v>
      </c>
      <c r="X777" s="7">
        <v>0</v>
      </c>
      <c r="Y777" s="7">
        <v>0</v>
      </c>
      <c r="Z777" s="7">
        <v>0</v>
      </c>
      <c r="AA777" s="7">
        <v>6</v>
      </c>
      <c r="AB777" s="7">
        <v>0</v>
      </c>
      <c r="AC777" s="7">
        <v>0</v>
      </c>
      <c r="AD777" s="7">
        <v>0</v>
      </c>
      <c r="AE777">
        <v>2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</row>
    <row r="778" spans="1:44" x14ac:dyDescent="0.25">
      <c r="A778">
        <v>1537266</v>
      </c>
      <c r="B778">
        <v>723513</v>
      </c>
      <c r="C778">
        <v>22.582545002254999</v>
      </c>
      <c r="D778">
        <v>40.237578236003401</v>
      </c>
      <c r="E778" s="68" t="s">
        <v>978</v>
      </c>
      <c r="F778" s="8">
        <f>INDEX(Δεδομένα!$P:$P,MATCH('2020'!E778,Δεδομένα!$O:$O,0))</f>
        <v>67</v>
      </c>
      <c r="G778" s="6" t="s">
        <v>917</v>
      </c>
      <c r="H778" s="2" t="str">
        <f>INDEX(Δεδομένα!B$1:B$51,MATCH('2020'!G778,Δεδομένα!A$1:A$51,0))</f>
        <v>ΚΕΝΤΡΙΚΗΣ ΜΑΚΕΔΟΝΙΑΣ</v>
      </c>
      <c r="I778" s="8">
        <f>INDEX(Δεδομένα!E$1:E$13,MATCH('2020'!H778,Δεδομένα!D$1:D$13,0))</f>
        <v>3</v>
      </c>
      <c r="J778" s="1">
        <v>43863</v>
      </c>
      <c r="K778" s="6" t="s">
        <v>310</v>
      </c>
      <c r="L778" s="36" t="str">
        <f t="shared" si="48"/>
        <v>02/02/2020 18:15</v>
      </c>
      <c r="M778" s="1">
        <v>43863</v>
      </c>
      <c r="N778" s="6" t="s">
        <v>1878</v>
      </c>
      <c r="O778" s="36" t="str">
        <f t="shared" si="49"/>
        <v>02/02/2020 19:35</v>
      </c>
      <c r="P778" s="46">
        <f t="shared" si="50"/>
        <v>5.5555555554747116E-2</v>
      </c>
      <c r="Q778" s="48">
        <v>0</v>
      </c>
      <c r="R778" s="47">
        <f t="shared" si="51"/>
        <v>79.999999998835847</v>
      </c>
      <c r="S778" s="6" t="s">
        <v>917</v>
      </c>
      <c r="T778" s="6" t="s">
        <v>980</v>
      </c>
      <c r="U778" s="6" t="s">
        <v>1782</v>
      </c>
      <c r="V778" s="6" t="s">
        <v>1782</v>
      </c>
      <c r="W778" s="7">
        <v>0</v>
      </c>
      <c r="X778" s="7">
        <v>0</v>
      </c>
      <c r="Y778" s="7">
        <v>0</v>
      </c>
      <c r="Z778" s="7">
        <v>3</v>
      </c>
      <c r="AA778" s="7">
        <v>2</v>
      </c>
      <c r="AB778" s="7">
        <v>0</v>
      </c>
      <c r="AC778" s="7">
        <v>0</v>
      </c>
      <c r="AD778" s="7">
        <v>0</v>
      </c>
      <c r="AE778">
        <v>4</v>
      </c>
      <c r="AF778">
        <v>0</v>
      </c>
      <c r="AG778">
        <v>0</v>
      </c>
      <c r="AH778">
        <v>0</v>
      </c>
      <c r="AI778">
        <v>0</v>
      </c>
      <c r="AJ778">
        <v>2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</row>
    <row r="779" spans="1:44" x14ac:dyDescent="0.25">
      <c r="A779">
        <v>1542838</v>
      </c>
      <c r="B779">
        <v>723456</v>
      </c>
      <c r="C779">
        <v>24.603271484375</v>
      </c>
      <c r="D779">
        <v>35.256267547607401</v>
      </c>
      <c r="E779" s="68" t="s">
        <v>868</v>
      </c>
      <c r="F779" s="8">
        <f>INDEX(Δεδομένα!$P:$P,MATCH('2020'!E779,Δεδομένα!$O:$O,0))</f>
        <v>223</v>
      </c>
      <c r="G779" s="6" t="s">
        <v>869</v>
      </c>
      <c r="H779" s="2" t="str">
        <f>INDEX(Δεδομένα!B$1:B$51,MATCH('2020'!G779,Δεδομένα!A$1:A$51,0))</f>
        <v>ΚΡΗΤΗΣ</v>
      </c>
      <c r="I779" s="8">
        <f>INDEX(Δεδομένα!E$1:E$13,MATCH('2020'!H779,Δεδομένα!D$1:D$13,0))</f>
        <v>12</v>
      </c>
      <c r="J779" s="1">
        <v>43863</v>
      </c>
      <c r="K779" s="6" t="s">
        <v>926</v>
      </c>
      <c r="L779" s="36" t="str">
        <f t="shared" si="48"/>
        <v>02/02/2020 15:35</v>
      </c>
      <c r="M779" s="1">
        <v>43863</v>
      </c>
      <c r="N779" s="6" t="s">
        <v>1375</v>
      </c>
      <c r="O779" s="36" t="str">
        <f t="shared" si="49"/>
        <v>02/02/2020 16:37</v>
      </c>
      <c r="P779" s="46">
        <f t="shared" si="50"/>
        <v>4.3055555557657499E-2</v>
      </c>
      <c r="Q779" s="48">
        <v>0</v>
      </c>
      <c r="R779" s="47">
        <f t="shared" si="51"/>
        <v>62.000000003026798</v>
      </c>
      <c r="S779" s="6" t="s">
        <v>1342</v>
      </c>
      <c r="T779" s="6" t="s">
        <v>870</v>
      </c>
      <c r="U779" s="6" t="s">
        <v>2203</v>
      </c>
      <c r="V779" s="6" t="s">
        <v>2204</v>
      </c>
      <c r="W779" s="7">
        <v>0</v>
      </c>
      <c r="X779" s="7">
        <v>0</v>
      </c>
      <c r="Y779" s="7">
        <v>0</v>
      </c>
      <c r="Z779" s="7">
        <v>0.5</v>
      </c>
      <c r="AA779" s="7">
        <v>0</v>
      </c>
      <c r="AB779" s="7">
        <v>0</v>
      </c>
      <c r="AC779" s="7">
        <v>0</v>
      </c>
      <c r="AD779" s="7">
        <v>0</v>
      </c>
      <c r="AE779">
        <v>5</v>
      </c>
      <c r="AF779">
        <v>0</v>
      </c>
      <c r="AG779">
        <v>0</v>
      </c>
      <c r="AH779">
        <v>0</v>
      </c>
      <c r="AI779">
        <v>0</v>
      </c>
      <c r="AJ779">
        <v>2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</row>
    <row r="780" spans="1:44" x14ac:dyDescent="0.25">
      <c r="A780">
        <v>1537214</v>
      </c>
      <c r="B780">
        <v>723257</v>
      </c>
      <c r="C780">
        <v>23.211339136826201</v>
      </c>
      <c r="D780">
        <v>38.6516258716454</v>
      </c>
      <c r="E780" s="68" t="s">
        <v>411</v>
      </c>
      <c r="F780" s="8">
        <f>INDEX(Δεδομένα!$P:$P,MATCH('2020'!E780,Δεδομένα!$O:$O,0))</f>
        <v>162</v>
      </c>
      <c r="G780" s="6" t="s">
        <v>399</v>
      </c>
      <c r="H780" s="2" t="str">
        <f>INDEX(Δεδομένα!B$1:B$51,MATCH('2020'!G780,Δεδομένα!A$1:A$51,0))</f>
        <v>ΣΤΕΡΕΑΣ ΕΛΛΑΔΟΣ</v>
      </c>
      <c r="I780" s="8">
        <f>INDEX(Δεδομένα!E$1:E$13,MATCH('2020'!H780,Δεδομένα!D$1:D$13,0))</f>
        <v>9</v>
      </c>
      <c r="J780" s="1">
        <v>43863</v>
      </c>
      <c r="K780" s="6" t="s">
        <v>1520</v>
      </c>
      <c r="L780" s="36" t="str">
        <f t="shared" si="48"/>
        <v>02/02/2020 18:38</v>
      </c>
      <c r="M780" s="1">
        <v>43863</v>
      </c>
      <c r="N780" s="6" t="s">
        <v>1613</v>
      </c>
      <c r="O780" s="36" t="str">
        <f t="shared" si="49"/>
        <v>02/02/2020 20:55</v>
      </c>
      <c r="P780" s="46">
        <f t="shared" si="50"/>
        <v>9.5138888893416151E-2</v>
      </c>
      <c r="Q780" s="48">
        <v>0</v>
      </c>
      <c r="R780" s="47">
        <f t="shared" si="51"/>
        <v>137.00000000651926</v>
      </c>
      <c r="S780" s="6" t="s">
        <v>407</v>
      </c>
      <c r="T780" s="6" t="s">
        <v>402</v>
      </c>
      <c r="U780" s="6" t="s">
        <v>73</v>
      </c>
      <c r="V780" s="6" t="s">
        <v>2164</v>
      </c>
      <c r="W780" s="7">
        <v>0.1</v>
      </c>
      <c r="X780" s="7">
        <v>0</v>
      </c>
      <c r="Y780" s="7">
        <v>0</v>
      </c>
      <c r="Z780" s="7">
        <v>0</v>
      </c>
      <c r="AA780" s="7">
        <v>0</v>
      </c>
      <c r="AB780" s="7">
        <v>0</v>
      </c>
      <c r="AC780" s="7">
        <v>0</v>
      </c>
      <c r="AD780" s="7">
        <v>0</v>
      </c>
      <c r="AE780">
        <v>6</v>
      </c>
      <c r="AF780">
        <v>0</v>
      </c>
      <c r="AG780">
        <v>0</v>
      </c>
      <c r="AH780">
        <v>0</v>
      </c>
      <c r="AI780">
        <v>0</v>
      </c>
      <c r="AJ780">
        <v>2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</row>
    <row r="781" spans="1:44" x14ac:dyDescent="0.25">
      <c r="A781">
        <v>1550937</v>
      </c>
      <c r="B781">
        <v>723458</v>
      </c>
      <c r="C781">
        <v>23.7264905856313</v>
      </c>
      <c r="D781">
        <v>35.404410853571001</v>
      </c>
      <c r="E781" s="68" t="s">
        <v>784</v>
      </c>
      <c r="F781" s="8">
        <f>INDEX(Δεδομένα!$P:$P,MATCH('2020'!E781,Δεδομένα!$O:$O,0))</f>
        <v>218</v>
      </c>
      <c r="G781" s="6" t="s">
        <v>775</v>
      </c>
      <c r="H781" s="2" t="str">
        <f>INDEX(Δεδομένα!B$1:B$51,MATCH('2020'!G781,Δεδομένα!A$1:A$51,0))</f>
        <v>ΚΡΗΤΗΣ</v>
      </c>
      <c r="I781" s="8">
        <f>INDEX(Δεδομένα!E$1:E$13,MATCH('2020'!H781,Δεδομένα!D$1:D$13,0))</f>
        <v>12</v>
      </c>
      <c r="J781" s="1">
        <v>43863</v>
      </c>
      <c r="K781" s="6" t="s">
        <v>59</v>
      </c>
      <c r="L781" s="36" t="str">
        <f t="shared" si="48"/>
        <v>02/02/2020 15:00</v>
      </c>
      <c r="M781" s="1">
        <v>43863</v>
      </c>
      <c r="N781" s="6" t="s">
        <v>543</v>
      </c>
      <c r="O781" s="36" t="str">
        <f t="shared" si="49"/>
        <v>02/02/2020 15:45</v>
      </c>
      <c r="P781" s="46">
        <f t="shared" si="50"/>
        <v>3.125E-2</v>
      </c>
      <c r="Q781" s="48">
        <v>0</v>
      </c>
      <c r="R781" s="47">
        <f t="shared" si="51"/>
        <v>45</v>
      </c>
      <c r="S781" s="6" t="s">
        <v>775</v>
      </c>
      <c r="T781" s="6" t="s">
        <v>788</v>
      </c>
      <c r="U781" s="6" t="s">
        <v>44</v>
      </c>
      <c r="V781" s="6" t="s">
        <v>2206</v>
      </c>
      <c r="W781" s="7">
        <v>0</v>
      </c>
      <c r="X781" s="7">
        <v>0</v>
      </c>
      <c r="Y781" s="7">
        <v>0</v>
      </c>
      <c r="Z781" s="7">
        <v>0</v>
      </c>
      <c r="AA781" s="7">
        <v>0</v>
      </c>
      <c r="AB781" s="7">
        <v>0.03</v>
      </c>
      <c r="AC781" s="7">
        <v>0</v>
      </c>
      <c r="AD781" s="7">
        <v>0</v>
      </c>
      <c r="AE781">
        <v>2</v>
      </c>
      <c r="AF781">
        <v>0</v>
      </c>
      <c r="AG781">
        <v>0</v>
      </c>
      <c r="AH781">
        <v>0</v>
      </c>
      <c r="AI781">
        <v>0</v>
      </c>
      <c r="AJ781">
        <v>1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</row>
    <row r="782" spans="1:44" x14ac:dyDescent="0.25">
      <c r="A782">
        <v>1537764</v>
      </c>
      <c r="B782">
        <v>723783</v>
      </c>
      <c r="C782">
        <v>22.312270716630199</v>
      </c>
      <c r="D782">
        <v>37.752235270661899</v>
      </c>
      <c r="E782" s="68" t="s">
        <v>1593</v>
      </c>
      <c r="F782" s="8">
        <f>INDEX(Δεδομένα!$P:$P,MATCH('2020'!E782,Δεδομένα!$O:$O,0))</f>
        <v>139</v>
      </c>
      <c r="G782" s="6" t="s">
        <v>932</v>
      </c>
      <c r="H782" s="2" t="str">
        <f>INDEX(Δεδομένα!B$1:B$51,MATCH('2020'!G782,Δεδομένα!A$1:A$51,0))</f>
        <v>ΠΕΛΛΟΠΟΝΗΣΟΥ</v>
      </c>
      <c r="I782" s="8">
        <f>INDEX(Δεδομένα!E$1:E$13,MATCH('2020'!H782,Δεδομένα!D$1:D$13,0))</f>
        <v>8</v>
      </c>
      <c r="J782" s="1">
        <v>43864</v>
      </c>
      <c r="K782" s="6" t="s">
        <v>133</v>
      </c>
      <c r="L782" s="36" t="str">
        <f t="shared" si="48"/>
        <v>03/02/2020 18:24</v>
      </c>
      <c r="M782" s="1">
        <v>43864</v>
      </c>
      <c r="N782" s="6" t="s">
        <v>117</v>
      </c>
      <c r="O782" s="36" t="str">
        <f t="shared" si="49"/>
        <v>03/02/2020 20:00</v>
      </c>
      <c r="P782" s="46">
        <f t="shared" si="50"/>
        <v>6.6666666665696539E-2</v>
      </c>
      <c r="Q782" s="48">
        <v>0</v>
      </c>
      <c r="R782" s="47">
        <f t="shared" si="51"/>
        <v>95.999999998603016</v>
      </c>
      <c r="S782" s="6" t="s">
        <v>933</v>
      </c>
      <c r="T782" s="6" t="s">
        <v>1894</v>
      </c>
      <c r="U782" s="6" t="s">
        <v>44</v>
      </c>
      <c r="V782" s="6" t="s">
        <v>2258</v>
      </c>
      <c r="W782" s="7">
        <v>0</v>
      </c>
      <c r="X782" s="7">
        <v>0</v>
      </c>
      <c r="Y782" s="7">
        <v>0</v>
      </c>
      <c r="Z782" s="7">
        <v>0</v>
      </c>
      <c r="AA782" s="7">
        <v>0</v>
      </c>
      <c r="AB782" s="7">
        <v>1</v>
      </c>
      <c r="AC782" s="7">
        <v>0</v>
      </c>
      <c r="AD782" s="7">
        <v>0</v>
      </c>
      <c r="AE782">
        <v>2</v>
      </c>
      <c r="AF782">
        <v>0</v>
      </c>
      <c r="AG782">
        <v>0</v>
      </c>
      <c r="AH782">
        <v>0</v>
      </c>
      <c r="AI782">
        <v>0</v>
      </c>
      <c r="AJ782">
        <v>1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</row>
    <row r="783" spans="1:44" x14ac:dyDescent="0.25">
      <c r="A783">
        <v>1537351</v>
      </c>
      <c r="B783">
        <v>723664</v>
      </c>
      <c r="C783">
        <v>21.155655935477998</v>
      </c>
      <c r="D783">
        <v>40.079226691377599</v>
      </c>
      <c r="E783" s="68" t="s">
        <v>889</v>
      </c>
      <c r="F783" s="8">
        <f>INDEX(Δεδομένα!$P:$P,MATCH('2020'!E783,Δεδομένα!$O:$O,0))</f>
        <v>79</v>
      </c>
      <c r="G783" s="6" t="s">
        <v>890</v>
      </c>
      <c r="H783" s="2" t="str">
        <f>INDEX(Δεδομένα!B$1:B$51,MATCH('2020'!G783,Δεδομένα!A$1:A$51,0))</f>
        <v>ΔΥΤΙΚΗΣ ΜΑΚΕΔΟΝΙΑΣ</v>
      </c>
      <c r="I783" s="8">
        <f>INDEX(Δεδομένα!E$1:E$13,MATCH('2020'!H783,Δεδομένα!D$1:D$13,0))</f>
        <v>4</v>
      </c>
      <c r="J783" s="1">
        <v>43864</v>
      </c>
      <c r="K783" s="6" t="s">
        <v>1029</v>
      </c>
      <c r="L783" s="36" t="str">
        <f t="shared" si="48"/>
        <v>03/02/2020 12:55</v>
      </c>
      <c r="M783" s="1">
        <v>43865</v>
      </c>
      <c r="N783" s="6" t="s">
        <v>962</v>
      </c>
      <c r="O783" s="36" t="str">
        <f t="shared" si="49"/>
        <v>04/02/2020 18:14</v>
      </c>
      <c r="P783" s="49">
        <f t="shared" si="50"/>
        <v>1.2215277777795563</v>
      </c>
      <c r="Q783" s="50">
        <f>1*24</f>
        <v>24</v>
      </c>
      <c r="R783" s="47">
        <f t="shared" si="51"/>
        <v>1759.0000000025611</v>
      </c>
      <c r="S783" s="6" t="s">
        <v>890</v>
      </c>
      <c r="T783" s="6" t="s">
        <v>893</v>
      </c>
      <c r="U783" s="6" t="s">
        <v>2231</v>
      </c>
      <c r="V783" s="6" t="s">
        <v>2232</v>
      </c>
      <c r="W783" s="7">
        <v>40</v>
      </c>
      <c r="X783" s="7">
        <v>0</v>
      </c>
      <c r="Y783" s="7">
        <v>0</v>
      </c>
      <c r="Z783" s="7">
        <v>0</v>
      </c>
      <c r="AA783" s="7">
        <v>0</v>
      </c>
      <c r="AB783" s="7">
        <v>0</v>
      </c>
      <c r="AC783" s="7">
        <v>0</v>
      </c>
      <c r="AD783" s="7">
        <v>0</v>
      </c>
      <c r="AE783">
        <v>25</v>
      </c>
      <c r="AF783">
        <v>0</v>
      </c>
      <c r="AG783">
        <v>0</v>
      </c>
      <c r="AH783">
        <v>0</v>
      </c>
      <c r="AI783">
        <v>0</v>
      </c>
      <c r="AJ783">
        <v>7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</row>
    <row r="784" spans="1:44" x14ac:dyDescent="0.25">
      <c r="A784">
        <v>1537334</v>
      </c>
      <c r="B784">
        <v>723757</v>
      </c>
      <c r="C784">
        <v>23.848963311091399</v>
      </c>
      <c r="D784">
        <v>41.159591259236599</v>
      </c>
      <c r="E784" s="68" t="s">
        <v>109</v>
      </c>
      <c r="F784" s="8">
        <f>INDEX(Δεδομένα!$P:$P,MATCH('2020'!E784,Δεδομένα!$O:$O,0))</f>
        <v>27</v>
      </c>
      <c r="G784" s="6" t="s">
        <v>110</v>
      </c>
      <c r="H784" s="2" t="str">
        <f>INDEX(Δεδομένα!B$1:B$51,MATCH('2020'!G784,Δεδομένα!A$1:A$51,0))</f>
        <v>ΑΝΑΤΟΛΙΚΗΣ ΜΑΚΕΔΟΝΙΑΣ ΚΑΙ ΘΡΑΚΗΣ</v>
      </c>
      <c r="I784" s="8">
        <f>INDEX(Δεδομένα!E$1:E$13,MATCH('2020'!H784,Δεδομένα!D$1:D$13,0))</f>
        <v>2</v>
      </c>
      <c r="J784" s="1">
        <v>43864</v>
      </c>
      <c r="K784" s="6" t="s">
        <v>468</v>
      </c>
      <c r="L784" s="36" t="str">
        <f t="shared" si="48"/>
        <v>03/02/2020 17:19</v>
      </c>
      <c r="M784" s="1">
        <v>43864</v>
      </c>
      <c r="N784" s="6" t="s">
        <v>621</v>
      </c>
      <c r="O784" s="36" t="str">
        <f t="shared" si="49"/>
        <v>03/02/2020 18:20</v>
      </c>
      <c r="P784" s="46">
        <f t="shared" si="50"/>
        <v>4.2361111110949423E-2</v>
      </c>
      <c r="Q784" s="48">
        <v>0</v>
      </c>
      <c r="R784" s="47">
        <f t="shared" si="51"/>
        <v>60.999999999767169</v>
      </c>
      <c r="S784" s="6" t="s">
        <v>110</v>
      </c>
      <c r="T784" s="6" t="s">
        <v>1930</v>
      </c>
      <c r="U784" s="6" t="s">
        <v>2254</v>
      </c>
      <c r="V784" s="6" t="s">
        <v>2254</v>
      </c>
      <c r="W784" s="7">
        <v>0</v>
      </c>
      <c r="X784" s="7">
        <v>0.05</v>
      </c>
      <c r="Y784" s="7">
        <v>0</v>
      </c>
      <c r="Z784" s="7">
        <v>0</v>
      </c>
      <c r="AA784" s="7">
        <v>0</v>
      </c>
      <c r="AB784" s="7">
        <v>0</v>
      </c>
      <c r="AC784" s="7">
        <v>0</v>
      </c>
      <c r="AD784" s="7">
        <v>0</v>
      </c>
      <c r="AE784">
        <v>2</v>
      </c>
      <c r="AF784">
        <v>0</v>
      </c>
      <c r="AG784">
        <v>0</v>
      </c>
      <c r="AH784">
        <v>0</v>
      </c>
      <c r="AI784">
        <v>0</v>
      </c>
      <c r="AJ784">
        <v>1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</row>
    <row r="785" spans="1:44" x14ac:dyDescent="0.25">
      <c r="A785">
        <v>1537339</v>
      </c>
      <c r="B785">
        <v>723796</v>
      </c>
      <c r="C785">
        <v>24.184714348440501</v>
      </c>
      <c r="D785">
        <v>41.1468465848939</v>
      </c>
      <c r="E785" s="68" t="s">
        <v>109</v>
      </c>
      <c r="F785" s="8">
        <f>INDEX(Δεδομένα!$P:$P,MATCH('2020'!E785,Δεδομένα!$O:$O,0))</f>
        <v>27</v>
      </c>
      <c r="G785" s="6" t="s">
        <v>110</v>
      </c>
      <c r="H785" s="2" t="str">
        <f>INDEX(Δεδομένα!B$1:B$51,MATCH('2020'!G785,Δεδομένα!A$1:A$51,0))</f>
        <v>ΑΝΑΤΟΛΙΚΗΣ ΜΑΚΕΔΟΝΙΑΣ ΚΑΙ ΘΡΑΚΗΣ</v>
      </c>
      <c r="I785" s="8">
        <f>INDEX(Δεδομένα!E$1:E$13,MATCH('2020'!H785,Δεδομένα!D$1:D$13,0))</f>
        <v>2</v>
      </c>
      <c r="J785" s="1">
        <v>43864</v>
      </c>
      <c r="K785" s="6" t="s">
        <v>123</v>
      </c>
      <c r="L785" s="36" t="str">
        <f t="shared" si="48"/>
        <v>03/02/2020 19:10</v>
      </c>
      <c r="M785" s="1">
        <v>43864</v>
      </c>
      <c r="N785" s="6" t="s">
        <v>2261</v>
      </c>
      <c r="O785" s="36" t="str">
        <f t="shared" si="49"/>
        <v>03/02/2020 22:40</v>
      </c>
      <c r="P785" s="46">
        <f t="shared" si="50"/>
        <v>0.14583333333575865</v>
      </c>
      <c r="Q785" s="48">
        <v>0</v>
      </c>
      <c r="R785" s="47">
        <f t="shared" si="51"/>
        <v>210.00000000349246</v>
      </c>
      <c r="S785" s="6" t="s">
        <v>110</v>
      </c>
      <c r="T785" s="6" t="s">
        <v>113</v>
      </c>
      <c r="U785" s="6" t="s">
        <v>1304</v>
      </c>
      <c r="V785" s="6" t="s">
        <v>1304</v>
      </c>
      <c r="W785" s="7">
        <v>0</v>
      </c>
      <c r="X785" s="7">
        <v>0</v>
      </c>
      <c r="Y785" s="7">
        <v>0</v>
      </c>
      <c r="Z785" s="7">
        <v>0</v>
      </c>
      <c r="AA785" s="7">
        <v>0</v>
      </c>
      <c r="AB785" s="7">
        <v>0</v>
      </c>
      <c r="AC785" s="7">
        <v>0.1</v>
      </c>
      <c r="AD785" s="7">
        <v>0</v>
      </c>
      <c r="AE785">
        <v>4</v>
      </c>
      <c r="AF785">
        <v>0</v>
      </c>
      <c r="AG785">
        <v>0</v>
      </c>
      <c r="AH785">
        <v>0</v>
      </c>
      <c r="AI785">
        <v>0</v>
      </c>
      <c r="AJ785">
        <v>2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</row>
    <row r="786" spans="1:44" x14ac:dyDescent="0.25">
      <c r="A786">
        <v>1537080</v>
      </c>
      <c r="B786">
        <v>723694</v>
      </c>
      <c r="C786">
        <v>26.464755639629701</v>
      </c>
      <c r="D786">
        <v>41.452391086828001</v>
      </c>
      <c r="E786" s="68" t="s">
        <v>856</v>
      </c>
      <c r="F786" s="8">
        <f>INDEX(Δεδομένα!$P:$P,MATCH('2020'!E786,Δεδομένα!$O:$O,0))</f>
        <v>37</v>
      </c>
      <c r="G786" s="6" t="s">
        <v>148</v>
      </c>
      <c r="H786" s="2" t="str">
        <f>INDEX(Δεδομένα!B$1:B$51,MATCH('2020'!G786,Δεδομένα!A$1:A$51,0))</f>
        <v>ΑΝΑΤΟΛΙΚΗΣ ΜΑΚΕΔΟΝΙΑΣ ΚΑΙ ΘΡΑΚΗΣ</v>
      </c>
      <c r="I786" s="8">
        <f>INDEX(Δεδομένα!E$1:E$13,MATCH('2020'!H786,Δεδομένα!D$1:D$13,0))</f>
        <v>2</v>
      </c>
      <c r="J786" s="1">
        <v>43864</v>
      </c>
      <c r="K786" s="6" t="s">
        <v>1211</v>
      </c>
      <c r="L786" s="36" t="str">
        <f t="shared" si="48"/>
        <v>03/02/2020 14:17</v>
      </c>
      <c r="M786" s="1">
        <v>43864</v>
      </c>
      <c r="N786" s="6" t="s">
        <v>149</v>
      </c>
      <c r="O786" s="36" t="str">
        <f t="shared" si="49"/>
        <v>03/02/2020 17:10</v>
      </c>
      <c r="P786" s="46">
        <f t="shared" si="50"/>
        <v>0.12013888889487134</v>
      </c>
      <c r="Q786" s="48">
        <v>0</v>
      </c>
      <c r="R786" s="47">
        <f t="shared" si="51"/>
        <v>173.00000000861473</v>
      </c>
      <c r="S786" s="6" t="s">
        <v>963</v>
      </c>
      <c r="T786" s="6" t="s">
        <v>859</v>
      </c>
      <c r="U786" s="6" t="s">
        <v>44</v>
      </c>
      <c r="V786" s="6" t="s">
        <v>2237</v>
      </c>
      <c r="W786" s="7">
        <v>0</v>
      </c>
      <c r="X786" s="7">
        <v>15</v>
      </c>
      <c r="Y786" s="7">
        <v>0</v>
      </c>
      <c r="Z786" s="7">
        <v>5</v>
      </c>
      <c r="AA786" s="7">
        <v>0</v>
      </c>
      <c r="AB786" s="7">
        <v>0</v>
      </c>
      <c r="AC786" s="7">
        <v>0</v>
      </c>
      <c r="AD786" s="7">
        <v>0</v>
      </c>
      <c r="AE786">
        <v>4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</row>
    <row r="787" spans="1:44" x14ac:dyDescent="0.25">
      <c r="A787">
        <v>1537069</v>
      </c>
      <c r="B787">
        <v>723707</v>
      </c>
      <c r="C787">
        <v>26.606265743033202</v>
      </c>
      <c r="D787">
        <v>41.338604044005798</v>
      </c>
      <c r="E787" s="68" t="s">
        <v>856</v>
      </c>
      <c r="F787" s="8">
        <f>INDEX(Δεδομένα!$P:$P,MATCH('2020'!E787,Δεδομένα!$O:$O,0))</f>
        <v>37</v>
      </c>
      <c r="G787" s="6" t="s">
        <v>148</v>
      </c>
      <c r="H787" s="2" t="str">
        <f>INDEX(Δεδομένα!B$1:B$51,MATCH('2020'!G787,Δεδομένα!A$1:A$51,0))</f>
        <v>ΑΝΑΤΟΛΙΚΗΣ ΜΑΚΕΔΟΝΙΑΣ ΚΑΙ ΘΡΑΚΗΣ</v>
      </c>
      <c r="I787" s="8">
        <f>INDEX(Δεδομένα!E$1:E$13,MATCH('2020'!H787,Δεδομένα!D$1:D$13,0))</f>
        <v>2</v>
      </c>
      <c r="J787" s="1">
        <v>43864</v>
      </c>
      <c r="K787" s="6" t="s">
        <v>1289</v>
      </c>
      <c r="L787" s="36" t="str">
        <f t="shared" si="48"/>
        <v>03/02/2020 14:48</v>
      </c>
      <c r="M787" s="1">
        <v>43864</v>
      </c>
      <c r="N787" s="6" t="s">
        <v>201</v>
      </c>
      <c r="O787" s="36" t="str">
        <f t="shared" si="49"/>
        <v>03/02/2020 16:40</v>
      </c>
      <c r="P787" s="46">
        <f t="shared" si="50"/>
        <v>7.7777777776645962E-2</v>
      </c>
      <c r="Q787" s="48">
        <v>0</v>
      </c>
      <c r="R787" s="47">
        <f t="shared" si="51"/>
        <v>111.99999999837019</v>
      </c>
      <c r="S787" s="6" t="s">
        <v>963</v>
      </c>
      <c r="T787" s="6" t="s">
        <v>859</v>
      </c>
      <c r="U787" s="6" t="s">
        <v>1876</v>
      </c>
      <c r="V787" s="6" t="s">
        <v>2239</v>
      </c>
      <c r="W787" s="7">
        <v>0</v>
      </c>
      <c r="X787" s="7">
        <v>0</v>
      </c>
      <c r="Y787" s="7">
        <v>0</v>
      </c>
      <c r="Z787" s="7">
        <v>0.5</v>
      </c>
      <c r="AA787" s="7">
        <v>0</v>
      </c>
      <c r="AB787" s="7">
        <v>0</v>
      </c>
      <c r="AC787" s="7">
        <v>0</v>
      </c>
      <c r="AD787" s="7">
        <v>0</v>
      </c>
      <c r="AE787">
        <v>4</v>
      </c>
      <c r="AF787">
        <v>0</v>
      </c>
      <c r="AG787">
        <v>0</v>
      </c>
      <c r="AH787">
        <v>0</v>
      </c>
      <c r="AI787">
        <v>0</v>
      </c>
      <c r="AJ787">
        <v>2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</row>
    <row r="788" spans="1:44" x14ac:dyDescent="0.25">
      <c r="A788">
        <v>1537021</v>
      </c>
      <c r="B788">
        <v>723805</v>
      </c>
      <c r="C788">
        <v>26.215064866187301</v>
      </c>
      <c r="D788">
        <v>41.725366302050801</v>
      </c>
      <c r="E788" s="68" t="s">
        <v>1223</v>
      </c>
      <c r="F788" s="8">
        <f>INDEX(Δεδομένα!$P:$P,MATCH('2020'!E788,Δεδομένα!$O:$O,0))</f>
        <v>36</v>
      </c>
      <c r="G788" s="6" t="s">
        <v>148</v>
      </c>
      <c r="H788" s="2" t="str">
        <f>INDEX(Δεδομένα!B$1:B$51,MATCH('2020'!G788,Δεδομένα!A$1:A$51,0))</f>
        <v>ΑΝΑΤΟΛΙΚΗΣ ΜΑΚΕΔΟΝΙΑΣ ΚΑΙ ΘΡΑΚΗΣ</v>
      </c>
      <c r="I788" s="8">
        <f>INDEX(Δεδομένα!E$1:E$13,MATCH('2020'!H788,Δεδομένα!D$1:D$13,0))</f>
        <v>2</v>
      </c>
      <c r="J788" s="1">
        <v>43864</v>
      </c>
      <c r="K788" s="6" t="s">
        <v>2265</v>
      </c>
      <c r="L788" s="36" t="str">
        <f t="shared" si="48"/>
        <v>03/02/2020 19:48</v>
      </c>
      <c r="M788" s="1">
        <v>43864</v>
      </c>
      <c r="N788" s="6" t="s">
        <v>2266</v>
      </c>
      <c r="O788" s="36" t="str">
        <f t="shared" si="49"/>
        <v>03/02/2020 20:28</v>
      </c>
      <c r="P788" s="46">
        <f t="shared" si="50"/>
        <v>2.7777777781011537E-2</v>
      </c>
      <c r="Q788" s="48">
        <v>0</v>
      </c>
      <c r="R788" s="47">
        <f t="shared" si="51"/>
        <v>40.000000004656613</v>
      </c>
      <c r="S788" s="6" t="s">
        <v>1118</v>
      </c>
      <c r="T788" s="6" t="s">
        <v>1119</v>
      </c>
      <c r="U788" s="6" t="s">
        <v>1120</v>
      </c>
      <c r="V788" s="6" t="s">
        <v>2267</v>
      </c>
      <c r="W788" s="7">
        <v>0</v>
      </c>
      <c r="X788" s="7">
        <v>0</v>
      </c>
      <c r="Y788" s="7">
        <v>0</v>
      </c>
      <c r="Z788" s="7">
        <v>1.5</v>
      </c>
      <c r="AA788" s="7">
        <v>0</v>
      </c>
      <c r="AB788" s="7">
        <v>0</v>
      </c>
      <c r="AC788" s="7">
        <v>0</v>
      </c>
      <c r="AD788" s="7">
        <v>0</v>
      </c>
      <c r="AE788">
        <v>2</v>
      </c>
      <c r="AF788">
        <v>0</v>
      </c>
      <c r="AG788">
        <v>0</v>
      </c>
      <c r="AH788">
        <v>0</v>
      </c>
      <c r="AI788">
        <v>0</v>
      </c>
      <c r="AJ788">
        <v>1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</row>
    <row r="789" spans="1:44" x14ac:dyDescent="0.25">
      <c r="A789">
        <v>1537590</v>
      </c>
      <c r="B789">
        <v>723762</v>
      </c>
      <c r="C789">
        <v>24.393904844212098</v>
      </c>
      <c r="D789">
        <v>38.103396898202902</v>
      </c>
      <c r="E789" s="68" t="s">
        <v>454</v>
      </c>
      <c r="F789" s="8">
        <f>INDEX(Δεδομένα!$P:$P,MATCH('2020'!E789,Δεδομένα!$O:$O,0))</f>
        <v>182</v>
      </c>
      <c r="G789" s="6" t="s">
        <v>439</v>
      </c>
      <c r="H789" s="2" t="str">
        <f>INDEX(Δεδομένα!B$1:B$51,MATCH('2020'!G789,Δεδομένα!A$1:A$51,0))</f>
        <v>ΣΤΕΡΕΑΣ ΕΛΛΑΔΟΣ</v>
      </c>
      <c r="I789" s="8">
        <f>INDEX(Δεδομένα!E$1:E$13,MATCH('2020'!H789,Δεδομένα!D$1:D$13,0))</f>
        <v>9</v>
      </c>
      <c r="J789" s="1">
        <v>43864</v>
      </c>
      <c r="K789" s="6" t="s">
        <v>553</v>
      </c>
      <c r="L789" s="36" t="str">
        <f t="shared" si="48"/>
        <v>03/02/2020 16:52</v>
      </c>
      <c r="M789" s="1">
        <v>43864</v>
      </c>
      <c r="N789" s="6" t="s">
        <v>327</v>
      </c>
      <c r="O789" s="36" t="str">
        <f t="shared" si="49"/>
        <v>03/02/2020 18:50</v>
      </c>
      <c r="P789" s="46">
        <f t="shared" si="50"/>
        <v>8.1944444442342501E-2</v>
      </c>
      <c r="Q789" s="48">
        <v>0</v>
      </c>
      <c r="R789" s="47">
        <f t="shared" si="51"/>
        <v>117.9999999969732</v>
      </c>
      <c r="S789" s="6" t="s">
        <v>441</v>
      </c>
      <c r="T789" s="6" t="s">
        <v>457</v>
      </c>
      <c r="U789" s="6" t="s">
        <v>2051</v>
      </c>
      <c r="V789" s="6" t="s">
        <v>2051</v>
      </c>
      <c r="W789" s="7">
        <v>0</v>
      </c>
      <c r="X789" s="7">
        <v>5</v>
      </c>
      <c r="Y789" s="7">
        <v>0</v>
      </c>
      <c r="Z789" s="7">
        <v>0</v>
      </c>
      <c r="AA789" s="7">
        <v>0</v>
      </c>
      <c r="AB789" s="7">
        <v>0</v>
      </c>
      <c r="AC789" s="7">
        <v>0</v>
      </c>
      <c r="AD789" s="7">
        <v>0</v>
      </c>
      <c r="AE789">
        <v>2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</row>
    <row r="790" spans="1:44" x14ac:dyDescent="0.25">
      <c r="A790">
        <v>1536557</v>
      </c>
      <c r="B790">
        <v>723584</v>
      </c>
      <c r="C790">
        <v>22.5489826202393</v>
      </c>
      <c r="D790">
        <v>40.596202850341797</v>
      </c>
      <c r="E790" s="68" t="s">
        <v>1880</v>
      </c>
      <c r="F790" s="8">
        <f>INDEX(Δεδομένα!$P:$P,MATCH('2020'!E790,Δεδομένα!$O:$O,0))</f>
        <v>66</v>
      </c>
      <c r="G790" s="6" t="s">
        <v>238</v>
      </c>
      <c r="H790" s="2" t="str">
        <f>INDEX(Δεδομένα!B$1:B$51,MATCH('2020'!G790,Δεδομένα!A$1:A$51,0))</f>
        <v>ΚΕΝΤΡΙΚΗΣ ΜΑΚΕΔΟΝΙΑΣ</v>
      </c>
      <c r="I790" s="8">
        <f>INDEX(Δεδομένα!E$1:E$13,MATCH('2020'!H790,Δεδομένα!D$1:D$13,0))</f>
        <v>3</v>
      </c>
      <c r="J790" s="1">
        <v>43864</v>
      </c>
      <c r="K790" s="6" t="s">
        <v>2224</v>
      </c>
      <c r="L790" s="36" t="str">
        <f t="shared" si="48"/>
        <v>03/02/2020 01:10</v>
      </c>
      <c r="M790" s="1">
        <v>43864</v>
      </c>
      <c r="N790" s="6" t="s">
        <v>1345</v>
      </c>
      <c r="O790" s="36" t="str">
        <f t="shared" si="49"/>
        <v>03/02/2020 02:15</v>
      </c>
      <c r="P790" s="46">
        <f t="shared" si="50"/>
        <v>4.5138888890505768E-2</v>
      </c>
      <c r="Q790" s="48">
        <v>0</v>
      </c>
      <c r="R790" s="47">
        <f t="shared" si="51"/>
        <v>65.000000002328306</v>
      </c>
      <c r="S790" s="6" t="s">
        <v>897</v>
      </c>
      <c r="T790" s="6" t="s">
        <v>1966</v>
      </c>
      <c r="U790" s="6" t="s">
        <v>44</v>
      </c>
      <c r="V790" s="6" t="s">
        <v>2225</v>
      </c>
      <c r="W790" s="7">
        <v>0</v>
      </c>
      <c r="X790" s="7">
        <v>0</v>
      </c>
      <c r="Y790" s="7">
        <v>0</v>
      </c>
      <c r="Z790" s="7">
        <v>0</v>
      </c>
      <c r="AA790" s="7">
        <v>1</v>
      </c>
      <c r="AB790" s="7">
        <v>0</v>
      </c>
      <c r="AC790" s="7">
        <v>0</v>
      </c>
      <c r="AD790" s="7">
        <v>0</v>
      </c>
      <c r="AE790">
        <v>2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</row>
    <row r="791" spans="1:44" x14ac:dyDescent="0.25">
      <c r="A791">
        <v>1537226</v>
      </c>
      <c r="B791">
        <v>723656</v>
      </c>
      <c r="C791">
        <v>22.2116271185212</v>
      </c>
      <c r="D791">
        <v>40.384255272942902</v>
      </c>
      <c r="E791" s="68" t="s">
        <v>896</v>
      </c>
      <c r="F791" s="8">
        <f>INDEX(Δεδομένα!$P:$P,MATCH('2020'!E791,Δεδομένα!$O:$O,0))</f>
        <v>64</v>
      </c>
      <c r="G791" s="6" t="s">
        <v>238</v>
      </c>
      <c r="H791" s="2" t="str">
        <f>INDEX(Δεδομένα!B$1:B$51,MATCH('2020'!G791,Δεδομένα!A$1:A$51,0))</f>
        <v>ΚΕΝΤΡΙΚΗΣ ΜΑΚΕΔΟΝΙΑΣ</v>
      </c>
      <c r="I791" s="8">
        <f>INDEX(Δεδομένα!E$1:E$13,MATCH('2020'!H791,Δεδομένα!D$1:D$13,0))</f>
        <v>3</v>
      </c>
      <c r="J791" s="1">
        <v>43864</v>
      </c>
      <c r="K791" s="6" t="s">
        <v>605</v>
      </c>
      <c r="L791" s="36" t="str">
        <f t="shared" si="48"/>
        <v>03/02/2020 12:10</v>
      </c>
      <c r="M791" s="1">
        <v>43864</v>
      </c>
      <c r="N791" s="6" t="s">
        <v>172</v>
      </c>
      <c r="O791" s="36" t="str">
        <f t="shared" si="49"/>
        <v>03/02/2020 14:07</v>
      </c>
      <c r="P791" s="46">
        <f t="shared" si="50"/>
        <v>8.1249999995634425E-2</v>
      </c>
      <c r="Q791" s="48">
        <v>0</v>
      </c>
      <c r="R791" s="47">
        <f t="shared" si="51"/>
        <v>116.99999999371357</v>
      </c>
      <c r="S791" s="6" t="s">
        <v>897</v>
      </c>
      <c r="T791" s="6" t="s">
        <v>853</v>
      </c>
      <c r="U791" s="6" t="s">
        <v>44</v>
      </c>
      <c r="V791" s="6" t="s">
        <v>2228</v>
      </c>
      <c r="W791" s="7">
        <v>0</v>
      </c>
      <c r="X791" s="7">
        <v>0</v>
      </c>
      <c r="Y791" s="7">
        <v>0</v>
      </c>
      <c r="Z791" s="7">
        <v>0.3</v>
      </c>
      <c r="AA791" s="7">
        <v>0</v>
      </c>
      <c r="AB791" s="7">
        <v>0</v>
      </c>
      <c r="AC791" s="7">
        <v>0</v>
      </c>
      <c r="AD791" s="7">
        <v>0</v>
      </c>
      <c r="AE791">
        <v>6</v>
      </c>
      <c r="AF791">
        <v>0</v>
      </c>
      <c r="AG791">
        <v>0</v>
      </c>
      <c r="AH791">
        <v>0</v>
      </c>
      <c r="AI791">
        <v>0</v>
      </c>
      <c r="AJ791">
        <v>3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</row>
    <row r="792" spans="1:44" x14ac:dyDescent="0.25">
      <c r="A792">
        <v>1537308</v>
      </c>
      <c r="B792">
        <v>723667</v>
      </c>
      <c r="C792">
        <v>24.025444947040398</v>
      </c>
      <c r="D792">
        <v>40.783455719880799</v>
      </c>
      <c r="E792" s="68" t="s">
        <v>76</v>
      </c>
      <c r="F792" s="8">
        <f>INDEX(Δεδομένα!$P:$P,MATCH('2020'!E792,Δεδομένα!$O:$O,0))</f>
        <v>25</v>
      </c>
      <c r="G792" s="6" t="s">
        <v>77</v>
      </c>
      <c r="H792" s="2" t="str">
        <f>INDEX(Δεδομένα!B$1:B$51,MATCH('2020'!G792,Δεδομένα!A$1:A$51,0))</f>
        <v>ΑΝΑΤΟΛΙΚΗΣ ΜΑΚΕΔΟΝΙΑΣ ΚΑΙ ΘΡΑΚΗΣ</v>
      </c>
      <c r="I792" s="8">
        <f>INDEX(Δεδομένα!E$1:E$13,MATCH('2020'!H792,Δεδομένα!D$1:D$13,0))</f>
        <v>2</v>
      </c>
      <c r="J792" s="1">
        <v>43864</v>
      </c>
      <c r="K792" s="6" t="s">
        <v>1674</v>
      </c>
      <c r="L792" s="36" t="str">
        <f t="shared" si="48"/>
        <v>03/02/2020 12:53</v>
      </c>
      <c r="M792" s="1">
        <v>43864</v>
      </c>
      <c r="N792" s="6" t="s">
        <v>759</v>
      </c>
      <c r="O792" s="36" t="str">
        <f t="shared" si="49"/>
        <v>03/02/2020 14:10</v>
      </c>
      <c r="P792" s="46">
        <f t="shared" si="50"/>
        <v>5.3472222221898846E-2</v>
      </c>
      <c r="Q792" s="48">
        <v>0</v>
      </c>
      <c r="R792" s="47">
        <f t="shared" si="51"/>
        <v>76.999999999534339</v>
      </c>
      <c r="S792" s="6" t="s">
        <v>77</v>
      </c>
      <c r="T792" s="6" t="s">
        <v>80</v>
      </c>
      <c r="U792" s="6" t="s">
        <v>44</v>
      </c>
      <c r="V792" s="6" t="s">
        <v>2233</v>
      </c>
      <c r="W792" s="7">
        <v>0</v>
      </c>
      <c r="X792" s="7">
        <v>0</v>
      </c>
      <c r="Y792" s="7">
        <v>0</v>
      </c>
      <c r="Z792" s="7">
        <v>0</v>
      </c>
      <c r="AA792" s="7">
        <v>0</v>
      </c>
      <c r="AB792" s="7">
        <v>0</v>
      </c>
      <c r="AC792" s="7">
        <v>0</v>
      </c>
      <c r="AD792" s="7">
        <v>0</v>
      </c>
      <c r="AE792">
        <v>2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</row>
    <row r="793" spans="1:44" x14ac:dyDescent="0.25">
      <c r="A793">
        <v>1537040</v>
      </c>
      <c r="B793">
        <v>723689</v>
      </c>
      <c r="C793">
        <v>24.623257964689699</v>
      </c>
      <c r="D793">
        <v>40.980157850925799</v>
      </c>
      <c r="E793" s="68" t="s">
        <v>919</v>
      </c>
      <c r="F793" s="8">
        <f>INDEX(Δεδομένα!$P:$P,MATCH('2020'!E793,Δεδομένα!$O:$O,0))</f>
        <v>26</v>
      </c>
      <c r="G793" s="6" t="s">
        <v>77</v>
      </c>
      <c r="H793" s="2" t="str">
        <f>INDEX(Δεδομένα!B$1:B$51,MATCH('2020'!G793,Δεδομένα!A$1:A$51,0))</f>
        <v>ΑΝΑΤΟΛΙΚΗΣ ΜΑΚΕΔΟΝΙΑΣ ΚΑΙ ΘΡΑΚΗΣ</v>
      </c>
      <c r="I793" s="8">
        <f>INDEX(Δεδομένα!E$1:E$13,MATCH('2020'!H793,Δεδομένα!D$1:D$13,0))</f>
        <v>2</v>
      </c>
      <c r="J793" s="1">
        <v>43864</v>
      </c>
      <c r="K793" s="6" t="s">
        <v>1467</v>
      </c>
      <c r="L793" s="36" t="str">
        <f t="shared" si="48"/>
        <v>03/02/2020 13:40</v>
      </c>
      <c r="M793" s="1">
        <v>43864</v>
      </c>
      <c r="N793" s="6" t="s">
        <v>542</v>
      </c>
      <c r="O793" s="36" t="str">
        <f t="shared" si="49"/>
        <v>03/02/2020 14:30</v>
      </c>
      <c r="P793" s="46">
        <f t="shared" si="50"/>
        <v>3.4722222218988463E-2</v>
      </c>
      <c r="Q793" s="48">
        <v>0</v>
      </c>
      <c r="R793" s="47">
        <f t="shared" si="51"/>
        <v>49.999999995343387</v>
      </c>
      <c r="S793" s="6" t="s">
        <v>44</v>
      </c>
      <c r="T793" s="6" t="s">
        <v>921</v>
      </c>
      <c r="U793" s="6" t="s">
        <v>44</v>
      </c>
      <c r="V793" s="6" t="s">
        <v>2056</v>
      </c>
      <c r="W793" s="7">
        <v>0</v>
      </c>
      <c r="X793" s="7">
        <v>0</v>
      </c>
      <c r="Y793" s="7">
        <v>0</v>
      </c>
      <c r="Z793" s="7">
        <v>0</v>
      </c>
      <c r="AA793" s="7">
        <v>0.05</v>
      </c>
      <c r="AB793" s="7">
        <v>0</v>
      </c>
      <c r="AC793" s="7">
        <v>0</v>
      </c>
      <c r="AD793" s="7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</row>
    <row r="794" spans="1:44" x14ac:dyDescent="0.25">
      <c r="A794">
        <v>1537311</v>
      </c>
      <c r="B794">
        <v>723719</v>
      </c>
      <c r="C794">
        <v>24.185400158323599</v>
      </c>
      <c r="D794">
        <v>40.879879583887103</v>
      </c>
      <c r="E794" s="68" t="s">
        <v>76</v>
      </c>
      <c r="F794" s="8">
        <f>INDEX(Δεδομένα!$P:$P,MATCH('2020'!E794,Δεδομένα!$O:$O,0))</f>
        <v>25</v>
      </c>
      <c r="G794" s="6" t="s">
        <v>77</v>
      </c>
      <c r="H794" s="2" t="str">
        <f>INDEX(Δεδομένα!B$1:B$51,MATCH('2020'!G794,Δεδομένα!A$1:A$51,0))</f>
        <v>ΑΝΑΤΟΛΙΚΗΣ ΜΑΚΕΔΟΝΙΑΣ ΚΑΙ ΘΡΑΚΗΣ</v>
      </c>
      <c r="I794" s="8">
        <f>INDEX(Δεδομένα!E$1:E$13,MATCH('2020'!H794,Δεδομένα!D$1:D$13,0))</f>
        <v>2</v>
      </c>
      <c r="J794" s="1">
        <v>43864</v>
      </c>
      <c r="K794" s="6" t="s">
        <v>1052</v>
      </c>
      <c r="L794" s="36" t="str">
        <f t="shared" si="48"/>
        <v>03/02/2020 15:14</v>
      </c>
      <c r="M794" s="1">
        <v>43864</v>
      </c>
      <c r="N794" s="6" t="s">
        <v>281</v>
      </c>
      <c r="O794" s="36" t="str">
        <f t="shared" si="49"/>
        <v>03/02/2020 16:00</v>
      </c>
      <c r="P794" s="46">
        <f t="shared" si="50"/>
        <v>3.1944444439432118E-2</v>
      </c>
      <c r="Q794" s="48">
        <v>0</v>
      </c>
      <c r="R794" s="47">
        <f t="shared" si="51"/>
        <v>45.99999999278225</v>
      </c>
      <c r="S794" s="6" t="s">
        <v>77</v>
      </c>
      <c r="T794" s="6" t="s">
        <v>80</v>
      </c>
      <c r="U794" s="6" t="s">
        <v>44</v>
      </c>
      <c r="V794" s="6" t="s">
        <v>102</v>
      </c>
      <c r="W794" s="7">
        <v>0</v>
      </c>
      <c r="X794" s="7">
        <v>0</v>
      </c>
      <c r="Y794" s="7">
        <v>0</v>
      </c>
      <c r="Z794" s="7">
        <v>2</v>
      </c>
      <c r="AA794" s="7">
        <v>0</v>
      </c>
      <c r="AB794" s="7">
        <v>0</v>
      </c>
      <c r="AC794" s="7">
        <v>0</v>
      </c>
      <c r="AD794" s="7">
        <v>0</v>
      </c>
      <c r="AE794">
        <v>2</v>
      </c>
      <c r="AF794">
        <v>0</v>
      </c>
      <c r="AG794">
        <v>0</v>
      </c>
      <c r="AH794">
        <v>0</v>
      </c>
      <c r="AI794">
        <v>0</v>
      </c>
      <c r="AJ794">
        <v>1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</row>
    <row r="795" spans="1:44" x14ac:dyDescent="0.25">
      <c r="A795">
        <v>1537045</v>
      </c>
      <c r="B795">
        <v>723759</v>
      </c>
      <c r="C795">
        <v>24.7025966887614</v>
      </c>
      <c r="D795">
        <v>40.948703323559201</v>
      </c>
      <c r="E795" s="68" t="s">
        <v>919</v>
      </c>
      <c r="F795" s="8">
        <f>INDEX(Δεδομένα!$P:$P,MATCH('2020'!E795,Δεδομένα!$O:$O,0))</f>
        <v>26</v>
      </c>
      <c r="G795" s="6" t="s">
        <v>77</v>
      </c>
      <c r="H795" s="2" t="str">
        <f>INDEX(Δεδομένα!B$1:B$51,MATCH('2020'!G795,Δεδομένα!A$1:A$51,0))</f>
        <v>ΑΝΑΤΟΛΙΚΗΣ ΜΑΚΕΔΟΝΙΑΣ ΚΑΙ ΘΡΑΚΗΣ</v>
      </c>
      <c r="I795" s="8">
        <f>INDEX(Δεδομένα!E$1:E$13,MATCH('2020'!H795,Δεδομένα!D$1:D$13,0))</f>
        <v>2</v>
      </c>
      <c r="J795" s="1">
        <v>43864</v>
      </c>
      <c r="K795" s="6" t="s">
        <v>530</v>
      </c>
      <c r="L795" s="36" t="str">
        <f t="shared" si="48"/>
        <v>03/02/2020 17:05</v>
      </c>
      <c r="M795" s="1">
        <v>43864</v>
      </c>
      <c r="N795" s="6" t="s">
        <v>154</v>
      </c>
      <c r="O795" s="36" t="str">
        <f t="shared" si="49"/>
        <v>03/02/2020 18:05</v>
      </c>
      <c r="P795" s="46">
        <f t="shared" si="50"/>
        <v>4.1666666664241347E-2</v>
      </c>
      <c r="Q795" s="48">
        <v>0</v>
      </c>
      <c r="R795" s="47">
        <f t="shared" si="51"/>
        <v>59.99999999650754</v>
      </c>
      <c r="S795" s="6" t="s">
        <v>44</v>
      </c>
      <c r="T795" s="6" t="s">
        <v>921</v>
      </c>
      <c r="U795" s="6" t="s">
        <v>44</v>
      </c>
      <c r="V795" s="6" t="s">
        <v>2255</v>
      </c>
      <c r="W795" s="7">
        <v>0</v>
      </c>
      <c r="X795" s="7">
        <v>0</v>
      </c>
      <c r="Y795" s="7">
        <v>0</v>
      </c>
      <c r="Z795" s="7">
        <v>0</v>
      </c>
      <c r="AA795" s="7">
        <v>0.5</v>
      </c>
      <c r="AB795" s="7">
        <v>0</v>
      </c>
      <c r="AC795" s="7">
        <v>0</v>
      </c>
      <c r="AD795" s="7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</row>
    <row r="796" spans="1:44" x14ac:dyDescent="0.25">
      <c r="A796">
        <v>1537049</v>
      </c>
      <c r="B796">
        <v>723778</v>
      </c>
      <c r="C796">
        <v>24.7158565816679</v>
      </c>
      <c r="D796">
        <v>40.973832672580698</v>
      </c>
      <c r="E796" s="68" t="s">
        <v>919</v>
      </c>
      <c r="F796" s="8">
        <f>INDEX(Δεδομένα!$P:$P,MATCH('2020'!E796,Δεδομένα!$O:$O,0))</f>
        <v>26</v>
      </c>
      <c r="G796" s="6" t="s">
        <v>77</v>
      </c>
      <c r="H796" s="2" t="str">
        <f>INDEX(Δεδομένα!B$1:B$51,MATCH('2020'!G796,Δεδομένα!A$1:A$51,0))</f>
        <v>ΑΝΑΤΟΛΙΚΗΣ ΜΑΚΕΔΟΝΙΑΣ ΚΑΙ ΘΡΑΚΗΣ</v>
      </c>
      <c r="I796" s="8">
        <f>INDEX(Δεδομένα!E$1:E$13,MATCH('2020'!H796,Δεδομένα!D$1:D$13,0))</f>
        <v>2</v>
      </c>
      <c r="J796" s="1">
        <v>43864</v>
      </c>
      <c r="K796" s="6" t="s">
        <v>621</v>
      </c>
      <c r="L796" s="36" t="str">
        <f t="shared" si="48"/>
        <v>03/02/2020 18:20</v>
      </c>
      <c r="M796" s="1">
        <v>43864</v>
      </c>
      <c r="N796" s="6" t="s">
        <v>240</v>
      </c>
      <c r="O796" s="36" t="str">
        <f t="shared" si="49"/>
        <v>03/02/2020 19:14</v>
      </c>
      <c r="P796" s="46">
        <f t="shared" si="50"/>
        <v>3.7499999998544808E-2</v>
      </c>
      <c r="Q796" s="48">
        <v>0</v>
      </c>
      <c r="R796" s="47">
        <f t="shared" si="51"/>
        <v>53.999999997904524</v>
      </c>
      <c r="S796" s="6" t="s">
        <v>44</v>
      </c>
      <c r="T796" s="6" t="s">
        <v>921</v>
      </c>
      <c r="U796" s="6" t="s">
        <v>44</v>
      </c>
      <c r="V796" s="6" t="s">
        <v>922</v>
      </c>
      <c r="W796" s="7">
        <v>0</v>
      </c>
      <c r="X796" s="7">
        <v>0</v>
      </c>
      <c r="Y796" s="7">
        <v>0</v>
      </c>
      <c r="Z796" s="7">
        <v>0</v>
      </c>
      <c r="AA796" s="7">
        <v>0.2</v>
      </c>
      <c r="AB796" s="7">
        <v>0</v>
      </c>
      <c r="AC796" s="7">
        <v>0</v>
      </c>
      <c r="AD796" s="7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</row>
    <row r="797" spans="1:44" x14ac:dyDescent="0.25">
      <c r="A797">
        <v>1545950</v>
      </c>
      <c r="B797">
        <v>723752</v>
      </c>
      <c r="C797">
        <v>22.136640050876402</v>
      </c>
      <c r="D797">
        <v>39.267861809290501</v>
      </c>
      <c r="E797" s="68" t="s">
        <v>1042</v>
      </c>
      <c r="F797" s="8">
        <f>INDEX(Δεδομένα!$P:$P,MATCH('2020'!E797,Δεδομένα!$O:$O,0))</f>
        <v>116</v>
      </c>
      <c r="G797" s="6" t="s">
        <v>294</v>
      </c>
      <c r="H797" s="2" t="str">
        <f>INDEX(Δεδομένα!B$1:B$51,MATCH('2020'!G797,Δεδομένα!A$1:A$51,0))</f>
        <v>ΘΕΣΣΑΛΙΑΣ</v>
      </c>
      <c r="I797" s="8">
        <f>INDEX(Δεδομένα!E$1:E$13,MATCH('2020'!H797,Δεδομένα!D$1:D$13,0))</f>
        <v>6</v>
      </c>
      <c r="J797" s="1">
        <v>43864</v>
      </c>
      <c r="K797" s="6" t="s">
        <v>201</v>
      </c>
      <c r="L797" s="36" t="str">
        <f t="shared" si="48"/>
        <v>03/02/2020 16:40</v>
      </c>
      <c r="M797" s="1">
        <v>43864</v>
      </c>
      <c r="N797" s="6" t="s">
        <v>149</v>
      </c>
      <c r="O797" s="36" t="str">
        <f t="shared" si="49"/>
        <v>03/02/2020 17:10</v>
      </c>
      <c r="P797" s="46">
        <f t="shared" si="50"/>
        <v>2.0833333335758653E-2</v>
      </c>
      <c r="Q797" s="48">
        <v>0</v>
      </c>
      <c r="R797" s="47">
        <f t="shared" si="51"/>
        <v>30.00000000349246</v>
      </c>
      <c r="S797" s="6" t="s">
        <v>2247</v>
      </c>
      <c r="T797" s="6" t="s">
        <v>1043</v>
      </c>
      <c r="U797" s="6" t="s">
        <v>2248</v>
      </c>
      <c r="V797" s="6" t="s">
        <v>2249</v>
      </c>
      <c r="W797" s="7">
        <v>0</v>
      </c>
      <c r="X797" s="7">
        <v>0</v>
      </c>
      <c r="Y797" s="7">
        <v>0</v>
      </c>
      <c r="Z797" s="7">
        <v>4</v>
      </c>
      <c r="AA797" s="7">
        <v>0</v>
      </c>
      <c r="AB797" s="7">
        <v>0</v>
      </c>
      <c r="AC797" s="7">
        <v>0</v>
      </c>
      <c r="AD797" s="7">
        <v>0</v>
      </c>
      <c r="AE797">
        <v>2</v>
      </c>
      <c r="AF797">
        <v>0</v>
      </c>
      <c r="AG797">
        <v>0</v>
      </c>
      <c r="AH797">
        <v>0</v>
      </c>
      <c r="AI797">
        <v>0</v>
      </c>
      <c r="AJ797">
        <v>1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</row>
    <row r="798" spans="1:44" x14ac:dyDescent="0.25">
      <c r="A798">
        <v>1537146</v>
      </c>
      <c r="B798">
        <v>723771</v>
      </c>
      <c r="C798">
        <v>21.713777789881402</v>
      </c>
      <c r="D798">
        <v>39.4376863100224</v>
      </c>
      <c r="E798" s="68" t="s">
        <v>1279</v>
      </c>
      <c r="F798" s="8">
        <f>INDEX(Δεδομένα!$P:$P,MATCH('2020'!E798,Δεδομένα!$O:$O,0))</f>
        <v>117</v>
      </c>
      <c r="G798" s="6" t="s">
        <v>294</v>
      </c>
      <c r="H798" s="2" t="str">
        <f>INDEX(Δεδομένα!B$1:B$51,MATCH('2020'!G798,Δεδομένα!A$1:A$51,0))</f>
        <v>ΘΕΣΣΑΛΙΑΣ</v>
      </c>
      <c r="I798" s="8">
        <f>INDEX(Δεδομένα!E$1:E$13,MATCH('2020'!H798,Δεδομένα!D$1:D$13,0))</f>
        <v>6</v>
      </c>
      <c r="J798" s="1">
        <v>43864</v>
      </c>
      <c r="K798" s="6" t="s">
        <v>891</v>
      </c>
      <c r="L798" s="36" t="str">
        <f t="shared" si="48"/>
        <v>03/02/2020 18:09</v>
      </c>
      <c r="M798" s="1">
        <v>43864</v>
      </c>
      <c r="N798" s="6" t="s">
        <v>1221</v>
      </c>
      <c r="O798" s="36" t="str">
        <f t="shared" si="49"/>
        <v>03/02/2020 18:29</v>
      </c>
      <c r="P798" s="46">
        <f t="shared" si="50"/>
        <v>1.3888888890505768E-2</v>
      </c>
      <c r="Q798" s="48">
        <v>0</v>
      </c>
      <c r="R798" s="47">
        <f t="shared" si="51"/>
        <v>20.000000002328306</v>
      </c>
      <c r="S798" s="6" t="s">
        <v>1282</v>
      </c>
      <c r="T798" s="6" t="s">
        <v>1283</v>
      </c>
      <c r="U798" s="6" t="s">
        <v>2085</v>
      </c>
      <c r="V798" s="6" t="s">
        <v>2256</v>
      </c>
      <c r="W798" s="7">
        <v>0</v>
      </c>
      <c r="X798" s="7">
        <v>0</v>
      </c>
      <c r="Y798" s="7">
        <v>0</v>
      </c>
      <c r="Z798" s="7">
        <v>0.2</v>
      </c>
      <c r="AA798" s="7">
        <v>0</v>
      </c>
      <c r="AB798" s="7">
        <v>0</v>
      </c>
      <c r="AC798" s="7">
        <v>0</v>
      </c>
      <c r="AD798" s="7">
        <v>0</v>
      </c>
      <c r="AE798">
        <v>3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</row>
    <row r="799" spans="1:44" x14ac:dyDescent="0.25">
      <c r="A799">
        <v>1537173</v>
      </c>
      <c r="B799">
        <v>723681</v>
      </c>
      <c r="C799">
        <v>21.255888145705399</v>
      </c>
      <c r="D799">
        <v>40.550390486899701</v>
      </c>
      <c r="E799" s="68" t="s">
        <v>1259</v>
      </c>
      <c r="F799" s="8">
        <f>INDEX(Δεδομένα!$P:$P,MATCH('2020'!E799,Δεδομένα!$O:$O,0))</f>
        <v>75</v>
      </c>
      <c r="G799" s="6" t="s">
        <v>1063</v>
      </c>
      <c r="H799" s="2" t="str">
        <f>INDEX(Δεδομένα!B$1:B$51,MATCH('2020'!G799,Δεδομένα!A$1:A$51,0))</f>
        <v>ΔΥΤΙΚΗΣ ΜΑΚΕΔΟΝΙΑΣ</v>
      </c>
      <c r="I799" s="8">
        <f>INDEX(Δεδομένα!E$1:E$13,MATCH('2020'!H799,Δεδομένα!D$1:D$13,0))</f>
        <v>4</v>
      </c>
      <c r="J799" s="1">
        <v>43864</v>
      </c>
      <c r="K799" s="6" t="s">
        <v>1627</v>
      </c>
      <c r="L799" s="36" t="str">
        <f t="shared" si="48"/>
        <v>03/02/2020 13:29</v>
      </c>
      <c r="M799" s="1">
        <v>43864</v>
      </c>
      <c r="N799" s="6" t="s">
        <v>384</v>
      </c>
      <c r="O799" s="36" t="str">
        <f t="shared" si="49"/>
        <v>03/02/2020 14:45</v>
      </c>
      <c r="P799" s="46">
        <f t="shared" si="50"/>
        <v>5.2777777782466728E-2</v>
      </c>
      <c r="Q799" s="48">
        <v>0</v>
      </c>
      <c r="R799" s="47">
        <f t="shared" si="51"/>
        <v>76.000000006752089</v>
      </c>
      <c r="S799" s="6" t="s">
        <v>1260</v>
      </c>
      <c r="T799" s="6" t="s">
        <v>1261</v>
      </c>
      <c r="U799" s="6" t="s">
        <v>2234</v>
      </c>
      <c r="V799" s="6" t="s">
        <v>2235</v>
      </c>
      <c r="W799" s="7">
        <v>0</v>
      </c>
      <c r="X799" s="7">
        <v>0</v>
      </c>
      <c r="Y799" s="7">
        <v>0</v>
      </c>
      <c r="Z799" s="7">
        <v>0.1</v>
      </c>
      <c r="AA799" s="7">
        <v>0</v>
      </c>
      <c r="AB799" s="7">
        <v>0</v>
      </c>
      <c r="AC799" s="7">
        <v>0</v>
      </c>
      <c r="AD799" s="7">
        <v>0</v>
      </c>
      <c r="AE799">
        <v>3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</row>
    <row r="800" spans="1:44" x14ac:dyDescent="0.25">
      <c r="A800">
        <v>1537186</v>
      </c>
      <c r="B800">
        <v>723688</v>
      </c>
      <c r="C800">
        <v>21.302053321176999</v>
      </c>
      <c r="D800">
        <v>40.473912448992898</v>
      </c>
      <c r="E800" s="68" t="s">
        <v>1062</v>
      </c>
      <c r="F800" s="8">
        <f>INDEX(Δεδομένα!$P:$P,MATCH('2020'!E800,Δεδομένα!$O:$O,0))</f>
        <v>77</v>
      </c>
      <c r="G800" s="6" t="s">
        <v>1063</v>
      </c>
      <c r="H800" s="2" t="str">
        <f>INDEX(Δεδομένα!B$1:B$51,MATCH('2020'!G800,Δεδομένα!A$1:A$51,0))</f>
        <v>ΔΥΤΙΚΗΣ ΜΑΚΕΔΟΝΙΑΣ</v>
      </c>
      <c r="I800" s="8">
        <f>INDEX(Δεδομένα!E$1:E$13,MATCH('2020'!H800,Δεδομένα!D$1:D$13,0))</f>
        <v>4</v>
      </c>
      <c r="J800" s="1">
        <v>43864</v>
      </c>
      <c r="K800" s="6" t="s">
        <v>612</v>
      </c>
      <c r="L800" s="36" t="str">
        <f t="shared" si="48"/>
        <v>03/02/2020 13:50</v>
      </c>
      <c r="M800" s="1">
        <v>43864</v>
      </c>
      <c r="N800" s="6" t="s">
        <v>595</v>
      </c>
      <c r="O800" s="36" t="str">
        <f t="shared" si="49"/>
        <v>03/02/2020 14:20</v>
      </c>
      <c r="P800" s="46">
        <f t="shared" si="50"/>
        <v>2.0833333328482695E-2</v>
      </c>
      <c r="Q800" s="48">
        <v>0</v>
      </c>
      <c r="R800" s="47">
        <f t="shared" si="51"/>
        <v>29.999999993015081</v>
      </c>
      <c r="S800" s="6" t="s">
        <v>44</v>
      </c>
      <c r="T800" s="6" t="s">
        <v>1066</v>
      </c>
      <c r="U800" s="6" t="s">
        <v>73</v>
      </c>
      <c r="V800" s="6" t="s">
        <v>2236</v>
      </c>
      <c r="W800" s="7">
        <v>0</v>
      </c>
      <c r="X800" s="7">
        <v>0</v>
      </c>
      <c r="Y800" s="7">
        <v>0</v>
      </c>
      <c r="Z800" s="7">
        <v>0.01</v>
      </c>
      <c r="AA800" s="7">
        <v>0</v>
      </c>
      <c r="AB800" s="7">
        <v>0</v>
      </c>
      <c r="AC800" s="7">
        <v>0</v>
      </c>
      <c r="AD800" s="7">
        <v>0</v>
      </c>
      <c r="AE800">
        <v>2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</row>
    <row r="801" spans="1:44" x14ac:dyDescent="0.25">
      <c r="A801">
        <v>1537191</v>
      </c>
      <c r="B801">
        <v>723729</v>
      </c>
      <c r="C801">
        <v>20.983182286039899</v>
      </c>
      <c r="D801">
        <v>40.4430907142346</v>
      </c>
      <c r="E801" s="68" t="s">
        <v>2243</v>
      </c>
      <c r="F801" s="8">
        <f>INDEX(Δεδομένα!$P:$P,MATCH('2020'!E801,Δεδομένα!$O:$O,0))</f>
        <v>76</v>
      </c>
      <c r="G801" s="6" t="s">
        <v>1063</v>
      </c>
      <c r="H801" s="2" t="str">
        <f>INDEX(Δεδομένα!B$1:B$51,MATCH('2020'!G801,Δεδομένα!A$1:A$51,0))</f>
        <v>ΔΥΤΙΚΗΣ ΜΑΚΕΔΟΝΙΑΣ</v>
      </c>
      <c r="I801" s="8">
        <f>INDEX(Δεδομένα!E$1:E$13,MATCH('2020'!H801,Δεδομένα!D$1:D$13,0))</f>
        <v>4</v>
      </c>
      <c r="J801" s="1">
        <v>43864</v>
      </c>
      <c r="K801" s="6" t="s">
        <v>463</v>
      </c>
      <c r="L801" s="36" t="str">
        <f t="shared" si="48"/>
        <v>03/02/2020 14:24</v>
      </c>
      <c r="M801" s="1">
        <v>43864</v>
      </c>
      <c r="N801" s="6" t="s">
        <v>1744</v>
      </c>
      <c r="O801" s="36" t="str">
        <f t="shared" si="49"/>
        <v>03/02/2020 17:27</v>
      </c>
      <c r="P801" s="46">
        <f t="shared" si="50"/>
        <v>0.12708333333284827</v>
      </c>
      <c r="Q801" s="48">
        <v>0</v>
      </c>
      <c r="R801" s="47">
        <f t="shared" si="51"/>
        <v>182.99999999930151</v>
      </c>
      <c r="S801" s="6" t="s">
        <v>44</v>
      </c>
      <c r="T801" s="6" t="s">
        <v>2244</v>
      </c>
      <c r="U801" s="6" t="s">
        <v>73</v>
      </c>
      <c r="V801" s="6" t="s">
        <v>2245</v>
      </c>
      <c r="W801" s="7">
        <v>0</v>
      </c>
      <c r="X801" s="7">
        <v>4</v>
      </c>
      <c r="Y801" s="7">
        <v>0</v>
      </c>
      <c r="Z801" s="7">
        <v>0</v>
      </c>
      <c r="AA801" s="7">
        <v>0</v>
      </c>
      <c r="AB801" s="7">
        <v>0</v>
      </c>
      <c r="AC801" s="7">
        <v>0</v>
      </c>
      <c r="AD801" s="7">
        <v>0</v>
      </c>
      <c r="AE801">
        <v>4</v>
      </c>
      <c r="AF801">
        <v>0</v>
      </c>
      <c r="AG801">
        <v>0</v>
      </c>
      <c r="AH801">
        <v>0</v>
      </c>
      <c r="AI801">
        <v>0</v>
      </c>
      <c r="AJ801">
        <v>2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</row>
    <row r="802" spans="1:44" x14ac:dyDescent="0.25">
      <c r="A802">
        <v>1537878</v>
      </c>
      <c r="B802">
        <v>723807</v>
      </c>
      <c r="C802">
        <v>21.7079230020347</v>
      </c>
      <c r="D802">
        <v>40.380748258373202</v>
      </c>
      <c r="E802" s="68" t="s">
        <v>1683</v>
      </c>
      <c r="F802" s="8">
        <f>INDEX(Δεδομένα!$P:$P,MATCH('2020'!E802,Δεδομένα!$O:$O,0))</f>
        <v>70</v>
      </c>
      <c r="G802" s="6" t="s">
        <v>246</v>
      </c>
      <c r="H802" s="2" t="str">
        <f>INDEX(Δεδομένα!B$1:B$51,MATCH('2020'!G802,Δεδομένα!A$1:A$51,0))</f>
        <v>ΔΥΤΙΚΗΣ ΜΑΚΕΔΟΝΙΑΣ</v>
      </c>
      <c r="I802" s="8">
        <f>INDEX(Δεδομένα!E$1:E$13,MATCH('2020'!H802,Δεδομένα!D$1:D$13,0))</f>
        <v>4</v>
      </c>
      <c r="J802" s="1">
        <v>43864</v>
      </c>
      <c r="K802" s="6" t="s">
        <v>1904</v>
      </c>
      <c r="L802" s="36" t="str">
        <f t="shared" si="48"/>
        <v>03/02/2020 19:52</v>
      </c>
      <c r="M802" s="1">
        <v>43864</v>
      </c>
      <c r="N802" s="6" t="s">
        <v>2268</v>
      </c>
      <c r="O802" s="36" t="str">
        <f t="shared" si="49"/>
        <v>03/02/2020 22:25</v>
      </c>
      <c r="P802" s="46">
        <f t="shared" si="50"/>
        <v>0.10625000000436557</v>
      </c>
      <c r="Q802" s="48">
        <v>0</v>
      </c>
      <c r="R802" s="47">
        <f t="shared" si="51"/>
        <v>153.00000000628643</v>
      </c>
      <c r="S802" s="6" t="s">
        <v>246</v>
      </c>
      <c r="T802" s="6" t="s">
        <v>1684</v>
      </c>
      <c r="U802" s="6" t="s">
        <v>44</v>
      </c>
      <c r="V802" s="6" t="s">
        <v>2269</v>
      </c>
      <c r="W802" s="7">
        <v>0</v>
      </c>
      <c r="X802" s="7">
        <v>0</v>
      </c>
      <c r="Y802" s="7">
        <v>0</v>
      </c>
      <c r="Z802" s="7">
        <v>15</v>
      </c>
      <c r="AA802" s="7">
        <v>0</v>
      </c>
      <c r="AB802" s="7">
        <v>0</v>
      </c>
      <c r="AC802" s="7">
        <v>0</v>
      </c>
      <c r="AD802" s="7">
        <v>0</v>
      </c>
      <c r="AE802">
        <v>5</v>
      </c>
      <c r="AF802">
        <v>0</v>
      </c>
      <c r="AG802">
        <v>0</v>
      </c>
      <c r="AH802">
        <v>0</v>
      </c>
      <c r="AI802">
        <v>0</v>
      </c>
      <c r="AJ802">
        <v>2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</row>
    <row r="803" spans="1:44" x14ac:dyDescent="0.25">
      <c r="A803">
        <v>1539755</v>
      </c>
      <c r="B803">
        <v>723636</v>
      </c>
      <c r="C803">
        <v>22.627038303331801</v>
      </c>
      <c r="D803">
        <v>38.049909524470898</v>
      </c>
      <c r="E803" s="68" t="s">
        <v>390</v>
      </c>
      <c r="F803" s="8">
        <f>INDEX(Δεδομένα!$P:$P,MATCH('2020'!E803,Δεδομένα!$O:$O,0))</f>
        <v>159</v>
      </c>
      <c r="G803" s="6" t="s">
        <v>391</v>
      </c>
      <c r="H803" s="2" t="str">
        <f>INDEX(Δεδομένα!B$1:B$51,MATCH('2020'!G803,Δεδομένα!A$1:A$51,0))</f>
        <v>ΠΕΛΛΟΠΟΝΗΣΟΥ</v>
      </c>
      <c r="I803" s="8">
        <f>INDEX(Δεδομένα!E$1:E$13,MATCH('2020'!H803,Δεδομένα!D$1:D$13,0))</f>
        <v>8</v>
      </c>
      <c r="J803" s="1">
        <v>43864</v>
      </c>
      <c r="K803" s="6" t="s">
        <v>1666</v>
      </c>
      <c r="L803" s="36" t="str">
        <f t="shared" si="48"/>
        <v>03/02/2020 11:10</v>
      </c>
      <c r="M803" s="1">
        <v>43864</v>
      </c>
      <c r="N803" s="6" t="s">
        <v>49</v>
      </c>
      <c r="O803" s="36" t="str">
        <f t="shared" si="49"/>
        <v>03/02/2020 12:40</v>
      </c>
      <c r="P803" s="46">
        <f t="shared" si="50"/>
        <v>6.25E-2</v>
      </c>
      <c r="Q803" s="48">
        <v>0</v>
      </c>
      <c r="R803" s="47">
        <f t="shared" si="51"/>
        <v>90</v>
      </c>
      <c r="S803" s="6" t="s">
        <v>1096</v>
      </c>
      <c r="T803" s="6" t="s">
        <v>1097</v>
      </c>
      <c r="U803" s="6" t="s">
        <v>44</v>
      </c>
      <c r="V803" s="6" t="s">
        <v>2226</v>
      </c>
      <c r="W803" s="7">
        <v>0</v>
      </c>
      <c r="X803" s="7">
        <v>0</v>
      </c>
      <c r="Y803" s="7">
        <v>0</v>
      </c>
      <c r="Z803" s="7">
        <v>0</v>
      </c>
      <c r="AA803" s="7">
        <v>0</v>
      </c>
      <c r="AB803" s="7">
        <v>0.01</v>
      </c>
      <c r="AC803" s="7">
        <v>0</v>
      </c>
      <c r="AD803" s="7">
        <v>0</v>
      </c>
      <c r="AE803">
        <v>4</v>
      </c>
      <c r="AF803">
        <v>0</v>
      </c>
      <c r="AG803">
        <v>0</v>
      </c>
      <c r="AH803">
        <v>0</v>
      </c>
      <c r="AI803">
        <v>0</v>
      </c>
      <c r="AJ803">
        <v>2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</row>
    <row r="804" spans="1:44" x14ac:dyDescent="0.25">
      <c r="A804">
        <v>1537051</v>
      </c>
      <c r="B804">
        <v>723779</v>
      </c>
      <c r="C804">
        <v>22.6375716693057</v>
      </c>
      <c r="D804">
        <v>36.843996275341901</v>
      </c>
      <c r="E804" s="68" t="s">
        <v>368</v>
      </c>
      <c r="F804" s="8">
        <f>INDEX(Δεδομένα!$P:$P,MATCH('2020'!E804,Δεδομένα!$O:$O,0))</f>
        <v>151</v>
      </c>
      <c r="G804" s="6" t="s">
        <v>369</v>
      </c>
      <c r="H804" s="2" t="str">
        <f>INDEX(Δεδομένα!B$1:B$51,MATCH('2020'!G804,Δεδομένα!A$1:A$51,0))</f>
        <v>ΠΕΛΛΟΠΟΝΗΣΟΥ</v>
      </c>
      <c r="I804" s="8">
        <f>INDEX(Δεδομένα!E$1:E$13,MATCH('2020'!H804,Δεδομένα!D$1:D$13,0))</f>
        <v>8</v>
      </c>
      <c r="J804" s="1">
        <v>43864</v>
      </c>
      <c r="K804" s="6" t="s">
        <v>621</v>
      </c>
      <c r="L804" s="36" t="str">
        <f t="shared" si="48"/>
        <v>03/02/2020 18:20</v>
      </c>
      <c r="M804" s="1">
        <v>43864</v>
      </c>
      <c r="N804" s="6" t="s">
        <v>2257</v>
      </c>
      <c r="O804" s="36" t="str">
        <f t="shared" si="49"/>
        <v>03/02/2020 20:37</v>
      </c>
      <c r="P804" s="46">
        <f t="shared" si="50"/>
        <v>9.5138888886140194E-2</v>
      </c>
      <c r="Q804" s="48">
        <v>0</v>
      </c>
      <c r="R804" s="47">
        <f t="shared" si="51"/>
        <v>136.99999999604188</v>
      </c>
      <c r="S804" s="6" t="s">
        <v>372</v>
      </c>
      <c r="T804" s="6" t="s">
        <v>373</v>
      </c>
      <c r="U804" s="6" t="s">
        <v>44</v>
      </c>
      <c r="V804" s="6" t="s">
        <v>374</v>
      </c>
      <c r="W804" s="7">
        <v>0</v>
      </c>
      <c r="X804" s="7">
        <v>0</v>
      </c>
      <c r="Y804" s="7">
        <v>0</v>
      </c>
      <c r="Z804" s="7">
        <v>0</v>
      </c>
      <c r="AA804" s="7">
        <v>0.8</v>
      </c>
      <c r="AB804" s="7">
        <v>0</v>
      </c>
      <c r="AC804" s="7">
        <v>0</v>
      </c>
      <c r="AD804" s="7">
        <v>0</v>
      </c>
      <c r="AE804">
        <v>3</v>
      </c>
      <c r="AF804">
        <v>0</v>
      </c>
      <c r="AG804">
        <v>3</v>
      </c>
      <c r="AH804">
        <v>0</v>
      </c>
      <c r="AI804">
        <v>0</v>
      </c>
      <c r="AJ804">
        <v>3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</row>
    <row r="805" spans="1:44" x14ac:dyDescent="0.25">
      <c r="A805">
        <v>1537060</v>
      </c>
      <c r="B805">
        <v>723800</v>
      </c>
      <c r="C805">
        <v>22.448365934709301</v>
      </c>
      <c r="D805">
        <v>36.771005586587997</v>
      </c>
      <c r="E805" s="68" t="s">
        <v>822</v>
      </c>
      <c r="F805" s="8">
        <f>INDEX(Δεδομένα!$P:$P,MATCH('2020'!E805,Δεδομένα!$O:$O,0))</f>
        <v>149</v>
      </c>
      <c r="G805" s="6" t="s">
        <v>369</v>
      </c>
      <c r="H805" s="2" t="str">
        <f>INDEX(Δεδομένα!B$1:B$51,MATCH('2020'!G805,Δεδομένα!A$1:A$51,0))</f>
        <v>ΠΕΛΛΟΠΟΝΗΣΟΥ</v>
      </c>
      <c r="I805" s="8">
        <f>INDEX(Δεδομένα!E$1:E$13,MATCH('2020'!H805,Δεδομένα!D$1:D$13,0))</f>
        <v>8</v>
      </c>
      <c r="J805" s="1">
        <v>43864</v>
      </c>
      <c r="K805" s="6" t="s">
        <v>256</v>
      </c>
      <c r="L805" s="36" t="str">
        <f t="shared" si="48"/>
        <v>03/02/2020 19:30</v>
      </c>
      <c r="M805" s="1">
        <v>43864</v>
      </c>
      <c r="N805" s="6" t="s">
        <v>825</v>
      </c>
      <c r="O805" s="36" t="str">
        <f t="shared" si="49"/>
        <v>03/02/2020 20:30</v>
      </c>
      <c r="P805" s="46">
        <f t="shared" si="50"/>
        <v>4.1666666664241347E-2</v>
      </c>
      <c r="Q805" s="48">
        <v>0</v>
      </c>
      <c r="R805" s="47">
        <f t="shared" si="51"/>
        <v>59.99999999650754</v>
      </c>
      <c r="S805" s="6" t="s">
        <v>372</v>
      </c>
      <c r="T805" s="6" t="s">
        <v>823</v>
      </c>
      <c r="U805" s="6" t="s">
        <v>44</v>
      </c>
      <c r="V805" s="6" t="s">
        <v>2262</v>
      </c>
      <c r="W805" s="7">
        <v>0</v>
      </c>
      <c r="X805" s="7">
        <v>0</v>
      </c>
      <c r="Y805" s="7">
        <v>0</v>
      </c>
      <c r="Z805" s="7">
        <v>0</v>
      </c>
      <c r="AA805" s="7">
        <v>0</v>
      </c>
      <c r="AB805" s="7">
        <v>0.1</v>
      </c>
      <c r="AC805" s="7">
        <v>0</v>
      </c>
      <c r="AD805" s="7">
        <v>0</v>
      </c>
      <c r="AE805">
        <v>2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</row>
    <row r="806" spans="1:44" x14ac:dyDescent="0.25">
      <c r="A806">
        <v>1536990</v>
      </c>
      <c r="B806">
        <v>723696</v>
      </c>
      <c r="C806">
        <v>22.383803544555199</v>
      </c>
      <c r="D806">
        <v>39.968762282634799</v>
      </c>
      <c r="E806" s="68" t="s">
        <v>1022</v>
      </c>
      <c r="F806" s="8">
        <f>INDEX(Δεδομένα!$P:$P,MATCH('2020'!E806,Δεδομένα!$O:$O,0))</f>
        <v>103</v>
      </c>
      <c r="G806" s="6" t="s">
        <v>288</v>
      </c>
      <c r="H806" s="2" t="str">
        <f>INDEX(Δεδομένα!B$1:B$51,MATCH('2020'!G806,Δεδομένα!A$1:A$51,0))</f>
        <v>ΘΕΣΣΑΛΙΑΣ</v>
      </c>
      <c r="I806" s="8">
        <f>INDEX(Δεδομένα!E$1:E$13,MATCH('2020'!H806,Δεδομένα!D$1:D$13,0))</f>
        <v>6</v>
      </c>
      <c r="J806" s="1">
        <v>43864</v>
      </c>
      <c r="K806" s="6" t="s">
        <v>768</v>
      </c>
      <c r="L806" s="36" t="str">
        <f t="shared" si="48"/>
        <v>03/02/2020 14:15</v>
      </c>
      <c r="M806" s="1">
        <v>43864</v>
      </c>
      <c r="N806" s="6" t="s">
        <v>104</v>
      </c>
      <c r="O806" s="36" t="str">
        <f t="shared" si="49"/>
        <v>03/02/2020 15:30</v>
      </c>
      <c r="P806" s="46">
        <f t="shared" si="50"/>
        <v>5.2083333335758653E-2</v>
      </c>
      <c r="Q806" s="48">
        <v>0</v>
      </c>
      <c r="R806" s="47">
        <f t="shared" si="51"/>
        <v>75.00000000349246</v>
      </c>
      <c r="S806" s="6" t="s">
        <v>1025</v>
      </c>
      <c r="T806" s="6" t="s">
        <v>1026</v>
      </c>
      <c r="U806" s="6" t="s">
        <v>44</v>
      </c>
      <c r="V806" s="6" t="s">
        <v>2238</v>
      </c>
      <c r="W806" s="7">
        <v>0</v>
      </c>
      <c r="X806" s="7">
        <v>0</v>
      </c>
      <c r="Y806" s="7">
        <v>0</v>
      </c>
      <c r="Z806" s="7">
        <v>0.5</v>
      </c>
      <c r="AA806" s="7">
        <v>0</v>
      </c>
      <c r="AB806" s="7">
        <v>0</v>
      </c>
      <c r="AC806" s="7">
        <v>0</v>
      </c>
      <c r="AD806" s="7">
        <v>0</v>
      </c>
      <c r="AE806">
        <v>2</v>
      </c>
      <c r="AF806">
        <v>0</v>
      </c>
      <c r="AG806">
        <v>0</v>
      </c>
      <c r="AH806">
        <v>0</v>
      </c>
      <c r="AI806">
        <v>0</v>
      </c>
      <c r="AJ806">
        <v>1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</row>
    <row r="807" spans="1:44" x14ac:dyDescent="0.25">
      <c r="A807">
        <v>1537983</v>
      </c>
      <c r="B807">
        <v>723641</v>
      </c>
      <c r="C807">
        <v>26.546996346593001</v>
      </c>
      <c r="D807">
        <v>39.116958717787398</v>
      </c>
      <c r="E807" s="68" t="s">
        <v>494</v>
      </c>
      <c r="F807" s="8">
        <f>INDEX(Δεδομένα!$P:$P,MATCH('2020'!E807,Δεδομένα!$O:$O,0))</f>
        <v>196</v>
      </c>
      <c r="G807" s="6" t="s">
        <v>495</v>
      </c>
      <c r="H807" s="2" t="str">
        <f>INDEX(Δεδομένα!B$1:B$51,MATCH('2020'!G807,Δεδομένα!A$1:A$51,0))</f>
        <v>ΒΟΡΕΙΟΥ ΑΙΓΑΙΟΥ</v>
      </c>
      <c r="I807" s="8">
        <f>INDEX(Δεδομένα!E$1:E$13,MATCH('2020'!H807,Δεδομένα!D$1:D$13,0))</f>
        <v>11</v>
      </c>
      <c r="J807" s="1">
        <v>43864</v>
      </c>
      <c r="K807" s="6" t="s">
        <v>2144</v>
      </c>
      <c r="L807" s="36" t="str">
        <f t="shared" si="48"/>
        <v>03/02/2020 11:35</v>
      </c>
      <c r="M807" s="1">
        <v>43864</v>
      </c>
      <c r="N807" s="6" t="s">
        <v>577</v>
      </c>
      <c r="O807" s="36" t="str">
        <f t="shared" si="49"/>
        <v>03/02/2020 12:45</v>
      </c>
      <c r="P807" s="46">
        <f t="shared" si="50"/>
        <v>4.8611111109494232E-2</v>
      </c>
      <c r="Q807" s="48">
        <v>0</v>
      </c>
      <c r="R807" s="47">
        <f t="shared" si="51"/>
        <v>69.999999997671694</v>
      </c>
      <c r="S807" s="6" t="s">
        <v>498</v>
      </c>
      <c r="T807" s="6" t="s">
        <v>499</v>
      </c>
      <c r="U807" s="6" t="s">
        <v>1572</v>
      </c>
      <c r="V807" s="6" t="s">
        <v>2227</v>
      </c>
      <c r="W807" s="7">
        <v>0</v>
      </c>
      <c r="X807" s="7">
        <v>0</v>
      </c>
      <c r="Y807" s="7">
        <v>0</v>
      </c>
      <c r="Z807" s="7">
        <v>0</v>
      </c>
      <c r="AA807" s="7">
        <v>0</v>
      </c>
      <c r="AB807" s="7">
        <v>0.06</v>
      </c>
      <c r="AC807" s="7">
        <v>0</v>
      </c>
      <c r="AD807" s="7">
        <v>0</v>
      </c>
      <c r="AE807">
        <v>3</v>
      </c>
      <c r="AF807">
        <v>0</v>
      </c>
      <c r="AG807">
        <v>0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</row>
    <row r="808" spans="1:44" x14ac:dyDescent="0.25">
      <c r="A808">
        <v>1537993</v>
      </c>
      <c r="B808">
        <v>723661</v>
      </c>
      <c r="C808">
        <v>26.546523398952601</v>
      </c>
      <c r="D808">
        <v>39.122884584306199</v>
      </c>
      <c r="E808" s="68" t="s">
        <v>494</v>
      </c>
      <c r="F808" s="8">
        <f>INDEX(Δεδομένα!$P:$P,MATCH('2020'!E808,Δεδομένα!$O:$O,0))</f>
        <v>196</v>
      </c>
      <c r="G808" s="6" t="s">
        <v>495</v>
      </c>
      <c r="H808" s="2" t="str">
        <f>INDEX(Δεδομένα!B$1:B$51,MATCH('2020'!G808,Δεδομένα!A$1:A$51,0))</f>
        <v>ΒΟΡΕΙΟΥ ΑΙΓΑΙΟΥ</v>
      </c>
      <c r="I808" s="8">
        <f>INDEX(Δεδομένα!E$1:E$13,MATCH('2020'!H808,Δεδομένα!D$1:D$13,0))</f>
        <v>11</v>
      </c>
      <c r="J808" s="1">
        <v>43864</v>
      </c>
      <c r="K808" s="6" t="s">
        <v>91</v>
      </c>
      <c r="L808" s="36" t="str">
        <f t="shared" si="48"/>
        <v>03/02/2020 12:34</v>
      </c>
      <c r="M808" s="1">
        <v>43864</v>
      </c>
      <c r="N808" s="6" t="s">
        <v>634</v>
      </c>
      <c r="O808" s="36" t="str">
        <f t="shared" si="49"/>
        <v>03/02/2020 23:00</v>
      </c>
      <c r="P808" s="46">
        <f t="shared" si="50"/>
        <v>0.43472222222771961</v>
      </c>
      <c r="Q808" s="48">
        <v>0</v>
      </c>
      <c r="R808" s="47">
        <f t="shared" si="51"/>
        <v>626.00000000791624</v>
      </c>
      <c r="S808" s="6" t="s">
        <v>498</v>
      </c>
      <c r="T808" s="6" t="s">
        <v>499</v>
      </c>
      <c r="U808" s="6" t="s">
        <v>1572</v>
      </c>
      <c r="V808" s="6" t="s">
        <v>1573</v>
      </c>
      <c r="W808" s="7">
        <v>0</v>
      </c>
      <c r="X808" s="7">
        <v>0</v>
      </c>
      <c r="Y808" s="7">
        <v>0</v>
      </c>
      <c r="Z808" s="7">
        <v>15</v>
      </c>
      <c r="AA808" s="7">
        <v>0</v>
      </c>
      <c r="AB808" s="7">
        <v>0</v>
      </c>
      <c r="AC808" s="7">
        <v>0</v>
      </c>
      <c r="AD808" s="7">
        <v>0</v>
      </c>
      <c r="AE808">
        <v>18</v>
      </c>
      <c r="AF808">
        <v>0</v>
      </c>
      <c r="AG808">
        <v>0</v>
      </c>
      <c r="AH808">
        <v>0</v>
      </c>
      <c r="AI808">
        <v>0</v>
      </c>
      <c r="AJ808">
        <v>9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</row>
    <row r="809" spans="1:44" x14ac:dyDescent="0.25">
      <c r="A809">
        <v>1539610</v>
      </c>
      <c r="B809">
        <v>723579</v>
      </c>
      <c r="C809">
        <v>22.134757351500301</v>
      </c>
      <c r="D809">
        <v>37.054818003045</v>
      </c>
      <c r="E809" s="68" t="s">
        <v>937</v>
      </c>
      <c r="F809" s="8">
        <f>INDEX(Δεδομένα!$P:$P,MATCH('2020'!E809,Δεδομένα!$O:$O,0))</f>
        <v>143</v>
      </c>
      <c r="G809" s="6" t="s">
        <v>841</v>
      </c>
      <c r="H809" s="2" t="str">
        <f>INDEX(Δεδομένα!B$1:B$51,MATCH('2020'!G809,Δεδομένα!A$1:A$51,0))</f>
        <v>ΠΕΛΛΟΠΟΝΗΣΟΥ</v>
      </c>
      <c r="I809" s="8">
        <f>INDEX(Δεδομένα!E$1:E$13,MATCH('2020'!H809,Δεδομένα!D$1:D$13,0))</f>
        <v>8</v>
      </c>
      <c r="J809" s="1">
        <v>43864</v>
      </c>
      <c r="K809" s="6" t="s">
        <v>2222</v>
      </c>
      <c r="L809" s="36" t="str">
        <f t="shared" si="48"/>
        <v>03/02/2020 00:14</v>
      </c>
      <c r="M809" s="1">
        <v>43864</v>
      </c>
      <c r="N809" s="6" t="s">
        <v>2223</v>
      </c>
      <c r="O809" s="36" t="str">
        <f t="shared" si="49"/>
        <v>03/02/2020 00:34</v>
      </c>
      <c r="P809" s="46">
        <f t="shared" si="50"/>
        <v>1.3888888883229811E-2</v>
      </c>
      <c r="Q809" s="48">
        <v>0</v>
      </c>
      <c r="R809" s="47">
        <f t="shared" si="51"/>
        <v>19.999999991850927</v>
      </c>
      <c r="S809" s="6" t="s">
        <v>842</v>
      </c>
      <c r="T809" s="6" t="s">
        <v>940</v>
      </c>
      <c r="U809" s="6" t="s">
        <v>44</v>
      </c>
      <c r="V809" s="6" t="s">
        <v>1110</v>
      </c>
      <c r="W809" s="7">
        <v>0</v>
      </c>
      <c r="X809" s="7">
        <v>0</v>
      </c>
      <c r="Y809" s="7">
        <v>0</v>
      </c>
      <c r="Z809" s="7">
        <v>0</v>
      </c>
      <c r="AA809" s="7">
        <v>0</v>
      </c>
      <c r="AB809" s="7">
        <v>0.5</v>
      </c>
      <c r="AC809" s="7">
        <v>0</v>
      </c>
      <c r="AD809" s="7">
        <v>0</v>
      </c>
      <c r="AE809">
        <v>2</v>
      </c>
      <c r="AF809">
        <v>0</v>
      </c>
      <c r="AG809">
        <v>0</v>
      </c>
      <c r="AH809">
        <v>0</v>
      </c>
      <c r="AI809">
        <v>0</v>
      </c>
      <c r="AJ809">
        <v>1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</row>
    <row r="810" spans="1:44" x14ac:dyDescent="0.25">
      <c r="A810">
        <v>1536981</v>
      </c>
      <c r="B810">
        <v>723804</v>
      </c>
      <c r="C810">
        <v>26.978468187790401</v>
      </c>
      <c r="D810">
        <v>37.758852830140498</v>
      </c>
      <c r="E810" s="68" t="s">
        <v>545</v>
      </c>
      <c r="F810" s="8">
        <f>INDEX(Δεδομένα!$P:$P,MATCH('2020'!E810,Δεδομένα!$O:$O,0))</f>
        <v>204</v>
      </c>
      <c r="G810" s="6" t="s">
        <v>546</v>
      </c>
      <c r="H810" s="2" t="str">
        <f>INDEX(Δεδομένα!B$1:B$51,MATCH('2020'!G810,Δεδομένα!A$1:A$51,0))</f>
        <v>ΚΡΗΤΗΣ</v>
      </c>
      <c r="I810" s="8">
        <f>INDEX(Δεδομένα!E$1:E$13,MATCH('2020'!H810,Δεδομένα!D$1:D$13,0))</f>
        <v>12</v>
      </c>
      <c r="J810" s="1">
        <v>43864</v>
      </c>
      <c r="K810" s="6" t="s">
        <v>1075</v>
      </c>
      <c r="L810" s="36" t="str">
        <f t="shared" si="48"/>
        <v>03/02/2020 19:26</v>
      </c>
      <c r="M810" s="1">
        <v>43864</v>
      </c>
      <c r="N810" s="6" t="s">
        <v>2263</v>
      </c>
      <c r="O810" s="36" t="str">
        <f t="shared" si="49"/>
        <v>03/02/2020 19:56</v>
      </c>
      <c r="P810" s="46">
        <f t="shared" si="50"/>
        <v>2.0833333335758653E-2</v>
      </c>
      <c r="Q810" s="48">
        <v>0</v>
      </c>
      <c r="R810" s="47">
        <f t="shared" si="51"/>
        <v>30.00000000349246</v>
      </c>
      <c r="S810" s="6" t="s">
        <v>44</v>
      </c>
      <c r="T810" s="6" t="s">
        <v>548</v>
      </c>
      <c r="U810" s="6" t="s">
        <v>44</v>
      </c>
      <c r="V810" s="6" t="s">
        <v>2264</v>
      </c>
      <c r="W810" s="7">
        <v>0</v>
      </c>
      <c r="X810" s="7">
        <v>0.02</v>
      </c>
      <c r="Y810" s="7">
        <v>0</v>
      </c>
      <c r="Z810" s="7">
        <v>0</v>
      </c>
      <c r="AA810" s="7">
        <v>0</v>
      </c>
      <c r="AB810" s="7">
        <v>0</v>
      </c>
      <c r="AC810" s="7">
        <v>0</v>
      </c>
      <c r="AD810" s="7">
        <v>0</v>
      </c>
      <c r="AE810">
        <v>5</v>
      </c>
      <c r="AF810">
        <v>0</v>
      </c>
      <c r="AG810">
        <v>0</v>
      </c>
      <c r="AH810">
        <v>0</v>
      </c>
      <c r="AI810">
        <v>0</v>
      </c>
      <c r="AJ810">
        <v>2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</row>
    <row r="811" spans="1:44" x14ac:dyDescent="0.25">
      <c r="A811">
        <v>1536982</v>
      </c>
      <c r="B811">
        <v>723812</v>
      </c>
      <c r="C811">
        <v>26.9795816409469</v>
      </c>
      <c r="D811">
        <v>37.759514616197499</v>
      </c>
      <c r="E811" s="68" t="s">
        <v>545</v>
      </c>
      <c r="F811" s="8">
        <f>INDEX(Δεδομένα!$P:$P,MATCH('2020'!E811,Δεδομένα!$O:$O,0))</f>
        <v>204</v>
      </c>
      <c r="G811" s="6" t="s">
        <v>546</v>
      </c>
      <c r="H811" s="2" t="str">
        <f>INDEX(Δεδομένα!B$1:B$51,MATCH('2020'!G811,Δεδομένα!A$1:A$51,0))</f>
        <v>ΚΡΗΤΗΣ</v>
      </c>
      <c r="I811" s="8">
        <f>INDEX(Δεδομένα!E$1:E$13,MATCH('2020'!H811,Δεδομένα!D$1:D$13,0))</f>
        <v>12</v>
      </c>
      <c r="J811" s="1">
        <v>43864</v>
      </c>
      <c r="K811" s="6" t="s">
        <v>127</v>
      </c>
      <c r="L811" s="36" t="str">
        <f t="shared" si="48"/>
        <v>03/02/2020 20:03</v>
      </c>
      <c r="M811" s="1">
        <v>43864</v>
      </c>
      <c r="N811" s="6" t="s">
        <v>2270</v>
      </c>
      <c r="O811" s="36" t="str">
        <f t="shared" si="49"/>
        <v>03/02/2020 20:47</v>
      </c>
      <c r="P811" s="46">
        <f t="shared" si="50"/>
        <v>3.0555555553291924E-2</v>
      </c>
      <c r="Q811" s="48">
        <v>0</v>
      </c>
      <c r="R811" s="47">
        <f t="shared" si="51"/>
        <v>43.999999996740371</v>
      </c>
      <c r="S811" s="6" t="s">
        <v>44</v>
      </c>
      <c r="T811" s="6" t="s">
        <v>548</v>
      </c>
      <c r="U811" s="6" t="s">
        <v>44</v>
      </c>
      <c r="V811" s="6" t="s">
        <v>2271</v>
      </c>
      <c r="W811" s="7">
        <v>0</v>
      </c>
      <c r="X811" s="7">
        <v>0.1</v>
      </c>
      <c r="Y811" s="7">
        <v>0</v>
      </c>
      <c r="Z811" s="7">
        <v>0</v>
      </c>
      <c r="AA811" s="7">
        <v>0</v>
      </c>
      <c r="AB811" s="7">
        <v>0</v>
      </c>
      <c r="AC811" s="7">
        <v>0</v>
      </c>
      <c r="AD811" s="7">
        <v>0</v>
      </c>
      <c r="AE811">
        <v>5</v>
      </c>
      <c r="AF811">
        <v>0</v>
      </c>
      <c r="AG811">
        <v>0</v>
      </c>
      <c r="AH811">
        <v>0</v>
      </c>
      <c r="AI811">
        <v>0</v>
      </c>
      <c r="AJ811">
        <v>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</row>
    <row r="812" spans="1:44" x14ac:dyDescent="0.25">
      <c r="A812">
        <v>1537725</v>
      </c>
      <c r="B812">
        <v>723791</v>
      </c>
      <c r="C812">
        <v>21.572355797026098</v>
      </c>
      <c r="D812">
        <v>39.583057941992102</v>
      </c>
      <c r="E812" s="68" t="s">
        <v>1155</v>
      </c>
      <c r="F812" s="8">
        <f>INDEX(Δεδομένα!$P:$P,MATCH('2020'!E812,Δεδομένα!$O:$O,0))</f>
        <v>111</v>
      </c>
      <c r="G812" s="6" t="s">
        <v>884</v>
      </c>
      <c r="H812" s="2" t="str">
        <f>INDEX(Δεδομένα!B$1:B$51,MATCH('2020'!G812,Δεδομένα!A$1:A$51,0))</f>
        <v>ΘΕΣΣΑΛΙΑΣ</v>
      </c>
      <c r="I812" s="8">
        <f>INDEX(Δεδομένα!E$1:E$13,MATCH('2020'!H812,Δεδομένα!D$1:D$13,0))</f>
        <v>6</v>
      </c>
      <c r="J812" s="1">
        <v>43864</v>
      </c>
      <c r="K812" s="6" t="s">
        <v>1525</v>
      </c>
      <c r="L812" s="36" t="str">
        <f t="shared" si="48"/>
        <v>03/02/2020 19:04</v>
      </c>
      <c r="M812" s="1">
        <v>43864</v>
      </c>
      <c r="N812" s="6" t="s">
        <v>2259</v>
      </c>
      <c r="O812" s="36" t="str">
        <f t="shared" si="49"/>
        <v>03/02/2020 21:21</v>
      </c>
      <c r="P812" s="46">
        <f t="shared" si="50"/>
        <v>9.5138888886140194E-2</v>
      </c>
      <c r="Q812" s="48">
        <v>0</v>
      </c>
      <c r="R812" s="47">
        <f t="shared" si="51"/>
        <v>136.99999999604188</v>
      </c>
      <c r="S812" s="6" t="s">
        <v>884</v>
      </c>
      <c r="T812" s="6" t="s">
        <v>1157</v>
      </c>
      <c r="U812" s="6" t="s">
        <v>44</v>
      </c>
      <c r="V812" s="6" t="s">
        <v>2260</v>
      </c>
      <c r="W812" s="7">
        <v>0</v>
      </c>
      <c r="X812" s="7">
        <v>0</v>
      </c>
      <c r="Y812" s="7">
        <v>0</v>
      </c>
      <c r="Z812" s="7">
        <v>0.2</v>
      </c>
      <c r="AA812" s="7">
        <v>0</v>
      </c>
      <c r="AB812" s="7">
        <v>0</v>
      </c>
      <c r="AC812" s="7">
        <v>0</v>
      </c>
      <c r="AD812" s="7">
        <v>0</v>
      </c>
      <c r="AE812">
        <v>5</v>
      </c>
      <c r="AF812">
        <v>0</v>
      </c>
      <c r="AG812">
        <v>0</v>
      </c>
      <c r="AH812">
        <v>0</v>
      </c>
      <c r="AI812">
        <v>0</v>
      </c>
      <c r="AJ812">
        <v>2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</row>
    <row r="813" spans="1:44" x14ac:dyDescent="0.25">
      <c r="A813">
        <v>1539769</v>
      </c>
      <c r="B813">
        <v>723754</v>
      </c>
      <c r="C813">
        <v>22.455671310424801</v>
      </c>
      <c r="D813">
        <v>38.700351715087898</v>
      </c>
      <c r="E813" s="68" t="s">
        <v>2250</v>
      </c>
      <c r="F813" s="8">
        <f>INDEX(Δεδομένα!$P:$P,MATCH('2020'!E813,Δεδομένα!$O:$O,0))</f>
        <v>164</v>
      </c>
      <c r="G813" s="6" t="s">
        <v>399</v>
      </c>
      <c r="H813" s="2" t="str">
        <f>INDEX(Δεδομένα!B$1:B$51,MATCH('2020'!G813,Δεδομένα!A$1:A$51,0))</f>
        <v>ΣΤΕΡΕΑΣ ΕΛΛΑΔΟΣ</v>
      </c>
      <c r="I813" s="8">
        <f>INDEX(Δεδομένα!E$1:E$13,MATCH('2020'!H813,Δεδομένα!D$1:D$13,0))</f>
        <v>9</v>
      </c>
      <c r="J813" s="1">
        <v>43864</v>
      </c>
      <c r="K813" s="6" t="s">
        <v>1264</v>
      </c>
      <c r="L813" s="36" t="str">
        <f t="shared" si="48"/>
        <v>03/02/2020 17:09</v>
      </c>
      <c r="M813" s="1">
        <v>43864</v>
      </c>
      <c r="N813" s="6" t="s">
        <v>1399</v>
      </c>
      <c r="O813" s="36" t="str">
        <f t="shared" si="49"/>
        <v>03/02/2020 19:40</v>
      </c>
      <c r="P813" s="46">
        <f t="shared" si="50"/>
        <v>0.10486111111094942</v>
      </c>
      <c r="Q813" s="48">
        <v>0</v>
      </c>
      <c r="R813" s="47">
        <f t="shared" si="51"/>
        <v>150.99999999976717</v>
      </c>
      <c r="S813" s="6" t="s">
        <v>407</v>
      </c>
      <c r="T813" s="6" t="s">
        <v>2251</v>
      </c>
      <c r="U813" s="6" t="s">
        <v>2252</v>
      </c>
      <c r="V813" s="6" t="s">
        <v>2253</v>
      </c>
      <c r="W813" s="7">
        <v>0</v>
      </c>
      <c r="X813" s="7">
        <v>20</v>
      </c>
      <c r="Y813" s="7">
        <v>0</v>
      </c>
      <c r="Z813" s="7">
        <v>0</v>
      </c>
      <c r="AA813" s="7">
        <v>0</v>
      </c>
      <c r="AB813" s="7">
        <v>0</v>
      </c>
      <c r="AC813" s="7">
        <v>0</v>
      </c>
      <c r="AD813" s="7">
        <v>0</v>
      </c>
      <c r="AE813">
        <v>4</v>
      </c>
      <c r="AF813">
        <v>0</v>
      </c>
      <c r="AG813">
        <v>0</v>
      </c>
      <c r="AH813">
        <v>0</v>
      </c>
      <c r="AI813">
        <v>0</v>
      </c>
      <c r="AJ813">
        <v>2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</row>
    <row r="814" spans="1:44" x14ac:dyDescent="0.25">
      <c r="A814">
        <v>1537192</v>
      </c>
      <c r="B814">
        <v>723724</v>
      </c>
      <c r="C814">
        <v>21.438824769545899</v>
      </c>
      <c r="D814">
        <v>40.805648642490297</v>
      </c>
      <c r="E814" s="68" t="s">
        <v>2026</v>
      </c>
      <c r="F814" s="8">
        <f>INDEX(Δεδομένα!$P:$P,MATCH('2020'!E814,Δεδομένα!$O:$O,0))</f>
        <v>74</v>
      </c>
      <c r="G814" s="6" t="s">
        <v>1030</v>
      </c>
      <c r="H814" s="2" t="str">
        <f>INDEX(Δεδομένα!B$1:B$51,MATCH('2020'!G814,Δεδομένα!A$1:A$51,0))</f>
        <v>ΔΥΤΙΚΗΣ ΜΑΚΕΔΟΝΙΑΣ</v>
      </c>
      <c r="I814" s="8">
        <f>INDEX(Δεδομένα!E$1:E$13,MATCH('2020'!H814,Δεδομένα!D$1:D$13,0))</f>
        <v>4</v>
      </c>
      <c r="J814" s="1">
        <v>43864</v>
      </c>
      <c r="K814" s="6" t="s">
        <v>66</v>
      </c>
      <c r="L814" s="36" t="str">
        <f t="shared" si="48"/>
        <v>03/02/2020 15:15</v>
      </c>
      <c r="M814" s="1">
        <v>43864</v>
      </c>
      <c r="N814" s="6" t="s">
        <v>2241</v>
      </c>
      <c r="O814" s="36" t="str">
        <f t="shared" si="49"/>
        <v>03/02/2020 15:37</v>
      </c>
      <c r="P814" s="46">
        <f t="shared" si="50"/>
        <v>1.5277777776645962E-2</v>
      </c>
      <c r="Q814" s="48">
        <v>0</v>
      </c>
      <c r="R814" s="47">
        <f t="shared" si="51"/>
        <v>21.999999998370185</v>
      </c>
      <c r="S814" s="6" t="s">
        <v>2171</v>
      </c>
      <c r="T814" s="6" t="s">
        <v>2027</v>
      </c>
      <c r="U814" s="6" t="s">
        <v>44</v>
      </c>
      <c r="V814" s="6" t="s">
        <v>2242</v>
      </c>
      <c r="W814" s="7">
        <v>0</v>
      </c>
      <c r="X814" s="7">
        <v>0</v>
      </c>
      <c r="Y814" s="7">
        <v>0</v>
      </c>
      <c r="Z814" s="7">
        <v>2</v>
      </c>
      <c r="AA814" s="7">
        <v>0</v>
      </c>
      <c r="AB814" s="7">
        <v>0</v>
      </c>
      <c r="AC814" s="7">
        <v>0</v>
      </c>
      <c r="AD814" s="7">
        <v>0</v>
      </c>
      <c r="AE814">
        <v>2</v>
      </c>
      <c r="AF814">
        <v>0</v>
      </c>
      <c r="AG814">
        <v>0</v>
      </c>
      <c r="AH814">
        <v>0</v>
      </c>
      <c r="AI814">
        <v>0</v>
      </c>
      <c r="AJ814">
        <v>1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</row>
    <row r="815" spans="1:44" x14ac:dyDescent="0.25">
      <c r="A815">
        <v>1548764</v>
      </c>
      <c r="B815">
        <v>724094</v>
      </c>
      <c r="C815">
        <v>22.145736348617099</v>
      </c>
      <c r="D815">
        <v>38.21525281553</v>
      </c>
      <c r="E815" s="68" t="s">
        <v>313</v>
      </c>
      <c r="F815" s="8">
        <f>INDEX(Δεδομένα!$P:$P,MATCH('2020'!E815,Δεδομένα!$O:$O,0))</f>
        <v>124</v>
      </c>
      <c r="G815" s="6" t="s">
        <v>303</v>
      </c>
      <c r="H815" s="2" t="str">
        <f>INDEX(Δεδομένα!B$1:B$51,MATCH('2020'!G815,Δεδομένα!A$1:A$51,0))</f>
        <v>ΔΥΤΙΚΗΣ ΕΛΛΑΔΟΣ</v>
      </c>
      <c r="I815" s="8">
        <f>INDEX(Δεδομένα!E$1:E$13,MATCH('2020'!H815,Δεδομένα!D$1:D$13,0))</f>
        <v>7</v>
      </c>
      <c r="J815" s="1">
        <v>43865</v>
      </c>
      <c r="K815" s="6" t="s">
        <v>1195</v>
      </c>
      <c r="L815" s="36" t="str">
        <f t="shared" si="48"/>
        <v>04/02/2020 20:58</v>
      </c>
      <c r="M815" s="1">
        <v>43865</v>
      </c>
      <c r="N815" s="6" t="s">
        <v>2325</v>
      </c>
      <c r="O815" s="36" t="str">
        <f t="shared" si="49"/>
        <v>04/02/2020 22:20</v>
      </c>
      <c r="P815" s="46">
        <f t="shared" si="50"/>
        <v>5.694444444088731E-2</v>
      </c>
      <c r="Q815" s="48">
        <v>0</v>
      </c>
      <c r="R815" s="47">
        <f t="shared" si="51"/>
        <v>81.999999994877726</v>
      </c>
      <c r="S815" s="6" t="s">
        <v>315</v>
      </c>
      <c r="T815" s="6" t="s">
        <v>316</v>
      </c>
      <c r="U815" s="6" t="s">
        <v>44</v>
      </c>
      <c r="V815" s="6" t="s">
        <v>2326</v>
      </c>
      <c r="W815" s="7">
        <v>0</v>
      </c>
      <c r="X815" s="7">
        <v>0</v>
      </c>
      <c r="Y815" s="7">
        <v>0</v>
      </c>
      <c r="Z815" s="7">
        <v>0</v>
      </c>
      <c r="AA815" s="7">
        <v>2</v>
      </c>
      <c r="AB815" s="7">
        <v>0</v>
      </c>
      <c r="AC815" s="7">
        <v>0</v>
      </c>
      <c r="AD815" s="7">
        <v>0</v>
      </c>
      <c r="AE815">
        <v>6</v>
      </c>
      <c r="AF815">
        <v>0</v>
      </c>
      <c r="AG815">
        <v>0</v>
      </c>
      <c r="AH815">
        <v>0</v>
      </c>
      <c r="AI815">
        <v>0</v>
      </c>
      <c r="AJ815">
        <v>3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</row>
    <row r="816" spans="1:44" x14ac:dyDescent="0.25">
      <c r="A816">
        <v>1548609</v>
      </c>
      <c r="B816">
        <v>724078</v>
      </c>
      <c r="C816">
        <v>22.887010614727501</v>
      </c>
      <c r="D816">
        <v>38.496057220900099</v>
      </c>
      <c r="E816" s="68" t="s">
        <v>2317</v>
      </c>
      <c r="F816" s="8">
        <f>INDEX(Δεδομένα!$P:$P,MATCH('2020'!E816,Δεδομένα!$O:$O,0))</f>
        <v>175</v>
      </c>
      <c r="G816" s="6" t="s">
        <v>846</v>
      </c>
      <c r="H816" s="2" t="str">
        <f>INDEX(Δεδομένα!B$1:B$51,MATCH('2020'!G816,Δεδομένα!A$1:A$51,0))</f>
        <v>ΣΤΕΡΕΑΣ ΕΛΛΑΔΟΣ</v>
      </c>
      <c r="I816" s="8">
        <f>INDEX(Δεδομένα!E$1:E$13,MATCH('2020'!H816,Δεδομένα!D$1:D$13,0))</f>
        <v>9</v>
      </c>
      <c r="J816" s="1">
        <v>43865</v>
      </c>
      <c r="K816" s="6" t="s">
        <v>235</v>
      </c>
      <c r="L816" s="36" t="str">
        <f t="shared" si="48"/>
        <v>04/02/2020 19:50</v>
      </c>
      <c r="M816" s="1">
        <v>43865</v>
      </c>
      <c r="N816" s="6" t="s">
        <v>392</v>
      </c>
      <c r="O816" s="36" t="str">
        <f t="shared" si="49"/>
        <v>04/02/2020 21:00</v>
      </c>
      <c r="P816" s="46">
        <f t="shared" si="50"/>
        <v>4.8611111109494232E-2</v>
      </c>
      <c r="Q816" s="48">
        <v>0</v>
      </c>
      <c r="R816" s="47">
        <f t="shared" si="51"/>
        <v>69.999999997671694</v>
      </c>
      <c r="S816" s="6" t="s">
        <v>2318</v>
      </c>
      <c r="T816" s="6" t="s">
        <v>2319</v>
      </c>
      <c r="U816" s="6" t="s">
        <v>1136</v>
      </c>
      <c r="V816" s="6" t="s">
        <v>1136</v>
      </c>
      <c r="W816" s="7">
        <v>0</v>
      </c>
      <c r="X816" s="7">
        <v>0</v>
      </c>
      <c r="Y816" s="7">
        <v>0</v>
      </c>
      <c r="Z816" s="7">
        <v>0</v>
      </c>
      <c r="AA816" s="7">
        <v>0.5</v>
      </c>
      <c r="AB816" s="7">
        <v>0</v>
      </c>
      <c r="AC816" s="7">
        <v>0</v>
      </c>
      <c r="AD816" s="7">
        <v>0</v>
      </c>
      <c r="AE816">
        <v>3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</row>
    <row r="817" spans="1:44" x14ac:dyDescent="0.25">
      <c r="A817">
        <v>1537571</v>
      </c>
      <c r="B817">
        <v>723969</v>
      </c>
      <c r="C817">
        <v>24.238981468594101</v>
      </c>
      <c r="D817">
        <v>41.0109573875704</v>
      </c>
      <c r="E817" s="68" t="s">
        <v>109</v>
      </c>
      <c r="F817" s="8">
        <f>INDEX(Δεδομένα!$P:$P,MATCH('2020'!E817,Δεδομένα!$O:$O,0))</f>
        <v>27</v>
      </c>
      <c r="G817" s="6" t="s">
        <v>110</v>
      </c>
      <c r="H817" s="2" t="str">
        <f>INDEX(Δεδομένα!B$1:B$51,MATCH('2020'!G817,Δεδομένα!A$1:A$51,0))</f>
        <v>ΑΝΑΤΟΛΙΚΗΣ ΜΑΚΕΔΟΝΙΑΣ ΚΑΙ ΘΡΑΚΗΣ</v>
      </c>
      <c r="I817" s="8">
        <f>INDEX(Δεδομένα!E$1:E$13,MATCH('2020'!H817,Δεδομένα!D$1:D$13,0))</f>
        <v>2</v>
      </c>
      <c r="J817" s="1">
        <v>43865</v>
      </c>
      <c r="K817" s="6" t="s">
        <v>1454</v>
      </c>
      <c r="L817" s="36" t="str">
        <f t="shared" si="48"/>
        <v>04/02/2020 15:32</v>
      </c>
      <c r="M817" s="1">
        <v>43865</v>
      </c>
      <c r="N817" s="6" t="s">
        <v>304</v>
      </c>
      <c r="O817" s="36" t="str">
        <f t="shared" si="49"/>
        <v>04/02/2020 16:08</v>
      </c>
      <c r="P817" s="46">
        <f t="shared" si="50"/>
        <v>2.5000000001455192E-2</v>
      </c>
      <c r="Q817" s="48">
        <v>0</v>
      </c>
      <c r="R817" s="47">
        <f t="shared" si="51"/>
        <v>36.000000002095476</v>
      </c>
      <c r="S817" s="6" t="s">
        <v>110</v>
      </c>
      <c r="T817" s="6" t="s">
        <v>2284</v>
      </c>
      <c r="U817" s="6" t="s">
        <v>2285</v>
      </c>
      <c r="V817" s="6" t="s">
        <v>2286</v>
      </c>
      <c r="W817" s="7">
        <v>0</v>
      </c>
      <c r="X817" s="7">
        <v>0</v>
      </c>
      <c r="Y817" s="7">
        <v>0</v>
      </c>
      <c r="Z817" s="7">
        <v>0</v>
      </c>
      <c r="AA817" s="7">
        <v>0</v>
      </c>
      <c r="AB817" s="7">
        <v>0.3</v>
      </c>
      <c r="AC817" s="7">
        <v>0</v>
      </c>
      <c r="AD817" s="7">
        <v>0</v>
      </c>
      <c r="AE817">
        <v>2</v>
      </c>
      <c r="AF817">
        <v>0</v>
      </c>
      <c r="AG817">
        <v>0</v>
      </c>
      <c r="AH817">
        <v>0</v>
      </c>
      <c r="AI817">
        <v>0</v>
      </c>
      <c r="AJ817">
        <v>1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</row>
    <row r="818" spans="1:44" x14ac:dyDescent="0.25">
      <c r="A818">
        <v>1537581</v>
      </c>
      <c r="B818">
        <v>724012</v>
      </c>
      <c r="C818">
        <v>23.996375345237301</v>
      </c>
      <c r="D818">
        <v>41.153643476491602</v>
      </c>
      <c r="E818" s="68" t="s">
        <v>109</v>
      </c>
      <c r="F818" s="8">
        <f>INDEX(Δεδομένα!$P:$P,MATCH('2020'!E818,Δεδομένα!$O:$O,0))</f>
        <v>27</v>
      </c>
      <c r="G818" s="6" t="s">
        <v>110</v>
      </c>
      <c r="H818" s="2" t="str">
        <f>INDEX(Δεδομένα!B$1:B$51,MATCH('2020'!G818,Δεδομένα!A$1:A$51,0))</f>
        <v>ΑΝΑΤΟΛΙΚΗΣ ΜΑΚΕΔΟΝΙΑΣ ΚΑΙ ΘΡΑΚΗΣ</v>
      </c>
      <c r="I818" s="8">
        <f>INDEX(Δεδομένα!E$1:E$13,MATCH('2020'!H818,Δεδομένα!D$1:D$13,0))</f>
        <v>2</v>
      </c>
      <c r="J818" s="1">
        <v>43865</v>
      </c>
      <c r="K818" s="6" t="s">
        <v>156</v>
      </c>
      <c r="L818" s="36" t="str">
        <f t="shared" si="48"/>
        <v>04/02/2020 17:30</v>
      </c>
      <c r="M818" s="1">
        <v>43865</v>
      </c>
      <c r="N818" s="6" t="s">
        <v>154</v>
      </c>
      <c r="O818" s="36" t="str">
        <f t="shared" si="49"/>
        <v>04/02/2020 18:05</v>
      </c>
      <c r="P818" s="46">
        <f t="shared" si="50"/>
        <v>2.4305555554747116E-2</v>
      </c>
      <c r="Q818" s="48">
        <v>0</v>
      </c>
      <c r="R818" s="47">
        <f t="shared" si="51"/>
        <v>34.999999998835847</v>
      </c>
      <c r="S818" s="6" t="s">
        <v>110</v>
      </c>
      <c r="T818" s="6" t="s">
        <v>1930</v>
      </c>
      <c r="U818" s="6" t="s">
        <v>2299</v>
      </c>
      <c r="V818" s="6" t="s">
        <v>2300</v>
      </c>
      <c r="W818" s="7">
        <v>0</v>
      </c>
      <c r="X818" s="7">
        <v>0</v>
      </c>
      <c r="Y818" s="7">
        <v>0</v>
      </c>
      <c r="Z818" s="7">
        <v>0</v>
      </c>
      <c r="AA818" s="7">
        <v>0</v>
      </c>
      <c r="AB818" s="7">
        <v>0.1</v>
      </c>
      <c r="AC818" s="7">
        <v>0</v>
      </c>
      <c r="AD818" s="7">
        <v>0</v>
      </c>
      <c r="AE818">
        <v>3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</row>
    <row r="819" spans="1:44" x14ac:dyDescent="0.25">
      <c r="A819">
        <v>1537507</v>
      </c>
      <c r="B819">
        <v>723976</v>
      </c>
      <c r="C819">
        <v>25.586605731890199</v>
      </c>
      <c r="D819">
        <v>40.409142163583802</v>
      </c>
      <c r="E819" s="68" t="s">
        <v>2287</v>
      </c>
      <c r="F819" s="8">
        <f>INDEX(Δεδομένα!$P:$P,MATCH('2020'!E819,Δεδομένα!$O:$O,0))</f>
        <v>34</v>
      </c>
      <c r="G819" s="6" t="s">
        <v>148</v>
      </c>
      <c r="H819" s="2" t="str">
        <f>INDEX(Δεδομένα!B$1:B$51,MATCH('2020'!G819,Δεδομένα!A$1:A$51,0))</f>
        <v>ΑΝΑΤΟΛΙΚΗΣ ΜΑΚΕΔΟΝΙΑΣ ΚΑΙ ΘΡΑΚΗΣ</v>
      </c>
      <c r="I819" s="8">
        <f>INDEX(Δεδομένα!E$1:E$13,MATCH('2020'!H819,Δεδομένα!D$1:D$13,0))</f>
        <v>2</v>
      </c>
      <c r="J819" s="1">
        <v>43865</v>
      </c>
      <c r="K819" s="6" t="s">
        <v>88</v>
      </c>
      <c r="L819" s="36" t="str">
        <f t="shared" si="48"/>
        <v>04/02/2020 15:28</v>
      </c>
      <c r="M819" s="1">
        <v>43865</v>
      </c>
      <c r="N819" s="6" t="s">
        <v>1439</v>
      </c>
      <c r="O819" s="36" t="str">
        <f t="shared" si="49"/>
        <v>04/02/2020 22:10</v>
      </c>
      <c r="P819" s="46">
        <f t="shared" si="50"/>
        <v>0.27916666666715173</v>
      </c>
      <c r="Q819" s="48">
        <v>0</v>
      </c>
      <c r="R819" s="47">
        <f t="shared" si="51"/>
        <v>402.00000000069849</v>
      </c>
      <c r="S819" s="6" t="s">
        <v>151</v>
      </c>
      <c r="T819" s="6" t="s">
        <v>2288</v>
      </c>
      <c r="U819" s="6" t="s">
        <v>44</v>
      </c>
      <c r="V819" s="6" t="s">
        <v>2289</v>
      </c>
      <c r="W819" s="7">
        <v>0</v>
      </c>
      <c r="X819" s="7">
        <v>0.6</v>
      </c>
      <c r="Y819" s="7">
        <v>0</v>
      </c>
      <c r="Z819" s="7">
        <v>0</v>
      </c>
      <c r="AA819" s="7">
        <v>0</v>
      </c>
      <c r="AB819" s="7">
        <v>0</v>
      </c>
      <c r="AC819" s="7">
        <v>0</v>
      </c>
      <c r="AD819" s="7">
        <v>0</v>
      </c>
      <c r="AE819">
        <v>4</v>
      </c>
      <c r="AF819">
        <v>0</v>
      </c>
      <c r="AG819">
        <v>0</v>
      </c>
      <c r="AH819">
        <v>0</v>
      </c>
      <c r="AI819">
        <v>0</v>
      </c>
      <c r="AJ819">
        <v>2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</row>
    <row r="820" spans="1:44" x14ac:dyDescent="0.25">
      <c r="A820">
        <v>1537417</v>
      </c>
      <c r="B820">
        <v>723932</v>
      </c>
      <c r="C820">
        <v>22.500890370317599</v>
      </c>
      <c r="D820">
        <v>40.610412790886897</v>
      </c>
      <c r="E820" s="68" t="s">
        <v>1880</v>
      </c>
      <c r="F820" s="8">
        <f>INDEX(Δεδομένα!$P:$P,MATCH('2020'!E820,Δεδομένα!$O:$O,0))</f>
        <v>66</v>
      </c>
      <c r="G820" s="6" t="s">
        <v>238</v>
      </c>
      <c r="H820" s="2" t="str">
        <f>INDEX(Δεδομένα!B$1:B$51,MATCH('2020'!G820,Δεδομένα!A$1:A$51,0))</f>
        <v>ΚΕΝΤΡΙΚΗΣ ΜΑΚΕΔΟΝΙΑΣ</v>
      </c>
      <c r="I820" s="8">
        <f>INDEX(Δεδομένα!E$1:E$13,MATCH('2020'!H820,Δεδομένα!D$1:D$13,0))</f>
        <v>3</v>
      </c>
      <c r="J820" s="1">
        <v>43865</v>
      </c>
      <c r="K820" s="6" t="s">
        <v>2185</v>
      </c>
      <c r="L820" s="36" t="str">
        <f t="shared" si="48"/>
        <v>04/02/2020 12:36</v>
      </c>
      <c r="M820" s="1">
        <v>43865</v>
      </c>
      <c r="N820" s="6" t="s">
        <v>363</v>
      </c>
      <c r="O820" s="36" t="str">
        <f t="shared" si="49"/>
        <v>04/02/2020 14:40</v>
      </c>
      <c r="P820" s="46">
        <f t="shared" si="50"/>
        <v>8.611111110803904E-2</v>
      </c>
      <c r="Q820" s="48">
        <v>0</v>
      </c>
      <c r="R820" s="47">
        <f t="shared" si="51"/>
        <v>123.99999999557622</v>
      </c>
      <c r="S820" s="6" t="s">
        <v>897</v>
      </c>
      <c r="T820" s="6" t="s">
        <v>1966</v>
      </c>
      <c r="U820" s="6" t="s">
        <v>44</v>
      </c>
      <c r="V820" s="6" t="s">
        <v>2280</v>
      </c>
      <c r="W820" s="7">
        <v>0</v>
      </c>
      <c r="X820" s="7">
        <v>0</v>
      </c>
      <c r="Y820" s="7">
        <v>0</v>
      </c>
      <c r="Z820" s="7">
        <v>5</v>
      </c>
      <c r="AA820" s="7">
        <v>5</v>
      </c>
      <c r="AB820" s="7">
        <v>0</v>
      </c>
      <c r="AC820" s="7">
        <v>0</v>
      </c>
      <c r="AD820" s="7">
        <v>0</v>
      </c>
      <c r="AE820">
        <v>2</v>
      </c>
      <c r="AF820">
        <v>0</v>
      </c>
      <c r="AG820">
        <v>0</v>
      </c>
      <c r="AH820">
        <v>0</v>
      </c>
      <c r="AI820">
        <v>0</v>
      </c>
      <c r="AJ820">
        <v>1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</row>
    <row r="821" spans="1:44" x14ac:dyDescent="0.25">
      <c r="A821">
        <v>1537521</v>
      </c>
      <c r="B821">
        <v>723997</v>
      </c>
      <c r="C821">
        <v>22.239656120951999</v>
      </c>
      <c r="D821">
        <v>40.534902618108703</v>
      </c>
      <c r="E821" s="68" t="s">
        <v>852</v>
      </c>
      <c r="F821" s="8">
        <f>INDEX(Δεδομένα!$P:$P,MATCH('2020'!E821,Δεδομένα!$O:$O,0))</f>
        <v>63</v>
      </c>
      <c r="G821" s="6" t="s">
        <v>238</v>
      </c>
      <c r="H821" s="2" t="str">
        <f>INDEX(Δεδομένα!B$1:B$51,MATCH('2020'!G821,Δεδομένα!A$1:A$51,0))</f>
        <v>ΚΕΝΤΡΙΚΗΣ ΜΑΚΕΔΟΝΙΑΣ</v>
      </c>
      <c r="I821" s="8">
        <f>INDEX(Δεδομένα!E$1:E$13,MATCH('2020'!H821,Δεδομένα!D$1:D$13,0))</f>
        <v>3</v>
      </c>
      <c r="J821" s="1">
        <v>43865</v>
      </c>
      <c r="K821" s="6" t="s">
        <v>198</v>
      </c>
      <c r="L821" s="36" t="str">
        <f t="shared" si="48"/>
        <v>04/02/2020 16:30</v>
      </c>
      <c r="M821" s="1">
        <v>43865</v>
      </c>
      <c r="N821" s="6" t="s">
        <v>305</v>
      </c>
      <c r="O821" s="36" t="str">
        <f t="shared" si="49"/>
        <v>04/02/2020 16:55</v>
      </c>
      <c r="P821" s="46">
        <f t="shared" si="50"/>
        <v>1.7361111109494232E-2</v>
      </c>
      <c r="Q821" s="48">
        <v>0</v>
      </c>
      <c r="R821" s="47">
        <f t="shared" si="51"/>
        <v>24.999999997671694</v>
      </c>
      <c r="S821" s="6" t="s">
        <v>897</v>
      </c>
      <c r="T821" s="6" t="s">
        <v>853</v>
      </c>
      <c r="U821" s="6" t="s">
        <v>44</v>
      </c>
      <c r="V821" s="6" t="s">
        <v>2296</v>
      </c>
      <c r="W821" s="7">
        <v>0</v>
      </c>
      <c r="X821" s="7">
        <v>0</v>
      </c>
      <c r="Y821" s="7">
        <v>0</v>
      </c>
      <c r="Z821" s="7">
        <v>0</v>
      </c>
      <c r="AA821" s="7">
        <v>0.05</v>
      </c>
      <c r="AB821" s="7">
        <v>0</v>
      </c>
      <c r="AC821" s="7">
        <v>0</v>
      </c>
      <c r="AD821" s="7">
        <v>0.15</v>
      </c>
      <c r="AE821">
        <v>2</v>
      </c>
      <c r="AF821">
        <v>0</v>
      </c>
      <c r="AG821">
        <v>0</v>
      </c>
      <c r="AH821">
        <v>0</v>
      </c>
      <c r="AI821">
        <v>0</v>
      </c>
      <c r="AJ821">
        <v>1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</row>
    <row r="822" spans="1:44" x14ac:dyDescent="0.25">
      <c r="A822">
        <v>1537849</v>
      </c>
      <c r="B822">
        <v>724009</v>
      </c>
      <c r="C822">
        <v>22.718391123265199</v>
      </c>
      <c r="D822">
        <v>40.766427130142503</v>
      </c>
      <c r="E822" s="68" t="s">
        <v>175</v>
      </c>
      <c r="F822" s="8">
        <f>INDEX(Δεδομένα!$P:$P,MATCH('2020'!E822,Δεδομένα!$O:$O,0))</f>
        <v>44</v>
      </c>
      <c r="G822" s="6" t="s">
        <v>170</v>
      </c>
      <c r="H822" s="2" t="str">
        <f>INDEX(Δεδομένα!B$1:B$51,MATCH('2020'!G822,Δεδομένα!A$1:A$51,0))</f>
        <v>ΚΕΝΤΡΙΚΗΣ ΜΑΚΕΔΟΝΙΑΣ</v>
      </c>
      <c r="I822" s="8">
        <f>INDEX(Δεδομένα!E$1:E$13,MATCH('2020'!H822,Δεδομένα!D$1:D$13,0))</f>
        <v>3</v>
      </c>
      <c r="J822" s="1">
        <v>43865</v>
      </c>
      <c r="K822" s="6" t="s">
        <v>1455</v>
      </c>
      <c r="L822" s="36" t="str">
        <f t="shared" si="48"/>
        <v>04/02/2020 17:31</v>
      </c>
      <c r="M822" s="1">
        <v>43865</v>
      </c>
      <c r="N822" s="6" t="s">
        <v>336</v>
      </c>
      <c r="O822" s="36" t="str">
        <f t="shared" si="49"/>
        <v>04/02/2020 17:40</v>
      </c>
      <c r="P822" s="46">
        <f t="shared" si="50"/>
        <v>6.2499999985448085E-3</v>
      </c>
      <c r="Q822" s="48">
        <v>0</v>
      </c>
      <c r="R822" s="47">
        <f t="shared" si="51"/>
        <v>8.9999999979045242</v>
      </c>
      <c r="S822" s="6" t="s">
        <v>205</v>
      </c>
      <c r="T822" s="6" t="s">
        <v>187</v>
      </c>
      <c r="U822" s="6" t="s">
        <v>44</v>
      </c>
      <c r="V822" s="6" t="s">
        <v>2298</v>
      </c>
      <c r="W822" s="7">
        <v>0</v>
      </c>
      <c r="X822" s="7">
        <v>0</v>
      </c>
      <c r="Y822" s="7">
        <v>0</v>
      </c>
      <c r="Z822" s="7">
        <v>0</v>
      </c>
      <c r="AA822" s="7">
        <v>2</v>
      </c>
      <c r="AB822" s="7">
        <v>0</v>
      </c>
      <c r="AC822" s="7">
        <v>0</v>
      </c>
      <c r="AD822" s="7">
        <v>0</v>
      </c>
      <c r="AE822">
        <v>4</v>
      </c>
      <c r="AF822">
        <v>0</v>
      </c>
      <c r="AG822">
        <v>0</v>
      </c>
      <c r="AH822">
        <v>0</v>
      </c>
      <c r="AI822">
        <v>0</v>
      </c>
      <c r="AJ822">
        <v>1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</row>
    <row r="823" spans="1:44" x14ac:dyDescent="0.25">
      <c r="A823">
        <v>1537396</v>
      </c>
      <c r="B823">
        <v>724074</v>
      </c>
      <c r="C823">
        <v>22.601741955286698</v>
      </c>
      <c r="D823">
        <v>40.7357679226768</v>
      </c>
      <c r="E823" s="68" t="s">
        <v>1668</v>
      </c>
      <c r="F823" s="8">
        <f>INDEX(Δεδομένα!$P:$P,MATCH('2020'!E823,Δεδομένα!$O:$O,0))</f>
        <v>257</v>
      </c>
      <c r="G823" s="6" t="s">
        <v>170</v>
      </c>
      <c r="H823" s="2" t="str">
        <f>INDEX(Δεδομένα!B$1:B$51,MATCH('2020'!G823,Δεδομένα!A$1:A$51,0))</f>
        <v>ΚΕΝΤΡΙΚΗΣ ΜΑΚΕΔΟΝΙΑΣ</v>
      </c>
      <c r="I823" s="8">
        <f>INDEX(Δεδομένα!E$1:E$13,MATCH('2020'!H823,Δεδομένα!D$1:D$13,0))</f>
        <v>3</v>
      </c>
      <c r="J823" s="1">
        <v>43865</v>
      </c>
      <c r="K823" s="6" t="s">
        <v>2315</v>
      </c>
      <c r="L823" s="36" t="str">
        <f t="shared" si="48"/>
        <v>04/02/2020 19:46</v>
      </c>
      <c r="M823" s="1">
        <v>43865</v>
      </c>
      <c r="N823" s="6" t="s">
        <v>2316</v>
      </c>
      <c r="O823" s="36" t="str">
        <f t="shared" si="49"/>
        <v>04/02/2020 20:18</v>
      </c>
      <c r="P823" s="46">
        <f t="shared" si="50"/>
        <v>2.2222222221898846E-2</v>
      </c>
      <c r="Q823" s="48">
        <v>0</v>
      </c>
      <c r="R823" s="47">
        <f t="shared" si="51"/>
        <v>31.999999999534339</v>
      </c>
      <c r="S823" s="6" t="s">
        <v>170</v>
      </c>
      <c r="T823" s="6" t="s">
        <v>187</v>
      </c>
      <c r="U823" s="6" t="s">
        <v>1108</v>
      </c>
      <c r="V823" s="6" t="s">
        <v>1706</v>
      </c>
      <c r="W823" s="7">
        <v>0</v>
      </c>
      <c r="X823" s="7">
        <v>0</v>
      </c>
      <c r="Y823" s="7">
        <v>0</v>
      </c>
      <c r="Z823" s="7">
        <v>0</v>
      </c>
      <c r="AA823" s="7">
        <v>0.2</v>
      </c>
      <c r="AB823" s="7">
        <v>0</v>
      </c>
      <c r="AC823" s="7">
        <v>0</v>
      </c>
      <c r="AD823" s="7">
        <v>0</v>
      </c>
      <c r="AE823">
        <v>4</v>
      </c>
      <c r="AF823">
        <v>0</v>
      </c>
      <c r="AG823">
        <v>1</v>
      </c>
      <c r="AH823">
        <v>0</v>
      </c>
      <c r="AI823">
        <v>0</v>
      </c>
      <c r="AJ823">
        <v>2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</row>
    <row r="824" spans="1:44" x14ac:dyDescent="0.25">
      <c r="A824">
        <v>1537611</v>
      </c>
      <c r="B824">
        <v>723945</v>
      </c>
      <c r="C824">
        <v>24.762337252631099</v>
      </c>
      <c r="D824">
        <v>41.0843927881117</v>
      </c>
      <c r="E824" s="68" t="s">
        <v>919</v>
      </c>
      <c r="F824" s="8">
        <f>INDEX(Δεδομένα!$P:$P,MATCH('2020'!E824,Δεδομένα!$O:$O,0))</f>
        <v>26</v>
      </c>
      <c r="G824" s="6" t="s">
        <v>77</v>
      </c>
      <c r="H824" s="2" t="str">
        <f>INDEX(Δεδομένα!B$1:B$51,MATCH('2020'!G824,Δεδομένα!A$1:A$51,0))</f>
        <v>ΑΝΑΤΟΛΙΚΗΣ ΜΑΚΕΔΟΝΙΑΣ ΚΑΙ ΘΡΑΚΗΣ</v>
      </c>
      <c r="I824" s="8">
        <f>INDEX(Δεδομένα!E$1:E$13,MATCH('2020'!H824,Δεδομένα!D$1:D$13,0))</f>
        <v>2</v>
      </c>
      <c r="J824" s="1">
        <v>43865</v>
      </c>
      <c r="K824" s="6" t="s">
        <v>1790</v>
      </c>
      <c r="L824" s="36" t="str">
        <f t="shared" si="48"/>
        <v>04/02/2020 13:23</v>
      </c>
      <c r="M824" s="1">
        <v>43865</v>
      </c>
      <c r="N824" s="6" t="s">
        <v>271</v>
      </c>
      <c r="O824" s="36" t="str">
        <f t="shared" si="49"/>
        <v>04/02/2020 14:16</v>
      </c>
      <c r="P824" s="46">
        <f t="shared" si="50"/>
        <v>3.680555555911269E-2</v>
      </c>
      <c r="Q824" s="48">
        <v>0</v>
      </c>
      <c r="R824" s="47">
        <f t="shared" si="51"/>
        <v>53.000000005122274</v>
      </c>
      <c r="S824" s="6" t="s">
        <v>44</v>
      </c>
      <c r="T824" s="6" t="s">
        <v>921</v>
      </c>
      <c r="U824" s="6" t="s">
        <v>44</v>
      </c>
      <c r="V824" s="6" t="s">
        <v>2281</v>
      </c>
      <c r="W824" s="7">
        <v>0</v>
      </c>
      <c r="X824" s="7">
        <v>0</v>
      </c>
      <c r="Y824" s="7">
        <v>0</v>
      </c>
      <c r="Z824" s="7">
        <v>0.05</v>
      </c>
      <c r="AA824" s="7">
        <v>0</v>
      </c>
      <c r="AB824" s="7">
        <v>0</v>
      </c>
      <c r="AC824" s="7">
        <v>0</v>
      </c>
      <c r="AD824" s="7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</row>
    <row r="825" spans="1:44" x14ac:dyDescent="0.25">
      <c r="A825">
        <v>1537615</v>
      </c>
      <c r="B825">
        <v>723987</v>
      </c>
      <c r="C825">
        <v>24.722306433059899</v>
      </c>
      <c r="D825">
        <v>41.045383841851802</v>
      </c>
      <c r="E825" s="68" t="s">
        <v>919</v>
      </c>
      <c r="F825" s="8">
        <f>INDEX(Δεδομένα!$P:$P,MATCH('2020'!E825,Δεδομένα!$O:$O,0))</f>
        <v>26</v>
      </c>
      <c r="G825" s="6" t="s">
        <v>77</v>
      </c>
      <c r="H825" s="2" t="str">
        <f>INDEX(Δεδομένα!B$1:B$51,MATCH('2020'!G825,Δεδομένα!A$1:A$51,0))</f>
        <v>ΑΝΑΤΟΛΙΚΗΣ ΜΑΚΕΔΟΝΙΑΣ ΚΑΙ ΘΡΑΚΗΣ</v>
      </c>
      <c r="I825" s="8">
        <f>INDEX(Δεδομένα!E$1:E$13,MATCH('2020'!H825,Δεδομένα!D$1:D$13,0))</f>
        <v>2</v>
      </c>
      <c r="J825" s="1">
        <v>43865</v>
      </c>
      <c r="K825" s="6" t="s">
        <v>586</v>
      </c>
      <c r="L825" s="36" t="str">
        <f t="shared" si="48"/>
        <v>04/02/2020 16:05</v>
      </c>
      <c r="M825" s="1">
        <v>43865</v>
      </c>
      <c r="N825" s="6" t="s">
        <v>750</v>
      </c>
      <c r="O825" s="36" t="str">
        <f t="shared" si="49"/>
        <v>04/02/2020 16:45</v>
      </c>
      <c r="P825" s="46">
        <f t="shared" si="50"/>
        <v>2.7777777773735579E-2</v>
      </c>
      <c r="Q825" s="48">
        <v>0</v>
      </c>
      <c r="R825" s="47">
        <f t="shared" si="51"/>
        <v>39.999999994179234</v>
      </c>
      <c r="S825" s="6" t="s">
        <v>44</v>
      </c>
      <c r="T825" s="6" t="s">
        <v>921</v>
      </c>
      <c r="U825" s="6" t="s">
        <v>44</v>
      </c>
      <c r="V825" s="6" t="s">
        <v>2291</v>
      </c>
      <c r="W825" s="7">
        <v>0</v>
      </c>
      <c r="X825" s="7">
        <v>0</v>
      </c>
      <c r="Y825" s="7">
        <v>0</v>
      </c>
      <c r="Z825" s="7">
        <v>0.05</v>
      </c>
      <c r="AA825" s="7">
        <v>0</v>
      </c>
      <c r="AB825" s="7">
        <v>0</v>
      </c>
      <c r="AC825" s="7">
        <v>0</v>
      </c>
      <c r="AD825" s="7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</row>
    <row r="826" spans="1:44" x14ac:dyDescent="0.25">
      <c r="A826">
        <v>1538162</v>
      </c>
      <c r="B826">
        <v>724016</v>
      </c>
      <c r="C826">
        <v>24.288237189516099</v>
      </c>
      <c r="D826">
        <v>41.034016123039599</v>
      </c>
      <c r="E826" s="68" t="s">
        <v>1176</v>
      </c>
      <c r="F826" s="8">
        <f>INDEX(Δεδομένα!$P:$P,MATCH('2020'!E826,Δεδομένα!$O:$O,0))</f>
        <v>23</v>
      </c>
      <c r="G826" s="6" t="s">
        <v>77</v>
      </c>
      <c r="H826" s="2" t="str">
        <f>INDEX(Δεδομένα!B$1:B$51,MATCH('2020'!G826,Δεδομένα!A$1:A$51,0))</f>
        <v>ΑΝΑΤΟΛΙΚΗΣ ΜΑΚΕΔΟΝΙΑΣ ΚΑΙ ΘΡΑΚΗΣ</v>
      </c>
      <c r="I826" s="8">
        <f>INDEX(Δεδομένα!E$1:E$13,MATCH('2020'!H826,Δεδομένα!D$1:D$13,0))</f>
        <v>2</v>
      </c>
      <c r="J826" s="1">
        <v>43865</v>
      </c>
      <c r="K826" s="6" t="s">
        <v>1265</v>
      </c>
      <c r="L826" s="36" t="str">
        <f t="shared" si="48"/>
        <v>04/02/2020 17:39</v>
      </c>
      <c r="M826" s="1">
        <v>43865</v>
      </c>
      <c r="N826" s="6" t="s">
        <v>1899</v>
      </c>
      <c r="O826" s="36" t="str">
        <f t="shared" si="49"/>
        <v>04/02/2020 19:02</v>
      </c>
      <c r="P826" s="46">
        <f t="shared" si="50"/>
        <v>5.7638888887595385E-2</v>
      </c>
      <c r="Q826" s="48">
        <v>0</v>
      </c>
      <c r="R826" s="47">
        <f t="shared" si="51"/>
        <v>82.999999998137355</v>
      </c>
      <c r="S826" s="6" t="s">
        <v>77</v>
      </c>
      <c r="T826" s="6" t="s">
        <v>1177</v>
      </c>
      <c r="U826" s="6" t="s">
        <v>44</v>
      </c>
      <c r="V826" s="6" t="s">
        <v>2301</v>
      </c>
      <c r="W826" s="7">
        <v>0</v>
      </c>
      <c r="X826" s="7">
        <v>0</v>
      </c>
      <c r="Y826" s="7">
        <v>0</v>
      </c>
      <c r="Z826" s="7">
        <v>0.5</v>
      </c>
      <c r="AA826" s="7">
        <v>0</v>
      </c>
      <c r="AB826" s="7">
        <v>0</v>
      </c>
      <c r="AC826" s="7">
        <v>0</v>
      </c>
      <c r="AD826" s="7">
        <v>0</v>
      </c>
      <c r="AE826">
        <v>2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</row>
    <row r="827" spans="1:44" x14ac:dyDescent="0.25">
      <c r="A827">
        <v>1545968</v>
      </c>
      <c r="B827">
        <v>724054</v>
      </c>
      <c r="C827">
        <v>22.057355221604301</v>
      </c>
      <c r="D827">
        <v>39.386940582184302</v>
      </c>
      <c r="E827" s="68" t="s">
        <v>1042</v>
      </c>
      <c r="F827" s="8">
        <f>INDEX(Δεδομένα!$P:$P,MATCH('2020'!E827,Δεδομένα!$O:$O,0))</f>
        <v>116</v>
      </c>
      <c r="G827" s="6" t="s">
        <v>294</v>
      </c>
      <c r="H827" s="2" t="str">
        <f>INDEX(Δεδομένα!B$1:B$51,MATCH('2020'!G827,Δεδομένα!A$1:A$51,0))</f>
        <v>ΘΕΣΣΑΛΙΑΣ</v>
      </c>
      <c r="I827" s="8">
        <f>INDEX(Δεδομένα!E$1:E$13,MATCH('2020'!H827,Δεδομένα!D$1:D$13,0))</f>
        <v>6</v>
      </c>
      <c r="J827" s="1">
        <v>43865</v>
      </c>
      <c r="K827" s="6" t="s">
        <v>259</v>
      </c>
      <c r="L827" s="36" t="str">
        <f t="shared" si="48"/>
        <v>04/02/2020 19:00</v>
      </c>
      <c r="M827" s="1">
        <v>43865</v>
      </c>
      <c r="N827" s="6" t="s">
        <v>256</v>
      </c>
      <c r="O827" s="36" t="str">
        <f t="shared" si="49"/>
        <v>04/02/2020 19:30</v>
      </c>
      <c r="P827" s="46">
        <f t="shared" si="50"/>
        <v>2.0833333335758653E-2</v>
      </c>
      <c r="Q827" s="48">
        <v>0</v>
      </c>
      <c r="R827" s="47">
        <f t="shared" si="51"/>
        <v>30.00000000349246</v>
      </c>
      <c r="S827" s="6" t="s">
        <v>294</v>
      </c>
      <c r="T827" s="6" t="s">
        <v>1043</v>
      </c>
      <c r="U827" s="6" t="s">
        <v>2310</v>
      </c>
      <c r="V827" s="6" t="s">
        <v>2311</v>
      </c>
      <c r="W827" s="7">
        <v>0</v>
      </c>
      <c r="X827" s="7">
        <v>0</v>
      </c>
      <c r="Y827" s="7">
        <v>0</v>
      </c>
      <c r="Z827" s="7">
        <v>0</v>
      </c>
      <c r="AA827" s="7">
        <v>0.2</v>
      </c>
      <c r="AB827" s="7">
        <v>0</v>
      </c>
      <c r="AC827" s="7">
        <v>0</v>
      </c>
      <c r="AD827" s="7">
        <v>0</v>
      </c>
      <c r="AE827">
        <v>2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</row>
    <row r="828" spans="1:44" x14ac:dyDescent="0.25">
      <c r="A828">
        <v>1537451</v>
      </c>
      <c r="B828">
        <v>724084</v>
      </c>
      <c r="C828">
        <v>21.7621830991582</v>
      </c>
      <c r="D828">
        <v>39.4167374891097</v>
      </c>
      <c r="E828" s="68" t="s">
        <v>1279</v>
      </c>
      <c r="F828" s="8">
        <f>INDEX(Δεδομένα!$P:$P,MATCH('2020'!E828,Δεδομένα!$O:$O,0))</f>
        <v>117</v>
      </c>
      <c r="G828" s="6" t="s">
        <v>294</v>
      </c>
      <c r="H828" s="2" t="str">
        <f>INDEX(Δεδομένα!B$1:B$51,MATCH('2020'!G828,Δεδομένα!A$1:A$51,0))</f>
        <v>ΘΕΣΣΑΛΙΑΣ</v>
      </c>
      <c r="I828" s="8">
        <f>INDEX(Δεδομένα!E$1:E$13,MATCH('2020'!H828,Δεδομένα!D$1:D$13,0))</f>
        <v>6</v>
      </c>
      <c r="J828" s="1">
        <v>43865</v>
      </c>
      <c r="K828" s="6" t="s">
        <v>210</v>
      </c>
      <c r="L828" s="36" t="str">
        <f t="shared" si="48"/>
        <v>04/02/2020 19:13</v>
      </c>
      <c r="M828" s="1">
        <v>43865</v>
      </c>
      <c r="N828" s="6" t="s">
        <v>637</v>
      </c>
      <c r="O828" s="36" t="str">
        <f t="shared" si="49"/>
        <v>04/02/2020 20:15</v>
      </c>
      <c r="P828" s="46">
        <f t="shared" si="50"/>
        <v>4.3055555557657499E-2</v>
      </c>
      <c r="Q828" s="48">
        <v>0</v>
      </c>
      <c r="R828" s="47">
        <f t="shared" si="51"/>
        <v>62.000000003026798</v>
      </c>
      <c r="S828" s="6" t="s">
        <v>1282</v>
      </c>
      <c r="T828" s="6" t="s">
        <v>1283</v>
      </c>
      <c r="U828" s="6" t="s">
        <v>2322</v>
      </c>
      <c r="V828" s="6" t="s">
        <v>2323</v>
      </c>
      <c r="W828" s="7">
        <v>0</v>
      </c>
      <c r="X828" s="7">
        <v>0.3</v>
      </c>
      <c r="Y828" s="7">
        <v>0</v>
      </c>
      <c r="Z828" s="7">
        <v>0</v>
      </c>
      <c r="AA828" s="7">
        <v>0</v>
      </c>
      <c r="AB828" s="7">
        <v>0</v>
      </c>
      <c r="AC828" s="7">
        <v>0</v>
      </c>
      <c r="AD828" s="7">
        <v>0</v>
      </c>
      <c r="AE828">
        <v>3</v>
      </c>
      <c r="AF828">
        <v>0</v>
      </c>
      <c r="AG828">
        <v>0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</row>
    <row r="829" spans="1:44" x14ac:dyDescent="0.25">
      <c r="A829">
        <v>1537494</v>
      </c>
      <c r="B829">
        <v>723875</v>
      </c>
      <c r="C829">
        <v>21.160184323598699</v>
      </c>
      <c r="D829">
        <v>40.562692018222101</v>
      </c>
      <c r="E829" s="68" t="s">
        <v>1259</v>
      </c>
      <c r="F829" s="8">
        <f>INDEX(Δεδομένα!$P:$P,MATCH('2020'!E829,Δεδομένα!$O:$O,0))</f>
        <v>75</v>
      </c>
      <c r="G829" s="6" t="s">
        <v>1063</v>
      </c>
      <c r="H829" s="2" t="str">
        <f>INDEX(Δεδομένα!B$1:B$51,MATCH('2020'!G829,Δεδομένα!A$1:A$51,0))</f>
        <v>ΔΥΤΙΚΗΣ ΜΑΚΕΔΟΝΙΑΣ</v>
      </c>
      <c r="I829" s="8">
        <f>INDEX(Δεδομένα!E$1:E$13,MATCH('2020'!H829,Δεδομένα!D$1:D$13,0))</f>
        <v>4</v>
      </c>
      <c r="J829" s="1">
        <v>43865</v>
      </c>
      <c r="K829" s="6" t="s">
        <v>1159</v>
      </c>
      <c r="L829" s="36" t="str">
        <f t="shared" si="48"/>
        <v>04/02/2020 13:59</v>
      </c>
      <c r="M829" s="1">
        <v>43866</v>
      </c>
      <c r="N829" s="6" t="s">
        <v>2276</v>
      </c>
      <c r="O829" s="36" t="str">
        <f t="shared" si="49"/>
        <v>05/02/2020 07:35</v>
      </c>
      <c r="P829" s="46">
        <f t="shared" si="50"/>
        <v>0.73333333332993789</v>
      </c>
      <c r="Q829" s="48">
        <v>0</v>
      </c>
      <c r="R829" s="47">
        <f t="shared" si="51"/>
        <v>1055.9999999951106</v>
      </c>
      <c r="S829" s="6" t="s">
        <v>1260</v>
      </c>
      <c r="T829" s="6" t="s">
        <v>1261</v>
      </c>
      <c r="U829" s="6" t="s">
        <v>2277</v>
      </c>
      <c r="V829" s="6" t="s">
        <v>2278</v>
      </c>
      <c r="W829" s="7">
        <v>0</v>
      </c>
      <c r="X829" s="7">
        <v>80</v>
      </c>
      <c r="Y829" s="7">
        <v>0</v>
      </c>
      <c r="Z829" s="7">
        <v>300</v>
      </c>
      <c r="AA829" s="7">
        <v>0</v>
      </c>
      <c r="AB829" s="7">
        <v>0</v>
      </c>
      <c r="AC829" s="7">
        <v>0</v>
      </c>
      <c r="AD829" s="7">
        <v>0</v>
      </c>
      <c r="AE829">
        <v>24</v>
      </c>
      <c r="AF829">
        <v>0</v>
      </c>
      <c r="AG829">
        <v>0</v>
      </c>
      <c r="AH829">
        <v>0</v>
      </c>
      <c r="AI829">
        <v>1</v>
      </c>
      <c r="AJ829">
        <v>8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</row>
    <row r="830" spans="1:44" x14ac:dyDescent="0.25">
      <c r="A830">
        <v>1539776</v>
      </c>
      <c r="B830">
        <v>723951</v>
      </c>
      <c r="C830">
        <v>22.644840240478501</v>
      </c>
      <c r="D830">
        <v>37.949123382568402</v>
      </c>
      <c r="E830" s="68" t="s">
        <v>390</v>
      </c>
      <c r="F830" s="8">
        <f>INDEX(Δεδομένα!$P:$P,MATCH('2020'!E830,Δεδομένα!$O:$O,0))</f>
        <v>159</v>
      </c>
      <c r="G830" s="6" t="s">
        <v>391</v>
      </c>
      <c r="H830" s="2" t="str">
        <f>INDEX(Δεδομένα!B$1:B$51,MATCH('2020'!G830,Δεδομένα!A$1:A$51,0))</f>
        <v>ΠΕΛΛΟΠΟΝΗΣΟΥ</v>
      </c>
      <c r="I830" s="8">
        <f>INDEX(Δεδομένα!E$1:E$13,MATCH('2020'!H830,Δεδομένα!D$1:D$13,0))</f>
        <v>8</v>
      </c>
      <c r="J830" s="1">
        <v>43865</v>
      </c>
      <c r="K830" s="6" t="s">
        <v>616</v>
      </c>
      <c r="L830" s="36" t="str">
        <f t="shared" si="48"/>
        <v>04/02/2020 13:30</v>
      </c>
      <c r="M830" s="1">
        <v>43865</v>
      </c>
      <c r="N830" s="6" t="s">
        <v>418</v>
      </c>
      <c r="O830" s="36" t="str">
        <f t="shared" si="49"/>
        <v>04/02/2020 18:45</v>
      </c>
      <c r="P830" s="46">
        <f t="shared" si="50"/>
        <v>0.21875</v>
      </c>
      <c r="Q830" s="48">
        <v>0</v>
      </c>
      <c r="R830" s="47">
        <f t="shared" si="51"/>
        <v>315</v>
      </c>
      <c r="S830" s="6" t="s">
        <v>393</v>
      </c>
      <c r="T830" s="6" t="s">
        <v>394</v>
      </c>
      <c r="U830" s="6" t="s">
        <v>2147</v>
      </c>
      <c r="V830" s="6" t="s">
        <v>2148</v>
      </c>
      <c r="W830" s="7">
        <v>0</v>
      </c>
      <c r="X830" s="7">
        <v>2</v>
      </c>
      <c r="Y830" s="7">
        <v>0</v>
      </c>
      <c r="Z830" s="7">
        <v>0</v>
      </c>
      <c r="AA830" s="7">
        <v>0</v>
      </c>
      <c r="AB830" s="7">
        <v>1</v>
      </c>
      <c r="AC830" s="7">
        <v>0</v>
      </c>
      <c r="AD830" s="7">
        <v>0</v>
      </c>
      <c r="AE830">
        <v>20</v>
      </c>
      <c r="AF830">
        <v>0</v>
      </c>
      <c r="AG830">
        <v>0</v>
      </c>
      <c r="AH830">
        <v>0</v>
      </c>
      <c r="AI830">
        <v>0</v>
      </c>
      <c r="AJ830">
        <v>10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</row>
    <row r="831" spans="1:44" x14ac:dyDescent="0.25">
      <c r="A831">
        <v>1539795</v>
      </c>
      <c r="B831">
        <v>724083</v>
      </c>
      <c r="C831">
        <v>22.7145900726318</v>
      </c>
      <c r="D831">
        <v>38.007423400878899</v>
      </c>
      <c r="E831" s="68" t="s">
        <v>390</v>
      </c>
      <c r="F831" s="8">
        <f>INDEX(Δεδομένα!$P:$P,MATCH('2020'!E831,Δεδομένα!$O:$O,0))</f>
        <v>159</v>
      </c>
      <c r="G831" s="6" t="s">
        <v>391</v>
      </c>
      <c r="H831" s="2" t="str">
        <f>INDEX(Δεδομένα!B$1:B$51,MATCH('2020'!G831,Δεδομένα!A$1:A$51,0))</f>
        <v>ΠΕΛΛΟΠΟΝΗΣΟΥ</v>
      </c>
      <c r="I831" s="8">
        <f>INDEX(Δεδομένα!E$1:E$13,MATCH('2020'!H831,Δεδομένα!D$1:D$13,0))</f>
        <v>8</v>
      </c>
      <c r="J831" s="1">
        <v>43865</v>
      </c>
      <c r="K831" s="6" t="s">
        <v>825</v>
      </c>
      <c r="L831" s="36" t="str">
        <f t="shared" si="48"/>
        <v>04/02/2020 20:30</v>
      </c>
      <c r="M831" s="1">
        <v>43865</v>
      </c>
      <c r="N831" s="6" t="s">
        <v>1493</v>
      </c>
      <c r="O831" s="36" t="str">
        <f t="shared" si="49"/>
        <v>04/02/2020 21:20</v>
      </c>
      <c r="P831" s="46">
        <f t="shared" si="50"/>
        <v>3.4722222226264421E-2</v>
      </c>
      <c r="Q831" s="48">
        <v>0</v>
      </c>
      <c r="R831" s="47">
        <f t="shared" si="51"/>
        <v>50.000000005820766</v>
      </c>
      <c r="S831" s="6" t="s">
        <v>393</v>
      </c>
      <c r="T831" s="6" t="s">
        <v>394</v>
      </c>
      <c r="U831" s="6" t="s">
        <v>2320</v>
      </c>
      <c r="V831" s="6" t="s">
        <v>2321</v>
      </c>
      <c r="W831" s="7">
        <v>0</v>
      </c>
      <c r="X831" s="7">
        <v>0</v>
      </c>
      <c r="Y831" s="7">
        <v>0</v>
      </c>
      <c r="Z831" s="7">
        <v>0</v>
      </c>
      <c r="AA831" s="7">
        <v>0</v>
      </c>
      <c r="AB831" s="7">
        <v>0.01</v>
      </c>
      <c r="AC831" s="7">
        <v>0</v>
      </c>
      <c r="AD831" s="7">
        <v>0</v>
      </c>
      <c r="AE831">
        <v>2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</row>
    <row r="832" spans="1:44" x14ac:dyDescent="0.25">
      <c r="A832">
        <v>1540016</v>
      </c>
      <c r="B832">
        <v>724091</v>
      </c>
      <c r="C832">
        <v>22.7296076460356</v>
      </c>
      <c r="D832">
        <v>37.978801467849799</v>
      </c>
      <c r="E832" s="68" t="s">
        <v>390</v>
      </c>
      <c r="F832" s="8">
        <f>INDEX(Δεδομένα!$P:$P,MATCH('2020'!E832,Δεδομένα!$O:$O,0))</f>
        <v>159</v>
      </c>
      <c r="G832" s="6" t="s">
        <v>391</v>
      </c>
      <c r="H832" s="2" t="str">
        <f>INDEX(Δεδομένα!B$1:B$51,MATCH('2020'!G832,Δεδομένα!A$1:A$51,0))</f>
        <v>ΠΕΛΛΟΠΟΝΗΣΟΥ</v>
      </c>
      <c r="I832" s="8">
        <f>INDEX(Δεδομένα!E$1:E$13,MATCH('2020'!H832,Δεδομένα!D$1:D$13,0))</f>
        <v>8</v>
      </c>
      <c r="J832" s="1">
        <v>43865</v>
      </c>
      <c r="K832" s="6" t="s">
        <v>1613</v>
      </c>
      <c r="L832" s="36" t="str">
        <f t="shared" si="48"/>
        <v>04/02/2020 20:55</v>
      </c>
      <c r="M832" s="1">
        <v>43865</v>
      </c>
      <c r="N832" s="6" t="s">
        <v>633</v>
      </c>
      <c r="O832" s="36" t="str">
        <f t="shared" si="49"/>
        <v>04/02/2020 22:15</v>
      </c>
      <c r="P832" s="46">
        <f t="shared" si="50"/>
        <v>5.5555555554747116E-2</v>
      </c>
      <c r="Q832" s="48">
        <v>0</v>
      </c>
      <c r="R832" s="47">
        <f t="shared" si="51"/>
        <v>79.999999998835847</v>
      </c>
      <c r="S832" s="6" t="s">
        <v>393</v>
      </c>
      <c r="T832" s="6" t="s">
        <v>394</v>
      </c>
      <c r="U832" s="6" t="s">
        <v>44</v>
      </c>
      <c r="V832" s="6" t="s">
        <v>2324</v>
      </c>
      <c r="W832" s="7">
        <v>0</v>
      </c>
      <c r="X832" s="7">
        <v>0</v>
      </c>
      <c r="Y832" s="7">
        <v>0</v>
      </c>
      <c r="Z832" s="7">
        <v>0</v>
      </c>
      <c r="AA832" s="7">
        <v>0</v>
      </c>
      <c r="AB832" s="7">
        <v>0</v>
      </c>
      <c r="AC832" s="7">
        <v>0</v>
      </c>
      <c r="AD832" s="7">
        <v>0.01</v>
      </c>
      <c r="AE832">
        <v>5</v>
      </c>
      <c r="AF832">
        <v>0</v>
      </c>
      <c r="AG832">
        <v>0</v>
      </c>
      <c r="AH832">
        <v>0</v>
      </c>
      <c r="AI832">
        <v>0</v>
      </c>
      <c r="AJ832">
        <v>2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</row>
    <row r="833" spans="1:44" x14ac:dyDescent="0.25">
      <c r="A833">
        <v>1537288</v>
      </c>
      <c r="B833">
        <v>723850</v>
      </c>
      <c r="C833">
        <v>22.4149130416017</v>
      </c>
      <c r="D833">
        <v>36.775889584832001</v>
      </c>
      <c r="E833" s="68" t="s">
        <v>822</v>
      </c>
      <c r="F833" s="8">
        <f>INDEX(Δεδομένα!$P:$P,MATCH('2020'!E833,Δεδομένα!$O:$O,0))</f>
        <v>149</v>
      </c>
      <c r="G833" s="6" t="s">
        <v>369</v>
      </c>
      <c r="H833" s="2" t="str">
        <f>INDEX(Δεδομένα!B$1:B$51,MATCH('2020'!G833,Δεδομένα!A$1:A$51,0))</f>
        <v>ΠΕΛΛΟΠΟΝΗΣΟΥ</v>
      </c>
      <c r="I833" s="8">
        <f>INDEX(Δεδομένα!E$1:E$13,MATCH('2020'!H833,Δεδομένα!D$1:D$13,0))</f>
        <v>8</v>
      </c>
      <c r="J833" s="1">
        <v>43865</v>
      </c>
      <c r="K833" s="6" t="s">
        <v>2273</v>
      </c>
      <c r="L833" s="36" t="str">
        <f t="shared" si="48"/>
        <v>04/02/2020 00:40</v>
      </c>
      <c r="M833" s="1">
        <v>43865</v>
      </c>
      <c r="N833" s="6" t="s">
        <v>2274</v>
      </c>
      <c r="O833" s="36" t="str">
        <f t="shared" si="49"/>
        <v>04/02/2020 10:39</v>
      </c>
      <c r="P833" s="46">
        <f t="shared" si="50"/>
        <v>0.41597222221753327</v>
      </c>
      <c r="Q833" s="48">
        <v>0</v>
      </c>
      <c r="R833" s="47">
        <f t="shared" si="51"/>
        <v>598.99999999324791</v>
      </c>
      <c r="S833" s="6" t="s">
        <v>372</v>
      </c>
      <c r="T833" s="6" t="s">
        <v>823</v>
      </c>
      <c r="U833" s="6" t="s">
        <v>44</v>
      </c>
      <c r="V833" s="6" t="s">
        <v>2275</v>
      </c>
      <c r="W833" s="7">
        <v>0</v>
      </c>
      <c r="X833" s="7">
        <v>3</v>
      </c>
      <c r="Y833" s="7">
        <v>0</v>
      </c>
      <c r="Z833" s="7">
        <v>0</v>
      </c>
      <c r="AA833" s="7">
        <v>0</v>
      </c>
      <c r="AB833" s="7">
        <v>0</v>
      </c>
      <c r="AC833" s="7">
        <v>0</v>
      </c>
      <c r="AD833" s="7">
        <v>0</v>
      </c>
      <c r="AE833">
        <v>12</v>
      </c>
      <c r="AF833">
        <v>0</v>
      </c>
      <c r="AG833">
        <v>0</v>
      </c>
      <c r="AH833">
        <v>0</v>
      </c>
      <c r="AI833">
        <v>0</v>
      </c>
      <c r="AJ833">
        <v>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</row>
    <row r="834" spans="1:44" x14ac:dyDescent="0.25">
      <c r="A834">
        <v>1538163</v>
      </c>
      <c r="B834">
        <v>724045</v>
      </c>
      <c r="C834">
        <v>22.627077299990301</v>
      </c>
      <c r="D834">
        <v>39.915554358650901</v>
      </c>
      <c r="E834" s="68" t="s">
        <v>1271</v>
      </c>
      <c r="F834" s="8">
        <f>INDEX(Δεδομένα!$P:$P,MATCH('2020'!E834,Δεδομένα!$O:$O,0))</f>
        <v>102</v>
      </c>
      <c r="G834" s="6" t="s">
        <v>288</v>
      </c>
      <c r="H834" s="2" t="str">
        <f>INDEX(Δεδομένα!B$1:B$51,MATCH('2020'!G834,Δεδομένα!A$1:A$51,0))</f>
        <v>ΘΕΣΣΑΛΙΑΣ</v>
      </c>
      <c r="I834" s="8">
        <f>INDEX(Δεδομένα!E$1:E$13,MATCH('2020'!H834,Δεδομένα!D$1:D$13,0))</f>
        <v>6</v>
      </c>
      <c r="J834" s="1">
        <v>43865</v>
      </c>
      <c r="K834" s="6" t="s">
        <v>133</v>
      </c>
      <c r="L834" s="36" t="str">
        <f t="shared" si="48"/>
        <v>04/02/2020 18:24</v>
      </c>
      <c r="M834" s="1">
        <v>43865</v>
      </c>
      <c r="N834" s="6" t="s">
        <v>142</v>
      </c>
      <c r="O834" s="36" t="str">
        <f t="shared" si="49"/>
        <v>04/02/2020 19:20</v>
      </c>
      <c r="P834" s="46">
        <f t="shared" si="50"/>
        <v>3.8888888884685002E-2</v>
      </c>
      <c r="Q834" s="48">
        <v>0</v>
      </c>
      <c r="R834" s="47">
        <f t="shared" si="51"/>
        <v>55.999999993946403</v>
      </c>
      <c r="S834" s="6" t="s">
        <v>288</v>
      </c>
      <c r="T834" s="6" t="s">
        <v>1272</v>
      </c>
      <c r="U834" s="6" t="s">
        <v>44</v>
      </c>
      <c r="V834" s="6" t="s">
        <v>2307</v>
      </c>
      <c r="W834" s="7">
        <v>0</v>
      </c>
      <c r="X834" s="7">
        <v>0</v>
      </c>
      <c r="Y834" s="7">
        <v>0</v>
      </c>
      <c r="Z834" s="7">
        <v>0</v>
      </c>
      <c r="AA834" s="7">
        <v>0.8</v>
      </c>
      <c r="AB834" s="7">
        <v>0</v>
      </c>
      <c r="AC834" s="7">
        <v>0</v>
      </c>
      <c r="AD834" s="7">
        <v>0</v>
      </c>
      <c r="AE834">
        <v>2</v>
      </c>
      <c r="AF834">
        <v>0</v>
      </c>
      <c r="AG834">
        <v>0</v>
      </c>
      <c r="AH834">
        <v>0</v>
      </c>
      <c r="AI834">
        <v>0</v>
      </c>
      <c r="AJ834">
        <v>1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</row>
    <row r="835" spans="1:44" x14ac:dyDescent="0.25">
      <c r="A835">
        <v>1545003</v>
      </c>
      <c r="B835">
        <v>724008</v>
      </c>
      <c r="C835">
        <v>21.9866659759575</v>
      </c>
      <c r="D835">
        <v>37.209691636309998</v>
      </c>
      <c r="E835" s="68" t="s">
        <v>840</v>
      </c>
      <c r="F835" s="8">
        <f>INDEX(Δεδομένα!$P:$P,MATCH('2020'!E835,Δεδομένα!$O:$O,0))</f>
        <v>144</v>
      </c>
      <c r="G835" s="6" t="s">
        <v>841</v>
      </c>
      <c r="H835" s="2" t="str">
        <f>INDEX(Δεδομένα!B$1:B$51,MATCH('2020'!G835,Δεδομένα!A$1:A$51,0))</f>
        <v>ΠΕΛΛΟΠΟΝΗΣΟΥ</v>
      </c>
      <c r="I835" s="8">
        <f>INDEX(Δεδομένα!E$1:E$13,MATCH('2020'!H835,Δεδομένα!D$1:D$13,0))</f>
        <v>8</v>
      </c>
      <c r="J835" s="1">
        <v>43865</v>
      </c>
      <c r="K835" s="6" t="s">
        <v>193</v>
      </c>
      <c r="L835" s="36" t="str">
        <f t="shared" ref="L835:L898" si="52">_xlfn.CONCAT(TEXT(J835,"ηη/μμ/εεε")," ",TEXT(K835,"ωω:λλ"))</f>
        <v>04/02/2020 17:21</v>
      </c>
      <c r="M835" s="1">
        <v>43865</v>
      </c>
      <c r="N835" s="6" t="s">
        <v>1455</v>
      </c>
      <c r="O835" s="36" t="str">
        <f t="shared" ref="O835:O898" si="53">_xlfn.CONCAT(TEXT(M835,"ηη/μμ/εεε")," ",TEXT(N835,"ωω:λλ"))</f>
        <v>04/02/2020 17:31</v>
      </c>
      <c r="P835" s="46">
        <f t="shared" ref="P835:P898" si="54">O835-L835</f>
        <v>6.9444444452528842E-3</v>
      </c>
      <c r="Q835" s="48">
        <v>0</v>
      </c>
      <c r="R835" s="47">
        <f t="shared" ref="R835:R898" si="55">P835*(24*60)</f>
        <v>10.000000001164153</v>
      </c>
      <c r="S835" s="6" t="s">
        <v>842</v>
      </c>
      <c r="T835" s="6" t="s">
        <v>843</v>
      </c>
      <c r="U835" s="6" t="s">
        <v>44</v>
      </c>
      <c r="V835" s="6" t="s">
        <v>2297</v>
      </c>
      <c r="W835" s="7">
        <v>0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0.2</v>
      </c>
      <c r="AD835" s="7">
        <v>0</v>
      </c>
      <c r="AE835">
        <v>2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</row>
    <row r="836" spans="1:44" x14ac:dyDescent="0.25">
      <c r="A836">
        <v>1544997</v>
      </c>
      <c r="B836">
        <v>724018</v>
      </c>
      <c r="C836">
        <v>22.007617950439499</v>
      </c>
      <c r="D836">
        <v>37.229900360107401</v>
      </c>
      <c r="E836" s="68" t="s">
        <v>840</v>
      </c>
      <c r="F836" s="8">
        <f>INDEX(Δεδομένα!$P:$P,MATCH('2020'!E836,Δεδομένα!$O:$O,0))</f>
        <v>144</v>
      </c>
      <c r="G836" s="6" t="s">
        <v>841</v>
      </c>
      <c r="H836" s="2" t="str">
        <f>INDEX(Δεδομένα!B$1:B$51,MATCH('2020'!G836,Δεδομένα!A$1:A$51,0))</f>
        <v>ΠΕΛΛΟΠΟΝΗΣΟΥ</v>
      </c>
      <c r="I836" s="8">
        <f>INDEX(Δεδομένα!E$1:E$13,MATCH('2020'!H836,Δεδομένα!D$1:D$13,0))</f>
        <v>8</v>
      </c>
      <c r="J836" s="1">
        <v>43865</v>
      </c>
      <c r="K836" s="6" t="s">
        <v>336</v>
      </c>
      <c r="L836" s="36" t="str">
        <f t="shared" si="52"/>
        <v>04/02/2020 17:40</v>
      </c>
      <c r="M836" s="1">
        <v>43865</v>
      </c>
      <c r="N836" s="6" t="s">
        <v>779</v>
      </c>
      <c r="O836" s="36" t="str">
        <f t="shared" si="53"/>
        <v>04/02/2020 18:06</v>
      </c>
      <c r="P836" s="46">
        <f t="shared" si="54"/>
        <v>1.8055555556202307E-2</v>
      </c>
      <c r="Q836" s="48">
        <v>0</v>
      </c>
      <c r="R836" s="47">
        <f t="shared" si="55"/>
        <v>26.000000000931323</v>
      </c>
      <c r="S836" s="6" t="s">
        <v>842</v>
      </c>
      <c r="T836" s="6" t="s">
        <v>843</v>
      </c>
      <c r="U836" s="6" t="s">
        <v>44</v>
      </c>
      <c r="V836" s="6" t="s">
        <v>2302</v>
      </c>
      <c r="W836" s="7">
        <v>0</v>
      </c>
      <c r="X836" s="7">
        <v>0</v>
      </c>
      <c r="Y836" s="7">
        <v>0</v>
      </c>
      <c r="Z836" s="7">
        <v>0</v>
      </c>
      <c r="AA836" s="7">
        <v>0.5</v>
      </c>
      <c r="AB836" s="7">
        <v>0</v>
      </c>
      <c r="AC836" s="7">
        <v>0</v>
      </c>
      <c r="AD836" s="7">
        <v>0</v>
      </c>
      <c r="AE836">
        <v>2</v>
      </c>
      <c r="AF836">
        <v>0</v>
      </c>
      <c r="AG836">
        <v>0</v>
      </c>
      <c r="AH836">
        <v>0</v>
      </c>
      <c r="AI836">
        <v>0</v>
      </c>
      <c r="AJ836">
        <v>1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</row>
    <row r="837" spans="1:44" x14ac:dyDescent="0.25">
      <c r="A837">
        <v>1539252</v>
      </c>
      <c r="B837">
        <v>724035</v>
      </c>
      <c r="C837">
        <v>21.7114266277982</v>
      </c>
      <c r="D837">
        <v>36.880341058114801</v>
      </c>
      <c r="E837" s="68" t="s">
        <v>965</v>
      </c>
      <c r="F837" s="8">
        <f>INDEX(Δεδομένα!$P:$P,MATCH('2020'!E837,Δεδομένα!$O:$O,0))</f>
        <v>147</v>
      </c>
      <c r="G837" s="6" t="s">
        <v>841</v>
      </c>
      <c r="H837" s="2" t="str">
        <f>INDEX(Δεδομένα!B$1:B$51,MATCH('2020'!G837,Δεδομένα!A$1:A$51,0))</f>
        <v>ΠΕΛΛΟΠΟΝΗΣΟΥ</v>
      </c>
      <c r="I837" s="8">
        <f>INDEX(Δεδομένα!E$1:E$13,MATCH('2020'!H837,Δεδομένα!D$1:D$13,0))</f>
        <v>8</v>
      </c>
      <c r="J837" s="1">
        <v>43865</v>
      </c>
      <c r="K837" s="6" t="s">
        <v>99</v>
      </c>
      <c r="L837" s="36" t="str">
        <f t="shared" si="52"/>
        <v>04/02/2020 18:18</v>
      </c>
      <c r="M837" s="1">
        <v>43865</v>
      </c>
      <c r="N837" s="6" t="s">
        <v>513</v>
      </c>
      <c r="O837" s="36" t="str">
        <f t="shared" si="53"/>
        <v>04/02/2020 19:25</v>
      </c>
      <c r="P837" s="46">
        <f t="shared" si="54"/>
        <v>4.652777778392192E-2</v>
      </c>
      <c r="Q837" s="48">
        <v>0</v>
      </c>
      <c r="R837" s="47">
        <f t="shared" si="55"/>
        <v>67.000000008847564</v>
      </c>
      <c r="S837" s="6" t="s">
        <v>842</v>
      </c>
      <c r="T837" s="6" t="s">
        <v>967</v>
      </c>
      <c r="U837" s="6" t="s">
        <v>44</v>
      </c>
      <c r="V837" s="6" t="s">
        <v>2305</v>
      </c>
      <c r="W837" s="7">
        <v>2</v>
      </c>
      <c r="X837" s="7">
        <v>0</v>
      </c>
      <c r="Y837" s="7">
        <v>0</v>
      </c>
      <c r="Z837" s="7">
        <v>0</v>
      </c>
      <c r="AA837" s="7">
        <v>0</v>
      </c>
      <c r="AB837" s="7">
        <v>0</v>
      </c>
      <c r="AC837" s="7">
        <v>0</v>
      </c>
      <c r="AD837" s="7">
        <v>0</v>
      </c>
      <c r="AE837">
        <v>3</v>
      </c>
      <c r="AF837">
        <v>0</v>
      </c>
      <c r="AG837">
        <v>0</v>
      </c>
      <c r="AH837">
        <v>0</v>
      </c>
      <c r="AI837">
        <v>0</v>
      </c>
      <c r="AJ837">
        <v>1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</row>
    <row r="838" spans="1:44" x14ac:dyDescent="0.25">
      <c r="A838">
        <v>1544991</v>
      </c>
      <c r="B838">
        <v>724059</v>
      </c>
      <c r="C838">
        <v>21.985503100771201</v>
      </c>
      <c r="D838">
        <v>37.210572978638602</v>
      </c>
      <c r="E838" s="68" t="s">
        <v>840</v>
      </c>
      <c r="F838" s="8">
        <f>INDEX(Δεδομένα!$P:$P,MATCH('2020'!E838,Δεδομένα!$O:$O,0))</f>
        <v>144</v>
      </c>
      <c r="G838" s="6" t="s">
        <v>841</v>
      </c>
      <c r="H838" s="2" t="str">
        <f>INDEX(Δεδομένα!B$1:B$51,MATCH('2020'!G838,Δεδομένα!A$1:A$51,0))</f>
        <v>ΠΕΛΛΟΠΟΝΗΣΟΥ</v>
      </c>
      <c r="I838" s="8">
        <f>INDEX(Δεδομένα!E$1:E$13,MATCH('2020'!H838,Δεδομένα!D$1:D$13,0))</f>
        <v>8</v>
      </c>
      <c r="J838" s="1">
        <v>43865</v>
      </c>
      <c r="K838" s="6" t="s">
        <v>234</v>
      </c>
      <c r="L838" s="36" t="str">
        <f t="shared" si="52"/>
        <v>04/02/2020 19:05</v>
      </c>
      <c r="M838" s="1">
        <v>43865</v>
      </c>
      <c r="N838" s="6" t="s">
        <v>142</v>
      </c>
      <c r="O838" s="36" t="str">
        <f t="shared" si="53"/>
        <v>04/02/2020 19:20</v>
      </c>
      <c r="P838" s="46">
        <f t="shared" si="54"/>
        <v>1.0416666664241347E-2</v>
      </c>
      <c r="Q838" s="48">
        <v>0</v>
      </c>
      <c r="R838" s="47">
        <f t="shared" si="55"/>
        <v>14.99999999650754</v>
      </c>
      <c r="S838" s="6" t="s">
        <v>842</v>
      </c>
      <c r="T838" s="6" t="s">
        <v>843</v>
      </c>
      <c r="U838" s="6" t="s">
        <v>44</v>
      </c>
      <c r="V838" s="6" t="s">
        <v>2297</v>
      </c>
      <c r="W838" s="7">
        <v>0</v>
      </c>
      <c r="X838" s="7">
        <v>0</v>
      </c>
      <c r="Y838" s="7">
        <v>0</v>
      </c>
      <c r="Z838" s="7">
        <v>0</v>
      </c>
      <c r="AA838" s="7">
        <v>0.2</v>
      </c>
      <c r="AB838" s="7">
        <v>0</v>
      </c>
      <c r="AC838" s="7">
        <v>0</v>
      </c>
      <c r="AD838" s="7">
        <v>0</v>
      </c>
      <c r="AE838">
        <v>2</v>
      </c>
      <c r="AF838">
        <v>0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</row>
    <row r="839" spans="1:44" x14ac:dyDescent="0.25">
      <c r="A839">
        <v>1544988</v>
      </c>
      <c r="B839">
        <v>724067</v>
      </c>
      <c r="C839">
        <v>21.9427259774371</v>
      </c>
      <c r="D839">
        <v>37.258246917442001</v>
      </c>
      <c r="E839" s="68" t="s">
        <v>840</v>
      </c>
      <c r="F839" s="8">
        <f>INDEX(Δεδομένα!$P:$P,MATCH('2020'!E839,Δεδομένα!$O:$O,0))</f>
        <v>144</v>
      </c>
      <c r="G839" s="6" t="s">
        <v>841</v>
      </c>
      <c r="H839" s="2" t="str">
        <f>INDEX(Δεδομένα!B$1:B$51,MATCH('2020'!G839,Δεδομένα!A$1:A$51,0))</f>
        <v>ΠΕΛΛΟΠΟΝΗΣΟΥ</v>
      </c>
      <c r="I839" s="8">
        <f>INDEX(Δεδομένα!E$1:E$13,MATCH('2020'!H839,Δεδομένα!D$1:D$13,0))</f>
        <v>8</v>
      </c>
      <c r="J839" s="1">
        <v>43865</v>
      </c>
      <c r="K839" s="6" t="s">
        <v>2313</v>
      </c>
      <c r="L839" s="36" t="str">
        <f t="shared" si="52"/>
        <v>04/02/2020 19:22</v>
      </c>
      <c r="M839" s="1">
        <v>43865</v>
      </c>
      <c r="N839" s="6" t="s">
        <v>1188</v>
      </c>
      <c r="O839" s="36" t="str">
        <f t="shared" si="53"/>
        <v>04/02/2020 20:51</v>
      </c>
      <c r="P839" s="46">
        <f t="shared" si="54"/>
        <v>6.1805555560567882E-2</v>
      </c>
      <c r="Q839" s="48">
        <v>0</v>
      </c>
      <c r="R839" s="47">
        <f t="shared" si="55"/>
        <v>89.00000000721775</v>
      </c>
      <c r="S839" s="6" t="s">
        <v>842</v>
      </c>
      <c r="T839" s="6" t="s">
        <v>843</v>
      </c>
      <c r="U839" s="6" t="s">
        <v>44</v>
      </c>
      <c r="V839" s="6" t="s">
        <v>2314</v>
      </c>
      <c r="W839" s="7">
        <v>0</v>
      </c>
      <c r="X839" s="7">
        <v>0</v>
      </c>
      <c r="Y839" s="7">
        <v>0</v>
      </c>
      <c r="Z839" s="7">
        <v>0</v>
      </c>
      <c r="AA839" s="7">
        <v>0</v>
      </c>
      <c r="AB839" s="7">
        <v>0.1</v>
      </c>
      <c r="AC839" s="7">
        <v>0</v>
      </c>
      <c r="AD839" s="7">
        <v>0</v>
      </c>
      <c r="AE839">
        <v>2</v>
      </c>
      <c r="AF839">
        <v>0</v>
      </c>
      <c r="AG839">
        <v>0</v>
      </c>
      <c r="AH839">
        <v>0</v>
      </c>
      <c r="AI839">
        <v>0</v>
      </c>
      <c r="AJ839">
        <v>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</row>
    <row r="840" spans="1:44" x14ac:dyDescent="0.25">
      <c r="A840">
        <v>1538582</v>
      </c>
      <c r="B840">
        <v>723991</v>
      </c>
      <c r="C840">
        <v>24.948982381596199</v>
      </c>
      <c r="D840">
        <v>41.058539794882101</v>
      </c>
      <c r="E840" s="68" t="s">
        <v>120</v>
      </c>
      <c r="F840" s="8">
        <f>INDEX(Δεδομένα!$P:$P,MATCH('2020'!E840,Δεδομένα!$O:$O,0))</f>
        <v>30</v>
      </c>
      <c r="G840" s="6" t="s">
        <v>121</v>
      </c>
      <c r="H840" s="2" t="str">
        <f>INDEX(Δεδομένα!B$1:B$51,MATCH('2020'!G840,Δεδομένα!A$1:A$51,0))</f>
        <v>ΑΝΑΤΟΛΙΚΗΣ ΜΑΚΕΔΟΝΙΑΣ ΚΑΙ ΘΡΑΚΗΣ</v>
      </c>
      <c r="I840" s="8">
        <f>INDEX(Δεδομένα!E$1:E$13,MATCH('2020'!H840,Δεδομένα!D$1:D$13,0))</f>
        <v>2</v>
      </c>
      <c r="J840" s="1">
        <v>43865</v>
      </c>
      <c r="K840" s="6" t="s">
        <v>2067</v>
      </c>
      <c r="L840" s="36" t="str">
        <f t="shared" si="52"/>
        <v>04/02/2020 16:29</v>
      </c>
      <c r="M840" s="1">
        <v>43865</v>
      </c>
      <c r="N840" s="6" t="s">
        <v>1373</v>
      </c>
      <c r="O840" s="36" t="str">
        <f t="shared" si="53"/>
        <v>04/02/2020 16:50</v>
      </c>
      <c r="P840" s="46">
        <f t="shared" si="54"/>
        <v>1.4583333337213844E-2</v>
      </c>
      <c r="Q840" s="48">
        <v>0</v>
      </c>
      <c r="R840" s="47">
        <f t="shared" si="55"/>
        <v>21.000000005587935</v>
      </c>
      <c r="S840" s="6" t="s">
        <v>121</v>
      </c>
      <c r="T840" s="6" t="s">
        <v>129</v>
      </c>
      <c r="U840" s="6" t="s">
        <v>44</v>
      </c>
      <c r="V840" s="6" t="s">
        <v>2292</v>
      </c>
      <c r="W840" s="7">
        <v>0</v>
      </c>
      <c r="X840" s="7">
        <v>0</v>
      </c>
      <c r="Y840" s="7">
        <v>0</v>
      </c>
      <c r="Z840" s="7">
        <v>0.2</v>
      </c>
      <c r="AA840" s="7">
        <v>0</v>
      </c>
      <c r="AB840" s="7">
        <v>0</v>
      </c>
      <c r="AC840" s="7">
        <v>0</v>
      </c>
      <c r="AD840" s="7">
        <v>0</v>
      </c>
      <c r="AE840">
        <v>3</v>
      </c>
      <c r="AF840">
        <v>0</v>
      </c>
      <c r="AG840">
        <v>0</v>
      </c>
      <c r="AH840">
        <v>0</v>
      </c>
      <c r="AI840">
        <v>0</v>
      </c>
      <c r="AJ840">
        <v>1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</row>
    <row r="841" spans="1:44" x14ac:dyDescent="0.25">
      <c r="A841">
        <v>1537375</v>
      </c>
      <c r="B841">
        <v>723939</v>
      </c>
      <c r="C841">
        <v>22.3639202017165</v>
      </c>
      <c r="D841">
        <v>40.793002630987303</v>
      </c>
      <c r="E841" s="68" t="s">
        <v>873</v>
      </c>
      <c r="F841" s="8">
        <f>INDEX(Δεδομένα!$P:$P,MATCH('2020'!E841,Δεδομένα!$O:$O,0))</f>
        <v>61</v>
      </c>
      <c r="G841" s="6" t="s">
        <v>874</v>
      </c>
      <c r="H841" s="2" t="str">
        <f>INDEX(Δεδομένα!B$1:B$51,MATCH('2020'!G841,Δεδομένα!A$1:A$51,0))</f>
        <v>ΚΕΝΤΡΙΚΗΣ ΜΑΚΕΔΟΝΙΑΣ</v>
      </c>
      <c r="I841" s="8">
        <f>INDEX(Δεδομένα!E$1:E$13,MATCH('2020'!H841,Δεδομένα!D$1:D$13,0))</f>
        <v>3</v>
      </c>
      <c r="J841" s="1">
        <v>43865</v>
      </c>
      <c r="K841" s="6" t="s">
        <v>347</v>
      </c>
      <c r="L841" s="36" t="str">
        <f t="shared" si="52"/>
        <v>04/02/2020 13:10</v>
      </c>
      <c r="M841" s="1">
        <v>43865</v>
      </c>
      <c r="N841" s="6" t="s">
        <v>362</v>
      </c>
      <c r="O841" s="36" t="str">
        <f t="shared" si="53"/>
        <v>04/02/2020 14:00</v>
      </c>
      <c r="P841" s="46">
        <f t="shared" si="54"/>
        <v>3.4722222226264421E-2</v>
      </c>
      <c r="Q841" s="48">
        <v>0</v>
      </c>
      <c r="R841" s="47">
        <f t="shared" si="55"/>
        <v>50.000000005820766</v>
      </c>
      <c r="S841" s="6" t="s">
        <v>877</v>
      </c>
      <c r="T841" s="6" t="s">
        <v>878</v>
      </c>
      <c r="U841" s="6" t="s">
        <v>1759</v>
      </c>
      <c r="V841" s="6" t="s">
        <v>1760</v>
      </c>
      <c r="W841" s="7">
        <v>0</v>
      </c>
      <c r="X841" s="7">
        <v>0</v>
      </c>
      <c r="Y841" s="7">
        <v>0</v>
      </c>
      <c r="Z841" s="7">
        <v>5</v>
      </c>
      <c r="AA841" s="7">
        <v>0</v>
      </c>
      <c r="AB841" s="7">
        <v>0</v>
      </c>
      <c r="AC841" s="7">
        <v>0</v>
      </c>
      <c r="AD841" s="7">
        <v>0</v>
      </c>
      <c r="AE841">
        <v>5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</row>
    <row r="842" spans="1:44" x14ac:dyDescent="0.25">
      <c r="A842">
        <v>1537390</v>
      </c>
      <c r="B842">
        <v>723941</v>
      </c>
      <c r="C842">
        <v>22.2762677723194</v>
      </c>
      <c r="D842">
        <v>40.741172073445298</v>
      </c>
      <c r="E842" s="68" t="s">
        <v>873</v>
      </c>
      <c r="F842" s="8">
        <f>INDEX(Δεδομένα!$P:$P,MATCH('2020'!E842,Δεδομένα!$O:$O,0))</f>
        <v>61</v>
      </c>
      <c r="G842" s="6" t="s">
        <v>874</v>
      </c>
      <c r="H842" s="2" t="str">
        <f>INDEX(Δεδομένα!B$1:B$51,MATCH('2020'!G842,Δεδομένα!A$1:A$51,0))</f>
        <v>ΚΕΝΤΡΙΚΗΣ ΜΑΚΕΔΟΝΙΑΣ</v>
      </c>
      <c r="I842" s="8">
        <f>INDEX(Δεδομένα!E$1:E$13,MATCH('2020'!H842,Δεδομένα!D$1:D$13,0))</f>
        <v>3</v>
      </c>
      <c r="J842" s="1">
        <v>43865</v>
      </c>
      <c r="K842" s="6" t="s">
        <v>440</v>
      </c>
      <c r="L842" s="36" t="str">
        <f t="shared" si="52"/>
        <v>04/02/2020 13:15</v>
      </c>
      <c r="M842" s="1">
        <v>43865</v>
      </c>
      <c r="N842" s="6" t="s">
        <v>1020</v>
      </c>
      <c r="O842" s="36" t="str">
        <f t="shared" si="53"/>
        <v>04/02/2020 13:47</v>
      </c>
      <c r="P842" s="46">
        <f t="shared" si="54"/>
        <v>2.2222222221898846E-2</v>
      </c>
      <c r="Q842" s="48">
        <v>0</v>
      </c>
      <c r="R842" s="47">
        <f t="shared" si="55"/>
        <v>31.999999999534339</v>
      </c>
      <c r="S842" s="6" t="s">
        <v>877</v>
      </c>
      <c r="T842" s="6" t="s">
        <v>878</v>
      </c>
      <c r="U842" s="6" t="s">
        <v>2126</v>
      </c>
      <c r="V842" s="6" t="s">
        <v>2127</v>
      </c>
      <c r="W842" s="7">
        <v>0</v>
      </c>
      <c r="X842" s="7">
        <v>0</v>
      </c>
      <c r="Y842" s="7">
        <v>0</v>
      </c>
      <c r="Z842" s="7">
        <v>0</v>
      </c>
      <c r="AA842" s="7">
        <v>0.5</v>
      </c>
      <c r="AB842" s="7">
        <v>0</v>
      </c>
      <c r="AC842" s="7">
        <v>0</v>
      </c>
      <c r="AD842" s="7">
        <v>0</v>
      </c>
      <c r="AE842">
        <v>2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</row>
    <row r="843" spans="1:44" x14ac:dyDescent="0.25">
      <c r="A843">
        <v>1537403</v>
      </c>
      <c r="B843">
        <v>724051</v>
      </c>
      <c r="C843">
        <v>22.234060777746201</v>
      </c>
      <c r="D843">
        <v>41.1002497130414</v>
      </c>
      <c r="E843" s="68" t="s">
        <v>952</v>
      </c>
      <c r="F843" s="8">
        <f>INDEX(Δεδομένα!$P:$P,MATCH('2020'!E843,Δεδομένα!$O:$O,0))</f>
        <v>62</v>
      </c>
      <c r="G843" s="6" t="s">
        <v>874</v>
      </c>
      <c r="H843" s="2" t="str">
        <f>INDEX(Δεδομένα!B$1:B$51,MATCH('2020'!G843,Δεδομένα!A$1:A$51,0))</f>
        <v>ΚΕΝΤΡΙΚΗΣ ΜΑΚΕΔΟΝΙΑΣ</v>
      </c>
      <c r="I843" s="8">
        <f>INDEX(Δεδομένα!E$1:E$13,MATCH('2020'!H843,Δεδομένα!D$1:D$13,0))</f>
        <v>3</v>
      </c>
      <c r="J843" s="1">
        <v>43865</v>
      </c>
      <c r="K843" s="6" t="s">
        <v>327</v>
      </c>
      <c r="L843" s="36" t="str">
        <f t="shared" si="52"/>
        <v>04/02/2020 18:50</v>
      </c>
      <c r="M843" s="1">
        <v>43865</v>
      </c>
      <c r="N843" s="6" t="s">
        <v>225</v>
      </c>
      <c r="O843" s="36" t="str">
        <f t="shared" si="53"/>
        <v>04/02/2020 20:25</v>
      </c>
      <c r="P843" s="46">
        <f t="shared" si="54"/>
        <v>6.5972222226264421E-2</v>
      </c>
      <c r="Q843" s="48">
        <v>0</v>
      </c>
      <c r="R843" s="47">
        <f t="shared" si="55"/>
        <v>95.000000005820766</v>
      </c>
      <c r="S843" s="6" t="s">
        <v>44</v>
      </c>
      <c r="T843" s="6" t="s">
        <v>954</v>
      </c>
      <c r="U843" s="6" t="s">
        <v>2308</v>
      </c>
      <c r="V843" s="6" t="s">
        <v>2309</v>
      </c>
      <c r="W843" s="7">
        <v>0</v>
      </c>
      <c r="X843" s="7">
        <v>0</v>
      </c>
      <c r="Y843" s="7">
        <v>0</v>
      </c>
      <c r="Z843" s="7">
        <v>0.8</v>
      </c>
      <c r="AA843" s="7">
        <v>0</v>
      </c>
      <c r="AB843" s="7">
        <v>0</v>
      </c>
      <c r="AC843" s="7">
        <v>0</v>
      </c>
      <c r="AD843" s="7">
        <v>0</v>
      </c>
      <c r="AE843">
        <v>3</v>
      </c>
      <c r="AF843">
        <v>0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</row>
    <row r="844" spans="1:44" x14ac:dyDescent="0.25">
      <c r="A844">
        <v>1543218</v>
      </c>
      <c r="B844">
        <v>723907</v>
      </c>
      <c r="C844">
        <v>25.406631152264598</v>
      </c>
      <c r="D844">
        <v>41.0906213872682</v>
      </c>
      <c r="E844" s="68" t="s">
        <v>946</v>
      </c>
      <c r="F844" s="8">
        <f>INDEX(Δεδομένα!$P:$P,MATCH('2020'!E844,Δεδομένα!$O:$O,0))</f>
        <v>19</v>
      </c>
      <c r="G844" s="6" t="s">
        <v>64</v>
      </c>
      <c r="H844" s="2" t="str">
        <f>INDEX(Δεδομένα!B$1:B$51,MATCH('2020'!G844,Δεδομένα!A$1:A$51,0))</f>
        <v>ΑΝΑΤΟΛΙΚΗΣ ΜΑΚΕΔΟΝΙΑΣ ΚΑΙ ΘΡΑΚΗΣ</v>
      </c>
      <c r="I844" s="8">
        <f>INDEX(Δεδομένα!E$1:E$13,MATCH('2020'!H844,Δεδομένα!D$1:D$13,0))</f>
        <v>2</v>
      </c>
      <c r="J844" s="1">
        <v>43865</v>
      </c>
      <c r="K844" s="6" t="s">
        <v>716</v>
      </c>
      <c r="L844" s="36" t="str">
        <f t="shared" si="52"/>
        <v>04/02/2020 11:15</v>
      </c>
      <c r="M844" s="1">
        <v>43865</v>
      </c>
      <c r="N844" s="6" t="s">
        <v>526</v>
      </c>
      <c r="O844" s="36" t="str">
        <f t="shared" si="53"/>
        <v>04/02/2020 11:45</v>
      </c>
      <c r="P844" s="46">
        <f t="shared" si="54"/>
        <v>2.0833333335758653E-2</v>
      </c>
      <c r="Q844" s="48">
        <v>0</v>
      </c>
      <c r="R844" s="47">
        <f t="shared" si="55"/>
        <v>30.00000000349246</v>
      </c>
      <c r="S844" s="6" t="s">
        <v>44</v>
      </c>
      <c r="T844" s="6" t="s">
        <v>948</v>
      </c>
      <c r="U844" s="6" t="s">
        <v>44</v>
      </c>
      <c r="V844" s="6" t="s">
        <v>1230</v>
      </c>
      <c r="W844" s="7">
        <v>0</v>
      </c>
      <c r="X844" s="7">
        <v>0</v>
      </c>
      <c r="Y844" s="7">
        <v>0</v>
      </c>
      <c r="Z844" s="7">
        <v>0.3</v>
      </c>
      <c r="AA844" s="7">
        <v>0</v>
      </c>
      <c r="AB844" s="7">
        <v>0</v>
      </c>
      <c r="AC844" s="7">
        <v>0</v>
      </c>
      <c r="AD844" s="7">
        <v>0</v>
      </c>
      <c r="AE844">
        <v>2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</row>
    <row r="845" spans="1:44" x14ac:dyDescent="0.25">
      <c r="A845">
        <v>1537347</v>
      </c>
      <c r="B845">
        <v>723996</v>
      </c>
      <c r="C845">
        <v>26.985627422240398</v>
      </c>
      <c r="D845">
        <v>37.756044966377097</v>
      </c>
      <c r="E845" s="68" t="s">
        <v>545</v>
      </c>
      <c r="F845" s="8">
        <f>INDEX(Δεδομένα!$P:$P,MATCH('2020'!E845,Δεδομένα!$O:$O,0))</f>
        <v>204</v>
      </c>
      <c r="G845" s="6" t="s">
        <v>546</v>
      </c>
      <c r="H845" s="2" t="str">
        <f>INDEX(Δεδομένα!B$1:B$51,MATCH('2020'!G845,Δεδομένα!A$1:A$51,0))</f>
        <v>ΚΡΗΤΗΣ</v>
      </c>
      <c r="I845" s="8">
        <f>INDEX(Δεδομένα!E$1:E$13,MATCH('2020'!H845,Δεδομένα!D$1:D$13,0))</f>
        <v>12</v>
      </c>
      <c r="J845" s="1">
        <v>43865</v>
      </c>
      <c r="K845" s="6" t="s">
        <v>653</v>
      </c>
      <c r="L845" s="36" t="str">
        <f t="shared" si="52"/>
        <v>04/02/2020 16:39</v>
      </c>
      <c r="M845" s="1">
        <v>43865</v>
      </c>
      <c r="N845" s="6" t="s">
        <v>530</v>
      </c>
      <c r="O845" s="36" t="str">
        <f t="shared" si="53"/>
        <v>04/02/2020 17:05</v>
      </c>
      <c r="P845" s="46">
        <f t="shared" si="54"/>
        <v>1.8055555556202307E-2</v>
      </c>
      <c r="Q845" s="48">
        <v>0</v>
      </c>
      <c r="R845" s="47">
        <f t="shared" si="55"/>
        <v>26.000000000931323</v>
      </c>
      <c r="S845" s="6" t="s">
        <v>546</v>
      </c>
      <c r="T845" s="6" t="s">
        <v>548</v>
      </c>
      <c r="U845" s="6" t="s">
        <v>44</v>
      </c>
      <c r="V845" s="6" t="s">
        <v>2295</v>
      </c>
      <c r="W845" s="7">
        <v>0</v>
      </c>
      <c r="X845" s="7">
        <v>0.1</v>
      </c>
      <c r="Y845" s="7">
        <v>0</v>
      </c>
      <c r="Z845" s="7">
        <v>0</v>
      </c>
      <c r="AA845" s="7">
        <v>0</v>
      </c>
      <c r="AB845" s="7">
        <v>0</v>
      </c>
      <c r="AC845" s="7">
        <v>0</v>
      </c>
      <c r="AD845" s="7">
        <v>0</v>
      </c>
      <c r="AE845">
        <v>2</v>
      </c>
      <c r="AF845">
        <v>0</v>
      </c>
      <c r="AG845">
        <v>0</v>
      </c>
      <c r="AH845">
        <v>0</v>
      </c>
      <c r="AI845">
        <v>0</v>
      </c>
      <c r="AJ845">
        <v>1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</row>
    <row r="846" spans="1:44" x14ac:dyDescent="0.25">
      <c r="A846">
        <v>1537723</v>
      </c>
      <c r="B846">
        <v>724113</v>
      </c>
      <c r="C846">
        <v>21.708823212331598</v>
      </c>
      <c r="D846">
        <v>39.5240903738081</v>
      </c>
      <c r="E846" s="68" t="s">
        <v>1155</v>
      </c>
      <c r="F846" s="8">
        <f>INDEX(Δεδομένα!$P:$P,MATCH('2020'!E846,Δεδομένα!$O:$O,0))</f>
        <v>111</v>
      </c>
      <c r="G846" s="6" t="s">
        <v>884</v>
      </c>
      <c r="H846" s="2" t="str">
        <f>INDEX(Δεδομένα!B$1:B$51,MATCH('2020'!G846,Δεδομένα!A$1:A$51,0))</f>
        <v>ΘΕΣΣΑΛΙΑΣ</v>
      </c>
      <c r="I846" s="8">
        <f>INDEX(Δεδομένα!E$1:E$13,MATCH('2020'!H846,Δεδομένα!D$1:D$13,0))</f>
        <v>6</v>
      </c>
      <c r="J846" s="1">
        <v>43865</v>
      </c>
      <c r="K846" s="6" t="s">
        <v>637</v>
      </c>
      <c r="L846" s="36" t="str">
        <f t="shared" si="52"/>
        <v>04/02/2020 20:15</v>
      </c>
      <c r="M846" s="1">
        <v>43865</v>
      </c>
      <c r="N846" s="6" t="s">
        <v>2328</v>
      </c>
      <c r="O846" s="36" t="str">
        <f t="shared" si="53"/>
        <v>04/02/2020 23:11</v>
      </c>
      <c r="P846" s="46">
        <f t="shared" si="54"/>
        <v>0.12222222222044365</v>
      </c>
      <c r="Q846" s="48">
        <v>0</v>
      </c>
      <c r="R846" s="47">
        <f t="shared" si="55"/>
        <v>175.99999999743886</v>
      </c>
      <c r="S846" s="6" t="s">
        <v>884</v>
      </c>
      <c r="T846" s="6" t="s">
        <v>1157</v>
      </c>
      <c r="U846" s="6" t="s">
        <v>44</v>
      </c>
      <c r="V846" s="6" t="s">
        <v>1611</v>
      </c>
      <c r="W846" s="7">
        <v>0</v>
      </c>
      <c r="X846" s="7">
        <v>0</v>
      </c>
      <c r="Y846" s="7">
        <v>0</v>
      </c>
      <c r="Z846" s="7">
        <v>0</v>
      </c>
      <c r="AA846" s="7">
        <v>2</v>
      </c>
      <c r="AB846" s="7">
        <v>0</v>
      </c>
      <c r="AC846" s="7">
        <v>0</v>
      </c>
      <c r="AD846" s="7">
        <v>0</v>
      </c>
      <c r="AE846">
        <v>5</v>
      </c>
      <c r="AF846">
        <v>0</v>
      </c>
      <c r="AG846">
        <v>0</v>
      </c>
      <c r="AH846">
        <v>0</v>
      </c>
      <c r="AI846">
        <v>0</v>
      </c>
      <c r="AJ846">
        <v>2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</row>
    <row r="847" spans="1:44" x14ac:dyDescent="0.25">
      <c r="A847">
        <v>1539820</v>
      </c>
      <c r="B847">
        <v>724034</v>
      </c>
      <c r="C847">
        <v>22.300830295870199</v>
      </c>
      <c r="D847">
        <v>38.898693251670103</v>
      </c>
      <c r="E847" s="68" t="s">
        <v>1710</v>
      </c>
      <c r="F847" s="8">
        <f>INDEX(Δεδομένα!$P:$P,MATCH('2020'!E847,Δεδομένα!$O:$O,0))</f>
        <v>167</v>
      </c>
      <c r="G847" s="6" t="s">
        <v>399</v>
      </c>
      <c r="H847" s="2" t="str">
        <f>INDEX(Δεδομένα!B$1:B$51,MATCH('2020'!G847,Δεδομένα!A$1:A$51,0))</f>
        <v>ΣΤΕΡΕΑΣ ΕΛΛΑΔΟΣ</v>
      </c>
      <c r="I847" s="8">
        <f>INDEX(Δεδομένα!E$1:E$13,MATCH('2020'!H847,Δεδομένα!D$1:D$13,0))</f>
        <v>9</v>
      </c>
      <c r="J847" s="1">
        <v>43865</v>
      </c>
      <c r="K847" s="6" t="s">
        <v>310</v>
      </c>
      <c r="L847" s="36" t="str">
        <f t="shared" si="52"/>
        <v>04/02/2020 18:15</v>
      </c>
      <c r="M847" s="1">
        <v>43866</v>
      </c>
      <c r="N847" s="6" t="s">
        <v>377</v>
      </c>
      <c r="O847" s="36" t="str">
        <f t="shared" si="53"/>
        <v>05/02/2020 09:20</v>
      </c>
      <c r="P847" s="46">
        <f t="shared" si="54"/>
        <v>0.62847222222626442</v>
      </c>
      <c r="Q847" s="48">
        <v>0</v>
      </c>
      <c r="R847" s="47">
        <f t="shared" si="55"/>
        <v>905.00000000582077</v>
      </c>
      <c r="S847" s="6" t="s">
        <v>407</v>
      </c>
      <c r="T847" s="6" t="s">
        <v>408</v>
      </c>
      <c r="U847" s="6" t="s">
        <v>2115</v>
      </c>
      <c r="V847" s="6" t="s">
        <v>2304</v>
      </c>
      <c r="W847" s="7">
        <v>30</v>
      </c>
      <c r="X847" s="7">
        <v>0</v>
      </c>
      <c r="Y847" s="7">
        <v>0</v>
      </c>
      <c r="Z847" s="7">
        <v>0</v>
      </c>
      <c r="AA847" s="7">
        <v>0</v>
      </c>
      <c r="AB847" s="7">
        <v>0</v>
      </c>
      <c r="AC847" s="7">
        <v>0</v>
      </c>
      <c r="AD847" s="7">
        <v>0</v>
      </c>
      <c r="AE847">
        <v>12</v>
      </c>
      <c r="AF847">
        <v>0</v>
      </c>
      <c r="AG847">
        <v>0</v>
      </c>
      <c r="AH847">
        <v>0</v>
      </c>
      <c r="AI847">
        <v>0</v>
      </c>
      <c r="AJ847">
        <v>6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</row>
    <row r="848" spans="1:44" x14ac:dyDescent="0.25">
      <c r="A848">
        <v>1539779</v>
      </c>
      <c r="B848">
        <v>724056</v>
      </c>
      <c r="C848">
        <v>22.2868764983495</v>
      </c>
      <c r="D848">
        <v>39.200819969444296</v>
      </c>
      <c r="E848" s="68" t="s">
        <v>2102</v>
      </c>
      <c r="F848" s="8">
        <f>INDEX(Δεδομένα!$P:$P,MATCH('2020'!E848,Δεδομένα!$O:$O,0))</f>
        <v>163</v>
      </c>
      <c r="G848" s="6" t="s">
        <v>399</v>
      </c>
      <c r="H848" s="2" t="str">
        <f>INDEX(Δεδομένα!B$1:B$51,MATCH('2020'!G848,Δεδομένα!A$1:A$51,0))</f>
        <v>ΣΤΕΡΕΑΣ ΕΛΛΑΔΟΣ</v>
      </c>
      <c r="I848" s="8">
        <f>INDEX(Δεδομένα!E$1:E$13,MATCH('2020'!H848,Δεδομένα!D$1:D$13,0))</f>
        <v>9</v>
      </c>
      <c r="J848" s="1">
        <v>43865</v>
      </c>
      <c r="K848" s="6" t="s">
        <v>157</v>
      </c>
      <c r="L848" s="36" t="str">
        <f t="shared" si="52"/>
        <v>04/02/2020 18:10</v>
      </c>
      <c r="M848" s="1">
        <v>43865</v>
      </c>
      <c r="N848" s="6" t="s">
        <v>901</v>
      </c>
      <c r="O848" s="36" t="str">
        <f t="shared" si="53"/>
        <v>04/02/2020 22:55</v>
      </c>
      <c r="P848" s="46">
        <f t="shared" si="54"/>
        <v>0.19791666666424135</v>
      </c>
      <c r="Q848" s="48">
        <v>0</v>
      </c>
      <c r="R848" s="47">
        <f t="shared" si="55"/>
        <v>284.99999999650754</v>
      </c>
      <c r="S848" s="6" t="s">
        <v>407</v>
      </c>
      <c r="T848" s="6" t="s">
        <v>826</v>
      </c>
      <c r="U848" s="6" t="s">
        <v>2312</v>
      </c>
      <c r="V848" s="6" t="s">
        <v>2312</v>
      </c>
      <c r="W848" s="7">
        <v>0</v>
      </c>
      <c r="X848" s="7">
        <v>0</v>
      </c>
      <c r="Y848" s="7">
        <v>0</v>
      </c>
      <c r="Z848" s="7">
        <v>0</v>
      </c>
      <c r="AA848" s="7">
        <v>0</v>
      </c>
      <c r="AB848" s="7">
        <v>0</v>
      </c>
      <c r="AC848" s="7">
        <v>0.7</v>
      </c>
      <c r="AD848" s="7">
        <v>0</v>
      </c>
      <c r="AE848">
        <v>3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</row>
    <row r="849" spans="1:44" x14ac:dyDescent="0.25">
      <c r="A849">
        <v>1537576</v>
      </c>
      <c r="B849">
        <v>724100</v>
      </c>
      <c r="C849">
        <v>22.179687068151502</v>
      </c>
      <c r="D849">
        <v>38.940474063002199</v>
      </c>
      <c r="E849" s="68" t="s">
        <v>417</v>
      </c>
      <c r="F849" s="8">
        <f>INDEX(Δεδομένα!$P:$P,MATCH('2020'!E849,Δεδομένα!$O:$O,0))</f>
        <v>168</v>
      </c>
      <c r="G849" s="6" t="s">
        <v>399</v>
      </c>
      <c r="H849" s="2" t="str">
        <f>INDEX(Δεδομένα!B$1:B$51,MATCH('2020'!G849,Δεδομένα!A$1:A$51,0))</f>
        <v>ΣΤΕΡΕΑΣ ΕΛΛΑΔΟΣ</v>
      </c>
      <c r="I849" s="8">
        <f>INDEX(Δεδομένα!E$1:E$13,MATCH('2020'!H849,Δεδομένα!D$1:D$13,0))</f>
        <v>9</v>
      </c>
      <c r="J849" s="1">
        <v>43865</v>
      </c>
      <c r="K849" s="6" t="s">
        <v>1493</v>
      </c>
      <c r="L849" s="36" t="str">
        <f t="shared" si="52"/>
        <v>04/02/2020 21:20</v>
      </c>
      <c r="M849" s="1">
        <v>43865</v>
      </c>
      <c r="N849" s="6" t="s">
        <v>678</v>
      </c>
      <c r="O849" s="36" t="str">
        <f t="shared" si="53"/>
        <v>04/02/2020 22:57</v>
      </c>
      <c r="P849" s="46">
        <f t="shared" si="54"/>
        <v>6.7361111112404615E-2</v>
      </c>
      <c r="Q849" s="48">
        <v>0</v>
      </c>
      <c r="R849" s="47">
        <f t="shared" si="55"/>
        <v>97.000000001862645</v>
      </c>
      <c r="S849" s="6" t="s">
        <v>44</v>
      </c>
      <c r="T849" s="6" t="s">
        <v>421</v>
      </c>
      <c r="U849" s="6" t="s">
        <v>44</v>
      </c>
      <c r="V849" s="6" t="s">
        <v>428</v>
      </c>
      <c r="W849" s="7">
        <v>0</v>
      </c>
      <c r="X849" s="7">
        <v>3</v>
      </c>
      <c r="Y849" s="7">
        <v>0</v>
      </c>
      <c r="Z849" s="7">
        <v>0</v>
      </c>
      <c r="AA849" s="7">
        <v>0</v>
      </c>
      <c r="AB849" s="7">
        <v>0</v>
      </c>
      <c r="AC849" s="7">
        <v>0</v>
      </c>
      <c r="AD849" s="7">
        <v>0</v>
      </c>
      <c r="AE849">
        <v>2</v>
      </c>
      <c r="AF849">
        <v>0</v>
      </c>
      <c r="AG849">
        <v>0</v>
      </c>
      <c r="AH849">
        <v>0</v>
      </c>
      <c r="AI849">
        <v>0</v>
      </c>
      <c r="AJ849">
        <v>1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</row>
    <row r="850" spans="1:44" x14ac:dyDescent="0.25">
      <c r="A850">
        <v>1537523</v>
      </c>
      <c r="B850">
        <v>723992</v>
      </c>
      <c r="C850">
        <v>21.483569634017499</v>
      </c>
      <c r="D850">
        <v>40.806939389515598</v>
      </c>
      <c r="E850" s="68" t="s">
        <v>2026</v>
      </c>
      <c r="F850" s="8">
        <f>INDEX(Δεδομένα!$P:$P,MATCH('2020'!E850,Δεδομένα!$O:$O,0))</f>
        <v>74</v>
      </c>
      <c r="G850" s="6" t="s">
        <v>1030</v>
      </c>
      <c r="H850" s="2" t="str">
        <f>INDEX(Δεδομένα!B$1:B$51,MATCH('2020'!G850,Δεδομένα!A$1:A$51,0))</f>
        <v>ΔΥΤΙΚΗΣ ΜΑΚΕΔΟΝΙΑΣ</v>
      </c>
      <c r="I850" s="8">
        <f>INDEX(Δεδομένα!E$1:E$13,MATCH('2020'!H850,Δεδομένα!D$1:D$13,0))</f>
        <v>4</v>
      </c>
      <c r="J850" s="1">
        <v>43865</v>
      </c>
      <c r="K850" s="6" t="s">
        <v>281</v>
      </c>
      <c r="L850" s="36" t="str">
        <f t="shared" si="52"/>
        <v>04/02/2020 16:00</v>
      </c>
      <c r="M850" s="1">
        <v>43865</v>
      </c>
      <c r="N850" s="6" t="s">
        <v>305</v>
      </c>
      <c r="O850" s="36" t="str">
        <f t="shared" si="53"/>
        <v>04/02/2020 16:55</v>
      </c>
      <c r="P850" s="46">
        <f t="shared" si="54"/>
        <v>3.8194444445252884E-2</v>
      </c>
      <c r="Q850" s="48">
        <v>0</v>
      </c>
      <c r="R850" s="47">
        <f t="shared" si="55"/>
        <v>55.000000001164153</v>
      </c>
      <c r="S850" s="6" t="s">
        <v>2171</v>
      </c>
      <c r="T850" s="6" t="s">
        <v>2027</v>
      </c>
      <c r="U850" s="6" t="s">
        <v>44</v>
      </c>
      <c r="V850" s="6" t="s">
        <v>2293</v>
      </c>
      <c r="W850" s="7">
        <v>0</v>
      </c>
      <c r="X850" s="7">
        <v>0</v>
      </c>
      <c r="Y850" s="7">
        <v>0</v>
      </c>
      <c r="Z850" s="7">
        <v>0</v>
      </c>
      <c r="AA850" s="7">
        <v>1</v>
      </c>
      <c r="AB850" s="7">
        <v>0</v>
      </c>
      <c r="AC850" s="7">
        <v>0</v>
      </c>
      <c r="AD850" s="7">
        <v>0</v>
      </c>
      <c r="AE850">
        <v>2</v>
      </c>
      <c r="AF850">
        <v>0</v>
      </c>
      <c r="AG850">
        <v>0</v>
      </c>
      <c r="AH850">
        <v>0</v>
      </c>
      <c r="AI850">
        <v>0</v>
      </c>
      <c r="AJ850">
        <v>1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</row>
    <row r="851" spans="1:44" x14ac:dyDescent="0.25">
      <c r="A851">
        <v>1537527</v>
      </c>
      <c r="B851">
        <v>724044</v>
      </c>
      <c r="C851">
        <v>21.445882371468599</v>
      </c>
      <c r="D851">
        <v>40.739008477361502</v>
      </c>
      <c r="E851" s="68" t="s">
        <v>2026</v>
      </c>
      <c r="F851" s="8">
        <f>INDEX(Δεδομένα!$P:$P,MATCH('2020'!E851,Δεδομένα!$O:$O,0))</f>
        <v>74</v>
      </c>
      <c r="G851" s="6" t="s">
        <v>1030</v>
      </c>
      <c r="H851" s="2" t="str">
        <f>INDEX(Δεδομένα!B$1:B$51,MATCH('2020'!G851,Δεδομένα!A$1:A$51,0))</f>
        <v>ΔΥΤΙΚΗΣ ΜΑΚΕΔΟΝΙΑΣ</v>
      </c>
      <c r="I851" s="8">
        <f>INDEX(Δεδομένα!E$1:E$13,MATCH('2020'!H851,Δεδομένα!D$1:D$13,0))</f>
        <v>4</v>
      </c>
      <c r="J851" s="1">
        <v>43865</v>
      </c>
      <c r="K851" s="6" t="s">
        <v>207</v>
      </c>
      <c r="L851" s="36" t="str">
        <f t="shared" si="52"/>
        <v>04/02/2020 18:00</v>
      </c>
      <c r="M851" s="1">
        <v>43865</v>
      </c>
      <c r="N851" s="6" t="s">
        <v>1399</v>
      </c>
      <c r="O851" s="36" t="str">
        <f t="shared" si="53"/>
        <v>04/02/2020 19:40</v>
      </c>
      <c r="P851" s="46">
        <f t="shared" si="54"/>
        <v>6.9444444445252884E-2</v>
      </c>
      <c r="Q851" s="48">
        <v>0</v>
      </c>
      <c r="R851" s="47">
        <f t="shared" si="55"/>
        <v>100.00000000116415</v>
      </c>
      <c r="S851" s="6" t="s">
        <v>2171</v>
      </c>
      <c r="T851" s="6" t="s">
        <v>2027</v>
      </c>
      <c r="U851" s="6" t="s">
        <v>44</v>
      </c>
      <c r="V851" s="6" t="s">
        <v>2306</v>
      </c>
      <c r="W851" s="7">
        <v>0</v>
      </c>
      <c r="X851" s="7">
        <v>5</v>
      </c>
      <c r="Y851" s="7">
        <v>0</v>
      </c>
      <c r="Z851" s="7">
        <v>0</v>
      </c>
      <c r="AA851" s="7">
        <v>0</v>
      </c>
      <c r="AB851" s="7">
        <v>0</v>
      </c>
      <c r="AC851" s="7">
        <v>0</v>
      </c>
      <c r="AD851" s="7">
        <v>0</v>
      </c>
      <c r="AE851">
        <v>2</v>
      </c>
      <c r="AF851">
        <v>0</v>
      </c>
      <c r="AG851">
        <v>0</v>
      </c>
      <c r="AH851">
        <v>0</v>
      </c>
      <c r="AI851">
        <v>0</v>
      </c>
      <c r="AJ851">
        <v>1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</row>
    <row r="852" spans="1:44" x14ac:dyDescent="0.25">
      <c r="A852">
        <v>1550938</v>
      </c>
      <c r="B852">
        <v>0</v>
      </c>
      <c r="C852">
        <v>0</v>
      </c>
      <c r="D852">
        <v>0</v>
      </c>
      <c r="E852" s="68" t="s">
        <v>784</v>
      </c>
      <c r="F852" s="8">
        <f>INDEX(Δεδομένα!$P:$P,MATCH('2020'!E852,Δεδομένα!$O:$O,0))</f>
        <v>218</v>
      </c>
      <c r="G852" s="6" t="s">
        <v>775</v>
      </c>
      <c r="H852" s="2" t="str">
        <f>INDEX(Δεδομένα!B$1:B$51,MATCH('2020'!G852,Δεδομένα!A$1:A$51,0))</f>
        <v>ΚΡΗΤΗΣ</v>
      </c>
      <c r="I852" s="8">
        <f>INDEX(Δεδομένα!E$1:E$13,MATCH('2020'!H852,Δεδομένα!D$1:D$13,0))</f>
        <v>12</v>
      </c>
      <c r="J852" s="1">
        <v>43865</v>
      </c>
      <c r="K852" s="6" t="s">
        <v>611</v>
      </c>
      <c r="L852" s="36" t="str">
        <f t="shared" si="52"/>
        <v>04/02/2020 12:15</v>
      </c>
      <c r="M852" s="1">
        <v>43865</v>
      </c>
      <c r="N852" s="6" t="s">
        <v>440</v>
      </c>
      <c r="O852" s="36" t="str">
        <f t="shared" si="53"/>
        <v>04/02/2020 13:15</v>
      </c>
      <c r="P852" s="46">
        <f t="shared" si="54"/>
        <v>4.1666666671517305E-2</v>
      </c>
      <c r="Q852" s="48">
        <v>0</v>
      </c>
      <c r="R852" s="47">
        <f t="shared" si="55"/>
        <v>60.000000006984919</v>
      </c>
      <c r="S852" s="6" t="s">
        <v>775</v>
      </c>
      <c r="T852" s="6" t="s">
        <v>785</v>
      </c>
      <c r="U852" s="6" t="s">
        <v>44</v>
      </c>
      <c r="V852" s="6" t="s">
        <v>786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0.5</v>
      </c>
      <c r="AD852" s="7">
        <v>0</v>
      </c>
      <c r="AE852">
        <v>2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</row>
    <row r="853" spans="1:44" x14ac:dyDescent="0.25">
      <c r="A853">
        <v>1537702</v>
      </c>
      <c r="B853">
        <v>724323</v>
      </c>
      <c r="C853">
        <v>22.2677630989986</v>
      </c>
      <c r="D853">
        <v>40.566335853508598</v>
      </c>
      <c r="E853" s="68" t="s">
        <v>852</v>
      </c>
      <c r="F853" s="8">
        <f>INDEX(Δεδομένα!$P:$P,MATCH('2020'!E853,Δεδομένα!$O:$O,0))</f>
        <v>63</v>
      </c>
      <c r="G853" s="6" t="s">
        <v>238</v>
      </c>
      <c r="H853" s="2" t="str">
        <f>INDEX(Δεδομένα!B$1:B$51,MATCH('2020'!G853,Δεδομένα!A$1:A$51,0))</f>
        <v>ΚΕΝΤΡΙΚΗΣ ΜΑΚΕΔΟΝΙΑΣ</v>
      </c>
      <c r="I853" s="8">
        <f>INDEX(Δεδομένα!E$1:E$13,MATCH('2020'!H853,Δεδομένα!D$1:D$13,0))</f>
        <v>3</v>
      </c>
      <c r="J853" s="1">
        <v>43866</v>
      </c>
      <c r="K853" s="6" t="s">
        <v>1265</v>
      </c>
      <c r="L853" s="36" t="str">
        <f t="shared" si="52"/>
        <v>05/02/2020 17:39</v>
      </c>
      <c r="M853" s="1">
        <v>43866</v>
      </c>
      <c r="N853" s="6" t="s">
        <v>157</v>
      </c>
      <c r="O853" s="36" t="str">
        <f t="shared" si="53"/>
        <v>05/02/2020 18:10</v>
      </c>
      <c r="P853" s="46">
        <f t="shared" si="54"/>
        <v>2.1527777775190771E-2</v>
      </c>
      <c r="Q853" s="48">
        <v>0</v>
      </c>
      <c r="R853" s="47">
        <f t="shared" si="55"/>
        <v>30.99999999627471</v>
      </c>
      <c r="S853" s="6" t="s">
        <v>897</v>
      </c>
      <c r="T853" s="6" t="s">
        <v>853</v>
      </c>
      <c r="U853" s="6" t="s">
        <v>44</v>
      </c>
      <c r="V853" s="6" t="s">
        <v>2337</v>
      </c>
      <c r="W853" s="7">
        <v>0</v>
      </c>
      <c r="X853" s="7">
        <v>0</v>
      </c>
      <c r="Y853" s="7">
        <v>0</v>
      </c>
      <c r="Z853" s="7">
        <v>0.1</v>
      </c>
      <c r="AA853" s="7">
        <v>0</v>
      </c>
      <c r="AB853" s="7">
        <v>0</v>
      </c>
      <c r="AC853" s="7">
        <v>0</v>
      </c>
      <c r="AD853" s="7">
        <v>0</v>
      </c>
      <c r="AE853">
        <v>3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</row>
    <row r="854" spans="1:44" x14ac:dyDescent="0.25">
      <c r="A854">
        <v>1537668</v>
      </c>
      <c r="B854">
        <v>724324</v>
      </c>
      <c r="C854">
        <v>22.216454820386002</v>
      </c>
      <c r="D854">
        <v>40.692243181716798</v>
      </c>
      <c r="E854" s="68" t="s">
        <v>237</v>
      </c>
      <c r="F854" s="8">
        <f>INDEX(Δεδομένα!$P:$P,MATCH('2020'!E854,Δεδομένα!$O:$O,0))</f>
        <v>65</v>
      </c>
      <c r="G854" s="6" t="s">
        <v>238</v>
      </c>
      <c r="H854" s="2" t="str">
        <f>INDEX(Δεδομένα!B$1:B$51,MATCH('2020'!G854,Δεδομένα!A$1:A$51,0))</f>
        <v>ΚΕΝΤΡΙΚΗΣ ΜΑΚΕΔΟΝΙΑΣ</v>
      </c>
      <c r="I854" s="8">
        <f>INDEX(Δεδομένα!E$1:E$13,MATCH('2020'!H854,Δεδομένα!D$1:D$13,0))</f>
        <v>3</v>
      </c>
      <c r="J854" s="1">
        <v>43866</v>
      </c>
      <c r="K854" s="6" t="s">
        <v>806</v>
      </c>
      <c r="L854" s="36" t="str">
        <f t="shared" si="52"/>
        <v>05/02/2020 17:37</v>
      </c>
      <c r="M854" s="1">
        <v>43866</v>
      </c>
      <c r="N854" s="6" t="s">
        <v>1126</v>
      </c>
      <c r="O854" s="36" t="str">
        <f t="shared" si="53"/>
        <v>05/02/2020 18:59</v>
      </c>
      <c r="P854" s="46">
        <f t="shared" si="54"/>
        <v>5.6944444448163267E-2</v>
      </c>
      <c r="Q854" s="48">
        <v>0</v>
      </c>
      <c r="R854" s="47">
        <f t="shared" si="55"/>
        <v>82.000000005355105</v>
      </c>
      <c r="S854" s="6" t="s">
        <v>241</v>
      </c>
      <c r="T854" s="6" t="s">
        <v>242</v>
      </c>
      <c r="U854" s="6" t="s">
        <v>44</v>
      </c>
      <c r="V854" s="6" t="s">
        <v>2338</v>
      </c>
      <c r="W854" s="7">
        <v>0</v>
      </c>
      <c r="X854" s="7">
        <v>0</v>
      </c>
      <c r="Y854" s="7">
        <v>0</v>
      </c>
      <c r="Z854" s="7">
        <v>1.5</v>
      </c>
      <c r="AA854" s="7">
        <v>0</v>
      </c>
      <c r="AB854" s="7">
        <v>0</v>
      </c>
      <c r="AC854" s="7">
        <v>0</v>
      </c>
      <c r="AD854" s="7">
        <v>0</v>
      </c>
      <c r="AE854">
        <v>2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</row>
    <row r="855" spans="1:44" x14ac:dyDescent="0.25">
      <c r="A855">
        <v>1537634</v>
      </c>
      <c r="B855">
        <v>0</v>
      </c>
      <c r="C855">
        <v>0</v>
      </c>
      <c r="D855">
        <v>0</v>
      </c>
      <c r="E855" s="68" t="s">
        <v>687</v>
      </c>
      <c r="F855" s="8">
        <f>INDEX(Δεδομένα!$P:$P,MATCH('2020'!E855,Δεδομένα!$O:$O,0))</f>
        <v>213</v>
      </c>
      <c r="G855" s="6" t="s">
        <v>560</v>
      </c>
      <c r="H855" s="2" t="str">
        <f>INDEX(Δεδομένα!B$1:B$51,MATCH('2020'!G855,Δεδομένα!A$1:A$51,0))</f>
        <v>ΚΡΗΤΗΣ</v>
      </c>
      <c r="I855" s="8">
        <f>INDEX(Δεδομένα!E$1:E$13,MATCH('2020'!H855,Δεδομένα!D$1:D$13,0))</f>
        <v>12</v>
      </c>
      <c r="J855" s="1">
        <v>43866</v>
      </c>
      <c r="K855" s="6" t="s">
        <v>708</v>
      </c>
      <c r="L855" s="36" t="str">
        <f t="shared" si="52"/>
        <v>05/02/2020 13:16</v>
      </c>
      <c r="M855" s="1">
        <v>43866</v>
      </c>
      <c r="N855" s="6" t="s">
        <v>204</v>
      </c>
      <c r="O855" s="36" t="str">
        <f t="shared" si="53"/>
        <v>05/02/2020 17:00</v>
      </c>
      <c r="P855" s="46">
        <f t="shared" si="54"/>
        <v>0.15555555556056788</v>
      </c>
      <c r="Q855" s="48">
        <v>0</v>
      </c>
      <c r="R855" s="47">
        <f t="shared" si="55"/>
        <v>224.00000000721775</v>
      </c>
      <c r="S855" s="6" t="s">
        <v>44</v>
      </c>
      <c r="T855" s="6" t="s">
        <v>697</v>
      </c>
      <c r="U855" s="6" t="s">
        <v>709</v>
      </c>
      <c r="V855" s="6" t="s">
        <v>710</v>
      </c>
      <c r="W855" s="7">
        <v>0</v>
      </c>
      <c r="X855" s="7">
        <v>0</v>
      </c>
      <c r="Y855" s="7">
        <v>0</v>
      </c>
      <c r="Z855" s="7">
        <v>0</v>
      </c>
      <c r="AA855" s="7">
        <v>2</v>
      </c>
      <c r="AB855" s="7">
        <v>0</v>
      </c>
      <c r="AC855" s="7">
        <v>0</v>
      </c>
      <c r="AD855" s="7">
        <v>0</v>
      </c>
      <c r="AE855">
        <v>8</v>
      </c>
      <c r="AF855">
        <v>0</v>
      </c>
      <c r="AG855">
        <v>0</v>
      </c>
      <c r="AH855">
        <v>0</v>
      </c>
      <c r="AI855">
        <v>0</v>
      </c>
      <c r="AJ855">
        <v>4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</row>
    <row r="856" spans="1:44" x14ac:dyDescent="0.25">
      <c r="A856">
        <v>1539664</v>
      </c>
      <c r="B856">
        <v>724337</v>
      </c>
      <c r="C856">
        <v>23.0024045215177</v>
      </c>
      <c r="D856">
        <v>36.947659724585201</v>
      </c>
      <c r="E856" s="68" t="s">
        <v>1606</v>
      </c>
      <c r="F856" s="8">
        <f>INDEX(Δεδομένα!$P:$P,MATCH('2020'!E856,Δεδομένα!$O:$O,0))</f>
        <v>152</v>
      </c>
      <c r="G856" s="6" t="s">
        <v>369</v>
      </c>
      <c r="H856" s="2" t="str">
        <f>INDEX(Δεδομένα!B$1:B$51,MATCH('2020'!G856,Δεδομένα!A$1:A$51,0))</f>
        <v>ΠΕΛΛΟΠΟΝΗΣΟΥ</v>
      </c>
      <c r="I856" s="8">
        <f>INDEX(Δεδομένα!E$1:E$13,MATCH('2020'!H856,Δεδομένα!D$1:D$13,0))</f>
        <v>8</v>
      </c>
      <c r="J856" s="1">
        <v>43866</v>
      </c>
      <c r="K856" s="6" t="s">
        <v>1221</v>
      </c>
      <c r="L856" s="36" t="str">
        <f t="shared" si="52"/>
        <v>05/02/2020 18:29</v>
      </c>
      <c r="M856" s="1">
        <v>43866</v>
      </c>
      <c r="N856" s="6" t="s">
        <v>2325</v>
      </c>
      <c r="O856" s="36" t="str">
        <f t="shared" si="53"/>
        <v>05/02/2020 22:20</v>
      </c>
      <c r="P856" s="46">
        <f t="shared" si="54"/>
        <v>0.16041666666569654</v>
      </c>
      <c r="Q856" s="48">
        <v>0</v>
      </c>
      <c r="R856" s="47">
        <f t="shared" si="55"/>
        <v>230.99999999860302</v>
      </c>
      <c r="S856" s="6" t="s">
        <v>1002</v>
      </c>
      <c r="T856" s="6" t="s">
        <v>1003</v>
      </c>
      <c r="U856" s="6" t="s">
        <v>44</v>
      </c>
      <c r="V856" s="6" t="s">
        <v>2340</v>
      </c>
      <c r="W856" s="7">
        <v>0</v>
      </c>
      <c r="X856" s="7">
        <v>0</v>
      </c>
      <c r="Y856" s="7">
        <v>0</v>
      </c>
      <c r="Z856" s="7">
        <v>0</v>
      </c>
      <c r="AA856" s="7">
        <v>0</v>
      </c>
      <c r="AB856" s="7">
        <v>0.5</v>
      </c>
      <c r="AC856" s="7">
        <v>0</v>
      </c>
      <c r="AD856" s="7">
        <v>0</v>
      </c>
      <c r="AE856">
        <v>3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</row>
    <row r="857" spans="1:44" x14ac:dyDescent="0.25">
      <c r="A857">
        <v>1542871</v>
      </c>
      <c r="B857">
        <v>724223</v>
      </c>
      <c r="C857">
        <v>24.333452035496901</v>
      </c>
      <c r="D857">
        <v>35.350658460239302</v>
      </c>
      <c r="E857" s="68" t="s">
        <v>2333</v>
      </c>
      <c r="F857" s="8">
        <f>INDEX(Δεδομένα!$P:$P,MATCH('2020'!E857,Δεδομένα!$O:$O,0))</f>
        <v>224</v>
      </c>
      <c r="G857" s="6" t="s">
        <v>869</v>
      </c>
      <c r="H857" s="2" t="str">
        <f>INDEX(Δεδομένα!B$1:B$51,MATCH('2020'!G857,Δεδομένα!A$1:A$51,0))</f>
        <v>ΚΡΗΤΗΣ</v>
      </c>
      <c r="I857" s="8">
        <f>INDEX(Δεδομένα!E$1:E$13,MATCH('2020'!H857,Δεδομένα!D$1:D$13,0))</f>
        <v>12</v>
      </c>
      <c r="J857" s="1">
        <v>43866</v>
      </c>
      <c r="K857" s="6" t="s">
        <v>526</v>
      </c>
      <c r="L857" s="36" t="str">
        <f t="shared" si="52"/>
        <v>05/02/2020 11:45</v>
      </c>
      <c r="M857" s="1">
        <v>43866</v>
      </c>
      <c r="N857" s="6" t="s">
        <v>577</v>
      </c>
      <c r="O857" s="36" t="str">
        <f t="shared" si="53"/>
        <v>05/02/2020 12:45</v>
      </c>
      <c r="P857" s="46">
        <f t="shared" si="54"/>
        <v>4.1666666664241347E-2</v>
      </c>
      <c r="Q857" s="48">
        <v>0</v>
      </c>
      <c r="R857" s="47">
        <f t="shared" si="55"/>
        <v>59.99999999650754</v>
      </c>
      <c r="S857" s="6" t="s">
        <v>1342</v>
      </c>
      <c r="T857" s="6" t="s">
        <v>1610</v>
      </c>
      <c r="U857" s="6" t="s">
        <v>769</v>
      </c>
      <c r="V857" s="6" t="s">
        <v>2334</v>
      </c>
      <c r="W857" s="7">
        <v>0</v>
      </c>
      <c r="X857" s="7">
        <v>0</v>
      </c>
      <c r="Y857" s="7">
        <v>0</v>
      </c>
      <c r="Z857" s="7">
        <v>0</v>
      </c>
      <c r="AA857" s="7">
        <v>0.1</v>
      </c>
      <c r="AB857" s="7">
        <v>0</v>
      </c>
      <c r="AC857" s="7">
        <v>0</v>
      </c>
      <c r="AD857" s="7">
        <v>0</v>
      </c>
      <c r="AE857">
        <v>2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</row>
    <row r="858" spans="1:44" x14ac:dyDescent="0.25">
      <c r="A858">
        <v>1537401</v>
      </c>
      <c r="B858">
        <v>724157</v>
      </c>
      <c r="C858">
        <v>26.978389155385798</v>
      </c>
      <c r="D858">
        <v>37.761277460398503</v>
      </c>
      <c r="E858" s="68" t="s">
        <v>545</v>
      </c>
      <c r="F858" s="8">
        <f>INDEX(Δεδομένα!$P:$P,MATCH('2020'!E858,Δεδομένα!$O:$O,0))</f>
        <v>204</v>
      </c>
      <c r="G858" s="6" t="s">
        <v>546</v>
      </c>
      <c r="H858" s="2" t="str">
        <f>INDEX(Δεδομένα!B$1:B$51,MATCH('2020'!G858,Δεδομένα!A$1:A$51,0))</f>
        <v>ΚΡΗΤΗΣ</v>
      </c>
      <c r="I858" s="8">
        <f>INDEX(Δεδομένα!E$1:E$13,MATCH('2020'!H858,Δεδομένα!D$1:D$13,0))</f>
        <v>12</v>
      </c>
      <c r="J858" s="1">
        <v>43866</v>
      </c>
      <c r="K858" s="6" t="s">
        <v>754</v>
      </c>
      <c r="L858" s="36" t="str">
        <f t="shared" si="52"/>
        <v>05/02/2020 08:05</v>
      </c>
      <c r="M858" s="1">
        <v>43866</v>
      </c>
      <c r="N858" s="6" t="s">
        <v>2139</v>
      </c>
      <c r="O858" s="36" t="str">
        <f t="shared" si="53"/>
        <v>05/02/2020 08:44</v>
      </c>
      <c r="P858" s="46">
        <f t="shared" si="54"/>
        <v>2.7083333334303461E-2</v>
      </c>
      <c r="Q858" s="48">
        <v>0</v>
      </c>
      <c r="R858" s="47">
        <f t="shared" si="55"/>
        <v>39.000000001396984</v>
      </c>
      <c r="S858" s="6" t="s">
        <v>44</v>
      </c>
      <c r="T858" s="6" t="s">
        <v>548</v>
      </c>
      <c r="U858" s="6" t="s">
        <v>554</v>
      </c>
      <c r="V858" s="6" t="s">
        <v>2329</v>
      </c>
      <c r="W858" s="7">
        <v>0</v>
      </c>
      <c r="X858" s="7">
        <v>0.01</v>
      </c>
      <c r="Y858" s="7">
        <v>0</v>
      </c>
      <c r="Z858" s="7">
        <v>0</v>
      </c>
      <c r="AA858" s="7">
        <v>0</v>
      </c>
      <c r="AB858" s="7">
        <v>0</v>
      </c>
      <c r="AC858" s="7">
        <v>0</v>
      </c>
      <c r="AD858" s="7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</row>
    <row r="859" spans="1:44" x14ac:dyDescent="0.25">
      <c r="A859">
        <v>1537584</v>
      </c>
      <c r="B859">
        <v>724220</v>
      </c>
      <c r="C859">
        <v>26.935668596831999</v>
      </c>
      <c r="D859">
        <v>37.763720056788202</v>
      </c>
      <c r="E859" s="68" t="s">
        <v>545</v>
      </c>
      <c r="F859" s="8">
        <f>INDEX(Δεδομένα!$P:$P,MATCH('2020'!E859,Δεδομένα!$O:$O,0))</f>
        <v>204</v>
      </c>
      <c r="G859" s="6" t="s">
        <v>546</v>
      </c>
      <c r="H859" s="2" t="str">
        <f>INDEX(Δεδομένα!B$1:B$51,MATCH('2020'!G859,Δεδομένα!A$1:A$51,0))</f>
        <v>ΚΡΗΤΗΣ</v>
      </c>
      <c r="I859" s="8">
        <f>INDEX(Δεδομένα!E$1:E$13,MATCH('2020'!H859,Δεδομένα!D$1:D$13,0))</f>
        <v>12</v>
      </c>
      <c r="J859" s="1">
        <v>43866</v>
      </c>
      <c r="K859" s="6" t="s">
        <v>2330</v>
      </c>
      <c r="L859" s="36" t="str">
        <f t="shared" si="52"/>
        <v>05/02/2020 11:36</v>
      </c>
      <c r="M859" s="1">
        <v>43866</v>
      </c>
      <c r="N859" s="6" t="s">
        <v>2331</v>
      </c>
      <c r="O859" s="36" t="str">
        <f t="shared" si="53"/>
        <v>05/02/2020 12:33</v>
      </c>
      <c r="P859" s="46">
        <f t="shared" si="54"/>
        <v>3.9583333338669036E-2</v>
      </c>
      <c r="Q859" s="48">
        <v>0</v>
      </c>
      <c r="R859" s="47">
        <f t="shared" si="55"/>
        <v>57.000000007683411</v>
      </c>
      <c r="S859" s="6" t="s">
        <v>44</v>
      </c>
      <c r="T859" s="6" t="s">
        <v>548</v>
      </c>
      <c r="U859" s="6" t="s">
        <v>2295</v>
      </c>
      <c r="V859" s="6" t="s">
        <v>2332</v>
      </c>
      <c r="W859" s="7">
        <v>0</v>
      </c>
      <c r="X859" s="7">
        <v>0.2</v>
      </c>
      <c r="Y859" s="7">
        <v>0</v>
      </c>
      <c r="Z859" s="7">
        <v>0</v>
      </c>
      <c r="AA859" s="7">
        <v>0</v>
      </c>
      <c r="AB859" s="7">
        <v>0.2</v>
      </c>
      <c r="AC859" s="7">
        <v>0</v>
      </c>
      <c r="AD859" s="7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</row>
    <row r="860" spans="1:44" x14ac:dyDescent="0.25">
      <c r="A860">
        <v>1538499</v>
      </c>
      <c r="B860">
        <v>724507</v>
      </c>
      <c r="C860">
        <v>21.329680918557699</v>
      </c>
      <c r="D860">
        <v>38.706631460481802</v>
      </c>
      <c r="E860" s="68" t="s">
        <v>1431</v>
      </c>
      <c r="F860" s="8">
        <f>INDEX(Δεδομένα!$P:$P,MATCH('2020'!E860,Δεδομένα!$O:$O,0))</f>
        <v>128</v>
      </c>
      <c r="G860" s="6" t="s">
        <v>335</v>
      </c>
      <c r="H860" s="2" t="str">
        <f>INDEX(Δεδομένα!B$1:B$51,MATCH('2020'!G860,Δεδομένα!A$1:A$51,0))</f>
        <v>ΔΥΤΙΚΗΣ ΕΛΛΑΔΟΣ</v>
      </c>
      <c r="I860" s="8">
        <f>INDEX(Δεδομένα!E$1:E$13,MATCH('2020'!H860,Δεδομένα!D$1:D$13,0))</f>
        <v>7</v>
      </c>
      <c r="J860" s="1">
        <v>43867</v>
      </c>
      <c r="K860" s="6" t="s">
        <v>529</v>
      </c>
      <c r="L860" s="36" t="str">
        <f t="shared" si="52"/>
        <v>06/02/2020 13:35</v>
      </c>
      <c r="M860" s="1">
        <v>43867</v>
      </c>
      <c r="N860" s="6" t="s">
        <v>992</v>
      </c>
      <c r="O860" s="36" t="str">
        <f t="shared" si="53"/>
        <v>06/02/2020 14:28</v>
      </c>
      <c r="P860" s="46">
        <f t="shared" si="54"/>
        <v>3.680555555911269E-2</v>
      </c>
      <c r="Q860" s="48">
        <v>0</v>
      </c>
      <c r="R860" s="47">
        <f t="shared" si="55"/>
        <v>53.000000005122274</v>
      </c>
      <c r="S860" s="6" t="s">
        <v>1016</v>
      </c>
      <c r="T860" s="6" t="s">
        <v>1017</v>
      </c>
      <c r="U860" s="6" t="s">
        <v>1018</v>
      </c>
      <c r="V860" s="6" t="s">
        <v>2345</v>
      </c>
      <c r="W860" s="7">
        <v>0</v>
      </c>
      <c r="X860" s="7">
        <v>0</v>
      </c>
      <c r="Y860" s="7">
        <v>0</v>
      </c>
      <c r="Z860" s="7">
        <v>0</v>
      </c>
      <c r="AA860" s="7">
        <v>0.08</v>
      </c>
      <c r="AB860" s="7">
        <v>0</v>
      </c>
      <c r="AC860" s="7">
        <v>0</v>
      </c>
      <c r="AD860" s="7">
        <v>0</v>
      </c>
      <c r="AE860">
        <v>2</v>
      </c>
      <c r="AF860">
        <v>0</v>
      </c>
      <c r="AG860">
        <v>0</v>
      </c>
      <c r="AH860">
        <v>0</v>
      </c>
      <c r="AI860">
        <v>0</v>
      </c>
      <c r="AJ860">
        <v>1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</row>
    <row r="861" spans="1:44" x14ac:dyDescent="0.25">
      <c r="A861">
        <v>1538761</v>
      </c>
      <c r="B861">
        <v>724553</v>
      </c>
      <c r="C861">
        <v>21.182170136503</v>
      </c>
      <c r="D861">
        <v>38.482760016030802</v>
      </c>
      <c r="E861" s="68" t="s">
        <v>334</v>
      </c>
      <c r="F861" s="8">
        <f>INDEX(Δεδομένα!$P:$P,MATCH('2020'!E861,Δεδομένα!$O:$O,0))</f>
        <v>127</v>
      </c>
      <c r="G861" s="6" t="s">
        <v>335</v>
      </c>
      <c r="H861" s="2" t="str">
        <f>INDEX(Δεδομένα!B$1:B$51,MATCH('2020'!G861,Δεδομένα!A$1:A$51,0))</f>
        <v>ΔΥΤΙΚΗΣ ΕΛΛΑΔΟΣ</v>
      </c>
      <c r="I861" s="8">
        <f>INDEX(Δεδομένα!E$1:E$13,MATCH('2020'!H861,Δεδομένα!D$1:D$13,0))</f>
        <v>7</v>
      </c>
      <c r="J861" s="1">
        <v>43867</v>
      </c>
      <c r="K861" s="6" t="s">
        <v>2229</v>
      </c>
      <c r="L861" s="36" t="str">
        <f t="shared" si="52"/>
        <v>06/02/2020 16:47</v>
      </c>
      <c r="M861" s="1">
        <v>43867</v>
      </c>
      <c r="N861" s="6" t="s">
        <v>255</v>
      </c>
      <c r="O861" s="36" t="str">
        <f t="shared" si="53"/>
        <v>06/02/2020 17:45</v>
      </c>
      <c r="P861" s="46">
        <f t="shared" si="54"/>
        <v>4.0277777778101154E-2</v>
      </c>
      <c r="Q861" s="48">
        <v>0</v>
      </c>
      <c r="R861" s="47">
        <f t="shared" si="55"/>
        <v>58.000000000465661</v>
      </c>
      <c r="S861" s="6" t="s">
        <v>338</v>
      </c>
      <c r="T861" s="6" t="s">
        <v>1445</v>
      </c>
      <c r="U861" s="6" t="s">
        <v>44</v>
      </c>
      <c r="V861" s="6" t="s">
        <v>2350</v>
      </c>
      <c r="W861" s="7">
        <v>0</v>
      </c>
      <c r="X861" s="7">
        <v>0</v>
      </c>
      <c r="Y861" s="7">
        <v>0</v>
      </c>
      <c r="Z861" s="7">
        <v>0</v>
      </c>
      <c r="AA861" s="7">
        <v>0.3</v>
      </c>
      <c r="AB861" s="7">
        <v>0</v>
      </c>
      <c r="AC861" s="7">
        <v>0</v>
      </c>
      <c r="AD861" s="7">
        <v>0</v>
      </c>
      <c r="AE861">
        <v>2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</row>
    <row r="862" spans="1:44" x14ac:dyDescent="0.25">
      <c r="A862">
        <v>1539490</v>
      </c>
      <c r="B862">
        <v>724502</v>
      </c>
      <c r="C862">
        <v>20.2812913054257</v>
      </c>
      <c r="D862">
        <v>39.617715582698303</v>
      </c>
      <c r="E862" s="68" t="s">
        <v>1148</v>
      </c>
      <c r="F862" s="8">
        <f>INDEX(Δεδομένα!$P:$P,MATCH('2020'!E862,Δεδομένα!$O:$O,0))</f>
        <v>92</v>
      </c>
      <c r="G862" s="6" t="s">
        <v>1149</v>
      </c>
      <c r="H862" s="2" t="str">
        <f>INDEX(Δεδομένα!B$1:B$51,MATCH('2020'!G862,Δεδομένα!A$1:A$51,0))</f>
        <v>ΗΠΕΙΡΟΥ</v>
      </c>
      <c r="I862" s="8">
        <f>INDEX(Δεδομένα!E$1:E$13,MATCH('2020'!H862,Δεδομένα!D$1:D$13,0))</f>
        <v>5</v>
      </c>
      <c r="J862" s="1">
        <v>43867</v>
      </c>
      <c r="K862" s="6" t="s">
        <v>1444</v>
      </c>
      <c r="L862" s="36" t="str">
        <f t="shared" si="52"/>
        <v>06/02/2020 13:20</v>
      </c>
      <c r="M862" s="1">
        <v>43867</v>
      </c>
      <c r="N862" s="6" t="s">
        <v>198</v>
      </c>
      <c r="O862" s="36" t="str">
        <f t="shared" si="53"/>
        <v>06/02/2020 16:30</v>
      </c>
      <c r="P862" s="46">
        <f t="shared" si="54"/>
        <v>0.13194444444525288</v>
      </c>
      <c r="Q862" s="48">
        <v>0</v>
      </c>
      <c r="R862" s="47">
        <f t="shared" si="55"/>
        <v>190.00000000116415</v>
      </c>
      <c r="S862" s="6" t="s">
        <v>1149</v>
      </c>
      <c r="T862" s="6" t="s">
        <v>1150</v>
      </c>
      <c r="U862" s="6" t="s">
        <v>44</v>
      </c>
      <c r="V862" s="6" t="s">
        <v>2343</v>
      </c>
      <c r="W862" s="7">
        <v>0</v>
      </c>
      <c r="X862" s="7">
        <v>20</v>
      </c>
      <c r="Y862" s="7">
        <v>0</v>
      </c>
      <c r="Z862" s="7">
        <v>10</v>
      </c>
      <c r="AA862" s="7">
        <v>0</v>
      </c>
      <c r="AB862" s="7">
        <v>0</v>
      </c>
      <c r="AC862" s="7">
        <v>0</v>
      </c>
      <c r="AD862" s="7">
        <v>0</v>
      </c>
      <c r="AE862">
        <v>8</v>
      </c>
      <c r="AF862">
        <v>0</v>
      </c>
      <c r="AG862">
        <v>0</v>
      </c>
      <c r="AH862">
        <v>0</v>
      </c>
      <c r="AI862">
        <v>0</v>
      </c>
      <c r="AJ862">
        <v>4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</row>
    <row r="863" spans="1:44" x14ac:dyDescent="0.25">
      <c r="A863">
        <v>1539494</v>
      </c>
      <c r="B863">
        <v>724505</v>
      </c>
      <c r="C863">
        <v>20.060613345198401</v>
      </c>
      <c r="D863">
        <v>39.683339371286998</v>
      </c>
      <c r="E863" s="68" t="s">
        <v>1197</v>
      </c>
      <c r="F863" s="8">
        <f>INDEX(Δεδομένα!$P:$P,MATCH('2020'!E863,Δεδομένα!$O:$O,0))</f>
        <v>90</v>
      </c>
      <c r="G863" s="6" t="s">
        <v>1149</v>
      </c>
      <c r="H863" s="2" t="str">
        <f>INDEX(Δεδομένα!B$1:B$51,MATCH('2020'!G863,Δεδομένα!A$1:A$51,0))</f>
        <v>ΗΠΕΙΡΟΥ</v>
      </c>
      <c r="I863" s="8">
        <f>INDEX(Δεδομένα!E$1:E$13,MATCH('2020'!H863,Δεδομένα!D$1:D$13,0))</f>
        <v>5</v>
      </c>
      <c r="J863" s="1">
        <v>43867</v>
      </c>
      <c r="K863" s="6" t="s">
        <v>835</v>
      </c>
      <c r="L863" s="36" t="str">
        <f t="shared" si="52"/>
        <v>06/02/2020 13:24</v>
      </c>
      <c r="M863" s="1">
        <v>43867</v>
      </c>
      <c r="N863" s="6" t="s">
        <v>835</v>
      </c>
      <c r="O863" s="36" t="str">
        <f t="shared" si="53"/>
        <v>06/02/2020 13:24</v>
      </c>
      <c r="P863" s="46">
        <f t="shared" si="54"/>
        <v>0</v>
      </c>
      <c r="Q863" s="48">
        <v>0</v>
      </c>
      <c r="R863" s="47">
        <f t="shared" si="55"/>
        <v>0</v>
      </c>
      <c r="S863" s="6" t="s">
        <v>1149</v>
      </c>
      <c r="T863" s="6" t="s">
        <v>1150</v>
      </c>
      <c r="U863" s="6" t="s">
        <v>44</v>
      </c>
      <c r="V863" s="6" t="s">
        <v>2344</v>
      </c>
      <c r="W863" s="7">
        <v>0</v>
      </c>
      <c r="X863" s="7">
        <v>0.1</v>
      </c>
      <c r="Y863" s="7">
        <v>0</v>
      </c>
      <c r="Z863" s="7">
        <v>0</v>
      </c>
      <c r="AA863" s="7">
        <v>0</v>
      </c>
      <c r="AB863" s="7">
        <v>0</v>
      </c>
      <c r="AC863" s="7">
        <v>0</v>
      </c>
      <c r="AD863" s="7">
        <v>0</v>
      </c>
      <c r="AE863">
        <v>2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</row>
    <row r="864" spans="1:44" x14ac:dyDescent="0.25">
      <c r="A864">
        <v>1539491</v>
      </c>
      <c r="B864">
        <v>724513</v>
      </c>
      <c r="C864">
        <v>20.2521112733073</v>
      </c>
      <c r="D864">
        <v>39.612165059594098</v>
      </c>
      <c r="E864" s="68" t="s">
        <v>1148</v>
      </c>
      <c r="F864" s="8">
        <f>INDEX(Δεδομένα!$P:$P,MATCH('2020'!E864,Δεδομένα!$O:$O,0))</f>
        <v>92</v>
      </c>
      <c r="G864" s="6" t="s">
        <v>1149</v>
      </c>
      <c r="H864" s="2" t="str">
        <f>INDEX(Δεδομένα!B$1:B$51,MATCH('2020'!G864,Δεδομένα!A$1:A$51,0))</f>
        <v>ΗΠΕΙΡΟΥ</v>
      </c>
      <c r="I864" s="8">
        <f>INDEX(Δεδομένα!E$1:E$13,MATCH('2020'!H864,Δεδομένα!D$1:D$13,0))</f>
        <v>5</v>
      </c>
      <c r="J864" s="1">
        <v>43867</v>
      </c>
      <c r="K864" s="6" t="s">
        <v>2346</v>
      </c>
      <c r="L864" s="36" t="str">
        <f t="shared" si="52"/>
        <v>06/02/2020 14:03</v>
      </c>
      <c r="M864" s="1">
        <v>43867</v>
      </c>
      <c r="N864" s="6" t="s">
        <v>201</v>
      </c>
      <c r="O864" s="36" t="str">
        <f t="shared" si="53"/>
        <v>06/02/2020 16:40</v>
      </c>
      <c r="P864" s="46">
        <f t="shared" si="54"/>
        <v>0.10902777777664596</v>
      </c>
      <c r="Q864" s="48">
        <v>0</v>
      </c>
      <c r="R864" s="47">
        <f t="shared" si="55"/>
        <v>156.99999999837019</v>
      </c>
      <c r="S864" s="6" t="s">
        <v>1149</v>
      </c>
      <c r="T864" s="6" t="s">
        <v>1150</v>
      </c>
      <c r="U864" s="6" t="s">
        <v>44</v>
      </c>
      <c r="V864" s="6" t="s">
        <v>2347</v>
      </c>
      <c r="W864" s="7">
        <v>0</v>
      </c>
      <c r="X864" s="7">
        <v>0.3</v>
      </c>
      <c r="Y864" s="7">
        <v>0</v>
      </c>
      <c r="Z864" s="7">
        <v>0.2</v>
      </c>
      <c r="AA864" s="7">
        <v>0</v>
      </c>
      <c r="AB864" s="7">
        <v>0</v>
      </c>
      <c r="AC864" s="7">
        <v>0</v>
      </c>
      <c r="AD864" s="7">
        <v>0</v>
      </c>
      <c r="AE864">
        <v>3</v>
      </c>
      <c r="AF864">
        <v>0</v>
      </c>
      <c r="AG864">
        <v>0</v>
      </c>
      <c r="AH864">
        <v>0</v>
      </c>
      <c r="AI864">
        <v>0</v>
      </c>
      <c r="AJ864">
        <v>2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</row>
    <row r="865" spans="1:44" x14ac:dyDescent="0.25">
      <c r="A865">
        <v>1539505</v>
      </c>
      <c r="B865">
        <v>724534</v>
      </c>
      <c r="C865">
        <v>20.1913204046438</v>
      </c>
      <c r="D865">
        <v>39.5192201869434</v>
      </c>
      <c r="E865" s="68" t="s">
        <v>1197</v>
      </c>
      <c r="F865" s="8">
        <f>INDEX(Δεδομένα!$P:$P,MATCH('2020'!E865,Δεδομένα!$O:$O,0))</f>
        <v>90</v>
      </c>
      <c r="G865" s="6" t="s">
        <v>1149</v>
      </c>
      <c r="H865" s="2" t="str">
        <f>INDEX(Δεδομένα!B$1:B$51,MATCH('2020'!G865,Δεδομένα!A$1:A$51,0))</f>
        <v>ΗΠΕΙΡΟΥ</v>
      </c>
      <c r="I865" s="8">
        <f>INDEX(Δεδομένα!E$1:E$13,MATCH('2020'!H865,Δεδομένα!D$1:D$13,0))</f>
        <v>5</v>
      </c>
      <c r="J865" s="1">
        <v>43867</v>
      </c>
      <c r="K865" s="6" t="s">
        <v>1414</v>
      </c>
      <c r="L865" s="36" t="str">
        <f t="shared" si="52"/>
        <v>06/02/2020 15:22</v>
      </c>
      <c r="M865" s="1">
        <v>43867</v>
      </c>
      <c r="N865" s="6" t="s">
        <v>581</v>
      </c>
      <c r="O865" s="36" t="str">
        <f t="shared" si="53"/>
        <v>06/02/2020 15:40</v>
      </c>
      <c r="P865" s="46">
        <f t="shared" si="54"/>
        <v>1.2500000004365575E-2</v>
      </c>
      <c r="Q865" s="48">
        <v>0</v>
      </c>
      <c r="R865" s="47">
        <f t="shared" si="55"/>
        <v>18.000000006286427</v>
      </c>
      <c r="S865" s="6" t="s">
        <v>1149</v>
      </c>
      <c r="T865" s="6" t="s">
        <v>1199</v>
      </c>
      <c r="U865" s="6" t="s">
        <v>44</v>
      </c>
      <c r="V865" s="6" t="s">
        <v>2349</v>
      </c>
      <c r="W865" s="7">
        <v>0</v>
      </c>
      <c r="X865" s="7">
        <v>0</v>
      </c>
      <c r="Y865" s="7">
        <v>0</v>
      </c>
      <c r="Z865" s="7">
        <v>0</v>
      </c>
      <c r="AA865" s="7">
        <v>0.1</v>
      </c>
      <c r="AB865" s="7">
        <v>0</v>
      </c>
      <c r="AC865" s="7">
        <v>0</v>
      </c>
      <c r="AD865" s="7">
        <v>0</v>
      </c>
      <c r="AE865">
        <v>2</v>
      </c>
      <c r="AF865">
        <v>0</v>
      </c>
      <c r="AG865">
        <v>0</v>
      </c>
      <c r="AH865">
        <v>0</v>
      </c>
      <c r="AI865">
        <v>0</v>
      </c>
      <c r="AJ865">
        <v>1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</row>
    <row r="866" spans="1:44" x14ac:dyDescent="0.25">
      <c r="A866">
        <v>1545737</v>
      </c>
      <c r="B866">
        <v>724573</v>
      </c>
      <c r="C866">
        <v>20.061217836132201</v>
      </c>
      <c r="D866">
        <v>39.684989942550501</v>
      </c>
      <c r="E866" s="68" t="s">
        <v>1148</v>
      </c>
      <c r="F866" s="8">
        <f>INDEX(Δεδομένα!$P:$P,MATCH('2020'!E866,Δεδομένα!$O:$O,0))</f>
        <v>92</v>
      </c>
      <c r="G866" s="6" t="s">
        <v>1149</v>
      </c>
      <c r="H866" s="2" t="str">
        <f>INDEX(Δεδομένα!B$1:B$51,MATCH('2020'!G866,Δεδομένα!A$1:A$51,0))</f>
        <v>ΗΠΕΙΡΟΥ</v>
      </c>
      <c r="I866" s="8">
        <f>INDEX(Δεδομένα!E$1:E$13,MATCH('2020'!H866,Δεδομένα!D$1:D$13,0))</f>
        <v>5</v>
      </c>
      <c r="J866" s="1">
        <v>43867</v>
      </c>
      <c r="K866" s="6" t="s">
        <v>418</v>
      </c>
      <c r="L866" s="36" t="str">
        <f t="shared" si="52"/>
        <v>06/02/2020 18:45</v>
      </c>
      <c r="M866" s="1">
        <v>43867</v>
      </c>
      <c r="N866" s="6" t="s">
        <v>2352</v>
      </c>
      <c r="O866" s="36" t="str">
        <f t="shared" si="53"/>
        <v>06/02/2020 22:03</v>
      </c>
      <c r="P866" s="46">
        <f t="shared" si="54"/>
        <v>0.13749999999708962</v>
      </c>
      <c r="Q866" s="48">
        <v>0</v>
      </c>
      <c r="R866" s="47">
        <f t="shared" si="55"/>
        <v>197.99999999580905</v>
      </c>
      <c r="S866" s="6" t="s">
        <v>1149</v>
      </c>
      <c r="T866" s="6" t="s">
        <v>1150</v>
      </c>
      <c r="U866" s="6" t="s">
        <v>44</v>
      </c>
      <c r="V866" s="6" t="s">
        <v>2353</v>
      </c>
      <c r="W866" s="7">
        <v>0</v>
      </c>
      <c r="X866" s="7">
        <v>0</v>
      </c>
      <c r="Y866" s="7">
        <v>0</v>
      </c>
      <c r="Z866" s="7">
        <v>0.1</v>
      </c>
      <c r="AA866" s="7">
        <v>0</v>
      </c>
      <c r="AB866" s="7">
        <v>0</v>
      </c>
      <c r="AC866" s="7">
        <v>0</v>
      </c>
      <c r="AD866" s="7">
        <v>0</v>
      </c>
      <c r="AE866">
        <v>2</v>
      </c>
      <c r="AF866">
        <v>0</v>
      </c>
      <c r="AG866">
        <v>0</v>
      </c>
      <c r="AH866">
        <v>0</v>
      </c>
      <c r="AI866">
        <v>0</v>
      </c>
      <c r="AJ866">
        <v>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</row>
    <row r="867" spans="1:44" x14ac:dyDescent="0.25">
      <c r="A867">
        <v>1537923</v>
      </c>
      <c r="B867">
        <v>724527</v>
      </c>
      <c r="C867">
        <v>22.566122763805399</v>
      </c>
      <c r="D867">
        <v>40.698594941200803</v>
      </c>
      <c r="E867" s="68" t="s">
        <v>1880</v>
      </c>
      <c r="F867" s="8">
        <f>INDEX(Δεδομένα!$P:$P,MATCH('2020'!E867,Δεδομένα!$O:$O,0))</f>
        <v>66</v>
      </c>
      <c r="G867" s="6" t="s">
        <v>170</v>
      </c>
      <c r="H867" s="2" t="str">
        <f>INDEX(Δεδομένα!B$1:B$51,MATCH('2020'!G867,Δεδομένα!A$1:A$51,0))</f>
        <v>ΚΕΝΤΡΙΚΗΣ ΜΑΚΕΔΟΝΙΑΣ</v>
      </c>
      <c r="I867" s="8">
        <f>INDEX(Δεδομένα!E$1:E$13,MATCH('2020'!H867,Δεδομένα!D$1:D$13,0))</f>
        <v>3</v>
      </c>
      <c r="J867" s="1">
        <v>43867</v>
      </c>
      <c r="K867" s="6" t="s">
        <v>103</v>
      </c>
      <c r="L867" s="36" t="str">
        <f t="shared" si="52"/>
        <v>06/02/2020 14:49</v>
      </c>
      <c r="M867" s="1">
        <v>43867</v>
      </c>
      <c r="N867" s="6" t="s">
        <v>504</v>
      </c>
      <c r="O867" s="36" t="str">
        <f t="shared" si="53"/>
        <v>06/02/2020 15:50</v>
      </c>
      <c r="P867" s="46">
        <f t="shared" si="54"/>
        <v>4.2361111110949423E-2</v>
      </c>
      <c r="Q867" s="48">
        <v>0</v>
      </c>
      <c r="R867" s="47">
        <f t="shared" si="55"/>
        <v>60.999999999767169</v>
      </c>
      <c r="S867" s="6" t="s">
        <v>170</v>
      </c>
      <c r="T867" s="6" t="s">
        <v>187</v>
      </c>
      <c r="U867" s="6" t="s">
        <v>44</v>
      </c>
      <c r="V867" s="6" t="s">
        <v>2348</v>
      </c>
      <c r="W867" s="7">
        <v>0</v>
      </c>
      <c r="X867" s="7">
        <v>0</v>
      </c>
      <c r="Y867" s="7">
        <v>0</v>
      </c>
      <c r="Z867" s="7">
        <v>0</v>
      </c>
      <c r="AA867" s="7">
        <v>1</v>
      </c>
      <c r="AB867" s="7">
        <v>0</v>
      </c>
      <c r="AC867" s="7">
        <v>0</v>
      </c>
      <c r="AD867" s="7">
        <v>0</v>
      </c>
      <c r="AE867">
        <v>4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</row>
    <row r="868" spans="1:44" x14ac:dyDescent="0.25">
      <c r="A868">
        <v>1538070</v>
      </c>
      <c r="B868">
        <v>724561</v>
      </c>
      <c r="C868">
        <v>22.801318323118299</v>
      </c>
      <c r="D868">
        <v>40.646809977071797</v>
      </c>
      <c r="E868" s="68" t="s">
        <v>175</v>
      </c>
      <c r="F868" s="8">
        <f>INDEX(Δεδομένα!$P:$P,MATCH('2020'!E868,Δεδομένα!$O:$O,0))</f>
        <v>44</v>
      </c>
      <c r="G868" s="6" t="s">
        <v>170</v>
      </c>
      <c r="H868" s="2" t="str">
        <f>INDEX(Δεδομένα!B$1:B$51,MATCH('2020'!G868,Δεδομένα!A$1:A$51,0))</f>
        <v>ΚΕΝΤΡΙΚΗΣ ΜΑΚΕΔΟΝΙΑΣ</v>
      </c>
      <c r="I868" s="8">
        <f>INDEX(Δεδομένα!E$1:E$13,MATCH('2020'!H868,Δεδομένα!D$1:D$13,0))</f>
        <v>3</v>
      </c>
      <c r="J868" s="1">
        <v>43867</v>
      </c>
      <c r="K868" s="6" t="s">
        <v>1057</v>
      </c>
      <c r="L868" s="36" t="str">
        <f t="shared" si="52"/>
        <v>06/02/2020 17:26</v>
      </c>
      <c r="M868" s="1">
        <v>43867</v>
      </c>
      <c r="N868" s="6" t="s">
        <v>207</v>
      </c>
      <c r="O868" s="36" t="str">
        <f t="shared" si="53"/>
        <v>06/02/2020 18:00</v>
      </c>
      <c r="P868" s="46">
        <f t="shared" si="54"/>
        <v>2.361111110803904E-2</v>
      </c>
      <c r="Q868" s="48">
        <v>0</v>
      </c>
      <c r="R868" s="47">
        <f t="shared" si="55"/>
        <v>33.999999995576218</v>
      </c>
      <c r="S868" s="6" t="s">
        <v>205</v>
      </c>
      <c r="T868" s="6" t="s">
        <v>178</v>
      </c>
      <c r="U868" s="6" t="s">
        <v>44</v>
      </c>
      <c r="V868" s="6" t="s">
        <v>2351</v>
      </c>
      <c r="W868" s="7">
        <v>0</v>
      </c>
      <c r="X868" s="7">
        <v>0</v>
      </c>
      <c r="Y868" s="7">
        <v>0</v>
      </c>
      <c r="Z868" s="7">
        <v>0</v>
      </c>
      <c r="AA868" s="7">
        <v>0</v>
      </c>
      <c r="AB868" s="7">
        <v>0</v>
      </c>
      <c r="AC868" s="7">
        <v>0.1</v>
      </c>
      <c r="AD868" s="7">
        <v>0</v>
      </c>
      <c r="AE868">
        <v>3</v>
      </c>
      <c r="AF868">
        <v>0</v>
      </c>
      <c r="AG868">
        <v>0</v>
      </c>
      <c r="AH868">
        <v>0</v>
      </c>
      <c r="AI868">
        <v>0</v>
      </c>
      <c r="AJ868">
        <v>1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</row>
    <row r="869" spans="1:44" x14ac:dyDescent="0.25">
      <c r="A869">
        <v>1538057</v>
      </c>
      <c r="B869">
        <v>724572</v>
      </c>
      <c r="C869">
        <v>22.719139705874198</v>
      </c>
      <c r="D869">
        <v>40.650151237173802</v>
      </c>
      <c r="E869" s="68" t="s">
        <v>175</v>
      </c>
      <c r="F869" s="8">
        <f>INDEX(Δεδομένα!$P:$P,MATCH('2020'!E869,Δεδομένα!$O:$O,0))</f>
        <v>44</v>
      </c>
      <c r="G869" s="6" t="s">
        <v>170</v>
      </c>
      <c r="H869" s="2" t="str">
        <f>INDEX(Δεδομένα!B$1:B$51,MATCH('2020'!G869,Δεδομένα!A$1:A$51,0))</f>
        <v>ΚΕΝΤΡΙΚΗΣ ΜΑΚΕΔΟΝΙΑΣ</v>
      </c>
      <c r="I869" s="8">
        <f>INDEX(Δεδομένα!E$1:E$13,MATCH('2020'!H869,Δεδομένα!D$1:D$13,0))</f>
        <v>3</v>
      </c>
      <c r="J869" s="1">
        <v>43867</v>
      </c>
      <c r="K869" s="6" t="s">
        <v>1309</v>
      </c>
      <c r="L869" s="36" t="str">
        <f t="shared" si="52"/>
        <v>06/02/2020 18:28</v>
      </c>
      <c r="M869" s="1">
        <v>43867</v>
      </c>
      <c r="N869" s="6" t="s">
        <v>1448</v>
      </c>
      <c r="O869" s="36" t="str">
        <f t="shared" si="53"/>
        <v>06/02/2020 19:17</v>
      </c>
      <c r="P869" s="46">
        <f t="shared" si="54"/>
        <v>3.4027777779556345E-2</v>
      </c>
      <c r="Q869" s="48">
        <v>0</v>
      </c>
      <c r="R869" s="47">
        <f t="shared" si="55"/>
        <v>49.000000002561137</v>
      </c>
      <c r="S869" s="6" t="s">
        <v>205</v>
      </c>
      <c r="T869" s="6" t="s">
        <v>178</v>
      </c>
      <c r="U869" s="6" t="s">
        <v>44</v>
      </c>
      <c r="V869" s="6" t="s">
        <v>206</v>
      </c>
      <c r="W869" s="7">
        <v>0</v>
      </c>
      <c r="X869" s="7">
        <v>0</v>
      </c>
      <c r="Y869" s="7">
        <v>0</v>
      </c>
      <c r="Z869" s="7">
        <v>0</v>
      </c>
      <c r="AA869" s="7">
        <v>2</v>
      </c>
      <c r="AB869" s="7">
        <v>0</v>
      </c>
      <c r="AC869" s="7">
        <v>0</v>
      </c>
      <c r="AD869" s="7">
        <v>0</v>
      </c>
      <c r="AE869">
        <v>7</v>
      </c>
      <c r="AF869">
        <v>0</v>
      </c>
      <c r="AG869">
        <v>0</v>
      </c>
      <c r="AH869">
        <v>0</v>
      </c>
      <c r="AI869">
        <v>0</v>
      </c>
      <c r="AJ869">
        <v>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</row>
    <row r="870" spans="1:44" x14ac:dyDescent="0.25">
      <c r="A870">
        <v>1539622</v>
      </c>
      <c r="B870">
        <v>724562</v>
      </c>
      <c r="C870">
        <v>22.069822097238099</v>
      </c>
      <c r="D870">
        <v>37.076837232547902</v>
      </c>
      <c r="E870" s="68" t="s">
        <v>937</v>
      </c>
      <c r="F870" s="8">
        <f>INDEX(Δεδομένα!$P:$P,MATCH('2020'!E870,Δεδομένα!$O:$O,0))</f>
        <v>143</v>
      </c>
      <c r="G870" s="6" t="s">
        <v>841</v>
      </c>
      <c r="H870" s="2" t="str">
        <f>INDEX(Δεδομένα!B$1:B$51,MATCH('2020'!G870,Δεδομένα!A$1:A$51,0))</f>
        <v>ΠΕΛΛΟΠΟΝΗΣΟΥ</v>
      </c>
      <c r="I870" s="8">
        <f>INDEX(Δεδομένα!E$1:E$13,MATCH('2020'!H870,Δεδομένα!D$1:D$13,0))</f>
        <v>8</v>
      </c>
      <c r="J870" s="1">
        <v>43867</v>
      </c>
      <c r="K870" s="6" t="s">
        <v>204</v>
      </c>
      <c r="L870" s="36" t="str">
        <f t="shared" si="52"/>
        <v>06/02/2020 17:00</v>
      </c>
      <c r="M870" s="1">
        <v>43867</v>
      </c>
      <c r="N870" s="6" t="s">
        <v>1008</v>
      </c>
      <c r="O870" s="36" t="str">
        <f t="shared" si="53"/>
        <v>06/02/2020 17:44</v>
      </c>
      <c r="P870" s="46">
        <f t="shared" si="54"/>
        <v>3.0555555553291924E-2</v>
      </c>
      <c r="Q870" s="48">
        <v>0</v>
      </c>
      <c r="R870" s="47">
        <f t="shared" si="55"/>
        <v>43.999999996740371</v>
      </c>
      <c r="S870" s="6" t="s">
        <v>842</v>
      </c>
      <c r="T870" s="6" t="s">
        <v>940</v>
      </c>
      <c r="U870" s="6" t="s">
        <v>44</v>
      </c>
      <c r="V870" s="6" t="s">
        <v>2151</v>
      </c>
      <c r="W870" s="7">
        <v>0</v>
      </c>
      <c r="X870" s="7">
        <v>0</v>
      </c>
      <c r="Y870" s="7">
        <v>0</v>
      </c>
      <c r="Z870" s="7">
        <v>0</v>
      </c>
      <c r="AA870" s="7">
        <v>0</v>
      </c>
      <c r="AB870" s="7">
        <v>2</v>
      </c>
      <c r="AC870" s="7">
        <v>0</v>
      </c>
      <c r="AD870" s="7">
        <v>0</v>
      </c>
      <c r="AE870">
        <v>5</v>
      </c>
      <c r="AF870">
        <v>0</v>
      </c>
      <c r="AG870">
        <v>0</v>
      </c>
      <c r="AH870">
        <v>0</v>
      </c>
      <c r="AI870">
        <v>0</v>
      </c>
      <c r="AJ870">
        <v>2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</row>
    <row r="871" spans="1:44" x14ac:dyDescent="0.25">
      <c r="A871">
        <v>1537922</v>
      </c>
      <c r="B871">
        <v>724443</v>
      </c>
      <c r="C871">
        <v>22.332149200104102</v>
      </c>
      <c r="D871">
        <v>40.739261797350999</v>
      </c>
      <c r="E871" s="68" t="s">
        <v>873</v>
      </c>
      <c r="F871" s="8">
        <f>INDEX(Δεδομένα!$P:$P,MATCH('2020'!E871,Δεδομένα!$O:$O,0))</f>
        <v>61</v>
      </c>
      <c r="G871" s="6" t="s">
        <v>874</v>
      </c>
      <c r="H871" s="2" t="str">
        <f>INDEX(Δεδομένα!B$1:B$51,MATCH('2020'!G871,Δεδομένα!A$1:A$51,0))</f>
        <v>ΚΕΝΤΡΙΚΗΣ ΜΑΚΕΔΟΝΙΑΣ</v>
      </c>
      <c r="I871" s="8">
        <f>INDEX(Δεδομένα!E$1:E$13,MATCH('2020'!H871,Δεδομένα!D$1:D$13,0))</f>
        <v>3</v>
      </c>
      <c r="J871" s="1">
        <v>43867</v>
      </c>
      <c r="K871" s="6" t="s">
        <v>2341</v>
      </c>
      <c r="L871" s="36" t="str">
        <f t="shared" si="52"/>
        <v>06/02/2020 08:28</v>
      </c>
      <c r="M871" s="1">
        <v>43867</v>
      </c>
      <c r="N871" s="6" t="s">
        <v>2342</v>
      </c>
      <c r="O871" s="36" t="str">
        <f t="shared" si="53"/>
        <v>06/02/2020 08:43</v>
      </c>
      <c r="P871" s="46">
        <f t="shared" si="54"/>
        <v>1.0416666664241347E-2</v>
      </c>
      <c r="Q871" s="48">
        <v>0</v>
      </c>
      <c r="R871" s="47">
        <f t="shared" si="55"/>
        <v>14.99999999650754</v>
      </c>
      <c r="S871" s="6" t="s">
        <v>877</v>
      </c>
      <c r="T871" s="6" t="s">
        <v>878</v>
      </c>
      <c r="U871" s="6" t="s">
        <v>1366</v>
      </c>
      <c r="V871" s="6" t="s">
        <v>2070</v>
      </c>
      <c r="W871" s="7">
        <v>0</v>
      </c>
      <c r="X871" s="7">
        <v>0</v>
      </c>
      <c r="Y871" s="7">
        <v>0</v>
      </c>
      <c r="Z871" s="7">
        <v>0</v>
      </c>
      <c r="AA871" s="7">
        <v>0.1</v>
      </c>
      <c r="AB871" s="7">
        <v>0</v>
      </c>
      <c r="AC871" s="7">
        <v>0</v>
      </c>
      <c r="AD871" s="7">
        <v>0</v>
      </c>
      <c r="AE871">
        <v>2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</row>
    <row r="872" spans="1:44" x14ac:dyDescent="0.25">
      <c r="A872">
        <v>1540830</v>
      </c>
      <c r="B872">
        <v>724549</v>
      </c>
      <c r="C872">
        <v>20.741423785934799</v>
      </c>
      <c r="D872">
        <v>39.073531751287803</v>
      </c>
      <c r="E872" s="68" t="s">
        <v>1725</v>
      </c>
      <c r="F872" s="8">
        <f>INDEX(Δεδομένα!$P:$P,MATCH('2020'!E872,Δεδομένα!$O:$O,0))</f>
        <v>97</v>
      </c>
      <c r="G872" s="6" t="s">
        <v>284</v>
      </c>
      <c r="H872" s="2" t="str">
        <f>INDEX(Δεδομένα!B$1:B$51,MATCH('2020'!G872,Δεδομένα!A$1:A$51,0))</f>
        <v>ΗΠΕΙΡΟΥ</v>
      </c>
      <c r="I872" s="8">
        <f>INDEX(Δεδομένα!E$1:E$13,MATCH('2020'!H872,Δεδομένα!D$1:D$13,0))</f>
        <v>5</v>
      </c>
      <c r="J872" s="1">
        <v>43867</v>
      </c>
      <c r="K872" s="6" t="s">
        <v>1887</v>
      </c>
      <c r="L872" s="36" t="str">
        <f t="shared" si="52"/>
        <v>06/02/2020 16:13</v>
      </c>
      <c r="M872" s="1">
        <v>43867</v>
      </c>
      <c r="N872" s="6" t="s">
        <v>204</v>
      </c>
      <c r="O872" s="36" t="str">
        <f t="shared" si="53"/>
        <v>06/02/2020 17:00</v>
      </c>
      <c r="P872" s="46">
        <f t="shared" si="54"/>
        <v>3.2638888893416151E-2</v>
      </c>
      <c r="Q872" s="48">
        <v>0</v>
      </c>
      <c r="R872" s="47">
        <f t="shared" si="55"/>
        <v>47.000000006519258</v>
      </c>
      <c r="S872" s="6" t="s">
        <v>44</v>
      </c>
      <c r="T872" s="6" t="s">
        <v>1727</v>
      </c>
      <c r="U872" s="6" t="s">
        <v>1728</v>
      </c>
      <c r="V872" s="6" t="s">
        <v>1728</v>
      </c>
      <c r="W872" s="7">
        <v>0</v>
      </c>
      <c r="X872" s="7">
        <v>0</v>
      </c>
      <c r="Y872" s="7">
        <v>0</v>
      </c>
      <c r="Z872" s="7">
        <v>0.5</v>
      </c>
      <c r="AA872" s="7">
        <v>0</v>
      </c>
      <c r="AB872" s="7">
        <v>0</v>
      </c>
      <c r="AC872" s="7">
        <v>0</v>
      </c>
      <c r="AD872" s="7">
        <v>0</v>
      </c>
      <c r="AE872">
        <v>2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</row>
    <row r="873" spans="1:44" x14ac:dyDescent="0.25">
      <c r="A873">
        <v>1538706</v>
      </c>
      <c r="B873">
        <v>724703</v>
      </c>
      <c r="C873">
        <v>21.130372769502699</v>
      </c>
      <c r="D873">
        <v>37.8859840398515</v>
      </c>
      <c r="E873" s="68" t="s">
        <v>900</v>
      </c>
      <c r="F873" s="8">
        <f>INDEX(Δεδομένα!$P:$P,MATCH('2020'!E873,Δεδομένα!$O:$O,0))</f>
        <v>136</v>
      </c>
      <c r="G873" s="6" t="s">
        <v>357</v>
      </c>
      <c r="H873" s="2" t="str">
        <f>INDEX(Δεδομένα!B$1:B$51,MATCH('2020'!G873,Δεδομένα!A$1:A$51,0))</f>
        <v>ΔΥΤΙΚΗΣ ΕΛΛΑΔΟΣ</v>
      </c>
      <c r="I873" s="8">
        <f>INDEX(Δεδομένα!E$1:E$13,MATCH('2020'!H873,Δεδομένα!D$1:D$13,0))</f>
        <v>7</v>
      </c>
      <c r="J873" s="1">
        <v>43868</v>
      </c>
      <c r="K873" s="6" t="s">
        <v>139</v>
      </c>
      <c r="L873" s="36" t="str">
        <f t="shared" si="52"/>
        <v>07/02/2020 11:40</v>
      </c>
      <c r="M873" s="1">
        <v>43868</v>
      </c>
      <c r="N873" s="6" t="s">
        <v>987</v>
      </c>
      <c r="O873" s="36" t="str">
        <f t="shared" si="53"/>
        <v>07/02/2020 13:33</v>
      </c>
      <c r="P873" s="46">
        <f t="shared" si="54"/>
        <v>7.8472222223354038E-2</v>
      </c>
      <c r="Q873" s="48">
        <v>0</v>
      </c>
      <c r="R873" s="47">
        <f t="shared" si="55"/>
        <v>113.00000000162981</v>
      </c>
      <c r="S873" s="6" t="s">
        <v>928</v>
      </c>
      <c r="T873" s="6" t="s">
        <v>1058</v>
      </c>
      <c r="U873" s="6" t="s">
        <v>2359</v>
      </c>
      <c r="V873" s="6" t="s">
        <v>2359</v>
      </c>
      <c r="W873" s="7">
        <v>0</v>
      </c>
      <c r="X873" s="7">
        <v>0</v>
      </c>
      <c r="Y873" s="7">
        <v>0</v>
      </c>
      <c r="Z873" s="7">
        <v>0</v>
      </c>
      <c r="AA873" s="7">
        <v>1</v>
      </c>
      <c r="AB873" s="7">
        <v>0</v>
      </c>
      <c r="AC873" s="7">
        <v>0</v>
      </c>
      <c r="AD873" s="7">
        <v>0</v>
      </c>
      <c r="AE873">
        <v>6</v>
      </c>
      <c r="AF873">
        <v>0</v>
      </c>
      <c r="AG873">
        <v>0</v>
      </c>
      <c r="AH873">
        <v>0</v>
      </c>
      <c r="AI873">
        <v>0</v>
      </c>
      <c r="AJ873">
        <v>4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</row>
    <row r="874" spans="1:44" x14ac:dyDescent="0.25">
      <c r="A874">
        <v>1538553</v>
      </c>
      <c r="B874">
        <v>724781</v>
      </c>
      <c r="C874">
        <v>22.4301985565709</v>
      </c>
      <c r="D874">
        <v>40.534486834297503</v>
      </c>
      <c r="E874" s="68" t="s">
        <v>852</v>
      </c>
      <c r="F874" s="8">
        <f>INDEX(Δεδομένα!$P:$P,MATCH('2020'!E874,Δεδομένα!$O:$O,0))</f>
        <v>63</v>
      </c>
      <c r="G874" s="6" t="s">
        <v>238</v>
      </c>
      <c r="H874" s="2" t="str">
        <f>INDEX(Δεδομένα!B$1:B$51,MATCH('2020'!G874,Δεδομένα!A$1:A$51,0))</f>
        <v>ΚΕΝΤΡΙΚΗΣ ΜΑΚΕΔΟΝΙΑΣ</v>
      </c>
      <c r="I874" s="8">
        <f>INDEX(Δεδομένα!E$1:E$13,MATCH('2020'!H874,Δεδομένα!D$1:D$13,0))</f>
        <v>3</v>
      </c>
      <c r="J874" s="1">
        <v>43868</v>
      </c>
      <c r="K874" s="6" t="s">
        <v>2365</v>
      </c>
      <c r="L874" s="36" t="str">
        <f t="shared" si="52"/>
        <v>07/02/2020 17:13</v>
      </c>
      <c r="M874" s="1">
        <v>43868</v>
      </c>
      <c r="N874" s="6" t="s">
        <v>1221</v>
      </c>
      <c r="O874" s="36" t="str">
        <f t="shared" si="53"/>
        <v>07/02/2020 18:29</v>
      </c>
      <c r="P874" s="46">
        <f t="shared" si="54"/>
        <v>5.2777777775190771E-2</v>
      </c>
      <c r="Q874" s="48">
        <v>0</v>
      </c>
      <c r="R874" s="47">
        <f t="shared" si="55"/>
        <v>75.99999999627471</v>
      </c>
      <c r="S874" s="6" t="s">
        <v>897</v>
      </c>
      <c r="T874" s="6" t="s">
        <v>1966</v>
      </c>
      <c r="U874" s="6" t="s">
        <v>2044</v>
      </c>
      <c r="V874" s="6" t="s">
        <v>2366</v>
      </c>
      <c r="W874" s="7">
        <v>0</v>
      </c>
      <c r="X874" s="7">
        <v>0</v>
      </c>
      <c r="Y874" s="7">
        <v>0</v>
      </c>
      <c r="Z874" s="7">
        <v>0</v>
      </c>
      <c r="AA874" s="7">
        <v>1</v>
      </c>
      <c r="AB874" s="7">
        <v>0</v>
      </c>
      <c r="AC874" s="7">
        <v>0</v>
      </c>
      <c r="AD874" s="7">
        <v>0</v>
      </c>
      <c r="AE874">
        <v>3</v>
      </c>
      <c r="AF874">
        <v>0</v>
      </c>
      <c r="AG874">
        <v>0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</row>
    <row r="875" spans="1:44" x14ac:dyDescent="0.25">
      <c r="A875">
        <v>1538393</v>
      </c>
      <c r="B875">
        <v>724819</v>
      </c>
      <c r="C875">
        <v>22.315204916254501</v>
      </c>
      <c r="D875">
        <v>40.591311690572702</v>
      </c>
      <c r="E875" s="68" t="s">
        <v>1880</v>
      </c>
      <c r="F875" s="8">
        <f>INDEX(Δεδομένα!$P:$P,MATCH('2020'!E875,Δεδομένα!$O:$O,0))</f>
        <v>66</v>
      </c>
      <c r="G875" s="6" t="s">
        <v>238</v>
      </c>
      <c r="H875" s="2" t="str">
        <f>INDEX(Δεδομένα!B$1:B$51,MATCH('2020'!G875,Δεδομένα!A$1:A$51,0))</f>
        <v>ΚΕΝΤΡΙΚΗΣ ΜΑΚΕΔΟΝΙΑΣ</v>
      </c>
      <c r="I875" s="8">
        <f>INDEX(Δεδομένα!E$1:E$13,MATCH('2020'!H875,Δεδομένα!D$1:D$13,0))</f>
        <v>3</v>
      </c>
      <c r="J875" s="1">
        <v>43868</v>
      </c>
      <c r="K875" s="6" t="s">
        <v>86</v>
      </c>
      <c r="L875" s="36" t="str">
        <f t="shared" si="52"/>
        <v>07/02/2020 18:55</v>
      </c>
      <c r="M875" s="1">
        <v>43868</v>
      </c>
      <c r="N875" s="6" t="s">
        <v>1486</v>
      </c>
      <c r="O875" s="36" t="str">
        <f t="shared" si="53"/>
        <v>07/02/2020 19:37</v>
      </c>
      <c r="P875" s="46">
        <f t="shared" si="54"/>
        <v>2.9166666667151731E-2</v>
      </c>
      <c r="Q875" s="48">
        <v>0</v>
      </c>
      <c r="R875" s="47">
        <f t="shared" si="55"/>
        <v>42.000000000698492</v>
      </c>
      <c r="S875" s="6" t="s">
        <v>897</v>
      </c>
      <c r="T875" s="6" t="s">
        <v>1966</v>
      </c>
      <c r="U875" s="6" t="s">
        <v>2372</v>
      </c>
      <c r="V875" s="6" t="s">
        <v>2373</v>
      </c>
      <c r="W875" s="7">
        <v>0</v>
      </c>
      <c r="X875" s="7">
        <v>0</v>
      </c>
      <c r="Y875" s="7">
        <v>0</v>
      </c>
      <c r="Z875" s="7">
        <v>0</v>
      </c>
      <c r="AA875" s="7">
        <v>2</v>
      </c>
      <c r="AB875" s="7">
        <v>0</v>
      </c>
      <c r="AC875" s="7">
        <v>0</v>
      </c>
      <c r="AD875" s="7">
        <v>0</v>
      </c>
      <c r="AE875">
        <v>2</v>
      </c>
      <c r="AF875">
        <v>0</v>
      </c>
      <c r="AG875">
        <v>0</v>
      </c>
      <c r="AH875">
        <v>0</v>
      </c>
      <c r="AI875">
        <v>0</v>
      </c>
      <c r="AJ875">
        <v>1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</row>
    <row r="876" spans="1:44" x14ac:dyDescent="0.25">
      <c r="A876">
        <v>1539507</v>
      </c>
      <c r="B876">
        <v>724736</v>
      </c>
      <c r="C876">
        <v>20.2406507204837</v>
      </c>
      <c r="D876">
        <v>39.539718348696503</v>
      </c>
      <c r="E876" s="68" t="s">
        <v>1197</v>
      </c>
      <c r="F876" s="8">
        <f>INDEX(Δεδομένα!$P:$P,MATCH('2020'!E876,Δεδομένα!$O:$O,0))</f>
        <v>90</v>
      </c>
      <c r="G876" s="6" t="s">
        <v>1149</v>
      </c>
      <c r="H876" s="2" t="str">
        <f>INDEX(Δεδομένα!B$1:B$51,MATCH('2020'!G876,Δεδομένα!A$1:A$51,0))</f>
        <v>ΗΠΕΙΡΟΥ</v>
      </c>
      <c r="I876" s="8">
        <f>INDEX(Δεδομένα!E$1:E$13,MATCH('2020'!H876,Δεδομένα!D$1:D$13,0))</f>
        <v>5</v>
      </c>
      <c r="J876" s="1">
        <v>43868</v>
      </c>
      <c r="K876" s="6" t="s">
        <v>341</v>
      </c>
      <c r="L876" s="36" t="str">
        <f t="shared" si="52"/>
        <v>07/02/2020 13:55</v>
      </c>
      <c r="M876" s="1">
        <v>43868</v>
      </c>
      <c r="N876" s="6" t="s">
        <v>702</v>
      </c>
      <c r="O876" s="36" t="str">
        <f t="shared" si="53"/>
        <v>07/02/2020 14:23</v>
      </c>
      <c r="P876" s="46">
        <f t="shared" si="54"/>
        <v>1.9444444449618459E-2</v>
      </c>
      <c r="Q876" s="48">
        <v>0</v>
      </c>
      <c r="R876" s="47">
        <f t="shared" si="55"/>
        <v>28.000000007450581</v>
      </c>
      <c r="S876" s="6" t="s">
        <v>1149</v>
      </c>
      <c r="T876" s="6" t="s">
        <v>1199</v>
      </c>
      <c r="U876" s="6" t="s">
        <v>44</v>
      </c>
      <c r="V876" s="6" t="s">
        <v>2220</v>
      </c>
      <c r="W876" s="7">
        <v>0</v>
      </c>
      <c r="X876" s="7">
        <v>0</v>
      </c>
      <c r="Y876" s="7">
        <v>0</v>
      </c>
      <c r="Z876" s="7">
        <v>0</v>
      </c>
      <c r="AA876" s="7">
        <v>0.4</v>
      </c>
      <c r="AB876" s="7">
        <v>0</v>
      </c>
      <c r="AC876" s="7">
        <v>0</v>
      </c>
      <c r="AD876" s="7">
        <v>0</v>
      </c>
      <c r="AE876">
        <v>2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</row>
    <row r="877" spans="1:44" x14ac:dyDescent="0.25">
      <c r="A877">
        <v>1539176</v>
      </c>
      <c r="B877">
        <v>724779</v>
      </c>
      <c r="C877">
        <v>20.4648273200789</v>
      </c>
      <c r="D877">
        <v>40.026513636038402</v>
      </c>
      <c r="E877" s="68" t="s">
        <v>1209</v>
      </c>
      <c r="F877" s="8">
        <f>INDEX(Δεδομένα!$P:$P,MATCH('2020'!E877,Δεδομένα!$O:$O,0))</f>
        <v>86</v>
      </c>
      <c r="G877" s="6" t="s">
        <v>251</v>
      </c>
      <c r="H877" s="2" t="str">
        <f>INDEX(Δεδομένα!B$1:B$51,MATCH('2020'!G877,Δεδομένα!A$1:A$51,0))</f>
        <v>ΗΠΕΙΡΟΥ</v>
      </c>
      <c r="I877" s="8">
        <f>INDEX(Δεδομένα!E$1:E$13,MATCH('2020'!H877,Δεδομένα!D$1:D$13,0))</f>
        <v>5</v>
      </c>
      <c r="J877" s="1">
        <v>43868</v>
      </c>
      <c r="K877" s="6" t="s">
        <v>553</v>
      </c>
      <c r="L877" s="36" t="str">
        <f t="shared" si="52"/>
        <v>07/02/2020 16:52</v>
      </c>
      <c r="M877" s="1">
        <v>43868</v>
      </c>
      <c r="N877" s="6" t="s">
        <v>825</v>
      </c>
      <c r="O877" s="36" t="str">
        <f t="shared" si="53"/>
        <v>07/02/2020 20:30</v>
      </c>
      <c r="P877" s="46">
        <f t="shared" si="54"/>
        <v>0.15138888888759539</v>
      </c>
      <c r="Q877" s="48">
        <v>0</v>
      </c>
      <c r="R877" s="47">
        <f t="shared" si="55"/>
        <v>217.99999999813735</v>
      </c>
      <c r="S877" s="6" t="s">
        <v>2363</v>
      </c>
      <c r="T877" s="6" t="s">
        <v>1210</v>
      </c>
      <c r="U877" s="6" t="s">
        <v>44</v>
      </c>
      <c r="V877" s="6" t="s">
        <v>2364</v>
      </c>
      <c r="W877" s="7">
        <v>0</v>
      </c>
      <c r="X877" s="7">
        <v>5</v>
      </c>
      <c r="Y877" s="7">
        <v>0</v>
      </c>
      <c r="Z877" s="7">
        <v>0</v>
      </c>
      <c r="AA877" s="7">
        <v>0</v>
      </c>
      <c r="AB877" s="7">
        <v>0</v>
      </c>
      <c r="AC877" s="7">
        <v>0</v>
      </c>
      <c r="AD877" s="7">
        <v>0</v>
      </c>
      <c r="AE877">
        <v>2</v>
      </c>
      <c r="AF877">
        <v>0</v>
      </c>
      <c r="AG877">
        <v>0</v>
      </c>
      <c r="AH877">
        <v>0</v>
      </c>
      <c r="AI877">
        <v>0</v>
      </c>
      <c r="AJ877">
        <v>1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</row>
    <row r="878" spans="1:44" x14ac:dyDescent="0.25">
      <c r="A878">
        <v>1539814</v>
      </c>
      <c r="B878">
        <v>724726</v>
      </c>
      <c r="C878">
        <v>20.6765427031788</v>
      </c>
      <c r="D878">
        <v>38.103302005525101</v>
      </c>
      <c r="E878" s="68" t="s">
        <v>1242</v>
      </c>
      <c r="F878" s="8">
        <f>INDEX(Δεδομένα!$P:$P,MATCH('2020'!E878,Δεδομένα!$O:$O,0))</f>
        <v>234</v>
      </c>
      <c r="G878" s="6" t="s">
        <v>799</v>
      </c>
      <c r="H878" s="2" t="str">
        <f>INDEX(Δεδομένα!B$1:B$51,MATCH('2020'!G878,Δεδομένα!A$1:A$51,0))</f>
        <v>ΙΟΝΙΩΝ ΝΗΣΩΝ</v>
      </c>
      <c r="I878" s="8">
        <f>INDEX(Δεδομένα!E$1:E$13,MATCH('2020'!H878,Δεδομένα!D$1:D$13,0))</f>
        <v>13</v>
      </c>
      <c r="J878" s="1">
        <v>43868</v>
      </c>
      <c r="K878" s="6" t="s">
        <v>987</v>
      </c>
      <c r="L878" s="36" t="str">
        <f t="shared" si="52"/>
        <v>07/02/2020 13:33</v>
      </c>
      <c r="M878" s="1">
        <v>43868</v>
      </c>
      <c r="N878" s="6" t="s">
        <v>752</v>
      </c>
      <c r="O878" s="36" t="str">
        <f t="shared" si="53"/>
        <v>07/02/2020 21:10</v>
      </c>
      <c r="P878" s="46">
        <f t="shared" si="54"/>
        <v>0.31736111111240461</v>
      </c>
      <c r="Q878" s="48">
        <v>0</v>
      </c>
      <c r="R878" s="47">
        <f t="shared" si="55"/>
        <v>457.00000000186265</v>
      </c>
      <c r="S878" s="6" t="s">
        <v>44</v>
      </c>
      <c r="T878" s="6" t="s">
        <v>1244</v>
      </c>
      <c r="U878" s="6" t="s">
        <v>44</v>
      </c>
      <c r="V878" s="6" t="s">
        <v>2360</v>
      </c>
      <c r="W878" s="7">
        <v>0</v>
      </c>
      <c r="X878" s="7">
        <v>18</v>
      </c>
      <c r="Y878" s="7">
        <v>0</v>
      </c>
      <c r="Z878" s="7">
        <v>0</v>
      </c>
      <c r="AA878" s="7">
        <v>0</v>
      </c>
      <c r="AB878" s="7">
        <v>0</v>
      </c>
      <c r="AC878" s="7">
        <v>0</v>
      </c>
      <c r="AD878" s="7">
        <v>0</v>
      </c>
      <c r="AE878">
        <v>11</v>
      </c>
      <c r="AF878">
        <v>0</v>
      </c>
      <c r="AG878">
        <v>4</v>
      </c>
      <c r="AH878">
        <v>0</v>
      </c>
      <c r="AI878">
        <v>0</v>
      </c>
      <c r="AJ878">
        <v>5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</row>
    <row r="879" spans="1:44" x14ac:dyDescent="0.25">
      <c r="A879">
        <v>1560692</v>
      </c>
      <c r="B879">
        <v>724858</v>
      </c>
      <c r="C879">
        <v>22.884227406123799</v>
      </c>
      <c r="D879">
        <v>37.928216450571703</v>
      </c>
      <c r="E879" s="68" t="s">
        <v>810</v>
      </c>
      <c r="F879" s="8">
        <f>INDEX(Δεδομένα!$P:$P,MATCH('2020'!E879,Δεδομένα!$O:$O,0))</f>
        <v>157</v>
      </c>
      <c r="G879" s="6" t="s">
        <v>391</v>
      </c>
      <c r="H879" s="2" t="str">
        <f>INDEX(Δεδομένα!B$1:B$51,MATCH('2020'!G879,Δεδομένα!A$1:A$51,0))</f>
        <v>ΠΕΛΛΟΠΟΝΗΣΟΥ</v>
      </c>
      <c r="I879" s="8">
        <f>INDEX(Δεδομένα!E$1:E$13,MATCH('2020'!H879,Δεδομένα!D$1:D$13,0))</f>
        <v>8</v>
      </c>
      <c r="J879" s="1">
        <v>43868</v>
      </c>
      <c r="K879" s="6" t="s">
        <v>1613</v>
      </c>
      <c r="L879" s="36" t="str">
        <f t="shared" si="52"/>
        <v>07/02/2020 20:55</v>
      </c>
      <c r="M879" s="1">
        <v>43868</v>
      </c>
      <c r="N879" s="6" t="s">
        <v>1493</v>
      </c>
      <c r="O879" s="36" t="str">
        <f t="shared" si="53"/>
        <v>07/02/2020 21:20</v>
      </c>
      <c r="P879" s="46">
        <f t="shared" si="54"/>
        <v>1.7361111109494232E-2</v>
      </c>
      <c r="Q879" s="48">
        <v>0</v>
      </c>
      <c r="R879" s="47">
        <f t="shared" si="55"/>
        <v>24.999999997671694</v>
      </c>
      <c r="S879" s="6" t="s">
        <v>44</v>
      </c>
      <c r="T879" s="6" t="s">
        <v>1012</v>
      </c>
      <c r="U879" s="6" t="s">
        <v>1620</v>
      </c>
      <c r="V879" s="6" t="s">
        <v>2374</v>
      </c>
      <c r="W879" s="7">
        <v>0</v>
      </c>
      <c r="X879" s="7">
        <v>0</v>
      </c>
      <c r="Y879" s="7">
        <v>0</v>
      </c>
      <c r="Z879" s="7">
        <v>0</v>
      </c>
      <c r="AA879" s="7">
        <v>0</v>
      </c>
      <c r="AB879" s="7">
        <v>0.01</v>
      </c>
      <c r="AC879" s="7">
        <v>0</v>
      </c>
      <c r="AD879" s="7">
        <v>0</v>
      </c>
      <c r="AE879">
        <v>2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</row>
    <row r="880" spans="1:44" x14ac:dyDescent="0.25">
      <c r="A880">
        <v>1538211</v>
      </c>
      <c r="B880">
        <v>724802</v>
      </c>
      <c r="C880">
        <v>22.157701700509701</v>
      </c>
      <c r="D880">
        <v>39.9502674987394</v>
      </c>
      <c r="E880" s="68" t="s">
        <v>1022</v>
      </c>
      <c r="F880" s="8">
        <f>INDEX(Δεδομένα!$P:$P,MATCH('2020'!E880,Δεδομένα!$O:$O,0))</f>
        <v>103</v>
      </c>
      <c r="G880" s="6" t="s">
        <v>288</v>
      </c>
      <c r="H880" s="2" t="str">
        <f>INDEX(Δεδομένα!B$1:B$51,MATCH('2020'!G880,Δεδομένα!A$1:A$51,0))</f>
        <v>ΘΕΣΣΑΛΙΑΣ</v>
      </c>
      <c r="I880" s="8">
        <f>INDEX(Δεδομένα!E$1:E$13,MATCH('2020'!H880,Δεδομένα!D$1:D$13,0))</f>
        <v>6</v>
      </c>
      <c r="J880" s="1">
        <v>43868</v>
      </c>
      <c r="K880" s="6" t="s">
        <v>154</v>
      </c>
      <c r="L880" s="36" t="str">
        <f t="shared" si="52"/>
        <v>07/02/2020 18:05</v>
      </c>
      <c r="M880" s="1">
        <v>43868</v>
      </c>
      <c r="N880" s="6" t="s">
        <v>209</v>
      </c>
      <c r="O880" s="36" t="str">
        <f t="shared" si="53"/>
        <v>07/02/2020 18:30</v>
      </c>
      <c r="P880" s="46">
        <f t="shared" si="54"/>
        <v>1.7361111116770189E-2</v>
      </c>
      <c r="Q880" s="48">
        <v>0</v>
      </c>
      <c r="R880" s="47">
        <f t="shared" si="55"/>
        <v>25.000000008149073</v>
      </c>
      <c r="S880" s="6" t="s">
        <v>1025</v>
      </c>
      <c r="T880" s="6" t="s">
        <v>1026</v>
      </c>
      <c r="U880" s="6" t="s">
        <v>44</v>
      </c>
      <c r="V880" s="6" t="s">
        <v>2369</v>
      </c>
      <c r="W880" s="7">
        <v>0</v>
      </c>
      <c r="X880" s="7">
        <v>0</v>
      </c>
      <c r="Y880" s="7">
        <v>0</v>
      </c>
      <c r="Z880" s="7">
        <v>0.01</v>
      </c>
      <c r="AA880" s="7">
        <v>0</v>
      </c>
      <c r="AB880" s="7">
        <v>0</v>
      </c>
      <c r="AC880" s="7">
        <v>0</v>
      </c>
      <c r="AD880" s="7">
        <v>0</v>
      </c>
      <c r="AE880">
        <v>2</v>
      </c>
      <c r="AF880">
        <v>0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</row>
    <row r="881" spans="1:44" x14ac:dyDescent="0.25">
      <c r="A881">
        <v>1546231</v>
      </c>
      <c r="B881">
        <v>724796</v>
      </c>
      <c r="C881">
        <v>22.720499051588298</v>
      </c>
      <c r="D881">
        <v>39.177928154219501</v>
      </c>
      <c r="E881" s="68" t="s">
        <v>1250</v>
      </c>
      <c r="F881" s="8">
        <f>INDEX(Δεδομένα!$P:$P,MATCH('2020'!E881,Δεδομένα!$O:$O,0))</f>
        <v>105</v>
      </c>
      <c r="G881" s="6" t="s">
        <v>958</v>
      </c>
      <c r="H881" s="2" t="str">
        <f>INDEX(Δεδομένα!B$1:B$51,MATCH('2020'!G881,Δεδομένα!A$1:A$51,0))</f>
        <v>ΘΕΣΣΑΛΙΑΣ</v>
      </c>
      <c r="I881" s="8">
        <f>INDEX(Δεδομένα!E$1:E$13,MATCH('2020'!H881,Δεδομένα!D$1:D$13,0))</f>
        <v>6</v>
      </c>
      <c r="J881" s="1">
        <v>43868</v>
      </c>
      <c r="K881" s="6" t="s">
        <v>255</v>
      </c>
      <c r="L881" s="36" t="str">
        <f t="shared" si="52"/>
        <v>07/02/2020 17:45</v>
      </c>
      <c r="M881" s="1">
        <v>43868</v>
      </c>
      <c r="N881" s="6" t="s">
        <v>259</v>
      </c>
      <c r="O881" s="36" t="str">
        <f t="shared" si="53"/>
        <v>07/02/2020 19:00</v>
      </c>
      <c r="P881" s="46">
        <f t="shared" si="54"/>
        <v>5.2083333328482695E-2</v>
      </c>
      <c r="Q881" s="48">
        <v>0</v>
      </c>
      <c r="R881" s="47">
        <f t="shared" si="55"/>
        <v>74.999999993015081</v>
      </c>
      <c r="S881" s="6" t="s">
        <v>1252</v>
      </c>
      <c r="T881" s="6" t="s">
        <v>1253</v>
      </c>
      <c r="U881" s="6" t="s">
        <v>44</v>
      </c>
      <c r="V881" s="6" t="s">
        <v>2367</v>
      </c>
      <c r="W881" s="7">
        <v>0</v>
      </c>
      <c r="X881" s="7">
        <v>0</v>
      </c>
      <c r="Y881" s="7">
        <v>0</v>
      </c>
      <c r="Z881" s="7">
        <v>1</v>
      </c>
      <c r="AA881" s="7">
        <v>0</v>
      </c>
      <c r="AB881" s="7">
        <v>0</v>
      </c>
      <c r="AC881" s="7">
        <v>0</v>
      </c>
      <c r="AD881" s="7">
        <v>0</v>
      </c>
      <c r="AE881">
        <v>2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</row>
    <row r="882" spans="1:44" x14ac:dyDescent="0.25">
      <c r="A882">
        <v>1538249</v>
      </c>
      <c r="B882">
        <v>724797</v>
      </c>
      <c r="C882">
        <v>22.332289104817999</v>
      </c>
      <c r="D882">
        <v>40.728504695821997</v>
      </c>
      <c r="E882" s="68" t="s">
        <v>873</v>
      </c>
      <c r="F882" s="8">
        <f>INDEX(Δεδομένα!$P:$P,MATCH('2020'!E882,Δεδομένα!$O:$O,0))</f>
        <v>61</v>
      </c>
      <c r="G882" s="6" t="s">
        <v>874</v>
      </c>
      <c r="H882" s="2" t="str">
        <f>INDEX(Δεδομένα!B$1:B$51,MATCH('2020'!G882,Δεδομένα!A$1:A$51,0))</f>
        <v>ΚΕΝΤΡΙΚΗΣ ΜΑΚΕΔΟΝΙΑΣ</v>
      </c>
      <c r="I882" s="8">
        <f>INDEX(Δεδομένα!E$1:E$13,MATCH('2020'!H882,Δεδομένα!D$1:D$13,0))</f>
        <v>3</v>
      </c>
      <c r="J882" s="1">
        <v>43868</v>
      </c>
      <c r="K882" s="6" t="s">
        <v>699</v>
      </c>
      <c r="L882" s="36" t="str">
        <f t="shared" si="52"/>
        <v>07/02/2020 17:59</v>
      </c>
      <c r="M882" s="1">
        <v>43868</v>
      </c>
      <c r="N882" s="6" t="s">
        <v>1187</v>
      </c>
      <c r="O882" s="36" t="str">
        <f t="shared" si="53"/>
        <v>07/02/2020 18:39</v>
      </c>
      <c r="P882" s="46">
        <f t="shared" si="54"/>
        <v>2.7777777781011537E-2</v>
      </c>
      <c r="Q882" s="48">
        <v>0</v>
      </c>
      <c r="R882" s="47">
        <f t="shared" si="55"/>
        <v>40.000000004656613</v>
      </c>
      <c r="S882" s="6" t="s">
        <v>877</v>
      </c>
      <c r="T882" s="6" t="s">
        <v>878</v>
      </c>
      <c r="U882" s="6" t="s">
        <v>1182</v>
      </c>
      <c r="V882" s="6" t="s">
        <v>2368</v>
      </c>
      <c r="W882" s="7">
        <v>0</v>
      </c>
      <c r="X882" s="7">
        <v>0</v>
      </c>
      <c r="Y882" s="7">
        <v>0</v>
      </c>
      <c r="Z882" s="7">
        <v>0</v>
      </c>
      <c r="AA882" s="7">
        <v>0.2</v>
      </c>
      <c r="AB882" s="7">
        <v>0</v>
      </c>
      <c r="AC882" s="7">
        <v>0</v>
      </c>
      <c r="AD882" s="7">
        <v>0</v>
      </c>
      <c r="AE882">
        <v>2</v>
      </c>
      <c r="AF882">
        <v>0</v>
      </c>
      <c r="AG882">
        <v>0</v>
      </c>
      <c r="AH882">
        <v>0</v>
      </c>
      <c r="AI882">
        <v>0</v>
      </c>
      <c r="AJ882">
        <v>1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</row>
    <row r="883" spans="1:44" x14ac:dyDescent="0.25">
      <c r="A883">
        <v>1540845</v>
      </c>
      <c r="B883">
        <v>724687</v>
      </c>
      <c r="C883">
        <v>20.680322750926699</v>
      </c>
      <c r="D883">
        <v>39.084127278489099</v>
      </c>
      <c r="E883" s="68" t="s">
        <v>1725</v>
      </c>
      <c r="F883" s="8">
        <f>INDEX(Δεδομένα!$P:$P,MATCH('2020'!E883,Δεδομένα!$O:$O,0))</f>
        <v>97</v>
      </c>
      <c r="G883" s="6" t="s">
        <v>284</v>
      </c>
      <c r="H883" s="2" t="str">
        <f>INDEX(Δεδομένα!B$1:B$51,MATCH('2020'!G883,Δεδομένα!A$1:A$51,0))</f>
        <v>ΗΠΕΙΡΟΥ</v>
      </c>
      <c r="I883" s="8">
        <f>INDEX(Δεδομένα!E$1:E$13,MATCH('2020'!H883,Δεδομένα!D$1:D$13,0))</f>
        <v>5</v>
      </c>
      <c r="J883" s="1">
        <v>43868</v>
      </c>
      <c r="K883" s="6" t="s">
        <v>2355</v>
      </c>
      <c r="L883" s="36" t="str">
        <f t="shared" si="52"/>
        <v>07/02/2020 10:29</v>
      </c>
      <c r="M883" s="1">
        <v>43868</v>
      </c>
      <c r="N883" s="6" t="s">
        <v>2356</v>
      </c>
      <c r="O883" s="36" t="str">
        <f t="shared" si="53"/>
        <v>07/02/2020 11:42</v>
      </c>
      <c r="P883" s="46">
        <f t="shared" si="54"/>
        <v>5.0694444449618459E-2</v>
      </c>
      <c r="Q883" s="48">
        <v>0</v>
      </c>
      <c r="R883" s="47">
        <f t="shared" si="55"/>
        <v>73.000000007450581</v>
      </c>
      <c r="S883" s="6" t="s">
        <v>44</v>
      </c>
      <c r="T883" s="6" t="s">
        <v>1727</v>
      </c>
      <c r="U883" s="6" t="s">
        <v>44</v>
      </c>
      <c r="V883" s="6" t="s">
        <v>2357</v>
      </c>
      <c r="W883" s="7">
        <v>0</v>
      </c>
      <c r="X883" s="7">
        <v>0</v>
      </c>
      <c r="Y883" s="7">
        <v>0</v>
      </c>
      <c r="Z883" s="7">
        <v>2</v>
      </c>
      <c r="AA883" s="7">
        <v>0</v>
      </c>
      <c r="AB883" s="7">
        <v>0</v>
      </c>
      <c r="AC883" s="7">
        <v>0</v>
      </c>
      <c r="AD883" s="7">
        <v>0</v>
      </c>
      <c r="AE883">
        <v>2</v>
      </c>
      <c r="AF883">
        <v>0</v>
      </c>
      <c r="AG883">
        <v>0</v>
      </c>
      <c r="AH883">
        <v>0</v>
      </c>
      <c r="AI883">
        <v>0</v>
      </c>
      <c r="AJ883">
        <v>1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</row>
    <row r="884" spans="1:44" x14ac:dyDescent="0.25">
      <c r="A884">
        <v>1538710</v>
      </c>
      <c r="B884">
        <v>724955</v>
      </c>
      <c r="C884">
        <v>21.311925146179298</v>
      </c>
      <c r="D884">
        <v>38.025443418568301</v>
      </c>
      <c r="E884" s="68" t="s">
        <v>900</v>
      </c>
      <c r="F884" s="8">
        <f>INDEX(Δεδομένα!$P:$P,MATCH('2020'!E884,Δεδομένα!$O:$O,0))</f>
        <v>136</v>
      </c>
      <c r="G884" s="6" t="s">
        <v>357</v>
      </c>
      <c r="H884" s="2" t="str">
        <f>INDEX(Δεδομένα!B$1:B$51,MATCH('2020'!G884,Δεδομένα!A$1:A$51,0))</f>
        <v>ΔΥΤΙΚΗΣ ΕΛΛΑΔΟΣ</v>
      </c>
      <c r="I884" s="8">
        <f>INDEX(Δεδομένα!E$1:E$13,MATCH('2020'!H884,Δεδομένα!D$1:D$13,0))</f>
        <v>7</v>
      </c>
      <c r="J884" s="1">
        <v>43869</v>
      </c>
      <c r="K884" s="6" t="s">
        <v>716</v>
      </c>
      <c r="L884" s="36" t="str">
        <f t="shared" si="52"/>
        <v>08/02/2020 11:15</v>
      </c>
      <c r="M884" s="1">
        <v>43869</v>
      </c>
      <c r="N884" s="6" t="s">
        <v>572</v>
      </c>
      <c r="O884" s="36" t="str">
        <f t="shared" si="53"/>
        <v>08/02/2020 20:40</v>
      </c>
      <c r="P884" s="46">
        <f t="shared" si="54"/>
        <v>0.39236111110949423</v>
      </c>
      <c r="Q884" s="48">
        <v>0</v>
      </c>
      <c r="R884" s="47">
        <f t="shared" si="55"/>
        <v>564.99999999767169</v>
      </c>
      <c r="S884" s="6" t="s">
        <v>928</v>
      </c>
      <c r="T884" s="6" t="s">
        <v>1058</v>
      </c>
      <c r="U884" s="6" t="s">
        <v>1857</v>
      </c>
      <c r="V884" s="6" t="s">
        <v>1858</v>
      </c>
      <c r="W884" s="7">
        <v>0</v>
      </c>
      <c r="X884" s="7">
        <v>0</v>
      </c>
      <c r="Y884" s="7">
        <v>0</v>
      </c>
      <c r="Z884" s="7">
        <v>0</v>
      </c>
      <c r="AA884" s="7">
        <v>200</v>
      </c>
      <c r="AB884" s="7">
        <v>0</v>
      </c>
      <c r="AC884" s="7">
        <v>0</v>
      </c>
      <c r="AD884" s="7">
        <v>0</v>
      </c>
      <c r="AE884">
        <v>3</v>
      </c>
      <c r="AF884">
        <v>0</v>
      </c>
      <c r="AG884">
        <v>0</v>
      </c>
      <c r="AH884">
        <v>0</v>
      </c>
      <c r="AI884">
        <v>0</v>
      </c>
      <c r="AJ884">
        <v>2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</row>
    <row r="885" spans="1:44" x14ac:dyDescent="0.25">
      <c r="A885">
        <v>1538714</v>
      </c>
      <c r="B885">
        <v>725073</v>
      </c>
      <c r="C885">
        <v>21.405631379185799</v>
      </c>
      <c r="D885">
        <v>37.923536559303997</v>
      </c>
      <c r="E885" s="68" t="s">
        <v>900</v>
      </c>
      <c r="F885" s="8">
        <f>INDEX(Δεδομένα!$P:$P,MATCH('2020'!E885,Δεδομένα!$O:$O,0))</f>
        <v>136</v>
      </c>
      <c r="G885" s="6" t="s">
        <v>357</v>
      </c>
      <c r="H885" s="2" t="str">
        <f>INDEX(Δεδομένα!B$1:B$51,MATCH('2020'!G885,Δεδομένα!A$1:A$51,0))</f>
        <v>ΔΥΤΙΚΗΣ ΕΛΛΑΔΟΣ</v>
      </c>
      <c r="I885" s="8">
        <f>INDEX(Δεδομένα!E$1:E$13,MATCH('2020'!H885,Δεδομένα!D$1:D$13,0))</f>
        <v>7</v>
      </c>
      <c r="J885" s="1">
        <v>43869</v>
      </c>
      <c r="K885" s="6" t="s">
        <v>310</v>
      </c>
      <c r="L885" s="36" t="str">
        <f t="shared" si="52"/>
        <v>08/02/2020 18:15</v>
      </c>
      <c r="M885" s="1">
        <v>43869</v>
      </c>
      <c r="N885" s="6" t="s">
        <v>2401</v>
      </c>
      <c r="O885" s="36" t="str">
        <f t="shared" si="53"/>
        <v>08/02/2020 21:08</v>
      </c>
      <c r="P885" s="46">
        <f t="shared" si="54"/>
        <v>0.12013888889487134</v>
      </c>
      <c r="Q885" s="48">
        <v>0</v>
      </c>
      <c r="R885" s="47">
        <f t="shared" si="55"/>
        <v>173.00000000861473</v>
      </c>
      <c r="S885" s="6" t="s">
        <v>928</v>
      </c>
      <c r="T885" s="6" t="s">
        <v>929</v>
      </c>
      <c r="U885" s="6" t="s">
        <v>1733</v>
      </c>
      <c r="V885" s="6" t="s">
        <v>1734</v>
      </c>
      <c r="W885" s="7">
        <v>0</v>
      </c>
      <c r="X885" s="7">
        <v>0</v>
      </c>
      <c r="Y885" s="7">
        <v>0</v>
      </c>
      <c r="Z885" s="7">
        <v>0</v>
      </c>
      <c r="AA885" s="7">
        <v>1</v>
      </c>
      <c r="AB885" s="7">
        <v>0</v>
      </c>
      <c r="AC885" s="7">
        <v>0</v>
      </c>
      <c r="AD885" s="7">
        <v>0</v>
      </c>
      <c r="AE885">
        <v>5</v>
      </c>
      <c r="AF885">
        <v>0</v>
      </c>
      <c r="AG885">
        <v>0</v>
      </c>
      <c r="AH885">
        <v>0</v>
      </c>
      <c r="AI885">
        <v>0</v>
      </c>
      <c r="AJ885">
        <v>3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</row>
    <row r="886" spans="1:44" x14ac:dyDescent="0.25">
      <c r="A886">
        <v>1539015</v>
      </c>
      <c r="B886">
        <v>725078</v>
      </c>
      <c r="C886">
        <v>21.458488900383699</v>
      </c>
      <c r="D886">
        <v>37.6982845490149</v>
      </c>
      <c r="E886" s="68" t="s">
        <v>356</v>
      </c>
      <c r="F886" s="8">
        <f>INDEX(Δεδομένα!$P:$P,MATCH('2020'!E886,Δεδομένα!$O:$O,0))</f>
        <v>132</v>
      </c>
      <c r="G886" s="6" t="s">
        <v>357</v>
      </c>
      <c r="H886" s="2" t="str">
        <f>INDEX(Δεδομένα!B$1:B$51,MATCH('2020'!G886,Δεδομένα!A$1:A$51,0))</f>
        <v>ΔΥΤΙΚΗΣ ΕΛΛΑΔΟΣ</v>
      </c>
      <c r="I886" s="8">
        <f>INDEX(Δεδομένα!E$1:E$13,MATCH('2020'!H886,Δεδομένα!D$1:D$13,0))</f>
        <v>7</v>
      </c>
      <c r="J886" s="1">
        <v>43869</v>
      </c>
      <c r="K886" s="6" t="s">
        <v>1461</v>
      </c>
      <c r="L886" s="36" t="str">
        <f t="shared" si="52"/>
        <v>08/02/2020 18:27</v>
      </c>
      <c r="M886" s="1">
        <v>43869</v>
      </c>
      <c r="N886" s="6" t="s">
        <v>1399</v>
      </c>
      <c r="O886" s="36" t="str">
        <f t="shared" si="53"/>
        <v>08/02/2020 19:40</v>
      </c>
      <c r="P886" s="46">
        <f t="shared" si="54"/>
        <v>5.0694444442342501E-2</v>
      </c>
      <c r="Q886" s="48">
        <v>0</v>
      </c>
      <c r="R886" s="47">
        <f t="shared" si="55"/>
        <v>72.999999996973202</v>
      </c>
      <c r="S886" s="6" t="s">
        <v>359</v>
      </c>
      <c r="T886" s="6" t="s">
        <v>360</v>
      </c>
      <c r="U886" s="6" t="s">
        <v>44</v>
      </c>
      <c r="V886" s="6" t="s">
        <v>2403</v>
      </c>
      <c r="W886" s="7">
        <v>0</v>
      </c>
      <c r="X886" s="7">
        <v>0.5</v>
      </c>
      <c r="Y886" s="7">
        <v>0</v>
      </c>
      <c r="Z886" s="7">
        <v>0</v>
      </c>
      <c r="AA886" s="7">
        <v>0</v>
      </c>
      <c r="AB886" s="7">
        <v>0</v>
      </c>
      <c r="AC886" s="7">
        <v>0</v>
      </c>
      <c r="AD886" s="7">
        <v>0</v>
      </c>
      <c r="AE886">
        <v>2</v>
      </c>
      <c r="AF886">
        <v>0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</row>
    <row r="887" spans="1:44" x14ac:dyDescent="0.25">
      <c r="A887">
        <v>1538715</v>
      </c>
      <c r="B887">
        <v>725079</v>
      </c>
      <c r="C887">
        <v>21.217481779233299</v>
      </c>
      <c r="D887">
        <v>37.866809759447797</v>
      </c>
      <c r="E887" s="68" t="s">
        <v>900</v>
      </c>
      <c r="F887" s="8">
        <f>INDEX(Δεδομένα!$P:$P,MATCH('2020'!E887,Δεδομένα!$O:$O,0))</f>
        <v>136</v>
      </c>
      <c r="G887" s="6" t="s">
        <v>357</v>
      </c>
      <c r="H887" s="2" t="str">
        <f>INDEX(Δεδομένα!B$1:B$51,MATCH('2020'!G887,Δεδομένα!A$1:A$51,0))</f>
        <v>ΔΥΤΙΚΗΣ ΕΛΛΑΔΟΣ</v>
      </c>
      <c r="I887" s="8">
        <f>INDEX(Δεδομένα!E$1:E$13,MATCH('2020'!H887,Δεδομένα!D$1:D$13,0))</f>
        <v>7</v>
      </c>
      <c r="J887" s="1">
        <v>43869</v>
      </c>
      <c r="K887" s="6" t="s">
        <v>209</v>
      </c>
      <c r="L887" s="36" t="str">
        <f t="shared" si="52"/>
        <v>08/02/2020 18:30</v>
      </c>
      <c r="M887" s="1">
        <v>43869</v>
      </c>
      <c r="N887" s="6" t="s">
        <v>572</v>
      </c>
      <c r="O887" s="36" t="str">
        <f t="shared" si="53"/>
        <v>08/02/2020 20:40</v>
      </c>
      <c r="P887" s="46">
        <f t="shared" si="54"/>
        <v>9.0277777773735579E-2</v>
      </c>
      <c r="Q887" s="48">
        <v>0</v>
      </c>
      <c r="R887" s="47">
        <f t="shared" si="55"/>
        <v>129.99999999417923</v>
      </c>
      <c r="S887" s="6" t="s">
        <v>928</v>
      </c>
      <c r="T887" s="6" t="s">
        <v>929</v>
      </c>
      <c r="U887" s="6" t="s">
        <v>2404</v>
      </c>
      <c r="V887" s="6" t="s">
        <v>2404</v>
      </c>
      <c r="W887" s="7">
        <v>0</v>
      </c>
      <c r="X887" s="7">
        <v>0</v>
      </c>
      <c r="Y887" s="7">
        <v>0</v>
      </c>
      <c r="Z887" s="7">
        <v>0</v>
      </c>
      <c r="AA887" s="7">
        <v>1</v>
      </c>
      <c r="AB887" s="7">
        <v>0</v>
      </c>
      <c r="AC887" s="7">
        <v>0</v>
      </c>
      <c r="AD887" s="7">
        <v>0</v>
      </c>
      <c r="AE887">
        <v>2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</row>
    <row r="888" spans="1:44" x14ac:dyDescent="0.25">
      <c r="A888">
        <v>1538407</v>
      </c>
      <c r="B888">
        <v>725077</v>
      </c>
      <c r="C888">
        <v>22.563514449786499</v>
      </c>
      <c r="D888">
        <v>40.5532326746076</v>
      </c>
      <c r="E888" s="68" t="s">
        <v>1880</v>
      </c>
      <c r="F888" s="8">
        <f>INDEX(Δεδομένα!$P:$P,MATCH('2020'!E888,Δεδομένα!$O:$O,0))</f>
        <v>66</v>
      </c>
      <c r="G888" s="6" t="s">
        <v>238</v>
      </c>
      <c r="H888" s="2" t="str">
        <f>INDEX(Δεδομένα!B$1:B$51,MATCH('2020'!G888,Δεδομένα!A$1:A$51,0))</f>
        <v>ΚΕΝΤΡΙΚΗΣ ΜΑΚΕΔΟΝΙΑΣ</v>
      </c>
      <c r="I888" s="8">
        <f>INDEX(Δεδομένα!E$1:E$13,MATCH('2020'!H888,Δεδομένα!D$1:D$13,0))</f>
        <v>3</v>
      </c>
      <c r="J888" s="1">
        <v>43869</v>
      </c>
      <c r="K888" s="6" t="s">
        <v>1170</v>
      </c>
      <c r="L888" s="36" t="str">
        <f t="shared" si="52"/>
        <v>08/02/2020 18:33</v>
      </c>
      <c r="M888" s="1">
        <v>43869</v>
      </c>
      <c r="N888" s="6" t="s">
        <v>107</v>
      </c>
      <c r="O888" s="36" t="str">
        <f t="shared" si="53"/>
        <v>08/02/2020 20:20</v>
      </c>
      <c r="P888" s="46">
        <f t="shared" si="54"/>
        <v>7.4305555550381541E-2</v>
      </c>
      <c r="Q888" s="48">
        <v>0</v>
      </c>
      <c r="R888" s="47">
        <f t="shared" si="55"/>
        <v>106.99999999254942</v>
      </c>
      <c r="S888" s="6" t="s">
        <v>897</v>
      </c>
      <c r="T888" s="6" t="s">
        <v>1966</v>
      </c>
      <c r="U888" s="6" t="s">
        <v>1628</v>
      </c>
      <c r="V888" s="6" t="s">
        <v>2402</v>
      </c>
      <c r="W888" s="7">
        <v>0</v>
      </c>
      <c r="X888" s="7">
        <v>0</v>
      </c>
      <c r="Y888" s="7">
        <v>0</v>
      </c>
      <c r="Z888" s="7">
        <v>0</v>
      </c>
      <c r="AA888" s="7">
        <v>6</v>
      </c>
      <c r="AB888" s="7">
        <v>0</v>
      </c>
      <c r="AC888" s="7">
        <v>0</v>
      </c>
      <c r="AD888" s="7">
        <v>0</v>
      </c>
      <c r="AE888">
        <v>4</v>
      </c>
      <c r="AF888">
        <v>0</v>
      </c>
      <c r="AG888">
        <v>0</v>
      </c>
      <c r="AH888">
        <v>0</v>
      </c>
      <c r="AI888">
        <v>0</v>
      </c>
      <c r="AJ888">
        <v>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</row>
    <row r="889" spans="1:44" x14ac:dyDescent="0.25">
      <c r="A889">
        <v>1538376</v>
      </c>
      <c r="B889">
        <v>725018</v>
      </c>
      <c r="C889">
        <v>20.240966079399701</v>
      </c>
      <c r="D889">
        <v>39.539803047721698</v>
      </c>
      <c r="E889" s="68" t="s">
        <v>1197</v>
      </c>
      <c r="F889" s="8">
        <f>INDEX(Δεδομένα!$P:$P,MATCH('2020'!E889,Δεδομένα!$O:$O,0))</f>
        <v>90</v>
      </c>
      <c r="G889" s="6" t="s">
        <v>1149</v>
      </c>
      <c r="H889" s="2" t="str">
        <f>INDEX(Δεδομένα!B$1:B$51,MATCH('2020'!G889,Δεδομένα!A$1:A$51,0))</f>
        <v>ΗΠΕΙΡΟΥ</v>
      </c>
      <c r="I889" s="8">
        <f>INDEX(Δεδομένα!E$1:E$13,MATCH('2020'!H889,Δεδομένα!D$1:D$13,0))</f>
        <v>5</v>
      </c>
      <c r="J889" s="1">
        <v>43869</v>
      </c>
      <c r="K889" s="6" t="s">
        <v>2387</v>
      </c>
      <c r="L889" s="36" t="str">
        <f t="shared" si="52"/>
        <v>08/02/2020 15:16</v>
      </c>
      <c r="M889" s="1">
        <v>43869</v>
      </c>
      <c r="N889" s="6" t="s">
        <v>71</v>
      </c>
      <c r="O889" s="36" t="str">
        <f t="shared" si="53"/>
        <v>08/02/2020 15:42</v>
      </c>
      <c r="P889" s="46">
        <f t="shared" si="54"/>
        <v>1.8055555556202307E-2</v>
      </c>
      <c r="Q889" s="48">
        <v>0</v>
      </c>
      <c r="R889" s="47">
        <f t="shared" si="55"/>
        <v>26.000000000931323</v>
      </c>
      <c r="S889" s="6" t="s">
        <v>1149</v>
      </c>
      <c r="T889" s="6" t="s">
        <v>1199</v>
      </c>
      <c r="U889" s="6" t="s">
        <v>44</v>
      </c>
      <c r="V889" s="6" t="s">
        <v>2388</v>
      </c>
      <c r="W889" s="7">
        <v>0</v>
      </c>
      <c r="X889" s="7">
        <v>0</v>
      </c>
      <c r="Y889" s="7">
        <v>0</v>
      </c>
      <c r="Z889" s="7">
        <v>0</v>
      </c>
      <c r="AA889" s="7">
        <v>0.2</v>
      </c>
      <c r="AB889" s="7">
        <v>0</v>
      </c>
      <c r="AC889" s="7">
        <v>0</v>
      </c>
      <c r="AD889" s="7">
        <v>0</v>
      </c>
      <c r="AE889">
        <v>2</v>
      </c>
      <c r="AF889">
        <v>0</v>
      </c>
      <c r="AG889">
        <v>0</v>
      </c>
      <c r="AH889">
        <v>0</v>
      </c>
      <c r="AI889">
        <v>0</v>
      </c>
      <c r="AJ889">
        <v>1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</row>
    <row r="890" spans="1:44" x14ac:dyDescent="0.25">
      <c r="A890">
        <v>1538475</v>
      </c>
      <c r="B890">
        <v>725049</v>
      </c>
      <c r="C890">
        <v>22.7226267703033</v>
      </c>
      <c r="D890">
        <v>40.662611905733201</v>
      </c>
      <c r="E890" s="68" t="s">
        <v>175</v>
      </c>
      <c r="F890" s="8">
        <f>INDEX(Δεδομένα!$P:$P,MATCH('2020'!E890,Δεδομένα!$O:$O,0))</f>
        <v>44</v>
      </c>
      <c r="G890" s="6" t="s">
        <v>170</v>
      </c>
      <c r="H890" s="2" t="str">
        <f>INDEX(Δεδομένα!B$1:B$51,MATCH('2020'!G890,Δεδομένα!A$1:A$51,0))</f>
        <v>ΚΕΝΤΡΙΚΗΣ ΜΑΚΕΔΟΝΙΑΣ</v>
      </c>
      <c r="I890" s="8">
        <f>INDEX(Δεδομένα!E$1:E$13,MATCH('2020'!H890,Δεδομένα!D$1:D$13,0))</f>
        <v>3</v>
      </c>
      <c r="J890" s="1">
        <v>43869</v>
      </c>
      <c r="K890" s="6" t="s">
        <v>78</v>
      </c>
      <c r="L890" s="36" t="str">
        <f t="shared" si="52"/>
        <v>08/02/2020 16:59</v>
      </c>
      <c r="M890" s="1">
        <v>43869</v>
      </c>
      <c r="N890" s="6" t="s">
        <v>310</v>
      </c>
      <c r="O890" s="36" t="str">
        <f t="shared" si="53"/>
        <v>08/02/2020 18:15</v>
      </c>
      <c r="P890" s="46">
        <f t="shared" si="54"/>
        <v>5.2777777775190771E-2</v>
      </c>
      <c r="Q890" s="48">
        <v>0</v>
      </c>
      <c r="R890" s="47">
        <f t="shared" si="55"/>
        <v>75.99999999627471</v>
      </c>
      <c r="S890" s="6" t="s">
        <v>44</v>
      </c>
      <c r="T890" s="6" t="s">
        <v>178</v>
      </c>
      <c r="U890" s="6" t="s">
        <v>44</v>
      </c>
      <c r="V890" s="6" t="s">
        <v>208</v>
      </c>
      <c r="W890" s="7">
        <v>0</v>
      </c>
      <c r="X890" s="7">
        <v>0</v>
      </c>
      <c r="Y890" s="7">
        <v>0</v>
      </c>
      <c r="Z890" s="7">
        <v>0</v>
      </c>
      <c r="AA890" s="7">
        <v>2</v>
      </c>
      <c r="AB890" s="7">
        <v>0</v>
      </c>
      <c r="AC890" s="7">
        <v>0</v>
      </c>
      <c r="AD890" s="7">
        <v>0</v>
      </c>
      <c r="AE890">
        <v>7</v>
      </c>
      <c r="AF890">
        <v>0</v>
      </c>
      <c r="AG890">
        <v>0</v>
      </c>
      <c r="AH890">
        <v>0</v>
      </c>
      <c r="AI890">
        <v>0</v>
      </c>
      <c r="AJ890">
        <v>2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</row>
    <row r="891" spans="1:44" x14ac:dyDescent="0.25">
      <c r="A891">
        <v>1539174</v>
      </c>
      <c r="B891">
        <v>725020</v>
      </c>
      <c r="C891">
        <v>20.558137097463199</v>
      </c>
      <c r="D891">
        <v>39.657414588136298</v>
      </c>
      <c r="E891" s="68" t="s">
        <v>1427</v>
      </c>
      <c r="F891" s="8">
        <f>INDEX(Δεδομένα!$P:$P,MATCH('2020'!E891,Δεδομένα!$O:$O,0))</f>
        <v>87</v>
      </c>
      <c r="G891" s="6" t="s">
        <v>251</v>
      </c>
      <c r="H891" s="2" t="str">
        <f>INDEX(Δεδομένα!B$1:B$51,MATCH('2020'!G891,Δεδομένα!A$1:A$51,0))</f>
        <v>ΗΠΕΙΡΟΥ</v>
      </c>
      <c r="I891" s="8">
        <f>INDEX(Δεδομένα!E$1:E$13,MATCH('2020'!H891,Δεδομένα!D$1:D$13,0))</f>
        <v>5</v>
      </c>
      <c r="J891" s="1">
        <v>43869</v>
      </c>
      <c r="K891" s="6" t="s">
        <v>280</v>
      </c>
      <c r="L891" s="36" t="str">
        <f t="shared" si="52"/>
        <v>08/02/2020 15:25</v>
      </c>
      <c r="M891" s="1">
        <v>43869</v>
      </c>
      <c r="N891" s="6" t="s">
        <v>586</v>
      </c>
      <c r="O891" s="36" t="str">
        <f t="shared" si="53"/>
        <v>08/02/2020 16:05</v>
      </c>
      <c r="P891" s="46">
        <f t="shared" si="54"/>
        <v>2.7777777781011537E-2</v>
      </c>
      <c r="Q891" s="48">
        <v>0</v>
      </c>
      <c r="R891" s="47">
        <f t="shared" si="55"/>
        <v>40.000000004656613</v>
      </c>
      <c r="S891" s="6" t="s">
        <v>1415</v>
      </c>
      <c r="T891" s="6" t="s">
        <v>1270</v>
      </c>
      <c r="U891" s="6" t="s">
        <v>44</v>
      </c>
      <c r="V891" s="6" t="s">
        <v>2389</v>
      </c>
      <c r="W891" s="7">
        <v>0</v>
      </c>
      <c r="X891" s="7">
        <v>0.3</v>
      </c>
      <c r="Y891" s="7">
        <v>0</v>
      </c>
      <c r="Z891" s="7">
        <v>0</v>
      </c>
      <c r="AA891" s="7">
        <v>0</v>
      </c>
      <c r="AB891" s="7">
        <v>0</v>
      </c>
      <c r="AC891" s="7">
        <v>0</v>
      </c>
      <c r="AD891" s="7">
        <v>0</v>
      </c>
      <c r="AE891">
        <v>2</v>
      </c>
      <c r="AF891">
        <v>0</v>
      </c>
      <c r="AG891">
        <v>0</v>
      </c>
      <c r="AH891">
        <v>0</v>
      </c>
      <c r="AI891">
        <v>0</v>
      </c>
      <c r="AJ891">
        <v>1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</row>
    <row r="892" spans="1:44" x14ac:dyDescent="0.25">
      <c r="A892">
        <v>1538466</v>
      </c>
      <c r="B892">
        <v>725028</v>
      </c>
      <c r="C892">
        <v>23.9751402223357</v>
      </c>
      <c r="D892">
        <v>40.7416204549938</v>
      </c>
      <c r="E892" s="68" t="s">
        <v>76</v>
      </c>
      <c r="F892" s="8">
        <f>INDEX(Δεδομένα!$P:$P,MATCH('2020'!E892,Δεδομένα!$O:$O,0))</f>
        <v>25</v>
      </c>
      <c r="G892" s="6" t="s">
        <v>77</v>
      </c>
      <c r="H892" s="2" t="str">
        <f>INDEX(Δεδομένα!B$1:B$51,MATCH('2020'!G892,Δεδομένα!A$1:A$51,0))</f>
        <v>ΑΝΑΤΟΛΙΚΗΣ ΜΑΚΕΔΟΝΙΑΣ ΚΑΙ ΘΡΑΚΗΣ</v>
      </c>
      <c r="I892" s="8">
        <f>INDEX(Δεδομένα!E$1:E$13,MATCH('2020'!H892,Δεδομένα!D$1:D$13,0))</f>
        <v>2</v>
      </c>
      <c r="J892" s="1">
        <v>43869</v>
      </c>
      <c r="K892" s="6" t="s">
        <v>2393</v>
      </c>
      <c r="L892" s="36" t="str">
        <f t="shared" si="52"/>
        <v>08/02/2020 15:46</v>
      </c>
      <c r="M892" s="1">
        <v>43869</v>
      </c>
      <c r="N892" s="6" t="s">
        <v>99</v>
      </c>
      <c r="O892" s="36" t="str">
        <f t="shared" si="53"/>
        <v>08/02/2020 18:18</v>
      </c>
      <c r="P892" s="46">
        <f t="shared" si="54"/>
        <v>0.10555555555038154</v>
      </c>
      <c r="Q892" s="48">
        <v>0</v>
      </c>
      <c r="R892" s="47">
        <f t="shared" si="55"/>
        <v>151.99999999254942</v>
      </c>
      <c r="S892" s="6" t="s">
        <v>77</v>
      </c>
      <c r="T892" s="6" t="s">
        <v>80</v>
      </c>
      <c r="U892" s="6" t="s">
        <v>44</v>
      </c>
      <c r="V892" s="6" t="s">
        <v>2394</v>
      </c>
      <c r="W892" s="7">
        <v>0</v>
      </c>
      <c r="X892" s="7">
        <v>0</v>
      </c>
      <c r="Y892" s="7">
        <v>0</v>
      </c>
      <c r="Z892" s="7">
        <v>0</v>
      </c>
      <c r="AA892" s="7">
        <v>0</v>
      </c>
      <c r="AB892" s="7">
        <v>5</v>
      </c>
      <c r="AC892" s="7">
        <v>0</v>
      </c>
      <c r="AD892" s="7">
        <v>0</v>
      </c>
      <c r="AE892">
        <v>2</v>
      </c>
      <c r="AF892">
        <v>0</v>
      </c>
      <c r="AG892">
        <v>0</v>
      </c>
      <c r="AH892">
        <v>0</v>
      </c>
      <c r="AI892">
        <v>0</v>
      </c>
      <c r="AJ892">
        <v>1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</row>
    <row r="893" spans="1:44" x14ac:dyDescent="0.25">
      <c r="A893">
        <v>1538363</v>
      </c>
      <c r="B893">
        <v>725015</v>
      </c>
      <c r="C893">
        <v>21.757594501360501</v>
      </c>
      <c r="D893">
        <v>39.406336102309197</v>
      </c>
      <c r="E893" s="68" t="s">
        <v>1279</v>
      </c>
      <c r="F893" s="8">
        <f>INDEX(Δεδομένα!$P:$P,MATCH('2020'!E893,Δεδομένα!$O:$O,0))</f>
        <v>117</v>
      </c>
      <c r="G893" s="6" t="s">
        <v>294</v>
      </c>
      <c r="H893" s="2" t="str">
        <f>INDEX(Δεδομένα!B$1:B$51,MATCH('2020'!G893,Δεδομένα!A$1:A$51,0))</f>
        <v>ΘΕΣΣΑΛΙΑΣ</v>
      </c>
      <c r="I893" s="8">
        <f>INDEX(Δεδομένα!E$1:E$13,MATCH('2020'!H893,Δεδομένα!D$1:D$13,0))</f>
        <v>6</v>
      </c>
      <c r="J893" s="1">
        <v>43869</v>
      </c>
      <c r="K893" s="6" t="s">
        <v>2383</v>
      </c>
      <c r="L893" s="36" t="str">
        <f t="shared" si="52"/>
        <v>08/02/2020 15:01</v>
      </c>
      <c r="M893" s="1">
        <v>43869</v>
      </c>
      <c r="N893" s="6" t="s">
        <v>104</v>
      </c>
      <c r="O893" s="36" t="str">
        <f t="shared" si="53"/>
        <v>08/02/2020 15:30</v>
      </c>
      <c r="P893" s="46">
        <f t="shared" si="54"/>
        <v>2.0138888889050577E-2</v>
      </c>
      <c r="Q893" s="48">
        <v>0</v>
      </c>
      <c r="R893" s="47">
        <f t="shared" si="55"/>
        <v>29.000000000232831</v>
      </c>
      <c r="S893" s="6" t="s">
        <v>2384</v>
      </c>
      <c r="T893" s="6" t="s">
        <v>1283</v>
      </c>
      <c r="U893" s="6" t="s">
        <v>654</v>
      </c>
      <c r="V893" s="6" t="s">
        <v>2385</v>
      </c>
      <c r="W893" s="7">
        <v>0</v>
      </c>
      <c r="X893" s="7">
        <v>0</v>
      </c>
      <c r="Y893" s="7">
        <v>0</v>
      </c>
      <c r="Z893" s="7">
        <v>0.5</v>
      </c>
      <c r="AA893" s="7">
        <v>0</v>
      </c>
      <c r="AB893" s="7">
        <v>0</v>
      </c>
      <c r="AC893" s="7">
        <v>0</v>
      </c>
      <c r="AD893" s="7">
        <v>0</v>
      </c>
      <c r="AE893">
        <v>2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</row>
    <row r="894" spans="1:44" x14ac:dyDescent="0.25">
      <c r="A894">
        <v>1538374</v>
      </c>
      <c r="B894">
        <v>725152</v>
      </c>
      <c r="C894">
        <v>21.7651011985952</v>
      </c>
      <c r="D894">
        <v>39.4246561008623</v>
      </c>
      <c r="E894" s="68" t="s">
        <v>1279</v>
      </c>
      <c r="F894" s="8">
        <f>INDEX(Δεδομένα!$P:$P,MATCH('2020'!E894,Δεδομένα!$O:$O,0))</f>
        <v>117</v>
      </c>
      <c r="G894" s="6" t="s">
        <v>294</v>
      </c>
      <c r="H894" s="2" t="str">
        <f>INDEX(Δεδομένα!B$1:B$51,MATCH('2020'!G894,Δεδομένα!A$1:A$51,0))</f>
        <v>ΘΕΣΣΑΛΙΑΣ</v>
      </c>
      <c r="I894" s="8">
        <f>INDEX(Δεδομένα!E$1:E$13,MATCH('2020'!H894,Δεδομένα!D$1:D$13,0))</f>
        <v>6</v>
      </c>
      <c r="J894" s="1">
        <v>43869</v>
      </c>
      <c r="K894" s="6" t="s">
        <v>291</v>
      </c>
      <c r="L894" s="36" t="str">
        <f t="shared" si="52"/>
        <v>08/02/2020 21:37</v>
      </c>
      <c r="M894" s="1">
        <v>43869</v>
      </c>
      <c r="N894" s="6" t="s">
        <v>2408</v>
      </c>
      <c r="O894" s="36" t="str">
        <f t="shared" si="53"/>
        <v>08/02/2020 22:16</v>
      </c>
      <c r="P894" s="46">
        <f t="shared" si="54"/>
        <v>2.7083333334303461E-2</v>
      </c>
      <c r="Q894" s="48">
        <v>0</v>
      </c>
      <c r="R894" s="47">
        <f t="shared" si="55"/>
        <v>39.000000001396984</v>
      </c>
      <c r="S894" s="6" t="s">
        <v>1282</v>
      </c>
      <c r="T894" s="6" t="s">
        <v>1283</v>
      </c>
      <c r="U894" s="6" t="s">
        <v>2322</v>
      </c>
      <c r="V894" s="6" t="s">
        <v>2323</v>
      </c>
      <c r="W894" s="7">
        <v>0</v>
      </c>
      <c r="X894" s="7">
        <v>2.5</v>
      </c>
      <c r="Y894" s="7">
        <v>0</v>
      </c>
      <c r="Z894" s="7">
        <v>0</v>
      </c>
      <c r="AA894" s="7">
        <v>0</v>
      </c>
      <c r="AB894" s="7">
        <v>0</v>
      </c>
      <c r="AC894" s="7">
        <v>0</v>
      </c>
      <c r="AD894" s="7">
        <v>0</v>
      </c>
      <c r="AE894">
        <v>3</v>
      </c>
      <c r="AF894">
        <v>0</v>
      </c>
      <c r="AG894">
        <v>0</v>
      </c>
      <c r="AH894">
        <v>0</v>
      </c>
      <c r="AI894">
        <v>0</v>
      </c>
      <c r="AJ894">
        <v>1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</row>
    <row r="895" spans="1:44" x14ac:dyDescent="0.25">
      <c r="A895">
        <v>1538384</v>
      </c>
      <c r="B895">
        <v>725175</v>
      </c>
      <c r="C895">
        <v>21.7339949079497</v>
      </c>
      <c r="D895">
        <v>39.465252790855303</v>
      </c>
      <c r="E895" s="68" t="s">
        <v>1279</v>
      </c>
      <c r="F895" s="8">
        <f>INDEX(Δεδομένα!$P:$P,MATCH('2020'!E895,Δεδομένα!$O:$O,0))</f>
        <v>117</v>
      </c>
      <c r="G895" s="6" t="s">
        <v>294</v>
      </c>
      <c r="H895" s="2" t="str">
        <f>INDEX(Δεδομένα!B$1:B$51,MATCH('2020'!G895,Δεδομένα!A$1:A$51,0))</f>
        <v>ΘΕΣΣΑΛΙΑΣ</v>
      </c>
      <c r="I895" s="8">
        <f>INDEX(Δεδομένα!E$1:E$13,MATCH('2020'!H895,Δεδομένα!D$1:D$13,0))</f>
        <v>6</v>
      </c>
      <c r="J895" s="1">
        <v>43869</v>
      </c>
      <c r="K895" s="6" t="s">
        <v>1844</v>
      </c>
      <c r="L895" s="36" t="str">
        <f t="shared" si="52"/>
        <v>08/02/2020 23:30</v>
      </c>
      <c r="M895" s="1">
        <v>43870</v>
      </c>
      <c r="N895" s="6" t="s">
        <v>2409</v>
      </c>
      <c r="O895" s="36" t="str">
        <f t="shared" si="53"/>
        <v>09/02/2020 00:08</v>
      </c>
      <c r="P895" s="46">
        <f t="shared" si="54"/>
        <v>2.6388888894871343E-2</v>
      </c>
      <c r="Q895" s="48">
        <v>0</v>
      </c>
      <c r="R895" s="47">
        <f t="shared" si="55"/>
        <v>38.000000008614734</v>
      </c>
      <c r="S895" s="6" t="s">
        <v>1282</v>
      </c>
      <c r="T895" s="6" t="s">
        <v>1283</v>
      </c>
      <c r="U895" s="6" t="s">
        <v>1284</v>
      </c>
      <c r="V895" s="6" t="s">
        <v>2410</v>
      </c>
      <c r="W895" s="7">
        <v>0</v>
      </c>
      <c r="X895" s="7">
        <v>0</v>
      </c>
      <c r="Y895" s="7">
        <v>0</v>
      </c>
      <c r="Z895" s="7">
        <v>0.03</v>
      </c>
      <c r="AA895" s="7">
        <v>0</v>
      </c>
      <c r="AB895" s="7">
        <v>0</v>
      </c>
      <c r="AC895" s="7">
        <v>0</v>
      </c>
      <c r="AD895" s="7">
        <v>0</v>
      </c>
      <c r="AE895">
        <v>2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</row>
    <row r="896" spans="1:44" x14ac:dyDescent="0.25">
      <c r="A896">
        <v>1538581</v>
      </c>
      <c r="B896">
        <v>724989</v>
      </c>
      <c r="C896">
        <v>22.541936326508999</v>
      </c>
      <c r="D896">
        <v>40.960944824468903</v>
      </c>
      <c r="E896" s="68" t="s">
        <v>229</v>
      </c>
      <c r="F896" s="8">
        <f>INDEX(Δεδομένα!$P:$P,MATCH('2020'!E896,Δεδομένα!$O:$O,0))</f>
        <v>60</v>
      </c>
      <c r="G896" s="6" t="s">
        <v>223</v>
      </c>
      <c r="H896" s="2" t="str">
        <f>INDEX(Δεδομένα!B$1:B$51,MATCH('2020'!G896,Δεδομένα!A$1:A$51,0))</f>
        <v>ΚΕΝΤΡΙΚΗΣ ΜΑΚΕΔΟΝΙΑΣ</v>
      </c>
      <c r="I896" s="8">
        <f>INDEX(Δεδομένα!E$1:E$13,MATCH('2020'!H896,Δεδομένα!D$1:D$13,0))</f>
        <v>3</v>
      </c>
      <c r="J896" s="1">
        <v>43869</v>
      </c>
      <c r="K896" s="6" t="s">
        <v>83</v>
      </c>
      <c r="L896" s="36" t="str">
        <f t="shared" si="52"/>
        <v>08/02/2020 13:45</v>
      </c>
      <c r="M896" s="1">
        <v>43869</v>
      </c>
      <c r="N896" s="6" t="s">
        <v>218</v>
      </c>
      <c r="O896" s="36" t="str">
        <f t="shared" si="53"/>
        <v>08/02/2020 14:25</v>
      </c>
      <c r="P896" s="46">
        <f t="shared" si="54"/>
        <v>2.7777777781011537E-2</v>
      </c>
      <c r="Q896" s="48">
        <v>0</v>
      </c>
      <c r="R896" s="47">
        <f t="shared" si="55"/>
        <v>40.000000004656613</v>
      </c>
      <c r="S896" s="6" t="s">
        <v>232</v>
      </c>
      <c r="T896" s="6" t="s">
        <v>226</v>
      </c>
      <c r="U896" s="6" t="s">
        <v>44</v>
      </c>
      <c r="V896" s="6" t="s">
        <v>233</v>
      </c>
      <c r="W896" s="7">
        <v>0</v>
      </c>
      <c r="X896" s="7">
        <v>0</v>
      </c>
      <c r="Y896" s="7">
        <v>0</v>
      </c>
      <c r="Z896" s="7">
        <v>0.2</v>
      </c>
      <c r="AA896" s="7">
        <v>0</v>
      </c>
      <c r="AB896" s="7">
        <v>0</v>
      </c>
      <c r="AC896" s="7">
        <v>0</v>
      </c>
      <c r="AD896" s="7">
        <v>0</v>
      </c>
      <c r="AE896">
        <v>3</v>
      </c>
      <c r="AF896">
        <v>0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</row>
    <row r="897" spans="1:44" x14ac:dyDescent="0.25">
      <c r="A897">
        <v>1538180</v>
      </c>
      <c r="B897">
        <v>725069</v>
      </c>
      <c r="C897">
        <v>22.637010288732</v>
      </c>
      <c r="D897">
        <v>40.951385598690599</v>
      </c>
      <c r="E897" s="68" t="s">
        <v>1084</v>
      </c>
      <c r="F897" s="8">
        <f>INDEX(Δεδομένα!$P:$P,MATCH('2020'!E897,Δεδομένα!$O:$O,0))</f>
        <v>57</v>
      </c>
      <c r="G897" s="6" t="s">
        <v>223</v>
      </c>
      <c r="H897" s="2" t="str">
        <f>INDEX(Δεδομένα!B$1:B$51,MATCH('2020'!G897,Δεδομένα!A$1:A$51,0))</f>
        <v>ΚΕΝΤΡΙΚΗΣ ΜΑΚΕΔΟΝΙΑΣ</v>
      </c>
      <c r="I897" s="8">
        <f>INDEX(Δεδομένα!E$1:E$13,MATCH('2020'!H897,Δεδομένα!D$1:D$13,0))</f>
        <v>3</v>
      </c>
      <c r="J897" s="1">
        <v>43869</v>
      </c>
      <c r="K897" s="6" t="s">
        <v>1266</v>
      </c>
      <c r="L897" s="36" t="str">
        <f t="shared" si="52"/>
        <v>08/02/2020 18:16</v>
      </c>
      <c r="M897" s="1">
        <v>43869</v>
      </c>
      <c r="N897" s="6" t="s">
        <v>107</v>
      </c>
      <c r="O897" s="36" t="str">
        <f t="shared" si="53"/>
        <v>08/02/2020 20:20</v>
      </c>
      <c r="P897" s="46">
        <f t="shared" si="54"/>
        <v>8.611111110803904E-2</v>
      </c>
      <c r="Q897" s="48">
        <v>0</v>
      </c>
      <c r="R897" s="47">
        <f t="shared" si="55"/>
        <v>123.99999999557622</v>
      </c>
      <c r="S897" s="6" t="s">
        <v>44</v>
      </c>
      <c r="T897" s="6" t="s">
        <v>226</v>
      </c>
      <c r="U897" s="6" t="s">
        <v>44</v>
      </c>
      <c r="V897" s="6" t="s">
        <v>2400</v>
      </c>
      <c r="W897" s="7">
        <v>0</v>
      </c>
      <c r="X897" s="7">
        <v>0</v>
      </c>
      <c r="Y897" s="7">
        <v>0</v>
      </c>
      <c r="Z897" s="7">
        <v>6</v>
      </c>
      <c r="AA897" s="7">
        <v>0</v>
      </c>
      <c r="AB897" s="7">
        <v>0</v>
      </c>
      <c r="AC897" s="7">
        <v>0</v>
      </c>
      <c r="AD897" s="7">
        <v>0</v>
      </c>
      <c r="AE897">
        <v>2</v>
      </c>
      <c r="AF897">
        <v>0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</row>
    <row r="898" spans="1:44" x14ac:dyDescent="0.25">
      <c r="A898">
        <v>1539120</v>
      </c>
      <c r="B898">
        <v>725084</v>
      </c>
      <c r="C898">
        <v>22.645051433214899</v>
      </c>
      <c r="D898">
        <v>41.042333005591601</v>
      </c>
      <c r="E898" s="68" t="s">
        <v>222</v>
      </c>
      <c r="F898" s="8">
        <f>INDEX(Δεδομένα!$P:$P,MATCH('2020'!E898,Δεδομένα!$O:$O,0))</f>
        <v>59</v>
      </c>
      <c r="G898" s="6" t="s">
        <v>223</v>
      </c>
      <c r="H898" s="2" t="str">
        <f>INDEX(Δεδομένα!B$1:B$51,MATCH('2020'!G898,Δεδομένα!A$1:A$51,0))</f>
        <v>ΚΕΝΤΡΙΚΗΣ ΜΑΚΕΔΟΝΙΑΣ</v>
      </c>
      <c r="I898" s="8">
        <f>INDEX(Δεδομένα!E$1:E$13,MATCH('2020'!H898,Δεδομένα!D$1:D$13,0))</f>
        <v>3</v>
      </c>
      <c r="J898" s="1">
        <v>43869</v>
      </c>
      <c r="K898" s="6" t="s">
        <v>418</v>
      </c>
      <c r="L898" s="36" t="str">
        <f t="shared" si="52"/>
        <v>08/02/2020 18:45</v>
      </c>
      <c r="M898" s="1">
        <v>43869</v>
      </c>
      <c r="N898" s="6" t="s">
        <v>234</v>
      </c>
      <c r="O898" s="36" t="str">
        <f t="shared" si="53"/>
        <v>08/02/2020 19:05</v>
      </c>
      <c r="P898" s="46">
        <f t="shared" si="54"/>
        <v>1.3888888890505768E-2</v>
      </c>
      <c r="Q898" s="48">
        <v>0</v>
      </c>
      <c r="R898" s="47">
        <f t="shared" si="55"/>
        <v>20.000000002328306</v>
      </c>
      <c r="S898" s="6" t="s">
        <v>223</v>
      </c>
      <c r="T898" s="6" t="s">
        <v>226</v>
      </c>
      <c r="U898" s="6" t="s">
        <v>44</v>
      </c>
      <c r="V898" s="6" t="s">
        <v>2405</v>
      </c>
      <c r="W898" s="7">
        <v>0</v>
      </c>
      <c r="X898" s="7">
        <v>0</v>
      </c>
      <c r="Y898" s="7">
        <v>0</v>
      </c>
      <c r="Z898" s="7">
        <v>0</v>
      </c>
      <c r="AA898" s="7">
        <v>0.5</v>
      </c>
      <c r="AB898" s="7">
        <v>0</v>
      </c>
      <c r="AC898" s="7">
        <v>0</v>
      </c>
      <c r="AD898" s="7">
        <v>0</v>
      </c>
      <c r="AE898">
        <v>2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</row>
    <row r="899" spans="1:44" x14ac:dyDescent="0.25">
      <c r="A899">
        <v>1538367</v>
      </c>
      <c r="B899">
        <v>725102</v>
      </c>
      <c r="C899">
        <v>21.594202901151998</v>
      </c>
      <c r="D899">
        <v>40.554172290715101</v>
      </c>
      <c r="E899" s="68" t="s">
        <v>1028</v>
      </c>
      <c r="F899" s="8">
        <f>INDEX(Δεδομένα!$P:$P,MATCH('2020'!E899,Δεδομένα!$O:$O,0))</f>
        <v>73</v>
      </c>
      <c r="G899" s="6" t="s">
        <v>246</v>
      </c>
      <c r="H899" s="2" t="str">
        <f>INDEX(Δεδομένα!B$1:B$51,MATCH('2020'!G899,Δεδομένα!A$1:A$51,0))</f>
        <v>ΔΥΤΙΚΗΣ ΜΑΚΕΔΟΝΙΑΣ</v>
      </c>
      <c r="I899" s="8">
        <f>INDEX(Δεδομένα!E$1:E$13,MATCH('2020'!H899,Δεδομένα!D$1:D$13,0))</f>
        <v>4</v>
      </c>
      <c r="J899" s="1">
        <v>43869</v>
      </c>
      <c r="K899" s="6" t="s">
        <v>181</v>
      </c>
      <c r="L899" s="36" t="str">
        <f t="shared" ref="L899:L962" si="56">_xlfn.CONCAT(TEXT(J899,"ηη/μμ/εεε")," ",TEXT(K899,"ωω:λλ"))</f>
        <v>08/02/2020 19:15</v>
      </c>
      <c r="M899" s="1">
        <v>43869</v>
      </c>
      <c r="N899" s="6" t="s">
        <v>825</v>
      </c>
      <c r="O899" s="36" t="str">
        <f t="shared" ref="O899:O962" si="57">_xlfn.CONCAT(TEXT(M899,"ηη/μμ/εεε")," ",TEXT(N899,"ωω:λλ"))</f>
        <v>08/02/2020 20:30</v>
      </c>
      <c r="P899" s="46">
        <f t="shared" ref="P899:P962" si="58">O899-L899</f>
        <v>5.2083333328482695E-2</v>
      </c>
      <c r="Q899" s="48">
        <v>0</v>
      </c>
      <c r="R899" s="47">
        <f t="shared" ref="R899:R962" si="59">P899*(24*60)</f>
        <v>74.999999993015081</v>
      </c>
      <c r="S899" s="6" t="s">
        <v>246</v>
      </c>
      <c r="T899" s="6" t="s">
        <v>1031</v>
      </c>
      <c r="U899" s="6" t="s">
        <v>44</v>
      </c>
      <c r="V899" s="6" t="s">
        <v>2406</v>
      </c>
      <c r="W899" s="7">
        <v>0</v>
      </c>
      <c r="X899" s="7">
        <v>0</v>
      </c>
      <c r="Y899" s="7">
        <v>0</v>
      </c>
      <c r="Z899" s="7">
        <v>0</v>
      </c>
      <c r="AA899" s="7">
        <v>0</v>
      </c>
      <c r="AB899" s="7">
        <v>1</v>
      </c>
      <c r="AC899" s="7">
        <v>0</v>
      </c>
      <c r="AD899" s="7">
        <v>0</v>
      </c>
      <c r="AE899">
        <v>3</v>
      </c>
      <c r="AF899" t="s">
        <v>44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</row>
    <row r="900" spans="1:44" x14ac:dyDescent="0.25">
      <c r="A900">
        <v>1540064</v>
      </c>
      <c r="B900">
        <v>724963</v>
      </c>
      <c r="C900">
        <v>22.655818414505401</v>
      </c>
      <c r="D900">
        <v>37.973722848859097</v>
      </c>
      <c r="E900" s="68" t="s">
        <v>390</v>
      </c>
      <c r="F900" s="8">
        <f>INDEX(Δεδομένα!$P:$P,MATCH('2020'!E900,Δεδομένα!$O:$O,0))</f>
        <v>159</v>
      </c>
      <c r="G900" s="6" t="s">
        <v>391</v>
      </c>
      <c r="H900" s="2" t="str">
        <f>INDEX(Δεδομένα!B$1:B$51,MATCH('2020'!G900,Δεδομένα!A$1:A$51,0))</f>
        <v>ΠΕΛΛΟΠΟΝΗΣΟΥ</v>
      </c>
      <c r="I900" s="8">
        <f>INDEX(Δεδομένα!E$1:E$13,MATCH('2020'!H900,Δεδομένα!D$1:D$13,0))</f>
        <v>8</v>
      </c>
      <c r="J900" s="1">
        <v>43869</v>
      </c>
      <c r="K900" s="6" t="s">
        <v>562</v>
      </c>
      <c r="L900" s="36" t="str">
        <f t="shared" si="56"/>
        <v>08/02/2020 11:50</v>
      </c>
      <c r="M900" s="1">
        <v>43869</v>
      </c>
      <c r="N900" s="6" t="s">
        <v>1467</v>
      </c>
      <c r="O900" s="36" t="str">
        <f t="shared" si="57"/>
        <v>08/02/2020 13:40</v>
      </c>
      <c r="P900" s="46">
        <f t="shared" si="58"/>
        <v>7.6388888890505768E-2</v>
      </c>
      <c r="Q900" s="48">
        <v>0</v>
      </c>
      <c r="R900" s="47">
        <f t="shared" si="59"/>
        <v>110.00000000232831</v>
      </c>
      <c r="S900" s="6" t="s">
        <v>393</v>
      </c>
      <c r="T900" s="6" t="s">
        <v>394</v>
      </c>
      <c r="U900" s="6" t="s">
        <v>2376</v>
      </c>
      <c r="V900" s="6" t="s">
        <v>2377</v>
      </c>
      <c r="W900" s="7">
        <v>0</v>
      </c>
      <c r="X900" s="7">
        <v>0</v>
      </c>
      <c r="Y900" s="7">
        <v>0</v>
      </c>
      <c r="Z900" s="7">
        <v>0</v>
      </c>
      <c r="AA900" s="7">
        <v>0</v>
      </c>
      <c r="AB900" s="7">
        <v>0.01</v>
      </c>
      <c r="AC900" s="7">
        <v>0.02</v>
      </c>
      <c r="AD900" s="7">
        <v>0</v>
      </c>
      <c r="AE900">
        <v>4</v>
      </c>
      <c r="AF900">
        <v>0</v>
      </c>
      <c r="AG900">
        <v>0</v>
      </c>
      <c r="AH900">
        <v>0</v>
      </c>
      <c r="AI900">
        <v>0</v>
      </c>
      <c r="AJ900">
        <v>2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</row>
    <row r="901" spans="1:44" x14ac:dyDescent="0.25">
      <c r="A901">
        <v>1538188</v>
      </c>
      <c r="B901">
        <v>724986</v>
      </c>
      <c r="C901">
        <v>22.6149584091756</v>
      </c>
      <c r="D901">
        <v>39.901914626490203</v>
      </c>
      <c r="E901" s="68" t="s">
        <v>1271</v>
      </c>
      <c r="F901" s="8">
        <f>INDEX(Δεδομένα!$P:$P,MATCH('2020'!E901,Δεδομένα!$O:$O,0))</f>
        <v>102</v>
      </c>
      <c r="G901" s="6" t="s">
        <v>288</v>
      </c>
      <c r="H901" s="2" t="str">
        <f>INDEX(Δεδομένα!B$1:B$51,MATCH('2020'!G901,Δεδομένα!A$1:A$51,0))</f>
        <v>ΘΕΣΣΑΛΙΑΣ</v>
      </c>
      <c r="I901" s="8">
        <f>INDEX(Δεδομένα!E$1:E$13,MATCH('2020'!H901,Δεδομένα!D$1:D$13,0))</f>
        <v>6</v>
      </c>
      <c r="J901" s="1">
        <v>43869</v>
      </c>
      <c r="K901" s="6" t="s">
        <v>1467</v>
      </c>
      <c r="L901" s="36" t="str">
        <f t="shared" si="56"/>
        <v>08/02/2020 13:40</v>
      </c>
      <c r="M901" s="1">
        <v>43869</v>
      </c>
      <c r="N901" s="6" t="s">
        <v>131</v>
      </c>
      <c r="O901" s="36" t="str">
        <f t="shared" si="57"/>
        <v>08/02/2020 14:50</v>
      </c>
      <c r="P901" s="46">
        <f t="shared" si="58"/>
        <v>4.8611111109494232E-2</v>
      </c>
      <c r="Q901" s="48">
        <v>0</v>
      </c>
      <c r="R901" s="47">
        <f t="shared" si="59"/>
        <v>69.999999997671694</v>
      </c>
      <c r="S901" s="6" t="s">
        <v>288</v>
      </c>
      <c r="T901" s="6" t="s">
        <v>1272</v>
      </c>
      <c r="U901" s="6" t="s">
        <v>44</v>
      </c>
      <c r="V901" s="6" t="s">
        <v>2380</v>
      </c>
      <c r="W901" s="7">
        <v>0</v>
      </c>
      <c r="X901" s="7">
        <v>0</v>
      </c>
      <c r="Y901" s="7">
        <v>0</v>
      </c>
      <c r="Z901" s="7">
        <v>0</v>
      </c>
      <c r="AA901" s="7">
        <v>0</v>
      </c>
      <c r="AB901" s="7">
        <v>0</v>
      </c>
      <c r="AC901" s="7">
        <v>0.2</v>
      </c>
      <c r="AD901" s="7">
        <v>0</v>
      </c>
      <c r="AE901">
        <v>30</v>
      </c>
      <c r="AF901">
        <v>0</v>
      </c>
      <c r="AG901">
        <v>0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</row>
    <row r="902" spans="1:44" x14ac:dyDescent="0.25">
      <c r="A902">
        <v>1539786</v>
      </c>
      <c r="B902">
        <v>0</v>
      </c>
      <c r="C902">
        <v>0</v>
      </c>
      <c r="D902">
        <v>0</v>
      </c>
      <c r="E902" s="68" t="s">
        <v>511</v>
      </c>
      <c r="F902" s="8">
        <f>INDEX(Δεδομένα!$P:$P,MATCH('2020'!E902,Δεδομένα!$O:$O,0))</f>
        <v>199</v>
      </c>
      <c r="G902" s="6" t="s">
        <v>495</v>
      </c>
      <c r="H902" s="2" t="str">
        <f>INDEX(Δεδομένα!B$1:B$51,MATCH('2020'!G902,Δεδομένα!A$1:A$51,0))</f>
        <v>ΒΟΡΕΙΟΥ ΑΙΓΑΙΟΥ</v>
      </c>
      <c r="I902" s="8">
        <f>INDEX(Δεδομένα!E$1:E$13,MATCH('2020'!H902,Δεδομένα!D$1:D$13,0))</f>
        <v>11</v>
      </c>
      <c r="J902" s="1">
        <v>43869</v>
      </c>
      <c r="K902" s="6" t="s">
        <v>225</v>
      </c>
      <c r="L902" s="36" t="str">
        <f t="shared" si="56"/>
        <v>08/02/2020 20:25</v>
      </c>
      <c r="M902" s="1">
        <v>43869</v>
      </c>
      <c r="N902" s="6" t="s">
        <v>2401</v>
      </c>
      <c r="O902" s="36" t="str">
        <f t="shared" si="57"/>
        <v>08/02/2020 21:08</v>
      </c>
      <c r="P902" s="46">
        <f t="shared" si="58"/>
        <v>2.9861111113859806E-2</v>
      </c>
      <c r="Q902" s="48">
        <v>0</v>
      </c>
      <c r="R902" s="47">
        <f t="shared" si="59"/>
        <v>43.000000003958121</v>
      </c>
      <c r="S902" s="6" t="s">
        <v>498</v>
      </c>
      <c r="T902" s="6" t="s">
        <v>499</v>
      </c>
      <c r="U902" s="6" t="s">
        <v>2552</v>
      </c>
      <c r="V902" s="6" t="s">
        <v>2553</v>
      </c>
      <c r="W902" s="7">
        <v>0</v>
      </c>
      <c r="X902" s="7">
        <v>0</v>
      </c>
      <c r="Y902" s="7">
        <v>0</v>
      </c>
      <c r="Z902" s="7">
        <v>0</v>
      </c>
      <c r="AA902" s="7">
        <v>0</v>
      </c>
      <c r="AB902" s="7">
        <v>0</v>
      </c>
      <c r="AC902" s="7">
        <v>0.02</v>
      </c>
      <c r="AD902" s="7">
        <v>0</v>
      </c>
      <c r="AE902">
        <v>2</v>
      </c>
      <c r="AF902">
        <v>0</v>
      </c>
      <c r="AG902">
        <v>4</v>
      </c>
      <c r="AH902">
        <v>0</v>
      </c>
      <c r="AI902">
        <v>0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</row>
    <row r="903" spans="1:44" x14ac:dyDescent="0.25">
      <c r="A903">
        <v>1540074</v>
      </c>
      <c r="B903">
        <v>724996</v>
      </c>
      <c r="C903">
        <v>22.032675842707899</v>
      </c>
      <c r="D903">
        <v>37.128296156567401</v>
      </c>
      <c r="E903" s="68" t="s">
        <v>937</v>
      </c>
      <c r="F903" s="8">
        <f>INDEX(Δεδομένα!$P:$P,MATCH('2020'!E903,Δεδομένα!$O:$O,0))</f>
        <v>143</v>
      </c>
      <c r="G903" s="6" t="s">
        <v>841</v>
      </c>
      <c r="H903" s="2" t="str">
        <f>INDEX(Δεδομένα!B$1:B$51,MATCH('2020'!G903,Δεδομένα!A$1:A$51,0))</f>
        <v>ΠΕΛΛΟΠΟΝΗΣΟΥ</v>
      </c>
      <c r="I903" s="8">
        <f>INDEX(Δεδομένα!E$1:E$13,MATCH('2020'!H903,Δεδομένα!D$1:D$13,0))</f>
        <v>8</v>
      </c>
      <c r="J903" s="1">
        <v>43869</v>
      </c>
      <c r="K903" s="6" t="s">
        <v>1632</v>
      </c>
      <c r="L903" s="36" t="str">
        <f t="shared" si="56"/>
        <v>08/02/2020 14:04</v>
      </c>
      <c r="M903" s="1">
        <v>43869</v>
      </c>
      <c r="N903" s="6" t="s">
        <v>384</v>
      </c>
      <c r="O903" s="36" t="str">
        <f t="shared" si="57"/>
        <v>08/02/2020 14:45</v>
      </c>
      <c r="P903" s="46">
        <f t="shared" si="58"/>
        <v>2.8472222227719612E-2</v>
      </c>
      <c r="Q903" s="48">
        <v>0</v>
      </c>
      <c r="R903" s="47">
        <f t="shared" si="59"/>
        <v>41.000000007916242</v>
      </c>
      <c r="S903" s="6" t="s">
        <v>842</v>
      </c>
      <c r="T903" s="6" t="s">
        <v>940</v>
      </c>
      <c r="U903" s="6" t="s">
        <v>44</v>
      </c>
      <c r="V903" s="6" t="s">
        <v>1303</v>
      </c>
      <c r="W903" s="7">
        <v>0</v>
      </c>
      <c r="X903" s="7">
        <v>0</v>
      </c>
      <c r="Y903" s="7">
        <v>0</v>
      </c>
      <c r="Z903" s="7">
        <v>0</v>
      </c>
      <c r="AA903" s="7">
        <v>0.1</v>
      </c>
      <c r="AB903" s="7">
        <v>0</v>
      </c>
      <c r="AC903" s="7">
        <v>0</v>
      </c>
      <c r="AD903" s="7">
        <v>0</v>
      </c>
      <c r="AE903">
        <v>3</v>
      </c>
      <c r="AF903">
        <v>0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</row>
    <row r="904" spans="1:44" x14ac:dyDescent="0.25">
      <c r="A904">
        <v>1545448</v>
      </c>
      <c r="B904">
        <v>725006</v>
      </c>
      <c r="C904">
        <v>22.010051378288999</v>
      </c>
      <c r="D904">
        <v>37.025474335466498</v>
      </c>
      <c r="E904" s="68" t="s">
        <v>937</v>
      </c>
      <c r="F904" s="8">
        <f>INDEX(Δεδομένα!$P:$P,MATCH('2020'!E904,Δεδομένα!$O:$O,0))</f>
        <v>143</v>
      </c>
      <c r="G904" s="6" t="s">
        <v>841</v>
      </c>
      <c r="H904" s="2" t="str">
        <f>INDEX(Δεδομένα!B$1:B$51,MATCH('2020'!G904,Δεδομένα!A$1:A$51,0))</f>
        <v>ΠΕΛΛΟΠΟΝΗΣΟΥ</v>
      </c>
      <c r="I904" s="8">
        <f>INDEX(Δεδομένα!E$1:E$13,MATCH('2020'!H904,Δεδομένα!D$1:D$13,0))</f>
        <v>8</v>
      </c>
      <c r="J904" s="1">
        <v>43869</v>
      </c>
      <c r="K904" s="6" t="s">
        <v>1638</v>
      </c>
      <c r="L904" s="36" t="str">
        <f t="shared" si="56"/>
        <v>08/02/2020 14:37</v>
      </c>
      <c r="M904" s="1">
        <v>43869</v>
      </c>
      <c r="N904" s="6" t="s">
        <v>669</v>
      </c>
      <c r="O904" s="36" t="str">
        <f t="shared" si="57"/>
        <v>08/02/2020 15:06</v>
      </c>
      <c r="P904" s="46">
        <f t="shared" si="58"/>
        <v>2.0138888889050577E-2</v>
      </c>
      <c r="Q904" s="48">
        <v>0</v>
      </c>
      <c r="R904" s="47">
        <f t="shared" si="59"/>
        <v>29.000000000232831</v>
      </c>
      <c r="S904" s="6" t="s">
        <v>842</v>
      </c>
      <c r="T904" s="6" t="s">
        <v>984</v>
      </c>
      <c r="U904" s="6" t="s">
        <v>44</v>
      </c>
      <c r="V904" s="6" t="s">
        <v>2382</v>
      </c>
      <c r="W904" s="7">
        <v>0</v>
      </c>
      <c r="X904" s="7">
        <v>0</v>
      </c>
      <c r="Y904" s="7">
        <v>0</v>
      </c>
      <c r="Z904" s="7">
        <v>0</v>
      </c>
      <c r="AA904" s="7">
        <v>0.2</v>
      </c>
      <c r="AB904" s="7">
        <v>0</v>
      </c>
      <c r="AC904" s="7">
        <v>0</v>
      </c>
      <c r="AD904" s="7">
        <v>0</v>
      </c>
      <c r="AE904">
        <v>3</v>
      </c>
      <c r="AF904">
        <v>0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</row>
    <row r="905" spans="1:44" x14ac:dyDescent="0.25">
      <c r="A905">
        <v>1540077</v>
      </c>
      <c r="B905">
        <v>725017</v>
      </c>
      <c r="C905">
        <v>22.041030873731401</v>
      </c>
      <c r="D905">
        <v>37.0468509524827</v>
      </c>
      <c r="E905" s="68" t="s">
        <v>937</v>
      </c>
      <c r="F905" s="8">
        <f>INDEX(Δεδομένα!$P:$P,MATCH('2020'!E905,Δεδομένα!$O:$O,0))</f>
        <v>143</v>
      </c>
      <c r="G905" s="6" t="s">
        <v>841</v>
      </c>
      <c r="H905" s="2" t="str">
        <f>INDEX(Δεδομένα!B$1:B$51,MATCH('2020'!G905,Δεδομένα!A$1:A$51,0))</f>
        <v>ΠΕΛΛΟΠΟΝΗΣΟΥ</v>
      </c>
      <c r="I905" s="8">
        <f>INDEX(Δεδομένα!E$1:E$13,MATCH('2020'!H905,Δεδομένα!D$1:D$13,0))</f>
        <v>8</v>
      </c>
      <c r="J905" s="1">
        <v>43869</v>
      </c>
      <c r="K905" s="6" t="s">
        <v>1958</v>
      </c>
      <c r="L905" s="36" t="str">
        <f t="shared" si="56"/>
        <v>08/02/2020 14:59</v>
      </c>
      <c r="M905" s="1">
        <v>43869</v>
      </c>
      <c r="N905" s="6" t="s">
        <v>104</v>
      </c>
      <c r="O905" s="36" t="str">
        <f t="shared" si="57"/>
        <v>08/02/2020 15:30</v>
      </c>
      <c r="P905" s="46">
        <f t="shared" si="58"/>
        <v>2.1527777782466728E-2</v>
      </c>
      <c r="Q905" s="48">
        <v>0</v>
      </c>
      <c r="R905" s="47">
        <f t="shared" si="59"/>
        <v>31.000000006752089</v>
      </c>
      <c r="S905" s="6" t="s">
        <v>842</v>
      </c>
      <c r="T905" s="6" t="s">
        <v>940</v>
      </c>
      <c r="U905" s="6" t="s">
        <v>44</v>
      </c>
      <c r="V905" s="6" t="s">
        <v>2386</v>
      </c>
      <c r="W905" s="7">
        <v>0</v>
      </c>
      <c r="X905" s="7">
        <v>0</v>
      </c>
      <c r="Y905" s="7">
        <v>0</v>
      </c>
      <c r="Z905" s="7">
        <v>0</v>
      </c>
      <c r="AA905" s="7">
        <v>0.2</v>
      </c>
      <c r="AB905" s="7">
        <v>0</v>
      </c>
      <c r="AC905" s="7">
        <v>0</v>
      </c>
      <c r="AD905" s="7">
        <v>0</v>
      </c>
      <c r="AE905">
        <v>3</v>
      </c>
      <c r="AF905">
        <v>0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</row>
    <row r="906" spans="1:44" x14ac:dyDescent="0.25">
      <c r="A906">
        <v>1544966</v>
      </c>
      <c r="B906">
        <v>725050</v>
      </c>
      <c r="C906">
        <v>21.925006877468501</v>
      </c>
      <c r="D906">
        <v>37.162128398132602</v>
      </c>
      <c r="E906" s="68" t="s">
        <v>840</v>
      </c>
      <c r="F906" s="8">
        <f>INDEX(Δεδομένα!$P:$P,MATCH('2020'!E906,Δεδομένα!$O:$O,0))</f>
        <v>144</v>
      </c>
      <c r="G906" s="6" t="s">
        <v>841</v>
      </c>
      <c r="H906" s="2" t="str">
        <f>INDEX(Δεδομένα!B$1:B$51,MATCH('2020'!G906,Δεδομένα!A$1:A$51,0))</f>
        <v>ΠΕΛΛΟΠΟΝΗΣΟΥ</v>
      </c>
      <c r="I906" s="8">
        <f>INDEX(Δεδομένα!E$1:E$13,MATCH('2020'!H906,Δεδομένα!D$1:D$13,0))</f>
        <v>8</v>
      </c>
      <c r="J906" s="1">
        <v>43869</v>
      </c>
      <c r="K906" s="6" t="s">
        <v>2398</v>
      </c>
      <c r="L906" s="36" t="str">
        <f t="shared" si="56"/>
        <v>08/02/2020 11:03</v>
      </c>
      <c r="M906" s="1">
        <v>43869</v>
      </c>
      <c r="N906" s="6" t="s">
        <v>224</v>
      </c>
      <c r="O906" s="36" t="str">
        <f t="shared" si="57"/>
        <v>08/02/2020 18:53</v>
      </c>
      <c r="P906" s="46">
        <f t="shared" si="58"/>
        <v>0.32638888889050577</v>
      </c>
      <c r="Q906" s="48">
        <v>0</v>
      </c>
      <c r="R906" s="47">
        <f t="shared" si="59"/>
        <v>470.00000000232831</v>
      </c>
      <c r="S906" s="6" t="s">
        <v>842</v>
      </c>
      <c r="T906" s="6" t="s">
        <v>984</v>
      </c>
      <c r="U906" s="6" t="s">
        <v>44</v>
      </c>
      <c r="V906" s="6" t="s">
        <v>2399</v>
      </c>
      <c r="W906" s="7">
        <v>0</v>
      </c>
      <c r="X906" s="7">
        <v>0</v>
      </c>
      <c r="Y906" s="7">
        <v>0</v>
      </c>
      <c r="Z906" s="7">
        <v>0</v>
      </c>
      <c r="AA906" s="7">
        <v>0</v>
      </c>
      <c r="AB906" s="7">
        <v>0.5</v>
      </c>
      <c r="AC906" s="7">
        <v>0</v>
      </c>
      <c r="AD906" s="7">
        <v>0</v>
      </c>
      <c r="AE906">
        <v>4</v>
      </c>
      <c r="AF906">
        <v>0</v>
      </c>
      <c r="AG906">
        <v>0</v>
      </c>
      <c r="AH906">
        <v>0</v>
      </c>
      <c r="AI906">
        <v>0</v>
      </c>
      <c r="AJ906">
        <v>2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</row>
    <row r="907" spans="1:44" x14ac:dyDescent="0.25">
      <c r="A907">
        <v>1538590</v>
      </c>
      <c r="B907">
        <v>725038</v>
      </c>
      <c r="C907">
        <v>24.817322685635499</v>
      </c>
      <c r="D907">
        <v>40.882559230181798</v>
      </c>
      <c r="E907" s="68" t="s">
        <v>120</v>
      </c>
      <c r="F907" s="8">
        <f>INDEX(Δεδομένα!$P:$P,MATCH('2020'!E907,Δεδομένα!$O:$O,0))</f>
        <v>30</v>
      </c>
      <c r="G907" s="6" t="s">
        <v>121</v>
      </c>
      <c r="H907" s="2" t="str">
        <f>INDEX(Δεδομένα!B$1:B$51,MATCH('2020'!G907,Δεδομένα!A$1:A$51,0))</f>
        <v>ΑΝΑΤΟΛΙΚΗΣ ΜΑΚΕΔΟΝΙΑΣ ΚΑΙ ΘΡΑΚΗΣ</v>
      </c>
      <c r="I907" s="8">
        <f>INDEX(Δεδομένα!E$1:E$13,MATCH('2020'!H907,Δεδομένα!D$1:D$13,0))</f>
        <v>2</v>
      </c>
      <c r="J907" s="1">
        <v>43869</v>
      </c>
      <c r="K907" s="6" t="s">
        <v>496</v>
      </c>
      <c r="L907" s="36" t="str">
        <f t="shared" si="56"/>
        <v>08/02/2020 16:19</v>
      </c>
      <c r="M907" s="1">
        <v>43869</v>
      </c>
      <c r="N907" s="6" t="s">
        <v>156</v>
      </c>
      <c r="O907" s="36" t="str">
        <f t="shared" si="57"/>
        <v>08/02/2020 17:30</v>
      </c>
      <c r="P907" s="46">
        <f t="shared" si="58"/>
        <v>4.9305555556202307E-2</v>
      </c>
      <c r="Q907" s="48">
        <v>0</v>
      </c>
      <c r="R907" s="47">
        <f t="shared" si="59"/>
        <v>71.000000000931323</v>
      </c>
      <c r="S907" s="6" t="s">
        <v>121</v>
      </c>
      <c r="T907" s="6" t="s">
        <v>124</v>
      </c>
      <c r="U907" s="6" t="s">
        <v>44</v>
      </c>
      <c r="V907" s="6" t="s">
        <v>2395</v>
      </c>
      <c r="W907" s="7">
        <v>0</v>
      </c>
      <c r="X907" s="7">
        <v>0</v>
      </c>
      <c r="Y907" s="7">
        <v>0</v>
      </c>
      <c r="Z907" s="7">
        <v>0.2</v>
      </c>
      <c r="AA907" s="7">
        <v>0</v>
      </c>
      <c r="AB907" s="7">
        <v>0</v>
      </c>
      <c r="AC907" s="7">
        <v>0</v>
      </c>
      <c r="AD907" s="7">
        <v>0</v>
      </c>
      <c r="AE907">
        <v>3</v>
      </c>
      <c r="AF907">
        <v>0</v>
      </c>
      <c r="AG907">
        <v>0</v>
      </c>
      <c r="AH907">
        <v>0</v>
      </c>
      <c r="AI907">
        <v>0</v>
      </c>
      <c r="AJ907">
        <v>1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</row>
    <row r="908" spans="1:44" x14ac:dyDescent="0.25">
      <c r="A908">
        <v>1538259</v>
      </c>
      <c r="B908">
        <v>724967</v>
      </c>
      <c r="C908">
        <v>22.417450590394299</v>
      </c>
      <c r="D908">
        <v>40.803923974318799</v>
      </c>
      <c r="E908" s="68" t="s">
        <v>873</v>
      </c>
      <c r="F908" s="8">
        <f>INDEX(Δεδομένα!$P:$P,MATCH('2020'!E908,Δεδομένα!$O:$O,0))</f>
        <v>61</v>
      </c>
      <c r="G908" s="6" t="s">
        <v>874</v>
      </c>
      <c r="H908" s="2" t="str">
        <f>INDEX(Δεδομένα!B$1:B$51,MATCH('2020'!G908,Δεδομένα!A$1:A$51,0))</f>
        <v>ΚΕΝΤΡΙΚΗΣ ΜΑΚΕΔΟΝΙΑΣ</v>
      </c>
      <c r="I908" s="8">
        <f>INDEX(Δεδομένα!E$1:E$13,MATCH('2020'!H908,Δεδομένα!D$1:D$13,0))</f>
        <v>3</v>
      </c>
      <c r="J908" s="1">
        <v>43869</v>
      </c>
      <c r="K908" s="6" t="s">
        <v>82</v>
      </c>
      <c r="L908" s="36" t="str">
        <f t="shared" si="56"/>
        <v>08/02/2020 12:04</v>
      </c>
      <c r="M908" s="1">
        <v>43869</v>
      </c>
      <c r="N908" s="6" t="s">
        <v>2378</v>
      </c>
      <c r="O908" s="36" t="str">
        <f t="shared" si="57"/>
        <v>08/02/2020 12:38</v>
      </c>
      <c r="P908" s="46">
        <f t="shared" si="58"/>
        <v>2.361111110803904E-2</v>
      </c>
      <c r="Q908" s="48">
        <v>0</v>
      </c>
      <c r="R908" s="47">
        <f t="shared" si="59"/>
        <v>33.999999995576218</v>
      </c>
      <c r="S908" s="6" t="s">
        <v>877</v>
      </c>
      <c r="T908" s="6" t="s">
        <v>878</v>
      </c>
      <c r="U908" s="6" t="s">
        <v>1161</v>
      </c>
      <c r="V908" s="6" t="s">
        <v>1817</v>
      </c>
      <c r="W908" s="7">
        <v>0</v>
      </c>
      <c r="X908" s="7">
        <v>0</v>
      </c>
      <c r="Y908" s="7">
        <v>0</v>
      </c>
      <c r="Z908" s="7">
        <v>0.1</v>
      </c>
      <c r="AA908" s="7">
        <v>0</v>
      </c>
      <c r="AB908" s="7">
        <v>0</v>
      </c>
      <c r="AC908" s="7">
        <v>0</v>
      </c>
      <c r="AD908" s="7">
        <v>0</v>
      </c>
      <c r="AE908">
        <v>2</v>
      </c>
      <c r="AF908">
        <v>0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</row>
    <row r="909" spans="1:44" x14ac:dyDescent="0.25">
      <c r="A909">
        <v>1538469</v>
      </c>
      <c r="B909">
        <v>725000</v>
      </c>
      <c r="C909">
        <v>22.0669987400357</v>
      </c>
      <c r="D909">
        <v>40.966447850425197</v>
      </c>
      <c r="E909" s="68" t="s">
        <v>952</v>
      </c>
      <c r="F909" s="8">
        <f>INDEX(Δεδομένα!$P:$P,MATCH('2020'!E909,Δεδομένα!$O:$O,0))</f>
        <v>62</v>
      </c>
      <c r="G909" s="6" t="s">
        <v>874</v>
      </c>
      <c r="H909" s="2" t="str">
        <f>INDEX(Δεδομένα!B$1:B$51,MATCH('2020'!G909,Δεδομένα!A$1:A$51,0))</f>
        <v>ΚΕΝΤΡΙΚΗΣ ΜΑΚΕΔΟΝΙΑΣ</v>
      </c>
      <c r="I909" s="8">
        <f>INDEX(Δεδομένα!E$1:E$13,MATCH('2020'!H909,Δεδομένα!D$1:D$13,0))</f>
        <v>3</v>
      </c>
      <c r="J909" s="1">
        <v>43869</v>
      </c>
      <c r="K909" s="6" t="s">
        <v>341</v>
      </c>
      <c r="L909" s="36" t="str">
        <f t="shared" si="56"/>
        <v>08/02/2020 13:55</v>
      </c>
      <c r="M909" s="1">
        <v>43869</v>
      </c>
      <c r="N909" s="6" t="s">
        <v>400</v>
      </c>
      <c r="O909" s="36" t="str">
        <f t="shared" si="57"/>
        <v>08/02/2020 14:47</v>
      </c>
      <c r="P909" s="46">
        <f t="shared" si="58"/>
        <v>3.6111111112404615E-2</v>
      </c>
      <c r="Q909" s="48">
        <v>0</v>
      </c>
      <c r="R909" s="47">
        <f t="shared" si="59"/>
        <v>52.000000001862645</v>
      </c>
      <c r="S909" s="6" t="s">
        <v>44</v>
      </c>
      <c r="T909" s="6" t="s">
        <v>954</v>
      </c>
      <c r="U909" s="6" t="s">
        <v>1274</v>
      </c>
      <c r="V909" s="6" t="s">
        <v>2381</v>
      </c>
      <c r="W909" s="7">
        <v>0</v>
      </c>
      <c r="X909" s="7">
        <v>0</v>
      </c>
      <c r="Y909" s="7">
        <v>0</v>
      </c>
      <c r="Z909" s="7">
        <v>0</v>
      </c>
      <c r="AA909" s="7">
        <v>0.05</v>
      </c>
      <c r="AB909" s="7">
        <v>0</v>
      </c>
      <c r="AC909" s="7">
        <v>0</v>
      </c>
      <c r="AD909" s="7">
        <v>0</v>
      </c>
      <c r="AE909">
        <v>2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</row>
    <row r="910" spans="1:44" x14ac:dyDescent="0.25">
      <c r="A910">
        <v>1538483</v>
      </c>
      <c r="B910">
        <v>725025</v>
      </c>
      <c r="C910">
        <v>22.146294193211499</v>
      </c>
      <c r="D910">
        <v>40.964477209160897</v>
      </c>
      <c r="E910" s="68" t="s">
        <v>952</v>
      </c>
      <c r="F910" s="8">
        <f>INDEX(Δεδομένα!$P:$P,MATCH('2020'!E910,Δεδομένα!$O:$O,0))</f>
        <v>62</v>
      </c>
      <c r="G910" s="6" t="s">
        <v>874</v>
      </c>
      <c r="H910" s="2" t="str">
        <f>INDEX(Δεδομένα!B$1:B$51,MATCH('2020'!G910,Δεδομένα!A$1:A$51,0))</f>
        <v>ΚΕΝΤΡΙΚΗΣ ΜΑΚΕΔΟΝΙΑΣ</v>
      </c>
      <c r="I910" s="8">
        <f>INDEX(Δεδομένα!E$1:E$13,MATCH('2020'!H910,Δεδομένα!D$1:D$13,0))</f>
        <v>3</v>
      </c>
      <c r="J910" s="1">
        <v>43869</v>
      </c>
      <c r="K910" s="6" t="s">
        <v>104</v>
      </c>
      <c r="L910" s="36" t="str">
        <f t="shared" si="56"/>
        <v>08/02/2020 15:30</v>
      </c>
      <c r="M910" s="1">
        <v>43869</v>
      </c>
      <c r="N910" s="6" t="s">
        <v>281</v>
      </c>
      <c r="O910" s="36" t="str">
        <f t="shared" si="57"/>
        <v>08/02/2020 16:00</v>
      </c>
      <c r="P910" s="46">
        <f t="shared" si="58"/>
        <v>2.0833333328482695E-2</v>
      </c>
      <c r="Q910" s="48">
        <v>0</v>
      </c>
      <c r="R910" s="47">
        <f t="shared" si="59"/>
        <v>29.999999993015081</v>
      </c>
      <c r="S910" s="6" t="s">
        <v>44</v>
      </c>
      <c r="T910" s="6" t="s">
        <v>954</v>
      </c>
      <c r="U910" s="6" t="s">
        <v>2209</v>
      </c>
      <c r="V910" s="6" t="s">
        <v>2390</v>
      </c>
      <c r="W910" s="7">
        <v>0</v>
      </c>
      <c r="X910" s="7">
        <v>0</v>
      </c>
      <c r="Y910" s="7">
        <v>0</v>
      </c>
      <c r="Z910" s="7">
        <v>0</v>
      </c>
      <c r="AA910" s="7">
        <v>0.1</v>
      </c>
      <c r="AB910" s="7">
        <v>0</v>
      </c>
      <c r="AC910" s="7">
        <v>0</v>
      </c>
      <c r="AD910" s="7">
        <v>0</v>
      </c>
      <c r="AE910">
        <v>2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</row>
    <row r="911" spans="1:44" x14ac:dyDescent="0.25">
      <c r="A911">
        <v>1538501</v>
      </c>
      <c r="B911">
        <v>725027</v>
      </c>
      <c r="C911">
        <v>22.045778549934798</v>
      </c>
      <c r="D911">
        <v>40.950883514828398</v>
      </c>
      <c r="E911" s="68" t="s">
        <v>952</v>
      </c>
      <c r="F911" s="8">
        <f>INDEX(Δεδομένα!$P:$P,MATCH('2020'!E911,Δεδομένα!$O:$O,0))</f>
        <v>62</v>
      </c>
      <c r="G911" s="6" t="s">
        <v>874</v>
      </c>
      <c r="H911" s="2" t="str">
        <f>INDEX(Δεδομένα!B$1:B$51,MATCH('2020'!G911,Δεδομένα!A$1:A$51,0))</f>
        <v>ΚΕΝΤΡΙΚΗΣ ΜΑΚΕΔΟΝΙΑΣ</v>
      </c>
      <c r="I911" s="8">
        <f>INDEX(Δεδομένα!E$1:E$13,MATCH('2020'!H911,Δεδομένα!D$1:D$13,0))</f>
        <v>3</v>
      </c>
      <c r="J911" s="1">
        <v>43869</v>
      </c>
      <c r="K911" s="6" t="s">
        <v>104</v>
      </c>
      <c r="L911" s="36" t="str">
        <f t="shared" si="56"/>
        <v>08/02/2020 15:30</v>
      </c>
      <c r="M911" s="1">
        <v>43869</v>
      </c>
      <c r="N911" s="6" t="s">
        <v>1744</v>
      </c>
      <c r="O911" s="36" t="str">
        <f t="shared" si="57"/>
        <v>08/02/2020 17:27</v>
      </c>
      <c r="P911" s="46">
        <f t="shared" si="58"/>
        <v>8.1249999995634425E-2</v>
      </c>
      <c r="Q911" s="48">
        <v>0</v>
      </c>
      <c r="R911" s="47">
        <f t="shared" si="59"/>
        <v>116.99999999371357</v>
      </c>
      <c r="S911" s="6" t="s">
        <v>44</v>
      </c>
      <c r="T911" s="6" t="s">
        <v>954</v>
      </c>
      <c r="U911" s="6" t="s">
        <v>2391</v>
      </c>
      <c r="V911" s="6" t="s">
        <v>2392</v>
      </c>
      <c r="W911" s="7">
        <v>0</v>
      </c>
      <c r="X911" s="7">
        <v>0</v>
      </c>
      <c r="Y911" s="7">
        <v>0</v>
      </c>
      <c r="Z911" s="7">
        <v>0</v>
      </c>
      <c r="AA911" s="7">
        <v>0</v>
      </c>
      <c r="AB911" s="7">
        <v>1.5</v>
      </c>
      <c r="AC911" s="7">
        <v>0</v>
      </c>
      <c r="AD911" s="7">
        <v>0</v>
      </c>
      <c r="AE911">
        <v>4</v>
      </c>
      <c r="AF911">
        <v>0</v>
      </c>
      <c r="AG911">
        <v>0</v>
      </c>
      <c r="AH911">
        <v>0</v>
      </c>
      <c r="AI911">
        <v>0</v>
      </c>
      <c r="AJ911">
        <v>2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</row>
    <row r="912" spans="1:44" x14ac:dyDescent="0.25">
      <c r="A912">
        <v>1538284</v>
      </c>
      <c r="B912">
        <v>725043</v>
      </c>
      <c r="C912">
        <v>22.422668599843099</v>
      </c>
      <c r="D912">
        <v>40.739685568398798</v>
      </c>
      <c r="E912" s="68" t="s">
        <v>873</v>
      </c>
      <c r="F912" s="8">
        <f>INDEX(Δεδομένα!$P:$P,MATCH('2020'!E912,Δεδομένα!$O:$O,0))</f>
        <v>61</v>
      </c>
      <c r="G912" s="6" t="s">
        <v>874</v>
      </c>
      <c r="H912" s="2" t="str">
        <f>INDEX(Δεδομένα!B$1:B$51,MATCH('2020'!G912,Δεδομένα!A$1:A$51,0))</f>
        <v>ΚΕΝΤΡΙΚΗΣ ΜΑΚΕΔΟΝΙΑΣ</v>
      </c>
      <c r="I912" s="8">
        <f>INDEX(Δεδομένα!E$1:E$13,MATCH('2020'!H912,Δεδομένα!D$1:D$13,0))</f>
        <v>3</v>
      </c>
      <c r="J912" s="1">
        <v>43869</v>
      </c>
      <c r="K912" s="6" t="s">
        <v>160</v>
      </c>
      <c r="L912" s="36" t="str">
        <f t="shared" si="56"/>
        <v>08/02/2020 16:35</v>
      </c>
      <c r="M912" s="1">
        <v>43869</v>
      </c>
      <c r="N912" s="6" t="s">
        <v>336</v>
      </c>
      <c r="O912" s="36" t="str">
        <f t="shared" si="57"/>
        <v>08/02/2020 17:40</v>
      </c>
      <c r="P912" s="46">
        <f t="shared" si="58"/>
        <v>4.5138888890505768E-2</v>
      </c>
      <c r="Q912" s="48">
        <v>0</v>
      </c>
      <c r="R912" s="47">
        <f t="shared" si="59"/>
        <v>65.000000002328306</v>
      </c>
      <c r="S912" s="6" t="s">
        <v>877</v>
      </c>
      <c r="T912" s="6" t="s">
        <v>878</v>
      </c>
      <c r="U912" s="6" t="s">
        <v>1161</v>
      </c>
      <c r="V912" s="6" t="s">
        <v>2396</v>
      </c>
      <c r="W912" s="7">
        <v>0</v>
      </c>
      <c r="X912" s="7">
        <v>0</v>
      </c>
      <c r="Y912" s="7">
        <v>0</v>
      </c>
      <c r="Z912" s="7">
        <v>0</v>
      </c>
      <c r="AA912" s="7">
        <v>0.5</v>
      </c>
      <c r="AB912" s="7">
        <v>0</v>
      </c>
      <c r="AC912" s="7">
        <v>0</v>
      </c>
      <c r="AD912" s="7">
        <v>0</v>
      </c>
      <c r="AE912">
        <v>4</v>
      </c>
      <c r="AF912">
        <v>0</v>
      </c>
      <c r="AG912">
        <v>0</v>
      </c>
      <c r="AH912">
        <v>0</v>
      </c>
      <c r="AI912">
        <v>0</v>
      </c>
      <c r="AJ912">
        <v>2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</row>
    <row r="913" spans="1:44" x14ac:dyDescent="0.25">
      <c r="A913">
        <v>1538299</v>
      </c>
      <c r="B913">
        <v>725045</v>
      </c>
      <c r="C913">
        <v>22.3308607329481</v>
      </c>
      <c r="D913">
        <v>40.771714583233603</v>
      </c>
      <c r="E913" s="68" t="s">
        <v>873</v>
      </c>
      <c r="F913" s="8">
        <f>INDEX(Δεδομένα!$P:$P,MATCH('2020'!E913,Δεδομένα!$O:$O,0))</f>
        <v>61</v>
      </c>
      <c r="G913" s="6" t="s">
        <v>874</v>
      </c>
      <c r="H913" s="2" t="str">
        <f>INDEX(Δεδομένα!B$1:B$51,MATCH('2020'!G913,Δεδομένα!A$1:A$51,0))</f>
        <v>ΚΕΝΤΡΙΚΗΣ ΜΑΚΕΔΟΝΙΑΣ</v>
      </c>
      <c r="I913" s="8">
        <f>INDEX(Δεδομένα!E$1:E$13,MATCH('2020'!H913,Δεδομένα!D$1:D$13,0))</f>
        <v>3</v>
      </c>
      <c r="J913" s="1">
        <v>43869</v>
      </c>
      <c r="K913" s="6" t="s">
        <v>160</v>
      </c>
      <c r="L913" s="36" t="str">
        <f t="shared" si="56"/>
        <v>08/02/2020 16:35</v>
      </c>
      <c r="M913" s="1">
        <v>43869</v>
      </c>
      <c r="N913" s="6" t="s">
        <v>2065</v>
      </c>
      <c r="O913" s="36" t="str">
        <f t="shared" si="57"/>
        <v>08/02/2020 16:48</v>
      </c>
      <c r="P913" s="46">
        <f t="shared" si="58"/>
        <v>9.0277777781011537E-3</v>
      </c>
      <c r="Q913" s="48">
        <v>0</v>
      </c>
      <c r="R913" s="47">
        <f t="shared" si="59"/>
        <v>13.000000000465661</v>
      </c>
      <c r="S913" s="6" t="s">
        <v>877</v>
      </c>
      <c r="T913" s="6" t="s">
        <v>878</v>
      </c>
      <c r="U913" s="6" t="s">
        <v>1182</v>
      </c>
      <c r="V913" s="6" t="s">
        <v>2397</v>
      </c>
      <c r="W913" s="7">
        <v>0</v>
      </c>
      <c r="X913" s="7">
        <v>0</v>
      </c>
      <c r="Y913" s="7">
        <v>0</v>
      </c>
      <c r="Z913" s="7">
        <v>0</v>
      </c>
      <c r="AA913" s="7">
        <v>0.1</v>
      </c>
      <c r="AB913" s="7">
        <v>0</v>
      </c>
      <c r="AC913" s="7">
        <v>0</v>
      </c>
      <c r="AD913" s="7">
        <v>0</v>
      </c>
      <c r="AE913">
        <v>2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</row>
    <row r="914" spans="1:44" x14ac:dyDescent="0.25">
      <c r="A914">
        <v>1539104</v>
      </c>
      <c r="B914">
        <v>725370</v>
      </c>
      <c r="C914">
        <v>21.445782962723801</v>
      </c>
      <c r="D914">
        <v>38.578197701763301</v>
      </c>
      <c r="E914" s="68" t="s">
        <v>1431</v>
      </c>
      <c r="F914" s="8">
        <f>INDEX(Δεδομένα!$P:$P,MATCH('2020'!E914,Δεδομένα!$O:$O,0))</f>
        <v>128</v>
      </c>
      <c r="G914" s="6" t="s">
        <v>335</v>
      </c>
      <c r="H914" s="2" t="str">
        <f>INDEX(Δεδομένα!B$1:B$51,MATCH('2020'!G914,Δεδομένα!A$1:A$51,0))</f>
        <v>ΔΥΤΙΚΗΣ ΕΛΛΑΔΟΣ</v>
      </c>
      <c r="I914" s="8">
        <f>INDEX(Δεδομένα!E$1:E$13,MATCH('2020'!H914,Δεδομένα!D$1:D$13,0))</f>
        <v>7</v>
      </c>
      <c r="J914" s="1">
        <v>43870</v>
      </c>
      <c r="K914" s="6" t="s">
        <v>750</v>
      </c>
      <c r="L914" s="36" t="str">
        <f t="shared" si="56"/>
        <v>09/02/2020 16:45</v>
      </c>
      <c r="M914" s="1">
        <v>43870</v>
      </c>
      <c r="N914" s="6" t="s">
        <v>43</v>
      </c>
      <c r="O914" s="36" t="str">
        <f t="shared" si="57"/>
        <v>09/02/2020 17:35</v>
      </c>
      <c r="P914" s="46">
        <f t="shared" si="58"/>
        <v>3.4722222226264421E-2</v>
      </c>
      <c r="Q914" s="48">
        <v>0</v>
      </c>
      <c r="R914" s="47">
        <f t="shared" si="59"/>
        <v>50.000000005820766</v>
      </c>
      <c r="S914" s="6" t="s">
        <v>1016</v>
      </c>
      <c r="T914" s="6" t="s">
        <v>1017</v>
      </c>
      <c r="U914" s="6" t="s">
        <v>1018</v>
      </c>
      <c r="V914" s="6" t="s">
        <v>2439</v>
      </c>
      <c r="W914" s="7">
        <v>0</v>
      </c>
      <c r="X914" s="7">
        <v>0</v>
      </c>
      <c r="Y914" s="7">
        <v>0</v>
      </c>
      <c r="Z914" s="7">
        <v>0</v>
      </c>
      <c r="AA914" s="7">
        <v>0.05</v>
      </c>
      <c r="AB914" s="7">
        <v>0</v>
      </c>
      <c r="AC914" s="7">
        <v>0</v>
      </c>
      <c r="AD914" s="7">
        <v>0</v>
      </c>
      <c r="AE914">
        <v>3</v>
      </c>
      <c r="AF914">
        <v>0</v>
      </c>
      <c r="AG914">
        <v>0</v>
      </c>
      <c r="AH914">
        <v>0</v>
      </c>
      <c r="AI914">
        <v>0</v>
      </c>
      <c r="AJ914">
        <v>1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</row>
    <row r="915" spans="1:44" x14ac:dyDescent="0.25">
      <c r="A915">
        <v>1551116</v>
      </c>
      <c r="B915">
        <v>725353</v>
      </c>
      <c r="C915">
        <v>22.0582291326721</v>
      </c>
      <c r="D915">
        <v>37.415352412032099</v>
      </c>
      <c r="E915" s="68" t="s">
        <v>931</v>
      </c>
      <c r="F915" s="8">
        <f>INDEX(Δεδομένα!$P:$P,MATCH('2020'!E915,Δεδομένα!$O:$O,0))</f>
        <v>141</v>
      </c>
      <c r="G915" s="6" t="s">
        <v>932</v>
      </c>
      <c r="H915" s="2" t="str">
        <f>INDEX(Δεδομένα!B$1:B$51,MATCH('2020'!G915,Δεδομένα!A$1:A$51,0))</f>
        <v>ΠΕΛΛΟΠΟΝΗΣΟΥ</v>
      </c>
      <c r="I915" s="8">
        <f>INDEX(Δεδομένα!E$1:E$13,MATCH('2020'!H915,Δεδομένα!D$1:D$13,0))</f>
        <v>8</v>
      </c>
      <c r="J915" s="1">
        <v>43870</v>
      </c>
      <c r="K915" s="6" t="s">
        <v>504</v>
      </c>
      <c r="L915" s="36" t="str">
        <f t="shared" si="56"/>
        <v>09/02/2020 15:50</v>
      </c>
      <c r="M915" s="1">
        <v>43870</v>
      </c>
      <c r="N915" s="6" t="s">
        <v>1373</v>
      </c>
      <c r="O915" s="36" t="str">
        <f t="shared" si="57"/>
        <v>09/02/2020 16:50</v>
      </c>
      <c r="P915" s="46">
        <f t="shared" si="58"/>
        <v>4.1666666671517305E-2</v>
      </c>
      <c r="Q915" s="48">
        <v>0</v>
      </c>
      <c r="R915" s="47">
        <f t="shared" si="59"/>
        <v>60.000000006984919</v>
      </c>
      <c r="S915" s="6" t="s">
        <v>933</v>
      </c>
      <c r="T915" s="6" t="s">
        <v>934</v>
      </c>
      <c r="U915" s="6" t="s">
        <v>2432</v>
      </c>
      <c r="V915" s="6" t="s">
        <v>2433</v>
      </c>
      <c r="W915" s="7">
        <v>0</v>
      </c>
      <c r="X915" s="7">
        <v>0</v>
      </c>
      <c r="Y915" s="7">
        <v>0</v>
      </c>
      <c r="Z915" s="7">
        <v>0.5</v>
      </c>
      <c r="AA915" s="7">
        <v>0</v>
      </c>
      <c r="AB915" s="7">
        <v>0</v>
      </c>
      <c r="AC915" s="7">
        <v>0</v>
      </c>
      <c r="AD915" s="7">
        <v>0</v>
      </c>
      <c r="AE915">
        <v>2</v>
      </c>
      <c r="AF915">
        <v>0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</row>
    <row r="916" spans="1:44" x14ac:dyDescent="0.25">
      <c r="A916">
        <v>1539089</v>
      </c>
      <c r="B916">
        <v>725342</v>
      </c>
      <c r="C916">
        <v>21.859391978444801</v>
      </c>
      <c r="D916">
        <v>38.056054470424101</v>
      </c>
      <c r="E916" s="68" t="s">
        <v>302</v>
      </c>
      <c r="F916" s="8">
        <f>INDEX(Δεδομένα!$P:$P,MATCH('2020'!E916,Δεδομένα!$O:$O,0))</f>
        <v>119</v>
      </c>
      <c r="G916" s="6" t="s">
        <v>303</v>
      </c>
      <c r="H916" s="2" t="str">
        <f>INDEX(Δεδομένα!B$1:B$51,MATCH('2020'!G916,Δεδομένα!A$1:A$51,0))</f>
        <v>ΔΥΤΙΚΗΣ ΕΛΛΑΔΟΣ</v>
      </c>
      <c r="I916" s="8">
        <f>INDEX(Δεδομένα!E$1:E$13,MATCH('2020'!H916,Δεδομένα!D$1:D$13,0))</f>
        <v>7</v>
      </c>
      <c r="J916" s="1">
        <v>43870</v>
      </c>
      <c r="K916" s="6" t="s">
        <v>1207</v>
      </c>
      <c r="L916" s="36" t="str">
        <f t="shared" si="56"/>
        <v>09/02/2020 15:21</v>
      </c>
      <c r="M916" s="1">
        <v>43870</v>
      </c>
      <c r="N916" s="6" t="s">
        <v>281</v>
      </c>
      <c r="O916" s="36" t="str">
        <f t="shared" si="57"/>
        <v>09/02/2020 16:00</v>
      </c>
      <c r="P916" s="46">
        <f t="shared" si="58"/>
        <v>2.7083333334303461E-2</v>
      </c>
      <c r="Q916" s="48">
        <v>0</v>
      </c>
      <c r="R916" s="47">
        <f t="shared" si="59"/>
        <v>39.000000001396984</v>
      </c>
      <c r="S916" s="6" t="s">
        <v>306</v>
      </c>
      <c r="T916" s="6" t="s">
        <v>307</v>
      </c>
      <c r="U916" s="6" t="s">
        <v>44</v>
      </c>
      <c r="V916" s="6" t="s">
        <v>2431</v>
      </c>
      <c r="W916" s="7">
        <v>0</v>
      </c>
      <c r="X916" s="7">
        <v>0</v>
      </c>
      <c r="Y916" s="7">
        <v>0</v>
      </c>
      <c r="Z916" s="7">
        <v>0</v>
      </c>
      <c r="AA916" s="7">
        <v>0</v>
      </c>
      <c r="AB916" s="7">
        <v>0</v>
      </c>
      <c r="AC916" s="7">
        <v>0.5</v>
      </c>
      <c r="AD916" s="7">
        <v>0</v>
      </c>
      <c r="AE916">
        <v>2</v>
      </c>
      <c r="AF916">
        <v>0</v>
      </c>
      <c r="AG916">
        <v>0</v>
      </c>
      <c r="AH916">
        <v>0</v>
      </c>
      <c r="AI916">
        <v>0</v>
      </c>
      <c r="AJ916">
        <v>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</row>
    <row r="917" spans="1:44" x14ac:dyDescent="0.25">
      <c r="A917">
        <v>1538836</v>
      </c>
      <c r="B917">
        <v>725235</v>
      </c>
      <c r="C917">
        <v>20.830676511548301</v>
      </c>
      <c r="D917">
        <v>37.787984213686002</v>
      </c>
      <c r="E917" s="68" t="s">
        <v>1599</v>
      </c>
      <c r="F917" s="8">
        <f>INDEX(Δεδομένα!$P:$P,MATCH('2020'!E917,Δεδομένα!$O:$O,0))</f>
        <v>238</v>
      </c>
      <c r="G917" s="6" t="s">
        <v>1600</v>
      </c>
      <c r="H917" s="2" t="str">
        <f>INDEX(Δεδομένα!B$1:B$51,MATCH('2020'!G917,Δεδομένα!A$1:A$51,0))</f>
        <v>ΙΟΝΙΩΝ ΝΗΣΩΝ</v>
      </c>
      <c r="I917" s="8">
        <f>INDEX(Δεδομένα!E$1:E$13,MATCH('2020'!H917,Δεδομένα!D$1:D$13,0))</f>
        <v>13</v>
      </c>
      <c r="J917" s="1">
        <v>43870</v>
      </c>
      <c r="K917" s="6" t="s">
        <v>2411</v>
      </c>
      <c r="L917" s="36" t="str">
        <f t="shared" si="56"/>
        <v>09/02/2020 09:00</v>
      </c>
      <c r="M917" s="1">
        <v>43870</v>
      </c>
      <c r="N917" s="6" t="s">
        <v>1090</v>
      </c>
      <c r="O917" s="36" t="str">
        <f t="shared" si="57"/>
        <v>09/02/2020 10:20</v>
      </c>
      <c r="P917" s="46">
        <f t="shared" si="58"/>
        <v>5.5555555554747116E-2</v>
      </c>
      <c r="Q917" s="48">
        <v>0</v>
      </c>
      <c r="R917" s="47">
        <f t="shared" si="59"/>
        <v>79.999999998835847</v>
      </c>
      <c r="S917" s="6" t="s">
        <v>44</v>
      </c>
      <c r="T917" s="6" t="s">
        <v>1601</v>
      </c>
      <c r="U917" s="6" t="s">
        <v>44</v>
      </c>
      <c r="V917" s="6" t="s">
        <v>2412</v>
      </c>
      <c r="W917" s="7">
        <v>0</v>
      </c>
      <c r="X917" s="7">
        <v>0</v>
      </c>
      <c r="Y917" s="7">
        <v>0</v>
      </c>
      <c r="Z917" s="7">
        <v>0</v>
      </c>
      <c r="AA917" s="7">
        <v>0</v>
      </c>
      <c r="AB917" s="7">
        <v>0.03</v>
      </c>
      <c r="AC917" s="7">
        <v>0</v>
      </c>
      <c r="AD917" s="7">
        <v>0</v>
      </c>
      <c r="AE917">
        <v>2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</row>
    <row r="918" spans="1:44" x14ac:dyDescent="0.25">
      <c r="A918">
        <v>1558387</v>
      </c>
      <c r="B918">
        <v>725323</v>
      </c>
      <c r="C918">
        <v>21.3381023406982</v>
      </c>
      <c r="D918">
        <v>37.733127593994098</v>
      </c>
      <c r="E918" s="68" t="s">
        <v>925</v>
      </c>
      <c r="F918" s="8">
        <f>INDEX(Δεδομένα!$P:$P,MATCH('2020'!E918,Δεδομένα!$O:$O,0))</f>
        <v>135</v>
      </c>
      <c r="G918" s="6" t="s">
        <v>357</v>
      </c>
      <c r="H918" s="2" t="str">
        <f>INDEX(Δεδομένα!B$1:B$51,MATCH('2020'!G918,Δεδομένα!A$1:A$51,0))</f>
        <v>ΔΥΤΙΚΗΣ ΕΛΛΑΔΟΣ</v>
      </c>
      <c r="I918" s="8">
        <f>INDEX(Δεδομένα!E$1:E$13,MATCH('2020'!H918,Δεδομένα!D$1:D$13,0))</f>
        <v>7</v>
      </c>
      <c r="J918" s="1">
        <v>43870</v>
      </c>
      <c r="K918" s="6" t="s">
        <v>1870</v>
      </c>
      <c r="L918" s="36" t="str">
        <f t="shared" si="56"/>
        <v>09/02/2020 14:31</v>
      </c>
      <c r="M918" s="1">
        <v>43870</v>
      </c>
      <c r="N918" s="6" t="s">
        <v>104</v>
      </c>
      <c r="O918" s="36" t="str">
        <f t="shared" si="57"/>
        <v>09/02/2020 15:30</v>
      </c>
      <c r="P918" s="46">
        <f t="shared" si="58"/>
        <v>4.0972222224809229E-2</v>
      </c>
      <c r="Q918" s="48">
        <v>0</v>
      </c>
      <c r="R918" s="47">
        <f t="shared" si="59"/>
        <v>59.00000000372529</v>
      </c>
      <c r="S918" s="6" t="s">
        <v>928</v>
      </c>
      <c r="T918" s="6" t="s">
        <v>1565</v>
      </c>
      <c r="U918" s="6" t="s">
        <v>2426</v>
      </c>
      <c r="V918" s="6" t="s">
        <v>2427</v>
      </c>
      <c r="W918" s="7">
        <v>0</v>
      </c>
      <c r="X918" s="7">
        <v>0.5</v>
      </c>
      <c r="Y918" s="7">
        <v>0</v>
      </c>
      <c r="Z918" s="7">
        <v>0</v>
      </c>
      <c r="AA918" s="7">
        <v>0</v>
      </c>
      <c r="AB918" s="7">
        <v>0</v>
      </c>
      <c r="AC918" s="7">
        <v>0</v>
      </c>
      <c r="AD918" s="7">
        <v>0</v>
      </c>
      <c r="AE918">
        <v>3</v>
      </c>
      <c r="AF918">
        <v>0</v>
      </c>
      <c r="AG918">
        <v>0</v>
      </c>
      <c r="AH918">
        <v>0</v>
      </c>
      <c r="AI918">
        <v>0</v>
      </c>
      <c r="AJ918">
        <v>1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</row>
    <row r="919" spans="1:44" x14ac:dyDescent="0.25">
      <c r="A919">
        <v>1538718</v>
      </c>
      <c r="B919">
        <v>725371</v>
      </c>
      <c r="C919">
        <v>21.223994009865201</v>
      </c>
      <c r="D919">
        <v>37.870527836504998</v>
      </c>
      <c r="E919" s="68" t="s">
        <v>900</v>
      </c>
      <c r="F919" s="8">
        <f>INDEX(Δεδομένα!$P:$P,MATCH('2020'!E919,Δεδομένα!$O:$O,0))</f>
        <v>136</v>
      </c>
      <c r="G919" s="6" t="s">
        <v>357</v>
      </c>
      <c r="H919" s="2" t="str">
        <f>INDEX(Δεδομένα!B$1:B$51,MATCH('2020'!G919,Δεδομένα!A$1:A$51,0))</f>
        <v>ΔΥΤΙΚΗΣ ΕΛΛΑΔΟΣ</v>
      </c>
      <c r="I919" s="8">
        <f>INDEX(Δεδομένα!E$1:E$13,MATCH('2020'!H919,Δεδομένα!D$1:D$13,0))</f>
        <v>7</v>
      </c>
      <c r="J919" s="1">
        <v>43870</v>
      </c>
      <c r="K919" s="6" t="s">
        <v>201</v>
      </c>
      <c r="L919" s="36" t="str">
        <f t="shared" si="56"/>
        <v>09/02/2020 16:40</v>
      </c>
      <c r="M919" s="1">
        <v>43870</v>
      </c>
      <c r="N919" s="6" t="s">
        <v>1170</v>
      </c>
      <c r="O919" s="36" t="str">
        <f t="shared" si="57"/>
        <v>09/02/2020 18:33</v>
      </c>
      <c r="P919" s="46">
        <f t="shared" si="58"/>
        <v>7.8472222223354038E-2</v>
      </c>
      <c r="Q919" s="48">
        <v>0</v>
      </c>
      <c r="R919" s="47">
        <f t="shared" si="59"/>
        <v>113.00000000162981</v>
      </c>
      <c r="S919" s="6" t="s">
        <v>928</v>
      </c>
      <c r="T919" s="6" t="s">
        <v>929</v>
      </c>
      <c r="U919" s="6" t="s">
        <v>2404</v>
      </c>
      <c r="V919" s="6" t="s">
        <v>2404</v>
      </c>
      <c r="W919" s="7">
        <v>0</v>
      </c>
      <c r="X919" s="7">
        <v>0</v>
      </c>
      <c r="Y919" s="7">
        <v>0</v>
      </c>
      <c r="Z919" s="7">
        <v>0</v>
      </c>
      <c r="AA919" s="7">
        <v>1</v>
      </c>
      <c r="AB919" s="7">
        <v>0</v>
      </c>
      <c r="AC919" s="7">
        <v>0</v>
      </c>
      <c r="AD919" s="7">
        <v>0</v>
      </c>
      <c r="AE919">
        <v>4</v>
      </c>
      <c r="AF919">
        <v>0</v>
      </c>
      <c r="AG919">
        <v>0</v>
      </c>
      <c r="AH919">
        <v>0</v>
      </c>
      <c r="AI919">
        <v>0</v>
      </c>
      <c r="AJ919">
        <v>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</row>
    <row r="920" spans="1:44" x14ac:dyDescent="0.25">
      <c r="A920">
        <v>1538413</v>
      </c>
      <c r="B920">
        <v>725331</v>
      </c>
      <c r="C920">
        <v>22.527989345646599</v>
      </c>
      <c r="D920">
        <v>40.634684794252003</v>
      </c>
      <c r="E920" s="68" t="s">
        <v>1880</v>
      </c>
      <c r="F920" s="8">
        <f>INDEX(Δεδομένα!$P:$P,MATCH('2020'!E920,Δεδομένα!$O:$O,0))</f>
        <v>66</v>
      </c>
      <c r="G920" s="6" t="s">
        <v>238</v>
      </c>
      <c r="H920" s="2" t="str">
        <f>INDEX(Δεδομένα!B$1:B$51,MATCH('2020'!G920,Δεδομένα!A$1:A$51,0))</f>
        <v>ΚΕΝΤΡΙΚΗΣ ΜΑΚΕΔΟΝΙΑΣ</v>
      </c>
      <c r="I920" s="8">
        <f>INDEX(Δεδομένα!E$1:E$13,MATCH('2020'!H920,Δεδομένα!D$1:D$13,0))</f>
        <v>3</v>
      </c>
      <c r="J920" s="1">
        <v>43870</v>
      </c>
      <c r="K920" s="6" t="s">
        <v>103</v>
      </c>
      <c r="L920" s="36" t="str">
        <f t="shared" si="56"/>
        <v>09/02/2020 14:49</v>
      </c>
      <c r="M920" s="1">
        <v>43870</v>
      </c>
      <c r="N920" s="6" t="s">
        <v>1640</v>
      </c>
      <c r="O920" s="36" t="str">
        <f t="shared" si="57"/>
        <v>09/02/2020 16:21</v>
      </c>
      <c r="P920" s="46">
        <f t="shared" si="58"/>
        <v>6.3888888893416151E-2</v>
      </c>
      <c r="Q920" s="48">
        <v>0</v>
      </c>
      <c r="R920" s="47">
        <f t="shared" si="59"/>
        <v>92.000000006519258</v>
      </c>
      <c r="S920" s="6" t="s">
        <v>897</v>
      </c>
      <c r="T920" s="6" t="s">
        <v>1966</v>
      </c>
      <c r="U920" s="6" t="s">
        <v>1999</v>
      </c>
      <c r="V920" s="6" t="s">
        <v>2025</v>
      </c>
      <c r="W920" s="7">
        <v>0</v>
      </c>
      <c r="X920" s="7">
        <v>0</v>
      </c>
      <c r="Y920" s="7">
        <v>0</v>
      </c>
      <c r="Z920" s="7">
        <v>0</v>
      </c>
      <c r="AA920" s="7">
        <v>3</v>
      </c>
      <c r="AB920" s="7">
        <v>0</v>
      </c>
      <c r="AC920" s="7">
        <v>0</v>
      </c>
      <c r="AD920" s="7">
        <v>0</v>
      </c>
      <c r="AE920">
        <v>2</v>
      </c>
      <c r="AF920">
        <v>0</v>
      </c>
      <c r="AG920">
        <v>0</v>
      </c>
      <c r="AH920">
        <v>0</v>
      </c>
      <c r="AI920">
        <v>0</v>
      </c>
      <c r="AJ920">
        <v>1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</row>
    <row r="921" spans="1:44" x14ac:dyDescent="0.25">
      <c r="A921">
        <v>1538485</v>
      </c>
      <c r="B921">
        <v>725361</v>
      </c>
      <c r="C921">
        <v>22.866288424365699</v>
      </c>
      <c r="D921">
        <v>40.664233833961902</v>
      </c>
      <c r="E921" s="68" t="s">
        <v>175</v>
      </c>
      <c r="F921" s="8">
        <f>INDEX(Δεδομένα!$P:$P,MATCH('2020'!E921,Δεδομένα!$O:$O,0))</f>
        <v>44</v>
      </c>
      <c r="G921" s="6" t="s">
        <v>170</v>
      </c>
      <c r="H921" s="2" t="str">
        <f>INDEX(Δεδομένα!B$1:B$51,MATCH('2020'!G921,Δεδομένα!A$1:A$51,0))</f>
        <v>ΚΕΝΤΡΙΚΗΣ ΜΑΚΕΔΟΝΙΑΣ</v>
      </c>
      <c r="I921" s="8">
        <f>INDEX(Δεδομένα!E$1:E$13,MATCH('2020'!H921,Δεδομένα!D$1:D$13,0))</f>
        <v>3</v>
      </c>
      <c r="J921" s="1">
        <v>43870</v>
      </c>
      <c r="K921" s="6" t="s">
        <v>2435</v>
      </c>
      <c r="L921" s="36" t="str">
        <f t="shared" si="56"/>
        <v>09/02/2020 15:59</v>
      </c>
      <c r="M921" s="1">
        <v>43870</v>
      </c>
      <c r="N921" s="6" t="s">
        <v>750</v>
      </c>
      <c r="O921" s="36" t="str">
        <f t="shared" si="57"/>
        <v>09/02/2020 16:45</v>
      </c>
      <c r="P921" s="46">
        <f t="shared" si="58"/>
        <v>3.1944444439432118E-2</v>
      </c>
      <c r="Q921" s="48">
        <v>0</v>
      </c>
      <c r="R921" s="47">
        <f t="shared" si="59"/>
        <v>45.99999999278225</v>
      </c>
      <c r="S921" s="6" t="s">
        <v>205</v>
      </c>
      <c r="T921" s="6" t="s">
        <v>178</v>
      </c>
      <c r="U921" s="6" t="s">
        <v>44</v>
      </c>
      <c r="V921" s="6" t="s">
        <v>2436</v>
      </c>
      <c r="W921" s="7">
        <v>0</v>
      </c>
      <c r="X921" s="7">
        <v>0</v>
      </c>
      <c r="Y921" s="7">
        <v>0</v>
      </c>
      <c r="Z921" s="7">
        <v>0</v>
      </c>
      <c r="AA921" s="7">
        <v>0.2</v>
      </c>
      <c r="AB921" s="7">
        <v>0</v>
      </c>
      <c r="AC921" s="7">
        <v>0</v>
      </c>
      <c r="AD921" s="7">
        <v>0</v>
      </c>
      <c r="AE921">
        <v>7</v>
      </c>
      <c r="AF921">
        <v>0</v>
      </c>
      <c r="AG921">
        <v>0</v>
      </c>
      <c r="AH921">
        <v>0</v>
      </c>
      <c r="AI921">
        <v>0</v>
      </c>
      <c r="AJ921">
        <v>2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</row>
    <row r="922" spans="1:44" x14ac:dyDescent="0.25">
      <c r="A922">
        <v>1538473</v>
      </c>
      <c r="B922">
        <v>725406</v>
      </c>
      <c r="C922">
        <v>24.1721325262668</v>
      </c>
      <c r="D922">
        <v>40.867596042020203</v>
      </c>
      <c r="E922" s="68" t="s">
        <v>76</v>
      </c>
      <c r="F922" s="8">
        <f>INDEX(Δεδομένα!$P:$P,MATCH('2020'!E922,Δεδομένα!$O:$O,0))</f>
        <v>25</v>
      </c>
      <c r="G922" s="6" t="s">
        <v>77</v>
      </c>
      <c r="H922" s="2" t="str">
        <f>INDEX(Δεδομένα!B$1:B$51,MATCH('2020'!G922,Δεδομένα!A$1:A$51,0))</f>
        <v>ΑΝΑΤΟΛΙΚΗΣ ΜΑΚΕΔΟΝΙΑΣ ΚΑΙ ΘΡΑΚΗΣ</v>
      </c>
      <c r="I922" s="8">
        <f>INDEX(Δεδομένα!E$1:E$13,MATCH('2020'!H922,Δεδομένα!D$1:D$13,0))</f>
        <v>2</v>
      </c>
      <c r="J922" s="1">
        <v>43870</v>
      </c>
      <c r="K922" s="6" t="s">
        <v>106</v>
      </c>
      <c r="L922" s="36" t="str">
        <f t="shared" si="56"/>
        <v>09/02/2020 18:44</v>
      </c>
      <c r="M922" s="1">
        <v>43870</v>
      </c>
      <c r="N922" s="6" t="s">
        <v>97</v>
      </c>
      <c r="O922" s="36" t="str">
        <f t="shared" si="57"/>
        <v>09/02/2020 19:54</v>
      </c>
      <c r="P922" s="46">
        <f t="shared" si="58"/>
        <v>4.8611111116770189E-2</v>
      </c>
      <c r="Q922" s="48">
        <v>0</v>
      </c>
      <c r="R922" s="47">
        <f t="shared" si="59"/>
        <v>70.000000008149073</v>
      </c>
      <c r="S922" s="6" t="s">
        <v>77</v>
      </c>
      <c r="T922" s="6" t="s">
        <v>80</v>
      </c>
      <c r="U922" s="6" t="s">
        <v>44</v>
      </c>
      <c r="V922" s="6" t="s">
        <v>87</v>
      </c>
      <c r="W922" s="7">
        <v>0</v>
      </c>
      <c r="X922" s="7">
        <v>0</v>
      </c>
      <c r="Y922" s="7">
        <v>0</v>
      </c>
      <c r="Z922" s="7">
        <v>0.01</v>
      </c>
      <c r="AA922" s="7">
        <v>0</v>
      </c>
      <c r="AB922" s="7">
        <v>0</v>
      </c>
      <c r="AC922" s="7">
        <v>0</v>
      </c>
      <c r="AD922" s="7">
        <v>0</v>
      </c>
      <c r="AE922">
        <v>2</v>
      </c>
      <c r="AF922">
        <v>0</v>
      </c>
      <c r="AG922">
        <v>0</v>
      </c>
      <c r="AH922">
        <v>0</v>
      </c>
      <c r="AI922">
        <v>0</v>
      </c>
      <c r="AJ922">
        <v>1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</row>
    <row r="923" spans="1:44" x14ac:dyDescent="0.25">
      <c r="A923">
        <v>1538676</v>
      </c>
      <c r="B923">
        <v>725407</v>
      </c>
      <c r="C923">
        <v>24.7717341855918</v>
      </c>
      <c r="D923">
        <v>40.702356827165097</v>
      </c>
      <c r="E923" s="68" t="s">
        <v>1104</v>
      </c>
      <c r="F923" s="8">
        <f>INDEX(Δεδομένα!$P:$P,MATCH('2020'!E923,Δεδομένα!$O:$O,0))</f>
        <v>24</v>
      </c>
      <c r="G923" s="6" t="s">
        <v>77</v>
      </c>
      <c r="H923" s="2" t="str">
        <f>INDEX(Δεδομένα!B$1:B$51,MATCH('2020'!G923,Δεδομένα!A$1:A$51,0))</f>
        <v>ΑΝΑΤΟΛΙΚΗΣ ΜΑΚΕΔΟΝΙΑΣ ΚΑΙ ΘΡΑΚΗΣ</v>
      </c>
      <c r="I923" s="8">
        <f>INDEX(Δεδομένα!E$1:E$13,MATCH('2020'!H923,Δεδομένα!D$1:D$13,0))</f>
        <v>2</v>
      </c>
      <c r="J923" s="1">
        <v>43870</v>
      </c>
      <c r="K923" s="6" t="s">
        <v>263</v>
      </c>
      <c r="L923" s="36" t="str">
        <f t="shared" si="56"/>
        <v>09/02/2020 18:35</v>
      </c>
      <c r="M923" s="1">
        <v>43870</v>
      </c>
      <c r="N923" s="6" t="s">
        <v>637</v>
      </c>
      <c r="O923" s="36" t="str">
        <f t="shared" si="57"/>
        <v>09/02/2020 20:15</v>
      </c>
      <c r="P923" s="46">
        <f t="shared" si="58"/>
        <v>6.9444444445252884E-2</v>
      </c>
      <c r="Q923" s="48">
        <v>0</v>
      </c>
      <c r="R923" s="47">
        <f t="shared" si="59"/>
        <v>100.00000000116415</v>
      </c>
      <c r="S923" s="6" t="s">
        <v>1105</v>
      </c>
      <c r="T923" s="6" t="s">
        <v>1106</v>
      </c>
      <c r="U923" s="6" t="s">
        <v>44</v>
      </c>
      <c r="V923" s="6" t="s">
        <v>2443</v>
      </c>
      <c r="W923" s="7">
        <v>0</v>
      </c>
      <c r="X923" s="7">
        <v>0.03</v>
      </c>
      <c r="Y923" s="7">
        <v>0</v>
      </c>
      <c r="Z923" s="7">
        <v>0</v>
      </c>
      <c r="AA923" s="7">
        <v>0</v>
      </c>
      <c r="AB923" s="7">
        <v>0</v>
      </c>
      <c r="AC923" s="7">
        <v>0</v>
      </c>
      <c r="AD923" s="7">
        <v>0</v>
      </c>
      <c r="AE923">
        <v>3</v>
      </c>
      <c r="AF923">
        <v>0</v>
      </c>
      <c r="AG923">
        <v>0</v>
      </c>
      <c r="AH923">
        <v>0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</row>
    <row r="924" spans="1:44" x14ac:dyDescent="0.25">
      <c r="A924">
        <v>1545985</v>
      </c>
      <c r="B924">
        <v>725401</v>
      </c>
      <c r="C924">
        <v>22.081264833425799</v>
      </c>
      <c r="D924">
        <v>39.361553076211202</v>
      </c>
      <c r="E924" s="68" t="s">
        <v>1042</v>
      </c>
      <c r="F924" s="8">
        <f>INDEX(Δεδομένα!$P:$P,MATCH('2020'!E924,Δεδομένα!$O:$O,0))</f>
        <v>116</v>
      </c>
      <c r="G924" s="6" t="s">
        <v>294</v>
      </c>
      <c r="H924" s="2" t="str">
        <f>INDEX(Δεδομένα!B$1:B$51,MATCH('2020'!G924,Δεδομένα!A$1:A$51,0))</f>
        <v>ΘΕΣΣΑΛΙΑΣ</v>
      </c>
      <c r="I924" s="8">
        <f>INDEX(Δεδομένα!E$1:E$13,MATCH('2020'!H924,Δεδομένα!D$1:D$13,0))</f>
        <v>6</v>
      </c>
      <c r="J924" s="1">
        <v>43870</v>
      </c>
      <c r="K924" s="6" t="s">
        <v>1184</v>
      </c>
      <c r="L924" s="36" t="str">
        <f t="shared" si="56"/>
        <v>09/02/2020 18:25</v>
      </c>
      <c r="M924" s="1">
        <v>43870</v>
      </c>
      <c r="N924" s="6" t="s">
        <v>337</v>
      </c>
      <c r="O924" s="36" t="str">
        <f t="shared" si="57"/>
        <v>09/02/2020 18:40</v>
      </c>
      <c r="P924" s="46">
        <f t="shared" si="58"/>
        <v>1.0416666671517305E-2</v>
      </c>
      <c r="Q924" s="48">
        <v>0</v>
      </c>
      <c r="R924" s="47">
        <f t="shared" si="59"/>
        <v>15.000000006984919</v>
      </c>
      <c r="S924" s="6" t="s">
        <v>294</v>
      </c>
      <c r="T924" s="6" t="s">
        <v>1043</v>
      </c>
      <c r="U924" s="6" t="s">
        <v>654</v>
      </c>
      <c r="V924" s="6" t="s">
        <v>2442</v>
      </c>
      <c r="W924" s="7">
        <v>0</v>
      </c>
      <c r="X924" s="7">
        <v>0</v>
      </c>
      <c r="Y924" s="7">
        <v>0</v>
      </c>
      <c r="Z924" s="7">
        <v>0.1</v>
      </c>
      <c r="AA924" s="7">
        <v>0</v>
      </c>
      <c r="AB924" s="7">
        <v>0</v>
      </c>
      <c r="AC924" s="7">
        <v>0</v>
      </c>
      <c r="AD924" s="7">
        <v>0</v>
      </c>
      <c r="AE924">
        <v>2</v>
      </c>
      <c r="AF924">
        <v>0</v>
      </c>
      <c r="AG924">
        <v>0</v>
      </c>
      <c r="AH924">
        <v>0</v>
      </c>
      <c r="AI924">
        <v>0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</row>
    <row r="925" spans="1:44" x14ac:dyDescent="0.25">
      <c r="A925">
        <v>1538648</v>
      </c>
      <c r="B925">
        <v>725266</v>
      </c>
      <c r="C925">
        <v>21.2603656337131</v>
      </c>
      <c r="D925">
        <v>40.413095794748301</v>
      </c>
      <c r="E925" s="68" t="s">
        <v>1062</v>
      </c>
      <c r="F925" s="8">
        <f>INDEX(Δεδομένα!$P:$P,MATCH('2020'!E925,Δεδομένα!$O:$O,0))</f>
        <v>77</v>
      </c>
      <c r="G925" s="6" t="s">
        <v>1063</v>
      </c>
      <c r="H925" s="2" t="str">
        <f>INDEX(Δεδομένα!B$1:B$51,MATCH('2020'!G925,Δεδομένα!A$1:A$51,0))</f>
        <v>ΔΥΤΙΚΗΣ ΜΑΚΕΔΟΝΙΑΣ</v>
      </c>
      <c r="I925" s="8">
        <f>INDEX(Δεδομένα!E$1:E$13,MATCH('2020'!H925,Δεδομένα!D$1:D$13,0))</f>
        <v>4</v>
      </c>
      <c r="J925" s="1">
        <v>43870</v>
      </c>
      <c r="K925" s="6" t="s">
        <v>82</v>
      </c>
      <c r="L925" s="36" t="str">
        <f t="shared" si="56"/>
        <v>09/02/2020 12:04</v>
      </c>
      <c r="M925" s="1">
        <v>43870</v>
      </c>
      <c r="N925" s="6" t="s">
        <v>91</v>
      </c>
      <c r="O925" s="36" t="str">
        <f t="shared" si="57"/>
        <v>09/02/2020 12:34</v>
      </c>
      <c r="P925" s="46">
        <f t="shared" si="58"/>
        <v>2.0833333328482695E-2</v>
      </c>
      <c r="Q925" s="48">
        <v>0</v>
      </c>
      <c r="R925" s="47">
        <f t="shared" si="59"/>
        <v>29.999999993015081</v>
      </c>
      <c r="S925" s="6" t="s">
        <v>1260</v>
      </c>
      <c r="T925" s="6" t="s">
        <v>1066</v>
      </c>
      <c r="U925" s="6" t="s">
        <v>2413</v>
      </c>
      <c r="V925" s="6" t="s">
        <v>2414</v>
      </c>
      <c r="W925" s="7">
        <v>0</v>
      </c>
      <c r="X925" s="7">
        <v>0</v>
      </c>
      <c r="Y925" s="7">
        <v>0</v>
      </c>
      <c r="Z925" s="7">
        <v>0</v>
      </c>
      <c r="AA925" s="7">
        <v>0</v>
      </c>
      <c r="AB925" s="7">
        <v>0.01</v>
      </c>
      <c r="AC925" s="7">
        <v>0</v>
      </c>
      <c r="AD925" s="7">
        <v>0</v>
      </c>
      <c r="AE925">
        <v>2</v>
      </c>
      <c r="AF925">
        <v>0</v>
      </c>
      <c r="AG925">
        <v>0</v>
      </c>
      <c r="AH925">
        <v>0</v>
      </c>
      <c r="AI925">
        <v>0</v>
      </c>
      <c r="AJ925">
        <v>1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</row>
    <row r="926" spans="1:44" x14ac:dyDescent="0.25">
      <c r="A926">
        <v>1538650</v>
      </c>
      <c r="B926">
        <v>725276</v>
      </c>
      <c r="C926">
        <v>20.9769974707608</v>
      </c>
      <c r="D926">
        <v>40.504234779927998</v>
      </c>
      <c r="E926" s="68" t="s">
        <v>2243</v>
      </c>
      <c r="F926" s="8">
        <f>INDEX(Δεδομένα!$P:$P,MATCH('2020'!E926,Δεδομένα!$O:$O,0))</f>
        <v>76</v>
      </c>
      <c r="G926" s="6" t="s">
        <v>1063</v>
      </c>
      <c r="H926" s="2" t="str">
        <f>INDEX(Δεδομένα!B$1:B$51,MATCH('2020'!G926,Δεδομένα!A$1:A$51,0))</f>
        <v>ΔΥΤΙΚΗΣ ΜΑΚΕΔΟΝΙΑΣ</v>
      </c>
      <c r="I926" s="8">
        <f>INDEX(Δεδομένα!E$1:E$13,MATCH('2020'!H926,Δεδομένα!D$1:D$13,0))</f>
        <v>4</v>
      </c>
      <c r="J926" s="1">
        <v>43870</v>
      </c>
      <c r="K926" s="6" t="s">
        <v>481</v>
      </c>
      <c r="L926" s="36" t="str">
        <f t="shared" si="56"/>
        <v>09/02/2020 12:50</v>
      </c>
      <c r="M926" s="1">
        <v>43870</v>
      </c>
      <c r="N926" s="6" t="s">
        <v>542</v>
      </c>
      <c r="O926" s="36" t="str">
        <f t="shared" si="57"/>
        <v>09/02/2020 14:30</v>
      </c>
      <c r="P926" s="46">
        <f t="shared" si="58"/>
        <v>6.9444444445252884E-2</v>
      </c>
      <c r="Q926" s="48">
        <v>0</v>
      </c>
      <c r="R926" s="47">
        <f t="shared" si="59"/>
        <v>100.00000000116415</v>
      </c>
      <c r="S926" s="6" t="s">
        <v>1260</v>
      </c>
      <c r="T926" s="6" t="s">
        <v>2244</v>
      </c>
      <c r="U926" s="6" t="s">
        <v>73</v>
      </c>
      <c r="V926" s="6" t="s">
        <v>2417</v>
      </c>
      <c r="W926" s="7">
        <v>0</v>
      </c>
      <c r="X926" s="7">
        <v>0</v>
      </c>
      <c r="Y926" s="7">
        <v>0</v>
      </c>
      <c r="Z926" s="7">
        <v>2.5</v>
      </c>
      <c r="AA926" s="7">
        <v>0</v>
      </c>
      <c r="AB926" s="7">
        <v>0</v>
      </c>
      <c r="AC926" s="7">
        <v>0</v>
      </c>
      <c r="AD926" s="7">
        <v>0</v>
      </c>
      <c r="AE926">
        <v>2</v>
      </c>
      <c r="AF926">
        <v>0</v>
      </c>
      <c r="AG926">
        <v>0</v>
      </c>
      <c r="AH926">
        <v>0</v>
      </c>
      <c r="AI926">
        <v>0</v>
      </c>
      <c r="AJ926">
        <v>1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</row>
    <row r="927" spans="1:44" x14ac:dyDescent="0.25">
      <c r="A927">
        <v>1538654</v>
      </c>
      <c r="B927">
        <v>725319</v>
      </c>
      <c r="C927">
        <v>21.1732918590045</v>
      </c>
      <c r="D927">
        <v>40.490924352715503</v>
      </c>
      <c r="E927" s="68" t="s">
        <v>1259</v>
      </c>
      <c r="F927" s="8">
        <f>INDEX(Δεδομένα!$P:$P,MATCH('2020'!E927,Δεδομένα!$O:$O,0))</f>
        <v>75</v>
      </c>
      <c r="G927" s="6" t="s">
        <v>1063</v>
      </c>
      <c r="H927" s="2" t="str">
        <f>INDEX(Δεδομένα!B$1:B$51,MATCH('2020'!G927,Δεδομένα!A$1:A$51,0))</f>
        <v>ΔΥΤΙΚΗΣ ΜΑΚΕΔΟΝΙΑΣ</v>
      </c>
      <c r="I927" s="8">
        <f>INDEX(Δεδομένα!E$1:E$13,MATCH('2020'!H927,Δεδομένα!D$1:D$13,0))</f>
        <v>4</v>
      </c>
      <c r="J927" s="1">
        <v>43870</v>
      </c>
      <c r="K927" s="6" t="s">
        <v>1039</v>
      </c>
      <c r="L927" s="36" t="str">
        <f t="shared" si="56"/>
        <v>09/02/2020 14:29</v>
      </c>
      <c r="M927" s="1">
        <v>43870</v>
      </c>
      <c r="N927" s="6" t="s">
        <v>153</v>
      </c>
      <c r="O927" s="36" t="str">
        <f t="shared" si="57"/>
        <v>09/02/2020 16:15</v>
      </c>
      <c r="P927" s="46">
        <f t="shared" si="58"/>
        <v>7.3611111110949423E-2</v>
      </c>
      <c r="Q927" s="48">
        <v>0</v>
      </c>
      <c r="R927" s="47">
        <f t="shared" si="59"/>
        <v>105.99999999976717</v>
      </c>
      <c r="S927" s="6" t="s">
        <v>1260</v>
      </c>
      <c r="T927" s="6" t="s">
        <v>1261</v>
      </c>
      <c r="U927" s="6" t="s">
        <v>2424</v>
      </c>
      <c r="V927" s="6" t="s">
        <v>2425</v>
      </c>
      <c r="W927" s="7">
        <v>0</v>
      </c>
      <c r="X927" s="7">
        <v>0.5</v>
      </c>
      <c r="Y927" s="7">
        <v>0</v>
      </c>
      <c r="Z927" s="7">
        <v>0</v>
      </c>
      <c r="AA927" s="7">
        <v>0</v>
      </c>
      <c r="AB927" s="7">
        <v>7</v>
      </c>
      <c r="AC927" s="7">
        <v>0</v>
      </c>
      <c r="AD927" s="7">
        <v>0</v>
      </c>
      <c r="AE927">
        <v>2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</row>
    <row r="928" spans="1:44" x14ac:dyDescent="0.25">
      <c r="A928">
        <v>1538591</v>
      </c>
      <c r="B928">
        <v>725339</v>
      </c>
      <c r="C928">
        <v>22.5033705060088</v>
      </c>
      <c r="D928">
        <v>40.946745966242098</v>
      </c>
      <c r="E928" s="68" t="s">
        <v>229</v>
      </c>
      <c r="F928" s="8">
        <f>INDEX(Δεδομένα!$P:$P,MATCH('2020'!E928,Δεδομένα!$O:$O,0))</f>
        <v>60</v>
      </c>
      <c r="G928" s="6" t="s">
        <v>223</v>
      </c>
      <c r="H928" s="2" t="str">
        <f>INDEX(Δεδομένα!B$1:B$51,MATCH('2020'!G928,Δεδομένα!A$1:A$51,0))</f>
        <v>ΚΕΝΤΡΙΚΗΣ ΜΑΚΕΔΟΝΙΑΣ</v>
      </c>
      <c r="I928" s="8">
        <f>INDEX(Δεδομένα!E$1:E$13,MATCH('2020'!H928,Δεδομένα!D$1:D$13,0))</f>
        <v>3</v>
      </c>
      <c r="J928" s="1">
        <v>43870</v>
      </c>
      <c r="K928" s="6" t="s">
        <v>1102</v>
      </c>
      <c r="L928" s="36" t="str">
        <f t="shared" si="56"/>
        <v>09/02/2020 15:10</v>
      </c>
      <c r="M928" s="1">
        <v>43870</v>
      </c>
      <c r="N928" s="6" t="s">
        <v>1373</v>
      </c>
      <c r="O928" s="36" t="str">
        <f t="shared" si="57"/>
        <v>09/02/2020 16:50</v>
      </c>
      <c r="P928" s="46">
        <f t="shared" si="58"/>
        <v>6.9444444445252884E-2</v>
      </c>
      <c r="Q928" s="48">
        <v>0</v>
      </c>
      <c r="R928" s="47">
        <f t="shared" si="59"/>
        <v>100.00000000116415</v>
      </c>
      <c r="S928" s="6" t="s">
        <v>232</v>
      </c>
      <c r="T928" s="6" t="s">
        <v>226</v>
      </c>
      <c r="U928" s="6" t="s">
        <v>44</v>
      </c>
      <c r="V928" s="6" t="s">
        <v>2430</v>
      </c>
      <c r="W928" s="7">
        <v>0</v>
      </c>
      <c r="X928" s="7">
        <v>0</v>
      </c>
      <c r="Y928" s="7">
        <v>0</v>
      </c>
      <c r="Z928" s="7">
        <v>0.4</v>
      </c>
      <c r="AA928" s="7">
        <v>0</v>
      </c>
      <c r="AB928" s="7">
        <v>0</v>
      </c>
      <c r="AC928" s="7">
        <v>0</v>
      </c>
      <c r="AD928" s="7">
        <v>0</v>
      </c>
      <c r="AE928">
        <v>2</v>
      </c>
      <c r="AF928">
        <v>0</v>
      </c>
      <c r="AG928">
        <v>0</v>
      </c>
      <c r="AH928">
        <v>0</v>
      </c>
      <c r="AI928">
        <v>1</v>
      </c>
      <c r="AJ928">
        <v>1</v>
      </c>
      <c r="AK928">
        <v>0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0</v>
      </c>
    </row>
    <row r="929" spans="1:44" x14ac:dyDescent="0.25">
      <c r="A929">
        <v>1539128</v>
      </c>
      <c r="B929">
        <v>725387</v>
      </c>
      <c r="C929">
        <v>22.616351631013298</v>
      </c>
      <c r="D929">
        <v>41.021976458158797</v>
      </c>
      <c r="E929" s="68" t="s">
        <v>222</v>
      </c>
      <c r="F929" s="8">
        <f>INDEX(Δεδομένα!$P:$P,MATCH('2020'!E929,Δεδομένα!$O:$O,0))</f>
        <v>59</v>
      </c>
      <c r="G929" s="6" t="s">
        <v>223</v>
      </c>
      <c r="H929" s="2" t="str">
        <f>INDEX(Δεδομένα!B$1:B$51,MATCH('2020'!G929,Δεδομένα!A$1:A$51,0))</f>
        <v>ΚΕΝΤΡΙΚΗΣ ΜΑΚΕΔΟΝΙΑΣ</v>
      </c>
      <c r="I929" s="8">
        <f>INDEX(Δεδομένα!E$1:E$13,MATCH('2020'!H929,Δεδομένα!D$1:D$13,0))</f>
        <v>3</v>
      </c>
      <c r="J929" s="1">
        <v>43870</v>
      </c>
      <c r="K929" s="6" t="s">
        <v>289</v>
      </c>
      <c r="L929" s="36" t="str">
        <f t="shared" si="56"/>
        <v>09/02/2020 17:55</v>
      </c>
      <c r="M929" s="1">
        <v>43870</v>
      </c>
      <c r="N929" s="6" t="s">
        <v>700</v>
      </c>
      <c r="O929" s="36" t="str">
        <f t="shared" si="57"/>
        <v>09/02/2020 19:45</v>
      </c>
      <c r="P929" s="46">
        <f t="shared" si="58"/>
        <v>7.6388888883229811E-2</v>
      </c>
      <c r="Q929" s="48">
        <v>0</v>
      </c>
      <c r="R929" s="47">
        <f t="shared" si="59"/>
        <v>109.99999999185093</v>
      </c>
      <c r="S929" s="6" t="s">
        <v>223</v>
      </c>
      <c r="T929" s="6" t="s">
        <v>226</v>
      </c>
      <c r="U929" s="6" t="s">
        <v>44</v>
      </c>
      <c r="V929" s="6" t="s">
        <v>1087</v>
      </c>
      <c r="W929" s="7">
        <v>0</v>
      </c>
      <c r="X929" s="7">
        <v>0</v>
      </c>
      <c r="Y929" s="7">
        <v>0</v>
      </c>
      <c r="Z929" s="7">
        <v>0</v>
      </c>
      <c r="AA929" s="7">
        <v>1</v>
      </c>
      <c r="AB929" s="7">
        <v>0</v>
      </c>
      <c r="AC929" s="7">
        <v>0</v>
      </c>
      <c r="AD929" s="7">
        <v>0</v>
      </c>
      <c r="AE929">
        <v>2</v>
      </c>
      <c r="AF929">
        <v>0</v>
      </c>
      <c r="AG929">
        <v>0</v>
      </c>
      <c r="AH929">
        <v>0</v>
      </c>
      <c r="AI929">
        <v>0</v>
      </c>
      <c r="AJ929">
        <v>1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</row>
    <row r="930" spans="1:44" x14ac:dyDescent="0.25">
      <c r="A930">
        <v>1539058</v>
      </c>
      <c r="B930">
        <v>725397</v>
      </c>
      <c r="C930">
        <v>21.567176134337501</v>
      </c>
      <c r="D930">
        <v>40.377925311955202</v>
      </c>
      <c r="E930" s="68" t="s">
        <v>245</v>
      </c>
      <c r="F930" s="8">
        <f>INDEX(Δεδομένα!$P:$P,MATCH('2020'!E930,Δεδομένα!$O:$O,0))</f>
        <v>71</v>
      </c>
      <c r="G930" s="6" t="s">
        <v>246</v>
      </c>
      <c r="H930" s="2" t="str">
        <f>INDEX(Δεδομένα!B$1:B$51,MATCH('2020'!G930,Δεδομένα!A$1:A$51,0))</f>
        <v>ΔΥΤΙΚΗΣ ΜΑΚΕΔΟΝΙΑΣ</v>
      </c>
      <c r="I930" s="8">
        <f>INDEX(Δεδομένα!E$1:E$13,MATCH('2020'!H930,Δεδομένα!D$1:D$13,0))</f>
        <v>4</v>
      </c>
      <c r="J930" s="1">
        <v>43870</v>
      </c>
      <c r="K930" s="6" t="s">
        <v>1337</v>
      </c>
      <c r="L930" s="36" t="str">
        <f t="shared" si="56"/>
        <v>09/02/2020 18:22</v>
      </c>
      <c r="M930" s="1">
        <v>43871</v>
      </c>
      <c r="N930" s="6" t="s">
        <v>2441</v>
      </c>
      <c r="O930" s="36" t="str">
        <f t="shared" si="57"/>
        <v>10/02/2020 01:50</v>
      </c>
      <c r="P930" s="46">
        <f t="shared" si="58"/>
        <v>0.31111111111385981</v>
      </c>
      <c r="Q930" s="48">
        <v>0</v>
      </c>
      <c r="R930" s="47">
        <f t="shared" si="59"/>
        <v>448.00000000395812</v>
      </c>
      <c r="S930" s="6" t="s">
        <v>1838</v>
      </c>
      <c r="T930" s="6" t="s">
        <v>248</v>
      </c>
      <c r="U930" s="6" t="s">
        <v>44</v>
      </c>
      <c r="V930" s="6" t="s">
        <v>1839</v>
      </c>
      <c r="W930" s="7">
        <v>0</v>
      </c>
      <c r="X930" s="7">
        <v>0</v>
      </c>
      <c r="Y930" s="7">
        <v>0</v>
      </c>
      <c r="Z930" s="7">
        <v>50</v>
      </c>
      <c r="AA930" s="7">
        <v>0</v>
      </c>
      <c r="AB930" s="7">
        <v>0</v>
      </c>
      <c r="AC930" s="7">
        <v>0</v>
      </c>
      <c r="AD930" s="7">
        <v>0</v>
      </c>
      <c r="AE930">
        <v>6</v>
      </c>
      <c r="AF930">
        <v>0</v>
      </c>
      <c r="AG930">
        <v>0</v>
      </c>
      <c r="AH930">
        <v>0</v>
      </c>
      <c r="AI930">
        <v>0</v>
      </c>
      <c r="AJ930">
        <v>2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</row>
    <row r="931" spans="1:44" x14ac:dyDescent="0.25">
      <c r="A931">
        <v>1560730</v>
      </c>
      <c r="B931">
        <v>725418</v>
      </c>
      <c r="C931">
        <v>22.808780818962202</v>
      </c>
      <c r="D931">
        <v>37.922788854530701</v>
      </c>
      <c r="E931" s="68" t="s">
        <v>810</v>
      </c>
      <c r="F931" s="8">
        <f>INDEX(Δεδομένα!$P:$P,MATCH('2020'!E931,Δεδομένα!$O:$O,0))</f>
        <v>157</v>
      </c>
      <c r="G931" s="6" t="s">
        <v>391</v>
      </c>
      <c r="H931" s="2" t="str">
        <f>INDEX(Δεδομένα!B$1:B$51,MATCH('2020'!G931,Δεδομένα!A$1:A$51,0))</f>
        <v>ΠΕΛΛΟΠΟΝΗΣΟΥ</v>
      </c>
      <c r="I931" s="8">
        <f>INDEX(Δεδομένα!E$1:E$13,MATCH('2020'!H931,Δεδομένα!D$1:D$13,0))</f>
        <v>8</v>
      </c>
      <c r="J931" s="1">
        <v>43870</v>
      </c>
      <c r="K931" s="6" t="s">
        <v>1698</v>
      </c>
      <c r="L931" s="36" t="str">
        <f t="shared" si="56"/>
        <v>09/02/2020 17:54</v>
      </c>
      <c r="M931" s="1">
        <v>43870</v>
      </c>
      <c r="N931" s="6" t="s">
        <v>2128</v>
      </c>
      <c r="O931" s="36" t="str">
        <f t="shared" si="57"/>
        <v>09/02/2020 18:34</v>
      </c>
      <c r="P931" s="46">
        <f t="shared" si="58"/>
        <v>2.7777777773735579E-2</v>
      </c>
      <c r="Q931" s="48">
        <v>0</v>
      </c>
      <c r="R931" s="47">
        <f t="shared" si="59"/>
        <v>39.999999994179234</v>
      </c>
      <c r="S931" s="6" t="s">
        <v>44</v>
      </c>
      <c r="T931" s="6" t="s">
        <v>1012</v>
      </c>
      <c r="U931" s="6" t="s">
        <v>2445</v>
      </c>
      <c r="V931" s="6" t="s">
        <v>2446</v>
      </c>
      <c r="W931" s="7">
        <v>0</v>
      </c>
      <c r="X931" s="7">
        <v>0</v>
      </c>
      <c r="Y931" s="7">
        <v>0</v>
      </c>
      <c r="Z931" s="7">
        <v>0.1</v>
      </c>
      <c r="AA931" s="7">
        <v>0</v>
      </c>
      <c r="AB931" s="7">
        <v>0</v>
      </c>
      <c r="AC931" s="7">
        <v>0</v>
      </c>
      <c r="AD931" s="7">
        <v>0</v>
      </c>
      <c r="AE931">
        <v>2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</row>
    <row r="932" spans="1:44" x14ac:dyDescent="0.25">
      <c r="A932">
        <v>1538220</v>
      </c>
      <c r="B932">
        <v>725273</v>
      </c>
      <c r="C932">
        <v>22.1999970934218</v>
      </c>
      <c r="D932">
        <v>39.979102923046</v>
      </c>
      <c r="E932" s="68" t="s">
        <v>1022</v>
      </c>
      <c r="F932" s="8">
        <f>INDEX(Δεδομένα!$P:$P,MATCH('2020'!E932,Δεδομένα!$O:$O,0))</f>
        <v>103</v>
      </c>
      <c r="G932" s="6" t="s">
        <v>288</v>
      </c>
      <c r="H932" s="2" t="str">
        <f>INDEX(Δεδομένα!B$1:B$51,MATCH('2020'!G932,Δεδομένα!A$1:A$51,0))</f>
        <v>ΘΕΣΣΑΛΙΑΣ</v>
      </c>
      <c r="I932" s="8">
        <f>INDEX(Δεδομένα!E$1:E$13,MATCH('2020'!H932,Δεδομένα!D$1:D$13,0))</f>
        <v>6</v>
      </c>
      <c r="J932" s="1">
        <v>43870</v>
      </c>
      <c r="K932" s="6" t="s">
        <v>349</v>
      </c>
      <c r="L932" s="36" t="str">
        <f t="shared" si="56"/>
        <v>09/02/2020 12:35</v>
      </c>
      <c r="M932" s="1">
        <v>43870</v>
      </c>
      <c r="N932" s="6" t="s">
        <v>440</v>
      </c>
      <c r="O932" s="36" t="str">
        <f t="shared" si="57"/>
        <v>09/02/2020 13:15</v>
      </c>
      <c r="P932" s="46">
        <f t="shared" si="58"/>
        <v>2.7777777781011537E-2</v>
      </c>
      <c r="Q932" s="48">
        <v>0</v>
      </c>
      <c r="R932" s="47">
        <f t="shared" si="59"/>
        <v>40.000000004656613</v>
      </c>
      <c r="S932" s="6" t="s">
        <v>1025</v>
      </c>
      <c r="T932" s="6" t="s">
        <v>1026</v>
      </c>
      <c r="U932" s="6" t="s">
        <v>44</v>
      </c>
      <c r="V932" s="6" t="s">
        <v>2416</v>
      </c>
      <c r="W932" s="7">
        <v>0</v>
      </c>
      <c r="X932" s="7">
        <v>0</v>
      </c>
      <c r="Y932" s="7">
        <v>0</v>
      </c>
      <c r="Z932" s="7">
        <v>0.1</v>
      </c>
      <c r="AA932" s="7">
        <v>0</v>
      </c>
      <c r="AB932" s="7">
        <v>0</v>
      </c>
      <c r="AC932" s="7">
        <v>0</v>
      </c>
      <c r="AD932" s="7">
        <v>0</v>
      </c>
      <c r="AE932">
        <v>2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</row>
    <row r="933" spans="1:44" x14ac:dyDescent="0.25">
      <c r="A933">
        <v>1540081</v>
      </c>
      <c r="B933">
        <v>725288</v>
      </c>
      <c r="C933">
        <v>21.872608330116002</v>
      </c>
      <c r="D933">
        <v>37.086154491338803</v>
      </c>
      <c r="E933" s="68" t="s">
        <v>937</v>
      </c>
      <c r="F933" s="8">
        <f>INDEX(Δεδομένα!$P:$P,MATCH('2020'!E933,Δεδομένα!$O:$O,0))</f>
        <v>143</v>
      </c>
      <c r="G933" s="6" t="s">
        <v>841</v>
      </c>
      <c r="H933" s="2" t="str">
        <f>INDEX(Δεδομένα!B$1:B$51,MATCH('2020'!G933,Δεδομένα!A$1:A$51,0))</f>
        <v>ΠΕΛΛΟΠΟΝΗΣΟΥ</v>
      </c>
      <c r="I933" s="8">
        <f>INDEX(Δεδομένα!E$1:E$13,MATCH('2020'!H933,Δεδομένα!D$1:D$13,0))</f>
        <v>8</v>
      </c>
      <c r="J933" s="1">
        <v>43870</v>
      </c>
      <c r="K933" s="6" t="s">
        <v>1243</v>
      </c>
      <c r="L933" s="36" t="str">
        <f t="shared" si="56"/>
        <v>09/02/2020 13:26</v>
      </c>
      <c r="M933" s="1">
        <v>43870</v>
      </c>
      <c r="N933" s="6" t="s">
        <v>363</v>
      </c>
      <c r="O933" s="36" t="str">
        <f t="shared" si="57"/>
        <v>09/02/2020 14:40</v>
      </c>
      <c r="P933" s="46">
        <f t="shared" si="58"/>
        <v>5.1388888889050577E-2</v>
      </c>
      <c r="Q933" s="48">
        <v>0</v>
      </c>
      <c r="R933" s="47">
        <f t="shared" si="59"/>
        <v>74.000000000232831</v>
      </c>
      <c r="S933" s="6" t="s">
        <v>842</v>
      </c>
      <c r="T933" s="6" t="s">
        <v>984</v>
      </c>
      <c r="U933" s="6" t="s">
        <v>44</v>
      </c>
      <c r="V933" s="6" t="s">
        <v>2420</v>
      </c>
      <c r="W933" s="7">
        <v>0</v>
      </c>
      <c r="X933" s="7">
        <v>0</v>
      </c>
      <c r="Y933" s="7">
        <v>0</v>
      </c>
      <c r="Z933" s="7">
        <v>0</v>
      </c>
      <c r="AA933" s="7">
        <v>0.1</v>
      </c>
      <c r="AB933" s="7">
        <v>0</v>
      </c>
      <c r="AC933" s="7">
        <v>0</v>
      </c>
      <c r="AD933" s="7">
        <v>0</v>
      </c>
      <c r="AE933">
        <v>2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</row>
    <row r="934" spans="1:44" x14ac:dyDescent="0.25">
      <c r="A934">
        <v>1538593</v>
      </c>
      <c r="B934">
        <v>725267</v>
      </c>
      <c r="C934">
        <v>24.887574763519499</v>
      </c>
      <c r="D934">
        <v>41.049236952323398</v>
      </c>
      <c r="E934" s="68" t="s">
        <v>120</v>
      </c>
      <c r="F934" s="8">
        <f>INDEX(Δεδομένα!$P:$P,MATCH('2020'!E934,Δεδομένα!$O:$O,0))</f>
        <v>30</v>
      </c>
      <c r="G934" s="6" t="s">
        <v>121</v>
      </c>
      <c r="H934" s="2" t="str">
        <f>INDEX(Δεδομένα!B$1:B$51,MATCH('2020'!G934,Δεδομένα!A$1:A$51,0))</f>
        <v>ΑΝΑΤΟΛΙΚΗΣ ΜΑΚΕΔΟΝΙΑΣ ΚΑΙ ΘΡΑΚΗΣ</v>
      </c>
      <c r="I934" s="8">
        <f>INDEX(Δεδομένα!E$1:E$13,MATCH('2020'!H934,Δεδομένα!D$1:D$13,0))</f>
        <v>2</v>
      </c>
      <c r="J934" s="1">
        <v>43870</v>
      </c>
      <c r="K934" s="6" t="s">
        <v>1143</v>
      </c>
      <c r="L934" s="36" t="str">
        <f t="shared" si="56"/>
        <v>09/02/2020 12:22</v>
      </c>
      <c r="M934" s="1">
        <v>43870</v>
      </c>
      <c r="N934" s="6" t="s">
        <v>1358</v>
      </c>
      <c r="O934" s="36" t="str">
        <f t="shared" si="57"/>
        <v>09/02/2020 14:09</v>
      </c>
      <c r="P934" s="46">
        <f t="shared" si="58"/>
        <v>7.4305555557657499E-2</v>
      </c>
      <c r="Q934" s="48">
        <v>0</v>
      </c>
      <c r="R934" s="47">
        <f t="shared" si="59"/>
        <v>107.0000000030268</v>
      </c>
      <c r="S934" s="6" t="s">
        <v>121</v>
      </c>
      <c r="T934" s="6" t="s">
        <v>129</v>
      </c>
      <c r="U934" s="6" t="s">
        <v>44</v>
      </c>
      <c r="V934" s="6" t="s">
        <v>2415</v>
      </c>
      <c r="W934" s="7">
        <v>0</v>
      </c>
      <c r="X934" s="7">
        <v>0</v>
      </c>
      <c r="Y934" s="7">
        <v>0</v>
      </c>
      <c r="Z934" s="7">
        <v>0.5</v>
      </c>
      <c r="AA934" s="7">
        <v>0</v>
      </c>
      <c r="AB934" s="7">
        <v>0</v>
      </c>
      <c r="AC934" s="7">
        <v>0</v>
      </c>
      <c r="AD934" s="7">
        <v>0</v>
      </c>
      <c r="AE934">
        <v>2</v>
      </c>
      <c r="AF934">
        <v>0</v>
      </c>
      <c r="AG934">
        <v>1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</row>
    <row r="935" spans="1:44" x14ac:dyDescent="0.25">
      <c r="A935">
        <v>1538307</v>
      </c>
      <c r="B935">
        <v>725318</v>
      </c>
      <c r="C935">
        <v>22.493310928344702</v>
      </c>
      <c r="D935">
        <v>40.780193328857401</v>
      </c>
      <c r="E935" s="68" t="s">
        <v>873</v>
      </c>
      <c r="F935" s="8">
        <f>INDEX(Δεδομένα!$P:$P,MATCH('2020'!E935,Δεδομένα!$O:$O,0))</f>
        <v>61</v>
      </c>
      <c r="G935" s="6" t="s">
        <v>874</v>
      </c>
      <c r="H935" s="2" t="str">
        <f>INDEX(Δεδομένα!B$1:B$51,MATCH('2020'!G935,Δεδομένα!A$1:A$51,0))</f>
        <v>ΚΕΝΤΡΙΚΗΣ ΜΑΚΕΔΟΝΙΑΣ</v>
      </c>
      <c r="I935" s="8">
        <f>INDEX(Δεδομένα!E$1:E$13,MATCH('2020'!H935,Δεδομένα!D$1:D$13,0))</f>
        <v>3</v>
      </c>
      <c r="J935" s="1">
        <v>43870</v>
      </c>
      <c r="K935" s="6" t="s">
        <v>2421</v>
      </c>
      <c r="L935" s="36" t="str">
        <f t="shared" si="56"/>
        <v>09/02/2020 14:27</v>
      </c>
      <c r="M935" s="1">
        <v>43870</v>
      </c>
      <c r="N935" s="6" t="s">
        <v>277</v>
      </c>
      <c r="O935" s="36" t="str">
        <f t="shared" si="57"/>
        <v>09/02/2020 14:55</v>
      </c>
      <c r="P935" s="46">
        <f t="shared" si="58"/>
        <v>1.9444444449618459E-2</v>
      </c>
      <c r="Q935" s="48">
        <v>0</v>
      </c>
      <c r="R935" s="47">
        <f t="shared" si="59"/>
        <v>28.000000007450581</v>
      </c>
      <c r="S935" s="6" t="s">
        <v>877</v>
      </c>
      <c r="T935" s="6" t="s">
        <v>878</v>
      </c>
      <c r="U935" s="6" t="s">
        <v>2422</v>
      </c>
      <c r="V935" s="6" t="s">
        <v>2423</v>
      </c>
      <c r="W935" s="7">
        <v>0</v>
      </c>
      <c r="X935" s="7">
        <v>0</v>
      </c>
      <c r="Y935" s="7">
        <v>0</v>
      </c>
      <c r="Z935" s="7">
        <v>0.1</v>
      </c>
      <c r="AA935" s="7">
        <v>0</v>
      </c>
      <c r="AB935" s="7">
        <v>0</v>
      </c>
      <c r="AC935" s="7">
        <v>0</v>
      </c>
      <c r="AD935" s="7">
        <v>0</v>
      </c>
      <c r="AE935">
        <v>2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</row>
    <row r="936" spans="1:44" x14ac:dyDescent="0.25">
      <c r="A936">
        <v>1546283</v>
      </c>
      <c r="B936">
        <v>725310</v>
      </c>
      <c r="C936">
        <v>25.229703497313199</v>
      </c>
      <c r="D936">
        <v>41.0855873219136</v>
      </c>
      <c r="E936" s="68" t="s">
        <v>907</v>
      </c>
      <c r="F936" s="8">
        <f>INDEX(Δεδομένα!$P:$P,MATCH('2020'!E936,Δεδομένα!$O:$O,0))</f>
        <v>21</v>
      </c>
      <c r="G936" s="6" t="s">
        <v>64</v>
      </c>
      <c r="H936" s="2" t="str">
        <f>INDEX(Δεδομένα!B$1:B$51,MATCH('2020'!G936,Δεδομένα!A$1:A$51,0))</f>
        <v>ΑΝΑΤΟΛΙΚΗΣ ΜΑΚΕΔΟΝΙΑΣ ΚΑΙ ΘΡΑΚΗΣ</v>
      </c>
      <c r="I936" s="8">
        <f>INDEX(Δεδομένα!E$1:E$13,MATCH('2020'!H936,Δεδομένα!D$1:D$13,0))</f>
        <v>2</v>
      </c>
      <c r="J936" s="1">
        <v>43870</v>
      </c>
      <c r="K936" s="6" t="s">
        <v>362</v>
      </c>
      <c r="L936" s="36" t="str">
        <f t="shared" si="56"/>
        <v>09/02/2020 14:00</v>
      </c>
      <c r="M936" s="1">
        <v>43870</v>
      </c>
      <c r="N936" s="6" t="s">
        <v>131</v>
      </c>
      <c r="O936" s="36" t="str">
        <f t="shared" si="57"/>
        <v>09/02/2020 14:50</v>
      </c>
      <c r="P936" s="46">
        <f t="shared" si="58"/>
        <v>3.4722222218988463E-2</v>
      </c>
      <c r="Q936" s="48">
        <v>0</v>
      </c>
      <c r="R936" s="47">
        <f t="shared" si="59"/>
        <v>49.999999995343387</v>
      </c>
      <c r="S936" s="6" t="s">
        <v>44</v>
      </c>
      <c r="T936" s="6" t="s">
        <v>909</v>
      </c>
      <c r="U936" s="6" t="s">
        <v>44</v>
      </c>
      <c r="V936" s="6" t="s">
        <v>911</v>
      </c>
      <c r="W936" s="7">
        <v>0</v>
      </c>
      <c r="X936" s="7">
        <v>0</v>
      </c>
      <c r="Y936" s="7">
        <v>0</v>
      </c>
      <c r="Z936" s="7">
        <v>1</v>
      </c>
      <c r="AA936" s="7">
        <v>1</v>
      </c>
      <c r="AB936" s="7">
        <v>0</v>
      </c>
      <c r="AC936" s="7">
        <v>0</v>
      </c>
      <c r="AD936" s="7">
        <v>0</v>
      </c>
      <c r="AE936">
        <v>2</v>
      </c>
      <c r="AF936">
        <v>0</v>
      </c>
      <c r="AG936">
        <v>0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</row>
    <row r="937" spans="1:44" x14ac:dyDescent="0.25">
      <c r="A937">
        <v>1538662</v>
      </c>
      <c r="B937">
        <v>725286</v>
      </c>
      <c r="C937">
        <v>26.979185056814899</v>
      </c>
      <c r="D937">
        <v>37.763638287582403</v>
      </c>
      <c r="E937" s="68" t="s">
        <v>545</v>
      </c>
      <c r="F937" s="8">
        <f>INDEX(Δεδομένα!$P:$P,MATCH('2020'!E937,Δεδομένα!$O:$O,0))</f>
        <v>204</v>
      </c>
      <c r="G937" s="6" t="s">
        <v>546</v>
      </c>
      <c r="H937" s="2" t="str">
        <f>INDEX(Δεδομένα!B$1:B$51,MATCH('2020'!G937,Δεδομένα!A$1:A$51,0))</f>
        <v>ΚΡΗΤΗΣ</v>
      </c>
      <c r="I937" s="8">
        <f>INDEX(Δεδομένα!E$1:E$13,MATCH('2020'!H937,Δεδομένα!D$1:D$13,0))</f>
        <v>12</v>
      </c>
      <c r="J937" s="1">
        <v>43870</v>
      </c>
      <c r="K937" s="6" t="s">
        <v>1788</v>
      </c>
      <c r="L937" s="36" t="str">
        <f t="shared" si="56"/>
        <v>09/02/2020 13:13</v>
      </c>
      <c r="M937" s="1">
        <v>43870</v>
      </c>
      <c r="N937" s="6" t="s">
        <v>172</v>
      </c>
      <c r="O937" s="36" t="str">
        <f t="shared" si="57"/>
        <v>09/02/2020 14:07</v>
      </c>
      <c r="P937" s="46">
        <f t="shared" si="58"/>
        <v>3.7499999998544808E-2</v>
      </c>
      <c r="Q937" s="48">
        <v>0</v>
      </c>
      <c r="R937" s="47">
        <f t="shared" si="59"/>
        <v>53.999999997904524</v>
      </c>
      <c r="S937" s="6" t="s">
        <v>546</v>
      </c>
      <c r="T937" s="6" t="s">
        <v>548</v>
      </c>
      <c r="U937" s="6" t="s">
        <v>44</v>
      </c>
      <c r="V937" s="6" t="s">
        <v>2419</v>
      </c>
      <c r="W937" s="7">
        <v>0</v>
      </c>
      <c r="X937" s="7">
        <v>0.01</v>
      </c>
      <c r="Y937" s="7">
        <v>0</v>
      </c>
      <c r="Z937" s="7">
        <v>0</v>
      </c>
      <c r="AA937" s="7">
        <v>0</v>
      </c>
      <c r="AB937" s="7">
        <v>0</v>
      </c>
      <c r="AC937" s="7">
        <v>0</v>
      </c>
      <c r="AD937" s="7">
        <v>0</v>
      </c>
      <c r="AE937">
        <v>3</v>
      </c>
      <c r="AF937">
        <v>0</v>
      </c>
      <c r="AG937">
        <v>0</v>
      </c>
      <c r="AH937">
        <v>0</v>
      </c>
      <c r="AI937">
        <v>0</v>
      </c>
      <c r="AJ937">
        <v>1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</row>
    <row r="938" spans="1:44" x14ac:dyDescent="0.25">
      <c r="A938">
        <v>1538663</v>
      </c>
      <c r="B938">
        <v>755291</v>
      </c>
      <c r="C938">
        <v>24.859515125080399</v>
      </c>
      <c r="D938">
        <v>41.190864663833402</v>
      </c>
      <c r="E938" s="68" t="s">
        <v>545</v>
      </c>
      <c r="F938" s="8">
        <f>INDEX(Δεδομένα!$P:$P,MATCH('2020'!E938,Δεδομένα!$O:$O,0))</f>
        <v>204</v>
      </c>
      <c r="G938" s="6" t="s">
        <v>546</v>
      </c>
      <c r="H938" s="2" t="str">
        <f>INDEX(Δεδομένα!B$1:B$51,MATCH('2020'!G938,Δεδομένα!A$1:A$51,0))</f>
        <v>ΚΡΗΤΗΣ</v>
      </c>
      <c r="I938" s="8">
        <f>INDEX(Δεδομένα!E$1:E$13,MATCH('2020'!H938,Δεδομένα!D$1:D$13,0))</f>
        <v>12</v>
      </c>
      <c r="J938" s="1">
        <v>43870</v>
      </c>
      <c r="K938" s="6" t="s">
        <v>1156</v>
      </c>
      <c r="L938" s="36" t="str">
        <f t="shared" si="56"/>
        <v>09/02/2020 13:44</v>
      </c>
      <c r="M938" s="1">
        <v>43870</v>
      </c>
      <c r="N938" s="6" t="s">
        <v>172</v>
      </c>
      <c r="O938" s="36" t="str">
        <f t="shared" si="57"/>
        <v>09/02/2020 14:07</v>
      </c>
      <c r="P938" s="46">
        <f t="shared" si="58"/>
        <v>1.597222221607808E-2</v>
      </c>
      <c r="Q938" s="48">
        <v>0</v>
      </c>
      <c r="R938" s="47">
        <f t="shared" si="59"/>
        <v>22.999999991152436</v>
      </c>
      <c r="S938" s="6" t="s">
        <v>546</v>
      </c>
      <c r="T938" s="6" t="s">
        <v>548</v>
      </c>
      <c r="U938" s="6" t="s">
        <v>44</v>
      </c>
      <c r="V938" s="6" t="s">
        <v>2419</v>
      </c>
      <c r="W938" s="7">
        <v>0</v>
      </c>
      <c r="X938" s="7">
        <v>0.01</v>
      </c>
      <c r="Y938" s="7">
        <v>0</v>
      </c>
      <c r="Z938" s="7">
        <v>0</v>
      </c>
      <c r="AA938" s="7">
        <v>0</v>
      </c>
      <c r="AB938" s="7">
        <v>0</v>
      </c>
      <c r="AC938" s="7">
        <v>0</v>
      </c>
      <c r="AD938" s="7">
        <v>0</v>
      </c>
      <c r="AE938">
        <v>3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</row>
    <row r="939" spans="1:44" x14ac:dyDescent="0.25">
      <c r="A939">
        <v>1538745</v>
      </c>
      <c r="B939">
        <v>725280</v>
      </c>
      <c r="C939">
        <v>21.7341935527832</v>
      </c>
      <c r="D939">
        <v>39.515311441862004</v>
      </c>
      <c r="E939" s="68" t="s">
        <v>1155</v>
      </c>
      <c r="F939" s="8">
        <f>INDEX(Δεδομένα!$P:$P,MATCH('2020'!E939,Δεδομένα!$O:$O,0))</f>
        <v>111</v>
      </c>
      <c r="G939" s="6" t="s">
        <v>884</v>
      </c>
      <c r="H939" s="2" t="str">
        <f>INDEX(Δεδομένα!B$1:B$51,MATCH('2020'!G939,Δεδομένα!A$1:A$51,0))</f>
        <v>ΘΕΣΣΑΛΙΑΣ</v>
      </c>
      <c r="I939" s="8">
        <f>INDEX(Δεδομένα!E$1:E$13,MATCH('2020'!H939,Δεδομένα!D$1:D$13,0))</f>
        <v>6</v>
      </c>
      <c r="J939" s="1">
        <v>43870</v>
      </c>
      <c r="K939" s="6" t="s">
        <v>111</v>
      </c>
      <c r="L939" s="36" t="str">
        <f t="shared" si="56"/>
        <v>09/02/2020 12:25</v>
      </c>
      <c r="M939" s="1">
        <v>43870</v>
      </c>
      <c r="N939" s="6" t="s">
        <v>616</v>
      </c>
      <c r="O939" s="36" t="str">
        <f t="shared" si="57"/>
        <v>09/02/2020 13:30</v>
      </c>
      <c r="P939" s="46">
        <f t="shared" si="58"/>
        <v>4.5138888890505768E-2</v>
      </c>
      <c r="Q939" s="48">
        <v>0</v>
      </c>
      <c r="R939" s="47">
        <f t="shared" si="59"/>
        <v>65.000000002328306</v>
      </c>
      <c r="S939" s="6" t="s">
        <v>884</v>
      </c>
      <c r="T939" s="6" t="s">
        <v>2418</v>
      </c>
      <c r="U939" s="6" t="s">
        <v>44</v>
      </c>
      <c r="V939" s="6" t="s">
        <v>2109</v>
      </c>
      <c r="W939" s="7">
        <v>0</v>
      </c>
      <c r="X939" s="7">
        <v>0</v>
      </c>
      <c r="Y939" s="7">
        <v>0</v>
      </c>
      <c r="Z939" s="7">
        <v>0</v>
      </c>
      <c r="AA939" s="7">
        <v>0.01</v>
      </c>
      <c r="AB939" s="7">
        <v>0</v>
      </c>
      <c r="AC939" s="7">
        <v>0</v>
      </c>
      <c r="AD939" s="7">
        <v>0</v>
      </c>
      <c r="AE939">
        <v>3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</row>
    <row r="940" spans="1:44" x14ac:dyDescent="0.25">
      <c r="A940">
        <v>1542898</v>
      </c>
      <c r="B940">
        <v>725364</v>
      </c>
      <c r="C940">
        <v>22.759882117293401</v>
      </c>
      <c r="D940">
        <v>38.644390962255301</v>
      </c>
      <c r="E940" s="68" t="s">
        <v>2250</v>
      </c>
      <c r="F940" s="8">
        <f>INDEX(Δεδομένα!$P:$P,MATCH('2020'!E940,Δεδομένα!$O:$O,0))</f>
        <v>164</v>
      </c>
      <c r="G940" s="6" t="s">
        <v>399</v>
      </c>
      <c r="H940" s="2" t="str">
        <f>INDEX(Δεδομένα!B$1:B$51,MATCH('2020'!G940,Δεδομένα!A$1:A$51,0))</f>
        <v>ΣΤΕΡΕΑΣ ΕΛΛΑΔΟΣ</v>
      </c>
      <c r="I940" s="8">
        <f>INDEX(Δεδομένα!E$1:E$13,MATCH('2020'!H940,Δεδομένα!D$1:D$13,0))</f>
        <v>9</v>
      </c>
      <c r="J940" s="1">
        <v>43870</v>
      </c>
      <c r="K940" s="6" t="s">
        <v>201</v>
      </c>
      <c r="L940" s="36" t="str">
        <f t="shared" si="56"/>
        <v>09/02/2020 16:40</v>
      </c>
      <c r="M940" s="1">
        <v>43870</v>
      </c>
      <c r="N940" s="6" t="s">
        <v>53</v>
      </c>
      <c r="O940" s="36" t="str">
        <f t="shared" si="57"/>
        <v>09/02/2020 18:57</v>
      </c>
      <c r="P940" s="46">
        <f t="shared" si="58"/>
        <v>9.5138888886140194E-2</v>
      </c>
      <c r="Q940" s="48">
        <v>0</v>
      </c>
      <c r="R940" s="47">
        <f t="shared" si="59"/>
        <v>136.99999999604188</v>
      </c>
      <c r="S940" s="6" t="s">
        <v>401</v>
      </c>
      <c r="T940" s="6" t="s">
        <v>2251</v>
      </c>
      <c r="U940" s="6" t="s">
        <v>2437</v>
      </c>
      <c r="V940" s="6" t="s">
        <v>2438</v>
      </c>
      <c r="W940" s="7">
        <v>0</v>
      </c>
      <c r="X940" s="7">
        <v>1</v>
      </c>
      <c r="Y940" s="7">
        <v>0</v>
      </c>
      <c r="Z940" s="7">
        <v>2</v>
      </c>
      <c r="AA940" s="7">
        <v>0</v>
      </c>
      <c r="AB940" s="7">
        <v>0</v>
      </c>
      <c r="AC940" s="7">
        <v>2</v>
      </c>
      <c r="AD940" s="7">
        <v>0</v>
      </c>
      <c r="AE940">
        <v>4</v>
      </c>
      <c r="AF940">
        <v>0</v>
      </c>
      <c r="AG940">
        <v>0</v>
      </c>
      <c r="AH940">
        <v>0</v>
      </c>
      <c r="AI940">
        <v>0</v>
      </c>
      <c r="AJ940">
        <v>2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</row>
    <row r="941" spans="1:44" x14ac:dyDescent="0.25">
      <c r="A941">
        <v>1538412</v>
      </c>
      <c r="B941">
        <v>725385</v>
      </c>
      <c r="C941">
        <v>22.209217325576301</v>
      </c>
      <c r="D941">
        <v>38.961892815426701</v>
      </c>
      <c r="E941" s="68" t="s">
        <v>417</v>
      </c>
      <c r="F941" s="8">
        <f>INDEX(Δεδομένα!$P:$P,MATCH('2020'!E941,Δεδομένα!$O:$O,0))</f>
        <v>168</v>
      </c>
      <c r="G941" s="6" t="s">
        <v>399</v>
      </c>
      <c r="H941" s="2" t="str">
        <f>INDEX(Δεδομένα!B$1:B$51,MATCH('2020'!G941,Δεδομένα!A$1:A$51,0))</f>
        <v>ΣΤΕΡΕΑΣ ΕΛΛΑΔΟΣ</v>
      </c>
      <c r="I941" s="8">
        <f>INDEX(Δεδομένα!E$1:E$13,MATCH('2020'!H941,Δεδομένα!D$1:D$13,0))</f>
        <v>9</v>
      </c>
      <c r="J941" s="1">
        <v>43870</v>
      </c>
      <c r="K941" s="6" t="s">
        <v>1268</v>
      </c>
      <c r="L941" s="36" t="str">
        <f t="shared" si="56"/>
        <v>09/02/2020 18:08</v>
      </c>
      <c r="M941" s="1">
        <v>43870</v>
      </c>
      <c r="N941" s="6" t="s">
        <v>142</v>
      </c>
      <c r="O941" s="36" t="str">
        <f t="shared" si="57"/>
        <v>09/02/2020 19:20</v>
      </c>
      <c r="P941" s="46">
        <f t="shared" si="58"/>
        <v>4.9999999995634425E-2</v>
      </c>
      <c r="Q941" s="48">
        <v>0</v>
      </c>
      <c r="R941" s="47">
        <f t="shared" si="59"/>
        <v>71.999999993713573</v>
      </c>
      <c r="S941" s="6" t="s">
        <v>420</v>
      </c>
      <c r="T941" s="6" t="s">
        <v>421</v>
      </c>
      <c r="U941" s="6" t="s">
        <v>44</v>
      </c>
      <c r="V941" s="6" t="s">
        <v>2440</v>
      </c>
      <c r="W941" s="7">
        <v>0</v>
      </c>
      <c r="X941" s="7">
        <v>10</v>
      </c>
      <c r="Y941" s="7">
        <v>0</v>
      </c>
      <c r="Z941" s="7">
        <v>0</v>
      </c>
      <c r="AA941" s="7">
        <v>0</v>
      </c>
      <c r="AB941" s="7">
        <v>0</v>
      </c>
      <c r="AC941" s="7">
        <v>0</v>
      </c>
      <c r="AD941" s="7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</row>
    <row r="942" spans="1:44" x14ac:dyDescent="0.25">
      <c r="A942">
        <v>1550939</v>
      </c>
      <c r="B942">
        <v>725359</v>
      </c>
      <c r="C942">
        <v>23.6944818585802</v>
      </c>
      <c r="D942">
        <v>35.500272695295102</v>
      </c>
      <c r="E942" s="68" t="s">
        <v>1691</v>
      </c>
      <c r="F942" s="8">
        <f>INDEX(Δεδομένα!$P:$P,MATCH('2020'!E942,Δεδομένα!$O:$O,0))</f>
        <v>217</v>
      </c>
      <c r="G942" s="6" t="s">
        <v>775</v>
      </c>
      <c r="H942" s="2" t="str">
        <f>INDEX(Δεδομένα!B$1:B$51,MATCH('2020'!G942,Δεδομένα!A$1:A$51,0))</f>
        <v>ΚΡΗΤΗΣ</v>
      </c>
      <c r="I942" s="8">
        <f>INDEX(Δεδομένα!E$1:E$13,MATCH('2020'!H942,Δεδομένα!D$1:D$13,0))</f>
        <v>12</v>
      </c>
      <c r="J942" s="1">
        <v>43870</v>
      </c>
      <c r="K942" s="6" t="s">
        <v>581</v>
      </c>
      <c r="L942" s="36" t="str">
        <f t="shared" si="56"/>
        <v>09/02/2020 15:40</v>
      </c>
      <c r="M942" s="1">
        <v>43870</v>
      </c>
      <c r="N942" s="6" t="s">
        <v>1459</v>
      </c>
      <c r="O942" s="36" t="str">
        <f t="shared" si="57"/>
        <v>09/02/2020 17:08</v>
      </c>
      <c r="P942" s="46">
        <f t="shared" si="58"/>
        <v>6.1111111106583849E-2</v>
      </c>
      <c r="Q942" s="48">
        <v>0</v>
      </c>
      <c r="R942" s="47">
        <f t="shared" si="59"/>
        <v>87.999999993480742</v>
      </c>
      <c r="S942" s="6" t="s">
        <v>775</v>
      </c>
      <c r="T942" s="6" t="s">
        <v>788</v>
      </c>
      <c r="U942" s="6" t="s">
        <v>1735</v>
      </c>
      <c r="V942" s="6" t="s">
        <v>2434</v>
      </c>
      <c r="W942" s="7">
        <v>0</v>
      </c>
      <c r="X942" s="7">
        <v>0</v>
      </c>
      <c r="Y942" s="7">
        <v>0</v>
      </c>
      <c r="Z942" s="7">
        <v>0</v>
      </c>
      <c r="AA942" s="7">
        <v>0.05</v>
      </c>
      <c r="AB942" s="7">
        <v>0</v>
      </c>
      <c r="AC942" s="7">
        <v>0</v>
      </c>
      <c r="AD942" s="7">
        <v>0</v>
      </c>
      <c r="AE942">
        <v>2</v>
      </c>
      <c r="AF942">
        <v>0</v>
      </c>
      <c r="AG942">
        <v>0</v>
      </c>
      <c r="AH942">
        <v>0</v>
      </c>
      <c r="AI942">
        <v>0</v>
      </c>
      <c r="AJ942">
        <v>1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</row>
    <row r="943" spans="1:44" x14ac:dyDescent="0.25">
      <c r="A943">
        <v>1547227</v>
      </c>
      <c r="B943">
        <v>725567</v>
      </c>
      <c r="C943">
        <v>21.876739606137999</v>
      </c>
      <c r="D943">
        <v>38.497968378155598</v>
      </c>
      <c r="E943" s="68" t="s">
        <v>975</v>
      </c>
      <c r="F943" s="8">
        <f>INDEX(Δεδομένα!$P:$P,MATCH('2020'!E943,Δεδομένα!$O:$O,0))</f>
        <v>130</v>
      </c>
      <c r="G943" s="6" t="s">
        <v>335</v>
      </c>
      <c r="H943" s="2" t="str">
        <f>INDEX(Δεδομένα!B$1:B$51,MATCH('2020'!G943,Δεδομένα!A$1:A$51,0))</f>
        <v>ΔΥΤΙΚΗΣ ΕΛΛΑΔΟΣ</v>
      </c>
      <c r="I943" s="8">
        <f>INDEX(Δεδομένα!E$1:E$13,MATCH('2020'!H943,Δεδομένα!D$1:D$13,0))</f>
        <v>7</v>
      </c>
      <c r="J943" s="1">
        <v>43871</v>
      </c>
      <c r="K943" s="6" t="s">
        <v>91</v>
      </c>
      <c r="L943" s="36" t="str">
        <f t="shared" si="56"/>
        <v>10/02/2020 12:34</v>
      </c>
      <c r="M943" s="1">
        <v>43871</v>
      </c>
      <c r="N943" s="6" t="s">
        <v>616</v>
      </c>
      <c r="O943" s="36" t="str">
        <f t="shared" si="57"/>
        <v>10/02/2020 13:30</v>
      </c>
      <c r="P943" s="46">
        <f t="shared" si="58"/>
        <v>3.888888889196096E-2</v>
      </c>
      <c r="Q943" s="48">
        <v>0</v>
      </c>
      <c r="R943" s="47">
        <f t="shared" si="59"/>
        <v>56.000000004423782</v>
      </c>
      <c r="S943" s="6" t="s">
        <v>44</v>
      </c>
      <c r="T943" s="6" t="s">
        <v>339</v>
      </c>
      <c r="U943" s="6" t="s">
        <v>44</v>
      </c>
      <c r="V943" s="6" t="s">
        <v>2455</v>
      </c>
      <c r="W943" s="7">
        <v>0</v>
      </c>
      <c r="X943" s="7">
        <v>0.5</v>
      </c>
      <c r="Y943" s="7">
        <v>0</v>
      </c>
      <c r="Z943" s="7">
        <v>0</v>
      </c>
      <c r="AA943" s="7">
        <v>0</v>
      </c>
      <c r="AB943" s="7">
        <v>0</v>
      </c>
      <c r="AC943" s="7">
        <v>0</v>
      </c>
      <c r="AD943" s="7">
        <v>0</v>
      </c>
      <c r="AE943">
        <v>4</v>
      </c>
      <c r="AF943">
        <v>0</v>
      </c>
      <c r="AG943">
        <v>0</v>
      </c>
      <c r="AH943">
        <v>0</v>
      </c>
      <c r="AI943">
        <v>0</v>
      </c>
      <c r="AJ943">
        <v>2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</row>
    <row r="944" spans="1:44" x14ac:dyDescent="0.25">
      <c r="A944">
        <v>1538777</v>
      </c>
      <c r="B944">
        <v>725573</v>
      </c>
      <c r="C944">
        <v>21.458382424723599</v>
      </c>
      <c r="D944">
        <v>38.3603812217086</v>
      </c>
      <c r="E944" s="68" t="s">
        <v>334</v>
      </c>
      <c r="F944" s="8">
        <f>INDEX(Δεδομένα!$P:$P,MATCH('2020'!E944,Δεδομένα!$O:$O,0))</f>
        <v>127</v>
      </c>
      <c r="G944" s="6" t="s">
        <v>335</v>
      </c>
      <c r="H944" s="2" t="str">
        <f>INDEX(Δεδομένα!B$1:B$51,MATCH('2020'!G944,Δεδομένα!A$1:A$51,0))</f>
        <v>ΔΥΤΙΚΗΣ ΕΛΛΑΔΟΣ</v>
      </c>
      <c r="I944" s="8">
        <f>INDEX(Δεδομένα!E$1:E$13,MATCH('2020'!H944,Δεδομένα!D$1:D$13,0))</f>
        <v>7</v>
      </c>
      <c r="J944" s="1">
        <v>43871</v>
      </c>
      <c r="K944" s="6" t="s">
        <v>171</v>
      </c>
      <c r="L944" s="36" t="str">
        <f t="shared" si="56"/>
        <v>10/02/2020 13:00</v>
      </c>
      <c r="M944" s="1">
        <v>43871</v>
      </c>
      <c r="N944" s="6" t="s">
        <v>503</v>
      </c>
      <c r="O944" s="36" t="str">
        <f t="shared" si="57"/>
        <v>10/02/2020 13:38</v>
      </c>
      <c r="P944" s="46">
        <f t="shared" si="58"/>
        <v>2.6388888894871343E-2</v>
      </c>
      <c r="Q944" s="48">
        <v>0</v>
      </c>
      <c r="R944" s="47">
        <f t="shared" si="59"/>
        <v>38.000000008614734</v>
      </c>
      <c r="S944" s="6" t="s">
        <v>338</v>
      </c>
      <c r="T944" s="6" t="s">
        <v>343</v>
      </c>
      <c r="U944" s="6" t="s">
        <v>344</v>
      </c>
      <c r="V944" s="6" t="s">
        <v>2456</v>
      </c>
      <c r="W944" s="7">
        <v>0</v>
      </c>
      <c r="X944" s="7">
        <v>0</v>
      </c>
      <c r="Y944" s="7">
        <v>0</v>
      </c>
      <c r="Z944" s="7">
        <v>0</v>
      </c>
      <c r="AA944" s="7">
        <v>1</v>
      </c>
      <c r="AB944" s="7">
        <v>0</v>
      </c>
      <c r="AC944" s="7">
        <v>0</v>
      </c>
      <c r="AD944" s="7">
        <v>0</v>
      </c>
      <c r="AE944">
        <v>2</v>
      </c>
      <c r="AF944">
        <v>0</v>
      </c>
      <c r="AG944">
        <v>0</v>
      </c>
      <c r="AH944">
        <v>0</v>
      </c>
      <c r="AI944">
        <v>0</v>
      </c>
      <c r="AJ944">
        <v>1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</row>
    <row r="945" spans="1:44" x14ac:dyDescent="0.25">
      <c r="A945">
        <v>1538783</v>
      </c>
      <c r="B945">
        <v>725667</v>
      </c>
      <c r="C945">
        <v>21.294831415385801</v>
      </c>
      <c r="D945">
        <v>38.439627735244599</v>
      </c>
      <c r="E945" s="68" t="s">
        <v>334</v>
      </c>
      <c r="F945" s="8">
        <f>INDEX(Δεδομένα!$P:$P,MATCH('2020'!E945,Δεδομένα!$O:$O,0))</f>
        <v>127</v>
      </c>
      <c r="G945" s="6" t="s">
        <v>335</v>
      </c>
      <c r="H945" s="2" t="str">
        <f>INDEX(Δεδομένα!B$1:B$51,MATCH('2020'!G945,Δεδομένα!A$1:A$51,0))</f>
        <v>ΔΥΤΙΚΗΣ ΕΛΛΑΔΟΣ</v>
      </c>
      <c r="I945" s="8">
        <f>INDEX(Δεδομένα!E$1:E$13,MATCH('2020'!H945,Δεδομένα!D$1:D$13,0))</f>
        <v>7</v>
      </c>
      <c r="J945" s="1">
        <v>43871</v>
      </c>
      <c r="K945" s="6" t="s">
        <v>207</v>
      </c>
      <c r="L945" s="36" t="str">
        <f t="shared" si="56"/>
        <v>10/02/2020 18:00</v>
      </c>
      <c r="M945" s="1">
        <v>43871</v>
      </c>
      <c r="N945" s="6" t="s">
        <v>327</v>
      </c>
      <c r="O945" s="36" t="str">
        <f t="shared" si="57"/>
        <v>10/02/2020 18:50</v>
      </c>
      <c r="P945" s="46">
        <f t="shared" si="58"/>
        <v>3.4722222218988463E-2</v>
      </c>
      <c r="Q945" s="48">
        <v>0</v>
      </c>
      <c r="R945" s="47">
        <f t="shared" si="59"/>
        <v>49.999999995343387</v>
      </c>
      <c r="S945" s="6" t="s">
        <v>338</v>
      </c>
      <c r="T945" s="6" t="s">
        <v>343</v>
      </c>
      <c r="U945" s="6" t="s">
        <v>44</v>
      </c>
      <c r="V945" s="6" t="s">
        <v>2475</v>
      </c>
      <c r="W945" s="7">
        <v>0</v>
      </c>
      <c r="X945" s="7">
        <v>0</v>
      </c>
      <c r="Y945" s="7">
        <v>0</v>
      </c>
      <c r="Z945" s="7">
        <v>0</v>
      </c>
      <c r="AA945" s="7">
        <v>1</v>
      </c>
      <c r="AB945" s="7">
        <v>0</v>
      </c>
      <c r="AC945" s="7">
        <v>0</v>
      </c>
      <c r="AD945" s="7">
        <v>0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</row>
    <row r="946" spans="1:44" x14ac:dyDescent="0.25">
      <c r="A946">
        <v>1539262</v>
      </c>
      <c r="B946">
        <v>725625</v>
      </c>
      <c r="C946">
        <v>22.782594250443999</v>
      </c>
      <c r="D946">
        <v>37.371010338530901</v>
      </c>
      <c r="E946" s="68" t="s">
        <v>1246</v>
      </c>
      <c r="F946" s="8">
        <f>INDEX(Δεδομένα!$P:$P,MATCH('2020'!E946,Δεδομένα!$O:$O,0))</f>
        <v>138</v>
      </c>
      <c r="G946" s="6" t="s">
        <v>932</v>
      </c>
      <c r="H946" s="2" t="str">
        <f>INDEX(Δεδομένα!B$1:B$51,MATCH('2020'!G946,Δεδομένα!A$1:A$51,0))</f>
        <v>ΠΕΛΛΟΠΟΝΗΣΟΥ</v>
      </c>
      <c r="I946" s="8">
        <f>INDEX(Δεδομένα!E$1:E$13,MATCH('2020'!H946,Δεδομένα!D$1:D$13,0))</f>
        <v>8</v>
      </c>
      <c r="J946" s="1">
        <v>43871</v>
      </c>
      <c r="K946" s="6" t="s">
        <v>1454</v>
      </c>
      <c r="L946" s="36" t="str">
        <f t="shared" si="56"/>
        <v>10/02/2020 15:32</v>
      </c>
      <c r="M946" s="1">
        <v>43871</v>
      </c>
      <c r="N946" s="6" t="s">
        <v>231</v>
      </c>
      <c r="O946" s="36" t="str">
        <f t="shared" si="57"/>
        <v>10/02/2020 17:20</v>
      </c>
      <c r="P946" s="46">
        <f t="shared" si="58"/>
        <v>7.4999999997089617E-2</v>
      </c>
      <c r="Q946" s="48">
        <v>0</v>
      </c>
      <c r="R946" s="47">
        <f t="shared" si="59"/>
        <v>107.99999999580905</v>
      </c>
      <c r="S946" s="6" t="s">
        <v>1247</v>
      </c>
      <c r="T946" s="6" t="s">
        <v>2468</v>
      </c>
      <c r="U946" s="6" t="s">
        <v>44</v>
      </c>
      <c r="V946" s="6" t="s">
        <v>2469</v>
      </c>
      <c r="W946" s="7">
        <v>0</v>
      </c>
      <c r="X946" s="7">
        <v>0</v>
      </c>
      <c r="Y946" s="7">
        <v>0</v>
      </c>
      <c r="Z946" s="7">
        <v>0.02</v>
      </c>
      <c r="AA946" s="7">
        <v>0</v>
      </c>
      <c r="AB946" s="7">
        <v>0</v>
      </c>
      <c r="AC946" s="7">
        <v>0</v>
      </c>
      <c r="AD946" s="7">
        <v>0</v>
      </c>
      <c r="AE946">
        <v>6</v>
      </c>
      <c r="AF946">
        <v>0</v>
      </c>
      <c r="AG946">
        <v>0</v>
      </c>
      <c r="AH946">
        <v>0</v>
      </c>
      <c r="AI946">
        <v>0</v>
      </c>
      <c r="AJ946">
        <v>3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</row>
    <row r="947" spans="1:44" x14ac:dyDescent="0.25">
      <c r="A947">
        <v>1538667</v>
      </c>
      <c r="B947">
        <v>725657</v>
      </c>
      <c r="C947">
        <v>23.185528669758899</v>
      </c>
      <c r="D947">
        <v>37.968049356214102</v>
      </c>
      <c r="E947" s="68" t="s">
        <v>57</v>
      </c>
      <c r="F947" s="8">
        <f>INDEX(Δεδομένα!$P:$P,MATCH('2020'!E947,Δεδομένα!$O:$O,0))</f>
        <v>13</v>
      </c>
      <c r="G947" s="6" t="s">
        <v>41</v>
      </c>
      <c r="H947" s="2" t="str">
        <f>INDEX(Δεδομένα!B$1:B$51,MATCH('2020'!G947,Δεδομένα!A$1:A$51,0))</f>
        <v>ΑΤΤΙΚΗΣ</v>
      </c>
      <c r="I947" s="8">
        <f>INDEX(Δεδομένα!E$1:E$13,MATCH('2020'!H947,Δεδομένα!D$1:D$13,0))</f>
        <v>1</v>
      </c>
      <c r="J947" s="1">
        <v>43871</v>
      </c>
      <c r="K947" s="6" t="s">
        <v>255</v>
      </c>
      <c r="L947" s="36" t="str">
        <f t="shared" si="56"/>
        <v>10/02/2020 17:45</v>
      </c>
      <c r="M947" s="1">
        <v>43871</v>
      </c>
      <c r="N947" s="6" t="s">
        <v>337</v>
      </c>
      <c r="O947" s="36" t="str">
        <f t="shared" si="57"/>
        <v>10/02/2020 18:40</v>
      </c>
      <c r="P947" s="46">
        <f t="shared" si="58"/>
        <v>3.8194444445252884E-2</v>
      </c>
      <c r="Q947" s="48">
        <v>0</v>
      </c>
      <c r="R947" s="47">
        <f t="shared" si="59"/>
        <v>55.000000001164153</v>
      </c>
      <c r="S947" s="6" t="s">
        <v>44</v>
      </c>
      <c r="T947" s="6" t="s">
        <v>60</v>
      </c>
      <c r="U947" s="6" t="s">
        <v>44</v>
      </c>
      <c r="V947" s="6" t="s">
        <v>2474</v>
      </c>
      <c r="W947" s="7">
        <v>0</v>
      </c>
      <c r="X947" s="7">
        <v>0.01</v>
      </c>
      <c r="Y947" s="7">
        <v>0</v>
      </c>
      <c r="Z947" s="7">
        <v>0</v>
      </c>
      <c r="AA947" s="7">
        <v>0</v>
      </c>
      <c r="AB947" s="7">
        <v>0</v>
      </c>
      <c r="AC947" s="7">
        <v>0</v>
      </c>
      <c r="AD947" s="7">
        <v>0</v>
      </c>
      <c r="AE947">
        <v>3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</row>
    <row r="948" spans="1:44" x14ac:dyDescent="0.25">
      <c r="A948">
        <v>1548774</v>
      </c>
      <c r="B948">
        <v>725561</v>
      </c>
      <c r="C948">
        <v>22.346183754111799</v>
      </c>
      <c r="D948">
        <v>38.121273317167798</v>
      </c>
      <c r="E948" s="68" t="s">
        <v>331</v>
      </c>
      <c r="F948" s="8">
        <f>INDEX(Δεδομένα!$P:$P,MATCH('2020'!E948,Δεδομένα!$O:$O,0))</f>
        <v>125</v>
      </c>
      <c r="G948" s="6" t="s">
        <v>303</v>
      </c>
      <c r="H948" s="2" t="str">
        <f>INDEX(Δεδομένα!B$1:B$51,MATCH('2020'!G948,Δεδομένα!A$1:A$51,0))</f>
        <v>ΔΥΤΙΚΗΣ ΕΛΛΑΔΟΣ</v>
      </c>
      <c r="I948" s="8">
        <f>INDEX(Δεδομένα!E$1:E$13,MATCH('2020'!H948,Δεδομένα!D$1:D$13,0))</f>
        <v>7</v>
      </c>
      <c r="J948" s="1">
        <v>43871</v>
      </c>
      <c r="K948" s="6" t="s">
        <v>2453</v>
      </c>
      <c r="L948" s="36" t="str">
        <f t="shared" si="56"/>
        <v>10/02/2020 08:55</v>
      </c>
      <c r="M948" s="1">
        <v>43871</v>
      </c>
      <c r="N948" s="6" t="s">
        <v>1089</v>
      </c>
      <c r="O948" s="36" t="str">
        <f t="shared" si="57"/>
        <v>10/02/2020 10:10</v>
      </c>
      <c r="P948" s="46">
        <f t="shared" si="58"/>
        <v>5.2083333328482695E-2</v>
      </c>
      <c r="Q948" s="48">
        <v>0</v>
      </c>
      <c r="R948" s="47">
        <f t="shared" si="59"/>
        <v>74.999999993015081</v>
      </c>
      <c r="S948" s="6" t="s">
        <v>315</v>
      </c>
      <c r="T948" s="6" t="s">
        <v>316</v>
      </c>
      <c r="U948" s="6" t="s">
        <v>44</v>
      </c>
      <c r="V948" s="6" t="s">
        <v>2454</v>
      </c>
      <c r="W948" s="7">
        <v>0</v>
      </c>
      <c r="X948" s="7">
        <v>0</v>
      </c>
      <c r="Y948" s="7">
        <v>0</v>
      </c>
      <c r="Z948" s="7">
        <v>0</v>
      </c>
      <c r="AA948" s="7">
        <v>0</v>
      </c>
      <c r="AB948" s="7">
        <v>0.25</v>
      </c>
      <c r="AC948" s="7">
        <v>0</v>
      </c>
      <c r="AD948" s="7">
        <v>0</v>
      </c>
      <c r="AE948">
        <v>2</v>
      </c>
      <c r="AF948">
        <v>0</v>
      </c>
      <c r="AG948">
        <v>0</v>
      </c>
      <c r="AH948">
        <v>0</v>
      </c>
      <c r="AI948">
        <v>0</v>
      </c>
      <c r="AJ948">
        <v>1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</row>
    <row r="949" spans="1:44" x14ac:dyDescent="0.25">
      <c r="A949">
        <v>1548766</v>
      </c>
      <c r="B949">
        <v>725617</v>
      </c>
      <c r="C949">
        <v>21.985261410114099</v>
      </c>
      <c r="D949">
        <v>38.293358821523299</v>
      </c>
      <c r="E949" s="68" t="s">
        <v>313</v>
      </c>
      <c r="F949" s="8">
        <f>INDEX(Δεδομένα!$P:$P,MATCH('2020'!E949,Δεδομένα!$O:$O,0))</f>
        <v>124</v>
      </c>
      <c r="G949" s="6" t="s">
        <v>303</v>
      </c>
      <c r="H949" s="2" t="str">
        <f>INDEX(Δεδομένα!B$1:B$51,MATCH('2020'!G949,Δεδομένα!A$1:A$51,0))</f>
        <v>ΔΥΤΙΚΗΣ ΕΛΛΑΔΟΣ</v>
      </c>
      <c r="I949" s="8">
        <f>INDEX(Δεδομένα!E$1:E$13,MATCH('2020'!H949,Δεδομένα!D$1:D$13,0))</f>
        <v>7</v>
      </c>
      <c r="J949" s="1">
        <v>43871</v>
      </c>
      <c r="K949" s="6" t="s">
        <v>1512</v>
      </c>
      <c r="L949" s="36" t="str">
        <f t="shared" si="56"/>
        <v>10/02/2020 15:08</v>
      </c>
      <c r="M949" s="1">
        <v>43871</v>
      </c>
      <c r="N949" s="6" t="s">
        <v>201</v>
      </c>
      <c r="O949" s="36" t="str">
        <f t="shared" si="57"/>
        <v>10/02/2020 16:40</v>
      </c>
      <c r="P949" s="46">
        <f t="shared" si="58"/>
        <v>6.3888888886140194E-2</v>
      </c>
      <c r="Q949" s="48">
        <v>0</v>
      </c>
      <c r="R949" s="47">
        <f t="shared" si="59"/>
        <v>91.999999996041879</v>
      </c>
      <c r="S949" s="6" t="s">
        <v>306</v>
      </c>
      <c r="T949" s="6" t="s">
        <v>316</v>
      </c>
      <c r="U949" s="6" t="s">
        <v>44</v>
      </c>
      <c r="V949" s="6" t="s">
        <v>2466</v>
      </c>
      <c r="W949" s="7">
        <v>0</v>
      </c>
      <c r="X949" s="7">
        <v>0</v>
      </c>
      <c r="Y949" s="7">
        <v>0</v>
      </c>
      <c r="Z949" s="7">
        <v>0</v>
      </c>
      <c r="AA949" s="7">
        <v>1</v>
      </c>
      <c r="AB949" s="7">
        <v>0</v>
      </c>
      <c r="AC949" s="7">
        <v>0</v>
      </c>
      <c r="AD949" s="7">
        <v>0</v>
      </c>
      <c r="AE949">
        <v>6</v>
      </c>
      <c r="AF949">
        <v>0</v>
      </c>
      <c r="AG949">
        <v>0</v>
      </c>
      <c r="AH949">
        <v>0</v>
      </c>
      <c r="AI949">
        <v>0</v>
      </c>
      <c r="AJ949">
        <v>3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</row>
    <row r="950" spans="1:44" x14ac:dyDescent="0.25">
      <c r="A950">
        <v>1539124</v>
      </c>
      <c r="B950">
        <v>725601</v>
      </c>
      <c r="C950">
        <v>23.1502809115185</v>
      </c>
      <c r="D950">
        <v>38.330765325913497</v>
      </c>
      <c r="E950" s="68" t="s">
        <v>845</v>
      </c>
      <c r="F950" s="8">
        <f>INDEX(Δεδομένα!$P:$P,MATCH('2020'!E950,Δεδομένα!$O:$O,0))</f>
        <v>176</v>
      </c>
      <c r="G950" s="6" t="s">
        <v>846</v>
      </c>
      <c r="H950" s="2" t="str">
        <f>INDEX(Δεδομένα!B$1:B$51,MATCH('2020'!G950,Δεδομένα!A$1:A$51,0))</f>
        <v>ΣΤΕΡΕΑΣ ΕΛΛΑΔΟΣ</v>
      </c>
      <c r="I950" s="8">
        <f>INDEX(Δεδομένα!E$1:E$13,MATCH('2020'!H950,Δεδομένα!D$1:D$13,0))</f>
        <v>9</v>
      </c>
      <c r="J950" s="1">
        <v>43871</v>
      </c>
      <c r="K950" s="6" t="s">
        <v>595</v>
      </c>
      <c r="L950" s="36" t="str">
        <f t="shared" si="56"/>
        <v>10/02/2020 14:20</v>
      </c>
      <c r="M950" s="1">
        <v>43871</v>
      </c>
      <c r="N950" s="6" t="s">
        <v>1102</v>
      </c>
      <c r="O950" s="36" t="str">
        <f t="shared" si="57"/>
        <v>10/02/2020 15:10</v>
      </c>
      <c r="P950" s="46">
        <f t="shared" si="58"/>
        <v>3.4722222226264421E-2</v>
      </c>
      <c r="Q950" s="48">
        <v>0</v>
      </c>
      <c r="R950" s="47">
        <f t="shared" si="59"/>
        <v>50.000000005820766</v>
      </c>
      <c r="S950" s="6" t="s">
        <v>1991</v>
      </c>
      <c r="T950" s="6" t="s">
        <v>2459</v>
      </c>
      <c r="U950" s="6" t="s">
        <v>2460</v>
      </c>
      <c r="V950" s="6" t="s">
        <v>2461</v>
      </c>
      <c r="W950" s="7">
        <v>0</v>
      </c>
      <c r="X950" s="7">
        <v>0.2</v>
      </c>
      <c r="Y950" s="7">
        <v>0</v>
      </c>
      <c r="Z950" s="7">
        <v>1</v>
      </c>
      <c r="AA950" s="7">
        <v>0</v>
      </c>
      <c r="AB950" s="7">
        <v>0</v>
      </c>
      <c r="AC950" s="7">
        <v>0</v>
      </c>
      <c r="AD950" s="7">
        <v>0</v>
      </c>
      <c r="AE950">
        <v>2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</row>
    <row r="951" spans="1:44" x14ac:dyDescent="0.25">
      <c r="A951">
        <v>1558552</v>
      </c>
      <c r="B951">
        <v>725643</v>
      </c>
      <c r="C951">
        <v>21.382181599057699</v>
      </c>
      <c r="D951">
        <v>37.783979355065703</v>
      </c>
      <c r="E951" s="68" t="s">
        <v>925</v>
      </c>
      <c r="F951" s="8">
        <f>INDEX(Δεδομένα!$P:$P,MATCH('2020'!E951,Δεδομένα!$O:$O,0))</f>
        <v>135</v>
      </c>
      <c r="G951" s="6" t="s">
        <v>357</v>
      </c>
      <c r="H951" s="2" t="str">
        <f>INDEX(Δεδομένα!B$1:B$51,MATCH('2020'!G951,Δεδομένα!A$1:A$51,0))</f>
        <v>ΔΥΤΙΚΗΣ ΕΛΛΑΔΟΣ</v>
      </c>
      <c r="I951" s="8">
        <f>INDEX(Δεδομένα!E$1:E$13,MATCH('2020'!H951,Δεδομένα!D$1:D$13,0))</f>
        <v>7</v>
      </c>
      <c r="J951" s="1">
        <v>43871</v>
      </c>
      <c r="K951" s="6" t="s">
        <v>201</v>
      </c>
      <c r="L951" s="36" t="str">
        <f t="shared" si="56"/>
        <v>10/02/2020 16:40</v>
      </c>
      <c r="M951" s="1">
        <v>43871</v>
      </c>
      <c r="N951" s="6" t="s">
        <v>85</v>
      </c>
      <c r="O951" s="36" t="str">
        <f t="shared" si="57"/>
        <v>10/02/2020 17:50</v>
      </c>
      <c r="P951" s="46">
        <f t="shared" si="58"/>
        <v>4.8611111109494232E-2</v>
      </c>
      <c r="Q951" s="48">
        <v>0</v>
      </c>
      <c r="R951" s="47">
        <f t="shared" si="59"/>
        <v>69.999999997671694</v>
      </c>
      <c r="S951" s="6" t="s">
        <v>928</v>
      </c>
      <c r="T951" s="6" t="s">
        <v>1565</v>
      </c>
      <c r="U951" s="6" t="s">
        <v>1695</v>
      </c>
      <c r="V951" s="6" t="s">
        <v>2473</v>
      </c>
      <c r="W951" s="7">
        <v>1.5</v>
      </c>
      <c r="X951" s="7">
        <v>0</v>
      </c>
      <c r="Y951" s="7">
        <v>0</v>
      </c>
      <c r="Z951" s="7">
        <v>0</v>
      </c>
      <c r="AA951" s="7">
        <v>0</v>
      </c>
      <c r="AB951" s="7">
        <v>0</v>
      </c>
      <c r="AC951" s="7">
        <v>0</v>
      </c>
      <c r="AD951" s="7">
        <v>0</v>
      </c>
      <c r="AE951">
        <v>4</v>
      </c>
      <c r="AF951">
        <v>0</v>
      </c>
      <c r="AG951">
        <v>0</v>
      </c>
      <c r="AH951">
        <v>0</v>
      </c>
      <c r="AI951">
        <v>0</v>
      </c>
      <c r="AJ951">
        <v>2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</row>
    <row r="952" spans="1:44" x14ac:dyDescent="0.25">
      <c r="A952">
        <v>1539556</v>
      </c>
      <c r="B952">
        <v>725723</v>
      </c>
      <c r="C952">
        <v>20.209781570948898</v>
      </c>
      <c r="D952">
        <v>39.586480856555397</v>
      </c>
      <c r="E952" s="68" t="s">
        <v>1197</v>
      </c>
      <c r="F952" s="8">
        <f>INDEX(Δεδομένα!$P:$P,MATCH('2020'!E952,Δεδομένα!$O:$O,0))</f>
        <v>90</v>
      </c>
      <c r="G952" s="6" t="s">
        <v>1149</v>
      </c>
      <c r="H952" s="2" t="str">
        <f>INDEX(Δεδομένα!B$1:B$51,MATCH('2020'!G952,Δεδομένα!A$1:A$51,0))</f>
        <v>ΗΠΕΙΡΟΥ</v>
      </c>
      <c r="I952" s="8">
        <f>INDEX(Δεδομένα!E$1:E$13,MATCH('2020'!H952,Δεδομένα!D$1:D$13,0))</f>
        <v>5</v>
      </c>
      <c r="J952" s="1">
        <v>43871</v>
      </c>
      <c r="K952" s="6" t="s">
        <v>2481</v>
      </c>
      <c r="L952" s="36" t="str">
        <f t="shared" si="56"/>
        <v>10/02/2020 20:07</v>
      </c>
      <c r="M952" s="1">
        <v>43871</v>
      </c>
      <c r="N952" s="6" t="s">
        <v>706</v>
      </c>
      <c r="O952" s="36" t="str">
        <f t="shared" si="57"/>
        <v>10/02/2020 22:50</v>
      </c>
      <c r="P952" s="46">
        <f t="shared" si="58"/>
        <v>0.11319444444961846</v>
      </c>
      <c r="Q952" s="48">
        <v>0</v>
      </c>
      <c r="R952" s="47">
        <f t="shared" si="59"/>
        <v>163.00000000745058</v>
      </c>
      <c r="S952" s="6" t="s">
        <v>1149</v>
      </c>
      <c r="T952" s="6" t="s">
        <v>1150</v>
      </c>
      <c r="U952" s="6" t="s">
        <v>44</v>
      </c>
      <c r="V952" s="6" t="s">
        <v>2482</v>
      </c>
      <c r="W952" s="7">
        <v>0</v>
      </c>
      <c r="X952" s="7">
        <v>0</v>
      </c>
      <c r="Y952" s="7">
        <v>0</v>
      </c>
      <c r="Z952" s="7">
        <v>0</v>
      </c>
      <c r="AA952" s="7">
        <v>0.2</v>
      </c>
      <c r="AB952" s="7">
        <v>0</v>
      </c>
      <c r="AC952" s="7">
        <v>0</v>
      </c>
      <c r="AD952" s="7">
        <v>0</v>
      </c>
      <c r="AE952">
        <v>2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</row>
    <row r="953" spans="1:44" x14ac:dyDescent="0.25">
      <c r="A953">
        <v>1538875</v>
      </c>
      <c r="B953">
        <v>725609</v>
      </c>
      <c r="C953">
        <v>22.7713533554567</v>
      </c>
      <c r="D953">
        <v>40.698205217472797</v>
      </c>
      <c r="E953" s="68" t="s">
        <v>175</v>
      </c>
      <c r="F953" s="8">
        <f>INDEX(Δεδομένα!$P:$P,MATCH('2020'!E953,Δεδομένα!$O:$O,0))</f>
        <v>44</v>
      </c>
      <c r="G953" s="6" t="s">
        <v>170</v>
      </c>
      <c r="H953" s="2" t="str">
        <f>INDEX(Δεδομένα!B$1:B$51,MATCH('2020'!G953,Δεδομένα!A$1:A$51,0))</f>
        <v>ΚΕΝΤΡΙΚΗΣ ΜΑΚΕΔΟΝΙΑΣ</v>
      </c>
      <c r="I953" s="8">
        <f>INDEX(Δεδομένα!E$1:E$13,MATCH('2020'!H953,Δεδομένα!D$1:D$13,0))</f>
        <v>3</v>
      </c>
      <c r="J953" s="1">
        <v>43871</v>
      </c>
      <c r="K953" s="6" t="s">
        <v>1561</v>
      </c>
      <c r="L953" s="36" t="str">
        <f t="shared" si="56"/>
        <v>10/02/2020 14:51</v>
      </c>
      <c r="M953" s="1">
        <v>43871</v>
      </c>
      <c r="N953" s="6" t="s">
        <v>153</v>
      </c>
      <c r="O953" s="36" t="str">
        <f t="shared" si="57"/>
        <v>10/02/2020 16:15</v>
      </c>
      <c r="P953" s="46">
        <f t="shared" si="58"/>
        <v>5.8333333334303461E-2</v>
      </c>
      <c r="Q953" s="48">
        <v>0</v>
      </c>
      <c r="R953" s="47">
        <f t="shared" si="59"/>
        <v>84.000000001396984</v>
      </c>
      <c r="S953" s="6" t="s">
        <v>205</v>
      </c>
      <c r="T953" s="6" t="s">
        <v>178</v>
      </c>
      <c r="U953" s="6" t="s">
        <v>44</v>
      </c>
      <c r="V953" s="6" t="s">
        <v>2463</v>
      </c>
      <c r="W953" s="7">
        <v>0</v>
      </c>
      <c r="X953" s="7">
        <v>0</v>
      </c>
      <c r="Y953" s="7">
        <v>0</v>
      </c>
      <c r="Z953" s="7">
        <v>200</v>
      </c>
      <c r="AA953" s="7">
        <v>50</v>
      </c>
      <c r="AB953" s="7">
        <v>0</v>
      </c>
      <c r="AC953" s="7">
        <v>50</v>
      </c>
      <c r="AD953" s="7">
        <v>0</v>
      </c>
      <c r="AE953">
        <v>2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</row>
    <row r="954" spans="1:44" x14ac:dyDescent="0.25">
      <c r="A954">
        <v>1538691</v>
      </c>
      <c r="B954">
        <v>725564</v>
      </c>
      <c r="C954">
        <v>24.627463255165502</v>
      </c>
      <c r="D954">
        <v>40.959276939319402</v>
      </c>
      <c r="E954" s="68" t="s">
        <v>919</v>
      </c>
      <c r="F954" s="8">
        <f>INDEX(Δεδομένα!$P:$P,MATCH('2020'!E954,Δεδομένα!$O:$O,0))</f>
        <v>26</v>
      </c>
      <c r="G954" s="6" t="s">
        <v>77</v>
      </c>
      <c r="H954" s="2" t="str">
        <f>INDEX(Δεδομένα!B$1:B$51,MATCH('2020'!G954,Δεδομένα!A$1:A$51,0))</f>
        <v>ΑΝΑΤΟΛΙΚΗΣ ΜΑΚΕΔΟΝΙΑΣ ΚΑΙ ΘΡΑΚΗΣ</v>
      </c>
      <c r="I954" s="8">
        <f>INDEX(Δεδομένα!E$1:E$13,MATCH('2020'!H954,Δεδομένα!D$1:D$13,0))</f>
        <v>2</v>
      </c>
      <c r="J954" s="1">
        <v>43871</v>
      </c>
      <c r="K954" s="6" t="s">
        <v>611</v>
      </c>
      <c r="L954" s="36" t="str">
        <f t="shared" si="56"/>
        <v>10/02/2020 12:15</v>
      </c>
      <c r="M954" s="1">
        <v>43871</v>
      </c>
      <c r="N954" s="6" t="s">
        <v>481</v>
      </c>
      <c r="O954" s="36" t="str">
        <f t="shared" si="57"/>
        <v>10/02/2020 12:50</v>
      </c>
      <c r="P954" s="46">
        <f t="shared" si="58"/>
        <v>2.4305555554747116E-2</v>
      </c>
      <c r="Q954" s="48">
        <v>0</v>
      </c>
      <c r="R954" s="47">
        <f t="shared" si="59"/>
        <v>34.999999998835847</v>
      </c>
      <c r="S954" s="6" t="s">
        <v>44</v>
      </c>
      <c r="T954" s="6" t="s">
        <v>921</v>
      </c>
      <c r="U954" s="6" t="s">
        <v>44</v>
      </c>
      <c r="V954" s="6" t="s">
        <v>2132</v>
      </c>
      <c r="W954" s="7">
        <v>0</v>
      </c>
      <c r="X954" s="7">
        <v>0</v>
      </c>
      <c r="Y954" s="7">
        <v>0</v>
      </c>
      <c r="Z954" s="7">
        <v>0.4</v>
      </c>
      <c r="AA954" s="7">
        <v>0</v>
      </c>
      <c r="AB954" s="7">
        <v>0</v>
      </c>
      <c r="AC954" s="7">
        <v>0</v>
      </c>
      <c r="AD954" s="7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</row>
    <row r="955" spans="1:44" x14ac:dyDescent="0.25">
      <c r="A955">
        <v>1538707</v>
      </c>
      <c r="B955">
        <v>725650</v>
      </c>
      <c r="C955">
        <v>22.057920113312001</v>
      </c>
      <c r="D955">
        <v>39.504532843692203</v>
      </c>
      <c r="E955" s="68" t="s">
        <v>293</v>
      </c>
      <c r="F955" s="8">
        <f>INDEX(Δεδομένα!$P:$P,MATCH('2020'!E955,Δεδομένα!$O:$O,0))</f>
        <v>118</v>
      </c>
      <c r="G955" s="6" t="s">
        <v>294</v>
      </c>
      <c r="H955" s="2" t="str">
        <f>INDEX(Δεδομένα!B$1:B$51,MATCH('2020'!G955,Δεδομένα!A$1:A$51,0))</f>
        <v>ΘΕΣΣΑΛΙΑΣ</v>
      </c>
      <c r="I955" s="8">
        <f>INDEX(Δεδομένα!E$1:E$13,MATCH('2020'!H955,Δεδομένα!D$1:D$13,0))</f>
        <v>6</v>
      </c>
      <c r="J955" s="1">
        <v>43871</v>
      </c>
      <c r="K955" s="6" t="s">
        <v>1749</v>
      </c>
      <c r="L955" s="36" t="str">
        <f t="shared" si="56"/>
        <v>10/02/2020 17:17</v>
      </c>
      <c r="M955" s="1">
        <v>43871</v>
      </c>
      <c r="N955" s="6" t="s">
        <v>1428</v>
      </c>
      <c r="O955" s="36" t="str">
        <f t="shared" si="57"/>
        <v>10/02/2020 17:43</v>
      </c>
      <c r="P955" s="46">
        <f t="shared" si="58"/>
        <v>1.8055555556202307E-2</v>
      </c>
      <c r="Q955" s="48">
        <v>0</v>
      </c>
      <c r="R955" s="47">
        <f t="shared" si="59"/>
        <v>26.000000000931323</v>
      </c>
      <c r="S955" s="6" t="s">
        <v>294</v>
      </c>
      <c r="T955" s="6" t="s">
        <v>297</v>
      </c>
      <c r="U955" s="6" t="s">
        <v>44</v>
      </c>
      <c r="V955" s="6" t="s">
        <v>1799</v>
      </c>
      <c r="W955" s="7">
        <v>0</v>
      </c>
      <c r="X955" s="7">
        <v>0</v>
      </c>
      <c r="Y955" s="7">
        <v>0</v>
      </c>
      <c r="Z955" s="7">
        <v>0</v>
      </c>
      <c r="AA955" s="7">
        <v>2</v>
      </c>
      <c r="AB955" s="7">
        <v>0</v>
      </c>
      <c r="AC955" s="7">
        <v>0</v>
      </c>
      <c r="AD955" s="7">
        <v>0</v>
      </c>
      <c r="AE955">
        <v>2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</row>
    <row r="956" spans="1:44" x14ac:dyDescent="0.25">
      <c r="A956">
        <v>1538854</v>
      </c>
      <c r="B956">
        <v>725703</v>
      </c>
      <c r="C956">
        <v>21.744208223516399</v>
      </c>
      <c r="D956">
        <v>39.469512239563699</v>
      </c>
      <c r="E956" s="68" t="s">
        <v>1279</v>
      </c>
      <c r="F956" s="8">
        <f>INDEX(Δεδομένα!$P:$P,MATCH('2020'!E956,Δεδομένα!$O:$O,0))</f>
        <v>117</v>
      </c>
      <c r="G956" s="6" t="s">
        <v>294</v>
      </c>
      <c r="H956" s="2" t="str">
        <f>INDEX(Δεδομένα!B$1:B$51,MATCH('2020'!G956,Δεδομένα!A$1:A$51,0))</f>
        <v>ΘΕΣΣΑΛΙΑΣ</v>
      </c>
      <c r="I956" s="8">
        <f>INDEX(Δεδομένα!E$1:E$13,MATCH('2020'!H956,Δεδομένα!D$1:D$13,0))</f>
        <v>6</v>
      </c>
      <c r="J956" s="1">
        <v>43871</v>
      </c>
      <c r="K956" s="6" t="s">
        <v>259</v>
      </c>
      <c r="L956" s="36" t="str">
        <f t="shared" si="56"/>
        <v>10/02/2020 19:00</v>
      </c>
      <c r="M956" s="1">
        <v>43871</v>
      </c>
      <c r="N956" s="6" t="s">
        <v>181</v>
      </c>
      <c r="O956" s="36" t="str">
        <f t="shared" si="57"/>
        <v>10/02/2020 19:15</v>
      </c>
      <c r="P956" s="46">
        <f t="shared" si="58"/>
        <v>1.0416666671517305E-2</v>
      </c>
      <c r="Q956" s="48">
        <v>0</v>
      </c>
      <c r="R956" s="47">
        <f t="shared" si="59"/>
        <v>15.000000006984919</v>
      </c>
      <c r="S956" s="6" t="s">
        <v>1282</v>
      </c>
      <c r="T956" s="6" t="s">
        <v>1283</v>
      </c>
      <c r="U956" s="6" t="s">
        <v>44</v>
      </c>
      <c r="V956" s="6" t="s">
        <v>2479</v>
      </c>
      <c r="W956" s="7">
        <v>0</v>
      </c>
      <c r="X956" s="7">
        <v>0</v>
      </c>
      <c r="Y956" s="7">
        <v>0</v>
      </c>
      <c r="Z956" s="7">
        <v>0.1</v>
      </c>
      <c r="AA956" s="7">
        <v>0</v>
      </c>
      <c r="AB956" s="7">
        <v>0</v>
      </c>
      <c r="AC956" s="7">
        <v>0</v>
      </c>
      <c r="AD956" s="7">
        <v>0</v>
      </c>
      <c r="AE956">
        <v>2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</row>
    <row r="957" spans="1:44" x14ac:dyDescent="0.25">
      <c r="A957">
        <v>1539061</v>
      </c>
      <c r="B957">
        <v>725674</v>
      </c>
      <c r="C957">
        <v>21.347040157574799</v>
      </c>
      <c r="D957">
        <v>40.402882984002403</v>
      </c>
      <c r="E957" s="68" t="s">
        <v>245</v>
      </c>
      <c r="F957" s="8">
        <f>INDEX(Δεδομένα!$P:$P,MATCH('2020'!E957,Δεδομένα!$O:$O,0))</f>
        <v>71</v>
      </c>
      <c r="G957" s="6" t="s">
        <v>246</v>
      </c>
      <c r="H957" s="2" t="str">
        <f>INDEX(Δεδομένα!B$1:B$51,MATCH('2020'!G957,Δεδομένα!A$1:A$51,0))</f>
        <v>ΔΥΤΙΚΗΣ ΜΑΚΕΔΟΝΙΑΣ</v>
      </c>
      <c r="I957" s="8">
        <f>INDEX(Δεδομένα!E$1:E$13,MATCH('2020'!H957,Δεδομένα!D$1:D$13,0))</f>
        <v>4</v>
      </c>
      <c r="J957" s="1">
        <v>43871</v>
      </c>
      <c r="K957" s="6" t="s">
        <v>1546</v>
      </c>
      <c r="L957" s="36" t="str">
        <f t="shared" si="56"/>
        <v>10/02/2020 13:14</v>
      </c>
      <c r="M957" s="1">
        <v>43871</v>
      </c>
      <c r="N957" s="6" t="s">
        <v>452</v>
      </c>
      <c r="O957" s="36" t="str">
        <f t="shared" si="57"/>
        <v>10/02/2020 21:50</v>
      </c>
      <c r="P957" s="46">
        <f t="shared" si="58"/>
        <v>0.35833333332993789</v>
      </c>
      <c r="Q957" s="48">
        <v>0</v>
      </c>
      <c r="R957" s="47">
        <f t="shared" si="59"/>
        <v>515.99999999511056</v>
      </c>
      <c r="S957" s="6" t="s">
        <v>1838</v>
      </c>
      <c r="T957" s="6" t="s">
        <v>248</v>
      </c>
      <c r="U957" s="6" t="s">
        <v>44</v>
      </c>
      <c r="V957" s="6" t="s">
        <v>778</v>
      </c>
      <c r="W957" s="7">
        <v>0</v>
      </c>
      <c r="X957" s="7">
        <v>25</v>
      </c>
      <c r="Y957" s="7">
        <v>0</v>
      </c>
      <c r="Z957" s="7">
        <v>15</v>
      </c>
      <c r="AA957" s="7">
        <v>0</v>
      </c>
      <c r="AB957" s="7">
        <v>0</v>
      </c>
      <c r="AC957" s="7">
        <v>0</v>
      </c>
      <c r="AD957" s="7">
        <v>0</v>
      </c>
      <c r="AE957">
        <v>7</v>
      </c>
      <c r="AF957">
        <v>0</v>
      </c>
      <c r="AG957">
        <v>0</v>
      </c>
      <c r="AH957">
        <v>0</v>
      </c>
      <c r="AI957">
        <v>0</v>
      </c>
      <c r="AJ957">
        <v>2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</row>
    <row r="958" spans="1:44" x14ac:dyDescent="0.25">
      <c r="A958">
        <v>1545938</v>
      </c>
      <c r="B958">
        <v>725683</v>
      </c>
      <c r="C958">
        <v>22.6631638169256</v>
      </c>
      <c r="D958">
        <v>37.925086984827203</v>
      </c>
      <c r="E958" s="68" t="s">
        <v>390</v>
      </c>
      <c r="F958" s="8">
        <f>INDEX(Δεδομένα!$P:$P,MATCH('2020'!E958,Δεδομένα!$O:$O,0))</f>
        <v>159</v>
      </c>
      <c r="G958" s="6" t="s">
        <v>391</v>
      </c>
      <c r="H958" s="2" t="str">
        <f>INDEX(Δεδομένα!B$1:B$51,MATCH('2020'!G958,Δεδομένα!A$1:A$51,0))</f>
        <v>ΠΕΛΛΟΠΟΝΗΣΟΥ</v>
      </c>
      <c r="I958" s="8">
        <f>INDEX(Δεδομένα!E$1:E$13,MATCH('2020'!H958,Δεδομένα!D$1:D$13,0))</f>
        <v>8</v>
      </c>
      <c r="J958" s="1">
        <v>43871</v>
      </c>
      <c r="K958" s="6" t="s">
        <v>337</v>
      </c>
      <c r="L958" s="36" t="str">
        <f t="shared" si="56"/>
        <v>10/02/2020 18:40</v>
      </c>
      <c r="M958" s="1">
        <v>43872</v>
      </c>
      <c r="N958" s="6" t="s">
        <v>207</v>
      </c>
      <c r="O958" s="36" t="str">
        <f t="shared" si="57"/>
        <v>11/02/2020 18:00</v>
      </c>
      <c r="P958" s="46">
        <f t="shared" si="58"/>
        <v>0.97222222221898846</v>
      </c>
      <c r="Q958" s="48">
        <v>0</v>
      </c>
      <c r="R958" s="47">
        <f t="shared" si="59"/>
        <v>1399.9999999953434</v>
      </c>
      <c r="S958" s="6" t="s">
        <v>393</v>
      </c>
      <c r="T958" s="6" t="s">
        <v>812</v>
      </c>
      <c r="U958" s="6" t="s">
        <v>2477</v>
      </c>
      <c r="V958" s="6" t="s">
        <v>2477</v>
      </c>
      <c r="W958" s="7">
        <v>0</v>
      </c>
      <c r="X958" s="7">
        <v>2</v>
      </c>
      <c r="Y958" s="7">
        <v>0</v>
      </c>
      <c r="Z958" s="7">
        <v>0</v>
      </c>
      <c r="AA958" s="7">
        <v>0</v>
      </c>
      <c r="AB958" s="7">
        <v>0</v>
      </c>
      <c r="AC958" s="7">
        <v>0</v>
      </c>
      <c r="AD958" s="7">
        <v>0</v>
      </c>
      <c r="AE958">
        <v>15</v>
      </c>
      <c r="AF958">
        <v>0</v>
      </c>
      <c r="AG958">
        <v>0</v>
      </c>
      <c r="AH958">
        <v>0</v>
      </c>
      <c r="AI958">
        <v>0</v>
      </c>
      <c r="AJ958">
        <v>7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</row>
    <row r="959" spans="1:44" x14ac:dyDescent="0.25">
      <c r="A959">
        <v>1562274</v>
      </c>
      <c r="B959">
        <v>725690</v>
      </c>
      <c r="C959">
        <v>22.709305917813001</v>
      </c>
      <c r="D959">
        <v>37.823592591259803</v>
      </c>
      <c r="E959" s="68" t="s">
        <v>810</v>
      </c>
      <c r="F959" s="8">
        <f>INDEX(Δεδομένα!$P:$P,MATCH('2020'!E959,Δεδομένα!$O:$O,0))</f>
        <v>157</v>
      </c>
      <c r="G959" s="6" t="s">
        <v>391</v>
      </c>
      <c r="H959" s="2" t="str">
        <f>INDEX(Δεδομένα!B$1:B$51,MATCH('2020'!G959,Δεδομένα!A$1:A$51,0))</f>
        <v>ΠΕΛΛΟΠΟΝΗΣΟΥ</v>
      </c>
      <c r="I959" s="8">
        <f>INDEX(Δεδομένα!E$1:E$13,MATCH('2020'!H959,Δεδομένα!D$1:D$13,0))</f>
        <v>8</v>
      </c>
      <c r="J959" s="1">
        <v>43871</v>
      </c>
      <c r="K959" s="6" t="s">
        <v>1116</v>
      </c>
      <c r="L959" s="36" t="str">
        <f t="shared" si="56"/>
        <v>10/02/2020 17:52</v>
      </c>
      <c r="M959" s="1">
        <v>43871</v>
      </c>
      <c r="N959" s="6" t="s">
        <v>117</v>
      </c>
      <c r="O959" s="36" t="str">
        <f t="shared" si="57"/>
        <v>10/02/2020 20:00</v>
      </c>
      <c r="P959" s="46">
        <f t="shared" si="58"/>
        <v>8.8888888894871343E-2</v>
      </c>
      <c r="Q959" s="48">
        <v>0</v>
      </c>
      <c r="R959" s="47">
        <f t="shared" si="59"/>
        <v>128.00000000861473</v>
      </c>
      <c r="S959" s="6" t="s">
        <v>2478</v>
      </c>
      <c r="T959" s="6" t="s">
        <v>1435</v>
      </c>
      <c r="U959" s="6" t="s">
        <v>44</v>
      </c>
      <c r="V959" s="6" t="s">
        <v>1436</v>
      </c>
      <c r="W959" s="7">
        <v>0</v>
      </c>
      <c r="X959" s="7">
        <v>0</v>
      </c>
      <c r="Y959" s="7">
        <v>0</v>
      </c>
      <c r="Z959" s="7">
        <v>0</v>
      </c>
      <c r="AA959" s="7">
        <v>2</v>
      </c>
      <c r="AB959" s="7">
        <v>0</v>
      </c>
      <c r="AC959" s="7">
        <v>0</v>
      </c>
      <c r="AD959" s="7">
        <v>0</v>
      </c>
      <c r="AE959">
        <v>3</v>
      </c>
      <c r="AF959">
        <v>0</v>
      </c>
      <c r="AG959">
        <v>0</v>
      </c>
      <c r="AH959">
        <v>0</v>
      </c>
      <c r="AI959">
        <v>0</v>
      </c>
      <c r="AJ959">
        <v>1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</row>
    <row r="960" spans="1:44" x14ac:dyDescent="0.25">
      <c r="A960">
        <v>1539830</v>
      </c>
      <c r="B960">
        <v>725555</v>
      </c>
      <c r="C960">
        <v>26.298792902793299</v>
      </c>
      <c r="D960">
        <v>39.202495584929899</v>
      </c>
      <c r="E960" s="68" t="s">
        <v>506</v>
      </c>
      <c r="F960" s="8">
        <f>INDEX(Δεδομένα!$P:$P,MATCH('2020'!E960,Δεδομένα!$O:$O,0))</f>
        <v>197</v>
      </c>
      <c r="G960" s="6" t="s">
        <v>495</v>
      </c>
      <c r="H960" s="2" t="str">
        <f>INDEX(Δεδομένα!B$1:B$51,MATCH('2020'!G960,Δεδομένα!A$1:A$51,0))</f>
        <v>ΒΟΡΕΙΟΥ ΑΙΓΑΙΟΥ</v>
      </c>
      <c r="I960" s="8">
        <f>INDEX(Δεδομένα!E$1:E$13,MATCH('2020'!H960,Δεδομένα!D$1:D$13,0))</f>
        <v>11</v>
      </c>
      <c r="J960" s="1">
        <v>43871</v>
      </c>
      <c r="K960" s="6" t="s">
        <v>970</v>
      </c>
      <c r="L960" s="36" t="str">
        <f t="shared" si="56"/>
        <v>10/02/2020 11:37</v>
      </c>
      <c r="M960" s="1">
        <v>43871</v>
      </c>
      <c r="N960" s="6" t="s">
        <v>567</v>
      </c>
      <c r="O960" s="36" t="str">
        <f t="shared" si="57"/>
        <v>10/02/2020 14:13</v>
      </c>
      <c r="P960" s="46">
        <f t="shared" si="58"/>
        <v>0.10833333333721384</v>
      </c>
      <c r="Q960" s="48">
        <v>0</v>
      </c>
      <c r="R960" s="47">
        <f t="shared" si="59"/>
        <v>156.00000000558794</v>
      </c>
      <c r="S960" s="6" t="s">
        <v>498</v>
      </c>
      <c r="T960" s="6" t="s">
        <v>508</v>
      </c>
      <c r="U960" s="6" t="s">
        <v>1934</v>
      </c>
      <c r="V960" s="6" t="s">
        <v>2452</v>
      </c>
      <c r="W960" s="7">
        <v>0</v>
      </c>
      <c r="X960" s="7">
        <v>1</v>
      </c>
      <c r="Y960" s="7">
        <v>0</v>
      </c>
      <c r="Z960" s="7">
        <v>0</v>
      </c>
      <c r="AA960" s="7">
        <v>0</v>
      </c>
      <c r="AB960" s="7">
        <v>0</v>
      </c>
      <c r="AC960" s="7">
        <v>0</v>
      </c>
      <c r="AD960" s="7">
        <v>0</v>
      </c>
      <c r="AE960">
        <v>6</v>
      </c>
      <c r="AF960">
        <v>0</v>
      </c>
      <c r="AG960">
        <v>0</v>
      </c>
      <c r="AH960">
        <v>0</v>
      </c>
      <c r="AI960">
        <v>0</v>
      </c>
      <c r="AJ960">
        <v>3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</row>
    <row r="961" spans="1:44" x14ac:dyDescent="0.25">
      <c r="A961">
        <v>1539822</v>
      </c>
      <c r="B961">
        <v>725787</v>
      </c>
      <c r="C961">
        <v>26.3797700702718</v>
      </c>
      <c r="D961">
        <v>39.1433371262913</v>
      </c>
      <c r="E961" s="68" t="s">
        <v>494</v>
      </c>
      <c r="F961" s="8">
        <f>INDEX(Δεδομένα!$P:$P,MATCH('2020'!E961,Δεδομένα!$O:$O,0))</f>
        <v>196</v>
      </c>
      <c r="G961" s="6" t="s">
        <v>495</v>
      </c>
      <c r="H961" s="2" t="str">
        <f>INDEX(Δεδομένα!B$1:B$51,MATCH('2020'!G961,Δεδομένα!A$1:A$51,0))</f>
        <v>ΒΟΡΕΙΟΥ ΑΙΓΑΙΟΥ</v>
      </c>
      <c r="I961" s="8">
        <f>INDEX(Δεδομένα!E$1:E$13,MATCH('2020'!H961,Δεδομένα!D$1:D$13,0))</f>
        <v>11</v>
      </c>
      <c r="J961" s="1">
        <v>43871</v>
      </c>
      <c r="K961" s="6" t="s">
        <v>2485</v>
      </c>
      <c r="L961" s="36" t="str">
        <f t="shared" si="56"/>
        <v>10/02/2020 10:54</v>
      </c>
      <c r="M961" s="1">
        <v>43871</v>
      </c>
      <c r="N961" s="6" t="s">
        <v>920</v>
      </c>
      <c r="O961" s="36" t="str">
        <f t="shared" si="57"/>
        <v>10/02/2020 15:27</v>
      </c>
      <c r="P961" s="46">
        <f t="shared" si="58"/>
        <v>0.18958333333284827</v>
      </c>
      <c r="Q961" s="48">
        <v>0</v>
      </c>
      <c r="R961" s="47">
        <f t="shared" si="59"/>
        <v>272.99999999930151</v>
      </c>
      <c r="S961" s="6" t="s">
        <v>498</v>
      </c>
      <c r="T961" s="6" t="s">
        <v>499</v>
      </c>
      <c r="U961" s="6" t="s">
        <v>1572</v>
      </c>
      <c r="V961" s="6" t="s">
        <v>2486</v>
      </c>
      <c r="W961" s="7">
        <v>0.5</v>
      </c>
      <c r="X961" s="7">
        <v>0</v>
      </c>
      <c r="Y961" s="7">
        <v>0</v>
      </c>
      <c r="Z961" s="7">
        <v>0</v>
      </c>
      <c r="AA961" s="7">
        <v>0</v>
      </c>
      <c r="AB961" s="7">
        <v>0</v>
      </c>
      <c r="AC961" s="7">
        <v>0</v>
      </c>
      <c r="AD961" s="7">
        <v>0</v>
      </c>
      <c r="AE961">
        <v>15</v>
      </c>
      <c r="AF961">
        <v>0</v>
      </c>
      <c r="AG961">
        <v>0</v>
      </c>
      <c r="AH961">
        <v>0</v>
      </c>
      <c r="AI961">
        <v>0</v>
      </c>
      <c r="AJ961">
        <v>7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</row>
    <row r="962" spans="1:44" x14ac:dyDescent="0.25">
      <c r="A962">
        <v>1543024</v>
      </c>
      <c r="B962">
        <v>725594</v>
      </c>
      <c r="C962">
        <v>22.057819320756899</v>
      </c>
      <c r="D962">
        <v>37.036247894381901</v>
      </c>
      <c r="E962" s="68" t="s">
        <v>937</v>
      </c>
      <c r="F962" s="8">
        <f>INDEX(Δεδομένα!$P:$P,MATCH('2020'!E962,Δεδομένα!$O:$O,0))</f>
        <v>143</v>
      </c>
      <c r="G962" s="6" t="s">
        <v>841</v>
      </c>
      <c r="H962" s="2" t="str">
        <f>INDEX(Δεδομένα!B$1:B$51,MATCH('2020'!G962,Δεδομένα!A$1:A$51,0))</f>
        <v>ΠΕΛΛΟΠΟΝΗΣΟΥ</v>
      </c>
      <c r="I962" s="8">
        <f>INDEX(Δεδομένα!E$1:E$13,MATCH('2020'!H962,Δεδομένα!D$1:D$13,0))</f>
        <v>8</v>
      </c>
      <c r="J962" s="1">
        <v>43871</v>
      </c>
      <c r="K962" s="6" t="s">
        <v>83</v>
      </c>
      <c r="L962" s="36" t="str">
        <f t="shared" si="56"/>
        <v>10/02/2020 13:45</v>
      </c>
      <c r="M962" s="1">
        <v>43871</v>
      </c>
      <c r="N962" s="6" t="s">
        <v>938</v>
      </c>
      <c r="O962" s="36" t="str">
        <f t="shared" si="57"/>
        <v>10/02/2020 15:49</v>
      </c>
      <c r="P962" s="46">
        <f t="shared" si="58"/>
        <v>8.6111111115314998E-2</v>
      </c>
      <c r="Q962" s="48">
        <v>0</v>
      </c>
      <c r="R962" s="47">
        <f t="shared" si="59"/>
        <v>124.0000000060536</v>
      </c>
      <c r="S962" s="6" t="s">
        <v>842</v>
      </c>
      <c r="T962" s="6" t="s">
        <v>940</v>
      </c>
      <c r="U962" s="6" t="s">
        <v>44</v>
      </c>
      <c r="V962" s="6" t="s">
        <v>2458</v>
      </c>
      <c r="W962" s="7">
        <v>0</v>
      </c>
      <c r="X962" s="7">
        <v>0</v>
      </c>
      <c r="Y962" s="7">
        <v>0</v>
      </c>
      <c r="Z962" s="7">
        <v>0</v>
      </c>
      <c r="AA962" s="7">
        <v>10</v>
      </c>
      <c r="AB962" s="7">
        <v>0</v>
      </c>
      <c r="AC962" s="7">
        <v>0</v>
      </c>
      <c r="AD962" s="7">
        <v>0</v>
      </c>
      <c r="AE962">
        <v>8</v>
      </c>
      <c r="AF962">
        <v>0</v>
      </c>
      <c r="AG962">
        <v>0</v>
      </c>
      <c r="AH962">
        <v>0</v>
      </c>
      <c r="AI962">
        <v>0</v>
      </c>
      <c r="AJ962">
        <v>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</row>
    <row r="963" spans="1:44" x14ac:dyDescent="0.25">
      <c r="A963">
        <v>1543062</v>
      </c>
      <c r="B963">
        <v>725604</v>
      </c>
      <c r="C963">
        <v>21.9915631442563</v>
      </c>
      <c r="D963">
        <v>37.084823251919303</v>
      </c>
      <c r="E963" s="68" t="s">
        <v>937</v>
      </c>
      <c r="F963" s="8">
        <f>INDEX(Δεδομένα!$P:$P,MATCH('2020'!E963,Δεδομένα!$O:$O,0))</f>
        <v>143</v>
      </c>
      <c r="G963" s="6" t="s">
        <v>841</v>
      </c>
      <c r="H963" s="2" t="str">
        <f>INDEX(Δεδομένα!B$1:B$51,MATCH('2020'!G963,Δεδομένα!A$1:A$51,0))</f>
        <v>ΠΕΛΛΟΠΟΝΗΣΟΥ</v>
      </c>
      <c r="I963" s="8">
        <f>INDEX(Δεδομένα!E$1:E$13,MATCH('2020'!H963,Δεδομένα!D$1:D$13,0))</f>
        <v>8</v>
      </c>
      <c r="J963" s="1">
        <v>43871</v>
      </c>
      <c r="K963" s="6" t="s">
        <v>715</v>
      </c>
      <c r="L963" s="36" t="str">
        <f t="shared" ref="L963:L1026" si="60">_xlfn.CONCAT(TEXT(J963,"ηη/μμ/εεε")," ",TEXT(K963,"ωω:λλ"))</f>
        <v>10/02/2020 14:35</v>
      </c>
      <c r="M963" s="1">
        <v>43871</v>
      </c>
      <c r="N963" s="6" t="s">
        <v>1561</v>
      </c>
      <c r="O963" s="36" t="str">
        <f t="shared" ref="O963:O1026" si="61">_xlfn.CONCAT(TEXT(M963,"ηη/μμ/εεε")," ",TEXT(N963,"ωω:λλ"))</f>
        <v>10/02/2020 14:51</v>
      </c>
      <c r="P963" s="46">
        <f t="shared" ref="P963:P1026" si="62">O963-L963</f>
        <v>1.1111111110949423E-2</v>
      </c>
      <c r="Q963" s="48">
        <v>0</v>
      </c>
      <c r="R963" s="47">
        <f t="shared" ref="R963:R1026" si="63">P963*(24*60)</f>
        <v>15.999999999767169</v>
      </c>
      <c r="S963" s="6" t="s">
        <v>842</v>
      </c>
      <c r="T963" s="6" t="s">
        <v>984</v>
      </c>
      <c r="U963" s="6" t="s">
        <v>44</v>
      </c>
      <c r="V963" s="6" t="s">
        <v>2462</v>
      </c>
      <c r="W963" s="7">
        <v>0.3</v>
      </c>
      <c r="X963" s="7">
        <v>0</v>
      </c>
      <c r="Y963" s="7">
        <v>0</v>
      </c>
      <c r="Z963" s="7">
        <v>0</v>
      </c>
      <c r="AA963" s="7">
        <v>0</v>
      </c>
      <c r="AB963" s="7">
        <v>0</v>
      </c>
      <c r="AC963" s="7">
        <v>0</v>
      </c>
      <c r="AD963" s="7">
        <v>0</v>
      </c>
      <c r="AE963">
        <v>2</v>
      </c>
      <c r="AF963">
        <v>0</v>
      </c>
      <c r="AG963">
        <v>0</v>
      </c>
      <c r="AH963">
        <v>0</v>
      </c>
      <c r="AI963">
        <v>0</v>
      </c>
      <c r="AJ963">
        <v>1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</row>
    <row r="964" spans="1:44" x14ac:dyDescent="0.25">
      <c r="A964">
        <v>1543070</v>
      </c>
      <c r="B964">
        <v>725610</v>
      </c>
      <c r="C964">
        <v>21.9938181139741</v>
      </c>
      <c r="D964">
        <v>37.085783669241202</v>
      </c>
      <c r="E964" s="68" t="s">
        <v>937</v>
      </c>
      <c r="F964" s="8">
        <f>INDEX(Δεδομένα!$P:$P,MATCH('2020'!E964,Δεδομένα!$O:$O,0))</f>
        <v>143</v>
      </c>
      <c r="G964" s="6" t="s">
        <v>841</v>
      </c>
      <c r="H964" s="2" t="str">
        <f>INDEX(Δεδομένα!B$1:B$51,MATCH('2020'!G964,Δεδομένα!A$1:A$51,0))</f>
        <v>ΠΕΛΛΟΠΟΝΗΣΟΥ</v>
      </c>
      <c r="I964" s="8">
        <f>INDEX(Δεδομένα!E$1:E$13,MATCH('2020'!H964,Δεδομένα!D$1:D$13,0))</f>
        <v>8</v>
      </c>
      <c r="J964" s="1">
        <v>43871</v>
      </c>
      <c r="K964" s="6" t="s">
        <v>1561</v>
      </c>
      <c r="L964" s="36" t="str">
        <f t="shared" si="60"/>
        <v>10/02/2020 14:51</v>
      </c>
      <c r="M964" s="1">
        <v>43871</v>
      </c>
      <c r="N964" s="6" t="s">
        <v>1052</v>
      </c>
      <c r="O964" s="36" t="str">
        <f t="shared" si="61"/>
        <v>10/02/2020 15:14</v>
      </c>
      <c r="P964" s="46">
        <f t="shared" si="62"/>
        <v>1.5972222223354038E-2</v>
      </c>
      <c r="Q964" s="48">
        <v>0</v>
      </c>
      <c r="R964" s="47">
        <f t="shared" si="63"/>
        <v>23.000000001629815</v>
      </c>
      <c r="S964" s="6" t="s">
        <v>842</v>
      </c>
      <c r="T964" s="6" t="s">
        <v>984</v>
      </c>
      <c r="U964" s="6" t="s">
        <v>44</v>
      </c>
      <c r="V964" s="6" t="s">
        <v>2462</v>
      </c>
      <c r="W964" s="7">
        <v>0</v>
      </c>
      <c r="X964" s="7">
        <v>0</v>
      </c>
      <c r="Y964" s="7">
        <v>0</v>
      </c>
      <c r="Z964" s="7">
        <v>0</v>
      </c>
      <c r="AA964" s="7">
        <v>0.2</v>
      </c>
      <c r="AB964" s="7">
        <v>0</v>
      </c>
      <c r="AC964" s="7">
        <v>0</v>
      </c>
      <c r="AD964" s="7">
        <v>0</v>
      </c>
      <c r="AE964">
        <v>2</v>
      </c>
      <c r="AF964">
        <v>0</v>
      </c>
      <c r="AG964">
        <v>1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</row>
    <row r="965" spans="1:44" x14ac:dyDescent="0.25">
      <c r="A965">
        <v>1543077</v>
      </c>
      <c r="B965">
        <v>725615</v>
      </c>
      <c r="C965">
        <v>22.003714863564099</v>
      </c>
      <c r="D965">
        <v>37.087503325298897</v>
      </c>
      <c r="E965" s="68" t="s">
        <v>937</v>
      </c>
      <c r="F965" s="8">
        <f>INDEX(Δεδομένα!$P:$P,MATCH('2020'!E965,Δεδομένα!$O:$O,0))</f>
        <v>143</v>
      </c>
      <c r="G965" s="6" t="s">
        <v>841</v>
      </c>
      <c r="H965" s="2" t="str">
        <f>INDEX(Δεδομένα!B$1:B$51,MATCH('2020'!G965,Δεδομένα!A$1:A$51,0))</f>
        <v>ΠΕΛΛΟΠΟΝΗΣΟΥ</v>
      </c>
      <c r="I965" s="8">
        <f>INDEX(Δεδομένα!E$1:E$13,MATCH('2020'!H965,Δεδομένα!D$1:D$13,0))</f>
        <v>8</v>
      </c>
      <c r="J965" s="1">
        <v>43871</v>
      </c>
      <c r="K965" s="6" t="s">
        <v>177</v>
      </c>
      <c r="L965" s="36" t="str">
        <f t="shared" si="60"/>
        <v>10/02/2020 15:18</v>
      </c>
      <c r="M965" s="1">
        <v>43871</v>
      </c>
      <c r="N965" s="6" t="s">
        <v>2114</v>
      </c>
      <c r="O965" s="36" t="str">
        <f t="shared" si="61"/>
        <v>10/02/2020 15:44</v>
      </c>
      <c r="P965" s="46">
        <f t="shared" si="62"/>
        <v>1.8055555556202307E-2</v>
      </c>
      <c r="Q965" s="48">
        <v>0</v>
      </c>
      <c r="R965" s="47">
        <f t="shared" si="63"/>
        <v>26.000000000931323</v>
      </c>
      <c r="S965" s="6" t="s">
        <v>842</v>
      </c>
      <c r="T965" s="6" t="s">
        <v>940</v>
      </c>
      <c r="U965" s="6" t="s">
        <v>44</v>
      </c>
      <c r="V965" s="6" t="s">
        <v>2465</v>
      </c>
      <c r="W965" s="7">
        <v>0</v>
      </c>
      <c r="X965" s="7">
        <v>0</v>
      </c>
      <c r="Y965" s="7">
        <v>0</v>
      </c>
      <c r="Z965" s="7">
        <v>0</v>
      </c>
      <c r="AA965" s="7">
        <v>0.04</v>
      </c>
      <c r="AB965" s="7">
        <v>0</v>
      </c>
      <c r="AC965" s="7">
        <v>0</v>
      </c>
      <c r="AD965" s="7">
        <v>0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2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</row>
    <row r="966" spans="1:44" x14ac:dyDescent="0.25">
      <c r="A966">
        <v>1543086</v>
      </c>
      <c r="B966">
        <v>725671</v>
      </c>
      <c r="C966">
        <v>22.043793255191598</v>
      </c>
      <c r="D966">
        <v>37.106024981994402</v>
      </c>
      <c r="E966" s="68" t="s">
        <v>937</v>
      </c>
      <c r="F966" s="8">
        <f>INDEX(Δεδομένα!$P:$P,MATCH('2020'!E966,Δεδομένα!$O:$O,0))</f>
        <v>143</v>
      </c>
      <c r="G966" s="6" t="s">
        <v>841</v>
      </c>
      <c r="H966" s="2" t="str">
        <f>INDEX(Δεδομένα!B$1:B$51,MATCH('2020'!G966,Δεδομένα!A$1:A$51,0))</f>
        <v>ΠΕΛΛΟΠΟΝΗΣΟΥ</v>
      </c>
      <c r="I966" s="8">
        <f>INDEX(Δεδομένα!E$1:E$13,MATCH('2020'!H966,Δεδομένα!D$1:D$13,0))</f>
        <v>8</v>
      </c>
      <c r="J966" s="1">
        <v>43871</v>
      </c>
      <c r="K966" s="6" t="s">
        <v>207</v>
      </c>
      <c r="L966" s="36" t="str">
        <f t="shared" si="60"/>
        <v>10/02/2020 18:00</v>
      </c>
      <c r="M966" s="1">
        <v>43871</v>
      </c>
      <c r="N966" s="6" t="s">
        <v>2476</v>
      </c>
      <c r="O966" s="36" t="str">
        <f t="shared" si="61"/>
        <v>10/02/2020 18:47</v>
      </c>
      <c r="P966" s="46">
        <f t="shared" si="62"/>
        <v>3.2638888886140194E-2</v>
      </c>
      <c r="Q966" s="48">
        <v>0</v>
      </c>
      <c r="R966" s="47">
        <f t="shared" si="63"/>
        <v>46.999999996041879</v>
      </c>
      <c r="S966" s="6" t="s">
        <v>842</v>
      </c>
      <c r="T966" s="6" t="s">
        <v>940</v>
      </c>
      <c r="U966" s="6" t="s">
        <v>44</v>
      </c>
      <c r="V966" s="6" t="s">
        <v>990</v>
      </c>
      <c r="W966" s="7">
        <v>0</v>
      </c>
      <c r="X966" s="7">
        <v>0</v>
      </c>
      <c r="Y966" s="7">
        <v>0</v>
      </c>
      <c r="Z966" s="7">
        <v>0</v>
      </c>
      <c r="AA966" s="7">
        <v>0.3</v>
      </c>
      <c r="AB966" s="7">
        <v>0</v>
      </c>
      <c r="AC966" s="7">
        <v>0</v>
      </c>
      <c r="AD966" s="7">
        <v>0</v>
      </c>
      <c r="AE966">
        <v>3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</row>
    <row r="967" spans="1:44" x14ac:dyDescent="0.25">
      <c r="A967">
        <v>1545175</v>
      </c>
      <c r="B967">
        <v>725693</v>
      </c>
      <c r="C967">
        <v>21.868888784290601</v>
      </c>
      <c r="D967">
        <v>37.0023562485799</v>
      </c>
      <c r="E967" s="68" t="s">
        <v>1239</v>
      </c>
      <c r="F967" s="8">
        <f>INDEX(Δεδομένα!$P:$P,MATCH('2020'!E967,Δεδομένα!$O:$O,0))</f>
        <v>243</v>
      </c>
      <c r="G967" s="6" t="s">
        <v>841</v>
      </c>
      <c r="H967" s="2" t="str">
        <f>INDEX(Δεδομένα!B$1:B$51,MATCH('2020'!G967,Δεδομένα!A$1:A$51,0))</f>
        <v>ΠΕΛΛΟΠΟΝΗΣΟΥ</v>
      </c>
      <c r="I967" s="8">
        <f>INDEX(Δεδομένα!E$1:E$13,MATCH('2020'!H967,Δεδομένα!D$1:D$13,0))</f>
        <v>8</v>
      </c>
      <c r="J967" s="1">
        <v>43871</v>
      </c>
      <c r="K967" s="6" t="s">
        <v>234</v>
      </c>
      <c r="L967" s="36" t="str">
        <f t="shared" si="60"/>
        <v>10/02/2020 19:05</v>
      </c>
      <c r="M967" s="1">
        <v>43871</v>
      </c>
      <c r="N967" s="6" t="s">
        <v>609</v>
      </c>
      <c r="O967" s="36" t="str">
        <f t="shared" si="61"/>
        <v>10/02/2020 20:35</v>
      </c>
      <c r="P967" s="46">
        <f t="shared" si="62"/>
        <v>6.25E-2</v>
      </c>
      <c r="Q967" s="48">
        <v>0</v>
      </c>
      <c r="R967" s="47">
        <f t="shared" si="63"/>
        <v>90</v>
      </c>
      <c r="S967" s="6" t="s">
        <v>842</v>
      </c>
      <c r="T967" s="6" t="s">
        <v>984</v>
      </c>
      <c r="U967" s="6" t="s">
        <v>44</v>
      </c>
      <c r="V967" s="6" t="s">
        <v>1240</v>
      </c>
      <c r="W967" s="7">
        <v>0</v>
      </c>
      <c r="X967" s="7">
        <v>0</v>
      </c>
      <c r="Y967" s="7">
        <v>0</v>
      </c>
      <c r="Z967" s="7">
        <v>0</v>
      </c>
      <c r="AA967" s="7">
        <v>0</v>
      </c>
      <c r="AB967" s="7">
        <v>0.2</v>
      </c>
      <c r="AC967" s="7">
        <v>0</v>
      </c>
      <c r="AD967" s="7">
        <v>0</v>
      </c>
      <c r="AE967">
        <v>1</v>
      </c>
      <c r="AF967">
        <v>0</v>
      </c>
      <c r="AG967">
        <v>1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</row>
    <row r="968" spans="1:44" x14ac:dyDescent="0.25">
      <c r="A968">
        <v>1541097</v>
      </c>
      <c r="B968">
        <v>725613</v>
      </c>
      <c r="C968">
        <v>24.942152023315401</v>
      </c>
      <c r="D968">
        <v>40.977890014648402</v>
      </c>
      <c r="E968" s="68" t="s">
        <v>120</v>
      </c>
      <c r="F968" s="8">
        <f>INDEX(Δεδομένα!$P:$P,MATCH('2020'!E968,Δεδομένα!$O:$O,0))</f>
        <v>30</v>
      </c>
      <c r="G968" s="6" t="s">
        <v>121</v>
      </c>
      <c r="H968" s="2" t="str">
        <f>INDEX(Δεδομένα!B$1:B$51,MATCH('2020'!G968,Δεδομένα!A$1:A$51,0))</f>
        <v>ΑΝΑΤΟΛΙΚΗΣ ΜΑΚΕΔΟΝΙΑΣ ΚΑΙ ΘΡΑΚΗΣ</v>
      </c>
      <c r="I968" s="8">
        <f>INDEX(Δεδομένα!E$1:E$13,MATCH('2020'!H968,Δεδομένα!D$1:D$13,0))</f>
        <v>2</v>
      </c>
      <c r="J968" s="1">
        <v>43871</v>
      </c>
      <c r="K968" s="6" t="s">
        <v>2197</v>
      </c>
      <c r="L968" s="36" t="str">
        <f t="shared" si="60"/>
        <v>10/02/2020 15:03</v>
      </c>
      <c r="M968" s="1">
        <v>43871</v>
      </c>
      <c r="N968" s="6" t="s">
        <v>1726</v>
      </c>
      <c r="O968" s="36" t="str">
        <f t="shared" si="61"/>
        <v>10/02/2020 15:51</v>
      </c>
      <c r="P968" s="46">
        <f t="shared" si="62"/>
        <v>3.3333333332848269E-2</v>
      </c>
      <c r="Q968" s="48">
        <v>0</v>
      </c>
      <c r="R968" s="47">
        <f t="shared" si="63"/>
        <v>47.999999999301508</v>
      </c>
      <c r="S968" s="6" t="s">
        <v>121</v>
      </c>
      <c r="T968" s="6" t="s">
        <v>129</v>
      </c>
      <c r="U968" s="6" t="s">
        <v>44</v>
      </c>
      <c r="V968" s="6" t="s">
        <v>2464</v>
      </c>
      <c r="W968" s="7">
        <v>0</v>
      </c>
      <c r="X968" s="7">
        <v>0</v>
      </c>
      <c r="Y968" s="7">
        <v>0</v>
      </c>
      <c r="Z968" s="7">
        <v>0.02</v>
      </c>
      <c r="AA968" s="7">
        <v>0</v>
      </c>
      <c r="AB968" s="7">
        <v>0</v>
      </c>
      <c r="AC968" s="7">
        <v>0</v>
      </c>
      <c r="AD968" s="7">
        <v>0</v>
      </c>
      <c r="AE968">
        <v>2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</row>
    <row r="969" spans="1:44" x14ac:dyDescent="0.25">
      <c r="A969">
        <v>1538717</v>
      </c>
      <c r="B969">
        <v>725636</v>
      </c>
      <c r="C969">
        <v>22.529842554592701</v>
      </c>
      <c r="D969">
        <v>40.748865561837697</v>
      </c>
      <c r="E969" s="68" t="s">
        <v>873</v>
      </c>
      <c r="F969" s="8">
        <f>INDEX(Δεδομένα!$P:$P,MATCH('2020'!E969,Δεδομένα!$O:$O,0))</f>
        <v>61</v>
      </c>
      <c r="G969" s="6" t="s">
        <v>874</v>
      </c>
      <c r="H969" s="2" t="str">
        <f>INDEX(Δεδομένα!B$1:B$51,MATCH('2020'!G969,Δεδομένα!A$1:A$51,0))</f>
        <v>ΚΕΝΤΡΙΚΗΣ ΜΑΚΕΔΟΝΙΑΣ</v>
      </c>
      <c r="I969" s="8">
        <f>INDEX(Δεδομένα!E$1:E$13,MATCH('2020'!H969,Δεδομένα!D$1:D$13,0))</f>
        <v>3</v>
      </c>
      <c r="J969" s="1">
        <v>43871</v>
      </c>
      <c r="K969" s="6" t="s">
        <v>989</v>
      </c>
      <c r="L969" s="36" t="str">
        <f t="shared" si="60"/>
        <v>10/02/2020 16:23</v>
      </c>
      <c r="M969" s="1">
        <v>43871</v>
      </c>
      <c r="N969" s="6" t="s">
        <v>2470</v>
      </c>
      <c r="O969" s="36" t="str">
        <f t="shared" si="61"/>
        <v>10/02/2020 16:41</v>
      </c>
      <c r="P969" s="46">
        <f t="shared" si="62"/>
        <v>1.2500000004365575E-2</v>
      </c>
      <c r="Q969" s="48">
        <v>0</v>
      </c>
      <c r="R969" s="47">
        <f t="shared" si="63"/>
        <v>18.000000006286427</v>
      </c>
      <c r="S969" s="6" t="s">
        <v>877</v>
      </c>
      <c r="T969" s="6" t="s">
        <v>878</v>
      </c>
      <c r="U969" s="6" t="s">
        <v>1378</v>
      </c>
      <c r="V969" s="6" t="s">
        <v>2471</v>
      </c>
      <c r="W969" s="7">
        <v>0</v>
      </c>
      <c r="X969" s="7">
        <v>0</v>
      </c>
      <c r="Y969" s="7">
        <v>0</v>
      </c>
      <c r="Z969" s="7">
        <v>0.1</v>
      </c>
      <c r="AA969" s="7">
        <v>0</v>
      </c>
      <c r="AB969" s="7">
        <v>0</v>
      </c>
      <c r="AC969" s="7">
        <v>0</v>
      </c>
      <c r="AD969" s="7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</row>
    <row r="970" spans="1:44" x14ac:dyDescent="0.25">
      <c r="A970">
        <v>1546290</v>
      </c>
      <c r="B970">
        <v>725621</v>
      </c>
      <c r="C970">
        <v>25.685195922851602</v>
      </c>
      <c r="D970">
        <v>41.062595367431598</v>
      </c>
      <c r="E970" s="68" t="s">
        <v>1219</v>
      </c>
      <c r="F970" s="8">
        <f>INDEX(Δεδομένα!$P:$P,MATCH('2020'!E970,Δεδομένα!$O:$O,0))</f>
        <v>20</v>
      </c>
      <c r="G970" s="6" t="s">
        <v>64</v>
      </c>
      <c r="H970" s="2" t="str">
        <f>INDEX(Δεδομένα!B$1:B$51,MATCH('2020'!G970,Δεδομένα!A$1:A$51,0))</f>
        <v>ΑΝΑΤΟΛΙΚΗΣ ΜΑΚΕΔΟΝΙΑΣ ΚΑΙ ΘΡΑΚΗΣ</v>
      </c>
      <c r="I970" s="8">
        <f>INDEX(Δεδομένα!E$1:E$13,MATCH('2020'!H970,Δεδομένα!D$1:D$13,0))</f>
        <v>2</v>
      </c>
      <c r="J970" s="1">
        <v>43871</v>
      </c>
      <c r="K970" s="6" t="s">
        <v>2020</v>
      </c>
      <c r="L970" s="36" t="str">
        <f t="shared" si="60"/>
        <v>10/02/2020 15:31</v>
      </c>
      <c r="M970" s="1">
        <v>43871</v>
      </c>
      <c r="N970" s="6" t="s">
        <v>586</v>
      </c>
      <c r="O970" s="36" t="str">
        <f t="shared" si="61"/>
        <v>10/02/2020 16:05</v>
      </c>
      <c r="P970" s="46">
        <f t="shared" si="62"/>
        <v>2.3611111115314998E-2</v>
      </c>
      <c r="Q970" s="48">
        <v>0</v>
      </c>
      <c r="R970" s="47">
        <f t="shared" si="63"/>
        <v>34.000000006053597</v>
      </c>
      <c r="S970" s="6" t="s">
        <v>44</v>
      </c>
      <c r="T970" s="6" t="s">
        <v>72</v>
      </c>
      <c r="U970" s="6" t="s">
        <v>44</v>
      </c>
      <c r="V970" s="6" t="s">
        <v>1433</v>
      </c>
      <c r="W970" s="7">
        <v>0</v>
      </c>
      <c r="X970" s="7">
        <v>0</v>
      </c>
      <c r="Y970" s="7">
        <v>0</v>
      </c>
      <c r="Z970" s="7">
        <v>1.5</v>
      </c>
      <c r="AA970" s="7">
        <v>0</v>
      </c>
      <c r="AB970" s="7">
        <v>6</v>
      </c>
      <c r="AC970" s="7">
        <v>0</v>
      </c>
      <c r="AD970" s="7">
        <v>0</v>
      </c>
      <c r="AE970">
        <v>2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</row>
    <row r="971" spans="1:44" x14ac:dyDescent="0.25">
      <c r="A971">
        <v>1540456</v>
      </c>
      <c r="B971">
        <v>725639</v>
      </c>
      <c r="C971">
        <v>21.525842537401001</v>
      </c>
      <c r="D971">
        <v>39.705356826269501</v>
      </c>
      <c r="E971" s="68" t="s">
        <v>1047</v>
      </c>
      <c r="F971" s="8">
        <f>INDEX(Δεδομένα!$P:$P,MATCH('2020'!E971,Δεδομένα!$O:$O,0))</f>
        <v>114</v>
      </c>
      <c r="G971" s="6" t="s">
        <v>884</v>
      </c>
      <c r="H971" s="2" t="str">
        <f>INDEX(Δεδομένα!B$1:B$51,MATCH('2020'!G971,Δεδομένα!A$1:A$51,0))</f>
        <v>ΘΕΣΣΑΛΙΑΣ</v>
      </c>
      <c r="I971" s="8">
        <f>INDEX(Δεδομένα!E$1:E$13,MATCH('2020'!H971,Δεδομένα!D$1:D$13,0))</f>
        <v>6</v>
      </c>
      <c r="J971" s="1">
        <v>43871</v>
      </c>
      <c r="K971" s="6" t="s">
        <v>2067</v>
      </c>
      <c r="L971" s="36" t="str">
        <f t="shared" si="60"/>
        <v>10/02/2020 16:29</v>
      </c>
      <c r="M971" s="1">
        <v>43871</v>
      </c>
      <c r="N971" s="6" t="s">
        <v>231</v>
      </c>
      <c r="O971" s="36" t="str">
        <f t="shared" si="61"/>
        <v>10/02/2020 17:20</v>
      </c>
      <c r="P971" s="46">
        <f t="shared" si="62"/>
        <v>3.5416666665696539E-2</v>
      </c>
      <c r="Q971" s="48">
        <v>0</v>
      </c>
      <c r="R971" s="47">
        <f t="shared" si="63"/>
        <v>50.999999998603016</v>
      </c>
      <c r="S971" s="6" t="s">
        <v>1678</v>
      </c>
      <c r="T971" s="6" t="s">
        <v>1048</v>
      </c>
      <c r="U971" s="6" t="s">
        <v>44</v>
      </c>
      <c r="V971" s="6" t="s">
        <v>2472</v>
      </c>
      <c r="W971" s="7">
        <v>0</v>
      </c>
      <c r="X971" s="7">
        <v>0</v>
      </c>
      <c r="Y971" s="7">
        <v>0</v>
      </c>
      <c r="Z971" s="7">
        <v>2</v>
      </c>
      <c r="AA971" s="7">
        <v>0</v>
      </c>
      <c r="AB971" s="7">
        <v>0</v>
      </c>
      <c r="AC971" s="7">
        <v>0</v>
      </c>
      <c r="AD971" s="7">
        <v>0</v>
      </c>
      <c r="AE971">
        <v>3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</row>
    <row r="972" spans="1:44" x14ac:dyDescent="0.25">
      <c r="A972">
        <v>1539848</v>
      </c>
      <c r="B972">
        <v>725590</v>
      </c>
      <c r="C972">
        <v>22.3344310280449</v>
      </c>
      <c r="D972">
        <v>38.890410644671803</v>
      </c>
      <c r="E972" s="68" t="s">
        <v>1710</v>
      </c>
      <c r="F972" s="8">
        <f>INDEX(Δεδομένα!$P:$P,MATCH('2020'!E972,Δεδομένα!$O:$O,0))</f>
        <v>167</v>
      </c>
      <c r="G972" s="6" t="s">
        <v>399</v>
      </c>
      <c r="H972" s="2" t="str">
        <f>INDEX(Δεδομένα!B$1:B$51,MATCH('2020'!G972,Δεδομένα!A$1:A$51,0))</f>
        <v>ΣΤΕΡΕΑΣ ΕΛΛΑΔΟΣ</v>
      </c>
      <c r="I972" s="8">
        <f>INDEX(Δεδομένα!E$1:E$13,MATCH('2020'!H972,Δεδομένα!D$1:D$13,0))</f>
        <v>9</v>
      </c>
      <c r="J972" s="1">
        <v>43871</v>
      </c>
      <c r="K972" s="6" t="s">
        <v>577</v>
      </c>
      <c r="L972" s="36" t="str">
        <f t="shared" si="60"/>
        <v>10/02/2020 12:45</v>
      </c>
      <c r="M972" s="1">
        <v>43871</v>
      </c>
      <c r="N972" s="6" t="s">
        <v>1102</v>
      </c>
      <c r="O972" s="36" t="str">
        <f t="shared" si="61"/>
        <v>10/02/2020 15:10</v>
      </c>
      <c r="P972" s="46">
        <f t="shared" si="62"/>
        <v>0.10069444444525288</v>
      </c>
      <c r="Q972" s="48">
        <v>0</v>
      </c>
      <c r="R972" s="47">
        <f t="shared" si="63"/>
        <v>145.00000000116415</v>
      </c>
      <c r="S972" s="6" t="s">
        <v>407</v>
      </c>
      <c r="T972" s="6" t="s">
        <v>408</v>
      </c>
      <c r="U972" s="6" t="s">
        <v>2134</v>
      </c>
      <c r="V972" s="6" t="s">
        <v>2457</v>
      </c>
      <c r="W972" s="7">
        <v>0</v>
      </c>
      <c r="X972" s="7">
        <v>0</v>
      </c>
      <c r="Y972" s="7">
        <v>0</v>
      </c>
      <c r="Z972" s="7">
        <v>0</v>
      </c>
      <c r="AA972" s="7">
        <v>2</v>
      </c>
      <c r="AB972" s="7">
        <v>0</v>
      </c>
      <c r="AC972" s="7">
        <v>0</v>
      </c>
      <c r="AD972" s="7">
        <v>0</v>
      </c>
      <c r="AE972">
        <v>6</v>
      </c>
      <c r="AF972">
        <v>0</v>
      </c>
      <c r="AG972">
        <v>0</v>
      </c>
      <c r="AH972">
        <v>0</v>
      </c>
      <c r="AI972">
        <v>0</v>
      </c>
      <c r="AJ972">
        <v>3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</row>
    <row r="973" spans="1:44" x14ac:dyDescent="0.25">
      <c r="A973">
        <v>1538935</v>
      </c>
      <c r="B973">
        <v>725539</v>
      </c>
      <c r="C973">
        <v>26.076689536261298</v>
      </c>
      <c r="D973">
        <v>38.526360388368303</v>
      </c>
      <c r="E973" s="68" t="s">
        <v>524</v>
      </c>
      <c r="F973" s="8">
        <f>INDEX(Δεδομένα!$P:$P,MATCH('2020'!E973,Δεδομένα!$O:$O,0))</f>
        <v>202</v>
      </c>
      <c r="G973" s="6" t="s">
        <v>525</v>
      </c>
      <c r="H973" s="2" t="str">
        <f>INDEX(Δεδομένα!B$1:B$51,MATCH('2020'!G973,Δεδομένα!A$1:A$51,0))</f>
        <v>ΒΟΡΕΙΟΥ ΑΙΓΑΙΟΥ</v>
      </c>
      <c r="I973" s="8">
        <f>INDEX(Δεδομένα!E$1:E$13,MATCH('2020'!H973,Δεδομένα!D$1:D$13,0))</f>
        <v>11</v>
      </c>
      <c r="J973" s="1">
        <v>43871</v>
      </c>
      <c r="K973" s="6" t="s">
        <v>2358</v>
      </c>
      <c r="L973" s="36" t="str">
        <f t="shared" si="60"/>
        <v>10/02/2020 11:19</v>
      </c>
      <c r="M973" s="1">
        <v>43871</v>
      </c>
      <c r="N973" s="6" t="s">
        <v>526</v>
      </c>
      <c r="O973" s="36" t="str">
        <f t="shared" si="61"/>
        <v>10/02/2020 11:45</v>
      </c>
      <c r="P973" s="46">
        <f t="shared" si="62"/>
        <v>1.8055555556202307E-2</v>
      </c>
      <c r="Q973" s="48">
        <v>0</v>
      </c>
      <c r="R973" s="47">
        <f t="shared" si="63"/>
        <v>26.000000000931323</v>
      </c>
      <c r="S973" s="6" t="s">
        <v>525</v>
      </c>
      <c r="T973" s="6" t="s">
        <v>527</v>
      </c>
      <c r="U973" s="6" t="s">
        <v>44</v>
      </c>
      <c r="V973" s="6" t="s">
        <v>528</v>
      </c>
      <c r="W973" s="7">
        <v>0</v>
      </c>
      <c r="X973" s="7">
        <v>0</v>
      </c>
      <c r="Y973" s="7">
        <v>0</v>
      </c>
      <c r="Z973" s="7">
        <v>500</v>
      </c>
      <c r="AA973" s="7">
        <v>0</v>
      </c>
      <c r="AB973" s="7">
        <v>0</v>
      </c>
      <c r="AC973" s="7">
        <v>0</v>
      </c>
      <c r="AD973" s="7">
        <v>0</v>
      </c>
      <c r="AE973">
        <v>4</v>
      </c>
      <c r="AF973">
        <v>0</v>
      </c>
      <c r="AG973">
        <v>0</v>
      </c>
      <c r="AH973">
        <v>4</v>
      </c>
      <c r="AI973">
        <v>0</v>
      </c>
      <c r="AJ973">
        <v>2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</row>
    <row r="974" spans="1:44" x14ac:dyDescent="0.25">
      <c r="A974">
        <v>1551120</v>
      </c>
      <c r="B974">
        <v>725809</v>
      </c>
      <c r="C974">
        <v>22.151279030547499</v>
      </c>
      <c r="D974">
        <v>37.396736362653101</v>
      </c>
      <c r="E974" s="68" t="s">
        <v>931</v>
      </c>
      <c r="F974" s="8">
        <f>INDEX(Δεδομένα!$P:$P,MATCH('2020'!E974,Δεδομένα!$O:$O,0))</f>
        <v>141</v>
      </c>
      <c r="G974" s="6" t="s">
        <v>932</v>
      </c>
      <c r="H974" s="2" t="str">
        <f>INDEX(Δεδομένα!B$1:B$51,MATCH('2020'!G974,Δεδομένα!A$1:A$51,0))</f>
        <v>ΠΕΛΛΟΠΟΝΗΣΟΥ</v>
      </c>
      <c r="I974" s="8">
        <f>INDEX(Δεδομένα!E$1:E$13,MATCH('2020'!H974,Δεδομένα!D$1:D$13,0))</f>
        <v>8</v>
      </c>
      <c r="J974" s="1">
        <v>43872</v>
      </c>
      <c r="K974" s="6" t="s">
        <v>2011</v>
      </c>
      <c r="L974" s="36" t="str">
        <f t="shared" si="60"/>
        <v>11/02/2020 12:14</v>
      </c>
      <c r="M974" s="1">
        <v>43872</v>
      </c>
      <c r="N974" s="6" t="s">
        <v>111</v>
      </c>
      <c r="O974" s="36" t="str">
        <f t="shared" si="61"/>
        <v>11/02/2020 12:25</v>
      </c>
      <c r="P974" s="46">
        <f t="shared" si="62"/>
        <v>7.6388888846850023E-3</v>
      </c>
      <c r="Q974" s="48">
        <v>0</v>
      </c>
      <c r="R974" s="47">
        <f t="shared" si="63"/>
        <v>10.999999993946403</v>
      </c>
      <c r="S974" s="6" t="s">
        <v>44</v>
      </c>
      <c r="T974" s="6" t="s">
        <v>934</v>
      </c>
      <c r="U974" s="6" t="s">
        <v>1523</v>
      </c>
      <c r="V974" s="6" t="s">
        <v>1523</v>
      </c>
      <c r="W974" s="7">
        <v>0</v>
      </c>
      <c r="X974" s="7">
        <v>0</v>
      </c>
      <c r="Y974" s="7">
        <v>0</v>
      </c>
      <c r="Z974" s="7">
        <v>0.1</v>
      </c>
      <c r="AA974" s="7">
        <v>0</v>
      </c>
      <c r="AB974" s="7">
        <v>0</v>
      </c>
      <c r="AC974" s="7">
        <v>0</v>
      </c>
      <c r="AD974" s="7">
        <v>0</v>
      </c>
      <c r="AE974">
        <v>2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</row>
    <row r="975" spans="1:44" x14ac:dyDescent="0.25">
      <c r="A975">
        <v>1551135</v>
      </c>
      <c r="B975">
        <v>725924</v>
      </c>
      <c r="C975">
        <v>22.0664155688448</v>
      </c>
      <c r="D975">
        <v>37.306640433417797</v>
      </c>
      <c r="E975" s="68" t="s">
        <v>931</v>
      </c>
      <c r="F975" s="8">
        <f>INDEX(Δεδομένα!$P:$P,MATCH('2020'!E975,Δεδομένα!$O:$O,0))</f>
        <v>141</v>
      </c>
      <c r="G975" s="6" t="s">
        <v>932</v>
      </c>
      <c r="H975" s="2" t="str">
        <f>INDEX(Δεδομένα!B$1:B$51,MATCH('2020'!G975,Δεδομένα!A$1:A$51,0))</f>
        <v>ΠΕΛΛΟΠΟΝΗΣΟΥ</v>
      </c>
      <c r="I975" s="8">
        <f>INDEX(Δεδομένα!E$1:E$13,MATCH('2020'!H975,Δεδομένα!D$1:D$13,0))</f>
        <v>8</v>
      </c>
      <c r="J975" s="1">
        <v>43872</v>
      </c>
      <c r="K975" s="6" t="s">
        <v>1811</v>
      </c>
      <c r="L975" s="36" t="str">
        <f t="shared" si="60"/>
        <v>11/02/2020 17:22</v>
      </c>
      <c r="M975" s="1">
        <v>43872</v>
      </c>
      <c r="N975" s="6" t="s">
        <v>259</v>
      </c>
      <c r="O975" s="36" t="str">
        <f t="shared" si="61"/>
        <v>11/02/2020 19:00</v>
      </c>
      <c r="P975" s="46">
        <f t="shared" si="62"/>
        <v>6.8055555551836733E-2</v>
      </c>
      <c r="Q975" s="48">
        <v>0</v>
      </c>
      <c r="R975" s="47">
        <f t="shared" si="63"/>
        <v>97.999999994644895</v>
      </c>
      <c r="S975" s="6" t="s">
        <v>933</v>
      </c>
      <c r="T975" s="6" t="s">
        <v>934</v>
      </c>
      <c r="U975" s="6" t="s">
        <v>935</v>
      </c>
      <c r="V975" s="6" t="s">
        <v>2524</v>
      </c>
      <c r="W975" s="7">
        <v>0</v>
      </c>
      <c r="X975" s="7">
        <v>2.5</v>
      </c>
      <c r="Y975" s="7">
        <v>0</v>
      </c>
      <c r="Z975" s="7">
        <v>0</v>
      </c>
      <c r="AA975" s="7">
        <v>0</v>
      </c>
      <c r="AB975" s="7">
        <v>0</v>
      </c>
      <c r="AC975" s="7">
        <v>0</v>
      </c>
      <c r="AD975" s="7">
        <v>0</v>
      </c>
      <c r="AE975">
        <v>8</v>
      </c>
      <c r="AF975">
        <v>0</v>
      </c>
      <c r="AG975">
        <v>0</v>
      </c>
      <c r="AH975">
        <v>0</v>
      </c>
      <c r="AI975">
        <v>0</v>
      </c>
      <c r="AJ975">
        <v>4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</row>
    <row r="976" spans="1:44" x14ac:dyDescent="0.25">
      <c r="A976">
        <v>1543561</v>
      </c>
      <c r="B976">
        <v>725882</v>
      </c>
      <c r="C976">
        <v>21.015272319957301</v>
      </c>
      <c r="D976">
        <v>39.065099442035198</v>
      </c>
      <c r="E976" s="68" t="s">
        <v>267</v>
      </c>
      <c r="F976" s="8">
        <f>INDEX(Δεδομένα!$P:$P,MATCH('2020'!E976,Δεδομένα!$O:$O,0))</f>
        <v>94</v>
      </c>
      <c r="G976" s="6" t="s">
        <v>268</v>
      </c>
      <c r="H976" s="2" t="str">
        <f>INDEX(Δεδομένα!B$1:B$51,MATCH('2020'!G976,Δεδομένα!A$1:A$51,0))</f>
        <v>ΗΠΕΙΡΟΥ</v>
      </c>
      <c r="I976" s="8">
        <f>INDEX(Δεδομένα!E$1:E$13,MATCH('2020'!H976,Δεδομένα!D$1:D$13,0))</f>
        <v>5</v>
      </c>
      <c r="J976" s="1">
        <v>43872</v>
      </c>
      <c r="K976" s="6" t="s">
        <v>280</v>
      </c>
      <c r="L976" s="36" t="str">
        <f t="shared" si="60"/>
        <v>11/02/2020 15:25</v>
      </c>
      <c r="M976" s="1">
        <v>43872</v>
      </c>
      <c r="N976" s="6" t="s">
        <v>1370</v>
      </c>
      <c r="O976" s="36" t="str">
        <f t="shared" si="61"/>
        <v>11/02/2020 15:58</v>
      </c>
      <c r="P976" s="46">
        <f t="shared" si="62"/>
        <v>2.2916666668606922E-2</v>
      </c>
      <c r="Q976" s="48">
        <v>0</v>
      </c>
      <c r="R976" s="47">
        <f t="shared" si="63"/>
        <v>33.000000002793968</v>
      </c>
      <c r="S976" s="6" t="s">
        <v>268</v>
      </c>
      <c r="T976" s="6" t="s">
        <v>1978</v>
      </c>
      <c r="U976" s="6" t="s">
        <v>44</v>
      </c>
      <c r="V976" s="6" t="s">
        <v>1413</v>
      </c>
      <c r="W976" s="7">
        <v>0</v>
      </c>
      <c r="X976" s="7">
        <v>0</v>
      </c>
      <c r="Y976" s="7">
        <v>0</v>
      </c>
      <c r="Z976" s="7">
        <v>3.5</v>
      </c>
      <c r="AA976" s="7">
        <v>0</v>
      </c>
      <c r="AB976" s="7">
        <v>0</v>
      </c>
      <c r="AC976" s="7">
        <v>0</v>
      </c>
      <c r="AD976" s="7">
        <v>0</v>
      </c>
      <c r="AE976">
        <v>3</v>
      </c>
      <c r="AF976">
        <v>0</v>
      </c>
      <c r="AG976">
        <v>0</v>
      </c>
      <c r="AH976">
        <v>0</v>
      </c>
      <c r="AI976">
        <v>0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</row>
    <row r="977" spans="1:44" x14ac:dyDescent="0.25">
      <c r="A977">
        <v>1545881</v>
      </c>
      <c r="B977">
        <v>725871</v>
      </c>
      <c r="C977">
        <v>23.995395945893002</v>
      </c>
      <c r="D977">
        <v>37.819886879042798</v>
      </c>
      <c r="E977" s="68" t="s">
        <v>2370</v>
      </c>
      <c r="F977" s="8">
        <f>INDEX(Δεδομένα!$P:$P,MATCH('2020'!E977,Δεδομένα!$O:$O,0))</f>
        <v>18</v>
      </c>
      <c r="G977" s="6" t="s">
        <v>41</v>
      </c>
      <c r="H977" s="2" t="str">
        <f>INDEX(Δεδομένα!B$1:B$51,MATCH('2020'!G977,Δεδομένα!A$1:A$51,0))</f>
        <v>ΑΤΤΙΚΗΣ</v>
      </c>
      <c r="I977" s="8">
        <f>INDEX(Δεδομένα!E$1:E$13,MATCH('2020'!H977,Δεδομένα!D$1:D$13,0))</f>
        <v>1</v>
      </c>
      <c r="J977" s="1">
        <v>43872</v>
      </c>
      <c r="K977" s="6" t="s">
        <v>103</v>
      </c>
      <c r="L977" s="36" t="str">
        <f t="shared" si="60"/>
        <v>11/02/2020 14:49</v>
      </c>
      <c r="M977" s="1">
        <v>43872</v>
      </c>
      <c r="N977" s="6" t="s">
        <v>215</v>
      </c>
      <c r="O977" s="36" t="str">
        <f t="shared" si="61"/>
        <v>11/02/2020 16:20</v>
      </c>
      <c r="P977" s="46">
        <f t="shared" si="62"/>
        <v>6.3194444446708076E-2</v>
      </c>
      <c r="Q977" s="48">
        <v>0</v>
      </c>
      <c r="R977" s="47">
        <f t="shared" si="63"/>
        <v>91.000000003259629</v>
      </c>
      <c r="S977" s="6" t="s">
        <v>44</v>
      </c>
      <c r="T977" s="6" t="s">
        <v>2371</v>
      </c>
      <c r="U977" s="6" t="s">
        <v>2507</v>
      </c>
      <c r="V977" s="6" t="s">
        <v>2508</v>
      </c>
      <c r="W977" s="7">
        <v>0</v>
      </c>
      <c r="X977" s="7">
        <v>0</v>
      </c>
      <c r="Y977" s="7">
        <v>0</v>
      </c>
      <c r="Z977" s="7">
        <v>0</v>
      </c>
      <c r="AA977" s="7">
        <v>0</v>
      </c>
      <c r="AB977" s="7">
        <v>0</v>
      </c>
      <c r="AC977" s="7">
        <v>0</v>
      </c>
      <c r="AD977" s="7">
        <v>0</v>
      </c>
      <c r="AE977">
        <v>2</v>
      </c>
      <c r="AF977">
        <v>0</v>
      </c>
      <c r="AG977">
        <v>0</v>
      </c>
      <c r="AH977">
        <v>0</v>
      </c>
      <c r="AI977">
        <v>0</v>
      </c>
      <c r="AJ977">
        <v>1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</row>
    <row r="978" spans="1:44" x14ac:dyDescent="0.25">
      <c r="A978">
        <v>1548767</v>
      </c>
      <c r="B978">
        <v>725772</v>
      </c>
      <c r="C978">
        <v>22.006819579890699</v>
      </c>
      <c r="D978">
        <v>38.243733342135798</v>
      </c>
      <c r="E978" s="68" t="s">
        <v>313</v>
      </c>
      <c r="F978" s="8">
        <f>INDEX(Δεδομένα!$P:$P,MATCH('2020'!E978,Δεδομένα!$O:$O,0))</f>
        <v>124</v>
      </c>
      <c r="G978" s="6" t="s">
        <v>303</v>
      </c>
      <c r="H978" s="2" t="str">
        <f>INDEX(Δεδομένα!B$1:B$51,MATCH('2020'!G978,Δεδομένα!A$1:A$51,0))</f>
        <v>ΔΥΤΙΚΗΣ ΕΛΛΑΔΟΣ</v>
      </c>
      <c r="I978" s="8">
        <f>INDEX(Δεδομένα!E$1:E$13,MATCH('2020'!H978,Δεδομένα!D$1:D$13,0))</f>
        <v>7</v>
      </c>
      <c r="J978" s="1">
        <v>43872</v>
      </c>
      <c r="K978" s="6" t="s">
        <v>591</v>
      </c>
      <c r="L978" s="36" t="str">
        <f t="shared" si="60"/>
        <v>11/02/2020 09:30</v>
      </c>
      <c r="M978" s="1">
        <v>43872</v>
      </c>
      <c r="N978" s="6" t="s">
        <v>716</v>
      </c>
      <c r="O978" s="36" t="str">
        <f t="shared" si="61"/>
        <v>11/02/2020 11:15</v>
      </c>
      <c r="P978" s="46">
        <f t="shared" si="62"/>
        <v>7.2916666664241347E-2</v>
      </c>
      <c r="Q978" s="48">
        <v>0</v>
      </c>
      <c r="R978" s="47">
        <f t="shared" si="63"/>
        <v>104.99999999650754</v>
      </c>
      <c r="S978" s="6" t="s">
        <v>315</v>
      </c>
      <c r="T978" s="6" t="s">
        <v>316</v>
      </c>
      <c r="U978" s="6" t="s">
        <v>44</v>
      </c>
      <c r="V978" s="6" t="s">
        <v>2484</v>
      </c>
      <c r="W978" s="7">
        <v>0</v>
      </c>
      <c r="X978" s="7">
        <v>0</v>
      </c>
      <c r="Y978" s="7">
        <v>0</v>
      </c>
      <c r="Z978" s="7">
        <v>0</v>
      </c>
      <c r="AA978" s="7">
        <v>0</v>
      </c>
      <c r="AB978" s="7">
        <v>0.05</v>
      </c>
      <c r="AC978" s="7">
        <v>0</v>
      </c>
      <c r="AD978" s="7">
        <v>0</v>
      </c>
      <c r="AE978">
        <v>2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</row>
    <row r="979" spans="1:44" x14ac:dyDescent="0.25">
      <c r="A979">
        <v>1539131</v>
      </c>
      <c r="B979">
        <v>725852</v>
      </c>
      <c r="C979">
        <v>23.325600844498599</v>
      </c>
      <c r="D979">
        <v>38.363206222829099</v>
      </c>
      <c r="E979" s="68" t="s">
        <v>845</v>
      </c>
      <c r="F979" s="8">
        <f>INDEX(Δεδομένα!$P:$P,MATCH('2020'!E979,Δεδομένα!$O:$O,0))</f>
        <v>176</v>
      </c>
      <c r="G979" s="6" t="s">
        <v>846</v>
      </c>
      <c r="H979" s="2" t="str">
        <f>INDEX(Δεδομένα!B$1:B$51,MATCH('2020'!G979,Δεδομένα!A$1:A$51,0))</f>
        <v>ΣΤΕΡΕΑΣ ΕΛΛΑΔΟΣ</v>
      </c>
      <c r="I979" s="8">
        <f>INDEX(Δεδομένα!E$1:E$13,MATCH('2020'!H979,Δεδομένα!D$1:D$13,0))</f>
        <v>9</v>
      </c>
      <c r="J979" s="1">
        <v>43872</v>
      </c>
      <c r="K979" s="6" t="s">
        <v>616</v>
      </c>
      <c r="L979" s="36" t="str">
        <f t="shared" si="60"/>
        <v>11/02/2020 13:30</v>
      </c>
      <c r="M979" s="1">
        <v>43872</v>
      </c>
      <c r="N979" s="6" t="s">
        <v>384</v>
      </c>
      <c r="O979" s="36" t="str">
        <f t="shared" si="61"/>
        <v>11/02/2020 14:45</v>
      </c>
      <c r="P979" s="46">
        <f t="shared" si="62"/>
        <v>5.2083333335758653E-2</v>
      </c>
      <c r="Q979" s="48">
        <v>0</v>
      </c>
      <c r="R979" s="47">
        <f t="shared" si="63"/>
        <v>75.00000000349246</v>
      </c>
      <c r="S979" s="6" t="s">
        <v>1991</v>
      </c>
      <c r="T979" s="6" t="s">
        <v>849</v>
      </c>
      <c r="U979" s="6" t="s">
        <v>44</v>
      </c>
      <c r="V979" s="6" t="s">
        <v>2504</v>
      </c>
      <c r="W979" s="7">
        <v>0</v>
      </c>
      <c r="X979" s="7">
        <v>0</v>
      </c>
      <c r="Y979" s="7">
        <v>0</v>
      </c>
      <c r="Z979" s="7">
        <v>0</v>
      </c>
      <c r="AA979" s="7">
        <v>3</v>
      </c>
      <c r="AB979" s="7">
        <v>0</v>
      </c>
      <c r="AC979" s="7">
        <v>0</v>
      </c>
      <c r="AD979" s="7">
        <v>0</v>
      </c>
      <c r="AE979">
        <v>2</v>
      </c>
      <c r="AF979">
        <v>0</v>
      </c>
      <c r="AG979">
        <v>0</v>
      </c>
      <c r="AH979">
        <v>0</v>
      </c>
      <c r="AI979">
        <v>0</v>
      </c>
      <c r="AJ979">
        <v>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</row>
    <row r="980" spans="1:44" x14ac:dyDescent="0.25">
      <c r="A980">
        <v>1538991</v>
      </c>
      <c r="B980">
        <v>725917</v>
      </c>
      <c r="C980">
        <v>26.253879460743299</v>
      </c>
      <c r="D980">
        <v>41.462523366137397</v>
      </c>
      <c r="E980" s="68" t="s">
        <v>856</v>
      </c>
      <c r="F980" s="8">
        <f>INDEX(Δεδομένα!$P:$P,MATCH('2020'!E980,Δεδομένα!$O:$O,0))</f>
        <v>37</v>
      </c>
      <c r="G980" s="6" t="s">
        <v>148</v>
      </c>
      <c r="H980" s="2" t="str">
        <f>INDEX(Δεδομένα!B$1:B$51,MATCH('2020'!G980,Δεδομένα!A$1:A$51,0))</f>
        <v>ΑΝΑΤΟΛΙΚΗΣ ΜΑΚΕΔΟΝΙΑΣ ΚΑΙ ΘΡΑΚΗΣ</v>
      </c>
      <c r="I980" s="8">
        <f>INDEX(Δεδομένα!E$1:E$13,MATCH('2020'!H980,Δεδομένα!D$1:D$13,0))</f>
        <v>2</v>
      </c>
      <c r="J980" s="1">
        <v>43872</v>
      </c>
      <c r="K980" s="6" t="s">
        <v>204</v>
      </c>
      <c r="L980" s="36" t="str">
        <f t="shared" si="60"/>
        <v>11/02/2020 17:00</v>
      </c>
      <c r="M980" s="1">
        <v>43872</v>
      </c>
      <c r="N980" s="6" t="s">
        <v>1428</v>
      </c>
      <c r="O980" s="36" t="str">
        <f t="shared" si="61"/>
        <v>11/02/2020 17:43</v>
      </c>
      <c r="P980" s="46">
        <f t="shared" si="62"/>
        <v>2.9861111106583849E-2</v>
      </c>
      <c r="Q980" s="48">
        <v>0</v>
      </c>
      <c r="R980" s="47">
        <f t="shared" si="63"/>
        <v>42.999999993480742</v>
      </c>
      <c r="S980" s="6" t="s">
        <v>963</v>
      </c>
      <c r="T980" s="6" t="s">
        <v>859</v>
      </c>
      <c r="U980" s="6" t="s">
        <v>2521</v>
      </c>
      <c r="V980" s="6" t="s">
        <v>2522</v>
      </c>
      <c r="W980" s="7">
        <v>0</v>
      </c>
      <c r="X980" s="7">
        <v>0</v>
      </c>
      <c r="Y980" s="7">
        <v>0</v>
      </c>
      <c r="Z980" s="7">
        <v>0.5</v>
      </c>
      <c r="AA980" s="7">
        <v>0</v>
      </c>
      <c r="AB980" s="7">
        <v>0</v>
      </c>
      <c r="AC980" s="7">
        <v>0</v>
      </c>
      <c r="AD980" s="7">
        <v>0</v>
      </c>
      <c r="AE980">
        <v>2</v>
      </c>
      <c r="AF980">
        <v>0</v>
      </c>
      <c r="AG980">
        <v>0</v>
      </c>
      <c r="AH980">
        <v>0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</row>
    <row r="981" spans="1:44" x14ac:dyDescent="0.25">
      <c r="A981">
        <v>1539121</v>
      </c>
      <c r="B981">
        <v>725814</v>
      </c>
      <c r="C981">
        <v>24.565170753410701</v>
      </c>
      <c r="D981">
        <v>38.841870522378798</v>
      </c>
      <c r="E981" s="68" t="s">
        <v>462</v>
      </c>
      <c r="F981" s="8">
        <f>INDEX(Δεδομένα!$P:$P,MATCH('2020'!E981,Δεδομένα!$O:$O,0))</f>
        <v>183</v>
      </c>
      <c r="G981" s="6" t="s">
        <v>439</v>
      </c>
      <c r="H981" s="2" t="str">
        <f>INDEX(Δεδομένα!B$1:B$51,MATCH('2020'!G981,Δεδομένα!A$1:A$51,0))</f>
        <v>ΣΤΕΡΕΑΣ ΕΛΛΑΔΟΣ</v>
      </c>
      <c r="I981" s="8">
        <f>INDEX(Δεδομένα!E$1:E$13,MATCH('2020'!H981,Δεδομένα!D$1:D$13,0))</f>
        <v>9</v>
      </c>
      <c r="J981" s="1">
        <v>43872</v>
      </c>
      <c r="K981" s="6" t="s">
        <v>111</v>
      </c>
      <c r="L981" s="36" t="str">
        <f t="shared" si="60"/>
        <v>11/02/2020 12:25</v>
      </c>
      <c r="M981" s="1">
        <v>43872</v>
      </c>
      <c r="N981" s="6" t="s">
        <v>362</v>
      </c>
      <c r="O981" s="36" t="str">
        <f t="shared" si="61"/>
        <v>11/02/2020 14:00</v>
      </c>
      <c r="P981" s="46">
        <f t="shared" si="62"/>
        <v>6.5972222226264421E-2</v>
      </c>
      <c r="Q981" s="48">
        <v>0</v>
      </c>
      <c r="R981" s="47">
        <f t="shared" si="63"/>
        <v>95.000000005820766</v>
      </c>
      <c r="S981" s="6" t="s">
        <v>441</v>
      </c>
      <c r="T981" s="6" t="s">
        <v>464</v>
      </c>
      <c r="U981" s="6" t="s">
        <v>2490</v>
      </c>
      <c r="V981" s="6" t="s">
        <v>2491</v>
      </c>
      <c r="W981" s="7">
        <v>0</v>
      </c>
      <c r="X981" s="7">
        <v>0</v>
      </c>
      <c r="Y981" s="7">
        <v>0</v>
      </c>
      <c r="Z981" s="7">
        <v>7</v>
      </c>
      <c r="AA981" s="7">
        <v>0</v>
      </c>
      <c r="AB981" s="7">
        <v>0</v>
      </c>
      <c r="AC981" s="7">
        <v>0</v>
      </c>
      <c r="AD981" s="7">
        <v>0</v>
      </c>
      <c r="AE981">
        <v>5</v>
      </c>
      <c r="AF981">
        <v>0</v>
      </c>
      <c r="AG981">
        <v>0</v>
      </c>
      <c r="AH981">
        <v>0</v>
      </c>
      <c r="AI981">
        <v>0</v>
      </c>
      <c r="AJ981">
        <v>2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</row>
    <row r="982" spans="1:44" x14ac:dyDescent="0.25">
      <c r="A982">
        <v>1539570</v>
      </c>
      <c r="B982">
        <v>725884</v>
      </c>
      <c r="C982">
        <v>20.198637246680001</v>
      </c>
      <c r="D982">
        <v>39.542726390253101</v>
      </c>
      <c r="E982" s="68" t="s">
        <v>1197</v>
      </c>
      <c r="F982" s="8">
        <f>INDEX(Δεδομένα!$P:$P,MATCH('2020'!E982,Δεδομένα!$O:$O,0))</f>
        <v>90</v>
      </c>
      <c r="G982" s="6" t="s">
        <v>1149</v>
      </c>
      <c r="H982" s="2" t="str">
        <f>INDEX(Δεδομένα!B$1:B$51,MATCH('2020'!G982,Δεδομένα!A$1:A$51,0))</f>
        <v>ΗΠΕΙΡΟΥ</v>
      </c>
      <c r="I982" s="8">
        <f>INDEX(Δεδομένα!E$1:E$13,MATCH('2020'!H982,Δεδομένα!D$1:D$13,0))</f>
        <v>5</v>
      </c>
      <c r="J982" s="1">
        <v>43872</v>
      </c>
      <c r="K982" s="6" t="s">
        <v>280</v>
      </c>
      <c r="L982" s="36" t="str">
        <f t="shared" si="60"/>
        <v>11/02/2020 15:25</v>
      </c>
      <c r="M982" s="1">
        <v>43872</v>
      </c>
      <c r="N982" s="6" t="s">
        <v>1519</v>
      </c>
      <c r="O982" s="36" t="str">
        <f t="shared" si="61"/>
        <v>11/02/2020 17:28</v>
      </c>
      <c r="P982" s="46">
        <f t="shared" si="62"/>
        <v>8.5416666668606922E-2</v>
      </c>
      <c r="Q982" s="48">
        <v>0</v>
      </c>
      <c r="R982" s="47">
        <f t="shared" si="63"/>
        <v>123.00000000279397</v>
      </c>
      <c r="S982" s="6" t="s">
        <v>1149</v>
      </c>
      <c r="T982" s="6" t="s">
        <v>1150</v>
      </c>
      <c r="U982" s="6" t="s">
        <v>44</v>
      </c>
      <c r="V982" s="6" t="s">
        <v>2513</v>
      </c>
      <c r="W982" s="7">
        <v>0</v>
      </c>
      <c r="X982" s="7">
        <v>0</v>
      </c>
      <c r="Y982" s="7">
        <v>0</v>
      </c>
      <c r="Z982" s="7">
        <v>0</v>
      </c>
      <c r="AA982" s="7">
        <v>0.3</v>
      </c>
      <c r="AB982" s="7">
        <v>0</v>
      </c>
      <c r="AC982" s="7">
        <v>0</v>
      </c>
      <c r="AD982" s="7">
        <v>0</v>
      </c>
      <c r="AE982">
        <v>2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</row>
    <row r="983" spans="1:44" x14ac:dyDescent="0.25">
      <c r="A983">
        <v>1539560</v>
      </c>
      <c r="B983">
        <v>725938</v>
      </c>
      <c r="C983">
        <v>20.1990485214268</v>
      </c>
      <c r="D983">
        <v>39.555031130581398</v>
      </c>
      <c r="E983" s="68" t="s">
        <v>1197</v>
      </c>
      <c r="F983" s="8">
        <f>INDEX(Δεδομένα!$P:$P,MATCH('2020'!E983,Δεδομένα!$O:$O,0))</f>
        <v>90</v>
      </c>
      <c r="G983" s="6" t="s">
        <v>1149</v>
      </c>
      <c r="H983" s="2" t="str">
        <f>INDEX(Δεδομένα!B$1:B$51,MATCH('2020'!G983,Δεδομένα!A$1:A$51,0))</f>
        <v>ΗΠΕΙΡΟΥ</v>
      </c>
      <c r="I983" s="8">
        <f>INDEX(Δεδομένα!E$1:E$13,MATCH('2020'!H983,Δεδομένα!D$1:D$13,0))</f>
        <v>5</v>
      </c>
      <c r="J983" s="1">
        <v>43872</v>
      </c>
      <c r="K983" s="6" t="s">
        <v>1464</v>
      </c>
      <c r="L983" s="36" t="str">
        <f t="shared" si="60"/>
        <v>11/02/2020 18:23</v>
      </c>
      <c r="M983" s="1">
        <v>43872</v>
      </c>
      <c r="N983" s="6" t="s">
        <v>97</v>
      </c>
      <c r="O983" s="36" t="str">
        <f t="shared" si="61"/>
        <v>11/02/2020 19:54</v>
      </c>
      <c r="P983" s="46">
        <f t="shared" si="62"/>
        <v>6.3194444446708076E-2</v>
      </c>
      <c r="Q983" s="48">
        <v>0</v>
      </c>
      <c r="R983" s="47">
        <f t="shared" si="63"/>
        <v>91.000000003259629</v>
      </c>
      <c r="S983" s="6" t="s">
        <v>1149</v>
      </c>
      <c r="T983" s="6" t="s">
        <v>1150</v>
      </c>
      <c r="U983" s="6" t="s">
        <v>44</v>
      </c>
      <c r="V983" s="6" t="s">
        <v>2528</v>
      </c>
      <c r="W983" s="7">
        <v>0</v>
      </c>
      <c r="X983" s="7">
        <v>0</v>
      </c>
      <c r="Y983" s="7">
        <v>0</v>
      </c>
      <c r="Z983" s="7">
        <v>0</v>
      </c>
      <c r="AA983" s="7">
        <v>0.3</v>
      </c>
      <c r="AB983" s="7">
        <v>0</v>
      </c>
      <c r="AC983" s="7">
        <v>0</v>
      </c>
      <c r="AD983" s="7">
        <v>0</v>
      </c>
      <c r="AE983">
        <v>2</v>
      </c>
      <c r="AF983">
        <v>0</v>
      </c>
      <c r="AG983">
        <v>0</v>
      </c>
      <c r="AH983">
        <v>0</v>
      </c>
      <c r="AI983">
        <v>0</v>
      </c>
      <c r="AJ983">
        <v>1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</row>
    <row r="984" spans="1:44" x14ac:dyDescent="0.25">
      <c r="A984">
        <v>1539054</v>
      </c>
      <c r="B984">
        <v>725822</v>
      </c>
      <c r="C984">
        <v>20.612174120720098</v>
      </c>
      <c r="D984">
        <v>39.546534760442199</v>
      </c>
      <c r="E984" s="68" t="s">
        <v>250</v>
      </c>
      <c r="F984" s="8">
        <f>INDEX(Δεδομένα!$P:$P,MATCH('2020'!E984,Δεδομένα!$O:$O,0))</f>
        <v>82</v>
      </c>
      <c r="G984" s="6" t="s">
        <v>251</v>
      </c>
      <c r="H984" s="2" t="str">
        <f>INDEX(Δεδομένα!B$1:B$51,MATCH('2020'!G984,Δεδομένα!A$1:A$51,0))</f>
        <v>ΗΠΕΙΡΟΥ</v>
      </c>
      <c r="I984" s="8">
        <f>INDEX(Δεδομένα!E$1:E$13,MATCH('2020'!H984,Δεδομένα!D$1:D$13,0))</f>
        <v>5</v>
      </c>
      <c r="J984" s="1">
        <v>43872</v>
      </c>
      <c r="K984" s="6" t="s">
        <v>460</v>
      </c>
      <c r="L984" s="36" t="str">
        <f t="shared" si="60"/>
        <v>11/02/2020 12:54</v>
      </c>
      <c r="M984" s="1">
        <v>43872</v>
      </c>
      <c r="N984" s="6" t="s">
        <v>363</v>
      </c>
      <c r="O984" s="36" t="str">
        <f t="shared" si="61"/>
        <v>11/02/2020 14:40</v>
      </c>
      <c r="P984" s="46">
        <f t="shared" si="62"/>
        <v>7.3611111110949423E-2</v>
      </c>
      <c r="Q984" s="48">
        <v>0</v>
      </c>
      <c r="R984" s="47">
        <f t="shared" si="63"/>
        <v>105.99999999976717</v>
      </c>
      <c r="S984" s="6" t="s">
        <v>44</v>
      </c>
      <c r="T984" s="6" t="s">
        <v>253</v>
      </c>
      <c r="U984" s="6" t="s">
        <v>44</v>
      </c>
      <c r="V984" s="6" t="s">
        <v>2493</v>
      </c>
      <c r="W984" s="7">
        <v>0.5</v>
      </c>
      <c r="X984" s="7">
        <v>0</v>
      </c>
      <c r="Y984" s="7">
        <v>0</v>
      </c>
      <c r="Z984" s="7">
        <v>2</v>
      </c>
      <c r="AA984" s="7">
        <v>0</v>
      </c>
      <c r="AB984" s="7">
        <v>0</v>
      </c>
      <c r="AC984" s="7">
        <v>0</v>
      </c>
      <c r="AD984" s="7">
        <v>0</v>
      </c>
      <c r="AE984">
        <v>4</v>
      </c>
      <c r="AF984">
        <v>0</v>
      </c>
      <c r="AG984">
        <v>0</v>
      </c>
      <c r="AH984">
        <v>0</v>
      </c>
      <c r="AI984">
        <v>0</v>
      </c>
      <c r="AJ984">
        <v>1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</row>
    <row r="985" spans="1:44" x14ac:dyDescent="0.25">
      <c r="A985">
        <v>1539036</v>
      </c>
      <c r="B985">
        <v>725895</v>
      </c>
      <c r="C985">
        <v>20.754289829583001</v>
      </c>
      <c r="D985">
        <v>40.089196662009698</v>
      </c>
      <c r="E985" s="68" t="s">
        <v>1556</v>
      </c>
      <c r="F985" s="8">
        <f>INDEX(Δεδομένα!$P:$P,MATCH('2020'!E985,Δεδομένα!$O:$O,0))</f>
        <v>89</v>
      </c>
      <c r="G985" s="6" t="s">
        <v>251</v>
      </c>
      <c r="H985" s="2" t="str">
        <f>INDEX(Δεδομένα!B$1:B$51,MATCH('2020'!G985,Δεδομένα!A$1:A$51,0))</f>
        <v>ΗΠΕΙΡΟΥ</v>
      </c>
      <c r="I985" s="8">
        <f>INDEX(Δεδομένα!E$1:E$13,MATCH('2020'!H985,Δεδομένα!D$1:D$13,0))</f>
        <v>5</v>
      </c>
      <c r="J985" s="1">
        <v>43872</v>
      </c>
      <c r="K985" s="6" t="s">
        <v>280</v>
      </c>
      <c r="L985" s="36" t="str">
        <f t="shared" si="60"/>
        <v>11/02/2020 15:25</v>
      </c>
      <c r="M985" s="1">
        <v>43872</v>
      </c>
      <c r="N985" s="6" t="s">
        <v>2516</v>
      </c>
      <c r="O985" s="36" t="str">
        <f t="shared" si="61"/>
        <v>11/02/2020 19:07</v>
      </c>
      <c r="P985" s="46">
        <f t="shared" si="62"/>
        <v>0.15416666666715173</v>
      </c>
      <c r="Q985" s="48">
        <v>0</v>
      </c>
      <c r="R985" s="47">
        <f t="shared" si="63"/>
        <v>222.00000000069849</v>
      </c>
      <c r="S985" s="6" t="s">
        <v>1558</v>
      </c>
      <c r="T985" s="6" t="s">
        <v>1559</v>
      </c>
      <c r="U985" s="6" t="s">
        <v>1643</v>
      </c>
      <c r="V985" s="6" t="s">
        <v>2517</v>
      </c>
      <c r="W985" s="7">
        <v>3.5</v>
      </c>
      <c r="X985" s="7">
        <v>0</v>
      </c>
      <c r="Y985" s="7">
        <v>0</v>
      </c>
      <c r="Z985" s="7">
        <v>0</v>
      </c>
      <c r="AA985" s="7">
        <v>0</v>
      </c>
      <c r="AB985" s="7">
        <v>0</v>
      </c>
      <c r="AC985" s="7">
        <v>0</v>
      </c>
      <c r="AD985" s="7">
        <v>0</v>
      </c>
      <c r="AE985">
        <v>6</v>
      </c>
      <c r="AF985">
        <v>0</v>
      </c>
      <c r="AG985">
        <v>0</v>
      </c>
      <c r="AH985">
        <v>0</v>
      </c>
      <c r="AI985">
        <v>0</v>
      </c>
      <c r="AJ985">
        <v>3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</row>
    <row r="986" spans="1:44" x14ac:dyDescent="0.25">
      <c r="A986">
        <v>1539047</v>
      </c>
      <c r="B986">
        <v>725794</v>
      </c>
      <c r="C986">
        <v>24.672298720848001</v>
      </c>
      <c r="D986">
        <v>40.636232003989903</v>
      </c>
      <c r="E986" s="68" t="s">
        <v>1104</v>
      </c>
      <c r="F986" s="8">
        <f>INDEX(Δεδομένα!$P:$P,MATCH('2020'!E986,Δεδομένα!$O:$O,0))</f>
        <v>24</v>
      </c>
      <c r="G986" s="6" t="s">
        <v>77</v>
      </c>
      <c r="H986" s="2" t="str">
        <f>INDEX(Δεδομένα!B$1:B$51,MATCH('2020'!G986,Δεδομένα!A$1:A$51,0))</f>
        <v>ΑΝΑΤΟΛΙΚΗΣ ΜΑΚΕΔΟΝΙΑΣ ΚΑΙ ΘΡΑΚΗΣ</v>
      </c>
      <c r="I986" s="8">
        <f>INDEX(Δεδομένα!E$1:E$13,MATCH('2020'!H986,Δεδομένα!D$1:D$13,0))</f>
        <v>2</v>
      </c>
      <c r="J986" s="1">
        <v>43872</v>
      </c>
      <c r="K986" s="6" t="s">
        <v>645</v>
      </c>
      <c r="L986" s="36" t="str">
        <f t="shared" si="60"/>
        <v>11/02/2020 11:30</v>
      </c>
      <c r="M986" s="1">
        <v>43872</v>
      </c>
      <c r="N986" s="6" t="s">
        <v>616</v>
      </c>
      <c r="O986" s="36" t="str">
        <f t="shared" si="61"/>
        <v>11/02/2020 13:30</v>
      </c>
      <c r="P986" s="46">
        <f t="shared" si="62"/>
        <v>8.3333333335758653E-2</v>
      </c>
      <c r="Q986" s="48">
        <v>0</v>
      </c>
      <c r="R986" s="47">
        <f t="shared" si="63"/>
        <v>120.00000000349246</v>
      </c>
      <c r="S986" s="6" t="s">
        <v>1105</v>
      </c>
      <c r="T986" s="6" t="s">
        <v>1106</v>
      </c>
      <c r="U986" s="6" t="s">
        <v>44</v>
      </c>
      <c r="V986" s="6" t="s">
        <v>2488</v>
      </c>
      <c r="W986" s="7">
        <v>0</v>
      </c>
      <c r="X986" s="7">
        <v>0</v>
      </c>
      <c r="Y986" s="7">
        <v>0</v>
      </c>
      <c r="Z986" s="7">
        <v>0</v>
      </c>
      <c r="AA986" s="7">
        <v>0</v>
      </c>
      <c r="AB986" s="7">
        <v>0</v>
      </c>
      <c r="AC986" s="7">
        <v>0.02</v>
      </c>
      <c r="AD986" s="7">
        <v>0</v>
      </c>
      <c r="AE986">
        <v>2</v>
      </c>
      <c r="AF986">
        <v>0</v>
      </c>
      <c r="AG986">
        <v>0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</row>
    <row r="987" spans="1:44" x14ac:dyDescent="0.25">
      <c r="A987">
        <v>1538971</v>
      </c>
      <c r="B987">
        <v>725883</v>
      </c>
      <c r="C987">
        <v>24.722231774536201</v>
      </c>
      <c r="D987">
        <v>40.979475021259397</v>
      </c>
      <c r="E987" s="68" t="s">
        <v>919</v>
      </c>
      <c r="F987" s="8">
        <f>INDEX(Δεδομένα!$P:$P,MATCH('2020'!E987,Δεδομένα!$O:$O,0))</f>
        <v>26</v>
      </c>
      <c r="G987" s="6" t="s">
        <v>77</v>
      </c>
      <c r="H987" s="2" t="str">
        <f>INDEX(Δεδομένα!B$1:B$51,MATCH('2020'!G987,Δεδομένα!A$1:A$51,0))</f>
        <v>ΑΝΑΤΟΛΙΚΗΣ ΜΑΚΕΔΟΝΙΑΣ ΚΑΙ ΘΡΑΚΗΣ</v>
      </c>
      <c r="I987" s="8">
        <f>INDEX(Δεδομένα!E$1:E$13,MATCH('2020'!H987,Δεδομένα!D$1:D$13,0))</f>
        <v>2</v>
      </c>
      <c r="J987" s="1">
        <v>43872</v>
      </c>
      <c r="K987" s="6" t="s">
        <v>66</v>
      </c>
      <c r="L987" s="36" t="str">
        <f t="shared" si="60"/>
        <v>11/02/2020 15:15</v>
      </c>
      <c r="M987" s="1">
        <v>43872</v>
      </c>
      <c r="N987" s="6" t="s">
        <v>543</v>
      </c>
      <c r="O987" s="36" t="str">
        <f t="shared" si="61"/>
        <v>11/02/2020 15:45</v>
      </c>
      <c r="P987" s="46">
        <f t="shared" si="62"/>
        <v>2.0833333335758653E-2</v>
      </c>
      <c r="Q987" s="48">
        <v>0</v>
      </c>
      <c r="R987" s="47">
        <f t="shared" si="63"/>
        <v>30.00000000349246</v>
      </c>
      <c r="S987" s="6" t="s">
        <v>44</v>
      </c>
      <c r="T987" s="6" t="s">
        <v>921</v>
      </c>
      <c r="U987" s="6" t="s">
        <v>44</v>
      </c>
      <c r="V987" s="6" t="s">
        <v>922</v>
      </c>
      <c r="W987" s="7">
        <v>0</v>
      </c>
      <c r="X987" s="7">
        <v>0</v>
      </c>
      <c r="Y987" s="7">
        <v>0</v>
      </c>
      <c r="Z987" s="7">
        <v>0.1</v>
      </c>
      <c r="AA987" s="7">
        <v>0</v>
      </c>
      <c r="AB987" s="7">
        <v>0</v>
      </c>
      <c r="AC987" s="7">
        <v>0</v>
      </c>
      <c r="AD987" s="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</row>
    <row r="988" spans="1:44" x14ac:dyDescent="0.25">
      <c r="A988">
        <v>1539094</v>
      </c>
      <c r="B988">
        <v>725923</v>
      </c>
      <c r="C988">
        <v>22.178045656550498</v>
      </c>
      <c r="D988">
        <v>39.456526037399101</v>
      </c>
      <c r="E988" s="68" t="s">
        <v>293</v>
      </c>
      <c r="F988" s="8">
        <f>INDEX(Δεδομένα!$P:$P,MATCH('2020'!E988,Δεδομένα!$O:$O,0))</f>
        <v>118</v>
      </c>
      <c r="G988" s="6" t="s">
        <v>294</v>
      </c>
      <c r="H988" s="2" t="str">
        <f>INDEX(Δεδομένα!B$1:B$51,MATCH('2020'!G988,Δεδομένα!A$1:A$51,0))</f>
        <v>ΘΕΣΣΑΛΙΑΣ</v>
      </c>
      <c r="I988" s="8">
        <f>INDEX(Δεδομένα!E$1:E$13,MATCH('2020'!H988,Δεδομένα!D$1:D$13,0))</f>
        <v>6</v>
      </c>
      <c r="J988" s="1">
        <v>43872</v>
      </c>
      <c r="K988" s="6" t="s">
        <v>305</v>
      </c>
      <c r="L988" s="36" t="str">
        <f t="shared" si="60"/>
        <v>11/02/2020 16:55</v>
      </c>
      <c r="M988" s="1">
        <v>43872</v>
      </c>
      <c r="N988" s="6" t="s">
        <v>231</v>
      </c>
      <c r="O988" s="36" t="str">
        <f t="shared" si="61"/>
        <v>11/02/2020 17:20</v>
      </c>
      <c r="P988" s="46">
        <f t="shared" si="62"/>
        <v>1.7361111109494232E-2</v>
      </c>
      <c r="Q988" s="48">
        <v>0</v>
      </c>
      <c r="R988" s="47">
        <f t="shared" si="63"/>
        <v>24.999999997671694</v>
      </c>
      <c r="S988" s="6" t="s">
        <v>294</v>
      </c>
      <c r="T988" s="6" t="s">
        <v>297</v>
      </c>
      <c r="U988" s="6" t="s">
        <v>44</v>
      </c>
      <c r="V988" s="6" t="s">
        <v>2523</v>
      </c>
      <c r="W988" s="7">
        <v>0</v>
      </c>
      <c r="X988" s="7">
        <v>0</v>
      </c>
      <c r="Y988" s="7">
        <v>0</v>
      </c>
      <c r="Z988" s="7">
        <v>2</v>
      </c>
      <c r="AA988" s="7">
        <v>0</v>
      </c>
      <c r="AB988" s="7">
        <v>0</v>
      </c>
      <c r="AC988" s="7">
        <v>0</v>
      </c>
      <c r="AD988" s="7">
        <v>0</v>
      </c>
      <c r="AE988">
        <v>2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</row>
    <row r="989" spans="1:44" x14ac:dyDescent="0.25">
      <c r="A989">
        <v>1539098</v>
      </c>
      <c r="B989">
        <v>725929</v>
      </c>
      <c r="C989">
        <v>21.988421703368601</v>
      </c>
      <c r="D989">
        <v>39.546024427676002</v>
      </c>
      <c r="E989" s="68" t="s">
        <v>293</v>
      </c>
      <c r="F989" s="8">
        <f>INDEX(Δεδομένα!$P:$P,MATCH('2020'!E989,Δεδομένα!$O:$O,0))</f>
        <v>118</v>
      </c>
      <c r="G989" s="6" t="s">
        <v>294</v>
      </c>
      <c r="H989" s="2" t="str">
        <f>INDEX(Δεδομένα!B$1:B$51,MATCH('2020'!G989,Δεδομένα!A$1:A$51,0))</f>
        <v>ΘΕΣΣΑΛΙΑΣ</v>
      </c>
      <c r="I989" s="8">
        <f>INDEX(Δεδομένα!E$1:E$13,MATCH('2020'!H989,Δεδομένα!D$1:D$13,0))</f>
        <v>6</v>
      </c>
      <c r="J989" s="1">
        <v>43872</v>
      </c>
      <c r="K989" s="6" t="s">
        <v>255</v>
      </c>
      <c r="L989" s="36" t="str">
        <f t="shared" si="60"/>
        <v>11/02/2020 17:45</v>
      </c>
      <c r="M989" s="1">
        <v>43872</v>
      </c>
      <c r="N989" s="6" t="s">
        <v>234</v>
      </c>
      <c r="O989" s="36" t="str">
        <f t="shared" si="61"/>
        <v>11/02/2020 19:05</v>
      </c>
      <c r="P989" s="46">
        <f t="shared" si="62"/>
        <v>5.5555555554747116E-2</v>
      </c>
      <c r="Q989" s="48">
        <v>0</v>
      </c>
      <c r="R989" s="47">
        <f t="shared" si="63"/>
        <v>79.999999998835847</v>
      </c>
      <c r="S989" s="6" t="s">
        <v>294</v>
      </c>
      <c r="T989" s="6" t="s">
        <v>297</v>
      </c>
      <c r="U989" s="6" t="s">
        <v>44</v>
      </c>
      <c r="V989" s="6" t="s">
        <v>2525</v>
      </c>
      <c r="W989" s="7">
        <v>0</v>
      </c>
      <c r="X989" s="7">
        <v>0</v>
      </c>
      <c r="Y989" s="7">
        <v>0</v>
      </c>
      <c r="Z989" s="7">
        <v>5</v>
      </c>
      <c r="AA989" s="7">
        <v>5</v>
      </c>
      <c r="AB989" s="7">
        <v>0</v>
      </c>
      <c r="AC989" s="7">
        <v>0</v>
      </c>
      <c r="AD989" s="7">
        <v>0</v>
      </c>
      <c r="AE989">
        <v>2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</row>
    <row r="990" spans="1:44" x14ac:dyDescent="0.25">
      <c r="A990">
        <v>1539100</v>
      </c>
      <c r="B990">
        <v>725974</v>
      </c>
      <c r="C990">
        <v>22.170970310774599</v>
      </c>
      <c r="D990">
        <v>39.449792573033598</v>
      </c>
      <c r="E990" s="68" t="s">
        <v>293</v>
      </c>
      <c r="F990" s="8">
        <f>INDEX(Δεδομένα!$P:$P,MATCH('2020'!E990,Δεδομένα!$O:$O,0))</f>
        <v>118</v>
      </c>
      <c r="G990" s="6" t="s">
        <v>294</v>
      </c>
      <c r="H990" s="2" t="str">
        <f>INDEX(Δεδομένα!B$1:B$51,MATCH('2020'!G990,Δεδομένα!A$1:A$51,0))</f>
        <v>ΘΕΣΣΑΛΙΑΣ</v>
      </c>
      <c r="I990" s="8">
        <f>INDEX(Δεδομένα!E$1:E$13,MATCH('2020'!H990,Δεδομένα!D$1:D$13,0))</f>
        <v>6</v>
      </c>
      <c r="J990" s="1">
        <v>43872</v>
      </c>
      <c r="K990" s="6" t="s">
        <v>259</v>
      </c>
      <c r="L990" s="36" t="str">
        <f t="shared" si="60"/>
        <v>11/02/2020 19:00</v>
      </c>
      <c r="M990" s="1">
        <v>43872</v>
      </c>
      <c r="N990" s="6" t="s">
        <v>1878</v>
      </c>
      <c r="O990" s="36" t="str">
        <f t="shared" si="61"/>
        <v>11/02/2020 19:35</v>
      </c>
      <c r="P990" s="46">
        <f t="shared" si="62"/>
        <v>2.4305555554747116E-2</v>
      </c>
      <c r="Q990" s="48">
        <v>0</v>
      </c>
      <c r="R990" s="47">
        <f t="shared" si="63"/>
        <v>34.999999998835847</v>
      </c>
      <c r="S990" s="6" t="s">
        <v>294</v>
      </c>
      <c r="T990" s="6" t="s">
        <v>297</v>
      </c>
      <c r="U990" s="6" t="s">
        <v>44</v>
      </c>
      <c r="V990" s="6" t="s">
        <v>2523</v>
      </c>
      <c r="W990" s="7">
        <v>0</v>
      </c>
      <c r="X990" s="7">
        <v>0</v>
      </c>
      <c r="Y990" s="7">
        <v>0</v>
      </c>
      <c r="Z990" s="7">
        <v>1</v>
      </c>
      <c r="AA990" s="7">
        <v>0</v>
      </c>
      <c r="AB990" s="7">
        <v>0</v>
      </c>
      <c r="AC990" s="7">
        <v>0</v>
      </c>
      <c r="AD990" s="7">
        <v>0</v>
      </c>
      <c r="AE990">
        <v>2</v>
      </c>
      <c r="AF990">
        <v>0</v>
      </c>
      <c r="AG990">
        <v>0</v>
      </c>
      <c r="AH990">
        <v>0</v>
      </c>
      <c r="AI990">
        <v>0</v>
      </c>
      <c r="AJ990">
        <v>1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</row>
    <row r="991" spans="1:44" x14ac:dyDescent="0.25">
      <c r="A991">
        <v>1539077</v>
      </c>
      <c r="B991">
        <v>725832</v>
      </c>
      <c r="C991">
        <v>20.986560918001601</v>
      </c>
      <c r="D991">
        <v>40.500681368895599</v>
      </c>
      <c r="E991" s="68" t="s">
        <v>2243</v>
      </c>
      <c r="F991" s="8">
        <f>INDEX(Δεδομένα!$P:$P,MATCH('2020'!E991,Δεδομένα!$O:$O,0))</f>
        <v>76</v>
      </c>
      <c r="G991" s="6" t="s">
        <v>1063</v>
      </c>
      <c r="H991" s="2" t="str">
        <f>INDEX(Δεδομένα!B$1:B$51,MATCH('2020'!G991,Δεδομένα!A$1:A$51,0))</f>
        <v>ΔΥΤΙΚΗΣ ΜΑΚΕΔΟΝΙΑΣ</v>
      </c>
      <c r="I991" s="8">
        <f>INDEX(Δεδομένα!E$1:E$13,MATCH('2020'!H991,Δεδομένα!D$1:D$13,0))</f>
        <v>4</v>
      </c>
      <c r="J991" s="1">
        <v>43872</v>
      </c>
      <c r="K991" s="6" t="s">
        <v>708</v>
      </c>
      <c r="L991" s="36" t="str">
        <f t="shared" si="60"/>
        <v>11/02/2020 13:16</v>
      </c>
      <c r="M991" s="1">
        <v>43872</v>
      </c>
      <c r="N991" s="6" t="s">
        <v>1184</v>
      </c>
      <c r="O991" s="36" t="str">
        <f t="shared" si="61"/>
        <v>11/02/2020 18:25</v>
      </c>
      <c r="P991" s="46">
        <f t="shared" si="62"/>
        <v>0.21458333333430346</v>
      </c>
      <c r="Q991" s="48">
        <v>0</v>
      </c>
      <c r="R991" s="47">
        <f t="shared" si="63"/>
        <v>309.00000000139698</v>
      </c>
      <c r="S991" s="6" t="s">
        <v>1260</v>
      </c>
      <c r="T991" s="6" t="s">
        <v>2244</v>
      </c>
      <c r="U991" s="6" t="s">
        <v>2498</v>
      </c>
      <c r="V991" s="6" t="s">
        <v>2499</v>
      </c>
      <c r="W991" s="7">
        <v>0</v>
      </c>
      <c r="X991" s="7">
        <v>2</v>
      </c>
      <c r="Y991" s="7">
        <v>0</v>
      </c>
      <c r="Z991" s="7">
        <v>10</v>
      </c>
      <c r="AA991" s="7">
        <v>0</v>
      </c>
      <c r="AB991" s="7">
        <v>0</v>
      </c>
      <c r="AC991" s="7">
        <v>0</v>
      </c>
      <c r="AD991" s="7">
        <v>0</v>
      </c>
      <c r="AE991">
        <v>6</v>
      </c>
      <c r="AF991">
        <v>0</v>
      </c>
      <c r="AG991">
        <v>0</v>
      </c>
      <c r="AH991">
        <v>0</v>
      </c>
      <c r="AI991">
        <v>0</v>
      </c>
      <c r="AJ991">
        <v>2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</row>
    <row r="992" spans="1:44" x14ac:dyDescent="0.25">
      <c r="A992">
        <v>1539978</v>
      </c>
      <c r="B992">
        <v>725845</v>
      </c>
      <c r="C992">
        <v>21.340335952514199</v>
      </c>
      <c r="D992">
        <v>40.2617795919355</v>
      </c>
      <c r="E992" s="68" t="s">
        <v>245</v>
      </c>
      <c r="F992" s="8">
        <f>INDEX(Δεδομένα!$P:$P,MATCH('2020'!E992,Δεδομένα!$O:$O,0))</f>
        <v>71</v>
      </c>
      <c r="G992" s="6" t="s">
        <v>246</v>
      </c>
      <c r="H992" s="2" t="str">
        <f>INDEX(Δεδομένα!B$1:B$51,MATCH('2020'!G992,Δεδομένα!A$1:A$51,0))</f>
        <v>ΔΥΤΙΚΗΣ ΜΑΚΕΔΟΝΙΑΣ</v>
      </c>
      <c r="I992" s="8">
        <f>INDEX(Δεδομένα!E$1:E$13,MATCH('2020'!H992,Δεδομένα!D$1:D$13,0))</f>
        <v>4</v>
      </c>
      <c r="J992" s="1">
        <v>43872</v>
      </c>
      <c r="K992" s="6" t="s">
        <v>488</v>
      </c>
      <c r="L992" s="36" t="str">
        <f t="shared" si="60"/>
        <v>11/02/2020 13:39</v>
      </c>
      <c r="M992" s="1">
        <v>43872</v>
      </c>
      <c r="N992" s="6" t="s">
        <v>405</v>
      </c>
      <c r="O992" s="36" t="str">
        <f t="shared" si="61"/>
        <v>11/02/2020 16:27</v>
      </c>
      <c r="P992" s="46">
        <f t="shared" si="62"/>
        <v>0.11666666666860692</v>
      </c>
      <c r="Q992" s="48">
        <v>0</v>
      </c>
      <c r="R992" s="47">
        <f t="shared" si="63"/>
        <v>168.00000000279397</v>
      </c>
      <c r="S992" s="6" t="s">
        <v>1838</v>
      </c>
      <c r="T992" s="6" t="s">
        <v>248</v>
      </c>
      <c r="U992" s="6" t="s">
        <v>44</v>
      </c>
      <c r="V992" s="6" t="s">
        <v>2501</v>
      </c>
      <c r="W992" s="7">
        <v>0</v>
      </c>
      <c r="X992" s="7">
        <v>3</v>
      </c>
      <c r="Y992" s="7">
        <v>0</v>
      </c>
      <c r="Z992" s="7">
        <v>52</v>
      </c>
      <c r="AA992" s="7">
        <v>0</v>
      </c>
      <c r="AB992" s="7">
        <v>0</v>
      </c>
      <c r="AC992" s="7">
        <v>0</v>
      </c>
      <c r="AD992" s="7">
        <v>0</v>
      </c>
      <c r="AE992">
        <v>5</v>
      </c>
      <c r="AF992">
        <v>0</v>
      </c>
      <c r="AG992">
        <v>0</v>
      </c>
      <c r="AH992">
        <v>0</v>
      </c>
      <c r="AI992">
        <v>0</v>
      </c>
      <c r="AJ992">
        <v>2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</row>
    <row r="993" spans="1:44" x14ac:dyDescent="0.25">
      <c r="A993">
        <v>1539270</v>
      </c>
      <c r="B993">
        <v>0</v>
      </c>
      <c r="C993">
        <v>0</v>
      </c>
      <c r="D993">
        <v>0</v>
      </c>
      <c r="E993" s="68" t="s">
        <v>1028</v>
      </c>
      <c r="F993" s="8">
        <f>INDEX(Δεδομένα!$P:$P,MATCH('2020'!E993,Δεδομένα!$O:$O,0))</f>
        <v>73</v>
      </c>
      <c r="G993" s="6" t="s">
        <v>246</v>
      </c>
      <c r="H993" s="2" t="str">
        <f>INDEX(Δεδομένα!B$1:B$51,MATCH('2020'!G993,Δεδομένα!A$1:A$51,0))</f>
        <v>ΔΥΤΙΚΗΣ ΜΑΚΕΔΟΝΙΑΣ</v>
      </c>
      <c r="I993" s="8">
        <f>INDEX(Δεδομένα!E$1:E$13,MATCH('2020'!H993,Δεδομένα!D$1:D$13,0))</f>
        <v>4</v>
      </c>
      <c r="J993" s="1">
        <v>43872</v>
      </c>
      <c r="K993" s="6" t="s">
        <v>131</v>
      </c>
      <c r="L993" s="36" t="str">
        <f t="shared" si="60"/>
        <v>11/02/2020 14:50</v>
      </c>
      <c r="M993" s="1">
        <v>43872</v>
      </c>
      <c r="N993" s="6" t="s">
        <v>504</v>
      </c>
      <c r="O993" s="36" t="str">
        <f t="shared" si="61"/>
        <v>11/02/2020 15:50</v>
      </c>
      <c r="P993" s="46">
        <f t="shared" si="62"/>
        <v>4.1666666664241347E-2</v>
      </c>
      <c r="Q993" s="48">
        <v>0</v>
      </c>
      <c r="R993" s="47">
        <f t="shared" si="63"/>
        <v>59.99999999650754</v>
      </c>
      <c r="S993" s="6" t="s">
        <v>246</v>
      </c>
      <c r="T993" s="6" t="s">
        <v>1031</v>
      </c>
      <c r="U993" s="6" t="s">
        <v>44</v>
      </c>
      <c r="V993" s="6" t="s">
        <v>2512</v>
      </c>
      <c r="W993" s="7">
        <v>0</v>
      </c>
      <c r="X993" s="7">
        <v>0</v>
      </c>
      <c r="Y993" s="7">
        <v>0</v>
      </c>
      <c r="Z993" s="7">
        <v>1</v>
      </c>
      <c r="AA993" s="7">
        <v>0</v>
      </c>
      <c r="AB993" s="7">
        <v>1</v>
      </c>
      <c r="AC993" s="7">
        <v>0</v>
      </c>
      <c r="AD993" s="7">
        <v>0</v>
      </c>
      <c r="AE993">
        <v>3</v>
      </c>
      <c r="AF993">
        <v>0</v>
      </c>
      <c r="AG993">
        <v>0</v>
      </c>
      <c r="AH993">
        <v>0</v>
      </c>
      <c r="AI993">
        <v>0</v>
      </c>
      <c r="AJ993">
        <v>1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</row>
    <row r="994" spans="1:44" x14ac:dyDescent="0.25">
      <c r="A994">
        <v>1539986</v>
      </c>
      <c r="B994">
        <v>725903</v>
      </c>
      <c r="C994">
        <v>21.197250816019999</v>
      </c>
      <c r="D994">
        <v>40.326209842610403</v>
      </c>
      <c r="E994" s="68" t="s">
        <v>245</v>
      </c>
      <c r="F994" s="8">
        <f>INDEX(Δεδομένα!$P:$P,MATCH('2020'!E994,Δεδομένα!$O:$O,0))</f>
        <v>71</v>
      </c>
      <c r="G994" s="6" t="s">
        <v>246</v>
      </c>
      <c r="H994" s="2" t="str">
        <f>INDEX(Δεδομένα!B$1:B$51,MATCH('2020'!G994,Δεδομένα!A$1:A$51,0))</f>
        <v>ΔΥΤΙΚΗΣ ΜΑΚΕΔΟΝΙΑΣ</v>
      </c>
      <c r="I994" s="8">
        <f>INDEX(Δεδομένα!E$1:E$13,MATCH('2020'!H994,Δεδομένα!D$1:D$13,0))</f>
        <v>4</v>
      </c>
      <c r="J994" s="1">
        <v>43872</v>
      </c>
      <c r="K994" s="6" t="s">
        <v>2156</v>
      </c>
      <c r="L994" s="36" t="str">
        <f t="shared" si="60"/>
        <v>11/02/2020 16:26</v>
      </c>
      <c r="M994" s="1">
        <v>43872</v>
      </c>
      <c r="N994" s="6" t="s">
        <v>2519</v>
      </c>
      <c r="O994" s="36" t="str">
        <f t="shared" si="61"/>
        <v>11/02/2020 18:51</v>
      </c>
      <c r="P994" s="46">
        <f t="shared" si="62"/>
        <v>0.10069444444525288</v>
      </c>
      <c r="Q994" s="48">
        <v>0</v>
      </c>
      <c r="R994" s="47">
        <f t="shared" si="63"/>
        <v>145.00000000116415</v>
      </c>
      <c r="S994" s="6" t="s">
        <v>1838</v>
      </c>
      <c r="T994" s="6" t="s">
        <v>248</v>
      </c>
      <c r="U994" s="6" t="s">
        <v>44</v>
      </c>
      <c r="V994" s="6" t="s">
        <v>249</v>
      </c>
      <c r="W994" s="7">
        <v>0</v>
      </c>
      <c r="X994" s="7">
        <v>5</v>
      </c>
      <c r="Y994" s="7">
        <v>0</v>
      </c>
      <c r="Z994" s="7">
        <v>25</v>
      </c>
      <c r="AA994" s="7">
        <v>0</v>
      </c>
      <c r="AB994" s="7">
        <v>0</v>
      </c>
      <c r="AC994" s="7">
        <v>0</v>
      </c>
      <c r="AD994" s="7">
        <v>0</v>
      </c>
      <c r="AE994">
        <v>3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</row>
    <row r="995" spans="1:44" x14ac:dyDescent="0.25">
      <c r="A995">
        <v>1539665</v>
      </c>
      <c r="B995">
        <v>725836</v>
      </c>
      <c r="C995">
        <v>22.9785376445328</v>
      </c>
      <c r="D995">
        <v>36.7505385170533</v>
      </c>
      <c r="E995" s="68" t="s">
        <v>1606</v>
      </c>
      <c r="F995" s="8">
        <f>INDEX(Δεδομένα!$P:$P,MATCH('2020'!E995,Δεδομένα!$O:$O,0))</f>
        <v>152</v>
      </c>
      <c r="G995" s="6" t="s">
        <v>369</v>
      </c>
      <c r="H995" s="2" t="str">
        <f>INDEX(Δεδομένα!B$1:B$51,MATCH('2020'!G995,Δεδομένα!A$1:A$51,0))</f>
        <v>ΠΕΛΛΟΠΟΝΗΣΟΥ</v>
      </c>
      <c r="I995" s="8">
        <f>INDEX(Δεδομένα!E$1:E$13,MATCH('2020'!H995,Δεδομένα!D$1:D$13,0))</f>
        <v>8</v>
      </c>
      <c r="J995" s="1">
        <v>43872</v>
      </c>
      <c r="K995" s="6" t="s">
        <v>1627</v>
      </c>
      <c r="L995" s="36" t="str">
        <f t="shared" si="60"/>
        <v>11/02/2020 13:29</v>
      </c>
      <c r="M995" s="1">
        <v>43872</v>
      </c>
      <c r="N995" s="6" t="s">
        <v>176</v>
      </c>
      <c r="O995" s="36" t="str">
        <f t="shared" si="61"/>
        <v>11/02/2020 14:12</v>
      </c>
      <c r="P995" s="46">
        <f t="shared" si="62"/>
        <v>2.9861111113859806E-2</v>
      </c>
      <c r="Q995" s="48">
        <v>0</v>
      </c>
      <c r="R995" s="47">
        <f t="shared" si="63"/>
        <v>43.000000003958121</v>
      </c>
      <c r="S995" s="6" t="s">
        <v>1002</v>
      </c>
      <c r="T995" s="6" t="s">
        <v>1003</v>
      </c>
      <c r="U995" s="6" t="s">
        <v>44</v>
      </c>
      <c r="V995" s="6" t="s">
        <v>2500</v>
      </c>
      <c r="W995" s="7">
        <v>0</v>
      </c>
      <c r="X995" s="7">
        <v>0</v>
      </c>
      <c r="Y995" s="7">
        <v>0</v>
      </c>
      <c r="Z995" s="7">
        <v>0</v>
      </c>
      <c r="AA995" s="7">
        <v>0</v>
      </c>
      <c r="AB995" s="7">
        <v>0.01</v>
      </c>
      <c r="AC995" s="7">
        <v>0</v>
      </c>
      <c r="AD995" s="7">
        <v>0</v>
      </c>
      <c r="AE995">
        <v>4</v>
      </c>
      <c r="AF995">
        <v>0</v>
      </c>
      <c r="AG995">
        <v>0</v>
      </c>
      <c r="AH995">
        <v>0</v>
      </c>
      <c r="AI995">
        <v>0</v>
      </c>
      <c r="AJ995">
        <v>2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</row>
    <row r="996" spans="1:44" x14ac:dyDescent="0.25">
      <c r="A996">
        <v>1543096</v>
      </c>
      <c r="B996">
        <v>725889</v>
      </c>
      <c r="C996">
        <v>22.2292660143892</v>
      </c>
      <c r="D996">
        <v>37.106709823004799</v>
      </c>
      <c r="E996" s="68" t="s">
        <v>937</v>
      </c>
      <c r="F996" s="8">
        <f>INDEX(Δεδομένα!$P:$P,MATCH('2020'!E996,Δεδομένα!$O:$O,0))</f>
        <v>143</v>
      </c>
      <c r="G996" s="6" t="s">
        <v>841</v>
      </c>
      <c r="H996" s="2" t="str">
        <f>INDEX(Δεδομένα!B$1:B$51,MATCH('2020'!G996,Δεδομένα!A$1:A$51,0))</f>
        <v>ΠΕΛΛΟΠΟΝΗΣΟΥ</v>
      </c>
      <c r="I996" s="8">
        <f>INDEX(Δεδομένα!E$1:E$13,MATCH('2020'!H996,Δεδομένα!D$1:D$13,0))</f>
        <v>8</v>
      </c>
      <c r="J996" s="1">
        <v>43872</v>
      </c>
      <c r="K996" s="6" t="s">
        <v>272</v>
      </c>
      <c r="L996" s="36" t="str">
        <f t="shared" si="60"/>
        <v>11/02/2020 15:47</v>
      </c>
      <c r="M996" s="1">
        <v>43872</v>
      </c>
      <c r="N996" s="6" t="s">
        <v>947</v>
      </c>
      <c r="O996" s="36" t="str">
        <f t="shared" si="61"/>
        <v>11/02/2020 17:47</v>
      </c>
      <c r="P996" s="46">
        <f t="shared" si="62"/>
        <v>8.3333333335758653E-2</v>
      </c>
      <c r="Q996" s="48">
        <v>0</v>
      </c>
      <c r="R996" s="47">
        <f t="shared" si="63"/>
        <v>120.00000000349246</v>
      </c>
      <c r="S996" s="6" t="s">
        <v>842</v>
      </c>
      <c r="T996" s="6" t="s">
        <v>940</v>
      </c>
      <c r="U996" s="6" t="s">
        <v>44</v>
      </c>
      <c r="V996" s="6" t="s">
        <v>2515</v>
      </c>
      <c r="W996" s="7">
        <v>0</v>
      </c>
      <c r="X996" s="7">
        <v>0.5</v>
      </c>
      <c r="Y996" s="7">
        <v>0</v>
      </c>
      <c r="Z996" s="7">
        <v>0</v>
      </c>
      <c r="AA996" s="7">
        <v>0</v>
      </c>
      <c r="AB996" s="7">
        <v>0.5</v>
      </c>
      <c r="AC996" s="7">
        <v>0</v>
      </c>
      <c r="AD996" s="7">
        <v>0</v>
      </c>
      <c r="AE996">
        <v>11</v>
      </c>
      <c r="AF996">
        <v>0</v>
      </c>
      <c r="AG996">
        <v>1</v>
      </c>
      <c r="AH996">
        <v>0</v>
      </c>
      <c r="AI996">
        <v>0</v>
      </c>
      <c r="AJ996">
        <v>5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</row>
    <row r="997" spans="1:44" x14ac:dyDescent="0.25">
      <c r="A997">
        <v>1543103</v>
      </c>
      <c r="B997">
        <v>725992</v>
      </c>
      <c r="C997">
        <v>21.9000528167903</v>
      </c>
      <c r="D997">
        <v>36.865078779322502</v>
      </c>
      <c r="E997" s="68" t="s">
        <v>937</v>
      </c>
      <c r="F997" s="8">
        <f>INDEX(Δεδομένα!$P:$P,MATCH('2020'!E997,Δεδομένα!$O:$O,0))</f>
        <v>143</v>
      </c>
      <c r="G997" s="6" t="s">
        <v>841</v>
      </c>
      <c r="H997" s="2" t="str">
        <f>INDEX(Δεδομένα!B$1:B$51,MATCH('2020'!G997,Δεδομένα!A$1:A$51,0))</f>
        <v>ΠΕΛΛΟΠΟΝΗΣΟΥ</v>
      </c>
      <c r="I997" s="8">
        <f>INDEX(Δεδομένα!E$1:E$13,MATCH('2020'!H997,Δεδομένα!D$1:D$13,0))</f>
        <v>8</v>
      </c>
      <c r="J997" s="1">
        <v>43872</v>
      </c>
      <c r="K997" s="6" t="s">
        <v>189</v>
      </c>
      <c r="L997" s="36" t="str">
        <f t="shared" si="60"/>
        <v>11/02/2020 21:38</v>
      </c>
      <c r="M997" s="1">
        <v>43872</v>
      </c>
      <c r="N997" s="6" t="s">
        <v>2533</v>
      </c>
      <c r="O997" s="36" t="str">
        <f t="shared" si="61"/>
        <v>11/02/2020 23:43</v>
      </c>
      <c r="P997" s="46">
        <f t="shared" si="62"/>
        <v>8.6805555554747116E-2</v>
      </c>
      <c r="Q997" s="48">
        <v>0</v>
      </c>
      <c r="R997" s="47">
        <f t="shared" si="63"/>
        <v>124.99999999883585</v>
      </c>
      <c r="S997" s="6" t="s">
        <v>842</v>
      </c>
      <c r="T997" s="6" t="s">
        <v>984</v>
      </c>
      <c r="U997" s="6" t="s">
        <v>44</v>
      </c>
      <c r="V997" s="6" t="s">
        <v>2534</v>
      </c>
      <c r="W997" s="7">
        <v>0</v>
      </c>
      <c r="X997" s="7">
        <v>0.5</v>
      </c>
      <c r="Y997" s="7">
        <v>0</v>
      </c>
      <c r="Z997" s="7">
        <v>0</v>
      </c>
      <c r="AA997" s="7">
        <v>0</v>
      </c>
      <c r="AB997" s="7">
        <v>0</v>
      </c>
      <c r="AC997" s="7">
        <v>0</v>
      </c>
      <c r="AD997" s="7">
        <v>0</v>
      </c>
      <c r="AE997">
        <v>7</v>
      </c>
      <c r="AF997">
        <v>0</v>
      </c>
      <c r="AG997">
        <v>1</v>
      </c>
      <c r="AH997">
        <v>0</v>
      </c>
      <c r="AI997">
        <v>0</v>
      </c>
      <c r="AJ997">
        <v>3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</row>
    <row r="998" spans="1:44" x14ac:dyDescent="0.25">
      <c r="A998">
        <v>1545247</v>
      </c>
      <c r="B998">
        <v>0</v>
      </c>
      <c r="C998">
        <v>0</v>
      </c>
      <c r="D998">
        <v>0</v>
      </c>
      <c r="E998" s="68" t="s">
        <v>937</v>
      </c>
      <c r="F998" s="8">
        <f>INDEX(Δεδομένα!$P:$P,MATCH('2020'!E998,Δεδομένα!$O:$O,0))</f>
        <v>143</v>
      </c>
      <c r="G998" s="6" t="s">
        <v>841</v>
      </c>
      <c r="H998" s="2" t="str">
        <f>INDEX(Δεδομένα!B$1:B$51,MATCH('2020'!G998,Δεδομένα!A$1:A$51,0))</f>
        <v>ΠΕΛΛΟΠΟΝΗΣΟΥ</v>
      </c>
      <c r="I998" s="8">
        <f>INDEX(Δεδομένα!E$1:E$13,MATCH('2020'!H998,Δεδομένα!D$1:D$13,0))</f>
        <v>8</v>
      </c>
      <c r="J998" s="1">
        <v>43872</v>
      </c>
      <c r="K998" s="6" t="s">
        <v>2535</v>
      </c>
      <c r="L998" s="36" t="str">
        <f t="shared" si="60"/>
        <v>11/02/2020 21:22</v>
      </c>
      <c r="M998" s="1">
        <v>43872</v>
      </c>
      <c r="N998" s="6" t="s">
        <v>2536</v>
      </c>
      <c r="O998" s="36" t="str">
        <f t="shared" si="61"/>
        <v>11/02/2020 23:50</v>
      </c>
      <c r="P998" s="46">
        <f t="shared" si="62"/>
        <v>0.10277777777810115</v>
      </c>
      <c r="Q998" s="48">
        <v>0</v>
      </c>
      <c r="R998" s="47">
        <f t="shared" si="63"/>
        <v>148.00000000046566</v>
      </c>
      <c r="S998" s="6" t="s">
        <v>842</v>
      </c>
      <c r="T998" s="6" t="s">
        <v>984</v>
      </c>
      <c r="U998" s="6" t="s">
        <v>44</v>
      </c>
      <c r="V998" s="6" t="s">
        <v>2537</v>
      </c>
      <c r="W998" s="7">
        <v>0</v>
      </c>
      <c r="X998" s="7">
        <v>0</v>
      </c>
      <c r="Y998" s="7">
        <v>0</v>
      </c>
      <c r="Z998" s="7">
        <v>0</v>
      </c>
      <c r="AA998" s="7">
        <v>0</v>
      </c>
      <c r="AB998" s="7">
        <v>0.1</v>
      </c>
      <c r="AC998" s="7">
        <v>0</v>
      </c>
      <c r="AD998" s="7">
        <v>0</v>
      </c>
      <c r="AE998">
        <v>5</v>
      </c>
      <c r="AF998">
        <v>0</v>
      </c>
      <c r="AG998">
        <v>0</v>
      </c>
      <c r="AH998">
        <v>0</v>
      </c>
      <c r="AI998">
        <v>0</v>
      </c>
      <c r="AJ998">
        <v>2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</row>
    <row r="999" spans="1:44" x14ac:dyDescent="0.25">
      <c r="A999">
        <v>1539242</v>
      </c>
      <c r="B999">
        <v>726004</v>
      </c>
      <c r="C999">
        <v>21.637529477733899</v>
      </c>
      <c r="D999">
        <v>37.078391625085096</v>
      </c>
      <c r="E999" s="68" t="s">
        <v>997</v>
      </c>
      <c r="F999" s="8">
        <f>INDEX(Δεδομένα!$P:$P,MATCH('2020'!E999,Δεδομένα!$O:$O,0))</f>
        <v>145</v>
      </c>
      <c r="G999" s="6" t="s">
        <v>841</v>
      </c>
      <c r="H999" s="2" t="str">
        <f>INDEX(Δεδομένα!B$1:B$51,MATCH('2020'!G999,Δεδομένα!A$1:A$51,0))</f>
        <v>ΠΕΛΛΟΠΟΝΗΣΟΥ</v>
      </c>
      <c r="I999" s="8">
        <f>INDEX(Δεδομένα!E$1:E$13,MATCH('2020'!H999,Δεδομένα!D$1:D$13,0))</f>
        <v>8</v>
      </c>
      <c r="J999" s="1">
        <v>43872</v>
      </c>
      <c r="K999" s="6" t="s">
        <v>2538</v>
      </c>
      <c r="L999" s="36" t="str">
        <f t="shared" si="60"/>
        <v>11/02/2020 22:46</v>
      </c>
      <c r="M999" s="1">
        <v>43872</v>
      </c>
      <c r="N999" s="6" t="s">
        <v>634</v>
      </c>
      <c r="O999" s="36" t="str">
        <f t="shared" si="61"/>
        <v>11/02/2020 23:00</v>
      </c>
      <c r="P999" s="46">
        <f t="shared" si="62"/>
        <v>9.7222222248092294E-3</v>
      </c>
      <c r="Q999" s="48">
        <v>0</v>
      </c>
      <c r="R999" s="47">
        <f t="shared" si="63"/>
        <v>14.00000000372529</v>
      </c>
      <c r="S999" s="6" t="s">
        <v>998</v>
      </c>
      <c r="T999" s="6" t="s">
        <v>999</v>
      </c>
      <c r="U999" s="6" t="s">
        <v>44</v>
      </c>
      <c r="V999" s="6" t="s">
        <v>2539</v>
      </c>
      <c r="W999" s="7">
        <v>0</v>
      </c>
      <c r="X999" s="7">
        <v>0.03</v>
      </c>
      <c r="Y999" s="7">
        <v>0</v>
      </c>
      <c r="Z999" s="7">
        <v>0</v>
      </c>
      <c r="AA999" s="7">
        <v>0</v>
      </c>
      <c r="AB999" s="7">
        <v>0</v>
      </c>
      <c r="AC999" s="7">
        <v>0</v>
      </c>
      <c r="AD999" s="7">
        <v>0</v>
      </c>
      <c r="AE999">
        <v>2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</row>
    <row r="1000" spans="1:44" x14ac:dyDescent="0.25">
      <c r="A1000">
        <v>1539004</v>
      </c>
      <c r="B1000">
        <v>725824</v>
      </c>
      <c r="C1000">
        <v>22.355554898937299</v>
      </c>
      <c r="D1000">
        <v>40.677237599353298</v>
      </c>
      <c r="E1000" s="68" t="s">
        <v>873</v>
      </c>
      <c r="F1000" s="8">
        <f>INDEX(Δεδομένα!$P:$P,MATCH('2020'!E1000,Δεδομένα!$O:$O,0))</f>
        <v>61</v>
      </c>
      <c r="G1000" s="6" t="s">
        <v>874</v>
      </c>
      <c r="H1000" s="2" t="str">
        <f>INDEX(Δεδομένα!B$1:B$51,MATCH('2020'!G1000,Δεδομένα!A$1:A$51,0))</f>
        <v>ΚΕΝΤΡΙΚΗΣ ΜΑΚΕΔΟΝΙΑΣ</v>
      </c>
      <c r="I1000" s="8">
        <f>INDEX(Δεδομένα!E$1:E$13,MATCH('2020'!H1000,Δεδομένα!D$1:D$13,0))</f>
        <v>3</v>
      </c>
      <c r="J1000" s="1">
        <v>43872</v>
      </c>
      <c r="K1000" s="6" t="s">
        <v>321</v>
      </c>
      <c r="L1000" s="36" t="str">
        <f t="shared" si="60"/>
        <v>11/02/2020 13:04</v>
      </c>
      <c r="M1000" s="1">
        <v>43872</v>
      </c>
      <c r="N1000" s="6" t="s">
        <v>1467</v>
      </c>
      <c r="O1000" s="36" t="str">
        <f t="shared" si="61"/>
        <v>11/02/2020 13:40</v>
      </c>
      <c r="P1000" s="46">
        <f t="shared" si="62"/>
        <v>2.5000000001455192E-2</v>
      </c>
      <c r="Q1000" s="48">
        <v>0</v>
      </c>
      <c r="R1000" s="47">
        <f t="shared" si="63"/>
        <v>36.000000002095476</v>
      </c>
      <c r="S1000" s="6" t="s">
        <v>877</v>
      </c>
      <c r="T1000" s="6" t="s">
        <v>878</v>
      </c>
      <c r="U1000" s="6" t="s">
        <v>2494</v>
      </c>
      <c r="V1000" s="6" t="s">
        <v>2495</v>
      </c>
      <c r="W1000" s="7">
        <v>0</v>
      </c>
      <c r="X1000" s="7">
        <v>0</v>
      </c>
      <c r="Y1000" s="7">
        <v>0</v>
      </c>
      <c r="Z1000" s="7">
        <v>0.2</v>
      </c>
      <c r="AA1000" s="7">
        <v>0</v>
      </c>
      <c r="AB1000" s="7">
        <v>0</v>
      </c>
      <c r="AC1000" s="7">
        <v>0</v>
      </c>
      <c r="AD1000" s="7">
        <v>0</v>
      </c>
      <c r="AE1000">
        <v>2</v>
      </c>
      <c r="AF1000">
        <v>0</v>
      </c>
      <c r="AG1000">
        <v>0</v>
      </c>
      <c r="AH1000">
        <v>0</v>
      </c>
      <c r="AI1000">
        <v>0</v>
      </c>
      <c r="AJ1000">
        <v>1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</row>
    <row r="1001" spans="1:44" x14ac:dyDescent="0.25">
      <c r="A1001">
        <v>1539016</v>
      </c>
      <c r="B1001">
        <v>725850</v>
      </c>
      <c r="C1001">
        <v>22.2323207855225</v>
      </c>
      <c r="D1001">
        <v>40.842735290527301</v>
      </c>
      <c r="E1001" s="68" t="s">
        <v>873</v>
      </c>
      <c r="F1001" s="8">
        <f>INDEX(Δεδομένα!$P:$P,MATCH('2020'!E1001,Δεδομένα!$O:$O,0))</f>
        <v>61</v>
      </c>
      <c r="G1001" s="6" t="s">
        <v>874</v>
      </c>
      <c r="H1001" s="2" t="str">
        <f>INDEX(Δεδομένα!B$1:B$51,MATCH('2020'!G1001,Δεδομένα!A$1:A$51,0))</f>
        <v>ΚΕΝΤΡΙΚΗΣ ΜΑΚΕΔΟΝΙΑΣ</v>
      </c>
      <c r="I1001" s="8">
        <f>INDEX(Δεδομένα!E$1:E$13,MATCH('2020'!H1001,Δεδομένα!D$1:D$13,0))</f>
        <v>3</v>
      </c>
      <c r="J1001" s="1">
        <v>43872</v>
      </c>
      <c r="K1001" s="6" t="s">
        <v>1467</v>
      </c>
      <c r="L1001" s="36" t="str">
        <f t="shared" si="60"/>
        <v>11/02/2020 13:40</v>
      </c>
      <c r="M1001" s="1">
        <v>43872</v>
      </c>
      <c r="N1001" s="6" t="s">
        <v>542</v>
      </c>
      <c r="O1001" s="36" t="str">
        <f t="shared" si="61"/>
        <v>11/02/2020 14:30</v>
      </c>
      <c r="P1001" s="46">
        <f t="shared" si="62"/>
        <v>3.4722222218988463E-2</v>
      </c>
      <c r="Q1001" s="48">
        <v>0</v>
      </c>
      <c r="R1001" s="47">
        <f t="shared" si="63"/>
        <v>49.999999995343387</v>
      </c>
      <c r="S1001" s="6" t="s">
        <v>877</v>
      </c>
      <c r="T1001" s="6" t="s">
        <v>878</v>
      </c>
      <c r="U1001" s="6" t="s">
        <v>1665</v>
      </c>
      <c r="V1001" s="6" t="s">
        <v>2503</v>
      </c>
      <c r="W1001" s="7">
        <v>0</v>
      </c>
      <c r="X1001" s="7">
        <v>0</v>
      </c>
      <c r="Y1001" s="7">
        <v>0</v>
      </c>
      <c r="Z1001" s="7">
        <v>0.2</v>
      </c>
      <c r="AA1001" s="7">
        <v>0</v>
      </c>
      <c r="AB1001" s="7">
        <v>0</v>
      </c>
      <c r="AC1001" s="7">
        <v>0</v>
      </c>
      <c r="AD1001" s="7">
        <v>0</v>
      </c>
      <c r="AE1001">
        <v>2</v>
      </c>
      <c r="AF1001">
        <v>0</v>
      </c>
      <c r="AG1001">
        <v>0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</row>
    <row r="1002" spans="1:44" x14ac:dyDescent="0.25">
      <c r="A1002">
        <v>1539021</v>
      </c>
      <c r="B1002">
        <v>725872</v>
      </c>
      <c r="C1002">
        <v>22.3514100793418</v>
      </c>
      <c r="D1002">
        <v>40.675382001914201</v>
      </c>
      <c r="E1002" s="68" t="s">
        <v>873</v>
      </c>
      <c r="F1002" s="8">
        <f>INDEX(Δεδομένα!$P:$P,MATCH('2020'!E1002,Δεδομένα!$O:$O,0))</f>
        <v>61</v>
      </c>
      <c r="G1002" s="6" t="s">
        <v>874</v>
      </c>
      <c r="H1002" s="2" t="str">
        <f>INDEX(Δεδομένα!B$1:B$51,MATCH('2020'!G1002,Δεδομένα!A$1:A$51,0))</f>
        <v>ΚΕΝΤΡΙΚΗΣ ΜΑΚΕΔΟΝΙΑΣ</v>
      </c>
      <c r="I1002" s="8">
        <f>INDEX(Δεδομένα!E$1:E$13,MATCH('2020'!H1002,Δεδομένα!D$1:D$13,0))</f>
        <v>3</v>
      </c>
      <c r="J1002" s="1">
        <v>43872</v>
      </c>
      <c r="K1002" s="6" t="s">
        <v>200</v>
      </c>
      <c r="L1002" s="36" t="str">
        <f t="shared" si="60"/>
        <v>11/02/2020 14:54</v>
      </c>
      <c r="M1002" s="1">
        <v>43872</v>
      </c>
      <c r="N1002" s="6" t="s">
        <v>647</v>
      </c>
      <c r="O1002" s="36" t="str">
        <f t="shared" si="61"/>
        <v>11/02/2020 15:29</v>
      </c>
      <c r="P1002" s="46">
        <f t="shared" si="62"/>
        <v>2.4305555554747116E-2</v>
      </c>
      <c r="Q1002" s="48">
        <v>0</v>
      </c>
      <c r="R1002" s="47">
        <f t="shared" si="63"/>
        <v>34.999999998835847</v>
      </c>
      <c r="S1002" s="6" t="s">
        <v>877</v>
      </c>
      <c r="T1002" s="6" t="s">
        <v>878</v>
      </c>
      <c r="U1002" s="6" t="s">
        <v>2494</v>
      </c>
      <c r="V1002" s="6" t="s">
        <v>2495</v>
      </c>
      <c r="W1002" s="7">
        <v>0</v>
      </c>
      <c r="X1002" s="7">
        <v>0</v>
      </c>
      <c r="Y1002" s="7">
        <v>0</v>
      </c>
      <c r="Z1002" s="7">
        <v>0.5</v>
      </c>
      <c r="AA1002" s="7">
        <v>0</v>
      </c>
      <c r="AB1002" s="7">
        <v>0</v>
      </c>
      <c r="AC1002" s="7">
        <v>0</v>
      </c>
      <c r="AD1002" s="7">
        <v>0</v>
      </c>
      <c r="AE1002">
        <v>2</v>
      </c>
      <c r="AF1002">
        <v>0</v>
      </c>
      <c r="AG1002">
        <v>0</v>
      </c>
      <c r="AH1002">
        <v>0</v>
      </c>
      <c r="AI1002">
        <v>0</v>
      </c>
      <c r="AJ1002">
        <v>1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</row>
    <row r="1003" spans="1:44" x14ac:dyDescent="0.25">
      <c r="A1003">
        <v>1539025</v>
      </c>
      <c r="B1003">
        <v>725932</v>
      </c>
      <c r="C1003">
        <v>22.255430365109198</v>
      </c>
      <c r="D1003">
        <v>40.713986336590203</v>
      </c>
      <c r="E1003" s="68" t="s">
        <v>873</v>
      </c>
      <c r="F1003" s="8">
        <f>INDEX(Δεδομένα!$P:$P,MATCH('2020'!E1003,Δεδομένα!$O:$O,0))</f>
        <v>61</v>
      </c>
      <c r="G1003" s="6" t="s">
        <v>874</v>
      </c>
      <c r="H1003" s="2" t="str">
        <f>INDEX(Δεδομένα!B$1:B$51,MATCH('2020'!G1003,Δεδομένα!A$1:A$51,0))</f>
        <v>ΚΕΝΤΡΙΚΗΣ ΜΑΚΕΔΟΝΙΑΣ</v>
      </c>
      <c r="I1003" s="8">
        <f>INDEX(Δεδομένα!E$1:E$13,MATCH('2020'!H1003,Δεδομένα!D$1:D$13,0))</f>
        <v>3</v>
      </c>
      <c r="J1003" s="1">
        <v>43872</v>
      </c>
      <c r="K1003" s="6" t="s">
        <v>887</v>
      </c>
      <c r="L1003" s="36" t="str">
        <f t="shared" si="60"/>
        <v>11/02/2020 17:14</v>
      </c>
      <c r="M1003" s="1">
        <v>43872</v>
      </c>
      <c r="N1003" s="6" t="s">
        <v>256</v>
      </c>
      <c r="O1003" s="36" t="str">
        <f t="shared" si="61"/>
        <v>11/02/2020 19:30</v>
      </c>
      <c r="P1003" s="46">
        <f t="shared" si="62"/>
        <v>9.4444444446708076E-2</v>
      </c>
      <c r="Q1003" s="48">
        <v>0</v>
      </c>
      <c r="R1003" s="47">
        <f t="shared" si="63"/>
        <v>136.00000000325963</v>
      </c>
      <c r="S1003" s="6" t="s">
        <v>877</v>
      </c>
      <c r="T1003" s="6" t="s">
        <v>878</v>
      </c>
      <c r="U1003" s="6" t="s">
        <v>2526</v>
      </c>
      <c r="V1003" s="6" t="s">
        <v>2527</v>
      </c>
      <c r="W1003" s="7">
        <v>0</v>
      </c>
      <c r="X1003" s="7">
        <v>0</v>
      </c>
      <c r="Y1003" s="7">
        <v>0</v>
      </c>
      <c r="Z1003" s="7">
        <v>0</v>
      </c>
      <c r="AA1003" s="7">
        <v>0.5</v>
      </c>
      <c r="AB1003" s="7">
        <v>0</v>
      </c>
      <c r="AC1003" s="7">
        <v>0</v>
      </c>
      <c r="AD1003" s="7">
        <v>0</v>
      </c>
      <c r="AE1003">
        <v>2</v>
      </c>
      <c r="AF1003">
        <v>0</v>
      </c>
      <c r="AG1003">
        <v>0</v>
      </c>
      <c r="AH1003">
        <v>0</v>
      </c>
      <c r="AI1003">
        <v>0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</row>
    <row r="1004" spans="1:44" x14ac:dyDescent="0.25">
      <c r="A1004">
        <v>1539031</v>
      </c>
      <c r="B1004">
        <v>725951</v>
      </c>
      <c r="C1004">
        <v>22.5639420061507</v>
      </c>
      <c r="D1004">
        <v>40.812318352754403</v>
      </c>
      <c r="E1004" s="68" t="s">
        <v>1668</v>
      </c>
      <c r="F1004" s="8">
        <f>INDEX(Δεδομένα!$P:$P,MATCH('2020'!E1004,Δεδομένα!$O:$O,0))</f>
        <v>257</v>
      </c>
      <c r="G1004" s="6" t="s">
        <v>874</v>
      </c>
      <c r="H1004" s="2" t="str">
        <f>INDEX(Δεδομένα!B$1:B$51,MATCH('2020'!G1004,Δεδομένα!A$1:A$51,0))</f>
        <v>ΚΕΝΤΡΙΚΗΣ ΜΑΚΕΔΟΝΙΑΣ</v>
      </c>
      <c r="I1004" s="8">
        <f>INDEX(Δεδομένα!E$1:E$13,MATCH('2020'!H1004,Δεδομένα!D$1:D$13,0))</f>
        <v>3</v>
      </c>
      <c r="J1004" s="1">
        <v>43872</v>
      </c>
      <c r="K1004" s="6" t="s">
        <v>1428</v>
      </c>
      <c r="L1004" s="36" t="str">
        <f t="shared" si="60"/>
        <v>11/02/2020 17:43</v>
      </c>
      <c r="M1004" s="1">
        <v>43872</v>
      </c>
      <c r="N1004" s="6" t="s">
        <v>1127</v>
      </c>
      <c r="O1004" s="36" t="str">
        <f t="shared" si="61"/>
        <v>11/02/2020 20:16</v>
      </c>
      <c r="P1004" s="46">
        <f t="shared" si="62"/>
        <v>0.10625000000436557</v>
      </c>
      <c r="Q1004" s="48">
        <v>0</v>
      </c>
      <c r="R1004" s="47">
        <f t="shared" si="63"/>
        <v>153.00000000628643</v>
      </c>
      <c r="S1004" s="6" t="s">
        <v>2530</v>
      </c>
      <c r="T1004" s="6" t="s">
        <v>878</v>
      </c>
      <c r="U1004" s="6" t="s">
        <v>1997</v>
      </c>
      <c r="V1004" s="6" t="s">
        <v>2531</v>
      </c>
      <c r="W1004" s="7">
        <v>0</v>
      </c>
      <c r="X1004" s="7">
        <v>0</v>
      </c>
      <c r="Y1004" s="7">
        <v>0</v>
      </c>
      <c r="Z1004" s="7">
        <v>0.3</v>
      </c>
      <c r="AA1004" s="7">
        <v>0</v>
      </c>
      <c r="AB1004" s="7">
        <v>0</v>
      </c>
      <c r="AC1004" s="7">
        <v>0</v>
      </c>
      <c r="AD1004" s="7">
        <v>0</v>
      </c>
      <c r="AE1004">
        <v>1</v>
      </c>
      <c r="AF1004">
        <v>0</v>
      </c>
      <c r="AG1004">
        <v>2</v>
      </c>
      <c r="AH1004">
        <v>0</v>
      </c>
      <c r="AI1004">
        <v>0</v>
      </c>
      <c r="AJ1004">
        <v>1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</row>
    <row r="1005" spans="1:44" x14ac:dyDescent="0.25">
      <c r="A1005">
        <v>1539172</v>
      </c>
      <c r="B1005">
        <v>725874</v>
      </c>
      <c r="C1005">
        <v>22.456287698054901</v>
      </c>
      <c r="D1005">
        <v>40.303700905869803</v>
      </c>
      <c r="E1005" s="68" t="s">
        <v>978</v>
      </c>
      <c r="F1005" s="8">
        <f>INDEX(Δεδομένα!$P:$P,MATCH('2020'!E1005,Δεδομένα!$O:$O,0))</f>
        <v>67</v>
      </c>
      <c r="G1005" s="6" t="s">
        <v>917</v>
      </c>
      <c r="H1005" s="2" t="str">
        <f>INDEX(Δεδομένα!B$1:B$51,MATCH('2020'!G1005,Δεδομένα!A$1:A$51,0))</f>
        <v>ΚΕΝΤΡΙΚΗΣ ΜΑΚΕΔΟΝΙΑΣ</v>
      </c>
      <c r="I1005" s="8">
        <f>INDEX(Δεδομένα!E$1:E$13,MATCH('2020'!H1005,Δεδομένα!D$1:D$13,0))</f>
        <v>3</v>
      </c>
      <c r="J1005" s="1">
        <v>43872</v>
      </c>
      <c r="K1005" s="6" t="s">
        <v>59</v>
      </c>
      <c r="L1005" s="36" t="str">
        <f t="shared" si="60"/>
        <v>11/02/2020 15:00</v>
      </c>
      <c r="M1005" s="1">
        <v>43872</v>
      </c>
      <c r="N1005" s="6" t="s">
        <v>1373</v>
      </c>
      <c r="O1005" s="36" t="str">
        <f t="shared" si="61"/>
        <v>11/02/2020 16:50</v>
      </c>
      <c r="P1005" s="46">
        <f t="shared" si="62"/>
        <v>7.6388888890505768E-2</v>
      </c>
      <c r="Q1005" s="48">
        <v>0</v>
      </c>
      <c r="R1005" s="47">
        <f t="shared" si="63"/>
        <v>110.00000000232831</v>
      </c>
      <c r="S1005" s="6" t="s">
        <v>917</v>
      </c>
      <c r="T1005" s="6" t="s">
        <v>980</v>
      </c>
      <c r="U1005" s="6" t="s">
        <v>2509</v>
      </c>
      <c r="V1005" s="6" t="s">
        <v>2510</v>
      </c>
      <c r="W1005" s="7">
        <v>0</v>
      </c>
      <c r="X1005" s="7">
        <v>10</v>
      </c>
      <c r="Y1005" s="7">
        <v>0</v>
      </c>
      <c r="Z1005" s="7">
        <v>0</v>
      </c>
      <c r="AA1005" s="7">
        <v>0</v>
      </c>
      <c r="AB1005" s="7">
        <v>0</v>
      </c>
      <c r="AC1005" s="7">
        <v>0</v>
      </c>
      <c r="AD1005" s="7">
        <v>0</v>
      </c>
      <c r="AE1005">
        <v>3</v>
      </c>
      <c r="AF1005">
        <v>0</v>
      </c>
      <c r="AG1005">
        <v>0</v>
      </c>
      <c r="AH1005">
        <v>0</v>
      </c>
      <c r="AI1005">
        <v>0</v>
      </c>
      <c r="AJ1005">
        <v>1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</row>
    <row r="1006" spans="1:44" x14ac:dyDescent="0.25">
      <c r="A1006">
        <v>1546295</v>
      </c>
      <c r="B1006">
        <v>0</v>
      </c>
      <c r="C1006">
        <v>0</v>
      </c>
      <c r="D1006">
        <v>0</v>
      </c>
      <c r="E1006" s="68" t="s">
        <v>946</v>
      </c>
      <c r="F1006" s="8">
        <f>INDEX(Δεδομένα!$P:$P,MATCH('2020'!E1006,Δεδομένα!$O:$O,0))</f>
        <v>19</v>
      </c>
      <c r="G1006" s="6" t="s">
        <v>64</v>
      </c>
      <c r="H1006" s="2" t="str">
        <f>INDEX(Δεδομένα!B$1:B$51,MATCH('2020'!G1006,Δεδομένα!A$1:A$51,0))</f>
        <v>ΑΝΑΤΟΛΙΚΗΣ ΜΑΚΕΔΟΝΙΑΣ ΚΑΙ ΘΡΑΚΗΣ</v>
      </c>
      <c r="I1006" s="8">
        <f>INDEX(Δεδομένα!E$1:E$13,MATCH('2020'!H1006,Δεδομένα!D$1:D$13,0))</f>
        <v>2</v>
      </c>
      <c r="J1006" s="1">
        <v>43872</v>
      </c>
      <c r="K1006" s="6" t="s">
        <v>1126</v>
      </c>
      <c r="L1006" s="36" t="str">
        <f t="shared" si="60"/>
        <v>11/02/2020 18:59</v>
      </c>
      <c r="M1006" s="1">
        <v>43872</v>
      </c>
      <c r="N1006" s="6" t="s">
        <v>1904</v>
      </c>
      <c r="O1006" s="36" t="str">
        <f t="shared" si="61"/>
        <v>11/02/2020 19:52</v>
      </c>
      <c r="P1006" s="46">
        <f t="shared" si="62"/>
        <v>3.6805555551836733E-2</v>
      </c>
      <c r="Q1006" s="48">
        <v>0</v>
      </c>
      <c r="R1006" s="47">
        <f t="shared" si="63"/>
        <v>52.999999994644895</v>
      </c>
      <c r="S1006" s="6" t="s">
        <v>44</v>
      </c>
      <c r="T1006" s="6" t="s">
        <v>948</v>
      </c>
      <c r="U1006" s="6" t="s">
        <v>44</v>
      </c>
      <c r="V1006" s="6" t="s">
        <v>1888</v>
      </c>
      <c r="W1006" s="7">
        <v>0</v>
      </c>
      <c r="X1006" s="7">
        <v>0</v>
      </c>
      <c r="Y1006" s="7">
        <v>0</v>
      </c>
      <c r="Z1006" s="7">
        <v>3</v>
      </c>
      <c r="AA1006" s="7">
        <v>0</v>
      </c>
      <c r="AB1006" s="7">
        <v>0</v>
      </c>
      <c r="AC1006" s="7">
        <v>0</v>
      </c>
      <c r="AD1006" s="7">
        <v>0</v>
      </c>
      <c r="AE1006">
        <v>2</v>
      </c>
      <c r="AF1006">
        <v>0</v>
      </c>
      <c r="AG1006">
        <v>0</v>
      </c>
      <c r="AH1006">
        <v>0</v>
      </c>
      <c r="AI1006">
        <v>0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</row>
    <row r="1007" spans="1:44" x14ac:dyDescent="0.25">
      <c r="A1007">
        <v>1539586</v>
      </c>
      <c r="B1007">
        <v>725953</v>
      </c>
      <c r="C1007">
        <v>25.460117340087901</v>
      </c>
      <c r="D1007">
        <v>41.0538330078125</v>
      </c>
      <c r="E1007" s="68" t="s">
        <v>63</v>
      </c>
      <c r="F1007" s="8">
        <f>INDEX(Δεδομένα!$P:$P,MATCH('2020'!E1007,Δεδομένα!$O:$O,0))</f>
        <v>22</v>
      </c>
      <c r="G1007" s="6" t="s">
        <v>64</v>
      </c>
      <c r="H1007" s="2" t="str">
        <f>INDEX(Δεδομένα!B$1:B$51,MATCH('2020'!G1007,Δεδομένα!A$1:A$51,0))</f>
        <v>ΑΝΑΤΟΛΙΚΗΣ ΜΑΚΕΔΟΝΙΑΣ ΚΑΙ ΘΡΑΚΗΣ</v>
      </c>
      <c r="I1007" s="8">
        <f>INDEX(Δεδομένα!E$1:E$13,MATCH('2020'!H1007,Δεδομένα!D$1:D$13,0))</f>
        <v>2</v>
      </c>
      <c r="J1007" s="1">
        <v>43872</v>
      </c>
      <c r="K1007" s="6" t="s">
        <v>1535</v>
      </c>
      <c r="L1007" s="36" t="str">
        <f t="shared" si="60"/>
        <v>11/02/2020 18:56</v>
      </c>
      <c r="M1007" s="1">
        <v>43872</v>
      </c>
      <c r="N1007" s="6" t="s">
        <v>97</v>
      </c>
      <c r="O1007" s="36" t="str">
        <f t="shared" si="61"/>
        <v>11/02/2020 19:54</v>
      </c>
      <c r="P1007" s="46">
        <f t="shared" si="62"/>
        <v>4.0277777778101154E-2</v>
      </c>
      <c r="Q1007" s="48">
        <v>0</v>
      </c>
      <c r="R1007" s="47">
        <f t="shared" si="63"/>
        <v>58.000000000465661</v>
      </c>
      <c r="S1007" s="6" t="s">
        <v>64</v>
      </c>
      <c r="T1007" s="6" t="s">
        <v>72</v>
      </c>
      <c r="U1007" s="6" t="s">
        <v>44</v>
      </c>
      <c r="V1007" s="6" t="s">
        <v>2532</v>
      </c>
      <c r="W1007" s="7">
        <v>0</v>
      </c>
      <c r="X1007" s="7">
        <v>0</v>
      </c>
      <c r="Y1007" s="7">
        <v>0</v>
      </c>
      <c r="Z1007" s="7">
        <v>3</v>
      </c>
      <c r="AA1007" s="7">
        <v>0</v>
      </c>
      <c r="AB1007" s="7">
        <v>0</v>
      </c>
      <c r="AC1007" s="7">
        <v>0</v>
      </c>
      <c r="AD1007" s="7">
        <v>0</v>
      </c>
      <c r="AE1007">
        <v>2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</row>
    <row r="1008" spans="1:44" x14ac:dyDescent="0.25">
      <c r="A1008">
        <v>1546296</v>
      </c>
      <c r="B1008">
        <v>725977</v>
      </c>
      <c r="C1008">
        <v>25.6882613904632</v>
      </c>
      <c r="D1008">
        <v>41.029410893207398</v>
      </c>
      <c r="E1008" s="68" t="s">
        <v>1219</v>
      </c>
      <c r="F1008" s="8">
        <f>INDEX(Δεδομένα!$P:$P,MATCH('2020'!E1008,Δεδομένα!$O:$O,0))</f>
        <v>20</v>
      </c>
      <c r="G1008" s="6" t="s">
        <v>64</v>
      </c>
      <c r="H1008" s="2" t="str">
        <f>INDEX(Δεδομένα!B$1:B$51,MATCH('2020'!G1008,Δεδομένα!A$1:A$51,0))</f>
        <v>ΑΝΑΤΟΛΙΚΗΣ ΜΑΚΕΔΟΝΙΑΣ ΚΑΙ ΘΡΑΚΗΣ</v>
      </c>
      <c r="I1008" s="8">
        <f>INDEX(Δεδομένα!E$1:E$13,MATCH('2020'!H1008,Δεδομένα!D$1:D$13,0))</f>
        <v>2</v>
      </c>
      <c r="J1008" s="1">
        <v>43872</v>
      </c>
      <c r="K1008" s="6" t="s">
        <v>825</v>
      </c>
      <c r="L1008" s="36" t="str">
        <f t="shared" si="60"/>
        <v>11/02/2020 20:30</v>
      </c>
      <c r="M1008" s="1">
        <v>43872</v>
      </c>
      <c r="N1008" s="6" t="s">
        <v>1077</v>
      </c>
      <c r="O1008" s="36" t="str">
        <f t="shared" si="61"/>
        <v>11/02/2020 20:44</v>
      </c>
      <c r="P1008" s="46">
        <f t="shared" si="62"/>
        <v>9.7222222248092294E-3</v>
      </c>
      <c r="Q1008" s="48">
        <v>0</v>
      </c>
      <c r="R1008" s="47">
        <f t="shared" si="63"/>
        <v>14.00000000372529</v>
      </c>
      <c r="S1008" s="6" t="s">
        <v>44</v>
      </c>
      <c r="T1008" s="6" t="s">
        <v>72</v>
      </c>
      <c r="U1008" s="6" t="s">
        <v>44</v>
      </c>
      <c r="V1008" s="6" t="s">
        <v>1433</v>
      </c>
      <c r="W1008" s="7">
        <v>0</v>
      </c>
      <c r="X1008" s="7">
        <v>0</v>
      </c>
      <c r="Y1008" s="7">
        <v>0</v>
      </c>
      <c r="Z1008" s="7">
        <v>0.05</v>
      </c>
      <c r="AA1008" s="7">
        <v>0</v>
      </c>
      <c r="AB1008" s="7">
        <v>0</v>
      </c>
      <c r="AC1008" s="7">
        <v>0</v>
      </c>
      <c r="AD1008" s="7">
        <v>0</v>
      </c>
      <c r="AE1008">
        <v>2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</row>
    <row r="1009" spans="1:44" x14ac:dyDescent="0.25">
      <c r="A1009">
        <v>1539202</v>
      </c>
      <c r="B1009">
        <v>725815</v>
      </c>
      <c r="C1009">
        <v>26.985776866475899</v>
      </c>
      <c r="D1009">
        <v>37.755746567489297</v>
      </c>
      <c r="E1009" s="68" t="s">
        <v>545</v>
      </c>
      <c r="F1009" s="8">
        <f>INDEX(Δεδομένα!$P:$P,MATCH('2020'!E1009,Δεδομένα!$O:$O,0))</f>
        <v>204</v>
      </c>
      <c r="G1009" s="6" t="s">
        <v>546</v>
      </c>
      <c r="H1009" s="2" t="str">
        <f>INDEX(Δεδομένα!B$1:B$51,MATCH('2020'!G1009,Δεδομένα!A$1:A$51,0))</f>
        <v>ΚΡΗΤΗΣ</v>
      </c>
      <c r="I1009" s="8">
        <f>INDEX(Δεδομένα!E$1:E$13,MATCH('2020'!H1009,Δεδομένα!D$1:D$13,0))</f>
        <v>12</v>
      </c>
      <c r="J1009" s="1">
        <v>43872</v>
      </c>
      <c r="K1009" s="6" t="s">
        <v>662</v>
      </c>
      <c r="L1009" s="36" t="str">
        <f t="shared" si="60"/>
        <v>11/02/2020 12:30</v>
      </c>
      <c r="M1009" s="1">
        <v>43872</v>
      </c>
      <c r="N1009" s="6" t="s">
        <v>1741</v>
      </c>
      <c r="O1009" s="36" t="str">
        <f t="shared" si="61"/>
        <v>11/02/2020 15:19</v>
      </c>
      <c r="P1009" s="46">
        <f t="shared" si="62"/>
        <v>0.11736111110803904</v>
      </c>
      <c r="Q1009" s="48">
        <v>0</v>
      </c>
      <c r="R1009" s="47">
        <f t="shared" si="63"/>
        <v>168.99999999557622</v>
      </c>
      <c r="S1009" s="6" t="s">
        <v>44</v>
      </c>
      <c r="T1009" s="6" t="s">
        <v>548</v>
      </c>
      <c r="U1009" s="6" t="s">
        <v>44</v>
      </c>
      <c r="V1009" s="6" t="s">
        <v>2492</v>
      </c>
      <c r="W1009" s="7">
        <v>5</v>
      </c>
      <c r="X1009" s="7">
        <v>0</v>
      </c>
      <c r="Y1009" s="7">
        <v>0</v>
      </c>
      <c r="Z1009" s="7">
        <v>5</v>
      </c>
      <c r="AA1009" s="7">
        <v>0</v>
      </c>
      <c r="AB1009" s="7">
        <v>0</v>
      </c>
      <c r="AC1009" s="7">
        <v>0</v>
      </c>
      <c r="AD1009" s="7">
        <v>0</v>
      </c>
      <c r="AE1009">
        <v>18</v>
      </c>
      <c r="AF1009">
        <v>0</v>
      </c>
      <c r="AG1009">
        <v>0</v>
      </c>
      <c r="AH1009">
        <v>0</v>
      </c>
      <c r="AI1009">
        <v>0</v>
      </c>
      <c r="AJ1009">
        <v>9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</row>
    <row r="1010" spans="1:44" x14ac:dyDescent="0.25">
      <c r="A1010">
        <v>1540573</v>
      </c>
      <c r="B1010">
        <v>725901</v>
      </c>
      <c r="C1010">
        <v>21.7548810877534</v>
      </c>
      <c r="D1010">
        <v>39.534610060092099</v>
      </c>
      <c r="E1010" s="68" t="s">
        <v>1155</v>
      </c>
      <c r="F1010" s="8">
        <f>INDEX(Δεδομένα!$P:$P,MATCH('2020'!E1010,Δεδομένα!$O:$O,0))</f>
        <v>111</v>
      </c>
      <c r="G1010" s="6" t="s">
        <v>884</v>
      </c>
      <c r="H1010" s="2" t="str">
        <f>INDEX(Δεδομένα!B$1:B$51,MATCH('2020'!G1010,Δεδομένα!A$1:A$51,0))</f>
        <v>ΘΕΣΣΑΛΙΑΣ</v>
      </c>
      <c r="I1010" s="8">
        <f>INDEX(Δεδομένα!E$1:E$13,MATCH('2020'!H1010,Δεδομένα!D$1:D$13,0))</f>
        <v>6</v>
      </c>
      <c r="J1010" s="1">
        <v>43872</v>
      </c>
      <c r="K1010" s="6" t="s">
        <v>153</v>
      </c>
      <c r="L1010" s="36" t="str">
        <f t="shared" si="60"/>
        <v>11/02/2020 16:15</v>
      </c>
      <c r="M1010" s="1">
        <v>43872</v>
      </c>
      <c r="N1010" s="6" t="s">
        <v>1519</v>
      </c>
      <c r="O1010" s="36" t="str">
        <f t="shared" si="61"/>
        <v>11/02/2020 17:28</v>
      </c>
      <c r="P1010" s="46">
        <f t="shared" si="62"/>
        <v>5.0694444442342501E-2</v>
      </c>
      <c r="Q1010" s="48">
        <v>0</v>
      </c>
      <c r="R1010" s="47">
        <f t="shared" si="63"/>
        <v>72.999999996973202</v>
      </c>
      <c r="S1010" s="6" t="s">
        <v>884</v>
      </c>
      <c r="T1010" s="6" t="s">
        <v>1157</v>
      </c>
      <c r="U1010" s="6" t="s">
        <v>44</v>
      </c>
      <c r="V1010" s="6" t="s">
        <v>2518</v>
      </c>
      <c r="W1010" s="7">
        <v>0</v>
      </c>
      <c r="X1010" s="7">
        <v>0</v>
      </c>
      <c r="Y1010" s="7">
        <v>0</v>
      </c>
      <c r="Z1010" s="7">
        <v>0.5</v>
      </c>
      <c r="AA1010" s="7">
        <v>0</v>
      </c>
      <c r="AB1010" s="7">
        <v>0</v>
      </c>
      <c r="AC1010" s="7">
        <v>0</v>
      </c>
      <c r="AD1010" s="7">
        <v>0</v>
      </c>
      <c r="AE1010">
        <v>3</v>
      </c>
      <c r="AF1010">
        <v>0</v>
      </c>
      <c r="AG1010">
        <v>0</v>
      </c>
      <c r="AH1010">
        <v>0</v>
      </c>
      <c r="AI1010">
        <v>0</v>
      </c>
      <c r="AJ1010">
        <v>1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</row>
    <row r="1011" spans="1:44" x14ac:dyDescent="0.25">
      <c r="A1011">
        <v>1540572</v>
      </c>
      <c r="B1011">
        <v>725947</v>
      </c>
      <c r="C1011">
        <v>22.714088439941399</v>
      </c>
      <c r="D1011">
        <v>38.756740570068402</v>
      </c>
      <c r="E1011" s="68" t="s">
        <v>414</v>
      </c>
      <c r="F1011" s="8">
        <f>INDEX(Δεδομένα!$P:$P,MATCH('2020'!E1011,Δεδομένα!$O:$O,0))</f>
        <v>166</v>
      </c>
      <c r="G1011" s="6" t="s">
        <v>399</v>
      </c>
      <c r="H1011" s="2" t="str">
        <f>INDEX(Δεδομένα!B$1:B$51,MATCH('2020'!G1011,Δεδομένα!A$1:A$51,0))</f>
        <v>ΣΤΕΡΕΑΣ ΕΛΛΑΔΟΣ</v>
      </c>
      <c r="I1011" s="8">
        <f>INDEX(Δεδομένα!E$1:E$13,MATCH('2020'!H1011,Δεδομένα!D$1:D$13,0))</f>
        <v>9</v>
      </c>
      <c r="J1011" s="1">
        <v>43872</v>
      </c>
      <c r="K1011" s="6" t="s">
        <v>207</v>
      </c>
      <c r="L1011" s="36" t="str">
        <f t="shared" si="60"/>
        <v>11/02/2020 18:00</v>
      </c>
      <c r="M1011" s="1">
        <v>43872</v>
      </c>
      <c r="N1011" s="6" t="s">
        <v>100</v>
      </c>
      <c r="O1011" s="36" t="str">
        <f t="shared" si="61"/>
        <v>11/02/2020 20:50</v>
      </c>
      <c r="P1011" s="46">
        <f t="shared" si="62"/>
        <v>0.11805555555474712</v>
      </c>
      <c r="Q1011" s="48">
        <v>0</v>
      </c>
      <c r="R1011" s="47">
        <f t="shared" si="63"/>
        <v>169.99999999883585</v>
      </c>
      <c r="S1011" s="6" t="s">
        <v>407</v>
      </c>
      <c r="T1011" s="6" t="s">
        <v>415</v>
      </c>
      <c r="U1011" s="6" t="s">
        <v>73</v>
      </c>
      <c r="V1011" s="6" t="s">
        <v>2529</v>
      </c>
      <c r="W1011" s="7">
        <v>4</v>
      </c>
      <c r="X1011" s="7">
        <v>0</v>
      </c>
      <c r="Y1011" s="7">
        <v>0</v>
      </c>
      <c r="Z1011" s="7">
        <v>0</v>
      </c>
      <c r="AA1011" s="7">
        <v>0</v>
      </c>
      <c r="AB1011" s="7">
        <v>0</v>
      </c>
      <c r="AC1011" s="7">
        <v>0</v>
      </c>
      <c r="AD1011" s="7">
        <v>0</v>
      </c>
      <c r="AE1011">
        <v>6</v>
      </c>
      <c r="AF1011">
        <v>0</v>
      </c>
      <c r="AG1011">
        <v>0</v>
      </c>
      <c r="AH1011">
        <v>0</v>
      </c>
      <c r="AI1011">
        <v>0</v>
      </c>
      <c r="AJ1011">
        <v>3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</row>
    <row r="1012" spans="1:44" x14ac:dyDescent="0.25">
      <c r="A1012">
        <v>1539214</v>
      </c>
      <c r="B1012">
        <v>725864</v>
      </c>
      <c r="C1012">
        <v>22.376803526507</v>
      </c>
      <c r="D1012">
        <v>38.407882221728897</v>
      </c>
      <c r="E1012" s="68" t="s">
        <v>431</v>
      </c>
      <c r="F1012" s="8">
        <f>INDEX(Δεδομένα!$P:$P,MATCH('2020'!E1012,Δεδομένα!$O:$O,0))</f>
        <v>174</v>
      </c>
      <c r="G1012" s="6" t="s">
        <v>432</v>
      </c>
      <c r="H1012" s="2" t="str">
        <f>INDEX(Δεδομένα!B$1:B$51,MATCH('2020'!G1012,Δεδομένα!A$1:A$51,0))</f>
        <v>ΣΤΕΡΕΑΣ ΕΛΛΑΔΟΣ</v>
      </c>
      <c r="I1012" s="8">
        <f>INDEX(Δεδομένα!E$1:E$13,MATCH('2020'!H1012,Δεδομένα!D$1:D$13,0))</f>
        <v>9</v>
      </c>
      <c r="J1012" s="1">
        <v>43872</v>
      </c>
      <c r="K1012" s="6" t="s">
        <v>1292</v>
      </c>
      <c r="L1012" s="36" t="str">
        <f t="shared" si="60"/>
        <v>11/02/2020 14:32</v>
      </c>
      <c r="M1012" s="1">
        <v>43872</v>
      </c>
      <c r="N1012" s="6" t="s">
        <v>1306</v>
      </c>
      <c r="O1012" s="36" t="str">
        <f t="shared" si="61"/>
        <v>11/02/2020 17:33</v>
      </c>
      <c r="P1012" s="46">
        <f t="shared" si="62"/>
        <v>0.12569444443943212</v>
      </c>
      <c r="Q1012" s="48">
        <v>0</v>
      </c>
      <c r="R1012" s="47">
        <f t="shared" si="63"/>
        <v>180.99999999278225</v>
      </c>
      <c r="S1012" s="6" t="s">
        <v>434</v>
      </c>
      <c r="T1012" s="6" t="s">
        <v>435</v>
      </c>
      <c r="U1012" s="6" t="s">
        <v>2505</v>
      </c>
      <c r="V1012" s="6" t="s">
        <v>2506</v>
      </c>
      <c r="W1012" s="7">
        <v>0</v>
      </c>
      <c r="X1012" s="7">
        <v>0.01</v>
      </c>
      <c r="Y1012" s="7">
        <v>0</v>
      </c>
      <c r="Z1012" s="7">
        <v>0</v>
      </c>
      <c r="AA1012" s="7">
        <v>0</v>
      </c>
      <c r="AB1012" s="7">
        <v>0</v>
      </c>
      <c r="AC1012" s="7">
        <v>0</v>
      </c>
      <c r="AD1012" s="7">
        <v>0</v>
      </c>
      <c r="AE1012">
        <v>2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</row>
    <row r="1013" spans="1:44" x14ac:dyDescent="0.25">
      <c r="A1013">
        <v>1539919</v>
      </c>
      <c r="B1013">
        <v>725825</v>
      </c>
      <c r="C1013">
        <v>26.030228385677599</v>
      </c>
      <c r="D1013">
        <v>38.222579158414497</v>
      </c>
      <c r="E1013" s="68" t="s">
        <v>538</v>
      </c>
      <c r="F1013" s="8">
        <f>INDEX(Δεδομένα!$P:$P,MATCH('2020'!E1013,Δεδομένα!$O:$O,0))</f>
        <v>203</v>
      </c>
      <c r="G1013" s="6" t="s">
        <v>525</v>
      </c>
      <c r="H1013" s="2" t="str">
        <f>INDEX(Δεδομένα!B$1:B$51,MATCH('2020'!G1013,Δεδομένα!A$1:A$51,0))</f>
        <v>ΒΟΡΕΙΟΥ ΑΙΓΑΙΟΥ</v>
      </c>
      <c r="I1013" s="8">
        <f>INDEX(Δεδομένα!E$1:E$13,MATCH('2020'!H1013,Δεδομένα!D$1:D$13,0))</f>
        <v>11</v>
      </c>
      <c r="J1013" s="1">
        <v>43872</v>
      </c>
      <c r="K1013" s="6" t="s">
        <v>2496</v>
      </c>
      <c r="L1013" s="36" t="str">
        <f t="shared" si="60"/>
        <v>11/02/2020 12:58</v>
      </c>
      <c r="M1013" s="1">
        <v>43872</v>
      </c>
      <c r="N1013" s="6" t="s">
        <v>759</v>
      </c>
      <c r="O1013" s="36" t="str">
        <f t="shared" si="61"/>
        <v>11/02/2020 14:10</v>
      </c>
      <c r="P1013" s="46">
        <f t="shared" si="62"/>
        <v>5.0000000002910383E-2</v>
      </c>
      <c r="Q1013" s="48">
        <v>0</v>
      </c>
      <c r="R1013" s="47">
        <f t="shared" si="63"/>
        <v>72.000000004190952</v>
      </c>
      <c r="S1013" s="6" t="s">
        <v>525</v>
      </c>
      <c r="T1013" s="6" t="s">
        <v>527</v>
      </c>
      <c r="U1013" s="6" t="s">
        <v>44</v>
      </c>
      <c r="V1013" s="6" t="s">
        <v>2497</v>
      </c>
      <c r="W1013" s="7">
        <v>0</v>
      </c>
      <c r="X1013" s="7">
        <v>0</v>
      </c>
      <c r="Y1013" s="7">
        <v>0</v>
      </c>
      <c r="Z1013" s="7">
        <v>1</v>
      </c>
      <c r="AA1013" s="7">
        <v>0</v>
      </c>
      <c r="AB1013" s="7">
        <v>0</v>
      </c>
      <c r="AC1013" s="7">
        <v>0</v>
      </c>
      <c r="AD1013" s="7">
        <v>0</v>
      </c>
      <c r="AE1013">
        <v>4</v>
      </c>
      <c r="AF1013">
        <v>0</v>
      </c>
      <c r="AG1013">
        <v>0</v>
      </c>
      <c r="AH1013">
        <v>0</v>
      </c>
      <c r="AI1013">
        <v>0</v>
      </c>
      <c r="AJ1013">
        <v>2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</row>
    <row r="1014" spans="1:44" x14ac:dyDescent="0.25">
      <c r="A1014">
        <v>1548614</v>
      </c>
      <c r="B1014">
        <v>726134</v>
      </c>
      <c r="C1014">
        <v>22.761687325510302</v>
      </c>
      <c r="D1014">
        <v>38.388876380682902</v>
      </c>
      <c r="E1014" s="68" t="s">
        <v>2317</v>
      </c>
      <c r="F1014" s="8">
        <f>INDEX(Δεδομένα!$P:$P,MATCH('2020'!E1014,Δεδομένα!$O:$O,0))</f>
        <v>175</v>
      </c>
      <c r="G1014" s="6" t="s">
        <v>846</v>
      </c>
      <c r="H1014" s="2" t="str">
        <f>INDEX(Δεδομένα!B$1:B$51,MATCH('2020'!G1014,Δεδομένα!A$1:A$51,0))</f>
        <v>ΣΤΕΡΕΑΣ ΕΛΛΑΔΟΣ</v>
      </c>
      <c r="I1014" s="8">
        <f>INDEX(Δεδομένα!E$1:E$13,MATCH('2020'!H1014,Δεδομένα!D$1:D$13,0))</f>
        <v>9</v>
      </c>
      <c r="J1014" s="1">
        <v>43873</v>
      </c>
      <c r="K1014" s="6" t="s">
        <v>715</v>
      </c>
      <c r="L1014" s="36" t="str">
        <f t="shared" si="60"/>
        <v>12/02/2020 14:35</v>
      </c>
      <c r="M1014" s="1">
        <v>43873</v>
      </c>
      <c r="N1014" s="6" t="s">
        <v>1373</v>
      </c>
      <c r="O1014" s="36" t="str">
        <f t="shared" si="61"/>
        <v>12/02/2020 16:50</v>
      </c>
      <c r="P1014" s="46">
        <f t="shared" si="62"/>
        <v>9.375E-2</v>
      </c>
      <c r="Q1014" s="48">
        <v>0</v>
      </c>
      <c r="R1014" s="47">
        <f t="shared" si="63"/>
        <v>135</v>
      </c>
      <c r="S1014" s="6" t="s">
        <v>2318</v>
      </c>
      <c r="T1014" s="6" t="s">
        <v>2557</v>
      </c>
      <c r="U1014" s="6" t="s">
        <v>2558</v>
      </c>
      <c r="V1014" s="6" t="s">
        <v>2559</v>
      </c>
      <c r="W1014" s="7">
        <v>0</v>
      </c>
      <c r="X1014" s="7">
        <v>0</v>
      </c>
      <c r="Y1014" s="7">
        <v>0</v>
      </c>
      <c r="Z1014" s="7">
        <v>0</v>
      </c>
      <c r="AA1014" s="7">
        <v>0</v>
      </c>
      <c r="AB1014" s="7">
        <v>0.1</v>
      </c>
      <c r="AC1014" s="7">
        <v>0</v>
      </c>
      <c r="AD1014" s="7">
        <v>0</v>
      </c>
      <c r="AE1014">
        <v>6</v>
      </c>
      <c r="AF1014">
        <v>0</v>
      </c>
      <c r="AG1014">
        <v>0</v>
      </c>
      <c r="AH1014">
        <v>0</v>
      </c>
      <c r="AI1014">
        <v>0</v>
      </c>
      <c r="AJ1014">
        <v>3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</row>
    <row r="1015" spans="1:44" x14ac:dyDescent="0.25">
      <c r="A1015">
        <v>1539383</v>
      </c>
      <c r="B1015">
        <v>726192</v>
      </c>
      <c r="C1015">
        <v>23.271568298339801</v>
      </c>
      <c r="D1015">
        <v>38.324920654296903</v>
      </c>
      <c r="E1015" s="68" t="s">
        <v>845</v>
      </c>
      <c r="F1015" s="8">
        <f>INDEX(Δεδομένα!$P:$P,MATCH('2020'!E1015,Δεδομένα!$O:$O,0))</f>
        <v>176</v>
      </c>
      <c r="G1015" s="6" t="s">
        <v>846</v>
      </c>
      <c r="H1015" s="2" t="str">
        <f>INDEX(Δεδομένα!B$1:B$51,MATCH('2020'!G1015,Δεδομένα!A$1:A$51,0))</f>
        <v>ΣΤΕΡΕΑΣ ΕΛΛΑΔΟΣ</v>
      </c>
      <c r="I1015" s="8">
        <f>INDEX(Δεδομένα!E$1:E$13,MATCH('2020'!H1015,Δεδομένα!D$1:D$13,0))</f>
        <v>9</v>
      </c>
      <c r="J1015" s="1">
        <v>43873</v>
      </c>
      <c r="K1015" s="6" t="s">
        <v>310</v>
      </c>
      <c r="L1015" s="36" t="str">
        <f t="shared" si="60"/>
        <v>12/02/2020 18:15</v>
      </c>
      <c r="M1015" s="1">
        <v>43873</v>
      </c>
      <c r="N1015" s="6" t="s">
        <v>2476</v>
      </c>
      <c r="O1015" s="36" t="str">
        <f t="shared" si="61"/>
        <v>12/02/2020 18:47</v>
      </c>
      <c r="P1015" s="46">
        <f t="shared" si="62"/>
        <v>2.2222222221898846E-2</v>
      </c>
      <c r="Q1015" s="48">
        <v>0</v>
      </c>
      <c r="R1015" s="47">
        <f t="shared" si="63"/>
        <v>31.999999999534339</v>
      </c>
      <c r="S1015" s="6" t="s">
        <v>44</v>
      </c>
      <c r="T1015" s="6" t="s">
        <v>849</v>
      </c>
      <c r="U1015" s="6" t="s">
        <v>2567</v>
      </c>
      <c r="V1015" s="6" t="s">
        <v>2568</v>
      </c>
      <c r="W1015" s="7">
        <v>0</v>
      </c>
      <c r="X1015" s="7">
        <v>0</v>
      </c>
      <c r="Y1015" s="7">
        <v>0</v>
      </c>
      <c r="Z1015" s="7">
        <v>0</v>
      </c>
      <c r="AA1015" s="7">
        <v>0.5</v>
      </c>
      <c r="AB1015" s="7">
        <v>0</v>
      </c>
      <c r="AC1015" s="7">
        <v>0</v>
      </c>
      <c r="AD1015" s="7">
        <v>0</v>
      </c>
      <c r="AE1015">
        <v>2</v>
      </c>
      <c r="AF1015">
        <v>0</v>
      </c>
      <c r="AG1015">
        <v>0</v>
      </c>
      <c r="AH1015">
        <v>0</v>
      </c>
      <c r="AI1015">
        <v>0</v>
      </c>
      <c r="AJ1015">
        <v>1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</row>
    <row r="1016" spans="1:44" x14ac:dyDescent="0.25">
      <c r="A1016">
        <v>1539788</v>
      </c>
      <c r="B1016">
        <v>726181</v>
      </c>
      <c r="C1016">
        <v>20.887418322198801</v>
      </c>
      <c r="D1016">
        <v>37.740188474904699</v>
      </c>
      <c r="E1016" s="68" t="s">
        <v>1599</v>
      </c>
      <c r="F1016" s="8">
        <f>INDEX(Δεδομένα!$P:$P,MATCH('2020'!E1016,Δεδομένα!$O:$O,0))</f>
        <v>238</v>
      </c>
      <c r="G1016" s="6" t="s">
        <v>1600</v>
      </c>
      <c r="H1016" s="2" t="str">
        <f>INDEX(Δεδομένα!B$1:B$51,MATCH('2020'!G1016,Δεδομένα!A$1:A$51,0))</f>
        <v>ΙΟΝΙΩΝ ΝΗΣΩΝ</v>
      </c>
      <c r="I1016" s="8">
        <f>INDEX(Δεδομένα!E$1:E$13,MATCH('2020'!H1016,Δεδομένα!D$1:D$13,0))</f>
        <v>13</v>
      </c>
      <c r="J1016" s="1">
        <v>43873</v>
      </c>
      <c r="K1016" s="6" t="s">
        <v>156</v>
      </c>
      <c r="L1016" s="36" t="str">
        <f t="shared" si="60"/>
        <v>12/02/2020 17:30</v>
      </c>
      <c r="M1016" s="1">
        <v>43873</v>
      </c>
      <c r="N1016" s="6" t="s">
        <v>418</v>
      </c>
      <c r="O1016" s="36" t="str">
        <f t="shared" si="61"/>
        <v>12/02/2020 18:45</v>
      </c>
      <c r="P1016" s="46">
        <f t="shared" si="62"/>
        <v>5.2083333335758653E-2</v>
      </c>
      <c r="Q1016" s="48">
        <v>0</v>
      </c>
      <c r="R1016" s="47">
        <f t="shared" si="63"/>
        <v>75.00000000349246</v>
      </c>
      <c r="S1016" s="6" t="s">
        <v>44</v>
      </c>
      <c r="T1016" s="6" t="s">
        <v>1601</v>
      </c>
      <c r="U1016" s="6" t="s">
        <v>44</v>
      </c>
      <c r="V1016" s="6" t="s">
        <v>2566</v>
      </c>
      <c r="W1016" s="7">
        <v>0</v>
      </c>
      <c r="X1016" s="7">
        <v>0</v>
      </c>
      <c r="Y1016" s="7">
        <v>0</v>
      </c>
      <c r="Z1016" s="7">
        <v>0</v>
      </c>
      <c r="AA1016" s="7">
        <v>1</v>
      </c>
      <c r="AB1016" s="7">
        <v>0</v>
      </c>
      <c r="AC1016" s="7">
        <v>0</v>
      </c>
      <c r="AD1016" s="7">
        <v>0</v>
      </c>
      <c r="AE1016">
        <v>4</v>
      </c>
      <c r="AF1016">
        <v>0</v>
      </c>
      <c r="AG1016">
        <v>0</v>
      </c>
      <c r="AH1016">
        <v>0</v>
      </c>
      <c r="AI1016">
        <v>0</v>
      </c>
      <c r="AJ1016">
        <v>2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</row>
    <row r="1017" spans="1:44" x14ac:dyDescent="0.25">
      <c r="A1017">
        <v>1539278</v>
      </c>
      <c r="B1017">
        <v>726098</v>
      </c>
      <c r="C1017">
        <v>22.287936185685499</v>
      </c>
      <c r="D1017">
        <v>40.551187796880903</v>
      </c>
      <c r="E1017" s="68" t="s">
        <v>852</v>
      </c>
      <c r="F1017" s="8">
        <f>INDEX(Δεδομένα!$P:$P,MATCH('2020'!E1017,Δεδομένα!$O:$O,0))</f>
        <v>63</v>
      </c>
      <c r="G1017" s="6" t="s">
        <v>238</v>
      </c>
      <c r="H1017" s="2" t="str">
        <f>INDEX(Δεδομένα!B$1:B$51,MATCH('2020'!G1017,Δεδομένα!A$1:A$51,0))</f>
        <v>ΚΕΝΤΡΙΚΗΣ ΜΑΚΕΔΟΝΙΑΣ</v>
      </c>
      <c r="I1017" s="8">
        <f>INDEX(Δεδομένα!E$1:E$13,MATCH('2020'!H1017,Δεδομένα!D$1:D$13,0))</f>
        <v>3</v>
      </c>
      <c r="J1017" s="1">
        <v>43873</v>
      </c>
      <c r="K1017" s="6" t="s">
        <v>2489</v>
      </c>
      <c r="L1017" s="36" t="str">
        <f t="shared" si="60"/>
        <v>12/02/2020 12:02</v>
      </c>
      <c r="M1017" s="1">
        <v>43873</v>
      </c>
      <c r="N1017" s="6" t="s">
        <v>1859</v>
      </c>
      <c r="O1017" s="36" t="str">
        <f t="shared" si="61"/>
        <v>12/02/2020 13:02</v>
      </c>
      <c r="P1017" s="46">
        <f t="shared" si="62"/>
        <v>4.1666666671517305E-2</v>
      </c>
      <c r="Q1017" s="48">
        <v>0</v>
      </c>
      <c r="R1017" s="47">
        <f t="shared" si="63"/>
        <v>60.000000006984919</v>
      </c>
      <c r="S1017" s="6" t="s">
        <v>897</v>
      </c>
      <c r="T1017" s="6" t="s">
        <v>853</v>
      </c>
      <c r="U1017" s="6" t="s">
        <v>2548</v>
      </c>
      <c r="V1017" s="6" t="s">
        <v>2549</v>
      </c>
      <c r="W1017" s="7">
        <v>0</v>
      </c>
      <c r="X1017" s="7">
        <v>0</v>
      </c>
      <c r="Y1017" s="7">
        <v>0</v>
      </c>
      <c r="Z1017" s="7">
        <v>1</v>
      </c>
      <c r="AA1017" s="7">
        <v>0</v>
      </c>
      <c r="AB1017" s="7">
        <v>0</v>
      </c>
      <c r="AC1017" s="7">
        <v>0</v>
      </c>
      <c r="AD1017" s="7">
        <v>0</v>
      </c>
      <c r="AE1017">
        <v>3</v>
      </c>
      <c r="AF1017">
        <v>0</v>
      </c>
      <c r="AG1017">
        <v>0</v>
      </c>
      <c r="AH1017">
        <v>0</v>
      </c>
      <c r="AI1017">
        <v>0</v>
      </c>
      <c r="AJ1017">
        <v>1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</row>
    <row r="1018" spans="1:44" x14ac:dyDescent="0.25">
      <c r="A1018">
        <v>1541101</v>
      </c>
      <c r="B1018">
        <v>726091</v>
      </c>
      <c r="C1018">
        <v>22.720776895634899</v>
      </c>
      <c r="D1018">
        <v>40.663198841424602</v>
      </c>
      <c r="E1018" s="68" t="s">
        <v>175</v>
      </c>
      <c r="F1018" s="8">
        <f>INDEX(Δεδομένα!$P:$P,MATCH('2020'!E1018,Δεδομένα!$O:$O,0))</f>
        <v>44</v>
      </c>
      <c r="G1018" s="6" t="s">
        <v>170</v>
      </c>
      <c r="H1018" s="2" t="str">
        <f>INDEX(Δεδομένα!B$1:B$51,MATCH('2020'!G1018,Δεδομένα!A$1:A$51,0))</f>
        <v>ΚΕΝΤΡΙΚΗΣ ΜΑΚΕΔΟΝΙΑΣ</v>
      </c>
      <c r="I1018" s="8">
        <f>INDEX(Δεδομένα!E$1:E$13,MATCH('2020'!H1018,Δεδομένα!D$1:D$13,0))</f>
        <v>3</v>
      </c>
      <c r="J1018" s="1">
        <v>43873</v>
      </c>
      <c r="K1018" s="6" t="s">
        <v>2144</v>
      </c>
      <c r="L1018" s="36" t="str">
        <f t="shared" si="60"/>
        <v>12/02/2020 11:35</v>
      </c>
      <c r="M1018" s="1">
        <v>43873</v>
      </c>
      <c r="N1018" s="6" t="s">
        <v>111</v>
      </c>
      <c r="O1018" s="36" t="str">
        <f t="shared" si="61"/>
        <v>12/02/2020 12:25</v>
      </c>
      <c r="P1018" s="46">
        <f t="shared" si="62"/>
        <v>3.4722222218988463E-2</v>
      </c>
      <c r="Q1018" s="48">
        <v>0</v>
      </c>
      <c r="R1018" s="47">
        <f t="shared" si="63"/>
        <v>49.999999995343387</v>
      </c>
      <c r="S1018" s="6" t="s">
        <v>205</v>
      </c>
      <c r="T1018" s="6" t="s">
        <v>178</v>
      </c>
      <c r="U1018" s="6" t="s">
        <v>44</v>
      </c>
      <c r="V1018" s="6" t="s">
        <v>208</v>
      </c>
      <c r="W1018" s="7">
        <v>0</v>
      </c>
      <c r="X1018" s="7">
        <v>0</v>
      </c>
      <c r="Y1018" s="7">
        <v>0</v>
      </c>
      <c r="Z1018" s="7">
        <v>0</v>
      </c>
      <c r="AA1018" s="7">
        <v>0</v>
      </c>
      <c r="AB1018" s="7">
        <v>0</v>
      </c>
      <c r="AC1018" s="7">
        <v>0.5</v>
      </c>
      <c r="AD1018" s="7">
        <v>0</v>
      </c>
      <c r="AE1018">
        <v>4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</row>
    <row r="1019" spans="1:44" x14ac:dyDescent="0.25">
      <c r="A1019">
        <v>1539348</v>
      </c>
      <c r="B1019">
        <v>726158</v>
      </c>
      <c r="C1019">
        <v>20.813636779785199</v>
      </c>
      <c r="D1019">
        <v>39.714256286621101</v>
      </c>
      <c r="E1019" s="68" t="s">
        <v>994</v>
      </c>
      <c r="F1019" s="8">
        <f>INDEX(Δεδομένα!$P:$P,MATCH('2020'!E1019,Δεδομένα!$O:$O,0))</f>
        <v>85</v>
      </c>
      <c r="G1019" s="6" t="s">
        <v>251</v>
      </c>
      <c r="H1019" s="2" t="str">
        <f>INDEX(Δεδομένα!B$1:B$51,MATCH('2020'!G1019,Δεδομένα!A$1:A$51,0))</f>
        <v>ΗΠΕΙΡΟΥ</v>
      </c>
      <c r="I1019" s="8">
        <f>INDEX(Δεδομένα!E$1:E$13,MATCH('2020'!H1019,Δεδομένα!D$1:D$13,0))</f>
        <v>5</v>
      </c>
      <c r="J1019" s="1">
        <v>43873</v>
      </c>
      <c r="K1019" s="6" t="s">
        <v>543</v>
      </c>
      <c r="L1019" s="36" t="str">
        <f t="shared" si="60"/>
        <v>12/02/2020 15:45</v>
      </c>
      <c r="M1019" s="1">
        <v>43873</v>
      </c>
      <c r="N1019" s="6" t="s">
        <v>336</v>
      </c>
      <c r="O1019" s="36" t="str">
        <f t="shared" si="61"/>
        <v>12/02/2020 17:40</v>
      </c>
      <c r="P1019" s="46">
        <f t="shared" si="62"/>
        <v>7.9861111109494232E-2</v>
      </c>
      <c r="Q1019" s="48">
        <v>0</v>
      </c>
      <c r="R1019" s="47">
        <f t="shared" si="63"/>
        <v>114.99999999767169</v>
      </c>
      <c r="S1019" s="6" t="s">
        <v>1415</v>
      </c>
      <c r="T1019" s="6" t="s">
        <v>1270</v>
      </c>
      <c r="U1019" s="6" t="s">
        <v>44</v>
      </c>
      <c r="V1019" s="6" t="s">
        <v>2565</v>
      </c>
      <c r="W1019" s="7">
        <v>0</v>
      </c>
      <c r="X1019" s="7">
        <v>0</v>
      </c>
      <c r="Y1019" s="7">
        <v>0</v>
      </c>
      <c r="Z1019" s="7">
        <v>10</v>
      </c>
      <c r="AA1019" s="7">
        <v>0</v>
      </c>
      <c r="AB1019" s="7">
        <v>0</v>
      </c>
      <c r="AC1019" s="7">
        <v>0</v>
      </c>
      <c r="AD1019" s="7">
        <v>0</v>
      </c>
      <c r="AE1019">
        <v>3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</row>
    <row r="1020" spans="1:44" x14ac:dyDescent="0.25">
      <c r="A1020">
        <v>1539361</v>
      </c>
      <c r="B1020">
        <v>726148</v>
      </c>
      <c r="C1020">
        <v>21.738499103316499</v>
      </c>
      <c r="D1020">
        <v>39.474444724127999</v>
      </c>
      <c r="E1020" s="68" t="s">
        <v>1279</v>
      </c>
      <c r="F1020" s="8">
        <f>INDEX(Δεδομένα!$P:$P,MATCH('2020'!E1020,Δεδομένα!$O:$O,0))</f>
        <v>117</v>
      </c>
      <c r="G1020" s="6" t="s">
        <v>294</v>
      </c>
      <c r="H1020" s="2" t="str">
        <f>INDEX(Δεδομένα!B$1:B$51,MATCH('2020'!G1020,Δεδομένα!A$1:A$51,0))</f>
        <v>ΘΕΣΣΑΛΙΑΣ</v>
      </c>
      <c r="I1020" s="8">
        <f>INDEX(Δεδομένα!E$1:E$13,MATCH('2020'!H1020,Δεδομένα!D$1:D$13,0))</f>
        <v>6</v>
      </c>
      <c r="J1020" s="1">
        <v>43873</v>
      </c>
      <c r="K1020" s="6" t="s">
        <v>280</v>
      </c>
      <c r="L1020" s="36" t="str">
        <f t="shared" si="60"/>
        <v>12/02/2020 15:25</v>
      </c>
      <c r="M1020" s="1">
        <v>43873</v>
      </c>
      <c r="N1020" s="6" t="s">
        <v>2229</v>
      </c>
      <c r="O1020" s="36" t="str">
        <f t="shared" si="61"/>
        <v>12/02/2020 16:47</v>
      </c>
      <c r="P1020" s="46">
        <f t="shared" si="62"/>
        <v>5.6944444448163267E-2</v>
      </c>
      <c r="Q1020" s="48">
        <v>0</v>
      </c>
      <c r="R1020" s="47">
        <f t="shared" si="63"/>
        <v>82.000000005355105</v>
      </c>
      <c r="S1020" s="6" t="s">
        <v>1282</v>
      </c>
      <c r="T1020" s="6" t="s">
        <v>1283</v>
      </c>
      <c r="U1020" s="6" t="s">
        <v>1284</v>
      </c>
      <c r="V1020" s="6" t="s">
        <v>2563</v>
      </c>
      <c r="W1020" s="7">
        <v>0</v>
      </c>
      <c r="X1020" s="7">
        <v>0</v>
      </c>
      <c r="Y1020" s="7">
        <v>0</v>
      </c>
      <c r="Z1020" s="7">
        <v>0</v>
      </c>
      <c r="AA1020" s="7">
        <v>1</v>
      </c>
      <c r="AB1020" s="7">
        <v>0</v>
      </c>
      <c r="AC1020" s="7">
        <v>0</v>
      </c>
      <c r="AD1020" s="7">
        <v>1</v>
      </c>
      <c r="AE1020">
        <v>2</v>
      </c>
      <c r="AF1020">
        <v>0</v>
      </c>
      <c r="AG1020">
        <v>0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</row>
    <row r="1021" spans="1:44" x14ac:dyDescent="0.25">
      <c r="A1021">
        <v>1539525</v>
      </c>
      <c r="B1021">
        <v>0</v>
      </c>
      <c r="C1021">
        <v>0</v>
      </c>
      <c r="D1021">
        <v>0</v>
      </c>
      <c r="E1021" s="68" t="s">
        <v>1279</v>
      </c>
      <c r="F1021" s="8">
        <f>INDEX(Δεδομένα!$P:$P,MATCH('2020'!E1021,Δεδομένα!$O:$O,0))</f>
        <v>117</v>
      </c>
      <c r="G1021" s="6" t="s">
        <v>294</v>
      </c>
      <c r="H1021" s="2" t="str">
        <f>INDEX(Δεδομένα!B$1:B$51,MATCH('2020'!G1021,Δεδομένα!A$1:A$51,0))</f>
        <v>ΘΕΣΣΑΛΙΑΣ</v>
      </c>
      <c r="I1021" s="8">
        <f>INDEX(Δεδομένα!E$1:E$13,MATCH('2020'!H1021,Δεδομένα!D$1:D$13,0))</f>
        <v>6</v>
      </c>
      <c r="J1021" s="1">
        <v>43873</v>
      </c>
      <c r="K1021" s="6" t="s">
        <v>280</v>
      </c>
      <c r="L1021" s="36" t="str">
        <f t="shared" si="60"/>
        <v>12/02/2020 15:25</v>
      </c>
      <c r="M1021" s="1">
        <v>43873</v>
      </c>
      <c r="N1021" s="6" t="s">
        <v>2229</v>
      </c>
      <c r="O1021" s="36" t="str">
        <f t="shared" si="61"/>
        <v>12/02/2020 16:47</v>
      </c>
      <c r="P1021" s="46">
        <f t="shared" si="62"/>
        <v>5.6944444448163267E-2</v>
      </c>
      <c r="Q1021" s="48">
        <v>0</v>
      </c>
      <c r="R1021" s="47">
        <f t="shared" si="63"/>
        <v>82.000000005355105</v>
      </c>
      <c r="S1021" s="6" t="s">
        <v>1282</v>
      </c>
      <c r="T1021" s="6" t="s">
        <v>1283</v>
      </c>
      <c r="U1021" s="6" t="s">
        <v>1284</v>
      </c>
      <c r="V1021" s="6" t="s">
        <v>2564</v>
      </c>
      <c r="W1021" s="7">
        <v>0</v>
      </c>
      <c r="X1021" s="7">
        <v>0</v>
      </c>
      <c r="Y1021" s="7">
        <v>0</v>
      </c>
      <c r="Z1021" s="7">
        <v>0</v>
      </c>
      <c r="AA1021" s="7">
        <v>1</v>
      </c>
      <c r="AB1021" s="7">
        <v>0</v>
      </c>
      <c r="AC1021" s="7">
        <v>0</v>
      </c>
      <c r="AD1021" s="7">
        <v>0</v>
      </c>
      <c r="AE1021">
        <v>2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</row>
    <row r="1022" spans="1:44" x14ac:dyDescent="0.25">
      <c r="A1022">
        <v>1539476</v>
      </c>
      <c r="B1022">
        <v>726201</v>
      </c>
      <c r="C1022">
        <v>22.162101205857301</v>
      </c>
      <c r="D1022">
        <v>39.480376688785803</v>
      </c>
      <c r="E1022" s="68" t="s">
        <v>293</v>
      </c>
      <c r="F1022" s="8">
        <f>INDEX(Δεδομένα!$P:$P,MATCH('2020'!E1022,Δεδομένα!$O:$O,0))</f>
        <v>118</v>
      </c>
      <c r="G1022" s="6" t="s">
        <v>294</v>
      </c>
      <c r="H1022" s="2" t="str">
        <f>INDEX(Δεδομένα!B$1:B$51,MATCH('2020'!G1022,Δεδομένα!A$1:A$51,0))</f>
        <v>ΘΕΣΣΑΛΙΑΣ</v>
      </c>
      <c r="I1022" s="8">
        <f>INDEX(Δεδομένα!E$1:E$13,MATCH('2020'!H1022,Δεδομένα!D$1:D$13,0))</f>
        <v>6</v>
      </c>
      <c r="J1022" s="1">
        <v>43873</v>
      </c>
      <c r="K1022" s="6" t="s">
        <v>1704</v>
      </c>
      <c r="L1022" s="36" t="str">
        <f t="shared" si="60"/>
        <v>12/02/2020 18:54</v>
      </c>
      <c r="M1022" s="1">
        <v>43873</v>
      </c>
      <c r="N1022" s="6" t="s">
        <v>1277</v>
      </c>
      <c r="O1022" s="36" t="str">
        <f t="shared" si="61"/>
        <v>12/02/2020 19:32</v>
      </c>
      <c r="P1022" s="46">
        <f t="shared" si="62"/>
        <v>2.6388888887595385E-2</v>
      </c>
      <c r="Q1022" s="48">
        <v>0</v>
      </c>
      <c r="R1022" s="47">
        <f t="shared" si="63"/>
        <v>37.999999998137355</v>
      </c>
      <c r="S1022" s="6" t="s">
        <v>294</v>
      </c>
      <c r="T1022" s="6" t="s">
        <v>297</v>
      </c>
      <c r="U1022" s="6" t="s">
        <v>44</v>
      </c>
      <c r="V1022" s="6" t="s">
        <v>2569</v>
      </c>
      <c r="W1022" s="7">
        <v>0</v>
      </c>
      <c r="X1022" s="7">
        <v>0</v>
      </c>
      <c r="Y1022" s="7">
        <v>0</v>
      </c>
      <c r="Z1022" s="7">
        <v>6</v>
      </c>
      <c r="AA1022" s="7">
        <v>0</v>
      </c>
      <c r="AB1022" s="7">
        <v>0</v>
      </c>
      <c r="AC1022" s="7">
        <v>0</v>
      </c>
      <c r="AD1022" s="7">
        <v>0</v>
      </c>
      <c r="AE1022">
        <v>2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</row>
    <row r="1023" spans="1:44" x14ac:dyDescent="0.25">
      <c r="A1023">
        <v>1539489</v>
      </c>
      <c r="B1023">
        <v>726145</v>
      </c>
      <c r="C1023">
        <v>21.139355640350299</v>
      </c>
      <c r="D1023">
        <v>40.311332450385798</v>
      </c>
      <c r="E1023" s="68" t="s">
        <v>245</v>
      </c>
      <c r="F1023" s="8">
        <f>INDEX(Δεδομένα!$P:$P,MATCH('2020'!E1023,Δεδομένα!$O:$O,0))</f>
        <v>71</v>
      </c>
      <c r="G1023" s="6" t="s">
        <v>246</v>
      </c>
      <c r="H1023" s="2" t="str">
        <f>INDEX(Δεδομένα!B$1:B$51,MATCH('2020'!G1023,Δεδομένα!A$1:A$51,0))</f>
        <v>ΔΥΤΙΚΗΣ ΜΑΚΕΔΟΝΙΑΣ</v>
      </c>
      <c r="I1023" s="8">
        <f>INDEX(Δεδομένα!E$1:E$13,MATCH('2020'!H1023,Δεδομένα!D$1:D$13,0))</f>
        <v>4</v>
      </c>
      <c r="J1023" s="1">
        <v>43873</v>
      </c>
      <c r="K1023" s="6" t="s">
        <v>542</v>
      </c>
      <c r="L1023" s="36" t="str">
        <f t="shared" si="60"/>
        <v>12/02/2020 14:30</v>
      </c>
      <c r="M1023" s="1">
        <v>43873</v>
      </c>
      <c r="N1023" s="6" t="s">
        <v>160</v>
      </c>
      <c r="O1023" s="36" t="str">
        <f t="shared" si="61"/>
        <v>12/02/2020 16:35</v>
      </c>
      <c r="P1023" s="46">
        <f t="shared" si="62"/>
        <v>8.6805555554747116E-2</v>
      </c>
      <c r="Q1023" s="48">
        <v>0</v>
      </c>
      <c r="R1023" s="47">
        <f t="shared" si="63"/>
        <v>124.99999999883585</v>
      </c>
      <c r="S1023" s="6" t="s">
        <v>1838</v>
      </c>
      <c r="T1023" s="6" t="s">
        <v>248</v>
      </c>
      <c r="U1023" s="6" t="s">
        <v>44</v>
      </c>
      <c r="V1023" s="6" t="s">
        <v>2562</v>
      </c>
      <c r="W1023" s="7">
        <v>10</v>
      </c>
      <c r="X1023" s="7">
        <v>0</v>
      </c>
      <c r="Y1023" s="7">
        <v>0</v>
      </c>
      <c r="Z1023" s="7">
        <v>0</v>
      </c>
      <c r="AA1023" s="7">
        <v>0</v>
      </c>
      <c r="AB1023" s="7">
        <v>0</v>
      </c>
      <c r="AC1023" s="7">
        <v>0</v>
      </c>
      <c r="AD1023" s="7">
        <v>0</v>
      </c>
      <c r="AE1023">
        <v>5</v>
      </c>
      <c r="AF1023">
        <v>0</v>
      </c>
      <c r="AG1023">
        <v>0</v>
      </c>
      <c r="AH1023">
        <v>0</v>
      </c>
      <c r="AI1023">
        <v>0</v>
      </c>
      <c r="AJ1023">
        <v>2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</row>
    <row r="1024" spans="1:44" x14ac:dyDescent="0.25">
      <c r="A1024">
        <v>1539524</v>
      </c>
      <c r="B1024">
        <v>726228</v>
      </c>
      <c r="C1024">
        <v>21.164562878861599</v>
      </c>
      <c r="D1024">
        <v>40.2438654691531</v>
      </c>
      <c r="E1024" s="68" t="s">
        <v>245</v>
      </c>
      <c r="F1024" s="8">
        <f>INDEX(Δεδομένα!$P:$P,MATCH('2020'!E1024,Δεδομένα!$O:$O,0))</f>
        <v>71</v>
      </c>
      <c r="G1024" s="6" t="s">
        <v>246</v>
      </c>
      <c r="H1024" s="2" t="str">
        <f>INDEX(Δεδομένα!B$1:B$51,MATCH('2020'!G1024,Δεδομένα!A$1:A$51,0))</f>
        <v>ΔΥΤΙΚΗΣ ΜΑΚΕΔΟΝΙΑΣ</v>
      </c>
      <c r="I1024" s="8">
        <f>INDEX(Δεδομένα!E$1:E$13,MATCH('2020'!H1024,Δεδομένα!D$1:D$13,0))</f>
        <v>4</v>
      </c>
      <c r="J1024" s="1">
        <v>43873</v>
      </c>
      <c r="K1024" s="6" t="s">
        <v>2574</v>
      </c>
      <c r="L1024" s="36" t="str">
        <f t="shared" si="60"/>
        <v>12/02/2020 19:27</v>
      </c>
      <c r="M1024" s="1">
        <v>43873</v>
      </c>
      <c r="N1024" s="6" t="s">
        <v>353</v>
      </c>
      <c r="O1024" s="36" t="str">
        <f t="shared" si="61"/>
        <v>12/02/2020 21:40</v>
      </c>
      <c r="P1024" s="46">
        <f t="shared" si="62"/>
        <v>9.2361111113859806E-2</v>
      </c>
      <c r="Q1024" s="48">
        <v>0</v>
      </c>
      <c r="R1024" s="47">
        <f t="shared" si="63"/>
        <v>133.00000000395812</v>
      </c>
      <c r="S1024" s="6" t="s">
        <v>1838</v>
      </c>
      <c r="T1024" s="6" t="s">
        <v>248</v>
      </c>
      <c r="U1024" s="6" t="s">
        <v>44</v>
      </c>
      <c r="V1024" s="6" t="s">
        <v>2575</v>
      </c>
      <c r="W1024" s="7">
        <v>0</v>
      </c>
      <c r="X1024" s="7">
        <v>0.5</v>
      </c>
      <c r="Y1024" s="7">
        <v>0</v>
      </c>
      <c r="Z1024" s="7">
        <v>0</v>
      </c>
      <c r="AA1024" s="7">
        <v>0</v>
      </c>
      <c r="AB1024" s="7">
        <v>0</v>
      </c>
      <c r="AC1024" s="7">
        <v>0</v>
      </c>
      <c r="AD1024" s="7">
        <v>0</v>
      </c>
      <c r="AE1024">
        <v>3</v>
      </c>
      <c r="AF1024">
        <v>0</v>
      </c>
      <c r="AG1024">
        <v>0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</row>
    <row r="1025" spans="1:44" x14ac:dyDescent="0.25">
      <c r="A1025">
        <v>1545943</v>
      </c>
      <c r="B1025">
        <v>726069</v>
      </c>
      <c r="C1025">
        <v>22.659618729761299</v>
      </c>
      <c r="D1025">
        <v>37.995289701523703</v>
      </c>
      <c r="E1025" s="68" t="s">
        <v>390</v>
      </c>
      <c r="F1025" s="8">
        <f>INDEX(Δεδομένα!$P:$P,MATCH('2020'!E1025,Δεδομένα!$O:$O,0))</f>
        <v>159</v>
      </c>
      <c r="G1025" s="6" t="s">
        <v>391</v>
      </c>
      <c r="H1025" s="2" t="str">
        <f>INDEX(Δεδομένα!B$1:B$51,MATCH('2020'!G1025,Δεδομένα!A$1:A$51,0))</f>
        <v>ΠΕΛΛΟΠΟΝΗΣΟΥ</v>
      </c>
      <c r="I1025" s="8">
        <f>INDEX(Δεδομένα!E$1:E$13,MATCH('2020'!H1025,Δεδομένα!D$1:D$13,0))</f>
        <v>8</v>
      </c>
      <c r="J1025" s="1">
        <v>43873</v>
      </c>
      <c r="K1025" s="6" t="s">
        <v>685</v>
      </c>
      <c r="L1025" s="36" t="str">
        <f t="shared" si="60"/>
        <v>12/02/2020 10:00</v>
      </c>
      <c r="M1025" s="1">
        <v>43873</v>
      </c>
      <c r="N1025" s="6" t="s">
        <v>1443</v>
      </c>
      <c r="O1025" s="36" t="str">
        <f t="shared" si="61"/>
        <v>12/02/2020 11:05</v>
      </c>
      <c r="P1025" s="46">
        <f t="shared" si="62"/>
        <v>4.5138888890505768E-2</v>
      </c>
      <c r="Q1025" s="48">
        <v>0</v>
      </c>
      <c r="R1025" s="47">
        <f t="shared" si="63"/>
        <v>65.000000002328306</v>
      </c>
      <c r="S1025" s="6" t="s">
        <v>393</v>
      </c>
      <c r="T1025" s="6" t="s">
        <v>394</v>
      </c>
      <c r="U1025" s="6" t="s">
        <v>2544</v>
      </c>
      <c r="V1025" s="6" t="s">
        <v>2544</v>
      </c>
      <c r="W1025" s="7">
        <v>0</v>
      </c>
      <c r="X1025" s="7">
        <v>0</v>
      </c>
      <c r="Y1025" s="7">
        <v>0</v>
      </c>
      <c r="Z1025" s="7">
        <v>0</v>
      </c>
      <c r="AA1025" s="7">
        <v>0</v>
      </c>
      <c r="AB1025" s="7">
        <v>0.03</v>
      </c>
      <c r="AC1025" s="7">
        <v>0</v>
      </c>
      <c r="AD1025" s="7">
        <v>0</v>
      </c>
      <c r="AE1025">
        <v>4</v>
      </c>
      <c r="AF1025">
        <v>0</v>
      </c>
      <c r="AG1025">
        <v>0</v>
      </c>
      <c r="AH1025">
        <v>0</v>
      </c>
      <c r="AI1025">
        <v>0</v>
      </c>
      <c r="AJ1025">
        <v>2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</row>
    <row r="1026" spans="1:44" x14ac:dyDescent="0.25">
      <c r="A1026">
        <v>1545948</v>
      </c>
      <c r="B1026">
        <v>726139</v>
      </c>
      <c r="C1026">
        <v>22.3105386927697</v>
      </c>
      <c r="D1026">
        <v>37.918966576562397</v>
      </c>
      <c r="E1026" s="68" t="s">
        <v>1945</v>
      </c>
      <c r="F1026" s="8">
        <f>INDEX(Δεδομένα!$P:$P,MATCH('2020'!E1026,Δεδομένα!$O:$O,0))</f>
        <v>160</v>
      </c>
      <c r="G1026" s="6" t="s">
        <v>391</v>
      </c>
      <c r="H1026" s="2" t="str">
        <f>INDEX(Δεδομένα!B$1:B$51,MATCH('2020'!G1026,Δεδομένα!A$1:A$51,0))</f>
        <v>ΠΕΛΛΟΠΟΝΗΣΟΥ</v>
      </c>
      <c r="I1026" s="8">
        <f>INDEX(Δεδομένα!E$1:E$13,MATCH('2020'!H1026,Δεδομένα!D$1:D$13,0))</f>
        <v>8</v>
      </c>
      <c r="J1026" s="1">
        <v>43873</v>
      </c>
      <c r="K1026" s="6" t="s">
        <v>131</v>
      </c>
      <c r="L1026" s="36" t="str">
        <f t="shared" si="60"/>
        <v>12/02/2020 14:50</v>
      </c>
      <c r="M1026" s="1">
        <v>43873</v>
      </c>
      <c r="N1026" s="6" t="s">
        <v>259</v>
      </c>
      <c r="O1026" s="36" t="str">
        <f t="shared" si="61"/>
        <v>12/02/2020 19:00</v>
      </c>
      <c r="P1026" s="46">
        <f t="shared" si="62"/>
        <v>0.17361111110949423</v>
      </c>
      <c r="Q1026" s="48">
        <v>0</v>
      </c>
      <c r="R1026" s="47">
        <f t="shared" si="63"/>
        <v>249.99999999767169</v>
      </c>
      <c r="S1026" s="6" t="s">
        <v>1096</v>
      </c>
      <c r="T1026" s="6" t="s">
        <v>394</v>
      </c>
      <c r="U1026" s="6" t="s">
        <v>2560</v>
      </c>
      <c r="V1026" s="6" t="s">
        <v>2561</v>
      </c>
      <c r="W1026" s="7">
        <v>0</v>
      </c>
      <c r="X1026" s="7">
        <v>0</v>
      </c>
      <c r="Y1026" s="7">
        <v>0</v>
      </c>
      <c r="Z1026" s="7">
        <v>0</v>
      </c>
      <c r="AA1026" s="7">
        <v>0</v>
      </c>
      <c r="AB1026" s="7">
        <v>1</v>
      </c>
      <c r="AC1026" s="7">
        <v>0</v>
      </c>
      <c r="AD1026" s="7">
        <v>0</v>
      </c>
      <c r="AE1026">
        <v>8</v>
      </c>
      <c r="AF1026">
        <v>0</v>
      </c>
      <c r="AG1026">
        <v>0</v>
      </c>
      <c r="AH1026">
        <v>0</v>
      </c>
      <c r="AI1026">
        <v>0</v>
      </c>
      <c r="AJ1026">
        <v>4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</row>
    <row r="1027" spans="1:44" x14ac:dyDescent="0.25">
      <c r="A1027">
        <v>1539671</v>
      </c>
      <c r="B1027">
        <v>726210</v>
      </c>
      <c r="C1027">
        <v>22.753824000446802</v>
      </c>
      <c r="D1027">
        <v>36.805211163826797</v>
      </c>
      <c r="E1027" s="68" t="s">
        <v>1606</v>
      </c>
      <c r="F1027" s="8">
        <f>INDEX(Δεδομένα!$P:$P,MATCH('2020'!E1027,Δεδομένα!$O:$O,0))</f>
        <v>152</v>
      </c>
      <c r="G1027" s="6" t="s">
        <v>369</v>
      </c>
      <c r="H1027" s="2" t="str">
        <f>INDEX(Δεδομένα!B$1:B$51,MATCH('2020'!G1027,Δεδομένα!A$1:A$51,0))</f>
        <v>ΠΕΛΛΟΠΟΝΗΣΟΥ</v>
      </c>
      <c r="I1027" s="8">
        <f>INDEX(Δεδομένα!E$1:E$13,MATCH('2020'!H1027,Δεδομένα!D$1:D$13,0))</f>
        <v>8</v>
      </c>
      <c r="J1027" s="1">
        <v>43873</v>
      </c>
      <c r="K1027" s="6" t="s">
        <v>210</v>
      </c>
      <c r="L1027" s="36" t="str">
        <f t="shared" ref="L1027:L1090" si="64">_xlfn.CONCAT(TEXT(J1027,"ηη/μμ/εεε")," ",TEXT(K1027,"ωω:λλ"))</f>
        <v>12/02/2020 19:13</v>
      </c>
      <c r="M1027" s="1">
        <v>43873</v>
      </c>
      <c r="N1027" s="6" t="s">
        <v>2570</v>
      </c>
      <c r="O1027" s="36" t="str">
        <f t="shared" ref="O1027:O1090" si="65">_xlfn.CONCAT(TEXT(M1027,"ηη/μμ/εεε")," ",TEXT(N1027,"ωω:λλ"))</f>
        <v>12/02/2020 20:26</v>
      </c>
      <c r="P1027" s="46">
        <f t="shared" ref="P1027:P1090" si="66">O1027-L1027</f>
        <v>5.0694444449618459E-2</v>
      </c>
      <c r="Q1027" s="48">
        <v>0</v>
      </c>
      <c r="R1027" s="47">
        <f t="shared" ref="R1027:R1090" si="67">P1027*(24*60)</f>
        <v>73.000000007450581</v>
      </c>
      <c r="S1027" s="6" t="s">
        <v>1002</v>
      </c>
      <c r="T1027" s="6" t="s">
        <v>373</v>
      </c>
      <c r="U1027" s="6" t="s">
        <v>44</v>
      </c>
      <c r="V1027" s="6" t="s">
        <v>2571</v>
      </c>
      <c r="W1027" s="7">
        <v>0</v>
      </c>
      <c r="X1027" s="7">
        <v>0</v>
      </c>
      <c r="Y1027" s="7">
        <v>0</v>
      </c>
      <c r="Z1027" s="7">
        <v>1.5</v>
      </c>
      <c r="AA1027" s="7">
        <v>1.5</v>
      </c>
      <c r="AB1027" s="7">
        <v>0</v>
      </c>
      <c r="AC1027" s="7">
        <v>0</v>
      </c>
      <c r="AD1027" s="7">
        <v>0</v>
      </c>
      <c r="AE1027">
        <v>4</v>
      </c>
      <c r="AF1027">
        <v>0</v>
      </c>
      <c r="AG1027">
        <v>1</v>
      </c>
      <c r="AH1027">
        <v>0</v>
      </c>
      <c r="AI1027">
        <v>0</v>
      </c>
      <c r="AJ1027">
        <v>2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</row>
    <row r="1028" spans="1:44" x14ac:dyDescent="0.25">
      <c r="A1028">
        <v>1539238</v>
      </c>
      <c r="B1028">
        <v>726180</v>
      </c>
      <c r="C1028">
        <v>22.142017046872802</v>
      </c>
      <c r="D1028">
        <v>40.026682946525199</v>
      </c>
      <c r="E1028" s="68" t="s">
        <v>1022</v>
      </c>
      <c r="F1028" s="8">
        <f>INDEX(Δεδομένα!$P:$P,MATCH('2020'!E1028,Δεδομένα!$O:$O,0))</f>
        <v>103</v>
      </c>
      <c r="G1028" s="6" t="s">
        <v>288</v>
      </c>
      <c r="H1028" s="2" t="str">
        <f>INDEX(Δεδομένα!B$1:B$51,MATCH('2020'!G1028,Δεδομένα!A$1:A$51,0))</f>
        <v>ΘΕΣΣΑΛΙΑΣ</v>
      </c>
      <c r="I1028" s="8">
        <f>INDEX(Δεδομένα!E$1:E$13,MATCH('2020'!H1028,Δεδομένα!D$1:D$13,0))</f>
        <v>6</v>
      </c>
      <c r="J1028" s="1">
        <v>43873</v>
      </c>
      <c r="K1028" s="6" t="s">
        <v>255</v>
      </c>
      <c r="L1028" s="36" t="str">
        <f t="shared" si="64"/>
        <v>12/02/2020 17:45</v>
      </c>
      <c r="M1028" s="1">
        <v>43873</v>
      </c>
      <c r="N1028" s="6" t="s">
        <v>2084</v>
      </c>
      <c r="O1028" s="36" t="str">
        <f t="shared" si="65"/>
        <v>12/02/2020 20:02</v>
      </c>
      <c r="P1028" s="46">
        <f t="shared" si="66"/>
        <v>9.5138888886140194E-2</v>
      </c>
      <c r="Q1028" s="48">
        <v>0</v>
      </c>
      <c r="R1028" s="47">
        <f t="shared" si="67"/>
        <v>136.99999999604188</v>
      </c>
      <c r="S1028" s="6" t="s">
        <v>1025</v>
      </c>
      <c r="T1028" s="6" t="s">
        <v>1026</v>
      </c>
      <c r="U1028" s="6" t="s">
        <v>44</v>
      </c>
      <c r="V1028" s="6" t="s">
        <v>1140</v>
      </c>
      <c r="W1028" s="7">
        <v>0</v>
      </c>
      <c r="X1028" s="7">
        <v>1</v>
      </c>
      <c r="Y1028" s="7">
        <v>0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>
        <v>2</v>
      </c>
      <c r="AF1028">
        <v>0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</row>
    <row r="1029" spans="1:44" x14ac:dyDescent="0.25">
      <c r="A1029">
        <v>1539975</v>
      </c>
      <c r="B1029">
        <v>726212</v>
      </c>
      <c r="C1029">
        <v>21.728386836033501</v>
      </c>
      <c r="D1029">
        <v>36.853196584113697</v>
      </c>
      <c r="E1029" s="68" t="s">
        <v>965</v>
      </c>
      <c r="F1029" s="8">
        <f>INDEX(Δεδομένα!$P:$P,MATCH('2020'!E1029,Δεδομένα!$O:$O,0))</f>
        <v>147</v>
      </c>
      <c r="G1029" s="6" t="s">
        <v>841</v>
      </c>
      <c r="H1029" s="2" t="str">
        <f>INDEX(Δεδομένα!B$1:B$51,MATCH('2020'!G1029,Δεδομένα!A$1:A$51,0))</f>
        <v>ΠΕΛΛΟΠΟΝΗΣΟΥ</v>
      </c>
      <c r="I1029" s="8">
        <f>INDEX(Δεδομένα!E$1:E$13,MATCH('2020'!H1029,Δεδομένα!D$1:D$13,0))</f>
        <v>8</v>
      </c>
      <c r="J1029" s="1">
        <v>43873</v>
      </c>
      <c r="K1029" s="6" t="s">
        <v>53</v>
      </c>
      <c r="L1029" s="36" t="str">
        <f t="shared" si="64"/>
        <v>12/02/2020 18:57</v>
      </c>
      <c r="M1029" s="1">
        <v>43873</v>
      </c>
      <c r="N1029" s="6" t="s">
        <v>2572</v>
      </c>
      <c r="O1029" s="36" t="str">
        <f t="shared" si="65"/>
        <v>12/02/2020 20:59</v>
      </c>
      <c r="P1029" s="46">
        <f t="shared" si="66"/>
        <v>8.4722222221898846E-2</v>
      </c>
      <c r="Q1029" s="48">
        <v>0</v>
      </c>
      <c r="R1029" s="47">
        <f t="shared" si="67"/>
        <v>121.99999999953434</v>
      </c>
      <c r="S1029" s="6" t="s">
        <v>842</v>
      </c>
      <c r="T1029" s="6" t="s">
        <v>967</v>
      </c>
      <c r="U1029" s="6" t="s">
        <v>44</v>
      </c>
      <c r="V1029" s="6" t="s">
        <v>2573</v>
      </c>
      <c r="W1029" s="7">
        <v>0</v>
      </c>
      <c r="X1029" s="7">
        <v>0.02</v>
      </c>
      <c r="Y1029" s="7">
        <v>0</v>
      </c>
      <c r="Z1029" s="7">
        <v>0</v>
      </c>
      <c r="AA1029" s="7">
        <v>0</v>
      </c>
      <c r="AB1029" s="7">
        <v>0</v>
      </c>
      <c r="AC1029" s="7">
        <v>0</v>
      </c>
      <c r="AD1029" s="7">
        <v>0</v>
      </c>
      <c r="AE1029">
        <v>5</v>
      </c>
      <c r="AF1029">
        <v>0</v>
      </c>
      <c r="AG1029">
        <v>0</v>
      </c>
      <c r="AH1029">
        <v>0</v>
      </c>
      <c r="AI1029">
        <v>0</v>
      </c>
      <c r="AJ1029">
        <v>3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</row>
    <row r="1030" spans="1:44" x14ac:dyDescent="0.25">
      <c r="A1030">
        <v>1539229</v>
      </c>
      <c r="B1030">
        <v>726246</v>
      </c>
      <c r="C1030">
        <v>21.637503365400999</v>
      </c>
      <c r="D1030">
        <v>37.078972473048097</v>
      </c>
      <c r="E1030" s="68" t="s">
        <v>997</v>
      </c>
      <c r="F1030" s="8">
        <f>INDEX(Δεδομένα!$P:$P,MATCH('2020'!E1030,Δεδομένα!$O:$O,0))</f>
        <v>145</v>
      </c>
      <c r="G1030" s="6" t="s">
        <v>841</v>
      </c>
      <c r="H1030" s="2" t="str">
        <f>INDEX(Δεδομένα!B$1:B$51,MATCH('2020'!G1030,Δεδομένα!A$1:A$51,0))</f>
        <v>ΠΕΛΛΟΠΟΝΗΣΟΥ</v>
      </c>
      <c r="I1030" s="8">
        <f>INDEX(Δεδομένα!E$1:E$13,MATCH('2020'!H1030,Δεδομένα!D$1:D$13,0))</f>
        <v>8</v>
      </c>
      <c r="J1030" s="1">
        <v>43873</v>
      </c>
      <c r="K1030" s="6" t="s">
        <v>2576</v>
      </c>
      <c r="L1030" s="36" t="str">
        <f t="shared" si="64"/>
        <v>12/02/2020 22:33</v>
      </c>
      <c r="M1030" s="1">
        <v>43873</v>
      </c>
      <c r="N1030" s="6" t="s">
        <v>2577</v>
      </c>
      <c r="O1030" s="36" t="str">
        <f t="shared" si="65"/>
        <v>12/02/2020 22:48</v>
      </c>
      <c r="P1030" s="46">
        <f t="shared" si="66"/>
        <v>1.0416666664241347E-2</v>
      </c>
      <c r="Q1030" s="48">
        <v>0</v>
      </c>
      <c r="R1030" s="47">
        <f t="shared" si="67"/>
        <v>14.99999999650754</v>
      </c>
      <c r="S1030" s="6" t="s">
        <v>998</v>
      </c>
      <c r="T1030" s="6" t="s">
        <v>999</v>
      </c>
      <c r="U1030" s="6" t="s">
        <v>44</v>
      </c>
      <c r="V1030" s="6" t="s">
        <v>2539</v>
      </c>
      <c r="W1030" s="7">
        <v>0</v>
      </c>
      <c r="X1030" s="7">
        <v>0.02</v>
      </c>
      <c r="Y1030" s="7">
        <v>0</v>
      </c>
      <c r="Z1030" s="7">
        <v>0</v>
      </c>
      <c r="AA1030" s="7">
        <v>0</v>
      </c>
      <c r="AB1030" s="7">
        <v>0</v>
      </c>
      <c r="AC1030" s="7">
        <v>0</v>
      </c>
      <c r="AD1030" s="7">
        <v>0</v>
      </c>
      <c r="AE1030">
        <v>2</v>
      </c>
      <c r="AF1030">
        <v>0</v>
      </c>
      <c r="AG1030">
        <v>0</v>
      </c>
      <c r="AH1030">
        <v>0</v>
      </c>
      <c r="AI1030">
        <v>0</v>
      </c>
      <c r="AJ1030">
        <v>1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</row>
    <row r="1031" spans="1:44" x14ac:dyDescent="0.25">
      <c r="A1031">
        <v>1544686</v>
      </c>
      <c r="B1031">
        <v>727935</v>
      </c>
      <c r="C1031">
        <v>21.6119421805526</v>
      </c>
      <c r="D1031">
        <v>37.210069278461503</v>
      </c>
      <c r="E1031" s="68" t="s">
        <v>1693</v>
      </c>
      <c r="F1031" s="8">
        <f>INDEX(Δεδομένα!$P:$P,MATCH('2020'!E1031,Δεδομένα!$O:$O,0))</f>
        <v>146</v>
      </c>
      <c r="G1031" s="6" t="s">
        <v>841</v>
      </c>
      <c r="H1031" s="2" t="str">
        <f>INDEX(Δεδομένα!B$1:B$51,MATCH('2020'!G1031,Δεδομένα!A$1:A$51,0))</f>
        <v>ΠΕΛΛΟΠΟΝΗΣΟΥ</v>
      </c>
      <c r="I1031" s="8">
        <f>INDEX(Δεδομένα!E$1:E$13,MATCH('2020'!H1031,Δεδομένα!D$1:D$13,0))</f>
        <v>8</v>
      </c>
      <c r="J1031" s="1">
        <v>43873</v>
      </c>
      <c r="K1031" s="6" t="s">
        <v>47</v>
      </c>
      <c r="L1031" s="36" t="str">
        <f t="shared" si="64"/>
        <v>12/02/2020 21:39</v>
      </c>
      <c r="M1031" s="1">
        <v>43880</v>
      </c>
      <c r="N1031" s="6" t="s">
        <v>706</v>
      </c>
      <c r="O1031" s="36" t="str">
        <f t="shared" si="65"/>
        <v>19/02/2020 22:50</v>
      </c>
      <c r="P1031" s="49">
        <f t="shared" si="66"/>
        <v>7.0493055555562023</v>
      </c>
      <c r="Q1031" s="50">
        <f>7*24</f>
        <v>168</v>
      </c>
      <c r="R1031" s="47">
        <f t="shared" si="67"/>
        <v>10151.000000000931</v>
      </c>
      <c r="S1031" s="6" t="s">
        <v>998</v>
      </c>
      <c r="T1031" s="6" t="s">
        <v>999</v>
      </c>
      <c r="U1031" s="6" t="s">
        <v>44</v>
      </c>
      <c r="V1031" s="6" t="s">
        <v>2748</v>
      </c>
      <c r="W1031" s="7">
        <v>0</v>
      </c>
      <c r="X1031" s="7">
        <v>0</v>
      </c>
      <c r="Y1031" s="7">
        <v>0</v>
      </c>
      <c r="Z1031" s="7">
        <v>0</v>
      </c>
      <c r="AA1031" s="7">
        <v>0</v>
      </c>
      <c r="AB1031" s="7">
        <v>0.01</v>
      </c>
      <c r="AC1031" s="7">
        <v>0.01</v>
      </c>
      <c r="AD1031" s="7">
        <v>0</v>
      </c>
      <c r="AE1031">
        <v>2</v>
      </c>
      <c r="AF1031">
        <v>0</v>
      </c>
      <c r="AG1031">
        <v>0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</row>
    <row r="1032" spans="1:44" x14ac:dyDescent="0.25">
      <c r="A1032">
        <v>1539213</v>
      </c>
      <c r="B1032">
        <v>726052</v>
      </c>
      <c r="C1032">
        <v>22.506581955242002</v>
      </c>
      <c r="D1032">
        <v>40.756724150086399</v>
      </c>
      <c r="E1032" s="68" t="s">
        <v>873</v>
      </c>
      <c r="F1032" s="8">
        <f>INDEX(Δεδομένα!$P:$P,MATCH('2020'!E1032,Δεδομένα!$O:$O,0))</f>
        <v>61</v>
      </c>
      <c r="G1032" s="6" t="s">
        <v>874</v>
      </c>
      <c r="H1032" s="2" t="str">
        <f>INDEX(Δεδομένα!B$1:B$51,MATCH('2020'!G1032,Δεδομένα!A$1:A$51,0))</f>
        <v>ΚΕΝΤΡΙΚΗΣ ΜΑΚΕΔΟΝΙΑΣ</v>
      </c>
      <c r="I1032" s="8">
        <f>INDEX(Δεδομένα!E$1:E$13,MATCH('2020'!H1032,Δεδομένα!D$1:D$13,0))</f>
        <v>3</v>
      </c>
      <c r="J1032" s="1">
        <v>43873</v>
      </c>
      <c r="K1032" s="6" t="s">
        <v>2543</v>
      </c>
      <c r="L1032" s="36" t="str">
        <f t="shared" si="64"/>
        <v>12/02/2020 09:09</v>
      </c>
      <c r="M1032" s="1">
        <v>43873</v>
      </c>
      <c r="N1032" s="6" t="s">
        <v>685</v>
      </c>
      <c r="O1032" s="36" t="str">
        <f t="shared" si="65"/>
        <v>12/02/2020 10:00</v>
      </c>
      <c r="P1032" s="46">
        <f t="shared" si="66"/>
        <v>3.5416666665696539E-2</v>
      </c>
      <c r="Q1032" s="48">
        <v>0</v>
      </c>
      <c r="R1032" s="47">
        <f t="shared" si="67"/>
        <v>50.999999998603016</v>
      </c>
      <c r="S1032" s="6" t="s">
        <v>877</v>
      </c>
      <c r="T1032" s="6" t="s">
        <v>878</v>
      </c>
      <c r="U1032" s="6" t="s">
        <v>1378</v>
      </c>
      <c r="V1032" s="6" t="s">
        <v>2471</v>
      </c>
      <c r="W1032" s="7">
        <v>0</v>
      </c>
      <c r="X1032" s="7">
        <v>0</v>
      </c>
      <c r="Y1032" s="7">
        <v>0</v>
      </c>
      <c r="Z1032" s="7">
        <v>0</v>
      </c>
      <c r="AA1032" s="7">
        <v>1</v>
      </c>
      <c r="AB1032" s="7">
        <v>0</v>
      </c>
      <c r="AC1032" s="7">
        <v>0</v>
      </c>
      <c r="AD1032" s="7">
        <v>0</v>
      </c>
      <c r="AE1032">
        <v>2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</row>
    <row r="1033" spans="1:44" x14ac:dyDescent="0.25">
      <c r="A1033">
        <v>1539857</v>
      </c>
      <c r="B1033">
        <v>726087</v>
      </c>
      <c r="C1033">
        <v>22.307514672869399</v>
      </c>
      <c r="D1033">
        <v>38.895522950687997</v>
      </c>
      <c r="E1033" s="68" t="s">
        <v>1710</v>
      </c>
      <c r="F1033" s="8">
        <f>INDEX(Δεδομένα!$P:$P,MATCH('2020'!E1033,Δεδομένα!$O:$O,0))</f>
        <v>167</v>
      </c>
      <c r="G1033" s="6" t="s">
        <v>399</v>
      </c>
      <c r="H1033" s="2" t="str">
        <f>INDEX(Δεδομένα!B$1:B$51,MATCH('2020'!G1033,Δεδομένα!A$1:A$51,0))</f>
        <v>ΣΤΕΡΕΑΣ ΕΛΛΑΔΟΣ</v>
      </c>
      <c r="I1033" s="8">
        <f>INDEX(Δεδομένα!E$1:E$13,MATCH('2020'!H1033,Δεδομένα!D$1:D$13,0))</f>
        <v>9</v>
      </c>
      <c r="J1033" s="1">
        <v>43873</v>
      </c>
      <c r="K1033" s="6" t="s">
        <v>2547</v>
      </c>
      <c r="L1033" s="36" t="str">
        <f t="shared" si="64"/>
        <v>12/02/2020 11:08</v>
      </c>
      <c r="M1033" s="1">
        <v>43873</v>
      </c>
      <c r="N1033" s="6" t="s">
        <v>49</v>
      </c>
      <c r="O1033" s="36" t="str">
        <f t="shared" si="65"/>
        <v>12/02/2020 12:40</v>
      </c>
      <c r="P1033" s="46">
        <f t="shared" si="66"/>
        <v>6.3888888893416151E-2</v>
      </c>
      <c r="Q1033" s="48">
        <v>0</v>
      </c>
      <c r="R1033" s="47">
        <f t="shared" si="67"/>
        <v>92.000000006519258</v>
      </c>
      <c r="S1033" s="6" t="s">
        <v>407</v>
      </c>
      <c r="T1033" s="6" t="s">
        <v>408</v>
      </c>
      <c r="U1033" s="6" t="s">
        <v>2115</v>
      </c>
      <c r="V1033" s="6" t="s">
        <v>2304</v>
      </c>
      <c r="W1033" s="7">
        <v>0</v>
      </c>
      <c r="X1033" s="7">
        <v>0</v>
      </c>
      <c r="Y1033" s="7">
        <v>0</v>
      </c>
      <c r="Z1033" s="7">
        <v>0.1</v>
      </c>
      <c r="AA1033" s="7">
        <v>0</v>
      </c>
      <c r="AB1033" s="7">
        <v>0</v>
      </c>
      <c r="AC1033" s="7">
        <v>0</v>
      </c>
      <c r="AD1033" s="7">
        <v>0</v>
      </c>
      <c r="AE1033">
        <v>3</v>
      </c>
      <c r="AF1033">
        <v>0</v>
      </c>
      <c r="AG1033">
        <v>0</v>
      </c>
      <c r="AH1033">
        <v>0</v>
      </c>
      <c r="AI1033">
        <v>0</v>
      </c>
      <c r="AJ1033">
        <v>3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</row>
    <row r="1034" spans="1:44" x14ac:dyDescent="0.25">
      <c r="A1034">
        <v>1541182</v>
      </c>
      <c r="B1034">
        <v>726130</v>
      </c>
      <c r="C1034">
        <v>22.343473905235701</v>
      </c>
      <c r="D1034">
        <v>38.488274251513197</v>
      </c>
      <c r="E1034" s="68" t="s">
        <v>881</v>
      </c>
      <c r="F1034" s="8">
        <f>INDEX(Δεδομένα!$P:$P,MATCH('2020'!E1034,Δεδομένα!$O:$O,0))</f>
        <v>171</v>
      </c>
      <c r="G1034" s="6" t="s">
        <v>432</v>
      </c>
      <c r="H1034" s="2" t="str">
        <f>INDEX(Δεδομένα!B$1:B$51,MATCH('2020'!G1034,Δεδομένα!A$1:A$51,0))</f>
        <v>ΣΤΕΡΕΑΣ ΕΛΛΑΔΟΣ</v>
      </c>
      <c r="I1034" s="8">
        <f>INDEX(Δεδομένα!E$1:E$13,MATCH('2020'!H1034,Δεδομένα!D$1:D$13,0))</f>
        <v>9</v>
      </c>
      <c r="J1034" s="1">
        <v>43873</v>
      </c>
      <c r="K1034" s="6" t="s">
        <v>83</v>
      </c>
      <c r="L1034" s="36" t="str">
        <f t="shared" si="64"/>
        <v>12/02/2020 13:45</v>
      </c>
      <c r="M1034" s="1">
        <v>43873</v>
      </c>
      <c r="N1034" s="6" t="s">
        <v>149</v>
      </c>
      <c r="O1034" s="36" t="str">
        <f t="shared" si="65"/>
        <v>12/02/2020 17:10</v>
      </c>
      <c r="P1034" s="46">
        <f t="shared" si="66"/>
        <v>0.14236111111677019</v>
      </c>
      <c r="Q1034" s="48">
        <v>0</v>
      </c>
      <c r="R1034" s="47">
        <f t="shared" si="67"/>
        <v>205.00000000814907</v>
      </c>
      <c r="S1034" s="6" t="s">
        <v>434</v>
      </c>
      <c r="T1034" s="6" t="s">
        <v>435</v>
      </c>
      <c r="U1034" s="6" t="s">
        <v>2550</v>
      </c>
      <c r="V1034" s="6" t="s">
        <v>2551</v>
      </c>
      <c r="W1034" s="7">
        <v>0</v>
      </c>
      <c r="X1034" s="7">
        <v>0.01</v>
      </c>
      <c r="Y1034" s="7">
        <v>0</v>
      </c>
      <c r="Z1034" s="7">
        <v>0</v>
      </c>
      <c r="AA1034" s="7">
        <v>0</v>
      </c>
      <c r="AB1034" s="7">
        <v>0</v>
      </c>
      <c r="AC1034" s="7">
        <v>0</v>
      </c>
      <c r="AD1034" s="7">
        <v>0.02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</row>
    <row r="1035" spans="1:44" x14ac:dyDescent="0.25">
      <c r="A1035">
        <v>1552591</v>
      </c>
      <c r="B1035">
        <v>726014</v>
      </c>
      <c r="C1035">
        <v>26.092363830733099</v>
      </c>
      <c r="D1035">
        <v>38.3234133981436</v>
      </c>
      <c r="E1035" s="68" t="s">
        <v>1661</v>
      </c>
      <c r="F1035" s="8">
        <f>INDEX(Δεδομένα!$P:$P,MATCH('2020'!E1035,Δεδομένα!$O:$O,0))</f>
        <v>201</v>
      </c>
      <c r="G1035" s="6" t="s">
        <v>525</v>
      </c>
      <c r="H1035" s="2" t="str">
        <f>INDEX(Δεδομένα!B$1:B$51,MATCH('2020'!G1035,Δεδομένα!A$1:A$51,0))</f>
        <v>ΒΟΡΕΙΟΥ ΑΙΓΑΙΟΥ</v>
      </c>
      <c r="I1035" s="8">
        <f>INDEX(Δεδομένα!E$1:E$13,MATCH('2020'!H1035,Δεδομένα!D$1:D$13,0))</f>
        <v>11</v>
      </c>
      <c r="J1035" s="1">
        <v>43873</v>
      </c>
      <c r="K1035" s="6" t="s">
        <v>2540</v>
      </c>
      <c r="L1035" s="36" t="str">
        <f t="shared" si="64"/>
        <v>12/02/2020 00:39</v>
      </c>
      <c r="M1035" s="1">
        <v>43873</v>
      </c>
      <c r="N1035" s="6" t="s">
        <v>2541</v>
      </c>
      <c r="O1035" s="36" t="str">
        <f t="shared" si="65"/>
        <v>12/02/2020 01:34</v>
      </c>
      <c r="P1035" s="46">
        <f t="shared" si="66"/>
        <v>3.8194444445252884E-2</v>
      </c>
      <c r="Q1035" s="48">
        <v>0</v>
      </c>
      <c r="R1035" s="47">
        <f t="shared" si="67"/>
        <v>55.000000001164153</v>
      </c>
      <c r="S1035" s="6" t="s">
        <v>525</v>
      </c>
      <c r="T1035" s="6" t="s">
        <v>527</v>
      </c>
      <c r="U1035" s="6" t="s">
        <v>537</v>
      </c>
      <c r="V1035" s="6" t="s">
        <v>2542</v>
      </c>
      <c r="W1035" s="7">
        <v>0</v>
      </c>
      <c r="X1035" s="7">
        <v>0</v>
      </c>
      <c r="Y1035" s="7">
        <v>0</v>
      </c>
      <c r="Z1035" s="7">
        <v>0</v>
      </c>
      <c r="AA1035" s="7">
        <v>0.02</v>
      </c>
      <c r="AB1035" s="7">
        <v>0</v>
      </c>
      <c r="AC1035" s="7">
        <v>0</v>
      </c>
      <c r="AD1035" s="7">
        <v>0</v>
      </c>
      <c r="AE1035">
        <v>2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</row>
    <row r="1036" spans="1:44" x14ac:dyDescent="0.25">
      <c r="A1036">
        <v>1544105</v>
      </c>
      <c r="B1036">
        <v>0</v>
      </c>
      <c r="C1036">
        <v>0</v>
      </c>
      <c r="D1036">
        <v>0</v>
      </c>
      <c r="E1036" s="68" t="s">
        <v>334</v>
      </c>
      <c r="F1036" s="8">
        <f>INDEX(Δεδομένα!$P:$P,MATCH('2020'!E1036,Δεδομένα!$O:$O,0))</f>
        <v>127</v>
      </c>
      <c r="G1036" s="6" t="s">
        <v>335</v>
      </c>
      <c r="H1036" s="2" t="str">
        <f>INDEX(Δεδομένα!B$1:B$51,MATCH('2020'!G1036,Δεδομένα!A$1:A$51,0))</f>
        <v>ΔΥΤΙΚΗΣ ΕΛΛΑΔΟΣ</v>
      </c>
      <c r="I1036" s="8">
        <f>INDEX(Δεδομένα!E$1:E$13,MATCH('2020'!H1036,Δεδομένα!D$1:D$13,0))</f>
        <v>7</v>
      </c>
      <c r="J1036" s="1">
        <v>43874</v>
      </c>
      <c r="K1036" s="6" t="s">
        <v>1723</v>
      </c>
      <c r="L1036" s="36" t="str">
        <f t="shared" si="64"/>
        <v>13/02/2020 12:48</v>
      </c>
      <c r="M1036" s="1">
        <v>43874</v>
      </c>
      <c r="N1036" s="6" t="s">
        <v>128</v>
      </c>
      <c r="O1036" s="36" t="str">
        <f t="shared" si="65"/>
        <v>13/02/2020 13:25</v>
      </c>
      <c r="P1036" s="46">
        <f t="shared" si="66"/>
        <v>2.5694444448163267E-2</v>
      </c>
      <c r="Q1036" s="48">
        <v>0</v>
      </c>
      <c r="R1036" s="47">
        <f t="shared" si="67"/>
        <v>37.000000005355105</v>
      </c>
      <c r="S1036" s="6" t="s">
        <v>338</v>
      </c>
      <c r="T1036" s="6" t="s">
        <v>343</v>
      </c>
      <c r="U1036" s="6" t="s">
        <v>44</v>
      </c>
      <c r="V1036" s="6" t="s">
        <v>5513</v>
      </c>
      <c r="W1036" s="7">
        <v>0</v>
      </c>
      <c r="X1036" s="7">
        <v>0</v>
      </c>
      <c r="Y1036" s="7">
        <v>0</v>
      </c>
      <c r="Z1036" s="7">
        <v>0</v>
      </c>
      <c r="AA1036" s="7">
        <v>0.2</v>
      </c>
      <c r="AB1036" s="7">
        <v>0</v>
      </c>
      <c r="AC1036" s="7">
        <v>0</v>
      </c>
      <c r="AD1036" s="7">
        <v>0</v>
      </c>
      <c r="AE1036">
        <v>2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</row>
    <row r="1037" spans="1:44" x14ac:dyDescent="0.25">
      <c r="A1037">
        <v>1544940</v>
      </c>
      <c r="B1037">
        <v>726338</v>
      </c>
      <c r="C1037">
        <v>20.925660377722199</v>
      </c>
      <c r="D1037">
        <v>39.121183850174098</v>
      </c>
      <c r="E1037" s="68" t="s">
        <v>267</v>
      </c>
      <c r="F1037" s="8">
        <f>INDEX(Δεδομένα!$P:$P,MATCH('2020'!E1037,Δεδομένα!$O:$O,0))</f>
        <v>94</v>
      </c>
      <c r="G1037" s="6" t="s">
        <v>268</v>
      </c>
      <c r="H1037" s="2" t="str">
        <f>INDEX(Δεδομένα!B$1:B$51,MATCH('2020'!G1037,Δεδομένα!A$1:A$51,0))</f>
        <v>ΗΠΕΙΡΟΥ</v>
      </c>
      <c r="I1037" s="8">
        <f>INDEX(Δεδομένα!E$1:E$13,MATCH('2020'!H1037,Δεδομένα!D$1:D$13,0))</f>
        <v>5</v>
      </c>
      <c r="J1037" s="1">
        <v>43874</v>
      </c>
      <c r="K1037" s="6" t="s">
        <v>1674</v>
      </c>
      <c r="L1037" s="36" t="str">
        <f t="shared" si="64"/>
        <v>13/02/2020 12:53</v>
      </c>
      <c r="M1037" s="1">
        <v>43874</v>
      </c>
      <c r="N1037" s="6" t="s">
        <v>1669</v>
      </c>
      <c r="O1037" s="36" t="str">
        <f t="shared" si="65"/>
        <v>13/02/2020 13:27</v>
      </c>
      <c r="P1037" s="46">
        <f t="shared" si="66"/>
        <v>2.361111110803904E-2</v>
      </c>
      <c r="Q1037" s="48">
        <v>0</v>
      </c>
      <c r="R1037" s="47">
        <f t="shared" si="67"/>
        <v>33.999999995576218</v>
      </c>
      <c r="S1037" s="6" t="s">
        <v>268</v>
      </c>
      <c r="T1037" s="6" t="s">
        <v>270</v>
      </c>
      <c r="U1037" s="6" t="s">
        <v>44</v>
      </c>
      <c r="V1037" s="6" t="s">
        <v>1866</v>
      </c>
      <c r="W1037" s="7">
        <v>0</v>
      </c>
      <c r="X1037" s="7">
        <v>0</v>
      </c>
      <c r="Y1037" s="7">
        <v>0</v>
      </c>
      <c r="Z1037" s="7">
        <v>0</v>
      </c>
      <c r="AA1037" s="7">
        <v>0.1</v>
      </c>
      <c r="AB1037" s="7">
        <v>0</v>
      </c>
      <c r="AC1037" s="7">
        <v>0</v>
      </c>
      <c r="AD1037" s="7">
        <v>0</v>
      </c>
      <c r="AE1037">
        <v>2</v>
      </c>
      <c r="AF1037">
        <v>0</v>
      </c>
      <c r="AG1037">
        <v>0</v>
      </c>
      <c r="AH1037">
        <v>0</v>
      </c>
      <c r="AI1037">
        <v>0</v>
      </c>
      <c r="AJ1037">
        <v>1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</row>
    <row r="1038" spans="1:44" x14ac:dyDescent="0.25">
      <c r="A1038">
        <v>1544944</v>
      </c>
      <c r="B1038">
        <v>726468</v>
      </c>
      <c r="C1038">
        <v>20.884105996817301</v>
      </c>
      <c r="D1038">
        <v>39.154560781170602</v>
      </c>
      <c r="E1038" s="68" t="s">
        <v>267</v>
      </c>
      <c r="F1038" s="8">
        <f>INDEX(Δεδομένα!$P:$P,MATCH('2020'!E1038,Δεδομένα!$O:$O,0))</f>
        <v>94</v>
      </c>
      <c r="G1038" s="6" t="s">
        <v>268</v>
      </c>
      <c r="H1038" s="2" t="str">
        <f>INDEX(Δεδομένα!B$1:B$51,MATCH('2020'!G1038,Δεδομένα!A$1:A$51,0))</f>
        <v>ΗΠΕΙΡΟΥ</v>
      </c>
      <c r="I1038" s="8">
        <f>INDEX(Δεδομένα!E$1:E$13,MATCH('2020'!H1038,Δεδομένα!D$1:D$13,0))</f>
        <v>5</v>
      </c>
      <c r="J1038" s="1">
        <v>43874</v>
      </c>
      <c r="K1038" s="6" t="s">
        <v>1277</v>
      </c>
      <c r="L1038" s="36" t="str">
        <f t="shared" si="64"/>
        <v>13/02/2020 19:32</v>
      </c>
      <c r="M1038" s="1">
        <v>43874</v>
      </c>
      <c r="N1038" s="6" t="s">
        <v>117</v>
      </c>
      <c r="O1038" s="36" t="str">
        <f t="shared" si="65"/>
        <v>13/02/2020 20:00</v>
      </c>
      <c r="P1038" s="46">
        <f t="shared" si="66"/>
        <v>1.9444444449618459E-2</v>
      </c>
      <c r="Q1038" s="48">
        <v>0</v>
      </c>
      <c r="R1038" s="47">
        <f t="shared" si="67"/>
        <v>28.000000007450581</v>
      </c>
      <c r="S1038" s="6" t="s">
        <v>268</v>
      </c>
      <c r="T1038" s="6" t="s">
        <v>270</v>
      </c>
      <c r="U1038" s="6" t="s">
        <v>44</v>
      </c>
      <c r="V1038" s="6" t="s">
        <v>1649</v>
      </c>
      <c r="W1038" s="7">
        <v>0</v>
      </c>
      <c r="X1038" s="7">
        <v>0</v>
      </c>
      <c r="Y1038" s="7">
        <v>0</v>
      </c>
      <c r="Z1038" s="7">
        <v>0</v>
      </c>
      <c r="AA1038" s="7">
        <v>0.1</v>
      </c>
      <c r="AB1038" s="7">
        <v>0</v>
      </c>
      <c r="AC1038" s="7">
        <v>0</v>
      </c>
      <c r="AD1038" s="7">
        <v>0</v>
      </c>
      <c r="AE1038">
        <v>2</v>
      </c>
      <c r="AF1038">
        <v>0</v>
      </c>
      <c r="AG1038">
        <v>0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</row>
    <row r="1039" spans="1:44" x14ac:dyDescent="0.25">
      <c r="A1039">
        <v>1540142</v>
      </c>
      <c r="B1039">
        <v>726384</v>
      </c>
      <c r="C1039">
        <v>21.770808943093598</v>
      </c>
      <c r="D1039">
        <v>38.277003219417203</v>
      </c>
      <c r="E1039" s="68" t="s">
        <v>986</v>
      </c>
      <c r="F1039" s="8">
        <f>INDEX(Δεδομένα!$P:$P,MATCH('2020'!E1039,Δεδομένα!$O:$O,0))</f>
        <v>121</v>
      </c>
      <c r="G1039" s="6" t="s">
        <v>303</v>
      </c>
      <c r="H1039" s="2" t="str">
        <f>INDEX(Δεδομένα!B$1:B$51,MATCH('2020'!G1039,Δεδομένα!A$1:A$51,0))</f>
        <v>ΔΥΤΙΚΗΣ ΕΛΛΑΔΟΣ</v>
      </c>
      <c r="I1039" s="8">
        <f>INDEX(Δεδομένα!E$1:E$13,MATCH('2020'!H1039,Δεδομένα!D$1:D$13,0))</f>
        <v>7</v>
      </c>
      <c r="J1039" s="1">
        <v>43874</v>
      </c>
      <c r="K1039" s="6" t="s">
        <v>59</v>
      </c>
      <c r="L1039" s="36" t="str">
        <f t="shared" si="64"/>
        <v>13/02/2020 15:00</v>
      </c>
      <c r="M1039" s="1">
        <v>43874</v>
      </c>
      <c r="N1039" s="6" t="s">
        <v>104</v>
      </c>
      <c r="O1039" s="36" t="str">
        <f t="shared" si="65"/>
        <v>13/02/2020 15:30</v>
      </c>
      <c r="P1039" s="46">
        <f t="shared" si="66"/>
        <v>2.0833333335758653E-2</v>
      </c>
      <c r="Q1039" s="48">
        <v>0</v>
      </c>
      <c r="R1039" s="47">
        <f t="shared" si="67"/>
        <v>30.00000000349246</v>
      </c>
      <c r="S1039" s="6" t="s">
        <v>306</v>
      </c>
      <c r="T1039" s="6" t="s">
        <v>311</v>
      </c>
      <c r="U1039" s="6" t="s">
        <v>44</v>
      </c>
      <c r="V1039" s="6" t="s">
        <v>713</v>
      </c>
      <c r="W1039" s="7">
        <v>0</v>
      </c>
      <c r="X1039" s="7">
        <v>0</v>
      </c>
      <c r="Y1039" s="7">
        <v>0</v>
      </c>
      <c r="Z1039" s="7">
        <v>0</v>
      </c>
      <c r="AA1039" s="7">
        <v>0</v>
      </c>
      <c r="AB1039" s="7">
        <v>0</v>
      </c>
      <c r="AC1039" s="7">
        <v>0.05</v>
      </c>
      <c r="AD1039" s="7">
        <v>0</v>
      </c>
      <c r="AE1039">
        <v>2</v>
      </c>
      <c r="AF1039">
        <v>0</v>
      </c>
      <c r="AG1039">
        <v>0</v>
      </c>
      <c r="AH1039">
        <v>0</v>
      </c>
      <c r="AI1039">
        <v>0</v>
      </c>
      <c r="AJ1039">
        <v>1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</row>
    <row r="1040" spans="1:44" x14ac:dyDescent="0.25">
      <c r="A1040">
        <v>1539460</v>
      </c>
      <c r="B1040">
        <v>726319</v>
      </c>
      <c r="C1040">
        <v>23.587530763329202</v>
      </c>
      <c r="D1040">
        <v>38.379235958700797</v>
      </c>
      <c r="E1040" s="68" t="s">
        <v>2005</v>
      </c>
      <c r="F1040" s="8">
        <f>INDEX(Δεδομένα!$P:$P,MATCH('2020'!E1040,Δεδομένα!$O:$O,0))</f>
        <v>179</v>
      </c>
      <c r="G1040" s="6" t="s">
        <v>439</v>
      </c>
      <c r="H1040" s="2" t="str">
        <f>INDEX(Δεδομένα!B$1:B$51,MATCH('2020'!G1040,Δεδομένα!A$1:A$51,0))</f>
        <v>ΣΤΕΡΕΑΣ ΕΛΛΑΔΟΣ</v>
      </c>
      <c r="I1040" s="8">
        <f>INDEX(Δεδομένα!E$1:E$13,MATCH('2020'!H1040,Δεδομένα!D$1:D$13,0))</f>
        <v>9</v>
      </c>
      <c r="J1040" s="1">
        <v>43874</v>
      </c>
      <c r="K1040" s="6" t="s">
        <v>562</v>
      </c>
      <c r="L1040" s="36" t="str">
        <f t="shared" si="64"/>
        <v>13/02/2020 11:50</v>
      </c>
      <c r="M1040" s="1">
        <v>43874</v>
      </c>
      <c r="N1040" s="6" t="s">
        <v>481</v>
      </c>
      <c r="O1040" s="36" t="str">
        <f t="shared" si="65"/>
        <v>13/02/2020 12:50</v>
      </c>
      <c r="P1040" s="46">
        <f t="shared" si="66"/>
        <v>4.1666666664241347E-2</v>
      </c>
      <c r="Q1040" s="48">
        <v>0</v>
      </c>
      <c r="R1040" s="47">
        <f t="shared" si="67"/>
        <v>59.99999999650754</v>
      </c>
      <c r="S1040" s="6" t="s">
        <v>2007</v>
      </c>
      <c r="T1040" s="6" t="s">
        <v>2008</v>
      </c>
      <c r="U1040" s="6" t="s">
        <v>44</v>
      </c>
      <c r="V1040" s="6" t="s">
        <v>2581</v>
      </c>
      <c r="W1040" s="7">
        <v>0</v>
      </c>
      <c r="X1040" s="7">
        <v>0</v>
      </c>
      <c r="Y1040" s="7">
        <v>0</v>
      </c>
      <c r="Z1040" s="7">
        <v>0</v>
      </c>
      <c r="AA1040" s="7">
        <v>0</v>
      </c>
      <c r="AB1040" s="7">
        <v>1</v>
      </c>
      <c r="AC1040" s="7">
        <v>0</v>
      </c>
      <c r="AD1040" s="7">
        <v>0</v>
      </c>
      <c r="AE1040">
        <v>6</v>
      </c>
      <c r="AF1040">
        <v>0</v>
      </c>
      <c r="AG1040">
        <v>0</v>
      </c>
      <c r="AH1040">
        <v>0</v>
      </c>
      <c r="AI1040">
        <v>0</v>
      </c>
      <c r="AJ1040">
        <v>3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</row>
    <row r="1041" spans="1:44" x14ac:dyDescent="0.25">
      <c r="A1041">
        <v>1539869</v>
      </c>
      <c r="B1041">
        <v>726480</v>
      </c>
      <c r="C1041">
        <v>21.7459972536995</v>
      </c>
      <c r="D1041">
        <v>38.862525565181897</v>
      </c>
      <c r="E1041" s="68" t="s">
        <v>1832</v>
      </c>
      <c r="F1041" s="8">
        <f>INDEX(Δεδομένα!$P:$P,MATCH('2020'!E1041,Δεδομένα!$O:$O,0))</f>
        <v>169</v>
      </c>
      <c r="G1041" s="6" t="s">
        <v>1833</v>
      </c>
      <c r="H1041" s="2" t="str">
        <f>INDEX(Δεδομένα!B$1:B$51,MATCH('2020'!G1041,Δεδομένα!A$1:A$51,0))</f>
        <v>ΣΤΕΡΕΑΣ ΕΛΛΑΔΟΣ</v>
      </c>
      <c r="I1041" s="8">
        <f>INDEX(Δεδομένα!E$1:E$13,MATCH('2020'!H1041,Δεδομένα!D$1:D$13,0))</f>
        <v>9</v>
      </c>
      <c r="J1041" s="1">
        <v>43874</v>
      </c>
      <c r="K1041" s="6" t="s">
        <v>2407</v>
      </c>
      <c r="L1041" s="36" t="str">
        <f t="shared" si="64"/>
        <v>13/02/2020 20:39</v>
      </c>
      <c r="M1041" s="1">
        <v>43874</v>
      </c>
      <c r="N1041" s="6" t="s">
        <v>2612</v>
      </c>
      <c r="O1041" s="36" t="str">
        <f t="shared" si="65"/>
        <v>13/02/2020 21:24</v>
      </c>
      <c r="P1041" s="46">
        <f t="shared" si="66"/>
        <v>3.125E-2</v>
      </c>
      <c r="Q1041" s="48">
        <v>0</v>
      </c>
      <c r="R1041" s="47">
        <f t="shared" si="67"/>
        <v>45</v>
      </c>
      <c r="S1041" s="6" t="s">
        <v>1968</v>
      </c>
      <c r="T1041" s="6" t="s">
        <v>1834</v>
      </c>
      <c r="U1041" s="6" t="s">
        <v>1067</v>
      </c>
      <c r="V1041" s="6" t="s">
        <v>2613</v>
      </c>
      <c r="W1041" s="7">
        <v>0</v>
      </c>
      <c r="X1041" s="7">
        <v>0</v>
      </c>
      <c r="Y1041" s="7">
        <v>0</v>
      </c>
      <c r="Z1041" s="7">
        <v>0</v>
      </c>
      <c r="AA1041" s="7">
        <v>0</v>
      </c>
      <c r="AB1041" s="7">
        <v>0</v>
      </c>
      <c r="AC1041" s="7">
        <v>0.01</v>
      </c>
      <c r="AD1041" s="7">
        <v>0</v>
      </c>
      <c r="AE1041">
        <v>3</v>
      </c>
      <c r="AF1041">
        <v>0</v>
      </c>
      <c r="AG1041">
        <v>0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</row>
    <row r="1042" spans="1:44" x14ac:dyDescent="0.25">
      <c r="A1042">
        <v>1543956</v>
      </c>
      <c r="B1042">
        <v>726364</v>
      </c>
      <c r="C1042">
        <v>21.376400729391499</v>
      </c>
      <c r="D1042">
        <v>38.095892349328501</v>
      </c>
      <c r="E1042" s="68" t="s">
        <v>900</v>
      </c>
      <c r="F1042" s="8">
        <f>INDEX(Δεδομένα!$P:$P,MATCH('2020'!E1042,Δεδομένα!$O:$O,0))</f>
        <v>136</v>
      </c>
      <c r="G1042" s="6" t="s">
        <v>357</v>
      </c>
      <c r="H1042" s="2" t="str">
        <f>INDEX(Δεδομένα!B$1:B$51,MATCH('2020'!G1042,Δεδομένα!A$1:A$51,0))</f>
        <v>ΔΥΤΙΚΗΣ ΕΛΛΑΔΟΣ</v>
      </c>
      <c r="I1042" s="8">
        <f>INDEX(Δεδομένα!E$1:E$13,MATCH('2020'!H1042,Δεδομένα!D$1:D$13,0))</f>
        <v>7</v>
      </c>
      <c r="J1042" s="1">
        <v>43874</v>
      </c>
      <c r="K1042" s="6" t="s">
        <v>341</v>
      </c>
      <c r="L1042" s="36" t="str">
        <f t="shared" si="64"/>
        <v>13/02/2020 13:55</v>
      </c>
      <c r="M1042" s="1">
        <v>43875</v>
      </c>
      <c r="N1042" s="6" t="s">
        <v>1065</v>
      </c>
      <c r="O1042" s="36" t="str">
        <f t="shared" si="65"/>
        <v>14/02/2020 00:20</v>
      </c>
      <c r="P1042" s="46">
        <f t="shared" si="66"/>
        <v>0.43402777778101154</v>
      </c>
      <c r="Q1042" s="48">
        <v>0</v>
      </c>
      <c r="R1042" s="47">
        <f t="shared" si="67"/>
        <v>625.00000000465661</v>
      </c>
      <c r="S1042" s="6" t="s">
        <v>44</v>
      </c>
      <c r="T1042" s="6" t="s">
        <v>73</v>
      </c>
      <c r="U1042" s="6" t="s">
        <v>44</v>
      </c>
      <c r="V1042" s="6" t="s">
        <v>2590</v>
      </c>
      <c r="W1042" s="7">
        <v>0</v>
      </c>
      <c r="X1042" s="7">
        <v>0</v>
      </c>
      <c r="Y1042" s="7">
        <v>0</v>
      </c>
      <c r="Z1042" s="7">
        <v>0</v>
      </c>
      <c r="AA1042" s="7">
        <v>50</v>
      </c>
      <c r="AB1042" s="7">
        <v>0</v>
      </c>
      <c r="AC1042" s="7">
        <v>0</v>
      </c>
      <c r="AD1042" s="7">
        <v>0</v>
      </c>
      <c r="AE1042">
        <v>40</v>
      </c>
      <c r="AF1042">
        <v>0</v>
      </c>
      <c r="AG1042">
        <v>0</v>
      </c>
      <c r="AH1042">
        <v>0</v>
      </c>
      <c r="AI1042">
        <v>0</v>
      </c>
      <c r="AJ1042">
        <v>17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</row>
    <row r="1043" spans="1:44" x14ac:dyDescent="0.25">
      <c r="A1043">
        <v>1539495</v>
      </c>
      <c r="B1043">
        <v>726352</v>
      </c>
      <c r="C1043">
        <v>22.241447224856898</v>
      </c>
      <c r="D1043">
        <v>40.561075620277798</v>
      </c>
      <c r="E1043" s="68" t="s">
        <v>852</v>
      </c>
      <c r="F1043" s="8">
        <f>INDEX(Δεδομένα!$P:$P,MATCH('2020'!E1043,Δεδομένα!$O:$O,0))</f>
        <v>63</v>
      </c>
      <c r="G1043" s="6" t="s">
        <v>238</v>
      </c>
      <c r="H1043" s="2" t="str">
        <f>INDEX(Δεδομένα!B$1:B$51,MATCH('2020'!G1043,Δεδομένα!A$1:A$51,0))</f>
        <v>ΚΕΝΤΡΙΚΗΣ ΜΑΚΕΔΟΝΙΑΣ</v>
      </c>
      <c r="I1043" s="8">
        <f>INDEX(Δεδομένα!E$1:E$13,MATCH('2020'!H1043,Δεδομένα!D$1:D$13,0))</f>
        <v>3</v>
      </c>
      <c r="J1043" s="1">
        <v>43874</v>
      </c>
      <c r="K1043" s="6" t="s">
        <v>2050</v>
      </c>
      <c r="L1043" s="36" t="str">
        <f t="shared" si="64"/>
        <v>13/02/2020 13:34</v>
      </c>
      <c r="M1043" s="1">
        <v>43874</v>
      </c>
      <c r="N1043" s="6" t="s">
        <v>581</v>
      </c>
      <c r="O1043" s="36" t="str">
        <f t="shared" si="65"/>
        <v>13/02/2020 15:40</v>
      </c>
      <c r="P1043" s="46">
        <f t="shared" si="66"/>
        <v>8.7500000001455192E-2</v>
      </c>
      <c r="Q1043" s="48">
        <v>0</v>
      </c>
      <c r="R1043" s="47">
        <f t="shared" si="67"/>
        <v>126.00000000209548</v>
      </c>
      <c r="S1043" s="6" t="s">
        <v>897</v>
      </c>
      <c r="T1043" s="6" t="s">
        <v>853</v>
      </c>
      <c r="U1043" s="6" t="s">
        <v>2584</v>
      </c>
      <c r="V1043" s="6" t="s">
        <v>2585</v>
      </c>
      <c r="W1043" s="7">
        <v>0</v>
      </c>
      <c r="X1043" s="7">
        <v>0</v>
      </c>
      <c r="Y1043" s="7">
        <v>0</v>
      </c>
      <c r="Z1043" s="7">
        <v>0</v>
      </c>
      <c r="AA1043" s="7">
        <v>1</v>
      </c>
      <c r="AB1043" s="7">
        <v>0</v>
      </c>
      <c r="AC1043" s="7">
        <v>0</v>
      </c>
      <c r="AD1043" s="7">
        <v>0</v>
      </c>
      <c r="AE1043">
        <v>3</v>
      </c>
      <c r="AF1043">
        <v>0</v>
      </c>
      <c r="AG1043">
        <v>0</v>
      </c>
      <c r="AH1043">
        <v>0</v>
      </c>
      <c r="AI1043">
        <v>0</v>
      </c>
      <c r="AJ1043">
        <v>1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</row>
    <row r="1044" spans="1:44" x14ac:dyDescent="0.25">
      <c r="A1044">
        <v>1539506</v>
      </c>
      <c r="B1044">
        <v>726372</v>
      </c>
      <c r="C1044">
        <v>22.6213058173532</v>
      </c>
      <c r="D1044">
        <v>40.772680378489603</v>
      </c>
      <c r="E1044" s="68" t="s">
        <v>1668</v>
      </c>
      <c r="F1044" s="8">
        <f>INDEX(Δεδομένα!$P:$P,MATCH('2020'!E1044,Δεδομένα!$O:$O,0))</f>
        <v>257</v>
      </c>
      <c r="G1044" s="6" t="s">
        <v>170</v>
      </c>
      <c r="H1044" s="2" t="str">
        <f>INDEX(Δεδομένα!B$1:B$51,MATCH('2020'!G1044,Δεδομένα!A$1:A$51,0))</f>
        <v>ΚΕΝΤΡΙΚΗΣ ΜΑΚΕΔΟΝΙΑΣ</v>
      </c>
      <c r="I1044" s="8">
        <f>INDEX(Δεδομένα!E$1:E$13,MATCH('2020'!H1044,Δεδομένα!D$1:D$13,0))</f>
        <v>3</v>
      </c>
      <c r="J1044" s="1">
        <v>43874</v>
      </c>
      <c r="K1044" s="6" t="s">
        <v>992</v>
      </c>
      <c r="L1044" s="36" t="str">
        <f t="shared" si="64"/>
        <v>13/02/2020 14:28</v>
      </c>
      <c r="M1044" s="1">
        <v>43874</v>
      </c>
      <c r="N1044" s="6" t="s">
        <v>473</v>
      </c>
      <c r="O1044" s="36" t="str">
        <f t="shared" si="65"/>
        <v>13/02/2020 16:31</v>
      </c>
      <c r="P1044" s="46">
        <f t="shared" si="66"/>
        <v>8.5416666668606922E-2</v>
      </c>
      <c r="Q1044" s="48">
        <v>0</v>
      </c>
      <c r="R1044" s="47">
        <f t="shared" si="67"/>
        <v>123.00000000279397</v>
      </c>
      <c r="S1044" s="6" t="s">
        <v>170</v>
      </c>
      <c r="T1044" s="6" t="s">
        <v>187</v>
      </c>
      <c r="U1044" s="6" t="s">
        <v>1670</v>
      </c>
      <c r="V1044" s="6" t="s">
        <v>1671</v>
      </c>
      <c r="W1044" s="7">
        <v>0</v>
      </c>
      <c r="X1044" s="7">
        <v>0</v>
      </c>
      <c r="Y1044" s="7">
        <v>0</v>
      </c>
      <c r="Z1044" s="7">
        <v>0</v>
      </c>
      <c r="AA1044" s="7">
        <v>1</v>
      </c>
      <c r="AB1044" s="7">
        <v>0</v>
      </c>
      <c r="AC1044" s="7">
        <v>0</v>
      </c>
      <c r="AD1044" s="7">
        <v>0</v>
      </c>
      <c r="AE1044">
        <v>4</v>
      </c>
      <c r="AF1044">
        <v>0</v>
      </c>
      <c r="AG1044">
        <v>0</v>
      </c>
      <c r="AH1044">
        <v>0</v>
      </c>
      <c r="AI1044">
        <v>0</v>
      </c>
      <c r="AJ1044">
        <v>2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</row>
    <row r="1045" spans="1:44" x14ac:dyDescent="0.25">
      <c r="A1045">
        <v>1541098</v>
      </c>
      <c r="B1045">
        <v>726393</v>
      </c>
      <c r="C1045">
        <v>22.772561459077</v>
      </c>
      <c r="D1045">
        <v>40.744398586966398</v>
      </c>
      <c r="E1045" s="68" t="s">
        <v>175</v>
      </c>
      <c r="F1045" s="8">
        <f>INDEX(Δεδομένα!$P:$P,MATCH('2020'!E1045,Δεδομένα!$O:$O,0))</f>
        <v>44</v>
      </c>
      <c r="G1045" s="6" t="s">
        <v>170</v>
      </c>
      <c r="H1045" s="2" t="str">
        <f>INDEX(Δεδομένα!B$1:B$51,MATCH('2020'!G1045,Δεδομένα!A$1:A$51,0))</f>
        <v>ΚΕΝΤΡΙΚΗΣ ΜΑΚΕΔΟΝΙΑΣ</v>
      </c>
      <c r="I1045" s="8">
        <f>INDEX(Δεδομένα!E$1:E$13,MATCH('2020'!H1045,Δεδομένα!D$1:D$13,0))</f>
        <v>3</v>
      </c>
      <c r="J1045" s="1">
        <v>43874</v>
      </c>
      <c r="K1045" s="6" t="s">
        <v>440</v>
      </c>
      <c r="L1045" s="36" t="str">
        <f t="shared" si="64"/>
        <v>13/02/2020 13:15</v>
      </c>
      <c r="M1045" s="1">
        <v>43874</v>
      </c>
      <c r="N1045" s="6" t="s">
        <v>160</v>
      </c>
      <c r="O1045" s="36" t="str">
        <f t="shared" si="65"/>
        <v>13/02/2020 16:35</v>
      </c>
      <c r="P1045" s="46">
        <f t="shared" si="66"/>
        <v>0.13888888888322981</v>
      </c>
      <c r="Q1045" s="48">
        <v>0</v>
      </c>
      <c r="R1045" s="47">
        <f t="shared" si="67"/>
        <v>199.99999999185093</v>
      </c>
      <c r="S1045" s="6" t="s">
        <v>205</v>
      </c>
      <c r="T1045" s="6" t="s">
        <v>187</v>
      </c>
      <c r="U1045" s="6" t="s">
        <v>44</v>
      </c>
      <c r="V1045" s="6" t="s">
        <v>2596</v>
      </c>
      <c r="W1045" s="7">
        <v>0</v>
      </c>
      <c r="X1045" s="7">
        <v>0</v>
      </c>
      <c r="Y1045" s="7">
        <v>0</v>
      </c>
      <c r="Z1045" s="7">
        <v>0</v>
      </c>
      <c r="AA1045" s="7">
        <v>2</v>
      </c>
      <c r="AB1045" s="7">
        <v>0</v>
      </c>
      <c r="AC1045" s="7">
        <v>0</v>
      </c>
      <c r="AD1045" s="7">
        <v>0</v>
      </c>
      <c r="AE1045">
        <v>9</v>
      </c>
      <c r="AF1045">
        <v>0</v>
      </c>
      <c r="AG1045">
        <v>0</v>
      </c>
      <c r="AH1045">
        <v>0</v>
      </c>
      <c r="AI1045">
        <v>0</v>
      </c>
      <c r="AJ1045">
        <v>3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</row>
    <row r="1046" spans="1:44" x14ac:dyDescent="0.25">
      <c r="A1046">
        <v>1539521</v>
      </c>
      <c r="B1046">
        <v>726436</v>
      </c>
      <c r="C1046">
        <v>20.563164204393701</v>
      </c>
      <c r="D1046">
        <v>40.020268627424002</v>
      </c>
      <c r="E1046" s="68" t="s">
        <v>1556</v>
      </c>
      <c r="F1046" s="8">
        <f>INDEX(Δεδομένα!$P:$P,MATCH('2020'!E1046,Δεδομένα!$O:$O,0))</f>
        <v>89</v>
      </c>
      <c r="G1046" s="6" t="s">
        <v>251</v>
      </c>
      <c r="H1046" s="2" t="str">
        <f>INDEX(Δεδομένα!B$1:B$51,MATCH('2020'!G1046,Δεδομένα!A$1:A$51,0))</f>
        <v>ΗΠΕΙΡΟΥ</v>
      </c>
      <c r="I1046" s="8">
        <f>INDEX(Δεδομένα!E$1:E$13,MATCH('2020'!H1046,Δεδομένα!D$1:D$13,0))</f>
        <v>5</v>
      </c>
      <c r="J1046" s="1">
        <v>43874</v>
      </c>
      <c r="K1046" s="6" t="s">
        <v>1652</v>
      </c>
      <c r="L1046" s="36" t="str">
        <f t="shared" si="64"/>
        <v>13/02/2020 18:01</v>
      </c>
      <c r="M1046" s="1">
        <v>43874</v>
      </c>
      <c r="N1046" s="6" t="s">
        <v>2217</v>
      </c>
      <c r="O1046" s="36" t="str">
        <f t="shared" si="65"/>
        <v>13/02/2020 19:31</v>
      </c>
      <c r="P1046" s="46">
        <f t="shared" si="66"/>
        <v>6.25E-2</v>
      </c>
      <c r="Q1046" s="48">
        <v>0</v>
      </c>
      <c r="R1046" s="47">
        <f t="shared" si="67"/>
        <v>90</v>
      </c>
      <c r="S1046" s="6" t="s">
        <v>251</v>
      </c>
      <c r="T1046" s="6" t="s">
        <v>1210</v>
      </c>
      <c r="U1046" s="6" t="s">
        <v>2602</v>
      </c>
      <c r="V1046" s="6" t="s">
        <v>2603</v>
      </c>
      <c r="W1046" s="7">
        <v>0</v>
      </c>
      <c r="X1046" s="7">
        <v>10</v>
      </c>
      <c r="Y1046" s="7">
        <v>0</v>
      </c>
      <c r="Z1046" s="7">
        <v>0</v>
      </c>
      <c r="AA1046" s="7">
        <v>0</v>
      </c>
      <c r="AB1046" s="7">
        <v>0</v>
      </c>
      <c r="AC1046" s="7">
        <v>0</v>
      </c>
      <c r="AD1046" s="7">
        <v>0</v>
      </c>
      <c r="AE1046">
        <v>5</v>
      </c>
      <c r="AF1046">
        <v>0</v>
      </c>
      <c r="AG1046">
        <v>0</v>
      </c>
      <c r="AH1046">
        <v>0</v>
      </c>
      <c r="AI1046">
        <v>0</v>
      </c>
      <c r="AJ1046">
        <v>2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</row>
    <row r="1047" spans="1:44" x14ac:dyDescent="0.25">
      <c r="A1047">
        <v>1539488</v>
      </c>
      <c r="B1047">
        <v>726387</v>
      </c>
      <c r="C1047">
        <v>22.209441323099899</v>
      </c>
      <c r="D1047">
        <v>39.460227523635403</v>
      </c>
      <c r="E1047" s="68" t="s">
        <v>293</v>
      </c>
      <c r="F1047" s="8">
        <f>INDEX(Δεδομένα!$P:$P,MATCH('2020'!E1047,Δεδομένα!$O:$O,0))</f>
        <v>118</v>
      </c>
      <c r="G1047" s="6" t="s">
        <v>294</v>
      </c>
      <c r="H1047" s="2" t="str">
        <f>INDEX(Δεδομένα!B$1:B$51,MATCH('2020'!G1047,Δεδομένα!A$1:A$51,0))</f>
        <v>ΘΕΣΣΑΛΙΑΣ</v>
      </c>
      <c r="I1047" s="8">
        <f>INDEX(Δεδομένα!E$1:E$13,MATCH('2020'!H1047,Δεδομένα!D$1:D$13,0))</f>
        <v>6</v>
      </c>
      <c r="J1047" s="1">
        <v>43874</v>
      </c>
      <c r="K1047" s="6" t="s">
        <v>280</v>
      </c>
      <c r="L1047" s="36" t="str">
        <f t="shared" si="64"/>
        <v>13/02/2020 15:25</v>
      </c>
      <c r="M1047" s="1">
        <v>43874</v>
      </c>
      <c r="N1047" s="6" t="s">
        <v>281</v>
      </c>
      <c r="O1047" s="36" t="str">
        <f t="shared" si="65"/>
        <v>13/02/2020 16:00</v>
      </c>
      <c r="P1047" s="46">
        <f t="shared" si="66"/>
        <v>2.4305555554747116E-2</v>
      </c>
      <c r="Q1047" s="48">
        <v>0</v>
      </c>
      <c r="R1047" s="47">
        <f t="shared" si="67"/>
        <v>34.999999998835847</v>
      </c>
      <c r="S1047" s="6" t="s">
        <v>294</v>
      </c>
      <c r="T1047" s="6" t="s">
        <v>297</v>
      </c>
      <c r="U1047" s="6" t="s">
        <v>44</v>
      </c>
      <c r="V1047" s="6" t="s">
        <v>2594</v>
      </c>
      <c r="W1047" s="7">
        <v>0</v>
      </c>
      <c r="X1047" s="7">
        <v>0</v>
      </c>
      <c r="Y1047" s="7">
        <v>0</v>
      </c>
      <c r="Z1047" s="7">
        <v>50</v>
      </c>
      <c r="AA1047" s="7">
        <v>0</v>
      </c>
      <c r="AB1047" s="7">
        <v>0</v>
      </c>
      <c r="AC1047" s="7">
        <v>0</v>
      </c>
      <c r="AD1047" s="7">
        <v>0</v>
      </c>
      <c r="AE1047">
        <v>2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</row>
    <row r="1048" spans="1:44" x14ac:dyDescent="0.25">
      <c r="A1048">
        <v>1539561</v>
      </c>
      <c r="B1048">
        <v>726396</v>
      </c>
      <c r="C1048">
        <v>21.1047091365546</v>
      </c>
      <c r="D1048">
        <v>40.425322335302198</v>
      </c>
      <c r="E1048" s="68" t="s">
        <v>1259</v>
      </c>
      <c r="F1048" s="8">
        <f>INDEX(Δεδομένα!$P:$P,MATCH('2020'!E1048,Δεδομένα!$O:$O,0))</f>
        <v>75</v>
      </c>
      <c r="G1048" s="6" t="s">
        <v>1063</v>
      </c>
      <c r="H1048" s="2" t="str">
        <f>INDEX(Δεδομένα!B$1:B$51,MATCH('2020'!G1048,Δεδομένα!A$1:A$51,0))</f>
        <v>ΔΥΤΙΚΗΣ ΜΑΚΕΔΟΝΙΑΣ</v>
      </c>
      <c r="I1048" s="8">
        <f>INDEX(Δεδομένα!E$1:E$13,MATCH('2020'!H1048,Δεδομένα!D$1:D$13,0))</f>
        <v>4</v>
      </c>
      <c r="J1048" s="1">
        <v>43874</v>
      </c>
      <c r="K1048" s="6" t="s">
        <v>280</v>
      </c>
      <c r="L1048" s="36" t="str">
        <f t="shared" si="64"/>
        <v>13/02/2020 15:25</v>
      </c>
      <c r="M1048" s="1">
        <v>43874</v>
      </c>
      <c r="N1048" s="6" t="s">
        <v>209</v>
      </c>
      <c r="O1048" s="36" t="str">
        <f t="shared" si="65"/>
        <v>13/02/2020 18:30</v>
      </c>
      <c r="P1048" s="46">
        <f t="shared" si="66"/>
        <v>0.12847222222626442</v>
      </c>
      <c r="Q1048" s="48">
        <v>0</v>
      </c>
      <c r="R1048" s="47">
        <f t="shared" si="67"/>
        <v>185.00000000582077</v>
      </c>
      <c r="S1048" s="6" t="s">
        <v>1260</v>
      </c>
      <c r="T1048" s="6" t="s">
        <v>1261</v>
      </c>
      <c r="U1048" s="6" t="s">
        <v>2597</v>
      </c>
      <c r="V1048" s="6" t="s">
        <v>2598</v>
      </c>
      <c r="W1048" s="7">
        <v>0</v>
      </c>
      <c r="X1048" s="7">
        <v>4</v>
      </c>
      <c r="Y1048" s="7">
        <v>0</v>
      </c>
      <c r="Z1048" s="7">
        <v>0</v>
      </c>
      <c r="AA1048" s="7">
        <v>0</v>
      </c>
      <c r="AB1048" s="7">
        <v>0</v>
      </c>
      <c r="AC1048" s="7">
        <v>0</v>
      </c>
      <c r="AD1048" s="7">
        <v>0</v>
      </c>
      <c r="AE1048">
        <v>6</v>
      </c>
      <c r="AF1048">
        <v>0</v>
      </c>
      <c r="AG1048">
        <v>0</v>
      </c>
      <c r="AH1048">
        <v>0</v>
      </c>
      <c r="AI1048">
        <v>0</v>
      </c>
      <c r="AJ1048">
        <v>2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</row>
    <row r="1049" spans="1:44" x14ac:dyDescent="0.25">
      <c r="A1049">
        <v>1539575</v>
      </c>
      <c r="B1049">
        <v>726402</v>
      </c>
      <c r="C1049">
        <v>21.125712492249999</v>
      </c>
      <c r="D1049">
        <v>40.424356952808303</v>
      </c>
      <c r="E1049" s="68" t="s">
        <v>1259</v>
      </c>
      <c r="F1049" s="8">
        <f>INDEX(Δεδομένα!$P:$P,MATCH('2020'!E1049,Δεδομένα!$O:$O,0))</f>
        <v>75</v>
      </c>
      <c r="G1049" s="6" t="s">
        <v>1063</v>
      </c>
      <c r="H1049" s="2" t="str">
        <f>INDEX(Δεδομένα!B$1:B$51,MATCH('2020'!G1049,Δεδομένα!A$1:A$51,0))</f>
        <v>ΔΥΤΙΚΗΣ ΜΑΚΕΔΟΝΙΑΣ</v>
      </c>
      <c r="I1049" s="8">
        <f>INDEX(Δεδομένα!E$1:E$13,MATCH('2020'!H1049,Δεδομένα!D$1:D$13,0))</f>
        <v>4</v>
      </c>
      <c r="J1049" s="1">
        <v>43874</v>
      </c>
      <c r="K1049" s="6" t="s">
        <v>389</v>
      </c>
      <c r="L1049" s="36" t="str">
        <f t="shared" si="64"/>
        <v>13/02/2020 15:39</v>
      </c>
      <c r="M1049" s="1">
        <v>43874</v>
      </c>
      <c r="N1049" s="6" t="s">
        <v>289</v>
      </c>
      <c r="O1049" s="36" t="str">
        <f t="shared" si="65"/>
        <v>13/02/2020 17:55</v>
      </c>
      <c r="P1049" s="46">
        <f t="shared" si="66"/>
        <v>9.4444444446708076E-2</v>
      </c>
      <c r="Q1049" s="48">
        <v>0</v>
      </c>
      <c r="R1049" s="47">
        <f t="shared" si="67"/>
        <v>136.00000000325963</v>
      </c>
      <c r="S1049" s="6" t="s">
        <v>1260</v>
      </c>
      <c r="T1049" s="6" t="s">
        <v>1261</v>
      </c>
      <c r="U1049" s="6" t="s">
        <v>2597</v>
      </c>
      <c r="V1049" s="6" t="s">
        <v>2599</v>
      </c>
      <c r="W1049" s="7">
        <v>0</v>
      </c>
      <c r="X1049" s="7">
        <v>0</v>
      </c>
      <c r="Y1049" s="7">
        <v>0</v>
      </c>
      <c r="Z1049" s="7">
        <v>5</v>
      </c>
      <c r="AA1049" s="7">
        <v>0</v>
      </c>
      <c r="AB1049" s="7">
        <v>0</v>
      </c>
      <c r="AC1049" s="7">
        <v>0</v>
      </c>
      <c r="AD1049" s="7">
        <v>0</v>
      </c>
      <c r="AE1049">
        <v>5</v>
      </c>
      <c r="AF1049">
        <v>0</v>
      </c>
      <c r="AG1049">
        <v>0</v>
      </c>
      <c r="AH1049">
        <v>0</v>
      </c>
      <c r="AI1049">
        <v>0</v>
      </c>
      <c r="AJ1049">
        <v>2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</row>
    <row r="1050" spans="1:44" x14ac:dyDescent="0.25">
      <c r="A1050">
        <v>1539876</v>
      </c>
      <c r="B1050">
        <v>726476</v>
      </c>
      <c r="C1050">
        <v>20.652061131869399</v>
      </c>
      <c r="D1050">
        <v>38.103782799179598</v>
      </c>
      <c r="E1050" s="68" t="s">
        <v>1242</v>
      </c>
      <c r="F1050" s="8">
        <f>INDEX(Δεδομένα!$P:$P,MATCH('2020'!E1050,Δεδομένα!$O:$O,0))</f>
        <v>234</v>
      </c>
      <c r="G1050" s="6" t="s">
        <v>799</v>
      </c>
      <c r="H1050" s="2" t="str">
        <f>INDEX(Δεδομένα!B$1:B$51,MATCH('2020'!G1050,Δεδομένα!A$1:A$51,0))</f>
        <v>ΙΟΝΙΩΝ ΝΗΣΩΝ</v>
      </c>
      <c r="I1050" s="8">
        <f>INDEX(Δεδομένα!E$1:E$13,MATCH('2020'!H1050,Δεδομένα!D$1:D$13,0))</f>
        <v>13</v>
      </c>
      <c r="J1050" s="1">
        <v>43874</v>
      </c>
      <c r="K1050" s="6" t="s">
        <v>631</v>
      </c>
      <c r="L1050" s="36" t="str">
        <f t="shared" si="64"/>
        <v>13/02/2020 20:12</v>
      </c>
      <c r="M1050" s="1">
        <v>43874</v>
      </c>
      <c r="N1050" s="6" t="s">
        <v>2610</v>
      </c>
      <c r="O1050" s="36" t="str">
        <f t="shared" si="65"/>
        <v>13/02/2020 22:14</v>
      </c>
      <c r="P1050" s="46">
        <f t="shared" si="66"/>
        <v>8.4722222221898846E-2</v>
      </c>
      <c r="Q1050" s="48">
        <v>0</v>
      </c>
      <c r="R1050" s="47">
        <f t="shared" si="67"/>
        <v>121.99999999953434</v>
      </c>
      <c r="S1050" s="6" t="s">
        <v>44</v>
      </c>
      <c r="T1050" s="6" t="s">
        <v>1244</v>
      </c>
      <c r="U1050" s="6" t="s">
        <v>44</v>
      </c>
      <c r="V1050" s="6" t="s">
        <v>2611</v>
      </c>
      <c r="W1050" s="7">
        <v>0</v>
      </c>
      <c r="X1050" s="7">
        <v>0</v>
      </c>
      <c r="Y1050" s="7">
        <v>0</v>
      </c>
      <c r="Z1050" s="7">
        <v>0.05</v>
      </c>
      <c r="AA1050" s="7">
        <v>0</v>
      </c>
      <c r="AB1050" s="7">
        <v>0</v>
      </c>
      <c r="AC1050" s="7">
        <v>0</v>
      </c>
      <c r="AD1050" s="7">
        <v>0</v>
      </c>
      <c r="AE1050">
        <v>4</v>
      </c>
      <c r="AF1050">
        <v>0</v>
      </c>
      <c r="AG1050">
        <v>0</v>
      </c>
      <c r="AH1050">
        <v>0</v>
      </c>
      <c r="AI1050">
        <v>0</v>
      </c>
      <c r="AJ1050">
        <v>2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</row>
    <row r="1051" spans="1:44" x14ac:dyDescent="0.25">
      <c r="A1051">
        <v>1545988</v>
      </c>
      <c r="B1051">
        <v>726284</v>
      </c>
      <c r="C1051">
        <v>22.621564563366402</v>
      </c>
      <c r="D1051">
        <v>38.048034253469297</v>
      </c>
      <c r="E1051" s="68" t="s">
        <v>390</v>
      </c>
      <c r="F1051" s="8">
        <f>INDEX(Δεδομένα!$P:$P,MATCH('2020'!E1051,Δεδομένα!$O:$O,0))</f>
        <v>159</v>
      </c>
      <c r="G1051" s="6" t="s">
        <v>391</v>
      </c>
      <c r="H1051" s="2" t="str">
        <f>INDEX(Δεδομένα!B$1:B$51,MATCH('2020'!G1051,Δεδομένα!A$1:A$51,0))</f>
        <v>ΠΕΛΛΟΠΟΝΗΣΟΥ</v>
      </c>
      <c r="I1051" s="8">
        <f>INDEX(Δεδομένα!E$1:E$13,MATCH('2020'!H1051,Δεδομένα!D$1:D$13,0))</f>
        <v>8</v>
      </c>
      <c r="J1051" s="1">
        <v>43874</v>
      </c>
      <c r="K1051" s="6" t="s">
        <v>2411</v>
      </c>
      <c r="L1051" s="36" t="str">
        <f t="shared" si="64"/>
        <v>13/02/2020 09:00</v>
      </c>
      <c r="M1051" s="1">
        <v>43874</v>
      </c>
      <c r="N1051" s="6" t="s">
        <v>1666</v>
      </c>
      <c r="O1051" s="36" t="str">
        <f t="shared" si="65"/>
        <v>13/02/2020 11:10</v>
      </c>
      <c r="P1051" s="46">
        <f t="shared" si="66"/>
        <v>9.0277777781011537E-2</v>
      </c>
      <c r="Q1051" s="48">
        <v>0</v>
      </c>
      <c r="R1051" s="47">
        <f t="shared" si="67"/>
        <v>130.00000000465661</v>
      </c>
      <c r="S1051" s="6" t="s">
        <v>1096</v>
      </c>
      <c r="T1051" s="6" t="s">
        <v>1097</v>
      </c>
      <c r="U1051" s="6" t="s">
        <v>44</v>
      </c>
      <c r="V1051" s="6" t="s">
        <v>2578</v>
      </c>
      <c r="W1051" s="7">
        <v>0</v>
      </c>
      <c r="X1051" s="7">
        <v>0</v>
      </c>
      <c r="Y1051" s="7">
        <v>0</v>
      </c>
      <c r="Z1051" s="7">
        <v>0</v>
      </c>
      <c r="AA1051" s="7">
        <v>0</v>
      </c>
      <c r="AB1051" s="7">
        <v>0.03</v>
      </c>
      <c r="AC1051" s="7">
        <v>0.02</v>
      </c>
      <c r="AD1051" s="7">
        <v>0</v>
      </c>
      <c r="AE1051">
        <v>7</v>
      </c>
      <c r="AF1051">
        <v>0</v>
      </c>
      <c r="AG1051">
        <v>0</v>
      </c>
      <c r="AH1051">
        <v>0</v>
      </c>
      <c r="AI1051">
        <v>0</v>
      </c>
      <c r="AJ1051">
        <v>3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</row>
    <row r="1052" spans="1:44" x14ac:dyDescent="0.25">
      <c r="A1052">
        <v>1562331</v>
      </c>
      <c r="B1052">
        <v>726331</v>
      </c>
      <c r="C1052">
        <v>22.603007410373699</v>
      </c>
      <c r="D1052">
        <v>37.842525912204898</v>
      </c>
      <c r="E1052" s="68" t="s">
        <v>810</v>
      </c>
      <c r="F1052" s="8">
        <f>INDEX(Δεδομένα!$P:$P,MATCH('2020'!E1052,Δεδομένα!$O:$O,0))</f>
        <v>157</v>
      </c>
      <c r="G1052" s="6" t="s">
        <v>391</v>
      </c>
      <c r="H1052" s="2" t="str">
        <f>INDEX(Δεδομένα!B$1:B$51,MATCH('2020'!G1052,Δεδομένα!A$1:A$51,0))</f>
        <v>ΠΕΛΛΟΠΟΝΗΣΟΥ</v>
      </c>
      <c r="I1052" s="8">
        <f>INDEX(Δεδομένα!E$1:E$13,MATCH('2020'!H1052,Δεδομένα!D$1:D$13,0))</f>
        <v>8</v>
      </c>
      <c r="J1052" s="1">
        <v>43874</v>
      </c>
      <c r="K1052" s="6" t="s">
        <v>983</v>
      </c>
      <c r="L1052" s="36" t="str">
        <f t="shared" si="64"/>
        <v>13/02/2020 12:24</v>
      </c>
      <c r="M1052" s="1">
        <v>43874</v>
      </c>
      <c r="N1052" s="6" t="s">
        <v>1288</v>
      </c>
      <c r="O1052" s="36" t="str">
        <f t="shared" si="65"/>
        <v>13/02/2020 14:08</v>
      </c>
      <c r="P1052" s="46">
        <f t="shared" si="66"/>
        <v>7.2222222217533272E-2</v>
      </c>
      <c r="Q1052" s="48">
        <v>0</v>
      </c>
      <c r="R1052" s="47">
        <f t="shared" si="67"/>
        <v>103.99999999324791</v>
      </c>
      <c r="S1052" s="6" t="s">
        <v>44</v>
      </c>
      <c r="T1052" s="6" t="s">
        <v>1435</v>
      </c>
      <c r="U1052" s="6" t="s">
        <v>44</v>
      </c>
      <c r="V1052" s="6" t="s">
        <v>2583</v>
      </c>
      <c r="W1052" s="7">
        <v>0</v>
      </c>
      <c r="X1052" s="7">
        <v>0</v>
      </c>
      <c r="Y1052" s="7">
        <v>0</v>
      </c>
      <c r="Z1052" s="7">
        <v>0</v>
      </c>
      <c r="AA1052" s="7">
        <v>0</v>
      </c>
      <c r="AB1052" s="7">
        <v>3</v>
      </c>
      <c r="AC1052" s="7">
        <v>0</v>
      </c>
      <c r="AD1052" s="7">
        <v>0</v>
      </c>
      <c r="AE1052">
        <v>5</v>
      </c>
      <c r="AF1052">
        <v>0</v>
      </c>
      <c r="AG1052">
        <v>0</v>
      </c>
      <c r="AH1052">
        <v>0</v>
      </c>
      <c r="AI1052">
        <v>0</v>
      </c>
      <c r="AJ1052">
        <v>2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</row>
    <row r="1053" spans="1:44" x14ac:dyDescent="0.25">
      <c r="A1053">
        <v>1546043</v>
      </c>
      <c r="B1053">
        <v>726390</v>
      </c>
      <c r="C1053">
        <v>22.6881639511404</v>
      </c>
      <c r="D1053">
        <v>38.017790793422201</v>
      </c>
      <c r="E1053" s="68" t="s">
        <v>390</v>
      </c>
      <c r="F1053" s="8">
        <f>INDEX(Δεδομένα!$P:$P,MATCH('2020'!E1053,Δεδομένα!$O:$O,0))</f>
        <v>159</v>
      </c>
      <c r="G1053" s="6" t="s">
        <v>391</v>
      </c>
      <c r="H1053" s="2" t="str">
        <f>INDEX(Δεδομένα!B$1:B$51,MATCH('2020'!G1053,Δεδομένα!A$1:A$51,0))</f>
        <v>ΠΕΛΛΟΠΟΝΗΣΟΥ</v>
      </c>
      <c r="I1053" s="8">
        <f>INDEX(Δεδομένα!E$1:E$13,MATCH('2020'!H1053,Δεδομένα!D$1:D$13,0))</f>
        <v>8</v>
      </c>
      <c r="J1053" s="1">
        <v>43874</v>
      </c>
      <c r="K1053" s="6" t="s">
        <v>280</v>
      </c>
      <c r="L1053" s="36" t="str">
        <f t="shared" si="64"/>
        <v>13/02/2020 15:25</v>
      </c>
      <c r="M1053" s="1">
        <v>43874</v>
      </c>
      <c r="N1053" s="6" t="s">
        <v>337</v>
      </c>
      <c r="O1053" s="36" t="str">
        <f t="shared" si="65"/>
        <v>13/02/2020 18:40</v>
      </c>
      <c r="P1053" s="46">
        <f t="shared" si="66"/>
        <v>0.13541666667151731</v>
      </c>
      <c r="Q1053" s="48">
        <v>0</v>
      </c>
      <c r="R1053" s="47">
        <f t="shared" si="67"/>
        <v>195.00000000698492</v>
      </c>
      <c r="S1053" s="6" t="s">
        <v>393</v>
      </c>
      <c r="T1053" s="6" t="s">
        <v>394</v>
      </c>
      <c r="U1053" s="6" t="s">
        <v>2595</v>
      </c>
      <c r="V1053" s="6" t="s">
        <v>2595</v>
      </c>
      <c r="W1053" s="7">
        <v>0</v>
      </c>
      <c r="X1053" s="7">
        <v>0</v>
      </c>
      <c r="Y1053" s="7">
        <v>0</v>
      </c>
      <c r="Z1053" s="7">
        <v>0</v>
      </c>
      <c r="AA1053" s="7">
        <v>0</v>
      </c>
      <c r="AB1053" s="7">
        <v>0.5</v>
      </c>
      <c r="AC1053" s="7">
        <v>0</v>
      </c>
      <c r="AD1053" s="7">
        <v>0</v>
      </c>
      <c r="AE1053">
        <v>4</v>
      </c>
      <c r="AF1053">
        <v>0</v>
      </c>
      <c r="AG1053">
        <v>0</v>
      </c>
      <c r="AH1053">
        <v>0</v>
      </c>
      <c r="AI1053">
        <v>0</v>
      </c>
      <c r="AJ1053">
        <v>2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</row>
    <row r="1054" spans="1:44" x14ac:dyDescent="0.25">
      <c r="A1054">
        <v>1542409</v>
      </c>
      <c r="B1054">
        <v>726460</v>
      </c>
      <c r="C1054">
        <v>24.311636454526401</v>
      </c>
      <c r="D1054">
        <v>37.634991239515998</v>
      </c>
      <c r="E1054" s="68" t="s">
        <v>2606</v>
      </c>
      <c r="F1054" s="8">
        <f>INDEX(Δεδομένα!$P:$P,MATCH('2020'!E1054,Δεδομένα!$O:$O,0))</f>
        <v>187</v>
      </c>
      <c r="G1054" s="6" t="s">
        <v>479</v>
      </c>
      <c r="H1054" s="2" t="str">
        <f>INDEX(Δεδομένα!B$1:B$51,MATCH('2020'!G1054,Δεδομένα!A$1:A$51,0))</f>
        <v>ΝΟΤΙΟΥ ΑΙΓΑΙΟΥ</v>
      </c>
      <c r="I1054" s="8">
        <f>INDEX(Δεδομένα!E$1:E$13,MATCH('2020'!H1054,Δεδομένα!D$1:D$13,0))</f>
        <v>10</v>
      </c>
      <c r="J1054" s="1">
        <v>43874</v>
      </c>
      <c r="K1054" s="6" t="s">
        <v>1899</v>
      </c>
      <c r="L1054" s="36" t="str">
        <f t="shared" si="64"/>
        <v>13/02/2020 19:02</v>
      </c>
      <c r="M1054" s="1">
        <v>43875</v>
      </c>
      <c r="N1054" s="6" t="s">
        <v>2607</v>
      </c>
      <c r="O1054" s="36" t="str">
        <f t="shared" si="65"/>
        <v>14/02/2020 09:50</v>
      </c>
      <c r="P1054" s="46">
        <f t="shared" si="66"/>
        <v>0.61666666666133096</v>
      </c>
      <c r="Q1054" s="48">
        <v>0</v>
      </c>
      <c r="R1054" s="47">
        <f t="shared" si="67"/>
        <v>887.99999999231659</v>
      </c>
      <c r="S1054" s="6" t="s">
        <v>44</v>
      </c>
      <c r="T1054" s="6" t="s">
        <v>2608</v>
      </c>
      <c r="U1054" s="6" t="s">
        <v>44</v>
      </c>
      <c r="V1054" s="6" t="s">
        <v>2609</v>
      </c>
      <c r="W1054" s="7">
        <v>0</v>
      </c>
      <c r="X1054" s="7">
        <v>0</v>
      </c>
      <c r="Y1054" s="7">
        <v>0</v>
      </c>
      <c r="Z1054" s="7">
        <v>15</v>
      </c>
      <c r="AA1054" s="7">
        <v>0</v>
      </c>
      <c r="AB1054" s="7">
        <v>0</v>
      </c>
      <c r="AC1054" s="7">
        <v>0</v>
      </c>
      <c r="AD1054" s="7">
        <v>0</v>
      </c>
      <c r="AE1054">
        <v>1</v>
      </c>
      <c r="AF1054">
        <v>0</v>
      </c>
      <c r="AG1054">
        <v>2</v>
      </c>
      <c r="AH1054">
        <v>0</v>
      </c>
      <c r="AI1054">
        <v>0</v>
      </c>
      <c r="AJ1054">
        <v>1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</row>
    <row r="1055" spans="1:44" x14ac:dyDescent="0.25">
      <c r="A1055">
        <v>1539545</v>
      </c>
      <c r="B1055">
        <v>726353</v>
      </c>
      <c r="C1055">
        <v>22.5627503555591</v>
      </c>
      <c r="D1055">
        <v>36.781827478182898</v>
      </c>
      <c r="E1055" s="68" t="s">
        <v>822</v>
      </c>
      <c r="F1055" s="8">
        <f>INDEX(Δεδομένα!$P:$P,MATCH('2020'!E1055,Δεδομένα!$O:$O,0))</f>
        <v>149</v>
      </c>
      <c r="G1055" s="6" t="s">
        <v>369</v>
      </c>
      <c r="H1055" s="2" t="str">
        <f>INDEX(Δεδομένα!B$1:B$51,MATCH('2020'!G1055,Δεδομένα!A$1:A$51,0))</f>
        <v>ΠΕΛΛΟΠΟΝΗΣΟΥ</v>
      </c>
      <c r="I1055" s="8">
        <f>INDEX(Δεδομένα!E$1:E$13,MATCH('2020'!H1055,Δεδομένα!D$1:D$13,0))</f>
        <v>8</v>
      </c>
      <c r="J1055" s="1">
        <v>43874</v>
      </c>
      <c r="K1055" s="6" t="s">
        <v>2586</v>
      </c>
      <c r="L1055" s="36" t="str">
        <f t="shared" si="64"/>
        <v>13/02/2020 13:22</v>
      </c>
      <c r="M1055" s="1">
        <v>43874</v>
      </c>
      <c r="N1055" s="6" t="s">
        <v>1288</v>
      </c>
      <c r="O1055" s="36" t="str">
        <f t="shared" si="65"/>
        <v>13/02/2020 14:08</v>
      </c>
      <c r="P1055" s="46">
        <f t="shared" si="66"/>
        <v>3.1944444446708076E-2</v>
      </c>
      <c r="Q1055" s="48">
        <v>0</v>
      </c>
      <c r="R1055" s="47">
        <f t="shared" si="67"/>
        <v>46.000000003259629</v>
      </c>
      <c r="S1055" s="6" t="s">
        <v>372</v>
      </c>
      <c r="T1055" s="6" t="s">
        <v>823</v>
      </c>
      <c r="U1055" s="6" t="s">
        <v>2587</v>
      </c>
      <c r="V1055" s="6" t="s">
        <v>2588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0.1</v>
      </c>
      <c r="AC1055" s="7">
        <v>0</v>
      </c>
      <c r="AD1055" s="7">
        <v>0</v>
      </c>
      <c r="AE1055">
        <v>5</v>
      </c>
      <c r="AF1055">
        <v>0</v>
      </c>
      <c r="AG1055">
        <v>0</v>
      </c>
      <c r="AH1055">
        <v>0</v>
      </c>
      <c r="AI1055">
        <v>0</v>
      </c>
      <c r="AJ1055">
        <v>2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</row>
    <row r="1056" spans="1:44" x14ac:dyDescent="0.25">
      <c r="A1056">
        <v>1543138</v>
      </c>
      <c r="B1056">
        <v>726317</v>
      </c>
      <c r="C1056">
        <v>22.249470326797599</v>
      </c>
      <c r="D1056">
        <v>36.868130492710499</v>
      </c>
      <c r="E1056" s="68" t="s">
        <v>937</v>
      </c>
      <c r="F1056" s="8">
        <f>INDEX(Δεδομένα!$P:$P,MATCH('2020'!E1056,Δεδομένα!$O:$O,0))</f>
        <v>143</v>
      </c>
      <c r="G1056" s="6" t="s">
        <v>841</v>
      </c>
      <c r="H1056" s="2" t="str">
        <f>INDEX(Δεδομένα!B$1:B$51,MATCH('2020'!G1056,Δεδομένα!A$1:A$51,0))</f>
        <v>ΠΕΛΛΟΠΟΝΗΣΟΥ</v>
      </c>
      <c r="I1056" s="8">
        <f>INDEX(Δεδομένα!E$1:E$13,MATCH('2020'!H1056,Δεδομένα!D$1:D$13,0))</f>
        <v>8</v>
      </c>
      <c r="J1056" s="1">
        <v>43874</v>
      </c>
      <c r="K1056" s="6" t="s">
        <v>2330</v>
      </c>
      <c r="L1056" s="36" t="str">
        <f t="shared" si="64"/>
        <v>13/02/2020 11:36</v>
      </c>
      <c r="M1056" s="1">
        <v>43874</v>
      </c>
      <c r="N1056" s="6" t="s">
        <v>440</v>
      </c>
      <c r="O1056" s="36" t="str">
        <f t="shared" si="65"/>
        <v>13/02/2020 13:15</v>
      </c>
      <c r="P1056" s="46">
        <f t="shared" si="66"/>
        <v>6.8750000005820766E-2</v>
      </c>
      <c r="Q1056" s="48">
        <v>0</v>
      </c>
      <c r="R1056" s="47">
        <f t="shared" si="67"/>
        <v>99.000000008381903</v>
      </c>
      <c r="S1056" s="6" t="s">
        <v>842</v>
      </c>
      <c r="T1056" s="6" t="s">
        <v>2579</v>
      </c>
      <c r="U1056" s="6" t="s">
        <v>44</v>
      </c>
      <c r="V1056" s="6" t="s">
        <v>2580</v>
      </c>
      <c r="W1056" s="7">
        <v>0</v>
      </c>
      <c r="X1056" s="7">
        <v>0</v>
      </c>
      <c r="Y1056" s="7">
        <v>0</v>
      </c>
      <c r="Z1056" s="7">
        <v>0</v>
      </c>
      <c r="AA1056" s="7">
        <v>0</v>
      </c>
      <c r="AB1056" s="7">
        <v>0.6</v>
      </c>
      <c r="AC1056" s="7">
        <v>0</v>
      </c>
      <c r="AD1056" s="7">
        <v>0</v>
      </c>
      <c r="AE1056">
        <v>3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</row>
    <row r="1057" spans="1:44" x14ac:dyDescent="0.25">
      <c r="A1057">
        <v>1543145</v>
      </c>
      <c r="B1057">
        <v>726320</v>
      </c>
      <c r="C1057">
        <v>21.814091898098201</v>
      </c>
      <c r="D1057">
        <v>37.677262763780597</v>
      </c>
      <c r="E1057" s="68" t="s">
        <v>937</v>
      </c>
      <c r="F1057" s="8">
        <f>INDEX(Δεδομένα!$P:$P,MATCH('2020'!E1057,Δεδομένα!$O:$O,0))</f>
        <v>143</v>
      </c>
      <c r="G1057" s="6" t="s">
        <v>841</v>
      </c>
      <c r="H1057" s="2" t="str">
        <f>INDEX(Δεδομένα!B$1:B$51,MATCH('2020'!G1057,Δεδομένα!A$1:A$51,0))</f>
        <v>ΠΕΛΛΟΠΟΝΗΣΟΥ</v>
      </c>
      <c r="I1057" s="8">
        <f>INDEX(Δεδομένα!E$1:E$13,MATCH('2020'!H1057,Δεδομένα!D$1:D$13,0))</f>
        <v>8</v>
      </c>
      <c r="J1057" s="1">
        <v>43874</v>
      </c>
      <c r="K1057" s="6" t="s">
        <v>341</v>
      </c>
      <c r="L1057" s="36" t="str">
        <f t="shared" si="64"/>
        <v>13/02/2020 13:55</v>
      </c>
      <c r="M1057" s="1">
        <v>43874</v>
      </c>
      <c r="N1057" s="6" t="s">
        <v>992</v>
      </c>
      <c r="O1057" s="36" t="str">
        <f t="shared" si="65"/>
        <v>13/02/2020 14:28</v>
      </c>
      <c r="P1057" s="46">
        <f t="shared" si="66"/>
        <v>2.2916666668606922E-2</v>
      </c>
      <c r="Q1057" s="48">
        <v>0</v>
      </c>
      <c r="R1057" s="47">
        <f t="shared" si="67"/>
        <v>33.000000002793968</v>
      </c>
      <c r="S1057" s="6" t="s">
        <v>842</v>
      </c>
      <c r="T1057" s="6" t="s">
        <v>940</v>
      </c>
      <c r="U1057" s="6" t="s">
        <v>44</v>
      </c>
      <c r="V1057" s="6" t="s">
        <v>1303</v>
      </c>
      <c r="W1057" s="7">
        <v>0</v>
      </c>
      <c r="X1057" s="7">
        <v>0</v>
      </c>
      <c r="Y1057" s="7">
        <v>0</v>
      </c>
      <c r="Z1057" s="7">
        <v>0.2</v>
      </c>
      <c r="AA1057" s="7">
        <v>0</v>
      </c>
      <c r="AB1057" s="7">
        <v>0</v>
      </c>
      <c r="AC1057" s="7">
        <v>0</v>
      </c>
      <c r="AD1057" s="7">
        <v>0</v>
      </c>
      <c r="AE1057">
        <v>3</v>
      </c>
      <c r="AF1057">
        <v>0</v>
      </c>
      <c r="AG1057">
        <v>0</v>
      </c>
      <c r="AH1057">
        <v>0</v>
      </c>
      <c r="AI1057">
        <v>0</v>
      </c>
      <c r="AJ1057">
        <v>1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</row>
    <row r="1058" spans="1:44" x14ac:dyDescent="0.25">
      <c r="A1058">
        <v>1543142</v>
      </c>
      <c r="B1058">
        <v>726358</v>
      </c>
      <c r="C1058">
        <v>22.028582196814899</v>
      </c>
      <c r="D1058">
        <v>37.053069196439303</v>
      </c>
      <c r="E1058" s="68" t="s">
        <v>937</v>
      </c>
      <c r="F1058" s="8">
        <f>INDEX(Δεδομένα!$P:$P,MATCH('2020'!E1058,Δεδομένα!$O:$O,0))</f>
        <v>143</v>
      </c>
      <c r="G1058" s="6" t="s">
        <v>841</v>
      </c>
      <c r="H1058" s="2" t="str">
        <f>INDEX(Δεδομένα!B$1:B$51,MATCH('2020'!G1058,Δεδομένα!A$1:A$51,0))</f>
        <v>ΠΕΛΛΟΠΟΝΗΣΟΥ</v>
      </c>
      <c r="I1058" s="8">
        <f>INDEX(Δεδομένα!E$1:E$13,MATCH('2020'!H1058,Δεδομένα!D$1:D$13,0))</f>
        <v>8</v>
      </c>
      <c r="J1058" s="1">
        <v>43874</v>
      </c>
      <c r="K1058" s="6" t="s">
        <v>724</v>
      </c>
      <c r="L1058" s="36" t="str">
        <f t="shared" si="64"/>
        <v>13/02/2020 13:52</v>
      </c>
      <c r="M1058" s="1">
        <v>43874</v>
      </c>
      <c r="N1058" s="6" t="s">
        <v>2017</v>
      </c>
      <c r="O1058" s="36" t="str">
        <f t="shared" si="65"/>
        <v>13/02/2020 14:34</v>
      </c>
      <c r="P1058" s="46">
        <f t="shared" si="66"/>
        <v>2.9166666667151731E-2</v>
      </c>
      <c r="Q1058" s="48">
        <v>0</v>
      </c>
      <c r="R1058" s="47">
        <f t="shared" si="67"/>
        <v>42.000000000698492</v>
      </c>
      <c r="S1058" s="6" t="s">
        <v>842</v>
      </c>
      <c r="T1058" s="6" t="s">
        <v>940</v>
      </c>
      <c r="U1058" s="6" t="s">
        <v>44</v>
      </c>
      <c r="V1058" s="6" t="s">
        <v>2589</v>
      </c>
      <c r="W1058" s="7">
        <v>0</v>
      </c>
      <c r="X1058" s="7">
        <v>0</v>
      </c>
      <c r="Y1058" s="7">
        <v>0</v>
      </c>
      <c r="Z1058" s="7">
        <v>0</v>
      </c>
      <c r="AA1058" s="7">
        <v>0.5</v>
      </c>
      <c r="AB1058" s="7">
        <v>0</v>
      </c>
      <c r="AC1058" s="7">
        <v>0</v>
      </c>
      <c r="AD1058" s="7">
        <v>0</v>
      </c>
      <c r="AE1058">
        <v>3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</row>
    <row r="1059" spans="1:44" x14ac:dyDescent="0.25">
      <c r="A1059">
        <v>1539966</v>
      </c>
      <c r="B1059">
        <v>726375</v>
      </c>
      <c r="C1059">
        <v>21.710649392488801</v>
      </c>
      <c r="D1059">
        <v>36.885108625408897</v>
      </c>
      <c r="E1059" s="68" t="s">
        <v>965</v>
      </c>
      <c r="F1059" s="8">
        <f>INDEX(Δεδομένα!$P:$P,MATCH('2020'!E1059,Δεδομένα!$O:$O,0))</f>
        <v>147</v>
      </c>
      <c r="G1059" s="6" t="s">
        <v>841</v>
      </c>
      <c r="H1059" s="2" t="str">
        <f>INDEX(Δεδομένα!B$1:B$51,MATCH('2020'!G1059,Δεδομένα!A$1:A$51,0))</f>
        <v>ΠΕΛΛΟΠΟΝΗΣΟΥ</v>
      </c>
      <c r="I1059" s="8">
        <f>INDEX(Δεδομένα!E$1:E$13,MATCH('2020'!H1059,Δεδομένα!D$1:D$13,0))</f>
        <v>8</v>
      </c>
      <c r="J1059" s="1">
        <v>43874</v>
      </c>
      <c r="K1059" s="6" t="s">
        <v>176</v>
      </c>
      <c r="L1059" s="36" t="str">
        <f t="shared" si="64"/>
        <v>13/02/2020 14:12</v>
      </c>
      <c r="M1059" s="1">
        <v>43874</v>
      </c>
      <c r="N1059" s="6" t="s">
        <v>387</v>
      </c>
      <c r="O1059" s="36" t="str">
        <f t="shared" si="65"/>
        <v>13/02/2020 14:44</v>
      </c>
      <c r="P1059" s="46">
        <f t="shared" si="66"/>
        <v>2.2222222221898846E-2</v>
      </c>
      <c r="Q1059" s="48">
        <v>0</v>
      </c>
      <c r="R1059" s="47">
        <f t="shared" si="67"/>
        <v>31.999999999534339</v>
      </c>
      <c r="S1059" s="6" t="s">
        <v>842</v>
      </c>
      <c r="T1059" s="6" t="s">
        <v>967</v>
      </c>
      <c r="U1059" s="6" t="s">
        <v>44</v>
      </c>
      <c r="V1059" s="6" t="s">
        <v>2591</v>
      </c>
      <c r="W1059" s="7">
        <v>0</v>
      </c>
      <c r="X1059" s="7">
        <v>0</v>
      </c>
      <c r="Y1059" s="7">
        <v>0</v>
      </c>
      <c r="Z1059" s="7">
        <v>0</v>
      </c>
      <c r="AA1059" s="7">
        <v>0</v>
      </c>
      <c r="AB1059" s="7">
        <v>0</v>
      </c>
      <c r="AC1059" s="7">
        <v>0.2</v>
      </c>
      <c r="AD1059" s="7">
        <v>0</v>
      </c>
      <c r="AE1059">
        <v>2</v>
      </c>
      <c r="AF1059">
        <v>0</v>
      </c>
      <c r="AG1059">
        <v>0</v>
      </c>
      <c r="AH1059">
        <v>0</v>
      </c>
      <c r="AI1059">
        <v>0</v>
      </c>
      <c r="AJ1059">
        <v>1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</row>
    <row r="1060" spans="1:44" x14ac:dyDescent="0.25">
      <c r="A1060">
        <v>1545152</v>
      </c>
      <c r="B1060">
        <v>726410</v>
      </c>
      <c r="C1060">
        <v>21.981655613571</v>
      </c>
      <c r="D1060">
        <v>37.2709846303568</v>
      </c>
      <c r="E1060" s="68" t="s">
        <v>840</v>
      </c>
      <c r="F1060" s="8">
        <f>INDEX(Δεδομένα!$P:$P,MATCH('2020'!E1060,Δεδομένα!$O:$O,0))</f>
        <v>144</v>
      </c>
      <c r="G1060" s="6" t="s">
        <v>841</v>
      </c>
      <c r="H1060" s="2" t="str">
        <f>INDEX(Δεδομένα!B$1:B$51,MATCH('2020'!G1060,Δεδομένα!A$1:A$51,0))</f>
        <v>ΠΕΛΛΟΠΟΝΗΣΟΥ</v>
      </c>
      <c r="I1060" s="8">
        <f>INDEX(Δεδομένα!E$1:E$13,MATCH('2020'!H1060,Δεδομένα!D$1:D$13,0))</f>
        <v>8</v>
      </c>
      <c r="J1060" s="1">
        <v>43874</v>
      </c>
      <c r="K1060" s="6" t="s">
        <v>324</v>
      </c>
      <c r="L1060" s="36" t="str">
        <f t="shared" si="64"/>
        <v>13/02/2020 16:22</v>
      </c>
      <c r="M1060" s="1">
        <v>43874</v>
      </c>
      <c r="N1060" s="6" t="s">
        <v>252</v>
      </c>
      <c r="O1060" s="36" t="str">
        <f t="shared" si="65"/>
        <v>13/02/2020 17:25</v>
      </c>
      <c r="P1060" s="46">
        <f t="shared" si="66"/>
        <v>4.3750000004365575E-2</v>
      </c>
      <c r="Q1060" s="48">
        <v>0</v>
      </c>
      <c r="R1060" s="47">
        <f t="shared" si="67"/>
        <v>63.000000006286427</v>
      </c>
      <c r="S1060" s="6" t="s">
        <v>842</v>
      </c>
      <c r="T1060" s="6" t="s">
        <v>843</v>
      </c>
      <c r="U1060" s="6" t="s">
        <v>44</v>
      </c>
      <c r="V1060" s="6" t="s">
        <v>2600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0.5</v>
      </c>
      <c r="AC1060" s="7">
        <v>0</v>
      </c>
      <c r="AD1060" s="7">
        <v>0</v>
      </c>
      <c r="AE1060">
        <v>2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</row>
    <row r="1061" spans="1:44" x14ac:dyDescent="0.25">
      <c r="A1061">
        <v>1543155</v>
      </c>
      <c r="B1061">
        <v>726440</v>
      </c>
      <c r="C1061">
        <v>22.109418804200299</v>
      </c>
      <c r="D1061">
        <v>37.045328348499702</v>
      </c>
      <c r="E1061" s="68" t="s">
        <v>937</v>
      </c>
      <c r="F1061" s="8">
        <f>INDEX(Δεδομένα!$P:$P,MATCH('2020'!E1061,Δεδομένα!$O:$O,0))</f>
        <v>143</v>
      </c>
      <c r="G1061" s="6" t="s">
        <v>841</v>
      </c>
      <c r="H1061" s="2" t="str">
        <f>INDEX(Δεδομένα!B$1:B$51,MATCH('2020'!G1061,Δεδομένα!A$1:A$51,0))</f>
        <v>ΠΕΛΛΟΠΟΝΗΣΟΥ</v>
      </c>
      <c r="I1061" s="8">
        <f>INDEX(Δεδομένα!E$1:E$13,MATCH('2020'!H1061,Δεδομένα!D$1:D$13,0))</f>
        <v>8</v>
      </c>
      <c r="J1061" s="1">
        <v>43874</v>
      </c>
      <c r="K1061" s="6" t="s">
        <v>1123</v>
      </c>
      <c r="L1061" s="36" t="str">
        <f t="shared" si="64"/>
        <v>13/02/2020 18:02</v>
      </c>
      <c r="M1061" s="1">
        <v>43874</v>
      </c>
      <c r="N1061" s="6" t="s">
        <v>1461</v>
      </c>
      <c r="O1061" s="36" t="str">
        <f t="shared" si="65"/>
        <v>13/02/2020 18:27</v>
      </c>
      <c r="P1061" s="46">
        <f t="shared" si="66"/>
        <v>1.7361111116770189E-2</v>
      </c>
      <c r="Q1061" s="48">
        <v>0</v>
      </c>
      <c r="R1061" s="47">
        <f t="shared" si="67"/>
        <v>25.000000008149073</v>
      </c>
      <c r="S1061" s="6" t="s">
        <v>842</v>
      </c>
      <c r="T1061" s="6" t="s">
        <v>940</v>
      </c>
      <c r="U1061" s="6" t="s">
        <v>44</v>
      </c>
      <c r="V1061" s="6" t="s">
        <v>2604</v>
      </c>
      <c r="W1061" s="7">
        <v>0</v>
      </c>
      <c r="X1061" s="7">
        <v>0</v>
      </c>
      <c r="Y1061" s="7">
        <v>0</v>
      </c>
      <c r="Z1061" s="7">
        <v>0</v>
      </c>
      <c r="AA1061" s="7">
        <v>0</v>
      </c>
      <c r="AB1061" s="7">
        <v>0</v>
      </c>
      <c r="AC1061" s="7">
        <v>12</v>
      </c>
      <c r="AD1061" s="7">
        <v>0</v>
      </c>
      <c r="AE1061">
        <v>3</v>
      </c>
      <c r="AF1061">
        <v>0</v>
      </c>
      <c r="AG1061">
        <v>0</v>
      </c>
      <c r="AH1061">
        <v>0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</row>
    <row r="1062" spans="1:44" x14ac:dyDescent="0.25">
      <c r="A1062">
        <v>1539492</v>
      </c>
      <c r="B1062">
        <v>726325</v>
      </c>
      <c r="C1062">
        <v>22.224018999390999</v>
      </c>
      <c r="D1062">
        <v>40.702232197262397</v>
      </c>
      <c r="E1062" s="68" t="s">
        <v>873</v>
      </c>
      <c r="F1062" s="8">
        <f>INDEX(Δεδομένα!$P:$P,MATCH('2020'!E1062,Δεδομένα!$O:$O,0))</f>
        <v>61</v>
      </c>
      <c r="G1062" s="6" t="s">
        <v>874</v>
      </c>
      <c r="H1062" s="2" t="str">
        <f>INDEX(Δεδομένα!B$1:B$51,MATCH('2020'!G1062,Δεδομένα!A$1:A$51,0))</f>
        <v>ΚΕΝΤΡΙΚΗΣ ΜΑΚΕΔΟΝΙΑΣ</v>
      </c>
      <c r="I1062" s="8">
        <f>INDEX(Δεδομένα!E$1:E$13,MATCH('2020'!H1062,Δεδομένα!D$1:D$13,0))</f>
        <v>3</v>
      </c>
      <c r="J1062" s="1">
        <v>43874</v>
      </c>
      <c r="K1062" s="6" t="s">
        <v>605</v>
      </c>
      <c r="L1062" s="36" t="str">
        <f t="shared" si="64"/>
        <v>13/02/2020 12:10</v>
      </c>
      <c r="M1062" s="1">
        <v>43874</v>
      </c>
      <c r="N1062" s="6" t="s">
        <v>362</v>
      </c>
      <c r="O1062" s="36" t="str">
        <f t="shared" si="65"/>
        <v>13/02/2020 14:00</v>
      </c>
      <c r="P1062" s="46">
        <f t="shared" si="66"/>
        <v>7.6388888890505768E-2</v>
      </c>
      <c r="Q1062" s="48">
        <v>0</v>
      </c>
      <c r="R1062" s="47">
        <f t="shared" si="67"/>
        <v>110.00000000232831</v>
      </c>
      <c r="S1062" s="6" t="s">
        <v>877</v>
      </c>
      <c r="T1062" s="6" t="s">
        <v>878</v>
      </c>
      <c r="U1062" s="6" t="s">
        <v>73</v>
      </c>
      <c r="V1062" s="6" t="s">
        <v>2582</v>
      </c>
      <c r="W1062" s="7">
        <v>0</v>
      </c>
      <c r="X1062" s="7">
        <v>0</v>
      </c>
      <c r="Y1062" s="7">
        <v>0</v>
      </c>
      <c r="Z1062" s="7">
        <v>0.2</v>
      </c>
      <c r="AA1062" s="7">
        <v>0</v>
      </c>
      <c r="AB1062" s="7">
        <v>0</v>
      </c>
      <c r="AC1062" s="7">
        <v>0</v>
      </c>
      <c r="AD1062" s="7">
        <v>0</v>
      </c>
      <c r="AE1062">
        <v>2</v>
      </c>
      <c r="AF1062">
        <v>0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</row>
    <row r="1063" spans="1:44" x14ac:dyDescent="0.25">
      <c r="A1063">
        <v>1539513</v>
      </c>
      <c r="B1063">
        <v>726418</v>
      </c>
      <c r="C1063">
        <v>22.349854975218602</v>
      </c>
      <c r="D1063">
        <v>40.769860387715198</v>
      </c>
      <c r="E1063" s="68" t="s">
        <v>873</v>
      </c>
      <c r="F1063" s="8">
        <f>INDEX(Δεδομένα!$P:$P,MATCH('2020'!E1063,Δεδομένα!$O:$O,0))</f>
        <v>61</v>
      </c>
      <c r="G1063" s="6" t="s">
        <v>874</v>
      </c>
      <c r="H1063" s="2" t="str">
        <f>INDEX(Δεδομένα!B$1:B$51,MATCH('2020'!G1063,Δεδομένα!A$1:A$51,0))</f>
        <v>ΚΕΝΤΡΙΚΗΣ ΜΑΚΕΔΟΝΙΑΣ</v>
      </c>
      <c r="I1063" s="8">
        <f>INDEX(Δεδομένα!E$1:E$13,MATCH('2020'!H1063,Δεδομένα!D$1:D$13,0))</f>
        <v>3</v>
      </c>
      <c r="J1063" s="1">
        <v>43874</v>
      </c>
      <c r="K1063" s="6" t="s">
        <v>70</v>
      </c>
      <c r="L1063" s="36" t="str">
        <f t="shared" si="64"/>
        <v>13/02/2020 16:43</v>
      </c>
      <c r="M1063" s="1">
        <v>43874</v>
      </c>
      <c r="N1063" s="6" t="s">
        <v>1057</v>
      </c>
      <c r="O1063" s="36" t="str">
        <f t="shared" si="65"/>
        <v>13/02/2020 17:26</v>
      </c>
      <c r="P1063" s="46">
        <f t="shared" si="66"/>
        <v>2.9861111113859806E-2</v>
      </c>
      <c r="Q1063" s="48">
        <v>0</v>
      </c>
      <c r="R1063" s="47">
        <f t="shared" si="67"/>
        <v>43.000000003958121</v>
      </c>
      <c r="S1063" s="6" t="s">
        <v>877</v>
      </c>
      <c r="T1063" s="6" t="s">
        <v>878</v>
      </c>
      <c r="U1063" s="6" t="s">
        <v>1366</v>
      </c>
      <c r="V1063" s="6" t="s">
        <v>2070</v>
      </c>
      <c r="W1063" s="7">
        <v>0</v>
      </c>
      <c r="X1063" s="7">
        <v>0</v>
      </c>
      <c r="Y1063" s="7">
        <v>0</v>
      </c>
      <c r="Z1063" s="7">
        <v>0</v>
      </c>
      <c r="AA1063" s="7">
        <v>0.3</v>
      </c>
      <c r="AB1063" s="7">
        <v>0</v>
      </c>
      <c r="AC1063" s="7">
        <v>0</v>
      </c>
      <c r="AD1063" s="7">
        <v>0</v>
      </c>
      <c r="AE1063">
        <v>2</v>
      </c>
      <c r="AF1063">
        <v>0</v>
      </c>
      <c r="AG1063">
        <v>0</v>
      </c>
      <c r="AH1063">
        <v>0</v>
      </c>
      <c r="AI1063">
        <v>0</v>
      </c>
      <c r="AJ1063">
        <v>1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</row>
    <row r="1064" spans="1:44" x14ac:dyDescent="0.25">
      <c r="A1064">
        <v>1539523</v>
      </c>
      <c r="B1064">
        <v>726422</v>
      </c>
      <c r="C1064">
        <v>22.472296604174002</v>
      </c>
      <c r="D1064">
        <v>40.782189344815798</v>
      </c>
      <c r="E1064" s="68" t="s">
        <v>873</v>
      </c>
      <c r="F1064" s="8">
        <f>INDEX(Δεδομένα!$P:$P,MATCH('2020'!E1064,Δεδομένα!$O:$O,0))</f>
        <v>61</v>
      </c>
      <c r="G1064" s="6" t="s">
        <v>874</v>
      </c>
      <c r="H1064" s="2" t="str">
        <f>INDEX(Δεδομένα!B$1:B$51,MATCH('2020'!G1064,Δεδομένα!A$1:A$51,0))</f>
        <v>ΚΕΝΤΡΙΚΗΣ ΜΑΚΕΔΟΝΙΑΣ</v>
      </c>
      <c r="I1064" s="8">
        <f>INDEX(Δεδομένα!E$1:E$13,MATCH('2020'!H1064,Δεδομένα!D$1:D$13,0))</f>
        <v>3</v>
      </c>
      <c r="J1064" s="1">
        <v>43874</v>
      </c>
      <c r="K1064" s="6" t="s">
        <v>2071</v>
      </c>
      <c r="L1064" s="36" t="str">
        <f t="shared" si="64"/>
        <v>13/02/2020 17:06</v>
      </c>
      <c r="M1064" s="1">
        <v>43874</v>
      </c>
      <c r="N1064" s="6" t="s">
        <v>2365</v>
      </c>
      <c r="O1064" s="36" t="str">
        <f t="shared" si="65"/>
        <v>13/02/2020 17:13</v>
      </c>
      <c r="P1064" s="46">
        <f t="shared" si="66"/>
        <v>4.8611111124046147E-3</v>
      </c>
      <c r="Q1064" s="48">
        <v>0</v>
      </c>
      <c r="R1064" s="47">
        <f t="shared" si="67"/>
        <v>7.0000000018626451</v>
      </c>
      <c r="S1064" s="6" t="s">
        <v>877</v>
      </c>
      <c r="T1064" s="6" t="s">
        <v>878</v>
      </c>
      <c r="U1064" s="6" t="s">
        <v>1161</v>
      </c>
      <c r="V1064" s="6" t="s">
        <v>2601</v>
      </c>
      <c r="W1064" s="7">
        <v>0</v>
      </c>
      <c r="X1064" s="7">
        <v>0</v>
      </c>
      <c r="Y1064" s="7">
        <v>0</v>
      </c>
      <c r="Z1064" s="7">
        <v>0</v>
      </c>
      <c r="AA1064" s="7">
        <v>0.2</v>
      </c>
      <c r="AB1064" s="7">
        <v>0</v>
      </c>
      <c r="AC1064" s="7">
        <v>0</v>
      </c>
      <c r="AD1064" s="7">
        <v>0</v>
      </c>
      <c r="AE1064">
        <v>2</v>
      </c>
      <c r="AF1064">
        <v>0</v>
      </c>
      <c r="AG1064">
        <v>0</v>
      </c>
      <c r="AH1064">
        <v>0</v>
      </c>
      <c r="AI1064">
        <v>0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</row>
    <row r="1065" spans="1:44" x14ac:dyDescent="0.25">
      <c r="A1065">
        <v>1539530</v>
      </c>
      <c r="B1065">
        <v>726442</v>
      </c>
      <c r="C1065">
        <v>22.563123132781001</v>
      </c>
      <c r="D1065">
        <v>40.812601707621297</v>
      </c>
      <c r="E1065" s="68" t="s">
        <v>1668</v>
      </c>
      <c r="F1065" s="8">
        <f>INDEX(Δεδομένα!$P:$P,MATCH('2020'!E1065,Δεδομένα!$O:$O,0))</f>
        <v>257</v>
      </c>
      <c r="G1065" s="6" t="s">
        <v>874</v>
      </c>
      <c r="H1065" s="2" t="str">
        <f>INDEX(Δεδομένα!B$1:B$51,MATCH('2020'!G1065,Δεδομένα!A$1:A$51,0))</f>
        <v>ΚΕΝΤΡΙΚΗΣ ΜΑΚΕΔΟΝΙΑΣ</v>
      </c>
      <c r="I1065" s="8">
        <f>INDEX(Δεδομένα!E$1:E$13,MATCH('2020'!H1065,Δεδομένα!D$1:D$13,0))</f>
        <v>3</v>
      </c>
      <c r="J1065" s="1">
        <v>43874</v>
      </c>
      <c r="K1065" s="6" t="s">
        <v>85</v>
      </c>
      <c r="L1065" s="36" t="str">
        <f t="shared" si="64"/>
        <v>13/02/2020 17:50</v>
      </c>
      <c r="M1065" s="1">
        <v>43874</v>
      </c>
      <c r="N1065" s="6" t="s">
        <v>2605</v>
      </c>
      <c r="O1065" s="36" t="str">
        <f t="shared" si="65"/>
        <v>13/02/2020 18:03</v>
      </c>
      <c r="P1065" s="46">
        <f t="shared" si="66"/>
        <v>9.0277777781011537E-3</v>
      </c>
      <c r="Q1065" s="48">
        <v>0</v>
      </c>
      <c r="R1065" s="47">
        <f t="shared" si="67"/>
        <v>13.000000000465661</v>
      </c>
      <c r="S1065" s="6" t="s">
        <v>877</v>
      </c>
      <c r="T1065" s="6" t="s">
        <v>878</v>
      </c>
      <c r="U1065" s="6" t="s">
        <v>1997</v>
      </c>
      <c r="V1065" s="6" t="s">
        <v>2531</v>
      </c>
      <c r="W1065" s="7">
        <v>0</v>
      </c>
      <c r="X1065" s="7">
        <v>0</v>
      </c>
      <c r="Y1065" s="7">
        <v>0</v>
      </c>
      <c r="Z1065" s="7">
        <v>0</v>
      </c>
      <c r="AA1065" s="7">
        <v>0.1</v>
      </c>
      <c r="AB1065" s="7">
        <v>0</v>
      </c>
      <c r="AC1065" s="7">
        <v>0</v>
      </c>
      <c r="AD1065" s="7">
        <v>0</v>
      </c>
      <c r="AE1065">
        <v>2</v>
      </c>
      <c r="AF1065">
        <v>0</v>
      </c>
      <c r="AG1065">
        <v>0</v>
      </c>
      <c r="AH1065">
        <v>0</v>
      </c>
      <c r="AI1065">
        <v>0</v>
      </c>
      <c r="AJ1065">
        <v>1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</row>
    <row r="1066" spans="1:44" x14ac:dyDescent="0.25">
      <c r="A1066">
        <v>1541185</v>
      </c>
      <c r="B1066">
        <v>726376</v>
      </c>
      <c r="C1066">
        <v>22.429453894745599</v>
      </c>
      <c r="D1066">
        <v>38.677322350149197</v>
      </c>
      <c r="E1066" s="68" t="s">
        <v>1863</v>
      </c>
      <c r="F1066" s="8">
        <f>INDEX(Δεδομένα!$P:$P,MATCH('2020'!E1066,Δεδομένα!$O:$O,0))</f>
        <v>173</v>
      </c>
      <c r="G1066" s="6" t="s">
        <v>432</v>
      </c>
      <c r="H1066" s="2" t="str">
        <f>INDEX(Δεδομένα!B$1:B$51,MATCH('2020'!G1066,Δεδομένα!A$1:A$51,0))</f>
        <v>ΣΤΕΡΕΑΣ ΕΛΛΑΔΟΣ</v>
      </c>
      <c r="I1066" s="8">
        <f>INDEX(Δεδομένα!E$1:E$13,MATCH('2020'!H1066,Δεδομένα!D$1:D$13,0))</f>
        <v>9</v>
      </c>
      <c r="J1066" s="1">
        <v>43874</v>
      </c>
      <c r="K1066" s="6" t="s">
        <v>542</v>
      </c>
      <c r="L1066" s="36" t="str">
        <f t="shared" si="64"/>
        <v>13/02/2020 14:30</v>
      </c>
      <c r="M1066" s="1">
        <v>43874</v>
      </c>
      <c r="N1066" s="6" t="s">
        <v>1414</v>
      </c>
      <c r="O1066" s="36" t="str">
        <f t="shared" si="65"/>
        <v>13/02/2020 15:22</v>
      </c>
      <c r="P1066" s="46">
        <f t="shared" si="66"/>
        <v>3.6111111112404615E-2</v>
      </c>
      <c r="Q1066" s="48">
        <v>0</v>
      </c>
      <c r="R1066" s="47">
        <f t="shared" si="67"/>
        <v>52.000000001862645</v>
      </c>
      <c r="S1066" s="6" t="s">
        <v>2592</v>
      </c>
      <c r="T1066" s="6" t="s">
        <v>435</v>
      </c>
      <c r="U1066" s="6" t="s">
        <v>2593</v>
      </c>
      <c r="V1066" s="6" t="s">
        <v>2593</v>
      </c>
      <c r="W1066" s="7">
        <v>0</v>
      </c>
      <c r="X1066" s="7">
        <v>0</v>
      </c>
      <c r="Y1066" s="7">
        <v>0</v>
      </c>
      <c r="Z1066" s="7">
        <v>0</v>
      </c>
      <c r="AA1066" s="7">
        <v>0</v>
      </c>
      <c r="AB1066" s="7">
        <v>0.1</v>
      </c>
      <c r="AC1066" s="7">
        <v>0</v>
      </c>
      <c r="AD1066" s="7">
        <v>0</v>
      </c>
      <c r="AE1066">
        <v>2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</row>
    <row r="1067" spans="1:44" x14ac:dyDescent="0.25">
      <c r="A1067">
        <v>1541532</v>
      </c>
      <c r="B1067">
        <v>726624</v>
      </c>
      <c r="C1067">
        <v>22.8952852760961</v>
      </c>
      <c r="D1067">
        <v>37.194923324078403</v>
      </c>
      <c r="E1067" s="68" t="s">
        <v>2625</v>
      </c>
      <c r="F1067" s="8">
        <f>INDEX(Δεδομένα!$P:$P,MATCH('2020'!E1067,Δεδομένα!$O:$O,0))</f>
        <v>140</v>
      </c>
      <c r="G1067" s="6" t="s">
        <v>932</v>
      </c>
      <c r="H1067" s="2" t="str">
        <f>INDEX(Δεδομένα!B$1:B$51,MATCH('2020'!G1067,Δεδομένα!A$1:A$51,0))</f>
        <v>ΠΕΛΛΟΠΟΝΗΣΟΥ</v>
      </c>
      <c r="I1067" s="8">
        <f>INDEX(Δεδομένα!E$1:E$13,MATCH('2020'!H1067,Δεδομένα!D$1:D$13,0))</f>
        <v>8</v>
      </c>
      <c r="J1067" s="1">
        <v>43875</v>
      </c>
      <c r="K1067" s="6" t="s">
        <v>231</v>
      </c>
      <c r="L1067" s="36" t="str">
        <f t="shared" si="64"/>
        <v>14/02/2020 17:20</v>
      </c>
      <c r="M1067" s="1">
        <v>43875</v>
      </c>
      <c r="N1067" s="6" t="s">
        <v>209</v>
      </c>
      <c r="O1067" s="36" t="str">
        <f t="shared" si="65"/>
        <v>14/02/2020 18:30</v>
      </c>
      <c r="P1067" s="46">
        <f t="shared" si="66"/>
        <v>4.8611111116770189E-2</v>
      </c>
      <c r="Q1067" s="48">
        <v>0</v>
      </c>
      <c r="R1067" s="47">
        <f t="shared" si="67"/>
        <v>70.000000008149073</v>
      </c>
      <c r="S1067" s="6" t="s">
        <v>1247</v>
      </c>
      <c r="T1067" s="6" t="s">
        <v>2468</v>
      </c>
      <c r="U1067" s="6" t="s">
        <v>44</v>
      </c>
      <c r="V1067" s="6" t="s">
        <v>2626</v>
      </c>
      <c r="W1067" s="7">
        <v>0</v>
      </c>
      <c r="X1067" s="7">
        <v>0</v>
      </c>
      <c r="Y1067" s="7">
        <v>0</v>
      </c>
      <c r="Z1067" s="7">
        <v>0</v>
      </c>
      <c r="AA1067" s="7">
        <v>0</v>
      </c>
      <c r="AB1067" s="7">
        <v>0.03</v>
      </c>
      <c r="AC1067" s="7">
        <v>0</v>
      </c>
      <c r="AD1067" s="7">
        <v>0</v>
      </c>
      <c r="AE1067">
        <v>2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</row>
    <row r="1068" spans="1:44" x14ac:dyDescent="0.25">
      <c r="A1068">
        <v>1539962</v>
      </c>
      <c r="B1068">
        <v>724668</v>
      </c>
      <c r="C1068">
        <v>23.731368299320899</v>
      </c>
      <c r="D1068">
        <v>38.008877195054701</v>
      </c>
      <c r="E1068" s="68" t="s">
        <v>2057</v>
      </c>
      <c r="F1068" s="8">
        <f>INDEX(Δεδομένα!$P:$P,MATCH('2020'!E1068,Δεδομένα!$O:$O,0))</f>
        <v>239</v>
      </c>
      <c r="G1068" s="6" t="s">
        <v>1600</v>
      </c>
      <c r="H1068" s="2" t="str">
        <f>INDEX(Δεδομένα!B$1:B$51,MATCH('2020'!G1068,Δεδομένα!A$1:A$51,0))</f>
        <v>ΙΟΝΙΩΝ ΝΗΣΩΝ</v>
      </c>
      <c r="I1068" s="8">
        <f>INDEX(Δεδομένα!E$1:E$13,MATCH('2020'!H1068,Δεδομένα!D$1:D$13,0))</f>
        <v>13</v>
      </c>
      <c r="J1068" s="1">
        <v>43875</v>
      </c>
      <c r="K1068" s="6" t="s">
        <v>358</v>
      </c>
      <c r="L1068" s="36" t="str">
        <f t="shared" si="64"/>
        <v>14/02/2020 20:10</v>
      </c>
      <c r="M1068" s="1">
        <v>43875</v>
      </c>
      <c r="N1068" s="6" t="s">
        <v>392</v>
      </c>
      <c r="O1068" s="36" t="str">
        <f t="shared" si="65"/>
        <v>14/02/2020 21:00</v>
      </c>
      <c r="P1068" s="46">
        <f t="shared" si="66"/>
        <v>3.4722222218988463E-2</v>
      </c>
      <c r="Q1068" s="48">
        <v>0</v>
      </c>
      <c r="R1068" s="47">
        <f t="shared" si="67"/>
        <v>49.999999995343387</v>
      </c>
      <c r="S1068" s="6" t="s">
        <v>44</v>
      </c>
      <c r="T1068" s="6" t="s">
        <v>1601</v>
      </c>
      <c r="U1068" s="6" t="s">
        <v>44</v>
      </c>
      <c r="V1068" s="6" t="s">
        <v>2354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0.01</v>
      </c>
      <c r="AC1068" s="7">
        <v>0</v>
      </c>
      <c r="AD1068" s="7">
        <v>0</v>
      </c>
      <c r="AE1068">
        <v>2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</row>
    <row r="1069" spans="1:44" x14ac:dyDescent="0.25">
      <c r="A1069">
        <v>1539593</v>
      </c>
      <c r="B1069">
        <v>726508</v>
      </c>
      <c r="C1069">
        <v>20.2348828053109</v>
      </c>
      <c r="D1069">
        <v>39.5914420172153</v>
      </c>
      <c r="E1069" s="68" t="s">
        <v>1197</v>
      </c>
      <c r="F1069" s="8">
        <f>INDEX(Δεδομένα!$P:$P,MATCH('2020'!E1069,Δεδομένα!$O:$O,0))</f>
        <v>90</v>
      </c>
      <c r="G1069" s="6" t="s">
        <v>1149</v>
      </c>
      <c r="H1069" s="2" t="str">
        <f>INDEX(Δεδομένα!B$1:B$51,MATCH('2020'!G1069,Δεδομένα!A$1:A$51,0))</f>
        <v>ΗΠΕΙΡΟΥ</v>
      </c>
      <c r="I1069" s="8">
        <f>INDEX(Δεδομένα!E$1:E$13,MATCH('2020'!H1069,Δεδομένα!D$1:D$13,0))</f>
        <v>5</v>
      </c>
      <c r="J1069" s="1">
        <v>43875</v>
      </c>
      <c r="K1069" s="6" t="s">
        <v>2614</v>
      </c>
      <c r="L1069" s="36" t="str">
        <f t="shared" si="64"/>
        <v>14/02/2020 00:44</v>
      </c>
      <c r="M1069" s="1">
        <v>43875</v>
      </c>
      <c r="N1069" s="6" t="s">
        <v>2615</v>
      </c>
      <c r="O1069" s="36" t="str">
        <f t="shared" si="65"/>
        <v>14/02/2020 01:23</v>
      </c>
      <c r="P1069" s="46">
        <f t="shared" si="66"/>
        <v>2.7083333334303461E-2</v>
      </c>
      <c r="Q1069" s="48">
        <v>0</v>
      </c>
      <c r="R1069" s="47">
        <f t="shared" si="67"/>
        <v>39.000000001396984</v>
      </c>
      <c r="S1069" s="6" t="s">
        <v>1149</v>
      </c>
      <c r="T1069" s="6" t="s">
        <v>1150</v>
      </c>
      <c r="U1069" s="6" t="s">
        <v>44</v>
      </c>
      <c r="V1069" s="6" t="s">
        <v>2343</v>
      </c>
      <c r="W1069" s="7">
        <v>0</v>
      </c>
      <c r="X1069" s="7">
        <v>0</v>
      </c>
      <c r="Y1069" s="7">
        <v>0</v>
      </c>
      <c r="Z1069" s="7">
        <v>0</v>
      </c>
      <c r="AA1069" s="7">
        <v>0</v>
      </c>
      <c r="AB1069" s="7">
        <v>0</v>
      </c>
      <c r="AC1069" s="7">
        <v>0.5</v>
      </c>
      <c r="AD1069" s="7">
        <v>0</v>
      </c>
      <c r="AE1069">
        <v>2</v>
      </c>
      <c r="AF1069">
        <v>0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</row>
    <row r="1070" spans="1:44" x14ac:dyDescent="0.25">
      <c r="A1070">
        <v>1540310</v>
      </c>
      <c r="B1070">
        <v>726605</v>
      </c>
      <c r="C1070">
        <v>24.062817854678201</v>
      </c>
      <c r="D1070">
        <v>40.844270336885899</v>
      </c>
      <c r="E1070" s="68" t="s">
        <v>76</v>
      </c>
      <c r="F1070" s="8">
        <f>INDEX(Δεδομένα!$P:$P,MATCH('2020'!E1070,Δεδομένα!$O:$O,0))</f>
        <v>25</v>
      </c>
      <c r="G1070" s="6" t="s">
        <v>77</v>
      </c>
      <c r="H1070" s="2" t="str">
        <f>INDEX(Δεδομένα!B$1:B$51,MATCH('2020'!G1070,Δεδομένα!A$1:A$51,0))</f>
        <v>ΑΝΑΤΟΛΙΚΗΣ ΜΑΚΕΔΟΝΙΑΣ ΚΑΙ ΘΡΑΚΗΣ</v>
      </c>
      <c r="I1070" s="8">
        <f>INDEX(Δεδομένα!E$1:E$13,MATCH('2020'!H1070,Δεδομένα!D$1:D$13,0))</f>
        <v>2</v>
      </c>
      <c r="J1070" s="1">
        <v>43875</v>
      </c>
      <c r="K1070" s="6" t="s">
        <v>1160</v>
      </c>
      <c r="L1070" s="36" t="str">
        <f t="shared" si="64"/>
        <v>14/02/2020 14:21</v>
      </c>
      <c r="M1070" s="1">
        <v>43875</v>
      </c>
      <c r="N1070" s="6" t="s">
        <v>750</v>
      </c>
      <c r="O1070" s="36" t="str">
        <f t="shared" si="65"/>
        <v>14/02/2020 16:45</v>
      </c>
      <c r="P1070" s="46">
        <f t="shared" si="66"/>
        <v>9.9999999998544808E-2</v>
      </c>
      <c r="Q1070" s="48">
        <v>0</v>
      </c>
      <c r="R1070" s="47">
        <f t="shared" si="67"/>
        <v>143.99999999790452</v>
      </c>
      <c r="S1070" s="6" t="s">
        <v>77</v>
      </c>
      <c r="T1070" s="6" t="s">
        <v>80</v>
      </c>
      <c r="U1070" s="6" t="s">
        <v>44</v>
      </c>
      <c r="V1070" s="6" t="s">
        <v>2622</v>
      </c>
      <c r="W1070" s="7">
        <v>0</v>
      </c>
      <c r="X1070" s="7">
        <v>0</v>
      </c>
      <c r="Y1070" s="7">
        <v>0</v>
      </c>
      <c r="Z1070" s="7">
        <v>0</v>
      </c>
      <c r="AA1070" s="7">
        <v>0</v>
      </c>
      <c r="AB1070" s="7">
        <v>0</v>
      </c>
      <c r="AC1070" s="7">
        <v>0.5</v>
      </c>
      <c r="AD1070" s="7">
        <v>0</v>
      </c>
      <c r="AE1070">
        <v>2</v>
      </c>
      <c r="AF1070">
        <v>0</v>
      </c>
      <c r="AG1070">
        <v>0</v>
      </c>
      <c r="AH1070">
        <v>0</v>
      </c>
      <c r="AI1070">
        <v>0</v>
      </c>
      <c r="AJ1070">
        <v>1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</row>
    <row r="1071" spans="1:44" x14ac:dyDescent="0.25">
      <c r="A1071">
        <v>1539762</v>
      </c>
      <c r="B1071">
        <v>726694</v>
      </c>
      <c r="C1071">
        <v>21.584728272130299</v>
      </c>
      <c r="D1071">
        <v>39.4102781770262</v>
      </c>
      <c r="E1071" s="68" t="s">
        <v>1279</v>
      </c>
      <c r="F1071" s="8">
        <f>INDEX(Δεδομένα!$P:$P,MATCH('2020'!E1071,Δεδομένα!$O:$O,0))</f>
        <v>117</v>
      </c>
      <c r="G1071" s="6" t="s">
        <v>294</v>
      </c>
      <c r="H1071" s="2" t="str">
        <f>INDEX(Δεδομένα!B$1:B$51,MATCH('2020'!G1071,Δεδομένα!A$1:A$51,0))</f>
        <v>ΘΕΣΣΑΛΙΑΣ</v>
      </c>
      <c r="I1071" s="8">
        <f>INDEX(Δεδομένα!E$1:E$13,MATCH('2020'!H1071,Δεδομένα!D$1:D$13,0))</f>
        <v>6</v>
      </c>
      <c r="J1071" s="1">
        <v>43875</v>
      </c>
      <c r="K1071" s="6" t="s">
        <v>259</v>
      </c>
      <c r="L1071" s="36" t="str">
        <f t="shared" si="64"/>
        <v>14/02/2020 19:00</v>
      </c>
      <c r="M1071" s="1">
        <v>43876</v>
      </c>
      <c r="N1071" s="6" t="s">
        <v>2627</v>
      </c>
      <c r="O1071" s="36" t="str">
        <f t="shared" si="65"/>
        <v>15/02/2020 10:02</v>
      </c>
      <c r="P1071" s="46">
        <f t="shared" si="66"/>
        <v>0.62638888889341615</v>
      </c>
      <c r="Q1071" s="48">
        <v>0</v>
      </c>
      <c r="R1071" s="47">
        <f t="shared" si="67"/>
        <v>902.00000000651926</v>
      </c>
      <c r="S1071" s="6" t="s">
        <v>1282</v>
      </c>
      <c r="T1071" s="6" t="s">
        <v>1283</v>
      </c>
      <c r="U1071" s="6" t="s">
        <v>44</v>
      </c>
      <c r="V1071" s="6" t="s">
        <v>2628</v>
      </c>
      <c r="W1071" s="7">
        <v>0</v>
      </c>
      <c r="X1071" s="7">
        <v>0.1</v>
      </c>
      <c r="Y1071" s="7">
        <v>0</v>
      </c>
      <c r="Z1071" s="7">
        <v>0</v>
      </c>
      <c r="AA1071" s="7">
        <v>0</v>
      </c>
      <c r="AB1071" s="7">
        <v>0</v>
      </c>
      <c r="AC1071" s="7">
        <v>0</v>
      </c>
      <c r="AD1071" s="7">
        <v>0</v>
      </c>
      <c r="AE1071">
        <v>4</v>
      </c>
      <c r="AF1071">
        <v>0</v>
      </c>
      <c r="AG1071">
        <v>0</v>
      </c>
      <c r="AH1071">
        <v>0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</row>
    <row r="1072" spans="1:44" x14ac:dyDescent="0.25">
      <c r="A1072">
        <v>1562371</v>
      </c>
      <c r="B1072">
        <v>726607</v>
      </c>
      <c r="C1072">
        <v>22.706939222919601</v>
      </c>
      <c r="D1072">
        <v>37.8942041801145</v>
      </c>
      <c r="E1072" s="68" t="s">
        <v>810</v>
      </c>
      <c r="F1072" s="8">
        <f>INDEX(Δεδομένα!$P:$P,MATCH('2020'!E1072,Δεδομένα!$O:$O,0))</f>
        <v>157</v>
      </c>
      <c r="G1072" s="6" t="s">
        <v>391</v>
      </c>
      <c r="H1072" s="2" t="str">
        <f>INDEX(Δεδομένα!B$1:B$51,MATCH('2020'!G1072,Δεδομένα!A$1:A$51,0))</f>
        <v>ΠΕΛΛΟΠΟΝΗΣΟΥ</v>
      </c>
      <c r="I1072" s="8">
        <f>INDEX(Δεδομένα!E$1:E$13,MATCH('2020'!H1072,Δεδομένα!D$1:D$13,0))</f>
        <v>8</v>
      </c>
      <c r="J1072" s="1">
        <v>43875</v>
      </c>
      <c r="K1072" s="6" t="s">
        <v>197</v>
      </c>
      <c r="L1072" s="36" t="str">
        <f t="shared" si="64"/>
        <v>14/02/2020 14:26</v>
      </c>
      <c r="M1072" s="1">
        <v>43875</v>
      </c>
      <c r="N1072" s="6" t="s">
        <v>926</v>
      </c>
      <c r="O1072" s="36" t="str">
        <f t="shared" si="65"/>
        <v>14/02/2020 15:35</v>
      </c>
      <c r="P1072" s="46">
        <f t="shared" si="66"/>
        <v>4.7916666662786156E-2</v>
      </c>
      <c r="Q1072" s="48">
        <v>0</v>
      </c>
      <c r="R1072" s="47">
        <f t="shared" si="67"/>
        <v>68.999999994412065</v>
      </c>
      <c r="S1072" s="6" t="s">
        <v>44</v>
      </c>
      <c r="T1072" s="6" t="s">
        <v>812</v>
      </c>
      <c r="U1072" s="6" t="s">
        <v>44</v>
      </c>
      <c r="V1072" s="6" t="s">
        <v>2623</v>
      </c>
      <c r="W1072" s="7">
        <v>0</v>
      </c>
      <c r="X1072" s="7">
        <v>0</v>
      </c>
      <c r="Y1072" s="7">
        <v>0</v>
      </c>
      <c r="Z1072" s="7">
        <v>0</v>
      </c>
      <c r="AA1072" s="7">
        <v>0</v>
      </c>
      <c r="AB1072" s="7">
        <v>0</v>
      </c>
      <c r="AC1072" s="7">
        <v>0</v>
      </c>
      <c r="AD1072" s="7">
        <v>0</v>
      </c>
      <c r="AE1072">
        <v>2</v>
      </c>
      <c r="AF1072">
        <v>0</v>
      </c>
      <c r="AG1072">
        <v>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</row>
    <row r="1073" spans="1:44" x14ac:dyDescent="0.25">
      <c r="A1073">
        <v>1540422</v>
      </c>
      <c r="B1073">
        <v>726561</v>
      </c>
      <c r="C1073">
        <v>22.627377113243298</v>
      </c>
      <c r="D1073">
        <v>36.809670947450797</v>
      </c>
      <c r="E1073" s="68" t="s">
        <v>822</v>
      </c>
      <c r="F1073" s="8">
        <f>INDEX(Δεδομένα!$P:$P,MATCH('2020'!E1073,Δεδομένα!$O:$O,0))</f>
        <v>149</v>
      </c>
      <c r="G1073" s="6" t="s">
        <v>369</v>
      </c>
      <c r="H1073" s="2" t="str">
        <f>INDEX(Δεδομένα!B$1:B$51,MATCH('2020'!G1073,Δεδομένα!A$1:A$51,0))</f>
        <v>ΠΕΛΛΟΠΟΝΗΣΟΥ</v>
      </c>
      <c r="I1073" s="8">
        <f>INDEX(Δεδομένα!E$1:E$13,MATCH('2020'!H1073,Δεδομένα!D$1:D$13,0))</f>
        <v>8</v>
      </c>
      <c r="J1073" s="1">
        <v>43875</v>
      </c>
      <c r="K1073" s="6" t="s">
        <v>1089</v>
      </c>
      <c r="L1073" s="36" t="str">
        <f t="shared" si="64"/>
        <v>14/02/2020 10:10</v>
      </c>
      <c r="M1073" s="1">
        <v>43875</v>
      </c>
      <c r="N1073" s="6" t="s">
        <v>138</v>
      </c>
      <c r="O1073" s="36" t="str">
        <f t="shared" si="65"/>
        <v>14/02/2020 11:00</v>
      </c>
      <c r="P1073" s="46">
        <f t="shared" si="66"/>
        <v>3.4722222226264421E-2</v>
      </c>
      <c r="Q1073" s="48">
        <v>0</v>
      </c>
      <c r="R1073" s="47">
        <f t="shared" si="67"/>
        <v>50.000000005820766</v>
      </c>
      <c r="S1073" s="6" t="s">
        <v>372</v>
      </c>
      <c r="T1073" s="6" t="s">
        <v>373</v>
      </c>
      <c r="U1073" s="6" t="s">
        <v>44</v>
      </c>
      <c r="V1073" s="6" t="s">
        <v>374</v>
      </c>
      <c r="W1073" s="7">
        <v>0</v>
      </c>
      <c r="X1073" s="7">
        <v>0</v>
      </c>
      <c r="Y1073" s="7">
        <v>0</v>
      </c>
      <c r="Z1073" s="7">
        <v>0</v>
      </c>
      <c r="AA1073" s="7">
        <v>0.1</v>
      </c>
      <c r="AB1073" s="7">
        <v>0</v>
      </c>
      <c r="AC1073" s="7">
        <v>0</v>
      </c>
      <c r="AD1073" s="7">
        <v>0</v>
      </c>
      <c r="AE1073">
        <v>2</v>
      </c>
      <c r="AF1073">
        <v>0</v>
      </c>
      <c r="AG1073">
        <v>0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</row>
    <row r="1074" spans="1:44" x14ac:dyDescent="0.25">
      <c r="A1074">
        <v>1545148</v>
      </c>
      <c r="B1074">
        <v>726590</v>
      </c>
      <c r="C1074">
        <v>21.969497125561901</v>
      </c>
      <c r="D1074">
        <v>37.268366339066901</v>
      </c>
      <c r="E1074" s="68" t="s">
        <v>840</v>
      </c>
      <c r="F1074" s="8">
        <f>INDEX(Δεδομένα!$P:$P,MATCH('2020'!E1074,Δεδομένα!$O:$O,0))</f>
        <v>144</v>
      </c>
      <c r="G1074" s="6" t="s">
        <v>841</v>
      </c>
      <c r="H1074" s="2" t="str">
        <f>INDEX(Δεδομένα!B$1:B$51,MATCH('2020'!G1074,Δεδομένα!A$1:A$51,0))</f>
        <v>ΠΕΛΛΟΠΟΝΗΣΟΥ</v>
      </c>
      <c r="I1074" s="8">
        <f>INDEX(Δεδομένα!E$1:E$13,MATCH('2020'!H1074,Δεδομένα!D$1:D$13,0))</f>
        <v>8</v>
      </c>
      <c r="J1074" s="1">
        <v>43875</v>
      </c>
      <c r="K1074" s="6" t="s">
        <v>577</v>
      </c>
      <c r="L1074" s="36" t="str">
        <f t="shared" si="64"/>
        <v>14/02/2020 12:45</v>
      </c>
      <c r="M1074" s="1">
        <v>43875</v>
      </c>
      <c r="N1074" s="6" t="s">
        <v>387</v>
      </c>
      <c r="O1074" s="36" t="str">
        <f t="shared" si="65"/>
        <v>14/02/2020 14:44</v>
      </c>
      <c r="P1074" s="46">
        <f t="shared" si="66"/>
        <v>8.2638888889050577E-2</v>
      </c>
      <c r="Q1074" s="48">
        <v>0</v>
      </c>
      <c r="R1074" s="47">
        <f t="shared" si="67"/>
        <v>119.00000000023283</v>
      </c>
      <c r="S1074" s="6" t="s">
        <v>842</v>
      </c>
      <c r="T1074" s="6" t="s">
        <v>843</v>
      </c>
      <c r="U1074" s="6" t="s">
        <v>44</v>
      </c>
      <c r="V1074" s="6" t="s">
        <v>2618</v>
      </c>
      <c r="W1074" s="7">
        <v>0</v>
      </c>
      <c r="X1074" s="7">
        <v>0</v>
      </c>
      <c r="Y1074" s="7">
        <v>0</v>
      </c>
      <c r="Z1074" s="7">
        <v>0</v>
      </c>
      <c r="AA1074" s="7">
        <v>0.3</v>
      </c>
      <c r="AB1074" s="7">
        <v>0</v>
      </c>
      <c r="AC1074" s="7">
        <v>0</v>
      </c>
      <c r="AD1074" s="7">
        <v>0</v>
      </c>
      <c r="AE1074">
        <v>5</v>
      </c>
      <c r="AF1074">
        <v>0</v>
      </c>
      <c r="AG1074">
        <v>0</v>
      </c>
      <c r="AH1074">
        <v>0</v>
      </c>
      <c r="AI1074">
        <v>0</v>
      </c>
      <c r="AJ1074">
        <v>3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</row>
    <row r="1075" spans="1:44" x14ac:dyDescent="0.25">
      <c r="A1075">
        <v>1539707</v>
      </c>
      <c r="B1075">
        <v>726571</v>
      </c>
      <c r="C1075">
        <v>22.350200927337699</v>
      </c>
      <c r="D1075">
        <v>40.819190739777198</v>
      </c>
      <c r="E1075" s="68" t="s">
        <v>873</v>
      </c>
      <c r="F1075" s="8">
        <f>INDEX(Δεδομένα!$P:$P,MATCH('2020'!E1075,Δεδομένα!$O:$O,0))</f>
        <v>61</v>
      </c>
      <c r="G1075" s="6" t="s">
        <v>874</v>
      </c>
      <c r="H1075" s="2" t="str">
        <f>INDEX(Δεδομένα!B$1:B$51,MATCH('2020'!G1075,Δεδομένα!A$1:A$51,0))</f>
        <v>ΚΕΝΤΡΙΚΗΣ ΜΑΚΕΔΟΝΙΑΣ</v>
      </c>
      <c r="I1075" s="8">
        <f>INDEX(Δεδομένα!E$1:E$13,MATCH('2020'!H1075,Δεδομένα!D$1:D$13,0))</f>
        <v>3</v>
      </c>
      <c r="J1075" s="1">
        <v>43875</v>
      </c>
      <c r="K1075" s="6" t="s">
        <v>317</v>
      </c>
      <c r="L1075" s="36" t="str">
        <f t="shared" si="64"/>
        <v>14/02/2020 11:54</v>
      </c>
      <c r="M1075" s="1">
        <v>43875</v>
      </c>
      <c r="N1075" s="6" t="s">
        <v>1580</v>
      </c>
      <c r="O1075" s="36" t="str">
        <f t="shared" si="65"/>
        <v>14/02/2020 12:17</v>
      </c>
      <c r="P1075" s="46">
        <f t="shared" si="66"/>
        <v>1.5972222223354038E-2</v>
      </c>
      <c r="Q1075" s="48">
        <v>0</v>
      </c>
      <c r="R1075" s="47">
        <f t="shared" si="67"/>
        <v>23.000000001629815</v>
      </c>
      <c r="S1075" s="6" t="s">
        <v>877</v>
      </c>
      <c r="T1075" s="6" t="s">
        <v>878</v>
      </c>
      <c r="U1075" s="6" t="s">
        <v>2037</v>
      </c>
      <c r="V1075" s="6" t="s">
        <v>2617</v>
      </c>
      <c r="W1075" s="7">
        <v>0</v>
      </c>
      <c r="X1075" s="7">
        <v>0</v>
      </c>
      <c r="Y1075" s="7">
        <v>0</v>
      </c>
      <c r="Z1075" s="7">
        <v>0.1</v>
      </c>
      <c r="AA1075" s="7">
        <v>0</v>
      </c>
      <c r="AB1075" s="7">
        <v>0</v>
      </c>
      <c r="AC1075" s="7">
        <v>0</v>
      </c>
      <c r="AD1075" s="7">
        <v>0</v>
      </c>
      <c r="AE1075">
        <v>2</v>
      </c>
      <c r="AF1075">
        <v>0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</row>
    <row r="1076" spans="1:44" x14ac:dyDescent="0.25">
      <c r="A1076">
        <v>1543357</v>
      </c>
      <c r="B1076">
        <v>726565</v>
      </c>
      <c r="C1076">
        <v>24.465820622068598</v>
      </c>
      <c r="D1076">
        <v>35.354390576623601</v>
      </c>
      <c r="E1076" s="68" t="s">
        <v>1608</v>
      </c>
      <c r="F1076" s="8">
        <f>INDEX(Δεδομένα!$P:$P,MATCH('2020'!E1076,Δεδομένα!$O:$O,0))</f>
        <v>219</v>
      </c>
      <c r="G1076" s="6" t="s">
        <v>869</v>
      </c>
      <c r="H1076" s="2" t="str">
        <f>INDEX(Δεδομένα!B$1:B$51,MATCH('2020'!G1076,Δεδομένα!A$1:A$51,0))</f>
        <v>ΚΡΗΤΗΣ</v>
      </c>
      <c r="I1076" s="8">
        <f>INDEX(Δεδομένα!E$1:E$13,MATCH('2020'!H1076,Δεδομένα!D$1:D$13,0))</f>
        <v>12</v>
      </c>
      <c r="J1076" s="1">
        <v>43875</v>
      </c>
      <c r="K1076" s="6" t="s">
        <v>1443</v>
      </c>
      <c r="L1076" s="36" t="str">
        <f t="shared" si="64"/>
        <v>14/02/2020 11:05</v>
      </c>
      <c r="M1076" s="1">
        <v>43875</v>
      </c>
      <c r="N1076" s="6" t="s">
        <v>526</v>
      </c>
      <c r="O1076" s="36" t="str">
        <f t="shared" si="65"/>
        <v>14/02/2020 11:45</v>
      </c>
      <c r="P1076" s="46">
        <f t="shared" si="66"/>
        <v>2.7777777781011537E-2</v>
      </c>
      <c r="Q1076" s="48">
        <v>0</v>
      </c>
      <c r="R1076" s="47">
        <f t="shared" si="67"/>
        <v>40.000000004656613</v>
      </c>
      <c r="S1076" s="6" t="s">
        <v>1342</v>
      </c>
      <c r="T1076" s="6" t="s">
        <v>1610</v>
      </c>
      <c r="U1076" s="6" t="s">
        <v>44</v>
      </c>
      <c r="V1076" s="6" t="s">
        <v>2616</v>
      </c>
      <c r="W1076" s="7">
        <v>0</v>
      </c>
      <c r="X1076" s="7">
        <v>0</v>
      </c>
      <c r="Y1076" s="7">
        <v>0</v>
      </c>
      <c r="Z1076" s="7">
        <v>0.1</v>
      </c>
      <c r="AA1076" s="7">
        <v>0</v>
      </c>
      <c r="AB1076" s="7">
        <v>0</v>
      </c>
      <c r="AC1076" s="7">
        <v>0</v>
      </c>
      <c r="AD1076" s="7">
        <v>0</v>
      </c>
      <c r="AE1076">
        <v>2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</row>
    <row r="1077" spans="1:44" x14ac:dyDescent="0.25">
      <c r="A1077">
        <v>1542734</v>
      </c>
      <c r="B1077">
        <v>726602</v>
      </c>
      <c r="C1077">
        <v>24.4729087176581</v>
      </c>
      <c r="D1077">
        <v>35.249387128901802</v>
      </c>
      <c r="E1077" s="68" t="s">
        <v>2619</v>
      </c>
      <c r="F1077" s="8">
        <f>INDEX(Δεδομένα!$P:$P,MATCH('2020'!E1077,Δεδομένα!$O:$O,0))</f>
        <v>220</v>
      </c>
      <c r="G1077" s="6" t="s">
        <v>869</v>
      </c>
      <c r="H1077" s="2" t="str">
        <f>INDEX(Δεδομένα!B$1:B$51,MATCH('2020'!G1077,Δεδομένα!A$1:A$51,0))</f>
        <v>ΚΡΗΤΗΣ</v>
      </c>
      <c r="I1077" s="8">
        <f>INDEX(Δεδομένα!E$1:E$13,MATCH('2020'!H1077,Δεδομένα!D$1:D$13,0))</f>
        <v>12</v>
      </c>
      <c r="J1077" s="1">
        <v>43875</v>
      </c>
      <c r="K1077" s="6" t="s">
        <v>83</v>
      </c>
      <c r="L1077" s="36" t="str">
        <f t="shared" si="64"/>
        <v>14/02/2020 13:45</v>
      </c>
      <c r="M1077" s="1">
        <v>43875</v>
      </c>
      <c r="N1077" s="6" t="s">
        <v>542</v>
      </c>
      <c r="O1077" s="36" t="str">
        <f t="shared" si="65"/>
        <v>14/02/2020 14:30</v>
      </c>
      <c r="P1077" s="46">
        <f t="shared" si="66"/>
        <v>3.125E-2</v>
      </c>
      <c r="Q1077" s="48">
        <v>0</v>
      </c>
      <c r="R1077" s="47">
        <f t="shared" si="67"/>
        <v>45</v>
      </c>
      <c r="S1077" s="6" t="s">
        <v>1342</v>
      </c>
      <c r="T1077" s="6" t="s">
        <v>2620</v>
      </c>
      <c r="U1077" s="6" t="s">
        <v>44</v>
      </c>
      <c r="V1077" s="6" t="s">
        <v>2621</v>
      </c>
      <c r="W1077" s="7">
        <v>0</v>
      </c>
      <c r="X1077" s="7">
        <v>0</v>
      </c>
      <c r="Y1077" s="7">
        <v>0</v>
      </c>
      <c r="Z1077" s="7">
        <v>0.1</v>
      </c>
      <c r="AA1077" s="7">
        <v>0</v>
      </c>
      <c r="AB1077" s="7">
        <v>0</v>
      </c>
      <c r="AC1077" s="7">
        <v>0</v>
      </c>
      <c r="AD1077" s="7">
        <v>0</v>
      </c>
      <c r="AE1077">
        <v>2</v>
      </c>
      <c r="AF1077">
        <v>0</v>
      </c>
      <c r="AG1077">
        <v>0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</row>
    <row r="1078" spans="1:44" x14ac:dyDescent="0.25">
      <c r="A1078">
        <v>1539892</v>
      </c>
      <c r="B1078">
        <v>726622</v>
      </c>
      <c r="C1078">
        <v>26.079682814157</v>
      </c>
      <c r="D1078">
        <v>38.344262035315303</v>
      </c>
      <c r="E1078" s="68" t="s">
        <v>1661</v>
      </c>
      <c r="F1078" s="8">
        <f>INDEX(Δεδομένα!$P:$P,MATCH('2020'!E1078,Δεδομένα!$O:$O,0))</f>
        <v>201</v>
      </c>
      <c r="G1078" s="6" t="s">
        <v>525</v>
      </c>
      <c r="H1078" s="2" t="str">
        <f>INDEX(Δεδομένα!B$1:B$51,MATCH('2020'!G1078,Δεδομένα!A$1:A$51,0))</f>
        <v>ΒΟΡΕΙΟΥ ΑΙΓΑΙΟΥ</v>
      </c>
      <c r="I1078" s="8">
        <f>INDEX(Δεδομένα!E$1:E$13,MATCH('2020'!H1078,Δεδομένα!D$1:D$13,0))</f>
        <v>11</v>
      </c>
      <c r="J1078" s="1">
        <v>43875</v>
      </c>
      <c r="K1078" s="6" t="s">
        <v>1264</v>
      </c>
      <c r="L1078" s="36" t="str">
        <f t="shared" si="64"/>
        <v>14/02/2020 17:09</v>
      </c>
      <c r="M1078" s="1">
        <v>43875</v>
      </c>
      <c r="N1078" s="6" t="s">
        <v>1650</v>
      </c>
      <c r="O1078" s="36" t="str">
        <f t="shared" si="65"/>
        <v>14/02/2020 18:42</v>
      </c>
      <c r="P1078" s="46">
        <f t="shared" si="66"/>
        <v>6.4583333332848269E-2</v>
      </c>
      <c r="Q1078" s="48">
        <v>0</v>
      </c>
      <c r="R1078" s="47">
        <f t="shared" si="67"/>
        <v>92.999999999301508</v>
      </c>
      <c r="S1078" s="6" t="s">
        <v>525</v>
      </c>
      <c r="T1078" s="6" t="s">
        <v>527</v>
      </c>
      <c r="U1078" s="6" t="s">
        <v>537</v>
      </c>
      <c r="V1078" s="6" t="s">
        <v>2624</v>
      </c>
      <c r="W1078" s="7">
        <v>0</v>
      </c>
      <c r="X1078" s="7">
        <v>0</v>
      </c>
      <c r="Y1078" s="7">
        <v>0</v>
      </c>
      <c r="Z1078" s="7">
        <v>0</v>
      </c>
      <c r="AA1078" s="7">
        <v>1</v>
      </c>
      <c r="AB1078" s="7">
        <v>0</v>
      </c>
      <c r="AC1078" s="7">
        <v>0</v>
      </c>
      <c r="AD1078" s="7">
        <v>0</v>
      </c>
      <c r="AE1078">
        <v>4</v>
      </c>
      <c r="AF1078">
        <v>0</v>
      </c>
      <c r="AG1078">
        <v>0</v>
      </c>
      <c r="AH1078">
        <v>0</v>
      </c>
      <c r="AI1078">
        <v>0</v>
      </c>
      <c r="AJ1078">
        <v>2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</row>
    <row r="1079" spans="1:44" x14ac:dyDescent="0.25">
      <c r="A1079">
        <v>1540034</v>
      </c>
      <c r="B1079">
        <v>726871</v>
      </c>
      <c r="C1079">
        <v>26.420815472669499</v>
      </c>
      <c r="D1079">
        <v>41.377449892630601</v>
      </c>
      <c r="E1079" s="68" t="s">
        <v>856</v>
      </c>
      <c r="F1079" s="8">
        <f>INDEX(Δεδομένα!$P:$P,MATCH('2020'!E1079,Δεδομένα!$O:$O,0))</f>
        <v>37</v>
      </c>
      <c r="G1079" s="6" t="s">
        <v>148</v>
      </c>
      <c r="H1079" s="2" t="str">
        <f>INDEX(Δεδομένα!B$1:B$51,MATCH('2020'!G1079,Δεδομένα!A$1:A$51,0))</f>
        <v>ΑΝΑΤΟΛΙΚΗΣ ΜΑΚΕΔΟΝΙΑΣ ΚΑΙ ΘΡΑΚΗΣ</v>
      </c>
      <c r="I1079" s="8">
        <f>INDEX(Δεδομένα!E$1:E$13,MATCH('2020'!H1079,Δεδομένα!D$1:D$13,0))</f>
        <v>2</v>
      </c>
      <c r="J1079" s="1">
        <v>43876</v>
      </c>
      <c r="K1079" s="6" t="s">
        <v>962</v>
      </c>
      <c r="L1079" s="36" t="str">
        <f t="shared" si="64"/>
        <v>15/02/2020 18:14</v>
      </c>
      <c r="M1079" s="1">
        <v>43876</v>
      </c>
      <c r="N1079" s="6" t="s">
        <v>1899</v>
      </c>
      <c r="O1079" s="36" t="str">
        <f t="shared" si="65"/>
        <v>15/02/2020 19:02</v>
      </c>
      <c r="P1079" s="46">
        <f t="shared" si="66"/>
        <v>3.3333333332848269E-2</v>
      </c>
      <c r="Q1079" s="48">
        <v>0</v>
      </c>
      <c r="R1079" s="47">
        <f t="shared" si="67"/>
        <v>47.999999999301508</v>
      </c>
      <c r="S1079" s="6" t="s">
        <v>963</v>
      </c>
      <c r="T1079" s="6" t="s">
        <v>859</v>
      </c>
      <c r="U1079" s="6" t="s">
        <v>44</v>
      </c>
      <c r="V1079" s="6" t="s">
        <v>1797</v>
      </c>
      <c r="W1079" s="7">
        <v>0</v>
      </c>
      <c r="X1079" s="7">
        <v>0</v>
      </c>
      <c r="Y1079" s="7">
        <v>0</v>
      </c>
      <c r="Z1079" s="7">
        <v>0.05</v>
      </c>
      <c r="AA1079" s="7">
        <v>0</v>
      </c>
      <c r="AB1079" s="7">
        <v>0</v>
      </c>
      <c r="AC1079" s="7">
        <v>0</v>
      </c>
      <c r="AD1079" s="7">
        <v>0</v>
      </c>
      <c r="AE1079">
        <v>2</v>
      </c>
      <c r="AF1079">
        <v>0</v>
      </c>
      <c r="AG1079">
        <v>0</v>
      </c>
      <c r="AH1079">
        <v>0</v>
      </c>
      <c r="AI1079">
        <v>0</v>
      </c>
      <c r="AJ1079">
        <v>1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</row>
    <row r="1080" spans="1:44" x14ac:dyDescent="0.25">
      <c r="A1080">
        <v>1540440</v>
      </c>
      <c r="B1080">
        <v>726916</v>
      </c>
      <c r="C1080">
        <v>26.225619211788398</v>
      </c>
      <c r="D1080">
        <v>41.603188893154503</v>
      </c>
      <c r="E1080" s="68" t="s">
        <v>1223</v>
      </c>
      <c r="F1080" s="8">
        <f>INDEX(Δεδομένα!$P:$P,MATCH('2020'!E1080,Δεδομένα!$O:$O,0))</f>
        <v>36</v>
      </c>
      <c r="G1080" s="6" t="s">
        <v>148</v>
      </c>
      <c r="H1080" s="2" t="str">
        <f>INDEX(Δεδομένα!B$1:B$51,MATCH('2020'!G1080,Δεδομένα!A$1:A$51,0))</f>
        <v>ΑΝΑΤΟΛΙΚΗΣ ΜΑΚΕΔΟΝΙΑΣ ΚΑΙ ΘΡΑΚΗΣ</v>
      </c>
      <c r="I1080" s="8">
        <f>INDEX(Δεδομένα!E$1:E$13,MATCH('2020'!H1080,Δεδομένα!D$1:D$13,0))</f>
        <v>2</v>
      </c>
      <c r="J1080" s="1">
        <v>43876</v>
      </c>
      <c r="K1080" s="6" t="s">
        <v>452</v>
      </c>
      <c r="L1080" s="36" t="str">
        <f t="shared" si="64"/>
        <v>15/02/2020 21:50</v>
      </c>
      <c r="M1080" s="1">
        <v>43876</v>
      </c>
      <c r="N1080" s="6" t="s">
        <v>2632</v>
      </c>
      <c r="O1080" s="36" t="str">
        <f t="shared" si="65"/>
        <v>15/02/2020 23:38</v>
      </c>
      <c r="P1080" s="46">
        <f t="shared" si="66"/>
        <v>7.5000000004365575E-2</v>
      </c>
      <c r="Q1080" s="48">
        <v>0</v>
      </c>
      <c r="R1080" s="47">
        <f t="shared" si="67"/>
        <v>108.00000000628643</v>
      </c>
      <c r="S1080" s="6" t="s">
        <v>963</v>
      </c>
      <c r="T1080" s="6" t="s">
        <v>1119</v>
      </c>
      <c r="U1080" s="6" t="s">
        <v>2633</v>
      </c>
      <c r="V1080" s="6" t="s">
        <v>2634</v>
      </c>
      <c r="W1080" s="7">
        <v>0</v>
      </c>
      <c r="X1080" s="7">
        <v>0</v>
      </c>
      <c r="Y1080" s="7">
        <v>0</v>
      </c>
      <c r="Z1080" s="7">
        <v>3</v>
      </c>
      <c r="AA1080" s="7">
        <v>0</v>
      </c>
      <c r="AB1080" s="7">
        <v>0</v>
      </c>
      <c r="AC1080" s="7">
        <v>0</v>
      </c>
      <c r="AD1080" s="7">
        <v>0</v>
      </c>
      <c r="AE1080">
        <v>2</v>
      </c>
      <c r="AF1080">
        <v>0</v>
      </c>
      <c r="AG1080">
        <v>0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</row>
    <row r="1081" spans="1:44" x14ac:dyDescent="0.25">
      <c r="A1081">
        <v>1539823</v>
      </c>
      <c r="B1081">
        <v>726723</v>
      </c>
      <c r="C1081">
        <v>23.588481465641799</v>
      </c>
      <c r="D1081">
        <v>38.418836786031598</v>
      </c>
      <c r="E1081" s="68" t="s">
        <v>2005</v>
      </c>
      <c r="F1081" s="8">
        <f>INDEX(Δεδομένα!$P:$P,MATCH('2020'!E1081,Δεδομένα!$O:$O,0))</f>
        <v>179</v>
      </c>
      <c r="G1081" s="6" t="s">
        <v>439</v>
      </c>
      <c r="H1081" s="2" t="str">
        <f>INDEX(Δεδομένα!B$1:B$51,MATCH('2020'!G1081,Δεδομένα!A$1:A$51,0))</f>
        <v>ΣΤΕΡΕΑΣ ΕΛΛΑΔΟΣ</v>
      </c>
      <c r="I1081" s="8">
        <f>INDEX(Δεδομένα!E$1:E$13,MATCH('2020'!H1081,Δεδομένα!D$1:D$13,0))</f>
        <v>9</v>
      </c>
      <c r="J1081" s="1">
        <v>43876</v>
      </c>
      <c r="K1081" s="6" t="s">
        <v>2629</v>
      </c>
      <c r="L1081" s="36" t="str">
        <f t="shared" si="64"/>
        <v>15/02/2020 02:29</v>
      </c>
      <c r="M1081" s="1">
        <v>43876</v>
      </c>
      <c r="N1081" s="6" t="s">
        <v>2630</v>
      </c>
      <c r="O1081" s="36" t="str">
        <f t="shared" si="65"/>
        <v>15/02/2020 05:48</v>
      </c>
      <c r="P1081" s="46">
        <f t="shared" si="66"/>
        <v>0.13819444444379769</v>
      </c>
      <c r="Q1081" s="48">
        <v>0</v>
      </c>
      <c r="R1081" s="47">
        <f t="shared" si="67"/>
        <v>198.99999999906868</v>
      </c>
      <c r="S1081" s="6" t="s">
        <v>2007</v>
      </c>
      <c r="T1081" s="6" t="s">
        <v>2008</v>
      </c>
      <c r="U1081" s="6" t="s">
        <v>554</v>
      </c>
      <c r="V1081" s="6" t="s">
        <v>2631</v>
      </c>
      <c r="W1081" s="7">
        <v>0</v>
      </c>
      <c r="X1081" s="7">
        <v>0</v>
      </c>
      <c r="Y1081" s="7">
        <v>0</v>
      </c>
      <c r="Z1081" s="7">
        <v>0.1</v>
      </c>
      <c r="AA1081" s="7">
        <v>0</v>
      </c>
      <c r="AB1081" s="7">
        <v>0</v>
      </c>
      <c r="AC1081" s="7">
        <v>0</v>
      </c>
      <c r="AD1081" s="7">
        <v>0</v>
      </c>
      <c r="AE1081">
        <v>4</v>
      </c>
      <c r="AF1081">
        <v>0</v>
      </c>
      <c r="AG1081">
        <v>0</v>
      </c>
      <c r="AH1081">
        <v>0</v>
      </c>
      <c r="AI1081">
        <v>0</v>
      </c>
      <c r="AJ1081">
        <v>2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</row>
    <row r="1082" spans="1:44" x14ac:dyDescent="0.25">
      <c r="A1082">
        <v>1546306</v>
      </c>
      <c r="B1082">
        <v>726895</v>
      </c>
      <c r="C1082">
        <v>25.1450958746399</v>
      </c>
      <c r="D1082">
        <v>41.087181846899703</v>
      </c>
      <c r="E1082" s="68" t="s">
        <v>907</v>
      </c>
      <c r="F1082" s="8">
        <f>INDEX(Δεδομένα!$P:$P,MATCH('2020'!E1082,Δεδομένα!$O:$O,0))</f>
        <v>21</v>
      </c>
      <c r="G1082" s="6" t="s">
        <v>64</v>
      </c>
      <c r="H1082" s="2" t="str">
        <f>INDEX(Δεδομένα!B$1:B$51,MATCH('2020'!G1082,Δεδομένα!A$1:A$51,0))</f>
        <v>ΑΝΑΤΟΛΙΚΗΣ ΜΑΚΕΔΟΝΙΑΣ ΚΑΙ ΘΡΑΚΗΣ</v>
      </c>
      <c r="I1082" s="8">
        <f>INDEX(Δεδομένα!E$1:E$13,MATCH('2020'!H1082,Δεδομένα!D$1:D$13,0))</f>
        <v>2</v>
      </c>
      <c r="J1082" s="1">
        <v>43876</v>
      </c>
      <c r="K1082" s="6" t="s">
        <v>1315</v>
      </c>
      <c r="L1082" s="36" t="str">
        <f t="shared" si="64"/>
        <v>15/02/2020 19:29</v>
      </c>
      <c r="M1082" s="1">
        <v>43876</v>
      </c>
      <c r="N1082" s="6" t="s">
        <v>358</v>
      </c>
      <c r="O1082" s="36" t="str">
        <f t="shared" si="65"/>
        <v>15/02/2020 20:10</v>
      </c>
      <c r="P1082" s="46">
        <f t="shared" si="66"/>
        <v>2.8472222227719612E-2</v>
      </c>
      <c r="Q1082" s="48">
        <v>0</v>
      </c>
      <c r="R1082" s="47">
        <f t="shared" si="67"/>
        <v>41.000000007916242</v>
      </c>
      <c r="S1082" s="6" t="s">
        <v>44</v>
      </c>
      <c r="T1082" s="6" t="s">
        <v>909</v>
      </c>
      <c r="U1082" s="6" t="s">
        <v>44</v>
      </c>
      <c r="V1082" s="6" t="s">
        <v>913</v>
      </c>
      <c r="W1082" s="7">
        <v>0</v>
      </c>
      <c r="X1082" s="7">
        <v>0</v>
      </c>
      <c r="Y1082" s="7">
        <v>0</v>
      </c>
      <c r="Z1082" s="7">
        <v>2</v>
      </c>
      <c r="AA1082" s="7">
        <v>0</v>
      </c>
      <c r="AB1082" s="7">
        <v>0</v>
      </c>
      <c r="AC1082" s="7">
        <v>0</v>
      </c>
      <c r="AD1082" s="7">
        <v>0</v>
      </c>
      <c r="AE1082">
        <v>2</v>
      </c>
      <c r="AF1082">
        <v>0</v>
      </c>
      <c r="AG1082">
        <v>0</v>
      </c>
      <c r="AH1082">
        <v>0</v>
      </c>
      <c r="AI1082">
        <v>0</v>
      </c>
      <c r="AJ1082">
        <v>1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</row>
    <row r="1083" spans="1:44" x14ac:dyDescent="0.25">
      <c r="A1083">
        <v>1540093</v>
      </c>
      <c r="B1083">
        <v>727063</v>
      </c>
      <c r="C1083">
        <v>22.2241624856992</v>
      </c>
      <c r="D1083">
        <v>40.512399996021699</v>
      </c>
      <c r="E1083" s="68" t="s">
        <v>852</v>
      </c>
      <c r="F1083" s="8">
        <f>INDEX(Δεδομένα!$P:$P,MATCH('2020'!E1083,Δεδομένα!$O:$O,0))</f>
        <v>63</v>
      </c>
      <c r="G1083" s="6" t="s">
        <v>238</v>
      </c>
      <c r="H1083" s="2" t="str">
        <f>INDEX(Δεδομένα!B$1:B$51,MATCH('2020'!G1083,Δεδομένα!A$1:A$51,0))</f>
        <v>ΚΕΝΤΡΙΚΗΣ ΜΑΚΕΔΟΝΙΑΣ</v>
      </c>
      <c r="I1083" s="8">
        <f>INDEX(Δεδομένα!E$1:E$13,MATCH('2020'!H1083,Δεδομένα!D$1:D$13,0))</f>
        <v>3</v>
      </c>
      <c r="J1083" s="1">
        <v>43877</v>
      </c>
      <c r="K1083" s="6" t="s">
        <v>363</v>
      </c>
      <c r="L1083" s="36" t="str">
        <f t="shared" si="64"/>
        <v>16/02/2020 14:40</v>
      </c>
      <c r="M1083" s="1">
        <v>43877</v>
      </c>
      <c r="N1083" s="6" t="s">
        <v>926</v>
      </c>
      <c r="O1083" s="36" t="str">
        <f t="shared" si="65"/>
        <v>16/02/2020 15:35</v>
      </c>
      <c r="P1083" s="46">
        <f t="shared" si="66"/>
        <v>3.8194444445252884E-2</v>
      </c>
      <c r="Q1083" s="48">
        <v>0</v>
      </c>
      <c r="R1083" s="47">
        <f t="shared" si="67"/>
        <v>55.000000001164153</v>
      </c>
      <c r="S1083" s="6" t="s">
        <v>897</v>
      </c>
      <c r="T1083" s="6" t="s">
        <v>853</v>
      </c>
      <c r="U1083" s="6" t="s">
        <v>44</v>
      </c>
      <c r="V1083" s="6" t="s">
        <v>2639</v>
      </c>
      <c r="W1083" s="7">
        <v>0</v>
      </c>
      <c r="X1083" s="7">
        <v>0</v>
      </c>
      <c r="Y1083" s="7">
        <v>0</v>
      </c>
      <c r="Z1083" s="7">
        <v>0.4</v>
      </c>
      <c r="AA1083" s="7">
        <v>0.1</v>
      </c>
      <c r="AB1083" s="7">
        <v>0</v>
      </c>
      <c r="AC1083" s="7">
        <v>0</v>
      </c>
      <c r="AD1083" s="7">
        <v>0</v>
      </c>
      <c r="AE1083">
        <v>3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</row>
    <row r="1084" spans="1:44" x14ac:dyDescent="0.25">
      <c r="A1084">
        <v>1539704</v>
      </c>
      <c r="B1084">
        <v>727133</v>
      </c>
      <c r="C1084">
        <v>22.3461896234828</v>
      </c>
      <c r="D1084">
        <v>40.555287702844801</v>
      </c>
      <c r="E1084" s="68" t="s">
        <v>1880</v>
      </c>
      <c r="F1084" s="8">
        <f>INDEX(Δεδομένα!$P:$P,MATCH('2020'!E1084,Δεδομένα!$O:$O,0))</f>
        <v>66</v>
      </c>
      <c r="G1084" s="6" t="s">
        <v>238</v>
      </c>
      <c r="H1084" s="2" t="str">
        <f>INDEX(Δεδομένα!B$1:B$51,MATCH('2020'!G1084,Δεδομένα!A$1:A$51,0))</f>
        <v>ΚΕΝΤΡΙΚΗΣ ΜΑΚΕΔΟΝΙΑΣ</v>
      </c>
      <c r="I1084" s="8">
        <f>INDEX(Δεδομένα!E$1:E$13,MATCH('2020'!H1084,Δεδομένα!D$1:D$13,0))</f>
        <v>3</v>
      </c>
      <c r="J1084" s="1">
        <v>43877</v>
      </c>
      <c r="K1084" s="6" t="s">
        <v>1650</v>
      </c>
      <c r="L1084" s="36" t="str">
        <f t="shared" si="64"/>
        <v>16/02/2020 18:42</v>
      </c>
      <c r="M1084" s="1">
        <v>43877</v>
      </c>
      <c r="N1084" s="6" t="s">
        <v>700</v>
      </c>
      <c r="O1084" s="36" t="str">
        <f t="shared" si="65"/>
        <v>16/02/2020 19:45</v>
      </c>
      <c r="P1084" s="46">
        <f t="shared" si="66"/>
        <v>4.3749999997089617E-2</v>
      </c>
      <c r="Q1084" s="48">
        <v>0</v>
      </c>
      <c r="R1084" s="47">
        <f t="shared" si="67"/>
        <v>62.999999995809048</v>
      </c>
      <c r="S1084" s="6" t="s">
        <v>897</v>
      </c>
      <c r="T1084" s="6" t="s">
        <v>1966</v>
      </c>
      <c r="U1084" s="6" t="s">
        <v>2044</v>
      </c>
      <c r="V1084" s="6" t="s">
        <v>2644</v>
      </c>
      <c r="W1084" s="7">
        <v>0</v>
      </c>
      <c r="X1084" s="7">
        <v>0</v>
      </c>
      <c r="Y1084" s="7">
        <v>0</v>
      </c>
      <c r="Z1084" s="7">
        <v>0</v>
      </c>
      <c r="AA1084" s="7">
        <v>2</v>
      </c>
      <c r="AB1084" s="7">
        <v>0</v>
      </c>
      <c r="AC1084" s="7">
        <v>0</v>
      </c>
      <c r="AD1084" s="7">
        <v>0</v>
      </c>
      <c r="AE1084">
        <v>4</v>
      </c>
      <c r="AF1084">
        <v>0</v>
      </c>
      <c r="AG1084">
        <v>0</v>
      </c>
      <c r="AH1084">
        <v>0</v>
      </c>
      <c r="AI1084">
        <v>0</v>
      </c>
      <c r="AJ1084">
        <v>2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</row>
    <row r="1085" spans="1:44" x14ac:dyDescent="0.25">
      <c r="A1085">
        <v>1540097</v>
      </c>
      <c r="B1085">
        <v>727161</v>
      </c>
      <c r="C1085">
        <v>22.403704834378601</v>
      </c>
      <c r="D1085">
        <v>40.519759486541098</v>
      </c>
      <c r="E1085" s="68" t="s">
        <v>852</v>
      </c>
      <c r="F1085" s="8">
        <f>INDEX(Δεδομένα!$P:$P,MATCH('2020'!E1085,Δεδομένα!$O:$O,0))</f>
        <v>63</v>
      </c>
      <c r="G1085" s="6" t="s">
        <v>238</v>
      </c>
      <c r="H1085" s="2" t="str">
        <f>INDEX(Δεδομένα!B$1:B$51,MATCH('2020'!G1085,Δεδομένα!A$1:A$51,0))</f>
        <v>ΚΕΝΤΡΙΚΗΣ ΜΑΚΕΔΟΝΙΑΣ</v>
      </c>
      <c r="I1085" s="8">
        <f>INDEX(Δεδομένα!E$1:E$13,MATCH('2020'!H1085,Δεδομένα!D$1:D$13,0))</f>
        <v>3</v>
      </c>
      <c r="J1085" s="1">
        <v>43877</v>
      </c>
      <c r="K1085" s="6" t="s">
        <v>2649</v>
      </c>
      <c r="L1085" s="36" t="str">
        <f t="shared" si="64"/>
        <v>16/02/2020 20:21</v>
      </c>
      <c r="M1085" s="1">
        <v>43877</v>
      </c>
      <c r="N1085" s="6" t="s">
        <v>740</v>
      </c>
      <c r="O1085" s="36" t="str">
        <f t="shared" si="65"/>
        <v>16/02/2020 21:35</v>
      </c>
      <c r="P1085" s="46">
        <f t="shared" si="66"/>
        <v>5.1388888889050577E-2</v>
      </c>
      <c r="Q1085" s="48">
        <v>0</v>
      </c>
      <c r="R1085" s="47">
        <f t="shared" si="67"/>
        <v>74.000000000232831</v>
      </c>
      <c r="S1085" s="6" t="s">
        <v>897</v>
      </c>
      <c r="T1085" s="6" t="s">
        <v>1966</v>
      </c>
      <c r="U1085" s="6" t="s">
        <v>44</v>
      </c>
      <c r="V1085" s="6" t="s">
        <v>2650</v>
      </c>
      <c r="W1085" s="7">
        <v>0</v>
      </c>
      <c r="X1085" s="7">
        <v>0</v>
      </c>
      <c r="Y1085" s="7">
        <v>0</v>
      </c>
      <c r="Z1085" s="7">
        <v>0</v>
      </c>
      <c r="AA1085" s="7">
        <v>0.03</v>
      </c>
      <c r="AB1085" s="7">
        <v>0</v>
      </c>
      <c r="AC1085" s="7">
        <v>0</v>
      </c>
      <c r="AD1085" s="7">
        <v>0</v>
      </c>
      <c r="AE1085">
        <v>3</v>
      </c>
      <c r="AF1085">
        <v>0</v>
      </c>
      <c r="AG1085">
        <v>0</v>
      </c>
      <c r="AH1085">
        <v>0</v>
      </c>
      <c r="AI1085">
        <v>0</v>
      </c>
      <c r="AJ1085">
        <v>1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</row>
    <row r="1086" spans="1:44" x14ac:dyDescent="0.25">
      <c r="A1086">
        <v>1545471</v>
      </c>
      <c r="B1086">
        <v>727082</v>
      </c>
      <c r="C1086">
        <v>22.599198430636399</v>
      </c>
      <c r="D1086">
        <v>41.009211944711097</v>
      </c>
      <c r="E1086" s="68" t="s">
        <v>1084</v>
      </c>
      <c r="F1086" s="8">
        <f>INDEX(Δεδομένα!$P:$P,MATCH('2020'!E1086,Δεδομένα!$O:$O,0))</f>
        <v>57</v>
      </c>
      <c r="G1086" s="6" t="s">
        <v>223</v>
      </c>
      <c r="H1086" s="2" t="str">
        <f>INDEX(Δεδομένα!B$1:B$51,MATCH('2020'!G1086,Δεδομένα!A$1:A$51,0))</f>
        <v>ΚΕΝΤΡΙΚΗΣ ΜΑΚΕΔΟΝΙΑΣ</v>
      </c>
      <c r="I1086" s="8">
        <f>INDEX(Δεδομένα!E$1:E$13,MATCH('2020'!H1086,Δεδομένα!D$1:D$13,0))</f>
        <v>3</v>
      </c>
      <c r="J1086" s="1">
        <v>43877</v>
      </c>
      <c r="K1086" s="6" t="s">
        <v>2435</v>
      </c>
      <c r="L1086" s="36" t="str">
        <f t="shared" si="64"/>
        <v>16/02/2020 15:59</v>
      </c>
      <c r="M1086" s="1">
        <v>43877</v>
      </c>
      <c r="N1086" s="6" t="s">
        <v>252</v>
      </c>
      <c r="O1086" s="36" t="str">
        <f t="shared" si="65"/>
        <v>16/02/2020 17:25</v>
      </c>
      <c r="P1086" s="46">
        <f t="shared" si="66"/>
        <v>5.9722222220443655E-2</v>
      </c>
      <c r="Q1086" s="48">
        <v>0</v>
      </c>
      <c r="R1086" s="47">
        <f t="shared" si="67"/>
        <v>85.999999997438863</v>
      </c>
      <c r="S1086" s="6" t="s">
        <v>223</v>
      </c>
      <c r="T1086" s="6" t="s">
        <v>226</v>
      </c>
      <c r="U1086" s="6" t="s">
        <v>44</v>
      </c>
      <c r="V1086" s="6" t="s">
        <v>1088</v>
      </c>
      <c r="W1086" s="7">
        <v>0</v>
      </c>
      <c r="X1086" s="7">
        <v>0</v>
      </c>
      <c r="Y1086" s="7">
        <v>0</v>
      </c>
      <c r="Z1086" s="7">
        <v>3</v>
      </c>
      <c r="AA1086" s="7">
        <v>3</v>
      </c>
      <c r="AB1086" s="7">
        <v>0</v>
      </c>
      <c r="AC1086" s="7">
        <v>0</v>
      </c>
      <c r="AD1086" s="7">
        <v>0</v>
      </c>
      <c r="AE1086">
        <v>2</v>
      </c>
      <c r="AF1086">
        <v>0</v>
      </c>
      <c r="AG1086">
        <v>0</v>
      </c>
      <c r="AH1086">
        <v>0</v>
      </c>
      <c r="AI1086">
        <v>0</v>
      </c>
      <c r="AJ1086">
        <v>1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</row>
    <row r="1087" spans="1:44" x14ac:dyDescent="0.25">
      <c r="A1087">
        <v>1563990</v>
      </c>
      <c r="B1087">
        <v>727009</v>
      </c>
      <c r="C1087">
        <v>22.964507337612901</v>
      </c>
      <c r="D1087">
        <v>38.0564173264573</v>
      </c>
      <c r="E1087" s="68" t="s">
        <v>866</v>
      </c>
      <c r="F1087" s="8">
        <f>INDEX(Δεδομένα!$P:$P,MATCH('2020'!E1087,Δεδομένα!$O:$O,0))</f>
        <v>158</v>
      </c>
      <c r="G1087" s="6" t="s">
        <v>391</v>
      </c>
      <c r="H1087" s="2" t="str">
        <f>INDEX(Δεδομένα!B$1:B$51,MATCH('2020'!G1087,Δεδομένα!A$1:A$51,0))</f>
        <v>ΠΕΛΛΟΠΟΝΗΣΟΥ</v>
      </c>
      <c r="I1087" s="8">
        <f>INDEX(Δεδομένα!E$1:E$13,MATCH('2020'!H1087,Δεδομένα!D$1:D$13,0))</f>
        <v>8</v>
      </c>
      <c r="J1087" s="1">
        <v>43877</v>
      </c>
      <c r="K1087" s="6" t="s">
        <v>605</v>
      </c>
      <c r="L1087" s="36" t="str">
        <f t="shared" si="64"/>
        <v>16/02/2020 12:10</v>
      </c>
      <c r="M1087" s="1">
        <v>43877</v>
      </c>
      <c r="N1087" s="6" t="s">
        <v>1467</v>
      </c>
      <c r="O1087" s="36" t="str">
        <f t="shared" si="65"/>
        <v>16/02/2020 13:40</v>
      </c>
      <c r="P1087" s="46">
        <f t="shared" si="66"/>
        <v>6.25E-2</v>
      </c>
      <c r="Q1087" s="48">
        <v>0</v>
      </c>
      <c r="R1087" s="47">
        <f t="shared" si="67"/>
        <v>90</v>
      </c>
      <c r="S1087" s="6" t="s">
        <v>44</v>
      </c>
      <c r="T1087" s="6" t="s">
        <v>867</v>
      </c>
      <c r="U1087" s="6" t="s">
        <v>44</v>
      </c>
      <c r="V1087" s="6" t="s">
        <v>2636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0.1</v>
      </c>
      <c r="AD1087" s="7">
        <v>0</v>
      </c>
      <c r="AE1087">
        <v>2</v>
      </c>
      <c r="AF1087">
        <v>0</v>
      </c>
      <c r="AG1087">
        <v>0</v>
      </c>
      <c r="AH1087">
        <v>0</v>
      </c>
      <c r="AI1087">
        <v>0</v>
      </c>
      <c r="AJ1087">
        <v>1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</row>
    <row r="1088" spans="1:44" x14ac:dyDescent="0.25">
      <c r="A1088">
        <v>1562398</v>
      </c>
      <c r="B1088">
        <v>727032</v>
      </c>
      <c r="C1088">
        <v>23.009709873862899</v>
      </c>
      <c r="D1088">
        <v>37.909192237975702</v>
      </c>
      <c r="E1088" s="68" t="s">
        <v>810</v>
      </c>
      <c r="F1088" s="8">
        <f>INDEX(Δεδομένα!$P:$P,MATCH('2020'!E1088,Δεδομένα!$O:$O,0))</f>
        <v>157</v>
      </c>
      <c r="G1088" s="6" t="s">
        <v>391</v>
      </c>
      <c r="H1088" s="2" t="str">
        <f>INDEX(Δεδομένα!B$1:B$51,MATCH('2020'!G1088,Δεδομένα!A$1:A$51,0))</f>
        <v>ΠΕΛΛΟΠΟΝΗΣΟΥ</v>
      </c>
      <c r="I1088" s="8">
        <f>INDEX(Δεδομένα!E$1:E$13,MATCH('2020'!H1088,Δεδομένα!D$1:D$13,0))</f>
        <v>8</v>
      </c>
      <c r="J1088" s="1">
        <v>43877</v>
      </c>
      <c r="K1088" s="6" t="s">
        <v>321</v>
      </c>
      <c r="L1088" s="36" t="str">
        <f t="shared" si="64"/>
        <v>16/02/2020 13:04</v>
      </c>
      <c r="M1088" s="1">
        <v>43877</v>
      </c>
      <c r="N1088" s="6" t="s">
        <v>362</v>
      </c>
      <c r="O1088" s="36" t="str">
        <f t="shared" si="65"/>
        <v>16/02/2020 14:00</v>
      </c>
      <c r="P1088" s="46">
        <f t="shared" si="66"/>
        <v>3.888888889196096E-2</v>
      </c>
      <c r="Q1088" s="48">
        <v>0</v>
      </c>
      <c r="R1088" s="47">
        <f t="shared" si="67"/>
        <v>56.000000004423782</v>
      </c>
      <c r="S1088" s="6" t="s">
        <v>44</v>
      </c>
      <c r="T1088" s="6" t="s">
        <v>867</v>
      </c>
      <c r="U1088" s="6" t="s">
        <v>44</v>
      </c>
      <c r="V1088" s="6" t="s">
        <v>2638</v>
      </c>
      <c r="W1088" s="7">
        <v>0</v>
      </c>
      <c r="X1088" s="7">
        <v>0</v>
      </c>
      <c r="Y1088" s="7">
        <v>0</v>
      </c>
      <c r="Z1088" s="7">
        <v>0</v>
      </c>
      <c r="AA1088" s="7">
        <v>0</v>
      </c>
      <c r="AB1088" s="7">
        <v>0</v>
      </c>
      <c r="AC1088" s="7">
        <v>2</v>
      </c>
      <c r="AD1088" s="7">
        <v>0</v>
      </c>
      <c r="AE1088">
        <v>2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</row>
    <row r="1089" spans="1:44" x14ac:dyDescent="0.25">
      <c r="A1089">
        <v>1543187</v>
      </c>
      <c r="B1089">
        <v>726992</v>
      </c>
      <c r="C1089">
        <v>22.058530322905799</v>
      </c>
      <c r="D1089">
        <v>37.057099217230999</v>
      </c>
      <c r="E1089" s="68" t="s">
        <v>937</v>
      </c>
      <c r="F1089" s="8">
        <f>INDEX(Δεδομένα!$P:$P,MATCH('2020'!E1089,Δεδομένα!$O:$O,0))</f>
        <v>143</v>
      </c>
      <c r="G1089" s="6" t="s">
        <v>841</v>
      </c>
      <c r="H1089" s="2" t="str">
        <f>INDEX(Δεδομένα!B$1:B$51,MATCH('2020'!G1089,Δεδομένα!A$1:A$51,0))</f>
        <v>ΠΕΛΛΟΠΟΝΗΣΟΥ</v>
      </c>
      <c r="I1089" s="8">
        <f>INDEX(Δεδομένα!E$1:E$13,MATCH('2020'!H1089,Δεδομένα!D$1:D$13,0))</f>
        <v>8</v>
      </c>
      <c r="J1089" s="1">
        <v>43877</v>
      </c>
      <c r="K1089" s="6" t="s">
        <v>645</v>
      </c>
      <c r="L1089" s="36" t="str">
        <f t="shared" si="64"/>
        <v>16/02/2020 11:30</v>
      </c>
      <c r="M1089" s="1">
        <v>43877</v>
      </c>
      <c r="N1089" s="6" t="s">
        <v>723</v>
      </c>
      <c r="O1089" s="36" t="str">
        <f t="shared" si="65"/>
        <v>16/02/2020 11:46</v>
      </c>
      <c r="P1089" s="46">
        <f t="shared" si="66"/>
        <v>1.1111111110949423E-2</v>
      </c>
      <c r="Q1089" s="48">
        <v>0</v>
      </c>
      <c r="R1089" s="47">
        <f t="shared" si="67"/>
        <v>15.999999999767169</v>
      </c>
      <c r="S1089" s="6" t="s">
        <v>842</v>
      </c>
      <c r="T1089" s="6" t="s">
        <v>2579</v>
      </c>
      <c r="U1089" s="6" t="s">
        <v>44</v>
      </c>
      <c r="V1089" s="6" t="s">
        <v>2635</v>
      </c>
      <c r="W1089" s="7">
        <v>0</v>
      </c>
      <c r="X1089" s="7">
        <v>0</v>
      </c>
      <c r="Y1089" s="7">
        <v>0</v>
      </c>
      <c r="Z1089" s="7">
        <v>0</v>
      </c>
      <c r="AA1089" s="7">
        <v>0</v>
      </c>
      <c r="AB1089" s="7">
        <v>0.1</v>
      </c>
      <c r="AC1089" s="7">
        <v>0</v>
      </c>
      <c r="AD1089" s="7">
        <v>0</v>
      </c>
      <c r="AE1089">
        <v>3</v>
      </c>
      <c r="AF1089">
        <v>0</v>
      </c>
      <c r="AG1089">
        <v>0</v>
      </c>
      <c r="AH1089">
        <v>0</v>
      </c>
      <c r="AI1089">
        <v>0</v>
      </c>
      <c r="AJ1089">
        <v>1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</row>
    <row r="1090" spans="1:44" x14ac:dyDescent="0.25">
      <c r="A1090">
        <v>1545121</v>
      </c>
      <c r="B1090">
        <v>727080</v>
      </c>
      <c r="C1090">
        <v>22.016107189811301</v>
      </c>
      <c r="D1090">
        <v>37.175344210573101</v>
      </c>
      <c r="E1090" s="68" t="s">
        <v>840</v>
      </c>
      <c r="F1090" s="8">
        <f>INDEX(Δεδομένα!$P:$P,MATCH('2020'!E1090,Δεδομένα!$O:$O,0))</f>
        <v>144</v>
      </c>
      <c r="G1090" s="6" t="s">
        <v>841</v>
      </c>
      <c r="H1090" s="2" t="str">
        <f>INDEX(Δεδομένα!B$1:B$51,MATCH('2020'!G1090,Δεδομένα!A$1:A$51,0))</f>
        <v>ΠΕΛΛΟΠΟΝΗΣΟΥ</v>
      </c>
      <c r="I1090" s="8">
        <f>INDEX(Δεδομένα!E$1:E$13,MATCH('2020'!H1090,Δεδομένα!D$1:D$13,0))</f>
        <v>8</v>
      </c>
      <c r="J1090" s="1">
        <v>43877</v>
      </c>
      <c r="K1090" s="6" t="s">
        <v>532</v>
      </c>
      <c r="L1090" s="36" t="str">
        <f t="shared" si="64"/>
        <v>16/02/2020 16:02</v>
      </c>
      <c r="M1090" s="1">
        <v>43877</v>
      </c>
      <c r="N1090" s="6" t="s">
        <v>2640</v>
      </c>
      <c r="O1090" s="36" t="str">
        <f t="shared" si="65"/>
        <v>16/02/2020 17:32</v>
      </c>
      <c r="P1090" s="46">
        <f t="shared" si="66"/>
        <v>6.25E-2</v>
      </c>
      <c r="Q1090" s="48">
        <v>0</v>
      </c>
      <c r="R1090" s="47">
        <f t="shared" si="67"/>
        <v>90</v>
      </c>
      <c r="S1090" s="6" t="s">
        <v>842</v>
      </c>
      <c r="T1090" s="6" t="s">
        <v>940</v>
      </c>
      <c r="U1090" s="6" t="s">
        <v>44</v>
      </c>
      <c r="V1090" s="6" t="s">
        <v>2641</v>
      </c>
      <c r="W1090" s="7">
        <v>0</v>
      </c>
      <c r="X1090" s="7">
        <v>0</v>
      </c>
      <c r="Y1090" s="7">
        <v>0</v>
      </c>
      <c r="Z1090" s="7">
        <v>0</v>
      </c>
      <c r="AA1090" s="7">
        <v>0.5</v>
      </c>
      <c r="AB1090" s="7">
        <v>0</v>
      </c>
      <c r="AC1090" s="7">
        <v>0</v>
      </c>
      <c r="AD1090" s="7">
        <v>0</v>
      </c>
      <c r="AE1090">
        <v>5</v>
      </c>
      <c r="AF1090">
        <v>0</v>
      </c>
      <c r="AG1090">
        <v>0</v>
      </c>
      <c r="AH1090">
        <v>0</v>
      </c>
      <c r="AI1090">
        <v>0</v>
      </c>
      <c r="AJ1090">
        <v>2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</row>
    <row r="1091" spans="1:44" x14ac:dyDescent="0.25">
      <c r="A1091">
        <v>1545180</v>
      </c>
      <c r="B1091">
        <v>727121</v>
      </c>
      <c r="C1091">
        <v>21.905026448056599</v>
      </c>
      <c r="D1091">
        <v>36.935513987982503</v>
      </c>
      <c r="E1091" s="68" t="s">
        <v>1239</v>
      </c>
      <c r="F1091" s="8">
        <f>INDEX(Δεδομένα!$P:$P,MATCH('2020'!E1091,Δεδομένα!$O:$O,0))</f>
        <v>243</v>
      </c>
      <c r="G1091" s="6" t="s">
        <v>841</v>
      </c>
      <c r="H1091" s="2" t="str">
        <f>INDEX(Δεδομένα!B$1:B$51,MATCH('2020'!G1091,Δεδομένα!A$1:A$51,0))</f>
        <v>ΠΕΛΛΟΠΟΝΗΣΟΥ</v>
      </c>
      <c r="I1091" s="8">
        <f>INDEX(Δεδομένα!E$1:E$13,MATCH('2020'!H1091,Δεδομένα!D$1:D$13,0))</f>
        <v>8</v>
      </c>
      <c r="J1091" s="1">
        <v>43877</v>
      </c>
      <c r="K1091" s="6" t="s">
        <v>157</v>
      </c>
      <c r="L1091" s="36" t="str">
        <f t="shared" ref="L1091:L1154" si="68">_xlfn.CONCAT(TEXT(J1091,"ηη/μμ/εεε")," ",TEXT(K1091,"ωω:λλ"))</f>
        <v>16/02/2020 18:10</v>
      </c>
      <c r="M1091" s="1">
        <v>43877</v>
      </c>
      <c r="N1091" s="6" t="s">
        <v>256</v>
      </c>
      <c r="O1091" s="36" t="str">
        <f t="shared" ref="O1091:O1154" si="69">_xlfn.CONCAT(TEXT(M1091,"ηη/μμ/εεε")," ",TEXT(N1091,"ωω:λλ"))</f>
        <v>16/02/2020 19:30</v>
      </c>
      <c r="P1091" s="46">
        <f t="shared" ref="P1091:P1154" si="70">O1091-L1091</f>
        <v>5.5555555554747116E-2</v>
      </c>
      <c r="Q1091" s="48">
        <v>0</v>
      </c>
      <c r="R1091" s="47">
        <f t="shared" ref="R1091:R1154" si="71">P1091*(24*60)</f>
        <v>79.999999998835847</v>
      </c>
      <c r="S1091" s="6" t="s">
        <v>842</v>
      </c>
      <c r="T1091" s="6" t="s">
        <v>984</v>
      </c>
      <c r="U1091" s="6" t="s">
        <v>44</v>
      </c>
      <c r="V1091" s="6" t="s">
        <v>2643</v>
      </c>
      <c r="W1091" s="7">
        <v>0</v>
      </c>
      <c r="X1091" s="7">
        <v>0</v>
      </c>
      <c r="Y1091" s="7">
        <v>0</v>
      </c>
      <c r="Z1091" s="7">
        <v>0</v>
      </c>
      <c r="AA1091" s="7">
        <v>0</v>
      </c>
      <c r="AB1091" s="7">
        <v>0.3</v>
      </c>
      <c r="AC1091" s="7">
        <v>0</v>
      </c>
      <c r="AD1091" s="7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</row>
    <row r="1092" spans="1:44" x14ac:dyDescent="0.25">
      <c r="A1092">
        <v>1545114</v>
      </c>
      <c r="B1092">
        <v>727140</v>
      </c>
      <c r="C1092">
        <v>22.009047692146002</v>
      </c>
      <c r="D1092">
        <v>37.171937353035702</v>
      </c>
      <c r="E1092" s="68" t="s">
        <v>937</v>
      </c>
      <c r="F1092" s="8">
        <f>INDEX(Δεδομένα!$P:$P,MATCH('2020'!E1092,Δεδομένα!$O:$O,0))</f>
        <v>143</v>
      </c>
      <c r="G1092" s="6" t="s">
        <v>841</v>
      </c>
      <c r="H1092" s="2" t="str">
        <f>INDEX(Δεδομένα!B$1:B$51,MATCH('2020'!G1092,Δεδομένα!A$1:A$51,0))</f>
        <v>ΠΕΛΛΟΠΟΝΗΣΟΥ</v>
      </c>
      <c r="I1092" s="8">
        <f>INDEX(Δεδομένα!E$1:E$13,MATCH('2020'!H1092,Δεδομένα!D$1:D$13,0))</f>
        <v>8</v>
      </c>
      <c r="J1092" s="1">
        <v>43877</v>
      </c>
      <c r="K1092" s="6" t="s">
        <v>327</v>
      </c>
      <c r="L1092" s="36" t="str">
        <f t="shared" si="68"/>
        <v>16/02/2020 18:50</v>
      </c>
      <c r="M1092" s="1">
        <v>43877</v>
      </c>
      <c r="N1092" s="6" t="s">
        <v>1076</v>
      </c>
      <c r="O1092" s="36" t="str">
        <f t="shared" si="69"/>
        <v>16/02/2020 19:44</v>
      </c>
      <c r="P1092" s="46">
        <f t="shared" si="70"/>
        <v>3.7500000005820766E-2</v>
      </c>
      <c r="Q1092" s="48">
        <v>0</v>
      </c>
      <c r="R1092" s="47">
        <f t="shared" si="71"/>
        <v>54.000000008381903</v>
      </c>
      <c r="S1092" s="6" t="s">
        <v>842</v>
      </c>
      <c r="T1092" s="6" t="s">
        <v>940</v>
      </c>
      <c r="U1092" s="6" t="s">
        <v>44</v>
      </c>
      <c r="V1092" s="6" t="s">
        <v>2641</v>
      </c>
      <c r="W1092" s="7">
        <v>0</v>
      </c>
      <c r="X1092" s="7">
        <v>0</v>
      </c>
      <c r="Y1092" s="7">
        <v>0</v>
      </c>
      <c r="Z1092" s="7">
        <v>0</v>
      </c>
      <c r="AA1092" s="7">
        <v>0.1</v>
      </c>
      <c r="AB1092" s="7">
        <v>0</v>
      </c>
      <c r="AC1092" s="7">
        <v>0</v>
      </c>
      <c r="AD1092" s="7">
        <v>0</v>
      </c>
      <c r="AE1092">
        <v>5</v>
      </c>
      <c r="AF1092">
        <v>0</v>
      </c>
      <c r="AG1092">
        <v>0</v>
      </c>
      <c r="AH1092">
        <v>0</v>
      </c>
      <c r="AI1092">
        <v>0</v>
      </c>
      <c r="AJ1092">
        <v>2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</row>
    <row r="1093" spans="1:44" x14ac:dyDescent="0.25">
      <c r="A1093">
        <v>1545109</v>
      </c>
      <c r="B1093">
        <v>727198</v>
      </c>
      <c r="C1093">
        <v>21.976850118300799</v>
      </c>
      <c r="D1093">
        <v>37.157274759759197</v>
      </c>
      <c r="E1093" s="68" t="s">
        <v>937</v>
      </c>
      <c r="F1093" s="8">
        <f>INDEX(Δεδομένα!$P:$P,MATCH('2020'!E1093,Δεδομένα!$O:$O,0))</f>
        <v>143</v>
      </c>
      <c r="G1093" s="6" t="s">
        <v>841</v>
      </c>
      <c r="H1093" s="2" t="str">
        <f>INDEX(Δεδομένα!B$1:B$51,MATCH('2020'!G1093,Δεδομένα!A$1:A$51,0))</f>
        <v>ΠΕΛΛΟΠΟΝΗΣΟΥ</v>
      </c>
      <c r="I1093" s="8">
        <f>INDEX(Δεδομένα!E$1:E$13,MATCH('2020'!H1093,Δεδομένα!D$1:D$13,0))</f>
        <v>8</v>
      </c>
      <c r="J1093" s="1">
        <v>43877</v>
      </c>
      <c r="K1093" s="6" t="s">
        <v>1847</v>
      </c>
      <c r="L1093" s="36" t="str">
        <f t="shared" si="68"/>
        <v>16/02/2020 23:20</v>
      </c>
      <c r="M1093" s="1">
        <v>43878</v>
      </c>
      <c r="N1093" s="6" t="s">
        <v>2651</v>
      </c>
      <c r="O1093" s="36" t="str">
        <f t="shared" si="69"/>
        <v>17/02/2020 00:45</v>
      </c>
      <c r="P1093" s="46">
        <f t="shared" si="70"/>
        <v>5.9027777781011537E-2</v>
      </c>
      <c r="Q1093" s="48">
        <v>0</v>
      </c>
      <c r="R1093" s="47">
        <f t="shared" si="71"/>
        <v>85.000000004656613</v>
      </c>
      <c r="S1093" s="6" t="s">
        <v>842</v>
      </c>
      <c r="T1093" s="6" t="s">
        <v>843</v>
      </c>
      <c r="U1093" s="6" t="s">
        <v>44</v>
      </c>
      <c r="V1093" s="6" t="s">
        <v>2652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0.1</v>
      </c>
      <c r="AC1093" s="7">
        <v>0</v>
      </c>
      <c r="AD1093" s="7">
        <v>0</v>
      </c>
      <c r="AE1093">
        <v>2</v>
      </c>
      <c r="AF1093">
        <v>0</v>
      </c>
      <c r="AG1093">
        <v>0</v>
      </c>
      <c r="AH1093">
        <v>0</v>
      </c>
      <c r="AI1093">
        <v>0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</row>
    <row r="1094" spans="1:44" x14ac:dyDescent="0.25">
      <c r="A1094">
        <v>1546308</v>
      </c>
      <c r="B1094">
        <v>727016</v>
      </c>
      <c r="C1094">
        <v>25.377549650230499</v>
      </c>
      <c r="D1094">
        <v>41.089987750368202</v>
      </c>
      <c r="E1094" s="68" t="s">
        <v>946</v>
      </c>
      <c r="F1094" s="8">
        <f>INDEX(Δεδομένα!$P:$P,MATCH('2020'!E1094,Δεδομένα!$O:$O,0))</f>
        <v>19</v>
      </c>
      <c r="G1094" s="6" t="s">
        <v>64</v>
      </c>
      <c r="H1094" s="2" t="str">
        <f>INDEX(Δεδομένα!B$1:B$51,MATCH('2020'!G1094,Δεδομένα!A$1:A$51,0))</f>
        <v>ΑΝΑΤΟΛΙΚΗΣ ΜΑΚΕΔΟΝΙΑΣ ΚΑΙ ΘΡΑΚΗΣ</v>
      </c>
      <c r="I1094" s="8">
        <f>INDEX(Δεδομένα!E$1:E$13,MATCH('2020'!H1094,Δεδομένα!D$1:D$13,0))</f>
        <v>2</v>
      </c>
      <c r="J1094" s="1">
        <v>43877</v>
      </c>
      <c r="K1094" s="6" t="s">
        <v>111</v>
      </c>
      <c r="L1094" s="36" t="str">
        <f t="shared" si="68"/>
        <v>16/02/2020 12:25</v>
      </c>
      <c r="M1094" s="1">
        <v>43877</v>
      </c>
      <c r="N1094" s="6" t="s">
        <v>2378</v>
      </c>
      <c r="O1094" s="36" t="str">
        <f t="shared" si="69"/>
        <v>16/02/2020 12:38</v>
      </c>
      <c r="P1094" s="46">
        <f t="shared" si="70"/>
        <v>9.0277777781011537E-3</v>
      </c>
      <c r="Q1094" s="48">
        <v>0</v>
      </c>
      <c r="R1094" s="47">
        <f t="shared" si="71"/>
        <v>13.000000000465661</v>
      </c>
      <c r="S1094" s="6" t="s">
        <v>44</v>
      </c>
      <c r="T1094" s="6" t="s">
        <v>948</v>
      </c>
      <c r="U1094" s="6" t="s">
        <v>44</v>
      </c>
      <c r="V1094" s="6" t="s">
        <v>2637</v>
      </c>
      <c r="W1094" s="7">
        <v>0</v>
      </c>
      <c r="X1094" s="7">
        <v>0</v>
      </c>
      <c r="Y1094" s="7">
        <v>0</v>
      </c>
      <c r="Z1094" s="7">
        <v>0.01</v>
      </c>
      <c r="AA1094" s="7">
        <v>0</v>
      </c>
      <c r="AB1094" s="7">
        <v>0</v>
      </c>
      <c r="AC1094" s="7">
        <v>0</v>
      </c>
      <c r="AD1094" s="7">
        <v>0</v>
      </c>
      <c r="AE1094">
        <v>2</v>
      </c>
      <c r="AF1094">
        <v>0</v>
      </c>
      <c r="AG1094">
        <v>0</v>
      </c>
      <c r="AH1094">
        <v>0</v>
      </c>
      <c r="AI1094">
        <v>0</v>
      </c>
      <c r="AJ1094">
        <v>1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</row>
    <row r="1095" spans="1:44" x14ac:dyDescent="0.25">
      <c r="A1095">
        <v>1539681</v>
      </c>
      <c r="B1095">
        <v>727092</v>
      </c>
      <c r="C1095">
        <v>26.985164248933</v>
      </c>
      <c r="D1095">
        <v>37.794260902619698</v>
      </c>
      <c r="E1095" s="68" t="s">
        <v>545</v>
      </c>
      <c r="F1095" s="8">
        <f>INDEX(Δεδομένα!$P:$P,MATCH('2020'!E1095,Δεδομένα!$O:$O,0))</f>
        <v>204</v>
      </c>
      <c r="G1095" s="6" t="s">
        <v>546</v>
      </c>
      <c r="H1095" s="2" t="str">
        <f>INDEX(Δεδομένα!B$1:B$51,MATCH('2020'!G1095,Δεδομένα!A$1:A$51,0))</f>
        <v>ΚΡΗΤΗΣ</v>
      </c>
      <c r="I1095" s="8">
        <f>INDEX(Δεδομένα!E$1:E$13,MATCH('2020'!H1095,Δεδομένα!D$1:D$13,0))</f>
        <v>12</v>
      </c>
      <c r="J1095" s="1">
        <v>43877</v>
      </c>
      <c r="K1095" s="6" t="s">
        <v>215</v>
      </c>
      <c r="L1095" s="36" t="str">
        <f t="shared" si="68"/>
        <v>16/02/2020 16:20</v>
      </c>
      <c r="M1095" s="1">
        <v>43877</v>
      </c>
      <c r="N1095" s="6" t="s">
        <v>149</v>
      </c>
      <c r="O1095" s="36" t="str">
        <f t="shared" si="69"/>
        <v>16/02/2020 17:10</v>
      </c>
      <c r="P1095" s="46">
        <f t="shared" si="70"/>
        <v>3.4722222226264421E-2</v>
      </c>
      <c r="Q1095" s="48">
        <v>0</v>
      </c>
      <c r="R1095" s="47">
        <f t="shared" si="71"/>
        <v>50.000000005820766</v>
      </c>
      <c r="S1095" s="6" t="s">
        <v>546</v>
      </c>
      <c r="T1095" s="6" t="s">
        <v>548</v>
      </c>
      <c r="U1095" s="6" t="s">
        <v>44</v>
      </c>
      <c r="V1095" s="6" t="s">
        <v>2642</v>
      </c>
      <c r="W1095" s="7">
        <v>0</v>
      </c>
      <c r="X1095" s="7">
        <v>0</v>
      </c>
      <c r="Y1095" s="7">
        <v>0</v>
      </c>
      <c r="Z1095" s="7">
        <v>0</v>
      </c>
      <c r="AA1095" s="7">
        <v>0</v>
      </c>
      <c r="AB1095" s="7">
        <v>0.01</v>
      </c>
      <c r="AC1095" s="7">
        <v>0</v>
      </c>
      <c r="AD1095" s="7">
        <v>0</v>
      </c>
      <c r="AE1095">
        <v>2</v>
      </c>
      <c r="AF1095">
        <v>0</v>
      </c>
      <c r="AG1095">
        <v>0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</row>
    <row r="1096" spans="1:44" x14ac:dyDescent="0.25">
      <c r="A1096">
        <v>1550941</v>
      </c>
      <c r="B1096">
        <v>727144</v>
      </c>
      <c r="C1096">
        <v>23.728165536351799</v>
      </c>
      <c r="D1096">
        <v>35.540819134573702</v>
      </c>
      <c r="E1096" s="68" t="s">
        <v>1691</v>
      </c>
      <c r="F1096" s="8">
        <f>INDEX(Δεδομένα!$P:$P,MATCH('2020'!E1096,Δεδομένα!$O:$O,0))</f>
        <v>217</v>
      </c>
      <c r="G1096" s="6" t="s">
        <v>775</v>
      </c>
      <c r="H1096" s="2" t="str">
        <f>INDEX(Δεδομένα!B$1:B$51,MATCH('2020'!G1096,Δεδομένα!A$1:A$51,0))</f>
        <v>ΚΡΗΤΗΣ</v>
      </c>
      <c r="I1096" s="8">
        <f>INDEX(Δεδομένα!E$1:E$13,MATCH('2020'!H1096,Δεδομένα!D$1:D$13,0))</f>
        <v>12</v>
      </c>
      <c r="J1096" s="1">
        <v>43877</v>
      </c>
      <c r="K1096" s="6" t="s">
        <v>1126</v>
      </c>
      <c r="L1096" s="36" t="str">
        <f t="shared" si="68"/>
        <v>16/02/2020 18:59</v>
      </c>
      <c r="M1096" s="1">
        <v>43877</v>
      </c>
      <c r="N1096" s="6" t="s">
        <v>1841</v>
      </c>
      <c r="O1096" s="36" t="str">
        <f t="shared" si="69"/>
        <v>16/02/2020 23:23</v>
      </c>
      <c r="P1096" s="46">
        <f t="shared" si="70"/>
        <v>0.18333333333430346</v>
      </c>
      <c r="Q1096" s="48">
        <v>0</v>
      </c>
      <c r="R1096" s="47">
        <f t="shared" si="71"/>
        <v>264.00000000139698</v>
      </c>
      <c r="S1096" s="6" t="s">
        <v>775</v>
      </c>
      <c r="T1096" s="6" t="s">
        <v>777</v>
      </c>
      <c r="U1096" s="6" t="s">
        <v>2646</v>
      </c>
      <c r="V1096" s="6" t="s">
        <v>2647</v>
      </c>
      <c r="W1096" s="7">
        <v>0</v>
      </c>
      <c r="X1096" s="7">
        <v>0</v>
      </c>
      <c r="Y1096" s="7">
        <v>0</v>
      </c>
      <c r="Z1096" s="7">
        <v>0</v>
      </c>
      <c r="AA1096" s="7">
        <v>0.05</v>
      </c>
      <c r="AB1096" s="7">
        <v>0</v>
      </c>
      <c r="AC1096" s="7">
        <v>0</v>
      </c>
      <c r="AD1096" s="7">
        <v>0</v>
      </c>
      <c r="AE1096">
        <v>2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</row>
    <row r="1097" spans="1:44" x14ac:dyDescent="0.25">
      <c r="A1097">
        <v>1547232</v>
      </c>
      <c r="B1097">
        <v>727291</v>
      </c>
      <c r="C1097">
        <v>21.885963621947401</v>
      </c>
      <c r="D1097">
        <v>38.415487767687203</v>
      </c>
      <c r="E1097" s="68" t="s">
        <v>975</v>
      </c>
      <c r="F1097" s="8">
        <f>INDEX(Δεδομένα!$P:$P,MATCH('2020'!E1097,Δεδομένα!$O:$O,0))</f>
        <v>130</v>
      </c>
      <c r="G1097" s="6" t="s">
        <v>335</v>
      </c>
      <c r="H1097" s="2" t="str">
        <f>INDEX(Δεδομένα!B$1:B$51,MATCH('2020'!G1097,Δεδομένα!A$1:A$51,0))</f>
        <v>ΔΥΤΙΚΗΣ ΕΛΛΑΔΟΣ</v>
      </c>
      <c r="I1097" s="8">
        <f>INDEX(Δεδομένα!E$1:E$13,MATCH('2020'!H1097,Δεδομένα!D$1:D$13,0))</f>
        <v>7</v>
      </c>
      <c r="J1097" s="1">
        <v>43878</v>
      </c>
      <c r="K1097" s="6" t="s">
        <v>171</v>
      </c>
      <c r="L1097" s="36" t="str">
        <f t="shared" si="68"/>
        <v>17/02/2020 13:00</v>
      </c>
      <c r="M1097" s="1">
        <v>43878</v>
      </c>
      <c r="N1097" s="6" t="s">
        <v>59</v>
      </c>
      <c r="O1097" s="36" t="str">
        <f t="shared" si="69"/>
        <v>17/02/2020 15:00</v>
      </c>
      <c r="P1097" s="46">
        <f t="shared" si="70"/>
        <v>8.3333333335758653E-2</v>
      </c>
      <c r="Q1097" s="48">
        <v>0</v>
      </c>
      <c r="R1097" s="47">
        <f t="shared" si="71"/>
        <v>120.00000000349246</v>
      </c>
      <c r="S1097" s="6" t="s">
        <v>976</v>
      </c>
      <c r="T1097" s="6" t="s">
        <v>73</v>
      </c>
      <c r="U1097" s="6" t="s">
        <v>44</v>
      </c>
      <c r="V1097" s="6" t="s">
        <v>977</v>
      </c>
      <c r="W1097" s="7">
        <v>0</v>
      </c>
      <c r="X1097" s="7">
        <v>0</v>
      </c>
      <c r="Y1097" s="7">
        <v>0</v>
      </c>
      <c r="Z1097" s="7">
        <v>0</v>
      </c>
      <c r="AA1097" s="7">
        <v>0</v>
      </c>
      <c r="AB1097" s="7">
        <v>0.2</v>
      </c>
      <c r="AC1097" s="7">
        <v>0</v>
      </c>
      <c r="AD1097" s="7">
        <v>0</v>
      </c>
      <c r="AE1097">
        <v>6</v>
      </c>
      <c r="AF1097">
        <v>0</v>
      </c>
      <c r="AG1097">
        <v>0</v>
      </c>
      <c r="AH1097">
        <v>0</v>
      </c>
      <c r="AI1097">
        <v>0</v>
      </c>
      <c r="AJ1097">
        <v>3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</row>
    <row r="1098" spans="1:44" x14ac:dyDescent="0.25">
      <c r="A1098">
        <v>1540164</v>
      </c>
      <c r="B1098">
        <v>727258</v>
      </c>
      <c r="C1098">
        <v>22.277088508543901</v>
      </c>
      <c r="D1098">
        <v>37.344456032017597</v>
      </c>
      <c r="E1098" s="68" t="s">
        <v>1893</v>
      </c>
      <c r="F1098" s="8">
        <f>INDEX(Δεδομένα!$P:$P,MATCH('2020'!E1098,Δεδομένα!$O:$O,0))</f>
        <v>137</v>
      </c>
      <c r="G1098" s="6" t="s">
        <v>932</v>
      </c>
      <c r="H1098" s="2" t="str">
        <f>INDEX(Δεδομένα!B$1:B$51,MATCH('2020'!G1098,Δεδομένα!A$1:A$51,0))</f>
        <v>ΠΕΛΛΟΠΟΝΗΣΟΥ</v>
      </c>
      <c r="I1098" s="8">
        <f>INDEX(Δεδομένα!E$1:E$13,MATCH('2020'!H1098,Δεδομένα!D$1:D$13,0))</f>
        <v>8</v>
      </c>
      <c r="J1098" s="1">
        <v>43878</v>
      </c>
      <c r="K1098" s="6" t="s">
        <v>1198</v>
      </c>
      <c r="L1098" s="36" t="str">
        <f t="shared" si="68"/>
        <v>17/02/2020 10:49</v>
      </c>
      <c r="M1098" s="1">
        <v>43878</v>
      </c>
      <c r="N1098" s="6" t="s">
        <v>104</v>
      </c>
      <c r="O1098" s="36" t="str">
        <f t="shared" si="69"/>
        <v>17/02/2020 15:30</v>
      </c>
      <c r="P1098" s="46">
        <f t="shared" si="70"/>
        <v>0.19513888889196096</v>
      </c>
      <c r="Q1098" s="48">
        <v>0</v>
      </c>
      <c r="R1098" s="47">
        <f t="shared" si="71"/>
        <v>281.00000000442378</v>
      </c>
      <c r="S1098" s="6" t="s">
        <v>933</v>
      </c>
      <c r="T1098" s="6" t="s">
        <v>1894</v>
      </c>
      <c r="U1098" s="6" t="s">
        <v>44</v>
      </c>
      <c r="V1098" s="6" t="s">
        <v>2653</v>
      </c>
      <c r="W1098" s="7">
        <v>0</v>
      </c>
      <c r="X1098" s="7">
        <v>10</v>
      </c>
      <c r="Y1098" s="7">
        <v>0</v>
      </c>
      <c r="Z1098" s="7">
        <v>0</v>
      </c>
      <c r="AA1098" s="7">
        <v>0</v>
      </c>
      <c r="AB1098" s="7">
        <v>0</v>
      </c>
      <c r="AC1098" s="7">
        <v>0</v>
      </c>
      <c r="AD1098" s="7">
        <v>0</v>
      </c>
      <c r="AE1098">
        <v>9</v>
      </c>
      <c r="AF1098">
        <v>0</v>
      </c>
      <c r="AG1098">
        <v>0</v>
      </c>
      <c r="AH1098">
        <v>0</v>
      </c>
      <c r="AI1098">
        <v>0</v>
      </c>
      <c r="AJ1098">
        <v>4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</row>
    <row r="1099" spans="1:44" x14ac:dyDescent="0.25">
      <c r="A1099">
        <v>1540167</v>
      </c>
      <c r="B1099">
        <v>727320</v>
      </c>
      <c r="C1099">
        <v>22.270383630852798</v>
      </c>
      <c r="D1099">
        <v>37.3797310652539</v>
      </c>
      <c r="E1099" s="68" t="s">
        <v>1893</v>
      </c>
      <c r="F1099" s="8">
        <f>INDEX(Δεδομένα!$P:$P,MATCH('2020'!E1099,Δεδομένα!$O:$O,0))</f>
        <v>137</v>
      </c>
      <c r="G1099" s="6" t="s">
        <v>932</v>
      </c>
      <c r="H1099" s="2" t="str">
        <f>INDEX(Δεδομένα!B$1:B$51,MATCH('2020'!G1099,Δεδομένα!A$1:A$51,0))</f>
        <v>ΠΕΛΛΟΠΟΝΗΣΟΥ</v>
      </c>
      <c r="I1099" s="8">
        <f>INDEX(Δεδομένα!E$1:E$13,MATCH('2020'!H1099,Δεδομένα!D$1:D$13,0))</f>
        <v>8</v>
      </c>
      <c r="J1099" s="1">
        <v>43878</v>
      </c>
      <c r="K1099" s="6" t="s">
        <v>1039</v>
      </c>
      <c r="L1099" s="36" t="str">
        <f t="shared" si="68"/>
        <v>17/02/2020 14:29</v>
      </c>
      <c r="M1099" s="1">
        <v>43878</v>
      </c>
      <c r="N1099" s="6" t="s">
        <v>153</v>
      </c>
      <c r="O1099" s="36" t="str">
        <f t="shared" si="69"/>
        <v>17/02/2020 16:15</v>
      </c>
      <c r="P1099" s="46">
        <f t="shared" si="70"/>
        <v>7.3611111110949423E-2</v>
      </c>
      <c r="Q1099" s="48">
        <v>0</v>
      </c>
      <c r="R1099" s="47">
        <f t="shared" si="71"/>
        <v>105.99999999976717</v>
      </c>
      <c r="S1099" s="6" t="s">
        <v>933</v>
      </c>
      <c r="T1099" s="6" t="s">
        <v>1894</v>
      </c>
      <c r="U1099" s="6" t="s">
        <v>44</v>
      </c>
      <c r="V1099" s="6" t="s">
        <v>2653</v>
      </c>
      <c r="W1099" s="7">
        <v>0</v>
      </c>
      <c r="X1099" s="7">
        <v>0</v>
      </c>
      <c r="Y1099" s="7">
        <v>0</v>
      </c>
      <c r="Z1099" s="7">
        <v>4</v>
      </c>
      <c r="AA1099" s="7">
        <v>0</v>
      </c>
      <c r="AB1099" s="7">
        <v>0</v>
      </c>
      <c r="AC1099" s="7">
        <v>0</v>
      </c>
      <c r="AD1099" s="7">
        <v>0</v>
      </c>
      <c r="AE1099">
        <v>2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</row>
    <row r="1100" spans="1:44" x14ac:dyDescent="0.25">
      <c r="A1100">
        <v>1541578</v>
      </c>
      <c r="B1100">
        <v>727364</v>
      </c>
      <c r="C1100">
        <v>22.7471920865535</v>
      </c>
      <c r="D1100">
        <v>37.4457827866133</v>
      </c>
      <c r="E1100" s="68" t="s">
        <v>1246</v>
      </c>
      <c r="F1100" s="8">
        <f>INDEX(Δεδομένα!$P:$P,MATCH('2020'!E1100,Δεδομένα!$O:$O,0))</f>
        <v>138</v>
      </c>
      <c r="G1100" s="6" t="s">
        <v>932</v>
      </c>
      <c r="H1100" s="2" t="str">
        <f>INDEX(Δεδομένα!B$1:B$51,MATCH('2020'!G1100,Δεδομένα!A$1:A$51,0))</f>
        <v>ΠΕΛΛΟΠΟΝΗΣΟΥ</v>
      </c>
      <c r="I1100" s="8">
        <f>INDEX(Δεδομένα!E$1:E$13,MATCH('2020'!H1100,Δεδομένα!D$1:D$13,0))</f>
        <v>8</v>
      </c>
      <c r="J1100" s="1">
        <v>43878</v>
      </c>
      <c r="K1100" s="6" t="s">
        <v>1113</v>
      </c>
      <c r="L1100" s="36" t="str">
        <f t="shared" si="68"/>
        <v>17/02/2020 17:34</v>
      </c>
      <c r="M1100" s="1">
        <v>43878</v>
      </c>
      <c r="N1100" s="6" t="s">
        <v>418</v>
      </c>
      <c r="O1100" s="36" t="str">
        <f t="shared" si="69"/>
        <v>17/02/2020 18:45</v>
      </c>
      <c r="P1100" s="46">
        <f t="shared" si="70"/>
        <v>4.9305555556202307E-2</v>
      </c>
      <c r="Q1100" s="48">
        <v>0</v>
      </c>
      <c r="R1100" s="47">
        <f t="shared" si="71"/>
        <v>71.000000000931323</v>
      </c>
      <c r="S1100" s="6" t="s">
        <v>1247</v>
      </c>
      <c r="T1100" s="6" t="s">
        <v>1248</v>
      </c>
      <c r="U1100" s="6" t="s">
        <v>44</v>
      </c>
      <c r="V1100" s="6" t="s">
        <v>2663</v>
      </c>
      <c r="W1100" s="7">
        <v>0</v>
      </c>
      <c r="X1100" s="7">
        <v>0</v>
      </c>
      <c r="Y1100" s="7">
        <v>0</v>
      </c>
      <c r="Z1100" s="7">
        <v>0</v>
      </c>
      <c r="AA1100" s="7">
        <v>0.05</v>
      </c>
      <c r="AB1100" s="7">
        <v>0</v>
      </c>
      <c r="AC1100" s="7">
        <v>0</v>
      </c>
      <c r="AD1100" s="7">
        <v>0</v>
      </c>
      <c r="AE1100">
        <v>2</v>
      </c>
      <c r="AF1100">
        <v>0</v>
      </c>
      <c r="AG1100">
        <v>0</v>
      </c>
      <c r="AH1100">
        <v>0</v>
      </c>
      <c r="AI1100">
        <v>0</v>
      </c>
      <c r="AJ1100">
        <v>1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</row>
    <row r="1101" spans="1:44" x14ac:dyDescent="0.25">
      <c r="A1101">
        <v>1543959</v>
      </c>
      <c r="B1101">
        <v>727239</v>
      </c>
      <c r="C1101">
        <v>21.130346757918701</v>
      </c>
      <c r="D1101">
        <v>37.913229778422</v>
      </c>
      <c r="E1101" s="68" t="s">
        <v>900</v>
      </c>
      <c r="F1101" s="8">
        <f>INDEX(Δεδομένα!$P:$P,MATCH('2020'!E1101,Δεδομένα!$O:$O,0))</f>
        <v>136</v>
      </c>
      <c r="G1101" s="6" t="s">
        <v>357</v>
      </c>
      <c r="H1101" s="2" t="str">
        <f>INDEX(Δεδομένα!B$1:B$51,MATCH('2020'!G1101,Δεδομένα!A$1:A$51,0))</f>
        <v>ΔΥΤΙΚΗΣ ΕΛΛΑΔΟΣ</v>
      </c>
      <c r="I1101" s="8">
        <f>INDEX(Δεδομένα!E$1:E$13,MATCH('2020'!H1101,Δεδομένα!D$1:D$13,0))</f>
        <v>7</v>
      </c>
      <c r="J1101" s="1">
        <v>43878</v>
      </c>
      <c r="K1101" s="6" t="s">
        <v>591</v>
      </c>
      <c r="L1101" s="36" t="str">
        <f t="shared" si="68"/>
        <v>17/02/2020 09:30</v>
      </c>
      <c r="M1101" s="1">
        <v>43878</v>
      </c>
      <c r="N1101" s="6" t="s">
        <v>611</v>
      </c>
      <c r="O1101" s="36" t="str">
        <f t="shared" si="69"/>
        <v>17/02/2020 12:15</v>
      </c>
      <c r="P1101" s="46">
        <f t="shared" si="70"/>
        <v>0.11458333332848269</v>
      </c>
      <c r="Q1101" s="48">
        <v>0</v>
      </c>
      <c r="R1101" s="47">
        <f t="shared" si="71"/>
        <v>164.99999999301508</v>
      </c>
      <c r="S1101" s="6" t="s">
        <v>44</v>
      </c>
      <c r="T1101" s="6" t="s">
        <v>1058</v>
      </c>
      <c r="U1101" s="6" t="s">
        <v>1411</v>
      </c>
      <c r="V1101" s="6" t="s">
        <v>2080</v>
      </c>
      <c r="W1101" s="7">
        <v>0</v>
      </c>
      <c r="X1101" s="7">
        <v>0</v>
      </c>
      <c r="Y1101" s="7">
        <v>0</v>
      </c>
      <c r="Z1101" s="7">
        <v>0</v>
      </c>
      <c r="AA1101" s="7">
        <v>1</v>
      </c>
      <c r="AB1101" s="7">
        <v>0</v>
      </c>
      <c r="AC1101" s="7">
        <v>0</v>
      </c>
      <c r="AD1101" s="7">
        <v>0</v>
      </c>
      <c r="AE1101">
        <v>2</v>
      </c>
      <c r="AF1101">
        <v>0</v>
      </c>
      <c r="AG1101">
        <v>0</v>
      </c>
      <c r="AH1101">
        <v>0</v>
      </c>
      <c r="AI1101">
        <v>0</v>
      </c>
      <c r="AJ1101">
        <v>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</row>
    <row r="1102" spans="1:44" x14ac:dyDescent="0.25">
      <c r="A1102">
        <v>1543964</v>
      </c>
      <c r="B1102">
        <v>727288</v>
      </c>
      <c r="C1102">
        <v>21.5366240687272</v>
      </c>
      <c r="D1102">
        <v>37.923029263141203</v>
      </c>
      <c r="E1102" s="68" t="s">
        <v>900</v>
      </c>
      <c r="F1102" s="8">
        <f>INDEX(Δεδομένα!$P:$P,MATCH('2020'!E1102,Δεδομένα!$O:$O,0))</f>
        <v>136</v>
      </c>
      <c r="G1102" s="6" t="s">
        <v>357</v>
      </c>
      <c r="H1102" s="2" t="str">
        <f>INDEX(Δεδομένα!B$1:B$51,MATCH('2020'!G1102,Δεδομένα!A$1:A$51,0))</f>
        <v>ΔΥΤΙΚΗΣ ΕΛΛΑΔΟΣ</v>
      </c>
      <c r="I1102" s="8">
        <f>INDEX(Δεδομένα!E$1:E$13,MATCH('2020'!H1102,Δεδομένα!D$1:D$13,0))</f>
        <v>7</v>
      </c>
      <c r="J1102" s="1">
        <v>43878</v>
      </c>
      <c r="K1102" s="6" t="s">
        <v>1203</v>
      </c>
      <c r="L1102" s="36" t="str">
        <f t="shared" si="68"/>
        <v>17/02/2020 12:52</v>
      </c>
      <c r="M1102" s="1">
        <v>43878</v>
      </c>
      <c r="N1102" s="6" t="s">
        <v>157</v>
      </c>
      <c r="O1102" s="36" t="str">
        <f t="shared" si="69"/>
        <v>17/02/2020 18:10</v>
      </c>
      <c r="P1102" s="46">
        <f t="shared" si="70"/>
        <v>0.22083333333284827</v>
      </c>
      <c r="Q1102" s="48">
        <v>0</v>
      </c>
      <c r="R1102" s="47">
        <f t="shared" si="71"/>
        <v>317.99999999930151</v>
      </c>
      <c r="S1102" s="6" t="s">
        <v>44</v>
      </c>
      <c r="T1102" s="6" t="s">
        <v>73</v>
      </c>
      <c r="U1102" s="6" t="s">
        <v>44</v>
      </c>
      <c r="V1102" s="6" t="s">
        <v>906</v>
      </c>
      <c r="W1102" s="7">
        <v>0</v>
      </c>
      <c r="X1102" s="7">
        <v>10</v>
      </c>
      <c r="Y1102" s="7">
        <v>0</v>
      </c>
      <c r="Z1102" s="7">
        <v>0</v>
      </c>
      <c r="AA1102" s="7">
        <v>10</v>
      </c>
      <c r="AB1102" s="7">
        <v>0</v>
      </c>
      <c r="AC1102" s="7">
        <v>0</v>
      </c>
      <c r="AD1102" s="7">
        <v>0</v>
      </c>
      <c r="AE1102">
        <v>9</v>
      </c>
      <c r="AF1102">
        <v>0</v>
      </c>
      <c r="AG1102">
        <v>0</v>
      </c>
      <c r="AH1102">
        <v>0</v>
      </c>
      <c r="AI1102">
        <v>0</v>
      </c>
      <c r="AJ1102">
        <v>16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</row>
    <row r="1103" spans="1:44" x14ac:dyDescent="0.25">
      <c r="A1103">
        <v>1543970</v>
      </c>
      <c r="B1103">
        <v>727300</v>
      </c>
      <c r="C1103">
        <v>21.2696448191545</v>
      </c>
      <c r="D1103">
        <v>37.917947145677097</v>
      </c>
      <c r="E1103" s="68" t="s">
        <v>900</v>
      </c>
      <c r="F1103" s="8">
        <f>INDEX(Δεδομένα!$P:$P,MATCH('2020'!E1103,Δεδομένα!$O:$O,0))</f>
        <v>136</v>
      </c>
      <c r="G1103" s="6" t="s">
        <v>357</v>
      </c>
      <c r="H1103" s="2" t="str">
        <f>INDEX(Δεδομένα!B$1:B$51,MATCH('2020'!G1103,Δεδομένα!A$1:A$51,0))</f>
        <v>ΔΥΤΙΚΗΣ ΕΛΛΑΔΟΣ</v>
      </c>
      <c r="I1103" s="8">
        <f>INDEX(Δεδομένα!E$1:E$13,MATCH('2020'!H1103,Δεδομένα!D$1:D$13,0))</f>
        <v>7</v>
      </c>
      <c r="J1103" s="1">
        <v>43878</v>
      </c>
      <c r="K1103" s="6" t="s">
        <v>1444</v>
      </c>
      <c r="L1103" s="36" t="str">
        <f t="shared" si="68"/>
        <v>17/02/2020 13:20</v>
      </c>
      <c r="M1103" s="1">
        <v>43878</v>
      </c>
      <c r="N1103" s="6" t="s">
        <v>159</v>
      </c>
      <c r="O1103" s="36" t="str">
        <f t="shared" si="69"/>
        <v>17/02/2020 14:05</v>
      </c>
      <c r="P1103" s="46">
        <f t="shared" si="70"/>
        <v>3.125E-2</v>
      </c>
      <c r="Q1103" s="48">
        <v>0</v>
      </c>
      <c r="R1103" s="47">
        <f t="shared" si="71"/>
        <v>45</v>
      </c>
      <c r="S1103" s="6" t="s">
        <v>44</v>
      </c>
      <c r="T1103" s="6" t="s">
        <v>1058</v>
      </c>
      <c r="U1103" s="6" t="s">
        <v>2359</v>
      </c>
      <c r="V1103" s="6" t="s">
        <v>2359</v>
      </c>
      <c r="W1103" s="7">
        <v>0</v>
      </c>
      <c r="X1103" s="7">
        <v>0</v>
      </c>
      <c r="Y1103" s="7">
        <v>0</v>
      </c>
      <c r="Z1103" s="7">
        <v>0</v>
      </c>
      <c r="AA1103" s="7">
        <v>1</v>
      </c>
      <c r="AB1103" s="7">
        <v>0</v>
      </c>
      <c r="AC1103" s="7">
        <v>0</v>
      </c>
      <c r="AD1103" s="7">
        <v>0</v>
      </c>
      <c r="AE1103">
        <v>2</v>
      </c>
      <c r="AF1103">
        <v>0</v>
      </c>
      <c r="AG1103">
        <v>0</v>
      </c>
      <c r="AH1103">
        <v>0</v>
      </c>
      <c r="AI1103">
        <v>0</v>
      </c>
      <c r="AJ1103">
        <v>1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</row>
    <row r="1104" spans="1:44" x14ac:dyDescent="0.25">
      <c r="A1104">
        <v>1543675</v>
      </c>
      <c r="B1104">
        <v>727312</v>
      </c>
      <c r="C1104">
        <v>22.7336117004537</v>
      </c>
      <c r="D1104">
        <v>40.711822671859402</v>
      </c>
      <c r="E1104" s="68" t="s">
        <v>175</v>
      </c>
      <c r="F1104" s="8">
        <f>INDEX(Δεδομένα!$P:$P,MATCH('2020'!E1104,Δεδομένα!$O:$O,0))</f>
        <v>44</v>
      </c>
      <c r="G1104" s="6" t="s">
        <v>170</v>
      </c>
      <c r="H1104" s="2" t="str">
        <f>INDEX(Δεδομένα!B$1:B$51,MATCH('2020'!G1104,Δεδομένα!A$1:A$51,0))</f>
        <v>ΚΕΝΤΡΙΚΗΣ ΜΑΚΕΔΟΝΙΑΣ</v>
      </c>
      <c r="I1104" s="8">
        <f>INDEX(Δεδομένα!E$1:E$13,MATCH('2020'!H1104,Δεδομένα!D$1:D$13,0))</f>
        <v>3</v>
      </c>
      <c r="J1104" s="1">
        <v>43878</v>
      </c>
      <c r="K1104" s="6" t="s">
        <v>570</v>
      </c>
      <c r="L1104" s="36" t="str">
        <f t="shared" si="68"/>
        <v>17/02/2020 14:06</v>
      </c>
      <c r="M1104" s="1">
        <v>43878</v>
      </c>
      <c r="N1104" s="6" t="s">
        <v>1373</v>
      </c>
      <c r="O1104" s="36" t="str">
        <f t="shared" si="69"/>
        <v>17/02/2020 16:50</v>
      </c>
      <c r="P1104" s="46">
        <f t="shared" si="70"/>
        <v>0.11388888888905058</v>
      </c>
      <c r="Q1104" s="48">
        <v>0</v>
      </c>
      <c r="R1104" s="47">
        <f t="shared" si="71"/>
        <v>164.00000000023283</v>
      </c>
      <c r="S1104" s="6" t="s">
        <v>44</v>
      </c>
      <c r="T1104" s="6" t="s">
        <v>187</v>
      </c>
      <c r="U1104" s="6" t="s">
        <v>44</v>
      </c>
      <c r="V1104" s="6" t="s">
        <v>2658</v>
      </c>
      <c r="W1104" s="7">
        <v>0</v>
      </c>
      <c r="X1104" s="7">
        <v>0</v>
      </c>
      <c r="Y1104" s="7">
        <v>0</v>
      </c>
      <c r="Z1104" s="7">
        <v>2</v>
      </c>
      <c r="AA1104" s="7">
        <v>0</v>
      </c>
      <c r="AB1104" s="7">
        <v>0</v>
      </c>
      <c r="AC1104" s="7">
        <v>0</v>
      </c>
      <c r="AD1104" s="7">
        <v>0</v>
      </c>
      <c r="AE1104">
        <v>13</v>
      </c>
      <c r="AF1104">
        <v>0</v>
      </c>
      <c r="AG1104">
        <v>0</v>
      </c>
      <c r="AH1104">
        <v>0</v>
      </c>
      <c r="AI1104">
        <v>0</v>
      </c>
      <c r="AJ1104">
        <v>5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</row>
    <row r="1105" spans="1:44" x14ac:dyDescent="0.25">
      <c r="A1105">
        <v>1540151</v>
      </c>
      <c r="B1105">
        <v>727355</v>
      </c>
      <c r="C1105">
        <v>22.633740478286001</v>
      </c>
      <c r="D1105">
        <v>40.770484762707497</v>
      </c>
      <c r="E1105" s="68" t="s">
        <v>873</v>
      </c>
      <c r="F1105" s="8">
        <f>INDEX(Δεδομένα!$P:$P,MATCH('2020'!E1105,Δεδομένα!$O:$O,0))</f>
        <v>61</v>
      </c>
      <c r="G1105" s="6" t="s">
        <v>170</v>
      </c>
      <c r="H1105" s="2" t="str">
        <f>INDEX(Δεδομένα!B$1:B$51,MATCH('2020'!G1105,Δεδομένα!A$1:A$51,0))</f>
        <v>ΚΕΝΤΡΙΚΗΣ ΜΑΚΕΔΟΝΙΑΣ</v>
      </c>
      <c r="I1105" s="8">
        <f>INDEX(Δεδομένα!E$1:E$13,MATCH('2020'!H1105,Δεδομένα!D$1:D$13,0))</f>
        <v>3</v>
      </c>
      <c r="J1105" s="1">
        <v>43878</v>
      </c>
      <c r="K1105" s="6" t="s">
        <v>653</v>
      </c>
      <c r="L1105" s="36" t="str">
        <f t="shared" si="68"/>
        <v>17/02/2020 16:39</v>
      </c>
      <c r="M1105" s="1">
        <v>43878</v>
      </c>
      <c r="N1105" s="6" t="s">
        <v>1060</v>
      </c>
      <c r="O1105" s="36" t="str">
        <f t="shared" si="69"/>
        <v>17/02/2020 18:04</v>
      </c>
      <c r="P1105" s="46">
        <f t="shared" si="70"/>
        <v>5.9027777781011537E-2</v>
      </c>
      <c r="Q1105" s="48">
        <v>0</v>
      </c>
      <c r="R1105" s="47">
        <f t="shared" si="71"/>
        <v>85.000000004656613</v>
      </c>
      <c r="S1105" s="6" t="s">
        <v>170</v>
      </c>
      <c r="T1105" s="6" t="s">
        <v>187</v>
      </c>
      <c r="U1105" s="6" t="s">
        <v>2089</v>
      </c>
      <c r="V1105" s="6" t="s">
        <v>2090</v>
      </c>
      <c r="W1105" s="7">
        <v>0</v>
      </c>
      <c r="X1105" s="7">
        <v>0</v>
      </c>
      <c r="Y1105" s="7">
        <v>0</v>
      </c>
      <c r="Z1105" s="7">
        <v>0</v>
      </c>
      <c r="AA1105" s="7">
        <v>0.5</v>
      </c>
      <c r="AB1105" s="7">
        <v>0</v>
      </c>
      <c r="AC1105" s="7">
        <v>0</v>
      </c>
      <c r="AD1105" s="7">
        <v>0</v>
      </c>
      <c r="AE1105">
        <v>2</v>
      </c>
      <c r="AF1105">
        <v>0</v>
      </c>
      <c r="AG1105">
        <v>0</v>
      </c>
      <c r="AH1105">
        <v>0</v>
      </c>
      <c r="AI1105">
        <v>0</v>
      </c>
      <c r="AJ1105">
        <v>1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</row>
    <row r="1106" spans="1:44" x14ac:dyDescent="0.25">
      <c r="A1106">
        <v>1540145</v>
      </c>
      <c r="B1106">
        <v>727375</v>
      </c>
      <c r="C1106">
        <v>24.627525091374299</v>
      </c>
      <c r="D1106">
        <v>40.936465405336897</v>
      </c>
      <c r="E1106" s="68" t="s">
        <v>919</v>
      </c>
      <c r="F1106" s="8">
        <f>INDEX(Δεδομένα!$P:$P,MATCH('2020'!E1106,Δεδομένα!$O:$O,0))</f>
        <v>26</v>
      </c>
      <c r="G1106" s="6" t="s">
        <v>77</v>
      </c>
      <c r="H1106" s="2" t="str">
        <f>INDEX(Δεδομένα!B$1:B$51,MATCH('2020'!G1106,Δεδομένα!A$1:A$51,0))</f>
        <v>ΑΝΑΤΟΛΙΚΗΣ ΜΑΚΕΔΟΝΙΑΣ ΚΑΙ ΘΡΑΚΗΣ</v>
      </c>
      <c r="I1106" s="8">
        <f>INDEX(Δεδομένα!E$1:E$13,MATCH('2020'!H1106,Δεδομένα!D$1:D$13,0))</f>
        <v>2</v>
      </c>
      <c r="J1106" s="1">
        <v>43878</v>
      </c>
      <c r="K1106" s="6" t="s">
        <v>289</v>
      </c>
      <c r="L1106" s="36" t="str">
        <f t="shared" si="68"/>
        <v>17/02/2020 17:55</v>
      </c>
      <c r="M1106" s="1">
        <v>43878</v>
      </c>
      <c r="N1106" s="6" t="s">
        <v>1704</v>
      </c>
      <c r="O1106" s="36" t="str">
        <f t="shared" si="69"/>
        <v>17/02/2020 18:54</v>
      </c>
      <c r="P1106" s="46">
        <f t="shared" si="70"/>
        <v>4.0972222217533272E-2</v>
      </c>
      <c r="Q1106" s="48">
        <v>0</v>
      </c>
      <c r="R1106" s="47">
        <f t="shared" si="71"/>
        <v>58.999999993247911</v>
      </c>
      <c r="S1106" s="6" t="s">
        <v>77</v>
      </c>
      <c r="T1106" s="6" t="s">
        <v>921</v>
      </c>
      <c r="U1106" s="6" t="s">
        <v>2664</v>
      </c>
      <c r="V1106" s="6" t="s">
        <v>2665</v>
      </c>
      <c r="W1106" s="7">
        <v>0</v>
      </c>
      <c r="X1106" s="7">
        <v>0</v>
      </c>
      <c r="Y1106" s="7">
        <v>0</v>
      </c>
      <c r="Z1106" s="7">
        <v>0</v>
      </c>
      <c r="AA1106" s="7">
        <v>0.15</v>
      </c>
      <c r="AB1106" s="7">
        <v>0</v>
      </c>
      <c r="AC1106" s="7">
        <v>0</v>
      </c>
      <c r="AD1106" s="7">
        <v>0</v>
      </c>
      <c r="AE1106">
        <v>2</v>
      </c>
      <c r="AF1106">
        <v>0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</row>
    <row r="1107" spans="1:44" x14ac:dyDescent="0.25">
      <c r="A1107">
        <v>1540144</v>
      </c>
      <c r="B1107">
        <v>727314</v>
      </c>
      <c r="C1107">
        <v>22.771240287167899</v>
      </c>
      <c r="D1107">
        <v>41.243082666335901</v>
      </c>
      <c r="E1107" s="68" t="s">
        <v>1179</v>
      </c>
      <c r="F1107" s="8">
        <f>INDEX(Δεδομένα!$P:$P,MATCH('2020'!E1107,Δεδομένα!$O:$O,0))</f>
        <v>58</v>
      </c>
      <c r="G1107" s="6" t="s">
        <v>223</v>
      </c>
      <c r="H1107" s="2" t="str">
        <f>INDEX(Δεδομένα!B$1:B$51,MATCH('2020'!G1107,Δεδομένα!A$1:A$51,0))</f>
        <v>ΚΕΝΤΡΙΚΗΣ ΜΑΚΕΔΟΝΙΑΣ</v>
      </c>
      <c r="I1107" s="8">
        <f>INDEX(Δεδομένα!E$1:E$13,MATCH('2020'!H1107,Δεδομένα!D$1:D$13,0))</f>
        <v>3</v>
      </c>
      <c r="J1107" s="1">
        <v>43878</v>
      </c>
      <c r="K1107" s="6" t="s">
        <v>83</v>
      </c>
      <c r="L1107" s="36" t="str">
        <f t="shared" si="68"/>
        <v>17/02/2020 13:45</v>
      </c>
      <c r="M1107" s="1">
        <v>43878</v>
      </c>
      <c r="N1107" s="6" t="s">
        <v>384</v>
      </c>
      <c r="O1107" s="36" t="str">
        <f t="shared" si="69"/>
        <v>17/02/2020 14:45</v>
      </c>
      <c r="P1107" s="46">
        <f t="shared" si="70"/>
        <v>4.1666666671517305E-2</v>
      </c>
      <c r="Q1107" s="48">
        <v>0</v>
      </c>
      <c r="R1107" s="47">
        <f t="shared" si="71"/>
        <v>60.000000006984919</v>
      </c>
      <c r="S1107" s="6" t="s">
        <v>44</v>
      </c>
      <c r="T1107" s="6" t="s">
        <v>1145</v>
      </c>
      <c r="U1107" s="6" t="s">
        <v>1180</v>
      </c>
      <c r="V1107" s="6" t="s">
        <v>2660</v>
      </c>
      <c r="W1107" s="7">
        <v>0</v>
      </c>
      <c r="X1107" s="7">
        <v>0</v>
      </c>
      <c r="Y1107" s="7">
        <v>0</v>
      </c>
      <c r="Z1107" s="7">
        <v>2</v>
      </c>
      <c r="AA1107" s="7">
        <v>0</v>
      </c>
      <c r="AB1107" s="7">
        <v>0</v>
      </c>
      <c r="AC1107" s="7">
        <v>0</v>
      </c>
      <c r="AD1107" s="7">
        <v>0</v>
      </c>
      <c r="AE1107">
        <v>2</v>
      </c>
      <c r="AF1107">
        <v>0</v>
      </c>
      <c r="AG1107">
        <v>0</v>
      </c>
      <c r="AH1107">
        <v>0</v>
      </c>
      <c r="AI1107">
        <v>0</v>
      </c>
      <c r="AJ1107">
        <v>1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</row>
    <row r="1108" spans="1:44" x14ac:dyDescent="0.25">
      <c r="A1108">
        <v>1562406</v>
      </c>
      <c r="B1108">
        <v>727283</v>
      </c>
      <c r="C1108">
        <v>22.8636974860962</v>
      </c>
      <c r="D1108">
        <v>37.903544171824898</v>
      </c>
      <c r="E1108" s="68" t="s">
        <v>810</v>
      </c>
      <c r="F1108" s="8">
        <f>INDEX(Δεδομένα!$P:$P,MATCH('2020'!E1108,Δεδομένα!$O:$O,0))</f>
        <v>157</v>
      </c>
      <c r="G1108" s="6" t="s">
        <v>391</v>
      </c>
      <c r="H1108" s="2" t="str">
        <f>INDEX(Δεδομένα!B$1:B$51,MATCH('2020'!G1108,Δεδομένα!A$1:A$51,0))</f>
        <v>ΠΕΛΛΟΠΟΝΗΣΟΥ</v>
      </c>
      <c r="I1108" s="8">
        <f>INDEX(Δεδομένα!E$1:E$13,MATCH('2020'!H1108,Δεδομένα!D$1:D$13,0))</f>
        <v>8</v>
      </c>
      <c r="J1108" s="1">
        <v>43878</v>
      </c>
      <c r="K1108" s="6" t="s">
        <v>1203</v>
      </c>
      <c r="L1108" s="36" t="str">
        <f t="shared" si="68"/>
        <v>17/02/2020 12:52</v>
      </c>
      <c r="M1108" s="1">
        <v>43878</v>
      </c>
      <c r="N1108" s="6" t="s">
        <v>768</v>
      </c>
      <c r="O1108" s="36" t="str">
        <f t="shared" si="69"/>
        <v>17/02/2020 14:15</v>
      </c>
      <c r="P1108" s="46">
        <f t="shared" si="70"/>
        <v>5.7638888887595385E-2</v>
      </c>
      <c r="Q1108" s="48">
        <v>0</v>
      </c>
      <c r="R1108" s="47">
        <f t="shared" si="71"/>
        <v>82.999999998137355</v>
      </c>
      <c r="S1108" s="6" t="s">
        <v>44</v>
      </c>
      <c r="T1108" s="6" t="s">
        <v>1012</v>
      </c>
      <c r="U1108" s="6" t="s">
        <v>44</v>
      </c>
      <c r="V1108" s="6" t="s">
        <v>2656</v>
      </c>
      <c r="W1108" s="7">
        <v>0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0.3</v>
      </c>
      <c r="AD1108" s="7">
        <v>0</v>
      </c>
      <c r="AE1108">
        <v>8</v>
      </c>
      <c r="AF1108">
        <v>0</v>
      </c>
      <c r="AG1108">
        <v>0</v>
      </c>
      <c r="AH1108">
        <v>0</v>
      </c>
      <c r="AI1108">
        <v>0</v>
      </c>
      <c r="AJ1108">
        <v>4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</row>
    <row r="1109" spans="1:44" x14ac:dyDescent="0.25">
      <c r="A1109">
        <v>1546073</v>
      </c>
      <c r="B1109">
        <v>727343</v>
      </c>
      <c r="C1109">
        <v>22.3207913293644</v>
      </c>
      <c r="D1109">
        <v>37.9377615139448</v>
      </c>
      <c r="E1109" s="68" t="s">
        <v>1945</v>
      </c>
      <c r="F1109" s="8">
        <f>INDEX(Δεδομένα!$P:$P,MATCH('2020'!E1109,Δεδομένα!$O:$O,0))</f>
        <v>160</v>
      </c>
      <c r="G1109" s="6" t="s">
        <v>391</v>
      </c>
      <c r="H1109" s="2" t="str">
        <f>INDEX(Δεδομένα!B$1:B$51,MATCH('2020'!G1109,Δεδομένα!A$1:A$51,0))</f>
        <v>ΠΕΛΛΟΠΟΝΗΣΟΥ</v>
      </c>
      <c r="I1109" s="8">
        <f>INDEX(Δεδομένα!E$1:E$13,MATCH('2020'!H1109,Δεδομένα!D$1:D$13,0))</f>
        <v>8</v>
      </c>
      <c r="J1109" s="1">
        <v>43878</v>
      </c>
      <c r="K1109" s="6" t="s">
        <v>504</v>
      </c>
      <c r="L1109" s="36" t="str">
        <f t="shared" si="68"/>
        <v>17/02/2020 15:50</v>
      </c>
      <c r="M1109" s="1">
        <v>43878</v>
      </c>
      <c r="N1109" s="6" t="s">
        <v>209</v>
      </c>
      <c r="O1109" s="36" t="str">
        <f t="shared" si="69"/>
        <v>17/02/2020 18:30</v>
      </c>
      <c r="P1109" s="46">
        <f t="shared" si="70"/>
        <v>0.11111111111677019</v>
      </c>
      <c r="Q1109" s="48">
        <v>0</v>
      </c>
      <c r="R1109" s="47">
        <f t="shared" si="71"/>
        <v>160.00000000814907</v>
      </c>
      <c r="S1109" s="6" t="s">
        <v>1096</v>
      </c>
      <c r="T1109" s="6" t="s">
        <v>394</v>
      </c>
      <c r="U1109" s="6" t="s">
        <v>2560</v>
      </c>
      <c r="V1109" s="6" t="s">
        <v>2661</v>
      </c>
      <c r="W1109" s="7">
        <v>0</v>
      </c>
      <c r="X1109" s="7">
        <v>0</v>
      </c>
      <c r="Y1109" s="7">
        <v>0</v>
      </c>
      <c r="Z1109" s="7">
        <v>0</v>
      </c>
      <c r="AA1109" s="7">
        <v>0</v>
      </c>
      <c r="AB1109" s="7">
        <v>0</v>
      </c>
      <c r="AC1109" s="7">
        <v>0.1</v>
      </c>
      <c r="AD1109" s="7">
        <v>0</v>
      </c>
      <c r="AE1109">
        <v>2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</row>
    <row r="1110" spans="1:44" x14ac:dyDescent="0.25">
      <c r="A1110">
        <v>1562409</v>
      </c>
      <c r="B1110">
        <v>727391</v>
      </c>
      <c r="C1110">
        <v>22.803604540698501</v>
      </c>
      <c r="D1110">
        <v>37.829903232957697</v>
      </c>
      <c r="E1110" s="68" t="s">
        <v>810</v>
      </c>
      <c r="F1110" s="8">
        <f>INDEX(Δεδομένα!$P:$P,MATCH('2020'!E1110,Δεδομένα!$O:$O,0))</f>
        <v>157</v>
      </c>
      <c r="G1110" s="6" t="s">
        <v>391</v>
      </c>
      <c r="H1110" s="2" t="str">
        <f>INDEX(Δεδομένα!B$1:B$51,MATCH('2020'!G1110,Δεδομένα!A$1:A$51,0))</f>
        <v>ΠΕΛΛΟΠΟΝΗΣΟΥ</v>
      </c>
      <c r="I1110" s="8">
        <f>INDEX(Δεδομένα!E$1:E$13,MATCH('2020'!H1110,Δεδομένα!D$1:D$13,0))</f>
        <v>8</v>
      </c>
      <c r="J1110" s="1">
        <v>43878</v>
      </c>
      <c r="K1110" s="6" t="s">
        <v>259</v>
      </c>
      <c r="L1110" s="36" t="str">
        <f t="shared" si="68"/>
        <v>17/02/2020 19:00</v>
      </c>
      <c r="M1110" s="1">
        <v>43878</v>
      </c>
      <c r="N1110" s="6" t="s">
        <v>825</v>
      </c>
      <c r="O1110" s="36" t="str">
        <f t="shared" si="69"/>
        <v>17/02/2020 20:30</v>
      </c>
      <c r="P1110" s="46">
        <f t="shared" si="70"/>
        <v>6.25E-2</v>
      </c>
      <c r="Q1110" s="48">
        <v>0</v>
      </c>
      <c r="R1110" s="47">
        <f t="shared" si="71"/>
        <v>90</v>
      </c>
      <c r="S1110" s="6" t="s">
        <v>44</v>
      </c>
      <c r="T1110" s="6" t="s">
        <v>1012</v>
      </c>
      <c r="U1110" s="6" t="s">
        <v>44</v>
      </c>
      <c r="V1110" s="6" t="s">
        <v>2666</v>
      </c>
      <c r="W1110" s="7">
        <v>0</v>
      </c>
      <c r="X1110" s="7">
        <v>0</v>
      </c>
      <c r="Y1110" s="7">
        <v>0</v>
      </c>
      <c r="Z1110" s="7">
        <v>0</v>
      </c>
      <c r="AA1110" s="7">
        <v>0</v>
      </c>
      <c r="AB1110" s="7">
        <v>0</v>
      </c>
      <c r="AC1110" s="7">
        <v>0</v>
      </c>
      <c r="AD1110" s="7">
        <v>0</v>
      </c>
      <c r="AE1110">
        <v>4</v>
      </c>
      <c r="AF1110">
        <v>0</v>
      </c>
      <c r="AG1110">
        <v>0</v>
      </c>
      <c r="AH1110">
        <v>0</v>
      </c>
      <c r="AI1110">
        <v>0</v>
      </c>
      <c r="AJ1110">
        <v>2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</row>
    <row r="1111" spans="1:44" x14ac:dyDescent="0.25">
      <c r="A1111">
        <v>1540238</v>
      </c>
      <c r="B1111">
        <v>727266</v>
      </c>
      <c r="C1111">
        <v>21.7429732312537</v>
      </c>
      <c r="D1111">
        <v>36.920563843293898</v>
      </c>
      <c r="E1111" s="68" t="s">
        <v>965</v>
      </c>
      <c r="F1111" s="8">
        <f>INDEX(Δεδομένα!$P:$P,MATCH('2020'!E1111,Δεδομένα!$O:$O,0))</f>
        <v>147</v>
      </c>
      <c r="G1111" s="6" t="s">
        <v>841</v>
      </c>
      <c r="H1111" s="2" t="str">
        <f>INDEX(Δεδομένα!B$1:B$51,MATCH('2020'!G1111,Δεδομένα!A$1:A$51,0))</f>
        <v>ΠΕΛΛΟΠΟΝΗΣΟΥ</v>
      </c>
      <c r="I1111" s="8">
        <f>INDEX(Δεδομένα!E$1:E$13,MATCH('2020'!H1111,Δεδομένα!D$1:D$13,0))</f>
        <v>8</v>
      </c>
      <c r="J1111" s="1">
        <v>43878</v>
      </c>
      <c r="K1111" s="6" t="s">
        <v>1621</v>
      </c>
      <c r="L1111" s="36" t="str">
        <f t="shared" si="68"/>
        <v>17/02/2020 11:11</v>
      </c>
      <c r="M1111" s="1">
        <v>43878</v>
      </c>
      <c r="N1111" s="6" t="s">
        <v>1288</v>
      </c>
      <c r="O1111" s="36" t="str">
        <f t="shared" si="69"/>
        <v>17/02/2020 14:08</v>
      </c>
      <c r="P1111" s="46">
        <f t="shared" si="70"/>
        <v>0.12291666666715173</v>
      </c>
      <c r="Q1111" s="48">
        <v>0</v>
      </c>
      <c r="R1111" s="47">
        <f t="shared" si="71"/>
        <v>177.00000000069849</v>
      </c>
      <c r="S1111" s="6" t="s">
        <v>842</v>
      </c>
      <c r="T1111" s="6" t="s">
        <v>967</v>
      </c>
      <c r="U1111" s="6" t="s">
        <v>44</v>
      </c>
      <c r="V1111" s="6" t="s">
        <v>2654</v>
      </c>
      <c r="W1111" s="7">
        <v>0</v>
      </c>
      <c r="X1111" s="7">
        <v>3</v>
      </c>
      <c r="Y1111" s="7">
        <v>0</v>
      </c>
      <c r="Z1111" s="7">
        <v>0</v>
      </c>
      <c r="AA1111" s="7">
        <v>0</v>
      </c>
      <c r="AB1111" s="7">
        <v>0</v>
      </c>
      <c r="AC1111" s="7">
        <v>0</v>
      </c>
      <c r="AD1111" s="7">
        <v>0</v>
      </c>
      <c r="AE1111">
        <v>5</v>
      </c>
      <c r="AF1111">
        <v>0</v>
      </c>
      <c r="AG1111">
        <v>0</v>
      </c>
      <c r="AH1111">
        <v>0</v>
      </c>
      <c r="AI1111">
        <v>0</v>
      </c>
      <c r="AJ1111">
        <v>2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</row>
    <row r="1112" spans="1:44" x14ac:dyDescent="0.25">
      <c r="A1112">
        <v>1543191</v>
      </c>
      <c r="B1112">
        <v>727290</v>
      </c>
      <c r="C1112">
        <v>22.0138234420284</v>
      </c>
      <c r="D1112">
        <v>37.052866290053302</v>
      </c>
      <c r="E1112" s="68" t="s">
        <v>937</v>
      </c>
      <c r="F1112" s="8">
        <f>INDEX(Δεδομένα!$P:$P,MATCH('2020'!E1112,Δεδομένα!$O:$O,0))</f>
        <v>143</v>
      </c>
      <c r="G1112" s="6" t="s">
        <v>841</v>
      </c>
      <c r="H1112" s="2" t="str">
        <f>INDEX(Δεδομένα!B$1:B$51,MATCH('2020'!G1112,Δεδομένα!A$1:A$51,0))</f>
        <v>ΠΕΛΛΟΠΟΝΗΣΟΥ</v>
      </c>
      <c r="I1112" s="8">
        <f>INDEX(Δεδομένα!E$1:E$13,MATCH('2020'!H1112,Δεδομένα!D$1:D$13,0))</f>
        <v>8</v>
      </c>
      <c r="J1112" s="1">
        <v>43878</v>
      </c>
      <c r="K1112" s="6" t="s">
        <v>440</v>
      </c>
      <c r="L1112" s="36" t="str">
        <f t="shared" si="68"/>
        <v>17/02/2020 13:15</v>
      </c>
      <c r="M1112" s="1">
        <v>43878</v>
      </c>
      <c r="N1112" s="6" t="s">
        <v>83</v>
      </c>
      <c r="O1112" s="36" t="str">
        <f t="shared" si="69"/>
        <v>17/02/2020 13:45</v>
      </c>
      <c r="P1112" s="46">
        <f t="shared" si="70"/>
        <v>2.0833333328482695E-2</v>
      </c>
      <c r="Q1112" s="48">
        <v>0</v>
      </c>
      <c r="R1112" s="47">
        <f t="shared" si="71"/>
        <v>29.999999993015081</v>
      </c>
      <c r="S1112" s="6" t="s">
        <v>842</v>
      </c>
      <c r="T1112" s="6" t="s">
        <v>984</v>
      </c>
      <c r="U1112" s="6" t="s">
        <v>44</v>
      </c>
      <c r="V1112" s="6" t="s">
        <v>2462</v>
      </c>
      <c r="W1112" s="7">
        <v>0</v>
      </c>
      <c r="X1112" s="7">
        <v>0</v>
      </c>
      <c r="Y1112" s="7">
        <v>0</v>
      </c>
      <c r="Z1112" s="7">
        <v>0</v>
      </c>
      <c r="AA1112" s="7">
        <v>0.1</v>
      </c>
      <c r="AB1112" s="7">
        <v>0</v>
      </c>
      <c r="AC1112" s="7">
        <v>0</v>
      </c>
      <c r="AD1112" s="7">
        <v>0</v>
      </c>
      <c r="AE1112">
        <v>3</v>
      </c>
      <c r="AF1112">
        <v>0</v>
      </c>
      <c r="AG1112">
        <v>0</v>
      </c>
      <c r="AH1112">
        <v>0</v>
      </c>
      <c r="AI1112">
        <v>0</v>
      </c>
      <c r="AJ1112">
        <v>1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</row>
    <row r="1113" spans="1:44" x14ac:dyDescent="0.25">
      <c r="A1113">
        <v>1545158</v>
      </c>
      <c r="B1113">
        <v>727305</v>
      </c>
      <c r="C1113">
        <v>21.909519208455102</v>
      </c>
      <c r="D1113">
        <v>36.9630310828408</v>
      </c>
      <c r="E1113" s="68" t="s">
        <v>1239</v>
      </c>
      <c r="F1113" s="8">
        <f>INDEX(Δεδομένα!$P:$P,MATCH('2020'!E1113,Δεδομένα!$O:$O,0))</f>
        <v>243</v>
      </c>
      <c r="G1113" s="6" t="s">
        <v>841</v>
      </c>
      <c r="H1113" s="2" t="str">
        <f>INDEX(Δεδομένα!B$1:B$51,MATCH('2020'!G1113,Δεδομένα!A$1:A$51,0))</f>
        <v>ΠΕΛΛΟΠΟΝΗΣΟΥ</v>
      </c>
      <c r="I1113" s="8">
        <f>INDEX(Δεδομένα!E$1:E$13,MATCH('2020'!H1113,Δεδομένα!D$1:D$13,0))</f>
        <v>8</v>
      </c>
      <c r="J1113" s="1">
        <v>43878</v>
      </c>
      <c r="K1113" s="6" t="s">
        <v>171</v>
      </c>
      <c r="L1113" s="36" t="str">
        <f t="shared" si="68"/>
        <v>17/02/2020 13:00</v>
      </c>
      <c r="M1113" s="1">
        <v>43878</v>
      </c>
      <c r="N1113" s="6" t="s">
        <v>59</v>
      </c>
      <c r="O1113" s="36" t="str">
        <f t="shared" si="69"/>
        <v>17/02/2020 15:00</v>
      </c>
      <c r="P1113" s="46">
        <f t="shared" si="70"/>
        <v>8.3333333335758653E-2</v>
      </c>
      <c r="Q1113" s="48">
        <v>0</v>
      </c>
      <c r="R1113" s="47">
        <f t="shared" si="71"/>
        <v>120.00000000349246</v>
      </c>
      <c r="S1113" s="6" t="s">
        <v>842</v>
      </c>
      <c r="T1113" s="6" t="s">
        <v>984</v>
      </c>
      <c r="U1113" s="6" t="s">
        <v>44</v>
      </c>
      <c r="V1113" s="6" t="s">
        <v>2657</v>
      </c>
      <c r="W1113" s="7">
        <v>0</v>
      </c>
      <c r="X1113" s="7">
        <v>0</v>
      </c>
      <c r="Y1113" s="7">
        <v>0</v>
      </c>
      <c r="Z1113" s="7">
        <v>0</v>
      </c>
      <c r="AA1113" s="7">
        <v>0</v>
      </c>
      <c r="AB1113" s="7">
        <v>0.5</v>
      </c>
      <c r="AC1113" s="7">
        <v>0</v>
      </c>
      <c r="AD1113" s="7">
        <v>0</v>
      </c>
      <c r="AE1113">
        <v>4</v>
      </c>
      <c r="AF1113">
        <v>0</v>
      </c>
      <c r="AG1113">
        <v>2</v>
      </c>
      <c r="AH1113">
        <v>0</v>
      </c>
      <c r="AI1113">
        <v>0</v>
      </c>
      <c r="AJ1113">
        <v>3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</row>
    <row r="1114" spans="1:44" x14ac:dyDescent="0.25">
      <c r="A1114">
        <v>1543189</v>
      </c>
      <c r="B1114">
        <v>727313</v>
      </c>
      <c r="C1114">
        <v>21.934629665030599</v>
      </c>
      <c r="D1114">
        <v>37.003893934761003</v>
      </c>
      <c r="E1114" s="68" t="s">
        <v>937</v>
      </c>
      <c r="F1114" s="8">
        <f>INDEX(Δεδομένα!$P:$P,MATCH('2020'!E1114,Δεδομένα!$O:$O,0))</f>
        <v>143</v>
      </c>
      <c r="G1114" s="6" t="s">
        <v>841</v>
      </c>
      <c r="H1114" s="2" t="str">
        <f>INDEX(Δεδομένα!B$1:B$51,MATCH('2020'!G1114,Δεδομένα!A$1:A$51,0))</f>
        <v>ΠΕΛΛΟΠΟΝΗΣΟΥ</v>
      </c>
      <c r="I1114" s="8">
        <f>INDEX(Δεδομένα!E$1:E$13,MATCH('2020'!H1114,Δεδομένα!D$1:D$13,0))</f>
        <v>8</v>
      </c>
      <c r="J1114" s="1">
        <v>43878</v>
      </c>
      <c r="K1114" s="6" t="s">
        <v>83</v>
      </c>
      <c r="L1114" s="36" t="str">
        <f t="shared" si="68"/>
        <v>17/02/2020 13:45</v>
      </c>
      <c r="M1114" s="1">
        <v>43878</v>
      </c>
      <c r="N1114" s="6" t="s">
        <v>542</v>
      </c>
      <c r="O1114" s="36" t="str">
        <f t="shared" si="69"/>
        <v>17/02/2020 14:30</v>
      </c>
      <c r="P1114" s="46">
        <f t="shared" si="70"/>
        <v>3.125E-2</v>
      </c>
      <c r="Q1114" s="48">
        <v>0</v>
      </c>
      <c r="R1114" s="47">
        <f t="shared" si="71"/>
        <v>45</v>
      </c>
      <c r="S1114" s="6" t="s">
        <v>842</v>
      </c>
      <c r="T1114" s="6" t="s">
        <v>984</v>
      </c>
      <c r="U1114" s="6" t="s">
        <v>44</v>
      </c>
      <c r="V1114" s="6" t="s">
        <v>2659</v>
      </c>
      <c r="W1114" s="7">
        <v>0</v>
      </c>
      <c r="X1114" s="7">
        <v>0</v>
      </c>
      <c r="Y1114" s="7">
        <v>0</v>
      </c>
      <c r="Z1114" s="7">
        <v>0</v>
      </c>
      <c r="AA1114" s="7">
        <v>0.1</v>
      </c>
      <c r="AB1114" s="7">
        <v>0</v>
      </c>
      <c r="AC1114" s="7">
        <v>0</v>
      </c>
      <c r="AD1114" s="7">
        <v>0</v>
      </c>
      <c r="AE1114">
        <v>3</v>
      </c>
      <c r="AF1114">
        <v>0</v>
      </c>
      <c r="AG1114">
        <v>0</v>
      </c>
      <c r="AH1114">
        <v>0</v>
      </c>
      <c r="AI1114">
        <v>0</v>
      </c>
      <c r="AJ1114">
        <v>1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</row>
    <row r="1115" spans="1:44" x14ac:dyDescent="0.25">
      <c r="A1115">
        <v>1540191</v>
      </c>
      <c r="B1115">
        <v>727274</v>
      </c>
      <c r="C1115">
        <v>22.055967244871901</v>
      </c>
      <c r="D1115">
        <v>40.976673120162801</v>
      </c>
      <c r="E1115" s="68" t="s">
        <v>952</v>
      </c>
      <c r="F1115" s="8">
        <f>INDEX(Δεδομένα!$P:$P,MATCH('2020'!E1115,Δεδομένα!$O:$O,0))</f>
        <v>62</v>
      </c>
      <c r="G1115" s="6" t="s">
        <v>874</v>
      </c>
      <c r="H1115" s="2" t="str">
        <f>INDEX(Δεδομένα!B$1:B$51,MATCH('2020'!G1115,Δεδομένα!A$1:A$51,0))</f>
        <v>ΚΕΝΤΡΙΚΗΣ ΜΑΚΕΔΟΝΙΑΣ</v>
      </c>
      <c r="I1115" s="8">
        <f>INDEX(Δεδομένα!E$1:E$13,MATCH('2020'!H1115,Δεδομένα!D$1:D$13,0))</f>
        <v>3</v>
      </c>
      <c r="J1115" s="1">
        <v>43878</v>
      </c>
      <c r="K1115" s="6" t="s">
        <v>605</v>
      </c>
      <c r="L1115" s="36" t="str">
        <f t="shared" si="68"/>
        <v>17/02/2020 12:10</v>
      </c>
      <c r="M1115" s="1">
        <v>43878</v>
      </c>
      <c r="N1115" s="6" t="s">
        <v>1580</v>
      </c>
      <c r="O1115" s="36" t="str">
        <f t="shared" si="69"/>
        <v>17/02/2020 12:17</v>
      </c>
      <c r="P1115" s="46">
        <f t="shared" si="70"/>
        <v>4.8611111124046147E-3</v>
      </c>
      <c r="Q1115" s="48">
        <v>0</v>
      </c>
      <c r="R1115" s="47">
        <f t="shared" si="71"/>
        <v>7.0000000018626451</v>
      </c>
      <c r="S1115" s="6" t="s">
        <v>44</v>
      </c>
      <c r="T1115" s="6" t="s">
        <v>954</v>
      </c>
      <c r="U1115" s="6" t="s">
        <v>1274</v>
      </c>
      <c r="V1115" s="6" t="s">
        <v>2655</v>
      </c>
      <c r="W1115" s="7">
        <v>0</v>
      </c>
      <c r="X1115" s="7">
        <v>0</v>
      </c>
      <c r="Y1115" s="7">
        <v>0</v>
      </c>
      <c r="Z1115" s="7">
        <v>0</v>
      </c>
      <c r="AA1115" s="7">
        <v>0.1</v>
      </c>
      <c r="AB1115" s="7">
        <v>0</v>
      </c>
      <c r="AC1115" s="7">
        <v>0</v>
      </c>
      <c r="AD1115" s="7">
        <v>0</v>
      </c>
      <c r="AE1115">
        <v>5</v>
      </c>
      <c r="AF1115">
        <v>0</v>
      </c>
      <c r="AG1115">
        <v>0</v>
      </c>
      <c r="AH1115">
        <v>0</v>
      </c>
      <c r="AI1115">
        <v>0</v>
      </c>
      <c r="AJ1115">
        <v>2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</row>
    <row r="1116" spans="1:44" x14ac:dyDescent="0.25">
      <c r="A1116">
        <v>1540149</v>
      </c>
      <c r="B1116">
        <v>727308</v>
      </c>
      <c r="C1116">
        <v>22.337867736816399</v>
      </c>
      <c r="D1116">
        <v>40.7695121765137</v>
      </c>
      <c r="E1116" s="68" t="s">
        <v>873</v>
      </c>
      <c r="F1116" s="8">
        <f>INDEX(Δεδομένα!$P:$P,MATCH('2020'!E1116,Δεδομένα!$O:$O,0))</f>
        <v>61</v>
      </c>
      <c r="G1116" s="6" t="s">
        <v>874</v>
      </c>
      <c r="H1116" s="2" t="str">
        <f>INDEX(Δεδομένα!B$1:B$51,MATCH('2020'!G1116,Δεδομένα!A$1:A$51,0))</f>
        <v>ΚΕΝΤΡΙΚΗΣ ΜΑΚΕΔΟΝΙΑΣ</v>
      </c>
      <c r="I1116" s="8">
        <f>INDEX(Δεδομένα!E$1:E$13,MATCH('2020'!H1116,Δεδομένα!D$1:D$13,0))</f>
        <v>3</v>
      </c>
      <c r="J1116" s="1">
        <v>43878</v>
      </c>
      <c r="K1116" s="6" t="s">
        <v>1156</v>
      </c>
      <c r="L1116" s="36" t="str">
        <f t="shared" si="68"/>
        <v>17/02/2020 13:44</v>
      </c>
      <c r="M1116" s="1">
        <v>43878</v>
      </c>
      <c r="N1116" s="6" t="s">
        <v>2186</v>
      </c>
      <c r="O1116" s="36" t="str">
        <f t="shared" si="69"/>
        <v>17/02/2020 14:39</v>
      </c>
      <c r="P1116" s="46">
        <f t="shared" si="70"/>
        <v>3.8194444445252884E-2</v>
      </c>
      <c r="Q1116" s="48">
        <v>0</v>
      </c>
      <c r="R1116" s="47">
        <f t="shared" si="71"/>
        <v>55.000000001164153</v>
      </c>
      <c r="S1116" s="6" t="s">
        <v>877</v>
      </c>
      <c r="T1116" s="6" t="s">
        <v>878</v>
      </c>
      <c r="U1116" s="6" t="s">
        <v>1182</v>
      </c>
      <c r="V1116" s="6" t="s">
        <v>2368</v>
      </c>
      <c r="W1116" s="7">
        <v>0</v>
      </c>
      <c r="X1116" s="7">
        <v>0</v>
      </c>
      <c r="Y1116" s="7">
        <v>0</v>
      </c>
      <c r="Z1116" s="7">
        <v>0.1</v>
      </c>
      <c r="AA1116" s="7">
        <v>0</v>
      </c>
      <c r="AB1116" s="7">
        <v>0.5</v>
      </c>
      <c r="AC1116" s="7">
        <v>0</v>
      </c>
      <c r="AD1116" s="7">
        <v>0</v>
      </c>
      <c r="AE1116">
        <v>2</v>
      </c>
      <c r="AF1116">
        <v>0</v>
      </c>
      <c r="AG1116">
        <v>0</v>
      </c>
      <c r="AH1116">
        <v>0</v>
      </c>
      <c r="AI1116">
        <v>0</v>
      </c>
      <c r="AJ1116">
        <v>1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</row>
    <row r="1117" spans="1:44" x14ac:dyDescent="0.25">
      <c r="A1117">
        <v>1540153</v>
      </c>
      <c r="B1117">
        <v>727360</v>
      </c>
      <c r="C1117">
        <v>22.301811664605101</v>
      </c>
      <c r="D1117">
        <v>40.6947862936508</v>
      </c>
      <c r="E1117" s="68" t="s">
        <v>873</v>
      </c>
      <c r="F1117" s="8">
        <f>INDEX(Δεδομένα!$P:$P,MATCH('2020'!E1117,Δεδομένα!$O:$O,0))</f>
        <v>61</v>
      </c>
      <c r="G1117" s="6" t="s">
        <v>874</v>
      </c>
      <c r="H1117" s="2" t="str">
        <f>INDEX(Δεδομένα!B$1:B$51,MATCH('2020'!G1117,Δεδομένα!A$1:A$51,0))</f>
        <v>ΚΕΝΤΡΙΚΗΣ ΜΑΚΕΔΟΝΙΑΣ</v>
      </c>
      <c r="I1117" s="8">
        <f>INDEX(Δεδομένα!E$1:E$13,MATCH('2020'!H1117,Δεδομένα!D$1:D$13,0))</f>
        <v>3</v>
      </c>
      <c r="J1117" s="1">
        <v>43878</v>
      </c>
      <c r="K1117" s="6" t="s">
        <v>468</v>
      </c>
      <c r="L1117" s="36" t="str">
        <f t="shared" si="68"/>
        <v>17/02/2020 17:19</v>
      </c>
      <c r="M1117" s="1">
        <v>43878</v>
      </c>
      <c r="N1117" s="6" t="s">
        <v>939</v>
      </c>
      <c r="O1117" s="36" t="str">
        <f t="shared" si="69"/>
        <v>17/02/2020 19:21</v>
      </c>
      <c r="P1117" s="46">
        <f t="shared" si="70"/>
        <v>8.4722222221898846E-2</v>
      </c>
      <c r="Q1117" s="48">
        <v>0</v>
      </c>
      <c r="R1117" s="47">
        <f t="shared" si="71"/>
        <v>121.99999999953434</v>
      </c>
      <c r="S1117" s="6" t="s">
        <v>877</v>
      </c>
      <c r="T1117" s="6" t="s">
        <v>878</v>
      </c>
      <c r="U1117" s="6" t="s">
        <v>2494</v>
      </c>
      <c r="V1117" s="6" t="s">
        <v>2495</v>
      </c>
      <c r="W1117" s="7">
        <v>0</v>
      </c>
      <c r="X1117" s="7">
        <v>0</v>
      </c>
      <c r="Y1117" s="7">
        <v>0</v>
      </c>
      <c r="Z1117" s="7">
        <v>0.5</v>
      </c>
      <c r="AA1117" s="7">
        <v>0</v>
      </c>
      <c r="AB1117" s="7">
        <v>0</v>
      </c>
      <c r="AC1117" s="7">
        <v>0</v>
      </c>
      <c r="AD1117" s="7">
        <v>0</v>
      </c>
      <c r="AE1117">
        <v>2</v>
      </c>
      <c r="AF1117">
        <v>0</v>
      </c>
      <c r="AG1117">
        <v>0</v>
      </c>
      <c r="AH1117">
        <v>0</v>
      </c>
      <c r="AI1117">
        <v>0</v>
      </c>
      <c r="AJ1117">
        <v>1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</row>
    <row r="1118" spans="1:44" x14ac:dyDescent="0.25">
      <c r="A1118">
        <v>1540194</v>
      </c>
      <c r="B1118">
        <v>727361</v>
      </c>
      <c r="C1118">
        <v>22.007351581163199</v>
      </c>
      <c r="D1118">
        <v>40.959330479291602</v>
      </c>
      <c r="E1118" s="68" t="s">
        <v>952</v>
      </c>
      <c r="F1118" s="8">
        <f>INDEX(Δεδομένα!$P:$P,MATCH('2020'!E1118,Δεδομένα!$O:$O,0))</f>
        <v>62</v>
      </c>
      <c r="G1118" s="6" t="s">
        <v>874</v>
      </c>
      <c r="H1118" s="2" t="str">
        <f>INDEX(Δεδομένα!B$1:B$51,MATCH('2020'!G1118,Δεδομένα!A$1:A$51,0))</f>
        <v>ΚΕΝΤΡΙΚΗΣ ΜΑΚΕΔΟΝΙΑΣ</v>
      </c>
      <c r="I1118" s="8">
        <f>INDEX(Δεδομένα!E$1:E$13,MATCH('2020'!H1118,Δεδομένα!D$1:D$13,0))</f>
        <v>3</v>
      </c>
      <c r="J1118" s="1">
        <v>43878</v>
      </c>
      <c r="K1118" s="6" t="s">
        <v>1057</v>
      </c>
      <c r="L1118" s="36" t="str">
        <f t="shared" si="68"/>
        <v>17/02/2020 17:26</v>
      </c>
      <c r="M1118" s="1">
        <v>43878</v>
      </c>
      <c r="N1118" s="6" t="s">
        <v>392</v>
      </c>
      <c r="O1118" s="36" t="str">
        <f t="shared" si="69"/>
        <v>17/02/2020 21:00</v>
      </c>
      <c r="P1118" s="46">
        <f t="shared" si="70"/>
        <v>0.14861111110803904</v>
      </c>
      <c r="Q1118" s="48">
        <v>0</v>
      </c>
      <c r="R1118" s="47">
        <f t="shared" si="71"/>
        <v>213.99999999557622</v>
      </c>
      <c r="S1118" s="6" t="s">
        <v>44</v>
      </c>
      <c r="T1118" s="6" t="s">
        <v>954</v>
      </c>
      <c r="U1118" s="6" t="s">
        <v>1352</v>
      </c>
      <c r="V1118" s="6" t="s">
        <v>2662</v>
      </c>
      <c r="W1118" s="7">
        <v>0</v>
      </c>
      <c r="X1118" s="7">
        <v>0</v>
      </c>
      <c r="Y1118" s="7">
        <v>0</v>
      </c>
      <c r="Z1118" s="7">
        <v>0</v>
      </c>
      <c r="AA1118" s="7">
        <v>0.5</v>
      </c>
      <c r="AB1118" s="7">
        <v>0</v>
      </c>
      <c r="AC1118" s="7">
        <v>0</v>
      </c>
      <c r="AD1118" s="7">
        <v>0</v>
      </c>
      <c r="AE1118">
        <v>4</v>
      </c>
      <c r="AF1118">
        <v>0</v>
      </c>
      <c r="AG1118">
        <v>0</v>
      </c>
      <c r="AH1118">
        <v>0</v>
      </c>
      <c r="AI1118">
        <v>0</v>
      </c>
      <c r="AJ1118">
        <v>2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</row>
    <row r="1119" spans="1:44" x14ac:dyDescent="0.25">
      <c r="A1119">
        <v>1546513</v>
      </c>
      <c r="B1119">
        <v>727393</v>
      </c>
      <c r="C1119">
        <v>25.4306341104264</v>
      </c>
      <c r="D1119">
        <v>41.148366195451203</v>
      </c>
      <c r="E1119" s="68" t="s">
        <v>946</v>
      </c>
      <c r="F1119" s="8">
        <f>INDEX(Δεδομένα!$P:$P,MATCH('2020'!E1119,Δεδομένα!$O:$O,0))</f>
        <v>19</v>
      </c>
      <c r="G1119" s="6" t="s">
        <v>64</v>
      </c>
      <c r="H1119" s="2" t="str">
        <f>INDEX(Δεδομένα!B$1:B$51,MATCH('2020'!G1119,Δεδομένα!A$1:A$51,0))</f>
        <v>ΑΝΑΤΟΛΙΚΗΣ ΜΑΚΕΔΟΝΙΑΣ ΚΑΙ ΘΡΑΚΗΣ</v>
      </c>
      <c r="I1119" s="8">
        <f>INDEX(Δεδομένα!E$1:E$13,MATCH('2020'!H1119,Δεδομένα!D$1:D$13,0))</f>
        <v>2</v>
      </c>
      <c r="J1119" s="1">
        <v>43878</v>
      </c>
      <c r="K1119" s="6" t="s">
        <v>1448</v>
      </c>
      <c r="L1119" s="36" t="str">
        <f t="shared" si="68"/>
        <v>17/02/2020 19:17</v>
      </c>
      <c r="M1119" s="1">
        <v>43878</v>
      </c>
      <c r="N1119" s="6" t="s">
        <v>2217</v>
      </c>
      <c r="O1119" s="36" t="str">
        <f t="shared" si="69"/>
        <v>17/02/2020 19:31</v>
      </c>
      <c r="P1119" s="46">
        <f t="shared" si="70"/>
        <v>9.7222222248092294E-3</v>
      </c>
      <c r="Q1119" s="48">
        <v>0</v>
      </c>
      <c r="R1119" s="47">
        <f t="shared" si="71"/>
        <v>14.00000000372529</v>
      </c>
      <c r="S1119" s="6" t="s">
        <v>44</v>
      </c>
      <c r="T1119" s="6" t="s">
        <v>948</v>
      </c>
      <c r="U1119" s="6" t="s">
        <v>44</v>
      </c>
      <c r="V1119" s="6" t="s">
        <v>2667</v>
      </c>
      <c r="W1119" s="7">
        <v>0</v>
      </c>
      <c r="X1119" s="7">
        <v>0</v>
      </c>
      <c r="Y1119" s="7">
        <v>0</v>
      </c>
      <c r="Z1119" s="7">
        <v>0.02</v>
      </c>
      <c r="AA1119" s="7">
        <v>0</v>
      </c>
      <c r="AB1119" s="7">
        <v>0</v>
      </c>
      <c r="AC1119" s="7">
        <v>0</v>
      </c>
      <c r="AD1119" s="7">
        <v>0</v>
      </c>
      <c r="AE1119">
        <v>4</v>
      </c>
      <c r="AF1119">
        <v>0</v>
      </c>
      <c r="AG1119">
        <v>0</v>
      </c>
      <c r="AH1119">
        <v>0</v>
      </c>
      <c r="AI1119">
        <v>0</v>
      </c>
      <c r="AJ1119">
        <v>2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</row>
    <row r="1120" spans="1:44" x14ac:dyDescent="0.25">
      <c r="A1120">
        <v>1540564</v>
      </c>
      <c r="B1120">
        <v>727609</v>
      </c>
      <c r="C1120">
        <v>21.271078681438699</v>
      </c>
      <c r="D1120">
        <v>38.608987964737899</v>
      </c>
      <c r="E1120" s="68" t="s">
        <v>1431</v>
      </c>
      <c r="F1120" s="8">
        <f>INDEX(Δεδομένα!$P:$P,MATCH('2020'!E1120,Δεδομένα!$O:$O,0))</f>
        <v>128</v>
      </c>
      <c r="G1120" s="6" t="s">
        <v>335</v>
      </c>
      <c r="H1120" s="2" t="str">
        <f>INDEX(Δεδομένα!B$1:B$51,MATCH('2020'!G1120,Δεδομένα!A$1:A$51,0))</f>
        <v>ΔΥΤΙΚΗΣ ΕΛΛΑΔΟΣ</v>
      </c>
      <c r="I1120" s="8">
        <f>INDEX(Δεδομένα!E$1:E$13,MATCH('2020'!H1120,Δεδομένα!D$1:D$13,0))</f>
        <v>7</v>
      </c>
      <c r="J1120" s="1">
        <v>43879</v>
      </c>
      <c r="K1120" s="6" t="s">
        <v>336</v>
      </c>
      <c r="L1120" s="36" t="str">
        <f t="shared" si="68"/>
        <v>18/02/2020 17:40</v>
      </c>
      <c r="M1120" s="1">
        <v>43879</v>
      </c>
      <c r="N1120" s="6" t="s">
        <v>259</v>
      </c>
      <c r="O1120" s="36" t="str">
        <f t="shared" si="69"/>
        <v>18/02/2020 19:00</v>
      </c>
      <c r="P1120" s="46">
        <f t="shared" si="70"/>
        <v>5.5555555554747116E-2</v>
      </c>
      <c r="Q1120" s="48">
        <v>0</v>
      </c>
      <c r="R1120" s="47">
        <f t="shared" si="71"/>
        <v>79.999999998835847</v>
      </c>
      <c r="S1120" s="6" t="s">
        <v>1016</v>
      </c>
      <c r="T1120" s="6" t="s">
        <v>1017</v>
      </c>
      <c r="U1120" s="6" t="s">
        <v>2428</v>
      </c>
      <c r="V1120" s="6" t="s">
        <v>2694</v>
      </c>
      <c r="W1120" s="7">
        <v>0</v>
      </c>
      <c r="X1120" s="7">
        <v>0</v>
      </c>
      <c r="Y1120" s="7">
        <v>0</v>
      </c>
      <c r="Z1120" s="7">
        <v>0</v>
      </c>
      <c r="AA1120" s="7">
        <v>0.1</v>
      </c>
      <c r="AB1120" s="7">
        <v>0</v>
      </c>
      <c r="AC1120" s="7">
        <v>0</v>
      </c>
      <c r="AD1120" s="7">
        <v>0</v>
      </c>
      <c r="AE1120">
        <v>3</v>
      </c>
      <c r="AF1120">
        <v>0</v>
      </c>
      <c r="AG1120">
        <v>0</v>
      </c>
      <c r="AH1120">
        <v>0</v>
      </c>
      <c r="AI1120">
        <v>0</v>
      </c>
      <c r="AJ1120">
        <v>1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</row>
    <row r="1121" spans="1:44" x14ac:dyDescent="0.25">
      <c r="A1121">
        <v>1540170</v>
      </c>
      <c r="B1121">
        <v>727445</v>
      </c>
      <c r="C1121">
        <v>22.413002432416398</v>
      </c>
      <c r="D1121">
        <v>37.518277684335501</v>
      </c>
      <c r="E1121" s="68" t="s">
        <v>1893</v>
      </c>
      <c r="F1121" s="8">
        <f>INDEX(Δεδομένα!$P:$P,MATCH('2020'!E1121,Δεδομένα!$O:$O,0))</f>
        <v>137</v>
      </c>
      <c r="G1121" s="6" t="s">
        <v>932</v>
      </c>
      <c r="H1121" s="2" t="str">
        <f>INDEX(Δεδομένα!B$1:B$51,MATCH('2020'!G1121,Δεδομένα!A$1:A$51,0))</f>
        <v>ΠΕΛΛΟΠΟΝΗΣΟΥ</v>
      </c>
      <c r="I1121" s="8">
        <f>INDEX(Δεδομένα!E$1:E$13,MATCH('2020'!H1121,Δεδομένα!D$1:D$13,0))</f>
        <v>8</v>
      </c>
      <c r="J1121" s="1">
        <v>43879</v>
      </c>
      <c r="K1121" s="6" t="s">
        <v>2668</v>
      </c>
      <c r="L1121" s="36" t="str">
        <f t="shared" si="68"/>
        <v>18/02/2020 00:59</v>
      </c>
      <c r="M1121" s="1">
        <v>43879</v>
      </c>
      <c r="N1121" s="6" t="s">
        <v>2669</v>
      </c>
      <c r="O1121" s="36" t="str">
        <f t="shared" si="69"/>
        <v>18/02/2020 02:25</v>
      </c>
      <c r="P1121" s="46">
        <f t="shared" si="70"/>
        <v>5.9722222220443655E-2</v>
      </c>
      <c r="Q1121" s="48">
        <v>0</v>
      </c>
      <c r="R1121" s="47">
        <f t="shared" si="71"/>
        <v>85.999999997438863</v>
      </c>
      <c r="S1121" s="6" t="s">
        <v>933</v>
      </c>
      <c r="T1121" s="6" t="s">
        <v>1894</v>
      </c>
      <c r="U1121" s="6" t="s">
        <v>44</v>
      </c>
      <c r="V1121" s="6" t="s">
        <v>2670</v>
      </c>
      <c r="W1121" s="7">
        <v>0</v>
      </c>
      <c r="X1121" s="7">
        <v>0</v>
      </c>
      <c r="Y1121" s="7">
        <v>0</v>
      </c>
      <c r="Z1121" s="7">
        <v>0</v>
      </c>
      <c r="AA1121" s="7">
        <v>0</v>
      </c>
      <c r="AB1121" s="7">
        <v>0.2</v>
      </c>
      <c r="AC1121" s="7">
        <v>0</v>
      </c>
      <c r="AD1121" s="7">
        <v>0</v>
      </c>
      <c r="AE1121">
        <v>5</v>
      </c>
      <c r="AF1121">
        <v>0</v>
      </c>
      <c r="AG1121">
        <v>0</v>
      </c>
      <c r="AH1121">
        <v>0</v>
      </c>
      <c r="AI1121">
        <v>0</v>
      </c>
      <c r="AJ1121">
        <v>2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</row>
    <row r="1122" spans="1:44" x14ac:dyDescent="0.25">
      <c r="A1122">
        <v>1541588</v>
      </c>
      <c r="B1122">
        <v>727516</v>
      </c>
      <c r="C1122">
        <v>22.741516773081699</v>
      </c>
      <c r="D1122">
        <v>37.3888560031304</v>
      </c>
      <c r="E1122" s="68" t="s">
        <v>1246</v>
      </c>
      <c r="F1122" s="8">
        <f>INDEX(Δεδομένα!$P:$P,MATCH('2020'!E1122,Δεδομένα!$O:$O,0))</f>
        <v>138</v>
      </c>
      <c r="G1122" s="6" t="s">
        <v>932</v>
      </c>
      <c r="H1122" s="2" t="str">
        <f>INDEX(Δεδομένα!B$1:B$51,MATCH('2020'!G1122,Δεδομένα!A$1:A$51,0))</f>
        <v>ΠΕΛΛΟΠΟΝΗΣΟΥ</v>
      </c>
      <c r="I1122" s="8">
        <f>INDEX(Δεδομένα!E$1:E$13,MATCH('2020'!H1122,Δεδομένα!D$1:D$13,0))</f>
        <v>8</v>
      </c>
      <c r="J1122" s="1">
        <v>43879</v>
      </c>
      <c r="K1122" s="6" t="s">
        <v>550</v>
      </c>
      <c r="L1122" s="36" t="str">
        <f t="shared" si="68"/>
        <v>18/02/2020 11:49</v>
      </c>
      <c r="M1122" s="1">
        <v>43879</v>
      </c>
      <c r="N1122" s="6" t="s">
        <v>543</v>
      </c>
      <c r="O1122" s="36" t="str">
        <f t="shared" si="69"/>
        <v>18/02/2020 15:45</v>
      </c>
      <c r="P1122" s="46">
        <f t="shared" si="70"/>
        <v>0.16388888889196096</v>
      </c>
      <c r="Q1122" s="48">
        <v>0</v>
      </c>
      <c r="R1122" s="47">
        <f t="shared" si="71"/>
        <v>236.00000000442378</v>
      </c>
      <c r="S1122" s="6" t="s">
        <v>1247</v>
      </c>
      <c r="T1122" s="6" t="s">
        <v>1248</v>
      </c>
      <c r="U1122" s="6" t="s">
        <v>44</v>
      </c>
      <c r="V1122" s="6" t="s">
        <v>1921</v>
      </c>
      <c r="W1122" s="7">
        <v>0</v>
      </c>
      <c r="X1122" s="7">
        <v>0</v>
      </c>
      <c r="Y1122" s="7">
        <v>0</v>
      </c>
      <c r="Z1122" s="7">
        <v>0</v>
      </c>
      <c r="AA1122" s="7">
        <v>6</v>
      </c>
      <c r="AB1122" s="7">
        <v>0</v>
      </c>
      <c r="AC1122" s="7">
        <v>0</v>
      </c>
      <c r="AD1122" s="7">
        <v>0</v>
      </c>
      <c r="AE1122">
        <v>8</v>
      </c>
      <c r="AF1122">
        <v>0</v>
      </c>
      <c r="AG1122">
        <v>0</v>
      </c>
      <c r="AH1122">
        <v>0</v>
      </c>
      <c r="AI1122">
        <v>0</v>
      </c>
      <c r="AJ1122">
        <v>4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</row>
    <row r="1123" spans="1:44" x14ac:dyDescent="0.25">
      <c r="A1123">
        <v>1540394</v>
      </c>
      <c r="B1123">
        <v>727582</v>
      </c>
      <c r="C1123">
        <v>22.4546163355655</v>
      </c>
      <c r="D1123">
        <v>37.474422032151097</v>
      </c>
      <c r="E1123" s="68" t="s">
        <v>1893</v>
      </c>
      <c r="F1123" s="8">
        <f>INDEX(Δεδομένα!$P:$P,MATCH('2020'!E1123,Δεδομένα!$O:$O,0))</f>
        <v>137</v>
      </c>
      <c r="G1123" s="6" t="s">
        <v>932</v>
      </c>
      <c r="H1123" s="2" t="str">
        <f>INDEX(Δεδομένα!B$1:B$51,MATCH('2020'!G1123,Δεδομένα!A$1:A$51,0))</f>
        <v>ΠΕΛΛΟΠΟΝΗΣΟΥ</v>
      </c>
      <c r="I1123" s="8">
        <f>INDEX(Δεδομένα!E$1:E$13,MATCH('2020'!H1123,Δεδομένα!D$1:D$13,0))</f>
        <v>8</v>
      </c>
      <c r="J1123" s="1">
        <v>43879</v>
      </c>
      <c r="K1123" s="6" t="s">
        <v>581</v>
      </c>
      <c r="L1123" s="36" t="str">
        <f t="shared" si="68"/>
        <v>18/02/2020 15:40</v>
      </c>
      <c r="M1123" s="1">
        <v>43879</v>
      </c>
      <c r="N1123" s="6" t="s">
        <v>153</v>
      </c>
      <c r="O1123" s="36" t="str">
        <f t="shared" si="69"/>
        <v>18/02/2020 16:15</v>
      </c>
      <c r="P1123" s="46">
        <f t="shared" si="70"/>
        <v>2.4305555554747116E-2</v>
      </c>
      <c r="Q1123" s="48">
        <v>0</v>
      </c>
      <c r="R1123" s="47">
        <f t="shared" si="71"/>
        <v>34.999999998835847</v>
      </c>
      <c r="S1123" s="6" t="s">
        <v>933</v>
      </c>
      <c r="T1123" s="6" t="s">
        <v>1894</v>
      </c>
      <c r="U1123" s="6" t="s">
        <v>44</v>
      </c>
      <c r="V1123" s="6" t="s">
        <v>2687</v>
      </c>
      <c r="W1123" s="7">
        <v>0</v>
      </c>
      <c r="X1123" s="7">
        <v>0</v>
      </c>
      <c r="Y1123" s="7">
        <v>0</v>
      </c>
      <c r="Z1123" s="7">
        <v>0</v>
      </c>
      <c r="AA1123" s="7">
        <v>0</v>
      </c>
      <c r="AB1123" s="7">
        <v>0.3</v>
      </c>
      <c r="AC1123" s="7">
        <v>0</v>
      </c>
      <c r="AD1123" s="7">
        <v>0</v>
      </c>
      <c r="AE1123">
        <v>2</v>
      </c>
      <c r="AF1123">
        <v>0</v>
      </c>
      <c r="AG1123">
        <v>0</v>
      </c>
      <c r="AH1123">
        <v>0</v>
      </c>
      <c r="AI1123">
        <v>0</v>
      </c>
      <c r="AJ1123">
        <v>1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</row>
    <row r="1124" spans="1:44" x14ac:dyDescent="0.25">
      <c r="A1124">
        <v>1551147</v>
      </c>
      <c r="B1124">
        <v>727584</v>
      </c>
      <c r="C1124">
        <v>22.1409073664475</v>
      </c>
      <c r="D1124">
        <v>37.282407877730101</v>
      </c>
      <c r="E1124" s="68" t="s">
        <v>931</v>
      </c>
      <c r="F1124" s="8">
        <f>INDEX(Δεδομένα!$P:$P,MATCH('2020'!E1124,Δεδομένα!$O:$O,0))</f>
        <v>141</v>
      </c>
      <c r="G1124" s="6" t="s">
        <v>932</v>
      </c>
      <c r="H1124" s="2" t="str">
        <f>INDEX(Δεδομένα!B$1:B$51,MATCH('2020'!G1124,Δεδομένα!A$1:A$51,0))</f>
        <v>ΠΕΛΛΟΠΟΝΗΣΟΥ</v>
      </c>
      <c r="I1124" s="8">
        <f>INDEX(Δεδομένα!E$1:E$13,MATCH('2020'!H1124,Δεδομένα!D$1:D$13,0))</f>
        <v>8</v>
      </c>
      <c r="J1124" s="1">
        <v>43879</v>
      </c>
      <c r="K1124" s="6" t="s">
        <v>543</v>
      </c>
      <c r="L1124" s="36" t="str">
        <f t="shared" si="68"/>
        <v>18/02/2020 15:45</v>
      </c>
      <c r="M1124" s="1">
        <v>43879</v>
      </c>
      <c r="N1124" s="6" t="s">
        <v>1504</v>
      </c>
      <c r="O1124" s="36" t="str">
        <f t="shared" si="69"/>
        <v>18/02/2020 18:07</v>
      </c>
      <c r="P1124" s="46">
        <f t="shared" si="70"/>
        <v>9.8611111112404615E-2</v>
      </c>
      <c r="Q1124" s="48">
        <v>0</v>
      </c>
      <c r="R1124" s="47">
        <f t="shared" si="71"/>
        <v>142.00000000186265</v>
      </c>
      <c r="S1124" s="6" t="s">
        <v>44</v>
      </c>
      <c r="T1124" s="6" t="s">
        <v>934</v>
      </c>
      <c r="U1124" s="6" t="s">
        <v>1688</v>
      </c>
      <c r="V1124" s="6" t="s">
        <v>2688</v>
      </c>
      <c r="W1124" s="7">
        <v>0</v>
      </c>
      <c r="X1124" s="7">
        <v>0</v>
      </c>
      <c r="Y1124" s="7">
        <v>0</v>
      </c>
      <c r="Z1124" s="7">
        <v>0</v>
      </c>
      <c r="AA1124" s="7">
        <v>0</v>
      </c>
      <c r="AB1124" s="7">
        <v>0.3</v>
      </c>
      <c r="AC1124" s="7">
        <v>0.1</v>
      </c>
      <c r="AD1124" s="7">
        <v>0</v>
      </c>
      <c r="AE1124">
        <v>2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</row>
    <row r="1125" spans="1:44" x14ac:dyDescent="0.25">
      <c r="A1125">
        <v>1541540</v>
      </c>
      <c r="B1125">
        <v>727663</v>
      </c>
      <c r="C1125">
        <v>22.8380432128906</v>
      </c>
      <c r="D1125">
        <v>37.242744445800803</v>
      </c>
      <c r="E1125" s="68" t="s">
        <v>2625</v>
      </c>
      <c r="F1125" s="8">
        <f>INDEX(Δεδομένα!$P:$P,MATCH('2020'!E1125,Δεδομένα!$O:$O,0))</f>
        <v>140</v>
      </c>
      <c r="G1125" s="6" t="s">
        <v>932</v>
      </c>
      <c r="H1125" s="2" t="str">
        <f>INDEX(Δεδομένα!B$1:B$51,MATCH('2020'!G1125,Δεδομένα!A$1:A$51,0))</f>
        <v>ΠΕΛΛΟΠΟΝΗΣΟΥ</v>
      </c>
      <c r="I1125" s="8">
        <f>INDEX(Δεδομένα!E$1:E$13,MATCH('2020'!H1125,Δεδομένα!D$1:D$13,0))</f>
        <v>8</v>
      </c>
      <c r="J1125" s="1">
        <v>43879</v>
      </c>
      <c r="K1125" s="6" t="s">
        <v>1399</v>
      </c>
      <c r="L1125" s="36" t="str">
        <f t="shared" si="68"/>
        <v>18/02/2020 19:40</v>
      </c>
      <c r="M1125" s="1">
        <v>43879</v>
      </c>
      <c r="N1125" s="6" t="s">
        <v>1493</v>
      </c>
      <c r="O1125" s="36" t="str">
        <f t="shared" si="69"/>
        <v>18/02/2020 21:20</v>
      </c>
      <c r="P1125" s="46">
        <f t="shared" si="70"/>
        <v>6.9444444445252884E-2</v>
      </c>
      <c r="Q1125" s="48">
        <v>0</v>
      </c>
      <c r="R1125" s="47">
        <f t="shared" si="71"/>
        <v>100.00000000116415</v>
      </c>
      <c r="S1125" s="6" t="s">
        <v>1247</v>
      </c>
      <c r="T1125" s="6" t="s">
        <v>2468</v>
      </c>
      <c r="U1125" s="6" t="s">
        <v>44</v>
      </c>
      <c r="V1125" s="6" t="s">
        <v>2697</v>
      </c>
      <c r="W1125" s="7">
        <v>0</v>
      </c>
      <c r="X1125" s="7">
        <v>0</v>
      </c>
      <c r="Y1125" s="7">
        <v>0</v>
      </c>
      <c r="Z1125" s="7">
        <v>0</v>
      </c>
      <c r="AA1125" s="7">
        <v>0</v>
      </c>
      <c r="AB1125" s="7">
        <v>0.01</v>
      </c>
      <c r="AC1125" s="7">
        <v>0</v>
      </c>
      <c r="AD1125" s="7">
        <v>0</v>
      </c>
      <c r="AE1125">
        <v>3</v>
      </c>
      <c r="AF1125">
        <v>0</v>
      </c>
      <c r="AG1125">
        <v>0</v>
      </c>
      <c r="AH1125">
        <v>0</v>
      </c>
      <c r="AI1125">
        <v>0</v>
      </c>
      <c r="AJ1125">
        <v>1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</row>
    <row r="1126" spans="1:44" x14ac:dyDescent="0.25">
      <c r="A1126">
        <v>1541113</v>
      </c>
      <c r="B1126">
        <v>727543</v>
      </c>
      <c r="C1126">
        <v>21.7424714638843</v>
      </c>
      <c r="D1126">
        <v>38.091671102065398</v>
      </c>
      <c r="E1126" s="68" t="s">
        <v>302</v>
      </c>
      <c r="F1126" s="8">
        <f>INDEX(Δεδομένα!$P:$P,MATCH('2020'!E1126,Δεδομένα!$O:$O,0))</f>
        <v>119</v>
      </c>
      <c r="G1126" s="6" t="s">
        <v>303</v>
      </c>
      <c r="H1126" s="2" t="str">
        <f>INDEX(Δεδομένα!B$1:B$51,MATCH('2020'!G1126,Δεδομένα!A$1:A$51,0))</f>
        <v>ΔΥΤΙΚΗΣ ΕΛΛΑΔΟΣ</v>
      </c>
      <c r="I1126" s="8">
        <f>INDEX(Δεδομένα!E$1:E$13,MATCH('2020'!H1126,Δεδομένα!D$1:D$13,0))</f>
        <v>7</v>
      </c>
      <c r="J1126" s="1">
        <v>43879</v>
      </c>
      <c r="K1126" s="6" t="s">
        <v>1546</v>
      </c>
      <c r="L1126" s="36" t="str">
        <f t="shared" si="68"/>
        <v>18/02/2020 13:14</v>
      </c>
      <c r="M1126" s="1">
        <v>43879</v>
      </c>
      <c r="N1126" s="6" t="s">
        <v>612</v>
      </c>
      <c r="O1126" s="36" t="str">
        <f t="shared" si="69"/>
        <v>18/02/2020 13:50</v>
      </c>
      <c r="P1126" s="46">
        <f t="shared" si="70"/>
        <v>2.5000000001455192E-2</v>
      </c>
      <c r="Q1126" s="48">
        <v>0</v>
      </c>
      <c r="R1126" s="47">
        <f t="shared" si="71"/>
        <v>36.000000002095476</v>
      </c>
      <c r="S1126" s="6" t="s">
        <v>306</v>
      </c>
      <c r="T1126" s="6" t="s">
        <v>307</v>
      </c>
      <c r="U1126" s="6" t="s">
        <v>44</v>
      </c>
      <c r="V1126" s="6" t="s">
        <v>2678</v>
      </c>
      <c r="W1126" s="7">
        <v>0</v>
      </c>
      <c r="X1126" s="7">
        <v>0</v>
      </c>
      <c r="Y1126" s="7">
        <v>0</v>
      </c>
      <c r="Z1126" s="7">
        <v>0</v>
      </c>
      <c r="AA1126" s="7">
        <v>0</v>
      </c>
      <c r="AB1126" s="7">
        <v>0.05</v>
      </c>
      <c r="AC1126" s="7">
        <v>0</v>
      </c>
      <c r="AD1126" s="7">
        <v>0</v>
      </c>
      <c r="AE1126">
        <v>5</v>
      </c>
      <c r="AF1126">
        <v>0</v>
      </c>
      <c r="AG1126">
        <v>0</v>
      </c>
      <c r="AH1126">
        <v>0</v>
      </c>
      <c r="AI1126">
        <v>0</v>
      </c>
      <c r="AJ1126">
        <v>2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</row>
    <row r="1127" spans="1:44" x14ac:dyDescent="0.25">
      <c r="A1127">
        <v>1541474</v>
      </c>
      <c r="B1127">
        <v>727523</v>
      </c>
      <c r="C1127">
        <v>20.7065290178613</v>
      </c>
      <c r="D1127">
        <v>37.909834491428498</v>
      </c>
      <c r="E1127" s="68" t="s">
        <v>2057</v>
      </c>
      <c r="F1127" s="8">
        <f>INDEX(Δεδομένα!$P:$P,MATCH('2020'!E1127,Δεδομένα!$O:$O,0))</f>
        <v>239</v>
      </c>
      <c r="G1127" s="6" t="s">
        <v>1600</v>
      </c>
      <c r="H1127" s="2" t="str">
        <f>INDEX(Δεδομένα!B$1:B$51,MATCH('2020'!G1127,Δεδομένα!A$1:A$51,0))</f>
        <v>ΙΟΝΙΩΝ ΝΗΣΩΝ</v>
      </c>
      <c r="I1127" s="8">
        <f>INDEX(Δεδομένα!E$1:E$13,MATCH('2020'!H1127,Δεδομένα!D$1:D$13,0))</f>
        <v>13</v>
      </c>
      <c r="J1127" s="1">
        <v>43879</v>
      </c>
      <c r="K1127" s="6" t="s">
        <v>467</v>
      </c>
      <c r="L1127" s="36" t="str">
        <f t="shared" si="68"/>
        <v>18/02/2020 12:20</v>
      </c>
      <c r="M1127" s="1">
        <v>43879</v>
      </c>
      <c r="N1127" s="6" t="s">
        <v>2476</v>
      </c>
      <c r="O1127" s="36" t="str">
        <f t="shared" si="69"/>
        <v>18/02/2020 18:47</v>
      </c>
      <c r="P1127" s="46">
        <f t="shared" si="70"/>
        <v>0.26874999999563443</v>
      </c>
      <c r="Q1127" s="48">
        <v>0</v>
      </c>
      <c r="R1127" s="47">
        <f t="shared" si="71"/>
        <v>386.99999999371357</v>
      </c>
      <c r="S1127" s="6" t="s">
        <v>44</v>
      </c>
      <c r="T1127" s="6" t="s">
        <v>1601</v>
      </c>
      <c r="U1127" s="6" t="s">
        <v>44</v>
      </c>
      <c r="V1127" s="6" t="s">
        <v>2676</v>
      </c>
      <c r="W1127" s="7">
        <v>0</v>
      </c>
      <c r="X1127" s="7">
        <v>7</v>
      </c>
      <c r="Y1127" s="7">
        <v>0</v>
      </c>
      <c r="Z1127" s="7">
        <v>0</v>
      </c>
      <c r="AA1127" s="7">
        <v>0</v>
      </c>
      <c r="AB1127" s="7">
        <v>0</v>
      </c>
      <c r="AC1127" s="7">
        <v>0</v>
      </c>
      <c r="AD1127" s="7">
        <v>0</v>
      </c>
      <c r="AE1127">
        <v>12</v>
      </c>
      <c r="AF1127">
        <v>0</v>
      </c>
      <c r="AG1127">
        <v>0</v>
      </c>
      <c r="AH1127">
        <v>0</v>
      </c>
      <c r="AI1127">
        <v>1</v>
      </c>
      <c r="AJ1127">
        <v>3</v>
      </c>
      <c r="AK1127">
        <v>3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</row>
    <row r="1128" spans="1:44" x14ac:dyDescent="0.25">
      <c r="A1128">
        <v>1558557</v>
      </c>
      <c r="B1128">
        <v>727548</v>
      </c>
      <c r="C1128">
        <v>21.4558966126699</v>
      </c>
      <c r="D1128">
        <v>37.869656926588299</v>
      </c>
      <c r="E1128" s="68" t="s">
        <v>925</v>
      </c>
      <c r="F1128" s="8">
        <f>INDEX(Δεδομένα!$P:$P,MATCH('2020'!E1128,Δεδομένα!$O:$O,0))</f>
        <v>135</v>
      </c>
      <c r="G1128" s="6" t="s">
        <v>357</v>
      </c>
      <c r="H1128" s="2" t="str">
        <f>INDEX(Δεδομένα!B$1:B$51,MATCH('2020'!G1128,Δεδομένα!A$1:A$51,0))</f>
        <v>ΔΥΤΙΚΗΣ ΕΛΛΑΔΟΣ</v>
      </c>
      <c r="I1128" s="8">
        <f>INDEX(Δεδομένα!E$1:E$13,MATCH('2020'!H1128,Δεδομένα!D$1:D$13,0))</f>
        <v>7</v>
      </c>
      <c r="J1128" s="1">
        <v>43879</v>
      </c>
      <c r="K1128" s="6" t="s">
        <v>1956</v>
      </c>
      <c r="L1128" s="36" t="str">
        <f t="shared" si="68"/>
        <v>18/02/2020 13:58</v>
      </c>
      <c r="M1128" s="1">
        <v>43879</v>
      </c>
      <c r="N1128" s="6" t="s">
        <v>542</v>
      </c>
      <c r="O1128" s="36" t="str">
        <f t="shared" si="69"/>
        <v>18/02/2020 14:30</v>
      </c>
      <c r="P1128" s="46">
        <f t="shared" si="70"/>
        <v>2.2222222221898846E-2</v>
      </c>
      <c r="Q1128" s="48">
        <v>0</v>
      </c>
      <c r="R1128" s="47">
        <f t="shared" si="71"/>
        <v>31.999999999534339</v>
      </c>
      <c r="S1128" s="6" t="s">
        <v>928</v>
      </c>
      <c r="T1128" s="6" t="s">
        <v>1565</v>
      </c>
      <c r="U1128" s="6" t="s">
        <v>1566</v>
      </c>
      <c r="V1128" s="6" t="s">
        <v>1566</v>
      </c>
      <c r="W1128" s="7">
        <v>0</v>
      </c>
      <c r="X1128" s="7">
        <v>0.1</v>
      </c>
      <c r="Y1128" s="7">
        <v>0</v>
      </c>
      <c r="Z1128" s="7">
        <v>0</v>
      </c>
      <c r="AA1128" s="7">
        <v>0</v>
      </c>
      <c r="AB1128" s="7">
        <v>0</v>
      </c>
      <c r="AC1128" s="7">
        <v>0</v>
      </c>
      <c r="AD1128" s="7">
        <v>0</v>
      </c>
      <c r="AE1128">
        <v>8</v>
      </c>
      <c r="AF1128">
        <v>0</v>
      </c>
      <c r="AG1128">
        <v>0</v>
      </c>
      <c r="AH1128">
        <v>0</v>
      </c>
      <c r="AI1128">
        <v>0</v>
      </c>
      <c r="AJ1128">
        <v>2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</row>
    <row r="1129" spans="1:44" x14ac:dyDescent="0.25">
      <c r="A1129">
        <v>1540397</v>
      </c>
      <c r="B1129">
        <v>727670</v>
      </c>
      <c r="C1129">
        <v>20.788031196868399</v>
      </c>
      <c r="D1129">
        <v>39.725007864363597</v>
      </c>
      <c r="E1129" s="68" t="s">
        <v>994</v>
      </c>
      <c r="F1129" s="8">
        <f>INDEX(Δεδομένα!$P:$P,MATCH('2020'!E1129,Δεδομένα!$O:$O,0))</f>
        <v>85</v>
      </c>
      <c r="G1129" s="6" t="s">
        <v>251</v>
      </c>
      <c r="H1129" s="2" t="str">
        <f>INDEX(Δεδομένα!B$1:B$51,MATCH('2020'!G1129,Δεδομένα!A$1:A$51,0))</f>
        <v>ΗΠΕΙΡΟΥ</v>
      </c>
      <c r="I1129" s="8">
        <f>INDEX(Δεδομένα!E$1:E$13,MATCH('2020'!H1129,Δεδομένα!D$1:D$13,0))</f>
        <v>5</v>
      </c>
      <c r="J1129" s="1">
        <v>43879</v>
      </c>
      <c r="K1129" s="6" t="s">
        <v>1613</v>
      </c>
      <c r="L1129" s="36" t="str">
        <f t="shared" si="68"/>
        <v>18/02/2020 20:55</v>
      </c>
      <c r="M1129" s="1">
        <v>43879</v>
      </c>
      <c r="N1129" s="6" t="s">
        <v>353</v>
      </c>
      <c r="O1129" s="36" t="str">
        <f t="shared" si="69"/>
        <v>18/02/2020 21:40</v>
      </c>
      <c r="P1129" s="46">
        <f t="shared" si="70"/>
        <v>3.125E-2</v>
      </c>
      <c r="Q1129" s="48">
        <v>0</v>
      </c>
      <c r="R1129" s="47">
        <f t="shared" si="71"/>
        <v>45</v>
      </c>
      <c r="S1129" s="6" t="s">
        <v>2363</v>
      </c>
      <c r="T1129" s="6" t="s">
        <v>1270</v>
      </c>
      <c r="U1129" s="6" t="s">
        <v>44</v>
      </c>
      <c r="V1129" s="6" t="s">
        <v>1532</v>
      </c>
      <c r="W1129" s="7">
        <v>0</v>
      </c>
      <c r="X1129" s="7">
        <v>0</v>
      </c>
      <c r="Y1129" s="7">
        <v>0</v>
      </c>
      <c r="Z1129" s="7">
        <v>0</v>
      </c>
      <c r="AA1129" s="7">
        <v>0</v>
      </c>
      <c r="AB1129" s="7">
        <v>1</v>
      </c>
      <c r="AC1129" s="7">
        <v>0</v>
      </c>
      <c r="AD1129" s="7">
        <v>0</v>
      </c>
      <c r="AE1129">
        <v>2</v>
      </c>
      <c r="AF1129">
        <v>0</v>
      </c>
      <c r="AG1129">
        <v>0</v>
      </c>
      <c r="AH1129">
        <v>0</v>
      </c>
      <c r="AI1129">
        <v>0</v>
      </c>
      <c r="AJ1129">
        <v>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</row>
    <row r="1130" spans="1:44" x14ac:dyDescent="0.25">
      <c r="A1130">
        <v>1540498</v>
      </c>
      <c r="B1130">
        <v>727550</v>
      </c>
      <c r="C1130">
        <v>24.763485920517901</v>
      </c>
      <c r="D1130">
        <v>41.083439313373098</v>
      </c>
      <c r="E1130" s="68" t="s">
        <v>919</v>
      </c>
      <c r="F1130" s="8">
        <f>INDEX(Δεδομένα!$P:$P,MATCH('2020'!E1130,Δεδομένα!$O:$O,0))</f>
        <v>26</v>
      </c>
      <c r="G1130" s="6" t="s">
        <v>77</v>
      </c>
      <c r="H1130" s="2" t="str">
        <f>INDEX(Δεδομένα!B$1:B$51,MATCH('2020'!G1130,Δεδομένα!A$1:A$51,0))</f>
        <v>ΑΝΑΤΟΛΙΚΗΣ ΜΑΚΕΔΟΝΙΑΣ ΚΑΙ ΘΡΑΚΗΣ</v>
      </c>
      <c r="I1130" s="8">
        <f>INDEX(Δεδομένα!E$1:E$13,MATCH('2020'!H1130,Δεδομένα!D$1:D$13,0))</f>
        <v>2</v>
      </c>
      <c r="J1130" s="1">
        <v>43879</v>
      </c>
      <c r="K1130" s="6" t="s">
        <v>759</v>
      </c>
      <c r="L1130" s="36" t="str">
        <f t="shared" si="68"/>
        <v>18/02/2020 14:10</v>
      </c>
      <c r="M1130" s="1">
        <v>43879</v>
      </c>
      <c r="N1130" s="6" t="s">
        <v>2679</v>
      </c>
      <c r="O1130" s="36" t="str">
        <f t="shared" si="69"/>
        <v>18/02/2020 15:17</v>
      </c>
      <c r="P1130" s="46">
        <f t="shared" si="70"/>
        <v>4.6527777776645962E-2</v>
      </c>
      <c r="Q1130" s="48">
        <v>0</v>
      </c>
      <c r="R1130" s="47">
        <f t="shared" si="71"/>
        <v>66.999999998370185</v>
      </c>
      <c r="S1130" s="6" t="s">
        <v>77</v>
      </c>
      <c r="T1130" s="6" t="s">
        <v>921</v>
      </c>
      <c r="U1130" s="6" t="s">
        <v>2680</v>
      </c>
      <c r="V1130" s="6" t="s">
        <v>2681</v>
      </c>
      <c r="W1130" s="7">
        <v>0</v>
      </c>
      <c r="X1130" s="7">
        <v>0</v>
      </c>
      <c r="Y1130" s="7">
        <v>0</v>
      </c>
      <c r="Z1130" s="7">
        <v>0.05</v>
      </c>
      <c r="AA1130" s="7">
        <v>0.15</v>
      </c>
      <c r="AB1130" s="7">
        <v>0</v>
      </c>
      <c r="AC1130" s="7">
        <v>0</v>
      </c>
      <c r="AD1130" s="7">
        <v>0</v>
      </c>
      <c r="AE1130">
        <v>2</v>
      </c>
      <c r="AF1130">
        <v>0</v>
      </c>
      <c r="AG1130">
        <v>0</v>
      </c>
      <c r="AH1130">
        <v>0</v>
      </c>
      <c r="AI1130">
        <v>0</v>
      </c>
      <c r="AJ1130">
        <v>1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</row>
    <row r="1131" spans="1:44" x14ac:dyDescent="0.25">
      <c r="A1131">
        <v>1540369</v>
      </c>
      <c r="B1131">
        <v>727581</v>
      </c>
      <c r="C1131">
        <v>22.108321565450598</v>
      </c>
      <c r="D1131">
        <v>39.5269135764241</v>
      </c>
      <c r="E1131" s="68" t="s">
        <v>293</v>
      </c>
      <c r="F1131" s="8">
        <f>INDEX(Δεδομένα!$P:$P,MATCH('2020'!E1131,Δεδομένα!$O:$O,0))</f>
        <v>118</v>
      </c>
      <c r="G1131" s="6" t="s">
        <v>294</v>
      </c>
      <c r="H1131" s="2" t="str">
        <f>INDEX(Δεδομένα!B$1:B$51,MATCH('2020'!G1131,Δεδομένα!A$1:A$51,0))</f>
        <v>ΘΕΣΣΑΛΙΑΣ</v>
      </c>
      <c r="I1131" s="8">
        <f>INDEX(Δεδομένα!E$1:E$13,MATCH('2020'!H1131,Δεδομένα!D$1:D$13,0))</f>
        <v>6</v>
      </c>
      <c r="J1131" s="1">
        <v>43879</v>
      </c>
      <c r="K1131" s="6" t="s">
        <v>389</v>
      </c>
      <c r="L1131" s="36" t="str">
        <f t="shared" si="68"/>
        <v>18/02/2020 15:39</v>
      </c>
      <c r="M1131" s="1">
        <v>43879</v>
      </c>
      <c r="N1131" s="6" t="s">
        <v>215</v>
      </c>
      <c r="O1131" s="36" t="str">
        <f t="shared" si="69"/>
        <v>18/02/2020 16:20</v>
      </c>
      <c r="P1131" s="46">
        <f t="shared" si="70"/>
        <v>2.8472222220443655E-2</v>
      </c>
      <c r="Q1131" s="48">
        <v>0</v>
      </c>
      <c r="R1131" s="47">
        <f t="shared" si="71"/>
        <v>40.999999997438863</v>
      </c>
      <c r="S1131" s="6" t="s">
        <v>294</v>
      </c>
      <c r="T1131" s="6" t="s">
        <v>297</v>
      </c>
      <c r="U1131" s="6" t="s">
        <v>44</v>
      </c>
      <c r="V1131" s="6" t="s">
        <v>2686</v>
      </c>
      <c r="W1131" s="7">
        <v>0</v>
      </c>
      <c r="X1131" s="7">
        <v>0</v>
      </c>
      <c r="Y1131" s="7">
        <v>0</v>
      </c>
      <c r="Z1131" s="7">
        <v>0</v>
      </c>
      <c r="AA1131" s="7">
        <v>0.1</v>
      </c>
      <c r="AB1131" s="7">
        <v>0.1</v>
      </c>
      <c r="AC1131" s="7">
        <v>0</v>
      </c>
      <c r="AD1131" s="7">
        <v>0</v>
      </c>
      <c r="AE1131">
        <v>2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</row>
    <row r="1132" spans="1:44" x14ac:dyDescent="0.25">
      <c r="A1132">
        <v>1540361</v>
      </c>
      <c r="B1132">
        <v>727558</v>
      </c>
      <c r="C1132">
        <v>22.881071957554401</v>
      </c>
      <c r="D1132">
        <v>40.837238496323302</v>
      </c>
      <c r="E1132" s="68" t="s">
        <v>1084</v>
      </c>
      <c r="F1132" s="8">
        <f>INDEX(Δεδομένα!$P:$P,MATCH('2020'!E1132,Δεδομένα!$O:$O,0))</f>
        <v>57</v>
      </c>
      <c r="G1132" s="6" t="s">
        <v>223</v>
      </c>
      <c r="H1132" s="2" t="str">
        <f>INDEX(Δεδομένα!B$1:B$51,MATCH('2020'!G1132,Δεδομένα!A$1:A$51,0))</f>
        <v>ΚΕΝΤΡΙΚΗΣ ΜΑΚΕΔΟΝΙΑΣ</v>
      </c>
      <c r="I1132" s="8">
        <f>INDEX(Δεδομένα!E$1:E$13,MATCH('2020'!H1132,Δεδομένα!D$1:D$13,0))</f>
        <v>3</v>
      </c>
      <c r="J1132" s="1">
        <v>43879</v>
      </c>
      <c r="K1132" s="6" t="s">
        <v>363</v>
      </c>
      <c r="L1132" s="36" t="str">
        <f t="shared" si="68"/>
        <v>18/02/2020 14:40</v>
      </c>
      <c r="M1132" s="1">
        <v>43879</v>
      </c>
      <c r="N1132" s="6" t="s">
        <v>160</v>
      </c>
      <c r="O1132" s="36" t="str">
        <f t="shared" si="69"/>
        <v>18/02/2020 16:35</v>
      </c>
      <c r="P1132" s="46">
        <f t="shared" si="70"/>
        <v>7.9861111109494232E-2</v>
      </c>
      <c r="Q1132" s="48">
        <v>0</v>
      </c>
      <c r="R1132" s="47">
        <f t="shared" si="71"/>
        <v>114.99999999767169</v>
      </c>
      <c r="S1132" s="6" t="s">
        <v>44</v>
      </c>
      <c r="T1132" s="6" t="s">
        <v>1145</v>
      </c>
      <c r="U1132" s="6" t="s">
        <v>44</v>
      </c>
      <c r="V1132" s="6" t="s">
        <v>2683</v>
      </c>
      <c r="W1132" s="7">
        <v>0</v>
      </c>
      <c r="X1132" s="7">
        <v>0</v>
      </c>
      <c r="Y1132" s="7">
        <v>0</v>
      </c>
      <c r="Z1132" s="7">
        <v>0</v>
      </c>
      <c r="AA1132" s="7">
        <v>5</v>
      </c>
      <c r="AB1132" s="7">
        <v>0</v>
      </c>
      <c r="AC1132" s="7">
        <v>0</v>
      </c>
      <c r="AD1132" s="7">
        <v>0</v>
      </c>
      <c r="AE1132">
        <v>3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</row>
    <row r="1133" spans="1:44" x14ac:dyDescent="0.25">
      <c r="A1133">
        <v>1540343</v>
      </c>
      <c r="B1133">
        <v>727673</v>
      </c>
      <c r="C1133">
        <v>22.816821208544699</v>
      </c>
      <c r="D1133">
        <v>41.0918902356403</v>
      </c>
      <c r="E1133" s="68" t="s">
        <v>1084</v>
      </c>
      <c r="F1133" s="8">
        <f>INDEX(Δεδομένα!$P:$P,MATCH('2020'!E1133,Δεδομένα!$O:$O,0))</f>
        <v>57</v>
      </c>
      <c r="G1133" s="6" t="s">
        <v>223</v>
      </c>
      <c r="H1133" s="2" t="str">
        <f>INDEX(Δεδομένα!B$1:B$51,MATCH('2020'!G1133,Δεδομένα!A$1:A$51,0))</f>
        <v>ΚΕΝΤΡΙΚΗΣ ΜΑΚΕΔΟΝΙΑΣ</v>
      </c>
      <c r="I1133" s="8">
        <f>INDEX(Δεδομένα!E$1:E$13,MATCH('2020'!H1133,Δεδομένα!D$1:D$13,0))</f>
        <v>3</v>
      </c>
      <c r="J1133" s="1">
        <v>43879</v>
      </c>
      <c r="K1133" s="6" t="s">
        <v>392</v>
      </c>
      <c r="L1133" s="36" t="str">
        <f t="shared" si="68"/>
        <v>18/02/2020 21:00</v>
      </c>
      <c r="M1133" s="1">
        <v>43879</v>
      </c>
      <c r="N1133" s="6" t="s">
        <v>491</v>
      </c>
      <c r="O1133" s="36" t="str">
        <f t="shared" si="69"/>
        <v>18/02/2020 22:05</v>
      </c>
      <c r="P1133" s="46">
        <f t="shared" si="70"/>
        <v>4.5138888890505768E-2</v>
      </c>
      <c r="Q1133" s="48">
        <v>0</v>
      </c>
      <c r="R1133" s="47">
        <f t="shared" si="71"/>
        <v>65.000000002328306</v>
      </c>
      <c r="S1133" s="6" t="s">
        <v>44</v>
      </c>
      <c r="T1133" s="6" t="s">
        <v>1145</v>
      </c>
      <c r="U1133" s="6" t="s">
        <v>2698</v>
      </c>
      <c r="V1133" s="6" t="s">
        <v>2699</v>
      </c>
      <c r="W1133" s="7">
        <v>0</v>
      </c>
      <c r="X1133" s="7">
        <v>0</v>
      </c>
      <c r="Y1133" s="7">
        <v>0</v>
      </c>
      <c r="Z1133" s="7">
        <v>0.5</v>
      </c>
      <c r="AA1133" s="7">
        <v>0</v>
      </c>
      <c r="AB1133" s="7">
        <v>0</v>
      </c>
      <c r="AC1133" s="7">
        <v>0</v>
      </c>
      <c r="AD1133" s="7">
        <v>0</v>
      </c>
      <c r="AE1133">
        <v>2</v>
      </c>
      <c r="AF1133">
        <v>0</v>
      </c>
      <c r="AG1133">
        <v>0</v>
      </c>
      <c r="AH1133">
        <v>0</v>
      </c>
      <c r="AI1133">
        <v>0</v>
      </c>
      <c r="AJ1133">
        <v>1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</row>
    <row r="1134" spans="1:44" x14ac:dyDescent="0.25">
      <c r="A1134">
        <v>1540542</v>
      </c>
      <c r="B1134">
        <v>727592</v>
      </c>
      <c r="C1134">
        <v>21.6814854014264</v>
      </c>
      <c r="D1134">
        <v>40.717646248403597</v>
      </c>
      <c r="E1134" s="68" t="s">
        <v>1028</v>
      </c>
      <c r="F1134" s="8">
        <f>INDEX(Δεδομένα!$P:$P,MATCH('2020'!E1134,Δεδομένα!$O:$O,0))</f>
        <v>73</v>
      </c>
      <c r="G1134" s="6" t="s">
        <v>246</v>
      </c>
      <c r="H1134" s="2" t="str">
        <f>INDEX(Δεδομένα!B$1:B$51,MATCH('2020'!G1134,Δεδομένα!A$1:A$51,0))</f>
        <v>ΔΥΤΙΚΗΣ ΜΑΚΕΔΟΝΙΑΣ</v>
      </c>
      <c r="I1134" s="8">
        <f>INDEX(Δεδομένα!E$1:E$13,MATCH('2020'!H1134,Δεδομένα!D$1:D$13,0))</f>
        <v>4</v>
      </c>
      <c r="J1134" s="1">
        <v>43879</v>
      </c>
      <c r="K1134" s="6" t="s">
        <v>796</v>
      </c>
      <c r="L1134" s="36" t="str">
        <f t="shared" si="68"/>
        <v>18/02/2020 16:10</v>
      </c>
      <c r="M1134" s="1">
        <v>43879</v>
      </c>
      <c r="N1134" s="6" t="s">
        <v>621</v>
      </c>
      <c r="O1134" s="36" t="str">
        <f t="shared" si="69"/>
        <v>18/02/2020 18:20</v>
      </c>
      <c r="P1134" s="46">
        <f t="shared" si="70"/>
        <v>9.0277777781011537E-2</v>
      </c>
      <c r="Q1134" s="48">
        <v>0</v>
      </c>
      <c r="R1134" s="47">
        <f t="shared" si="71"/>
        <v>130.00000000465661</v>
      </c>
      <c r="S1134" s="6" t="s">
        <v>1030</v>
      </c>
      <c r="T1134" s="6" t="s">
        <v>1031</v>
      </c>
      <c r="U1134" s="6" t="s">
        <v>44</v>
      </c>
      <c r="V1134" s="6" t="s">
        <v>2690</v>
      </c>
      <c r="W1134" s="7">
        <v>0</v>
      </c>
      <c r="X1134" s="7">
        <v>0</v>
      </c>
      <c r="Y1134" s="7">
        <v>0</v>
      </c>
      <c r="Z1134" s="7">
        <v>0</v>
      </c>
      <c r="AA1134" s="7">
        <v>5</v>
      </c>
      <c r="AB1134" s="7">
        <v>0</v>
      </c>
      <c r="AC1134" s="7">
        <v>0</v>
      </c>
      <c r="AD1134" s="7">
        <v>0</v>
      </c>
      <c r="AE1134">
        <v>4</v>
      </c>
      <c r="AF1134">
        <v>0</v>
      </c>
      <c r="AG1134">
        <v>0</v>
      </c>
      <c r="AH1134">
        <v>0</v>
      </c>
      <c r="AI1134">
        <v>0</v>
      </c>
      <c r="AJ1134">
        <v>2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</row>
    <row r="1135" spans="1:44" s="5" customFormat="1" x14ac:dyDescent="0.25">
      <c r="A1135">
        <v>1545606</v>
      </c>
      <c r="B1135">
        <v>727517</v>
      </c>
      <c r="C1135">
        <v>26.2009937794938</v>
      </c>
      <c r="D1135">
        <v>39.365084511441999</v>
      </c>
      <c r="E1135" s="68" t="s">
        <v>506</v>
      </c>
      <c r="F1135" s="8">
        <f>INDEX(Δεδομένα!$P:$P,MATCH('2020'!E1135,Δεδομένα!$O:$O,0))</f>
        <v>197</v>
      </c>
      <c r="G1135" s="6" t="s">
        <v>495</v>
      </c>
      <c r="H1135" s="2" t="str">
        <f>INDEX(Δεδομένα!B$1:B$51,MATCH('2020'!G1135,Δεδομένα!A$1:A$51,0))</f>
        <v>ΒΟΡΕΙΟΥ ΑΙΓΑΙΟΥ</v>
      </c>
      <c r="I1135" s="8">
        <f>INDEX(Δεδομένα!E$1:E$13,MATCH('2020'!H1135,Δεδομένα!D$1:D$13,0))</f>
        <v>11</v>
      </c>
      <c r="J1135" s="1">
        <v>43879</v>
      </c>
      <c r="K1135" s="6" t="s">
        <v>517</v>
      </c>
      <c r="L1135" s="36" t="str">
        <f t="shared" si="68"/>
        <v>18/02/2020 12:00</v>
      </c>
      <c r="M1135" s="1">
        <v>43880</v>
      </c>
      <c r="N1135" s="6" t="s">
        <v>517</v>
      </c>
      <c r="O1135" s="36" t="str">
        <f t="shared" si="69"/>
        <v>19/02/2020 12:00</v>
      </c>
      <c r="P1135" s="49">
        <f t="shared" si="70"/>
        <v>1</v>
      </c>
      <c r="Q1135" s="50">
        <f>1*24</f>
        <v>24</v>
      </c>
      <c r="R1135" s="47">
        <f t="shared" si="71"/>
        <v>1440</v>
      </c>
      <c r="S1135" s="6" t="s">
        <v>498</v>
      </c>
      <c r="T1135" s="6" t="s">
        <v>508</v>
      </c>
      <c r="U1135" s="6" t="s">
        <v>2673</v>
      </c>
      <c r="V1135" s="6" t="s">
        <v>2674</v>
      </c>
      <c r="W1135" s="7">
        <v>0</v>
      </c>
      <c r="X1135" s="7">
        <v>0</v>
      </c>
      <c r="Y1135" s="7">
        <v>0</v>
      </c>
      <c r="Z1135" s="7">
        <v>0</v>
      </c>
      <c r="AA1135" s="7">
        <v>0</v>
      </c>
      <c r="AB1135" s="7">
        <v>0</v>
      </c>
      <c r="AC1135" s="7">
        <v>0</v>
      </c>
      <c r="AD1135" s="7">
        <v>1</v>
      </c>
      <c r="AE1135">
        <v>14</v>
      </c>
      <c r="AF1135">
        <v>0</v>
      </c>
      <c r="AG1135">
        <v>1</v>
      </c>
      <c r="AH1135">
        <v>0</v>
      </c>
      <c r="AI1135">
        <v>0</v>
      </c>
      <c r="AJ1135">
        <v>7</v>
      </c>
      <c r="AK1135">
        <v>0</v>
      </c>
      <c r="AL1135">
        <v>0</v>
      </c>
      <c r="AM1135">
        <v>4</v>
      </c>
      <c r="AN1135">
        <v>0</v>
      </c>
      <c r="AO1135">
        <v>0</v>
      </c>
      <c r="AP1135">
        <v>0</v>
      </c>
      <c r="AQ1135">
        <v>0</v>
      </c>
      <c r="AR1135">
        <v>0</v>
      </c>
    </row>
    <row r="1136" spans="1:44" x14ac:dyDescent="0.25">
      <c r="A1136">
        <v>1543192</v>
      </c>
      <c r="B1136">
        <v>727530</v>
      </c>
      <c r="C1136">
        <v>22.005497043579499</v>
      </c>
      <c r="D1136">
        <v>37.143818590903003</v>
      </c>
      <c r="E1136" s="68" t="s">
        <v>937</v>
      </c>
      <c r="F1136" s="8">
        <f>INDEX(Δεδομένα!$P:$P,MATCH('2020'!E1136,Δεδομένα!$O:$O,0))</f>
        <v>143</v>
      </c>
      <c r="G1136" s="6" t="s">
        <v>841</v>
      </c>
      <c r="H1136" s="2" t="str">
        <f>INDEX(Δεδομένα!B$1:B$51,MATCH('2020'!G1136,Δεδομένα!A$1:A$51,0))</f>
        <v>ΠΕΛΛΟΠΟΝΗΣΟΥ</v>
      </c>
      <c r="I1136" s="8">
        <f>INDEX(Δεδομένα!E$1:E$13,MATCH('2020'!H1136,Δεδομένα!D$1:D$13,0))</f>
        <v>8</v>
      </c>
      <c r="J1136" s="1">
        <v>43879</v>
      </c>
      <c r="K1136" s="6" t="s">
        <v>111</v>
      </c>
      <c r="L1136" s="36" t="str">
        <f t="shared" si="68"/>
        <v>18/02/2020 12:25</v>
      </c>
      <c r="M1136" s="1">
        <v>43879</v>
      </c>
      <c r="N1136" s="6" t="s">
        <v>612</v>
      </c>
      <c r="O1136" s="36" t="str">
        <f t="shared" si="69"/>
        <v>18/02/2020 13:50</v>
      </c>
      <c r="P1136" s="46">
        <f t="shared" si="70"/>
        <v>5.9027777781011537E-2</v>
      </c>
      <c r="Q1136" s="48">
        <v>0</v>
      </c>
      <c r="R1136" s="47">
        <f t="shared" si="71"/>
        <v>85.000000004656613</v>
      </c>
      <c r="S1136" s="6" t="s">
        <v>842</v>
      </c>
      <c r="T1136" s="6" t="s">
        <v>940</v>
      </c>
      <c r="U1136" s="6" t="s">
        <v>44</v>
      </c>
      <c r="V1136" s="6" t="s">
        <v>2677</v>
      </c>
      <c r="W1136" s="7">
        <v>0</v>
      </c>
      <c r="X1136" s="7">
        <v>0</v>
      </c>
      <c r="Y1136" s="7">
        <v>0</v>
      </c>
      <c r="Z1136" s="7">
        <v>0</v>
      </c>
      <c r="AA1136" s="7">
        <v>0</v>
      </c>
      <c r="AB1136" s="7">
        <v>2</v>
      </c>
      <c r="AC1136" s="7">
        <v>0</v>
      </c>
      <c r="AD1136" s="7">
        <v>0</v>
      </c>
      <c r="AE1136">
        <v>3</v>
      </c>
      <c r="AF1136">
        <v>0</v>
      </c>
      <c r="AG1136">
        <v>0</v>
      </c>
      <c r="AH1136">
        <v>0</v>
      </c>
      <c r="AI1136">
        <v>0</v>
      </c>
      <c r="AJ1136">
        <v>1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</row>
    <row r="1137" spans="1:44" x14ac:dyDescent="0.25">
      <c r="A1137">
        <v>1545172</v>
      </c>
      <c r="B1137">
        <v>727555</v>
      </c>
      <c r="C1137">
        <v>21.917547610037499</v>
      </c>
      <c r="D1137">
        <v>36.871385003898602</v>
      </c>
      <c r="E1137" s="68" t="s">
        <v>1239</v>
      </c>
      <c r="F1137" s="8">
        <f>INDEX(Δεδομένα!$P:$P,MATCH('2020'!E1137,Δεδομένα!$O:$O,0))</f>
        <v>243</v>
      </c>
      <c r="G1137" s="6" t="s">
        <v>841</v>
      </c>
      <c r="H1137" s="2" t="str">
        <f>INDEX(Δεδομένα!B$1:B$51,MATCH('2020'!G1137,Δεδομένα!A$1:A$51,0))</f>
        <v>ΠΕΛΛΟΠΟΝΗΣΟΥ</v>
      </c>
      <c r="I1137" s="8">
        <f>INDEX(Δεδομένα!E$1:E$13,MATCH('2020'!H1137,Δεδομένα!D$1:D$13,0))</f>
        <v>8</v>
      </c>
      <c r="J1137" s="1">
        <v>43879</v>
      </c>
      <c r="K1137" s="6" t="s">
        <v>759</v>
      </c>
      <c r="L1137" s="36" t="str">
        <f t="shared" si="68"/>
        <v>18/02/2020 14:10</v>
      </c>
      <c r="M1137" s="1">
        <v>43879</v>
      </c>
      <c r="N1137" s="6" t="s">
        <v>504</v>
      </c>
      <c r="O1137" s="36" t="str">
        <f t="shared" si="69"/>
        <v>18/02/2020 15:50</v>
      </c>
      <c r="P1137" s="46">
        <f t="shared" si="70"/>
        <v>6.9444444437976927E-2</v>
      </c>
      <c r="Q1137" s="48">
        <v>0</v>
      </c>
      <c r="R1137" s="47">
        <f t="shared" si="71"/>
        <v>99.999999990686774</v>
      </c>
      <c r="S1137" s="6" t="s">
        <v>842</v>
      </c>
      <c r="T1137" s="6" t="s">
        <v>984</v>
      </c>
      <c r="U1137" s="6" t="s">
        <v>44</v>
      </c>
      <c r="V1137" s="6" t="s">
        <v>2682</v>
      </c>
      <c r="W1137" s="7">
        <v>0</v>
      </c>
      <c r="X1137" s="7">
        <v>0</v>
      </c>
      <c r="Y1137" s="7">
        <v>0</v>
      </c>
      <c r="Z1137" s="7">
        <v>0</v>
      </c>
      <c r="AA1137" s="7">
        <v>0.4</v>
      </c>
      <c r="AB1137" s="7">
        <v>0</v>
      </c>
      <c r="AC1137" s="7">
        <v>0</v>
      </c>
      <c r="AD1137" s="7">
        <v>0</v>
      </c>
      <c r="AE1137">
        <v>2</v>
      </c>
      <c r="AF1137">
        <v>0</v>
      </c>
      <c r="AG1137">
        <v>0</v>
      </c>
      <c r="AH1137">
        <v>0</v>
      </c>
      <c r="AI1137">
        <v>0</v>
      </c>
      <c r="AJ1137">
        <v>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</row>
    <row r="1138" spans="1:44" x14ac:dyDescent="0.25">
      <c r="A1138">
        <v>1545104</v>
      </c>
      <c r="B1138">
        <v>727607</v>
      </c>
      <c r="C1138">
        <v>22.007500934878198</v>
      </c>
      <c r="D1138">
        <v>37.2296300306555</v>
      </c>
      <c r="E1138" s="68" t="s">
        <v>937</v>
      </c>
      <c r="F1138" s="8">
        <f>INDEX(Δεδομένα!$P:$P,MATCH('2020'!E1138,Δεδομένα!$O:$O,0))</f>
        <v>143</v>
      </c>
      <c r="G1138" s="6" t="s">
        <v>841</v>
      </c>
      <c r="H1138" s="2" t="str">
        <f>INDEX(Δεδομένα!B$1:B$51,MATCH('2020'!G1138,Δεδομένα!A$1:A$51,0))</f>
        <v>ΠΕΛΛΟΠΟΝΗΣΟΥ</v>
      </c>
      <c r="I1138" s="8">
        <f>INDEX(Δεδομένα!E$1:E$13,MATCH('2020'!H1138,Δεδομένα!D$1:D$13,0))</f>
        <v>8</v>
      </c>
      <c r="J1138" s="1">
        <v>43879</v>
      </c>
      <c r="K1138" s="6" t="s">
        <v>530</v>
      </c>
      <c r="L1138" s="36" t="str">
        <f t="shared" si="68"/>
        <v>18/02/2020 17:05</v>
      </c>
      <c r="M1138" s="1">
        <v>43879</v>
      </c>
      <c r="N1138" s="6" t="s">
        <v>255</v>
      </c>
      <c r="O1138" s="36" t="str">
        <f t="shared" si="69"/>
        <v>18/02/2020 17:45</v>
      </c>
      <c r="P1138" s="46">
        <f t="shared" si="70"/>
        <v>2.7777777781011537E-2</v>
      </c>
      <c r="Q1138" s="48">
        <v>0</v>
      </c>
      <c r="R1138" s="47">
        <f t="shared" si="71"/>
        <v>40.000000004656613</v>
      </c>
      <c r="S1138" s="6" t="s">
        <v>842</v>
      </c>
      <c r="T1138" s="6" t="s">
        <v>843</v>
      </c>
      <c r="U1138" s="6" t="s">
        <v>44</v>
      </c>
      <c r="V1138" s="6" t="s">
        <v>2691</v>
      </c>
      <c r="W1138" s="7">
        <v>0</v>
      </c>
      <c r="X1138" s="7">
        <v>0</v>
      </c>
      <c r="Y1138" s="7">
        <v>0</v>
      </c>
      <c r="Z1138" s="7">
        <v>0</v>
      </c>
      <c r="AA1138" s="7">
        <v>0.2</v>
      </c>
      <c r="AB1138" s="7">
        <v>0</v>
      </c>
      <c r="AC1138" s="7">
        <v>0</v>
      </c>
      <c r="AD1138" s="7">
        <v>0</v>
      </c>
      <c r="AE1138">
        <v>2</v>
      </c>
      <c r="AF1138">
        <v>0</v>
      </c>
      <c r="AG1138">
        <v>0</v>
      </c>
      <c r="AH1138">
        <v>0</v>
      </c>
      <c r="AI1138">
        <v>0</v>
      </c>
      <c r="AJ1138">
        <v>1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</row>
    <row r="1139" spans="1:44" x14ac:dyDescent="0.25">
      <c r="A1139">
        <v>1543194</v>
      </c>
      <c r="B1139">
        <v>727616</v>
      </c>
      <c r="C1139">
        <v>22.039306640625</v>
      </c>
      <c r="D1139">
        <v>37.130867004394503</v>
      </c>
      <c r="E1139" s="68" t="s">
        <v>937</v>
      </c>
      <c r="F1139" s="8">
        <f>INDEX(Δεδομένα!$P:$P,MATCH('2020'!E1139,Δεδομένα!$O:$O,0))</f>
        <v>143</v>
      </c>
      <c r="G1139" s="6" t="s">
        <v>841</v>
      </c>
      <c r="H1139" s="2" t="str">
        <f>INDEX(Δεδομένα!B$1:B$51,MATCH('2020'!G1139,Δεδομένα!A$1:A$51,0))</f>
        <v>ΠΕΛΛΟΠΟΝΗΣΟΥ</v>
      </c>
      <c r="I1139" s="8">
        <f>INDEX(Δεδομένα!E$1:E$13,MATCH('2020'!H1139,Δεδομένα!D$1:D$13,0))</f>
        <v>8</v>
      </c>
      <c r="J1139" s="1">
        <v>43879</v>
      </c>
      <c r="K1139" s="6" t="s">
        <v>336</v>
      </c>
      <c r="L1139" s="36" t="str">
        <f t="shared" si="68"/>
        <v>18/02/2020 17:40</v>
      </c>
      <c r="M1139" s="1">
        <v>43879</v>
      </c>
      <c r="N1139" s="6" t="s">
        <v>234</v>
      </c>
      <c r="O1139" s="36" t="str">
        <f t="shared" si="69"/>
        <v>18/02/2020 19:05</v>
      </c>
      <c r="P1139" s="46">
        <f t="shared" si="70"/>
        <v>5.9027777781011537E-2</v>
      </c>
      <c r="Q1139" s="48">
        <v>0</v>
      </c>
      <c r="R1139" s="47">
        <f t="shared" si="71"/>
        <v>85.000000004656613</v>
      </c>
      <c r="S1139" s="6" t="s">
        <v>842</v>
      </c>
      <c r="T1139" s="6" t="s">
        <v>940</v>
      </c>
      <c r="U1139" s="6" t="s">
        <v>44</v>
      </c>
      <c r="V1139" s="6" t="s">
        <v>2695</v>
      </c>
      <c r="W1139" s="7">
        <v>0</v>
      </c>
      <c r="X1139" s="7">
        <v>0</v>
      </c>
      <c r="Y1139" s="7">
        <v>0</v>
      </c>
      <c r="Z1139" s="7">
        <v>0</v>
      </c>
      <c r="AA1139" s="7">
        <v>0</v>
      </c>
      <c r="AB1139" s="7">
        <v>0</v>
      </c>
      <c r="AC1139" s="7">
        <v>0</v>
      </c>
      <c r="AD1139" s="7">
        <v>0.1</v>
      </c>
      <c r="AE1139">
        <v>3</v>
      </c>
      <c r="AF1139">
        <v>0</v>
      </c>
      <c r="AG1139">
        <v>0</v>
      </c>
      <c r="AH1139">
        <v>0</v>
      </c>
      <c r="AI1139">
        <v>0</v>
      </c>
      <c r="AJ1139">
        <v>1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</row>
    <row r="1140" spans="1:44" x14ac:dyDescent="0.25">
      <c r="A1140">
        <v>1543203</v>
      </c>
      <c r="B1140">
        <v>727653</v>
      </c>
      <c r="C1140">
        <v>22.0303783846927</v>
      </c>
      <c r="D1140">
        <v>37.033071565230401</v>
      </c>
      <c r="E1140" s="68" t="s">
        <v>937</v>
      </c>
      <c r="F1140" s="8">
        <f>INDEX(Δεδομένα!$P:$P,MATCH('2020'!E1140,Δεδομένα!$O:$O,0))</f>
        <v>143</v>
      </c>
      <c r="G1140" s="6" t="s">
        <v>841</v>
      </c>
      <c r="H1140" s="2" t="str">
        <f>INDEX(Δεδομένα!B$1:B$51,MATCH('2020'!G1140,Δεδομένα!A$1:A$51,0))</f>
        <v>ΠΕΛΛΟΠΟΝΗΣΟΥ</v>
      </c>
      <c r="I1140" s="8">
        <f>INDEX(Δεδομένα!E$1:E$13,MATCH('2020'!H1140,Δεδομένα!D$1:D$13,0))</f>
        <v>8</v>
      </c>
      <c r="J1140" s="1">
        <v>43879</v>
      </c>
      <c r="K1140" s="6" t="s">
        <v>263</v>
      </c>
      <c r="L1140" s="36" t="str">
        <f t="shared" si="68"/>
        <v>18/02/2020 18:35</v>
      </c>
      <c r="M1140" s="1">
        <v>43879</v>
      </c>
      <c r="N1140" s="6" t="s">
        <v>700</v>
      </c>
      <c r="O1140" s="36" t="str">
        <f t="shared" si="69"/>
        <v>18/02/2020 19:45</v>
      </c>
      <c r="P1140" s="46">
        <f t="shared" si="70"/>
        <v>4.8611111109494232E-2</v>
      </c>
      <c r="Q1140" s="48">
        <v>0</v>
      </c>
      <c r="R1140" s="47">
        <f t="shared" si="71"/>
        <v>69.999999997671694</v>
      </c>
      <c r="S1140" s="6" t="s">
        <v>842</v>
      </c>
      <c r="T1140" s="6" t="s">
        <v>984</v>
      </c>
      <c r="U1140" s="6" t="s">
        <v>44</v>
      </c>
      <c r="V1140" s="6" t="s">
        <v>2696</v>
      </c>
      <c r="W1140" s="7">
        <v>0</v>
      </c>
      <c r="X1140" s="7">
        <v>0</v>
      </c>
      <c r="Y1140" s="7">
        <v>0</v>
      </c>
      <c r="Z1140" s="7">
        <v>1</v>
      </c>
      <c r="AA1140" s="7">
        <v>0</v>
      </c>
      <c r="AB1140" s="7">
        <v>0</v>
      </c>
      <c r="AC1140" s="7">
        <v>0</v>
      </c>
      <c r="AD1140" s="7">
        <v>0</v>
      </c>
      <c r="AE1140">
        <v>3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</row>
    <row r="1141" spans="1:44" x14ac:dyDescent="0.25">
      <c r="A1141">
        <v>1540483</v>
      </c>
      <c r="B1141">
        <v>727589</v>
      </c>
      <c r="C1141">
        <v>22.330215342340701</v>
      </c>
      <c r="D1141">
        <v>40.710753694939598</v>
      </c>
      <c r="E1141" s="68" t="s">
        <v>873</v>
      </c>
      <c r="F1141" s="8">
        <f>INDEX(Δεδομένα!$P:$P,MATCH('2020'!E1141,Δεδομένα!$O:$O,0))</f>
        <v>61</v>
      </c>
      <c r="G1141" s="6" t="s">
        <v>874</v>
      </c>
      <c r="H1141" s="2" t="str">
        <f>INDEX(Δεδομένα!B$1:B$51,MATCH('2020'!G1141,Δεδομένα!A$1:A$51,0))</f>
        <v>ΚΕΝΤΡΙΚΗΣ ΜΑΚΕΔΟΝΙΑΣ</v>
      </c>
      <c r="I1141" s="8">
        <f>INDEX(Δεδομένα!E$1:E$13,MATCH('2020'!H1141,Δεδομένα!D$1:D$13,0))</f>
        <v>3</v>
      </c>
      <c r="J1141" s="1">
        <v>43879</v>
      </c>
      <c r="K1141" s="6" t="s">
        <v>1672</v>
      </c>
      <c r="L1141" s="36" t="str">
        <f t="shared" si="68"/>
        <v>18/02/2020 16:18</v>
      </c>
      <c r="M1141" s="1">
        <v>43879</v>
      </c>
      <c r="N1141" s="6" t="s">
        <v>1373</v>
      </c>
      <c r="O1141" s="36" t="str">
        <f t="shared" si="69"/>
        <v>18/02/2020 16:50</v>
      </c>
      <c r="P1141" s="46">
        <f t="shared" si="70"/>
        <v>2.2222222221898846E-2</v>
      </c>
      <c r="Q1141" s="48">
        <v>0</v>
      </c>
      <c r="R1141" s="47">
        <f t="shared" si="71"/>
        <v>31.999999999534339</v>
      </c>
      <c r="S1141" s="6" t="s">
        <v>877</v>
      </c>
      <c r="T1141" s="6" t="s">
        <v>878</v>
      </c>
      <c r="U1141" s="6" t="s">
        <v>2494</v>
      </c>
      <c r="V1141" s="6" t="s">
        <v>2495</v>
      </c>
      <c r="W1141" s="7">
        <v>0</v>
      </c>
      <c r="X1141" s="7">
        <v>0</v>
      </c>
      <c r="Y1141" s="7">
        <v>0</v>
      </c>
      <c r="Z1141" s="7">
        <v>0.1</v>
      </c>
      <c r="AA1141" s="7">
        <v>0</v>
      </c>
      <c r="AB1141" s="7">
        <v>2</v>
      </c>
      <c r="AC1141" s="7">
        <v>0</v>
      </c>
      <c r="AD1141" s="7">
        <v>0</v>
      </c>
      <c r="AE1141">
        <v>2</v>
      </c>
      <c r="AF1141">
        <v>0</v>
      </c>
      <c r="AG1141">
        <v>0</v>
      </c>
      <c r="AH1141">
        <v>0</v>
      </c>
      <c r="AI1141">
        <v>0</v>
      </c>
      <c r="AJ1141">
        <v>1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</row>
    <row r="1142" spans="1:44" x14ac:dyDescent="0.25">
      <c r="A1142">
        <v>1540490</v>
      </c>
      <c r="B1142">
        <v>727608</v>
      </c>
      <c r="C1142">
        <v>22.319209372596401</v>
      </c>
      <c r="D1142">
        <v>40.789767004434403</v>
      </c>
      <c r="E1142" s="68" t="s">
        <v>873</v>
      </c>
      <c r="F1142" s="8">
        <f>INDEX(Δεδομένα!$P:$P,MATCH('2020'!E1142,Δεδομένα!$O:$O,0))</f>
        <v>61</v>
      </c>
      <c r="G1142" s="6" t="s">
        <v>874</v>
      </c>
      <c r="H1142" s="2" t="str">
        <f>INDEX(Δεδομένα!B$1:B$51,MATCH('2020'!G1142,Δεδομένα!A$1:A$51,0))</f>
        <v>ΚΕΝΤΡΙΚΗΣ ΜΑΚΕΔΟΝΙΑΣ</v>
      </c>
      <c r="I1142" s="8">
        <f>INDEX(Δεδομένα!E$1:E$13,MATCH('2020'!H1142,Δεδομένα!D$1:D$13,0))</f>
        <v>3</v>
      </c>
      <c r="J1142" s="1">
        <v>43879</v>
      </c>
      <c r="K1142" s="6" t="s">
        <v>252</v>
      </c>
      <c r="L1142" s="36" t="str">
        <f t="shared" si="68"/>
        <v>18/02/2020 17:25</v>
      </c>
      <c r="M1142" s="1">
        <v>43879</v>
      </c>
      <c r="N1142" s="6" t="s">
        <v>1428</v>
      </c>
      <c r="O1142" s="36" t="str">
        <f t="shared" si="69"/>
        <v>18/02/2020 17:43</v>
      </c>
      <c r="P1142" s="46">
        <f t="shared" si="70"/>
        <v>1.2499999997089617E-2</v>
      </c>
      <c r="Q1142" s="48">
        <v>0</v>
      </c>
      <c r="R1142" s="47">
        <f t="shared" si="71"/>
        <v>17.999999995809048</v>
      </c>
      <c r="S1142" s="6" t="s">
        <v>877</v>
      </c>
      <c r="T1142" s="6" t="s">
        <v>878</v>
      </c>
      <c r="U1142" s="6" t="s">
        <v>2692</v>
      </c>
      <c r="V1142" s="6" t="s">
        <v>2693</v>
      </c>
      <c r="W1142" s="7">
        <v>0</v>
      </c>
      <c r="X1142" s="7">
        <v>0</v>
      </c>
      <c r="Y1142" s="7">
        <v>0</v>
      </c>
      <c r="Z1142" s="7">
        <v>0</v>
      </c>
      <c r="AA1142" s="7">
        <v>0.1</v>
      </c>
      <c r="AB1142" s="7">
        <v>0</v>
      </c>
      <c r="AC1142" s="7">
        <v>0</v>
      </c>
      <c r="AD1142" s="7">
        <v>0</v>
      </c>
      <c r="AE1142">
        <v>2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</row>
    <row r="1143" spans="1:44" x14ac:dyDescent="0.25">
      <c r="A1143">
        <v>1542741</v>
      </c>
      <c r="B1143">
        <v>727515</v>
      </c>
      <c r="C1143">
        <v>24.465521796950402</v>
      </c>
      <c r="D1143">
        <v>35.358124790317802</v>
      </c>
      <c r="E1143" s="68" t="s">
        <v>2619</v>
      </c>
      <c r="F1143" s="8">
        <f>INDEX(Δεδομένα!$P:$P,MATCH('2020'!E1143,Δεδομένα!$O:$O,0))</f>
        <v>220</v>
      </c>
      <c r="G1143" s="6" t="s">
        <v>869</v>
      </c>
      <c r="H1143" s="2" t="str">
        <f>INDEX(Δεδομένα!B$1:B$51,MATCH('2020'!G1143,Δεδομένα!A$1:A$51,0))</f>
        <v>ΚΡΗΤΗΣ</v>
      </c>
      <c r="I1143" s="8">
        <f>INDEX(Δεδομένα!E$1:E$13,MATCH('2020'!H1143,Δεδομένα!D$1:D$13,0))</f>
        <v>12</v>
      </c>
      <c r="J1143" s="1">
        <v>43879</v>
      </c>
      <c r="K1143" s="6" t="s">
        <v>2671</v>
      </c>
      <c r="L1143" s="36" t="str">
        <f t="shared" si="68"/>
        <v>18/02/2020 10:36</v>
      </c>
      <c r="M1143" s="1">
        <v>43879</v>
      </c>
      <c r="N1143" s="6" t="s">
        <v>517</v>
      </c>
      <c r="O1143" s="36" t="str">
        <f t="shared" si="69"/>
        <v>18/02/2020 12:00</v>
      </c>
      <c r="P1143" s="46">
        <f t="shared" si="70"/>
        <v>5.8333333334303461E-2</v>
      </c>
      <c r="Q1143" s="48">
        <v>0</v>
      </c>
      <c r="R1143" s="47">
        <f t="shared" si="71"/>
        <v>84.000000001396984</v>
      </c>
      <c r="S1143" s="6" t="s">
        <v>1342</v>
      </c>
      <c r="T1143" s="6" t="s">
        <v>2620</v>
      </c>
      <c r="U1143" s="6" t="s">
        <v>44</v>
      </c>
      <c r="V1143" s="6" t="s">
        <v>2672</v>
      </c>
      <c r="W1143" s="7">
        <v>0</v>
      </c>
      <c r="X1143" s="7">
        <v>0</v>
      </c>
      <c r="Y1143" s="7">
        <v>0</v>
      </c>
      <c r="Z1143" s="7">
        <v>0</v>
      </c>
      <c r="AA1143" s="7">
        <v>0</v>
      </c>
      <c r="AB1143" s="7">
        <v>0</v>
      </c>
      <c r="AC1143" s="7">
        <v>0.2</v>
      </c>
      <c r="AD1143" s="7">
        <v>0</v>
      </c>
      <c r="AE1143">
        <v>3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</row>
    <row r="1144" spans="1:44" x14ac:dyDescent="0.25">
      <c r="A1144">
        <v>1550942</v>
      </c>
      <c r="B1144">
        <v>727521</v>
      </c>
      <c r="C1144">
        <v>23.7933077217141</v>
      </c>
      <c r="D1144">
        <v>35.506241908218897</v>
      </c>
      <c r="E1144" s="68" t="s">
        <v>1691</v>
      </c>
      <c r="F1144" s="8">
        <f>INDEX(Δεδομένα!$P:$P,MATCH('2020'!E1144,Δεδομένα!$O:$O,0))</f>
        <v>217</v>
      </c>
      <c r="G1144" s="6" t="s">
        <v>775</v>
      </c>
      <c r="H1144" s="2" t="str">
        <f>INDEX(Δεδομένα!B$1:B$51,MATCH('2020'!G1144,Δεδομένα!A$1:A$51,0))</f>
        <v>ΚΡΗΤΗΣ</v>
      </c>
      <c r="I1144" s="8">
        <f>INDEX(Δεδομένα!E$1:E$13,MATCH('2020'!H1144,Δεδομένα!D$1:D$13,0))</f>
        <v>12</v>
      </c>
      <c r="J1144" s="1">
        <v>43879</v>
      </c>
      <c r="K1144" s="6" t="s">
        <v>517</v>
      </c>
      <c r="L1144" s="36" t="str">
        <f t="shared" si="68"/>
        <v>18/02/2020 12:00</v>
      </c>
      <c r="M1144" s="1">
        <v>43879</v>
      </c>
      <c r="N1144" s="6" t="s">
        <v>159</v>
      </c>
      <c r="O1144" s="36" t="str">
        <f t="shared" si="69"/>
        <v>18/02/2020 14:05</v>
      </c>
      <c r="P1144" s="46">
        <f t="shared" si="70"/>
        <v>8.6805555554747116E-2</v>
      </c>
      <c r="Q1144" s="48">
        <v>0</v>
      </c>
      <c r="R1144" s="47">
        <f t="shared" si="71"/>
        <v>124.99999999883585</v>
      </c>
      <c r="S1144" s="6" t="s">
        <v>775</v>
      </c>
      <c r="T1144" s="6" t="s">
        <v>777</v>
      </c>
      <c r="U1144" s="6" t="s">
        <v>44</v>
      </c>
      <c r="V1144" s="6" t="s">
        <v>2675</v>
      </c>
      <c r="W1144" s="7">
        <v>0.01</v>
      </c>
      <c r="X1144" s="7">
        <v>0</v>
      </c>
      <c r="Y1144" s="7">
        <v>0</v>
      </c>
      <c r="Z1144" s="7">
        <v>0</v>
      </c>
      <c r="AA1144" s="7">
        <v>0</v>
      </c>
      <c r="AB1144" s="7">
        <v>0</v>
      </c>
      <c r="AC1144" s="7">
        <v>0</v>
      </c>
      <c r="AD1144" s="7">
        <v>0</v>
      </c>
      <c r="AE1144">
        <v>2</v>
      </c>
      <c r="AF1144">
        <v>0</v>
      </c>
      <c r="AG1144">
        <v>0</v>
      </c>
      <c r="AH1144">
        <v>0</v>
      </c>
      <c r="AI1144">
        <v>0</v>
      </c>
      <c r="AJ1144">
        <v>1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</row>
    <row r="1145" spans="1:44" x14ac:dyDescent="0.25">
      <c r="A1145">
        <v>1545037</v>
      </c>
      <c r="B1145">
        <v>727767</v>
      </c>
      <c r="C1145">
        <v>20.9721714685578</v>
      </c>
      <c r="D1145">
        <v>39.215391137732801</v>
      </c>
      <c r="E1145" s="68" t="s">
        <v>267</v>
      </c>
      <c r="F1145" s="8">
        <f>INDEX(Δεδομένα!$P:$P,MATCH('2020'!E1145,Δεδομένα!$O:$O,0))</f>
        <v>94</v>
      </c>
      <c r="G1145" s="6" t="s">
        <v>268</v>
      </c>
      <c r="H1145" s="2" t="str">
        <f>INDEX(Δεδομένα!B$1:B$51,MATCH('2020'!G1145,Δεδομένα!A$1:A$51,0))</f>
        <v>ΗΠΕΙΡΟΥ</v>
      </c>
      <c r="I1145" s="8">
        <f>INDEX(Δεδομένα!E$1:E$13,MATCH('2020'!H1145,Δεδομένα!D$1:D$13,0))</f>
        <v>5</v>
      </c>
      <c r="J1145" s="1">
        <v>43880</v>
      </c>
      <c r="K1145" s="6" t="s">
        <v>481</v>
      </c>
      <c r="L1145" s="36" t="str">
        <f t="shared" si="68"/>
        <v>19/02/2020 12:50</v>
      </c>
      <c r="M1145" s="1">
        <v>43880</v>
      </c>
      <c r="N1145" s="6" t="s">
        <v>128</v>
      </c>
      <c r="O1145" s="36" t="str">
        <f t="shared" si="69"/>
        <v>19/02/2020 13:25</v>
      </c>
      <c r="P1145" s="46">
        <f t="shared" si="70"/>
        <v>2.4305555562023073E-2</v>
      </c>
      <c r="Q1145" s="48">
        <v>0</v>
      </c>
      <c r="R1145" s="47">
        <f t="shared" si="71"/>
        <v>35.000000009313226</v>
      </c>
      <c r="S1145" s="6" t="s">
        <v>268</v>
      </c>
      <c r="T1145" s="6" t="s">
        <v>270</v>
      </c>
      <c r="U1145" s="6" t="s">
        <v>44</v>
      </c>
      <c r="V1145" s="6" t="s">
        <v>2716</v>
      </c>
      <c r="W1145" s="7">
        <v>0</v>
      </c>
      <c r="X1145" s="7">
        <v>0.01</v>
      </c>
      <c r="Y1145" s="7">
        <v>0</v>
      </c>
      <c r="Z1145" s="7">
        <v>0</v>
      </c>
      <c r="AA1145" s="7">
        <v>0</v>
      </c>
      <c r="AB1145" s="7">
        <v>0</v>
      </c>
      <c r="AC1145" s="7">
        <v>0</v>
      </c>
      <c r="AD1145" s="7">
        <v>0</v>
      </c>
      <c r="AE1145">
        <v>2</v>
      </c>
      <c r="AF1145">
        <v>0</v>
      </c>
      <c r="AG1145">
        <v>0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</row>
    <row r="1146" spans="1:44" x14ac:dyDescent="0.25">
      <c r="A1146">
        <v>1545041</v>
      </c>
      <c r="B1146">
        <v>727755</v>
      </c>
      <c r="C1146">
        <v>24.475688441385302</v>
      </c>
      <c r="D1146">
        <v>41.261733498022302</v>
      </c>
      <c r="E1146" s="68" t="s">
        <v>116</v>
      </c>
      <c r="F1146" s="8">
        <f>INDEX(Δεδομένα!$P:$P,MATCH('2020'!E1146,Δεδομένα!$O:$O,0))</f>
        <v>29</v>
      </c>
      <c r="G1146" s="6" t="s">
        <v>110</v>
      </c>
      <c r="H1146" s="2" t="str">
        <f>INDEX(Δεδομένα!B$1:B$51,MATCH('2020'!G1146,Δεδομένα!A$1:A$51,0))</f>
        <v>ΑΝΑΤΟΛΙΚΗΣ ΜΑΚΕΔΟΝΙΑΣ ΚΑΙ ΘΡΑΚΗΣ</v>
      </c>
      <c r="I1146" s="8">
        <f>INDEX(Δεδομένα!E$1:E$13,MATCH('2020'!H1146,Δεδομένα!D$1:D$13,0))</f>
        <v>2</v>
      </c>
      <c r="J1146" s="1">
        <v>43880</v>
      </c>
      <c r="K1146" s="6" t="s">
        <v>526</v>
      </c>
      <c r="L1146" s="36" t="str">
        <f t="shared" si="68"/>
        <v>19/02/2020 11:45</v>
      </c>
      <c r="M1146" s="1">
        <v>43880</v>
      </c>
      <c r="N1146" s="6" t="s">
        <v>526</v>
      </c>
      <c r="O1146" s="36" t="str">
        <f t="shared" si="69"/>
        <v>19/02/2020 11:45</v>
      </c>
      <c r="P1146" s="46">
        <f t="shared" si="70"/>
        <v>0</v>
      </c>
      <c r="Q1146" s="48">
        <v>0</v>
      </c>
      <c r="R1146" s="47">
        <f t="shared" si="71"/>
        <v>0</v>
      </c>
      <c r="S1146" s="6" t="s">
        <v>110</v>
      </c>
      <c r="T1146" s="6" t="s">
        <v>118</v>
      </c>
      <c r="U1146" s="6" t="s">
        <v>2713</v>
      </c>
      <c r="V1146" s="6" t="s">
        <v>2714</v>
      </c>
      <c r="W1146" s="7">
        <v>0</v>
      </c>
      <c r="X1146" s="7">
        <v>0</v>
      </c>
      <c r="Y1146" s="7">
        <v>0</v>
      </c>
      <c r="Z1146" s="7">
        <v>0.05</v>
      </c>
      <c r="AA1146" s="7">
        <v>0</v>
      </c>
      <c r="AB1146" s="7">
        <v>0</v>
      </c>
      <c r="AC1146" s="7">
        <v>0</v>
      </c>
      <c r="AD1146" s="7">
        <v>0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</row>
    <row r="1147" spans="1:44" x14ac:dyDescent="0.25">
      <c r="A1147">
        <v>1541162</v>
      </c>
      <c r="B1147">
        <v>727737</v>
      </c>
      <c r="C1147">
        <v>26.522866825317301</v>
      </c>
      <c r="D1147">
        <v>41.514600549969202</v>
      </c>
      <c r="E1147" s="68" t="s">
        <v>1115</v>
      </c>
      <c r="F1147" s="8">
        <f>INDEX(Δεδομένα!$P:$P,MATCH('2020'!E1147,Δεδομένα!$O:$O,0))</f>
        <v>35</v>
      </c>
      <c r="G1147" s="6" t="s">
        <v>148</v>
      </c>
      <c r="H1147" s="2" t="str">
        <f>INDEX(Δεδομένα!B$1:B$51,MATCH('2020'!G1147,Δεδομένα!A$1:A$51,0))</f>
        <v>ΑΝΑΤΟΛΙΚΗΣ ΜΑΚΕΔΟΝΙΑΣ ΚΑΙ ΘΡΑΚΗΣ</v>
      </c>
      <c r="I1147" s="8">
        <f>INDEX(Δεδομένα!E$1:E$13,MATCH('2020'!H1147,Δεδομένα!D$1:D$13,0))</f>
        <v>2</v>
      </c>
      <c r="J1147" s="1">
        <v>43880</v>
      </c>
      <c r="K1147" s="6" t="s">
        <v>286</v>
      </c>
      <c r="L1147" s="36" t="str">
        <f t="shared" si="68"/>
        <v>19/02/2020 10:50</v>
      </c>
      <c r="M1147" s="1">
        <v>43880</v>
      </c>
      <c r="N1147" s="6" t="s">
        <v>2707</v>
      </c>
      <c r="O1147" s="36" t="str">
        <f t="shared" si="69"/>
        <v>19/02/2020 11:21</v>
      </c>
      <c r="P1147" s="46">
        <f t="shared" si="70"/>
        <v>2.1527777775190771E-2</v>
      </c>
      <c r="Q1147" s="48">
        <v>0</v>
      </c>
      <c r="R1147" s="47">
        <f t="shared" si="71"/>
        <v>30.99999999627471</v>
      </c>
      <c r="S1147" s="6" t="s">
        <v>963</v>
      </c>
      <c r="T1147" s="6" t="s">
        <v>1119</v>
      </c>
      <c r="U1147" s="6" t="s">
        <v>1120</v>
      </c>
      <c r="V1147" s="6" t="s">
        <v>2708</v>
      </c>
      <c r="W1147" s="7">
        <v>0</v>
      </c>
      <c r="X1147" s="7">
        <v>0</v>
      </c>
      <c r="Y1147" s="7">
        <v>0</v>
      </c>
      <c r="Z1147" s="7">
        <v>10</v>
      </c>
      <c r="AA1147" s="7">
        <v>0</v>
      </c>
      <c r="AB1147" s="7">
        <v>0</v>
      </c>
      <c r="AC1147" s="7">
        <v>0</v>
      </c>
      <c r="AD1147" s="7">
        <v>0</v>
      </c>
      <c r="AE1147">
        <v>2</v>
      </c>
      <c r="AF1147">
        <v>0</v>
      </c>
      <c r="AG1147">
        <v>0</v>
      </c>
      <c r="AH1147">
        <v>0</v>
      </c>
      <c r="AI1147">
        <v>0</v>
      </c>
      <c r="AJ1147">
        <v>1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</row>
    <row r="1148" spans="1:44" x14ac:dyDescent="0.25">
      <c r="A1148">
        <v>1541459</v>
      </c>
      <c r="B1148">
        <v>727801</v>
      </c>
      <c r="C1148">
        <v>23.321275927818299</v>
      </c>
      <c r="D1148">
        <v>38.841724778548802</v>
      </c>
      <c r="E1148" s="68" t="s">
        <v>2726</v>
      </c>
      <c r="F1148" s="8">
        <f>INDEX(Δεδομένα!$P:$P,MATCH('2020'!E1148,Δεδομένα!$O:$O,0))</f>
        <v>185</v>
      </c>
      <c r="G1148" s="6" t="s">
        <v>439</v>
      </c>
      <c r="H1148" s="2" t="str">
        <f>INDEX(Δεδομένα!B$1:B$51,MATCH('2020'!G1148,Δεδομένα!A$1:A$51,0))</f>
        <v>ΣΤΕΡΕΑΣ ΕΛΛΑΔΟΣ</v>
      </c>
      <c r="I1148" s="8">
        <f>INDEX(Δεδομένα!E$1:E$13,MATCH('2020'!H1148,Δεδομένα!D$1:D$13,0))</f>
        <v>9</v>
      </c>
      <c r="J1148" s="1">
        <v>43880</v>
      </c>
      <c r="K1148" s="6" t="s">
        <v>2727</v>
      </c>
      <c r="L1148" s="36" t="str">
        <f t="shared" si="68"/>
        <v>19/02/2020 14:01</v>
      </c>
      <c r="M1148" s="1">
        <v>43880</v>
      </c>
      <c r="N1148" s="6" t="s">
        <v>715</v>
      </c>
      <c r="O1148" s="36" t="str">
        <f t="shared" si="69"/>
        <v>19/02/2020 14:35</v>
      </c>
      <c r="P1148" s="46">
        <f t="shared" si="70"/>
        <v>2.3611111115314998E-2</v>
      </c>
      <c r="Q1148" s="48">
        <v>0</v>
      </c>
      <c r="R1148" s="47">
        <f t="shared" si="71"/>
        <v>34.000000006053597</v>
      </c>
      <c r="S1148" s="6" t="s">
        <v>475</v>
      </c>
      <c r="T1148" s="6" t="s">
        <v>476</v>
      </c>
      <c r="U1148" s="6" t="s">
        <v>44</v>
      </c>
      <c r="V1148" s="6" t="s">
        <v>2728</v>
      </c>
      <c r="W1148" s="7">
        <v>0.01</v>
      </c>
      <c r="X1148" s="7">
        <v>0</v>
      </c>
      <c r="Y1148" s="7">
        <v>0</v>
      </c>
      <c r="Z1148" s="7">
        <v>0</v>
      </c>
      <c r="AA1148" s="7">
        <v>0</v>
      </c>
      <c r="AB1148" s="7">
        <v>0</v>
      </c>
      <c r="AC1148" s="7">
        <v>0</v>
      </c>
      <c r="AD1148" s="7">
        <v>0</v>
      </c>
      <c r="AE1148">
        <v>2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</row>
    <row r="1149" spans="1:44" x14ac:dyDescent="0.25">
      <c r="A1149">
        <v>1543974</v>
      </c>
      <c r="B1149">
        <v>727745</v>
      </c>
      <c r="C1149">
        <v>21.268731262566799</v>
      </c>
      <c r="D1149">
        <v>37.8755145194582</v>
      </c>
      <c r="E1149" s="68" t="s">
        <v>900</v>
      </c>
      <c r="F1149" s="8">
        <f>INDEX(Δεδομένα!$P:$P,MATCH('2020'!E1149,Δεδομένα!$O:$O,0))</f>
        <v>136</v>
      </c>
      <c r="G1149" s="6" t="s">
        <v>357</v>
      </c>
      <c r="H1149" s="2" t="str">
        <f>INDEX(Δεδομένα!B$1:B$51,MATCH('2020'!G1149,Δεδομένα!A$1:A$51,0))</f>
        <v>ΔΥΤΙΚΗΣ ΕΛΛΑΔΟΣ</v>
      </c>
      <c r="I1149" s="8">
        <f>INDEX(Δεδομένα!E$1:E$13,MATCH('2020'!H1149,Δεδομένα!D$1:D$13,0))</f>
        <v>7</v>
      </c>
      <c r="J1149" s="1">
        <v>43880</v>
      </c>
      <c r="K1149" s="6" t="s">
        <v>138</v>
      </c>
      <c r="L1149" s="36" t="str">
        <f t="shared" si="68"/>
        <v>19/02/2020 11:00</v>
      </c>
      <c r="M1149" s="1">
        <v>43880</v>
      </c>
      <c r="N1149" s="6" t="s">
        <v>526</v>
      </c>
      <c r="O1149" s="36" t="str">
        <f t="shared" si="69"/>
        <v>19/02/2020 11:45</v>
      </c>
      <c r="P1149" s="46">
        <f t="shared" si="70"/>
        <v>3.125E-2</v>
      </c>
      <c r="Q1149" s="48">
        <v>0</v>
      </c>
      <c r="R1149" s="47">
        <f t="shared" si="71"/>
        <v>45</v>
      </c>
      <c r="S1149" s="6" t="s">
        <v>44</v>
      </c>
      <c r="T1149" s="6" t="s">
        <v>929</v>
      </c>
      <c r="U1149" s="6" t="s">
        <v>2709</v>
      </c>
      <c r="V1149" s="6" t="s">
        <v>2710</v>
      </c>
      <c r="W1149" s="7">
        <v>0</v>
      </c>
      <c r="X1149" s="7">
        <v>0</v>
      </c>
      <c r="Y1149" s="7">
        <v>0</v>
      </c>
      <c r="Z1149" s="7">
        <v>0</v>
      </c>
      <c r="AA1149" s="7">
        <v>1</v>
      </c>
      <c r="AB1149" s="7">
        <v>0</v>
      </c>
      <c r="AC1149" s="7">
        <v>0</v>
      </c>
      <c r="AD1149" s="7">
        <v>0</v>
      </c>
      <c r="AE1149">
        <v>2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</row>
    <row r="1150" spans="1:44" x14ac:dyDescent="0.25">
      <c r="A1150">
        <v>1543976</v>
      </c>
      <c r="B1150">
        <v>727892</v>
      </c>
      <c r="C1150">
        <v>21.395080103927601</v>
      </c>
      <c r="D1150">
        <v>38.0736877918415</v>
      </c>
      <c r="E1150" s="68" t="s">
        <v>900</v>
      </c>
      <c r="F1150" s="8">
        <f>INDEX(Δεδομένα!$P:$P,MATCH('2020'!E1150,Δεδομένα!$O:$O,0))</f>
        <v>136</v>
      </c>
      <c r="G1150" s="6" t="s">
        <v>357</v>
      </c>
      <c r="H1150" s="2" t="str">
        <f>INDEX(Δεδομένα!B$1:B$51,MATCH('2020'!G1150,Δεδομένα!A$1:A$51,0))</f>
        <v>ΔΥΤΙΚΗΣ ΕΛΛΑΔΟΣ</v>
      </c>
      <c r="I1150" s="8">
        <f>INDEX(Δεδομένα!E$1:E$13,MATCH('2020'!H1150,Δεδομένα!D$1:D$13,0))</f>
        <v>7</v>
      </c>
      <c r="J1150" s="1">
        <v>43880</v>
      </c>
      <c r="K1150" s="6" t="s">
        <v>1399</v>
      </c>
      <c r="L1150" s="36" t="str">
        <f t="shared" si="68"/>
        <v>19/02/2020 19:40</v>
      </c>
      <c r="M1150" s="1">
        <v>43880</v>
      </c>
      <c r="N1150" s="6" t="s">
        <v>2316</v>
      </c>
      <c r="O1150" s="36" t="str">
        <f t="shared" si="69"/>
        <v>19/02/2020 20:18</v>
      </c>
      <c r="P1150" s="46">
        <f t="shared" si="70"/>
        <v>2.6388888887595385E-2</v>
      </c>
      <c r="Q1150" s="48">
        <v>0</v>
      </c>
      <c r="R1150" s="47">
        <f t="shared" si="71"/>
        <v>37.999999998137355</v>
      </c>
      <c r="S1150" s="6" t="s">
        <v>44</v>
      </c>
      <c r="T1150" s="6" t="s">
        <v>73</v>
      </c>
      <c r="U1150" s="6" t="s">
        <v>44</v>
      </c>
      <c r="V1150" s="6" t="s">
        <v>2590</v>
      </c>
      <c r="W1150" s="7">
        <v>0</v>
      </c>
      <c r="X1150" s="7">
        <v>0</v>
      </c>
      <c r="Y1150" s="7">
        <v>0</v>
      </c>
      <c r="Z1150" s="7">
        <v>0</v>
      </c>
      <c r="AA1150" s="7">
        <v>1</v>
      </c>
      <c r="AB1150" s="7">
        <v>0</v>
      </c>
      <c r="AC1150" s="7">
        <v>0</v>
      </c>
      <c r="AD1150" s="7">
        <v>0</v>
      </c>
      <c r="AE1150">
        <v>2</v>
      </c>
      <c r="AF1150">
        <v>0</v>
      </c>
      <c r="AG1150">
        <v>0</v>
      </c>
      <c r="AH1150">
        <v>0</v>
      </c>
      <c r="AI1150">
        <v>0</v>
      </c>
      <c r="AJ1150">
        <v>1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</row>
    <row r="1151" spans="1:44" x14ac:dyDescent="0.25">
      <c r="A1151">
        <v>1540995</v>
      </c>
      <c r="B1151">
        <v>727800</v>
      </c>
      <c r="C1151">
        <v>22.189973698567901</v>
      </c>
      <c r="D1151">
        <v>40.695582817283203</v>
      </c>
      <c r="E1151" s="68" t="s">
        <v>237</v>
      </c>
      <c r="F1151" s="8">
        <f>INDEX(Δεδομένα!$P:$P,MATCH('2020'!E1151,Δεδομένα!$O:$O,0))</f>
        <v>65</v>
      </c>
      <c r="G1151" s="6" t="s">
        <v>238</v>
      </c>
      <c r="H1151" s="2" t="str">
        <f>INDEX(Δεδομένα!B$1:B$51,MATCH('2020'!G1151,Δεδομένα!A$1:A$51,0))</f>
        <v>ΚΕΝΤΡΙΚΗΣ ΜΑΚΕΔΟΝΙΑΣ</v>
      </c>
      <c r="I1151" s="8">
        <f>INDEX(Δεδομένα!E$1:E$13,MATCH('2020'!H1151,Δεδομένα!D$1:D$13,0))</f>
        <v>3</v>
      </c>
      <c r="J1151" s="1">
        <v>43880</v>
      </c>
      <c r="K1151" s="6" t="s">
        <v>400</v>
      </c>
      <c r="L1151" s="36" t="str">
        <f t="shared" si="68"/>
        <v>19/02/2020 14:47</v>
      </c>
      <c r="M1151" s="1">
        <v>43880</v>
      </c>
      <c r="N1151" s="6" t="s">
        <v>104</v>
      </c>
      <c r="O1151" s="36" t="str">
        <f t="shared" si="69"/>
        <v>19/02/2020 15:30</v>
      </c>
      <c r="P1151" s="46">
        <f t="shared" si="70"/>
        <v>2.9861111113859806E-2</v>
      </c>
      <c r="Q1151" s="48">
        <v>0</v>
      </c>
      <c r="R1151" s="47">
        <f t="shared" si="71"/>
        <v>43.000000003958121</v>
      </c>
      <c r="S1151" s="6" t="s">
        <v>241</v>
      </c>
      <c r="T1151" s="6" t="s">
        <v>242</v>
      </c>
      <c r="U1151" s="6" t="s">
        <v>44</v>
      </c>
      <c r="V1151" s="6" t="s">
        <v>2725</v>
      </c>
      <c r="W1151" s="7">
        <v>0</v>
      </c>
      <c r="X1151" s="7">
        <v>0</v>
      </c>
      <c r="Y1151" s="7">
        <v>0</v>
      </c>
      <c r="Z1151" s="7">
        <v>0.5</v>
      </c>
      <c r="AA1151" s="7">
        <v>0</v>
      </c>
      <c r="AB1151" s="7">
        <v>0</v>
      </c>
      <c r="AC1151" s="7">
        <v>0</v>
      </c>
      <c r="AD1151" s="7">
        <v>0</v>
      </c>
      <c r="AE1151">
        <v>3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</row>
    <row r="1152" spans="1:44" x14ac:dyDescent="0.25">
      <c r="A1152">
        <v>1540909</v>
      </c>
      <c r="B1152">
        <v>727836</v>
      </c>
      <c r="C1152">
        <v>22.545553989204699</v>
      </c>
      <c r="D1152">
        <v>40.569220451324803</v>
      </c>
      <c r="E1152" s="68" t="s">
        <v>1880</v>
      </c>
      <c r="F1152" s="8">
        <f>INDEX(Δεδομένα!$P:$P,MATCH('2020'!E1152,Δεδομένα!$O:$O,0))</f>
        <v>66</v>
      </c>
      <c r="G1152" s="6" t="s">
        <v>238</v>
      </c>
      <c r="H1152" s="2" t="str">
        <f>INDEX(Δεδομένα!B$1:B$51,MATCH('2020'!G1152,Δεδομένα!A$1:A$51,0))</f>
        <v>ΚΕΝΤΡΙΚΗΣ ΜΑΚΕΔΟΝΙΑΣ</v>
      </c>
      <c r="I1152" s="8">
        <f>INDEX(Δεδομένα!E$1:E$13,MATCH('2020'!H1152,Δεδομένα!D$1:D$13,0))</f>
        <v>3</v>
      </c>
      <c r="J1152" s="1">
        <v>43880</v>
      </c>
      <c r="K1152" s="6" t="s">
        <v>193</v>
      </c>
      <c r="L1152" s="36" t="str">
        <f t="shared" si="68"/>
        <v>19/02/2020 17:21</v>
      </c>
      <c r="M1152" s="1">
        <v>43880</v>
      </c>
      <c r="N1152" s="6" t="s">
        <v>207</v>
      </c>
      <c r="O1152" s="36" t="str">
        <f t="shared" si="69"/>
        <v>19/02/2020 18:00</v>
      </c>
      <c r="P1152" s="46">
        <f t="shared" si="70"/>
        <v>2.7083333334303461E-2</v>
      </c>
      <c r="Q1152" s="48">
        <v>0</v>
      </c>
      <c r="R1152" s="47">
        <f t="shared" si="71"/>
        <v>39.000000001396984</v>
      </c>
      <c r="S1152" s="6" t="s">
        <v>897</v>
      </c>
      <c r="T1152" s="6" t="s">
        <v>1966</v>
      </c>
      <c r="U1152" s="6" t="s">
        <v>1628</v>
      </c>
      <c r="V1152" s="6" t="s">
        <v>2402</v>
      </c>
      <c r="W1152" s="7">
        <v>0</v>
      </c>
      <c r="X1152" s="7">
        <v>0</v>
      </c>
      <c r="Y1152" s="7">
        <v>0</v>
      </c>
      <c r="Z1152" s="7">
        <v>0</v>
      </c>
      <c r="AA1152" s="7">
        <v>1</v>
      </c>
      <c r="AB1152" s="7">
        <v>0</v>
      </c>
      <c r="AC1152" s="7">
        <v>0</v>
      </c>
      <c r="AD1152" s="7">
        <v>0</v>
      </c>
      <c r="AE1152">
        <v>2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</row>
    <row r="1153" spans="1:44" x14ac:dyDescent="0.25">
      <c r="A1153">
        <v>1541104</v>
      </c>
      <c r="B1153">
        <v>727874</v>
      </c>
      <c r="C1153">
        <v>22.3070062678363</v>
      </c>
      <c r="D1153">
        <v>40.576619857103303</v>
      </c>
      <c r="E1153" s="68" t="s">
        <v>852</v>
      </c>
      <c r="F1153" s="8">
        <f>INDEX(Δεδομένα!$P:$P,MATCH('2020'!E1153,Δεδομένα!$O:$O,0))</f>
        <v>63</v>
      </c>
      <c r="G1153" s="6" t="s">
        <v>238</v>
      </c>
      <c r="H1153" s="2" t="str">
        <f>INDEX(Δεδομένα!B$1:B$51,MATCH('2020'!G1153,Δεδομένα!A$1:A$51,0))</f>
        <v>ΚΕΝΤΡΙΚΗΣ ΜΑΚΕΔΟΝΙΑΣ</v>
      </c>
      <c r="I1153" s="8">
        <f>INDEX(Δεδομένα!E$1:E$13,MATCH('2020'!H1153,Δεδομένα!D$1:D$13,0))</f>
        <v>3</v>
      </c>
      <c r="J1153" s="1">
        <v>43880</v>
      </c>
      <c r="K1153" s="6" t="s">
        <v>126</v>
      </c>
      <c r="L1153" s="36" t="str">
        <f t="shared" si="68"/>
        <v>19/02/2020 19:12</v>
      </c>
      <c r="M1153" s="1">
        <v>43880</v>
      </c>
      <c r="N1153" s="6" t="s">
        <v>117</v>
      </c>
      <c r="O1153" s="36" t="str">
        <f t="shared" si="69"/>
        <v>19/02/2020 20:00</v>
      </c>
      <c r="P1153" s="46">
        <f t="shared" si="70"/>
        <v>3.3333333332848269E-2</v>
      </c>
      <c r="Q1153" s="48">
        <v>0</v>
      </c>
      <c r="R1153" s="47">
        <f t="shared" si="71"/>
        <v>47.999999999301508</v>
      </c>
      <c r="S1153" s="6" t="s">
        <v>897</v>
      </c>
      <c r="T1153" s="6" t="s">
        <v>1966</v>
      </c>
      <c r="U1153" s="6" t="s">
        <v>2372</v>
      </c>
      <c r="V1153" s="6" t="s">
        <v>2739</v>
      </c>
      <c r="W1153" s="7">
        <v>0</v>
      </c>
      <c r="X1153" s="7">
        <v>0</v>
      </c>
      <c r="Y1153" s="7">
        <v>0</v>
      </c>
      <c r="Z1153" s="7">
        <v>0</v>
      </c>
      <c r="AA1153" s="7">
        <v>1</v>
      </c>
      <c r="AB1153" s="7">
        <v>0</v>
      </c>
      <c r="AC1153" s="7">
        <v>0</v>
      </c>
      <c r="AD1153" s="7">
        <v>0</v>
      </c>
      <c r="AE1153">
        <v>6</v>
      </c>
      <c r="AF1153">
        <v>0</v>
      </c>
      <c r="AG1153">
        <v>0</v>
      </c>
      <c r="AH1153">
        <v>0</v>
      </c>
      <c r="AI1153">
        <v>0</v>
      </c>
      <c r="AJ1153">
        <v>2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</row>
    <row r="1154" spans="1:44" x14ac:dyDescent="0.25">
      <c r="A1154">
        <v>1543386</v>
      </c>
      <c r="B1154">
        <v>0</v>
      </c>
      <c r="C1154">
        <v>0</v>
      </c>
      <c r="D1154">
        <v>0</v>
      </c>
      <c r="E1154" s="68" t="s">
        <v>687</v>
      </c>
      <c r="F1154" s="8">
        <f>INDEX(Δεδομένα!$P:$P,MATCH('2020'!E1154,Δεδομένα!$O:$O,0))</f>
        <v>213</v>
      </c>
      <c r="G1154" s="6" t="s">
        <v>560</v>
      </c>
      <c r="H1154" s="2" t="str">
        <f>INDEX(Δεδομένα!B$1:B$51,MATCH('2020'!G1154,Δεδομένα!A$1:A$51,0))</f>
        <v>ΚΡΗΤΗΣ</v>
      </c>
      <c r="I1154" s="8">
        <f>INDEX(Δεδομένα!E$1:E$13,MATCH('2020'!H1154,Δεδομένα!D$1:D$13,0))</f>
        <v>12</v>
      </c>
      <c r="J1154" s="1">
        <v>43880</v>
      </c>
      <c r="K1154" s="6" t="s">
        <v>711</v>
      </c>
      <c r="L1154" s="36" t="str">
        <f t="shared" si="68"/>
        <v>19/02/2020 09:10</v>
      </c>
      <c r="M1154" s="1">
        <v>43880</v>
      </c>
      <c r="N1154" s="6" t="s">
        <v>712</v>
      </c>
      <c r="O1154" s="36" t="str">
        <f t="shared" si="69"/>
        <v>19/02/2020 10:16</v>
      </c>
      <c r="P1154" s="46">
        <f t="shared" si="70"/>
        <v>4.5833333329937886E-2</v>
      </c>
      <c r="Q1154" s="48">
        <v>0</v>
      </c>
      <c r="R1154" s="47">
        <f t="shared" si="71"/>
        <v>65.999999995110556</v>
      </c>
      <c r="S1154" s="6" t="s">
        <v>44</v>
      </c>
      <c r="T1154" s="6" t="s">
        <v>697</v>
      </c>
      <c r="U1154" s="6" t="s">
        <v>713</v>
      </c>
      <c r="V1154" s="6" t="s">
        <v>714</v>
      </c>
      <c r="W1154" s="7">
        <v>0</v>
      </c>
      <c r="X1154" s="7">
        <v>0</v>
      </c>
      <c r="Y1154" s="7">
        <v>0</v>
      </c>
      <c r="Z1154" s="7">
        <v>0</v>
      </c>
      <c r="AA1154" s="7">
        <v>0</v>
      </c>
      <c r="AB1154" s="7">
        <v>0</v>
      </c>
      <c r="AC1154" s="7">
        <v>0.4</v>
      </c>
      <c r="AD1154" s="7">
        <v>0</v>
      </c>
      <c r="AE1154">
        <v>2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</row>
    <row r="1155" spans="1:44" x14ac:dyDescent="0.25">
      <c r="A1155">
        <v>1618998</v>
      </c>
      <c r="B1155">
        <v>727922</v>
      </c>
      <c r="C1155">
        <v>20.235018989218801</v>
      </c>
      <c r="D1155">
        <v>39.591250573454197</v>
      </c>
      <c r="E1155" s="68" t="s">
        <v>1148</v>
      </c>
      <c r="F1155" s="8">
        <f>INDEX(Δεδομένα!$P:$P,MATCH('2020'!E1155,Δεδομένα!$O:$O,0))</f>
        <v>92</v>
      </c>
      <c r="G1155" s="6" t="s">
        <v>1149</v>
      </c>
      <c r="H1155" s="2" t="str">
        <f>INDEX(Δεδομένα!B$1:B$51,MATCH('2020'!G1155,Δεδομένα!A$1:A$51,0))</f>
        <v>ΗΠΕΙΡΟΥ</v>
      </c>
      <c r="I1155" s="8">
        <f>INDEX(Δεδομένα!E$1:E$13,MATCH('2020'!H1155,Δεδομένα!D$1:D$13,0))</f>
        <v>5</v>
      </c>
      <c r="J1155" s="1">
        <v>43880</v>
      </c>
      <c r="K1155" s="6" t="s">
        <v>752</v>
      </c>
      <c r="L1155" s="36" t="str">
        <f t="shared" ref="L1155:L1218" si="72">_xlfn.CONCAT(TEXT(J1155,"ηη/μμ/εεε")," ",TEXT(K1155,"ωω:λλ"))</f>
        <v>19/02/2020 21:10</v>
      </c>
      <c r="M1155" s="1">
        <v>43880</v>
      </c>
      <c r="N1155" s="6" t="s">
        <v>2744</v>
      </c>
      <c r="O1155" s="36" t="str">
        <f t="shared" ref="O1155:O1218" si="73">_xlfn.CONCAT(TEXT(M1155,"ηη/μμ/εεε")," ",TEXT(N1155,"ωω:λλ"))</f>
        <v>19/02/2020 21:53</v>
      </c>
      <c r="P1155" s="46">
        <f t="shared" ref="P1155:P1218" si="74">O1155-L1155</f>
        <v>2.9861111113859806E-2</v>
      </c>
      <c r="Q1155" s="48">
        <v>0</v>
      </c>
      <c r="R1155" s="47">
        <f t="shared" ref="R1155:R1218" si="75">P1155*(24*60)</f>
        <v>43.000000003958121</v>
      </c>
      <c r="S1155" s="6" t="s">
        <v>44</v>
      </c>
      <c r="T1155" s="6" t="s">
        <v>1150</v>
      </c>
      <c r="U1155" s="6" t="s">
        <v>44</v>
      </c>
      <c r="V1155" s="6" t="s">
        <v>2343</v>
      </c>
      <c r="W1155" s="7">
        <v>0</v>
      </c>
      <c r="X1155" s="7">
        <v>0</v>
      </c>
      <c r="Y1155" s="7">
        <v>0</v>
      </c>
      <c r="Z1155" s="7">
        <v>0</v>
      </c>
      <c r="AA1155" s="7">
        <v>0</v>
      </c>
      <c r="AB1155" s="7">
        <v>2</v>
      </c>
      <c r="AC1155" s="7">
        <v>0</v>
      </c>
      <c r="AD1155" s="7">
        <v>0</v>
      </c>
      <c r="AE1155">
        <v>2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</row>
    <row r="1156" spans="1:44" x14ac:dyDescent="0.25">
      <c r="A1156">
        <v>1541088</v>
      </c>
      <c r="B1156">
        <v>727853</v>
      </c>
      <c r="C1156">
        <v>22.828988388618399</v>
      </c>
      <c r="D1156">
        <v>40.721935375563802</v>
      </c>
      <c r="E1156" s="68" t="s">
        <v>175</v>
      </c>
      <c r="F1156" s="8">
        <f>INDEX(Δεδομένα!$P:$P,MATCH('2020'!E1156,Δεδομένα!$O:$O,0))</f>
        <v>44</v>
      </c>
      <c r="G1156" s="6" t="s">
        <v>170</v>
      </c>
      <c r="H1156" s="2" t="str">
        <f>INDEX(Δεδομένα!B$1:B$51,MATCH('2020'!G1156,Δεδομένα!A$1:A$51,0))</f>
        <v>ΚΕΝΤΡΙΚΗΣ ΜΑΚΕΔΟΝΙΑΣ</v>
      </c>
      <c r="I1156" s="8">
        <f>INDEX(Δεδομένα!E$1:E$13,MATCH('2020'!H1156,Δεδομένα!D$1:D$13,0))</f>
        <v>3</v>
      </c>
      <c r="J1156" s="1">
        <v>43880</v>
      </c>
      <c r="K1156" s="6" t="s">
        <v>1170</v>
      </c>
      <c r="L1156" s="36" t="str">
        <f t="shared" si="72"/>
        <v>19/02/2020 18:33</v>
      </c>
      <c r="M1156" s="1">
        <v>43880</v>
      </c>
      <c r="N1156" s="6" t="s">
        <v>2736</v>
      </c>
      <c r="O1156" s="36" t="str">
        <f t="shared" si="73"/>
        <v>19/02/2020 19:28</v>
      </c>
      <c r="P1156" s="46">
        <f t="shared" si="74"/>
        <v>3.8194444445252884E-2</v>
      </c>
      <c r="Q1156" s="48">
        <v>0</v>
      </c>
      <c r="R1156" s="47">
        <f t="shared" si="75"/>
        <v>55.000000001164153</v>
      </c>
      <c r="S1156" s="6" t="s">
        <v>205</v>
      </c>
      <c r="T1156" s="6" t="s">
        <v>178</v>
      </c>
      <c r="U1156" s="6" t="s">
        <v>44</v>
      </c>
      <c r="V1156" s="6" t="s">
        <v>2737</v>
      </c>
      <c r="W1156" s="7">
        <v>0</v>
      </c>
      <c r="X1156" s="7">
        <v>0</v>
      </c>
      <c r="Y1156" s="7">
        <v>0</v>
      </c>
      <c r="Z1156" s="7">
        <v>0</v>
      </c>
      <c r="AA1156" s="7">
        <v>0.2</v>
      </c>
      <c r="AB1156" s="7">
        <v>0</v>
      </c>
      <c r="AC1156" s="7">
        <v>0</v>
      </c>
      <c r="AD1156" s="7">
        <v>0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1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</row>
    <row r="1157" spans="1:44" x14ac:dyDescent="0.25">
      <c r="A1157">
        <v>1542855</v>
      </c>
      <c r="B1157">
        <v>727726</v>
      </c>
      <c r="C1157">
        <v>24.3370782288859</v>
      </c>
      <c r="D1157">
        <v>40.938198489426398</v>
      </c>
      <c r="E1157" s="68" t="s">
        <v>76</v>
      </c>
      <c r="F1157" s="8">
        <f>INDEX(Δεδομένα!$P:$P,MATCH('2020'!E1157,Δεδομένα!$O:$O,0))</f>
        <v>25</v>
      </c>
      <c r="G1157" s="6" t="s">
        <v>77</v>
      </c>
      <c r="H1157" s="2" t="str">
        <f>INDEX(Δεδομένα!B$1:B$51,MATCH('2020'!G1157,Δεδομένα!A$1:A$51,0))</f>
        <v>ΑΝΑΤΟΛΙΚΗΣ ΜΑΚΕΔΟΝΙΑΣ ΚΑΙ ΘΡΑΚΗΣ</v>
      </c>
      <c r="I1157" s="8">
        <f>INDEX(Δεδομένα!E$1:E$13,MATCH('2020'!H1157,Δεδομένα!D$1:D$13,0))</f>
        <v>2</v>
      </c>
      <c r="J1157" s="1">
        <v>43880</v>
      </c>
      <c r="K1157" s="6" t="s">
        <v>377</v>
      </c>
      <c r="L1157" s="36" t="str">
        <f t="shared" si="72"/>
        <v>19/02/2020 09:20</v>
      </c>
      <c r="M1157" s="1">
        <v>43880</v>
      </c>
      <c r="N1157" s="6" t="s">
        <v>2704</v>
      </c>
      <c r="O1157" s="36" t="str">
        <f t="shared" si="73"/>
        <v>19/02/2020 09:48</v>
      </c>
      <c r="P1157" s="46">
        <f t="shared" si="74"/>
        <v>1.9444444442342501E-2</v>
      </c>
      <c r="Q1157" s="48">
        <v>0</v>
      </c>
      <c r="R1157" s="47">
        <f t="shared" si="75"/>
        <v>27.999999996973202</v>
      </c>
      <c r="S1157" s="6" t="s">
        <v>77</v>
      </c>
      <c r="T1157" s="6" t="s">
        <v>80</v>
      </c>
      <c r="U1157" s="6" t="s">
        <v>44</v>
      </c>
      <c r="V1157" s="6" t="s">
        <v>2705</v>
      </c>
      <c r="W1157" s="7">
        <v>0</v>
      </c>
      <c r="X1157" s="7">
        <v>0</v>
      </c>
      <c r="Y1157" s="7">
        <v>0</v>
      </c>
      <c r="Z1157" s="7">
        <v>0.01</v>
      </c>
      <c r="AA1157" s="7">
        <v>0</v>
      </c>
      <c r="AB1157" s="7">
        <v>0</v>
      </c>
      <c r="AC1157" s="7">
        <v>0</v>
      </c>
      <c r="AD1157" s="7">
        <v>0</v>
      </c>
      <c r="AE1157">
        <v>2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</row>
    <row r="1158" spans="1:44" x14ac:dyDescent="0.25">
      <c r="A1158">
        <v>1540921</v>
      </c>
      <c r="B1158">
        <v>727823</v>
      </c>
      <c r="C1158">
        <v>24.698962987144</v>
      </c>
      <c r="D1158">
        <v>41.000822040026101</v>
      </c>
      <c r="E1158" s="68" t="s">
        <v>919</v>
      </c>
      <c r="F1158" s="8">
        <f>INDEX(Δεδομένα!$P:$P,MATCH('2020'!E1158,Δεδομένα!$O:$O,0))</f>
        <v>26</v>
      </c>
      <c r="G1158" s="6" t="s">
        <v>77</v>
      </c>
      <c r="H1158" s="2" t="str">
        <f>INDEX(Δεδομένα!B$1:B$51,MATCH('2020'!G1158,Δεδομένα!A$1:A$51,0))</f>
        <v>ΑΝΑΤΟΛΙΚΗΣ ΜΑΚΕΔΟΝΙΑΣ ΚΑΙ ΘΡΑΚΗΣ</v>
      </c>
      <c r="I1158" s="8">
        <f>INDEX(Δεδομένα!E$1:E$13,MATCH('2020'!H1158,Δεδομένα!D$1:D$13,0))</f>
        <v>2</v>
      </c>
      <c r="J1158" s="1">
        <v>43880</v>
      </c>
      <c r="K1158" s="6" t="s">
        <v>160</v>
      </c>
      <c r="L1158" s="36" t="str">
        <f t="shared" si="72"/>
        <v>19/02/2020 16:35</v>
      </c>
      <c r="M1158" s="1">
        <v>43880</v>
      </c>
      <c r="N1158" s="6" t="s">
        <v>1701</v>
      </c>
      <c r="O1158" s="36" t="str">
        <f t="shared" si="73"/>
        <v>19/02/2020 17:36</v>
      </c>
      <c r="P1158" s="46">
        <f t="shared" si="74"/>
        <v>4.2361111110949423E-2</v>
      </c>
      <c r="Q1158" s="48">
        <v>0</v>
      </c>
      <c r="R1158" s="47">
        <f t="shared" si="75"/>
        <v>60.999999999767169</v>
      </c>
      <c r="S1158" s="6" t="s">
        <v>77</v>
      </c>
      <c r="T1158" s="6" t="s">
        <v>921</v>
      </c>
      <c r="U1158" s="6" t="s">
        <v>1530</v>
      </c>
      <c r="V1158" s="6" t="s">
        <v>2733</v>
      </c>
      <c r="W1158" s="7">
        <v>0</v>
      </c>
      <c r="X1158" s="7">
        <v>0</v>
      </c>
      <c r="Y1158" s="7">
        <v>0</v>
      </c>
      <c r="Z1158" s="7">
        <v>0.2</v>
      </c>
      <c r="AA1158" s="7">
        <v>0.1</v>
      </c>
      <c r="AB1158" s="7">
        <v>0</v>
      </c>
      <c r="AC1158" s="7">
        <v>0</v>
      </c>
      <c r="AD1158" s="7">
        <v>0</v>
      </c>
      <c r="AE1158">
        <v>2</v>
      </c>
      <c r="AF1158">
        <v>0</v>
      </c>
      <c r="AG1158">
        <v>0</v>
      </c>
      <c r="AH1158">
        <v>0</v>
      </c>
      <c r="AI1158">
        <v>0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</row>
    <row r="1159" spans="1:44" x14ac:dyDescent="0.25">
      <c r="A1159">
        <v>1540933</v>
      </c>
      <c r="B1159">
        <v>727843</v>
      </c>
      <c r="C1159">
        <v>24.649625504963499</v>
      </c>
      <c r="D1159">
        <v>40.949215348350698</v>
      </c>
      <c r="E1159" s="68" t="s">
        <v>919</v>
      </c>
      <c r="F1159" s="8">
        <f>INDEX(Δεδομένα!$P:$P,MATCH('2020'!E1159,Δεδομένα!$O:$O,0))</f>
        <v>26</v>
      </c>
      <c r="G1159" s="6" t="s">
        <v>77</v>
      </c>
      <c r="H1159" s="2" t="str">
        <f>INDEX(Δεδομένα!B$1:B$51,MATCH('2020'!G1159,Δεδομένα!A$1:A$51,0))</f>
        <v>ΑΝΑΤΟΛΙΚΗΣ ΜΑΚΕΔΟΝΙΑΣ ΚΑΙ ΘΡΑΚΗΣ</v>
      </c>
      <c r="I1159" s="8">
        <f>INDEX(Δεδομένα!E$1:E$13,MATCH('2020'!H1159,Δεδομένα!D$1:D$13,0))</f>
        <v>2</v>
      </c>
      <c r="J1159" s="1">
        <v>43880</v>
      </c>
      <c r="K1159" s="6" t="s">
        <v>806</v>
      </c>
      <c r="L1159" s="36" t="str">
        <f t="shared" si="72"/>
        <v>19/02/2020 17:37</v>
      </c>
      <c r="M1159" s="1">
        <v>43880</v>
      </c>
      <c r="N1159" s="6" t="s">
        <v>1464</v>
      </c>
      <c r="O1159" s="36" t="str">
        <f t="shared" si="73"/>
        <v>19/02/2020 18:23</v>
      </c>
      <c r="P1159" s="46">
        <f t="shared" si="74"/>
        <v>3.1944444446708076E-2</v>
      </c>
      <c r="Q1159" s="48">
        <v>0</v>
      </c>
      <c r="R1159" s="47">
        <f t="shared" si="75"/>
        <v>46.000000003259629</v>
      </c>
      <c r="S1159" s="6" t="s">
        <v>77</v>
      </c>
      <c r="T1159" s="6" t="s">
        <v>921</v>
      </c>
      <c r="U1159" s="6" t="s">
        <v>2664</v>
      </c>
      <c r="V1159" s="6" t="s">
        <v>2665</v>
      </c>
      <c r="W1159" s="7">
        <v>0</v>
      </c>
      <c r="X1159" s="7">
        <v>0</v>
      </c>
      <c r="Y1159" s="7">
        <v>0</v>
      </c>
      <c r="Z1159" s="7">
        <v>0.1</v>
      </c>
      <c r="AA1159" s="7">
        <v>0.1</v>
      </c>
      <c r="AB1159" s="7">
        <v>0</v>
      </c>
      <c r="AC1159" s="7">
        <v>0</v>
      </c>
      <c r="AD1159" s="7">
        <v>0</v>
      </c>
      <c r="AE1159">
        <v>2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</row>
    <row r="1160" spans="1:44" x14ac:dyDescent="0.25">
      <c r="A1160">
        <v>1541174</v>
      </c>
      <c r="B1160">
        <v>727822</v>
      </c>
      <c r="C1160">
        <v>21.171841019715998</v>
      </c>
      <c r="D1160">
        <v>40.3575766863325</v>
      </c>
      <c r="E1160" s="68" t="s">
        <v>1062</v>
      </c>
      <c r="F1160" s="8">
        <f>INDEX(Δεδομένα!$P:$P,MATCH('2020'!E1160,Δεδομένα!$O:$O,0))</f>
        <v>77</v>
      </c>
      <c r="G1160" s="6" t="s">
        <v>1063</v>
      </c>
      <c r="H1160" s="2" t="str">
        <f>INDEX(Δεδομένα!B$1:B$51,MATCH('2020'!G1160,Δεδομένα!A$1:A$51,0))</f>
        <v>ΔΥΤΙΚΗΣ ΜΑΚΕΔΟΝΙΑΣ</v>
      </c>
      <c r="I1160" s="8">
        <f>INDEX(Δεδομένα!E$1:E$13,MATCH('2020'!H1160,Δεδομένα!D$1:D$13,0))</f>
        <v>4</v>
      </c>
      <c r="J1160" s="1">
        <v>43880</v>
      </c>
      <c r="K1160" s="6" t="s">
        <v>459</v>
      </c>
      <c r="L1160" s="36" t="str">
        <f t="shared" si="72"/>
        <v>19/02/2020 15:04</v>
      </c>
      <c r="M1160" s="1">
        <v>43880</v>
      </c>
      <c r="N1160" s="6" t="s">
        <v>210</v>
      </c>
      <c r="O1160" s="36" t="str">
        <f t="shared" si="73"/>
        <v>19/02/2020 19:13</v>
      </c>
      <c r="P1160" s="46">
        <f t="shared" si="74"/>
        <v>0.17291666666278616</v>
      </c>
      <c r="Q1160" s="48">
        <v>0</v>
      </c>
      <c r="R1160" s="47">
        <f t="shared" si="75"/>
        <v>248.99999999441206</v>
      </c>
      <c r="S1160" s="6" t="s">
        <v>1260</v>
      </c>
      <c r="T1160" s="6" t="s">
        <v>1066</v>
      </c>
      <c r="U1160" s="6" t="s">
        <v>1566</v>
      </c>
      <c r="V1160" s="6" t="s">
        <v>2732</v>
      </c>
      <c r="W1160" s="7">
        <v>0</v>
      </c>
      <c r="X1160" s="7">
        <v>14</v>
      </c>
      <c r="Y1160" s="7">
        <v>0</v>
      </c>
      <c r="Z1160" s="7">
        <v>0</v>
      </c>
      <c r="AA1160" s="7">
        <v>0</v>
      </c>
      <c r="AB1160" s="7">
        <v>1</v>
      </c>
      <c r="AC1160" s="7">
        <v>0</v>
      </c>
      <c r="AD1160" s="7">
        <v>0</v>
      </c>
      <c r="AE1160">
        <v>5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</row>
    <row r="1161" spans="1:44" x14ac:dyDescent="0.25">
      <c r="A1161">
        <v>1540838</v>
      </c>
      <c r="B1161">
        <v>727753</v>
      </c>
      <c r="C1161">
        <v>22.642083505809101</v>
      </c>
      <c r="D1161">
        <v>40.947077823145698</v>
      </c>
      <c r="E1161" s="68" t="s">
        <v>1084</v>
      </c>
      <c r="F1161" s="8">
        <f>INDEX(Δεδομένα!$P:$P,MATCH('2020'!E1161,Δεδομένα!$O:$O,0))</f>
        <v>57</v>
      </c>
      <c r="G1161" s="6" t="s">
        <v>223</v>
      </c>
      <c r="H1161" s="2" t="str">
        <f>INDEX(Δεδομένα!B$1:B$51,MATCH('2020'!G1161,Δεδομένα!A$1:A$51,0))</f>
        <v>ΚΕΝΤΡΙΚΗΣ ΜΑΚΕΔΟΝΙΑΣ</v>
      </c>
      <c r="I1161" s="8">
        <f>INDEX(Δεδομένα!E$1:E$13,MATCH('2020'!H1161,Δεδομένα!D$1:D$13,0))</f>
        <v>3</v>
      </c>
      <c r="J1161" s="1">
        <v>43880</v>
      </c>
      <c r="K1161" s="6" t="s">
        <v>517</v>
      </c>
      <c r="L1161" s="36" t="str">
        <f t="shared" si="72"/>
        <v>19/02/2020 12:00</v>
      </c>
      <c r="M1161" s="1">
        <v>43880</v>
      </c>
      <c r="N1161" s="6" t="s">
        <v>529</v>
      </c>
      <c r="O1161" s="36" t="str">
        <f t="shared" si="73"/>
        <v>19/02/2020 13:35</v>
      </c>
      <c r="P1161" s="46">
        <f t="shared" si="74"/>
        <v>6.5972222218988463E-2</v>
      </c>
      <c r="Q1161" s="48">
        <v>0</v>
      </c>
      <c r="R1161" s="47">
        <f t="shared" si="75"/>
        <v>94.999999995343387</v>
      </c>
      <c r="S1161" s="6" t="s">
        <v>223</v>
      </c>
      <c r="T1161" s="6" t="s">
        <v>226</v>
      </c>
      <c r="U1161" s="6" t="s">
        <v>44</v>
      </c>
      <c r="V1161" s="6" t="s">
        <v>2712</v>
      </c>
      <c r="W1161" s="7">
        <v>0</v>
      </c>
      <c r="X1161" s="7">
        <v>0</v>
      </c>
      <c r="Y1161" s="7">
        <v>0</v>
      </c>
      <c r="Z1161" s="7">
        <v>0.1</v>
      </c>
      <c r="AA1161" s="7">
        <v>0</v>
      </c>
      <c r="AB1161" s="7">
        <v>0</v>
      </c>
      <c r="AC1161" s="7">
        <v>0</v>
      </c>
      <c r="AD1161" s="7">
        <v>0</v>
      </c>
      <c r="AE1161">
        <v>2</v>
      </c>
      <c r="AF1161">
        <v>0</v>
      </c>
      <c r="AG1161">
        <v>0</v>
      </c>
      <c r="AH1161">
        <v>0</v>
      </c>
      <c r="AI1161">
        <v>0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</row>
    <row r="1162" spans="1:44" x14ac:dyDescent="0.25">
      <c r="A1162">
        <v>1540829</v>
      </c>
      <c r="B1162">
        <v>727792</v>
      </c>
      <c r="C1162">
        <v>22.791366833120499</v>
      </c>
      <c r="D1162">
        <v>41.269483676033602</v>
      </c>
      <c r="E1162" s="68" t="s">
        <v>1179</v>
      </c>
      <c r="F1162" s="8">
        <f>INDEX(Δεδομένα!$P:$P,MATCH('2020'!E1162,Δεδομένα!$O:$O,0))</f>
        <v>58</v>
      </c>
      <c r="G1162" s="6" t="s">
        <v>223</v>
      </c>
      <c r="H1162" s="2" t="str">
        <f>INDEX(Δεδομένα!B$1:B$51,MATCH('2020'!G1162,Δεδομένα!A$1:A$51,0))</f>
        <v>ΚΕΝΤΡΙΚΗΣ ΜΑΚΕΔΟΝΙΑΣ</v>
      </c>
      <c r="I1162" s="8">
        <f>INDEX(Δεδομένα!E$1:E$13,MATCH('2020'!H1162,Δεδομένα!D$1:D$13,0))</f>
        <v>3</v>
      </c>
      <c r="J1162" s="1">
        <v>43880</v>
      </c>
      <c r="K1162" s="6" t="s">
        <v>83</v>
      </c>
      <c r="L1162" s="36" t="str">
        <f t="shared" si="72"/>
        <v>19/02/2020 13:45</v>
      </c>
      <c r="M1162" s="1">
        <v>43880</v>
      </c>
      <c r="N1162" s="6" t="s">
        <v>218</v>
      </c>
      <c r="O1162" s="36" t="str">
        <f t="shared" si="73"/>
        <v>19/02/2020 14:25</v>
      </c>
      <c r="P1162" s="46">
        <f t="shared" si="74"/>
        <v>2.7777777781011537E-2</v>
      </c>
      <c r="Q1162" s="48">
        <v>0</v>
      </c>
      <c r="R1162" s="47">
        <f t="shared" si="75"/>
        <v>40.000000004656613</v>
      </c>
      <c r="S1162" s="6" t="s">
        <v>223</v>
      </c>
      <c r="T1162" s="6" t="s">
        <v>1145</v>
      </c>
      <c r="U1162" s="6" t="s">
        <v>44</v>
      </c>
      <c r="V1162" s="6" t="s">
        <v>2722</v>
      </c>
      <c r="W1162" s="7">
        <v>0</v>
      </c>
      <c r="X1162" s="7">
        <v>0</v>
      </c>
      <c r="Y1162" s="7">
        <v>0</v>
      </c>
      <c r="Z1162" s="7">
        <v>1</v>
      </c>
      <c r="AA1162" s="7">
        <v>0</v>
      </c>
      <c r="AB1162" s="7">
        <v>0</v>
      </c>
      <c r="AC1162" s="7">
        <v>0</v>
      </c>
      <c r="AD1162" s="7">
        <v>0</v>
      </c>
      <c r="AE1162">
        <v>2</v>
      </c>
      <c r="AF1162">
        <v>0</v>
      </c>
      <c r="AG1162">
        <v>0</v>
      </c>
      <c r="AH1162">
        <v>0</v>
      </c>
      <c r="AI1162">
        <v>0</v>
      </c>
      <c r="AJ1162">
        <v>1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</row>
    <row r="1163" spans="1:44" x14ac:dyDescent="0.25">
      <c r="A1163">
        <v>1540834</v>
      </c>
      <c r="B1163">
        <v>727921</v>
      </c>
      <c r="C1163">
        <v>22.623905431426799</v>
      </c>
      <c r="D1163">
        <v>40.955757462677099</v>
      </c>
      <c r="E1163" s="68" t="s">
        <v>1084</v>
      </c>
      <c r="F1163" s="8">
        <f>INDEX(Δεδομένα!$P:$P,MATCH('2020'!E1163,Δεδομένα!$O:$O,0))</f>
        <v>57</v>
      </c>
      <c r="G1163" s="6" t="s">
        <v>223</v>
      </c>
      <c r="H1163" s="2" t="str">
        <f>INDEX(Δεδομένα!B$1:B$51,MATCH('2020'!G1163,Δεδομένα!A$1:A$51,0))</f>
        <v>ΚΕΝΤΡΙΚΗΣ ΜΑΚΕΔΟΝΙΑΣ</v>
      </c>
      <c r="I1163" s="8">
        <f>INDEX(Δεδομένα!E$1:E$13,MATCH('2020'!H1163,Δεδομένα!D$1:D$13,0))</f>
        <v>3</v>
      </c>
      <c r="J1163" s="1">
        <v>43880</v>
      </c>
      <c r="K1163" s="6" t="s">
        <v>2041</v>
      </c>
      <c r="L1163" s="36" t="str">
        <f t="shared" si="72"/>
        <v>19/02/2020 20:57</v>
      </c>
      <c r="M1163" s="1">
        <v>43880</v>
      </c>
      <c r="N1163" s="6" t="s">
        <v>2742</v>
      </c>
      <c r="O1163" s="36" t="str">
        <f t="shared" si="73"/>
        <v>19/02/2020 21:54</v>
      </c>
      <c r="P1163" s="46">
        <f t="shared" si="74"/>
        <v>3.9583333331393078E-2</v>
      </c>
      <c r="Q1163" s="48">
        <v>0</v>
      </c>
      <c r="R1163" s="47">
        <f t="shared" si="75"/>
        <v>56.999999997206032</v>
      </c>
      <c r="S1163" s="6" t="s">
        <v>223</v>
      </c>
      <c r="T1163" s="6" t="s">
        <v>1145</v>
      </c>
      <c r="U1163" s="6" t="s">
        <v>44</v>
      </c>
      <c r="V1163" s="6" t="s">
        <v>2743</v>
      </c>
      <c r="W1163" s="7">
        <v>0</v>
      </c>
      <c r="X1163" s="7">
        <v>0</v>
      </c>
      <c r="Y1163" s="7">
        <v>0</v>
      </c>
      <c r="Z1163" s="7">
        <v>1</v>
      </c>
      <c r="AA1163" s="7">
        <v>0</v>
      </c>
      <c r="AB1163" s="7">
        <v>0</v>
      </c>
      <c r="AC1163" s="7">
        <v>0</v>
      </c>
      <c r="AD1163" s="7">
        <v>0</v>
      </c>
      <c r="AE1163">
        <v>3</v>
      </c>
      <c r="AF1163">
        <v>0</v>
      </c>
      <c r="AG1163">
        <v>0</v>
      </c>
      <c r="AH1163">
        <v>0</v>
      </c>
      <c r="AI1163">
        <v>0</v>
      </c>
      <c r="AJ1163">
        <v>1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</row>
    <row r="1164" spans="1:44" x14ac:dyDescent="0.25">
      <c r="A1164">
        <v>1541013</v>
      </c>
      <c r="B1164">
        <v>727864</v>
      </c>
      <c r="C1164">
        <v>21.6451015472412</v>
      </c>
      <c r="D1164">
        <v>40.730113983154297</v>
      </c>
      <c r="E1164" s="68" t="s">
        <v>1028</v>
      </c>
      <c r="F1164" s="8">
        <f>INDEX(Δεδομένα!$P:$P,MATCH('2020'!E1164,Δεδομένα!$O:$O,0))</f>
        <v>73</v>
      </c>
      <c r="G1164" s="6" t="s">
        <v>246</v>
      </c>
      <c r="H1164" s="2" t="str">
        <f>INDEX(Δεδομένα!B$1:B$51,MATCH('2020'!G1164,Δεδομένα!A$1:A$51,0))</f>
        <v>ΔΥΤΙΚΗΣ ΜΑΚΕΔΟΝΙΑΣ</v>
      </c>
      <c r="I1164" s="8">
        <f>INDEX(Δεδομένα!E$1:E$13,MATCH('2020'!H1164,Δεδομένα!D$1:D$13,0))</f>
        <v>4</v>
      </c>
      <c r="J1164" s="1">
        <v>43880</v>
      </c>
      <c r="K1164" s="6" t="s">
        <v>418</v>
      </c>
      <c r="L1164" s="36" t="str">
        <f t="shared" si="72"/>
        <v>19/02/2020 18:45</v>
      </c>
      <c r="M1164" s="1">
        <v>43880</v>
      </c>
      <c r="N1164" s="6" t="s">
        <v>614</v>
      </c>
      <c r="O1164" s="36" t="str">
        <f t="shared" si="73"/>
        <v>19/02/2020 21:30</v>
      </c>
      <c r="P1164" s="46">
        <f t="shared" si="74"/>
        <v>0.11458333333575865</v>
      </c>
      <c r="Q1164" s="48">
        <v>0</v>
      </c>
      <c r="R1164" s="47">
        <f t="shared" si="75"/>
        <v>165.00000000349246</v>
      </c>
      <c r="S1164" s="6" t="s">
        <v>1030</v>
      </c>
      <c r="T1164" s="6" t="s">
        <v>1031</v>
      </c>
      <c r="U1164" s="6" t="s">
        <v>44</v>
      </c>
      <c r="V1164" s="6" t="s">
        <v>2738</v>
      </c>
      <c r="W1164" s="7">
        <v>0</v>
      </c>
      <c r="X1164" s="7">
        <v>0</v>
      </c>
      <c r="Y1164" s="7">
        <v>0</v>
      </c>
      <c r="Z1164" s="7">
        <v>4</v>
      </c>
      <c r="AA1164" s="7">
        <v>0</v>
      </c>
      <c r="AB1164" s="7">
        <v>0</v>
      </c>
      <c r="AC1164" s="7">
        <v>0</v>
      </c>
      <c r="AD1164" s="7">
        <v>0</v>
      </c>
      <c r="AE1164">
        <v>7</v>
      </c>
      <c r="AF1164">
        <v>0</v>
      </c>
      <c r="AG1164">
        <v>0</v>
      </c>
      <c r="AH1164">
        <v>0</v>
      </c>
      <c r="AI1164">
        <v>0</v>
      </c>
      <c r="AJ1164">
        <v>3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</row>
    <row r="1165" spans="1:44" x14ac:dyDescent="0.25">
      <c r="A1165">
        <v>1542859</v>
      </c>
      <c r="B1165">
        <v>727881</v>
      </c>
      <c r="C1165">
        <v>21.552431915403801</v>
      </c>
      <c r="D1165">
        <v>40.332220607114103</v>
      </c>
      <c r="E1165" s="68" t="s">
        <v>245</v>
      </c>
      <c r="F1165" s="8">
        <f>INDEX(Δεδομένα!$P:$P,MATCH('2020'!E1165,Δεδομένα!$O:$O,0))</f>
        <v>71</v>
      </c>
      <c r="G1165" s="6" t="s">
        <v>246</v>
      </c>
      <c r="H1165" s="2" t="str">
        <f>INDEX(Δεδομένα!B$1:B$51,MATCH('2020'!G1165,Δεδομένα!A$1:A$51,0))</f>
        <v>ΔΥΤΙΚΗΣ ΜΑΚΕΔΟΝΙΑΣ</v>
      </c>
      <c r="I1165" s="8">
        <f>INDEX(Δεδομένα!E$1:E$13,MATCH('2020'!H1165,Δεδομένα!D$1:D$13,0))</f>
        <v>4</v>
      </c>
      <c r="J1165" s="1">
        <v>43880</v>
      </c>
      <c r="K1165" s="6" t="s">
        <v>1126</v>
      </c>
      <c r="L1165" s="36" t="str">
        <f t="shared" si="72"/>
        <v>19/02/2020 18:59</v>
      </c>
      <c r="M1165" s="1">
        <v>43881</v>
      </c>
      <c r="N1165" s="6" t="s">
        <v>736</v>
      </c>
      <c r="O1165" s="36" t="str">
        <f t="shared" si="73"/>
        <v>20/02/2020 00:10</v>
      </c>
      <c r="P1165" s="46">
        <f t="shared" si="74"/>
        <v>0.21597222222044365</v>
      </c>
      <c r="Q1165" s="48">
        <v>0</v>
      </c>
      <c r="R1165" s="47">
        <f t="shared" si="75"/>
        <v>310.99999999743886</v>
      </c>
      <c r="S1165" s="6" t="s">
        <v>246</v>
      </c>
      <c r="T1165" s="6" t="s">
        <v>248</v>
      </c>
      <c r="U1165" s="6" t="s">
        <v>44</v>
      </c>
      <c r="V1165" s="6" t="s">
        <v>1839</v>
      </c>
      <c r="W1165" s="7">
        <v>0</v>
      </c>
      <c r="X1165" s="7">
        <v>0</v>
      </c>
      <c r="Y1165" s="7">
        <v>0</v>
      </c>
      <c r="Z1165" s="7">
        <v>25</v>
      </c>
      <c r="AA1165" s="7">
        <v>0</v>
      </c>
      <c r="AB1165" s="7">
        <v>0</v>
      </c>
      <c r="AC1165" s="7">
        <v>0</v>
      </c>
      <c r="AD1165" s="7">
        <v>0</v>
      </c>
      <c r="AE1165">
        <v>8</v>
      </c>
      <c r="AF1165">
        <v>0</v>
      </c>
      <c r="AG1165">
        <v>0</v>
      </c>
      <c r="AH1165">
        <v>0</v>
      </c>
      <c r="AI1165">
        <v>0</v>
      </c>
      <c r="AJ1165">
        <v>3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</row>
    <row r="1166" spans="1:44" x14ac:dyDescent="0.25">
      <c r="A1166">
        <v>1562412</v>
      </c>
      <c r="B1166">
        <v>727700</v>
      </c>
      <c r="C1166">
        <v>22.879587341189399</v>
      </c>
      <c r="D1166">
        <v>37.913442309824198</v>
      </c>
      <c r="E1166" s="68" t="s">
        <v>810</v>
      </c>
      <c r="F1166" s="8">
        <f>INDEX(Δεδομένα!$P:$P,MATCH('2020'!E1166,Δεδομένα!$O:$O,0))</f>
        <v>157</v>
      </c>
      <c r="G1166" s="6" t="s">
        <v>391</v>
      </c>
      <c r="H1166" s="2" t="str">
        <f>INDEX(Δεδομένα!B$1:B$51,MATCH('2020'!G1166,Δεδομένα!A$1:A$51,0))</f>
        <v>ΠΕΛΛΟΠΟΝΗΣΟΥ</v>
      </c>
      <c r="I1166" s="8">
        <f>INDEX(Δεδομένα!E$1:E$13,MATCH('2020'!H1166,Δεδομένα!D$1:D$13,0))</f>
        <v>8</v>
      </c>
      <c r="J1166" s="1">
        <v>43880</v>
      </c>
      <c r="K1166" s="6" t="s">
        <v>2629</v>
      </c>
      <c r="L1166" s="36" t="str">
        <f t="shared" si="72"/>
        <v>19/02/2020 02:29</v>
      </c>
      <c r="M1166" s="1">
        <v>43880</v>
      </c>
      <c r="N1166" s="6" t="s">
        <v>2700</v>
      </c>
      <c r="O1166" s="36" t="str">
        <f t="shared" si="73"/>
        <v>19/02/2020 03:20</v>
      </c>
      <c r="P1166" s="46">
        <f t="shared" si="74"/>
        <v>3.5416666665696539E-2</v>
      </c>
      <c r="Q1166" s="48">
        <v>0</v>
      </c>
      <c r="R1166" s="47">
        <f t="shared" si="75"/>
        <v>50.999999998603016</v>
      </c>
      <c r="S1166" s="6" t="s">
        <v>44</v>
      </c>
      <c r="T1166" s="6" t="s">
        <v>1012</v>
      </c>
      <c r="U1166" s="6" t="s">
        <v>44</v>
      </c>
      <c r="V1166" s="6" t="s">
        <v>2701</v>
      </c>
      <c r="W1166" s="7">
        <v>0</v>
      </c>
      <c r="X1166" s="7">
        <v>0</v>
      </c>
      <c r="Y1166" s="7">
        <v>0</v>
      </c>
      <c r="Z1166" s="7">
        <v>0</v>
      </c>
      <c r="AA1166" s="7">
        <v>0</v>
      </c>
      <c r="AB1166" s="7">
        <v>0</v>
      </c>
      <c r="AC1166" s="7">
        <v>0</v>
      </c>
      <c r="AD1166" s="7">
        <v>0</v>
      </c>
      <c r="AE1166">
        <v>2</v>
      </c>
      <c r="AF1166">
        <v>0</v>
      </c>
      <c r="AG1166">
        <v>0</v>
      </c>
      <c r="AH1166">
        <v>0</v>
      </c>
      <c r="AI1166">
        <v>0</v>
      </c>
      <c r="AJ1166">
        <v>1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</row>
    <row r="1167" spans="1:44" x14ac:dyDescent="0.25">
      <c r="A1167">
        <v>1562553</v>
      </c>
      <c r="B1167">
        <v>727748</v>
      </c>
      <c r="C1167">
        <v>22.7493024639863</v>
      </c>
      <c r="D1167">
        <v>37.905356115062901</v>
      </c>
      <c r="E1167" s="68" t="s">
        <v>810</v>
      </c>
      <c r="F1167" s="8">
        <f>INDEX(Δεδομένα!$P:$P,MATCH('2020'!E1167,Δεδομένα!$O:$O,0))</f>
        <v>157</v>
      </c>
      <c r="G1167" s="6" t="s">
        <v>391</v>
      </c>
      <c r="H1167" s="2" t="str">
        <f>INDEX(Δεδομένα!B$1:B$51,MATCH('2020'!G1167,Δεδομένα!A$1:A$51,0))</f>
        <v>ΠΕΛΛΟΠΟΝΗΣΟΥ</v>
      </c>
      <c r="I1167" s="8">
        <f>INDEX(Δεδομένα!E$1:E$13,MATCH('2020'!H1167,Δεδομένα!D$1:D$13,0))</f>
        <v>8</v>
      </c>
      <c r="J1167" s="1">
        <v>43880</v>
      </c>
      <c r="K1167" s="6" t="s">
        <v>970</v>
      </c>
      <c r="L1167" s="36" t="str">
        <f t="shared" si="72"/>
        <v>19/02/2020 11:37</v>
      </c>
      <c r="M1167" s="1">
        <v>43880</v>
      </c>
      <c r="N1167" s="6" t="s">
        <v>581</v>
      </c>
      <c r="O1167" s="36" t="str">
        <f t="shared" si="73"/>
        <v>19/02/2020 15:40</v>
      </c>
      <c r="P1167" s="46">
        <f t="shared" si="74"/>
        <v>0.16875000000436557</v>
      </c>
      <c r="Q1167" s="48">
        <v>0</v>
      </c>
      <c r="R1167" s="47">
        <f t="shared" si="75"/>
        <v>243.00000000628643</v>
      </c>
      <c r="S1167" s="6" t="s">
        <v>44</v>
      </c>
      <c r="T1167" s="6" t="s">
        <v>812</v>
      </c>
      <c r="U1167" s="6" t="s">
        <v>44</v>
      </c>
      <c r="V1167" s="6" t="s">
        <v>2711</v>
      </c>
      <c r="W1167" s="7">
        <v>0</v>
      </c>
      <c r="X1167" s="7">
        <v>0</v>
      </c>
      <c r="Y1167" s="7">
        <v>0</v>
      </c>
      <c r="Z1167" s="7">
        <v>0</v>
      </c>
      <c r="AA1167" s="7">
        <v>0</v>
      </c>
      <c r="AB1167" s="7">
        <v>3</v>
      </c>
      <c r="AC1167" s="7">
        <v>0</v>
      </c>
      <c r="AD1167" s="7">
        <v>0</v>
      </c>
      <c r="AE1167">
        <v>6</v>
      </c>
      <c r="AF1167">
        <v>0</v>
      </c>
      <c r="AG1167">
        <v>0</v>
      </c>
      <c r="AH1167">
        <v>0</v>
      </c>
      <c r="AI1167">
        <v>0</v>
      </c>
      <c r="AJ1167">
        <v>3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</row>
    <row r="1168" spans="1:44" x14ac:dyDescent="0.25">
      <c r="A1168">
        <v>1546167</v>
      </c>
      <c r="B1168">
        <v>727784</v>
      </c>
      <c r="C1168">
        <v>22.739010844500299</v>
      </c>
      <c r="D1168">
        <v>37.970140357411097</v>
      </c>
      <c r="E1168" s="68" t="s">
        <v>390</v>
      </c>
      <c r="F1168" s="8">
        <f>INDEX(Δεδομένα!$P:$P,MATCH('2020'!E1168,Δεδομένα!$O:$O,0))</f>
        <v>159</v>
      </c>
      <c r="G1168" s="6" t="s">
        <v>391</v>
      </c>
      <c r="H1168" s="2" t="str">
        <f>INDEX(Δεδομένα!B$1:B$51,MATCH('2020'!G1168,Δεδομένα!A$1:A$51,0))</f>
        <v>ΠΕΛΛΟΠΟΝΗΣΟΥ</v>
      </c>
      <c r="I1168" s="8">
        <f>INDEX(Δεδομένα!E$1:E$13,MATCH('2020'!H1168,Δεδομένα!D$1:D$13,0))</f>
        <v>8</v>
      </c>
      <c r="J1168" s="1">
        <v>43880</v>
      </c>
      <c r="K1168" s="6" t="s">
        <v>529</v>
      </c>
      <c r="L1168" s="36" t="str">
        <f t="shared" si="72"/>
        <v>19/02/2020 13:35</v>
      </c>
      <c r="M1168" s="1">
        <v>43880</v>
      </c>
      <c r="N1168" s="6" t="s">
        <v>66</v>
      </c>
      <c r="O1168" s="36" t="str">
        <f t="shared" si="73"/>
        <v>19/02/2020 15:15</v>
      </c>
      <c r="P1168" s="46">
        <f t="shared" si="74"/>
        <v>6.9444444445252884E-2</v>
      </c>
      <c r="Q1168" s="48">
        <v>0</v>
      </c>
      <c r="R1168" s="47">
        <f t="shared" si="75"/>
        <v>100.00000000116415</v>
      </c>
      <c r="S1168" s="6" t="s">
        <v>393</v>
      </c>
      <c r="T1168" s="6" t="s">
        <v>812</v>
      </c>
      <c r="U1168" s="6" t="s">
        <v>44</v>
      </c>
      <c r="V1168" s="6" t="s">
        <v>2721</v>
      </c>
      <c r="W1168" s="7">
        <v>0</v>
      </c>
      <c r="X1168" s="7">
        <v>0</v>
      </c>
      <c r="Y1168" s="7">
        <v>0</v>
      </c>
      <c r="Z1168" s="7">
        <v>0</v>
      </c>
      <c r="AA1168" s="7">
        <v>0</v>
      </c>
      <c r="AB1168" s="7">
        <v>0.05</v>
      </c>
      <c r="AC1168" s="7">
        <v>0</v>
      </c>
      <c r="AD1168" s="7">
        <v>0</v>
      </c>
      <c r="AE1168">
        <v>9</v>
      </c>
      <c r="AF1168">
        <v>0</v>
      </c>
      <c r="AG1168">
        <v>0</v>
      </c>
      <c r="AH1168">
        <v>0</v>
      </c>
      <c r="AI1168">
        <v>0</v>
      </c>
      <c r="AJ1168">
        <v>4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</row>
    <row r="1169" spans="1:44" x14ac:dyDescent="0.25">
      <c r="A1169">
        <v>1546181</v>
      </c>
      <c r="B1169">
        <v>727817</v>
      </c>
      <c r="C1169">
        <v>22.740465575408798</v>
      </c>
      <c r="D1169">
        <v>37.9486221555008</v>
      </c>
      <c r="E1169" s="68" t="s">
        <v>390</v>
      </c>
      <c r="F1169" s="8">
        <f>INDEX(Δεδομένα!$P:$P,MATCH('2020'!E1169,Δεδομένα!$O:$O,0))</f>
        <v>159</v>
      </c>
      <c r="G1169" s="6" t="s">
        <v>391</v>
      </c>
      <c r="H1169" s="2" t="str">
        <f>INDEX(Δεδομένα!B$1:B$51,MATCH('2020'!G1169,Δεδομένα!A$1:A$51,0))</f>
        <v>ΠΕΛΛΟΠΟΝΗΣΟΥ</v>
      </c>
      <c r="I1169" s="8">
        <f>INDEX(Δεδομένα!E$1:E$13,MATCH('2020'!H1169,Δεδομένα!D$1:D$13,0))</f>
        <v>8</v>
      </c>
      <c r="J1169" s="1">
        <v>43880</v>
      </c>
      <c r="K1169" s="6" t="s">
        <v>281</v>
      </c>
      <c r="L1169" s="36" t="str">
        <f t="shared" si="72"/>
        <v>19/02/2020 16:00</v>
      </c>
      <c r="M1169" s="1">
        <v>43880</v>
      </c>
      <c r="N1169" s="6" t="s">
        <v>530</v>
      </c>
      <c r="O1169" s="36" t="str">
        <f t="shared" si="73"/>
        <v>19/02/2020 17:05</v>
      </c>
      <c r="P1169" s="46">
        <f t="shared" si="74"/>
        <v>4.5138888890505768E-2</v>
      </c>
      <c r="Q1169" s="48">
        <v>0</v>
      </c>
      <c r="R1169" s="47">
        <f t="shared" si="75"/>
        <v>65.000000002328306</v>
      </c>
      <c r="S1169" s="6" t="s">
        <v>393</v>
      </c>
      <c r="T1169" s="6" t="s">
        <v>812</v>
      </c>
      <c r="U1169" s="6" t="s">
        <v>2731</v>
      </c>
      <c r="V1169" s="6" t="s">
        <v>2731</v>
      </c>
      <c r="W1169" s="7">
        <v>0</v>
      </c>
      <c r="X1169" s="7">
        <v>0</v>
      </c>
      <c r="Y1169" s="7">
        <v>0</v>
      </c>
      <c r="Z1169" s="7">
        <v>0</v>
      </c>
      <c r="AA1169" s="7">
        <v>0</v>
      </c>
      <c r="AB1169" s="7">
        <v>0.05</v>
      </c>
      <c r="AC1169" s="7">
        <v>0</v>
      </c>
      <c r="AD1169" s="7">
        <v>0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2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</row>
    <row r="1170" spans="1:44" x14ac:dyDescent="0.25">
      <c r="A1170">
        <v>1541034</v>
      </c>
      <c r="B1170">
        <v>727932</v>
      </c>
      <c r="C1170">
        <v>25.3259745306257</v>
      </c>
      <c r="D1170">
        <v>39.839263885074303</v>
      </c>
      <c r="E1170" s="68" t="s">
        <v>519</v>
      </c>
      <c r="F1170" s="8">
        <f>INDEX(Δεδομένα!$P:$P,MATCH('2020'!E1170,Δεδομένα!$O:$O,0))</f>
        <v>200</v>
      </c>
      <c r="G1170" s="6" t="s">
        <v>495</v>
      </c>
      <c r="H1170" s="2" t="str">
        <f>INDEX(Δεδομένα!B$1:B$51,MATCH('2020'!G1170,Δεδομένα!A$1:A$51,0))</f>
        <v>ΒΟΡΕΙΟΥ ΑΙΓΑΙΟΥ</v>
      </c>
      <c r="I1170" s="8">
        <f>INDEX(Δεδομένα!E$1:E$13,MATCH('2020'!H1170,Δεδομένα!D$1:D$13,0))</f>
        <v>11</v>
      </c>
      <c r="J1170" s="1">
        <v>43880</v>
      </c>
      <c r="K1170" s="6" t="s">
        <v>2746</v>
      </c>
      <c r="L1170" s="36" t="str">
        <f t="shared" si="72"/>
        <v>19/02/2020 21:44</v>
      </c>
      <c r="M1170" s="1">
        <v>43880</v>
      </c>
      <c r="N1170" s="6" t="s">
        <v>764</v>
      </c>
      <c r="O1170" s="36" t="str">
        <f t="shared" si="73"/>
        <v>19/02/2020 22:30</v>
      </c>
      <c r="P1170" s="46">
        <f t="shared" si="74"/>
        <v>3.1944444446708076E-2</v>
      </c>
      <c r="Q1170" s="48">
        <v>0</v>
      </c>
      <c r="R1170" s="47">
        <f t="shared" si="75"/>
        <v>46.000000003259629</v>
      </c>
      <c r="S1170" s="6" t="s">
        <v>495</v>
      </c>
      <c r="T1170" s="6" t="s">
        <v>521</v>
      </c>
      <c r="U1170" s="6" t="s">
        <v>44</v>
      </c>
      <c r="V1170" s="6" t="s">
        <v>2747</v>
      </c>
      <c r="W1170" s="7">
        <v>0</v>
      </c>
      <c r="X1170" s="7">
        <v>0</v>
      </c>
      <c r="Y1170" s="7">
        <v>0</v>
      </c>
      <c r="Z1170" s="7">
        <v>0</v>
      </c>
      <c r="AA1170" s="7">
        <v>0</v>
      </c>
      <c r="AB1170" s="7">
        <v>0</v>
      </c>
      <c r="AC1170" s="7">
        <v>0</v>
      </c>
      <c r="AD1170" s="7">
        <v>0</v>
      </c>
      <c r="AE1170">
        <v>2</v>
      </c>
      <c r="AF1170">
        <v>0</v>
      </c>
      <c r="AG1170">
        <v>0</v>
      </c>
      <c r="AH1170">
        <v>0</v>
      </c>
      <c r="AI1170">
        <v>0</v>
      </c>
      <c r="AJ1170">
        <v>1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</row>
    <row r="1171" spans="1:44" x14ac:dyDescent="0.25">
      <c r="A1171">
        <v>1540358</v>
      </c>
      <c r="B1171">
        <v>727701</v>
      </c>
      <c r="C1171">
        <v>21.5865327070833</v>
      </c>
      <c r="D1171">
        <v>37.093784053397101</v>
      </c>
      <c r="E1171" s="68" t="s">
        <v>997</v>
      </c>
      <c r="F1171" s="8">
        <f>INDEX(Δεδομένα!$P:$P,MATCH('2020'!E1171,Δεδομένα!$O:$O,0))</f>
        <v>145</v>
      </c>
      <c r="G1171" s="6" t="s">
        <v>841</v>
      </c>
      <c r="H1171" s="2" t="str">
        <f>INDEX(Δεδομένα!B$1:B$51,MATCH('2020'!G1171,Δεδομένα!A$1:A$51,0))</f>
        <v>ΠΕΛΛΟΠΟΝΗΣΟΥ</v>
      </c>
      <c r="I1171" s="8">
        <f>INDEX(Δεδομένα!E$1:E$13,MATCH('2020'!H1171,Δεδομένα!D$1:D$13,0))</f>
        <v>8</v>
      </c>
      <c r="J1171" s="1">
        <v>43880</v>
      </c>
      <c r="K1171" s="6" t="s">
        <v>2702</v>
      </c>
      <c r="L1171" s="36" t="str">
        <f t="shared" si="72"/>
        <v>19/02/2020 02:48</v>
      </c>
      <c r="M1171" s="1">
        <v>43880</v>
      </c>
      <c r="N1171" s="6" t="s">
        <v>902</v>
      </c>
      <c r="O1171" s="36" t="str">
        <f t="shared" si="73"/>
        <v>19/02/2020 03:53</v>
      </c>
      <c r="P1171" s="46">
        <f t="shared" si="74"/>
        <v>4.5138888890505768E-2</v>
      </c>
      <c r="Q1171" s="48">
        <v>0</v>
      </c>
      <c r="R1171" s="47">
        <f t="shared" si="75"/>
        <v>65.000000002328306</v>
      </c>
      <c r="S1171" s="6" t="s">
        <v>998</v>
      </c>
      <c r="T1171" s="6" t="s">
        <v>999</v>
      </c>
      <c r="U1171" s="6" t="s">
        <v>44</v>
      </c>
      <c r="V1171" s="6" t="s">
        <v>2703</v>
      </c>
      <c r="W1171" s="7">
        <v>0</v>
      </c>
      <c r="X1171" s="7">
        <v>0</v>
      </c>
      <c r="Y1171" s="7">
        <v>0</v>
      </c>
      <c r="Z1171" s="7">
        <v>0</v>
      </c>
      <c r="AA1171" s="7">
        <v>0</v>
      </c>
      <c r="AB1171" s="7">
        <v>0.1</v>
      </c>
      <c r="AC1171" s="7">
        <v>0</v>
      </c>
      <c r="AD1171" s="7">
        <v>0</v>
      </c>
      <c r="AE1171">
        <v>2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</row>
    <row r="1172" spans="1:44" x14ac:dyDescent="0.25">
      <c r="A1172">
        <v>1543212</v>
      </c>
      <c r="B1172">
        <v>727735</v>
      </c>
      <c r="C1172">
        <v>22.016698334995901</v>
      </c>
      <c r="D1172">
        <v>37.020325321361597</v>
      </c>
      <c r="E1172" s="68" t="s">
        <v>937</v>
      </c>
      <c r="F1172" s="8">
        <f>INDEX(Δεδομένα!$P:$P,MATCH('2020'!E1172,Δεδομένα!$O:$O,0))</f>
        <v>143</v>
      </c>
      <c r="G1172" s="6" t="s">
        <v>841</v>
      </c>
      <c r="H1172" s="2" t="str">
        <f>INDEX(Δεδομένα!B$1:B$51,MATCH('2020'!G1172,Δεδομένα!A$1:A$51,0))</f>
        <v>ΠΕΛΛΟΠΟΝΗΣΟΥ</v>
      </c>
      <c r="I1172" s="8">
        <f>INDEX(Δεδομένα!E$1:E$13,MATCH('2020'!H1172,Δεδομένα!D$1:D$13,0))</f>
        <v>8</v>
      </c>
      <c r="J1172" s="1">
        <v>43880</v>
      </c>
      <c r="K1172" s="6" t="s">
        <v>1086</v>
      </c>
      <c r="L1172" s="36" t="str">
        <f t="shared" si="72"/>
        <v>19/02/2020 10:23</v>
      </c>
      <c r="M1172" s="1">
        <v>43880</v>
      </c>
      <c r="N1172" s="6" t="s">
        <v>1443</v>
      </c>
      <c r="O1172" s="36" t="str">
        <f t="shared" si="73"/>
        <v>19/02/2020 11:05</v>
      </c>
      <c r="P1172" s="46">
        <f t="shared" si="74"/>
        <v>2.9166666667151731E-2</v>
      </c>
      <c r="Q1172" s="48">
        <v>0</v>
      </c>
      <c r="R1172" s="47">
        <f t="shared" si="75"/>
        <v>42.000000000698492</v>
      </c>
      <c r="S1172" s="6" t="s">
        <v>842</v>
      </c>
      <c r="T1172" s="6" t="s">
        <v>984</v>
      </c>
      <c r="U1172" s="6" t="s">
        <v>44</v>
      </c>
      <c r="V1172" s="6" t="s">
        <v>2706</v>
      </c>
      <c r="W1172" s="7">
        <v>0</v>
      </c>
      <c r="X1172" s="7">
        <v>0</v>
      </c>
      <c r="Y1172" s="7">
        <v>0</v>
      </c>
      <c r="Z1172" s="7">
        <v>0</v>
      </c>
      <c r="AA1172" s="7">
        <v>0.1</v>
      </c>
      <c r="AB1172" s="7">
        <v>0</v>
      </c>
      <c r="AC1172" s="7">
        <v>0</v>
      </c>
      <c r="AD1172" s="7">
        <v>0</v>
      </c>
      <c r="AE1172">
        <v>3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</row>
    <row r="1173" spans="1:44" x14ac:dyDescent="0.25">
      <c r="A1173">
        <v>1545014</v>
      </c>
      <c r="B1173">
        <v>727788</v>
      </c>
      <c r="C1173">
        <v>21.9864845198131</v>
      </c>
      <c r="D1173">
        <v>37.211830162906601</v>
      </c>
      <c r="E1173" s="68" t="s">
        <v>840</v>
      </c>
      <c r="F1173" s="8">
        <f>INDEX(Δεδομένα!$P:$P,MATCH('2020'!E1173,Δεδομένα!$O:$O,0))</f>
        <v>144</v>
      </c>
      <c r="G1173" s="6" t="s">
        <v>841</v>
      </c>
      <c r="H1173" s="2" t="str">
        <f>INDEX(Δεδομένα!B$1:B$51,MATCH('2020'!G1173,Δεδομένα!A$1:A$51,0))</f>
        <v>ΠΕΛΛΟΠΟΝΗΣΟΥ</v>
      </c>
      <c r="I1173" s="8">
        <f>INDEX(Δεδομένα!E$1:E$13,MATCH('2020'!H1173,Δεδομένα!D$1:D$13,0))</f>
        <v>8</v>
      </c>
      <c r="J1173" s="1">
        <v>43880</v>
      </c>
      <c r="K1173" s="6" t="s">
        <v>588</v>
      </c>
      <c r="L1173" s="36" t="str">
        <f t="shared" si="72"/>
        <v>19/02/2020 13:48</v>
      </c>
      <c r="M1173" s="1">
        <v>43880</v>
      </c>
      <c r="N1173" s="6" t="s">
        <v>145</v>
      </c>
      <c r="O1173" s="36" t="str">
        <f t="shared" si="73"/>
        <v>19/02/2020 15:20</v>
      </c>
      <c r="P1173" s="46">
        <f t="shared" si="74"/>
        <v>6.3888888893416151E-2</v>
      </c>
      <c r="Q1173" s="48">
        <v>0</v>
      </c>
      <c r="R1173" s="47">
        <f t="shared" si="75"/>
        <v>92.000000006519258</v>
      </c>
      <c r="S1173" s="6" t="s">
        <v>842</v>
      </c>
      <c r="T1173" s="6" t="s">
        <v>843</v>
      </c>
      <c r="U1173" s="6" t="s">
        <v>44</v>
      </c>
      <c r="V1173" s="6" t="s">
        <v>2297</v>
      </c>
      <c r="W1173" s="7">
        <v>0</v>
      </c>
      <c r="X1173" s="7">
        <v>0</v>
      </c>
      <c r="Y1173" s="7">
        <v>0</v>
      </c>
      <c r="Z1173" s="7">
        <v>0</v>
      </c>
      <c r="AA1173" s="7">
        <v>0</v>
      </c>
      <c r="AB1173" s="7">
        <v>2</v>
      </c>
      <c r="AC1173" s="7">
        <v>0</v>
      </c>
      <c r="AD1173" s="7">
        <v>0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2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</row>
    <row r="1174" spans="1:44" x14ac:dyDescent="0.25">
      <c r="A1174">
        <v>1545010</v>
      </c>
      <c r="B1174">
        <v>727815</v>
      </c>
      <c r="C1174">
        <v>21.9527063183024</v>
      </c>
      <c r="D1174">
        <v>37.262236715865399</v>
      </c>
      <c r="E1174" s="68" t="s">
        <v>840</v>
      </c>
      <c r="F1174" s="8">
        <f>INDEX(Δεδομένα!$P:$P,MATCH('2020'!E1174,Δεδομένα!$O:$O,0))</f>
        <v>144</v>
      </c>
      <c r="G1174" s="6" t="s">
        <v>841</v>
      </c>
      <c r="H1174" s="2" t="str">
        <f>INDEX(Δεδομένα!B$1:B$51,MATCH('2020'!G1174,Δεδομένα!A$1:A$51,0))</f>
        <v>ΠΕΛΛΟΠΟΝΗΣΟΥ</v>
      </c>
      <c r="I1174" s="8">
        <f>INDEX(Δεδομένα!E$1:E$13,MATCH('2020'!H1174,Δεδομένα!D$1:D$13,0))</f>
        <v>8</v>
      </c>
      <c r="J1174" s="1">
        <v>43880</v>
      </c>
      <c r="K1174" s="6" t="s">
        <v>581</v>
      </c>
      <c r="L1174" s="36" t="str">
        <f t="shared" si="72"/>
        <v>19/02/2020 15:40</v>
      </c>
      <c r="M1174" s="1">
        <v>43880</v>
      </c>
      <c r="N1174" s="6" t="s">
        <v>1266</v>
      </c>
      <c r="O1174" s="36" t="str">
        <f t="shared" si="73"/>
        <v>19/02/2020 18:16</v>
      </c>
      <c r="P1174" s="46">
        <f t="shared" si="74"/>
        <v>0.10833333332993789</v>
      </c>
      <c r="Q1174" s="48">
        <v>0</v>
      </c>
      <c r="R1174" s="47">
        <f t="shared" si="75"/>
        <v>155.99999999511056</v>
      </c>
      <c r="S1174" s="6" t="s">
        <v>842</v>
      </c>
      <c r="T1174" s="6" t="s">
        <v>843</v>
      </c>
      <c r="U1174" s="6" t="s">
        <v>44</v>
      </c>
      <c r="V1174" s="6" t="s">
        <v>2730</v>
      </c>
      <c r="W1174" s="7">
        <v>0</v>
      </c>
      <c r="X1174" s="7">
        <v>0</v>
      </c>
      <c r="Y1174" s="7">
        <v>0</v>
      </c>
      <c r="Z1174" s="7">
        <v>0</v>
      </c>
      <c r="AA1174" s="7">
        <v>0</v>
      </c>
      <c r="AB1174" s="7">
        <v>1</v>
      </c>
      <c r="AC1174" s="7">
        <v>0</v>
      </c>
      <c r="AD1174" s="7">
        <v>0</v>
      </c>
      <c r="AE1174">
        <v>5</v>
      </c>
      <c r="AF1174">
        <v>0</v>
      </c>
      <c r="AG1174">
        <v>0</v>
      </c>
      <c r="AH1174">
        <v>0</v>
      </c>
      <c r="AI1174">
        <v>0</v>
      </c>
      <c r="AJ1174">
        <v>2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</row>
    <row r="1175" spans="1:44" x14ac:dyDescent="0.25">
      <c r="A1175">
        <v>1543221</v>
      </c>
      <c r="B1175">
        <v>727844</v>
      </c>
      <c r="C1175">
        <v>21.981762633471298</v>
      </c>
      <c r="D1175">
        <v>37.133872242549302</v>
      </c>
      <c r="E1175" s="68" t="s">
        <v>937</v>
      </c>
      <c r="F1175" s="8">
        <f>INDEX(Δεδομένα!$P:$P,MATCH('2020'!E1175,Δεδομένα!$O:$O,0))</f>
        <v>143</v>
      </c>
      <c r="G1175" s="6" t="s">
        <v>841</v>
      </c>
      <c r="H1175" s="2" t="str">
        <f>INDEX(Δεδομένα!B$1:B$51,MATCH('2020'!G1175,Δεδομένα!A$1:A$51,0))</f>
        <v>ΠΕΛΛΟΠΟΝΗΣΟΥ</v>
      </c>
      <c r="I1175" s="8">
        <f>INDEX(Δεδομένα!E$1:E$13,MATCH('2020'!H1175,Δεδομένα!D$1:D$13,0))</f>
        <v>8</v>
      </c>
      <c r="J1175" s="1">
        <v>43880</v>
      </c>
      <c r="K1175" s="6" t="s">
        <v>85</v>
      </c>
      <c r="L1175" s="36" t="str">
        <f t="shared" si="72"/>
        <v>19/02/2020 17:50</v>
      </c>
      <c r="M1175" s="1">
        <v>43880</v>
      </c>
      <c r="N1175" s="6" t="s">
        <v>1464</v>
      </c>
      <c r="O1175" s="36" t="str">
        <f t="shared" si="73"/>
        <v>19/02/2020 18:23</v>
      </c>
      <c r="P1175" s="46">
        <f t="shared" si="74"/>
        <v>2.2916666668606922E-2</v>
      </c>
      <c r="Q1175" s="48">
        <v>0</v>
      </c>
      <c r="R1175" s="47">
        <f t="shared" si="75"/>
        <v>33.000000002793968</v>
      </c>
      <c r="S1175" s="6" t="s">
        <v>842</v>
      </c>
      <c r="T1175" s="6" t="s">
        <v>984</v>
      </c>
      <c r="U1175" s="6" t="s">
        <v>44</v>
      </c>
      <c r="V1175" s="6" t="s">
        <v>2734</v>
      </c>
      <c r="W1175" s="7">
        <v>0</v>
      </c>
      <c r="X1175" s="7">
        <v>0</v>
      </c>
      <c r="Y1175" s="7">
        <v>0</v>
      </c>
      <c r="Z1175" s="7">
        <v>0</v>
      </c>
      <c r="AA1175" s="7">
        <v>0</v>
      </c>
      <c r="AB1175" s="7">
        <v>0.1</v>
      </c>
      <c r="AC1175" s="7">
        <v>0</v>
      </c>
      <c r="AD1175" s="7">
        <v>0</v>
      </c>
      <c r="AE1175">
        <v>3</v>
      </c>
      <c r="AF1175">
        <v>0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</row>
    <row r="1176" spans="1:44" x14ac:dyDescent="0.25">
      <c r="A1176">
        <v>1540851</v>
      </c>
      <c r="B1176">
        <v>727848</v>
      </c>
      <c r="C1176">
        <v>22.590206146240199</v>
      </c>
      <c r="D1176">
        <v>40.843215942382798</v>
      </c>
      <c r="E1176" s="68" t="s">
        <v>873</v>
      </c>
      <c r="F1176" s="8">
        <f>INDEX(Δεδομένα!$P:$P,MATCH('2020'!E1176,Δεδομένα!$O:$O,0))</f>
        <v>61</v>
      </c>
      <c r="G1176" s="6" t="s">
        <v>874</v>
      </c>
      <c r="H1176" s="2" t="str">
        <f>INDEX(Δεδομένα!B$1:B$51,MATCH('2020'!G1176,Δεδομένα!A$1:A$51,0))</f>
        <v>ΚΕΝΤΡΙΚΗΣ ΜΑΚΕΔΟΝΙΑΣ</v>
      </c>
      <c r="I1176" s="8">
        <f>INDEX(Δεδομένα!E$1:E$13,MATCH('2020'!H1176,Δεδομένα!D$1:D$13,0))</f>
        <v>3</v>
      </c>
      <c r="J1176" s="1">
        <v>43880</v>
      </c>
      <c r="K1176" s="6" t="s">
        <v>621</v>
      </c>
      <c r="L1176" s="36" t="str">
        <f t="shared" si="72"/>
        <v>19/02/2020 18:20</v>
      </c>
      <c r="M1176" s="1">
        <v>43880</v>
      </c>
      <c r="N1176" s="6" t="s">
        <v>1662</v>
      </c>
      <c r="O1176" s="36" t="str">
        <f t="shared" si="73"/>
        <v>19/02/2020 23:10</v>
      </c>
      <c r="P1176" s="46">
        <f t="shared" si="74"/>
        <v>0.20138888889050577</v>
      </c>
      <c r="Q1176" s="48">
        <v>0</v>
      </c>
      <c r="R1176" s="47">
        <f t="shared" si="75"/>
        <v>290.00000000232831</v>
      </c>
      <c r="S1176" s="6" t="s">
        <v>877</v>
      </c>
      <c r="T1176" s="6" t="s">
        <v>878</v>
      </c>
      <c r="U1176" s="6" t="s">
        <v>44</v>
      </c>
      <c r="V1176" s="6" t="s">
        <v>2735</v>
      </c>
      <c r="W1176" s="7">
        <v>0</v>
      </c>
      <c r="X1176" s="7">
        <v>0</v>
      </c>
      <c r="Y1176" s="7">
        <v>0</v>
      </c>
      <c r="Z1176" s="7">
        <v>0.3</v>
      </c>
      <c r="AA1176" s="7">
        <v>0</v>
      </c>
      <c r="AB1176" s="7">
        <v>0</v>
      </c>
      <c r="AC1176" s="7">
        <v>0</v>
      </c>
      <c r="AD1176" s="7">
        <v>0</v>
      </c>
      <c r="AE1176">
        <v>2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</row>
    <row r="1177" spans="1:44" x14ac:dyDescent="0.25">
      <c r="A1177">
        <v>1546534</v>
      </c>
      <c r="B1177">
        <v>727809</v>
      </c>
      <c r="C1177">
        <v>25.377868667272299</v>
      </c>
      <c r="D1177">
        <v>41.090539759976203</v>
      </c>
      <c r="E1177" s="68" t="s">
        <v>946</v>
      </c>
      <c r="F1177" s="8">
        <f>INDEX(Δεδομένα!$P:$P,MATCH('2020'!E1177,Δεδομένα!$O:$O,0))</f>
        <v>19</v>
      </c>
      <c r="G1177" s="6" t="s">
        <v>64</v>
      </c>
      <c r="H1177" s="2" t="str">
        <f>INDEX(Δεδομένα!B$1:B$51,MATCH('2020'!G1177,Δεδομένα!A$1:A$51,0))</f>
        <v>ΑΝΑΤΟΛΙΚΗΣ ΜΑΚΕΔΟΝΙΑΣ ΚΑΙ ΘΡΑΚΗΣ</v>
      </c>
      <c r="I1177" s="8">
        <f>INDEX(Δεδομένα!E$1:E$13,MATCH('2020'!H1177,Δεδομένα!D$1:D$13,0))</f>
        <v>2</v>
      </c>
      <c r="J1177" s="1">
        <v>43880</v>
      </c>
      <c r="K1177" s="6" t="s">
        <v>2393</v>
      </c>
      <c r="L1177" s="36" t="str">
        <f t="shared" si="72"/>
        <v>19/02/2020 15:46</v>
      </c>
      <c r="M1177" s="1">
        <v>43880</v>
      </c>
      <c r="N1177" s="6" t="s">
        <v>796</v>
      </c>
      <c r="O1177" s="36" t="str">
        <f t="shared" si="73"/>
        <v>19/02/2020 16:10</v>
      </c>
      <c r="P1177" s="46">
        <f t="shared" si="74"/>
        <v>1.6666666662786156E-2</v>
      </c>
      <c r="Q1177" s="48">
        <v>0</v>
      </c>
      <c r="R1177" s="47">
        <f t="shared" si="75"/>
        <v>23.999999994412065</v>
      </c>
      <c r="S1177" s="6" t="s">
        <v>44</v>
      </c>
      <c r="T1177" s="6" t="s">
        <v>948</v>
      </c>
      <c r="U1177" s="6" t="s">
        <v>44</v>
      </c>
      <c r="V1177" s="6" t="s">
        <v>2637</v>
      </c>
      <c r="W1177" s="7">
        <v>0</v>
      </c>
      <c r="X1177" s="7">
        <v>0</v>
      </c>
      <c r="Y1177" s="7">
        <v>0</v>
      </c>
      <c r="Z1177" s="7">
        <v>2</v>
      </c>
      <c r="AA1177" s="7">
        <v>0</v>
      </c>
      <c r="AB1177" s="7">
        <v>0</v>
      </c>
      <c r="AC1177" s="7">
        <v>0</v>
      </c>
      <c r="AD1177" s="7">
        <v>0</v>
      </c>
      <c r="AE1177">
        <v>2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</row>
    <row r="1178" spans="1:44" x14ac:dyDescent="0.25">
      <c r="A1178">
        <v>1540735</v>
      </c>
      <c r="B1178">
        <v>727761</v>
      </c>
      <c r="C1178">
        <v>26.893591998884698</v>
      </c>
      <c r="D1178">
        <v>37.681102396247198</v>
      </c>
      <c r="E1178" s="68" t="s">
        <v>545</v>
      </c>
      <c r="F1178" s="8">
        <f>INDEX(Δεδομένα!$P:$P,MATCH('2020'!E1178,Δεδομένα!$O:$O,0))</f>
        <v>204</v>
      </c>
      <c r="G1178" s="6" t="s">
        <v>546</v>
      </c>
      <c r="H1178" s="2" t="str">
        <f>INDEX(Δεδομένα!B$1:B$51,MATCH('2020'!G1178,Δεδομένα!A$1:A$51,0))</f>
        <v>ΚΡΗΤΗΣ</v>
      </c>
      <c r="I1178" s="8">
        <f>INDEX(Δεδομένα!E$1:E$13,MATCH('2020'!H1178,Δεδομένα!D$1:D$13,0))</f>
        <v>12</v>
      </c>
      <c r="J1178" s="1">
        <v>43880</v>
      </c>
      <c r="K1178" s="6" t="s">
        <v>467</v>
      </c>
      <c r="L1178" s="36" t="str">
        <f t="shared" si="72"/>
        <v>19/02/2020 12:20</v>
      </c>
      <c r="M1178" s="1">
        <v>43880</v>
      </c>
      <c r="N1178" s="6" t="s">
        <v>281</v>
      </c>
      <c r="O1178" s="36" t="str">
        <f t="shared" si="73"/>
        <v>19/02/2020 16:00</v>
      </c>
      <c r="P1178" s="46">
        <f t="shared" si="74"/>
        <v>0.15277777777373558</v>
      </c>
      <c r="Q1178" s="48">
        <v>0</v>
      </c>
      <c r="R1178" s="47">
        <f t="shared" si="75"/>
        <v>219.99999999417923</v>
      </c>
      <c r="S1178" s="6" t="s">
        <v>44</v>
      </c>
      <c r="T1178" s="6" t="s">
        <v>548</v>
      </c>
      <c r="U1178" s="6" t="s">
        <v>557</v>
      </c>
      <c r="V1178" s="6" t="s">
        <v>2715</v>
      </c>
      <c r="W1178" s="7">
        <v>0</v>
      </c>
      <c r="X1178" s="7">
        <v>0</v>
      </c>
      <c r="Y1178" s="7">
        <v>0</v>
      </c>
      <c r="Z1178" s="7">
        <v>0</v>
      </c>
      <c r="AA1178" s="7">
        <v>1</v>
      </c>
      <c r="AB1178" s="7">
        <v>0</v>
      </c>
      <c r="AC1178" s="7">
        <v>0</v>
      </c>
      <c r="AD1178" s="7">
        <v>0</v>
      </c>
      <c r="AE1178">
        <v>10</v>
      </c>
      <c r="AF1178">
        <v>0</v>
      </c>
      <c r="AG1178">
        <v>0</v>
      </c>
      <c r="AH1178">
        <v>0</v>
      </c>
      <c r="AI1178">
        <v>0</v>
      </c>
      <c r="AJ1178">
        <v>5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</row>
    <row r="1179" spans="1:44" x14ac:dyDescent="0.25">
      <c r="A1179">
        <v>1540737</v>
      </c>
      <c r="B1179">
        <v>727777</v>
      </c>
      <c r="C1179">
        <v>26.700457691253501</v>
      </c>
      <c r="D1179">
        <v>37.736689211601799</v>
      </c>
      <c r="E1179" s="68" t="s">
        <v>2717</v>
      </c>
      <c r="F1179" s="8">
        <f>INDEX(Δεδομένα!$P:$P,MATCH('2020'!E1179,Δεδομένα!$O:$O,0))</f>
        <v>206</v>
      </c>
      <c r="G1179" s="6" t="s">
        <v>546</v>
      </c>
      <c r="H1179" s="2" t="str">
        <f>INDEX(Δεδομένα!B$1:B$51,MATCH('2020'!G1179,Δεδομένα!A$1:A$51,0))</f>
        <v>ΚΡΗΤΗΣ</v>
      </c>
      <c r="I1179" s="8">
        <f>INDEX(Δεδομένα!E$1:E$13,MATCH('2020'!H1179,Δεδομένα!D$1:D$13,0))</f>
        <v>12</v>
      </c>
      <c r="J1179" s="1">
        <v>43880</v>
      </c>
      <c r="K1179" s="6" t="s">
        <v>1033</v>
      </c>
      <c r="L1179" s="36" t="str">
        <f t="shared" si="72"/>
        <v>19/02/2020 13:18</v>
      </c>
      <c r="M1179" s="1">
        <v>43880</v>
      </c>
      <c r="N1179" s="6" t="s">
        <v>207</v>
      </c>
      <c r="O1179" s="36" t="str">
        <f t="shared" si="73"/>
        <v>19/02/2020 18:00</v>
      </c>
      <c r="P1179" s="46">
        <f t="shared" si="74"/>
        <v>0.19583333333139308</v>
      </c>
      <c r="Q1179" s="48">
        <v>0</v>
      </c>
      <c r="R1179" s="47">
        <f t="shared" si="75"/>
        <v>281.99999999720603</v>
      </c>
      <c r="S1179" s="6" t="s">
        <v>546</v>
      </c>
      <c r="T1179" s="6" t="s">
        <v>2718</v>
      </c>
      <c r="U1179" s="6" t="s">
        <v>2719</v>
      </c>
      <c r="V1179" s="6" t="s">
        <v>2720</v>
      </c>
      <c r="W1179" s="7">
        <v>0</v>
      </c>
      <c r="X1179" s="7">
        <v>0</v>
      </c>
      <c r="Y1179" s="7">
        <v>0</v>
      </c>
      <c r="Z1179" s="7">
        <v>0.3</v>
      </c>
      <c r="AA1179" s="7">
        <v>0</v>
      </c>
      <c r="AB1179" s="7">
        <v>0</v>
      </c>
      <c r="AC1179" s="7">
        <v>0</v>
      </c>
      <c r="AD1179" s="7">
        <v>0</v>
      </c>
      <c r="AE1179">
        <v>6</v>
      </c>
      <c r="AF1179">
        <v>0</v>
      </c>
      <c r="AG1179">
        <v>2</v>
      </c>
      <c r="AH1179">
        <v>0</v>
      </c>
      <c r="AI1179">
        <v>0</v>
      </c>
      <c r="AJ1179">
        <v>4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</row>
    <row r="1180" spans="1:44" x14ac:dyDescent="0.25">
      <c r="A1180">
        <v>1550943</v>
      </c>
      <c r="B1180">
        <v>727811</v>
      </c>
      <c r="C1180">
        <v>23.715304876652201</v>
      </c>
      <c r="D1180">
        <v>35.499145618799503</v>
      </c>
      <c r="E1180" s="68" t="s">
        <v>1691</v>
      </c>
      <c r="F1180" s="8">
        <f>INDEX(Δεδομένα!$P:$P,MATCH('2020'!E1180,Δεδομένα!$O:$O,0))</f>
        <v>217</v>
      </c>
      <c r="G1180" s="6" t="s">
        <v>775</v>
      </c>
      <c r="H1180" s="2" t="str">
        <f>INDEX(Δεδομένα!B$1:B$51,MATCH('2020'!G1180,Δεδομένα!A$1:A$51,0))</f>
        <v>ΚΡΗΤΗΣ</v>
      </c>
      <c r="I1180" s="8">
        <f>INDEX(Δεδομένα!E$1:E$13,MATCH('2020'!H1180,Δεδομένα!D$1:D$13,0))</f>
        <v>12</v>
      </c>
      <c r="J1180" s="1">
        <v>43880</v>
      </c>
      <c r="K1180" s="6" t="s">
        <v>104</v>
      </c>
      <c r="L1180" s="36" t="str">
        <f t="shared" si="72"/>
        <v>19/02/2020 15:30</v>
      </c>
      <c r="M1180" s="1">
        <v>43880</v>
      </c>
      <c r="N1180" s="6" t="s">
        <v>1464</v>
      </c>
      <c r="O1180" s="36" t="str">
        <f t="shared" si="73"/>
        <v>19/02/2020 18:23</v>
      </c>
      <c r="P1180" s="46">
        <f t="shared" si="74"/>
        <v>0.12013888888759539</v>
      </c>
      <c r="Q1180" s="48">
        <v>0</v>
      </c>
      <c r="R1180" s="47">
        <f t="shared" si="75"/>
        <v>172.99999999813735</v>
      </c>
      <c r="S1180" s="6" t="s">
        <v>775</v>
      </c>
      <c r="T1180" s="6" t="s">
        <v>788</v>
      </c>
      <c r="U1180" s="6" t="s">
        <v>44</v>
      </c>
      <c r="V1180" s="6" t="s">
        <v>2729</v>
      </c>
      <c r="W1180" s="7">
        <v>0</v>
      </c>
      <c r="X1180" s="7">
        <v>0</v>
      </c>
      <c r="Y1180" s="7">
        <v>0</v>
      </c>
      <c r="Z1180" s="7">
        <v>0</v>
      </c>
      <c r="AA1180" s="7">
        <v>2</v>
      </c>
      <c r="AB1180" s="7">
        <v>0</v>
      </c>
      <c r="AC1180" s="7">
        <v>0</v>
      </c>
      <c r="AD1180" s="7">
        <v>0</v>
      </c>
      <c r="AE1180">
        <v>4</v>
      </c>
      <c r="AF1180">
        <v>0</v>
      </c>
      <c r="AG1180">
        <v>0</v>
      </c>
      <c r="AH1180">
        <v>0</v>
      </c>
      <c r="AI1180">
        <v>0</v>
      </c>
      <c r="AJ1180">
        <v>2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</row>
    <row r="1181" spans="1:44" x14ac:dyDescent="0.25">
      <c r="A1181">
        <v>1543866</v>
      </c>
      <c r="B1181">
        <v>727884</v>
      </c>
      <c r="C1181">
        <v>26.0887601610034</v>
      </c>
      <c r="D1181">
        <v>38.223072346792598</v>
      </c>
      <c r="E1181" s="68" t="s">
        <v>538</v>
      </c>
      <c r="F1181" s="8">
        <f>INDEX(Δεδομένα!$P:$P,MATCH('2020'!E1181,Δεδομένα!$O:$O,0))</f>
        <v>203</v>
      </c>
      <c r="G1181" s="6" t="s">
        <v>525</v>
      </c>
      <c r="H1181" s="2" t="str">
        <f>INDEX(Δεδομένα!B$1:B$51,MATCH('2020'!G1181,Δεδομένα!A$1:A$51,0))</f>
        <v>ΒΟΡΕΙΟΥ ΑΙΓΑΙΟΥ</v>
      </c>
      <c r="I1181" s="8">
        <f>INDEX(Δεδομένα!E$1:E$13,MATCH('2020'!H1181,Δεδομένα!D$1:D$13,0))</f>
        <v>11</v>
      </c>
      <c r="J1181" s="1">
        <v>43880</v>
      </c>
      <c r="K1181" s="6" t="s">
        <v>263</v>
      </c>
      <c r="L1181" s="36" t="str">
        <f t="shared" si="72"/>
        <v>19/02/2020 18:35</v>
      </c>
      <c r="M1181" s="1">
        <v>43880</v>
      </c>
      <c r="N1181" s="6" t="s">
        <v>142</v>
      </c>
      <c r="O1181" s="36" t="str">
        <f t="shared" si="73"/>
        <v>19/02/2020 19:20</v>
      </c>
      <c r="P1181" s="46">
        <f t="shared" si="74"/>
        <v>3.125E-2</v>
      </c>
      <c r="Q1181" s="48">
        <v>0</v>
      </c>
      <c r="R1181" s="47">
        <f t="shared" si="75"/>
        <v>45</v>
      </c>
      <c r="S1181" s="6" t="s">
        <v>525</v>
      </c>
      <c r="T1181" s="6" t="s">
        <v>527</v>
      </c>
      <c r="U1181" s="6" t="s">
        <v>537</v>
      </c>
      <c r="V1181" s="6" t="s">
        <v>2740</v>
      </c>
      <c r="W1181" s="7">
        <v>0</v>
      </c>
      <c r="X1181" s="7">
        <v>0</v>
      </c>
      <c r="Y1181" s="7">
        <v>0</v>
      </c>
      <c r="Z1181" s="7">
        <v>0</v>
      </c>
      <c r="AA1181" s="7">
        <v>0</v>
      </c>
      <c r="AB1181" s="7">
        <v>0</v>
      </c>
      <c r="AC1181" s="7">
        <v>5</v>
      </c>
      <c r="AD1181" s="7">
        <v>0</v>
      </c>
      <c r="AE1181">
        <v>2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</row>
    <row r="1182" spans="1:44" x14ac:dyDescent="0.25">
      <c r="A1182">
        <v>1543865</v>
      </c>
      <c r="B1182">
        <v>727911</v>
      </c>
      <c r="C1182">
        <v>26.033285262913601</v>
      </c>
      <c r="D1182">
        <v>38.241394758658501</v>
      </c>
      <c r="E1182" s="68" t="s">
        <v>538</v>
      </c>
      <c r="F1182" s="8">
        <f>INDEX(Δεδομένα!$P:$P,MATCH('2020'!E1182,Δεδομένα!$O:$O,0))</f>
        <v>203</v>
      </c>
      <c r="G1182" s="6" t="s">
        <v>525</v>
      </c>
      <c r="H1182" s="2" t="str">
        <f>INDEX(Δεδομένα!B$1:B$51,MATCH('2020'!G1182,Δεδομένα!A$1:A$51,0))</f>
        <v>ΒΟΡΕΙΟΥ ΑΙΓΑΙΟΥ</v>
      </c>
      <c r="I1182" s="8">
        <f>INDEX(Δεδομένα!E$1:E$13,MATCH('2020'!H1182,Δεδομένα!D$1:D$13,0))</f>
        <v>11</v>
      </c>
      <c r="J1182" s="1">
        <v>43880</v>
      </c>
      <c r="K1182" s="6" t="s">
        <v>1277</v>
      </c>
      <c r="L1182" s="36" t="str">
        <f t="shared" si="72"/>
        <v>19/02/2020 19:32</v>
      </c>
      <c r="M1182" s="1">
        <v>43880</v>
      </c>
      <c r="N1182" s="6" t="s">
        <v>117</v>
      </c>
      <c r="O1182" s="36" t="str">
        <f t="shared" si="73"/>
        <v>19/02/2020 20:00</v>
      </c>
      <c r="P1182" s="46">
        <f t="shared" si="74"/>
        <v>1.9444444449618459E-2</v>
      </c>
      <c r="Q1182" s="48">
        <v>0</v>
      </c>
      <c r="R1182" s="47">
        <f t="shared" si="75"/>
        <v>28.000000007450581</v>
      </c>
      <c r="S1182" s="6" t="s">
        <v>525</v>
      </c>
      <c r="T1182" s="6" t="s">
        <v>527</v>
      </c>
      <c r="U1182" s="6" t="s">
        <v>44</v>
      </c>
      <c r="V1182" s="6" t="s">
        <v>2741</v>
      </c>
      <c r="W1182" s="7">
        <v>0</v>
      </c>
      <c r="X1182" s="7">
        <v>0</v>
      </c>
      <c r="Y1182" s="7">
        <v>0</v>
      </c>
      <c r="Z1182" s="7">
        <v>0</v>
      </c>
      <c r="AA1182" s="7">
        <v>0</v>
      </c>
      <c r="AB1182" s="7">
        <v>0</v>
      </c>
      <c r="AC1182" s="7">
        <v>10</v>
      </c>
      <c r="AD1182" s="7">
        <v>0</v>
      </c>
      <c r="AE1182">
        <v>3</v>
      </c>
      <c r="AF1182">
        <v>0</v>
      </c>
      <c r="AG1182">
        <v>0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</row>
    <row r="1183" spans="1:44" x14ac:dyDescent="0.25">
      <c r="A1183">
        <v>1541551</v>
      </c>
      <c r="B1183">
        <v>728047</v>
      </c>
      <c r="C1183">
        <v>26.107093765343599</v>
      </c>
      <c r="D1183">
        <v>40.9497299684868</v>
      </c>
      <c r="E1183" s="68" t="s">
        <v>147</v>
      </c>
      <c r="F1183" s="8">
        <f>INDEX(Δεδομένα!$P:$P,MATCH('2020'!E1183,Δεδομένα!$O:$O,0))</f>
        <v>33</v>
      </c>
      <c r="G1183" s="6" t="s">
        <v>148</v>
      </c>
      <c r="H1183" s="2" t="str">
        <f>INDEX(Δεδομένα!B$1:B$51,MATCH('2020'!G1183,Δεδομένα!A$1:A$51,0))</f>
        <v>ΑΝΑΤΟΛΙΚΗΣ ΜΑΚΕΔΟΝΙΑΣ ΚΑΙ ΘΡΑΚΗΣ</v>
      </c>
      <c r="I1183" s="8">
        <f>INDEX(Δεδομένα!E$1:E$13,MATCH('2020'!H1183,Δεδομένα!D$1:D$13,0))</f>
        <v>2</v>
      </c>
      <c r="J1183" s="1">
        <v>43881</v>
      </c>
      <c r="K1183" s="6" t="s">
        <v>612</v>
      </c>
      <c r="L1183" s="36" t="str">
        <f t="shared" si="72"/>
        <v>20/02/2020 13:50</v>
      </c>
      <c r="M1183" s="1">
        <v>43881</v>
      </c>
      <c r="N1183" s="6" t="s">
        <v>59</v>
      </c>
      <c r="O1183" s="36" t="str">
        <f t="shared" si="73"/>
        <v>20/02/2020 15:00</v>
      </c>
      <c r="P1183" s="46">
        <f t="shared" si="74"/>
        <v>4.8611111109494232E-2</v>
      </c>
      <c r="Q1183" s="48">
        <v>0</v>
      </c>
      <c r="R1183" s="47">
        <f t="shared" si="75"/>
        <v>69.999999997671694</v>
      </c>
      <c r="S1183" s="6" t="s">
        <v>151</v>
      </c>
      <c r="T1183" s="6" t="s">
        <v>150</v>
      </c>
      <c r="U1183" s="6" t="s">
        <v>44</v>
      </c>
      <c r="V1183" s="6" t="s">
        <v>2750</v>
      </c>
      <c r="W1183" s="7">
        <v>0</v>
      </c>
      <c r="X1183" s="7">
        <v>0.01</v>
      </c>
      <c r="Y1183" s="7">
        <v>0</v>
      </c>
      <c r="Z1183" s="7">
        <v>0</v>
      </c>
      <c r="AA1183" s="7">
        <v>0</v>
      </c>
      <c r="AB1183" s="7">
        <v>0</v>
      </c>
      <c r="AC1183" s="7">
        <v>0</v>
      </c>
      <c r="AD1183" s="7">
        <v>0</v>
      </c>
      <c r="AE1183">
        <v>13</v>
      </c>
      <c r="AF1183">
        <v>0</v>
      </c>
      <c r="AG1183">
        <v>0</v>
      </c>
      <c r="AH1183">
        <v>0</v>
      </c>
      <c r="AI1183">
        <v>0</v>
      </c>
      <c r="AJ1183">
        <v>6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</row>
    <row r="1184" spans="1:44" x14ac:dyDescent="0.25">
      <c r="A1184">
        <v>1542735</v>
      </c>
      <c r="B1184">
        <v>728066</v>
      </c>
      <c r="C1184">
        <v>26.2848046955895</v>
      </c>
      <c r="D1184">
        <v>41.699053503812202</v>
      </c>
      <c r="E1184" s="68" t="s">
        <v>1223</v>
      </c>
      <c r="F1184" s="8">
        <f>INDEX(Δεδομένα!$P:$P,MATCH('2020'!E1184,Δεδομένα!$O:$O,0))</f>
        <v>36</v>
      </c>
      <c r="G1184" s="6" t="s">
        <v>148</v>
      </c>
      <c r="H1184" s="2" t="str">
        <f>INDEX(Δεδομένα!B$1:B$51,MATCH('2020'!G1184,Δεδομένα!A$1:A$51,0))</f>
        <v>ΑΝΑΤΟΛΙΚΗΣ ΜΑΚΕΔΟΝΙΑΣ ΚΑΙ ΘΡΑΚΗΣ</v>
      </c>
      <c r="I1184" s="8">
        <f>INDEX(Δεδομένα!E$1:E$13,MATCH('2020'!H1184,Δεδομένα!D$1:D$13,0))</f>
        <v>2</v>
      </c>
      <c r="J1184" s="1">
        <v>43881</v>
      </c>
      <c r="K1184" s="6" t="s">
        <v>280</v>
      </c>
      <c r="L1184" s="36" t="str">
        <f t="shared" si="72"/>
        <v>20/02/2020 15:25</v>
      </c>
      <c r="M1184" s="1">
        <v>43881</v>
      </c>
      <c r="N1184" s="6" t="s">
        <v>1412</v>
      </c>
      <c r="O1184" s="36" t="str">
        <f t="shared" si="73"/>
        <v>20/02/2020 15:34</v>
      </c>
      <c r="P1184" s="46">
        <f t="shared" si="74"/>
        <v>6.2499999985448085E-3</v>
      </c>
      <c r="Q1184" s="48">
        <v>0</v>
      </c>
      <c r="R1184" s="47">
        <f t="shared" si="75"/>
        <v>8.9999999979045242</v>
      </c>
      <c r="S1184" s="6" t="s">
        <v>963</v>
      </c>
      <c r="T1184" s="6" t="s">
        <v>1119</v>
      </c>
      <c r="U1184" s="6" t="s">
        <v>1937</v>
      </c>
      <c r="V1184" s="6" t="s">
        <v>1938</v>
      </c>
      <c r="W1184" s="7">
        <v>0</v>
      </c>
      <c r="X1184" s="7">
        <v>0</v>
      </c>
      <c r="Y1184" s="7">
        <v>0</v>
      </c>
      <c r="Z1184" s="7">
        <v>0.1</v>
      </c>
      <c r="AA1184" s="7">
        <v>0</v>
      </c>
      <c r="AB1184" s="7">
        <v>0</v>
      </c>
      <c r="AC1184" s="7">
        <v>0</v>
      </c>
      <c r="AD1184" s="7">
        <v>0</v>
      </c>
      <c r="AE1184">
        <v>2</v>
      </c>
      <c r="AF1184">
        <v>0</v>
      </c>
      <c r="AG1184">
        <v>0</v>
      </c>
      <c r="AH1184">
        <v>0</v>
      </c>
      <c r="AI1184">
        <v>0</v>
      </c>
      <c r="AJ1184">
        <v>1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</row>
    <row r="1185" spans="1:44" x14ac:dyDescent="0.25">
      <c r="A1185">
        <v>1541557</v>
      </c>
      <c r="B1185">
        <v>728061</v>
      </c>
      <c r="C1185">
        <v>24.691316363505202</v>
      </c>
      <c r="D1185">
        <v>40.906739867902402</v>
      </c>
      <c r="E1185" s="68" t="s">
        <v>919</v>
      </c>
      <c r="F1185" s="8">
        <f>INDEX(Δεδομένα!$P:$P,MATCH('2020'!E1185,Δεδομένα!$O:$O,0))</f>
        <v>26</v>
      </c>
      <c r="G1185" s="6" t="s">
        <v>77</v>
      </c>
      <c r="H1185" s="2" t="str">
        <f>INDEX(Δεδομένα!B$1:B$51,MATCH('2020'!G1185,Δεδομένα!A$1:A$51,0))</f>
        <v>ΑΝΑΤΟΛΙΚΗΣ ΜΑΚΕΔΟΝΙΑΣ ΚΑΙ ΘΡΑΚΗΣ</v>
      </c>
      <c r="I1185" s="8">
        <f>INDEX(Δεδομένα!E$1:E$13,MATCH('2020'!H1185,Δεδομένα!D$1:D$13,0))</f>
        <v>2</v>
      </c>
      <c r="J1185" s="1">
        <v>43881</v>
      </c>
      <c r="K1185" s="6" t="s">
        <v>131</v>
      </c>
      <c r="L1185" s="36" t="str">
        <f t="shared" si="72"/>
        <v>20/02/2020 14:50</v>
      </c>
      <c r="M1185" s="1">
        <v>43881</v>
      </c>
      <c r="N1185" s="6" t="s">
        <v>540</v>
      </c>
      <c r="O1185" s="36" t="str">
        <f t="shared" si="73"/>
        <v>20/02/2020 17:15</v>
      </c>
      <c r="P1185" s="46">
        <f t="shared" si="74"/>
        <v>0.10069444444525288</v>
      </c>
      <c r="Q1185" s="48">
        <v>0</v>
      </c>
      <c r="R1185" s="47">
        <f t="shared" si="75"/>
        <v>145.00000000116415</v>
      </c>
      <c r="S1185" s="6" t="s">
        <v>77</v>
      </c>
      <c r="T1185" s="6" t="s">
        <v>921</v>
      </c>
      <c r="U1185" s="6" t="s">
        <v>2751</v>
      </c>
      <c r="V1185" s="6" t="s">
        <v>2752</v>
      </c>
      <c r="W1185" s="7">
        <v>0</v>
      </c>
      <c r="X1185" s="7">
        <v>0</v>
      </c>
      <c r="Y1185" s="7">
        <v>0</v>
      </c>
      <c r="Z1185" s="7">
        <v>0.1</v>
      </c>
      <c r="AA1185" s="7">
        <v>1</v>
      </c>
      <c r="AB1185" s="7">
        <v>0</v>
      </c>
      <c r="AC1185" s="7">
        <v>0</v>
      </c>
      <c r="AD1185" s="7">
        <v>0</v>
      </c>
      <c r="AE1185">
        <v>4</v>
      </c>
      <c r="AF1185">
        <v>0</v>
      </c>
      <c r="AG1185">
        <v>0</v>
      </c>
      <c r="AH1185">
        <v>0</v>
      </c>
      <c r="AI1185">
        <v>0</v>
      </c>
      <c r="AJ1185">
        <v>2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</row>
    <row r="1186" spans="1:44" x14ac:dyDescent="0.25">
      <c r="A1186">
        <v>1541579</v>
      </c>
      <c r="B1186">
        <v>728123</v>
      </c>
      <c r="C1186">
        <v>24.7149784999147</v>
      </c>
      <c r="D1186">
        <v>40.9585115755131</v>
      </c>
      <c r="E1186" s="68" t="s">
        <v>919</v>
      </c>
      <c r="F1186" s="8">
        <f>INDEX(Δεδομένα!$P:$P,MATCH('2020'!E1186,Δεδομένα!$O:$O,0))</f>
        <v>26</v>
      </c>
      <c r="G1186" s="6" t="s">
        <v>77</v>
      </c>
      <c r="H1186" s="2" t="str">
        <f>INDEX(Δεδομένα!B$1:B$51,MATCH('2020'!G1186,Δεδομένα!A$1:A$51,0))</f>
        <v>ΑΝΑΤΟΛΙΚΗΣ ΜΑΚΕΔΟΝΙΑΣ ΚΑΙ ΘΡΑΚΗΣ</v>
      </c>
      <c r="I1186" s="8">
        <f>INDEX(Δεδομένα!E$1:E$13,MATCH('2020'!H1186,Δεδομένα!D$1:D$13,0))</f>
        <v>2</v>
      </c>
      <c r="J1186" s="1">
        <v>43881</v>
      </c>
      <c r="K1186" s="6" t="s">
        <v>418</v>
      </c>
      <c r="L1186" s="36" t="str">
        <f t="shared" si="72"/>
        <v>20/02/2020 18:45</v>
      </c>
      <c r="M1186" s="1">
        <v>43881</v>
      </c>
      <c r="N1186" s="6" t="s">
        <v>751</v>
      </c>
      <c r="O1186" s="36" t="str">
        <f t="shared" si="73"/>
        <v>20/02/2020 19:55</v>
      </c>
      <c r="P1186" s="46">
        <f t="shared" si="74"/>
        <v>4.8611111109494232E-2</v>
      </c>
      <c r="Q1186" s="48">
        <v>0</v>
      </c>
      <c r="R1186" s="47">
        <f t="shared" si="75"/>
        <v>69.999999997671694</v>
      </c>
      <c r="S1186" s="6" t="s">
        <v>77</v>
      </c>
      <c r="T1186" s="6" t="s">
        <v>921</v>
      </c>
      <c r="U1186" s="6" t="s">
        <v>1530</v>
      </c>
      <c r="V1186" s="6" t="s">
        <v>922</v>
      </c>
      <c r="W1186" s="7">
        <v>0</v>
      </c>
      <c r="X1186" s="7">
        <v>0</v>
      </c>
      <c r="Y1186" s="7">
        <v>0</v>
      </c>
      <c r="Z1186" s="7">
        <v>0</v>
      </c>
      <c r="AA1186" s="7">
        <v>0.1</v>
      </c>
      <c r="AB1186" s="7">
        <v>0</v>
      </c>
      <c r="AC1186" s="7">
        <v>0</v>
      </c>
      <c r="AD1186" s="7">
        <v>0</v>
      </c>
      <c r="AE1186">
        <v>2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</row>
    <row r="1187" spans="1:44" x14ac:dyDescent="0.25">
      <c r="A1187">
        <v>1541603</v>
      </c>
      <c r="B1187">
        <v>728172</v>
      </c>
      <c r="C1187">
        <v>24.736654053414799</v>
      </c>
      <c r="D1187">
        <v>40.971436969554098</v>
      </c>
      <c r="E1187" s="68" t="s">
        <v>919</v>
      </c>
      <c r="F1187" s="8">
        <f>INDEX(Δεδομένα!$P:$P,MATCH('2020'!E1187,Δεδομένα!$O:$O,0))</f>
        <v>26</v>
      </c>
      <c r="G1187" s="6" t="s">
        <v>77</v>
      </c>
      <c r="H1187" s="2" t="str">
        <f>INDEX(Δεδομένα!B$1:B$51,MATCH('2020'!G1187,Δεδομένα!A$1:A$51,0))</f>
        <v>ΑΝΑΤΟΛΙΚΗΣ ΜΑΚΕΔΟΝΙΑΣ ΚΑΙ ΘΡΑΚΗΣ</v>
      </c>
      <c r="I1187" s="8">
        <f>INDEX(Δεδομένα!E$1:E$13,MATCH('2020'!H1187,Δεδομένα!D$1:D$13,0))</f>
        <v>2</v>
      </c>
      <c r="J1187" s="1">
        <v>43881</v>
      </c>
      <c r="K1187" s="6" t="s">
        <v>2757</v>
      </c>
      <c r="L1187" s="36" t="str">
        <f t="shared" si="72"/>
        <v>20/02/2020 22:45</v>
      </c>
      <c r="M1187" s="1">
        <v>43881</v>
      </c>
      <c r="N1187" s="6" t="s">
        <v>2758</v>
      </c>
      <c r="O1187" s="36" t="str">
        <f t="shared" si="73"/>
        <v>20/02/2020 23:56</v>
      </c>
      <c r="P1187" s="46">
        <f t="shared" si="74"/>
        <v>4.9305555556202307E-2</v>
      </c>
      <c r="Q1187" s="48">
        <v>0</v>
      </c>
      <c r="R1187" s="47">
        <f t="shared" si="75"/>
        <v>71.000000000931323</v>
      </c>
      <c r="S1187" s="6" t="s">
        <v>77</v>
      </c>
      <c r="T1187" s="6" t="s">
        <v>921</v>
      </c>
      <c r="U1187" s="6" t="s">
        <v>1530</v>
      </c>
      <c r="V1187" s="6" t="s">
        <v>922</v>
      </c>
      <c r="W1187" s="7">
        <v>0</v>
      </c>
      <c r="X1187" s="7">
        <v>0</v>
      </c>
      <c r="Y1187" s="7">
        <v>0</v>
      </c>
      <c r="Z1187" s="7">
        <v>0</v>
      </c>
      <c r="AA1187" s="7">
        <v>0.2</v>
      </c>
      <c r="AB1187" s="7">
        <v>0</v>
      </c>
      <c r="AC1187" s="7">
        <v>0</v>
      </c>
      <c r="AD1187" s="7">
        <v>0</v>
      </c>
      <c r="AE1187">
        <v>2</v>
      </c>
      <c r="AF1187">
        <v>0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</row>
    <row r="1188" spans="1:44" x14ac:dyDescent="0.25">
      <c r="A1188">
        <v>1546190</v>
      </c>
      <c r="B1188">
        <v>728103</v>
      </c>
      <c r="C1188">
        <v>22.695128123400099</v>
      </c>
      <c r="D1188">
        <v>37.904010686559602</v>
      </c>
      <c r="E1188" s="68" t="s">
        <v>390</v>
      </c>
      <c r="F1188" s="8">
        <f>INDEX(Δεδομένα!$P:$P,MATCH('2020'!E1188,Δεδομένα!$O:$O,0))</f>
        <v>159</v>
      </c>
      <c r="G1188" s="6" t="s">
        <v>391</v>
      </c>
      <c r="H1188" s="2" t="str">
        <f>INDEX(Δεδομένα!B$1:B$51,MATCH('2020'!G1188,Δεδομένα!A$1:A$51,0))</f>
        <v>ΠΕΛΛΟΠΟΝΗΣΟΥ</v>
      </c>
      <c r="I1188" s="8">
        <f>INDEX(Δεδομένα!E$1:E$13,MATCH('2020'!H1188,Δεδομένα!D$1:D$13,0))</f>
        <v>8</v>
      </c>
      <c r="J1188" s="1">
        <v>43881</v>
      </c>
      <c r="K1188" s="6" t="s">
        <v>157</v>
      </c>
      <c r="L1188" s="36" t="str">
        <f t="shared" si="72"/>
        <v>20/02/2020 18:10</v>
      </c>
      <c r="M1188" s="1">
        <v>43881</v>
      </c>
      <c r="N1188" s="6" t="s">
        <v>123</v>
      </c>
      <c r="O1188" s="36" t="str">
        <f t="shared" si="73"/>
        <v>20/02/2020 19:10</v>
      </c>
      <c r="P1188" s="46">
        <f t="shared" si="74"/>
        <v>4.1666666664241347E-2</v>
      </c>
      <c r="Q1188" s="48">
        <v>0</v>
      </c>
      <c r="R1188" s="47">
        <f t="shared" si="75"/>
        <v>59.99999999650754</v>
      </c>
      <c r="S1188" s="6" t="s">
        <v>393</v>
      </c>
      <c r="T1188" s="6" t="s">
        <v>812</v>
      </c>
      <c r="U1188" s="6" t="s">
        <v>2477</v>
      </c>
      <c r="V1188" s="6" t="s">
        <v>2477</v>
      </c>
      <c r="W1188" s="7">
        <v>0</v>
      </c>
      <c r="X1188" s="7">
        <v>0</v>
      </c>
      <c r="Y1188" s="7">
        <v>0</v>
      </c>
      <c r="Z1188" s="7">
        <v>0</v>
      </c>
      <c r="AA1188" s="7">
        <v>0</v>
      </c>
      <c r="AB1188" s="7">
        <v>0</v>
      </c>
      <c r="AC1188" s="7">
        <v>0</v>
      </c>
      <c r="AD1188" s="7">
        <v>0.1</v>
      </c>
      <c r="AE1188">
        <v>3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</row>
    <row r="1189" spans="1:44" x14ac:dyDescent="0.25">
      <c r="A1189">
        <v>1541426</v>
      </c>
      <c r="B1189">
        <v>728081</v>
      </c>
      <c r="C1189">
        <v>22.2446871727456</v>
      </c>
      <c r="D1189">
        <v>41.102275060154398</v>
      </c>
      <c r="E1189" s="68" t="s">
        <v>952</v>
      </c>
      <c r="F1189" s="8">
        <f>INDEX(Δεδομένα!$P:$P,MATCH('2020'!E1189,Δεδομένα!$O:$O,0))</f>
        <v>62</v>
      </c>
      <c r="G1189" s="6" t="s">
        <v>874</v>
      </c>
      <c r="H1189" s="2" t="str">
        <f>INDEX(Δεδομένα!B$1:B$51,MATCH('2020'!G1189,Δεδομένα!A$1:A$51,0))</f>
        <v>ΚΕΝΤΡΙΚΗΣ ΜΑΚΕΔΟΝΙΑΣ</v>
      </c>
      <c r="I1189" s="8">
        <f>INDEX(Δεδομένα!E$1:E$13,MATCH('2020'!H1189,Δεδομένα!D$1:D$13,0))</f>
        <v>3</v>
      </c>
      <c r="J1189" s="1">
        <v>43881</v>
      </c>
      <c r="K1189" s="6" t="s">
        <v>281</v>
      </c>
      <c r="L1189" s="36" t="str">
        <f t="shared" si="72"/>
        <v>20/02/2020 16:00</v>
      </c>
      <c r="M1189" s="1">
        <v>43881</v>
      </c>
      <c r="N1189" s="6" t="s">
        <v>207</v>
      </c>
      <c r="O1189" s="36" t="str">
        <f t="shared" si="73"/>
        <v>20/02/2020 18:00</v>
      </c>
      <c r="P1189" s="46">
        <f t="shared" si="74"/>
        <v>8.3333333335758653E-2</v>
      </c>
      <c r="Q1189" s="48">
        <v>0</v>
      </c>
      <c r="R1189" s="47">
        <f t="shared" si="75"/>
        <v>120.00000000349246</v>
      </c>
      <c r="S1189" s="6" t="s">
        <v>44</v>
      </c>
      <c r="T1189" s="6" t="s">
        <v>954</v>
      </c>
      <c r="U1189" s="6" t="s">
        <v>2755</v>
      </c>
      <c r="V1189" s="6" t="s">
        <v>2756</v>
      </c>
      <c r="W1189" s="7">
        <v>0</v>
      </c>
      <c r="X1189" s="7">
        <v>0</v>
      </c>
      <c r="Y1189" s="7">
        <v>0</v>
      </c>
      <c r="Z1189" s="7">
        <v>0</v>
      </c>
      <c r="AA1189" s="7">
        <v>0.02</v>
      </c>
      <c r="AB1189" s="7">
        <v>0</v>
      </c>
      <c r="AC1189" s="7">
        <v>0</v>
      </c>
      <c r="AD1189" s="7">
        <v>0</v>
      </c>
      <c r="AE1189">
        <v>2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</row>
    <row r="1190" spans="1:44" x14ac:dyDescent="0.25">
      <c r="A1190">
        <v>1545743</v>
      </c>
      <c r="B1190">
        <v>728075</v>
      </c>
      <c r="C1190">
        <v>22.6034728519715</v>
      </c>
      <c r="D1190">
        <v>40.997614398920199</v>
      </c>
      <c r="E1190" s="68" t="s">
        <v>868</v>
      </c>
      <c r="F1190" s="8">
        <f>INDEX(Δεδομένα!$P:$P,MATCH('2020'!E1190,Δεδομένα!$O:$O,0))</f>
        <v>223</v>
      </c>
      <c r="G1190" s="6" t="s">
        <v>869</v>
      </c>
      <c r="H1190" s="2" t="str">
        <f>INDEX(Δεδομένα!B$1:B$51,MATCH('2020'!G1190,Δεδομένα!A$1:A$51,0))</f>
        <v>ΚΡΗΤΗΣ</v>
      </c>
      <c r="I1190" s="8">
        <f>INDEX(Δεδομένα!E$1:E$13,MATCH('2020'!H1190,Δεδομένα!D$1:D$13,0))</f>
        <v>12</v>
      </c>
      <c r="J1190" s="1">
        <v>43881</v>
      </c>
      <c r="K1190" s="6" t="s">
        <v>156</v>
      </c>
      <c r="L1190" s="36" t="str">
        <f t="shared" si="72"/>
        <v>20/02/2020 17:30</v>
      </c>
      <c r="M1190" s="1">
        <v>43881</v>
      </c>
      <c r="N1190" s="6" t="s">
        <v>310</v>
      </c>
      <c r="O1190" s="36" t="str">
        <f t="shared" si="73"/>
        <v>20/02/2020 18:15</v>
      </c>
      <c r="P1190" s="46">
        <f t="shared" si="74"/>
        <v>3.125E-2</v>
      </c>
      <c r="Q1190" s="48">
        <v>0</v>
      </c>
      <c r="R1190" s="47">
        <f t="shared" si="75"/>
        <v>45</v>
      </c>
      <c r="S1190" s="6" t="s">
        <v>1342</v>
      </c>
      <c r="T1190" s="6" t="s">
        <v>870</v>
      </c>
      <c r="U1190" s="6" t="s">
        <v>2753</v>
      </c>
      <c r="V1190" s="6" t="s">
        <v>2754</v>
      </c>
      <c r="W1190" s="7">
        <v>0</v>
      </c>
      <c r="X1190" s="7">
        <v>0</v>
      </c>
      <c r="Y1190" s="7">
        <v>0</v>
      </c>
      <c r="Z1190" s="7">
        <v>0.1</v>
      </c>
      <c r="AA1190" s="7">
        <v>0</v>
      </c>
      <c r="AB1190" s="7">
        <v>0</v>
      </c>
      <c r="AC1190" s="7">
        <v>0</v>
      </c>
      <c r="AD1190" s="7">
        <v>0</v>
      </c>
      <c r="AE1190">
        <v>2</v>
      </c>
      <c r="AF1190">
        <v>0</v>
      </c>
      <c r="AG1190">
        <v>0</v>
      </c>
      <c r="AH1190">
        <v>0</v>
      </c>
      <c r="AI1190">
        <v>0</v>
      </c>
      <c r="AJ1190">
        <v>1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</row>
    <row r="1191" spans="1:44" x14ac:dyDescent="0.25">
      <c r="A1191">
        <v>1546535</v>
      </c>
      <c r="B1191">
        <v>728016</v>
      </c>
      <c r="C1191">
        <v>25.396563805439399</v>
      </c>
      <c r="D1191">
        <v>41.106340700946902</v>
      </c>
      <c r="E1191" s="68" t="s">
        <v>946</v>
      </c>
      <c r="F1191" s="8">
        <f>INDEX(Δεδομένα!$P:$P,MATCH('2020'!E1191,Δεδομένα!$O:$O,0))</f>
        <v>19</v>
      </c>
      <c r="G1191" s="6" t="s">
        <v>64</v>
      </c>
      <c r="H1191" s="2" t="str">
        <f>INDEX(Δεδομένα!B$1:B$51,MATCH('2020'!G1191,Δεδομένα!A$1:A$51,0))</f>
        <v>ΑΝΑΤΟΛΙΚΗΣ ΜΑΚΕΔΟΝΙΑΣ ΚΑΙ ΘΡΑΚΗΣ</v>
      </c>
      <c r="I1191" s="8">
        <f>INDEX(Δεδομένα!E$1:E$13,MATCH('2020'!H1191,Δεδομένα!D$1:D$13,0))</f>
        <v>2</v>
      </c>
      <c r="J1191" s="1">
        <v>43881</v>
      </c>
      <c r="K1191" s="6" t="s">
        <v>1548</v>
      </c>
      <c r="L1191" s="36" t="str">
        <f t="shared" si="72"/>
        <v>20/02/2020 11:57</v>
      </c>
      <c r="M1191" s="1">
        <v>43881</v>
      </c>
      <c r="N1191" s="6" t="s">
        <v>611</v>
      </c>
      <c r="O1191" s="36" t="str">
        <f t="shared" si="73"/>
        <v>20/02/2020 12:15</v>
      </c>
      <c r="P1191" s="46">
        <f t="shared" si="74"/>
        <v>1.2499999997089617E-2</v>
      </c>
      <c r="Q1191" s="48">
        <v>0</v>
      </c>
      <c r="R1191" s="47">
        <f t="shared" si="75"/>
        <v>17.999999995809048</v>
      </c>
      <c r="S1191" s="6" t="s">
        <v>44</v>
      </c>
      <c r="T1191" s="6" t="s">
        <v>948</v>
      </c>
      <c r="U1191" s="6" t="s">
        <v>44</v>
      </c>
      <c r="V1191" s="6" t="s">
        <v>2749</v>
      </c>
      <c r="W1191" s="7">
        <v>0</v>
      </c>
      <c r="X1191" s="7">
        <v>0</v>
      </c>
      <c r="Y1191" s="7">
        <v>0</v>
      </c>
      <c r="Z1191" s="7">
        <v>0.05</v>
      </c>
      <c r="AA1191" s="7">
        <v>0</v>
      </c>
      <c r="AB1191" s="7">
        <v>0</v>
      </c>
      <c r="AC1191" s="7">
        <v>0</v>
      </c>
      <c r="AD1191" s="7">
        <v>0</v>
      </c>
      <c r="AE1191">
        <v>2</v>
      </c>
      <c r="AF1191">
        <v>0</v>
      </c>
      <c r="AG1191">
        <v>0</v>
      </c>
      <c r="AH1191">
        <v>0</v>
      </c>
      <c r="AI1191">
        <v>0</v>
      </c>
      <c r="AJ1191">
        <v>1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</row>
    <row r="1192" spans="1:44" x14ac:dyDescent="0.25">
      <c r="A1192">
        <v>1542848</v>
      </c>
      <c r="B1192">
        <v>728259</v>
      </c>
      <c r="C1192">
        <v>26.2986757088429</v>
      </c>
      <c r="D1192">
        <v>41.011439610141402</v>
      </c>
      <c r="E1192" s="68" t="s">
        <v>147</v>
      </c>
      <c r="F1192" s="8">
        <f>INDEX(Δεδομένα!$P:$P,MATCH('2020'!E1192,Δεδομένα!$O:$O,0))</f>
        <v>33</v>
      </c>
      <c r="G1192" s="6" t="s">
        <v>148</v>
      </c>
      <c r="H1192" s="2" t="str">
        <f>INDEX(Δεδομένα!B$1:B$51,MATCH('2020'!G1192,Δεδομένα!A$1:A$51,0))</f>
        <v>ΑΝΑΤΟΛΙΚΗΣ ΜΑΚΕΔΟΝΙΑΣ ΚΑΙ ΘΡΑΚΗΣ</v>
      </c>
      <c r="I1192" s="8">
        <f>INDEX(Δεδομένα!E$1:E$13,MATCH('2020'!H1192,Δεδομένα!D$1:D$13,0))</f>
        <v>2</v>
      </c>
      <c r="J1192" s="1">
        <v>43882</v>
      </c>
      <c r="K1192" s="6" t="s">
        <v>265</v>
      </c>
      <c r="L1192" s="36" t="str">
        <f t="shared" si="72"/>
        <v>21/02/2020 12:29</v>
      </c>
      <c r="M1192" s="1">
        <v>43883</v>
      </c>
      <c r="N1192" s="6" t="s">
        <v>2276</v>
      </c>
      <c r="O1192" s="36" t="str">
        <f t="shared" si="73"/>
        <v>22/02/2020 07:35</v>
      </c>
      <c r="P1192" s="46">
        <f t="shared" si="74"/>
        <v>0.79583333332993789</v>
      </c>
      <c r="Q1192" s="48">
        <v>0</v>
      </c>
      <c r="R1192" s="47">
        <f t="shared" si="75"/>
        <v>1145.9999999951106</v>
      </c>
      <c r="S1192" s="6" t="s">
        <v>151</v>
      </c>
      <c r="T1192" s="6" t="s">
        <v>150</v>
      </c>
      <c r="U1192" s="6" t="s">
        <v>44</v>
      </c>
      <c r="V1192" s="6" t="s">
        <v>164</v>
      </c>
      <c r="W1192" s="7">
        <v>0</v>
      </c>
      <c r="X1192" s="7">
        <v>0</v>
      </c>
      <c r="Y1192" s="7">
        <v>0</v>
      </c>
      <c r="Z1192" s="7">
        <v>0</v>
      </c>
      <c r="AA1192" s="7">
        <v>250</v>
      </c>
      <c r="AB1192" s="7">
        <v>0</v>
      </c>
      <c r="AC1192" s="7">
        <v>0</v>
      </c>
      <c r="AD1192" s="7">
        <v>0</v>
      </c>
      <c r="AE1192">
        <v>5</v>
      </c>
      <c r="AF1192">
        <v>0</v>
      </c>
      <c r="AG1192">
        <v>0</v>
      </c>
      <c r="AH1192">
        <v>0</v>
      </c>
      <c r="AI1192">
        <v>0</v>
      </c>
      <c r="AJ1192">
        <v>2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</row>
    <row r="1193" spans="1:44" x14ac:dyDescent="0.25">
      <c r="A1193">
        <v>1542778</v>
      </c>
      <c r="B1193">
        <v>728333</v>
      </c>
      <c r="C1193">
        <v>26.378697108660901</v>
      </c>
      <c r="D1193">
        <v>41.452998519045103</v>
      </c>
      <c r="E1193" s="68" t="s">
        <v>856</v>
      </c>
      <c r="F1193" s="8">
        <f>INDEX(Δεδομένα!$P:$P,MATCH('2020'!E1193,Δεδομένα!$O:$O,0))</f>
        <v>37</v>
      </c>
      <c r="G1193" s="6" t="s">
        <v>148</v>
      </c>
      <c r="H1193" s="2" t="str">
        <f>INDEX(Δεδομένα!B$1:B$51,MATCH('2020'!G1193,Δεδομένα!A$1:A$51,0))</f>
        <v>ΑΝΑΤΟΛΙΚΗΣ ΜΑΚΕΔΟΝΙΑΣ ΚΑΙ ΘΡΑΚΗΣ</v>
      </c>
      <c r="I1193" s="8">
        <f>INDEX(Δεδομένα!E$1:E$13,MATCH('2020'!H1193,Δεδομένα!D$1:D$13,0))</f>
        <v>2</v>
      </c>
      <c r="J1193" s="1">
        <v>43882</v>
      </c>
      <c r="K1193" s="6" t="s">
        <v>2128</v>
      </c>
      <c r="L1193" s="36" t="str">
        <f t="shared" si="72"/>
        <v>21/02/2020 18:34</v>
      </c>
      <c r="M1193" s="1">
        <v>43882</v>
      </c>
      <c r="N1193" s="6" t="s">
        <v>760</v>
      </c>
      <c r="O1193" s="36" t="str">
        <f t="shared" si="73"/>
        <v>21/02/2020 19:24</v>
      </c>
      <c r="P1193" s="46">
        <f t="shared" si="74"/>
        <v>3.4722222226264421E-2</v>
      </c>
      <c r="Q1193" s="48">
        <v>0</v>
      </c>
      <c r="R1193" s="47">
        <f t="shared" si="75"/>
        <v>50.000000005820766</v>
      </c>
      <c r="S1193" s="6" t="s">
        <v>963</v>
      </c>
      <c r="T1193" s="6" t="s">
        <v>859</v>
      </c>
      <c r="U1193" s="6" t="s">
        <v>2768</v>
      </c>
      <c r="V1193" s="6" t="s">
        <v>2769</v>
      </c>
      <c r="W1193" s="7">
        <v>0</v>
      </c>
      <c r="X1193" s="7">
        <v>0</v>
      </c>
      <c r="Y1193" s="7">
        <v>0</v>
      </c>
      <c r="Z1193" s="7">
        <v>0.1</v>
      </c>
      <c r="AA1193" s="7">
        <v>0</v>
      </c>
      <c r="AB1193" s="7">
        <v>0</v>
      </c>
      <c r="AC1193" s="7">
        <v>0</v>
      </c>
      <c r="AD1193" s="7">
        <v>0</v>
      </c>
      <c r="AE1193">
        <v>2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</row>
    <row r="1194" spans="1:44" x14ac:dyDescent="0.25">
      <c r="A1194">
        <v>1542612</v>
      </c>
      <c r="B1194">
        <v>728235</v>
      </c>
      <c r="C1194">
        <v>23.0403883091819</v>
      </c>
      <c r="D1194">
        <v>38.9014045800727</v>
      </c>
      <c r="E1194" s="68" t="s">
        <v>466</v>
      </c>
      <c r="F1194" s="8">
        <f>INDEX(Δεδομένα!$P:$P,MATCH('2020'!E1194,Δεδομένα!$O:$O,0))</f>
        <v>184</v>
      </c>
      <c r="G1194" s="6" t="s">
        <v>439</v>
      </c>
      <c r="H1194" s="2" t="str">
        <f>INDEX(Δεδομένα!B$1:B$51,MATCH('2020'!G1194,Δεδομένα!A$1:A$51,0))</f>
        <v>ΣΤΕΡΕΑΣ ΕΛΛΑΔΟΣ</v>
      </c>
      <c r="I1194" s="8">
        <f>INDEX(Δεδομένα!E$1:E$13,MATCH('2020'!H1194,Δεδομένα!D$1:D$13,0))</f>
        <v>9</v>
      </c>
      <c r="J1194" s="1">
        <v>43882</v>
      </c>
      <c r="K1194" s="6" t="s">
        <v>1854</v>
      </c>
      <c r="L1194" s="36" t="str">
        <f t="shared" si="72"/>
        <v>21/02/2020 10:04</v>
      </c>
      <c r="M1194" s="1">
        <v>43882</v>
      </c>
      <c r="N1194" s="6" t="s">
        <v>2727</v>
      </c>
      <c r="O1194" s="36" t="str">
        <f t="shared" si="73"/>
        <v>21/02/2020 14:01</v>
      </c>
      <c r="P1194" s="46">
        <f t="shared" si="74"/>
        <v>0.16458333333139308</v>
      </c>
      <c r="Q1194" s="48">
        <v>0</v>
      </c>
      <c r="R1194" s="47">
        <f t="shared" si="75"/>
        <v>236.99999999720603</v>
      </c>
      <c r="S1194" s="6" t="s">
        <v>469</v>
      </c>
      <c r="T1194" s="6" t="s">
        <v>470</v>
      </c>
      <c r="U1194" s="6" t="s">
        <v>44</v>
      </c>
      <c r="V1194" s="6" t="s">
        <v>2760</v>
      </c>
      <c r="W1194" s="7">
        <v>0</v>
      </c>
      <c r="X1194" s="7">
        <v>0</v>
      </c>
      <c r="Y1194" s="7">
        <v>0</v>
      </c>
      <c r="Z1194" s="7">
        <v>0</v>
      </c>
      <c r="AA1194" s="7">
        <v>0</v>
      </c>
      <c r="AB1194" s="7">
        <v>0</v>
      </c>
      <c r="AC1194" s="7">
        <v>0.03</v>
      </c>
      <c r="AD1194" s="7">
        <v>0</v>
      </c>
      <c r="AE1194">
        <v>6</v>
      </c>
      <c r="AF1194">
        <v>0</v>
      </c>
      <c r="AG1194">
        <v>0</v>
      </c>
      <c r="AH1194">
        <v>0</v>
      </c>
      <c r="AI1194">
        <v>1</v>
      </c>
      <c r="AJ1194">
        <v>3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</row>
    <row r="1195" spans="1:44" x14ac:dyDescent="0.25">
      <c r="A1195">
        <v>1542775</v>
      </c>
      <c r="B1195">
        <v>728347</v>
      </c>
      <c r="C1195">
        <v>20.8887374681713</v>
      </c>
      <c r="D1195">
        <v>37.810284024671397</v>
      </c>
      <c r="E1195" s="68" t="s">
        <v>1599</v>
      </c>
      <c r="F1195" s="8">
        <f>INDEX(Δεδομένα!$P:$P,MATCH('2020'!E1195,Δεδομένα!$O:$O,0))</f>
        <v>238</v>
      </c>
      <c r="G1195" s="6" t="s">
        <v>1600</v>
      </c>
      <c r="H1195" s="2" t="str">
        <f>INDEX(Δεδομένα!B$1:B$51,MATCH('2020'!G1195,Δεδομένα!A$1:A$51,0))</f>
        <v>ΙΟΝΙΩΝ ΝΗΣΩΝ</v>
      </c>
      <c r="I1195" s="8">
        <f>INDEX(Δεδομένα!E$1:E$13,MATCH('2020'!H1195,Δεδομένα!D$1:D$13,0))</f>
        <v>13</v>
      </c>
      <c r="J1195" s="1">
        <v>43882</v>
      </c>
      <c r="K1195" s="6" t="s">
        <v>263</v>
      </c>
      <c r="L1195" s="36" t="str">
        <f t="shared" si="72"/>
        <v>21/02/2020 18:35</v>
      </c>
      <c r="M1195" s="1">
        <v>43882</v>
      </c>
      <c r="N1195" s="6" t="s">
        <v>700</v>
      </c>
      <c r="O1195" s="36" t="str">
        <f t="shared" si="73"/>
        <v>21/02/2020 19:45</v>
      </c>
      <c r="P1195" s="46">
        <f t="shared" si="74"/>
        <v>4.8611111109494232E-2</v>
      </c>
      <c r="Q1195" s="48">
        <v>0</v>
      </c>
      <c r="R1195" s="47">
        <f t="shared" si="75"/>
        <v>69.999999997671694</v>
      </c>
      <c r="S1195" s="6" t="s">
        <v>44</v>
      </c>
      <c r="T1195" s="6" t="s">
        <v>1601</v>
      </c>
      <c r="U1195" s="6" t="s">
        <v>44</v>
      </c>
      <c r="V1195" s="6" t="s">
        <v>2773</v>
      </c>
      <c r="W1195" s="7">
        <v>0</v>
      </c>
      <c r="X1195" s="7">
        <v>0</v>
      </c>
      <c r="Y1195" s="7">
        <v>0</v>
      </c>
      <c r="Z1195" s="7">
        <v>0</v>
      </c>
      <c r="AA1195" s="7">
        <v>0</v>
      </c>
      <c r="AB1195" s="7">
        <v>0.01</v>
      </c>
      <c r="AC1195" s="7">
        <v>0</v>
      </c>
      <c r="AD1195" s="7">
        <v>0</v>
      </c>
      <c r="AE1195">
        <v>2</v>
      </c>
      <c r="AF1195">
        <v>0</v>
      </c>
      <c r="AG1195">
        <v>0</v>
      </c>
      <c r="AH1195">
        <v>0</v>
      </c>
      <c r="AI1195">
        <v>0</v>
      </c>
      <c r="AJ1195">
        <v>1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</row>
    <row r="1196" spans="1:44" x14ac:dyDescent="0.25">
      <c r="A1196">
        <v>1543982</v>
      </c>
      <c r="B1196">
        <v>728304</v>
      </c>
      <c r="C1196">
        <v>21.369980653201701</v>
      </c>
      <c r="D1196">
        <v>38.038584687593698</v>
      </c>
      <c r="E1196" s="68" t="s">
        <v>900</v>
      </c>
      <c r="F1196" s="8">
        <f>INDEX(Δεδομένα!$P:$P,MATCH('2020'!E1196,Δεδομένα!$O:$O,0))</f>
        <v>136</v>
      </c>
      <c r="G1196" s="6" t="s">
        <v>357</v>
      </c>
      <c r="H1196" s="2" t="str">
        <f>INDEX(Δεδομένα!B$1:B$51,MATCH('2020'!G1196,Δεδομένα!A$1:A$51,0))</f>
        <v>ΔΥΤΙΚΗΣ ΕΛΛΑΔΟΣ</v>
      </c>
      <c r="I1196" s="8">
        <f>INDEX(Δεδομένα!E$1:E$13,MATCH('2020'!H1196,Δεδομένα!D$1:D$13,0))</f>
        <v>7</v>
      </c>
      <c r="J1196" s="1">
        <v>43882</v>
      </c>
      <c r="K1196" s="6" t="s">
        <v>542</v>
      </c>
      <c r="L1196" s="36" t="str">
        <f t="shared" si="72"/>
        <v>21/02/2020 14:30</v>
      </c>
      <c r="M1196" s="1">
        <v>43882</v>
      </c>
      <c r="N1196" s="6" t="s">
        <v>504</v>
      </c>
      <c r="O1196" s="36" t="str">
        <f t="shared" si="73"/>
        <v>21/02/2020 15:50</v>
      </c>
      <c r="P1196" s="46">
        <f t="shared" si="74"/>
        <v>5.5555555554747116E-2</v>
      </c>
      <c r="Q1196" s="48">
        <v>0</v>
      </c>
      <c r="R1196" s="47">
        <f t="shared" si="75"/>
        <v>79.999999998835847</v>
      </c>
      <c r="S1196" s="6" t="s">
        <v>44</v>
      </c>
      <c r="T1196" s="6" t="s">
        <v>1058</v>
      </c>
      <c r="U1196" s="6" t="s">
        <v>1059</v>
      </c>
      <c r="V1196" s="6" t="s">
        <v>1059</v>
      </c>
      <c r="W1196" s="7">
        <v>0</v>
      </c>
      <c r="X1196" s="7">
        <v>0</v>
      </c>
      <c r="Y1196" s="7">
        <v>0</v>
      </c>
      <c r="Z1196" s="7">
        <v>0</v>
      </c>
      <c r="AA1196" s="7">
        <v>1</v>
      </c>
      <c r="AB1196" s="7">
        <v>0</v>
      </c>
      <c r="AC1196" s="7">
        <v>0</v>
      </c>
      <c r="AD1196" s="7">
        <v>0</v>
      </c>
      <c r="AE1196">
        <v>2</v>
      </c>
      <c r="AF1196">
        <v>0</v>
      </c>
      <c r="AG1196">
        <v>0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</row>
    <row r="1197" spans="1:44" x14ac:dyDescent="0.25">
      <c r="A1197">
        <v>1542621</v>
      </c>
      <c r="B1197">
        <v>728314</v>
      </c>
      <c r="C1197">
        <v>22.263730511560698</v>
      </c>
      <c r="D1197">
        <v>40.504788069810601</v>
      </c>
      <c r="E1197" s="68" t="s">
        <v>852</v>
      </c>
      <c r="F1197" s="8">
        <f>INDEX(Δεδομένα!$P:$P,MATCH('2020'!E1197,Δεδομένα!$O:$O,0))</f>
        <v>63</v>
      </c>
      <c r="G1197" s="6" t="s">
        <v>238</v>
      </c>
      <c r="H1197" s="2" t="str">
        <f>INDEX(Δεδομένα!B$1:B$51,MATCH('2020'!G1197,Δεδομένα!A$1:A$51,0))</f>
        <v>ΚΕΝΤΡΙΚΗΣ ΜΑΚΕΔΟΝΙΑΣ</v>
      </c>
      <c r="I1197" s="8">
        <f>INDEX(Δεδομένα!E$1:E$13,MATCH('2020'!H1197,Δεδομένα!D$1:D$13,0))</f>
        <v>3</v>
      </c>
      <c r="J1197" s="1">
        <v>43882</v>
      </c>
      <c r="K1197" s="6" t="s">
        <v>104</v>
      </c>
      <c r="L1197" s="36" t="str">
        <f t="shared" si="72"/>
        <v>21/02/2020 15:30</v>
      </c>
      <c r="M1197" s="1">
        <v>43882</v>
      </c>
      <c r="N1197" s="6" t="s">
        <v>209</v>
      </c>
      <c r="O1197" s="36" t="str">
        <f t="shared" si="73"/>
        <v>21/02/2020 18:30</v>
      </c>
      <c r="P1197" s="46">
        <f t="shared" si="74"/>
        <v>0.125</v>
      </c>
      <c r="Q1197" s="48">
        <v>0</v>
      </c>
      <c r="R1197" s="47">
        <f t="shared" si="75"/>
        <v>180</v>
      </c>
      <c r="S1197" s="6" t="s">
        <v>897</v>
      </c>
      <c r="T1197" s="6" t="s">
        <v>853</v>
      </c>
      <c r="U1197" s="6" t="s">
        <v>2765</v>
      </c>
      <c r="V1197" s="6" t="s">
        <v>2766</v>
      </c>
      <c r="W1197" s="7">
        <v>0</v>
      </c>
      <c r="X1197" s="7">
        <v>0</v>
      </c>
      <c r="Y1197" s="7">
        <v>0</v>
      </c>
      <c r="Z1197" s="7">
        <v>0.5</v>
      </c>
      <c r="AA1197" s="7">
        <v>0</v>
      </c>
      <c r="AB1197" s="7">
        <v>0</v>
      </c>
      <c r="AC1197" s="7">
        <v>0</v>
      </c>
      <c r="AD1197" s="7">
        <v>0</v>
      </c>
      <c r="AE1197">
        <v>5</v>
      </c>
      <c r="AF1197">
        <v>0</v>
      </c>
      <c r="AG1197">
        <v>0</v>
      </c>
      <c r="AH1197">
        <v>0</v>
      </c>
      <c r="AI1197">
        <v>1</v>
      </c>
      <c r="AJ1197">
        <v>2</v>
      </c>
      <c r="AK1197">
        <v>0</v>
      </c>
      <c r="AL1197">
        <v>0</v>
      </c>
      <c r="AM1197">
        <v>1</v>
      </c>
      <c r="AN1197">
        <v>0</v>
      </c>
      <c r="AO1197">
        <v>0</v>
      </c>
      <c r="AP1197">
        <v>0</v>
      </c>
      <c r="AQ1197">
        <v>0</v>
      </c>
      <c r="AR1197">
        <v>0</v>
      </c>
    </row>
    <row r="1198" spans="1:44" x14ac:dyDescent="0.25">
      <c r="A1198">
        <v>1542591</v>
      </c>
      <c r="B1198">
        <v>728332</v>
      </c>
      <c r="C1198">
        <v>24.682847462687899</v>
      </c>
      <c r="D1198">
        <v>40.990632911033799</v>
      </c>
      <c r="E1198" s="68" t="s">
        <v>919</v>
      </c>
      <c r="F1198" s="8">
        <f>INDEX(Δεδομένα!$P:$P,MATCH('2020'!E1198,Δεδομένα!$O:$O,0))</f>
        <v>26</v>
      </c>
      <c r="G1198" s="6" t="s">
        <v>77</v>
      </c>
      <c r="H1198" s="2" t="str">
        <f>INDEX(Δεδομένα!B$1:B$51,MATCH('2020'!G1198,Δεδομένα!A$1:A$51,0))</f>
        <v>ΑΝΑΤΟΛΙΚΗΣ ΜΑΚΕΔΟΝΙΑΣ ΚΑΙ ΘΡΑΚΗΣ</v>
      </c>
      <c r="I1198" s="8">
        <f>INDEX(Δεδομένα!E$1:E$13,MATCH('2020'!H1198,Δεδομένα!D$1:D$13,0))</f>
        <v>2</v>
      </c>
      <c r="J1198" s="1">
        <v>43882</v>
      </c>
      <c r="K1198" s="6" t="s">
        <v>209</v>
      </c>
      <c r="L1198" s="36" t="str">
        <f t="shared" si="72"/>
        <v>21/02/2020 18:30</v>
      </c>
      <c r="M1198" s="1">
        <v>43882</v>
      </c>
      <c r="N1198" s="6" t="s">
        <v>142</v>
      </c>
      <c r="O1198" s="36" t="str">
        <f t="shared" si="73"/>
        <v>21/02/2020 19:20</v>
      </c>
      <c r="P1198" s="46">
        <f t="shared" si="74"/>
        <v>3.4722222218988463E-2</v>
      </c>
      <c r="Q1198" s="48">
        <v>0</v>
      </c>
      <c r="R1198" s="47">
        <f t="shared" si="75"/>
        <v>49.999999995343387</v>
      </c>
      <c r="S1198" s="6" t="s">
        <v>44</v>
      </c>
      <c r="T1198" s="6" t="s">
        <v>921</v>
      </c>
      <c r="U1198" s="6" t="s">
        <v>44</v>
      </c>
      <c r="V1198" s="6" t="s">
        <v>922</v>
      </c>
      <c r="W1198" s="7">
        <v>0</v>
      </c>
      <c r="X1198" s="7">
        <v>0</v>
      </c>
      <c r="Y1198" s="7">
        <v>0</v>
      </c>
      <c r="Z1198" s="7">
        <v>0</v>
      </c>
      <c r="AA1198" s="7">
        <v>0.2</v>
      </c>
      <c r="AB1198" s="7">
        <v>0</v>
      </c>
      <c r="AC1198" s="7">
        <v>0</v>
      </c>
      <c r="AD1198" s="7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</row>
    <row r="1199" spans="1:44" x14ac:dyDescent="0.25">
      <c r="A1199">
        <v>1542720</v>
      </c>
      <c r="B1199">
        <v>728315</v>
      </c>
      <c r="C1199">
        <v>21.146252888770999</v>
      </c>
      <c r="D1199">
        <v>40.547576838995298</v>
      </c>
      <c r="E1199" s="68" t="s">
        <v>1259</v>
      </c>
      <c r="F1199" s="8">
        <f>INDEX(Δεδομένα!$P:$P,MATCH('2020'!E1199,Δεδομένα!$O:$O,0))</f>
        <v>75</v>
      </c>
      <c r="G1199" s="6" t="s">
        <v>1063</v>
      </c>
      <c r="H1199" s="2" t="str">
        <f>INDEX(Δεδομένα!B$1:B$51,MATCH('2020'!G1199,Δεδομένα!A$1:A$51,0))</f>
        <v>ΔΥΤΙΚΗΣ ΜΑΚΕΔΟΝΙΑΣ</v>
      </c>
      <c r="I1199" s="8">
        <f>INDEX(Δεδομένα!E$1:E$13,MATCH('2020'!H1199,Δεδομένα!D$1:D$13,0))</f>
        <v>4</v>
      </c>
      <c r="J1199" s="1">
        <v>43882</v>
      </c>
      <c r="K1199" s="6" t="s">
        <v>153</v>
      </c>
      <c r="L1199" s="36" t="str">
        <f t="shared" si="72"/>
        <v>21/02/2020 16:15</v>
      </c>
      <c r="M1199" s="1">
        <v>43882</v>
      </c>
      <c r="N1199" s="6" t="s">
        <v>540</v>
      </c>
      <c r="O1199" s="36" t="str">
        <f t="shared" si="73"/>
        <v>21/02/2020 17:15</v>
      </c>
      <c r="P1199" s="46">
        <f t="shared" si="74"/>
        <v>4.1666666664241347E-2</v>
      </c>
      <c r="Q1199" s="48">
        <v>0</v>
      </c>
      <c r="R1199" s="47">
        <f t="shared" si="75"/>
        <v>59.99999999650754</v>
      </c>
      <c r="S1199" s="6" t="s">
        <v>1260</v>
      </c>
      <c r="T1199" s="6" t="s">
        <v>1261</v>
      </c>
      <c r="U1199" s="6" t="s">
        <v>2277</v>
      </c>
      <c r="V1199" s="6" t="s">
        <v>2767</v>
      </c>
      <c r="W1199" s="7">
        <v>0</v>
      </c>
      <c r="X1199" s="7">
        <v>0</v>
      </c>
      <c r="Y1199" s="7">
        <v>0</v>
      </c>
      <c r="Z1199" s="7">
        <v>0.2</v>
      </c>
      <c r="AA1199" s="7">
        <v>0</v>
      </c>
      <c r="AB1199" s="7">
        <v>0</v>
      </c>
      <c r="AC1199" s="7">
        <v>0</v>
      </c>
      <c r="AD1199" s="7">
        <v>0</v>
      </c>
      <c r="AE1199">
        <v>3</v>
      </c>
      <c r="AF1199">
        <v>0</v>
      </c>
      <c r="AG1199">
        <v>0</v>
      </c>
      <c r="AH1199">
        <v>0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</row>
    <row r="1200" spans="1:44" x14ac:dyDescent="0.25">
      <c r="A1200">
        <v>1542559</v>
      </c>
      <c r="B1200">
        <v>728345</v>
      </c>
      <c r="C1200">
        <v>23.058808666885501</v>
      </c>
      <c r="D1200">
        <v>41.0312122268422</v>
      </c>
      <c r="E1200" s="68" t="s">
        <v>1084</v>
      </c>
      <c r="F1200" s="8">
        <f>INDEX(Δεδομένα!$P:$P,MATCH('2020'!E1200,Δεδομένα!$O:$O,0))</f>
        <v>57</v>
      </c>
      <c r="G1200" s="6" t="s">
        <v>223</v>
      </c>
      <c r="H1200" s="2" t="str">
        <f>INDEX(Δεδομένα!B$1:B$51,MATCH('2020'!G1200,Δεδομένα!A$1:A$51,0))</f>
        <v>ΚΕΝΤΡΙΚΗΣ ΜΑΚΕΔΟΝΙΑΣ</v>
      </c>
      <c r="I1200" s="8">
        <f>INDEX(Δεδομένα!E$1:E$13,MATCH('2020'!H1200,Δεδομένα!D$1:D$13,0))</f>
        <v>3</v>
      </c>
      <c r="J1200" s="1">
        <v>43882</v>
      </c>
      <c r="K1200" s="6" t="s">
        <v>234</v>
      </c>
      <c r="L1200" s="36" t="str">
        <f t="shared" si="72"/>
        <v>21/02/2020 19:05</v>
      </c>
      <c r="M1200" s="1">
        <v>43882</v>
      </c>
      <c r="N1200" s="6" t="s">
        <v>629</v>
      </c>
      <c r="O1200" s="36" t="str">
        <f t="shared" si="73"/>
        <v>21/02/2020 21:05</v>
      </c>
      <c r="P1200" s="46">
        <f t="shared" si="74"/>
        <v>8.3333333328482695E-2</v>
      </c>
      <c r="Q1200" s="48">
        <v>0</v>
      </c>
      <c r="R1200" s="47">
        <f t="shared" si="75"/>
        <v>119.99999999301508</v>
      </c>
      <c r="S1200" s="6" t="s">
        <v>44</v>
      </c>
      <c r="T1200" s="6" t="s">
        <v>1145</v>
      </c>
      <c r="U1200" s="6" t="s">
        <v>2771</v>
      </c>
      <c r="V1200" s="6" t="s">
        <v>2772</v>
      </c>
      <c r="W1200" s="7">
        <v>0</v>
      </c>
      <c r="X1200" s="7">
        <v>0</v>
      </c>
      <c r="Y1200" s="7">
        <v>0</v>
      </c>
      <c r="Z1200" s="7">
        <v>2</v>
      </c>
      <c r="AA1200" s="7">
        <v>0</v>
      </c>
      <c r="AB1200" s="7">
        <v>0</v>
      </c>
      <c r="AC1200" s="7">
        <v>0</v>
      </c>
      <c r="AD1200" s="7">
        <v>0</v>
      </c>
      <c r="AE1200">
        <v>3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</row>
    <row r="1201" spans="1:44" x14ac:dyDescent="0.25">
      <c r="A1201">
        <v>1542573</v>
      </c>
      <c r="B1201">
        <v>728276</v>
      </c>
      <c r="C1201">
        <v>22.049266116328599</v>
      </c>
      <c r="D1201">
        <v>39.7490739889612</v>
      </c>
      <c r="E1201" s="68" t="s">
        <v>1022</v>
      </c>
      <c r="F1201" s="8">
        <f>INDEX(Δεδομένα!$P:$P,MATCH('2020'!E1201,Δεδομένα!$O:$O,0))</f>
        <v>103</v>
      </c>
      <c r="G1201" s="6" t="s">
        <v>288</v>
      </c>
      <c r="H1201" s="2" t="str">
        <f>INDEX(Δεδομένα!B$1:B$51,MATCH('2020'!G1201,Δεδομένα!A$1:A$51,0))</f>
        <v>ΘΕΣΣΑΛΙΑΣ</v>
      </c>
      <c r="I1201" s="8">
        <f>INDEX(Δεδομένα!E$1:E$13,MATCH('2020'!H1201,Δεδομένα!D$1:D$13,0))</f>
        <v>6</v>
      </c>
      <c r="J1201" s="1">
        <v>43882</v>
      </c>
      <c r="K1201" s="6" t="s">
        <v>314</v>
      </c>
      <c r="L1201" s="36" t="str">
        <f t="shared" si="72"/>
        <v>21/02/2020 13:12</v>
      </c>
      <c r="M1201" s="1">
        <v>43882</v>
      </c>
      <c r="N1201" s="6" t="s">
        <v>159</v>
      </c>
      <c r="O1201" s="36" t="str">
        <f t="shared" si="73"/>
        <v>21/02/2020 14:05</v>
      </c>
      <c r="P1201" s="46">
        <f t="shared" si="74"/>
        <v>3.6805555551836733E-2</v>
      </c>
      <c r="Q1201" s="48">
        <v>0</v>
      </c>
      <c r="R1201" s="47">
        <f t="shared" si="75"/>
        <v>52.999999994644895</v>
      </c>
      <c r="S1201" s="6" t="s">
        <v>288</v>
      </c>
      <c r="T1201" s="6" t="s">
        <v>1026</v>
      </c>
      <c r="U1201" s="6" t="s">
        <v>44</v>
      </c>
      <c r="V1201" s="6" t="s">
        <v>2762</v>
      </c>
      <c r="W1201" s="7">
        <v>0</v>
      </c>
      <c r="X1201" s="7">
        <v>0.01</v>
      </c>
      <c r="Y1201" s="7">
        <v>0</v>
      </c>
      <c r="Z1201" s="7">
        <v>0</v>
      </c>
      <c r="AA1201" s="7">
        <v>0</v>
      </c>
      <c r="AB1201" s="7">
        <v>0</v>
      </c>
      <c r="AC1201" s="7">
        <v>0</v>
      </c>
      <c r="AD1201" s="7">
        <v>0</v>
      </c>
      <c r="AE1201">
        <v>2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</row>
    <row r="1202" spans="1:44" x14ac:dyDescent="0.25">
      <c r="A1202">
        <v>1543195</v>
      </c>
      <c r="B1202">
        <v>728311</v>
      </c>
      <c r="C1202">
        <v>24.9569928642441</v>
      </c>
      <c r="D1202">
        <v>41.127416823433698</v>
      </c>
      <c r="E1202" s="68" t="s">
        <v>120</v>
      </c>
      <c r="F1202" s="8">
        <f>INDEX(Δεδομένα!$P:$P,MATCH('2020'!E1202,Δεδομένα!$O:$O,0))</f>
        <v>30</v>
      </c>
      <c r="G1202" s="6" t="s">
        <v>121</v>
      </c>
      <c r="H1202" s="2" t="str">
        <f>INDEX(Δεδομένα!B$1:B$51,MATCH('2020'!G1202,Δεδομένα!A$1:A$51,0))</f>
        <v>ΑΝΑΤΟΛΙΚΗΣ ΜΑΚΕΔΟΝΙΑΣ ΚΑΙ ΘΡΑΚΗΣ</v>
      </c>
      <c r="I1202" s="8">
        <f>INDEX(Δεδομένα!E$1:E$13,MATCH('2020'!H1202,Δεδομένα!D$1:D$13,0))</f>
        <v>2</v>
      </c>
      <c r="J1202" s="1">
        <v>43882</v>
      </c>
      <c r="K1202" s="6" t="s">
        <v>703</v>
      </c>
      <c r="L1202" s="36" t="str">
        <f t="shared" si="72"/>
        <v>21/02/2020 15:55</v>
      </c>
      <c r="M1202" s="1">
        <v>43882</v>
      </c>
      <c r="N1202" s="6" t="s">
        <v>496</v>
      </c>
      <c r="O1202" s="36" t="str">
        <f t="shared" si="73"/>
        <v>21/02/2020 16:19</v>
      </c>
      <c r="P1202" s="46">
        <f t="shared" si="74"/>
        <v>1.6666666662786156E-2</v>
      </c>
      <c r="Q1202" s="48">
        <v>0</v>
      </c>
      <c r="R1202" s="47">
        <f t="shared" si="75"/>
        <v>23.999999994412065</v>
      </c>
      <c r="S1202" s="6" t="s">
        <v>121</v>
      </c>
      <c r="T1202" s="6" t="s">
        <v>1527</v>
      </c>
      <c r="U1202" s="6" t="s">
        <v>44</v>
      </c>
      <c r="V1202" s="6" t="s">
        <v>2764</v>
      </c>
      <c r="W1202" s="7">
        <v>0</v>
      </c>
      <c r="X1202" s="7">
        <v>0</v>
      </c>
      <c r="Y1202" s="7">
        <v>0</v>
      </c>
      <c r="Z1202" s="7">
        <v>0.3</v>
      </c>
      <c r="AA1202" s="7">
        <v>0</v>
      </c>
      <c r="AB1202" s="7">
        <v>0</v>
      </c>
      <c r="AC1202" s="7">
        <v>0</v>
      </c>
      <c r="AD1202" s="7">
        <v>0</v>
      </c>
      <c r="AE1202">
        <v>3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</row>
    <row r="1203" spans="1:44" x14ac:dyDescent="0.25">
      <c r="A1203">
        <v>1543198</v>
      </c>
      <c r="B1203">
        <v>728344</v>
      </c>
      <c r="C1203">
        <v>24.941143423689599</v>
      </c>
      <c r="D1203">
        <v>41.069041573598703</v>
      </c>
      <c r="E1203" s="68" t="s">
        <v>120</v>
      </c>
      <c r="F1203" s="8">
        <f>INDEX(Δεδομένα!$P:$P,MATCH('2020'!E1203,Δεδομένα!$O:$O,0))</f>
        <v>30</v>
      </c>
      <c r="G1203" s="6" t="s">
        <v>121</v>
      </c>
      <c r="H1203" s="2" t="str">
        <f>INDEX(Δεδομένα!B$1:B$51,MATCH('2020'!G1203,Δεδομένα!A$1:A$51,0))</f>
        <v>ΑΝΑΤΟΛΙΚΗΣ ΜΑΚΕΔΟΝΙΑΣ ΚΑΙ ΘΡΑΚΗΣ</v>
      </c>
      <c r="I1203" s="8">
        <f>INDEX(Δεδομένα!E$1:E$13,MATCH('2020'!H1203,Δεδομένα!D$1:D$13,0))</f>
        <v>2</v>
      </c>
      <c r="J1203" s="1">
        <v>43882</v>
      </c>
      <c r="K1203" s="6" t="s">
        <v>1529</v>
      </c>
      <c r="L1203" s="36" t="str">
        <f t="shared" si="72"/>
        <v>21/02/2020 18:58</v>
      </c>
      <c r="M1203" s="1">
        <v>43882</v>
      </c>
      <c r="N1203" s="6" t="s">
        <v>760</v>
      </c>
      <c r="O1203" s="36" t="str">
        <f t="shared" si="73"/>
        <v>21/02/2020 19:24</v>
      </c>
      <c r="P1203" s="46">
        <f t="shared" si="74"/>
        <v>1.8055555556202307E-2</v>
      </c>
      <c r="Q1203" s="48">
        <v>0</v>
      </c>
      <c r="R1203" s="47">
        <f t="shared" si="75"/>
        <v>26.000000000931323</v>
      </c>
      <c r="S1203" s="6" t="s">
        <v>121</v>
      </c>
      <c r="T1203" s="6" t="s">
        <v>129</v>
      </c>
      <c r="U1203" s="6" t="s">
        <v>44</v>
      </c>
      <c r="V1203" s="6" t="s">
        <v>2770</v>
      </c>
      <c r="W1203" s="7">
        <v>0</v>
      </c>
      <c r="X1203" s="7">
        <v>0</v>
      </c>
      <c r="Y1203" s="7">
        <v>0</v>
      </c>
      <c r="Z1203" s="7">
        <v>0.03</v>
      </c>
      <c r="AA1203" s="7">
        <v>0</v>
      </c>
      <c r="AB1203" s="7">
        <v>0</v>
      </c>
      <c r="AC1203" s="7">
        <v>0</v>
      </c>
      <c r="AD1203" s="7">
        <v>0</v>
      </c>
      <c r="AE1203">
        <v>2</v>
      </c>
      <c r="AF1203">
        <v>0</v>
      </c>
      <c r="AG1203">
        <v>0</v>
      </c>
      <c r="AH1203">
        <v>0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</row>
    <row r="1204" spans="1:44" x14ac:dyDescent="0.25">
      <c r="A1204">
        <v>1546934</v>
      </c>
      <c r="B1204">
        <v>728291</v>
      </c>
      <c r="C1204">
        <v>25.688066786710898</v>
      </c>
      <c r="D1204">
        <v>41.033696741544297</v>
      </c>
      <c r="E1204" s="68" t="s">
        <v>1219</v>
      </c>
      <c r="F1204" s="8">
        <f>INDEX(Δεδομένα!$P:$P,MATCH('2020'!E1204,Δεδομένα!$O:$O,0))</f>
        <v>20</v>
      </c>
      <c r="G1204" s="6" t="s">
        <v>64</v>
      </c>
      <c r="H1204" s="2" t="str">
        <f>INDEX(Δεδομένα!B$1:B$51,MATCH('2020'!G1204,Δεδομένα!A$1:A$51,0))</f>
        <v>ΑΝΑΤΟΛΙΚΗΣ ΜΑΚΕΔΟΝΙΑΣ ΚΑΙ ΘΡΑΚΗΣ</v>
      </c>
      <c r="I1204" s="8">
        <f>INDEX(Δεδομένα!E$1:E$13,MATCH('2020'!H1204,Δεδομένα!D$1:D$13,0))</f>
        <v>2</v>
      </c>
      <c r="J1204" s="1">
        <v>43882</v>
      </c>
      <c r="K1204" s="6" t="s">
        <v>724</v>
      </c>
      <c r="L1204" s="36" t="str">
        <f t="shared" si="72"/>
        <v>21/02/2020 13:52</v>
      </c>
      <c r="M1204" s="1">
        <v>43882</v>
      </c>
      <c r="N1204" s="6" t="s">
        <v>1958</v>
      </c>
      <c r="O1204" s="36" t="str">
        <f t="shared" si="73"/>
        <v>21/02/2020 14:59</v>
      </c>
      <c r="P1204" s="46">
        <f t="shared" si="74"/>
        <v>4.6527777776645962E-2</v>
      </c>
      <c r="Q1204" s="48">
        <v>0</v>
      </c>
      <c r="R1204" s="47">
        <f t="shared" si="75"/>
        <v>66.999999998370185</v>
      </c>
      <c r="S1204" s="6" t="s">
        <v>44</v>
      </c>
      <c r="T1204" s="6" t="s">
        <v>72</v>
      </c>
      <c r="U1204" s="6" t="s">
        <v>44</v>
      </c>
      <c r="V1204" s="6" t="s">
        <v>1433</v>
      </c>
      <c r="W1204" s="7">
        <v>0</v>
      </c>
      <c r="X1204" s="7">
        <v>0</v>
      </c>
      <c r="Y1204" s="7">
        <v>0</v>
      </c>
      <c r="Z1204" s="7">
        <v>0.5</v>
      </c>
      <c r="AA1204" s="7">
        <v>0</v>
      </c>
      <c r="AB1204" s="7">
        <v>0</v>
      </c>
      <c r="AC1204" s="7">
        <v>0</v>
      </c>
      <c r="AD1204" s="7">
        <v>0</v>
      </c>
      <c r="AE1204">
        <v>2</v>
      </c>
      <c r="AF1204">
        <v>0</v>
      </c>
      <c r="AG1204">
        <v>0</v>
      </c>
      <c r="AH1204">
        <v>0</v>
      </c>
      <c r="AI1204">
        <v>0</v>
      </c>
      <c r="AJ1204">
        <v>1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</row>
    <row r="1205" spans="1:44" x14ac:dyDescent="0.25">
      <c r="A1205">
        <v>1546935</v>
      </c>
      <c r="B1205">
        <v>728358</v>
      </c>
      <c r="C1205">
        <v>25.129764459072</v>
      </c>
      <c r="D1205">
        <v>41.081504944422001</v>
      </c>
      <c r="E1205" s="68" t="s">
        <v>907</v>
      </c>
      <c r="F1205" s="8">
        <f>INDEX(Δεδομένα!$P:$P,MATCH('2020'!E1205,Δεδομένα!$O:$O,0))</f>
        <v>21</v>
      </c>
      <c r="G1205" s="6" t="s">
        <v>64</v>
      </c>
      <c r="H1205" s="2" t="str">
        <f>INDEX(Δεδομένα!B$1:B$51,MATCH('2020'!G1205,Δεδομένα!A$1:A$51,0))</f>
        <v>ΑΝΑΤΟΛΙΚΗΣ ΜΑΚΕΔΟΝΙΑΣ ΚΑΙ ΘΡΑΚΗΣ</v>
      </c>
      <c r="I1205" s="8">
        <f>INDEX(Δεδομένα!E$1:E$13,MATCH('2020'!H1205,Δεδομένα!D$1:D$13,0))</f>
        <v>2</v>
      </c>
      <c r="J1205" s="1">
        <v>43882</v>
      </c>
      <c r="K1205" s="6" t="s">
        <v>117</v>
      </c>
      <c r="L1205" s="36" t="str">
        <f t="shared" si="72"/>
        <v>21/02/2020 20:00</v>
      </c>
      <c r="M1205" s="1">
        <v>43882</v>
      </c>
      <c r="N1205" s="6" t="s">
        <v>638</v>
      </c>
      <c r="O1205" s="36" t="str">
        <f t="shared" si="73"/>
        <v>21/02/2020 20:45</v>
      </c>
      <c r="P1205" s="46">
        <f t="shared" si="74"/>
        <v>3.125E-2</v>
      </c>
      <c r="Q1205" s="48">
        <v>0</v>
      </c>
      <c r="R1205" s="47">
        <f t="shared" si="75"/>
        <v>45</v>
      </c>
      <c r="S1205" s="6" t="s">
        <v>44</v>
      </c>
      <c r="T1205" s="6" t="s">
        <v>909</v>
      </c>
      <c r="U1205" s="6" t="s">
        <v>44</v>
      </c>
      <c r="V1205" s="6" t="s">
        <v>913</v>
      </c>
      <c r="W1205" s="7">
        <v>0</v>
      </c>
      <c r="X1205" s="7">
        <v>0</v>
      </c>
      <c r="Y1205" s="7">
        <v>0</v>
      </c>
      <c r="Z1205" s="7">
        <v>0</v>
      </c>
      <c r="AA1205" s="7">
        <v>10</v>
      </c>
      <c r="AB1205" s="7">
        <v>0</v>
      </c>
      <c r="AC1205" s="7">
        <v>0</v>
      </c>
      <c r="AD1205" s="7">
        <v>0</v>
      </c>
      <c r="AE1205">
        <v>2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</row>
    <row r="1206" spans="1:44" x14ac:dyDescent="0.25">
      <c r="A1206">
        <v>1546936</v>
      </c>
      <c r="B1206">
        <v>728379</v>
      </c>
      <c r="C1206">
        <v>25.346923468405102</v>
      </c>
      <c r="D1206">
        <v>41.094289482807199</v>
      </c>
      <c r="E1206" s="68" t="s">
        <v>946</v>
      </c>
      <c r="F1206" s="8">
        <f>INDEX(Δεδομένα!$P:$P,MATCH('2020'!E1206,Δεδομένα!$O:$O,0))</f>
        <v>19</v>
      </c>
      <c r="G1206" s="6" t="s">
        <v>64</v>
      </c>
      <c r="H1206" s="2" t="str">
        <f>INDEX(Δεδομένα!B$1:B$51,MATCH('2020'!G1206,Δεδομένα!A$1:A$51,0))</f>
        <v>ΑΝΑΤΟΛΙΚΗΣ ΜΑΚΕΔΟΝΙΑΣ ΚΑΙ ΘΡΑΚΗΣ</v>
      </c>
      <c r="I1206" s="8">
        <f>INDEX(Δεδομένα!E$1:E$13,MATCH('2020'!H1206,Δεδομένα!D$1:D$13,0))</f>
        <v>2</v>
      </c>
      <c r="J1206" s="1">
        <v>43882</v>
      </c>
      <c r="K1206" s="6" t="s">
        <v>2774</v>
      </c>
      <c r="L1206" s="36" t="str">
        <f t="shared" si="72"/>
        <v>21/02/2020 22:01</v>
      </c>
      <c r="M1206" s="1">
        <v>43882</v>
      </c>
      <c r="N1206" s="6" t="s">
        <v>2775</v>
      </c>
      <c r="O1206" s="36" t="str">
        <f t="shared" si="73"/>
        <v>21/02/2020 22:29</v>
      </c>
      <c r="P1206" s="46">
        <f t="shared" si="74"/>
        <v>1.9444444442342501E-2</v>
      </c>
      <c r="Q1206" s="48">
        <v>0</v>
      </c>
      <c r="R1206" s="47">
        <f t="shared" si="75"/>
        <v>27.999999996973202</v>
      </c>
      <c r="S1206" s="6" t="s">
        <v>44</v>
      </c>
      <c r="T1206" s="6" t="s">
        <v>948</v>
      </c>
      <c r="U1206" s="6" t="s">
        <v>44</v>
      </c>
      <c r="V1206" s="6" t="s">
        <v>1617</v>
      </c>
      <c r="W1206" s="7">
        <v>0</v>
      </c>
      <c r="X1206" s="7">
        <v>0</v>
      </c>
      <c r="Y1206" s="7">
        <v>0</v>
      </c>
      <c r="Z1206" s="7">
        <v>0.5</v>
      </c>
      <c r="AA1206" s="7">
        <v>0</v>
      </c>
      <c r="AB1206" s="7">
        <v>0</v>
      </c>
      <c r="AC1206" s="7">
        <v>0</v>
      </c>
      <c r="AD1206" s="7">
        <v>0</v>
      </c>
      <c r="AE1206">
        <v>2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</row>
    <row r="1207" spans="1:44" x14ac:dyDescent="0.25">
      <c r="A1207">
        <v>1545273</v>
      </c>
      <c r="B1207">
        <v>728470</v>
      </c>
      <c r="C1207">
        <v>20.929448303349901</v>
      </c>
      <c r="D1207">
        <v>39.120961532543902</v>
      </c>
      <c r="E1207" s="68" t="s">
        <v>267</v>
      </c>
      <c r="F1207" s="8">
        <f>INDEX(Δεδομένα!$P:$P,MATCH('2020'!E1207,Δεδομένα!$O:$O,0))</f>
        <v>94</v>
      </c>
      <c r="G1207" s="6" t="s">
        <v>268</v>
      </c>
      <c r="H1207" s="2" t="str">
        <f>INDEX(Δεδομένα!B$1:B$51,MATCH('2020'!G1207,Δεδομένα!A$1:A$51,0))</f>
        <v>ΗΠΕΙΡΟΥ</v>
      </c>
      <c r="I1207" s="8">
        <f>INDEX(Δεδομένα!E$1:E$13,MATCH('2020'!H1207,Δεδομένα!D$1:D$13,0))</f>
        <v>5</v>
      </c>
      <c r="J1207" s="1">
        <v>43883</v>
      </c>
      <c r="K1207" s="6" t="s">
        <v>1783</v>
      </c>
      <c r="L1207" s="36" t="str">
        <f t="shared" si="72"/>
        <v>22/02/2020 12:16</v>
      </c>
      <c r="M1207" s="1">
        <v>43883</v>
      </c>
      <c r="N1207" s="6" t="s">
        <v>1321</v>
      </c>
      <c r="O1207" s="36" t="str">
        <f t="shared" si="73"/>
        <v>22/02/2020 13:42</v>
      </c>
      <c r="P1207" s="46">
        <f t="shared" si="74"/>
        <v>5.9722222220443655E-2</v>
      </c>
      <c r="Q1207" s="48">
        <v>0</v>
      </c>
      <c r="R1207" s="47">
        <f t="shared" si="75"/>
        <v>85.999999997438863</v>
      </c>
      <c r="S1207" s="6" t="s">
        <v>268</v>
      </c>
      <c r="T1207" s="6" t="s">
        <v>270</v>
      </c>
      <c r="U1207" s="6" t="s">
        <v>44</v>
      </c>
      <c r="V1207" s="6" t="s">
        <v>1959</v>
      </c>
      <c r="W1207" s="7">
        <v>0</v>
      </c>
      <c r="X1207" s="7">
        <v>0</v>
      </c>
      <c r="Y1207" s="7">
        <v>0</v>
      </c>
      <c r="Z1207" s="7">
        <v>0</v>
      </c>
      <c r="AA1207" s="7">
        <v>0.15</v>
      </c>
      <c r="AB1207" s="7">
        <v>0</v>
      </c>
      <c r="AC1207" s="7">
        <v>0</v>
      </c>
      <c r="AD1207" s="7">
        <v>0</v>
      </c>
      <c r="AE1207">
        <v>2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</row>
    <row r="1208" spans="1:44" x14ac:dyDescent="0.25">
      <c r="A1208">
        <v>1543007</v>
      </c>
      <c r="B1208">
        <v>728617</v>
      </c>
      <c r="C1208">
        <v>21.699343635671902</v>
      </c>
      <c r="D1208">
        <v>36.912945024251101</v>
      </c>
      <c r="E1208" s="68" t="s">
        <v>302</v>
      </c>
      <c r="F1208" s="8">
        <f>INDEX(Δεδομένα!$P:$P,MATCH('2020'!E1208,Δεδομένα!$O:$O,0))</f>
        <v>119</v>
      </c>
      <c r="G1208" s="6" t="s">
        <v>303</v>
      </c>
      <c r="H1208" s="2" t="str">
        <f>INDEX(Δεδομένα!B$1:B$51,MATCH('2020'!G1208,Δεδομένα!A$1:A$51,0))</f>
        <v>ΔΥΤΙΚΗΣ ΕΛΛΑΔΟΣ</v>
      </c>
      <c r="I1208" s="8">
        <f>INDEX(Δεδομένα!E$1:E$13,MATCH('2020'!H1208,Δεδομένα!D$1:D$13,0))</f>
        <v>7</v>
      </c>
      <c r="J1208" s="1">
        <v>43883</v>
      </c>
      <c r="K1208" s="6" t="s">
        <v>1486</v>
      </c>
      <c r="L1208" s="36" t="str">
        <f t="shared" si="72"/>
        <v>22/02/2020 19:37</v>
      </c>
      <c r="M1208" s="1">
        <v>43883</v>
      </c>
      <c r="N1208" s="6" t="s">
        <v>392</v>
      </c>
      <c r="O1208" s="36" t="str">
        <f t="shared" si="73"/>
        <v>22/02/2020 21:00</v>
      </c>
      <c r="P1208" s="46">
        <f t="shared" si="74"/>
        <v>5.7638888887595385E-2</v>
      </c>
      <c r="Q1208" s="48">
        <v>0</v>
      </c>
      <c r="R1208" s="47">
        <f t="shared" si="75"/>
        <v>82.999999998137355</v>
      </c>
      <c r="S1208" s="6" t="s">
        <v>306</v>
      </c>
      <c r="T1208" s="6" t="s">
        <v>307</v>
      </c>
      <c r="U1208" s="6" t="s">
        <v>44</v>
      </c>
      <c r="V1208" s="6" t="s">
        <v>2785</v>
      </c>
      <c r="W1208" s="7">
        <v>0</v>
      </c>
      <c r="X1208" s="7">
        <v>0.03</v>
      </c>
      <c r="Y1208" s="7">
        <v>0</v>
      </c>
      <c r="Z1208" s="7">
        <v>0</v>
      </c>
      <c r="AA1208" s="7">
        <v>0</v>
      </c>
      <c r="AB1208" s="7">
        <v>0</v>
      </c>
      <c r="AC1208" s="7">
        <v>0</v>
      </c>
      <c r="AD1208" s="7">
        <v>0</v>
      </c>
      <c r="AE1208">
        <v>3</v>
      </c>
      <c r="AF1208">
        <v>0</v>
      </c>
      <c r="AG1208">
        <v>0</v>
      </c>
      <c r="AH1208">
        <v>0</v>
      </c>
      <c r="AI1208">
        <v>0</v>
      </c>
      <c r="AJ1208">
        <v>1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</row>
    <row r="1209" spans="1:44" x14ac:dyDescent="0.25">
      <c r="A1209">
        <v>1542885</v>
      </c>
      <c r="B1209">
        <v>728582</v>
      </c>
      <c r="C1209">
        <v>25.828680324418599</v>
      </c>
      <c r="D1209">
        <v>40.863636683360198</v>
      </c>
      <c r="E1209" s="68" t="s">
        <v>147</v>
      </c>
      <c r="F1209" s="8">
        <f>INDEX(Δεδομένα!$P:$P,MATCH('2020'!E1209,Δεδομένα!$O:$O,0))</f>
        <v>33</v>
      </c>
      <c r="G1209" s="6" t="s">
        <v>148</v>
      </c>
      <c r="H1209" s="2" t="str">
        <f>INDEX(Δεδομένα!B$1:B$51,MATCH('2020'!G1209,Δεδομένα!A$1:A$51,0))</f>
        <v>ΑΝΑΤΟΛΙΚΗΣ ΜΑΚΕΔΟΝΙΑΣ ΚΑΙ ΘΡΑΚΗΣ</v>
      </c>
      <c r="I1209" s="8">
        <f>INDEX(Δεδομένα!E$1:E$13,MATCH('2020'!H1209,Δεδομένα!D$1:D$13,0))</f>
        <v>2</v>
      </c>
      <c r="J1209" s="1">
        <v>43883</v>
      </c>
      <c r="K1209" s="6" t="s">
        <v>106</v>
      </c>
      <c r="L1209" s="36" t="str">
        <f t="shared" si="72"/>
        <v>22/02/2020 18:44</v>
      </c>
      <c r="M1209" s="1">
        <v>43883</v>
      </c>
      <c r="N1209" s="6" t="s">
        <v>142</v>
      </c>
      <c r="O1209" s="36" t="str">
        <f t="shared" si="73"/>
        <v>22/02/2020 19:20</v>
      </c>
      <c r="P1209" s="46">
        <f t="shared" si="74"/>
        <v>2.5000000001455192E-2</v>
      </c>
      <c r="Q1209" s="48">
        <v>0</v>
      </c>
      <c r="R1209" s="47">
        <f t="shared" si="75"/>
        <v>36.000000002095476</v>
      </c>
      <c r="S1209" s="6" t="s">
        <v>151</v>
      </c>
      <c r="T1209" s="6" t="s">
        <v>150</v>
      </c>
      <c r="U1209" s="6" t="s">
        <v>44</v>
      </c>
      <c r="V1209" s="6" t="s">
        <v>2783</v>
      </c>
      <c r="W1209" s="7">
        <v>0</v>
      </c>
      <c r="X1209" s="7">
        <v>0</v>
      </c>
      <c r="Y1209" s="7">
        <v>0</v>
      </c>
      <c r="Z1209" s="7">
        <v>0.02</v>
      </c>
      <c r="AA1209" s="7">
        <v>0</v>
      </c>
      <c r="AB1209" s="7">
        <v>0</v>
      </c>
      <c r="AC1209" s="7">
        <v>0</v>
      </c>
      <c r="AD1209" s="7">
        <v>0</v>
      </c>
      <c r="AE1209">
        <v>5</v>
      </c>
      <c r="AF1209">
        <v>0</v>
      </c>
      <c r="AG1209">
        <v>0</v>
      </c>
      <c r="AH1209">
        <v>0</v>
      </c>
      <c r="AI1209">
        <v>0</v>
      </c>
      <c r="AJ1209">
        <v>2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</row>
    <row r="1210" spans="1:44" x14ac:dyDescent="0.25">
      <c r="A1210">
        <v>1542883</v>
      </c>
      <c r="B1210">
        <v>728607</v>
      </c>
      <c r="C1210">
        <v>26.189239175916899</v>
      </c>
      <c r="D1210">
        <v>40.937537392744197</v>
      </c>
      <c r="E1210" s="68" t="s">
        <v>147</v>
      </c>
      <c r="F1210" s="8">
        <f>INDEX(Δεδομένα!$P:$P,MATCH('2020'!E1210,Δεδομένα!$O:$O,0))</f>
        <v>33</v>
      </c>
      <c r="G1210" s="6" t="s">
        <v>148</v>
      </c>
      <c r="H1210" s="2" t="str">
        <f>INDEX(Δεδομένα!B$1:B$51,MATCH('2020'!G1210,Δεδομένα!A$1:A$51,0))</f>
        <v>ΑΝΑΤΟΛΙΚΗΣ ΜΑΚΕΔΟΝΙΑΣ ΚΑΙ ΘΡΑΚΗΣ</v>
      </c>
      <c r="I1210" s="8">
        <f>INDEX(Δεδομένα!E$1:E$13,MATCH('2020'!H1210,Δεδομένα!D$1:D$13,0))</f>
        <v>2</v>
      </c>
      <c r="J1210" s="1">
        <v>43883</v>
      </c>
      <c r="K1210" s="6" t="s">
        <v>142</v>
      </c>
      <c r="L1210" s="36" t="str">
        <f t="shared" si="72"/>
        <v>22/02/2020 19:20</v>
      </c>
      <c r="M1210" s="1">
        <v>43883</v>
      </c>
      <c r="N1210" s="6" t="s">
        <v>1127</v>
      </c>
      <c r="O1210" s="36" t="str">
        <f t="shared" si="73"/>
        <v>22/02/2020 20:16</v>
      </c>
      <c r="P1210" s="46">
        <f t="shared" si="74"/>
        <v>3.888888889196096E-2</v>
      </c>
      <c r="Q1210" s="48">
        <v>0</v>
      </c>
      <c r="R1210" s="47">
        <f t="shared" si="75"/>
        <v>56.000000004423782</v>
      </c>
      <c r="S1210" s="6" t="s">
        <v>151</v>
      </c>
      <c r="T1210" s="6" t="s">
        <v>150</v>
      </c>
      <c r="U1210" s="6" t="s">
        <v>44</v>
      </c>
      <c r="V1210" s="6" t="s">
        <v>168</v>
      </c>
      <c r="W1210" s="7">
        <v>0</v>
      </c>
      <c r="X1210" s="7">
        <v>0</v>
      </c>
      <c r="Y1210" s="7">
        <v>0</v>
      </c>
      <c r="Z1210" s="7">
        <v>0.5</v>
      </c>
      <c r="AA1210" s="7">
        <v>0</v>
      </c>
      <c r="AB1210" s="7">
        <v>0</v>
      </c>
      <c r="AC1210" s="7">
        <v>0</v>
      </c>
      <c r="AD1210" s="7">
        <v>0</v>
      </c>
      <c r="AE1210">
        <v>4</v>
      </c>
      <c r="AF1210">
        <v>0</v>
      </c>
      <c r="AG1210">
        <v>0</v>
      </c>
      <c r="AH1210">
        <v>0</v>
      </c>
      <c r="AI1210">
        <v>0</v>
      </c>
      <c r="AJ1210">
        <v>3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</row>
    <row r="1211" spans="1:44" x14ac:dyDescent="0.25">
      <c r="A1211">
        <v>1543763</v>
      </c>
      <c r="B1211">
        <v>0</v>
      </c>
      <c r="C1211">
        <v>0</v>
      </c>
      <c r="D1211">
        <v>0</v>
      </c>
      <c r="E1211" s="68" t="s">
        <v>687</v>
      </c>
      <c r="F1211" s="8">
        <f>INDEX(Δεδομένα!$P:$P,MATCH('2020'!E1211,Δεδομένα!$O:$O,0))</f>
        <v>213</v>
      </c>
      <c r="G1211" s="6" t="s">
        <v>560</v>
      </c>
      <c r="H1211" s="2" t="str">
        <f>INDEX(Δεδομένα!B$1:B$51,MATCH('2020'!G1211,Δεδομένα!A$1:A$51,0))</f>
        <v>ΚΡΗΤΗΣ</v>
      </c>
      <c r="I1211" s="8">
        <f>INDEX(Δεδομένα!E$1:E$13,MATCH('2020'!H1211,Δεδομένα!D$1:D$13,0))</f>
        <v>12</v>
      </c>
      <c r="J1211" s="1">
        <v>43883</v>
      </c>
      <c r="K1211" s="6" t="s">
        <v>715</v>
      </c>
      <c r="L1211" s="36" t="str">
        <f t="shared" si="72"/>
        <v>22/02/2020 14:35</v>
      </c>
      <c r="M1211" s="1">
        <v>43883</v>
      </c>
      <c r="N1211" s="6" t="s">
        <v>204</v>
      </c>
      <c r="O1211" s="36" t="str">
        <f t="shared" si="73"/>
        <v>22/02/2020 17:00</v>
      </c>
      <c r="P1211" s="46">
        <f t="shared" si="74"/>
        <v>0.10069444444525288</v>
      </c>
      <c r="Q1211" s="48">
        <v>0</v>
      </c>
      <c r="R1211" s="47">
        <f t="shared" si="75"/>
        <v>145.00000000116415</v>
      </c>
      <c r="S1211" s="6" t="s">
        <v>44</v>
      </c>
      <c r="T1211" s="6" t="s">
        <v>690</v>
      </c>
      <c r="U1211" s="6" t="s">
        <v>694</v>
      </c>
      <c r="V1211" s="6" t="s">
        <v>694</v>
      </c>
      <c r="W1211" s="7">
        <v>0</v>
      </c>
      <c r="X1211" s="7">
        <v>0</v>
      </c>
      <c r="Y1211" s="7">
        <v>0</v>
      </c>
      <c r="Z1211" s="7">
        <v>0</v>
      </c>
      <c r="AA1211" s="7">
        <v>0.2</v>
      </c>
      <c r="AB1211" s="7">
        <v>0</v>
      </c>
      <c r="AC1211" s="7">
        <v>0</v>
      </c>
      <c r="AD1211" s="7">
        <v>0</v>
      </c>
      <c r="AE1211">
        <v>4</v>
      </c>
      <c r="AF1211">
        <v>0</v>
      </c>
      <c r="AG1211">
        <v>0</v>
      </c>
      <c r="AH1211">
        <v>0</v>
      </c>
      <c r="AI1211">
        <v>0</v>
      </c>
      <c r="AJ1211">
        <v>2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</row>
    <row r="1212" spans="1:44" x14ac:dyDescent="0.25">
      <c r="A1212">
        <v>1543074</v>
      </c>
      <c r="B1212">
        <v>728514</v>
      </c>
      <c r="C1212">
        <v>20.853038474320801</v>
      </c>
      <c r="D1212">
        <v>39.693152114323603</v>
      </c>
      <c r="E1212" s="68" t="s">
        <v>994</v>
      </c>
      <c r="F1212" s="8">
        <f>INDEX(Δεδομένα!$P:$P,MATCH('2020'!E1212,Δεδομένα!$O:$O,0))</f>
        <v>85</v>
      </c>
      <c r="G1212" s="6" t="s">
        <v>251</v>
      </c>
      <c r="H1212" s="2" t="str">
        <f>INDEX(Δεδομένα!B$1:B$51,MATCH('2020'!G1212,Δεδομένα!A$1:A$51,0))</f>
        <v>ΗΠΕΙΡΟΥ</v>
      </c>
      <c r="I1212" s="8">
        <f>INDEX(Δεδομένα!E$1:E$13,MATCH('2020'!H1212,Δεδομένα!D$1:D$13,0))</f>
        <v>5</v>
      </c>
      <c r="J1212" s="1">
        <v>43883</v>
      </c>
      <c r="K1212" s="6" t="s">
        <v>927</v>
      </c>
      <c r="L1212" s="36" t="str">
        <f t="shared" si="72"/>
        <v>22/02/2020 16:42</v>
      </c>
      <c r="M1212" s="1">
        <v>43883</v>
      </c>
      <c r="N1212" s="6" t="s">
        <v>123</v>
      </c>
      <c r="O1212" s="36" t="str">
        <f t="shared" si="73"/>
        <v>22/02/2020 19:10</v>
      </c>
      <c r="P1212" s="46">
        <f t="shared" si="74"/>
        <v>0.10277777777810115</v>
      </c>
      <c r="Q1212" s="48">
        <v>0</v>
      </c>
      <c r="R1212" s="47">
        <f t="shared" si="75"/>
        <v>148.00000000046566</v>
      </c>
      <c r="S1212" s="6" t="s">
        <v>2781</v>
      </c>
      <c r="T1212" s="6" t="s">
        <v>257</v>
      </c>
      <c r="U1212" s="6" t="s">
        <v>44</v>
      </c>
      <c r="V1212" s="6" t="s">
        <v>1416</v>
      </c>
      <c r="W1212" s="7">
        <v>0</v>
      </c>
      <c r="X1212" s="7">
        <v>0</v>
      </c>
      <c r="Y1212" s="7">
        <v>0</v>
      </c>
      <c r="Z1212" s="7">
        <v>0</v>
      </c>
      <c r="AA1212" s="7">
        <v>10</v>
      </c>
      <c r="AB1212" s="7">
        <v>0</v>
      </c>
      <c r="AC1212" s="7">
        <v>0</v>
      </c>
      <c r="AD1212" s="7">
        <v>0</v>
      </c>
      <c r="AE1212">
        <v>4</v>
      </c>
      <c r="AF1212">
        <v>0</v>
      </c>
      <c r="AG1212">
        <v>0</v>
      </c>
      <c r="AH1212">
        <v>0</v>
      </c>
      <c r="AI1212">
        <v>0</v>
      </c>
      <c r="AJ1212">
        <v>2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</row>
    <row r="1213" spans="1:44" x14ac:dyDescent="0.25">
      <c r="A1213">
        <v>1542599</v>
      </c>
      <c r="B1213">
        <v>728497</v>
      </c>
      <c r="C1213">
        <v>24.588621809042799</v>
      </c>
      <c r="D1213">
        <v>40.759085665560001</v>
      </c>
      <c r="E1213" s="68" t="s">
        <v>1104</v>
      </c>
      <c r="F1213" s="8">
        <f>INDEX(Δεδομένα!$P:$P,MATCH('2020'!E1213,Δεδομένα!$O:$O,0))</f>
        <v>24</v>
      </c>
      <c r="G1213" s="6" t="s">
        <v>77</v>
      </c>
      <c r="H1213" s="2" t="str">
        <f>INDEX(Δεδομένα!B$1:B$51,MATCH('2020'!G1213,Δεδομένα!A$1:A$51,0))</f>
        <v>ΑΝΑΤΟΛΙΚΗΣ ΜΑΚΕΔΟΝΙΑΣ ΚΑΙ ΘΡΑΚΗΣ</v>
      </c>
      <c r="I1213" s="8">
        <f>INDEX(Δεδομένα!E$1:E$13,MATCH('2020'!H1213,Δεδομένα!D$1:D$13,0))</f>
        <v>2</v>
      </c>
      <c r="J1213" s="1">
        <v>43883</v>
      </c>
      <c r="K1213" s="6" t="s">
        <v>759</v>
      </c>
      <c r="L1213" s="36" t="str">
        <f t="shared" si="72"/>
        <v>22/02/2020 14:10</v>
      </c>
      <c r="M1213" s="1">
        <v>43884</v>
      </c>
      <c r="N1213" s="6" t="s">
        <v>362</v>
      </c>
      <c r="O1213" s="36" t="str">
        <f t="shared" si="73"/>
        <v>23/02/2020 14:00</v>
      </c>
      <c r="P1213" s="46">
        <f t="shared" si="74"/>
        <v>0.99305555555474712</v>
      </c>
      <c r="Q1213" s="48">
        <v>0</v>
      </c>
      <c r="R1213" s="47">
        <f t="shared" si="75"/>
        <v>1429.9999999988358</v>
      </c>
      <c r="S1213" s="6" t="s">
        <v>1105</v>
      </c>
      <c r="T1213" s="6" t="s">
        <v>1106</v>
      </c>
      <c r="U1213" s="6" t="s">
        <v>44</v>
      </c>
      <c r="V1213" s="6" t="s">
        <v>2778</v>
      </c>
      <c r="W1213" s="7">
        <v>0</v>
      </c>
      <c r="X1213" s="7">
        <v>0</v>
      </c>
      <c r="Y1213" s="7">
        <v>0</v>
      </c>
      <c r="Z1213" s="7">
        <v>0</v>
      </c>
      <c r="AA1213" s="7">
        <v>20</v>
      </c>
      <c r="AB1213" s="7">
        <v>1</v>
      </c>
      <c r="AC1213" s="7">
        <v>0</v>
      </c>
      <c r="AD1213" s="7">
        <v>0</v>
      </c>
      <c r="AE1213">
        <v>17</v>
      </c>
      <c r="AF1213">
        <v>0</v>
      </c>
      <c r="AG1213">
        <v>3</v>
      </c>
      <c r="AH1213">
        <v>0</v>
      </c>
      <c r="AI1213">
        <v>2</v>
      </c>
      <c r="AJ1213">
        <v>9</v>
      </c>
      <c r="AK1213">
        <v>0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0</v>
      </c>
    </row>
    <row r="1214" spans="1:44" x14ac:dyDescent="0.25">
      <c r="A1214">
        <v>1542617</v>
      </c>
      <c r="B1214">
        <v>728542</v>
      </c>
      <c r="C1214">
        <v>24.6856688470127</v>
      </c>
      <c r="D1214">
        <v>40.973767439903902</v>
      </c>
      <c r="E1214" s="68" t="s">
        <v>919</v>
      </c>
      <c r="F1214" s="8">
        <f>INDEX(Δεδομένα!$P:$P,MATCH('2020'!E1214,Δεδομένα!$O:$O,0))</f>
        <v>26</v>
      </c>
      <c r="G1214" s="6" t="s">
        <v>77</v>
      </c>
      <c r="H1214" s="2" t="str">
        <f>INDEX(Δεδομένα!B$1:B$51,MATCH('2020'!G1214,Δεδομένα!A$1:A$51,0))</f>
        <v>ΑΝΑΤΟΛΙΚΗΣ ΜΑΚΕΔΟΝΙΑΣ ΚΑΙ ΘΡΑΚΗΣ</v>
      </c>
      <c r="I1214" s="8">
        <f>INDEX(Δεδομένα!E$1:E$13,MATCH('2020'!H1214,Δεδομένα!D$1:D$13,0))</f>
        <v>2</v>
      </c>
      <c r="J1214" s="1">
        <v>43883</v>
      </c>
      <c r="K1214" s="6" t="s">
        <v>1295</v>
      </c>
      <c r="L1214" s="36" t="str">
        <f t="shared" si="72"/>
        <v>22/02/2020 16:51</v>
      </c>
      <c r="M1214" s="1">
        <v>43883</v>
      </c>
      <c r="N1214" s="6" t="s">
        <v>530</v>
      </c>
      <c r="O1214" s="36" t="str">
        <f t="shared" si="73"/>
        <v>22/02/2020 17:05</v>
      </c>
      <c r="P1214" s="46">
        <f t="shared" si="74"/>
        <v>9.7222222248092294E-3</v>
      </c>
      <c r="Q1214" s="48">
        <v>0</v>
      </c>
      <c r="R1214" s="47">
        <f t="shared" si="75"/>
        <v>14.00000000372529</v>
      </c>
      <c r="S1214" s="6" t="s">
        <v>44</v>
      </c>
      <c r="T1214" s="6" t="s">
        <v>921</v>
      </c>
      <c r="U1214" s="6" t="s">
        <v>44</v>
      </c>
      <c r="V1214" s="6" t="s">
        <v>922</v>
      </c>
      <c r="W1214" s="7">
        <v>0</v>
      </c>
      <c r="X1214" s="7">
        <v>0</v>
      </c>
      <c r="Y1214" s="7">
        <v>0</v>
      </c>
      <c r="Z1214" s="7">
        <v>0.1</v>
      </c>
      <c r="AA1214" s="7">
        <v>0</v>
      </c>
      <c r="AB1214" s="7">
        <v>0</v>
      </c>
      <c r="AC1214" s="7">
        <v>0</v>
      </c>
      <c r="AD1214" s="7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</row>
    <row r="1215" spans="1:44" x14ac:dyDescent="0.25">
      <c r="A1215">
        <v>1542604</v>
      </c>
      <c r="B1215">
        <v>728544</v>
      </c>
      <c r="C1215">
        <v>24.644215568461298</v>
      </c>
      <c r="D1215">
        <v>40.869486787619202</v>
      </c>
      <c r="E1215" s="68" t="s">
        <v>919</v>
      </c>
      <c r="F1215" s="8">
        <f>INDEX(Δεδομένα!$P:$P,MATCH('2020'!E1215,Δεδομένα!$O:$O,0))</f>
        <v>26</v>
      </c>
      <c r="G1215" s="6" t="s">
        <v>77</v>
      </c>
      <c r="H1215" s="2" t="str">
        <f>INDEX(Δεδομένα!B$1:B$51,MATCH('2020'!G1215,Δεδομένα!A$1:A$51,0))</f>
        <v>ΑΝΑΤΟΛΙΚΗΣ ΜΑΚΕΔΟΝΙΑΣ ΚΑΙ ΘΡΑΚΗΣ</v>
      </c>
      <c r="I1215" s="8">
        <f>INDEX(Δεδομένα!E$1:E$13,MATCH('2020'!H1215,Δεδομένα!D$1:D$13,0))</f>
        <v>2</v>
      </c>
      <c r="J1215" s="1">
        <v>43883</v>
      </c>
      <c r="K1215" s="6" t="s">
        <v>198</v>
      </c>
      <c r="L1215" s="36" t="str">
        <f t="shared" si="72"/>
        <v>22/02/2020 16:30</v>
      </c>
      <c r="M1215" s="1">
        <v>43883</v>
      </c>
      <c r="N1215" s="6" t="s">
        <v>310</v>
      </c>
      <c r="O1215" s="36" t="str">
        <f t="shared" si="73"/>
        <v>22/02/2020 18:15</v>
      </c>
      <c r="P1215" s="46">
        <f t="shared" si="74"/>
        <v>7.2916666664241347E-2</v>
      </c>
      <c r="Q1215" s="48">
        <v>0</v>
      </c>
      <c r="R1215" s="47">
        <f t="shared" si="75"/>
        <v>104.99999999650754</v>
      </c>
      <c r="S1215" s="6" t="s">
        <v>44</v>
      </c>
      <c r="T1215" s="6" t="s">
        <v>921</v>
      </c>
      <c r="U1215" s="6" t="s">
        <v>44</v>
      </c>
      <c r="V1215" s="6" t="s">
        <v>1391</v>
      </c>
      <c r="W1215" s="7">
        <v>0</v>
      </c>
      <c r="X1215" s="7">
        <v>0</v>
      </c>
      <c r="Y1215" s="7">
        <v>0</v>
      </c>
      <c r="Z1215" s="7">
        <v>50</v>
      </c>
      <c r="AA1215" s="7">
        <v>0</v>
      </c>
      <c r="AB1215" s="7">
        <v>0</v>
      </c>
      <c r="AC1215" s="7">
        <v>0</v>
      </c>
      <c r="AD1215" s="7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</row>
    <row r="1216" spans="1:44" x14ac:dyDescent="0.25">
      <c r="A1216">
        <v>1542865</v>
      </c>
      <c r="B1216">
        <v>728557</v>
      </c>
      <c r="C1216">
        <v>24.2622986450959</v>
      </c>
      <c r="D1216">
        <v>40.802604655946602</v>
      </c>
      <c r="E1216" s="68" t="s">
        <v>76</v>
      </c>
      <c r="F1216" s="8">
        <f>INDEX(Δεδομένα!$P:$P,MATCH('2020'!E1216,Δεδομένα!$O:$O,0))</f>
        <v>25</v>
      </c>
      <c r="G1216" s="6" t="s">
        <v>77</v>
      </c>
      <c r="H1216" s="2" t="str">
        <f>INDEX(Δεδομένα!B$1:B$51,MATCH('2020'!G1216,Δεδομένα!A$1:A$51,0))</f>
        <v>ΑΝΑΤΟΛΙΚΗΣ ΜΑΚΕΔΟΝΙΑΣ ΚΑΙ ΘΡΑΚΗΣ</v>
      </c>
      <c r="I1216" s="8">
        <f>INDEX(Δεδομένα!E$1:E$13,MATCH('2020'!H1216,Δεδομένα!D$1:D$13,0))</f>
        <v>2</v>
      </c>
      <c r="J1216" s="1">
        <v>43883</v>
      </c>
      <c r="K1216" s="6" t="s">
        <v>98</v>
      </c>
      <c r="L1216" s="36" t="str">
        <f t="shared" si="72"/>
        <v>22/02/2020 17:29</v>
      </c>
      <c r="M1216" s="1">
        <v>43883</v>
      </c>
      <c r="N1216" s="6" t="s">
        <v>1824</v>
      </c>
      <c r="O1216" s="36" t="str">
        <f t="shared" si="73"/>
        <v>22/02/2020 18:13</v>
      </c>
      <c r="P1216" s="46">
        <f t="shared" si="74"/>
        <v>3.0555555553291924E-2</v>
      </c>
      <c r="Q1216" s="48">
        <v>0</v>
      </c>
      <c r="R1216" s="47">
        <f t="shared" si="75"/>
        <v>43.999999996740371</v>
      </c>
      <c r="S1216" s="6" t="s">
        <v>77</v>
      </c>
      <c r="T1216" s="6" t="s">
        <v>80</v>
      </c>
      <c r="U1216" s="6" t="s">
        <v>44</v>
      </c>
      <c r="V1216" s="6" t="s">
        <v>90</v>
      </c>
      <c r="W1216" s="7">
        <v>0</v>
      </c>
      <c r="X1216" s="7">
        <v>0</v>
      </c>
      <c r="Y1216" s="7">
        <v>0</v>
      </c>
      <c r="Z1216" s="7">
        <v>0</v>
      </c>
      <c r="AA1216" s="7">
        <v>0</v>
      </c>
      <c r="AB1216" s="7">
        <v>0.03</v>
      </c>
      <c r="AC1216" s="7">
        <v>0</v>
      </c>
      <c r="AD1216" s="7">
        <v>0</v>
      </c>
      <c r="AE1216">
        <v>2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</row>
    <row r="1217" spans="1:44" x14ac:dyDescent="0.25">
      <c r="A1217">
        <v>1544000</v>
      </c>
      <c r="B1217">
        <v>728439</v>
      </c>
      <c r="C1217">
        <v>22.558635281670799</v>
      </c>
      <c r="D1217">
        <v>40.950769454621899</v>
      </c>
      <c r="E1217" s="68" t="s">
        <v>229</v>
      </c>
      <c r="F1217" s="8">
        <f>INDEX(Δεδομένα!$P:$P,MATCH('2020'!E1217,Δεδομένα!$O:$O,0))</f>
        <v>60</v>
      </c>
      <c r="G1217" s="6" t="s">
        <v>223</v>
      </c>
      <c r="H1217" s="2" t="str">
        <f>INDEX(Δεδομένα!B$1:B$51,MATCH('2020'!G1217,Δεδομένα!A$1:A$51,0))</f>
        <v>ΚΕΝΤΡΙΚΗΣ ΜΑΚΕΔΟΝΙΑΣ</v>
      </c>
      <c r="I1217" s="8">
        <f>INDEX(Δεδομένα!E$1:E$13,MATCH('2020'!H1217,Δεδομένα!D$1:D$13,0))</f>
        <v>3</v>
      </c>
      <c r="J1217" s="1">
        <v>43883</v>
      </c>
      <c r="K1217" s="6" t="s">
        <v>592</v>
      </c>
      <c r="L1217" s="36" t="str">
        <f t="shared" si="72"/>
        <v>22/02/2020 10:25</v>
      </c>
      <c r="M1217" s="1">
        <v>43883</v>
      </c>
      <c r="N1217" s="6" t="s">
        <v>1666</v>
      </c>
      <c r="O1217" s="36" t="str">
        <f t="shared" si="73"/>
        <v>22/02/2020 11:10</v>
      </c>
      <c r="P1217" s="46">
        <f t="shared" si="74"/>
        <v>3.125E-2</v>
      </c>
      <c r="Q1217" s="48">
        <v>0</v>
      </c>
      <c r="R1217" s="47">
        <f t="shared" si="75"/>
        <v>45</v>
      </c>
      <c r="S1217" s="6" t="s">
        <v>232</v>
      </c>
      <c r="T1217" s="6" t="s">
        <v>226</v>
      </c>
      <c r="U1217" s="6" t="s">
        <v>44</v>
      </c>
      <c r="V1217" s="6" t="s">
        <v>2777</v>
      </c>
      <c r="W1217" s="7">
        <v>0</v>
      </c>
      <c r="X1217" s="7">
        <v>0</v>
      </c>
      <c r="Y1217" s="7">
        <v>0</v>
      </c>
      <c r="Z1217" s="7">
        <v>0.1</v>
      </c>
      <c r="AA1217" s="7">
        <v>0</v>
      </c>
      <c r="AB1217" s="7">
        <v>0</v>
      </c>
      <c r="AC1217" s="7">
        <v>0</v>
      </c>
      <c r="AD1217" s="7">
        <v>0</v>
      </c>
      <c r="AE1217">
        <v>2</v>
      </c>
      <c r="AF1217">
        <v>0</v>
      </c>
      <c r="AG1217">
        <v>0</v>
      </c>
      <c r="AH1217">
        <v>0</v>
      </c>
      <c r="AI1217">
        <v>0</v>
      </c>
      <c r="AJ1217">
        <v>1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</row>
    <row r="1218" spans="1:44" x14ac:dyDescent="0.25">
      <c r="A1218">
        <v>1542704</v>
      </c>
      <c r="B1218">
        <v>728503</v>
      </c>
      <c r="C1218">
        <v>22.6517637757483</v>
      </c>
      <c r="D1218">
        <v>41.052326566262799</v>
      </c>
      <c r="E1218" s="68" t="s">
        <v>222</v>
      </c>
      <c r="F1218" s="8">
        <f>INDEX(Δεδομένα!$P:$P,MATCH('2020'!E1218,Δεδομένα!$O:$O,0))</f>
        <v>59</v>
      </c>
      <c r="G1218" s="6" t="s">
        <v>223</v>
      </c>
      <c r="H1218" s="2" t="str">
        <f>INDEX(Δεδομένα!B$1:B$51,MATCH('2020'!G1218,Δεδομένα!A$1:A$51,0))</f>
        <v>ΚΕΝΤΡΙΚΗΣ ΜΑΚΕΔΟΝΙΑΣ</v>
      </c>
      <c r="I1218" s="8">
        <f>INDEX(Δεδομένα!E$1:E$13,MATCH('2020'!H1218,Δεδομένα!D$1:D$13,0))</f>
        <v>3</v>
      </c>
      <c r="J1218" s="1">
        <v>43883</v>
      </c>
      <c r="K1218" s="6" t="s">
        <v>715</v>
      </c>
      <c r="L1218" s="36" t="str">
        <f t="shared" si="72"/>
        <v>22/02/2020 14:35</v>
      </c>
      <c r="M1218" s="1">
        <v>43883</v>
      </c>
      <c r="N1218" s="6" t="s">
        <v>703</v>
      </c>
      <c r="O1218" s="36" t="str">
        <f t="shared" si="73"/>
        <v>22/02/2020 15:55</v>
      </c>
      <c r="P1218" s="46">
        <f t="shared" si="74"/>
        <v>5.5555555554747116E-2</v>
      </c>
      <c r="Q1218" s="48">
        <v>0</v>
      </c>
      <c r="R1218" s="47">
        <f t="shared" si="75"/>
        <v>79.999999998835847</v>
      </c>
      <c r="S1218" s="6" t="s">
        <v>223</v>
      </c>
      <c r="T1218" s="6" t="s">
        <v>226</v>
      </c>
      <c r="U1218" s="6" t="s">
        <v>44</v>
      </c>
      <c r="V1218" s="6" t="s">
        <v>2779</v>
      </c>
      <c r="W1218" s="7">
        <v>0</v>
      </c>
      <c r="X1218" s="7">
        <v>0</v>
      </c>
      <c r="Y1218" s="7">
        <v>0</v>
      </c>
      <c r="Z1218" s="7">
        <v>0</v>
      </c>
      <c r="AA1218" s="7">
        <v>1</v>
      </c>
      <c r="AB1218" s="7">
        <v>0</v>
      </c>
      <c r="AC1218" s="7">
        <v>0</v>
      </c>
      <c r="AD1218" s="7">
        <v>0</v>
      </c>
      <c r="AE1218">
        <v>2</v>
      </c>
      <c r="AF1218">
        <v>0</v>
      </c>
      <c r="AG1218">
        <v>0</v>
      </c>
      <c r="AH1218">
        <v>0</v>
      </c>
      <c r="AI1218">
        <v>0</v>
      </c>
      <c r="AJ1218">
        <v>1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</row>
    <row r="1219" spans="1:44" x14ac:dyDescent="0.25">
      <c r="A1219">
        <v>1542610</v>
      </c>
      <c r="B1219">
        <v>728504</v>
      </c>
      <c r="C1219">
        <v>22.836872462132401</v>
      </c>
      <c r="D1219">
        <v>41.266297919631803</v>
      </c>
      <c r="E1219" s="68" t="s">
        <v>1179</v>
      </c>
      <c r="F1219" s="8">
        <f>INDEX(Δεδομένα!$P:$P,MATCH('2020'!E1219,Δεδομένα!$O:$O,0))</f>
        <v>58</v>
      </c>
      <c r="G1219" s="6" t="s">
        <v>223</v>
      </c>
      <c r="H1219" s="2" t="str">
        <f>INDEX(Δεδομένα!B$1:B$51,MATCH('2020'!G1219,Δεδομένα!A$1:A$51,0))</f>
        <v>ΚΕΝΤΡΙΚΗΣ ΜΑΚΕΔΟΝΙΑΣ</v>
      </c>
      <c r="I1219" s="8">
        <f>INDEX(Δεδομένα!E$1:E$13,MATCH('2020'!H1219,Δεδομένα!D$1:D$13,0))</f>
        <v>3</v>
      </c>
      <c r="J1219" s="1">
        <v>43883</v>
      </c>
      <c r="K1219" s="6" t="s">
        <v>715</v>
      </c>
      <c r="L1219" s="36" t="str">
        <f t="shared" ref="L1219:L1282" si="76">_xlfn.CONCAT(TEXT(J1219,"ηη/μμ/εεε")," ",TEXT(K1219,"ωω:λλ"))</f>
        <v>22/02/2020 14:35</v>
      </c>
      <c r="M1219" s="1">
        <v>43883</v>
      </c>
      <c r="N1219" s="6" t="s">
        <v>104</v>
      </c>
      <c r="O1219" s="36" t="str">
        <f t="shared" ref="O1219:O1282" si="77">_xlfn.CONCAT(TEXT(M1219,"ηη/μμ/εεε")," ",TEXT(N1219,"ωω:λλ"))</f>
        <v>22/02/2020 15:30</v>
      </c>
      <c r="P1219" s="46">
        <f t="shared" ref="P1219:P1282" si="78">O1219-L1219</f>
        <v>3.8194444445252884E-2</v>
      </c>
      <c r="Q1219" s="48">
        <v>0</v>
      </c>
      <c r="R1219" s="47">
        <f t="shared" ref="R1219:R1282" si="79">P1219*(24*60)</f>
        <v>55.000000001164153</v>
      </c>
      <c r="S1219" s="6" t="s">
        <v>44</v>
      </c>
      <c r="T1219" s="6" t="s">
        <v>1145</v>
      </c>
      <c r="U1219" s="6" t="s">
        <v>1180</v>
      </c>
      <c r="V1219" s="6" t="s">
        <v>2780</v>
      </c>
      <c r="W1219" s="7">
        <v>0</v>
      </c>
      <c r="X1219" s="7">
        <v>0</v>
      </c>
      <c r="Y1219" s="7">
        <v>0</v>
      </c>
      <c r="Z1219" s="7">
        <v>0</v>
      </c>
      <c r="AA1219" s="7">
        <v>0</v>
      </c>
      <c r="AB1219" s="7">
        <v>0</v>
      </c>
      <c r="AC1219" s="7">
        <v>0</v>
      </c>
      <c r="AD1219" s="7">
        <v>0</v>
      </c>
      <c r="AE1219">
        <v>2</v>
      </c>
      <c r="AF1219">
        <v>0</v>
      </c>
      <c r="AG1219">
        <v>0</v>
      </c>
      <c r="AH1219">
        <v>0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</row>
    <row r="1220" spans="1:44" x14ac:dyDescent="0.25">
      <c r="A1220">
        <v>1542587</v>
      </c>
      <c r="B1220">
        <v>728615</v>
      </c>
      <c r="C1220">
        <v>22.787347751517601</v>
      </c>
      <c r="D1220">
        <v>41.220123847391498</v>
      </c>
      <c r="E1220" s="68" t="s">
        <v>1179</v>
      </c>
      <c r="F1220" s="8">
        <f>INDEX(Δεδομένα!$P:$P,MATCH('2020'!E1220,Δεδομένα!$O:$O,0))</f>
        <v>58</v>
      </c>
      <c r="G1220" s="6" t="s">
        <v>223</v>
      </c>
      <c r="H1220" s="2" t="str">
        <f>INDEX(Δεδομένα!B$1:B$51,MATCH('2020'!G1220,Δεδομένα!A$1:A$51,0))</f>
        <v>ΚΕΝΤΡΙΚΗΣ ΜΑΚΕΔΟΝΙΑΣ</v>
      </c>
      <c r="I1220" s="8">
        <f>INDEX(Δεδομένα!E$1:E$13,MATCH('2020'!H1220,Δεδομένα!D$1:D$13,0))</f>
        <v>3</v>
      </c>
      <c r="J1220" s="1">
        <v>43883</v>
      </c>
      <c r="K1220" s="6" t="s">
        <v>1704</v>
      </c>
      <c r="L1220" s="36" t="str">
        <f t="shared" si="76"/>
        <v>22/02/2020 18:54</v>
      </c>
      <c r="M1220" s="1">
        <v>43883</v>
      </c>
      <c r="N1220" s="6" t="s">
        <v>353</v>
      </c>
      <c r="O1220" s="36" t="str">
        <f t="shared" si="77"/>
        <v>22/02/2020 21:40</v>
      </c>
      <c r="P1220" s="46">
        <f t="shared" si="78"/>
        <v>0.11527777778246673</v>
      </c>
      <c r="Q1220" s="48">
        <v>0</v>
      </c>
      <c r="R1220" s="47">
        <f t="shared" si="79"/>
        <v>166.00000000675209</v>
      </c>
      <c r="S1220" s="6" t="s">
        <v>44</v>
      </c>
      <c r="T1220" s="6" t="s">
        <v>1145</v>
      </c>
      <c r="U1220" s="6" t="s">
        <v>1180</v>
      </c>
      <c r="V1220" s="6" t="s">
        <v>2784</v>
      </c>
      <c r="W1220" s="7">
        <v>0</v>
      </c>
      <c r="X1220" s="7">
        <v>0</v>
      </c>
      <c r="Y1220" s="7">
        <v>0</v>
      </c>
      <c r="Z1220" s="7">
        <v>0</v>
      </c>
      <c r="AA1220" s="7">
        <v>0</v>
      </c>
      <c r="AB1220" s="7">
        <v>2</v>
      </c>
      <c r="AC1220" s="7">
        <v>1</v>
      </c>
      <c r="AD1220" s="7">
        <v>0</v>
      </c>
      <c r="AE1220">
        <v>2</v>
      </c>
      <c r="AF1220">
        <v>0</v>
      </c>
      <c r="AG1220">
        <v>0</v>
      </c>
      <c r="AH1220">
        <v>0</v>
      </c>
      <c r="AI1220">
        <v>0</v>
      </c>
      <c r="AJ1220">
        <v>1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</row>
    <row r="1221" spans="1:44" x14ac:dyDescent="0.25">
      <c r="A1221">
        <v>1542579</v>
      </c>
      <c r="B1221">
        <v>728519</v>
      </c>
      <c r="C1221">
        <v>22.329819178098099</v>
      </c>
      <c r="D1221">
        <v>40.7719922338472</v>
      </c>
      <c r="E1221" s="68" t="s">
        <v>873</v>
      </c>
      <c r="F1221" s="8">
        <f>INDEX(Δεδομένα!$P:$P,MATCH('2020'!E1221,Δεδομένα!$O:$O,0))</f>
        <v>61</v>
      </c>
      <c r="G1221" s="6" t="s">
        <v>874</v>
      </c>
      <c r="H1221" s="2" t="str">
        <f>INDEX(Δεδομένα!B$1:B$51,MATCH('2020'!G1221,Δεδομένα!A$1:A$51,0))</f>
        <v>ΚΕΝΤΡΙΚΗΣ ΜΑΚΕΔΟΝΙΑΣ</v>
      </c>
      <c r="I1221" s="8">
        <f>INDEX(Δεδομένα!E$1:E$13,MATCH('2020'!H1221,Δεδομένα!D$1:D$13,0))</f>
        <v>3</v>
      </c>
      <c r="J1221" s="1">
        <v>43883</v>
      </c>
      <c r="K1221" s="6" t="s">
        <v>145</v>
      </c>
      <c r="L1221" s="36" t="str">
        <f t="shared" si="76"/>
        <v>22/02/2020 15:20</v>
      </c>
      <c r="M1221" s="1">
        <v>43883</v>
      </c>
      <c r="N1221" s="6" t="s">
        <v>1216</v>
      </c>
      <c r="O1221" s="36" t="str">
        <f t="shared" si="77"/>
        <v>22/02/2020 16:04</v>
      </c>
      <c r="P1221" s="46">
        <f t="shared" si="78"/>
        <v>3.0555555553291924E-2</v>
      </c>
      <c r="Q1221" s="48">
        <v>0</v>
      </c>
      <c r="R1221" s="47">
        <f t="shared" si="79"/>
        <v>43.999999996740371</v>
      </c>
      <c r="S1221" s="6" t="s">
        <v>877</v>
      </c>
      <c r="T1221" s="6" t="s">
        <v>878</v>
      </c>
      <c r="U1221" s="6" t="s">
        <v>1182</v>
      </c>
      <c r="V1221" s="6" t="s">
        <v>2368</v>
      </c>
      <c r="W1221" s="7">
        <v>0</v>
      </c>
      <c r="X1221" s="7">
        <v>0</v>
      </c>
      <c r="Y1221" s="7">
        <v>0</v>
      </c>
      <c r="Z1221" s="7">
        <v>0</v>
      </c>
      <c r="AA1221" s="7">
        <v>0.2</v>
      </c>
      <c r="AB1221" s="7">
        <v>0</v>
      </c>
      <c r="AC1221" s="7">
        <v>0</v>
      </c>
      <c r="AD1221" s="7">
        <v>0</v>
      </c>
      <c r="AE1221">
        <v>2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</row>
    <row r="1222" spans="1:44" x14ac:dyDescent="0.25">
      <c r="A1222">
        <v>1542601</v>
      </c>
      <c r="B1222">
        <v>728565</v>
      </c>
      <c r="C1222">
        <v>22.314045849087201</v>
      </c>
      <c r="D1222">
        <v>40.778868759364997</v>
      </c>
      <c r="E1222" s="68" t="s">
        <v>873</v>
      </c>
      <c r="F1222" s="8">
        <f>INDEX(Δεδομένα!$P:$P,MATCH('2020'!E1222,Δεδομένα!$O:$O,0))</f>
        <v>61</v>
      </c>
      <c r="G1222" s="6" t="s">
        <v>874</v>
      </c>
      <c r="H1222" s="2" t="str">
        <f>INDEX(Δεδομένα!B$1:B$51,MATCH('2020'!G1222,Δεδομένα!A$1:A$51,0))</f>
        <v>ΚΕΝΤΡΙΚΗΣ ΜΑΚΕΔΟΝΙΑΣ</v>
      </c>
      <c r="I1222" s="8">
        <f>INDEX(Δεδομένα!E$1:E$13,MATCH('2020'!H1222,Δεδομένα!D$1:D$13,0))</f>
        <v>3</v>
      </c>
      <c r="J1222" s="1">
        <v>43883</v>
      </c>
      <c r="K1222" s="6" t="s">
        <v>699</v>
      </c>
      <c r="L1222" s="36" t="str">
        <f t="shared" si="76"/>
        <v>22/02/2020 17:59</v>
      </c>
      <c r="M1222" s="1">
        <v>43883</v>
      </c>
      <c r="N1222" s="6" t="s">
        <v>310</v>
      </c>
      <c r="O1222" s="36" t="str">
        <f t="shared" si="77"/>
        <v>22/02/2020 18:15</v>
      </c>
      <c r="P1222" s="46">
        <f t="shared" si="78"/>
        <v>1.1111111110949423E-2</v>
      </c>
      <c r="Q1222" s="48">
        <v>0</v>
      </c>
      <c r="R1222" s="47">
        <f t="shared" si="79"/>
        <v>15.999999999767169</v>
      </c>
      <c r="S1222" s="6" t="s">
        <v>877</v>
      </c>
      <c r="T1222" s="6" t="s">
        <v>878</v>
      </c>
      <c r="U1222" s="6" t="s">
        <v>1182</v>
      </c>
      <c r="V1222" s="6" t="s">
        <v>2782</v>
      </c>
      <c r="W1222" s="7">
        <v>0</v>
      </c>
      <c r="X1222" s="7">
        <v>0</v>
      </c>
      <c r="Y1222" s="7">
        <v>0</v>
      </c>
      <c r="Z1222" s="7">
        <v>0</v>
      </c>
      <c r="AA1222" s="7">
        <v>0.1</v>
      </c>
      <c r="AB1222" s="7">
        <v>0</v>
      </c>
      <c r="AC1222" s="7">
        <v>0</v>
      </c>
      <c r="AD1222" s="7">
        <v>0</v>
      </c>
      <c r="AE1222">
        <v>2</v>
      </c>
      <c r="AF1222">
        <v>0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</row>
    <row r="1223" spans="1:44" x14ac:dyDescent="0.25">
      <c r="A1223">
        <v>1542605</v>
      </c>
      <c r="B1223">
        <v>728602</v>
      </c>
      <c r="C1223">
        <v>22.324249552387698</v>
      </c>
      <c r="D1223">
        <v>40.771735870229499</v>
      </c>
      <c r="E1223" s="68" t="s">
        <v>873</v>
      </c>
      <c r="F1223" s="8">
        <f>INDEX(Δεδομένα!$P:$P,MATCH('2020'!E1223,Δεδομένα!$O:$O,0))</f>
        <v>61</v>
      </c>
      <c r="G1223" s="6" t="s">
        <v>874</v>
      </c>
      <c r="H1223" s="2" t="str">
        <f>INDEX(Δεδομένα!B$1:B$51,MATCH('2020'!G1223,Δεδομένα!A$1:A$51,0))</f>
        <v>ΚΕΝΤΡΙΚΗΣ ΜΑΚΕΔΟΝΙΑΣ</v>
      </c>
      <c r="I1223" s="8">
        <f>INDEX(Δεδομένα!E$1:E$13,MATCH('2020'!H1223,Δεδομένα!D$1:D$13,0))</f>
        <v>3</v>
      </c>
      <c r="J1223" s="1">
        <v>43883</v>
      </c>
      <c r="K1223" s="6" t="s">
        <v>2218</v>
      </c>
      <c r="L1223" s="36" t="str">
        <f t="shared" si="76"/>
        <v>22/02/2020 19:09</v>
      </c>
      <c r="M1223" s="1">
        <v>43883</v>
      </c>
      <c r="N1223" s="6" t="s">
        <v>700</v>
      </c>
      <c r="O1223" s="36" t="str">
        <f t="shared" si="77"/>
        <v>22/02/2020 19:45</v>
      </c>
      <c r="P1223" s="46">
        <f t="shared" si="78"/>
        <v>2.4999999994179234E-2</v>
      </c>
      <c r="Q1223" s="48">
        <v>0</v>
      </c>
      <c r="R1223" s="47">
        <f t="shared" si="79"/>
        <v>35.999999991618097</v>
      </c>
      <c r="S1223" s="6" t="s">
        <v>877</v>
      </c>
      <c r="T1223" s="6" t="s">
        <v>878</v>
      </c>
      <c r="U1223" s="6" t="s">
        <v>1182</v>
      </c>
      <c r="V1223" s="6" t="s">
        <v>2368</v>
      </c>
      <c r="W1223" s="7">
        <v>0</v>
      </c>
      <c r="X1223" s="7">
        <v>0</v>
      </c>
      <c r="Y1223" s="7">
        <v>0</v>
      </c>
      <c r="Z1223" s="7">
        <v>0</v>
      </c>
      <c r="AA1223" s="7">
        <v>0.2</v>
      </c>
      <c r="AB1223" s="7">
        <v>0</v>
      </c>
      <c r="AC1223" s="7">
        <v>0</v>
      </c>
      <c r="AD1223" s="7">
        <v>0</v>
      </c>
      <c r="AE1223">
        <v>2</v>
      </c>
      <c r="AF1223">
        <v>0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</row>
    <row r="1224" spans="1:44" x14ac:dyDescent="0.25">
      <c r="A1224">
        <v>1550944</v>
      </c>
      <c r="B1224">
        <v>728624</v>
      </c>
      <c r="C1224">
        <v>23.626936333433399</v>
      </c>
      <c r="D1224">
        <v>35.5030907088844</v>
      </c>
      <c r="E1224" s="68" t="s">
        <v>1691</v>
      </c>
      <c r="F1224" s="8">
        <f>INDEX(Δεδομένα!$P:$P,MATCH('2020'!E1224,Δεδομένα!$O:$O,0))</f>
        <v>217</v>
      </c>
      <c r="G1224" s="6" t="s">
        <v>775</v>
      </c>
      <c r="H1224" s="2" t="str">
        <f>INDEX(Δεδομένα!B$1:B$51,MATCH('2020'!G1224,Δεδομένα!A$1:A$51,0))</f>
        <v>ΚΡΗΤΗΣ</v>
      </c>
      <c r="I1224" s="8">
        <f>INDEX(Δεδομένα!E$1:E$13,MATCH('2020'!H1224,Δεδομένα!D$1:D$13,0))</f>
        <v>12</v>
      </c>
      <c r="J1224" s="1">
        <v>43883</v>
      </c>
      <c r="K1224" s="6" t="s">
        <v>259</v>
      </c>
      <c r="L1224" s="36" t="str">
        <f t="shared" si="76"/>
        <v>22/02/2020 19:00</v>
      </c>
      <c r="M1224" s="1">
        <v>43883</v>
      </c>
      <c r="N1224" s="6" t="s">
        <v>617</v>
      </c>
      <c r="O1224" s="36" t="str">
        <f t="shared" si="77"/>
        <v>22/02/2020 22:00</v>
      </c>
      <c r="P1224" s="46">
        <f t="shared" si="78"/>
        <v>0.125</v>
      </c>
      <c r="Q1224" s="48">
        <v>0</v>
      </c>
      <c r="R1224" s="47">
        <f t="shared" si="79"/>
        <v>180</v>
      </c>
      <c r="S1224" s="6" t="s">
        <v>775</v>
      </c>
      <c r="T1224" s="6" t="s">
        <v>788</v>
      </c>
      <c r="U1224" s="6" t="s">
        <v>44</v>
      </c>
      <c r="V1224" s="6" t="s">
        <v>2786</v>
      </c>
      <c r="W1224" s="7">
        <v>0</v>
      </c>
      <c r="X1224" s="7">
        <v>0</v>
      </c>
      <c r="Y1224" s="7">
        <v>0</v>
      </c>
      <c r="Z1224" s="7">
        <v>0</v>
      </c>
      <c r="AA1224" s="7">
        <v>0</v>
      </c>
      <c r="AB1224" s="7">
        <v>0.05</v>
      </c>
      <c r="AC1224" s="7">
        <v>0</v>
      </c>
      <c r="AD1224" s="7">
        <v>0</v>
      </c>
      <c r="AE1224">
        <v>4</v>
      </c>
      <c r="AF1224">
        <v>0</v>
      </c>
      <c r="AG1224">
        <v>0</v>
      </c>
      <c r="AH1224">
        <v>0</v>
      </c>
      <c r="AI1224">
        <v>0</v>
      </c>
      <c r="AJ1224">
        <v>2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</row>
    <row r="1225" spans="1:44" x14ac:dyDescent="0.25">
      <c r="A1225">
        <v>1544502</v>
      </c>
      <c r="B1225">
        <v>728771</v>
      </c>
      <c r="C1225">
        <v>21.163161942306498</v>
      </c>
      <c r="D1225">
        <v>38.465452035267397</v>
      </c>
      <c r="E1225" s="68" t="s">
        <v>334</v>
      </c>
      <c r="F1225" s="8">
        <f>INDEX(Δεδομένα!$P:$P,MATCH('2020'!E1225,Δεδομένα!$O:$O,0))</f>
        <v>127</v>
      </c>
      <c r="G1225" s="6" t="s">
        <v>335</v>
      </c>
      <c r="H1225" s="2" t="str">
        <f>INDEX(Δεδομένα!B$1:B$51,MATCH('2020'!G1225,Δεδομένα!A$1:A$51,0))</f>
        <v>ΔΥΤΙΚΗΣ ΕΛΛΑΔΟΣ</v>
      </c>
      <c r="I1225" s="8">
        <f>INDEX(Δεδομένα!E$1:E$13,MATCH('2020'!H1225,Δεδομένα!D$1:D$13,0))</f>
        <v>7</v>
      </c>
      <c r="J1225" s="1">
        <v>43884</v>
      </c>
      <c r="K1225" s="6" t="s">
        <v>171</v>
      </c>
      <c r="L1225" s="36" t="str">
        <f t="shared" si="76"/>
        <v>23/02/2020 13:00</v>
      </c>
      <c r="M1225" s="1">
        <v>43884</v>
      </c>
      <c r="N1225" s="6" t="s">
        <v>159</v>
      </c>
      <c r="O1225" s="36" t="str">
        <f t="shared" si="77"/>
        <v>23/02/2020 14:05</v>
      </c>
      <c r="P1225" s="46">
        <f t="shared" si="78"/>
        <v>4.5138888890505768E-2</v>
      </c>
      <c r="Q1225" s="48">
        <v>0</v>
      </c>
      <c r="R1225" s="47">
        <f t="shared" si="79"/>
        <v>65.000000002328306</v>
      </c>
      <c r="S1225" s="6" t="s">
        <v>344</v>
      </c>
      <c r="T1225" s="6" t="s">
        <v>343</v>
      </c>
      <c r="U1225" s="6" t="s">
        <v>44</v>
      </c>
      <c r="V1225" s="6" t="s">
        <v>2800</v>
      </c>
      <c r="W1225" s="7">
        <v>0</v>
      </c>
      <c r="X1225" s="7">
        <v>0</v>
      </c>
      <c r="Y1225" s="7">
        <v>0</v>
      </c>
      <c r="Z1225" s="7">
        <v>0</v>
      </c>
      <c r="AA1225" s="7">
        <v>3</v>
      </c>
      <c r="AB1225" s="7">
        <v>0</v>
      </c>
      <c r="AC1225" s="7">
        <v>0</v>
      </c>
      <c r="AD1225" s="7">
        <v>0</v>
      </c>
      <c r="AE1225">
        <v>2</v>
      </c>
      <c r="AF1225">
        <v>0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</row>
    <row r="1226" spans="1:44" x14ac:dyDescent="0.25">
      <c r="A1226">
        <v>1549579</v>
      </c>
      <c r="B1226">
        <v>728885</v>
      </c>
      <c r="C1226">
        <v>21.6264694638568</v>
      </c>
      <c r="D1226">
        <v>38.511189056071998</v>
      </c>
      <c r="E1226" s="68" t="s">
        <v>1361</v>
      </c>
      <c r="F1226" s="8">
        <f>INDEX(Δεδομένα!$P:$P,MATCH('2020'!E1226,Δεδομένα!$O:$O,0))</f>
        <v>129</v>
      </c>
      <c r="G1226" s="6" t="s">
        <v>335</v>
      </c>
      <c r="H1226" s="2" t="str">
        <f>INDEX(Δεδομένα!B$1:B$51,MATCH('2020'!G1226,Δεδομένα!A$1:A$51,0))</f>
        <v>ΔΥΤΙΚΗΣ ΕΛΛΑΔΟΣ</v>
      </c>
      <c r="I1226" s="8">
        <f>INDEX(Δεδομένα!E$1:E$13,MATCH('2020'!H1226,Δεδομένα!D$1:D$13,0))</f>
        <v>7</v>
      </c>
      <c r="J1226" s="1">
        <v>43884</v>
      </c>
      <c r="K1226" s="6" t="s">
        <v>530</v>
      </c>
      <c r="L1226" s="36" t="str">
        <f t="shared" si="76"/>
        <v>23/02/2020 17:05</v>
      </c>
      <c r="M1226" s="1">
        <v>43884</v>
      </c>
      <c r="N1226" s="6" t="s">
        <v>418</v>
      </c>
      <c r="O1226" s="36" t="str">
        <f t="shared" si="77"/>
        <v>23/02/2020 18:45</v>
      </c>
      <c r="P1226" s="46">
        <f t="shared" si="78"/>
        <v>6.9444444445252884E-2</v>
      </c>
      <c r="Q1226" s="48">
        <v>0</v>
      </c>
      <c r="R1226" s="47">
        <f t="shared" si="79"/>
        <v>100.00000000116415</v>
      </c>
      <c r="S1226" s="6" t="s">
        <v>1016</v>
      </c>
      <c r="T1226" s="6" t="s">
        <v>1362</v>
      </c>
      <c r="U1226" s="6" t="s">
        <v>2818</v>
      </c>
      <c r="V1226" s="6" t="s">
        <v>2818</v>
      </c>
      <c r="W1226" s="7">
        <v>0</v>
      </c>
      <c r="X1226" s="7">
        <v>0</v>
      </c>
      <c r="Y1226" s="7">
        <v>0</v>
      </c>
      <c r="Z1226" s="7">
        <v>0</v>
      </c>
      <c r="AA1226" s="7">
        <v>2</v>
      </c>
      <c r="AB1226" s="7">
        <v>0</v>
      </c>
      <c r="AC1226" s="7">
        <v>0</v>
      </c>
      <c r="AD1226" s="7">
        <v>0</v>
      </c>
      <c r="AE1226">
        <v>2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</row>
    <row r="1227" spans="1:44" x14ac:dyDescent="0.25">
      <c r="A1227">
        <v>1546188</v>
      </c>
      <c r="B1227">
        <v>728714</v>
      </c>
      <c r="C1227">
        <v>20.753854754477899</v>
      </c>
      <c r="D1227">
        <v>38.962264335790998</v>
      </c>
      <c r="E1227" s="68" t="s">
        <v>267</v>
      </c>
      <c r="F1227" s="8">
        <f>INDEX(Δεδομένα!$P:$P,MATCH('2020'!E1227,Δεδομένα!$O:$O,0))</f>
        <v>94</v>
      </c>
      <c r="G1227" s="6" t="s">
        <v>268</v>
      </c>
      <c r="H1227" s="2" t="str">
        <f>INDEX(Δεδομένα!B$1:B$51,MATCH('2020'!G1227,Δεδομένα!A$1:A$51,0))</f>
        <v>ΗΠΕΙΡΟΥ</v>
      </c>
      <c r="I1227" s="8">
        <f>INDEX(Δεδομένα!E$1:E$13,MATCH('2020'!H1227,Δεδομένα!D$1:D$13,0))</f>
        <v>5</v>
      </c>
      <c r="J1227" s="1">
        <v>43884</v>
      </c>
      <c r="K1227" s="6" t="s">
        <v>577</v>
      </c>
      <c r="L1227" s="36" t="str">
        <f t="shared" si="76"/>
        <v>23/02/2020 12:45</v>
      </c>
      <c r="M1227" s="1">
        <v>43884</v>
      </c>
      <c r="N1227" s="6" t="s">
        <v>971</v>
      </c>
      <c r="O1227" s="36" t="str">
        <f t="shared" si="77"/>
        <v>23/02/2020 13:17</v>
      </c>
      <c r="P1227" s="46">
        <f t="shared" si="78"/>
        <v>2.2222222221898846E-2</v>
      </c>
      <c r="Q1227" s="48">
        <v>0</v>
      </c>
      <c r="R1227" s="47">
        <f t="shared" si="79"/>
        <v>31.999999999534339</v>
      </c>
      <c r="S1227" s="6" t="s">
        <v>268</v>
      </c>
      <c r="T1227" s="6" t="s">
        <v>1978</v>
      </c>
      <c r="U1227" s="6" t="s">
        <v>44</v>
      </c>
      <c r="V1227" s="6" t="s">
        <v>2787</v>
      </c>
      <c r="W1227" s="7">
        <v>0</v>
      </c>
      <c r="X1227" s="7">
        <v>0</v>
      </c>
      <c r="Y1227" s="7">
        <v>0</v>
      </c>
      <c r="Z1227" s="7">
        <v>0</v>
      </c>
      <c r="AA1227" s="7">
        <v>0.1</v>
      </c>
      <c r="AB1227" s="7">
        <v>0</v>
      </c>
      <c r="AC1227" s="7">
        <v>0</v>
      </c>
      <c r="AD1227" s="7">
        <v>0</v>
      </c>
      <c r="AE1227">
        <v>5</v>
      </c>
      <c r="AF1227">
        <v>0</v>
      </c>
      <c r="AG1227">
        <v>0</v>
      </c>
      <c r="AH1227">
        <v>0</v>
      </c>
      <c r="AI1227">
        <v>0</v>
      </c>
      <c r="AJ1227">
        <v>2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</row>
    <row r="1228" spans="1:44" x14ac:dyDescent="0.25">
      <c r="A1228">
        <v>1546189</v>
      </c>
      <c r="B1228">
        <v>728732</v>
      </c>
      <c r="C1228">
        <v>21.067347050307902</v>
      </c>
      <c r="D1228">
        <v>39.064790400025501</v>
      </c>
      <c r="E1228" s="68" t="s">
        <v>267</v>
      </c>
      <c r="F1228" s="8">
        <f>INDEX(Δεδομένα!$P:$P,MATCH('2020'!E1228,Δεδομένα!$O:$O,0))</f>
        <v>94</v>
      </c>
      <c r="G1228" s="6" t="s">
        <v>268</v>
      </c>
      <c r="H1228" s="2" t="str">
        <f>INDEX(Δεδομένα!B$1:B$51,MATCH('2020'!G1228,Δεδομένα!A$1:A$51,0))</f>
        <v>ΗΠΕΙΡΟΥ</v>
      </c>
      <c r="I1228" s="8">
        <f>INDEX(Δεδομένα!E$1:E$13,MATCH('2020'!H1228,Δεδομένα!D$1:D$13,0))</f>
        <v>5</v>
      </c>
      <c r="J1228" s="1">
        <v>43884</v>
      </c>
      <c r="K1228" s="6" t="s">
        <v>526</v>
      </c>
      <c r="L1228" s="36" t="str">
        <f t="shared" si="76"/>
        <v>23/02/2020 11:45</v>
      </c>
      <c r="M1228" s="1">
        <v>43884</v>
      </c>
      <c r="N1228" s="6" t="s">
        <v>2795</v>
      </c>
      <c r="O1228" s="36" t="str">
        <f t="shared" si="77"/>
        <v>23/02/2020 12:42</v>
      </c>
      <c r="P1228" s="46">
        <f t="shared" si="78"/>
        <v>3.9583333331393078E-2</v>
      </c>
      <c r="Q1228" s="48">
        <v>0</v>
      </c>
      <c r="R1228" s="47">
        <f t="shared" si="79"/>
        <v>56.999999997206032</v>
      </c>
      <c r="S1228" s="6" t="s">
        <v>268</v>
      </c>
      <c r="T1228" s="6" t="s">
        <v>1978</v>
      </c>
      <c r="U1228" s="6" t="s">
        <v>44</v>
      </c>
      <c r="V1228" s="6" t="s">
        <v>2787</v>
      </c>
      <c r="W1228" s="7">
        <v>0</v>
      </c>
      <c r="X1228" s="7">
        <v>0</v>
      </c>
      <c r="Y1228" s="7">
        <v>0</v>
      </c>
      <c r="Z1228" s="7">
        <v>0</v>
      </c>
      <c r="AA1228" s="7">
        <v>0.1</v>
      </c>
      <c r="AB1228" s="7">
        <v>0</v>
      </c>
      <c r="AC1228" s="7">
        <v>0</v>
      </c>
      <c r="AD1228" s="7">
        <v>0</v>
      </c>
      <c r="AE1228">
        <v>3</v>
      </c>
      <c r="AF1228">
        <v>0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</row>
    <row r="1229" spans="1:44" x14ac:dyDescent="0.25">
      <c r="A1229">
        <v>1545285</v>
      </c>
      <c r="B1229">
        <v>728777</v>
      </c>
      <c r="C1229">
        <v>20.9295669756129</v>
      </c>
      <c r="D1229">
        <v>39.121033017697798</v>
      </c>
      <c r="E1229" s="68" t="s">
        <v>267</v>
      </c>
      <c r="F1229" s="8">
        <f>INDEX(Δεδομένα!$P:$P,MATCH('2020'!E1229,Δεδομένα!$O:$O,0))</f>
        <v>94</v>
      </c>
      <c r="G1229" s="6" t="s">
        <v>268</v>
      </c>
      <c r="H1229" s="2" t="str">
        <f>INDEX(Δεδομένα!B$1:B$51,MATCH('2020'!G1229,Δεδομένα!A$1:A$51,0))</f>
        <v>ΗΠΕΙΡΟΥ</v>
      </c>
      <c r="I1229" s="8">
        <f>INDEX(Δεδομένα!E$1:E$13,MATCH('2020'!H1229,Δεδομένα!D$1:D$13,0))</f>
        <v>5</v>
      </c>
      <c r="J1229" s="1">
        <v>43884</v>
      </c>
      <c r="K1229" s="6" t="s">
        <v>1036</v>
      </c>
      <c r="L1229" s="36" t="str">
        <f t="shared" si="76"/>
        <v>23/02/2020 13:32</v>
      </c>
      <c r="M1229" s="1">
        <v>43884</v>
      </c>
      <c r="N1229" s="6" t="s">
        <v>702</v>
      </c>
      <c r="O1229" s="36" t="str">
        <f t="shared" si="77"/>
        <v>23/02/2020 14:23</v>
      </c>
      <c r="P1229" s="46">
        <f t="shared" si="78"/>
        <v>3.5416666672972497E-2</v>
      </c>
      <c r="Q1229" s="48">
        <v>0</v>
      </c>
      <c r="R1229" s="47">
        <f t="shared" si="79"/>
        <v>51.000000009080395</v>
      </c>
      <c r="S1229" s="6" t="s">
        <v>268</v>
      </c>
      <c r="T1229" s="6" t="s">
        <v>270</v>
      </c>
      <c r="U1229" s="6" t="s">
        <v>44</v>
      </c>
      <c r="V1229" s="6" t="s">
        <v>1959</v>
      </c>
      <c r="W1229" s="7">
        <v>0</v>
      </c>
      <c r="X1229" s="7">
        <v>0</v>
      </c>
      <c r="Y1229" s="7">
        <v>0</v>
      </c>
      <c r="Z1229" s="7">
        <v>0</v>
      </c>
      <c r="AA1229" s="7">
        <v>0.5</v>
      </c>
      <c r="AB1229" s="7">
        <v>0</v>
      </c>
      <c r="AC1229" s="7">
        <v>0</v>
      </c>
      <c r="AD1229" s="7">
        <v>0</v>
      </c>
      <c r="AE1229">
        <v>5</v>
      </c>
      <c r="AF1229">
        <v>0</v>
      </c>
      <c r="AG1229">
        <v>0</v>
      </c>
      <c r="AH1229">
        <v>0</v>
      </c>
      <c r="AI1229">
        <v>0</v>
      </c>
      <c r="AJ1229">
        <v>2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</row>
    <row r="1230" spans="1:44" x14ac:dyDescent="0.25">
      <c r="A1230">
        <v>1548775</v>
      </c>
      <c r="B1230">
        <v>728867</v>
      </c>
      <c r="C1230">
        <v>22.365828589514098</v>
      </c>
      <c r="D1230">
        <v>38.143719035753897</v>
      </c>
      <c r="E1230" s="68" t="s">
        <v>331</v>
      </c>
      <c r="F1230" s="8">
        <f>INDEX(Δεδομένα!$P:$P,MATCH('2020'!E1230,Δεδομένα!$O:$O,0))</f>
        <v>125</v>
      </c>
      <c r="G1230" s="6" t="s">
        <v>303</v>
      </c>
      <c r="H1230" s="2" t="str">
        <f>INDEX(Δεδομένα!B$1:B$51,MATCH('2020'!G1230,Δεδομένα!A$1:A$51,0))</f>
        <v>ΔΥΤΙΚΗΣ ΕΛΛΑΔΟΣ</v>
      </c>
      <c r="I1230" s="8">
        <f>INDEX(Δεδομένα!E$1:E$13,MATCH('2020'!H1230,Δεδομένα!D$1:D$13,0))</f>
        <v>7</v>
      </c>
      <c r="J1230" s="1">
        <v>43884</v>
      </c>
      <c r="K1230" s="6" t="s">
        <v>204</v>
      </c>
      <c r="L1230" s="36" t="str">
        <f t="shared" si="76"/>
        <v>23/02/2020 17:00</v>
      </c>
      <c r="M1230" s="1">
        <v>43884</v>
      </c>
      <c r="N1230" s="6" t="s">
        <v>289</v>
      </c>
      <c r="O1230" s="36" t="str">
        <f t="shared" si="77"/>
        <v>23/02/2020 17:55</v>
      </c>
      <c r="P1230" s="46">
        <f t="shared" si="78"/>
        <v>3.8194444445252884E-2</v>
      </c>
      <c r="Q1230" s="48">
        <v>0</v>
      </c>
      <c r="R1230" s="47">
        <f t="shared" si="79"/>
        <v>55.000000001164153</v>
      </c>
      <c r="S1230" s="6" t="s">
        <v>315</v>
      </c>
      <c r="T1230" s="6" t="s">
        <v>316</v>
      </c>
      <c r="U1230" s="6" t="s">
        <v>44</v>
      </c>
      <c r="V1230" s="6" t="s">
        <v>2815</v>
      </c>
      <c r="W1230" s="7">
        <v>0</v>
      </c>
      <c r="X1230" s="7">
        <v>0</v>
      </c>
      <c r="Y1230" s="7">
        <v>0</v>
      </c>
      <c r="Z1230" s="7">
        <v>0.01</v>
      </c>
      <c r="AA1230" s="7">
        <v>0</v>
      </c>
      <c r="AB1230" s="7">
        <v>0</v>
      </c>
      <c r="AC1230" s="7">
        <v>0</v>
      </c>
      <c r="AD1230" s="7">
        <v>0</v>
      </c>
      <c r="AE1230">
        <v>4</v>
      </c>
      <c r="AF1230">
        <v>0</v>
      </c>
      <c r="AG1230">
        <v>0</v>
      </c>
      <c r="AH1230">
        <v>0</v>
      </c>
      <c r="AI1230">
        <v>0</v>
      </c>
      <c r="AJ1230">
        <v>2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</row>
    <row r="1231" spans="1:44" x14ac:dyDescent="0.25">
      <c r="A1231">
        <v>1542541</v>
      </c>
      <c r="B1231">
        <v>728836</v>
      </c>
      <c r="C1231">
        <v>21.4552595955595</v>
      </c>
      <c r="D1231">
        <v>40.081982480017501</v>
      </c>
      <c r="E1231" s="68" t="s">
        <v>889</v>
      </c>
      <c r="F1231" s="8">
        <f>INDEX(Δεδομένα!$P:$P,MATCH('2020'!E1231,Δεδομένα!$O:$O,0))</f>
        <v>79</v>
      </c>
      <c r="G1231" s="6" t="s">
        <v>890</v>
      </c>
      <c r="H1231" s="2" t="str">
        <f>INDEX(Δεδομένα!B$1:B$51,MATCH('2020'!G1231,Δεδομένα!A$1:A$51,0))</f>
        <v>ΔΥΤΙΚΗΣ ΜΑΚΕΔΟΝΙΑΣ</v>
      </c>
      <c r="I1231" s="8">
        <f>INDEX(Δεδομένα!E$1:E$13,MATCH('2020'!H1231,Δεδομένα!D$1:D$13,0))</f>
        <v>4</v>
      </c>
      <c r="J1231" s="1">
        <v>43884</v>
      </c>
      <c r="K1231" s="6" t="s">
        <v>1741</v>
      </c>
      <c r="L1231" s="36" t="str">
        <f t="shared" si="76"/>
        <v>23/02/2020 15:19</v>
      </c>
      <c r="M1231" s="1">
        <v>43884</v>
      </c>
      <c r="N1231" s="6" t="s">
        <v>621</v>
      </c>
      <c r="O1231" s="36" t="str">
        <f t="shared" si="77"/>
        <v>23/02/2020 18:20</v>
      </c>
      <c r="P1231" s="46">
        <f t="shared" si="78"/>
        <v>0.12569444444670808</v>
      </c>
      <c r="Q1231" s="48">
        <v>0</v>
      </c>
      <c r="R1231" s="47">
        <f t="shared" si="79"/>
        <v>181.00000000325963</v>
      </c>
      <c r="S1231" s="6" t="s">
        <v>890</v>
      </c>
      <c r="T1231" s="6" t="s">
        <v>893</v>
      </c>
      <c r="U1231" s="6" t="s">
        <v>44</v>
      </c>
      <c r="V1231" s="6" t="s">
        <v>2807</v>
      </c>
      <c r="W1231" s="7">
        <v>0</v>
      </c>
      <c r="X1231" s="7">
        <v>5</v>
      </c>
      <c r="Y1231" s="7">
        <v>0</v>
      </c>
      <c r="Z1231" s="7">
        <v>0</v>
      </c>
      <c r="AA1231" s="7">
        <v>0</v>
      </c>
      <c r="AB1231" s="7">
        <v>0</v>
      </c>
      <c r="AC1231" s="7">
        <v>0</v>
      </c>
      <c r="AD1231" s="7">
        <v>0</v>
      </c>
      <c r="AE1231">
        <v>4</v>
      </c>
      <c r="AF1231">
        <v>0</v>
      </c>
      <c r="AG1231">
        <v>0</v>
      </c>
      <c r="AH1231">
        <v>0</v>
      </c>
      <c r="AI1231">
        <v>0</v>
      </c>
      <c r="AJ1231">
        <v>2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</row>
    <row r="1232" spans="1:44" x14ac:dyDescent="0.25">
      <c r="A1232">
        <v>1543604</v>
      </c>
      <c r="B1232">
        <v>0</v>
      </c>
      <c r="C1232">
        <v>0</v>
      </c>
      <c r="D1232">
        <v>0</v>
      </c>
      <c r="E1232" s="68" t="s">
        <v>1960</v>
      </c>
      <c r="F1232" s="8">
        <f>INDEX(Δεδομένα!$P:$P,MATCH('2020'!E1232,Δεδομένα!$O:$O,0))</f>
        <v>28</v>
      </c>
      <c r="G1232" s="6" t="s">
        <v>110</v>
      </c>
      <c r="H1232" s="2" t="str">
        <f>INDEX(Δεδομένα!B$1:B$51,MATCH('2020'!G1232,Δεδομένα!A$1:A$51,0))</f>
        <v>ΑΝΑΤΟΛΙΚΗΣ ΜΑΚΕΔΟΝΙΑΣ ΚΑΙ ΘΡΑΚΗΣ</v>
      </c>
      <c r="I1232" s="8">
        <f>INDEX(Δεδομένα!E$1:E$13,MATCH('2020'!H1232,Δεδομένα!D$1:D$13,0))</f>
        <v>2</v>
      </c>
      <c r="J1232" s="1">
        <v>43884</v>
      </c>
      <c r="K1232" s="6" t="s">
        <v>207</v>
      </c>
      <c r="L1232" s="36" t="str">
        <f t="shared" si="76"/>
        <v>23/02/2020 18:00</v>
      </c>
      <c r="M1232" s="1">
        <v>43884</v>
      </c>
      <c r="N1232" s="6" t="s">
        <v>358</v>
      </c>
      <c r="O1232" s="36" t="str">
        <f t="shared" si="77"/>
        <v>23/02/2020 20:10</v>
      </c>
      <c r="P1232" s="46">
        <f t="shared" si="78"/>
        <v>9.0277777781011537E-2</v>
      </c>
      <c r="Q1232" s="48">
        <v>0</v>
      </c>
      <c r="R1232" s="47">
        <f t="shared" si="79"/>
        <v>130.00000000465661</v>
      </c>
      <c r="S1232" s="6" t="s">
        <v>2923</v>
      </c>
      <c r="T1232" s="6" t="s">
        <v>1962</v>
      </c>
      <c r="U1232" s="6" t="s">
        <v>1963</v>
      </c>
      <c r="V1232" s="6" t="s">
        <v>2924</v>
      </c>
      <c r="W1232" s="7">
        <v>0</v>
      </c>
      <c r="X1232" s="7">
        <v>0</v>
      </c>
      <c r="Y1232" s="7">
        <v>0</v>
      </c>
      <c r="Z1232" s="7">
        <v>0</v>
      </c>
      <c r="AA1232" s="7">
        <v>0</v>
      </c>
      <c r="AB1232" s="7">
        <v>5</v>
      </c>
      <c r="AC1232" s="7">
        <v>0</v>
      </c>
      <c r="AD1232" s="7">
        <v>0</v>
      </c>
      <c r="AE1232">
        <v>2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</row>
    <row r="1233" spans="1:44" x14ac:dyDescent="0.25">
      <c r="A1233">
        <v>1542879</v>
      </c>
      <c r="B1233">
        <v>728720</v>
      </c>
      <c r="C1233">
        <v>25.823966689928501</v>
      </c>
      <c r="D1233">
        <v>40.886926619346802</v>
      </c>
      <c r="E1233" s="68" t="s">
        <v>147</v>
      </c>
      <c r="F1233" s="8">
        <f>INDEX(Δεδομένα!$P:$P,MATCH('2020'!E1233,Δεδομένα!$O:$O,0))</f>
        <v>33</v>
      </c>
      <c r="G1233" s="6" t="s">
        <v>148</v>
      </c>
      <c r="H1233" s="2" t="str">
        <f>INDEX(Δεδομένα!B$1:B$51,MATCH('2020'!G1233,Δεδομένα!A$1:A$51,0))</f>
        <v>ΑΝΑΤΟΛΙΚΗΣ ΜΑΚΕΔΟΝΙΑΣ ΚΑΙ ΘΡΑΚΗΣ</v>
      </c>
      <c r="I1233" s="8">
        <f>INDEX(Δεδομένα!E$1:E$13,MATCH('2020'!H1233,Δεδομένα!D$1:D$13,0))</f>
        <v>2</v>
      </c>
      <c r="J1233" s="1">
        <v>43884</v>
      </c>
      <c r="K1233" s="6" t="s">
        <v>857</v>
      </c>
      <c r="L1233" s="36" t="str">
        <f t="shared" si="76"/>
        <v>23/02/2020 10:45</v>
      </c>
      <c r="M1233" s="1">
        <v>43884</v>
      </c>
      <c r="N1233" s="6" t="s">
        <v>347</v>
      </c>
      <c r="O1233" s="36" t="str">
        <f t="shared" si="77"/>
        <v>23/02/2020 13:10</v>
      </c>
      <c r="P1233" s="46">
        <f t="shared" si="78"/>
        <v>0.10069444444525288</v>
      </c>
      <c r="Q1233" s="48">
        <v>0</v>
      </c>
      <c r="R1233" s="47">
        <f t="shared" si="79"/>
        <v>145.00000000116415</v>
      </c>
      <c r="S1233" s="6" t="s">
        <v>151</v>
      </c>
      <c r="T1233" s="6" t="s">
        <v>150</v>
      </c>
      <c r="U1233" s="6" t="s">
        <v>44</v>
      </c>
      <c r="V1233" s="6" t="s">
        <v>2788</v>
      </c>
      <c r="W1233" s="7">
        <v>0</v>
      </c>
      <c r="X1233" s="7">
        <v>0.01</v>
      </c>
      <c r="Y1233" s="7">
        <v>0</v>
      </c>
      <c r="Z1233" s="7">
        <v>0</v>
      </c>
      <c r="AA1233" s="7">
        <v>0</v>
      </c>
      <c r="AB1233" s="7">
        <v>0</v>
      </c>
      <c r="AC1233" s="7">
        <v>0</v>
      </c>
      <c r="AD1233" s="7">
        <v>0</v>
      </c>
      <c r="AE1233">
        <v>3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</row>
    <row r="1234" spans="1:44" x14ac:dyDescent="0.25">
      <c r="A1234">
        <v>1542795</v>
      </c>
      <c r="B1234">
        <v>728759</v>
      </c>
      <c r="C1234">
        <v>26.3343145486356</v>
      </c>
      <c r="D1234">
        <v>41.3913758807957</v>
      </c>
      <c r="E1234" s="68" t="s">
        <v>856</v>
      </c>
      <c r="F1234" s="8">
        <f>INDEX(Δεδομένα!$P:$P,MATCH('2020'!E1234,Δεδομένα!$O:$O,0))</f>
        <v>37</v>
      </c>
      <c r="G1234" s="6" t="s">
        <v>148</v>
      </c>
      <c r="H1234" s="2" t="str">
        <f>INDEX(Δεδομένα!B$1:B$51,MATCH('2020'!G1234,Δεδομένα!A$1:A$51,0))</f>
        <v>ΑΝΑΤΟΛΙΚΗΣ ΜΑΚΕΔΟΝΙΑΣ ΚΑΙ ΘΡΑΚΗΣ</v>
      </c>
      <c r="I1234" s="8">
        <f>INDEX(Δεδομένα!E$1:E$13,MATCH('2020'!H1234,Δεδομένα!D$1:D$13,0))</f>
        <v>2</v>
      </c>
      <c r="J1234" s="1">
        <v>43884</v>
      </c>
      <c r="K1234" s="6" t="s">
        <v>2798</v>
      </c>
      <c r="L1234" s="36" t="str">
        <f t="shared" si="76"/>
        <v>23/02/2020 12:39</v>
      </c>
      <c r="M1234" s="1">
        <v>43884</v>
      </c>
      <c r="N1234" s="6" t="s">
        <v>2799</v>
      </c>
      <c r="O1234" s="36" t="str">
        <f t="shared" si="77"/>
        <v>23/02/2020 13:56</v>
      </c>
      <c r="P1234" s="46">
        <f t="shared" si="78"/>
        <v>5.3472222221898846E-2</v>
      </c>
      <c r="Q1234" s="48">
        <v>0</v>
      </c>
      <c r="R1234" s="47">
        <f t="shared" si="79"/>
        <v>76.999999999534339</v>
      </c>
      <c r="S1234" s="6" t="s">
        <v>963</v>
      </c>
      <c r="T1234" s="6" t="s">
        <v>859</v>
      </c>
      <c r="U1234" s="6" t="s">
        <v>1553</v>
      </c>
      <c r="V1234" s="6" t="s">
        <v>1554</v>
      </c>
      <c r="W1234" s="7">
        <v>0</v>
      </c>
      <c r="X1234" s="7">
        <v>0</v>
      </c>
      <c r="Y1234" s="7">
        <v>0</v>
      </c>
      <c r="Z1234" s="7">
        <v>5</v>
      </c>
      <c r="AA1234" s="7">
        <v>0</v>
      </c>
      <c r="AB1234" s="7">
        <v>0</v>
      </c>
      <c r="AC1234" s="7">
        <v>0</v>
      </c>
      <c r="AD1234" s="7">
        <v>0</v>
      </c>
      <c r="AE1234">
        <v>2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</row>
    <row r="1235" spans="1:44" x14ac:dyDescent="0.25">
      <c r="A1235">
        <v>1543279</v>
      </c>
      <c r="B1235">
        <v>728876</v>
      </c>
      <c r="C1235">
        <v>26.350411914319899</v>
      </c>
      <c r="D1235">
        <v>41.664709925297402</v>
      </c>
      <c r="E1235" s="68" t="s">
        <v>1223</v>
      </c>
      <c r="F1235" s="8">
        <f>INDEX(Δεδομένα!$P:$P,MATCH('2020'!E1235,Δεδομένα!$O:$O,0))</f>
        <v>36</v>
      </c>
      <c r="G1235" s="6" t="s">
        <v>148</v>
      </c>
      <c r="H1235" s="2" t="str">
        <f>INDEX(Δεδομένα!B$1:B$51,MATCH('2020'!G1235,Δεδομένα!A$1:A$51,0))</f>
        <v>ΑΝΑΤΟΛΙΚΗΣ ΜΑΚΕΔΟΝΙΑΣ ΚΑΙ ΘΡΑΚΗΣ</v>
      </c>
      <c r="I1235" s="8">
        <f>INDEX(Δεδομένα!E$1:E$13,MATCH('2020'!H1235,Δεδομένα!D$1:D$13,0))</f>
        <v>2</v>
      </c>
      <c r="J1235" s="1">
        <v>43884</v>
      </c>
      <c r="K1235" s="6" t="s">
        <v>289</v>
      </c>
      <c r="L1235" s="36" t="str">
        <f t="shared" si="76"/>
        <v>23/02/2020 17:55</v>
      </c>
      <c r="M1235" s="1">
        <v>43884</v>
      </c>
      <c r="N1235" s="6" t="s">
        <v>825</v>
      </c>
      <c r="O1235" s="36" t="str">
        <f t="shared" si="77"/>
        <v>23/02/2020 20:30</v>
      </c>
      <c r="P1235" s="46">
        <f t="shared" si="78"/>
        <v>0.10763888888322981</v>
      </c>
      <c r="Q1235" s="48">
        <v>0</v>
      </c>
      <c r="R1235" s="47">
        <f t="shared" si="79"/>
        <v>154.99999999185093</v>
      </c>
      <c r="S1235" s="6" t="s">
        <v>963</v>
      </c>
      <c r="T1235" s="6" t="s">
        <v>1119</v>
      </c>
      <c r="U1235" s="6" t="s">
        <v>44</v>
      </c>
      <c r="V1235" s="6" t="s">
        <v>2817</v>
      </c>
      <c r="W1235" s="7">
        <v>0</v>
      </c>
      <c r="X1235" s="7">
        <v>0</v>
      </c>
      <c r="Y1235" s="7">
        <v>0</v>
      </c>
      <c r="Z1235" s="7">
        <v>20</v>
      </c>
      <c r="AA1235" s="7">
        <v>0</v>
      </c>
      <c r="AB1235" s="7">
        <v>0</v>
      </c>
      <c r="AC1235" s="7">
        <v>0</v>
      </c>
      <c r="AD1235" s="7">
        <v>0</v>
      </c>
      <c r="AE1235">
        <v>2</v>
      </c>
      <c r="AF1235">
        <v>0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</row>
    <row r="1236" spans="1:44" x14ac:dyDescent="0.25">
      <c r="A1236">
        <v>1543317</v>
      </c>
      <c r="B1236">
        <v>728902</v>
      </c>
      <c r="C1236">
        <v>26.536896016305199</v>
      </c>
      <c r="D1236">
        <v>41.496075897242903</v>
      </c>
      <c r="E1236" s="68" t="s">
        <v>1115</v>
      </c>
      <c r="F1236" s="8">
        <f>INDEX(Δεδομένα!$P:$P,MATCH('2020'!E1236,Δεδομένα!$O:$O,0))</f>
        <v>35</v>
      </c>
      <c r="G1236" s="6" t="s">
        <v>148</v>
      </c>
      <c r="H1236" s="2" t="str">
        <f>INDEX(Δεδομένα!B$1:B$51,MATCH('2020'!G1236,Δεδομένα!A$1:A$51,0))</f>
        <v>ΑΝΑΤΟΛΙΚΗΣ ΜΑΚΕΔΟΝΙΑΣ ΚΑΙ ΘΡΑΚΗΣ</v>
      </c>
      <c r="I1236" s="8">
        <f>INDEX(Δεδομένα!E$1:E$13,MATCH('2020'!H1236,Δεδομένα!D$1:D$13,0))</f>
        <v>2</v>
      </c>
      <c r="J1236" s="1">
        <v>43884</v>
      </c>
      <c r="K1236" s="6" t="s">
        <v>1392</v>
      </c>
      <c r="L1236" s="36" t="str">
        <f t="shared" si="76"/>
        <v>23/02/2020 18:48</v>
      </c>
      <c r="M1236" s="1">
        <v>43884</v>
      </c>
      <c r="N1236" s="6" t="s">
        <v>86</v>
      </c>
      <c r="O1236" s="36" t="str">
        <f t="shared" si="77"/>
        <v>23/02/2020 18:55</v>
      </c>
      <c r="P1236" s="46">
        <f t="shared" si="78"/>
        <v>4.8611111124046147E-3</v>
      </c>
      <c r="Q1236" s="48">
        <v>0</v>
      </c>
      <c r="R1236" s="47">
        <f t="shared" si="79"/>
        <v>7.0000000018626451</v>
      </c>
      <c r="S1236" s="6" t="s">
        <v>963</v>
      </c>
      <c r="T1236" s="6" t="s">
        <v>1119</v>
      </c>
      <c r="U1236" s="6" t="s">
        <v>1120</v>
      </c>
      <c r="V1236" s="6" t="s">
        <v>2822</v>
      </c>
      <c r="W1236" s="7">
        <v>0</v>
      </c>
      <c r="X1236" s="7">
        <v>0</v>
      </c>
      <c r="Y1236" s="7">
        <v>0</v>
      </c>
      <c r="Z1236" s="7">
        <v>0.05</v>
      </c>
      <c r="AA1236" s="7">
        <v>0</v>
      </c>
      <c r="AB1236" s="7">
        <v>0</v>
      </c>
      <c r="AC1236" s="7">
        <v>0</v>
      </c>
      <c r="AD1236" s="7">
        <v>0</v>
      </c>
      <c r="AE1236">
        <v>2</v>
      </c>
      <c r="AF1236">
        <v>0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</row>
    <row r="1237" spans="1:44" x14ac:dyDescent="0.25">
      <c r="A1237">
        <v>1558561</v>
      </c>
      <c r="B1237">
        <v>728817</v>
      </c>
      <c r="C1237">
        <v>21.265170720994501</v>
      </c>
      <c r="D1237">
        <v>37.8703905258932</v>
      </c>
      <c r="E1237" s="68" t="s">
        <v>925</v>
      </c>
      <c r="F1237" s="8">
        <f>INDEX(Δεδομένα!$P:$P,MATCH('2020'!E1237,Δεδομένα!$O:$O,0))</f>
        <v>135</v>
      </c>
      <c r="G1237" s="6" t="s">
        <v>357</v>
      </c>
      <c r="H1237" s="2" t="str">
        <f>INDEX(Δεδομένα!B$1:B$51,MATCH('2020'!G1237,Δεδομένα!A$1:A$51,0))</f>
        <v>ΔΥΤΙΚΗΣ ΕΛΛΑΔΟΣ</v>
      </c>
      <c r="I1237" s="8">
        <f>INDEX(Δεδομένα!E$1:E$13,MATCH('2020'!H1237,Δεδομένα!D$1:D$13,0))</f>
        <v>7</v>
      </c>
      <c r="J1237" s="1">
        <v>43884</v>
      </c>
      <c r="K1237" s="6" t="s">
        <v>59</v>
      </c>
      <c r="L1237" s="36" t="str">
        <f t="shared" si="76"/>
        <v>23/02/2020 15:00</v>
      </c>
      <c r="M1237" s="1">
        <v>43884</v>
      </c>
      <c r="N1237" s="6" t="s">
        <v>153</v>
      </c>
      <c r="O1237" s="36" t="str">
        <f t="shared" si="77"/>
        <v>23/02/2020 16:15</v>
      </c>
      <c r="P1237" s="46">
        <f t="shared" si="78"/>
        <v>5.2083333335758653E-2</v>
      </c>
      <c r="Q1237" s="48">
        <v>0</v>
      </c>
      <c r="R1237" s="47">
        <f t="shared" si="79"/>
        <v>75.00000000349246</v>
      </c>
      <c r="S1237" s="6" t="s">
        <v>928</v>
      </c>
      <c r="T1237" s="6" t="s">
        <v>929</v>
      </c>
      <c r="U1237" s="6" t="s">
        <v>2709</v>
      </c>
      <c r="V1237" s="6" t="s">
        <v>2804</v>
      </c>
      <c r="W1237" s="7">
        <v>0</v>
      </c>
      <c r="X1237" s="7">
        <v>0</v>
      </c>
      <c r="Y1237" s="7">
        <v>0</v>
      </c>
      <c r="Z1237" s="7">
        <v>0</v>
      </c>
      <c r="AA1237" s="7">
        <v>1</v>
      </c>
      <c r="AB1237" s="7">
        <v>0</v>
      </c>
      <c r="AC1237" s="7">
        <v>0</v>
      </c>
      <c r="AD1237" s="7">
        <v>0</v>
      </c>
      <c r="AE1237">
        <v>4</v>
      </c>
      <c r="AF1237">
        <v>0</v>
      </c>
      <c r="AG1237">
        <v>0</v>
      </c>
      <c r="AH1237">
        <v>0</v>
      </c>
      <c r="AI1237">
        <v>0</v>
      </c>
      <c r="AJ1237">
        <v>2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</row>
    <row r="1238" spans="1:44" x14ac:dyDescent="0.25">
      <c r="A1238">
        <v>1558566</v>
      </c>
      <c r="B1238">
        <v>728856</v>
      </c>
      <c r="C1238">
        <v>21.554551940323201</v>
      </c>
      <c r="D1238">
        <v>37.861451132594297</v>
      </c>
      <c r="E1238" s="68" t="s">
        <v>925</v>
      </c>
      <c r="F1238" s="8">
        <f>INDEX(Δεδομένα!$P:$P,MATCH('2020'!E1238,Δεδομένα!$O:$O,0))</f>
        <v>135</v>
      </c>
      <c r="G1238" s="6" t="s">
        <v>357</v>
      </c>
      <c r="H1238" s="2" t="str">
        <f>INDEX(Δεδομένα!B$1:B$51,MATCH('2020'!G1238,Δεδομένα!A$1:A$51,0))</f>
        <v>ΔΥΤΙΚΗΣ ΕΛΛΑΔΟΣ</v>
      </c>
      <c r="I1238" s="8">
        <f>INDEX(Δεδομένα!E$1:E$13,MATCH('2020'!H1238,Δεδομένα!D$1:D$13,0))</f>
        <v>7</v>
      </c>
      <c r="J1238" s="1">
        <v>43884</v>
      </c>
      <c r="K1238" s="6" t="s">
        <v>160</v>
      </c>
      <c r="L1238" s="36" t="str">
        <f t="shared" si="76"/>
        <v>23/02/2020 16:35</v>
      </c>
      <c r="M1238" s="1">
        <v>43884</v>
      </c>
      <c r="N1238" s="6" t="s">
        <v>207</v>
      </c>
      <c r="O1238" s="36" t="str">
        <f t="shared" si="77"/>
        <v>23/02/2020 18:00</v>
      </c>
      <c r="P1238" s="46">
        <f t="shared" si="78"/>
        <v>5.9027777781011537E-2</v>
      </c>
      <c r="Q1238" s="48">
        <v>0</v>
      </c>
      <c r="R1238" s="47">
        <f t="shared" si="79"/>
        <v>85.000000004656613</v>
      </c>
      <c r="S1238" s="6" t="s">
        <v>928</v>
      </c>
      <c r="T1238" s="6" t="s">
        <v>1565</v>
      </c>
      <c r="U1238" s="6" t="s">
        <v>2811</v>
      </c>
      <c r="V1238" s="6" t="s">
        <v>2812</v>
      </c>
      <c r="W1238" s="7">
        <v>0</v>
      </c>
      <c r="X1238" s="7">
        <v>1.5</v>
      </c>
      <c r="Y1238" s="7">
        <v>0</v>
      </c>
      <c r="Z1238" s="7">
        <v>0</v>
      </c>
      <c r="AA1238" s="7">
        <v>0</v>
      </c>
      <c r="AB1238" s="7">
        <v>0</v>
      </c>
      <c r="AC1238" s="7">
        <v>0</v>
      </c>
      <c r="AD1238" s="7">
        <v>0</v>
      </c>
      <c r="AE1238">
        <v>2</v>
      </c>
      <c r="AF1238">
        <v>0</v>
      </c>
      <c r="AG1238">
        <v>0</v>
      </c>
      <c r="AH1238">
        <v>0</v>
      </c>
      <c r="AI1238">
        <v>0</v>
      </c>
      <c r="AJ1238">
        <v>1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</row>
    <row r="1239" spans="1:44" x14ac:dyDescent="0.25">
      <c r="A1239">
        <v>1558575</v>
      </c>
      <c r="B1239">
        <v>728864</v>
      </c>
      <c r="C1239">
        <v>21.332010587747</v>
      </c>
      <c r="D1239">
        <v>37.786944833710599</v>
      </c>
      <c r="E1239" s="68" t="s">
        <v>925</v>
      </c>
      <c r="F1239" s="8">
        <f>INDEX(Δεδομένα!$P:$P,MATCH('2020'!E1239,Δεδομένα!$O:$O,0))</f>
        <v>135</v>
      </c>
      <c r="G1239" s="6" t="s">
        <v>357</v>
      </c>
      <c r="H1239" s="2" t="str">
        <f>INDEX(Δεδομένα!B$1:B$51,MATCH('2020'!G1239,Δεδομένα!A$1:A$51,0))</f>
        <v>ΔΥΤΙΚΗΣ ΕΛΛΑΔΟΣ</v>
      </c>
      <c r="I1239" s="8">
        <f>INDEX(Δεδομένα!E$1:E$13,MATCH('2020'!H1239,Δεδομένα!D$1:D$13,0))</f>
        <v>7</v>
      </c>
      <c r="J1239" s="1">
        <v>43884</v>
      </c>
      <c r="K1239" s="6" t="s">
        <v>149</v>
      </c>
      <c r="L1239" s="36" t="str">
        <f t="shared" si="76"/>
        <v>23/02/2020 17:10</v>
      </c>
      <c r="M1239" s="1">
        <v>43884</v>
      </c>
      <c r="N1239" s="6" t="s">
        <v>255</v>
      </c>
      <c r="O1239" s="36" t="str">
        <f t="shared" si="77"/>
        <v>23/02/2020 17:45</v>
      </c>
      <c r="P1239" s="46">
        <f t="shared" si="78"/>
        <v>2.4305555554747116E-2</v>
      </c>
      <c r="Q1239" s="48">
        <v>0</v>
      </c>
      <c r="R1239" s="47">
        <f t="shared" si="79"/>
        <v>34.999999998835847</v>
      </c>
      <c r="S1239" s="6" t="s">
        <v>928</v>
      </c>
      <c r="T1239" s="6" t="s">
        <v>1565</v>
      </c>
      <c r="U1239" s="6" t="s">
        <v>2813</v>
      </c>
      <c r="V1239" s="6" t="s">
        <v>2814</v>
      </c>
      <c r="W1239" s="7">
        <v>0</v>
      </c>
      <c r="X1239" s="7">
        <v>0</v>
      </c>
      <c r="Y1239" s="7">
        <v>0</v>
      </c>
      <c r="Z1239" s="7">
        <v>0</v>
      </c>
      <c r="AA1239" s="7">
        <v>2</v>
      </c>
      <c r="AB1239" s="7">
        <v>0</v>
      </c>
      <c r="AC1239" s="7">
        <v>0</v>
      </c>
      <c r="AD1239" s="7">
        <v>0</v>
      </c>
      <c r="AE1239">
        <v>2</v>
      </c>
      <c r="AF1239">
        <v>0</v>
      </c>
      <c r="AG1239">
        <v>0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</row>
    <row r="1240" spans="1:44" x14ac:dyDescent="0.25">
      <c r="A1240">
        <v>1543987</v>
      </c>
      <c r="B1240">
        <v>728893</v>
      </c>
      <c r="C1240">
        <v>21.435624003776201</v>
      </c>
      <c r="D1240">
        <v>37.964150456618498</v>
      </c>
      <c r="E1240" s="68" t="s">
        <v>900</v>
      </c>
      <c r="F1240" s="8">
        <f>INDEX(Δεδομένα!$P:$P,MATCH('2020'!E1240,Δεδομένα!$O:$O,0))</f>
        <v>136</v>
      </c>
      <c r="G1240" s="6" t="s">
        <v>357</v>
      </c>
      <c r="H1240" s="2" t="str">
        <f>INDEX(Δεδομένα!B$1:B$51,MATCH('2020'!G1240,Δεδομένα!A$1:A$51,0))</f>
        <v>ΔΥΤΙΚΗΣ ΕΛΛΑΔΟΣ</v>
      </c>
      <c r="I1240" s="8">
        <f>INDEX(Δεδομένα!E$1:E$13,MATCH('2020'!H1240,Δεδομένα!D$1:D$13,0))</f>
        <v>7</v>
      </c>
      <c r="J1240" s="1">
        <v>43884</v>
      </c>
      <c r="K1240" s="6" t="s">
        <v>133</v>
      </c>
      <c r="L1240" s="36" t="str">
        <f t="shared" si="76"/>
        <v>23/02/2020 18:24</v>
      </c>
      <c r="M1240" s="1">
        <v>43884</v>
      </c>
      <c r="N1240" s="6" t="s">
        <v>2819</v>
      </c>
      <c r="O1240" s="36" t="str">
        <f t="shared" si="77"/>
        <v>23/02/2020 19:23</v>
      </c>
      <c r="P1240" s="46">
        <f t="shared" si="78"/>
        <v>4.0972222217533272E-2</v>
      </c>
      <c r="Q1240" s="48">
        <v>0</v>
      </c>
      <c r="R1240" s="47">
        <f t="shared" si="79"/>
        <v>58.999999993247911</v>
      </c>
      <c r="S1240" s="6" t="s">
        <v>44</v>
      </c>
      <c r="T1240" s="6" t="s">
        <v>1058</v>
      </c>
      <c r="U1240" s="6" t="s">
        <v>2820</v>
      </c>
      <c r="V1240" s="6" t="s">
        <v>2821</v>
      </c>
      <c r="W1240" s="7">
        <v>0</v>
      </c>
      <c r="X1240" s="7">
        <v>0</v>
      </c>
      <c r="Y1240" s="7">
        <v>0</v>
      </c>
      <c r="Z1240" s="7">
        <v>0</v>
      </c>
      <c r="AA1240" s="7">
        <v>1</v>
      </c>
      <c r="AB1240" s="7">
        <v>0</v>
      </c>
      <c r="AC1240" s="7">
        <v>0</v>
      </c>
      <c r="AD1240" s="7">
        <v>0</v>
      </c>
      <c r="AE1240">
        <v>2</v>
      </c>
      <c r="AF1240">
        <v>0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</row>
    <row r="1241" spans="1:44" x14ac:dyDescent="0.25">
      <c r="A1241">
        <v>1542547</v>
      </c>
      <c r="B1241">
        <v>728868</v>
      </c>
      <c r="C1241">
        <v>22.396098441972999</v>
      </c>
      <c r="D1241">
        <v>40.5869272780484</v>
      </c>
      <c r="E1241" s="68" t="s">
        <v>1880</v>
      </c>
      <c r="F1241" s="8">
        <f>INDEX(Δεδομένα!$P:$P,MATCH('2020'!E1241,Δεδομένα!$O:$O,0))</f>
        <v>66</v>
      </c>
      <c r="G1241" s="6" t="s">
        <v>238</v>
      </c>
      <c r="H1241" s="2" t="str">
        <f>INDEX(Δεδομένα!B$1:B$51,MATCH('2020'!G1241,Δεδομένα!A$1:A$51,0))</f>
        <v>ΚΕΝΤΡΙΚΗΣ ΜΑΚΕΔΟΝΙΑΣ</v>
      </c>
      <c r="I1241" s="8">
        <f>INDEX(Δεδομένα!E$1:E$13,MATCH('2020'!H1241,Δεδομένα!D$1:D$13,0))</f>
        <v>3</v>
      </c>
      <c r="J1241" s="1">
        <v>43884</v>
      </c>
      <c r="K1241" s="6" t="s">
        <v>78</v>
      </c>
      <c r="L1241" s="36" t="str">
        <f t="shared" si="76"/>
        <v>23/02/2020 16:59</v>
      </c>
      <c r="M1241" s="1">
        <v>43884</v>
      </c>
      <c r="N1241" s="6" t="s">
        <v>207</v>
      </c>
      <c r="O1241" s="36" t="str">
        <f t="shared" si="77"/>
        <v>23/02/2020 18:00</v>
      </c>
      <c r="P1241" s="46">
        <f t="shared" si="78"/>
        <v>4.2361111110949423E-2</v>
      </c>
      <c r="Q1241" s="48">
        <v>0</v>
      </c>
      <c r="R1241" s="47">
        <f t="shared" si="79"/>
        <v>60.999999999767169</v>
      </c>
      <c r="S1241" s="6" t="s">
        <v>897</v>
      </c>
      <c r="T1241" s="6" t="s">
        <v>1966</v>
      </c>
      <c r="U1241" s="6" t="s">
        <v>44</v>
      </c>
      <c r="V1241" s="6" t="s">
        <v>1967</v>
      </c>
      <c r="W1241" s="7">
        <v>0</v>
      </c>
      <c r="X1241" s="7">
        <v>0</v>
      </c>
      <c r="Y1241" s="7">
        <v>0</v>
      </c>
      <c r="Z1241" s="7">
        <v>0</v>
      </c>
      <c r="AA1241" s="7">
        <v>1</v>
      </c>
      <c r="AB1241" s="7">
        <v>0</v>
      </c>
      <c r="AC1241" s="7">
        <v>0</v>
      </c>
      <c r="AD1241" s="7">
        <v>0</v>
      </c>
      <c r="AE1241">
        <v>2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</row>
    <row r="1242" spans="1:44" x14ac:dyDescent="0.25">
      <c r="A1242">
        <v>1542627</v>
      </c>
      <c r="B1242">
        <v>728784</v>
      </c>
      <c r="C1242">
        <v>24.751964081975299</v>
      </c>
      <c r="D1242">
        <v>40.935037723528097</v>
      </c>
      <c r="E1242" s="68" t="s">
        <v>919</v>
      </c>
      <c r="F1242" s="8">
        <f>INDEX(Δεδομένα!$P:$P,MATCH('2020'!E1242,Δεδομένα!$O:$O,0))</f>
        <v>26</v>
      </c>
      <c r="G1242" s="6" t="s">
        <v>77</v>
      </c>
      <c r="H1242" s="2" t="str">
        <f>INDEX(Δεδομένα!B$1:B$51,MATCH('2020'!G1242,Δεδομένα!A$1:A$51,0))</f>
        <v>ΑΝΑΤΟΛΙΚΗΣ ΜΑΚΕΔΟΝΙΑΣ ΚΑΙ ΘΡΑΚΗΣ</v>
      </c>
      <c r="I1242" s="8">
        <f>INDEX(Δεδομένα!E$1:E$13,MATCH('2020'!H1242,Δεδομένα!D$1:D$13,0))</f>
        <v>2</v>
      </c>
      <c r="J1242" s="1">
        <v>43884</v>
      </c>
      <c r="K1242" s="6" t="s">
        <v>1251</v>
      </c>
      <c r="L1242" s="36" t="str">
        <f t="shared" si="76"/>
        <v>23/02/2020 13:46</v>
      </c>
      <c r="M1242" s="1">
        <v>43884</v>
      </c>
      <c r="N1242" s="6" t="s">
        <v>145</v>
      </c>
      <c r="O1242" s="36" t="str">
        <f t="shared" si="77"/>
        <v>23/02/2020 15:20</v>
      </c>
      <c r="P1242" s="46">
        <f t="shared" si="78"/>
        <v>6.5277777779556345E-2</v>
      </c>
      <c r="Q1242" s="48">
        <v>0</v>
      </c>
      <c r="R1242" s="47">
        <f t="shared" si="79"/>
        <v>94.000000002561137</v>
      </c>
      <c r="S1242" s="6" t="s">
        <v>44</v>
      </c>
      <c r="T1242" s="6" t="s">
        <v>921</v>
      </c>
      <c r="U1242" s="6" t="s">
        <v>44</v>
      </c>
      <c r="V1242" s="6" t="s">
        <v>2255</v>
      </c>
      <c r="W1242" s="7">
        <v>0</v>
      </c>
      <c r="X1242" s="7">
        <v>0</v>
      </c>
      <c r="Y1242" s="7">
        <v>0</v>
      </c>
      <c r="Z1242" s="7">
        <v>1</v>
      </c>
      <c r="AA1242" s="7">
        <v>0</v>
      </c>
      <c r="AB1242" s="7">
        <v>0</v>
      </c>
      <c r="AC1242" s="7">
        <v>0</v>
      </c>
      <c r="AD1242" s="7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</row>
    <row r="1243" spans="1:44" x14ac:dyDescent="0.25">
      <c r="A1243">
        <v>1542867</v>
      </c>
      <c r="B1243">
        <v>728790</v>
      </c>
      <c r="C1243">
        <v>24.3048927249949</v>
      </c>
      <c r="D1243">
        <v>40.933260725548401</v>
      </c>
      <c r="E1243" s="68" t="s">
        <v>76</v>
      </c>
      <c r="F1243" s="8">
        <f>INDEX(Δεδομένα!$P:$P,MATCH('2020'!E1243,Δεδομένα!$O:$O,0))</f>
        <v>25</v>
      </c>
      <c r="G1243" s="6" t="s">
        <v>77</v>
      </c>
      <c r="H1243" s="2" t="str">
        <f>INDEX(Δεδομένα!B$1:B$51,MATCH('2020'!G1243,Δεδομένα!A$1:A$51,0))</f>
        <v>ΑΝΑΤΟΛΙΚΗΣ ΜΑΚΕΔΟΝΙΑΣ ΚΑΙ ΘΡΑΚΗΣ</v>
      </c>
      <c r="I1243" s="8">
        <f>INDEX(Δεδομένα!E$1:E$13,MATCH('2020'!H1243,Δεδομένα!D$1:D$13,0))</f>
        <v>2</v>
      </c>
      <c r="J1243" s="1">
        <v>43884</v>
      </c>
      <c r="K1243" s="6" t="s">
        <v>612</v>
      </c>
      <c r="L1243" s="36" t="str">
        <f t="shared" si="76"/>
        <v>23/02/2020 13:50</v>
      </c>
      <c r="M1243" s="1">
        <v>43884</v>
      </c>
      <c r="N1243" s="6" t="s">
        <v>2801</v>
      </c>
      <c r="O1243" s="36" t="str">
        <f t="shared" si="77"/>
        <v>23/02/2020 14:14</v>
      </c>
      <c r="P1243" s="46">
        <f t="shared" si="78"/>
        <v>1.6666666662786156E-2</v>
      </c>
      <c r="Q1243" s="48">
        <v>0</v>
      </c>
      <c r="R1243" s="47">
        <f t="shared" si="79"/>
        <v>23.999999994412065</v>
      </c>
      <c r="S1243" s="6" t="s">
        <v>77</v>
      </c>
      <c r="T1243" s="6" t="s">
        <v>80</v>
      </c>
      <c r="U1243" s="6" t="s">
        <v>44</v>
      </c>
      <c r="V1243" s="6" t="s">
        <v>2040</v>
      </c>
      <c r="W1243" s="7">
        <v>0</v>
      </c>
      <c r="X1243" s="7">
        <v>0</v>
      </c>
      <c r="Y1243" s="7">
        <v>0</v>
      </c>
      <c r="Z1243" s="7">
        <v>0.01</v>
      </c>
      <c r="AA1243" s="7">
        <v>0</v>
      </c>
      <c r="AB1243" s="7">
        <v>0</v>
      </c>
      <c r="AC1243" s="7">
        <v>0</v>
      </c>
      <c r="AD1243" s="7">
        <v>0</v>
      </c>
      <c r="AE1243">
        <v>2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</row>
    <row r="1244" spans="1:44" x14ac:dyDescent="0.25">
      <c r="A1244">
        <v>1542634</v>
      </c>
      <c r="B1244">
        <v>728887</v>
      </c>
      <c r="C1244">
        <v>24.606568562742499</v>
      </c>
      <c r="D1244">
        <v>40.902734931046602</v>
      </c>
      <c r="E1244" s="68" t="s">
        <v>919</v>
      </c>
      <c r="F1244" s="8">
        <f>INDEX(Δεδομένα!$P:$P,MATCH('2020'!E1244,Δεδομένα!$O:$O,0))</f>
        <v>26</v>
      </c>
      <c r="G1244" s="6" t="s">
        <v>77</v>
      </c>
      <c r="H1244" s="2" t="str">
        <f>INDEX(Δεδομένα!B$1:B$51,MATCH('2020'!G1244,Δεδομένα!A$1:A$51,0))</f>
        <v>ΑΝΑΤΟΛΙΚΗΣ ΜΑΚΕΔΟΝΙΑΣ ΚΑΙ ΘΡΑΚΗΣ</v>
      </c>
      <c r="I1244" s="8">
        <f>INDEX(Δεδομένα!E$1:E$13,MATCH('2020'!H1244,Δεδομένα!D$1:D$13,0))</f>
        <v>2</v>
      </c>
      <c r="J1244" s="1">
        <v>43884</v>
      </c>
      <c r="K1244" s="6" t="s">
        <v>1184</v>
      </c>
      <c r="L1244" s="36" t="str">
        <f t="shared" si="76"/>
        <v>23/02/2020 18:25</v>
      </c>
      <c r="M1244" s="1">
        <v>43884</v>
      </c>
      <c r="N1244" s="6" t="s">
        <v>573</v>
      </c>
      <c r="O1244" s="36" t="str">
        <f t="shared" si="77"/>
        <v>23/02/2020 21:55</v>
      </c>
      <c r="P1244" s="46">
        <f t="shared" si="78"/>
        <v>0.14583333333575865</v>
      </c>
      <c r="Q1244" s="48">
        <v>0</v>
      </c>
      <c r="R1244" s="47">
        <f t="shared" si="79"/>
        <v>210.00000000349246</v>
      </c>
      <c r="S1244" s="6" t="s">
        <v>44</v>
      </c>
      <c r="T1244" s="6" t="s">
        <v>921</v>
      </c>
      <c r="U1244" s="6" t="s">
        <v>44</v>
      </c>
      <c r="V1244" s="6" t="s">
        <v>1391</v>
      </c>
      <c r="W1244" s="7">
        <v>0</v>
      </c>
      <c r="X1244" s="7">
        <v>0</v>
      </c>
      <c r="Y1244" s="7">
        <v>0</v>
      </c>
      <c r="Z1244" s="7">
        <v>0</v>
      </c>
      <c r="AA1244" s="7">
        <v>50</v>
      </c>
      <c r="AB1244" s="7">
        <v>0</v>
      </c>
      <c r="AC1244" s="7">
        <v>0</v>
      </c>
      <c r="AD1244" s="7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</row>
    <row r="1245" spans="1:44" x14ac:dyDescent="0.25">
      <c r="A1245">
        <v>1542751</v>
      </c>
      <c r="B1245">
        <v>728944</v>
      </c>
      <c r="C1245">
        <v>21.169051766423902</v>
      </c>
      <c r="D1245">
        <v>40.357341683100998</v>
      </c>
      <c r="E1245" s="68" t="s">
        <v>1062</v>
      </c>
      <c r="F1245" s="8">
        <f>INDEX(Δεδομένα!$P:$P,MATCH('2020'!E1245,Δεδομένα!$O:$O,0))</f>
        <v>77</v>
      </c>
      <c r="G1245" s="6" t="s">
        <v>1063</v>
      </c>
      <c r="H1245" s="2" t="str">
        <f>INDEX(Δεδομένα!B$1:B$51,MATCH('2020'!G1245,Δεδομένα!A$1:A$51,0))</f>
        <v>ΔΥΤΙΚΗΣ ΜΑΚΕΔΟΝΙΑΣ</v>
      </c>
      <c r="I1245" s="8">
        <f>INDEX(Δεδομένα!E$1:E$13,MATCH('2020'!H1245,Δεδομένα!D$1:D$13,0))</f>
        <v>4</v>
      </c>
      <c r="J1245" s="1">
        <v>43884</v>
      </c>
      <c r="K1245" s="6" t="s">
        <v>1077</v>
      </c>
      <c r="L1245" s="36" t="str">
        <f t="shared" si="76"/>
        <v>23/02/2020 20:44</v>
      </c>
      <c r="M1245" s="1">
        <v>43884</v>
      </c>
      <c r="N1245" s="6" t="s">
        <v>764</v>
      </c>
      <c r="O1245" s="36" t="str">
        <f t="shared" si="77"/>
        <v>23/02/2020 22:30</v>
      </c>
      <c r="P1245" s="46">
        <f t="shared" si="78"/>
        <v>7.3611111110949423E-2</v>
      </c>
      <c r="Q1245" s="48">
        <v>0</v>
      </c>
      <c r="R1245" s="47">
        <f t="shared" si="79"/>
        <v>105.99999999976717</v>
      </c>
      <c r="S1245" s="6" t="s">
        <v>44</v>
      </c>
      <c r="T1245" s="6" t="s">
        <v>1066</v>
      </c>
      <c r="U1245" s="6" t="s">
        <v>1566</v>
      </c>
      <c r="V1245" s="6" t="s">
        <v>2732</v>
      </c>
      <c r="W1245" s="7">
        <v>0</v>
      </c>
      <c r="X1245" s="7">
        <v>5</v>
      </c>
      <c r="Y1245" s="7">
        <v>0</v>
      </c>
      <c r="Z1245" s="7">
        <v>0</v>
      </c>
      <c r="AA1245" s="7">
        <v>0</v>
      </c>
      <c r="AB1245" s="7">
        <v>0</v>
      </c>
      <c r="AC1245" s="7">
        <v>0</v>
      </c>
      <c r="AD1245" s="7">
        <v>0</v>
      </c>
      <c r="AE1245">
        <v>5</v>
      </c>
      <c r="AF1245">
        <v>0</v>
      </c>
      <c r="AG1245">
        <v>0</v>
      </c>
      <c r="AH1245">
        <v>0</v>
      </c>
      <c r="AI1245">
        <v>0</v>
      </c>
      <c r="AJ1245">
        <v>2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</row>
    <row r="1246" spans="1:44" x14ac:dyDescent="0.25">
      <c r="A1246">
        <v>1542665</v>
      </c>
      <c r="B1246">
        <v>728791</v>
      </c>
      <c r="C1246">
        <v>22.800824311516301</v>
      </c>
      <c r="D1246">
        <v>41.260082744666903</v>
      </c>
      <c r="E1246" s="68" t="s">
        <v>1179</v>
      </c>
      <c r="F1246" s="8">
        <f>INDEX(Δεδομένα!$P:$P,MATCH('2020'!E1246,Δεδομένα!$O:$O,0))</f>
        <v>58</v>
      </c>
      <c r="G1246" s="6" t="s">
        <v>223</v>
      </c>
      <c r="H1246" s="2" t="str">
        <f>INDEX(Δεδομένα!B$1:B$51,MATCH('2020'!G1246,Δεδομένα!A$1:A$51,0))</f>
        <v>ΚΕΝΤΡΙΚΗΣ ΜΑΚΕΔΟΝΙΑΣ</v>
      </c>
      <c r="I1246" s="8">
        <f>INDEX(Δεδομένα!E$1:E$13,MATCH('2020'!H1246,Δεδομένα!D$1:D$13,0))</f>
        <v>3</v>
      </c>
      <c r="J1246" s="1">
        <v>43884</v>
      </c>
      <c r="K1246" s="6" t="s">
        <v>612</v>
      </c>
      <c r="L1246" s="36" t="str">
        <f t="shared" si="76"/>
        <v>23/02/2020 13:50</v>
      </c>
      <c r="M1246" s="1">
        <v>43884</v>
      </c>
      <c r="N1246" s="6" t="s">
        <v>1102</v>
      </c>
      <c r="O1246" s="36" t="str">
        <f t="shared" si="77"/>
        <v>23/02/2020 15:10</v>
      </c>
      <c r="P1246" s="46">
        <f t="shared" si="78"/>
        <v>5.5555555554747116E-2</v>
      </c>
      <c r="Q1246" s="48">
        <v>0</v>
      </c>
      <c r="R1246" s="47">
        <f t="shared" si="79"/>
        <v>79.999999998835847</v>
      </c>
      <c r="S1246" s="6" t="s">
        <v>44</v>
      </c>
      <c r="T1246" s="6" t="s">
        <v>1145</v>
      </c>
      <c r="U1246" s="6" t="s">
        <v>1180</v>
      </c>
      <c r="V1246" s="6" t="s">
        <v>2802</v>
      </c>
      <c r="W1246" s="7">
        <v>0</v>
      </c>
      <c r="X1246" s="7">
        <v>0</v>
      </c>
      <c r="Y1246" s="7">
        <v>0</v>
      </c>
      <c r="Z1246" s="7">
        <v>3</v>
      </c>
      <c r="AA1246" s="7">
        <v>0</v>
      </c>
      <c r="AB1246" s="7">
        <v>0</v>
      </c>
      <c r="AC1246" s="7">
        <v>0</v>
      </c>
      <c r="AD1246" s="7">
        <v>0</v>
      </c>
      <c r="AE1246">
        <v>3</v>
      </c>
      <c r="AF1246">
        <v>0</v>
      </c>
      <c r="AG1246">
        <v>0</v>
      </c>
      <c r="AH1246">
        <v>0</v>
      </c>
      <c r="AI1246">
        <v>0</v>
      </c>
      <c r="AJ1246">
        <v>2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</row>
    <row r="1247" spans="1:44" x14ac:dyDescent="0.25">
      <c r="A1247">
        <v>1542651</v>
      </c>
      <c r="B1247">
        <v>728928</v>
      </c>
      <c r="C1247">
        <v>22.616224829424599</v>
      </c>
      <c r="D1247">
        <v>40.985506818296997</v>
      </c>
      <c r="E1247" s="68" t="s">
        <v>1084</v>
      </c>
      <c r="F1247" s="8">
        <f>INDEX(Δεδομένα!$P:$P,MATCH('2020'!E1247,Δεδομένα!$O:$O,0))</f>
        <v>57</v>
      </c>
      <c r="G1247" s="6" t="s">
        <v>223</v>
      </c>
      <c r="H1247" s="2" t="str">
        <f>INDEX(Δεδομένα!B$1:B$51,MATCH('2020'!G1247,Δεδομένα!A$1:A$51,0))</f>
        <v>ΚΕΝΤΡΙΚΗΣ ΜΑΚΕΔΟΝΙΑΣ</v>
      </c>
      <c r="I1247" s="8">
        <f>INDEX(Δεδομένα!E$1:E$13,MATCH('2020'!H1247,Δεδομένα!D$1:D$13,0))</f>
        <v>3</v>
      </c>
      <c r="J1247" s="1">
        <v>43884</v>
      </c>
      <c r="K1247" s="6" t="s">
        <v>1878</v>
      </c>
      <c r="L1247" s="36" t="str">
        <f t="shared" si="76"/>
        <v>23/02/2020 19:35</v>
      </c>
      <c r="M1247" s="1">
        <v>43884</v>
      </c>
      <c r="N1247" s="6" t="s">
        <v>392</v>
      </c>
      <c r="O1247" s="36" t="str">
        <f t="shared" si="77"/>
        <v>23/02/2020 21:00</v>
      </c>
      <c r="P1247" s="46">
        <f t="shared" si="78"/>
        <v>5.9027777781011537E-2</v>
      </c>
      <c r="Q1247" s="48">
        <v>0</v>
      </c>
      <c r="R1247" s="47">
        <f t="shared" si="79"/>
        <v>85.000000004656613</v>
      </c>
      <c r="S1247" s="6" t="s">
        <v>44</v>
      </c>
      <c r="T1247" s="6" t="s">
        <v>226</v>
      </c>
      <c r="U1247" s="6" t="s">
        <v>44</v>
      </c>
      <c r="V1247" s="6" t="s">
        <v>2824</v>
      </c>
      <c r="W1247" s="7">
        <v>0</v>
      </c>
      <c r="X1247" s="7">
        <v>0</v>
      </c>
      <c r="Y1247" s="7">
        <v>0</v>
      </c>
      <c r="Z1247" s="7">
        <v>0</v>
      </c>
      <c r="AA1247" s="7">
        <v>0.3</v>
      </c>
      <c r="AB1247" s="7">
        <v>0</v>
      </c>
      <c r="AC1247" s="7">
        <v>0</v>
      </c>
      <c r="AD1247" s="7">
        <v>0</v>
      </c>
      <c r="AE1247">
        <v>2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</row>
    <row r="1248" spans="1:44" x14ac:dyDescent="0.25">
      <c r="A1248">
        <v>1542674</v>
      </c>
      <c r="B1248">
        <v>728955</v>
      </c>
      <c r="C1248">
        <v>22.765583650659799</v>
      </c>
      <c r="D1248">
        <v>41.253952694018601</v>
      </c>
      <c r="E1248" s="68" t="s">
        <v>1179</v>
      </c>
      <c r="F1248" s="8">
        <f>INDEX(Δεδομένα!$P:$P,MATCH('2020'!E1248,Δεδομένα!$O:$O,0))</f>
        <v>58</v>
      </c>
      <c r="G1248" s="6" t="s">
        <v>223</v>
      </c>
      <c r="H1248" s="2" t="str">
        <f>INDEX(Δεδομένα!B$1:B$51,MATCH('2020'!G1248,Δεδομένα!A$1:A$51,0))</f>
        <v>ΚΕΝΤΡΙΚΗΣ ΜΑΚΕΔΟΝΙΑΣ</v>
      </c>
      <c r="I1248" s="8">
        <f>INDEX(Δεδομένα!E$1:E$13,MATCH('2020'!H1248,Δεδομένα!D$1:D$13,0))</f>
        <v>3</v>
      </c>
      <c r="J1248" s="1">
        <v>43884</v>
      </c>
      <c r="K1248" s="6" t="s">
        <v>189</v>
      </c>
      <c r="L1248" s="36" t="str">
        <f t="shared" si="76"/>
        <v>23/02/2020 21:38</v>
      </c>
      <c r="M1248" s="1">
        <v>43884</v>
      </c>
      <c r="N1248" s="6" t="s">
        <v>678</v>
      </c>
      <c r="O1248" s="36" t="str">
        <f t="shared" si="77"/>
        <v>23/02/2020 22:57</v>
      </c>
      <c r="P1248" s="46">
        <f t="shared" si="78"/>
        <v>5.4861111115314998E-2</v>
      </c>
      <c r="Q1248" s="48">
        <v>0</v>
      </c>
      <c r="R1248" s="47">
        <f t="shared" si="79"/>
        <v>79.000000006053597</v>
      </c>
      <c r="S1248" s="6" t="s">
        <v>44</v>
      </c>
      <c r="T1248" s="6" t="s">
        <v>1145</v>
      </c>
      <c r="U1248" s="6" t="s">
        <v>1180</v>
      </c>
      <c r="V1248" s="6" t="s">
        <v>2827</v>
      </c>
      <c r="W1248" s="7">
        <v>0</v>
      </c>
      <c r="X1248" s="7">
        <v>0</v>
      </c>
      <c r="Y1248" s="7">
        <v>0</v>
      </c>
      <c r="Z1248" s="7">
        <v>3</v>
      </c>
      <c r="AA1248" s="7">
        <v>0</v>
      </c>
      <c r="AB1248" s="7">
        <v>0</v>
      </c>
      <c r="AC1248" s="7">
        <v>0</v>
      </c>
      <c r="AD1248" s="7">
        <v>0</v>
      </c>
      <c r="AE1248">
        <v>2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</row>
    <row r="1249" spans="1:44" x14ac:dyDescent="0.25">
      <c r="A1249">
        <v>1545618</v>
      </c>
      <c r="B1249">
        <v>728874</v>
      </c>
      <c r="C1249">
        <v>26.1727998380805</v>
      </c>
      <c r="D1249">
        <v>39.248281845111599</v>
      </c>
      <c r="E1249" s="68" t="s">
        <v>506</v>
      </c>
      <c r="F1249" s="8">
        <f>INDEX(Δεδομένα!$P:$P,MATCH('2020'!E1249,Δεδομένα!$O:$O,0))</f>
        <v>197</v>
      </c>
      <c r="G1249" s="6" t="s">
        <v>495</v>
      </c>
      <c r="H1249" s="2" t="str">
        <f>INDEX(Δεδομένα!B$1:B$51,MATCH('2020'!G1249,Δεδομένα!A$1:A$51,0))</f>
        <v>ΒΟΡΕΙΟΥ ΑΙΓΑΙΟΥ</v>
      </c>
      <c r="I1249" s="8">
        <f>INDEX(Δεδομένα!E$1:E$13,MATCH('2020'!H1249,Δεδομένα!D$1:D$13,0))</f>
        <v>11</v>
      </c>
      <c r="J1249" s="1">
        <v>43884</v>
      </c>
      <c r="K1249" s="6" t="s">
        <v>198</v>
      </c>
      <c r="L1249" s="36" t="str">
        <f t="shared" si="76"/>
        <v>23/02/2020 16:30</v>
      </c>
      <c r="M1249" s="1">
        <v>43884</v>
      </c>
      <c r="N1249" s="6" t="s">
        <v>204</v>
      </c>
      <c r="O1249" s="36" t="str">
        <f t="shared" si="77"/>
        <v>23/02/2020 17:00</v>
      </c>
      <c r="P1249" s="46">
        <f t="shared" si="78"/>
        <v>2.0833333335758653E-2</v>
      </c>
      <c r="Q1249" s="48">
        <v>0</v>
      </c>
      <c r="R1249" s="47">
        <f t="shared" si="79"/>
        <v>30.00000000349246</v>
      </c>
      <c r="S1249" s="6" t="s">
        <v>498</v>
      </c>
      <c r="T1249" s="6" t="s">
        <v>508</v>
      </c>
      <c r="U1249" s="6" t="s">
        <v>1934</v>
      </c>
      <c r="V1249" s="6" t="s">
        <v>2816</v>
      </c>
      <c r="W1249" s="7">
        <v>0</v>
      </c>
      <c r="X1249" s="7">
        <v>0</v>
      </c>
      <c r="Y1249" s="7">
        <v>0</v>
      </c>
      <c r="Z1249" s="7">
        <v>1</v>
      </c>
      <c r="AA1249" s="7">
        <v>0</v>
      </c>
      <c r="AB1249" s="7">
        <v>0</v>
      </c>
      <c r="AC1249" s="7">
        <v>0</v>
      </c>
      <c r="AD1249" s="7">
        <v>0</v>
      </c>
      <c r="AE1249">
        <v>2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</row>
    <row r="1250" spans="1:44" x14ac:dyDescent="0.25">
      <c r="A1250">
        <v>1543799</v>
      </c>
      <c r="B1250">
        <v>728733</v>
      </c>
      <c r="C1250">
        <v>22.0237878866823</v>
      </c>
      <c r="D1250">
        <v>37.1636157291316</v>
      </c>
      <c r="E1250" s="68" t="s">
        <v>937</v>
      </c>
      <c r="F1250" s="8">
        <f>INDEX(Δεδομένα!$P:$P,MATCH('2020'!E1250,Δεδομένα!$O:$O,0))</f>
        <v>143</v>
      </c>
      <c r="G1250" s="6" t="s">
        <v>841</v>
      </c>
      <c r="H1250" s="2" t="str">
        <f>INDEX(Δεδομένα!B$1:B$51,MATCH('2020'!G1250,Δεδομένα!A$1:A$51,0))</f>
        <v>ΠΕΛΛΟΠΟΝΗΣΟΥ</v>
      </c>
      <c r="I1250" s="8">
        <f>INDEX(Δεδομένα!E$1:E$13,MATCH('2020'!H1250,Δεδομένα!D$1:D$13,0))</f>
        <v>8</v>
      </c>
      <c r="J1250" s="1">
        <v>43884</v>
      </c>
      <c r="K1250" s="6" t="s">
        <v>221</v>
      </c>
      <c r="L1250" s="36" t="str">
        <f t="shared" si="76"/>
        <v>23/02/2020 11:20</v>
      </c>
      <c r="M1250" s="1">
        <v>43884</v>
      </c>
      <c r="N1250" s="6" t="s">
        <v>517</v>
      </c>
      <c r="O1250" s="36" t="str">
        <f t="shared" si="77"/>
        <v>23/02/2020 12:00</v>
      </c>
      <c r="P1250" s="46">
        <f t="shared" si="78"/>
        <v>2.7777777781011537E-2</v>
      </c>
      <c r="Q1250" s="48">
        <v>0</v>
      </c>
      <c r="R1250" s="47">
        <f t="shared" si="79"/>
        <v>40.000000004656613</v>
      </c>
      <c r="S1250" s="6" t="s">
        <v>842</v>
      </c>
      <c r="T1250" s="6" t="s">
        <v>940</v>
      </c>
      <c r="U1250" s="6" t="s">
        <v>44</v>
      </c>
      <c r="V1250" s="6" t="s">
        <v>2796</v>
      </c>
      <c r="W1250" s="7">
        <v>0</v>
      </c>
      <c r="X1250" s="7">
        <v>0</v>
      </c>
      <c r="Y1250" s="7">
        <v>0</v>
      </c>
      <c r="Z1250" s="7">
        <v>0</v>
      </c>
      <c r="AA1250" s="7">
        <v>0.2</v>
      </c>
      <c r="AB1250" s="7">
        <v>0</v>
      </c>
      <c r="AC1250" s="7">
        <v>0</v>
      </c>
      <c r="AD1250" s="7">
        <v>0</v>
      </c>
      <c r="AE1250">
        <v>3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</row>
    <row r="1251" spans="1:44" x14ac:dyDescent="0.25">
      <c r="A1251">
        <v>1545178</v>
      </c>
      <c r="B1251">
        <v>728796</v>
      </c>
      <c r="C1251">
        <v>22.020787021127099</v>
      </c>
      <c r="D1251">
        <v>37.1629109938604</v>
      </c>
      <c r="E1251" s="68" t="s">
        <v>937</v>
      </c>
      <c r="F1251" s="8">
        <f>INDEX(Δεδομένα!$P:$P,MATCH('2020'!E1251,Δεδομένα!$O:$O,0))</f>
        <v>143</v>
      </c>
      <c r="G1251" s="6" t="s">
        <v>841</v>
      </c>
      <c r="H1251" s="2" t="str">
        <f>INDEX(Δεδομένα!B$1:B$51,MATCH('2020'!G1251,Δεδομένα!A$1:A$51,0))</f>
        <v>ΠΕΛΛΟΠΟΝΗΣΟΥ</v>
      </c>
      <c r="I1251" s="8">
        <f>INDEX(Δεδομένα!E$1:E$13,MATCH('2020'!H1251,Δεδομένα!D$1:D$13,0))</f>
        <v>8</v>
      </c>
      <c r="J1251" s="1">
        <v>43884</v>
      </c>
      <c r="K1251" s="6" t="s">
        <v>768</v>
      </c>
      <c r="L1251" s="36" t="str">
        <f t="shared" si="76"/>
        <v>23/02/2020 14:15</v>
      </c>
      <c r="M1251" s="1">
        <v>43884</v>
      </c>
      <c r="N1251" s="6" t="s">
        <v>59</v>
      </c>
      <c r="O1251" s="36" t="str">
        <f t="shared" si="77"/>
        <v>23/02/2020 15:00</v>
      </c>
      <c r="P1251" s="46">
        <f t="shared" si="78"/>
        <v>3.125E-2</v>
      </c>
      <c r="Q1251" s="48">
        <v>0</v>
      </c>
      <c r="R1251" s="47">
        <f t="shared" si="79"/>
        <v>45</v>
      </c>
      <c r="S1251" s="6" t="s">
        <v>842</v>
      </c>
      <c r="T1251" s="6" t="s">
        <v>940</v>
      </c>
      <c r="U1251" s="6" t="s">
        <v>44</v>
      </c>
      <c r="V1251" s="6" t="s">
        <v>2641</v>
      </c>
      <c r="W1251" s="7">
        <v>0</v>
      </c>
      <c r="X1251" s="7">
        <v>0</v>
      </c>
      <c r="Y1251" s="7">
        <v>0</v>
      </c>
      <c r="Z1251" s="7">
        <v>0</v>
      </c>
      <c r="AA1251" s="7">
        <v>0.5</v>
      </c>
      <c r="AB1251" s="7">
        <v>0</v>
      </c>
      <c r="AC1251" s="7">
        <v>0</v>
      </c>
      <c r="AD1251" s="7">
        <v>0</v>
      </c>
      <c r="AE1251">
        <v>2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</row>
    <row r="1252" spans="1:44" x14ac:dyDescent="0.25">
      <c r="A1252">
        <v>1542623</v>
      </c>
      <c r="B1252">
        <v>728872</v>
      </c>
      <c r="C1252">
        <v>22.314873556833799</v>
      </c>
      <c r="D1252">
        <v>40.683668743188797</v>
      </c>
      <c r="E1252" s="68" t="s">
        <v>873</v>
      </c>
      <c r="F1252" s="8">
        <f>INDEX(Δεδομένα!$P:$P,MATCH('2020'!E1252,Δεδομένα!$O:$O,0))</f>
        <v>61</v>
      </c>
      <c r="G1252" s="6" t="s">
        <v>874</v>
      </c>
      <c r="H1252" s="2" t="str">
        <f>INDEX(Δεδομένα!B$1:B$51,MATCH('2020'!G1252,Δεδομένα!A$1:A$51,0))</f>
        <v>ΚΕΝΤΡΙΚΗΣ ΜΑΚΕΔΟΝΙΑΣ</v>
      </c>
      <c r="I1252" s="8">
        <f>INDEX(Δεδομένα!E$1:E$13,MATCH('2020'!H1252,Δεδομένα!D$1:D$13,0))</f>
        <v>3</v>
      </c>
      <c r="J1252" s="1">
        <v>43884</v>
      </c>
      <c r="K1252" s="6" t="s">
        <v>43</v>
      </c>
      <c r="L1252" s="36" t="str">
        <f t="shared" si="76"/>
        <v>23/02/2020 17:35</v>
      </c>
      <c r="M1252" s="1">
        <v>43884</v>
      </c>
      <c r="N1252" s="6" t="s">
        <v>1399</v>
      </c>
      <c r="O1252" s="36" t="str">
        <f t="shared" si="77"/>
        <v>23/02/2020 19:40</v>
      </c>
      <c r="P1252" s="46">
        <f t="shared" si="78"/>
        <v>8.6805555554747116E-2</v>
      </c>
      <c r="Q1252" s="48">
        <v>0</v>
      </c>
      <c r="R1252" s="47">
        <f t="shared" si="79"/>
        <v>124.99999999883585</v>
      </c>
      <c r="S1252" s="6" t="s">
        <v>877</v>
      </c>
      <c r="T1252" s="6" t="s">
        <v>878</v>
      </c>
      <c r="U1252" s="6" t="s">
        <v>2494</v>
      </c>
      <c r="V1252" s="6" t="s">
        <v>2495</v>
      </c>
      <c r="W1252" s="7">
        <v>0</v>
      </c>
      <c r="X1252" s="7">
        <v>0</v>
      </c>
      <c r="Y1252" s="7">
        <v>0</v>
      </c>
      <c r="Z1252" s="7">
        <v>0.7</v>
      </c>
      <c r="AA1252" s="7">
        <v>0</v>
      </c>
      <c r="AB1252" s="7">
        <v>0</v>
      </c>
      <c r="AC1252" s="7">
        <v>0</v>
      </c>
      <c r="AD1252" s="7">
        <v>0</v>
      </c>
      <c r="AE1252">
        <v>2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</row>
    <row r="1253" spans="1:44" x14ac:dyDescent="0.25">
      <c r="A1253">
        <v>1542645</v>
      </c>
      <c r="B1253">
        <v>728945</v>
      </c>
      <c r="C1253">
        <v>22.273149835815399</v>
      </c>
      <c r="D1253">
        <v>40.769775594236798</v>
      </c>
      <c r="E1253" s="68" t="s">
        <v>873</v>
      </c>
      <c r="F1253" s="8">
        <f>INDEX(Δεδομένα!$P:$P,MATCH('2020'!E1253,Δεδομένα!$O:$O,0))</f>
        <v>61</v>
      </c>
      <c r="G1253" s="6" t="s">
        <v>874</v>
      </c>
      <c r="H1253" s="2" t="str">
        <f>INDEX(Δεδομένα!B$1:B$51,MATCH('2020'!G1253,Δεδομένα!A$1:A$51,0))</f>
        <v>ΚΕΝΤΡΙΚΗΣ ΜΑΚΕΔΟΝΙΑΣ</v>
      </c>
      <c r="I1253" s="8">
        <f>INDEX(Δεδομένα!E$1:E$13,MATCH('2020'!H1253,Δεδομένα!D$1:D$13,0))</f>
        <v>3</v>
      </c>
      <c r="J1253" s="1">
        <v>43884</v>
      </c>
      <c r="K1253" s="6" t="s">
        <v>2825</v>
      </c>
      <c r="L1253" s="36" t="str">
        <f t="shared" si="76"/>
        <v>23/02/2020 20:29</v>
      </c>
      <c r="M1253" s="1">
        <v>43884</v>
      </c>
      <c r="N1253" s="6" t="s">
        <v>2535</v>
      </c>
      <c r="O1253" s="36" t="str">
        <f t="shared" si="77"/>
        <v>23/02/2020 21:22</v>
      </c>
      <c r="P1253" s="46">
        <f t="shared" si="78"/>
        <v>3.6805555551836733E-2</v>
      </c>
      <c r="Q1253" s="48">
        <v>0</v>
      </c>
      <c r="R1253" s="47">
        <f t="shared" si="79"/>
        <v>52.999999994644895</v>
      </c>
      <c r="S1253" s="6" t="s">
        <v>877</v>
      </c>
      <c r="T1253" s="6" t="s">
        <v>878</v>
      </c>
      <c r="U1253" s="6" t="s">
        <v>1821</v>
      </c>
      <c r="V1253" s="6" t="s">
        <v>2826</v>
      </c>
      <c r="W1253" s="7">
        <v>0</v>
      </c>
      <c r="X1253" s="7">
        <v>0</v>
      </c>
      <c r="Y1253" s="7">
        <v>0</v>
      </c>
      <c r="Z1253" s="7">
        <v>0.2</v>
      </c>
      <c r="AA1253" s="7">
        <v>0</v>
      </c>
      <c r="AB1253" s="7">
        <v>0</v>
      </c>
      <c r="AC1253" s="7">
        <v>0</v>
      </c>
      <c r="AD1253" s="7">
        <v>0</v>
      </c>
      <c r="AE1253">
        <v>2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</row>
    <row r="1254" spans="1:44" x14ac:dyDescent="0.25">
      <c r="A1254">
        <v>1543246</v>
      </c>
      <c r="B1254">
        <v>728824</v>
      </c>
      <c r="C1254">
        <v>22.337266238432001</v>
      </c>
      <c r="D1254">
        <v>40.233077046360897</v>
      </c>
      <c r="E1254" s="68" t="s">
        <v>978</v>
      </c>
      <c r="F1254" s="8">
        <f>INDEX(Δεδομένα!$P:$P,MATCH('2020'!E1254,Δεδομένα!$O:$O,0))</f>
        <v>67</v>
      </c>
      <c r="G1254" s="6" t="s">
        <v>917</v>
      </c>
      <c r="H1254" s="2" t="str">
        <f>INDEX(Δεδομένα!B$1:B$51,MATCH('2020'!G1254,Δεδομένα!A$1:A$51,0))</f>
        <v>ΚΕΝΤΡΙΚΗΣ ΜΑΚΕΔΟΝΙΑΣ</v>
      </c>
      <c r="I1254" s="8">
        <f>INDEX(Δεδομένα!E$1:E$13,MATCH('2020'!H1254,Δεδομένα!D$1:D$13,0))</f>
        <v>3</v>
      </c>
      <c r="J1254" s="1">
        <v>43884</v>
      </c>
      <c r="K1254" s="6" t="s">
        <v>923</v>
      </c>
      <c r="L1254" s="36" t="str">
        <f t="shared" si="76"/>
        <v>23/02/2020 15:09</v>
      </c>
      <c r="M1254" s="1">
        <v>43884</v>
      </c>
      <c r="N1254" s="6" t="s">
        <v>207</v>
      </c>
      <c r="O1254" s="36" t="str">
        <f t="shared" si="77"/>
        <v>23/02/2020 18:00</v>
      </c>
      <c r="P1254" s="46">
        <f t="shared" si="78"/>
        <v>0.11875000000145519</v>
      </c>
      <c r="Q1254" s="48">
        <v>0</v>
      </c>
      <c r="R1254" s="47">
        <f t="shared" si="79"/>
        <v>171.00000000209548</v>
      </c>
      <c r="S1254" s="6" t="s">
        <v>917</v>
      </c>
      <c r="T1254" s="6" t="s">
        <v>980</v>
      </c>
      <c r="U1254" s="6" t="s">
        <v>2806</v>
      </c>
      <c r="V1254" s="6" t="s">
        <v>278</v>
      </c>
      <c r="W1254" s="7">
        <v>0.2</v>
      </c>
      <c r="X1254" s="7">
        <v>4</v>
      </c>
      <c r="Y1254" s="7">
        <v>4</v>
      </c>
      <c r="Z1254" s="7">
        <v>0.8</v>
      </c>
      <c r="AA1254" s="7">
        <v>0</v>
      </c>
      <c r="AB1254" s="7">
        <v>0</v>
      </c>
      <c r="AC1254" s="7">
        <v>0</v>
      </c>
      <c r="AD1254" s="7">
        <v>0</v>
      </c>
      <c r="AE1254">
        <v>6</v>
      </c>
      <c r="AF1254">
        <v>0</v>
      </c>
      <c r="AG1254">
        <v>0</v>
      </c>
      <c r="AH1254">
        <v>0</v>
      </c>
      <c r="AI1254">
        <v>0</v>
      </c>
      <c r="AJ1254">
        <v>2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</row>
    <row r="1255" spans="1:44" x14ac:dyDescent="0.25">
      <c r="A1255">
        <v>1543247</v>
      </c>
      <c r="B1255">
        <v>728855</v>
      </c>
      <c r="C1255">
        <v>22.287733612797599</v>
      </c>
      <c r="D1255">
        <v>40.285304908216197</v>
      </c>
      <c r="E1255" s="68" t="s">
        <v>978</v>
      </c>
      <c r="F1255" s="8">
        <f>INDEX(Δεδομένα!$P:$P,MATCH('2020'!E1255,Δεδομένα!$O:$O,0))</f>
        <v>67</v>
      </c>
      <c r="G1255" s="6" t="s">
        <v>917</v>
      </c>
      <c r="H1255" s="2" t="str">
        <f>INDEX(Δεδομένα!B$1:B$51,MATCH('2020'!G1255,Δεδομένα!A$1:A$51,0))</f>
        <v>ΚΕΝΤΡΙΚΗΣ ΜΑΚΕΔΟΝΙΑΣ</v>
      </c>
      <c r="I1255" s="8">
        <f>INDEX(Δεδομένα!E$1:E$13,MATCH('2020'!H1255,Δεδομένα!D$1:D$13,0))</f>
        <v>3</v>
      </c>
      <c r="J1255" s="1">
        <v>43884</v>
      </c>
      <c r="K1255" s="6" t="s">
        <v>796</v>
      </c>
      <c r="L1255" s="36" t="str">
        <f t="shared" si="76"/>
        <v>23/02/2020 16:10</v>
      </c>
      <c r="M1255" s="1">
        <v>43884</v>
      </c>
      <c r="N1255" s="6" t="s">
        <v>204</v>
      </c>
      <c r="O1255" s="36" t="str">
        <f t="shared" si="77"/>
        <v>23/02/2020 17:00</v>
      </c>
      <c r="P1255" s="46">
        <f t="shared" si="78"/>
        <v>3.4722222226264421E-2</v>
      </c>
      <c r="Q1255" s="48">
        <v>0</v>
      </c>
      <c r="R1255" s="47">
        <f t="shared" si="79"/>
        <v>50.000000005820766</v>
      </c>
      <c r="S1255" s="6" t="s">
        <v>917</v>
      </c>
      <c r="T1255" s="6" t="s">
        <v>980</v>
      </c>
      <c r="U1255" s="6" t="s">
        <v>2810</v>
      </c>
      <c r="V1255" s="6" t="s">
        <v>2810</v>
      </c>
      <c r="W1255" s="7">
        <v>0.5</v>
      </c>
      <c r="X1255" s="7">
        <v>0</v>
      </c>
      <c r="Y1255" s="7">
        <v>0</v>
      </c>
      <c r="Z1255" s="7">
        <v>0</v>
      </c>
      <c r="AA1255" s="7">
        <v>0</v>
      </c>
      <c r="AB1255" s="7">
        <v>0</v>
      </c>
      <c r="AC1255" s="7">
        <v>0</v>
      </c>
      <c r="AD1255" s="7">
        <v>0</v>
      </c>
      <c r="AE1255">
        <v>3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</row>
    <row r="1256" spans="1:44" x14ac:dyDescent="0.25">
      <c r="A1256">
        <v>1549908</v>
      </c>
      <c r="B1256">
        <v>728734</v>
      </c>
      <c r="C1256">
        <v>25.251750946044901</v>
      </c>
      <c r="D1256">
        <v>41.117076873779297</v>
      </c>
      <c r="E1256" s="68" t="s">
        <v>907</v>
      </c>
      <c r="F1256" s="8">
        <f>INDEX(Δεδομένα!$P:$P,MATCH('2020'!E1256,Δεδομένα!$O:$O,0))</f>
        <v>21</v>
      </c>
      <c r="G1256" s="6" t="s">
        <v>64</v>
      </c>
      <c r="H1256" s="2" t="str">
        <f>INDEX(Δεδομένα!B$1:B$51,MATCH('2020'!G1256,Δεδομένα!A$1:A$51,0))</f>
        <v>ΑΝΑΤΟΛΙΚΗΣ ΜΑΚΕΔΟΝΙΑΣ ΚΑΙ ΘΡΑΚΗΣ</v>
      </c>
      <c r="I1256" s="8">
        <f>INDEX(Δεδομένα!E$1:E$13,MATCH('2020'!H1256,Δεδομένα!D$1:D$13,0))</f>
        <v>2</v>
      </c>
      <c r="J1256" s="1">
        <v>43884</v>
      </c>
      <c r="K1256" s="6" t="s">
        <v>876</v>
      </c>
      <c r="L1256" s="36" t="str">
        <f t="shared" si="76"/>
        <v>23/02/2020 11:55</v>
      </c>
      <c r="M1256" s="1">
        <v>43884</v>
      </c>
      <c r="N1256" s="6" t="s">
        <v>1138</v>
      </c>
      <c r="O1256" s="36" t="str">
        <f t="shared" si="77"/>
        <v>23/02/2020 12:12</v>
      </c>
      <c r="P1256" s="46">
        <f t="shared" si="78"/>
        <v>1.1805555550381541E-2</v>
      </c>
      <c r="Q1256" s="48">
        <v>0</v>
      </c>
      <c r="R1256" s="47">
        <f t="shared" si="79"/>
        <v>16.999999992549419</v>
      </c>
      <c r="S1256" s="6" t="s">
        <v>44</v>
      </c>
      <c r="T1256" s="6" t="s">
        <v>909</v>
      </c>
      <c r="U1256" s="6" t="s">
        <v>44</v>
      </c>
      <c r="V1256" s="6" t="s">
        <v>2797</v>
      </c>
      <c r="W1256" s="7">
        <v>0</v>
      </c>
      <c r="X1256" s="7">
        <v>0</v>
      </c>
      <c r="Y1256" s="7">
        <v>0</v>
      </c>
      <c r="Z1256" s="7">
        <v>0.5</v>
      </c>
      <c r="AA1256" s="7">
        <v>0</v>
      </c>
      <c r="AB1256" s="7">
        <v>0</v>
      </c>
      <c r="AC1256" s="7">
        <v>0</v>
      </c>
      <c r="AD1256" s="7">
        <v>0</v>
      </c>
      <c r="AE1256">
        <v>2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</row>
    <row r="1257" spans="1:44" x14ac:dyDescent="0.25">
      <c r="A1257">
        <v>1549913</v>
      </c>
      <c r="B1257">
        <v>728749</v>
      </c>
      <c r="C1257">
        <v>25.3144632099776</v>
      </c>
      <c r="D1257">
        <v>41.009022838810203</v>
      </c>
      <c r="E1257" s="68" t="s">
        <v>946</v>
      </c>
      <c r="F1257" s="8">
        <f>INDEX(Δεδομένα!$P:$P,MATCH('2020'!E1257,Δεδομένα!$O:$O,0))</f>
        <v>19</v>
      </c>
      <c r="G1257" s="6" t="s">
        <v>64</v>
      </c>
      <c r="H1257" s="2" t="str">
        <f>INDEX(Δεδομένα!B$1:B$51,MATCH('2020'!G1257,Δεδομένα!A$1:A$51,0))</f>
        <v>ΑΝΑΤΟΛΙΚΗΣ ΜΑΚΕΔΟΝΙΑΣ ΚΑΙ ΘΡΑΚΗΣ</v>
      </c>
      <c r="I1257" s="8">
        <f>INDEX(Δεδομένα!E$1:E$13,MATCH('2020'!H1257,Δεδομένα!D$1:D$13,0))</f>
        <v>2</v>
      </c>
      <c r="J1257" s="1">
        <v>43884</v>
      </c>
      <c r="K1257" s="6" t="s">
        <v>111</v>
      </c>
      <c r="L1257" s="36" t="str">
        <f t="shared" si="76"/>
        <v>23/02/2020 12:25</v>
      </c>
      <c r="M1257" s="1">
        <v>43884</v>
      </c>
      <c r="N1257" s="6" t="s">
        <v>542</v>
      </c>
      <c r="O1257" s="36" t="str">
        <f t="shared" si="77"/>
        <v>23/02/2020 14:30</v>
      </c>
      <c r="P1257" s="46">
        <f t="shared" si="78"/>
        <v>8.6805555554747116E-2</v>
      </c>
      <c r="Q1257" s="48">
        <v>0</v>
      </c>
      <c r="R1257" s="47">
        <f t="shared" si="79"/>
        <v>124.99999999883585</v>
      </c>
      <c r="S1257" s="6" t="s">
        <v>44</v>
      </c>
      <c r="T1257" s="6" t="s">
        <v>948</v>
      </c>
      <c r="U1257" s="6" t="s">
        <v>44</v>
      </c>
      <c r="V1257" s="6" t="s">
        <v>1805</v>
      </c>
      <c r="W1257" s="7">
        <v>0</v>
      </c>
      <c r="X1257" s="7">
        <v>0</v>
      </c>
      <c r="Y1257" s="7">
        <v>0</v>
      </c>
      <c r="Z1257" s="7">
        <v>10</v>
      </c>
      <c r="AA1257" s="7">
        <v>0</v>
      </c>
      <c r="AB1257" s="7">
        <v>0</v>
      </c>
      <c r="AC1257" s="7">
        <v>0</v>
      </c>
      <c r="AD1257" s="7">
        <v>0</v>
      </c>
      <c r="AE1257">
        <v>2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</row>
    <row r="1258" spans="1:44" x14ac:dyDescent="0.25">
      <c r="A1258">
        <v>1549914</v>
      </c>
      <c r="B1258">
        <v>728779</v>
      </c>
      <c r="C1258">
        <v>25.415973545223402</v>
      </c>
      <c r="D1258">
        <v>41.100706259498999</v>
      </c>
      <c r="E1258" s="68" t="s">
        <v>946</v>
      </c>
      <c r="F1258" s="8">
        <f>INDEX(Δεδομένα!$P:$P,MATCH('2020'!E1258,Δεδομένα!$O:$O,0))</f>
        <v>19</v>
      </c>
      <c r="G1258" s="6" t="s">
        <v>64</v>
      </c>
      <c r="H1258" s="2" t="str">
        <f>INDEX(Δεδομένα!B$1:B$51,MATCH('2020'!G1258,Δεδομένα!A$1:A$51,0))</f>
        <v>ΑΝΑΤΟΛΙΚΗΣ ΜΑΚΕΔΟΝΙΑΣ ΚΑΙ ΘΡΑΚΗΣ</v>
      </c>
      <c r="I1258" s="8">
        <f>INDEX(Δεδομένα!E$1:E$13,MATCH('2020'!H1258,Δεδομένα!D$1:D$13,0))</f>
        <v>2</v>
      </c>
      <c r="J1258" s="1">
        <v>43884</v>
      </c>
      <c r="K1258" s="6" t="s">
        <v>1204</v>
      </c>
      <c r="L1258" s="36" t="str">
        <f t="shared" si="76"/>
        <v>23/02/2020 13:37</v>
      </c>
      <c r="M1258" s="1">
        <v>43884</v>
      </c>
      <c r="N1258" s="6" t="s">
        <v>2365</v>
      </c>
      <c r="O1258" s="36" t="str">
        <f t="shared" si="77"/>
        <v>23/02/2020 17:13</v>
      </c>
      <c r="P1258" s="46">
        <f t="shared" si="78"/>
        <v>0.15000000000145519</v>
      </c>
      <c r="Q1258" s="48">
        <v>0</v>
      </c>
      <c r="R1258" s="47">
        <f t="shared" si="79"/>
        <v>216.00000000209548</v>
      </c>
      <c r="S1258" s="6" t="s">
        <v>44</v>
      </c>
      <c r="T1258" s="6" t="s">
        <v>948</v>
      </c>
      <c r="U1258" s="6" t="s">
        <v>44</v>
      </c>
      <c r="V1258" s="6" t="s">
        <v>1888</v>
      </c>
      <c r="W1258" s="7">
        <v>0</v>
      </c>
      <c r="X1258" s="7">
        <v>0</v>
      </c>
      <c r="Y1258" s="7">
        <v>0</v>
      </c>
      <c r="Z1258" s="7">
        <v>4</v>
      </c>
      <c r="AA1258" s="7">
        <v>0</v>
      </c>
      <c r="AB1258" s="7">
        <v>0</v>
      </c>
      <c r="AC1258" s="7">
        <v>0</v>
      </c>
      <c r="AD1258" s="7">
        <v>0</v>
      </c>
      <c r="AE1258">
        <v>8</v>
      </c>
      <c r="AF1258">
        <v>0</v>
      </c>
      <c r="AG1258">
        <v>0</v>
      </c>
      <c r="AH1258">
        <v>0</v>
      </c>
      <c r="AI1258">
        <v>0</v>
      </c>
      <c r="AJ1258">
        <v>4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</row>
    <row r="1259" spans="1:44" x14ac:dyDescent="0.25">
      <c r="A1259">
        <v>1542517</v>
      </c>
      <c r="B1259">
        <v>728849</v>
      </c>
      <c r="C1259">
        <v>26.700543407545201</v>
      </c>
      <c r="D1259">
        <v>37.781722793720199</v>
      </c>
      <c r="E1259" s="68" t="s">
        <v>2717</v>
      </c>
      <c r="F1259" s="8">
        <f>INDEX(Δεδομένα!$P:$P,MATCH('2020'!E1259,Δεδομένα!$O:$O,0))</f>
        <v>206</v>
      </c>
      <c r="G1259" s="6" t="s">
        <v>546</v>
      </c>
      <c r="H1259" s="2" t="str">
        <f>INDEX(Δεδομένα!B$1:B$51,MATCH('2020'!G1259,Δεδομένα!A$1:A$51,0))</f>
        <v>ΚΡΗΤΗΣ</v>
      </c>
      <c r="I1259" s="8">
        <f>INDEX(Δεδομένα!E$1:E$13,MATCH('2020'!H1259,Δεδομένα!D$1:D$13,0))</f>
        <v>12</v>
      </c>
      <c r="J1259" s="1">
        <v>43884</v>
      </c>
      <c r="K1259" s="6" t="s">
        <v>275</v>
      </c>
      <c r="L1259" s="36" t="str">
        <f t="shared" si="76"/>
        <v>23/02/2020 15:05</v>
      </c>
      <c r="M1259" s="1">
        <v>43884</v>
      </c>
      <c r="N1259" s="6" t="s">
        <v>1597</v>
      </c>
      <c r="O1259" s="36" t="str">
        <f t="shared" si="77"/>
        <v>23/02/2020 16:07</v>
      </c>
      <c r="P1259" s="46">
        <f t="shared" si="78"/>
        <v>4.3055555557657499E-2</v>
      </c>
      <c r="Q1259" s="48">
        <v>0</v>
      </c>
      <c r="R1259" s="47">
        <f t="shared" si="79"/>
        <v>62.000000003026798</v>
      </c>
      <c r="S1259" s="6" t="s">
        <v>44</v>
      </c>
      <c r="T1259" s="6" t="s">
        <v>2718</v>
      </c>
      <c r="U1259" s="6" t="s">
        <v>2808</v>
      </c>
      <c r="V1259" s="6" t="s">
        <v>2809</v>
      </c>
      <c r="W1259" s="7">
        <v>0</v>
      </c>
      <c r="X1259" s="7">
        <v>0</v>
      </c>
      <c r="Y1259" s="7">
        <v>0</v>
      </c>
      <c r="Z1259" s="7">
        <v>0</v>
      </c>
      <c r="AA1259" s="7">
        <v>0</v>
      </c>
      <c r="AB1259" s="7">
        <v>0</v>
      </c>
      <c r="AC1259" s="7">
        <v>0</v>
      </c>
      <c r="AD1259" s="7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</row>
    <row r="1260" spans="1:44" x14ac:dyDescent="0.25">
      <c r="A1260">
        <v>1542538</v>
      </c>
      <c r="B1260">
        <v>728956</v>
      </c>
      <c r="C1260">
        <v>26.983818683645001</v>
      </c>
      <c r="D1260">
        <v>37.759017269088801</v>
      </c>
      <c r="E1260" s="68" t="s">
        <v>545</v>
      </c>
      <c r="F1260" s="8">
        <f>INDEX(Δεδομένα!$P:$P,MATCH('2020'!E1260,Δεδομένα!$O:$O,0))</f>
        <v>204</v>
      </c>
      <c r="G1260" s="6" t="s">
        <v>546</v>
      </c>
      <c r="H1260" s="2" t="str">
        <f>INDEX(Δεδομένα!B$1:B$51,MATCH('2020'!G1260,Δεδομένα!A$1:A$51,0))</f>
        <v>ΚΡΗΤΗΣ</v>
      </c>
      <c r="I1260" s="8">
        <f>INDEX(Δεδομένα!E$1:E$13,MATCH('2020'!H1260,Δεδομένα!D$1:D$13,0))</f>
        <v>12</v>
      </c>
      <c r="J1260" s="1">
        <v>43884</v>
      </c>
      <c r="K1260" s="6" t="s">
        <v>2828</v>
      </c>
      <c r="L1260" s="36" t="str">
        <f t="shared" si="76"/>
        <v>23/02/2020 21:52</v>
      </c>
      <c r="M1260" s="1">
        <v>43884</v>
      </c>
      <c r="N1260" s="6" t="s">
        <v>678</v>
      </c>
      <c r="O1260" s="36" t="str">
        <f t="shared" si="77"/>
        <v>23/02/2020 22:57</v>
      </c>
      <c r="P1260" s="46">
        <f t="shared" si="78"/>
        <v>4.5138888890505768E-2</v>
      </c>
      <c r="Q1260" s="48">
        <v>0</v>
      </c>
      <c r="R1260" s="47">
        <f t="shared" si="79"/>
        <v>65.000000002328306</v>
      </c>
      <c r="S1260" s="6" t="s">
        <v>44</v>
      </c>
      <c r="T1260" s="6" t="s">
        <v>548</v>
      </c>
      <c r="U1260" s="6" t="s">
        <v>554</v>
      </c>
      <c r="V1260" s="6" t="s">
        <v>2829</v>
      </c>
      <c r="W1260" s="7">
        <v>0</v>
      </c>
      <c r="X1260" s="7">
        <v>0.02</v>
      </c>
      <c r="Y1260" s="7">
        <v>0</v>
      </c>
      <c r="Z1260" s="7">
        <v>0</v>
      </c>
      <c r="AA1260" s="7">
        <v>0</v>
      </c>
      <c r="AB1260" s="7">
        <v>0</v>
      </c>
      <c r="AC1260" s="7">
        <v>0</v>
      </c>
      <c r="AD1260" s="7">
        <v>0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2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</row>
    <row r="1261" spans="1:44" x14ac:dyDescent="0.25">
      <c r="A1261">
        <v>1544538</v>
      </c>
      <c r="B1261">
        <v>728803</v>
      </c>
      <c r="C1261">
        <v>21.796178405299099</v>
      </c>
      <c r="D1261">
        <v>39.489152284802799</v>
      </c>
      <c r="E1261" s="68" t="s">
        <v>1155</v>
      </c>
      <c r="F1261" s="8">
        <f>INDEX(Δεδομένα!$P:$P,MATCH('2020'!E1261,Δεδομένα!$O:$O,0))</f>
        <v>111</v>
      </c>
      <c r="G1261" s="6" t="s">
        <v>884</v>
      </c>
      <c r="H1261" s="2" t="str">
        <f>INDEX(Δεδομένα!B$1:B$51,MATCH('2020'!G1261,Δεδομένα!A$1:A$51,0))</f>
        <v>ΘΕΣΣΑΛΙΑΣ</v>
      </c>
      <c r="I1261" s="8">
        <f>INDEX(Δεδομένα!E$1:E$13,MATCH('2020'!H1261,Δεδομένα!D$1:D$13,0))</f>
        <v>6</v>
      </c>
      <c r="J1261" s="1">
        <v>43884</v>
      </c>
      <c r="K1261" s="6" t="s">
        <v>271</v>
      </c>
      <c r="L1261" s="36" t="str">
        <f t="shared" si="76"/>
        <v>23/02/2020 14:16</v>
      </c>
      <c r="M1261" s="1">
        <v>43884</v>
      </c>
      <c r="N1261" s="6" t="s">
        <v>926</v>
      </c>
      <c r="O1261" s="36" t="str">
        <f t="shared" si="77"/>
        <v>23/02/2020 15:35</v>
      </c>
      <c r="P1261" s="46">
        <f t="shared" si="78"/>
        <v>5.486111110803904E-2</v>
      </c>
      <c r="Q1261" s="48">
        <v>0</v>
      </c>
      <c r="R1261" s="47">
        <f t="shared" si="79"/>
        <v>78.999999995576218</v>
      </c>
      <c r="S1261" s="6" t="s">
        <v>884</v>
      </c>
      <c r="T1261" s="6" t="s">
        <v>1157</v>
      </c>
      <c r="U1261" s="6" t="s">
        <v>44</v>
      </c>
      <c r="V1261" s="6" t="s">
        <v>2803</v>
      </c>
      <c r="W1261" s="7">
        <v>0</v>
      </c>
      <c r="X1261" s="7">
        <v>0</v>
      </c>
      <c r="Y1261" s="7">
        <v>0</v>
      </c>
      <c r="Z1261" s="7">
        <v>0.5</v>
      </c>
      <c r="AA1261" s="7">
        <v>0</v>
      </c>
      <c r="AB1261" s="7">
        <v>0</v>
      </c>
      <c r="AC1261" s="7">
        <v>0</v>
      </c>
      <c r="AD1261" s="7">
        <v>0</v>
      </c>
      <c r="AE1261">
        <v>6</v>
      </c>
      <c r="AF1261">
        <v>0</v>
      </c>
      <c r="AG1261">
        <v>0</v>
      </c>
      <c r="AH1261">
        <v>0</v>
      </c>
      <c r="AI1261">
        <v>0</v>
      </c>
      <c r="AJ1261">
        <v>3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</row>
    <row r="1262" spans="1:44" x14ac:dyDescent="0.25">
      <c r="A1262">
        <v>1544881</v>
      </c>
      <c r="B1262">
        <v>728821</v>
      </c>
      <c r="C1262">
        <v>21.759154507969399</v>
      </c>
      <c r="D1262">
        <v>39.731575521952699</v>
      </c>
      <c r="E1262" s="68" t="s">
        <v>1047</v>
      </c>
      <c r="F1262" s="8">
        <f>INDEX(Δεδομένα!$P:$P,MATCH('2020'!E1262,Δεδομένα!$O:$O,0))</f>
        <v>114</v>
      </c>
      <c r="G1262" s="6" t="s">
        <v>884</v>
      </c>
      <c r="H1262" s="2" t="str">
        <f>INDEX(Δεδομένα!B$1:B$51,MATCH('2020'!G1262,Δεδομένα!A$1:A$51,0))</f>
        <v>ΘΕΣΣΑΛΙΑΣ</v>
      </c>
      <c r="I1262" s="8">
        <f>INDEX(Δεδομένα!E$1:E$13,MATCH('2020'!H1262,Δεδομένα!D$1:D$13,0))</f>
        <v>6</v>
      </c>
      <c r="J1262" s="1">
        <v>43884</v>
      </c>
      <c r="K1262" s="6" t="s">
        <v>2383</v>
      </c>
      <c r="L1262" s="36" t="str">
        <f t="shared" si="76"/>
        <v>23/02/2020 15:01</v>
      </c>
      <c r="M1262" s="1">
        <v>43884</v>
      </c>
      <c r="N1262" s="6" t="s">
        <v>1373</v>
      </c>
      <c r="O1262" s="36" t="str">
        <f t="shared" si="77"/>
        <v>23/02/2020 16:50</v>
      </c>
      <c r="P1262" s="46">
        <f t="shared" si="78"/>
        <v>7.5694444443797693E-2</v>
      </c>
      <c r="Q1262" s="48">
        <v>0</v>
      </c>
      <c r="R1262" s="47">
        <f t="shared" si="79"/>
        <v>108.99999999906868</v>
      </c>
      <c r="S1262" s="6" t="s">
        <v>1678</v>
      </c>
      <c r="T1262" s="6" t="s">
        <v>1048</v>
      </c>
      <c r="U1262" s="6" t="s">
        <v>44</v>
      </c>
      <c r="V1262" s="6" t="s">
        <v>2805</v>
      </c>
      <c r="W1262" s="7">
        <v>0</v>
      </c>
      <c r="X1262" s="7">
        <v>1</v>
      </c>
      <c r="Y1262" s="7">
        <v>0</v>
      </c>
      <c r="Z1262" s="7">
        <v>0</v>
      </c>
      <c r="AA1262" s="7">
        <v>0</v>
      </c>
      <c r="AB1262" s="7">
        <v>0</v>
      </c>
      <c r="AC1262" s="7">
        <v>0</v>
      </c>
      <c r="AD1262" s="7">
        <v>0</v>
      </c>
      <c r="AE1262">
        <v>3</v>
      </c>
      <c r="AF1262">
        <v>0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</row>
    <row r="1263" spans="1:44" x14ac:dyDescent="0.25">
      <c r="A1263">
        <v>1542909</v>
      </c>
      <c r="B1263">
        <v>728721</v>
      </c>
      <c r="C1263">
        <v>22.637031907179502</v>
      </c>
      <c r="D1263">
        <v>38.831902675410397</v>
      </c>
      <c r="E1263" s="68" t="s">
        <v>398</v>
      </c>
      <c r="F1263" s="8">
        <f>INDEX(Δεδομένα!$P:$P,MATCH('2020'!E1263,Δεδομένα!$O:$O,0))</f>
        <v>161</v>
      </c>
      <c r="G1263" s="6" t="s">
        <v>399</v>
      </c>
      <c r="H1263" s="2" t="str">
        <f>INDEX(Δεδομένα!B$1:B$51,MATCH('2020'!G1263,Δεδομένα!A$1:A$51,0))</f>
        <v>ΣΤΕΡΕΑΣ ΕΛΛΑΔΟΣ</v>
      </c>
      <c r="I1263" s="8">
        <f>INDEX(Δεδομένα!E$1:E$13,MATCH('2020'!H1263,Δεδομένα!D$1:D$13,0))</f>
        <v>9</v>
      </c>
      <c r="J1263" s="1">
        <v>43884</v>
      </c>
      <c r="K1263" s="6" t="s">
        <v>2789</v>
      </c>
      <c r="L1263" s="36" t="str">
        <f t="shared" si="76"/>
        <v>23/02/2020 10:56</v>
      </c>
      <c r="M1263" s="1">
        <v>43884</v>
      </c>
      <c r="N1263" s="6" t="s">
        <v>605</v>
      </c>
      <c r="O1263" s="36" t="str">
        <f t="shared" si="77"/>
        <v>23/02/2020 12:10</v>
      </c>
      <c r="P1263" s="46">
        <f t="shared" si="78"/>
        <v>5.1388888889050577E-2</v>
      </c>
      <c r="Q1263" s="48">
        <v>0</v>
      </c>
      <c r="R1263" s="47">
        <f t="shared" si="79"/>
        <v>74.000000000232831</v>
      </c>
      <c r="S1263" s="6" t="s">
        <v>2790</v>
      </c>
      <c r="T1263" s="6" t="s">
        <v>408</v>
      </c>
      <c r="U1263" s="6" t="s">
        <v>73</v>
      </c>
      <c r="V1263" s="6" t="s">
        <v>2791</v>
      </c>
      <c r="W1263" s="7">
        <v>0</v>
      </c>
      <c r="X1263" s="7">
        <v>0</v>
      </c>
      <c r="Y1263" s="7">
        <v>0</v>
      </c>
      <c r="Z1263" s="7">
        <v>1</v>
      </c>
      <c r="AA1263" s="7">
        <v>0</v>
      </c>
      <c r="AB1263" s="7">
        <v>0</v>
      </c>
      <c r="AC1263" s="7">
        <v>0</v>
      </c>
      <c r="AD1263" s="7">
        <v>0</v>
      </c>
      <c r="AE1263">
        <v>3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</row>
    <row r="1264" spans="1:44" x14ac:dyDescent="0.25">
      <c r="A1264">
        <v>1542849</v>
      </c>
      <c r="B1264">
        <v>728871</v>
      </c>
      <c r="C1264">
        <v>21.436493029412699</v>
      </c>
      <c r="D1264">
        <v>40.804753702066499</v>
      </c>
      <c r="E1264" s="68" t="s">
        <v>2026</v>
      </c>
      <c r="F1264" s="8">
        <f>INDEX(Δεδομένα!$P:$P,MATCH('2020'!E1264,Δεδομένα!$O:$O,0))</f>
        <v>74</v>
      </c>
      <c r="G1264" s="6" t="s">
        <v>1030</v>
      </c>
      <c r="H1264" s="2" t="str">
        <f>INDEX(Δεδομένα!B$1:B$51,MATCH('2020'!G1264,Δεδομένα!A$1:A$51,0))</f>
        <v>ΔΥΤΙΚΗΣ ΜΑΚΕΔΟΝΙΑΣ</v>
      </c>
      <c r="I1264" s="8">
        <f>INDEX(Δεδομένα!E$1:E$13,MATCH('2020'!H1264,Δεδομένα!D$1:D$13,0))</f>
        <v>4</v>
      </c>
      <c r="J1264" s="1">
        <v>43884</v>
      </c>
      <c r="K1264" s="6" t="s">
        <v>204</v>
      </c>
      <c r="L1264" s="36" t="str">
        <f t="shared" si="76"/>
        <v>23/02/2020 17:00</v>
      </c>
      <c r="M1264" s="1">
        <v>43884</v>
      </c>
      <c r="N1264" s="6" t="s">
        <v>207</v>
      </c>
      <c r="O1264" s="36" t="str">
        <f t="shared" si="77"/>
        <v>23/02/2020 18:00</v>
      </c>
      <c r="P1264" s="46">
        <f t="shared" si="78"/>
        <v>4.1666666664241347E-2</v>
      </c>
      <c r="Q1264" s="48">
        <v>0</v>
      </c>
      <c r="R1264" s="47">
        <f t="shared" si="79"/>
        <v>59.99999999650754</v>
      </c>
      <c r="S1264" s="6" t="s">
        <v>1030</v>
      </c>
      <c r="T1264" s="6" t="s">
        <v>2027</v>
      </c>
      <c r="U1264" s="6" t="s">
        <v>44</v>
      </c>
      <c r="V1264" s="6" t="s">
        <v>2242</v>
      </c>
      <c r="W1264" s="7">
        <v>0</v>
      </c>
      <c r="X1264" s="7">
        <v>0</v>
      </c>
      <c r="Y1264" s="7">
        <v>0</v>
      </c>
      <c r="Z1264" s="7">
        <v>10</v>
      </c>
      <c r="AA1264" s="7">
        <v>0</v>
      </c>
      <c r="AB1264" s="7">
        <v>0</v>
      </c>
      <c r="AC1264" s="7">
        <v>0</v>
      </c>
      <c r="AD1264" s="7">
        <v>0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</row>
    <row r="1265" spans="1:44" x14ac:dyDescent="0.25">
      <c r="A1265">
        <v>1544794</v>
      </c>
      <c r="B1265">
        <v>729160</v>
      </c>
      <c r="C1265">
        <v>21.856419820025099</v>
      </c>
      <c r="D1265">
        <v>37.682240401121703</v>
      </c>
      <c r="E1265" s="68" t="s">
        <v>1593</v>
      </c>
      <c r="F1265" s="8">
        <f>INDEX(Δεδομένα!$P:$P,MATCH('2020'!E1265,Δεδομένα!$O:$O,0))</f>
        <v>139</v>
      </c>
      <c r="G1265" s="6" t="s">
        <v>932</v>
      </c>
      <c r="H1265" s="2" t="str">
        <f>INDEX(Δεδομένα!B$1:B$51,MATCH('2020'!G1265,Δεδομένα!A$1:A$51,0))</f>
        <v>ΠΕΛΛΟΠΟΝΗΣΟΥ</v>
      </c>
      <c r="I1265" s="8">
        <f>INDEX(Δεδομένα!E$1:E$13,MATCH('2020'!H1265,Δεδομένα!D$1:D$13,0))</f>
        <v>8</v>
      </c>
      <c r="J1265" s="1">
        <v>43885</v>
      </c>
      <c r="K1265" s="6" t="s">
        <v>2211</v>
      </c>
      <c r="L1265" s="36" t="str">
        <f t="shared" si="76"/>
        <v>24/02/2020 17:24</v>
      </c>
      <c r="M1265" s="1">
        <v>43885</v>
      </c>
      <c r="N1265" s="6" t="s">
        <v>79</v>
      </c>
      <c r="O1265" s="36" t="str">
        <f t="shared" si="77"/>
        <v>24/02/2020 21:15</v>
      </c>
      <c r="P1265" s="46">
        <f t="shared" si="78"/>
        <v>0.16041666666569654</v>
      </c>
      <c r="Q1265" s="48">
        <v>0</v>
      </c>
      <c r="R1265" s="47">
        <f t="shared" si="79"/>
        <v>230.99999999860302</v>
      </c>
      <c r="S1265" s="6" t="s">
        <v>2865</v>
      </c>
      <c r="T1265" s="6" t="s">
        <v>1595</v>
      </c>
      <c r="U1265" s="6" t="s">
        <v>44</v>
      </c>
      <c r="V1265" s="6" t="s">
        <v>2866</v>
      </c>
      <c r="W1265" s="7">
        <v>0</v>
      </c>
      <c r="X1265" s="7">
        <v>0</v>
      </c>
      <c r="Y1265" s="7">
        <v>0</v>
      </c>
      <c r="Z1265" s="7">
        <v>0</v>
      </c>
      <c r="AA1265" s="7">
        <v>5</v>
      </c>
      <c r="AB1265" s="7">
        <v>0</v>
      </c>
      <c r="AC1265" s="7">
        <v>0</v>
      </c>
      <c r="AD1265" s="7">
        <v>0</v>
      </c>
      <c r="AE1265">
        <v>2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</row>
    <row r="1266" spans="1:44" x14ac:dyDescent="0.25">
      <c r="A1266" s="5">
        <v>1543143</v>
      </c>
      <c r="B1266" s="5">
        <v>728995</v>
      </c>
      <c r="C1266" s="5">
        <v>21.735655182396901</v>
      </c>
      <c r="D1266" s="5">
        <v>38.074571579999997</v>
      </c>
      <c r="E1266" s="70" t="s">
        <v>302</v>
      </c>
      <c r="F1266" s="8">
        <f>INDEX(Δεδομένα!$P:$P,MATCH('2020'!E1266,Δεδομένα!$O:$O,0))</f>
        <v>119</v>
      </c>
      <c r="G1266" s="9" t="s">
        <v>303</v>
      </c>
      <c r="H1266" s="2" t="str">
        <f>INDEX(Δεδομένα!B$1:B$51,MATCH('2020'!G1266,Δεδομένα!A$1:A$51,0))</f>
        <v>ΔΥΤΙΚΗΣ ΕΛΛΑΔΟΣ</v>
      </c>
      <c r="I1266" s="8">
        <f>INDEX(Δεδομένα!E$1:E$13,MATCH('2020'!H1266,Δεδομένα!D$1:D$13,0))</f>
        <v>7</v>
      </c>
      <c r="J1266" s="10">
        <v>43885</v>
      </c>
      <c r="K1266" s="9" t="s">
        <v>2832</v>
      </c>
      <c r="L1266" s="36" t="str">
        <f t="shared" si="76"/>
        <v>24/02/2020 06:16</v>
      </c>
      <c r="M1266" s="10">
        <v>43885</v>
      </c>
      <c r="N1266" s="9" t="s">
        <v>2833</v>
      </c>
      <c r="O1266" s="36" t="str">
        <f t="shared" si="77"/>
        <v>24/02/2020 07:30</v>
      </c>
      <c r="P1266" s="46">
        <f t="shared" si="78"/>
        <v>5.1388888889050577E-2</v>
      </c>
      <c r="Q1266" s="48">
        <v>0</v>
      </c>
      <c r="R1266" s="47">
        <f t="shared" si="79"/>
        <v>74.000000000232831</v>
      </c>
      <c r="S1266" s="9" t="s">
        <v>306</v>
      </c>
      <c r="T1266" s="9" t="s">
        <v>307</v>
      </c>
      <c r="U1266" s="9" t="s">
        <v>44</v>
      </c>
      <c r="V1266" s="9" t="s">
        <v>2834</v>
      </c>
      <c r="W1266" s="11">
        <v>0</v>
      </c>
      <c r="X1266" s="11">
        <v>0</v>
      </c>
      <c r="Y1266" s="11">
        <v>0</v>
      </c>
      <c r="Z1266" s="11">
        <v>0</v>
      </c>
      <c r="AA1266" s="11">
        <v>0.1</v>
      </c>
      <c r="AB1266" s="11">
        <v>0</v>
      </c>
      <c r="AC1266" s="11">
        <v>0</v>
      </c>
      <c r="AD1266" s="11">
        <v>0</v>
      </c>
      <c r="AE1266" s="5">
        <v>2</v>
      </c>
      <c r="AF1266" s="5">
        <v>0</v>
      </c>
      <c r="AG1266" s="5">
        <v>0</v>
      </c>
      <c r="AH1266" s="5">
        <v>0</v>
      </c>
      <c r="AI1266" s="5">
        <v>0</v>
      </c>
      <c r="AJ1266" s="5">
        <v>1</v>
      </c>
      <c r="AK1266" s="5">
        <v>0</v>
      </c>
      <c r="AL1266" s="5">
        <v>0</v>
      </c>
      <c r="AM1266" s="5">
        <v>0</v>
      </c>
      <c r="AN1266" s="5">
        <v>0</v>
      </c>
      <c r="AO1266" s="5">
        <v>0</v>
      </c>
      <c r="AP1266" s="5">
        <v>0</v>
      </c>
      <c r="AQ1266" s="5">
        <v>0</v>
      </c>
      <c r="AR1266" s="5">
        <v>0</v>
      </c>
    </row>
    <row r="1267" spans="1:44" x14ac:dyDescent="0.25">
      <c r="A1267">
        <v>1548770</v>
      </c>
      <c r="B1267">
        <v>729128</v>
      </c>
      <c r="C1267">
        <v>22.0129798409606</v>
      </c>
      <c r="D1267">
        <v>38.299731226012803</v>
      </c>
      <c r="E1267" s="68" t="s">
        <v>313</v>
      </c>
      <c r="F1267" s="8">
        <f>INDEX(Δεδομένα!$P:$P,MATCH('2020'!E1267,Δεδομένα!$O:$O,0))</f>
        <v>124</v>
      </c>
      <c r="G1267" s="6" t="s">
        <v>303</v>
      </c>
      <c r="H1267" s="2" t="str">
        <f>INDEX(Δεδομένα!B$1:B$51,MATCH('2020'!G1267,Δεδομένα!A$1:A$51,0))</f>
        <v>ΔΥΤΙΚΗΣ ΕΛΛΑΔΟΣ</v>
      </c>
      <c r="I1267" s="8">
        <f>INDEX(Δεδομένα!E$1:E$13,MATCH('2020'!H1267,Δεδομένα!D$1:D$13,0))</f>
        <v>7</v>
      </c>
      <c r="J1267" s="1">
        <v>43885</v>
      </c>
      <c r="K1267" s="6" t="s">
        <v>112</v>
      </c>
      <c r="L1267" s="36" t="str">
        <f t="shared" si="76"/>
        <v>24/02/2020 14:53</v>
      </c>
      <c r="M1267" s="1">
        <v>43885</v>
      </c>
      <c r="N1267" s="6" t="s">
        <v>153</v>
      </c>
      <c r="O1267" s="36" t="str">
        <f t="shared" si="77"/>
        <v>24/02/2020 16:15</v>
      </c>
      <c r="P1267" s="46">
        <f t="shared" si="78"/>
        <v>5.6944444448163267E-2</v>
      </c>
      <c r="Q1267" s="48">
        <v>0</v>
      </c>
      <c r="R1267" s="47">
        <f t="shared" si="79"/>
        <v>82.000000005355105</v>
      </c>
      <c r="S1267" s="6" t="s">
        <v>315</v>
      </c>
      <c r="T1267" s="6" t="s">
        <v>316</v>
      </c>
      <c r="U1267" s="6" t="s">
        <v>44</v>
      </c>
      <c r="V1267" s="6" t="s">
        <v>2138</v>
      </c>
      <c r="W1267" s="7">
        <v>0</v>
      </c>
      <c r="X1267" s="7">
        <v>0</v>
      </c>
      <c r="Y1267" s="7">
        <v>0</v>
      </c>
      <c r="Z1267" s="7">
        <v>0</v>
      </c>
      <c r="AA1267" s="7">
        <v>0</v>
      </c>
      <c r="AB1267" s="7">
        <v>0.02</v>
      </c>
      <c r="AC1267" s="7">
        <v>0</v>
      </c>
      <c r="AD1267" s="7">
        <v>0</v>
      </c>
      <c r="AE1267">
        <v>4</v>
      </c>
      <c r="AF1267">
        <v>0</v>
      </c>
      <c r="AG1267">
        <v>0</v>
      </c>
      <c r="AH1267">
        <v>0</v>
      </c>
      <c r="AI1267">
        <v>0</v>
      </c>
      <c r="AJ1267">
        <v>2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</row>
    <row r="1268" spans="1:44" x14ac:dyDescent="0.25">
      <c r="A1268">
        <v>1542969</v>
      </c>
      <c r="B1268">
        <v>729102</v>
      </c>
      <c r="C1268">
        <v>21.2240711494754</v>
      </c>
      <c r="D1268">
        <v>40.135082509643098</v>
      </c>
      <c r="E1268" s="68" t="s">
        <v>889</v>
      </c>
      <c r="F1268" s="8">
        <f>INDEX(Δεδομένα!$P:$P,MATCH('2020'!E1268,Δεδομένα!$O:$O,0))</f>
        <v>79</v>
      </c>
      <c r="G1268" s="6" t="s">
        <v>890</v>
      </c>
      <c r="H1268" s="2" t="str">
        <f>INDEX(Δεδομένα!B$1:B$51,MATCH('2020'!G1268,Δεδομένα!A$1:A$51,0))</f>
        <v>ΔΥΤΙΚΗΣ ΜΑΚΕΔΟΝΙΑΣ</v>
      </c>
      <c r="I1268" s="8">
        <f>INDEX(Δεδομένα!E$1:E$13,MATCH('2020'!H1268,Δεδομένα!D$1:D$13,0))</f>
        <v>4</v>
      </c>
      <c r="J1268" s="1">
        <v>43885</v>
      </c>
      <c r="K1268" s="6" t="s">
        <v>1913</v>
      </c>
      <c r="L1268" s="36" t="str">
        <f t="shared" si="76"/>
        <v>24/02/2020 13:43</v>
      </c>
      <c r="M1268" s="1">
        <v>43885</v>
      </c>
      <c r="N1268" s="6" t="s">
        <v>198</v>
      </c>
      <c r="O1268" s="36" t="str">
        <f t="shared" si="77"/>
        <v>24/02/2020 16:30</v>
      </c>
      <c r="P1268" s="46">
        <f t="shared" si="78"/>
        <v>0.11597222222189885</v>
      </c>
      <c r="Q1268" s="48">
        <v>0</v>
      </c>
      <c r="R1268" s="47">
        <f t="shared" si="79"/>
        <v>166.99999999953434</v>
      </c>
      <c r="S1268" s="6" t="s">
        <v>890</v>
      </c>
      <c r="T1268" s="6" t="s">
        <v>893</v>
      </c>
      <c r="U1268" s="6" t="s">
        <v>44</v>
      </c>
      <c r="V1268" s="6" t="s">
        <v>2851</v>
      </c>
      <c r="W1268" s="7">
        <v>0</v>
      </c>
      <c r="X1268" s="7">
        <v>1.5</v>
      </c>
      <c r="Y1268" s="7">
        <v>0</v>
      </c>
      <c r="Z1268" s="7">
        <v>0</v>
      </c>
      <c r="AA1268" s="7">
        <v>0</v>
      </c>
      <c r="AB1268" s="7">
        <v>0</v>
      </c>
      <c r="AC1268" s="7">
        <v>0</v>
      </c>
      <c r="AD1268" s="7">
        <v>0</v>
      </c>
      <c r="AE1268">
        <v>6</v>
      </c>
      <c r="AF1268">
        <v>0</v>
      </c>
      <c r="AG1268">
        <v>0</v>
      </c>
      <c r="AH1268">
        <v>0</v>
      </c>
      <c r="AI1268">
        <v>0</v>
      </c>
      <c r="AJ1268">
        <v>2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</row>
    <row r="1269" spans="1:44" x14ac:dyDescent="0.25">
      <c r="A1269">
        <v>1543593</v>
      </c>
      <c r="B1269">
        <v>729169</v>
      </c>
      <c r="C1269">
        <v>24.178282524916899</v>
      </c>
      <c r="D1269">
        <v>41.239845587635998</v>
      </c>
      <c r="E1269" s="68" t="s">
        <v>109</v>
      </c>
      <c r="F1269" s="8">
        <f>INDEX(Δεδομένα!$P:$P,MATCH('2020'!E1269,Δεδομένα!$O:$O,0))</f>
        <v>27</v>
      </c>
      <c r="G1269" s="6" t="s">
        <v>110</v>
      </c>
      <c r="H1269" s="2" t="str">
        <f>INDEX(Δεδομένα!B$1:B$51,MATCH('2020'!G1269,Δεδομένα!A$1:A$51,0))</f>
        <v>ΑΝΑΤΟΛΙΚΗΣ ΜΑΚΕΔΟΝΙΑΣ ΚΑΙ ΘΡΑΚΗΣ</v>
      </c>
      <c r="I1269" s="8">
        <f>INDEX(Δεδομένα!E$1:E$13,MATCH('2020'!H1269,Δεδομένα!D$1:D$13,0))</f>
        <v>2</v>
      </c>
      <c r="J1269" s="1">
        <v>43885</v>
      </c>
      <c r="K1269" s="6" t="s">
        <v>310</v>
      </c>
      <c r="L1269" s="36" t="str">
        <f t="shared" si="76"/>
        <v>24/02/2020 18:15</v>
      </c>
      <c r="M1269" s="1">
        <v>43885</v>
      </c>
      <c r="N1269" s="6" t="s">
        <v>117</v>
      </c>
      <c r="O1269" s="36" t="str">
        <f t="shared" si="77"/>
        <v>24/02/2020 20:00</v>
      </c>
      <c r="P1269" s="46">
        <f t="shared" si="78"/>
        <v>7.2916666671517305E-2</v>
      </c>
      <c r="Q1269" s="48">
        <v>0</v>
      </c>
      <c r="R1269" s="47">
        <f t="shared" si="79"/>
        <v>105.00000000698492</v>
      </c>
      <c r="S1269" s="6" t="s">
        <v>110</v>
      </c>
      <c r="T1269" s="6" t="s">
        <v>113</v>
      </c>
      <c r="U1269" s="6" t="s">
        <v>2871</v>
      </c>
      <c r="V1269" s="6" t="s">
        <v>2872</v>
      </c>
      <c r="W1269" s="7">
        <v>0</v>
      </c>
      <c r="X1269" s="7">
        <v>0</v>
      </c>
      <c r="Y1269" s="7">
        <v>0</v>
      </c>
      <c r="Z1269" s="7">
        <v>0.3</v>
      </c>
      <c r="AA1269" s="7">
        <v>0</v>
      </c>
      <c r="AB1269" s="7">
        <v>0</v>
      </c>
      <c r="AC1269" s="7">
        <v>0</v>
      </c>
      <c r="AD1269" s="7">
        <v>0</v>
      </c>
      <c r="AE1269">
        <v>2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</row>
    <row r="1270" spans="1:44" x14ac:dyDescent="0.25">
      <c r="A1270">
        <v>1544976</v>
      </c>
      <c r="B1270">
        <v>729195</v>
      </c>
      <c r="C1270">
        <v>23.794661301044901</v>
      </c>
      <c r="D1270">
        <v>41.315688620558099</v>
      </c>
      <c r="E1270" s="68" t="s">
        <v>1960</v>
      </c>
      <c r="F1270" s="8">
        <f>INDEX(Δεδομένα!$P:$P,MATCH('2020'!E1270,Δεδομένα!$O:$O,0))</f>
        <v>28</v>
      </c>
      <c r="G1270" s="6" t="s">
        <v>110</v>
      </c>
      <c r="H1270" s="2" t="str">
        <f>INDEX(Δεδομένα!B$1:B$51,MATCH('2020'!G1270,Δεδομένα!A$1:A$51,0))</f>
        <v>ΑΝΑΤΟΛΙΚΗΣ ΜΑΚΕΔΟΝΙΑΣ ΚΑΙ ΘΡΑΚΗΣ</v>
      </c>
      <c r="I1270" s="8">
        <f>INDEX(Δεδομένα!E$1:E$13,MATCH('2020'!H1270,Δεδομένα!D$1:D$13,0))</f>
        <v>2</v>
      </c>
      <c r="J1270" s="1">
        <v>43885</v>
      </c>
      <c r="K1270" s="6" t="s">
        <v>262</v>
      </c>
      <c r="L1270" s="36" t="str">
        <f t="shared" si="76"/>
        <v>24/02/2020 17:49</v>
      </c>
      <c r="M1270" s="1">
        <v>43885</v>
      </c>
      <c r="N1270" s="6" t="s">
        <v>117</v>
      </c>
      <c r="O1270" s="36" t="str">
        <f t="shared" si="77"/>
        <v>24/02/2020 20:00</v>
      </c>
      <c r="P1270" s="46">
        <f t="shared" si="78"/>
        <v>9.0972222227719612E-2</v>
      </c>
      <c r="Q1270" s="48">
        <v>0</v>
      </c>
      <c r="R1270" s="47">
        <f t="shared" si="79"/>
        <v>131.00000000791624</v>
      </c>
      <c r="S1270" s="6" t="s">
        <v>2877</v>
      </c>
      <c r="T1270" s="6" t="s">
        <v>1962</v>
      </c>
      <c r="U1270" s="6" t="s">
        <v>44</v>
      </c>
      <c r="V1270" s="6" t="s">
        <v>2878</v>
      </c>
      <c r="W1270" s="7">
        <v>0</v>
      </c>
      <c r="X1270" s="7">
        <v>0</v>
      </c>
      <c r="Y1270" s="7">
        <v>0</v>
      </c>
      <c r="Z1270" s="7">
        <v>0</v>
      </c>
      <c r="AA1270" s="7">
        <v>0</v>
      </c>
      <c r="AB1270" s="7">
        <v>40</v>
      </c>
      <c r="AC1270" s="7">
        <v>0</v>
      </c>
      <c r="AD1270" s="7">
        <v>0</v>
      </c>
      <c r="AE1270">
        <v>2</v>
      </c>
      <c r="AF1270">
        <v>0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</row>
    <row r="1271" spans="1:44" x14ac:dyDescent="0.25">
      <c r="A1271">
        <v>1542985</v>
      </c>
      <c r="B1271">
        <v>728975</v>
      </c>
      <c r="C1271">
        <v>25.707846226832299</v>
      </c>
      <c r="D1271">
        <v>40.867736524637898</v>
      </c>
      <c r="E1271" s="68" t="s">
        <v>147</v>
      </c>
      <c r="F1271" s="8">
        <f>INDEX(Δεδομένα!$P:$P,MATCH('2020'!E1271,Δεδομένα!$O:$O,0))</f>
        <v>33</v>
      </c>
      <c r="G1271" s="6" t="s">
        <v>148</v>
      </c>
      <c r="H1271" s="2" t="str">
        <f>INDEX(Δεδομένα!B$1:B$51,MATCH('2020'!G1271,Δεδομένα!A$1:A$51,0))</f>
        <v>ΑΝΑΤΟΛΙΚΗΣ ΜΑΚΕΔΟΝΙΑΣ ΚΑΙ ΘΡΑΚΗΣ</v>
      </c>
      <c r="I1271" s="8">
        <f>INDEX(Δεδομένα!E$1:E$13,MATCH('2020'!H1271,Δεδομένα!D$1:D$13,0))</f>
        <v>2</v>
      </c>
      <c r="J1271" s="1">
        <v>43885</v>
      </c>
      <c r="K1271" s="6" t="s">
        <v>2830</v>
      </c>
      <c r="L1271" s="36" t="str">
        <f t="shared" si="76"/>
        <v>24/02/2020 00:05</v>
      </c>
      <c r="M1271" s="1">
        <v>43885</v>
      </c>
      <c r="N1271" s="6" t="s">
        <v>526</v>
      </c>
      <c r="O1271" s="36" t="str">
        <f t="shared" si="77"/>
        <v>24/02/2020 11:45</v>
      </c>
      <c r="P1271" s="46">
        <f t="shared" si="78"/>
        <v>0.48611111111677019</v>
      </c>
      <c r="Q1271" s="48">
        <v>0</v>
      </c>
      <c r="R1271" s="47">
        <f t="shared" si="79"/>
        <v>700.00000000814907</v>
      </c>
      <c r="S1271" s="6" t="s">
        <v>151</v>
      </c>
      <c r="T1271" s="6" t="s">
        <v>150</v>
      </c>
      <c r="U1271" s="6" t="s">
        <v>44</v>
      </c>
      <c r="V1271" s="6" t="s">
        <v>2831</v>
      </c>
      <c r="W1271" s="7">
        <v>0</v>
      </c>
      <c r="X1271" s="7">
        <v>0</v>
      </c>
      <c r="Y1271" s="7">
        <v>0</v>
      </c>
      <c r="Z1271" s="7">
        <v>0</v>
      </c>
      <c r="AA1271" s="7">
        <v>0</v>
      </c>
      <c r="AB1271" s="7">
        <v>0</v>
      </c>
      <c r="AC1271" s="7">
        <v>0.01</v>
      </c>
      <c r="AD1271" s="7">
        <v>0.05</v>
      </c>
      <c r="AE1271">
        <v>5</v>
      </c>
      <c r="AF1271">
        <v>0</v>
      </c>
      <c r="AG1271">
        <v>0</v>
      </c>
      <c r="AH1271">
        <v>0</v>
      </c>
      <c r="AI1271">
        <v>0</v>
      </c>
      <c r="AJ1271">
        <v>2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</row>
    <row r="1272" spans="1:44" x14ac:dyDescent="0.25">
      <c r="A1272">
        <v>1543374</v>
      </c>
      <c r="B1272">
        <v>729103</v>
      </c>
      <c r="C1272">
        <v>26.4183417670259</v>
      </c>
      <c r="D1272">
        <v>41.488613096635802</v>
      </c>
      <c r="E1272" s="68" t="s">
        <v>1115</v>
      </c>
      <c r="F1272" s="8">
        <f>INDEX(Δεδομένα!$P:$P,MATCH('2020'!E1272,Δεδομένα!$O:$O,0))</f>
        <v>35</v>
      </c>
      <c r="G1272" s="6" t="s">
        <v>148</v>
      </c>
      <c r="H1272" s="2" t="str">
        <f>INDEX(Δεδομένα!B$1:B$51,MATCH('2020'!G1272,Δεδομένα!A$1:A$51,0))</f>
        <v>ΑΝΑΤΟΛΙΚΗΣ ΜΑΚΕΔΟΝΙΑΣ ΚΑΙ ΘΡΑΚΗΣ</v>
      </c>
      <c r="I1272" s="8">
        <f>INDEX(Δεδομένα!E$1:E$13,MATCH('2020'!H1272,Δεδομένα!D$1:D$13,0))</f>
        <v>2</v>
      </c>
      <c r="J1272" s="1">
        <v>43885</v>
      </c>
      <c r="K1272" s="6" t="s">
        <v>1913</v>
      </c>
      <c r="L1272" s="36" t="str">
        <f t="shared" si="76"/>
        <v>24/02/2020 13:43</v>
      </c>
      <c r="M1272" s="1">
        <v>43885</v>
      </c>
      <c r="N1272" s="6" t="s">
        <v>768</v>
      </c>
      <c r="O1272" s="36" t="str">
        <f t="shared" si="77"/>
        <v>24/02/2020 14:15</v>
      </c>
      <c r="P1272" s="46">
        <f t="shared" si="78"/>
        <v>2.2222222221898846E-2</v>
      </c>
      <c r="Q1272" s="48">
        <v>0</v>
      </c>
      <c r="R1272" s="47">
        <f t="shared" si="79"/>
        <v>31.999999999534339</v>
      </c>
      <c r="S1272" s="6" t="s">
        <v>963</v>
      </c>
      <c r="T1272" s="6" t="s">
        <v>1119</v>
      </c>
      <c r="U1272" s="6" t="s">
        <v>2004</v>
      </c>
      <c r="V1272" s="6" t="s">
        <v>2852</v>
      </c>
      <c r="W1272" s="7">
        <v>0</v>
      </c>
      <c r="X1272" s="7">
        <v>0</v>
      </c>
      <c r="Y1272" s="7">
        <v>0</v>
      </c>
      <c r="Z1272" s="7">
        <v>1</v>
      </c>
      <c r="AA1272" s="7">
        <v>0</v>
      </c>
      <c r="AB1272" s="7">
        <v>0</v>
      </c>
      <c r="AC1272" s="7">
        <v>0</v>
      </c>
      <c r="AD1272" s="7">
        <v>0</v>
      </c>
      <c r="AE1272">
        <v>2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</row>
    <row r="1273" spans="1:44" x14ac:dyDescent="0.25">
      <c r="A1273">
        <v>1543401</v>
      </c>
      <c r="B1273">
        <v>729145</v>
      </c>
      <c r="C1273">
        <v>26.326892573029099</v>
      </c>
      <c r="D1273">
        <v>41.668781870158803</v>
      </c>
      <c r="E1273" s="68" t="s">
        <v>1223</v>
      </c>
      <c r="F1273" s="8">
        <f>INDEX(Δεδομένα!$P:$P,MATCH('2020'!E1273,Δεδομένα!$O:$O,0))</f>
        <v>36</v>
      </c>
      <c r="G1273" s="6" t="s">
        <v>148</v>
      </c>
      <c r="H1273" s="2" t="str">
        <f>INDEX(Δεδομένα!B$1:B$51,MATCH('2020'!G1273,Δεδομένα!A$1:A$51,0))</f>
        <v>ΑΝΑΤΟΛΙΚΗΣ ΜΑΚΕΔΟΝΙΑΣ ΚΑΙ ΘΡΑΚΗΣ</v>
      </c>
      <c r="I1273" s="8">
        <f>INDEX(Δεδομένα!E$1:E$13,MATCH('2020'!H1273,Δεδομένα!D$1:D$13,0))</f>
        <v>2</v>
      </c>
      <c r="J1273" s="1">
        <v>43885</v>
      </c>
      <c r="K1273" s="6" t="s">
        <v>215</v>
      </c>
      <c r="L1273" s="36" t="str">
        <f t="shared" si="76"/>
        <v>24/02/2020 16:20</v>
      </c>
      <c r="M1273" s="1">
        <v>43885</v>
      </c>
      <c r="N1273" s="6" t="s">
        <v>2229</v>
      </c>
      <c r="O1273" s="36" t="str">
        <f t="shared" si="77"/>
        <v>24/02/2020 16:47</v>
      </c>
      <c r="P1273" s="46">
        <f t="shared" si="78"/>
        <v>1.8750000002910383E-2</v>
      </c>
      <c r="Q1273" s="48">
        <v>0</v>
      </c>
      <c r="R1273" s="47">
        <f t="shared" si="79"/>
        <v>27.000000004190952</v>
      </c>
      <c r="S1273" s="6" t="s">
        <v>963</v>
      </c>
      <c r="T1273" s="6" t="s">
        <v>1119</v>
      </c>
      <c r="U1273" s="6" t="s">
        <v>1937</v>
      </c>
      <c r="V1273" s="6" t="s">
        <v>2860</v>
      </c>
      <c r="W1273" s="7">
        <v>0</v>
      </c>
      <c r="X1273" s="7">
        <v>0</v>
      </c>
      <c r="Y1273" s="7">
        <v>0</v>
      </c>
      <c r="Z1273" s="7">
        <v>0.3</v>
      </c>
      <c r="AA1273" s="7">
        <v>0</v>
      </c>
      <c r="AB1273" s="7">
        <v>0</v>
      </c>
      <c r="AC1273" s="7">
        <v>0</v>
      </c>
      <c r="AD1273" s="7">
        <v>0</v>
      </c>
      <c r="AE1273">
        <v>2</v>
      </c>
      <c r="AF1273">
        <v>0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</row>
    <row r="1274" spans="1:44" x14ac:dyDescent="0.25">
      <c r="A1274">
        <v>1543437</v>
      </c>
      <c r="B1274">
        <v>729185</v>
      </c>
      <c r="C1274">
        <v>26.542028654694899</v>
      </c>
      <c r="D1274">
        <v>41.505308972143098</v>
      </c>
      <c r="E1274" s="68" t="s">
        <v>1115</v>
      </c>
      <c r="F1274" s="8">
        <f>INDEX(Δεδομένα!$P:$P,MATCH('2020'!E1274,Δεδομένα!$O:$O,0))</f>
        <v>35</v>
      </c>
      <c r="G1274" s="6" t="s">
        <v>148</v>
      </c>
      <c r="H1274" s="2" t="str">
        <f>INDEX(Δεδομένα!B$1:B$51,MATCH('2020'!G1274,Δεδομένα!A$1:A$51,0))</f>
        <v>ΑΝΑΤΟΛΙΚΗΣ ΜΑΚΕΔΟΝΙΑΣ ΚΑΙ ΘΡΑΚΗΣ</v>
      </c>
      <c r="I1274" s="8">
        <f>INDEX(Δεδομένα!E$1:E$13,MATCH('2020'!H1274,Δεδομένα!D$1:D$13,0))</f>
        <v>2</v>
      </c>
      <c r="J1274" s="1">
        <v>43885</v>
      </c>
      <c r="K1274" s="6" t="s">
        <v>2128</v>
      </c>
      <c r="L1274" s="36" t="str">
        <f t="shared" si="76"/>
        <v>24/02/2020 18:34</v>
      </c>
      <c r="M1274" s="1">
        <v>43885</v>
      </c>
      <c r="N1274" s="6" t="s">
        <v>2128</v>
      </c>
      <c r="O1274" s="36" t="str">
        <f t="shared" si="77"/>
        <v>24/02/2020 18:34</v>
      </c>
      <c r="P1274" s="46">
        <f t="shared" si="78"/>
        <v>0</v>
      </c>
      <c r="Q1274" s="48">
        <v>0</v>
      </c>
      <c r="R1274" s="47">
        <f t="shared" si="79"/>
        <v>0</v>
      </c>
      <c r="S1274" s="6" t="s">
        <v>963</v>
      </c>
      <c r="T1274" s="6" t="s">
        <v>1119</v>
      </c>
      <c r="U1274" s="6" t="s">
        <v>1120</v>
      </c>
      <c r="V1274" s="6" t="s">
        <v>2875</v>
      </c>
      <c r="W1274" s="7">
        <v>0</v>
      </c>
      <c r="X1274" s="7">
        <v>0</v>
      </c>
      <c r="Y1274" s="7">
        <v>0</v>
      </c>
      <c r="Z1274" s="7">
        <v>0.5</v>
      </c>
      <c r="AA1274" s="7">
        <v>0</v>
      </c>
      <c r="AB1274" s="7">
        <v>0</v>
      </c>
      <c r="AC1274" s="7">
        <v>0</v>
      </c>
      <c r="AD1274" s="7">
        <v>0</v>
      </c>
      <c r="AE1274">
        <v>2</v>
      </c>
      <c r="AF1274">
        <v>0</v>
      </c>
      <c r="AG1274">
        <v>0</v>
      </c>
      <c r="AH1274">
        <v>0</v>
      </c>
      <c r="AI1274">
        <v>0</v>
      </c>
      <c r="AJ1274">
        <v>1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</row>
    <row r="1275" spans="1:44" x14ac:dyDescent="0.25">
      <c r="A1275">
        <v>1543440</v>
      </c>
      <c r="B1275">
        <v>729190</v>
      </c>
      <c r="C1275">
        <v>26.320301994349101</v>
      </c>
      <c r="D1275">
        <v>41.674437303371299</v>
      </c>
      <c r="E1275" s="68" t="s">
        <v>1223</v>
      </c>
      <c r="F1275" s="8">
        <f>INDEX(Δεδομένα!$P:$P,MATCH('2020'!E1275,Δεδομένα!$O:$O,0))</f>
        <v>36</v>
      </c>
      <c r="G1275" s="6" t="s">
        <v>148</v>
      </c>
      <c r="H1275" s="2" t="str">
        <f>INDEX(Δεδομένα!B$1:B$51,MATCH('2020'!G1275,Δεδομένα!A$1:A$51,0))</f>
        <v>ΑΝΑΤΟΛΙΚΗΣ ΜΑΚΕΔΟΝΙΑΣ ΚΑΙ ΘΡΑΚΗΣ</v>
      </c>
      <c r="I1275" s="8">
        <f>INDEX(Δεδομένα!E$1:E$13,MATCH('2020'!H1275,Δεδομένα!D$1:D$13,0))</f>
        <v>2</v>
      </c>
      <c r="J1275" s="1">
        <v>43885</v>
      </c>
      <c r="K1275" s="6" t="s">
        <v>106</v>
      </c>
      <c r="L1275" s="36" t="str">
        <f t="shared" si="76"/>
        <v>24/02/2020 18:44</v>
      </c>
      <c r="M1275" s="1">
        <v>43885</v>
      </c>
      <c r="N1275" s="6" t="s">
        <v>240</v>
      </c>
      <c r="O1275" s="36" t="str">
        <f t="shared" si="77"/>
        <v>24/02/2020 19:14</v>
      </c>
      <c r="P1275" s="46">
        <f t="shared" si="78"/>
        <v>2.0833333335758653E-2</v>
      </c>
      <c r="Q1275" s="48">
        <v>0</v>
      </c>
      <c r="R1275" s="47">
        <f t="shared" si="79"/>
        <v>30.00000000349246</v>
      </c>
      <c r="S1275" s="6" t="s">
        <v>963</v>
      </c>
      <c r="T1275" s="6" t="s">
        <v>1119</v>
      </c>
      <c r="U1275" s="6" t="s">
        <v>1937</v>
      </c>
      <c r="V1275" s="6" t="s">
        <v>1938</v>
      </c>
      <c r="W1275" s="7">
        <v>0</v>
      </c>
      <c r="X1275" s="7">
        <v>0</v>
      </c>
      <c r="Y1275" s="7">
        <v>0</v>
      </c>
      <c r="Z1275" s="7">
        <v>0.5</v>
      </c>
      <c r="AA1275" s="7">
        <v>0</v>
      </c>
      <c r="AB1275" s="7">
        <v>0</v>
      </c>
      <c r="AC1275" s="7">
        <v>0</v>
      </c>
      <c r="AD1275" s="7">
        <v>0</v>
      </c>
      <c r="AE1275">
        <v>2</v>
      </c>
      <c r="AF1275">
        <v>0</v>
      </c>
      <c r="AG1275">
        <v>0</v>
      </c>
      <c r="AH1275">
        <v>0</v>
      </c>
      <c r="AI1275">
        <v>0</v>
      </c>
      <c r="AJ1275">
        <v>1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</row>
    <row r="1276" spans="1:44" x14ac:dyDescent="0.25">
      <c r="A1276">
        <v>1543446</v>
      </c>
      <c r="B1276">
        <v>729203</v>
      </c>
      <c r="C1276">
        <v>26.547052253701299</v>
      </c>
      <c r="D1276">
        <v>41.6102523710599</v>
      </c>
      <c r="E1276" s="68" t="s">
        <v>1115</v>
      </c>
      <c r="F1276" s="8">
        <f>INDEX(Δεδομένα!$P:$P,MATCH('2020'!E1276,Δεδομένα!$O:$O,0))</f>
        <v>35</v>
      </c>
      <c r="G1276" s="6" t="s">
        <v>148</v>
      </c>
      <c r="H1276" s="2" t="str">
        <f>INDEX(Δεδομένα!B$1:B$51,MATCH('2020'!G1276,Δεδομένα!A$1:A$51,0))</f>
        <v>ΑΝΑΤΟΛΙΚΗΣ ΜΑΚΕΔΟΝΙΑΣ ΚΑΙ ΘΡΑΚΗΣ</v>
      </c>
      <c r="I1276" s="8">
        <f>INDEX(Δεδομένα!E$1:E$13,MATCH('2020'!H1276,Δεδομένα!D$1:D$13,0))</f>
        <v>2</v>
      </c>
      <c r="J1276" s="1">
        <v>43885</v>
      </c>
      <c r="K1276" s="6" t="s">
        <v>1525</v>
      </c>
      <c r="L1276" s="36" t="str">
        <f t="shared" si="76"/>
        <v>24/02/2020 19:04</v>
      </c>
      <c r="M1276" s="1">
        <v>43885</v>
      </c>
      <c r="N1276" s="6" t="s">
        <v>419</v>
      </c>
      <c r="O1276" s="36" t="str">
        <f t="shared" si="77"/>
        <v>24/02/2020 19:36</v>
      </c>
      <c r="P1276" s="46">
        <f t="shared" si="78"/>
        <v>2.2222222221898846E-2</v>
      </c>
      <c r="Q1276" s="48">
        <v>0</v>
      </c>
      <c r="R1276" s="47">
        <f t="shared" si="79"/>
        <v>31.999999999534339</v>
      </c>
      <c r="S1276" s="6" t="s">
        <v>963</v>
      </c>
      <c r="T1276" s="6" t="s">
        <v>1119</v>
      </c>
      <c r="U1276" s="6" t="s">
        <v>2880</v>
      </c>
      <c r="V1276" s="6" t="s">
        <v>2881</v>
      </c>
      <c r="W1276" s="7">
        <v>0</v>
      </c>
      <c r="X1276" s="7">
        <v>0</v>
      </c>
      <c r="Y1276" s="7">
        <v>0</v>
      </c>
      <c r="Z1276" s="7">
        <v>0.5</v>
      </c>
      <c r="AA1276" s="7">
        <v>0</v>
      </c>
      <c r="AB1276" s="7">
        <v>0</v>
      </c>
      <c r="AC1276" s="7">
        <v>0</v>
      </c>
      <c r="AD1276" s="7">
        <v>0</v>
      </c>
      <c r="AE1276">
        <v>2</v>
      </c>
      <c r="AF1276">
        <v>0</v>
      </c>
      <c r="AG1276">
        <v>0</v>
      </c>
      <c r="AH1276">
        <v>0</v>
      </c>
      <c r="AI1276">
        <v>0</v>
      </c>
      <c r="AJ1276">
        <v>1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</row>
    <row r="1277" spans="1:44" x14ac:dyDescent="0.25">
      <c r="A1277">
        <v>1543407</v>
      </c>
      <c r="B1277">
        <v>729106</v>
      </c>
      <c r="C1277">
        <v>23.3560473934605</v>
      </c>
      <c r="D1277">
        <v>38.8191154726752</v>
      </c>
      <c r="E1277" s="68" t="s">
        <v>2726</v>
      </c>
      <c r="F1277" s="8">
        <f>INDEX(Δεδομένα!$P:$P,MATCH('2020'!E1277,Δεδομένα!$O:$O,0))</f>
        <v>185</v>
      </c>
      <c r="G1277" s="6" t="s">
        <v>439</v>
      </c>
      <c r="H1277" s="2" t="str">
        <f>INDEX(Δεδομένα!B$1:B$51,MATCH('2020'!G1277,Δεδομένα!A$1:A$51,0))</f>
        <v>ΣΤΕΡΕΑΣ ΕΛΛΑΔΟΣ</v>
      </c>
      <c r="I1277" s="8">
        <f>INDEX(Δεδομένα!E$1:E$13,MATCH('2020'!H1277,Δεδομένα!D$1:D$13,0))</f>
        <v>9</v>
      </c>
      <c r="J1277" s="1">
        <v>43885</v>
      </c>
      <c r="K1277" s="6" t="s">
        <v>588</v>
      </c>
      <c r="L1277" s="36" t="str">
        <f t="shared" si="76"/>
        <v>24/02/2020 13:48</v>
      </c>
      <c r="M1277" s="1">
        <v>43885</v>
      </c>
      <c r="N1277" s="6" t="s">
        <v>1936</v>
      </c>
      <c r="O1277" s="36" t="str">
        <f t="shared" si="77"/>
        <v>24/02/2020 18:37</v>
      </c>
      <c r="P1277" s="46">
        <f t="shared" si="78"/>
        <v>0.20069444444379769</v>
      </c>
      <c r="Q1277" s="48">
        <v>0</v>
      </c>
      <c r="R1277" s="47">
        <f t="shared" si="79"/>
        <v>288.99999999906868</v>
      </c>
      <c r="S1277" s="6" t="s">
        <v>475</v>
      </c>
      <c r="T1277" s="6" t="s">
        <v>476</v>
      </c>
      <c r="U1277" s="6" t="s">
        <v>44</v>
      </c>
      <c r="V1277" s="6" t="s">
        <v>2853</v>
      </c>
      <c r="W1277" s="7">
        <v>0</v>
      </c>
      <c r="X1277" s="7">
        <v>0.25</v>
      </c>
      <c r="Y1277" s="7">
        <v>0</v>
      </c>
      <c r="Z1277" s="7">
        <v>0</v>
      </c>
      <c r="AA1277" s="7">
        <v>0</v>
      </c>
      <c r="AB1277" s="7">
        <v>0.25</v>
      </c>
      <c r="AC1277" s="7">
        <v>0</v>
      </c>
      <c r="AD1277" s="7">
        <v>0</v>
      </c>
      <c r="AE1277">
        <v>11</v>
      </c>
      <c r="AF1277">
        <v>0</v>
      </c>
      <c r="AG1277">
        <v>1</v>
      </c>
      <c r="AH1277">
        <v>0</v>
      </c>
      <c r="AI1277">
        <v>0</v>
      </c>
      <c r="AJ1277">
        <v>6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</row>
    <row r="1278" spans="1:44" x14ac:dyDescent="0.25">
      <c r="A1278">
        <v>1542999</v>
      </c>
      <c r="B1278">
        <v>729228</v>
      </c>
      <c r="C1278">
        <v>24.699216161962202</v>
      </c>
      <c r="D1278">
        <v>40.954010014550001</v>
      </c>
      <c r="E1278" s="68" t="s">
        <v>919</v>
      </c>
      <c r="F1278" s="8">
        <f>INDEX(Δεδομένα!$P:$P,MATCH('2020'!E1278,Δεδομένα!$O:$O,0))</f>
        <v>26</v>
      </c>
      <c r="G1278" s="6" t="s">
        <v>77</v>
      </c>
      <c r="H1278" s="2" t="str">
        <f>INDEX(Δεδομένα!B$1:B$51,MATCH('2020'!G1278,Δεδομένα!A$1:A$51,0))</f>
        <v>ΑΝΑΤΟΛΙΚΗΣ ΜΑΚΕΔΟΝΙΑΣ ΚΑΙ ΘΡΑΚΗΣ</v>
      </c>
      <c r="I1278" s="8">
        <f>INDEX(Δεδομένα!E$1:E$13,MATCH('2020'!H1278,Δεδομένα!D$1:D$13,0))</f>
        <v>2</v>
      </c>
      <c r="J1278" s="1">
        <v>43885</v>
      </c>
      <c r="K1278" s="6" t="s">
        <v>637</v>
      </c>
      <c r="L1278" s="36" t="str">
        <f t="shared" si="76"/>
        <v>24/02/2020 20:15</v>
      </c>
      <c r="M1278" s="1">
        <v>43885</v>
      </c>
      <c r="N1278" s="6" t="s">
        <v>629</v>
      </c>
      <c r="O1278" s="36" t="str">
        <f t="shared" si="77"/>
        <v>24/02/2020 21:05</v>
      </c>
      <c r="P1278" s="46">
        <f t="shared" si="78"/>
        <v>3.4722222218988463E-2</v>
      </c>
      <c r="Q1278" s="48">
        <v>0</v>
      </c>
      <c r="R1278" s="47">
        <f t="shared" si="79"/>
        <v>49.999999995343387</v>
      </c>
      <c r="S1278" s="6" t="s">
        <v>77</v>
      </c>
      <c r="T1278" s="6" t="s">
        <v>921</v>
      </c>
      <c r="U1278" s="6" t="s">
        <v>1530</v>
      </c>
      <c r="V1278" s="6" t="s">
        <v>2885</v>
      </c>
      <c r="W1278" s="7">
        <v>0</v>
      </c>
      <c r="X1278" s="7">
        <v>0</v>
      </c>
      <c r="Y1278" s="7">
        <v>0</v>
      </c>
      <c r="Z1278" s="7">
        <v>0</v>
      </c>
      <c r="AA1278" s="7">
        <v>0.2</v>
      </c>
      <c r="AB1278" s="7">
        <v>0</v>
      </c>
      <c r="AC1278" s="7">
        <v>0</v>
      </c>
      <c r="AD1278" s="7">
        <v>0</v>
      </c>
      <c r="AE1278">
        <v>2</v>
      </c>
      <c r="AF1278">
        <v>0</v>
      </c>
      <c r="AG1278">
        <v>0</v>
      </c>
      <c r="AH1278">
        <v>0</v>
      </c>
      <c r="AI1278">
        <v>0</v>
      </c>
      <c r="AJ1278">
        <v>1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</row>
    <row r="1279" spans="1:44" x14ac:dyDescent="0.25">
      <c r="A1279">
        <v>1543000</v>
      </c>
      <c r="B1279">
        <v>729094</v>
      </c>
      <c r="C1279">
        <v>21.955774255460899</v>
      </c>
      <c r="D1279">
        <v>39.512710116172101</v>
      </c>
      <c r="E1279" s="68" t="s">
        <v>293</v>
      </c>
      <c r="F1279" s="8">
        <f>INDEX(Δεδομένα!$P:$P,MATCH('2020'!E1279,Δεδομένα!$O:$O,0))</f>
        <v>118</v>
      </c>
      <c r="G1279" s="6" t="s">
        <v>294</v>
      </c>
      <c r="H1279" s="2" t="str">
        <f>INDEX(Δεδομένα!B$1:B$51,MATCH('2020'!G1279,Δεδομένα!A$1:A$51,0))</f>
        <v>ΘΕΣΣΑΛΙΑΣ</v>
      </c>
      <c r="I1279" s="8">
        <f>INDEX(Δεδομένα!E$1:E$13,MATCH('2020'!H1279,Δεδομένα!D$1:D$13,0))</f>
        <v>6</v>
      </c>
      <c r="J1279" s="1">
        <v>43885</v>
      </c>
      <c r="K1279" s="6" t="s">
        <v>1951</v>
      </c>
      <c r="L1279" s="36" t="str">
        <f t="shared" si="76"/>
        <v>24/02/2020 13:21</v>
      </c>
      <c r="M1279" s="1">
        <v>43885</v>
      </c>
      <c r="N1279" s="6" t="s">
        <v>83</v>
      </c>
      <c r="O1279" s="36" t="str">
        <f t="shared" si="77"/>
        <v>24/02/2020 13:45</v>
      </c>
      <c r="P1279" s="46">
        <f t="shared" si="78"/>
        <v>1.6666666662786156E-2</v>
      </c>
      <c r="Q1279" s="48">
        <v>0</v>
      </c>
      <c r="R1279" s="47">
        <f t="shared" si="79"/>
        <v>23.999999994412065</v>
      </c>
      <c r="S1279" s="6" t="s">
        <v>294</v>
      </c>
      <c r="T1279" s="6" t="s">
        <v>297</v>
      </c>
      <c r="U1279" s="6" t="s">
        <v>44</v>
      </c>
      <c r="V1279" s="6" t="s">
        <v>2845</v>
      </c>
      <c r="W1279" s="7">
        <v>0</v>
      </c>
      <c r="X1279" s="7">
        <v>0</v>
      </c>
      <c r="Y1279" s="7">
        <v>0</v>
      </c>
      <c r="Z1279" s="7">
        <v>3</v>
      </c>
      <c r="AA1279" s="7">
        <v>0</v>
      </c>
      <c r="AB1279" s="7">
        <v>0</v>
      </c>
      <c r="AC1279" s="7">
        <v>0</v>
      </c>
      <c r="AD1279" s="7">
        <v>0</v>
      </c>
      <c r="AE1279">
        <v>2</v>
      </c>
      <c r="AF1279">
        <v>0</v>
      </c>
      <c r="AG1279">
        <v>0</v>
      </c>
      <c r="AH1279">
        <v>0</v>
      </c>
      <c r="AI1279">
        <v>0</v>
      </c>
      <c r="AJ1279">
        <v>1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</row>
    <row r="1280" spans="1:44" x14ac:dyDescent="0.25">
      <c r="A1280">
        <v>1543004</v>
      </c>
      <c r="B1280">
        <v>729096</v>
      </c>
      <c r="C1280">
        <v>22.2251766344354</v>
      </c>
      <c r="D1280">
        <v>39.449243644240603</v>
      </c>
      <c r="E1280" s="68" t="s">
        <v>293</v>
      </c>
      <c r="F1280" s="8">
        <f>INDEX(Δεδομένα!$P:$P,MATCH('2020'!E1280,Δεδομένα!$O:$O,0))</f>
        <v>118</v>
      </c>
      <c r="G1280" s="6" t="s">
        <v>294</v>
      </c>
      <c r="H1280" s="2" t="str">
        <f>INDEX(Δεδομένα!B$1:B$51,MATCH('2020'!G1280,Δεδομένα!A$1:A$51,0))</f>
        <v>ΘΕΣΣΑΛΙΑΣ</v>
      </c>
      <c r="I1280" s="8">
        <f>INDEX(Δεδομένα!E$1:E$13,MATCH('2020'!H1280,Δεδομένα!D$1:D$13,0))</f>
        <v>6</v>
      </c>
      <c r="J1280" s="1">
        <v>43885</v>
      </c>
      <c r="K1280" s="6" t="s">
        <v>835</v>
      </c>
      <c r="L1280" s="36" t="str">
        <f t="shared" si="76"/>
        <v>24/02/2020 13:24</v>
      </c>
      <c r="M1280" s="1">
        <v>43885</v>
      </c>
      <c r="N1280" s="6" t="s">
        <v>387</v>
      </c>
      <c r="O1280" s="36" t="str">
        <f t="shared" si="77"/>
        <v>24/02/2020 14:44</v>
      </c>
      <c r="P1280" s="46">
        <f t="shared" si="78"/>
        <v>5.5555555554747116E-2</v>
      </c>
      <c r="Q1280" s="48">
        <v>0</v>
      </c>
      <c r="R1280" s="47">
        <f t="shared" si="79"/>
        <v>79.999999998835847</v>
      </c>
      <c r="S1280" s="6" t="s">
        <v>294</v>
      </c>
      <c r="T1280" s="6" t="s">
        <v>297</v>
      </c>
      <c r="U1280" s="6" t="s">
        <v>44</v>
      </c>
      <c r="V1280" s="6" t="s">
        <v>2846</v>
      </c>
      <c r="W1280" s="7">
        <v>0</v>
      </c>
      <c r="X1280" s="7">
        <v>0</v>
      </c>
      <c r="Y1280" s="7">
        <v>0</v>
      </c>
      <c r="Z1280" s="7">
        <v>3</v>
      </c>
      <c r="AA1280" s="7">
        <v>0</v>
      </c>
      <c r="AB1280" s="7">
        <v>0</v>
      </c>
      <c r="AC1280" s="7">
        <v>0</v>
      </c>
      <c r="AD1280" s="7">
        <v>0</v>
      </c>
      <c r="AE1280">
        <v>2</v>
      </c>
      <c r="AF1280">
        <v>0</v>
      </c>
      <c r="AG1280">
        <v>0</v>
      </c>
      <c r="AH1280">
        <v>0</v>
      </c>
      <c r="AI1280">
        <v>0</v>
      </c>
      <c r="AJ1280">
        <v>1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</row>
    <row r="1281" spans="1:44" x14ac:dyDescent="0.25">
      <c r="A1281">
        <v>1546013</v>
      </c>
      <c r="B1281">
        <v>729142</v>
      </c>
      <c r="C1281">
        <v>22.058576912963801</v>
      </c>
      <c r="D1281">
        <v>39.289179321690902</v>
      </c>
      <c r="E1281" s="68" t="s">
        <v>1042</v>
      </c>
      <c r="F1281" s="8">
        <f>INDEX(Δεδομένα!$P:$P,MATCH('2020'!E1281,Δεδομένα!$O:$O,0))</f>
        <v>116</v>
      </c>
      <c r="G1281" s="6" t="s">
        <v>294</v>
      </c>
      <c r="H1281" s="2" t="str">
        <f>INDEX(Δεδομένα!B$1:B$51,MATCH('2020'!G1281,Δεδομένα!A$1:A$51,0))</f>
        <v>ΘΕΣΣΑΛΙΑΣ</v>
      </c>
      <c r="I1281" s="8">
        <f>INDEX(Δεδομένα!E$1:E$13,MATCH('2020'!H1281,Δεδομένα!D$1:D$13,0))</f>
        <v>6</v>
      </c>
      <c r="J1281" s="1">
        <v>43885</v>
      </c>
      <c r="K1281" s="6" t="s">
        <v>65</v>
      </c>
      <c r="L1281" s="36" t="str">
        <f t="shared" si="76"/>
        <v>24/02/2020 14:33</v>
      </c>
      <c r="M1281" s="1">
        <v>43885</v>
      </c>
      <c r="N1281" s="6" t="s">
        <v>59</v>
      </c>
      <c r="O1281" s="36" t="str">
        <f t="shared" si="77"/>
        <v>24/02/2020 15:00</v>
      </c>
      <c r="P1281" s="46">
        <f t="shared" si="78"/>
        <v>1.8750000002910383E-2</v>
      </c>
      <c r="Q1281" s="48">
        <v>0</v>
      </c>
      <c r="R1281" s="47">
        <f t="shared" si="79"/>
        <v>27.000000004190952</v>
      </c>
      <c r="S1281" s="6" t="s">
        <v>294</v>
      </c>
      <c r="T1281" s="6" t="s">
        <v>1043</v>
      </c>
      <c r="U1281" s="6" t="s">
        <v>2858</v>
      </c>
      <c r="V1281" s="6" t="s">
        <v>2859</v>
      </c>
      <c r="W1281" s="7">
        <v>0</v>
      </c>
      <c r="X1281" s="7">
        <v>0</v>
      </c>
      <c r="Y1281" s="7">
        <v>0</v>
      </c>
      <c r="Z1281" s="7">
        <v>1</v>
      </c>
      <c r="AA1281" s="7">
        <v>0</v>
      </c>
      <c r="AB1281" s="7">
        <v>0</v>
      </c>
      <c r="AC1281" s="7">
        <v>0</v>
      </c>
      <c r="AD1281" s="7">
        <v>0</v>
      </c>
      <c r="AE1281">
        <v>2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</row>
    <row r="1282" spans="1:44" x14ac:dyDescent="0.25">
      <c r="A1282">
        <v>1543356</v>
      </c>
      <c r="B1282">
        <v>729071</v>
      </c>
      <c r="C1282">
        <v>20.994190054267399</v>
      </c>
      <c r="D1282">
        <v>40.462686644061399</v>
      </c>
      <c r="E1282" s="68" t="s">
        <v>2243</v>
      </c>
      <c r="F1282" s="8">
        <f>INDEX(Δεδομένα!$P:$P,MATCH('2020'!E1282,Δεδομένα!$O:$O,0))</f>
        <v>76</v>
      </c>
      <c r="G1282" s="6" t="s">
        <v>1063</v>
      </c>
      <c r="H1282" s="2" t="str">
        <f>INDEX(Δεδομένα!B$1:B$51,MATCH('2020'!G1282,Δεδομένα!A$1:A$51,0))</f>
        <v>ΔΥΤΙΚΗΣ ΜΑΚΕΔΟΝΙΑΣ</v>
      </c>
      <c r="I1282" s="8">
        <f>INDEX(Δεδομένα!E$1:E$13,MATCH('2020'!H1282,Δεδομένα!D$1:D$13,0))</f>
        <v>4</v>
      </c>
      <c r="J1282" s="1">
        <v>43885</v>
      </c>
      <c r="K1282" s="6" t="s">
        <v>605</v>
      </c>
      <c r="L1282" s="36" t="str">
        <f t="shared" si="76"/>
        <v>24/02/2020 12:10</v>
      </c>
      <c r="M1282" s="1">
        <v>43885</v>
      </c>
      <c r="N1282" s="6" t="s">
        <v>1371</v>
      </c>
      <c r="O1282" s="36" t="str">
        <f t="shared" si="77"/>
        <v>24/02/2020 16:28</v>
      </c>
      <c r="P1282" s="46">
        <f t="shared" si="78"/>
        <v>0.17916666666860692</v>
      </c>
      <c r="Q1282" s="48">
        <v>0</v>
      </c>
      <c r="R1282" s="47">
        <f t="shared" si="79"/>
        <v>258.00000000279397</v>
      </c>
      <c r="S1282" s="6" t="s">
        <v>1260</v>
      </c>
      <c r="T1282" s="6" t="s">
        <v>2244</v>
      </c>
      <c r="U1282" s="6" t="s">
        <v>2498</v>
      </c>
      <c r="V1282" s="6" t="s">
        <v>2499</v>
      </c>
      <c r="W1282" s="7">
        <v>0</v>
      </c>
      <c r="X1282" s="7">
        <v>2.5</v>
      </c>
      <c r="Y1282" s="7">
        <v>0</v>
      </c>
      <c r="Z1282" s="7">
        <v>0</v>
      </c>
      <c r="AA1282" s="7">
        <v>0</v>
      </c>
      <c r="AB1282" s="7">
        <v>0</v>
      </c>
      <c r="AC1282" s="7">
        <v>0</v>
      </c>
      <c r="AD1282" s="7">
        <v>0</v>
      </c>
      <c r="AE1282">
        <v>5</v>
      </c>
      <c r="AF1282">
        <v>0</v>
      </c>
      <c r="AG1282">
        <v>0</v>
      </c>
      <c r="AH1282">
        <v>0</v>
      </c>
      <c r="AI1282">
        <v>0</v>
      </c>
      <c r="AJ1282">
        <v>2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</row>
    <row r="1283" spans="1:44" x14ac:dyDescent="0.25">
      <c r="A1283">
        <v>1543343</v>
      </c>
      <c r="B1283">
        <v>729168</v>
      </c>
      <c r="C1283">
        <v>21.145339031781401</v>
      </c>
      <c r="D1283">
        <v>40.544859880649199</v>
      </c>
      <c r="E1283" s="68" t="s">
        <v>1259</v>
      </c>
      <c r="F1283" s="8">
        <f>INDEX(Δεδομένα!$P:$P,MATCH('2020'!E1283,Δεδομένα!$O:$O,0))</f>
        <v>75</v>
      </c>
      <c r="G1283" s="6" t="s">
        <v>1063</v>
      </c>
      <c r="H1283" s="2" t="str">
        <f>INDEX(Δεδομένα!B$1:B$51,MATCH('2020'!G1283,Δεδομένα!A$1:A$51,0))</f>
        <v>ΔΥΤΙΚΗΣ ΜΑΚΕΔΟΝΙΑΣ</v>
      </c>
      <c r="I1283" s="8">
        <f>INDEX(Δεδομένα!E$1:E$13,MATCH('2020'!H1283,Δεδομένα!D$1:D$13,0))</f>
        <v>4</v>
      </c>
      <c r="J1283" s="1">
        <v>43885</v>
      </c>
      <c r="K1283" s="6" t="s">
        <v>1824</v>
      </c>
      <c r="L1283" s="36" t="str">
        <f t="shared" ref="L1283:L1346" si="80">_xlfn.CONCAT(TEXT(J1283,"ηη/μμ/εεε")," ",TEXT(K1283,"ωω:λλ"))</f>
        <v>24/02/2020 18:13</v>
      </c>
      <c r="M1283" s="1">
        <v>43885</v>
      </c>
      <c r="N1283" s="6" t="s">
        <v>2869</v>
      </c>
      <c r="O1283" s="36" t="str">
        <f t="shared" ref="O1283:O1346" si="81">_xlfn.CONCAT(TEXT(M1283,"ηη/μμ/εεε")," ",TEXT(N1283,"ωω:λλ"))</f>
        <v>24/02/2020 19:34</v>
      </c>
      <c r="P1283" s="46">
        <f t="shared" ref="P1283:P1346" si="82">O1283-L1283</f>
        <v>5.6250000001455192E-2</v>
      </c>
      <c r="Q1283" s="48">
        <v>0</v>
      </c>
      <c r="R1283" s="47">
        <f t="shared" ref="R1283:R1346" si="83">P1283*(24*60)</f>
        <v>81.000000002095476</v>
      </c>
      <c r="S1283" s="6" t="s">
        <v>1260</v>
      </c>
      <c r="T1283" s="6" t="s">
        <v>1261</v>
      </c>
      <c r="U1283" s="6" t="s">
        <v>73</v>
      </c>
      <c r="V1283" s="6" t="s">
        <v>2870</v>
      </c>
      <c r="W1283" s="7">
        <v>0</v>
      </c>
      <c r="X1283" s="7">
        <v>0</v>
      </c>
      <c r="Y1283" s="7">
        <v>0</v>
      </c>
      <c r="Z1283" s="7">
        <v>0.05</v>
      </c>
      <c r="AA1283" s="7">
        <v>0</v>
      </c>
      <c r="AB1283" s="7">
        <v>0</v>
      </c>
      <c r="AC1283" s="7">
        <v>0</v>
      </c>
      <c r="AD1283" s="7">
        <v>0</v>
      </c>
      <c r="AE1283">
        <v>3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</row>
    <row r="1284" spans="1:44" x14ac:dyDescent="0.25">
      <c r="A1284">
        <v>1544058</v>
      </c>
      <c r="B1284">
        <v>729241</v>
      </c>
      <c r="C1284">
        <v>21.0119922561754</v>
      </c>
      <c r="D1284">
        <v>40.521130509324301</v>
      </c>
      <c r="E1284" s="68" t="s">
        <v>2243</v>
      </c>
      <c r="F1284" s="8">
        <f>INDEX(Δεδομένα!$P:$P,MATCH('2020'!E1284,Δεδομένα!$O:$O,0))</f>
        <v>76</v>
      </c>
      <c r="G1284" s="6" t="s">
        <v>1063</v>
      </c>
      <c r="H1284" s="2" t="str">
        <f>INDEX(Δεδομένα!B$1:B$51,MATCH('2020'!G1284,Δεδομένα!A$1:A$51,0))</f>
        <v>ΔΥΤΙΚΗΣ ΜΑΚΕΔΟΝΙΑΣ</v>
      </c>
      <c r="I1284" s="8">
        <f>INDEX(Δεδομένα!E$1:E$13,MATCH('2020'!H1284,Δεδομένα!D$1:D$13,0))</f>
        <v>4</v>
      </c>
      <c r="J1284" s="1">
        <v>43885</v>
      </c>
      <c r="K1284" s="6" t="s">
        <v>637</v>
      </c>
      <c r="L1284" s="36" t="str">
        <f t="shared" si="80"/>
        <v>24/02/2020 20:15</v>
      </c>
      <c r="M1284" s="1">
        <v>43886</v>
      </c>
      <c r="N1284" s="6" t="s">
        <v>2886</v>
      </c>
      <c r="O1284" s="36" t="str">
        <f t="shared" si="81"/>
        <v>25/02/2020 01:05</v>
      </c>
      <c r="P1284" s="46">
        <f t="shared" si="82"/>
        <v>0.20138888889050577</v>
      </c>
      <c r="Q1284" s="48">
        <v>0</v>
      </c>
      <c r="R1284" s="47">
        <f t="shared" si="83"/>
        <v>290.00000000232831</v>
      </c>
      <c r="S1284" s="6" t="s">
        <v>1260</v>
      </c>
      <c r="T1284" s="6" t="s">
        <v>2244</v>
      </c>
      <c r="U1284" s="6" t="s">
        <v>73</v>
      </c>
      <c r="V1284" s="6" t="s">
        <v>2887</v>
      </c>
      <c r="W1284" s="7">
        <v>0</v>
      </c>
      <c r="X1284" s="7">
        <v>10</v>
      </c>
      <c r="Y1284" s="7">
        <v>0</v>
      </c>
      <c r="Z1284" s="7">
        <v>10</v>
      </c>
      <c r="AA1284" s="7">
        <v>0</v>
      </c>
      <c r="AB1284" s="7">
        <v>0</v>
      </c>
      <c r="AC1284" s="7">
        <v>0</v>
      </c>
      <c r="AD1284" s="7">
        <v>0</v>
      </c>
      <c r="AE1284">
        <v>6</v>
      </c>
      <c r="AF1284">
        <v>0</v>
      </c>
      <c r="AG1284">
        <v>0</v>
      </c>
      <c r="AH1284">
        <v>0</v>
      </c>
      <c r="AI1284">
        <v>0</v>
      </c>
      <c r="AJ1284">
        <v>3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</row>
    <row r="1285" spans="1:44" x14ac:dyDescent="0.25">
      <c r="A1285">
        <v>1542977</v>
      </c>
      <c r="B1285">
        <v>729090</v>
      </c>
      <c r="C1285">
        <v>22.8659190051225</v>
      </c>
      <c r="D1285">
        <v>41.264147000326403</v>
      </c>
      <c r="E1285" s="68" t="s">
        <v>1179</v>
      </c>
      <c r="F1285" s="8">
        <f>INDEX(Δεδομένα!$P:$P,MATCH('2020'!E1285,Δεδομένα!$O:$O,0))</f>
        <v>58</v>
      </c>
      <c r="G1285" s="6" t="s">
        <v>223</v>
      </c>
      <c r="H1285" s="2" t="str">
        <f>INDEX(Δεδομένα!B$1:B$51,MATCH('2020'!G1285,Δεδομένα!A$1:A$51,0))</f>
        <v>ΚΕΝΤΡΙΚΗΣ ΜΑΚΕΔΟΝΙΑΣ</v>
      </c>
      <c r="I1285" s="8">
        <f>INDEX(Δεδομένα!E$1:E$13,MATCH('2020'!H1285,Δεδομένα!D$1:D$13,0))</f>
        <v>3</v>
      </c>
      <c r="J1285" s="1">
        <v>43885</v>
      </c>
      <c r="K1285" s="6" t="s">
        <v>811</v>
      </c>
      <c r="L1285" s="36" t="str">
        <f t="shared" si="80"/>
        <v>24/02/2020 13:07</v>
      </c>
      <c r="M1285" s="1">
        <v>43885</v>
      </c>
      <c r="N1285" s="6" t="s">
        <v>927</v>
      </c>
      <c r="O1285" s="36" t="str">
        <f t="shared" si="81"/>
        <v>24/02/2020 16:42</v>
      </c>
      <c r="P1285" s="46">
        <f t="shared" si="82"/>
        <v>0.14930555555474712</v>
      </c>
      <c r="Q1285" s="48">
        <v>0</v>
      </c>
      <c r="R1285" s="47">
        <f t="shared" si="83"/>
        <v>214.99999999883585</v>
      </c>
      <c r="S1285" s="6" t="s">
        <v>44</v>
      </c>
      <c r="T1285" s="6" t="s">
        <v>1145</v>
      </c>
      <c r="U1285" s="6" t="s">
        <v>509</v>
      </c>
      <c r="V1285" s="6" t="s">
        <v>2843</v>
      </c>
      <c r="W1285" s="7">
        <v>0</v>
      </c>
      <c r="X1285" s="7">
        <v>0</v>
      </c>
      <c r="Y1285" s="7">
        <v>0</v>
      </c>
      <c r="Z1285" s="7">
        <v>3</v>
      </c>
      <c r="AA1285" s="7">
        <v>0</v>
      </c>
      <c r="AB1285" s="7">
        <v>0</v>
      </c>
      <c r="AC1285" s="7">
        <v>0</v>
      </c>
      <c r="AD1285" s="7">
        <v>0</v>
      </c>
      <c r="AE1285">
        <v>3</v>
      </c>
      <c r="AF1285">
        <v>0</v>
      </c>
      <c r="AG1285">
        <v>0</v>
      </c>
      <c r="AH1285">
        <v>0</v>
      </c>
      <c r="AI1285">
        <v>0</v>
      </c>
      <c r="AJ1285">
        <v>1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</row>
    <row r="1286" spans="1:44" x14ac:dyDescent="0.25">
      <c r="A1286">
        <v>1543090</v>
      </c>
      <c r="B1286">
        <v>729121</v>
      </c>
      <c r="C1286">
        <v>22.637369736852602</v>
      </c>
      <c r="D1286">
        <v>41.047331291207797</v>
      </c>
      <c r="E1286" s="68" t="s">
        <v>222</v>
      </c>
      <c r="F1286" s="8">
        <f>INDEX(Δεδομένα!$P:$P,MATCH('2020'!E1286,Δεδομένα!$O:$O,0))</f>
        <v>59</v>
      </c>
      <c r="G1286" s="6" t="s">
        <v>223</v>
      </c>
      <c r="H1286" s="2" t="str">
        <f>INDEX(Δεδομένα!B$1:B$51,MATCH('2020'!G1286,Δεδομένα!A$1:A$51,0))</f>
        <v>ΚΕΝΤΡΙΚΗΣ ΜΑΚΕΔΟΝΙΑΣ</v>
      </c>
      <c r="I1286" s="8">
        <f>INDEX(Δεδομένα!E$1:E$13,MATCH('2020'!H1286,Δεδομένα!D$1:D$13,0))</f>
        <v>3</v>
      </c>
      <c r="J1286" s="1">
        <v>43885</v>
      </c>
      <c r="K1286" s="6" t="s">
        <v>1039</v>
      </c>
      <c r="L1286" s="36" t="str">
        <f t="shared" si="80"/>
        <v>24/02/2020 14:29</v>
      </c>
      <c r="M1286" s="1">
        <v>43885</v>
      </c>
      <c r="N1286" s="6" t="s">
        <v>201</v>
      </c>
      <c r="O1286" s="36" t="str">
        <f t="shared" si="81"/>
        <v>24/02/2020 16:40</v>
      </c>
      <c r="P1286" s="46">
        <f t="shared" si="82"/>
        <v>9.0972222220443655E-2</v>
      </c>
      <c r="Q1286" s="48">
        <v>0</v>
      </c>
      <c r="R1286" s="47">
        <f t="shared" si="83"/>
        <v>130.99999999743886</v>
      </c>
      <c r="S1286" s="6" t="s">
        <v>223</v>
      </c>
      <c r="T1286" s="6" t="s">
        <v>226</v>
      </c>
      <c r="U1286" s="6" t="s">
        <v>44</v>
      </c>
      <c r="V1286" s="6" t="s">
        <v>2855</v>
      </c>
      <c r="W1286" s="7">
        <v>0</v>
      </c>
      <c r="X1286" s="7">
        <v>0</v>
      </c>
      <c r="Y1286" s="7">
        <v>0</v>
      </c>
      <c r="Z1286" s="7">
        <v>0</v>
      </c>
      <c r="AA1286" s="7">
        <v>1</v>
      </c>
      <c r="AB1286" s="7">
        <v>0</v>
      </c>
      <c r="AC1286" s="7">
        <v>0</v>
      </c>
      <c r="AD1286" s="7">
        <v>0</v>
      </c>
      <c r="AE1286">
        <v>4</v>
      </c>
      <c r="AF1286">
        <v>0</v>
      </c>
      <c r="AG1286">
        <v>0</v>
      </c>
      <c r="AH1286">
        <v>0</v>
      </c>
      <c r="AI1286">
        <v>0</v>
      </c>
      <c r="AJ1286">
        <v>2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</row>
    <row r="1287" spans="1:44" x14ac:dyDescent="0.25">
      <c r="A1287">
        <v>1542973</v>
      </c>
      <c r="B1287">
        <v>729161</v>
      </c>
      <c r="C1287">
        <v>22.8475692792072</v>
      </c>
      <c r="D1287">
        <v>41.2628960025487</v>
      </c>
      <c r="E1287" s="68" t="s">
        <v>1179</v>
      </c>
      <c r="F1287" s="8">
        <f>INDEX(Δεδομένα!$P:$P,MATCH('2020'!E1287,Δεδομένα!$O:$O,0))</f>
        <v>58</v>
      </c>
      <c r="G1287" s="6" t="s">
        <v>223</v>
      </c>
      <c r="H1287" s="2" t="str">
        <f>INDEX(Δεδομένα!B$1:B$51,MATCH('2020'!G1287,Δεδομένα!A$1:A$51,0))</f>
        <v>ΚΕΝΤΡΙΚΗΣ ΜΑΚΕΔΟΝΙΑΣ</v>
      </c>
      <c r="I1287" s="8">
        <f>INDEX(Δεδομένα!E$1:E$13,MATCH('2020'!H1287,Δεδομένα!D$1:D$13,0))</f>
        <v>3</v>
      </c>
      <c r="J1287" s="1">
        <v>43885</v>
      </c>
      <c r="K1287" s="6" t="s">
        <v>156</v>
      </c>
      <c r="L1287" s="36" t="str">
        <f t="shared" si="80"/>
        <v>24/02/2020 17:30</v>
      </c>
      <c r="M1287" s="1">
        <v>43885</v>
      </c>
      <c r="N1287" s="6" t="s">
        <v>133</v>
      </c>
      <c r="O1287" s="36" t="str">
        <f t="shared" si="81"/>
        <v>24/02/2020 18:24</v>
      </c>
      <c r="P1287" s="46">
        <f t="shared" si="82"/>
        <v>3.7500000005820766E-2</v>
      </c>
      <c r="Q1287" s="48">
        <v>0</v>
      </c>
      <c r="R1287" s="47">
        <f t="shared" si="83"/>
        <v>54.000000008381903</v>
      </c>
      <c r="S1287" s="6" t="s">
        <v>44</v>
      </c>
      <c r="T1287" s="6" t="s">
        <v>1145</v>
      </c>
      <c r="U1287" s="6" t="s">
        <v>44</v>
      </c>
      <c r="V1287" s="6" t="s">
        <v>2867</v>
      </c>
      <c r="W1287" s="7">
        <v>0</v>
      </c>
      <c r="X1287" s="7">
        <v>0</v>
      </c>
      <c r="Y1287" s="7">
        <v>0</v>
      </c>
      <c r="Z1287" s="7">
        <v>2</v>
      </c>
      <c r="AA1287" s="7">
        <v>0</v>
      </c>
      <c r="AB1287" s="7">
        <v>0</v>
      </c>
      <c r="AC1287" s="7">
        <v>0</v>
      </c>
      <c r="AD1287" s="7">
        <v>0</v>
      </c>
      <c r="AE1287">
        <v>2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</row>
    <row r="1288" spans="1:44" x14ac:dyDescent="0.25">
      <c r="A1288">
        <v>1544751</v>
      </c>
      <c r="B1288">
        <v>729198</v>
      </c>
      <c r="C1288">
        <v>21.173386319545301</v>
      </c>
      <c r="D1288">
        <v>40.253734526700001</v>
      </c>
      <c r="E1288" s="68" t="s">
        <v>245</v>
      </c>
      <c r="F1288" s="8">
        <f>INDEX(Δεδομένα!$P:$P,MATCH('2020'!E1288,Δεδομένα!$O:$O,0))</f>
        <v>71</v>
      </c>
      <c r="G1288" s="6" t="s">
        <v>246</v>
      </c>
      <c r="H1288" s="2" t="str">
        <f>INDEX(Δεδομένα!B$1:B$51,MATCH('2020'!G1288,Δεδομένα!A$1:A$51,0))</f>
        <v>ΔΥΤΙΚΗΣ ΜΑΚΕΔΟΝΙΑΣ</v>
      </c>
      <c r="I1288" s="8">
        <f>INDEX(Δεδομένα!E$1:E$13,MATCH('2020'!H1288,Δεδομένα!D$1:D$13,0))</f>
        <v>4</v>
      </c>
      <c r="J1288" s="1">
        <v>43885</v>
      </c>
      <c r="K1288" s="6" t="s">
        <v>86</v>
      </c>
      <c r="L1288" s="36" t="str">
        <f t="shared" si="80"/>
        <v>24/02/2020 18:55</v>
      </c>
      <c r="M1288" s="1">
        <v>43885</v>
      </c>
      <c r="N1288" s="6" t="s">
        <v>536</v>
      </c>
      <c r="O1288" s="36" t="str">
        <f t="shared" si="81"/>
        <v>24/02/2020 20:22</v>
      </c>
      <c r="P1288" s="46">
        <f t="shared" si="82"/>
        <v>6.0416666667151731E-2</v>
      </c>
      <c r="Q1288" s="48">
        <v>0</v>
      </c>
      <c r="R1288" s="47">
        <f t="shared" si="83"/>
        <v>87.000000000698492</v>
      </c>
      <c r="S1288" s="6" t="s">
        <v>1838</v>
      </c>
      <c r="T1288" s="6" t="s">
        <v>248</v>
      </c>
      <c r="U1288" s="6" t="s">
        <v>44</v>
      </c>
      <c r="V1288" s="6" t="s">
        <v>2575</v>
      </c>
      <c r="W1288" s="7">
        <v>0</v>
      </c>
      <c r="X1288" s="7">
        <v>0</v>
      </c>
      <c r="Y1288" s="7">
        <v>0</v>
      </c>
      <c r="Z1288" s="7">
        <v>5</v>
      </c>
      <c r="AA1288" s="7">
        <v>0</v>
      </c>
      <c r="AB1288" s="7">
        <v>0</v>
      </c>
      <c r="AC1288" s="7">
        <v>0</v>
      </c>
      <c r="AD1288" s="7">
        <v>0</v>
      </c>
      <c r="AE1288">
        <v>3</v>
      </c>
      <c r="AF1288">
        <v>0</v>
      </c>
      <c r="AG1288">
        <v>0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</row>
    <row r="1289" spans="1:44" x14ac:dyDescent="0.25">
      <c r="A1289">
        <v>1563221</v>
      </c>
      <c r="B1289">
        <v>729040</v>
      </c>
      <c r="C1289">
        <v>23.025338809747801</v>
      </c>
      <c r="D1289">
        <v>37.829627359133703</v>
      </c>
      <c r="E1289" s="68" t="s">
        <v>810</v>
      </c>
      <c r="F1289" s="8">
        <f>INDEX(Δεδομένα!$P:$P,MATCH('2020'!E1289,Δεδομένα!$O:$O,0))</f>
        <v>157</v>
      </c>
      <c r="G1289" s="6" t="s">
        <v>391</v>
      </c>
      <c r="H1289" s="2" t="str">
        <f>INDEX(Δεδομένα!B$1:B$51,MATCH('2020'!G1289,Δεδομένα!A$1:A$51,0))</f>
        <v>ΠΕΛΛΟΠΟΝΗΣΟΥ</v>
      </c>
      <c r="I1289" s="8">
        <f>INDEX(Δεδομένα!E$1:E$13,MATCH('2020'!H1289,Δεδομένα!D$1:D$13,0))</f>
        <v>8</v>
      </c>
      <c r="J1289" s="1">
        <v>43885</v>
      </c>
      <c r="K1289" s="6" t="s">
        <v>2835</v>
      </c>
      <c r="L1289" s="36" t="str">
        <f t="shared" si="80"/>
        <v>24/02/2020 10:34</v>
      </c>
      <c r="M1289" s="1">
        <v>43885</v>
      </c>
      <c r="N1289" s="6" t="s">
        <v>970</v>
      </c>
      <c r="O1289" s="36" t="str">
        <f t="shared" si="81"/>
        <v>24/02/2020 11:37</v>
      </c>
      <c r="P1289" s="46">
        <f t="shared" si="82"/>
        <v>4.3749999997089617E-2</v>
      </c>
      <c r="Q1289" s="48">
        <v>0</v>
      </c>
      <c r="R1289" s="47">
        <f t="shared" si="83"/>
        <v>62.999999995809048</v>
      </c>
      <c r="S1289" s="6" t="s">
        <v>44</v>
      </c>
      <c r="T1289" s="6" t="s">
        <v>1012</v>
      </c>
      <c r="U1289" s="6" t="s">
        <v>44</v>
      </c>
      <c r="V1289" s="6" t="s">
        <v>2836</v>
      </c>
      <c r="W1289" s="7">
        <v>0</v>
      </c>
      <c r="X1289" s="7">
        <v>0</v>
      </c>
      <c r="Y1289" s="7">
        <v>0</v>
      </c>
      <c r="Z1289" s="7">
        <v>0</v>
      </c>
      <c r="AA1289" s="7">
        <v>0</v>
      </c>
      <c r="AB1289" s="7">
        <v>0.02</v>
      </c>
      <c r="AC1289" s="7">
        <v>0</v>
      </c>
      <c r="AD1289" s="7">
        <v>0</v>
      </c>
      <c r="AE1289">
        <v>2</v>
      </c>
      <c r="AF1289">
        <v>0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</row>
    <row r="1290" spans="1:44" x14ac:dyDescent="0.25">
      <c r="A1290">
        <v>1563229</v>
      </c>
      <c r="B1290">
        <v>729098</v>
      </c>
      <c r="C1290">
        <v>22.714607783651299</v>
      </c>
      <c r="D1290">
        <v>37.878064548751297</v>
      </c>
      <c r="E1290" s="68" t="s">
        <v>810</v>
      </c>
      <c r="F1290" s="8">
        <f>INDEX(Δεδομένα!$P:$P,MATCH('2020'!E1290,Δεδομένα!$O:$O,0))</f>
        <v>157</v>
      </c>
      <c r="G1290" s="6" t="s">
        <v>391</v>
      </c>
      <c r="H1290" s="2" t="str">
        <f>INDEX(Δεδομένα!B$1:B$51,MATCH('2020'!G1290,Δεδομένα!A$1:A$51,0))</f>
        <v>ΠΕΛΛΟΠΟΝΗΣΟΥ</v>
      </c>
      <c r="I1290" s="8">
        <f>INDEX(Δεδομένα!E$1:E$13,MATCH('2020'!H1290,Δεδομένα!D$1:D$13,0))</f>
        <v>8</v>
      </c>
      <c r="J1290" s="1">
        <v>43885</v>
      </c>
      <c r="K1290" s="6" t="s">
        <v>2847</v>
      </c>
      <c r="L1290" s="36" t="str">
        <f t="shared" si="80"/>
        <v>24/02/2020 13:31</v>
      </c>
      <c r="M1290" s="1">
        <v>43885</v>
      </c>
      <c r="N1290" s="6" t="s">
        <v>825</v>
      </c>
      <c r="O1290" s="36" t="str">
        <f t="shared" si="81"/>
        <v>24/02/2020 20:30</v>
      </c>
      <c r="P1290" s="46">
        <f t="shared" si="82"/>
        <v>0.29097222221753327</v>
      </c>
      <c r="Q1290" s="48">
        <v>0</v>
      </c>
      <c r="R1290" s="47">
        <f t="shared" si="83"/>
        <v>418.99999999324791</v>
      </c>
      <c r="S1290" s="6" t="s">
        <v>44</v>
      </c>
      <c r="T1290" s="6" t="s">
        <v>812</v>
      </c>
      <c r="U1290" s="6" t="s">
        <v>44</v>
      </c>
      <c r="V1290" s="6" t="s">
        <v>2848</v>
      </c>
      <c r="W1290" s="7">
        <v>0</v>
      </c>
      <c r="X1290" s="7">
        <v>0</v>
      </c>
      <c r="Y1290" s="7">
        <v>0</v>
      </c>
      <c r="Z1290" s="7">
        <v>0</v>
      </c>
      <c r="AA1290" s="7">
        <v>0</v>
      </c>
      <c r="AB1290" s="7">
        <v>2.5</v>
      </c>
      <c r="AC1290" s="7">
        <v>0</v>
      </c>
      <c r="AD1290" s="7">
        <v>0</v>
      </c>
      <c r="AE1290">
        <v>10</v>
      </c>
      <c r="AF1290">
        <v>0</v>
      </c>
      <c r="AG1290">
        <v>1</v>
      </c>
      <c r="AH1290">
        <v>0</v>
      </c>
      <c r="AI1290">
        <v>0</v>
      </c>
      <c r="AJ1290">
        <v>5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</row>
    <row r="1291" spans="1:44" x14ac:dyDescent="0.25">
      <c r="A1291">
        <v>1546213</v>
      </c>
      <c r="B1291">
        <v>729100</v>
      </c>
      <c r="C1291">
        <v>22.528370631614202</v>
      </c>
      <c r="D1291">
        <v>37.910409415272497</v>
      </c>
      <c r="E1291" s="68" t="s">
        <v>390</v>
      </c>
      <c r="F1291" s="8">
        <f>INDEX(Δεδομένα!$P:$P,MATCH('2020'!E1291,Δεδομένα!$O:$O,0))</f>
        <v>159</v>
      </c>
      <c r="G1291" s="6" t="s">
        <v>391</v>
      </c>
      <c r="H1291" s="2" t="str">
        <f>INDEX(Δεδομένα!B$1:B$51,MATCH('2020'!G1291,Δεδομένα!A$1:A$51,0))</f>
        <v>ΠΕΛΛΟΠΟΝΗΣΟΥ</v>
      </c>
      <c r="I1291" s="8">
        <f>INDEX(Δεδομένα!E$1:E$13,MATCH('2020'!H1291,Δεδομένα!D$1:D$13,0))</f>
        <v>8</v>
      </c>
      <c r="J1291" s="1">
        <v>43885</v>
      </c>
      <c r="K1291" s="6" t="s">
        <v>616</v>
      </c>
      <c r="L1291" s="36" t="str">
        <f t="shared" si="80"/>
        <v>24/02/2020 13:30</v>
      </c>
      <c r="M1291" s="1">
        <v>43885</v>
      </c>
      <c r="N1291" s="6" t="s">
        <v>1102</v>
      </c>
      <c r="O1291" s="36" t="str">
        <f t="shared" si="81"/>
        <v>24/02/2020 15:10</v>
      </c>
      <c r="P1291" s="46">
        <f t="shared" si="82"/>
        <v>6.9444444445252884E-2</v>
      </c>
      <c r="Q1291" s="48">
        <v>0</v>
      </c>
      <c r="R1291" s="47">
        <f t="shared" si="83"/>
        <v>100.00000000116415</v>
      </c>
      <c r="S1291" s="6" t="s">
        <v>1096</v>
      </c>
      <c r="T1291" s="6" t="s">
        <v>394</v>
      </c>
      <c r="U1291" s="6" t="s">
        <v>2849</v>
      </c>
      <c r="V1291" s="6" t="s">
        <v>2850</v>
      </c>
      <c r="W1291" s="7">
        <v>0</v>
      </c>
      <c r="X1291" s="7">
        <v>0</v>
      </c>
      <c r="Y1291" s="7">
        <v>0</v>
      </c>
      <c r="Z1291" s="7">
        <v>0</v>
      </c>
      <c r="AA1291" s="7">
        <v>0</v>
      </c>
      <c r="AB1291" s="7">
        <v>10</v>
      </c>
      <c r="AC1291" s="7">
        <v>0</v>
      </c>
      <c r="AD1291" s="7">
        <v>0</v>
      </c>
      <c r="AE1291">
        <v>2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</row>
    <row r="1292" spans="1:44" x14ac:dyDescent="0.25">
      <c r="A1292">
        <v>1563314</v>
      </c>
      <c r="B1292">
        <v>729133</v>
      </c>
      <c r="C1292">
        <v>22.767626820413</v>
      </c>
      <c r="D1292">
        <v>37.924366753331</v>
      </c>
      <c r="E1292" s="68" t="s">
        <v>810</v>
      </c>
      <c r="F1292" s="8">
        <f>INDEX(Δεδομένα!$P:$P,MATCH('2020'!E1292,Δεδομένα!$O:$O,0))</f>
        <v>157</v>
      </c>
      <c r="G1292" s="6" t="s">
        <v>391</v>
      </c>
      <c r="H1292" s="2" t="str">
        <f>INDEX(Δεδομένα!B$1:B$51,MATCH('2020'!G1292,Δεδομένα!A$1:A$51,0))</f>
        <v>ΠΕΛΛΟΠΟΝΗΣΟΥ</v>
      </c>
      <c r="I1292" s="8">
        <f>INDEX(Δεδομένα!E$1:E$13,MATCH('2020'!H1292,Δεδομένα!D$1:D$13,0))</f>
        <v>8</v>
      </c>
      <c r="J1292" s="1">
        <v>43885</v>
      </c>
      <c r="K1292" s="6" t="s">
        <v>277</v>
      </c>
      <c r="L1292" s="36" t="str">
        <f t="shared" si="80"/>
        <v>24/02/2020 14:55</v>
      </c>
      <c r="M1292" s="1">
        <v>43885</v>
      </c>
      <c r="N1292" s="6" t="s">
        <v>43</v>
      </c>
      <c r="O1292" s="36" t="str">
        <f t="shared" si="81"/>
        <v>24/02/2020 17:35</v>
      </c>
      <c r="P1292" s="46">
        <f t="shared" si="82"/>
        <v>0.11111111110949423</v>
      </c>
      <c r="Q1292" s="48">
        <v>0</v>
      </c>
      <c r="R1292" s="47">
        <f t="shared" si="83"/>
        <v>159.99999999767169</v>
      </c>
      <c r="S1292" s="6" t="s">
        <v>44</v>
      </c>
      <c r="T1292" s="6" t="s">
        <v>812</v>
      </c>
      <c r="U1292" s="6" t="s">
        <v>44</v>
      </c>
      <c r="V1292" s="6" t="s">
        <v>2857</v>
      </c>
      <c r="W1292" s="7">
        <v>0</v>
      </c>
      <c r="X1292" s="7">
        <v>0</v>
      </c>
      <c r="Y1292" s="7">
        <v>0</v>
      </c>
      <c r="Z1292" s="7">
        <v>0</v>
      </c>
      <c r="AA1292" s="7">
        <v>0</v>
      </c>
      <c r="AB1292" s="7">
        <v>0.5</v>
      </c>
      <c r="AC1292" s="7">
        <v>0</v>
      </c>
      <c r="AD1292" s="7">
        <v>0</v>
      </c>
      <c r="AE1292">
        <v>8</v>
      </c>
      <c r="AF1292">
        <v>0</v>
      </c>
      <c r="AG1292">
        <v>0</v>
      </c>
      <c r="AH1292">
        <v>0</v>
      </c>
      <c r="AI1292">
        <v>0</v>
      </c>
      <c r="AJ1292">
        <v>4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</row>
    <row r="1293" spans="1:44" x14ac:dyDescent="0.25">
      <c r="A1293">
        <v>1563550</v>
      </c>
      <c r="B1293">
        <v>729184</v>
      </c>
      <c r="C1293">
        <v>23.0029296875</v>
      </c>
      <c r="D1293">
        <v>37.843029022216797</v>
      </c>
      <c r="E1293" s="68" t="s">
        <v>810</v>
      </c>
      <c r="F1293" s="8">
        <f>INDEX(Δεδομένα!$P:$P,MATCH('2020'!E1293,Δεδομένα!$O:$O,0))</f>
        <v>157</v>
      </c>
      <c r="G1293" s="6" t="s">
        <v>391</v>
      </c>
      <c r="H1293" s="2" t="str">
        <f>INDEX(Δεδομένα!B$1:B$51,MATCH('2020'!G1293,Δεδομένα!A$1:A$51,0))</f>
        <v>ΠΕΛΛΟΠΟΝΗΣΟΥ</v>
      </c>
      <c r="I1293" s="8">
        <f>INDEX(Δεδομένα!E$1:E$13,MATCH('2020'!H1293,Δεδομένα!D$1:D$13,0))</f>
        <v>8</v>
      </c>
      <c r="J1293" s="1">
        <v>43885</v>
      </c>
      <c r="K1293" s="6" t="s">
        <v>2128</v>
      </c>
      <c r="L1293" s="36" t="str">
        <f t="shared" si="80"/>
        <v>24/02/2020 18:34</v>
      </c>
      <c r="M1293" s="1">
        <v>43885</v>
      </c>
      <c r="N1293" s="6" t="s">
        <v>2874</v>
      </c>
      <c r="O1293" s="36" t="str">
        <f t="shared" si="81"/>
        <v>24/02/2020 19:43</v>
      </c>
      <c r="P1293" s="46">
        <f t="shared" si="82"/>
        <v>4.7916666670062114E-2</v>
      </c>
      <c r="Q1293" s="48">
        <v>0</v>
      </c>
      <c r="R1293" s="47">
        <f t="shared" si="83"/>
        <v>69.000000004889444</v>
      </c>
      <c r="S1293" s="6" t="s">
        <v>44</v>
      </c>
      <c r="T1293" s="6" t="s">
        <v>1012</v>
      </c>
      <c r="U1293" s="6" t="s">
        <v>44</v>
      </c>
      <c r="V1293" s="6" t="s">
        <v>2836</v>
      </c>
      <c r="W1293" s="7">
        <v>0</v>
      </c>
      <c r="X1293" s="7">
        <v>0</v>
      </c>
      <c r="Y1293" s="7">
        <v>0</v>
      </c>
      <c r="Z1293" s="7">
        <v>0</v>
      </c>
      <c r="AA1293" s="7">
        <v>0</v>
      </c>
      <c r="AB1293" s="7">
        <v>0.02</v>
      </c>
      <c r="AC1293" s="7">
        <v>0</v>
      </c>
      <c r="AD1293" s="7">
        <v>0</v>
      </c>
      <c r="AE1293">
        <v>2</v>
      </c>
      <c r="AF1293">
        <v>0</v>
      </c>
      <c r="AG1293">
        <v>0</v>
      </c>
      <c r="AH1293">
        <v>0</v>
      </c>
      <c r="AI1293">
        <v>0</v>
      </c>
      <c r="AJ1293">
        <v>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</row>
    <row r="1294" spans="1:44" x14ac:dyDescent="0.25">
      <c r="A1294">
        <v>1544387</v>
      </c>
      <c r="B1294">
        <v>729086</v>
      </c>
      <c r="C1294">
        <v>25.920246207507098</v>
      </c>
      <c r="D1294">
        <v>36.848317454504603</v>
      </c>
      <c r="E1294" s="68" t="s">
        <v>2606</v>
      </c>
      <c r="F1294" s="8">
        <f>INDEX(Δεδομένα!$P:$P,MATCH('2020'!E1294,Δεδομένα!$O:$O,0))</f>
        <v>187</v>
      </c>
      <c r="G1294" s="6" t="s">
        <v>479</v>
      </c>
      <c r="H1294" s="2" t="str">
        <f>INDEX(Δεδομένα!B$1:B$51,MATCH('2020'!G1294,Δεδομένα!A$1:A$51,0))</f>
        <v>ΝΟΤΙΟΥ ΑΙΓΑΙΟΥ</v>
      </c>
      <c r="I1294" s="8">
        <f>INDEX(Δεδομένα!E$1:E$13,MATCH('2020'!H1294,Δεδομένα!D$1:D$13,0))</f>
        <v>10</v>
      </c>
      <c r="J1294" s="1">
        <v>43885</v>
      </c>
      <c r="K1294" s="6" t="s">
        <v>347</v>
      </c>
      <c r="L1294" s="36" t="str">
        <f t="shared" si="80"/>
        <v>24/02/2020 13:10</v>
      </c>
      <c r="M1294" s="1">
        <v>43885</v>
      </c>
      <c r="N1294" s="6" t="s">
        <v>2840</v>
      </c>
      <c r="O1294" s="36" t="str">
        <f t="shared" si="81"/>
        <v>24/02/2020 22:37</v>
      </c>
      <c r="P1294" s="46">
        <f t="shared" si="82"/>
        <v>0.39375000000291038</v>
      </c>
      <c r="Q1294" s="48">
        <v>0</v>
      </c>
      <c r="R1294" s="47">
        <f t="shared" si="83"/>
        <v>567.00000000419095</v>
      </c>
      <c r="S1294" s="6" t="s">
        <v>44</v>
      </c>
      <c r="T1294" s="6" t="s">
        <v>2841</v>
      </c>
      <c r="U1294" s="6" t="s">
        <v>44</v>
      </c>
      <c r="V1294" s="6" t="s">
        <v>2842</v>
      </c>
      <c r="W1294" s="7">
        <v>0</v>
      </c>
      <c r="X1294" s="7">
        <v>120</v>
      </c>
      <c r="Y1294" s="7">
        <v>0</v>
      </c>
      <c r="Z1294" s="7">
        <v>0</v>
      </c>
      <c r="AA1294" s="7">
        <v>0</v>
      </c>
      <c r="AB1294" s="7">
        <v>0</v>
      </c>
      <c r="AC1294" s="7">
        <v>0</v>
      </c>
      <c r="AD1294" s="7">
        <v>0</v>
      </c>
      <c r="AE1294">
        <v>1</v>
      </c>
      <c r="AF1294">
        <v>0</v>
      </c>
      <c r="AG1294">
        <v>0</v>
      </c>
      <c r="AH1294">
        <v>0</v>
      </c>
      <c r="AI1294">
        <v>16</v>
      </c>
      <c r="AJ1294">
        <v>1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</row>
    <row r="1295" spans="1:44" x14ac:dyDescent="0.25">
      <c r="A1295">
        <v>1542974</v>
      </c>
      <c r="B1295">
        <v>729166</v>
      </c>
      <c r="C1295">
        <v>22.6422714722103</v>
      </c>
      <c r="D1295">
        <v>36.844476502949597</v>
      </c>
      <c r="E1295" s="68" t="s">
        <v>368</v>
      </c>
      <c r="F1295" s="8">
        <f>INDEX(Δεδομένα!$P:$P,MATCH('2020'!E1295,Δεδομένα!$O:$O,0))</f>
        <v>151</v>
      </c>
      <c r="G1295" s="6" t="s">
        <v>369</v>
      </c>
      <c r="H1295" s="2" t="str">
        <f>INDEX(Δεδομένα!B$1:B$51,MATCH('2020'!G1295,Δεδομένα!A$1:A$51,0))</f>
        <v>ΠΕΛΛΟΠΟΝΗΣΟΥ</v>
      </c>
      <c r="I1295" s="8">
        <f>INDEX(Δεδομένα!E$1:E$13,MATCH('2020'!H1295,Δεδομένα!D$1:D$13,0))</f>
        <v>8</v>
      </c>
      <c r="J1295" s="1">
        <v>43885</v>
      </c>
      <c r="K1295" s="6" t="s">
        <v>289</v>
      </c>
      <c r="L1295" s="36" t="str">
        <f t="shared" si="80"/>
        <v>24/02/2020 17:55</v>
      </c>
      <c r="M1295" s="1">
        <v>43885</v>
      </c>
      <c r="N1295" s="6" t="s">
        <v>700</v>
      </c>
      <c r="O1295" s="36" t="str">
        <f t="shared" si="81"/>
        <v>24/02/2020 19:45</v>
      </c>
      <c r="P1295" s="46">
        <f t="shared" si="82"/>
        <v>7.6388888883229811E-2</v>
      </c>
      <c r="Q1295" s="48">
        <v>0</v>
      </c>
      <c r="R1295" s="47">
        <f t="shared" si="83"/>
        <v>109.99999999185093</v>
      </c>
      <c r="S1295" s="6" t="s">
        <v>372</v>
      </c>
      <c r="T1295" s="6" t="s">
        <v>373</v>
      </c>
      <c r="U1295" s="6" t="s">
        <v>44</v>
      </c>
      <c r="V1295" s="6" t="s">
        <v>2868</v>
      </c>
      <c r="W1295" s="7">
        <v>0</v>
      </c>
      <c r="X1295" s="7">
        <v>0</v>
      </c>
      <c r="Y1295" s="7">
        <v>0</v>
      </c>
      <c r="Z1295" s="7">
        <v>0</v>
      </c>
      <c r="AA1295" s="7">
        <v>0.1</v>
      </c>
      <c r="AB1295" s="7">
        <v>0</v>
      </c>
      <c r="AC1295" s="7">
        <v>0</v>
      </c>
      <c r="AD1295" s="7">
        <v>0</v>
      </c>
      <c r="AE1295">
        <v>3</v>
      </c>
      <c r="AF1295">
        <v>0</v>
      </c>
      <c r="AG1295">
        <v>1</v>
      </c>
      <c r="AH1295">
        <v>0</v>
      </c>
      <c r="AI1295">
        <v>0</v>
      </c>
      <c r="AJ1295">
        <v>2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</row>
    <row r="1296" spans="1:44" x14ac:dyDescent="0.25">
      <c r="A1296">
        <v>1543065</v>
      </c>
      <c r="B1296">
        <v>729156</v>
      </c>
      <c r="C1296">
        <v>22.512663477472699</v>
      </c>
      <c r="D1296">
        <v>39.715075627996001</v>
      </c>
      <c r="E1296" s="68" t="s">
        <v>1271</v>
      </c>
      <c r="F1296" s="8">
        <f>INDEX(Δεδομένα!$P:$P,MATCH('2020'!E1296,Δεδομένα!$O:$O,0))</f>
        <v>102</v>
      </c>
      <c r="G1296" s="6" t="s">
        <v>288</v>
      </c>
      <c r="H1296" s="2" t="str">
        <f>INDEX(Δεδομένα!B$1:B$51,MATCH('2020'!G1296,Δεδομένα!A$1:A$51,0))</f>
        <v>ΘΕΣΣΑΛΙΑΣ</v>
      </c>
      <c r="I1296" s="8">
        <f>INDEX(Δεδομένα!E$1:E$13,MATCH('2020'!H1296,Δεδομένα!D$1:D$13,0))</f>
        <v>6</v>
      </c>
      <c r="J1296" s="1">
        <v>43885</v>
      </c>
      <c r="K1296" s="6" t="s">
        <v>1265</v>
      </c>
      <c r="L1296" s="36" t="str">
        <f t="shared" si="80"/>
        <v>24/02/2020 17:39</v>
      </c>
      <c r="M1296" s="1">
        <v>43885</v>
      </c>
      <c r="N1296" s="6" t="s">
        <v>209</v>
      </c>
      <c r="O1296" s="36" t="str">
        <f t="shared" si="81"/>
        <v>24/02/2020 18:30</v>
      </c>
      <c r="P1296" s="46">
        <f t="shared" si="82"/>
        <v>3.5416666665696539E-2</v>
      </c>
      <c r="Q1296" s="48">
        <v>0</v>
      </c>
      <c r="R1296" s="47">
        <f t="shared" si="83"/>
        <v>50.999999998603016</v>
      </c>
      <c r="S1296" s="6" t="s">
        <v>288</v>
      </c>
      <c r="T1296" s="6" t="s">
        <v>1272</v>
      </c>
      <c r="U1296" s="6" t="s">
        <v>44</v>
      </c>
      <c r="V1296" s="6" t="s">
        <v>2864</v>
      </c>
      <c r="W1296" s="7">
        <v>0</v>
      </c>
      <c r="X1296" s="7">
        <v>0</v>
      </c>
      <c r="Y1296" s="7">
        <v>0</v>
      </c>
      <c r="Z1296" s="7">
        <v>3</v>
      </c>
      <c r="AA1296" s="7">
        <v>0</v>
      </c>
      <c r="AB1296" s="7">
        <v>0</v>
      </c>
      <c r="AC1296" s="7">
        <v>0</v>
      </c>
      <c r="AD1296" s="7">
        <v>0</v>
      </c>
      <c r="AE1296">
        <v>2</v>
      </c>
      <c r="AF1296">
        <v>0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</row>
    <row r="1297" spans="1:44" x14ac:dyDescent="0.25">
      <c r="A1297">
        <v>1543072</v>
      </c>
      <c r="B1297">
        <v>729170</v>
      </c>
      <c r="C1297">
        <v>22.561674839001402</v>
      </c>
      <c r="D1297">
        <v>39.690783435671101</v>
      </c>
      <c r="E1297" s="68" t="s">
        <v>1271</v>
      </c>
      <c r="F1297" s="8">
        <f>INDEX(Δεδομένα!$P:$P,MATCH('2020'!E1297,Δεδομένα!$O:$O,0))</f>
        <v>102</v>
      </c>
      <c r="G1297" s="6" t="s">
        <v>288</v>
      </c>
      <c r="H1297" s="2" t="str">
        <f>INDEX(Δεδομένα!B$1:B$51,MATCH('2020'!G1297,Δεδομένα!A$1:A$51,0))</f>
        <v>ΘΕΣΣΑΛΙΑΣ</v>
      </c>
      <c r="I1297" s="8">
        <f>INDEX(Δεδομένα!E$1:E$13,MATCH('2020'!H1297,Δεδομένα!D$1:D$13,0))</f>
        <v>6</v>
      </c>
      <c r="J1297" s="1">
        <v>43885</v>
      </c>
      <c r="K1297" s="6" t="s">
        <v>1224</v>
      </c>
      <c r="L1297" s="36" t="str">
        <f t="shared" si="80"/>
        <v>24/02/2020 18:17</v>
      </c>
      <c r="M1297" s="1">
        <v>43885</v>
      </c>
      <c r="N1297" s="6" t="s">
        <v>256</v>
      </c>
      <c r="O1297" s="36" t="str">
        <f t="shared" si="81"/>
        <v>24/02/2020 19:30</v>
      </c>
      <c r="P1297" s="46">
        <f t="shared" si="82"/>
        <v>5.0694444442342501E-2</v>
      </c>
      <c r="Q1297" s="48">
        <v>0</v>
      </c>
      <c r="R1297" s="47">
        <f t="shared" si="83"/>
        <v>72.999999996973202</v>
      </c>
      <c r="S1297" s="6" t="s">
        <v>288</v>
      </c>
      <c r="T1297" s="6" t="s">
        <v>1272</v>
      </c>
      <c r="U1297" s="6" t="s">
        <v>44</v>
      </c>
      <c r="V1297" s="6" t="s">
        <v>2873</v>
      </c>
      <c r="W1297" s="7">
        <v>0</v>
      </c>
      <c r="X1297" s="7">
        <v>0</v>
      </c>
      <c r="Y1297" s="7">
        <v>0</v>
      </c>
      <c r="Z1297" s="7">
        <v>0</v>
      </c>
      <c r="AA1297" s="7">
        <v>1</v>
      </c>
      <c r="AB1297" s="7">
        <v>0</v>
      </c>
      <c r="AC1297" s="7">
        <v>0</v>
      </c>
      <c r="AD1297" s="7">
        <v>0</v>
      </c>
      <c r="AE1297">
        <v>3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</row>
    <row r="1298" spans="1:44" x14ac:dyDescent="0.25">
      <c r="A1298">
        <v>1546244</v>
      </c>
      <c r="B1298">
        <v>729109</v>
      </c>
      <c r="C1298">
        <v>22.839650003085001</v>
      </c>
      <c r="D1298">
        <v>39.150809500012002</v>
      </c>
      <c r="E1298" s="68" t="s">
        <v>1250</v>
      </c>
      <c r="F1298" s="8">
        <f>INDEX(Δεδομένα!$P:$P,MATCH('2020'!E1298,Δεδομένα!$O:$O,0))</f>
        <v>105</v>
      </c>
      <c r="G1298" s="6" t="s">
        <v>958</v>
      </c>
      <c r="H1298" s="2" t="str">
        <f>INDEX(Δεδομένα!B$1:B$51,MATCH('2020'!G1298,Δεδομένα!A$1:A$51,0))</f>
        <v>ΘΕΣΣΑΛΙΑΣ</v>
      </c>
      <c r="I1298" s="8">
        <f>INDEX(Δεδομένα!E$1:E$13,MATCH('2020'!H1298,Δεδομένα!D$1:D$13,0))</f>
        <v>6</v>
      </c>
      <c r="J1298" s="1">
        <v>43885</v>
      </c>
      <c r="K1298" s="6" t="s">
        <v>1444</v>
      </c>
      <c r="L1298" s="36" t="str">
        <f t="shared" si="80"/>
        <v>24/02/2020 13:20</v>
      </c>
      <c r="M1298" s="1">
        <v>43885</v>
      </c>
      <c r="N1298" s="6" t="s">
        <v>363</v>
      </c>
      <c r="O1298" s="36" t="str">
        <f t="shared" si="81"/>
        <v>24/02/2020 14:40</v>
      </c>
      <c r="P1298" s="46">
        <f t="shared" si="82"/>
        <v>5.5555555554747116E-2</v>
      </c>
      <c r="Q1298" s="48">
        <v>0</v>
      </c>
      <c r="R1298" s="47">
        <f t="shared" si="83"/>
        <v>79.999999998835847</v>
      </c>
      <c r="S1298" s="6" t="s">
        <v>1252</v>
      </c>
      <c r="T1298" s="6" t="s">
        <v>1253</v>
      </c>
      <c r="U1298" s="6" t="s">
        <v>44</v>
      </c>
      <c r="V1298" s="6" t="s">
        <v>2854</v>
      </c>
      <c r="W1298" s="7">
        <v>0</v>
      </c>
      <c r="X1298" s="7">
        <v>0</v>
      </c>
      <c r="Y1298" s="7">
        <v>0</v>
      </c>
      <c r="Z1298" s="7">
        <v>0</v>
      </c>
      <c r="AA1298" s="7">
        <v>0.5</v>
      </c>
      <c r="AB1298" s="7">
        <v>0</v>
      </c>
      <c r="AC1298" s="7">
        <v>0</v>
      </c>
      <c r="AD1298" s="7">
        <v>0</v>
      </c>
      <c r="AE1298">
        <v>2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</row>
    <row r="1299" spans="1:44" x14ac:dyDescent="0.25">
      <c r="A1299">
        <v>1543837</v>
      </c>
      <c r="B1299">
        <v>729129</v>
      </c>
      <c r="C1299">
        <v>22.094255065139699</v>
      </c>
      <c r="D1299">
        <v>37.046211950019803</v>
      </c>
      <c r="E1299" s="68" t="s">
        <v>937</v>
      </c>
      <c r="F1299" s="8">
        <f>INDEX(Δεδομένα!$P:$P,MATCH('2020'!E1299,Δεδομένα!$O:$O,0))</f>
        <v>143</v>
      </c>
      <c r="G1299" s="6" t="s">
        <v>841</v>
      </c>
      <c r="H1299" s="2" t="str">
        <f>INDEX(Δεδομένα!B$1:B$51,MATCH('2020'!G1299,Δεδομένα!A$1:A$51,0))</f>
        <v>ΠΕΛΛΟΠΟΝΗΣΟΥ</v>
      </c>
      <c r="I1299" s="8">
        <f>INDEX(Δεδομένα!E$1:E$13,MATCH('2020'!H1299,Δεδομένα!D$1:D$13,0))</f>
        <v>8</v>
      </c>
      <c r="J1299" s="1">
        <v>43885</v>
      </c>
      <c r="K1299" s="6" t="s">
        <v>131</v>
      </c>
      <c r="L1299" s="36" t="str">
        <f t="shared" si="80"/>
        <v>24/02/2020 14:50</v>
      </c>
      <c r="M1299" s="1">
        <v>43885</v>
      </c>
      <c r="N1299" s="6" t="s">
        <v>104</v>
      </c>
      <c r="O1299" s="36" t="str">
        <f t="shared" si="81"/>
        <v>24/02/2020 15:30</v>
      </c>
      <c r="P1299" s="46">
        <f t="shared" si="82"/>
        <v>2.7777777781011537E-2</v>
      </c>
      <c r="Q1299" s="48">
        <v>0</v>
      </c>
      <c r="R1299" s="47">
        <f t="shared" si="83"/>
        <v>40.000000004656613</v>
      </c>
      <c r="S1299" s="6" t="s">
        <v>842</v>
      </c>
      <c r="T1299" s="6" t="s">
        <v>940</v>
      </c>
      <c r="U1299" s="6" t="s">
        <v>44</v>
      </c>
      <c r="V1299" s="6" t="s">
        <v>1301</v>
      </c>
      <c r="W1299" s="7">
        <v>0</v>
      </c>
      <c r="X1299" s="7">
        <v>0</v>
      </c>
      <c r="Y1299" s="7">
        <v>0</v>
      </c>
      <c r="Z1299" s="7">
        <v>0</v>
      </c>
      <c r="AA1299" s="7">
        <v>0</v>
      </c>
      <c r="AB1299" s="7">
        <v>0.1</v>
      </c>
      <c r="AC1299" s="7">
        <v>0</v>
      </c>
      <c r="AD1299" s="7">
        <v>0</v>
      </c>
      <c r="AE1299">
        <v>2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</row>
    <row r="1300" spans="1:44" x14ac:dyDescent="0.25">
      <c r="A1300">
        <v>1545198</v>
      </c>
      <c r="B1300">
        <v>729163</v>
      </c>
      <c r="C1300">
        <v>22.015238265531401</v>
      </c>
      <c r="D1300">
        <v>37.175365122116297</v>
      </c>
      <c r="E1300" s="68" t="s">
        <v>937</v>
      </c>
      <c r="F1300" s="8">
        <f>INDEX(Δεδομένα!$P:$P,MATCH('2020'!E1300,Δεδομένα!$O:$O,0))</f>
        <v>143</v>
      </c>
      <c r="G1300" s="6" t="s">
        <v>841</v>
      </c>
      <c r="H1300" s="2" t="str">
        <f>INDEX(Δεδομένα!B$1:B$51,MATCH('2020'!G1300,Δεδομένα!A$1:A$51,0))</f>
        <v>ΠΕΛΛΟΠΟΝΗΣΟΥ</v>
      </c>
      <c r="I1300" s="8">
        <f>INDEX(Δεδομένα!E$1:E$13,MATCH('2020'!H1300,Δεδομένα!D$1:D$13,0))</f>
        <v>8</v>
      </c>
      <c r="J1300" s="1">
        <v>43885</v>
      </c>
      <c r="K1300" s="6" t="s">
        <v>1385</v>
      </c>
      <c r="L1300" s="36" t="str">
        <f t="shared" si="80"/>
        <v>24/02/2020 17:48</v>
      </c>
      <c r="M1300" s="1">
        <v>43885</v>
      </c>
      <c r="N1300" s="6" t="s">
        <v>256</v>
      </c>
      <c r="O1300" s="36" t="str">
        <f t="shared" si="81"/>
        <v>24/02/2020 19:30</v>
      </c>
      <c r="P1300" s="46">
        <f t="shared" si="82"/>
        <v>7.0833333331393078E-2</v>
      </c>
      <c r="Q1300" s="48">
        <v>0</v>
      </c>
      <c r="R1300" s="47">
        <f t="shared" si="83"/>
        <v>101.99999999720603</v>
      </c>
      <c r="S1300" s="6" t="s">
        <v>842</v>
      </c>
      <c r="T1300" s="6" t="s">
        <v>940</v>
      </c>
      <c r="U1300" s="6" t="s">
        <v>44</v>
      </c>
      <c r="V1300" s="6" t="s">
        <v>2213</v>
      </c>
      <c r="W1300" s="7">
        <v>0</v>
      </c>
      <c r="X1300" s="7">
        <v>0</v>
      </c>
      <c r="Y1300" s="7">
        <v>0</v>
      </c>
      <c r="Z1300" s="7">
        <v>0</v>
      </c>
      <c r="AA1300" s="7">
        <v>0.5</v>
      </c>
      <c r="AB1300" s="7">
        <v>0</v>
      </c>
      <c r="AC1300" s="7">
        <v>0</v>
      </c>
      <c r="AD1300" s="7">
        <v>0</v>
      </c>
      <c r="AE1300">
        <v>4</v>
      </c>
      <c r="AF1300">
        <v>0</v>
      </c>
      <c r="AG1300">
        <v>0</v>
      </c>
      <c r="AH1300">
        <v>0</v>
      </c>
      <c r="AI1300">
        <v>0</v>
      </c>
      <c r="AJ1300">
        <v>2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</row>
    <row r="1301" spans="1:44" x14ac:dyDescent="0.25">
      <c r="A1301">
        <v>1543204</v>
      </c>
      <c r="B1301">
        <v>729091</v>
      </c>
      <c r="C1301">
        <v>24.984080669014901</v>
      </c>
      <c r="D1301">
        <v>41.066230623749</v>
      </c>
      <c r="E1301" s="68" t="s">
        <v>120</v>
      </c>
      <c r="F1301" s="8">
        <f>INDEX(Δεδομένα!$P:$P,MATCH('2020'!E1301,Δεδομένα!$O:$O,0))</f>
        <v>30</v>
      </c>
      <c r="G1301" s="6" t="s">
        <v>121</v>
      </c>
      <c r="H1301" s="2" t="str">
        <f>INDEX(Δεδομένα!B$1:B$51,MATCH('2020'!G1301,Δεδομένα!A$1:A$51,0))</f>
        <v>ΑΝΑΤΟΛΙΚΗΣ ΜΑΚΕΔΟΝΙΑΣ ΚΑΙ ΘΡΑΚΗΣ</v>
      </c>
      <c r="I1301" s="8">
        <f>INDEX(Δεδομένα!E$1:E$13,MATCH('2020'!H1301,Δεδομένα!D$1:D$13,0))</f>
        <v>2</v>
      </c>
      <c r="J1301" s="1">
        <v>43885</v>
      </c>
      <c r="K1301" s="6" t="s">
        <v>708</v>
      </c>
      <c r="L1301" s="36" t="str">
        <f t="shared" si="80"/>
        <v>24/02/2020 13:16</v>
      </c>
      <c r="M1301" s="1">
        <v>43885</v>
      </c>
      <c r="N1301" s="6" t="s">
        <v>2799</v>
      </c>
      <c r="O1301" s="36" t="str">
        <f t="shared" si="81"/>
        <v>24/02/2020 13:56</v>
      </c>
      <c r="P1301" s="46">
        <f t="shared" si="82"/>
        <v>2.7777777781011537E-2</v>
      </c>
      <c r="Q1301" s="48">
        <v>0</v>
      </c>
      <c r="R1301" s="47">
        <f t="shared" si="83"/>
        <v>40.000000004656613</v>
      </c>
      <c r="S1301" s="6" t="s">
        <v>121</v>
      </c>
      <c r="T1301" s="6" t="s">
        <v>129</v>
      </c>
      <c r="U1301" s="6" t="s">
        <v>44</v>
      </c>
      <c r="V1301" s="6" t="s">
        <v>2844</v>
      </c>
      <c r="W1301" s="7">
        <v>0</v>
      </c>
      <c r="X1301" s="7">
        <v>0</v>
      </c>
      <c r="Y1301" s="7">
        <v>0</v>
      </c>
      <c r="Z1301" s="7">
        <v>0.05</v>
      </c>
      <c r="AA1301" s="7">
        <v>0</v>
      </c>
      <c r="AB1301" s="7">
        <v>0</v>
      </c>
      <c r="AC1301" s="7">
        <v>0</v>
      </c>
      <c r="AD1301" s="7">
        <v>0</v>
      </c>
      <c r="AE1301">
        <v>2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</row>
    <row r="1302" spans="1:44" x14ac:dyDescent="0.25">
      <c r="A1302">
        <v>1543159</v>
      </c>
      <c r="B1302">
        <v>729124</v>
      </c>
      <c r="C1302">
        <v>22.0237329361251</v>
      </c>
      <c r="D1302">
        <v>40.9714248184928</v>
      </c>
      <c r="E1302" s="68" t="s">
        <v>952</v>
      </c>
      <c r="F1302" s="8">
        <f>INDEX(Δεδομένα!$P:$P,MATCH('2020'!E1302,Δεδομένα!$O:$O,0))</f>
        <v>62</v>
      </c>
      <c r="G1302" s="6" t="s">
        <v>874</v>
      </c>
      <c r="H1302" s="2" t="str">
        <f>INDEX(Δεδομένα!B$1:B$51,MATCH('2020'!G1302,Δεδομένα!A$1:A$51,0))</f>
        <v>ΚΕΝΤΡΙΚΗΣ ΜΑΚΕΔΟΝΙΑΣ</v>
      </c>
      <c r="I1302" s="8">
        <f>INDEX(Δεδομένα!E$1:E$13,MATCH('2020'!H1302,Δεδομένα!D$1:D$13,0))</f>
        <v>3</v>
      </c>
      <c r="J1302" s="1">
        <v>43885</v>
      </c>
      <c r="K1302" s="6" t="s">
        <v>595</v>
      </c>
      <c r="L1302" s="36" t="str">
        <f t="shared" si="80"/>
        <v>24/02/2020 14:20</v>
      </c>
      <c r="M1302" s="1">
        <v>43885</v>
      </c>
      <c r="N1302" s="6" t="s">
        <v>703</v>
      </c>
      <c r="O1302" s="36" t="str">
        <f t="shared" si="81"/>
        <v>24/02/2020 15:55</v>
      </c>
      <c r="P1302" s="46">
        <f t="shared" si="82"/>
        <v>6.5972222226264421E-2</v>
      </c>
      <c r="Q1302" s="48">
        <v>0</v>
      </c>
      <c r="R1302" s="47">
        <f t="shared" si="83"/>
        <v>95.000000005820766</v>
      </c>
      <c r="S1302" s="6" t="s">
        <v>953</v>
      </c>
      <c r="T1302" s="6" t="s">
        <v>954</v>
      </c>
      <c r="U1302" s="6" t="s">
        <v>1352</v>
      </c>
      <c r="V1302" s="6" t="s">
        <v>2856</v>
      </c>
      <c r="W1302" s="7">
        <v>0</v>
      </c>
      <c r="X1302" s="7">
        <v>0</v>
      </c>
      <c r="Y1302" s="7">
        <v>0</v>
      </c>
      <c r="Z1302" s="7">
        <v>0</v>
      </c>
      <c r="AA1302" s="7">
        <v>0</v>
      </c>
      <c r="AB1302" s="7">
        <v>6</v>
      </c>
      <c r="AC1302" s="7">
        <v>0</v>
      </c>
      <c r="AD1302" s="7">
        <v>0</v>
      </c>
      <c r="AE1302">
        <v>6</v>
      </c>
      <c r="AF1302">
        <v>0</v>
      </c>
      <c r="AG1302">
        <v>0</v>
      </c>
      <c r="AH1302">
        <v>0</v>
      </c>
      <c r="AI1302">
        <v>0</v>
      </c>
      <c r="AJ1302">
        <v>3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</row>
    <row r="1303" spans="1:44" x14ac:dyDescent="0.25">
      <c r="A1303">
        <v>1542976</v>
      </c>
      <c r="B1303">
        <v>729137</v>
      </c>
      <c r="C1303">
        <v>22.345621216690699</v>
      </c>
      <c r="D1303">
        <v>40.684441682941902</v>
      </c>
      <c r="E1303" s="68" t="s">
        <v>873</v>
      </c>
      <c r="F1303" s="8">
        <f>INDEX(Δεδομένα!$P:$P,MATCH('2020'!E1303,Δεδομένα!$O:$O,0))</f>
        <v>61</v>
      </c>
      <c r="G1303" s="6" t="s">
        <v>874</v>
      </c>
      <c r="H1303" s="2" t="str">
        <f>INDEX(Δεδομένα!B$1:B$51,MATCH('2020'!G1303,Δεδομένα!A$1:A$51,0))</f>
        <v>ΚΕΝΤΡΙΚΗΣ ΜΑΚΕΔΟΝΙΑΣ</v>
      </c>
      <c r="I1303" s="8">
        <f>INDEX(Δεδομένα!E$1:E$13,MATCH('2020'!H1303,Δεδομένα!D$1:D$13,0))</f>
        <v>3</v>
      </c>
      <c r="J1303" s="1">
        <v>43885</v>
      </c>
      <c r="K1303" s="6" t="s">
        <v>504</v>
      </c>
      <c r="L1303" s="36" t="str">
        <f t="shared" si="80"/>
        <v>24/02/2020 15:50</v>
      </c>
      <c r="M1303" s="1">
        <v>43885</v>
      </c>
      <c r="N1303" s="6" t="s">
        <v>473</v>
      </c>
      <c r="O1303" s="36" t="str">
        <f t="shared" si="81"/>
        <v>24/02/2020 16:31</v>
      </c>
      <c r="P1303" s="46">
        <f t="shared" si="82"/>
        <v>2.8472222227719612E-2</v>
      </c>
      <c r="Q1303" s="48">
        <v>0</v>
      </c>
      <c r="R1303" s="47">
        <f t="shared" si="83"/>
        <v>41.000000007916242</v>
      </c>
      <c r="S1303" s="6" t="s">
        <v>877</v>
      </c>
      <c r="T1303" s="6" t="s">
        <v>878</v>
      </c>
      <c r="U1303" s="6" t="s">
        <v>2494</v>
      </c>
      <c r="V1303" s="6" t="s">
        <v>2495</v>
      </c>
      <c r="W1303" s="7">
        <v>0</v>
      </c>
      <c r="X1303" s="7">
        <v>0</v>
      </c>
      <c r="Y1303" s="7">
        <v>0</v>
      </c>
      <c r="Z1303" s="7">
        <v>0</v>
      </c>
      <c r="AA1303" s="7">
        <v>0.2</v>
      </c>
      <c r="AB1303" s="7">
        <v>0</v>
      </c>
      <c r="AC1303" s="7">
        <v>0</v>
      </c>
      <c r="AD1303" s="7">
        <v>0</v>
      </c>
      <c r="AE1303">
        <v>2</v>
      </c>
      <c r="AF1303">
        <v>0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</row>
    <row r="1304" spans="1:44" x14ac:dyDescent="0.25">
      <c r="A1304">
        <v>1542980</v>
      </c>
      <c r="B1304">
        <v>729149</v>
      </c>
      <c r="C1304">
        <v>22.468570356535601</v>
      </c>
      <c r="D1304">
        <v>40.7869631849195</v>
      </c>
      <c r="E1304" s="68" t="s">
        <v>873</v>
      </c>
      <c r="F1304" s="8">
        <f>INDEX(Δεδομένα!$P:$P,MATCH('2020'!E1304,Δεδομένα!$O:$O,0))</f>
        <v>61</v>
      </c>
      <c r="G1304" s="6" t="s">
        <v>874</v>
      </c>
      <c r="H1304" s="2" t="str">
        <f>INDEX(Δεδομένα!B$1:B$51,MATCH('2020'!G1304,Δεδομένα!A$1:A$51,0))</f>
        <v>ΚΕΝΤΡΙΚΗΣ ΜΑΚΕΔΟΝΙΑΣ</v>
      </c>
      <c r="I1304" s="8">
        <f>INDEX(Δεδομένα!E$1:E$13,MATCH('2020'!H1304,Δεδομένα!D$1:D$13,0))</f>
        <v>3</v>
      </c>
      <c r="J1304" s="1">
        <v>43885</v>
      </c>
      <c r="K1304" s="6" t="s">
        <v>239</v>
      </c>
      <c r="L1304" s="36" t="str">
        <f t="shared" si="80"/>
        <v>24/02/2020 16:49</v>
      </c>
      <c r="M1304" s="1">
        <v>43885</v>
      </c>
      <c r="N1304" s="6" t="s">
        <v>530</v>
      </c>
      <c r="O1304" s="36" t="str">
        <f t="shared" si="81"/>
        <v>24/02/2020 17:05</v>
      </c>
      <c r="P1304" s="46">
        <f t="shared" si="82"/>
        <v>1.1111111110949423E-2</v>
      </c>
      <c r="Q1304" s="48">
        <v>0</v>
      </c>
      <c r="R1304" s="47">
        <f t="shared" si="83"/>
        <v>15.999999999767169</v>
      </c>
      <c r="S1304" s="6" t="s">
        <v>877</v>
      </c>
      <c r="T1304" s="6" t="s">
        <v>878</v>
      </c>
      <c r="U1304" s="6" t="s">
        <v>1161</v>
      </c>
      <c r="V1304" s="6" t="s">
        <v>2863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>
        <v>2</v>
      </c>
      <c r="AF1304">
        <v>0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</row>
    <row r="1305" spans="1:44" x14ac:dyDescent="0.25">
      <c r="A1305">
        <v>1542983</v>
      </c>
      <c r="B1305">
        <v>729210</v>
      </c>
      <c r="C1305">
        <v>22.5260925292969</v>
      </c>
      <c r="D1305">
        <v>40.736171722412102</v>
      </c>
      <c r="E1305" s="68" t="s">
        <v>873</v>
      </c>
      <c r="F1305" s="8">
        <f>INDEX(Δεδομένα!$P:$P,MATCH('2020'!E1305,Δεδομένα!$O:$O,0))</f>
        <v>61</v>
      </c>
      <c r="G1305" s="6" t="s">
        <v>874</v>
      </c>
      <c r="H1305" s="2" t="str">
        <f>INDEX(Δεδομένα!B$1:B$51,MATCH('2020'!G1305,Δεδομένα!A$1:A$51,0))</f>
        <v>ΚΕΝΤΡΙΚΗΣ ΜΑΚΕΔΟΝΙΑΣ</v>
      </c>
      <c r="I1305" s="8">
        <f>INDEX(Δεδομένα!E$1:E$13,MATCH('2020'!H1305,Δεδομένα!D$1:D$13,0))</f>
        <v>3</v>
      </c>
      <c r="J1305" s="1">
        <v>43885</v>
      </c>
      <c r="K1305" s="6" t="s">
        <v>579</v>
      </c>
      <c r="L1305" s="36" t="str">
        <f t="shared" si="80"/>
        <v>24/02/2020 19:19</v>
      </c>
      <c r="M1305" s="1">
        <v>43885</v>
      </c>
      <c r="N1305" s="6" t="s">
        <v>638</v>
      </c>
      <c r="O1305" s="36" t="str">
        <f t="shared" si="81"/>
        <v>24/02/2020 20:45</v>
      </c>
      <c r="P1305" s="46">
        <f t="shared" si="82"/>
        <v>5.9722222227719612E-2</v>
      </c>
      <c r="Q1305" s="48">
        <v>0</v>
      </c>
      <c r="R1305" s="47">
        <f t="shared" si="83"/>
        <v>86.000000007916242</v>
      </c>
      <c r="S1305" s="6" t="s">
        <v>877</v>
      </c>
      <c r="T1305" s="6" t="s">
        <v>878</v>
      </c>
      <c r="U1305" s="6" t="s">
        <v>1378</v>
      </c>
      <c r="V1305" s="6" t="s">
        <v>2471</v>
      </c>
      <c r="W1305" s="7">
        <v>0</v>
      </c>
      <c r="X1305" s="7">
        <v>0</v>
      </c>
      <c r="Y1305" s="7">
        <v>0</v>
      </c>
      <c r="Z1305" s="7">
        <v>0</v>
      </c>
      <c r="AA1305" s="7">
        <v>0.5</v>
      </c>
      <c r="AB1305" s="7">
        <v>0</v>
      </c>
      <c r="AC1305" s="7">
        <v>0</v>
      </c>
      <c r="AD1305" s="7">
        <v>0</v>
      </c>
      <c r="AE1305">
        <v>2</v>
      </c>
      <c r="AF1305">
        <v>0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</row>
    <row r="1306" spans="1:44" x14ac:dyDescent="0.25">
      <c r="A1306">
        <v>1543171</v>
      </c>
      <c r="B1306">
        <v>729217</v>
      </c>
      <c r="C1306">
        <v>22.085260225026001</v>
      </c>
      <c r="D1306">
        <v>41.002902553396801</v>
      </c>
      <c r="E1306" s="68" t="s">
        <v>952</v>
      </c>
      <c r="F1306" s="8">
        <f>INDEX(Δεδομένα!$P:$P,MATCH('2020'!E1306,Δεδομένα!$O:$O,0))</f>
        <v>62</v>
      </c>
      <c r="G1306" s="6" t="s">
        <v>874</v>
      </c>
      <c r="H1306" s="2" t="str">
        <f>INDEX(Δεδομένα!B$1:B$51,MATCH('2020'!G1306,Δεδομένα!A$1:A$51,0))</f>
        <v>ΚΕΝΤΡΙΚΗΣ ΜΑΚΕΔΟΝΙΑΣ</v>
      </c>
      <c r="I1306" s="8">
        <f>INDEX(Δεδομένα!E$1:E$13,MATCH('2020'!H1306,Δεδομένα!D$1:D$13,0))</f>
        <v>3</v>
      </c>
      <c r="J1306" s="1">
        <v>43885</v>
      </c>
      <c r="K1306" s="6" t="s">
        <v>123</v>
      </c>
      <c r="L1306" s="36" t="str">
        <f t="shared" si="80"/>
        <v>24/02/2020 19:10</v>
      </c>
      <c r="M1306" s="1">
        <v>43885</v>
      </c>
      <c r="N1306" s="6" t="s">
        <v>127</v>
      </c>
      <c r="O1306" s="36" t="str">
        <f t="shared" si="81"/>
        <v>24/02/2020 20:03</v>
      </c>
      <c r="P1306" s="46">
        <f t="shared" si="82"/>
        <v>3.680555555911269E-2</v>
      </c>
      <c r="Q1306" s="48">
        <v>0</v>
      </c>
      <c r="R1306" s="47">
        <f t="shared" si="83"/>
        <v>53.000000005122274</v>
      </c>
      <c r="S1306" s="6" t="s">
        <v>953</v>
      </c>
      <c r="T1306" s="6" t="s">
        <v>954</v>
      </c>
      <c r="U1306" s="6" t="s">
        <v>44</v>
      </c>
      <c r="V1306" s="6" t="s">
        <v>2883</v>
      </c>
      <c r="W1306" s="7">
        <v>0</v>
      </c>
      <c r="X1306" s="7">
        <v>0</v>
      </c>
      <c r="Y1306" s="7">
        <v>0</v>
      </c>
      <c r="Z1306" s="7">
        <v>0</v>
      </c>
      <c r="AA1306" s="7">
        <v>0</v>
      </c>
      <c r="AB1306" s="7">
        <v>0.5</v>
      </c>
      <c r="AC1306" s="7">
        <v>0</v>
      </c>
      <c r="AD1306" s="7">
        <v>0</v>
      </c>
      <c r="AE1306">
        <v>3</v>
      </c>
      <c r="AF1306">
        <v>0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</row>
    <row r="1307" spans="1:44" x14ac:dyDescent="0.25">
      <c r="A1307">
        <v>1543248</v>
      </c>
      <c r="B1307">
        <v>729212</v>
      </c>
      <c r="C1307">
        <v>22.575466156005898</v>
      </c>
      <c r="D1307">
        <v>40.398723602294901</v>
      </c>
      <c r="E1307" s="68" t="s">
        <v>978</v>
      </c>
      <c r="F1307" s="8">
        <f>INDEX(Δεδομένα!$P:$P,MATCH('2020'!E1307,Δεδομένα!$O:$O,0))</f>
        <v>67</v>
      </c>
      <c r="G1307" s="6" t="s">
        <v>917</v>
      </c>
      <c r="H1307" s="2" t="str">
        <f>INDEX(Δεδομένα!B$1:B$51,MATCH('2020'!G1307,Δεδομένα!A$1:A$51,0))</f>
        <v>ΚΕΝΤΡΙΚΗΣ ΜΑΚΕΔΟΝΙΑΣ</v>
      </c>
      <c r="I1307" s="8">
        <f>INDEX(Δεδομένα!E$1:E$13,MATCH('2020'!H1307,Δεδομένα!D$1:D$13,0))</f>
        <v>3</v>
      </c>
      <c r="J1307" s="1">
        <v>43885</v>
      </c>
      <c r="K1307" s="6" t="s">
        <v>126</v>
      </c>
      <c r="L1307" s="36" t="str">
        <f t="shared" si="80"/>
        <v>24/02/2020 19:12</v>
      </c>
      <c r="M1307" s="1">
        <v>43885</v>
      </c>
      <c r="N1307" s="6" t="s">
        <v>225</v>
      </c>
      <c r="O1307" s="36" t="str">
        <f t="shared" si="81"/>
        <v>24/02/2020 20:25</v>
      </c>
      <c r="P1307" s="46">
        <f t="shared" si="82"/>
        <v>5.0694444442342501E-2</v>
      </c>
      <c r="Q1307" s="48">
        <v>0</v>
      </c>
      <c r="R1307" s="47">
        <f t="shared" si="83"/>
        <v>72.999999996973202</v>
      </c>
      <c r="S1307" s="6" t="s">
        <v>917</v>
      </c>
      <c r="T1307" s="6" t="s">
        <v>1191</v>
      </c>
      <c r="U1307" s="6" t="s">
        <v>1316</v>
      </c>
      <c r="V1307" s="6" t="s">
        <v>2882</v>
      </c>
      <c r="W1307" s="7">
        <v>0</v>
      </c>
      <c r="X1307" s="7">
        <v>5</v>
      </c>
      <c r="Y1307" s="7">
        <v>0</v>
      </c>
      <c r="Z1307" s="7">
        <v>0</v>
      </c>
      <c r="AA1307" s="7">
        <v>10</v>
      </c>
      <c r="AB1307" s="7">
        <v>0</v>
      </c>
      <c r="AC1307" s="7">
        <v>0</v>
      </c>
      <c r="AD1307" s="7">
        <v>0</v>
      </c>
      <c r="AE1307">
        <v>3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</row>
    <row r="1308" spans="1:44" x14ac:dyDescent="0.25">
      <c r="A1308">
        <v>1542966</v>
      </c>
      <c r="B1308">
        <v>729147</v>
      </c>
      <c r="C1308">
        <v>26.945809083030301</v>
      </c>
      <c r="D1308">
        <v>37.735992357252499</v>
      </c>
      <c r="E1308" s="68" t="s">
        <v>545</v>
      </c>
      <c r="F1308" s="8">
        <f>INDEX(Δεδομένα!$P:$P,MATCH('2020'!E1308,Δεδομένα!$O:$O,0))</f>
        <v>204</v>
      </c>
      <c r="G1308" s="6" t="s">
        <v>546</v>
      </c>
      <c r="H1308" s="2" t="str">
        <f>INDEX(Δεδομένα!B$1:B$51,MATCH('2020'!G1308,Δεδομένα!A$1:A$51,0))</f>
        <v>ΚΡΗΤΗΣ</v>
      </c>
      <c r="I1308" s="8">
        <f>INDEX(Δεδομένα!E$1:E$13,MATCH('2020'!H1308,Δεδομένα!D$1:D$13,0))</f>
        <v>12</v>
      </c>
      <c r="J1308" s="1">
        <v>43885</v>
      </c>
      <c r="K1308" s="6" t="s">
        <v>2861</v>
      </c>
      <c r="L1308" s="36" t="str">
        <f t="shared" si="80"/>
        <v>24/02/2020 16:16</v>
      </c>
      <c r="M1308" s="1">
        <v>43885</v>
      </c>
      <c r="N1308" s="6" t="s">
        <v>1375</v>
      </c>
      <c r="O1308" s="36" t="str">
        <f t="shared" si="81"/>
        <v>24/02/2020 16:37</v>
      </c>
      <c r="P1308" s="46">
        <f t="shared" si="82"/>
        <v>1.4583333337213844E-2</v>
      </c>
      <c r="Q1308" s="48">
        <v>0</v>
      </c>
      <c r="R1308" s="47">
        <f t="shared" si="83"/>
        <v>21.000000005587935</v>
      </c>
      <c r="S1308" s="6" t="s">
        <v>44</v>
      </c>
      <c r="T1308" s="6" t="s">
        <v>548</v>
      </c>
      <c r="U1308" s="6" t="s">
        <v>44</v>
      </c>
      <c r="V1308" s="6" t="s">
        <v>2862</v>
      </c>
      <c r="W1308" s="7">
        <v>0</v>
      </c>
      <c r="X1308" s="7">
        <v>0</v>
      </c>
      <c r="Y1308" s="7">
        <v>0</v>
      </c>
      <c r="Z1308" s="7">
        <v>0.01</v>
      </c>
      <c r="AA1308" s="7">
        <v>0</v>
      </c>
      <c r="AB1308" s="7">
        <v>0</v>
      </c>
      <c r="AC1308" s="7">
        <v>0</v>
      </c>
      <c r="AD1308" s="7">
        <v>0</v>
      </c>
      <c r="AE1308">
        <v>3</v>
      </c>
      <c r="AF1308">
        <v>0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</row>
    <row r="1309" spans="1:44" x14ac:dyDescent="0.25">
      <c r="A1309">
        <v>1544034</v>
      </c>
      <c r="B1309">
        <v>729177</v>
      </c>
      <c r="C1309">
        <v>23.110650283325501</v>
      </c>
      <c r="D1309">
        <v>41.255119856668003</v>
      </c>
      <c r="E1309" s="68" t="s">
        <v>1069</v>
      </c>
      <c r="F1309" s="8">
        <f>INDEX(Δεδομένα!$P:$P,MATCH('2020'!E1309,Δεδομένα!$O:$O,0))</f>
        <v>50</v>
      </c>
      <c r="G1309" s="6" t="s">
        <v>1070</v>
      </c>
      <c r="H1309" s="2" t="str">
        <f>INDEX(Δεδομένα!B$1:B$51,MATCH('2020'!G1309,Δεδομένα!A$1:A$51,0))</f>
        <v>ΚΕΝΤΡΙΚΗΣ ΜΑΚΕΔΟΝΙΑΣ</v>
      </c>
      <c r="I1309" s="8">
        <f>INDEX(Δεδομένα!E$1:E$13,MATCH('2020'!H1309,Δεδομένα!D$1:D$13,0))</f>
        <v>3</v>
      </c>
      <c r="J1309" s="1">
        <v>43885</v>
      </c>
      <c r="K1309" s="6" t="s">
        <v>621</v>
      </c>
      <c r="L1309" s="36" t="str">
        <f t="shared" si="80"/>
        <v>24/02/2020 18:20</v>
      </c>
      <c r="M1309" s="1">
        <v>43885</v>
      </c>
      <c r="N1309" s="6" t="s">
        <v>693</v>
      </c>
      <c r="O1309" s="36" t="str">
        <f t="shared" si="81"/>
        <v>24/02/2020 23:40</v>
      </c>
      <c r="P1309" s="46">
        <f t="shared" si="82"/>
        <v>0.22222222221898846</v>
      </c>
      <c r="Q1309" s="48">
        <v>0</v>
      </c>
      <c r="R1309" s="47">
        <f t="shared" si="83"/>
        <v>319.99999999534339</v>
      </c>
      <c r="S1309" s="6" t="s">
        <v>1071</v>
      </c>
      <c r="T1309" s="6" t="s">
        <v>1072</v>
      </c>
      <c r="U1309" s="6" t="s">
        <v>1073</v>
      </c>
      <c r="V1309" s="6" t="s">
        <v>1073</v>
      </c>
      <c r="W1309" s="7">
        <v>0</v>
      </c>
      <c r="X1309" s="7">
        <v>0</v>
      </c>
      <c r="Y1309" s="7">
        <v>0</v>
      </c>
      <c r="Z1309" s="7">
        <v>0</v>
      </c>
      <c r="AA1309" s="7">
        <v>25</v>
      </c>
      <c r="AB1309" s="7">
        <v>0</v>
      </c>
      <c r="AC1309" s="7">
        <v>0</v>
      </c>
      <c r="AD1309" s="7">
        <v>0</v>
      </c>
      <c r="AE1309">
        <v>6</v>
      </c>
      <c r="AF1309">
        <v>0</v>
      </c>
      <c r="AG1309">
        <v>0</v>
      </c>
      <c r="AH1309">
        <v>0</v>
      </c>
      <c r="AI1309">
        <v>0</v>
      </c>
      <c r="AJ1309">
        <v>3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</row>
    <row r="1310" spans="1:44" x14ac:dyDescent="0.25">
      <c r="A1310">
        <v>1544899</v>
      </c>
      <c r="B1310">
        <v>729076</v>
      </c>
      <c r="C1310">
        <v>21.703591306898598</v>
      </c>
      <c r="D1310">
        <v>39.657966393190001</v>
      </c>
      <c r="E1310" s="68" t="s">
        <v>1047</v>
      </c>
      <c r="F1310" s="8">
        <f>INDEX(Δεδομένα!$P:$P,MATCH('2020'!E1310,Δεδομένα!$O:$O,0))</f>
        <v>114</v>
      </c>
      <c r="G1310" s="6" t="s">
        <v>884</v>
      </c>
      <c r="H1310" s="2" t="str">
        <f>INDEX(Δεδομένα!B$1:B$51,MATCH('2020'!G1310,Δεδομένα!A$1:A$51,0))</f>
        <v>ΘΕΣΣΑΛΙΑΣ</v>
      </c>
      <c r="I1310" s="8">
        <f>INDEX(Δεδομένα!E$1:E$13,MATCH('2020'!H1310,Δεδομένα!D$1:D$13,0))</f>
        <v>6</v>
      </c>
      <c r="J1310" s="1">
        <v>43885</v>
      </c>
      <c r="K1310" s="6" t="s">
        <v>2838</v>
      </c>
      <c r="L1310" s="36" t="str">
        <f t="shared" si="80"/>
        <v>24/02/2020 12:21</v>
      </c>
      <c r="M1310" s="1">
        <v>43885</v>
      </c>
      <c r="N1310" s="6" t="s">
        <v>1790</v>
      </c>
      <c r="O1310" s="36" t="str">
        <f t="shared" si="81"/>
        <v>24/02/2020 13:23</v>
      </c>
      <c r="P1310" s="46">
        <f t="shared" si="82"/>
        <v>4.3055555557657499E-2</v>
      </c>
      <c r="Q1310" s="48">
        <v>0</v>
      </c>
      <c r="R1310" s="47">
        <f t="shared" si="83"/>
        <v>62.000000003026798</v>
      </c>
      <c r="S1310" s="6" t="s">
        <v>1678</v>
      </c>
      <c r="T1310" s="6" t="s">
        <v>1048</v>
      </c>
      <c r="U1310" s="6" t="s">
        <v>44</v>
      </c>
      <c r="V1310" s="6" t="s">
        <v>2839</v>
      </c>
      <c r="W1310" s="7">
        <v>0</v>
      </c>
      <c r="X1310" s="7">
        <v>0</v>
      </c>
      <c r="Y1310" s="7">
        <v>0</v>
      </c>
      <c r="Z1310" s="7">
        <v>0.02</v>
      </c>
      <c r="AA1310" s="7">
        <v>0</v>
      </c>
      <c r="AB1310" s="7">
        <v>0</v>
      </c>
      <c r="AC1310" s="7">
        <v>0</v>
      </c>
      <c r="AD1310" s="7">
        <v>0</v>
      </c>
      <c r="AE1310">
        <v>4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</row>
    <row r="1311" spans="1:44" x14ac:dyDescent="0.25">
      <c r="A1311">
        <v>1544659</v>
      </c>
      <c r="B1311">
        <v>799012</v>
      </c>
      <c r="C1311">
        <v>22.614608768725098</v>
      </c>
      <c r="D1311">
        <v>40.568098894924603</v>
      </c>
      <c r="E1311" s="68" t="s">
        <v>431</v>
      </c>
      <c r="F1311" s="8">
        <f>INDEX(Δεδομένα!$P:$P,MATCH('2020'!E1311,Δεδομένα!$O:$O,0))</f>
        <v>174</v>
      </c>
      <c r="G1311" s="6" t="s">
        <v>432</v>
      </c>
      <c r="H1311" s="2" t="str">
        <f>INDEX(Δεδομένα!B$1:B$51,MATCH('2020'!G1311,Δεδομένα!A$1:A$51,0))</f>
        <v>ΣΤΕΡΕΑΣ ΕΛΛΑΔΟΣ</v>
      </c>
      <c r="I1311" s="8">
        <f>INDEX(Δεδομένα!E$1:E$13,MATCH('2020'!H1311,Δεδομένα!D$1:D$13,0))</f>
        <v>9</v>
      </c>
      <c r="J1311" s="1">
        <v>43885</v>
      </c>
      <c r="K1311" s="6" t="s">
        <v>1228</v>
      </c>
      <c r="L1311" s="36" t="str">
        <f t="shared" si="80"/>
        <v>24/02/2020 08:40</v>
      </c>
      <c r="M1311" s="1">
        <v>43885</v>
      </c>
      <c r="N1311" s="6" t="s">
        <v>987</v>
      </c>
      <c r="O1311" s="36" t="str">
        <f t="shared" si="81"/>
        <v>24/02/2020 13:33</v>
      </c>
      <c r="P1311" s="46">
        <f t="shared" si="82"/>
        <v>0.20347222222335404</v>
      </c>
      <c r="Q1311" s="48">
        <v>0</v>
      </c>
      <c r="R1311" s="47">
        <f t="shared" si="83"/>
        <v>293.00000000162981</v>
      </c>
      <c r="S1311" s="6" t="s">
        <v>976</v>
      </c>
      <c r="T1311" s="6" t="s">
        <v>3855</v>
      </c>
      <c r="U1311" s="6" t="s">
        <v>7408</v>
      </c>
      <c r="V1311" s="6" t="s">
        <v>7409</v>
      </c>
      <c r="W1311" s="7">
        <v>0</v>
      </c>
      <c r="X1311" s="7">
        <v>0</v>
      </c>
      <c r="Y1311" s="7">
        <v>0</v>
      </c>
      <c r="Z1311" s="7">
        <v>0</v>
      </c>
      <c r="AA1311" s="7">
        <v>0</v>
      </c>
      <c r="AB1311" s="7">
        <v>0.03</v>
      </c>
      <c r="AC1311" s="7">
        <v>0</v>
      </c>
      <c r="AD1311" s="7">
        <v>0</v>
      </c>
      <c r="AE1311">
        <v>5</v>
      </c>
      <c r="AF1311">
        <v>0</v>
      </c>
      <c r="AG1311">
        <v>0</v>
      </c>
      <c r="AH1311">
        <v>0</v>
      </c>
      <c r="AI1311">
        <v>0</v>
      </c>
      <c r="AJ1311">
        <v>2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</row>
    <row r="1312" spans="1:44" x14ac:dyDescent="0.25">
      <c r="A1312">
        <v>1549360</v>
      </c>
      <c r="B1312">
        <v>729340</v>
      </c>
      <c r="C1312">
        <v>24.036131799072699</v>
      </c>
      <c r="D1312">
        <v>37.803263337726399</v>
      </c>
      <c r="E1312" s="68" t="s">
        <v>2894</v>
      </c>
      <c r="F1312" s="8">
        <f>INDEX(Δεδομένα!$P:$P,MATCH('2020'!E1312,Δεδομένα!$O:$O,0))</f>
        <v>15</v>
      </c>
      <c r="G1312" s="6" t="s">
        <v>41</v>
      </c>
      <c r="H1312" s="2" t="str">
        <f>INDEX(Δεδομένα!B$1:B$51,MATCH('2020'!G1312,Δεδομένα!A$1:A$51,0))</f>
        <v>ΑΤΤΙΚΗΣ</v>
      </c>
      <c r="I1312" s="8">
        <f>INDEX(Δεδομένα!E$1:E$13,MATCH('2020'!H1312,Δεδομένα!D$1:D$13,0))</f>
        <v>1</v>
      </c>
      <c r="J1312" s="1">
        <v>43886</v>
      </c>
      <c r="K1312" s="6" t="s">
        <v>94</v>
      </c>
      <c r="L1312" s="36" t="str">
        <f t="shared" si="80"/>
        <v>25/02/2020 10:37</v>
      </c>
      <c r="M1312" s="1">
        <v>43886</v>
      </c>
      <c r="N1312" s="6" t="s">
        <v>645</v>
      </c>
      <c r="O1312" s="36" t="str">
        <f t="shared" si="81"/>
        <v>25/02/2020 11:30</v>
      </c>
      <c r="P1312" s="46">
        <f t="shared" si="82"/>
        <v>3.6805555551836733E-2</v>
      </c>
      <c r="Q1312" s="48">
        <v>0</v>
      </c>
      <c r="R1312" s="47">
        <f t="shared" si="83"/>
        <v>52.999999994644895</v>
      </c>
      <c r="S1312" s="6" t="s">
        <v>2895</v>
      </c>
      <c r="T1312" s="6" t="s">
        <v>2896</v>
      </c>
      <c r="U1312" s="6" t="s">
        <v>2897</v>
      </c>
      <c r="V1312" s="6" t="s">
        <v>2898</v>
      </c>
      <c r="W1312" s="7">
        <v>0</v>
      </c>
      <c r="X1312" s="7">
        <v>0</v>
      </c>
      <c r="Y1312" s="7">
        <v>0</v>
      </c>
      <c r="Z1312" s="7">
        <v>0</v>
      </c>
      <c r="AA1312" s="7">
        <v>0.15</v>
      </c>
      <c r="AB1312" s="7">
        <v>0</v>
      </c>
      <c r="AC1312" s="7">
        <v>0</v>
      </c>
      <c r="AD1312" s="7">
        <v>0</v>
      </c>
      <c r="AE1312">
        <v>7</v>
      </c>
      <c r="AF1312">
        <v>0</v>
      </c>
      <c r="AG1312">
        <v>0</v>
      </c>
      <c r="AH1312">
        <v>0</v>
      </c>
      <c r="AI1312">
        <v>0</v>
      </c>
      <c r="AJ1312">
        <v>3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</row>
    <row r="1313" spans="1:44" x14ac:dyDescent="0.25">
      <c r="A1313">
        <v>1543490</v>
      </c>
      <c r="B1313">
        <v>729507</v>
      </c>
      <c r="C1313">
        <v>22.9945934687277</v>
      </c>
      <c r="D1313">
        <v>36.264033951700597</v>
      </c>
      <c r="E1313" s="68" t="s">
        <v>2930</v>
      </c>
      <c r="F1313" s="8">
        <f>INDEX(Δεδομένα!$P:$P,MATCH('2020'!E1313,Δεδομένα!$O:$O,0))</f>
        <v>150</v>
      </c>
      <c r="G1313" s="6" t="s">
        <v>41</v>
      </c>
      <c r="H1313" s="2" t="str">
        <f>INDEX(Δεδομένα!B$1:B$51,MATCH('2020'!G1313,Δεδομένα!A$1:A$51,0))</f>
        <v>ΑΤΤΙΚΗΣ</v>
      </c>
      <c r="I1313" s="8">
        <f>INDEX(Δεδομένα!E$1:E$13,MATCH('2020'!H1313,Δεδομένα!D$1:D$13,0))</f>
        <v>1</v>
      </c>
      <c r="J1313" s="1">
        <v>43886</v>
      </c>
      <c r="K1313" s="6" t="s">
        <v>2212</v>
      </c>
      <c r="L1313" s="36" t="str">
        <f t="shared" si="80"/>
        <v>25/02/2020 17:56</v>
      </c>
      <c r="M1313" s="1">
        <v>43886</v>
      </c>
      <c r="N1313" s="6" t="s">
        <v>2931</v>
      </c>
      <c r="O1313" s="36" t="str">
        <f t="shared" si="81"/>
        <v>25/02/2020 23:32</v>
      </c>
      <c r="P1313" s="46">
        <f t="shared" si="82"/>
        <v>0.23333333333721384</v>
      </c>
      <c r="Q1313" s="48">
        <v>0</v>
      </c>
      <c r="R1313" s="47">
        <f t="shared" si="83"/>
        <v>336.00000000558794</v>
      </c>
      <c r="S1313" s="6" t="s">
        <v>2932</v>
      </c>
      <c r="T1313" s="6" t="s">
        <v>2933</v>
      </c>
      <c r="U1313" s="6" t="s">
        <v>44</v>
      </c>
      <c r="V1313" s="6" t="s">
        <v>2934</v>
      </c>
      <c r="W1313" s="7">
        <v>0</v>
      </c>
      <c r="X1313" s="7">
        <v>2</v>
      </c>
      <c r="Y1313" s="7">
        <v>0</v>
      </c>
      <c r="Z1313" s="7">
        <v>0</v>
      </c>
      <c r="AA1313" s="7">
        <v>0</v>
      </c>
      <c r="AB1313" s="7">
        <v>0</v>
      </c>
      <c r="AC1313" s="7">
        <v>0</v>
      </c>
      <c r="AD1313" s="7">
        <v>0</v>
      </c>
      <c r="AE1313">
        <v>9</v>
      </c>
      <c r="AF1313">
        <v>0</v>
      </c>
      <c r="AG1313">
        <v>6</v>
      </c>
      <c r="AH1313">
        <v>0</v>
      </c>
      <c r="AI1313">
        <v>0</v>
      </c>
      <c r="AJ1313">
        <v>3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</row>
    <row r="1314" spans="1:44" x14ac:dyDescent="0.25">
      <c r="A1314">
        <v>1545016</v>
      </c>
      <c r="B1314">
        <v>729471</v>
      </c>
      <c r="C1314">
        <v>23.7896502400332</v>
      </c>
      <c r="D1314">
        <v>41.291054997761798</v>
      </c>
      <c r="E1314" s="68" t="s">
        <v>1960</v>
      </c>
      <c r="F1314" s="8">
        <f>INDEX(Δεδομένα!$P:$P,MATCH('2020'!E1314,Δεδομένα!$O:$O,0))</f>
        <v>28</v>
      </c>
      <c r="G1314" s="6" t="s">
        <v>110</v>
      </c>
      <c r="H1314" s="2" t="str">
        <f>INDEX(Δεδομένα!B$1:B$51,MATCH('2020'!G1314,Δεδομένα!A$1:A$51,0))</f>
        <v>ΑΝΑΤΟΛΙΚΗΣ ΜΑΚΕΔΟΝΙΑΣ ΚΑΙ ΘΡΑΚΗΣ</v>
      </c>
      <c r="I1314" s="8">
        <f>INDEX(Δεδομένα!E$1:E$13,MATCH('2020'!H1314,Δεδομένα!D$1:D$13,0))</f>
        <v>2</v>
      </c>
      <c r="J1314" s="1">
        <v>43886</v>
      </c>
      <c r="K1314" s="6" t="s">
        <v>2067</v>
      </c>
      <c r="L1314" s="36" t="str">
        <f t="shared" si="80"/>
        <v>25/02/2020 16:29</v>
      </c>
      <c r="M1314" s="1">
        <v>43886</v>
      </c>
      <c r="N1314" s="6" t="s">
        <v>85</v>
      </c>
      <c r="O1314" s="36" t="str">
        <f t="shared" si="81"/>
        <v>25/02/2020 17:50</v>
      </c>
      <c r="P1314" s="46">
        <f t="shared" si="82"/>
        <v>5.6250000001455192E-2</v>
      </c>
      <c r="Q1314" s="48">
        <v>0</v>
      </c>
      <c r="R1314" s="47">
        <f t="shared" si="83"/>
        <v>81.000000002095476</v>
      </c>
      <c r="S1314" s="6" t="s">
        <v>2877</v>
      </c>
      <c r="T1314" s="6" t="s">
        <v>1962</v>
      </c>
      <c r="U1314" s="6" t="s">
        <v>44</v>
      </c>
      <c r="V1314" s="6" t="s">
        <v>2925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15</v>
      </c>
      <c r="AC1314" s="7">
        <v>0</v>
      </c>
      <c r="AD1314" s="7">
        <v>0</v>
      </c>
      <c r="AE1314">
        <v>2</v>
      </c>
      <c r="AF1314">
        <v>0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</row>
    <row r="1315" spans="1:44" x14ac:dyDescent="0.25">
      <c r="A1315">
        <v>1543311</v>
      </c>
      <c r="B1315">
        <v>729405</v>
      </c>
      <c r="C1315">
        <v>26.395037239149602</v>
      </c>
      <c r="D1315">
        <v>41.354729267104297</v>
      </c>
      <c r="E1315" s="68" t="s">
        <v>856</v>
      </c>
      <c r="F1315" s="8">
        <f>INDEX(Δεδομένα!$P:$P,MATCH('2020'!E1315,Δεδομένα!$O:$O,0))</f>
        <v>37</v>
      </c>
      <c r="G1315" s="6" t="s">
        <v>148</v>
      </c>
      <c r="H1315" s="2" t="str">
        <f>INDEX(Δεδομένα!B$1:B$51,MATCH('2020'!G1315,Δεδομένα!A$1:A$51,0))</f>
        <v>ΑΝΑΤΟΛΙΚΗΣ ΜΑΚΕΔΟΝΙΑΣ ΚΑΙ ΘΡΑΚΗΣ</v>
      </c>
      <c r="I1315" s="8">
        <f>INDEX(Δεδομένα!E$1:E$13,MATCH('2020'!H1315,Δεδομένα!D$1:D$13,0))</f>
        <v>2</v>
      </c>
      <c r="J1315" s="1">
        <v>43886</v>
      </c>
      <c r="K1315" s="6" t="s">
        <v>529</v>
      </c>
      <c r="L1315" s="36" t="str">
        <f t="shared" si="80"/>
        <v>25/02/2020 13:35</v>
      </c>
      <c r="M1315" s="1">
        <v>43886</v>
      </c>
      <c r="N1315" s="6" t="s">
        <v>177</v>
      </c>
      <c r="O1315" s="36" t="str">
        <f t="shared" si="81"/>
        <v>25/02/2020 15:18</v>
      </c>
      <c r="P1315" s="46">
        <f t="shared" si="82"/>
        <v>7.1527777778101154E-2</v>
      </c>
      <c r="Q1315" s="48">
        <v>0</v>
      </c>
      <c r="R1315" s="47">
        <f t="shared" si="83"/>
        <v>103.00000000046566</v>
      </c>
      <c r="S1315" s="6" t="s">
        <v>963</v>
      </c>
      <c r="T1315" s="6" t="s">
        <v>859</v>
      </c>
      <c r="U1315" s="6" t="s">
        <v>1381</v>
      </c>
      <c r="V1315" s="6" t="s">
        <v>2908</v>
      </c>
      <c r="W1315" s="7">
        <v>0</v>
      </c>
      <c r="X1315" s="7">
        <v>0</v>
      </c>
      <c r="Y1315" s="7">
        <v>0</v>
      </c>
      <c r="Z1315" s="7">
        <v>3</v>
      </c>
      <c r="AA1315" s="7">
        <v>0</v>
      </c>
      <c r="AB1315" s="7">
        <v>0</v>
      </c>
      <c r="AC1315" s="7">
        <v>0</v>
      </c>
      <c r="AD1315" s="7">
        <v>0</v>
      </c>
      <c r="AE1315">
        <v>2</v>
      </c>
      <c r="AF1315">
        <v>0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</row>
    <row r="1316" spans="1:44" x14ac:dyDescent="0.25">
      <c r="A1316">
        <v>1543332</v>
      </c>
      <c r="B1316">
        <v>729457</v>
      </c>
      <c r="C1316">
        <v>26.113063275810799</v>
      </c>
      <c r="D1316">
        <v>40.978347363110103</v>
      </c>
      <c r="E1316" s="68" t="s">
        <v>147</v>
      </c>
      <c r="F1316" s="8">
        <f>INDEX(Δεδομένα!$P:$P,MATCH('2020'!E1316,Δεδομένα!$O:$O,0))</f>
        <v>33</v>
      </c>
      <c r="G1316" s="6" t="s">
        <v>148</v>
      </c>
      <c r="H1316" s="2" t="str">
        <f>INDEX(Δεδομένα!B$1:B$51,MATCH('2020'!G1316,Δεδομένα!A$1:A$51,0))</f>
        <v>ΑΝΑΤΟΛΙΚΗΣ ΜΑΚΕΔΟΝΙΑΣ ΚΑΙ ΘΡΑΚΗΣ</v>
      </c>
      <c r="I1316" s="8">
        <f>INDEX(Δεδομένα!E$1:E$13,MATCH('2020'!H1316,Δεδομένα!D$1:D$13,0))</f>
        <v>2</v>
      </c>
      <c r="J1316" s="1">
        <v>43886</v>
      </c>
      <c r="K1316" s="6" t="s">
        <v>153</v>
      </c>
      <c r="L1316" s="36" t="str">
        <f t="shared" si="80"/>
        <v>25/02/2020 16:15</v>
      </c>
      <c r="M1316" s="1">
        <v>43886</v>
      </c>
      <c r="N1316" s="6" t="s">
        <v>255</v>
      </c>
      <c r="O1316" s="36" t="str">
        <f t="shared" si="81"/>
        <v>25/02/2020 17:45</v>
      </c>
      <c r="P1316" s="46">
        <f t="shared" si="82"/>
        <v>6.25E-2</v>
      </c>
      <c r="Q1316" s="48">
        <v>0</v>
      </c>
      <c r="R1316" s="47">
        <f t="shared" si="83"/>
        <v>90</v>
      </c>
      <c r="S1316" s="6" t="s">
        <v>151</v>
      </c>
      <c r="T1316" s="6" t="s">
        <v>150</v>
      </c>
      <c r="U1316" s="6" t="s">
        <v>44</v>
      </c>
      <c r="V1316" s="6" t="s">
        <v>2921</v>
      </c>
      <c r="W1316" s="7">
        <v>0</v>
      </c>
      <c r="X1316" s="7">
        <v>10</v>
      </c>
      <c r="Y1316" s="7">
        <v>0</v>
      </c>
      <c r="Z1316" s="7">
        <v>0</v>
      </c>
      <c r="AA1316" s="7">
        <v>0</v>
      </c>
      <c r="AB1316" s="7">
        <v>0</v>
      </c>
      <c r="AC1316" s="7">
        <v>0</v>
      </c>
      <c r="AD1316" s="7">
        <v>0</v>
      </c>
      <c r="AE1316">
        <v>4</v>
      </c>
      <c r="AF1316">
        <v>0</v>
      </c>
      <c r="AG1316">
        <v>0</v>
      </c>
      <c r="AH1316">
        <v>0</v>
      </c>
      <c r="AI1316">
        <v>0</v>
      </c>
      <c r="AJ1316">
        <v>2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</row>
    <row r="1317" spans="1:44" x14ac:dyDescent="0.25">
      <c r="A1317">
        <v>1543318</v>
      </c>
      <c r="B1317">
        <v>729481</v>
      </c>
      <c r="C1317">
        <v>26.5313096080287</v>
      </c>
      <c r="D1317">
        <v>41.402791736318001</v>
      </c>
      <c r="E1317" s="68" t="s">
        <v>856</v>
      </c>
      <c r="F1317" s="8">
        <f>INDEX(Δεδομένα!$P:$P,MATCH('2020'!E1317,Δεδομένα!$O:$O,0))</f>
        <v>37</v>
      </c>
      <c r="G1317" s="6" t="s">
        <v>148</v>
      </c>
      <c r="H1317" s="2" t="str">
        <f>INDEX(Δεδομένα!B$1:B$51,MATCH('2020'!G1317,Δεδομένα!A$1:A$51,0))</f>
        <v>ΑΝΑΤΟΛΙΚΗΣ ΜΑΚΕΔΟΝΙΑΣ ΚΑΙ ΘΡΑΚΗΣ</v>
      </c>
      <c r="I1317" s="8">
        <f>INDEX(Δεδομένα!E$1:E$13,MATCH('2020'!H1317,Δεδομένα!D$1:D$13,0))</f>
        <v>2</v>
      </c>
      <c r="J1317" s="1">
        <v>43886</v>
      </c>
      <c r="K1317" s="6" t="s">
        <v>553</v>
      </c>
      <c r="L1317" s="36" t="str">
        <f t="shared" si="80"/>
        <v>25/02/2020 16:52</v>
      </c>
      <c r="M1317" s="1">
        <v>43886</v>
      </c>
      <c r="N1317" s="6" t="s">
        <v>2365</v>
      </c>
      <c r="O1317" s="36" t="str">
        <f t="shared" si="81"/>
        <v>25/02/2020 17:13</v>
      </c>
      <c r="P1317" s="46">
        <f t="shared" si="82"/>
        <v>1.4583333337213844E-2</v>
      </c>
      <c r="Q1317" s="48">
        <v>0</v>
      </c>
      <c r="R1317" s="47">
        <f t="shared" si="83"/>
        <v>21.000000005587935</v>
      </c>
      <c r="S1317" s="6" t="s">
        <v>963</v>
      </c>
      <c r="T1317" s="6" t="s">
        <v>859</v>
      </c>
      <c r="U1317" s="6" t="s">
        <v>2927</v>
      </c>
      <c r="V1317" s="6" t="s">
        <v>2928</v>
      </c>
      <c r="W1317" s="7">
        <v>0</v>
      </c>
      <c r="X1317" s="7">
        <v>0</v>
      </c>
      <c r="Y1317" s="7">
        <v>0</v>
      </c>
      <c r="Z1317" s="7">
        <v>1</v>
      </c>
      <c r="AA1317" s="7">
        <v>0</v>
      </c>
      <c r="AB1317" s="7">
        <v>0</v>
      </c>
      <c r="AC1317" s="7">
        <v>0</v>
      </c>
      <c r="AD1317" s="7">
        <v>0</v>
      </c>
      <c r="AE1317">
        <v>2</v>
      </c>
      <c r="AF1317">
        <v>0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</row>
    <row r="1318" spans="1:44" x14ac:dyDescent="0.25">
      <c r="A1318">
        <v>1543535</v>
      </c>
      <c r="B1318">
        <v>729500</v>
      </c>
      <c r="C1318">
        <v>26.563828366136999</v>
      </c>
      <c r="D1318">
        <v>41.512091251789897</v>
      </c>
      <c r="E1318" s="68" t="s">
        <v>1115</v>
      </c>
      <c r="F1318" s="8">
        <f>INDEX(Δεδομένα!$P:$P,MATCH('2020'!E1318,Δεδομένα!$O:$O,0))</f>
        <v>35</v>
      </c>
      <c r="G1318" s="6" t="s">
        <v>148</v>
      </c>
      <c r="H1318" s="2" t="str">
        <f>INDEX(Δεδομένα!B$1:B$51,MATCH('2020'!G1318,Δεδομένα!A$1:A$51,0))</f>
        <v>ΑΝΑΤΟΛΙΚΗΣ ΜΑΚΕΔΟΝΙΑΣ ΚΑΙ ΘΡΑΚΗΣ</v>
      </c>
      <c r="I1318" s="8">
        <f>INDEX(Δεδομένα!E$1:E$13,MATCH('2020'!H1318,Δεδομένα!D$1:D$13,0))</f>
        <v>2</v>
      </c>
      <c r="J1318" s="1">
        <v>43886</v>
      </c>
      <c r="K1318" s="6" t="s">
        <v>156</v>
      </c>
      <c r="L1318" s="36" t="str">
        <f t="shared" si="80"/>
        <v>25/02/2020 17:30</v>
      </c>
      <c r="M1318" s="1">
        <v>43886</v>
      </c>
      <c r="N1318" s="6" t="s">
        <v>1520</v>
      </c>
      <c r="O1318" s="36" t="str">
        <f t="shared" si="81"/>
        <v>25/02/2020 18:38</v>
      </c>
      <c r="P1318" s="46">
        <f t="shared" si="82"/>
        <v>4.7222222223354038E-2</v>
      </c>
      <c r="Q1318" s="48">
        <v>0</v>
      </c>
      <c r="R1318" s="47">
        <f t="shared" si="83"/>
        <v>68.000000001629815</v>
      </c>
      <c r="S1318" s="6" t="s">
        <v>1118</v>
      </c>
      <c r="T1318" s="6" t="s">
        <v>1119</v>
      </c>
      <c r="U1318" s="6" t="s">
        <v>1120</v>
      </c>
      <c r="V1318" s="6" t="s">
        <v>1121</v>
      </c>
      <c r="W1318" s="7">
        <v>0</v>
      </c>
      <c r="X1318" s="7">
        <v>0</v>
      </c>
      <c r="Y1318" s="7">
        <v>0</v>
      </c>
      <c r="Z1318" s="7">
        <v>0.5</v>
      </c>
      <c r="AA1318" s="7">
        <v>0</v>
      </c>
      <c r="AB1318" s="7">
        <v>0</v>
      </c>
      <c r="AC1318" s="7">
        <v>0</v>
      </c>
      <c r="AD1318" s="7">
        <v>0</v>
      </c>
      <c r="AE1318">
        <v>2</v>
      </c>
      <c r="AF1318">
        <v>0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</row>
    <row r="1319" spans="1:44" x14ac:dyDescent="0.25">
      <c r="A1319">
        <v>1543540</v>
      </c>
      <c r="B1319">
        <v>729535</v>
      </c>
      <c r="C1319">
        <v>26.545062329585502</v>
      </c>
      <c r="D1319">
        <v>41.4676155778062</v>
      </c>
      <c r="E1319" s="68" t="s">
        <v>1115</v>
      </c>
      <c r="F1319" s="8">
        <f>INDEX(Δεδομένα!$P:$P,MATCH('2020'!E1319,Δεδομένα!$O:$O,0))</f>
        <v>35</v>
      </c>
      <c r="G1319" s="6" t="s">
        <v>148</v>
      </c>
      <c r="H1319" s="2" t="str">
        <f>INDEX(Δεδομένα!B$1:B$51,MATCH('2020'!G1319,Δεδομένα!A$1:A$51,0))</f>
        <v>ΑΝΑΤΟΛΙΚΗΣ ΜΑΚΕΔΟΝΙΑΣ ΚΑΙ ΘΡΑΚΗΣ</v>
      </c>
      <c r="I1319" s="8">
        <f>INDEX(Δεδομένα!E$1:E$13,MATCH('2020'!H1319,Δεδομένα!D$1:D$13,0))</f>
        <v>2</v>
      </c>
      <c r="J1319" s="1">
        <v>43886</v>
      </c>
      <c r="K1319" s="6" t="s">
        <v>1976</v>
      </c>
      <c r="L1319" s="36" t="str">
        <f t="shared" si="80"/>
        <v>25/02/2020 18:43</v>
      </c>
      <c r="M1319" s="1">
        <v>43886</v>
      </c>
      <c r="N1319" s="6" t="s">
        <v>2937</v>
      </c>
      <c r="O1319" s="36" t="str">
        <f t="shared" si="81"/>
        <v>25/02/2020 19:16</v>
      </c>
      <c r="P1319" s="46">
        <f t="shared" si="82"/>
        <v>2.2916666661330964E-2</v>
      </c>
      <c r="Q1319" s="48">
        <v>0</v>
      </c>
      <c r="R1319" s="47">
        <f t="shared" si="83"/>
        <v>32.999999992316589</v>
      </c>
      <c r="S1319" s="6" t="s">
        <v>1118</v>
      </c>
      <c r="T1319" s="6" t="s">
        <v>1119</v>
      </c>
      <c r="U1319" s="6" t="s">
        <v>1896</v>
      </c>
      <c r="V1319" s="6" t="s">
        <v>2938</v>
      </c>
      <c r="W1319" s="7">
        <v>0</v>
      </c>
      <c r="X1319" s="7">
        <v>0</v>
      </c>
      <c r="Y1319" s="7">
        <v>0</v>
      </c>
      <c r="Z1319" s="7">
        <v>0.5</v>
      </c>
      <c r="AA1319" s="7">
        <v>0</v>
      </c>
      <c r="AB1319" s="7">
        <v>0</v>
      </c>
      <c r="AC1319" s="7">
        <v>0</v>
      </c>
      <c r="AD1319" s="7">
        <v>0</v>
      </c>
      <c r="AE1319">
        <v>2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</row>
    <row r="1320" spans="1:44" x14ac:dyDescent="0.25">
      <c r="A1320">
        <v>1543994</v>
      </c>
      <c r="B1320">
        <v>729599</v>
      </c>
      <c r="C1320">
        <v>21.438556790078099</v>
      </c>
      <c r="D1320">
        <v>38.056405014013997</v>
      </c>
      <c r="E1320" s="68" t="s">
        <v>900</v>
      </c>
      <c r="F1320" s="8">
        <f>INDEX(Δεδομένα!$P:$P,MATCH('2020'!E1320,Δεδομένα!$O:$O,0))</f>
        <v>136</v>
      </c>
      <c r="G1320" s="6" t="s">
        <v>357</v>
      </c>
      <c r="H1320" s="2" t="str">
        <f>INDEX(Δεδομένα!B$1:B$51,MATCH('2020'!G1320,Δεδομένα!A$1:A$51,0))</f>
        <v>ΔΥΤΙΚΗΣ ΕΛΛΑΔΟΣ</v>
      </c>
      <c r="I1320" s="8">
        <f>INDEX(Δεδομένα!E$1:E$13,MATCH('2020'!H1320,Δεδομένα!D$1:D$13,0))</f>
        <v>7</v>
      </c>
      <c r="J1320" s="1">
        <v>43886</v>
      </c>
      <c r="K1320" s="6" t="s">
        <v>491</v>
      </c>
      <c r="L1320" s="36" t="str">
        <f t="shared" si="80"/>
        <v>25/02/2020 22:05</v>
      </c>
      <c r="M1320" s="1">
        <v>43886</v>
      </c>
      <c r="N1320" s="6" t="s">
        <v>634</v>
      </c>
      <c r="O1320" s="36" t="str">
        <f t="shared" si="81"/>
        <v>25/02/2020 23:00</v>
      </c>
      <c r="P1320" s="46">
        <f t="shared" si="82"/>
        <v>3.8194444445252884E-2</v>
      </c>
      <c r="Q1320" s="48">
        <v>0</v>
      </c>
      <c r="R1320" s="47">
        <f t="shared" si="83"/>
        <v>55.000000001164153</v>
      </c>
      <c r="S1320" s="6" t="s">
        <v>44</v>
      </c>
      <c r="T1320" s="6" t="s">
        <v>73</v>
      </c>
      <c r="U1320" s="6" t="s">
        <v>44</v>
      </c>
      <c r="V1320" s="6" t="s">
        <v>2946</v>
      </c>
      <c r="W1320" s="7">
        <v>0</v>
      </c>
      <c r="X1320" s="7">
        <v>0</v>
      </c>
      <c r="Y1320" s="7">
        <v>0</v>
      </c>
      <c r="Z1320" s="7">
        <v>0</v>
      </c>
      <c r="AA1320" s="7">
        <v>0</v>
      </c>
      <c r="AB1320" s="7">
        <v>1</v>
      </c>
      <c r="AC1320" s="7">
        <v>0</v>
      </c>
      <c r="AD1320" s="7">
        <v>0</v>
      </c>
      <c r="AE1320">
        <v>2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</row>
    <row r="1321" spans="1:44" x14ac:dyDescent="0.25">
      <c r="A1321">
        <v>1543320</v>
      </c>
      <c r="B1321">
        <v>729545</v>
      </c>
      <c r="C1321">
        <v>22.116073608398398</v>
      </c>
      <c r="D1321">
        <v>40.703781127929702</v>
      </c>
      <c r="E1321" s="68" t="s">
        <v>237</v>
      </c>
      <c r="F1321" s="8">
        <f>INDEX(Δεδομένα!$P:$P,MATCH('2020'!E1321,Δεδομένα!$O:$O,0))</f>
        <v>65</v>
      </c>
      <c r="G1321" s="6" t="s">
        <v>238</v>
      </c>
      <c r="H1321" s="2" t="str">
        <f>INDEX(Δεδομένα!B$1:B$51,MATCH('2020'!G1321,Δεδομένα!A$1:A$51,0))</f>
        <v>ΚΕΝΤΡΙΚΗΣ ΜΑΚΕΔΟΝΙΑΣ</v>
      </c>
      <c r="I1321" s="8">
        <f>INDEX(Δεδομένα!E$1:E$13,MATCH('2020'!H1321,Δεδομένα!D$1:D$13,0))</f>
        <v>3</v>
      </c>
      <c r="J1321" s="1">
        <v>43886</v>
      </c>
      <c r="K1321" s="6" t="s">
        <v>1761</v>
      </c>
      <c r="L1321" s="36" t="str">
        <f t="shared" si="80"/>
        <v>25/02/2020 19:11</v>
      </c>
      <c r="M1321" s="1">
        <v>43886</v>
      </c>
      <c r="N1321" s="6" t="s">
        <v>1399</v>
      </c>
      <c r="O1321" s="36" t="str">
        <f t="shared" si="81"/>
        <v>25/02/2020 19:40</v>
      </c>
      <c r="P1321" s="46">
        <f t="shared" si="82"/>
        <v>2.0138888889050577E-2</v>
      </c>
      <c r="Q1321" s="48">
        <v>0</v>
      </c>
      <c r="R1321" s="47">
        <f t="shared" si="83"/>
        <v>29.000000000232831</v>
      </c>
      <c r="S1321" s="6" t="s">
        <v>241</v>
      </c>
      <c r="T1321" s="6" t="s">
        <v>242</v>
      </c>
      <c r="U1321" s="6" t="s">
        <v>2941</v>
      </c>
      <c r="V1321" s="6" t="s">
        <v>2942</v>
      </c>
      <c r="W1321" s="7">
        <v>0</v>
      </c>
      <c r="X1321" s="7">
        <v>0</v>
      </c>
      <c r="Y1321" s="7">
        <v>0</v>
      </c>
      <c r="Z1321" s="7">
        <v>0.2</v>
      </c>
      <c r="AA1321" s="7">
        <v>0</v>
      </c>
      <c r="AB1321" s="7">
        <v>0</v>
      </c>
      <c r="AC1321" s="7">
        <v>0.1</v>
      </c>
      <c r="AD1321" s="7">
        <v>0</v>
      </c>
      <c r="AE1321">
        <v>3</v>
      </c>
      <c r="AF1321">
        <v>0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</row>
    <row r="1322" spans="1:44" x14ac:dyDescent="0.25">
      <c r="A1322">
        <v>1543281</v>
      </c>
      <c r="B1322">
        <v>729479</v>
      </c>
      <c r="C1322">
        <v>22.6305227683482</v>
      </c>
      <c r="D1322">
        <v>40.776197538795202</v>
      </c>
      <c r="E1322" s="68" t="s">
        <v>1668</v>
      </c>
      <c r="F1322" s="8">
        <f>INDEX(Δεδομένα!$P:$P,MATCH('2020'!E1322,Δεδομένα!$O:$O,0))</f>
        <v>257</v>
      </c>
      <c r="G1322" s="6" t="s">
        <v>170</v>
      </c>
      <c r="H1322" s="2" t="str">
        <f>INDEX(Δεδομένα!B$1:B$51,MATCH('2020'!G1322,Δεδομένα!A$1:A$51,0))</f>
        <v>ΚΕΝΤΡΙΚΗΣ ΜΑΚΕΔΟΝΙΑΣ</v>
      </c>
      <c r="I1322" s="8">
        <f>INDEX(Δεδομένα!E$1:E$13,MATCH('2020'!H1322,Δεδομένα!D$1:D$13,0))</f>
        <v>3</v>
      </c>
      <c r="J1322" s="1">
        <v>43886</v>
      </c>
      <c r="K1322" s="6" t="s">
        <v>239</v>
      </c>
      <c r="L1322" s="36" t="str">
        <f t="shared" si="80"/>
        <v>25/02/2020 16:49</v>
      </c>
      <c r="M1322" s="1">
        <v>43886</v>
      </c>
      <c r="N1322" s="6" t="s">
        <v>252</v>
      </c>
      <c r="O1322" s="36" t="str">
        <f t="shared" si="81"/>
        <v>25/02/2020 17:25</v>
      </c>
      <c r="P1322" s="46">
        <f t="shared" si="82"/>
        <v>2.5000000001455192E-2</v>
      </c>
      <c r="Q1322" s="48">
        <v>0</v>
      </c>
      <c r="R1322" s="47">
        <f t="shared" si="83"/>
        <v>36.000000002095476</v>
      </c>
      <c r="S1322" s="6" t="s">
        <v>170</v>
      </c>
      <c r="T1322" s="6" t="s">
        <v>187</v>
      </c>
      <c r="U1322" s="6" t="s">
        <v>2089</v>
      </c>
      <c r="V1322" s="6" t="s">
        <v>2090</v>
      </c>
      <c r="W1322" s="7">
        <v>0</v>
      </c>
      <c r="X1322" s="7">
        <v>0</v>
      </c>
      <c r="Y1322" s="7">
        <v>0</v>
      </c>
      <c r="Z1322" s="7">
        <v>0</v>
      </c>
      <c r="AA1322" s="7">
        <v>0.3</v>
      </c>
      <c r="AB1322" s="7">
        <v>0</v>
      </c>
      <c r="AC1322" s="7">
        <v>0</v>
      </c>
      <c r="AD1322" s="7">
        <v>0</v>
      </c>
      <c r="AE1322">
        <v>2</v>
      </c>
      <c r="AF1322">
        <v>0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</row>
    <row r="1323" spans="1:44" x14ac:dyDescent="0.25">
      <c r="A1323">
        <v>1543276</v>
      </c>
      <c r="B1323">
        <v>729521</v>
      </c>
      <c r="C1323">
        <v>24.7139279809215</v>
      </c>
      <c r="D1323">
        <v>40.950802340254803</v>
      </c>
      <c r="E1323" s="68" t="s">
        <v>919</v>
      </c>
      <c r="F1323" s="8">
        <f>INDEX(Δεδομένα!$P:$P,MATCH('2020'!E1323,Δεδομένα!$O:$O,0))</f>
        <v>26</v>
      </c>
      <c r="G1323" s="6" t="s">
        <v>77</v>
      </c>
      <c r="H1323" s="2" t="str">
        <f>INDEX(Δεδομένα!B$1:B$51,MATCH('2020'!G1323,Δεδομένα!A$1:A$51,0))</f>
        <v>ΑΝΑΤΟΛΙΚΗΣ ΜΑΚΕΔΟΝΙΑΣ ΚΑΙ ΘΡΑΚΗΣ</v>
      </c>
      <c r="I1323" s="8">
        <f>INDEX(Δεδομένα!E$1:E$13,MATCH('2020'!H1323,Δεδομένα!D$1:D$13,0))</f>
        <v>2</v>
      </c>
      <c r="J1323" s="1">
        <v>43886</v>
      </c>
      <c r="K1323" s="6" t="s">
        <v>310</v>
      </c>
      <c r="L1323" s="36" t="str">
        <f t="shared" si="80"/>
        <v>25/02/2020 18:15</v>
      </c>
      <c r="M1323" s="1">
        <v>43886</v>
      </c>
      <c r="N1323" s="6" t="s">
        <v>224</v>
      </c>
      <c r="O1323" s="36" t="str">
        <f t="shared" si="81"/>
        <v>25/02/2020 18:53</v>
      </c>
      <c r="P1323" s="46">
        <f t="shared" si="82"/>
        <v>2.6388888894871343E-2</v>
      </c>
      <c r="Q1323" s="48">
        <v>0</v>
      </c>
      <c r="R1323" s="47">
        <f t="shared" si="83"/>
        <v>38.000000008614734</v>
      </c>
      <c r="S1323" s="6" t="s">
        <v>44</v>
      </c>
      <c r="T1323" s="6" t="s">
        <v>921</v>
      </c>
      <c r="U1323" s="6" t="s">
        <v>44</v>
      </c>
      <c r="V1323" s="6" t="s">
        <v>2255</v>
      </c>
      <c r="W1323" s="7">
        <v>0</v>
      </c>
      <c r="X1323" s="7">
        <v>0</v>
      </c>
      <c r="Y1323" s="7">
        <v>0</v>
      </c>
      <c r="Z1323" s="7">
        <v>0</v>
      </c>
      <c r="AA1323" s="7">
        <v>0.5</v>
      </c>
      <c r="AB1323" s="7">
        <v>0</v>
      </c>
      <c r="AC1323" s="7">
        <v>0</v>
      </c>
      <c r="AD1323" s="7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</row>
    <row r="1324" spans="1:44" x14ac:dyDescent="0.25">
      <c r="A1324">
        <v>1543278</v>
      </c>
      <c r="B1324">
        <v>729534</v>
      </c>
      <c r="C1324">
        <v>24.687703858955501</v>
      </c>
      <c r="D1324">
        <v>40.996139056241297</v>
      </c>
      <c r="E1324" s="68" t="s">
        <v>919</v>
      </c>
      <c r="F1324" s="8">
        <f>INDEX(Δεδομένα!$P:$P,MATCH('2020'!E1324,Δεδομένα!$O:$O,0))</f>
        <v>26</v>
      </c>
      <c r="G1324" s="6" t="s">
        <v>77</v>
      </c>
      <c r="H1324" s="2" t="str">
        <f>INDEX(Δεδομένα!B$1:B$51,MATCH('2020'!G1324,Δεδομένα!A$1:A$51,0))</f>
        <v>ΑΝΑΤΟΛΙΚΗΣ ΜΑΚΕΔΟΝΙΑΣ ΚΑΙ ΘΡΑΚΗΣ</v>
      </c>
      <c r="I1324" s="8">
        <f>INDEX(Δεδομένα!E$1:E$13,MATCH('2020'!H1324,Δεδομένα!D$1:D$13,0))</f>
        <v>2</v>
      </c>
      <c r="J1324" s="1">
        <v>43886</v>
      </c>
      <c r="K1324" s="6" t="s">
        <v>1650</v>
      </c>
      <c r="L1324" s="36" t="str">
        <f t="shared" si="80"/>
        <v>25/02/2020 18:42</v>
      </c>
      <c r="M1324" s="1">
        <v>43886</v>
      </c>
      <c r="N1324" s="6" t="s">
        <v>234</v>
      </c>
      <c r="O1324" s="36" t="str">
        <f t="shared" si="81"/>
        <v>25/02/2020 19:05</v>
      </c>
      <c r="P1324" s="46">
        <f t="shared" si="82"/>
        <v>1.5972222223354038E-2</v>
      </c>
      <c r="Q1324" s="48">
        <v>0</v>
      </c>
      <c r="R1324" s="47">
        <f t="shared" si="83"/>
        <v>23.000000001629815</v>
      </c>
      <c r="S1324" s="6" t="s">
        <v>44</v>
      </c>
      <c r="T1324" s="6" t="s">
        <v>921</v>
      </c>
      <c r="U1324" s="6" t="s">
        <v>44</v>
      </c>
      <c r="V1324" s="6" t="s">
        <v>922</v>
      </c>
      <c r="W1324" s="7">
        <v>0</v>
      </c>
      <c r="X1324" s="7">
        <v>0</v>
      </c>
      <c r="Y1324" s="7">
        <v>0</v>
      </c>
      <c r="Z1324" s="7">
        <v>0.2</v>
      </c>
      <c r="AA1324" s="7">
        <v>0</v>
      </c>
      <c r="AB1324" s="7">
        <v>0</v>
      </c>
      <c r="AC1324" s="7">
        <v>0</v>
      </c>
      <c r="AD1324" s="7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</row>
    <row r="1325" spans="1:44" x14ac:dyDescent="0.25">
      <c r="A1325">
        <v>1545279</v>
      </c>
      <c r="B1325">
        <v>729555</v>
      </c>
      <c r="C1325">
        <v>23.941981545347101</v>
      </c>
      <c r="D1325">
        <v>40.781884395206397</v>
      </c>
      <c r="E1325" s="68" t="s">
        <v>76</v>
      </c>
      <c r="F1325" s="8">
        <f>INDEX(Δεδομένα!$P:$P,MATCH('2020'!E1325,Δεδομένα!$O:$O,0))</f>
        <v>25</v>
      </c>
      <c r="G1325" s="6" t="s">
        <v>77</v>
      </c>
      <c r="H1325" s="2" t="str">
        <f>INDEX(Δεδομένα!B$1:B$51,MATCH('2020'!G1325,Δεδομένα!A$1:A$51,0))</f>
        <v>ΑΝΑΤΟΛΙΚΗΣ ΜΑΚΕΔΟΝΙΑΣ ΚΑΙ ΘΡΑΚΗΣ</v>
      </c>
      <c r="I1325" s="8">
        <f>INDEX(Δεδομένα!E$1:E$13,MATCH('2020'!H1325,Δεδομένα!D$1:D$13,0))</f>
        <v>2</v>
      </c>
      <c r="J1325" s="1">
        <v>43886</v>
      </c>
      <c r="K1325" s="6" t="s">
        <v>513</v>
      </c>
      <c r="L1325" s="36" t="str">
        <f t="shared" si="80"/>
        <v>25/02/2020 19:25</v>
      </c>
      <c r="M1325" s="1">
        <v>43886</v>
      </c>
      <c r="N1325" s="6" t="s">
        <v>2944</v>
      </c>
      <c r="O1325" s="36" t="str">
        <f t="shared" si="81"/>
        <v>25/02/2020 20:54</v>
      </c>
      <c r="P1325" s="46">
        <f t="shared" si="82"/>
        <v>6.1805555553291924E-2</v>
      </c>
      <c r="Q1325" s="48">
        <v>0</v>
      </c>
      <c r="R1325" s="47">
        <f t="shared" si="83"/>
        <v>88.999999996740371</v>
      </c>
      <c r="S1325" s="6" t="s">
        <v>77</v>
      </c>
      <c r="T1325" s="6" t="s">
        <v>80</v>
      </c>
      <c r="U1325" s="6" t="s">
        <v>81</v>
      </c>
      <c r="V1325" s="6" t="s">
        <v>81</v>
      </c>
      <c r="W1325" s="7">
        <v>0</v>
      </c>
      <c r="X1325" s="7">
        <v>0</v>
      </c>
      <c r="Y1325" s="7">
        <v>0</v>
      </c>
      <c r="Z1325" s="7">
        <v>0</v>
      </c>
      <c r="AA1325" s="7">
        <v>0</v>
      </c>
      <c r="AB1325" s="7">
        <v>0</v>
      </c>
      <c r="AC1325" s="7">
        <v>0.03</v>
      </c>
      <c r="AD1325" s="7">
        <v>0</v>
      </c>
      <c r="AE1325">
        <v>1</v>
      </c>
      <c r="AF1325">
        <v>0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</row>
    <row r="1326" spans="1:44" x14ac:dyDescent="0.25">
      <c r="A1326">
        <v>1543397</v>
      </c>
      <c r="B1326">
        <v>729373</v>
      </c>
      <c r="C1326">
        <v>21.6788895312581</v>
      </c>
      <c r="D1326">
        <v>39.338114439866303</v>
      </c>
      <c r="E1326" s="68" t="s">
        <v>1279</v>
      </c>
      <c r="F1326" s="8">
        <f>INDEX(Δεδομένα!$P:$P,MATCH('2020'!E1326,Δεδομένα!$O:$O,0))</f>
        <v>117</v>
      </c>
      <c r="G1326" s="6" t="s">
        <v>294</v>
      </c>
      <c r="H1326" s="2" t="str">
        <f>INDEX(Δεδομένα!B$1:B$51,MATCH('2020'!G1326,Δεδομένα!A$1:A$51,0))</f>
        <v>ΘΕΣΣΑΛΙΑΣ</v>
      </c>
      <c r="I1326" s="8">
        <f>INDEX(Δεδομένα!E$1:E$13,MATCH('2020'!H1326,Δεδομένα!D$1:D$13,0))</f>
        <v>6</v>
      </c>
      <c r="J1326" s="1">
        <v>43886</v>
      </c>
      <c r="K1326" s="6" t="s">
        <v>2185</v>
      </c>
      <c r="L1326" s="36" t="str">
        <f t="shared" si="80"/>
        <v>25/02/2020 12:36</v>
      </c>
      <c r="M1326" s="1">
        <v>43886</v>
      </c>
      <c r="N1326" s="6" t="s">
        <v>768</v>
      </c>
      <c r="O1326" s="36" t="str">
        <f t="shared" si="81"/>
        <v>25/02/2020 14:15</v>
      </c>
      <c r="P1326" s="46">
        <f t="shared" si="82"/>
        <v>6.8749999998544808E-2</v>
      </c>
      <c r="Q1326" s="48">
        <v>0</v>
      </c>
      <c r="R1326" s="47">
        <f t="shared" si="83"/>
        <v>98.999999997904524</v>
      </c>
      <c r="S1326" s="6" t="s">
        <v>1282</v>
      </c>
      <c r="T1326" s="6" t="s">
        <v>1040</v>
      </c>
      <c r="U1326" s="6" t="s">
        <v>2901</v>
      </c>
      <c r="V1326" s="6" t="s">
        <v>2902</v>
      </c>
      <c r="W1326" s="7">
        <v>0</v>
      </c>
      <c r="X1326" s="7">
        <v>0</v>
      </c>
      <c r="Y1326" s="7">
        <v>0</v>
      </c>
      <c r="Z1326" s="7">
        <v>0.8</v>
      </c>
      <c r="AA1326" s="7">
        <v>0</v>
      </c>
      <c r="AB1326" s="7">
        <v>0</v>
      </c>
      <c r="AC1326" s="7">
        <v>0</v>
      </c>
      <c r="AD1326" s="7">
        <v>0</v>
      </c>
      <c r="AE1326">
        <v>2</v>
      </c>
      <c r="AF1326">
        <v>0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</row>
    <row r="1327" spans="1:44" x14ac:dyDescent="0.25">
      <c r="A1327">
        <v>1543398</v>
      </c>
      <c r="B1327">
        <v>729498</v>
      </c>
      <c r="C1327">
        <v>21.722215641590399</v>
      </c>
      <c r="D1327">
        <v>39.4573844445395</v>
      </c>
      <c r="E1327" s="68" t="s">
        <v>1279</v>
      </c>
      <c r="F1327" s="8">
        <f>INDEX(Δεδομένα!$P:$P,MATCH('2020'!E1327,Δεδομένα!$O:$O,0))</f>
        <v>117</v>
      </c>
      <c r="G1327" s="6" t="s">
        <v>294</v>
      </c>
      <c r="H1327" s="2" t="str">
        <f>INDEX(Δεδομένα!B$1:B$51,MATCH('2020'!G1327,Δεδομένα!A$1:A$51,0))</f>
        <v>ΘΕΣΣΑΛΙΑΣ</v>
      </c>
      <c r="I1327" s="8">
        <f>INDEX(Δεδομένα!E$1:E$13,MATCH('2020'!H1327,Δεδομένα!D$1:D$13,0))</f>
        <v>6</v>
      </c>
      <c r="J1327" s="1">
        <v>43886</v>
      </c>
      <c r="K1327" s="6" t="s">
        <v>586</v>
      </c>
      <c r="L1327" s="36" t="str">
        <f t="shared" si="80"/>
        <v>25/02/2020 16:05</v>
      </c>
      <c r="M1327" s="1">
        <v>43886</v>
      </c>
      <c r="N1327" s="6" t="s">
        <v>43</v>
      </c>
      <c r="O1327" s="36" t="str">
        <f t="shared" si="81"/>
        <v>25/02/2020 17:35</v>
      </c>
      <c r="P1327" s="46">
        <f t="shared" si="82"/>
        <v>6.25E-2</v>
      </c>
      <c r="Q1327" s="48">
        <v>0</v>
      </c>
      <c r="R1327" s="47">
        <f t="shared" si="83"/>
        <v>90</v>
      </c>
      <c r="S1327" s="6" t="s">
        <v>1282</v>
      </c>
      <c r="T1327" s="6" t="s">
        <v>1283</v>
      </c>
      <c r="U1327" s="6" t="s">
        <v>1284</v>
      </c>
      <c r="V1327" s="6" t="s">
        <v>2563</v>
      </c>
      <c r="W1327" s="7">
        <v>0</v>
      </c>
      <c r="X1327" s="7">
        <v>0</v>
      </c>
      <c r="Y1327" s="7">
        <v>0</v>
      </c>
      <c r="Z1327" s="7">
        <v>1</v>
      </c>
      <c r="AA1327" s="7">
        <v>0</v>
      </c>
      <c r="AB1327" s="7">
        <v>0</v>
      </c>
      <c r="AC1327" s="7">
        <v>0</v>
      </c>
      <c r="AD1327" s="7">
        <v>0</v>
      </c>
      <c r="AE1327">
        <v>2</v>
      </c>
      <c r="AF1327">
        <v>0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</row>
    <row r="1328" spans="1:44" x14ac:dyDescent="0.25">
      <c r="A1328">
        <v>1543360</v>
      </c>
      <c r="B1328">
        <v>729439</v>
      </c>
      <c r="C1328">
        <v>21.383128781787999</v>
      </c>
      <c r="D1328">
        <v>40.523268620189498</v>
      </c>
      <c r="E1328" s="68" t="s">
        <v>1259</v>
      </c>
      <c r="F1328" s="8">
        <f>INDEX(Δεδομένα!$P:$P,MATCH('2020'!E1328,Δεδομένα!$O:$O,0))</f>
        <v>75</v>
      </c>
      <c r="G1328" s="6" t="s">
        <v>1063</v>
      </c>
      <c r="H1328" s="2" t="str">
        <f>INDEX(Δεδομένα!B$1:B$51,MATCH('2020'!G1328,Δεδομένα!A$1:A$51,0))</f>
        <v>ΔΥΤΙΚΗΣ ΜΑΚΕΔΟΝΙΑΣ</v>
      </c>
      <c r="I1328" s="8">
        <f>INDEX(Δεδομένα!E$1:E$13,MATCH('2020'!H1328,Δεδομένα!D$1:D$13,0))</f>
        <v>4</v>
      </c>
      <c r="J1328" s="1">
        <v>43886</v>
      </c>
      <c r="K1328" s="6" t="s">
        <v>1557</v>
      </c>
      <c r="L1328" s="36" t="str">
        <f t="shared" si="80"/>
        <v>25/02/2020 15:02</v>
      </c>
      <c r="M1328" s="1">
        <v>43886</v>
      </c>
      <c r="N1328" s="6" t="s">
        <v>230</v>
      </c>
      <c r="O1328" s="36" t="str">
        <f t="shared" si="81"/>
        <v>25/02/2020 16:25</v>
      </c>
      <c r="P1328" s="46">
        <f t="shared" si="82"/>
        <v>5.7638888894871343E-2</v>
      </c>
      <c r="Q1328" s="48">
        <v>0</v>
      </c>
      <c r="R1328" s="47">
        <f t="shared" si="83"/>
        <v>83.000000008614734</v>
      </c>
      <c r="S1328" s="6" t="s">
        <v>1260</v>
      </c>
      <c r="T1328" s="6" t="s">
        <v>1261</v>
      </c>
      <c r="U1328" s="6" t="s">
        <v>2918</v>
      </c>
      <c r="V1328" s="6" t="s">
        <v>2919</v>
      </c>
      <c r="W1328" s="7">
        <v>0</v>
      </c>
      <c r="X1328" s="7">
        <v>0</v>
      </c>
      <c r="Y1328" s="7">
        <v>0</v>
      </c>
      <c r="Z1328" s="7">
        <v>3</v>
      </c>
      <c r="AA1328" s="7">
        <v>0</v>
      </c>
      <c r="AB1328" s="7">
        <v>0</v>
      </c>
      <c r="AC1328" s="7">
        <v>0</v>
      </c>
      <c r="AD1328" s="7">
        <v>0</v>
      </c>
      <c r="AE1328">
        <v>3</v>
      </c>
      <c r="AF1328">
        <v>0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</row>
    <row r="1329" spans="1:44" x14ac:dyDescent="0.25">
      <c r="A1329">
        <v>1543365</v>
      </c>
      <c r="B1329">
        <v>729461</v>
      </c>
      <c r="C1329">
        <v>21.145083907131799</v>
      </c>
      <c r="D1329">
        <v>40.543178018580399</v>
      </c>
      <c r="E1329" s="68" t="s">
        <v>1259</v>
      </c>
      <c r="F1329" s="8">
        <f>INDEX(Δεδομένα!$P:$P,MATCH('2020'!E1329,Δεδομένα!$O:$O,0))</f>
        <v>75</v>
      </c>
      <c r="G1329" s="6" t="s">
        <v>1063</v>
      </c>
      <c r="H1329" s="2" t="str">
        <f>INDEX(Δεδομένα!B$1:B$51,MATCH('2020'!G1329,Δεδομένα!A$1:A$51,0))</f>
        <v>ΔΥΤΙΚΗΣ ΜΑΚΕΔΟΝΙΑΣ</v>
      </c>
      <c r="I1329" s="8">
        <f>INDEX(Δεδομένα!E$1:E$13,MATCH('2020'!H1329,Δεδομένα!D$1:D$13,0))</f>
        <v>4</v>
      </c>
      <c r="J1329" s="1">
        <v>43886</v>
      </c>
      <c r="K1329" s="6" t="s">
        <v>796</v>
      </c>
      <c r="L1329" s="36" t="str">
        <f t="shared" si="80"/>
        <v>25/02/2020 16:10</v>
      </c>
      <c r="M1329" s="1">
        <v>43886</v>
      </c>
      <c r="N1329" s="6" t="s">
        <v>156</v>
      </c>
      <c r="O1329" s="36" t="str">
        <f t="shared" si="81"/>
        <v>25/02/2020 17:30</v>
      </c>
      <c r="P1329" s="46">
        <f t="shared" si="82"/>
        <v>5.5555555554747116E-2</v>
      </c>
      <c r="Q1329" s="48">
        <v>0</v>
      </c>
      <c r="R1329" s="47">
        <f t="shared" si="83"/>
        <v>79.999999998835847</v>
      </c>
      <c r="S1329" s="6" t="s">
        <v>1260</v>
      </c>
      <c r="T1329" s="6" t="s">
        <v>1261</v>
      </c>
      <c r="U1329" s="6" t="s">
        <v>2277</v>
      </c>
      <c r="V1329" s="6" t="s">
        <v>2767</v>
      </c>
      <c r="W1329" s="7">
        <v>0</v>
      </c>
      <c r="X1329" s="7">
        <v>0</v>
      </c>
      <c r="Y1329" s="7">
        <v>0</v>
      </c>
      <c r="Z1329" s="7">
        <v>3</v>
      </c>
      <c r="AA1329" s="7">
        <v>0</v>
      </c>
      <c r="AB1329" s="7">
        <v>0</v>
      </c>
      <c r="AC1329" s="7">
        <v>0</v>
      </c>
      <c r="AD1329" s="7">
        <v>0</v>
      </c>
      <c r="AE1329">
        <v>2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</row>
    <row r="1330" spans="1:44" x14ac:dyDescent="0.25">
      <c r="A1330">
        <v>1543372</v>
      </c>
      <c r="B1330">
        <v>729572</v>
      </c>
      <c r="C1330">
        <v>21.0908374533611</v>
      </c>
      <c r="D1330">
        <v>40.5161789148369</v>
      </c>
      <c r="E1330" s="68" t="s">
        <v>1259</v>
      </c>
      <c r="F1330" s="8">
        <f>INDEX(Δεδομένα!$P:$P,MATCH('2020'!E1330,Δεδομένα!$O:$O,0))</f>
        <v>75</v>
      </c>
      <c r="G1330" s="6" t="s">
        <v>1063</v>
      </c>
      <c r="H1330" s="2" t="str">
        <f>INDEX(Δεδομένα!B$1:B$51,MATCH('2020'!G1330,Δεδομένα!A$1:A$51,0))</f>
        <v>ΔΥΤΙΚΗΣ ΜΑΚΕΔΟΝΙΑΣ</v>
      </c>
      <c r="I1330" s="8">
        <f>INDEX(Δεδομένα!E$1:E$13,MATCH('2020'!H1330,Δεδομένα!D$1:D$13,0))</f>
        <v>4</v>
      </c>
      <c r="J1330" s="1">
        <v>43886</v>
      </c>
      <c r="K1330" s="6" t="s">
        <v>700</v>
      </c>
      <c r="L1330" s="36" t="str">
        <f t="shared" si="80"/>
        <v>25/02/2020 19:45</v>
      </c>
      <c r="M1330" s="1">
        <v>43886</v>
      </c>
      <c r="N1330" s="6" t="s">
        <v>392</v>
      </c>
      <c r="O1330" s="36" t="str">
        <f t="shared" si="81"/>
        <v>25/02/2020 21:00</v>
      </c>
      <c r="P1330" s="46">
        <f t="shared" si="82"/>
        <v>5.2083333335758653E-2</v>
      </c>
      <c r="Q1330" s="48">
        <v>0</v>
      </c>
      <c r="R1330" s="47">
        <f t="shared" si="83"/>
        <v>75.00000000349246</v>
      </c>
      <c r="S1330" s="6" t="s">
        <v>1260</v>
      </c>
      <c r="T1330" s="6" t="s">
        <v>1261</v>
      </c>
      <c r="U1330" s="6" t="s">
        <v>73</v>
      </c>
      <c r="V1330" s="6" t="s">
        <v>2945</v>
      </c>
      <c r="W1330" s="7">
        <v>0</v>
      </c>
      <c r="X1330" s="7">
        <v>0</v>
      </c>
      <c r="Y1330" s="7">
        <v>0</v>
      </c>
      <c r="Z1330" s="7">
        <v>0.05</v>
      </c>
      <c r="AA1330" s="7">
        <v>0</v>
      </c>
      <c r="AB1330" s="7">
        <v>0</v>
      </c>
      <c r="AC1330" s="7">
        <v>0</v>
      </c>
      <c r="AD1330" s="7">
        <v>0</v>
      </c>
      <c r="AE1330">
        <v>5</v>
      </c>
      <c r="AF1330">
        <v>0</v>
      </c>
      <c r="AG1330">
        <v>0</v>
      </c>
      <c r="AH1330">
        <v>0</v>
      </c>
      <c r="AI1330">
        <v>0</v>
      </c>
      <c r="AJ1330">
        <v>2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</row>
    <row r="1331" spans="1:44" x14ac:dyDescent="0.25">
      <c r="A1331">
        <v>1543274</v>
      </c>
      <c r="B1331">
        <v>729384</v>
      </c>
      <c r="C1331">
        <v>22.805323747790698</v>
      </c>
      <c r="D1331">
        <v>40.826909349611299</v>
      </c>
      <c r="E1331" s="68" t="s">
        <v>1084</v>
      </c>
      <c r="F1331" s="8">
        <f>INDEX(Δεδομένα!$P:$P,MATCH('2020'!E1331,Δεδομένα!$O:$O,0))</f>
        <v>57</v>
      </c>
      <c r="G1331" s="6" t="s">
        <v>223</v>
      </c>
      <c r="H1331" s="2" t="str">
        <f>INDEX(Δεδομένα!B$1:B$51,MATCH('2020'!G1331,Δεδομένα!A$1:A$51,0))</f>
        <v>ΚΕΝΤΡΙΚΗΣ ΜΑΚΕΔΟΝΙΑΣ</v>
      </c>
      <c r="I1331" s="8">
        <f>INDEX(Δεδομένα!E$1:E$13,MATCH('2020'!H1331,Δεδομένα!D$1:D$13,0))</f>
        <v>3</v>
      </c>
      <c r="J1331" s="1">
        <v>43886</v>
      </c>
      <c r="K1331" s="6" t="s">
        <v>171</v>
      </c>
      <c r="L1331" s="36" t="str">
        <f t="shared" si="80"/>
        <v>25/02/2020 13:00</v>
      </c>
      <c r="M1331" s="1">
        <v>43886</v>
      </c>
      <c r="N1331" s="6" t="s">
        <v>104</v>
      </c>
      <c r="O1331" s="36" t="str">
        <f t="shared" si="81"/>
        <v>25/02/2020 15:30</v>
      </c>
      <c r="P1331" s="46">
        <f t="shared" si="82"/>
        <v>0.10416666667151731</v>
      </c>
      <c r="Q1331" s="48">
        <v>0</v>
      </c>
      <c r="R1331" s="47">
        <f t="shared" si="83"/>
        <v>150.00000000698492</v>
      </c>
      <c r="S1331" s="6" t="s">
        <v>44</v>
      </c>
      <c r="T1331" s="6" t="s">
        <v>1145</v>
      </c>
      <c r="U1331" s="6" t="s">
        <v>44</v>
      </c>
      <c r="V1331" s="6" t="s">
        <v>2904</v>
      </c>
      <c r="W1331" s="7">
        <v>0</v>
      </c>
      <c r="X1331" s="7">
        <v>0</v>
      </c>
      <c r="Y1331" s="7">
        <v>0</v>
      </c>
      <c r="Z1331" s="7">
        <v>0</v>
      </c>
      <c r="AA1331" s="7">
        <v>7</v>
      </c>
      <c r="AB1331" s="7">
        <v>0</v>
      </c>
      <c r="AC1331" s="7">
        <v>0</v>
      </c>
      <c r="AD1331" s="7">
        <v>0</v>
      </c>
      <c r="AE1331">
        <v>2</v>
      </c>
      <c r="AF1331">
        <v>0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</row>
    <row r="1332" spans="1:44" x14ac:dyDescent="0.25">
      <c r="A1332">
        <v>1544070</v>
      </c>
      <c r="B1332">
        <v>729529</v>
      </c>
      <c r="C1332">
        <v>22.548512104083301</v>
      </c>
      <c r="D1332">
        <v>40.955958746750298</v>
      </c>
      <c r="E1332" s="68" t="s">
        <v>229</v>
      </c>
      <c r="F1332" s="8">
        <f>INDEX(Δεδομένα!$P:$P,MATCH('2020'!E1332,Δεδομένα!$O:$O,0))</f>
        <v>60</v>
      </c>
      <c r="G1332" s="6" t="s">
        <v>223</v>
      </c>
      <c r="H1332" s="2" t="str">
        <f>INDEX(Δεδομένα!B$1:B$51,MATCH('2020'!G1332,Δεδομένα!A$1:A$51,0))</f>
        <v>ΚΕΝΤΡΙΚΗΣ ΜΑΚΕΔΟΝΙΑΣ</v>
      </c>
      <c r="I1332" s="8">
        <f>INDEX(Δεδομένα!E$1:E$13,MATCH('2020'!H1332,Δεδομένα!D$1:D$13,0))</f>
        <v>3</v>
      </c>
      <c r="J1332" s="1">
        <v>43886</v>
      </c>
      <c r="K1332" s="6" t="s">
        <v>209</v>
      </c>
      <c r="L1332" s="36" t="str">
        <f t="shared" si="80"/>
        <v>25/02/2020 18:30</v>
      </c>
      <c r="M1332" s="1">
        <v>43886</v>
      </c>
      <c r="N1332" s="6" t="s">
        <v>700</v>
      </c>
      <c r="O1332" s="36" t="str">
        <f t="shared" si="81"/>
        <v>25/02/2020 19:45</v>
      </c>
      <c r="P1332" s="46">
        <f t="shared" si="82"/>
        <v>5.2083333328482695E-2</v>
      </c>
      <c r="Q1332" s="48">
        <v>0</v>
      </c>
      <c r="R1332" s="47">
        <f t="shared" si="83"/>
        <v>74.999999993015081</v>
      </c>
      <c r="S1332" s="6" t="s">
        <v>232</v>
      </c>
      <c r="T1332" s="6" t="s">
        <v>226</v>
      </c>
      <c r="U1332" s="6" t="s">
        <v>44</v>
      </c>
      <c r="V1332" s="6" t="s">
        <v>2936</v>
      </c>
      <c r="W1332" s="7">
        <v>0</v>
      </c>
      <c r="X1332" s="7">
        <v>0</v>
      </c>
      <c r="Y1332" s="7">
        <v>0</v>
      </c>
      <c r="Z1332" s="7">
        <v>0.4</v>
      </c>
      <c r="AA1332" s="7">
        <v>0</v>
      </c>
      <c r="AB1332" s="7">
        <v>0</v>
      </c>
      <c r="AC1332" s="7">
        <v>0</v>
      </c>
      <c r="AD1332" s="7">
        <v>0</v>
      </c>
      <c r="AE1332">
        <v>2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</row>
    <row r="1333" spans="1:44" x14ac:dyDescent="0.25">
      <c r="A1333">
        <v>1543427</v>
      </c>
      <c r="B1333">
        <v>729369</v>
      </c>
      <c r="C1333">
        <v>21.588482337876499</v>
      </c>
      <c r="D1333">
        <v>40.594541567964001</v>
      </c>
      <c r="E1333" s="68" t="s">
        <v>1028</v>
      </c>
      <c r="F1333" s="8">
        <f>INDEX(Δεδομένα!$P:$P,MATCH('2020'!E1333,Δεδομένα!$O:$O,0))</f>
        <v>73</v>
      </c>
      <c r="G1333" s="6" t="s">
        <v>246</v>
      </c>
      <c r="H1333" s="2" t="str">
        <f>INDEX(Δεδομένα!B$1:B$51,MATCH('2020'!G1333,Δεδομένα!A$1:A$51,0))</f>
        <v>ΔΥΤΙΚΗΣ ΜΑΚΕΔΟΝΙΑΣ</v>
      </c>
      <c r="I1333" s="8">
        <f>INDEX(Δεδομένα!E$1:E$13,MATCH('2020'!H1333,Δεδομένα!D$1:D$13,0))</f>
        <v>4</v>
      </c>
      <c r="J1333" s="1">
        <v>43886</v>
      </c>
      <c r="K1333" s="6" t="s">
        <v>605</v>
      </c>
      <c r="L1333" s="36" t="str">
        <f t="shared" si="80"/>
        <v>25/02/2020 12:10</v>
      </c>
      <c r="M1333" s="1">
        <v>43886</v>
      </c>
      <c r="N1333" s="6" t="s">
        <v>1467</v>
      </c>
      <c r="O1333" s="36" t="str">
        <f t="shared" si="81"/>
        <v>25/02/2020 13:40</v>
      </c>
      <c r="P1333" s="46">
        <f t="shared" si="82"/>
        <v>6.25E-2</v>
      </c>
      <c r="Q1333" s="48">
        <v>0</v>
      </c>
      <c r="R1333" s="47">
        <f t="shared" si="83"/>
        <v>90</v>
      </c>
      <c r="S1333" s="6" t="s">
        <v>1030</v>
      </c>
      <c r="T1333" s="6" t="s">
        <v>1031</v>
      </c>
      <c r="U1333" s="6" t="s">
        <v>44</v>
      </c>
      <c r="V1333" s="6" t="s">
        <v>2900</v>
      </c>
      <c r="W1333" s="7">
        <v>0</v>
      </c>
      <c r="X1333" s="7">
        <v>0</v>
      </c>
      <c r="Y1333" s="7">
        <v>0</v>
      </c>
      <c r="Z1333" s="7">
        <v>2</v>
      </c>
      <c r="AA1333" s="7">
        <v>0</v>
      </c>
      <c r="AB1333" s="7">
        <v>0</v>
      </c>
      <c r="AC1333" s="7">
        <v>0</v>
      </c>
      <c r="AD1333" s="7">
        <v>0</v>
      </c>
      <c r="AE1333">
        <v>2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</row>
    <row r="1334" spans="1:44" x14ac:dyDescent="0.25">
      <c r="A1334">
        <v>1543431</v>
      </c>
      <c r="B1334">
        <v>729415</v>
      </c>
      <c r="C1334">
        <v>21.6734269302572</v>
      </c>
      <c r="D1334">
        <v>40.707404556400697</v>
      </c>
      <c r="E1334" s="68" t="s">
        <v>1028</v>
      </c>
      <c r="F1334" s="8">
        <f>INDEX(Δεδομένα!$P:$P,MATCH('2020'!E1334,Δεδομένα!$O:$O,0))</f>
        <v>73</v>
      </c>
      <c r="G1334" s="6" t="s">
        <v>246</v>
      </c>
      <c r="H1334" s="2" t="str">
        <f>INDEX(Δεδομένα!B$1:B$51,MATCH('2020'!G1334,Δεδομένα!A$1:A$51,0))</f>
        <v>ΔΥΤΙΚΗΣ ΜΑΚΕΔΟΝΙΑΣ</v>
      </c>
      <c r="I1334" s="8">
        <f>INDEX(Δεδομένα!E$1:E$13,MATCH('2020'!H1334,Δεδομένα!D$1:D$13,0))</f>
        <v>4</v>
      </c>
      <c r="J1334" s="1">
        <v>43886</v>
      </c>
      <c r="K1334" s="6" t="s">
        <v>341</v>
      </c>
      <c r="L1334" s="36" t="str">
        <f t="shared" si="80"/>
        <v>25/02/2020 13:55</v>
      </c>
      <c r="M1334" s="1">
        <v>43886</v>
      </c>
      <c r="N1334" s="6" t="s">
        <v>581</v>
      </c>
      <c r="O1334" s="36" t="str">
        <f t="shared" si="81"/>
        <v>25/02/2020 15:40</v>
      </c>
      <c r="P1334" s="46">
        <f t="shared" si="82"/>
        <v>7.2916666671517305E-2</v>
      </c>
      <c r="Q1334" s="48">
        <v>0</v>
      </c>
      <c r="R1334" s="47">
        <f t="shared" si="83"/>
        <v>105.00000000698492</v>
      </c>
      <c r="S1334" s="6" t="s">
        <v>1030</v>
      </c>
      <c r="T1334" s="6" t="s">
        <v>1031</v>
      </c>
      <c r="U1334" s="6" t="s">
        <v>44</v>
      </c>
      <c r="V1334" s="6" t="s">
        <v>2912</v>
      </c>
      <c r="W1334" s="7">
        <v>0</v>
      </c>
      <c r="X1334" s="7">
        <v>0</v>
      </c>
      <c r="Y1334" s="7">
        <v>0</v>
      </c>
      <c r="Z1334" s="7">
        <v>0</v>
      </c>
      <c r="AA1334" s="7">
        <v>0</v>
      </c>
      <c r="AB1334" s="7">
        <v>16</v>
      </c>
      <c r="AC1334" s="7">
        <v>0</v>
      </c>
      <c r="AD1334" s="7">
        <v>0</v>
      </c>
      <c r="AE1334">
        <v>3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</row>
    <row r="1335" spans="1:44" x14ac:dyDescent="0.25">
      <c r="A1335">
        <v>1545629</v>
      </c>
      <c r="B1335">
        <v>729355</v>
      </c>
      <c r="C1335">
        <v>26.3769588926931</v>
      </c>
      <c r="D1335">
        <v>38.996726272003201</v>
      </c>
      <c r="E1335" s="68" t="s">
        <v>511</v>
      </c>
      <c r="F1335" s="8">
        <f>INDEX(Δεδομένα!$P:$P,MATCH('2020'!E1335,Δεδομένα!$O:$O,0))</f>
        <v>199</v>
      </c>
      <c r="G1335" s="6" t="s">
        <v>495</v>
      </c>
      <c r="H1335" s="2" t="str">
        <f>INDEX(Δεδομένα!B$1:B$51,MATCH('2020'!G1335,Δεδομένα!A$1:A$51,0))</f>
        <v>ΒΟΡΕΙΟΥ ΑΙΓΑΙΟΥ</v>
      </c>
      <c r="I1335" s="8">
        <f>INDEX(Δεδομένα!E$1:E$13,MATCH('2020'!H1335,Δεδομένα!D$1:D$13,0))</f>
        <v>11</v>
      </c>
      <c r="J1335" s="1">
        <v>43886</v>
      </c>
      <c r="K1335" s="6" t="s">
        <v>787</v>
      </c>
      <c r="L1335" s="36" t="str">
        <f t="shared" si="80"/>
        <v>25/02/2020 11:44</v>
      </c>
      <c r="M1335" s="1">
        <v>43886</v>
      </c>
      <c r="N1335" s="6" t="s">
        <v>160</v>
      </c>
      <c r="O1335" s="36" t="str">
        <f t="shared" si="81"/>
        <v>25/02/2020 16:35</v>
      </c>
      <c r="P1335" s="46">
        <f t="shared" si="82"/>
        <v>0.20208333332993789</v>
      </c>
      <c r="Q1335" s="48">
        <v>0</v>
      </c>
      <c r="R1335" s="47">
        <f t="shared" si="83"/>
        <v>290.99999999511056</v>
      </c>
      <c r="S1335" s="6" t="s">
        <v>498</v>
      </c>
      <c r="T1335" s="6" t="s">
        <v>499</v>
      </c>
      <c r="U1335" s="6" t="s">
        <v>514</v>
      </c>
      <c r="V1335" s="6" t="s">
        <v>2899</v>
      </c>
      <c r="W1335" s="7">
        <v>0</v>
      </c>
      <c r="X1335" s="7">
        <v>0</v>
      </c>
      <c r="Y1335" s="7">
        <v>0</v>
      </c>
      <c r="Z1335" s="7">
        <v>0</v>
      </c>
      <c r="AA1335" s="7">
        <v>0</v>
      </c>
      <c r="AB1335" s="7">
        <v>0.5</v>
      </c>
      <c r="AC1335" s="7">
        <v>0</v>
      </c>
      <c r="AD1335" s="7">
        <v>0</v>
      </c>
      <c r="AE1335">
        <v>4</v>
      </c>
      <c r="AF1335">
        <v>0</v>
      </c>
      <c r="AG1335">
        <v>0</v>
      </c>
      <c r="AH1335">
        <v>0</v>
      </c>
      <c r="AI1335">
        <v>0</v>
      </c>
      <c r="AJ1335">
        <v>2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</row>
    <row r="1336" spans="1:44" x14ac:dyDescent="0.25">
      <c r="A1336">
        <v>1545753</v>
      </c>
      <c r="B1336">
        <v>729522</v>
      </c>
      <c r="C1336">
        <v>26.518023979399601</v>
      </c>
      <c r="D1336">
        <v>39.159019030191203</v>
      </c>
      <c r="E1336" s="68" t="s">
        <v>494</v>
      </c>
      <c r="F1336" s="8">
        <f>INDEX(Δεδομένα!$P:$P,MATCH('2020'!E1336,Δεδομένα!$O:$O,0))</f>
        <v>196</v>
      </c>
      <c r="G1336" s="6" t="s">
        <v>495</v>
      </c>
      <c r="H1336" s="2" t="str">
        <f>INDEX(Δεδομένα!B$1:B$51,MATCH('2020'!G1336,Δεδομένα!A$1:A$51,0))</f>
        <v>ΒΟΡΕΙΟΥ ΑΙΓΑΙΟΥ</v>
      </c>
      <c r="I1336" s="8">
        <f>INDEX(Δεδομένα!E$1:E$13,MATCH('2020'!H1336,Δεδομένα!D$1:D$13,0))</f>
        <v>11</v>
      </c>
      <c r="J1336" s="1">
        <v>43886</v>
      </c>
      <c r="K1336" s="6" t="s">
        <v>1266</v>
      </c>
      <c r="L1336" s="36" t="str">
        <f t="shared" si="80"/>
        <v>25/02/2020 18:16</v>
      </c>
      <c r="M1336" s="1">
        <v>43886</v>
      </c>
      <c r="N1336" s="6" t="s">
        <v>224</v>
      </c>
      <c r="O1336" s="36" t="str">
        <f t="shared" si="81"/>
        <v>25/02/2020 18:53</v>
      </c>
      <c r="P1336" s="46">
        <f t="shared" si="82"/>
        <v>2.5694444448163267E-2</v>
      </c>
      <c r="Q1336" s="48">
        <v>0</v>
      </c>
      <c r="R1336" s="47">
        <f t="shared" si="83"/>
        <v>37.000000005355105</v>
      </c>
      <c r="S1336" s="6" t="s">
        <v>498</v>
      </c>
      <c r="T1336" s="6" t="s">
        <v>499</v>
      </c>
      <c r="U1336" s="6" t="s">
        <v>2935</v>
      </c>
      <c r="V1336" s="6" t="s">
        <v>2935</v>
      </c>
      <c r="W1336" s="7">
        <v>0</v>
      </c>
      <c r="X1336" s="7">
        <v>0</v>
      </c>
      <c r="Y1336" s="7">
        <v>0</v>
      </c>
      <c r="Z1336" s="7">
        <v>0</v>
      </c>
      <c r="AA1336" s="7">
        <v>0</v>
      </c>
      <c r="AB1336" s="7">
        <v>0.02</v>
      </c>
      <c r="AC1336" s="7">
        <v>0</v>
      </c>
      <c r="AD1336" s="7">
        <v>0</v>
      </c>
      <c r="AE1336">
        <v>4</v>
      </c>
      <c r="AF1336">
        <v>0</v>
      </c>
      <c r="AG1336">
        <v>2</v>
      </c>
      <c r="AH1336">
        <v>0</v>
      </c>
      <c r="AI1336">
        <v>0</v>
      </c>
      <c r="AJ1336">
        <v>2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</row>
    <row r="1337" spans="1:44" x14ac:dyDescent="0.25">
      <c r="A1337">
        <v>1543283</v>
      </c>
      <c r="B1337">
        <v>729409</v>
      </c>
      <c r="C1337">
        <v>20.709889692218901</v>
      </c>
      <c r="D1337">
        <v>38.7803239542855</v>
      </c>
      <c r="E1337" s="68" t="s">
        <v>862</v>
      </c>
      <c r="F1337" s="8">
        <f>INDEX(Δεδομένα!$P:$P,MATCH('2020'!E1337,Δεδομένα!$O:$O,0))</f>
        <v>232</v>
      </c>
      <c r="G1337" s="6" t="s">
        <v>969</v>
      </c>
      <c r="H1337" s="2" t="str">
        <f>INDEX(Δεδομένα!B$1:B$51,MATCH('2020'!G1337,Δεδομένα!A$1:A$51,0))</f>
        <v>ΙΟΝΙΩΝ ΝΗΣΩΝ</v>
      </c>
      <c r="I1337" s="8">
        <f>INDEX(Δεδομένα!E$1:E$13,MATCH('2020'!H1337,Δεδομένα!D$1:D$13,0))</f>
        <v>13</v>
      </c>
      <c r="J1337" s="1">
        <v>43886</v>
      </c>
      <c r="K1337" s="6" t="s">
        <v>83</v>
      </c>
      <c r="L1337" s="36" t="str">
        <f t="shared" si="80"/>
        <v>25/02/2020 13:45</v>
      </c>
      <c r="M1337" s="1">
        <v>43886</v>
      </c>
      <c r="N1337" s="6" t="s">
        <v>131</v>
      </c>
      <c r="O1337" s="36" t="str">
        <f t="shared" si="81"/>
        <v>25/02/2020 14:50</v>
      </c>
      <c r="P1337" s="46">
        <f t="shared" si="82"/>
        <v>4.5138888890505768E-2</v>
      </c>
      <c r="Q1337" s="48">
        <v>0</v>
      </c>
      <c r="R1337" s="47">
        <f t="shared" si="83"/>
        <v>65.000000002328306</v>
      </c>
      <c r="S1337" s="6" t="s">
        <v>972</v>
      </c>
      <c r="T1337" s="6" t="s">
        <v>973</v>
      </c>
      <c r="U1337" s="6" t="s">
        <v>44</v>
      </c>
      <c r="V1337" s="6" t="s">
        <v>2909</v>
      </c>
      <c r="W1337" s="7">
        <v>0</v>
      </c>
      <c r="X1337" s="7">
        <v>0</v>
      </c>
      <c r="Y1337" s="7">
        <v>0</v>
      </c>
      <c r="Z1337" s="7">
        <v>0</v>
      </c>
      <c r="AA1337" s="7">
        <v>0</v>
      </c>
      <c r="AB1337" s="7">
        <v>0.1</v>
      </c>
      <c r="AC1337" s="7">
        <v>0</v>
      </c>
      <c r="AD1337" s="7">
        <v>0</v>
      </c>
      <c r="AE1337">
        <v>3</v>
      </c>
      <c r="AF1337">
        <v>0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</row>
    <row r="1338" spans="1:44" x14ac:dyDescent="0.25">
      <c r="A1338">
        <v>1545219</v>
      </c>
      <c r="B1338">
        <v>729338</v>
      </c>
      <c r="C1338">
        <v>22.031909875920501</v>
      </c>
      <c r="D1338">
        <v>37.146231871201302</v>
      </c>
      <c r="E1338" s="68" t="s">
        <v>937</v>
      </c>
      <c r="F1338" s="8">
        <f>INDEX(Δεδομένα!$P:$P,MATCH('2020'!E1338,Δεδομένα!$O:$O,0))</f>
        <v>143</v>
      </c>
      <c r="G1338" s="6" t="s">
        <v>841</v>
      </c>
      <c r="H1338" s="2" t="str">
        <f>INDEX(Δεδομένα!B$1:B$51,MATCH('2020'!G1338,Δεδομένα!A$1:A$51,0))</f>
        <v>ΠΕΛΛΟΠΟΝΗΣΟΥ</v>
      </c>
      <c r="I1338" s="8">
        <f>INDEX(Δεδομένα!E$1:E$13,MATCH('2020'!H1338,Δεδομένα!D$1:D$13,0))</f>
        <v>8</v>
      </c>
      <c r="J1338" s="1">
        <v>43886</v>
      </c>
      <c r="K1338" s="6" t="s">
        <v>2891</v>
      </c>
      <c r="L1338" s="36" t="str">
        <f t="shared" si="80"/>
        <v>25/02/2020 10:26</v>
      </c>
      <c r="M1338" s="1">
        <v>43886</v>
      </c>
      <c r="N1338" s="6" t="s">
        <v>2892</v>
      </c>
      <c r="O1338" s="36" t="str">
        <f t="shared" si="81"/>
        <v>25/02/2020 10:58</v>
      </c>
      <c r="P1338" s="46">
        <f t="shared" si="82"/>
        <v>2.2222222221898846E-2</v>
      </c>
      <c r="Q1338" s="48">
        <v>0</v>
      </c>
      <c r="R1338" s="47">
        <f t="shared" si="83"/>
        <v>31.999999999534339</v>
      </c>
      <c r="S1338" s="6" t="s">
        <v>842</v>
      </c>
      <c r="T1338" s="6" t="s">
        <v>940</v>
      </c>
      <c r="U1338" s="6" t="s">
        <v>44</v>
      </c>
      <c r="V1338" s="6" t="s">
        <v>2893</v>
      </c>
      <c r="W1338" s="7">
        <v>0</v>
      </c>
      <c r="X1338" s="7">
        <v>0</v>
      </c>
      <c r="Y1338" s="7">
        <v>0</v>
      </c>
      <c r="Z1338" s="7">
        <v>0</v>
      </c>
      <c r="AA1338" s="7">
        <v>0</v>
      </c>
      <c r="AB1338" s="7">
        <v>0.1</v>
      </c>
      <c r="AC1338" s="7">
        <v>0</v>
      </c>
      <c r="AD1338" s="7">
        <v>0</v>
      </c>
      <c r="AE1338">
        <v>2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</row>
    <row r="1339" spans="1:44" x14ac:dyDescent="0.25">
      <c r="A1339">
        <v>1545229</v>
      </c>
      <c r="B1339">
        <v>729462</v>
      </c>
      <c r="C1339">
        <v>21.9774875765372</v>
      </c>
      <c r="D1339">
        <v>37.136292322569503</v>
      </c>
      <c r="E1339" s="68" t="s">
        <v>937</v>
      </c>
      <c r="F1339" s="8">
        <f>INDEX(Δεδομένα!$P:$P,MATCH('2020'!E1339,Δεδομένα!$O:$O,0))</f>
        <v>143</v>
      </c>
      <c r="G1339" s="6" t="s">
        <v>841</v>
      </c>
      <c r="H1339" s="2" t="str">
        <f>INDEX(Δεδομένα!B$1:B$51,MATCH('2020'!G1339,Δεδομένα!A$1:A$51,0))</f>
        <v>ΠΕΛΛΟΠΟΝΗΣΟΥ</v>
      </c>
      <c r="I1339" s="8">
        <f>INDEX(Δεδομένα!E$1:E$13,MATCH('2020'!H1339,Δεδομένα!D$1:D$13,0))</f>
        <v>8</v>
      </c>
      <c r="J1339" s="1">
        <v>43886</v>
      </c>
      <c r="K1339" s="6" t="s">
        <v>74</v>
      </c>
      <c r="L1339" s="36" t="str">
        <f t="shared" si="80"/>
        <v>25/02/2020 15:57</v>
      </c>
      <c r="M1339" s="1">
        <v>43886</v>
      </c>
      <c r="N1339" s="6" t="s">
        <v>2640</v>
      </c>
      <c r="O1339" s="36" t="str">
        <f t="shared" si="81"/>
        <v>25/02/2020 17:32</v>
      </c>
      <c r="P1339" s="46">
        <f t="shared" si="82"/>
        <v>6.5972222226264421E-2</v>
      </c>
      <c r="Q1339" s="48">
        <v>0</v>
      </c>
      <c r="R1339" s="47">
        <f t="shared" si="83"/>
        <v>95.000000005820766</v>
      </c>
      <c r="S1339" s="6" t="s">
        <v>842</v>
      </c>
      <c r="T1339" s="6" t="s">
        <v>984</v>
      </c>
      <c r="U1339" s="6" t="s">
        <v>44</v>
      </c>
      <c r="V1339" s="6" t="s">
        <v>2922</v>
      </c>
      <c r="W1339" s="7">
        <v>0</v>
      </c>
      <c r="X1339" s="7">
        <v>0</v>
      </c>
      <c r="Y1339" s="7">
        <v>0</v>
      </c>
      <c r="Z1339" s="7">
        <v>0</v>
      </c>
      <c r="AA1339" s="7">
        <v>3</v>
      </c>
      <c r="AB1339" s="7">
        <v>1</v>
      </c>
      <c r="AC1339" s="7">
        <v>0</v>
      </c>
      <c r="AD1339" s="7">
        <v>0</v>
      </c>
      <c r="AE1339">
        <v>6</v>
      </c>
      <c r="AF1339">
        <v>0</v>
      </c>
      <c r="AG1339">
        <v>0</v>
      </c>
      <c r="AH1339">
        <v>0</v>
      </c>
      <c r="AI1339">
        <v>0</v>
      </c>
      <c r="AJ1339">
        <v>2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</row>
    <row r="1340" spans="1:44" x14ac:dyDescent="0.25">
      <c r="A1340">
        <v>1543418</v>
      </c>
      <c r="B1340">
        <v>729472</v>
      </c>
      <c r="C1340">
        <v>24.823774337768601</v>
      </c>
      <c r="D1340">
        <v>40.988292694091797</v>
      </c>
      <c r="E1340" s="68" t="s">
        <v>834</v>
      </c>
      <c r="F1340" s="8">
        <f>INDEX(Δεδομένα!$P:$P,MATCH('2020'!E1340,Δεδομένα!$O:$O,0))</f>
        <v>32</v>
      </c>
      <c r="G1340" s="6" t="s">
        <v>121</v>
      </c>
      <c r="H1340" s="2" t="str">
        <f>INDEX(Δεδομένα!B$1:B$51,MATCH('2020'!G1340,Δεδομένα!A$1:A$51,0))</f>
        <v>ΑΝΑΤΟΛΙΚΗΣ ΜΑΚΕΔΟΝΙΑΣ ΚΑΙ ΘΡΑΚΗΣ</v>
      </c>
      <c r="I1340" s="8">
        <f>INDEX(Δεδομένα!E$1:E$13,MATCH('2020'!H1340,Δεδομένα!D$1:D$13,0))</f>
        <v>2</v>
      </c>
      <c r="J1340" s="1">
        <v>43886</v>
      </c>
      <c r="K1340" s="6" t="s">
        <v>160</v>
      </c>
      <c r="L1340" s="36" t="str">
        <f t="shared" si="80"/>
        <v>25/02/2020 16:35</v>
      </c>
      <c r="M1340" s="1">
        <v>43886</v>
      </c>
      <c r="N1340" s="6" t="s">
        <v>231</v>
      </c>
      <c r="O1340" s="36" t="str">
        <f t="shared" si="81"/>
        <v>25/02/2020 17:20</v>
      </c>
      <c r="P1340" s="46">
        <f t="shared" si="82"/>
        <v>3.125E-2</v>
      </c>
      <c r="Q1340" s="48">
        <v>0</v>
      </c>
      <c r="R1340" s="47">
        <f t="shared" si="83"/>
        <v>45</v>
      </c>
      <c r="S1340" s="6" t="s">
        <v>44</v>
      </c>
      <c r="T1340" s="6" t="s">
        <v>124</v>
      </c>
      <c r="U1340" s="6" t="s">
        <v>44</v>
      </c>
      <c r="V1340" s="6" t="s">
        <v>2926</v>
      </c>
      <c r="W1340" s="7">
        <v>0</v>
      </c>
      <c r="X1340" s="7">
        <v>0</v>
      </c>
      <c r="Y1340" s="7">
        <v>0</v>
      </c>
      <c r="Z1340" s="7">
        <v>0.2</v>
      </c>
      <c r="AA1340" s="7">
        <v>0</v>
      </c>
      <c r="AB1340" s="7">
        <v>0</v>
      </c>
      <c r="AC1340" s="7">
        <v>0</v>
      </c>
      <c r="AD1340" s="7">
        <v>0</v>
      </c>
      <c r="AE1340">
        <v>2</v>
      </c>
      <c r="AF1340">
        <v>0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</row>
    <row r="1341" spans="1:44" x14ac:dyDescent="0.25">
      <c r="A1341">
        <v>1543364</v>
      </c>
      <c r="B1341">
        <v>729402</v>
      </c>
      <c r="C1341">
        <v>22.1648672337714</v>
      </c>
      <c r="D1341">
        <v>40.872265559935997</v>
      </c>
      <c r="E1341" s="68" t="s">
        <v>952</v>
      </c>
      <c r="F1341" s="8">
        <f>INDEX(Δεδομένα!$P:$P,MATCH('2020'!E1341,Δεδομένα!$O:$O,0))</f>
        <v>62</v>
      </c>
      <c r="G1341" s="6" t="s">
        <v>874</v>
      </c>
      <c r="H1341" s="2" t="str">
        <f>INDEX(Δεδομένα!B$1:B$51,MATCH('2020'!G1341,Δεδομένα!A$1:A$51,0))</f>
        <v>ΚΕΝΤΡΙΚΗΣ ΜΑΚΕΔΟΝΙΑΣ</v>
      </c>
      <c r="I1341" s="8">
        <f>INDEX(Δεδομένα!E$1:E$13,MATCH('2020'!H1341,Δεδομένα!D$1:D$13,0))</f>
        <v>3</v>
      </c>
      <c r="J1341" s="1">
        <v>43886</v>
      </c>
      <c r="K1341" s="6" t="s">
        <v>1984</v>
      </c>
      <c r="L1341" s="36" t="str">
        <f t="shared" si="80"/>
        <v>25/02/2020 12:59</v>
      </c>
      <c r="M1341" s="1">
        <v>43886</v>
      </c>
      <c r="N1341" s="6" t="s">
        <v>581</v>
      </c>
      <c r="O1341" s="36" t="str">
        <f t="shared" si="81"/>
        <v>25/02/2020 15:40</v>
      </c>
      <c r="P1341" s="46">
        <f t="shared" si="82"/>
        <v>0.11180555555620231</v>
      </c>
      <c r="Q1341" s="48">
        <v>0</v>
      </c>
      <c r="R1341" s="47">
        <f t="shared" si="83"/>
        <v>161.00000000093132</v>
      </c>
      <c r="S1341" s="6" t="s">
        <v>877</v>
      </c>
      <c r="T1341" s="6" t="s">
        <v>1507</v>
      </c>
      <c r="U1341" s="6" t="s">
        <v>2906</v>
      </c>
      <c r="V1341" s="6" t="s">
        <v>2907</v>
      </c>
      <c r="W1341" s="7">
        <v>0</v>
      </c>
      <c r="X1341" s="7">
        <v>10</v>
      </c>
      <c r="Y1341" s="7">
        <v>0</v>
      </c>
      <c r="Z1341" s="7">
        <v>0</v>
      </c>
      <c r="AA1341" s="7">
        <v>0</v>
      </c>
      <c r="AB1341" s="7">
        <v>0</v>
      </c>
      <c r="AC1341" s="7">
        <v>0</v>
      </c>
      <c r="AD1341" s="7">
        <v>0</v>
      </c>
      <c r="AE1341">
        <v>2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</row>
    <row r="1342" spans="1:44" x14ac:dyDescent="0.25">
      <c r="A1342">
        <v>1543358</v>
      </c>
      <c r="B1342">
        <v>729410</v>
      </c>
      <c r="C1342">
        <v>22.028432148322501</v>
      </c>
      <c r="D1342">
        <v>40.915426571888403</v>
      </c>
      <c r="E1342" s="68" t="s">
        <v>952</v>
      </c>
      <c r="F1342" s="8">
        <f>INDEX(Δεδομένα!$P:$P,MATCH('2020'!E1342,Δεδομένα!$O:$O,0))</f>
        <v>62</v>
      </c>
      <c r="G1342" s="6" t="s">
        <v>874</v>
      </c>
      <c r="H1342" s="2" t="str">
        <f>INDEX(Δεδομένα!B$1:B$51,MATCH('2020'!G1342,Δεδομένα!A$1:A$51,0))</f>
        <v>ΚΕΝΤΡΙΚΗΣ ΜΑΚΕΔΟΝΙΑΣ</v>
      </c>
      <c r="I1342" s="8">
        <f>INDEX(Δεδομένα!E$1:E$13,MATCH('2020'!H1342,Δεδομένα!D$1:D$13,0))</f>
        <v>3</v>
      </c>
      <c r="J1342" s="1">
        <v>43886</v>
      </c>
      <c r="K1342" s="6" t="s">
        <v>1794</v>
      </c>
      <c r="L1342" s="36" t="str">
        <f t="shared" si="80"/>
        <v>25/02/2020 13:53</v>
      </c>
      <c r="M1342" s="1">
        <v>43886</v>
      </c>
      <c r="N1342" s="6" t="s">
        <v>131</v>
      </c>
      <c r="O1342" s="36" t="str">
        <f t="shared" si="81"/>
        <v>25/02/2020 14:50</v>
      </c>
      <c r="P1342" s="46">
        <f t="shared" si="82"/>
        <v>3.9583333331393078E-2</v>
      </c>
      <c r="Q1342" s="48">
        <v>0</v>
      </c>
      <c r="R1342" s="47">
        <f t="shared" si="83"/>
        <v>56.999999997206032</v>
      </c>
      <c r="S1342" s="6" t="s">
        <v>44</v>
      </c>
      <c r="T1342" s="6" t="s">
        <v>954</v>
      </c>
      <c r="U1342" s="6" t="s">
        <v>2910</v>
      </c>
      <c r="V1342" s="6" t="s">
        <v>2911</v>
      </c>
      <c r="W1342" s="7">
        <v>0</v>
      </c>
      <c r="X1342" s="7">
        <v>0</v>
      </c>
      <c r="Y1342" s="7">
        <v>0</v>
      </c>
      <c r="Z1342" s="7">
        <v>0</v>
      </c>
      <c r="AA1342" s="7">
        <v>0</v>
      </c>
      <c r="AB1342" s="7">
        <v>0.1</v>
      </c>
      <c r="AC1342" s="7">
        <v>0</v>
      </c>
      <c r="AD1342" s="7">
        <v>0</v>
      </c>
      <c r="AE1342">
        <v>2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</row>
    <row r="1343" spans="1:44" x14ac:dyDescent="0.25">
      <c r="A1343">
        <v>1543429</v>
      </c>
      <c r="B1343">
        <v>729437</v>
      </c>
      <c r="C1343">
        <v>22.044475535623199</v>
      </c>
      <c r="D1343">
        <v>40.951670408356698</v>
      </c>
      <c r="E1343" s="68" t="s">
        <v>952</v>
      </c>
      <c r="F1343" s="8">
        <f>INDEX(Δεδομένα!$P:$P,MATCH('2020'!E1343,Δεδομένα!$O:$O,0))</f>
        <v>62</v>
      </c>
      <c r="G1343" s="6" t="s">
        <v>874</v>
      </c>
      <c r="H1343" s="2" t="str">
        <f>INDEX(Δεδομένα!B$1:B$51,MATCH('2020'!G1343,Δεδομένα!A$1:A$51,0))</f>
        <v>ΚΕΝΤΡΙΚΗΣ ΜΑΚΕΔΟΝΙΑΣ</v>
      </c>
      <c r="I1343" s="8">
        <f>INDEX(Δεδομένα!E$1:E$13,MATCH('2020'!H1343,Δεδομένα!D$1:D$13,0))</f>
        <v>3</v>
      </c>
      <c r="J1343" s="1">
        <v>43886</v>
      </c>
      <c r="K1343" s="6" t="s">
        <v>277</v>
      </c>
      <c r="L1343" s="36" t="str">
        <f t="shared" si="80"/>
        <v>25/02/2020 14:55</v>
      </c>
      <c r="M1343" s="1">
        <v>43886</v>
      </c>
      <c r="N1343" s="6" t="s">
        <v>145</v>
      </c>
      <c r="O1343" s="36" t="str">
        <f t="shared" si="81"/>
        <v>25/02/2020 15:20</v>
      </c>
      <c r="P1343" s="46">
        <f t="shared" si="82"/>
        <v>1.7361111109494232E-2</v>
      </c>
      <c r="Q1343" s="48">
        <v>0</v>
      </c>
      <c r="R1343" s="47">
        <f t="shared" si="83"/>
        <v>24.999999997671694</v>
      </c>
      <c r="S1343" s="6" t="s">
        <v>44</v>
      </c>
      <c r="T1343" s="6" t="s">
        <v>954</v>
      </c>
      <c r="U1343" s="6" t="s">
        <v>2391</v>
      </c>
      <c r="V1343" s="6" t="s">
        <v>2915</v>
      </c>
      <c r="W1343" s="7">
        <v>0</v>
      </c>
      <c r="X1343" s="7">
        <v>0</v>
      </c>
      <c r="Y1343" s="7">
        <v>0</v>
      </c>
      <c r="Z1343" s="7">
        <v>0.5</v>
      </c>
      <c r="AA1343" s="7">
        <v>0</v>
      </c>
      <c r="AB1343" s="7">
        <v>0</v>
      </c>
      <c r="AC1343" s="7">
        <v>0</v>
      </c>
      <c r="AD1343" s="7">
        <v>0</v>
      </c>
      <c r="AE1343">
        <v>2</v>
      </c>
      <c r="AF1343">
        <v>0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</row>
    <row r="1344" spans="1:44" x14ac:dyDescent="0.25">
      <c r="A1344">
        <v>1543282</v>
      </c>
      <c r="B1344">
        <v>729538</v>
      </c>
      <c r="C1344">
        <v>22.4051370751123</v>
      </c>
      <c r="D1344">
        <v>40.780574559958303</v>
      </c>
      <c r="E1344" s="68" t="s">
        <v>873</v>
      </c>
      <c r="F1344" s="8">
        <f>INDEX(Δεδομένα!$P:$P,MATCH('2020'!E1344,Δεδομένα!$O:$O,0))</f>
        <v>61</v>
      </c>
      <c r="G1344" s="6" t="s">
        <v>874</v>
      </c>
      <c r="H1344" s="2" t="str">
        <f>INDEX(Δεδομένα!B$1:B$51,MATCH('2020'!G1344,Δεδομένα!A$1:A$51,0))</f>
        <v>ΚΕΝΤΡΙΚΗΣ ΜΑΚΕΔΟΝΙΑΣ</v>
      </c>
      <c r="I1344" s="8">
        <f>INDEX(Δεδομένα!E$1:E$13,MATCH('2020'!H1344,Δεδομένα!D$1:D$13,0))</f>
        <v>3</v>
      </c>
      <c r="J1344" s="1">
        <v>43886</v>
      </c>
      <c r="K1344" s="6" t="s">
        <v>327</v>
      </c>
      <c r="L1344" s="36" t="str">
        <f t="shared" si="80"/>
        <v>25/02/2020 18:50</v>
      </c>
      <c r="M1344" s="1">
        <v>43886</v>
      </c>
      <c r="N1344" s="6" t="s">
        <v>1535</v>
      </c>
      <c r="O1344" s="36" t="str">
        <f t="shared" si="81"/>
        <v>25/02/2020 18:56</v>
      </c>
      <c r="P1344" s="46">
        <f t="shared" si="82"/>
        <v>4.1666666729724966E-3</v>
      </c>
      <c r="Q1344" s="48">
        <v>0</v>
      </c>
      <c r="R1344" s="47">
        <f t="shared" si="83"/>
        <v>6.0000000090803951</v>
      </c>
      <c r="S1344" s="6" t="s">
        <v>877</v>
      </c>
      <c r="T1344" s="6" t="s">
        <v>878</v>
      </c>
      <c r="U1344" s="6" t="s">
        <v>1161</v>
      </c>
      <c r="V1344" s="6" t="s">
        <v>1817</v>
      </c>
      <c r="W1344" s="7">
        <v>0</v>
      </c>
      <c r="X1344" s="7">
        <v>0</v>
      </c>
      <c r="Y1344" s="7">
        <v>0</v>
      </c>
      <c r="Z1344" s="7">
        <v>0</v>
      </c>
      <c r="AA1344" s="7">
        <v>0.1</v>
      </c>
      <c r="AB1344" s="7">
        <v>0</v>
      </c>
      <c r="AC1344" s="7">
        <v>0</v>
      </c>
      <c r="AD1344" s="7">
        <v>0</v>
      </c>
      <c r="AE1344">
        <v>2</v>
      </c>
      <c r="AF1344">
        <v>0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</row>
    <row r="1345" spans="1:44" x14ac:dyDescent="0.25">
      <c r="A1345">
        <v>1543369</v>
      </c>
      <c r="B1345">
        <v>729541</v>
      </c>
      <c r="C1345">
        <v>22.0443569352535</v>
      </c>
      <c r="D1345">
        <v>41.005087733112198</v>
      </c>
      <c r="E1345" s="68" t="s">
        <v>952</v>
      </c>
      <c r="F1345" s="8">
        <f>INDEX(Δεδομένα!$P:$P,MATCH('2020'!E1345,Δεδομένα!$O:$O,0))</f>
        <v>62</v>
      </c>
      <c r="G1345" s="6" t="s">
        <v>874</v>
      </c>
      <c r="H1345" s="2" t="str">
        <f>INDEX(Δεδομένα!B$1:B$51,MATCH('2020'!G1345,Δεδομένα!A$1:A$51,0))</f>
        <v>ΚΕΝΤΡΙΚΗΣ ΜΑΚΕΔΟΝΙΑΣ</v>
      </c>
      <c r="I1345" s="8">
        <f>INDEX(Δεδομένα!E$1:E$13,MATCH('2020'!H1345,Δεδομένα!D$1:D$13,0))</f>
        <v>3</v>
      </c>
      <c r="J1345" s="1">
        <v>43886</v>
      </c>
      <c r="K1345" s="6" t="s">
        <v>224</v>
      </c>
      <c r="L1345" s="36" t="str">
        <f t="shared" si="80"/>
        <v>25/02/2020 18:53</v>
      </c>
      <c r="M1345" s="1">
        <v>43886</v>
      </c>
      <c r="N1345" s="6" t="s">
        <v>1609</v>
      </c>
      <c r="O1345" s="36" t="str">
        <f t="shared" si="81"/>
        <v>25/02/2020 19:53</v>
      </c>
      <c r="P1345" s="46">
        <f t="shared" si="82"/>
        <v>4.1666666664241347E-2</v>
      </c>
      <c r="Q1345" s="48">
        <v>0</v>
      </c>
      <c r="R1345" s="47">
        <f t="shared" si="83"/>
        <v>59.99999999650754</v>
      </c>
      <c r="S1345" s="6" t="s">
        <v>953</v>
      </c>
      <c r="T1345" s="6" t="s">
        <v>954</v>
      </c>
      <c r="U1345" s="6" t="s">
        <v>2939</v>
      </c>
      <c r="V1345" s="6" t="s">
        <v>2940</v>
      </c>
      <c r="W1345" s="7">
        <v>0</v>
      </c>
      <c r="X1345" s="7">
        <v>0</v>
      </c>
      <c r="Y1345" s="7">
        <v>0</v>
      </c>
      <c r="Z1345" s="7">
        <v>0.01</v>
      </c>
      <c r="AA1345" s="7">
        <v>0</v>
      </c>
      <c r="AB1345" s="7">
        <v>0</v>
      </c>
      <c r="AC1345" s="7">
        <v>0</v>
      </c>
      <c r="AD1345" s="7">
        <v>0</v>
      </c>
      <c r="AE1345">
        <v>5</v>
      </c>
      <c r="AF1345">
        <v>0</v>
      </c>
      <c r="AG1345">
        <v>0</v>
      </c>
      <c r="AH1345">
        <v>0</v>
      </c>
      <c r="AI1345">
        <v>0</v>
      </c>
      <c r="AJ1345">
        <v>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</row>
    <row r="1346" spans="1:44" x14ac:dyDescent="0.25">
      <c r="A1346">
        <v>1545763</v>
      </c>
      <c r="B1346">
        <v>729438</v>
      </c>
      <c r="C1346">
        <v>24.472282707812798</v>
      </c>
      <c r="D1346">
        <v>35.300619158583103</v>
      </c>
      <c r="E1346" s="68" t="s">
        <v>1608</v>
      </c>
      <c r="F1346" s="8">
        <f>INDEX(Δεδομένα!$P:$P,MATCH('2020'!E1346,Δεδομένα!$O:$O,0))</f>
        <v>219</v>
      </c>
      <c r="G1346" s="6" t="s">
        <v>869</v>
      </c>
      <c r="H1346" s="2" t="str">
        <f>INDEX(Δεδομένα!B$1:B$51,MATCH('2020'!G1346,Δεδομένα!A$1:A$51,0))</f>
        <v>ΚΡΗΤΗΣ</v>
      </c>
      <c r="I1346" s="8">
        <f>INDEX(Δεδομένα!E$1:E$13,MATCH('2020'!H1346,Δεδομένα!D$1:D$13,0))</f>
        <v>12</v>
      </c>
      <c r="J1346" s="1">
        <v>43886</v>
      </c>
      <c r="K1346" s="6" t="s">
        <v>66</v>
      </c>
      <c r="L1346" s="36" t="str">
        <f t="shared" si="80"/>
        <v>25/02/2020 15:15</v>
      </c>
      <c r="M1346" s="1">
        <v>43886</v>
      </c>
      <c r="N1346" s="6" t="s">
        <v>198</v>
      </c>
      <c r="O1346" s="36" t="str">
        <f t="shared" si="81"/>
        <v>25/02/2020 16:30</v>
      </c>
      <c r="P1346" s="46">
        <f t="shared" si="82"/>
        <v>5.2083333335758653E-2</v>
      </c>
      <c r="Q1346" s="48">
        <v>0</v>
      </c>
      <c r="R1346" s="47">
        <f t="shared" si="83"/>
        <v>75.00000000349246</v>
      </c>
      <c r="S1346" s="6" t="s">
        <v>1342</v>
      </c>
      <c r="T1346" s="6" t="s">
        <v>1610</v>
      </c>
      <c r="U1346" s="6" t="s">
        <v>2916</v>
      </c>
      <c r="V1346" s="6" t="s">
        <v>2917</v>
      </c>
      <c r="W1346" s="7">
        <v>0</v>
      </c>
      <c r="X1346" s="7">
        <v>0</v>
      </c>
      <c r="Y1346" s="7">
        <v>0</v>
      </c>
      <c r="Z1346" s="7">
        <v>0.1</v>
      </c>
      <c r="AA1346" s="7">
        <v>0</v>
      </c>
      <c r="AB1346" s="7">
        <v>0</v>
      </c>
      <c r="AC1346" s="7">
        <v>0</v>
      </c>
      <c r="AD1346" s="7">
        <v>0</v>
      </c>
      <c r="AE1346">
        <v>2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</row>
    <row r="1347" spans="1:44" x14ac:dyDescent="0.25">
      <c r="A1347">
        <v>1545774</v>
      </c>
      <c r="B1347">
        <v>729594</v>
      </c>
      <c r="C1347">
        <v>24.784329724025302</v>
      </c>
      <c r="D1347">
        <v>35.401097705363199</v>
      </c>
      <c r="E1347" s="68" t="s">
        <v>1340</v>
      </c>
      <c r="F1347" s="8">
        <f>INDEX(Δεδομένα!$P:$P,MATCH('2020'!E1347,Δεδομένα!$O:$O,0))</f>
        <v>222</v>
      </c>
      <c r="G1347" s="6" t="s">
        <v>869</v>
      </c>
      <c r="H1347" s="2" t="str">
        <f>INDEX(Δεδομένα!B$1:B$51,MATCH('2020'!G1347,Δεδομένα!A$1:A$51,0))</f>
        <v>ΚΡΗΤΗΣ</v>
      </c>
      <c r="I1347" s="8">
        <f>INDEX(Δεδομένα!E$1:E$13,MATCH('2020'!H1347,Δεδομένα!D$1:D$13,0))</f>
        <v>12</v>
      </c>
      <c r="J1347" s="1">
        <v>43886</v>
      </c>
      <c r="K1347" s="6" t="s">
        <v>617</v>
      </c>
      <c r="L1347" s="36" t="str">
        <f t="shared" ref="L1347:L1410" si="84">_xlfn.CONCAT(TEXT(J1347,"ηη/μμ/εεε")," ",TEXT(K1347,"ωω:λλ"))</f>
        <v>25/02/2020 22:00</v>
      </c>
      <c r="M1347" s="1">
        <v>43886</v>
      </c>
      <c r="N1347" s="6" t="s">
        <v>1844</v>
      </c>
      <c r="O1347" s="36" t="str">
        <f t="shared" ref="O1347:O1410" si="85">_xlfn.CONCAT(TEXT(M1347,"ηη/μμ/εεε")," ",TEXT(N1347,"ωω:λλ"))</f>
        <v>25/02/2020 23:30</v>
      </c>
      <c r="P1347" s="46">
        <f t="shared" ref="P1347:P1410" si="86">O1347-L1347</f>
        <v>6.25E-2</v>
      </c>
      <c r="Q1347" s="48">
        <v>0</v>
      </c>
      <c r="R1347" s="47">
        <f t="shared" ref="R1347:R1410" si="87">P1347*(24*60)</f>
        <v>90</v>
      </c>
      <c r="S1347" s="6" t="s">
        <v>1342</v>
      </c>
      <c r="T1347" s="6" t="s">
        <v>1343</v>
      </c>
      <c r="U1347" s="6" t="s">
        <v>44</v>
      </c>
      <c r="V1347" s="6" t="s">
        <v>1983</v>
      </c>
      <c r="W1347" s="7">
        <v>0</v>
      </c>
      <c r="X1347" s="7">
        <v>0</v>
      </c>
      <c r="Y1347" s="7">
        <v>0</v>
      </c>
      <c r="Z1347" s="7">
        <v>0</v>
      </c>
      <c r="AA1347" s="7">
        <v>0</v>
      </c>
      <c r="AB1347" s="7">
        <v>0</v>
      </c>
      <c r="AC1347" s="7">
        <v>0.1</v>
      </c>
      <c r="AD1347" s="7">
        <v>0</v>
      </c>
      <c r="AE1347">
        <v>3</v>
      </c>
      <c r="AF1347">
        <v>0</v>
      </c>
      <c r="AG1347">
        <v>0</v>
      </c>
      <c r="AH1347">
        <v>0</v>
      </c>
      <c r="AI1347">
        <v>0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</row>
    <row r="1348" spans="1:44" x14ac:dyDescent="0.25">
      <c r="A1348">
        <v>1550870</v>
      </c>
      <c r="B1348">
        <v>729370</v>
      </c>
      <c r="C1348">
        <v>25.298377990722699</v>
      </c>
      <c r="D1348">
        <v>41.114048004150398</v>
      </c>
      <c r="E1348" s="68" t="s">
        <v>946</v>
      </c>
      <c r="F1348" s="8">
        <f>INDEX(Δεδομένα!$P:$P,MATCH('2020'!E1348,Δεδομένα!$O:$O,0))</f>
        <v>19</v>
      </c>
      <c r="G1348" s="6" t="s">
        <v>64</v>
      </c>
      <c r="H1348" s="2" t="str">
        <f>INDEX(Δεδομένα!B$1:B$51,MATCH('2020'!G1348,Δεδομένα!A$1:A$51,0))</f>
        <v>ΑΝΑΤΟΛΙΚΗΣ ΜΑΚΕΔΟΝΙΑΣ ΚΑΙ ΘΡΑΚΗΣ</v>
      </c>
      <c r="I1348" s="8">
        <f>INDEX(Δεδομένα!E$1:E$13,MATCH('2020'!H1348,Δεδομένα!D$1:D$13,0))</f>
        <v>2</v>
      </c>
      <c r="J1348" s="1">
        <v>43886</v>
      </c>
      <c r="K1348" s="6" t="s">
        <v>433</v>
      </c>
      <c r="L1348" s="36" t="str">
        <f t="shared" si="84"/>
        <v>25/02/2020 12:28</v>
      </c>
      <c r="M1348" s="1">
        <v>43886</v>
      </c>
      <c r="N1348" s="6" t="s">
        <v>577</v>
      </c>
      <c r="O1348" s="36" t="str">
        <f t="shared" si="85"/>
        <v>25/02/2020 12:45</v>
      </c>
      <c r="P1348" s="46">
        <f t="shared" si="86"/>
        <v>1.1805555557657499E-2</v>
      </c>
      <c r="Q1348" s="48">
        <v>0</v>
      </c>
      <c r="R1348" s="47">
        <f t="shared" si="87"/>
        <v>17.000000003026798</v>
      </c>
      <c r="S1348" s="6" t="s">
        <v>44</v>
      </c>
      <c r="T1348" s="6" t="s">
        <v>948</v>
      </c>
      <c r="U1348" s="6" t="s">
        <v>44</v>
      </c>
      <c r="V1348" s="6" t="s">
        <v>1499</v>
      </c>
      <c r="W1348" s="7">
        <v>0</v>
      </c>
      <c r="X1348" s="7">
        <v>0</v>
      </c>
      <c r="Y1348" s="7">
        <v>0</v>
      </c>
      <c r="Z1348" s="7">
        <v>0</v>
      </c>
      <c r="AA1348" s="7">
        <v>0</v>
      </c>
      <c r="AB1348" s="7">
        <v>0</v>
      </c>
      <c r="AC1348" s="7">
        <v>0.01</v>
      </c>
      <c r="AD1348" s="7">
        <v>0</v>
      </c>
      <c r="AE1348">
        <v>2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</row>
    <row r="1349" spans="1:44" x14ac:dyDescent="0.25">
      <c r="A1349">
        <v>1550905</v>
      </c>
      <c r="B1349">
        <v>729436</v>
      </c>
      <c r="C1349">
        <v>25.3926733316415</v>
      </c>
      <c r="D1349">
        <v>41.110209715429498</v>
      </c>
      <c r="E1349" s="68" t="s">
        <v>946</v>
      </c>
      <c r="F1349" s="8">
        <f>INDEX(Δεδομένα!$P:$P,MATCH('2020'!E1349,Δεδομένα!$O:$O,0))</f>
        <v>19</v>
      </c>
      <c r="G1349" s="6" t="s">
        <v>64</v>
      </c>
      <c r="H1349" s="2" t="str">
        <f>INDEX(Δεδομένα!B$1:B$51,MATCH('2020'!G1349,Δεδομένα!A$1:A$51,0))</f>
        <v>ΑΝΑΤΟΛΙΚΗΣ ΜΑΚΕΔΟΝΙΑΣ ΚΑΙ ΘΡΑΚΗΣ</v>
      </c>
      <c r="I1349" s="8">
        <f>INDEX(Δεδομένα!E$1:E$13,MATCH('2020'!H1349,Δεδομένα!D$1:D$13,0))</f>
        <v>2</v>
      </c>
      <c r="J1349" s="1">
        <v>43886</v>
      </c>
      <c r="K1349" s="6" t="s">
        <v>145</v>
      </c>
      <c r="L1349" s="36" t="str">
        <f t="shared" si="84"/>
        <v>25/02/2020 15:20</v>
      </c>
      <c r="M1349" s="1">
        <v>43886</v>
      </c>
      <c r="N1349" s="6" t="s">
        <v>149</v>
      </c>
      <c r="O1349" s="36" t="str">
        <f t="shared" si="85"/>
        <v>25/02/2020 17:10</v>
      </c>
      <c r="P1349" s="46">
        <f t="shared" si="86"/>
        <v>7.6388888890505768E-2</v>
      </c>
      <c r="Q1349" s="48">
        <v>0</v>
      </c>
      <c r="R1349" s="47">
        <f t="shared" si="87"/>
        <v>110.00000000232831</v>
      </c>
      <c r="S1349" s="6" t="s">
        <v>44</v>
      </c>
      <c r="T1349" s="6" t="s">
        <v>948</v>
      </c>
      <c r="U1349" s="6" t="s">
        <v>44</v>
      </c>
      <c r="V1349" s="6" t="s">
        <v>2914</v>
      </c>
      <c r="W1349" s="7">
        <v>0</v>
      </c>
      <c r="X1349" s="7">
        <v>0</v>
      </c>
      <c r="Y1349" s="7">
        <v>0</v>
      </c>
      <c r="Z1349" s="7">
        <v>3.5</v>
      </c>
      <c r="AA1349" s="7">
        <v>0</v>
      </c>
      <c r="AB1349" s="7">
        <v>0</v>
      </c>
      <c r="AC1349" s="7">
        <v>0</v>
      </c>
      <c r="AD1349" s="7">
        <v>0</v>
      </c>
      <c r="AE1349">
        <v>6</v>
      </c>
      <c r="AF1349">
        <v>0</v>
      </c>
      <c r="AG1349">
        <v>0</v>
      </c>
      <c r="AH1349">
        <v>0</v>
      </c>
      <c r="AI1349">
        <v>0</v>
      </c>
      <c r="AJ1349">
        <v>4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</row>
    <row r="1350" spans="1:44" x14ac:dyDescent="0.25">
      <c r="A1350">
        <v>1551090</v>
      </c>
      <c r="B1350">
        <v>729449</v>
      </c>
      <c r="C1350">
        <v>25.533632124694901</v>
      </c>
      <c r="D1350">
        <v>41.138473518909997</v>
      </c>
      <c r="E1350" s="68" t="s">
        <v>1219</v>
      </c>
      <c r="F1350" s="8">
        <f>INDEX(Δεδομένα!$P:$P,MATCH('2020'!E1350,Δεδομένα!$O:$O,0))</f>
        <v>20</v>
      </c>
      <c r="G1350" s="6" t="s">
        <v>64</v>
      </c>
      <c r="H1350" s="2" t="str">
        <f>INDEX(Δεδομένα!B$1:B$51,MATCH('2020'!G1350,Δεδομένα!A$1:A$51,0))</f>
        <v>ΑΝΑΤΟΛΙΚΗΣ ΜΑΚΕΔΟΝΙΑΣ ΚΑΙ ΘΡΑΚΗΣ</v>
      </c>
      <c r="I1350" s="8">
        <f>INDEX(Δεδομένα!E$1:E$13,MATCH('2020'!H1350,Δεδομένα!D$1:D$13,0))</f>
        <v>2</v>
      </c>
      <c r="J1350" s="1">
        <v>43886</v>
      </c>
      <c r="K1350" s="6" t="s">
        <v>43</v>
      </c>
      <c r="L1350" s="36" t="str">
        <f t="shared" si="84"/>
        <v>25/02/2020 17:35</v>
      </c>
      <c r="M1350" s="1">
        <v>43886</v>
      </c>
      <c r="N1350" s="6" t="s">
        <v>352</v>
      </c>
      <c r="O1350" s="36" t="str">
        <f t="shared" si="85"/>
        <v>25/02/2020 20:05</v>
      </c>
      <c r="P1350" s="46">
        <f t="shared" si="86"/>
        <v>0.10416666666424135</v>
      </c>
      <c r="Q1350" s="48">
        <v>0</v>
      </c>
      <c r="R1350" s="47">
        <f t="shared" si="87"/>
        <v>149.99999999650754</v>
      </c>
      <c r="S1350" s="6" t="s">
        <v>44</v>
      </c>
      <c r="T1350" s="6" t="s">
        <v>72</v>
      </c>
      <c r="U1350" s="6" t="s">
        <v>44</v>
      </c>
      <c r="V1350" s="6" t="s">
        <v>2920</v>
      </c>
      <c r="W1350" s="7">
        <v>0</v>
      </c>
      <c r="X1350" s="7">
        <v>0</v>
      </c>
      <c r="Y1350" s="7">
        <v>0</v>
      </c>
      <c r="Z1350" s="7">
        <v>0</v>
      </c>
      <c r="AA1350" s="7">
        <v>15</v>
      </c>
      <c r="AB1350" s="7">
        <v>0</v>
      </c>
      <c r="AC1350" s="7">
        <v>0</v>
      </c>
      <c r="AD1350" s="7">
        <v>0</v>
      </c>
      <c r="AE1350">
        <v>2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</row>
    <row r="1351" spans="1:44" x14ac:dyDescent="0.25">
      <c r="A1351">
        <v>1544911</v>
      </c>
      <c r="B1351">
        <v>729395</v>
      </c>
      <c r="C1351">
        <v>21.5870016711355</v>
      </c>
      <c r="D1351">
        <v>39.699225011566497</v>
      </c>
      <c r="E1351" s="68" t="s">
        <v>1047</v>
      </c>
      <c r="F1351" s="8">
        <f>INDEX(Δεδομένα!$P:$P,MATCH('2020'!E1351,Δεδομένα!$O:$O,0))</f>
        <v>114</v>
      </c>
      <c r="G1351" s="6" t="s">
        <v>884</v>
      </c>
      <c r="H1351" s="2" t="str">
        <f>INDEX(Δεδομένα!B$1:B$51,MATCH('2020'!G1351,Δεδομένα!A$1:A$51,0))</f>
        <v>ΘΕΣΣΑΛΙΑΣ</v>
      </c>
      <c r="I1351" s="8">
        <f>INDEX(Δεδομένα!E$1:E$13,MATCH('2020'!H1351,Δεδομένα!D$1:D$13,0))</f>
        <v>6</v>
      </c>
      <c r="J1351" s="1">
        <v>43886</v>
      </c>
      <c r="K1351" s="6" t="s">
        <v>971</v>
      </c>
      <c r="L1351" s="36" t="str">
        <f t="shared" si="84"/>
        <v>25/02/2020 13:17</v>
      </c>
      <c r="M1351" s="1">
        <v>43886</v>
      </c>
      <c r="N1351" s="6" t="s">
        <v>277</v>
      </c>
      <c r="O1351" s="36" t="str">
        <f t="shared" si="85"/>
        <v>25/02/2020 14:55</v>
      </c>
      <c r="P1351" s="46">
        <f t="shared" si="86"/>
        <v>6.805555555911269E-2</v>
      </c>
      <c r="Q1351" s="48">
        <v>0</v>
      </c>
      <c r="R1351" s="47">
        <f t="shared" si="87"/>
        <v>98.000000005122274</v>
      </c>
      <c r="S1351" s="6" t="s">
        <v>1678</v>
      </c>
      <c r="T1351" s="6" t="s">
        <v>1048</v>
      </c>
      <c r="U1351" s="6" t="s">
        <v>44</v>
      </c>
      <c r="V1351" s="6" t="s">
        <v>2905</v>
      </c>
      <c r="W1351" s="7">
        <v>0</v>
      </c>
      <c r="X1351" s="7">
        <v>0</v>
      </c>
      <c r="Y1351" s="7">
        <v>0</v>
      </c>
      <c r="Z1351" s="7">
        <v>0</v>
      </c>
      <c r="AA1351" s="7">
        <v>0</v>
      </c>
      <c r="AB1351" s="7">
        <v>3</v>
      </c>
      <c r="AC1351" s="7">
        <v>0</v>
      </c>
      <c r="AD1351" s="7">
        <v>0</v>
      </c>
      <c r="AE1351">
        <v>9</v>
      </c>
      <c r="AF1351">
        <v>0</v>
      </c>
      <c r="AG1351">
        <v>0</v>
      </c>
      <c r="AH1351">
        <v>0</v>
      </c>
      <c r="AI1351">
        <v>0</v>
      </c>
      <c r="AJ1351">
        <v>4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</row>
    <row r="1352" spans="1:44" x14ac:dyDescent="0.25">
      <c r="A1352">
        <v>1544496</v>
      </c>
      <c r="B1352">
        <v>0</v>
      </c>
      <c r="C1352">
        <v>0</v>
      </c>
      <c r="D1352">
        <v>0</v>
      </c>
      <c r="E1352" s="68" t="s">
        <v>398</v>
      </c>
      <c r="F1352" s="8">
        <f>INDEX(Δεδομένα!$P:$P,MATCH('2020'!E1352,Δεδομένα!$O:$O,0))</f>
        <v>161</v>
      </c>
      <c r="G1352" s="6" t="s">
        <v>399</v>
      </c>
      <c r="H1352" s="2" t="str">
        <f>INDEX(Δεδομένα!B$1:B$51,MATCH('2020'!G1352,Δεδομένα!A$1:A$51,0))</f>
        <v>ΣΤΕΡΕΑΣ ΕΛΛΑΔΟΣ</v>
      </c>
      <c r="I1352" s="8">
        <f>INDEX(Δεδομένα!E$1:E$13,MATCH('2020'!H1352,Δεδομένα!D$1:D$13,0))</f>
        <v>9</v>
      </c>
      <c r="J1352" s="1">
        <v>43886</v>
      </c>
      <c r="K1352" s="6" t="s">
        <v>181</v>
      </c>
      <c r="L1352" s="36" t="str">
        <f t="shared" si="84"/>
        <v>25/02/2020 19:15</v>
      </c>
      <c r="M1352" s="1">
        <v>43886</v>
      </c>
      <c r="N1352" s="6" t="s">
        <v>825</v>
      </c>
      <c r="O1352" s="36" t="str">
        <f t="shared" si="85"/>
        <v>25/02/2020 20:30</v>
      </c>
      <c r="P1352" s="46">
        <f t="shared" si="86"/>
        <v>5.2083333328482695E-2</v>
      </c>
      <c r="Q1352" s="48">
        <v>0</v>
      </c>
      <c r="R1352" s="47">
        <f t="shared" si="87"/>
        <v>74.999999993015081</v>
      </c>
      <c r="S1352" s="6" t="s">
        <v>407</v>
      </c>
      <c r="T1352" s="6" t="s">
        <v>826</v>
      </c>
      <c r="U1352" s="6" t="s">
        <v>827</v>
      </c>
      <c r="V1352" s="6" t="s">
        <v>828</v>
      </c>
      <c r="W1352" s="7">
        <v>0</v>
      </c>
      <c r="X1352" s="7">
        <v>0</v>
      </c>
      <c r="Y1352" s="7">
        <v>0</v>
      </c>
      <c r="Z1352" s="7">
        <v>0</v>
      </c>
      <c r="AA1352" s="7">
        <v>1</v>
      </c>
      <c r="AB1352" s="7">
        <v>0</v>
      </c>
      <c r="AC1352" s="7">
        <v>0</v>
      </c>
      <c r="AD1352" s="7">
        <v>0</v>
      </c>
      <c r="AE1352">
        <v>2</v>
      </c>
      <c r="AF1352">
        <v>0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</row>
    <row r="1353" spans="1:44" x14ac:dyDescent="0.25">
      <c r="A1353">
        <v>1619562</v>
      </c>
      <c r="B1353">
        <v>729300</v>
      </c>
      <c r="C1353">
        <v>26.1210672609255</v>
      </c>
      <c r="D1353">
        <v>38.4159847368512</v>
      </c>
      <c r="E1353" s="68" t="s">
        <v>1661</v>
      </c>
      <c r="F1353" s="8">
        <f>INDEX(Δεδομένα!$P:$P,MATCH('2020'!E1353,Δεδομένα!$O:$O,0))</f>
        <v>201</v>
      </c>
      <c r="G1353" s="6" t="s">
        <v>525</v>
      </c>
      <c r="H1353" s="2" t="str">
        <f>INDEX(Δεδομένα!B$1:B$51,MATCH('2020'!G1353,Δεδομένα!A$1:A$51,0))</f>
        <v>ΒΟΡΕΙΟΥ ΑΙΓΑΙΟΥ</v>
      </c>
      <c r="I1353" s="8">
        <f>INDEX(Δεδομένα!E$1:E$13,MATCH('2020'!H1353,Δεδομένα!D$1:D$13,0))</f>
        <v>11</v>
      </c>
      <c r="J1353" s="1">
        <v>43886</v>
      </c>
      <c r="K1353" s="6" t="s">
        <v>754</v>
      </c>
      <c r="L1353" s="36" t="str">
        <f t="shared" si="84"/>
        <v>25/02/2020 08:05</v>
      </c>
      <c r="M1353" s="1">
        <v>43886</v>
      </c>
      <c r="N1353" s="6" t="s">
        <v>754</v>
      </c>
      <c r="O1353" s="36" t="str">
        <f t="shared" si="85"/>
        <v>25/02/2020 08:05</v>
      </c>
      <c r="P1353" s="46">
        <f t="shared" si="86"/>
        <v>0</v>
      </c>
      <c r="Q1353" s="48">
        <v>0</v>
      </c>
      <c r="R1353" s="47">
        <f t="shared" si="87"/>
        <v>0</v>
      </c>
      <c r="S1353" s="6" t="s">
        <v>44</v>
      </c>
      <c r="T1353" s="6" t="s">
        <v>527</v>
      </c>
      <c r="U1353" s="6" t="s">
        <v>44</v>
      </c>
      <c r="V1353" s="6" t="s">
        <v>2890</v>
      </c>
      <c r="W1353" s="7">
        <v>0</v>
      </c>
      <c r="X1353" s="7">
        <v>4</v>
      </c>
      <c r="Y1353" s="7">
        <v>0</v>
      </c>
      <c r="Z1353" s="7">
        <v>0</v>
      </c>
      <c r="AA1353" s="7">
        <v>0</v>
      </c>
      <c r="AB1353" s="7">
        <v>0</v>
      </c>
      <c r="AC1353" s="7">
        <v>0</v>
      </c>
      <c r="AD1353" s="7">
        <v>0</v>
      </c>
      <c r="AE1353">
        <v>9</v>
      </c>
      <c r="AF1353">
        <v>0</v>
      </c>
      <c r="AG1353">
        <v>0</v>
      </c>
      <c r="AH1353">
        <v>0</v>
      </c>
      <c r="AI1353">
        <v>0</v>
      </c>
      <c r="AJ1353">
        <v>5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</row>
    <row r="1354" spans="1:44" x14ac:dyDescent="0.25">
      <c r="A1354">
        <v>1545926</v>
      </c>
      <c r="B1354">
        <v>729375</v>
      </c>
      <c r="C1354">
        <v>25.8913786793042</v>
      </c>
      <c r="D1354">
        <v>38.275390846680303</v>
      </c>
      <c r="E1354" s="68" t="s">
        <v>538</v>
      </c>
      <c r="F1354" s="8">
        <f>INDEX(Δεδομένα!$P:$P,MATCH('2020'!E1354,Δεδομένα!$O:$O,0))</f>
        <v>203</v>
      </c>
      <c r="G1354" s="6" t="s">
        <v>525</v>
      </c>
      <c r="H1354" s="2" t="str">
        <f>INDEX(Δεδομένα!B$1:B$51,MATCH('2020'!G1354,Δεδομένα!A$1:A$51,0))</f>
        <v>ΒΟΡΕΙΟΥ ΑΙΓΑΙΟΥ</v>
      </c>
      <c r="I1354" s="8">
        <f>INDEX(Δεδομένα!E$1:E$13,MATCH('2020'!H1354,Δεδομένα!D$1:D$13,0))</f>
        <v>11</v>
      </c>
      <c r="J1354" s="1">
        <v>43886</v>
      </c>
      <c r="K1354" s="6" t="s">
        <v>662</v>
      </c>
      <c r="L1354" s="36" t="str">
        <f t="shared" si="84"/>
        <v>25/02/2020 12:30</v>
      </c>
      <c r="M1354" s="1">
        <v>43886</v>
      </c>
      <c r="N1354" s="6" t="s">
        <v>198</v>
      </c>
      <c r="O1354" s="36" t="str">
        <f t="shared" si="85"/>
        <v>25/02/2020 16:30</v>
      </c>
      <c r="P1354" s="46">
        <f t="shared" si="86"/>
        <v>0.16666666666424135</v>
      </c>
      <c r="Q1354" s="48">
        <v>0</v>
      </c>
      <c r="R1354" s="47">
        <f t="shared" si="87"/>
        <v>239.99999999650754</v>
      </c>
      <c r="S1354" s="6" t="s">
        <v>525</v>
      </c>
      <c r="T1354" s="6" t="s">
        <v>527</v>
      </c>
      <c r="U1354" s="6" t="s">
        <v>537</v>
      </c>
      <c r="V1354" s="6" t="s">
        <v>2903</v>
      </c>
      <c r="W1354" s="7">
        <v>1</v>
      </c>
      <c r="X1354" s="7">
        <v>1</v>
      </c>
      <c r="Y1354" s="7">
        <v>0</v>
      </c>
      <c r="Z1354" s="7">
        <v>0</v>
      </c>
      <c r="AA1354" s="7">
        <v>0</v>
      </c>
      <c r="AB1354" s="7">
        <v>1</v>
      </c>
      <c r="AC1354" s="7">
        <v>0</v>
      </c>
      <c r="AD1354" s="7">
        <v>0</v>
      </c>
      <c r="AE1354">
        <v>11</v>
      </c>
      <c r="AF1354">
        <v>0</v>
      </c>
      <c r="AG1354">
        <v>0</v>
      </c>
      <c r="AH1354">
        <v>0</v>
      </c>
      <c r="AI1354">
        <v>0</v>
      </c>
      <c r="AJ1354">
        <v>5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</row>
    <row r="1355" spans="1:44" x14ac:dyDescent="0.25">
      <c r="A1355">
        <v>1543611</v>
      </c>
      <c r="B1355">
        <v>729702</v>
      </c>
      <c r="C1355">
        <v>22.414171124382399</v>
      </c>
      <c r="D1355">
        <v>37.571438941285898</v>
      </c>
      <c r="E1355" s="68" t="s">
        <v>1893</v>
      </c>
      <c r="F1355" s="8">
        <f>INDEX(Δεδομένα!$P:$P,MATCH('2020'!E1355,Δεδομένα!$O:$O,0))</f>
        <v>137</v>
      </c>
      <c r="G1355" s="6" t="s">
        <v>932</v>
      </c>
      <c r="H1355" s="2" t="str">
        <f>INDEX(Δεδομένα!B$1:B$51,MATCH('2020'!G1355,Δεδομένα!A$1:A$51,0))</f>
        <v>ΠΕΛΛΟΠΟΝΗΣΟΥ</v>
      </c>
      <c r="I1355" s="8">
        <f>INDEX(Δεδομένα!E$1:E$13,MATCH('2020'!H1355,Δεδομένα!D$1:D$13,0))</f>
        <v>8</v>
      </c>
      <c r="J1355" s="1">
        <v>43887</v>
      </c>
      <c r="K1355" s="6" t="s">
        <v>2959</v>
      </c>
      <c r="L1355" s="36" t="str">
        <f t="shared" si="84"/>
        <v>26/02/2020 12:51</v>
      </c>
      <c r="M1355" s="1">
        <v>43887</v>
      </c>
      <c r="N1355" s="6" t="s">
        <v>2197</v>
      </c>
      <c r="O1355" s="36" t="str">
        <f t="shared" si="85"/>
        <v>26/02/2020 15:03</v>
      </c>
      <c r="P1355" s="46">
        <f t="shared" si="86"/>
        <v>9.1666666667151731E-2</v>
      </c>
      <c r="Q1355" s="48">
        <v>0</v>
      </c>
      <c r="R1355" s="47">
        <f t="shared" si="87"/>
        <v>132.00000000069849</v>
      </c>
      <c r="S1355" s="6" t="s">
        <v>933</v>
      </c>
      <c r="T1355" s="6" t="s">
        <v>1894</v>
      </c>
      <c r="U1355" s="6" t="s">
        <v>44</v>
      </c>
      <c r="V1355" s="6" t="s">
        <v>2960</v>
      </c>
      <c r="W1355" s="7">
        <v>0</v>
      </c>
      <c r="X1355" s="7">
        <v>0</v>
      </c>
      <c r="Y1355" s="7">
        <v>0</v>
      </c>
      <c r="Z1355" s="7">
        <v>0</v>
      </c>
      <c r="AA1355" s="7">
        <v>0</v>
      </c>
      <c r="AB1355" s="7">
        <v>15</v>
      </c>
      <c r="AC1355" s="7">
        <v>0</v>
      </c>
      <c r="AD1355" s="7">
        <v>0</v>
      </c>
      <c r="AE1355">
        <v>10</v>
      </c>
      <c r="AF1355">
        <v>0</v>
      </c>
      <c r="AG1355">
        <v>0</v>
      </c>
      <c r="AH1355">
        <v>0</v>
      </c>
      <c r="AI1355">
        <v>0</v>
      </c>
      <c r="AJ1355">
        <v>3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</row>
    <row r="1356" spans="1:44" x14ac:dyDescent="0.25">
      <c r="A1356">
        <v>1546558</v>
      </c>
      <c r="B1356">
        <v>729713</v>
      </c>
      <c r="C1356">
        <v>21.781903573148</v>
      </c>
      <c r="D1356">
        <v>38.263581449906198</v>
      </c>
      <c r="E1356" s="68" t="s">
        <v>986</v>
      </c>
      <c r="F1356" s="8">
        <f>INDEX(Δεδομένα!$P:$P,MATCH('2020'!E1356,Δεδομένα!$O:$O,0))</f>
        <v>121</v>
      </c>
      <c r="G1356" s="6" t="s">
        <v>303</v>
      </c>
      <c r="H1356" s="2" t="str">
        <f>INDEX(Δεδομένα!B$1:B$51,MATCH('2020'!G1356,Δεδομένα!A$1:A$51,0))</f>
        <v>ΔΥΤΙΚΗΣ ΕΛΛΑΔΟΣ</v>
      </c>
      <c r="I1356" s="8">
        <f>INDEX(Δεδομένα!E$1:E$13,MATCH('2020'!H1356,Δεδομένα!D$1:D$13,0))</f>
        <v>7</v>
      </c>
      <c r="J1356" s="1">
        <v>43887</v>
      </c>
      <c r="K1356" s="6" t="s">
        <v>1788</v>
      </c>
      <c r="L1356" s="36" t="str">
        <f t="shared" si="84"/>
        <v>26/02/2020 13:13</v>
      </c>
      <c r="M1356" s="1">
        <v>43887</v>
      </c>
      <c r="N1356" s="6" t="s">
        <v>1309</v>
      </c>
      <c r="O1356" s="36" t="str">
        <f t="shared" si="85"/>
        <v>26/02/2020 18:28</v>
      </c>
      <c r="P1356" s="46">
        <f t="shared" si="86"/>
        <v>0.21875</v>
      </c>
      <c r="Q1356" s="48">
        <v>0</v>
      </c>
      <c r="R1356" s="47">
        <f t="shared" si="87"/>
        <v>315</v>
      </c>
      <c r="S1356" s="6" t="s">
        <v>306</v>
      </c>
      <c r="T1356" s="6" t="s">
        <v>311</v>
      </c>
      <c r="U1356" s="6" t="s">
        <v>44</v>
      </c>
      <c r="V1356" s="6" t="s">
        <v>2963</v>
      </c>
      <c r="W1356" s="7">
        <v>0</v>
      </c>
      <c r="X1356" s="7">
        <v>2</v>
      </c>
      <c r="Y1356" s="7">
        <v>0</v>
      </c>
      <c r="Z1356" s="7">
        <v>0</v>
      </c>
      <c r="AA1356" s="7">
        <v>0</v>
      </c>
      <c r="AB1356" s="7">
        <v>0</v>
      </c>
      <c r="AC1356" s="7">
        <v>0</v>
      </c>
      <c r="AD1356" s="7">
        <v>0</v>
      </c>
      <c r="AE1356">
        <v>10</v>
      </c>
      <c r="AF1356">
        <v>0</v>
      </c>
      <c r="AG1356">
        <v>0</v>
      </c>
      <c r="AH1356">
        <v>0</v>
      </c>
      <c r="AI1356">
        <v>0</v>
      </c>
      <c r="AJ1356">
        <v>4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</row>
    <row r="1357" spans="1:44" x14ac:dyDescent="0.25">
      <c r="A1357">
        <v>1546562</v>
      </c>
      <c r="B1357">
        <v>729722</v>
      </c>
      <c r="C1357">
        <v>21.607431299394101</v>
      </c>
      <c r="D1357">
        <v>37.909920474383803</v>
      </c>
      <c r="E1357" s="68" t="s">
        <v>302</v>
      </c>
      <c r="F1357" s="8">
        <f>INDEX(Δεδομένα!$P:$P,MATCH('2020'!E1357,Δεδομένα!$O:$O,0))</f>
        <v>119</v>
      </c>
      <c r="G1357" s="6" t="s">
        <v>303</v>
      </c>
      <c r="H1357" s="2" t="str">
        <f>INDEX(Δεδομένα!B$1:B$51,MATCH('2020'!G1357,Δεδομένα!A$1:A$51,0))</f>
        <v>ΔΥΤΙΚΗΣ ΕΛΛΑΔΟΣ</v>
      </c>
      <c r="I1357" s="8">
        <f>INDEX(Δεδομένα!E$1:E$13,MATCH('2020'!H1357,Δεδομένα!D$1:D$13,0))</f>
        <v>7</v>
      </c>
      <c r="J1357" s="1">
        <v>43887</v>
      </c>
      <c r="K1357" s="6" t="s">
        <v>529</v>
      </c>
      <c r="L1357" s="36" t="str">
        <f t="shared" si="84"/>
        <v>26/02/2020 13:35</v>
      </c>
      <c r="M1357" s="1">
        <v>43887</v>
      </c>
      <c r="N1357" s="6" t="s">
        <v>104</v>
      </c>
      <c r="O1357" s="36" t="str">
        <f t="shared" si="85"/>
        <v>26/02/2020 15:30</v>
      </c>
      <c r="P1357" s="46">
        <f t="shared" si="86"/>
        <v>7.9861111116770189E-2</v>
      </c>
      <c r="Q1357" s="48">
        <v>0</v>
      </c>
      <c r="R1357" s="47">
        <f t="shared" si="87"/>
        <v>115.00000000814907</v>
      </c>
      <c r="S1357" s="6" t="s">
        <v>306</v>
      </c>
      <c r="T1357" s="6" t="s">
        <v>307</v>
      </c>
      <c r="U1357" s="6" t="s">
        <v>44</v>
      </c>
      <c r="V1357" s="6" t="s">
        <v>2968</v>
      </c>
      <c r="W1357" s="7">
        <v>0</v>
      </c>
      <c r="X1357" s="7">
        <v>0.2</v>
      </c>
      <c r="Y1357" s="7">
        <v>0</v>
      </c>
      <c r="Z1357" s="7">
        <v>0</v>
      </c>
      <c r="AA1357" s="7">
        <v>0</v>
      </c>
      <c r="AB1357" s="7">
        <v>0</v>
      </c>
      <c r="AC1357" s="7">
        <v>0</v>
      </c>
      <c r="AD1357" s="7">
        <v>0</v>
      </c>
      <c r="AE1357">
        <v>4</v>
      </c>
      <c r="AF1357">
        <v>0</v>
      </c>
      <c r="AG1357">
        <v>0</v>
      </c>
      <c r="AH1357">
        <v>0</v>
      </c>
      <c r="AI1357">
        <v>0</v>
      </c>
      <c r="AJ1357">
        <v>2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</row>
    <row r="1358" spans="1:44" x14ac:dyDescent="0.25">
      <c r="A1358">
        <v>1543661</v>
      </c>
      <c r="B1358">
        <v>729716</v>
      </c>
      <c r="C1358">
        <v>23.177923761224001</v>
      </c>
      <c r="D1358">
        <v>38.451717798684001</v>
      </c>
      <c r="E1358" s="68" t="s">
        <v>845</v>
      </c>
      <c r="F1358" s="8">
        <f>INDEX(Δεδομένα!$P:$P,MATCH('2020'!E1358,Δεδομένα!$O:$O,0))</f>
        <v>176</v>
      </c>
      <c r="G1358" s="6" t="s">
        <v>846</v>
      </c>
      <c r="H1358" s="2" t="str">
        <f>INDEX(Δεδομένα!B$1:B$51,MATCH('2020'!G1358,Δεδομένα!A$1:A$51,0))</f>
        <v>ΣΤΕΡΕΑΣ ΕΛΛΑΔΟΣ</v>
      </c>
      <c r="I1358" s="8">
        <f>INDEX(Δεδομένα!E$1:E$13,MATCH('2020'!H1358,Δεδομένα!D$1:D$13,0))</f>
        <v>9</v>
      </c>
      <c r="J1358" s="1">
        <v>43887</v>
      </c>
      <c r="K1358" s="6" t="s">
        <v>1546</v>
      </c>
      <c r="L1358" s="36" t="str">
        <f t="shared" si="84"/>
        <v>26/02/2020 13:14</v>
      </c>
      <c r="M1358" s="1">
        <v>43887</v>
      </c>
      <c r="N1358" s="6" t="s">
        <v>542</v>
      </c>
      <c r="O1358" s="36" t="str">
        <f t="shared" si="85"/>
        <v>26/02/2020 14:30</v>
      </c>
      <c r="P1358" s="46">
        <f t="shared" si="86"/>
        <v>5.2777777775190771E-2</v>
      </c>
      <c r="Q1358" s="48">
        <v>0</v>
      </c>
      <c r="R1358" s="47">
        <f t="shared" si="87"/>
        <v>75.99999999627471</v>
      </c>
      <c r="S1358" s="6" t="s">
        <v>1991</v>
      </c>
      <c r="T1358" s="6" t="s">
        <v>2554</v>
      </c>
      <c r="U1358" s="6" t="s">
        <v>44</v>
      </c>
      <c r="V1358" s="6" t="s">
        <v>2556</v>
      </c>
      <c r="W1358" s="7">
        <v>0</v>
      </c>
      <c r="X1358" s="7">
        <v>0</v>
      </c>
      <c r="Y1358" s="7">
        <v>0</v>
      </c>
      <c r="Z1358" s="7">
        <v>0.4</v>
      </c>
      <c r="AA1358" s="7">
        <v>0.2</v>
      </c>
      <c r="AB1358" s="7">
        <v>0</v>
      </c>
      <c r="AC1358" s="7">
        <v>0</v>
      </c>
      <c r="AD1358" s="7">
        <v>0</v>
      </c>
      <c r="AE1358">
        <v>2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</row>
    <row r="1359" spans="1:44" x14ac:dyDescent="0.25">
      <c r="A1359">
        <v>1544284</v>
      </c>
      <c r="B1359">
        <v>0</v>
      </c>
      <c r="C1359">
        <v>0</v>
      </c>
      <c r="D1359">
        <v>0</v>
      </c>
      <c r="E1359" s="68" t="s">
        <v>845</v>
      </c>
      <c r="F1359" s="8">
        <f>INDEX(Δεδομένα!$P:$P,MATCH('2020'!E1359,Δεδομένα!$O:$O,0))</f>
        <v>176</v>
      </c>
      <c r="G1359" s="6" t="s">
        <v>846</v>
      </c>
      <c r="H1359" s="2" t="str">
        <f>INDEX(Δεδομένα!B$1:B$51,MATCH('2020'!G1359,Δεδομένα!A$1:A$51,0))</f>
        <v>ΣΤΕΡΕΑΣ ΕΛΛΑΔΟΣ</v>
      </c>
      <c r="I1359" s="8">
        <f>INDEX(Δεδομένα!E$1:E$13,MATCH('2020'!H1359,Δεδομένα!D$1:D$13,0))</f>
        <v>9</v>
      </c>
      <c r="J1359" s="1">
        <v>43887</v>
      </c>
      <c r="K1359" s="6" t="s">
        <v>829</v>
      </c>
      <c r="L1359" s="36" t="str">
        <f t="shared" si="84"/>
        <v>26/02/2020 13:19</v>
      </c>
      <c r="M1359" s="1">
        <v>43887</v>
      </c>
      <c r="N1359" s="6" t="s">
        <v>542</v>
      </c>
      <c r="O1359" s="36" t="str">
        <f t="shared" si="85"/>
        <v>26/02/2020 14:30</v>
      </c>
      <c r="P1359" s="46">
        <f t="shared" si="86"/>
        <v>4.9305555556202307E-2</v>
      </c>
      <c r="Q1359" s="48">
        <v>0</v>
      </c>
      <c r="R1359" s="47">
        <f t="shared" si="87"/>
        <v>71.000000000931323</v>
      </c>
      <c r="S1359" s="6" t="s">
        <v>1991</v>
      </c>
      <c r="T1359" s="6" t="s">
        <v>2554</v>
      </c>
      <c r="U1359" s="6" t="s">
        <v>2555</v>
      </c>
      <c r="V1359" s="6" t="s">
        <v>2964</v>
      </c>
      <c r="W1359" s="7">
        <v>0</v>
      </c>
      <c r="X1359" s="7">
        <v>0</v>
      </c>
      <c r="Y1359" s="7">
        <v>0</v>
      </c>
      <c r="Z1359" s="7">
        <v>0.4</v>
      </c>
      <c r="AA1359" s="7">
        <v>0.2</v>
      </c>
      <c r="AB1359" s="7">
        <v>0</v>
      </c>
      <c r="AC1359" s="7">
        <v>0</v>
      </c>
      <c r="AD1359" s="7">
        <v>0</v>
      </c>
      <c r="AE1359">
        <v>2</v>
      </c>
      <c r="AF1359">
        <v>0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</row>
    <row r="1360" spans="1:44" x14ac:dyDescent="0.25">
      <c r="A1360">
        <v>1543600</v>
      </c>
      <c r="B1360">
        <v>729833</v>
      </c>
      <c r="C1360">
        <v>24.155228484293001</v>
      </c>
      <c r="D1360">
        <v>41.119112433566499</v>
      </c>
      <c r="E1360" s="68" t="s">
        <v>109</v>
      </c>
      <c r="F1360" s="8">
        <f>INDEX(Δεδομένα!$P:$P,MATCH('2020'!E1360,Δεδομένα!$O:$O,0))</f>
        <v>27</v>
      </c>
      <c r="G1360" s="6" t="s">
        <v>110</v>
      </c>
      <c r="H1360" s="2" t="str">
        <f>INDEX(Δεδομένα!B$1:B$51,MATCH('2020'!G1360,Δεδομένα!A$1:A$51,0))</f>
        <v>ΑΝΑΤΟΛΙΚΗΣ ΜΑΚΕΔΟΝΙΑΣ ΚΑΙ ΘΡΑΚΗΣ</v>
      </c>
      <c r="I1360" s="8">
        <f>INDEX(Δεδομένα!E$1:E$13,MATCH('2020'!H1360,Δεδομένα!D$1:D$13,0))</f>
        <v>2</v>
      </c>
      <c r="J1360" s="1">
        <v>43887</v>
      </c>
      <c r="K1360" s="6" t="s">
        <v>157</v>
      </c>
      <c r="L1360" s="36" t="str">
        <f t="shared" si="84"/>
        <v>26/02/2020 18:10</v>
      </c>
      <c r="M1360" s="1">
        <v>43887</v>
      </c>
      <c r="N1360" s="6" t="s">
        <v>327</v>
      </c>
      <c r="O1360" s="36" t="str">
        <f t="shared" si="85"/>
        <v>26/02/2020 18:50</v>
      </c>
      <c r="P1360" s="46">
        <f t="shared" si="86"/>
        <v>2.7777777773735579E-2</v>
      </c>
      <c r="Q1360" s="48">
        <v>0</v>
      </c>
      <c r="R1360" s="47">
        <f t="shared" si="87"/>
        <v>39.999999994179234</v>
      </c>
      <c r="S1360" s="6" t="s">
        <v>110</v>
      </c>
      <c r="T1360" s="6" t="s">
        <v>113</v>
      </c>
      <c r="U1360" s="6" t="s">
        <v>119</v>
      </c>
      <c r="V1360" s="6" t="s">
        <v>2998</v>
      </c>
      <c r="W1360" s="7">
        <v>0</v>
      </c>
      <c r="X1360" s="7">
        <v>0</v>
      </c>
      <c r="Y1360" s="7">
        <v>0</v>
      </c>
      <c r="Z1360" s="7">
        <v>0.2</v>
      </c>
      <c r="AA1360" s="7">
        <v>0</v>
      </c>
      <c r="AB1360" s="7">
        <v>0</v>
      </c>
      <c r="AC1360" s="7">
        <v>0</v>
      </c>
      <c r="AD1360" s="7">
        <v>0</v>
      </c>
      <c r="AE1360">
        <v>2</v>
      </c>
      <c r="AF1360">
        <v>0</v>
      </c>
      <c r="AG1360">
        <v>0</v>
      </c>
      <c r="AH1360">
        <v>0</v>
      </c>
      <c r="AI1360">
        <v>0</v>
      </c>
      <c r="AJ1360">
        <v>1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</row>
    <row r="1361" spans="1:44" x14ac:dyDescent="0.25">
      <c r="A1361">
        <v>1543563</v>
      </c>
      <c r="B1361">
        <v>729631</v>
      </c>
      <c r="C1361">
        <v>25.820470933389402</v>
      </c>
      <c r="D1361">
        <v>40.904338947332398</v>
      </c>
      <c r="E1361" s="68" t="s">
        <v>147</v>
      </c>
      <c r="F1361" s="8">
        <f>INDEX(Δεδομένα!$P:$P,MATCH('2020'!E1361,Δεδομένα!$O:$O,0))</f>
        <v>33</v>
      </c>
      <c r="G1361" s="6" t="s">
        <v>148</v>
      </c>
      <c r="H1361" s="2" t="str">
        <f>INDEX(Δεδομένα!B$1:B$51,MATCH('2020'!G1361,Δεδομένα!A$1:A$51,0))</f>
        <v>ΑΝΑΤΟΛΙΚΗΣ ΜΑΚΕΔΟΝΙΑΣ ΚΑΙ ΘΡΑΚΗΣ</v>
      </c>
      <c r="I1361" s="8">
        <f>INDEX(Δεδομένα!E$1:E$13,MATCH('2020'!H1361,Δεδομένα!D$1:D$13,0))</f>
        <v>2</v>
      </c>
      <c r="J1361" s="1">
        <v>43887</v>
      </c>
      <c r="K1361" s="6" t="s">
        <v>2947</v>
      </c>
      <c r="L1361" s="36" t="str">
        <f t="shared" si="84"/>
        <v>26/02/2020 07:45</v>
      </c>
      <c r="M1361" s="1">
        <v>43887</v>
      </c>
      <c r="N1361" s="6" t="s">
        <v>2948</v>
      </c>
      <c r="O1361" s="36" t="str">
        <f t="shared" si="85"/>
        <v>26/02/2020 08:25</v>
      </c>
      <c r="P1361" s="46">
        <f t="shared" si="86"/>
        <v>2.7777777781011537E-2</v>
      </c>
      <c r="Q1361" s="48">
        <v>0</v>
      </c>
      <c r="R1361" s="47">
        <f t="shared" si="87"/>
        <v>40.000000004656613</v>
      </c>
      <c r="S1361" s="6" t="s">
        <v>2949</v>
      </c>
      <c r="T1361" s="6" t="s">
        <v>150</v>
      </c>
      <c r="U1361" s="6" t="s">
        <v>44</v>
      </c>
      <c r="V1361" s="6" t="s">
        <v>2950</v>
      </c>
      <c r="W1361" s="7">
        <v>0</v>
      </c>
      <c r="X1361" s="7">
        <v>0</v>
      </c>
      <c r="Y1361" s="7">
        <v>0</v>
      </c>
      <c r="Z1361" s="7">
        <v>0</v>
      </c>
      <c r="AA1361" s="7">
        <v>0.01</v>
      </c>
      <c r="AB1361" s="7">
        <v>0</v>
      </c>
      <c r="AC1361" s="7">
        <v>0</v>
      </c>
      <c r="AD1361" s="7">
        <v>0</v>
      </c>
      <c r="AE1361">
        <v>4</v>
      </c>
      <c r="AF1361">
        <v>0</v>
      </c>
      <c r="AG1361">
        <v>0</v>
      </c>
      <c r="AH1361">
        <v>0</v>
      </c>
      <c r="AI1361">
        <v>0</v>
      </c>
      <c r="AJ1361">
        <v>2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</row>
    <row r="1362" spans="1:44" x14ac:dyDescent="0.25">
      <c r="A1362">
        <v>1543479</v>
      </c>
      <c r="B1362">
        <v>729706</v>
      </c>
      <c r="C1362">
        <v>26.255852022118901</v>
      </c>
      <c r="D1362">
        <v>41.454691971548698</v>
      </c>
      <c r="E1362" s="68" t="s">
        <v>856</v>
      </c>
      <c r="F1362" s="8">
        <f>INDEX(Δεδομένα!$P:$P,MATCH('2020'!E1362,Δεδομένα!$O:$O,0))</f>
        <v>37</v>
      </c>
      <c r="G1362" s="6" t="s">
        <v>148</v>
      </c>
      <c r="H1362" s="2" t="str">
        <f>INDEX(Δεδομένα!B$1:B$51,MATCH('2020'!G1362,Δεδομένα!A$1:A$51,0))</f>
        <v>ΑΝΑΤΟΛΙΚΗΣ ΜΑΚΕΔΟΝΙΑΣ ΚΑΙ ΘΡΑΚΗΣ</v>
      </c>
      <c r="I1362" s="8">
        <f>INDEX(Δεδομένα!E$1:E$13,MATCH('2020'!H1362,Δεδομένα!D$1:D$13,0))</f>
        <v>2</v>
      </c>
      <c r="J1362" s="1">
        <v>43887</v>
      </c>
      <c r="K1362" s="6" t="s">
        <v>274</v>
      </c>
      <c r="L1362" s="36" t="str">
        <f t="shared" si="84"/>
        <v>26/02/2020 13:09</v>
      </c>
      <c r="M1362" s="1">
        <v>43887</v>
      </c>
      <c r="N1362" s="6" t="s">
        <v>1187</v>
      </c>
      <c r="O1362" s="36" t="str">
        <f t="shared" si="85"/>
        <v>26/02/2020 18:39</v>
      </c>
      <c r="P1362" s="46">
        <f t="shared" si="86"/>
        <v>0.22916666666424135</v>
      </c>
      <c r="Q1362" s="48">
        <v>0</v>
      </c>
      <c r="R1362" s="47">
        <f t="shared" si="87"/>
        <v>329.99999999650754</v>
      </c>
      <c r="S1362" s="6" t="s">
        <v>963</v>
      </c>
      <c r="T1362" s="6" t="s">
        <v>859</v>
      </c>
      <c r="U1362" s="6" t="s">
        <v>2521</v>
      </c>
      <c r="V1362" s="6" t="s">
        <v>2522</v>
      </c>
      <c r="W1362" s="7">
        <v>0</v>
      </c>
      <c r="X1362" s="7">
        <v>0</v>
      </c>
      <c r="Y1362" s="7">
        <v>0</v>
      </c>
      <c r="Z1362" s="7">
        <v>100</v>
      </c>
      <c r="AA1362" s="7">
        <v>0</v>
      </c>
      <c r="AB1362" s="7">
        <v>0</v>
      </c>
      <c r="AC1362" s="7">
        <v>0</v>
      </c>
      <c r="AD1362" s="7">
        <v>0</v>
      </c>
      <c r="AE1362">
        <v>2</v>
      </c>
      <c r="AF1362">
        <v>0</v>
      </c>
      <c r="AG1362">
        <v>0</v>
      </c>
      <c r="AH1362">
        <v>0</v>
      </c>
      <c r="AI1362">
        <v>0</v>
      </c>
      <c r="AJ1362">
        <v>1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</row>
    <row r="1363" spans="1:44" x14ac:dyDescent="0.25">
      <c r="A1363">
        <v>1543483</v>
      </c>
      <c r="B1363">
        <v>729721</v>
      </c>
      <c r="C1363">
        <v>26.538386066051199</v>
      </c>
      <c r="D1363">
        <v>41.412220084705098</v>
      </c>
      <c r="E1363" s="68" t="s">
        <v>856</v>
      </c>
      <c r="F1363" s="8">
        <f>INDEX(Δεδομένα!$P:$P,MATCH('2020'!E1363,Δεδομένα!$O:$O,0))</f>
        <v>37</v>
      </c>
      <c r="G1363" s="6" t="s">
        <v>148</v>
      </c>
      <c r="H1363" s="2" t="str">
        <f>INDEX(Δεδομένα!B$1:B$51,MATCH('2020'!G1363,Δεδομένα!A$1:A$51,0))</f>
        <v>ΑΝΑΤΟΛΙΚΗΣ ΜΑΚΕΔΟΝΙΑΣ ΚΑΙ ΘΡΑΚΗΣ</v>
      </c>
      <c r="I1363" s="8">
        <f>INDEX(Δεδομένα!E$1:E$13,MATCH('2020'!H1363,Δεδομένα!D$1:D$13,0))</f>
        <v>2</v>
      </c>
      <c r="J1363" s="1">
        <v>43887</v>
      </c>
      <c r="K1363" s="6" t="s">
        <v>616</v>
      </c>
      <c r="L1363" s="36" t="str">
        <f t="shared" si="84"/>
        <v>26/02/2020 13:30</v>
      </c>
      <c r="M1363" s="1">
        <v>43887</v>
      </c>
      <c r="N1363" s="6" t="s">
        <v>1917</v>
      </c>
      <c r="O1363" s="36" t="str">
        <f t="shared" si="85"/>
        <v>26/02/2020 14:19</v>
      </c>
      <c r="P1363" s="46">
        <f t="shared" si="86"/>
        <v>3.4027777779556345E-2</v>
      </c>
      <c r="Q1363" s="48">
        <v>0</v>
      </c>
      <c r="R1363" s="47">
        <f t="shared" si="87"/>
        <v>49.000000002561137</v>
      </c>
      <c r="S1363" s="6" t="s">
        <v>963</v>
      </c>
      <c r="T1363" s="6" t="s">
        <v>859</v>
      </c>
      <c r="U1363" s="6" t="s">
        <v>44</v>
      </c>
      <c r="V1363" s="6" t="s">
        <v>2967</v>
      </c>
      <c r="W1363" s="7">
        <v>0</v>
      </c>
      <c r="X1363" s="7">
        <v>0</v>
      </c>
      <c r="Y1363" s="7">
        <v>0</v>
      </c>
      <c r="Z1363" s="7">
        <v>2</v>
      </c>
      <c r="AA1363" s="7">
        <v>0</v>
      </c>
      <c r="AB1363" s="7">
        <v>0</v>
      </c>
      <c r="AC1363" s="7">
        <v>0</v>
      </c>
      <c r="AD1363" s="7">
        <v>0</v>
      </c>
      <c r="AE1363">
        <v>2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</row>
    <row r="1364" spans="1:44" x14ac:dyDescent="0.25">
      <c r="A1364">
        <v>1543551</v>
      </c>
      <c r="B1364">
        <v>729733</v>
      </c>
      <c r="C1364">
        <v>26.174096708351399</v>
      </c>
      <c r="D1364">
        <v>41.735109145699397</v>
      </c>
      <c r="E1364" s="68" t="s">
        <v>1223</v>
      </c>
      <c r="F1364" s="8">
        <f>INDEX(Δεδομένα!$P:$P,MATCH('2020'!E1364,Δεδομένα!$O:$O,0))</f>
        <v>36</v>
      </c>
      <c r="G1364" s="6" t="s">
        <v>148</v>
      </c>
      <c r="H1364" s="2" t="str">
        <f>INDEX(Δεδομένα!B$1:B$51,MATCH('2020'!G1364,Δεδομένα!A$1:A$51,0))</f>
        <v>ΑΝΑΤΟΛΙΚΗΣ ΜΑΚΕΔΟΝΙΑΣ ΚΑΙ ΘΡΑΚΗΣ</v>
      </c>
      <c r="I1364" s="8">
        <f>INDEX(Δεδομένα!E$1:E$13,MATCH('2020'!H1364,Δεδομένα!D$1:D$13,0))</f>
        <v>2</v>
      </c>
      <c r="J1364" s="1">
        <v>43887</v>
      </c>
      <c r="K1364" s="6" t="s">
        <v>1917</v>
      </c>
      <c r="L1364" s="36" t="str">
        <f t="shared" si="84"/>
        <v>26/02/2020 14:19</v>
      </c>
      <c r="M1364" s="1">
        <v>43887</v>
      </c>
      <c r="N1364" s="6" t="s">
        <v>131</v>
      </c>
      <c r="O1364" s="36" t="str">
        <f t="shared" si="85"/>
        <v>26/02/2020 14:50</v>
      </c>
      <c r="P1364" s="46">
        <f t="shared" si="86"/>
        <v>2.1527777775190771E-2</v>
      </c>
      <c r="Q1364" s="48">
        <v>0</v>
      </c>
      <c r="R1364" s="47">
        <f t="shared" si="87"/>
        <v>30.99999999627471</v>
      </c>
      <c r="S1364" s="6" t="s">
        <v>1118</v>
      </c>
      <c r="T1364" s="6" t="s">
        <v>1119</v>
      </c>
      <c r="U1364" s="6" t="s">
        <v>2970</v>
      </c>
      <c r="V1364" s="6" t="s">
        <v>2267</v>
      </c>
      <c r="W1364" s="7">
        <v>0</v>
      </c>
      <c r="X1364" s="7">
        <v>0</v>
      </c>
      <c r="Y1364" s="7">
        <v>0</v>
      </c>
      <c r="Z1364" s="7">
        <v>0.3</v>
      </c>
      <c r="AA1364" s="7">
        <v>0</v>
      </c>
      <c r="AB1364" s="7">
        <v>0</v>
      </c>
      <c r="AC1364" s="7">
        <v>0</v>
      </c>
      <c r="AD1364" s="7">
        <v>0</v>
      </c>
      <c r="AE1364">
        <v>2</v>
      </c>
      <c r="AF1364">
        <v>0</v>
      </c>
      <c r="AG1364">
        <v>0</v>
      </c>
      <c r="AH1364">
        <v>0</v>
      </c>
      <c r="AI1364">
        <v>0</v>
      </c>
      <c r="AJ1364">
        <v>1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</row>
    <row r="1365" spans="1:44" x14ac:dyDescent="0.25">
      <c r="A1365">
        <v>1543554</v>
      </c>
      <c r="B1365">
        <v>729739</v>
      </c>
      <c r="C1365">
        <v>26.398264841973901</v>
      </c>
      <c r="D1365">
        <v>41.644797228906299</v>
      </c>
      <c r="E1365" s="68" t="s">
        <v>1223</v>
      </c>
      <c r="F1365" s="8">
        <f>INDEX(Δεδομένα!$P:$P,MATCH('2020'!E1365,Δεδομένα!$O:$O,0))</f>
        <v>36</v>
      </c>
      <c r="G1365" s="6" t="s">
        <v>148</v>
      </c>
      <c r="H1365" s="2" t="str">
        <f>INDEX(Δεδομένα!B$1:B$51,MATCH('2020'!G1365,Δεδομένα!A$1:A$51,0))</f>
        <v>ΑΝΑΤΟΛΙΚΗΣ ΜΑΚΕΔΟΝΙΑΣ ΚΑΙ ΘΡΑΚΗΣ</v>
      </c>
      <c r="I1365" s="8">
        <f>INDEX(Δεδομένα!E$1:E$13,MATCH('2020'!H1365,Δεδομένα!D$1:D$13,0))</f>
        <v>2</v>
      </c>
      <c r="J1365" s="1">
        <v>43887</v>
      </c>
      <c r="K1365" s="6" t="s">
        <v>914</v>
      </c>
      <c r="L1365" s="36" t="str">
        <f t="shared" si="84"/>
        <v>26/02/2020 14:42</v>
      </c>
      <c r="M1365" s="1">
        <v>43887</v>
      </c>
      <c r="N1365" s="6" t="s">
        <v>2470</v>
      </c>
      <c r="O1365" s="36" t="str">
        <f t="shared" si="85"/>
        <v>26/02/2020 16:41</v>
      </c>
      <c r="P1365" s="46">
        <f t="shared" si="86"/>
        <v>8.2638888889050577E-2</v>
      </c>
      <c r="Q1365" s="48">
        <v>0</v>
      </c>
      <c r="R1365" s="47">
        <f t="shared" si="87"/>
        <v>119.00000000023283</v>
      </c>
      <c r="S1365" s="6" t="s">
        <v>1118</v>
      </c>
      <c r="T1365" s="6" t="s">
        <v>1119</v>
      </c>
      <c r="U1365" s="6" t="s">
        <v>44</v>
      </c>
      <c r="V1365" s="6" t="s">
        <v>2972</v>
      </c>
      <c r="W1365" s="7">
        <v>0</v>
      </c>
      <c r="X1365" s="7">
        <v>0</v>
      </c>
      <c r="Y1365" s="7">
        <v>0</v>
      </c>
      <c r="Z1365" s="7">
        <v>2</v>
      </c>
      <c r="AA1365" s="7">
        <v>0</v>
      </c>
      <c r="AB1365" s="7">
        <v>0</v>
      </c>
      <c r="AC1365" s="7">
        <v>0</v>
      </c>
      <c r="AD1365" s="7">
        <v>0</v>
      </c>
      <c r="AE1365">
        <v>2</v>
      </c>
      <c r="AF1365">
        <v>0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</row>
    <row r="1366" spans="1:44" x14ac:dyDescent="0.25">
      <c r="A1366">
        <v>1543556</v>
      </c>
      <c r="B1366">
        <v>729755</v>
      </c>
      <c r="C1366">
        <v>26.499435310621301</v>
      </c>
      <c r="D1366">
        <v>41.560983334421202</v>
      </c>
      <c r="E1366" s="68" t="s">
        <v>1115</v>
      </c>
      <c r="F1366" s="8">
        <f>INDEX(Δεδομένα!$P:$P,MATCH('2020'!E1366,Δεδομένα!$O:$O,0))</f>
        <v>35</v>
      </c>
      <c r="G1366" s="6" t="s">
        <v>148</v>
      </c>
      <c r="H1366" s="2" t="str">
        <f>INDEX(Δεδομένα!B$1:B$51,MATCH('2020'!G1366,Δεδομένα!A$1:A$51,0))</f>
        <v>ΑΝΑΤΟΛΙΚΗΣ ΜΑΚΕΔΟΝΙΑΣ ΚΑΙ ΘΡΑΚΗΣ</v>
      </c>
      <c r="I1366" s="8">
        <f>INDEX(Δεδομένα!E$1:E$13,MATCH('2020'!H1366,Δεδομένα!D$1:D$13,0))</f>
        <v>2</v>
      </c>
      <c r="J1366" s="1">
        <v>43887</v>
      </c>
      <c r="K1366" s="6" t="s">
        <v>88</v>
      </c>
      <c r="L1366" s="36" t="str">
        <f t="shared" si="84"/>
        <v>26/02/2020 15:28</v>
      </c>
      <c r="M1366" s="1">
        <v>43887</v>
      </c>
      <c r="N1366" s="6" t="s">
        <v>75</v>
      </c>
      <c r="O1366" s="36" t="str">
        <f t="shared" si="85"/>
        <v>26/02/2020 16:33</v>
      </c>
      <c r="P1366" s="46">
        <f t="shared" si="86"/>
        <v>4.5138888890505768E-2</v>
      </c>
      <c r="Q1366" s="48">
        <v>0</v>
      </c>
      <c r="R1366" s="47">
        <f t="shared" si="87"/>
        <v>65.000000002328306</v>
      </c>
      <c r="S1366" s="6" t="s">
        <v>1118</v>
      </c>
      <c r="T1366" s="6" t="s">
        <v>1119</v>
      </c>
      <c r="U1366" s="6" t="s">
        <v>1120</v>
      </c>
      <c r="V1366" s="6" t="s">
        <v>2977</v>
      </c>
      <c r="W1366" s="7">
        <v>0</v>
      </c>
      <c r="X1366" s="7">
        <v>0</v>
      </c>
      <c r="Y1366" s="7">
        <v>0</v>
      </c>
      <c r="Z1366" s="7">
        <v>2</v>
      </c>
      <c r="AA1366" s="7">
        <v>0</v>
      </c>
      <c r="AB1366" s="7">
        <v>0</v>
      </c>
      <c r="AC1366" s="7">
        <v>0</v>
      </c>
      <c r="AD1366" s="7">
        <v>0</v>
      </c>
      <c r="AE1366">
        <v>2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</row>
    <row r="1367" spans="1:44" x14ac:dyDescent="0.25">
      <c r="A1367">
        <v>1543558</v>
      </c>
      <c r="B1367">
        <v>729899</v>
      </c>
      <c r="C1367">
        <v>26.148822656697501</v>
      </c>
      <c r="D1367">
        <v>41.672157573651702</v>
      </c>
      <c r="E1367" s="68" t="s">
        <v>1223</v>
      </c>
      <c r="F1367" s="8">
        <f>INDEX(Δεδομένα!$P:$P,MATCH('2020'!E1367,Δεδομένα!$O:$O,0))</f>
        <v>36</v>
      </c>
      <c r="G1367" s="6" t="s">
        <v>148</v>
      </c>
      <c r="H1367" s="2" t="str">
        <f>INDEX(Δεδομένα!B$1:B$51,MATCH('2020'!G1367,Δεδομένα!A$1:A$51,0))</f>
        <v>ΑΝΑΤΟΛΙΚΗΣ ΜΑΚΕΔΟΝΙΑΣ ΚΑΙ ΘΡΑΚΗΣ</v>
      </c>
      <c r="I1367" s="8">
        <f>INDEX(Δεδομένα!E$1:E$13,MATCH('2020'!H1367,Δεδομένα!D$1:D$13,0))</f>
        <v>2</v>
      </c>
      <c r="J1367" s="1">
        <v>43887</v>
      </c>
      <c r="K1367" s="6" t="s">
        <v>3013</v>
      </c>
      <c r="L1367" s="36" t="str">
        <f t="shared" si="84"/>
        <v>26/02/2020 21:14</v>
      </c>
      <c r="M1367" s="1">
        <v>43887</v>
      </c>
      <c r="N1367" s="6" t="s">
        <v>247</v>
      </c>
      <c r="O1367" s="36" t="str">
        <f t="shared" si="85"/>
        <v>26/02/2020 22:52</v>
      </c>
      <c r="P1367" s="46">
        <f t="shared" si="86"/>
        <v>6.8055555551836733E-2</v>
      </c>
      <c r="Q1367" s="48">
        <v>0</v>
      </c>
      <c r="R1367" s="47">
        <f t="shared" si="87"/>
        <v>97.999999994644895</v>
      </c>
      <c r="S1367" s="6" t="s">
        <v>1118</v>
      </c>
      <c r="T1367" s="6" t="s">
        <v>1119</v>
      </c>
      <c r="U1367" s="6" t="s">
        <v>44</v>
      </c>
      <c r="V1367" s="6" t="s">
        <v>3014</v>
      </c>
      <c r="W1367" s="7">
        <v>0</v>
      </c>
      <c r="X1367" s="7">
        <v>0</v>
      </c>
      <c r="Y1367" s="7">
        <v>0</v>
      </c>
      <c r="Z1367" s="7">
        <v>10</v>
      </c>
      <c r="AA1367" s="7">
        <v>0</v>
      </c>
      <c r="AB1367" s="7">
        <v>0</v>
      </c>
      <c r="AC1367" s="7">
        <v>0</v>
      </c>
      <c r="AD1367" s="7">
        <v>0</v>
      </c>
      <c r="AE1367">
        <v>2</v>
      </c>
      <c r="AF1367">
        <v>0</v>
      </c>
      <c r="AG1367">
        <v>0</v>
      </c>
      <c r="AH1367">
        <v>0</v>
      </c>
      <c r="AI1367">
        <v>0</v>
      </c>
      <c r="AJ1367">
        <v>1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</row>
    <row r="1368" spans="1:44" x14ac:dyDescent="0.25">
      <c r="A1368">
        <v>1544324</v>
      </c>
      <c r="B1368">
        <v>729758</v>
      </c>
      <c r="C1368">
        <v>21.723037121049099</v>
      </c>
      <c r="D1368">
        <v>38.965851117102901</v>
      </c>
      <c r="E1368" s="68" t="s">
        <v>1832</v>
      </c>
      <c r="F1368" s="8">
        <f>INDEX(Δεδομένα!$P:$P,MATCH('2020'!E1368,Δεδομένα!$O:$O,0))</f>
        <v>169</v>
      </c>
      <c r="G1368" s="6" t="s">
        <v>1833</v>
      </c>
      <c r="H1368" s="2" t="str">
        <f>INDEX(Δεδομένα!B$1:B$51,MATCH('2020'!G1368,Δεδομένα!A$1:A$51,0))</f>
        <v>ΣΤΕΡΕΑΣ ΕΛΛΑΔΟΣ</v>
      </c>
      <c r="I1368" s="8">
        <f>INDEX(Δεδομένα!E$1:E$13,MATCH('2020'!H1368,Δεδομένα!D$1:D$13,0))</f>
        <v>9</v>
      </c>
      <c r="J1368" s="1">
        <v>43887</v>
      </c>
      <c r="K1368" s="6" t="s">
        <v>145</v>
      </c>
      <c r="L1368" s="36" t="str">
        <f t="shared" si="84"/>
        <v>26/02/2020 15:20</v>
      </c>
      <c r="M1368" s="1">
        <v>43887</v>
      </c>
      <c r="N1368" s="6" t="s">
        <v>153</v>
      </c>
      <c r="O1368" s="36" t="str">
        <f t="shared" si="85"/>
        <v>26/02/2020 16:15</v>
      </c>
      <c r="P1368" s="46">
        <f t="shared" si="86"/>
        <v>3.8194444445252884E-2</v>
      </c>
      <c r="Q1368" s="48">
        <v>0</v>
      </c>
      <c r="R1368" s="47">
        <f t="shared" si="87"/>
        <v>55.000000001164153</v>
      </c>
      <c r="S1368" s="6" t="s">
        <v>44</v>
      </c>
      <c r="T1368" s="6" t="s">
        <v>1834</v>
      </c>
      <c r="U1368" s="6" t="s">
        <v>2980</v>
      </c>
      <c r="V1368" s="6" t="s">
        <v>2980</v>
      </c>
      <c r="W1368" s="7">
        <v>0</v>
      </c>
      <c r="X1368" s="7">
        <v>0</v>
      </c>
      <c r="Y1368" s="7">
        <v>0</v>
      </c>
      <c r="Z1368" s="7">
        <v>0</v>
      </c>
      <c r="AA1368" s="7">
        <v>0</v>
      </c>
      <c r="AB1368" s="7">
        <v>0</v>
      </c>
      <c r="AC1368" s="7">
        <v>0</v>
      </c>
      <c r="AD1368" s="7">
        <v>0</v>
      </c>
      <c r="AE1368">
        <v>2</v>
      </c>
      <c r="AF1368">
        <v>0</v>
      </c>
      <c r="AG1368">
        <v>0</v>
      </c>
      <c r="AH1368">
        <v>0</v>
      </c>
      <c r="AI1368">
        <v>0</v>
      </c>
      <c r="AJ1368">
        <v>1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</row>
    <row r="1369" spans="1:44" x14ac:dyDescent="0.25">
      <c r="A1369">
        <v>1544008</v>
      </c>
      <c r="B1369">
        <v>729720</v>
      </c>
      <c r="C1369">
        <v>21.329275934945699</v>
      </c>
      <c r="D1369">
        <v>37.9468452103768</v>
      </c>
      <c r="E1369" s="68" t="s">
        <v>900</v>
      </c>
      <c r="F1369" s="8">
        <f>INDEX(Δεδομένα!$P:$P,MATCH('2020'!E1369,Δεδομένα!$O:$O,0))</f>
        <v>136</v>
      </c>
      <c r="G1369" s="6" t="s">
        <v>357</v>
      </c>
      <c r="H1369" s="2" t="str">
        <f>INDEX(Δεδομένα!B$1:B$51,MATCH('2020'!G1369,Δεδομένα!A$1:A$51,0))</f>
        <v>ΔΥΤΙΚΗΣ ΕΛΛΑΔΟΣ</v>
      </c>
      <c r="I1369" s="8">
        <f>INDEX(Δεδομένα!E$1:E$13,MATCH('2020'!H1369,Δεδομένα!D$1:D$13,0))</f>
        <v>7</v>
      </c>
      <c r="J1369" s="1">
        <v>43887</v>
      </c>
      <c r="K1369" s="6" t="s">
        <v>1243</v>
      </c>
      <c r="L1369" s="36" t="str">
        <f t="shared" si="84"/>
        <v>26/02/2020 13:26</v>
      </c>
      <c r="M1369" s="1">
        <v>43887</v>
      </c>
      <c r="N1369" s="6" t="s">
        <v>277</v>
      </c>
      <c r="O1369" s="36" t="str">
        <f t="shared" si="85"/>
        <v>26/02/2020 14:55</v>
      </c>
      <c r="P1369" s="46">
        <f t="shared" si="86"/>
        <v>6.1805555560567882E-2</v>
      </c>
      <c r="Q1369" s="48">
        <v>0</v>
      </c>
      <c r="R1369" s="47">
        <f t="shared" si="87"/>
        <v>89.00000000721775</v>
      </c>
      <c r="S1369" s="6" t="s">
        <v>44</v>
      </c>
      <c r="T1369" s="6" t="s">
        <v>1058</v>
      </c>
      <c r="U1369" s="6" t="s">
        <v>1550</v>
      </c>
      <c r="V1369" s="6" t="s">
        <v>1167</v>
      </c>
      <c r="W1369" s="7">
        <v>0</v>
      </c>
      <c r="X1369" s="7">
        <v>0</v>
      </c>
      <c r="Y1369" s="7">
        <v>0</v>
      </c>
      <c r="Z1369" s="7">
        <v>0</v>
      </c>
      <c r="AA1369" s="7">
        <v>2</v>
      </c>
      <c r="AB1369" s="7">
        <v>0</v>
      </c>
      <c r="AC1369" s="7">
        <v>0</v>
      </c>
      <c r="AD1369" s="7">
        <v>0</v>
      </c>
      <c r="AE1369">
        <v>3</v>
      </c>
      <c r="AF1369">
        <v>0</v>
      </c>
      <c r="AG1369">
        <v>0</v>
      </c>
      <c r="AH1369">
        <v>0</v>
      </c>
      <c r="AI1369">
        <v>0</v>
      </c>
      <c r="AJ1369">
        <v>2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</row>
    <row r="1370" spans="1:44" x14ac:dyDescent="0.25">
      <c r="A1370">
        <v>1558585</v>
      </c>
      <c r="B1370">
        <v>729791</v>
      </c>
      <c r="C1370">
        <v>21.586979263731902</v>
      </c>
      <c r="D1370">
        <v>37.846391598755503</v>
      </c>
      <c r="E1370" s="68" t="s">
        <v>925</v>
      </c>
      <c r="F1370" s="8">
        <f>INDEX(Δεδομένα!$P:$P,MATCH('2020'!E1370,Δεδομένα!$O:$O,0))</f>
        <v>135</v>
      </c>
      <c r="G1370" s="6" t="s">
        <v>357</v>
      </c>
      <c r="H1370" s="2" t="str">
        <f>INDEX(Δεδομένα!B$1:B$51,MATCH('2020'!G1370,Δεδομένα!A$1:A$51,0))</f>
        <v>ΔΥΤΙΚΗΣ ΕΛΛΑΔΟΣ</v>
      </c>
      <c r="I1370" s="8">
        <f>INDEX(Δεδομένα!E$1:E$13,MATCH('2020'!H1370,Δεδομένα!D$1:D$13,0))</f>
        <v>7</v>
      </c>
      <c r="J1370" s="1">
        <v>43887</v>
      </c>
      <c r="K1370" s="6" t="s">
        <v>2470</v>
      </c>
      <c r="L1370" s="36" t="str">
        <f t="shared" si="84"/>
        <v>26/02/2020 16:41</v>
      </c>
      <c r="M1370" s="1">
        <v>43887</v>
      </c>
      <c r="N1370" s="6" t="s">
        <v>1825</v>
      </c>
      <c r="O1370" s="36" t="str">
        <f t="shared" si="85"/>
        <v>26/02/2020 18:41</v>
      </c>
      <c r="P1370" s="46">
        <f t="shared" si="86"/>
        <v>8.3333333328482695E-2</v>
      </c>
      <c r="Q1370" s="48">
        <v>0</v>
      </c>
      <c r="R1370" s="47">
        <f t="shared" si="87"/>
        <v>119.99999999301508</v>
      </c>
      <c r="S1370" s="6" t="s">
        <v>928</v>
      </c>
      <c r="T1370" s="6" t="s">
        <v>1565</v>
      </c>
      <c r="U1370" s="6" t="s">
        <v>2986</v>
      </c>
      <c r="V1370" s="6" t="s">
        <v>2987</v>
      </c>
      <c r="W1370" s="7">
        <v>0</v>
      </c>
      <c r="X1370" s="7">
        <v>3</v>
      </c>
      <c r="Y1370" s="7">
        <v>0</v>
      </c>
      <c r="Z1370" s="7">
        <v>0</v>
      </c>
      <c r="AA1370" s="7">
        <v>0</v>
      </c>
      <c r="AB1370" s="7">
        <v>0</v>
      </c>
      <c r="AC1370" s="7">
        <v>0</v>
      </c>
      <c r="AD1370" s="7">
        <v>0</v>
      </c>
      <c r="AE1370">
        <v>6</v>
      </c>
      <c r="AF1370">
        <v>0</v>
      </c>
      <c r="AG1370">
        <v>2</v>
      </c>
      <c r="AH1370">
        <v>0</v>
      </c>
      <c r="AI1370">
        <v>0</v>
      </c>
      <c r="AJ1370">
        <v>3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</row>
    <row r="1371" spans="1:44" x14ac:dyDescent="0.25">
      <c r="A1371">
        <v>1543579</v>
      </c>
      <c r="B1371">
        <v>0</v>
      </c>
      <c r="C1371">
        <v>0</v>
      </c>
      <c r="D1371">
        <v>0</v>
      </c>
      <c r="E1371" s="68" t="s">
        <v>559</v>
      </c>
      <c r="F1371" s="8">
        <f>INDEX(Δεδομένα!$P:$P,MATCH('2020'!E1371,Δεδομένα!$O:$O,0))</f>
        <v>209</v>
      </c>
      <c r="G1371" s="6" t="s">
        <v>560</v>
      </c>
      <c r="H1371" s="2" t="str">
        <f>INDEX(Δεδομένα!B$1:B$51,MATCH('2020'!G1371,Δεδομένα!A$1:A$51,0))</f>
        <v>ΚΡΗΤΗΣ</v>
      </c>
      <c r="I1371" s="8">
        <f>INDEX(Δεδομένα!E$1:E$13,MATCH('2020'!H1371,Δεδομένα!D$1:D$13,0))</f>
        <v>12</v>
      </c>
      <c r="J1371" s="1">
        <v>43887</v>
      </c>
      <c r="K1371" s="6" t="s">
        <v>561</v>
      </c>
      <c r="L1371" s="36" t="str">
        <f t="shared" si="84"/>
        <v>26/02/2020 09:59</v>
      </c>
      <c r="M1371" s="1">
        <v>43887</v>
      </c>
      <c r="N1371" s="6" t="s">
        <v>562</v>
      </c>
      <c r="O1371" s="36" t="str">
        <f t="shared" si="85"/>
        <v>26/02/2020 11:50</v>
      </c>
      <c r="P1371" s="46">
        <f t="shared" si="86"/>
        <v>7.7083333329937886E-2</v>
      </c>
      <c r="Q1371" s="48">
        <v>0</v>
      </c>
      <c r="R1371" s="47">
        <f t="shared" si="87"/>
        <v>110.99999999511056</v>
      </c>
      <c r="S1371" s="6" t="s">
        <v>44</v>
      </c>
      <c r="T1371" s="6" t="s">
        <v>563</v>
      </c>
      <c r="U1371" s="6" t="s">
        <v>564</v>
      </c>
      <c r="V1371" s="6" t="s">
        <v>564</v>
      </c>
      <c r="W1371" s="7">
        <v>0</v>
      </c>
      <c r="X1371" s="7">
        <v>0</v>
      </c>
      <c r="Y1371" s="7">
        <v>0</v>
      </c>
      <c r="Z1371" s="7">
        <v>0</v>
      </c>
      <c r="AA1371" s="7">
        <v>0.15</v>
      </c>
      <c r="AB1371" s="7">
        <v>0</v>
      </c>
      <c r="AC1371" s="7">
        <v>0</v>
      </c>
      <c r="AD1371" s="7">
        <v>0</v>
      </c>
      <c r="AE1371">
        <v>2</v>
      </c>
      <c r="AF1371">
        <v>0</v>
      </c>
      <c r="AG1371">
        <v>0</v>
      </c>
      <c r="AH1371">
        <v>0</v>
      </c>
      <c r="AI1371">
        <v>0</v>
      </c>
      <c r="AJ1371">
        <v>1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</row>
    <row r="1372" spans="1:44" x14ac:dyDescent="0.25">
      <c r="A1372">
        <v>1544865</v>
      </c>
      <c r="B1372">
        <v>729724</v>
      </c>
      <c r="C1372">
        <v>20.060074716052299</v>
      </c>
      <c r="D1372">
        <v>39.683899278282802</v>
      </c>
      <c r="E1372" s="68" t="s">
        <v>1148</v>
      </c>
      <c r="F1372" s="8">
        <f>INDEX(Δεδομένα!$P:$P,MATCH('2020'!E1372,Δεδομένα!$O:$O,0))</f>
        <v>92</v>
      </c>
      <c r="G1372" s="6" t="s">
        <v>1149</v>
      </c>
      <c r="H1372" s="2" t="str">
        <f>INDEX(Δεδομένα!B$1:B$51,MATCH('2020'!G1372,Δεδομένα!A$1:A$51,0))</f>
        <v>ΗΠΕΙΡΟΥ</v>
      </c>
      <c r="I1372" s="8">
        <f>INDEX(Δεδομένα!E$1:E$13,MATCH('2020'!H1372,Δεδομένα!D$1:D$13,0))</f>
        <v>5</v>
      </c>
      <c r="J1372" s="1">
        <v>43887</v>
      </c>
      <c r="K1372" s="6" t="s">
        <v>83</v>
      </c>
      <c r="L1372" s="36" t="str">
        <f t="shared" si="84"/>
        <v>26/02/2020 13:45</v>
      </c>
      <c r="M1372" s="1">
        <v>43887</v>
      </c>
      <c r="N1372" s="6" t="s">
        <v>1292</v>
      </c>
      <c r="O1372" s="36" t="str">
        <f t="shared" si="85"/>
        <v>26/02/2020 14:32</v>
      </c>
      <c r="P1372" s="46">
        <f t="shared" si="86"/>
        <v>3.2638888893416151E-2</v>
      </c>
      <c r="Q1372" s="48">
        <v>0</v>
      </c>
      <c r="R1372" s="47">
        <f t="shared" si="87"/>
        <v>47.000000006519258</v>
      </c>
      <c r="S1372" s="6" t="s">
        <v>1149</v>
      </c>
      <c r="T1372" s="6" t="s">
        <v>1150</v>
      </c>
      <c r="U1372" s="6" t="s">
        <v>44</v>
      </c>
      <c r="V1372" s="6" t="s">
        <v>2353</v>
      </c>
      <c r="W1372" s="7">
        <v>0</v>
      </c>
      <c r="X1372" s="7">
        <v>0</v>
      </c>
      <c r="Y1372" s="7">
        <v>0</v>
      </c>
      <c r="Z1372" s="7">
        <v>0.1</v>
      </c>
      <c r="AA1372" s="7">
        <v>0</v>
      </c>
      <c r="AB1372" s="7">
        <v>0</v>
      </c>
      <c r="AC1372" s="7">
        <v>0</v>
      </c>
      <c r="AD1372" s="7">
        <v>0</v>
      </c>
      <c r="AE1372">
        <v>2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</row>
    <row r="1373" spans="1:44" x14ac:dyDescent="0.25">
      <c r="A1373">
        <v>1619002</v>
      </c>
      <c r="B1373">
        <v>729731</v>
      </c>
      <c r="C1373">
        <v>20.467445003803402</v>
      </c>
      <c r="D1373">
        <v>39.490158198517797</v>
      </c>
      <c r="E1373" s="68" t="s">
        <v>1335</v>
      </c>
      <c r="F1373" s="8">
        <f>INDEX(Δεδομένα!$P:$P,MATCH('2020'!E1373,Δεδομένα!$O:$O,0))</f>
        <v>91</v>
      </c>
      <c r="G1373" s="6" t="s">
        <v>1149</v>
      </c>
      <c r="H1373" s="2" t="str">
        <f>INDEX(Δεδομένα!B$1:B$51,MATCH('2020'!G1373,Δεδομένα!A$1:A$51,0))</f>
        <v>ΗΠΕΙΡΟΥ</v>
      </c>
      <c r="I1373" s="8">
        <f>INDEX(Δεδομένα!E$1:E$13,MATCH('2020'!H1373,Δεδομένα!D$1:D$13,0))</f>
        <v>5</v>
      </c>
      <c r="J1373" s="1">
        <v>43887</v>
      </c>
      <c r="K1373" s="6" t="s">
        <v>176</v>
      </c>
      <c r="L1373" s="36" t="str">
        <f t="shared" si="84"/>
        <v>26/02/2020 14:12</v>
      </c>
      <c r="M1373" s="1">
        <v>43887</v>
      </c>
      <c r="N1373" s="6" t="s">
        <v>131</v>
      </c>
      <c r="O1373" s="36" t="str">
        <f t="shared" si="85"/>
        <v>26/02/2020 14:50</v>
      </c>
      <c r="P1373" s="46">
        <f t="shared" si="86"/>
        <v>2.6388888887595385E-2</v>
      </c>
      <c r="Q1373" s="48">
        <v>0</v>
      </c>
      <c r="R1373" s="47">
        <f t="shared" si="87"/>
        <v>37.999999998137355</v>
      </c>
      <c r="S1373" s="6" t="s">
        <v>44</v>
      </c>
      <c r="T1373" s="6" t="s">
        <v>1201</v>
      </c>
      <c r="U1373" s="6" t="s">
        <v>44</v>
      </c>
      <c r="V1373" s="6" t="s">
        <v>2969</v>
      </c>
      <c r="W1373" s="7">
        <v>0</v>
      </c>
      <c r="X1373" s="7">
        <v>0</v>
      </c>
      <c r="Y1373" s="7">
        <v>0</v>
      </c>
      <c r="Z1373" s="7">
        <v>0.25</v>
      </c>
      <c r="AA1373" s="7">
        <v>0</v>
      </c>
      <c r="AB1373" s="7">
        <v>0</v>
      </c>
      <c r="AC1373" s="7">
        <v>0</v>
      </c>
      <c r="AD1373" s="7">
        <v>0</v>
      </c>
      <c r="AE1373">
        <v>2</v>
      </c>
      <c r="AF1373">
        <v>0</v>
      </c>
      <c r="AG1373">
        <v>0</v>
      </c>
      <c r="AH1373">
        <v>0</v>
      </c>
      <c r="AI1373">
        <v>0</v>
      </c>
      <c r="AJ1373">
        <v>2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</row>
    <row r="1374" spans="1:44" x14ac:dyDescent="0.25">
      <c r="A1374">
        <v>1545727</v>
      </c>
      <c r="B1374">
        <v>729848</v>
      </c>
      <c r="C1374">
        <v>20.296218522774399</v>
      </c>
      <c r="D1374">
        <v>39.601863970607504</v>
      </c>
      <c r="E1374" s="68" t="s">
        <v>1148</v>
      </c>
      <c r="F1374" s="8">
        <f>INDEX(Δεδομένα!$P:$P,MATCH('2020'!E1374,Δεδομένα!$O:$O,0))</f>
        <v>92</v>
      </c>
      <c r="G1374" s="6" t="s">
        <v>1149</v>
      </c>
      <c r="H1374" s="2" t="str">
        <f>INDEX(Δεδομένα!B$1:B$51,MATCH('2020'!G1374,Δεδομένα!A$1:A$51,0))</f>
        <v>ΗΠΕΙΡΟΥ</v>
      </c>
      <c r="I1374" s="8">
        <f>INDEX(Δεδομένα!E$1:E$13,MATCH('2020'!H1374,Δεδομένα!D$1:D$13,0))</f>
        <v>5</v>
      </c>
      <c r="J1374" s="1">
        <v>43887</v>
      </c>
      <c r="K1374" s="6" t="s">
        <v>259</v>
      </c>
      <c r="L1374" s="36" t="str">
        <f t="shared" si="84"/>
        <v>26/02/2020 19:00</v>
      </c>
      <c r="M1374" s="1">
        <v>43887</v>
      </c>
      <c r="N1374" s="6" t="s">
        <v>2825</v>
      </c>
      <c r="O1374" s="36" t="str">
        <f t="shared" si="85"/>
        <v>26/02/2020 20:29</v>
      </c>
      <c r="P1374" s="46">
        <f t="shared" si="86"/>
        <v>6.1805555560567882E-2</v>
      </c>
      <c r="Q1374" s="48">
        <v>0</v>
      </c>
      <c r="R1374" s="47">
        <f t="shared" si="87"/>
        <v>89.00000000721775</v>
      </c>
      <c r="S1374" s="6" t="s">
        <v>1149</v>
      </c>
      <c r="T1374" s="6" t="s">
        <v>1150</v>
      </c>
      <c r="U1374" s="6" t="s">
        <v>44</v>
      </c>
      <c r="V1374" s="6" t="s">
        <v>3002</v>
      </c>
      <c r="W1374" s="7">
        <v>0</v>
      </c>
      <c r="X1374" s="7">
        <v>0</v>
      </c>
      <c r="Y1374" s="7">
        <v>0</v>
      </c>
      <c r="Z1374" s="7">
        <v>0.5</v>
      </c>
      <c r="AA1374" s="7">
        <v>0</v>
      </c>
      <c r="AB1374" s="7">
        <v>0</v>
      </c>
      <c r="AC1374" s="7">
        <v>0</v>
      </c>
      <c r="AD1374" s="7">
        <v>0</v>
      </c>
      <c r="AE1374">
        <v>2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</row>
    <row r="1375" spans="1:44" x14ac:dyDescent="0.25">
      <c r="A1375">
        <v>1543560</v>
      </c>
      <c r="B1375">
        <v>729775</v>
      </c>
      <c r="C1375">
        <v>20.744419387312799</v>
      </c>
      <c r="D1375">
        <v>40.088308761788703</v>
      </c>
      <c r="E1375" s="68" t="s">
        <v>1556</v>
      </c>
      <c r="F1375" s="8">
        <f>INDEX(Δεδομένα!$P:$P,MATCH('2020'!E1375,Δεδομένα!$O:$O,0))</f>
        <v>89</v>
      </c>
      <c r="G1375" s="6" t="s">
        <v>251</v>
      </c>
      <c r="H1375" s="2" t="str">
        <f>INDEX(Δεδομένα!B$1:B$51,MATCH('2020'!G1375,Δεδομένα!A$1:A$51,0))</f>
        <v>ΗΠΕΙΡΟΥ</v>
      </c>
      <c r="I1375" s="8">
        <f>INDEX(Δεδομένα!E$1:E$13,MATCH('2020'!H1375,Δεδομένα!D$1:D$13,0))</f>
        <v>5</v>
      </c>
      <c r="J1375" s="1">
        <v>43887</v>
      </c>
      <c r="K1375" s="6" t="s">
        <v>1414</v>
      </c>
      <c r="L1375" s="36" t="str">
        <f t="shared" si="84"/>
        <v>26/02/2020 15:22</v>
      </c>
      <c r="M1375" s="1">
        <v>43887</v>
      </c>
      <c r="N1375" s="6" t="s">
        <v>770</v>
      </c>
      <c r="O1375" s="36" t="str">
        <f t="shared" si="85"/>
        <v>26/02/2020 17:57</v>
      </c>
      <c r="P1375" s="46">
        <f t="shared" si="86"/>
        <v>0.10763888889050577</v>
      </c>
      <c r="Q1375" s="48">
        <v>0</v>
      </c>
      <c r="R1375" s="47">
        <f t="shared" si="87"/>
        <v>155.00000000232831</v>
      </c>
      <c r="S1375" s="6" t="s">
        <v>1558</v>
      </c>
      <c r="T1375" s="6" t="s">
        <v>257</v>
      </c>
      <c r="U1375" s="6" t="s">
        <v>1643</v>
      </c>
      <c r="V1375" s="6" t="s">
        <v>2983</v>
      </c>
      <c r="W1375" s="7">
        <v>0</v>
      </c>
      <c r="X1375" s="7">
        <v>2</v>
      </c>
      <c r="Y1375" s="7">
        <v>0</v>
      </c>
      <c r="Z1375" s="7">
        <v>0</v>
      </c>
      <c r="AA1375" s="7">
        <v>0</v>
      </c>
      <c r="AB1375" s="7">
        <v>0</v>
      </c>
      <c r="AC1375" s="7">
        <v>0</v>
      </c>
      <c r="AD1375" s="7">
        <v>0</v>
      </c>
      <c r="AE1375">
        <v>4</v>
      </c>
      <c r="AF1375">
        <v>0</v>
      </c>
      <c r="AG1375">
        <v>0</v>
      </c>
      <c r="AH1375">
        <v>0</v>
      </c>
      <c r="AI1375">
        <v>0</v>
      </c>
      <c r="AJ1375">
        <v>2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</row>
    <row r="1376" spans="1:44" x14ac:dyDescent="0.25">
      <c r="A1376">
        <v>1543570</v>
      </c>
      <c r="B1376">
        <v>729817</v>
      </c>
      <c r="C1376">
        <v>20.5661772420139</v>
      </c>
      <c r="D1376">
        <v>40.026358726914303</v>
      </c>
      <c r="E1376" s="68" t="s">
        <v>1556</v>
      </c>
      <c r="F1376" s="8">
        <f>INDEX(Δεδομένα!$P:$P,MATCH('2020'!E1376,Δεδομένα!$O:$O,0))</f>
        <v>89</v>
      </c>
      <c r="G1376" s="6" t="s">
        <v>251</v>
      </c>
      <c r="H1376" s="2" t="str">
        <f>INDEX(Δεδομένα!B$1:B$51,MATCH('2020'!G1376,Δεδομένα!A$1:A$51,0))</f>
        <v>ΗΠΕΙΡΟΥ</v>
      </c>
      <c r="I1376" s="8">
        <f>INDEX(Δεδομένα!E$1:E$13,MATCH('2020'!H1376,Δεδομένα!D$1:D$13,0))</f>
        <v>5</v>
      </c>
      <c r="J1376" s="1">
        <v>43887</v>
      </c>
      <c r="K1376" s="6" t="s">
        <v>501</v>
      </c>
      <c r="L1376" s="36" t="str">
        <f t="shared" si="84"/>
        <v>26/02/2020 17:42</v>
      </c>
      <c r="M1376" s="1">
        <v>43887</v>
      </c>
      <c r="N1376" s="6" t="s">
        <v>2994</v>
      </c>
      <c r="O1376" s="36" t="str">
        <f t="shared" si="85"/>
        <v>26/02/2020 21:28</v>
      </c>
      <c r="P1376" s="46">
        <f t="shared" si="86"/>
        <v>0.15694444443943212</v>
      </c>
      <c r="Q1376" s="48">
        <v>0</v>
      </c>
      <c r="R1376" s="47">
        <f t="shared" si="87"/>
        <v>225.99999999278225</v>
      </c>
      <c r="S1376" s="6" t="s">
        <v>251</v>
      </c>
      <c r="T1376" s="6" t="s">
        <v>1210</v>
      </c>
      <c r="U1376" s="6" t="s">
        <v>2602</v>
      </c>
      <c r="V1376" s="6" t="s">
        <v>2995</v>
      </c>
      <c r="W1376" s="7">
        <v>0</v>
      </c>
      <c r="X1376" s="7">
        <v>5</v>
      </c>
      <c r="Y1376" s="7">
        <v>0</v>
      </c>
      <c r="Z1376" s="7">
        <v>0</v>
      </c>
      <c r="AA1376" s="7">
        <v>0</v>
      </c>
      <c r="AB1376" s="7">
        <v>0</v>
      </c>
      <c r="AC1376" s="7">
        <v>0</v>
      </c>
      <c r="AD1376" s="7">
        <v>0</v>
      </c>
      <c r="AE1376">
        <v>7</v>
      </c>
      <c r="AF1376">
        <v>0</v>
      </c>
      <c r="AG1376">
        <v>0</v>
      </c>
      <c r="AH1376">
        <v>0</v>
      </c>
      <c r="AI1376">
        <v>0</v>
      </c>
      <c r="AJ1376">
        <v>2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</row>
    <row r="1377" spans="1:44" x14ac:dyDescent="0.25">
      <c r="A1377">
        <v>1545648</v>
      </c>
      <c r="B1377">
        <v>729853</v>
      </c>
      <c r="C1377">
        <v>20.826389161498899</v>
      </c>
      <c r="D1377">
        <v>39.727858745446099</v>
      </c>
      <c r="E1377" s="68" t="s">
        <v>994</v>
      </c>
      <c r="F1377" s="8">
        <f>INDEX(Δεδομένα!$P:$P,MATCH('2020'!E1377,Δεδομένα!$O:$O,0))</f>
        <v>85</v>
      </c>
      <c r="G1377" s="6" t="s">
        <v>251</v>
      </c>
      <c r="H1377" s="2" t="str">
        <f>INDEX(Δεδομένα!B$1:B$51,MATCH('2020'!G1377,Δεδομένα!A$1:A$51,0))</f>
        <v>ΗΠΕΙΡΟΥ</v>
      </c>
      <c r="I1377" s="8">
        <f>INDEX(Δεδομένα!E$1:E$13,MATCH('2020'!H1377,Δεδομένα!D$1:D$13,0))</f>
        <v>5</v>
      </c>
      <c r="J1377" s="1">
        <v>43887</v>
      </c>
      <c r="K1377" s="6" t="s">
        <v>3003</v>
      </c>
      <c r="L1377" s="36" t="str">
        <f t="shared" si="84"/>
        <v>26/02/2020 19:08</v>
      </c>
      <c r="M1377" s="1">
        <v>43887</v>
      </c>
      <c r="N1377" s="6" t="s">
        <v>235</v>
      </c>
      <c r="O1377" s="36" t="str">
        <f t="shared" si="85"/>
        <v>26/02/2020 19:50</v>
      </c>
      <c r="P1377" s="46">
        <f t="shared" si="86"/>
        <v>2.9166666667151731E-2</v>
      </c>
      <c r="Q1377" s="48">
        <v>0</v>
      </c>
      <c r="R1377" s="47">
        <f t="shared" si="87"/>
        <v>42.000000000698492</v>
      </c>
      <c r="S1377" s="6" t="s">
        <v>1415</v>
      </c>
      <c r="T1377" s="6" t="s">
        <v>257</v>
      </c>
      <c r="U1377" s="6" t="s">
        <v>44</v>
      </c>
      <c r="V1377" s="6" t="s">
        <v>3004</v>
      </c>
      <c r="W1377" s="7">
        <v>0</v>
      </c>
      <c r="X1377" s="7">
        <v>0.5</v>
      </c>
      <c r="Y1377" s="7">
        <v>0</v>
      </c>
      <c r="Z1377" s="7">
        <v>0</v>
      </c>
      <c r="AA1377" s="7">
        <v>0</v>
      </c>
      <c r="AB1377" s="7">
        <v>0</v>
      </c>
      <c r="AC1377" s="7">
        <v>0</v>
      </c>
      <c r="AD1377" s="7">
        <v>0</v>
      </c>
      <c r="AE1377">
        <v>6</v>
      </c>
      <c r="AF1377">
        <v>0</v>
      </c>
      <c r="AG1377">
        <v>0</v>
      </c>
      <c r="AH1377">
        <v>0</v>
      </c>
      <c r="AI1377">
        <v>0</v>
      </c>
      <c r="AJ1377">
        <v>2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</row>
    <row r="1378" spans="1:44" x14ac:dyDescent="0.25">
      <c r="A1378">
        <v>1543588</v>
      </c>
      <c r="B1378">
        <v>729737</v>
      </c>
      <c r="C1378">
        <v>24.741720512120001</v>
      </c>
      <c r="D1378">
        <v>40.912028209735503</v>
      </c>
      <c r="E1378" s="68" t="s">
        <v>919</v>
      </c>
      <c r="F1378" s="8">
        <f>INDEX(Δεδομένα!$P:$P,MATCH('2020'!E1378,Δεδομένα!$O:$O,0))</f>
        <v>26</v>
      </c>
      <c r="G1378" s="6" t="s">
        <v>77</v>
      </c>
      <c r="H1378" s="2" t="str">
        <f>INDEX(Δεδομένα!B$1:B$51,MATCH('2020'!G1378,Δεδομένα!A$1:A$51,0))</f>
        <v>ΑΝΑΤΟΛΙΚΗΣ ΜΑΚΕΔΟΝΙΑΣ ΚΑΙ ΘΡΑΚΗΣ</v>
      </c>
      <c r="I1378" s="8">
        <f>INDEX(Δεδομένα!E$1:E$13,MATCH('2020'!H1378,Δεδομένα!D$1:D$13,0))</f>
        <v>2</v>
      </c>
      <c r="J1378" s="1">
        <v>43887</v>
      </c>
      <c r="K1378" s="6" t="s">
        <v>2017</v>
      </c>
      <c r="L1378" s="36" t="str">
        <f t="shared" si="84"/>
        <v>26/02/2020 14:34</v>
      </c>
      <c r="M1378" s="1">
        <v>43887</v>
      </c>
      <c r="N1378" s="6" t="s">
        <v>2290</v>
      </c>
      <c r="O1378" s="36" t="str">
        <f t="shared" si="85"/>
        <v>26/02/2020 16:12</v>
      </c>
      <c r="P1378" s="46">
        <f t="shared" si="86"/>
        <v>6.805555555911269E-2</v>
      </c>
      <c r="Q1378" s="48">
        <v>0</v>
      </c>
      <c r="R1378" s="47">
        <f t="shared" si="87"/>
        <v>98.000000005122274</v>
      </c>
      <c r="S1378" s="6" t="s">
        <v>44</v>
      </c>
      <c r="T1378" s="6" t="s">
        <v>921</v>
      </c>
      <c r="U1378" s="6" t="s">
        <v>44</v>
      </c>
      <c r="V1378" s="6" t="s">
        <v>2971</v>
      </c>
      <c r="W1378" s="7">
        <v>0</v>
      </c>
      <c r="X1378" s="7">
        <v>0</v>
      </c>
      <c r="Y1378" s="7">
        <v>0</v>
      </c>
      <c r="Z1378" s="7">
        <v>5</v>
      </c>
      <c r="AA1378" s="7">
        <v>0</v>
      </c>
      <c r="AB1378" s="7">
        <v>0</v>
      </c>
      <c r="AC1378" s="7">
        <v>0</v>
      </c>
      <c r="AD1378" s="7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</row>
    <row r="1379" spans="1:44" x14ac:dyDescent="0.25">
      <c r="A1379">
        <v>1543815</v>
      </c>
      <c r="B1379">
        <v>729752</v>
      </c>
      <c r="C1379">
        <v>21.769581819541798</v>
      </c>
      <c r="D1379">
        <v>39.420228507726101</v>
      </c>
      <c r="E1379" s="68" t="s">
        <v>1279</v>
      </c>
      <c r="F1379" s="8">
        <f>INDEX(Δεδομένα!$P:$P,MATCH('2020'!E1379,Δεδομένα!$O:$O,0))</f>
        <v>117</v>
      </c>
      <c r="G1379" s="6" t="s">
        <v>294</v>
      </c>
      <c r="H1379" s="2" t="str">
        <f>INDEX(Δεδομένα!B$1:B$51,MATCH('2020'!G1379,Δεδομένα!A$1:A$51,0))</f>
        <v>ΘΕΣΣΑΛΙΑΣ</v>
      </c>
      <c r="I1379" s="8">
        <f>INDEX(Δεδομένα!E$1:E$13,MATCH('2020'!H1379,Δεδομένα!D$1:D$13,0))</f>
        <v>6</v>
      </c>
      <c r="J1379" s="1">
        <v>43887</v>
      </c>
      <c r="K1379" s="6" t="s">
        <v>1052</v>
      </c>
      <c r="L1379" s="36" t="str">
        <f t="shared" si="84"/>
        <v>26/02/2020 15:14</v>
      </c>
      <c r="M1379" s="1">
        <v>43887</v>
      </c>
      <c r="N1379" s="6" t="s">
        <v>703</v>
      </c>
      <c r="O1379" s="36" t="str">
        <f t="shared" si="85"/>
        <v>26/02/2020 15:55</v>
      </c>
      <c r="P1379" s="46">
        <f t="shared" si="86"/>
        <v>2.8472222220443655E-2</v>
      </c>
      <c r="Q1379" s="48">
        <v>0</v>
      </c>
      <c r="R1379" s="47">
        <f t="shared" si="87"/>
        <v>40.999999997438863</v>
      </c>
      <c r="S1379" s="6" t="s">
        <v>1282</v>
      </c>
      <c r="T1379" s="6" t="s">
        <v>1283</v>
      </c>
      <c r="U1379" s="6" t="s">
        <v>2975</v>
      </c>
      <c r="V1379" s="6" t="s">
        <v>2976</v>
      </c>
      <c r="W1379" s="7">
        <v>0</v>
      </c>
      <c r="X1379" s="7">
        <v>0</v>
      </c>
      <c r="Y1379" s="7">
        <v>0</v>
      </c>
      <c r="Z1379" s="7">
        <v>0.5</v>
      </c>
      <c r="AA1379" s="7">
        <v>0</v>
      </c>
      <c r="AB1379" s="7">
        <v>0</v>
      </c>
      <c r="AC1379" s="7">
        <v>0</v>
      </c>
      <c r="AD1379" s="7">
        <v>0</v>
      </c>
      <c r="AE1379">
        <v>2</v>
      </c>
      <c r="AF1379">
        <v>0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</row>
    <row r="1380" spans="1:44" x14ac:dyDescent="0.25">
      <c r="A1380">
        <v>1544802</v>
      </c>
      <c r="B1380">
        <v>729693</v>
      </c>
      <c r="C1380">
        <v>21.329335131365301</v>
      </c>
      <c r="D1380">
        <v>40.420153670917301</v>
      </c>
      <c r="E1380" s="68" t="s">
        <v>1062</v>
      </c>
      <c r="F1380" s="8">
        <f>INDEX(Δεδομένα!$P:$P,MATCH('2020'!E1380,Δεδομένα!$O:$O,0))</f>
        <v>77</v>
      </c>
      <c r="G1380" s="6" t="s">
        <v>1063</v>
      </c>
      <c r="H1380" s="2" t="str">
        <f>INDEX(Δεδομένα!B$1:B$51,MATCH('2020'!G1380,Δεδομένα!A$1:A$51,0))</f>
        <v>ΔΥΤΙΚΗΣ ΜΑΚΕΔΟΝΙΑΣ</v>
      </c>
      <c r="I1380" s="8">
        <f>INDEX(Δεδομένα!E$1:E$13,MATCH('2020'!H1380,Δεδομένα!D$1:D$13,0))</f>
        <v>4</v>
      </c>
      <c r="J1380" s="1">
        <v>43887</v>
      </c>
      <c r="K1380" s="6" t="s">
        <v>433</v>
      </c>
      <c r="L1380" s="36" t="str">
        <f t="shared" si="84"/>
        <v>26/02/2020 12:28</v>
      </c>
      <c r="M1380" s="1">
        <v>43887</v>
      </c>
      <c r="N1380" s="6" t="s">
        <v>347</v>
      </c>
      <c r="O1380" s="36" t="str">
        <f t="shared" si="85"/>
        <v>26/02/2020 13:10</v>
      </c>
      <c r="P1380" s="46">
        <f t="shared" si="86"/>
        <v>2.9166666667151731E-2</v>
      </c>
      <c r="Q1380" s="48">
        <v>0</v>
      </c>
      <c r="R1380" s="47">
        <f t="shared" si="87"/>
        <v>42.000000000698492</v>
      </c>
      <c r="S1380" s="6" t="s">
        <v>2953</v>
      </c>
      <c r="T1380" s="6" t="s">
        <v>1066</v>
      </c>
      <c r="U1380" s="6" t="s">
        <v>1395</v>
      </c>
      <c r="V1380" s="6" t="s">
        <v>1396</v>
      </c>
      <c r="W1380" s="7">
        <v>0</v>
      </c>
      <c r="X1380" s="7">
        <v>0</v>
      </c>
      <c r="Y1380" s="7">
        <v>0</v>
      </c>
      <c r="Z1380" s="7">
        <v>0.2</v>
      </c>
      <c r="AA1380" s="7">
        <v>0</v>
      </c>
      <c r="AB1380" s="7">
        <v>0</v>
      </c>
      <c r="AC1380" s="7">
        <v>0</v>
      </c>
      <c r="AD1380" s="7">
        <v>0</v>
      </c>
      <c r="AE1380">
        <v>2</v>
      </c>
      <c r="AF1380">
        <v>0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</row>
    <row r="1381" spans="1:44" x14ac:dyDescent="0.25">
      <c r="A1381">
        <v>1544823</v>
      </c>
      <c r="B1381">
        <v>729803</v>
      </c>
      <c r="C1381">
        <v>21.163823688958601</v>
      </c>
      <c r="D1381">
        <v>40.353050235675497</v>
      </c>
      <c r="E1381" s="68" t="s">
        <v>1062</v>
      </c>
      <c r="F1381" s="8">
        <f>INDEX(Δεδομένα!$P:$P,MATCH('2020'!E1381,Δεδομένα!$O:$O,0))</f>
        <v>77</v>
      </c>
      <c r="G1381" s="6" t="s">
        <v>1063</v>
      </c>
      <c r="H1381" s="2" t="str">
        <f>INDEX(Δεδομένα!B$1:B$51,MATCH('2020'!G1381,Δεδομένα!A$1:A$51,0))</f>
        <v>ΔΥΤΙΚΗΣ ΜΑΚΕΔΟΝΙΑΣ</v>
      </c>
      <c r="I1381" s="8">
        <f>INDEX(Δεδομένα!E$1:E$13,MATCH('2020'!H1381,Δεδομένα!D$1:D$13,0))</f>
        <v>4</v>
      </c>
      <c r="J1381" s="1">
        <v>43887</v>
      </c>
      <c r="K1381" s="6" t="s">
        <v>192</v>
      </c>
      <c r="L1381" s="36" t="str">
        <f t="shared" si="84"/>
        <v>26/02/2020 17:04</v>
      </c>
      <c r="M1381" s="1">
        <v>43888</v>
      </c>
      <c r="N1381" s="6" t="s">
        <v>517</v>
      </c>
      <c r="O1381" s="36" t="str">
        <f t="shared" si="85"/>
        <v>27/02/2020 12:00</v>
      </c>
      <c r="P1381" s="46">
        <f t="shared" si="86"/>
        <v>0.78888888889196096</v>
      </c>
      <c r="Q1381" s="48">
        <v>0</v>
      </c>
      <c r="R1381" s="47">
        <f t="shared" si="87"/>
        <v>1136.0000000044238</v>
      </c>
      <c r="S1381" s="6" t="s">
        <v>1260</v>
      </c>
      <c r="T1381" s="6" t="s">
        <v>1066</v>
      </c>
      <c r="U1381" s="6" t="s">
        <v>2991</v>
      </c>
      <c r="V1381" s="6" t="s">
        <v>2992</v>
      </c>
      <c r="W1381" s="7">
        <v>0</v>
      </c>
      <c r="X1381" s="7">
        <v>60</v>
      </c>
      <c r="Y1381" s="7">
        <v>0</v>
      </c>
      <c r="Z1381" s="7">
        <v>0</v>
      </c>
      <c r="AA1381" s="7">
        <v>0</v>
      </c>
      <c r="AB1381" s="7">
        <v>0</v>
      </c>
      <c r="AC1381" s="7">
        <v>0</v>
      </c>
      <c r="AD1381" s="7">
        <v>0</v>
      </c>
      <c r="AE1381">
        <v>34</v>
      </c>
      <c r="AF1381">
        <v>0</v>
      </c>
      <c r="AG1381">
        <v>0</v>
      </c>
      <c r="AH1381">
        <v>0</v>
      </c>
      <c r="AI1381">
        <v>0</v>
      </c>
      <c r="AJ1381">
        <v>13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</row>
    <row r="1382" spans="1:44" x14ac:dyDescent="0.25">
      <c r="A1382">
        <v>1544811</v>
      </c>
      <c r="B1382">
        <v>729839</v>
      </c>
      <c r="C1382">
        <v>21.139684296102299</v>
      </c>
      <c r="D1382">
        <v>40.394403743050901</v>
      </c>
      <c r="E1382" s="68" t="s">
        <v>2243</v>
      </c>
      <c r="F1382" s="8">
        <f>INDEX(Δεδομένα!$P:$P,MATCH('2020'!E1382,Δεδομένα!$O:$O,0))</f>
        <v>76</v>
      </c>
      <c r="G1382" s="6" t="s">
        <v>1063</v>
      </c>
      <c r="H1382" s="2" t="str">
        <f>INDEX(Δεδομένα!B$1:B$51,MATCH('2020'!G1382,Δεδομένα!A$1:A$51,0))</f>
        <v>ΔΥΤΙΚΗΣ ΜΑΚΕΔΟΝΙΑΣ</v>
      </c>
      <c r="I1382" s="8">
        <f>INDEX(Δεδομένα!E$1:E$13,MATCH('2020'!H1382,Δεδομένα!D$1:D$13,0))</f>
        <v>4</v>
      </c>
      <c r="J1382" s="1">
        <v>43887</v>
      </c>
      <c r="K1382" s="6" t="s">
        <v>2128</v>
      </c>
      <c r="L1382" s="36" t="str">
        <f t="shared" si="84"/>
        <v>26/02/2020 18:34</v>
      </c>
      <c r="M1382" s="1">
        <v>43887</v>
      </c>
      <c r="N1382" s="6" t="s">
        <v>825</v>
      </c>
      <c r="O1382" s="36" t="str">
        <f t="shared" si="85"/>
        <v>26/02/2020 20:30</v>
      </c>
      <c r="P1382" s="46">
        <f t="shared" si="86"/>
        <v>8.0555555556202307E-2</v>
      </c>
      <c r="Q1382" s="48">
        <v>0</v>
      </c>
      <c r="R1382" s="47">
        <f t="shared" si="87"/>
        <v>116.00000000093132</v>
      </c>
      <c r="S1382" s="6" t="s">
        <v>1260</v>
      </c>
      <c r="T1382" s="6" t="s">
        <v>1066</v>
      </c>
      <c r="U1382" s="6" t="s">
        <v>2999</v>
      </c>
      <c r="V1382" s="6" t="s">
        <v>3000</v>
      </c>
      <c r="W1382" s="7">
        <v>0</v>
      </c>
      <c r="X1382" s="7">
        <v>0</v>
      </c>
      <c r="Y1382" s="7">
        <v>0</v>
      </c>
      <c r="Z1382" s="7">
        <v>0.2</v>
      </c>
      <c r="AA1382" s="7">
        <v>0</v>
      </c>
      <c r="AB1382" s="7">
        <v>0</v>
      </c>
      <c r="AC1382" s="7">
        <v>0</v>
      </c>
      <c r="AD1382" s="7">
        <v>0</v>
      </c>
      <c r="AE1382">
        <v>2</v>
      </c>
      <c r="AF1382">
        <v>0</v>
      </c>
      <c r="AG1382">
        <v>0</v>
      </c>
      <c r="AH1382">
        <v>0</v>
      </c>
      <c r="AI1382">
        <v>0</v>
      </c>
      <c r="AJ1382">
        <v>1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</row>
    <row r="1383" spans="1:44" x14ac:dyDescent="0.25">
      <c r="A1383">
        <v>1543484</v>
      </c>
      <c r="B1383">
        <v>729795</v>
      </c>
      <c r="C1383">
        <v>22.622941595935199</v>
      </c>
      <c r="D1383">
        <v>40.965742751788603</v>
      </c>
      <c r="E1383" s="68" t="s">
        <v>1084</v>
      </c>
      <c r="F1383" s="8">
        <f>INDEX(Δεδομένα!$P:$P,MATCH('2020'!E1383,Δεδομένα!$O:$O,0))</f>
        <v>57</v>
      </c>
      <c r="G1383" s="6" t="s">
        <v>223</v>
      </c>
      <c r="H1383" s="2" t="str">
        <f>INDEX(Δεδομένα!B$1:B$51,MATCH('2020'!G1383,Δεδομένα!A$1:A$51,0))</f>
        <v>ΚΕΝΤΡΙΚΗΣ ΜΑΚΕΔΟΝΙΑΣ</v>
      </c>
      <c r="I1383" s="8">
        <f>INDEX(Δεδομένα!E$1:E$13,MATCH('2020'!H1383,Δεδομένα!D$1:D$13,0))</f>
        <v>3</v>
      </c>
      <c r="J1383" s="1">
        <v>43887</v>
      </c>
      <c r="K1383" s="6" t="s">
        <v>201</v>
      </c>
      <c r="L1383" s="36" t="str">
        <f t="shared" si="84"/>
        <v>26/02/2020 16:40</v>
      </c>
      <c r="M1383" s="1">
        <v>43887</v>
      </c>
      <c r="N1383" s="6" t="s">
        <v>2212</v>
      </c>
      <c r="O1383" s="36" t="str">
        <f t="shared" si="85"/>
        <v>26/02/2020 17:56</v>
      </c>
      <c r="P1383" s="46">
        <f t="shared" si="86"/>
        <v>5.2777777775190771E-2</v>
      </c>
      <c r="Q1383" s="48">
        <v>0</v>
      </c>
      <c r="R1383" s="47">
        <f t="shared" si="87"/>
        <v>75.99999999627471</v>
      </c>
      <c r="S1383" s="6" t="s">
        <v>223</v>
      </c>
      <c r="T1383" s="6" t="s">
        <v>226</v>
      </c>
      <c r="U1383" s="6" t="s">
        <v>1087</v>
      </c>
      <c r="V1383" s="6" t="s">
        <v>2989</v>
      </c>
      <c r="W1383" s="7">
        <v>0</v>
      </c>
      <c r="X1383" s="7">
        <v>0</v>
      </c>
      <c r="Y1383" s="7">
        <v>0</v>
      </c>
      <c r="Z1383" s="7">
        <v>1</v>
      </c>
      <c r="AA1383" s="7">
        <v>0</v>
      </c>
      <c r="AB1383" s="7">
        <v>0</v>
      </c>
      <c r="AC1383" s="7">
        <v>0</v>
      </c>
      <c r="AD1383" s="7">
        <v>0</v>
      </c>
      <c r="AE1383">
        <v>2</v>
      </c>
      <c r="AF1383">
        <v>0</v>
      </c>
      <c r="AG1383">
        <v>0</v>
      </c>
      <c r="AH1383">
        <v>0</v>
      </c>
      <c r="AI1383">
        <v>0</v>
      </c>
      <c r="AJ1383">
        <v>1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</row>
    <row r="1384" spans="1:44" x14ac:dyDescent="0.25">
      <c r="A1384">
        <v>1544098</v>
      </c>
      <c r="B1384">
        <v>729824</v>
      </c>
      <c r="C1384">
        <v>22.587777999841201</v>
      </c>
      <c r="D1384">
        <v>40.848675256009798</v>
      </c>
      <c r="E1384" s="68" t="s">
        <v>229</v>
      </c>
      <c r="F1384" s="8">
        <f>INDEX(Δεδομένα!$P:$P,MATCH('2020'!E1384,Δεδομένα!$O:$O,0))</f>
        <v>60</v>
      </c>
      <c r="G1384" s="6" t="s">
        <v>223</v>
      </c>
      <c r="H1384" s="2" t="str">
        <f>INDEX(Δεδομένα!B$1:B$51,MATCH('2020'!G1384,Δεδομένα!A$1:A$51,0))</f>
        <v>ΚΕΝΤΡΙΚΗΣ ΜΑΚΕΔΟΝΙΑΣ</v>
      </c>
      <c r="I1384" s="8">
        <f>INDEX(Δεδομένα!E$1:E$13,MATCH('2020'!H1384,Δεδομένα!D$1:D$13,0))</f>
        <v>3</v>
      </c>
      <c r="J1384" s="1">
        <v>43887</v>
      </c>
      <c r="K1384" s="6" t="s">
        <v>85</v>
      </c>
      <c r="L1384" s="36" t="str">
        <f t="shared" si="84"/>
        <v>26/02/2020 17:50</v>
      </c>
      <c r="M1384" s="1">
        <v>43887</v>
      </c>
      <c r="N1384" s="6" t="s">
        <v>209</v>
      </c>
      <c r="O1384" s="36" t="str">
        <f t="shared" si="85"/>
        <v>26/02/2020 18:30</v>
      </c>
      <c r="P1384" s="46">
        <f t="shared" si="86"/>
        <v>2.7777777781011537E-2</v>
      </c>
      <c r="Q1384" s="48">
        <v>0</v>
      </c>
      <c r="R1384" s="47">
        <f t="shared" si="87"/>
        <v>40.000000004656613</v>
      </c>
      <c r="S1384" s="6" t="s">
        <v>232</v>
      </c>
      <c r="T1384" s="6" t="s">
        <v>226</v>
      </c>
      <c r="U1384" s="6" t="s">
        <v>44</v>
      </c>
      <c r="V1384" s="6" t="s">
        <v>2996</v>
      </c>
      <c r="W1384" s="7">
        <v>0</v>
      </c>
      <c r="X1384" s="7">
        <v>0</v>
      </c>
      <c r="Y1384" s="7">
        <v>0</v>
      </c>
      <c r="Z1384" s="7">
        <v>0.2</v>
      </c>
      <c r="AA1384" s="7">
        <v>0</v>
      </c>
      <c r="AB1384" s="7">
        <v>0</v>
      </c>
      <c r="AC1384" s="7">
        <v>0</v>
      </c>
      <c r="AD1384" s="7">
        <v>0</v>
      </c>
      <c r="AE1384">
        <v>2</v>
      </c>
      <c r="AF1384">
        <v>0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</row>
    <row r="1385" spans="1:44" x14ac:dyDescent="0.25">
      <c r="A1385">
        <v>1544090</v>
      </c>
      <c r="B1385">
        <v>730694</v>
      </c>
      <c r="C1385">
        <v>22.7877262429162</v>
      </c>
      <c r="D1385">
        <v>41.213956964610503</v>
      </c>
      <c r="E1385" s="68" t="s">
        <v>1179</v>
      </c>
      <c r="F1385" s="8">
        <f>INDEX(Δεδομένα!$P:$P,MATCH('2020'!E1385,Δεδομένα!$O:$O,0))</f>
        <v>58</v>
      </c>
      <c r="G1385" s="6" t="s">
        <v>223</v>
      </c>
      <c r="H1385" s="2" t="str">
        <f>INDEX(Δεδομένα!B$1:B$51,MATCH('2020'!G1385,Δεδομένα!A$1:A$51,0))</f>
        <v>ΚΕΝΤΡΙΚΗΣ ΜΑΚΕΔΟΝΙΑΣ</v>
      </c>
      <c r="I1385" s="8">
        <f>INDEX(Δεδομένα!E$1:E$13,MATCH('2020'!H1385,Δεδομένα!D$1:D$13,0))</f>
        <v>3</v>
      </c>
      <c r="J1385" s="1">
        <v>43887</v>
      </c>
      <c r="K1385" s="6" t="s">
        <v>857</v>
      </c>
      <c r="L1385" s="36" t="str">
        <f t="shared" si="84"/>
        <v>26/02/2020 10:45</v>
      </c>
      <c r="M1385" s="1">
        <v>43890</v>
      </c>
      <c r="N1385" s="6" t="s">
        <v>2707</v>
      </c>
      <c r="O1385" s="36" t="str">
        <f t="shared" si="85"/>
        <v>29/02/2020 11:21</v>
      </c>
      <c r="P1385" s="49">
        <f t="shared" si="86"/>
        <v>3.0250000000014552</v>
      </c>
      <c r="Q1385" s="50">
        <f>3*24</f>
        <v>72</v>
      </c>
      <c r="R1385" s="47">
        <f t="shared" si="87"/>
        <v>4356.0000000020955</v>
      </c>
      <c r="S1385" s="6" t="s">
        <v>223</v>
      </c>
      <c r="T1385" s="6" t="s">
        <v>1145</v>
      </c>
      <c r="U1385" s="6" t="s">
        <v>1180</v>
      </c>
      <c r="V1385" s="6" t="s">
        <v>3114</v>
      </c>
      <c r="W1385" s="7">
        <v>0</v>
      </c>
      <c r="X1385" s="7">
        <v>0</v>
      </c>
      <c r="Y1385" s="7">
        <v>0</v>
      </c>
      <c r="Z1385" s="7">
        <v>0</v>
      </c>
      <c r="AA1385" s="7">
        <v>0.1</v>
      </c>
      <c r="AB1385" s="7">
        <v>0</v>
      </c>
      <c r="AC1385" s="7">
        <v>0</v>
      </c>
      <c r="AD1385" s="7">
        <v>0</v>
      </c>
      <c r="AE1385">
        <v>2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</row>
    <row r="1386" spans="1:44" x14ac:dyDescent="0.25">
      <c r="A1386">
        <v>1544799</v>
      </c>
      <c r="B1386">
        <v>729746</v>
      </c>
      <c r="C1386">
        <v>21.248715109846199</v>
      </c>
      <c r="D1386">
        <v>40.2539195586738</v>
      </c>
      <c r="E1386" s="68" t="s">
        <v>245</v>
      </c>
      <c r="F1386" s="8">
        <f>INDEX(Δεδομένα!$P:$P,MATCH('2020'!E1386,Δεδομένα!$O:$O,0))</f>
        <v>71</v>
      </c>
      <c r="G1386" s="6" t="s">
        <v>246</v>
      </c>
      <c r="H1386" s="2" t="str">
        <f>INDEX(Δεδομένα!B$1:B$51,MATCH('2020'!G1386,Δεδομένα!A$1:A$51,0))</f>
        <v>ΔΥΤΙΚΗΣ ΜΑΚΕΔΟΝΙΑΣ</v>
      </c>
      <c r="I1386" s="8">
        <f>INDEX(Δεδομένα!E$1:E$13,MATCH('2020'!H1386,Δεδομένα!D$1:D$13,0))</f>
        <v>4</v>
      </c>
      <c r="J1386" s="1">
        <v>43887</v>
      </c>
      <c r="K1386" s="6" t="s">
        <v>103</v>
      </c>
      <c r="L1386" s="36" t="str">
        <f t="shared" si="84"/>
        <v>26/02/2020 14:49</v>
      </c>
      <c r="M1386" s="1">
        <v>43887</v>
      </c>
      <c r="N1386" s="6" t="s">
        <v>1184</v>
      </c>
      <c r="O1386" s="36" t="str">
        <f t="shared" si="85"/>
        <v>26/02/2020 18:25</v>
      </c>
      <c r="P1386" s="46">
        <f t="shared" si="86"/>
        <v>0.15000000000145519</v>
      </c>
      <c r="Q1386" s="48">
        <v>0</v>
      </c>
      <c r="R1386" s="47">
        <f t="shared" si="87"/>
        <v>216.00000000209548</v>
      </c>
      <c r="S1386" s="6" t="s">
        <v>1838</v>
      </c>
      <c r="T1386" s="6" t="s">
        <v>248</v>
      </c>
      <c r="U1386" s="6" t="s">
        <v>44</v>
      </c>
      <c r="V1386" s="6" t="s">
        <v>2974</v>
      </c>
      <c r="W1386" s="7">
        <v>20</v>
      </c>
      <c r="X1386" s="7">
        <v>0</v>
      </c>
      <c r="Y1386" s="7">
        <v>0</v>
      </c>
      <c r="Z1386" s="7">
        <v>0</v>
      </c>
      <c r="AA1386" s="7">
        <v>0</v>
      </c>
      <c r="AB1386" s="7">
        <v>0</v>
      </c>
      <c r="AC1386" s="7">
        <v>5</v>
      </c>
      <c r="AD1386" s="7">
        <v>0</v>
      </c>
      <c r="AE1386">
        <v>14</v>
      </c>
      <c r="AF1386">
        <v>3</v>
      </c>
      <c r="AG1386">
        <v>0</v>
      </c>
      <c r="AH1386">
        <v>0</v>
      </c>
      <c r="AI1386">
        <v>0</v>
      </c>
      <c r="AJ1386">
        <v>6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</row>
    <row r="1387" spans="1:44" x14ac:dyDescent="0.25">
      <c r="A1387">
        <v>1543516</v>
      </c>
      <c r="B1387">
        <v>729789</v>
      </c>
      <c r="C1387">
        <v>21.7458893435373</v>
      </c>
      <c r="D1387">
        <v>40.690416300997001</v>
      </c>
      <c r="E1387" s="68" t="s">
        <v>1028</v>
      </c>
      <c r="F1387" s="8">
        <f>INDEX(Δεδομένα!$P:$P,MATCH('2020'!E1387,Δεδομένα!$O:$O,0))</f>
        <v>73</v>
      </c>
      <c r="G1387" s="6" t="s">
        <v>246</v>
      </c>
      <c r="H1387" s="2" t="str">
        <f>INDEX(Δεδομένα!B$1:B$51,MATCH('2020'!G1387,Δεδομένα!A$1:A$51,0))</f>
        <v>ΔΥΤΙΚΗΣ ΜΑΚΕΔΟΝΙΑΣ</v>
      </c>
      <c r="I1387" s="8">
        <f>INDEX(Δεδομένα!E$1:E$13,MATCH('2020'!H1387,Δεδομένα!D$1:D$13,0))</f>
        <v>4</v>
      </c>
      <c r="J1387" s="1">
        <v>43887</v>
      </c>
      <c r="K1387" s="6" t="s">
        <v>362</v>
      </c>
      <c r="L1387" s="36" t="str">
        <f t="shared" si="84"/>
        <v>26/02/2020 14:00</v>
      </c>
      <c r="M1387" s="1">
        <v>43887</v>
      </c>
      <c r="N1387" s="6" t="s">
        <v>252</v>
      </c>
      <c r="O1387" s="36" t="str">
        <f t="shared" si="85"/>
        <v>26/02/2020 17:25</v>
      </c>
      <c r="P1387" s="46">
        <f t="shared" si="86"/>
        <v>0.14236111110949423</v>
      </c>
      <c r="Q1387" s="48">
        <v>0</v>
      </c>
      <c r="R1387" s="47">
        <f t="shared" si="87"/>
        <v>204.99999999767169</v>
      </c>
      <c r="S1387" s="6" t="s">
        <v>1030</v>
      </c>
      <c r="T1387" s="6" t="s">
        <v>1031</v>
      </c>
      <c r="U1387" s="6" t="s">
        <v>44</v>
      </c>
      <c r="V1387" s="6" t="s">
        <v>2985</v>
      </c>
      <c r="W1387" s="7">
        <v>0</v>
      </c>
      <c r="X1387" s="7">
        <v>0</v>
      </c>
      <c r="Y1387" s="7">
        <v>0</v>
      </c>
      <c r="Z1387" s="7">
        <v>0</v>
      </c>
      <c r="AA1387" s="7">
        <v>30</v>
      </c>
      <c r="AB1387" s="7">
        <v>0</v>
      </c>
      <c r="AC1387" s="7">
        <v>0</v>
      </c>
      <c r="AD1387" s="7">
        <v>0</v>
      </c>
      <c r="AE1387">
        <v>2</v>
      </c>
      <c r="AF1387">
        <v>0</v>
      </c>
      <c r="AG1387">
        <v>0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</row>
    <row r="1388" spans="1:44" x14ac:dyDescent="0.25">
      <c r="A1388">
        <v>1546228</v>
      </c>
      <c r="B1388">
        <v>729723</v>
      </c>
      <c r="C1388">
        <v>22.670897566272298</v>
      </c>
      <c r="D1388">
        <v>37.895054292835702</v>
      </c>
      <c r="E1388" s="68" t="s">
        <v>390</v>
      </c>
      <c r="F1388" s="8">
        <f>INDEX(Δεδομένα!$P:$P,MATCH('2020'!E1388,Δεδομένα!$O:$O,0))</f>
        <v>159</v>
      </c>
      <c r="G1388" s="6" t="s">
        <v>391</v>
      </c>
      <c r="H1388" s="2" t="str">
        <f>INDEX(Δεδομένα!B$1:B$51,MATCH('2020'!G1388,Δεδομένα!A$1:A$51,0))</f>
        <v>ΠΕΛΛΟΠΟΝΗΣΟΥ</v>
      </c>
      <c r="I1388" s="8">
        <f>INDEX(Δεδομένα!E$1:E$13,MATCH('2020'!H1388,Δεδομένα!D$1:D$13,0))</f>
        <v>8</v>
      </c>
      <c r="J1388" s="1">
        <v>43887</v>
      </c>
      <c r="K1388" s="6" t="s">
        <v>1467</v>
      </c>
      <c r="L1388" s="36" t="str">
        <f t="shared" si="84"/>
        <v>26/02/2020 13:40</v>
      </c>
      <c r="M1388" s="1">
        <v>43887</v>
      </c>
      <c r="N1388" s="6" t="s">
        <v>231</v>
      </c>
      <c r="O1388" s="36" t="str">
        <f t="shared" si="85"/>
        <v>26/02/2020 17:20</v>
      </c>
      <c r="P1388" s="46">
        <f t="shared" si="86"/>
        <v>0.15277777777373558</v>
      </c>
      <c r="Q1388" s="48">
        <v>0</v>
      </c>
      <c r="R1388" s="47">
        <f t="shared" si="87"/>
        <v>219.99999999417923</v>
      </c>
      <c r="S1388" s="6" t="s">
        <v>393</v>
      </c>
      <c r="T1388" s="6" t="s">
        <v>812</v>
      </c>
      <c r="U1388" s="6" t="s">
        <v>2477</v>
      </c>
      <c r="V1388" s="6" t="s">
        <v>2477</v>
      </c>
      <c r="W1388" s="7">
        <v>0</v>
      </c>
      <c r="X1388" s="7">
        <v>1.5</v>
      </c>
      <c r="Y1388" s="7">
        <v>0</v>
      </c>
      <c r="Z1388" s="7">
        <v>0</v>
      </c>
      <c r="AA1388" s="7">
        <v>0</v>
      </c>
      <c r="AB1388" s="7">
        <v>3</v>
      </c>
      <c r="AC1388" s="7">
        <v>0</v>
      </c>
      <c r="AD1388" s="7">
        <v>0</v>
      </c>
      <c r="AE1388">
        <v>12</v>
      </c>
      <c r="AF1388">
        <v>0</v>
      </c>
      <c r="AG1388">
        <v>0</v>
      </c>
      <c r="AH1388">
        <v>0</v>
      </c>
      <c r="AI1388">
        <v>0</v>
      </c>
      <c r="AJ1388">
        <v>6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</row>
    <row r="1389" spans="1:44" x14ac:dyDescent="0.25">
      <c r="A1389">
        <v>1543836</v>
      </c>
      <c r="B1389">
        <v>729792</v>
      </c>
      <c r="C1389">
        <v>22.501623804268501</v>
      </c>
      <c r="D1389">
        <v>39.692850564695398</v>
      </c>
      <c r="E1389" s="68" t="s">
        <v>1271</v>
      </c>
      <c r="F1389" s="8">
        <f>INDEX(Δεδομένα!$P:$P,MATCH('2020'!E1389,Δεδομένα!$O:$O,0))</f>
        <v>102</v>
      </c>
      <c r="G1389" s="6" t="s">
        <v>288</v>
      </c>
      <c r="H1389" s="2" t="str">
        <f>INDEX(Δεδομένα!B$1:B$51,MATCH('2020'!G1389,Δεδομένα!A$1:A$51,0))</f>
        <v>ΘΕΣΣΑΛΙΑΣ</v>
      </c>
      <c r="I1389" s="8">
        <f>INDEX(Δεδομένα!E$1:E$13,MATCH('2020'!H1389,Δεδομένα!D$1:D$13,0))</f>
        <v>6</v>
      </c>
      <c r="J1389" s="1">
        <v>43887</v>
      </c>
      <c r="K1389" s="6" t="s">
        <v>750</v>
      </c>
      <c r="L1389" s="36" t="str">
        <f t="shared" si="84"/>
        <v>26/02/2020 16:45</v>
      </c>
      <c r="M1389" s="1">
        <v>43887</v>
      </c>
      <c r="N1389" s="6" t="s">
        <v>1268</v>
      </c>
      <c r="O1389" s="36" t="str">
        <f t="shared" si="85"/>
        <v>26/02/2020 18:08</v>
      </c>
      <c r="P1389" s="46">
        <f t="shared" si="86"/>
        <v>5.7638888894871343E-2</v>
      </c>
      <c r="Q1389" s="48">
        <v>0</v>
      </c>
      <c r="R1389" s="47">
        <f t="shared" si="87"/>
        <v>83.000000008614734</v>
      </c>
      <c r="S1389" s="6" t="s">
        <v>288</v>
      </c>
      <c r="T1389" s="6" t="s">
        <v>292</v>
      </c>
      <c r="U1389" s="6" t="s">
        <v>44</v>
      </c>
      <c r="V1389" s="6" t="s">
        <v>2988</v>
      </c>
      <c r="W1389" s="7">
        <v>0</v>
      </c>
      <c r="X1389" s="7">
        <v>0</v>
      </c>
      <c r="Y1389" s="7">
        <v>0</v>
      </c>
      <c r="Z1389" s="7">
        <v>0</v>
      </c>
      <c r="AA1389" s="7">
        <v>0.1</v>
      </c>
      <c r="AB1389" s="7">
        <v>0</v>
      </c>
      <c r="AC1389" s="7">
        <v>0</v>
      </c>
      <c r="AD1389" s="7">
        <v>0</v>
      </c>
      <c r="AE1389">
        <v>2</v>
      </c>
      <c r="AF1389">
        <v>0</v>
      </c>
      <c r="AG1389">
        <v>0</v>
      </c>
      <c r="AH1389">
        <v>0</v>
      </c>
      <c r="AI1389">
        <v>0</v>
      </c>
      <c r="AJ1389">
        <v>1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</row>
    <row r="1390" spans="1:44" x14ac:dyDescent="0.25">
      <c r="A1390">
        <v>1543480</v>
      </c>
      <c r="B1390">
        <v>729816</v>
      </c>
      <c r="C1390">
        <v>22.086399857754898</v>
      </c>
      <c r="D1390">
        <v>39.7839380429823</v>
      </c>
      <c r="E1390" s="68" t="s">
        <v>1022</v>
      </c>
      <c r="F1390" s="8">
        <f>INDEX(Δεδομένα!$P:$P,MATCH('2020'!E1390,Δεδομένα!$O:$O,0))</f>
        <v>103</v>
      </c>
      <c r="G1390" s="6" t="s">
        <v>288</v>
      </c>
      <c r="H1390" s="2" t="str">
        <f>INDEX(Δεδομένα!B$1:B$51,MATCH('2020'!G1390,Δεδομένα!A$1:A$51,0))</f>
        <v>ΘΕΣΣΑΛΙΑΣ</v>
      </c>
      <c r="I1390" s="8">
        <f>INDEX(Δεδομένα!E$1:E$13,MATCH('2020'!H1390,Δεδομένα!D$1:D$13,0))</f>
        <v>6</v>
      </c>
      <c r="J1390" s="1">
        <v>43887</v>
      </c>
      <c r="K1390" s="6" t="s">
        <v>252</v>
      </c>
      <c r="L1390" s="36" t="str">
        <f t="shared" si="84"/>
        <v>26/02/2020 17:25</v>
      </c>
      <c r="M1390" s="1">
        <v>43887</v>
      </c>
      <c r="N1390" s="6" t="s">
        <v>513</v>
      </c>
      <c r="O1390" s="36" t="str">
        <f t="shared" si="85"/>
        <v>26/02/2020 19:25</v>
      </c>
      <c r="P1390" s="46">
        <f t="shared" si="86"/>
        <v>8.3333333335758653E-2</v>
      </c>
      <c r="Q1390" s="48">
        <v>0</v>
      </c>
      <c r="R1390" s="47">
        <f t="shared" si="87"/>
        <v>120.00000000349246</v>
      </c>
      <c r="S1390" s="6" t="s">
        <v>1025</v>
      </c>
      <c r="T1390" s="6" t="s">
        <v>1026</v>
      </c>
      <c r="U1390" s="6" t="s">
        <v>44</v>
      </c>
      <c r="V1390" s="6" t="s">
        <v>2993</v>
      </c>
      <c r="W1390" s="7">
        <v>0</v>
      </c>
      <c r="X1390" s="7">
        <v>0</v>
      </c>
      <c r="Y1390" s="7">
        <v>0</v>
      </c>
      <c r="Z1390" s="7">
        <v>0</v>
      </c>
      <c r="AA1390" s="7">
        <v>0</v>
      </c>
      <c r="AB1390" s="7">
        <v>2</v>
      </c>
      <c r="AC1390" s="7">
        <v>0</v>
      </c>
      <c r="AD1390" s="7">
        <v>0</v>
      </c>
      <c r="AE1390">
        <v>3</v>
      </c>
      <c r="AF1390">
        <v>0</v>
      </c>
      <c r="AG1390">
        <v>0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</row>
    <row r="1391" spans="1:44" x14ac:dyDescent="0.25">
      <c r="A1391">
        <v>1543832</v>
      </c>
      <c r="B1391">
        <v>729875</v>
      </c>
      <c r="C1391">
        <v>22.712134929709499</v>
      </c>
      <c r="D1391">
        <v>39.897940634398999</v>
      </c>
      <c r="E1391" s="68" t="s">
        <v>1271</v>
      </c>
      <c r="F1391" s="8">
        <f>INDEX(Δεδομένα!$P:$P,MATCH('2020'!E1391,Δεδομένα!$O:$O,0))</f>
        <v>102</v>
      </c>
      <c r="G1391" s="6" t="s">
        <v>288</v>
      </c>
      <c r="H1391" s="2" t="str">
        <f>INDEX(Δεδομένα!B$1:B$51,MATCH('2020'!G1391,Δεδομένα!A$1:A$51,0))</f>
        <v>ΘΕΣΣΑΛΙΑΣ</v>
      </c>
      <c r="I1391" s="8">
        <f>INDEX(Δεδομένα!E$1:E$13,MATCH('2020'!H1391,Δεδομένα!D$1:D$13,0))</f>
        <v>6</v>
      </c>
      <c r="J1391" s="1">
        <v>43887</v>
      </c>
      <c r="K1391" s="6" t="s">
        <v>3006</v>
      </c>
      <c r="L1391" s="36" t="str">
        <f t="shared" si="84"/>
        <v>26/02/2020 20:01</v>
      </c>
      <c r="M1391" s="1">
        <v>43887</v>
      </c>
      <c r="N1391" s="6" t="s">
        <v>3007</v>
      </c>
      <c r="O1391" s="36" t="str">
        <f t="shared" si="85"/>
        <v>26/02/2020 21:13</v>
      </c>
      <c r="P1391" s="46">
        <f t="shared" si="86"/>
        <v>5.0000000002910383E-2</v>
      </c>
      <c r="Q1391" s="48">
        <v>0</v>
      </c>
      <c r="R1391" s="47">
        <f t="shared" si="87"/>
        <v>72.000000004190952</v>
      </c>
      <c r="S1391" s="6" t="s">
        <v>288</v>
      </c>
      <c r="T1391" s="6" t="s">
        <v>1779</v>
      </c>
      <c r="U1391" s="6" t="s">
        <v>44</v>
      </c>
      <c r="V1391" s="6" t="s">
        <v>3008</v>
      </c>
      <c r="W1391" s="7">
        <v>0</v>
      </c>
      <c r="X1391" s="7">
        <v>0</v>
      </c>
      <c r="Y1391" s="7">
        <v>0</v>
      </c>
      <c r="Z1391" s="7">
        <v>0</v>
      </c>
      <c r="AA1391" s="7">
        <v>1</v>
      </c>
      <c r="AB1391" s="7">
        <v>0</v>
      </c>
      <c r="AC1391" s="7">
        <v>0</v>
      </c>
      <c r="AD1391" s="7">
        <v>0</v>
      </c>
      <c r="AE1391">
        <v>3</v>
      </c>
      <c r="AF1391">
        <v>0</v>
      </c>
      <c r="AG1391">
        <v>0</v>
      </c>
      <c r="AH1391">
        <v>0</v>
      </c>
      <c r="AI1391">
        <v>0</v>
      </c>
      <c r="AJ1391">
        <v>1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</row>
    <row r="1392" spans="1:44" x14ac:dyDescent="0.25">
      <c r="A1392">
        <v>1543481</v>
      </c>
      <c r="B1392">
        <v>729878</v>
      </c>
      <c r="C1392">
        <v>22.0763458367949</v>
      </c>
      <c r="D1392">
        <v>39.886306166386497</v>
      </c>
      <c r="E1392" s="68" t="s">
        <v>1022</v>
      </c>
      <c r="F1392" s="8">
        <f>INDEX(Δεδομένα!$P:$P,MATCH('2020'!E1392,Δεδομένα!$O:$O,0))</f>
        <v>103</v>
      </c>
      <c r="G1392" s="6" t="s">
        <v>288</v>
      </c>
      <c r="H1392" s="2" t="str">
        <f>INDEX(Δεδομένα!B$1:B$51,MATCH('2020'!G1392,Δεδομένα!A$1:A$51,0))</f>
        <v>ΘΕΣΣΑΛΙΑΣ</v>
      </c>
      <c r="I1392" s="8">
        <f>INDEX(Δεδομένα!E$1:E$13,MATCH('2020'!H1392,Δεδομένα!D$1:D$13,0))</f>
        <v>6</v>
      </c>
      <c r="J1392" s="1">
        <v>43887</v>
      </c>
      <c r="K1392" s="6" t="s">
        <v>117</v>
      </c>
      <c r="L1392" s="36" t="str">
        <f t="shared" si="84"/>
        <v>26/02/2020 20:00</v>
      </c>
      <c r="M1392" s="1">
        <v>43887</v>
      </c>
      <c r="N1392" s="6" t="s">
        <v>79</v>
      </c>
      <c r="O1392" s="36" t="str">
        <f t="shared" si="85"/>
        <v>26/02/2020 21:15</v>
      </c>
      <c r="P1392" s="46">
        <f t="shared" si="86"/>
        <v>5.2083333328482695E-2</v>
      </c>
      <c r="Q1392" s="48">
        <v>0</v>
      </c>
      <c r="R1392" s="47">
        <f t="shared" si="87"/>
        <v>74.999999993015081</v>
      </c>
      <c r="S1392" s="6" t="s">
        <v>1025</v>
      </c>
      <c r="T1392" s="6" t="s">
        <v>1026</v>
      </c>
      <c r="U1392" s="6" t="s">
        <v>44</v>
      </c>
      <c r="V1392" s="6" t="s">
        <v>2083</v>
      </c>
      <c r="W1392" s="7">
        <v>0</v>
      </c>
      <c r="X1392" s="7">
        <v>0</v>
      </c>
      <c r="Y1392" s="7">
        <v>0</v>
      </c>
      <c r="Z1392" s="7">
        <v>0</v>
      </c>
      <c r="AA1392" s="7">
        <v>0</v>
      </c>
      <c r="AB1392" s="7">
        <v>1</v>
      </c>
      <c r="AC1392" s="7">
        <v>0</v>
      </c>
      <c r="AD1392" s="7">
        <v>0</v>
      </c>
      <c r="AE1392">
        <v>2</v>
      </c>
      <c r="AF1392">
        <v>0</v>
      </c>
      <c r="AG1392">
        <v>0</v>
      </c>
      <c r="AH1392">
        <v>0</v>
      </c>
      <c r="AI1392">
        <v>0</v>
      </c>
      <c r="AJ1392">
        <v>1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</row>
    <row r="1393" spans="1:44" x14ac:dyDescent="0.25">
      <c r="A1393">
        <v>1546629</v>
      </c>
      <c r="B1393">
        <v>729691</v>
      </c>
      <c r="C1393">
        <v>26.406758751209001</v>
      </c>
      <c r="D1393">
        <v>39.2572147410282</v>
      </c>
      <c r="E1393" s="68" t="s">
        <v>494</v>
      </c>
      <c r="F1393" s="8">
        <f>INDEX(Δεδομένα!$P:$P,MATCH('2020'!E1393,Δεδομένα!$O:$O,0))</f>
        <v>196</v>
      </c>
      <c r="G1393" s="6" t="s">
        <v>495</v>
      </c>
      <c r="H1393" s="2" t="str">
        <f>INDEX(Δεδομένα!B$1:B$51,MATCH('2020'!G1393,Δεδομένα!A$1:A$51,0))</f>
        <v>ΒΟΡΕΙΟΥ ΑΙΓΑΙΟΥ</v>
      </c>
      <c r="I1393" s="8">
        <f>INDEX(Δεδομένα!E$1:E$13,MATCH('2020'!H1393,Δεδομένα!D$1:D$13,0))</f>
        <v>11</v>
      </c>
      <c r="J1393" s="1">
        <v>43887</v>
      </c>
      <c r="K1393" s="6" t="s">
        <v>662</v>
      </c>
      <c r="L1393" s="36" t="str">
        <f t="shared" si="84"/>
        <v>26/02/2020 12:30</v>
      </c>
      <c r="M1393" s="1">
        <v>43888</v>
      </c>
      <c r="N1393" s="6" t="s">
        <v>1525</v>
      </c>
      <c r="O1393" s="36" t="str">
        <f t="shared" si="85"/>
        <v>27/02/2020 19:04</v>
      </c>
      <c r="P1393" s="49">
        <f t="shared" si="86"/>
        <v>1.273611111108039</v>
      </c>
      <c r="Q1393" s="50">
        <f>1*24</f>
        <v>24</v>
      </c>
      <c r="R1393" s="47">
        <f t="shared" si="87"/>
        <v>1833.9999999955762</v>
      </c>
      <c r="S1393" s="6" t="s">
        <v>498</v>
      </c>
      <c r="T1393" s="6" t="s">
        <v>508</v>
      </c>
      <c r="U1393" s="6" t="s">
        <v>2951</v>
      </c>
      <c r="V1393" s="6" t="s">
        <v>2952</v>
      </c>
      <c r="W1393" s="7">
        <v>0</v>
      </c>
      <c r="X1393" s="7">
        <v>50</v>
      </c>
      <c r="Y1393" s="7">
        <v>0</v>
      </c>
      <c r="Z1393" s="7">
        <v>0</v>
      </c>
      <c r="AA1393" s="7">
        <v>0</v>
      </c>
      <c r="AB1393" s="7">
        <v>0</v>
      </c>
      <c r="AC1393" s="7">
        <v>0</v>
      </c>
      <c r="AD1393" s="7">
        <v>0</v>
      </c>
      <c r="AE1393">
        <v>22</v>
      </c>
      <c r="AF1393">
        <v>23</v>
      </c>
      <c r="AG1393">
        <v>12</v>
      </c>
      <c r="AH1393">
        <v>0</v>
      </c>
      <c r="AI1393">
        <v>0</v>
      </c>
      <c r="AJ1393">
        <v>14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</row>
    <row r="1394" spans="1:44" x14ac:dyDescent="0.25">
      <c r="A1394">
        <v>1543517</v>
      </c>
      <c r="B1394">
        <v>729694</v>
      </c>
      <c r="C1394">
        <v>25.173152620926899</v>
      </c>
      <c r="D1394">
        <v>39.854723379015397</v>
      </c>
      <c r="E1394" s="68" t="s">
        <v>519</v>
      </c>
      <c r="F1394" s="8">
        <f>INDEX(Δεδομένα!$P:$P,MATCH('2020'!E1394,Δεδομένα!$O:$O,0))</f>
        <v>200</v>
      </c>
      <c r="G1394" s="6" t="s">
        <v>495</v>
      </c>
      <c r="H1394" s="2" t="str">
        <f>INDEX(Δεδομένα!B$1:B$51,MATCH('2020'!G1394,Δεδομένα!A$1:A$51,0))</f>
        <v>ΒΟΡΕΙΟΥ ΑΙΓΑΙΟΥ</v>
      </c>
      <c r="I1394" s="8">
        <f>INDEX(Δεδομένα!E$1:E$13,MATCH('2020'!H1394,Δεδομένα!D$1:D$13,0))</f>
        <v>11</v>
      </c>
      <c r="J1394" s="1">
        <v>43887</v>
      </c>
      <c r="K1394" s="6" t="s">
        <v>662</v>
      </c>
      <c r="L1394" s="36" t="str">
        <f t="shared" si="84"/>
        <v>26/02/2020 12:30</v>
      </c>
      <c r="M1394" s="1">
        <v>43887</v>
      </c>
      <c r="N1394" s="6" t="s">
        <v>347</v>
      </c>
      <c r="O1394" s="36" t="str">
        <f t="shared" si="85"/>
        <v>26/02/2020 13:10</v>
      </c>
      <c r="P1394" s="46">
        <f t="shared" si="86"/>
        <v>2.7777777773735579E-2</v>
      </c>
      <c r="Q1394" s="48">
        <v>0</v>
      </c>
      <c r="R1394" s="47">
        <f t="shared" si="87"/>
        <v>39.999999994179234</v>
      </c>
      <c r="S1394" s="6" t="s">
        <v>495</v>
      </c>
      <c r="T1394" s="6" t="s">
        <v>521</v>
      </c>
      <c r="U1394" s="6" t="s">
        <v>2954</v>
      </c>
      <c r="V1394" s="6" t="s">
        <v>2955</v>
      </c>
      <c r="W1394" s="7">
        <v>0</v>
      </c>
      <c r="X1394" s="7">
        <v>0</v>
      </c>
      <c r="Y1394" s="7">
        <v>0</v>
      </c>
      <c r="Z1394" s="7">
        <v>0</v>
      </c>
      <c r="AA1394" s="7">
        <v>2</v>
      </c>
      <c r="AB1394" s="7">
        <v>0</v>
      </c>
      <c r="AC1394" s="7">
        <v>0</v>
      </c>
      <c r="AD1394" s="7">
        <v>0</v>
      </c>
      <c r="AE1394">
        <v>2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</row>
    <row r="1395" spans="1:44" x14ac:dyDescent="0.25">
      <c r="A1395">
        <v>1545776</v>
      </c>
      <c r="B1395">
        <v>729710</v>
      </c>
      <c r="C1395">
        <v>26.358451045255698</v>
      </c>
      <c r="D1395">
        <v>39.171267288616399</v>
      </c>
      <c r="E1395" s="68" t="s">
        <v>506</v>
      </c>
      <c r="F1395" s="8">
        <f>INDEX(Δεδομένα!$P:$P,MATCH('2020'!E1395,Δεδομένα!$O:$O,0))</f>
        <v>197</v>
      </c>
      <c r="G1395" s="6" t="s">
        <v>495</v>
      </c>
      <c r="H1395" s="2" t="str">
        <f>INDEX(Δεδομένα!B$1:B$51,MATCH('2020'!G1395,Δεδομένα!A$1:A$51,0))</f>
        <v>ΒΟΡΕΙΟΥ ΑΙΓΑΙΟΥ</v>
      </c>
      <c r="I1395" s="8">
        <f>INDEX(Δεδομένα!E$1:E$13,MATCH('2020'!H1395,Δεδομένα!D$1:D$13,0))</f>
        <v>11</v>
      </c>
      <c r="J1395" s="1">
        <v>43887</v>
      </c>
      <c r="K1395" s="6" t="s">
        <v>2586</v>
      </c>
      <c r="L1395" s="36" t="str">
        <f t="shared" si="84"/>
        <v>26/02/2020 13:22</v>
      </c>
      <c r="M1395" s="1">
        <v>43888</v>
      </c>
      <c r="N1395" s="6" t="s">
        <v>2961</v>
      </c>
      <c r="O1395" s="36" t="str">
        <f t="shared" si="85"/>
        <v>27/02/2020 08:46</v>
      </c>
      <c r="P1395" s="46">
        <f t="shared" si="86"/>
        <v>0.80833333333430346</v>
      </c>
      <c r="Q1395" s="48">
        <v>0</v>
      </c>
      <c r="R1395" s="47">
        <f t="shared" si="87"/>
        <v>1164.000000001397</v>
      </c>
      <c r="S1395" s="6" t="s">
        <v>498</v>
      </c>
      <c r="T1395" s="6" t="s">
        <v>508</v>
      </c>
      <c r="U1395" s="6" t="s">
        <v>1934</v>
      </c>
      <c r="V1395" s="6" t="s">
        <v>2962</v>
      </c>
      <c r="W1395" s="7">
        <v>0.5</v>
      </c>
      <c r="X1395" s="7">
        <v>0</v>
      </c>
      <c r="Y1395" s="7">
        <v>0</v>
      </c>
      <c r="Z1395" s="7">
        <v>0</v>
      </c>
      <c r="AA1395" s="7">
        <v>0</v>
      </c>
      <c r="AB1395" s="7">
        <v>0</v>
      </c>
      <c r="AC1395" s="7">
        <v>0</v>
      </c>
      <c r="AD1395" s="7">
        <v>0</v>
      </c>
      <c r="AE1395">
        <v>14</v>
      </c>
      <c r="AF1395">
        <v>0</v>
      </c>
      <c r="AG1395">
        <v>4</v>
      </c>
      <c r="AH1395">
        <v>0</v>
      </c>
      <c r="AI1395">
        <v>0</v>
      </c>
      <c r="AJ1395">
        <v>6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</row>
    <row r="1396" spans="1:44" x14ac:dyDescent="0.25">
      <c r="A1396">
        <v>1543521</v>
      </c>
      <c r="B1396">
        <v>729762</v>
      </c>
      <c r="C1396">
        <v>25.290394176700399</v>
      </c>
      <c r="D1396">
        <v>39.934252044708003</v>
      </c>
      <c r="E1396" s="68" t="s">
        <v>519</v>
      </c>
      <c r="F1396" s="8">
        <f>INDEX(Δεδομένα!$P:$P,MATCH('2020'!E1396,Δεδομένα!$O:$O,0))</f>
        <v>200</v>
      </c>
      <c r="G1396" s="6" t="s">
        <v>495</v>
      </c>
      <c r="H1396" s="2" t="str">
        <f>INDEX(Δεδομένα!B$1:B$51,MATCH('2020'!G1396,Δεδομένα!A$1:A$51,0))</f>
        <v>ΒΟΡΕΙΟΥ ΑΙΓΑΙΟΥ</v>
      </c>
      <c r="I1396" s="8">
        <f>INDEX(Δεδομένα!E$1:E$13,MATCH('2020'!H1396,Δεδομένα!D$1:D$13,0))</f>
        <v>11</v>
      </c>
      <c r="J1396" s="1">
        <v>43887</v>
      </c>
      <c r="K1396" s="6" t="s">
        <v>2470</v>
      </c>
      <c r="L1396" s="36" t="str">
        <f t="shared" si="84"/>
        <v>26/02/2020 16:41</v>
      </c>
      <c r="M1396" s="1">
        <v>43887</v>
      </c>
      <c r="N1396" s="6" t="s">
        <v>305</v>
      </c>
      <c r="O1396" s="36" t="str">
        <f t="shared" si="85"/>
        <v>26/02/2020 16:55</v>
      </c>
      <c r="P1396" s="46">
        <f t="shared" si="86"/>
        <v>9.7222222175332718E-3</v>
      </c>
      <c r="Q1396" s="48">
        <v>0</v>
      </c>
      <c r="R1396" s="47">
        <f t="shared" si="87"/>
        <v>13.999999993247911</v>
      </c>
      <c r="S1396" s="6" t="s">
        <v>495</v>
      </c>
      <c r="T1396" s="6" t="s">
        <v>521</v>
      </c>
      <c r="U1396" s="6" t="s">
        <v>2982</v>
      </c>
      <c r="V1396" s="6" t="s">
        <v>2982</v>
      </c>
      <c r="W1396" s="7">
        <v>0</v>
      </c>
      <c r="X1396" s="7">
        <v>0</v>
      </c>
      <c r="Y1396" s="7">
        <v>0</v>
      </c>
      <c r="Z1396" s="7">
        <v>0</v>
      </c>
      <c r="AA1396" s="7">
        <v>1</v>
      </c>
      <c r="AB1396" s="7">
        <v>0</v>
      </c>
      <c r="AC1396" s="7">
        <v>0</v>
      </c>
      <c r="AD1396" s="7">
        <v>0</v>
      </c>
      <c r="AE1396">
        <v>2</v>
      </c>
      <c r="AF1396">
        <v>0</v>
      </c>
      <c r="AG1396">
        <v>0</v>
      </c>
      <c r="AH1396">
        <v>0</v>
      </c>
      <c r="AI1396">
        <v>0</v>
      </c>
      <c r="AJ1396">
        <v>1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</row>
    <row r="1397" spans="1:44" x14ac:dyDescent="0.25">
      <c r="A1397">
        <v>1554126</v>
      </c>
      <c r="B1397">
        <v>729894</v>
      </c>
      <c r="C1397">
        <v>26.525919666311701</v>
      </c>
      <c r="D1397">
        <v>39.106295423881498</v>
      </c>
      <c r="E1397" s="68" t="s">
        <v>494</v>
      </c>
      <c r="F1397" s="8">
        <f>INDEX(Δεδομένα!$P:$P,MATCH('2020'!E1397,Δεδομένα!$O:$O,0))</f>
        <v>196</v>
      </c>
      <c r="G1397" s="6" t="s">
        <v>495</v>
      </c>
      <c r="H1397" s="2" t="str">
        <f>INDEX(Δεδομένα!B$1:B$51,MATCH('2020'!G1397,Δεδομένα!A$1:A$51,0))</f>
        <v>ΒΟΡΕΙΟΥ ΑΙΓΑΙΟΥ</v>
      </c>
      <c r="I1397" s="8">
        <f>INDEX(Δεδομένα!E$1:E$13,MATCH('2020'!H1397,Δεδομένα!D$1:D$13,0))</f>
        <v>11</v>
      </c>
      <c r="J1397" s="1">
        <v>43887</v>
      </c>
      <c r="K1397" s="6" t="s">
        <v>1188</v>
      </c>
      <c r="L1397" s="36" t="str">
        <f t="shared" si="84"/>
        <v>26/02/2020 20:51</v>
      </c>
      <c r="M1397" s="1">
        <v>43887</v>
      </c>
      <c r="N1397" s="6" t="s">
        <v>706</v>
      </c>
      <c r="O1397" s="36" t="str">
        <f t="shared" si="85"/>
        <v>26/02/2020 22:50</v>
      </c>
      <c r="P1397" s="46">
        <f t="shared" si="86"/>
        <v>8.2638888889050577E-2</v>
      </c>
      <c r="Q1397" s="48">
        <v>0</v>
      </c>
      <c r="R1397" s="47">
        <f t="shared" si="87"/>
        <v>119.00000000023283</v>
      </c>
      <c r="S1397" s="6" t="s">
        <v>498</v>
      </c>
      <c r="T1397" s="6" t="s">
        <v>499</v>
      </c>
      <c r="U1397" s="6" t="s">
        <v>1572</v>
      </c>
      <c r="V1397" s="6" t="s">
        <v>3011</v>
      </c>
      <c r="W1397" s="7">
        <v>0</v>
      </c>
      <c r="X1397" s="7">
        <v>0.5</v>
      </c>
      <c r="Y1397" s="7">
        <v>0</v>
      </c>
      <c r="Z1397" s="7">
        <v>0</v>
      </c>
      <c r="AA1397" s="7">
        <v>0</v>
      </c>
      <c r="AB1397" s="7">
        <v>0</v>
      </c>
      <c r="AC1397" s="7">
        <v>0</v>
      </c>
      <c r="AD1397" s="7">
        <v>0</v>
      </c>
      <c r="AE1397">
        <v>10</v>
      </c>
      <c r="AF1397">
        <v>0</v>
      </c>
      <c r="AG1397">
        <v>3</v>
      </c>
      <c r="AH1397">
        <v>0</v>
      </c>
      <c r="AI1397">
        <v>0</v>
      </c>
      <c r="AJ1397">
        <v>5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</row>
    <row r="1398" spans="1:44" x14ac:dyDescent="0.25">
      <c r="A1398">
        <v>1543548</v>
      </c>
      <c r="B1398">
        <v>729718</v>
      </c>
      <c r="C1398">
        <v>22.036963521063601</v>
      </c>
      <c r="D1398">
        <v>40.9273201561939</v>
      </c>
      <c r="E1398" s="68" t="s">
        <v>952</v>
      </c>
      <c r="F1398" s="8">
        <f>INDEX(Δεδομένα!$P:$P,MATCH('2020'!E1398,Δεδομένα!$O:$O,0))</f>
        <v>62</v>
      </c>
      <c r="G1398" s="6" t="s">
        <v>874</v>
      </c>
      <c r="H1398" s="2" t="str">
        <f>INDEX(Δεδομένα!B$1:B$51,MATCH('2020'!G1398,Δεδομένα!A$1:A$51,0))</f>
        <v>ΚΕΝΤΡΙΚΗΣ ΜΑΚΕΔΟΝΙΑΣ</v>
      </c>
      <c r="I1398" s="8">
        <f>INDEX(Δεδομένα!E$1:E$13,MATCH('2020'!H1398,Δεδομένα!D$1:D$13,0))</f>
        <v>3</v>
      </c>
      <c r="J1398" s="1">
        <v>43887</v>
      </c>
      <c r="K1398" s="6" t="s">
        <v>616</v>
      </c>
      <c r="L1398" s="36" t="str">
        <f t="shared" si="84"/>
        <v>26/02/2020 13:30</v>
      </c>
      <c r="M1398" s="1">
        <v>43887</v>
      </c>
      <c r="N1398" s="6" t="s">
        <v>2801</v>
      </c>
      <c r="O1398" s="36" t="str">
        <f t="shared" si="85"/>
        <v>26/02/2020 14:14</v>
      </c>
      <c r="P1398" s="46">
        <f t="shared" si="86"/>
        <v>3.0555555553291924E-2</v>
      </c>
      <c r="Q1398" s="48">
        <v>0</v>
      </c>
      <c r="R1398" s="47">
        <f t="shared" si="87"/>
        <v>43.999999996740371</v>
      </c>
      <c r="S1398" s="6" t="s">
        <v>953</v>
      </c>
      <c r="T1398" s="6" t="s">
        <v>954</v>
      </c>
      <c r="U1398" s="6" t="s">
        <v>2965</v>
      </c>
      <c r="V1398" s="6" t="s">
        <v>2966</v>
      </c>
      <c r="W1398" s="7">
        <v>0</v>
      </c>
      <c r="X1398" s="7">
        <v>0</v>
      </c>
      <c r="Y1398" s="7">
        <v>0</v>
      </c>
      <c r="Z1398" s="7">
        <v>0</v>
      </c>
      <c r="AA1398" s="7">
        <v>0.05</v>
      </c>
      <c r="AB1398" s="7">
        <v>0</v>
      </c>
      <c r="AC1398" s="7">
        <v>0</v>
      </c>
      <c r="AD1398" s="7">
        <v>0</v>
      </c>
      <c r="AE1398">
        <v>5</v>
      </c>
      <c r="AF1398">
        <v>0</v>
      </c>
      <c r="AG1398">
        <v>0</v>
      </c>
      <c r="AH1398">
        <v>0</v>
      </c>
      <c r="AI1398">
        <v>0</v>
      </c>
      <c r="AJ1398">
        <v>2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</row>
    <row r="1399" spans="1:44" x14ac:dyDescent="0.25">
      <c r="A1399">
        <v>1545650</v>
      </c>
      <c r="B1399">
        <v>729745</v>
      </c>
      <c r="C1399">
        <v>24.489655848037302</v>
      </c>
      <c r="D1399">
        <v>35.261963776079902</v>
      </c>
      <c r="E1399" s="68" t="s">
        <v>1608</v>
      </c>
      <c r="F1399" s="8">
        <f>INDEX(Δεδομένα!$P:$P,MATCH('2020'!E1399,Δεδομένα!$O:$O,0))</f>
        <v>219</v>
      </c>
      <c r="G1399" s="6" t="s">
        <v>869</v>
      </c>
      <c r="H1399" s="2" t="str">
        <f>INDEX(Δεδομένα!B$1:B$51,MATCH('2020'!G1399,Δεδομένα!A$1:A$51,0))</f>
        <v>ΚΡΗΤΗΣ</v>
      </c>
      <c r="I1399" s="8">
        <f>INDEX(Δεδομένα!E$1:E$13,MATCH('2020'!H1399,Δεδομένα!D$1:D$13,0))</f>
        <v>12</v>
      </c>
      <c r="J1399" s="1">
        <v>43887</v>
      </c>
      <c r="K1399" s="6" t="s">
        <v>275</v>
      </c>
      <c r="L1399" s="36" t="str">
        <f t="shared" si="84"/>
        <v>26/02/2020 15:05</v>
      </c>
      <c r="M1399" s="1">
        <v>43887</v>
      </c>
      <c r="N1399" s="6" t="s">
        <v>153</v>
      </c>
      <c r="O1399" s="36" t="str">
        <f t="shared" si="85"/>
        <v>26/02/2020 16:15</v>
      </c>
      <c r="P1399" s="46">
        <f t="shared" si="86"/>
        <v>4.8611111116770189E-2</v>
      </c>
      <c r="Q1399" s="48">
        <v>0</v>
      </c>
      <c r="R1399" s="47">
        <f t="shared" si="87"/>
        <v>70.000000008149073</v>
      </c>
      <c r="S1399" s="6" t="s">
        <v>1342</v>
      </c>
      <c r="T1399" s="6" t="s">
        <v>1610</v>
      </c>
      <c r="U1399" s="6" t="s">
        <v>44</v>
      </c>
      <c r="V1399" s="6" t="s">
        <v>2973</v>
      </c>
      <c r="W1399" s="7">
        <v>0</v>
      </c>
      <c r="X1399" s="7">
        <v>0</v>
      </c>
      <c r="Y1399" s="7">
        <v>0</v>
      </c>
      <c r="Z1399" s="7">
        <v>1</v>
      </c>
      <c r="AA1399" s="7">
        <v>0</v>
      </c>
      <c r="AB1399" s="7">
        <v>0</v>
      </c>
      <c r="AC1399" s="7">
        <v>0</v>
      </c>
      <c r="AD1399" s="7">
        <v>0</v>
      </c>
      <c r="AE1399">
        <v>4</v>
      </c>
      <c r="AF1399">
        <v>0</v>
      </c>
      <c r="AG1399">
        <v>0</v>
      </c>
      <c r="AH1399">
        <v>0</v>
      </c>
      <c r="AI1399">
        <v>0</v>
      </c>
      <c r="AJ1399">
        <v>2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</row>
    <row r="1400" spans="1:44" x14ac:dyDescent="0.25">
      <c r="A1400">
        <v>1551141</v>
      </c>
      <c r="B1400">
        <v>729705</v>
      </c>
      <c r="C1400">
        <v>25.3787356898635</v>
      </c>
      <c r="D1400">
        <v>41.123640948549003</v>
      </c>
      <c r="E1400" s="68" t="s">
        <v>946</v>
      </c>
      <c r="F1400" s="8">
        <f>INDEX(Δεδομένα!$P:$P,MATCH('2020'!E1400,Δεδομένα!$O:$O,0))</f>
        <v>19</v>
      </c>
      <c r="G1400" s="6" t="s">
        <v>64</v>
      </c>
      <c r="H1400" s="2" t="str">
        <f>INDEX(Δεδομένα!B$1:B$51,MATCH('2020'!G1400,Δεδομένα!A$1:A$51,0))</f>
        <v>ΑΝΑΤΟΛΙΚΗΣ ΜΑΚΕΔΟΝΙΑΣ ΚΑΙ ΘΡΑΚΗΣ</v>
      </c>
      <c r="I1400" s="8">
        <f>INDEX(Δεδομένα!E$1:E$13,MATCH('2020'!H1400,Δεδομένα!D$1:D$13,0))</f>
        <v>2</v>
      </c>
      <c r="J1400" s="1">
        <v>43887</v>
      </c>
      <c r="K1400" s="6" t="s">
        <v>92</v>
      </c>
      <c r="L1400" s="36" t="str">
        <f t="shared" si="84"/>
        <v>26/02/2020 13:06</v>
      </c>
      <c r="M1400" s="1">
        <v>43887</v>
      </c>
      <c r="N1400" s="6" t="s">
        <v>503</v>
      </c>
      <c r="O1400" s="36" t="str">
        <f t="shared" si="85"/>
        <v>26/02/2020 13:38</v>
      </c>
      <c r="P1400" s="46">
        <f t="shared" si="86"/>
        <v>2.2222222229174804E-2</v>
      </c>
      <c r="Q1400" s="48">
        <v>0</v>
      </c>
      <c r="R1400" s="47">
        <f t="shared" si="87"/>
        <v>32.000000010011718</v>
      </c>
      <c r="S1400" s="6" t="s">
        <v>44</v>
      </c>
      <c r="T1400" s="6" t="s">
        <v>948</v>
      </c>
      <c r="U1400" s="6" t="s">
        <v>44</v>
      </c>
      <c r="V1400" s="6" t="s">
        <v>1888</v>
      </c>
      <c r="W1400" s="7">
        <v>0</v>
      </c>
      <c r="X1400" s="7">
        <v>0</v>
      </c>
      <c r="Y1400" s="7">
        <v>0</v>
      </c>
      <c r="Z1400" s="7">
        <v>0.5</v>
      </c>
      <c r="AA1400" s="7">
        <v>0</v>
      </c>
      <c r="AB1400" s="7">
        <v>0</v>
      </c>
      <c r="AC1400" s="7">
        <v>0</v>
      </c>
      <c r="AD1400" s="7">
        <v>0</v>
      </c>
      <c r="AE1400">
        <v>3</v>
      </c>
      <c r="AF1400">
        <v>0</v>
      </c>
      <c r="AG1400">
        <v>0</v>
      </c>
      <c r="AH1400">
        <v>0</v>
      </c>
      <c r="AI1400">
        <v>0</v>
      </c>
      <c r="AJ1400">
        <v>1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</row>
    <row r="1401" spans="1:44" x14ac:dyDescent="0.25">
      <c r="A1401">
        <v>1551152</v>
      </c>
      <c r="B1401">
        <v>729832</v>
      </c>
      <c r="C1401">
        <v>25.467855862408801</v>
      </c>
      <c r="D1401">
        <v>41.1687021644967</v>
      </c>
      <c r="E1401" s="68" t="s">
        <v>946</v>
      </c>
      <c r="F1401" s="8">
        <f>INDEX(Δεδομένα!$P:$P,MATCH('2020'!E1401,Δεδομένα!$O:$O,0))</f>
        <v>19</v>
      </c>
      <c r="G1401" s="6" t="s">
        <v>64</v>
      </c>
      <c r="H1401" s="2" t="str">
        <f>INDEX(Δεδομένα!B$1:B$51,MATCH('2020'!G1401,Δεδομένα!A$1:A$51,0))</f>
        <v>ΑΝΑΤΟΛΙΚΗΣ ΜΑΚΕΔΟΝΙΑΣ ΚΑΙ ΘΡΑΚΗΣ</v>
      </c>
      <c r="I1401" s="8">
        <f>INDEX(Δεδομένα!E$1:E$13,MATCH('2020'!H1401,Δεδομένα!D$1:D$13,0))</f>
        <v>2</v>
      </c>
      <c r="J1401" s="1">
        <v>43887</v>
      </c>
      <c r="K1401" s="6" t="s">
        <v>326</v>
      </c>
      <c r="L1401" s="36" t="str">
        <f t="shared" si="84"/>
        <v>26/02/2020 18:11</v>
      </c>
      <c r="M1401" s="1">
        <v>43887</v>
      </c>
      <c r="N1401" s="6" t="s">
        <v>117</v>
      </c>
      <c r="O1401" s="36" t="str">
        <f t="shared" si="85"/>
        <v>26/02/2020 20:00</v>
      </c>
      <c r="P1401" s="46">
        <f t="shared" si="86"/>
        <v>7.5694444443797693E-2</v>
      </c>
      <c r="Q1401" s="48">
        <v>0</v>
      </c>
      <c r="R1401" s="47">
        <f t="shared" si="87"/>
        <v>108.99999999906868</v>
      </c>
      <c r="S1401" s="6" t="s">
        <v>44</v>
      </c>
      <c r="T1401" s="6" t="s">
        <v>948</v>
      </c>
      <c r="U1401" s="6" t="s">
        <v>44</v>
      </c>
      <c r="V1401" s="6" t="s">
        <v>2997</v>
      </c>
      <c r="W1401" s="7">
        <v>0</v>
      </c>
      <c r="X1401" s="7">
        <v>0</v>
      </c>
      <c r="Y1401" s="7">
        <v>0</v>
      </c>
      <c r="Z1401" s="7">
        <v>3</v>
      </c>
      <c r="AA1401" s="7">
        <v>0</v>
      </c>
      <c r="AB1401" s="7">
        <v>0</v>
      </c>
      <c r="AC1401" s="7">
        <v>0</v>
      </c>
      <c r="AD1401" s="7">
        <v>0</v>
      </c>
      <c r="AE1401">
        <v>4</v>
      </c>
      <c r="AF1401">
        <v>0</v>
      </c>
      <c r="AG1401">
        <v>0</v>
      </c>
      <c r="AH1401">
        <v>0</v>
      </c>
      <c r="AI1401">
        <v>0</v>
      </c>
      <c r="AJ1401">
        <v>2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</row>
    <row r="1402" spans="1:44" x14ac:dyDescent="0.25">
      <c r="A1402">
        <v>1551156</v>
      </c>
      <c r="B1402">
        <v>729870</v>
      </c>
      <c r="C1402">
        <v>25.172048602126502</v>
      </c>
      <c r="D1402">
        <v>41.118709112436903</v>
      </c>
      <c r="E1402" s="68" t="s">
        <v>907</v>
      </c>
      <c r="F1402" s="8">
        <f>INDEX(Δεδομένα!$P:$P,MATCH('2020'!E1402,Δεδομένα!$O:$O,0))</f>
        <v>21</v>
      </c>
      <c r="G1402" s="6" t="s">
        <v>64</v>
      </c>
      <c r="H1402" s="2" t="str">
        <f>INDEX(Δεδομένα!B$1:B$51,MATCH('2020'!G1402,Δεδομένα!A$1:A$51,0))</f>
        <v>ΑΝΑΤΟΛΙΚΗΣ ΜΑΚΕΔΟΝΙΑΣ ΚΑΙ ΘΡΑΚΗΣ</v>
      </c>
      <c r="I1402" s="8">
        <f>INDEX(Δεδομένα!E$1:E$13,MATCH('2020'!H1402,Δεδομένα!D$1:D$13,0))</f>
        <v>2</v>
      </c>
      <c r="J1402" s="1">
        <v>43887</v>
      </c>
      <c r="K1402" s="6" t="s">
        <v>2869</v>
      </c>
      <c r="L1402" s="36" t="str">
        <f t="shared" si="84"/>
        <v>26/02/2020 19:34</v>
      </c>
      <c r="M1402" s="1">
        <v>43887</v>
      </c>
      <c r="N1402" s="6" t="s">
        <v>366</v>
      </c>
      <c r="O1402" s="36" t="str">
        <f t="shared" si="85"/>
        <v>26/02/2020 19:59</v>
      </c>
      <c r="P1402" s="46">
        <f t="shared" si="86"/>
        <v>1.7361111109494232E-2</v>
      </c>
      <c r="Q1402" s="48">
        <v>0</v>
      </c>
      <c r="R1402" s="47">
        <f t="shared" si="87"/>
        <v>24.999999997671694</v>
      </c>
      <c r="S1402" s="6" t="s">
        <v>44</v>
      </c>
      <c r="T1402" s="6" t="s">
        <v>909</v>
      </c>
      <c r="U1402" s="6" t="s">
        <v>44</v>
      </c>
      <c r="V1402" s="6" t="s">
        <v>1460</v>
      </c>
      <c r="W1402" s="7">
        <v>0</v>
      </c>
      <c r="X1402" s="7">
        <v>0</v>
      </c>
      <c r="Y1402" s="7">
        <v>0</v>
      </c>
      <c r="Z1402" s="7">
        <v>0.05</v>
      </c>
      <c r="AA1402" s="7">
        <v>0</v>
      </c>
      <c r="AB1402" s="7">
        <v>0</v>
      </c>
      <c r="AC1402" s="7">
        <v>0</v>
      </c>
      <c r="AD1402" s="7">
        <v>0</v>
      </c>
      <c r="AE1402">
        <v>2</v>
      </c>
      <c r="AF1402">
        <v>0</v>
      </c>
      <c r="AG1402">
        <v>0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</row>
    <row r="1403" spans="1:44" x14ac:dyDescent="0.25">
      <c r="A1403">
        <v>1543659</v>
      </c>
      <c r="B1403">
        <v>729708</v>
      </c>
      <c r="C1403">
        <v>26.825901545574201</v>
      </c>
      <c r="D1403">
        <v>37.666297782910704</v>
      </c>
      <c r="E1403" s="68" t="s">
        <v>545</v>
      </c>
      <c r="F1403" s="8">
        <f>INDEX(Δεδομένα!$P:$P,MATCH('2020'!E1403,Δεδομένα!$O:$O,0))</f>
        <v>204</v>
      </c>
      <c r="G1403" s="6" t="s">
        <v>546</v>
      </c>
      <c r="H1403" s="2" t="str">
        <f>INDEX(Δεδομένα!B$1:B$51,MATCH('2020'!G1403,Δεδομένα!A$1:A$51,0))</f>
        <v>ΚΡΗΤΗΣ</v>
      </c>
      <c r="I1403" s="8">
        <f>INDEX(Δεδομένα!E$1:E$13,MATCH('2020'!H1403,Δεδομένα!D$1:D$13,0))</f>
        <v>12</v>
      </c>
      <c r="J1403" s="1">
        <v>43887</v>
      </c>
      <c r="K1403" s="6" t="s">
        <v>811</v>
      </c>
      <c r="L1403" s="36" t="str">
        <f t="shared" si="84"/>
        <v>26/02/2020 13:07</v>
      </c>
      <c r="M1403" s="1">
        <v>43888</v>
      </c>
      <c r="N1403" s="6" t="s">
        <v>1295</v>
      </c>
      <c r="O1403" s="36" t="str">
        <f t="shared" si="85"/>
        <v>27/02/2020 16:51</v>
      </c>
      <c r="P1403" s="49">
        <f t="shared" si="86"/>
        <v>1.1555555555532919</v>
      </c>
      <c r="Q1403" s="50">
        <f>1*24</f>
        <v>24</v>
      </c>
      <c r="R1403" s="47">
        <f t="shared" si="87"/>
        <v>1663.9999999967404</v>
      </c>
      <c r="S1403" s="6" t="s">
        <v>44</v>
      </c>
      <c r="T1403" s="6" t="s">
        <v>548</v>
      </c>
      <c r="U1403" s="6" t="s">
        <v>44</v>
      </c>
      <c r="V1403" s="6" t="s">
        <v>942</v>
      </c>
      <c r="W1403" s="7">
        <v>0</v>
      </c>
      <c r="X1403" s="7">
        <v>15</v>
      </c>
      <c r="Y1403" s="7">
        <v>0</v>
      </c>
      <c r="Z1403" s="7">
        <v>0</v>
      </c>
      <c r="AA1403" s="7">
        <v>0</v>
      </c>
      <c r="AB1403" s="7">
        <v>0</v>
      </c>
      <c r="AC1403" s="7">
        <v>0</v>
      </c>
      <c r="AD1403" s="7">
        <v>0</v>
      </c>
      <c r="AE1403">
        <v>14</v>
      </c>
      <c r="AF1403">
        <v>0</v>
      </c>
      <c r="AG1403">
        <v>12</v>
      </c>
      <c r="AH1403">
        <v>0</v>
      </c>
      <c r="AI1403">
        <v>0</v>
      </c>
      <c r="AJ1403">
        <v>14</v>
      </c>
      <c r="AK1403">
        <v>0</v>
      </c>
      <c r="AL1403">
        <v>6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</row>
    <row r="1404" spans="1:44" x14ac:dyDescent="0.25">
      <c r="A1404">
        <v>1544546</v>
      </c>
      <c r="B1404">
        <v>729857</v>
      </c>
      <c r="C1404">
        <v>21.773316606581499</v>
      </c>
      <c r="D1404">
        <v>39.501091228919897</v>
      </c>
      <c r="E1404" s="68" t="s">
        <v>1155</v>
      </c>
      <c r="F1404" s="8">
        <f>INDEX(Δεδομένα!$P:$P,MATCH('2020'!E1404,Δεδομένα!$O:$O,0))</f>
        <v>111</v>
      </c>
      <c r="G1404" s="6" t="s">
        <v>884</v>
      </c>
      <c r="H1404" s="2" t="str">
        <f>INDEX(Δεδομένα!B$1:B$51,MATCH('2020'!G1404,Δεδομένα!A$1:A$51,0))</f>
        <v>ΘΕΣΣΑΛΙΑΣ</v>
      </c>
      <c r="I1404" s="8">
        <f>INDEX(Δεδομένα!E$1:E$13,MATCH('2020'!H1404,Δεδομένα!D$1:D$13,0))</f>
        <v>6</v>
      </c>
      <c r="J1404" s="1">
        <v>43887</v>
      </c>
      <c r="K1404" s="6" t="s">
        <v>86</v>
      </c>
      <c r="L1404" s="36" t="str">
        <f t="shared" si="84"/>
        <v>26/02/2020 18:55</v>
      </c>
      <c r="M1404" s="1">
        <v>43887</v>
      </c>
      <c r="N1404" s="6" t="s">
        <v>367</v>
      </c>
      <c r="O1404" s="36" t="str">
        <f t="shared" si="85"/>
        <v>26/02/2020 20:33</v>
      </c>
      <c r="P1404" s="46">
        <f t="shared" si="86"/>
        <v>6.8055555551836733E-2</v>
      </c>
      <c r="Q1404" s="48">
        <v>0</v>
      </c>
      <c r="R1404" s="47">
        <f t="shared" si="87"/>
        <v>97.999999994644895</v>
      </c>
      <c r="S1404" s="6" t="s">
        <v>884</v>
      </c>
      <c r="T1404" s="6" t="s">
        <v>1157</v>
      </c>
      <c r="U1404" s="6" t="s">
        <v>44</v>
      </c>
      <c r="V1404" s="6" t="s">
        <v>2803</v>
      </c>
      <c r="W1404" s="7">
        <v>0</v>
      </c>
      <c r="X1404" s="7">
        <v>0</v>
      </c>
      <c r="Y1404" s="7">
        <v>0</v>
      </c>
      <c r="Z1404" s="7">
        <v>0.1</v>
      </c>
      <c r="AA1404" s="7">
        <v>0</v>
      </c>
      <c r="AB1404" s="7">
        <v>0</v>
      </c>
      <c r="AC1404" s="7">
        <v>0</v>
      </c>
      <c r="AD1404" s="7">
        <v>0</v>
      </c>
      <c r="AE1404">
        <v>3</v>
      </c>
      <c r="AF1404">
        <v>0</v>
      </c>
      <c r="AG1404">
        <v>0</v>
      </c>
      <c r="AH1404">
        <v>0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</row>
    <row r="1405" spans="1:44" x14ac:dyDescent="0.25">
      <c r="A1405">
        <v>1543555</v>
      </c>
      <c r="B1405">
        <v>729885</v>
      </c>
      <c r="C1405">
        <v>23.009075883658699</v>
      </c>
      <c r="D1405">
        <v>38.990487538130601</v>
      </c>
      <c r="E1405" s="68" t="s">
        <v>3009</v>
      </c>
      <c r="F1405" s="8">
        <f>INDEX(Δεδομένα!$P:$P,MATCH('2020'!E1405,Δεδομένα!$O:$O,0))</f>
        <v>165</v>
      </c>
      <c r="G1405" s="6" t="s">
        <v>399</v>
      </c>
      <c r="H1405" s="2" t="str">
        <f>INDEX(Δεδομένα!B$1:B$51,MATCH('2020'!G1405,Δεδομένα!A$1:A$51,0))</f>
        <v>ΣΤΕΡΕΑΣ ΕΛΛΑΔΟΣ</v>
      </c>
      <c r="I1405" s="8">
        <f>INDEX(Δεδομένα!E$1:E$13,MATCH('2020'!H1405,Δεδομένα!D$1:D$13,0))</f>
        <v>9</v>
      </c>
      <c r="J1405" s="1">
        <v>43887</v>
      </c>
      <c r="K1405" s="6" t="s">
        <v>2316</v>
      </c>
      <c r="L1405" s="36" t="str">
        <f t="shared" si="84"/>
        <v>26/02/2020 20:18</v>
      </c>
      <c r="M1405" s="1">
        <v>43887</v>
      </c>
      <c r="N1405" s="6" t="s">
        <v>614</v>
      </c>
      <c r="O1405" s="36" t="str">
        <f t="shared" si="85"/>
        <v>26/02/2020 21:30</v>
      </c>
      <c r="P1405" s="46">
        <f t="shared" si="86"/>
        <v>5.0000000002910383E-2</v>
      </c>
      <c r="Q1405" s="48">
        <v>0</v>
      </c>
      <c r="R1405" s="47">
        <f t="shared" si="87"/>
        <v>72.000000004190952</v>
      </c>
      <c r="S1405" s="6" t="s">
        <v>407</v>
      </c>
      <c r="T1405" s="6" t="s">
        <v>3010</v>
      </c>
      <c r="U1405" s="6" t="s">
        <v>73</v>
      </c>
      <c r="V1405" s="6" t="s">
        <v>1697</v>
      </c>
      <c r="W1405" s="7">
        <v>0</v>
      </c>
      <c r="X1405" s="7">
        <v>0.5</v>
      </c>
      <c r="Y1405" s="7">
        <v>0</v>
      </c>
      <c r="Z1405" s="7">
        <v>0</v>
      </c>
      <c r="AA1405" s="7">
        <v>0</v>
      </c>
      <c r="AB1405" s="7">
        <v>0</v>
      </c>
      <c r="AC1405" s="7">
        <v>0</v>
      </c>
      <c r="AD1405" s="7">
        <v>0</v>
      </c>
      <c r="AE1405">
        <v>2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</row>
    <row r="1406" spans="1:44" x14ac:dyDescent="0.25">
      <c r="A1406">
        <v>1546932</v>
      </c>
      <c r="B1406">
        <v>729700</v>
      </c>
      <c r="C1406">
        <v>21.120040686312599</v>
      </c>
      <c r="D1406">
        <v>40.853682444854499</v>
      </c>
      <c r="E1406" s="68" t="s">
        <v>2026</v>
      </c>
      <c r="F1406" s="8">
        <f>INDEX(Δεδομένα!$P:$P,MATCH('2020'!E1406,Δεδομένα!$O:$O,0))</f>
        <v>74</v>
      </c>
      <c r="G1406" s="6" t="s">
        <v>1030</v>
      </c>
      <c r="H1406" s="2" t="str">
        <f>INDEX(Δεδομένα!B$1:B$51,MATCH('2020'!G1406,Δεδομένα!A$1:A$51,0))</f>
        <v>ΔΥΤΙΚΗΣ ΜΑΚΕΔΟΝΙΑΣ</v>
      </c>
      <c r="I1406" s="8">
        <f>INDEX(Δεδομένα!E$1:E$13,MATCH('2020'!H1406,Δεδομένα!D$1:D$13,0))</f>
        <v>4</v>
      </c>
      <c r="J1406" s="1">
        <v>43887</v>
      </c>
      <c r="K1406" s="6" t="s">
        <v>349</v>
      </c>
      <c r="L1406" s="36" t="str">
        <f t="shared" si="84"/>
        <v>26/02/2020 12:35</v>
      </c>
      <c r="M1406" s="1">
        <v>43887</v>
      </c>
      <c r="N1406" s="6" t="s">
        <v>255</v>
      </c>
      <c r="O1406" s="36" t="str">
        <f t="shared" si="85"/>
        <v>26/02/2020 17:45</v>
      </c>
      <c r="P1406" s="46">
        <f t="shared" si="86"/>
        <v>0.21527777778101154</v>
      </c>
      <c r="Q1406" s="48">
        <v>0</v>
      </c>
      <c r="R1406" s="47">
        <f t="shared" si="87"/>
        <v>310.00000000465661</v>
      </c>
      <c r="S1406" s="6" t="s">
        <v>1030</v>
      </c>
      <c r="T1406" s="6" t="s">
        <v>2957</v>
      </c>
      <c r="U1406" s="6" t="s">
        <v>44</v>
      </c>
      <c r="V1406" s="6" t="s">
        <v>2958</v>
      </c>
      <c r="W1406" s="7">
        <v>0</v>
      </c>
      <c r="X1406" s="7">
        <v>0</v>
      </c>
      <c r="Y1406" s="7">
        <v>0</v>
      </c>
      <c r="Z1406" s="7">
        <v>0</v>
      </c>
      <c r="AA1406" s="7">
        <v>10</v>
      </c>
      <c r="AB1406" s="7">
        <v>0</v>
      </c>
      <c r="AC1406" s="7">
        <v>0</v>
      </c>
      <c r="AD1406" s="7">
        <v>0</v>
      </c>
      <c r="AE1406">
        <v>2</v>
      </c>
      <c r="AF1406">
        <v>0</v>
      </c>
      <c r="AG1406">
        <v>0</v>
      </c>
      <c r="AH1406">
        <v>0</v>
      </c>
      <c r="AI1406">
        <v>2</v>
      </c>
      <c r="AJ1406">
        <v>1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</row>
    <row r="1407" spans="1:44" x14ac:dyDescent="0.25">
      <c r="A1407">
        <v>1546929</v>
      </c>
      <c r="B1407">
        <v>729759</v>
      </c>
      <c r="C1407">
        <v>21.433077946182699</v>
      </c>
      <c r="D1407">
        <v>40.7414726029807</v>
      </c>
      <c r="E1407" s="68" t="s">
        <v>2026</v>
      </c>
      <c r="F1407" s="8">
        <f>INDEX(Δεδομένα!$P:$P,MATCH('2020'!E1407,Δεδομένα!$O:$O,0))</f>
        <v>74</v>
      </c>
      <c r="G1407" s="6" t="s">
        <v>1030</v>
      </c>
      <c r="H1407" s="2" t="str">
        <f>INDEX(Δεδομένα!B$1:B$51,MATCH('2020'!G1407,Δεδομένα!A$1:A$51,0))</f>
        <v>ΔΥΤΙΚΗΣ ΜΑΚΕΔΟΝΙΑΣ</v>
      </c>
      <c r="I1407" s="8">
        <f>INDEX(Δεδομένα!E$1:E$13,MATCH('2020'!H1407,Δεδομένα!D$1:D$13,0))</f>
        <v>4</v>
      </c>
      <c r="J1407" s="1">
        <v>43887</v>
      </c>
      <c r="K1407" s="6" t="s">
        <v>177</v>
      </c>
      <c r="L1407" s="36" t="str">
        <f t="shared" si="84"/>
        <v>26/02/2020 15:18</v>
      </c>
      <c r="M1407" s="1">
        <v>43887</v>
      </c>
      <c r="N1407" s="6" t="s">
        <v>310</v>
      </c>
      <c r="O1407" s="36" t="str">
        <f t="shared" si="85"/>
        <v>26/02/2020 18:15</v>
      </c>
      <c r="P1407" s="46">
        <f t="shared" si="86"/>
        <v>0.12291666666715173</v>
      </c>
      <c r="Q1407" s="48">
        <v>0</v>
      </c>
      <c r="R1407" s="47">
        <f t="shared" si="87"/>
        <v>177.00000000069849</v>
      </c>
      <c r="S1407" s="6" t="s">
        <v>1030</v>
      </c>
      <c r="T1407" s="6" t="s">
        <v>2027</v>
      </c>
      <c r="U1407" s="6" t="s">
        <v>44</v>
      </c>
      <c r="V1407" s="6" t="s">
        <v>2981</v>
      </c>
      <c r="W1407" s="7">
        <v>0</v>
      </c>
      <c r="X1407" s="7">
        <v>5</v>
      </c>
      <c r="Y1407" s="7">
        <v>0</v>
      </c>
      <c r="Z1407" s="7">
        <v>0</v>
      </c>
      <c r="AA1407" s="7">
        <v>0</v>
      </c>
      <c r="AB1407" s="7">
        <v>0</v>
      </c>
      <c r="AC1407" s="7">
        <v>0</v>
      </c>
      <c r="AD1407" s="7">
        <v>0</v>
      </c>
      <c r="AE1407">
        <v>6</v>
      </c>
      <c r="AF1407">
        <v>0</v>
      </c>
      <c r="AG1407">
        <v>0</v>
      </c>
      <c r="AH1407">
        <v>0</v>
      </c>
      <c r="AI1407">
        <v>0</v>
      </c>
      <c r="AJ1407">
        <v>3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</row>
    <row r="1408" spans="1:44" x14ac:dyDescent="0.25">
      <c r="A1408">
        <v>1546915</v>
      </c>
      <c r="B1408">
        <v>729864</v>
      </c>
      <c r="C1408">
        <v>21.3875827049606</v>
      </c>
      <c r="D1408">
        <v>40.718978856266702</v>
      </c>
      <c r="E1408" s="68" t="s">
        <v>2026</v>
      </c>
      <c r="F1408" s="8">
        <f>INDEX(Δεδομένα!$P:$P,MATCH('2020'!E1408,Δεδομένα!$O:$O,0))</f>
        <v>74</v>
      </c>
      <c r="G1408" s="6" t="s">
        <v>1030</v>
      </c>
      <c r="H1408" s="2" t="str">
        <f>INDEX(Δεδομένα!B$1:B$51,MATCH('2020'!G1408,Δεδομένα!A$1:A$51,0))</f>
        <v>ΔΥΤΙΚΗΣ ΜΑΚΕΔΟΝΙΑΣ</v>
      </c>
      <c r="I1408" s="8">
        <f>INDEX(Δεδομένα!E$1:E$13,MATCH('2020'!H1408,Δεδομένα!D$1:D$13,0))</f>
        <v>4</v>
      </c>
      <c r="J1408" s="1">
        <v>43887</v>
      </c>
      <c r="K1408" s="6" t="s">
        <v>1393</v>
      </c>
      <c r="L1408" s="36" t="str">
        <f t="shared" si="84"/>
        <v>26/02/2020 19:03</v>
      </c>
      <c r="M1408" s="1">
        <v>43887</v>
      </c>
      <c r="N1408" s="6" t="s">
        <v>751</v>
      </c>
      <c r="O1408" s="36" t="str">
        <f t="shared" si="85"/>
        <v>26/02/2020 19:55</v>
      </c>
      <c r="P1408" s="46">
        <f t="shared" si="86"/>
        <v>3.6111111112404615E-2</v>
      </c>
      <c r="Q1408" s="48">
        <v>0</v>
      </c>
      <c r="R1408" s="47">
        <f t="shared" si="87"/>
        <v>52.000000001862645</v>
      </c>
      <c r="S1408" s="6" t="s">
        <v>1030</v>
      </c>
      <c r="T1408" s="6" t="s">
        <v>2027</v>
      </c>
      <c r="U1408" s="6" t="s">
        <v>44</v>
      </c>
      <c r="V1408" s="6" t="s">
        <v>3005</v>
      </c>
      <c r="W1408" s="7">
        <v>0</v>
      </c>
      <c r="X1408" s="7">
        <v>0</v>
      </c>
      <c r="Y1408" s="7">
        <v>0</v>
      </c>
      <c r="Z1408" s="7">
        <v>2</v>
      </c>
      <c r="AA1408" s="7">
        <v>0</v>
      </c>
      <c r="AB1408" s="7">
        <v>0</v>
      </c>
      <c r="AC1408" s="7">
        <v>0</v>
      </c>
      <c r="AD1408" s="7">
        <v>0</v>
      </c>
      <c r="AE1408">
        <v>2</v>
      </c>
      <c r="AF1408">
        <v>0</v>
      </c>
      <c r="AG1408">
        <v>0</v>
      </c>
      <c r="AH1408">
        <v>0</v>
      </c>
      <c r="AI1408">
        <v>0</v>
      </c>
      <c r="AJ1408">
        <v>1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</row>
    <row r="1409" spans="1:44" x14ac:dyDescent="0.25">
      <c r="A1409">
        <v>1545695</v>
      </c>
      <c r="B1409">
        <v>729757</v>
      </c>
      <c r="C1409">
        <v>22.265281752754799</v>
      </c>
      <c r="D1409">
        <v>38.526497754281699</v>
      </c>
      <c r="E1409" s="68" t="s">
        <v>2978</v>
      </c>
      <c r="F1409" s="8">
        <f>INDEX(Δεδομένα!$P:$P,MATCH('2020'!E1409,Δεδομένα!$O:$O,0))</f>
        <v>172</v>
      </c>
      <c r="G1409" s="6" t="s">
        <v>432</v>
      </c>
      <c r="H1409" s="2" t="str">
        <f>INDEX(Δεδομένα!B$1:B$51,MATCH('2020'!G1409,Δεδομένα!A$1:A$51,0))</f>
        <v>ΣΤΕΡΕΑΣ ΕΛΛΑΔΟΣ</v>
      </c>
      <c r="I1409" s="8">
        <f>INDEX(Δεδομένα!E$1:E$13,MATCH('2020'!H1409,Δεδομένα!D$1:D$13,0))</f>
        <v>9</v>
      </c>
      <c r="J1409" s="1">
        <v>43887</v>
      </c>
      <c r="K1409" s="6" t="s">
        <v>66</v>
      </c>
      <c r="L1409" s="36" t="str">
        <f t="shared" si="84"/>
        <v>26/02/2020 15:15</v>
      </c>
      <c r="M1409" s="1">
        <v>43887</v>
      </c>
      <c r="N1409" s="6" t="s">
        <v>204</v>
      </c>
      <c r="O1409" s="36" t="str">
        <f t="shared" si="85"/>
        <v>26/02/2020 17:00</v>
      </c>
      <c r="P1409" s="46">
        <f t="shared" si="86"/>
        <v>7.2916666671517305E-2</v>
      </c>
      <c r="Q1409" s="48">
        <v>0</v>
      </c>
      <c r="R1409" s="47">
        <f t="shared" si="87"/>
        <v>105.00000000698492</v>
      </c>
      <c r="S1409" s="6" t="s">
        <v>976</v>
      </c>
      <c r="T1409" s="6" t="s">
        <v>435</v>
      </c>
      <c r="U1409" s="6" t="s">
        <v>44</v>
      </c>
      <c r="V1409" s="6" t="s">
        <v>2979</v>
      </c>
      <c r="W1409" s="7">
        <v>0</v>
      </c>
      <c r="X1409" s="7">
        <v>20</v>
      </c>
      <c r="Y1409" s="7">
        <v>0</v>
      </c>
      <c r="Z1409" s="7">
        <v>0</v>
      </c>
      <c r="AA1409" s="7">
        <v>0</v>
      </c>
      <c r="AB1409" s="7">
        <v>0</v>
      </c>
      <c r="AC1409" s="7">
        <v>0</v>
      </c>
      <c r="AD1409" s="7">
        <v>0</v>
      </c>
      <c r="AE1409">
        <v>4</v>
      </c>
      <c r="AF1409">
        <v>0</v>
      </c>
      <c r="AG1409">
        <v>0</v>
      </c>
      <c r="AH1409">
        <v>0</v>
      </c>
      <c r="AI1409">
        <v>0</v>
      </c>
      <c r="AJ1409">
        <v>2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</row>
    <row r="1410" spans="1:44" x14ac:dyDescent="0.25">
      <c r="A1410">
        <v>1550945</v>
      </c>
      <c r="B1410">
        <v>729698</v>
      </c>
      <c r="C1410">
        <v>23.569488482922502</v>
      </c>
      <c r="D1410">
        <v>35.422665356329297</v>
      </c>
      <c r="E1410" s="68" t="s">
        <v>1691</v>
      </c>
      <c r="F1410" s="8">
        <f>INDEX(Δεδομένα!$P:$P,MATCH('2020'!E1410,Δεδομένα!$O:$O,0))</f>
        <v>217</v>
      </c>
      <c r="G1410" s="6" t="s">
        <v>775</v>
      </c>
      <c r="H1410" s="2" t="str">
        <f>INDEX(Δεδομένα!B$1:B$51,MATCH('2020'!G1410,Δεδομένα!A$1:A$51,0))</f>
        <v>ΚΡΗΤΗΣ</v>
      </c>
      <c r="I1410" s="8">
        <f>INDEX(Δεδομένα!E$1:E$13,MATCH('2020'!H1410,Δεδομένα!D$1:D$13,0))</f>
        <v>12</v>
      </c>
      <c r="J1410" s="1">
        <v>43887</v>
      </c>
      <c r="K1410" s="6" t="s">
        <v>111</v>
      </c>
      <c r="L1410" s="36" t="str">
        <f t="shared" si="84"/>
        <v>26/02/2020 12:25</v>
      </c>
      <c r="M1410" s="1">
        <v>43887</v>
      </c>
      <c r="N1410" s="6" t="s">
        <v>362</v>
      </c>
      <c r="O1410" s="36" t="str">
        <f t="shared" si="85"/>
        <v>26/02/2020 14:00</v>
      </c>
      <c r="P1410" s="46">
        <f t="shared" si="86"/>
        <v>6.5972222226264421E-2</v>
      </c>
      <c r="Q1410" s="48">
        <v>0</v>
      </c>
      <c r="R1410" s="47">
        <f t="shared" si="87"/>
        <v>95.000000005820766</v>
      </c>
      <c r="S1410" s="6" t="s">
        <v>775</v>
      </c>
      <c r="T1410" s="6" t="s">
        <v>788</v>
      </c>
      <c r="U1410" s="6" t="s">
        <v>44</v>
      </c>
      <c r="V1410" s="6" t="s">
        <v>2956</v>
      </c>
      <c r="W1410" s="7">
        <v>0</v>
      </c>
      <c r="X1410" s="7">
        <v>0</v>
      </c>
      <c r="Y1410" s="7">
        <v>0</v>
      </c>
      <c r="Z1410" s="7">
        <v>0</v>
      </c>
      <c r="AA1410" s="7">
        <v>0.1</v>
      </c>
      <c r="AB1410" s="7">
        <v>0</v>
      </c>
      <c r="AC1410" s="7">
        <v>0</v>
      </c>
      <c r="AD1410" s="7">
        <v>0</v>
      </c>
      <c r="AE1410">
        <v>2</v>
      </c>
      <c r="AF1410">
        <v>0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</row>
    <row r="1411" spans="1:44" x14ac:dyDescent="0.25">
      <c r="A1411">
        <v>1619574</v>
      </c>
      <c r="B1411">
        <v>729781</v>
      </c>
      <c r="C1411">
        <v>26.097050407896301</v>
      </c>
      <c r="D1411">
        <v>38.321149314626602</v>
      </c>
      <c r="E1411" s="68" t="s">
        <v>1661</v>
      </c>
      <c r="F1411" s="8">
        <f>INDEX(Δεδομένα!$P:$P,MATCH('2020'!E1411,Δεδομένα!$O:$O,0))</f>
        <v>201</v>
      </c>
      <c r="G1411" s="6" t="s">
        <v>525</v>
      </c>
      <c r="H1411" s="2" t="str">
        <f>INDEX(Δεδομένα!B$1:B$51,MATCH('2020'!G1411,Δεδομένα!A$1:A$51,0))</f>
        <v>ΒΟΡΕΙΟΥ ΑΙΓΑΙΟΥ</v>
      </c>
      <c r="I1411" s="8">
        <f>INDEX(Δεδομένα!E$1:E$13,MATCH('2020'!H1411,Δεδομένα!D$1:D$13,0))</f>
        <v>11</v>
      </c>
      <c r="J1411" s="1">
        <v>43887</v>
      </c>
      <c r="K1411" s="6" t="s">
        <v>2435</v>
      </c>
      <c r="L1411" s="36" t="str">
        <f t="shared" ref="L1411:L1474" si="88">_xlfn.CONCAT(TEXT(J1411,"ηη/μμ/εεε")," ",TEXT(K1411,"ωω:λλ"))</f>
        <v>26/02/2020 15:59</v>
      </c>
      <c r="M1411" s="1">
        <v>43887</v>
      </c>
      <c r="N1411" s="6" t="s">
        <v>2435</v>
      </c>
      <c r="O1411" s="36" t="str">
        <f t="shared" ref="O1411:O1474" si="89">_xlfn.CONCAT(TEXT(M1411,"ηη/μμ/εεε")," ",TEXT(N1411,"ωω:λλ"))</f>
        <v>26/02/2020 15:59</v>
      </c>
      <c r="P1411" s="46">
        <f t="shared" ref="P1411:P1474" si="90">O1411-L1411</f>
        <v>0</v>
      </c>
      <c r="Q1411" s="48">
        <v>0</v>
      </c>
      <c r="R1411" s="47">
        <f t="shared" ref="R1411:R1474" si="91">P1411*(24*60)</f>
        <v>0</v>
      </c>
      <c r="S1411" s="6" t="s">
        <v>44</v>
      </c>
      <c r="T1411" s="6" t="s">
        <v>527</v>
      </c>
      <c r="U1411" s="6" t="s">
        <v>44</v>
      </c>
      <c r="V1411" s="6" t="s">
        <v>2984</v>
      </c>
      <c r="W1411" s="7">
        <v>0</v>
      </c>
      <c r="X1411" s="7">
        <v>0</v>
      </c>
      <c r="Y1411" s="7">
        <v>0</v>
      </c>
      <c r="Z1411" s="7">
        <v>0</v>
      </c>
      <c r="AA1411" s="7">
        <v>2</v>
      </c>
      <c r="AB1411" s="7">
        <v>0</v>
      </c>
      <c r="AC1411" s="7">
        <v>0</v>
      </c>
      <c r="AD1411" s="7">
        <v>0</v>
      </c>
      <c r="AE1411">
        <v>9</v>
      </c>
      <c r="AF1411">
        <v>0</v>
      </c>
      <c r="AG1411">
        <v>0</v>
      </c>
      <c r="AH1411">
        <v>0</v>
      </c>
      <c r="AI1411">
        <v>0</v>
      </c>
      <c r="AJ1411">
        <v>4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</row>
    <row r="1412" spans="1:44" x14ac:dyDescent="0.25">
      <c r="A1412">
        <v>1543869</v>
      </c>
      <c r="B1412">
        <v>729818</v>
      </c>
      <c r="C1412">
        <v>26.117749703423701</v>
      </c>
      <c r="D1412">
        <v>38.4178917162996</v>
      </c>
      <c r="E1412" s="68" t="s">
        <v>1661</v>
      </c>
      <c r="F1412" s="8">
        <f>INDEX(Δεδομένα!$P:$P,MATCH('2020'!E1412,Δεδομένα!$O:$O,0))</f>
        <v>201</v>
      </c>
      <c r="G1412" s="6" t="s">
        <v>525</v>
      </c>
      <c r="H1412" s="2" t="str">
        <f>INDEX(Δεδομένα!B$1:B$51,MATCH('2020'!G1412,Δεδομένα!A$1:A$51,0))</f>
        <v>ΒΟΡΕΙΟΥ ΑΙΓΑΙΟΥ</v>
      </c>
      <c r="I1412" s="8">
        <f>INDEX(Δεδομένα!E$1:E$13,MATCH('2020'!H1412,Δεδομένα!D$1:D$13,0))</f>
        <v>11</v>
      </c>
      <c r="J1412" s="1">
        <v>43887</v>
      </c>
      <c r="K1412" s="6" t="s">
        <v>2435</v>
      </c>
      <c r="L1412" s="36" t="str">
        <f t="shared" si="88"/>
        <v>26/02/2020 15:59</v>
      </c>
      <c r="M1412" s="1">
        <v>43887</v>
      </c>
      <c r="N1412" s="6" t="s">
        <v>1220</v>
      </c>
      <c r="O1412" s="36" t="str">
        <f t="shared" si="89"/>
        <v>26/02/2020 17:38</v>
      </c>
      <c r="P1412" s="46">
        <f t="shared" si="90"/>
        <v>6.8749999998544808E-2</v>
      </c>
      <c r="Q1412" s="48">
        <v>0</v>
      </c>
      <c r="R1412" s="47">
        <f t="shared" si="91"/>
        <v>98.999999997904524</v>
      </c>
      <c r="S1412" s="6" t="s">
        <v>525</v>
      </c>
      <c r="T1412" s="6" t="s">
        <v>527</v>
      </c>
      <c r="U1412" s="6" t="s">
        <v>537</v>
      </c>
      <c r="V1412" s="6" t="s">
        <v>537</v>
      </c>
      <c r="W1412" s="7">
        <v>0</v>
      </c>
      <c r="X1412" s="7">
        <v>0</v>
      </c>
      <c r="Y1412" s="7">
        <v>0</v>
      </c>
      <c r="Z1412" s="7">
        <v>0</v>
      </c>
      <c r="AA1412" s="7">
        <v>200</v>
      </c>
      <c r="AB1412" s="7">
        <v>0</v>
      </c>
      <c r="AC1412" s="7">
        <v>0</v>
      </c>
      <c r="AD1412" s="7">
        <v>0</v>
      </c>
      <c r="AE1412">
        <v>6</v>
      </c>
      <c r="AF1412">
        <v>0</v>
      </c>
      <c r="AG1412">
        <v>0</v>
      </c>
      <c r="AH1412">
        <v>0</v>
      </c>
      <c r="AI1412">
        <v>0</v>
      </c>
      <c r="AJ1412">
        <v>3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</row>
    <row r="1413" spans="1:44" x14ac:dyDescent="0.25">
      <c r="A1413">
        <v>1544528</v>
      </c>
      <c r="B1413">
        <v>730139</v>
      </c>
      <c r="C1413">
        <v>21.367017436397798</v>
      </c>
      <c r="D1413">
        <v>38.429330495966703</v>
      </c>
      <c r="E1413" s="68" t="s">
        <v>334</v>
      </c>
      <c r="F1413" s="8">
        <f>INDEX(Δεδομένα!$P:$P,MATCH('2020'!E1413,Δεδομένα!$O:$O,0))</f>
        <v>127</v>
      </c>
      <c r="G1413" s="6" t="s">
        <v>335</v>
      </c>
      <c r="H1413" s="2" t="str">
        <f>INDEX(Δεδομένα!B$1:B$51,MATCH('2020'!G1413,Δεδομένα!A$1:A$51,0))</f>
        <v>ΔΥΤΙΚΗΣ ΕΛΛΑΔΟΣ</v>
      </c>
      <c r="I1413" s="8">
        <f>INDEX(Δεδομένα!E$1:E$13,MATCH('2020'!H1413,Δεδομένα!D$1:D$13,0))</f>
        <v>7</v>
      </c>
      <c r="J1413" s="1">
        <v>43888</v>
      </c>
      <c r="K1413" s="6" t="s">
        <v>1257</v>
      </c>
      <c r="L1413" s="36" t="str">
        <f t="shared" si="88"/>
        <v>27/02/2020 16:17</v>
      </c>
      <c r="M1413" s="1">
        <v>43888</v>
      </c>
      <c r="N1413" s="6" t="s">
        <v>239</v>
      </c>
      <c r="O1413" s="36" t="str">
        <f t="shared" si="89"/>
        <v>27/02/2020 16:49</v>
      </c>
      <c r="P1413" s="46">
        <f t="shared" si="90"/>
        <v>2.2222222221898846E-2</v>
      </c>
      <c r="Q1413" s="48">
        <v>0</v>
      </c>
      <c r="R1413" s="47">
        <f t="shared" si="91"/>
        <v>31.999999999534339</v>
      </c>
      <c r="S1413" s="6" t="s">
        <v>338</v>
      </c>
      <c r="T1413" s="6" t="s">
        <v>343</v>
      </c>
      <c r="U1413" s="6" t="s">
        <v>44</v>
      </c>
      <c r="V1413" s="6" t="s">
        <v>3044</v>
      </c>
      <c r="W1413" s="7">
        <v>0</v>
      </c>
      <c r="X1413" s="7">
        <v>0</v>
      </c>
      <c r="Y1413" s="7">
        <v>0</v>
      </c>
      <c r="Z1413" s="7">
        <v>0</v>
      </c>
      <c r="AA1413" s="7">
        <v>0.5</v>
      </c>
      <c r="AB1413" s="7">
        <v>0</v>
      </c>
      <c r="AC1413" s="7">
        <v>0</v>
      </c>
      <c r="AD1413" s="7">
        <v>0</v>
      </c>
      <c r="AE1413">
        <v>2</v>
      </c>
      <c r="AF1413">
        <v>0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</row>
    <row r="1414" spans="1:44" x14ac:dyDescent="0.25">
      <c r="A1414">
        <v>1544572</v>
      </c>
      <c r="B1414">
        <v>730198</v>
      </c>
      <c r="C1414">
        <v>21.146708252460598</v>
      </c>
      <c r="D1414">
        <v>38.450424150432703</v>
      </c>
      <c r="E1414" s="68" t="s">
        <v>334</v>
      </c>
      <c r="F1414" s="8">
        <f>INDEX(Δεδομένα!$P:$P,MATCH('2020'!E1414,Δεδομένα!$O:$O,0))</f>
        <v>127</v>
      </c>
      <c r="G1414" s="6" t="s">
        <v>335</v>
      </c>
      <c r="H1414" s="2" t="str">
        <f>INDEX(Δεδομένα!B$1:B$51,MATCH('2020'!G1414,Δεδομένα!A$1:A$51,0))</f>
        <v>ΔΥΤΙΚΗΣ ΕΛΛΑΔΟΣ</v>
      </c>
      <c r="I1414" s="8">
        <f>INDEX(Δεδομένα!E$1:E$13,MATCH('2020'!H1414,Δεδομένα!D$1:D$13,0))</f>
        <v>7</v>
      </c>
      <c r="J1414" s="1">
        <v>43888</v>
      </c>
      <c r="K1414" s="6" t="s">
        <v>310</v>
      </c>
      <c r="L1414" s="36" t="str">
        <f t="shared" si="88"/>
        <v>27/02/2020 18:15</v>
      </c>
      <c r="M1414" s="1">
        <v>43888</v>
      </c>
      <c r="N1414" s="6" t="s">
        <v>629</v>
      </c>
      <c r="O1414" s="36" t="str">
        <f t="shared" si="89"/>
        <v>27/02/2020 21:05</v>
      </c>
      <c r="P1414" s="46">
        <f t="shared" si="90"/>
        <v>0.11805555555474712</v>
      </c>
      <c r="Q1414" s="48">
        <v>0</v>
      </c>
      <c r="R1414" s="47">
        <f t="shared" si="91"/>
        <v>169.99999999883585</v>
      </c>
      <c r="S1414" s="6" t="s">
        <v>338</v>
      </c>
      <c r="T1414" s="6" t="s">
        <v>1445</v>
      </c>
      <c r="U1414" s="6" t="s">
        <v>44</v>
      </c>
      <c r="V1414" s="6" t="s">
        <v>2800</v>
      </c>
      <c r="W1414" s="7">
        <v>0</v>
      </c>
      <c r="X1414" s="7">
        <v>0</v>
      </c>
      <c r="Y1414" s="7">
        <v>0</v>
      </c>
      <c r="Z1414" s="7">
        <v>0</v>
      </c>
      <c r="AA1414" s="7">
        <v>4</v>
      </c>
      <c r="AB1414" s="7">
        <v>0</v>
      </c>
      <c r="AC1414" s="7">
        <v>0</v>
      </c>
      <c r="AD1414" s="7">
        <v>0</v>
      </c>
      <c r="AE1414">
        <v>2</v>
      </c>
      <c r="AF1414">
        <v>0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</row>
    <row r="1415" spans="1:44" x14ac:dyDescent="0.25">
      <c r="A1415">
        <v>1548776</v>
      </c>
      <c r="B1415">
        <v>729987</v>
      </c>
      <c r="C1415">
        <v>22.351690997288401</v>
      </c>
      <c r="D1415">
        <v>38.107243702049203</v>
      </c>
      <c r="E1415" s="68" t="s">
        <v>331</v>
      </c>
      <c r="F1415" s="8">
        <f>INDEX(Δεδομένα!$P:$P,MATCH('2020'!E1415,Δεδομένα!$O:$O,0))</f>
        <v>125</v>
      </c>
      <c r="G1415" s="6" t="s">
        <v>303</v>
      </c>
      <c r="H1415" s="2" t="str">
        <f>INDEX(Δεδομένα!B$1:B$51,MATCH('2020'!G1415,Δεδομένα!A$1:A$51,0))</f>
        <v>ΔΥΤΙΚΗΣ ΕΛΛΑΔΟΣ</v>
      </c>
      <c r="I1415" s="8">
        <f>INDEX(Δεδομένα!E$1:E$13,MATCH('2020'!H1415,Δεδομένα!D$1:D$13,0))</f>
        <v>7</v>
      </c>
      <c r="J1415" s="1">
        <v>43888</v>
      </c>
      <c r="K1415" s="6" t="s">
        <v>2355</v>
      </c>
      <c r="L1415" s="36" t="str">
        <f t="shared" si="88"/>
        <v>27/02/2020 10:29</v>
      </c>
      <c r="M1415" s="1">
        <v>43888</v>
      </c>
      <c r="N1415" s="6" t="s">
        <v>751</v>
      </c>
      <c r="O1415" s="36" t="str">
        <f t="shared" si="89"/>
        <v>27/02/2020 19:55</v>
      </c>
      <c r="P1415" s="46">
        <f t="shared" si="90"/>
        <v>0.39305555555620231</v>
      </c>
      <c r="Q1415" s="48">
        <v>0</v>
      </c>
      <c r="R1415" s="47">
        <f t="shared" si="91"/>
        <v>566.00000000093132</v>
      </c>
      <c r="S1415" s="6" t="s">
        <v>315</v>
      </c>
      <c r="T1415" s="6" t="s">
        <v>316</v>
      </c>
      <c r="U1415" s="6" t="s">
        <v>44</v>
      </c>
      <c r="V1415" s="6" t="s">
        <v>3025</v>
      </c>
      <c r="W1415" s="7">
        <v>0</v>
      </c>
      <c r="X1415" s="7">
        <v>0</v>
      </c>
      <c r="Y1415" s="7">
        <v>0</v>
      </c>
      <c r="Z1415" s="7">
        <v>0</v>
      </c>
      <c r="AA1415" s="7">
        <v>0</v>
      </c>
      <c r="AB1415" s="7">
        <v>4</v>
      </c>
      <c r="AC1415" s="7">
        <v>0</v>
      </c>
      <c r="AD1415" s="7">
        <v>0</v>
      </c>
      <c r="AE1415">
        <v>13</v>
      </c>
      <c r="AF1415">
        <v>0</v>
      </c>
      <c r="AG1415">
        <v>0</v>
      </c>
      <c r="AH1415">
        <v>0</v>
      </c>
      <c r="AI1415">
        <v>0</v>
      </c>
      <c r="AJ1415">
        <v>6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</row>
    <row r="1416" spans="1:44" x14ac:dyDescent="0.25">
      <c r="A1416">
        <v>1548772</v>
      </c>
      <c r="B1416">
        <v>730047</v>
      </c>
      <c r="C1416">
        <v>22.1110649108887</v>
      </c>
      <c r="D1416">
        <v>38.256984710693402</v>
      </c>
      <c r="E1416" s="68" t="s">
        <v>313</v>
      </c>
      <c r="F1416" s="8">
        <f>INDEX(Δεδομένα!$P:$P,MATCH('2020'!E1416,Δεδομένα!$O:$O,0))</f>
        <v>124</v>
      </c>
      <c r="G1416" s="6" t="s">
        <v>303</v>
      </c>
      <c r="H1416" s="2" t="str">
        <f>INDEX(Δεδομένα!B$1:B$51,MATCH('2020'!G1416,Δεδομένα!A$1:A$51,0))</f>
        <v>ΔΥΤΙΚΗΣ ΕΛΛΑΔΟΣ</v>
      </c>
      <c r="I1416" s="8">
        <f>INDEX(Δεδομένα!E$1:E$13,MATCH('2020'!H1416,Δεδομένα!D$1:D$13,0))</f>
        <v>7</v>
      </c>
      <c r="J1416" s="1">
        <v>43888</v>
      </c>
      <c r="K1416" s="6" t="s">
        <v>1546</v>
      </c>
      <c r="L1416" s="36" t="str">
        <f t="shared" si="88"/>
        <v>27/02/2020 13:14</v>
      </c>
      <c r="M1416" s="1">
        <v>43888</v>
      </c>
      <c r="N1416" s="6" t="s">
        <v>3033</v>
      </c>
      <c r="O1416" s="36" t="str">
        <f t="shared" si="89"/>
        <v>27/02/2020 13:28</v>
      </c>
      <c r="P1416" s="46">
        <f t="shared" si="90"/>
        <v>9.7222222248092294E-3</v>
      </c>
      <c r="Q1416" s="48">
        <v>0</v>
      </c>
      <c r="R1416" s="47">
        <f t="shared" si="91"/>
        <v>14.00000000372529</v>
      </c>
      <c r="S1416" s="6" t="s">
        <v>315</v>
      </c>
      <c r="T1416" s="6" t="s">
        <v>316</v>
      </c>
      <c r="U1416" s="6" t="s">
        <v>44</v>
      </c>
      <c r="V1416" s="6" t="s">
        <v>3034</v>
      </c>
      <c r="W1416" s="7">
        <v>0</v>
      </c>
      <c r="X1416" s="7">
        <v>0</v>
      </c>
      <c r="Y1416" s="7">
        <v>0</v>
      </c>
      <c r="Z1416" s="7">
        <v>0.03</v>
      </c>
      <c r="AA1416" s="7">
        <v>0</v>
      </c>
      <c r="AB1416" s="7">
        <v>0</v>
      </c>
      <c r="AC1416" s="7">
        <v>0</v>
      </c>
      <c r="AD1416" s="7">
        <v>0</v>
      </c>
      <c r="AE1416">
        <v>2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</row>
    <row r="1417" spans="1:44" x14ac:dyDescent="0.25">
      <c r="A1417">
        <v>1544302</v>
      </c>
      <c r="B1417">
        <v>730133</v>
      </c>
      <c r="C1417">
        <v>23.2150406839312</v>
      </c>
      <c r="D1417">
        <v>38.297919068132501</v>
      </c>
      <c r="E1417" s="68" t="s">
        <v>845</v>
      </c>
      <c r="F1417" s="8">
        <f>INDEX(Δεδομένα!$P:$P,MATCH('2020'!E1417,Δεδομένα!$O:$O,0))</f>
        <v>176</v>
      </c>
      <c r="G1417" s="6" t="s">
        <v>846</v>
      </c>
      <c r="H1417" s="2" t="str">
        <f>INDEX(Δεδομένα!B$1:B$51,MATCH('2020'!G1417,Δεδομένα!A$1:A$51,0))</f>
        <v>ΣΤΕΡΕΑΣ ΕΛΛΑΔΟΣ</v>
      </c>
      <c r="I1417" s="8">
        <f>INDEX(Δεδομένα!E$1:E$13,MATCH('2020'!H1417,Δεδομένα!D$1:D$13,0))</f>
        <v>9</v>
      </c>
      <c r="J1417" s="1">
        <v>43888</v>
      </c>
      <c r="K1417" s="6" t="s">
        <v>153</v>
      </c>
      <c r="L1417" s="36" t="str">
        <f t="shared" si="88"/>
        <v>27/02/2020 16:15</v>
      </c>
      <c r="M1417" s="1">
        <v>43888</v>
      </c>
      <c r="N1417" s="6" t="s">
        <v>207</v>
      </c>
      <c r="O1417" s="36" t="str">
        <f t="shared" si="89"/>
        <v>27/02/2020 18:00</v>
      </c>
      <c r="P1417" s="46">
        <f t="shared" si="90"/>
        <v>7.2916666664241347E-2</v>
      </c>
      <c r="Q1417" s="48">
        <v>0</v>
      </c>
      <c r="R1417" s="47">
        <f t="shared" si="91"/>
        <v>104.99999999650754</v>
      </c>
      <c r="S1417" s="6" t="s">
        <v>1991</v>
      </c>
      <c r="T1417" s="6" t="s">
        <v>849</v>
      </c>
      <c r="U1417" s="6" t="s">
        <v>73</v>
      </c>
      <c r="V1417" s="6" t="s">
        <v>2568</v>
      </c>
      <c r="W1417" s="7">
        <v>0</v>
      </c>
      <c r="X1417" s="7">
        <v>0</v>
      </c>
      <c r="Y1417" s="7">
        <v>0</v>
      </c>
      <c r="Z1417" s="7">
        <v>0</v>
      </c>
      <c r="AA1417" s="7">
        <v>4</v>
      </c>
      <c r="AB1417" s="7">
        <v>0</v>
      </c>
      <c r="AC1417" s="7">
        <v>0</v>
      </c>
      <c r="AD1417" s="7">
        <v>0</v>
      </c>
      <c r="AE1417">
        <v>6</v>
      </c>
      <c r="AF1417">
        <v>0</v>
      </c>
      <c r="AG1417">
        <v>0</v>
      </c>
      <c r="AH1417">
        <v>0</v>
      </c>
      <c r="AI1417">
        <v>0</v>
      </c>
      <c r="AJ1417">
        <v>3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</row>
    <row r="1418" spans="1:44" x14ac:dyDescent="0.25">
      <c r="A1418">
        <v>1543487</v>
      </c>
      <c r="B1418">
        <v>729930</v>
      </c>
      <c r="C1418">
        <v>26.2510974838371</v>
      </c>
      <c r="D1418">
        <v>41.458969946672497</v>
      </c>
      <c r="E1418" s="68" t="s">
        <v>856</v>
      </c>
      <c r="F1418" s="8">
        <f>INDEX(Δεδομένα!$P:$P,MATCH('2020'!E1418,Δεδομένα!$O:$O,0))</f>
        <v>37</v>
      </c>
      <c r="G1418" s="6" t="s">
        <v>148</v>
      </c>
      <c r="H1418" s="2" t="str">
        <f>INDEX(Δεδομένα!B$1:B$51,MATCH('2020'!G1418,Δεδομένα!A$1:A$51,0))</f>
        <v>ΑΝΑΤΟΛΙΚΗΣ ΜΑΚΕΔΟΝΙΑΣ ΚΑΙ ΘΡΑΚΗΣ</v>
      </c>
      <c r="I1418" s="8">
        <f>INDEX(Δεδομένα!E$1:E$13,MATCH('2020'!H1418,Δεδομένα!D$1:D$13,0))</f>
        <v>2</v>
      </c>
      <c r="J1418" s="1">
        <v>43888</v>
      </c>
      <c r="K1418" s="6" t="s">
        <v>3015</v>
      </c>
      <c r="L1418" s="36" t="str">
        <f t="shared" si="88"/>
        <v>27/02/2020 01:35</v>
      </c>
      <c r="M1418" s="1">
        <v>43888</v>
      </c>
      <c r="N1418" s="6" t="s">
        <v>3016</v>
      </c>
      <c r="O1418" s="36" t="str">
        <f t="shared" si="89"/>
        <v>27/02/2020 03:25</v>
      </c>
      <c r="P1418" s="46">
        <f t="shared" si="90"/>
        <v>7.6388888890505768E-2</v>
      </c>
      <c r="Q1418" s="48">
        <v>0</v>
      </c>
      <c r="R1418" s="47">
        <f t="shared" si="91"/>
        <v>110.00000000232831</v>
      </c>
      <c r="S1418" s="6" t="s">
        <v>963</v>
      </c>
      <c r="T1418" s="6" t="s">
        <v>859</v>
      </c>
      <c r="U1418" s="6" t="s">
        <v>2521</v>
      </c>
      <c r="V1418" s="6" t="s">
        <v>3017</v>
      </c>
      <c r="W1418" s="7">
        <v>0</v>
      </c>
      <c r="X1418" s="7">
        <v>0</v>
      </c>
      <c r="Y1418" s="7">
        <v>0</v>
      </c>
      <c r="Z1418" s="7">
        <v>10</v>
      </c>
      <c r="AA1418" s="7">
        <v>0</v>
      </c>
      <c r="AB1418" s="7">
        <v>0</v>
      </c>
      <c r="AC1418" s="7">
        <v>0</v>
      </c>
      <c r="AD1418" s="7">
        <v>0</v>
      </c>
      <c r="AE1418">
        <v>2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</row>
    <row r="1419" spans="1:44" x14ac:dyDescent="0.25">
      <c r="A1419">
        <v>1543789</v>
      </c>
      <c r="B1419">
        <v>729978</v>
      </c>
      <c r="C1419">
        <v>26.1905378764273</v>
      </c>
      <c r="D1419">
        <v>41.503184458406601</v>
      </c>
      <c r="E1419" s="68" t="s">
        <v>1115</v>
      </c>
      <c r="F1419" s="8">
        <f>INDEX(Δεδομένα!$P:$P,MATCH('2020'!E1419,Δεδομένα!$O:$O,0))</f>
        <v>35</v>
      </c>
      <c r="G1419" s="6" t="s">
        <v>148</v>
      </c>
      <c r="H1419" s="2" t="str">
        <f>INDEX(Δεδομένα!B$1:B$51,MATCH('2020'!G1419,Δεδομένα!A$1:A$51,0))</f>
        <v>ΑΝΑΤΟΛΙΚΗΣ ΜΑΚΕΔΟΝΙΑΣ ΚΑΙ ΘΡΑΚΗΣ</v>
      </c>
      <c r="I1419" s="8">
        <f>INDEX(Δεδομένα!E$1:E$13,MATCH('2020'!H1419,Δεδομένα!D$1:D$13,0))</f>
        <v>2</v>
      </c>
      <c r="J1419" s="1">
        <v>43888</v>
      </c>
      <c r="K1419" s="6" t="s">
        <v>381</v>
      </c>
      <c r="L1419" s="36" t="str">
        <f t="shared" si="88"/>
        <v>27/02/2020 10:05</v>
      </c>
      <c r="M1419" s="1">
        <v>43888</v>
      </c>
      <c r="N1419" s="6" t="s">
        <v>2212</v>
      </c>
      <c r="O1419" s="36" t="str">
        <f t="shared" si="89"/>
        <v>27/02/2020 17:56</v>
      </c>
      <c r="P1419" s="46">
        <f t="shared" si="90"/>
        <v>0.32708333332993789</v>
      </c>
      <c r="Q1419" s="48">
        <v>0</v>
      </c>
      <c r="R1419" s="47">
        <f t="shared" si="91"/>
        <v>470.99999999511056</v>
      </c>
      <c r="S1419" s="6" t="s">
        <v>1118</v>
      </c>
      <c r="T1419" s="6" t="s">
        <v>1119</v>
      </c>
      <c r="U1419" s="6" t="s">
        <v>44</v>
      </c>
      <c r="V1419" s="6" t="s">
        <v>3024</v>
      </c>
      <c r="W1419" s="7">
        <v>80</v>
      </c>
      <c r="X1419" s="7">
        <v>0</v>
      </c>
      <c r="Y1419" s="7">
        <v>0</v>
      </c>
      <c r="Z1419" s="7">
        <v>10</v>
      </c>
      <c r="AA1419" s="7">
        <v>0</v>
      </c>
      <c r="AB1419" s="7">
        <v>0</v>
      </c>
      <c r="AC1419" s="7">
        <v>0</v>
      </c>
      <c r="AD1419" s="7">
        <v>0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3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</row>
    <row r="1420" spans="1:44" x14ac:dyDescent="0.25">
      <c r="A1420">
        <v>1543791</v>
      </c>
      <c r="B1420">
        <v>729997</v>
      </c>
      <c r="C1420">
        <v>26.536277658950699</v>
      </c>
      <c r="D1420">
        <v>41.482817107233501</v>
      </c>
      <c r="E1420" s="68" t="s">
        <v>1115</v>
      </c>
      <c r="F1420" s="8">
        <f>INDEX(Δεδομένα!$P:$P,MATCH('2020'!E1420,Δεδομένα!$O:$O,0))</f>
        <v>35</v>
      </c>
      <c r="G1420" s="6" t="s">
        <v>148</v>
      </c>
      <c r="H1420" s="2" t="str">
        <f>INDEX(Δεδομένα!B$1:B$51,MATCH('2020'!G1420,Δεδομένα!A$1:A$51,0))</f>
        <v>ΑΝΑΤΟΛΙΚΗΣ ΜΑΚΕΔΟΝΙΑΣ ΚΑΙ ΘΡΑΚΗΣ</v>
      </c>
      <c r="I1420" s="8">
        <f>INDEX(Δεδομένα!E$1:E$13,MATCH('2020'!H1420,Δεδομένα!D$1:D$13,0))</f>
        <v>2</v>
      </c>
      <c r="J1420" s="1">
        <v>43888</v>
      </c>
      <c r="K1420" s="6" t="s">
        <v>516</v>
      </c>
      <c r="L1420" s="36" t="str">
        <f t="shared" si="88"/>
        <v>27/02/2020 11:09</v>
      </c>
      <c r="M1420" s="1">
        <v>43888</v>
      </c>
      <c r="N1420" s="6" t="s">
        <v>2356</v>
      </c>
      <c r="O1420" s="36" t="str">
        <f t="shared" si="89"/>
        <v>27/02/2020 11:42</v>
      </c>
      <c r="P1420" s="46">
        <f t="shared" si="90"/>
        <v>2.2916666668606922E-2</v>
      </c>
      <c r="Q1420" s="48">
        <v>0</v>
      </c>
      <c r="R1420" s="47">
        <f t="shared" si="91"/>
        <v>33.000000002793968</v>
      </c>
      <c r="S1420" s="6" t="s">
        <v>1118</v>
      </c>
      <c r="T1420" s="6" t="s">
        <v>1119</v>
      </c>
      <c r="U1420" s="6" t="s">
        <v>1120</v>
      </c>
      <c r="V1420" s="6" t="s">
        <v>1121</v>
      </c>
      <c r="W1420" s="7">
        <v>0</v>
      </c>
      <c r="X1420" s="7">
        <v>0</v>
      </c>
      <c r="Y1420" s="7">
        <v>0</v>
      </c>
      <c r="Z1420" s="7">
        <v>0</v>
      </c>
      <c r="AA1420" s="7">
        <v>1</v>
      </c>
      <c r="AB1420" s="7">
        <v>0</v>
      </c>
      <c r="AC1420" s="7">
        <v>0</v>
      </c>
      <c r="AD1420" s="7">
        <v>0</v>
      </c>
      <c r="AE1420">
        <v>2</v>
      </c>
      <c r="AF1420">
        <v>0</v>
      </c>
      <c r="AG1420">
        <v>0</v>
      </c>
      <c r="AH1420">
        <v>0</v>
      </c>
      <c r="AI1420">
        <v>0</v>
      </c>
      <c r="AJ1420">
        <v>1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</row>
    <row r="1421" spans="1:44" x14ac:dyDescent="0.25">
      <c r="A1421">
        <v>1543692</v>
      </c>
      <c r="B1421">
        <v>730039</v>
      </c>
      <c r="C1421">
        <v>26.609606496635202</v>
      </c>
      <c r="D1421">
        <v>41.338417204090099</v>
      </c>
      <c r="E1421" s="68" t="s">
        <v>856</v>
      </c>
      <c r="F1421" s="8">
        <f>INDEX(Δεδομένα!$P:$P,MATCH('2020'!E1421,Δεδομένα!$O:$O,0))</f>
        <v>37</v>
      </c>
      <c r="G1421" s="6" t="s">
        <v>148</v>
      </c>
      <c r="H1421" s="2" t="str">
        <f>INDEX(Δεδομένα!B$1:B$51,MATCH('2020'!G1421,Δεδομένα!A$1:A$51,0))</f>
        <v>ΑΝΑΤΟΛΙΚΗΣ ΜΑΚΕΔΟΝΙΑΣ ΚΑΙ ΘΡΑΚΗΣ</v>
      </c>
      <c r="I1421" s="8">
        <f>INDEX(Δεδομένα!E$1:E$13,MATCH('2020'!H1421,Δεδομένα!D$1:D$13,0))</f>
        <v>2</v>
      </c>
      <c r="J1421" s="1">
        <v>43888</v>
      </c>
      <c r="K1421" s="6" t="s">
        <v>3031</v>
      </c>
      <c r="L1421" s="36" t="str">
        <f t="shared" si="88"/>
        <v>27/02/2020 13:03</v>
      </c>
      <c r="M1421" s="1">
        <v>43888</v>
      </c>
      <c r="N1421" s="6" t="s">
        <v>1024</v>
      </c>
      <c r="O1421" s="36" t="str">
        <f t="shared" si="89"/>
        <v>27/02/2020 13:36</v>
      </c>
      <c r="P1421" s="46">
        <f t="shared" si="90"/>
        <v>2.2916666668606922E-2</v>
      </c>
      <c r="Q1421" s="48">
        <v>0</v>
      </c>
      <c r="R1421" s="47">
        <f t="shared" si="91"/>
        <v>33.000000002793968</v>
      </c>
      <c r="S1421" s="6" t="s">
        <v>963</v>
      </c>
      <c r="T1421" s="6" t="s">
        <v>859</v>
      </c>
      <c r="U1421" s="6" t="s">
        <v>1876</v>
      </c>
      <c r="V1421" s="6" t="s">
        <v>3032</v>
      </c>
      <c r="W1421" s="7">
        <v>0</v>
      </c>
      <c r="X1421" s="7">
        <v>0</v>
      </c>
      <c r="Y1421" s="7">
        <v>0</v>
      </c>
      <c r="Z1421" s="7">
        <v>0</v>
      </c>
      <c r="AA1421" s="7">
        <v>0.5</v>
      </c>
      <c r="AB1421" s="7">
        <v>0</v>
      </c>
      <c r="AC1421" s="7">
        <v>0</v>
      </c>
      <c r="AD1421" s="7">
        <v>0</v>
      </c>
      <c r="AE1421">
        <v>2</v>
      </c>
      <c r="AF1421">
        <v>0</v>
      </c>
      <c r="AG1421">
        <v>0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</row>
    <row r="1422" spans="1:44" x14ac:dyDescent="0.25">
      <c r="A1422">
        <v>1545340</v>
      </c>
      <c r="B1422">
        <v>730141</v>
      </c>
      <c r="C1422">
        <v>20.827216845351501</v>
      </c>
      <c r="D1422">
        <v>37.696811841945298</v>
      </c>
      <c r="E1422" s="68" t="s">
        <v>1599</v>
      </c>
      <c r="F1422" s="8">
        <f>INDEX(Δεδομένα!$P:$P,MATCH('2020'!E1422,Δεδομένα!$O:$O,0))</f>
        <v>238</v>
      </c>
      <c r="G1422" s="6" t="s">
        <v>1600</v>
      </c>
      <c r="H1422" s="2" t="str">
        <f>INDEX(Δεδομένα!B$1:B$51,MATCH('2020'!G1422,Δεδομένα!A$1:A$51,0))</f>
        <v>ΙΟΝΙΩΝ ΝΗΣΩΝ</v>
      </c>
      <c r="I1422" s="8">
        <f>INDEX(Δεδομένα!E$1:E$13,MATCH('2020'!H1422,Δεδομένα!D$1:D$13,0))</f>
        <v>13</v>
      </c>
      <c r="J1422" s="1">
        <v>43888</v>
      </c>
      <c r="K1422" s="6" t="s">
        <v>153</v>
      </c>
      <c r="L1422" s="36" t="str">
        <f t="shared" si="88"/>
        <v>27/02/2020 16:15</v>
      </c>
      <c r="M1422" s="1">
        <v>43888</v>
      </c>
      <c r="N1422" s="6" t="s">
        <v>2128</v>
      </c>
      <c r="O1422" s="36" t="str">
        <f t="shared" si="89"/>
        <v>27/02/2020 18:34</v>
      </c>
      <c r="P1422" s="46">
        <f t="shared" si="90"/>
        <v>9.6527777772280388E-2</v>
      </c>
      <c r="Q1422" s="48">
        <v>0</v>
      </c>
      <c r="R1422" s="47">
        <f t="shared" si="91"/>
        <v>138.99999999208376</v>
      </c>
      <c r="S1422" s="6" t="s">
        <v>44</v>
      </c>
      <c r="T1422" s="6" t="s">
        <v>1601</v>
      </c>
      <c r="U1422" s="6" t="s">
        <v>44</v>
      </c>
      <c r="V1422" s="6" t="s">
        <v>3045</v>
      </c>
      <c r="W1422" s="7">
        <v>0</v>
      </c>
      <c r="X1422" s="7">
        <v>0</v>
      </c>
      <c r="Y1422" s="7">
        <v>0</v>
      </c>
      <c r="Z1422" s="7">
        <v>0</v>
      </c>
      <c r="AA1422" s="7">
        <v>0</v>
      </c>
      <c r="AB1422" s="7">
        <v>0.3</v>
      </c>
      <c r="AC1422" s="7">
        <v>0</v>
      </c>
      <c r="AD1422" s="7">
        <v>0</v>
      </c>
      <c r="AE1422">
        <v>4</v>
      </c>
      <c r="AF1422">
        <v>0</v>
      </c>
      <c r="AG1422">
        <v>0</v>
      </c>
      <c r="AH1422">
        <v>0</v>
      </c>
      <c r="AI1422">
        <v>0</v>
      </c>
      <c r="AJ1422">
        <v>2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</row>
    <row r="1423" spans="1:44" x14ac:dyDescent="0.25">
      <c r="A1423">
        <v>1545343</v>
      </c>
      <c r="B1423">
        <v>730145</v>
      </c>
      <c r="C1423">
        <v>20.711827784566001</v>
      </c>
      <c r="D1423">
        <v>37.896725074867099</v>
      </c>
      <c r="E1423" s="68" t="s">
        <v>2057</v>
      </c>
      <c r="F1423" s="8">
        <f>INDEX(Δεδομένα!$P:$P,MATCH('2020'!E1423,Δεδομένα!$O:$O,0))</f>
        <v>239</v>
      </c>
      <c r="G1423" s="6" t="s">
        <v>1600</v>
      </c>
      <c r="H1423" s="2" t="str">
        <f>INDEX(Δεδομένα!B$1:B$51,MATCH('2020'!G1423,Δεδομένα!A$1:A$51,0))</f>
        <v>ΙΟΝΙΩΝ ΝΗΣΩΝ</v>
      </c>
      <c r="I1423" s="8">
        <f>INDEX(Δεδομένα!E$1:E$13,MATCH('2020'!H1423,Δεδομένα!D$1:D$13,0))</f>
        <v>13</v>
      </c>
      <c r="J1423" s="1">
        <v>43888</v>
      </c>
      <c r="K1423" s="6" t="s">
        <v>305</v>
      </c>
      <c r="L1423" s="36" t="str">
        <f t="shared" si="88"/>
        <v>27/02/2020 16:55</v>
      </c>
      <c r="M1423" s="1">
        <v>43888</v>
      </c>
      <c r="N1423" s="6" t="s">
        <v>259</v>
      </c>
      <c r="O1423" s="36" t="str">
        <f t="shared" si="89"/>
        <v>27/02/2020 19:00</v>
      </c>
      <c r="P1423" s="46">
        <f t="shared" si="90"/>
        <v>8.6805555554747116E-2</v>
      </c>
      <c r="Q1423" s="48">
        <v>0</v>
      </c>
      <c r="R1423" s="47">
        <f t="shared" si="91"/>
        <v>124.99999999883585</v>
      </c>
      <c r="S1423" s="6" t="s">
        <v>44</v>
      </c>
      <c r="T1423" s="6" t="s">
        <v>1601</v>
      </c>
      <c r="U1423" s="6" t="s">
        <v>44</v>
      </c>
      <c r="V1423" s="6" t="s">
        <v>2676</v>
      </c>
      <c r="W1423" s="7">
        <v>0</v>
      </c>
      <c r="X1423" s="7">
        <v>0</v>
      </c>
      <c r="Y1423" s="7">
        <v>0</v>
      </c>
      <c r="Z1423" s="7">
        <v>0</v>
      </c>
      <c r="AA1423" s="7">
        <v>0</v>
      </c>
      <c r="AB1423" s="7">
        <v>1</v>
      </c>
      <c r="AC1423" s="7">
        <v>0</v>
      </c>
      <c r="AD1423" s="7">
        <v>0</v>
      </c>
      <c r="AE1423">
        <v>5</v>
      </c>
      <c r="AF1423">
        <v>0</v>
      </c>
      <c r="AG1423">
        <v>0</v>
      </c>
      <c r="AH1423">
        <v>0</v>
      </c>
      <c r="AI1423">
        <v>0</v>
      </c>
      <c r="AJ1423">
        <v>1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</row>
    <row r="1424" spans="1:44" x14ac:dyDescent="0.25">
      <c r="A1424">
        <v>1558587</v>
      </c>
      <c r="B1424">
        <v>730196</v>
      </c>
      <c r="C1424">
        <v>21.269548989401699</v>
      </c>
      <c r="D1424">
        <v>37.8000025742639</v>
      </c>
      <c r="E1424" s="68" t="s">
        <v>925</v>
      </c>
      <c r="F1424" s="8">
        <f>INDEX(Δεδομένα!$P:$P,MATCH('2020'!E1424,Δεδομένα!$O:$O,0))</f>
        <v>135</v>
      </c>
      <c r="G1424" s="6" t="s">
        <v>357</v>
      </c>
      <c r="H1424" s="2" t="str">
        <f>INDEX(Δεδομένα!B$1:B$51,MATCH('2020'!G1424,Δεδομένα!A$1:A$51,0))</f>
        <v>ΔΥΤΙΚΗΣ ΕΛΛΑΔΟΣ</v>
      </c>
      <c r="I1424" s="8">
        <f>INDEX(Δεδομένα!E$1:E$13,MATCH('2020'!H1424,Δεδομένα!D$1:D$13,0))</f>
        <v>7</v>
      </c>
      <c r="J1424" s="1">
        <v>43888</v>
      </c>
      <c r="K1424" s="6" t="s">
        <v>1936</v>
      </c>
      <c r="L1424" s="36" t="str">
        <f t="shared" si="88"/>
        <v>27/02/2020 18:37</v>
      </c>
      <c r="M1424" s="1">
        <v>43888</v>
      </c>
      <c r="N1424" s="6" t="s">
        <v>142</v>
      </c>
      <c r="O1424" s="36" t="str">
        <f t="shared" si="89"/>
        <v>27/02/2020 19:20</v>
      </c>
      <c r="P1424" s="46">
        <f t="shared" si="90"/>
        <v>2.9861111113859806E-2</v>
      </c>
      <c r="Q1424" s="48">
        <v>0</v>
      </c>
      <c r="R1424" s="47">
        <f t="shared" si="91"/>
        <v>43.000000003958121</v>
      </c>
      <c r="S1424" s="6" t="s">
        <v>928</v>
      </c>
      <c r="T1424" s="6" t="s">
        <v>1565</v>
      </c>
      <c r="U1424" s="6" t="s">
        <v>3058</v>
      </c>
      <c r="V1424" s="6" t="s">
        <v>3058</v>
      </c>
      <c r="W1424" s="7">
        <v>0</v>
      </c>
      <c r="X1424" s="7">
        <v>0</v>
      </c>
      <c r="Y1424" s="7">
        <v>0</v>
      </c>
      <c r="Z1424" s="7">
        <v>0</v>
      </c>
      <c r="AA1424" s="7">
        <v>1</v>
      </c>
      <c r="AB1424" s="7">
        <v>0</v>
      </c>
      <c r="AC1424" s="7">
        <v>0</v>
      </c>
      <c r="AD1424" s="7">
        <v>0</v>
      </c>
      <c r="AE1424">
        <v>2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</row>
    <row r="1425" spans="1:44" x14ac:dyDescent="0.25">
      <c r="A1425">
        <v>1558591</v>
      </c>
      <c r="B1425">
        <v>0</v>
      </c>
      <c r="C1425">
        <v>0</v>
      </c>
      <c r="D1425">
        <v>0</v>
      </c>
      <c r="E1425" s="68" t="s">
        <v>925</v>
      </c>
      <c r="F1425" s="8">
        <f>INDEX(Δεδομένα!$P:$P,MATCH('2020'!E1425,Δεδομένα!$O:$O,0))</f>
        <v>135</v>
      </c>
      <c r="G1425" s="6" t="s">
        <v>357</v>
      </c>
      <c r="H1425" s="2" t="str">
        <f>INDEX(Δεδομένα!B$1:B$51,MATCH('2020'!G1425,Δεδομένα!A$1:A$51,0))</f>
        <v>ΔΥΤΙΚΗΣ ΕΛΛΑΔΟΣ</v>
      </c>
      <c r="I1425" s="8">
        <f>INDEX(Δεδομένα!E$1:E$13,MATCH('2020'!H1425,Δεδομένα!D$1:D$13,0))</f>
        <v>7</v>
      </c>
      <c r="J1425" s="1">
        <v>43888</v>
      </c>
      <c r="K1425" s="6" t="s">
        <v>1313</v>
      </c>
      <c r="L1425" s="36" t="str">
        <f t="shared" si="88"/>
        <v>27/02/2020 19:33</v>
      </c>
      <c r="M1425" s="1">
        <v>43888</v>
      </c>
      <c r="N1425" s="6" t="s">
        <v>1536</v>
      </c>
      <c r="O1425" s="36" t="str">
        <f t="shared" si="89"/>
        <v>27/02/2020 20:42</v>
      </c>
      <c r="P1425" s="46">
        <f t="shared" si="90"/>
        <v>4.7916666670062114E-2</v>
      </c>
      <c r="Q1425" s="48">
        <v>0</v>
      </c>
      <c r="R1425" s="47">
        <f t="shared" si="91"/>
        <v>69.000000004889444</v>
      </c>
      <c r="S1425" s="6" t="s">
        <v>928</v>
      </c>
      <c r="T1425" s="6" t="s">
        <v>1565</v>
      </c>
      <c r="U1425" s="6" t="s">
        <v>3058</v>
      </c>
      <c r="V1425" s="6" t="s">
        <v>3058</v>
      </c>
      <c r="W1425" s="7">
        <v>0</v>
      </c>
      <c r="X1425" s="7">
        <v>0</v>
      </c>
      <c r="Y1425" s="7">
        <v>0</v>
      </c>
      <c r="Z1425" s="7">
        <v>0</v>
      </c>
      <c r="AA1425" s="7">
        <v>0.5</v>
      </c>
      <c r="AB1425" s="7">
        <v>0</v>
      </c>
      <c r="AC1425" s="7">
        <v>0</v>
      </c>
      <c r="AD1425" s="7">
        <v>0</v>
      </c>
      <c r="AE1425">
        <v>1</v>
      </c>
      <c r="AF1425">
        <v>0</v>
      </c>
      <c r="AG1425">
        <v>1</v>
      </c>
      <c r="AH1425">
        <v>0</v>
      </c>
      <c r="AI1425">
        <v>0</v>
      </c>
      <c r="AJ1425">
        <v>1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</row>
    <row r="1426" spans="1:44" x14ac:dyDescent="0.25">
      <c r="A1426">
        <v>1543665</v>
      </c>
      <c r="B1426">
        <v>730023</v>
      </c>
      <c r="C1426">
        <v>22.538818690513999</v>
      </c>
      <c r="D1426">
        <v>40.5614002106554</v>
      </c>
      <c r="E1426" s="68" t="s">
        <v>1880</v>
      </c>
      <c r="F1426" s="8">
        <f>INDEX(Δεδομένα!$P:$P,MATCH('2020'!E1426,Δεδομένα!$O:$O,0))</f>
        <v>66</v>
      </c>
      <c r="G1426" s="6" t="s">
        <v>238</v>
      </c>
      <c r="H1426" s="2" t="str">
        <f>INDEX(Δεδομένα!B$1:B$51,MATCH('2020'!G1426,Δεδομένα!A$1:A$51,0))</f>
        <v>ΚΕΝΤΡΙΚΗΣ ΜΑΚΕΔΟΝΙΑΣ</v>
      </c>
      <c r="I1426" s="8">
        <f>INDEX(Δεδομένα!E$1:E$13,MATCH('2020'!H1426,Δεδομένα!D$1:D$13,0))</f>
        <v>3</v>
      </c>
      <c r="J1426" s="1">
        <v>43888</v>
      </c>
      <c r="K1426" s="6" t="s">
        <v>2331</v>
      </c>
      <c r="L1426" s="36" t="str">
        <f t="shared" si="88"/>
        <v>27/02/2020 12:33</v>
      </c>
      <c r="M1426" s="1">
        <v>43888</v>
      </c>
      <c r="N1426" s="6" t="s">
        <v>128</v>
      </c>
      <c r="O1426" s="36" t="str">
        <f t="shared" si="89"/>
        <v>27/02/2020 13:25</v>
      </c>
      <c r="P1426" s="46">
        <f t="shared" si="90"/>
        <v>3.6111111112404615E-2</v>
      </c>
      <c r="Q1426" s="48">
        <v>0</v>
      </c>
      <c r="R1426" s="47">
        <f t="shared" si="91"/>
        <v>52.000000001862645</v>
      </c>
      <c r="S1426" s="6" t="s">
        <v>897</v>
      </c>
      <c r="T1426" s="6" t="s">
        <v>1966</v>
      </c>
      <c r="U1426" s="6" t="s">
        <v>44</v>
      </c>
      <c r="V1426" s="6" t="s">
        <v>2402</v>
      </c>
      <c r="W1426" s="7">
        <v>0</v>
      </c>
      <c r="X1426" s="7">
        <v>0</v>
      </c>
      <c r="Y1426" s="7">
        <v>0</v>
      </c>
      <c r="Z1426" s="7">
        <v>2</v>
      </c>
      <c r="AA1426" s="7">
        <v>0</v>
      </c>
      <c r="AB1426" s="7">
        <v>0</v>
      </c>
      <c r="AC1426" s="7">
        <v>0</v>
      </c>
      <c r="AD1426" s="7">
        <v>0</v>
      </c>
      <c r="AE1426">
        <v>2</v>
      </c>
      <c r="AF1426">
        <v>0</v>
      </c>
      <c r="AG1426">
        <v>0</v>
      </c>
      <c r="AH1426">
        <v>0</v>
      </c>
      <c r="AI1426">
        <v>0</v>
      </c>
      <c r="AJ1426">
        <v>1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</row>
    <row r="1427" spans="1:44" x14ac:dyDescent="0.25">
      <c r="A1427">
        <v>1543669</v>
      </c>
      <c r="B1427">
        <v>730061</v>
      </c>
      <c r="C1427">
        <v>22.527361622401401</v>
      </c>
      <c r="D1427">
        <v>40.635566789391902</v>
      </c>
      <c r="E1427" s="68" t="s">
        <v>1880</v>
      </c>
      <c r="F1427" s="8">
        <f>INDEX(Δεδομένα!$P:$P,MATCH('2020'!E1427,Δεδομένα!$O:$O,0))</f>
        <v>66</v>
      </c>
      <c r="G1427" s="6" t="s">
        <v>238</v>
      </c>
      <c r="H1427" s="2" t="str">
        <f>INDEX(Δεδομένα!B$1:B$51,MATCH('2020'!G1427,Δεδομένα!A$1:A$51,0))</f>
        <v>ΚΕΝΤΡΙΚΗΣ ΜΑΚΕΔΟΝΙΑΣ</v>
      </c>
      <c r="I1427" s="8">
        <f>INDEX(Δεδομένα!E$1:E$13,MATCH('2020'!H1427,Δεδομένα!D$1:D$13,0))</f>
        <v>3</v>
      </c>
      <c r="J1427" s="1">
        <v>43888</v>
      </c>
      <c r="K1427" s="6" t="s">
        <v>1156</v>
      </c>
      <c r="L1427" s="36" t="str">
        <f t="shared" si="88"/>
        <v>27/02/2020 13:44</v>
      </c>
      <c r="M1427" s="1">
        <v>43888</v>
      </c>
      <c r="N1427" s="6" t="s">
        <v>384</v>
      </c>
      <c r="O1427" s="36" t="str">
        <f t="shared" si="89"/>
        <v>27/02/2020 14:45</v>
      </c>
      <c r="P1427" s="46">
        <f t="shared" si="90"/>
        <v>4.2361111110949423E-2</v>
      </c>
      <c r="Q1427" s="48">
        <v>0</v>
      </c>
      <c r="R1427" s="47">
        <f t="shared" si="91"/>
        <v>60.999999999767169</v>
      </c>
      <c r="S1427" s="6" t="s">
        <v>897</v>
      </c>
      <c r="T1427" s="6" t="s">
        <v>1966</v>
      </c>
      <c r="U1427" s="6" t="s">
        <v>44</v>
      </c>
      <c r="V1427" s="6" t="s">
        <v>2025</v>
      </c>
      <c r="W1427" s="7">
        <v>0</v>
      </c>
      <c r="X1427" s="7">
        <v>0</v>
      </c>
      <c r="Y1427" s="7">
        <v>0</v>
      </c>
      <c r="Z1427" s="7">
        <v>0</v>
      </c>
      <c r="AA1427" s="7">
        <v>2</v>
      </c>
      <c r="AB1427" s="7">
        <v>0</v>
      </c>
      <c r="AC1427" s="7">
        <v>0</v>
      </c>
      <c r="AD1427" s="7">
        <v>0</v>
      </c>
      <c r="AE1427">
        <v>2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</row>
    <row r="1428" spans="1:44" x14ac:dyDescent="0.25">
      <c r="A1428">
        <v>1543696</v>
      </c>
      <c r="B1428">
        <v>730077</v>
      </c>
      <c r="C1428">
        <v>22.395167745401199</v>
      </c>
      <c r="D1428">
        <v>40.557240522624603</v>
      </c>
      <c r="E1428" s="68" t="s">
        <v>852</v>
      </c>
      <c r="F1428" s="8">
        <f>INDEX(Δεδομένα!$P:$P,MATCH('2020'!E1428,Δεδομένα!$O:$O,0))</f>
        <v>63</v>
      </c>
      <c r="G1428" s="6" t="s">
        <v>238</v>
      </c>
      <c r="H1428" s="2" t="str">
        <f>INDEX(Δεδομένα!B$1:B$51,MATCH('2020'!G1428,Δεδομένα!A$1:A$51,0))</f>
        <v>ΚΕΝΤΡΙΚΗΣ ΜΑΚΕΔΟΝΙΑΣ</v>
      </c>
      <c r="I1428" s="8">
        <f>INDEX(Δεδομένα!E$1:E$13,MATCH('2020'!H1428,Δεδομένα!D$1:D$13,0))</f>
        <v>3</v>
      </c>
      <c r="J1428" s="1">
        <v>43888</v>
      </c>
      <c r="K1428" s="6" t="s">
        <v>218</v>
      </c>
      <c r="L1428" s="36" t="str">
        <f t="shared" si="88"/>
        <v>27/02/2020 14:25</v>
      </c>
      <c r="M1428" s="1">
        <v>43888</v>
      </c>
      <c r="N1428" s="6" t="s">
        <v>504</v>
      </c>
      <c r="O1428" s="36" t="str">
        <f t="shared" si="89"/>
        <v>27/02/2020 15:50</v>
      </c>
      <c r="P1428" s="46">
        <f t="shared" si="90"/>
        <v>5.9027777773735579E-2</v>
      </c>
      <c r="Q1428" s="48">
        <v>0</v>
      </c>
      <c r="R1428" s="47">
        <f t="shared" si="91"/>
        <v>84.999999994179234</v>
      </c>
      <c r="S1428" s="6" t="s">
        <v>897</v>
      </c>
      <c r="T1428" s="6" t="s">
        <v>1966</v>
      </c>
      <c r="U1428" s="6" t="s">
        <v>3038</v>
      </c>
      <c r="V1428" s="6" t="s">
        <v>3039</v>
      </c>
      <c r="W1428" s="7">
        <v>0</v>
      </c>
      <c r="X1428" s="7">
        <v>0</v>
      </c>
      <c r="Y1428" s="7">
        <v>0</v>
      </c>
      <c r="Z1428" s="7">
        <v>0</v>
      </c>
      <c r="AA1428" s="7">
        <v>0</v>
      </c>
      <c r="AB1428" s="7">
        <v>1</v>
      </c>
      <c r="AC1428" s="7">
        <v>0</v>
      </c>
      <c r="AD1428" s="7">
        <v>0</v>
      </c>
      <c r="AE1428">
        <v>3</v>
      </c>
      <c r="AF1428">
        <v>0</v>
      </c>
      <c r="AG1428">
        <v>0</v>
      </c>
      <c r="AH1428">
        <v>0</v>
      </c>
      <c r="AI1428">
        <v>0</v>
      </c>
      <c r="AJ1428">
        <v>1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</row>
    <row r="1429" spans="1:44" x14ac:dyDescent="0.25">
      <c r="A1429">
        <v>1543673</v>
      </c>
      <c r="B1429">
        <v>730169</v>
      </c>
      <c r="C1429">
        <v>22.471306989203399</v>
      </c>
      <c r="D1429">
        <v>40.590257396903198</v>
      </c>
      <c r="E1429" s="68" t="s">
        <v>1880</v>
      </c>
      <c r="F1429" s="8">
        <f>INDEX(Δεδομένα!$P:$P,MATCH('2020'!E1429,Δεδομένα!$O:$O,0))</f>
        <v>66</v>
      </c>
      <c r="G1429" s="6" t="s">
        <v>238</v>
      </c>
      <c r="H1429" s="2" t="str">
        <f>INDEX(Δεδομένα!B$1:B$51,MATCH('2020'!G1429,Δεδομένα!A$1:A$51,0))</f>
        <v>ΚΕΝΤΡΙΚΗΣ ΜΑΚΕΔΟΝΙΑΣ</v>
      </c>
      <c r="I1429" s="8">
        <f>INDEX(Δεδομένα!E$1:E$13,MATCH('2020'!H1429,Δεδομένα!D$1:D$13,0))</f>
        <v>3</v>
      </c>
      <c r="J1429" s="1">
        <v>43888</v>
      </c>
      <c r="K1429" s="6" t="s">
        <v>156</v>
      </c>
      <c r="L1429" s="36" t="str">
        <f t="shared" si="88"/>
        <v>27/02/2020 17:30</v>
      </c>
      <c r="M1429" s="1">
        <v>43888</v>
      </c>
      <c r="N1429" s="6" t="s">
        <v>154</v>
      </c>
      <c r="O1429" s="36" t="str">
        <f t="shared" si="89"/>
        <v>27/02/2020 18:05</v>
      </c>
      <c r="P1429" s="46">
        <f t="shared" si="90"/>
        <v>2.4305555554747116E-2</v>
      </c>
      <c r="Q1429" s="48">
        <v>0</v>
      </c>
      <c r="R1429" s="47">
        <f t="shared" si="91"/>
        <v>34.999999998835847</v>
      </c>
      <c r="S1429" s="6" t="s">
        <v>897</v>
      </c>
      <c r="T1429" s="6" t="s">
        <v>1966</v>
      </c>
      <c r="U1429" s="6" t="s">
        <v>44</v>
      </c>
      <c r="V1429" s="6" t="s">
        <v>2152</v>
      </c>
      <c r="W1429" s="7">
        <v>0</v>
      </c>
      <c r="X1429" s="7">
        <v>0</v>
      </c>
      <c r="Y1429" s="7">
        <v>0</v>
      </c>
      <c r="Z1429" s="7">
        <v>0</v>
      </c>
      <c r="AA1429" s="7">
        <v>1</v>
      </c>
      <c r="AB1429" s="7">
        <v>0</v>
      </c>
      <c r="AC1429" s="7">
        <v>0</v>
      </c>
      <c r="AD1429" s="7">
        <v>0</v>
      </c>
      <c r="AE1429">
        <v>2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</row>
    <row r="1430" spans="1:44" x14ac:dyDescent="0.25">
      <c r="A1430">
        <v>1543703</v>
      </c>
      <c r="B1430">
        <v>730183</v>
      </c>
      <c r="C1430">
        <v>22.411975854891999</v>
      </c>
      <c r="D1430">
        <v>40.546399183366901</v>
      </c>
      <c r="E1430" s="68" t="s">
        <v>852</v>
      </c>
      <c r="F1430" s="8">
        <f>INDEX(Δεδομένα!$P:$P,MATCH('2020'!E1430,Δεδομένα!$O:$O,0))</f>
        <v>63</v>
      </c>
      <c r="G1430" s="6" t="s">
        <v>238</v>
      </c>
      <c r="H1430" s="2" t="str">
        <f>INDEX(Δεδομένα!B$1:B$51,MATCH('2020'!G1430,Δεδομένα!A$1:A$51,0))</f>
        <v>ΚΕΝΤΡΙΚΗΣ ΜΑΚΕΔΟΝΙΑΣ</v>
      </c>
      <c r="I1430" s="8">
        <f>INDEX(Δεδομένα!E$1:E$13,MATCH('2020'!H1430,Δεδομένα!D$1:D$13,0))</f>
        <v>3</v>
      </c>
      <c r="J1430" s="1">
        <v>43888</v>
      </c>
      <c r="K1430" s="6" t="s">
        <v>326</v>
      </c>
      <c r="L1430" s="36" t="str">
        <f t="shared" si="88"/>
        <v>27/02/2020 18:11</v>
      </c>
      <c r="M1430" s="1">
        <v>43888</v>
      </c>
      <c r="N1430" s="6" t="s">
        <v>1535</v>
      </c>
      <c r="O1430" s="36" t="str">
        <f t="shared" si="89"/>
        <v>27/02/2020 18:56</v>
      </c>
      <c r="P1430" s="46">
        <f t="shared" si="90"/>
        <v>3.125E-2</v>
      </c>
      <c r="Q1430" s="48">
        <v>0</v>
      </c>
      <c r="R1430" s="47">
        <f t="shared" si="91"/>
        <v>45</v>
      </c>
      <c r="S1430" s="6" t="s">
        <v>897</v>
      </c>
      <c r="T1430" s="6" t="s">
        <v>1966</v>
      </c>
      <c r="U1430" s="6" t="s">
        <v>3054</v>
      </c>
      <c r="V1430" s="6" t="s">
        <v>3055</v>
      </c>
      <c r="W1430" s="7">
        <v>0</v>
      </c>
      <c r="X1430" s="7">
        <v>0</v>
      </c>
      <c r="Y1430" s="7">
        <v>0</v>
      </c>
      <c r="Z1430" s="7">
        <v>0.1</v>
      </c>
      <c r="AA1430" s="7">
        <v>0</v>
      </c>
      <c r="AB1430" s="7">
        <v>0</v>
      </c>
      <c r="AC1430" s="7">
        <v>0</v>
      </c>
      <c r="AD1430" s="7">
        <v>0</v>
      </c>
      <c r="AE1430">
        <v>2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</row>
    <row r="1431" spans="1:44" x14ac:dyDescent="0.25">
      <c r="A1431">
        <v>1543830</v>
      </c>
      <c r="B1431">
        <v>730241</v>
      </c>
      <c r="C1431">
        <v>22.082683533815</v>
      </c>
      <c r="D1431">
        <v>40.674610927340503</v>
      </c>
      <c r="E1431" s="68" t="s">
        <v>237</v>
      </c>
      <c r="F1431" s="8">
        <f>INDEX(Δεδομένα!$P:$P,MATCH('2020'!E1431,Δεδομένα!$O:$O,0))</f>
        <v>65</v>
      </c>
      <c r="G1431" s="6" t="s">
        <v>238</v>
      </c>
      <c r="H1431" s="2" t="str">
        <f>INDEX(Δεδομένα!B$1:B$51,MATCH('2020'!G1431,Δεδομένα!A$1:A$51,0))</f>
        <v>ΚΕΝΤΡΙΚΗΣ ΜΑΚΕΔΟΝΙΑΣ</v>
      </c>
      <c r="I1431" s="8">
        <f>INDEX(Δεδομένα!E$1:E$13,MATCH('2020'!H1431,Δεδομένα!D$1:D$13,0))</f>
        <v>3</v>
      </c>
      <c r="J1431" s="1">
        <v>43888</v>
      </c>
      <c r="K1431" s="6" t="s">
        <v>128</v>
      </c>
      <c r="L1431" s="36" t="str">
        <f t="shared" si="88"/>
        <v>27/02/2020 13:25</v>
      </c>
      <c r="M1431" s="1">
        <v>43888</v>
      </c>
      <c r="N1431" s="6" t="s">
        <v>595</v>
      </c>
      <c r="O1431" s="36" t="str">
        <f t="shared" si="89"/>
        <v>27/02/2020 14:20</v>
      </c>
      <c r="P1431" s="46">
        <f t="shared" si="90"/>
        <v>3.8194444437976927E-2</v>
      </c>
      <c r="Q1431" s="48">
        <v>0</v>
      </c>
      <c r="R1431" s="47">
        <f t="shared" si="91"/>
        <v>54.999999990686774</v>
      </c>
      <c r="S1431" s="6" t="s">
        <v>241</v>
      </c>
      <c r="T1431" s="6" t="s">
        <v>242</v>
      </c>
      <c r="U1431" s="6" t="s">
        <v>3061</v>
      </c>
      <c r="V1431" s="6" t="s">
        <v>3062</v>
      </c>
      <c r="W1431" s="7">
        <v>0</v>
      </c>
      <c r="X1431" s="7">
        <v>0</v>
      </c>
      <c r="Y1431" s="7">
        <v>0</v>
      </c>
      <c r="Z1431" s="7">
        <v>0</v>
      </c>
      <c r="AA1431" s="7">
        <v>0</v>
      </c>
      <c r="AB1431" s="7">
        <v>0.5</v>
      </c>
      <c r="AC1431" s="7">
        <v>0</v>
      </c>
      <c r="AD1431" s="7">
        <v>0</v>
      </c>
      <c r="AE1431">
        <v>2</v>
      </c>
      <c r="AF1431">
        <v>0</v>
      </c>
      <c r="AG1431">
        <v>0</v>
      </c>
      <c r="AH1431">
        <v>0</v>
      </c>
      <c r="AI1431">
        <v>0</v>
      </c>
      <c r="AJ1431">
        <v>1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</row>
    <row r="1432" spans="1:44" x14ac:dyDescent="0.25">
      <c r="A1432">
        <v>1543843</v>
      </c>
      <c r="B1432">
        <v>730115</v>
      </c>
      <c r="C1432">
        <v>22.565858153524999</v>
      </c>
      <c r="D1432">
        <v>40.658633909293599</v>
      </c>
      <c r="E1432" s="68" t="s">
        <v>175</v>
      </c>
      <c r="F1432" s="8">
        <f>INDEX(Δεδομένα!$P:$P,MATCH('2020'!E1432,Δεδομένα!$O:$O,0))</f>
        <v>44</v>
      </c>
      <c r="G1432" s="6" t="s">
        <v>170</v>
      </c>
      <c r="H1432" s="2" t="str">
        <f>INDEX(Δεδομένα!B$1:B$51,MATCH('2020'!G1432,Δεδομένα!A$1:A$51,0))</f>
        <v>ΚΕΝΤΡΙΚΗΣ ΜΑΚΕΔΟΝΙΑΣ</v>
      </c>
      <c r="I1432" s="8">
        <f>INDEX(Δεδομένα!E$1:E$13,MATCH('2020'!H1432,Δεδομένα!D$1:D$13,0))</f>
        <v>3</v>
      </c>
      <c r="J1432" s="1">
        <v>43888</v>
      </c>
      <c r="K1432" s="6" t="s">
        <v>389</v>
      </c>
      <c r="L1432" s="36" t="str">
        <f t="shared" si="88"/>
        <v>27/02/2020 15:39</v>
      </c>
      <c r="M1432" s="1">
        <v>43888</v>
      </c>
      <c r="N1432" s="6" t="s">
        <v>887</v>
      </c>
      <c r="O1432" s="36" t="str">
        <f t="shared" si="89"/>
        <v>27/02/2020 17:14</v>
      </c>
      <c r="P1432" s="46">
        <f t="shared" si="90"/>
        <v>6.5972222218988463E-2</v>
      </c>
      <c r="Q1432" s="48">
        <v>0</v>
      </c>
      <c r="R1432" s="47">
        <f t="shared" si="91"/>
        <v>94.999999995343387</v>
      </c>
      <c r="S1432" s="6" t="s">
        <v>205</v>
      </c>
      <c r="T1432" s="6" t="s">
        <v>187</v>
      </c>
      <c r="U1432" s="6" t="s">
        <v>44</v>
      </c>
      <c r="V1432" s="6" t="s">
        <v>2737</v>
      </c>
      <c r="W1432" s="7">
        <v>0</v>
      </c>
      <c r="X1432" s="7">
        <v>0</v>
      </c>
      <c r="Y1432" s="7">
        <v>0</v>
      </c>
      <c r="Z1432" s="7">
        <v>0</v>
      </c>
      <c r="AA1432" s="7">
        <v>0.5</v>
      </c>
      <c r="AB1432" s="7">
        <v>0</v>
      </c>
      <c r="AC1432" s="7">
        <v>0.5</v>
      </c>
      <c r="AD1432" s="7">
        <v>0</v>
      </c>
      <c r="AE1432">
        <v>4</v>
      </c>
      <c r="AF1432">
        <v>0</v>
      </c>
      <c r="AG1432">
        <v>0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</row>
    <row r="1433" spans="1:44" x14ac:dyDescent="0.25">
      <c r="A1433">
        <v>1545284</v>
      </c>
      <c r="B1433">
        <v>729938</v>
      </c>
      <c r="C1433">
        <v>24.2907726503758</v>
      </c>
      <c r="D1433">
        <v>40.870179998075997</v>
      </c>
      <c r="E1433" s="68" t="s">
        <v>76</v>
      </c>
      <c r="F1433" s="8">
        <f>INDEX(Δεδομένα!$P:$P,MATCH('2020'!E1433,Δεδομένα!$O:$O,0))</f>
        <v>25</v>
      </c>
      <c r="G1433" s="6" t="s">
        <v>77</v>
      </c>
      <c r="H1433" s="2" t="str">
        <f>INDEX(Δεδομένα!B$1:B$51,MATCH('2020'!G1433,Δεδομένα!A$1:A$51,0))</f>
        <v>ΑΝΑΤΟΛΙΚΗΣ ΜΑΚΕΔΟΝΙΑΣ ΚΑΙ ΘΡΑΚΗΣ</v>
      </c>
      <c r="I1433" s="8">
        <f>INDEX(Δεδομένα!E$1:E$13,MATCH('2020'!H1433,Δεδομένα!D$1:D$13,0))</f>
        <v>2</v>
      </c>
      <c r="J1433" s="1">
        <v>43888</v>
      </c>
      <c r="K1433" s="6" t="s">
        <v>3018</v>
      </c>
      <c r="L1433" s="36" t="str">
        <f t="shared" si="88"/>
        <v>27/02/2020 04:50</v>
      </c>
      <c r="M1433" s="1">
        <v>43888</v>
      </c>
      <c r="N1433" s="6" t="s">
        <v>3019</v>
      </c>
      <c r="O1433" s="36" t="str">
        <f t="shared" si="89"/>
        <v>27/02/2020 06:15</v>
      </c>
      <c r="P1433" s="46">
        <f t="shared" si="90"/>
        <v>5.9027777773735579E-2</v>
      </c>
      <c r="Q1433" s="48">
        <v>0</v>
      </c>
      <c r="R1433" s="47">
        <f t="shared" si="91"/>
        <v>84.999999994179234</v>
      </c>
      <c r="S1433" s="6" t="s">
        <v>77</v>
      </c>
      <c r="T1433" s="6" t="s">
        <v>80</v>
      </c>
      <c r="U1433" s="6" t="s">
        <v>44</v>
      </c>
      <c r="V1433" s="6" t="s">
        <v>3020</v>
      </c>
      <c r="W1433" s="7">
        <v>0</v>
      </c>
      <c r="X1433" s="7">
        <v>0</v>
      </c>
      <c r="Y1433" s="7">
        <v>0</v>
      </c>
      <c r="Z1433" s="7">
        <v>0.01</v>
      </c>
      <c r="AA1433" s="7">
        <v>0</v>
      </c>
      <c r="AB1433" s="7">
        <v>0</v>
      </c>
      <c r="AC1433" s="7">
        <v>0</v>
      </c>
      <c r="AD1433" s="7">
        <v>0</v>
      </c>
      <c r="AE1433">
        <v>2</v>
      </c>
      <c r="AF1433">
        <v>0</v>
      </c>
      <c r="AG1433">
        <v>0</v>
      </c>
      <c r="AH1433">
        <v>0</v>
      </c>
      <c r="AI1433">
        <v>0</v>
      </c>
      <c r="AJ1433">
        <v>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</row>
    <row r="1434" spans="1:44" x14ac:dyDescent="0.25">
      <c r="A1434">
        <v>1543751</v>
      </c>
      <c r="B1434">
        <v>730073</v>
      </c>
      <c r="C1434">
        <v>24.710678039217601</v>
      </c>
      <c r="D1434">
        <v>40.895332237074697</v>
      </c>
      <c r="E1434" s="68" t="s">
        <v>919</v>
      </c>
      <c r="F1434" s="8">
        <f>INDEX(Δεδομένα!$P:$P,MATCH('2020'!E1434,Δεδομένα!$O:$O,0))</f>
        <v>26</v>
      </c>
      <c r="G1434" s="6" t="s">
        <v>77</v>
      </c>
      <c r="H1434" s="2" t="str">
        <f>INDEX(Δεδομένα!B$1:B$51,MATCH('2020'!G1434,Δεδομένα!A$1:A$51,0))</f>
        <v>ΑΝΑΤΟΛΙΚΗΣ ΜΑΚΕΔΟΝΙΑΣ ΚΑΙ ΘΡΑΚΗΣ</v>
      </c>
      <c r="I1434" s="8">
        <f>INDEX(Δεδομένα!E$1:E$13,MATCH('2020'!H1434,Δεδομένα!D$1:D$13,0))</f>
        <v>2</v>
      </c>
      <c r="J1434" s="1">
        <v>43888</v>
      </c>
      <c r="K1434" s="6" t="s">
        <v>184</v>
      </c>
      <c r="L1434" s="36" t="str">
        <f t="shared" si="88"/>
        <v>27/02/2020 14:18</v>
      </c>
      <c r="M1434" s="1">
        <v>43888</v>
      </c>
      <c r="N1434" s="6" t="s">
        <v>275</v>
      </c>
      <c r="O1434" s="36" t="str">
        <f t="shared" si="89"/>
        <v>27/02/2020 15:05</v>
      </c>
      <c r="P1434" s="46">
        <f t="shared" si="90"/>
        <v>3.2638888886140194E-2</v>
      </c>
      <c r="Q1434" s="48">
        <v>0</v>
      </c>
      <c r="R1434" s="47">
        <f t="shared" si="91"/>
        <v>46.999999996041879</v>
      </c>
      <c r="S1434" s="6" t="s">
        <v>44</v>
      </c>
      <c r="T1434" s="6" t="s">
        <v>921</v>
      </c>
      <c r="U1434" s="6" t="s">
        <v>44</v>
      </c>
      <c r="V1434" s="6" t="s">
        <v>3037</v>
      </c>
      <c r="W1434" s="7">
        <v>0</v>
      </c>
      <c r="X1434" s="7">
        <v>0</v>
      </c>
      <c r="Y1434" s="7">
        <v>0</v>
      </c>
      <c r="Z1434" s="7">
        <v>0</v>
      </c>
      <c r="AA1434" s="7">
        <v>0.1</v>
      </c>
      <c r="AB1434" s="7">
        <v>0</v>
      </c>
      <c r="AC1434" s="7">
        <v>10</v>
      </c>
      <c r="AD1434" s="7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</row>
    <row r="1435" spans="1:44" x14ac:dyDescent="0.25">
      <c r="A1435">
        <v>1545287</v>
      </c>
      <c r="B1435">
        <v>730119</v>
      </c>
      <c r="C1435">
        <v>24.264299527150399</v>
      </c>
      <c r="D1435">
        <v>40.843659511404901</v>
      </c>
      <c r="E1435" s="68" t="s">
        <v>76</v>
      </c>
      <c r="F1435" s="8">
        <f>INDEX(Δεδομένα!$P:$P,MATCH('2020'!E1435,Δεδομένα!$O:$O,0))</f>
        <v>25</v>
      </c>
      <c r="G1435" s="6" t="s">
        <v>77</v>
      </c>
      <c r="H1435" s="2" t="str">
        <f>INDEX(Δεδομένα!B$1:B$51,MATCH('2020'!G1435,Δεδομένα!A$1:A$51,0))</f>
        <v>ΑΝΑΤΟΛΙΚΗΣ ΜΑΚΕΔΟΝΙΑΣ ΚΑΙ ΘΡΑΚΗΣ</v>
      </c>
      <c r="I1435" s="8">
        <f>INDEX(Δεδομένα!E$1:E$13,MATCH('2020'!H1435,Δεδομένα!D$1:D$13,0))</f>
        <v>2</v>
      </c>
      <c r="J1435" s="1">
        <v>43888</v>
      </c>
      <c r="K1435" s="6" t="s">
        <v>2114</v>
      </c>
      <c r="L1435" s="36" t="str">
        <f t="shared" si="88"/>
        <v>27/02/2020 15:44</v>
      </c>
      <c r="M1435" s="1">
        <v>43888</v>
      </c>
      <c r="N1435" s="6" t="s">
        <v>252</v>
      </c>
      <c r="O1435" s="36" t="str">
        <f t="shared" si="89"/>
        <v>27/02/2020 17:25</v>
      </c>
      <c r="P1435" s="46">
        <f t="shared" si="90"/>
        <v>7.013888889196096E-2</v>
      </c>
      <c r="Q1435" s="48">
        <v>0</v>
      </c>
      <c r="R1435" s="47">
        <f t="shared" si="91"/>
        <v>101.00000000442378</v>
      </c>
      <c r="S1435" s="6" t="s">
        <v>77</v>
      </c>
      <c r="T1435" s="6" t="s">
        <v>80</v>
      </c>
      <c r="U1435" s="6" t="s">
        <v>44</v>
      </c>
      <c r="V1435" s="6" t="s">
        <v>2099</v>
      </c>
      <c r="W1435" s="7">
        <v>0</v>
      </c>
      <c r="X1435" s="7">
        <v>0</v>
      </c>
      <c r="Y1435" s="7">
        <v>0</v>
      </c>
      <c r="Z1435" s="7">
        <v>2</v>
      </c>
      <c r="AA1435" s="7">
        <v>0</v>
      </c>
      <c r="AB1435" s="7">
        <v>0</v>
      </c>
      <c r="AC1435" s="7">
        <v>0</v>
      </c>
      <c r="AD1435" s="7">
        <v>0</v>
      </c>
      <c r="AE1435">
        <v>2</v>
      </c>
      <c r="AF1435">
        <v>0</v>
      </c>
      <c r="AG1435">
        <v>0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</row>
    <row r="1436" spans="1:44" x14ac:dyDescent="0.25">
      <c r="A1436">
        <v>1543753</v>
      </c>
      <c r="B1436">
        <v>730207</v>
      </c>
      <c r="C1436">
        <v>24.7184451184892</v>
      </c>
      <c r="D1436">
        <v>40.890292935625098</v>
      </c>
      <c r="E1436" s="68" t="s">
        <v>919</v>
      </c>
      <c r="F1436" s="8">
        <f>INDEX(Δεδομένα!$P:$P,MATCH('2020'!E1436,Δεδομένα!$O:$O,0))</f>
        <v>26</v>
      </c>
      <c r="G1436" s="6" t="s">
        <v>77</v>
      </c>
      <c r="H1436" s="2" t="str">
        <f>INDEX(Δεδομένα!B$1:B$51,MATCH('2020'!G1436,Δεδομένα!A$1:A$51,0))</f>
        <v>ΑΝΑΤΟΛΙΚΗΣ ΜΑΚΕΔΟΝΙΑΣ ΚΑΙ ΘΡΑΚΗΣ</v>
      </c>
      <c r="I1436" s="8">
        <f>INDEX(Δεδομένα!E$1:E$13,MATCH('2020'!H1436,Δεδομένα!D$1:D$13,0))</f>
        <v>2</v>
      </c>
      <c r="J1436" s="1">
        <v>43888</v>
      </c>
      <c r="K1436" s="6" t="s">
        <v>327</v>
      </c>
      <c r="L1436" s="36" t="str">
        <f t="shared" si="88"/>
        <v>27/02/2020 18:50</v>
      </c>
      <c r="M1436" s="1">
        <v>43888</v>
      </c>
      <c r="N1436" s="6" t="s">
        <v>136</v>
      </c>
      <c r="O1436" s="36" t="str">
        <f t="shared" si="89"/>
        <v>27/02/2020 19:49</v>
      </c>
      <c r="P1436" s="46">
        <f t="shared" si="90"/>
        <v>4.0972222224809229E-2</v>
      </c>
      <c r="Q1436" s="48">
        <v>0</v>
      </c>
      <c r="R1436" s="47">
        <f t="shared" si="91"/>
        <v>59.00000000372529</v>
      </c>
      <c r="S1436" s="6" t="s">
        <v>44</v>
      </c>
      <c r="T1436" s="6" t="s">
        <v>921</v>
      </c>
      <c r="U1436" s="6" t="s">
        <v>44</v>
      </c>
      <c r="V1436" s="6" t="s">
        <v>3059</v>
      </c>
      <c r="W1436" s="7">
        <v>0</v>
      </c>
      <c r="X1436" s="7">
        <v>0</v>
      </c>
      <c r="Y1436" s="7">
        <v>0</v>
      </c>
      <c r="Z1436" s="7">
        <v>5</v>
      </c>
      <c r="AA1436" s="7">
        <v>0</v>
      </c>
      <c r="AB1436" s="7">
        <v>0</v>
      </c>
      <c r="AC1436" s="7">
        <v>5</v>
      </c>
      <c r="AD1436" s="7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</row>
    <row r="1437" spans="1:44" x14ac:dyDescent="0.25">
      <c r="A1437">
        <v>1543756</v>
      </c>
      <c r="B1437">
        <v>730219</v>
      </c>
      <c r="C1437">
        <v>24.706530427994</v>
      </c>
      <c r="D1437">
        <v>40.8940303137108</v>
      </c>
      <c r="E1437" s="68" t="s">
        <v>919</v>
      </c>
      <c r="F1437" s="8">
        <f>INDEX(Δεδομένα!$P:$P,MATCH('2020'!E1437,Δεδομένα!$O:$O,0))</f>
        <v>26</v>
      </c>
      <c r="G1437" s="6" t="s">
        <v>77</v>
      </c>
      <c r="H1437" s="2" t="str">
        <f>INDEX(Δεδομένα!B$1:B$51,MATCH('2020'!G1437,Δεδομένα!A$1:A$51,0))</f>
        <v>ΑΝΑΤΟΛΙΚΗΣ ΜΑΚΕΔΟΝΙΑΣ ΚΑΙ ΘΡΑΚΗΣ</v>
      </c>
      <c r="I1437" s="8">
        <f>INDEX(Δεδομένα!E$1:E$13,MATCH('2020'!H1437,Δεδομένα!D$1:D$13,0))</f>
        <v>2</v>
      </c>
      <c r="J1437" s="1">
        <v>43888</v>
      </c>
      <c r="K1437" s="6" t="s">
        <v>2937</v>
      </c>
      <c r="L1437" s="36" t="str">
        <f t="shared" si="88"/>
        <v>27/02/2020 19:16</v>
      </c>
      <c r="M1437" s="1">
        <v>43888</v>
      </c>
      <c r="N1437" s="6" t="s">
        <v>136</v>
      </c>
      <c r="O1437" s="36" t="str">
        <f t="shared" si="89"/>
        <v>27/02/2020 19:49</v>
      </c>
      <c r="P1437" s="46">
        <f t="shared" si="90"/>
        <v>2.2916666668606922E-2</v>
      </c>
      <c r="Q1437" s="48">
        <v>0</v>
      </c>
      <c r="R1437" s="47">
        <f t="shared" si="91"/>
        <v>33.000000002793968</v>
      </c>
      <c r="S1437" s="6" t="s">
        <v>44</v>
      </c>
      <c r="T1437" s="6" t="s">
        <v>921</v>
      </c>
      <c r="U1437" s="6" t="s">
        <v>44</v>
      </c>
      <c r="V1437" s="6" t="s">
        <v>3059</v>
      </c>
      <c r="W1437" s="7">
        <v>0</v>
      </c>
      <c r="X1437" s="7">
        <v>0</v>
      </c>
      <c r="Y1437" s="7">
        <v>0</v>
      </c>
      <c r="Z1437" s="7">
        <v>0</v>
      </c>
      <c r="AA1437" s="7">
        <v>6</v>
      </c>
      <c r="AB1437" s="7">
        <v>0</v>
      </c>
      <c r="AC1437" s="7">
        <v>10</v>
      </c>
      <c r="AD1437" s="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</row>
    <row r="1438" spans="1:44" x14ac:dyDescent="0.25">
      <c r="A1438">
        <v>1543759</v>
      </c>
      <c r="B1438">
        <v>730226</v>
      </c>
      <c r="C1438">
        <v>24.716847195802</v>
      </c>
      <c r="D1438">
        <v>40.992056377127902</v>
      </c>
      <c r="E1438" s="68" t="s">
        <v>919</v>
      </c>
      <c r="F1438" s="8">
        <f>INDEX(Δεδομένα!$P:$P,MATCH('2020'!E1438,Δεδομένα!$O:$O,0))</f>
        <v>26</v>
      </c>
      <c r="G1438" s="6" t="s">
        <v>77</v>
      </c>
      <c r="H1438" s="2" t="str">
        <f>INDEX(Δεδομένα!B$1:B$51,MATCH('2020'!G1438,Δεδομένα!A$1:A$51,0))</f>
        <v>ΑΝΑΤΟΛΙΚΗΣ ΜΑΚΕΔΟΝΙΑΣ ΚΑΙ ΘΡΑΚΗΣ</v>
      </c>
      <c r="I1438" s="8">
        <f>INDEX(Δεδομένα!E$1:E$13,MATCH('2020'!H1438,Δεδομένα!D$1:D$13,0))</f>
        <v>2</v>
      </c>
      <c r="J1438" s="1">
        <v>43888</v>
      </c>
      <c r="K1438" s="6" t="s">
        <v>2574</v>
      </c>
      <c r="L1438" s="36" t="str">
        <f t="shared" si="88"/>
        <v>27/02/2020 19:27</v>
      </c>
      <c r="M1438" s="1">
        <v>43888</v>
      </c>
      <c r="N1438" s="6" t="s">
        <v>2874</v>
      </c>
      <c r="O1438" s="36" t="str">
        <f t="shared" si="89"/>
        <v>27/02/2020 19:43</v>
      </c>
      <c r="P1438" s="46">
        <f t="shared" si="90"/>
        <v>1.1111111110949423E-2</v>
      </c>
      <c r="Q1438" s="48">
        <v>0</v>
      </c>
      <c r="R1438" s="47">
        <f t="shared" si="91"/>
        <v>15.999999999767169</v>
      </c>
      <c r="S1438" s="6" t="s">
        <v>44</v>
      </c>
      <c r="T1438" s="6" t="s">
        <v>921</v>
      </c>
      <c r="U1438" s="6" t="s">
        <v>44</v>
      </c>
      <c r="V1438" s="6" t="s">
        <v>922</v>
      </c>
      <c r="W1438" s="7">
        <v>0</v>
      </c>
      <c r="X1438" s="7">
        <v>0</v>
      </c>
      <c r="Y1438" s="7">
        <v>0</v>
      </c>
      <c r="Z1438" s="7">
        <v>0.4</v>
      </c>
      <c r="AA1438" s="7">
        <v>0</v>
      </c>
      <c r="AB1438" s="7">
        <v>0</v>
      </c>
      <c r="AC1438" s="7">
        <v>0</v>
      </c>
      <c r="AD1438" s="7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</row>
    <row r="1439" spans="1:44" x14ac:dyDescent="0.25">
      <c r="A1439">
        <v>1543761</v>
      </c>
      <c r="B1439">
        <v>730259</v>
      </c>
      <c r="C1439">
        <v>24.696615258837699</v>
      </c>
      <c r="D1439">
        <v>40.907023510961402</v>
      </c>
      <c r="E1439" s="68" t="s">
        <v>919</v>
      </c>
      <c r="F1439" s="8">
        <f>INDEX(Δεδομένα!$P:$P,MATCH('2020'!E1439,Δεδομένα!$O:$O,0))</f>
        <v>26</v>
      </c>
      <c r="G1439" s="6" t="s">
        <v>77</v>
      </c>
      <c r="H1439" s="2" t="str">
        <f>INDEX(Δεδομένα!B$1:B$51,MATCH('2020'!G1439,Δεδομένα!A$1:A$51,0))</f>
        <v>ΑΝΑΤΟΛΙΚΗΣ ΜΑΚΕΔΟΝΙΑΣ ΚΑΙ ΘΡΑΚΗΣ</v>
      </c>
      <c r="I1439" s="8">
        <f>INDEX(Δεδομένα!E$1:E$13,MATCH('2020'!H1439,Δεδομένα!D$1:D$13,0))</f>
        <v>2</v>
      </c>
      <c r="J1439" s="1">
        <v>43888</v>
      </c>
      <c r="K1439" s="6" t="s">
        <v>673</v>
      </c>
      <c r="L1439" s="36" t="str">
        <f t="shared" si="88"/>
        <v>27/02/2020 21:27</v>
      </c>
      <c r="M1439" s="1">
        <v>43888</v>
      </c>
      <c r="N1439" s="6" t="s">
        <v>3065</v>
      </c>
      <c r="O1439" s="36" t="str">
        <f t="shared" si="89"/>
        <v>27/02/2020 21:56</v>
      </c>
      <c r="P1439" s="46">
        <f t="shared" si="90"/>
        <v>2.0138888889050577E-2</v>
      </c>
      <c r="Q1439" s="48">
        <v>0</v>
      </c>
      <c r="R1439" s="47">
        <f t="shared" si="91"/>
        <v>29.000000000232831</v>
      </c>
      <c r="S1439" s="6" t="s">
        <v>44</v>
      </c>
      <c r="T1439" s="6" t="s">
        <v>921</v>
      </c>
      <c r="U1439" s="6" t="s">
        <v>44</v>
      </c>
      <c r="V1439" s="6" t="s">
        <v>3037</v>
      </c>
      <c r="W1439" s="7">
        <v>0</v>
      </c>
      <c r="X1439" s="7">
        <v>0</v>
      </c>
      <c r="Y1439" s="7">
        <v>0</v>
      </c>
      <c r="Z1439" s="7">
        <v>0</v>
      </c>
      <c r="AA1439" s="7">
        <v>0</v>
      </c>
      <c r="AB1439" s="7">
        <v>0</v>
      </c>
      <c r="AC1439" s="7">
        <v>20</v>
      </c>
      <c r="AD1439" s="7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</row>
    <row r="1440" spans="1:44" x14ac:dyDescent="0.25">
      <c r="A1440">
        <v>1546078</v>
      </c>
      <c r="B1440">
        <v>730166</v>
      </c>
      <c r="C1440">
        <v>22.0881533055632</v>
      </c>
      <c r="D1440">
        <v>39.347333430008199</v>
      </c>
      <c r="E1440" s="68" t="s">
        <v>1042</v>
      </c>
      <c r="F1440" s="8">
        <f>INDEX(Δεδομένα!$P:$P,MATCH('2020'!E1440,Δεδομένα!$O:$O,0))</f>
        <v>116</v>
      </c>
      <c r="G1440" s="6" t="s">
        <v>294</v>
      </c>
      <c r="H1440" s="2" t="str">
        <f>INDEX(Δεδομένα!B$1:B$51,MATCH('2020'!G1440,Δεδομένα!A$1:A$51,0))</f>
        <v>ΘΕΣΣΑΛΙΑΣ</v>
      </c>
      <c r="I1440" s="8">
        <f>INDEX(Δεδομένα!E$1:E$13,MATCH('2020'!H1440,Δεδομένα!D$1:D$13,0))</f>
        <v>6</v>
      </c>
      <c r="J1440" s="1">
        <v>43888</v>
      </c>
      <c r="K1440" s="6" t="s">
        <v>231</v>
      </c>
      <c r="L1440" s="36" t="str">
        <f t="shared" si="88"/>
        <v>27/02/2020 17:20</v>
      </c>
      <c r="M1440" s="1">
        <v>43888</v>
      </c>
      <c r="N1440" s="6" t="s">
        <v>336</v>
      </c>
      <c r="O1440" s="36" t="str">
        <f t="shared" si="89"/>
        <v>27/02/2020 17:40</v>
      </c>
      <c r="P1440" s="46">
        <f t="shared" si="90"/>
        <v>1.3888888890505768E-2</v>
      </c>
      <c r="Q1440" s="48">
        <v>0</v>
      </c>
      <c r="R1440" s="47">
        <f t="shared" si="91"/>
        <v>20.000000002328306</v>
      </c>
      <c r="S1440" s="6" t="s">
        <v>294</v>
      </c>
      <c r="T1440" s="6" t="s">
        <v>1043</v>
      </c>
      <c r="U1440" s="6" t="s">
        <v>2068</v>
      </c>
      <c r="V1440" s="6" t="s">
        <v>3050</v>
      </c>
      <c r="W1440" s="7">
        <v>0</v>
      </c>
      <c r="X1440" s="7">
        <v>0</v>
      </c>
      <c r="Y1440" s="7">
        <v>0</v>
      </c>
      <c r="Z1440" s="7">
        <v>0</v>
      </c>
      <c r="AA1440" s="7">
        <v>1</v>
      </c>
      <c r="AB1440" s="7">
        <v>5</v>
      </c>
      <c r="AC1440" s="7">
        <v>0</v>
      </c>
      <c r="AD1440" s="7">
        <v>0</v>
      </c>
      <c r="AE1440">
        <v>2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</row>
    <row r="1441" spans="1:44" x14ac:dyDescent="0.25">
      <c r="A1441">
        <v>1544218</v>
      </c>
      <c r="B1441">
        <v>730212</v>
      </c>
      <c r="C1441">
        <v>22.049221718167701</v>
      </c>
      <c r="D1441">
        <v>39.513564856134501</v>
      </c>
      <c r="E1441" s="68" t="s">
        <v>293</v>
      </c>
      <c r="F1441" s="8">
        <f>INDEX(Δεδομένα!$P:$P,MATCH('2020'!E1441,Δεδομένα!$O:$O,0))</f>
        <v>118</v>
      </c>
      <c r="G1441" s="6" t="s">
        <v>294</v>
      </c>
      <c r="H1441" s="2" t="str">
        <f>INDEX(Δεδομένα!B$1:B$51,MATCH('2020'!G1441,Δεδομένα!A$1:A$51,0))</f>
        <v>ΘΕΣΣΑΛΙΑΣ</v>
      </c>
      <c r="I1441" s="8">
        <f>INDEX(Δεδομένα!E$1:E$13,MATCH('2020'!H1441,Δεδομένα!D$1:D$13,0))</f>
        <v>6</v>
      </c>
      <c r="J1441" s="1">
        <v>43888</v>
      </c>
      <c r="K1441" s="6" t="s">
        <v>209</v>
      </c>
      <c r="L1441" s="36" t="str">
        <f t="shared" si="88"/>
        <v>27/02/2020 18:30</v>
      </c>
      <c r="M1441" s="1">
        <v>43888</v>
      </c>
      <c r="N1441" s="6" t="s">
        <v>327</v>
      </c>
      <c r="O1441" s="36" t="str">
        <f t="shared" si="89"/>
        <v>27/02/2020 18:50</v>
      </c>
      <c r="P1441" s="46">
        <f t="shared" si="90"/>
        <v>1.3888888883229811E-2</v>
      </c>
      <c r="Q1441" s="48">
        <v>0</v>
      </c>
      <c r="R1441" s="47">
        <f t="shared" si="91"/>
        <v>19.999999991850927</v>
      </c>
      <c r="S1441" s="6" t="s">
        <v>294</v>
      </c>
      <c r="T1441" s="6" t="s">
        <v>297</v>
      </c>
      <c r="U1441" s="6" t="s">
        <v>44</v>
      </c>
      <c r="V1441" s="6" t="s">
        <v>1799</v>
      </c>
      <c r="W1441" s="7">
        <v>0</v>
      </c>
      <c r="X1441" s="7">
        <v>0</v>
      </c>
      <c r="Y1441" s="7">
        <v>0</v>
      </c>
      <c r="Z1441" s="7">
        <v>0</v>
      </c>
      <c r="AA1441" s="7">
        <v>3</v>
      </c>
      <c r="AB1441" s="7">
        <v>0</v>
      </c>
      <c r="AC1441" s="7">
        <v>0</v>
      </c>
      <c r="AD1441" s="7">
        <v>0</v>
      </c>
      <c r="AE1441">
        <v>2</v>
      </c>
      <c r="AF1441">
        <v>0</v>
      </c>
      <c r="AG1441">
        <v>0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</row>
    <row r="1442" spans="1:44" x14ac:dyDescent="0.25">
      <c r="A1442">
        <v>1543714</v>
      </c>
      <c r="B1442">
        <v>730064</v>
      </c>
      <c r="C1442">
        <v>22.8163174439572</v>
      </c>
      <c r="D1442">
        <v>41.254808371316898</v>
      </c>
      <c r="E1442" s="68" t="s">
        <v>1179</v>
      </c>
      <c r="F1442" s="8">
        <f>INDEX(Δεδομένα!$P:$P,MATCH('2020'!E1442,Δεδομένα!$O:$O,0))</f>
        <v>58</v>
      </c>
      <c r="G1442" s="6" t="s">
        <v>223</v>
      </c>
      <c r="H1442" s="2" t="str">
        <f>INDEX(Δεδομένα!B$1:B$51,MATCH('2020'!G1442,Δεδομένα!A$1:A$51,0))</f>
        <v>ΚΕΝΤΡΙΚΗΣ ΜΑΚΕΔΟΝΙΑΣ</v>
      </c>
      <c r="I1442" s="8">
        <f>INDEX(Δεδομένα!E$1:E$13,MATCH('2020'!H1442,Δεδομένα!D$1:D$13,0))</f>
        <v>3</v>
      </c>
      <c r="J1442" s="1">
        <v>43888</v>
      </c>
      <c r="K1442" s="6" t="s">
        <v>2346</v>
      </c>
      <c r="L1442" s="36" t="str">
        <f t="shared" si="88"/>
        <v>27/02/2020 14:03</v>
      </c>
      <c r="M1442" s="1">
        <v>43888</v>
      </c>
      <c r="N1442" s="6" t="s">
        <v>768</v>
      </c>
      <c r="O1442" s="36" t="str">
        <f t="shared" si="89"/>
        <v>27/02/2020 14:15</v>
      </c>
      <c r="P1442" s="46">
        <f t="shared" si="90"/>
        <v>8.333333331393078E-3</v>
      </c>
      <c r="Q1442" s="48">
        <v>0</v>
      </c>
      <c r="R1442" s="47">
        <f t="shared" si="91"/>
        <v>11.999999997206032</v>
      </c>
      <c r="S1442" s="6" t="s">
        <v>223</v>
      </c>
      <c r="T1442" s="6" t="s">
        <v>1145</v>
      </c>
      <c r="U1442" s="6" t="s">
        <v>44</v>
      </c>
      <c r="V1442" s="6" t="s">
        <v>3036</v>
      </c>
      <c r="W1442" s="7">
        <v>0</v>
      </c>
      <c r="X1442" s="7">
        <v>0</v>
      </c>
      <c r="Y1442" s="7">
        <v>0</v>
      </c>
      <c r="Z1442" s="7">
        <v>0.1</v>
      </c>
      <c r="AA1442" s="7">
        <v>0</v>
      </c>
      <c r="AB1442" s="7">
        <v>0</v>
      </c>
      <c r="AC1442" s="7">
        <v>0</v>
      </c>
      <c r="AD1442" s="7">
        <v>0</v>
      </c>
      <c r="AE1442">
        <v>2</v>
      </c>
      <c r="AF1442">
        <v>0</v>
      </c>
      <c r="AG1442">
        <v>0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</row>
    <row r="1443" spans="1:44" x14ac:dyDescent="0.25">
      <c r="A1443">
        <v>1545218</v>
      </c>
      <c r="B1443">
        <v>730086</v>
      </c>
      <c r="C1443">
        <v>21.9722702537073</v>
      </c>
      <c r="D1443">
        <v>40.178071895825198</v>
      </c>
      <c r="E1443" s="68" t="s">
        <v>3040</v>
      </c>
      <c r="F1443" s="8">
        <f>INDEX(Δεδομένα!$P:$P,MATCH('2020'!E1443,Δεδομένα!$O:$O,0))</f>
        <v>72</v>
      </c>
      <c r="G1443" s="6" t="s">
        <v>246</v>
      </c>
      <c r="H1443" s="2" t="str">
        <f>INDEX(Δεδομένα!B$1:B$51,MATCH('2020'!G1443,Δεδομένα!A$1:A$51,0))</f>
        <v>ΔΥΤΙΚΗΣ ΜΑΚΕΔΟΝΙΑΣ</v>
      </c>
      <c r="I1443" s="8">
        <f>INDEX(Δεδομένα!E$1:E$13,MATCH('2020'!H1443,Δεδομένα!D$1:D$13,0))</f>
        <v>4</v>
      </c>
      <c r="J1443" s="1">
        <v>43888</v>
      </c>
      <c r="K1443" s="6" t="s">
        <v>387</v>
      </c>
      <c r="L1443" s="36" t="str">
        <f t="shared" si="88"/>
        <v>27/02/2020 14:44</v>
      </c>
      <c r="M1443" s="1">
        <v>43888</v>
      </c>
      <c r="N1443" s="6" t="s">
        <v>88</v>
      </c>
      <c r="O1443" s="36" t="str">
        <f t="shared" si="89"/>
        <v>27/02/2020 15:28</v>
      </c>
      <c r="P1443" s="46">
        <f t="shared" si="90"/>
        <v>3.0555555553291924E-2</v>
      </c>
      <c r="Q1443" s="48">
        <v>0</v>
      </c>
      <c r="R1443" s="47">
        <f t="shared" si="91"/>
        <v>43.999999996740371</v>
      </c>
      <c r="S1443" s="6" t="s">
        <v>246</v>
      </c>
      <c r="T1443" s="6" t="s">
        <v>3041</v>
      </c>
      <c r="U1443" s="6" t="s">
        <v>44</v>
      </c>
      <c r="V1443" s="6" t="s">
        <v>3042</v>
      </c>
      <c r="W1443" s="7">
        <v>0</v>
      </c>
      <c r="X1443" s="7">
        <v>0</v>
      </c>
      <c r="Y1443" s="7">
        <v>0</v>
      </c>
      <c r="Z1443" s="7">
        <v>2</v>
      </c>
      <c r="AA1443" s="7">
        <v>0</v>
      </c>
      <c r="AB1443" s="7">
        <v>0</v>
      </c>
      <c r="AC1443" s="7">
        <v>0</v>
      </c>
      <c r="AD1443" s="7">
        <v>0</v>
      </c>
      <c r="AE1443">
        <v>5</v>
      </c>
      <c r="AF1443">
        <v>0</v>
      </c>
      <c r="AG1443">
        <v>0</v>
      </c>
      <c r="AH1443">
        <v>0</v>
      </c>
      <c r="AI1443">
        <v>0</v>
      </c>
      <c r="AJ1443">
        <v>2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</row>
    <row r="1444" spans="1:44" x14ac:dyDescent="0.25">
      <c r="A1444">
        <v>1546232</v>
      </c>
      <c r="B1444">
        <v>730144</v>
      </c>
      <c r="C1444">
        <v>22.683989159538498</v>
      </c>
      <c r="D1444">
        <v>37.9849844791461</v>
      </c>
      <c r="E1444" s="68" t="s">
        <v>390</v>
      </c>
      <c r="F1444" s="8">
        <f>INDEX(Δεδομένα!$P:$P,MATCH('2020'!E1444,Δεδομένα!$O:$O,0))</f>
        <v>159</v>
      </c>
      <c r="G1444" s="6" t="s">
        <v>391</v>
      </c>
      <c r="H1444" s="2" t="str">
        <f>INDEX(Δεδομένα!B$1:B$51,MATCH('2020'!G1444,Δεδομένα!A$1:A$51,0))</f>
        <v>ΠΕΛΛΟΠΟΝΗΣΟΥ</v>
      </c>
      <c r="I1444" s="8">
        <f>INDEX(Δεδομένα!E$1:E$13,MATCH('2020'!H1444,Δεδομένα!D$1:D$13,0))</f>
        <v>8</v>
      </c>
      <c r="J1444" s="1">
        <v>43888</v>
      </c>
      <c r="K1444" s="6" t="s">
        <v>750</v>
      </c>
      <c r="L1444" s="36" t="str">
        <f t="shared" si="88"/>
        <v>27/02/2020 16:45</v>
      </c>
      <c r="M1444" s="1">
        <v>43888</v>
      </c>
      <c r="N1444" s="6" t="s">
        <v>259</v>
      </c>
      <c r="O1444" s="36" t="str">
        <f t="shared" si="89"/>
        <v>27/02/2020 19:00</v>
      </c>
      <c r="P1444" s="46">
        <f t="shared" si="90"/>
        <v>9.375E-2</v>
      </c>
      <c r="Q1444" s="48">
        <v>0</v>
      </c>
      <c r="R1444" s="47">
        <f t="shared" si="91"/>
        <v>135</v>
      </c>
      <c r="S1444" s="6" t="s">
        <v>393</v>
      </c>
      <c r="T1444" s="6" t="s">
        <v>394</v>
      </c>
      <c r="U1444" s="6" t="s">
        <v>2544</v>
      </c>
      <c r="V1444" s="6" t="s">
        <v>3046</v>
      </c>
      <c r="W1444" s="7">
        <v>0</v>
      </c>
      <c r="X1444" s="7">
        <v>0</v>
      </c>
      <c r="Y1444" s="7">
        <v>0</v>
      </c>
      <c r="Z1444" s="7">
        <v>0</v>
      </c>
      <c r="AA1444" s="7">
        <v>0</v>
      </c>
      <c r="AB1444" s="7">
        <v>0</v>
      </c>
      <c r="AC1444" s="7">
        <v>0</v>
      </c>
      <c r="AD1444" s="7">
        <v>1</v>
      </c>
      <c r="AE1444">
        <v>4</v>
      </c>
      <c r="AF1444">
        <v>0</v>
      </c>
      <c r="AG1444">
        <v>0</v>
      </c>
      <c r="AH1444">
        <v>0</v>
      </c>
      <c r="AI1444">
        <v>1</v>
      </c>
      <c r="AJ1444">
        <v>2</v>
      </c>
      <c r="AK1444">
        <v>0</v>
      </c>
      <c r="AL1444">
        <v>0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</row>
    <row r="1445" spans="1:44" x14ac:dyDescent="0.25">
      <c r="A1445">
        <v>1544180</v>
      </c>
      <c r="B1445">
        <v>0</v>
      </c>
      <c r="C1445">
        <v>0</v>
      </c>
      <c r="D1445">
        <v>0</v>
      </c>
      <c r="E1445" s="68" t="s">
        <v>822</v>
      </c>
      <c r="F1445" s="8">
        <f>INDEX(Δεδομένα!$P:$P,MATCH('2020'!E1445,Δεδομένα!$O:$O,0))</f>
        <v>149</v>
      </c>
      <c r="G1445" s="6" t="s">
        <v>369</v>
      </c>
      <c r="H1445" s="2" t="str">
        <f>INDEX(Δεδομένα!B$1:B$51,MATCH('2020'!G1445,Δεδομένα!A$1:A$51,0))</f>
        <v>ΠΕΛΛΟΠΟΝΗΣΟΥ</v>
      </c>
      <c r="I1445" s="8">
        <f>INDEX(Δεδομένα!E$1:E$13,MATCH('2020'!H1445,Δεδομένα!D$1:D$13,0))</f>
        <v>8</v>
      </c>
      <c r="J1445" s="1">
        <v>43888</v>
      </c>
      <c r="K1445" s="6" t="s">
        <v>49</v>
      </c>
      <c r="L1445" s="36" t="str">
        <f t="shared" si="88"/>
        <v>27/02/2020 12:40</v>
      </c>
      <c r="M1445" s="1">
        <v>43888</v>
      </c>
      <c r="N1445" s="6" t="s">
        <v>616</v>
      </c>
      <c r="O1445" s="36" t="str">
        <f t="shared" si="89"/>
        <v>27/02/2020 13:30</v>
      </c>
      <c r="P1445" s="46">
        <f t="shared" si="90"/>
        <v>3.4722222218988463E-2</v>
      </c>
      <c r="Q1445" s="48">
        <v>0</v>
      </c>
      <c r="R1445" s="47">
        <f t="shared" si="91"/>
        <v>49.999999995343387</v>
      </c>
      <c r="S1445" s="6" t="s">
        <v>372</v>
      </c>
      <c r="T1445" s="6" t="s">
        <v>373</v>
      </c>
      <c r="U1445" s="6" t="s">
        <v>44</v>
      </c>
      <c r="V1445" s="6" t="s">
        <v>375</v>
      </c>
      <c r="W1445" s="7">
        <v>0</v>
      </c>
      <c r="X1445" s="7">
        <v>0</v>
      </c>
      <c r="Y1445" s="7">
        <v>0</v>
      </c>
      <c r="Z1445" s="7">
        <v>0</v>
      </c>
      <c r="AA1445" s="7">
        <v>0</v>
      </c>
      <c r="AB1445" s="7">
        <v>0</v>
      </c>
      <c r="AC1445" s="7">
        <v>1</v>
      </c>
      <c r="AD1445" s="7">
        <v>0</v>
      </c>
      <c r="AE1445">
        <v>4</v>
      </c>
      <c r="AF1445">
        <v>0</v>
      </c>
      <c r="AG1445">
        <v>0</v>
      </c>
      <c r="AH1445">
        <v>0</v>
      </c>
      <c r="AI1445">
        <v>0</v>
      </c>
      <c r="AJ1445">
        <v>2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</row>
    <row r="1446" spans="1:44" x14ac:dyDescent="0.25">
      <c r="A1446">
        <v>1544188</v>
      </c>
      <c r="B1446">
        <v>730025</v>
      </c>
      <c r="C1446">
        <v>22.445859529473701</v>
      </c>
      <c r="D1446">
        <v>36.822533919517198</v>
      </c>
      <c r="E1446" s="68" t="s">
        <v>822</v>
      </c>
      <c r="F1446" s="8">
        <f>INDEX(Δεδομένα!$P:$P,MATCH('2020'!E1446,Δεδομένα!$O:$O,0))</f>
        <v>149</v>
      </c>
      <c r="G1446" s="6" t="s">
        <v>369</v>
      </c>
      <c r="H1446" s="2" t="str">
        <f>INDEX(Δεδομένα!B$1:B$51,MATCH('2020'!G1446,Δεδομένα!A$1:A$51,0))</f>
        <v>ΠΕΛΛΟΠΟΝΗΣΟΥ</v>
      </c>
      <c r="I1446" s="8">
        <f>INDEX(Δεδομένα!E$1:E$13,MATCH('2020'!H1446,Δεδομένα!D$1:D$13,0))</f>
        <v>8</v>
      </c>
      <c r="J1446" s="1">
        <v>43888</v>
      </c>
      <c r="K1446" s="6" t="s">
        <v>49</v>
      </c>
      <c r="L1446" s="36" t="str">
        <f t="shared" si="88"/>
        <v>27/02/2020 12:40</v>
      </c>
      <c r="M1446" s="1">
        <v>43888</v>
      </c>
      <c r="N1446" s="6" t="s">
        <v>281</v>
      </c>
      <c r="O1446" s="36" t="str">
        <f t="shared" si="89"/>
        <v>27/02/2020 16:00</v>
      </c>
      <c r="P1446" s="46">
        <f t="shared" si="90"/>
        <v>0.13888888888322981</v>
      </c>
      <c r="Q1446" s="48">
        <v>0</v>
      </c>
      <c r="R1446" s="47">
        <f t="shared" si="91"/>
        <v>199.99999999185093</v>
      </c>
      <c r="S1446" s="6" t="s">
        <v>372</v>
      </c>
      <c r="T1446" s="6" t="s">
        <v>823</v>
      </c>
      <c r="U1446" s="6" t="s">
        <v>44</v>
      </c>
      <c r="V1446" s="6" t="s">
        <v>3030</v>
      </c>
      <c r="W1446" s="7">
        <v>0</v>
      </c>
      <c r="X1446" s="7">
        <v>0</v>
      </c>
      <c r="Y1446" s="7">
        <v>0</v>
      </c>
      <c r="Z1446" s="7">
        <v>0</v>
      </c>
      <c r="AA1446" s="7">
        <v>0</v>
      </c>
      <c r="AB1446" s="7">
        <v>0.2</v>
      </c>
      <c r="AC1446" s="7">
        <v>0</v>
      </c>
      <c r="AD1446" s="7">
        <v>0</v>
      </c>
      <c r="AE1446">
        <v>4</v>
      </c>
      <c r="AF1446">
        <v>0</v>
      </c>
      <c r="AG1446">
        <v>0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</row>
    <row r="1447" spans="1:44" x14ac:dyDescent="0.25">
      <c r="A1447">
        <v>1544544</v>
      </c>
      <c r="B1447">
        <v>730173</v>
      </c>
      <c r="C1447">
        <v>22.721782360115999</v>
      </c>
      <c r="D1447">
        <v>39.875083947500201</v>
      </c>
      <c r="E1447" s="68" t="s">
        <v>1271</v>
      </c>
      <c r="F1447" s="8">
        <f>INDEX(Δεδομένα!$P:$P,MATCH('2020'!E1447,Δεδομένα!$O:$O,0))</f>
        <v>102</v>
      </c>
      <c r="G1447" s="6" t="s">
        <v>288</v>
      </c>
      <c r="H1447" s="2" t="str">
        <f>INDEX(Δεδομένα!B$1:B$51,MATCH('2020'!G1447,Δεδομένα!A$1:A$51,0))</f>
        <v>ΘΕΣΣΑΛΙΑΣ</v>
      </c>
      <c r="I1447" s="8">
        <f>INDEX(Δεδομένα!E$1:E$13,MATCH('2020'!H1447,Δεδομένα!D$1:D$13,0))</f>
        <v>6</v>
      </c>
      <c r="J1447" s="1">
        <v>43888</v>
      </c>
      <c r="K1447" s="6" t="s">
        <v>85</v>
      </c>
      <c r="L1447" s="36" t="str">
        <f t="shared" si="88"/>
        <v>27/02/2020 17:50</v>
      </c>
      <c r="M1447" s="1">
        <v>43888</v>
      </c>
      <c r="N1447" s="6" t="s">
        <v>3052</v>
      </c>
      <c r="O1447" s="36" t="str">
        <f t="shared" si="89"/>
        <v>27/02/2020 23:45</v>
      </c>
      <c r="P1447" s="46">
        <f t="shared" si="90"/>
        <v>0.24652777778101154</v>
      </c>
      <c r="Q1447" s="48">
        <v>0</v>
      </c>
      <c r="R1447" s="47">
        <f t="shared" si="91"/>
        <v>355.00000000465661</v>
      </c>
      <c r="S1447" s="6" t="s">
        <v>288</v>
      </c>
      <c r="T1447" s="6" t="s">
        <v>1779</v>
      </c>
      <c r="U1447" s="6" t="s">
        <v>44</v>
      </c>
      <c r="V1447" s="6" t="s">
        <v>3008</v>
      </c>
      <c r="W1447" s="7">
        <v>5</v>
      </c>
      <c r="X1447" s="7">
        <v>0</v>
      </c>
      <c r="Y1447" s="7">
        <v>0</v>
      </c>
      <c r="Z1447" s="7">
        <v>0</v>
      </c>
      <c r="AA1447" s="7">
        <v>0</v>
      </c>
      <c r="AB1447" s="7">
        <v>0</v>
      </c>
      <c r="AC1447" s="7">
        <v>0</v>
      </c>
      <c r="AD1447" s="7">
        <v>0</v>
      </c>
      <c r="AE1447">
        <v>13</v>
      </c>
      <c r="AF1447">
        <v>0</v>
      </c>
      <c r="AG1447">
        <v>0</v>
      </c>
      <c r="AH1447">
        <v>0</v>
      </c>
      <c r="AI1447">
        <v>0</v>
      </c>
      <c r="AJ1447">
        <v>4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</row>
    <row r="1448" spans="1:44" x14ac:dyDescent="0.25">
      <c r="A1448">
        <v>1546246</v>
      </c>
      <c r="B1448">
        <v>730243</v>
      </c>
      <c r="C1448">
        <v>22.8514736906615</v>
      </c>
      <c r="D1448">
        <v>39.139783167101001</v>
      </c>
      <c r="E1448" s="68" t="s">
        <v>1250</v>
      </c>
      <c r="F1448" s="8">
        <f>INDEX(Δεδομένα!$P:$P,MATCH('2020'!E1448,Δεδομένα!$O:$O,0))</f>
        <v>105</v>
      </c>
      <c r="G1448" s="6" t="s">
        <v>958</v>
      </c>
      <c r="H1448" s="2" t="str">
        <f>INDEX(Δεδομένα!B$1:B$51,MATCH('2020'!G1448,Δεδομένα!A$1:A$51,0))</f>
        <v>ΘΕΣΣΑΛΙΑΣ</v>
      </c>
      <c r="I1448" s="8">
        <f>INDEX(Δεδομένα!E$1:E$13,MATCH('2020'!H1448,Δεδομένα!D$1:D$13,0))</f>
        <v>6</v>
      </c>
      <c r="J1448" s="1">
        <v>43888</v>
      </c>
      <c r="K1448" s="6" t="s">
        <v>1878</v>
      </c>
      <c r="L1448" s="36" t="str">
        <f t="shared" si="88"/>
        <v>27/02/2020 19:35</v>
      </c>
      <c r="M1448" s="1">
        <v>43888</v>
      </c>
      <c r="N1448" s="6" t="s">
        <v>1493</v>
      </c>
      <c r="O1448" s="36" t="str">
        <f t="shared" si="89"/>
        <v>27/02/2020 21:20</v>
      </c>
      <c r="P1448" s="46">
        <f t="shared" si="90"/>
        <v>7.2916666671517305E-2</v>
      </c>
      <c r="Q1448" s="48">
        <v>0</v>
      </c>
      <c r="R1448" s="47">
        <f t="shared" si="91"/>
        <v>105.00000000698492</v>
      </c>
      <c r="S1448" s="6" t="s">
        <v>1252</v>
      </c>
      <c r="T1448" s="6" t="s">
        <v>1253</v>
      </c>
      <c r="U1448" s="6" t="s">
        <v>44</v>
      </c>
      <c r="V1448" s="6" t="s">
        <v>3063</v>
      </c>
      <c r="W1448" s="7">
        <v>0</v>
      </c>
      <c r="X1448" s="7">
        <v>0</v>
      </c>
      <c r="Y1448" s="7">
        <v>0</v>
      </c>
      <c r="Z1448" s="7">
        <v>0</v>
      </c>
      <c r="AA1448" s="7">
        <v>10</v>
      </c>
      <c r="AB1448" s="7">
        <v>0</v>
      </c>
      <c r="AC1448" s="7">
        <v>0</v>
      </c>
      <c r="AD1448" s="7">
        <v>0</v>
      </c>
      <c r="AE1448">
        <v>4</v>
      </c>
      <c r="AF1448">
        <v>0</v>
      </c>
      <c r="AG1448">
        <v>0</v>
      </c>
      <c r="AH1448">
        <v>0</v>
      </c>
      <c r="AI1448">
        <v>0</v>
      </c>
      <c r="AJ1448">
        <v>2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</row>
    <row r="1449" spans="1:44" x14ac:dyDescent="0.25">
      <c r="A1449">
        <v>1545246</v>
      </c>
      <c r="B1449">
        <v>730038</v>
      </c>
      <c r="C1449">
        <v>22.0683603967232</v>
      </c>
      <c r="D1449">
        <v>37.032992309606499</v>
      </c>
      <c r="E1449" s="68" t="s">
        <v>937</v>
      </c>
      <c r="F1449" s="8">
        <f>INDEX(Δεδομένα!$P:$P,MATCH('2020'!E1449,Δεδομένα!$O:$O,0))</f>
        <v>143</v>
      </c>
      <c r="G1449" s="6" t="s">
        <v>841</v>
      </c>
      <c r="H1449" s="2" t="str">
        <f>INDEX(Δεδομένα!B$1:B$51,MATCH('2020'!G1449,Δεδομένα!A$1:A$51,0))</f>
        <v>ΠΕΛΛΟΠΟΝΗΣΟΥ</v>
      </c>
      <c r="I1449" s="8">
        <f>INDEX(Δεδομένα!E$1:E$13,MATCH('2020'!H1449,Δεδομένα!D$1:D$13,0))</f>
        <v>8</v>
      </c>
      <c r="J1449" s="1">
        <v>43888</v>
      </c>
      <c r="K1449" s="6" t="s">
        <v>49</v>
      </c>
      <c r="L1449" s="36" t="str">
        <f t="shared" si="88"/>
        <v>27/02/2020 12:40</v>
      </c>
      <c r="M1449" s="1">
        <v>43888</v>
      </c>
      <c r="N1449" s="6" t="s">
        <v>529</v>
      </c>
      <c r="O1449" s="36" t="str">
        <f t="shared" si="89"/>
        <v>27/02/2020 13:35</v>
      </c>
      <c r="P1449" s="46">
        <f t="shared" si="90"/>
        <v>3.8194444437976927E-2</v>
      </c>
      <c r="Q1449" s="48">
        <v>0</v>
      </c>
      <c r="R1449" s="47">
        <f t="shared" si="91"/>
        <v>54.999999990686774</v>
      </c>
      <c r="S1449" s="6" t="s">
        <v>842</v>
      </c>
      <c r="T1449" s="6" t="s">
        <v>940</v>
      </c>
      <c r="U1449" s="6" t="s">
        <v>44</v>
      </c>
      <c r="V1449" s="6" t="s">
        <v>2074</v>
      </c>
      <c r="W1449" s="7">
        <v>0</v>
      </c>
      <c r="X1449" s="7">
        <v>0</v>
      </c>
      <c r="Y1449" s="7">
        <v>0</v>
      </c>
      <c r="Z1449" s="7">
        <v>0</v>
      </c>
      <c r="AA1449" s="7">
        <v>0</v>
      </c>
      <c r="AB1449" s="7">
        <v>0.5</v>
      </c>
      <c r="AC1449" s="7">
        <v>0</v>
      </c>
      <c r="AD1449" s="7">
        <v>0</v>
      </c>
      <c r="AE1449">
        <v>5</v>
      </c>
      <c r="AF1449">
        <v>0</v>
      </c>
      <c r="AG1449">
        <v>0</v>
      </c>
      <c r="AH1449">
        <v>0</v>
      </c>
      <c r="AI1449">
        <v>0</v>
      </c>
      <c r="AJ1449">
        <v>2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</row>
    <row r="1450" spans="1:44" x14ac:dyDescent="0.25">
      <c r="A1450">
        <v>1544708</v>
      </c>
      <c r="B1450">
        <v>730146</v>
      </c>
      <c r="C1450">
        <v>21.828400372448598</v>
      </c>
      <c r="D1450">
        <v>37.276180939809002</v>
      </c>
      <c r="E1450" s="68" t="s">
        <v>1693</v>
      </c>
      <c r="F1450" s="8">
        <f>INDEX(Δεδομένα!$P:$P,MATCH('2020'!E1450,Δεδομένα!$O:$O,0))</f>
        <v>146</v>
      </c>
      <c r="G1450" s="6" t="s">
        <v>841</v>
      </c>
      <c r="H1450" s="2" t="str">
        <f>INDEX(Δεδομένα!B$1:B$51,MATCH('2020'!G1450,Δεδομένα!A$1:A$51,0))</f>
        <v>ΠΕΛΛΟΠΟΝΗΣΟΥ</v>
      </c>
      <c r="I1450" s="8">
        <f>INDEX(Δεδομένα!E$1:E$13,MATCH('2020'!H1450,Δεδομένα!D$1:D$13,0))</f>
        <v>8</v>
      </c>
      <c r="J1450" s="1">
        <v>43888</v>
      </c>
      <c r="K1450" s="6" t="s">
        <v>230</v>
      </c>
      <c r="L1450" s="36" t="str">
        <f t="shared" si="88"/>
        <v>27/02/2020 16:25</v>
      </c>
      <c r="M1450" s="1">
        <v>43888</v>
      </c>
      <c r="N1450" s="6" t="s">
        <v>1803</v>
      </c>
      <c r="O1450" s="36" t="str">
        <f t="shared" si="89"/>
        <v>27/02/2020 17:07</v>
      </c>
      <c r="P1450" s="46">
        <f t="shared" si="90"/>
        <v>2.9166666659875773E-2</v>
      </c>
      <c r="Q1450" s="48">
        <v>0</v>
      </c>
      <c r="R1450" s="47">
        <f t="shared" si="91"/>
        <v>41.999999990221113</v>
      </c>
      <c r="S1450" s="6" t="s">
        <v>998</v>
      </c>
      <c r="T1450" s="6" t="s">
        <v>999</v>
      </c>
      <c r="U1450" s="6" t="s">
        <v>44</v>
      </c>
      <c r="V1450" s="6" t="s">
        <v>3047</v>
      </c>
      <c r="W1450" s="7">
        <v>0</v>
      </c>
      <c r="X1450" s="7">
        <v>1</v>
      </c>
      <c r="Y1450" s="7">
        <v>0</v>
      </c>
      <c r="Z1450" s="7">
        <v>0</v>
      </c>
      <c r="AA1450" s="7">
        <v>0</v>
      </c>
      <c r="AB1450" s="7">
        <v>0</v>
      </c>
      <c r="AC1450" s="7">
        <v>0</v>
      </c>
      <c r="AD1450" s="7">
        <v>0</v>
      </c>
      <c r="AE1450">
        <v>2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</row>
    <row r="1451" spans="1:44" x14ac:dyDescent="0.25">
      <c r="A1451">
        <v>1544735</v>
      </c>
      <c r="B1451">
        <v>730215</v>
      </c>
      <c r="C1451">
        <v>24.939362107524701</v>
      </c>
      <c r="D1451">
        <v>41.066071704303397</v>
      </c>
      <c r="E1451" s="68" t="s">
        <v>120</v>
      </c>
      <c r="F1451" s="8">
        <f>INDEX(Δεδομένα!$P:$P,MATCH('2020'!E1451,Δεδομένα!$O:$O,0))</f>
        <v>30</v>
      </c>
      <c r="G1451" s="6" t="s">
        <v>121</v>
      </c>
      <c r="H1451" s="2" t="str">
        <f>INDEX(Δεδομένα!B$1:B$51,MATCH('2020'!G1451,Δεδομένα!A$1:A$51,0))</f>
        <v>ΑΝΑΤΟΛΙΚΗΣ ΜΑΚΕΔΟΝΙΑΣ ΚΑΙ ΘΡΑΚΗΣ</v>
      </c>
      <c r="I1451" s="8">
        <f>INDEX(Δεδομένα!E$1:E$13,MATCH('2020'!H1451,Δεδομένα!D$1:D$13,0))</f>
        <v>2</v>
      </c>
      <c r="J1451" s="1">
        <v>43888</v>
      </c>
      <c r="K1451" s="6" t="s">
        <v>2516</v>
      </c>
      <c r="L1451" s="36" t="str">
        <f t="shared" si="88"/>
        <v>27/02/2020 19:07</v>
      </c>
      <c r="M1451" s="1">
        <v>43888</v>
      </c>
      <c r="N1451" s="6" t="s">
        <v>2757</v>
      </c>
      <c r="O1451" s="36" t="str">
        <f t="shared" si="89"/>
        <v>27/02/2020 22:45</v>
      </c>
      <c r="P1451" s="46">
        <f t="shared" si="90"/>
        <v>0.15138888888759539</v>
      </c>
      <c r="Q1451" s="48">
        <v>0</v>
      </c>
      <c r="R1451" s="47">
        <f t="shared" si="91"/>
        <v>217.99999999813735</v>
      </c>
      <c r="S1451" s="6" t="s">
        <v>121</v>
      </c>
      <c r="T1451" s="6" t="s">
        <v>129</v>
      </c>
      <c r="U1451" s="6" t="s">
        <v>44</v>
      </c>
      <c r="V1451" s="6" t="s">
        <v>3060</v>
      </c>
      <c r="W1451" s="7">
        <v>0</v>
      </c>
      <c r="X1451" s="7">
        <v>0</v>
      </c>
      <c r="Y1451" s="7">
        <v>0</v>
      </c>
      <c r="Z1451" s="7">
        <v>0</v>
      </c>
      <c r="AA1451" s="7">
        <v>0</v>
      </c>
      <c r="AB1451" s="7">
        <v>0.5</v>
      </c>
      <c r="AC1451" s="7">
        <v>0</v>
      </c>
      <c r="AD1451" s="7">
        <v>0</v>
      </c>
      <c r="AE1451">
        <v>5</v>
      </c>
      <c r="AF1451">
        <v>0</v>
      </c>
      <c r="AG1451">
        <v>0</v>
      </c>
      <c r="AH1451">
        <v>0</v>
      </c>
      <c r="AI1451">
        <v>0</v>
      </c>
      <c r="AJ1451">
        <v>2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</row>
    <row r="1452" spans="1:44" x14ac:dyDescent="0.25">
      <c r="A1452">
        <v>1543793</v>
      </c>
      <c r="B1452">
        <v>730036</v>
      </c>
      <c r="C1452">
        <v>22.256524170751099</v>
      </c>
      <c r="D1452">
        <v>40.702057603218798</v>
      </c>
      <c r="E1452" s="68" t="s">
        <v>873</v>
      </c>
      <c r="F1452" s="8">
        <f>INDEX(Δεδομένα!$P:$P,MATCH('2020'!E1452,Δεδομένα!$O:$O,0))</f>
        <v>61</v>
      </c>
      <c r="G1452" s="6" t="s">
        <v>874</v>
      </c>
      <c r="H1452" s="2" t="str">
        <f>INDEX(Δεδομένα!B$1:B$51,MATCH('2020'!G1452,Δεδομένα!A$1:A$51,0))</f>
        <v>ΚΕΝΤΡΙΚΗΣ ΜΑΚΕΔΟΝΙΑΣ</v>
      </c>
      <c r="I1452" s="8">
        <f>INDEX(Δεδομένα!E$1:E$13,MATCH('2020'!H1452,Δεδομένα!D$1:D$13,0))</f>
        <v>3</v>
      </c>
      <c r="J1452" s="1">
        <v>43888</v>
      </c>
      <c r="K1452" s="6" t="s">
        <v>1984</v>
      </c>
      <c r="L1452" s="36" t="str">
        <f t="shared" si="88"/>
        <v>27/02/2020 12:59</v>
      </c>
      <c r="M1452" s="1">
        <v>43888</v>
      </c>
      <c r="N1452" s="6" t="s">
        <v>750</v>
      </c>
      <c r="O1452" s="36" t="str">
        <f t="shared" si="89"/>
        <v>27/02/2020 16:45</v>
      </c>
      <c r="P1452" s="46">
        <f t="shared" si="90"/>
        <v>0.15694444443943212</v>
      </c>
      <c r="Q1452" s="48">
        <v>0</v>
      </c>
      <c r="R1452" s="47">
        <f t="shared" si="91"/>
        <v>225.99999999278225</v>
      </c>
      <c r="S1452" s="6" t="s">
        <v>877</v>
      </c>
      <c r="T1452" s="6" t="s">
        <v>878</v>
      </c>
      <c r="U1452" s="6" t="s">
        <v>2526</v>
      </c>
      <c r="V1452" s="6" t="s">
        <v>2527</v>
      </c>
      <c r="W1452" s="7">
        <v>0</v>
      </c>
      <c r="X1452" s="7">
        <v>0</v>
      </c>
      <c r="Y1452" s="7">
        <v>0</v>
      </c>
      <c r="Z1452" s="7">
        <v>4</v>
      </c>
      <c r="AA1452" s="7">
        <v>1</v>
      </c>
      <c r="AB1452" s="7">
        <v>3.5</v>
      </c>
      <c r="AC1452" s="7">
        <v>0</v>
      </c>
      <c r="AD1452" s="7">
        <v>0</v>
      </c>
      <c r="AE1452">
        <v>5</v>
      </c>
      <c r="AF1452">
        <v>0</v>
      </c>
      <c r="AG1452">
        <v>0</v>
      </c>
      <c r="AH1452">
        <v>0</v>
      </c>
      <c r="AI1452">
        <v>0</v>
      </c>
      <c r="AJ1452">
        <v>3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</row>
    <row r="1453" spans="1:44" x14ac:dyDescent="0.25">
      <c r="A1453">
        <v>1543795</v>
      </c>
      <c r="B1453">
        <v>730040</v>
      </c>
      <c r="C1453">
        <v>22.360594660643301</v>
      </c>
      <c r="D1453">
        <v>40.776021363797398</v>
      </c>
      <c r="E1453" s="68" t="s">
        <v>873</v>
      </c>
      <c r="F1453" s="8">
        <f>INDEX(Δεδομένα!$P:$P,MATCH('2020'!E1453,Δεδομένα!$O:$O,0))</f>
        <v>61</v>
      </c>
      <c r="G1453" s="6" t="s">
        <v>874</v>
      </c>
      <c r="H1453" s="2" t="str">
        <f>INDEX(Δεδομένα!B$1:B$51,MATCH('2020'!G1453,Δεδομένα!A$1:A$51,0))</f>
        <v>ΚΕΝΤΡΙΚΗΣ ΜΑΚΕΔΟΝΙΑΣ</v>
      </c>
      <c r="I1453" s="8">
        <f>INDEX(Δεδομένα!E$1:E$13,MATCH('2020'!H1453,Δεδομένα!D$1:D$13,0))</f>
        <v>3</v>
      </c>
      <c r="J1453" s="1">
        <v>43888</v>
      </c>
      <c r="K1453" s="6" t="s">
        <v>217</v>
      </c>
      <c r="L1453" s="36" t="str">
        <f t="shared" si="88"/>
        <v>27/02/2020 13:05</v>
      </c>
      <c r="M1453" s="1">
        <v>43888</v>
      </c>
      <c r="N1453" s="6" t="s">
        <v>612</v>
      </c>
      <c r="O1453" s="36" t="str">
        <f t="shared" si="89"/>
        <v>27/02/2020 13:50</v>
      </c>
      <c r="P1453" s="46">
        <f t="shared" si="90"/>
        <v>3.125E-2</v>
      </c>
      <c r="Q1453" s="48">
        <v>0</v>
      </c>
      <c r="R1453" s="47">
        <f t="shared" si="91"/>
        <v>45</v>
      </c>
      <c r="S1453" s="6" t="s">
        <v>877</v>
      </c>
      <c r="T1453" s="6" t="s">
        <v>878</v>
      </c>
      <c r="U1453" s="6" t="s">
        <v>1366</v>
      </c>
      <c r="V1453" s="6" t="s">
        <v>2070</v>
      </c>
      <c r="W1453" s="7">
        <v>0</v>
      </c>
      <c r="X1453" s="7">
        <v>0</v>
      </c>
      <c r="Y1453" s="7">
        <v>0</v>
      </c>
      <c r="Z1453" s="7">
        <v>0</v>
      </c>
      <c r="AA1453" s="7">
        <v>0</v>
      </c>
      <c r="AB1453" s="7">
        <v>1</v>
      </c>
      <c r="AC1453" s="7">
        <v>0</v>
      </c>
      <c r="AD1453" s="7">
        <v>0</v>
      </c>
      <c r="AE1453">
        <v>2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</row>
    <row r="1454" spans="1:44" x14ac:dyDescent="0.25">
      <c r="A1454">
        <v>1543801</v>
      </c>
      <c r="B1454">
        <v>730081</v>
      </c>
      <c r="C1454">
        <v>22.248883853796698</v>
      </c>
      <c r="D1454">
        <v>40.698451694193302</v>
      </c>
      <c r="E1454" s="68" t="s">
        <v>873</v>
      </c>
      <c r="F1454" s="8">
        <f>INDEX(Δεδομένα!$P:$P,MATCH('2020'!E1454,Δεδομένα!$O:$O,0))</f>
        <v>61</v>
      </c>
      <c r="G1454" s="6" t="s">
        <v>874</v>
      </c>
      <c r="H1454" s="2" t="str">
        <f>INDEX(Δεδομένα!B$1:B$51,MATCH('2020'!G1454,Δεδομένα!A$1:A$51,0))</f>
        <v>ΚΕΝΤΡΙΚΗΣ ΜΑΚΕΔΟΝΙΑΣ</v>
      </c>
      <c r="I1454" s="8">
        <f>INDEX(Δεδομένα!E$1:E$13,MATCH('2020'!H1454,Δεδομένα!D$1:D$13,0))</f>
        <v>3</v>
      </c>
      <c r="J1454" s="1">
        <v>43888</v>
      </c>
      <c r="K1454" s="6" t="s">
        <v>362</v>
      </c>
      <c r="L1454" s="36" t="str">
        <f t="shared" si="88"/>
        <v>27/02/2020 14:00</v>
      </c>
      <c r="M1454" s="1">
        <v>43888</v>
      </c>
      <c r="N1454" s="6" t="s">
        <v>363</v>
      </c>
      <c r="O1454" s="36" t="str">
        <f t="shared" si="89"/>
        <v>27/02/2020 14:40</v>
      </c>
      <c r="P1454" s="46">
        <f t="shared" si="90"/>
        <v>2.7777777773735579E-2</v>
      </c>
      <c r="Q1454" s="48">
        <v>0</v>
      </c>
      <c r="R1454" s="47">
        <f t="shared" si="91"/>
        <v>39.999999994179234</v>
      </c>
      <c r="S1454" s="6" t="s">
        <v>877</v>
      </c>
      <c r="T1454" s="6" t="s">
        <v>878</v>
      </c>
      <c r="U1454" s="6" t="s">
        <v>2526</v>
      </c>
      <c r="V1454" s="6" t="s">
        <v>2527</v>
      </c>
      <c r="W1454" s="7">
        <v>0</v>
      </c>
      <c r="X1454" s="7">
        <v>0</v>
      </c>
      <c r="Y1454" s="7">
        <v>0</v>
      </c>
      <c r="Z1454" s="7">
        <v>0</v>
      </c>
      <c r="AA1454" s="7">
        <v>0.5</v>
      </c>
      <c r="AB1454" s="7">
        <v>2</v>
      </c>
      <c r="AC1454" s="7">
        <v>0</v>
      </c>
      <c r="AD1454" s="7">
        <v>0</v>
      </c>
      <c r="AE1454">
        <v>2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</row>
    <row r="1455" spans="1:44" x14ac:dyDescent="0.25">
      <c r="A1455">
        <v>1543814</v>
      </c>
      <c r="B1455">
        <v>730099</v>
      </c>
      <c r="C1455">
        <v>22.330876325720698</v>
      </c>
      <c r="D1455">
        <v>40.763041048221197</v>
      </c>
      <c r="E1455" s="68" t="s">
        <v>873</v>
      </c>
      <c r="F1455" s="8">
        <f>INDEX(Δεδομένα!$P:$P,MATCH('2020'!E1455,Δεδομένα!$O:$O,0))</f>
        <v>61</v>
      </c>
      <c r="G1455" s="6" t="s">
        <v>874</v>
      </c>
      <c r="H1455" s="2" t="str">
        <f>INDEX(Δεδομένα!B$1:B$51,MATCH('2020'!G1455,Δεδομένα!A$1:A$51,0))</f>
        <v>ΚΕΝΤΡΙΚΗΣ ΜΑΚΕΔΟΝΙΑΣ</v>
      </c>
      <c r="I1455" s="8">
        <f>INDEX(Δεδομένα!E$1:E$13,MATCH('2020'!H1455,Δεδομένα!D$1:D$13,0))</f>
        <v>3</v>
      </c>
      <c r="J1455" s="1">
        <v>43888</v>
      </c>
      <c r="K1455" s="6" t="s">
        <v>923</v>
      </c>
      <c r="L1455" s="36" t="str">
        <f t="shared" si="88"/>
        <v>27/02/2020 15:09</v>
      </c>
      <c r="M1455" s="1">
        <v>43888</v>
      </c>
      <c r="N1455" s="6" t="s">
        <v>926</v>
      </c>
      <c r="O1455" s="36" t="str">
        <f t="shared" si="89"/>
        <v>27/02/2020 15:35</v>
      </c>
      <c r="P1455" s="46">
        <f t="shared" si="90"/>
        <v>1.8055555556202307E-2</v>
      </c>
      <c r="Q1455" s="48">
        <v>0</v>
      </c>
      <c r="R1455" s="47">
        <f t="shared" si="91"/>
        <v>26.000000000931323</v>
      </c>
      <c r="S1455" s="6" t="s">
        <v>877</v>
      </c>
      <c r="T1455" s="6" t="s">
        <v>878</v>
      </c>
      <c r="U1455" s="6" t="s">
        <v>1161</v>
      </c>
      <c r="V1455" s="6" t="s">
        <v>1817</v>
      </c>
      <c r="W1455" s="7">
        <v>0</v>
      </c>
      <c r="X1455" s="7">
        <v>0</v>
      </c>
      <c r="Y1455" s="7">
        <v>0</v>
      </c>
      <c r="Z1455" s="7">
        <v>0.1</v>
      </c>
      <c r="AA1455" s="7">
        <v>0</v>
      </c>
      <c r="AB1455" s="7">
        <v>0</v>
      </c>
      <c r="AC1455" s="7">
        <v>0</v>
      </c>
      <c r="AD1455" s="7">
        <v>0</v>
      </c>
      <c r="AE1455">
        <v>2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</row>
    <row r="1456" spans="1:44" x14ac:dyDescent="0.25">
      <c r="A1456">
        <v>1543810</v>
      </c>
      <c r="B1456">
        <v>730163</v>
      </c>
      <c r="C1456">
        <v>22.279284149527601</v>
      </c>
      <c r="D1456">
        <v>40.815864315177699</v>
      </c>
      <c r="E1456" s="68" t="s">
        <v>873</v>
      </c>
      <c r="F1456" s="8">
        <f>INDEX(Δεδομένα!$P:$P,MATCH('2020'!E1456,Δεδομένα!$O:$O,0))</f>
        <v>61</v>
      </c>
      <c r="G1456" s="6" t="s">
        <v>874</v>
      </c>
      <c r="H1456" s="2" t="str">
        <f>INDEX(Δεδομένα!B$1:B$51,MATCH('2020'!G1456,Δεδομένα!A$1:A$51,0))</f>
        <v>ΚΕΝΤΡΙΚΗΣ ΜΑΚΕΔΟΝΙΑΣ</v>
      </c>
      <c r="I1456" s="8">
        <f>INDEX(Δεδομένα!E$1:E$13,MATCH('2020'!H1456,Δεδομένα!D$1:D$13,0))</f>
        <v>3</v>
      </c>
      <c r="J1456" s="1">
        <v>43888</v>
      </c>
      <c r="K1456" s="6" t="s">
        <v>468</v>
      </c>
      <c r="L1456" s="36" t="str">
        <f t="shared" si="88"/>
        <v>27/02/2020 17:19</v>
      </c>
      <c r="M1456" s="1">
        <v>43888</v>
      </c>
      <c r="N1456" s="6" t="s">
        <v>337</v>
      </c>
      <c r="O1456" s="36" t="str">
        <f t="shared" si="89"/>
        <v>27/02/2020 18:40</v>
      </c>
      <c r="P1456" s="46">
        <f t="shared" si="90"/>
        <v>5.6250000001455192E-2</v>
      </c>
      <c r="Q1456" s="48">
        <v>0</v>
      </c>
      <c r="R1456" s="47">
        <f t="shared" si="91"/>
        <v>81.000000002095476</v>
      </c>
      <c r="S1456" s="6" t="s">
        <v>877</v>
      </c>
      <c r="T1456" s="6" t="s">
        <v>878</v>
      </c>
      <c r="U1456" s="6" t="s">
        <v>2095</v>
      </c>
      <c r="V1456" s="6" t="s">
        <v>2096</v>
      </c>
      <c r="W1456" s="7">
        <v>0</v>
      </c>
      <c r="X1456" s="7">
        <v>0</v>
      </c>
      <c r="Y1456" s="7">
        <v>0</v>
      </c>
      <c r="Z1456" s="7">
        <v>0</v>
      </c>
      <c r="AA1456" s="7">
        <v>1</v>
      </c>
      <c r="AB1456" s="7">
        <v>0</v>
      </c>
      <c r="AC1456" s="7">
        <v>0</v>
      </c>
      <c r="AD1456" s="7">
        <v>0</v>
      </c>
      <c r="AE1456">
        <v>2</v>
      </c>
      <c r="AF1456">
        <v>0</v>
      </c>
      <c r="AG1456">
        <v>0</v>
      </c>
      <c r="AH1456">
        <v>0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</row>
    <row r="1457" spans="1:44" x14ac:dyDescent="0.25">
      <c r="A1457">
        <v>1543783</v>
      </c>
      <c r="B1457">
        <v>730189</v>
      </c>
      <c r="C1457">
        <v>22.080592869181402</v>
      </c>
      <c r="D1457">
        <v>40.9719936478349</v>
      </c>
      <c r="E1457" s="68" t="s">
        <v>952</v>
      </c>
      <c r="F1457" s="8">
        <f>INDEX(Δεδομένα!$P:$P,MATCH('2020'!E1457,Δεδομένα!$O:$O,0))</f>
        <v>62</v>
      </c>
      <c r="G1457" s="6" t="s">
        <v>874</v>
      </c>
      <c r="H1457" s="2" t="str">
        <f>INDEX(Δεδομένα!B$1:B$51,MATCH('2020'!G1457,Δεδομένα!A$1:A$51,0))</f>
        <v>ΚΕΝΤΡΙΚΗΣ ΜΑΚΕΔΟΝΙΑΣ</v>
      </c>
      <c r="I1457" s="8">
        <f>INDEX(Δεδομένα!E$1:E$13,MATCH('2020'!H1457,Δεδομένα!D$1:D$13,0))</f>
        <v>3</v>
      </c>
      <c r="J1457" s="1">
        <v>43888</v>
      </c>
      <c r="K1457" s="6" t="s">
        <v>85</v>
      </c>
      <c r="L1457" s="36" t="str">
        <f t="shared" si="88"/>
        <v>27/02/2020 17:50</v>
      </c>
      <c r="M1457" s="1">
        <v>43888</v>
      </c>
      <c r="N1457" s="6" t="s">
        <v>3056</v>
      </c>
      <c r="O1457" s="36" t="str">
        <f t="shared" si="89"/>
        <v>27/02/2020 19:47</v>
      </c>
      <c r="P1457" s="46">
        <f t="shared" si="90"/>
        <v>8.1250000002910383E-2</v>
      </c>
      <c r="Q1457" s="48">
        <v>0</v>
      </c>
      <c r="R1457" s="47">
        <f t="shared" si="91"/>
        <v>117.00000000419095</v>
      </c>
      <c r="S1457" s="6" t="s">
        <v>953</v>
      </c>
      <c r="T1457" s="6" t="s">
        <v>954</v>
      </c>
      <c r="U1457" s="6" t="s">
        <v>1274</v>
      </c>
      <c r="V1457" s="6" t="s">
        <v>3057</v>
      </c>
      <c r="W1457" s="7">
        <v>0</v>
      </c>
      <c r="X1457" s="7">
        <v>0</v>
      </c>
      <c r="Y1457" s="7">
        <v>0</v>
      </c>
      <c r="Z1457" s="7">
        <v>0</v>
      </c>
      <c r="AA1457" s="7">
        <v>0</v>
      </c>
      <c r="AB1457" s="7">
        <v>0.5</v>
      </c>
      <c r="AC1457" s="7">
        <v>0</v>
      </c>
      <c r="AD1457" s="7">
        <v>0</v>
      </c>
      <c r="AE1457">
        <v>4</v>
      </c>
      <c r="AF1457">
        <v>0</v>
      </c>
      <c r="AG1457">
        <v>0</v>
      </c>
      <c r="AH1457">
        <v>0</v>
      </c>
      <c r="AI1457">
        <v>0</v>
      </c>
      <c r="AJ1457">
        <v>2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</row>
    <row r="1458" spans="1:44" x14ac:dyDescent="0.25">
      <c r="A1458">
        <v>1544783</v>
      </c>
      <c r="B1458">
        <v>730101</v>
      </c>
      <c r="C1458">
        <v>22.557150760264602</v>
      </c>
      <c r="D1458">
        <v>40.1769896679195</v>
      </c>
      <c r="E1458" s="68" t="s">
        <v>978</v>
      </c>
      <c r="F1458" s="8">
        <f>INDEX(Δεδομένα!$P:$P,MATCH('2020'!E1458,Δεδομένα!$O:$O,0))</f>
        <v>67</v>
      </c>
      <c r="G1458" s="6" t="s">
        <v>917</v>
      </c>
      <c r="H1458" s="2" t="str">
        <f>INDEX(Δεδομένα!B$1:B$51,MATCH('2020'!G1458,Δεδομένα!A$1:A$51,0))</f>
        <v>ΚΕΝΤΡΙΚΗΣ ΜΑΚΕΔΟΝΙΑΣ</v>
      </c>
      <c r="I1458" s="8">
        <f>INDEX(Δεδομένα!E$1:E$13,MATCH('2020'!H1458,Δεδομένα!D$1:D$13,0))</f>
        <v>3</v>
      </c>
      <c r="J1458" s="1">
        <v>43888</v>
      </c>
      <c r="K1458" s="6" t="s">
        <v>1512</v>
      </c>
      <c r="L1458" s="36" t="str">
        <f t="shared" si="88"/>
        <v>27/02/2020 15:08</v>
      </c>
      <c r="M1458" s="1">
        <v>43888</v>
      </c>
      <c r="N1458" s="6" t="s">
        <v>703</v>
      </c>
      <c r="O1458" s="36" t="str">
        <f t="shared" si="89"/>
        <v>27/02/2020 15:55</v>
      </c>
      <c r="P1458" s="46">
        <f t="shared" si="90"/>
        <v>3.2638888886140194E-2</v>
      </c>
      <c r="Q1458" s="48">
        <v>0</v>
      </c>
      <c r="R1458" s="47">
        <f t="shared" si="91"/>
        <v>46.999999996041879</v>
      </c>
      <c r="S1458" s="6" t="s">
        <v>979</v>
      </c>
      <c r="T1458" s="6" t="s">
        <v>918</v>
      </c>
      <c r="U1458" s="6" t="s">
        <v>44</v>
      </c>
      <c r="V1458" s="6" t="s">
        <v>3043</v>
      </c>
      <c r="W1458" s="7">
        <v>0</v>
      </c>
      <c r="X1458" s="7">
        <v>0</v>
      </c>
      <c r="Y1458" s="7">
        <v>0</v>
      </c>
      <c r="Z1458" s="7">
        <v>0</v>
      </c>
      <c r="AA1458" s="7">
        <v>20</v>
      </c>
      <c r="AB1458" s="7">
        <v>0</v>
      </c>
      <c r="AC1458" s="7">
        <v>0</v>
      </c>
      <c r="AD1458" s="7">
        <v>0</v>
      </c>
      <c r="AE1458">
        <v>7</v>
      </c>
      <c r="AF1458">
        <v>0</v>
      </c>
      <c r="AG1458">
        <v>0</v>
      </c>
      <c r="AH1458">
        <v>0</v>
      </c>
      <c r="AI1458">
        <v>0</v>
      </c>
      <c r="AJ1458">
        <v>3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</row>
    <row r="1459" spans="1:44" x14ac:dyDescent="0.25">
      <c r="A1459">
        <v>1544780</v>
      </c>
      <c r="B1459">
        <v>730170</v>
      </c>
      <c r="C1459">
        <v>22.432076326703999</v>
      </c>
      <c r="D1459">
        <v>40.338040484222802</v>
      </c>
      <c r="E1459" s="68" t="s">
        <v>978</v>
      </c>
      <c r="F1459" s="8">
        <f>INDEX(Δεδομένα!$P:$P,MATCH('2020'!E1459,Δεδομένα!$O:$O,0))</f>
        <v>67</v>
      </c>
      <c r="G1459" s="6" t="s">
        <v>917</v>
      </c>
      <c r="H1459" s="2" t="str">
        <f>INDEX(Δεδομένα!B$1:B$51,MATCH('2020'!G1459,Δεδομένα!A$1:A$51,0))</f>
        <v>ΚΕΝΤΡΙΚΗΣ ΜΑΚΕΔΟΝΙΑΣ</v>
      </c>
      <c r="I1459" s="8">
        <f>INDEX(Δεδομένα!E$1:E$13,MATCH('2020'!H1459,Δεδομένα!D$1:D$13,0))</f>
        <v>3</v>
      </c>
      <c r="J1459" s="1">
        <v>43888</v>
      </c>
      <c r="K1459" s="6" t="s">
        <v>1265</v>
      </c>
      <c r="L1459" s="36" t="str">
        <f t="shared" si="88"/>
        <v>27/02/2020 17:39</v>
      </c>
      <c r="M1459" s="1">
        <v>43888</v>
      </c>
      <c r="N1459" s="6" t="s">
        <v>106</v>
      </c>
      <c r="O1459" s="36" t="str">
        <f t="shared" si="89"/>
        <v>27/02/2020 18:44</v>
      </c>
      <c r="P1459" s="46">
        <f t="shared" si="90"/>
        <v>4.5138888883229811E-2</v>
      </c>
      <c r="Q1459" s="48">
        <v>0</v>
      </c>
      <c r="R1459" s="47">
        <f t="shared" si="91"/>
        <v>64.999999991850927</v>
      </c>
      <c r="S1459" s="6" t="s">
        <v>979</v>
      </c>
      <c r="T1459" s="6" t="s">
        <v>980</v>
      </c>
      <c r="U1459" s="6" t="s">
        <v>1643</v>
      </c>
      <c r="V1459" s="6" t="s">
        <v>1643</v>
      </c>
      <c r="W1459" s="7">
        <v>0</v>
      </c>
      <c r="X1459" s="7">
        <v>6</v>
      </c>
      <c r="Y1459" s="7">
        <v>0</v>
      </c>
      <c r="Z1459" s="7">
        <v>0</v>
      </c>
      <c r="AA1459" s="7">
        <v>0</v>
      </c>
      <c r="AB1459" s="7">
        <v>0</v>
      </c>
      <c r="AC1459" s="7">
        <v>0</v>
      </c>
      <c r="AD1459" s="7">
        <v>0</v>
      </c>
      <c r="AE1459">
        <v>4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</row>
    <row r="1460" spans="1:44" x14ac:dyDescent="0.25">
      <c r="A1460">
        <v>1544472</v>
      </c>
      <c r="B1460">
        <v>730172</v>
      </c>
      <c r="C1460">
        <v>22.5671014198224</v>
      </c>
      <c r="D1460">
        <v>40.293554730329802</v>
      </c>
      <c r="E1460" s="68" t="s">
        <v>978</v>
      </c>
      <c r="F1460" s="8">
        <f>INDEX(Δεδομένα!$P:$P,MATCH('2020'!E1460,Δεδομένα!$O:$O,0))</f>
        <v>67</v>
      </c>
      <c r="G1460" s="6" t="s">
        <v>917</v>
      </c>
      <c r="H1460" s="2" t="str">
        <f>INDEX(Δεδομένα!B$1:B$51,MATCH('2020'!G1460,Δεδομένα!A$1:A$51,0))</f>
        <v>ΚΕΝΤΡΙΚΗΣ ΜΑΚΕΔΟΝΙΑΣ</v>
      </c>
      <c r="I1460" s="8">
        <f>INDEX(Δεδομένα!E$1:E$13,MATCH('2020'!H1460,Δεδομένα!D$1:D$13,0))</f>
        <v>3</v>
      </c>
      <c r="J1460" s="1">
        <v>43888</v>
      </c>
      <c r="K1460" s="6" t="s">
        <v>1299</v>
      </c>
      <c r="L1460" s="36" t="str">
        <f t="shared" si="88"/>
        <v>27/02/2020 17:46</v>
      </c>
      <c r="M1460" s="1">
        <v>43888</v>
      </c>
      <c r="N1460" s="6" t="s">
        <v>1533</v>
      </c>
      <c r="O1460" s="36" t="str">
        <f t="shared" si="89"/>
        <v>27/02/2020 18:26</v>
      </c>
      <c r="P1460" s="46">
        <f t="shared" si="90"/>
        <v>2.7777777781011537E-2</v>
      </c>
      <c r="Q1460" s="48">
        <v>0</v>
      </c>
      <c r="R1460" s="47">
        <f t="shared" si="91"/>
        <v>40.000000004656613</v>
      </c>
      <c r="S1460" s="6" t="s">
        <v>917</v>
      </c>
      <c r="T1460" s="6" t="s">
        <v>980</v>
      </c>
      <c r="U1460" s="6" t="s">
        <v>1110</v>
      </c>
      <c r="V1460" s="6" t="s">
        <v>3051</v>
      </c>
      <c r="W1460" s="7">
        <v>0</v>
      </c>
      <c r="X1460" s="7">
        <v>0</v>
      </c>
      <c r="Y1460" s="7">
        <v>0</v>
      </c>
      <c r="Z1460" s="7">
        <v>0</v>
      </c>
      <c r="AA1460" s="7">
        <v>0</v>
      </c>
      <c r="AB1460" s="7">
        <v>0</v>
      </c>
      <c r="AC1460" s="7">
        <v>5</v>
      </c>
      <c r="AD1460" s="7">
        <v>0</v>
      </c>
      <c r="AE1460">
        <v>3</v>
      </c>
      <c r="AF1460">
        <v>0</v>
      </c>
      <c r="AG1460">
        <v>0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</row>
    <row r="1461" spans="1:44" x14ac:dyDescent="0.25">
      <c r="A1461">
        <v>1545684</v>
      </c>
      <c r="B1461">
        <v>730015</v>
      </c>
      <c r="C1461">
        <v>24.6039297471272</v>
      </c>
      <c r="D1461">
        <v>35.377997807724903</v>
      </c>
      <c r="E1461" s="68" t="s">
        <v>1608</v>
      </c>
      <c r="F1461" s="8">
        <f>INDEX(Δεδομένα!$P:$P,MATCH('2020'!E1461,Δεδομένα!$O:$O,0))</f>
        <v>219</v>
      </c>
      <c r="G1461" s="6" t="s">
        <v>869</v>
      </c>
      <c r="H1461" s="2" t="str">
        <f>INDEX(Δεδομένα!B$1:B$51,MATCH('2020'!G1461,Δεδομένα!A$1:A$51,0))</f>
        <v>ΚΡΗΤΗΣ</v>
      </c>
      <c r="I1461" s="8">
        <f>INDEX(Δεδομένα!E$1:E$13,MATCH('2020'!H1461,Δεδομένα!D$1:D$13,0))</f>
        <v>12</v>
      </c>
      <c r="J1461" s="1">
        <v>43888</v>
      </c>
      <c r="K1461" s="6" t="s">
        <v>605</v>
      </c>
      <c r="L1461" s="36" t="str">
        <f t="shared" si="88"/>
        <v>27/02/2020 12:10</v>
      </c>
      <c r="M1461" s="1">
        <v>43888</v>
      </c>
      <c r="N1461" s="6" t="s">
        <v>362</v>
      </c>
      <c r="O1461" s="36" t="str">
        <f t="shared" si="89"/>
        <v>27/02/2020 14:00</v>
      </c>
      <c r="P1461" s="46">
        <f t="shared" si="90"/>
        <v>7.6388888890505768E-2</v>
      </c>
      <c r="Q1461" s="48">
        <v>0</v>
      </c>
      <c r="R1461" s="47">
        <f t="shared" si="91"/>
        <v>110.00000000232831</v>
      </c>
      <c r="S1461" s="6" t="s">
        <v>1342</v>
      </c>
      <c r="T1461" s="6" t="s">
        <v>1610</v>
      </c>
      <c r="U1461" s="6" t="s">
        <v>44</v>
      </c>
      <c r="V1461" s="6" t="s">
        <v>3027</v>
      </c>
      <c r="W1461" s="7">
        <v>0</v>
      </c>
      <c r="X1461" s="7">
        <v>0</v>
      </c>
      <c r="Y1461" s="7">
        <v>0</v>
      </c>
      <c r="Z1461" s="7">
        <v>0</v>
      </c>
      <c r="AA1461" s="7">
        <v>0</v>
      </c>
      <c r="AB1461" s="7">
        <v>0</v>
      </c>
      <c r="AC1461" s="7">
        <v>0.1</v>
      </c>
      <c r="AD1461" s="7">
        <v>0</v>
      </c>
      <c r="AE1461">
        <v>5</v>
      </c>
      <c r="AF1461">
        <v>0</v>
      </c>
      <c r="AG1461">
        <v>0</v>
      </c>
      <c r="AH1461">
        <v>0</v>
      </c>
      <c r="AI1461">
        <v>0</v>
      </c>
      <c r="AJ1461">
        <v>2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</row>
    <row r="1462" spans="1:44" x14ac:dyDescent="0.25">
      <c r="A1462">
        <v>1551163</v>
      </c>
      <c r="B1462">
        <v>730174</v>
      </c>
      <c r="C1462">
        <v>25.7132511501481</v>
      </c>
      <c r="D1462">
        <v>41.043417416835403</v>
      </c>
      <c r="E1462" s="68" t="s">
        <v>1219</v>
      </c>
      <c r="F1462" s="8">
        <f>INDEX(Δεδομένα!$P:$P,MATCH('2020'!E1462,Δεδομένα!$O:$O,0))</f>
        <v>20</v>
      </c>
      <c r="G1462" s="6" t="s">
        <v>64</v>
      </c>
      <c r="H1462" s="2" t="str">
        <f>INDEX(Δεδομένα!B$1:B$51,MATCH('2020'!G1462,Δεδομένα!A$1:A$51,0))</f>
        <v>ΑΝΑΤΟΛΙΚΗΣ ΜΑΚΕΔΟΝΙΑΣ ΚΑΙ ΘΡΑΚΗΣ</v>
      </c>
      <c r="I1462" s="8">
        <f>INDEX(Δεδομένα!E$1:E$13,MATCH('2020'!H1462,Δεδομένα!D$1:D$13,0))</f>
        <v>2</v>
      </c>
      <c r="J1462" s="1">
        <v>43888</v>
      </c>
      <c r="K1462" s="6" t="s">
        <v>1116</v>
      </c>
      <c r="L1462" s="36" t="str">
        <f t="shared" si="88"/>
        <v>27/02/2020 17:52</v>
      </c>
      <c r="M1462" s="1">
        <v>43888</v>
      </c>
      <c r="N1462" s="6" t="s">
        <v>2316</v>
      </c>
      <c r="O1462" s="36" t="str">
        <f t="shared" si="89"/>
        <v>27/02/2020 20:18</v>
      </c>
      <c r="P1462" s="46">
        <f t="shared" si="90"/>
        <v>0.10138888889196096</v>
      </c>
      <c r="Q1462" s="48">
        <v>0</v>
      </c>
      <c r="R1462" s="47">
        <f t="shared" si="91"/>
        <v>146.00000000442378</v>
      </c>
      <c r="S1462" s="6" t="s">
        <v>44</v>
      </c>
      <c r="T1462" s="6" t="s">
        <v>72</v>
      </c>
      <c r="U1462" s="6" t="s">
        <v>44</v>
      </c>
      <c r="V1462" s="6" t="s">
        <v>3053</v>
      </c>
      <c r="W1462" s="7">
        <v>1.5</v>
      </c>
      <c r="X1462" s="7">
        <v>0</v>
      </c>
      <c r="Y1462" s="7">
        <v>0</v>
      </c>
      <c r="Z1462" s="7">
        <v>0</v>
      </c>
      <c r="AA1462" s="7">
        <v>0</v>
      </c>
      <c r="AB1462" s="7">
        <v>0</v>
      </c>
      <c r="AC1462" s="7">
        <v>0</v>
      </c>
      <c r="AD1462" s="7">
        <v>0</v>
      </c>
      <c r="AE1462">
        <v>13</v>
      </c>
      <c r="AF1462">
        <v>0</v>
      </c>
      <c r="AG1462">
        <v>0</v>
      </c>
      <c r="AH1462">
        <v>0</v>
      </c>
      <c r="AI1462">
        <v>0</v>
      </c>
      <c r="AJ1462">
        <v>6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</row>
    <row r="1463" spans="1:44" x14ac:dyDescent="0.25">
      <c r="A1463">
        <v>1545707</v>
      </c>
      <c r="B1463">
        <v>730165</v>
      </c>
      <c r="C1463">
        <v>22.4036944713474</v>
      </c>
      <c r="D1463">
        <v>38.662226995515503</v>
      </c>
      <c r="E1463" s="68" t="s">
        <v>1863</v>
      </c>
      <c r="F1463" s="8">
        <f>INDEX(Δεδομένα!$P:$P,MATCH('2020'!E1463,Δεδομένα!$O:$O,0))</f>
        <v>173</v>
      </c>
      <c r="G1463" s="6" t="s">
        <v>432</v>
      </c>
      <c r="H1463" s="2" t="str">
        <f>INDEX(Δεδομένα!B$1:B$51,MATCH('2020'!G1463,Δεδομένα!A$1:A$51,0))</f>
        <v>ΣΤΕΡΕΑΣ ΕΛΛΑΔΟΣ</v>
      </c>
      <c r="I1463" s="8">
        <f>INDEX(Δεδομένα!E$1:E$13,MATCH('2020'!H1463,Δεδομένα!D$1:D$13,0))</f>
        <v>9</v>
      </c>
      <c r="J1463" s="1">
        <v>43888</v>
      </c>
      <c r="K1463" s="6" t="s">
        <v>703</v>
      </c>
      <c r="L1463" s="36" t="str">
        <f t="shared" si="88"/>
        <v>27/02/2020 15:55</v>
      </c>
      <c r="M1463" s="1">
        <v>43888</v>
      </c>
      <c r="N1463" s="6" t="s">
        <v>85</v>
      </c>
      <c r="O1463" s="36" t="str">
        <f t="shared" si="89"/>
        <v>27/02/2020 17:50</v>
      </c>
      <c r="P1463" s="46">
        <f t="shared" si="90"/>
        <v>7.9861111109494232E-2</v>
      </c>
      <c r="Q1463" s="48">
        <v>0</v>
      </c>
      <c r="R1463" s="47">
        <f t="shared" si="91"/>
        <v>114.99999999767169</v>
      </c>
      <c r="S1463" s="6" t="s">
        <v>3048</v>
      </c>
      <c r="T1463" s="6" t="s">
        <v>435</v>
      </c>
      <c r="U1463" s="6" t="s">
        <v>3049</v>
      </c>
      <c r="V1463" s="6" t="s">
        <v>3049</v>
      </c>
      <c r="W1463" s="7">
        <v>0</v>
      </c>
      <c r="X1463" s="7">
        <v>0.01</v>
      </c>
      <c r="Y1463" s="7">
        <v>0</v>
      </c>
      <c r="Z1463" s="7">
        <v>0</v>
      </c>
      <c r="AA1463" s="7">
        <v>0</v>
      </c>
      <c r="AB1463" s="7">
        <v>0</v>
      </c>
      <c r="AC1463" s="7">
        <v>0</v>
      </c>
      <c r="AD1463" s="7">
        <v>0</v>
      </c>
      <c r="AE1463">
        <v>2</v>
      </c>
      <c r="AF1463">
        <v>0</v>
      </c>
      <c r="AG1463">
        <v>0</v>
      </c>
      <c r="AH1463">
        <v>0</v>
      </c>
      <c r="AI1463">
        <v>2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</row>
    <row r="1464" spans="1:44" x14ac:dyDescent="0.25">
      <c r="A1464">
        <v>1543785</v>
      </c>
      <c r="B1464">
        <v>0</v>
      </c>
      <c r="C1464">
        <v>0</v>
      </c>
      <c r="D1464">
        <v>0</v>
      </c>
      <c r="E1464" s="68" t="s">
        <v>781</v>
      </c>
      <c r="F1464" s="8">
        <f>INDEX(Δεδομένα!$P:$P,MATCH('2020'!E1464,Δεδομένα!$O:$O,0))</f>
        <v>265</v>
      </c>
      <c r="G1464" s="6" t="s">
        <v>775</v>
      </c>
      <c r="H1464" s="2" t="str">
        <f>INDEX(Δεδομένα!B$1:B$51,MATCH('2020'!G1464,Δεδομένα!A$1:A$51,0))</f>
        <v>ΚΡΗΤΗΣ</v>
      </c>
      <c r="I1464" s="8">
        <f>INDEX(Δεδομένα!E$1:E$13,MATCH('2020'!H1464,Δεδομένα!D$1:D$13,0))</f>
        <v>12</v>
      </c>
      <c r="J1464" s="1">
        <v>43888</v>
      </c>
      <c r="K1464" s="6" t="s">
        <v>256</v>
      </c>
      <c r="L1464" s="36" t="str">
        <f t="shared" si="88"/>
        <v>27/02/2020 19:30</v>
      </c>
      <c r="M1464" s="1">
        <v>43888</v>
      </c>
      <c r="N1464" s="6" t="s">
        <v>700</v>
      </c>
      <c r="O1464" s="36" t="str">
        <f t="shared" si="89"/>
        <v>27/02/2020 19:45</v>
      </c>
      <c r="P1464" s="46">
        <f t="shared" si="90"/>
        <v>1.0416666664241347E-2</v>
      </c>
      <c r="Q1464" s="48">
        <v>0</v>
      </c>
      <c r="R1464" s="47">
        <f t="shared" si="91"/>
        <v>14.99999999650754</v>
      </c>
      <c r="S1464" s="6" t="s">
        <v>775</v>
      </c>
      <c r="T1464" s="6" t="s">
        <v>780</v>
      </c>
      <c r="U1464" s="6" t="s">
        <v>782</v>
      </c>
      <c r="V1464" s="6" t="s">
        <v>783</v>
      </c>
      <c r="W1464" s="7">
        <v>0</v>
      </c>
      <c r="X1464" s="7">
        <v>0</v>
      </c>
      <c r="Y1464" s="7">
        <v>0</v>
      </c>
      <c r="Z1464" s="7">
        <v>0</v>
      </c>
      <c r="AA1464" s="7">
        <v>0</v>
      </c>
      <c r="AB1464" s="7">
        <v>0</v>
      </c>
      <c r="AC1464" s="7">
        <v>1</v>
      </c>
      <c r="AD1464" s="7">
        <v>0</v>
      </c>
      <c r="AE1464">
        <v>3</v>
      </c>
      <c r="AF1464">
        <v>0</v>
      </c>
      <c r="AG1464">
        <v>0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</row>
    <row r="1465" spans="1:44" x14ac:dyDescent="0.25">
      <c r="A1465">
        <v>1550946</v>
      </c>
      <c r="B1465">
        <v>730021</v>
      </c>
      <c r="C1465">
        <v>23.750100450222199</v>
      </c>
      <c r="D1465">
        <v>35.472466351865101</v>
      </c>
      <c r="E1465" s="68" t="s">
        <v>1691</v>
      </c>
      <c r="F1465" s="8">
        <f>INDEX(Δεδομένα!$P:$P,MATCH('2020'!E1465,Δεδομένα!$O:$O,0))</f>
        <v>217</v>
      </c>
      <c r="G1465" s="6" t="s">
        <v>775</v>
      </c>
      <c r="H1465" s="2" t="str">
        <f>INDEX(Δεδομένα!B$1:B$51,MATCH('2020'!G1465,Δεδομένα!A$1:A$51,0))</f>
        <v>ΚΡΗΤΗΣ</v>
      </c>
      <c r="I1465" s="8">
        <f>INDEX(Δεδομένα!E$1:E$13,MATCH('2020'!H1465,Δεδομένα!D$1:D$13,0))</f>
        <v>12</v>
      </c>
      <c r="J1465" s="1">
        <v>43888</v>
      </c>
      <c r="K1465" s="6" t="s">
        <v>3028</v>
      </c>
      <c r="L1465" s="36" t="str">
        <f t="shared" si="88"/>
        <v>27/02/2020 12:19</v>
      </c>
      <c r="M1465" s="1">
        <v>43888</v>
      </c>
      <c r="N1465" s="6" t="s">
        <v>204</v>
      </c>
      <c r="O1465" s="36" t="str">
        <f t="shared" si="89"/>
        <v>27/02/2020 17:00</v>
      </c>
      <c r="P1465" s="46">
        <f t="shared" si="90"/>
        <v>0.19513888889196096</v>
      </c>
      <c r="Q1465" s="48">
        <v>0</v>
      </c>
      <c r="R1465" s="47">
        <f t="shared" si="91"/>
        <v>281.00000000442378</v>
      </c>
      <c r="S1465" s="6" t="s">
        <v>775</v>
      </c>
      <c r="T1465" s="6" t="s">
        <v>777</v>
      </c>
      <c r="U1465" s="6" t="s">
        <v>44</v>
      </c>
      <c r="V1465" s="6" t="s">
        <v>3029</v>
      </c>
      <c r="W1465" s="7">
        <v>0</v>
      </c>
      <c r="X1465" s="7">
        <v>0</v>
      </c>
      <c r="Y1465" s="7">
        <v>0</v>
      </c>
      <c r="Z1465" s="7">
        <v>0</v>
      </c>
      <c r="AA1465" s="7">
        <v>0.1</v>
      </c>
      <c r="AB1465" s="7">
        <v>0</v>
      </c>
      <c r="AC1465" s="7">
        <v>0.02</v>
      </c>
      <c r="AD1465" s="7">
        <v>0</v>
      </c>
      <c r="AE1465">
        <v>6</v>
      </c>
      <c r="AF1465">
        <v>0</v>
      </c>
      <c r="AG1465">
        <v>0</v>
      </c>
      <c r="AH1465">
        <v>0</v>
      </c>
      <c r="AI1465">
        <v>0</v>
      </c>
      <c r="AJ1465">
        <v>3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</row>
    <row r="1466" spans="1:44" x14ac:dyDescent="0.25">
      <c r="A1466">
        <v>1543868</v>
      </c>
      <c r="B1466">
        <v>730057</v>
      </c>
      <c r="C1466">
        <v>26.109490813545701</v>
      </c>
      <c r="D1466">
        <v>38.512754357965797</v>
      </c>
      <c r="E1466" s="68" t="s">
        <v>524</v>
      </c>
      <c r="F1466" s="8">
        <f>INDEX(Δεδομένα!$P:$P,MATCH('2020'!E1466,Δεδομένα!$O:$O,0))</f>
        <v>202</v>
      </c>
      <c r="G1466" s="6" t="s">
        <v>525</v>
      </c>
      <c r="H1466" s="2" t="str">
        <f>INDEX(Δεδομένα!B$1:B$51,MATCH('2020'!G1466,Δεδομένα!A$1:A$51,0))</f>
        <v>ΒΟΡΕΙΟΥ ΑΙΓΑΙΟΥ</v>
      </c>
      <c r="I1466" s="8">
        <f>INDEX(Δεδομένα!E$1:E$13,MATCH('2020'!H1466,Δεδομένα!D$1:D$13,0))</f>
        <v>11</v>
      </c>
      <c r="J1466" s="1">
        <v>43888</v>
      </c>
      <c r="K1466" s="6" t="s">
        <v>1204</v>
      </c>
      <c r="L1466" s="36" t="str">
        <f t="shared" si="88"/>
        <v>27/02/2020 13:37</v>
      </c>
      <c r="M1466" s="1">
        <v>43888</v>
      </c>
      <c r="N1466" s="6" t="s">
        <v>2198</v>
      </c>
      <c r="O1466" s="36" t="str">
        <f t="shared" si="89"/>
        <v>27/02/2020 15:38</v>
      </c>
      <c r="P1466" s="46">
        <f t="shared" si="90"/>
        <v>8.4027777775190771E-2</v>
      </c>
      <c r="Q1466" s="48">
        <v>0</v>
      </c>
      <c r="R1466" s="47">
        <f t="shared" si="91"/>
        <v>120.99999999627471</v>
      </c>
      <c r="S1466" s="6" t="s">
        <v>525</v>
      </c>
      <c r="T1466" s="6" t="s">
        <v>527</v>
      </c>
      <c r="U1466" s="6" t="s">
        <v>528</v>
      </c>
      <c r="V1466" s="6" t="s">
        <v>3035</v>
      </c>
      <c r="W1466" s="7">
        <v>0.2</v>
      </c>
      <c r="X1466" s="7">
        <v>0</v>
      </c>
      <c r="Y1466" s="7">
        <v>0</v>
      </c>
      <c r="Z1466" s="7">
        <v>0</v>
      </c>
      <c r="AA1466" s="7">
        <v>0</v>
      </c>
      <c r="AB1466" s="7">
        <v>0</v>
      </c>
      <c r="AC1466" s="7">
        <v>0</v>
      </c>
      <c r="AD1466" s="7">
        <v>0</v>
      </c>
      <c r="AE1466">
        <v>4</v>
      </c>
      <c r="AF1466">
        <v>0</v>
      </c>
      <c r="AG1466">
        <v>0</v>
      </c>
      <c r="AH1466">
        <v>0</v>
      </c>
      <c r="AI1466">
        <v>0</v>
      </c>
      <c r="AJ1466">
        <v>1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</row>
    <row r="1467" spans="1:44" x14ac:dyDescent="0.25">
      <c r="A1467">
        <v>1547245</v>
      </c>
      <c r="B1467">
        <v>730436</v>
      </c>
      <c r="C1467">
        <v>22.006197198958802</v>
      </c>
      <c r="D1467">
        <v>38.397334385252897</v>
      </c>
      <c r="E1467" s="68" t="s">
        <v>975</v>
      </c>
      <c r="F1467" s="8">
        <f>INDEX(Δεδομένα!$P:$P,MATCH('2020'!E1467,Δεδομένα!$O:$O,0))</f>
        <v>130</v>
      </c>
      <c r="G1467" s="6" t="s">
        <v>335</v>
      </c>
      <c r="H1467" s="2" t="str">
        <f>INDEX(Δεδομένα!B$1:B$51,MATCH('2020'!G1467,Δεδομένα!A$1:A$51,0))</f>
        <v>ΔΥΤΙΚΗΣ ΕΛΛΑΔΟΣ</v>
      </c>
      <c r="I1467" s="8">
        <f>INDEX(Δεδομένα!E$1:E$13,MATCH('2020'!H1467,Δεδομένα!D$1:D$13,0))</f>
        <v>7</v>
      </c>
      <c r="J1467" s="1">
        <v>43889</v>
      </c>
      <c r="K1467" s="6" t="s">
        <v>197</v>
      </c>
      <c r="L1467" s="36" t="str">
        <f t="shared" si="88"/>
        <v>28/02/2020 14:26</v>
      </c>
      <c r="M1467" s="1">
        <v>43889</v>
      </c>
      <c r="N1467" s="6" t="s">
        <v>131</v>
      </c>
      <c r="O1467" s="36" t="str">
        <f t="shared" si="89"/>
        <v>28/02/2020 14:50</v>
      </c>
      <c r="P1467" s="46">
        <f t="shared" si="90"/>
        <v>1.6666666662786156E-2</v>
      </c>
      <c r="Q1467" s="48">
        <v>0</v>
      </c>
      <c r="R1467" s="47">
        <f t="shared" si="91"/>
        <v>23.999999994412065</v>
      </c>
      <c r="S1467" s="6" t="s">
        <v>976</v>
      </c>
      <c r="T1467" s="6" t="s">
        <v>73</v>
      </c>
      <c r="U1467" s="6" t="s">
        <v>44</v>
      </c>
      <c r="V1467" s="6" t="s">
        <v>3087</v>
      </c>
      <c r="W1467" s="7">
        <v>0</v>
      </c>
      <c r="X1467" s="7">
        <v>0</v>
      </c>
      <c r="Y1467" s="7">
        <v>0</v>
      </c>
      <c r="Z1467" s="7">
        <v>0</v>
      </c>
      <c r="AA1467" s="7">
        <v>0</v>
      </c>
      <c r="AB1467" s="7">
        <v>0</v>
      </c>
      <c r="AC1467" s="7">
        <v>0.2</v>
      </c>
      <c r="AD1467" s="7">
        <v>0</v>
      </c>
      <c r="AE1467">
        <v>2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</row>
    <row r="1468" spans="1:44" x14ac:dyDescent="0.25">
      <c r="A1468">
        <v>1547247</v>
      </c>
      <c r="B1468">
        <v>730440</v>
      </c>
      <c r="C1468">
        <v>22.089510673038301</v>
      </c>
      <c r="D1468">
        <v>38.383483465854702</v>
      </c>
      <c r="E1468" s="68" t="s">
        <v>975</v>
      </c>
      <c r="F1468" s="8">
        <f>INDEX(Δεδομένα!$P:$P,MATCH('2020'!E1468,Δεδομένα!$O:$O,0))</f>
        <v>130</v>
      </c>
      <c r="G1468" s="6" t="s">
        <v>335</v>
      </c>
      <c r="H1468" s="2" t="str">
        <f>INDEX(Δεδομένα!B$1:B$51,MATCH('2020'!G1468,Δεδομένα!A$1:A$51,0))</f>
        <v>ΔΥΤΙΚΗΣ ΕΛΛΑΔΟΣ</v>
      </c>
      <c r="I1468" s="8">
        <f>INDEX(Δεδομένα!E$1:E$13,MATCH('2020'!H1468,Δεδομένα!D$1:D$13,0))</f>
        <v>7</v>
      </c>
      <c r="J1468" s="1">
        <v>43889</v>
      </c>
      <c r="K1468" s="6" t="s">
        <v>131</v>
      </c>
      <c r="L1468" s="36" t="str">
        <f t="shared" si="88"/>
        <v>28/02/2020 14:50</v>
      </c>
      <c r="M1468" s="1">
        <v>43889</v>
      </c>
      <c r="N1468" s="6" t="s">
        <v>153</v>
      </c>
      <c r="O1468" s="36" t="str">
        <f t="shared" si="89"/>
        <v>28/02/2020 16:15</v>
      </c>
      <c r="P1468" s="46">
        <f t="shared" si="90"/>
        <v>5.9027777781011537E-2</v>
      </c>
      <c r="Q1468" s="48">
        <v>0</v>
      </c>
      <c r="R1468" s="47">
        <f t="shared" si="91"/>
        <v>85.000000004656613</v>
      </c>
      <c r="S1468" s="6" t="s">
        <v>976</v>
      </c>
      <c r="T1468" s="6" t="s">
        <v>73</v>
      </c>
      <c r="U1468" s="6" t="s">
        <v>44</v>
      </c>
      <c r="V1468" s="6" t="s">
        <v>1618</v>
      </c>
      <c r="W1468" s="7">
        <v>0</v>
      </c>
      <c r="X1468" s="7">
        <v>0</v>
      </c>
      <c r="Y1468" s="7">
        <v>0</v>
      </c>
      <c r="Z1468" s="7">
        <v>0</v>
      </c>
      <c r="AA1468" s="7">
        <v>0.3</v>
      </c>
      <c r="AB1468" s="7">
        <v>0</v>
      </c>
      <c r="AC1468" s="7">
        <v>0</v>
      </c>
      <c r="AD1468" s="7">
        <v>0</v>
      </c>
      <c r="AE1468">
        <v>2</v>
      </c>
      <c r="AF1468">
        <v>0</v>
      </c>
      <c r="AG1468">
        <v>0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</row>
    <row r="1469" spans="1:44" x14ac:dyDescent="0.25">
      <c r="A1469">
        <v>1548773</v>
      </c>
      <c r="B1469">
        <v>730355</v>
      </c>
      <c r="C1469">
        <v>21.992208703205701</v>
      </c>
      <c r="D1469">
        <v>38.262399093193203</v>
      </c>
      <c r="E1469" s="68" t="s">
        <v>313</v>
      </c>
      <c r="F1469" s="8">
        <f>INDEX(Δεδομένα!$P:$P,MATCH('2020'!E1469,Δεδομένα!$O:$O,0))</f>
        <v>124</v>
      </c>
      <c r="G1469" s="6" t="s">
        <v>303</v>
      </c>
      <c r="H1469" s="2" t="str">
        <f>INDEX(Δεδομένα!B$1:B$51,MATCH('2020'!G1469,Δεδομένα!A$1:A$51,0))</f>
        <v>ΔΥΤΙΚΗΣ ΕΛΛΑΔΟΣ</v>
      </c>
      <c r="I1469" s="8">
        <f>INDEX(Δεδομένα!E$1:E$13,MATCH('2020'!H1469,Δεδομένα!D$1:D$13,0))</f>
        <v>7</v>
      </c>
      <c r="J1469" s="1">
        <v>43889</v>
      </c>
      <c r="K1469" s="6" t="s">
        <v>286</v>
      </c>
      <c r="L1469" s="36" t="str">
        <f t="shared" si="88"/>
        <v>28/02/2020 10:50</v>
      </c>
      <c r="M1469" s="1">
        <v>43889</v>
      </c>
      <c r="N1469" s="6" t="s">
        <v>645</v>
      </c>
      <c r="O1469" s="36" t="str">
        <f t="shared" si="89"/>
        <v>28/02/2020 11:30</v>
      </c>
      <c r="P1469" s="46">
        <f t="shared" si="90"/>
        <v>2.7777777773735579E-2</v>
      </c>
      <c r="Q1469" s="48">
        <v>0</v>
      </c>
      <c r="R1469" s="47">
        <f t="shared" si="91"/>
        <v>39.999999994179234</v>
      </c>
      <c r="S1469" s="6" t="s">
        <v>306</v>
      </c>
      <c r="T1469" s="6" t="s">
        <v>316</v>
      </c>
      <c r="U1469" s="6" t="s">
        <v>44</v>
      </c>
      <c r="V1469" s="6" t="s">
        <v>3071</v>
      </c>
      <c r="W1469" s="7">
        <v>0</v>
      </c>
      <c r="X1469" s="7">
        <v>0</v>
      </c>
      <c r="Y1469" s="7">
        <v>0</v>
      </c>
      <c r="Z1469" s="7">
        <v>0</v>
      </c>
      <c r="AA1469" s="7">
        <v>0</v>
      </c>
      <c r="AB1469" s="7">
        <v>0.04</v>
      </c>
      <c r="AC1469" s="7">
        <v>0</v>
      </c>
      <c r="AD1469" s="7">
        <v>0</v>
      </c>
      <c r="AE1469">
        <v>5</v>
      </c>
      <c r="AF1469">
        <v>0</v>
      </c>
      <c r="AG1469">
        <v>0</v>
      </c>
      <c r="AH1469">
        <v>0</v>
      </c>
      <c r="AI1469">
        <v>0</v>
      </c>
      <c r="AJ1469">
        <v>2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</row>
    <row r="1470" spans="1:44" x14ac:dyDescent="0.25">
      <c r="A1470">
        <v>1543993</v>
      </c>
      <c r="B1470">
        <v>730411</v>
      </c>
      <c r="C1470">
        <v>21.632866989084501</v>
      </c>
      <c r="D1470">
        <v>40.135608410688398</v>
      </c>
      <c r="E1470" s="68" t="s">
        <v>889</v>
      </c>
      <c r="F1470" s="8">
        <f>INDEX(Δεδομένα!$P:$P,MATCH('2020'!E1470,Δεδομένα!$O:$O,0))</f>
        <v>79</v>
      </c>
      <c r="G1470" s="6" t="s">
        <v>890</v>
      </c>
      <c r="H1470" s="2" t="str">
        <f>INDEX(Δεδομένα!B$1:B$51,MATCH('2020'!G1470,Δεδομένα!A$1:A$51,0))</f>
        <v>ΔΥΤΙΚΗΣ ΜΑΚΕΔΟΝΙΑΣ</v>
      </c>
      <c r="I1470" s="8">
        <f>INDEX(Δεδομένα!E$1:E$13,MATCH('2020'!H1470,Δεδομένα!D$1:D$13,0))</f>
        <v>4</v>
      </c>
      <c r="J1470" s="1">
        <v>43889</v>
      </c>
      <c r="K1470" s="6" t="s">
        <v>567</v>
      </c>
      <c r="L1470" s="36" t="str">
        <f t="shared" si="88"/>
        <v>28/02/2020 14:13</v>
      </c>
      <c r="M1470" s="1">
        <v>43889</v>
      </c>
      <c r="N1470" s="6" t="s">
        <v>201</v>
      </c>
      <c r="O1470" s="36" t="str">
        <f t="shared" si="89"/>
        <v>28/02/2020 16:40</v>
      </c>
      <c r="P1470" s="46">
        <f t="shared" si="90"/>
        <v>0.10208333333139308</v>
      </c>
      <c r="Q1470" s="48">
        <v>0</v>
      </c>
      <c r="R1470" s="47">
        <f t="shared" si="91"/>
        <v>146.99999999720603</v>
      </c>
      <c r="S1470" s="6" t="s">
        <v>890</v>
      </c>
      <c r="T1470" s="6" t="s">
        <v>893</v>
      </c>
      <c r="U1470" s="6" t="s">
        <v>44</v>
      </c>
      <c r="V1470" s="6" t="s">
        <v>3080</v>
      </c>
      <c r="W1470" s="7">
        <v>0</v>
      </c>
      <c r="X1470" s="7">
        <v>2</v>
      </c>
      <c r="Y1470" s="7">
        <v>0</v>
      </c>
      <c r="Z1470" s="7">
        <v>1</v>
      </c>
      <c r="AA1470" s="7">
        <v>0</v>
      </c>
      <c r="AB1470" s="7">
        <v>0</v>
      </c>
      <c r="AC1470" s="7">
        <v>0</v>
      </c>
      <c r="AD1470" s="7">
        <v>0</v>
      </c>
      <c r="AE1470">
        <v>7</v>
      </c>
      <c r="AF1470">
        <v>0</v>
      </c>
      <c r="AG1470">
        <v>0</v>
      </c>
      <c r="AH1470">
        <v>0</v>
      </c>
      <c r="AI1470">
        <v>0</v>
      </c>
      <c r="AJ1470">
        <v>3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</row>
    <row r="1471" spans="1:44" x14ac:dyDescent="0.25">
      <c r="A1471">
        <v>1544009</v>
      </c>
      <c r="B1471">
        <v>730782</v>
      </c>
      <c r="C1471">
        <v>21.4225615040599</v>
      </c>
      <c r="D1471">
        <v>40.166885333465601</v>
      </c>
      <c r="E1471" s="68" t="s">
        <v>889</v>
      </c>
      <c r="F1471" s="8">
        <f>INDEX(Δεδομένα!$P:$P,MATCH('2020'!E1471,Δεδομένα!$O:$O,0))</f>
        <v>79</v>
      </c>
      <c r="G1471" s="6" t="s">
        <v>890</v>
      </c>
      <c r="H1471" s="2" t="str">
        <f>INDEX(Δεδομένα!B$1:B$51,MATCH('2020'!G1471,Δεδομένα!A$1:A$51,0))</f>
        <v>ΔΥΤΙΚΗΣ ΜΑΚΕΔΟΝΙΑΣ</v>
      </c>
      <c r="I1471" s="8">
        <f>INDEX(Δεδομένα!E$1:E$13,MATCH('2020'!H1471,Δεδομένα!D$1:D$13,0))</f>
        <v>4</v>
      </c>
      <c r="J1471" s="1">
        <v>43889</v>
      </c>
      <c r="K1471" s="6" t="s">
        <v>1546</v>
      </c>
      <c r="L1471" s="36" t="str">
        <f t="shared" si="88"/>
        <v>28/02/2020 13:14</v>
      </c>
      <c r="M1471" s="1">
        <v>43889</v>
      </c>
      <c r="N1471" s="6" t="s">
        <v>59</v>
      </c>
      <c r="O1471" s="36" t="str">
        <f t="shared" si="89"/>
        <v>28/02/2020 15:00</v>
      </c>
      <c r="P1471" s="46">
        <f t="shared" si="90"/>
        <v>7.3611111110949423E-2</v>
      </c>
      <c r="Q1471" s="48">
        <v>0</v>
      </c>
      <c r="R1471" s="47">
        <f t="shared" si="91"/>
        <v>105.99999999976717</v>
      </c>
      <c r="S1471" s="6" t="s">
        <v>890</v>
      </c>
      <c r="T1471" s="6" t="s">
        <v>893</v>
      </c>
      <c r="U1471" s="6" t="s">
        <v>44</v>
      </c>
      <c r="V1471" s="6" t="s">
        <v>3126</v>
      </c>
      <c r="W1471" s="7">
        <v>0</v>
      </c>
      <c r="X1471" s="7">
        <v>0.5</v>
      </c>
      <c r="Y1471" s="7">
        <v>0</v>
      </c>
      <c r="Z1471" s="7">
        <v>1.5</v>
      </c>
      <c r="AA1471" s="7">
        <v>0</v>
      </c>
      <c r="AB1471" s="7">
        <v>0</v>
      </c>
      <c r="AC1471" s="7">
        <v>3</v>
      </c>
      <c r="AD1471" s="7">
        <v>0</v>
      </c>
      <c r="AE1471">
        <v>3</v>
      </c>
      <c r="AF1471">
        <v>0</v>
      </c>
      <c r="AG1471">
        <v>0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</row>
    <row r="1472" spans="1:44" x14ac:dyDescent="0.25">
      <c r="A1472">
        <v>1544507</v>
      </c>
      <c r="B1472">
        <v>730329</v>
      </c>
      <c r="C1472">
        <v>26.1966496108037</v>
      </c>
      <c r="D1472">
        <v>41.497256035410999</v>
      </c>
      <c r="E1472" s="68" t="s">
        <v>1115</v>
      </c>
      <c r="F1472" s="8">
        <f>INDEX(Δεδομένα!$P:$P,MATCH('2020'!E1472,Δεδομένα!$O:$O,0))</f>
        <v>35</v>
      </c>
      <c r="G1472" s="6" t="s">
        <v>148</v>
      </c>
      <c r="H1472" s="2" t="str">
        <f>INDEX(Δεδομένα!B$1:B$51,MATCH('2020'!G1472,Δεδομένα!A$1:A$51,0))</f>
        <v>ΑΝΑΤΟΛΙΚΗΣ ΜΑΚΕΔΟΝΙΑΣ ΚΑΙ ΘΡΑΚΗΣ</v>
      </c>
      <c r="I1472" s="8">
        <f>INDEX(Δεδομένα!E$1:E$13,MATCH('2020'!H1472,Δεδομένα!D$1:D$13,0))</f>
        <v>2</v>
      </c>
      <c r="J1472" s="1">
        <v>43889</v>
      </c>
      <c r="K1472" s="6" t="s">
        <v>3066</v>
      </c>
      <c r="L1472" s="36" t="str">
        <f t="shared" si="88"/>
        <v>28/02/2020 09:26</v>
      </c>
      <c r="M1472" s="1">
        <v>43889</v>
      </c>
      <c r="N1472" s="6" t="s">
        <v>1211</v>
      </c>
      <c r="O1472" s="36" t="str">
        <f t="shared" si="89"/>
        <v>28/02/2020 14:17</v>
      </c>
      <c r="P1472" s="46">
        <f t="shared" si="90"/>
        <v>0.20208333332993789</v>
      </c>
      <c r="Q1472" s="48">
        <v>0</v>
      </c>
      <c r="R1472" s="47">
        <f t="shared" si="91"/>
        <v>290.99999999511056</v>
      </c>
      <c r="S1472" s="6" t="s">
        <v>1118</v>
      </c>
      <c r="T1472" s="6" t="s">
        <v>1119</v>
      </c>
      <c r="U1472" s="6" t="s">
        <v>44</v>
      </c>
      <c r="V1472" s="6" t="s">
        <v>3067</v>
      </c>
      <c r="W1472" s="7">
        <v>30</v>
      </c>
      <c r="X1472" s="7">
        <v>0</v>
      </c>
      <c r="Y1472" s="7">
        <v>0</v>
      </c>
      <c r="Z1472" s="7">
        <v>10</v>
      </c>
      <c r="AA1472" s="7">
        <v>0</v>
      </c>
      <c r="AB1472" s="7">
        <v>0</v>
      </c>
      <c r="AC1472" s="7">
        <v>0</v>
      </c>
      <c r="AD1472" s="7">
        <v>0</v>
      </c>
      <c r="AE1472">
        <v>6</v>
      </c>
      <c r="AF1472">
        <v>0</v>
      </c>
      <c r="AG1472">
        <v>0</v>
      </c>
      <c r="AH1472">
        <v>0</v>
      </c>
      <c r="AI1472">
        <v>0</v>
      </c>
      <c r="AJ1472">
        <v>3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</row>
    <row r="1473" spans="1:44" x14ac:dyDescent="0.25">
      <c r="A1473">
        <v>1544156</v>
      </c>
      <c r="B1473">
        <v>730430</v>
      </c>
      <c r="C1473">
        <v>26.514590672696901</v>
      </c>
      <c r="D1473">
        <v>41.349252282218202</v>
      </c>
      <c r="E1473" s="68" t="s">
        <v>856</v>
      </c>
      <c r="F1473" s="8">
        <f>INDEX(Δεδομένα!$P:$P,MATCH('2020'!E1473,Δεδομένα!$O:$O,0))</f>
        <v>37</v>
      </c>
      <c r="G1473" s="6" t="s">
        <v>148</v>
      </c>
      <c r="H1473" s="2" t="str">
        <f>INDEX(Δεδομένα!B$1:B$51,MATCH('2020'!G1473,Δεδομένα!A$1:A$51,0))</f>
        <v>ΑΝΑΤΟΛΙΚΗΣ ΜΑΚΕΔΟΝΙΑΣ ΚΑΙ ΘΡΑΚΗΣ</v>
      </c>
      <c r="I1473" s="8">
        <f>INDEX(Δεδομένα!E$1:E$13,MATCH('2020'!H1473,Δεδομένα!D$1:D$13,0))</f>
        <v>2</v>
      </c>
      <c r="J1473" s="1">
        <v>43889</v>
      </c>
      <c r="K1473" s="6" t="s">
        <v>542</v>
      </c>
      <c r="L1473" s="36" t="str">
        <f t="shared" si="88"/>
        <v>28/02/2020 14:30</v>
      </c>
      <c r="M1473" s="1">
        <v>43889</v>
      </c>
      <c r="N1473" s="6" t="s">
        <v>277</v>
      </c>
      <c r="O1473" s="36" t="str">
        <f t="shared" si="89"/>
        <v>28/02/2020 14:55</v>
      </c>
      <c r="P1473" s="46">
        <f t="shared" si="90"/>
        <v>1.7361111116770189E-2</v>
      </c>
      <c r="Q1473" s="48">
        <v>0</v>
      </c>
      <c r="R1473" s="47">
        <f t="shared" si="91"/>
        <v>25.000000008149073</v>
      </c>
      <c r="S1473" s="6" t="s">
        <v>963</v>
      </c>
      <c r="T1473" s="6" t="s">
        <v>859</v>
      </c>
      <c r="U1473" s="6" t="s">
        <v>2162</v>
      </c>
      <c r="V1473" s="6" t="s">
        <v>2163</v>
      </c>
      <c r="W1473" s="7">
        <v>0</v>
      </c>
      <c r="X1473" s="7">
        <v>0</v>
      </c>
      <c r="Y1473" s="7">
        <v>0</v>
      </c>
      <c r="Z1473" s="7">
        <v>0.5</v>
      </c>
      <c r="AA1473" s="7">
        <v>0</v>
      </c>
      <c r="AB1473" s="7">
        <v>0</v>
      </c>
      <c r="AC1473" s="7">
        <v>0</v>
      </c>
      <c r="AD1473" s="7">
        <v>0</v>
      </c>
      <c r="AE1473">
        <v>2</v>
      </c>
      <c r="AF1473">
        <v>0</v>
      </c>
      <c r="AG1473">
        <v>0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</row>
    <row r="1474" spans="1:44" x14ac:dyDescent="0.25">
      <c r="A1474">
        <v>1544158</v>
      </c>
      <c r="B1474">
        <v>730446</v>
      </c>
      <c r="C1474">
        <v>26.441203712218101</v>
      </c>
      <c r="D1474">
        <v>41.338302510099297</v>
      </c>
      <c r="E1474" s="68" t="s">
        <v>856</v>
      </c>
      <c r="F1474" s="8">
        <f>INDEX(Δεδομένα!$P:$P,MATCH('2020'!E1474,Δεδομένα!$O:$O,0))</f>
        <v>37</v>
      </c>
      <c r="G1474" s="6" t="s">
        <v>148</v>
      </c>
      <c r="H1474" s="2" t="str">
        <f>INDEX(Δεδομένα!B$1:B$51,MATCH('2020'!G1474,Δεδομένα!A$1:A$51,0))</f>
        <v>ΑΝΑΤΟΛΙΚΗΣ ΜΑΚΕΔΟΝΙΑΣ ΚΑΙ ΘΡΑΚΗΣ</v>
      </c>
      <c r="I1474" s="8">
        <f>INDEX(Δεδομένα!E$1:E$13,MATCH('2020'!H1474,Δεδομένα!D$1:D$13,0))</f>
        <v>2</v>
      </c>
      <c r="J1474" s="1">
        <v>43889</v>
      </c>
      <c r="K1474" s="6" t="s">
        <v>104</v>
      </c>
      <c r="L1474" s="36" t="str">
        <f t="shared" si="88"/>
        <v>28/02/2020 15:30</v>
      </c>
      <c r="M1474" s="1">
        <v>43889</v>
      </c>
      <c r="N1474" s="6" t="s">
        <v>215</v>
      </c>
      <c r="O1474" s="36" t="str">
        <f t="shared" si="89"/>
        <v>28/02/2020 16:20</v>
      </c>
      <c r="P1474" s="46">
        <f t="shared" si="90"/>
        <v>3.4722222218988463E-2</v>
      </c>
      <c r="Q1474" s="48">
        <v>0</v>
      </c>
      <c r="R1474" s="47">
        <f t="shared" si="91"/>
        <v>49.999999995343387</v>
      </c>
      <c r="S1474" s="6" t="s">
        <v>963</v>
      </c>
      <c r="T1474" s="6" t="s">
        <v>859</v>
      </c>
      <c r="U1474" s="6" t="s">
        <v>1551</v>
      </c>
      <c r="V1474" s="6" t="s">
        <v>3088</v>
      </c>
      <c r="W1474" s="7">
        <v>0</v>
      </c>
      <c r="X1474" s="7">
        <v>0</v>
      </c>
      <c r="Y1474" s="7">
        <v>0</v>
      </c>
      <c r="Z1474" s="7">
        <v>4</v>
      </c>
      <c r="AA1474" s="7">
        <v>0</v>
      </c>
      <c r="AB1474" s="7">
        <v>0</v>
      </c>
      <c r="AC1474" s="7">
        <v>0</v>
      </c>
      <c r="AD1474" s="7">
        <v>0</v>
      </c>
      <c r="AE1474">
        <v>2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</row>
    <row r="1475" spans="1:44" x14ac:dyDescent="0.25">
      <c r="A1475">
        <v>1544795</v>
      </c>
      <c r="B1475">
        <v>730459</v>
      </c>
      <c r="C1475">
        <v>26.586825900784</v>
      </c>
      <c r="D1475">
        <v>41.595523218950397</v>
      </c>
      <c r="E1475" s="68" t="s">
        <v>1115</v>
      </c>
      <c r="F1475" s="8">
        <f>INDEX(Δεδομένα!$P:$P,MATCH('2020'!E1475,Δεδομένα!$O:$O,0))</f>
        <v>35</v>
      </c>
      <c r="G1475" s="6" t="s">
        <v>148</v>
      </c>
      <c r="H1475" s="2" t="str">
        <f>INDEX(Δεδομένα!B$1:B$51,MATCH('2020'!G1475,Δεδομένα!A$1:A$51,0))</f>
        <v>ΑΝΑΤΟΛΙΚΗΣ ΜΑΚΕΔΟΝΙΑΣ ΚΑΙ ΘΡΑΚΗΣ</v>
      </c>
      <c r="I1475" s="8">
        <f>INDEX(Δεδομένα!E$1:E$13,MATCH('2020'!H1475,Δεδομένα!D$1:D$13,0))</f>
        <v>2</v>
      </c>
      <c r="J1475" s="1">
        <v>43889</v>
      </c>
      <c r="K1475" s="6" t="s">
        <v>2689</v>
      </c>
      <c r="L1475" s="36" t="str">
        <f t="shared" ref="L1475:L1538" si="92">_xlfn.CONCAT(TEXT(J1475,"ηη/μμ/εεε")," ",TEXT(K1475,"ωω:λλ"))</f>
        <v>28/02/2020 15:53</v>
      </c>
      <c r="M1475" s="1">
        <v>43889</v>
      </c>
      <c r="N1475" s="6" t="s">
        <v>153</v>
      </c>
      <c r="O1475" s="36" t="str">
        <f t="shared" ref="O1475:O1538" si="93">_xlfn.CONCAT(TEXT(M1475,"ηη/μμ/εεε")," ",TEXT(N1475,"ωω:λλ"))</f>
        <v>28/02/2020 16:15</v>
      </c>
      <c r="P1475" s="46">
        <f t="shared" ref="P1475:P1538" si="94">O1475-L1475</f>
        <v>1.5277777776645962E-2</v>
      </c>
      <c r="Q1475" s="48">
        <v>0</v>
      </c>
      <c r="R1475" s="47">
        <f t="shared" ref="R1475:R1538" si="95">P1475*(24*60)</f>
        <v>21.999999998370185</v>
      </c>
      <c r="S1475" s="6" t="s">
        <v>1118</v>
      </c>
      <c r="T1475" s="6" t="s">
        <v>1119</v>
      </c>
      <c r="U1475" s="6" t="s">
        <v>2880</v>
      </c>
      <c r="V1475" s="6" t="s">
        <v>3092</v>
      </c>
      <c r="W1475" s="7">
        <v>0</v>
      </c>
      <c r="X1475" s="7">
        <v>0</v>
      </c>
      <c r="Y1475" s="7">
        <v>0</v>
      </c>
      <c r="Z1475" s="7">
        <v>0</v>
      </c>
      <c r="AA1475" s="7">
        <v>20</v>
      </c>
      <c r="AB1475" s="7">
        <v>0</v>
      </c>
      <c r="AC1475" s="7">
        <v>0</v>
      </c>
      <c r="AD1475" s="7">
        <v>0</v>
      </c>
      <c r="AE1475">
        <v>2</v>
      </c>
      <c r="AF1475">
        <v>0</v>
      </c>
      <c r="AG1475">
        <v>0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</row>
    <row r="1476" spans="1:44" x14ac:dyDescent="0.25">
      <c r="A1476">
        <v>1544516</v>
      </c>
      <c r="B1476">
        <v>730513</v>
      </c>
      <c r="C1476">
        <v>26.279363386917598</v>
      </c>
      <c r="D1476">
        <v>41.699012843581102</v>
      </c>
      <c r="E1476" s="68" t="s">
        <v>1223</v>
      </c>
      <c r="F1476" s="8">
        <f>INDEX(Δεδομένα!$P:$P,MATCH('2020'!E1476,Δεδομένα!$O:$O,0))</f>
        <v>36</v>
      </c>
      <c r="G1476" s="6" t="s">
        <v>148</v>
      </c>
      <c r="H1476" s="2" t="str">
        <f>INDEX(Δεδομένα!B$1:B$51,MATCH('2020'!G1476,Δεδομένα!A$1:A$51,0))</f>
        <v>ΑΝΑΤΟΛΙΚΗΣ ΜΑΚΕΔΟΝΙΑΣ ΚΑΙ ΘΡΑΚΗΣ</v>
      </c>
      <c r="I1476" s="8">
        <f>INDEX(Δεδομένα!E$1:E$13,MATCH('2020'!H1476,Δεδομένα!D$1:D$13,0))</f>
        <v>2</v>
      </c>
      <c r="J1476" s="1">
        <v>43889</v>
      </c>
      <c r="K1476" s="6" t="s">
        <v>259</v>
      </c>
      <c r="L1476" s="36" t="str">
        <f t="shared" si="92"/>
        <v>28/02/2020 19:00</v>
      </c>
      <c r="M1476" s="1">
        <v>43889</v>
      </c>
      <c r="N1476" s="6" t="s">
        <v>2648</v>
      </c>
      <c r="O1476" s="36" t="str">
        <f t="shared" si="93"/>
        <v>28/02/2020 19:39</v>
      </c>
      <c r="P1476" s="46">
        <f t="shared" si="94"/>
        <v>2.7083333334303461E-2</v>
      </c>
      <c r="Q1476" s="48">
        <v>0</v>
      </c>
      <c r="R1476" s="47">
        <f t="shared" si="95"/>
        <v>39.000000001396984</v>
      </c>
      <c r="S1476" s="6" t="s">
        <v>1118</v>
      </c>
      <c r="T1476" s="6" t="s">
        <v>1119</v>
      </c>
      <c r="U1476" s="6" t="s">
        <v>3097</v>
      </c>
      <c r="V1476" s="6" t="s">
        <v>3098</v>
      </c>
      <c r="W1476" s="7">
        <v>0</v>
      </c>
      <c r="X1476" s="7">
        <v>0</v>
      </c>
      <c r="Y1476" s="7">
        <v>0</v>
      </c>
      <c r="Z1476" s="7">
        <v>5</v>
      </c>
      <c r="AA1476" s="7">
        <v>0</v>
      </c>
      <c r="AB1476" s="7">
        <v>0</v>
      </c>
      <c r="AC1476" s="7">
        <v>0</v>
      </c>
      <c r="AD1476" s="7">
        <v>0</v>
      </c>
      <c r="AE1476">
        <v>2</v>
      </c>
      <c r="AF1476">
        <v>0</v>
      </c>
      <c r="AG1476">
        <v>0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</row>
    <row r="1477" spans="1:44" x14ac:dyDescent="0.25">
      <c r="A1477">
        <v>1544191</v>
      </c>
      <c r="B1477">
        <v>730431</v>
      </c>
      <c r="C1477">
        <v>23.156931881091499</v>
      </c>
      <c r="D1477">
        <v>39.003200106380902</v>
      </c>
      <c r="E1477" s="68" t="s">
        <v>466</v>
      </c>
      <c r="F1477" s="8">
        <f>INDEX(Δεδομένα!$P:$P,MATCH('2020'!E1477,Δεδομένα!$O:$O,0))</f>
        <v>184</v>
      </c>
      <c r="G1477" s="6" t="s">
        <v>439</v>
      </c>
      <c r="H1477" s="2" t="str">
        <f>INDEX(Δεδομένα!B$1:B$51,MATCH('2020'!G1477,Δεδομένα!A$1:A$51,0))</f>
        <v>ΣΤΕΡΕΑΣ ΕΛΛΑΔΟΣ</v>
      </c>
      <c r="I1477" s="8">
        <f>INDEX(Δεδομένα!E$1:E$13,MATCH('2020'!H1477,Δεδομένα!D$1:D$13,0))</f>
        <v>9</v>
      </c>
      <c r="J1477" s="1">
        <v>43889</v>
      </c>
      <c r="K1477" s="6" t="s">
        <v>759</v>
      </c>
      <c r="L1477" s="36" t="str">
        <f t="shared" si="92"/>
        <v>28/02/2020 14:10</v>
      </c>
      <c r="M1477" s="1">
        <v>43889</v>
      </c>
      <c r="N1477" s="6" t="s">
        <v>231</v>
      </c>
      <c r="O1477" s="36" t="str">
        <f t="shared" si="93"/>
        <v>28/02/2020 17:20</v>
      </c>
      <c r="P1477" s="46">
        <f t="shared" si="94"/>
        <v>0.13194444443797693</v>
      </c>
      <c r="Q1477" s="48">
        <v>0</v>
      </c>
      <c r="R1477" s="47">
        <f t="shared" si="95"/>
        <v>189.99999999068677</v>
      </c>
      <c r="S1477" s="6" t="s">
        <v>469</v>
      </c>
      <c r="T1477" s="6" t="s">
        <v>470</v>
      </c>
      <c r="U1477" s="6" t="s">
        <v>3081</v>
      </c>
      <c r="V1477" s="6" t="s">
        <v>3082</v>
      </c>
      <c r="W1477" s="7">
        <v>0</v>
      </c>
      <c r="X1477" s="7">
        <v>0</v>
      </c>
      <c r="Y1477" s="7">
        <v>0</v>
      </c>
      <c r="Z1477" s="7">
        <v>0</v>
      </c>
      <c r="AA1477" s="7">
        <v>0</v>
      </c>
      <c r="AB1477" s="7">
        <v>10</v>
      </c>
      <c r="AC1477" s="7">
        <v>0</v>
      </c>
      <c r="AD1477" s="7">
        <v>0</v>
      </c>
      <c r="AE1477">
        <v>9</v>
      </c>
      <c r="AF1477">
        <v>0</v>
      </c>
      <c r="AG1477">
        <v>0</v>
      </c>
      <c r="AH1477">
        <v>0</v>
      </c>
      <c r="AI1477">
        <v>0</v>
      </c>
      <c r="AJ1477">
        <v>4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</row>
    <row r="1478" spans="1:44" x14ac:dyDescent="0.25">
      <c r="A1478">
        <v>1545391</v>
      </c>
      <c r="B1478">
        <v>730449</v>
      </c>
      <c r="C1478">
        <v>23.761308332404401</v>
      </c>
      <c r="D1478">
        <v>38.621725463873901</v>
      </c>
      <c r="E1478" s="68" t="s">
        <v>2005</v>
      </c>
      <c r="F1478" s="8">
        <f>INDEX(Δεδομένα!$P:$P,MATCH('2020'!E1478,Δεδομένα!$O:$O,0))</f>
        <v>179</v>
      </c>
      <c r="G1478" s="6" t="s">
        <v>439</v>
      </c>
      <c r="H1478" s="2" t="str">
        <f>INDEX(Δεδομένα!B$1:B$51,MATCH('2020'!G1478,Δεδομένα!A$1:A$51,0))</f>
        <v>ΣΤΕΡΕΑΣ ΕΛΛΑΔΟΣ</v>
      </c>
      <c r="I1478" s="8">
        <f>INDEX(Δεδομένα!E$1:E$13,MATCH('2020'!H1478,Δεδομένα!D$1:D$13,0))</f>
        <v>9</v>
      </c>
      <c r="J1478" s="1">
        <v>43889</v>
      </c>
      <c r="K1478" s="6" t="s">
        <v>1207</v>
      </c>
      <c r="L1478" s="36" t="str">
        <f t="shared" si="92"/>
        <v>28/02/2020 15:21</v>
      </c>
      <c r="M1478" s="1">
        <v>43889</v>
      </c>
      <c r="N1478" s="6" t="s">
        <v>207</v>
      </c>
      <c r="O1478" s="36" t="str">
        <f t="shared" si="93"/>
        <v>28/02/2020 18:00</v>
      </c>
      <c r="P1478" s="46">
        <f t="shared" si="94"/>
        <v>0.11041666667006211</v>
      </c>
      <c r="Q1478" s="48">
        <v>0</v>
      </c>
      <c r="R1478" s="47">
        <f t="shared" si="95"/>
        <v>159.00000000488944</v>
      </c>
      <c r="S1478" s="6" t="s">
        <v>2007</v>
      </c>
      <c r="T1478" s="6" t="s">
        <v>2100</v>
      </c>
      <c r="U1478" s="6" t="s">
        <v>44</v>
      </c>
      <c r="V1478" s="6" t="s">
        <v>3090</v>
      </c>
      <c r="W1478" s="7">
        <v>0</v>
      </c>
      <c r="X1478" s="7">
        <v>0.1</v>
      </c>
      <c r="Y1478" s="7">
        <v>0</v>
      </c>
      <c r="Z1478" s="7">
        <v>0</v>
      </c>
      <c r="AA1478" s="7">
        <v>0</v>
      </c>
      <c r="AB1478" s="7">
        <v>0.35</v>
      </c>
      <c r="AC1478" s="7">
        <v>0</v>
      </c>
      <c r="AD1478" s="7">
        <v>0</v>
      </c>
      <c r="AE1478">
        <v>4</v>
      </c>
      <c r="AF1478">
        <v>0</v>
      </c>
      <c r="AG1478">
        <v>4</v>
      </c>
      <c r="AH1478">
        <v>0</v>
      </c>
      <c r="AI1478">
        <v>0</v>
      </c>
      <c r="AJ1478">
        <v>2</v>
      </c>
      <c r="AK1478">
        <v>2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</row>
    <row r="1479" spans="1:44" x14ac:dyDescent="0.25">
      <c r="A1479">
        <v>1546867</v>
      </c>
      <c r="B1479">
        <v>730381</v>
      </c>
      <c r="C1479">
        <v>21.854523237258999</v>
      </c>
      <c r="D1479">
        <v>37.526968702208798</v>
      </c>
      <c r="E1479" s="68" t="s">
        <v>837</v>
      </c>
      <c r="F1479" s="8">
        <f>INDEX(Δεδομένα!$P:$P,MATCH('2020'!E1479,Δεδομένα!$O:$O,0))</f>
        <v>134</v>
      </c>
      <c r="G1479" s="6" t="s">
        <v>357</v>
      </c>
      <c r="H1479" s="2" t="str">
        <f>INDEX(Δεδομένα!B$1:B$51,MATCH('2020'!G1479,Δεδομένα!A$1:A$51,0))</f>
        <v>ΔΥΤΙΚΗΣ ΕΛΛΑΔΟΣ</v>
      </c>
      <c r="I1479" s="8">
        <f>INDEX(Δεδομένα!E$1:E$13,MATCH('2020'!H1479,Δεδομένα!D$1:D$13,0))</f>
        <v>7</v>
      </c>
      <c r="J1479" s="1">
        <v>43889</v>
      </c>
      <c r="K1479" s="6" t="s">
        <v>1674</v>
      </c>
      <c r="L1479" s="36" t="str">
        <f t="shared" si="92"/>
        <v>28/02/2020 12:53</v>
      </c>
      <c r="M1479" s="1">
        <v>43889</v>
      </c>
      <c r="N1479" s="6" t="s">
        <v>1102</v>
      </c>
      <c r="O1479" s="36" t="str">
        <f t="shared" si="93"/>
        <v>28/02/2020 15:10</v>
      </c>
      <c r="P1479" s="46">
        <f t="shared" si="94"/>
        <v>9.5138888886140194E-2</v>
      </c>
      <c r="Q1479" s="48">
        <v>0</v>
      </c>
      <c r="R1479" s="47">
        <f t="shared" si="95"/>
        <v>136.99999999604188</v>
      </c>
      <c r="S1479" s="6" t="s">
        <v>1715</v>
      </c>
      <c r="T1479" s="6" t="s">
        <v>838</v>
      </c>
      <c r="U1479" s="6" t="s">
        <v>44</v>
      </c>
      <c r="V1479" s="6" t="s">
        <v>3074</v>
      </c>
      <c r="W1479" s="7">
        <v>0</v>
      </c>
      <c r="X1479" s="7">
        <v>1</v>
      </c>
      <c r="Y1479" s="7">
        <v>0</v>
      </c>
      <c r="Z1479" s="7">
        <v>0</v>
      </c>
      <c r="AA1479" s="7">
        <v>0</v>
      </c>
      <c r="AB1479" s="7">
        <v>0</v>
      </c>
      <c r="AC1479" s="7">
        <v>0</v>
      </c>
      <c r="AD1479" s="7">
        <v>0</v>
      </c>
      <c r="AE1479">
        <v>5</v>
      </c>
      <c r="AF1479">
        <v>0</v>
      </c>
      <c r="AG1479">
        <v>0</v>
      </c>
      <c r="AH1479">
        <v>0</v>
      </c>
      <c r="AI1479">
        <v>0</v>
      </c>
      <c r="AJ1479">
        <v>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</row>
    <row r="1480" spans="1:44" x14ac:dyDescent="0.25">
      <c r="A1480">
        <v>1544410</v>
      </c>
      <c r="B1480">
        <v>730445</v>
      </c>
      <c r="C1480">
        <v>22.524739199166799</v>
      </c>
      <c r="D1480">
        <v>40.628186540076797</v>
      </c>
      <c r="E1480" s="68" t="s">
        <v>1880</v>
      </c>
      <c r="F1480" s="8">
        <f>INDEX(Δεδομένα!$P:$P,MATCH('2020'!E1480,Δεδομένα!$O:$O,0))</f>
        <v>66</v>
      </c>
      <c r="G1480" s="6" t="s">
        <v>238</v>
      </c>
      <c r="H1480" s="2" t="str">
        <f>INDEX(Δεδομένα!B$1:B$51,MATCH('2020'!G1480,Δεδομένα!A$1:A$51,0))</f>
        <v>ΚΕΝΤΡΙΚΗΣ ΜΑΚΕΔΟΝΙΑΣ</v>
      </c>
      <c r="I1480" s="8">
        <f>INDEX(Δεδομένα!E$1:E$13,MATCH('2020'!H1480,Δεδομένα!D$1:D$13,0))</f>
        <v>3</v>
      </c>
      <c r="J1480" s="1">
        <v>43889</v>
      </c>
      <c r="K1480" s="6" t="s">
        <v>920</v>
      </c>
      <c r="L1480" s="36" t="str">
        <f t="shared" si="92"/>
        <v>28/02/2020 15:27</v>
      </c>
      <c r="M1480" s="1">
        <v>43889</v>
      </c>
      <c r="N1480" s="6" t="s">
        <v>1302</v>
      </c>
      <c r="O1480" s="36" t="str">
        <f t="shared" si="93"/>
        <v>28/02/2020 16:44</v>
      </c>
      <c r="P1480" s="46">
        <f t="shared" si="94"/>
        <v>5.3472222221898846E-2</v>
      </c>
      <c r="Q1480" s="48">
        <v>0</v>
      </c>
      <c r="R1480" s="47">
        <f t="shared" si="95"/>
        <v>76.999999999534339</v>
      </c>
      <c r="S1480" s="6" t="s">
        <v>897</v>
      </c>
      <c r="T1480" s="6" t="s">
        <v>1966</v>
      </c>
      <c r="U1480" s="6" t="s">
        <v>44</v>
      </c>
      <c r="V1480" s="6" t="s">
        <v>2025</v>
      </c>
      <c r="W1480" s="7">
        <v>0</v>
      </c>
      <c r="X1480" s="7">
        <v>0</v>
      </c>
      <c r="Y1480" s="7">
        <v>0</v>
      </c>
      <c r="Z1480" s="7">
        <v>0</v>
      </c>
      <c r="AA1480" s="7">
        <v>2</v>
      </c>
      <c r="AB1480" s="7">
        <v>0</v>
      </c>
      <c r="AC1480" s="7">
        <v>0</v>
      </c>
      <c r="AD1480" s="7">
        <v>0</v>
      </c>
      <c r="AE1480">
        <v>2</v>
      </c>
      <c r="AF1480">
        <v>0</v>
      </c>
      <c r="AG1480">
        <v>0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</row>
    <row r="1481" spans="1:44" x14ac:dyDescent="0.25">
      <c r="A1481">
        <v>1544415</v>
      </c>
      <c r="B1481">
        <v>730575</v>
      </c>
      <c r="C1481">
        <v>22.4926693151886</v>
      </c>
      <c r="D1481">
        <v>40.590599795153302</v>
      </c>
      <c r="E1481" s="68" t="s">
        <v>1880</v>
      </c>
      <c r="F1481" s="8">
        <f>INDEX(Δεδομένα!$P:$P,MATCH('2020'!E1481,Δεδομένα!$O:$O,0))</f>
        <v>66</v>
      </c>
      <c r="G1481" s="6" t="s">
        <v>238</v>
      </c>
      <c r="H1481" s="2" t="str">
        <f>INDEX(Δεδομένα!B$1:B$51,MATCH('2020'!G1481,Δεδομένα!A$1:A$51,0))</f>
        <v>ΚΕΝΤΡΙΚΗΣ ΜΑΚΕΔΟΝΙΑΣ</v>
      </c>
      <c r="I1481" s="8">
        <f>INDEX(Δεδομένα!E$1:E$13,MATCH('2020'!H1481,Δεδομένα!D$1:D$13,0))</f>
        <v>3</v>
      </c>
      <c r="J1481" s="1">
        <v>43889</v>
      </c>
      <c r="K1481" s="6" t="s">
        <v>2828</v>
      </c>
      <c r="L1481" s="36" t="str">
        <f t="shared" si="92"/>
        <v>28/02/2020 21:52</v>
      </c>
      <c r="M1481" s="1">
        <v>43889</v>
      </c>
      <c r="N1481" s="6" t="s">
        <v>2757</v>
      </c>
      <c r="O1481" s="36" t="str">
        <f t="shared" si="93"/>
        <v>28/02/2020 22:45</v>
      </c>
      <c r="P1481" s="46">
        <f t="shared" si="94"/>
        <v>3.6805555551836733E-2</v>
      </c>
      <c r="Q1481" s="48">
        <v>0</v>
      </c>
      <c r="R1481" s="47">
        <f t="shared" si="95"/>
        <v>52.999999994644895</v>
      </c>
      <c r="S1481" s="6" t="s">
        <v>897</v>
      </c>
      <c r="T1481" s="6" t="s">
        <v>1966</v>
      </c>
      <c r="U1481" s="6" t="s">
        <v>44</v>
      </c>
      <c r="V1481" s="6" t="s">
        <v>3107</v>
      </c>
      <c r="W1481" s="7">
        <v>0</v>
      </c>
      <c r="X1481" s="7">
        <v>0</v>
      </c>
      <c r="Y1481" s="7">
        <v>0</v>
      </c>
      <c r="Z1481" s="7">
        <v>0</v>
      </c>
      <c r="AA1481" s="7">
        <v>3</v>
      </c>
      <c r="AB1481" s="7">
        <v>0</v>
      </c>
      <c r="AC1481" s="7">
        <v>0</v>
      </c>
      <c r="AD1481" s="7">
        <v>0</v>
      </c>
      <c r="AE1481">
        <v>2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</row>
    <row r="1482" spans="1:44" x14ac:dyDescent="0.25">
      <c r="A1482">
        <v>1620255</v>
      </c>
      <c r="B1482">
        <v>730447</v>
      </c>
      <c r="C1482">
        <v>22.854856129589901</v>
      </c>
      <c r="D1482">
        <v>40.731790087615003</v>
      </c>
      <c r="E1482" s="68" t="s">
        <v>2077</v>
      </c>
      <c r="F1482" s="8">
        <f>INDEX(Δεδομένα!$P:$P,MATCH('2020'!E1482,Δεδομένα!$O:$O,0))</f>
        <v>40</v>
      </c>
      <c r="G1482" s="6" t="s">
        <v>170</v>
      </c>
      <c r="H1482" s="2" t="str">
        <f>INDEX(Δεδομένα!B$1:B$51,MATCH('2020'!G1482,Δεδομένα!A$1:A$51,0))</f>
        <v>ΚΕΝΤΡΙΚΗΣ ΜΑΚΕΔΟΝΙΑΣ</v>
      </c>
      <c r="I1482" s="8">
        <f>INDEX(Δεδομένα!E$1:E$13,MATCH('2020'!H1482,Δεδομένα!D$1:D$13,0))</f>
        <v>3</v>
      </c>
      <c r="J1482" s="1">
        <v>43889</v>
      </c>
      <c r="K1482" s="6" t="s">
        <v>2467</v>
      </c>
      <c r="L1482" s="36" t="str">
        <f t="shared" si="92"/>
        <v>28/02/2020 15:33</v>
      </c>
      <c r="M1482" s="1">
        <v>43889</v>
      </c>
      <c r="N1482" s="6" t="s">
        <v>1220</v>
      </c>
      <c r="O1482" s="36" t="str">
        <f t="shared" si="93"/>
        <v>28/02/2020 17:38</v>
      </c>
      <c r="P1482" s="46">
        <f t="shared" si="94"/>
        <v>8.6805555554747116E-2</v>
      </c>
      <c r="Q1482" s="48">
        <v>0</v>
      </c>
      <c r="R1482" s="47">
        <f t="shared" si="95"/>
        <v>124.99999999883585</v>
      </c>
      <c r="S1482" s="6" t="s">
        <v>44</v>
      </c>
      <c r="T1482" s="6" t="s">
        <v>195</v>
      </c>
      <c r="U1482" s="6" t="s">
        <v>44</v>
      </c>
      <c r="V1482" s="6" t="s">
        <v>3089</v>
      </c>
      <c r="W1482" s="7">
        <v>0</v>
      </c>
      <c r="X1482" s="7">
        <v>0</v>
      </c>
      <c r="Y1482" s="7">
        <v>0</v>
      </c>
      <c r="Z1482" s="7">
        <v>0</v>
      </c>
      <c r="AA1482" s="7">
        <v>0.5</v>
      </c>
      <c r="AB1482" s="7">
        <v>0</v>
      </c>
      <c r="AC1482" s="7">
        <v>0</v>
      </c>
      <c r="AD1482" s="7">
        <v>0.5</v>
      </c>
      <c r="AE1482">
        <v>2</v>
      </c>
      <c r="AF1482">
        <v>0</v>
      </c>
      <c r="AG1482">
        <v>0</v>
      </c>
      <c r="AH1482">
        <v>0</v>
      </c>
      <c r="AI1482">
        <v>1</v>
      </c>
      <c r="AJ1482">
        <v>1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</row>
    <row r="1483" spans="1:44" x14ac:dyDescent="0.25">
      <c r="A1483">
        <v>1545440</v>
      </c>
      <c r="B1483">
        <v>730487</v>
      </c>
      <c r="C1483">
        <v>22.6946005502435</v>
      </c>
      <c r="D1483">
        <v>40.639860140941202</v>
      </c>
      <c r="E1483" s="68" t="s">
        <v>175</v>
      </c>
      <c r="F1483" s="8">
        <f>INDEX(Δεδομένα!$P:$P,MATCH('2020'!E1483,Δεδομένα!$O:$O,0))</f>
        <v>44</v>
      </c>
      <c r="G1483" s="6" t="s">
        <v>170</v>
      </c>
      <c r="H1483" s="2" t="str">
        <f>INDEX(Δεδομένα!B$1:B$51,MATCH('2020'!G1483,Δεδομένα!A$1:A$51,0))</f>
        <v>ΚΕΝΤΡΙΚΗΣ ΜΑΚΕΔΟΝΙΑΣ</v>
      </c>
      <c r="I1483" s="8">
        <f>INDEX(Δεδομένα!E$1:E$13,MATCH('2020'!H1483,Δεδομένα!D$1:D$13,0))</f>
        <v>3</v>
      </c>
      <c r="J1483" s="1">
        <v>43889</v>
      </c>
      <c r="K1483" s="6" t="s">
        <v>154</v>
      </c>
      <c r="L1483" s="36" t="str">
        <f t="shared" si="92"/>
        <v>28/02/2020 18:05</v>
      </c>
      <c r="M1483" s="1">
        <v>43889</v>
      </c>
      <c r="N1483" s="6" t="s">
        <v>419</v>
      </c>
      <c r="O1483" s="36" t="str">
        <f t="shared" si="93"/>
        <v>28/02/2020 19:36</v>
      </c>
      <c r="P1483" s="46">
        <f t="shared" si="94"/>
        <v>6.3194444446708076E-2</v>
      </c>
      <c r="Q1483" s="48">
        <v>0</v>
      </c>
      <c r="R1483" s="47">
        <f t="shared" si="95"/>
        <v>91.000000003259629</v>
      </c>
      <c r="S1483" s="6" t="s">
        <v>205</v>
      </c>
      <c r="T1483" s="6" t="s">
        <v>178</v>
      </c>
      <c r="U1483" s="6" t="s">
        <v>44</v>
      </c>
      <c r="V1483" s="6" t="s">
        <v>3096</v>
      </c>
      <c r="W1483" s="7">
        <v>0</v>
      </c>
      <c r="X1483" s="7">
        <v>0</v>
      </c>
      <c r="Y1483" s="7">
        <v>0</v>
      </c>
      <c r="Z1483" s="7">
        <v>0</v>
      </c>
      <c r="AA1483" s="7">
        <v>0.2</v>
      </c>
      <c r="AB1483" s="7">
        <v>0</v>
      </c>
      <c r="AC1483" s="7">
        <v>0</v>
      </c>
      <c r="AD1483" s="7">
        <v>0</v>
      </c>
      <c r="AE1483">
        <v>2</v>
      </c>
      <c r="AF1483">
        <v>0</v>
      </c>
      <c r="AG1483">
        <v>0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</row>
    <row r="1484" spans="1:44" x14ac:dyDescent="0.25">
      <c r="A1484">
        <v>1544240</v>
      </c>
      <c r="B1484">
        <v>730365</v>
      </c>
      <c r="C1484">
        <v>24.703575731533601</v>
      </c>
      <c r="D1484">
        <v>40.876997420954297</v>
      </c>
      <c r="E1484" s="68" t="s">
        <v>919</v>
      </c>
      <c r="F1484" s="8">
        <f>INDEX(Δεδομένα!$P:$P,MATCH('2020'!E1484,Δεδομένα!$O:$O,0))</f>
        <v>26</v>
      </c>
      <c r="G1484" s="6" t="s">
        <v>77</v>
      </c>
      <c r="H1484" s="2" t="str">
        <f>INDEX(Δεδομένα!B$1:B$51,MATCH('2020'!G1484,Δεδομένα!A$1:A$51,0))</f>
        <v>ΑΝΑΤΟΛΙΚΗΣ ΜΑΚΕΔΟΝΙΑΣ ΚΑΙ ΘΡΑΚΗΣ</v>
      </c>
      <c r="I1484" s="8">
        <f>INDEX(Δεδομένα!E$1:E$13,MATCH('2020'!H1484,Δεδομένα!D$1:D$13,0))</f>
        <v>2</v>
      </c>
      <c r="J1484" s="1">
        <v>43889</v>
      </c>
      <c r="K1484" s="6" t="s">
        <v>3072</v>
      </c>
      <c r="L1484" s="36" t="str">
        <f t="shared" si="92"/>
        <v>28/02/2020 11:52</v>
      </c>
      <c r="M1484" s="1">
        <v>43889</v>
      </c>
      <c r="N1484" s="6" t="s">
        <v>1790</v>
      </c>
      <c r="O1484" s="36" t="str">
        <f t="shared" si="93"/>
        <v>28/02/2020 13:23</v>
      </c>
      <c r="P1484" s="46">
        <f t="shared" si="94"/>
        <v>6.3194444446708076E-2</v>
      </c>
      <c r="Q1484" s="48">
        <v>0</v>
      </c>
      <c r="R1484" s="47">
        <f t="shared" si="95"/>
        <v>91.000000003259629</v>
      </c>
      <c r="S1484" s="6" t="s">
        <v>44</v>
      </c>
      <c r="T1484" s="6" t="s">
        <v>921</v>
      </c>
      <c r="U1484" s="6" t="s">
        <v>44</v>
      </c>
      <c r="V1484" s="6" t="s">
        <v>3059</v>
      </c>
      <c r="W1484" s="7">
        <v>0</v>
      </c>
      <c r="X1484" s="7">
        <v>0</v>
      </c>
      <c r="Y1484" s="7">
        <v>0</v>
      </c>
      <c r="Z1484" s="7">
        <v>20</v>
      </c>
      <c r="AA1484" s="7">
        <v>0</v>
      </c>
      <c r="AB1484" s="7">
        <v>0</v>
      </c>
      <c r="AC1484" s="7">
        <v>15</v>
      </c>
      <c r="AD1484" s="7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</row>
    <row r="1485" spans="1:44" x14ac:dyDescent="0.25">
      <c r="A1485">
        <v>1544243</v>
      </c>
      <c r="B1485">
        <v>730413</v>
      </c>
      <c r="C1485">
        <v>24.675893091356102</v>
      </c>
      <c r="D1485">
        <v>40.991495865978003</v>
      </c>
      <c r="E1485" s="68" t="s">
        <v>919</v>
      </c>
      <c r="F1485" s="8">
        <f>INDEX(Δεδομένα!$P:$P,MATCH('2020'!E1485,Δεδομένα!$O:$O,0))</f>
        <v>26</v>
      </c>
      <c r="G1485" s="6" t="s">
        <v>77</v>
      </c>
      <c r="H1485" s="2" t="str">
        <f>INDEX(Δεδομένα!B$1:B$51,MATCH('2020'!G1485,Δεδομένα!A$1:A$51,0))</f>
        <v>ΑΝΑΤΟΛΙΚΗΣ ΜΑΚΕΔΟΝΙΑΣ ΚΑΙ ΘΡΑΚΗΣ</v>
      </c>
      <c r="I1485" s="8">
        <f>INDEX(Δεδομένα!E$1:E$13,MATCH('2020'!H1485,Δεδομένα!D$1:D$13,0))</f>
        <v>2</v>
      </c>
      <c r="J1485" s="1">
        <v>43889</v>
      </c>
      <c r="K1485" s="6" t="s">
        <v>768</v>
      </c>
      <c r="L1485" s="36" t="str">
        <f t="shared" si="92"/>
        <v>28/02/2020 14:15</v>
      </c>
      <c r="M1485" s="1">
        <v>43889</v>
      </c>
      <c r="N1485" s="6" t="s">
        <v>131</v>
      </c>
      <c r="O1485" s="36" t="str">
        <f t="shared" si="93"/>
        <v>28/02/2020 14:50</v>
      </c>
      <c r="P1485" s="46">
        <f t="shared" si="94"/>
        <v>2.4305555554747116E-2</v>
      </c>
      <c r="Q1485" s="48">
        <v>0</v>
      </c>
      <c r="R1485" s="47">
        <f t="shared" si="95"/>
        <v>34.999999998835847</v>
      </c>
      <c r="S1485" s="6" t="s">
        <v>44</v>
      </c>
      <c r="T1485" s="6" t="s">
        <v>921</v>
      </c>
      <c r="U1485" s="6" t="s">
        <v>44</v>
      </c>
      <c r="V1485" s="6" t="s">
        <v>922</v>
      </c>
      <c r="W1485" s="7">
        <v>0</v>
      </c>
      <c r="X1485" s="7">
        <v>0</v>
      </c>
      <c r="Y1485" s="7">
        <v>0</v>
      </c>
      <c r="Z1485" s="7">
        <v>0.5</v>
      </c>
      <c r="AA1485" s="7">
        <v>0</v>
      </c>
      <c r="AB1485" s="7">
        <v>0</v>
      </c>
      <c r="AC1485" s="7">
        <v>0</v>
      </c>
      <c r="AD1485" s="7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</row>
    <row r="1486" spans="1:44" x14ac:dyDescent="0.25">
      <c r="A1486">
        <v>1544246</v>
      </c>
      <c r="B1486">
        <v>730438</v>
      </c>
      <c r="C1486">
        <v>24.691670869045399</v>
      </c>
      <c r="D1486">
        <v>40.995798115195498</v>
      </c>
      <c r="E1486" s="68" t="s">
        <v>919</v>
      </c>
      <c r="F1486" s="8">
        <f>INDEX(Δεδομένα!$P:$P,MATCH('2020'!E1486,Δεδομένα!$O:$O,0))</f>
        <v>26</v>
      </c>
      <c r="G1486" s="6" t="s">
        <v>77</v>
      </c>
      <c r="H1486" s="2" t="str">
        <f>INDEX(Δεδομένα!B$1:B$51,MATCH('2020'!G1486,Δεδομένα!A$1:A$51,0))</f>
        <v>ΑΝΑΤΟΛΙΚΗΣ ΜΑΚΕΔΟΝΙΑΣ ΚΑΙ ΘΡΑΚΗΣ</v>
      </c>
      <c r="I1486" s="8">
        <f>INDEX(Δεδομένα!E$1:E$13,MATCH('2020'!H1486,Δεδομένα!D$1:D$13,0))</f>
        <v>2</v>
      </c>
      <c r="J1486" s="1">
        <v>43889</v>
      </c>
      <c r="K1486" s="6" t="s">
        <v>2240</v>
      </c>
      <c r="L1486" s="36" t="str">
        <f t="shared" si="92"/>
        <v>28/02/2020 14:52</v>
      </c>
      <c r="M1486" s="1">
        <v>43889</v>
      </c>
      <c r="N1486" s="6" t="s">
        <v>145</v>
      </c>
      <c r="O1486" s="36" t="str">
        <f t="shared" si="93"/>
        <v>28/02/2020 15:20</v>
      </c>
      <c r="P1486" s="46">
        <f t="shared" si="94"/>
        <v>1.9444444449618459E-2</v>
      </c>
      <c r="Q1486" s="48">
        <v>0</v>
      </c>
      <c r="R1486" s="47">
        <f t="shared" si="95"/>
        <v>28.000000007450581</v>
      </c>
      <c r="S1486" s="6" t="s">
        <v>44</v>
      </c>
      <c r="T1486" s="6" t="s">
        <v>921</v>
      </c>
      <c r="U1486" s="6" t="s">
        <v>44</v>
      </c>
      <c r="V1486" s="6" t="s">
        <v>922</v>
      </c>
      <c r="W1486" s="7">
        <v>0</v>
      </c>
      <c r="X1486" s="7">
        <v>0</v>
      </c>
      <c r="Y1486" s="7">
        <v>0</v>
      </c>
      <c r="Z1486" s="7">
        <v>0.2</v>
      </c>
      <c r="AA1486" s="7">
        <v>0</v>
      </c>
      <c r="AB1486" s="7">
        <v>0</v>
      </c>
      <c r="AC1486" s="7">
        <v>0</v>
      </c>
      <c r="AD1486" s="7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</row>
    <row r="1487" spans="1:44" x14ac:dyDescent="0.25">
      <c r="A1487">
        <v>1544081</v>
      </c>
      <c r="B1487">
        <v>730433</v>
      </c>
      <c r="C1487">
        <v>22.7949355940973</v>
      </c>
      <c r="D1487">
        <v>41.166920236813802</v>
      </c>
      <c r="E1487" s="68" t="s">
        <v>1179</v>
      </c>
      <c r="F1487" s="8">
        <f>INDEX(Δεδομένα!$P:$P,MATCH('2020'!E1487,Δεδομένα!$O:$O,0))</f>
        <v>58</v>
      </c>
      <c r="G1487" s="6" t="s">
        <v>223</v>
      </c>
      <c r="H1487" s="2" t="str">
        <f>INDEX(Δεδομένα!B$1:B$51,MATCH('2020'!G1487,Δεδομένα!A$1:A$51,0))</f>
        <v>ΚΕΝΤΡΙΚΗΣ ΜΑΚΕΔΟΝΙΑΣ</v>
      </c>
      <c r="I1487" s="8">
        <f>INDEX(Δεδομένα!E$1:E$13,MATCH('2020'!H1487,Δεδομένα!D$1:D$13,0))</f>
        <v>3</v>
      </c>
      <c r="J1487" s="1">
        <v>43889</v>
      </c>
      <c r="K1487" s="6" t="s">
        <v>595</v>
      </c>
      <c r="L1487" s="36" t="str">
        <f t="shared" si="92"/>
        <v>28/02/2020 14:20</v>
      </c>
      <c r="M1487" s="1">
        <v>43889</v>
      </c>
      <c r="N1487" s="6" t="s">
        <v>384</v>
      </c>
      <c r="O1487" s="36" t="str">
        <f t="shared" si="93"/>
        <v>28/02/2020 14:45</v>
      </c>
      <c r="P1487" s="46">
        <f t="shared" si="94"/>
        <v>1.7361111116770189E-2</v>
      </c>
      <c r="Q1487" s="48">
        <v>0</v>
      </c>
      <c r="R1487" s="47">
        <f t="shared" si="95"/>
        <v>25.000000008149073</v>
      </c>
      <c r="S1487" s="6" t="s">
        <v>223</v>
      </c>
      <c r="T1487" s="6" t="s">
        <v>1145</v>
      </c>
      <c r="U1487" s="6" t="s">
        <v>3083</v>
      </c>
      <c r="V1487" s="6" t="s">
        <v>3084</v>
      </c>
      <c r="W1487" s="7">
        <v>0</v>
      </c>
      <c r="X1487" s="7">
        <v>0</v>
      </c>
      <c r="Y1487" s="7">
        <v>0</v>
      </c>
      <c r="Z1487" s="7">
        <v>0</v>
      </c>
      <c r="AA1487" s="7">
        <v>1</v>
      </c>
      <c r="AB1487" s="7">
        <v>0</v>
      </c>
      <c r="AC1487" s="7">
        <v>0</v>
      </c>
      <c r="AD1487" s="7">
        <v>0</v>
      </c>
      <c r="AE1487">
        <v>2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</row>
    <row r="1488" spans="1:44" x14ac:dyDescent="0.25">
      <c r="A1488">
        <v>1563589</v>
      </c>
      <c r="B1488">
        <v>730330</v>
      </c>
      <c r="C1488">
        <v>22.693593773963599</v>
      </c>
      <c r="D1488">
        <v>37.875823253123599</v>
      </c>
      <c r="E1488" s="68" t="s">
        <v>810</v>
      </c>
      <c r="F1488" s="8">
        <f>INDEX(Δεδομένα!$P:$P,MATCH('2020'!E1488,Δεδομένα!$O:$O,0))</f>
        <v>157</v>
      </c>
      <c r="G1488" s="6" t="s">
        <v>391</v>
      </c>
      <c r="H1488" s="2" t="str">
        <f>INDEX(Δεδομένα!B$1:B$51,MATCH('2020'!G1488,Δεδομένα!A$1:A$51,0))</f>
        <v>ΠΕΛΛΟΠΟΝΗΣΟΥ</v>
      </c>
      <c r="I1488" s="8">
        <f>INDEX(Δεδομένα!E$1:E$13,MATCH('2020'!H1488,Δεδομένα!D$1:D$13,0))</f>
        <v>8</v>
      </c>
      <c r="J1488" s="1">
        <v>43889</v>
      </c>
      <c r="K1488" s="6" t="s">
        <v>3068</v>
      </c>
      <c r="L1488" s="36" t="str">
        <f t="shared" si="92"/>
        <v>28/02/2020 09:15</v>
      </c>
      <c r="M1488" s="1">
        <v>43889</v>
      </c>
      <c r="N1488" s="6" t="s">
        <v>542</v>
      </c>
      <c r="O1488" s="36" t="str">
        <f t="shared" si="93"/>
        <v>28/02/2020 14:30</v>
      </c>
      <c r="P1488" s="46">
        <f t="shared" si="94"/>
        <v>0.21875</v>
      </c>
      <c r="Q1488" s="48">
        <v>0</v>
      </c>
      <c r="R1488" s="47">
        <f t="shared" si="95"/>
        <v>315</v>
      </c>
      <c r="S1488" s="6" t="s">
        <v>44</v>
      </c>
      <c r="T1488" s="6" t="s">
        <v>812</v>
      </c>
      <c r="U1488" s="6" t="s">
        <v>44</v>
      </c>
      <c r="V1488" s="6" t="s">
        <v>3069</v>
      </c>
      <c r="W1488" s="7">
        <v>0</v>
      </c>
      <c r="X1488" s="7">
        <v>1</v>
      </c>
      <c r="Y1488" s="7">
        <v>0</v>
      </c>
      <c r="Z1488" s="7">
        <v>0</v>
      </c>
      <c r="AA1488" s="7">
        <v>0</v>
      </c>
      <c r="AB1488" s="7">
        <v>0</v>
      </c>
      <c r="AC1488" s="7">
        <v>0</v>
      </c>
      <c r="AD1488" s="7">
        <v>0</v>
      </c>
      <c r="AE1488">
        <v>9</v>
      </c>
      <c r="AF1488">
        <v>0</v>
      </c>
      <c r="AG1488">
        <v>0</v>
      </c>
      <c r="AH1488">
        <v>0</v>
      </c>
      <c r="AI1488">
        <v>0</v>
      </c>
      <c r="AJ1488">
        <v>3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</row>
    <row r="1489" spans="1:44" x14ac:dyDescent="0.25">
      <c r="A1489">
        <v>1546236</v>
      </c>
      <c r="B1489">
        <v>730393</v>
      </c>
      <c r="C1489">
        <v>22.604688044195701</v>
      </c>
      <c r="D1489">
        <v>37.976817498352098</v>
      </c>
      <c r="E1489" s="68" t="s">
        <v>390</v>
      </c>
      <c r="F1489" s="8">
        <f>INDEX(Δεδομένα!$P:$P,MATCH('2020'!E1489,Δεδομένα!$O:$O,0))</f>
        <v>159</v>
      </c>
      <c r="G1489" s="6" t="s">
        <v>391</v>
      </c>
      <c r="H1489" s="2" t="str">
        <f>INDEX(Δεδομένα!B$1:B$51,MATCH('2020'!G1489,Δεδομένα!A$1:A$51,0))</f>
        <v>ΠΕΛΛΟΠΟΝΗΣΟΥ</v>
      </c>
      <c r="I1489" s="8">
        <f>INDEX(Δεδομένα!E$1:E$13,MATCH('2020'!H1489,Δεδομένα!D$1:D$13,0))</f>
        <v>8</v>
      </c>
      <c r="J1489" s="1">
        <v>43889</v>
      </c>
      <c r="K1489" s="6" t="s">
        <v>1467</v>
      </c>
      <c r="L1489" s="36" t="str">
        <f t="shared" si="92"/>
        <v>28/02/2020 13:40</v>
      </c>
      <c r="M1489" s="1">
        <v>43889</v>
      </c>
      <c r="N1489" s="6" t="s">
        <v>926</v>
      </c>
      <c r="O1489" s="36" t="str">
        <f t="shared" si="93"/>
        <v>28/02/2020 15:35</v>
      </c>
      <c r="P1489" s="46">
        <f t="shared" si="94"/>
        <v>7.9861111109494232E-2</v>
      </c>
      <c r="Q1489" s="48">
        <v>0</v>
      </c>
      <c r="R1489" s="47">
        <f t="shared" si="95"/>
        <v>114.99999999767169</v>
      </c>
      <c r="S1489" s="6" t="s">
        <v>393</v>
      </c>
      <c r="T1489" s="6" t="s">
        <v>394</v>
      </c>
      <c r="U1489" s="6" t="s">
        <v>2376</v>
      </c>
      <c r="V1489" s="6" t="s">
        <v>3075</v>
      </c>
      <c r="W1489" s="7">
        <v>0</v>
      </c>
      <c r="X1489" s="7">
        <v>0</v>
      </c>
      <c r="Y1489" s="7">
        <v>0</v>
      </c>
      <c r="Z1489" s="7">
        <v>0</v>
      </c>
      <c r="AA1489" s="7">
        <v>0</v>
      </c>
      <c r="AB1489" s="7">
        <v>0.2</v>
      </c>
      <c r="AC1489" s="7">
        <v>0</v>
      </c>
      <c r="AD1489" s="7">
        <v>0</v>
      </c>
      <c r="AE1489">
        <v>2</v>
      </c>
      <c r="AF1489">
        <v>0</v>
      </c>
      <c r="AG1489">
        <v>0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</row>
    <row r="1490" spans="1:44" x14ac:dyDescent="0.25">
      <c r="A1490">
        <v>1546242</v>
      </c>
      <c r="B1490">
        <v>730396</v>
      </c>
      <c r="C1490">
        <v>22.468033654097301</v>
      </c>
      <c r="D1490">
        <v>38.100120301408303</v>
      </c>
      <c r="E1490" s="68" t="s">
        <v>1945</v>
      </c>
      <c r="F1490" s="8">
        <f>INDEX(Δεδομένα!$P:$P,MATCH('2020'!E1490,Δεδομένα!$O:$O,0))</f>
        <v>160</v>
      </c>
      <c r="G1490" s="6" t="s">
        <v>391</v>
      </c>
      <c r="H1490" s="2" t="str">
        <f>INDEX(Δεδομένα!B$1:B$51,MATCH('2020'!G1490,Δεδομένα!A$1:A$51,0))</f>
        <v>ΠΕΛΛΟΠΟΝΗΣΟΥ</v>
      </c>
      <c r="I1490" s="8">
        <f>INDEX(Δεδομένα!E$1:E$13,MATCH('2020'!H1490,Δεδομένα!D$1:D$13,0))</f>
        <v>8</v>
      </c>
      <c r="J1490" s="1">
        <v>43889</v>
      </c>
      <c r="K1490" s="6" t="s">
        <v>83</v>
      </c>
      <c r="L1490" s="36" t="str">
        <f t="shared" si="92"/>
        <v>28/02/2020 13:45</v>
      </c>
      <c r="M1490" s="1">
        <v>43889</v>
      </c>
      <c r="N1490" s="6" t="s">
        <v>209</v>
      </c>
      <c r="O1490" s="36" t="str">
        <f t="shared" si="93"/>
        <v>28/02/2020 18:30</v>
      </c>
      <c r="P1490" s="46">
        <f t="shared" si="94"/>
        <v>0.19791666667151731</v>
      </c>
      <c r="Q1490" s="48">
        <v>0</v>
      </c>
      <c r="R1490" s="47">
        <f t="shared" si="95"/>
        <v>285.00000000698492</v>
      </c>
      <c r="S1490" s="6" t="s">
        <v>1096</v>
      </c>
      <c r="T1490" s="6" t="s">
        <v>1097</v>
      </c>
      <c r="U1490" s="6" t="s">
        <v>308</v>
      </c>
      <c r="V1490" s="6" t="s">
        <v>3076</v>
      </c>
      <c r="W1490" s="7">
        <v>0</v>
      </c>
      <c r="X1490" s="7">
        <v>0</v>
      </c>
      <c r="Y1490" s="7">
        <v>0</v>
      </c>
      <c r="Z1490" s="7">
        <v>0</v>
      </c>
      <c r="AA1490" s="7">
        <v>0</v>
      </c>
      <c r="AB1490" s="7">
        <v>1</v>
      </c>
      <c r="AC1490" s="7">
        <v>0</v>
      </c>
      <c r="AD1490" s="7">
        <v>0</v>
      </c>
      <c r="AE1490">
        <v>12</v>
      </c>
      <c r="AF1490">
        <v>0</v>
      </c>
      <c r="AG1490">
        <v>0</v>
      </c>
      <c r="AH1490">
        <v>0</v>
      </c>
      <c r="AI1490">
        <v>0</v>
      </c>
      <c r="AJ1490">
        <v>6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</row>
    <row r="1491" spans="1:44" x14ac:dyDescent="0.25">
      <c r="A1491">
        <v>1546245</v>
      </c>
      <c r="B1491">
        <v>730406</v>
      </c>
      <c r="C1491">
        <v>22.610732397072201</v>
      </c>
      <c r="D1491">
        <v>38.052323003333797</v>
      </c>
      <c r="E1491" s="68" t="s">
        <v>390</v>
      </c>
      <c r="F1491" s="8">
        <f>INDEX(Δεδομένα!$P:$P,MATCH('2020'!E1491,Δεδομένα!$O:$O,0))</f>
        <v>159</v>
      </c>
      <c r="G1491" s="6" t="s">
        <v>391</v>
      </c>
      <c r="H1491" s="2" t="str">
        <f>INDEX(Δεδομένα!B$1:B$51,MATCH('2020'!G1491,Δεδομένα!A$1:A$51,0))</f>
        <v>ΠΕΛΛΟΠΟΝΗΣΟΥ</v>
      </c>
      <c r="I1491" s="8">
        <f>INDEX(Δεδομένα!E$1:E$13,MATCH('2020'!H1491,Δεδομένα!D$1:D$13,0))</f>
        <v>8</v>
      </c>
      <c r="J1491" s="1">
        <v>43889</v>
      </c>
      <c r="K1491" s="6" t="s">
        <v>83</v>
      </c>
      <c r="L1491" s="36" t="str">
        <f t="shared" si="92"/>
        <v>28/02/2020 13:45</v>
      </c>
      <c r="M1491" s="1">
        <v>43889</v>
      </c>
      <c r="N1491" s="6" t="s">
        <v>204</v>
      </c>
      <c r="O1491" s="36" t="str">
        <f t="shared" si="93"/>
        <v>28/02/2020 17:00</v>
      </c>
      <c r="P1491" s="46">
        <f t="shared" si="94"/>
        <v>0.13541666667151731</v>
      </c>
      <c r="Q1491" s="48">
        <v>0</v>
      </c>
      <c r="R1491" s="47">
        <f t="shared" si="95"/>
        <v>195.00000000698492</v>
      </c>
      <c r="S1491" s="6" t="s">
        <v>1096</v>
      </c>
      <c r="T1491" s="6" t="s">
        <v>1097</v>
      </c>
      <c r="U1491" s="6" t="s">
        <v>3078</v>
      </c>
      <c r="V1491" s="6" t="s">
        <v>3079</v>
      </c>
      <c r="W1491" s="7">
        <v>0</v>
      </c>
      <c r="X1491" s="7">
        <v>0</v>
      </c>
      <c r="Y1491" s="7">
        <v>0</v>
      </c>
      <c r="Z1491" s="7">
        <v>0</v>
      </c>
      <c r="AA1491" s="7">
        <v>0</v>
      </c>
      <c r="AB1491" s="7">
        <v>3</v>
      </c>
      <c r="AC1491" s="7">
        <v>0</v>
      </c>
      <c r="AD1491" s="7">
        <v>0</v>
      </c>
      <c r="AE1491">
        <v>2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</row>
    <row r="1492" spans="1:44" x14ac:dyDescent="0.25">
      <c r="A1492">
        <v>1563596</v>
      </c>
      <c r="B1492">
        <v>730463</v>
      </c>
      <c r="C1492">
        <v>22.5795424240291</v>
      </c>
      <c r="D1492">
        <v>37.837774629634801</v>
      </c>
      <c r="E1492" s="68" t="s">
        <v>810</v>
      </c>
      <c r="F1492" s="8">
        <f>INDEX(Δεδομένα!$P:$P,MATCH('2020'!E1492,Δεδομένα!$O:$O,0))</f>
        <v>157</v>
      </c>
      <c r="G1492" s="6" t="s">
        <v>391</v>
      </c>
      <c r="H1492" s="2" t="str">
        <f>INDEX(Δεδομένα!B$1:B$51,MATCH('2020'!G1492,Δεδομένα!A$1:A$51,0))</f>
        <v>ΠΕΛΛΟΠΟΝΗΣΟΥ</v>
      </c>
      <c r="I1492" s="8">
        <f>INDEX(Δεδομένα!E$1:E$13,MATCH('2020'!H1492,Δεδομένα!D$1:D$13,0))</f>
        <v>8</v>
      </c>
      <c r="J1492" s="1">
        <v>43889</v>
      </c>
      <c r="K1492" s="6" t="s">
        <v>938</v>
      </c>
      <c r="L1492" s="36" t="str">
        <f t="shared" si="92"/>
        <v>28/02/2020 15:49</v>
      </c>
      <c r="M1492" s="1">
        <v>43889</v>
      </c>
      <c r="N1492" s="6" t="s">
        <v>209</v>
      </c>
      <c r="O1492" s="36" t="str">
        <f t="shared" si="93"/>
        <v>28/02/2020 18:30</v>
      </c>
      <c r="P1492" s="46">
        <f t="shared" si="94"/>
        <v>0.11180555555620231</v>
      </c>
      <c r="Q1492" s="48">
        <v>0</v>
      </c>
      <c r="R1492" s="47">
        <f t="shared" si="95"/>
        <v>161.00000000093132</v>
      </c>
      <c r="S1492" s="6" t="s">
        <v>44</v>
      </c>
      <c r="T1492" s="6" t="s">
        <v>1435</v>
      </c>
      <c r="U1492" s="6" t="s">
        <v>44</v>
      </c>
      <c r="V1492" s="6" t="s">
        <v>3093</v>
      </c>
      <c r="W1492" s="7">
        <v>0</v>
      </c>
      <c r="X1492" s="7">
        <v>1</v>
      </c>
      <c r="Y1492" s="7">
        <v>0</v>
      </c>
      <c r="Z1492" s="7">
        <v>0</v>
      </c>
      <c r="AA1492" s="7">
        <v>0</v>
      </c>
      <c r="AB1492" s="7">
        <v>0</v>
      </c>
      <c r="AC1492" s="7">
        <v>0</v>
      </c>
      <c r="AD1492" s="7">
        <v>0</v>
      </c>
      <c r="AE1492">
        <v>6</v>
      </c>
      <c r="AF1492">
        <v>0</v>
      </c>
      <c r="AG1492">
        <v>0</v>
      </c>
      <c r="AH1492">
        <v>0</v>
      </c>
      <c r="AI1492">
        <v>0</v>
      </c>
      <c r="AJ1492">
        <v>3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</row>
    <row r="1493" spans="1:44" x14ac:dyDescent="0.25">
      <c r="A1493">
        <v>1563634</v>
      </c>
      <c r="B1493">
        <v>730523</v>
      </c>
      <c r="C1493">
        <v>22.883399221014098</v>
      </c>
      <c r="D1493">
        <v>37.916791273635901</v>
      </c>
      <c r="E1493" s="68" t="s">
        <v>810</v>
      </c>
      <c r="F1493" s="8">
        <f>INDEX(Δεδομένα!$P:$P,MATCH('2020'!E1493,Δεδομένα!$O:$O,0))</f>
        <v>157</v>
      </c>
      <c r="G1493" s="6" t="s">
        <v>391</v>
      </c>
      <c r="H1493" s="2" t="str">
        <f>INDEX(Δεδομένα!B$1:B$51,MATCH('2020'!G1493,Δεδομένα!A$1:A$51,0))</f>
        <v>ΠΕΛΛΟΠΟΝΗΣΟΥ</v>
      </c>
      <c r="I1493" s="8">
        <f>INDEX(Δεδομένα!E$1:E$13,MATCH('2020'!H1493,Δεδομένα!D$1:D$13,0))</f>
        <v>8</v>
      </c>
      <c r="J1493" s="1">
        <v>43889</v>
      </c>
      <c r="K1493" s="6" t="s">
        <v>1117</v>
      </c>
      <c r="L1493" s="36" t="str">
        <f t="shared" si="92"/>
        <v>28/02/2020 18:36</v>
      </c>
      <c r="M1493" s="1">
        <v>43889</v>
      </c>
      <c r="N1493" s="6" t="s">
        <v>609</v>
      </c>
      <c r="O1493" s="36" t="str">
        <f t="shared" si="93"/>
        <v>28/02/2020 20:35</v>
      </c>
      <c r="P1493" s="46">
        <f t="shared" si="94"/>
        <v>8.2638888889050577E-2</v>
      </c>
      <c r="Q1493" s="48">
        <v>0</v>
      </c>
      <c r="R1493" s="47">
        <f t="shared" si="95"/>
        <v>119.00000000023283</v>
      </c>
      <c r="S1493" s="6" t="s">
        <v>44</v>
      </c>
      <c r="T1493" s="6" t="s">
        <v>1012</v>
      </c>
      <c r="U1493" s="6" t="s">
        <v>44</v>
      </c>
      <c r="V1493" s="6" t="s">
        <v>3099</v>
      </c>
      <c r="W1493" s="7">
        <v>0</v>
      </c>
      <c r="X1493" s="7">
        <v>0</v>
      </c>
      <c r="Y1493" s="7">
        <v>0</v>
      </c>
      <c r="Z1493" s="7">
        <v>0</v>
      </c>
      <c r="AA1493" s="7">
        <v>0</v>
      </c>
      <c r="AB1493" s="7">
        <v>0</v>
      </c>
      <c r="AC1493" s="7">
        <v>0.01</v>
      </c>
      <c r="AD1493" s="7">
        <v>0</v>
      </c>
      <c r="AE1493">
        <v>6</v>
      </c>
      <c r="AF1493">
        <v>0</v>
      </c>
      <c r="AG1493">
        <v>0</v>
      </c>
      <c r="AH1493">
        <v>0</v>
      </c>
      <c r="AI1493">
        <v>0</v>
      </c>
      <c r="AJ1493">
        <v>3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</row>
    <row r="1494" spans="1:44" x14ac:dyDescent="0.25">
      <c r="A1494">
        <v>1563653</v>
      </c>
      <c r="B1494">
        <v>730595</v>
      </c>
      <c r="C1494">
        <v>22.836100897653701</v>
      </c>
      <c r="D1494">
        <v>37.859783754252099</v>
      </c>
      <c r="E1494" s="68" t="s">
        <v>810</v>
      </c>
      <c r="F1494" s="8">
        <f>INDEX(Δεδομένα!$P:$P,MATCH('2020'!E1494,Δεδομένα!$O:$O,0))</f>
        <v>157</v>
      </c>
      <c r="G1494" s="6" t="s">
        <v>391</v>
      </c>
      <c r="H1494" s="2" t="str">
        <f>INDEX(Δεδομένα!B$1:B$51,MATCH('2020'!G1494,Δεδομένα!A$1:A$51,0))</f>
        <v>ΠΕΛΛΟΠΟΝΗΣΟΥ</v>
      </c>
      <c r="I1494" s="8">
        <f>INDEX(Δεδομένα!E$1:E$13,MATCH('2020'!H1494,Δεδομένα!D$1:D$13,0))</f>
        <v>8</v>
      </c>
      <c r="J1494" s="1">
        <v>43889</v>
      </c>
      <c r="K1494" s="6" t="s">
        <v>1841</v>
      </c>
      <c r="L1494" s="36" t="str">
        <f t="shared" si="92"/>
        <v>28/02/2020 23:23</v>
      </c>
      <c r="M1494" s="1">
        <v>43889</v>
      </c>
      <c r="N1494" s="6" t="s">
        <v>3108</v>
      </c>
      <c r="O1494" s="36" t="str">
        <f t="shared" si="93"/>
        <v>28/02/2020 23:52</v>
      </c>
      <c r="P1494" s="46">
        <f t="shared" si="94"/>
        <v>2.0138888881774619E-2</v>
      </c>
      <c r="Q1494" s="48">
        <v>0</v>
      </c>
      <c r="R1494" s="47">
        <f t="shared" si="95"/>
        <v>28.999999989755452</v>
      </c>
      <c r="S1494" s="6" t="s">
        <v>44</v>
      </c>
      <c r="T1494" s="6" t="s">
        <v>1012</v>
      </c>
      <c r="U1494" s="6" t="s">
        <v>44</v>
      </c>
      <c r="V1494" s="6" t="s">
        <v>3109</v>
      </c>
      <c r="W1494" s="7">
        <v>0</v>
      </c>
      <c r="X1494" s="7">
        <v>1</v>
      </c>
      <c r="Y1494" s="7">
        <v>0</v>
      </c>
      <c r="Z1494" s="7">
        <v>0</v>
      </c>
      <c r="AA1494" s="7">
        <v>0</v>
      </c>
      <c r="AB1494" s="7">
        <v>0</v>
      </c>
      <c r="AC1494" s="7">
        <v>0</v>
      </c>
      <c r="AD1494" s="7">
        <v>0</v>
      </c>
      <c r="AE1494">
        <v>2</v>
      </c>
      <c r="AF1494">
        <v>0</v>
      </c>
      <c r="AG1494">
        <v>0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</row>
    <row r="1495" spans="1:44" x14ac:dyDescent="0.25">
      <c r="A1495">
        <v>1544209</v>
      </c>
      <c r="B1495">
        <v>730571</v>
      </c>
      <c r="C1495">
        <v>22.651689529418899</v>
      </c>
      <c r="D1495">
        <v>36.907184600830099</v>
      </c>
      <c r="E1495" s="68" t="s">
        <v>368</v>
      </c>
      <c r="F1495" s="8">
        <f>INDEX(Δεδομένα!$P:$P,MATCH('2020'!E1495,Δεδομένα!$O:$O,0))</f>
        <v>151</v>
      </c>
      <c r="G1495" s="6" t="s">
        <v>369</v>
      </c>
      <c r="H1495" s="2" t="str">
        <f>INDEX(Δεδομένα!B$1:B$51,MATCH('2020'!G1495,Δεδομένα!A$1:A$51,0))</f>
        <v>ΠΕΛΛΟΠΟΝΗΣΟΥ</v>
      </c>
      <c r="I1495" s="8">
        <f>INDEX(Δεδομένα!E$1:E$13,MATCH('2020'!H1495,Δεδομένα!D$1:D$13,0))</f>
        <v>8</v>
      </c>
      <c r="J1495" s="1">
        <v>43889</v>
      </c>
      <c r="K1495" s="6" t="s">
        <v>2612</v>
      </c>
      <c r="L1495" s="36" t="str">
        <f t="shared" si="92"/>
        <v>28/02/2020 21:24</v>
      </c>
      <c r="M1495" s="1">
        <v>43890</v>
      </c>
      <c r="N1495" s="6" t="s">
        <v>3105</v>
      </c>
      <c r="O1495" s="36" t="str">
        <f t="shared" si="93"/>
        <v>29/02/2020 10:09</v>
      </c>
      <c r="P1495" s="46">
        <f t="shared" si="94"/>
        <v>0.53125</v>
      </c>
      <c r="Q1495" s="48">
        <v>0</v>
      </c>
      <c r="R1495" s="47">
        <f t="shared" si="95"/>
        <v>765</v>
      </c>
      <c r="S1495" s="6" t="s">
        <v>1002</v>
      </c>
      <c r="T1495" s="6" t="s">
        <v>373</v>
      </c>
      <c r="U1495" s="6" t="s">
        <v>44</v>
      </c>
      <c r="V1495" s="6" t="s">
        <v>3106</v>
      </c>
      <c r="W1495" s="7">
        <v>0</v>
      </c>
      <c r="X1495" s="7">
        <v>0</v>
      </c>
      <c r="Y1495" s="7">
        <v>0</v>
      </c>
      <c r="Z1495" s="7">
        <v>0</v>
      </c>
      <c r="AA1495" s="7">
        <v>0</v>
      </c>
      <c r="AB1495" s="7">
        <v>0.1</v>
      </c>
      <c r="AC1495" s="7">
        <v>0</v>
      </c>
      <c r="AD1495" s="7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</row>
    <row r="1496" spans="1:44" x14ac:dyDescent="0.25">
      <c r="A1496">
        <v>1545195</v>
      </c>
      <c r="B1496">
        <v>730458</v>
      </c>
      <c r="C1496">
        <v>22.6695578756202</v>
      </c>
      <c r="D1496">
        <v>39.898109136779603</v>
      </c>
      <c r="E1496" s="68" t="s">
        <v>1271</v>
      </c>
      <c r="F1496" s="8">
        <f>INDEX(Δεδομένα!$P:$P,MATCH('2020'!E1496,Δεδομένα!$O:$O,0))</f>
        <v>102</v>
      </c>
      <c r="G1496" s="6" t="s">
        <v>288</v>
      </c>
      <c r="H1496" s="2" t="str">
        <f>INDEX(Δεδομένα!B$1:B$51,MATCH('2020'!G1496,Δεδομένα!A$1:A$51,0))</f>
        <v>ΘΕΣΣΑΛΙΑΣ</v>
      </c>
      <c r="I1496" s="8">
        <f>INDEX(Δεδομένα!E$1:E$13,MATCH('2020'!H1496,Δεδομένα!D$1:D$13,0))</f>
        <v>6</v>
      </c>
      <c r="J1496" s="1">
        <v>43889</v>
      </c>
      <c r="K1496" s="6" t="s">
        <v>1686</v>
      </c>
      <c r="L1496" s="36" t="str">
        <f t="shared" si="92"/>
        <v>28/02/2020 15:52</v>
      </c>
      <c r="M1496" s="1">
        <v>43889</v>
      </c>
      <c r="N1496" s="6" t="s">
        <v>418</v>
      </c>
      <c r="O1496" s="36" t="str">
        <f t="shared" si="93"/>
        <v>28/02/2020 18:45</v>
      </c>
      <c r="P1496" s="46">
        <f t="shared" si="94"/>
        <v>0.12013888888759539</v>
      </c>
      <c r="Q1496" s="48">
        <v>0</v>
      </c>
      <c r="R1496" s="47">
        <f t="shared" si="95"/>
        <v>172.99999999813735</v>
      </c>
      <c r="S1496" s="6" t="s">
        <v>288</v>
      </c>
      <c r="T1496" s="6" t="s">
        <v>1779</v>
      </c>
      <c r="U1496" s="6" t="s">
        <v>44</v>
      </c>
      <c r="V1496" s="6" t="s">
        <v>3091</v>
      </c>
      <c r="W1496" s="7">
        <v>0</v>
      </c>
      <c r="X1496" s="7">
        <v>0</v>
      </c>
      <c r="Y1496" s="7">
        <v>0</v>
      </c>
      <c r="Z1496" s="7">
        <v>0</v>
      </c>
      <c r="AA1496" s="7">
        <v>0.4</v>
      </c>
      <c r="AB1496" s="7">
        <v>0</v>
      </c>
      <c r="AC1496" s="7">
        <v>0</v>
      </c>
      <c r="AD1496" s="7">
        <v>0</v>
      </c>
      <c r="AE1496">
        <v>2</v>
      </c>
      <c r="AF1496">
        <v>0</v>
      </c>
      <c r="AG1496">
        <v>0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</row>
    <row r="1497" spans="1:44" x14ac:dyDescent="0.25">
      <c r="A1497">
        <v>1546250</v>
      </c>
      <c r="B1497">
        <v>730347</v>
      </c>
      <c r="C1497">
        <v>22.8061978808311</v>
      </c>
      <c r="D1497">
        <v>39.251272196724599</v>
      </c>
      <c r="E1497" s="68" t="s">
        <v>1330</v>
      </c>
      <c r="F1497" s="8">
        <f>INDEX(Δεδομένα!$P:$P,MATCH('2020'!E1497,Δεδομένα!$O:$O,0))</f>
        <v>104</v>
      </c>
      <c r="G1497" s="6" t="s">
        <v>958</v>
      </c>
      <c r="H1497" s="2" t="str">
        <f>INDEX(Δεδομένα!B$1:B$51,MATCH('2020'!G1497,Δεδομένα!A$1:A$51,0))</f>
        <v>ΘΕΣΣΑΛΙΑΣ</v>
      </c>
      <c r="I1497" s="8">
        <f>INDEX(Δεδομένα!E$1:E$13,MATCH('2020'!H1497,Δεδομένα!D$1:D$13,0))</f>
        <v>6</v>
      </c>
      <c r="J1497" s="1">
        <v>43889</v>
      </c>
      <c r="K1497" s="6" t="s">
        <v>286</v>
      </c>
      <c r="L1497" s="36" t="str">
        <f t="shared" si="92"/>
        <v>28/02/2020 10:50</v>
      </c>
      <c r="M1497" s="1">
        <v>43889</v>
      </c>
      <c r="N1497" s="6" t="s">
        <v>3033</v>
      </c>
      <c r="O1497" s="36" t="str">
        <f t="shared" si="93"/>
        <v>28/02/2020 13:28</v>
      </c>
      <c r="P1497" s="46">
        <f t="shared" si="94"/>
        <v>0.10972222222335404</v>
      </c>
      <c r="Q1497" s="48">
        <v>0</v>
      </c>
      <c r="R1497" s="47">
        <f t="shared" si="95"/>
        <v>158.00000000162981</v>
      </c>
      <c r="S1497" s="6" t="s">
        <v>1331</v>
      </c>
      <c r="T1497" s="6" t="s">
        <v>1774</v>
      </c>
      <c r="U1497" s="6" t="s">
        <v>44</v>
      </c>
      <c r="V1497" s="6" t="s">
        <v>3070</v>
      </c>
      <c r="W1497" s="7">
        <v>0</v>
      </c>
      <c r="X1497" s="7">
        <v>0</v>
      </c>
      <c r="Y1497" s="7">
        <v>0</v>
      </c>
      <c r="Z1497" s="7">
        <v>0</v>
      </c>
      <c r="AA1497" s="7">
        <v>1</v>
      </c>
      <c r="AB1497" s="7">
        <v>0</v>
      </c>
      <c r="AC1497" s="7">
        <v>0</v>
      </c>
      <c r="AD1497" s="7">
        <v>0</v>
      </c>
      <c r="AE1497">
        <v>5</v>
      </c>
      <c r="AF1497">
        <v>0</v>
      </c>
      <c r="AG1497">
        <v>0</v>
      </c>
      <c r="AH1497">
        <v>0</v>
      </c>
      <c r="AI1497">
        <v>1</v>
      </c>
      <c r="AJ1497">
        <v>2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</row>
    <row r="1498" spans="1:44" x14ac:dyDescent="0.25">
      <c r="A1498">
        <v>1546257</v>
      </c>
      <c r="B1498">
        <v>730369</v>
      </c>
      <c r="C1498">
        <v>23.6951927338995</v>
      </c>
      <c r="D1498">
        <v>39.106812781709898</v>
      </c>
      <c r="E1498" s="68" t="s">
        <v>957</v>
      </c>
      <c r="F1498" s="8">
        <f>INDEX(Δεδομένα!$P:$P,MATCH('2020'!E1498,Δεδομένα!$O:$O,0))</f>
        <v>106</v>
      </c>
      <c r="G1498" s="6" t="s">
        <v>958</v>
      </c>
      <c r="H1498" s="2" t="str">
        <f>INDEX(Δεδομένα!B$1:B$51,MATCH('2020'!G1498,Δεδομένα!A$1:A$51,0))</f>
        <v>ΘΕΣΣΑΛΙΑΣ</v>
      </c>
      <c r="I1498" s="8">
        <f>INDEX(Δεδομένα!E$1:E$13,MATCH('2020'!H1498,Δεδομένα!D$1:D$13,0))</f>
        <v>6</v>
      </c>
      <c r="J1498" s="1">
        <v>43889</v>
      </c>
      <c r="K1498" s="6" t="s">
        <v>562</v>
      </c>
      <c r="L1498" s="36" t="str">
        <f t="shared" si="92"/>
        <v>28/02/2020 11:50</v>
      </c>
      <c r="M1498" s="1">
        <v>43889</v>
      </c>
      <c r="N1498" s="6" t="s">
        <v>542</v>
      </c>
      <c r="O1498" s="36" t="str">
        <f t="shared" si="93"/>
        <v>28/02/2020 14:30</v>
      </c>
      <c r="P1498" s="46">
        <f t="shared" si="94"/>
        <v>0.11111111110949423</v>
      </c>
      <c r="Q1498" s="48">
        <v>0</v>
      </c>
      <c r="R1498" s="47">
        <f t="shared" si="95"/>
        <v>159.99999999767169</v>
      </c>
      <c r="S1498" s="6" t="s">
        <v>959</v>
      </c>
      <c r="T1498" s="6" t="s">
        <v>960</v>
      </c>
      <c r="U1498" s="6" t="s">
        <v>44</v>
      </c>
      <c r="V1498" s="6" t="s">
        <v>3073</v>
      </c>
      <c r="W1498" s="7">
        <v>0</v>
      </c>
      <c r="X1498" s="7">
        <v>0</v>
      </c>
      <c r="Y1498" s="7">
        <v>0</v>
      </c>
      <c r="Z1498" s="7">
        <v>0</v>
      </c>
      <c r="AA1498" s="7">
        <v>0</v>
      </c>
      <c r="AB1498" s="7">
        <v>2</v>
      </c>
      <c r="AC1498" s="7">
        <v>0</v>
      </c>
      <c r="AD1498" s="7">
        <v>0</v>
      </c>
      <c r="AE1498">
        <v>8</v>
      </c>
      <c r="AF1498">
        <v>0</v>
      </c>
      <c r="AG1498">
        <v>0</v>
      </c>
      <c r="AH1498">
        <v>0</v>
      </c>
      <c r="AI1498">
        <v>0</v>
      </c>
      <c r="AJ1498">
        <v>3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</row>
    <row r="1499" spans="1:44" x14ac:dyDescent="0.25">
      <c r="A1499">
        <v>1546262</v>
      </c>
      <c r="B1499">
        <v>730408</v>
      </c>
      <c r="C1499">
        <v>23.0401148306374</v>
      </c>
      <c r="D1499">
        <v>39.369853015743999</v>
      </c>
      <c r="E1499" s="68" t="s">
        <v>1330</v>
      </c>
      <c r="F1499" s="8">
        <f>INDEX(Δεδομένα!$P:$P,MATCH('2020'!E1499,Δεδομένα!$O:$O,0))</f>
        <v>104</v>
      </c>
      <c r="G1499" s="6" t="s">
        <v>958</v>
      </c>
      <c r="H1499" s="2" t="str">
        <f>INDEX(Δεδομένα!B$1:B$51,MATCH('2020'!G1499,Δεδομένα!A$1:A$51,0))</f>
        <v>ΘΕΣΣΑΛΙΑΣ</v>
      </c>
      <c r="I1499" s="8">
        <f>INDEX(Δεδομένα!E$1:E$13,MATCH('2020'!H1499,Δεδομένα!D$1:D$13,0))</f>
        <v>6</v>
      </c>
      <c r="J1499" s="1">
        <v>43889</v>
      </c>
      <c r="K1499" s="6" t="s">
        <v>1632</v>
      </c>
      <c r="L1499" s="36" t="str">
        <f t="shared" si="92"/>
        <v>28/02/2020 14:04</v>
      </c>
      <c r="M1499" s="1">
        <v>43889</v>
      </c>
      <c r="N1499" s="6" t="s">
        <v>1216</v>
      </c>
      <c r="O1499" s="36" t="str">
        <f t="shared" si="93"/>
        <v>28/02/2020 16:04</v>
      </c>
      <c r="P1499" s="46">
        <f t="shared" si="94"/>
        <v>8.3333333335758653E-2</v>
      </c>
      <c r="Q1499" s="48">
        <v>0</v>
      </c>
      <c r="R1499" s="47">
        <f t="shared" si="95"/>
        <v>120.00000000349246</v>
      </c>
      <c r="S1499" s="6" t="s">
        <v>1331</v>
      </c>
      <c r="T1499" s="6" t="s">
        <v>1774</v>
      </c>
      <c r="U1499" s="6" t="s">
        <v>44</v>
      </c>
      <c r="V1499" s="6" t="s">
        <v>1775</v>
      </c>
      <c r="W1499" s="7">
        <v>0</v>
      </c>
      <c r="X1499" s="7">
        <v>0</v>
      </c>
      <c r="Y1499" s="7">
        <v>0</v>
      </c>
      <c r="Z1499" s="7">
        <v>0</v>
      </c>
      <c r="AA1499" s="7">
        <v>0</v>
      </c>
      <c r="AB1499" s="7">
        <v>0</v>
      </c>
      <c r="AC1499" s="7">
        <v>0.5</v>
      </c>
      <c r="AD1499" s="7">
        <v>0</v>
      </c>
      <c r="AE1499">
        <v>5</v>
      </c>
      <c r="AF1499">
        <v>0</v>
      </c>
      <c r="AG1499">
        <v>0</v>
      </c>
      <c r="AH1499">
        <v>0</v>
      </c>
      <c r="AI1499">
        <v>0</v>
      </c>
      <c r="AJ1499">
        <v>2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</row>
    <row r="1500" spans="1:44" x14ac:dyDescent="0.25">
      <c r="A1500">
        <v>1546266</v>
      </c>
      <c r="B1500">
        <v>730564</v>
      </c>
      <c r="C1500">
        <v>23.257064686232301</v>
      </c>
      <c r="D1500">
        <v>39.1564253663771</v>
      </c>
      <c r="E1500" s="68" t="s">
        <v>3102</v>
      </c>
      <c r="F1500" s="8">
        <f>INDEX(Δεδομένα!$P:$P,MATCH('2020'!E1500,Δεδομένα!$O:$O,0))</f>
        <v>109</v>
      </c>
      <c r="G1500" s="6" t="s">
        <v>958</v>
      </c>
      <c r="H1500" s="2" t="str">
        <f>INDEX(Δεδομένα!B$1:B$51,MATCH('2020'!G1500,Δεδομένα!A$1:A$51,0))</f>
        <v>ΘΕΣΣΑΛΙΑΣ</v>
      </c>
      <c r="I1500" s="8">
        <f>INDEX(Δεδομένα!E$1:E$13,MATCH('2020'!H1500,Δεδομένα!D$1:D$13,0))</f>
        <v>6</v>
      </c>
      <c r="J1500" s="1">
        <v>43889</v>
      </c>
      <c r="K1500" s="6" t="s">
        <v>406</v>
      </c>
      <c r="L1500" s="36" t="str">
        <f t="shared" si="92"/>
        <v>28/02/2020 21:09</v>
      </c>
      <c r="M1500" s="1">
        <v>43889</v>
      </c>
      <c r="N1500" s="6" t="s">
        <v>1844</v>
      </c>
      <c r="O1500" s="36" t="str">
        <f t="shared" si="93"/>
        <v>28/02/2020 23:30</v>
      </c>
      <c r="P1500" s="46">
        <f t="shared" si="94"/>
        <v>9.7916666665696539E-2</v>
      </c>
      <c r="Q1500" s="48">
        <v>0</v>
      </c>
      <c r="R1500" s="47">
        <f t="shared" si="95"/>
        <v>140.99999999860302</v>
      </c>
      <c r="S1500" s="6" t="s">
        <v>1331</v>
      </c>
      <c r="T1500" s="6" t="s">
        <v>3103</v>
      </c>
      <c r="U1500" s="6" t="s">
        <v>44</v>
      </c>
      <c r="V1500" s="6" t="s">
        <v>3104</v>
      </c>
      <c r="W1500" s="7">
        <v>0</v>
      </c>
      <c r="X1500" s="7">
        <v>0</v>
      </c>
      <c r="Y1500" s="7">
        <v>0</v>
      </c>
      <c r="Z1500" s="7">
        <v>0</v>
      </c>
      <c r="AA1500" s="7">
        <v>0</v>
      </c>
      <c r="AB1500" s="7">
        <v>300</v>
      </c>
      <c r="AC1500" s="7">
        <v>0</v>
      </c>
      <c r="AD1500" s="7">
        <v>0</v>
      </c>
      <c r="AE1500">
        <v>5</v>
      </c>
      <c r="AF1500">
        <v>0</v>
      </c>
      <c r="AG1500">
        <v>0</v>
      </c>
      <c r="AH1500">
        <v>0</v>
      </c>
      <c r="AI1500">
        <v>0</v>
      </c>
      <c r="AJ1500">
        <v>3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</row>
    <row r="1501" spans="1:44" x14ac:dyDescent="0.25">
      <c r="A1501">
        <v>1548682</v>
      </c>
      <c r="B1501">
        <v>730539</v>
      </c>
      <c r="C1501">
        <v>24.785007199921498</v>
      </c>
      <c r="D1501">
        <v>35.401143211781701</v>
      </c>
      <c r="E1501" s="68" t="s">
        <v>1340</v>
      </c>
      <c r="F1501" s="8">
        <f>INDEX(Δεδομένα!$P:$P,MATCH('2020'!E1501,Δεδομένα!$O:$O,0))</f>
        <v>222</v>
      </c>
      <c r="G1501" s="6" t="s">
        <v>869</v>
      </c>
      <c r="H1501" s="2" t="str">
        <f>INDEX(Δεδομένα!B$1:B$51,MATCH('2020'!G1501,Δεδομένα!A$1:A$51,0))</f>
        <v>ΚΡΗΤΗΣ</v>
      </c>
      <c r="I1501" s="8">
        <f>INDEX(Δεδομένα!E$1:E$13,MATCH('2020'!H1501,Δεδομένα!D$1:D$13,0))</f>
        <v>12</v>
      </c>
      <c r="J1501" s="1">
        <v>43889</v>
      </c>
      <c r="K1501" s="6" t="s">
        <v>117</v>
      </c>
      <c r="L1501" s="36" t="str">
        <f t="shared" si="92"/>
        <v>28/02/2020 20:00</v>
      </c>
      <c r="M1501" s="1">
        <v>43890</v>
      </c>
      <c r="N1501" s="6" t="s">
        <v>591</v>
      </c>
      <c r="O1501" s="36" t="str">
        <f t="shared" si="93"/>
        <v>29/02/2020 09:30</v>
      </c>
      <c r="P1501" s="46">
        <f t="shared" si="94"/>
        <v>0.5625</v>
      </c>
      <c r="Q1501" s="48">
        <v>0</v>
      </c>
      <c r="R1501" s="47">
        <f t="shared" si="95"/>
        <v>810</v>
      </c>
      <c r="S1501" s="6" t="s">
        <v>44</v>
      </c>
      <c r="T1501" s="6" t="s">
        <v>1343</v>
      </c>
      <c r="U1501" s="6" t="s">
        <v>44</v>
      </c>
      <c r="V1501" s="6" t="s">
        <v>3100</v>
      </c>
      <c r="W1501" s="7">
        <v>0</v>
      </c>
      <c r="X1501" s="7">
        <v>0</v>
      </c>
      <c r="Y1501" s="7">
        <v>0</v>
      </c>
      <c r="Z1501" s="7">
        <v>0</v>
      </c>
      <c r="AA1501" s="7">
        <v>0</v>
      </c>
      <c r="AB1501" s="7">
        <v>0</v>
      </c>
      <c r="AC1501" s="7">
        <v>0.1</v>
      </c>
      <c r="AD1501" s="7">
        <v>0</v>
      </c>
      <c r="AE1501">
        <v>3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</row>
    <row r="1502" spans="1:44" x14ac:dyDescent="0.25">
      <c r="A1502">
        <v>1551170</v>
      </c>
      <c r="B1502">
        <v>730471</v>
      </c>
      <c r="C1502">
        <v>25.380046568901101</v>
      </c>
      <c r="D1502">
        <v>41.146749372090497</v>
      </c>
      <c r="E1502" s="68" t="s">
        <v>946</v>
      </c>
      <c r="F1502" s="8">
        <f>INDEX(Δεδομένα!$P:$P,MATCH('2020'!E1502,Δεδομένα!$O:$O,0))</f>
        <v>19</v>
      </c>
      <c r="G1502" s="6" t="s">
        <v>64</v>
      </c>
      <c r="H1502" s="2" t="str">
        <f>INDEX(Δεδομένα!B$1:B$51,MATCH('2020'!G1502,Δεδομένα!A$1:A$51,0))</f>
        <v>ΑΝΑΤΟΛΙΚΗΣ ΜΑΚΕΔΟΝΙΑΣ ΚΑΙ ΘΡΑΚΗΣ</v>
      </c>
      <c r="I1502" s="8">
        <f>INDEX(Δεδομένα!E$1:E$13,MATCH('2020'!H1502,Δεδομένα!D$1:D$13,0))</f>
        <v>2</v>
      </c>
      <c r="J1502" s="1">
        <v>43889</v>
      </c>
      <c r="K1502" s="6" t="s">
        <v>473</v>
      </c>
      <c r="L1502" s="36" t="str">
        <f t="shared" si="92"/>
        <v>28/02/2020 16:31</v>
      </c>
      <c r="M1502" s="1">
        <v>43889</v>
      </c>
      <c r="N1502" s="6" t="s">
        <v>201</v>
      </c>
      <c r="O1502" s="36" t="str">
        <f t="shared" si="93"/>
        <v>28/02/2020 16:40</v>
      </c>
      <c r="P1502" s="46">
        <f t="shared" si="94"/>
        <v>6.2499999985448085E-3</v>
      </c>
      <c r="Q1502" s="48">
        <v>0</v>
      </c>
      <c r="R1502" s="47">
        <f t="shared" si="95"/>
        <v>8.9999999979045242</v>
      </c>
      <c r="S1502" s="6" t="s">
        <v>44</v>
      </c>
      <c r="T1502" s="6" t="s">
        <v>948</v>
      </c>
      <c r="U1502" s="6" t="s">
        <v>44</v>
      </c>
      <c r="V1502" s="6" t="s">
        <v>3095</v>
      </c>
      <c r="W1502" s="7">
        <v>0</v>
      </c>
      <c r="X1502" s="7">
        <v>0</v>
      </c>
      <c r="Y1502" s="7">
        <v>0</v>
      </c>
      <c r="Z1502" s="7">
        <v>0.2</v>
      </c>
      <c r="AA1502" s="7">
        <v>0</v>
      </c>
      <c r="AB1502" s="7">
        <v>0</v>
      </c>
      <c r="AC1502" s="7">
        <v>0</v>
      </c>
      <c r="AD1502" s="7">
        <v>0</v>
      </c>
      <c r="AE1502">
        <v>2</v>
      </c>
      <c r="AF1502">
        <v>0</v>
      </c>
      <c r="AG1502">
        <v>0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</row>
    <row r="1503" spans="1:44" x14ac:dyDescent="0.25">
      <c r="A1503">
        <v>1543859</v>
      </c>
      <c r="B1503">
        <v>730404</v>
      </c>
      <c r="C1503">
        <v>26.741031944894001</v>
      </c>
      <c r="D1503">
        <v>37.713345770390703</v>
      </c>
      <c r="E1503" s="68" t="s">
        <v>545</v>
      </c>
      <c r="F1503" s="8">
        <f>INDEX(Δεδομένα!$P:$P,MATCH('2020'!E1503,Δεδομένα!$O:$O,0))</f>
        <v>204</v>
      </c>
      <c r="G1503" s="6" t="s">
        <v>546</v>
      </c>
      <c r="H1503" s="2" t="str">
        <f>INDEX(Δεδομένα!B$1:B$51,MATCH('2020'!G1503,Δεδομένα!A$1:A$51,0))</f>
        <v>ΚΡΗΤΗΣ</v>
      </c>
      <c r="I1503" s="8">
        <f>INDEX(Δεδομένα!E$1:E$13,MATCH('2020'!H1503,Δεδομένα!D$1:D$13,0))</f>
        <v>12</v>
      </c>
      <c r="J1503" s="1">
        <v>43889</v>
      </c>
      <c r="K1503" s="6" t="s">
        <v>1956</v>
      </c>
      <c r="L1503" s="36" t="str">
        <f t="shared" si="92"/>
        <v>28/02/2020 13:58</v>
      </c>
      <c r="M1503" s="1">
        <v>43889</v>
      </c>
      <c r="N1503" s="6" t="s">
        <v>240</v>
      </c>
      <c r="O1503" s="36" t="str">
        <f t="shared" si="93"/>
        <v>28/02/2020 19:14</v>
      </c>
      <c r="P1503" s="46">
        <f t="shared" si="94"/>
        <v>0.21944444444670808</v>
      </c>
      <c r="Q1503" s="48">
        <v>0</v>
      </c>
      <c r="R1503" s="47">
        <f t="shared" si="95"/>
        <v>316.00000000325963</v>
      </c>
      <c r="S1503" s="6" t="s">
        <v>546</v>
      </c>
      <c r="T1503" s="6" t="s">
        <v>2718</v>
      </c>
      <c r="U1503" s="6" t="s">
        <v>44</v>
      </c>
      <c r="V1503" s="6" t="s">
        <v>3077</v>
      </c>
      <c r="W1503" s="7">
        <v>0.1</v>
      </c>
      <c r="X1503" s="7">
        <v>0</v>
      </c>
      <c r="Y1503" s="7">
        <v>0</v>
      </c>
      <c r="Z1503" s="7">
        <v>0.2</v>
      </c>
      <c r="AA1503" s="7">
        <v>0</v>
      </c>
      <c r="AB1503" s="7">
        <v>0</v>
      </c>
      <c r="AC1503" s="7">
        <v>0.4</v>
      </c>
      <c r="AD1503" s="7">
        <v>0</v>
      </c>
      <c r="AE1503">
        <v>4</v>
      </c>
      <c r="AF1503">
        <v>0</v>
      </c>
      <c r="AG1503">
        <v>1</v>
      </c>
      <c r="AH1503">
        <v>0</v>
      </c>
      <c r="AI1503">
        <v>0</v>
      </c>
      <c r="AJ1503">
        <v>2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</row>
    <row r="1504" spans="1:44" x14ac:dyDescent="0.25">
      <c r="A1504">
        <v>1544291</v>
      </c>
      <c r="B1504">
        <v>730420</v>
      </c>
      <c r="C1504">
        <v>23.207961476530802</v>
      </c>
      <c r="D1504">
        <v>38.655543941407103</v>
      </c>
      <c r="E1504" s="68" t="s">
        <v>411</v>
      </c>
      <c r="F1504" s="8">
        <f>INDEX(Δεδομένα!$P:$P,MATCH('2020'!E1504,Δεδομένα!$O:$O,0))</f>
        <v>162</v>
      </c>
      <c r="G1504" s="6" t="s">
        <v>399</v>
      </c>
      <c r="H1504" s="2" t="str">
        <f>INDEX(Δεδομένα!B$1:B$51,MATCH('2020'!G1504,Δεδομένα!A$1:A$51,0))</f>
        <v>ΣΤΕΡΕΑΣ ΕΛΛΑΔΟΣ</v>
      </c>
      <c r="I1504" s="8">
        <f>INDEX(Δεδομένα!E$1:E$13,MATCH('2020'!H1504,Δεδομένα!D$1:D$13,0))</f>
        <v>9</v>
      </c>
      <c r="J1504" s="1">
        <v>43889</v>
      </c>
      <c r="K1504" s="6" t="s">
        <v>759</v>
      </c>
      <c r="L1504" s="36" t="str">
        <f t="shared" si="92"/>
        <v>28/02/2020 14:10</v>
      </c>
      <c r="M1504" s="1">
        <v>43889</v>
      </c>
      <c r="N1504" s="6" t="s">
        <v>1306</v>
      </c>
      <c r="O1504" s="36" t="str">
        <f t="shared" si="93"/>
        <v>28/02/2020 17:33</v>
      </c>
      <c r="P1504" s="46">
        <f t="shared" si="94"/>
        <v>0.14097222221607808</v>
      </c>
      <c r="Q1504" s="48">
        <v>0</v>
      </c>
      <c r="R1504" s="47">
        <f t="shared" si="95"/>
        <v>202.99999999115244</v>
      </c>
      <c r="S1504" s="6" t="s">
        <v>401</v>
      </c>
      <c r="T1504" s="6" t="s">
        <v>402</v>
      </c>
      <c r="U1504" s="6" t="s">
        <v>73</v>
      </c>
      <c r="V1504" s="6" t="s">
        <v>2164</v>
      </c>
      <c r="W1504" s="7">
        <v>0.2</v>
      </c>
      <c r="X1504" s="7">
        <v>0</v>
      </c>
      <c r="Y1504" s="7">
        <v>0</v>
      </c>
      <c r="Z1504" s="7">
        <v>0</v>
      </c>
      <c r="AA1504" s="7">
        <v>0</v>
      </c>
      <c r="AB1504" s="7">
        <v>0</v>
      </c>
      <c r="AC1504" s="7">
        <v>0</v>
      </c>
      <c r="AD1504" s="7">
        <v>0</v>
      </c>
      <c r="AE1504">
        <v>4</v>
      </c>
      <c r="AF1504">
        <v>0</v>
      </c>
      <c r="AG1504">
        <v>0</v>
      </c>
      <c r="AH1504">
        <v>0</v>
      </c>
      <c r="AI1504">
        <v>0</v>
      </c>
      <c r="AJ1504">
        <v>2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</row>
    <row r="1505" spans="1:44" x14ac:dyDescent="0.25">
      <c r="A1505">
        <v>1544285</v>
      </c>
      <c r="B1505">
        <v>730435</v>
      </c>
      <c r="C1505">
        <v>23.198112903531001</v>
      </c>
      <c r="D1505">
        <v>38.593899077204298</v>
      </c>
      <c r="E1505" s="68" t="s">
        <v>411</v>
      </c>
      <c r="F1505" s="8">
        <f>INDEX(Δεδομένα!$P:$P,MATCH('2020'!E1505,Δεδομένα!$O:$O,0))</f>
        <v>162</v>
      </c>
      <c r="G1505" s="6" t="s">
        <v>399</v>
      </c>
      <c r="H1505" s="2" t="str">
        <f>INDEX(Δεδομένα!B$1:B$51,MATCH('2020'!G1505,Δεδομένα!A$1:A$51,0))</f>
        <v>ΣΤΕΡΕΑΣ ΕΛΛΑΔΟΣ</v>
      </c>
      <c r="I1505" s="8">
        <f>INDEX(Δεδομένα!E$1:E$13,MATCH('2020'!H1505,Δεδομένα!D$1:D$13,0))</f>
        <v>9</v>
      </c>
      <c r="J1505" s="1">
        <v>43889</v>
      </c>
      <c r="K1505" s="6" t="s">
        <v>1796</v>
      </c>
      <c r="L1505" s="36" t="str">
        <f t="shared" si="92"/>
        <v>28/02/2020 14:46</v>
      </c>
      <c r="M1505" s="1">
        <v>43889</v>
      </c>
      <c r="N1505" s="6" t="s">
        <v>1737</v>
      </c>
      <c r="O1505" s="36" t="str">
        <f t="shared" si="93"/>
        <v>28/02/2020 15:41</v>
      </c>
      <c r="P1505" s="46">
        <f t="shared" si="94"/>
        <v>3.8194444445252884E-2</v>
      </c>
      <c r="Q1505" s="48">
        <v>0</v>
      </c>
      <c r="R1505" s="47">
        <f t="shared" si="95"/>
        <v>55.000000001164153</v>
      </c>
      <c r="S1505" s="6" t="s">
        <v>3085</v>
      </c>
      <c r="T1505" s="6" t="s">
        <v>402</v>
      </c>
      <c r="U1505" s="6" t="s">
        <v>73</v>
      </c>
      <c r="V1505" s="6" t="s">
        <v>3086</v>
      </c>
      <c r="W1505" s="7">
        <v>0</v>
      </c>
      <c r="X1505" s="7">
        <v>1</v>
      </c>
      <c r="Y1505" s="7">
        <v>0</v>
      </c>
      <c r="Z1505" s="7">
        <v>0</v>
      </c>
      <c r="AA1505" s="7">
        <v>0</v>
      </c>
      <c r="AB1505" s="7">
        <v>0</v>
      </c>
      <c r="AC1505" s="7">
        <v>0</v>
      </c>
      <c r="AD1505" s="7">
        <v>0</v>
      </c>
      <c r="AE1505">
        <v>2</v>
      </c>
      <c r="AF1505">
        <v>0</v>
      </c>
      <c r="AG1505">
        <v>0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</row>
    <row r="1506" spans="1:44" x14ac:dyDescent="0.25">
      <c r="A1506">
        <v>1544810</v>
      </c>
      <c r="B1506">
        <v>0</v>
      </c>
      <c r="C1506">
        <v>0</v>
      </c>
      <c r="D1506">
        <v>0</v>
      </c>
      <c r="E1506" s="68" t="s">
        <v>2250</v>
      </c>
      <c r="F1506" s="8">
        <f>INDEX(Δεδομένα!$P:$P,MATCH('2020'!E1506,Δεδομένα!$O:$O,0))</f>
        <v>164</v>
      </c>
      <c r="G1506" s="6" t="s">
        <v>399</v>
      </c>
      <c r="H1506" s="2" t="str">
        <f>INDEX(Δεδομένα!B$1:B$51,MATCH('2020'!G1506,Δεδομένα!A$1:A$51,0))</f>
        <v>ΣΤΕΡΕΑΣ ΕΛΛΑΔΟΣ</v>
      </c>
      <c r="I1506" s="8">
        <f>INDEX(Δεδομένα!E$1:E$13,MATCH('2020'!H1506,Δεδομένα!D$1:D$13,0))</f>
        <v>9</v>
      </c>
      <c r="J1506" s="1">
        <v>43889</v>
      </c>
      <c r="K1506" s="6" t="s">
        <v>1796</v>
      </c>
      <c r="L1506" s="36" t="str">
        <f t="shared" si="92"/>
        <v>28/02/2020 14:46</v>
      </c>
      <c r="M1506" s="1">
        <v>43889</v>
      </c>
      <c r="N1506" s="6" t="s">
        <v>1737</v>
      </c>
      <c r="O1506" s="36" t="str">
        <f t="shared" si="93"/>
        <v>28/02/2020 15:41</v>
      </c>
      <c r="P1506" s="46">
        <f t="shared" si="94"/>
        <v>3.8194444445252884E-2</v>
      </c>
      <c r="Q1506" s="48">
        <v>0</v>
      </c>
      <c r="R1506" s="47">
        <f t="shared" si="95"/>
        <v>55.000000001164153</v>
      </c>
      <c r="S1506" s="6" t="s">
        <v>401</v>
      </c>
      <c r="T1506" s="6" t="s">
        <v>402</v>
      </c>
      <c r="U1506" s="6" t="s">
        <v>73</v>
      </c>
      <c r="V1506" s="6" t="s">
        <v>3086</v>
      </c>
      <c r="W1506" s="7">
        <v>0</v>
      </c>
      <c r="X1506" s="7">
        <v>1</v>
      </c>
      <c r="Y1506" s="7">
        <v>0</v>
      </c>
      <c r="Z1506" s="7">
        <v>0</v>
      </c>
      <c r="AA1506" s="7">
        <v>0</v>
      </c>
      <c r="AB1506" s="7">
        <v>0</v>
      </c>
      <c r="AC1506" s="7">
        <v>0</v>
      </c>
      <c r="AD1506" s="7">
        <v>0</v>
      </c>
      <c r="AE1506">
        <v>2</v>
      </c>
      <c r="AF1506">
        <v>0</v>
      </c>
      <c r="AG1506">
        <v>0</v>
      </c>
      <c r="AH1506">
        <v>0</v>
      </c>
      <c r="AI1506">
        <v>0</v>
      </c>
      <c r="AJ1506">
        <v>2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</row>
    <row r="1507" spans="1:44" x14ac:dyDescent="0.25">
      <c r="A1507">
        <v>1544732</v>
      </c>
      <c r="B1507">
        <v>730613</v>
      </c>
      <c r="C1507">
        <v>23.114628590380601</v>
      </c>
      <c r="D1507">
        <v>38.475578102106198</v>
      </c>
      <c r="E1507" s="68" t="s">
        <v>845</v>
      </c>
      <c r="F1507" s="8">
        <f>INDEX(Δεδομένα!$P:$P,MATCH('2020'!E1507,Δεδομένα!$O:$O,0))</f>
        <v>176</v>
      </c>
      <c r="G1507" s="6" t="s">
        <v>846</v>
      </c>
      <c r="H1507" s="2" t="str">
        <f>INDEX(Δεδομένα!B$1:B$51,MATCH('2020'!G1507,Δεδομένα!A$1:A$51,0))</f>
        <v>ΣΤΕΡΕΑΣ ΕΛΛΑΔΟΣ</v>
      </c>
      <c r="I1507" s="8">
        <f>INDEX(Δεδομένα!E$1:E$13,MATCH('2020'!H1507,Δεδομένα!D$1:D$13,0))</f>
        <v>9</v>
      </c>
      <c r="J1507" s="1">
        <v>43890</v>
      </c>
      <c r="K1507" s="6" t="s">
        <v>3110</v>
      </c>
      <c r="L1507" s="36" t="str">
        <f t="shared" si="92"/>
        <v>29/02/2020 03:22</v>
      </c>
      <c r="M1507" s="1">
        <v>43890</v>
      </c>
      <c r="N1507" s="6" t="s">
        <v>3111</v>
      </c>
      <c r="O1507" s="36" t="str">
        <f t="shared" si="93"/>
        <v>29/02/2020 04:00</v>
      </c>
      <c r="P1507" s="46">
        <f t="shared" si="94"/>
        <v>2.6388888887595385E-2</v>
      </c>
      <c r="Q1507" s="48">
        <v>0</v>
      </c>
      <c r="R1507" s="47">
        <f t="shared" si="95"/>
        <v>37.999999998137355</v>
      </c>
      <c r="S1507" s="6" t="s">
        <v>44</v>
      </c>
      <c r="T1507" s="6" t="s">
        <v>2554</v>
      </c>
      <c r="U1507" s="6" t="s">
        <v>44</v>
      </c>
      <c r="V1507" s="6" t="s">
        <v>3112</v>
      </c>
      <c r="W1507" s="7">
        <v>0</v>
      </c>
      <c r="X1507" s="7">
        <v>0</v>
      </c>
      <c r="Y1507" s="7">
        <v>0</v>
      </c>
      <c r="Z1507" s="7">
        <v>0</v>
      </c>
      <c r="AA1507" s="7">
        <v>0.5</v>
      </c>
      <c r="AB1507" s="7">
        <v>0</v>
      </c>
      <c r="AC1507" s="7">
        <v>0</v>
      </c>
      <c r="AD1507" s="7">
        <v>0</v>
      </c>
      <c r="AE1507">
        <v>2</v>
      </c>
      <c r="AF1507">
        <v>0</v>
      </c>
      <c r="AG1507">
        <v>0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</row>
    <row r="1508" spans="1:44" x14ac:dyDescent="0.25">
      <c r="A1508">
        <v>1544778</v>
      </c>
      <c r="B1508">
        <v>730774</v>
      </c>
      <c r="C1508">
        <v>23.3772597589981</v>
      </c>
      <c r="D1508">
        <v>38.367379833525803</v>
      </c>
      <c r="E1508" s="68" t="s">
        <v>845</v>
      </c>
      <c r="F1508" s="8">
        <f>INDEX(Δεδομένα!$P:$P,MATCH('2020'!E1508,Δεδομένα!$O:$O,0))</f>
        <v>176</v>
      </c>
      <c r="G1508" s="6" t="s">
        <v>846</v>
      </c>
      <c r="H1508" s="2" t="str">
        <f>INDEX(Δεδομένα!B$1:B$51,MATCH('2020'!G1508,Δεδομένα!A$1:A$51,0))</f>
        <v>ΣΤΕΡΕΑΣ ΕΛΛΑΔΟΣ</v>
      </c>
      <c r="I1508" s="8">
        <f>INDEX(Δεδομένα!E$1:E$13,MATCH('2020'!H1508,Δεδομένα!D$1:D$13,0))</f>
        <v>9</v>
      </c>
      <c r="J1508" s="1">
        <v>43890</v>
      </c>
      <c r="K1508" s="6" t="s">
        <v>274</v>
      </c>
      <c r="L1508" s="36" t="str">
        <f t="shared" si="92"/>
        <v>29/02/2020 13:09</v>
      </c>
      <c r="M1508" s="1">
        <v>43890</v>
      </c>
      <c r="N1508" s="6" t="s">
        <v>280</v>
      </c>
      <c r="O1508" s="36" t="str">
        <f t="shared" si="93"/>
        <v>29/02/2020 15:25</v>
      </c>
      <c r="P1508" s="46">
        <f t="shared" si="94"/>
        <v>9.4444444439432118E-2</v>
      </c>
      <c r="Q1508" s="48">
        <v>0</v>
      </c>
      <c r="R1508" s="47">
        <f t="shared" si="95"/>
        <v>135.99999999278225</v>
      </c>
      <c r="S1508" s="6" t="s">
        <v>44</v>
      </c>
      <c r="T1508" s="6" t="s">
        <v>2554</v>
      </c>
      <c r="U1508" s="6" t="s">
        <v>44</v>
      </c>
      <c r="V1508" s="6" t="s">
        <v>3112</v>
      </c>
      <c r="W1508" s="7">
        <v>0</v>
      </c>
      <c r="X1508" s="7">
        <v>0</v>
      </c>
      <c r="Y1508" s="7">
        <v>0</v>
      </c>
      <c r="Z1508" s="7">
        <v>0</v>
      </c>
      <c r="AA1508" s="7">
        <v>0.1</v>
      </c>
      <c r="AB1508" s="7">
        <v>0</v>
      </c>
      <c r="AC1508" s="7">
        <v>0</v>
      </c>
      <c r="AD1508" s="7">
        <v>0</v>
      </c>
      <c r="AE1508">
        <v>2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</row>
    <row r="1509" spans="1:44" x14ac:dyDescent="0.25">
      <c r="A1509">
        <v>1544793</v>
      </c>
      <c r="B1509">
        <v>730891</v>
      </c>
      <c r="C1509">
        <v>23.2544195909704</v>
      </c>
      <c r="D1509">
        <v>38.292400404967097</v>
      </c>
      <c r="E1509" s="68" t="s">
        <v>845</v>
      </c>
      <c r="F1509" s="8">
        <f>INDEX(Δεδομένα!$P:$P,MATCH('2020'!E1509,Δεδομένα!$O:$O,0))</f>
        <v>176</v>
      </c>
      <c r="G1509" s="6" t="s">
        <v>846</v>
      </c>
      <c r="H1509" s="2" t="str">
        <f>INDEX(Δεδομένα!B$1:B$51,MATCH('2020'!G1509,Δεδομένα!A$1:A$51,0))</f>
        <v>ΣΤΕΡΕΑΣ ΕΛΛΑΔΟΣ</v>
      </c>
      <c r="I1509" s="8">
        <f>INDEX(Δεδομένα!E$1:E$13,MATCH('2020'!H1509,Δεδομένα!D$1:D$13,0))</f>
        <v>9</v>
      </c>
      <c r="J1509" s="1">
        <v>43890</v>
      </c>
      <c r="K1509" s="6" t="s">
        <v>1392</v>
      </c>
      <c r="L1509" s="36" t="str">
        <f t="shared" si="92"/>
        <v>29/02/2020 18:48</v>
      </c>
      <c r="M1509" s="1">
        <v>43890</v>
      </c>
      <c r="N1509" s="6" t="s">
        <v>631</v>
      </c>
      <c r="O1509" s="36" t="str">
        <f t="shared" si="93"/>
        <v>29/02/2020 20:12</v>
      </c>
      <c r="P1509" s="46">
        <f t="shared" si="94"/>
        <v>5.8333333334303461E-2</v>
      </c>
      <c r="Q1509" s="48">
        <v>0</v>
      </c>
      <c r="R1509" s="47">
        <f t="shared" si="95"/>
        <v>84.000000001396984</v>
      </c>
      <c r="S1509" s="6" t="s">
        <v>44</v>
      </c>
      <c r="T1509" s="6" t="s">
        <v>849</v>
      </c>
      <c r="U1509" s="6" t="s">
        <v>44</v>
      </c>
      <c r="V1509" s="6" t="s">
        <v>3135</v>
      </c>
      <c r="W1509" s="7">
        <v>0</v>
      </c>
      <c r="X1509" s="7">
        <v>0</v>
      </c>
      <c r="Y1509" s="7">
        <v>0</v>
      </c>
      <c r="Z1509" s="7">
        <v>0</v>
      </c>
      <c r="AA1509" s="7">
        <v>4.5</v>
      </c>
      <c r="AB1509" s="7">
        <v>0</v>
      </c>
      <c r="AC1509" s="7">
        <v>0</v>
      </c>
      <c r="AD1509" s="7">
        <v>0</v>
      </c>
      <c r="AE1509">
        <v>2</v>
      </c>
      <c r="AF1509">
        <v>0</v>
      </c>
      <c r="AG1509">
        <v>0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</row>
    <row r="1510" spans="1:44" x14ac:dyDescent="0.25">
      <c r="A1510">
        <v>1544018</v>
      </c>
      <c r="B1510">
        <v>730840</v>
      </c>
      <c r="C1510">
        <v>21.405358071906701</v>
      </c>
      <c r="D1510">
        <v>40.139706956087799</v>
      </c>
      <c r="E1510" s="68" t="s">
        <v>889</v>
      </c>
      <c r="F1510" s="8">
        <f>INDEX(Δεδομένα!$P:$P,MATCH('2020'!E1510,Δεδομένα!$O:$O,0))</f>
        <v>79</v>
      </c>
      <c r="G1510" s="6" t="s">
        <v>890</v>
      </c>
      <c r="H1510" s="2" t="str">
        <f>INDEX(Δεδομένα!B$1:B$51,MATCH('2020'!G1510,Δεδομένα!A$1:A$51,0))</f>
        <v>ΔΥΤΙΚΗΣ ΜΑΚΕΔΟΝΙΑΣ</v>
      </c>
      <c r="I1510" s="8">
        <f>INDEX(Δεδομένα!E$1:E$13,MATCH('2020'!H1510,Δεδομένα!D$1:D$13,0))</f>
        <v>4</v>
      </c>
      <c r="J1510" s="1">
        <v>43890</v>
      </c>
      <c r="K1510" s="6" t="s">
        <v>586</v>
      </c>
      <c r="L1510" s="36" t="str">
        <f t="shared" si="92"/>
        <v>29/02/2020 16:05</v>
      </c>
      <c r="M1510" s="1">
        <v>43890</v>
      </c>
      <c r="N1510" s="6" t="s">
        <v>252</v>
      </c>
      <c r="O1510" s="36" t="str">
        <f t="shared" si="93"/>
        <v>29/02/2020 17:25</v>
      </c>
      <c r="P1510" s="46">
        <f t="shared" si="94"/>
        <v>5.5555555554747116E-2</v>
      </c>
      <c r="Q1510" s="48">
        <v>0</v>
      </c>
      <c r="R1510" s="47">
        <f t="shared" si="95"/>
        <v>79.999999998835847</v>
      </c>
      <c r="S1510" s="6" t="s">
        <v>890</v>
      </c>
      <c r="T1510" s="6" t="s">
        <v>893</v>
      </c>
      <c r="U1510" s="6" t="s">
        <v>44</v>
      </c>
      <c r="V1510" s="6" t="s">
        <v>3129</v>
      </c>
      <c r="W1510" s="7">
        <v>0</v>
      </c>
      <c r="X1510" s="7">
        <v>3</v>
      </c>
      <c r="Y1510" s="7">
        <v>0</v>
      </c>
      <c r="Z1510" s="7">
        <v>0</v>
      </c>
      <c r="AA1510" s="7">
        <v>0</v>
      </c>
      <c r="AB1510" s="7">
        <v>0</v>
      </c>
      <c r="AC1510" s="7">
        <v>0</v>
      </c>
      <c r="AD1510" s="7">
        <v>0</v>
      </c>
      <c r="AE1510">
        <v>3</v>
      </c>
      <c r="AF1510">
        <v>0</v>
      </c>
      <c r="AG1510">
        <v>0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</row>
    <row r="1511" spans="1:44" x14ac:dyDescent="0.25">
      <c r="A1511">
        <v>1544023</v>
      </c>
      <c r="B1511">
        <v>730878</v>
      </c>
      <c r="C1511">
        <v>21.353454931752601</v>
      </c>
      <c r="D1511">
        <v>40.171975024357202</v>
      </c>
      <c r="E1511" s="68" t="s">
        <v>889</v>
      </c>
      <c r="F1511" s="8">
        <f>INDEX(Δεδομένα!$P:$P,MATCH('2020'!E1511,Δεδομένα!$O:$O,0))</f>
        <v>79</v>
      </c>
      <c r="G1511" s="6" t="s">
        <v>890</v>
      </c>
      <c r="H1511" s="2" t="str">
        <f>INDEX(Δεδομένα!B$1:B$51,MATCH('2020'!G1511,Δεδομένα!A$1:A$51,0))</f>
        <v>ΔΥΤΙΚΗΣ ΜΑΚΕΔΟΝΙΑΣ</v>
      </c>
      <c r="I1511" s="8">
        <f>INDEX(Δεδομένα!E$1:E$13,MATCH('2020'!H1511,Δεδομένα!D$1:D$13,0))</f>
        <v>4</v>
      </c>
      <c r="J1511" s="1">
        <v>43890</v>
      </c>
      <c r="K1511" s="6" t="s">
        <v>1008</v>
      </c>
      <c r="L1511" s="36" t="str">
        <f t="shared" si="92"/>
        <v>29/02/2020 17:44</v>
      </c>
      <c r="M1511" s="1">
        <v>43890</v>
      </c>
      <c r="N1511" s="6" t="s">
        <v>352</v>
      </c>
      <c r="O1511" s="36" t="str">
        <f t="shared" si="93"/>
        <v>29/02/2020 20:05</v>
      </c>
      <c r="P1511" s="46">
        <f t="shared" si="94"/>
        <v>9.7916666665696539E-2</v>
      </c>
      <c r="Q1511" s="48">
        <v>0</v>
      </c>
      <c r="R1511" s="47">
        <f t="shared" si="95"/>
        <v>140.99999999860302</v>
      </c>
      <c r="S1511" s="6" t="s">
        <v>890</v>
      </c>
      <c r="T1511" s="6" t="s">
        <v>893</v>
      </c>
      <c r="U1511" s="6" t="s">
        <v>44</v>
      </c>
      <c r="V1511" s="6" t="s">
        <v>3129</v>
      </c>
      <c r="W1511" s="7">
        <v>0</v>
      </c>
      <c r="X1511" s="7">
        <v>1</v>
      </c>
      <c r="Y1511" s="7">
        <v>0</v>
      </c>
      <c r="Z1511" s="7">
        <v>0</v>
      </c>
      <c r="AA1511" s="7">
        <v>0</v>
      </c>
      <c r="AB1511" s="7">
        <v>0</v>
      </c>
      <c r="AC1511" s="7">
        <v>0</v>
      </c>
      <c r="AD1511" s="7">
        <v>0</v>
      </c>
      <c r="AE1511">
        <v>3</v>
      </c>
      <c r="AF1511">
        <v>0</v>
      </c>
      <c r="AG1511">
        <v>0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</row>
    <row r="1512" spans="1:44" x14ac:dyDescent="0.25">
      <c r="A1512">
        <v>1544030</v>
      </c>
      <c r="B1512">
        <v>730903</v>
      </c>
      <c r="C1512">
        <v>21.457662822661099</v>
      </c>
      <c r="D1512">
        <v>40.088949352130001</v>
      </c>
      <c r="E1512" s="68" t="s">
        <v>889</v>
      </c>
      <c r="F1512" s="8">
        <f>INDEX(Δεδομένα!$P:$P,MATCH('2020'!E1512,Δεδομένα!$O:$O,0))</f>
        <v>79</v>
      </c>
      <c r="G1512" s="6" t="s">
        <v>890</v>
      </c>
      <c r="H1512" s="2" t="str">
        <f>INDEX(Δεδομένα!B$1:B$51,MATCH('2020'!G1512,Δεδομένα!A$1:A$51,0))</f>
        <v>ΔΥΤΙΚΗΣ ΜΑΚΕΔΟΝΙΑΣ</v>
      </c>
      <c r="I1512" s="8">
        <f>INDEX(Δεδομένα!E$1:E$13,MATCH('2020'!H1512,Δεδομένα!D$1:D$13,0))</f>
        <v>4</v>
      </c>
      <c r="J1512" s="1">
        <v>43890</v>
      </c>
      <c r="K1512" s="6" t="s">
        <v>106</v>
      </c>
      <c r="L1512" s="36" t="str">
        <f t="shared" si="92"/>
        <v>29/02/2020 18:44</v>
      </c>
      <c r="M1512" s="1">
        <v>43890</v>
      </c>
      <c r="N1512" s="6" t="s">
        <v>825</v>
      </c>
      <c r="O1512" s="36" t="str">
        <f t="shared" si="93"/>
        <v>29/02/2020 20:30</v>
      </c>
      <c r="P1512" s="46">
        <f t="shared" si="94"/>
        <v>7.3611111110949423E-2</v>
      </c>
      <c r="Q1512" s="48">
        <v>0</v>
      </c>
      <c r="R1512" s="47">
        <f t="shared" si="95"/>
        <v>105.99999999976717</v>
      </c>
      <c r="S1512" s="6" t="s">
        <v>890</v>
      </c>
      <c r="T1512" s="6" t="s">
        <v>893</v>
      </c>
      <c r="U1512" s="6" t="s">
        <v>44</v>
      </c>
      <c r="V1512" s="6" t="s">
        <v>2807</v>
      </c>
      <c r="W1512" s="7">
        <v>0</v>
      </c>
      <c r="X1512" s="7">
        <v>2</v>
      </c>
      <c r="Y1512" s="7">
        <v>0</v>
      </c>
      <c r="Z1512" s="7">
        <v>0</v>
      </c>
      <c r="AA1512" s="7">
        <v>0</v>
      </c>
      <c r="AB1512" s="7">
        <v>0</v>
      </c>
      <c r="AC1512" s="7">
        <v>0</v>
      </c>
      <c r="AD1512" s="7">
        <v>0</v>
      </c>
      <c r="AE1512">
        <v>3</v>
      </c>
      <c r="AF1512">
        <v>0</v>
      </c>
      <c r="AG1512">
        <v>0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</row>
    <row r="1513" spans="1:44" x14ac:dyDescent="0.25">
      <c r="A1513">
        <v>1544046</v>
      </c>
      <c r="B1513">
        <v>730955</v>
      </c>
      <c r="C1513">
        <v>21.378404915490702</v>
      </c>
      <c r="D1513">
        <v>40.111916812221999</v>
      </c>
      <c r="E1513" s="68" t="s">
        <v>889</v>
      </c>
      <c r="F1513" s="8">
        <f>INDEX(Δεδομένα!$P:$P,MATCH('2020'!E1513,Δεδομένα!$O:$O,0))</f>
        <v>79</v>
      </c>
      <c r="G1513" s="6" t="s">
        <v>890</v>
      </c>
      <c r="H1513" s="2" t="str">
        <f>INDEX(Δεδομένα!B$1:B$51,MATCH('2020'!G1513,Δεδομένα!A$1:A$51,0))</f>
        <v>ΔΥΤΙΚΗΣ ΜΑΚΕΔΟΝΙΑΣ</v>
      </c>
      <c r="I1513" s="8">
        <f>INDEX(Δεδομένα!E$1:E$13,MATCH('2020'!H1513,Δεδομένα!D$1:D$13,0))</f>
        <v>4</v>
      </c>
      <c r="J1513" s="1">
        <v>43890</v>
      </c>
      <c r="K1513" s="6" t="s">
        <v>3013</v>
      </c>
      <c r="L1513" s="36" t="str">
        <f t="shared" si="92"/>
        <v>29/02/2020 21:14</v>
      </c>
      <c r="M1513" s="1">
        <v>43890</v>
      </c>
      <c r="N1513" s="6" t="s">
        <v>2261</v>
      </c>
      <c r="O1513" s="36" t="str">
        <f t="shared" si="93"/>
        <v>29/02/2020 22:40</v>
      </c>
      <c r="P1513" s="46">
        <f t="shared" si="94"/>
        <v>5.9722222220443655E-2</v>
      </c>
      <c r="Q1513" s="48">
        <v>0</v>
      </c>
      <c r="R1513" s="47">
        <f t="shared" si="95"/>
        <v>85.999999997438863</v>
      </c>
      <c r="S1513" s="6" t="s">
        <v>890</v>
      </c>
      <c r="T1513" s="6" t="s">
        <v>893</v>
      </c>
      <c r="U1513" s="6" t="s">
        <v>44</v>
      </c>
      <c r="V1513" s="6" t="s">
        <v>3141</v>
      </c>
      <c r="W1513" s="7">
        <v>0</v>
      </c>
      <c r="X1513" s="7">
        <v>0</v>
      </c>
      <c r="Y1513" s="7">
        <v>0</v>
      </c>
      <c r="Z1513" s="7">
        <v>0.2</v>
      </c>
      <c r="AA1513" s="7">
        <v>0</v>
      </c>
      <c r="AB1513" s="7">
        <v>0</v>
      </c>
      <c r="AC1513" s="7">
        <v>0</v>
      </c>
      <c r="AD1513" s="7">
        <v>0</v>
      </c>
      <c r="AE1513">
        <v>3</v>
      </c>
      <c r="AF1513">
        <v>0</v>
      </c>
      <c r="AG1513">
        <v>0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</row>
    <row r="1514" spans="1:44" x14ac:dyDescent="0.25">
      <c r="A1514">
        <v>1545483</v>
      </c>
      <c r="B1514">
        <v>730912</v>
      </c>
      <c r="C1514">
        <v>23.695177779526301</v>
      </c>
      <c r="D1514">
        <v>38.577166750991303</v>
      </c>
      <c r="E1514" s="68" t="s">
        <v>2005</v>
      </c>
      <c r="F1514" s="8">
        <f>INDEX(Δεδομένα!$P:$P,MATCH('2020'!E1514,Δεδομένα!$O:$O,0))</f>
        <v>179</v>
      </c>
      <c r="G1514" s="6" t="s">
        <v>439</v>
      </c>
      <c r="H1514" s="2" t="str">
        <f>INDEX(Δεδομένα!B$1:B$51,MATCH('2020'!G1514,Δεδομένα!A$1:A$51,0))</f>
        <v>ΣΤΕΡΕΑΣ ΕΛΛΑΔΟΣ</v>
      </c>
      <c r="I1514" s="8">
        <f>INDEX(Δεδομένα!E$1:E$13,MATCH('2020'!H1514,Δεδομένα!D$1:D$13,0))</f>
        <v>9</v>
      </c>
      <c r="J1514" s="1">
        <v>43890</v>
      </c>
      <c r="K1514" s="6" t="s">
        <v>256</v>
      </c>
      <c r="L1514" s="36" t="str">
        <f t="shared" si="92"/>
        <v>29/02/2020 19:30</v>
      </c>
      <c r="M1514" s="1">
        <v>43891</v>
      </c>
      <c r="N1514" s="6" t="s">
        <v>679</v>
      </c>
      <c r="O1514" s="36" t="str">
        <f t="shared" si="93"/>
        <v>01/03/2020 00:50</v>
      </c>
      <c r="P1514" s="46">
        <f t="shared" si="94"/>
        <v>0.22222222221898846</v>
      </c>
      <c r="Q1514" s="48">
        <v>0</v>
      </c>
      <c r="R1514" s="47">
        <f t="shared" si="95"/>
        <v>319.99999999534339</v>
      </c>
      <c r="S1514" s="6" t="s">
        <v>2007</v>
      </c>
      <c r="T1514" s="6" t="s">
        <v>2100</v>
      </c>
      <c r="U1514" s="6" t="s">
        <v>44</v>
      </c>
      <c r="V1514" s="6" t="s">
        <v>3137</v>
      </c>
      <c r="W1514" s="7">
        <v>0</v>
      </c>
      <c r="X1514" s="7">
        <v>0.3</v>
      </c>
      <c r="Y1514" s="7">
        <v>0</v>
      </c>
      <c r="Z1514" s="7">
        <v>0</v>
      </c>
      <c r="AA1514" s="7">
        <v>0</v>
      </c>
      <c r="AB1514" s="7">
        <v>0</v>
      </c>
      <c r="AC1514" s="7">
        <v>0</v>
      </c>
      <c r="AD1514" s="7">
        <v>0</v>
      </c>
      <c r="AE1514">
        <v>3</v>
      </c>
      <c r="AF1514">
        <v>0</v>
      </c>
      <c r="AG1514">
        <v>3</v>
      </c>
      <c r="AH1514">
        <v>0</v>
      </c>
      <c r="AI1514">
        <v>0</v>
      </c>
      <c r="AJ1514">
        <v>1</v>
      </c>
      <c r="AK1514">
        <v>2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</row>
    <row r="1515" spans="1:44" x14ac:dyDescent="0.25">
      <c r="A1515">
        <v>1543997</v>
      </c>
      <c r="B1515">
        <v>730776</v>
      </c>
      <c r="C1515">
        <v>21.4056282417022</v>
      </c>
      <c r="D1515">
        <v>37.750769658174498</v>
      </c>
      <c r="E1515" s="68" t="s">
        <v>356</v>
      </c>
      <c r="F1515" s="8">
        <f>INDEX(Δεδομένα!$P:$P,MATCH('2020'!E1515,Δεδομένα!$O:$O,0))</f>
        <v>132</v>
      </c>
      <c r="G1515" s="6" t="s">
        <v>357</v>
      </c>
      <c r="H1515" s="2" t="str">
        <f>INDEX(Δεδομένα!B$1:B$51,MATCH('2020'!G1515,Δεδομένα!A$1:A$51,0))</f>
        <v>ΔΥΤΙΚΗΣ ΕΛΛΑΔΟΣ</v>
      </c>
      <c r="I1515" s="8">
        <f>INDEX(Δεδομένα!E$1:E$13,MATCH('2020'!H1515,Δεδομένα!D$1:D$13,0))</f>
        <v>7</v>
      </c>
      <c r="J1515" s="1">
        <v>43890</v>
      </c>
      <c r="K1515" s="6" t="s">
        <v>488</v>
      </c>
      <c r="L1515" s="36" t="str">
        <f t="shared" si="92"/>
        <v>29/02/2020 13:39</v>
      </c>
      <c r="M1515" s="1">
        <v>43890</v>
      </c>
      <c r="N1515" s="6" t="s">
        <v>275</v>
      </c>
      <c r="O1515" s="36" t="str">
        <f t="shared" si="93"/>
        <v>29/02/2020 15:05</v>
      </c>
      <c r="P1515" s="46">
        <f t="shared" si="94"/>
        <v>5.9722222220443655E-2</v>
      </c>
      <c r="Q1515" s="48">
        <v>0</v>
      </c>
      <c r="R1515" s="47">
        <f t="shared" si="95"/>
        <v>85.999999997438863</v>
      </c>
      <c r="S1515" s="6" t="s">
        <v>359</v>
      </c>
      <c r="T1515" s="6" t="s">
        <v>360</v>
      </c>
      <c r="U1515" s="6" t="s">
        <v>44</v>
      </c>
      <c r="V1515" s="6" t="s">
        <v>3125</v>
      </c>
      <c r="W1515" s="7">
        <v>0</v>
      </c>
      <c r="X1515" s="7">
        <v>0.5</v>
      </c>
      <c r="Y1515" s="7">
        <v>0</v>
      </c>
      <c r="Z1515" s="7">
        <v>0</v>
      </c>
      <c r="AA1515" s="7">
        <v>0</v>
      </c>
      <c r="AB1515" s="7">
        <v>0</v>
      </c>
      <c r="AC1515" s="7">
        <v>0</v>
      </c>
      <c r="AD1515" s="7">
        <v>0</v>
      </c>
      <c r="AE1515">
        <v>4</v>
      </c>
      <c r="AF1515">
        <v>0</v>
      </c>
      <c r="AG1515">
        <v>0</v>
      </c>
      <c r="AH1515">
        <v>0</v>
      </c>
      <c r="AI1515">
        <v>0</v>
      </c>
      <c r="AJ1515">
        <v>2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</row>
    <row r="1516" spans="1:44" x14ac:dyDescent="0.25">
      <c r="A1516">
        <v>1544430</v>
      </c>
      <c r="B1516">
        <v>730729</v>
      </c>
      <c r="C1516">
        <v>22.406575204547298</v>
      </c>
      <c r="D1516">
        <v>40.612127958841299</v>
      </c>
      <c r="E1516" s="68" t="s">
        <v>1880</v>
      </c>
      <c r="F1516" s="8">
        <f>INDEX(Δεδομένα!$P:$P,MATCH('2020'!E1516,Δεδομένα!$O:$O,0))</f>
        <v>66</v>
      </c>
      <c r="G1516" s="6" t="s">
        <v>238</v>
      </c>
      <c r="H1516" s="2" t="str">
        <f>INDEX(Δεδομένα!B$1:B$51,MATCH('2020'!G1516,Δεδομένα!A$1:A$51,0))</f>
        <v>ΚΕΝΤΡΙΚΗΣ ΜΑΚΕΔΟΝΙΑΣ</v>
      </c>
      <c r="I1516" s="8">
        <f>INDEX(Δεδομένα!E$1:E$13,MATCH('2020'!H1516,Δεδομένα!D$1:D$13,0))</f>
        <v>3</v>
      </c>
      <c r="J1516" s="1">
        <v>43890</v>
      </c>
      <c r="K1516" s="6" t="s">
        <v>1783</v>
      </c>
      <c r="L1516" s="36" t="str">
        <f t="shared" si="92"/>
        <v>29/02/2020 12:16</v>
      </c>
      <c r="M1516" s="1">
        <v>43890</v>
      </c>
      <c r="N1516" s="6" t="s">
        <v>1139</v>
      </c>
      <c r="O1516" s="36" t="str">
        <f t="shared" si="93"/>
        <v>29/02/2020 12:46</v>
      </c>
      <c r="P1516" s="46">
        <f t="shared" si="94"/>
        <v>2.0833333335758653E-2</v>
      </c>
      <c r="Q1516" s="48">
        <v>0</v>
      </c>
      <c r="R1516" s="47">
        <f t="shared" si="95"/>
        <v>30.00000000349246</v>
      </c>
      <c r="S1516" s="6" t="s">
        <v>897</v>
      </c>
      <c r="T1516" s="6" t="s">
        <v>1966</v>
      </c>
      <c r="U1516" s="6" t="s">
        <v>44</v>
      </c>
      <c r="V1516" s="6" t="s">
        <v>3116</v>
      </c>
      <c r="W1516" s="7">
        <v>0</v>
      </c>
      <c r="X1516" s="7">
        <v>0</v>
      </c>
      <c r="Y1516" s="7">
        <v>0</v>
      </c>
      <c r="Z1516" s="7">
        <v>0</v>
      </c>
      <c r="AA1516" s="7">
        <v>1</v>
      </c>
      <c r="AB1516" s="7">
        <v>0</v>
      </c>
      <c r="AC1516" s="7">
        <v>0</v>
      </c>
      <c r="AD1516" s="7">
        <v>0</v>
      </c>
      <c r="AE1516">
        <v>2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</row>
    <row r="1517" spans="1:44" x14ac:dyDescent="0.25">
      <c r="A1517">
        <v>1544438</v>
      </c>
      <c r="B1517">
        <v>730748</v>
      </c>
      <c r="C1517">
        <v>22.458223518621601</v>
      </c>
      <c r="D1517">
        <v>40.564369206406397</v>
      </c>
      <c r="E1517" s="68" t="s">
        <v>1880</v>
      </c>
      <c r="F1517" s="8">
        <f>INDEX(Δεδομένα!$P:$P,MATCH('2020'!E1517,Δεδομένα!$O:$O,0))</f>
        <v>66</v>
      </c>
      <c r="G1517" s="6" t="s">
        <v>238</v>
      </c>
      <c r="H1517" s="2" t="str">
        <f>INDEX(Δεδομένα!B$1:B$51,MATCH('2020'!G1517,Δεδομένα!A$1:A$51,0))</f>
        <v>ΚΕΝΤΡΙΚΗΣ ΜΑΚΕΔΟΝΙΑΣ</v>
      </c>
      <c r="I1517" s="8">
        <f>INDEX(Δεδομένα!E$1:E$13,MATCH('2020'!H1517,Δεδομένα!D$1:D$13,0))</f>
        <v>3</v>
      </c>
      <c r="J1517" s="1">
        <v>43890</v>
      </c>
      <c r="K1517" s="6" t="s">
        <v>1139</v>
      </c>
      <c r="L1517" s="36" t="str">
        <f t="shared" si="92"/>
        <v>29/02/2020 12:46</v>
      </c>
      <c r="M1517" s="1">
        <v>43890</v>
      </c>
      <c r="N1517" s="6" t="s">
        <v>363</v>
      </c>
      <c r="O1517" s="36" t="str">
        <f t="shared" si="93"/>
        <v>29/02/2020 14:40</v>
      </c>
      <c r="P1517" s="46">
        <f t="shared" si="94"/>
        <v>7.9166666662786156E-2</v>
      </c>
      <c r="Q1517" s="48">
        <v>0</v>
      </c>
      <c r="R1517" s="47">
        <f t="shared" si="95"/>
        <v>113.99999999441206</v>
      </c>
      <c r="S1517" s="6" t="s">
        <v>897</v>
      </c>
      <c r="T1517" s="6" t="s">
        <v>1966</v>
      </c>
      <c r="U1517" s="6" t="s">
        <v>44</v>
      </c>
      <c r="V1517" s="6" t="s">
        <v>3121</v>
      </c>
      <c r="W1517" s="7">
        <v>0</v>
      </c>
      <c r="X1517" s="7">
        <v>0</v>
      </c>
      <c r="Y1517" s="7">
        <v>0</v>
      </c>
      <c r="Z1517" s="7">
        <v>0</v>
      </c>
      <c r="AA1517" s="7">
        <v>2</v>
      </c>
      <c r="AB1517" s="7">
        <v>0</v>
      </c>
      <c r="AC1517" s="7">
        <v>0</v>
      </c>
      <c r="AD1517" s="7">
        <v>0</v>
      </c>
      <c r="AE1517">
        <v>2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</row>
    <row r="1518" spans="1:44" x14ac:dyDescent="0.25">
      <c r="A1518">
        <v>1544451</v>
      </c>
      <c r="B1518">
        <v>730844</v>
      </c>
      <c r="C1518">
        <v>22.555383751591901</v>
      </c>
      <c r="D1518">
        <v>40.652108999955601</v>
      </c>
      <c r="E1518" s="68" t="s">
        <v>1880</v>
      </c>
      <c r="F1518" s="8">
        <f>INDEX(Δεδομένα!$P:$P,MATCH('2020'!E1518,Δεδομένα!$O:$O,0))</f>
        <v>66</v>
      </c>
      <c r="G1518" s="6" t="s">
        <v>238</v>
      </c>
      <c r="H1518" s="2" t="str">
        <f>INDEX(Δεδομένα!B$1:B$51,MATCH('2020'!G1518,Δεδομένα!A$1:A$51,0))</f>
        <v>ΚΕΝΤΡΙΚΗΣ ΜΑΚΕΔΟΝΙΑΣ</v>
      </c>
      <c r="I1518" s="8">
        <f>INDEX(Δεδομένα!E$1:E$13,MATCH('2020'!H1518,Δεδομένα!D$1:D$13,0))</f>
        <v>3</v>
      </c>
      <c r="J1518" s="1">
        <v>43890</v>
      </c>
      <c r="K1518" s="6" t="s">
        <v>215</v>
      </c>
      <c r="L1518" s="36" t="str">
        <f t="shared" si="92"/>
        <v>29/02/2020 16:20</v>
      </c>
      <c r="M1518" s="1">
        <v>43890</v>
      </c>
      <c r="N1518" s="6" t="s">
        <v>154</v>
      </c>
      <c r="O1518" s="36" t="str">
        <f t="shared" si="93"/>
        <v>29/02/2020 18:05</v>
      </c>
      <c r="P1518" s="46">
        <f t="shared" si="94"/>
        <v>7.2916666664241347E-2</v>
      </c>
      <c r="Q1518" s="48">
        <v>0</v>
      </c>
      <c r="R1518" s="47">
        <f t="shared" si="95"/>
        <v>104.99999999650754</v>
      </c>
      <c r="S1518" s="6" t="s">
        <v>897</v>
      </c>
      <c r="T1518" s="6" t="s">
        <v>1966</v>
      </c>
      <c r="U1518" s="6" t="s">
        <v>44</v>
      </c>
      <c r="V1518" s="6" t="s">
        <v>2025</v>
      </c>
      <c r="W1518" s="7">
        <v>0</v>
      </c>
      <c r="X1518" s="7">
        <v>0</v>
      </c>
      <c r="Y1518" s="7">
        <v>0</v>
      </c>
      <c r="Z1518" s="7">
        <v>0</v>
      </c>
      <c r="AA1518" s="7">
        <v>2</v>
      </c>
      <c r="AB1518" s="7">
        <v>0</v>
      </c>
      <c r="AC1518" s="7">
        <v>0</v>
      </c>
      <c r="AD1518" s="7">
        <v>0</v>
      </c>
      <c r="AE1518">
        <v>2</v>
      </c>
      <c r="AF1518">
        <v>0</v>
      </c>
      <c r="AG1518">
        <v>0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</row>
    <row r="1519" spans="1:44" x14ac:dyDescent="0.25">
      <c r="A1519">
        <v>1544467</v>
      </c>
      <c r="B1519">
        <v>730866</v>
      </c>
      <c r="C1519">
        <v>22.480290644032401</v>
      </c>
      <c r="D1519">
        <v>40.589200056880898</v>
      </c>
      <c r="E1519" s="68" t="s">
        <v>1880</v>
      </c>
      <c r="F1519" s="8">
        <f>INDEX(Δεδομένα!$P:$P,MATCH('2020'!E1519,Δεδομένα!$O:$O,0))</f>
        <v>66</v>
      </c>
      <c r="G1519" s="6" t="s">
        <v>238</v>
      </c>
      <c r="H1519" s="2" t="str">
        <f>INDEX(Δεδομένα!B$1:B$51,MATCH('2020'!G1519,Δεδομένα!A$1:A$51,0))</f>
        <v>ΚΕΝΤΡΙΚΗΣ ΜΑΚΕΔΟΝΙΑΣ</v>
      </c>
      <c r="I1519" s="8">
        <f>INDEX(Δεδομένα!E$1:E$13,MATCH('2020'!H1519,Δεδομένα!D$1:D$13,0))</f>
        <v>3</v>
      </c>
      <c r="J1519" s="1">
        <v>43890</v>
      </c>
      <c r="K1519" s="6" t="s">
        <v>1428</v>
      </c>
      <c r="L1519" s="36" t="str">
        <f t="shared" si="92"/>
        <v>29/02/2020 17:43</v>
      </c>
      <c r="M1519" s="1">
        <v>43890</v>
      </c>
      <c r="N1519" s="6" t="s">
        <v>2041</v>
      </c>
      <c r="O1519" s="36" t="str">
        <f t="shared" si="93"/>
        <v>29/02/2020 20:57</v>
      </c>
      <c r="P1519" s="46">
        <f t="shared" si="94"/>
        <v>0.13472222222480923</v>
      </c>
      <c r="Q1519" s="48">
        <v>0</v>
      </c>
      <c r="R1519" s="47">
        <f t="shared" si="95"/>
        <v>194.00000000372529</v>
      </c>
      <c r="S1519" s="6" t="s">
        <v>897</v>
      </c>
      <c r="T1519" s="6" t="s">
        <v>1966</v>
      </c>
      <c r="U1519" s="6" t="s">
        <v>44</v>
      </c>
      <c r="V1519" s="6" t="s">
        <v>3134</v>
      </c>
      <c r="W1519" s="7">
        <v>0</v>
      </c>
      <c r="X1519" s="7">
        <v>0</v>
      </c>
      <c r="Y1519" s="7">
        <v>0</v>
      </c>
      <c r="Z1519" s="7">
        <v>0</v>
      </c>
      <c r="AA1519" s="7">
        <v>5</v>
      </c>
      <c r="AB1519" s="7">
        <v>0</v>
      </c>
      <c r="AC1519" s="7">
        <v>0</v>
      </c>
      <c r="AD1519" s="7">
        <v>0</v>
      </c>
      <c r="AE1519">
        <v>2</v>
      </c>
      <c r="AF1519">
        <v>0</v>
      </c>
      <c r="AG1519">
        <v>0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</row>
    <row r="1520" spans="1:44" x14ac:dyDescent="0.25">
      <c r="A1520">
        <v>1544203</v>
      </c>
      <c r="B1520">
        <v>0</v>
      </c>
      <c r="C1520">
        <v>0</v>
      </c>
      <c r="D1520">
        <v>0</v>
      </c>
      <c r="E1520" s="68" t="s">
        <v>687</v>
      </c>
      <c r="F1520" s="8">
        <f>INDEX(Δεδομένα!$P:$P,MATCH('2020'!E1520,Δεδομένα!$O:$O,0))</f>
        <v>213</v>
      </c>
      <c r="G1520" s="6" t="s">
        <v>560</v>
      </c>
      <c r="H1520" s="2" t="str">
        <f>INDEX(Δεδομένα!B$1:B$51,MATCH('2020'!G1520,Δεδομένα!A$1:A$51,0))</f>
        <v>ΚΡΗΤΗΣ</v>
      </c>
      <c r="I1520" s="8">
        <f>INDEX(Δεδομένα!E$1:E$13,MATCH('2020'!H1520,Δεδομένα!D$1:D$13,0))</f>
        <v>12</v>
      </c>
      <c r="J1520" s="1">
        <v>43890</v>
      </c>
      <c r="K1520" s="6" t="s">
        <v>94</v>
      </c>
      <c r="L1520" s="36" t="str">
        <f t="shared" si="92"/>
        <v>29/02/2020 10:37</v>
      </c>
      <c r="M1520" s="1">
        <v>43890</v>
      </c>
      <c r="N1520" s="6" t="s">
        <v>716</v>
      </c>
      <c r="O1520" s="36" t="str">
        <f t="shared" si="93"/>
        <v>29/02/2020 11:15</v>
      </c>
      <c r="P1520" s="46">
        <f t="shared" si="94"/>
        <v>2.6388888887595385E-2</v>
      </c>
      <c r="Q1520" s="48">
        <v>0</v>
      </c>
      <c r="R1520" s="47">
        <f t="shared" si="95"/>
        <v>37.999999998137355</v>
      </c>
      <c r="S1520" s="6" t="s">
        <v>44</v>
      </c>
      <c r="T1520" s="6" t="s">
        <v>690</v>
      </c>
      <c r="U1520" s="6" t="s">
        <v>44</v>
      </c>
      <c r="V1520" s="6" t="s">
        <v>692</v>
      </c>
      <c r="W1520" s="7">
        <v>0</v>
      </c>
      <c r="X1520" s="7">
        <v>0</v>
      </c>
      <c r="Y1520" s="7">
        <v>0</v>
      </c>
      <c r="Z1520" s="7">
        <v>0</v>
      </c>
      <c r="AA1520" s="7">
        <v>0</v>
      </c>
      <c r="AB1520" s="7">
        <v>0.1</v>
      </c>
      <c r="AC1520" s="7">
        <v>0</v>
      </c>
      <c r="AD1520" s="7">
        <v>0</v>
      </c>
      <c r="AE1520">
        <v>2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</row>
    <row r="1521" spans="1:44" x14ac:dyDescent="0.25">
      <c r="A1521">
        <v>1545295</v>
      </c>
      <c r="B1521">
        <v>730899</v>
      </c>
      <c r="C1521">
        <v>24.148904406486299</v>
      </c>
      <c r="D1521">
        <v>40.8528813434759</v>
      </c>
      <c r="E1521" s="68" t="s">
        <v>76</v>
      </c>
      <c r="F1521" s="8">
        <f>INDEX(Δεδομένα!$P:$P,MATCH('2020'!E1521,Δεδομένα!$O:$O,0))</f>
        <v>25</v>
      </c>
      <c r="G1521" s="6" t="s">
        <v>77</v>
      </c>
      <c r="H1521" s="2" t="str">
        <f>INDEX(Δεδομένα!B$1:B$51,MATCH('2020'!G1521,Δεδομένα!A$1:A$51,0))</f>
        <v>ΑΝΑΤΟΛΙΚΗΣ ΜΑΚΕΔΟΝΙΑΣ ΚΑΙ ΘΡΑΚΗΣ</v>
      </c>
      <c r="I1521" s="8">
        <f>INDEX(Δεδομένα!E$1:E$13,MATCH('2020'!H1521,Δεδομένα!D$1:D$13,0))</f>
        <v>2</v>
      </c>
      <c r="J1521" s="1">
        <v>43890</v>
      </c>
      <c r="K1521" s="6" t="s">
        <v>1704</v>
      </c>
      <c r="L1521" s="36" t="str">
        <f t="shared" si="92"/>
        <v>29/02/2020 18:54</v>
      </c>
      <c r="M1521" s="1">
        <v>43890</v>
      </c>
      <c r="N1521" s="6" t="s">
        <v>939</v>
      </c>
      <c r="O1521" s="36" t="str">
        <f t="shared" si="93"/>
        <v>29/02/2020 19:21</v>
      </c>
      <c r="P1521" s="46">
        <f t="shared" si="94"/>
        <v>1.8750000002910383E-2</v>
      </c>
      <c r="Q1521" s="48">
        <v>0</v>
      </c>
      <c r="R1521" s="47">
        <f t="shared" si="95"/>
        <v>27.000000004190952</v>
      </c>
      <c r="S1521" s="6" t="s">
        <v>77</v>
      </c>
      <c r="T1521" s="6" t="s">
        <v>80</v>
      </c>
      <c r="U1521" s="6" t="s">
        <v>3136</v>
      </c>
      <c r="V1521" s="6" t="s">
        <v>3136</v>
      </c>
      <c r="W1521" s="7">
        <v>0</v>
      </c>
      <c r="X1521" s="7">
        <v>0</v>
      </c>
      <c r="Y1521" s="7">
        <v>0</v>
      </c>
      <c r="Z1521" s="7">
        <v>0.01</v>
      </c>
      <c r="AA1521" s="7">
        <v>0</v>
      </c>
      <c r="AB1521" s="7">
        <v>0</v>
      </c>
      <c r="AC1521" s="7">
        <v>0</v>
      </c>
      <c r="AD1521" s="7">
        <v>0</v>
      </c>
      <c r="AE1521">
        <v>2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</row>
    <row r="1522" spans="1:44" x14ac:dyDescent="0.25">
      <c r="A1522">
        <v>1545297</v>
      </c>
      <c r="B1522">
        <v>730933</v>
      </c>
      <c r="C1522">
        <v>23.9775194753325</v>
      </c>
      <c r="D1522">
        <v>40.750101445675298</v>
      </c>
      <c r="E1522" s="68" t="s">
        <v>76</v>
      </c>
      <c r="F1522" s="8">
        <f>INDEX(Δεδομένα!$P:$P,MATCH('2020'!E1522,Δεδομένα!$O:$O,0))</f>
        <v>25</v>
      </c>
      <c r="G1522" s="6" t="s">
        <v>77</v>
      </c>
      <c r="H1522" s="2" t="str">
        <f>INDEX(Δεδομένα!B$1:B$51,MATCH('2020'!G1522,Δεδομένα!A$1:A$51,0))</f>
        <v>ΑΝΑΤΟΛΙΚΗΣ ΜΑΚΕΔΟΝΙΑΣ ΚΑΙ ΘΡΑΚΗΣ</v>
      </c>
      <c r="I1522" s="8">
        <f>INDEX(Δεδομένα!E$1:E$13,MATCH('2020'!H1522,Δεδομένα!D$1:D$13,0))</f>
        <v>2</v>
      </c>
      <c r="J1522" s="1">
        <v>43890</v>
      </c>
      <c r="K1522" s="6" t="s">
        <v>2266</v>
      </c>
      <c r="L1522" s="36" t="str">
        <f t="shared" si="92"/>
        <v>29/02/2020 20:28</v>
      </c>
      <c r="M1522" s="1">
        <v>43890</v>
      </c>
      <c r="N1522" s="6" t="s">
        <v>452</v>
      </c>
      <c r="O1522" s="36" t="str">
        <f t="shared" si="93"/>
        <v>29/02/2020 21:50</v>
      </c>
      <c r="P1522" s="46">
        <f t="shared" si="94"/>
        <v>5.694444444088731E-2</v>
      </c>
      <c r="Q1522" s="48">
        <v>0</v>
      </c>
      <c r="R1522" s="47">
        <f t="shared" si="95"/>
        <v>81.999999994877726</v>
      </c>
      <c r="S1522" s="6" t="s">
        <v>77</v>
      </c>
      <c r="T1522" s="6" t="s">
        <v>80</v>
      </c>
      <c r="U1522" s="6" t="s">
        <v>2394</v>
      </c>
      <c r="V1522" s="6" t="s">
        <v>2394</v>
      </c>
      <c r="W1522" s="7">
        <v>0</v>
      </c>
      <c r="X1522" s="7">
        <v>0</v>
      </c>
      <c r="Y1522" s="7">
        <v>0</v>
      </c>
      <c r="Z1522" s="7">
        <v>0.05</v>
      </c>
      <c r="AA1522" s="7">
        <v>0</v>
      </c>
      <c r="AB1522" s="7">
        <v>0</v>
      </c>
      <c r="AC1522" s="7">
        <v>0</v>
      </c>
      <c r="AD1522" s="7">
        <v>0</v>
      </c>
      <c r="AE1522">
        <v>2</v>
      </c>
      <c r="AF1522">
        <v>0</v>
      </c>
      <c r="AG1522">
        <v>0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</row>
    <row r="1523" spans="1:44" x14ac:dyDescent="0.25">
      <c r="A1523">
        <v>1544222</v>
      </c>
      <c r="B1523">
        <v>730858</v>
      </c>
      <c r="C1523">
        <v>22.092296966319999</v>
      </c>
      <c r="D1523">
        <v>39.498739749068797</v>
      </c>
      <c r="E1523" s="68" t="s">
        <v>293</v>
      </c>
      <c r="F1523" s="8">
        <f>INDEX(Δεδομένα!$P:$P,MATCH('2020'!E1523,Δεδομένα!$O:$O,0))</f>
        <v>118</v>
      </c>
      <c r="G1523" s="6" t="s">
        <v>294</v>
      </c>
      <c r="H1523" s="2" t="str">
        <f>INDEX(Δεδομένα!B$1:B$51,MATCH('2020'!G1523,Δεδομένα!A$1:A$51,0))</f>
        <v>ΘΕΣΣΑΛΙΑΣ</v>
      </c>
      <c r="I1523" s="8">
        <f>INDEX(Δεδομένα!E$1:E$13,MATCH('2020'!H1523,Δεδομένα!D$1:D$13,0))</f>
        <v>6</v>
      </c>
      <c r="J1523" s="1">
        <v>43890</v>
      </c>
      <c r="K1523" s="6" t="s">
        <v>3130</v>
      </c>
      <c r="L1523" s="36" t="str">
        <f t="shared" si="92"/>
        <v>29/02/2020 17:03</v>
      </c>
      <c r="M1523" s="1">
        <v>43890</v>
      </c>
      <c r="N1523" s="6" t="s">
        <v>1455</v>
      </c>
      <c r="O1523" s="36" t="str">
        <f t="shared" si="93"/>
        <v>29/02/2020 17:31</v>
      </c>
      <c r="P1523" s="46">
        <f t="shared" si="94"/>
        <v>1.9444444442342501E-2</v>
      </c>
      <c r="Q1523" s="48">
        <v>0</v>
      </c>
      <c r="R1523" s="47">
        <f t="shared" si="95"/>
        <v>27.999999996973202</v>
      </c>
      <c r="S1523" s="6" t="s">
        <v>294</v>
      </c>
      <c r="T1523" s="6" t="s">
        <v>297</v>
      </c>
      <c r="U1523" s="6" t="s">
        <v>44</v>
      </c>
      <c r="V1523" s="6" t="s">
        <v>2569</v>
      </c>
      <c r="W1523" s="7">
        <v>0</v>
      </c>
      <c r="X1523" s="7">
        <v>0</v>
      </c>
      <c r="Y1523" s="7">
        <v>0</v>
      </c>
      <c r="Z1523" s="7">
        <v>1</v>
      </c>
      <c r="AA1523" s="7">
        <v>0</v>
      </c>
      <c r="AB1523" s="7">
        <v>0</v>
      </c>
      <c r="AC1523" s="7">
        <v>0</v>
      </c>
      <c r="AD1523" s="7">
        <v>0</v>
      </c>
      <c r="AE1523">
        <v>2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</row>
    <row r="1524" spans="1:44" x14ac:dyDescent="0.25">
      <c r="A1524">
        <v>1544916</v>
      </c>
      <c r="B1524">
        <v>730862</v>
      </c>
      <c r="C1524">
        <v>21.2611747320944</v>
      </c>
      <c r="D1524">
        <v>40.412290192260599</v>
      </c>
      <c r="E1524" s="68" t="s">
        <v>1062</v>
      </c>
      <c r="F1524" s="8">
        <f>INDEX(Δεδομένα!$P:$P,MATCH('2020'!E1524,Δεδομένα!$O:$O,0))</f>
        <v>77</v>
      </c>
      <c r="G1524" s="6" t="s">
        <v>1063</v>
      </c>
      <c r="H1524" s="2" t="str">
        <f>INDEX(Δεδομένα!B$1:B$51,MATCH('2020'!G1524,Δεδομένα!A$1:A$51,0))</f>
        <v>ΔΥΤΙΚΗΣ ΜΑΚΕΔΟΝΙΑΣ</v>
      </c>
      <c r="I1524" s="8">
        <f>INDEX(Δεδομένα!E$1:E$13,MATCH('2020'!H1524,Δεδομένα!D$1:D$13,0))</f>
        <v>4</v>
      </c>
      <c r="J1524" s="1">
        <v>43890</v>
      </c>
      <c r="K1524" s="6" t="s">
        <v>269</v>
      </c>
      <c r="L1524" s="36" t="str">
        <f t="shared" si="92"/>
        <v>29/02/2020 17:16</v>
      </c>
      <c r="M1524" s="1">
        <v>43890</v>
      </c>
      <c r="N1524" s="6" t="s">
        <v>310</v>
      </c>
      <c r="O1524" s="36" t="str">
        <f t="shared" si="93"/>
        <v>29/02/2020 18:15</v>
      </c>
      <c r="P1524" s="46">
        <f t="shared" si="94"/>
        <v>4.0972222217533272E-2</v>
      </c>
      <c r="Q1524" s="48">
        <v>0</v>
      </c>
      <c r="R1524" s="47">
        <f t="shared" si="95"/>
        <v>58.999999993247911</v>
      </c>
      <c r="S1524" s="6" t="s">
        <v>1260</v>
      </c>
      <c r="T1524" s="6" t="s">
        <v>1066</v>
      </c>
      <c r="U1524" s="6" t="s">
        <v>2413</v>
      </c>
      <c r="V1524" s="6" t="s">
        <v>3133</v>
      </c>
      <c r="W1524" s="7">
        <v>0</v>
      </c>
      <c r="X1524" s="7">
        <v>0</v>
      </c>
      <c r="Y1524" s="7">
        <v>0</v>
      </c>
      <c r="Z1524" s="7">
        <v>0.2</v>
      </c>
      <c r="AA1524" s="7">
        <v>0</v>
      </c>
      <c r="AB1524" s="7">
        <v>0</v>
      </c>
      <c r="AC1524" s="7">
        <v>0</v>
      </c>
      <c r="AD1524" s="7">
        <v>0</v>
      </c>
      <c r="AE1524">
        <v>2</v>
      </c>
      <c r="AF1524">
        <v>0</v>
      </c>
      <c r="AG1524">
        <v>0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</row>
    <row r="1525" spans="1:44" x14ac:dyDescent="0.25">
      <c r="A1525">
        <v>1544127</v>
      </c>
      <c r="B1525">
        <v>730914</v>
      </c>
      <c r="C1525">
        <v>22.610170329112901</v>
      </c>
      <c r="D1525">
        <v>40.989083799710698</v>
      </c>
      <c r="E1525" s="68" t="s">
        <v>1084</v>
      </c>
      <c r="F1525" s="8">
        <f>INDEX(Δεδομένα!$P:$P,MATCH('2020'!E1525,Δεδομένα!$O:$O,0))</f>
        <v>57</v>
      </c>
      <c r="G1525" s="6" t="s">
        <v>223</v>
      </c>
      <c r="H1525" s="2" t="str">
        <f>INDEX(Δεδομένα!B$1:B$51,MATCH('2020'!G1525,Δεδομένα!A$1:A$51,0))</f>
        <v>ΚΕΝΤΡΙΚΗΣ ΜΑΚΕΔΟΝΙΑΣ</v>
      </c>
      <c r="I1525" s="8">
        <f>INDEX(Δεδομένα!E$1:E$13,MATCH('2020'!H1525,Δεδομένα!D$1:D$13,0))</f>
        <v>3</v>
      </c>
      <c r="J1525" s="1">
        <v>43890</v>
      </c>
      <c r="K1525" s="6" t="s">
        <v>235</v>
      </c>
      <c r="L1525" s="36" t="str">
        <f t="shared" si="92"/>
        <v>29/02/2020 19:50</v>
      </c>
      <c r="M1525" s="1">
        <v>43890</v>
      </c>
      <c r="N1525" s="6" t="s">
        <v>79</v>
      </c>
      <c r="O1525" s="36" t="str">
        <f t="shared" si="93"/>
        <v>29/02/2020 21:15</v>
      </c>
      <c r="P1525" s="46">
        <f t="shared" si="94"/>
        <v>5.9027777773735579E-2</v>
      </c>
      <c r="Q1525" s="48">
        <v>0</v>
      </c>
      <c r="R1525" s="47">
        <f t="shared" si="95"/>
        <v>84.999999994179234</v>
      </c>
      <c r="S1525" s="6" t="s">
        <v>223</v>
      </c>
      <c r="T1525" s="6" t="s">
        <v>1145</v>
      </c>
      <c r="U1525" s="6" t="s">
        <v>44</v>
      </c>
      <c r="V1525" s="6" t="s">
        <v>2824</v>
      </c>
      <c r="W1525" s="7">
        <v>0</v>
      </c>
      <c r="X1525" s="7">
        <v>0</v>
      </c>
      <c r="Y1525" s="7">
        <v>0</v>
      </c>
      <c r="Z1525" s="7">
        <v>0.3</v>
      </c>
      <c r="AA1525" s="7">
        <v>1.7</v>
      </c>
      <c r="AB1525" s="7">
        <v>0</v>
      </c>
      <c r="AC1525" s="7">
        <v>0</v>
      </c>
      <c r="AD1525" s="7">
        <v>0</v>
      </c>
      <c r="AE1525">
        <v>2</v>
      </c>
      <c r="AF1525">
        <v>0</v>
      </c>
      <c r="AG1525">
        <v>0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</row>
    <row r="1526" spans="1:44" x14ac:dyDescent="0.25">
      <c r="A1526">
        <v>1545227</v>
      </c>
      <c r="B1526">
        <v>730789</v>
      </c>
      <c r="C1526">
        <v>21.201898113963502</v>
      </c>
      <c r="D1526">
        <v>40.228881419640899</v>
      </c>
      <c r="E1526" s="68" t="s">
        <v>245</v>
      </c>
      <c r="F1526" s="8">
        <f>INDEX(Δεδομένα!$P:$P,MATCH('2020'!E1526,Δεδομένα!$O:$O,0))</f>
        <v>71</v>
      </c>
      <c r="G1526" s="6" t="s">
        <v>246</v>
      </c>
      <c r="H1526" s="2" t="str">
        <f>INDEX(Δεδομένα!B$1:B$51,MATCH('2020'!G1526,Δεδομένα!A$1:A$51,0))</f>
        <v>ΔΥΤΙΚΗΣ ΜΑΚΕΔΟΝΙΑΣ</v>
      </c>
      <c r="I1526" s="8">
        <f>INDEX(Δεδομένα!E$1:E$13,MATCH('2020'!H1526,Δεδομένα!D$1:D$13,0))</f>
        <v>4</v>
      </c>
      <c r="J1526" s="1">
        <v>43890</v>
      </c>
      <c r="K1526" s="6" t="s">
        <v>1984</v>
      </c>
      <c r="L1526" s="36" t="str">
        <f t="shared" si="92"/>
        <v>29/02/2020 12:59</v>
      </c>
      <c r="M1526" s="1">
        <v>43890</v>
      </c>
      <c r="N1526" s="6" t="s">
        <v>1430</v>
      </c>
      <c r="O1526" s="36" t="str">
        <f t="shared" si="93"/>
        <v>29/02/2020 16:36</v>
      </c>
      <c r="P1526" s="46">
        <f t="shared" si="94"/>
        <v>0.15069444444088731</v>
      </c>
      <c r="Q1526" s="48">
        <v>0</v>
      </c>
      <c r="R1526" s="47">
        <f t="shared" si="95"/>
        <v>216.99999999487773</v>
      </c>
      <c r="S1526" s="6" t="s">
        <v>1838</v>
      </c>
      <c r="T1526" s="6" t="s">
        <v>248</v>
      </c>
      <c r="U1526" s="6" t="s">
        <v>44</v>
      </c>
      <c r="V1526" s="6" t="s">
        <v>2575</v>
      </c>
      <c r="W1526" s="7">
        <v>0</v>
      </c>
      <c r="X1526" s="7">
        <v>5</v>
      </c>
      <c r="Y1526" s="7">
        <v>0</v>
      </c>
      <c r="Z1526" s="7">
        <v>0</v>
      </c>
      <c r="AA1526" s="7">
        <v>0</v>
      </c>
      <c r="AB1526" s="7">
        <v>0</v>
      </c>
      <c r="AC1526" s="7">
        <v>0</v>
      </c>
      <c r="AD1526" s="7">
        <v>0</v>
      </c>
      <c r="AE1526">
        <v>3</v>
      </c>
      <c r="AF1526">
        <v>0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</row>
    <row r="1527" spans="1:44" x14ac:dyDescent="0.25">
      <c r="A1527">
        <v>1544564</v>
      </c>
      <c r="B1527">
        <v>730928</v>
      </c>
      <c r="C1527">
        <v>21.584664821337</v>
      </c>
      <c r="D1527">
        <v>40.6309136765815</v>
      </c>
      <c r="E1527" s="68" t="s">
        <v>1028</v>
      </c>
      <c r="F1527" s="8">
        <f>INDEX(Δεδομένα!$P:$P,MATCH('2020'!E1527,Δεδομένα!$O:$O,0))</f>
        <v>73</v>
      </c>
      <c r="G1527" s="6" t="s">
        <v>246</v>
      </c>
      <c r="H1527" s="2" t="str">
        <f>INDEX(Δεδομένα!B$1:B$51,MATCH('2020'!G1527,Δεδομένα!A$1:A$51,0))</f>
        <v>ΔΥΤΙΚΗΣ ΜΑΚΕΔΟΝΙΑΣ</v>
      </c>
      <c r="I1527" s="8">
        <f>INDEX(Δεδομένα!E$1:E$13,MATCH('2020'!H1527,Δεδομένα!D$1:D$13,0))</f>
        <v>4</v>
      </c>
      <c r="J1527" s="1">
        <v>43890</v>
      </c>
      <c r="K1527" s="6" t="s">
        <v>1399</v>
      </c>
      <c r="L1527" s="36" t="str">
        <f t="shared" si="92"/>
        <v>29/02/2020 19:40</v>
      </c>
      <c r="M1527" s="1">
        <v>43890</v>
      </c>
      <c r="N1527" s="6" t="s">
        <v>392</v>
      </c>
      <c r="O1527" s="36" t="str">
        <f t="shared" si="93"/>
        <v>29/02/2020 21:00</v>
      </c>
      <c r="P1527" s="46">
        <f t="shared" si="94"/>
        <v>5.5555555554747116E-2</v>
      </c>
      <c r="Q1527" s="48">
        <v>0</v>
      </c>
      <c r="R1527" s="47">
        <f t="shared" si="95"/>
        <v>79.999999998835847</v>
      </c>
      <c r="S1527" s="6" t="s">
        <v>1030</v>
      </c>
      <c r="T1527" s="6" t="s">
        <v>1031</v>
      </c>
      <c r="U1527" s="6" t="s">
        <v>44</v>
      </c>
      <c r="V1527" s="6" t="s">
        <v>3140</v>
      </c>
      <c r="W1527" s="7">
        <v>0</v>
      </c>
      <c r="X1527" s="7">
        <v>0</v>
      </c>
      <c r="Y1527" s="7">
        <v>0</v>
      </c>
      <c r="Z1527" s="7">
        <v>0.5</v>
      </c>
      <c r="AA1527" s="7">
        <v>0</v>
      </c>
      <c r="AB1527" s="7">
        <v>0</v>
      </c>
      <c r="AC1527" s="7">
        <v>0</v>
      </c>
      <c r="AD1527" s="7">
        <v>0</v>
      </c>
      <c r="AE1527">
        <v>2</v>
      </c>
      <c r="AF1527">
        <v>0</v>
      </c>
      <c r="AG1527">
        <v>0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</row>
    <row r="1528" spans="1:44" x14ac:dyDescent="0.25">
      <c r="A1528">
        <v>1563663</v>
      </c>
      <c r="B1528">
        <v>730718</v>
      </c>
      <c r="C1528">
        <v>22.721167894468302</v>
      </c>
      <c r="D1528">
        <v>37.799688276047398</v>
      </c>
      <c r="E1528" s="68" t="s">
        <v>810</v>
      </c>
      <c r="F1528" s="8">
        <f>INDEX(Δεδομένα!$P:$P,MATCH('2020'!E1528,Δεδομένα!$O:$O,0))</f>
        <v>157</v>
      </c>
      <c r="G1528" s="6" t="s">
        <v>391</v>
      </c>
      <c r="H1528" s="2" t="str">
        <f>INDEX(Δεδομένα!B$1:B$51,MATCH('2020'!G1528,Δεδομένα!A$1:A$51,0))</f>
        <v>ΠΕΛΛΟΠΟΝΗΣΟΥ</v>
      </c>
      <c r="I1528" s="8">
        <f>INDEX(Δεδομένα!E$1:E$13,MATCH('2020'!H1528,Δεδομένα!D$1:D$13,0))</f>
        <v>8</v>
      </c>
      <c r="J1528" s="1">
        <v>43890</v>
      </c>
      <c r="K1528" s="6" t="s">
        <v>317</v>
      </c>
      <c r="L1528" s="36" t="str">
        <f t="shared" si="92"/>
        <v>29/02/2020 11:54</v>
      </c>
      <c r="M1528" s="1">
        <v>43890</v>
      </c>
      <c r="N1528" s="6" t="s">
        <v>2185</v>
      </c>
      <c r="O1528" s="36" t="str">
        <f t="shared" si="93"/>
        <v>29/02/2020 12:36</v>
      </c>
      <c r="P1528" s="46">
        <f t="shared" si="94"/>
        <v>2.9166666667151731E-2</v>
      </c>
      <c r="Q1528" s="48">
        <v>0</v>
      </c>
      <c r="R1528" s="47">
        <f t="shared" si="95"/>
        <v>42.000000000698492</v>
      </c>
      <c r="S1528" s="6" t="s">
        <v>44</v>
      </c>
      <c r="T1528" s="6" t="s">
        <v>1435</v>
      </c>
      <c r="U1528" s="6" t="s">
        <v>2072</v>
      </c>
      <c r="V1528" s="6" t="s">
        <v>3115</v>
      </c>
      <c r="W1528" s="7">
        <v>0</v>
      </c>
      <c r="X1528" s="7">
        <v>0</v>
      </c>
      <c r="Y1528" s="7">
        <v>0</v>
      </c>
      <c r="Z1528" s="7">
        <v>0</v>
      </c>
      <c r="AA1528" s="7">
        <v>0</v>
      </c>
      <c r="AB1528" s="7">
        <v>0</v>
      </c>
      <c r="AC1528" s="7">
        <v>0.01</v>
      </c>
      <c r="AD1528" s="7">
        <v>0</v>
      </c>
      <c r="AE1528">
        <v>2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</row>
    <row r="1529" spans="1:44" x14ac:dyDescent="0.25">
      <c r="A1529">
        <v>1545210</v>
      </c>
      <c r="B1529">
        <v>730724</v>
      </c>
      <c r="C1529">
        <v>22.726356499028899</v>
      </c>
      <c r="D1529">
        <v>39.869661079787399</v>
      </c>
      <c r="E1529" s="68" t="s">
        <v>1271</v>
      </c>
      <c r="F1529" s="8">
        <f>INDEX(Δεδομένα!$P:$P,MATCH('2020'!E1529,Δεδομένα!$O:$O,0))</f>
        <v>102</v>
      </c>
      <c r="G1529" s="6" t="s">
        <v>288</v>
      </c>
      <c r="H1529" s="2" t="str">
        <f>INDEX(Δεδομένα!B$1:B$51,MATCH('2020'!G1529,Δεδομένα!A$1:A$51,0))</f>
        <v>ΘΕΣΣΑΛΙΑΣ</v>
      </c>
      <c r="I1529" s="8">
        <f>INDEX(Δεδομένα!E$1:E$13,MATCH('2020'!H1529,Δεδομένα!D$1:D$13,0))</f>
        <v>6</v>
      </c>
      <c r="J1529" s="1">
        <v>43890</v>
      </c>
      <c r="K1529" s="6" t="s">
        <v>655</v>
      </c>
      <c r="L1529" s="36" t="str">
        <f t="shared" si="92"/>
        <v>29/02/2020 12:05</v>
      </c>
      <c r="M1529" s="1">
        <v>43890</v>
      </c>
      <c r="N1529" s="6" t="s">
        <v>2959</v>
      </c>
      <c r="O1529" s="36" t="str">
        <f t="shared" si="93"/>
        <v>29/02/2020 12:51</v>
      </c>
      <c r="P1529" s="46">
        <f t="shared" si="94"/>
        <v>3.1944444446708076E-2</v>
      </c>
      <c r="Q1529" s="48">
        <v>0</v>
      </c>
      <c r="R1529" s="47">
        <f t="shared" si="95"/>
        <v>46.000000003259629</v>
      </c>
      <c r="S1529" s="6" t="s">
        <v>288</v>
      </c>
      <c r="T1529" s="6" t="s">
        <v>1779</v>
      </c>
      <c r="U1529" s="6" t="s">
        <v>44</v>
      </c>
      <c r="V1529" s="6" t="s">
        <v>2001</v>
      </c>
      <c r="W1529" s="7">
        <v>0</v>
      </c>
      <c r="X1529" s="7">
        <v>0</v>
      </c>
      <c r="Y1529" s="7">
        <v>0</v>
      </c>
      <c r="Z1529" s="7">
        <v>0</v>
      </c>
      <c r="AA1529" s="7">
        <v>0.5</v>
      </c>
      <c r="AB1529" s="7">
        <v>0</v>
      </c>
      <c r="AC1529" s="7">
        <v>0</v>
      </c>
      <c r="AD1529" s="7">
        <v>0</v>
      </c>
      <c r="AE1529">
        <v>3</v>
      </c>
      <c r="AF1529">
        <v>0</v>
      </c>
      <c r="AG1529">
        <v>0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</row>
    <row r="1530" spans="1:44" x14ac:dyDescent="0.25">
      <c r="A1530">
        <v>1545226</v>
      </c>
      <c r="B1530">
        <v>730787</v>
      </c>
      <c r="C1530">
        <v>22.468387564985001</v>
      </c>
      <c r="D1530">
        <v>39.737806525227498</v>
      </c>
      <c r="E1530" s="68" t="s">
        <v>1271</v>
      </c>
      <c r="F1530" s="8">
        <f>INDEX(Δεδομένα!$P:$P,MATCH('2020'!E1530,Δεδομένα!$O:$O,0))</f>
        <v>102</v>
      </c>
      <c r="G1530" s="6" t="s">
        <v>288</v>
      </c>
      <c r="H1530" s="2" t="str">
        <f>INDEX(Δεδομένα!B$1:B$51,MATCH('2020'!G1530,Δεδομένα!A$1:A$51,0))</f>
        <v>ΘΕΣΣΑΛΙΑΣ</v>
      </c>
      <c r="I1530" s="8">
        <f>INDEX(Δεδομένα!E$1:E$13,MATCH('2020'!H1530,Δεδομένα!D$1:D$13,0))</f>
        <v>6</v>
      </c>
      <c r="J1530" s="1">
        <v>43890</v>
      </c>
      <c r="K1530" s="6" t="s">
        <v>570</v>
      </c>
      <c r="L1530" s="36" t="str">
        <f t="shared" si="92"/>
        <v>29/02/2020 14:06</v>
      </c>
      <c r="M1530" s="1">
        <v>43890</v>
      </c>
      <c r="N1530" s="6" t="s">
        <v>1958</v>
      </c>
      <c r="O1530" s="36" t="str">
        <f t="shared" si="93"/>
        <v>29/02/2020 14:59</v>
      </c>
      <c r="P1530" s="46">
        <f t="shared" si="94"/>
        <v>3.6805555551836733E-2</v>
      </c>
      <c r="Q1530" s="48">
        <v>0</v>
      </c>
      <c r="R1530" s="47">
        <f t="shared" si="95"/>
        <v>52.999999994644895</v>
      </c>
      <c r="S1530" s="6" t="s">
        <v>288</v>
      </c>
      <c r="T1530" s="6" t="s">
        <v>1272</v>
      </c>
      <c r="U1530" s="6" t="s">
        <v>44</v>
      </c>
      <c r="V1530" s="6" t="s">
        <v>3127</v>
      </c>
      <c r="W1530" s="7">
        <v>0</v>
      </c>
      <c r="X1530" s="7">
        <v>0</v>
      </c>
      <c r="Y1530" s="7">
        <v>0</v>
      </c>
      <c r="Z1530" s="7">
        <v>0</v>
      </c>
      <c r="AA1530" s="7">
        <v>3</v>
      </c>
      <c r="AB1530" s="7">
        <v>0</v>
      </c>
      <c r="AC1530" s="7">
        <v>0</v>
      </c>
      <c r="AD1530" s="7">
        <v>0</v>
      </c>
      <c r="AE1530">
        <v>5</v>
      </c>
      <c r="AF1530">
        <v>0</v>
      </c>
      <c r="AG1530">
        <v>0</v>
      </c>
      <c r="AH1530">
        <v>0</v>
      </c>
      <c r="AI1530">
        <v>0</v>
      </c>
      <c r="AJ1530">
        <v>2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</row>
    <row r="1531" spans="1:44" x14ac:dyDescent="0.25">
      <c r="A1531">
        <v>1546267</v>
      </c>
      <c r="B1531">
        <v>730917</v>
      </c>
      <c r="C1531">
        <v>22.577907671109099</v>
      </c>
      <c r="D1531">
        <v>39.114683197838403</v>
      </c>
      <c r="E1531" s="68" t="s">
        <v>1250</v>
      </c>
      <c r="F1531" s="8">
        <f>INDEX(Δεδομένα!$P:$P,MATCH('2020'!E1531,Δεδομένα!$O:$O,0))</f>
        <v>105</v>
      </c>
      <c r="G1531" s="6" t="s">
        <v>958</v>
      </c>
      <c r="H1531" s="2" t="str">
        <f>INDEX(Δεδομένα!B$1:B$51,MATCH('2020'!G1531,Δεδομένα!A$1:A$51,0))</f>
        <v>ΘΕΣΣΑΛΙΑΣ</v>
      </c>
      <c r="I1531" s="8">
        <f>INDEX(Δεδομένα!E$1:E$13,MATCH('2020'!H1531,Δεδομένα!D$1:D$13,0))</f>
        <v>6</v>
      </c>
      <c r="J1531" s="1">
        <v>43890</v>
      </c>
      <c r="K1531" s="6" t="s">
        <v>3138</v>
      </c>
      <c r="L1531" s="36" t="str">
        <f t="shared" si="92"/>
        <v>29/02/2020 20:04</v>
      </c>
      <c r="M1531" s="1">
        <v>43891</v>
      </c>
      <c r="N1531" s="6" t="s">
        <v>1065</v>
      </c>
      <c r="O1531" s="36" t="str">
        <f t="shared" si="93"/>
        <v>01/03/2020 00:20</v>
      </c>
      <c r="P1531" s="46">
        <f t="shared" si="94"/>
        <v>0.17777777778246673</v>
      </c>
      <c r="Q1531" s="48">
        <v>0</v>
      </c>
      <c r="R1531" s="47">
        <f t="shared" si="95"/>
        <v>256.00000000675209</v>
      </c>
      <c r="S1531" s="6" t="s">
        <v>1252</v>
      </c>
      <c r="T1531" s="6" t="s">
        <v>1253</v>
      </c>
      <c r="U1531" s="6" t="s">
        <v>44</v>
      </c>
      <c r="V1531" s="6" t="s">
        <v>3139</v>
      </c>
      <c r="W1531" s="7">
        <v>0</v>
      </c>
      <c r="X1531" s="7">
        <v>3</v>
      </c>
      <c r="Y1531" s="7">
        <v>0</v>
      </c>
      <c r="Z1531" s="7">
        <v>0</v>
      </c>
      <c r="AA1531" s="7">
        <v>0</v>
      </c>
      <c r="AB1531" s="7">
        <v>0</v>
      </c>
      <c r="AC1531" s="7">
        <v>0</v>
      </c>
      <c r="AD1531" s="7">
        <v>0</v>
      </c>
      <c r="AE1531">
        <v>6</v>
      </c>
      <c r="AF1531">
        <v>0</v>
      </c>
      <c r="AG1531">
        <v>0</v>
      </c>
      <c r="AH1531">
        <v>0</v>
      </c>
      <c r="AI1531">
        <v>0</v>
      </c>
      <c r="AJ1531">
        <v>3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</row>
    <row r="1532" spans="1:44" x14ac:dyDescent="0.25">
      <c r="A1532">
        <v>1545208</v>
      </c>
      <c r="B1532">
        <v>730821</v>
      </c>
      <c r="C1532">
        <v>22.044554620389501</v>
      </c>
      <c r="D1532">
        <v>37.055630548801197</v>
      </c>
      <c r="E1532" s="68" t="s">
        <v>937</v>
      </c>
      <c r="F1532" s="8">
        <f>INDEX(Δεδομένα!$P:$P,MATCH('2020'!E1532,Δεδομένα!$O:$O,0))</f>
        <v>143</v>
      </c>
      <c r="G1532" s="6" t="s">
        <v>841</v>
      </c>
      <c r="H1532" s="2" t="str">
        <f>INDEX(Δεδομένα!B$1:B$51,MATCH('2020'!G1532,Δεδομένα!A$1:A$51,0))</f>
        <v>ΠΕΛΛΟΠΟΝΗΣΟΥ</v>
      </c>
      <c r="I1532" s="8">
        <f>INDEX(Δεδομένα!E$1:E$13,MATCH('2020'!H1532,Δεδομένα!D$1:D$13,0))</f>
        <v>8</v>
      </c>
      <c r="J1532" s="1">
        <v>43890</v>
      </c>
      <c r="K1532" s="6" t="s">
        <v>926</v>
      </c>
      <c r="L1532" s="36" t="str">
        <f t="shared" si="92"/>
        <v>29/02/2020 15:35</v>
      </c>
      <c r="M1532" s="1">
        <v>43890</v>
      </c>
      <c r="N1532" s="6" t="s">
        <v>1686</v>
      </c>
      <c r="O1532" s="36" t="str">
        <f t="shared" si="93"/>
        <v>29/02/2020 15:52</v>
      </c>
      <c r="P1532" s="46">
        <f t="shared" si="94"/>
        <v>1.1805555557657499E-2</v>
      </c>
      <c r="Q1532" s="48">
        <v>0</v>
      </c>
      <c r="R1532" s="47">
        <f t="shared" si="95"/>
        <v>17.000000003026798</v>
      </c>
      <c r="S1532" s="6" t="s">
        <v>842</v>
      </c>
      <c r="T1532" s="6" t="s">
        <v>940</v>
      </c>
      <c r="U1532" s="6" t="s">
        <v>44</v>
      </c>
      <c r="V1532" s="6" t="s">
        <v>3128</v>
      </c>
      <c r="W1532" s="7">
        <v>0</v>
      </c>
      <c r="X1532" s="7">
        <v>0</v>
      </c>
      <c r="Y1532" s="7">
        <v>0</v>
      </c>
      <c r="Z1532" s="7">
        <v>0</v>
      </c>
      <c r="AA1532" s="7">
        <v>0.1</v>
      </c>
      <c r="AB1532" s="7">
        <v>0</v>
      </c>
      <c r="AC1532" s="7">
        <v>0</v>
      </c>
      <c r="AD1532" s="7">
        <v>0</v>
      </c>
      <c r="AE1532">
        <v>3</v>
      </c>
      <c r="AF1532">
        <v>0</v>
      </c>
      <c r="AG1532">
        <v>0</v>
      </c>
      <c r="AH1532">
        <v>0</v>
      </c>
      <c r="AI1532">
        <v>0</v>
      </c>
      <c r="AJ1532">
        <v>1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</row>
    <row r="1533" spans="1:44" x14ac:dyDescent="0.25">
      <c r="A1533">
        <v>1544007</v>
      </c>
      <c r="B1533">
        <v>730743</v>
      </c>
      <c r="C1533">
        <v>22.252844964299801</v>
      </c>
      <c r="D1533">
        <v>40.774747133433102</v>
      </c>
      <c r="E1533" s="68" t="s">
        <v>873</v>
      </c>
      <c r="F1533" s="8">
        <f>INDEX(Δεδομένα!$P:$P,MATCH('2020'!E1533,Δεδομένα!$O:$O,0))</f>
        <v>61</v>
      </c>
      <c r="G1533" s="6" t="s">
        <v>874</v>
      </c>
      <c r="H1533" s="2" t="str">
        <f>INDEX(Δεδομένα!B$1:B$51,MATCH('2020'!G1533,Δεδομένα!A$1:A$51,0))</f>
        <v>ΚΕΝΤΡΙΚΗΣ ΜΑΚΕΔΟΝΙΑΣ</v>
      </c>
      <c r="I1533" s="8">
        <f>INDEX(Δεδομένα!E$1:E$13,MATCH('2020'!H1533,Δεδομένα!D$1:D$13,0))</f>
        <v>3</v>
      </c>
      <c r="J1533" s="1">
        <v>43890</v>
      </c>
      <c r="K1533" s="6" t="s">
        <v>2798</v>
      </c>
      <c r="L1533" s="36" t="str">
        <f t="shared" si="92"/>
        <v>29/02/2020 12:39</v>
      </c>
      <c r="M1533" s="1">
        <v>43890</v>
      </c>
      <c r="N1533" s="6" t="s">
        <v>347</v>
      </c>
      <c r="O1533" s="36" t="str">
        <f t="shared" si="93"/>
        <v>29/02/2020 13:10</v>
      </c>
      <c r="P1533" s="46">
        <f t="shared" si="94"/>
        <v>2.1527777775190771E-2</v>
      </c>
      <c r="Q1533" s="48">
        <v>0</v>
      </c>
      <c r="R1533" s="47">
        <f t="shared" si="95"/>
        <v>30.99999999627471</v>
      </c>
      <c r="S1533" s="6" t="s">
        <v>877</v>
      </c>
      <c r="T1533" s="6" t="s">
        <v>878</v>
      </c>
      <c r="U1533" s="6" t="s">
        <v>3117</v>
      </c>
      <c r="V1533" s="6" t="s">
        <v>3118</v>
      </c>
      <c r="W1533" s="7">
        <v>0</v>
      </c>
      <c r="X1533" s="7">
        <v>0</v>
      </c>
      <c r="Y1533" s="7">
        <v>0</v>
      </c>
      <c r="Z1533" s="7">
        <v>0</v>
      </c>
      <c r="AA1533" s="7">
        <v>0.1</v>
      </c>
      <c r="AB1533" s="7">
        <v>0</v>
      </c>
      <c r="AC1533" s="7">
        <v>0</v>
      </c>
      <c r="AD1533" s="7">
        <v>0</v>
      </c>
      <c r="AE1533">
        <v>2</v>
      </c>
      <c r="AF1533">
        <v>0</v>
      </c>
      <c r="AG1533">
        <v>0</v>
      </c>
      <c r="AH1533">
        <v>0</v>
      </c>
      <c r="AI1533">
        <v>0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</row>
    <row r="1534" spans="1:44" x14ac:dyDescent="0.25">
      <c r="A1534">
        <v>1544024</v>
      </c>
      <c r="B1534">
        <v>730770</v>
      </c>
      <c r="C1534">
        <v>22.244912163475998</v>
      </c>
      <c r="D1534">
        <v>40.808547338091302</v>
      </c>
      <c r="E1534" s="68" t="s">
        <v>873</v>
      </c>
      <c r="F1534" s="8">
        <f>INDEX(Δεδομένα!$P:$P,MATCH('2020'!E1534,Δεδομένα!$O:$O,0))</f>
        <v>61</v>
      </c>
      <c r="G1534" s="6" t="s">
        <v>874</v>
      </c>
      <c r="H1534" s="2" t="str">
        <f>INDEX(Δεδομένα!B$1:B$51,MATCH('2020'!G1534,Δεδομένα!A$1:A$51,0))</f>
        <v>ΚΕΝΤΡΙΚΗΣ ΜΑΚΕΔΟΝΙΑΣ</v>
      </c>
      <c r="I1534" s="8">
        <f>INDEX(Δεδομένα!E$1:E$13,MATCH('2020'!H1534,Δεδομένα!D$1:D$13,0))</f>
        <v>3</v>
      </c>
      <c r="J1534" s="1">
        <v>43890</v>
      </c>
      <c r="K1534" s="6" t="s">
        <v>616</v>
      </c>
      <c r="L1534" s="36" t="str">
        <f t="shared" si="92"/>
        <v>29/02/2020 13:30</v>
      </c>
      <c r="M1534" s="1">
        <v>43890</v>
      </c>
      <c r="N1534" s="6" t="s">
        <v>1211</v>
      </c>
      <c r="O1534" s="36" t="str">
        <f t="shared" si="93"/>
        <v>29/02/2020 14:17</v>
      </c>
      <c r="P1534" s="46">
        <f t="shared" si="94"/>
        <v>3.2638888886140194E-2</v>
      </c>
      <c r="Q1534" s="48">
        <v>0</v>
      </c>
      <c r="R1534" s="47">
        <f t="shared" si="95"/>
        <v>46.999999996041879</v>
      </c>
      <c r="S1534" s="6" t="s">
        <v>877</v>
      </c>
      <c r="T1534" s="6" t="s">
        <v>878</v>
      </c>
      <c r="U1534" s="6" t="s">
        <v>73</v>
      </c>
      <c r="V1534" s="6" t="s">
        <v>3122</v>
      </c>
      <c r="W1534" s="7">
        <v>0</v>
      </c>
      <c r="X1534" s="7">
        <v>0</v>
      </c>
      <c r="Y1534" s="7">
        <v>0</v>
      </c>
      <c r="Z1534" s="7">
        <v>0</v>
      </c>
      <c r="AA1534" s="7">
        <v>0.2</v>
      </c>
      <c r="AB1534" s="7">
        <v>0</v>
      </c>
      <c r="AC1534" s="7">
        <v>0</v>
      </c>
      <c r="AD1534" s="7">
        <v>0</v>
      </c>
      <c r="AE1534">
        <v>2</v>
      </c>
      <c r="AF1534">
        <v>0</v>
      </c>
      <c r="AG1534">
        <v>0</v>
      </c>
      <c r="AH1534">
        <v>0</v>
      </c>
      <c r="AI1534">
        <v>0</v>
      </c>
      <c r="AJ1534">
        <v>1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</row>
    <row r="1535" spans="1:44" x14ac:dyDescent="0.25">
      <c r="A1535">
        <v>1544143</v>
      </c>
      <c r="B1535">
        <v>730847</v>
      </c>
      <c r="C1535">
        <v>22.1155609065076</v>
      </c>
      <c r="D1535">
        <v>40.999814709301603</v>
      </c>
      <c r="E1535" s="68" t="s">
        <v>952</v>
      </c>
      <c r="F1535" s="8">
        <f>INDEX(Δεδομένα!$P:$P,MATCH('2020'!E1535,Δεδομένα!$O:$O,0))</f>
        <v>62</v>
      </c>
      <c r="G1535" s="6" t="s">
        <v>874</v>
      </c>
      <c r="H1535" s="2" t="str">
        <f>INDEX(Δεδομένα!B$1:B$51,MATCH('2020'!G1535,Δεδομένα!A$1:A$51,0))</f>
        <v>ΚΕΝΤΡΙΚΗΣ ΜΑΚΕΔΟΝΙΑΣ</v>
      </c>
      <c r="I1535" s="8">
        <f>INDEX(Δεδομένα!E$1:E$13,MATCH('2020'!H1535,Δεδομένα!D$1:D$13,0))</f>
        <v>3</v>
      </c>
      <c r="J1535" s="1">
        <v>43890</v>
      </c>
      <c r="K1535" s="6" t="s">
        <v>1373</v>
      </c>
      <c r="L1535" s="36" t="str">
        <f t="shared" si="92"/>
        <v>29/02/2020 16:50</v>
      </c>
      <c r="M1535" s="1">
        <v>43890</v>
      </c>
      <c r="N1535" s="6" t="s">
        <v>1459</v>
      </c>
      <c r="O1535" s="36" t="str">
        <f t="shared" si="93"/>
        <v>29/02/2020 17:08</v>
      </c>
      <c r="P1535" s="46">
        <f t="shared" si="94"/>
        <v>1.2499999997089617E-2</v>
      </c>
      <c r="Q1535" s="48">
        <v>0</v>
      </c>
      <c r="R1535" s="47">
        <f t="shared" si="95"/>
        <v>17.999999995809048</v>
      </c>
      <c r="S1535" s="6" t="s">
        <v>953</v>
      </c>
      <c r="T1535" s="6" t="s">
        <v>954</v>
      </c>
      <c r="U1535" s="6" t="s">
        <v>2209</v>
      </c>
      <c r="V1535" s="6" t="s">
        <v>2390</v>
      </c>
      <c r="W1535" s="7">
        <v>0</v>
      </c>
      <c r="X1535" s="7">
        <v>0</v>
      </c>
      <c r="Y1535" s="7">
        <v>0</v>
      </c>
      <c r="Z1535" s="7">
        <v>0</v>
      </c>
      <c r="AA1535" s="7">
        <v>0.02</v>
      </c>
      <c r="AB1535" s="7">
        <v>0</v>
      </c>
      <c r="AC1535" s="7">
        <v>0</v>
      </c>
      <c r="AD1535" s="7">
        <v>0</v>
      </c>
      <c r="AE1535">
        <v>2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</row>
    <row r="1536" spans="1:44" x14ac:dyDescent="0.25">
      <c r="A1536">
        <v>1544033</v>
      </c>
      <c r="B1536">
        <v>730865</v>
      </c>
      <c r="C1536">
        <v>22.3157255047118</v>
      </c>
      <c r="D1536">
        <v>40.690294537069903</v>
      </c>
      <c r="E1536" s="68" t="s">
        <v>873</v>
      </c>
      <c r="F1536" s="8">
        <f>INDEX(Δεδομένα!$P:$P,MATCH('2020'!E1536,Δεδομένα!$O:$O,0))</f>
        <v>61</v>
      </c>
      <c r="G1536" s="6" t="s">
        <v>874</v>
      </c>
      <c r="H1536" s="2" t="str">
        <f>INDEX(Δεδομένα!B$1:B$51,MATCH('2020'!G1536,Δεδομένα!A$1:A$51,0))</f>
        <v>ΚΕΝΤΡΙΚΗΣ ΜΑΚΕΔΟΝΙΑΣ</v>
      </c>
      <c r="I1536" s="8">
        <f>INDEX(Δεδομένα!E$1:E$13,MATCH('2020'!H1536,Δεδομένα!D$1:D$13,0))</f>
        <v>3</v>
      </c>
      <c r="J1536" s="1">
        <v>43890</v>
      </c>
      <c r="K1536" s="6" t="s">
        <v>1265</v>
      </c>
      <c r="L1536" s="36" t="str">
        <f t="shared" si="92"/>
        <v>29/02/2020 17:39</v>
      </c>
      <c r="M1536" s="1">
        <v>43890</v>
      </c>
      <c r="N1536" s="6" t="s">
        <v>157</v>
      </c>
      <c r="O1536" s="36" t="str">
        <f t="shared" si="93"/>
        <v>29/02/2020 18:10</v>
      </c>
      <c r="P1536" s="46">
        <f t="shared" si="94"/>
        <v>2.1527777775190771E-2</v>
      </c>
      <c r="Q1536" s="48">
        <v>0</v>
      </c>
      <c r="R1536" s="47">
        <f t="shared" si="95"/>
        <v>30.99999999627471</v>
      </c>
      <c r="S1536" s="6" t="s">
        <v>877</v>
      </c>
      <c r="T1536" s="6" t="s">
        <v>878</v>
      </c>
      <c r="U1536" s="6" t="s">
        <v>2494</v>
      </c>
      <c r="V1536" s="6" t="s">
        <v>2495</v>
      </c>
      <c r="W1536" s="7">
        <v>0</v>
      </c>
      <c r="X1536" s="7">
        <v>0</v>
      </c>
      <c r="Y1536" s="7">
        <v>0</v>
      </c>
      <c r="Z1536" s="7">
        <v>0.1</v>
      </c>
      <c r="AA1536" s="7">
        <v>0</v>
      </c>
      <c r="AB1536" s="7">
        <v>0</v>
      </c>
      <c r="AC1536" s="7">
        <v>0</v>
      </c>
      <c r="AD1536" s="7">
        <v>0</v>
      </c>
      <c r="AE1536">
        <v>2</v>
      </c>
      <c r="AF1536">
        <v>0</v>
      </c>
      <c r="AG1536">
        <v>0</v>
      </c>
      <c r="AH1536">
        <v>0</v>
      </c>
      <c r="AI1536">
        <v>0</v>
      </c>
      <c r="AJ1536">
        <v>1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</row>
    <row r="1537" spans="1:44" x14ac:dyDescent="0.25">
      <c r="A1537">
        <v>1544038</v>
      </c>
      <c r="B1537">
        <v>730887</v>
      </c>
      <c r="C1537">
        <v>22.257627003189501</v>
      </c>
      <c r="D1537">
        <v>40.855531956963901</v>
      </c>
      <c r="E1537" s="68" t="s">
        <v>873</v>
      </c>
      <c r="F1537" s="8">
        <f>INDEX(Δεδομένα!$P:$P,MATCH('2020'!E1537,Δεδομένα!$O:$O,0))</f>
        <v>61</v>
      </c>
      <c r="G1537" s="6" t="s">
        <v>874</v>
      </c>
      <c r="H1537" s="2" t="str">
        <f>INDEX(Δεδομένα!B$1:B$51,MATCH('2020'!G1537,Δεδομένα!A$1:A$51,0))</f>
        <v>ΚΕΝΤΡΙΚΗΣ ΜΑΚΕΔΟΝΙΑΣ</v>
      </c>
      <c r="I1537" s="8">
        <f>INDEX(Δεδομένα!E$1:E$13,MATCH('2020'!H1537,Δεδομένα!D$1:D$13,0))</f>
        <v>3</v>
      </c>
      <c r="J1537" s="1">
        <v>43890</v>
      </c>
      <c r="K1537" s="6" t="s">
        <v>2128</v>
      </c>
      <c r="L1537" s="36" t="str">
        <f t="shared" si="92"/>
        <v>29/02/2020 18:34</v>
      </c>
      <c r="M1537" s="1">
        <v>43890</v>
      </c>
      <c r="N1537" s="6" t="s">
        <v>2481</v>
      </c>
      <c r="O1537" s="36" t="str">
        <f t="shared" si="93"/>
        <v>29/02/2020 20:07</v>
      </c>
      <c r="P1537" s="46">
        <f t="shared" si="94"/>
        <v>6.4583333332848269E-2</v>
      </c>
      <c r="Q1537" s="48">
        <v>0</v>
      </c>
      <c r="R1537" s="47">
        <f t="shared" si="95"/>
        <v>92.999999999301508</v>
      </c>
      <c r="S1537" s="6" t="s">
        <v>877</v>
      </c>
      <c r="T1537" s="6" t="s">
        <v>878</v>
      </c>
      <c r="U1537" s="6" t="s">
        <v>1665</v>
      </c>
      <c r="V1537" s="6" t="s">
        <v>2503</v>
      </c>
      <c r="W1537" s="7">
        <v>0</v>
      </c>
      <c r="X1537" s="7">
        <v>0.1</v>
      </c>
      <c r="Y1537" s="7">
        <v>0</v>
      </c>
      <c r="Z1537" s="7">
        <v>0</v>
      </c>
      <c r="AA1537" s="7">
        <v>0</v>
      </c>
      <c r="AB1537" s="7">
        <v>0</v>
      </c>
      <c r="AC1537" s="7">
        <v>0</v>
      </c>
      <c r="AD1537" s="7">
        <v>0</v>
      </c>
      <c r="AE1537">
        <v>2</v>
      </c>
      <c r="AF1537">
        <v>0</v>
      </c>
      <c r="AG1537">
        <v>0</v>
      </c>
      <c r="AH1537">
        <v>0</v>
      </c>
      <c r="AI1537">
        <v>0</v>
      </c>
      <c r="AJ1537">
        <v>1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</row>
    <row r="1538" spans="1:44" x14ac:dyDescent="0.25">
      <c r="A1538">
        <v>1544042</v>
      </c>
      <c r="B1538">
        <v>730911</v>
      </c>
      <c r="C1538">
        <v>22.2731572161359</v>
      </c>
      <c r="D1538">
        <v>40.758837775670699</v>
      </c>
      <c r="E1538" s="68" t="s">
        <v>873</v>
      </c>
      <c r="F1538" s="8">
        <f>INDEX(Δεδομένα!$P:$P,MATCH('2020'!E1538,Δεδομένα!$O:$O,0))</f>
        <v>61</v>
      </c>
      <c r="G1538" s="6" t="s">
        <v>874</v>
      </c>
      <c r="H1538" s="2" t="str">
        <f>INDEX(Δεδομένα!B$1:B$51,MATCH('2020'!G1538,Δεδομένα!A$1:A$51,0))</f>
        <v>ΚΕΝΤΡΙΚΗΣ ΜΑΚΕΔΟΝΙΑΣ</v>
      </c>
      <c r="I1538" s="8">
        <f>INDEX(Δεδομένα!E$1:E$13,MATCH('2020'!H1538,Δεδομένα!D$1:D$13,0))</f>
        <v>3</v>
      </c>
      <c r="J1538" s="1">
        <v>43890</v>
      </c>
      <c r="K1538" s="6" t="s">
        <v>1315</v>
      </c>
      <c r="L1538" s="36" t="str">
        <f t="shared" si="92"/>
        <v>29/02/2020 19:29</v>
      </c>
      <c r="M1538" s="1">
        <v>43890</v>
      </c>
      <c r="N1538" s="6" t="s">
        <v>358</v>
      </c>
      <c r="O1538" s="36" t="str">
        <f t="shared" si="93"/>
        <v>29/02/2020 20:10</v>
      </c>
      <c r="P1538" s="46">
        <f t="shared" si="94"/>
        <v>2.8472222227719612E-2</v>
      </c>
      <c r="Q1538" s="48">
        <v>0</v>
      </c>
      <c r="R1538" s="47">
        <f t="shared" si="95"/>
        <v>41.000000007916242</v>
      </c>
      <c r="S1538" s="6" t="s">
        <v>877</v>
      </c>
      <c r="T1538" s="6" t="s">
        <v>878</v>
      </c>
      <c r="U1538" s="6" t="s">
        <v>2126</v>
      </c>
      <c r="V1538" s="6" t="s">
        <v>2127</v>
      </c>
      <c r="W1538" s="7">
        <v>0</v>
      </c>
      <c r="X1538" s="7">
        <v>0</v>
      </c>
      <c r="Y1538" s="7">
        <v>0</v>
      </c>
      <c r="Z1538" s="7">
        <v>0.1</v>
      </c>
      <c r="AA1538" s="7">
        <v>0</v>
      </c>
      <c r="AB1538" s="7">
        <v>0</v>
      </c>
      <c r="AC1538" s="7">
        <v>0</v>
      </c>
      <c r="AD1538" s="7">
        <v>0</v>
      </c>
      <c r="AE1538">
        <v>2</v>
      </c>
      <c r="AF1538">
        <v>0</v>
      </c>
      <c r="AG1538">
        <v>0</v>
      </c>
      <c r="AH1538">
        <v>0</v>
      </c>
      <c r="AI1538">
        <v>0</v>
      </c>
      <c r="AJ1538">
        <v>1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</row>
    <row r="1539" spans="1:44" x14ac:dyDescent="0.25">
      <c r="A1539">
        <v>1544801</v>
      </c>
      <c r="B1539">
        <v>730746</v>
      </c>
      <c r="C1539">
        <v>22.5434920824041</v>
      </c>
      <c r="D1539">
        <v>40.1714671351451</v>
      </c>
      <c r="E1539" s="68" t="s">
        <v>978</v>
      </c>
      <c r="F1539" s="8">
        <f>INDEX(Δεδομένα!$P:$P,MATCH('2020'!E1539,Δεδομένα!$O:$O,0))</f>
        <v>67</v>
      </c>
      <c r="G1539" s="6" t="s">
        <v>917</v>
      </c>
      <c r="H1539" s="2" t="str">
        <f>INDEX(Δεδομένα!B$1:B$51,MATCH('2020'!G1539,Δεδομένα!A$1:A$51,0))</f>
        <v>ΚΕΝΤΡΙΚΗΣ ΜΑΚΕΔΟΝΙΑΣ</v>
      </c>
      <c r="I1539" s="8">
        <f>INDEX(Δεδομένα!E$1:E$13,MATCH('2020'!H1539,Δεδομένα!D$1:D$13,0))</f>
        <v>3</v>
      </c>
      <c r="J1539" s="1">
        <v>43890</v>
      </c>
      <c r="K1539" s="6" t="s">
        <v>1909</v>
      </c>
      <c r="L1539" s="36" t="str">
        <f t="shared" ref="L1539:L1602" si="96">_xlfn.CONCAT(TEXT(J1539,"ηη/μμ/εεε")," ",TEXT(K1539,"ωω:λλ"))</f>
        <v>29/02/2020 12:49</v>
      </c>
      <c r="M1539" s="1">
        <v>43890</v>
      </c>
      <c r="N1539" s="6" t="s">
        <v>1467</v>
      </c>
      <c r="O1539" s="36" t="str">
        <f t="shared" ref="O1539:O1602" si="97">_xlfn.CONCAT(TEXT(M1539,"ηη/μμ/εεε")," ",TEXT(N1539,"ωω:λλ"))</f>
        <v>29/02/2020 13:40</v>
      </c>
      <c r="P1539" s="46">
        <f t="shared" ref="P1539:P1602" si="98">O1539-L1539</f>
        <v>3.5416666665696539E-2</v>
      </c>
      <c r="Q1539" s="48">
        <v>0</v>
      </c>
      <c r="R1539" s="47">
        <f t="shared" ref="R1539:R1602" si="99">P1539*(24*60)</f>
        <v>50.999999998603016</v>
      </c>
      <c r="S1539" s="6" t="s">
        <v>917</v>
      </c>
      <c r="T1539" s="6" t="s">
        <v>918</v>
      </c>
      <c r="U1539" s="6" t="s">
        <v>3119</v>
      </c>
      <c r="V1539" s="6" t="s">
        <v>3120</v>
      </c>
      <c r="W1539" s="7">
        <v>0</v>
      </c>
      <c r="X1539" s="7">
        <v>0</v>
      </c>
      <c r="Y1539" s="7">
        <v>0</v>
      </c>
      <c r="Z1539" s="7">
        <v>0.5</v>
      </c>
      <c r="AA1539" s="7">
        <v>0</v>
      </c>
      <c r="AB1539" s="7">
        <v>0</v>
      </c>
      <c r="AC1539" s="7">
        <v>0</v>
      </c>
      <c r="AD1539" s="7">
        <v>0</v>
      </c>
      <c r="AE1539">
        <v>2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</row>
    <row r="1540" spans="1:44" x14ac:dyDescent="0.25">
      <c r="A1540">
        <v>1544773</v>
      </c>
      <c r="B1540">
        <v>730775</v>
      </c>
      <c r="C1540">
        <v>22.623364134216299</v>
      </c>
      <c r="D1540">
        <v>40.359718380688903</v>
      </c>
      <c r="E1540" s="68" t="s">
        <v>978</v>
      </c>
      <c r="F1540" s="8">
        <f>INDEX(Δεδομένα!$P:$P,MATCH('2020'!E1540,Δεδομένα!$O:$O,0))</f>
        <v>67</v>
      </c>
      <c r="G1540" s="6" t="s">
        <v>917</v>
      </c>
      <c r="H1540" s="2" t="str">
        <f>INDEX(Δεδομένα!B$1:B$51,MATCH('2020'!G1540,Δεδομένα!A$1:A$51,0))</f>
        <v>ΚΕΝΤΡΙΚΗΣ ΜΑΚΕΔΟΝΙΑΣ</v>
      </c>
      <c r="I1540" s="8">
        <f>INDEX(Δεδομένα!E$1:E$13,MATCH('2020'!H1540,Δεδομένα!D$1:D$13,0))</f>
        <v>3</v>
      </c>
      <c r="J1540" s="1">
        <v>43890</v>
      </c>
      <c r="K1540" s="6" t="s">
        <v>2847</v>
      </c>
      <c r="L1540" s="36" t="str">
        <f t="shared" si="96"/>
        <v>29/02/2020 13:31</v>
      </c>
      <c r="M1540" s="1">
        <v>43890</v>
      </c>
      <c r="N1540" s="6" t="s">
        <v>1638</v>
      </c>
      <c r="O1540" s="36" t="str">
        <f t="shared" si="97"/>
        <v>29/02/2020 14:37</v>
      </c>
      <c r="P1540" s="46">
        <f t="shared" si="98"/>
        <v>4.5833333329937886E-2</v>
      </c>
      <c r="Q1540" s="48">
        <v>0</v>
      </c>
      <c r="R1540" s="47">
        <f t="shared" si="99"/>
        <v>65.999999995110556</v>
      </c>
      <c r="S1540" s="6" t="s">
        <v>917</v>
      </c>
      <c r="T1540" s="6" t="s">
        <v>1191</v>
      </c>
      <c r="U1540" s="6" t="s">
        <v>3123</v>
      </c>
      <c r="V1540" s="6" t="s">
        <v>3124</v>
      </c>
      <c r="W1540" s="7">
        <v>0</v>
      </c>
      <c r="X1540" s="7">
        <v>0</v>
      </c>
      <c r="Y1540" s="7">
        <v>0</v>
      </c>
      <c r="Z1540" s="7">
        <v>0</v>
      </c>
      <c r="AA1540" s="7">
        <v>1</v>
      </c>
      <c r="AB1540" s="7">
        <v>0</v>
      </c>
      <c r="AC1540" s="7">
        <v>0</v>
      </c>
      <c r="AD1540" s="7">
        <v>0</v>
      </c>
      <c r="AE1540">
        <v>2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</row>
    <row r="1541" spans="1:44" x14ac:dyDescent="0.25">
      <c r="A1541">
        <v>1544798</v>
      </c>
      <c r="B1541">
        <v>730832</v>
      </c>
      <c r="C1541">
        <v>22.3467982628522</v>
      </c>
      <c r="D1541">
        <v>40.2632387183859</v>
      </c>
      <c r="E1541" s="68" t="s">
        <v>978</v>
      </c>
      <c r="F1541" s="8">
        <f>INDEX(Δεδομένα!$P:$P,MATCH('2020'!E1541,Δεδομένα!$O:$O,0))</f>
        <v>67</v>
      </c>
      <c r="G1541" s="6" t="s">
        <v>917</v>
      </c>
      <c r="H1541" s="2" t="str">
        <f>INDEX(Δεδομένα!B$1:B$51,MATCH('2020'!G1541,Δεδομένα!A$1:A$51,0))</f>
        <v>ΚΕΝΤΡΙΚΗΣ ΜΑΚΕΔΟΝΙΑΣ</v>
      </c>
      <c r="I1541" s="8">
        <f>INDEX(Δεδομένα!E$1:E$13,MATCH('2020'!H1541,Δεδομένα!D$1:D$13,0))</f>
        <v>3</v>
      </c>
      <c r="J1541" s="1">
        <v>43890</v>
      </c>
      <c r="K1541" s="6" t="s">
        <v>2059</v>
      </c>
      <c r="L1541" s="36" t="str">
        <f t="shared" si="96"/>
        <v>29/02/2020 15:56</v>
      </c>
      <c r="M1541" s="1">
        <v>43890</v>
      </c>
      <c r="N1541" s="6" t="s">
        <v>760</v>
      </c>
      <c r="O1541" s="36" t="str">
        <f t="shared" si="97"/>
        <v>29/02/2020 19:24</v>
      </c>
      <c r="P1541" s="46">
        <f t="shared" si="98"/>
        <v>0.1444444444423425</v>
      </c>
      <c r="Q1541" s="48">
        <v>0</v>
      </c>
      <c r="R1541" s="47">
        <f t="shared" si="99"/>
        <v>207.9999999969732</v>
      </c>
      <c r="S1541" s="6" t="s">
        <v>917</v>
      </c>
      <c r="T1541" s="6" t="s">
        <v>980</v>
      </c>
      <c r="U1541" s="6" t="s">
        <v>981</v>
      </c>
      <c r="V1541" s="6" t="s">
        <v>404</v>
      </c>
      <c r="W1541" s="7">
        <v>0</v>
      </c>
      <c r="X1541" s="7">
        <v>10</v>
      </c>
      <c r="Y1541" s="7">
        <v>0</v>
      </c>
      <c r="Z1541" s="7">
        <v>0</v>
      </c>
      <c r="AA1541" s="7">
        <v>0</v>
      </c>
      <c r="AB1541" s="7">
        <v>0</v>
      </c>
      <c r="AC1541" s="7">
        <v>0</v>
      </c>
      <c r="AD1541" s="7">
        <v>0</v>
      </c>
      <c r="AE1541">
        <v>4</v>
      </c>
      <c r="AF1541">
        <v>0</v>
      </c>
      <c r="AG1541">
        <v>0</v>
      </c>
      <c r="AH1541">
        <v>0</v>
      </c>
      <c r="AI1541">
        <v>0</v>
      </c>
      <c r="AJ1541">
        <v>2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</row>
    <row r="1542" spans="1:44" x14ac:dyDescent="0.25">
      <c r="A1542">
        <v>1544776</v>
      </c>
      <c r="B1542">
        <v>730859</v>
      </c>
      <c r="C1542">
        <v>22.450395733077901</v>
      </c>
      <c r="D1542">
        <v>40.251612399077104</v>
      </c>
      <c r="E1542" s="68" t="s">
        <v>978</v>
      </c>
      <c r="F1542" s="8">
        <f>INDEX(Δεδομένα!$P:$P,MATCH('2020'!E1542,Δεδομένα!$O:$O,0))</f>
        <v>67</v>
      </c>
      <c r="G1542" s="6" t="s">
        <v>917</v>
      </c>
      <c r="H1542" s="2" t="str">
        <f>INDEX(Δεδομένα!B$1:B$51,MATCH('2020'!G1542,Δεδομένα!A$1:A$51,0))</f>
        <v>ΚΕΝΤΡΙΚΗΣ ΜΑΚΕΔΟΝΙΑΣ</v>
      </c>
      <c r="I1542" s="8">
        <f>INDEX(Δεδομένα!E$1:E$13,MATCH('2020'!H1542,Δεδομένα!D$1:D$13,0))</f>
        <v>3</v>
      </c>
      <c r="J1542" s="1">
        <v>43890</v>
      </c>
      <c r="K1542" s="6" t="s">
        <v>2071</v>
      </c>
      <c r="L1542" s="36" t="str">
        <f t="shared" si="96"/>
        <v>29/02/2020 17:06</v>
      </c>
      <c r="M1542" s="1">
        <v>43890</v>
      </c>
      <c r="N1542" s="6" t="s">
        <v>1701</v>
      </c>
      <c r="O1542" s="36" t="str">
        <f t="shared" si="97"/>
        <v>29/02/2020 17:36</v>
      </c>
      <c r="P1542" s="46">
        <f t="shared" si="98"/>
        <v>2.0833333328482695E-2</v>
      </c>
      <c r="Q1542" s="48">
        <v>0</v>
      </c>
      <c r="R1542" s="47">
        <f t="shared" si="99"/>
        <v>29.999999993015081</v>
      </c>
      <c r="S1542" s="6" t="s">
        <v>979</v>
      </c>
      <c r="T1542" s="6" t="s">
        <v>980</v>
      </c>
      <c r="U1542" s="6" t="s">
        <v>3131</v>
      </c>
      <c r="V1542" s="6" t="s">
        <v>3132</v>
      </c>
      <c r="W1542" s="7">
        <v>0</v>
      </c>
      <c r="X1542" s="7">
        <v>2.5</v>
      </c>
      <c r="Y1542" s="7">
        <v>0</v>
      </c>
      <c r="Z1542" s="7">
        <v>0</v>
      </c>
      <c r="AA1542" s="7">
        <v>0</v>
      </c>
      <c r="AB1542" s="7">
        <v>0</v>
      </c>
      <c r="AC1542" s="7">
        <v>0</v>
      </c>
      <c r="AD1542" s="7">
        <v>0</v>
      </c>
      <c r="AE1542">
        <v>2</v>
      </c>
      <c r="AF1542">
        <v>0</v>
      </c>
      <c r="AG1542">
        <v>0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</row>
    <row r="1543" spans="1:44" x14ac:dyDescent="0.25">
      <c r="A1543">
        <v>1551196</v>
      </c>
      <c r="B1543">
        <v>730773</v>
      </c>
      <c r="C1543">
        <v>25.4284270135832</v>
      </c>
      <c r="D1543">
        <v>41.134036219096203</v>
      </c>
      <c r="E1543" s="68" t="s">
        <v>946</v>
      </c>
      <c r="F1543" s="8">
        <f>INDEX(Δεδομένα!$P:$P,MATCH('2020'!E1543,Δεδομένα!$O:$O,0))</f>
        <v>19</v>
      </c>
      <c r="G1543" s="6" t="s">
        <v>64</v>
      </c>
      <c r="H1543" s="2" t="str">
        <f>INDEX(Δεδομένα!B$1:B$51,MATCH('2020'!G1543,Δεδομένα!A$1:A$51,0))</f>
        <v>ΑΝΑΤΟΛΙΚΗΣ ΜΑΚΕΔΟΝΙΑΣ ΚΑΙ ΘΡΑΚΗΣ</v>
      </c>
      <c r="I1543" s="8">
        <f>INDEX(Δεδομένα!E$1:E$13,MATCH('2020'!H1543,Δεδομένα!D$1:D$13,0))</f>
        <v>2</v>
      </c>
      <c r="J1543" s="1">
        <v>43890</v>
      </c>
      <c r="K1543" s="6" t="s">
        <v>1204</v>
      </c>
      <c r="L1543" s="36" t="str">
        <f t="shared" si="96"/>
        <v>29/02/2020 13:37</v>
      </c>
      <c r="M1543" s="1">
        <v>43890</v>
      </c>
      <c r="N1543" s="6" t="s">
        <v>1796</v>
      </c>
      <c r="O1543" s="36" t="str">
        <f t="shared" si="97"/>
        <v>29/02/2020 14:46</v>
      </c>
      <c r="P1543" s="46">
        <f t="shared" si="98"/>
        <v>4.7916666662786156E-2</v>
      </c>
      <c r="Q1543" s="48">
        <v>0</v>
      </c>
      <c r="R1543" s="47">
        <f t="shared" si="99"/>
        <v>68.999999994412065</v>
      </c>
      <c r="S1543" s="6" t="s">
        <v>44</v>
      </c>
      <c r="T1543" s="6" t="s">
        <v>948</v>
      </c>
      <c r="U1543" s="6" t="s">
        <v>44</v>
      </c>
      <c r="V1543" s="6" t="s">
        <v>2667</v>
      </c>
      <c r="W1543" s="7">
        <v>0</v>
      </c>
      <c r="X1543" s="7">
        <v>0</v>
      </c>
      <c r="Y1543" s="7">
        <v>0</v>
      </c>
      <c r="Z1543" s="7">
        <v>0.5</v>
      </c>
      <c r="AA1543" s="7">
        <v>0.5</v>
      </c>
      <c r="AB1543" s="7">
        <v>0</v>
      </c>
      <c r="AC1543" s="7">
        <v>0</v>
      </c>
      <c r="AD1543" s="7">
        <v>0</v>
      </c>
      <c r="AE1543">
        <v>2</v>
      </c>
      <c r="AF1543">
        <v>0</v>
      </c>
      <c r="AG1543">
        <v>0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</row>
    <row r="1544" spans="1:44" x14ac:dyDescent="0.25">
      <c r="A1544">
        <v>1544797</v>
      </c>
      <c r="B1544">
        <v>731164</v>
      </c>
      <c r="C1544">
        <v>21.8131797035084</v>
      </c>
      <c r="D1544">
        <v>37.794431400854599</v>
      </c>
      <c r="E1544" s="68" t="s">
        <v>1593</v>
      </c>
      <c r="F1544" s="8">
        <f>INDEX(Δεδομένα!$P:$P,MATCH('2020'!E1544,Δεδομένα!$O:$O,0))</f>
        <v>139</v>
      </c>
      <c r="G1544" s="6" t="s">
        <v>932</v>
      </c>
      <c r="H1544" s="2" t="str">
        <f>INDEX(Δεδομένα!B$1:B$51,MATCH('2020'!G1544,Δεδομένα!A$1:A$51,0))</f>
        <v>ΠΕΛΛΟΠΟΝΗΣΟΥ</v>
      </c>
      <c r="I1544" s="8">
        <f>INDEX(Δεδομένα!E$1:E$13,MATCH('2020'!H1544,Δεδομένα!D$1:D$13,0))</f>
        <v>8</v>
      </c>
      <c r="J1544" s="1">
        <v>43891</v>
      </c>
      <c r="K1544" s="6" t="s">
        <v>389</v>
      </c>
      <c r="L1544" s="36" t="str">
        <f t="shared" si="96"/>
        <v>01/03/2020 15:39</v>
      </c>
      <c r="M1544" s="1">
        <v>43891</v>
      </c>
      <c r="N1544" s="6" t="s">
        <v>86</v>
      </c>
      <c r="O1544" s="36" t="str">
        <f t="shared" si="97"/>
        <v>01/03/2020 18:55</v>
      </c>
      <c r="P1544" s="46">
        <f t="shared" si="98"/>
        <v>0.13611111111094942</v>
      </c>
      <c r="Q1544" s="48">
        <v>0</v>
      </c>
      <c r="R1544" s="47">
        <f t="shared" si="99"/>
        <v>195.99999999976717</v>
      </c>
      <c r="S1544" s="6" t="s">
        <v>1594</v>
      </c>
      <c r="T1544" s="6" t="s">
        <v>1595</v>
      </c>
      <c r="U1544" s="6" t="s">
        <v>44</v>
      </c>
      <c r="V1544" s="6" t="s">
        <v>3169</v>
      </c>
      <c r="W1544" s="7">
        <v>0</v>
      </c>
      <c r="X1544" s="7">
        <v>0</v>
      </c>
      <c r="Y1544" s="7">
        <v>0</v>
      </c>
      <c r="Z1544" s="7">
        <v>0</v>
      </c>
      <c r="AA1544" s="7">
        <v>0</v>
      </c>
      <c r="AB1544" s="7">
        <v>0</v>
      </c>
      <c r="AC1544" s="7">
        <v>0.04</v>
      </c>
      <c r="AD1544" s="7">
        <v>0</v>
      </c>
      <c r="AE1544">
        <v>2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</row>
    <row r="1545" spans="1:44" x14ac:dyDescent="0.25">
      <c r="A1545">
        <v>1544812</v>
      </c>
      <c r="B1545">
        <v>731107</v>
      </c>
      <c r="C1545">
        <v>23.164616462286698</v>
      </c>
      <c r="D1545">
        <v>38.476370304995001</v>
      </c>
      <c r="E1545" s="68" t="s">
        <v>845</v>
      </c>
      <c r="F1545" s="8">
        <f>INDEX(Δεδομένα!$P:$P,MATCH('2020'!E1545,Δεδομένα!$O:$O,0))</f>
        <v>176</v>
      </c>
      <c r="G1545" s="6" t="s">
        <v>846</v>
      </c>
      <c r="H1545" s="2" t="str">
        <f>INDEX(Δεδομένα!B$1:B$51,MATCH('2020'!G1545,Δεδομένα!A$1:A$51,0))</f>
        <v>ΣΤΕΡΕΑΣ ΕΛΛΑΔΟΣ</v>
      </c>
      <c r="I1545" s="8">
        <f>INDEX(Δεδομένα!E$1:E$13,MATCH('2020'!H1545,Δεδομένα!D$1:D$13,0))</f>
        <v>9</v>
      </c>
      <c r="J1545" s="1">
        <v>43891</v>
      </c>
      <c r="K1545" s="6" t="s">
        <v>2050</v>
      </c>
      <c r="L1545" s="36" t="str">
        <f t="shared" si="96"/>
        <v>01/03/2020 13:34</v>
      </c>
      <c r="M1545" s="1">
        <v>43891</v>
      </c>
      <c r="N1545" s="6" t="s">
        <v>275</v>
      </c>
      <c r="O1545" s="36" t="str">
        <f t="shared" si="97"/>
        <v>01/03/2020 15:05</v>
      </c>
      <c r="P1545" s="46">
        <f t="shared" si="98"/>
        <v>6.3194444439432118E-2</v>
      </c>
      <c r="Q1545" s="48">
        <v>0</v>
      </c>
      <c r="R1545" s="47">
        <f t="shared" si="99"/>
        <v>90.99999999278225</v>
      </c>
      <c r="S1545" s="6" t="s">
        <v>44</v>
      </c>
      <c r="T1545" s="6" t="s">
        <v>2554</v>
      </c>
      <c r="U1545" s="6" t="s">
        <v>44</v>
      </c>
      <c r="V1545" s="6" t="s">
        <v>1411</v>
      </c>
      <c r="W1545" s="7">
        <v>0</v>
      </c>
      <c r="X1545" s="7">
        <v>0</v>
      </c>
      <c r="Y1545" s="7">
        <v>0</v>
      </c>
      <c r="Z1545" s="7">
        <v>0</v>
      </c>
      <c r="AA1545" s="7">
        <v>0.5</v>
      </c>
      <c r="AB1545" s="7">
        <v>0</v>
      </c>
      <c r="AC1545" s="7">
        <v>0</v>
      </c>
      <c r="AD1545" s="7">
        <v>0</v>
      </c>
      <c r="AE1545">
        <v>2</v>
      </c>
      <c r="AF1545">
        <v>0</v>
      </c>
      <c r="AG1545">
        <v>0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</row>
    <row r="1546" spans="1:44" x14ac:dyDescent="0.25">
      <c r="A1546">
        <v>1544322</v>
      </c>
      <c r="B1546">
        <v>731105</v>
      </c>
      <c r="C1546">
        <v>23.052691716612198</v>
      </c>
      <c r="D1546">
        <v>38.935780718398199</v>
      </c>
      <c r="E1546" s="68" t="s">
        <v>466</v>
      </c>
      <c r="F1546" s="8">
        <f>INDEX(Δεδομένα!$P:$P,MATCH('2020'!E1546,Δεδομένα!$O:$O,0))</f>
        <v>184</v>
      </c>
      <c r="G1546" s="6" t="s">
        <v>439</v>
      </c>
      <c r="H1546" s="2" t="str">
        <f>INDEX(Δεδομένα!B$1:B$51,MATCH('2020'!G1546,Δεδομένα!A$1:A$51,0))</f>
        <v>ΣΤΕΡΕΑΣ ΕΛΛΑΔΟΣ</v>
      </c>
      <c r="I1546" s="8">
        <f>INDEX(Δεδομένα!E$1:E$13,MATCH('2020'!H1546,Δεδομένα!D$1:D$13,0))</f>
        <v>9</v>
      </c>
      <c r="J1546" s="1">
        <v>43891</v>
      </c>
      <c r="K1546" s="6" t="s">
        <v>128</v>
      </c>
      <c r="L1546" s="36" t="str">
        <f t="shared" si="96"/>
        <v>01/03/2020 13:25</v>
      </c>
      <c r="M1546" s="1">
        <v>43891</v>
      </c>
      <c r="N1546" s="6" t="s">
        <v>1520</v>
      </c>
      <c r="O1546" s="36" t="str">
        <f t="shared" si="97"/>
        <v>01/03/2020 18:38</v>
      </c>
      <c r="P1546" s="46">
        <f t="shared" si="98"/>
        <v>0.21736111110658385</v>
      </c>
      <c r="Q1546" s="48">
        <v>0</v>
      </c>
      <c r="R1546" s="47">
        <f t="shared" si="99"/>
        <v>312.99999999348074</v>
      </c>
      <c r="S1546" s="6" t="s">
        <v>469</v>
      </c>
      <c r="T1546" s="6" t="s">
        <v>470</v>
      </c>
      <c r="U1546" s="6" t="s">
        <v>3159</v>
      </c>
      <c r="V1546" s="6" t="s">
        <v>3160</v>
      </c>
      <c r="W1546" s="7">
        <v>0</v>
      </c>
      <c r="X1546" s="7">
        <v>0</v>
      </c>
      <c r="Y1546" s="7">
        <v>0</v>
      </c>
      <c r="Z1546" s="7">
        <v>0</v>
      </c>
      <c r="AA1546" s="7">
        <v>0</v>
      </c>
      <c r="AB1546" s="7">
        <v>0.3</v>
      </c>
      <c r="AC1546" s="7">
        <v>0</v>
      </c>
      <c r="AD1546" s="7">
        <v>0</v>
      </c>
      <c r="AE1546">
        <v>8</v>
      </c>
      <c r="AF1546">
        <v>0</v>
      </c>
      <c r="AG1546">
        <v>0</v>
      </c>
      <c r="AH1546">
        <v>0</v>
      </c>
      <c r="AI1546">
        <v>0</v>
      </c>
      <c r="AJ1546">
        <v>4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</row>
    <row r="1547" spans="1:44" x14ac:dyDescent="0.25">
      <c r="A1547">
        <v>1549863</v>
      </c>
      <c r="B1547">
        <v>731115</v>
      </c>
      <c r="C1547">
        <v>20.845490753209301</v>
      </c>
      <c r="D1547">
        <v>37.744007296743902</v>
      </c>
      <c r="E1547" s="68" t="s">
        <v>1599</v>
      </c>
      <c r="F1547" s="8">
        <f>INDEX(Δεδομένα!$P:$P,MATCH('2020'!E1547,Δεδομένα!$O:$O,0))</f>
        <v>238</v>
      </c>
      <c r="G1547" s="6" t="s">
        <v>1600</v>
      </c>
      <c r="H1547" s="2" t="str">
        <f>INDEX(Δεδομένα!B$1:B$51,MATCH('2020'!G1547,Δεδομένα!A$1:A$51,0))</f>
        <v>ΙΟΝΙΩΝ ΝΗΣΩΝ</v>
      </c>
      <c r="I1547" s="8">
        <f>INDEX(Δεδομένα!E$1:E$13,MATCH('2020'!H1547,Δεδομένα!D$1:D$13,0))</f>
        <v>13</v>
      </c>
      <c r="J1547" s="1">
        <v>43891</v>
      </c>
      <c r="K1547" s="6" t="s">
        <v>83</v>
      </c>
      <c r="L1547" s="36" t="str">
        <f t="shared" si="96"/>
        <v>01/03/2020 13:45</v>
      </c>
      <c r="M1547" s="1">
        <v>43891</v>
      </c>
      <c r="N1547" s="6" t="s">
        <v>759</v>
      </c>
      <c r="O1547" s="36" t="str">
        <f t="shared" si="97"/>
        <v>01/03/2020 14:10</v>
      </c>
      <c r="P1547" s="46">
        <f t="shared" si="98"/>
        <v>1.7361111116770189E-2</v>
      </c>
      <c r="Q1547" s="48">
        <v>0</v>
      </c>
      <c r="R1547" s="47">
        <f t="shared" si="99"/>
        <v>25.000000008149073</v>
      </c>
      <c r="S1547" s="6" t="s">
        <v>44</v>
      </c>
      <c r="T1547" s="6" t="s">
        <v>1601</v>
      </c>
      <c r="U1547" s="6" t="s">
        <v>44</v>
      </c>
      <c r="V1547" s="6" t="s">
        <v>3161</v>
      </c>
      <c r="W1547" s="7">
        <v>0</v>
      </c>
      <c r="X1547" s="7">
        <v>0</v>
      </c>
      <c r="Y1547" s="7">
        <v>0</v>
      </c>
      <c r="Z1547" s="7">
        <v>0</v>
      </c>
      <c r="AA1547" s="7">
        <v>0.05</v>
      </c>
      <c r="AB1547" s="7">
        <v>0</v>
      </c>
      <c r="AC1547" s="7">
        <v>0</v>
      </c>
      <c r="AD1547" s="7">
        <v>0</v>
      </c>
      <c r="AE1547">
        <v>2</v>
      </c>
      <c r="AF1547">
        <v>0</v>
      </c>
      <c r="AG1547">
        <v>0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</row>
    <row r="1548" spans="1:44" x14ac:dyDescent="0.25">
      <c r="A1548">
        <v>1551257</v>
      </c>
      <c r="B1548">
        <v>731067</v>
      </c>
      <c r="C1548">
        <v>21.669728682373702</v>
      </c>
      <c r="D1548">
        <v>37.523475524367797</v>
      </c>
      <c r="E1548" s="68" t="s">
        <v>837</v>
      </c>
      <c r="F1548" s="8">
        <f>INDEX(Δεδομένα!$P:$P,MATCH('2020'!E1548,Δεδομένα!$O:$O,0))</f>
        <v>134</v>
      </c>
      <c r="G1548" s="6" t="s">
        <v>357</v>
      </c>
      <c r="H1548" s="2" t="str">
        <f>INDEX(Δεδομένα!B$1:B$51,MATCH('2020'!G1548,Δεδομένα!A$1:A$51,0))</f>
        <v>ΔΥΤΙΚΗΣ ΕΛΛΑΔΟΣ</v>
      </c>
      <c r="I1548" s="8">
        <f>INDEX(Δεδομένα!E$1:E$13,MATCH('2020'!H1548,Δεδομένα!D$1:D$13,0))</f>
        <v>7</v>
      </c>
      <c r="J1548" s="1">
        <v>43891</v>
      </c>
      <c r="K1548" s="6" t="s">
        <v>1548</v>
      </c>
      <c r="L1548" s="36" t="str">
        <f t="shared" si="96"/>
        <v>01/03/2020 11:57</v>
      </c>
      <c r="M1548" s="1">
        <v>43891</v>
      </c>
      <c r="N1548" s="6" t="s">
        <v>542</v>
      </c>
      <c r="O1548" s="36" t="str">
        <f t="shared" si="97"/>
        <v>01/03/2020 14:30</v>
      </c>
      <c r="P1548" s="46">
        <f t="shared" si="98"/>
        <v>0.10624999999708962</v>
      </c>
      <c r="Q1548" s="48">
        <v>0</v>
      </c>
      <c r="R1548" s="47">
        <f t="shared" si="99"/>
        <v>152.99999999580905</v>
      </c>
      <c r="S1548" s="6" t="s">
        <v>1715</v>
      </c>
      <c r="T1548" s="6" t="s">
        <v>1338</v>
      </c>
      <c r="U1548" s="6" t="s">
        <v>44</v>
      </c>
      <c r="V1548" s="6" t="s">
        <v>3147</v>
      </c>
      <c r="W1548" s="7">
        <v>0</v>
      </c>
      <c r="X1548" s="7">
        <v>0</v>
      </c>
      <c r="Y1548" s="7">
        <v>0</v>
      </c>
      <c r="Z1548" s="7">
        <v>0</v>
      </c>
      <c r="AA1548" s="7">
        <v>0</v>
      </c>
      <c r="AB1548" s="7">
        <v>0.01</v>
      </c>
      <c r="AC1548" s="7">
        <v>0</v>
      </c>
      <c r="AD1548" s="7">
        <v>0</v>
      </c>
      <c r="AE1548">
        <v>6</v>
      </c>
      <c r="AF1548">
        <v>0</v>
      </c>
      <c r="AG1548">
        <v>0</v>
      </c>
      <c r="AH1548">
        <v>0</v>
      </c>
      <c r="AI1548">
        <v>0</v>
      </c>
      <c r="AJ1548">
        <v>2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</row>
    <row r="1549" spans="1:44" x14ac:dyDescent="0.25">
      <c r="A1549">
        <v>1558601</v>
      </c>
      <c r="B1549">
        <v>731229</v>
      </c>
      <c r="C1549">
        <v>21.431477197955701</v>
      </c>
      <c r="D1549">
        <v>37.828920069244603</v>
      </c>
      <c r="E1549" s="68" t="s">
        <v>925</v>
      </c>
      <c r="F1549" s="8">
        <f>INDEX(Δεδομένα!$P:$P,MATCH('2020'!E1549,Δεδομένα!$O:$O,0))</f>
        <v>135</v>
      </c>
      <c r="G1549" s="6" t="s">
        <v>357</v>
      </c>
      <c r="H1549" s="2" t="str">
        <f>INDEX(Δεδομένα!B$1:B$51,MATCH('2020'!G1549,Δεδομένα!A$1:A$51,0))</f>
        <v>ΔΥΤΙΚΗΣ ΕΛΛΑΔΟΣ</v>
      </c>
      <c r="I1549" s="8">
        <f>INDEX(Δεδομένα!E$1:E$13,MATCH('2020'!H1549,Δεδομένα!D$1:D$13,0))</f>
        <v>7</v>
      </c>
      <c r="J1549" s="1">
        <v>43891</v>
      </c>
      <c r="K1549" s="6" t="s">
        <v>621</v>
      </c>
      <c r="L1549" s="36" t="str">
        <f t="shared" si="96"/>
        <v>01/03/2020 18:20</v>
      </c>
      <c r="M1549" s="1">
        <v>43891</v>
      </c>
      <c r="N1549" s="6" t="s">
        <v>1493</v>
      </c>
      <c r="O1549" s="36" t="str">
        <f t="shared" si="97"/>
        <v>01/03/2020 21:20</v>
      </c>
      <c r="P1549" s="46">
        <f t="shared" si="98"/>
        <v>0.125</v>
      </c>
      <c r="Q1549" s="48">
        <v>0</v>
      </c>
      <c r="R1549" s="47">
        <f t="shared" si="99"/>
        <v>180</v>
      </c>
      <c r="S1549" s="6" t="s">
        <v>928</v>
      </c>
      <c r="T1549" s="6" t="s">
        <v>1565</v>
      </c>
      <c r="U1549" s="6" t="s">
        <v>2376</v>
      </c>
      <c r="V1549" s="6" t="s">
        <v>2376</v>
      </c>
      <c r="W1549" s="7">
        <v>0</v>
      </c>
      <c r="X1549" s="7">
        <v>0</v>
      </c>
      <c r="Y1549" s="7">
        <v>0</v>
      </c>
      <c r="Z1549" s="7">
        <v>0</v>
      </c>
      <c r="AA1549" s="7">
        <v>0</v>
      </c>
      <c r="AB1549" s="7">
        <v>0</v>
      </c>
      <c r="AC1549" s="7">
        <v>0.5</v>
      </c>
      <c r="AD1549" s="7">
        <v>0</v>
      </c>
      <c r="AE1549">
        <v>2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</row>
    <row r="1550" spans="1:44" x14ac:dyDescent="0.25">
      <c r="A1550">
        <v>1544486</v>
      </c>
      <c r="B1550">
        <v>731233</v>
      </c>
      <c r="C1550">
        <v>22.369826564312799</v>
      </c>
      <c r="D1550">
        <v>40.669546975045499</v>
      </c>
      <c r="E1550" s="68" t="s">
        <v>1880</v>
      </c>
      <c r="F1550" s="8">
        <f>INDEX(Δεδομένα!$P:$P,MATCH('2020'!E1550,Δεδομένα!$O:$O,0))</f>
        <v>66</v>
      </c>
      <c r="G1550" s="6" t="s">
        <v>238</v>
      </c>
      <c r="H1550" s="2" t="str">
        <f>INDEX(Δεδομένα!B$1:B$51,MATCH('2020'!G1550,Δεδομένα!A$1:A$51,0))</f>
        <v>ΚΕΝΤΡΙΚΗΣ ΜΑΚΕΔΟΝΙΑΣ</v>
      </c>
      <c r="I1550" s="8">
        <f>INDEX(Δεδομένα!E$1:E$13,MATCH('2020'!H1550,Δεδομένα!D$1:D$13,0))</f>
        <v>3</v>
      </c>
      <c r="J1550" s="1">
        <v>43891</v>
      </c>
      <c r="K1550" s="6" t="s">
        <v>263</v>
      </c>
      <c r="L1550" s="36" t="str">
        <f t="shared" si="96"/>
        <v>01/03/2020 18:35</v>
      </c>
      <c r="M1550" s="1">
        <v>43891</v>
      </c>
      <c r="N1550" s="6" t="s">
        <v>358</v>
      </c>
      <c r="O1550" s="36" t="str">
        <f t="shared" si="97"/>
        <v>01/03/2020 20:10</v>
      </c>
      <c r="P1550" s="46">
        <f t="shared" si="98"/>
        <v>6.5972222226264421E-2</v>
      </c>
      <c r="Q1550" s="48">
        <v>0</v>
      </c>
      <c r="R1550" s="47">
        <f t="shared" si="99"/>
        <v>95.000000005820766</v>
      </c>
      <c r="S1550" s="6" t="s">
        <v>897</v>
      </c>
      <c r="T1550" s="6" t="s">
        <v>1966</v>
      </c>
      <c r="U1550" s="6" t="s">
        <v>44</v>
      </c>
      <c r="V1550" s="6" t="s">
        <v>3180</v>
      </c>
      <c r="W1550" s="7">
        <v>0</v>
      </c>
      <c r="X1550" s="7">
        <v>0</v>
      </c>
      <c r="Y1550" s="7">
        <v>0</v>
      </c>
      <c r="Z1550" s="7">
        <v>0</v>
      </c>
      <c r="AA1550" s="7">
        <v>2</v>
      </c>
      <c r="AB1550" s="7">
        <v>0</v>
      </c>
      <c r="AC1550" s="7">
        <v>0</v>
      </c>
      <c r="AD1550" s="7">
        <v>0</v>
      </c>
      <c r="AE1550">
        <v>4</v>
      </c>
      <c r="AF1550">
        <v>0</v>
      </c>
      <c r="AG1550">
        <v>0</v>
      </c>
      <c r="AH1550">
        <v>0</v>
      </c>
      <c r="AI1550">
        <v>0</v>
      </c>
      <c r="AJ1550">
        <v>2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</row>
    <row r="1551" spans="1:44" x14ac:dyDescent="0.25">
      <c r="A1551">
        <v>1544305</v>
      </c>
      <c r="B1551">
        <v>731251</v>
      </c>
      <c r="C1551">
        <v>22.419488200838099</v>
      </c>
      <c r="D1551">
        <v>40.550130812301703</v>
      </c>
      <c r="E1551" s="68" t="s">
        <v>852</v>
      </c>
      <c r="F1551" s="8">
        <f>INDEX(Δεδομένα!$P:$P,MATCH('2020'!E1551,Δεδομένα!$O:$O,0))</f>
        <v>63</v>
      </c>
      <c r="G1551" s="6" t="s">
        <v>238</v>
      </c>
      <c r="H1551" s="2" t="str">
        <f>INDEX(Δεδομένα!B$1:B$51,MATCH('2020'!G1551,Δεδομένα!A$1:A$51,0))</f>
        <v>ΚΕΝΤΡΙΚΗΣ ΜΑΚΕΔΟΝΙΑΣ</v>
      </c>
      <c r="I1551" s="8">
        <f>INDEX(Δεδομένα!E$1:E$13,MATCH('2020'!H1551,Δεδομένα!D$1:D$13,0))</f>
        <v>3</v>
      </c>
      <c r="J1551" s="1">
        <v>43891</v>
      </c>
      <c r="K1551" s="6" t="s">
        <v>327</v>
      </c>
      <c r="L1551" s="36" t="str">
        <f t="shared" si="96"/>
        <v>01/03/2020 18:50</v>
      </c>
      <c r="M1551" s="1">
        <v>43891</v>
      </c>
      <c r="N1551" s="6" t="s">
        <v>3056</v>
      </c>
      <c r="O1551" s="36" t="str">
        <f t="shared" si="97"/>
        <v>01/03/2020 19:47</v>
      </c>
      <c r="P1551" s="46">
        <f t="shared" si="98"/>
        <v>3.9583333338669036E-2</v>
      </c>
      <c r="Q1551" s="48">
        <v>0</v>
      </c>
      <c r="R1551" s="47">
        <f t="shared" si="99"/>
        <v>57.000000007683411</v>
      </c>
      <c r="S1551" s="6" t="s">
        <v>897</v>
      </c>
      <c r="T1551" s="6" t="s">
        <v>1966</v>
      </c>
      <c r="U1551" s="6" t="s">
        <v>44</v>
      </c>
      <c r="V1551" s="6" t="s">
        <v>3185</v>
      </c>
      <c r="W1551" s="7">
        <v>0</v>
      </c>
      <c r="X1551" s="7">
        <v>0</v>
      </c>
      <c r="Y1551" s="7">
        <v>0</v>
      </c>
      <c r="Z1551" s="7">
        <v>0</v>
      </c>
      <c r="AA1551" s="7">
        <v>0</v>
      </c>
      <c r="AB1551" s="7">
        <v>0.5</v>
      </c>
      <c r="AC1551" s="7">
        <v>0</v>
      </c>
      <c r="AD1551" s="7">
        <v>0</v>
      </c>
      <c r="AE1551">
        <v>3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</row>
    <row r="1552" spans="1:44" x14ac:dyDescent="0.25">
      <c r="A1552">
        <v>1545742</v>
      </c>
      <c r="B1552">
        <v>731236</v>
      </c>
      <c r="C1552">
        <v>20.257695848797201</v>
      </c>
      <c r="D1552">
        <v>39.440951770788701</v>
      </c>
      <c r="E1552" s="68" t="s">
        <v>1197</v>
      </c>
      <c r="F1552" s="8">
        <f>INDEX(Δεδομένα!$P:$P,MATCH('2020'!E1552,Δεδομένα!$O:$O,0))</f>
        <v>90</v>
      </c>
      <c r="G1552" s="6" t="s">
        <v>1149</v>
      </c>
      <c r="H1552" s="2" t="str">
        <f>INDEX(Δεδομένα!B$1:B$51,MATCH('2020'!G1552,Δεδομένα!A$1:A$51,0))</f>
        <v>ΗΠΕΙΡΟΥ</v>
      </c>
      <c r="I1552" s="8">
        <f>INDEX(Δεδομένα!E$1:E$13,MATCH('2020'!H1552,Δεδομένα!D$1:D$13,0))</f>
        <v>5</v>
      </c>
      <c r="J1552" s="1">
        <v>43891</v>
      </c>
      <c r="K1552" s="6" t="s">
        <v>337</v>
      </c>
      <c r="L1552" s="36" t="str">
        <f t="shared" si="96"/>
        <v>01/03/2020 18:40</v>
      </c>
      <c r="M1552" s="1">
        <v>43891</v>
      </c>
      <c r="N1552" s="6" t="s">
        <v>235</v>
      </c>
      <c r="O1552" s="36" t="str">
        <f t="shared" si="97"/>
        <v>01/03/2020 19:50</v>
      </c>
      <c r="P1552" s="46">
        <f t="shared" si="98"/>
        <v>4.8611111109494232E-2</v>
      </c>
      <c r="Q1552" s="48">
        <v>0</v>
      </c>
      <c r="R1552" s="47">
        <f t="shared" si="99"/>
        <v>69.999999997671694</v>
      </c>
      <c r="S1552" s="6" t="s">
        <v>1149</v>
      </c>
      <c r="T1552" s="6" t="s">
        <v>1199</v>
      </c>
      <c r="U1552" s="6" t="s">
        <v>44</v>
      </c>
      <c r="V1552" s="6" t="s">
        <v>3181</v>
      </c>
      <c r="W1552" s="7">
        <v>0</v>
      </c>
      <c r="X1552" s="7">
        <v>0.05</v>
      </c>
      <c r="Y1552" s="7">
        <v>0</v>
      </c>
      <c r="Z1552" s="7">
        <v>0</v>
      </c>
      <c r="AA1552" s="7">
        <v>0</v>
      </c>
      <c r="AB1552" s="7">
        <v>0</v>
      </c>
      <c r="AC1552" s="7">
        <v>0</v>
      </c>
      <c r="AD1552" s="7">
        <v>0</v>
      </c>
      <c r="AE1552">
        <v>3</v>
      </c>
      <c r="AF1552">
        <v>0</v>
      </c>
      <c r="AG1552">
        <v>0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</row>
    <row r="1553" spans="1:44" x14ac:dyDescent="0.25">
      <c r="A1553">
        <v>1544241</v>
      </c>
      <c r="B1553">
        <v>731111</v>
      </c>
      <c r="C1553">
        <v>22.8129501380674</v>
      </c>
      <c r="D1553">
        <v>40.644486370648501</v>
      </c>
      <c r="E1553" s="68" t="s">
        <v>175</v>
      </c>
      <c r="F1553" s="8">
        <f>INDEX(Δεδομένα!$P:$P,MATCH('2020'!E1553,Δεδομένα!$O:$O,0))</f>
        <v>44</v>
      </c>
      <c r="G1553" s="6" t="s">
        <v>170</v>
      </c>
      <c r="H1553" s="2" t="str">
        <f>INDEX(Δεδομένα!B$1:B$51,MATCH('2020'!G1553,Δεδομένα!A$1:A$51,0))</f>
        <v>ΚΕΝΤΡΙΚΗΣ ΜΑΚΕΔΟΝΙΑΣ</v>
      </c>
      <c r="I1553" s="8">
        <f>INDEX(Δεδομένα!E$1:E$13,MATCH('2020'!H1553,Δεδομένα!D$1:D$13,0))</f>
        <v>3</v>
      </c>
      <c r="J1553" s="1">
        <v>43891</v>
      </c>
      <c r="K1553" s="6" t="s">
        <v>2006</v>
      </c>
      <c r="L1553" s="36" t="str">
        <f t="shared" si="96"/>
        <v>01/03/2020 12:41</v>
      </c>
      <c r="M1553" s="1">
        <v>43891</v>
      </c>
      <c r="N1553" s="6" t="s">
        <v>1467</v>
      </c>
      <c r="O1553" s="36" t="str">
        <f t="shared" si="97"/>
        <v>01/03/2020 13:40</v>
      </c>
      <c r="P1553" s="46">
        <f t="shared" si="98"/>
        <v>4.0972222224809229E-2</v>
      </c>
      <c r="Q1553" s="48">
        <v>0</v>
      </c>
      <c r="R1553" s="47">
        <f t="shared" si="99"/>
        <v>59.00000000372529</v>
      </c>
      <c r="S1553" s="6" t="s">
        <v>205</v>
      </c>
      <c r="T1553" s="6" t="s">
        <v>178</v>
      </c>
      <c r="U1553" s="6" t="s">
        <v>44</v>
      </c>
      <c r="V1553" s="6" t="s">
        <v>2737</v>
      </c>
      <c r="W1553" s="7">
        <v>0</v>
      </c>
      <c r="X1553" s="7">
        <v>0</v>
      </c>
      <c r="Y1553" s="7">
        <v>0</v>
      </c>
      <c r="Z1553" s="7">
        <v>0</v>
      </c>
      <c r="AA1553" s="7">
        <v>1</v>
      </c>
      <c r="AB1553" s="7">
        <v>0</v>
      </c>
      <c r="AC1553" s="7">
        <v>0</v>
      </c>
      <c r="AD1553" s="7">
        <v>0</v>
      </c>
      <c r="AE1553">
        <v>3</v>
      </c>
      <c r="AF1553">
        <v>0</v>
      </c>
      <c r="AG1553">
        <v>0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</row>
    <row r="1554" spans="1:44" x14ac:dyDescent="0.25">
      <c r="A1554">
        <v>1544258</v>
      </c>
      <c r="B1554">
        <v>731127</v>
      </c>
      <c r="C1554">
        <v>22.826205038376798</v>
      </c>
      <c r="D1554">
        <v>40.684447036245402</v>
      </c>
      <c r="E1554" s="68" t="s">
        <v>175</v>
      </c>
      <c r="F1554" s="8">
        <f>INDEX(Δεδομένα!$P:$P,MATCH('2020'!E1554,Δεδομένα!$O:$O,0))</f>
        <v>44</v>
      </c>
      <c r="G1554" s="6" t="s">
        <v>170</v>
      </c>
      <c r="H1554" s="2" t="str">
        <f>INDEX(Δεδομένα!B$1:B$51,MATCH('2020'!G1554,Δεδομένα!A$1:A$51,0))</f>
        <v>ΚΕΝΤΡΙΚΗΣ ΜΑΚΕΔΟΝΙΑΣ</v>
      </c>
      <c r="I1554" s="8">
        <f>INDEX(Δεδομένα!E$1:E$13,MATCH('2020'!H1554,Δεδομένα!D$1:D$13,0))</f>
        <v>3</v>
      </c>
      <c r="J1554" s="1">
        <v>43891</v>
      </c>
      <c r="K1554" s="6" t="s">
        <v>570</v>
      </c>
      <c r="L1554" s="36" t="str">
        <f t="shared" si="96"/>
        <v>01/03/2020 14:06</v>
      </c>
      <c r="M1554" s="1">
        <v>43891</v>
      </c>
      <c r="N1554" s="6" t="s">
        <v>384</v>
      </c>
      <c r="O1554" s="36" t="str">
        <f t="shared" si="97"/>
        <v>01/03/2020 14:45</v>
      </c>
      <c r="P1554" s="46">
        <f t="shared" si="98"/>
        <v>2.7083333334303461E-2</v>
      </c>
      <c r="Q1554" s="48">
        <v>0</v>
      </c>
      <c r="R1554" s="47">
        <f t="shared" si="99"/>
        <v>39.000000001396984</v>
      </c>
      <c r="S1554" s="6" t="s">
        <v>205</v>
      </c>
      <c r="T1554" s="6" t="s">
        <v>178</v>
      </c>
      <c r="U1554" s="6" t="s">
        <v>44</v>
      </c>
      <c r="V1554" s="6" t="s">
        <v>3165</v>
      </c>
      <c r="W1554" s="7">
        <v>0</v>
      </c>
      <c r="X1554" s="7">
        <v>0</v>
      </c>
      <c r="Y1554" s="7">
        <v>0</v>
      </c>
      <c r="Z1554" s="7">
        <v>0</v>
      </c>
      <c r="AA1554" s="7">
        <v>0.5</v>
      </c>
      <c r="AB1554" s="7">
        <v>0</v>
      </c>
      <c r="AC1554" s="7">
        <v>0</v>
      </c>
      <c r="AD1554" s="7">
        <v>0</v>
      </c>
      <c r="AE1554">
        <v>6</v>
      </c>
      <c r="AF1554">
        <v>0</v>
      </c>
      <c r="AG1554">
        <v>0</v>
      </c>
      <c r="AH1554">
        <v>0</v>
      </c>
      <c r="AI1554">
        <v>0</v>
      </c>
      <c r="AJ1554">
        <v>2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</row>
    <row r="1555" spans="1:44" x14ac:dyDescent="0.25">
      <c r="A1555">
        <v>1544231</v>
      </c>
      <c r="B1555">
        <v>731212</v>
      </c>
      <c r="C1555">
        <v>22.755979164937099</v>
      </c>
      <c r="D1555">
        <v>40.619993398449999</v>
      </c>
      <c r="E1555" s="68" t="s">
        <v>175</v>
      </c>
      <c r="F1555" s="8">
        <f>INDEX(Δεδομένα!$P:$P,MATCH('2020'!E1555,Δεδομένα!$O:$O,0))</f>
        <v>44</v>
      </c>
      <c r="G1555" s="6" t="s">
        <v>170</v>
      </c>
      <c r="H1555" s="2" t="str">
        <f>INDEX(Δεδομένα!B$1:B$51,MATCH('2020'!G1555,Δεδομένα!A$1:A$51,0))</f>
        <v>ΚΕΝΤΡΙΚΗΣ ΜΑΚΕΔΟΝΙΑΣ</v>
      </c>
      <c r="I1555" s="8">
        <f>INDEX(Δεδομένα!E$1:E$13,MATCH('2020'!H1555,Δεδομένα!D$1:D$13,0))</f>
        <v>3</v>
      </c>
      <c r="J1555" s="1">
        <v>43891</v>
      </c>
      <c r="K1555" s="6" t="s">
        <v>2605</v>
      </c>
      <c r="L1555" s="36" t="str">
        <f t="shared" si="96"/>
        <v>01/03/2020 18:03</v>
      </c>
      <c r="M1555" s="1">
        <v>43891</v>
      </c>
      <c r="N1555" s="6" t="s">
        <v>418</v>
      </c>
      <c r="O1555" s="36" t="str">
        <f t="shared" si="97"/>
        <v>01/03/2020 18:45</v>
      </c>
      <c r="P1555" s="46">
        <f t="shared" si="98"/>
        <v>2.9166666667151731E-2</v>
      </c>
      <c r="Q1555" s="48">
        <v>0</v>
      </c>
      <c r="R1555" s="47">
        <f t="shared" si="99"/>
        <v>42.000000000698492</v>
      </c>
      <c r="S1555" s="6" t="s">
        <v>205</v>
      </c>
      <c r="T1555" s="6" t="s">
        <v>178</v>
      </c>
      <c r="U1555" s="6" t="s">
        <v>44</v>
      </c>
      <c r="V1555" s="6" t="s">
        <v>206</v>
      </c>
      <c r="W1555" s="7">
        <v>0</v>
      </c>
      <c r="X1555" s="7">
        <v>0</v>
      </c>
      <c r="Y1555" s="7">
        <v>0</v>
      </c>
      <c r="Z1555" s="7">
        <v>0</v>
      </c>
      <c r="AA1555" s="7">
        <v>0.5</v>
      </c>
      <c r="AB1555" s="7">
        <v>0</v>
      </c>
      <c r="AC1555" s="7">
        <v>0</v>
      </c>
      <c r="AD1555" s="7">
        <v>0</v>
      </c>
      <c r="AE1555">
        <v>6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</row>
    <row r="1556" spans="1:44" x14ac:dyDescent="0.25">
      <c r="A1556">
        <v>1546184</v>
      </c>
      <c r="B1556">
        <v>731081</v>
      </c>
      <c r="C1556">
        <v>24.115165165511002</v>
      </c>
      <c r="D1556">
        <v>40.870765759242097</v>
      </c>
      <c r="E1556" s="68" t="s">
        <v>76</v>
      </c>
      <c r="F1556" s="8">
        <f>INDEX(Δεδομένα!$P:$P,MATCH('2020'!E1556,Δεδομένα!$O:$O,0))</f>
        <v>25</v>
      </c>
      <c r="G1556" s="6" t="s">
        <v>77</v>
      </c>
      <c r="H1556" s="2" t="str">
        <f>INDEX(Δεδομένα!B$1:B$51,MATCH('2020'!G1556,Δεδομένα!A$1:A$51,0))</f>
        <v>ΑΝΑΤΟΛΙΚΗΣ ΜΑΚΕΔΟΝΙΑΣ ΚΑΙ ΘΡΑΚΗΣ</v>
      </c>
      <c r="I1556" s="8">
        <f>INDEX(Δεδομένα!E$1:E$13,MATCH('2020'!H1556,Δεδομένα!D$1:D$13,0))</f>
        <v>2</v>
      </c>
      <c r="J1556" s="1">
        <v>43891</v>
      </c>
      <c r="K1556" s="6" t="s">
        <v>91</v>
      </c>
      <c r="L1556" s="36" t="str">
        <f t="shared" si="96"/>
        <v>01/03/2020 12:34</v>
      </c>
      <c r="M1556" s="1">
        <v>43891</v>
      </c>
      <c r="N1556" s="6" t="s">
        <v>384</v>
      </c>
      <c r="O1556" s="36" t="str">
        <f t="shared" si="97"/>
        <v>01/03/2020 14:45</v>
      </c>
      <c r="P1556" s="46">
        <f t="shared" si="98"/>
        <v>9.0972222227719612E-2</v>
      </c>
      <c r="Q1556" s="48">
        <v>0</v>
      </c>
      <c r="R1556" s="47">
        <f t="shared" si="99"/>
        <v>131.00000000791624</v>
      </c>
      <c r="S1556" s="6" t="s">
        <v>77</v>
      </c>
      <c r="T1556" s="6" t="s">
        <v>80</v>
      </c>
      <c r="U1556" s="6" t="s">
        <v>44</v>
      </c>
      <c r="V1556" s="6" t="s">
        <v>3136</v>
      </c>
      <c r="W1556" s="7">
        <v>0</v>
      </c>
      <c r="X1556" s="7">
        <v>2</v>
      </c>
      <c r="Y1556" s="7">
        <v>0</v>
      </c>
      <c r="Z1556" s="7">
        <v>0</v>
      </c>
      <c r="AA1556" s="7">
        <v>0</v>
      </c>
      <c r="AB1556" s="7">
        <v>0</v>
      </c>
      <c r="AC1556" s="7">
        <v>0</v>
      </c>
      <c r="AD1556" s="7">
        <v>0</v>
      </c>
      <c r="AE1556">
        <v>2</v>
      </c>
      <c r="AF1556">
        <v>0</v>
      </c>
      <c r="AG1556">
        <v>0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</row>
    <row r="1557" spans="1:44" x14ac:dyDescent="0.25">
      <c r="A1557">
        <v>1544249</v>
      </c>
      <c r="B1557">
        <v>731106</v>
      </c>
      <c r="C1557">
        <v>24.614232672881201</v>
      </c>
      <c r="D1557">
        <v>40.923562659732902</v>
      </c>
      <c r="E1557" s="68" t="s">
        <v>919</v>
      </c>
      <c r="F1557" s="8">
        <f>INDEX(Δεδομένα!$P:$P,MATCH('2020'!E1557,Δεδομένα!$O:$O,0))</f>
        <v>26</v>
      </c>
      <c r="G1557" s="6" t="s">
        <v>77</v>
      </c>
      <c r="H1557" s="2" t="str">
        <f>INDEX(Δεδομένα!B$1:B$51,MATCH('2020'!G1557,Δεδομένα!A$1:A$51,0))</f>
        <v>ΑΝΑΤΟΛΙΚΗΣ ΜΑΚΕΔΟΝΙΑΣ ΚΑΙ ΘΡΑΚΗΣ</v>
      </c>
      <c r="I1557" s="8">
        <f>INDEX(Δεδομένα!E$1:E$13,MATCH('2020'!H1557,Δεδομένα!D$1:D$13,0))</f>
        <v>2</v>
      </c>
      <c r="J1557" s="1">
        <v>43891</v>
      </c>
      <c r="K1557" s="6" t="s">
        <v>1204</v>
      </c>
      <c r="L1557" s="36" t="str">
        <f t="shared" si="96"/>
        <v>01/03/2020 13:37</v>
      </c>
      <c r="M1557" s="1">
        <v>43891</v>
      </c>
      <c r="N1557" s="6" t="s">
        <v>1597</v>
      </c>
      <c r="O1557" s="36" t="str">
        <f t="shared" si="97"/>
        <v>01/03/2020 16:07</v>
      </c>
      <c r="P1557" s="46">
        <f t="shared" si="98"/>
        <v>0.10416666666424135</v>
      </c>
      <c r="Q1557" s="48">
        <v>0</v>
      </c>
      <c r="R1557" s="47">
        <f t="shared" si="99"/>
        <v>149.99999999650754</v>
      </c>
      <c r="S1557" s="6" t="s">
        <v>44</v>
      </c>
      <c r="T1557" s="6" t="s">
        <v>921</v>
      </c>
      <c r="U1557" s="6" t="s">
        <v>44</v>
      </c>
      <c r="V1557" s="6" t="s">
        <v>1391</v>
      </c>
      <c r="W1557" s="7">
        <v>0</v>
      </c>
      <c r="X1557" s="7">
        <v>0</v>
      </c>
      <c r="Y1557" s="7">
        <v>0</v>
      </c>
      <c r="Z1557" s="7">
        <v>7</v>
      </c>
      <c r="AA1557" s="7">
        <v>0</v>
      </c>
      <c r="AB1557" s="7">
        <v>0</v>
      </c>
      <c r="AC1557" s="7">
        <v>0</v>
      </c>
      <c r="AD1557" s="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</row>
    <row r="1558" spans="1:44" x14ac:dyDescent="0.25">
      <c r="A1558">
        <v>1546186</v>
      </c>
      <c r="B1558">
        <v>731109</v>
      </c>
      <c r="C1558">
        <v>24.278149554537599</v>
      </c>
      <c r="D1558">
        <v>40.831303502271403</v>
      </c>
      <c r="E1558" s="68" t="s">
        <v>76</v>
      </c>
      <c r="F1558" s="8">
        <f>INDEX(Δεδομένα!$P:$P,MATCH('2020'!E1558,Δεδομένα!$O:$O,0))</f>
        <v>25</v>
      </c>
      <c r="G1558" s="6" t="s">
        <v>77</v>
      </c>
      <c r="H1558" s="2" t="str">
        <f>INDEX(Δεδομένα!B$1:B$51,MATCH('2020'!G1558,Δεδομένα!A$1:A$51,0))</f>
        <v>ΑΝΑΤΟΛΙΚΗΣ ΜΑΚΕΔΟΝΙΑΣ ΚΑΙ ΘΡΑΚΗΣ</v>
      </c>
      <c r="I1558" s="8">
        <f>INDEX(Δεδομένα!E$1:E$13,MATCH('2020'!H1558,Δεδομένα!D$1:D$13,0))</f>
        <v>2</v>
      </c>
      <c r="J1558" s="1">
        <v>43891</v>
      </c>
      <c r="K1558" s="6" t="s">
        <v>2050</v>
      </c>
      <c r="L1558" s="36" t="str">
        <f t="shared" si="96"/>
        <v>01/03/2020 13:34</v>
      </c>
      <c r="M1558" s="1">
        <v>43891</v>
      </c>
      <c r="N1558" s="6" t="s">
        <v>384</v>
      </c>
      <c r="O1558" s="36" t="str">
        <f t="shared" si="97"/>
        <v>01/03/2020 14:45</v>
      </c>
      <c r="P1558" s="46">
        <f t="shared" si="98"/>
        <v>4.9305555556202307E-2</v>
      </c>
      <c r="Q1558" s="48">
        <v>0</v>
      </c>
      <c r="R1558" s="47">
        <f t="shared" si="99"/>
        <v>71.000000000931323</v>
      </c>
      <c r="S1558" s="6" t="s">
        <v>77</v>
      </c>
      <c r="T1558" s="6" t="s">
        <v>80</v>
      </c>
      <c r="U1558" s="6" t="s">
        <v>44</v>
      </c>
      <c r="V1558" s="6" t="s">
        <v>2099</v>
      </c>
      <c r="W1558" s="7">
        <v>0</v>
      </c>
      <c r="X1558" s="7">
        <v>0</v>
      </c>
      <c r="Y1558" s="7">
        <v>0</v>
      </c>
      <c r="Z1558" s="7">
        <v>0</v>
      </c>
      <c r="AA1558" s="7">
        <v>1</v>
      </c>
      <c r="AB1558" s="7">
        <v>0</v>
      </c>
      <c r="AC1558" s="7">
        <v>0</v>
      </c>
      <c r="AD1558" s="7">
        <v>0</v>
      </c>
      <c r="AE1558">
        <v>2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</row>
    <row r="1559" spans="1:44" x14ac:dyDescent="0.25">
      <c r="A1559">
        <v>1544252</v>
      </c>
      <c r="B1559">
        <v>731193</v>
      </c>
      <c r="C1559">
        <v>24.640453963306701</v>
      </c>
      <c r="D1559">
        <v>40.9462233504591</v>
      </c>
      <c r="E1559" s="68" t="s">
        <v>919</v>
      </c>
      <c r="F1559" s="8">
        <f>INDEX(Δεδομένα!$P:$P,MATCH('2020'!E1559,Δεδομένα!$O:$O,0))</f>
        <v>26</v>
      </c>
      <c r="G1559" s="6" t="s">
        <v>77</v>
      </c>
      <c r="H1559" s="2" t="str">
        <f>INDEX(Δεδομένα!B$1:B$51,MATCH('2020'!G1559,Δεδομένα!A$1:A$51,0))</f>
        <v>ΑΝΑΤΟΛΙΚΗΣ ΜΑΚΕΔΟΝΙΑΣ ΚΑΙ ΘΡΑΚΗΣ</v>
      </c>
      <c r="I1559" s="8">
        <f>INDEX(Δεδομένα!E$1:E$13,MATCH('2020'!H1559,Δεδομένα!D$1:D$13,0))</f>
        <v>2</v>
      </c>
      <c r="J1559" s="1">
        <v>43891</v>
      </c>
      <c r="K1559" s="6" t="s">
        <v>540</v>
      </c>
      <c r="L1559" s="36" t="str">
        <f t="shared" si="96"/>
        <v>01/03/2020 17:15</v>
      </c>
      <c r="M1559" s="1">
        <v>43891</v>
      </c>
      <c r="N1559" s="6" t="s">
        <v>1337</v>
      </c>
      <c r="O1559" s="36" t="str">
        <f t="shared" si="97"/>
        <v>01/03/2020 18:22</v>
      </c>
      <c r="P1559" s="46">
        <f t="shared" si="98"/>
        <v>4.6527777776645962E-2</v>
      </c>
      <c r="Q1559" s="48">
        <v>0</v>
      </c>
      <c r="R1559" s="47">
        <f t="shared" si="99"/>
        <v>66.999999998370185</v>
      </c>
      <c r="S1559" s="6" t="s">
        <v>44</v>
      </c>
      <c r="T1559" s="6" t="s">
        <v>921</v>
      </c>
      <c r="U1559" s="6" t="s">
        <v>44</v>
      </c>
      <c r="V1559" s="6" t="s">
        <v>2132</v>
      </c>
      <c r="W1559" s="7">
        <v>0</v>
      </c>
      <c r="X1559" s="7">
        <v>0</v>
      </c>
      <c r="Y1559" s="7">
        <v>0</v>
      </c>
      <c r="Z1559" s="7">
        <v>0.2</v>
      </c>
      <c r="AA1559" s="7">
        <v>0</v>
      </c>
      <c r="AB1559" s="7">
        <v>0</v>
      </c>
      <c r="AC1559" s="7">
        <v>0</v>
      </c>
      <c r="AD1559" s="7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</row>
    <row r="1560" spans="1:44" x14ac:dyDescent="0.25">
      <c r="A1560">
        <v>1544257</v>
      </c>
      <c r="B1560">
        <v>731214</v>
      </c>
      <c r="C1560">
        <v>24.678757487837299</v>
      </c>
      <c r="D1560">
        <v>40.991122731200399</v>
      </c>
      <c r="E1560" s="68" t="s">
        <v>919</v>
      </c>
      <c r="F1560" s="8">
        <f>INDEX(Δεδομένα!$P:$P,MATCH('2020'!E1560,Δεδομένα!$O:$O,0))</f>
        <v>26</v>
      </c>
      <c r="G1560" s="6" t="s">
        <v>77</v>
      </c>
      <c r="H1560" s="2" t="str">
        <f>INDEX(Δεδομένα!B$1:B$51,MATCH('2020'!G1560,Δεδομένα!A$1:A$51,0))</f>
        <v>ΑΝΑΤΟΛΙΚΗΣ ΜΑΚΕΔΟΝΙΑΣ ΚΑΙ ΘΡΑΚΗΣ</v>
      </c>
      <c r="I1560" s="8">
        <f>INDEX(Δεδομένα!E$1:E$13,MATCH('2020'!H1560,Δεδομένα!D$1:D$13,0))</f>
        <v>2</v>
      </c>
      <c r="J1560" s="1">
        <v>43891</v>
      </c>
      <c r="K1560" s="6" t="s">
        <v>154</v>
      </c>
      <c r="L1560" s="36" t="str">
        <f t="shared" si="96"/>
        <v>01/03/2020 18:05</v>
      </c>
      <c r="M1560" s="1">
        <v>43891</v>
      </c>
      <c r="N1560" s="6" t="s">
        <v>1535</v>
      </c>
      <c r="O1560" s="36" t="str">
        <f t="shared" si="97"/>
        <v>01/03/2020 18:56</v>
      </c>
      <c r="P1560" s="46">
        <f t="shared" si="98"/>
        <v>3.5416666672972497E-2</v>
      </c>
      <c r="Q1560" s="48">
        <v>0</v>
      </c>
      <c r="R1560" s="47">
        <f t="shared" si="99"/>
        <v>51.000000009080395</v>
      </c>
      <c r="S1560" s="6" t="s">
        <v>44</v>
      </c>
      <c r="T1560" s="6" t="s">
        <v>921</v>
      </c>
      <c r="U1560" s="6" t="s">
        <v>44</v>
      </c>
      <c r="V1560" s="6" t="s">
        <v>922</v>
      </c>
      <c r="W1560" s="7">
        <v>0</v>
      </c>
      <c r="X1560" s="7">
        <v>0</v>
      </c>
      <c r="Y1560" s="7">
        <v>0</v>
      </c>
      <c r="Z1560" s="7">
        <v>0.1</v>
      </c>
      <c r="AA1560" s="7">
        <v>0</v>
      </c>
      <c r="AB1560" s="7">
        <v>0</v>
      </c>
      <c r="AC1560" s="7">
        <v>0</v>
      </c>
      <c r="AD1560" s="7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</row>
    <row r="1561" spans="1:44" x14ac:dyDescent="0.25">
      <c r="A1561">
        <v>1544190</v>
      </c>
      <c r="B1561">
        <v>730982</v>
      </c>
      <c r="C1561">
        <v>21.731325106558401</v>
      </c>
      <c r="D1561">
        <v>39.469366284379298</v>
      </c>
      <c r="E1561" s="68" t="s">
        <v>1279</v>
      </c>
      <c r="F1561" s="8">
        <f>INDEX(Δεδομένα!$P:$P,MATCH('2020'!E1561,Δεδομένα!$O:$O,0))</f>
        <v>117</v>
      </c>
      <c r="G1561" s="6" t="s">
        <v>294</v>
      </c>
      <c r="H1561" s="2" t="str">
        <f>INDEX(Δεδομένα!B$1:B$51,MATCH('2020'!G1561,Δεδομένα!A$1:A$51,0))</f>
        <v>ΘΕΣΣΑΛΙΑΣ</v>
      </c>
      <c r="I1561" s="8">
        <f>INDEX(Δεδομένα!E$1:E$13,MATCH('2020'!H1561,Δεδομένα!D$1:D$13,0))</f>
        <v>6</v>
      </c>
      <c r="J1561" s="1">
        <v>43891</v>
      </c>
      <c r="K1561" s="6" t="s">
        <v>3142</v>
      </c>
      <c r="L1561" s="36" t="str">
        <f t="shared" si="96"/>
        <v>01/03/2020 00:06</v>
      </c>
      <c r="M1561" s="1">
        <v>43891</v>
      </c>
      <c r="N1561" s="6" t="s">
        <v>679</v>
      </c>
      <c r="O1561" s="36" t="str">
        <f t="shared" si="97"/>
        <v>01/03/2020 00:50</v>
      </c>
      <c r="P1561" s="46">
        <f t="shared" si="98"/>
        <v>3.0555555553291924E-2</v>
      </c>
      <c r="Q1561" s="48">
        <v>0</v>
      </c>
      <c r="R1561" s="47">
        <f t="shared" si="99"/>
        <v>43.999999996740371</v>
      </c>
      <c r="S1561" s="6" t="s">
        <v>1282</v>
      </c>
      <c r="T1561" s="6" t="s">
        <v>1283</v>
      </c>
      <c r="U1561" s="6" t="s">
        <v>1284</v>
      </c>
      <c r="V1561" s="6" t="s">
        <v>3143</v>
      </c>
      <c r="W1561" s="7">
        <v>0</v>
      </c>
      <c r="X1561" s="7">
        <v>0</v>
      </c>
      <c r="Y1561" s="7">
        <v>0</v>
      </c>
      <c r="Z1561" s="7">
        <v>0.1</v>
      </c>
      <c r="AA1561" s="7">
        <v>0</v>
      </c>
      <c r="AB1561" s="7">
        <v>0</v>
      </c>
      <c r="AC1561" s="7">
        <v>0</v>
      </c>
      <c r="AD1561" s="7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</row>
    <row r="1562" spans="1:44" x14ac:dyDescent="0.25">
      <c r="A1562">
        <v>1544210</v>
      </c>
      <c r="B1562">
        <v>731146</v>
      </c>
      <c r="C1562">
        <v>21.746313802476401</v>
      </c>
      <c r="D1562">
        <v>39.451381678241397</v>
      </c>
      <c r="E1562" s="68" t="s">
        <v>1279</v>
      </c>
      <c r="F1562" s="8">
        <f>INDEX(Δεδομένα!$P:$P,MATCH('2020'!E1562,Δεδομένα!$O:$O,0))</f>
        <v>117</v>
      </c>
      <c r="G1562" s="6" t="s">
        <v>294</v>
      </c>
      <c r="H1562" s="2" t="str">
        <f>INDEX(Δεδομένα!B$1:B$51,MATCH('2020'!G1562,Δεδομένα!A$1:A$51,0))</f>
        <v>ΘΕΣΣΑΛΙΑΣ</v>
      </c>
      <c r="I1562" s="8">
        <f>INDEX(Δεδομένα!E$1:E$13,MATCH('2020'!H1562,Δεδομένα!D$1:D$13,0))</f>
        <v>6</v>
      </c>
      <c r="J1562" s="1">
        <v>43891</v>
      </c>
      <c r="K1562" s="6" t="s">
        <v>400</v>
      </c>
      <c r="L1562" s="36" t="str">
        <f t="shared" si="96"/>
        <v>01/03/2020 14:47</v>
      </c>
      <c r="M1562" s="1">
        <v>43891</v>
      </c>
      <c r="N1562" s="6" t="s">
        <v>86</v>
      </c>
      <c r="O1562" s="36" t="str">
        <f t="shared" si="97"/>
        <v>01/03/2020 18:55</v>
      </c>
      <c r="P1562" s="46">
        <f t="shared" si="98"/>
        <v>0.17222222222335404</v>
      </c>
      <c r="Q1562" s="48">
        <v>0</v>
      </c>
      <c r="R1562" s="47">
        <f t="shared" si="99"/>
        <v>248.00000000162981</v>
      </c>
      <c r="S1562" s="6" t="s">
        <v>1282</v>
      </c>
      <c r="T1562" s="6" t="s">
        <v>1283</v>
      </c>
      <c r="U1562" s="6" t="s">
        <v>1284</v>
      </c>
      <c r="V1562" s="6" t="s">
        <v>2410</v>
      </c>
      <c r="W1562" s="7">
        <v>0</v>
      </c>
      <c r="X1562" s="7">
        <v>4</v>
      </c>
      <c r="Y1562" s="7">
        <v>0</v>
      </c>
      <c r="Z1562" s="7">
        <v>0</v>
      </c>
      <c r="AA1562" s="7">
        <v>0</v>
      </c>
      <c r="AB1562" s="7">
        <v>0</v>
      </c>
      <c r="AC1562" s="7">
        <v>0</v>
      </c>
      <c r="AD1562" s="7">
        <v>0</v>
      </c>
      <c r="AE1562">
        <v>5</v>
      </c>
      <c r="AF1562">
        <v>0</v>
      </c>
      <c r="AG1562">
        <v>0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</row>
    <row r="1563" spans="1:44" x14ac:dyDescent="0.25">
      <c r="A1563">
        <v>1544227</v>
      </c>
      <c r="B1563">
        <v>731157</v>
      </c>
      <c r="C1563">
        <v>22.164670710175798</v>
      </c>
      <c r="D1563">
        <v>39.461926633961603</v>
      </c>
      <c r="E1563" s="68" t="s">
        <v>293</v>
      </c>
      <c r="F1563" s="8">
        <f>INDEX(Δεδομένα!$P:$P,MATCH('2020'!E1563,Δεδομένα!$O:$O,0))</f>
        <v>118</v>
      </c>
      <c r="G1563" s="6" t="s">
        <v>294</v>
      </c>
      <c r="H1563" s="2" t="str">
        <f>INDEX(Δεδομένα!B$1:B$51,MATCH('2020'!G1563,Δεδομένα!A$1:A$51,0))</f>
        <v>ΘΕΣΣΑΛΙΑΣ</v>
      </c>
      <c r="I1563" s="8">
        <f>INDEX(Δεδομένα!E$1:E$13,MATCH('2020'!H1563,Δεδομένα!D$1:D$13,0))</f>
        <v>6</v>
      </c>
      <c r="J1563" s="1">
        <v>43891</v>
      </c>
      <c r="K1563" s="6" t="s">
        <v>145</v>
      </c>
      <c r="L1563" s="36" t="str">
        <f t="shared" si="96"/>
        <v>01/03/2020 15:20</v>
      </c>
      <c r="M1563" s="1">
        <v>43891</v>
      </c>
      <c r="N1563" s="6" t="s">
        <v>543</v>
      </c>
      <c r="O1563" s="36" t="str">
        <f t="shared" si="97"/>
        <v>01/03/2020 15:45</v>
      </c>
      <c r="P1563" s="46">
        <f t="shared" si="98"/>
        <v>1.7361111109494232E-2</v>
      </c>
      <c r="Q1563" s="48">
        <v>0</v>
      </c>
      <c r="R1563" s="47">
        <f t="shared" si="99"/>
        <v>24.999999997671694</v>
      </c>
      <c r="S1563" s="6" t="s">
        <v>294</v>
      </c>
      <c r="T1563" s="6" t="s">
        <v>297</v>
      </c>
      <c r="U1563" s="6" t="s">
        <v>44</v>
      </c>
      <c r="V1563" s="6" t="s">
        <v>3167</v>
      </c>
      <c r="W1563" s="7">
        <v>0</v>
      </c>
      <c r="X1563" s="7">
        <v>0</v>
      </c>
      <c r="Y1563" s="7">
        <v>0</v>
      </c>
      <c r="Z1563" s="7">
        <v>2</v>
      </c>
      <c r="AA1563" s="7">
        <v>0</v>
      </c>
      <c r="AB1563" s="7">
        <v>0</v>
      </c>
      <c r="AC1563" s="7">
        <v>0</v>
      </c>
      <c r="AD1563" s="7">
        <v>0</v>
      </c>
      <c r="AE1563">
        <v>2</v>
      </c>
      <c r="AF1563">
        <v>0</v>
      </c>
      <c r="AG1563">
        <v>0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</row>
    <row r="1564" spans="1:44" x14ac:dyDescent="0.25">
      <c r="A1564">
        <v>1544230</v>
      </c>
      <c r="B1564">
        <v>731219</v>
      </c>
      <c r="C1564">
        <v>22.1771444529486</v>
      </c>
      <c r="D1564">
        <v>39.480526389186402</v>
      </c>
      <c r="E1564" s="68" t="s">
        <v>293</v>
      </c>
      <c r="F1564" s="8">
        <f>INDEX(Δεδομένα!$P:$P,MATCH('2020'!E1564,Δεδομένα!$O:$O,0))</f>
        <v>118</v>
      </c>
      <c r="G1564" s="6" t="s">
        <v>294</v>
      </c>
      <c r="H1564" s="2" t="str">
        <f>INDEX(Δεδομένα!B$1:B$51,MATCH('2020'!G1564,Δεδομένα!A$1:A$51,0))</f>
        <v>ΘΕΣΣΑΛΙΑΣ</v>
      </c>
      <c r="I1564" s="8">
        <f>INDEX(Δεδομένα!E$1:E$13,MATCH('2020'!H1564,Δεδομένα!D$1:D$13,0))</f>
        <v>6</v>
      </c>
      <c r="J1564" s="1">
        <v>43891</v>
      </c>
      <c r="K1564" s="6" t="s">
        <v>157</v>
      </c>
      <c r="L1564" s="36" t="str">
        <f t="shared" si="96"/>
        <v>01/03/2020 18:10</v>
      </c>
      <c r="M1564" s="1">
        <v>43891</v>
      </c>
      <c r="N1564" s="6" t="s">
        <v>263</v>
      </c>
      <c r="O1564" s="36" t="str">
        <f t="shared" si="97"/>
        <v>01/03/2020 18:35</v>
      </c>
      <c r="P1564" s="46">
        <f t="shared" si="98"/>
        <v>1.7361111109494232E-2</v>
      </c>
      <c r="Q1564" s="48">
        <v>0</v>
      </c>
      <c r="R1564" s="47">
        <f t="shared" si="99"/>
        <v>24.999999997671694</v>
      </c>
      <c r="S1564" s="6" t="s">
        <v>294</v>
      </c>
      <c r="T1564" s="6" t="s">
        <v>297</v>
      </c>
      <c r="U1564" s="6" t="s">
        <v>44</v>
      </c>
      <c r="V1564" s="6" t="s">
        <v>3176</v>
      </c>
      <c r="W1564" s="7">
        <v>0</v>
      </c>
      <c r="X1564" s="7">
        <v>0</v>
      </c>
      <c r="Y1564" s="7">
        <v>0</v>
      </c>
      <c r="Z1564" s="7">
        <v>0</v>
      </c>
      <c r="AA1564" s="7">
        <v>3</v>
      </c>
      <c r="AB1564" s="7">
        <v>0</v>
      </c>
      <c r="AC1564" s="7">
        <v>0</v>
      </c>
      <c r="AD1564" s="7">
        <v>0</v>
      </c>
      <c r="AE1564">
        <v>2</v>
      </c>
      <c r="AF1564">
        <v>0</v>
      </c>
      <c r="AG1564">
        <v>0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</row>
    <row r="1565" spans="1:44" x14ac:dyDescent="0.25">
      <c r="A1565">
        <v>1544220</v>
      </c>
      <c r="B1565">
        <v>731226</v>
      </c>
      <c r="C1565">
        <v>21.6834923971089</v>
      </c>
      <c r="D1565">
        <v>39.433454002051398</v>
      </c>
      <c r="E1565" s="68" t="s">
        <v>1279</v>
      </c>
      <c r="F1565" s="8">
        <f>INDEX(Δεδομένα!$P:$P,MATCH('2020'!E1565,Δεδομένα!$O:$O,0))</f>
        <v>117</v>
      </c>
      <c r="G1565" s="6" t="s">
        <v>294</v>
      </c>
      <c r="H1565" s="2" t="str">
        <f>INDEX(Δεδομένα!B$1:B$51,MATCH('2020'!G1565,Δεδομένα!A$1:A$51,0))</f>
        <v>ΘΕΣΣΑΛΙΑΣ</v>
      </c>
      <c r="I1565" s="8">
        <f>INDEX(Δεδομένα!E$1:E$13,MATCH('2020'!H1565,Δεδομένα!D$1:D$13,0))</f>
        <v>6</v>
      </c>
      <c r="J1565" s="1">
        <v>43891</v>
      </c>
      <c r="K1565" s="6" t="s">
        <v>99</v>
      </c>
      <c r="L1565" s="36" t="str">
        <f t="shared" si="96"/>
        <v>01/03/2020 18:18</v>
      </c>
      <c r="M1565" s="1">
        <v>43891</v>
      </c>
      <c r="N1565" s="6" t="s">
        <v>1936</v>
      </c>
      <c r="O1565" s="36" t="str">
        <f t="shared" si="97"/>
        <v>01/03/2020 18:37</v>
      </c>
      <c r="P1565" s="46">
        <f t="shared" si="98"/>
        <v>1.3194444443797693E-2</v>
      </c>
      <c r="Q1565" s="48">
        <v>0</v>
      </c>
      <c r="R1565" s="47">
        <f t="shared" si="99"/>
        <v>18.999999999068677</v>
      </c>
      <c r="S1565" s="6" t="s">
        <v>1282</v>
      </c>
      <c r="T1565" s="6" t="s">
        <v>1283</v>
      </c>
      <c r="U1565" s="6" t="s">
        <v>3161</v>
      </c>
      <c r="V1565" s="6" t="s">
        <v>3179</v>
      </c>
      <c r="W1565" s="7">
        <v>0</v>
      </c>
      <c r="X1565" s="7">
        <v>0</v>
      </c>
      <c r="Y1565" s="7">
        <v>0</v>
      </c>
      <c r="Z1565" s="7">
        <v>0</v>
      </c>
      <c r="AA1565" s="7">
        <v>0.2</v>
      </c>
      <c r="AB1565" s="7">
        <v>0</v>
      </c>
      <c r="AC1565" s="7">
        <v>0</v>
      </c>
      <c r="AD1565" s="7">
        <v>0</v>
      </c>
      <c r="AE1565">
        <v>2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</row>
    <row r="1566" spans="1:44" x14ac:dyDescent="0.25">
      <c r="A1566">
        <v>1544229</v>
      </c>
      <c r="B1566">
        <v>731247</v>
      </c>
      <c r="C1566">
        <v>21.7480295939786</v>
      </c>
      <c r="D1566">
        <v>39.4273102518884</v>
      </c>
      <c r="E1566" s="68" t="s">
        <v>1279</v>
      </c>
      <c r="F1566" s="8">
        <f>INDEX(Δεδομένα!$P:$P,MATCH('2020'!E1566,Δεδομένα!$O:$O,0))</f>
        <v>117</v>
      </c>
      <c r="G1566" s="6" t="s">
        <v>294</v>
      </c>
      <c r="H1566" s="2" t="str">
        <f>INDEX(Δεδομένα!B$1:B$51,MATCH('2020'!G1566,Δεδομένα!A$1:A$51,0))</f>
        <v>ΘΕΣΣΑΛΙΑΣ</v>
      </c>
      <c r="I1566" s="8">
        <f>INDEX(Δεδομένα!E$1:E$13,MATCH('2020'!H1566,Δεδομένα!D$1:D$13,0))</f>
        <v>6</v>
      </c>
      <c r="J1566" s="1">
        <v>43891</v>
      </c>
      <c r="K1566" s="6" t="s">
        <v>1535</v>
      </c>
      <c r="L1566" s="36" t="str">
        <f t="shared" si="96"/>
        <v>01/03/2020 18:56</v>
      </c>
      <c r="M1566" s="1">
        <v>43891</v>
      </c>
      <c r="N1566" s="6" t="s">
        <v>123</v>
      </c>
      <c r="O1566" s="36" t="str">
        <f t="shared" si="97"/>
        <v>01/03/2020 19:10</v>
      </c>
      <c r="P1566" s="46">
        <f t="shared" si="98"/>
        <v>9.7222222175332718E-3</v>
      </c>
      <c r="Q1566" s="48">
        <v>0</v>
      </c>
      <c r="R1566" s="47">
        <f t="shared" si="99"/>
        <v>13.999999993247911</v>
      </c>
      <c r="S1566" s="6" t="s">
        <v>1282</v>
      </c>
      <c r="T1566" s="6" t="s">
        <v>1283</v>
      </c>
      <c r="U1566" s="6" t="s">
        <v>3182</v>
      </c>
      <c r="V1566" s="6" t="s">
        <v>3183</v>
      </c>
      <c r="W1566" s="7">
        <v>0</v>
      </c>
      <c r="X1566" s="7">
        <v>0</v>
      </c>
      <c r="Y1566" s="7">
        <v>0</v>
      </c>
      <c r="Z1566" s="7">
        <v>0</v>
      </c>
      <c r="AA1566" s="7">
        <v>0</v>
      </c>
      <c r="AB1566" s="7">
        <v>2</v>
      </c>
      <c r="AC1566" s="7">
        <v>0</v>
      </c>
      <c r="AD1566" s="7">
        <v>0</v>
      </c>
      <c r="AE1566">
        <v>3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</row>
    <row r="1567" spans="1:44" x14ac:dyDescent="0.25">
      <c r="A1567">
        <v>1544120</v>
      </c>
      <c r="B1567">
        <v>731071</v>
      </c>
      <c r="C1567">
        <v>22.756351944845001</v>
      </c>
      <c r="D1567">
        <v>40.947942149070201</v>
      </c>
      <c r="E1567" s="68" t="s">
        <v>1084</v>
      </c>
      <c r="F1567" s="8">
        <f>INDEX(Δεδομένα!$P:$P,MATCH('2020'!E1567,Δεδομένα!$O:$O,0))</f>
        <v>57</v>
      </c>
      <c r="G1567" s="6" t="s">
        <v>223</v>
      </c>
      <c r="H1567" s="2" t="str">
        <f>INDEX(Δεδομένα!B$1:B$51,MATCH('2020'!G1567,Δεδομένα!A$1:A$51,0))</f>
        <v>ΚΕΝΤΡΙΚΗΣ ΜΑΚΕΔΟΝΙΑΣ</v>
      </c>
      <c r="I1567" s="8">
        <f>INDEX(Δεδομένα!E$1:E$13,MATCH('2020'!H1567,Δεδομένα!D$1:D$13,0))</f>
        <v>3</v>
      </c>
      <c r="J1567" s="1">
        <v>43891</v>
      </c>
      <c r="K1567" s="6" t="s">
        <v>111</v>
      </c>
      <c r="L1567" s="36" t="str">
        <f t="shared" si="96"/>
        <v>01/03/2020 12:25</v>
      </c>
      <c r="M1567" s="1">
        <v>43891</v>
      </c>
      <c r="N1567" s="6" t="s">
        <v>1467</v>
      </c>
      <c r="O1567" s="36" t="str">
        <f t="shared" si="97"/>
        <v>01/03/2020 13:40</v>
      </c>
      <c r="P1567" s="46">
        <f t="shared" si="98"/>
        <v>5.2083333335758653E-2</v>
      </c>
      <c r="Q1567" s="48">
        <v>0</v>
      </c>
      <c r="R1567" s="47">
        <f t="shared" si="99"/>
        <v>75.00000000349246</v>
      </c>
      <c r="S1567" s="6" t="s">
        <v>223</v>
      </c>
      <c r="T1567" s="6" t="s">
        <v>1145</v>
      </c>
      <c r="U1567" s="6" t="s">
        <v>3150</v>
      </c>
      <c r="V1567" s="6" t="s">
        <v>3151</v>
      </c>
      <c r="W1567" s="7">
        <v>0</v>
      </c>
      <c r="X1567" s="7">
        <v>0</v>
      </c>
      <c r="Y1567" s="7">
        <v>0</v>
      </c>
      <c r="Z1567" s="7">
        <v>0</v>
      </c>
      <c r="AA1567" s="7">
        <v>0.5</v>
      </c>
      <c r="AB1567" s="7">
        <v>0</v>
      </c>
      <c r="AC1567" s="7">
        <v>0</v>
      </c>
      <c r="AD1567" s="7">
        <v>0</v>
      </c>
      <c r="AE1567">
        <v>3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</row>
    <row r="1568" spans="1:44" x14ac:dyDescent="0.25">
      <c r="A1568">
        <v>1545405</v>
      </c>
      <c r="B1568">
        <v>731182</v>
      </c>
      <c r="C1568">
        <v>21.207298252012801</v>
      </c>
      <c r="D1568">
        <v>40.2539802893589</v>
      </c>
      <c r="E1568" s="68" t="s">
        <v>245</v>
      </c>
      <c r="F1568" s="8">
        <f>INDEX(Δεδομένα!$P:$P,MATCH('2020'!E1568,Δεδομένα!$O:$O,0))</f>
        <v>71</v>
      </c>
      <c r="G1568" s="6" t="s">
        <v>246</v>
      </c>
      <c r="H1568" s="2" t="str">
        <f>INDEX(Δεδομένα!B$1:B$51,MATCH('2020'!G1568,Δεδομένα!A$1:A$51,0))</f>
        <v>ΔΥΤΙΚΗΣ ΜΑΚΕΔΟΝΙΑΣ</v>
      </c>
      <c r="I1568" s="8">
        <f>INDEX(Δεδομένα!E$1:E$13,MATCH('2020'!H1568,Δεδομένα!D$1:D$13,0))</f>
        <v>4</v>
      </c>
      <c r="J1568" s="1">
        <v>43891</v>
      </c>
      <c r="K1568" s="6" t="s">
        <v>496</v>
      </c>
      <c r="L1568" s="36" t="str">
        <f t="shared" si="96"/>
        <v>01/03/2020 16:19</v>
      </c>
      <c r="M1568" s="1">
        <v>43891</v>
      </c>
      <c r="N1568" s="6" t="s">
        <v>181</v>
      </c>
      <c r="O1568" s="36" t="str">
        <f t="shared" si="97"/>
        <v>01/03/2020 19:15</v>
      </c>
      <c r="P1568" s="46">
        <f t="shared" si="98"/>
        <v>0.12222222222771961</v>
      </c>
      <c r="Q1568" s="48">
        <v>0</v>
      </c>
      <c r="R1568" s="47">
        <f t="shared" si="99"/>
        <v>176.00000000791624</v>
      </c>
      <c r="S1568" s="6" t="s">
        <v>1838</v>
      </c>
      <c r="T1568" s="6" t="s">
        <v>248</v>
      </c>
      <c r="U1568" s="6" t="s">
        <v>44</v>
      </c>
      <c r="V1568" s="6" t="s">
        <v>3171</v>
      </c>
      <c r="W1568" s="7">
        <v>0</v>
      </c>
      <c r="X1568" s="7">
        <v>10</v>
      </c>
      <c r="Y1568" s="7">
        <v>0</v>
      </c>
      <c r="Z1568" s="7">
        <v>0</v>
      </c>
      <c r="AA1568" s="7">
        <v>0</v>
      </c>
      <c r="AB1568" s="7">
        <v>0</v>
      </c>
      <c r="AC1568" s="7">
        <v>0</v>
      </c>
      <c r="AD1568" s="7">
        <v>0</v>
      </c>
      <c r="AE1568">
        <v>3</v>
      </c>
      <c r="AF1568">
        <v>0</v>
      </c>
      <c r="AG1568">
        <v>0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</row>
    <row r="1569" spans="1:44" x14ac:dyDescent="0.25">
      <c r="A1569">
        <v>1545427</v>
      </c>
      <c r="B1569">
        <v>731223</v>
      </c>
      <c r="C1569">
        <v>21.265080648894301</v>
      </c>
      <c r="D1569">
        <v>40.2430434967129</v>
      </c>
      <c r="E1569" s="68" t="s">
        <v>245</v>
      </c>
      <c r="F1569" s="8">
        <f>INDEX(Δεδομένα!$P:$P,MATCH('2020'!E1569,Δεδομένα!$O:$O,0))</f>
        <v>71</v>
      </c>
      <c r="G1569" s="6" t="s">
        <v>246</v>
      </c>
      <c r="H1569" s="2" t="str">
        <f>INDEX(Δεδομένα!B$1:B$51,MATCH('2020'!G1569,Δεδομένα!A$1:A$51,0))</f>
        <v>ΔΥΤΙΚΗΣ ΜΑΚΕΔΟΝΙΑΣ</v>
      </c>
      <c r="I1569" s="8">
        <f>INDEX(Δεδομένα!E$1:E$13,MATCH('2020'!H1569,Δεδομένα!D$1:D$13,0))</f>
        <v>4</v>
      </c>
      <c r="J1569" s="1">
        <v>43891</v>
      </c>
      <c r="K1569" s="6" t="s">
        <v>262</v>
      </c>
      <c r="L1569" s="36" t="str">
        <f t="shared" si="96"/>
        <v>01/03/2020 17:49</v>
      </c>
      <c r="M1569" s="1">
        <v>43892</v>
      </c>
      <c r="N1569" s="6" t="s">
        <v>3177</v>
      </c>
      <c r="O1569" s="36" t="str">
        <f t="shared" si="97"/>
        <v>02/03/2020 07:03</v>
      </c>
      <c r="P1569" s="46">
        <f t="shared" si="98"/>
        <v>0.55138888888905058</v>
      </c>
      <c r="Q1569" s="48">
        <v>0</v>
      </c>
      <c r="R1569" s="47">
        <f t="shared" si="99"/>
        <v>794.00000000023283</v>
      </c>
      <c r="S1569" s="6" t="s">
        <v>1838</v>
      </c>
      <c r="T1569" s="6" t="s">
        <v>248</v>
      </c>
      <c r="U1569" s="6" t="s">
        <v>44</v>
      </c>
      <c r="V1569" s="6" t="s">
        <v>3178</v>
      </c>
      <c r="W1569" s="7">
        <v>0</v>
      </c>
      <c r="X1569" s="7">
        <v>15</v>
      </c>
      <c r="Y1569" s="7">
        <v>0</v>
      </c>
      <c r="Z1569" s="7">
        <v>60</v>
      </c>
      <c r="AA1569" s="7">
        <v>0</v>
      </c>
      <c r="AB1569" s="7">
        <v>0</v>
      </c>
      <c r="AC1569" s="7">
        <v>0</v>
      </c>
      <c r="AD1569" s="7">
        <v>0</v>
      </c>
      <c r="AE1569">
        <v>15</v>
      </c>
      <c r="AF1569">
        <v>0</v>
      </c>
      <c r="AG1569">
        <v>0</v>
      </c>
      <c r="AH1569">
        <v>0</v>
      </c>
      <c r="AI1569">
        <v>0</v>
      </c>
      <c r="AJ1569">
        <v>6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</row>
    <row r="1570" spans="1:44" x14ac:dyDescent="0.25">
      <c r="A1570">
        <v>1544584</v>
      </c>
      <c r="B1570">
        <v>731249</v>
      </c>
      <c r="C1570">
        <v>21.694335351102701</v>
      </c>
      <c r="D1570">
        <v>40.570712788934699</v>
      </c>
      <c r="E1570" s="68" t="s">
        <v>1028</v>
      </c>
      <c r="F1570" s="8">
        <f>INDEX(Δεδομένα!$P:$P,MATCH('2020'!E1570,Δεδομένα!$O:$O,0))</f>
        <v>73</v>
      </c>
      <c r="G1570" s="6" t="s">
        <v>246</v>
      </c>
      <c r="H1570" s="2" t="str">
        <f>INDEX(Δεδομένα!B$1:B$51,MATCH('2020'!G1570,Δεδομένα!A$1:A$51,0))</f>
        <v>ΔΥΤΙΚΗΣ ΜΑΚΕΔΟΝΙΑΣ</v>
      </c>
      <c r="I1570" s="8">
        <f>INDEX(Δεδομένα!E$1:E$13,MATCH('2020'!H1570,Δεδομένα!D$1:D$13,0))</f>
        <v>4</v>
      </c>
      <c r="J1570" s="1">
        <v>43891</v>
      </c>
      <c r="K1570" s="6" t="s">
        <v>418</v>
      </c>
      <c r="L1570" s="36" t="str">
        <f t="shared" si="96"/>
        <v>01/03/2020 18:45</v>
      </c>
      <c r="M1570" s="1">
        <v>43891</v>
      </c>
      <c r="N1570" s="6" t="s">
        <v>1878</v>
      </c>
      <c r="O1570" s="36" t="str">
        <f t="shared" si="97"/>
        <v>01/03/2020 19:35</v>
      </c>
      <c r="P1570" s="46">
        <f t="shared" si="98"/>
        <v>3.4722222218988463E-2</v>
      </c>
      <c r="Q1570" s="48">
        <v>0</v>
      </c>
      <c r="R1570" s="47">
        <f t="shared" si="99"/>
        <v>49.999999995343387</v>
      </c>
      <c r="S1570" s="6" t="s">
        <v>246</v>
      </c>
      <c r="T1570" s="6" t="s">
        <v>1031</v>
      </c>
      <c r="U1570" s="6" t="s">
        <v>44</v>
      </c>
      <c r="V1570" s="6" t="s">
        <v>3184</v>
      </c>
      <c r="W1570" s="7">
        <v>0</v>
      </c>
      <c r="X1570" s="7">
        <v>0</v>
      </c>
      <c r="Y1570" s="7">
        <v>0</v>
      </c>
      <c r="Z1570" s="7">
        <v>0.5</v>
      </c>
      <c r="AA1570" s="7">
        <v>0</v>
      </c>
      <c r="AB1570" s="7">
        <v>0</v>
      </c>
      <c r="AC1570" s="7">
        <v>0</v>
      </c>
      <c r="AD1570" s="7">
        <v>0</v>
      </c>
      <c r="AE1570">
        <v>2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</row>
    <row r="1571" spans="1:44" x14ac:dyDescent="0.25">
      <c r="A1571">
        <v>1554659</v>
      </c>
      <c r="B1571">
        <v>731058</v>
      </c>
      <c r="C1571">
        <v>22.628469287398101</v>
      </c>
      <c r="D1571">
        <v>38.062287888615799</v>
      </c>
      <c r="E1571" s="68" t="s">
        <v>390</v>
      </c>
      <c r="F1571" s="8">
        <f>INDEX(Δεδομένα!$P:$P,MATCH('2020'!E1571,Δεδομένα!$O:$O,0))</f>
        <v>159</v>
      </c>
      <c r="G1571" s="6" t="s">
        <v>391</v>
      </c>
      <c r="H1571" s="2" t="str">
        <f>INDEX(Δεδομένα!B$1:B$51,MATCH('2020'!G1571,Δεδομένα!A$1:A$51,0))</f>
        <v>ΠΕΛΛΟΠΟΝΗΣΟΥ</v>
      </c>
      <c r="I1571" s="8">
        <f>INDEX(Δεδομένα!E$1:E$13,MATCH('2020'!H1571,Δεδομένα!D$1:D$13,0))</f>
        <v>8</v>
      </c>
      <c r="J1571" s="1">
        <v>43891</v>
      </c>
      <c r="K1571" s="6" t="s">
        <v>526</v>
      </c>
      <c r="L1571" s="36" t="str">
        <f t="shared" si="96"/>
        <v>01/03/2020 11:45</v>
      </c>
      <c r="M1571" s="1">
        <v>43891</v>
      </c>
      <c r="N1571" s="6" t="s">
        <v>85</v>
      </c>
      <c r="O1571" s="36" t="str">
        <f t="shared" si="97"/>
        <v>01/03/2020 17:50</v>
      </c>
      <c r="P1571" s="46">
        <f t="shared" si="98"/>
        <v>0.25347222221898846</v>
      </c>
      <c r="Q1571" s="48">
        <v>0</v>
      </c>
      <c r="R1571" s="47">
        <f t="shared" si="99"/>
        <v>364.99999999534339</v>
      </c>
      <c r="S1571" s="6" t="s">
        <v>1096</v>
      </c>
      <c r="T1571" s="6" t="s">
        <v>1097</v>
      </c>
      <c r="U1571" s="6" t="s">
        <v>44</v>
      </c>
      <c r="V1571" s="6" t="s">
        <v>2226</v>
      </c>
      <c r="W1571" s="7">
        <v>0</v>
      </c>
      <c r="X1571" s="7">
        <v>5</v>
      </c>
      <c r="Y1571" s="7">
        <v>0</v>
      </c>
      <c r="Z1571" s="7">
        <v>0</v>
      </c>
      <c r="AA1571" s="7">
        <v>0</v>
      </c>
      <c r="AB1571" s="7">
        <v>0</v>
      </c>
      <c r="AC1571" s="7">
        <v>0</v>
      </c>
      <c r="AD1571" s="7">
        <v>0</v>
      </c>
      <c r="AE1571">
        <v>12</v>
      </c>
      <c r="AF1571">
        <v>0</v>
      </c>
      <c r="AG1571">
        <v>0</v>
      </c>
      <c r="AH1571">
        <v>0</v>
      </c>
      <c r="AI1571">
        <v>0</v>
      </c>
      <c r="AJ1571">
        <v>6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</row>
    <row r="1572" spans="1:44" x14ac:dyDescent="0.25">
      <c r="A1572">
        <v>1554679</v>
      </c>
      <c r="B1572">
        <v>731077</v>
      </c>
      <c r="C1572">
        <v>22.610510760451302</v>
      </c>
      <c r="D1572">
        <v>38.0524995007966</v>
      </c>
      <c r="E1572" s="68" t="s">
        <v>390</v>
      </c>
      <c r="F1572" s="8">
        <f>INDEX(Δεδομένα!$P:$P,MATCH('2020'!E1572,Δεδομένα!$O:$O,0))</f>
        <v>159</v>
      </c>
      <c r="G1572" s="6" t="s">
        <v>391</v>
      </c>
      <c r="H1572" s="2" t="str">
        <f>INDEX(Δεδομένα!B$1:B$51,MATCH('2020'!G1572,Δεδομένα!A$1:A$51,0))</f>
        <v>ΠΕΛΛΟΠΟΝΗΣΟΥ</v>
      </c>
      <c r="I1572" s="8">
        <f>INDEX(Δεδομένα!E$1:E$13,MATCH('2020'!H1572,Δεδομένα!D$1:D$13,0))</f>
        <v>8</v>
      </c>
      <c r="J1572" s="1">
        <v>43891</v>
      </c>
      <c r="K1572" s="6" t="s">
        <v>662</v>
      </c>
      <c r="L1572" s="36" t="str">
        <f t="shared" si="96"/>
        <v>01/03/2020 12:30</v>
      </c>
      <c r="M1572" s="1">
        <v>43891</v>
      </c>
      <c r="N1572" s="6" t="s">
        <v>759</v>
      </c>
      <c r="O1572" s="36" t="str">
        <f t="shared" si="97"/>
        <v>01/03/2020 14:10</v>
      </c>
      <c r="P1572" s="46">
        <f t="shared" si="98"/>
        <v>6.9444444445252884E-2</v>
      </c>
      <c r="Q1572" s="48">
        <v>0</v>
      </c>
      <c r="R1572" s="47">
        <f t="shared" si="99"/>
        <v>100.00000000116415</v>
      </c>
      <c r="S1572" s="6" t="s">
        <v>1096</v>
      </c>
      <c r="T1572" s="6" t="s">
        <v>1097</v>
      </c>
      <c r="U1572" s="6" t="s">
        <v>3078</v>
      </c>
      <c r="V1572" s="6" t="s">
        <v>3153</v>
      </c>
      <c r="W1572" s="7">
        <v>0</v>
      </c>
      <c r="X1572" s="7">
        <v>0</v>
      </c>
      <c r="Y1572" s="7">
        <v>0</v>
      </c>
      <c r="Z1572" s="7">
        <v>0.1</v>
      </c>
      <c r="AA1572" s="7">
        <v>0</v>
      </c>
      <c r="AB1572" s="7">
        <v>0</v>
      </c>
      <c r="AC1572" s="7">
        <v>0</v>
      </c>
      <c r="AD1572" s="7">
        <v>0</v>
      </c>
      <c r="AE1572">
        <v>4</v>
      </c>
      <c r="AF1572">
        <v>0</v>
      </c>
      <c r="AG1572">
        <v>0</v>
      </c>
      <c r="AH1572">
        <v>0</v>
      </c>
      <c r="AI1572">
        <v>0</v>
      </c>
      <c r="AJ1572">
        <v>2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</row>
    <row r="1573" spans="1:44" x14ac:dyDescent="0.25">
      <c r="A1573">
        <v>1554695</v>
      </c>
      <c r="B1573">
        <v>731282</v>
      </c>
      <c r="C1573">
        <v>22.533205001771901</v>
      </c>
      <c r="D1573">
        <v>37.864687297152003</v>
      </c>
      <c r="E1573" s="68" t="s">
        <v>390</v>
      </c>
      <c r="F1573" s="8">
        <f>INDEX(Δεδομένα!$P:$P,MATCH('2020'!E1573,Δεδομένα!$O:$O,0))</f>
        <v>159</v>
      </c>
      <c r="G1573" s="6" t="s">
        <v>391</v>
      </c>
      <c r="H1573" s="2" t="str">
        <f>INDEX(Δεδομένα!B$1:B$51,MATCH('2020'!G1573,Δεδομένα!A$1:A$51,0))</f>
        <v>ΠΕΛΛΟΠΟΝΗΣΟΥ</v>
      </c>
      <c r="I1573" s="8">
        <f>INDEX(Δεδομένα!E$1:E$13,MATCH('2020'!H1573,Δεδομένα!D$1:D$13,0))</f>
        <v>8</v>
      </c>
      <c r="J1573" s="1">
        <v>43891</v>
      </c>
      <c r="K1573" s="6" t="s">
        <v>235</v>
      </c>
      <c r="L1573" s="36" t="str">
        <f t="shared" si="96"/>
        <v>01/03/2020 19:50</v>
      </c>
      <c r="M1573" s="1">
        <v>43891</v>
      </c>
      <c r="N1573" s="6" t="s">
        <v>617</v>
      </c>
      <c r="O1573" s="36" t="str">
        <f t="shared" si="97"/>
        <v>01/03/2020 22:00</v>
      </c>
      <c r="P1573" s="46">
        <f t="shared" si="98"/>
        <v>9.0277777773735579E-2</v>
      </c>
      <c r="Q1573" s="48">
        <v>0</v>
      </c>
      <c r="R1573" s="47">
        <f t="shared" si="99"/>
        <v>129.99999999417923</v>
      </c>
      <c r="S1573" s="6" t="s">
        <v>393</v>
      </c>
      <c r="T1573" s="6" t="s">
        <v>394</v>
      </c>
      <c r="U1573" s="6" t="s">
        <v>3187</v>
      </c>
      <c r="V1573" s="6" t="s">
        <v>3188</v>
      </c>
      <c r="W1573" s="7">
        <v>0</v>
      </c>
      <c r="X1573" s="7">
        <v>0</v>
      </c>
      <c r="Y1573" s="7">
        <v>0</v>
      </c>
      <c r="Z1573" s="7">
        <v>0.3</v>
      </c>
      <c r="AA1573" s="7">
        <v>0</v>
      </c>
      <c r="AB1573" s="7">
        <v>0</v>
      </c>
      <c r="AC1573" s="7">
        <v>0</v>
      </c>
      <c r="AD1573" s="7">
        <v>0</v>
      </c>
      <c r="AE1573">
        <v>6</v>
      </c>
      <c r="AF1573">
        <v>0</v>
      </c>
      <c r="AG1573">
        <v>0</v>
      </c>
      <c r="AH1573">
        <v>0</v>
      </c>
      <c r="AI1573">
        <v>0</v>
      </c>
      <c r="AJ1573">
        <v>3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</row>
    <row r="1574" spans="1:44" x14ac:dyDescent="0.25">
      <c r="A1574">
        <v>1547017</v>
      </c>
      <c r="B1574">
        <v>731099</v>
      </c>
      <c r="C1574">
        <v>25.185851620903701</v>
      </c>
      <c r="D1574">
        <v>37.050033697755197</v>
      </c>
      <c r="E1574" s="68" t="s">
        <v>3155</v>
      </c>
      <c r="F1574" s="8">
        <f>INDEX(Δεδομένα!$P:$P,MATCH('2020'!E1574,Δεδομένα!$O:$O,0))</f>
        <v>189</v>
      </c>
      <c r="G1574" s="6" t="s">
        <v>479</v>
      </c>
      <c r="H1574" s="2" t="str">
        <f>INDEX(Δεδομένα!B$1:B$51,MATCH('2020'!G1574,Δεδομένα!A$1:A$51,0))</f>
        <v>ΝΟΤΙΟΥ ΑΙΓΑΙΟΥ</v>
      </c>
      <c r="I1574" s="8">
        <f>INDEX(Δεδομένα!E$1:E$13,MATCH('2020'!H1574,Δεδομένα!D$1:D$13,0))</f>
        <v>10</v>
      </c>
      <c r="J1574" s="1">
        <v>43891</v>
      </c>
      <c r="K1574" s="6" t="s">
        <v>347</v>
      </c>
      <c r="L1574" s="36" t="str">
        <f t="shared" si="96"/>
        <v>01/03/2020 13:10</v>
      </c>
      <c r="M1574" s="1">
        <v>43892</v>
      </c>
      <c r="N1574" s="6" t="s">
        <v>1232</v>
      </c>
      <c r="O1574" s="36" t="str">
        <f t="shared" si="97"/>
        <v>02/03/2020 10:27</v>
      </c>
      <c r="P1574" s="46">
        <f t="shared" si="98"/>
        <v>0.8868055555576575</v>
      </c>
      <c r="Q1574" s="48">
        <v>0</v>
      </c>
      <c r="R1574" s="47">
        <f t="shared" si="99"/>
        <v>1277.0000000030268</v>
      </c>
      <c r="S1574" s="6" t="s">
        <v>44</v>
      </c>
      <c r="T1574" s="6" t="s">
        <v>3156</v>
      </c>
      <c r="U1574" s="6" t="s">
        <v>44</v>
      </c>
      <c r="V1574" s="6" t="s">
        <v>3157</v>
      </c>
      <c r="W1574" s="7">
        <v>0</v>
      </c>
      <c r="X1574" s="7">
        <v>2</v>
      </c>
      <c r="Y1574" s="7">
        <v>0</v>
      </c>
      <c r="Z1574" s="7">
        <v>30</v>
      </c>
      <c r="AA1574" s="7">
        <v>0</v>
      </c>
      <c r="AB1574" s="7">
        <v>0</v>
      </c>
      <c r="AC1574" s="7">
        <v>0</v>
      </c>
      <c r="AD1574" s="7">
        <v>0</v>
      </c>
      <c r="AE1574">
        <v>7</v>
      </c>
      <c r="AF1574">
        <v>0</v>
      </c>
      <c r="AG1574">
        <v>0</v>
      </c>
      <c r="AH1574">
        <v>0</v>
      </c>
      <c r="AI1574">
        <v>0</v>
      </c>
      <c r="AJ1574">
        <v>3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</row>
    <row r="1575" spans="1:44" x14ac:dyDescent="0.25">
      <c r="A1575">
        <v>1544115</v>
      </c>
      <c r="B1575">
        <v>0</v>
      </c>
      <c r="C1575">
        <v>0</v>
      </c>
      <c r="D1575">
        <v>0</v>
      </c>
      <c r="E1575" s="68" t="s">
        <v>822</v>
      </c>
      <c r="F1575" s="8">
        <f>INDEX(Δεδομένα!$P:$P,MATCH('2020'!E1575,Δεδομένα!$O:$O,0))</f>
        <v>149</v>
      </c>
      <c r="G1575" s="6" t="s">
        <v>369</v>
      </c>
      <c r="H1575" s="2" t="str">
        <f>INDEX(Δεδομένα!B$1:B$51,MATCH('2020'!G1575,Δεδομένα!A$1:A$51,0))</f>
        <v>ΠΕΛΛΟΠΟΝΗΣΟΥ</v>
      </c>
      <c r="I1575" s="8">
        <f>INDEX(Δεδομένα!E$1:E$13,MATCH('2020'!H1575,Δεδομένα!D$1:D$13,0))</f>
        <v>8</v>
      </c>
      <c r="J1575" s="1">
        <v>43891</v>
      </c>
      <c r="K1575" s="6" t="s">
        <v>616</v>
      </c>
      <c r="L1575" s="36" t="str">
        <f t="shared" si="96"/>
        <v>01/03/2020 13:30</v>
      </c>
      <c r="M1575" s="1">
        <v>43892</v>
      </c>
      <c r="N1575" s="6" t="s">
        <v>2331</v>
      </c>
      <c r="O1575" s="36" t="str">
        <f t="shared" si="97"/>
        <v>02/03/2020 12:33</v>
      </c>
      <c r="P1575" s="46">
        <f t="shared" si="98"/>
        <v>0.96041666666860692</v>
      </c>
      <c r="Q1575" s="48">
        <v>0</v>
      </c>
      <c r="R1575" s="47">
        <f t="shared" si="99"/>
        <v>1383.000000002794</v>
      </c>
      <c r="S1575" s="6" t="s">
        <v>372</v>
      </c>
      <c r="T1575" s="6" t="s">
        <v>373</v>
      </c>
      <c r="U1575" s="6" t="s">
        <v>44</v>
      </c>
      <c r="V1575" s="6" t="s">
        <v>3162</v>
      </c>
      <c r="W1575" s="7">
        <v>0</v>
      </c>
      <c r="X1575" s="7">
        <v>14</v>
      </c>
      <c r="Y1575" s="7">
        <v>0</v>
      </c>
      <c r="Z1575" s="7">
        <v>0</v>
      </c>
      <c r="AA1575" s="7">
        <v>0</v>
      </c>
      <c r="AB1575" s="7">
        <v>0</v>
      </c>
      <c r="AC1575" s="7">
        <v>0</v>
      </c>
      <c r="AD1575" s="7">
        <v>0</v>
      </c>
      <c r="AE1575">
        <v>17</v>
      </c>
      <c r="AF1575">
        <v>0</v>
      </c>
      <c r="AG1575">
        <v>12</v>
      </c>
      <c r="AH1575">
        <v>0</v>
      </c>
      <c r="AI1575">
        <v>0</v>
      </c>
      <c r="AJ1575">
        <v>8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</row>
    <row r="1576" spans="1:44" x14ac:dyDescent="0.25">
      <c r="A1576">
        <v>1548269</v>
      </c>
      <c r="B1576">
        <v>731140</v>
      </c>
      <c r="C1576">
        <v>22.984100533753299</v>
      </c>
      <c r="D1576">
        <v>36.569099598132901</v>
      </c>
      <c r="E1576" s="68" t="s">
        <v>1001</v>
      </c>
      <c r="F1576" s="8">
        <f>INDEX(Δεδομένα!$P:$P,MATCH('2020'!E1576,Δεδομένα!$O:$O,0))</f>
        <v>153</v>
      </c>
      <c r="G1576" s="6" t="s">
        <v>369</v>
      </c>
      <c r="H1576" s="2" t="str">
        <f>INDEX(Δεδομένα!B$1:B$51,MATCH('2020'!G1576,Δεδομένα!A$1:A$51,0))</f>
        <v>ΠΕΛΛΟΠΟΝΗΣΟΥ</v>
      </c>
      <c r="I1576" s="8">
        <f>INDEX(Δεδομένα!E$1:E$13,MATCH('2020'!H1576,Δεδομένα!D$1:D$13,0))</f>
        <v>8</v>
      </c>
      <c r="J1576" s="1">
        <v>43891</v>
      </c>
      <c r="K1576" s="6" t="s">
        <v>1917</v>
      </c>
      <c r="L1576" s="36" t="str">
        <f t="shared" si="96"/>
        <v>01/03/2020 14:19</v>
      </c>
      <c r="M1576" s="1">
        <v>43891</v>
      </c>
      <c r="N1576" s="6" t="s">
        <v>255</v>
      </c>
      <c r="O1576" s="36" t="str">
        <f t="shared" si="97"/>
        <v>01/03/2020 17:45</v>
      </c>
      <c r="P1576" s="46">
        <f t="shared" si="98"/>
        <v>0.14305555555620231</v>
      </c>
      <c r="Q1576" s="48">
        <v>0</v>
      </c>
      <c r="R1576" s="47">
        <f t="shared" si="99"/>
        <v>206.00000000093132</v>
      </c>
      <c r="S1576" s="6" t="s">
        <v>1002</v>
      </c>
      <c r="T1576" s="6" t="s">
        <v>1003</v>
      </c>
      <c r="U1576" s="6" t="s">
        <v>44</v>
      </c>
      <c r="V1576" s="6" t="s">
        <v>1004</v>
      </c>
      <c r="W1576" s="7">
        <v>0</v>
      </c>
      <c r="X1576" s="7">
        <v>0.5</v>
      </c>
      <c r="Y1576" s="7">
        <v>0</v>
      </c>
      <c r="Z1576" s="7">
        <v>0</v>
      </c>
      <c r="AA1576" s="7">
        <v>0</v>
      </c>
      <c r="AB1576" s="7">
        <v>1.5</v>
      </c>
      <c r="AC1576" s="7">
        <v>0</v>
      </c>
      <c r="AD1576" s="7">
        <v>0</v>
      </c>
      <c r="AE1576">
        <v>5</v>
      </c>
      <c r="AF1576">
        <v>0</v>
      </c>
      <c r="AG1576">
        <v>0</v>
      </c>
      <c r="AH1576">
        <v>0</v>
      </c>
      <c r="AI1576">
        <v>0</v>
      </c>
      <c r="AJ1576">
        <v>2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</row>
    <row r="1577" spans="1:44" x14ac:dyDescent="0.25">
      <c r="A1577">
        <v>1548270</v>
      </c>
      <c r="B1577">
        <v>731218</v>
      </c>
      <c r="C1577">
        <v>22.982036850267701</v>
      </c>
      <c r="D1577">
        <v>36.470114500821403</v>
      </c>
      <c r="E1577" s="68" t="s">
        <v>1001</v>
      </c>
      <c r="F1577" s="8">
        <f>INDEX(Δεδομένα!$P:$P,MATCH('2020'!E1577,Δεδομένα!$O:$O,0))</f>
        <v>153</v>
      </c>
      <c r="G1577" s="6" t="s">
        <v>369</v>
      </c>
      <c r="H1577" s="2" t="str">
        <f>INDEX(Δεδομένα!B$1:B$51,MATCH('2020'!G1577,Δεδομένα!A$1:A$51,0))</f>
        <v>ΠΕΛΛΟΠΟΝΗΣΟΥ</v>
      </c>
      <c r="I1577" s="8">
        <f>INDEX(Δεδομένα!E$1:E$13,MATCH('2020'!H1577,Δεδομένα!D$1:D$13,0))</f>
        <v>8</v>
      </c>
      <c r="J1577" s="1">
        <v>43891</v>
      </c>
      <c r="K1577" s="6" t="s">
        <v>962</v>
      </c>
      <c r="L1577" s="36" t="str">
        <f t="shared" si="96"/>
        <v>01/03/2020 18:14</v>
      </c>
      <c r="M1577" s="1">
        <v>43891</v>
      </c>
      <c r="N1577" s="6" t="s">
        <v>764</v>
      </c>
      <c r="O1577" s="36" t="str">
        <f t="shared" si="97"/>
        <v>01/03/2020 22:30</v>
      </c>
      <c r="P1577" s="46">
        <f t="shared" si="98"/>
        <v>0.17777777777519077</v>
      </c>
      <c r="Q1577" s="48">
        <v>0</v>
      </c>
      <c r="R1577" s="47">
        <f t="shared" si="99"/>
        <v>255.99999999627471</v>
      </c>
      <c r="S1577" s="6" t="s">
        <v>1002</v>
      </c>
      <c r="T1577" s="6" t="s">
        <v>3174</v>
      </c>
      <c r="U1577" s="6" t="s">
        <v>44</v>
      </c>
      <c r="V1577" s="6" t="s">
        <v>3175</v>
      </c>
      <c r="W1577" s="7">
        <v>0</v>
      </c>
      <c r="X1577" s="7">
        <v>5</v>
      </c>
      <c r="Y1577" s="7">
        <v>0</v>
      </c>
      <c r="Z1577" s="7">
        <v>0</v>
      </c>
      <c r="AA1577" s="7">
        <v>0</v>
      </c>
      <c r="AB1577" s="7">
        <v>0</v>
      </c>
      <c r="AC1577" s="7">
        <v>0</v>
      </c>
      <c r="AD1577" s="7">
        <v>0</v>
      </c>
      <c r="AE1577">
        <v>4</v>
      </c>
      <c r="AF1577">
        <v>0</v>
      </c>
      <c r="AG1577">
        <v>0</v>
      </c>
      <c r="AH1577">
        <v>0</v>
      </c>
      <c r="AI1577">
        <v>0</v>
      </c>
      <c r="AJ1577">
        <v>2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</row>
    <row r="1578" spans="1:44" x14ac:dyDescent="0.25">
      <c r="A1578">
        <v>1545244</v>
      </c>
      <c r="B1578">
        <v>731163</v>
      </c>
      <c r="C1578">
        <v>22.7579618411343</v>
      </c>
      <c r="D1578">
        <v>39.847957790470097</v>
      </c>
      <c r="E1578" s="68" t="s">
        <v>1271</v>
      </c>
      <c r="F1578" s="8">
        <f>INDEX(Δεδομένα!$P:$P,MATCH('2020'!E1578,Δεδομένα!$O:$O,0))</f>
        <v>102</v>
      </c>
      <c r="G1578" s="6" t="s">
        <v>288</v>
      </c>
      <c r="H1578" s="2" t="str">
        <f>INDEX(Δεδομένα!B$1:B$51,MATCH('2020'!G1578,Δεδομένα!A$1:A$51,0))</f>
        <v>ΘΕΣΣΑΛΙΑΣ</v>
      </c>
      <c r="I1578" s="8">
        <f>INDEX(Δεδομένα!E$1:E$13,MATCH('2020'!H1578,Δεδομένα!D$1:D$13,0))</f>
        <v>6</v>
      </c>
      <c r="J1578" s="1">
        <v>43891</v>
      </c>
      <c r="K1578" s="6" t="s">
        <v>59</v>
      </c>
      <c r="L1578" s="36" t="str">
        <f t="shared" si="96"/>
        <v>01/03/2020 15:00</v>
      </c>
      <c r="M1578" s="1">
        <v>43891</v>
      </c>
      <c r="N1578" s="6" t="s">
        <v>540</v>
      </c>
      <c r="O1578" s="36" t="str">
        <f t="shared" si="97"/>
        <v>01/03/2020 17:15</v>
      </c>
      <c r="P1578" s="46">
        <f t="shared" si="98"/>
        <v>9.375E-2</v>
      </c>
      <c r="Q1578" s="48">
        <v>0</v>
      </c>
      <c r="R1578" s="47">
        <f t="shared" si="99"/>
        <v>135</v>
      </c>
      <c r="S1578" s="6" t="s">
        <v>3168</v>
      </c>
      <c r="T1578" s="6" t="s">
        <v>1779</v>
      </c>
      <c r="U1578" s="6" t="s">
        <v>44</v>
      </c>
      <c r="V1578" s="6" t="s">
        <v>1041</v>
      </c>
      <c r="W1578" s="7">
        <v>0</v>
      </c>
      <c r="X1578" s="7">
        <v>0</v>
      </c>
      <c r="Y1578" s="7">
        <v>0</v>
      </c>
      <c r="Z1578" s="7">
        <v>0</v>
      </c>
      <c r="AA1578" s="7">
        <v>0</v>
      </c>
      <c r="AB1578" s="7">
        <v>0.1</v>
      </c>
      <c r="AC1578" s="7">
        <v>0</v>
      </c>
      <c r="AD1578" s="7">
        <v>0</v>
      </c>
      <c r="AE1578">
        <v>2</v>
      </c>
      <c r="AF1578">
        <v>0</v>
      </c>
      <c r="AG1578">
        <v>0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</row>
    <row r="1579" spans="1:44" x14ac:dyDescent="0.25">
      <c r="A1579">
        <v>1554653</v>
      </c>
      <c r="B1579">
        <v>731042</v>
      </c>
      <c r="C1579">
        <v>22.715262871988401</v>
      </c>
      <c r="D1579">
        <v>39.062053983086898</v>
      </c>
      <c r="E1579" s="68" t="s">
        <v>1250</v>
      </c>
      <c r="F1579" s="8">
        <f>INDEX(Δεδομένα!$P:$P,MATCH('2020'!E1579,Δεδομένα!$O:$O,0))</f>
        <v>105</v>
      </c>
      <c r="G1579" s="6" t="s">
        <v>958</v>
      </c>
      <c r="H1579" s="2" t="str">
        <f>INDEX(Δεδομένα!B$1:B$51,MATCH('2020'!G1579,Δεδομένα!A$1:A$51,0))</f>
        <v>ΘΕΣΣΑΛΙΑΣ</v>
      </c>
      <c r="I1579" s="8">
        <f>INDEX(Δεδομένα!E$1:E$13,MATCH('2020'!H1579,Δεδομένα!D$1:D$13,0))</f>
        <v>6</v>
      </c>
      <c r="J1579" s="1">
        <v>43891</v>
      </c>
      <c r="K1579" s="6" t="s">
        <v>381</v>
      </c>
      <c r="L1579" s="36" t="str">
        <f t="shared" si="96"/>
        <v>01/03/2020 10:05</v>
      </c>
      <c r="M1579" s="1">
        <v>43891</v>
      </c>
      <c r="N1579" s="6" t="s">
        <v>759</v>
      </c>
      <c r="O1579" s="36" t="str">
        <f t="shared" si="97"/>
        <v>01/03/2020 14:10</v>
      </c>
      <c r="P1579" s="46">
        <f t="shared" si="98"/>
        <v>0.17013888889050577</v>
      </c>
      <c r="Q1579" s="48">
        <v>0</v>
      </c>
      <c r="R1579" s="47">
        <f t="shared" si="99"/>
        <v>245.00000000232831</v>
      </c>
      <c r="S1579" s="6" t="s">
        <v>1252</v>
      </c>
      <c r="T1579" s="6" t="s">
        <v>1253</v>
      </c>
      <c r="U1579" s="6" t="s">
        <v>44</v>
      </c>
      <c r="V1579" s="6" t="s">
        <v>3145</v>
      </c>
      <c r="W1579" s="7">
        <v>0</v>
      </c>
      <c r="X1579" s="7">
        <v>5</v>
      </c>
      <c r="Y1579" s="7">
        <v>0</v>
      </c>
      <c r="Z1579" s="7">
        <v>0</v>
      </c>
      <c r="AA1579" s="7">
        <v>0</v>
      </c>
      <c r="AB1579" s="7">
        <v>0</v>
      </c>
      <c r="AC1579" s="7">
        <v>0</v>
      </c>
      <c r="AD1579" s="7">
        <v>0</v>
      </c>
      <c r="AE1579">
        <v>2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</row>
    <row r="1580" spans="1:44" x14ac:dyDescent="0.25">
      <c r="A1580">
        <v>1549734</v>
      </c>
      <c r="B1580">
        <v>731069</v>
      </c>
      <c r="C1580">
        <v>21.9129447937012</v>
      </c>
      <c r="D1580">
        <v>37.255313873291001</v>
      </c>
      <c r="E1580" s="68" t="s">
        <v>840</v>
      </c>
      <c r="F1580" s="8">
        <f>INDEX(Δεδομένα!$P:$P,MATCH('2020'!E1580,Δεδομένα!$O:$O,0))</f>
        <v>144</v>
      </c>
      <c r="G1580" s="6" t="s">
        <v>841</v>
      </c>
      <c r="H1580" s="2" t="str">
        <f>INDEX(Δεδομένα!B$1:B$51,MATCH('2020'!G1580,Δεδομένα!A$1:A$51,0))</f>
        <v>ΠΕΛΛΟΠΟΝΗΣΟΥ</v>
      </c>
      <c r="I1580" s="8">
        <f>INDEX(Δεδομένα!E$1:E$13,MATCH('2020'!H1580,Δεδομένα!D$1:D$13,0))</f>
        <v>8</v>
      </c>
      <c r="J1580" s="1">
        <v>43891</v>
      </c>
      <c r="K1580" s="6" t="s">
        <v>3148</v>
      </c>
      <c r="L1580" s="36" t="str">
        <f t="shared" si="96"/>
        <v>01/03/2020 12:03</v>
      </c>
      <c r="M1580" s="1">
        <v>43891</v>
      </c>
      <c r="N1580" s="6" t="s">
        <v>49</v>
      </c>
      <c r="O1580" s="36" t="str">
        <f t="shared" si="97"/>
        <v>01/03/2020 12:40</v>
      </c>
      <c r="P1580" s="46">
        <f t="shared" si="98"/>
        <v>2.5694444448163267E-2</v>
      </c>
      <c r="Q1580" s="48">
        <v>0</v>
      </c>
      <c r="R1580" s="47">
        <f t="shared" si="99"/>
        <v>37.000000005355105</v>
      </c>
      <c r="S1580" s="6" t="s">
        <v>842</v>
      </c>
      <c r="T1580" s="6" t="s">
        <v>843</v>
      </c>
      <c r="U1580" s="6" t="s">
        <v>44</v>
      </c>
      <c r="V1580" s="6" t="s">
        <v>3149</v>
      </c>
      <c r="W1580" s="7">
        <v>0</v>
      </c>
      <c r="X1580" s="7">
        <v>0</v>
      </c>
      <c r="Y1580" s="7">
        <v>0</v>
      </c>
      <c r="Z1580" s="7">
        <v>0</v>
      </c>
      <c r="AA1580" s="7">
        <v>0</v>
      </c>
      <c r="AB1580" s="7">
        <v>0.2</v>
      </c>
      <c r="AC1580" s="7">
        <v>0</v>
      </c>
      <c r="AD1580" s="7">
        <v>0</v>
      </c>
      <c r="AE1580">
        <v>2</v>
      </c>
      <c r="AF1580">
        <v>0</v>
      </c>
      <c r="AG1580">
        <v>0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</row>
    <row r="1581" spans="1:44" x14ac:dyDescent="0.25">
      <c r="A1581">
        <v>1546835</v>
      </c>
      <c r="B1581">
        <v>731083</v>
      </c>
      <c r="C1581">
        <v>21.941957873078898</v>
      </c>
      <c r="D1581">
        <v>37.003287784815598</v>
      </c>
      <c r="E1581" s="68" t="s">
        <v>937</v>
      </c>
      <c r="F1581" s="8">
        <f>INDEX(Δεδομένα!$P:$P,MATCH('2020'!E1581,Δεδομένα!$O:$O,0))</f>
        <v>143</v>
      </c>
      <c r="G1581" s="6" t="s">
        <v>841</v>
      </c>
      <c r="H1581" s="2" t="str">
        <f>INDEX(Δεδομένα!B$1:B$51,MATCH('2020'!G1581,Δεδομένα!A$1:A$51,0))</f>
        <v>ΠΕΛΛΟΠΟΝΗΣΟΥ</v>
      </c>
      <c r="I1581" s="8">
        <f>INDEX(Δεδομένα!E$1:E$13,MATCH('2020'!H1581,Δεδομένα!D$1:D$13,0))</f>
        <v>8</v>
      </c>
      <c r="J1581" s="1">
        <v>43891</v>
      </c>
      <c r="K1581" s="6" t="s">
        <v>662</v>
      </c>
      <c r="L1581" s="36" t="str">
        <f t="shared" si="96"/>
        <v>01/03/2020 12:30</v>
      </c>
      <c r="M1581" s="1">
        <v>43891</v>
      </c>
      <c r="N1581" s="6" t="s">
        <v>217</v>
      </c>
      <c r="O1581" s="36" t="str">
        <f t="shared" si="97"/>
        <v>01/03/2020 13:05</v>
      </c>
      <c r="P1581" s="46">
        <f t="shared" si="98"/>
        <v>2.4305555554747116E-2</v>
      </c>
      <c r="Q1581" s="48">
        <v>0</v>
      </c>
      <c r="R1581" s="47">
        <f t="shared" si="99"/>
        <v>34.999999998835847</v>
      </c>
      <c r="S1581" s="6" t="s">
        <v>842</v>
      </c>
      <c r="T1581" s="6" t="s">
        <v>984</v>
      </c>
      <c r="U1581" s="6" t="s">
        <v>44</v>
      </c>
      <c r="V1581" s="6" t="s">
        <v>3154</v>
      </c>
      <c r="W1581" s="7">
        <v>0</v>
      </c>
      <c r="X1581" s="7">
        <v>0</v>
      </c>
      <c r="Y1581" s="7">
        <v>0</v>
      </c>
      <c r="Z1581" s="7">
        <v>0</v>
      </c>
      <c r="AA1581" s="7">
        <v>0.5</v>
      </c>
      <c r="AB1581" s="7">
        <v>0</v>
      </c>
      <c r="AC1581" s="7">
        <v>0</v>
      </c>
      <c r="AD1581" s="7">
        <v>0</v>
      </c>
      <c r="AE1581">
        <v>3</v>
      </c>
      <c r="AF1581">
        <v>0</v>
      </c>
      <c r="AG1581">
        <v>0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</row>
    <row r="1582" spans="1:44" x14ac:dyDescent="0.25">
      <c r="A1582">
        <v>1546840</v>
      </c>
      <c r="B1582">
        <v>731104</v>
      </c>
      <c r="C1582">
        <v>22.052312976132299</v>
      </c>
      <c r="D1582">
        <v>37.047091145184098</v>
      </c>
      <c r="E1582" s="68" t="s">
        <v>937</v>
      </c>
      <c r="F1582" s="8">
        <f>INDEX(Δεδομένα!$P:$P,MATCH('2020'!E1582,Δεδομένα!$O:$O,0))</f>
        <v>143</v>
      </c>
      <c r="G1582" s="6" t="s">
        <v>841</v>
      </c>
      <c r="H1582" s="2" t="str">
        <f>INDEX(Δεδομένα!B$1:B$51,MATCH('2020'!G1582,Δεδομένα!A$1:A$51,0))</f>
        <v>ΠΕΛΛΟΠΟΝΗΣΟΥ</v>
      </c>
      <c r="I1582" s="8">
        <f>INDEX(Δεδομένα!E$1:E$13,MATCH('2020'!H1582,Δεδομένα!D$1:D$13,0))</f>
        <v>8</v>
      </c>
      <c r="J1582" s="1">
        <v>43891</v>
      </c>
      <c r="K1582" s="6" t="s">
        <v>1444</v>
      </c>
      <c r="L1582" s="36" t="str">
        <f t="shared" si="96"/>
        <v>01/03/2020 13:20</v>
      </c>
      <c r="M1582" s="1">
        <v>43891</v>
      </c>
      <c r="N1582" s="6" t="s">
        <v>1358</v>
      </c>
      <c r="O1582" s="36" t="str">
        <f t="shared" si="97"/>
        <v>01/03/2020 14:09</v>
      </c>
      <c r="P1582" s="46">
        <f t="shared" si="98"/>
        <v>3.4027777779556345E-2</v>
      </c>
      <c r="Q1582" s="48">
        <v>0</v>
      </c>
      <c r="R1582" s="47">
        <f t="shared" si="99"/>
        <v>49.000000002561137</v>
      </c>
      <c r="S1582" s="6" t="s">
        <v>842</v>
      </c>
      <c r="T1582" s="6" t="s">
        <v>940</v>
      </c>
      <c r="U1582" s="6" t="s">
        <v>44</v>
      </c>
      <c r="V1582" s="6" t="s">
        <v>3158</v>
      </c>
      <c r="W1582" s="7">
        <v>0</v>
      </c>
      <c r="X1582" s="7">
        <v>0</v>
      </c>
      <c r="Y1582" s="7">
        <v>0</v>
      </c>
      <c r="Z1582" s="7">
        <v>0</v>
      </c>
      <c r="AA1582" s="7">
        <v>5</v>
      </c>
      <c r="AB1582" s="7">
        <v>0</v>
      </c>
      <c r="AC1582" s="7">
        <v>0</v>
      </c>
      <c r="AD1582" s="7">
        <v>0</v>
      </c>
      <c r="AE1582">
        <v>3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</row>
    <row r="1583" spans="1:44" x14ac:dyDescent="0.25">
      <c r="A1583">
        <v>1546701</v>
      </c>
      <c r="B1583">
        <v>731167</v>
      </c>
      <c r="C1583">
        <v>22.143527984619102</v>
      </c>
      <c r="D1583">
        <v>36.950843811035199</v>
      </c>
      <c r="E1583" s="68" t="s">
        <v>937</v>
      </c>
      <c r="F1583" s="8">
        <f>INDEX(Δεδομένα!$P:$P,MATCH('2020'!E1583,Δεδομένα!$O:$O,0))</f>
        <v>143</v>
      </c>
      <c r="G1583" s="6" t="s">
        <v>841</v>
      </c>
      <c r="H1583" s="2" t="str">
        <f>INDEX(Δεδομένα!B$1:B$51,MATCH('2020'!G1583,Δεδομένα!A$1:A$51,0))</f>
        <v>ΠΕΛΛΟΠΟΝΗΣΟΥ</v>
      </c>
      <c r="I1583" s="8">
        <f>INDEX(Δεδομένα!E$1:E$13,MATCH('2020'!H1583,Δεδομένα!D$1:D$13,0))</f>
        <v>8</v>
      </c>
      <c r="J1583" s="1">
        <v>43891</v>
      </c>
      <c r="K1583" s="6" t="s">
        <v>581</v>
      </c>
      <c r="L1583" s="36" t="str">
        <f t="shared" si="96"/>
        <v>01/03/2020 15:40</v>
      </c>
      <c r="M1583" s="1">
        <v>43891</v>
      </c>
      <c r="N1583" s="6" t="s">
        <v>198</v>
      </c>
      <c r="O1583" s="36" t="str">
        <f t="shared" si="97"/>
        <v>01/03/2020 16:30</v>
      </c>
      <c r="P1583" s="46">
        <f t="shared" si="98"/>
        <v>3.4722222218988463E-2</v>
      </c>
      <c r="Q1583" s="48">
        <v>0</v>
      </c>
      <c r="R1583" s="47">
        <f t="shared" si="99"/>
        <v>49.999999995343387</v>
      </c>
      <c r="S1583" s="6" t="s">
        <v>842</v>
      </c>
      <c r="T1583" s="6" t="s">
        <v>2579</v>
      </c>
      <c r="U1583" s="6" t="s">
        <v>44</v>
      </c>
      <c r="V1583" s="6" t="s">
        <v>3170</v>
      </c>
      <c r="W1583" s="7">
        <v>0</v>
      </c>
      <c r="X1583" s="7">
        <v>0</v>
      </c>
      <c r="Y1583" s="7">
        <v>0</v>
      </c>
      <c r="Z1583" s="7">
        <v>0</v>
      </c>
      <c r="AA1583" s="7">
        <v>0.1</v>
      </c>
      <c r="AB1583" s="7">
        <v>0</v>
      </c>
      <c r="AC1583" s="7">
        <v>0</v>
      </c>
      <c r="AD1583" s="7">
        <v>0</v>
      </c>
      <c r="AE1583">
        <v>2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</row>
    <row r="1584" spans="1:44" x14ac:dyDescent="0.25">
      <c r="A1584">
        <v>1549733</v>
      </c>
      <c r="B1584">
        <v>731260</v>
      </c>
      <c r="C1584">
        <v>21.839419954258101</v>
      </c>
      <c r="D1584">
        <v>37.306658916946802</v>
      </c>
      <c r="E1584" s="68" t="s">
        <v>840</v>
      </c>
      <c r="F1584" s="8">
        <f>INDEX(Δεδομένα!$P:$P,MATCH('2020'!E1584,Δεδομένα!$O:$O,0))</f>
        <v>144</v>
      </c>
      <c r="G1584" s="6" t="s">
        <v>841</v>
      </c>
      <c r="H1584" s="2" t="str">
        <f>INDEX(Δεδομένα!B$1:B$51,MATCH('2020'!G1584,Δεδομένα!A$1:A$51,0))</f>
        <v>ΠΕΛΛΟΠΟΝΗΣΟΥ</v>
      </c>
      <c r="I1584" s="8">
        <f>INDEX(Δεδομένα!E$1:E$13,MATCH('2020'!H1584,Δεδομένα!D$1:D$13,0))</f>
        <v>8</v>
      </c>
      <c r="J1584" s="1">
        <v>43891</v>
      </c>
      <c r="K1584" s="6" t="s">
        <v>142</v>
      </c>
      <c r="L1584" s="36" t="str">
        <f t="shared" si="96"/>
        <v>01/03/2020 19:20</v>
      </c>
      <c r="M1584" s="1">
        <v>43891</v>
      </c>
      <c r="N1584" s="6" t="s">
        <v>235</v>
      </c>
      <c r="O1584" s="36" t="str">
        <f t="shared" si="97"/>
        <v>01/03/2020 19:50</v>
      </c>
      <c r="P1584" s="46">
        <f t="shared" si="98"/>
        <v>2.0833333335758653E-2</v>
      </c>
      <c r="Q1584" s="48">
        <v>0</v>
      </c>
      <c r="R1584" s="47">
        <f t="shared" si="99"/>
        <v>30.00000000349246</v>
      </c>
      <c r="S1584" s="6" t="s">
        <v>998</v>
      </c>
      <c r="T1584" s="6" t="s">
        <v>843</v>
      </c>
      <c r="U1584" s="6" t="s">
        <v>44</v>
      </c>
      <c r="V1584" s="6" t="s">
        <v>3186</v>
      </c>
      <c r="W1584" s="7">
        <v>0</v>
      </c>
      <c r="X1584" s="7">
        <v>0</v>
      </c>
      <c r="Y1584" s="7">
        <v>0</v>
      </c>
      <c r="Z1584" s="7">
        <v>0</v>
      </c>
      <c r="AA1584" s="7">
        <v>0</v>
      </c>
      <c r="AB1584" s="7">
        <v>1.5</v>
      </c>
      <c r="AC1584" s="7">
        <v>0</v>
      </c>
      <c r="AD1584" s="7">
        <v>0</v>
      </c>
      <c r="AE1584">
        <v>2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</row>
    <row r="1585" spans="1:44" x14ac:dyDescent="0.25">
      <c r="A1585">
        <v>1548036</v>
      </c>
      <c r="B1585">
        <v>0</v>
      </c>
      <c r="C1585">
        <v>0</v>
      </c>
      <c r="D1585">
        <v>0</v>
      </c>
      <c r="E1585" s="68" t="s">
        <v>1693</v>
      </c>
      <c r="F1585" s="8">
        <f>INDEX(Δεδομένα!$P:$P,MATCH('2020'!E1585,Δεδομένα!$O:$O,0))</f>
        <v>146</v>
      </c>
      <c r="G1585" s="6" t="s">
        <v>841</v>
      </c>
      <c r="H1585" s="2" t="str">
        <f>INDEX(Δεδομένα!B$1:B$51,MATCH('2020'!G1585,Δεδομένα!A$1:A$51,0))</f>
        <v>ΠΕΛΛΟΠΟΝΗΣΟΥ</v>
      </c>
      <c r="I1585" s="8">
        <f>INDEX(Δεδομένα!E$1:E$13,MATCH('2020'!H1585,Δεδομένα!D$1:D$13,0))</f>
        <v>8</v>
      </c>
      <c r="J1585" s="1">
        <v>43891</v>
      </c>
      <c r="K1585" s="6" t="s">
        <v>104</v>
      </c>
      <c r="L1585" s="36" t="str">
        <f t="shared" si="96"/>
        <v>01/03/2020 15:30</v>
      </c>
      <c r="M1585" s="1">
        <v>43891</v>
      </c>
      <c r="N1585" s="6" t="s">
        <v>207</v>
      </c>
      <c r="O1585" s="36" t="str">
        <f t="shared" si="97"/>
        <v>01/03/2020 18:00</v>
      </c>
      <c r="P1585" s="46">
        <f t="shared" si="98"/>
        <v>0.10416666666424135</v>
      </c>
      <c r="Q1585" s="48">
        <v>0</v>
      </c>
      <c r="R1585" s="47">
        <f t="shared" si="99"/>
        <v>149.99999999650754</v>
      </c>
      <c r="S1585" s="6" t="s">
        <v>998</v>
      </c>
      <c r="T1585" s="6" t="s">
        <v>999</v>
      </c>
      <c r="U1585" s="6" t="s">
        <v>44</v>
      </c>
      <c r="V1585" s="6" t="s">
        <v>3219</v>
      </c>
      <c r="W1585" s="7">
        <v>0</v>
      </c>
      <c r="X1585" s="7">
        <v>4</v>
      </c>
      <c r="Y1585" s="7">
        <v>0</v>
      </c>
      <c r="Z1585" s="7">
        <v>0</v>
      </c>
      <c r="AA1585" s="7">
        <v>0</v>
      </c>
      <c r="AB1585" s="7">
        <v>0</v>
      </c>
      <c r="AC1585" s="7">
        <v>0</v>
      </c>
      <c r="AD1585" s="7">
        <v>0</v>
      </c>
      <c r="AE1585">
        <v>4</v>
      </c>
      <c r="AF1585">
        <v>0</v>
      </c>
      <c r="AG1585">
        <v>0</v>
      </c>
      <c r="AH1585">
        <v>0</v>
      </c>
      <c r="AI1585">
        <v>0</v>
      </c>
      <c r="AJ1585">
        <v>2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</row>
    <row r="1586" spans="1:44" x14ac:dyDescent="0.25">
      <c r="A1586">
        <v>1544805</v>
      </c>
      <c r="B1586">
        <v>731124</v>
      </c>
      <c r="C1586">
        <v>22.4313449859619</v>
      </c>
      <c r="D1586">
        <v>40.347084045410199</v>
      </c>
      <c r="E1586" s="68" t="s">
        <v>978</v>
      </c>
      <c r="F1586" s="8">
        <f>INDEX(Δεδομένα!$P:$P,MATCH('2020'!E1586,Δεδομένα!$O:$O,0))</f>
        <v>67</v>
      </c>
      <c r="G1586" s="6" t="s">
        <v>917</v>
      </c>
      <c r="H1586" s="2" t="str">
        <f>INDEX(Δεδομένα!B$1:B$51,MATCH('2020'!G1586,Δεδομένα!A$1:A$51,0))</f>
        <v>ΚΕΝΤΡΙΚΗΣ ΜΑΚΕΔΟΝΙΑΣ</v>
      </c>
      <c r="I1586" s="8">
        <f>INDEX(Δεδομένα!E$1:E$13,MATCH('2020'!H1586,Δεδομένα!D$1:D$13,0))</f>
        <v>3</v>
      </c>
      <c r="J1586" s="1">
        <v>43891</v>
      </c>
      <c r="K1586" s="6" t="s">
        <v>341</v>
      </c>
      <c r="L1586" s="36" t="str">
        <f t="shared" si="96"/>
        <v>01/03/2020 13:55</v>
      </c>
      <c r="M1586" s="1">
        <v>43891</v>
      </c>
      <c r="N1586" s="6" t="s">
        <v>504</v>
      </c>
      <c r="O1586" s="36" t="str">
        <f t="shared" si="97"/>
        <v>01/03/2020 15:50</v>
      </c>
      <c r="P1586" s="46">
        <f t="shared" si="98"/>
        <v>7.9861111109494232E-2</v>
      </c>
      <c r="Q1586" s="48">
        <v>0</v>
      </c>
      <c r="R1586" s="47">
        <f t="shared" si="99"/>
        <v>114.99999999767169</v>
      </c>
      <c r="S1586" s="6" t="s">
        <v>917</v>
      </c>
      <c r="T1586" s="6" t="s">
        <v>980</v>
      </c>
      <c r="U1586" s="6" t="s">
        <v>1643</v>
      </c>
      <c r="V1586" s="6" t="s">
        <v>1643</v>
      </c>
      <c r="W1586" s="7">
        <v>0</v>
      </c>
      <c r="X1586" s="7">
        <v>0</v>
      </c>
      <c r="Y1586" s="7">
        <v>0</v>
      </c>
      <c r="Z1586" s="7">
        <v>10</v>
      </c>
      <c r="AA1586" s="7">
        <v>0</v>
      </c>
      <c r="AB1586" s="7">
        <v>0</v>
      </c>
      <c r="AC1586" s="7">
        <v>0</v>
      </c>
      <c r="AD1586" s="7">
        <v>0</v>
      </c>
      <c r="AE1586">
        <v>4</v>
      </c>
      <c r="AF1586">
        <v>0</v>
      </c>
      <c r="AG1586">
        <v>0</v>
      </c>
      <c r="AH1586">
        <v>0</v>
      </c>
      <c r="AI1586">
        <v>0</v>
      </c>
      <c r="AJ1586">
        <v>2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</row>
    <row r="1587" spans="1:44" x14ac:dyDescent="0.25">
      <c r="A1587">
        <v>1546713</v>
      </c>
      <c r="B1587">
        <v>731289</v>
      </c>
      <c r="C1587">
        <v>24.3309727786867</v>
      </c>
      <c r="D1587">
        <v>35.277114571915398</v>
      </c>
      <c r="E1587" s="68" t="s">
        <v>2333</v>
      </c>
      <c r="F1587" s="8">
        <f>INDEX(Δεδομένα!$P:$P,MATCH('2020'!E1587,Δεδομένα!$O:$O,0))</f>
        <v>224</v>
      </c>
      <c r="G1587" s="6" t="s">
        <v>869</v>
      </c>
      <c r="H1587" s="2" t="str">
        <f>INDEX(Δεδομένα!B$1:B$51,MATCH('2020'!G1587,Δεδομένα!A$1:A$51,0))</f>
        <v>ΚΡΗΤΗΣ</v>
      </c>
      <c r="I1587" s="8">
        <f>INDEX(Δεδομένα!E$1:E$13,MATCH('2020'!H1587,Δεδομένα!D$1:D$13,0))</f>
        <v>12</v>
      </c>
      <c r="J1587" s="1">
        <v>43891</v>
      </c>
      <c r="K1587" s="6" t="s">
        <v>117</v>
      </c>
      <c r="L1587" s="36" t="str">
        <f t="shared" si="96"/>
        <v>01/03/2020 20:00</v>
      </c>
      <c r="M1587" s="1">
        <v>43891</v>
      </c>
      <c r="N1587" s="6" t="s">
        <v>79</v>
      </c>
      <c r="O1587" s="36" t="str">
        <f t="shared" si="97"/>
        <v>01/03/2020 21:15</v>
      </c>
      <c r="P1587" s="46">
        <f t="shared" si="98"/>
        <v>5.2083333328482695E-2</v>
      </c>
      <c r="Q1587" s="48">
        <v>0</v>
      </c>
      <c r="R1587" s="47">
        <f t="shared" si="99"/>
        <v>74.999999993015081</v>
      </c>
      <c r="S1587" s="6" t="s">
        <v>1342</v>
      </c>
      <c r="T1587" s="6" t="s">
        <v>1610</v>
      </c>
      <c r="U1587" s="6" t="s">
        <v>44</v>
      </c>
      <c r="V1587" s="6" t="s">
        <v>3190</v>
      </c>
      <c r="W1587" s="7">
        <v>0</v>
      </c>
      <c r="X1587" s="7">
        <v>0</v>
      </c>
      <c r="Y1587" s="7">
        <v>0</v>
      </c>
      <c r="Z1587" s="7">
        <v>0.2</v>
      </c>
      <c r="AA1587" s="7">
        <v>0</v>
      </c>
      <c r="AB1587" s="7">
        <v>0</v>
      </c>
      <c r="AC1587" s="7">
        <v>0</v>
      </c>
      <c r="AD1587" s="7">
        <v>0</v>
      </c>
      <c r="AE1587">
        <v>2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</row>
    <row r="1588" spans="1:44" x14ac:dyDescent="0.25">
      <c r="A1588">
        <v>1552146</v>
      </c>
      <c r="B1588">
        <v>731051</v>
      </c>
      <c r="C1588">
        <v>25.458197325349499</v>
      </c>
      <c r="D1588">
        <v>41.0839261689053</v>
      </c>
      <c r="E1588" s="68" t="s">
        <v>946</v>
      </c>
      <c r="F1588" s="8">
        <f>INDEX(Δεδομένα!$P:$P,MATCH('2020'!E1588,Δεδομένα!$O:$O,0))</f>
        <v>19</v>
      </c>
      <c r="G1588" s="6" t="s">
        <v>64</v>
      </c>
      <c r="H1588" s="2" t="str">
        <f>INDEX(Δεδομένα!B$1:B$51,MATCH('2020'!G1588,Δεδομένα!A$1:A$51,0))</f>
        <v>ΑΝΑΤΟΛΙΚΗΣ ΜΑΚΕΔΟΝΙΑΣ ΚΑΙ ΘΡΑΚΗΣ</v>
      </c>
      <c r="I1588" s="8">
        <f>INDEX(Δεδομένα!E$1:E$13,MATCH('2020'!H1588,Δεδομένα!D$1:D$13,0))</f>
        <v>2</v>
      </c>
      <c r="J1588" s="1">
        <v>43891</v>
      </c>
      <c r="K1588" s="6" t="s">
        <v>2358</v>
      </c>
      <c r="L1588" s="36" t="str">
        <f t="shared" si="96"/>
        <v>01/03/2020 11:19</v>
      </c>
      <c r="M1588" s="1">
        <v>43891</v>
      </c>
      <c r="N1588" s="6" t="s">
        <v>2489</v>
      </c>
      <c r="O1588" s="36" t="str">
        <f t="shared" si="97"/>
        <v>01/03/2020 12:02</v>
      </c>
      <c r="P1588" s="46">
        <f t="shared" si="98"/>
        <v>2.9861111106583849E-2</v>
      </c>
      <c r="Q1588" s="48">
        <v>0</v>
      </c>
      <c r="R1588" s="47">
        <f t="shared" si="99"/>
        <v>42.999999993480742</v>
      </c>
      <c r="S1588" s="6" t="s">
        <v>44</v>
      </c>
      <c r="T1588" s="6" t="s">
        <v>948</v>
      </c>
      <c r="U1588" s="6" t="s">
        <v>44</v>
      </c>
      <c r="V1588" s="6" t="s">
        <v>3146</v>
      </c>
      <c r="W1588" s="7">
        <v>0</v>
      </c>
      <c r="X1588" s="7">
        <v>0</v>
      </c>
      <c r="Y1588" s="7">
        <v>0</v>
      </c>
      <c r="Z1588" s="7">
        <v>0.01</v>
      </c>
      <c r="AA1588" s="7">
        <v>0</v>
      </c>
      <c r="AB1588" s="7">
        <v>0</v>
      </c>
      <c r="AC1588" s="7">
        <v>0</v>
      </c>
      <c r="AD1588" s="7">
        <v>0</v>
      </c>
      <c r="AE1588">
        <v>2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</row>
    <row r="1589" spans="1:44" x14ac:dyDescent="0.25">
      <c r="A1589">
        <v>1552561</v>
      </c>
      <c r="B1589">
        <v>731010</v>
      </c>
      <c r="C1589">
        <v>23.409618989877099</v>
      </c>
      <c r="D1589">
        <v>38.016229762509099</v>
      </c>
      <c r="E1589" s="68" t="s">
        <v>2026</v>
      </c>
      <c r="F1589" s="8">
        <f>INDEX(Δεδομένα!$P:$P,MATCH('2020'!E1589,Δεδομένα!$O:$O,0))</f>
        <v>74</v>
      </c>
      <c r="G1589" s="6" t="s">
        <v>1030</v>
      </c>
      <c r="H1589" s="2" t="str">
        <f>INDEX(Δεδομένα!B$1:B$51,MATCH('2020'!G1589,Δεδομένα!A$1:A$51,0))</f>
        <v>ΔΥΤΙΚΗΣ ΜΑΚΕΔΟΝΙΑΣ</v>
      </c>
      <c r="I1589" s="8">
        <f>INDEX(Δεδομένα!E$1:E$13,MATCH('2020'!H1589,Δεδομένα!D$1:D$13,0))</f>
        <v>4</v>
      </c>
      <c r="J1589" s="1">
        <v>43891</v>
      </c>
      <c r="K1589" s="6" t="s">
        <v>517</v>
      </c>
      <c r="L1589" s="36" t="str">
        <f t="shared" si="96"/>
        <v>01/03/2020 12:00</v>
      </c>
      <c r="M1589" s="1">
        <v>43891</v>
      </c>
      <c r="N1589" s="6" t="s">
        <v>362</v>
      </c>
      <c r="O1589" s="36" t="str">
        <f t="shared" si="97"/>
        <v>01/03/2020 14:00</v>
      </c>
      <c r="P1589" s="46">
        <f t="shared" si="98"/>
        <v>8.3333333335758653E-2</v>
      </c>
      <c r="Q1589" s="48">
        <v>0</v>
      </c>
      <c r="R1589" s="47">
        <f t="shared" si="99"/>
        <v>120.00000000349246</v>
      </c>
      <c r="S1589" s="6" t="s">
        <v>2171</v>
      </c>
      <c r="T1589" s="6" t="s">
        <v>2027</v>
      </c>
      <c r="U1589" s="6" t="s">
        <v>44</v>
      </c>
      <c r="V1589" s="6" t="s">
        <v>3144</v>
      </c>
      <c r="W1589" s="7">
        <v>0</v>
      </c>
      <c r="X1589" s="7">
        <v>1</v>
      </c>
      <c r="Y1589" s="7">
        <v>0</v>
      </c>
      <c r="Z1589" s="7">
        <v>0</v>
      </c>
      <c r="AA1589" s="7">
        <v>0</v>
      </c>
      <c r="AB1589" s="7">
        <v>0</v>
      </c>
      <c r="AC1589" s="7">
        <v>0</v>
      </c>
      <c r="AD1589" s="7">
        <v>0</v>
      </c>
      <c r="AE1589">
        <v>6</v>
      </c>
      <c r="AF1589">
        <v>0</v>
      </c>
      <c r="AG1589">
        <v>0</v>
      </c>
      <c r="AH1589">
        <v>0</v>
      </c>
      <c r="AI1589">
        <v>0</v>
      </c>
      <c r="AJ1589">
        <v>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</row>
    <row r="1590" spans="1:44" x14ac:dyDescent="0.25">
      <c r="A1590">
        <v>1560972</v>
      </c>
      <c r="B1590">
        <v>731183</v>
      </c>
      <c r="C1590">
        <v>26.0751050719586</v>
      </c>
      <c r="D1590">
        <v>38.307522815604301</v>
      </c>
      <c r="E1590" s="68" t="s">
        <v>1661</v>
      </c>
      <c r="F1590" s="8">
        <f>INDEX(Δεδομένα!$P:$P,MATCH('2020'!E1590,Δεδομένα!$O:$O,0))</f>
        <v>201</v>
      </c>
      <c r="G1590" s="6" t="s">
        <v>525</v>
      </c>
      <c r="H1590" s="2" t="str">
        <f>INDEX(Δεδομένα!B$1:B$51,MATCH('2020'!G1590,Δεδομένα!A$1:A$51,0))</f>
        <v>ΒΟΡΕΙΟΥ ΑΙΓΑΙΟΥ</v>
      </c>
      <c r="I1590" s="8">
        <f>INDEX(Δεδομένα!E$1:E$13,MATCH('2020'!H1590,Δεδομένα!D$1:D$13,0))</f>
        <v>11</v>
      </c>
      <c r="J1590" s="1">
        <v>43891</v>
      </c>
      <c r="K1590" s="6" t="s">
        <v>532</v>
      </c>
      <c r="L1590" s="36" t="str">
        <f t="shared" si="96"/>
        <v>01/03/2020 16:02</v>
      </c>
      <c r="M1590" s="1">
        <v>43891</v>
      </c>
      <c r="N1590" s="6" t="s">
        <v>215</v>
      </c>
      <c r="O1590" s="36" t="str">
        <f t="shared" si="97"/>
        <v>01/03/2020 16:20</v>
      </c>
      <c r="P1590" s="46">
        <f t="shared" si="98"/>
        <v>1.2499999997089617E-2</v>
      </c>
      <c r="Q1590" s="48">
        <v>0</v>
      </c>
      <c r="R1590" s="47">
        <f t="shared" si="99"/>
        <v>17.999999995809048</v>
      </c>
      <c r="S1590" s="6" t="s">
        <v>3172</v>
      </c>
      <c r="T1590" s="6" t="s">
        <v>527</v>
      </c>
      <c r="U1590" s="6" t="s">
        <v>537</v>
      </c>
      <c r="V1590" s="6" t="s">
        <v>3173</v>
      </c>
      <c r="W1590" s="7">
        <v>0</v>
      </c>
      <c r="X1590" s="7">
        <v>0</v>
      </c>
      <c r="Y1590" s="7">
        <v>0</v>
      </c>
      <c r="Z1590" s="7">
        <v>0</v>
      </c>
      <c r="AA1590" s="7">
        <v>0</v>
      </c>
      <c r="AB1590" s="7">
        <v>0.1</v>
      </c>
      <c r="AC1590" s="7">
        <v>0</v>
      </c>
      <c r="AD1590" s="7">
        <v>0</v>
      </c>
      <c r="AE1590">
        <v>4</v>
      </c>
      <c r="AF1590">
        <v>0</v>
      </c>
      <c r="AG1590">
        <v>0</v>
      </c>
      <c r="AH1590">
        <v>0</v>
      </c>
      <c r="AI1590">
        <v>0</v>
      </c>
      <c r="AJ1590">
        <v>2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</row>
    <row r="1591" spans="1:44" x14ac:dyDescent="0.25">
      <c r="A1591">
        <v>1544219</v>
      </c>
      <c r="B1591">
        <v>731494</v>
      </c>
      <c r="C1591">
        <v>22.4076850340421</v>
      </c>
      <c r="D1591">
        <v>37.528643014382602</v>
      </c>
      <c r="E1591" s="68" t="s">
        <v>1893</v>
      </c>
      <c r="F1591" s="8">
        <f>INDEX(Δεδομένα!$P:$P,MATCH('2020'!E1591,Δεδομένα!$O:$O,0))</f>
        <v>137</v>
      </c>
      <c r="G1591" s="6" t="s">
        <v>932</v>
      </c>
      <c r="H1591" s="2" t="str">
        <f>INDEX(Δεδομένα!B$1:B$51,MATCH('2020'!G1591,Δεδομένα!A$1:A$51,0))</f>
        <v>ΠΕΛΛΟΠΟΝΗΣΟΥ</v>
      </c>
      <c r="I1591" s="8">
        <f>INDEX(Δεδομένα!E$1:E$13,MATCH('2020'!H1591,Δεδομένα!D$1:D$13,0))</f>
        <v>8</v>
      </c>
      <c r="J1591" s="1">
        <v>43892</v>
      </c>
      <c r="K1591" s="6" t="s">
        <v>455</v>
      </c>
      <c r="L1591" s="36" t="str">
        <f t="shared" si="96"/>
        <v>02/03/2020 15:11</v>
      </c>
      <c r="M1591" s="1">
        <v>43892</v>
      </c>
      <c r="N1591" s="6" t="s">
        <v>1686</v>
      </c>
      <c r="O1591" s="36" t="str">
        <f t="shared" si="97"/>
        <v>02/03/2020 15:52</v>
      </c>
      <c r="P1591" s="46">
        <f t="shared" si="98"/>
        <v>2.8472222220443655E-2</v>
      </c>
      <c r="Q1591" s="48">
        <v>0</v>
      </c>
      <c r="R1591" s="47">
        <f t="shared" si="99"/>
        <v>40.999999997438863</v>
      </c>
      <c r="S1591" s="6" t="s">
        <v>933</v>
      </c>
      <c r="T1591" s="6" t="s">
        <v>1894</v>
      </c>
      <c r="U1591" s="6" t="s">
        <v>44</v>
      </c>
      <c r="V1591" s="6" t="s">
        <v>2670</v>
      </c>
      <c r="W1591" s="7">
        <v>0</v>
      </c>
      <c r="X1591" s="7">
        <v>0</v>
      </c>
      <c r="Y1591" s="7">
        <v>0</v>
      </c>
      <c r="Z1591" s="7">
        <v>0.1</v>
      </c>
      <c r="AA1591" s="7">
        <v>0</v>
      </c>
      <c r="AB1591" s="7">
        <v>0</v>
      </c>
      <c r="AC1591" s="7">
        <v>0</v>
      </c>
      <c r="AD1591" s="7">
        <v>0</v>
      </c>
      <c r="AE1591">
        <v>2</v>
      </c>
      <c r="AF1591">
        <v>0</v>
      </c>
      <c r="AG1591">
        <v>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</row>
    <row r="1592" spans="1:44" x14ac:dyDescent="0.25">
      <c r="A1592">
        <v>1544224</v>
      </c>
      <c r="B1592">
        <v>731573</v>
      </c>
      <c r="C1592">
        <v>22.510102527046101</v>
      </c>
      <c r="D1592">
        <v>37.4816966413958</v>
      </c>
      <c r="E1592" s="68" t="s">
        <v>1893</v>
      </c>
      <c r="F1592" s="8">
        <f>INDEX(Δεδομένα!$P:$P,MATCH('2020'!E1592,Δεδομένα!$O:$O,0))</f>
        <v>137</v>
      </c>
      <c r="G1592" s="6" t="s">
        <v>932</v>
      </c>
      <c r="H1592" s="2" t="str">
        <f>INDEX(Δεδομένα!B$1:B$51,MATCH('2020'!G1592,Δεδομένα!A$1:A$51,0))</f>
        <v>ΠΕΛΛΟΠΟΝΗΣΟΥ</v>
      </c>
      <c r="I1592" s="8">
        <f>INDEX(Δεδομένα!E$1:E$13,MATCH('2020'!H1592,Δεδομένα!D$1:D$13,0))</f>
        <v>8</v>
      </c>
      <c r="J1592" s="1">
        <v>43892</v>
      </c>
      <c r="K1592" s="6" t="s">
        <v>418</v>
      </c>
      <c r="L1592" s="36" t="str">
        <f t="shared" si="96"/>
        <v>02/03/2020 18:45</v>
      </c>
      <c r="M1592" s="1">
        <v>43892</v>
      </c>
      <c r="N1592" s="6" t="s">
        <v>107</v>
      </c>
      <c r="O1592" s="36" t="str">
        <f t="shared" si="97"/>
        <v>02/03/2020 20:20</v>
      </c>
      <c r="P1592" s="46">
        <f t="shared" si="98"/>
        <v>6.5972222218988463E-2</v>
      </c>
      <c r="Q1592" s="48">
        <v>0</v>
      </c>
      <c r="R1592" s="47">
        <f t="shared" si="99"/>
        <v>94.999999995343387</v>
      </c>
      <c r="S1592" s="6" t="s">
        <v>933</v>
      </c>
      <c r="T1592" s="6" t="s">
        <v>1894</v>
      </c>
      <c r="U1592" s="6" t="s">
        <v>44</v>
      </c>
      <c r="V1592" s="6" t="s">
        <v>3227</v>
      </c>
      <c r="W1592" s="7">
        <v>0</v>
      </c>
      <c r="X1592" s="7">
        <v>0</v>
      </c>
      <c r="Y1592" s="7">
        <v>0</v>
      </c>
      <c r="Z1592" s="7">
        <v>0</v>
      </c>
      <c r="AA1592" s="7">
        <v>0</v>
      </c>
      <c r="AB1592" s="7">
        <v>0.01</v>
      </c>
      <c r="AC1592" s="7">
        <v>0</v>
      </c>
      <c r="AD1592" s="7">
        <v>0</v>
      </c>
      <c r="AE1592">
        <v>2</v>
      </c>
      <c r="AF1592">
        <v>0</v>
      </c>
      <c r="AG1592">
        <v>0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</row>
    <row r="1593" spans="1:44" x14ac:dyDescent="0.25">
      <c r="A1593">
        <v>1562137</v>
      </c>
      <c r="B1593">
        <v>731581</v>
      </c>
      <c r="C1593">
        <v>20.970788132916599</v>
      </c>
      <c r="D1593">
        <v>39.064653595172899</v>
      </c>
      <c r="E1593" s="68" t="s">
        <v>267</v>
      </c>
      <c r="F1593" s="8">
        <f>INDEX(Δεδομένα!$P:$P,MATCH('2020'!E1593,Δεδομένα!$O:$O,0))</f>
        <v>94</v>
      </c>
      <c r="G1593" s="6" t="s">
        <v>268</v>
      </c>
      <c r="H1593" s="2" t="str">
        <f>INDEX(Δεδομένα!B$1:B$51,MATCH('2020'!G1593,Δεδομένα!A$1:A$51,0))</f>
        <v>ΗΠΕΙΡΟΥ</v>
      </c>
      <c r="I1593" s="8">
        <f>INDEX(Δεδομένα!E$1:E$13,MATCH('2020'!H1593,Δεδομένα!D$1:D$13,0))</f>
        <v>5</v>
      </c>
      <c r="J1593" s="1">
        <v>43892</v>
      </c>
      <c r="K1593" s="6" t="s">
        <v>1899</v>
      </c>
      <c r="L1593" s="36" t="str">
        <f t="shared" si="96"/>
        <v>02/03/2020 19:02</v>
      </c>
      <c r="M1593" s="1">
        <v>43892</v>
      </c>
      <c r="N1593" s="6" t="s">
        <v>3228</v>
      </c>
      <c r="O1593" s="36" t="str">
        <f t="shared" si="97"/>
        <v>02/03/2020 21:17</v>
      </c>
      <c r="P1593" s="46">
        <f t="shared" si="98"/>
        <v>9.375E-2</v>
      </c>
      <c r="Q1593" s="48">
        <v>0</v>
      </c>
      <c r="R1593" s="47">
        <f t="shared" si="99"/>
        <v>135</v>
      </c>
      <c r="S1593" s="6" t="s">
        <v>268</v>
      </c>
      <c r="T1593" s="6" t="s">
        <v>1978</v>
      </c>
      <c r="U1593" s="6" t="s">
        <v>44</v>
      </c>
      <c r="V1593" s="6" t="s">
        <v>1979</v>
      </c>
      <c r="W1593" s="7">
        <v>0</v>
      </c>
      <c r="X1593" s="7">
        <v>0</v>
      </c>
      <c r="Y1593" s="7">
        <v>0</v>
      </c>
      <c r="Z1593" s="7">
        <v>0</v>
      </c>
      <c r="AA1593" s="7">
        <v>1.5</v>
      </c>
      <c r="AB1593" s="7">
        <v>0</v>
      </c>
      <c r="AC1593" s="7">
        <v>0</v>
      </c>
      <c r="AD1593" s="7">
        <v>0</v>
      </c>
      <c r="AE1593">
        <v>7</v>
      </c>
      <c r="AF1593">
        <v>0</v>
      </c>
      <c r="AG1593">
        <v>0</v>
      </c>
      <c r="AH1593">
        <v>0</v>
      </c>
      <c r="AI1593">
        <v>0</v>
      </c>
      <c r="AJ1593">
        <v>3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</row>
    <row r="1594" spans="1:44" x14ac:dyDescent="0.25">
      <c r="A1594">
        <v>1558036</v>
      </c>
      <c r="B1594">
        <v>731595</v>
      </c>
      <c r="C1594">
        <v>20.892396712380599</v>
      </c>
      <c r="D1594">
        <v>39.104051924677599</v>
      </c>
      <c r="E1594" s="68" t="s">
        <v>267</v>
      </c>
      <c r="F1594" s="8">
        <f>INDEX(Δεδομένα!$P:$P,MATCH('2020'!E1594,Δεδομένα!$O:$O,0))</f>
        <v>94</v>
      </c>
      <c r="G1594" s="6" t="s">
        <v>268</v>
      </c>
      <c r="H1594" s="2" t="str">
        <f>INDEX(Δεδομένα!B$1:B$51,MATCH('2020'!G1594,Δεδομένα!A$1:A$51,0))</f>
        <v>ΗΠΕΙΡΟΥ</v>
      </c>
      <c r="I1594" s="8">
        <f>INDEX(Δεδομένα!E$1:E$13,MATCH('2020'!H1594,Δεδομένα!D$1:D$13,0))</f>
        <v>5</v>
      </c>
      <c r="J1594" s="1">
        <v>43892</v>
      </c>
      <c r="K1594" s="6" t="s">
        <v>2736</v>
      </c>
      <c r="L1594" s="36" t="str">
        <f t="shared" si="96"/>
        <v>02/03/2020 19:28</v>
      </c>
      <c r="M1594" s="1">
        <v>43892</v>
      </c>
      <c r="N1594" s="6" t="s">
        <v>1613</v>
      </c>
      <c r="O1594" s="36" t="str">
        <f t="shared" si="97"/>
        <v>02/03/2020 20:55</v>
      </c>
      <c r="P1594" s="46">
        <f t="shared" si="98"/>
        <v>6.0416666667151731E-2</v>
      </c>
      <c r="Q1594" s="48">
        <v>0</v>
      </c>
      <c r="R1594" s="47">
        <f t="shared" si="99"/>
        <v>87.000000000698492</v>
      </c>
      <c r="S1594" s="6" t="s">
        <v>268</v>
      </c>
      <c r="T1594" s="6" t="s">
        <v>270</v>
      </c>
      <c r="U1594" s="6" t="s">
        <v>44</v>
      </c>
      <c r="V1594" s="6" t="s">
        <v>3230</v>
      </c>
      <c r="W1594" s="7">
        <v>0</v>
      </c>
      <c r="X1594" s="7">
        <v>0</v>
      </c>
      <c r="Y1594" s="7">
        <v>0</v>
      </c>
      <c r="Z1594" s="7">
        <v>0</v>
      </c>
      <c r="AA1594" s="7">
        <v>0.2</v>
      </c>
      <c r="AB1594" s="7">
        <v>0</v>
      </c>
      <c r="AC1594" s="7">
        <v>0</v>
      </c>
      <c r="AD1594" s="7">
        <v>0</v>
      </c>
      <c r="AE1594">
        <v>5</v>
      </c>
      <c r="AF1594">
        <v>0</v>
      </c>
      <c r="AG1594">
        <v>0</v>
      </c>
      <c r="AH1594">
        <v>0</v>
      </c>
      <c r="AI1594">
        <v>0</v>
      </c>
      <c r="AJ1594">
        <v>2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</row>
    <row r="1595" spans="1:44" x14ac:dyDescent="0.25">
      <c r="A1595">
        <v>1559952</v>
      </c>
      <c r="B1595">
        <v>731556</v>
      </c>
      <c r="C1595">
        <v>21.981688596650901</v>
      </c>
      <c r="D1595">
        <v>38.309420226093501</v>
      </c>
      <c r="E1595" s="68" t="s">
        <v>313</v>
      </c>
      <c r="F1595" s="8">
        <f>INDEX(Δεδομένα!$P:$P,MATCH('2020'!E1595,Δεδομένα!$O:$O,0))</f>
        <v>124</v>
      </c>
      <c r="G1595" s="6" t="s">
        <v>303</v>
      </c>
      <c r="H1595" s="2" t="str">
        <f>INDEX(Δεδομένα!B$1:B$51,MATCH('2020'!G1595,Δεδομένα!A$1:A$51,0))</f>
        <v>ΔΥΤΙΚΗΣ ΕΛΛΑΔΟΣ</v>
      </c>
      <c r="I1595" s="8">
        <f>INDEX(Δεδομένα!E$1:E$13,MATCH('2020'!H1595,Δεδομένα!D$1:D$13,0))</f>
        <v>7</v>
      </c>
      <c r="J1595" s="1">
        <v>43892</v>
      </c>
      <c r="K1595" s="6" t="s">
        <v>157</v>
      </c>
      <c r="L1595" s="36" t="str">
        <f t="shared" si="96"/>
        <v>02/03/2020 18:10</v>
      </c>
      <c r="M1595" s="1">
        <v>43892</v>
      </c>
      <c r="N1595" s="6" t="s">
        <v>181</v>
      </c>
      <c r="O1595" s="36" t="str">
        <f t="shared" si="97"/>
        <v>02/03/2020 19:15</v>
      </c>
      <c r="P1595" s="46">
        <f t="shared" si="98"/>
        <v>4.5138888890505768E-2</v>
      </c>
      <c r="Q1595" s="48">
        <v>0</v>
      </c>
      <c r="R1595" s="47">
        <f t="shared" si="99"/>
        <v>65.000000002328306</v>
      </c>
      <c r="S1595" s="6" t="s">
        <v>306</v>
      </c>
      <c r="T1595" s="6" t="s">
        <v>316</v>
      </c>
      <c r="U1595" s="6" t="s">
        <v>44</v>
      </c>
      <c r="V1595" s="6" t="s">
        <v>3222</v>
      </c>
      <c r="W1595" s="7">
        <v>0</v>
      </c>
      <c r="X1595" s="7">
        <v>0</v>
      </c>
      <c r="Y1595" s="7">
        <v>0</v>
      </c>
      <c r="Z1595" s="7">
        <v>0</v>
      </c>
      <c r="AA1595" s="7">
        <v>0</v>
      </c>
      <c r="AB1595" s="7">
        <v>0.4</v>
      </c>
      <c r="AC1595" s="7">
        <v>0</v>
      </c>
      <c r="AD1595" s="7">
        <v>0</v>
      </c>
      <c r="AE1595">
        <v>4</v>
      </c>
      <c r="AF1595">
        <v>0</v>
      </c>
      <c r="AG1595">
        <v>0</v>
      </c>
      <c r="AH1595">
        <v>0</v>
      </c>
      <c r="AI1595">
        <v>0</v>
      </c>
      <c r="AJ1595">
        <v>2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</row>
    <row r="1596" spans="1:44" x14ac:dyDescent="0.25">
      <c r="A1596">
        <v>1544941</v>
      </c>
      <c r="B1596">
        <v>731443</v>
      </c>
      <c r="C1596">
        <v>23.117677546736001</v>
      </c>
      <c r="D1596">
        <v>38.336233127789797</v>
      </c>
      <c r="E1596" s="68" t="s">
        <v>845</v>
      </c>
      <c r="F1596" s="8">
        <f>INDEX(Δεδομένα!$P:$P,MATCH('2020'!E1596,Δεδομένα!$O:$O,0))</f>
        <v>176</v>
      </c>
      <c r="G1596" s="6" t="s">
        <v>846</v>
      </c>
      <c r="H1596" s="2" t="str">
        <f>INDEX(Δεδομένα!B$1:B$51,MATCH('2020'!G1596,Δεδομένα!A$1:A$51,0))</f>
        <v>ΣΤΕΡΕΑΣ ΕΛΛΑΔΟΣ</v>
      </c>
      <c r="I1596" s="8">
        <f>INDEX(Δεδομένα!E$1:E$13,MATCH('2020'!H1596,Δεδομένα!D$1:D$13,0))</f>
        <v>9</v>
      </c>
      <c r="J1596" s="1">
        <v>43892</v>
      </c>
      <c r="K1596" s="6" t="s">
        <v>1321</v>
      </c>
      <c r="L1596" s="36" t="str">
        <f t="shared" si="96"/>
        <v>02/03/2020 13:42</v>
      </c>
      <c r="M1596" s="1">
        <v>43892</v>
      </c>
      <c r="N1596" s="6" t="s">
        <v>277</v>
      </c>
      <c r="O1596" s="36" t="str">
        <f t="shared" si="97"/>
        <v>02/03/2020 14:55</v>
      </c>
      <c r="P1596" s="46">
        <f t="shared" si="98"/>
        <v>5.0694444449618459E-2</v>
      </c>
      <c r="Q1596" s="48">
        <v>0</v>
      </c>
      <c r="R1596" s="47">
        <f t="shared" si="99"/>
        <v>73.000000007450581</v>
      </c>
      <c r="S1596" s="6" t="s">
        <v>44</v>
      </c>
      <c r="T1596" s="6" t="s">
        <v>2459</v>
      </c>
      <c r="U1596" s="6" t="s">
        <v>44</v>
      </c>
      <c r="V1596" s="6" t="s">
        <v>3200</v>
      </c>
      <c r="W1596" s="7">
        <v>0</v>
      </c>
      <c r="X1596" s="7">
        <v>0</v>
      </c>
      <c r="Y1596" s="7">
        <v>0</v>
      </c>
      <c r="Z1596" s="7">
        <v>0</v>
      </c>
      <c r="AA1596" s="7">
        <v>0</v>
      </c>
      <c r="AB1596" s="7">
        <v>3</v>
      </c>
      <c r="AC1596" s="7">
        <v>0</v>
      </c>
      <c r="AD1596" s="7">
        <v>0</v>
      </c>
      <c r="AE1596">
        <v>2</v>
      </c>
      <c r="AF1596">
        <v>0</v>
      </c>
      <c r="AG1596">
        <v>0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</row>
    <row r="1597" spans="1:44" x14ac:dyDescent="0.25">
      <c r="A1597">
        <v>1544169</v>
      </c>
      <c r="B1597">
        <v>731384</v>
      </c>
      <c r="C1597">
        <v>26.332641101869001</v>
      </c>
      <c r="D1597">
        <v>41.393323845585897</v>
      </c>
      <c r="E1597" s="68" t="s">
        <v>856</v>
      </c>
      <c r="F1597" s="8">
        <f>INDEX(Δεδομένα!$P:$P,MATCH('2020'!E1597,Δεδομένα!$O:$O,0))</f>
        <v>37</v>
      </c>
      <c r="G1597" s="6" t="s">
        <v>148</v>
      </c>
      <c r="H1597" s="2" t="str">
        <f>INDEX(Δεδομένα!B$1:B$51,MATCH('2020'!G1597,Δεδομένα!A$1:A$51,0))</f>
        <v>ΑΝΑΤΟΛΙΚΗΣ ΜΑΚΕΔΟΝΙΑΣ ΚΑΙ ΘΡΑΚΗΣ</v>
      </c>
      <c r="I1597" s="8">
        <f>INDEX(Δεδομένα!E$1:E$13,MATCH('2020'!H1597,Δεδομένα!D$1:D$13,0))</f>
        <v>2</v>
      </c>
      <c r="J1597" s="1">
        <v>43892</v>
      </c>
      <c r="K1597" s="6" t="s">
        <v>138</v>
      </c>
      <c r="L1597" s="36" t="str">
        <f t="shared" si="96"/>
        <v>02/03/2020 11:00</v>
      </c>
      <c r="M1597" s="1">
        <v>43892</v>
      </c>
      <c r="N1597" s="6" t="s">
        <v>2144</v>
      </c>
      <c r="O1597" s="36" t="str">
        <f t="shared" si="97"/>
        <v>02/03/2020 11:35</v>
      </c>
      <c r="P1597" s="46">
        <f t="shared" si="98"/>
        <v>2.4305555554747116E-2</v>
      </c>
      <c r="Q1597" s="48">
        <v>0</v>
      </c>
      <c r="R1597" s="47">
        <f t="shared" si="99"/>
        <v>34.999999998835847</v>
      </c>
      <c r="S1597" s="6" t="s">
        <v>963</v>
      </c>
      <c r="T1597" s="6" t="s">
        <v>859</v>
      </c>
      <c r="U1597" s="6" t="s">
        <v>1553</v>
      </c>
      <c r="V1597" s="6" t="s">
        <v>1554</v>
      </c>
      <c r="W1597" s="7">
        <v>0</v>
      </c>
      <c r="X1597" s="7">
        <v>0</v>
      </c>
      <c r="Y1597" s="7">
        <v>0</v>
      </c>
      <c r="Z1597" s="7">
        <v>0.5</v>
      </c>
      <c r="AA1597" s="7">
        <v>0</v>
      </c>
      <c r="AB1597" s="7">
        <v>0</v>
      </c>
      <c r="AC1597" s="7">
        <v>0</v>
      </c>
      <c r="AD1597" s="7">
        <v>0</v>
      </c>
      <c r="AE1597">
        <v>2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</row>
    <row r="1598" spans="1:44" x14ac:dyDescent="0.25">
      <c r="A1598">
        <v>1544803</v>
      </c>
      <c r="B1598">
        <v>731438</v>
      </c>
      <c r="C1598">
        <v>26.477857057498401</v>
      </c>
      <c r="D1598">
        <v>41.561322998368702</v>
      </c>
      <c r="E1598" s="68" t="s">
        <v>1115</v>
      </c>
      <c r="F1598" s="8">
        <f>INDEX(Δεδομένα!$P:$P,MATCH('2020'!E1598,Δεδομένα!$O:$O,0))</f>
        <v>35</v>
      </c>
      <c r="G1598" s="6" t="s">
        <v>148</v>
      </c>
      <c r="H1598" s="2" t="str">
        <f>INDEX(Δεδομένα!B$1:B$51,MATCH('2020'!G1598,Δεδομένα!A$1:A$51,0))</f>
        <v>ΑΝΑΤΟΛΙΚΗΣ ΜΑΚΕΔΟΝΙΑΣ ΚΑΙ ΘΡΑΚΗΣ</v>
      </c>
      <c r="I1598" s="8">
        <f>INDEX(Δεδομένα!E$1:E$13,MATCH('2020'!H1598,Δεδομένα!D$1:D$13,0))</f>
        <v>2</v>
      </c>
      <c r="J1598" s="1">
        <v>43892</v>
      </c>
      <c r="K1598" s="6" t="s">
        <v>3033</v>
      </c>
      <c r="L1598" s="36" t="str">
        <f t="shared" si="96"/>
        <v>02/03/2020 13:28</v>
      </c>
      <c r="M1598" s="1">
        <v>43892</v>
      </c>
      <c r="N1598" s="6" t="s">
        <v>145</v>
      </c>
      <c r="O1598" s="36" t="str">
        <f t="shared" si="97"/>
        <v>02/03/2020 15:20</v>
      </c>
      <c r="P1598" s="46">
        <f t="shared" si="98"/>
        <v>7.7777777776645962E-2</v>
      </c>
      <c r="Q1598" s="48">
        <v>0</v>
      </c>
      <c r="R1598" s="47">
        <f t="shared" si="99"/>
        <v>111.99999999837019</v>
      </c>
      <c r="S1598" s="6" t="s">
        <v>1118</v>
      </c>
      <c r="T1598" s="6" t="s">
        <v>1119</v>
      </c>
      <c r="U1598" s="6" t="s">
        <v>3199</v>
      </c>
      <c r="V1598" s="6" t="s">
        <v>2977</v>
      </c>
      <c r="W1598" s="7">
        <v>0</v>
      </c>
      <c r="X1598" s="7">
        <v>3</v>
      </c>
      <c r="Y1598" s="7">
        <v>0</v>
      </c>
      <c r="Z1598" s="7">
        <v>3</v>
      </c>
      <c r="AA1598" s="7">
        <v>0</v>
      </c>
      <c r="AB1598" s="7">
        <v>0</v>
      </c>
      <c r="AC1598" s="7">
        <v>0</v>
      </c>
      <c r="AD1598" s="7">
        <v>0</v>
      </c>
      <c r="AE1598">
        <v>4</v>
      </c>
      <c r="AF1598">
        <v>0</v>
      </c>
      <c r="AG1598">
        <v>0</v>
      </c>
      <c r="AH1598">
        <v>0</v>
      </c>
      <c r="AI1598">
        <v>0</v>
      </c>
      <c r="AJ1598">
        <v>2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</row>
    <row r="1599" spans="1:44" x14ac:dyDescent="0.25">
      <c r="A1599">
        <v>1544537</v>
      </c>
      <c r="B1599">
        <v>731449</v>
      </c>
      <c r="C1599">
        <v>26.417632458412299</v>
      </c>
      <c r="D1599">
        <v>41.518540754047997</v>
      </c>
      <c r="E1599" s="68" t="s">
        <v>1115</v>
      </c>
      <c r="F1599" s="8">
        <f>INDEX(Δεδομένα!$P:$P,MATCH('2020'!E1599,Δεδομένα!$O:$O,0))</f>
        <v>35</v>
      </c>
      <c r="G1599" s="6" t="s">
        <v>148</v>
      </c>
      <c r="H1599" s="2" t="str">
        <f>INDEX(Δεδομένα!B$1:B$51,MATCH('2020'!G1599,Δεδομένα!A$1:A$51,0))</f>
        <v>ΑΝΑΤΟΛΙΚΗΣ ΜΑΚΕΔΟΝΙΑΣ ΚΑΙ ΘΡΑΚΗΣ</v>
      </c>
      <c r="I1599" s="8">
        <f>INDEX(Δεδομένα!E$1:E$13,MATCH('2020'!H1599,Δεδομένα!D$1:D$13,0))</f>
        <v>2</v>
      </c>
      <c r="J1599" s="1">
        <v>43892</v>
      </c>
      <c r="K1599" s="6" t="s">
        <v>362</v>
      </c>
      <c r="L1599" s="36" t="str">
        <f t="shared" si="96"/>
        <v>02/03/2020 14:00</v>
      </c>
      <c r="M1599" s="1">
        <v>43892</v>
      </c>
      <c r="N1599" s="6" t="s">
        <v>281</v>
      </c>
      <c r="O1599" s="36" t="str">
        <f t="shared" si="97"/>
        <v>02/03/2020 16:00</v>
      </c>
      <c r="P1599" s="46">
        <f t="shared" si="98"/>
        <v>8.3333333328482695E-2</v>
      </c>
      <c r="Q1599" s="48">
        <v>0</v>
      </c>
      <c r="R1599" s="47">
        <f t="shared" si="99"/>
        <v>119.99999999301508</v>
      </c>
      <c r="S1599" s="6" t="s">
        <v>1118</v>
      </c>
      <c r="T1599" s="6" t="s">
        <v>1119</v>
      </c>
      <c r="U1599" s="6" t="s">
        <v>1413</v>
      </c>
      <c r="V1599" s="6" t="s">
        <v>1631</v>
      </c>
      <c r="W1599" s="7">
        <v>0</v>
      </c>
      <c r="X1599" s="7">
        <v>0</v>
      </c>
      <c r="Y1599" s="7">
        <v>0</v>
      </c>
      <c r="Z1599" s="7">
        <v>20</v>
      </c>
      <c r="AA1599" s="7">
        <v>0</v>
      </c>
      <c r="AB1599" s="7">
        <v>0</v>
      </c>
      <c r="AC1599" s="7">
        <v>0</v>
      </c>
      <c r="AD1599" s="7">
        <v>0</v>
      </c>
      <c r="AE1599">
        <v>2</v>
      </c>
      <c r="AF1599">
        <v>0</v>
      </c>
      <c r="AG1599">
        <v>0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</row>
    <row r="1600" spans="1:44" x14ac:dyDescent="0.25">
      <c r="A1600">
        <v>1544807</v>
      </c>
      <c r="B1600">
        <v>731483</v>
      </c>
      <c r="C1600">
        <v>26.474434529315701</v>
      </c>
      <c r="D1600">
        <v>41.593980649021503</v>
      </c>
      <c r="E1600" s="68" t="s">
        <v>1115</v>
      </c>
      <c r="F1600" s="8">
        <f>INDEX(Δεδομένα!$P:$P,MATCH('2020'!E1600,Δεδομένα!$O:$O,0))</f>
        <v>35</v>
      </c>
      <c r="G1600" s="6" t="s">
        <v>148</v>
      </c>
      <c r="H1600" s="2" t="str">
        <f>INDEX(Δεδομένα!B$1:B$51,MATCH('2020'!G1600,Δεδομένα!A$1:A$51,0))</f>
        <v>ΑΝΑΤΟΛΙΚΗΣ ΜΑΚΕΔΟΝΙΑΣ ΚΑΙ ΘΡΑΚΗΣ</v>
      </c>
      <c r="I1600" s="8">
        <f>INDEX(Δεδομένα!E$1:E$13,MATCH('2020'!H1600,Δεδομένα!D$1:D$13,0))</f>
        <v>2</v>
      </c>
      <c r="J1600" s="1">
        <v>43892</v>
      </c>
      <c r="K1600" s="6" t="s">
        <v>2467</v>
      </c>
      <c r="L1600" s="36" t="str">
        <f t="shared" si="96"/>
        <v>02/03/2020 15:33</v>
      </c>
      <c r="M1600" s="1">
        <v>43892</v>
      </c>
      <c r="N1600" s="6" t="s">
        <v>2059</v>
      </c>
      <c r="O1600" s="36" t="str">
        <f t="shared" si="97"/>
        <v>02/03/2020 15:56</v>
      </c>
      <c r="P1600" s="46">
        <f t="shared" si="98"/>
        <v>1.5972222223354038E-2</v>
      </c>
      <c r="Q1600" s="48">
        <v>0</v>
      </c>
      <c r="R1600" s="47">
        <f t="shared" si="99"/>
        <v>23.000000001629815</v>
      </c>
      <c r="S1600" s="6" t="s">
        <v>1118</v>
      </c>
      <c r="T1600" s="6" t="s">
        <v>1119</v>
      </c>
      <c r="U1600" s="6" t="s">
        <v>3206</v>
      </c>
      <c r="V1600" s="6" t="s">
        <v>3207</v>
      </c>
      <c r="W1600" s="7">
        <v>0</v>
      </c>
      <c r="X1600" s="7">
        <v>0</v>
      </c>
      <c r="Y1600" s="7">
        <v>0</v>
      </c>
      <c r="Z1600" s="7">
        <v>0.3</v>
      </c>
      <c r="AA1600" s="7">
        <v>0</v>
      </c>
      <c r="AB1600" s="7">
        <v>0</v>
      </c>
      <c r="AC1600" s="7">
        <v>0</v>
      </c>
      <c r="AD1600" s="7">
        <v>0</v>
      </c>
      <c r="AE1600">
        <v>2</v>
      </c>
      <c r="AF1600">
        <v>0</v>
      </c>
      <c r="AG1600">
        <v>0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</row>
    <row r="1601" spans="1:44" x14ac:dyDescent="0.25">
      <c r="A1601">
        <v>1547043</v>
      </c>
      <c r="B1601">
        <v>731392</v>
      </c>
      <c r="C1601">
        <v>24.064861297607401</v>
      </c>
      <c r="D1601">
        <v>38.472518920898402</v>
      </c>
      <c r="E1601" s="68" t="s">
        <v>451</v>
      </c>
      <c r="F1601" s="8">
        <f>INDEX(Δεδομένα!$P:$P,MATCH('2020'!E1601,Δεδομένα!$O:$O,0))</f>
        <v>181</v>
      </c>
      <c r="G1601" s="6" t="s">
        <v>439</v>
      </c>
      <c r="H1601" s="2" t="str">
        <f>INDEX(Δεδομένα!B$1:B$51,MATCH('2020'!G1601,Δεδομένα!A$1:A$51,0))</f>
        <v>ΣΤΕΡΕΑΣ ΕΛΛΑΔΟΣ</v>
      </c>
      <c r="I1601" s="8">
        <f>INDEX(Δεδομένα!E$1:E$13,MATCH('2020'!H1601,Δεδομένα!D$1:D$13,0))</f>
        <v>9</v>
      </c>
      <c r="J1601" s="1">
        <v>43892</v>
      </c>
      <c r="K1601" s="6" t="s">
        <v>1543</v>
      </c>
      <c r="L1601" s="36" t="str">
        <f t="shared" si="96"/>
        <v>02/03/2020 11:16</v>
      </c>
      <c r="M1601" s="1">
        <v>43892</v>
      </c>
      <c r="N1601" s="6" t="s">
        <v>1297</v>
      </c>
      <c r="O1601" s="36" t="str">
        <f t="shared" si="97"/>
        <v>02/03/2020 14:57</v>
      </c>
      <c r="P1601" s="46">
        <f t="shared" si="98"/>
        <v>0.15347222222044365</v>
      </c>
      <c r="Q1601" s="48">
        <v>0</v>
      </c>
      <c r="R1601" s="47">
        <f t="shared" si="99"/>
        <v>220.99999999743886</v>
      </c>
      <c r="S1601" s="6" t="s">
        <v>441</v>
      </c>
      <c r="T1601" s="6" t="s">
        <v>442</v>
      </c>
      <c r="U1601" s="6" t="s">
        <v>3191</v>
      </c>
      <c r="V1601" s="6" t="s">
        <v>3191</v>
      </c>
      <c r="W1601" s="7">
        <v>0</v>
      </c>
      <c r="X1601" s="7">
        <v>5</v>
      </c>
      <c r="Y1601" s="7">
        <v>0</v>
      </c>
      <c r="Z1601" s="7">
        <v>0</v>
      </c>
      <c r="AA1601" s="7">
        <v>0</v>
      </c>
      <c r="AB1601" s="7">
        <v>0</v>
      </c>
      <c r="AC1601" s="7">
        <v>0</v>
      </c>
      <c r="AD1601" s="7">
        <v>0</v>
      </c>
      <c r="AE1601">
        <v>9</v>
      </c>
      <c r="AF1601">
        <v>0</v>
      </c>
      <c r="AG1601">
        <v>0</v>
      </c>
      <c r="AH1601">
        <v>0</v>
      </c>
      <c r="AI1601">
        <v>0</v>
      </c>
      <c r="AJ1601">
        <v>4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</row>
    <row r="1602" spans="1:44" x14ac:dyDescent="0.25">
      <c r="A1602">
        <v>1544338</v>
      </c>
      <c r="B1602">
        <v>731407</v>
      </c>
      <c r="C1602">
        <v>23.220535159322001</v>
      </c>
      <c r="D1602">
        <v>38.909179677057502</v>
      </c>
      <c r="E1602" s="68" t="s">
        <v>466</v>
      </c>
      <c r="F1602" s="8">
        <f>INDEX(Δεδομένα!$P:$P,MATCH('2020'!E1602,Δεδομένα!$O:$O,0))</f>
        <v>184</v>
      </c>
      <c r="G1602" s="6" t="s">
        <v>439</v>
      </c>
      <c r="H1602" s="2" t="str">
        <f>INDEX(Δεδομένα!B$1:B$51,MATCH('2020'!G1602,Δεδομένα!A$1:A$51,0))</f>
        <v>ΣΤΕΡΕΑΣ ΕΛΛΑΔΟΣ</v>
      </c>
      <c r="I1602" s="8">
        <f>INDEX(Δεδομένα!E$1:E$13,MATCH('2020'!H1602,Δεδομένα!D$1:D$13,0))</f>
        <v>9</v>
      </c>
      <c r="J1602" s="1">
        <v>43892</v>
      </c>
      <c r="K1602" s="6" t="s">
        <v>111</v>
      </c>
      <c r="L1602" s="36" t="str">
        <f t="shared" si="96"/>
        <v>02/03/2020 12:25</v>
      </c>
      <c r="M1602" s="1">
        <v>43893</v>
      </c>
      <c r="N1602" s="6" t="s">
        <v>3193</v>
      </c>
      <c r="O1602" s="36" t="str">
        <f t="shared" si="97"/>
        <v>03/03/2020 08:17</v>
      </c>
      <c r="P1602" s="46">
        <f t="shared" si="98"/>
        <v>0.82777777777664596</v>
      </c>
      <c r="Q1602" s="48">
        <v>0</v>
      </c>
      <c r="R1602" s="47">
        <f t="shared" si="99"/>
        <v>1191.9999999983702</v>
      </c>
      <c r="S1602" s="6" t="s">
        <v>469</v>
      </c>
      <c r="T1602" s="6" t="s">
        <v>470</v>
      </c>
      <c r="U1602" s="6" t="s">
        <v>3194</v>
      </c>
      <c r="V1602" s="6" t="s">
        <v>3194</v>
      </c>
      <c r="W1602" s="7">
        <v>0</v>
      </c>
      <c r="X1602" s="7">
        <v>1</v>
      </c>
      <c r="Y1602" s="7">
        <v>0</v>
      </c>
      <c r="Z1602" s="7">
        <v>0</v>
      </c>
      <c r="AA1602" s="7">
        <v>0</v>
      </c>
      <c r="AB1602" s="7">
        <v>3</v>
      </c>
      <c r="AC1602" s="7">
        <v>0</v>
      </c>
      <c r="AD1602" s="7">
        <v>0</v>
      </c>
      <c r="AE1602">
        <v>14</v>
      </c>
      <c r="AF1602">
        <v>0</v>
      </c>
      <c r="AG1602">
        <v>0</v>
      </c>
      <c r="AH1602">
        <v>0</v>
      </c>
      <c r="AI1602">
        <v>0</v>
      </c>
      <c r="AJ1602">
        <v>7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</row>
    <row r="1603" spans="1:44" x14ac:dyDescent="0.25">
      <c r="A1603">
        <v>1549878</v>
      </c>
      <c r="B1603">
        <v>731408</v>
      </c>
      <c r="C1603">
        <v>20.7063253502008</v>
      </c>
      <c r="D1603">
        <v>37.900484432446</v>
      </c>
      <c r="E1603" s="68" t="s">
        <v>2057</v>
      </c>
      <c r="F1603" s="8">
        <f>INDEX(Δεδομένα!$P:$P,MATCH('2020'!E1603,Δεδομένα!$O:$O,0))</f>
        <v>239</v>
      </c>
      <c r="G1603" s="6" t="s">
        <v>1600</v>
      </c>
      <c r="H1603" s="2" t="str">
        <f>INDEX(Δεδομένα!B$1:B$51,MATCH('2020'!G1603,Δεδομένα!A$1:A$51,0))</f>
        <v>ΙΟΝΙΩΝ ΝΗΣΩΝ</v>
      </c>
      <c r="I1603" s="8">
        <f>INDEX(Δεδομένα!E$1:E$13,MATCH('2020'!H1603,Δεδομένα!D$1:D$13,0))</f>
        <v>13</v>
      </c>
      <c r="J1603" s="1">
        <v>43892</v>
      </c>
      <c r="K1603" s="6" t="s">
        <v>111</v>
      </c>
      <c r="L1603" s="36" t="str">
        <f t="shared" ref="L1603:L1666" si="100">_xlfn.CONCAT(TEXT(J1603,"ηη/μμ/εεε")," ",TEXT(K1603,"ωω:λλ"))</f>
        <v>02/03/2020 12:25</v>
      </c>
      <c r="M1603" s="1">
        <v>43892</v>
      </c>
      <c r="N1603" s="6" t="s">
        <v>715</v>
      </c>
      <c r="O1603" s="36" t="str">
        <f t="shared" ref="O1603:O1666" si="101">_xlfn.CONCAT(TEXT(M1603,"ηη/μμ/εεε")," ",TEXT(N1603,"ωω:λλ"))</f>
        <v>02/03/2020 14:35</v>
      </c>
      <c r="P1603" s="46">
        <f t="shared" ref="P1603:P1666" si="102">O1603-L1603</f>
        <v>9.0277777781011537E-2</v>
      </c>
      <c r="Q1603" s="48">
        <v>0</v>
      </c>
      <c r="R1603" s="47">
        <f t="shared" ref="R1603:R1666" si="103">P1603*(24*60)</f>
        <v>130.00000000465661</v>
      </c>
      <c r="S1603" s="6" t="s">
        <v>44</v>
      </c>
      <c r="T1603" s="6" t="s">
        <v>1601</v>
      </c>
      <c r="U1603" s="6" t="s">
        <v>44</v>
      </c>
      <c r="V1603" s="6" t="s">
        <v>3195</v>
      </c>
      <c r="W1603" s="7">
        <v>0</v>
      </c>
      <c r="X1603" s="7">
        <v>1</v>
      </c>
      <c r="Y1603" s="7">
        <v>0</v>
      </c>
      <c r="Z1603" s="7">
        <v>0</v>
      </c>
      <c r="AA1603" s="7">
        <v>0</v>
      </c>
      <c r="AB1603" s="7">
        <v>0</v>
      </c>
      <c r="AC1603" s="7">
        <v>0</v>
      </c>
      <c r="AD1603" s="7">
        <v>0</v>
      </c>
      <c r="AE1603">
        <v>10</v>
      </c>
      <c r="AF1603">
        <v>0</v>
      </c>
      <c r="AG1603">
        <v>0</v>
      </c>
      <c r="AH1603">
        <v>0</v>
      </c>
      <c r="AI1603">
        <v>0</v>
      </c>
      <c r="AJ1603">
        <v>3</v>
      </c>
      <c r="AK1603">
        <v>1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</row>
    <row r="1604" spans="1:44" x14ac:dyDescent="0.25">
      <c r="A1604">
        <v>1558651</v>
      </c>
      <c r="B1604">
        <v>731510</v>
      </c>
      <c r="C1604">
        <v>21.295621425232699</v>
      </c>
      <c r="D1604">
        <v>37.800992794379702</v>
      </c>
      <c r="E1604" s="68" t="s">
        <v>925</v>
      </c>
      <c r="F1604" s="8">
        <f>INDEX(Δεδομένα!$P:$P,MATCH('2020'!E1604,Δεδομένα!$O:$O,0))</f>
        <v>135</v>
      </c>
      <c r="G1604" s="6" t="s">
        <v>357</v>
      </c>
      <c r="H1604" s="2" t="str">
        <f>INDEX(Δεδομένα!B$1:B$51,MATCH('2020'!G1604,Δεδομένα!A$1:A$51,0))</f>
        <v>ΔΥΤΙΚΗΣ ΕΛΛΑΔΟΣ</v>
      </c>
      <c r="I1604" s="8">
        <f>INDEX(Δεδομένα!E$1:E$13,MATCH('2020'!H1604,Δεδομένα!D$1:D$13,0))</f>
        <v>7</v>
      </c>
      <c r="J1604" s="1">
        <v>43892</v>
      </c>
      <c r="K1604" s="6" t="s">
        <v>230</v>
      </c>
      <c r="L1604" s="36" t="str">
        <f t="shared" si="100"/>
        <v>02/03/2020 16:25</v>
      </c>
      <c r="M1604" s="1">
        <v>43892</v>
      </c>
      <c r="N1604" s="6" t="s">
        <v>156</v>
      </c>
      <c r="O1604" s="36" t="str">
        <f t="shared" si="101"/>
        <v>02/03/2020 17:30</v>
      </c>
      <c r="P1604" s="46">
        <f t="shared" si="102"/>
        <v>4.5138888883229811E-2</v>
      </c>
      <c r="Q1604" s="48">
        <v>0</v>
      </c>
      <c r="R1604" s="47">
        <f t="shared" si="103"/>
        <v>64.999999991850927</v>
      </c>
      <c r="S1604" s="6" t="s">
        <v>928</v>
      </c>
      <c r="T1604" s="6" t="s">
        <v>1565</v>
      </c>
      <c r="U1604" s="6" t="s">
        <v>1695</v>
      </c>
      <c r="V1604" s="6" t="s">
        <v>3058</v>
      </c>
      <c r="W1604" s="7">
        <v>0</v>
      </c>
      <c r="X1604" s="7">
        <v>0</v>
      </c>
      <c r="Y1604" s="7">
        <v>0</v>
      </c>
      <c r="Z1604" s="7">
        <v>0</v>
      </c>
      <c r="AA1604" s="7">
        <v>3</v>
      </c>
      <c r="AB1604" s="7">
        <v>0</v>
      </c>
      <c r="AC1604" s="7">
        <v>0</v>
      </c>
      <c r="AD1604" s="7">
        <v>0</v>
      </c>
      <c r="AE1604">
        <v>4</v>
      </c>
      <c r="AF1604">
        <v>0</v>
      </c>
      <c r="AG1604">
        <v>0</v>
      </c>
      <c r="AH1604">
        <v>0</v>
      </c>
      <c r="AI1604">
        <v>0</v>
      </c>
      <c r="AJ1604">
        <v>2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</row>
    <row r="1605" spans="1:44" x14ac:dyDescent="0.25">
      <c r="A1605">
        <v>1544513</v>
      </c>
      <c r="B1605">
        <v>731504</v>
      </c>
      <c r="C1605">
        <v>22.513053564976499</v>
      </c>
      <c r="D1605">
        <v>40.643905526294901</v>
      </c>
      <c r="E1605" s="68" t="s">
        <v>1880</v>
      </c>
      <c r="F1605" s="8">
        <f>INDEX(Δεδομένα!$P:$P,MATCH('2020'!E1605,Δεδομένα!$O:$O,0))</f>
        <v>66</v>
      </c>
      <c r="G1605" s="6" t="s">
        <v>238</v>
      </c>
      <c r="H1605" s="2" t="str">
        <f>INDEX(Δεδομένα!B$1:B$51,MATCH('2020'!G1605,Δεδομένα!A$1:A$51,0))</f>
        <v>ΚΕΝΤΡΙΚΗΣ ΜΑΚΕΔΟΝΙΑΣ</v>
      </c>
      <c r="I1605" s="8">
        <f>INDEX(Δεδομένα!E$1:E$13,MATCH('2020'!H1605,Δεδομένα!D$1:D$13,0))</f>
        <v>3</v>
      </c>
      <c r="J1605" s="1">
        <v>43892</v>
      </c>
      <c r="K1605" s="6" t="s">
        <v>1887</v>
      </c>
      <c r="L1605" s="36" t="str">
        <f t="shared" si="100"/>
        <v>02/03/2020 16:13</v>
      </c>
      <c r="M1605" s="1">
        <v>43892</v>
      </c>
      <c r="N1605" s="6" t="s">
        <v>204</v>
      </c>
      <c r="O1605" s="36" t="str">
        <f t="shared" si="101"/>
        <v>02/03/2020 17:00</v>
      </c>
      <c r="P1605" s="46">
        <f t="shared" si="102"/>
        <v>3.2638888893416151E-2</v>
      </c>
      <c r="Q1605" s="48">
        <v>0</v>
      </c>
      <c r="R1605" s="47">
        <f t="shared" si="103"/>
        <v>47.000000006519258</v>
      </c>
      <c r="S1605" s="6" t="s">
        <v>897</v>
      </c>
      <c r="T1605" s="6" t="s">
        <v>1966</v>
      </c>
      <c r="U1605" s="6" t="s">
        <v>44</v>
      </c>
      <c r="V1605" s="6" t="s">
        <v>2025</v>
      </c>
      <c r="W1605" s="7">
        <v>0</v>
      </c>
      <c r="X1605" s="7">
        <v>0</v>
      </c>
      <c r="Y1605" s="7">
        <v>0</v>
      </c>
      <c r="Z1605" s="7">
        <v>0</v>
      </c>
      <c r="AA1605" s="7">
        <v>1</v>
      </c>
      <c r="AB1605" s="7">
        <v>0</v>
      </c>
      <c r="AC1605" s="7">
        <v>0</v>
      </c>
      <c r="AD1605" s="7">
        <v>0</v>
      </c>
      <c r="AE1605">
        <v>2</v>
      </c>
      <c r="AF1605">
        <v>0</v>
      </c>
      <c r="AG1605">
        <v>0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</row>
    <row r="1606" spans="1:44" x14ac:dyDescent="0.25">
      <c r="A1606">
        <v>1544526</v>
      </c>
      <c r="B1606">
        <v>731540</v>
      </c>
      <c r="C1606">
        <v>22.5686868836694</v>
      </c>
      <c r="D1606">
        <v>40.552957754586203</v>
      </c>
      <c r="E1606" s="68" t="s">
        <v>1880</v>
      </c>
      <c r="F1606" s="8">
        <f>INDEX(Δεδομένα!$P:$P,MATCH('2020'!E1606,Δεδομένα!$O:$O,0))</f>
        <v>66</v>
      </c>
      <c r="G1606" s="6" t="s">
        <v>238</v>
      </c>
      <c r="H1606" s="2" t="str">
        <f>INDEX(Δεδομένα!B$1:B$51,MATCH('2020'!G1606,Δεδομένα!A$1:A$51,0))</f>
        <v>ΚΕΝΤΡΙΚΗΣ ΜΑΚΕΔΟΝΙΑΣ</v>
      </c>
      <c r="I1606" s="8">
        <f>INDEX(Δεδομένα!E$1:E$13,MATCH('2020'!H1606,Δεδομένα!D$1:D$13,0))</f>
        <v>3</v>
      </c>
      <c r="J1606" s="1">
        <v>43892</v>
      </c>
      <c r="K1606" s="6" t="s">
        <v>141</v>
      </c>
      <c r="L1606" s="36" t="str">
        <f t="shared" si="100"/>
        <v>02/03/2020 16:14</v>
      </c>
      <c r="M1606" s="1">
        <v>43892</v>
      </c>
      <c r="N1606" s="6" t="s">
        <v>1458</v>
      </c>
      <c r="O1606" s="36" t="str">
        <f t="shared" si="101"/>
        <v>02/03/2020 16:56</v>
      </c>
      <c r="P1606" s="46">
        <f t="shared" si="102"/>
        <v>2.9166666667151731E-2</v>
      </c>
      <c r="Q1606" s="48">
        <v>0</v>
      </c>
      <c r="R1606" s="47">
        <f t="shared" si="103"/>
        <v>42.000000000698492</v>
      </c>
      <c r="S1606" s="6" t="s">
        <v>897</v>
      </c>
      <c r="T1606" s="6" t="s">
        <v>1966</v>
      </c>
      <c r="U1606" s="6" t="s">
        <v>44</v>
      </c>
      <c r="V1606" s="6" t="s">
        <v>2402</v>
      </c>
      <c r="W1606" s="7">
        <v>0</v>
      </c>
      <c r="X1606" s="7">
        <v>0</v>
      </c>
      <c r="Y1606" s="7">
        <v>0</v>
      </c>
      <c r="Z1606" s="7">
        <v>0</v>
      </c>
      <c r="AA1606" s="7">
        <v>2</v>
      </c>
      <c r="AB1606" s="7">
        <v>0</v>
      </c>
      <c r="AC1606" s="7">
        <v>0</v>
      </c>
      <c r="AD1606" s="7">
        <v>0</v>
      </c>
      <c r="AE1606">
        <v>2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</row>
    <row r="1607" spans="1:44" x14ac:dyDescent="0.25">
      <c r="A1607">
        <v>1544534</v>
      </c>
      <c r="B1607">
        <v>731593</v>
      </c>
      <c r="C1607">
        <v>22.446881622907402</v>
      </c>
      <c r="D1607">
        <v>40.594635711059503</v>
      </c>
      <c r="E1607" s="68" t="s">
        <v>1880</v>
      </c>
      <c r="F1607" s="8">
        <f>INDEX(Δεδομένα!$P:$P,MATCH('2020'!E1607,Δεδομένα!$O:$O,0))</f>
        <v>66</v>
      </c>
      <c r="G1607" s="6" t="s">
        <v>238</v>
      </c>
      <c r="H1607" s="2" t="str">
        <f>INDEX(Δεδομένα!B$1:B$51,MATCH('2020'!G1607,Δεδομένα!A$1:A$51,0))</f>
        <v>ΚΕΝΤΡΙΚΗΣ ΜΑΚΕΔΟΝΙΑΣ</v>
      </c>
      <c r="I1607" s="8">
        <f>INDEX(Δεδομένα!E$1:E$13,MATCH('2020'!H1607,Δεδομένα!D$1:D$13,0))</f>
        <v>3</v>
      </c>
      <c r="J1607" s="1">
        <v>43892</v>
      </c>
      <c r="K1607" s="6" t="s">
        <v>209</v>
      </c>
      <c r="L1607" s="36" t="str">
        <f t="shared" si="100"/>
        <v>02/03/2020 18:30</v>
      </c>
      <c r="M1607" s="1">
        <v>43892</v>
      </c>
      <c r="N1607" s="6" t="s">
        <v>825</v>
      </c>
      <c r="O1607" s="36" t="str">
        <f t="shared" si="101"/>
        <v>02/03/2020 20:30</v>
      </c>
      <c r="P1607" s="46">
        <f t="shared" si="102"/>
        <v>8.3333333328482695E-2</v>
      </c>
      <c r="Q1607" s="48">
        <v>0</v>
      </c>
      <c r="R1607" s="47">
        <f t="shared" si="103"/>
        <v>119.99999999301508</v>
      </c>
      <c r="S1607" s="6" t="s">
        <v>897</v>
      </c>
      <c r="T1607" s="6" t="s">
        <v>1966</v>
      </c>
      <c r="U1607" s="6" t="s">
        <v>44</v>
      </c>
      <c r="V1607" s="6" t="s">
        <v>3229</v>
      </c>
      <c r="W1607" s="7">
        <v>0</v>
      </c>
      <c r="X1607" s="7">
        <v>0</v>
      </c>
      <c r="Y1607" s="7">
        <v>0</v>
      </c>
      <c r="Z1607" s="7">
        <v>0</v>
      </c>
      <c r="AA1607" s="7">
        <v>5</v>
      </c>
      <c r="AB1607" s="7">
        <v>0</v>
      </c>
      <c r="AC1607" s="7">
        <v>0</v>
      </c>
      <c r="AD1607" s="7">
        <v>0</v>
      </c>
      <c r="AE1607">
        <v>5</v>
      </c>
      <c r="AF1607">
        <v>0</v>
      </c>
      <c r="AG1607">
        <v>0</v>
      </c>
      <c r="AH1607">
        <v>0</v>
      </c>
      <c r="AI1607">
        <v>0</v>
      </c>
      <c r="AJ1607">
        <v>3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</row>
    <row r="1608" spans="1:44" x14ac:dyDescent="0.25">
      <c r="A1608">
        <v>1544553</v>
      </c>
      <c r="B1608">
        <v>731605</v>
      </c>
      <c r="C1608">
        <v>22.482390901228701</v>
      </c>
      <c r="D1608">
        <v>40.586093246367</v>
      </c>
      <c r="E1608" s="68" t="s">
        <v>1880</v>
      </c>
      <c r="F1608" s="8">
        <f>INDEX(Δεδομένα!$P:$P,MATCH('2020'!E1608,Δεδομένα!$O:$O,0))</f>
        <v>66</v>
      </c>
      <c r="G1608" s="6" t="s">
        <v>238</v>
      </c>
      <c r="H1608" s="2" t="str">
        <f>INDEX(Δεδομένα!B$1:B$51,MATCH('2020'!G1608,Δεδομένα!A$1:A$51,0))</f>
        <v>ΚΕΝΤΡΙΚΗΣ ΜΑΚΕΔΟΝΙΑΣ</v>
      </c>
      <c r="I1608" s="8">
        <f>INDEX(Δεδομένα!E$1:E$13,MATCH('2020'!H1608,Δεδομένα!D$1:D$13,0))</f>
        <v>3</v>
      </c>
      <c r="J1608" s="1">
        <v>43892</v>
      </c>
      <c r="K1608" s="6" t="s">
        <v>234</v>
      </c>
      <c r="L1608" s="36" t="str">
        <f t="shared" si="100"/>
        <v>02/03/2020 19:05</v>
      </c>
      <c r="M1608" s="1">
        <v>43892</v>
      </c>
      <c r="N1608" s="6" t="s">
        <v>825</v>
      </c>
      <c r="O1608" s="36" t="str">
        <f t="shared" si="101"/>
        <v>02/03/2020 20:30</v>
      </c>
      <c r="P1608" s="46">
        <f t="shared" si="102"/>
        <v>5.9027777773735579E-2</v>
      </c>
      <c r="Q1608" s="48">
        <v>0</v>
      </c>
      <c r="R1608" s="47">
        <f t="shared" si="103"/>
        <v>84.999999994179234</v>
      </c>
      <c r="S1608" s="6" t="s">
        <v>897</v>
      </c>
      <c r="T1608" s="6" t="s">
        <v>1966</v>
      </c>
      <c r="U1608" s="6" t="s">
        <v>44</v>
      </c>
      <c r="V1608" s="6" t="s">
        <v>3134</v>
      </c>
      <c r="W1608" s="7">
        <v>0</v>
      </c>
      <c r="X1608" s="7">
        <v>0</v>
      </c>
      <c r="Y1608" s="7">
        <v>0</v>
      </c>
      <c r="Z1608" s="7">
        <v>0</v>
      </c>
      <c r="AA1608" s="7">
        <v>2</v>
      </c>
      <c r="AB1608" s="7">
        <v>0</v>
      </c>
      <c r="AC1608" s="7">
        <v>0</v>
      </c>
      <c r="AD1608" s="7">
        <v>0</v>
      </c>
      <c r="AE1608">
        <v>2</v>
      </c>
      <c r="AF1608">
        <v>0</v>
      </c>
      <c r="AG1608">
        <v>0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</row>
    <row r="1609" spans="1:44" x14ac:dyDescent="0.25">
      <c r="A1609">
        <v>1544552</v>
      </c>
      <c r="B1609">
        <v>0</v>
      </c>
      <c r="C1609">
        <v>0</v>
      </c>
      <c r="D1609">
        <v>0</v>
      </c>
      <c r="E1609" s="68" t="s">
        <v>559</v>
      </c>
      <c r="F1609" s="8">
        <f>INDEX(Δεδομένα!$P:$P,MATCH('2020'!E1609,Δεδομένα!$O:$O,0))</f>
        <v>209</v>
      </c>
      <c r="G1609" s="6" t="s">
        <v>560</v>
      </c>
      <c r="H1609" s="2" t="str">
        <f>INDEX(Δεδομένα!B$1:B$51,MATCH('2020'!G1609,Δεδομένα!A$1:A$51,0))</f>
        <v>ΚΡΗΤΗΣ</v>
      </c>
      <c r="I1609" s="8">
        <f>INDEX(Δεδομένα!E$1:E$13,MATCH('2020'!H1609,Δεδομένα!D$1:D$13,0))</f>
        <v>12</v>
      </c>
      <c r="J1609" s="1">
        <v>43892</v>
      </c>
      <c r="K1609" s="6" t="s">
        <v>418</v>
      </c>
      <c r="L1609" s="36" t="str">
        <f t="shared" si="100"/>
        <v>02/03/2020 18:45</v>
      </c>
      <c r="M1609" s="1">
        <v>43892</v>
      </c>
      <c r="N1609" s="6" t="s">
        <v>392</v>
      </c>
      <c r="O1609" s="36" t="str">
        <f t="shared" si="101"/>
        <v>02/03/2020 21:00</v>
      </c>
      <c r="P1609" s="46">
        <f t="shared" si="102"/>
        <v>9.375E-2</v>
      </c>
      <c r="Q1609" s="48">
        <v>0</v>
      </c>
      <c r="R1609" s="47">
        <f t="shared" si="103"/>
        <v>135</v>
      </c>
      <c r="S1609" s="6" t="s">
        <v>44</v>
      </c>
      <c r="T1609" s="6" t="s">
        <v>565</v>
      </c>
      <c r="U1609" s="6" t="s">
        <v>566</v>
      </c>
      <c r="V1609" s="6" t="s">
        <v>566</v>
      </c>
      <c r="W1609" s="7">
        <v>0</v>
      </c>
      <c r="X1609" s="7">
        <v>0</v>
      </c>
      <c r="Y1609" s="7">
        <v>0</v>
      </c>
      <c r="Z1609" s="7">
        <v>0</v>
      </c>
      <c r="AA1609" s="7">
        <v>0.1</v>
      </c>
      <c r="AB1609" s="7">
        <v>0</v>
      </c>
      <c r="AC1609" s="7">
        <v>0</v>
      </c>
      <c r="AD1609" s="7">
        <v>0</v>
      </c>
      <c r="AE1609">
        <v>4</v>
      </c>
      <c r="AF1609">
        <v>0</v>
      </c>
      <c r="AG1609">
        <v>0</v>
      </c>
      <c r="AH1609">
        <v>0</v>
      </c>
      <c r="AI1609">
        <v>0</v>
      </c>
      <c r="AJ1609">
        <v>2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</row>
    <row r="1610" spans="1:44" x14ac:dyDescent="0.25">
      <c r="A1610">
        <v>1547330</v>
      </c>
      <c r="B1610">
        <v>731637</v>
      </c>
      <c r="C1610">
        <v>20.606141491732501</v>
      </c>
      <c r="D1610">
        <v>39.648765566271202</v>
      </c>
      <c r="E1610" s="68" t="s">
        <v>1427</v>
      </c>
      <c r="F1610" s="8">
        <f>INDEX(Δεδομένα!$P:$P,MATCH('2020'!E1610,Δεδομένα!$O:$O,0))</f>
        <v>87</v>
      </c>
      <c r="G1610" s="6" t="s">
        <v>251</v>
      </c>
      <c r="H1610" s="2" t="str">
        <f>INDEX(Δεδομένα!B$1:B$51,MATCH('2020'!G1610,Δεδομένα!A$1:A$51,0))</f>
        <v>ΗΠΕΙΡΟΥ</v>
      </c>
      <c r="I1610" s="8">
        <f>INDEX(Δεδομένα!E$1:E$13,MATCH('2020'!H1610,Δεδομένα!D$1:D$13,0))</f>
        <v>5</v>
      </c>
      <c r="J1610" s="1">
        <v>43892</v>
      </c>
      <c r="K1610" s="6" t="s">
        <v>2746</v>
      </c>
      <c r="L1610" s="36" t="str">
        <f t="shared" si="100"/>
        <v>02/03/2020 21:44</v>
      </c>
      <c r="M1610" s="1">
        <v>43892</v>
      </c>
      <c r="N1610" s="6" t="s">
        <v>764</v>
      </c>
      <c r="O1610" s="36" t="str">
        <f t="shared" si="101"/>
        <v>02/03/2020 22:30</v>
      </c>
      <c r="P1610" s="46">
        <f t="shared" si="102"/>
        <v>3.1944444446708076E-2</v>
      </c>
      <c r="Q1610" s="48">
        <v>0</v>
      </c>
      <c r="R1610" s="47">
        <f t="shared" si="103"/>
        <v>46.000000003259629</v>
      </c>
      <c r="S1610" s="6" t="s">
        <v>1415</v>
      </c>
      <c r="T1610" s="6" t="s">
        <v>1270</v>
      </c>
      <c r="U1610" s="6" t="s">
        <v>44</v>
      </c>
      <c r="V1610" s="6" t="s">
        <v>3236</v>
      </c>
      <c r="W1610" s="7">
        <v>0</v>
      </c>
      <c r="X1610" s="7">
        <v>0</v>
      </c>
      <c r="Y1610" s="7">
        <v>0</v>
      </c>
      <c r="Z1610" s="7">
        <v>0</v>
      </c>
      <c r="AA1610" s="7">
        <v>0</v>
      </c>
      <c r="AB1610" s="7">
        <v>0</v>
      </c>
      <c r="AC1610" s="7">
        <v>0.2</v>
      </c>
      <c r="AD1610" s="7">
        <v>0</v>
      </c>
      <c r="AE1610">
        <v>3</v>
      </c>
      <c r="AF1610">
        <v>0</v>
      </c>
      <c r="AG1610">
        <v>0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</row>
    <row r="1611" spans="1:44" x14ac:dyDescent="0.25">
      <c r="A1611" s="52">
        <v>1546192</v>
      </c>
      <c r="B1611" s="52">
        <v>731484</v>
      </c>
      <c r="C1611" s="52">
        <v>24.2351527140166</v>
      </c>
      <c r="D1611" s="52">
        <v>40.930381172310497</v>
      </c>
      <c r="E1611" s="71" t="s">
        <v>76</v>
      </c>
      <c r="F1611" s="8">
        <f>INDEX(Δεδομένα!$P:$P,MATCH('2020'!E1611,Δεδομένα!$O:$O,0))</f>
        <v>25</v>
      </c>
      <c r="G1611" s="54" t="s">
        <v>77</v>
      </c>
      <c r="H1611" s="2" t="str">
        <f>INDEX(Δεδομένα!B$1:B$51,MATCH('2020'!G1611,Δεδομένα!A$1:A$51,0))</f>
        <v>ΑΝΑΤΟΛΙΚΗΣ ΜΑΚΕΔΟΝΙΑΣ ΚΑΙ ΘΡΑΚΗΣ</v>
      </c>
      <c r="I1611" s="8">
        <f>INDEX(Δεδομένα!E$1:E$13,MATCH('2020'!H1611,Δεδομένα!D$1:D$13,0))</f>
        <v>2</v>
      </c>
      <c r="J1611" s="56">
        <v>43892</v>
      </c>
      <c r="K1611" s="54" t="s">
        <v>104</v>
      </c>
      <c r="L1611" s="36" t="str">
        <f t="shared" si="100"/>
        <v>02/03/2020 15:30</v>
      </c>
      <c r="M1611" s="56">
        <v>43892</v>
      </c>
      <c r="N1611" s="54" t="s">
        <v>2290</v>
      </c>
      <c r="O1611" s="36" t="str">
        <f t="shared" si="101"/>
        <v>02/03/2020 16:12</v>
      </c>
      <c r="P1611" s="46">
        <f t="shared" si="102"/>
        <v>2.9166666667151731E-2</v>
      </c>
      <c r="Q1611" s="48">
        <v>0</v>
      </c>
      <c r="R1611" s="47">
        <f t="shared" si="103"/>
        <v>42.000000000698492</v>
      </c>
      <c r="S1611" s="54" t="s">
        <v>77</v>
      </c>
      <c r="T1611" s="54" t="s">
        <v>80</v>
      </c>
      <c r="U1611" s="54" t="s">
        <v>44</v>
      </c>
      <c r="V1611" s="54" t="s">
        <v>3208</v>
      </c>
      <c r="W1611" s="58">
        <v>0</v>
      </c>
      <c r="X1611" s="58">
        <v>0.01</v>
      </c>
      <c r="Y1611" s="58">
        <v>0</v>
      </c>
      <c r="Z1611" s="58">
        <v>0</v>
      </c>
      <c r="AA1611" s="58">
        <v>0</v>
      </c>
      <c r="AB1611" s="58">
        <v>0</v>
      </c>
      <c r="AC1611" s="58">
        <v>0</v>
      </c>
      <c r="AD1611" s="58">
        <v>0</v>
      </c>
      <c r="AE1611" s="52">
        <v>2</v>
      </c>
      <c r="AF1611" s="52">
        <v>0</v>
      </c>
      <c r="AG1611" s="52">
        <v>0</v>
      </c>
      <c r="AH1611" s="52">
        <v>0</v>
      </c>
      <c r="AI1611" s="52">
        <v>0</v>
      </c>
      <c r="AJ1611" s="52">
        <v>1</v>
      </c>
      <c r="AK1611" s="52">
        <v>0</v>
      </c>
      <c r="AL1611" s="52">
        <v>0</v>
      </c>
      <c r="AM1611" s="52">
        <v>0</v>
      </c>
      <c r="AN1611" s="52">
        <v>0</v>
      </c>
      <c r="AO1611" s="52">
        <v>0</v>
      </c>
      <c r="AP1611" s="52">
        <v>0</v>
      </c>
      <c r="AQ1611" s="52">
        <v>0</v>
      </c>
      <c r="AR1611" s="52">
        <v>0</v>
      </c>
    </row>
    <row r="1612" spans="1:44" x14ac:dyDescent="0.25">
      <c r="A1612" s="52">
        <v>1544263</v>
      </c>
      <c r="B1612" s="52">
        <v>731524</v>
      </c>
      <c r="C1612" s="52">
        <v>24.622588482203</v>
      </c>
      <c r="D1612" s="52">
        <v>40.912249237115802</v>
      </c>
      <c r="E1612" s="71" t="s">
        <v>919</v>
      </c>
      <c r="F1612" s="8">
        <f>INDEX(Δεδομένα!$P:$P,MATCH('2020'!E1612,Δεδομένα!$O:$O,0))</f>
        <v>26</v>
      </c>
      <c r="G1612" s="54" t="s">
        <v>77</v>
      </c>
      <c r="H1612" s="2" t="str">
        <f>INDEX(Δεδομένα!B$1:B$51,MATCH('2020'!G1612,Δεδομένα!A$1:A$51,0))</f>
        <v>ΑΝΑΤΟΛΙΚΗΣ ΜΑΚΕΔΟΝΙΑΣ ΚΑΙ ΘΡΑΚΗΣ</v>
      </c>
      <c r="I1612" s="8">
        <f>INDEX(Δεδομένα!E$1:E$13,MATCH('2020'!H1612,Δεδομένα!D$1:D$13,0))</f>
        <v>2</v>
      </c>
      <c r="J1612" s="56">
        <v>43892</v>
      </c>
      <c r="K1612" s="54" t="s">
        <v>530</v>
      </c>
      <c r="L1612" s="36" t="str">
        <f t="shared" si="100"/>
        <v>02/03/2020 17:05</v>
      </c>
      <c r="M1612" s="56">
        <v>43892</v>
      </c>
      <c r="N1612" s="54" t="s">
        <v>2605</v>
      </c>
      <c r="O1612" s="36" t="str">
        <f t="shared" si="101"/>
        <v>02/03/2020 18:03</v>
      </c>
      <c r="P1612" s="46">
        <f t="shared" si="102"/>
        <v>4.0277777778101154E-2</v>
      </c>
      <c r="Q1612" s="48">
        <v>0</v>
      </c>
      <c r="R1612" s="47">
        <f t="shared" si="103"/>
        <v>58.000000000465661</v>
      </c>
      <c r="S1612" s="54" t="s">
        <v>44</v>
      </c>
      <c r="T1612" s="54" t="s">
        <v>921</v>
      </c>
      <c r="U1612" s="54" t="s">
        <v>44</v>
      </c>
      <c r="V1612" s="54" t="s">
        <v>1391</v>
      </c>
      <c r="W1612" s="58">
        <v>0</v>
      </c>
      <c r="X1612" s="58">
        <v>0</v>
      </c>
      <c r="Y1612" s="58">
        <v>0</v>
      </c>
      <c r="Z1612" s="58">
        <v>0.2</v>
      </c>
      <c r="AA1612" s="58">
        <v>0</v>
      </c>
      <c r="AB1612" s="58">
        <v>0</v>
      </c>
      <c r="AC1612" s="58">
        <v>0</v>
      </c>
      <c r="AD1612" s="58">
        <v>0</v>
      </c>
      <c r="AE1612" s="52">
        <v>0</v>
      </c>
      <c r="AF1612" s="52">
        <v>0</v>
      </c>
      <c r="AG1612" s="52">
        <v>0</v>
      </c>
      <c r="AH1612" s="52">
        <v>0</v>
      </c>
      <c r="AI1612" s="52">
        <v>0</v>
      </c>
      <c r="AJ1612" s="52">
        <v>0</v>
      </c>
      <c r="AK1612" s="52">
        <v>0</v>
      </c>
      <c r="AL1612" s="52">
        <v>0</v>
      </c>
      <c r="AM1612" s="52">
        <v>0</v>
      </c>
      <c r="AN1612" s="52">
        <v>0</v>
      </c>
      <c r="AO1612" s="52">
        <v>0</v>
      </c>
      <c r="AP1612" s="52">
        <v>0</v>
      </c>
      <c r="AQ1612" s="52">
        <v>0</v>
      </c>
      <c r="AR1612" s="52">
        <v>0</v>
      </c>
    </row>
    <row r="1613" spans="1:44" x14ac:dyDescent="0.25">
      <c r="A1613">
        <v>1544267</v>
      </c>
      <c r="B1613">
        <v>731563</v>
      </c>
      <c r="C1613">
        <v>24.583519935730799</v>
      </c>
      <c r="D1613">
        <v>40.939632980697397</v>
      </c>
      <c r="E1613" s="68" t="s">
        <v>919</v>
      </c>
      <c r="F1613" s="8">
        <f>INDEX(Δεδομένα!$P:$P,MATCH('2020'!E1613,Δεδομένα!$O:$O,0))</f>
        <v>26</v>
      </c>
      <c r="G1613" s="6" t="s">
        <v>77</v>
      </c>
      <c r="H1613" s="2" t="str">
        <f>INDEX(Δεδομένα!B$1:B$51,MATCH('2020'!G1613,Δεδομένα!A$1:A$51,0))</f>
        <v>ΑΝΑΤΟΛΙΚΗΣ ΜΑΚΕΔΟΝΙΑΣ ΚΑΙ ΘΡΑΚΗΣ</v>
      </c>
      <c r="I1613" s="8">
        <f>INDEX(Δεδομένα!E$1:E$13,MATCH('2020'!H1613,Δεδομένα!D$1:D$13,0))</f>
        <v>2</v>
      </c>
      <c r="J1613" s="1">
        <v>43892</v>
      </c>
      <c r="K1613" s="6" t="s">
        <v>1531</v>
      </c>
      <c r="L1613" s="36" t="str">
        <f t="shared" si="100"/>
        <v>02/03/2020 18:32</v>
      </c>
      <c r="M1613" s="1">
        <v>43892</v>
      </c>
      <c r="N1613" s="6" t="s">
        <v>142</v>
      </c>
      <c r="O1613" s="36" t="str">
        <f t="shared" si="101"/>
        <v>02/03/2020 19:20</v>
      </c>
      <c r="P1613" s="46">
        <f t="shared" si="102"/>
        <v>3.3333333332848269E-2</v>
      </c>
      <c r="Q1613" s="48">
        <v>0</v>
      </c>
      <c r="R1613" s="47">
        <f t="shared" si="103"/>
        <v>47.999999999301508</v>
      </c>
      <c r="S1613" s="6" t="s">
        <v>44</v>
      </c>
      <c r="T1613" s="6" t="s">
        <v>921</v>
      </c>
      <c r="U1613" s="6" t="s">
        <v>44</v>
      </c>
      <c r="V1613" s="6" t="s">
        <v>2132</v>
      </c>
      <c r="W1613" s="7">
        <v>0</v>
      </c>
      <c r="X1613" s="7">
        <v>0</v>
      </c>
      <c r="Y1613" s="7">
        <v>0</v>
      </c>
      <c r="Z1613" s="7">
        <v>0.2</v>
      </c>
      <c r="AA1613" s="7">
        <v>0</v>
      </c>
      <c r="AB1613" s="7">
        <v>0</v>
      </c>
      <c r="AC1613" s="7">
        <v>0</v>
      </c>
      <c r="AD1613" s="7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</row>
    <row r="1614" spans="1:44" x14ac:dyDescent="0.25">
      <c r="A1614">
        <v>1544272</v>
      </c>
      <c r="B1614">
        <v>731582</v>
      </c>
      <c r="C1614">
        <v>24.6935084108475</v>
      </c>
      <c r="D1614">
        <v>40.958422603080798</v>
      </c>
      <c r="E1614" s="68" t="s">
        <v>919</v>
      </c>
      <c r="F1614" s="8">
        <f>INDEX(Δεδομένα!$P:$P,MATCH('2020'!E1614,Δεδομένα!$O:$O,0))</f>
        <v>26</v>
      </c>
      <c r="G1614" s="6" t="s">
        <v>77</v>
      </c>
      <c r="H1614" s="2" t="str">
        <f>INDEX(Δεδομένα!B$1:B$51,MATCH('2020'!G1614,Δεδομένα!A$1:A$51,0))</f>
        <v>ΑΝΑΤΟΛΙΚΗΣ ΜΑΚΕΔΟΝΙΑΣ ΚΑΙ ΘΡΑΚΗΣ</v>
      </c>
      <c r="I1614" s="8">
        <f>INDEX(Δεδομένα!E$1:E$13,MATCH('2020'!H1614,Δεδομένα!D$1:D$13,0))</f>
        <v>2</v>
      </c>
      <c r="J1614" s="1">
        <v>43892</v>
      </c>
      <c r="K1614" s="6" t="s">
        <v>234</v>
      </c>
      <c r="L1614" s="36" t="str">
        <f t="shared" si="100"/>
        <v>02/03/2020 19:05</v>
      </c>
      <c r="M1614" s="1">
        <v>43892</v>
      </c>
      <c r="N1614" s="6" t="s">
        <v>2217</v>
      </c>
      <c r="O1614" s="36" t="str">
        <f t="shared" si="101"/>
        <v>02/03/2020 19:31</v>
      </c>
      <c r="P1614" s="46">
        <f t="shared" si="102"/>
        <v>1.8055555556202307E-2</v>
      </c>
      <c r="Q1614" s="48">
        <v>0</v>
      </c>
      <c r="R1614" s="47">
        <f t="shared" si="103"/>
        <v>26.000000000931323</v>
      </c>
      <c r="S1614" s="6" t="s">
        <v>44</v>
      </c>
      <c r="T1614" s="6" t="s">
        <v>921</v>
      </c>
      <c r="U1614" s="6" t="s">
        <v>44</v>
      </c>
      <c r="V1614" s="6" t="s">
        <v>922</v>
      </c>
      <c r="W1614" s="7">
        <v>0</v>
      </c>
      <c r="X1614" s="7">
        <v>0</v>
      </c>
      <c r="Y1614" s="7">
        <v>0</v>
      </c>
      <c r="Z1614" s="7">
        <v>0.1</v>
      </c>
      <c r="AA1614" s="7">
        <v>0</v>
      </c>
      <c r="AB1614" s="7">
        <v>0</v>
      </c>
      <c r="AC1614" s="7">
        <v>0</v>
      </c>
      <c r="AD1614" s="7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</row>
    <row r="1615" spans="1:44" x14ac:dyDescent="0.25">
      <c r="A1615">
        <v>1546203</v>
      </c>
      <c r="B1615">
        <v>731646</v>
      </c>
      <c r="C1615">
        <v>23.9538320617973</v>
      </c>
      <c r="D1615">
        <v>40.799191110616597</v>
      </c>
      <c r="E1615" s="68" t="s">
        <v>76</v>
      </c>
      <c r="F1615" s="8">
        <f>INDEX(Δεδομένα!$P:$P,MATCH('2020'!E1615,Δεδομένα!$O:$O,0))</f>
        <v>25</v>
      </c>
      <c r="G1615" s="6" t="s">
        <v>77</v>
      </c>
      <c r="H1615" s="2" t="str">
        <f>INDEX(Δεδομένα!B$1:B$51,MATCH('2020'!G1615,Δεδομένα!A$1:A$51,0))</f>
        <v>ΑΝΑΤΟΛΙΚΗΣ ΜΑΚΕΔΟΝΙΑΣ ΚΑΙ ΘΡΑΚΗΣ</v>
      </c>
      <c r="I1615" s="8">
        <f>INDEX(Δεδομένα!E$1:E$13,MATCH('2020'!H1615,Δεδομένα!D$1:D$13,0))</f>
        <v>2</v>
      </c>
      <c r="J1615" s="1">
        <v>43892</v>
      </c>
      <c r="K1615" s="6" t="s">
        <v>3238</v>
      </c>
      <c r="L1615" s="36" t="str">
        <f t="shared" si="100"/>
        <v>02/03/2020 22:43</v>
      </c>
      <c r="M1615" s="1">
        <v>43892</v>
      </c>
      <c r="N1615" s="6" t="s">
        <v>3239</v>
      </c>
      <c r="O1615" s="36" t="str">
        <f t="shared" si="101"/>
        <v>02/03/2020 23:16</v>
      </c>
      <c r="P1615" s="46">
        <f t="shared" si="102"/>
        <v>2.2916666668606922E-2</v>
      </c>
      <c r="Q1615" s="48">
        <v>0</v>
      </c>
      <c r="R1615" s="47">
        <f t="shared" si="103"/>
        <v>33.000000002793968</v>
      </c>
      <c r="S1615" s="6" t="s">
        <v>77</v>
      </c>
      <c r="T1615" s="6" t="s">
        <v>80</v>
      </c>
      <c r="U1615" s="6" t="s">
        <v>44</v>
      </c>
      <c r="V1615" s="6" t="s">
        <v>3240</v>
      </c>
      <c r="W1615" s="7">
        <v>0</v>
      </c>
      <c r="X1615" s="7">
        <v>0</v>
      </c>
      <c r="Y1615" s="7">
        <v>0</v>
      </c>
      <c r="Z1615" s="7">
        <v>0</v>
      </c>
      <c r="AA1615" s="7">
        <v>0</v>
      </c>
      <c r="AB1615" s="7">
        <v>0</v>
      </c>
      <c r="AC1615" s="7">
        <v>0</v>
      </c>
      <c r="AD1615" s="7">
        <v>0</v>
      </c>
      <c r="AE1615">
        <v>2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</row>
    <row r="1616" spans="1:44" x14ac:dyDescent="0.25">
      <c r="A1616">
        <v>1544664</v>
      </c>
      <c r="B1616">
        <v>731493</v>
      </c>
      <c r="C1616">
        <v>21.686754596610701</v>
      </c>
      <c r="D1616">
        <v>39.338998107375602</v>
      </c>
      <c r="E1616" s="68" t="s">
        <v>1279</v>
      </c>
      <c r="F1616" s="8">
        <f>INDEX(Δεδομένα!$P:$P,MATCH('2020'!E1616,Δεδομένα!$O:$O,0))</f>
        <v>117</v>
      </c>
      <c r="G1616" s="6" t="s">
        <v>294</v>
      </c>
      <c r="H1616" s="2" t="str">
        <f>INDEX(Δεδομένα!B$1:B$51,MATCH('2020'!G1616,Δεδομένα!A$1:A$51,0))</f>
        <v>ΘΕΣΣΑΛΙΑΣ</v>
      </c>
      <c r="I1616" s="8">
        <f>INDEX(Δεδομένα!E$1:E$13,MATCH('2020'!H1616,Δεδομένα!D$1:D$13,0))</f>
        <v>6</v>
      </c>
      <c r="J1616" s="1">
        <v>43892</v>
      </c>
      <c r="K1616" s="6" t="s">
        <v>1562</v>
      </c>
      <c r="L1616" s="36" t="str">
        <f t="shared" si="100"/>
        <v>02/03/2020 15:43</v>
      </c>
      <c r="M1616" s="1">
        <v>43892</v>
      </c>
      <c r="N1616" s="6" t="s">
        <v>540</v>
      </c>
      <c r="O1616" s="36" t="str">
        <f t="shared" si="101"/>
        <v>02/03/2020 17:15</v>
      </c>
      <c r="P1616" s="46">
        <f t="shared" si="102"/>
        <v>6.3888888886140194E-2</v>
      </c>
      <c r="Q1616" s="48">
        <v>0</v>
      </c>
      <c r="R1616" s="47">
        <f t="shared" si="103"/>
        <v>91.999999996041879</v>
      </c>
      <c r="S1616" s="6" t="s">
        <v>294</v>
      </c>
      <c r="T1616" s="6" t="s">
        <v>1040</v>
      </c>
      <c r="U1616" s="6" t="s">
        <v>2901</v>
      </c>
      <c r="V1616" s="6" t="s">
        <v>2902</v>
      </c>
      <c r="W1616" s="7">
        <v>0</v>
      </c>
      <c r="X1616" s="7">
        <v>0.5</v>
      </c>
      <c r="Y1616" s="7">
        <v>0</v>
      </c>
      <c r="Z1616" s="7">
        <v>0</v>
      </c>
      <c r="AA1616" s="7">
        <v>0</v>
      </c>
      <c r="AB1616" s="7">
        <v>0</v>
      </c>
      <c r="AC1616" s="7">
        <v>0</v>
      </c>
      <c r="AD1616" s="7">
        <v>0</v>
      </c>
      <c r="AE1616">
        <v>3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</row>
    <row r="1617" spans="1:44" x14ac:dyDescent="0.25">
      <c r="A1617">
        <v>1544235</v>
      </c>
      <c r="B1617">
        <v>731497</v>
      </c>
      <c r="C1617">
        <v>21.7629094461387</v>
      </c>
      <c r="D1617">
        <v>39.431909540681197</v>
      </c>
      <c r="E1617" s="68" t="s">
        <v>1279</v>
      </c>
      <c r="F1617" s="8">
        <f>INDEX(Δεδομένα!$P:$P,MATCH('2020'!E1617,Δεδομένα!$O:$O,0))</f>
        <v>117</v>
      </c>
      <c r="G1617" s="6" t="s">
        <v>294</v>
      </c>
      <c r="H1617" s="2" t="str">
        <f>INDEX(Δεδομένα!B$1:B$51,MATCH('2020'!G1617,Δεδομένα!A$1:A$51,0))</f>
        <v>ΘΕΣΣΑΛΙΑΣ</v>
      </c>
      <c r="I1617" s="8">
        <f>INDEX(Δεδομένα!E$1:E$13,MATCH('2020'!H1617,Δεδομένα!D$1:D$13,0))</f>
        <v>6</v>
      </c>
      <c r="J1617" s="1">
        <v>43892</v>
      </c>
      <c r="K1617" s="6" t="s">
        <v>66</v>
      </c>
      <c r="L1617" s="36" t="str">
        <f t="shared" si="100"/>
        <v>02/03/2020 15:15</v>
      </c>
      <c r="M1617" s="1">
        <v>43892</v>
      </c>
      <c r="N1617" s="6" t="s">
        <v>586</v>
      </c>
      <c r="O1617" s="36" t="str">
        <f t="shared" si="101"/>
        <v>02/03/2020 16:05</v>
      </c>
      <c r="P1617" s="46">
        <f t="shared" si="102"/>
        <v>3.4722222226264421E-2</v>
      </c>
      <c r="Q1617" s="48">
        <v>0</v>
      </c>
      <c r="R1617" s="47">
        <f t="shared" si="103"/>
        <v>50.000000005820766</v>
      </c>
      <c r="S1617" s="6" t="s">
        <v>1282</v>
      </c>
      <c r="T1617" s="6" t="s">
        <v>1283</v>
      </c>
      <c r="U1617" s="6" t="s">
        <v>3209</v>
      </c>
      <c r="V1617" s="6" t="s">
        <v>3210</v>
      </c>
      <c r="W1617" s="7">
        <v>0</v>
      </c>
      <c r="X1617" s="7">
        <v>0</v>
      </c>
      <c r="Y1617" s="7">
        <v>0</v>
      </c>
      <c r="Z1617" s="7">
        <v>0</v>
      </c>
      <c r="AA1617" s="7">
        <v>0.5</v>
      </c>
      <c r="AB1617" s="7">
        <v>0</v>
      </c>
      <c r="AC1617" s="7">
        <v>0</v>
      </c>
      <c r="AD1617" s="7">
        <v>0</v>
      </c>
      <c r="AE1617">
        <v>2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</row>
    <row r="1618" spans="1:44" x14ac:dyDescent="0.25">
      <c r="A1618">
        <v>1544233</v>
      </c>
      <c r="B1618">
        <v>731539</v>
      </c>
      <c r="C1618">
        <v>22.163525839569001</v>
      </c>
      <c r="D1618">
        <v>39.483663197324198</v>
      </c>
      <c r="E1618" s="68" t="s">
        <v>293</v>
      </c>
      <c r="F1618" s="8">
        <f>INDEX(Δεδομένα!$P:$P,MATCH('2020'!E1618,Δεδομένα!$O:$O,0))</f>
        <v>118</v>
      </c>
      <c r="G1618" s="6" t="s">
        <v>294</v>
      </c>
      <c r="H1618" s="2" t="str">
        <f>INDEX(Δεδομένα!B$1:B$51,MATCH('2020'!G1618,Δεδομένα!A$1:A$51,0))</f>
        <v>ΘΕΣΣΑΛΙΑΣ</v>
      </c>
      <c r="I1618" s="8">
        <f>INDEX(Δεδομένα!E$1:E$13,MATCH('2020'!H1618,Δεδομένα!D$1:D$13,0))</f>
        <v>6</v>
      </c>
      <c r="J1618" s="1">
        <v>43892</v>
      </c>
      <c r="K1618" s="6" t="s">
        <v>806</v>
      </c>
      <c r="L1618" s="36" t="str">
        <f t="shared" si="100"/>
        <v>02/03/2020 17:37</v>
      </c>
      <c r="M1618" s="1">
        <v>43892</v>
      </c>
      <c r="N1618" s="6" t="s">
        <v>1268</v>
      </c>
      <c r="O1618" s="36" t="str">
        <f t="shared" si="101"/>
        <v>02/03/2020 18:08</v>
      </c>
      <c r="P1618" s="46">
        <f t="shared" si="102"/>
        <v>2.1527777782466728E-2</v>
      </c>
      <c r="Q1618" s="48">
        <v>0</v>
      </c>
      <c r="R1618" s="47">
        <f t="shared" si="103"/>
        <v>31.000000006752089</v>
      </c>
      <c r="S1618" s="6" t="s">
        <v>294</v>
      </c>
      <c r="T1618" s="6" t="s">
        <v>297</v>
      </c>
      <c r="U1618" s="6" t="s">
        <v>44</v>
      </c>
      <c r="V1618" s="6" t="s">
        <v>2523</v>
      </c>
      <c r="W1618" s="7">
        <v>0</v>
      </c>
      <c r="X1618" s="7">
        <v>0</v>
      </c>
      <c r="Y1618" s="7">
        <v>0</v>
      </c>
      <c r="Z1618" s="7">
        <v>1</v>
      </c>
      <c r="AA1618" s="7">
        <v>2</v>
      </c>
      <c r="AB1618" s="7">
        <v>0</v>
      </c>
      <c r="AC1618" s="7">
        <v>0</v>
      </c>
      <c r="AD1618" s="7">
        <v>0</v>
      </c>
      <c r="AE1618">
        <v>2</v>
      </c>
      <c r="AF1618">
        <v>0</v>
      </c>
      <c r="AG1618">
        <v>0</v>
      </c>
      <c r="AH1618">
        <v>0</v>
      </c>
      <c r="AI1618">
        <v>0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</row>
    <row r="1619" spans="1:44" x14ac:dyDescent="0.25">
      <c r="A1619">
        <v>1546132</v>
      </c>
      <c r="B1619">
        <v>731542</v>
      </c>
      <c r="C1619">
        <v>22.047373627239399</v>
      </c>
      <c r="D1619">
        <v>39.254823176457698</v>
      </c>
      <c r="E1619" s="68" t="s">
        <v>1042</v>
      </c>
      <c r="F1619" s="8">
        <f>INDEX(Δεδομένα!$P:$P,MATCH('2020'!E1619,Δεδομένα!$O:$O,0))</f>
        <v>116</v>
      </c>
      <c r="G1619" s="6" t="s">
        <v>294</v>
      </c>
      <c r="H1619" s="2" t="str">
        <f>INDEX(Δεδομένα!B$1:B$51,MATCH('2020'!G1619,Δεδομένα!A$1:A$51,0))</f>
        <v>ΘΕΣΣΑΛΙΑΣ</v>
      </c>
      <c r="I1619" s="8">
        <f>INDEX(Δεδομένα!E$1:E$13,MATCH('2020'!H1619,Δεδομένα!D$1:D$13,0))</f>
        <v>6</v>
      </c>
      <c r="J1619" s="1">
        <v>43892</v>
      </c>
      <c r="K1619" s="6" t="s">
        <v>1749</v>
      </c>
      <c r="L1619" s="36" t="str">
        <f t="shared" si="100"/>
        <v>02/03/2020 17:17</v>
      </c>
      <c r="M1619" s="1">
        <v>43892</v>
      </c>
      <c r="N1619" s="6" t="s">
        <v>501</v>
      </c>
      <c r="O1619" s="36" t="str">
        <f t="shared" si="101"/>
        <v>02/03/2020 17:42</v>
      </c>
      <c r="P1619" s="46">
        <f t="shared" si="102"/>
        <v>1.7361111116770189E-2</v>
      </c>
      <c r="Q1619" s="48">
        <v>0</v>
      </c>
      <c r="R1619" s="47">
        <f t="shared" si="103"/>
        <v>25.000000008149073</v>
      </c>
      <c r="S1619" s="6" t="s">
        <v>294</v>
      </c>
      <c r="T1619" s="6" t="s">
        <v>1043</v>
      </c>
      <c r="U1619" s="6" t="s">
        <v>3215</v>
      </c>
      <c r="V1619" s="6" t="s">
        <v>3216</v>
      </c>
      <c r="W1619" s="7">
        <v>0</v>
      </c>
      <c r="X1619" s="7">
        <v>0</v>
      </c>
      <c r="Y1619" s="7">
        <v>0</v>
      </c>
      <c r="Z1619" s="7">
        <v>0.2</v>
      </c>
      <c r="AA1619" s="7">
        <v>0</v>
      </c>
      <c r="AB1619" s="7">
        <v>0</v>
      </c>
      <c r="AC1619" s="7">
        <v>0</v>
      </c>
      <c r="AD1619" s="7">
        <v>0</v>
      </c>
      <c r="AE1619">
        <v>2</v>
      </c>
      <c r="AF1619">
        <v>0</v>
      </c>
      <c r="AG1619">
        <v>0</v>
      </c>
      <c r="AH1619">
        <v>0</v>
      </c>
      <c r="AI1619">
        <v>0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</row>
    <row r="1620" spans="1:44" x14ac:dyDescent="0.25">
      <c r="A1620">
        <v>1544110</v>
      </c>
      <c r="B1620">
        <v>731538</v>
      </c>
      <c r="C1620">
        <v>22.884058547802901</v>
      </c>
      <c r="D1620">
        <v>40.825223315070197</v>
      </c>
      <c r="E1620" s="68" t="s">
        <v>1084</v>
      </c>
      <c r="F1620" s="8">
        <f>INDEX(Δεδομένα!$P:$P,MATCH('2020'!E1620,Δεδομένα!$O:$O,0))</f>
        <v>57</v>
      </c>
      <c r="G1620" s="6" t="s">
        <v>223</v>
      </c>
      <c r="H1620" s="2" t="str">
        <f>INDEX(Δεδομένα!B$1:B$51,MATCH('2020'!G1620,Δεδομένα!A$1:A$51,0))</f>
        <v>ΚΕΝΤΡΙΚΗΣ ΜΑΚΕΔΟΝΙΑΣ</v>
      </c>
      <c r="I1620" s="8">
        <f>INDEX(Δεδομένα!E$1:E$13,MATCH('2020'!H1620,Δεδομένα!D$1:D$13,0))</f>
        <v>3</v>
      </c>
      <c r="J1620" s="1">
        <v>43892</v>
      </c>
      <c r="K1620" s="6" t="s">
        <v>2211</v>
      </c>
      <c r="L1620" s="36" t="str">
        <f t="shared" si="100"/>
        <v>02/03/2020 17:24</v>
      </c>
      <c r="M1620" s="1">
        <v>43892</v>
      </c>
      <c r="N1620" s="6" t="s">
        <v>600</v>
      </c>
      <c r="O1620" s="36" t="str">
        <f t="shared" si="101"/>
        <v>02/03/2020 21:45</v>
      </c>
      <c r="P1620" s="46">
        <f t="shared" si="102"/>
        <v>0.18125000000145519</v>
      </c>
      <c r="Q1620" s="48">
        <v>0</v>
      </c>
      <c r="R1620" s="47">
        <f t="shared" si="103"/>
        <v>261.00000000209548</v>
      </c>
      <c r="S1620" s="6" t="s">
        <v>223</v>
      </c>
      <c r="T1620" s="6" t="s">
        <v>1145</v>
      </c>
      <c r="U1620" s="6" t="s">
        <v>44</v>
      </c>
      <c r="V1620" s="6" t="s">
        <v>3214</v>
      </c>
      <c r="W1620" s="7">
        <v>0</v>
      </c>
      <c r="X1620" s="7">
        <v>0</v>
      </c>
      <c r="Y1620" s="7">
        <v>0</v>
      </c>
      <c r="Z1620" s="7">
        <v>0</v>
      </c>
      <c r="AA1620" s="7">
        <v>5</v>
      </c>
      <c r="AB1620" s="7">
        <v>0</v>
      </c>
      <c r="AC1620" s="7">
        <v>0</v>
      </c>
      <c r="AD1620" s="7">
        <v>0</v>
      </c>
      <c r="AE1620">
        <v>6</v>
      </c>
      <c r="AF1620">
        <v>0</v>
      </c>
      <c r="AG1620">
        <v>0</v>
      </c>
      <c r="AH1620">
        <v>0</v>
      </c>
      <c r="AI1620">
        <v>0</v>
      </c>
      <c r="AJ1620">
        <v>3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</row>
    <row r="1621" spans="1:44" x14ac:dyDescent="0.25">
      <c r="A1621">
        <v>1545433</v>
      </c>
      <c r="B1621">
        <v>731446</v>
      </c>
      <c r="C1621">
        <v>21.380296279400699</v>
      </c>
      <c r="D1621">
        <v>40.296232177119897</v>
      </c>
      <c r="E1621" s="68" t="s">
        <v>245</v>
      </c>
      <c r="F1621" s="8">
        <f>INDEX(Δεδομένα!$P:$P,MATCH('2020'!E1621,Δεδομένα!$O:$O,0))</f>
        <v>71</v>
      </c>
      <c r="G1621" s="6" t="s">
        <v>246</v>
      </c>
      <c r="H1621" s="2" t="str">
        <f>INDEX(Δεδομένα!B$1:B$51,MATCH('2020'!G1621,Δεδομένα!A$1:A$51,0))</f>
        <v>ΔΥΤΙΚΗΣ ΜΑΚΕΔΟΝΙΑΣ</v>
      </c>
      <c r="I1621" s="8">
        <f>INDEX(Δεδομένα!E$1:E$13,MATCH('2020'!H1621,Δεδομένα!D$1:D$13,0))</f>
        <v>4</v>
      </c>
      <c r="J1621" s="1">
        <v>43892</v>
      </c>
      <c r="K1621" s="6" t="s">
        <v>829</v>
      </c>
      <c r="L1621" s="36" t="str">
        <f t="shared" si="100"/>
        <v>02/03/2020 13:19</v>
      </c>
      <c r="M1621" s="1">
        <v>43892</v>
      </c>
      <c r="N1621" s="6" t="s">
        <v>204</v>
      </c>
      <c r="O1621" s="36" t="str">
        <f t="shared" si="101"/>
        <v>02/03/2020 17:00</v>
      </c>
      <c r="P1621" s="46">
        <f t="shared" si="102"/>
        <v>0.15347222222771961</v>
      </c>
      <c r="Q1621" s="48">
        <v>0</v>
      </c>
      <c r="R1621" s="47">
        <f t="shared" si="103"/>
        <v>221.00000000791624</v>
      </c>
      <c r="S1621" s="6" t="s">
        <v>1838</v>
      </c>
      <c r="T1621" s="6" t="s">
        <v>248</v>
      </c>
      <c r="U1621" s="6" t="s">
        <v>44</v>
      </c>
      <c r="V1621" s="6" t="s">
        <v>3202</v>
      </c>
      <c r="W1621" s="7">
        <v>0</v>
      </c>
      <c r="X1621" s="7">
        <v>5</v>
      </c>
      <c r="Y1621" s="7">
        <v>0</v>
      </c>
      <c r="Z1621" s="7">
        <v>5</v>
      </c>
      <c r="AA1621" s="7">
        <v>0</v>
      </c>
      <c r="AB1621" s="7">
        <v>0</v>
      </c>
      <c r="AC1621" s="7">
        <v>0</v>
      </c>
      <c r="AD1621" s="7">
        <v>0</v>
      </c>
      <c r="AE1621">
        <v>6</v>
      </c>
      <c r="AF1621">
        <v>0</v>
      </c>
      <c r="AG1621">
        <v>0</v>
      </c>
      <c r="AH1621">
        <v>0</v>
      </c>
      <c r="AI1621">
        <v>0</v>
      </c>
      <c r="AJ1621">
        <v>3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</row>
    <row r="1622" spans="1:44" x14ac:dyDescent="0.25">
      <c r="A1622">
        <v>1545457</v>
      </c>
      <c r="B1622">
        <v>731626</v>
      </c>
      <c r="C1622">
        <v>21.807964739911899</v>
      </c>
      <c r="D1622">
        <v>40.218806133580898</v>
      </c>
      <c r="E1622" s="68" t="s">
        <v>1683</v>
      </c>
      <c r="F1622" s="8">
        <f>INDEX(Δεδομένα!$P:$P,MATCH('2020'!E1622,Δεδομένα!$O:$O,0))</f>
        <v>70</v>
      </c>
      <c r="G1622" s="6" t="s">
        <v>246</v>
      </c>
      <c r="H1622" s="2" t="str">
        <f>INDEX(Δεδομένα!B$1:B$51,MATCH('2020'!G1622,Δεδομένα!A$1:A$51,0))</f>
        <v>ΔΥΤΙΚΗΣ ΜΑΚΕΔΟΝΙΑΣ</v>
      </c>
      <c r="I1622" s="8">
        <f>INDEX(Δεδομένα!E$1:E$13,MATCH('2020'!H1622,Δεδομένα!D$1:D$13,0))</f>
        <v>4</v>
      </c>
      <c r="J1622" s="1">
        <v>43892</v>
      </c>
      <c r="K1622" s="6" t="s">
        <v>1315</v>
      </c>
      <c r="L1622" s="36" t="str">
        <f t="shared" si="100"/>
        <v>02/03/2020 19:29</v>
      </c>
      <c r="M1622" s="1">
        <v>43892</v>
      </c>
      <c r="N1622" s="6" t="s">
        <v>752</v>
      </c>
      <c r="O1622" s="36" t="str">
        <f t="shared" si="101"/>
        <v>02/03/2020 21:10</v>
      </c>
      <c r="P1622" s="46">
        <f t="shared" si="102"/>
        <v>7.013888889196096E-2</v>
      </c>
      <c r="Q1622" s="48">
        <v>0</v>
      </c>
      <c r="R1622" s="47">
        <f t="shared" si="103"/>
        <v>101.00000000442378</v>
      </c>
      <c r="S1622" s="6" t="s">
        <v>246</v>
      </c>
      <c r="T1622" s="6" t="s">
        <v>1684</v>
      </c>
      <c r="U1622" s="6" t="s">
        <v>44</v>
      </c>
      <c r="V1622" s="6" t="s">
        <v>3235</v>
      </c>
      <c r="W1622" s="7">
        <v>0</v>
      </c>
      <c r="X1622" s="7">
        <v>0</v>
      </c>
      <c r="Y1622" s="7">
        <v>0</v>
      </c>
      <c r="Z1622" s="7">
        <v>10</v>
      </c>
      <c r="AA1622" s="7">
        <v>0</v>
      </c>
      <c r="AB1622" s="7">
        <v>0</v>
      </c>
      <c r="AC1622" s="7">
        <v>0</v>
      </c>
      <c r="AD1622" s="7">
        <v>0</v>
      </c>
      <c r="AE1622">
        <v>3</v>
      </c>
      <c r="AF1622">
        <v>0</v>
      </c>
      <c r="AG1622">
        <v>0</v>
      </c>
      <c r="AH1622">
        <v>0</v>
      </c>
      <c r="AI1622">
        <v>0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</row>
    <row r="1623" spans="1:44" x14ac:dyDescent="0.25">
      <c r="A1623">
        <v>1543972</v>
      </c>
      <c r="B1623">
        <v>731401</v>
      </c>
      <c r="C1623">
        <v>22.184664356997501</v>
      </c>
      <c r="D1623">
        <v>39.982342270792799</v>
      </c>
      <c r="E1623" s="68" t="s">
        <v>1022</v>
      </c>
      <c r="F1623" s="8">
        <f>INDEX(Δεδομένα!$P:$P,MATCH('2020'!E1623,Δεδομένα!$O:$O,0))</f>
        <v>103</v>
      </c>
      <c r="G1623" s="6" t="s">
        <v>288</v>
      </c>
      <c r="H1623" s="2" t="str">
        <f>INDEX(Δεδομένα!B$1:B$51,MATCH('2020'!G1623,Δεδομένα!A$1:A$51,0))</f>
        <v>ΘΕΣΣΑΛΙΑΣ</v>
      </c>
      <c r="I1623" s="8">
        <f>INDEX(Δεδομένα!E$1:E$13,MATCH('2020'!H1623,Δεδομένα!D$1:D$13,0))</f>
        <v>6</v>
      </c>
      <c r="J1623" s="1">
        <v>43892</v>
      </c>
      <c r="K1623" s="6" t="s">
        <v>3148</v>
      </c>
      <c r="L1623" s="36" t="str">
        <f t="shared" si="100"/>
        <v>02/03/2020 12:03</v>
      </c>
      <c r="M1623" s="1">
        <v>43893</v>
      </c>
      <c r="N1623" s="6" t="s">
        <v>49</v>
      </c>
      <c r="O1623" s="36" t="str">
        <f t="shared" si="101"/>
        <v>03/03/2020 12:40</v>
      </c>
      <c r="P1623" s="49">
        <f t="shared" si="102"/>
        <v>1.0256944444481633</v>
      </c>
      <c r="Q1623" s="50">
        <f>1*24</f>
        <v>24</v>
      </c>
      <c r="R1623" s="47">
        <f t="shared" si="103"/>
        <v>1477.0000000053551</v>
      </c>
      <c r="S1623" s="6" t="s">
        <v>1025</v>
      </c>
      <c r="T1623" s="6" t="s">
        <v>1026</v>
      </c>
      <c r="U1623" s="6" t="s">
        <v>44</v>
      </c>
      <c r="V1623" s="6" t="s">
        <v>2416</v>
      </c>
      <c r="W1623" s="7">
        <v>0</v>
      </c>
      <c r="X1623" s="7">
        <v>0</v>
      </c>
      <c r="Y1623" s="7">
        <v>0</v>
      </c>
      <c r="Z1623" s="7">
        <v>0.2</v>
      </c>
      <c r="AA1623" s="7">
        <v>0</v>
      </c>
      <c r="AB1623" s="7">
        <v>0</v>
      </c>
      <c r="AC1623" s="7">
        <v>0</v>
      </c>
      <c r="AD1623" s="7">
        <v>0</v>
      </c>
      <c r="AE1623">
        <v>2</v>
      </c>
      <c r="AF1623">
        <v>0</v>
      </c>
      <c r="AG1623">
        <v>0</v>
      </c>
      <c r="AH1623">
        <v>0</v>
      </c>
      <c r="AI1623">
        <v>0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</row>
    <row r="1624" spans="1:44" x14ac:dyDescent="0.25">
      <c r="A1624">
        <v>1545265</v>
      </c>
      <c r="B1624">
        <v>731537</v>
      </c>
      <c r="C1624">
        <v>22.648803821629201</v>
      </c>
      <c r="D1624">
        <v>39.801403540364802</v>
      </c>
      <c r="E1624" s="68" t="s">
        <v>1271</v>
      </c>
      <c r="F1624" s="8">
        <f>INDEX(Δεδομένα!$P:$P,MATCH('2020'!E1624,Δεδομένα!$O:$O,0))</f>
        <v>102</v>
      </c>
      <c r="G1624" s="6" t="s">
        <v>288</v>
      </c>
      <c r="H1624" s="2" t="str">
        <f>INDEX(Δεδομένα!B$1:B$51,MATCH('2020'!G1624,Δεδομένα!A$1:A$51,0))</f>
        <v>ΘΕΣΣΑΛΙΑΣ</v>
      </c>
      <c r="I1624" s="8">
        <f>INDEX(Δεδομένα!E$1:E$13,MATCH('2020'!H1624,Δεδομένα!D$1:D$13,0))</f>
        <v>6</v>
      </c>
      <c r="J1624" s="1">
        <v>43892</v>
      </c>
      <c r="K1624" s="6" t="s">
        <v>204</v>
      </c>
      <c r="L1624" s="36" t="str">
        <f t="shared" si="100"/>
        <v>02/03/2020 17:00</v>
      </c>
      <c r="M1624" s="1">
        <v>43892</v>
      </c>
      <c r="N1624" s="6" t="s">
        <v>3052</v>
      </c>
      <c r="O1624" s="36" t="str">
        <f t="shared" si="101"/>
        <v>02/03/2020 23:45</v>
      </c>
      <c r="P1624" s="46">
        <f t="shared" si="102"/>
        <v>0.28125</v>
      </c>
      <c r="Q1624" s="48">
        <v>0</v>
      </c>
      <c r="R1624" s="47">
        <f t="shared" si="103"/>
        <v>405</v>
      </c>
      <c r="S1624" s="6" t="s">
        <v>288</v>
      </c>
      <c r="T1624" s="6" t="s">
        <v>1272</v>
      </c>
      <c r="U1624" s="6" t="s">
        <v>44</v>
      </c>
      <c r="V1624" s="6" t="s">
        <v>3213</v>
      </c>
      <c r="W1624" s="7">
        <v>0</v>
      </c>
      <c r="X1624" s="7">
        <v>0.1</v>
      </c>
      <c r="Y1624" s="7">
        <v>0</v>
      </c>
      <c r="Z1624" s="7">
        <v>0</v>
      </c>
      <c r="AA1624" s="7">
        <v>0</v>
      </c>
      <c r="AB1624" s="7">
        <v>0</v>
      </c>
      <c r="AC1624" s="7">
        <v>0</v>
      </c>
      <c r="AD1624" s="7">
        <v>0</v>
      </c>
      <c r="AE1624">
        <v>2</v>
      </c>
      <c r="AF1624">
        <v>0</v>
      </c>
      <c r="AG1624">
        <v>0</v>
      </c>
      <c r="AH1624">
        <v>0</v>
      </c>
      <c r="AI1624">
        <v>0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</row>
    <row r="1625" spans="1:44" x14ac:dyDescent="0.25">
      <c r="A1625">
        <v>1546623</v>
      </c>
      <c r="B1625">
        <v>731399</v>
      </c>
      <c r="C1625">
        <v>26.509594561213301</v>
      </c>
      <c r="D1625">
        <v>39.137212183752297</v>
      </c>
      <c r="E1625" s="68" t="s">
        <v>494</v>
      </c>
      <c r="F1625" s="8">
        <f>INDEX(Δεδομένα!$P:$P,MATCH('2020'!E1625,Δεδομένα!$O:$O,0))</f>
        <v>196</v>
      </c>
      <c r="G1625" s="6" t="s">
        <v>495</v>
      </c>
      <c r="H1625" s="2" t="str">
        <f>INDEX(Δεδομένα!B$1:B$51,MATCH('2020'!G1625,Δεδομένα!A$1:A$51,0))</f>
        <v>ΒΟΡΕΙΟΥ ΑΙΓΑΙΟΥ</v>
      </c>
      <c r="I1625" s="8">
        <f>INDEX(Δεδομένα!E$1:E$13,MATCH('2020'!H1625,Δεδομένα!D$1:D$13,0))</f>
        <v>11</v>
      </c>
      <c r="J1625" s="1">
        <v>43892</v>
      </c>
      <c r="K1625" s="6" t="s">
        <v>3148</v>
      </c>
      <c r="L1625" s="36" t="str">
        <f t="shared" si="100"/>
        <v>02/03/2020 12:03</v>
      </c>
      <c r="M1625" s="1">
        <v>43892</v>
      </c>
      <c r="N1625" s="6" t="s">
        <v>595</v>
      </c>
      <c r="O1625" s="36" t="str">
        <f t="shared" si="101"/>
        <v>02/03/2020 14:20</v>
      </c>
      <c r="P1625" s="46">
        <f t="shared" si="102"/>
        <v>9.5138888886140194E-2</v>
      </c>
      <c r="Q1625" s="48">
        <v>0</v>
      </c>
      <c r="R1625" s="47">
        <f t="shared" si="103"/>
        <v>136.99999999604188</v>
      </c>
      <c r="S1625" s="6" t="s">
        <v>498</v>
      </c>
      <c r="T1625" s="6" t="s">
        <v>499</v>
      </c>
      <c r="U1625" s="6" t="s">
        <v>500</v>
      </c>
      <c r="V1625" s="6" t="s">
        <v>502</v>
      </c>
      <c r="W1625" s="7">
        <v>0</v>
      </c>
      <c r="X1625" s="7">
        <v>0</v>
      </c>
      <c r="Y1625" s="7">
        <v>0</v>
      </c>
      <c r="Z1625" s="7">
        <v>0</v>
      </c>
      <c r="AA1625" s="7">
        <v>0</v>
      </c>
      <c r="AB1625" s="7">
        <v>0.01</v>
      </c>
      <c r="AC1625" s="7">
        <v>0</v>
      </c>
      <c r="AD1625" s="7">
        <v>0</v>
      </c>
      <c r="AE1625">
        <v>5</v>
      </c>
      <c r="AF1625">
        <v>0</v>
      </c>
      <c r="AG1625">
        <v>0</v>
      </c>
      <c r="AH1625">
        <v>0</v>
      </c>
      <c r="AI1625">
        <v>0</v>
      </c>
      <c r="AJ1625">
        <v>2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</row>
    <row r="1626" spans="1:44" x14ac:dyDescent="0.25">
      <c r="A1626">
        <v>1546618</v>
      </c>
      <c r="B1626">
        <v>731445</v>
      </c>
      <c r="C1626">
        <v>26.203514418902401</v>
      </c>
      <c r="D1626">
        <v>39.207003715245499</v>
      </c>
      <c r="E1626" s="68" t="s">
        <v>506</v>
      </c>
      <c r="F1626" s="8">
        <f>INDEX(Δεδομένα!$P:$P,MATCH('2020'!E1626,Δεδομένα!$O:$O,0))</f>
        <v>197</v>
      </c>
      <c r="G1626" s="6" t="s">
        <v>495</v>
      </c>
      <c r="H1626" s="2" t="str">
        <f>INDEX(Δεδομένα!B$1:B$51,MATCH('2020'!G1626,Δεδομένα!A$1:A$51,0))</f>
        <v>ΒΟΡΕΙΟΥ ΑΙΓΑΙΟΥ</v>
      </c>
      <c r="I1626" s="8">
        <f>INDEX(Δεδομένα!E$1:E$13,MATCH('2020'!H1626,Δεδομένα!D$1:D$13,0))</f>
        <v>11</v>
      </c>
      <c r="J1626" s="1">
        <v>43892</v>
      </c>
      <c r="K1626" s="6" t="s">
        <v>83</v>
      </c>
      <c r="L1626" s="36" t="str">
        <f t="shared" si="100"/>
        <v>02/03/2020 13:45</v>
      </c>
      <c r="M1626" s="1">
        <v>43892</v>
      </c>
      <c r="N1626" s="6" t="s">
        <v>59</v>
      </c>
      <c r="O1626" s="36" t="str">
        <f t="shared" si="101"/>
        <v>02/03/2020 15:00</v>
      </c>
      <c r="P1626" s="46">
        <f t="shared" si="102"/>
        <v>5.2083333335758653E-2</v>
      </c>
      <c r="Q1626" s="48">
        <v>0</v>
      </c>
      <c r="R1626" s="47">
        <f t="shared" si="103"/>
        <v>75.00000000349246</v>
      </c>
      <c r="S1626" s="6" t="s">
        <v>498</v>
      </c>
      <c r="T1626" s="6" t="s">
        <v>508</v>
      </c>
      <c r="U1626" s="6" t="s">
        <v>1934</v>
      </c>
      <c r="V1626" s="6" t="s">
        <v>3201</v>
      </c>
      <c r="W1626" s="7">
        <v>0</v>
      </c>
      <c r="X1626" s="7">
        <v>0</v>
      </c>
      <c r="Y1626" s="7">
        <v>0</v>
      </c>
      <c r="Z1626" s="7">
        <v>0</v>
      </c>
      <c r="AA1626" s="7">
        <v>1</v>
      </c>
      <c r="AB1626" s="7">
        <v>0</v>
      </c>
      <c r="AC1626" s="7">
        <v>0</v>
      </c>
      <c r="AD1626" s="7">
        <v>0</v>
      </c>
      <c r="AE1626">
        <v>5</v>
      </c>
      <c r="AF1626">
        <v>0</v>
      </c>
      <c r="AG1626">
        <v>0</v>
      </c>
      <c r="AH1626">
        <v>0</v>
      </c>
      <c r="AI1626">
        <v>0</v>
      </c>
      <c r="AJ1626">
        <v>2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</row>
    <row r="1627" spans="1:44" x14ac:dyDescent="0.25">
      <c r="A1627">
        <v>1554663</v>
      </c>
      <c r="B1627">
        <v>731380</v>
      </c>
      <c r="C1627">
        <v>23.1437867388745</v>
      </c>
      <c r="D1627">
        <v>39.327582941477402</v>
      </c>
      <c r="E1627" s="68" t="s">
        <v>1330</v>
      </c>
      <c r="F1627" s="8">
        <f>INDEX(Δεδομένα!$P:$P,MATCH('2020'!E1627,Δεδομένα!$O:$O,0))</f>
        <v>104</v>
      </c>
      <c r="G1627" s="6" t="s">
        <v>958</v>
      </c>
      <c r="H1627" s="2" t="str">
        <f>INDEX(Δεδομένα!B$1:B$51,MATCH('2020'!G1627,Δεδομένα!A$1:A$51,0))</f>
        <v>ΘΕΣΣΑΛΙΑΣ</v>
      </c>
      <c r="I1627" s="8">
        <f>INDEX(Δεδομένα!E$1:E$13,MATCH('2020'!H1627,Δεδομένα!D$1:D$13,0))</f>
        <v>6</v>
      </c>
      <c r="J1627" s="1">
        <v>43892</v>
      </c>
      <c r="K1627" s="6" t="s">
        <v>2451</v>
      </c>
      <c r="L1627" s="36" t="str">
        <f t="shared" si="100"/>
        <v>02/03/2020 10:35</v>
      </c>
      <c r="M1627" s="1">
        <v>43892</v>
      </c>
      <c r="N1627" s="6" t="s">
        <v>576</v>
      </c>
      <c r="O1627" s="36" t="str">
        <f t="shared" si="101"/>
        <v>02/03/2020 11:59</v>
      </c>
      <c r="P1627" s="46">
        <f t="shared" si="102"/>
        <v>5.8333333334303461E-2</v>
      </c>
      <c r="Q1627" s="48">
        <v>0</v>
      </c>
      <c r="R1627" s="47">
        <f t="shared" si="103"/>
        <v>84.000000001396984</v>
      </c>
      <c r="S1627" s="6" t="s">
        <v>1331</v>
      </c>
      <c r="T1627" s="6" t="s">
        <v>1774</v>
      </c>
      <c r="U1627" s="6" t="s">
        <v>44</v>
      </c>
      <c r="V1627" s="6" t="s">
        <v>1503</v>
      </c>
      <c r="W1627" s="7">
        <v>0</v>
      </c>
      <c r="X1627" s="7">
        <v>0.05</v>
      </c>
      <c r="Y1627" s="7">
        <v>0</v>
      </c>
      <c r="Z1627" s="7">
        <v>0</v>
      </c>
      <c r="AA1627" s="7">
        <v>0</v>
      </c>
      <c r="AB1627" s="7">
        <v>0</v>
      </c>
      <c r="AC1627" s="7">
        <v>0</v>
      </c>
      <c r="AD1627" s="7">
        <v>0</v>
      </c>
      <c r="AE1627">
        <v>8</v>
      </c>
      <c r="AF1627">
        <v>0</v>
      </c>
      <c r="AG1627">
        <v>0</v>
      </c>
      <c r="AH1627">
        <v>0</v>
      </c>
      <c r="AI1627">
        <v>0</v>
      </c>
      <c r="AJ1627">
        <v>4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</row>
    <row r="1628" spans="1:44" x14ac:dyDescent="0.25">
      <c r="A1628">
        <v>1554670</v>
      </c>
      <c r="B1628">
        <v>731480</v>
      </c>
      <c r="C1628">
        <v>22.564027786254901</v>
      </c>
      <c r="D1628">
        <v>39.1484565734863</v>
      </c>
      <c r="E1628" s="68" t="s">
        <v>1250</v>
      </c>
      <c r="F1628" s="8">
        <f>INDEX(Δεδομένα!$P:$P,MATCH('2020'!E1628,Δεδομένα!$O:$O,0))</f>
        <v>105</v>
      </c>
      <c r="G1628" s="6" t="s">
        <v>958</v>
      </c>
      <c r="H1628" s="2" t="str">
        <f>INDEX(Δεδομένα!B$1:B$51,MATCH('2020'!G1628,Δεδομένα!A$1:A$51,0))</f>
        <v>ΘΕΣΣΑΛΙΑΣ</v>
      </c>
      <c r="I1628" s="8">
        <f>INDEX(Δεδομένα!E$1:E$13,MATCH('2020'!H1628,Δεδομένα!D$1:D$13,0))</f>
        <v>6</v>
      </c>
      <c r="J1628" s="1">
        <v>43892</v>
      </c>
      <c r="K1628" s="6" t="s">
        <v>1321</v>
      </c>
      <c r="L1628" s="36" t="str">
        <f t="shared" si="100"/>
        <v>02/03/2020 13:42</v>
      </c>
      <c r="M1628" s="1">
        <v>43892</v>
      </c>
      <c r="N1628" s="6" t="s">
        <v>149</v>
      </c>
      <c r="O1628" s="36" t="str">
        <f t="shared" si="101"/>
        <v>02/03/2020 17:10</v>
      </c>
      <c r="P1628" s="46">
        <f t="shared" si="102"/>
        <v>0.14444444444961846</v>
      </c>
      <c r="Q1628" s="48">
        <v>0</v>
      </c>
      <c r="R1628" s="47">
        <f t="shared" si="103"/>
        <v>208.00000000745058</v>
      </c>
      <c r="S1628" s="6" t="s">
        <v>1252</v>
      </c>
      <c r="T1628" s="6" t="s">
        <v>1253</v>
      </c>
      <c r="U1628" s="6" t="s">
        <v>44</v>
      </c>
      <c r="V1628" s="6" t="s">
        <v>3139</v>
      </c>
      <c r="W1628" s="7">
        <v>0</v>
      </c>
      <c r="X1628" s="7">
        <v>3</v>
      </c>
      <c r="Y1628" s="7">
        <v>0</v>
      </c>
      <c r="Z1628" s="7">
        <v>0</v>
      </c>
      <c r="AA1628" s="7">
        <v>0</v>
      </c>
      <c r="AB1628" s="7">
        <v>0</v>
      </c>
      <c r="AC1628" s="7">
        <v>0</v>
      </c>
      <c r="AD1628" s="7">
        <v>0</v>
      </c>
      <c r="AE1628">
        <v>2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</row>
    <row r="1629" spans="1:44" x14ac:dyDescent="0.25">
      <c r="A1629">
        <v>1546845</v>
      </c>
      <c r="B1629">
        <v>731426</v>
      </c>
      <c r="C1629">
        <v>22.109581628951599</v>
      </c>
      <c r="D1629">
        <v>37.0551626465003</v>
      </c>
      <c r="E1629" s="68" t="s">
        <v>937</v>
      </c>
      <c r="F1629" s="8">
        <f>INDEX(Δεδομένα!$P:$P,MATCH('2020'!E1629,Δεδομένα!$O:$O,0))</f>
        <v>143</v>
      </c>
      <c r="G1629" s="6" t="s">
        <v>841</v>
      </c>
      <c r="H1629" s="2" t="str">
        <f>INDEX(Δεδομένα!B$1:B$51,MATCH('2020'!G1629,Δεδομένα!A$1:A$51,0))</f>
        <v>ΠΕΛΛΟΠΟΝΗΣΟΥ</v>
      </c>
      <c r="I1629" s="8">
        <f>INDEX(Δεδομένα!E$1:E$13,MATCH('2020'!H1629,Δεδομένα!D$1:D$13,0))</f>
        <v>8</v>
      </c>
      <c r="J1629" s="1">
        <v>43892</v>
      </c>
      <c r="K1629" s="6" t="s">
        <v>695</v>
      </c>
      <c r="L1629" s="36" t="str">
        <f t="shared" si="100"/>
        <v>02/03/2020 13:08</v>
      </c>
      <c r="M1629" s="1">
        <v>43892</v>
      </c>
      <c r="N1629" s="6" t="s">
        <v>2586</v>
      </c>
      <c r="O1629" s="36" t="str">
        <f t="shared" si="101"/>
        <v>02/03/2020 13:22</v>
      </c>
      <c r="P1629" s="46">
        <f t="shared" si="102"/>
        <v>9.7222222175332718E-3</v>
      </c>
      <c r="Q1629" s="48">
        <v>0</v>
      </c>
      <c r="R1629" s="47">
        <f t="shared" si="103"/>
        <v>13.999999993247911</v>
      </c>
      <c r="S1629" s="6" t="s">
        <v>842</v>
      </c>
      <c r="T1629" s="6" t="s">
        <v>940</v>
      </c>
      <c r="U1629" s="6" t="s">
        <v>44</v>
      </c>
      <c r="V1629" s="6" t="s">
        <v>3196</v>
      </c>
      <c r="W1629" s="7">
        <v>0</v>
      </c>
      <c r="X1629" s="7">
        <v>0</v>
      </c>
      <c r="Y1629" s="7">
        <v>0</v>
      </c>
      <c r="Z1629" s="7">
        <v>0</v>
      </c>
      <c r="AA1629" s="7">
        <v>0</v>
      </c>
      <c r="AB1629" s="7">
        <v>0.1</v>
      </c>
      <c r="AC1629" s="7">
        <v>0</v>
      </c>
      <c r="AD1629" s="7">
        <v>0</v>
      </c>
      <c r="AE1629">
        <v>3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</row>
    <row r="1630" spans="1:44" x14ac:dyDescent="0.25">
      <c r="A1630">
        <v>1549730</v>
      </c>
      <c r="B1630">
        <v>731505</v>
      </c>
      <c r="C1630">
        <v>21.992608258621601</v>
      </c>
      <c r="D1630">
        <v>37.321708104936199</v>
      </c>
      <c r="E1630" s="68" t="s">
        <v>840</v>
      </c>
      <c r="F1630" s="8">
        <f>INDEX(Δεδομένα!$P:$P,MATCH('2020'!E1630,Δεδομένα!$O:$O,0))</f>
        <v>144</v>
      </c>
      <c r="G1630" s="6" t="s">
        <v>841</v>
      </c>
      <c r="H1630" s="2" t="str">
        <f>INDEX(Δεδομένα!B$1:B$51,MATCH('2020'!G1630,Δεδομένα!A$1:A$51,0))</f>
        <v>ΠΕΛΛΟΠΟΝΗΣΟΥ</v>
      </c>
      <c r="I1630" s="8">
        <f>INDEX(Δεδομένα!E$1:E$13,MATCH('2020'!H1630,Δεδομένα!D$1:D$13,0))</f>
        <v>8</v>
      </c>
      <c r="J1630" s="1">
        <v>43892</v>
      </c>
      <c r="K1630" s="6" t="s">
        <v>153</v>
      </c>
      <c r="L1630" s="36" t="str">
        <f t="shared" si="100"/>
        <v>02/03/2020 16:15</v>
      </c>
      <c r="M1630" s="1">
        <v>43892</v>
      </c>
      <c r="N1630" s="6" t="s">
        <v>2819</v>
      </c>
      <c r="O1630" s="36" t="str">
        <f t="shared" si="101"/>
        <v>02/03/2020 19:23</v>
      </c>
      <c r="P1630" s="46">
        <f t="shared" si="102"/>
        <v>0.13055555555183673</v>
      </c>
      <c r="Q1630" s="48">
        <v>0</v>
      </c>
      <c r="R1630" s="47">
        <f t="shared" si="103"/>
        <v>187.9999999946449</v>
      </c>
      <c r="S1630" s="6" t="s">
        <v>842</v>
      </c>
      <c r="T1630" s="6" t="s">
        <v>843</v>
      </c>
      <c r="U1630" s="6" t="s">
        <v>44</v>
      </c>
      <c r="V1630" s="6" t="s">
        <v>3211</v>
      </c>
      <c r="W1630" s="7">
        <v>0</v>
      </c>
      <c r="X1630" s="7">
        <v>4</v>
      </c>
      <c r="Y1630" s="7">
        <v>0</v>
      </c>
      <c r="Z1630" s="7">
        <v>0</v>
      </c>
      <c r="AA1630" s="7">
        <v>0</v>
      </c>
      <c r="AB1630" s="7">
        <v>0</v>
      </c>
      <c r="AC1630" s="7">
        <v>0</v>
      </c>
      <c r="AD1630" s="7">
        <v>0</v>
      </c>
      <c r="AE1630">
        <v>7</v>
      </c>
      <c r="AF1630">
        <v>0</v>
      </c>
      <c r="AG1630">
        <v>0</v>
      </c>
      <c r="AH1630">
        <v>0</v>
      </c>
      <c r="AI1630">
        <v>0</v>
      </c>
      <c r="AJ1630">
        <v>4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</row>
    <row r="1631" spans="1:44" x14ac:dyDescent="0.25">
      <c r="A1631">
        <v>1546830</v>
      </c>
      <c r="B1631">
        <v>731514</v>
      </c>
      <c r="C1631">
        <v>22.0333248531566</v>
      </c>
      <c r="D1631">
        <v>37.033698132217403</v>
      </c>
      <c r="E1631" s="68" t="s">
        <v>937</v>
      </c>
      <c r="F1631" s="8">
        <f>INDEX(Δεδομένα!$P:$P,MATCH('2020'!E1631,Δεδομένα!$O:$O,0))</f>
        <v>143</v>
      </c>
      <c r="G1631" s="6" t="s">
        <v>841</v>
      </c>
      <c r="H1631" s="2" t="str">
        <f>INDEX(Δεδομένα!B$1:B$51,MATCH('2020'!G1631,Δεδομένα!A$1:A$51,0))</f>
        <v>ΠΕΛΛΟΠΟΝΗΣΟΥ</v>
      </c>
      <c r="I1631" s="8">
        <f>INDEX(Δεδομένα!E$1:E$13,MATCH('2020'!H1631,Δεδομένα!D$1:D$13,0))</f>
        <v>8</v>
      </c>
      <c r="J1631" s="1">
        <v>43892</v>
      </c>
      <c r="K1631" s="6" t="s">
        <v>160</v>
      </c>
      <c r="L1631" s="36" t="str">
        <f t="shared" si="100"/>
        <v>02/03/2020 16:35</v>
      </c>
      <c r="M1631" s="1">
        <v>43892</v>
      </c>
      <c r="N1631" s="6" t="s">
        <v>540</v>
      </c>
      <c r="O1631" s="36" t="str">
        <f t="shared" si="101"/>
        <v>02/03/2020 17:15</v>
      </c>
      <c r="P1631" s="46">
        <f t="shared" si="102"/>
        <v>2.7777777781011537E-2</v>
      </c>
      <c r="Q1631" s="48">
        <v>0</v>
      </c>
      <c r="R1631" s="47">
        <f t="shared" si="103"/>
        <v>40.000000004656613</v>
      </c>
      <c r="S1631" s="6" t="s">
        <v>842</v>
      </c>
      <c r="T1631" s="6" t="s">
        <v>940</v>
      </c>
      <c r="U1631" s="6" t="s">
        <v>44</v>
      </c>
      <c r="V1631" s="6" t="s">
        <v>3212</v>
      </c>
      <c r="W1631" s="7">
        <v>0</v>
      </c>
      <c r="X1631" s="7">
        <v>0</v>
      </c>
      <c r="Y1631" s="7">
        <v>0</v>
      </c>
      <c r="Z1631" s="7">
        <v>0</v>
      </c>
      <c r="AA1631" s="7">
        <v>1</v>
      </c>
      <c r="AB1631" s="7">
        <v>0</v>
      </c>
      <c r="AC1631" s="7">
        <v>0</v>
      </c>
      <c r="AD1631" s="7">
        <v>0</v>
      </c>
      <c r="AE1631">
        <v>2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</row>
    <row r="1632" spans="1:44" x14ac:dyDescent="0.25">
      <c r="A1632">
        <v>1549839</v>
      </c>
      <c r="B1632">
        <v>731550</v>
      </c>
      <c r="C1632">
        <v>21.923953496088401</v>
      </c>
      <c r="D1632">
        <v>36.980669649173002</v>
      </c>
      <c r="E1632" s="68" t="s">
        <v>1239</v>
      </c>
      <c r="F1632" s="8">
        <f>INDEX(Δεδομένα!$P:$P,MATCH('2020'!E1632,Δεδομένα!$O:$O,0))</f>
        <v>243</v>
      </c>
      <c r="G1632" s="6" t="s">
        <v>841</v>
      </c>
      <c r="H1632" s="2" t="str">
        <f>INDEX(Δεδομένα!B$1:B$51,MATCH('2020'!G1632,Δεδομένα!A$1:A$51,0))</f>
        <v>ΠΕΛΛΟΠΟΝΗΣΟΥ</v>
      </c>
      <c r="I1632" s="8">
        <f>INDEX(Δεδομένα!E$1:E$13,MATCH('2020'!H1632,Δεδομένα!D$1:D$13,0))</f>
        <v>8</v>
      </c>
      <c r="J1632" s="1">
        <v>43892</v>
      </c>
      <c r="K1632" s="6" t="s">
        <v>1220</v>
      </c>
      <c r="L1632" s="36" t="str">
        <f t="shared" si="100"/>
        <v>02/03/2020 17:38</v>
      </c>
      <c r="M1632" s="1">
        <v>43892</v>
      </c>
      <c r="N1632" s="6" t="s">
        <v>337</v>
      </c>
      <c r="O1632" s="36" t="str">
        <f t="shared" si="101"/>
        <v>02/03/2020 18:40</v>
      </c>
      <c r="P1632" s="46">
        <f t="shared" si="102"/>
        <v>4.3055555557657499E-2</v>
      </c>
      <c r="Q1632" s="48">
        <v>0</v>
      </c>
      <c r="R1632" s="47">
        <f t="shared" si="103"/>
        <v>62.000000003026798</v>
      </c>
      <c r="S1632" s="6" t="s">
        <v>842</v>
      </c>
      <c r="T1632" s="6" t="s">
        <v>984</v>
      </c>
      <c r="U1632" s="6" t="s">
        <v>44</v>
      </c>
      <c r="V1632" s="6" t="s">
        <v>2657</v>
      </c>
      <c r="W1632" s="7">
        <v>0</v>
      </c>
      <c r="X1632" s="7">
        <v>0</v>
      </c>
      <c r="Y1632" s="7">
        <v>0</v>
      </c>
      <c r="Z1632" s="7">
        <v>0.5</v>
      </c>
      <c r="AA1632" s="7">
        <v>0</v>
      </c>
      <c r="AB1632" s="7">
        <v>0</v>
      </c>
      <c r="AC1632" s="7">
        <v>0</v>
      </c>
      <c r="AD1632" s="7">
        <v>0</v>
      </c>
      <c r="AE1632">
        <v>1</v>
      </c>
      <c r="AF1632">
        <v>0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</row>
    <row r="1633" spans="1:44" x14ac:dyDescent="0.25">
      <c r="A1633">
        <v>1544727</v>
      </c>
      <c r="B1633">
        <v>731554</v>
      </c>
      <c r="C1633">
        <v>21.824552002662401</v>
      </c>
      <c r="D1633">
        <v>36.807458428389701</v>
      </c>
      <c r="E1633" s="68" t="s">
        <v>965</v>
      </c>
      <c r="F1633" s="8">
        <f>INDEX(Δεδομένα!$P:$P,MATCH('2020'!E1633,Δεδομένα!$O:$O,0))</f>
        <v>147</v>
      </c>
      <c r="G1633" s="6" t="s">
        <v>841</v>
      </c>
      <c r="H1633" s="2" t="str">
        <f>INDEX(Δεδομένα!B$1:B$51,MATCH('2020'!G1633,Δεδομένα!A$1:A$51,0))</f>
        <v>ΠΕΛΛΟΠΟΝΗΣΟΥ</v>
      </c>
      <c r="I1633" s="8">
        <f>INDEX(Δεδομένα!E$1:E$13,MATCH('2020'!H1633,Δεδομένα!D$1:D$13,0))</f>
        <v>8</v>
      </c>
      <c r="J1633" s="1">
        <v>43892</v>
      </c>
      <c r="K1633" s="6" t="s">
        <v>891</v>
      </c>
      <c r="L1633" s="36" t="str">
        <f t="shared" si="100"/>
        <v>02/03/2020 18:09</v>
      </c>
      <c r="M1633" s="1">
        <v>43892</v>
      </c>
      <c r="N1633" s="6" t="s">
        <v>142</v>
      </c>
      <c r="O1633" s="36" t="str">
        <f t="shared" si="101"/>
        <v>02/03/2020 19:20</v>
      </c>
      <c r="P1633" s="46">
        <f t="shared" si="102"/>
        <v>4.9305555556202307E-2</v>
      </c>
      <c r="Q1633" s="48">
        <v>0</v>
      </c>
      <c r="R1633" s="47">
        <f t="shared" si="103"/>
        <v>71.000000000931323</v>
      </c>
      <c r="S1633" s="6" t="s">
        <v>842</v>
      </c>
      <c r="T1633" s="6" t="s">
        <v>967</v>
      </c>
      <c r="U1633" s="6" t="s">
        <v>44</v>
      </c>
      <c r="V1633" s="6" t="s">
        <v>3220</v>
      </c>
      <c r="W1633" s="7">
        <v>0</v>
      </c>
      <c r="X1633" s="7">
        <v>0</v>
      </c>
      <c r="Y1633" s="7">
        <v>0</v>
      </c>
      <c r="Z1633" s="7">
        <v>0</v>
      </c>
      <c r="AA1633" s="7">
        <v>0.05</v>
      </c>
      <c r="AB1633" s="7">
        <v>0</v>
      </c>
      <c r="AC1633" s="7">
        <v>0</v>
      </c>
      <c r="AD1633" s="7">
        <v>0</v>
      </c>
      <c r="AE1633">
        <v>2</v>
      </c>
      <c r="AF1633">
        <v>0</v>
      </c>
      <c r="AG1633">
        <v>0</v>
      </c>
      <c r="AH1633">
        <v>0</v>
      </c>
      <c r="AI1633">
        <v>0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</row>
    <row r="1634" spans="1:44" x14ac:dyDescent="0.25">
      <c r="A1634">
        <v>1546827</v>
      </c>
      <c r="B1634">
        <v>731606</v>
      </c>
      <c r="C1634">
        <v>22.093453423096001</v>
      </c>
      <c r="D1634">
        <v>37.057762186361998</v>
      </c>
      <c r="E1634" s="68" t="s">
        <v>937</v>
      </c>
      <c r="F1634" s="8">
        <f>INDEX(Δεδομένα!$P:$P,MATCH('2020'!E1634,Δεδομένα!$O:$O,0))</f>
        <v>143</v>
      </c>
      <c r="G1634" s="6" t="s">
        <v>841</v>
      </c>
      <c r="H1634" s="2" t="str">
        <f>INDEX(Δεδομένα!B$1:B$51,MATCH('2020'!G1634,Δεδομένα!A$1:A$51,0))</f>
        <v>ΠΕΛΛΟΠΟΝΗΣΟΥ</v>
      </c>
      <c r="I1634" s="8">
        <f>INDEX(Δεδομένα!E$1:E$13,MATCH('2020'!H1634,Δεδομένα!D$1:D$13,0))</f>
        <v>8</v>
      </c>
      <c r="J1634" s="1">
        <v>43892</v>
      </c>
      <c r="K1634" s="6" t="s">
        <v>1076</v>
      </c>
      <c r="L1634" s="36" t="str">
        <f t="shared" si="100"/>
        <v>02/03/2020 19:44</v>
      </c>
      <c r="M1634" s="1">
        <v>43892</v>
      </c>
      <c r="N1634" s="6" t="s">
        <v>352</v>
      </c>
      <c r="O1634" s="36" t="str">
        <f t="shared" si="101"/>
        <v>02/03/2020 20:05</v>
      </c>
      <c r="P1634" s="46">
        <f t="shared" si="102"/>
        <v>1.4583333329937886E-2</v>
      </c>
      <c r="Q1634" s="48">
        <v>0</v>
      </c>
      <c r="R1634" s="47">
        <f t="shared" si="103"/>
        <v>20.999999995110556</v>
      </c>
      <c r="S1634" s="6" t="s">
        <v>842</v>
      </c>
      <c r="T1634" s="6" t="s">
        <v>940</v>
      </c>
      <c r="U1634" s="6" t="s">
        <v>44</v>
      </c>
      <c r="V1634" s="6" t="s">
        <v>3231</v>
      </c>
      <c r="W1634" s="7">
        <v>0</v>
      </c>
      <c r="X1634" s="7">
        <v>0</v>
      </c>
      <c r="Y1634" s="7">
        <v>0</v>
      </c>
      <c r="Z1634" s="7">
        <v>0</v>
      </c>
      <c r="AA1634" s="7">
        <v>0</v>
      </c>
      <c r="AB1634" s="7">
        <v>0</v>
      </c>
      <c r="AC1634" s="7">
        <v>0</v>
      </c>
      <c r="AD1634" s="7">
        <v>0</v>
      </c>
      <c r="AE1634">
        <v>3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</row>
    <row r="1635" spans="1:44" x14ac:dyDescent="0.25">
      <c r="A1635">
        <v>1546735</v>
      </c>
      <c r="B1635">
        <v>731607</v>
      </c>
      <c r="C1635">
        <v>22.090920555521599</v>
      </c>
      <c r="D1635">
        <v>37.094238375470802</v>
      </c>
      <c r="E1635" s="68" t="s">
        <v>937</v>
      </c>
      <c r="F1635" s="8">
        <f>INDEX(Δεδομένα!$P:$P,MATCH('2020'!E1635,Δεδομένα!$O:$O,0))</f>
        <v>143</v>
      </c>
      <c r="G1635" s="6" t="s">
        <v>841</v>
      </c>
      <c r="H1635" s="2" t="str">
        <f>INDEX(Δεδομένα!B$1:B$51,MATCH('2020'!G1635,Δεδομένα!A$1:A$51,0))</f>
        <v>ΠΕΛΛΟΠΟΝΗΣΟΥ</v>
      </c>
      <c r="I1635" s="8">
        <f>INDEX(Δεδομένα!E$1:E$13,MATCH('2020'!H1635,Δεδομένα!D$1:D$13,0))</f>
        <v>8</v>
      </c>
      <c r="J1635" s="1">
        <v>43892</v>
      </c>
      <c r="K1635" s="6" t="s">
        <v>700</v>
      </c>
      <c r="L1635" s="36" t="str">
        <f t="shared" si="100"/>
        <v>02/03/2020 19:45</v>
      </c>
      <c r="M1635" s="1">
        <v>43893</v>
      </c>
      <c r="N1635" s="6" t="s">
        <v>2144</v>
      </c>
      <c r="O1635" s="36" t="str">
        <f t="shared" si="101"/>
        <v>03/03/2020 11:35</v>
      </c>
      <c r="P1635" s="46">
        <f t="shared" si="102"/>
        <v>0.65972222222626442</v>
      </c>
      <c r="Q1635" s="48">
        <v>0</v>
      </c>
      <c r="R1635" s="47">
        <f t="shared" si="103"/>
        <v>950.00000000582077</v>
      </c>
      <c r="S1635" s="6" t="s">
        <v>842</v>
      </c>
      <c r="T1635" s="6" t="s">
        <v>940</v>
      </c>
      <c r="U1635" s="6" t="s">
        <v>44</v>
      </c>
      <c r="V1635" s="6" t="s">
        <v>3232</v>
      </c>
      <c r="W1635" s="7">
        <v>0</v>
      </c>
      <c r="X1635" s="7">
        <v>0.5</v>
      </c>
      <c r="Y1635" s="7">
        <v>0</v>
      </c>
      <c r="Z1635" s="7">
        <v>0</v>
      </c>
      <c r="AA1635" s="7">
        <v>0</v>
      </c>
      <c r="AB1635" s="7">
        <v>0</v>
      </c>
      <c r="AC1635" s="7">
        <v>0</v>
      </c>
      <c r="AD1635" s="7">
        <v>0</v>
      </c>
      <c r="AE1635">
        <v>10</v>
      </c>
      <c r="AF1635">
        <v>5</v>
      </c>
      <c r="AG1635">
        <v>0</v>
      </c>
      <c r="AH1635">
        <v>0</v>
      </c>
      <c r="AI1635">
        <v>0</v>
      </c>
      <c r="AJ1635">
        <v>4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</row>
    <row r="1636" spans="1:44" x14ac:dyDescent="0.25">
      <c r="A1636">
        <v>1544737</v>
      </c>
      <c r="B1636">
        <v>731470</v>
      </c>
      <c r="C1636">
        <v>24.979852676391602</v>
      </c>
      <c r="D1636">
        <v>41.282970428466797</v>
      </c>
      <c r="E1636" s="68" t="s">
        <v>120</v>
      </c>
      <c r="F1636" s="8">
        <f>INDEX(Δεδομένα!$P:$P,MATCH('2020'!E1636,Δεδομένα!$O:$O,0))</f>
        <v>30</v>
      </c>
      <c r="G1636" s="6" t="s">
        <v>121</v>
      </c>
      <c r="H1636" s="2" t="str">
        <f>INDEX(Δεδομένα!B$1:B$51,MATCH('2020'!G1636,Δεδομένα!A$1:A$51,0))</f>
        <v>ΑΝΑΤΟΛΙΚΗΣ ΜΑΚΕΔΟΝΙΑΣ ΚΑΙ ΘΡΑΚΗΣ</v>
      </c>
      <c r="I1636" s="8">
        <f>INDEX(Δεδομένα!E$1:E$13,MATCH('2020'!H1636,Δεδομένα!D$1:D$13,0))</f>
        <v>2</v>
      </c>
      <c r="J1636" s="1">
        <v>43892</v>
      </c>
      <c r="K1636" s="6" t="s">
        <v>2186</v>
      </c>
      <c r="L1636" s="36" t="str">
        <f t="shared" si="100"/>
        <v>02/03/2020 14:39</v>
      </c>
      <c r="M1636" s="1">
        <v>43892</v>
      </c>
      <c r="N1636" s="6" t="s">
        <v>504</v>
      </c>
      <c r="O1636" s="36" t="str">
        <f t="shared" si="101"/>
        <v>02/03/2020 15:50</v>
      </c>
      <c r="P1636" s="46">
        <f t="shared" si="102"/>
        <v>4.930555554892635E-2</v>
      </c>
      <c r="Q1636" s="48">
        <v>0</v>
      </c>
      <c r="R1636" s="47">
        <f t="shared" si="103"/>
        <v>70.999999990453944</v>
      </c>
      <c r="S1636" s="6" t="s">
        <v>121</v>
      </c>
      <c r="T1636" s="6" t="s">
        <v>3203</v>
      </c>
      <c r="U1636" s="6" t="s">
        <v>44</v>
      </c>
      <c r="V1636" s="6" t="s">
        <v>3204</v>
      </c>
      <c r="W1636" s="7">
        <v>0</v>
      </c>
      <c r="X1636" s="7">
        <v>0</v>
      </c>
      <c r="Y1636" s="7">
        <v>0</v>
      </c>
      <c r="Z1636" s="7">
        <v>0.05</v>
      </c>
      <c r="AA1636" s="7">
        <v>0</v>
      </c>
      <c r="AB1636" s="7">
        <v>0</v>
      </c>
      <c r="AC1636" s="7">
        <v>0</v>
      </c>
      <c r="AD1636" s="7">
        <v>0</v>
      </c>
      <c r="AE1636">
        <v>4</v>
      </c>
      <c r="AF1636">
        <v>0</v>
      </c>
      <c r="AG1636">
        <v>0</v>
      </c>
      <c r="AH1636">
        <v>0</v>
      </c>
      <c r="AI1636">
        <v>0</v>
      </c>
      <c r="AJ1636">
        <v>2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</row>
    <row r="1637" spans="1:44" x14ac:dyDescent="0.25">
      <c r="A1637">
        <v>1544739</v>
      </c>
      <c r="B1637">
        <v>731590</v>
      </c>
      <c r="C1637">
        <v>24.840393755116001</v>
      </c>
      <c r="D1637">
        <v>40.900058991817403</v>
      </c>
      <c r="E1637" s="68" t="s">
        <v>120</v>
      </c>
      <c r="F1637" s="8">
        <f>INDEX(Δεδομένα!$P:$P,MATCH('2020'!E1637,Δεδομένα!$O:$O,0))</f>
        <v>30</v>
      </c>
      <c r="G1637" s="6" t="s">
        <v>121</v>
      </c>
      <c r="H1637" s="2" t="str">
        <f>INDEX(Δεδομένα!B$1:B$51,MATCH('2020'!G1637,Δεδομένα!A$1:A$51,0))</f>
        <v>ΑΝΑΤΟΛΙΚΗΣ ΜΑΚΕΔΟΝΙΑΣ ΚΑΙ ΘΡΑΚΗΣ</v>
      </c>
      <c r="I1637" s="8">
        <f>INDEX(Δεδομένα!E$1:E$13,MATCH('2020'!H1637,Δεδομένα!D$1:D$13,0))</f>
        <v>2</v>
      </c>
      <c r="J1637" s="1">
        <v>43892</v>
      </c>
      <c r="K1637" s="6" t="s">
        <v>2218</v>
      </c>
      <c r="L1637" s="36" t="str">
        <f t="shared" si="100"/>
        <v>02/03/2020 19:09</v>
      </c>
      <c r="M1637" s="1">
        <v>43892</v>
      </c>
      <c r="N1637" s="6" t="s">
        <v>2259</v>
      </c>
      <c r="O1637" s="36" t="str">
        <f t="shared" si="101"/>
        <v>02/03/2020 21:21</v>
      </c>
      <c r="P1637" s="46">
        <f t="shared" si="102"/>
        <v>9.1666666659875773E-2</v>
      </c>
      <c r="Q1637" s="48">
        <v>0</v>
      </c>
      <c r="R1637" s="47">
        <f t="shared" si="103"/>
        <v>131.99999999022111</v>
      </c>
      <c r="S1637" s="6" t="s">
        <v>121</v>
      </c>
      <c r="T1637" s="6" t="s">
        <v>124</v>
      </c>
      <c r="U1637" s="6" t="s">
        <v>44</v>
      </c>
      <c r="V1637" s="6" t="s">
        <v>1408</v>
      </c>
      <c r="W1637" s="7">
        <v>0</v>
      </c>
      <c r="X1637" s="7">
        <v>0</v>
      </c>
      <c r="Y1637" s="7">
        <v>0</v>
      </c>
      <c r="Z1637" s="7">
        <v>8</v>
      </c>
      <c r="AA1637" s="7">
        <v>0</v>
      </c>
      <c r="AB1637" s="7">
        <v>0</v>
      </c>
      <c r="AC1637" s="7">
        <v>0</v>
      </c>
      <c r="AD1637" s="7">
        <v>0</v>
      </c>
      <c r="AE1637">
        <v>2</v>
      </c>
      <c r="AF1637">
        <v>0</v>
      </c>
      <c r="AG1637">
        <v>0</v>
      </c>
      <c r="AH1637">
        <v>0</v>
      </c>
      <c r="AI1637">
        <v>0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</row>
    <row r="1638" spans="1:44" x14ac:dyDescent="0.25">
      <c r="A1638">
        <v>1544264</v>
      </c>
      <c r="B1638">
        <v>731413</v>
      </c>
      <c r="C1638">
        <v>21.928493285291999</v>
      </c>
      <c r="D1638">
        <v>40.966494541940797</v>
      </c>
      <c r="E1638" s="68" t="s">
        <v>952</v>
      </c>
      <c r="F1638" s="8">
        <f>INDEX(Δεδομένα!$P:$P,MATCH('2020'!E1638,Δεδομένα!$O:$O,0))</f>
        <v>62</v>
      </c>
      <c r="G1638" s="6" t="s">
        <v>874</v>
      </c>
      <c r="H1638" s="2" t="str">
        <f>INDEX(Δεδομένα!B$1:B$51,MATCH('2020'!G1638,Δεδομένα!A$1:A$51,0))</f>
        <v>ΚΕΝΤΡΙΚΗΣ ΜΑΚΕΔΟΝΙΑΣ</v>
      </c>
      <c r="I1638" s="8">
        <f>INDEX(Δεδομένα!E$1:E$13,MATCH('2020'!H1638,Δεδομένα!D$1:D$13,0))</f>
        <v>3</v>
      </c>
      <c r="J1638" s="1">
        <v>43892</v>
      </c>
      <c r="K1638" s="6" t="s">
        <v>611</v>
      </c>
      <c r="L1638" s="36" t="str">
        <f t="shared" si="100"/>
        <v>02/03/2020 12:15</v>
      </c>
      <c r="M1638" s="1">
        <v>43892</v>
      </c>
      <c r="N1638" s="6" t="s">
        <v>612</v>
      </c>
      <c r="O1638" s="36" t="str">
        <f t="shared" si="101"/>
        <v>02/03/2020 13:50</v>
      </c>
      <c r="P1638" s="46">
        <f t="shared" si="102"/>
        <v>6.5972222226264421E-2</v>
      </c>
      <c r="Q1638" s="48">
        <v>0</v>
      </c>
      <c r="R1638" s="47">
        <f t="shared" si="103"/>
        <v>95.000000005820766</v>
      </c>
      <c r="S1638" s="6" t="s">
        <v>953</v>
      </c>
      <c r="T1638" s="6" t="s">
        <v>954</v>
      </c>
      <c r="U1638" s="6" t="s">
        <v>668</v>
      </c>
      <c r="V1638" s="6" t="s">
        <v>1311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1</v>
      </c>
      <c r="AC1638" s="7">
        <v>0</v>
      </c>
      <c r="AD1638" s="7">
        <v>0</v>
      </c>
      <c r="AE1638">
        <v>2</v>
      </c>
      <c r="AF1638">
        <v>0</v>
      </c>
      <c r="AG1638">
        <v>0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</row>
    <row r="1639" spans="1:44" x14ac:dyDescent="0.25">
      <c r="A1639">
        <v>1544085</v>
      </c>
      <c r="B1639">
        <v>731557</v>
      </c>
      <c r="C1639">
        <v>22.4752645236136</v>
      </c>
      <c r="D1639">
        <v>40.787069451195997</v>
      </c>
      <c r="E1639" s="68" t="s">
        <v>873</v>
      </c>
      <c r="F1639" s="8">
        <f>INDEX(Δεδομένα!$P:$P,MATCH('2020'!E1639,Δεδομένα!$O:$O,0))</f>
        <v>61</v>
      </c>
      <c r="G1639" s="6" t="s">
        <v>874</v>
      </c>
      <c r="H1639" s="2" t="str">
        <f>INDEX(Δεδομένα!B$1:B$51,MATCH('2020'!G1639,Δεδομένα!A$1:A$51,0))</f>
        <v>ΚΕΝΤΡΙΚΗΣ ΜΑΚΕΔΟΝΙΑΣ</v>
      </c>
      <c r="I1639" s="8">
        <f>INDEX(Δεδομένα!E$1:E$13,MATCH('2020'!H1639,Δεδομένα!D$1:D$13,0))</f>
        <v>3</v>
      </c>
      <c r="J1639" s="1">
        <v>43892</v>
      </c>
      <c r="K1639" s="6" t="s">
        <v>99</v>
      </c>
      <c r="L1639" s="36" t="str">
        <f t="shared" si="100"/>
        <v>02/03/2020 18:18</v>
      </c>
      <c r="M1639" s="1">
        <v>43892</v>
      </c>
      <c r="N1639" s="6" t="s">
        <v>2869</v>
      </c>
      <c r="O1639" s="36" t="str">
        <f t="shared" si="101"/>
        <v>02/03/2020 19:34</v>
      </c>
      <c r="P1639" s="46">
        <f t="shared" si="102"/>
        <v>5.2777777782466728E-2</v>
      </c>
      <c r="Q1639" s="48">
        <v>0</v>
      </c>
      <c r="R1639" s="47">
        <f t="shared" si="103"/>
        <v>76.000000006752089</v>
      </c>
      <c r="S1639" s="6" t="s">
        <v>877</v>
      </c>
      <c r="T1639" s="6" t="s">
        <v>878</v>
      </c>
      <c r="U1639" s="6" t="s">
        <v>1161</v>
      </c>
      <c r="V1639" s="6" t="s">
        <v>3223</v>
      </c>
      <c r="W1639" s="7">
        <v>0</v>
      </c>
      <c r="X1639" s="7">
        <v>0</v>
      </c>
      <c r="Y1639" s="7">
        <v>0</v>
      </c>
      <c r="Z1639" s="7">
        <v>2.5</v>
      </c>
      <c r="AA1639" s="7">
        <v>0</v>
      </c>
      <c r="AB1639" s="7">
        <v>0</v>
      </c>
      <c r="AC1639" s="7">
        <v>0</v>
      </c>
      <c r="AD1639" s="7">
        <v>0</v>
      </c>
      <c r="AE1639">
        <v>2</v>
      </c>
      <c r="AF1639">
        <v>0</v>
      </c>
      <c r="AG1639">
        <v>0</v>
      </c>
      <c r="AH1639">
        <v>0</v>
      </c>
      <c r="AI1639">
        <v>0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</row>
    <row r="1640" spans="1:44" x14ac:dyDescent="0.25">
      <c r="A1640">
        <v>1552504</v>
      </c>
      <c r="B1640">
        <v>731402</v>
      </c>
      <c r="C1640">
        <v>25.2545695483015</v>
      </c>
      <c r="D1640">
        <v>41.117615002462102</v>
      </c>
      <c r="E1640" s="68" t="s">
        <v>907</v>
      </c>
      <c r="F1640" s="8">
        <f>INDEX(Δεδομένα!$P:$P,MATCH('2020'!E1640,Δεδομένα!$O:$O,0))</f>
        <v>21</v>
      </c>
      <c r="G1640" s="6" t="s">
        <v>64</v>
      </c>
      <c r="H1640" s="2" t="str">
        <f>INDEX(Δεδομένα!B$1:B$51,MATCH('2020'!G1640,Δεδομένα!A$1:A$51,0))</f>
        <v>ΑΝΑΤΟΛΙΚΗΣ ΜΑΚΕΔΟΝΙΑΣ ΚΑΙ ΘΡΑΚΗΣ</v>
      </c>
      <c r="I1640" s="8">
        <f>INDEX(Δεδομένα!E$1:E$13,MATCH('2020'!H1640,Δεδομένα!D$1:D$13,0))</f>
        <v>2</v>
      </c>
      <c r="J1640" s="1">
        <v>43892</v>
      </c>
      <c r="K1640" s="6" t="s">
        <v>605</v>
      </c>
      <c r="L1640" s="36" t="str">
        <f t="shared" si="100"/>
        <v>02/03/2020 12:10</v>
      </c>
      <c r="M1640" s="1">
        <v>43892</v>
      </c>
      <c r="N1640" s="6" t="s">
        <v>481</v>
      </c>
      <c r="O1640" s="36" t="str">
        <f t="shared" si="101"/>
        <v>02/03/2020 12:50</v>
      </c>
      <c r="P1640" s="46">
        <f t="shared" si="102"/>
        <v>2.7777777773735579E-2</v>
      </c>
      <c r="Q1640" s="48">
        <v>0</v>
      </c>
      <c r="R1640" s="47">
        <f t="shared" si="103"/>
        <v>39.999999994179234</v>
      </c>
      <c r="S1640" s="6" t="s">
        <v>44</v>
      </c>
      <c r="T1640" s="6" t="s">
        <v>909</v>
      </c>
      <c r="U1640" s="6" t="s">
        <v>44</v>
      </c>
      <c r="V1640" s="6" t="s">
        <v>3192</v>
      </c>
      <c r="W1640" s="7">
        <v>0</v>
      </c>
      <c r="X1640" s="7">
        <v>0</v>
      </c>
      <c r="Y1640" s="7">
        <v>0</v>
      </c>
      <c r="Z1640" s="7">
        <v>0</v>
      </c>
      <c r="AA1640" s="7">
        <v>1</v>
      </c>
      <c r="AB1640" s="7">
        <v>0</v>
      </c>
      <c r="AC1640" s="7">
        <v>0</v>
      </c>
      <c r="AD1640" s="7">
        <v>0</v>
      </c>
      <c r="AE1640">
        <v>2</v>
      </c>
      <c r="AF1640">
        <v>0</v>
      </c>
      <c r="AG1640">
        <v>0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</row>
    <row r="1641" spans="1:44" x14ac:dyDescent="0.25">
      <c r="A1641">
        <v>1552508</v>
      </c>
      <c r="B1641">
        <v>731473</v>
      </c>
      <c r="C1641">
        <v>25.6390569130083</v>
      </c>
      <c r="D1641">
        <v>41.044970978910598</v>
      </c>
      <c r="E1641" s="68" t="s">
        <v>1219</v>
      </c>
      <c r="F1641" s="8">
        <f>INDEX(Δεδομένα!$P:$P,MATCH('2020'!E1641,Δεδομένα!$O:$O,0))</f>
        <v>20</v>
      </c>
      <c r="G1641" s="6" t="s">
        <v>64</v>
      </c>
      <c r="H1641" s="2" t="str">
        <f>INDEX(Δεδομένα!B$1:B$51,MATCH('2020'!G1641,Δεδομένα!A$1:A$51,0))</f>
        <v>ΑΝΑΤΟΛΙΚΗΣ ΜΑΚΕΔΟΝΙΑΣ ΚΑΙ ΘΡΑΚΗΣ</v>
      </c>
      <c r="I1641" s="8">
        <f>INDEX(Δεδομένα!E$1:E$13,MATCH('2020'!H1641,Δεδομένα!D$1:D$13,0))</f>
        <v>2</v>
      </c>
      <c r="J1641" s="1">
        <v>43892</v>
      </c>
      <c r="K1641" s="6" t="s">
        <v>131</v>
      </c>
      <c r="L1641" s="36" t="str">
        <f t="shared" si="100"/>
        <v>02/03/2020 14:50</v>
      </c>
      <c r="M1641" s="1">
        <v>43892</v>
      </c>
      <c r="N1641" s="6" t="s">
        <v>66</v>
      </c>
      <c r="O1641" s="36" t="str">
        <f t="shared" si="101"/>
        <v>02/03/2020 15:15</v>
      </c>
      <c r="P1641" s="46">
        <f t="shared" si="102"/>
        <v>1.7361111109494232E-2</v>
      </c>
      <c r="Q1641" s="48">
        <v>0</v>
      </c>
      <c r="R1641" s="47">
        <f t="shared" si="103"/>
        <v>24.999999997671694</v>
      </c>
      <c r="S1641" s="6" t="s">
        <v>44</v>
      </c>
      <c r="T1641" s="6" t="s">
        <v>72</v>
      </c>
      <c r="U1641" s="6" t="s">
        <v>44</v>
      </c>
      <c r="V1641" s="6" t="s">
        <v>1433</v>
      </c>
      <c r="W1641" s="7">
        <v>0</v>
      </c>
      <c r="X1641" s="7">
        <v>0</v>
      </c>
      <c r="Y1641" s="7">
        <v>0</v>
      </c>
      <c r="Z1641" s="7">
        <v>0.1</v>
      </c>
      <c r="AA1641" s="7">
        <v>0</v>
      </c>
      <c r="AB1641" s="7">
        <v>0</v>
      </c>
      <c r="AC1641" s="7">
        <v>0</v>
      </c>
      <c r="AD1641" s="7">
        <v>0</v>
      </c>
      <c r="AE1641">
        <v>2</v>
      </c>
      <c r="AF1641">
        <v>0</v>
      </c>
      <c r="AG1641">
        <v>0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</row>
    <row r="1642" spans="1:44" x14ac:dyDescent="0.25">
      <c r="A1642">
        <v>1552514</v>
      </c>
      <c r="B1642">
        <v>731518</v>
      </c>
      <c r="C1642">
        <v>25.392146012622</v>
      </c>
      <c r="D1642">
        <v>41.095732255793997</v>
      </c>
      <c r="E1642" s="68" t="s">
        <v>946</v>
      </c>
      <c r="F1642" s="8">
        <f>INDEX(Δεδομένα!$P:$P,MATCH('2020'!E1642,Δεδομένα!$O:$O,0))</f>
        <v>19</v>
      </c>
      <c r="G1642" s="6" t="s">
        <v>64</v>
      </c>
      <c r="H1642" s="2" t="str">
        <f>INDEX(Δεδομένα!B$1:B$51,MATCH('2020'!G1642,Δεδομένα!A$1:A$51,0))</f>
        <v>ΑΝΑΤΟΛΙΚΗΣ ΜΑΚΕΔΟΝΙΑΣ ΚΑΙ ΘΡΑΚΗΣ</v>
      </c>
      <c r="I1642" s="8">
        <f>INDEX(Δεδομένα!E$1:E$13,MATCH('2020'!H1642,Δεδομένα!D$1:D$13,0))</f>
        <v>2</v>
      </c>
      <c r="J1642" s="1">
        <v>43892</v>
      </c>
      <c r="K1642" s="6" t="s">
        <v>1302</v>
      </c>
      <c r="L1642" s="36" t="str">
        <f t="shared" si="100"/>
        <v>02/03/2020 16:44</v>
      </c>
      <c r="M1642" s="1">
        <v>43892</v>
      </c>
      <c r="N1642" s="6" t="s">
        <v>78</v>
      </c>
      <c r="O1642" s="36" t="str">
        <f t="shared" si="101"/>
        <v>02/03/2020 16:59</v>
      </c>
      <c r="P1642" s="46">
        <f t="shared" si="102"/>
        <v>1.0416666664241347E-2</v>
      </c>
      <c r="Q1642" s="48">
        <v>0</v>
      </c>
      <c r="R1642" s="47">
        <f t="shared" si="103"/>
        <v>14.99999999650754</v>
      </c>
      <c r="S1642" s="6" t="s">
        <v>44</v>
      </c>
      <c r="T1642" s="6" t="s">
        <v>948</v>
      </c>
      <c r="U1642" s="6" t="s">
        <v>44</v>
      </c>
      <c r="V1642" s="6" t="s">
        <v>1230</v>
      </c>
      <c r="W1642" s="7">
        <v>0</v>
      </c>
      <c r="X1642" s="7">
        <v>0</v>
      </c>
      <c r="Y1642" s="7">
        <v>0</v>
      </c>
      <c r="Z1642" s="7">
        <v>0.06</v>
      </c>
      <c r="AA1642" s="7">
        <v>0</v>
      </c>
      <c r="AB1642" s="7">
        <v>0</v>
      </c>
      <c r="AC1642" s="7">
        <v>0</v>
      </c>
      <c r="AD1642" s="7">
        <v>0</v>
      </c>
      <c r="AE1642">
        <v>2</v>
      </c>
      <c r="AF1642">
        <v>0</v>
      </c>
      <c r="AG1642">
        <v>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</row>
    <row r="1643" spans="1:44" x14ac:dyDescent="0.25">
      <c r="A1643">
        <v>1552519</v>
      </c>
      <c r="B1643">
        <v>731555</v>
      </c>
      <c r="C1643">
        <v>25.360205724298201</v>
      </c>
      <c r="D1643">
        <v>41.018446698610298</v>
      </c>
      <c r="E1643" s="68" t="s">
        <v>946</v>
      </c>
      <c r="F1643" s="8">
        <f>INDEX(Δεδομένα!$P:$P,MATCH('2020'!E1643,Δεδομένα!$O:$O,0))</f>
        <v>19</v>
      </c>
      <c r="G1643" s="6" t="s">
        <v>64</v>
      </c>
      <c r="H1643" s="2" t="str">
        <f>INDEX(Δεδομένα!B$1:B$51,MATCH('2020'!G1643,Δεδομένα!A$1:A$51,0))</f>
        <v>ΑΝΑΤΟΛΙΚΗΣ ΜΑΚΕΔΟΝΙΑΣ ΚΑΙ ΘΡΑΚΗΣ</v>
      </c>
      <c r="I1643" s="8">
        <f>INDEX(Δεδομένα!E$1:E$13,MATCH('2020'!H1643,Δεδομένα!D$1:D$13,0))</f>
        <v>2</v>
      </c>
      <c r="J1643" s="1">
        <v>43892</v>
      </c>
      <c r="K1643" s="6" t="s">
        <v>310</v>
      </c>
      <c r="L1643" s="36" t="str">
        <f t="shared" si="100"/>
        <v>02/03/2020 18:15</v>
      </c>
      <c r="M1643" s="1">
        <v>43892</v>
      </c>
      <c r="N1643" s="6" t="s">
        <v>2874</v>
      </c>
      <c r="O1643" s="36" t="str">
        <f t="shared" si="101"/>
        <v>02/03/2020 19:43</v>
      </c>
      <c r="P1643" s="46">
        <f t="shared" si="102"/>
        <v>6.1111111113859806E-2</v>
      </c>
      <c r="Q1643" s="48">
        <v>0</v>
      </c>
      <c r="R1643" s="47">
        <f t="shared" si="103"/>
        <v>88.000000003958121</v>
      </c>
      <c r="S1643" s="6" t="s">
        <v>44</v>
      </c>
      <c r="T1643" s="6" t="s">
        <v>948</v>
      </c>
      <c r="U1643" s="6" t="s">
        <v>44</v>
      </c>
      <c r="V1643" s="6" t="s">
        <v>3221</v>
      </c>
      <c r="W1643" s="7">
        <v>0</v>
      </c>
      <c r="X1643" s="7">
        <v>0</v>
      </c>
      <c r="Y1643" s="7">
        <v>0</v>
      </c>
      <c r="Z1643" s="7">
        <v>0.06</v>
      </c>
      <c r="AA1643" s="7">
        <v>0</v>
      </c>
      <c r="AB1643" s="7">
        <v>0</v>
      </c>
      <c r="AC1643" s="7">
        <v>0</v>
      </c>
      <c r="AD1643" s="7">
        <v>0</v>
      </c>
      <c r="AE1643">
        <v>2</v>
      </c>
      <c r="AF1643">
        <v>0</v>
      </c>
      <c r="AG1643">
        <v>0</v>
      </c>
      <c r="AH1643">
        <v>0</v>
      </c>
      <c r="AI1643">
        <v>0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</row>
    <row r="1644" spans="1:44" x14ac:dyDescent="0.25">
      <c r="A1644">
        <v>1552518</v>
      </c>
      <c r="B1644">
        <v>731560</v>
      </c>
      <c r="C1644">
        <v>25.219434738159201</v>
      </c>
      <c r="D1644">
        <v>41.062862396240199</v>
      </c>
      <c r="E1644" s="68" t="s">
        <v>907</v>
      </c>
      <c r="F1644" s="8">
        <f>INDEX(Δεδομένα!$P:$P,MATCH('2020'!E1644,Δεδομένα!$O:$O,0))</f>
        <v>21</v>
      </c>
      <c r="G1644" s="6" t="s">
        <v>64</v>
      </c>
      <c r="H1644" s="2" t="str">
        <f>INDEX(Δεδομένα!B$1:B$51,MATCH('2020'!G1644,Δεδομένα!A$1:A$51,0))</f>
        <v>ΑΝΑΤΟΛΙΚΗΣ ΜΑΚΕΔΟΝΙΑΣ ΚΑΙ ΘΡΑΚΗΣ</v>
      </c>
      <c r="I1644" s="8">
        <f>INDEX(Δεδομένα!E$1:E$13,MATCH('2020'!H1644,Δεδομένα!D$1:D$13,0))</f>
        <v>2</v>
      </c>
      <c r="J1644" s="1">
        <v>43892</v>
      </c>
      <c r="K1644" s="6" t="s">
        <v>154</v>
      </c>
      <c r="L1644" s="36" t="str">
        <f t="shared" si="100"/>
        <v>02/03/2020 18:05</v>
      </c>
      <c r="M1644" s="1">
        <v>43892</v>
      </c>
      <c r="N1644" s="6" t="s">
        <v>209</v>
      </c>
      <c r="O1644" s="36" t="str">
        <f t="shared" si="101"/>
        <v>02/03/2020 18:30</v>
      </c>
      <c r="P1644" s="46">
        <f t="shared" si="102"/>
        <v>1.7361111116770189E-2</v>
      </c>
      <c r="Q1644" s="48">
        <v>0</v>
      </c>
      <c r="R1644" s="47">
        <f t="shared" si="103"/>
        <v>25.000000008149073</v>
      </c>
      <c r="S1644" s="6" t="s">
        <v>44</v>
      </c>
      <c r="T1644" s="6" t="s">
        <v>909</v>
      </c>
      <c r="U1644" s="6" t="s">
        <v>44</v>
      </c>
      <c r="V1644" s="6" t="s">
        <v>3226</v>
      </c>
      <c r="W1644" s="7">
        <v>0</v>
      </c>
      <c r="X1644" s="7">
        <v>0</v>
      </c>
      <c r="Y1644" s="7">
        <v>0</v>
      </c>
      <c r="Z1644" s="7">
        <v>0</v>
      </c>
      <c r="AA1644" s="7">
        <v>1.5</v>
      </c>
      <c r="AB1644" s="7">
        <v>0</v>
      </c>
      <c r="AC1644" s="7">
        <v>0</v>
      </c>
      <c r="AD1644" s="7">
        <v>0</v>
      </c>
      <c r="AE1644">
        <v>2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</row>
    <row r="1645" spans="1:44" x14ac:dyDescent="0.25">
      <c r="A1645">
        <v>1552520</v>
      </c>
      <c r="B1645">
        <v>731622</v>
      </c>
      <c r="C1645">
        <v>25.359800338745099</v>
      </c>
      <c r="D1645">
        <v>41.019523620605497</v>
      </c>
      <c r="E1645" s="68" t="s">
        <v>946</v>
      </c>
      <c r="F1645" s="8">
        <f>INDEX(Δεδομένα!$P:$P,MATCH('2020'!E1645,Δεδομένα!$O:$O,0))</f>
        <v>19</v>
      </c>
      <c r="G1645" s="6" t="s">
        <v>64</v>
      </c>
      <c r="H1645" s="2" t="str">
        <f>INDEX(Δεδομένα!B$1:B$51,MATCH('2020'!G1645,Δεδομένα!A$1:A$51,0))</f>
        <v>ΑΝΑΤΟΛΙΚΗΣ ΜΑΚΕΔΟΝΙΑΣ ΚΑΙ ΘΡΑΚΗΣ</v>
      </c>
      <c r="I1645" s="8">
        <f>INDEX(Δεδομένα!E$1:E$13,MATCH('2020'!H1645,Δεδομένα!D$1:D$13,0))</f>
        <v>2</v>
      </c>
      <c r="J1645" s="1">
        <v>43892</v>
      </c>
      <c r="K1645" s="6" t="s">
        <v>3233</v>
      </c>
      <c r="L1645" s="36" t="str">
        <f t="shared" si="100"/>
        <v>02/03/2020 20:19</v>
      </c>
      <c r="M1645" s="1">
        <v>43892</v>
      </c>
      <c r="N1645" s="6" t="s">
        <v>629</v>
      </c>
      <c r="O1645" s="36" t="str">
        <f t="shared" si="101"/>
        <v>02/03/2020 21:05</v>
      </c>
      <c r="P1645" s="46">
        <f t="shared" si="102"/>
        <v>3.1944444439432118E-2</v>
      </c>
      <c r="Q1645" s="48">
        <v>0</v>
      </c>
      <c r="R1645" s="47">
        <f t="shared" si="103"/>
        <v>45.99999999278225</v>
      </c>
      <c r="S1645" s="6" t="s">
        <v>44</v>
      </c>
      <c r="T1645" s="6" t="s">
        <v>948</v>
      </c>
      <c r="U1645" s="6" t="s">
        <v>44</v>
      </c>
      <c r="V1645" s="6" t="s">
        <v>3234</v>
      </c>
      <c r="W1645" s="7">
        <v>0</v>
      </c>
      <c r="X1645" s="7">
        <v>0</v>
      </c>
      <c r="Y1645" s="7">
        <v>0</v>
      </c>
      <c r="Z1645" s="7">
        <v>0.5</v>
      </c>
      <c r="AA1645" s="7">
        <v>0</v>
      </c>
      <c r="AB1645" s="7">
        <v>0</v>
      </c>
      <c r="AC1645" s="7">
        <v>0</v>
      </c>
      <c r="AD1645" s="7">
        <v>0</v>
      </c>
      <c r="AE1645">
        <v>2</v>
      </c>
      <c r="AF1645">
        <v>0</v>
      </c>
      <c r="AG1645">
        <v>0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</row>
    <row r="1646" spans="1:44" x14ac:dyDescent="0.25">
      <c r="A1646">
        <v>1548647</v>
      </c>
      <c r="B1646">
        <v>731558</v>
      </c>
      <c r="C1646">
        <v>21.697811080999799</v>
      </c>
      <c r="D1646">
        <v>39.5683057326682</v>
      </c>
      <c r="E1646" s="68" t="s">
        <v>1155</v>
      </c>
      <c r="F1646" s="8">
        <f>INDEX(Δεδομένα!$P:$P,MATCH('2020'!E1646,Δεδομένα!$O:$O,0))</f>
        <v>111</v>
      </c>
      <c r="G1646" s="6" t="s">
        <v>884</v>
      </c>
      <c r="H1646" s="2" t="str">
        <f>INDEX(Δεδομένα!B$1:B$51,MATCH('2020'!G1646,Δεδομένα!A$1:A$51,0))</f>
        <v>ΘΕΣΣΑΛΙΑΣ</v>
      </c>
      <c r="I1646" s="8">
        <f>INDEX(Δεδομένα!E$1:E$13,MATCH('2020'!H1646,Δεδομένα!D$1:D$13,0))</f>
        <v>6</v>
      </c>
      <c r="J1646" s="1">
        <v>43892</v>
      </c>
      <c r="K1646" s="6" t="s">
        <v>207</v>
      </c>
      <c r="L1646" s="36" t="str">
        <f t="shared" si="100"/>
        <v>02/03/2020 18:00</v>
      </c>
      <c r="M1646" s="1">
        <v>43892</v>
      </c>
      <c r="N1646" s="6" t="s">
        <v>142</v>
      </c>
      <c r="O1646" s="36" t="str">
        <f t="shared" si="101"/>
        <v>02/03/2020 19:20</v>
      </c>
      <c r="P1646" s="46">
        <f t="shared" si="102"/>
        <v>5.5555555554747116E-2</v>
      </c>
      <c r="Q1646" s="48">
        <v>0</v>
      </c>
      <c r="R1646" s="47">
        <f t="shared" si="103"/>
        <v>79.999999998835847</v>
      </c>
      <c r="S1646" s="6" t="s">
        <v>884</v>
      </c>
      <c r="T1646" s="6" t="s">
        <v>1157</v>
      </c>
      <c r="U1646" s="6" t="s">
        <v>3224</v>
      </c>
      <c r="V1646" s="6" t="s">
        <v>3225</v>
      </c>
      <c r="W1646" s="7">
        <v>0</v>
      </c>
      <c r="X1646" s="7">
        <v>0</v>
      </c>
      <c r="Y1646" s="7">
        <v>0</v>
      </c>
      <c r="Z1646" s="7">
        <v>0.1</v>
      </c>
      <c r="AA1646" s="7">
        <v>0</v>
      </c>
      <c r="AB1646" s="7">
        <v>0</v>
      </c>
      <c r="AC1646" s="7">
        <v>0</v>
      </c>
      <c r="AD1646" s="7">
        <v>0</v>
      </c>
      <c r="AE1646">
        <v>3</v>
      </c>
      <c r="AF1646">
        <v>0</v>
      </c>
      <c r="AG1646">
        <v>1</v>
      </c>
      <c r="AH1646">
        <v>0</v>
      </c>
      <c r="AI1646">
        <v>0</v>
      </c>
      <c r="AJ1646">
        <v>2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</row>
    <row r="1647" spans="1:44" x14ac:dyDescent="0.25">
      <c r="A1647">
        <v>1576846</v>
      </c>
      <c r="B1647">
        <v>731477</v>
      </c>
      <c r="C1647">
        <v>21.307642539060399</v>
      </c>
      <c r="D1647">
        <v>40.839079554666299</v>
      </c>
      <c r="E1647" s="68" t="s">
        <v>2026</v>
      </c>
      <c r="F1647" s="8">
        <f>INDEX(Δεδομένα!$P:$P,MATCH('2020'!E1647,Δεδομένα!$O:$O,0))</f>
        <v>74</v>
      </c>
      <c r="G1647" s="6" t="s">
        <v>1030</v>
      </c>
      <c r="H1647" s="2" t="str">
        <f>INDEX(Δεδομένα!B$1:B$51,MATCH('2020'!G1647,Δεδομένα!A$1:A$51,0))</f>
        <v>ΔΥΤΙΚΗΣ ΜΑΚΕΔΟΝΙΑΣ</v>
      </c>
      <c r="I1647" s="8">
        <f>INDEX(Δεδομένα!E$1:E$13,MATCH('2020'!H1647,Δεδομένα!D$1:D$13,0))</f>
        <v>4</v>
      </c>
      <c r="J1647" s="1">
        <v>43892</v>
      </c>
      <c r="K1647" s="6" t="s">
        <v>616</v>
      </c>
      <c r="L1647" s="36" t="str">
        <f t="shared" si="100"/>
        <v>02/03/2020 13:30</v>
      </c>
      <c r="M1647" s="1">
        <v>43893</v>
      </c>
      <c r="N1647" s="6" t="s">
        <v>645</v>
      </c>
      <c r="O1647" s="36" t="str">
        <f t="shared" si="101"/>
        <v>03/03/2020 11:30</v>
      </c>
      <c r="P1647" s="46">
        <f t="shared" si="102"/>
        <v>0.91666666666424135</v>
      </c>
      <c r="Q1647" s="48">
        <v>0</v>
      </c>
      <c r="R1647" s="47">
        <f t="shared" si="103"/>
        <v>1319.9999999965075</v>
      </c>
      <c r="S1647" s="6" t="s">
        <v>44</v>
      </c>
      <c r="T1647" s="6" t="s">
        <v>2027</v>
      </c>
      <c r="U1647" s="6" t="s">
        <v>44</v>
      </c>
      <c r="V1647" s="6" t="s">
        <v>3205</v>
      </c>
      <c r="W1647" s="7">
        <v>0</v>
      </c>
      <c r="X1647" s="7">
        <v>10</v>
      </c>
      <c r="Y1647" s="7">
        <v>0</v>
      </c>
      <c r="Z1647" s="7">
        <v>0</v>
      </c>
      <c r="AA1647" s="7">
        <v>0</v>
      </c>
      <c r="AB1647" s="7">
        <v>0</v>
      </c>
      <c r="AC1647" s="7">
        <v>0</v>
      </c>
      <c r="AD1647" s="7">
        <v>0</v>
      </c>
      <c r="AE1647">
        <v>14</v>
      </c>
      <c r="AF1647">
        <v>0</v>
      </c>
      <c r="AG1647">
        <v>0</v>
      </c>
      <c r="AH1647">
        <v>0</v>
      </c>
      <c r="AI1647">
        <v>0</v>
      </c>
      <c r="AJ1647">
        <v>5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</row>
    <row r="1648" spans="1:44" x14ac:dyDescent="0.25">
      <c r="A1648">
        <v>1576861</v>
      </c>
      <c r="B1648">
        <v>731553</v>
      </c>
      <c r="C1648">
        <v>21.486985238128501</v>
      </c>
      <c r="D1648">
        <v>40.705465062152399</v>
      </c>
      <c r="E1648" s="68" t="s">
        <v>2026</v>
      </c>
      <c r="F1648" s="8">
        <f>INDEX(Δεδομένα!$P:$P,MATCH('2020'!E1648,Δεδομένα!$O:$O,0))</f>
        <v>74</v>
      </c>
      <c r="G1648" s="6" t="s">
        <v>1030</v>
      </c>
      <c r="H1648" s="2" t="str">
        <f>INDEX(Δεδομένα!B$1:B$51,MATCH('2020'!G1648,Δεδομένα!A$1:A$51,0))</f>
        <v>ΔΥΤΙΚΗΣ ΜΑΚΕΔΟΝΙΑΣ</v>
      </c>
      <c r="I1648" s="8">
        <f>INDEX(Δεδομένα!E$1:E$13,MATCH('2020'!H1648,Δεδομένα!D$1:D$13,0))</f>
        <v>4</v>
      </c>
      <c r="J1648" s="1">
        <v>43892</v>
      </c>
      <c r="K1648" s="6" t="s">
        <v>231</v>
      </c>
      <c r="L1648" s="36" t="str">
        <f t="shared" si="100"/>
        <v>02/03/2020 17:20</v>
      </c>
      <c r="M1648" s="1">
        <v>43893</v>
      </c>
      <c r="N1648" s="6" t="s">
        <v>3217</v>
      </c>
      <c r="O1648" s="36" t="str">
        <f t="shared" si="101"/>
        <v>03/03/2020 00:15</v>
      </c>
      <c r="P1648" s="46">
        <f t="shared" si="102"/>
        <v>0.28819444444525288</v>
      </c>
      <c r="Q1648" s="48">
        <v>0</v>
      </c>
      <c r="R1648" s="47">
        <f t="shared" si="103"/>
        <v>415.00000000116415</v>
      </c>
      <c r="S1648" s="6" t="s">
        <v>44</v>
      </c>
      <c r="T1648" s="6" t="s">
        <v>2027</v>
      </c>
      <c r="U1648" s="6" t="s">
        <v>44</v>
      </c>
      <c r="V1648" s="6" t="s">
        <v>3218</v>
      </c>
      <c r="W1648" s="7">
        <v>0</v>
      </c>
      <c r="X1648" s="7">
        <v>10</v>
      </c>
      <c r="Y1648" s="7">
        <v>0</v>
      </c>
      <c r="Z1648" s="7">
        <v>0</v>
      </c>
      <c r="AA1648" s="7">
        <v>0</v>
      </c>
      <c r="AB1648" s="7">
        <v>0</v>
      </c>
      <c r="AC1648" s="7">
        <v>0</v>
      </c>
      <c r="AD1648" s="7">
        <v>0</v>
      </c>
      <c r="AE1648">
        <v>14</v>
      </c>
      <c r="AF1648">
        <v>0</v>
      </c>
      <c r="AG1648">
        <v>0</v>
      </c>
      <c r="AH1648">
        <v>0</v>
      </c>
      <c r="AI1648">
        <v>0</v>
      </c>
      <c r="AJ1648">
        <v>4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</row>
    <row r="1649" spans="1:44" x14ac:dyDescent="0.25">
      <c r="A1649">
        <v>1576864</v>
      </c>
      <c r="B1649">
        <v>731640</v>
      </c>
      <c r="C1649">
        <v>21.4938692698057</v>
      </c>
      <c r="D1649">
        <v>40.719128780749898</v>
      </c>
      <c r="E1649" s="68" t="s">
        <v>2026</v>
      </c>
      <c r="F1649" s="8">
        <f>INDEX(Δεδομένα!$P:$P,MATCH('2020'!E1649,Δεδομένα!$O:$O,0))</f>
        <v>74</v>
      </c>
      <c r="G1649" s="6" t="s">
        <v>1030</v>
      </c>
      <c r="H1649" s="2" t="str">
        <f>INDEX(Δεδομένα!B$1:B$51,MATCH('2020'!G1649,Δεδομένα!A$1:A$51,0))</f>
        <v>ΔΥΤΙΚΗΣ ΜΑΚΕΔΟΝΙΑΣ</v>
      </c>
      <c r="I1649" s="8">
        <f>INDEX(Δεδομένα!E$1:E$13,MATCH('2020'!H1649,Δεδομένα!D$1:D$13,0))</f>
        <v>4</v>
      </c>
      <c r="J1649" s="1">
        <v>43892</v>
      </c>
      <c r="K1649" s="6" t="s">
        <v>614</v>
      </c>
      <c r="L1649" s="36" t="str">
        <f t="shared" si="100"/>
        <v>02/03/2020 21:30</v>
      </c>
      <c r="M1649" s="1">
        <v>43892</v>
      </c>
      <c r="N1649" s="6" t="s">
        <v>2536</v>
      </c>
      <c r="O1649" s="36" t="str">
        <f t="shared" si="101"/>
        <v>02/03/2020 23:50</v>
      </c>
      <c r="P1649" s="46">
        <f t="shared" si="102"/>
        <v>9.7222222218988463E-2</v>
      </c>
      <c r="Q1649" s="48">
        <v>0</v>
      </c>
      <c r="R1649" s="47">
        <f t="shared" si="103"/>
        <v>139.99999999534339</v>
      </c>
      <c r="S1649" s="6" t="s">
        <v>44</v>
      </c>
      <c r="T1649" s="6" t="s">
        <v>2027</v>
      </c>
      <c r="U1649" s="6" t="s">
        <v>44</v>
      </c>
      <c r="V1649" s="6" t="s">
        <v>3237</v>
      </c>
      <c r="W1649" s="7">
        <v>100</v>
      </c>
      <c r="X1649" s="7">
        <v>0</v>
      </c>
      <c r="Y1649" s="7">
        <v>0</v>
      </c>
      <c r="Z1649" s="7">
        <v>0</v>
      </c>
      <c r="AA1649" s="7">
        <v>0</v>
      </c>
      <c r="AB1649" s="7">
        <v>0</v>
      </c>
      <c r="AC1649" s="7">
        <v>0</v>
      </c>
      <c r="AD1649" s="7">
        <v>0</v>
      </c>
      <c r="AE1649">
        <v>15</v>
      </c>
      <c r="AF1649">
        <v>0</v>
      </c>
      <c r="AG1649">
        <v>0</v>
      </c>
      <c r="AH1649">
        <v>0</v>
      </c>
      <c r="AI1649">
        <v>0</v>
      </c>
      <c r="AJ1649">
        <v>5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</row>
    <row r="1650" spans="1:44" x14ac:dyDescent="0.25">
      <c r="A1650">
        <v>1545714</v>
      </c>
      <c r="B1650">
        <v>731429</v>
      </c>
      <c r="C1650">
        <v>22.4232141892691</v>
      </c>
      <c r="D1650">
        <v>38.692279926649803</v>
      </c>
      <c r="E1650" s="68" t="s">
        <v>1863</v>
      </c>
      <c r="F1650" s="8">
        <f>INDEX(Δεδομένα!$P:$P,MATCH('2020'!E1650,Δεδομένα!$O:$O,0))</f>
        <v>173</v>
      </c>
      <c r="G1650" s="6" t="s">
        <v>432</v>
      </c>
      <c r="H1650" s="2" t="str">
        <f>INDEX(Δεδομένα!B$1:B$51,MATCH('2020'!G1650,Δεδομένα!A$1:A$51,0))</f>
        <v>ΣΤΕΡΕΑΣ ΕΛΛΑΔΟΣ</v>
      </c>
      <c r="I1650" s="8">
        <f>INDEX(Δεδομένα!E$1:E$13,MATCH('2020'!H1650,Δεδομένα!D$1:D$13,0))</f>
        <v>9</v>
      </c>
      <c r="J1650" s="1">
        <v>43892</v>
      </c>
      <c r="K1650" s="6" t="s">
        <v>347</v>
      </c>
      <c r="L1650" s="36" t="str">
        <f t="shared" si="100"/>
        <v>02/03/2020 13:10</v>
      </c>
      <c r="M1650" s="1">
        <v>43892</v>
      </c>
      <c r="N1650" s="6" t="s">
        <v>104</v>
      </c>
      <c r="O1650" s="36" t="str">
        <f t="shared" si="101"/>
        <v>02/03/2020 15:30</v>
      </c>
      <c r="P1650" s="46">
        <f t="shared" si="102"/>
        <v>9.7222222226264421E-2</v>
      </c>
      <c r="Q1650" s="48">
        <v>0</v>
      </c>
      <c r="R1650" s="47">
        <f t="shared" si="103"/>
        <v>140.00000000582077</v>
      </c>
      <c r="S1650" s="6" t="s">
        <v>3048</v>
      </c>
      <c r="T1650" s="6" t="s">
        <v>435</v>
      </c>
      <c r="U1650" s="6" t="s">
        <v>3197</v>
      </c>
      <c r="V1650" s="6" t="s">
        <v>3198</v>
      </c>
      <c r="W1650" s="7">
        <v>0</v>
      </c>
      <c r="X1650" s="7">
        <v>2</v>
      </c>
      <c r="Y1650" s="7">
        <v>0</v>
      </c>
      <c r="Z1650" s="7">
        <v>0</v>
      </c>
      <c r="AA1650" s="7">
        <v>0</v>
      </c>
      <c r="AB1650" s="7">
        <v>0</v>
      </c>
      <c r="AC1650" s="7">
        <v>0</v>
      </c>
      <c r="AD1650" s="7">
        <v>0</v>
      </c>
      <c r="AE1650">
        <v>7</v>
      </c>
      <c r="AF1650">
        <v>0</v>
      </c>
      <c r="AG1650">
        <v>0</v>
      </c>
      <c r="AH1650">
        <v>0</v>
      </c>
      <c r="AI1650">
        <v>0</v>
      </c>
      <c r="AJ1650">
        <v>4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</row>
    <row r="1651" spans="1:44" x14ac:dyDescent="0.25">
      <c r="A1651">
        <v>1551398</v>
      </c>
      <c r="B1651">
        <v>731818</v>
      </c>
      <c r="C1651">
        <v>21.213540890793801</v>
      </c>
      <c r="D1651">
        <v>38.359381940179702</v>
      </c>
      <c r="E1651" s="68" t="s">
        <v>334</v>
      </c>
      <c r="F1651" s="8">
        <f>INDEX(Δεδομένα!$P:$P,MATCH('2020'!E1651,Δεδομένα!$O:$O,0))</f>
        <v>127</v>
      </c>
      <c r="G1651" s="6" t="s">
        <v>335</v>
      </c>
      <c r="H1651" s="2" t="str">
        <f>INDEX(Δεδομένα!B$1:B$51,MATCH('2020'!G1651,Δεδομένα!A$1:A$51,0))</f>
        <v>ΔΥΤΙΚΗΣ ΕΛΛΑΔΟΣ</v>
      </c>
      <c r="I1651" s="8">
        <f>INDEX(Δεδομένα!E$1:E$13,MATCH('2020'!H1651,Δεδομένα!D$1:D$13,0))</f>
        <v>7</v>
      </c>
      <c r="J1651" s="1">
        <v>43893</v>
      </c>
      <c r="K1651" s="6" t="s">
        <v>362</v>
      </c>
      <c r="L1651" s="36" t="str">
        <f t="shared" si="100"/>
        <v>03/03/2020 14:00</v>
      </c>
      <c r="M1651" s="1">
        <v>43893</v>
      </c>
      <c r="N1651" s="6" t="s">
        <v>104</v>
      </c>
      <c r="O1651" s="36" t="str">
        <f t="shared" si="101"/>
        <v>03/03/2020 15:30</v>
      </c>
      <c r="P1651" s="46">
        <f t="shared" si="102"/>
        <v>6.25E-2</v>
      </c>
      <c r="Q1651" s="48">
        <v>0</v>
      </c>
      <c r="R1651" s="47">
        <f t="shared" si="103"/>
        <v>90</v>
      </c>
      <c r="S1651" s="6" t="s">
        <v>338</v>
      </c>
      <c r="T1651" s="6" t="s">
        <v>343</v>
      </c>
      <c r="U1651" s="6" t="s">
        <v>44</v>
      </c>
      <c r="V1651" s="6" t="s">
        <v>3270</v>
      </c>
      <c r="W1651" s="7">
        <v>0</v>
      </c>
      <c r="X1651" s="7">
        <v>0</v>
      </c>
      <c r="Y1651" s="7">
        <v>0</v>
      </c>
      <c r="Z1651" s="7">
        <v>0</v>
      </c>
      <c r="AA1651" s="7">
        <v>5</v>
      </c>
      <c r="AB1651" s="7">
        <v>0</v>
      </c>
      <c r="AC1651" s="7">
        <v>0</v>
      </c>
      <c r="AD1651" s="7">
        <v>0</v>
      </c>
      <c r="AE1651">
        <v>4</v>
      </c>
      <c r="AF1651">
        <v>0</v>
      </c>
      <c r="AG1651">
        <v>0</v>
      </c>
      <c r="AH1651">
        <v>0</v>
      </c>
      <c r="AI1651">
        <v>0</v>
      </c>
      <c r="AJ1651">
        <v>2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</row>
    <row r="1652" spans="1:44" x14ac:dyDescent="0.25">
      <c r="A1652">
        <v>1545874</v>
      </c>
      <c r="B1652">
        <v>731826</v>
      </c>
      <c r="C1652">
        <v>20.9865112304688</v>
      </c>
      <c r="D1652">
        <v>38.878036499023402</v>
      </c>
      <c r="E1652" s="68" t="s">
        <v>351</v>
      </c>
      <c r="F1652" s="8">
        <f>INDEX(Δεδομένα!$P:$P,MATCH('2020'!E1652,Δεδομένα!$O:$O,0))</f>
        <v>131</v>
      </c>
      <c r="G1652" s="6" t="s">
        <v>335</v>
      </c>
      <c r="H1652" s="2" t="str">
        <f>INDEX(Δεδομένα!B$1:B$51,MATCH('2020'!G1652,Δεδομένα!A$1:A$51,0))</f>
        <v>ΔΥΤΙΚΗΣ ΕΛΛΑΔΟΣ</v>
      </c>
      <c r="I1652" s="8">
        <f>INDEX(Δεδομένα!E$1:E$13,MATCH('2020'!H1652,Δεδομένα!D$1:D$13,0))</f>
        <v>7</v>
      </c>
      <c r="J1652" s="1">
        <v>43893</v>
      </c>
      <c r="K1652" s="6" t="s">
        <v>542</v>
      </c>
      <c r="L1652" s="36" t="str">
        <f t="shared" si="100"/>
        <v>03/03/2020 14:30</v>
      </c>
      <c r="M1652" s="1">
        <v>43893</v>
      </c>
      <c r="N1652" s="6" t="s">
        <v>281</v>
      </c>
      <c r="O1652" s="36" t="str">
        <f t="shared" si="101"/>
        <v>03/03/2020 16:00</v>
      </c>
      <c r="P1652" s="46">
        <f t="shared" si="102"/>
        <v>6.25E-2</v>
      </c>
      <c r="Q1652" s="48">
        <v>0</v>
      </c>
      <c r="R1652" s="47">
        <f t="shared" si="103"/>
        <v>90</v>
      </c>
      <c r="S1652" s="6" t="s">
        <v>44</v>
      </c>
      <c r="T1652" s="6" t="s">
        <v>863</v>
      </c>
      <c r="U1652" s="6" t="s">
        <v>44</v>
      </c>
      <c r="V1652" s="6" t="s">
        <v>3272</v>
      </c>
      <c r="W1652" s="7">
        <v>0</v>
      </c>
      <c r="X1652" s="7">
        <v>0</v>
      </c>
      <c r="Y1652" s="7">
        <v>0</v>
      </c>
      <c r="Z1652" s="7">
        <v>0.05</v>
      </c>
      <c r="AA1652" s="7">
        <v>0</v>
      </c>
      <c r="AB1652" s="7">
        <v>0</v>
      </c>
      <c r="AC1652" s="7">
        <v>0</v>
      </c>
      <c r="AD1652" s="7">
        <v>0</v>
      </c>
      <c r="AE1652">
        <v>2</v>
      </c>
      <c r="AF1652">
        <v>0</v>
      </c>
      <c r="AG1652">
        <v>0</v>
      </c>
      <c r="AH1652">
        <v>0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</row>
    <row r="1653" spans="1:44" x14ac:dyDescent="0.25">
      <c r="A1653">
        <v>1544414</v>
      </c>
      <c r="B1653">
        <v>731831</v>
      </c>
      <c r="C1653">
        <v>20.795570116826799</v>
      </c>
      <c r="D1653">
        <v>38.913895094073801</v>
      </c>
      <c r="E1653" s="68" t="s">
        <v>862</v>
      </c>
      <c r="F1653" s="8">
        <f>INDEX(Δεδομένα!$P:$P,MATCH('2020'!E1653,Δεδομένα!$O:$O,0))</f>
        <v>232</v>
      </c>
      <c r="G1653" s="6" t="s">
        <v>335</v>
      </c>
      <c r="H1653" s="2" t="str">
        <f>INDEX(Δεδομένα!B$1:B$51,MATCH('2020'!G1653,Δεδομένα!A$1:A$51,0))</f>
        <v>ΔΥΤΙΚΗΣ ΕΛΛΑΔΟΣ</v>
      </c>
      <c r="I1653" s="8">
        <f>INDEX(Δεδομένα!E$1:E$13,MATCH('2020'!H1653,Δεδομένα!D$1:D$13,0))</f>
        <v>7</v>
      </c>
      <c r="J1653" s="1">
        <v>43893</v>
      </c>
      <c r="K1653" s="6" t="s">
        <v>200</v>
      </c>
      <c r="L1653" s="36" t="str">
        <f t="shared" si="100"/>
        <v>03/03/2020 14:54</v>
      </c>
      <c r="M1653" s="1">
        <v>43893</v>
      </c>
      <c r="N1653" s="6" t="s">
        <v>281</v>
      </c>
      <c r="O1653" s="36" t="str">
        <f t="shared" si="101"/>
        <v>03/03/2020 16:00</v>
      </c>
      <c r="P1653" s="46">
        <f t="shared" si="102"/>
        <v>4.5833333329937886E-2</v>
      </c>
      <c r="Q1653" s="48">
        <v>0</v>
      </c>
      <c r="R1653" s="47">
        <f t="shared" si="103"/>
        <v>65.999999995110556</v>
      </c>
      <c r="S1653" s="6" t="s">
        <v>1494</v>
      </c>
      <c r="T1653" s="6" t="s">
        <v>863</v>
      </c>
      <c r="U1653" s="6" t="s">
        <v>44</v>
      </c>
      <c r="V1653" s="6" t="s">
        <v>3273</v>
      </c>
      <c r="W1653" s="7">
        <v>0</v>
      </c>
      <c r="X1653" s="7">
        <v>0</v>
      </c>
      <c r="Y1653" s="7">
        <v>0</v>
      </c>
      <c r="Z1653" s="7">
        <v>0</v>
      </c>
      <c r="AA1653" s="7">
        <v>0</v>
      </c>
      <c r="AB1653" s="7">
        <v>0.1</v>
      </c>
      <c r="AC1653" s="7">
        <v>0</v>
      </c>
      <c r="AD1653" s="7">
        <v>0</v>
      </c>
      <c r="AE1653">
        <v>2</v>
      </c>
      <c r="AF1653">
        <v>0</v>
      </c>
      <c r="AG1653">
        <v>0</v>
      </c>
      <c r="AH1653">
        <v>0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</row>
    <row r="1654" spans="1:44" x14ac:dyDescent="0.25">
      <c r="A1654">
        <v>1545888</v>
      </c>
      <c r="B1654">
        <v>731938</v>
      </c>
      <c r="C1654">
        <v>21.020290761060402</v>
      </c>
      <c r="D1654">
        <v>38.884137844577999</v>
      </c>
      <c r="E1654" s="68" t="s">
        <v>351</v>
      </c>
      <c r="F1654" s="8">
        <f>INDEX(Δεδομένα!$P:$P,MATCH('2020'!E1654,Δεδομένα!$O:$O,0))</f>
        <v>131</v>
      </c>
      <c r="G1654" s="6" t="s">
        <v>335</v>
      </c>
      <c r="H1654" s="2" t="str">
        <f>INDEX(Δεδομένα!B$1:B$51,MATCH('2020'!G1654,Δεδομένα!A$1:A$51,0))</f>
        <v>ΔΥΤΙΚΗΣ ΕΛΛΑΔΟΣ</v>
      </c>
      <c r="I1654" s="8">
        <f>INDEX(Δεδομένα!E$1:E$13,MATCH('2020'!H1654,Δεδομένα!D$1:D$13,0))</f>
        <v>7</v>
      </c>
      <c r="J1654" s="1">
        <v>43893</v>
      </c>
      <c r="K1654" s="6" t="s">
        <v>209</v>
      </c>
      <c r="L1654" s="36" t="str">
        <f t="shared" si="100"/>
        <v>03/03/2020 18:30</v>
      </c>
      <c r="M1654" s="1">
        <v>43893</v>
      </c>
      <c r="N1654" s="6" t="s">
        <v>638</v>
      </c>
      <c r="O1654" s="36" t="str">
        <f t="shared" si="101"/>
        <v>03/03/2020 20:45</v>
      </c>
      <c r="P1654" s="46">
        <f t="shared" si="102"/>
        <v>9.375E-2</v>
      </c>
      <c r="Q1654" s="48">
        <v>0</v>
      </c>
      <c r="R1654" s="47">
        <f t="shared" si="103"/>
        <v>135</v>
      </c>
      <c r="S1654" s="6" t="s">
        <v>1494</v>
      </c>
      <c r="T1654" s="6" t="s">
        <v>863</v>
      </c>
      <c r="U1654" s="6" t="s">
        <v>44</v>
      </c>
      <c r="V1654" s="6" t="s">
        <v>3292</v>
      </c>
      <c r="W1654" s="7">
        <v>0</v>
      </c>
      <c r="X1654" s="7">
        <v>0.1</v>
      </c>
      <c r="Y1654" s="7">
        <v>0</v>
      </c>
      <c r="Z1654" s="7">
        <v>0</v>
      </c>
      <c r="AA1654" s="7">
        <v>0</v>
      </c>
      <c r="AB1654" s="7">
        <v>0</v>
      </c>
      <c r="AC1654" s="7">
        <v>0</v>
      </c>
      <c r="AD1654" s="7">
        <v>0</v>
      </c>
      <c r="AE1654">
        <v>2</v>
      </c>
      <c r="AF1654">
        <v>0</v>
      </c>
      <c r="AG1654">
        <v>0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</row>
    <row r="1655" spans="1:44" x14ac:dyDescent="0.25">
      <c r="A1655">
        <v>1551409</v>
      </c>
      <c r="B1655">
        <v>732008</v>
      </c>
      <c r="C1655">
        <v>21.5168469210175</v>
      </c>
      <c r="D1655">
        <v>38.373925153854799</v>
      </c>
      <c r="E1655" s="68" t="s">
        <v>334</v>
      </c>
      <c r="F1655" s="8">
        <f>INDEX(Δεδομένα!$P:$P,MATCH('2020'!E1655,Δεδομένα!$O:$O,0))</f>
        <v>127</v>
      </c>
      <c r="G1655" s="6" t="s">
        <v>335</v>
      </c>
      <c r="H1655" s="2" t="str">
        <f>INDEX(Δεδομένα!B$1:B$51,MATCH('2020'!G1655,Δεδομένα!A$1:A$51,0))</f>
        <v>ΔΥΤΙΚΗΣ ΕΛΛΑΔΟΣ</v>
      </c>
      <c r="I1655" s="8">
        <f>INDEX(Δεδομένα!E$1:E$13,MATCH('2020'!H1655,Δεδομένα!D$1:D$13,0))</f>
        <v>7</v>
      </c>
      <c r="J1655" s="1">
        <v>43893</v>
      </c>
      <c r="K1655" s="6" t="s">
        <v>235</v>
      </c>
      <c r="L1655" s="36" t="str">
        <f t="shared" si="100"/>
        <v>03/03/2020 19:50</v>
      </c>
      <c r="M1655" s="1">
        <v>43893</v>
      </c>
      <c r="N1655" s="6" t="s">
        <v>107</v>
      </c>
      <c r="O1655" s="36" t="str">
        <f t="shared" si="101"/>
        <v>03/03/2020 20:20</v>
      </c>
      <c r="P1655" s="46">
        <f t="shared" si="102"/>
        <v>2.0833333328482695E-2</v>
      </c>
      <c r="Q1655" s="48">
        <v>0</v>
      </c>
      <c r="R1655" s="47">
        <f t="shared" si="103"/>
        <v>29.999999993015081</v>
      </c>
      <c r="S1655" s="6" t="s">
        <v>338</v>
      </c>
      <c r="T1655" s="6" t="s">
        <v>343</v>
      </c>
      <c r="U1655" s="6" t="s">
        <v>344</v>
      </c>
      <c r="V1655" s="6" t="s">
        <v>3309</v>
      </c>
      <c r="W1655" s="7">
        <v>0</v>
      </c>
      <c r="X1655" s="7">
        <v>0</v>
      </c>
      <c r="Y1655" s="7">
        <v>0</v>
      </c>
      <c r="Z1655" s="7">
        <v>0</v>
      </c>
      <c r="AA1655" s="7">
        <v>0</v>
      </c>
      <c r="AB1655" s="7">
        <v>0</v>
      </c>
      <c r="AC1655" s="7">
        <v>0.5</v>
      </c>
      <c r="AD1655" s="7">
        <v>0</v>
      </c>
      <c r="AE1655">
        <v>2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</row>
    <row r="1656" spans="1:44" x14ac:dyDescent="0.25">
      <c r="A1656">
        <v>1563322</v>
      </c>
      <c r="B1656">
        <v>731876</v>
      </c>
      <c r="C1656">
        <v>22.0351829384607</v>
      </c>
      <c r="D1656">
        <v>37.322734454341301</v>
      </c>
      <c r="E1656" s="68" t="s">
        <v>931</v>
      </c>
      <c r="F1656" s="8">
        <f>INDEX(Δεδομένα!$P:$P,MATCH('2020'!E1656,Δεδομένα!$O:$O,0))</f>
        <v>141</v>
      </c>
      <c r="G1656" s="6" t="s">
        <v>932</v>
      </c>
      <c r="H1656" s="2" t="str">
        <f>INDEX(Δεδομένα!B$1:B$51,MATCH('2020'!G1656,Δεδομένα!A$1:A$51,0))</f>
        <v>ΠΕΛΛΟΠΟΝΗΣΟΥ</v>
      </c>
      <c r="I1656" s="8">
        <f>INDEX(Δεδομένα!E$1:E$13,MATCH('2020'!H1656,Δεδομένα!D$1:D$13,0))</f>
        <v>8</v>
      </c>
      <c r="J1656" s="1">
        <v>43893</v>
      </c>
      <c r="K1656" s="6" t="s">
        <v>505</v>
      </c>
      <c r="L1656" s="36" t="str">
        <f t="shared" si="100"/>
        <v>03/03/2020 16:34</v>
      </c>
      <c r="M1656" s="1">
        <v>43893</v>
      </c>
      <c r="N1656" s="6" t="s">
        <v>263</v>
      </c>
      <c r="O1656" s="36" t="str">
        <f t="shared" si="101"/>
        <v>03/03/2020 18:35</v>
      </c>
      <c r="P1656" s="46">
        <f t="shared" si="102"/>
        <v>8.4027777775190771E-2</v>
      </c>
      <c r="Q1656" s="48">
        <v>0</v>
      </c>
      <c r="R1656" s="47">
        <f t="shared" si="103"/>
        <v>120.99999999627471</v>
      </c>
      <c r="S1656" s="6" t="s">
        <v>44</v>
      </c>
      <c r="T1656" s="6" t="s">
        <v>934</v>
      </c>
      <c r="U1656" s="6" t="s">
        <v>3277</v>
      </c>
      <c r="V1656" s="6" t="s">
        <v>3277</v>
      </c>
      <c r="W1656" s="7">
        <v>0</v>
      </c>
      <c r="X1656" s="7">
        <v>0</v>
      </c>
      <c r="Y1656" s="7">
        <v>0</v>
      </c>
      <c r="Z1656" s="7">
        <v>0</v>
      </c>
      <c r="AA1656" s="7">
        <v>0</v>
      </c>
      <c r="AB1656" s="7">
        <v>0</v>
      </c>
      <c r="AC1656" s="7">
        <v>0</v>
      </c>
      <c r="AD1656" s="7">
        <v>0</v>
      </c>
      <c r="AE1656">
        <v>4</v>
      </c>
      <c r="AF1656">
        <v>0</v>
      </c>
      <c r="AG1656">
        <v>0</v>
      </c>
      <c r="AH1656">
        <v>0</v>
      </c>
      <c r="AI1656">
        <v>0</v>
      </c>
      <c r="AJ1656">
        <v>2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</row>
    <row r="1657" spans="1:44" x14ac:dyDescent="0.25">
      <c r="A1657">
        <v>1544828</v>
      </c>
      <c r="B1657">
        <v>731886</v>
      </c>
      <c r="C1657">
        <v>22.373675766602201</v>
      </c>
      <c r="D1657">
        <v>37.486270922545998</v>
      </c>
      <c r="E1657" s="68" t="s">
        <v>1893</v>
      </c>
      <c r="F1657" s="8">
        <f>INDEX(Δεδομένα!$P:$P,MATCH('2020'!E1657,Δεδομένα!$O:$O,0))</f>
        <v>137</v>
      </c>
      <c r="G1657" s="6" t="s">
        <v>932</v>
      </c>
      <c r="H1657" s="2" t="str">
        <f>INDEX(Δεδομένα!B$1:B$51,MATCH('2020'!G1657,Δεδομένα!A$1:A$51,0))</f>
        <v>ΠΕΛΛΟΠΟΝΗΣΟΥ</v>
      </c>
      <c r="I1657" s="8">
        <f>INDEX(Δεδομένα!E$1:E$13,MATCH('2020'!H1657,Δεδομένα!D$1:D$13,0))</f>
        <v>8</v>
      </c>
      <c r="J1657" s="1">
        <v>43893</v>
      </c>
      <c r="K1657" s="6" t="s">
        <v>2229</v>
      </c>
      <c r="L1657" s="36" t="str">
        <f t="shared" si="100"/>
        <v>03/03/2020 16:47</v>
      </c>
      <c r="M1657" s="1">
        <v>43893</v>
      </c>
      <c r="N1657" s="6" t="s">
        <v>1377</v>
      </c>
      <c r="O1657" s="36" t="str">
        <f t="shared" si="101"/>
        <v>03/03/2020 17:12</v>
      </c>
      <c r="P1657" s="46">
        <f t="shared" si="102"/>
        <v>1.7361111109494232E-2</v>
      </c>
      <c r="Q1657" s="48">
        <v>0</v>
      </c>
      <c r="R1657" s="47">
        <f t="shared" si="103"/>
        <v>24.999999997671694</v>
      </c>
      <c r="S1657" s="6" t="s">
        <v>933</v>
      </c>
      <c r="T1657" s="6" t="s">
        <v>1894</v>
      </c>
      <c r="U1657" s="6" t="s">
        <v>44</v>
      </c>
      <c r="V1657" s="6" t="s">
        <v>3280</v>
      </c>
      <c r="W1657" s="7">
        <v>0</v>
      </c>
      <c r="X1657" s="7">
        <v>0</v>
      </c>
      <c r="Y1657" s="7">
        <v>0</v>
      </c>
      <c r="Z1657" s="7">
        <v>0.02</v>
      </c>
      <c r="AA1657" s="7">
        <v>0</v>
      </c>
      <c r="AB1657" s="7">
        <v>0</v>
      </c>
      <c r="AC1657" s="7">
        <v>0</v>
      </c>
      <c r="AD1657" s="7">
        <v>0</v>
      </c>
      <c r="AE1657">
        <v>3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</row>
    <row r="1658" spans="1:44" x14ac:dyDescent="0.25">
      <c r="A1658">
        <v>1544826</v>
      </c>
      <c r="B1658">
        <v>731912</v>
      </c>
      <c r="C1658">
        <v>22.3558820234949</v>
      </c>
      <c r="D1658">
        <v>37.615605855183702</v>
      </c>
      <c r="E1658" s="68" t="s">
        <v>1893</v>
      </c>
      <c r="F1658" s="8">
        <f>INDEX(Δεδομένα!$P:$P,MATCH('2020'!E1658,Δεδομένα!$O:$O,0))</f>
        <v>137</v>
      </c>
      <c r="G1658" s="6" t="s">
        <v>932</v>
      </c>
      <c r="H1658" s="2" t="str">
        <f>INDEX(Δεδομένα!B$1:B$51,MATCH('2020'!G1658,Δεδομένα!A$1:A$51,0))</f>
        <v>ΠΕΛΛΟΠΟΝΗΣΟΥ</v>
      </c>
      <c r="I1658" s="8">
        <f>INDEX(Δεδομένα!E$1:E$13,MATCH('2020'!H1658,Δεδομένα!D$1:D$13,0))</f>
        <v>8</v>
      </c>
      <c r="J1658" s="1">
        <v>43893</v>
      </c>
      <c r="K1658" s="6" t="s">
        <v>3130</v>
      </c>
      <c r="L1658" s="36" t="str">
        <f t="shared" si="100"/>
        <v>03/03/2020 17:03</v>
      </c>
      <c r="M1658" s="1">
        <v>43893</v>
      </c>
      <c r="N1658" s="6" t="s">
        <v>1116</v>
      </c>
      <c r="O1658" s="36" t="str">
        <f t="shared" si="101"/>
        <v>03/03/2020 17:52</v>
      </c>
      <c r="P1658" s="46">
        <f t="shared" si="102"/>
        <v>3.4027777772280388E-2</v>
      </c>
      <c r="Q1658" s="48">
        <v>0</v>
      </c>
      <c r="R1658" s="47">
        <f t="shared" si="103"/>
        <v>48.999999992083758</v>
      </c>
      <c r="S1658" s="6" t="s">
        <v>933</v>
      </c>
      <c r="T1658" s="6" t="s">
        <v>1894</v>
      </c>
      <c r="U1658" s="6" t="s">
        <v>44</v>
      </c>
      <c r="V1658" s="6" t="s">
        <v>2960</v>
      </c>
      <c r="W1658" s="7">
        <v>0</v>
      </c>
      <c r="X1658" s="7">
        <v>0</v>
      </c>
      <c r="Y1658" s="7">
        <v>0</v>
      </c>
      <c r="Z1658" s="7">
        <v>0.01</v>
      </c>
      <c r="AA1658" s="7">
        <v>0</v>
      </c>
      <c r="AB1658" s="7">
        <v>0</v>
      </c>
      <c r="AC1658" s="7">
        <v>0</v>
      </c>
      <c r="AD1658" s="7">
        <v>0</v>
      </c>
      <c r="AE1658">
        <v>3</v>
      </c>
      <c r="AF1658">
        <v>0</v>
      </c>
      <c r="AG1658">
        <v>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</row>
    <row r="1659" spans="1:44" x14ac:dyDescent="0.25">
      <c r="A1659">
        <v>1544972</v>
      </c>
      <c r="B1659">
        <v>731957</v>
      </c>
      <c r="C1659">
        <v>22.2041242924244</v>
      </c>
      <c r="D1659">
        <v>37.399557044314903</v>
      </c>
      <c r="E1659" s="68" t="s">
        <v>1893</v>
      </c>
      <c r="F1659" s="8">
        <f>INDEX(Δεδομένα!$P:$P,MATCH('2020'!E1659,Δεδομένα!$O:$O,0))</f>
        <v>137</v>
      </c>
      <c r="G1659" s="6" t="s">
        <v>932</v>
      </c>
      <c r="H1659" s="2" t="str">
        <f>INDEX(Δεδομένα!B$1:B$51,MATCH('2020'!G1659,Δεδομένα!A$1:A$51,0))</f>
        <v>ΠΕΛΛΟΠΟΝΗΣΟΥ</v>
      </c>
      <c r="I1659" s="8">
        <f>INDEX(Δεδομένα!E$1:E$13,MATCH('2020'!H1659,Δεδομένα!D$1:D$13,0))</f>
        <v>8</v>
      </c>
      <c r="J1659" s="1">
        <v>43893</v>
      </c>
      <c r="K1659" s="6" t="s">
        <v>106</v>
      </c>
      <c r="L1659" s="36" t="str">
        <f t="shared" si="100"/>
        <v>03/03/2020 18:44</v>
      </c>
      <c r="M1659" s="1">
        <v>43893</v>
      </c>
      <c r="N1659" s="6" t="s">
        <v>617</v>
      </c>
      <c r="O1659" s="36" t="str">
        <f t="shared" si="101"/>
        <v>03/03/2020 22:00</v>
      </c>
      <c r="P1659" s="46">
        <f t="shared" si="102"/>
        <v>0.13611111111094942</v>
      </c>
      <c r="Q1659" s="48">
        <v>0</v>
      </c>
      <c r="R1659" s="47">
        <f t="shared" si="103"/>
        <v>195.99999999976717</v>
      </c>
      <c r="S1659" s="6" t="s">
        <v>933</v>
      </c>
      <c r="T1659" s="6" t="s">
        <v>1894</v>
      </c>
      <c r="U1659" s="6" t="s">
        <v>44</v>
      </c>
      <c r="V1659" s="6" t="s">
        <v>3295</v>
      </c>
      <c r="W1659" s="7">
        <v>0</v>
      </c>
      <c r="X1659" s="7">
        <v>7</v>
      </c>
      <c r="Y1659" s="7">
        <v>0</v>
      </c>
      <c r="Z1659" s="7">
        <v>0</v>
      </c>
      <c r="AA1659" s="7">
        <v>0</v>
      </c>
      <c r="AB1659" s="7">
        <v>0</v>
      </c>
      <c r="AC1659" s="7">
        <v>0</v>
      </c>
      <c r="AD1659" s="7">
        <v>0</v>
      </c>
      <c r="AE1659">
        <v>13</v>
      </c>
      <c r="AF1659">
        <v>0</v>
      </c>
      <c r="AG1659">
        <v>0</v>
      </c>
      <c r="AH1659">
        <v>0</v>
      </c>
      <c r="AI1659">
        <v>0</v>
      </c>
      <c r="AJ1659">
        <v>5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</row>
    <row r="1660" spans="1:44" x14ac:dyDescent="0.25">
      <c r="A1660">
        <v>1544999</v>
      </c>
      <c r="B1660">
        <v>731983</v>
      </c>
      <c r="C1660">
        <v>22.2655340534928</v>
      </c>
      <c r="D1660">
        <v>37.383740054063999</v>
      </c>
      <c r="E1660" s="68" t="s">
        <v>1893</v>
      </c>
      <c r="F1660" s="8">
        <f>INDEX(Δεδομένα!$P:$P,MATCH('2020'!E1660,Δεδομένα!$O:$O,0))</f>
        <v>137</v>
      </c>
      <c r="G1660" s="6" t="s">
        <v>932</v>
      </c>
      <c r="H1660" s="2" t="str">
        <f>INDEX(Δεδομένα!B$1:B$51,MATCH('2020'!G1660,Δεδομένα!A$1:A$51,0))</f>
        <v>ΠΕΛΛΟΠΟΝΗΣΟΥ</v>
      </c>
      <c r="I1660" s="8">
        <f>INDEX(Δεδομένα!E$1:E$13,MATCH('2020'!H1660,Δεδομένα!D$1:D$13,0))</f>
        <v>8</v>
      </c>
      <c r="J1660" s="1">
        <v>43893</v>
      </c>
      <c r="K1660" s="6" t="s">
        <v>181</v>
      </c>
      <c r="L1660" s="36" t="str">
        <f t="shared" si="100"/>
        <v>03/03/2020 19:15</v>
      </c>
      <c r="M1660" s="1">
        <v>43893</v>
      </c>
      <c r="N1660" s="6" t="s">
        <v>358</v>
      </c>
      <c r="O1660" s="36" t="str">
        <f t="shared" si="101"/>
        <v>03/03/2020 20:10</v>
      </c>
      <c r="P1660" s="46">
        <f t="shared" si="102"/>
        <v>3.8194444445252884E-2</v>
      </c>
      <c r="Q1660" s="48">
        <v>0</v>
      </c>
      <c r="R1660" s="47">
        <f t="shared" si="103"/>
        <v>55.000000001164153</v>
      </c>
      <c r="S1660" s="6" t="s">
        <v>933</v>
      </c>
      <c r="T1660" s="6" t="s">
        <v>1894</v>
      </c>
      <c r="U1660" s="6" t="s">
        <v>44</v>
      </c>
      <c r="V1660" s="6" t="s">
        <v>2653</v>
      </c>
      <c r="W1660" s="7">
        <v>0</v>
      </c>
      <c r="X1660" s="7">
        <v>0</v>
      </c>
      <c r="Y1660" s="7">
        <v>0</v>
      </c>
      <c r="Z1660" s="7">
        <v>1</v>
      </c>
      <c r="AA1660" s="7">
        <v>0</v>
      </c>
      <c r="AB1660" s="7">
        <v>0</v>
      </c>
      <c r="AC1660" s="7">
        <v>0</v>
      </c>
      <c r="AD1660" s="7">
        <v>0</v>
      </c>
      <c r="AE1660">
        <v>2</v>
      </c>
      <c r="AF1660">
        <v>0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</row>
    <row r="1661" spans="1:44" x14ac:dyDescent="0.25">
      <c r="A1661">
        <v>1562143</v>
      </c>
      <c r="B1661">
        <v>731866</v>
      </c>
      <c r="C1661">
        <v>20.892463040444099</v>
      </c>
      <c r="D1661">
        <v>39.103353497517098</v>
      </c>
      <c r="E1661" s="68" t="s">
        <v>267</v>
      </c>
      <c r="F1661" s="8">
        <f>INDEX(Δεδομένα!$P:$P,MATCH('2020'!E1661,Δεδομένα!$O:$O,0))</f>
        <v>94</v>
      </c>
      <c r="G1661" s="6" t="s">
        <v>268</v>
      </c>
      <c r="H1661" s="2" t="str">
        <f>INDEX(Δεδομένα!B$1:B$51,MATCH('2020'!G1661,Δεδομένα!A$1:A$51,0))</f>
        <v>ΗΠΕΙΡΟΥ</v>
      </c>
      <c r="I1661" s="8">
        <f>INDEX(Δεδομένα!E$1:E$13,MATCH('2020'!H1661,Δεδομένα!D$1:D$13,0))</f>
        <v>5</v>
      </c>
      <c r="J1661" s="1">
        <v>43893</v>
      </c>
      <c r="K1661" s="6" t="s">
        <v>1255</v>
      </c>
      <c r="L1661" s="36" t="str">
        <f t="shared" si="100"/>
        <v>03/03/2020 16:24</v>
      </c>
      <c r="M1661" s="1">
        <v>43893</v>
      </c>
      <c r="N1661" s="6" t="s">
        <v>1255</v>
      </c>
      <c r="O1661" s="36" t="str">
        <f t="shared" si="101"/>
        <v>03/03/2020 16:24</v>
      </c>
      <c r="P1661" s="46">
        <f t="shared" si="102"/>
        <v>0</v>
      </c>
      <c r="Q1661" s="48">
        <v>0</v>
      </c>
      <c r="R1661" s="47">
        <f t="shared" si="103"/>
        <v>0</v>
      </c>
      <c r="S1661" s="6" t="s">
        <v>268</v>
      </c>
      <c r="T1661" s="6" t="s">
        <v>270</v>
      </c>
      <c r="U1661" s="6" t="s">
        <v>44</v>
      </c>
      <c r="V1661" s="6" t="s">
        <v>3230</v>
      </c>
      <c r="W1661" s="7">
        <v>0</v>
      </c>
      <c r="X1661" s="7">
        <v>0</v>
      </c>
      <c r="Y1661" s="7">
        <v>0</v>
      </c>
      <c r="Z1661" s="7">
        <v>0</v>
      </c>
      <c r="AA1661" s="7">
        <v>0.05</v>
      </c>
      <c r="AB1661" s="7">
        <v>0</v>
      </c>
      <c r="AC1661" s="7">
        <v>0</v>
      </c>
      <c r="AD1661" s="7">
        <v>0</v>
      </c>
      <c r="AE1661">
        <v>2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</row>
    <row r="1662" spans="1:44" x14ac:dyDescent="0.25">
      <c r="A1662">
        <v>1546754</v>
      </c>
      <c r="B1662">
        <v>731707</v>
      </c>
      <c r="C1662">
        <v>21.679988342735999</v>
      </c>
      <c r="D1662">
        <v>37.911030007465598</v>
      </c>
      <c r="E1662" s="68" t="s">
        <v>302</v>
      </c>
      <c r="F1662" s="8">
        <f>INDEX(Δεδομένα!$P:$P,MATCH('2020'!E1662,Δεδομένα!$O:$O,0))</f>
        <v>119</v>
      </c>
      <c r="G1662" s="6" t="s">
        <v>303</v>
      </c>
      <c r="H1662" s="2" t="str">
        <f>INDEX(Δεδομένα!B$1:B$51,MATCH('2020'!G1662,Δεδομένα!A$1:A$51,0))</f>
        <v>ΔΥΤΙΚΗΣ ΕΛΛΑΔΟΣ</v>
      </c>
      <c r="I1662" s="8">
        <f>INDEX(Δεδομένα!E$1:E$13,MATCH('2020'!H1662,Δεδομένα!D$1:D$13,0))</f>
        <v>7</v>
      </c>
      <c r="J1662" s="1">
        <v>43893</v>
      </c>
      <c r="K1662" s="6" t="s">
        <v>659</v>
      </c>
      <c r="L1662" s="36" t="str">
        <f t="shared" si="100"/>
        <v>03/03/2020 10:17</v>
      </c>
      <c r="M1662" s="1">
        <v>43893</v>
      </c>
      <c r="N1662" s="6" t="s">
        <v>517</v>
      </c>
      <c r="O1662" s="36" t="str">
        <f t="shared" si="101"/>
        <v>03/03/2020 12:00</v>
      </c>
      <c r="P1662" s="46">
        <f t="shared" si="102"/>
        <v>7.1527777778101154E-2</v>
      </c>
      <c r="Q1662" s="48">
        <v>0</v>
      </c>
      <c r="R1662" s="47">
        <f t="shared" si="103"/>
        <v>103.00000000046566</v>
      </c>
      <c r="S1662" s="6" t="s">
        <v>306</v>
      </c>
      <c r="T1662" s="6" t="s">
        <v>307</v>
      </c>
      <c r="U1662" s="6" t="s">
        <v>44</v>
      </c>
      <c r="V1662" s="6" t="s">
        <v>3244</v>
      </c>
      <c r="W1662" s="7">
        <v>0</v>
      </c>
      <c r="X1662" s="7">
        <v>0</v>
      </c>
      <c r="Y1662" s="7">
        <v>0</v>
      </c>
      <c r="Z1662" s="7">
        <v>0</v>
      </c>
      <c r="AA1662" s="7">
        <v>0</v>
      </c>
      <c r="AB1662" s="7">
        <v>0</v>
      </c>
      <c r="AC1662" s="7">
        <v>7.0000000000000007E-2</v>
      </c>
      <c r="AD1662" s="7">
        <v>0</v>
      </c>
      <c r="AE1662">
        <v>2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</row>
    <row r="1663" spans="1:44" x14ac:dyDescent="0.25">
      <c r="A1663">
        <v>1548615</v>
      </c>
      <c r="B1663">
        <v>731760</v>
      </c>
      <c r="C1663">
        <v>22.5603323422249</v>
      </c>
      <c r="D1663">
        <v>38.488953444642398</v>
      </c>
      <c r="E1663" s="68" t="s">
        <v>2317</v>
      </c>
      <c r="F1663" s="8">
        <f>INDEX(Δεδομένα!$P:$P,MATCH('2020'!E1663,Δεδομένα!$O:$O,0))</f>
        <v>175</v>
      </c>
      <c r="G1663" s="6" t="s">
        <v>846</v>
      </c>
      <c r="H1663" s="2" t="str">
        <f>INDEX(Δεδομένα!B$1:B$51,MATCH('2020'!G1663,Δεδομένα!A$1:A$51,0))</f>
        <v>ΣΤΕΡΕΑΣ ΕΛΛΑΔΟΣ</v>
      </c>
      <c r="I1663" s="8">
        <f>INDEX(Δεδομένα!E$1:E$13,MATCH('2020'!H1663,Δεδομένα!D$1:D$13,0))</f>
        <v>9</v>
      </c>
      <c r="J1663" s="1">
        <v>43893</v>
      </c>
      <c r="K1663" s="6" t="s">
        <v>3258</v>
      </c>
      <c r="L1663" s="36" t="str">
        <f t="shared" si="100"/>
        <v>03/03/2020 12:18</v>
      </c>
      <c r="M1663" s="1">
        <v>43893</v>
      </c>
      <c r="N1663" s="6" t="s">
        <v>362</v>
      </c>
      <c r="O1663" s="36" t="str">
        <f t="shared" si="101"/>
        <v>03/03/2020 14:00</v>
      </c>
      <c r="P1663" s="46">
        <f t="shared" si="102"/>
        <v>7.0833333338669036E-2</v>
      </c>
      <c r="Q1663" s="48">
        <v>0</v>
      </c>
      <c r="R1663" s="47">
        <f t="shared" si="103"/>
        <v>102.00000000768341</v>
      </c>
      <c r="S1663" s="6" t="s">
        <v>2318</v>
      </c>
      <c r="T1663" s="6" t="s">
        <v>2557</v>
      </c>
      <c r="U1663" s="6" t="s">
        <v>3259</v>
      </c>
      <c r="V1663" s="6" t="s">
        <v>3260</v>
      </c>
      <c r="W1663" s="7">
        <v>0</v>
      </c>
      <c r="X1663" s="7">
        <v>0.05</v>
      </c>
      <c r="Y1663" s="7">
        <v>0</v>
      </c>
      <c r="Z1663" s="7">
        <v>0</v>
      </c>
      <c r="AA1663" s="7">
        <v>0</v>
      </c>
      <c r="AB1663" s="7">
        <v>0</v>
      </c>
      <c r="AC1663" s="7">
        <v>0</v>
      </c>
      <c r="AD1663" s="7">
        <v>0</v>
      </c>
      <c r="AE1663">
        <v>4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</row>
    <row r="1664" spans="1:44" x14ac:dyDescent="0.25">
      <c r="A1664">
        <v>1548699</v>
      </c>
      <c r="B1664">
        <v>731764</v>
      </c>
      <c r="C1664">
        <v>22.842132060839901</v>
      </c>
      <c r="D1664">
        <v>38.491514883538699</v>
      </c>
      <c r="E1664" s="68" t="s">
        <v>2317</v>
      </c>
      <c r="F1664" s="8">
        <f>INDEX(Δεδομένα!$P:$P,MATCH('2020'!E1664,Δεδομένα!$O:$O,0))</f>
        <v>175</v>
      </c>
      <c r="G1664" s="6" t="s">
        <v>846</v>
      </c>
      <c r="H1664" s="2" t="str">
        <f>INDEX(Δεδομένα!B$1:B$51,MATCH('2020'!G1664,Δεδομένα!A$1:A$51,0))</f>
        <v>ΣΤΕΡΕΑΣ ΕΛΛΑΔΟΣ</v>
      </c>
      <c r="I1664" s="8">
        <f>INDEX(Δεδομένα!E$1:E$13,MATCH('2020'!H1664,Δεδομένα!D$1:D$13,0))</f>
        <v>9</v>
      </c>
      <c r="J1664" s="1">
        <v>43893</v>
      </c>
      <c r="K1664" s="6" t="s">
        <v>577</v>
      </c>
      <c r="L1664" s="36" t="str">
        <f t="shared" si="100"/>
        <v>03/03/2020 12:45</v>
      </c>
      <c r="M1664" s="1">
        <v>43893</v>
      </c>
      <c r="N1664" s="6" t="s">
        <v>616</v>
      </c>
      <c r="O1664" s="36" t="str">
        <f t="shared" si="101"/>
        <v>03/03/2020 13:30</v>
      </c>
      <c r="P1664" s="46">
        <f t="shared" si="102"/>
        <v>3.125E-2</v>
      </c>
      <c r="Q1664" s="48">
        <v>0</v>
      </c>
      <c r="R1664" s="47">
        <f t="shared" si="103"/>
        <v>45</v>
      </c>
      <c r="S1664" s="6" t="s">
        <v>2318</v>
      </c>
      <c r="T1664" s="6" t="s">
        <v>2319</v>
      </c>
      <c r="U1664" s="6" t="s">
        <v>3261</v>
      </c>
      <c r="V1664" s="6" t="s">
        <v>3262</v>
      </c>
      <c r="W1664" s="7">
        <v>0</v>
      </c>
      <c r="X1664" s="7">
        <v>0</v>
      </c>
      <c r="Y1664" s="7">
        <v>0</v>
      </c>
      <c r="Z1664" s="7">
        <v>0</v>
      </c>
      <c r="AA1664" s="7">
        <v>0</v>
      </c>
      <c r="AB1664" s="7">
        <v>1</v>
      </c>
      <c r="AC1664" s="7">
        <v>0</v>
      </c>
      <c r="AD1664" s="7">
        <v>0</v>
      </c>
      <c r="AE1664">
        <v>6</v>
      </c>
      <c r="AF1664">
        <v>0</v>
      </c>
      <c r="AG1664">
        <v>0</v>
      </c>
      <c r="AH1664">
        <v>0</v>
      </c>
      <c r="AI1664">
        <v>0</v>
      </c>
      <c r="AJ1664">
        <v>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</row>
    <row r="1665" spans="1:44" x14ac:dyDescent="0.25">
      <c r="A1665">
        <v>1545101</v>
      </c>
      <c r="B1665">
        <v>731883</v>
      </c>
      <c r="C1665">
        <v>23.1455987589652</v>
      </c>
      <c r="D1665">
        <v>38.306201098561097</v>
      </c>
      <c r="E1665" s="68" t="s">
        <v>845</v>
      </c>
      <c r="F1665" s="8">
        <f>INDEX(Δεδομένα!$P:$P,MATCH('2020'!E1665,Δεδομένα!$O:$O,0))</f>
        <v>176</v>
      </c>
      <c r="G1665" s="6" t="s">
        <v>846</v>
      </c>
      <c r="H1665" s="2" t="str">
        <f>INDEX(Δεδομένα!B$1:B$51,MATCH('2020'!G1665,Δεδομένα!A$1:A$51,0))</f>
        <v>ΣΤΕΡΕΑΣ ΕΛΛΑΔΟΣ</v>
      </c>
      <c r="I1665" s="8">
        <f>INDEX(Δεδομένα!E$1:E$13,MATCH('2020'!H1665,Δεδομένα!D$1:D$13,0))</f>
        <v>9</v>
      </c>
      <c r="J1665" s="1">
        <v>43893</v>
      </c>
      <c r="K1665" s="6" t="s">
        <v>239</v>
      </c>
      <c r="L1665" s="36" t="str">
        <f t="shared" si="100"/>
        <v>03/03/2020 16:49</v>
      </c>
      <c r="M1665" s="1">
        <v>43893</v>
      </c>
      <c r="N1665" s="6" t="s">
        <v>1519</v>
      </c>
      <c r="O1665" s="36" t="str">
        <f t="shared" si="101"/>
        <v>03/03/2020 17:28</v>
      </c>
      <c r="P1665" s="46">
        <f t="shared" si="102"/>
        <v>2.7083333334303461E-2</v>
      </c>
      <c r="Q1665" s="48">
        <v>0</v>
      </c>
      <c r="R1665" s="47">
        <f t="shared" si="103"/>
        <v>39.000000001396984</v>
      </c>
      <c r="S1665" s="6" t="s">
        <v>44</v>
      </c>
      <c r="T1665" s="6" t="s">
        <v>2459</v>
      </c>
      <c r="U1665" s="6" t="s">
        <v>44</v>
      </c>
      <c r="V1665" s="6" t="s">
        <v>3279</v>
      </c>
      <c r="W1665" s="7">
        <v>0</v>
      </c>
      <c r="X1665" s="7">
        <v>0</v>
      </c>
      <c r="Y1665" s="7">
        <v>0</v>
      </c>
      <c r="Z1665" s="7">
        <v>0</v>
      </c>
      <c r="AA1665" s="7">
        <v>1</v>
      </c>
      <c r="AB1665" s="7">
        <v>0</v>
      </c>
      <c r="AC1665" s="7">
        <v>0</v>
      </c>
      <c r="AD1665" s="7">
        <v>0</v>
      </c>
      <c r="AE1665">
        <v>2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</row>
    <row r="1666" spans="1:44" x14ac:dyDescent="0.25">
      <c r="A1666">
        <v>1545305</v>
      </c>
      <c r="B1666">
        <v>731802</v>
      </c>
      <c r="C1666">
        <v>26.151661883625099</v>
      </c>
      <c r="D1666">
        <v>40.812803564008398</v>
      </c>
      <c r="E1666" s="68" t="s">
        <v>165</v>
      </c>
      <c r="F1666" s="8">
        <f>INDEX(Δεδομένα!$P:$P,MATCH('2020'!E1666,Δεδομένα!$O:$O,0))</f>
        <v>247</v>
      </c>
      <c r="G1666" s="6" t="s">
        <v>148</v>
      </c>
      <c r="H1666" s="2" t="str">
        <f>INDEX(Δεδομένα!B$1:B$51,MATCH('2020'!G1666,Δεδομένα!A$1:A$51,0))</f>
        <v>ΑΝΑΤΟΛΙΚΗΣ ΜΑΚΕΔΟΝΙΑΣ ΚΑΙ ΘΡΑΚΗΣ</v>
      </c>
      <c r="I1666" s="8">
        <f>INDEX(Δεδομένα!E$1:E$13,MATCH('2020'!H1666,Δεδομένα!D$1:D$13,0))</f>
        <v>2</v>
      </c>
      <c r="J1666" s="1">
        <v>43893</v>
      </c>
      <c r="K1666" s="6" t="s">
        <v>612</v>
      </c>
      <c r="L1666" s="36" t="str">
        <f t="shared" si="100"/>
        <v>03/03/2020 13:50</v>
      </c>
      <c r="M1666" s="1">
        <v>43893</v>
      </c>
      <c r="N1666" s="6" t="s">
        <v>59</v>
      </c>
      <c r="O1666" s="36" t="str">
        <f t="shared" si="101"/>
        <v>03/03/2020 15:00</v>
      </c>
      <c r="P1666" s="46">
        <f t="shared" si="102"/>
        <v>4.8611111109494232E-2</v>
      </c>
      <c r="Q1666" s="48">
        <v>0</v>
      </c>
      <c r="R1666" s="47">
        <f t="shared" si="103"/>
        <v>69.999999997671694</v>
      </c>
      <c r="S1666" s="6" t="s">
        <v>167</v>
      </c>
      <c r="T1666" s="6" t="s">
        <v>150</v>
      </c>
      <c r="U1666" s="6" t="s">
        <v>44</v>
      </c>
      <c r="V1666" s="6" t="s">
        <v>3267</v>
      </c>
      <c r="W1666" s="7">
        <v>0</v>
      </c>
      <c r="X1666" s="7">
        <v>0</v>
      </c>
      <c r="Y1666" s="7">
        <v>0</v>
      </c>
      <c r="Z1666" s="7">
        <v>0</v>
      </c>
      <c r="AA1666" s="7">
        <v>1</v>
      </c>
      <c r="AB1666" s="7">
        <v>0</v>
      </c>
      <c r="AC1666" s="7">
        <v>0</v>
      </c>
      <c r="AD1666" s="7">
        <v>0</v>
      </c>
      <c r="AE1666">
        <v>3</v>
      </c>
      <c r="AF1666">
        <v>0</v>
      </c>
      <c r="AG1666">
        <v>1</v>
      </c>
      <c r="AH1666">
        <v>0</v>
      </c>
      <c r="AI1666">
        <v>0</v>
      </c>
      <c r="AJ1666">
        <v>2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</row>
    <row r="1667" spans="1:44" x14ac:dyDescent="0.25">
      <c r="A1667">
        <v>1544777</v>
      </c>
      <c r="B1667">
        <v>731803</v>
      </c>
      <c r="C1667">
        <v>26.497149209138598</v>
      </c>
      <c r="D1667">
        <v>41.376046599595497</v>
      </c>
      <c r="E1667" s="68" t="s">
        <v>856</v>
      </c>
      <c r="F1667" s="8">
        <f>INDEX(Δεδομένα!$P:$P,MATCH('2020'!E1667,Δεδομένα!$O:$O,0))</f>
        <v>37</v>
      </c>
      <c r="G1667" s="6" t="s">
        <v>148</v>
      </c>
      <c r="H1667" s="2" t="str">
        <f>INDEX(Δεδομένα!B$1:B$51,MATCH('2020'!G1667,Δεδομένα!A$1:A$51,0))</f>
        <v>ΑΝΑΤΟΛΙΚΗΣ ΜΑΚΕΔΟΝΙΑΣ ΚΑΙ ΘΡΑΚΗΣ</v>
      </c>
      <c r="I1667" s="8">
        <f>INDEX(Δεδομένα!E$1:E$13,MATCH('2020'!H1667,Δεδομένα!D$1:D$13,0))</f>
        <v>2</v>
      </c>
      <c r="J1667" s="1">
        <v>43893</v>
      </c>
      <c r="K1667" s="6" t="s">
        <v>341</v>
      </c>
      <c r="L1667" s="36" t="str">
        <f t="shared" ref="L1667:L1730" si="104">_xlfn.CONCAT(TEXT(J1667,"ηη/μμ/εεε")," ",TEXT(K1667,"ωω:λλ"))</f>
        <v>03/03/2020 13:55</v>
      </c>
      <c r="M1667" s="1">
        <v>43893</v>
      </c>
      <c r="N1667" s="6" t="s">
        <v>1473</v>
      </c>
      <c r="O1667" s="36" t="str">
        <f t="shared" ref="O1667:O1730" si="105">_xlfn.CONCAT(TEXT(M1667,"ηη/μμ/εεε")," ",TEXT(N1667,"ωω:λλ"))</f>
        <v>03/03/2020 14:22</v>
      </c>
      <c r="P1667" s="46">
        <f t="shared" ref="P1667:P1730" si="106">O1667-L1667</f>
        <v>1.8750000002910383E-2</v>
      </c>
      <c r="Q1667" s="48">
        <v>0</v>
      </c>
      <c r="R1667" s="47">
        <f t="shared" ref="R1667:R1730" si="107">P1667*(24*60)</f>
        <v>27.000000004190952</v>
      </c>
      <c r="S1667" s="6" t="s">
        <v>963</v>
      </c>
      <c r="T1667" s="6" t="s">
        <v>859</v>
      </c>
      <c r="U1667" s="6" t="s">
        <v>2162</v>
      </c>
      <c r="V1667" s="6" t="s">
        <v>3268</v>
      </c>
      <c r="W1667" s="7">
        <v>0</v>
      </c>
      <c r="X1667" s="7">
        <v>0</v>
      </c>
      <c r="Y1667" s="7">
        <v>0</v>
      </c>
      <c r="Z1667" s="7">
        <v>1.5</v>
      </c>
      <c r="AA1667" s="7">
        <v>0</v>
      </c>
      <c r="AB1667" s="7">
        <v>0</v>
      </c>
      <c r="AC1667" s="7">
        <v>0</v>
      </c>
      <c r="AD1667" s="7">
        <v>0</v>
      </c>
      <c r="AE1667">
        <v>2</v>
      </c>
      <c r="AF1667">
        <v>0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</row>
    <row r="1668" spans="1:44" x14ac:dyDescent="0.25">
      <c r="A1668">
        <v>1544655</v>
      </c>
      <c r="B1668">
        <v>731844</v>
      </c>
      <c r="C1668">
        <v>26.192067749232301</v>
      </c>
      <c r="D1668">
        <v>41.503919272883103</v>
      </c>
      <c r="E1668" s="68" t="s">
        <v>1115</v>
      </c>
      <c r="F1668" s="8">
        <f>INDEX(Δεδομένα!$P:$P,MATCH('2020'!E1668,Δεδομένα!$O:$O,0))</f>
        <v>35</v>
      </c>
      <c r="G1668" s="6" t="s">
        <v>148</v>
      </c>
      <c r="H1668" s="2" t="str">
        <f>INDEX(Δεδομένα!B$1:B$51,MATCH('2020'!G1668,Δεδομένα!A$1:A$51,0))</f>
        <v>ΑΝΑΤΟΛΙΚΗΣ ΜΑΚΕΔΟΝΙΑΣ ΚΑΙ ΘΡΑΚΗΣ</v>
      </c>
      <c r="I1668" s="8">
        <f>INDEX(Δεδομένα!E$1:E$13,MATCH('2020'!H1668,Δεδομένα!D$1:D$13,0))</f>
        <v>2</v>
      </c>
      <c r="J1668" s="1">
        <v>43893</v>
      </c>
      <c r="K1668" s="6" t="s">
        <v>616</v>
      </c>
      <c r="L1668" s="36" t="str">
        <f t="shared" si="104"/>
        <v>03/03/2020 13:30</v>
      </c>
      <c r="M1668" s="1">
        <v>43893</v>
      </c>
      <c r="N1668" s="6" t="s">
        <v>1187</v>
      </c>
      <c r="O1668" s="36" t="str">
        <f t="shared" si="105"/>
        <v>03/03/2020 18:39</v>
      </c>
      <c r="P1668" s="46">
        <f t="shared" si="106"/>
        <v>0.21458333333430346</v>
      </c>
      <c r="Q1668" s="48">
        <v>0</v>
      </c>
      <c r="R1668" s="47">
        <f t="shared" si="107"/>
        <v>309.00000000139698</v>
      </c>
      <c r="S1668" s="6" t="s">
        <v>1118</v>
      </c>
      <c r="T1668" s="6" t="s">
        <v>1119</v>
      </c>
      <c r="U1668" s="6" t="s">
        <v>44</v>
      </c>
      <c r="V1668" s="6" t="s">
        <v>3024</v>
      </c>
      <c r="W1668" s="7">
        <v>3</v>
      </c>
      <c r="X1668" s="7">
        <v>0</v>
      </c>
      <c r="Y1668" s="7">
        <v>0</v>
      </c>
      <c r="Z1668" s="7">
        <v>5</v>
      </c>
      <c r="AA1668" s="7">
        <v>0</v>
      </c>
      <c r="AB1668" s="7">
        <v>0</v>
      </c>
      <c r="AC1668" s="7">
        <v>0</v>
      </c>
      <c r="AD1668" s="7">
        <v>0</v>
      </c>
      <c r="AE1668">
        <v>2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</row>
    <row r="1669" spans="1:44" x14ac:dyDescent="0.25">
      <c r="A1669">
        <v>1544789</v>
      </c>
      <c r="B1669">
        <v>731852</v>
      </c>
      <c r="C1669">
        <v>26.469731586795799</v>
      </c>
      <c r="D1669">
        <v>41.452401836091397</v>
      </c>
      <c r="E1669" s="68" t="s">
        <v>856</v>
      </c>
      <c r="F1669" s="8">
        <f>INDEX(Δεδομένα!$P:$P,MATCH('2020'!E1669,Δεδομένα!$O:$O,0))</f>
        <v>37</v>
      </c>
      <c r="G1669" s="6" t="s">
        <v>148</v>
      </c>
      <c r="H1669" s="2" t="str">
        <f>INDEX(Δεδομένα!B$1:B$51,MATCH('2020'!G1669,Δεδομένα!A$1:A$51,0))</f>
        <v>ΑΝΑΤΟΛΙΚΗΣ ΜΑΚΕΔΟΝΙΑΣ ΚΑΙ ΘΡΑΚΗΣ</v>
      </c>
      <c r="I1669" s="8">
        <f>INDEX(Δεδομένα!E$1:E$13,MATCH('2020'!H1669,Δεδομένα!D$1:D$13,0))</f>
        <v>2</v>
      </c>
      <c r="J1669" s="1">
        <v>43893</v>
      </c>
      <c r="K1669" s="6" t="s">
        <v>272</v>
      </c>
      <c r="L1669" s="36" t="str">
        <f t="shared" si="104"/>
        <v>03/03/2020 15:47</v>
      </c>
      <c r="M1669" s="1">
        <v>43893</v>
      </c>
      <c r="N1669" s="6" t="s">
        <v>760</v>
      </c>
      <c r="O1669" s="36" t="str">
        <f t="shared" si="105"/>
        <v>03/03/2020 19:24</v>
      </c>
      <c r="P1669" s="46">
        <f t="shared" si="106"/>
        <v>0.15069444444816327</v>
      </c>
      <c r="Q1669" s="48">
        <v>0</v>
      </c>
      <c r="R1669" s="47">
        <f t="shared" si="107"/>
        <v>217.0000000053551</v>
      </c>
      <c r="S1669" s="6" t="s">
        <v>963</v>
      </c>
      <c r="T1669" s="6" t="s">
        <v>859</v>
      </c>
      <c r="U1669" s="6" t="s">
        <v>44</v>
      </c>
      <c r="V1669" s="6" t="s">
        <v>2175</v>
      </c>
      <c r="W1669" s="7">
        <v>0</v>
      </c>
      <c r="X1669" s="7">
        <v>0</v>
      </c>
      <c r="Y1669" s="7">
        <v>0</v>
      </c>
      <c r="Z1669" s="7">
        <v>40</v>
      </c>
      <c r="AA1669" s="7">
        <v>0</v>
      </c>
      <c r="AB1669" s="7">
        <v>0</v>
      </c>
      <c r="AC1669" s="7">
        <v>0</v>
      </c>
      <c r="AD1669" s="7">
        <v>0</v>
      </c>
      <c r="AE1669">
        <v>2</v>
      </c>
      <c r="AF1669">
        <v>0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</row>
    <row r="1670" spans="1:44" x14ac:dyDescent="0.25">
      <c r="A1670">
        <v>1544476</v>
      </c>
      <c r="B1670">
        <v>731971</v>
      </c>
      <c r="C1670">
        <v>26.115827857594098</v>
      </c>
      <c r="D1670">
        <v>40.968125015195803</v>
      </c>
      <c r="E1670" s="68" t="s">
        <v>147</v>
      </c>
      <c r="F1670" s="8">
        <f>INDEX(Δεδομένα!$P:$P,MATCH('2020'!E1670,Δεδομένα!$O:$O,0))</f>
        <v>33</v>
      </c>
      <c r="G1670" s="6" t="s">
        <v>148</v>
      </c>
      <c r="H1670" s="2" t="str">
        <f>INDEX(Δεδομένα!B$1:B$51,MATCH('2020'!G1670,Δεδομένα!A$1:A$51,0))</f>
        <v>ΑΝΑΤΟΛΙΚΗΣ ΜΑΚΕΔΟΝΙΑΣ ΚΑΙ ΘΡΑΚΗΣ</v>
      </c>
      <c r="I1670" s="8">
        <f>INDEX(Δεδομένα!E$1:E$13,MATCH('2020'!H1670,Δεδομένα!D$1:D$13,0))</f>
        <v>2</v>
      </c>
      <c r="J1670" s="1">
        <v>43893</v>
      </c>
      <c r="K1670" s="6" t="s">
        <v>154</v>
      </c>
      <c r="L1670" s="36" t="str">
        <f t="shared" si="104"/>
        <v>03/03/2020 18:05</v>
      </c>
      <c r="M1670" s="1">
        <v>43893</v>
      </c>
      <c r="N1670" s="6" t="s">
        <v>617</v>
      </c>
      <c r="O1670" s="36" t="str">
        <f t="shared" si="105"/>
        <v>03/03/2020 22:00</v>
      </c>
      <c r="P1670" s="46">
        <f t="shared" si="106"/>
        <v>0.16319444444525288</v>
      </c>
      <c r="Q1670" s="48">
        <v>0</v>
      </c>
      <c r="R1670" s="47">
        <f t="shared" si="107"/>
        <v>235.00000000116415</v>
      </c>
      <c r="S1670" s="6" t="s">
        <v>151</v>
      </c>
      <c r="T1670" s="6" t="s">
        <v>150</v>
      </c>
      <c r="U1670" s="6" t="s">
        <v>44</v>
      </c>
      <c r="V1670" s="6" t="s">
        <v>3300</v>
      </c>
      <c r="W1670" s="7">
        <v>0</v>
      </c>
      <c r="X1670" s="7">
        <v>0.01</v>
      </c>
      <c r="Y1670" s="7">
        <v>0</v>
      </c>
      <c r="Z1670" s="7">
        <v>0</v>
      </c>
      <c r="AA1670" s="7">
        <v>0</v>
      </c>
      <c r="AB1670" s="7">
        <v>0</v>
      </c>
      <c r="AC1670" s="7">
        <v>0</v>
      </c>
      <c r="AD1670" s="7">
        <v>0</v>
      </c>
      <c r="AE1670">
        <v>42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</row>
    <row r="1671" spans="1:44" x14ac:dyDescent="0.25">
      <c r="A1671">
        <v>1544722</v>
      </c>
      <c r="B1671">
        <v>732049</v>
      </c>
      <c r="C1671">
        <v>26.186646550818001</v>
      </c>
      <c r="D1671">
        <v>41.520808849714498</v>
      </c>
      <c r="E1671" s="68" t="s">
        <v>1115</v>
      </c>
      <c r="F1671" s="8">
        <f>INDEX(Δεδομένα!$P:$P,MATCH('2020'!E1671,Δεδομένα!$O:$O,0))</f>
        <v>35</v>
      </c>
      <c r="G1671" s="6" t="s">
        <v>148</v>
      </c>
      <c r="H1671" s="2" t="str">
        <f>INDEX(Δεδομένα!B$1:B$51,MATCH('2020'!G1671,Δεδομένα!A$1:A$51,0))</f>
        <v>ΑΝΑΤΟΛΙΚΗΣ ΜΑΚΕΔΟΝΙΑΣ ΚΑΙ ΘΡΑΚΗΣ</v>
      </c>
      <c r="I1671" s="8">
        <f>INDEX(Δεδομένα!E$1:E$13,MATCH('2020'!H1671,Δεδομένα!D$1:D$13,0))</f>
        <v>2</v>
      </c>
      <c r="J1671" s="1">
        <v>43893</v>
      </c>
      <c r="K1671" s="6" t="s">
        <v>3238</v>
      </c>
      <c r="L1671" s="36" t="str">
        <f t="shared" si="104"/>
        <v>03/03/2020 22:43</v>
      </c>
      <c r="M1671" s="1">
        <v>43894</v>
      </c>
      <c r="N1671" s="6" t="s">
        <v>2409</v>
      </c>
      <c r="O1671" s="36" t="str">
        <f t="shared" si="105"/>
        <v>04/03/2020 00:08</v>
      </c>
      <c r="P1671" s="46">
        <f t="shared" si="106"/>
        <v>5.9027777781011537E-2</v>
      </c>
      <c r="Q1671" s="48">
        <v>0</v>
      </c>
      <c r="R1671" s="47">
        <f t="shared" si="107"/>
        <v>85.000000004656613</v>
      </c>
      <c r="S1671" s="6" t="s">
        <v>1118</v>
      </c>
      <c r="T1671" s="6" t="s">
        <v>1119</v>
      </c>
      <c r="U1671" s="6" t="s">
        <v>44</v>
      </c>
      <c r="V1671" s="6" t="s">
        <v>3067</v>
      </c>
      <c r="W1671" s="7">
        <v>0</v>
      </c>
      <c r="X1671" s="7">
        <v>0</v>
      </c>
      <c r="Y1671" s="7">
        <v>0</v>
      </c>
      <c r="Z1671" s="7">
        <v>1</v>
      </c>
      <c r="AA1671" s="7">
        <v>0</v>
      </c>
      <c r="AB1671" s="7">
        <v>0</v>
      </c>
      <c r="AC1671" s="7">
        <v>0</v>
      </c>
      <c r="AD1671" s="7">
        <v>0</v>
      </c>
      <c r="AE1671">
        <v>2</v>
      </c>
      <c r="AF1671">
        <v>0</v>
      </c>
      <c r="AG1671">
        <v>0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</row>
    <row r="1672" spans="1:44" x14ac:dyDescent="0.25">
      <c r="A1672">
        <v>1547098</v>
      </c>
      <c r="B1672">
        <v>0</v>
      </c>
      <c r="C1672">
        <v>0</v>
      </c>
      <c r="D1672">
        <v>0</v>
      </c>
      <c r="E1672" s="68" t="s">
        <v>451</v>
      </c>
      <c r="F1672" s="8">
        <f>INDEX(Δεδομένα!$P:$P,MATCH('2020'!E1672,Δεδομένα!$O:$O,0))</f>
        <v>181</v>
      </c>
      <c r="G1672" s="6" t="s">
        <v>439</v>
      </c>
      <c r="H1672" s="2" t="str">
        <f>INDEX(Δεδομένα!B$1:B$51,MATCH('2020'!G1672,Δεδομένα!A$1:A$51,0))</f>
        <v>ΣΤΕΡΕΑΣ ΕΛΛΑΔΟΣ</v>
      </c>
      <c r="I1672" s="8">
        <f>INDEX(Δεδομένα!E$1:E$13,MATCH('2020'!H1672,Δεδομένα!D$1:D$13,0))</f>
        <v>9</v>
      </c>
      <c r="J1672" s="1">
        <v>43893</v>
      </c>
      <c r="K1672" s="6" t="s">
        <v>142</v>
      </c>
      <c r="L1672" s="36" t="str">
        <f t="shared" si="104"/>
        <v>03/03/2020 19:20</v>
      </c>
      <c r="M1672" s="1">
        <v>43893</v>
      </c>
      <c r="N1672" s="6" t="s">
        <v>452</v>
      </c>
      <c r="O1672" s="36" t="str">
        <f t="shared" si="105"/>
        <v>03/03/2020 21:50</v>
      </c>
      <c r="P1672" s="46">
        <f t="shared" si="106"/>
        <v>0.10416666666424135</v>
      </c>
      <c r="Q1672" s="48">
        <v>0</v>
      </c>
      <c r="R1672" s="47">
        <f t="shared" si="107"/>
        <v>149.99999999650754</v>
      </c>
      <c r="S1672" s="6" t="s">
        <v>441</v>
      </c>
      <c r="T1672" s="6" t="s">
        <v>442</v>
      </c>
      <c r="U1672" s="6" t="s">
        <v>453</v>
      </c>
      <c r="V1672" s="6" t="s">
        <v>453</v>
      </c>
      <c r="W1672" s="7">
        <v>0</v>
      </c>
      <c r="X1672" s="7">
        <v>1.5</v>
      </c>
      <c r="Y1672" s="7">
        <v>0</v>
      </c>
      <c r="Z1672" s="7">
        <v>0</v>
      </c>
      <c r="AA1672" s="7">
        <v>0</v>
      </c>
      <c r="AB1672" s="7">
        <v>0</v>
      </c>
      <c r="AC1672" s="7">
        <v>0</v>
      </c>
      <c r="AD1672" s="7">
        <v>0</v>
      </c>
      <c r="AE1672">
        <v>10</v>
      </c>
      <c r="AF1672">
        <v>0</v>
      </c>
      <c r="AG1672">
        <v>4</v>
      </c>
      <c r="AH1672">
        <v>0</v>
      </c>
      <c r="AI1672">
        <v>0</v>
      </c>
      <c r="AJ1672">
        <v>2</v>
      </c>
      <c r="AK1672">
        <v>2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</row>
    <row r="1673" spans="1:44" x14ac:dyDescent="0.25">
      <c r="A1673">
        <v>1547070</v>
      </c>
      <c r="B1673">
        <v>731752</v>
      </c>
      <c r="C1673">
        <v>23.5632441115436</v>
      </c>
      <c r="D1673">
        <v>38.583152754199503</v>
      </c>
      <c r="E1673" s="68" t="s">
        <v>2005</v>
      </c>
      <c r="F1673" s="8">
        <f>INDEX(Δεδομένα!$P:$P,MATCH('2020'!E1673,Δεδομένα!$O:$O,0))</f>
        <v>179</v>
      </c>
      <c r="G1673" s="6" t="s">
        <v>439</v>
      </c>
      <c r="H1673" s="2" t="str">
        <f>INDEX(Δεδομένα!B$1:B$51,MATCH('2020'!G1673,Δεδομένα!A$1:A$51,0))</f>
        <v>ΣΤΕΡΕΑΣ ΕΛΛΑΔΟΣ</v>
      </c>
      <c r="I1673" s="8">
        <f>INDEX(Δεδομένα!E$1:E$13,MATCH('2020'!H1673,Δεδομένα!D$1:D$13,0))</f>
        <v>9</v>
      </c>
      <c r="J1673" s="1">
        <v>43893</v>
      </c>
      <c r="K1673" s="6" t="s">
        <v>1143</v>
      </c>
      <c r="L1673" s="36" t="str">
        <f t="shared" si="104"/>
        <v>03/03/2020 12:22</v>
      </c>
      <c r="M1673" s="1">
        <v>43893</v>
      </c>
      <c r="N1673" s="6" t="s">
        <v>281</v>
      </c>
      <c r="O1673" s="36" t="str">
        <f t="shared" si="105"/>
        <v>03/03/2020 16:00</v>
      </c>
      <c r="P1673" s="46">
        <f t="shared" si="106"/>
        <v>0.15138888888759539</v>
      </c>
      <c r="Q1673" s="48">
        <v>0</v>
      </c>
      <c r="R1673" s="47">
        <f t="shared" si="107"/>
        <v>217.99999999813735</v>
      </c>
      <c r="S1673" s="6" t="s">
        <v>3255</v>
      </c>
      <c r="T1673" s="6" t="s">
        <v>2100</v>
      </c>
      <c r="U1673" s="6" t="s">
        <v>3256</v>
      </c>
      <c r="V1673" s="6" t="s">
        <v>3257</v>
      </c>
      <c r="W1673" s="7">
        <v>0</v>
      </c>
      <c r="X1673" s="7">
        <v>0</v>
      </c>
      <c r="Y1673" s="7">
        <v>0</v>
      </c>
      <c r="Z1673" s="7">
        <v>0</v>
      </c>
      <c r="AA1673" s="7">
        <v>0</v>
      </c>
      <c r="AB1673" s="7">
        <v>2</v>
      </c>
      <c r="AC1673" s="7">
        <v>0</v>
      </c>
      <c r="AD1673" s="7">
        <v>0</v>
      </c>
      <c r="AE1673">
        <v>7</v>
      </c>
      <c r="AF1673">
        <v>0</v>
      </c>
      <c r="AG1673">
        <v>3</v>
      </c>
      <c r="AH1673">
        <v>0</v>
      </c>
      <c r="AI1673">
        <v>0</v>
      </c>
      <c r="AJ1673">
        <v>3</v>
      </c>
      <c r="AK1673">
        <v>2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</row>
    <row r="1674" spans="1:44" x14ac:dyDescent="0.25">
      <c r="A1674">
        <v>1547092</v>
      </c>
      <c r="B1674">
        <v>731919</v>
      </c>
      <c r="C1674">
        <v>23.9054516822222</v>
      </c>
      <c r="D1674">
        <v>38.431553440894398</v>
      </c>
      <c r="E1674" s="68" t="s">
        <v>451</v>
      </c>
      <c r="F1674" s="8">
        <f>INDEX(Δεδομένα!$P:$P,MATCH('2020'!E1674,Δεδομένα!$O:$O,0))</f>
        <v>181</v>
      </c>
      <c r="G1674" s="6" t="s">
        <v>439</v>
      </c>
      <c r="H1674" s="2" t="str">
        <f>INDEX(Δεδομένα!B$1:B$51,MATCH('2020'!G1674,Δεδομένα!A$1:A$51,0))</f>
        <v>ΣΤΕΡΕΑΣ ΕΛΛΑΔΟΣ</v>
      </c>
      <c r="I1674" s="8">
        <f>INDEX(Δεδομένα!E$1:E$13,MATCH('2020'!H1674,Δεδομένα!D$1:D$13,0))</f>
        <v>9</v>
      </c>
      <c r="J1674" s="1">
        <v>43893</v>
      </c>
      <c r="K1674" s="6" t="s">
        <v>207</v>
      </c>
      <c r="L1674" s="36" t="str">
        <f t="shared" si="104"/>
        <v>03/03/2020 18:00</v>
      </c>
      <c r="M1674" s="1">
        <v>43893</v>
      </c>
      <c r="N1674" s="6" t="s">
        <v>700</v>
      </c>
      <c r="O1674" s="36" t="str">
        <f t="shared" si="105"/>
        <v>03/03/2020 19:45</v>
      </c>
      <c r="P1674" s="46">
        <f t="shared" si="106"/>
        <v>7.2916666664241347E-2</v>
      </c>
      <c r="Q1674" s="48">
        <v>0</v>
      </c>
      <c r="R1674" s="47">
        <f t="shared" si="107"/>
        <v>104.99999999650754</v>
      </c>
      <c r="S1674" s="6" t="s">
        <v>441</v>
      </c>
      <c r="T1674" s="6" t="s">
        <v>3289</v>
      </c>
      <c r="U1674" s="6" t="s">
        <v>3290</v>
      </c>
      <c r="V1674" s="6" t="s">
        <v>1110</v>
      </c>
      <c r="W1674" s="7">
        <v>0</v>
      </c>
      <c r="X1674" s="7">
        <v>0</v>
      </c>
      <c r="Y1674" s="7">
        <v>0</v>
      </c>
      <c r="Z1674" s="7">
        <v>0</v>
      </c>
      <c r="AA1674" s="7">
        <v>0</v>
      </c>
      <c r="AB1674" s="7">
        <v>1</v>
      </c>
      <c r="AC1674" s="7">
        <v>0</v>
      </c>
      <c r="AD1674" s="7">
        <v>0</v>
      </c>
      <c r="AE1674">
        <v>4</v>
      </c>
      <c r="AF1674">
        <v>0</v>
      </c>
      <c r="AG1674">
        <v>0</v>
      </c>
      <c r="AH1674">
        <v>0</v>
      </c>
      <c r="AI1674">
        <v>0</v>
      </c>
      <c r="AJ1674">
        <v>1</v>
      </c>
      <c r="AK1674">
        <v>1</v>
      </c>
      <c r="AL1674">
        <v>2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</row>
    <row r="1675" spans="1:44" x14ac:dyDescent="0.25">
      <c r="A1675">
        <v>1549848</v>
      </c>
      <c r="B1675">
        <v>731690</v>
      </c>
      <c r="C1675">
        <v>20.8322261985514</v>
      </c>
      <c r="D1675">
        <v>37.684662950823601</v>
      </c>
      <c r="E1675" s="68" t="s">
        <v>1599</v>
      </c>
      <c r="F1675" s="8">
        <f>INDEX(Δεδομένα!$P:$P,MATCH('2020'!E1675,Δεδομένα!$O:$O,0))</f>
        <v>238</v>
      </c>
      <c r="G1675" s="6" t="s">
        <v>1600</v>
      </c>
      <c r="H1675" s="2" t="str">
        <f>INDEX(Δεδομένα!B$1:B$51,MATCH('2020'!G1675,Δεδομένα!A$1:A$51,0))</f>
        <v>ΙΟΝΙΩΝ ΝΗΣΩΝ</v>
      </c>
      <c r="I1675" s="8">
        <f>INDEX(Δεδομένα!E$1:E$13,MATCH('2020'!H1675,Δεδομένα!D$1:D$13,0))</f>
        <v>13</v>
      </c>
      <c r="J1675" s="1">
        <v>43893</v>
      </c>
      <c r="K1675" s="6" t="s">
        <v>2453</v>
      </c>
      <c r="L1675" s="36" t="str">
        <f t="shared" si="104"/>
        <v>03/03/2020 08:55</v>
      </c>
      <c r="M1675" s="1">
        <v>43893</v>
      </c>
      <c r="N1675" s="6" t="s">
        <v>1467</v>
      </c>
      <c r="O1675" s="36" t="str">
        <f t="shared" si="105"/>
        <v>03/03/2020 13:40</v>
      </c>
      <c r="P1675" s="46">
        <f t="shared" si="106"/>
        <v>0.19791666666424135</v>
      </c>
      <c r="Q1675" s="48">
        <v>0</v>
      </c>
      <c r="R1675" s="47">
        <f t="shared" si="107"/>
        <v>284.99999999650754</v>
      </c>
      <c r="S1675" s="6" t="s">
        <v>44</v>
      </c>
      <c r="T1675" s="6" t="s">
        <v>1601</v>
      </c>
      <c r="U1675" s="6" t="s">
        <v>44</v>
      </c>
      <c r="V1675" s="6" t="s">
        <v>1602</v>
      </c>
      <c r="W1675" s="7">
        <v>0</v>
      </c>
      <c r="X1675" s="7">
        <v>0</v>
      </c>
      <c r="Y1675" s="7">
        <v>0</v>
      </c>
      <c r="Z1675" s="7">
        <v>0</v>
      </c>
      <c r="AA1675" s="7">
        <v>10</v>
      </c>
      <c r="AB1675" s="7">
        <v>0</v>
      </c>
      <c r="AC1675" s="7">
        <v>0</v>
      </c>
      <c r="AD1675" s="7">
        <v>0</v>
      </c>
      <c r="AE1675">
        <v>8</v>
      </c>
      <c r="AF1675">
        <v>0</v>
      </c>
      <c r="AG1675">
        <v>0</v>
      </c>
      <c r="AH1675">
        <v>0</v>
      </c>
      <c r="AI1675">
        <v>0</v>
      </c>
      <c r="AJ1675">
        <v>2</v>
      </c>
      <c r="AK1675">
        <v>1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</row>
    <row r="1676" spans="1:44" x14ac:dyDescent="0.25">
      <c r="A1676">
        <v>1551265</v>
      </c>
      <c r="B1676">
        <v>731718</v>
      </c>
      <c r="C1676">
        <v>21.683354802155701</v>
      </c>
      <c r="D1676">
        <v>37.597085593349597</v>
      </c>
      <c r="E1676" s="68" t="s">
        <v>837</v>
      </c>
      <c r="F1676" s="8">
        <f>INDEX(Δεδομένα!$P:$P,MATCH('2020'!E1676,Δεδομένα!$O:$O,0))</f>
        <v>134</v>
      </c>
      <c r="G1676" s="6" t="s">
        <v>357</v>
      </c>
      <c r="H1676" s="2" t="str">
        <f>INDEX(Δεδομένα!B$1:B$51,MATCH('2020'!G1676,Δεδομένα!A$1:A$51,0))</f>
        <v>ΔΥΤΙΚΗΣ ΕΛΛΑΔΟΣ</v>
      </c>
      <c r="I1676" s="8">
        <f>INDEX(Δεδομένα!E$1:E$13,MATCH('2020'!H1676,Δεδομένα!D$1:D$13,0))</f>
        <v>7</v>
      </c>
      <c r="J1676" s="1">
        <v>43893</v>
      </c>
      <c r="K1676" s="6" t="s">
        <v>138</v>
      </c>
      <c r="L1676" s="36" t="str">
        <f t="shared" si="104"/>
        <v>03/03/2020 11:00</v>
      </c>
      <c r="M1676" s="1">
        <v>43893</v>
      </c>
      <c r="N1676" s="6" t="s">
        <v>281</v>
      </c>
      <c r="O1676" s="36" t="str">
        <f t="shared" si="105"/>
        <v>03/03/2020 16:00</v>
      </c>
      <c r="P1676" s="46">
        <f t="shared" si="106"/>
        <v>0.20833333332848269</v>
      </c>
      <c r="Q1676" s="48">
        <v>0</v>
      </c>
      <c r="R1676" s="47">
        <f t="shared" si="107"/>
        <v>299.99999999301508</v>
      </c>
      <c r="S1676" s="6" t="s">
        <v>1715</v>
      </c>
      <c r="T1676" s="6" t="s">
        <v>838</v>
      </c>
      <c r="U1676" s="6" t="s">
        <v>44</v>
      </c>
      <c r="V1676" s="6" t="s">
        <v>3246</v>
      </c>
      <c r="W1676" s="7">
        <v>0</v>
      </c>
      <c r="X1676" s="7">
        <v>0</v>
      </c>
      <c r="Y1676" s="7">
        <v>0</v>
      </c>
      <c r="Z1676" s="7">
        <v>0</v>
      </c>
      <c r="AA1676" s="7">
        <v>0</v>
      </c>
      <c r="AB1676" s="7">
        <v>2</v>
      </c>
      <c r="AC1676" s="7">
        <v>0</v>
      </c>
      <c r="AD1676" s="7">
        <v>0</v>
      </c>
      <c r="AE1676">
        <v>9</v>
      </c>
      <c r="AF1676">
        <v>0</v>
      </c>
      <c r="AG1676">
        <v>0</v>
      </c>
      <c r="AH1676">
        <v>0</v>
      </c>
      <c r="AI1676">
        <v>0</v>
      </c>
      <c r="AJ1676">
        <v>4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</row>
    <row r="1677" spans="1:44" x14ac:dyDescent="0.25">
      <c r="A1677">
        <v>1551098</v>
      </c>
      <c r="B1677">
        <v>731737</v>
      </c>
      <c r="C1677">
        <v>21.679186137576998</v>
      </c>
      <c r="D1677">
        <v>37.710072865529099</v>
      </c>
      <c r="E1677" s="68" t="s">
        <v>1054</v>
      </c>
      <c r="F1677" s="8">
        <f>INDEX(Δεδομένα!$P:$P,MATCH('2020'!E1677,Δεδομένα!$O:$O,0))</f>
        <v>133</v>
      </c>
      <c r="G1677" s="6" t="s">
        <v>357</v>
      </c>
      <c r="H1677" s="2" t="str">
        <f>INDEX(Δεδομένα!B$1:B$51,MATCH('2020'!G1677,Δεδομένα!A$1:A$51,0))</f>
        <v>ΔΥΤΙΚΗΣ ΕΛΛΑΔΟΣ</v>
      </c>
      <c r="I1677" s="8">
        <f>INDEX(Δεδομένα!E$1:E$13,MATCH('2020'!H1677,Δεδομένα!D$1:D$13,0))</f>
        <v>7</v>
      </c>
      <c r="J1677" s="1">
        <v>43893</v>
      </c>
      <c r="K1677" s="6" t="s">
        <v>1776</v>
      </c>
      <c r="L1677" s="36" t="str">
        <f t="shared" si="104"/>
        <v>03/03/2020 11:33</v>
      </c>
      <c r="M1677" s="1">
        <v>43894</v>
      </c>
      <c r="N1677" s="6" t="s">
        <v>3248</v>
      </c>
      <c r="O1677" s="36" t="str">
        <f t="shared" si="105"/>
        <v>04/03/2020 07:00</v>
      </c>
      <c r="P1677" s="46">
        <f t="shared" si="106"/>
        <v>0.81041666666715173</v>
      </c>
      <c r="Q1677" s="48">
        <v>0</v>
      </c>
      <c r="R1677" s="47">
        <f t="shared" si="107"/>
        <v>1167.0000000006985</v>
      </c>
      <c r="S1677" s="6" t="s">
        <v>359</v>
      </c>
      <c r="T1677" s="6" t="s">
        <v>1055</v>
      </c>
      <c r="U1677" s="6" t="s">
        <v>44</v>
      </c>
      <c r="V1677" s="6" t="s">
        <v>3249</v>
      </c>
      <c r="W1677" s="7">
        <v>0</v>
      </c>
      <c r="X1677" s="7">
        <v>3</v>
      </c>
      <c r="Y1677" s="7">
        <v>0</v>
      </c>
      <c r="Z1677" s="7">
        <v>0</v>
      </c>
      <c r="AA1677" s="7">
        <v>0</v>
      </c>
      <c r="AB1677" s="7">
        <v>0</v>
      </c>
      <c r="AC1677" s="7">
        <v>0</v>
      </c>
      <c r="AD1677" s="7">
        <v>0</v>
      </c>
      <c r="AE1677">
        <v>54</v>
      </c>
      <c r="AF1677">
        <v>0</v>
      </c>
      <c r="AG1677">
        <v>0</v>
      </c>
      <c r="AH1677">
        <v>0</v>
      </c>
      <c r="AI1677">
        <v>0</v>
      </c>
      <c r="AJ1677">
        <v>25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</row>
    <row r="1678" spans="1:44" x14ac:dyDescent="0.25">
      <c r="A1678">
        <v>1545616</v>
      </c>
      <c r="B1678">
        <v>731742</v>
      </c>
      <c r="C1678">
        <v>21.448550485030701</v>
      </c>
      <c r="D1678">
        <v>38.037553722704097</v>
      </c>
      <c r="E1678" s="68" t="s">
        <v>900</v>
      </c>
      <c r="F1678" s="8">
        <f>INDEX(Δεδομένα!$P:$P,MATCH('2020'!E1678,Δεδομένα!$O:$O,0))</f>
        <v>136</v>
      </c>
      <c r="G1678" s="6" t="s">
        <v>357</v>
      </c>
      <c r="H1678" s="2" t="str">
        <f>INDEX(Δεδομένα!B$1:B$51,MATCH('2020'!G1678,Δεδομένα!A$1:A$51,0))</f>
        <v>ΔΥΤΙΚΗΣ ΕΛΛΑΔΟΣ</v>
      </c>
      <c r="I1678" s="8">
        <f>INDEX(Δεδομένα!E$1:E$13,MATCH('2020'!H1678,Δεδομένα!D$1:D$13,0))</f>
        <v>7</v>
      </c>
      <c r="J1678" s="1">
        <v>43893</v>
      </c>
      <c r="K1678" s="6" t="s">
        <v>550</v>
      </c>
      <c r="L1678" s="36" t="str">
        <f t="shared" si="104"/>
        <v>03/03/2020 11:49</v>
      </c>
      <c r="M1678" s="1">
        <v>43893</v>
      </c>
      <c r="N1678" s="6" t="s">
        <v>1204</v>
      </c>
      <c r="O1678" s="36" t="str">
        <f t="shared" si="105"/>
        <v>03/03/2020 13:37</v>
      </c>
      <c r="P1678" s="46">
        <f t="shared" si="106"/>
        <v>7.5000000004365575E-2</v>
      </c>
      <c r="Q1678" s="48">
        <v>0</v>
      </c>
      <c r="R1678" s="47">
        <f t="shared" si="107"/>
        <v>108.00000000628643</v>
      </c>
      <c r="S1678" s="6" t="s">
        <v>44</v>
      </c>
      <c r="T1678" s="6" t="s">
        <v>73</v>
      </c>
      <c r="U1678" s="6" t="s">
        <v>44</v>
      </c>
      <c r="V1678" s="6" t="s">
        <v>2946</v>
      </c>
      <c r="W1678" s="7">
        <v>0</v>
      </c>
      <c r="X1678" s="7">
        <v>0</v>
      </c>
      <c r="Y1678" s="7">
        <v>0</v>
      </c>
      <c r="Z1678" s="7">
        <v>0</v>
      </c>
      <c r="AA1678" s="7">
        <v>3</v>
      </c>
      <c r="AB1678" s="7">
        <v>0</v>
      </c>
      <c r="AC1678" s="7">
        <v>0</v>
      </c>
      <c r="AD1678" s="7">
        <v>0</v>
      </c>
      <c r="AE1678">
        <v>6</v>
      </c>
      <c r="AF1678">
        <v>0</v>
      </c>
      <c r="AG1678">
        <v>0</v>
      </c>
      <c r="AH1678">
        <v>0</v>
      </c>
      <c r="AI1678">
        <v>0</v>
      </c>
      <c r="AJ1678">
        <v>3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</row>
    <row r="1679" spans="1:44" x14ac:dyDescent="0.25">
      <c r="A1679">
        <v>1545613</v>
      </c>
      <c r="B1679">
        <v>731793</v>
      </c>
      <c r="C1679">
        <v>21.513907930175002</v>
      </c>
      <c r="D1679">
        <v>37.945409471621197</v>
      </c>
      <c r="E1679" s="68" t="s">
        <v>900</v>
      </c>
      <c r="F1679" s="8">
        <f>INDEX(Δεδομένα!$P:$P,MATCH('2020'!E1679,Δεδομένα!$O:$O,0))</f>
        <v>136</v>
      </c>
      <c r="G1679" s="6" t="s">
        <v>357</v>
      </c>
      <c r="H1679" s="2" t="str">
        <f>INDEX(Δεδομένα!B$1:B$51,MATCH('2020'!G1679,Δεδομένα!A$1:A$51,0))</f>
        <v>ΔΥΤΙΚΗΣ ΕΛΛΑΔΟΣ</v>
      </c>
      <c r="I1679" s="8">
        <f>INDEX(Δεδομένα!E$1:E$13,MATCH('2020'!H1679,Δεδομένα!D$1:D$13,0))</f>
        <v>7</v>
      </c>
      <c r="J1679" s="1">
        <v>43893</v>
      </c>
      <c r="K1679" s="6" t="s">
        <v>616</v>
      </c>
      <c r="L1679" s="36" t="str">
        <f t="shared" si="104"/>
        <v>03/03/2020 13:30</v>
      </c>
      <c r="M1679" s="1">
        <v>43893</v>
      </c>
      <c r="N1679" s="6" t="s">
        <v>153</v>
      </c>
      <c r="O1679" s="36" t="str">
        <f t="shared" si="105"/>
        <v>03/03/2020 16:15</v>
      </c>
      <c r="P1679" s="46">
        <f t="shared" si="106"/>
        <v>0.11458333333575865</v>
      </c>
      <c r="Q1679" s="48">
        <v>0</v>
      </c>
      <c r="R1679" s="47">
        <f t="shared" si="107"/>
        <v>165.00000000349246</v>
      </c>
      <c r="S1679" s="6" t="s">
        <v>306</v>
      </c>
      <c r="T1679" s="6" t="s">
        <v>73</v>
      </c>
      <c r="U1679" s="6" t="s">
        <v>44</v>
      </c>
      <c r="V1679" s="6" t="s">
        <v>906</v>
      </c>
      <c r="W1679" s="7">
        <v>0</v>
      </c>
      <c r="X1679" s="7">
        <v>0</v>
      </c>
      <c r="Y1679" s="7">
        <v>0</v>
      </c>
      <c r="Z1679" s="7">
        <v>0</v>
      </c>
      <c r="AA1679" s="7">
        <v>0</v>
      </c>
      <c r="AB1679" s="7">
        <v>25</v>
      </c>
      <c r="AC1679" s="7">
        <v>0</v>
      </c>
      <c r="AD1679" s="7">
        <v>0</v>
      </c>
      <c r="AE1679">
        <v>5</v>
      </c>
      <c r="AF1679">
        <v>0</v>
      </c>
      <c r="AG1679">
        <v>0</v>
      </c>
      <c r="AH1679">
        <v>0</v>
      </c>
      <c r="AI1679">
        <v>0</v>
      </c>
      <c r="AJ1679">
        <v>3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</row>
    <row r="1680" spans="1:44" x14ac:dyDescent="0.25">
      <c r="A1680">
        <v>1551277</v>
      </c>
      <c r="B1680">
        <v>731851</v>
      </c>
      <c r="C1680">
        <v>21.620113478941999</v>
      </c>
      <c r="D1680">
        <v>37.499783038550198</v>
      </c>
      <c r="E1680" s="68" t="s">
        <v>837</v>
      </c>
      <c r="F1680" s="8">
        <f>INDEX(Δεδομένα!$P:$P,MATCH('2020'!E1680,Δεδομένα!$O:$O,0))</f>
        <v>134</v>
      </c>
      <c r="G1680" s="6" t="s">
        <v>357</v>
      </c>
      <c r="H1680" s="2" t="str">
        <f>INDEX(Δεδομένα!B$1:B$51,MATCH('2020'!G1680,Δεδομένα!A$1:A$51,0))</f>
        <v>ΔΥΤΙΚΗΣ ΕΛΛΑΔΟΣ</v>
      </c>
      <c r="I1680" s="8">
        <f>INDEX(Δεδομένα!E$1:E$13,MATCH('2020'!H1680,Δεδομένα!D$1:D$13,0))</f>
        <v>7</v>
      </c>
      <c r="J1680" s="1">
        <v>43893</v>
      </c>
      <c r="K1680" s="6" t="s">
        <v>1412</v>
      </c>
      <c r="L1680" s="36" t="str">
        <f t="shared" si="104"/>
        <v>03/03/2020 15:34</v>
      </c>
      <c r="M1680" s="1">
        <v>43893</v>
      </c>
      <c r="N1680" s="6" t="s">
        <v>204</v>
      </c>
      <c r="O1680" s="36" t="str">
        <f t="shared" si="105"/>
        <v>03/03/2020 17:00</v>
      </c>
      <c r="P1680" s="46">
        <f t="shared" si="106"/>
        <v>5.9722222227719612E-2</v>
      </c>
      <c r="Q1680" s="48">
        <v>0</v>
      </c>
      <c r="R1680" s="47">
        <f t="shared" si="107"/>
        <v>86.000000007916242</v>
      </c>
      <c r="S1680" s="6" t="s">
        <v>1715</v>
      </c>
      <c r="T1680" s="6" t="s">
        <v>1338</v>
      </c>
      <c r="U1680" s="6" t="s">
        <v>44</v>
      </c>
      <c r="V1680" s="6" t="s">
        <v>3274</v>
      </c>
      <c r="W1680" s="7">
        <v>0</v>
      </c>
      <c r="X1680" s="7">
        <v>0</v>
      </c>
      <c r="Y1680" s="7">
        <v>0</v>
      </c>
      <c r="Z1680" s="7">
        <v>0</v>
      </c>
      <c r="AA1680" s="7">
        <v>5</v>
      </c>
      <c r="AB1680" s="7">
        <v>0</v>
      </c>
      <c r="AC1680" s="7">
        <v>0</v>
      </c>
      <c r="AD1680" s="7">
        <v>0</v>
      </c>
      <c r="AE1680">
        <v>8</v>
      </c>
      <c r="AF1680">
        <v>0</v>
      </c>
      <c r="AG1680">
        <v>0</v>
      </c>
      <c r="AH1680">
        <v>0</v>
      </c>
      <c r="AI1680">
        <v>0</v>
      </c>
      <c r="AJ1680">
        <v>4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</row>
    <row r="1681" spans="1:44" x14ac:dyDescent="0.25">
      <c r="A1681">
        <v>1551281</v>
      </c>
      <c r="B1681">
        <v>731904</v>
      </c>
      <c r="C1681">
        <v>21.590173999366801</v>
      </c>
      <c r="D1681">
        <v>37.548180598706303</v>
      </c>
      <c r="E1681" s="68" t="s">
        <v>837</v>
      </c>
      <c r="F1681" s="8">
        <f>INDEX(Δεδομένα!$P:$P,MATCH('2020'!E1681,Δεδομένα!$O:$O,0))</f>
        <v>134</v>
      </c>
      <c r="G1681" s="6" t="s">
        <v>357</v>
      </c>
      <c r="H1681" s="2" t="str">
        <f>INDEX(Δεδομένα!B$1:B$51,MATCH('2020'!G1681,Δεδομένα!A$1:A$51,0))</f>
        <v>ΔΥΤΙΚΗΣ ΕΛΛΑΔΟΣ</v>
      </c>
      <c r="I1681" s="8">
        <f>INDEX(Δεδομένα!E$1:E$13,MATCH('2020'!H1681,Δεδομένα!D$1:D$13,0))</f>
        <v>7</v>
      </c>
      <c r="J1681" s="1">
        <v>43893</v>
      </c>
      <c r="K1681" s="6" t="s">
        <v>252</v>
      </c>
      <c r="L1681" s="36" t="str">
        <f t="shared" si="104"/>
        <v>03/03/2020 17:25</v>
      </c>
      <c r="M1681" s="1">
        <v>43893</v>
      </c>
      <c r="N1681" s="6" t="s">
        <v>259</v>
      </c>
      <c r="O1681" s="36" t="str">
        <f t="shared" si="105"/>
        <v>03/03/2020 19:00</v>
      </c>
      <c r="P1681" s="46">
        <f t="shared" si="106"/>
        <v>6.5972222218988463E-2</v>
      </c>
      <c r="Q1681" s="48">
        <v>0</v>
      </c>
      <c r="R1681" s="47">
        <f t="shared" si="107"/>
        <v>94.999999995343387</v>
      </c>
      <c r="S1681" s="6" t="s">
        <v>1715</v>
      </c>
      <c r="T1681" s="6" t="s">
        <v>838</v>
      </c>
      <c r="U1681" s="6" t="s">
        <v>44</v>
      </c>
      <c r="V1681" s="6" t="s">
        <v>3286</v>
      </c>
      <c r="W1681" s="7">
        <v>0</v>
      </c>
      <c r="X1681" s="7">
        <v>0</v>
      </c>
      <c r="Y1681" s="7">
        <v>0</v>
      </c>
      <c r="Z1681" s="7">
        <v>0</v>
      </c>
      <c r="AA1681" s="7">
        <v>1</v>
      </c>
      <c r="AB1681" s="7">
        <v>0</v>
      </c>
      <c r="AC1681" s="7">
        <v>0</v>
      </c>
      <c r="AD1681" s="7">
        <v>0</v>
      </c>
      <c r="AE1681">
        <v>6</v>
      </c>
      <c r="AF1681">
        <v>0</v>
      </c>
      <c r="AG1681">
        <v>0</v>
      </c>
      <c r="AH1681">
        <v>0</v>
      </c>
      <c r="AI1681">
        <v>0</v>
      </c>
      <c r="AJ1681">
        <v>2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</row>
    <row r="1682" spans="1:44" x14ac:dyDescent="0.25">
      <c r="A1682">
        <v>1551286</v>
      </c>
      <c r="B1682">
        <v>0</v>
      </c>
      <c r="C1682">
        <v>0</v>
      </c>
      <c r="D1682">
        <v>0</v>
      </c>
      <c r="E1682" s="68" t="s">
        <v>837</v>
      </c>
      <c r="F1682" s="8">
        <f>INDEX(Δεδομένα!$P:$P,MATCH('2020'!E1682,Δεδομένα!$O:$O,0))</f>
        <v>134</v>
      </c>
      <c r="G1682" s="6" t="s">
        <v>357</v>
      </c>
      <c r="H1682" s="2" t="str">
        <f>INDEX(Δεδομένα!B$1:B$51,MATCH('2020'!G1682,Δεδομένα!A$1:A$51,0))</f>
        <v>ΔΥΤΙΚΗΣ ΕΛΛΑΔΟΣ</v>
      </c>
      <c r="I1682" s="8">
        <f>INDEX(Δεδομένα!E$1:E$13,MATCH('2020'!H1682,Δεδομένα!D$1:D$13,0))</f>
        <v>7</v>
      </c>
      <c r="J1682" s="1">
        <v>43893</v>
      </c>
      <c r="K1682" s="6" t="s">
        <v>255</v>
      </c>
      <c r="L1682" s="36" t="str">
        <f t="shared" si="104"/>
        <v>03/03/2020 17:45</v>
      </c>
      <c r="M1682" s="1">
        <v>43893</v>
      </c>
      <c r="N1682" s="6" t="s">
        <v>259</v>
      </c>
      <c r="O1682" s="36" t="str">
        <f t="shared" si="105"/>
        <v>03/03/2020 19:00</v>
      </c>
      <c r="P1682" s="46">
        <f t="shared" si="106"/>
        <v>5.2083333328482695E-2</v>
      </c>
      <c r="Q1682" s="48">
        <v>0</v>
      </c>
      <c r="R1682" s="47">
        <f t="shared" si="107"/>
        <v>74.999999993015081</v>
      </c>
      <c r="S1682" s="6" t="s">
        <v>1715</v>
      </c>
      <c r="T1682" s="6" t="s">
        <v>838</v>
      </c>
      <c r="U1682" s="6" t="s">
        <v>44</v>
      </c>
      <c r="V1682" s="6" t="s">
        <v>3286</v>
      </c>
      <c r="W1682" s="7">
        <v>0</v>
      </c>
      <c r="X1682" s="7">
        <v>0</v>
      </c>
      <c r="Y1682" s="7">
        <v>0</v>
      </c>
      <c r="Z1682" s="7">
        <v>0</v>
      </c>
      <c r="AA1682" s="7">
        <v>0</v>
      </c>
      <c r="AB1682" s="7">
        <v>0</v>
      </c>
      <c r="AC1682" s="7">
        <v>0</v>
      </c>
      <c r="AD1682" s="7">
        <v>0</v>
      </c>
      <c r="AE1682">
        <v>12</v>
      </c>
      <c r="AF1682">
        <v>0</v>
      </c>
      <c r="AG1682">
        <v>0</v>
      </c>
      <c r="AH1682">
        <v>0</v>
      </c>
      <c r="AI1682">
        <v>0</v>
      </c>
      <c r="AJ1682">
        <v>8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</row>
    <row r="1683" spans="1:44" x14ac:dyDescent="0.25">
      <c r="A1683">
        <v>1565646</v>
      </c>
      <c r="B1683">
        <v>731998</v>
      </c>
      <c r="C1683">
        <v>21.320126460454599</v>
      </c>
      <c r="D1683">
        <v>37.776361012010597</v>
      </c>
      <c r="E1683" s="68" t="s">
        <v>925</v>
      </c>
      <c r="F1683" s="8">
        <f>INDEX(Δεδομένα!$P:$P,MATCH('2020'!E1683,Δεδομένα!$O:$O,0))</f>
        <v>135</v>
      </c>
      <c r="G1683" s="6" t="s">
        <v>357</v>
      </c>
      <c r="H1683" s="2" t="str">
        <f>INDEX(Δεδομένα!B$1:B$51,MATCH('2020'!G1683,Δεδομένα!A$1:A$51,0))</f>
        <v>ΔΥΤΙΚΗΣ ΕΛΛΑΔΟΣ</v>
      </c>
      <c r="I1683" s="8">
        <f>INDEX(Δεδομένα!E$1:E$13,MATCH('2020'!H1683,Δεδομένα!D$1:D$13,0))</f>
        <v>7</v>
      </c>
      <c r="J1683" s="1">
        <v>43893</v>
      </c>
      <c r="K1683" s="6" t="s">
        <v>1878</v>
      </c>
      <c r="L1683" s="36" t="str">
        <f t="shared" si="104"/>
        <v>03/03/2020 19:35</v>
      </c>
      <c r="M1683" s="1">
        <v>43893</v>
      </c>
      <c r="N1683" s="6" t="s">
        <v>1127</v>
      </c>
      <c r="O1683" s="36" t="str">
        <f t="shared" si="105"/>
        <v>03/03/2020 20:16</v>
      </c>
      <c r="P1683" s="46">
        <f t="shared" si="106"/>
        <v>2.8472222227719612E-2</v>
      </c>
      <c r="Q1683" s="48">
        <v>0</v>
      </c>
      <c r="R1683" s="47">
        <f t="shared" si="107"/>
        <v>41.000000007916242</v>
      </c>
      <c r="S1683" s="6" t="s">
        <v>3306</v>
      </c>
      <c r="T1683" s="6" t="s">
        <v>1565</v>
      </c>
      <c r="U1683" s="6" t="s">
        <v>1695</v>
      </c>
      <c r="V1683" s="6" t="s">
        <v>3307</v>
      </c>
      <c r="W1683" s="7">
        <v>0</v>
      </c>
      <c r="X1683" s="7">
        <v>0</v>
      </c>
      <c r="Y1683" s="7">
        <v>0</v>
      </c>
      <c r="Z1683" s="7">
        <v>0</v>
      </c>
      <c r="AA1683" s="7">
        <v>0.5</v>
      </c>
      <c r="AB1683" s="7">
        <v>0</v>
      </c>
      <c r="AC1683" s="7">
        <v>0</v>
      </c>
      <c r="AD1683" s="7">
        <v>0</v>
      </c>
      <c r="AE1683">
        <v>2</v>
      </c>
      <c r="AF1683">
        <v>0</v>
      </c>
      <c r="AG1683">
        <v>0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</row>
    <row r="1684" spans="1:44" x14ac:dyDescent="0.25">
      <c r="A1684">
        <v>1565658</v>
      </c>
      <c r="B1684">
        <v>732021</v>
      </c>
      <c r="C1684">
        <v>21.636960541765902</v>
      </c>
      <c r="D1684">
        <v>37.879041704488102</v>
      </c>
      <c r="E1684" s="68" t="s">
        <v>925</v>
      </c>
      <c r="F1684" s="8">
        <f>INDEX(Δεδομένα!$P:$P,MATCH('2020'!E1684,Δεδομένα!$O:$O,0))</f>
        <v>135</v>
      </c>
      <c r="G1684" s="6" t="s">
        <v>357</v>
      </c>
      <c r="H1684" s="2" t="str">
        <f>INDEX(Δεδομένα!B$1:B$51,MATCH('2020'!G1684,Δεδομένα!A$1:A$51,0))</f>
        <v>ΔΥΤΙΚΗΣ ΕΛΛΑΔΟΣ</v>
      </c>
      <c r="I1684" s="8">
        <f>INDEX(Δεδομένα!E$1:E$13,MATCH('2020'!H1684,Δεδομένα!D$1:D$13,0))</f>
        <v>7</v>
      </c>
      <c r="J1684" s="1">
        <v>43893</v>
      </c>
      <c r="K1684" s="6" t="s">
        <v>892</v>
      </c>
      <c r="L1684" s="36" t="str">
        <f t="shared" si="104"/>
        <v>03/03/2020 20:17</v>
      </c>
      <c r="M1684" s="1">
        <v>43894</v>
      </c>
      <c r="N1684" s="6" t="s">
        <v>743</v>
      </c>
      <c r="O1684" s="36" t="str">
        <f t="shared" si="105"/>
        <v>04/03/2020 05:20</v>
      </c>
      <c r="P1684" s="46">
        <f t="shared" si="106"/>
        <v>0.37708333333284827</v>
      </c>
      <c r="Q1684" s="48">
        <v>0</v>
      </c>
      <c r="R1684" s="47">
        <f t="shared" si="107"/>
        <v>542.99999999930151</v>
      </c>
      <c r="S1684" s="6" t="s">
        <v>928</v>
      </c>
      <c r="T1684" s="6" t="s">
        <v>1055</v>
      </c>
      <c r="U1684" s="6" t="s">
        <v>44</v>
      </c>
      <c r="V1684" s="6" t="s">
        <v>3311</v>
      </c>
      <c r="W1684" s="7">
        <v>0</v>
      </c>
      <c r="X1684" s="7">
        <v>5</v>
      </c>
      <c r="Y1684" s="7">
        <v>0</v>
      </c>
      <c r="Z1684" s="7">
        <v>0</v>
      </c>
      <c r="AA1684" s="7">
        <v>0</v>
      </c>
      <c r="AB1684" s="7">
        <v>0</v>
      </c>
      <c r="AC1684" s="7">
        <v>0</v>
      </c>
      <c r="AD1684" s="7">
        <v>0</v>
      </c>
      <c r="AE1684">
        <v>5</v>
      </c>
      <c r="AF1684">
        <v>0</v>
      </c>
      <c r="AG1684">
        <v>0</v>
      </c>
      <c r="AH1684">
        <v>0</v>
      </c>
      <c r="AI1684">
        <v>0</v>
      </c>
      <c r="AJ1684">
        <v>3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</row>
    <row r="1685" spans="1:44" x14ac:dyDescent="0.25">
      <c r="A1685">
        <v>1545617</v>
      </c>
      <c r="B1685">
        <v>732056</v>
      </c>
      <c r="C1685">
        <v>21.4065707391015</v>
      </c>
      <c r="D1685">
        <v>38.116251883834103</v>
      </c>
      <c r="E1685" s="68" t="s">
        <v>900</v>
      </c>
      <c r="F1685" s="8">
        <f>INDEX(Δεδομένα!$P:$P,MATCH('2020'!E1685,Δεδομένα!$O:$O,0))</f>
        <v>136</v>
      </c>
      <c r="G1685" s="6" t="s">
        <v>357</v>
      </c>
      <c r="H1685" s="2" t="str">
        <f>INDEX(Δεδομένα!B$1:B$51,MATCH('2020'!G1685,Δεδομένα!A$1:A$51,0))</f>
        <v>ΔΥΤΙΚΗΣ ΕΛΛΑΔΟΣ</v>
      </c>
      <c r="I1685" s="8">
        <f>INDEX(Δεδομένα!E$1:E$13,MATCH('2020'!H1685,Δεδομένα!D$1:D$13,0))</f>
        <v>7</v>
      </c>
      <c r="J1685" s="1">
        <v>43893</v>
      </c>
      <c r="K1685" s="6" t="s">
        <v>847</v>
      </c>
      <c r="L1685" s="36" t="str">
        <f t="shared" si="104"/>
        <v>03/03/2020 23:05</v>
      </c>
      <c r="M1685" s="1">
        <v>43894</v>
      </c>
      <c r="N1685" s="6" t="s">
        <v>3217</v>
      </c>
      <c r="O1685" s="36" t="str">
        <f t="shared" si="105"/>
        <v>04/03/2020 00:15</v>
      </c>
      <c r="P1685" s="46">
        <f t="shared" si="106"/>
        <v>4.8611111109494232E-2</v>
      </c>
      <c r="Q1685" s="48">
        <v>0</v>
      </c>
      <c r="R1685" s="47">
        <f t="shared" si="107"/>
        <v>69.999999997671694</v>
      </c>
      <c r="S1685" s="6" t="s">
        <v>306</v>
      </c>
      <c r="T1685" s="6" t="s">
        <v>73</v>
      </c>
      <c r="U1685" s="6" t="s">
        <v>44</v>
      </c>
      <c r="V1685" s="6" t="s">
        <v>3316</v>
      </c>
      <c r="W1685" s="7">
        <v>0</v>
      </c>
      <c r="X1685" s="7">
        <v>0</v>
      </c>
      <c r="Y1685" s="7">
        <v>0</v>
      </c>
      <c r="Z1685" s="7">
        <v>0</v>
      </c>
      <c r="AA1685" s="7">
        <v>1</v>
      </c>
      <c r="AB1685" s="7">
        <v>0</v>
      </c>
      <c r="AC1685" s="7">
        <v>0</v>
      </c>
      <c r="AD1685" s="7">
        <v>0</v>
      </c>
      <c r="AE1685">
        <v>2</v>
      </c>
      <c r="AF1685">
        <v>0</v>
      </c>
      <c r="AG1685">
        <v>0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</row>
    <row r="1686" spans="1:44" x14ac:dyDescent="0.25">
      <c r="A1686">
        <v>1544616</v>
      </c>
      <c r="B1686">
        <v>731814</v>
      </c>
      <c r="C1686">
        <v>22.465799397880399</v>
      </c>
      <c r="D1686">
        <v>40.595917163791597</v>
      </c>
      <c r="E1686" s="68" t="s">
        <v>1880</v>
      </c>
      <c r="F1686" s="8">
        <f>INDEX(Δεδομένα!$P:$P,MATCH('2020'!E1686,Δεδομένα!$O:$O,0))</f>
        <v>66</v>
      </c>
      <c r="G1686" s="6" t="s">
        <v>238</v>
      </c>
      <c r="H1686" s="2" t="str">
        <f>INDEX(Δεδομένα!B$1:B$51,MATCH('2020'!G1686,Δεδομένα!A$1:A$51,0))</f>
        <v>ΚΕΝΤΡΙΚΗΣ ΜΑΚΕΔΟΝΙΑΣ</v>
      </c>
      <c r="I1686" s="8">
        <f>INDEX(Δεδομένα!E$1:E$13,MATCH('2020'!H1686,Δεδομένα!D$1:D$13,0))</f>
        <v>3</v>
      </c>
      <c r="J1686" s="1">
        <v>43893</v>
      </c>
      <c r="K1686" s="6" t="s">
        <v>702</v>
      </c>
      <c r="L1686" s="36" t="str">
        <f t="shared" si="104"/>
        <v>03/03/2020 14:23</v>
      </c>
      <c r="M1686" s="1">
        <v>43893</v>
      </c>
      <c r="N1686" s="6" t="s">
        <v>59</v>
      </c>
      <c r="O1686" s="36" t="str">
        <f t="shared" si="105"/>
        <v>03/03/2020 15:00</v>
      </c>
      <c r="P1686" s="46">
        <f t="shared" si="106"/>
        <v>2.569444444088731E-2</v>
      </c>
      <c r="Q1686" s="48">
        <v>0</v>
      </c>
      <c r="R1686" s="47">
        <f t="shared" si="107"/>
        <v>36.999999994877726</v>
      </c>
      <c r="S1686" s="6" t="s">
        <v>897</v>
      </c>
      <c r="T1686" s="6" t="s">
        <v>1966</v>
      </c>
      <c r="U1686" s="6" t="s">
        <v>44</v>
      </c>
      <c r="V1686" s="6" t="s">
        <v>2152</v>
      </c>
      <c r="W1686" s="7">
        <v>0</v>
      </c>
      <c r="X1686" s="7">
        <v>0</v>
      </c>
      <c r="Y1686" s="7">
        <v>0</v>
      </c>
      <c r="Z1686" s="7">
        <v>0</v>
      </c>
      <c r="AA1686" s="7">
        <v>1</v>
      </c>
      <c r="AB1686" s="7">
        <v>0</v>
      </c>
      <c r="AC1686" s="7">
        <v>0</v>
      </c>
      <c r="AD1686" s="7">
        <v>0</v>
      </c>
      <c r="AE1686">
        <v>2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</row>
    <row r="1687" spans="1:44" x14ac:dyDescent="0.25">
      <c r="A1687">
        <v>1544607</v>
      </c>
      <c r="B1687">
        <v>731823</v>
      </c>
      <c r="C1687">
        <v>22.291406923867001</v>
      </c>
      <c r="D1687">
        <v>40.584673357436998</v>
      </c>
      <c r="E1687" s="68" t="s">
        <v>852</v>
      </c>
      <c r="F1687" s="8">
        <f>INDEX(Δεδομένα!$P:$P,MATCH('2020'!E1687,Δεδομένα!$O:$O,0))</f>
        <v>63</v>
      </c>
      <c r="G1687" s="6" t="s">
        <v>238</v>
      </c>
      <c r="H1687" s="2" t="str">
        <f>INDEX(Δεδομένα!B$1:B$51,MATCH('2020'!G1687,Δεδομένα!A$1:A$51,0))</f>
        <v>ΚΕΝΤΡΙΚΗΣ ΜΑΚΕΔΟΝΙΑΣ</v>
      </c>
      <c r="I1687" s="8">
        <f>INDEX(Δεδομένα!E$1:E$13,MATCH('2020'!H1687,Δεδομένα!D$1:D$13,0))</f>
        <v>3</v>
      </c>
      <c r="J1687" s="1">
        <v>43893</v>
      </c>
      <c r="K1687" s="6" t="s">
        <v>2186</v>
      </c>
      <c r="L1687" s="36" t="str">
        <f t="shared" si="104"/>
        <v>03/03/2020 14:39</v>
      </c>
      <c r="M1687" s="1">
        <v>43893</v>
      </c>
      <c r="N1687" s="6" t="s">
        <v>71</v>
      </c>
      <c r="O1687" s="36" t="str">
        <f t="shared" si="105"/>
        <v>03/03/2020 15:42</v>
      </c>
      <c r="P1687" s="46">
        <f t="shared" si="106"/>
        <v>4.3749999997089617E-2</v>
      </c>
      <c r="Q1687" s="48">
        <v>0</v>
      </c>
      <c r="R1687" s="47">
        <f t="shared" si="107"/>
        <v>62.999999995809048</v>
      </c>
      <c r="S1687" s="6" t="s">
        <v>897</v>
      </c>
      <c r="T1687" s="6" t="s">
        <v>853</v>
      </c>
      <c r="U1687" s="6" t="s">
        <v>2584</v>
      </c>
      <c r="V1687" s="6" t="s">
        <v>3271</v>
      </c>
      <c r="W1687" s="7">
        <v>0</v>
      </c>
      <c r="X1687" s="7">
        <v>0</v>
      </c>
      <c r="Y1687" s="7">
        <v>0</v>
      </c>
      <c r="Z1687" s="7">
        <v>0.5</v>
      </c>
      <c r="AA1687" s="7">
        <v>0</v>
      </c>
      <c r="AB1687" s="7">
        <v>0</v>
      </c>
      <c r="AC1687" s="7">
        <v>0</v>
      </c>
      <c r="AD1687" s="7">
        <v>0</v>
      </c>
      <c r="AE1687">
        <v>3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</row>
    <row r="1688" spans="1:44" x14ac:dyDescent="0.25">
      <c r="A1688">
        <v>1544643</v>
      </c>
      <c r="B1688">
        <v>731995</v>
      </c>
      <c r="C1688">
        <v>22.199190077377299</v>
      </c>
      <c r="D1688">
        <v>40.618331514288698</v>
      </c>
      <c r="E1688" s="68" t="s">
        <v>852</v>
      </c>
      <c r="F1688" s="8">
        <f>INDEX(Δεδομένα!$P:$P,MATCH('2020'!E1688,Δεδομένα!$O:$O,0))</f>
        <v>63</v>
      </c>
      <c r="G1688" s="6" t="s">
        <v>238</v>
      </c>
      <c r="H1688" s="2" t="str">
        <f>INDEX(Δεδομένα!B$1:B$51,MATCH('2020'!G1688,Δεδομένα!A$1:A$51,0))</f>
        <v>ΚΕΝΤΡΙΚΗΣ ΜΑΚΕΔΟΝΙΑΣ</v>
      </c>
      <c r="I1688" s="8">
        <f>INDEX(Δεδομένα!E$1:E$13,MATCH('2020'!H1688,Δεδομένα!D$1:D$13,0))</f>
        <v>3</v>
      </c>
      <c r="J1688" s="1">
        <v>43893</v>
      </c>
      <c r="K1688" s="6" t="s">
        <v>1313</v>
      </c>
      <c r="L1688" s="36" t="str">
        <f t="shared" si="104"/>
        <v>03/03/2020 19:33</v>
      </c>
      <c r="M1688" s="1">
        <v>43893</v>
      </c>
      <c r="N1688" s="6" t="s">
        <v>629</v>
      </c>
      <c r="O1688" s="36" t="str">
        <f t="shared" si="105"/>
        <v>03/03/2020 21:05</v>
      </c>
      <c r="P1688" s="46">
        <f t="shared" si="106"/>
        <v>6.3888888886140194E-2</v>
      </c>
      <c r="Q1688" s="48">
        <v>0</v>
      </c>
      <c r="R1688" s="47">
        <f t="shared" si="107"/>
        <v>91.999999996041879</v>
      </c>
      <c r="S1688" s="6" t="s">
        <v>44</v>
      </c>
      <c r="T1688" s="6" t="s">
        <v>853</v>
      </c>
      <c r="U1688" s="6" t="s">
        <v>1490</v>
      </c>
      <c r="V1688" s="6" t="s">
        <v>3305</v>
      </c>
      <c r="W1688" s="7">
        <v>0</v>
      </c>
      <c r="X1688" s="7">
        <v>0</v>
      </c>
      <c r="Y1688" s="7">
        <v>0</v>
      </c>
      <c r="Z1688" s="7">
        <v>1</v>
      </c>
      <c r="AA1688" s="7">
        <v>0</v>
      </c>
      <c r="AB1688" s="7">
        <v>0</v>
      </c>
      <c r="AC1688" s="7">
        <v>0</v>
      </c>
      <c r="AD1688" s="7">
        <v>0</v>
      </c>
      <c r="AE1688">
        <v>3</v>
      </c>
      <c r="AF1688">
        <v>0</v>
      </c>
      <c r="AG1688">
        <v>0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</row>
    <row r="1689" spans="1:44" x14ac:dyDescent="0.25">
      <c r="A1689">
        <v>1545456</v>
      </c>
      <c r="B1689">
        <v>731872</v>
      </c>
      <c r="C1689">
        <v>22.725568542205899</v>
      </c>
      <c r="D1689">
        <v>40.622376197593802</v>
      </c>
      <c r="E1689" s="68" t="s">
        <v>175</v>
      </c>
      <c r="F1689" s="8">
        <f>INDEX(Δεδομένα!$P:$P,MATCH('2020'!E1689,Δεδομένα!$O:$O,0))</f>
        <v>44</v>
      </c>
      <c r="G1689" s="6" t="s">
        <v>170</v>
      </c>
      <c r="H1689" s="2" t="str">
        <f>INDEX(Δεδομένα!B$1:B$51,MATCH('2020'!G1689,Δεδομένα!A$1:A$51,0))</f>
        <v>ΚΕΝΤΡΙΚΗΣ ΜΑΚΕΔΟΝΙΑΣ</v>
      </c>
      <c r="I1689" s="8">
        <f>INDEX(Δεδομένα!E$1:E$13,MATCH('2020'!H1689,Δεδομένα!D$1:D$13,0))</f>
        <v>3</v>
      </c>
      <c r="J1689" s="1">
        <v>43893</v>
      </c>
      <c r="K1689" s="6" t="s">
        <v>1430</v>
      </c>
      <c r="L1689" s="36" t="str">
        <f t="shared" si="104"/>
        <v>03/03/2020 16:36</v>
      </c>
      <c r="M1689" s="1">
        <v>43893</v>
      </c>
      <c r="N1689" s="6" t="s">
        <v>1652</v>
      </c>
      <c r="O1689" s="36" t="str">
        <f t="shared" si="105"/>
        <v>03/03/2020 18:01</v>
      </c>
      <c r="P1689" s="46">
        <f t="shared" si="106"/>
        <v>5.9027777781011537E-2</v>
      </c>
      <c r="Q1689" s="48">
        <v>0</v>
      </c>
      <c r="R1689" s="47">
        <f t="shared" si="107"/>
        <v>85.000000004656613</v>
      </c>
      <c r="S1689" s="6" t="s">
        <v>205</v>
      </c>
      <c r="T1689" s="6" t="s">
        <v>178</v>
      </c>
      <c r="U1689" s="6" t="s">
        <v>44</v>
      </c>
      <c r="V1689" s="6" t="s">
        <v>206</v>
      </c>
      <c r="W1689" s="7">
        <v>0</v>
      </c>
      <c r="X1689" s="7">
        <v>0</v>
      </c>
      <c r="Y1689" s="7">
        <v>0</v>
      </c>
      <c r="Z1689" s="7">
        <v>0</v>
      </c>
      <c r="AA1689" s="7">
        <v>20</v>
      </c>
      <c r="AB1689" s="7">
        <v>0</v>
      </c>
      <c r="AC1689" s="7">
        <v>0</v>
      </c>
      <c r="AD1689" s="7">
        <v>0</v>
      </c>
      <c r="AE1689">
        <v>8</v>
      </c>
      <c r="AF1689">
        <v>0</v>
      </c>
      <c r="AG1689">
        <v>0</v>
      </c>
      <c r="AH1689">
        <v>0</v>
      </c>
      <c r="AI1689">
        <v>0</v>
      </c>
      <c r="AJ1689">
        <v>2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</row>
    <row r="1690" spans="1:44" x14ac:dyDescent="0.25">
      <c r="A1690">
        <v>1544714</v>
      </c>
      <c r="B1690">
        <v>731875</v>
      </c>
      <c r="C1690">
        <v>24.7161756204383</v>
      </c>
      <c r="D1690">
        <v>40.964067525429101</v>
      </c>
      <c r="E1690" s="68" t="s">
        <v>919</v>
      </c>
      <c r="F1690" s="8">
        <f>INDEX(Δεδομένα!$P:$P,MATCH('2020'!E1690,Δεδομένα!$O:$O,0))</f>
        <v>26</v>
      </c>
      <c r="G1690" s="6" t="s">
        <v>77</v>
      </c>
      <c r="H1690" s="2" t="str">
        <f>INDEX(Δεδομένα!B$1:B$51,MATCH('2020'!G1690,Δεδομένα!A$1:A$51,0))</f>
        <v>ΑΝΑΤΟΛΙΚΗΣ ΜΑΚΕΔΟΝΙΑΣ ΚΑΙ ΘΡΑΚΗΣ</v>
      </c>
      <c r="I1690" s="8">
        <f>INDEX(Δεδομένα!E$1:E$13,MATCH('2020'!H1690,Δεδομένα!D$1:D$13,0))</f>
        <v>2</v>
      </c>
      <c r="J1690" s="1">
        <v>43893</v>
      </c>
      <c r="K1690" s="6" t="s">
        <v>456</v>
      </c>
      <c r="L1690" s="36" t="str">
        <f t="shared" si="104"/>
        <v>03/03/2020 16:38</v>
      </c>
      <c r="M1690" s="1">
        <v>43893</v>
      </c>
      <c r="N1690" s="6" t="s">
        <v>154</v>
      </c>
      <c r="O1690" s="36" t="str">
        <f t="shared" si="105"/>
        <v>03/03/2020 18:05</v>
      </c>
      <c r="P1690" s="46">
        <f t="shared" si="106"/>
        <v>6.0416666659875773E-2</v>
      </c>
      <c r="Q1690" s="48">
        <v>0</v>
      </c>
      <c r="R1690" s="47">
        <f t="shared" si="107"/>
        <v>86.999999990221113</v>
      </c>
      <c r="S1690" s="6" t="s">
        <v>44</v>
      </c>
      <c r="T1690" s="6" t="s">
        <v>921</v>
      </c>
      <c r="U1690" s="6" t="s">
        <v>44</v>
      </c>
      <c r="V1690" s="6" t="s">
        <v>922</v>
      </c>
      <c r="W1690" s="7">
        <v>0</v>
      </c>
      <c r="X1690" s="7">
        <v>0</v>
      </c>
      <c r="Y1690" s="7">
        <v>0</v>
      </c>
      <c r="Z1690" s="7">
        <v>0</v>
      </c>
      <c r="AA1690" s="7">
        <v>0.2</v>
      </c>
      <c r="AB1690" s="7">
        <v>0</v>
      </c>
      <c r="AC1690" s="7">
        <v>0</v>
      </c>
      <c r="AD1690" s="7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</row>
    <row r="1691" spans="1:44" x14ac:dyDescent="0.25">
      <c r="A1691">
        <v>1546146</v>
      </c>
      <c r="B1691">
        <v>731797</v>
      </c>
      <c r="C1691">
        <v>22.225740726151798</v>
      </c>
      <c r="D1691">
        <v>39.261004377238798</v>
      </c>
      <c r="E1691" s="68" t="s">
        <v>1042</v>
      </c>
      <c r="F1691" s="8">
        <f>INDEX(Δεδομένα!$P:$P,MATCH('2020'!E1691,Δεδομένα!$O:$O,0))</f>
        <v>116</v>
      </c>
      <c r="G1691" s="6" t="s">
        <v>294</v>
      </c>
      <c r="H1691" s="2" t="str">
        <f>INDEX(Δεδομένα!B$1:B$51,MATCH('2020'!G1691,Δεδομένα!A$1:A$51,0))</f>
        <v>ΘΕΣΣΑΛΙΑΣ</v>
      </c>
      <c r="I1691" s="8">
        <f>INDEX(Δεδομένα!E$1:E$13,MATCH('2020'!H1691,Δεδομένα!D$1:D$13,0))</f>
        <v>6</v>
      </c>
      <c r="J1691" s="1">
        <v>43893</v>
      </c>
      <c r="K1691" s="6" t="s">
        <v>2421</v>
      </c>
      <c r="L1691" s="36" t="str">
        <f t="shared" si="104"/>
        <v>03/03/2020 14:27</v>
      </c>
      <c r="M1691" s="1">
        <v>43893</v>
      </c>
      <c r="N1691" s="6" t="s">
        <v>275</v>
      </c>
      <c r="O1691" s="36" t="str">
        <f t="shared" si="105"/>
        <v>03/03/2020 15:05</v>
      </c>
      <c r="P1691" s="46">
        <f t="shared" si="106"/>
        <v>2.6388888887595385E-2</v>
      </c>
      <c r="Q1691" s="48">
        <v>0</v>
      </c>
      <c r="R1691" s="47">
        <f t="shared" si="107"/>
        <v>37.999999998137355</v>
      </c>
      <c r="S1691" s="6" t="s">
        <v>294</v>
      </c>
      <c r="T1691" s="6" t="s">
        <v>1043</v>
      </c>
      <c r="U1691" s="6" t="s">
        <v>3139</v>
      </c>
      <c r="V1691" s="6" t="s">
        <v>2520</v>
      </c>
      <c r="W1691" s="7">
        <v>0</v>
      </c>
      <c r="X1691" s="7">
        <v>0</v>
      </c>
      <c r="Y1691" s="7">
        <v>0</v>
      </c>
      <c r="Z1691" s="7">
        <v>0</v>
      </c>
      <c r="AA1691" s="7">
        <v>0.5</v>
      </c>
      <c r="AB1691" s="7">
        <v>0</v>
      </c>
      <c r="AC1691" s="7">
        <v>0</v>
      </c>
      <c r="AD1691" s="7">
        <v>0</v>
      </c>
      <c r="AE1691">
        <v>2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</row>
    <row r="1692" spans="1:44" x14ac:dyDescent="0.25">
      <c r="A1692">
        <v>1544667</v>
      </c>
      <c r="B1692">
        <v>731799</v>
      </c>
      <c r="C1692">
        <v>21.748322117907598</v>
      </c>
      <c r="D1692">
        <v>39.4714781623316</v>
      </c>
      <c r="E1692" s="68" t="s">
        <v>1279</v>
      </c>
      <c r="F1692" s="8">
        <f>INDEX(Δεδομένα!$P:$P,MATCH('2020'!E1692,Δεδομένα!$O:$O,0))</f>
        <v>117</v>
      </c>
      <c r="G1692" s="6" t="s">
        <v>294</v>
      </c>
      <c r="H1692" s="2" t="str">
        <f>INDEX(Δεδομένα!B$1:B$51,MATCH('2020'!G1692,Δεδομένα!A$1:A$51,0))</f>
        <v>ΘΕΣΣΑΛΙΑΣ</v>
      </c>
      <c r="I1692" s="8">
        <f>INDEX(Δεδομένα!E$1:E$13,MATCH('2020'!H1692,Δεδομένα!D$1:D$13,0))</f>
        <v>6</v>
      </c>
      <c r="J1692" s="1">
        <v>43893</v>
      </c>
      <c r="K1692" s="6" t="s">
        <v>488</v>
      </c>
      <c r="L1692" s="36" t="str">
        <f t="shared" si="104"/>
        <v>03/03/2020 13:39</v>
      </c>
      <c r="M1692" s="1">
        <v>43893</v>
      </c>
      <c r="N1692" s="6" t="s">
        <v>159</v>
      </c>
      <c r="O1692" s="36" t="str">
        <f t="shared" si="105"/>
        <v>03/03/2020 14:05</v>
      </c>
      <c r="P1692" s="46">
        <f t="shared" si="106"/>
        <v>1.8055555556202307E-2</v>
      </c>
      <c r="Q1692" s="48">
        <v>0</v>
      </c>
      <c r="R1692" s="47">
        <f t="shared" si="107"/>
        <v>26.000000000931323</v>
      </c>
      <c r="S1692" s="6" t="s">
        <v>1282</v>
      </c>
      <c r="T1692" s="6" t="s">
        <v>1283</v>
      </c>
      <c r="U1692" s="6" t="s">
        <v>1284</v>
      </c>
      <c r="V1692" s="6" t="s">
        <v>2410</v>
      </c>
      <c r="W1692" s="7">
        <v>0</v>
      </c>
      <c r="X1692" s="7">
        <v>0</v>
      </c>
      <c r="Y1692" s="7">
        <v>0</v>
      </c>
      <c r="Z1692" s="7">
        <v>0</v>
      </c>
      <c r="AA1692" s="7">
        <v>0.3</v>
      </c>
      <c r="AB1692" s="7">
        <v>0</v>
      </c>
      <c r="AC1692" s="7">
        <v>0</v>
      </c>
      <c r="AD1692" s="7">
        <v>0</v>
      </c>
      <c r="AE1692">
        <v>2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</row>
    <row r="1693" spans="1:44" x14ac:dyDescent="0.25">
      <c r="A1693">
        <v>1546143</v>
      </c>
      <c r="B1693">
        <v>731817</v>
      </c>
      <c r="C1693">
        <v>22.081601477871502</v>
      </c>
      <c r="D1693">
        <v>39.210247131725701</v>
      </c>
      <c r="E1693" s="68" t="s">
        <v>1042</v>
      </c>
      <c r="F1693" s="8">
        <f>INDEX(Δεδομένα!$P:$P,MATCH('2020'!E1693,Δεδομένα!$O:$O,0))</f>
        <v>116</v>
      </c>
      <c r="G1693" s="6" t="s">
        <v>294</v>
      </c>
      <c r="H1693" s="2" t="str">
        <f>INDEX(Δεδομένα!B$1:B$51,MATCH('2020'!G1693,Δεδομένα!A$1:A$51,0))</f>
        <v>ΘΕΣΣΑΛΙΑΣ</v>
      </c>
      <c r="I1693" s="8">
        <f>INDEX(Δεδομένα!E$1:E$13,MATCH('2020'!H1693,Δεδομένα!D$1:D$13,0))</f>
        <v>6</v>
      </c>
      <c r="J1693" s="1">
        <v>43893</v>
      </c>
      <c r="K1693" s="6" t="s">
        <v>1913</v>
      </c>
      <c r="L1693" s="36" t="str">
        <f t="shared" si="104"/>
        <v>03/03/2020 13:43</v>
      </c>
      <c r="M1693" s="1">
        <v>43893</v>
      </c>
      <c r="N1693" s="6" t="s">
        <v>362</v>
      </c>
      <c r="O1693" s="36" t="str">
        <f t="shared" si="105"/>
        <v>03/03/2020 14:00</v>
      </c>
      <c r="P1693" s="46">
        <f t="shared" si="106"/>
        <v>1.1805555557657499E-2</v>
      </c>
      <c r="Q1693" s="48">
        <v>0</v>
      </c>
      <c r="R1693" s="47">
        <f t="shared" si="107"/>
        <v>17.000000003026798</v>
      </c>
      <c r="S1693" s="6" t="s">
        <v>294</v>
      </c>
      <c r="T1693" s="6" t="s">
        <v>1043</v>
      </c>
      <c r="U1693" s="6" t="s">
        <v>44</v>
      </c>
      <c r="V1693" s="6" t="s">
        <v>3269</v>
      </c>
      <c r="W1693" s="7">
        <v>0</v>
      </c>
      <c r="X1693" s="7">
        <v>0</v>
      </c>
      <c r="Y1693" s="7">
        <v>0</v>
      </c>
      <c r="Z1693" s="7">
        <v>0</v>
      </c>
      <c r="AA1693" s="7">
        <v>0.1</v>
      </c>
      <c r="AB1693" s="7">
        <v>0</v>
      </c>
      <c r="AC1693" s="7">
        <v>0</v>
      </c>
      <c r="AD1693" s="7">
        <v>0</v>
      </c>
      <c r="AE1693">
        <v>2</v>
      </c>
      <c r="AF1693">
        <v>0</v>
      </c>
      <c r="AG1693">
        <v>0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</row>
    <row r="1694" spans="1:44" x14ac:dyDescent="0.25">
      <c r="A1694">
        <v>1546151</v>
      </c>
      <c r="B1694">
        <v>731892</v>
      </c>
      <c r="C1694">
        <v>22.084959343365298</v>
      </c>
      <c r="D1694">
        <v>39.232373525160099</v>
      </c>
      <c r="E1694" s="68" t="s">
        <v>1042</v>
      </c>
      <c r="F1694" s="8">
        <f>INDEX(Δεδομένα!$P:$P,MATCH('2020'!E1694,Δεδομένα!$O:$O,0))</f>
        <v>116</v>
      </c>
      <c r="G1694" s="6" t="s">
        <v>294</v>
      </c>
      <c r="H1694" s="2" t="str">
        <f>INDEX(Δεδομένα!B$1:B$51,MATCH('2020'!G1694,Δεδομένα!A$1:A$51,0))</f>
        <v>ΘΕΣΣΑΛΙΑΣ</v>
      </c>
      <c r="I1694" s="8">
        <f>INDEX(Δεδομένα!E$1:E$13,MATCH('2020'!H1694,Δεδομένα!D$1:D$13,0))</f>
        <v>6</v>
      </c>
      <c r="J1694" s="1">
        <v>43893</v>
      </c>
      <c r="K1694" s="6" t="s">
        <v>1522</v>
      </c>
      <c r="L1694" s="36" t="str">
        <f t="shared" si="104"/>
        <v>03/03/2020 16:57</v>
      </c>
      <c r="M1694" s="1">
        <v>43893</v>
      </c>
      <c r="N1694" s="6" t="s">
        <v>142</v>
      </c>
      <c r="O1694" s="36" t="str">
        <f t="shared" si="105"/>
        <v>03/03/2020 19:20</v>
      </c>
      <c r="P1694" s="46">
        <f t="shared" si="106"/>
        <v>9.9305555551836733E-2</v>
      </c>
      <c r="Q1694" s="48">
        <v>0</v>
      </c>
      <c r="R1694" s="47">
        <f t="shared" si="107"/>
        <v>142.9999999946449</v>
      </c>
      <c r="S1694" s="6" t="s">
        <v>294</v>
      </c>
      <c r="T1694" s="6" t="s">
        <v>1043</v>
      </c>
      <c r="U1694" s="6" t="s">
        <v>3281</v>
      </c>
      <c r="V1694" s="6" t="s">
        <v>3282</v>
      </c>
      <c r="W1694" s="7">
        <v>0</v>
      </c>
      <c r="X1694" s="7">
        <v>0</v>
      </c>
      <c r="Y1694" s="7">
        <v>0</v>
      </c>
      <c r="Z1694" s="7">
        <v>0</v>
      </c>
      <c r="AA1694" s="7">
        <v>10</v>
      </c>
      <c r="AB1694" s="7">
        <v>0</v>
      </c>
      <c r="AC1694" s="7">
        <v>0</v>
      </c>
      <c r="AD1694" s="7">
        <v>0</v>
      </c>
      <c r="AE1694">
        <v>4</v>
      </c>
      <c r="AF1694">
        <v>0</v>
      </c>
      <c r="AG1694">
        <v>0</v>
      </c>
      <c r="AH1694">
        <v>0</v>
      </c>
      <c r="AI1694">
        <v>0</v>
      </c>
      <c r="AJ1694">
        <v>2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</row>
    <row r="1695" spans="1:44" x14ac:dyDescent="0.25">
      <c r="A1695">
        <v>1546157</v>
      </c>
      <c r="B1695">
        <v>731939</v>
      </c>
      <c r="C1695">
        <v>22.0837273414568</v>
      </c>
      <c r="D1695">
        <v>39.248669085656303</v>
      </c>
      <c r="E1695" s="68" t="s">
        <v>1042</v>
      </c>
      <c r="F1695" s="8">
        <f>INDEX(Δεδομένα!$P:$P,MATCH('2020'!E1695,Δεδομένα!$O:$O,0))</f>
        <v>116</v>
      </c>
      <c r="G1695" s="6" t="s">
        <v>294</v>
      </c>
      <c r="H1695" s="2" t="str">
        <f>INDEX(Δεδομένα!B$1:B$51,MATCH('2020'!G1695,Δεδομένα!A$1:A$51,0))</f>
        <v>ΘΕΣΣΑΛΙΑΣ</v>
      </c>
      <c r="I1695" s="8">
        <f>INDEX(Δεδομένα!E$1:E$13,MATCH('2020'!H1695,Δεδομένα!D$1:D$13,0))</f>
        <v>6</v>
      </c>
      <c r="J1695" s="1">
        <v>43893</v>
      </c>
      <c r="K1695" s="6" t="s">
        <v>207</v>
      </c>
      <c r="L1695" s="36" t="str">
        <f t="shared" si="104"/>
        <v>03/03/2020 18:00</v>
      </c>
      <c r="M1695" s="1">
        <v>43893</v>
      </c>
      <c r="N1695" s="6" t="s">
        <v>259</v>
      </c>
      <c r="O1695" s="36" t="str">
        <f t="shared" si="105"/>
        <v>03/03/2020 19:00</v>
      </c>
      <c r="P1695" s="46">
        <f t="shared" si="106"/>
        <v>4.1666666664241347E-2</v>
      </c>
      <c r="Q1695" s="48">
        <v>0</v>
      </c>
      <c r="R1695" s="47">
        <f t="shared" si="107"/>
        <v>59.99999999650754</v>
      </c>
      <c r="S1695" s="6" t="s">
        <v>294</v>
      </c>
      <c r="T1695" s="6" t="s">
        <v>1043</v>
      </c>
      <c r="U1695" s="6" t="s">
        <v>3215</v>
      </c>
      <c r="V1695" s="6" t="s">
        <v>3216</v>
      </c>
      <c r="W1695" s="7">
        <v>0</v>
      </c>
      <c r="X1695" s="7">
        <v>0</v>
      </c>
      <c r="Y1695" s="7">
        <v>0</v>
      </c>
      <c r="Z1695" s="7">
        <v>0</v>
      </c>
      <c r="AA1695" s="7">
        <v>5</v>
      </c>
      <c r="AB1695" s="7">
        <v>0</v>
      </c>
      <c r="AC1695" s="7">
        <v>0</v>
      </c>
      <c r="AD1695" s="7">
        <v>0</v>
      </c>
      <c r="AE1695">
        <v>2</v>
      </c>
      <c r="AF1695">
        <v>0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</row>
    <row r="1696" spans="1:44" x14ac:dyDescent="0.25">
      <c r="A1696">
        <v>1544678</v>
      </c>
      <c r="B1696">
        <v>731960</v>
      </c>
      <c r="C1696">
        <v>21.712902834264099</v>
      </c>
      <c r="D1696">
        <v>39.444059825541203</v>
      </c>
      <c r="E1696" s="68" t="s">
        <v>1279</v>
      </c>
      <c r="F1696" s="8">
        <f>INDEX(Δεδομένα!$P:$P,MATCH('2020'!E1696,Δεδομένα!$O:$O,0))</f>
        <v>117</v>
      </c>
      <c r="G1696" s="6" t="s">
        <v>294</v>
      </c>
      <c r="H1696" s="2" t="str">
        <f>INDEX(Δεδομένα!B$1:B$51,MATCH('2020'!G1696,Δεδομένα!A$1:A$51,0))</f>
        <v>ΘΕΣΣΑΛΙΑΣ</v>
      </c>
      <c r="I1696" s="8">
        <f>INDEX(Δεδομένα!E$1:E$13,MATCH('2020'!H1696,Δεδομένα!D$1:D$13,0))</f>
        <v>6</v>
      </c>
      <c r="J1696" s="1">
        <v>43893</v>
      </c>
      <c r="K1696" s="6" t="s">
        <v>1392</v>
      </c>
      <c r="L1696" s="36" t="str">
        <f t="shared" si="104"/>
        <v>03/03/2020 18:48</v>
      </c>
      <c r="M1696" s="1">
        <v>43893</v>
      </c>
      <c r="N1696" s="6" t="s">
        <v>1075</v>
      </c>
      <c r="O1696" s="36" t="str">
        <f t="shared" si="105"/>
        <v>03/03/2020 19:26</v>
      </c>
      <c r="P1696" s="46">
        <f t="shared" si="106"/>
        <v>2.6388888887595385E-2</v>
      </c>
      <c r="Q1696" s="48">
        <v>0</v>
      </c>
      <c r="R1696" s="47">
        <f t="shared" si="107"/>
        <v>37.999999998137355</v>
      </c>
      <c r="S1696" s="6" t="s">
        <v>1282</v>
      </c>
      <c r="T1696" s="6" t="s">
        <v>1283</v>
      </c>
      <c r="U1696" s="6" t="s">
        <v>2085</v>
      </c>
      <c r="V1696" s="6" t="s">
        <v>3296</v>
      </c>
      <c r="W1696" s="7">
        <v>0</v>
      </c>
      <c r="X1696" s="7">
        <v>0</v>
      </c>
      <c r="Y1696" s="7">
        <v>0</v>
      </c>
      <c r="Z1696" s="7">
        <v>0</v>
      </c>
      <c r="AA1696" s="7">
        <v>0.7</v>
      </c>
      <c r="AB1696" s="7">
        <v>0</v>
      </c>
      <c r="AC1696" s="7">
        <v>0</v>
      </c>
      <c r="AD1696" s="7">
        <v>0</v>
      </c>
      <c r="AE1696">
        <v>2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</row>
    <row r="1697" spans="1:44" x14ac:dyDescent="0.25">
      <c r="A1697">
        <v>1544573</v>
      </c>
      <c r="B1697">
        <v>732040</v>
      </c>
      <c r="C1697">
        <v>22.053206407338401</v>
      </c>
      <c r="D1697">
        <v>39.510398487310503</v>
      </c>
      <c r="E1697" s="68" t="s">
        <v>293</v>
      </c>
      <c r="F1697" s="8">
        <f>INDEX(Δεδομένα!$P:$P,MATCH('2020'!E1697,Δεδομένα!$O:$O,0))</f>
        <v>118</v>
      </c>
      <c r="G1697" s="6" t="s">
        <v>294</v>
      </c>
      <c r="H1697" s="2" t="str">
        <f>INDEX(Δεδομένα!B$1:B$51,MATCH('2020'!G1697,Δεδομένα!A$1:A$51,0))</f>
        <v>ΘΕΣΣΑΛΙΑΣ</v>
      </c>
      <c r="I1697" s="8">
        <f>INDEX(Δεδομένα!E$1:E$13,MATCH('2020'!H1697,Δεδομένα!D$1:D$13,0))</f>
        <v>6</v>
      </c>
      <c r="J1697" s="1">
        <v>43893</v>
      </c>
      <c r="K1697" s="6" t="s">
        <v>2746</v>
      </c>
      <c r="L1697" s="36" t="str">
        <f t="shared" si="104"/>
        <v>03/03/2020 21:44</v>
      </c>
      <c r="M1697" s="1">
        <v>43893</v>
      </c>
      <c r="N1697" s="6" t="s">
        <v>1439</v>
      </c>
      <c r="O1697" s="36" t="str">
        <f t="shared" si="105"/>
        <v>03/03/2020 22:10</v>
      </c>
      <c r="P1697" s="46">
        <f t="shared" si="106"/>
        <v>1.8055555556202307E-2</v>
      </c>
      <c r="Q1697" s="48">
        <v>0</v>
      </c>
      <c r="R1697" s="47">
        <f t="shared" si="107"/>
        <v>26.000000000931323</v>
      </c>
      <c r="S1697" s="6" t="s">
        <v>294</v>
      </c>
      <c r="T1697" s="6" t="s">
        <v>297</v>
      </c>
      <c r="U1697" s="6" t="s">
        <v>44</v>
      </c>
      <c r="V1697" s="6" t="s">
        <v>1799</v>
      </c>
      <c r="W1697" s="7">
        <v>0</v>
      </c>
      <c r="X1697" s="7">
        <v>0</v>
      </c>
      <c r="Y1697" s="7">
        <v>0</v>
      </c>
      <c r="Z1697" s="7">
        <v>1</v>
      </c>
      <c r="AA1697" s="7">
        <v>0</v>
      </c>
      <c r="AB1697" s="7">
        <v>0</v>
      </c>
      <c r="AC1697" s="7">
        <v>0</v>
      </c>
      <c r="AD1697" s="7">
        <v>0</v>
      </c>
      <c r="AE1697">
        <v>2</v>
      </c>
      <c r="AF1697">
        <v>0</v>
      </c>
      <c r="AG1697">
        <v>0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</row>
    <row r="1698" spans="1:44" x14ac:dyDescent="0.25">
      <c r="A1698">
        <v>1544670</v>
      </c>
      <c r="B1698">
        <v>731951</v>
      </c>
      <c r="C1698">
        <v>22.387221129032</v>
      </c>
      <c r="D1698">
        <v>41.002364951875499</v>
      </c>
      <c r="E1698" s="68" t="s">
        <v>229</v>
      </c>
      <c r="F1698" s="8">
        <f>INDEX(Δεδομένα!$P:$P,MATCH('2020'!E1698,Δεδομένα!$O:$O,0))</f>
        <v>60</v>
      </c>
      <c r="G1698" s="6" t="s">
        <v>223</v>
      </c>
      <c r="H1698" s="2" t="str">
        <f>INDEX(Δεδομένα!B$1:B$51,MATCH('2020'!G1698,Δεδομένα!A$1:A$51,0))</f>
        <v>ΚΕΝΤΡΙΚΗΣ ΜΑΚΕΔΟΝΙΑΣ</v>
      </c>
      <c r="I1698" s="8">
        <f>INDEX(Δεδομένα!E$1:E$13,MATCH('2020'!H1698,Δεδομένα!D$1:D$13,0))</f>
        <v>3</v>
      </c>
      <c r="J1698" s="1">
        <v>43893</v>
      </c>
      <c r="K1698" s="6" t="s">
        <v>418</v>
      </c>
      <c r="L1698" s="36" t="str">
        <f t="shared" si="104"/>
        <v>03/03/2020 18:45</v>
      </c>
      <c r="M1698" s="1">
        <v>43894</v>
      </c>
      <c r="N1698" s="6" t="s">
        <v>2947</v>
      </c>
      <c r="O1698" s="36" t="str">
        <f t="shared" si="105"/>
        <v>04/03/2020 07:45</v>
      </c>
      <c r="P1698" s="46">
        <f t="shared" si="106"/>
        <v>0.54166666666424135</v>
      </c>
      <c r="Q1698" s="48">
        <v>0</v>
      </c>
      <c r="R1698" s="47">
        <f t="shared" si="107"/>
        <v>779.99999999650754</v>
      </c>
      <c r="S1698" s="6" t="s">
        <v>232</v>
      </c>
      <c r="T1698" s="6" t="s">
        <v>226</v>
      </c>
      <c r="U1698" s="6" t="s">
        <v>44</v>
      </c>
      <c r="V1698" s="6" t="s">
        <v>3294</v>
      </c>
      <c r="W1698" s="7">
        <v>0</v>
      </c>
      <c r="X1698" s="7">
        <v>0.5</v>
      </c>
      <c r="Y1698" s="7">
        <v>0</v>
      </c>
      <c r="Z1698" s="7">
        <v>0</v>
      </c>
      <c r="AA1698" s="7">
        <v>0</v>
      </c>
      <c r="AB1698" s="7">
        <v>0</v>
      </c>
      <c r="AC1698" s="7">
        <v>0</v>
      </c>
      <c r="AD1698" s="7">
        <v>0</v>
      </c>
      <c r="AE1698">
        <v>5</v>
      </c>
      <c r="AF1698">
        <v>0</v>
      </c>
      <c r="AG1698">
        <v>0</v>
      </c>
      <c r="AH1698">
        <v>0</v>
      </c>
      <c r="AI1698">
        <v>0</v>
      </c>
      <c r="AJ1698">
        <v>2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</row>
    <row r="1699" spans="1:44" x14ac:dyDescent="0.25">
      <c r="A1699">
        <v>1546621</v>
      </c>
      <c r="B1699">
        <v>732023</v>
      </c>
      <c r="C1699">
        <v>22.071852006048999</v>
      </c>
      <c r="D1699">
        <v>40.398981802673902</v>
      </c>
      <c r="E1699" s="68" t="s">
        <v>1683</v>
      </c>
      <c r="F1699" s="8">
        <f>INDEX(Δεδομένα!$P:$P,MATCH('2020'!E1699,Δεδομένα!$O:$O,0))</f>
        <v>70</v>
      </c>
      <c r="G1699" s="6" t="s">
        <v>246</v>
      </c>
      <c r="H1699" s="2" t="str">
        <f>INDEX(Δεδομένα!B$1:B$51,MATCH('2020'!G1699,Δεδομένα!A$1:A$51,0))</f>
        <v>ΔΥΤΙΚΗΣ ΜΑΚΕΔΟΝΙΑΣ</v>
      </c>
      <c r="I1699" s="8">
        <f>INDEX(Δεδομένα!E$1:E$13,MATCH('2020'!H1699,Δεδομένα!D$1:D$13,0))</f>
        <v>4</v>
      </c>
      <c r="J1699" s="1">
        <v>43893</v>
      </c>
      <c r="K1699" s="6" t="s">
        <v>2407</v>
      </c>
      <c r="L1699" s="36" t="str">
        <f t="shared" si="104"/>
        <v>03/03/2020 20:39</v>
      </c>
      <c r="M1699" s="1">
        <v>43894</v>
      </c>
      <c r="N1699" s="6" t="s">
        <v>3312</v>
      </c>
      <c r="O1699" s="36" t="str">
        <f t="shared" si="105"/>
        <v>04/03/2020 02:43</v>
      </c>
      <c r="P1699" s="46">
        <f t="shared" si="106"/>
        <v>0.25277777777228039</v>
      </c>
      <c r="Q1699" s="48">
        <v>0</v>
      </c>
      <c r="R1699" s="47">
        <f t="shared" si="107"/>
        <v>363.99999999208376</v>
      </c>
      <c r="S1699" s="6" t="s">
        <v>246</v>
      </c>
      <c r="T1699" s="6" t="s">
        <v>1684</v>
      </c>
      <c r="U1699" s="6" t="s">
        <v>44</v>
      </c>
      <c r="V1699" s="6" t="s">
        <v>3313</v>
      </c>
      <c r="W1699" s="7">
        <v>0</v>
      </c>
      <c r="X1699" s="7">
        <v>0</v>
      </c>
      <c r="Y1699" s="7">
        <v>0</v>
      </c>
      <c r="Z1699" s="7">
        <v>130</v>
      </c>
      <c r="AA1699" s="7">
        <v>0</v>
      </c>
      <c r="AB1699" s="7">
        <v>0</v>
      </c>
      <c r="AC1699" s="7">
        <v>0</v>
      </c>
      <c r="AD1699" s="7">
        <v>0</v>
      </c>
      <c r="AE1699">
        <v>11</v>
      </c>
      <c r="AF1699">
        <v>4</v>
      </c>
      <c r="AG1699">
        <v>0</v>
      </c>
      <c r="AH1699">
        <v>0</v>
      </c>
      <c r="AI1699">
        <v>0</v>
      </c>
      <c r="AJ1699">
        <v>5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</row>
    <row r="1700" spans="1:44" x14ac:dyDescent="0.25">
      <c r="A1700">
        <v>1554701</v>
      </c>
      <c r="B1700">
        <v>731711</v>
      </c>
      <c r="C1700">
        <v>22.641799295861698</v>
      </c>
      <c r="D1700">
        <v>38.044033890352701</v>
      </c>
      <c r="E1700" s="68" t="s">
        <v>390</v>
      </c>
      <c r="F1700" s="8">
        <f>INDEX(Δεδομένα!$P:$P,MATCH('2020'!E1700,Δεδομένα!$O:$O,0))</f>
        <v>159</v>
      </c>
      <c r="G1700" s="6" t="s">
        <v>391</v>
      </c>
      <c r="H1700" s="2" t="str">
        <f>INDEX(Δεδομένα!B$1:B$51,MATCH('2020'!G1700,Δεδομένα!A$1:A$51,0))</f>
        <v>ΠΕΛΛΟΠΟΝΗΣΟΥ</v>
      </c>
      <c r="I1700" s="8">
        <f>INDEX(Δεδομένα!E$1:E$13,MATCH('2020'!H1700,Δεδομένα!D$1:D$13,0))</f>
        <v>8</v>
      </c>
      <c r="J1700" s="1">
        <v>43893</v>
      </c>
      <c r="K1700" s="6" t="s">
        <v>296</v>
      </c>
      <c r="L1700" s="36" t="str">
        <f t="shared" si="104"/>
        <v>03/03/2020 10:40</v>
      </c>
      <c r="M1700" s="1">
        <v>43893</v>
      </c>
      <c r="N1700" s="6" t="s">
        <v>139</v>
      </c>
      <c r="O1700" s="36" t="str">
        <f t="shared" si="105"/>
        <v>03/03/2020 11:40</v>
      </c>
      <c r="P1700" s="46">
        <f t="shared" si="106"/>
        <v>4.1666666664241347E-2</v>
      </c>
      <c r="Q1700" s="48">
        <v>0</v>
      </c>
      <c r="R1700" s="47">
        <f t="shared" si="107"/>
        <v>59.99999999650754</v>
      </c>
      <c r="S1700" s="6" t="s">
        <v>393</v>
      </c>
      <c r="T1700" s="6" t="s">
        <v>1097</v>
      </c>
      <c r="U1700" s="6" t="s">
        <v>3245</v>
      </c>
      <c r="V1700" s="6" t="s">
        <v>3245</v>
      </c>
      <c r="W1700" s="7">
        <v>0</v>
      </c>
      <c r="X1700" s="7">
        <v>0</v>
      </c>
      <c r="Y1700" s="7">
        <v>0</v>
      </c>
      <c r="Z1700" s="7">
        <v>0</v>
      </c>
      <c r="AA1700" s="7">
        <v>0</v>
      </c>
      <c r="AB1700" s="7">
        <v>0.4</v>
      </c>
      <c r="AC1700" s="7">
        <v>0</v>
      </c>
      <c r="AD1700" s="7">
        <v>0</v>
      </c>
      <c r="AE1700">
        <v>6</v>
      </c>
      <c r="AF1700">
        <v>0</v>
      </c>
      <c r="AG1700">
        <v>0</v>
      </c>
      <c r="AH1700">
        <v>0</v>
      </c>
      <c r="AI1700">
        <v>0</v>
      </c>
      <c r="AJ1700">
        <v>3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</row>
    <row r="1701" spans="1:44" x14ac:dyDescent="0.25">
      <c r="A1701">
        <v>1554705</v>
      </c>
      <c r="B1701">
        <v>731780</v>
      </c>
      <c r="C1701">
        <v>22.592215286778</v>
      </c>
      <c r="D1701">
        <v>38.084273418818697</v>
      </c>
      <c r="E1701" s="68" t="s">
        <v>390</v>
      </c>
      <c r="F1701" s="8">
        <f>INDEX(Δεδομένα!$P:$P,MATCH('2020'!E1701,Δεδομένα!$O:$O,0))</f>
        <v>159</v>
      </c>
      <c r="G1701" s="6" t="s">
        <v>391</v>
      </c>
      <c r="H1701" s="2" t="str">
        <f>INDEX(Δεδομένα!B$1:B$51,MATCH('2020'!G1701,Δεδομένα!A$1:A$51,0))</f>
        <v>ΠΕΛΛΟΠΟΝΗΣΟΥ</v>
      </c>
      <c r="I1701" s="8">
        <f>INDEX(Δεδομένα!E$1:E$13,MATCH('2020'!H1701,Δεδομένα!D$1:D$13,0))</f>
        <v>8</v>
      </c>
      <c r="J1701" s="1">
        <v>43893</v>
      </c>
      <c r="K1701" s="6" t="s">
        <v>217</v>
      </c>
      <c r="L1701" s="36" t="str">
        <f t="shared" si="104"/>
        <v>03/03/2020 13:05</v>
      </c>
      <c r="M1701" s="1">
        <v>43893</v>
      </c>
      <c r="N1701" s="6" t="s">
        <v>612</v>
      </c>
      <c r="O1701" s="36" t="str">
        <f t="shared" si="105"/>
        <v>03/03/2020 13:50</v>
      </c>
      <c r="P1701" s="46">
        <f t="shared" si="106"/>
        <v>3.125E-2</v>
      </c>
      <c r="Q1701" s="48">
        <v>0</v>
      </c>
      <c r="R1701" s="47">
        <f t="shared" si="107"/>
        <v>45</v>
      </c>
      <c r="S1701" s="6" t="s">
        <v>1096</v>
      </c>
      <c r="T1701" s="6" t="s">
        <v>1097</v>
      </c>
      <c r="U1701" s="6" t="s">
        <v>3263</v>
      </c>
      <c r="V1701" s="6" t="s">
        <v>3264</v>
      </c>
      <c r="W1701" s="7">
        <v>0</v>
      </c>
      <c r="X1701" s="7">
        <v>0</v>
      </c>
      <c r="Y1701" s="7">
        <v>0</v>
      </c>
      <c r="Z1701" s="7">
        <v>0</v>
      </c>
      <c r="AA1701" s="7">
        <v>0</v>
      </c>
      <c r="AB1701" s="7">
        <v>0.2</v>
      </c>
      <c r="AC1701" s="7">
        <v>0</v>
      </c>
      <c r="AD1701" s="7">
        <v>0</v>
      </c>
      <c r="AE1701">
        <v>6</v>
      </c>
      <c r="AF1701">
        <v>0</v>
      </c>
      <c r="AG1701">
        <v>0</v>
      </c>
      <c r="AH1701">
        <v>0</v>
      </c>
      <c r="AI1701">
        <v>0</v>
      </c>
      <c r="AJ1701">
        <v>3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</row>
    <row r="1702" spans="1:44" x14ac:dyDescent="0.25">
      <c r="A1702">
        <v>1564244</v>
      </c>
      <c r="B1702">
        <v>731857</v>
      </c>
      <c r="C1702">
        <v>22.885439052398901</v>
      </c>
      <c r="D1702">
        <v>37.923823629977797</v>
      </c>
      <c r="E1702" s="68" t="s">
        <v>810</v>
      </c>
      <c r="F1702" s="8">
        <f>INDEX(Δεδομένα!$P:$P,MATCH('2020'!E1702,Δεδομένα!$O:$O,0))</f>
        <v>157</v>
      </c>
      <c r="G1702" s="6" t="s">
        <v>391</v>
      </c>
      <c r="H1702" s="2" t="str">
        <f>INDEX(Δεδομένα!B$1:B$51,MATCH('2020'!G1702,Δεδομένα!A$1:A$51,0))</f>
        <v>ΠΕΛΛΟΠΟΝΗΣΟΥ</v>
      </c>
      <c r="I1702" s="8">
        <f>INDEX(Δεδομένα!E$1:E$13,MATCH('2020'!H1702,Δεδομένα!D$1:D$13,0))</f>
        <v>8</v>
      </c>
      <c r="J1702" s="1">
        <v>43893</v>
      </c>
      <c r="K1702" s="6" t="s">
        <v>1686</v>
      </c>
      <c r="L1702" s="36" t="str">
        <f t="shared" si="104"/>
        <v>03/03/2020 15:52</v>
      </c>
      <c r="M1702" s="1">
        <v>43893</v>
      </c>
      <c r="N1702" s="6" t="s">
        <v>198</v>
      </c>
      <c r="O1702" s="36" t="str">
        <f t="shared" si="105"/>
        <v>03/03/2020 16:30</v>
      </c>
      <c r="P1702" s="46">
        <f t="shared" si="106"/>
        <v>2.6388888887595385E-2</v>
      </c>
      <c r="Q1702" s="48">
        <v>0</v>
      </c>
      <c r="R1702" s="47">
        <f t="shared" si="107"/>
        <v>37.999999998137355</v>
      </c>
      <c r="S1702" s="6" t="s">
        <v>44</v>
      </c>
      <c r="T1702" s="6" t="s">
        <v>1012</v>
      </c>
      <c r="U1702" s="6" t="s">
        <v>1620</v>
      </c>
      <c r="V1702" s="6" t="s">
        <v>2701</v>
      </c>
      <c r="W1702" s="7">
        <v>0</v>
      </c>
      <c r="X1702" s="7">
        <v>0</v>
      </c>
      <c r="Y1702" s="7">
        <v>0</v>
      </c>
      <c r="Z1702" s="7">
        <v>0.15</v>
      </c>
      <c r="AA1702" s="7">
        <v>0</v>
      </c>
      <c r="AB1702" s="7">
        <v>0</v>
      </c>
      <c r="AC1702" s="7">
        <v>0</v>
      </c>
      <c r="AD1702" s="7">
        <v>0</v>
      </c>
      <c r="AE1702">
        <v>2</v>
      </c>
      <c r="AF1702">
        <v>0</v>
      </c>
      <c r="AG1702">
        <v>0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</row>
    <row r="1703" spans="1:44" x14ac:dyDescent="0.25">
      <c r="A1703">
        <v>1564263</v>
      </c>
      <c r="B1703">
        <v>731882</v>
      </c>
      <c r="C1703">
        <v>22.7333627202419</v>
      </c>
      <c r="D1703">
        <v>37.790836300407598</v>
      </c>
      <c r="E1703" s="68" t="s">
        <v>810</v>
      </c>
      <c r="F1703" s="8">
        <f>INDEX(Δεδομένα!$P:$P,MATCH('2020'!E1703,Δεδομένα!$O:$O,0))</f>
        <v>157</v>
      </c>
      <c r="G1703" s="6" t="s">
        <v>391</v>
      </c>
      <c r="H1703" s="2" t="str">
        <f>INDEX(Δεδομένα!B$1:B$51,MATCH('2020'!G1703,Δεδομένα!A$1:A$51,0))</f>
        <v>ΠΕΛΛΟΠΟΝΗΣΟΥ</v>
      </c>
      <c r="I1703" s="8">
        <f>INDEX(Δεδομένα!E$1:E$13,MATCH('2020'!H1703,Δεδομένα!D$1:D$13,0))</f>
        <v>8</v>
      </c>
      <c r="J1703" s="1">
        <v>43893</v>
      </c>
      <c r="K1703" s="6" t="s">
        <v>750</v>
      </c>
      <c r="L1703" s="36" t="str">
        <f t="shared" si="104"/>
        <v>03/03/2020 16:45</v>
      </c>
      <c r="M1703" s="1">
        <v>43893</v>
      </c>
      <c r="N1703" s="6" t="s">
        <v>156</v>
      </c>
      <c r="O1703" s="36" t="str">
        <f t="shared" si="105"/>
        <v>03/03/2020 17:30</v>
      </c>
      <c r="P1703" s="46">
        <f t="shared" si="106"/>
        <v>3.125E-2</v>
      </c>
      <c r="Q1703" s="48">
        <v>0</v>
      </c>
      <c r="R1703" s="47">
        <f t="shared" si="107"/>
        <v>45</v>
      </c>
      <c r="S1703" s="6" t="s">
        <v>44</v>
      </c>
      <c r="T1703" s="6" t="s">
        <v>1435</v>
      </c>
      <c r="U1703" s="6" t="s">
        <v>2072</v>
      </c>
      <c r="V1703" s="6" t="s">
        <v>3278</v>
      </c>
      <c r="W1703" s="7">
        <v>0</v>
      </c>
      <c r="X1703" s="7">
        <v>0</v>
      </c>
      <c r="Y1703" s="7">
        <v>0</v>
      </c>
      <c r="Z1703" s="7">
        <v>0</v>
      </c>
      <c r="AA1703" s="7">
        <v>0</v>
      </c>
      <c r="AB1703" s="7">
        <v>0.05</v>
      </c>
      <c r="AC1703" s="7">
        <v>0</v>
      </c>
      <c r="AD1703" s="7">
        <v>0</v>
      </c>
      <c r="AE1703">
        <v>2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</row>
    <row r="1704" spans="1:44" x14ac:dyDescent="0.25">
      <c r="A1704">
        <v>1564269</v>
      </c>
      <c r="B1704">
        <v>732246</v>
      </c>
      <c r="C1704">
        <v>22.883604589438999</v>
      </c>
      <c r="D1704">
        <v>37.925094691529502</v>
      </c>
      <c r="E1704" s="68" t="s">
        <v>810</v>
      </c>
      <c r="F1704" s="8">
        <f>INDEX(Δεδομένα!$P:$P,MATCH('2020'!E1704,Δεδομένα!$O:$O,0))</f>
        <v>157</v>
      </c>
      <c r="G1704" s="6" t="s">
        <v>391</v>
      </c>
      <c r="H1704" s="2" t="str">
        <f>INDEX(Δεδομένα!B$1:B$51,MATCH('2020'!G1704,Δεδομένα!A$1:A$51,0))</f>
        <v>ΠΕΛΛΟΠΟΝΗΣΟΥ</v>
      </c>
      <c r="I1704" s="8">
        <f>INDEX(Δεδομένα!E$1:E$13,MATCH('2020'!H1704,Δεδομένα!D$1:D$13,0))</f>
        <v>8</v>
      </c>
      <c r="J1704" s="1">
        <v>43893</v>
      </c>
      <c r="K1704" s="6" t="s">
        <v>1535</v>
      </c>
      <c r="L1704" s="36" t="str">
        <f t="shared" si="104"/>
        <v>03/03/2020 18:56</v>
      </c>
      <c r="M1704" s="1">
        <v>43893</v>
      </c>
      <c r="N1704" s="6" t="s">
        <v>2648</v>
      </c>
      <c r="O1704" s="36" t="str">
        <f t="shared" si="105"/>
        <v>03/03/2020 19:39</v>
      </c>
      <c r="P1704" s="46">
        <f t="shared" si="106"/>
        <v>2.9861111106583849E-2</v>
      </c>
      <c r="Q1704" s="48">
        <v>0</v>
      </c>
      <c r="R1704" s="47">
        <f t="shared" si="107"/>
        <v>42.999999993480742</v>
      </c>
      <c r="S1704" s="6" t="s">
        <v>44</v>
      </c>
      <c r="T1704" s="6" t="s">
        <v>1012</v>
      </c>
      <c r="U1704" s="6" t="s">
        <v>1620</v>
      </c>
      <c r="V1704" s="6" t="s">
        <v>2701</v>
      </c>
      <c r="W1704" s="7">
        <v>0</v>
      </c>
      <c r="X1704" s="7">
        <v>0</v>
      </c>
      <c r="Y1704" s="7">
        <v>0</v>
      </c>
      <c r="Z1704" s="7">
        <v>0</v>
      </c>
      <c r="AA1704" s="7">
        <v>0</v>
      </c>
      <c r="AB1704" s="7">
        <v>0.01</v>
      </c>
      <c r="AC1704" s="7">
        <v>0</v>
      </c>
      <c r="AD1704" s="7">
        <v>0</v>
      </c>
      <c r="AE1704">
        <v>2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</row>
    <row r="1705" spans="1:44" x14ac:dyDescent="0.25">
      <c r="A1705">
        <v>1545283</v>
      </c>
      <c r="B1705">
        <v>731820</v>
      </c>
      <c r="C1705">
        <v>22.6162671681783</v>
      </c>
      <c r="D1705">
        <v>39.9247287044724</v>
      </c>
      <c r="E1705" s="68" t="s">
        <v>1271</v>
      </c>
      <c r="F1705" s="8">
        <f>INDEX(Δεδομένα!$P:$P,MATCH('2020'!E1705,Δεδομένα!$O:$O,0))</f>
        <v>102</v>
      </c>
      <c r="G1705" s="6" t="s">
        <v>288</v>
      </c>
      <c r="H1705" s="2" t="str">
        <f>INDEX(Δεδομένα!B$1:B$51,MATCH('2020'!G1705,Δεδομένα!A$1:A$51,0))</f>
        <v>ΘΕΣΣΑΛΙΑΣ</v>
      </c>
      <c r="I1705" s="8">
        <f>INDEX(Δεδομένα!E$1:E$13,MATCH('2020'!H1705,Δεδομένα!D$1:D$13,0))</f>
        <v>6</v>
      </c>
      <c r="J1705" s="1">
        <v>43893</v>
      </c>
      <c r="K1705" s="6" t="s">
        <v>362</v>
      </c>
      <c r="L1705" s="36" t="str">
        <f t="shared" si="104"/>
        <v>03/03/2020 14:00</v>
      </c>
      <c r="M1705" s="1">
        <v>43893</v>
      </c>
      <c r="N1705" s="6" t="s">
        <v>259</v>
      </c>
      <c r="O1705" s="36" t="str">
        <f t="shared" si="105"/>
        <v>03/03/2020 19:00</v>
      </c>
      <c r="P1705" s="46">
        <f t="shared" si="106"/>
        <v>0.20833333332848269</v>
      </c>
      <c r="Q1705" s="48">
        <v>0</v>
      </c>
      <c r="R1705" s="47">
        <f t="shared" si="107"/>
        <v>299.99999999301508</v>
      </c>
      <c r="S1705" s="6" t="s">
        <v>288</v>
      </c>
      <c r="T1705" s="6" t="s">
        <v>1272</v>
      </c>
      <c r="U1705" s="6" t="s">
        <v>44</v>
      </c>
      <c r="V1705" s="6" t="s">
        <v>1273</v>
      </c>
      <c r="W1705" s="7">
        <v>0</v>
      </c>
      <c r="X1705" s="7">
        <v>10</v>
      </c>
      <c r="Y1705" s="7">
        <v>0</v>
      </c>
      <c r="Z1705" s="7">
        <v>0</v>
      </c>
      <c r="AA1705" s="7">
        <v>0</v>
      </c>
      <c r="AB1705" s="7">
        <v>0</v>
      </c>
      <c r="AC1705" s="7">
        <v>0</v>
      </c>
      <c r="AD1705" s="7">
        <v>0</v>
      </c>
      <c r="AE1705">
        <v>7</v>
      </c>
      <c r="AF1705">
        <v>0</v>
      </c>
      <c r="AG1705">
        <v>0</v>
      </c>
      <c r="AH1705">
        <v>0</v>
      </c>
      <c r="AI1705">
        <v>0</v>
      </c>
      <c r="AJ1705">
        <v>3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</row>
    <row r="1706" spans="1:44" x14ac:dyDescent="0.25">
      <c r="A1706">
        <v>1545294</v>
      </c>
      <c r="B1706">
        <v>731911</v>
      </c>
      <c r="C1706">
        <v>22.484788894653299</v>
      </c>
      <c r="D1706">
        <v>39.832473754882798</v>
      </c>
      <c r="E1706" s="68" t="s">
        <v>1271</v>
      </c>
      <c r="F1706" s="8">
        <f>INDEX(Δεδομένα!$P:$P,MATCH('2020'!E1706,Δεδομένα!$O:$O,0))</f>
        <v>102</v>
      </c>
      <c r="G1706" s="6" t="s">
        <v>288</v>
      </c>
      <c r="H1706" s="2" t="str">
        <f>INDEX(Δεδομένα!B$1:B$51,MATCH('2020'!G1706,Δεδομένα!A$1:A$51,0))</f>
        <v>ΘΕΣΣΑΛΙΑΣ</v>
      </c>
      <c r="I1706" s="8">
        <f>INDEX(Δεδομένα!E$1:E$13,MATCH('2020'!H1706,Δεδομένα!D$1:D$13,0))</f>
        <v>6</v>
      </c>
      <c r="J1706" s="1">
        <v>43893</v>
      </c>
      <c r="K1706" s="6" t="s">
        <v>85</v>
      </c>
      <c r="L1706" s="36" t="str">
        <f t="shared" si="104"/>
        <v>03/03/2020 17:50</v>
      </c>
      <c r="M1706" s="1">
        <v>43893</v>
      </c>
      <c r="N1706" s="6" t="s">
        <v>337</v>
      </c>
      <c r="O1706" s="36" t="str">
        <f t="shared" si="105"/>
        <v>03/03/2020 18:40</v>
      </c>
      <c r="P1706" s="46">
        <f t="shared" si="106"/>
        <v>3.4722222226264421E-2</v>
      </c>
      <c r="Q1706" s="48">
        <v>0</v>
      </c>
      <c r="R1706" s="47">
        <f t="shared" si="107"/>
        <v>50.000000005820766</v>
      </c>
      <c r="S1706" s="6" t="s">
        <v>288</v>
      </c>
      <c r="T1706" s="6" t="s">
        <v>1272</v>
      </c>
      <c r="U1706" s="6" t="s">
        <v>44</v>
      </c>
      <c r="V1706" s="6" t="s">
        <v>3288</v>
      </c>
      <c r="W1706" s="7">
        <v>0</v>
      </c>
      <c r="X1706" s="7">
        <v>0</v>
      </c>
      <c r="Y1706" s="7">
        <v>0</v>
      </c>
      <c r="Z1706" s="7">
        <v>1</v>
      </c>
      <c r="AA1706" s="7">
        <v>0</v>
      </c>
      <c r="AB1706" s="7">
        <v>0</v>
      </c>
      <c r="AC1706" s="7">
        <v>0</v>
      </c>
      <c r="AD1706" s="7">
        <v>0</v>
      </c>
      <c r="AE1706">
        <v>2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</row>
    <row r="1707" spans="1:44" x14ac:dyDescent="0.25">
      <c r="A1707">
        <v>1545388</v>
      </c>
      <c r="B1707">
        <v>731973</v>
      </c>
      <c r="C1707">
        <v>22.662279129028299</v>
      </c>
      <c r="D1707">
        <v>39.918331146240199</v>
      </c>
      <c r="E1707" s="68" t="s">
        <v>1271</v>
      </c>
      <c r="F1707" s="8">
        <f>INDEX(Δεδομένα!$P:$P,MATCH('2020'!E1707,Δεδομένα!$O:$O,0))</f>
        <v>102</v>
      </c>
      <c r="G1707" s="6" t="s">
        <v>288</v>
      </c>
      <c r="H1707" s="2" t="str">
        <f>INDEX(Δεδομένα!B$1:B$51,MATCH('2020'!G1707,Δεδομένα!A$1:A$51,0))</f>
        <v>ΘΕΣΣΑΛΙΑΣ</v>
      </c>
      <c r="I1707" s="8">
        <f>INDEX(Δεδομένα!E$1:E$13,MATCH('2020'!H1707,Δεδομένα!D$1:D$13,0))</f>
        <v>6</v>
      </c>
      <c r="J1707" s="1">
        <v>43893</v>
      </c>
      <c r="K1707" s="6" t="s">
        <v>234</v>
      </c>
      <c r="L1707" s="36" t="str">
        <f t="shared" si="104"/>
        <v>03/03/2020 19:05</v>
      </c>
      <c r="M1707" s="1">
        <v>43893</v>
      </c>
      <c r="N1707" s="6" t="s">
        <v>181</v>
      </c>
      <c r="O1707" s="36" t="str">
        <f t="shared" si="105"/>
        <v>03/03/2020 19:15</v>
      </c>
      <c r="P1707" s="46">
        <f t="shared" si="106"/>
        <v>6.9444444452528842E-3</v>
      </c>
      <c r="Q1707" s="48">
        <v>0</v>
      </c>
      <c r="R1707" s="47">
        <f t="shared" si="107"/>
        <v>10.000000001164153</v>
      </c>
      <c r="S1707" s="6" t="s">
        <v>288</v>
      </c>
      <c r="T1707" s="6" t="s">
        <v>1272</v>
      </c>
      <c r="U1707" s="6" t="s">
        <v>44</v>
      </c>
      <c r="V1707" s="6" t="s">
        <v>3301</v>
      </c>
      <c r="W1707" s="7">
        <v>0</v>
      </c>
      <c r="X1707" s="7">
        <v>0</v>
      </c>
      <c r="Y1707" s="7">
        <v>0</v>
      </c>
      <c r="Z1707" s="7">
        <v>0</v>
      </c>
      <c r="AA1707" s="7">
        <v>0.5</v>
      </c>
      <c r="AB1707" s="7">
        <v>0</v>
      </c>
      <c r="AC1707" s="7">
        <v>0</v>
      </c>
      <c r="AD1707" s="7">
        <v>0</v>
      </c>
      <c r="AE1707">
        <v>3</v>
      </c>
      <c r="AF1707">
        <v>0</v>
      </c>
      <c r="AG1707">
        <v>0</v>
      </c>
      <c r="AH1707">
        <v>0</v>
      </c>
      <c r="AI1707">
        <v>0</v>
      </c>
      <c r="AJ1707">
        <v>1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</row>
    <row r="1708" spans="1:44" x14ac:dyDescent="0.25">
      <c r="A1708">
        <v>1544531</v>
      </c>
      <c r="B1708">
        <v>731900</v>
      </c>
      <c r="C1708">
        <v>25.4784581687552</v>
      </c>
      <c r="D1708">
        <v>35.1420100223256</v>
      </c>
      <c r="E1708" s="68" t="s">
        <v>2087</v>
      </c>
      <c r="F1708" s="8">
        <f>INDEX(Δεδομένα!$P:$P,MATCH('2020'!E1708,Δεδομένα!$O:$O,0))</f>
        <v>226</v>
      </c>
      <c r="G1708" s="6" t="s">
        <v>791</v>
      </c>
      <c r="H1708" s="2" t="str">
        <f>INDEX(Δεδομένα!B$1:B$51,MATCH('2020'!G1708,Δεδομένα!A$1:A$51,0))</f>
        <v>ΙΟΝΙΩΝ ΝΗΣΩΝ</v>
      </c>
      <c r="I1708" s="8">
        <f>INDEX(Δεδομένα!E$1:E$13,MATCH('2020'!H1708,Δεδομένα!D$1:D$13,0))</f>
        <v>13</v>
      </c>
      <c r="J1708" s="1">
        <v>43893</v>
      </c>
      <c r="K1708" s="6" t="s">
        <v>204</v>
      </c>
      <c r="L1708" s="36" t="str">
        <f t="shared" si="104"/>
        <v>03/03/2020 17:00</v>
      </c>
      <c r="M1708" s="1">
        <v>43894</v>
      </c>
      <c r="N1708" s="6" t="s">
        <v>748</v>
      </c>
      <c r="O1708" s="36" t="str">
        <f t="shared" si="105"/>
        <v>04/03/2020 06:00</v>
      </c>
      <c r="P1708" s="46">
        <f t="shared" si="106"/>
        <v>0.54166666666424135</v>
      </c>
      <c r="Q1708" s="48">
        <v>0</v>
      </c>
      <c r="R1708" s="47">
        <f t="shared" si="107"/>
        <v>779.99999999650754</v>
      </c>
      <c r="S1708" s="6" t="s">
        <v>3283</v>
      </c>
      <c r="T1708" s="6" t="s">
        <v>3284</v>
      </c>
      <c r="U1708" s="6" t="s">
        <v>44</v>
      </c>
      <c r="V1708" s="6" t="s">
        <v>3285</v>
      </c>
      <c r="W1708" s="7">
        <v>0</v>
      </c>
      <c r="X1708" s="7">
        <v>86.3</v>
      </c>
      <c r="Y1708" s="7">
        <v>0</v>
      </c>
      <c r="Z1708" s="7">
        <v>0</v>
      </c>
      <c r="AA1708" s="7">
        <v>0</v>
      </c>
      <c r="AB1708" s="7">
        <v>0</v>
      </c>
      <c r="AC1708" s="7">
        <v>0</v>
      </c>
      <c r="AD1708" s="7">
        <v>0</v>
      </c>
      <c r="AE1708">
        <v>10</v>
      </c>
      <c r="AF1708">
        <v>0</v>
      </c>
      <c r="AG1708">
        <v>0</v>
      </c>
      <c r="AH1708">
        <v>0</v>
      </c>
      <c r="AI1708">
        <v>0</v>
      </c>
      <c r="AJ1708">
        <v>4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</row>
    <row r="1709" spans="1:44" x14ac:dyDescent="0.25">
      <c r="A1709">
        <v>1554676</v>
      </c>
      <c r="B1709">
        <v>731657</v>
      </c>
      <c r="C1709">
        <v>23.006711048420001</v>
      </c>
      <c r="D1709">
        <v>39.385397915100697</v>
      </c>
      <c r="E1709" s="68" t="s">
        <v>1330</v>
      </c>
      <c r="F1709" s="8">
        <f>INDEX(Δεδομένα!$P:$P,MATCH('2020'!E1709,Δεδομένα!$O:$O,0))</f>
        <v>104</v>
      </c>
      <c r="G1709" s="6" t="s">
        <v>958</v>
      </c>
      <c r="H1709" s="2" t="str">
        <f>INDEX(Δεδομένα!B$1:B$51,MATCH('2020'!G1709,Δεδομένα!A$1:A$51,0))</f>
        <v>ΘΕΣΣΑΛΙΑΣ</v>
      </c>
      <c r="I1709" s="8">
        <f>INDEX(Δεδομένα!E$1:E$13,MATCH('2020'!H1709,Δεδομένα!D$1:D$13,0))</f>
        <v>6</v>
      </c>
      <c r="J1709" s="1">
        <v>43893</v>
      </c>
      <c r="K1709" s="6" t="s">
        <v>1906</v>
      </c>
      <c r="L1709" s="36" t="str">
        <f t="shared" si="104"/>
        <v>03/03/2020 01:00</v>
      </c>
      <c r="M1709" s="1">
        <v>43893</v>
      </c>
      <c r="N1709" s="6" t="s">
        <v>3241</v>
      </c>
      <c r="O1709" s="36" t="str">
        <f t="shared" si="105"/>
        <v>03/03/2020 03:29</v>
      </c>
      <c r="P1709" s="46">
        <f t="shared" si="106"/>
        <v>0.10347222222480923</v>
      </c>
      <c r="Q1709" s="48">
        <v>0</v>
      </c>
      <c r="R1709" s="47">
        <f t="shared" si="107"/>
        <v>149.00000000372529</v>
      </c>
      <c r="S1709" s="6" t="s">
        <v>1331</v>
      </c>
      <c r="T1709" s="6" t="s">
        <v>1774</v>
      </c>
      <c r="U1709" s="6" t="s">
        <v>44</v>
      </c>
      <c r="V1709" s="6" t="s">
        <v>3242</v>
      </c>
      <c r="W1709" s="7">
        <v>0</v>
      </c>
      <c r="X1709" s="7">
        <v>0.02</v>
      </c>
      <c r="Y1709" s="7">
        <v>0</v>
      </c>
      <c r="Z1709" s="7">
        <v>0</v>
      </c>
      <c r="AA1709" s="7">
        <v>0</v>
      </c>
      <c r="AB1709" s="7">
        <v>0</v>
      </c>
      <c r="AC1709" s="7">
        <v>0</v>
      </c>
      <c r="AD1709" s="7">
        <v>0</v>
      </c>
      <c r="AE1709">
        <v>6</v>
      </c>
      <c r="AF1709">
        <v>0</v>
      </c>
      <c r="AG1709">
        <v>0</v>
      </c>
      <c r="AH1709">
        <v>0</v>
      </c>
      <c r="AI1709">
        <v>0</v>
      </c>
      <c r="AJ1709">
        <v>2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</row>
    <row r="1710" spans="1:44" x14ac:dyDescent="0.25">
      <c r="A1710">
        <v>1546707</v>
      </c>
      <c r="B1710">
        <v>731734</v>
      </c>
      <c r="C1710">
        <v>22.230755486618701</v>
      </c>
      <c r="D1710">
        <v>37.143789461428803</v>
      </c>
      <c r="E1710" s="68" t="s">
        <v>937</v>
      </c>
      <c r="F1710" s="8">
        <f>INDEX(Δεδομένα!$P:$P,MATCH('2020'!E1710,Δεδομένα!$O:$O,0))</f>
        <v>143</v>
      </c>
      <c r="G1710" s="6" t="s">
        <v>841</v>
      </c>
      <c r="H1710" s="2" t="str">
        <f>INDEX(Δεδομένα!B$1:B$51,MATCH('2020'!G1710,Δεδομένα!A$1:A$51,0))</f>
        <v>ΠΕΛΛΟΠΟΝΗΣΟΥ</v>
      </c>
      <c r="I1710" s="8">
        <f>INDEX(Δεδομένα!E$1:E$13,MATCH('2020'!H1710,Δεδομένα!D$1:D$13,0))</f>
        <v>8</v>
      </c>
      <c r="J1710" s="1">
        <v>43893</v>
      </c>
      <c r="K1710" s="6" t="s">
        <v>1666</v>
      </c>
      <c r="L1710" s="36" t="str">
        <f t="shared" si="104"/>
        <v>03/03/2020 11:10</v>
      </c>
      <c r="M1710" s="1">
        <v>43893</v>
      </c>
      <c r="N1710" s="6" t="s">
        <v>1444</v>
      </c>
      <c r="O1710" s="36" t="str">
        <f t="shared" si="105"/>
        <v>03/03/2020 13:20</v>
      </c>
      <c r="P1710" s="46">
        <f t="shared" si="106"/>
        <v>9.0277777773735579E-2</v>
      </c>
      <c r="Q1710" s="48">
        <v>0</v>
      </c>
      <c r="R1710" s="47">
        <f t="shared" si="107"/>
        <v>129.99999999417923</v>
      </c>
      <c r="S1710" s="6" t="s">
        <v>842</v>
      </c>
      <c r="T1710" s="6" t="s">
        <v>940</v>
      </c>
      <c r="U1710" s="6" t="s">
        <v>44</v>
      </c>
      <c r="V1710" s="6" t="s">
        <v>3247</v>
      </c>
      <c r="W1710" s="7">
        <v>0</v>
      </c>
      <c r="X1710" s="7">
        <v>0</v>
      </c>
      <c r="Y1710" s="7">
        <v>0</v>
      </c>
      <c r="Z1710" s="7">
        <v>0</v>
      </c>
      <c r="AA1710" s="7">
        <v>0</v>
      </c>
      <c r="AB1710" s="7">
        <v>1.1000000000000001</v>
      </c>
      <c r="AC1710" s="7">
        <v>0</v>
      </c>
      <c r="AD1710" s="7">
        <v>0</v>
      </c>
      <c r="AE1710">
        <v>8</v>
      </c>
      <c r="AF1710">
        <v>0</v>
      </c>
      <c r="AG1710">
        <v>0</v>
      </c>
      <c r="AH1710">
        <v>0</v>
      </c>
      <c r="AI1710">
        <v>0</v>
      </c>
      <c r="AJ1710">
        <v>3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</row>
    <row r="1711" spans="1:44" x14ac:dyDescent="0.25">
      <c r="A1711">
        <v>1548023</v>
      </c>
      <c r="B1711">
        <v>731790</v>
      </c>
      <c r="C1711">
        <v>22.021027059717799</v>
      </c>
      <c r="D1711">
        <v>37.041535959189503</v>
      </c>
      <c r="E1711" s="68" t="s">
        <v>937</v>
      </c>
      <c r="F1711" s="8">
        <f>INDEX(Δεδομένα!$P:$P,MATCH('2020'!E1711,Δεδομένα!$O:$O,0))</f>
        <v>143</v>
      </c>
      <c r="G1711" s="6" t="s">
        <v>841</v>
      </c>
      <c r="H1711" s="2" t="str">
        <f>INDEX(Δεδομένα!B$1:B$51,MATCH('2020'!G1711,Δεδομένα!A$1:A$51,0))</f>
        <v>ΠΕΛΛΟΠΟΝΗΣΟΥ</v>
      </c>
      <c r="I1711" s="8">
        <f>INDEX(Δεδομένα!E$1:E$13,MATCH('2020'!H1711,Δεδομένα!D$1:D$13,0))</f>
        <v>8</v>
      </c>
      <c r="J1711" s="1">
        <v>43893</v>
      </c>
      <c r="K1711" s="6" t="s">
        <v>1444</v>
      </c>
      <c r="L1711" s="36" t="str">
        <f t="shared" si="104"/>
        <v>03/03/2020 13:20</v>
      </c>
      <c r="M1711" s="1">
        <v>43893</v>
      </c>
      <c r="N1711" s="6" t="s">
        <v>542</v>
      </c>
      <c r="O1711" s="36" t="str">
        <f t="shared" si="105"/>
        <v>03/03/2020 14:30</v>
      </c>
      <c r="P1711" s="46">
        <f t="shared" si="106"/>
        <v>4.8611111109494232E-2</v>
      </c>
      <c r="Q1711" s="48">
        <v>0</v>
      </c>
      <c r="R1711" s="47">
        <f t="shared" si="107"/>
        <v>69.999999997671694</v>
      </c>
      <c r="S1711" s="6" t="s">
        <v>842</v>
      </c>
      <c r="T1711" s="6" t="s">
        <v>940</v>
      </c>
      <c r="U1711" s="6" t="s">
        <v>44</v>
      </c>
      <c r="V1711" s="6" t="s">
        <v>3265</v>
      </c>
      <c r="W1711" s="7">
        <v>0</v>
      </c>
      <c r="X1711" s="7">
        <v>0</v>
      </c>
      <c r="Y1711" s="7">
        <v>0</v>
      </c>
      <c r="Z1711" s="7">
        <v>0</v>
      </c>
      <c r="AA1711" s="7">
        <v>0.2</v>
      </c>
      <c r="AB1711" s="7">
        <v>0</v>
      </c>
      <c r="AC1711" s="7">
        <v>0</v>
      </c>
      <c r="AD1711" s="7">
        <v>0</v>
      </c>
      <c r="AE1711">
        <v>3</v>
      </c>
      <c r="AF1711">
        <v>0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</row>
    <row r="1712" spans="1:44" x14ac:dyDescent="0.25">
      <c r="A1712">
        <v>1548025</v>
      </c>
      <c r="B1712">
        <v>731891</v>
      </c>
      <c r="C1712">
        <v>22.014404724015002</v>
      </c>
      <c r="D1712">
        <v>37.1356120476255</v>
      </c>
      <c r="E1712" s="68" t="s">
        <v>937</v>
      </c>
      <c r="F1712" s="8">
        <f>INDEX(Δεδομένα!$P:$P,MATCH('2020'!E1712,Δεδομένα!$O:$O,0))</f>
        <v>143</v>
      </c>
      <c r="G1712" s="6" t="s">
        <v>841</v>
      </c>
      <c r="H1712" s="2" t="str">
        <f>INDEX(Δεδομένα!B$1:B$51,MATCH('2020'!G1712,Δεδομένα!A$1:A$51,0))</f>
        <v>ΠΕΛΛΟΠΟΝΗΣΟΥ</v>
      </c>
      <c r="I1712" s="8">
        <f>INDEX(Δεδομένα!E$1:E$13,MATCH('2020'!H1712,Δεδομένα!D$1:D$13,0))</f>
        <v>8</v>
      </c>
      <c r="J1712" s="1">
        <v>43893</v>
      </c>
      <c r="K1712" s="6" t="s">
        <v>305</v>
      </c>
      <c r="L1712" s="36" t="str">
        <f t="shared" si="104"/>
        <v>03/03/2020 16:55</v>
      </c>
      <c r="M1712" s="1">
        <v>43893</v>
      </c>
      <c r="N1712" s="6" t="s">
        <v>770</v>
      </c>
      <c r="O1712" s="36" t="str">
        <f t="shared" si="105"/>
        <v>03/03/2020 17:57</v>
      </c>
      <c r="P1712" s="46">
        <f t="shared" si="106"/>
        <v>4.3055555557657499E-2</v>
      </c>
      <c r="Q1712" s="48">
        <v>0</v>
      </c>
      <c r="R1712" s="47">
        <f t="shared" si="107"/>
        <v>62.000000003026798</v>
      </c>
      <c r="S1712" s="6" t="s">
        <v>842</v>
      </c>
      <c r="T1712" s="6" t="s">
        <v>940</v>
      </c>
      <c r="U1712" s="6" t="s">
        <v>44</v>
      </c>
      <c r="V1712" s="6" t="s">
        <v>1303</v>
      </c>
      <c r="W1712" s="7">
        <v>0</v>
      </c>
      <c r="X1712" s="7">
        <v>0</v>
      </c>
      <c r="Y1712" s="7">
        <v>0</v>
      </c>
      <c r="Z1712" s="7">
        <v>0</v>
      </c>
      <c r="AA1712" s="7">
        <v>2</v>
      </c>
      <c r="AB1712" s="7">
        <v>0.5</v>
      </c>
      <c r="AC1712" s="7">
        <v>0</v>
      </c>
      <c r="AD1712" s="7">
        <v>0</v>
      </c>
      <c r="AE1712">
        <v>3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</row>
    <row r="1713" spans="1:44" x14ac:dyDescent="0.25">
      <c r="A1713">
        <v>1547665</v>
      </c>
      <c r="B1713">
        <v>731918</v>
      </c>
      <c r="C1713">
        <v>21.958423844265798</v>
      </c>
      <c r="D1713">
        <v>37.013616453693402</v>
      </c>
      <c r="E1713" s="68" t="s">
        <v>937</v>
      </c>
      <c r="F1713" s="8">
        <f>INDEX(Δεδομένα!$P:$P,MATCH('2020'!E1713,Δεδομένα!$O:$O,0))</f>
        <v>143</v>
      </c>
      <c r="G1713" s="6" t="s">
        <v>841</v>
      </c>
      <c r="H1713" s="2" t="str">
        <f>INDEX(Δεδομένα!B$1:B$51,MATCH('2020'!G1713,Δεδομένα!A$1:A$51,0))</f>
        <v>ΠΕΛΛΟΠΟΝΗΣΟΥ</v>
      </c>
      <c r="I1713" s="8">
        <f>INDEX(Δεδομένα!E$1:E$13,MATCH('2020'!H1713,Δεδομένα!D$1:D$13,0))</f>
        <v>8</v>
      </c>
      <c r="J1713" s="1">
        <v>43893</v>
      </c>
      <c r="K1713" s="6" t="s">
        <v>157</v>
      </c>
      <c r="L1713" s="36" t="str">
        <f t="shared" si="104"/>
        <v>03/03/2020 18:10</v>
      </c>
      <c r="M1713" s="1">
        <v>43893</v>
      </c>
      <c r="N1713" s="6" t="s">
        <v>234</v>
      </c>
      <c r="O1713" s="36" t="str">
        <f t="shared" si="105"/>
        <v>03/03/2020 19:05</v>
      </c>
      <c r="P1713" s="46">
        <f t="shared" si="106"/>
        <v>3.8194444445252884E-2</v>
      </c>
      <c r="Q1713" s="48">
        <v>0</v>
      </c>
      <c r="R1713" s="47">
        <f t="shared" si="107"/>
        <v>55.000000001164153</v>
      </c>
      <c r="S1713" s="6" t="s">
        <v>842</v>
      </c>
      <c r="T1713" s="6" t="s">
        <v>984</v>
      </c>
      <c r="U1713" s="6" t="s">
        <v>44</v>
      </c>
      <c r="V1713" s="6" t="s">
        <v>2080</v>
      </c>
      <c r="W1713" s="7">
        <v>0</v>
      </c>
      <c r="X1713" s="7">
        <v>0</v>
      </c>
      <c r="Y1713" s="7">
        <v>0</v>
      </c>
      <c r="Z1713" s="7">
        <v>0</v>
      </c>
      <c r="AA1713" s="7">
        <v>2.5</v>
      </c>
      <c r="AB1713" s="7">
        <v>0</v>
      </c>
      <c r="AC1713" s="7">
        <v>0</v>
      </c>
      <c r="AD1713" s="7">
        <v>0</v>
      </c>
      <c r="AE1713">
        <v>3</v>
      </c>
      <c r="AF1713">
        <v>0</v>
      </c>
      <c r="AG1713">
        <v>0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</row>
    <row r="1714" spans="1:44" x14ac:dyDescent="0.25">
      <c r="A1714">
        <v>1546749</v>
      </c>
      <c r="B1714">
        <v>731929</v>
      </c>
      <c r="C1714">
        <v>22.033223574493999</v>
      </c>
      <c r="D1714">
        <v>37.032949160392498</v>
      </c>
      <c r="E1714" s="68" t="s">
        <v>937</v>
      </c>
      <c r="F1714" s="8">
        <f>INDEX(Δεδομένα!$P:$P,MATCH('2020'!E1714,Δεδομένα!$O:$O,0))</f>
        <v>143</v>
      </c>
      <c r="G1714" s="6" t="s">
        <v>841</v>
      </c>
      <c r="H1714" s="2" t="str">
        <f>INDEX(Δεδομένα!B$1:B$51,MATCH('2020'!G1714,Δεδομένα!A$1:A$51,0))</f>
        <v>ΠΕΛΛΟΠΟΝΗΣΟΥ</v>
      </c>
      <c r="I1714" s="8">
        <f>INDEX(Δεδομένα!E$1:E$13,MATCH('2020'!H1714,Δεδομένα!D$1:D$13,0))</f>
        <v>8</v>
      </c>
      <c r="J1714" s="1">
        <v>43893</v>
      </c>
      <c r="K1714" s="6" t="s">
        <v>962</v>
      </c>
      <c r="L1714" s="36" t="str">
        <f t="shared" si="104"/>
        <v>03/03/2020 18:14</v>
      </c>
      <c r="M1714" s="1">
        <v>43893</v>
      </c>
      <c r="N1714" s="6" t="s">
        <v>418</v>
      </c>
      <c r="O1714" s="36" t="str">
        <f t="shared" si="105"/>
        <v>03/03/2020 18:45</v>
      </c>
      <c r="P1714" s="46">
        <f t="shared" si="106"/>
        <v>2.1527777775190771E-2</v>
      </c>
      <c r="Q1714" s="48">
        <v>0</v>
      </c>
      <c r="R1714" s="47">
        <f t="shared" si="107"/>
        <v>30.99999999627471</v>
      </c>
      <c r="S1714" s="6" t="s">
        <v>842</v>
      </c>
      <c r="T1714" s="6" t="s">
        <v>940</v>
      </c>
      <c r="U1714" s="6" t="s">
        <v>44</v>
      </c>
      <c r="V1714" s="6" t="s">
        <v>3212</v>
      </c>
      <c r="W1714" s="7">
        <v>0</v>
      </c>
      <c r="X1714" s="7">
        <v>0</v>
      </c>
      <c r="Y1714" s="7">
        <v>0</v>
      </c>
      <c r="Z1714" s="7">
        <v>0</v>
      </c>
      <c r="AA1714" s="7">
        <v>0.2</v>
      </c>
      <c r="AB1714" s="7">
        <v>0</v>
      </c>
      <c r="AC1714" s="7">
        <v>0</v>
      </c>
      <c r="AD1714" s="7">
        <v>0</v>
      </c>
      <c r="AE1714">
        <v>3</v>
      </c>
      <c r="AF1714">
        <v>0</v>
      </c>
      <c r="AG1714">
        <v>0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</row>
    <row r="1715" spans="1:44" x14ac:dyDescent="0.25">
      <c r="A1715">
        <v>1548029</v>
      </c>
      <c r="B1715">
        <v>731944</v>
      </c>
      <c r="C1715">
        <v>21.768279446447899</v>
      </c>
      <c r="D1715">
        <v>36.960219972112597</v>
      </c>
      <c r="E1715" s="68" t="s">
        <v>965</v>
      </c>
      <c r="F1715" s="8">
        <f>INDEX(Δεδομένα!$P:$P,MATCH('2020'!E1715,Δεδομένα!$O:$O,0))</f>
        <v>147</v>
      </c>
      <c r="G1715" s="6" t="s">
        <v>841</v>
      </c>
      <c r="H1715" s="2" t="str">
        <f>INDEX(Δεδομένα!B$1:B$51,MATCH('2020'!G1715,Δεδομένα!A$1:A$51,0))</f>
        <v>ΠΕΛΛΟΠΟΝΗΣΟΥ</v>
      </c>
      <c r="I1715" s="8">
        <f>INDEX(Δεδομένα!E$1:E$13,MATCH('2020'!H1715,Δεδομένα!D$1:D$13,0))</f>
        <v>8</v>
      </c>
      <c r="J1715" s="1">
        <v>43893</v>
      </c>
      <c r="K1715" s="6" t="s">
        <v>209</v>
      </c>
      <c r="L1715" s="36" t="str">
        <f t="shared" si="104"/>
        <v>03/03/2020 18:30</v>
      </c>
      <c r="M1715" s="1">
        <v>43893</v>
      </c>
      <c r="N1715" s="6" t="s">
        <v>358</v>
      </c>
      <c r="O1715" s="36" t="str">
        <f t="shared" si="105"/>
        <v>03/03/2020 20:10</v>
      </c>
      <c r="P1715" s="46">
        <f t="shared" si="106"/>
        <v>6.9444444445252884E-2</v>
      </c>
      <c r="Q1715" s="48">
        <v>0</v>
      </c>
      <c r="R1715" s="47">
        <f t="shared" si="107"/>
        <v>100.00000000116415</v>
      </c>
      <c r="S1715" s="6" t="s">
        <v>842</v>
      </c>
      <c r="T1715" s="6" t="s">
        <v>967</v>
      </c>
      <c r="U1715" s="6" t="s">
        <v>44</v>
      </c>
      <c r="V1715" s="6" t="s">
        <v>3293</v>
      </c>
      <c r="W1715" s="7">
        <v>0</v>
      </c>
      <c r="X1715" s="7">
        <v>0</v>
      </c>
      <c r="Y1715" s="7">
        <v>0</v>
      </c>
      <c r="Z1715" s="7">
        <v>0</v>
      </c>
      <c r="AA1715" s="7">
        <v>2</v>
      </c>
      <c r="AB1715" s="7">
        <v>0</v>
      </c>
      <c r="AC1715" s="7">
        <v>0</v>
      </c>
      <c r="AD1715" s="7">
        <v>0</v>
      </c>
      <c r="AE1715">
        <v>5</v>
      </c>
      <c r="AF1715">
        <v>0</v>
      </c>
      <c r="AG1715">
        <v>0</v>
      </c>
      <c r="AH1715">
        <v>0</v>
      </c>
      <c r="AI1715">
        <v>0</v>
      </c>
      <c r="AJ1715">
        <v>2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</row>
    <row r="1716" spans="1:44" x14ac:dyDescent="0.25">
      <c r="A1716">
        <v>1546722</v>
      </c>
      <c r="B1716">
        <v>731945</v>
      </c>
      <c r="C1716">
        <v>22.010023475945701</v>
      </c>
      <c r="D1716">
        <v>37.019507984875901</v>
      </c>
      <c r="E1716" s="68" t="s">
        <v>937</v>
      </c>
      <c r="F1716" s="8">
        <f>INDEX(Δεδομένα!$P:$P,MATCH('2020'!E1716,Δεδομένα!$O:$O,0))</f>
        <v>143</v>
      </c>
      <c r="G1716" s="6" t="s">
        <v>841</v>
      </c>
      <c r="H1716" s="2" t="str">
        <f>INDEX(Δεδομένα!B$1:B$51,MATCH('2020'!G1716,Δεδομένα!A$1:A$51,0))</f>
        <v>ΠΕΛΛΟΠΟΝΗΣΟΥ</v>
      </c>
      <c r="I1716" s="8">
        <f>INDEX(Δεδομένα!E$1:E$13,MATCH('2020'!H1716,Δεδομένα!D$1:D$13,0))</f>
        <v>8</v>
      </c>
      <c r="J1716" s="1">
        <v>43893</v>
      </c>
      <c r="K1716" s="6" t="s">
        <v>154</v>
      </c>
      <c r="L1716" s="36" t="str">
        <f t="shared" si="104"/>
        <v>03/03/2020 18:05</v>
      </c>
      <c r="M1716" s="1">
        <v>43893</v>
      </c>
      <c r="N1716" s="6" t="s">
        <v>234</v>
      </c>
      <c r="O1716" s="36" t="str">
        <f t="shared" si="105"/>
        <v>03/03/2020 19:05</v>
      </c>
      <c r="P1716" s="46">
        <f t="shared" si="106"/>
        <v>4.1666666671517305E-2</v>
      </c>
      <c r="Q1716" s="48">
        <v>0</v>
      </c>
      <c r="R1716" s="47">
        <f t="shared" si="107"/>
        <v>60.000000006984919</v>
      </c>
      <c r="S1716" s="6" t="s">
        <v>842</v>
      </c>
      <c r="T1716" s="6" t="s">
        <v>984</v>
      </c>
      <c r="U1716" s="6" t="s">
        <v>44</v>
      </c>
      <c r="V1716" s="6" t="s">
        <v>2080</v>
      </c>
      <c r="W1716" s="7">
        <v>0</v>
      </c>
      <c r="X1716" s="7">
        <v>0</v>
      </c>
      <c r="Y1716" s="7">
        <v>0</v>
      </c>
      <c r="Z1716" s="7">
        <v>0</v>
      </c>
      <c r="AA1716" s="7">
        <v>2.5</v>
      </c>
      <c r="AB1716" s="7">
        <v>0</v>
      </c>
      <c r="AC1716" s="7">
        <v>0</v>
      </c>
      <c r="AD1716" s="7">
        <v>0</v>
      </c>
      <c r="AE1716">
        <v>4</v>
      </c>
      <c r="AF1716">
        <v>0</v>
      </c>
      <c r="AG1716">
        <v>1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</row>
    <row r="1717" spans="1:44" x14ac:dyDescent="0.25">
      <c r="A1717">
        <v>1546739</v>
      </c>
      <c r="B1717">
        <v>731968</v>
      </c>
      <c r="C1717">
        <v>21.854939772958499</v>
      </c>
      <c r="D1717">
        <v>37.081674138372797</v>
      </c>
      <c r="E1717" s="68" t="s">
        <v>937</v>
      </c>
      <c r="F1717" s="8">
        <f>INDEX(Δεδομένα!$P:$P,MATCH('2020'!E1717,Δεδομένα!$O:$O,0))</f>
        <v>143</v>
      </c>
      <c r="G1717" s="6" t="s">
        <v>841</v>
      </c>
      <c r="H1717" s="2" t="str">
        <f>INDEX(Δεδομένα!B$1:B$51,MATCH('2020'!G1717,Δεδομένα!A$1:A$51,0))</f>
        <v>ΠΕΛΛΟΠΟΝΗΣΟΥ</v>
      </c>
      <c r="I1717" s="8">
        <f>INDEX(Δεδομένα!E$1:E$13,MATCH('2020'!H1717,Δεδομένα!D$1:D$13,0))</f>
        <v>8</v>
      </c>
      <c r="J1717" s="1">
        <v>43893</v>
      </c>
      <c r="K1717" s="6" t="s">
        <v>2218</v>
      </c>
      <c r="L1717" s="36" t="str">
        <f t="shared" si="104"/>
        <v>03/03/2020 19:09</v>
      </c>
      <c r="M1717" s="1">
        <v>43893</v>
      </c>
      <c r="N1717" s="6" t="s">
        <v>358</v>
      </c>
      <c r="O1717" s="36" t="str">
        <f t="shared" si="105"/>
        <v>03/03/2020 20:10</v>
      </c>
      <c r="P1717" s="46">
        <f t="shared" si="106"/>
        <v>4.2361111110949423E-2</v>
      </c>
      <c r="Q1717" s="48">
        <v>0</v>
      </c>
      <c r="R1717" s="47">
        <f t="shared" si="107"/>
        <v>60.999999999767169</v>
      </c>
      <c r="S1717" s="6" t="s">
        <v>842</v>
      </c>
      <c r="T1717" s="6" t="s">
        <v>984</v>
      </c>
      <c r="U1717" s="6" t="s">
        <v>44</v>
      </c>
      <c r="V1717" s="6" t="s">
        <v>3299</v>
      </c>
      <c r="W1717" s="7">
        <v>0</v>
      </c>
      <c r="X1717" s="7">
        <v>0</v>
      </c>
      <c r="Y1717" s="7">
        <v>0</v>
      </c>
      <c r="Z1717" s="7">
        <v>0</v>
      </c>
      <c r="AA1717" s="7">
        <v>0</v>
      </c>
      <c r="AB1717" s="7">
        <v>0</v>
      </c>
      <c r="AC1717" s="7">
        <v>0.1</v>
      </c>
      <c r="AD1717" s="7">
        <v>0</v>
      </c>
      <c r="AE1717">
        <v>3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</row>
    <row r="1718" spans="1:44" x14ac:dyDescent="0.25">
      <c r="A1718">
        <v>1549737</v>
      </c>
      <c r="B1718">
        <v>731978</v>
      </c>
      <c r="C1718">
        <v>21.947283996650999</v>
      </c>
      <c r="D1718">
        <v>37.241962190768703</v>
      </c>
      <c r="E1718" s="68" t="s">
        <v>840</v>
      </c>
      <c r="F1718" s="8">
        <f>INDEX(Δεδομένα!$P:$P,MATCH('2020'!E1718,Δεδομένα!$O:$O,0))</f>
        <v>144</v>
      </c>
      <c r="G1718" s="6" t="s">
        <v>841</v>
      </c>
      <c r="H1718" s="2" t="str">
        <f>INDEX(Δεδομένα!B$1:B$51,MATCH('2020'!G1718,Δεδομένα!A$1:A$51,0))</f>
        <v>ΠΕΛΛΟΠΟΝΗΣΟΥ</v>
      </c>
      <c r="I1718" s="8">
        <f>INDEX(Δεδομένα!E$1:E$13,MATCH('2020'!H1718,Δεδομένα!D$1:D$13,0))</f>
        <v>8</v>
      </c>
      <c r="J1718" s="1">
        <v>43893</v>
      </c>
      <c r="K1718" s="6" t="s">
        <v>123</v>
      </c>
      <c r="L1718" s="36" t="str">
        <f t="shared" si="104"/>
        <v>03/03/2020 19:10</v>
      </c>
      <c r="M1718" s="1">
        <v>43893</v>
      </c>
      <c r="N1718" s="6" t="s">
        <v>79</v>
      </c>
      <c r="O1718" s="36" t="str">
        <f t="shared" si="105"/>
        <v>03/03/2020 21:15</v>
      </c>
      <c r="P1718" s="46">
        <f t="shared" si="106"/>
        <v>8.6805555554747116E-2</v>
      </c>
      <c r="Q1718" s="48">
        <v>0</v>
      </c>
      <c r="R1718" s="47">
        <f t="shared" si="107"/>
        <v>124.99999999883585</v>
      </c>
      <c r="S1718" s="6" t="s">
        <v>842</v>
      </c>
      <c r="T1718" s="6" t="s">
        <v>843</v>
      </c>
      <c r="U1718" s="6" t="s">
        <v>44</v>
      </c>
      <c r="V1718" s="6" t="s">
        <v>3302</v>
      </c>
      <c r="W1718" s="7">
        <v>0</v>
      </c>
      <c r="X1718" s="7">
        <v>0</v>
      </c>
      <c r="Y1718" s="7">
        <v>0</v>
      </c>
      <c r="Z1718" s="7">
        <v>0</v>
      </c>
      <c r="AA1718" s="7">
        <v>2</v>
      </c>
      <c r="AB1718" s="7">
        <v>0</v>
      </c>
      <c r="AC1718" s="7">
        <v>0</v>
      </c>
      <c r="AD1718" s="7">
        <v>0</v>
      </c>
      <c r="AE1718">
        <v>6</v>
      </c>
      <c r="AF1718">
        <v>0</v>
      </c>
      <c r="AG1718">
        <v>0</v>
      </c>
      <c r="AH1718">
        <v>0</v>
      </c>
      <c r="AI1718">
        <v>0</v>
      </c>
      <c r="AJ1718">
        <v>2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</row>
    <row r="1719" spans="1:44" x14ac:dyDescent="0.25">
      <c r="A1719">
        <v>1544729</v>
      </c>
      <c r="B1719">
        <v>732016</v>
      </c>
      <c r="C1719">
        <v>21.6062364517961</v>
      </c>
      <c r="D1719">
        <v>37.200410658779802</v>
      </c>
      <c r="E1719" s="68" t="s">
        <v>997</v>
      </c>
      <c r="F1719" s="8">
        <f>INDEX(Δεδομένα!$P:$P,MATCH('2020'!E1719,Δεδομένα!$O:$O,0))</f>
        <v>145</v>
      </c>
      <c r="G1719" s="6" t="s">
        <v>841</v>
      </c>
      <c r="H1719" s="2" t="str">
        <f>INDEX(Δεδομένα!B$1:B$51,MATCH('2020'!G1719,Δεδομένα!A$1:A$51,0))</f>
        <v>ΠΕΛΛΟΠΟΝΗΣΟΥ</v>
      </c>
      <c r="I1719" s="8">
        <f>INDEX(Δεδομένα!E$1:E$13,MATCH('2020'!H1719,Δεδομένα!D$1:D$13,0))</f>
        <v>8</v>
      </c>
      <c r="J1719" s="1">
        <v>43893</v>
      </c>
      <c r="K1719" s="6" t="s">
        <v>352</v>
      </c>
      <c r="L1719" s="36" t="str">
        <f t="shared" si="104"/>
        <v>03/03/2020 20:05</v>
      </c>
      <c r="M1719" s="1">
        <v>43893</v>
      </c>
      <c r="N1719" s="6" t="s">
        <v>491</v>
      </c>
      <c r="O1719" s="36" t="str">
        <f t="shared" si="105"/>
        <v>03/03/2020 22:05</v>
      </c>
      <c r="P1719" s="46">
        <f t="shared" si="106"/>
        <v>8.3333333335758653E-2</v>
      </c>
      <c r="Q1719" s="48">
        <v>0</v>
      </c>
      <c r="R1719" s="47">
        <f t="shared" si="107"/>
        <v>120.00000000349246</v>
      </c>
      <c r="S1719" s="6" t="s">
        <v>998</v>
      </c>
      <c r="T1719" s="6" t="s">
        <v>999</v>
      </c>
      <c r="U1719" s="6" t="s">
        <v>44</v>
      </c>
      <c r="V1719" s="6" t="s">
        <v>3310</v>
      </c>
      <c r="W1719" s="7">
        <v>0</v>
      </c>
      <c r="X1719" s="7">
        <v>0</v>
      </c>
      <c r="Y1719" s="7">
        <v>0</v>
      </c>
      <c r="Z1719" s="7">
        <v>0</v>
      </c>
      <c r="AA1719" s="7">
        <v>0</v>
      </c>
      <c r="AB1719" s="7">
        <v>0</v>
      </c>
      <c r="AC1719" s="7">
        <v>0.2</v>
      </c>
      <c r="AD1719" s="7">
        <v>0</v>
      </c>
      <c r="AE1719">
        <v>4</v>
      </c>
      <c r="AF1719">
        <v>0</v>
      </c>
      <c r="AG1719">
        <v>0</v>
      </c>
      <c r="AH1719">
        <v>0</v>
      </c>
      <c r="AI1719">
        <v>0</v>
      </c>
      <c r="AJ1719">
        <v>2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</row>
    <row r="1720" spans="1:44" x14ac:dyDescent="0.25">
      <c r="A1720">
        <v>1544422</v>
      </c>
      <c r="B1720">
        <v>731749</v>
      </c>
      <c r="C1720">
        <v>22.532336927242401</v>
      </c>
      <c r="D1720">
        <v>40.857498314894201</v>
      </c>
      <c r="E1720" s="68" t="s">
        <v>873</v>
      </c>
      <c r="F1720" s="8">
        <f>INDEX(Δεδομένα!$P:$P,MATCH('2020'!E1720,Δεδομένα!$O:$O,0))</f>
        <v>61</v>
      </c>
      <c r="G1720" s="6" t="s">
        <v>874</v>
      </c>
      <c r="H1720" s="2" t="str">
        <f>INDEX(Δεδομένα!B$1:B$51,MATCH('2020'!G1720,Δεδομένα!A$1:A$51,0))</f>
        <v>ΚΕΝΤΡΙΚΗΣ ΜΑΚΕΔΟΝΙΑΣ</v>
      </c>
      <c r="I1720" s="8">
        <f>INDEX(Δεδομένα!E$1:E$13,MATCH('2020'!H1720,Δεδομένα!D$1:D$13,0))</f>
        <v>3</v>
      </c>
      <c r="J1720" s="1">
        <v>43893</v>
      </c>
      <c r="K1720" s="6" t="s">
        <v>1783</v>
      </c>
      <c r="L1720" s="36" t="str">
        <f t="shared" si="104"/>
        <v>03/03/2020 12:16</v>
      </c>
      <c r="M1720" s="1">
        <v>43893</v>
      </c>
      <c r="N1720" s="6" t="s">
        <v>3252</v>
      </c>
      <c r="O1720" s="36" t="str">
        <f t="shared" si="105"/>
        <v>03/03/2020 13:01</v>
      </c>
      <c r="P1720" s="46">
        <f t="shared" si="106"/>
        <v>3.125E-2</v>
      </c>
      <c r="Q1720" s="48">
        <v>0</v>
      </c>
      <c r="R1720" s="47">
        <f t="shared" si="107"/>
        <v>45</v>
      </c>
      <c r="S1720" s="6" t="s">
        <v>877</v>
      </c>
      <c r="T1720" s="6" t="s">
        <v>878</v>
      </c>
      <c r="U1720" s="6" t="s">
        <v>3253</v>
      </c>
      <c r="V1720" s="6" t="s">
        <v>3254</v>
      </c>
      <c r="W1720" s="7">
        <v>0</v>
      </c>
      <c r="X1720" s="7">
        <v>0</v>
      </c>
      <c r="Y1720" s="7">
        <v>0</v>
      </c>
      <c r="Z1720" s="7">
        <v>0</v>
      </c>
      <c r="AA1720" s="7">
        <v>0.1</v>
      </c>
      <c r="AB1720" s="7">
        <v>0</v>
      </c>
      <c r="AC1720" s="7">
        <v>0</v>
      </c>
      <c r="AD1720" s="7">
        <v>0</v>
      </c>
      <c r="AE1720">
        <v>2</v>
      </c>
      <c r="AF1720">
        <v>0</v>
      </c>
      <c r="AG1720">
        <v>0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</row>
    <row r="1721" spans="1:44" x14ac:dyDescent="0.25">
      <c r="A1721">
        <v>1544427</v>
      </c>
      <c r="B1721">
        <v>731956</v>
      </c>
      <c r="C1721">
        <v>22.2432993892402</v>
      </c>
      <c r="D1721">
        <v>40.8486216326544</v>
      </c>
      <c r="E1721" s="68" t="s">
        <v>873</v>
      </c>
      <c r="F1721" s="8">
        <f>INDEX(Δεδομένα!$P:$P,MATCH('2020'!E1721,Δεδομένα!$O:$O,0))</f>
        <v>61</v>
      </c>
      <c r="G1721" s="6" t="s">
        <v>874</v>
      </c>
      <c r="H1721" s="2" t="str">
        <f>INDEX(Δεδομένα!B$1:B$51,MATCH('2020'!G1721,Δεδομένα!A$1:A$51,0))</f>
        <v>ΚΕΝΤΡΙΚΗΣ ΜΑΚΕΔΟΝΙΑΣ</v>
      </c>
      <c r="I1721" s="8">
        <f>INDEX(Δεδομένα!E$1:E$13,MATCH('2020'!H1721,Δεδομένα!D$1:D$13,0))</f>
        <v>3</v>
      </c>
      <c r="J1721" s="1">
        <v>43893</v>
      </c>
      <c r="K1721" s="6" t="s">
        <v>2130</v>
      </c>
      <c r="L1721" s="36" t="str">
        <f t="shared" si="104"/>
        <v>03/03/2020 18:49</v>
      </c>
      <c r="M1721" s="1">
        <v>43893</v>
      </c>
      <c r="N1721" s="6" t="s">
        <v>3056</v>
      </c>
      <c r="O1721" s="36" t="str">
        <f t="shared" si="105"/>
        <v>03/03/2020 19:47</v>
      </c>
      <c r="P1721" s="46">
        <f t="shared" si="106"/>
        <v>4.0277777778101154E-2</v>
      </c>
      <c r="Q1721" s="48">
        <v>0</v>
      </c>
      <c r="R1721" s="47">
        <f t="shared" si="107"/>
        <v>58.000000000465661</v>
      </c>
      <c r="S1721" s="6" t="s">
        <v>877</v>
      </c>
      <c r="T1721" s="6" t="s">
        <v>878</v>
      </c>
      <c r="U1721" s="6" t="s">
        <v>1665</v>
      </c>
      <c r="V1721" s="6" t="s">
        <v>2503</v>
      </c>
      <c r="W1721" s="7">
        <v>0</v>
      </c>
      <c r="X1721" s="7">
        <v>0</v>
      </c>
      <c r="Y1721" s="7">
        <v>0</v>
      </c>
      <c r="Z1721" s="7">
        <v>0.5</v>
      </c>
      <c r="AA1721" s="7">
        <v>0</v>
      </c>
      <c r="AB1721" s="7">
        <v>0</v>
      </c>
      <c r="AC1721" s="7">
        <v>0</v>
      </c>
      <c r="AD1721" s="7">
        <v>0</v>
      </c>
      <c r="AE1721">
        <v>2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</row>
    <row r="1722" spans="1:44" x14ac:dyDescent="0.25">
      <c r="A1722">
        <v>1544820</v>
      </c>
      <c r="B1722">
        <v>731984</v>
      </c>
      <c r="C1722">
        <v>22.080190641567999</v>
      </c>
      <c r="D1722">
        <v>40.943121960113899</v>
      </c>
      <c r="E1722" s="68" t="s">
        <v>952</v>
      </c>
      <c r="F1722" s="8">
        <f>INDEX(Δεδομένα!$P:$P,MATCH('2020'!E1722,Δεδομένα!$O:$O,0))</f>
        <v>62</v>
      </c>
      <c r="G1722" s="6" t="s">
        <v>874</v>
      </c>
      <c r="H1722" s="2" t="str">
        <f>INDEX(Δεδομένα!B$1:B$51,MATCH('2020'!G1722,Δεδομένα!A$1:A$51,0))</f>
        <v>ΚΕΝΤΡΙΚΗΣ ΜΑΚΕΔΟΝΙΑΣ</v>
      </c>
      <c r="I1722" s="8">
        <f>INDEX(Δεδομένα!E$1:E$13,MATCH('2020'!H1722,Δεδομένα!D$1:D$13,0))</f>
        <v>3</v>
      </c>
      <c r="J1722" s="1">
        <v>43893</v>
      </c>
      <c r="K1722" s="6" t="s">
        <v>259</v>
      </c>
      <c r="L1722" s="36" t="str">
        <f t="shared" si="104"/>
        <v>03/03/2020 19:00</v>
      </c>
      <c r="M1722" s="1">
        <v>43893</v>
      </c>
      <c r="N1722" s="6" t="s">
        <v>751</v>
      </c>
      <c r="O1722" s="36" t="str">
        <f t="shared" si="105"/>
        <v>03/03/2020 19:55</v>
      </c>
      <c r="P1722" s="46">
        <f t="shared" si="106"/>
        <v>3.8194444445252884E-2</v>
      </c>
      <c r="Q1722" s="48">
        <v>0</v>
      </c>
      <c r="R1722" s="47">
        <f t="shared" si="107"/>
        <v>55.000000001164153</v>
      </c>
      <c r="S1722" s="6" t="s">
        <v>953</v>
      </c>
      <c r="T1722" s="6" t="s">
        <v>954</v>
      </c>
      <c r="U1722" s="6" t="s">
        <v>3303</v>
      </c>
      <c r="V1722" s="6" t="s">
        <v>3304</v>
      </c>
      <c r="W1722" s="7">
        <v>0</v>
      </c>
      <c r="X1722" s="7">
        <v>0</v>
      </c>
      <c r="Y1722" s="7">
        <v>0</v>
      </c>
      <c r="Z1722" s="7">
        <v>0</v>
      </c>
      <c r="AA1722" s="7">
        <v>0.1</v>
      </c>
      <c r="AB1722" s="7">
        <v>0</v>
      </c>
      <c r="AC1722" s="7">
        <v>0</v>
      </c>
      <c r="AD1722" s="7">
        <v>0</v>
      </c>
      <c r="AE1722">
        <v>3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</row>
    <row r="1723" spans="1:44" x14ac:dyDescent="0.25">
      <c r="A1723">
        <v>1544821</v>
      </c>
      <c r="B1723">
        <v>732029</v>
      </c>
      <c r="C1723">
        <v>22.239730250401401</v>
      </c>
      <c r="D1723">
        <v>41.088555160694703</v>
      </c>
      <c r="E1723" s="68" t="s">
        <v>952</v>
      </c>
      <c r="F1723" s="8">
        <f>INDEX(Δεδομένα!$P:$P,MATCH('2020'!E1723,Δεδομένα!$O:$O,0))</f>
        <v>62</v>
      </c>
      <c r="G1723" s="6" t="s">
        <v>874</v>
      </c>
      <c r="H1723" s="2" t="str">
        <f>INDEX(Δεδομένα!B$1:B$51,MATCH('2020'!G1723,Δεδομένα!A$1:A$51,0))</f>
        <v>ΚΕΝΤΡΙΚΗΣ ΜΑΚΕΔΟΝΙΑΣ</v>
      </c>
      <c r="I1723" s="8">
        <f>INDEX(Δεδομένα!E$1:E$13,MATCH('2020'!H1723,Δεδομένα!D$1:D$13,0))</f>
        <v>3</v>
      </c>
      <c r="J1723" s="1">
        <v>43893</v>
      </c>
      <c r="K1723" s="6" t="s">
        <v>117</v>
      </c>
      <c r="L1723" s="36" t="str">
        <f t="shared" si="104"/>
        <v>03/03/2020 20:00</v>
      </c>
      <c r="M1723" s="1">
        <v>43893</v>
      </c>
      <c r="N1723" s="6" t="s">
        <v>497</v>
      </c>
      <c r="O1723" s="36" t="str">
        <f t="shared" si="105"/>
        <v>03/03/2020 23:55</v>
      </c>
      <c r="P1723" s="46">
        <f t="shared" si="106"/>
        <v>0.16319444444525288</v>
      </c>
      <c r="Q1723" s="48">
        <v>0</v>
      </c>
      <c r="R1723" s="47">
        <f t="shared" si="107"/>
        <v>235.00000000116415</v>
      </c>
      <c r="S1723" s="6" t="s">
        <v>953</v>
      </c>
      <c r="T1723" s="6" t="s">
        <v>954</v>
      </c>
      <c r="U1723" s="6" t="s">
        <v>2308</v>
      </c>
      <c r="V1723" s="6" t="s">
        <v>3314</v>
      </c>
      <c r="W1723" s="7">
        <v>0</v>
      </c>
      <c r="X1723" s="7">
        <v>0</v>
      </c>
      <c r="Y1723" s="7">
        <v>0</v>
      </c>
      <c r="Z1723" s="7">
        <v>0</v>
      </c>
      <c r="AA1723" s="7">
        <v>0.05</v>
      </c>
      <c r="AB1723" s="7">
        <v>0</v>
      </c>
      <c r="AC1723" s="7">
        <v>0.05</v>
      </c>
      <c r="AD1723" s="7">
        <v>0</v>
      </c>
      <c r="AE1723">
        <v>3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</row>
    <row r="1724" spans="1:44" x14ac:dyDescent="0.25">
      <c r="A1724">
        <v>1545042</v>
      </c>
      <c r="B1724">
        <v>731822</v>
      </c>
      <c r="C1724">
        <v>22.487981453096499</v>
      </c>
      <c r="D1724">
        <v>40.343007484341904</v>
      </c>
      <c r="E1724" s="68" t="s">
        <v>978</v>
      </c>
      <c r="F1724" s="8">
        <f>INDEX(Δεδομένα!$P:$P,MATCH('2020'!E1724,Δεδομένα!$O:$O,0))</f>
        <v>67</v>
      </c>
      <c r="G1724" s="6" t="s">
        <v>917</v>
      </c>
      <c r="H1724" s="2" t="str">
        <f>INDEX(Δεδομένα!B$1:B$51,MATCH('2020'!G1724,Δεδομένα!A$1:A$51,0))</f>
        <v>ΚΕΝΤΡΙΚΗΣ ΜΑΚΕΔΟΝΙΑΣ</v>
      </c>
      <c r="I1724" s="8">
        <f>INDEX(Δεδομένα!E$1:E$13,MATCH('2020'!H1724,Δεδομένα!D$1:D$13,0))</f>
        <v>3</v>
      </c>
      <c r="J1724" s="1">
        <v>43893</v>
      </c>
      <c r="K1724" s="6" t="s">
        <v>363</v>
      </c>
      <c r="L1724" s="36" t="str">
        <f t="shared" si="104"/>
        <v>03/03/2020 14:40</v>
      </c>
      <c r="M1724" s="1">
        <v>43893</v>
      </c>
      <c r="N1724" s="6" t="s">
        <v>198</v>
      </c>
      <c r="O1724" s="36" t="str">
        <f t="shared" si="105"/>
        <v>03/03/2020 16:30</v>
      </c>
      <c r="P1724" s="46">
        <f t="shared" si="106"/>
        <v>7.6388888890505768E-2</v>
      </c>
      <c r="Q1724" s="48">
        <v>0</v>
      </c>
      <c r="R1724" s="47">
        <f t="shared" si="107"/>
        <v>110.00000000232831</v>
      </c>
      <c r="S1724" s="6" t="s">
        <v>917</v>
      </c>
      <c r="T1724" s="6" t="s">
        <v>980</v>
      </c>
      <c r="U1724" s="6" t="s">
        <v>1166</v>
      </c>
      <c r="V1724" s="6" t="s">
        <v>1166</v>
      </c>
      <c r="W1724" s="7">
        <v>0</v>
      </c>
      <c r="X1724" s="7">
        <v>0.5</v>
      </c>
      <c r="Y1724" s="7">
        <v>0</v>
      </c>
      <c r="Z1724" s="7">
        <v>0.5</v>
      </c>
      <c r="AA1724" s="7">
        <v>0</v>
      </c>
      <c r="AB1724" s="7">
        <v>0</v>
      </c>
      <c r="AC1724" s="7">
        <v>0</v>
      </c>
      <c r="AD1724" s="7">
        <v>0</v>
      </c>
      <c r="AE1724">
        <v>5</v>
      </c>
      <c r="AF1724">
        <v>0</v>
      </c>
      <c r="AG1724">
        <v>0</v>
      </c>
      <c r="AH1724">
        <v>0</v>
      </c>
      <c r="AI1724">
        <v>0</v>
      </c>
      <c r="AJ1724">
        <v>2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</row>
    <row r="1725" spans="1:44" x14ac:dyDescent="0.25">
      <c r="A1725">
        <v>1545021</v>
      </c>
      <c r="B1725">
        <v>732030</v>
      </c>
      <c r="C1725">
        <v>22.5803807566231</v>
      </c>
      <c r="D1725">
        <v>40.236380953003803</v>
      </c>
      <c r="E1725" s="68" t="s">
        <v>978</v>
      </c>
      <c r="F1725" s="8">
        <f>INDEX(Δεδομένα!$P:$P,MATCH('2020'!E1725,Δεδομένα!$O:$O,0))</f>
        <v>67</v>
      </c>
      <c r="G1725" s="6" t="s">
        <v>917</v>
      </c>
      <c r="H1725" s="2" t="str">
        <f>INDEX(Δεδομένα!B$1:B$51,MATCH('2020'!G1725,Δεδομένα!A$1:A$51,0))</f>
        <v>ΚΕΝΤΡΙΚΗΣ ΜΑΚΕΔΟΝΙΑΣ</v>
      </c>
      <c r="I1725" s="8">
        <f>INDEX(Δεδομένα!E$1:E$13,MATCH('2020'!H1725,Δεδομένα!D$1:D$13,0))</f>
        <v>3</v>
      </c>
      <c r="J1725" s="1">
        <v>43893</v>
      </c>
      <c r="K1725" s="6" t="s">
        <v>100</v>
      </c>
      <c r="L1725" s="36" t="str">
        <f t="shared" si="104"/>
        <v>03/03/2020 20:50</v>
      </c>
      <c r="M1725" s="1">
        <v>43893</v>
      </c>
      <c r="N1725" s="6" t="s">
        <v>740</v>
      </c>
      <c r="O1725" s="36" t="str">
        <f t="shared" si="105"/>
        <v>03/03/2020 21:35</v>
      </c>
      <c r="P1725" s="46">
        <f t="shared" si="106"/>
        <v>3.125E-2</v>
      </c>
      <c r="Q1725" s="48">
        <v>0</v>
      </c>
      <c r="R1725" s="47">
        <f t="shared" si="107"/>
        <v>45</v>
      </c>
      <c r="S1725" s="6" t="s">
        <v>917</v>
      </c>
      <c r="T1725" s="6" t="s">
        <v>980</v>
      </c>
      <c r="U1725" s="6" t="s">
        <v>1782</v>
      </c>
      <c r="V1725" s="6" t="s">
        <v>3315</v>
      </c>
      <c r="W1725" s="7">
        <v>0</v>
      </c>
      <c r="X1725" s="7">
        <v>0</v>
      </c>
      <c r="Y1725" s="7">
        <v>0</v>
      </c>
      <c r="Z1725" s="7">
        <v>3</v>
      </c>
      <c r="AA1725" s="7">
        <v>0</v>
      </c>
      <c r="AB1725" s="7">
        <v>0</v>
      </c>
      <c r="AC1725" s="7">
        <v>0</v>
      </c>
      <c r="AD1725" s="7">
        <v>0</v>
      </c>
      <c r="AE1725">
        <v>4</v>
      </c>
      <c r="AF1725">
        <v>0</v>
      </c>
      <c r="AG1725">
        <v>0</v>
      </c>
      <c r="AH1725">
        <v>0</v>
      </c>
      <c r="AI1725">
        <v>0</v>
      </c>
      <c r="AJ1725">
        <v>2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</row>
    <row r="1726" spans="1:44" x14ac:dyDescent="0.25">
      <c r="A1726">
        <v>1552044</v>
      </c>
      <c r="B1726">
        <v>0</v>
      </c>
      <c r="C1726">
        <v>0</v>
      </c>
      <c r="D1726">
        <v>0</v>
      </c>
      <c r="E1726" s="68" t="s">
        <v>868</v>
      </c>
      <c r="F1726" s="8">
        <f>INDEX(Δεδομένα!$P:$P,MATCH('2020'!E1726,Δεδομένα!$O:$O,0))</f>
        <v>223</v>
      </c>
      <c r="G1726" s="6" t="s">
        <v>869</v>
      </c>
      <c r="H1726" s="2" t="str">
        <f>INDEX(Δεδομένα!B$1:B$51,MATCH('2020'!G1726,Δεδομένα!A$1:A$51,0))</f>
        <v>ΚΡΗΤΗΣ</v>
      </c>
      <c r="I1726" s="8">
        <f>INDEX(Δεδομένα!E$1:E$13,MATCH('2020'!H1726,Δεδομένα!D$1:D$13,0))</f>
        <v>12</v>
      </c>
      <c r="J1726" s="1">
        <v>43893</v>
      </c>
      <c r="K1726" s="6" t="s">
        <v>112</v>
      </c>
      <c r="L1726" s="36" t="str">
        <f t="shared" si="104"/>
        <v>03/03/2020 14:53</v>
      </c>
      <c r="M1726" s="1">
        <v>43894</v>
      </c>
      <c r="N1726" s="6" t="s">
        <v>504</v>
      </c>
      <c r="O1726" s="36" t="str">
        <f t="shared" si="105"/>
        <v>04/03/2020 15:50</v>
      </c>
      <c r="P1726" s="49">
        <f t="shared" si="106"/>
        <v>1.0395833333313931</v>
      </c>
      <c r="Q1726" s="50">
        <f>1*24</f>
        <v>24</v>
      </c>
      <c r="R1726" s="47">
        <f t="shared" si="107"/>
        <v>1496.999999997206</v>
      </c>
      <c r="S1726" s="6" t="s">
        <v>869</v>
      </c>
      <c r="T1726" s="6" t="s">
        <v>870</v>
      </c>
      <c r="U1726" s="6" t="s">
        <v>871</v>
      </c>
      <c r="V1726" s="6" t="s">
        <v>872</v>
      </c>
      <c r="W1726" s="7">
        <v>0</v>
      </c>
      <c r="X1726" s="7">
        <v>15</v>
      </c>
      <c r="Y1726" s="7">
        <v>0</v>
      </c>
      <c r="Z1726" s="7">
        <v>0</v>
      </c>
      <c r="AA1726" s="7">
        <v>0</v>
      </c>
      <c r="AB1726" s="7">
        <v>0</v>
      </c>
      <c r="AC1726" s="7">
        <v>0</v>
      </c>
      <c r="AD1726" s="7">
        <v>0</v>
      </c>
      <c r="AE1726">
        <v>22</v>
      </c>
      <c r="AF1726">
        <v>0</v>
      </c>
      <c r="AG1726">
        <v>0</v>
      </c>
      <c r="AH1726">
        <v>0</v>
      </c>
      <c r="AI1726">
        <v>0</v>
      </c>
      <c r="AJ1726">
        <v>8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</row>
    <row r="1727" spans="1:44" x14ac:dyDescent="0.25">
      <c r="A1727">
        <v>1546694</v>
      </c>
      <c r="B1727">
        <v>731791</v>
      </c>
      <c r="C1727">
        <v>24.4724320535171</v>
      </c>
      <c r="D1727">
        <v>35.248199789125003</v>
      </c>
      <c r="E1727" s="68" t="s">
        <v>2619</v>
      </c>
      <c r="F1727" s="8">
        <f>INDEX(Δεδομένα!$P:$P,MATCH('2020'!E1727,Δεδομένα!$O:$O,0))</f>
        <v>220</v>
      </c>
      <c r="G1727" s="6" t="s">
        <v>869</v>
      </c>
      <c r="H1727" s="2" t="str">
        <f>INDEX(Δεδομένα!B$1:B$51,MATCH('2020'!G1727,Δεδομένα!A$1:A$51,0))</f>
        <v>ΚΡΗΤΗΣ</v>
      </c>
      <c r="I1727" s="8">
        <f>INDEX(Δεδομένα!E$1:E$13,MATCH('2020'!H1727,Δεδομένα!D$1:D$13,0))</f>
        <v>12</v>
      </c>
      <c r="J1727" s="1">
        <v>43893</v>
      </c>
      <c r="K1727" s="6" t="s">
        <v>1036</v>
      </c>
      <c r="L1727" s="36" t="str">
        <f t="shared" si="104"/>
        <v>03/03/2020 13:32</v>
      </c>
      <c r="M1727" s="1">
        <v>43893</v>
      </c>
      <c r="N1727" s="6" t="s">
        <v>542</v>
      </c>
      <c r="O1727" s="36" t="str">
        <f t="shared" si="105"/>
        <v>03/03/2020 14:30</v>
      </c>
      <c r="P1727" s="46">
        <f t="shared" si="106"/>
        <v>4.0277777778101154E-2</v>
      </c>
      <c r="Q1727" s="48">
        <v>0</v>
      </c>
      <c r="R1727" s="47">
        <f t="shared" si="107"/>
        <v>58.000000000465661</v>
      </c>
      <c r="S1727" s="6" t="s">
        <v>1342</v>
      </c>
      <c r="T1727" s="6" t="s">
        <v>2620</v>
      </c>
      <c r="U1727" s="6" t="s">
        <v>44</v>
      </c>
      <c r="V1727" s="6" t="s">
        <v>3266</v>
      </c>
      <c r="W1727" s="7">
        <v>0</v>
      </c>
      <c r="X1727" s="7">
        <v>0</v>
      </c>
      <c r="Y1727" s="7">
        <v>0</v>
      </c>
      <c r="Z1727" s="7">
        <v>0.2</v>
      </c>
      <c r="AA1727" s="7">
        <v>0</v>
      </c>
      <c r="AB1727" s="7">
        <v>0</v>
      </c>
      <c r="AC1727" s="7">
        <v>0</v>
      </c>
      <c r="AD1727" s="7">
        <v>0</v>
      </c>
      <c r="AE1727">
        <v>5</v>
      </c>
      <c r="AF1727">
        <v>0</v>
      </c>
      <c r="AG1727">
        <v>0</v>
      </c>
      <c r="AH1727">
        <v>0</v>
      </c>
      <c r="AI1727">
        <v>0</v>
      </c>
      <c r="AJ1727">
        <v>2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</row>
    <row r="1728" spans="1:44" x14ac:dyDescent="0.25">
      <c r="A1728">
        <v>1552052</v>
      </c>
      <c r="B1728">
        <v>731874</v>
      </c>
      <c r="C1728">
        <v>24.329614220082998</v>
      </c>
      <c r="D1728">
        <v>35.280230682738299</v>
      </c>
      <c r="E1728" s="68" t="s">
        <v>2333</v>
      </c>
      <c r="F1728" s="8">
        <f>INDEX(Δεδομένα!$P:$P,MATCH('2020'!E1728,Δεδομένα!$O:$O,0))</f>
        <v>224</v>
      </c>
      <c r="G1728" s="6" t="s">
        <v>869</v>
      </c>
      <c r="H1728" s="2" t="str">
        <f>INDEX(Δεδομένα!B$1:B$51,MATCH('2020'!G1728,Δεδομένα!A$1:A$51,0))</f>
        <v>ΚΡΗΤΗΣ</v>
      </c>
      <c r="I1728" s="8">
        <f>INDEX(Δεδομένα!E$1:E$13,MATCH('2020'!H1728,Δεδομένα!D$1:D$13,0))</f>
        <v>12</v>
      </c>
      <c r="J1728" s="1">
        <v>43893</v>
      </c>
      <c r="K1728" s="6" t="s">
        <v>201</v>
      </c>
      <c r="L1728" s="36" t="str">
        <f t="shared" si="104"/>
        <v>03/03/2020 16:40</v>
      </c>
      <c r="M1728" s="1">
        <v>43893</v>
      </c>
      <c r="N1728" s="6" t="s">
        <v>235</v>
      </c>
      <c r="O1728" s="36" t="str">
        <f t="shared" si="105"/>
        <v>03/03/2020 19:50</v>
      </c>
      <c r="P1728" s="46">
        <f t="shared" si="106"/>
        <v>0.13194444444525288</v>
      </c>
      <c r="Q1728" s="48">
        <v>0</v>
      </c>
      <c r="R1728" s="47">
        <f t="shared" si="107"/>
        <v>190.00000000116415</v>
      </c>
      <c r="S1728" s="6" t="s">
        <v>1342</v>
      </c>
      <c r="T1728" s="6" t="s">
        <v>1610</v>
      </c>
      <c r="U1728" s="6" t="s">
        <v>44</v>
      </c>
      <c r="V1728" s="6" t="s">
        <v>3276</v>
      </c>
      <c r="W1728" s="7">
        <v>0</v>
      </c>
      <c r="X1728" s="7">
        <v>0</v>
      </c>
      <c r="Y1728" s="7">
        <v>0</v>
      </c>
      <c r="Z1728" s="7">
        <v>1</v>
      </c>
      <c r="AA1728" s="7">
        <v>0</v>
      </c>
      <c r="AB1728" s="7">
        <v>0</v>
      </c>
      <c r="AC1728" s="7">
        <v>0</v>
      </c>
      <c r="AD1728" s="7">
        <v>0</v>
      </c>
      <c r="AE1728">
        <v>2</v>
      </c>
      <c r="AF1728">
        <v>0</v>
      </c>
      <c r="AG1728">
        <v>0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</row>
    <row r="1729" spans="1:44" x14ac:dyDescent="0.25">
      <c r="A1729">
        <v>1552059</v>
      </c>
      <c r="B1729">
        <v>731999</v>
      </c>
      <c r="C1729">
        <v>24.568677997909301</v>
      </c>
      <c r="D1729">
        <v>35.342424037719702</v>
      </c>
      <c r="E1729" s="68" t="s">
        <v>1608</v>
      </c>
      <c r="F1729" s="8">
        <f>INDEX(Δεδομένα!$P:$P,MATCH('2020'!E1729,Δεδομένα!$O:$O,0))</f>
        <v>219</v>
      </c>
      <c r="G1729" s="6" t="s">
        <v>869</v>
      </c>
      <c r="H1729" s="2" t="str">
        <f>INDEX(Δεδομένα!B$1:B$51,MATCH('2020'!G1729,Δεδομένα!A$1:A$51,0))</f>
        <v>ΚΡΗΤΗΣ</v>
      </c>
      <c r="I1729" s="8">
        <f>INDEX(Δεδομένα!E$1:E$13,MATCH('2020'!H1729,Δεδομένα!D$1:D$13,0))</f>
        <v>12</v>
      </c>
      <c r="J1729" s="1">
        <v>43893</v>
      </c>
      <c r="K1729" s="6" t="s">
        <v>751</v>
      </c>
      <c r="L1729" s="36" t="str">
        <f t="shared" si="104"/>
        <v>03/03/2020 19:55</v>
      </c>
      <c r="M1729" s="1">
        <v>43893</v>
      </c>
      <c r="N1729" s="6" t="s">
        <v>740</v>
      </c>
      <c r="O1729" s="36" t="str">
        <f t="shared" si="105"/>
        <v>03/03/2020 21:35</v>
      </c>
      <c r="P1729" s="46">
        <f t="shared" si="106"/>
        <v>6.9444444445252884E-2</v>
      </c>
      <c r="Q1729" s="48">
        <v>0</v>
      </c>
      <c r="R1729" s="47">
        <f t="shared" si="107"/>
        <v>100.00000000116415</v>
      </c>
      <c r="S1729" s="6" t="s">
        <v>1342</v>
      </c>
      <c r="T1729" s="6" t="s">
        <v>1610</v>
      </c>
      <c r="U1729" s="6" t="s">
        <v>44</v>
      </c>
      <c r="V1729" s="6" t="s">
        <v>3308</v>
      </c>
      <c r="W1729" s="7">
        <v>0</v>
      </c>
      <c r="X1729" s="7">
        <v>0</v>
      </c>
      <c r="Y1729" s="7">
        <v>0</v>
      </c>
      <c r="Z1729" s="7">
        <v>0</v>
      </c>
      <c r="AA1729" s="7">
        <v>0</v>
      </c>
      <c r="AB1729" s="7">
        <v>0</v>
      </c>
      <c r="AC1729" s="7">
        <v>0.1</v>
      </c>
      <c r="AD1729" s="7">
        <v>0</v>
      </c>
      <c r="AE1729">
        <v>2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</row>
    <row r="1730" spans="1:44" x14ac:dyDescent="0.25">
      <c r="A1730">
        <v>1548644</v>
      </c>
      <c r="B1730">
        <v>731738</v>
      </c>
      <c r="C1730">
        <v>21.739618511409599</v>
      </c>
      <c r="D1730">
        <v>39.576328029253702</v>
      </c>
      <c r="E1730" s="68" t="s">
        <v>1155</v>
      </c>
      <c r="F1730" s="8">
        <f>INDEX(Δεδομένα!$P:$P,MATCH('2020'!E1730,Δεδομένα!$O:$O,0))</f>
        <v>111</v>
      </c>
      <c r="G1730" s="6" t="s">
        <v>884</v>
      </c>
      <c r="H1730" s="2" t="str">
        <f>INDEX(Δεδομένα!B$1:B$51,MATCH('2020'!G1730,Δεδομένα!A$1:A$51,0))</f>
        <v>ΘΕΣΣΑΛΙΑΣ</v>
      </c>
      <c r="I1730" s="8">
        <f>INDEX(Δεδομένα!E$1:E$13,MATCH('2020'!H1730,Δεδομένα!D$1:D$13,0))</f>
        <v>6</v>
      </c>
      <c r="J1730" s="1">
        <v>43893</v>
      </c>
      <c r="K1730" s="6" t="s">
        <v>3250</v>
      </c>
      <c r="L1730" s="36" t="str">
        <f t="shared" si="104"/>
        <v>03/03/2020 11:32</v>
      </c>
      <c r="M1730" s="1">
        <v>43893</v>
      </c>
      <c r="N1730" s="6" t="s">
        <v>1669</v>
      </c>
      <c r="O1730" s="36" t="str">
        <f t="shared" si="105"/>
        <v>03/03/2020 13:27</v>
      </c>
      <c r="P1730" s="46">
        <f t="shared" si="106"/>
        <v>7.9861111109494232E-2</v>
      </c>
      <c r="Q1730" s="48">
        <v>0</v>
      </c>
      <c r="R1730" s="47">
        <f t="shared" si="107"/>
        <v>114.99999999767169</v>
      </c>
      <c r="S1730" s="6" t="s">
        <v>884</v>
      </c>
      <c r="T1730" s="6" t="s">
        <v>1157</v>
      </c>
      <c r="U1730" s="6" t="s">
        <v>44</v>
      </c>
      <c r="V1730" s="6" t="s">
        <v>3251</v>
      </c>
      <c r="W1730" s="7">
        <v>0</v>
      </c>
      <c r="X1730" s="7">
        <v>0</v>
      </c>
      <c r="Y1730" s="7">
        <v>0</v>
      </c>
      <c r="Z1730" s="7">
        <v>0</v>
      </c>
      <c r="AA1730" s="7">
        <v>2</v>
      </c>
      <c r="AB1730" s="7">
        <v>0</v>
      </c>
      <c r="AC1730" s="7">
        <v>0</v>
      </c>
      <c r="AD1730" s="7">
        <v>0</v>
      </c>
      <c r="AE1730">
        <v>8</v>
      </c>
      <c r="AF1730">
        <v>0</v>
      </c>
      <c r="AG1730">
        <v>0</v>
      </c>
      <c r="AH1730">
        <v>0</v>
      </c>
      <c r="AI1730">
        <v>0</v>
      </c>
      <c r="AJ1730">
        <v>3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</row>
    <row r="1731" spans="1:44" x14ac:dyDescent="0.25">
      <c r="A1731">
        <v>1544816</v>
      </c>
      <c r="B1731">
        <v>731959</v>
      </c>
      <c r="C1731">
        <v>23.111421150261901</v>
      </c>
      <c r="D1731">
        <v>38.624322158517799</v>
      </c>
      <c r="E1731" s="68" t="s">
        <v>411</v>
      </c>
      <c r="F1731" s="8">
        <f>INDEX(Δεδομένα!$P:$P,MATCH('2020'!E1731,Δεδομένα!$O:$O,0))</f>
        <v>162</v>
      </c>
      <c r="G1731" s="6" t="s">
        <v>399</v>
      </c>
      <c r="H1731" s="2" t="str">
        <f>INDEX(Δεδομένα!B$1:B$51,MATCH('2020'!G1731,Δεδομένα!A$1:A$51,0))</f>
        <v>ΣΤΕΡΕΑΣ ΕΛΛΑΔΟΣ</v>
      </c>
      <c r="I1731" s="8">
        <f>INDEX(Δεδομένα!E$1:E$13,MATCH('2020'!H1731,Δεδομένα!D$1:D$13,0))</f>
        <v>9</v>
      </c>
      <c r="J1731" s="1">
        <v>43893</v>
      </c>
      <c r="K1731" s="6" t="s">
        <v>1529</v>
      </c>
      <c r="L1731" s="36" t="str">
        <f t="shared" ref="L1731:L1794" si="108">_xlfn.CONCAT(TEXT(J1731,"ηη/μμ/εεε")," ",TEXT(K1731,"ωω:λλ"))</f>
        <v>03/03/2020 18:58</v>
      </c>
      <c r="M1731" s="1">
        <v>43893</v>
      </c>
      <c r="N1731" s="6" t="s">
        <v>117</v>
      </c>
      <c r="O1731" s="36" t="str">
        <f t="shared" ref="O1731:O1794" si="109">_xlfn.CONCAT(TEXT(M1731,"ηη/μμ/εεε")," ",TEXT(N1731,"ωω:λλ"))</f>
        <v>03/03/2020 20:00</v>
      </c>
      <c r="P1731" s="46">
        <f t="shared" ref="P1731:P1794" si="110">O1731-L1731</f>
        <v>4.3055555557657499E-2</v>
      </c>
      <c r="Q1731" s="48">
        <v>0</v>
      </c>
      <c r="R1731" s="47">
        <f t="shared" ref="R1731:R1794" si="111">P1731*(24*60)</f>
        <v>62.000000003026798</v>
      </c>
      <c r="S1731" s="6" t="s">
        <v>44</v>
      </c>
      <c r="T1731" s="6" t="s">
        <v>402</v>
      </c>
      <c r="U1731" s="6" t="s">
        <v>1538</v>
      </c>
      <c r="V1731" s="6" t="s">
        <v>1538</v>
      </c>
      <c r="W1731" s="7">
        <v>0</v>
      </c>
      <c r="X1731" s="7">
        <v>0</v>
      </c>
      <c r="Y1731" s="7">
        <v>0</v>
      </c>
      <c r="Z1731" s="7">
        <v>0</v>
      </c>
      <c r="AA1731" s="7">
        <v>1</v>
      </c>
      <c r="AB1731" s="7">
        <v>0</v>
      </c>
      <c r="AC1731" s="7">
        <v>0</v>
      </c>
      <c r="AD1731" s="7">
        <v>0</v>
      </c>
      <c r="AE1731">
        <v>5</v>
      </c>
      <c r="AF1731">
        <v>0</v>
      </c>
      <c r="AG1731">
        <v>0</v>
      </c>
      <c r="AH1731">
        <v>0</v>
      </c>
      <c r="AI1731">
        <v>0</v>
      </c>
      <c r="AJ1731">
        <v>2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</row>
    <row r="1732" spans="1:44" x14ac:dyDescent="0.25">
      <c r="A1732">
        <v>1550262</v>
      </c>
      <c r="B1732">
        <v>731965</v>
      </c>
      <c r="C1732">
        <v>22.3006381497453</v>
      </c>
      <c r="D1732">
        <v>39.045606362644001</v>
      </c>
      <c r="E1732" s="68" t="s">
        <v>398</v>
      </c>
      <c r="F1732" s="8">
        <f>INDEX(Δεδομένα!$P:$P,MATCH('2020'!E1732,Δεδομένα!$O:$O,0))</f>
        <v>161</v>
      </c>
      <c r="G1732" s="6" t="s">
        <v>399</v>
      </c>
      <c r="H1732" s="2" t="str">
        <f>INDEX(Δεδομένα!B$1:B$51,MATCH('2020'!G1732,Δεδομένα!A$1:A$51,0))</f>
        <v>ΣΤΕΡΕΑΣ ΕΛΛΑΔΟΣ</v>
      </c>
      <c r="I1732" s="8">
        <f>INDEX(Δεδομένα!E$1:E$13,MATCH('2020'!H1732,Δεδομένα!D$1:D$13,0))</f>
        <v>9</v>
      </c>
      <c r="J1732" s="1">
        <v>43893</v>
      </c>
      <c r="K1732" s="6" t="s">
        <v>259</v>
      </c>
      <c r="L1732" s="36" t="str">
        <f t="shared" si="108"/>
        <v>03/03/2020 19:00</v>
      </c>
      <c r="M1732" s="1">
        <v>43893</v>
      </c>
      <c r="N1732" s="6" t="s">
        <v>609</v>
      </c>
      <c r="O1732" s="36" t="str">
        <f t="shared" si="109"/>
        <v>03/03/2020 20:35</v>
      </c>
      <c r="P1732" s="46">
        <f t="shared" si="110"/>
        <v>6.5972222226264421E-2</v>
      </c>
      <c r="Q1732" s="48">
        <v>0</v>
      </c>
      <c r="R1732" s="47">
        <f t="shared" si="111"/>
        <v>95.000000005820766</v>
      </c>
      <c r="S1732" s="6" t="s">
        <v>407</v>
      </c>
      <c r="T1732" s="6" t="s">
        <v>826</v>
      </c>
      <c r="U1732" s="6" t="s">
        <v>3297</v>
      </c>
      <c r="V1732" s="6" t="s">
        <v>3298</v>
      </c>
      <c r="W1732" s="7">
        <v>0</v>
      </c>
      <c r="X1732" s="7">
        <v>0</v>
      </c>
      <c r="Y1732" s="7">
        <v>0</v>
      </c>
      <c r="Z1732" s="7">
        <v>0</v>
      </c>
      <c r="AA1732" s="7">
        <v>2</v>
      </c>
      <c r="AB1732" s="7">
        <v>0</v>
      </c>
      <c r="AC1732" s="7">
        <v>0</v>
      </c>
      <c r="AD1732" s="7">
        <v>0</v>
      </c>
      <c r="AE1732">
        <v>5</v>
      </c>
      <c r="AF1732">
        <v>0</v>
      </c>
      <c r="AG1732">
        <v>0</v>
      </c>
      <c r="AH1732">
        <v>0</v>
      </c>
      <c r="AI1732">
        <v>0</v>
      </c>
      <c r="AJ1732">
        <v>2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</row>
    <row r="1733" spans="1:44" x14ac:dyDescent="0.25">
      <c r="A1733">
        <v>1562146</v>
      </c>
      <c r="B1733">
        <v>732068</v>
      </c>
      <c r="C1733">
        <v>20.9785302167042</v>
      </c>
      <c r="D1733">
        <v>39.094124421999297</v>
      </c>
      <c r="E1733" s="68" t="s">
        <v>267</v>
      </c>
      <c r="F1733" s="8">
        <f>INDEX(Δεδομένα!$P:$P,MATCH('2020'!E1733,Δεδομένα!$O:$O,0))</f>
        <v>94</v>
      </c>
      <c r="G1733" s="6" t="s">
        <v>268</v>
      </c>
      <c r="H1733" s="2" t="str">
        <f>INDEX(Δεδομένα!B$1:B$51,MATCH('2020'!G1733,Δεδομένα!A$1:A$51,0))</f>
        <v>ΗΠΕΙΡΟΥ</v>
      </c>
      <c r="I1733" s="8">
        <f>INDEX(Δεδομένα!E$1:E$13,MATCH('2020'!H1733,Δεδομένα!D$1:D$13,0))</f>
        <v>5</v>
      </c>
      <c r="J1733" s="1">
        <v>43894</v>
      </c>
      <c r="K1733" s="6" t="s">
        <v>3217</v>
      </c>
      <c r="L1733" s="36" t="str">
        <f t="shared" si="108"/>
        <v>04/03/2020 00:15</v>
      </c>
      <c r="M1733" s="1">
        <v>43894</v>
      </c>
      <c r="N1733" s="6" t="s">
        <v>1906</v>
      </c>
      <c r="O1733" s="36" t="str">
        <f t="shared" si="109"/>
        <v>04/03/2020 01:00</v>
      </c>
      <c r="P1733" s="46">
        <f t="shared" si="110"/>
        <v>3.125E-2</v>
      </c>
      <c r="Q1733" s="48">
        <v>0</v>
      </c>
      <c r="R1733" s="47">
        <f t="shared" si="111"/>
        <v>45</v>
      </c>
      <c r="S1733" s="6" t="s">
        <v>268</v>
      </c>
      <c r="T1733" s="6" t="s">
        <v>1978</v>
      </c>
      <c r="U1733" s="6" t="s">
        <v>44</v>
      </c>
      <c r="V1733" s="6" t="s">
        <v>509</v>
      </c>
      <c r="W1733" s="7">
        <v>0</v>
      </c>
      <c r="X1733" s="7">
        <v>0</v>
      </c>
      <c r="Y1733" s="7">
        <v>0</v>
      </c>
      <c r="Z1733" s="7">
        <v>0</v>
      </c>
      <c r="AA1733" s="7">
        <v>0.1</v>
      </c>
      <c r="AB1733" s="7">
        <v>0</v>
      </c>
      <c r="AC1733" s="7">
        <v>0</v>
      </c>
      <c r="AD1733" s="7">
        <v>0</v>
      </c>
      <c r="AE1733">
        <v>4</v>
      </c>
      <c r="AF1733">
        <v>0</v>
      </c>
      <c r="AG1733">
        <v>0</v>
      </c>
      <c r="AH1733">
        <v>0</v>
      </c>
      <c r="AI1733">
        <v>0</v>
      </c>
      <c r="AJ1733">
        <v>2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</row>
    <row r="1734" spans="1:44" x14ac:dyDescent="0.25">
      <c r="A1734">
        <v>1544731</v>
      </c>
      <c r="B1734">
        <v>732066</v>
      </c>
      <c r="C1734">
        <v>26.495799174197401</v>
      </c>
      <c r="D1734">
        <v>41.475443978863801</v>
      </c>
      <c r="E1734" s="68" t="s">
        <v>1115</v>
      </c>
      <c r="F1734" s="8">
        <f>INDEX(Δεδομένα!$P:$P,MATCH('2020'!E1734,Δεδομένα!$O:$O,0))</f>
        <v>35</v>
      </c>
      <c r="G1734" s="6" t="s">
        <v>148</v>
      </c>
      <c r="H1734" s="2" t="str">
        <f>INDEX(Δεδομένα!B$1:B$51,MATCH('2020'!G1734,Δεδομένα!A$1:A$51,0))</f>
        <v>ΑΝΑΤΟΛΙΚΗΣ ΜΑΚΕΔΟΝΙΑΣ ΚΑΙ ΘΡΑΚΗΣ</v>
      </c>
      <c r="I1734" s="8">
        <f>INDEX(Δεδομένα!E$1:E$13,MATCH('2020'!H1734,Δεδομένα!D$1:D$13,0))</f>
        <v>2</v>
      </c>
      <c r="J1734" s="1">
        <v>43894</v>
      </c>
      <c r="K1734" s="6" t="s">
        <v>3317</v>
      </c>
      <c r="L1734" s="36" t="str">
        <f t="shared" si="108"/>
        <v>04/03/2020 00:13</v>
      </c>
      <c r="M1734" s="1">
        <v>43894</v>
      </c>
      <c r="N1734" s="6" t="s">
        <v>3318</v>
      </c>
      <c r="O1734" s="36" t="str">
        <f t="shared" si="109"/>
        <v>04/03/2020 01:27</v>
      </c>
      <c r="P1734" s="46">
        <f t="shared" si="110"/>
        <v>5.1388888889050577E-2</v>
      </c>
      <c r="Q1734" s="48">
        <v>0</v>
      </c>
      <c r="R1734" s="47">
        <f t="shared" si="111"/>
        <v>74.000000000232831</v>
      </c>
      <c r="S1734" s="6" t="s">
        <v>1118</v>
      </c>
      <c r="T1734" s="6" t="s">
        <v>1119</v>
      </c>
      <c r="U1734" s="6" t="s">
        <v>44</v>
      </c>
      <c r="V1734" s="6" t="s">
        <v>1171</v>
      </c>
      <c r="W1734" s="7">
        <v>0</v>
      </c>
      <c r="X1734" s="7">
        <v>0</v>
      </c>
      <c r="Y1734" s="7">
        <v>0</v>
      </c>
      <c r="Z1734" s="7">
        <v>0.02</v>
      </c>
      <c r="AA1734" s="7">
        <v>0</v>
      </c>
      <c r="AB1734" s="7">
        <v>0</v>
      </c>
      <c r="AC1734" s="7">
        <v>0</v>
      </c>
      <c r="AD1734" s="7">
        <v>0</v>
      </c>
      <c r="AE1734">
        <v>2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</row>
    <row r="1735" spans="1:44" x14ac:dyDescent="0.25">
      <c r="A1735">
        <v>1545140</v>
      </c>
      <c r="B1735">
        <v>732164</v>
      </c>
      <c r="C1735">
        <v>26.026225956347599</v>
      </c>
      <c r="D1735">
        <v>40.842129845722802</v>
      </c>
      <c r="E1735" s="68" t="s">
        <v>147</v>
      </c>
      <c r="F1735" s="8">
        <f>INDEX(Δεδομένα!$P:$P,MATCH('2020'!E1735,Δεδομένα!$O:$O,0))</f>
        <v>33</v>
      </c>
      <c r="G1735" s="6" t="s">
        <v>148</v>
      </c>
      <c r="H1735" s="2" t="str">
        <f>INDEX(Δεδομένα!B$1:B$51,MATCH('2020'!G1735,Δεδομένα!A$1:A$51,0))</f>
        <v>ΑΝΑΤΟΛΙΚΗΣ ΜΑΚΕΔΟΝΙΑΣ ΚΑΙ ΘΡΑΚΗΣ</v>
      </c>
      <c r="I1735" s="8">
        <f>INDEX(Δεδομένα!E$1:E$13,MATCH('2020'!H1735,Δεδομένα!D$1:D$13,0))</f>
        <v>2</v>
      </c>
      <c r="J1735" s="1">
        <v>43894</v>
      </c>
      <c r="K1735" s="6" t="s">
        <v>577</v>
      </c>
      <c r="L1735" s="36" t="str">
        <f t="shared" si="108"/>
        <v>04/03/2020 12:45</v>
      </c>
      <c r="M1735" s="1">
        <v>43894</v>
      </c>
      <c r="N1735" s="6" t="s">
        <v>217</v>
      </c>
      <c r="O1735" s="36" t="str">
        <f t="shared" si="109"/>
        <v>04/03/2020 13:05</v>
      </c>
      <c r="P1735" s="46">
        <f t="shared" si="110"/>
        <v>1.3888888890505768E-2</v>
      </c>
      <c r="Q1735" s="48">
        <v>0</v>
      </c>
      <c r="R1735" s="47">
        <f t="shared" si="111"/>
        <v>20.000000002328306</v>
      </c>
      <c r="S1735" s="6" t="s">
        <v>151</v>
      </c>
      <c r="T1735" s="6" t="s">
        <v>150</v>
      </c>
      <c r="U1735" s="6" t="s">
        <v>44</v>
      </c>
      <c r="V1735" s="6" t="s">
        <v>3324</v>
      </c>
      <c r="W1735" s="7">
        <v>0</v>
      </c>
      <c r="X1735" s="7">
        <v>0</v>
      </c>
      <c r="Y1735" s="7">
        <v>0</v>
      </c>
      <c r="Z1735" s="7">
        <v>0</v>
      </c>
      <c r="AA1735" s="7">
        <v>0</v>
      </c>
      <c r="AB1735" s="7">
        <v>0</v>
      </c>
      <c r="AC1735" s="7">
        <v>0.01</v>
      </c>
      <c r="AD1735" s="7">
        <v>0</v>
      </c>
      <c r="AE1735">
        <v>2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</row>
    <row r="1736" spans="1:44" x14ac:dyDescent="0.25">
      <c r="A1736">
        <v>1545781</v>
      </c>
      <c r="B1736">
        <v>732232</v>
      </c>
      <c r="C1736">
        <v>26.275672844606699</v>
      </c>
      <c r="D1736">
        <v>41.686179510469302</v>
      </c>
      <c r="E1736" s="68" t="s">
        <v>1223</v>
      </c>
      <c r="F1736" s="8">
        <f>INDEX(Δεδομένα!$P:$P,MATCH('2020'!E1736,Δεδομένα!$O:$O,0))</f>
        <v>36</v>
      </c>
      <c r="G1736" s="6" t="s">
        <v>148</v>
      </c>
      <c r="H1736" s="2" t="str">
        <f>INDEX(Δεδομένα!B$1:B$51,MATCH('2020'!G1736,Δεδομένα!A$1:A$51,0))</f>
        <v>ΑΝΑΤΟΛΙΚΗΣ ΜΑΚΕΔΟΝΙΑΣ ΚΑΙ ΘΡΑΚΗΣ</v>
      </c>
      <c r="I1736" s="8">
        <f>INDEX(Δεδομένα!E$1:E$13,MATCH('2020'!H1736,Δεδομένα!D$1:D$13,0))</f>
        <v>2</v>
      </c>
      <c r="J1736" s="1">
        <v>43894</v>
      </c>
      <c r="K1736" s="6" t="s">
        <v>1221</v>
      </c>
      <c r="L1736" s="36" t="str">
        <f t="shared" si="108"/>
        <v>04/03/2020 18:29</v>
      </c>
      <c r="M1736" s="1">
        <v>43894</v>
      </c>
      <c r="N1736" s="6" t="s">
        <v>1704</v>
      </c>
      <c r="O1736" s="36" t="str">
        <f t="shared" si="109"/>
        <v>04/03/2020 18:54</v>
      </c>
      <c r="P1736" s="46">
        <f t="shared" si="110"/>
        <v>1.7361111109494232E-2</v>
      </c>
      <c r="Q1736" s="48">
        <v>0</v>
      </c>
      <c r="R1736" s="47">
        <f t="shared" si="111"/>
        <v>24.999999997671694</v>
      </c>
      <c r="S1736" s="6" t="s">
        <v>1118</v>
      </c>
      <c r="T1736" s="6" t="s">
        <v>1119</v>
      </c>
      <c r="U1736" s="6" t="s">
        <v>1120</v>
      </c>
      <c r="V1736" s="6" t="s">
        <v>1225</v>
      </c>
      <c r="W1736" s="7">
        <v>0</v>
      </c>
      <c r="X1736" s="7">
        <v>0</v>
      </c>
      <c r="Y1736" s="7">
        <v>0</v>
      </c>
      <c r="Z1736" s="7">
        <v>0.02</v>
      </c>
      <c r="AA1736" s="7">
        <v>0</v>
      </c>
      <c r="AB1736" s="7">
        <v>0</v>
      </c>
      <c r="AC1736" s="7">
        <v>0</v>
      </c>
      <c r="AD1736" s="7">
        <v>0</v>
      </c>
      <c r="AE1736">
        <v>2</v>
      </c>
      <c r="AF1736">
        <v>0</v>
      </c>
      <c r="AG1736">
        <v>0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</row>
    <row r="1737" spans="1:44" x14ac:dyDescent="0.25">
      <c r="A1737">
        <v>1545628</v>
      </c>
      <c r="B1737">
        <v>732222</v>
      </c>
      <c r="C1737">
        <v>21.3794860459723</v>
      </c>
      <c r="D1737">
        <v>38.074841363257697</v>
      </c>
      <c r="E1737" s="68" t="s">
        <v>900</v>
      </c>
      <c r="F1737" s="8">
        <f>INDEX(Δεδομένα!$P:$P,MATCH('2020'!E1737,Δεδομένα!$O:$O,0))</f>
        <v>136</v>
      </c>
      <c r="G1737" s="6" t="s">
        <v>357</v>
      </c>
      <c r="H1737" s="2" t="str">
        <f>INDEX(Δεδομένα!B$1:B$51,MATCH('2020'!G1737,Δεδομένα!A$1:A$51,0))</f>
        <v>ΔΥΤΙΚΗΣ ΕΛΛΑΔΟΣ</v>
      </c>
      <c r="I1737" s="8">
        <f>INDEX(Δεδομένα!E$1:E$13,MATCH('2020'!H1737,Δεδομένα!D$1:D$13,0))</f>
        <v>7</v>
      </c>
      <c r="J1737" s="1">
        <v>43894</v>
      </c>
      <c r="K1737" s="6" t="s">
        <v>2365</v>
      </c>
      <c r="L1737" s="36" t="str">
        <f t="shared" si="108"/>
        <v>04/03/2020 17:13</v>
      </c>
      <c r="M1737" s="1">
        <v>43894</v>
      </c>
      <c r="N1737" s="6" t="s">
        <v>572</v>
      </c>
      <c r="O1737" s="36" t="str">
        <f t="shared" si="109"/>
        <v>04/03/2020 20:40</v>
      </c>
      <c r="P1737" s="46">
        <f t="shared" si="110"/>
        <v>0.14374999999563443</v>
      </c>
      <c r="Q1737" s="48">
        <v>0</v>
      </c>
      <c r="R1737" s="47">
        <f t="shared" si="111"/>
        <v>206.99999999371357</v>
      </c>
      <c r="S1737" s="6" t="s">
        <v>44</v>
      </c>
      <c r="T1737" s="6" t="s">
        <v>1058</v>
      </c>
      <c r="U1737" s="6" t="s">
        <v>1785</v>
      </c>
      <c r="V1737" s="6" t="s">
        <v>1786</v>
      </c>
      <c r="W1737" s="7">
        <v>0</v>
      </c>
      <c r="X1737" s="7">
        <v>0</v>
      </c>
      <c r="Y1737" s="7">
        <v>0</v>
      </c>
      <c r="Z1737" s="7">
        <v>0</v>
      </c>
      <c r="AA1737" s="7">
        <v>80</v>
      </c>
      <c r="AB1737" s="7">
        <v>0</v>
      </c>
      <c r="AC1737" s="7">
        <v>0</v>
      </c>
      <c r="AD1737" s="7">
        <v>0</v>
      </c>
      <c r="AE1737">
        <v>6</v>
      </c>
      <c r="AF1737">
        <v>0</v>
      </c>
      <c r="AG1737">
        <v>0</v>
      </c>
      <c r="AH1737">
        <v>0</v>
      </c>
      <c r="AI1737">
        <v>0</v>
      </c>
      <c r="AJ1737">
        <v>3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</row>
    <row r="1738" spans="1:44" x14ac:dyDescent="0.25">
      <c r="A1738">
        <v>1545209</v>
      </c>
      <c r="B1738">
        <v>732204</v>
      </c>
      <c r="C1738">
        <v>22.289975325890701</v>
      </c>
      <c r="D1738">
        <v>40.550567491982299</v>
      </c>
      <c r="E1738" s="68" t="s">
        <v>852</v>
      </c>
      <c r="F1738" s="8">
        <f>INDEX(Δεδομένα!$P:$P,MATCH('2020'!E1738,Δεδομένα!$O:$O,0))</f>
        <v>63</v>
      </c>
      <c r="G1738" s="6" t="s">
        <v>238</v>
      </c>
      <c r="H1738" s="2" t="str">
        <f>INDEX(Δεδομένα!B$1:B$51,MATCH('2020'!G1738,Δεδομένα!A$1:A$51,0))</f>
        <v>ΚΕΝΤΡΙΚΗΣ ΜΑΚΕΔΟΝΙΑΣ</v>
      </c>
      <c r="I1738" s="8">
        <f>INDEX(Δεδομένα!E$1:E$13,MATCH('2020'!H1738,Δεδομένα!D$1:D$13,0))</f>
        <v>3</v>
      </c>
      <c r="J1738" s="1">
        <v>43894</v>
      </c>
      <c r="K1738" s="6" t="s">
        <v>1562</v>
      </c>
      <c r="L1738" s="36" t="str">
        <f t="shared" si="108"/>
        <v>04/03/2020 15:43</v>
      </c>
      <c r="M1738" s="1">
        <v>43894</v>
      </c>
      <c r="N1738" s="6" t="s">
        <v>336</v>
      </c>
      <c r="O1738" s="36" t="str">
        <f t="shared" si="109"/>
        <v>04/03/2020 17:40</v>
      </c>
      <c r="P1738" s="46">
        <f t="shared" si="110"/>
        <v>8.1249999995634425E-2</v>
      </c>
      <c r="Q1738" s="48">
        <v>0</v>
      </c>
      <c r="R1738" s="47">
        <f t="shared" si="111"/>
        <v>116.99999999371357</v>
      </c>
      <c r="S1738" s="6" t="s">
        <v>897</v>
      </c>
      <c r="T1738" s="6" t="s">
        <v>853</v>
      </c>
      <c r="U1738" s="6" t="s">
        <v>44</v>
      </c>
      <c r="V1738" s="6" t="s">
        <v>3327</v>
      </c>
      <c r="W1738" s="7">
        <v>0</v>
      </c>
      <c r="X1738" s="7">
        <v>0</v>
      </c>
      <c r="Y1738" s="7">
        <v>0</v>
      </c>
      <c r="Z1738" s="7">
        <v>1</v>
      </c>
      <c r="AA1738" s="7">
        <v>0</v>
      </c>
      <c r="AB1738" s="7">
        <v>0</v>
      </c>
      <c r="AC1738" s="7">
        <v>0</v>
      </c>
      <c r="AD1738" s="7">
        <v>0</v>
      </c>
      <c r="AE1738">
        <v>3</v>
      </c>
      <c r="AF1738">
        <v>0</v>
      </c>
      <c r="AG1738">
        <v>0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</row>
    <row r="1739" spans="1:44" x14ac:dyDescent="0.25">
      <c r="A1739">
        <v>1545052</v>
      </c>
      <c r="B1739">
        <v>0</v>
      </c>
      <c r="C1739">
        <v>0</v>
      </c>
      <c r="D1739">
        <v>0</v>
      </c>
      <c r="E1739" s="68" t="s">
        <v>687</v>
      </c>
      <c r="F1739" s="8">
        <f>INDEX(Δεδομένα!$P:$P,MATCH('2020'!E1739,Δεδομένα!$O:$O,0))</f>
        <v>213</v>
      </c>
      <c r="G1739" s="6" t="s">
        <v>560</v>
      </c>
      <c r="H1739" s="2" t="str">
        <f>INDEX(Δεδομένα!B$1:B$51,MATCH('2020'!G1739,Δεδομένα!A$1:A$51,0))</f>
        <v>ΚΡΗΤΗΣ</v>
      </c>
      <c r="I1739" s="8">
        <f>INDEX(Δεδομένα!E$1:E$13,MATCH('2020'!H1739,Δεδομένα!D$1:D$13,0))</f>
        <v>12</v>
      </c>
      <c r="J1739" s="1">
        <v>43894</v>
      </c>
      <c r="K1739" s="6" t="s">
        <v>717</v>
      </c>
      <c r="L1739" s="36" t="str">
        <f t="shared" si="108"/>
        <v>04/03/2020 11:02</v>
      </c>
      <c r="M1739" s="1">
        <v>43894</v>
      </c>
      <c r="N1739" s="6" t="s">
        <v>645</v>
      </c>
      <c r="O1739" s="36" t="str">
        <f t="shared" si="109"/>
        <v>04/03/2020 11:30</v>
      </c>
      <c r="P1739" s="46">
        <f t="shared" si="110"/>
        <v>1.9444444442342501E-2</v>
      </c>
      <c r="Q1739" s="48">
        <v>0</v>
      </c>
      <c r="R1739" s="47">
        <f t="shared" si="111"/>
        <v>27.999999996973202</v>
      </c>
      <c r="S1739" s="6" t="s">
        <v>44</v>
      </c>
      <c r="T1739" s="6" t="s">
        <v>697</v>
      </c>
      <c r="U1739" s="6" t="s">
        <v>718</v>
      </c>
      <c r="V1739" s="6" t="s">
        <v>719</v>
      </c>
      <c r="W1739" s="7">
        <v>0</v>
      </c>
      <c r="X1739" s="7">
        <v>0</v>
      </c>
      <c r="Y1739" s="7">
        <v>0</v>
      </c>
      <c r="Z1739" s="7">
        <v>0</v>
      </c>
      <c r="AA1739" s="7">
        <v>0.8</v>
      </c>
      <c r="AB1739" s="7">
        <v>0</v>
      </c>
      <c r="AC1739" s="7">
        <v>0</v>
      </c>
      <c r="AD1739" s="7">
        <v>0</v>
      </c>
      <c r="AE1739">
        <v>3</v>
      </c>
      <c r="AF1739">
        <v>0</v>
      </c>
      <c r="AG1739">
        <v>0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</row>
    <row r="1740" spans="1:44" x14ac:dyDescent="0.25">
      <c r="A1740">
        <v>1545463</v>
      </c>
      <c r="B1740">
        <v>732261</v>
      </c>
      <c r="C1740">
        <v>22.742987640743401</v>
      </c>
      <c r="D1740">
        <v>40.612943060290199</v>
      </c>
      <c r="E1740" s="68" t="s">
        <v>175</v>
      </c>
      <c r="F1740" s="8">
        <f>INDEX(Δεδομένα!$P:$P,MATCH('2020'!E1740,Δεδομένα!$O:$O,0))</f>
        <v>44</v>
      </c>
      <c r="G1740" s="6" t="s">
        <v>170</v>
      </c>
      <c r="H1740" s="2" t="str">
        <f>INDEX(Δεδομένα!B$1:B$51,MATCH('2020'!G1740,Δεδομένα!A$1:A$51,0))</f>
        <v>ΚΕΝΤΡΙΚΗΣ ΜΑΚΕΔΟΝΙΑΣ</v>
      </c>
      <c r="I1740" s="8">
        <f>INDEX(Δεδομένα!E$1:E$13,MATCH('2020'!H1740,Δεδομένα!D$1:D$13,0))</f>
        <v>3</v>
      </c>
      <c r="J1740" s="1">
        <v>43894</v>
      </c>
      <c r="K1740" s="6" t="s">
        <v>1195</v>
      </c>
      <c r="L1740" s="36" t="str">
        <f t="shared" si="108"/>
        <v>04/03/2020 20:58</v>
      </c>
      <c r="M1740" s="1">
        <v>43894</v>
      </c>
      <c r="N1740" s="6" t="s">
        <v>1421</v>
      </c>
      <c r="O1740" s="36" t="str">
        <f t="shared" si="109"/>
        <v>04/03/2020 21:29</v>
      </c>
      <c r="P1740" s="46">
        <f t="shared" si="110"/>
        <v>2.1527777775190771E-2</v>
      </c>
      <c r="Q1740" s="48">
        <v>0</v>
      </c>
      <c r="R1740" s="47">
        <f t="shared" si="111"/>
        <v>30.99999999627471</v>
      </c>
      <c r="S1740" s="6" t="s">
        <v>205</v>
      </c>
      <c r="T1740" s="6" t="s">
        <v>178</v>
      </c>
      <c r="U1740" s="6" t="s">
        <v>44</v>
      </c>
      <c r="V1740" s="6" t="s">
        <v>3330</v>
      </c>
      <c r="W1740" s="7">
        <v>0</v>
      </c>
      <c r="X1740" s="7">
        <v>0</v>
      </c>
      <c r="Y1740" s="7">
        <v>0</v>
      </c>
      <c r="Z1740" s="7">
        <v>0</v>
      </c>
      <c r="AA1740" s="7">
        <v>0</v>
      </c>
      <c r="AB1740" s="7">
        <v>0</v>
      </c>
      <c r="AC1740" s="7">
        <v>0</v>
      </c>
      <c r="AD1740" s="7">
        <v>0.3</v>
      </c>
      <c r="AE1740">
        <v>7</v>
      </c>
      <c r="AF1740">
        <v>0</v>
      </c>
      <c r="AG1740">
        <v>0</v>
      </c>
      <c r="AH1740">
        <v>0</v>
      </c>
      <c r="AI1740">
        <v>0</v>
      </c>
      <c r="AJ1740">
        <v>2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</row>
    <row r="1741" spans="1:44" x14ac:dyDescent="0.25">
      <c r="A1741">
        <v>1554720</v>
      </c>
      <c r="B1741">
        <v>732217</v>
      </c>
      <c r="C1741">
        <v>22.586775608630798</v>
      </c>
      <c r="D1741">
        <v>38.027502922897597</v>
      </c>
      <c r="E1741" s="68" t="s">
        <v>390</v>
      </c>
      <c r="F1741" s="8">
        <f>INDEX(Δεδομένα!$P:$P,MATCH('2020'!E1741,Δεδομένα!$O:$O,0))</f>
        <v>159</v>
      </c>
      <c r="G1741" s="6" t="s">
        <v>391</v>
      </c>
      <c r="H1741" s="2" t="str">
        <f>INDEX(Δεδομένα!B$1:B$51,MATCH('2020'!G1741,Δεδομένα!A$1:A$51,0))</f>
        <v>ΠΕΛΛΟΠΟΝΗΣΟΥ</v>
      </c>
      <c r="I1741" s="8">
        <f>INDEX(Δεδομένα!E$1:E$13,MATCH('2020'!H1741,Δεδομένα!D$1:D$13,0))</f>
        <v>8</v>
      </c>
      <c r="J1741" s="1">
        <v>43894</v>
      </c>
      <c r="K1741" s="6" t="s">
        <v>305</v>
      </c>
      <c r="L1741" s="36" t="str">
        <f t="shared" si="108"/>
        <v>04/03/2020 16:55</v>
      </c>
      <c r="M1741" s="1">
        <v>43894</v>
      </c>
      <c r="N1741" s="6" t="s">
        <v>235</v>
      </c>
      <c r="O1741" s="36" t="str">
        <f t="shared" si="109"/>
        <v>04/03/2020 19:50</v>
      </c>
      <c r="P1741" s="46">
        <f t="shared" si="110"/>
        <v>0.12152777778101154</v>
      </c>
      <c r="Q1741" s="48">
        <v>0</v>
      </c>
      <c r="R1741" s="47">
        <f t="shared" si="111"/>
        <v>175.00000000465661</v>
      </c>
      <c r="S1741" s="6" t="s">
        <v>1096</v>
      </c>
      <c r="T1741" s="6" t="s">
        <v>1097</v>
      </c>
      <c r="U1741" s="6" t="s">
        <v>44</v>
      </c>
      <c r="V1741" s="6" t="s">
        <v>1098</v>
      </c>
      <c r="W1741" s="7">
        <v>0</v>
      </c>
      <c r="X1741" s="7">
        <v>3</v>
      </c>
      <c r="Y1741" s="7">
        <v>0</v>
      </c>
      <c r="Z1741" s="7">
        <v>0</v>
      </c>
      <c r="AA1741" s="7">
        <v>0</v>
      </c>
      <c r="AB1741" s="7">
        <v>0</v>
      </c>
      <c r="AC1741" s="7">
        <v>0</v>
      </c>
      <c r="AD1741" s="7">
        <v>0</v>
      </c>
      <c r="AE1741">
        <v>10</v>
      </c>
      <c r="AF1741">
        <v>0</v>
      </c>
      <c r="AG1741">
        <v>0</v>
      </c>
      <c r="AH1741">
        <v>0</v>
      </c>
      <c r="AI1741">
        <v>0</v>
      </c>
      <c r="AJ1741">
        <v>5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</row>
    <row r="1742" spans="1:44" x14ac:dyDescent="0.25">
      <c r="A1742">
        <v>1544969</v>
      </c>
      <c r="B1742">
        <v>732191</v>
      </c>
      <c r="C1742">
        <v>22.130690254987702</v>
      </c>
      <c r="D1742">
        <v>39.7912073357598</v>
      </c>
      <c r="E1742" s="68" t="s">
        <v>1022</v>
      </c>
      <c r="F1742" s="8">
        <f>INDEX(Δεδομένα!$P:$P,MATCH('2020'!E1742,Δεδομένα!$O:$O,0))</f>
        <v>103</v>
      </c>
      <c r="G1742" s="6" t="s">
        <v>288</v>
      </c>
      <c r="H1742" s="2" t="str">
        <f>INDEX(Δεδομένα!B$1:B$51,MATCH('2020'!G1742,Δεδομένα!A$1:A$51,0))</f>
        <v>ΘΕΣΣΑΛΙΑΣ</v>
      </c>
      <c r="I1742" s="8">
        <f>INDEX(Δεδομένα!E$1:E$13,MATCH('2020'!H1742,Δεδομένα!D$1:D$13,0))</f>
        <v>6</v>
      </c>
      <c r="J1742" s="1">
        <v>43894</v>
      </c>
      <c r="K1742" s="6" t="s">
        <v>363</v>
      </c>
      <c r="L1742" s="36" t="str">
        <f t="shared" si="108"/>
        <v>04/03/2020 14:40</v>
      </c>
      <c r="M1742" s="1">
        <v>43894</v>
      </c>
      <c r="N1742" s="6" t="s">
        <v>104</v>
      </c>
      <c r="O1742" s="36" t="str">
        <f t="shared" si="109"/>
        <v>04/03/2020 15:30</v>
      </c>
      <c r="P1742" s="46">
        <f t="shared" si="110"/>
        <v>3.4722222226264421E-2</v>
      </c>
      <c r="Q1742" s="48">
        <v>0</v>
      </c>
      <c r="R1742" s="47">
        <f t="shared" si="111"/>
        <v>50.000000005820766</v>
      </c>
      <c r="S1742" s="6" t="s">
        <v>1025</v>
      </c>
      <c r="T1742" s="6" t="s">
        <v>1026</v>
      </c>
      <c r="U1742" s="6" t="s">
        <v>44</v>
      </c>
      <c r="V1742" s="6" t="s">
        <v>3326</v>
      </c>
      <c r="W1742" s="7">
        <v>0</v>
      </c>
      <c r="X1742" s="7">
        <v>0</v>
      </c>
      <c r="Y1742" s="7">
        <v>0</v>
      </c>
      <c r="Z1742" s="7">
        <v>0.03</v>
      </c>
      <c r="AA1742" s="7">
        <v>0</v>
      </c>
      <c r="AB1742" s="7">
        <v>0</v>
      </c>
      <c r="AC1742" s="7">
        <v>0</v>
      </c>
      <c r="AD1742" s="7">
        <v>0</v>
      </c>
      <c r="AE1742">
        <v>2</v>
      </c>
      <c r="AF1742">
        <v>0</v>
      </c>
      <c r="AG1742">
        <v>0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</row>
    <row r="1743" spans="1:44" x14ac:dyDescent="0.25">
      <c r="A1743">
        <v>1545400</v>
      </c>
      <c r="B1743">
        <v>732255</v>
      </c>
      <c r="C1743">
        <v>22.460200786861801</v>
      </c>
      <c r="D1743">
        <v>39.7156217673759</v>
      </c>
      <c r="E1743" s="68" t="s">
        <v>1271</v>
      </c>
      <c r="F1743" s="8">
        <f>INDEX(Δεδομένα!$P:$P,MATCH('2020'!E1743,Δεδομένα!$O:$O,0))</f>
        <v>102</v>
      </c>
      <c r="G1743" s="6" t="s">
        <v>288</v>
      </c>
      <c r="H1743" s="2" t="str">
        <f>INDEX(Δεδομένα!B$1:B$51,MATCH('2020'!G1743,Δεδομένα!A$1:A$51,0))</f>
        <v>ΘΕΣΣΑΛΙΑΣ</v>
      </c>
      <c r="I1743" s="8">
        <f>INDEX(Δεδομένα!E$1:E$13,MATCH('2020'!H1743,Δεδομένα!D$1:D$13,0))</f>
        <v>6</v>
      </c>
      <c r="J1743" s="1">
        <v>43894</v>
      </c>
      <c r="K1743" s="6" t="s">
        <v>256</v>
      </c>
      <c r="L1743" s="36" t="str">
        <f t="shared" si="108"/>
        <v>04/03/2020 19:30</v>
      </c>
      <c r="M1743" s="1">
        <v>43894</v>
      </c>
      <c r="N1743" s="6" t="s">
        <v>1493</v>
      </c>
      <c r="O1743" s="36" t="str">
        <f t="shared" si="109"/>
        <v>04/03/2020 21:20</v>
      </c>
      <c r="P1743" s="46">
        <f t="shared" si="110"/>
        <v>7.6388888890505768E-2</v>
      </c>
      <c r="Q1743" s="48">
        <v>0</v>
      </c>
      <c r="R1743" s="47">
        <f t="shared" si="111"/>
        <v>110.00000000232831</v>
      </c>
      <c r="S1743" s="6" t="s">
        <v>288</v>
      </c>
      <c r="T1743" s="6" t="s">
        <v>2177</v>
      </c>
      <c r="U1743" s="6" t="s">
        <v>44</v>
      </c>
      <c r="V1743" s="6" t="s">
        <v>3329</v>
      </c>
      <c r="W1743" s="7">
        <v>0</v>
      </c>
      <c r="X1743" s="7">
        <v>0</v>
      </c>
      <c r="Y1743" s="7">
        <v>0</v>
      </c>
      <c r="Z1743" s="7">
        <v>0</v>
      </c>
      <c r="AA1743" s="7">
        <v>1</v>
      </c>
      <c r="AB1743" s="7">
        <v>0</v>
      </c>
      <c r="AC1743" s="7">
        <v>0</v>
      </c>
      <c r="AD1743" s="7">
        <v>0</v>
      </c>
      <c r="AE1743">
        <v>2</v>
      </c>
      <c r="AF1743">
        <v>0</v>
      </c>
      <c r="AG1743">
        <v>0</v>
      </c>
      <c r="AH1743">
        <v>0</v>
      </c>
      <c r="AI1743">
        <v>0</v>
      </c>
      <c r="AJ1743">
        <v>10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</row>
    <row r="1744" spans="1:44" x14ac:dyDescent="0.25">
      <c r="A1744">
        <v>1546684</v>
      </c>
      <c r="B1744">
        <v>732172</v>
      </c>
      <c r="C1744">
        <v>22.050900366076402</v>
      </c>
      <c r="D1744">
        <v>37.047377898302599</v>
      </c>
      <c r="E1744" s="68" t="s">
        <v>937</v>
      </c>
      <c r="F1744" s="8">
        <f>INDEX(Δεδομένα!$P:$P,MATCH('2020'!E1744,Δεδομένα!$O:$O,0))</f>
        <v>143</v>
      </c>
      <c r="G1744" s="6" t="s">
        <v>841</v>
      </c>
      <c r="H1744" s="2" t="str">
        <f>INDEX(Δεδομένα!B$1:B$51,MATCH('2020'!G1744,Δεδομένα!A$1:A$51,0))</f>
        <v>ΠΕΛΛΟΠΟΝΗΣΟΥ</v>
      </c>
      <c r="I1744" s="8">
        <f>INDEX(Δεδομένα!E$1:E$13,MATCH('2020'!H1744,Δεδομένα!D$1:D$13,0))</f>
        <v>8</v>
      </c>
      <c r="J1744" s="1">
        <v>43894</v>
      </c>
      <c r="K1744" s="6" t="s">
        <v>616</v>
      </c>
      <c r="L1744" s="36" t="str">
        <f t="shared" si="108"/>
        <v>04/03/2020 13:30</v>
      </c>
      <c r="M1744" s="1">
        <v>43894</v>
      </c>
      <c r="N1744" s="6" t="s">
        <v>112</v>
      </c>
      <c r="O1744" s="36" t="str">
        <f t="shared" si="109"/>
        <v>04/03/2020 14:53</v>
      </c>
      <c r="P1744" s="46">
        <f t="shared" si="110"/>
        <v>5.7638888887595385E-2</v>
      </c>
      <c r="Q1744" s="48">
        <v>0</v>
      </c>
      <c r="R1744" s="47">
        <f t="shared" si="111"/>
        <v>82.999999998137355</v>
      </c>
      <c r="S1744" s="6" t="s">
        <v>842</v>
      </c>
      <c r="T1744" s="6" t="s">
        <v>940</v>
      </c>
      <c r="U1744" s="6" t="s">
        <v>44</v>
      </c>
      <c r="V1744" s="6" t="s">
        <v>3325</v>
      </c>
      <c r="W1744" s="7">
        <v>0</v>
      </c>
      <c r="X1744" s="7">
        <v>0</v>
      </c>
      <c r="Y1744" s="7">
        <v>0</v>
      </c>
      <c r="Z1744" s="7">
        <v>0</v>
      </c>
      <c r="AA1744" s="7">
        <v>1</v>
      </c>
      <c r="AB1744" s="7">
        <v>0</v>
      </c>
      <c r="AC1744" s="7">
        <v>0</v>
      </c>
      <c r="AD1744" s="7">
        <v>0</v>
      </c>
      <c r="AE1744">
        <v>3</v>
      </c>
      <c r="AF1744">
        <v>0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</row>
    <row r="1745" spans="1:44" x14ac:dyDescent="0.25">
      <c r="A1745">
        <v>1546688</v>
      </c>
      <c r="B1745">
        <v>732223</v>
      </c>
      <c r="C1745">
        <v>22.033173888418801</v>
      </c>
      <c r="D1745">
        <v>37.033400147343698</v>
      </c>
      <c r="E1745" s="68" t="s">
        <v>937</v>
      </c>
      <c r="F1745" s="8">
        <f>INDEX(Δεδομένα!$P:$P,MATCH('2020'!E1745,Δεδομένα!$O:$O,0))</f>
        <v>143</v>
      </c>
      <c r="G1745" s="6" t="s">
        <v>841</v>
      </c>
      <c r="H1745" s="2" t="str">
        <f>INDEX(Δεδομένα!B$1:B$51,MATCH('2020'!G1745,Δεδομένα!A$1:A$51,0))</f>
        <v>ΠΕΛΛΟΠΟΝΗΣΟΥ</v>
      </c>
      <c r="I1745" s="8">
        <f>INDEX(Δεδομένα!E$1:E$13,MATCH('2020'!H1745,Δεδομένα!D$1:D$13,0))</f>
        <v>8</v>
      </c>
      <c r="J1745" s="1">
        <v>43894</v>
      </c>
      <c r="K1745" s="6" t="s">
        <v>156</v>
      </c>
      <c r="L1745" s="36" t="str">
        <f t="shared" si="108"/>
        <v>04/03/2020 17:30</v>
      </c>
      <c r="M1745" s="1">
        <v>43894</v>
      </c>
      <c r="N1745" s="6" t="s">
        <v>962</v>
      </c>
      <c r="O1745" s="36" t="str">
        <f t="shared" si="109"/>
        <v>04/03/2020 18:14</v>
      </c>
      <c r="P1745" s="46">
        <f t="shared" si="110"/>
        <v>3.0555555560567882E-2</v>
      </c>
      <c r="Q1745" s="48">
        <v>0</v>
      </c>
      <c r="R1745" s="47">
        <f t="shared" si="111"/>
        <v>44.00000000721775</v>
      </c>
      <c r="S1745" s="6" t="s">
        <v>842</v>
      </c>
      <c r="T1745" s="6" t="s">
        <v>940</v>
      </c>
      <c r="U1745" s="6" t="s">
        <v>44</v>
      </c>
      <c r="V1745" s="6" t="s">
        <v>3212</v>
      </c>
      <c r="W1745" s="7">
        <v>0</v>
      </c>
      <c r="X1745" s="7">
        <v>0</v>
      </c>
      <c r="Y1745" s="7">
        <v>0</v>
      </c>
      <c r="Z1745" s="7">
        <v>0</v>
      </c>
      <c r="AA1745" s="7">
        <v>0.1</v>
      </c>
      <c r="AB1745" s="7">
        <v>0</v>
      </c>
      <c r="AC1745" s="7">
        <v>0</v>
      </c>
      <c r="AD1745" s="7">
        <v>0</v>
      </c>
      <c r="AE1745">
        <v>3</v>
      </c>
      <c r="AF1745">
        <v>0</v>
      </c>
      <c r="AG1745">
        <v>0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</row>
    <row r="1746" spans="1:44" x14ac:dyDescent="0.25">
      <c r="A1746">
        <v>1552086</v>
      </c>
      <c r="B1746">
        <v>732275</v>
      </c>
      <c r="C1746">
        <v>24.396759498271201</v>
      </c>
      <c r="D1746">
        <v>35.312733536521499</v>
      </c>
      <c r="E1746" s="68" t="s">
        <v>2333</v>
      </c>
      <c r="F1746" s="8">
        <f>INDEX(Δεδομένα!$P:$P,MATCH('2020'!E1746,Δεδομένα!$O:$O,0))</f>
        <v>224</v>
      </c>
      <c r="G1746" s="6" t="s">
        <v>869</v>
      </c>
      <c r="H1746" s="2" t="str">
        <f>INDEX(Δεδομένα!B$1:B$51,MATCH('2020'!G1746,Δεδομένα!A$1:A$51,0))</f>
        <v>ΚΡΗΤΗΣ</v>
      </c>
      <c r="I1746" s="8">
        <f>INDEX(Δεδομένα!E$1:E$13,MATCH('2020'!H1746,Δεδομένα!D$1:D$13,0))</f>
        <v>12</v>
      </c>
      <c r="J1746" s="1">
        <v>43894</v>
      </c>
      <c r="K1746" s="6" t="s">
        <v>2576</v>
      </c>
      <c r="L1746" s="36" t="str">
        <f t="shared" si="108"/>
        <v>04/03/2020 22:33</v>
      </c>
      <c r="M1746" s="1">
        <v>43894</v>
      </c>
      <c r="N1746" s="6" t="s">
        <v>3331</v>
      </c>
      <c r="O1746" s="36" t="str">
        <f t="shared" si="109"/>
        <v>04/03/2020 23:57</v>
      </c>
      <c r="P1746" s="46">
        <f t="shared" si="110"/>
        <v>5.8333333334303461E-2</v>
      </c>
      <c r="Q1746" s="48">
        <v>0</v>
      </c>
      <c r="R1746" s="47">
        <f t="shared" si="111"/>
        <v>84.000000001396984</v>
      </c>
      <c r="S1746" s="6" t="s">
        <v>1342</v>
      </c>
      <c r="T1746" s="6" t="s">
        <v>1610</v>
      </c>
      <c r="U1746" s="6" t="s">
        <v>3332</v>
      </c>
      <c r="V1746" s="6" t="s">
        <v>3333</v>
      </c>
      <c r="W1746" s="7">
        <v>0</v>
      </c>
      <c r="X1746" s="7">
        <v>0</v>
      </c>
      <c r="Y1746" s="7">
        <v>0</v>
      </c>
      <c r="Z1746" s="7">
        <v>0.5</v>
      </c>
      <c r="AA1746" s="7">
        <v>0</v>
      </c>
      <c r="AB1746" s="7">
        <v>0</v>
      </c>
      <c r="AC1746" s="7">
        <v>0</v>
      </c>
      <c r="AD1746" s="7">
        <v>0</v>
      </c>
      <c r="AE1746">
        <v>2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</row>
    <row r="1747" spans="1:44" x14ac:dyDescent="0.25">
      <c r="A1747">
        <v>1544833</v>
      </c>
      <c r="B1747">
        <v>732111</v>
      </c>
      <c r="C1747">
        <v>26.846866916671701</v>
      </c>
      <c r="D1747">
        <v>37.792104394301603</v>
      </c>
      <c r="E1747" s="68" t="s">
        <v>545</v>
      </c>
      <c r="F1747" s="8">
        <f>INDEX(Δεδομένα!$P:$P,MATCH('2020'!E1747,Δεδομένα!$O:$O,0))</f>
        <v>204</v>
      </c>
      <c r="G1747" s="6" t="s">
        <v>546</v>
      </c>
      <c r="H1747" s="2" t="str">
        <f>INDEX(Δεδομένα!B$1:B$51,MATCH('2020'!G1747,Δεδομένα!A$1:A$51,0))</f>
        <v>ΚΡΗΤΗΣ</v>
      </c>
      <c r="I1747" s="8">
        <f>INDEX(Δεδομένα!E$1:E$13,MATCH('2020'!H1747,Δεδομένα!D$1:D$13,0))</f>
        <v>12</v>
      </c>
      <c r="J1747" s="1">
        <v>43894</v>
      </c>
      <c r="K1747" s="6" t="s">
        <v>3319</v>
      </c>
      <c r="L1747" s="36" t="str">
        <f t="shared" si="108"/>
        <v>04/03/2020 07:54</v>
      </c>
      <c r="M1747" s="1">
        <v>43894</v>
      </c>
      <c r="N1747" s="6" t="s">
        <v>3320</v>
      </c>
      <c r="O1747" s="36" t="str">
        <f t="shared" si="109"/>
        <v>04/03/2020 10:08</v>
      </c>
      <c r="P1747" s="46">
        <f t="shared" si="110"/>
        <v>9.3055555553291924E-2</v>
      </c>
      <c r="Q1747" s="48">
        <v>0</v>
      </c>
      <c r="R1747" s="47">
        <f t="shared" si="111"/>
        <v>133.99999999674037</v>
      </c>
      <c r="S1747" s="6" t="s">
        <v>3321</v>
      </c>
      <c r="T1747" s="6" t="s">
        <v>548</v>
      </c>
      <c r="U1747" s="6" t="s">
        <v>3322</v>
      </c>
      <c r="V1747" s="6" t="s">
        <v>3323</v>
      </c>
      <c r="W1747" s="7">
        <v>0</v>
      </c>
      <c r="X1747" s="7">
        <v>0</v>
      </c>
      <c r="Y1747" s="7">
        <v>0</v>
      </c>
      <c r="Z1747" s="7">
        <v>0</v>
      </c>
      <c r="AA1747" s="7">
        <v>0</v>
      </c>
      <c r="AB1747" s="7">
        <v>0</v>
      </c>
      <c r="AC1747" s="7">
        <v>0.02</v>
      </c>
      <c r="AD1747" s="7">
        <v>0</v>
      </c>
      <c r="AE1747">
        <v>5</v>
      </c>
      <c r="AF1747">
        <v>0</v>
      </c>
      <c r="AG1747">
        <v>0</v>
      </c>
      <c r="AH1747">
        <v>0</v>
      </c>
      <c r="AI1747">
        <v>0</v>
      </c>
      <c r="AJ1747">
        <v>2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</row>
    <row r="1748" spans="1:44" x14ac:dyDescent="0.25">
      <c r="A1748">
        <v>1546383</v>
      </c>
      <c r="B1748">
        <v>732481</v>
      </c>
      <c r="C1748">
        <v>23.160206592381702</v>
      </c>
      <c r="D1748">
        <v>38.358283231574497</v>
      </c>
      <c r="E1748" s="68" t="s">
        <v>845</v>
      </c>
      <c r="F1748" s="8">
        <f>INDEX(Δεδομένα!$P:$P,MATCH('2020'!E1748,Δεδομένα!$O:$O,0))</f>
        <v>176</v>
      </c>
      <c r="G1748" s="6" t="s">
        <v>846</v>
      </c>
      <c r="H1748" s="2" t="str">
        <f>INDEX(Δεδομένα!B$1:B$51,MATCH('2020'!G1748,Δεδομένα!A$1:A$51,0))</f>
        <v>ΣΤΕΡΕΑΣ ΕΛΛΑΔΟΣ</v>
      </c>
      <c r="I1748" s="8">
        <f>INDEX(Δεδομένα!E$1:E$13,MATCH('2020'!H1748,Δεδομένα!D$1:D$13,0))</f>
        <v>9</v>
      </c>
      <c r="J1748" s="1">
        <v>43895</v>
      </c>
      <c r="K1748" s="6" t="s">
        <v>3343</v>
      </c>
      <c r="L1748" s="36" t="str">
        <f t="shared" si="108"/>
        <v>05/03/2020 20:14</v>
      </c>
      <c r="M1748" s="1">
        <v>43895</v>
      </c>
      <c r="N1748" s="6" t="s">
        <v>392</v>
      </c>
      <c r="O1748" s="36" t="str">
        <f t="shared" si="109"/>
        <v>05/03/2020 21:00</v>
      </c>
      <c r="P1748" s="46">
        <f t="shared" si="110"/>
        <v>3.1944444446708076E-2</v>
      </c>
      <c r="Q1748" s="48">
        <v>0</v>
      </c>
      <c r="R1748" s="47">
        <f t="shared" si="111"/>
        <v>46.000000003259629</v>
      </c>
      <c r="S1748" s="6" t="s">
        <v>44</v>
      </c>
      <c r="T1748" s="6" t="s">
        <v>2459</v>
      </c>
      <c r="U1748" s="6" t="s">
        <v>44</v>
      </c>
      <c r="V1748" s="6" t="s">
        <v>3344</v>
      </c>
      <c r="W1748" s="7">
        <v>0</v>
      </c>
      <c r="X1748" s="7">
        <v>0</v>
      </c>
      <c r="Y1748" s="7">
        <v>0</v>
      </c>
      <c r="Z1748" s="7">
        <v>0</v>
      </c>
      <c r="AA1748" s="7">
        <v>0</v>
      </c>
      <c r="AB1748" s="7">
        <v>0.1</v>
      </c>
      <c r="AC1748" s="7">
        <v>0</v>
      </c>
      <c r="AD1748" s="7">
        <v>0</v>
      </c>
      <c r="AE1748">
        <v>2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</row>
    <row r="1749" spans="1:44" x14ac:dyDescent="0.25">
      <c r="A1749">
        <v>1547746</v>
      </c>
      <c r="B1749">
        <v>732519</v>
      </c>
      <c r="C1749">
        <v>20.826853883808401</v>
      </c>
      <c r="D1749">
        <v>37.686314578252102</v>
      </c>
      <c r="E1749" s="68" t="s">
        <v>1599</v>
      </c>
      <c r="F1749" s="8">
        <f>INDEX(Δεδομένα!$P:$P,MATCH('2020'!E1749,Δεδομένα!$O:$O,0))</f>
        <v>238</v>
      </c>
      <c r="G1749" s="6" t="s">
        <v>1600</v>
      </c>
      <c r="H1749" s="2" t="str">
        <f>INDEX(Δεδομένα!B$1:B$51,MATCH('2020'!G1749,Δεδομένα!A$1:A$51,0))</f>
        <v>ΙΟΝΙΩΝ ΝΗΣΩΝ</v>
      </c>
      <c r="I1749" s="8">
        <f>INDEX(Δεδομένα!E$1:E$13,MATCH('2020'!H1749,Δεδομένα!D$1:D$13,0))</f>
        <v>13</v>
      </c>
      <c r="J1749" s="1">
        <v>43895</v>
      </c>
      <c r="K1749" s="6" t="s">
        <v>1841</v>
      </c>
      <c r="L1749" s="36" t="str">
        <f t="shared" si="108"/>
        <v>05/03/2020 23:23</v>
      </c>
      <c r="M1749" s="1">
        <v>43896</v>
      </c>
      <c r="N1749" s="6" t="s">
        <v>3348</v>
      </c>
      <c r="O1749" s="36" t="str">
        <f t="shared" si="109"/>
        <v>06/03/2020 00:29</v>
      </c>
      <c r="P1749" s="46">
        <f t="shared" si="110"/>
        <v>4.5833333329937886E-2</v>
      </c>
      <c r="Q1749" s="48">
        <v>0</v>
      </c>
      <c r="R1749" s="47">
        <f t="shared" si="111"/>
        <v>65.999999995110556</v>
      </c>
      <c r="S1749" s="6" t="s">
        <v>1600</v>
      </c>
      <c r="T1749" s="6" t="s">
        <v>1601</v>
      </c>
      <c r="U1749" s="6" t="s">
        <v>44</v>
      </c>
      <c r="V1749" s="6" t="s">
        <v>3349</v>
      </c>
      <c r="W1749" s="7">
        <v>0</v>
      </c>
      <c r="X1749" s="7">
        <v>0</v>
      </c>
      <c r="Y1749" s="7">
        <v>0</v>
      </c>
      <c r="Z1749" s="7">
        <v>0</v>
      </c>
      <c r="AA1749" s="7">
        <v>0.02</v>
      </c>
      <c r="AB1749" s="7">
        <v>0</v>
      </c>
      <c r="AC1749" s="7">
        <v>0</v>
      </c>
      <c r="AD1749" s="7">
        <v>0</v>
      </c>
      <c r="AE1749">
        <v>5</v>
      </c>
      <c r="AF1749">
        <v>0</v>
      </c>
      <c r="AG1749">
        <v>0</v>
      </c>
      <c r="AH1749">
        <v>0</v>
      </c>
      <c r="AI1749">
        <v>0</v>
      </c>
      <c r="AJ1749">
        <v>2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</row>
    <row r="1750" spans="1:44" x14ac:dyDescent="0.25">
      <c r="A1750">
        <v>1545313</v>
      </c>
      <c r="B1750">
        <v>732433</v>
      </c>
      <c r="C1750">
        <v>22.442660221022599</v>
      </c>
      <c r="D1750">
        <v>40.565361889101197</v>
      </c>
      <c r="E1750" s="68" t="s">
        <v>1880</v>
      </c>
      <c r="F1750" s="8">
        <f>INDEX(Δεδομένα!$P:$P,MATCH('2020'!E1750,Δεδομένα!$O:$O,0))</f>
        <v>66</v>
      </c>
      <c r="G1750" s="6" t="s">
        <v>238</v>
      </c>
      <c r="H1750" s="2" t="str">
        <f>INDEX(Δεδομένα!B$1:B$51,MATCH('2020'!G1750,Δεδομένα!A$1:A$51,0))</f>
        <v>ΚΕΝΤΡΙΚΗΣ ΜΑΚΕΔΟΝΙΑΣ</v>
      </c>
      <c r="I1750" s="8">
        <f>INDEX(Δεδομένα!E$1:E$13,MATCH('2020'!H1750,Δεδομένα!D$1:D$13,0))</f>
        <v>3</v>
      </c>
      <c r="J1750" s="1">
        <v>43895</v>
      </c>
      <c r="K1750" s="6" t="s">
        <v>305</v>
      </c>
      <c r="L1750" s="36" t="str">
        <f t="shared" si="108"/>
        <v>05/03/2020 16:55</v>
      </c>
      <c r="M1750" s="1">
        <v>43895</v>
      </c>
      <c r="N1750" s="6" t="s">
        <v>207</v>
      </c>
      <c r="O1750" s="36" t="str">
        <f t="shared" si="109"/>
        <v>05/03/2020 18:00</v>
      </c>
      <c r="P1750" s="46">
        <f t="shared" si="110"/>
        <v>4.5138888890505768E-2</v>
      </c>
      <c r="Q1750" s="48">
        <v>0</v>
      </c>
      <c r="R1750" s="47">
        <f t="shared" si="111"/>
        <v>65.000000002328306</v>
      </c>
      <c r="S1750" s="6" t="s">
        <v>897</v>
      </c>
      <c r="T1750" s="6" t="s">
        <v>1966</v>
      </c>
      <c r="U1750" s="6" t="s">
        <v>44</v>
      </c>
      <c r="V1750" s="6" t="s">
        <v>3340</v>
      </c>
      <c r="W1750" s="7">
        <v>0</v>
      </c>
      <c r="X1750" s="7">
        <v>0</v>
      </c>
      <c r="Y1750" s="7">
        <v>0</v>
      </c>
      <c r="Z1750" s="7">
        <v>0</v>
      </c>
      <c r="AA1750" s="7">
        <v>2</v>
      </c>
      <c r="AB1750" s="7">
        <v>0</v>
      </c>
      <c r="AC1750" s="7">
        <v>0</v>
      </c>
      <c r="AD1750" s="7">
        <v>0</v>
      </c>
      <c r="AE1750">
        <v>2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</row>
    <row r="1751" spans="1:44" x14ac:dyDescent="0.25">
      <c r="A1751">
        <v>1546006</v>
      </c>
      <c r="B1751">
        <v>732444</v>
      </c>
      <c r="C1751">
        <v>22.3893558374299</v>
      </c>
      <c r="D1751">
        <v>40.475615851222301</v>
      </c>
      <c r="E1751" s="68" t="s">
        <v>852</v>
      </c>
      <c r="F1751" s="8">
        <f>INDEX(Δεδομένα!$P:$P,MATCH('2020'!E1751,Δεδομένα!$O:$O,0))</f>
        <v>63</v>
      </c>
      <c r="G1751" s="6" t="s">
        <v>238</v>
      </c>
      <c r="H1751" s="2" t="str">
        <f>INDEX(Δεδομένα!B$1:B$51,MATCH('2020'!G1751,Δεδομένα!A$1:A$51,0))</f>
        <v>ΚΕΝΤΡΙΚΗΣ ΜΑΚΕΔΟΝΙΑΣ</v>
      </c>
      <c r="I1751" s="8">
        <f>INDEX(Δεδομένα!E$1:E$13,MATCH('2020'!H1751,Δεδομένα!D$1:D$13,0))</f>
        <v>3</v>
      </c>
      <c r="J1751" s="1">
        <v>43895</v>
      </c>
      <c r="K1751" s="6" t="s">
        <v>1113</v>
      </c>
      <c r="L1751" s="36" t="str">
        <f t="shared" si="108"/>
        <v>05/03/2020 17:34</v>
      </c>
      <c r="M1751" s="1">
        <v>43895</v>
      </c>
      <c r="N1751" s="6" t="s">
        <v>86</v>
      </c>
      <c r="O1751" s="36" t="str">
        <f t="shared" si="109"/>
        <v>05/03/2020 18:55</v>
      </c>
      <c r="P1751" s="46">
        <f t="shared" si="110"/>
        <v>5.6250000001455192E-2</v>
      </c>
      <c r="Q1751" s="48">
        <v>0</v>
      </c>
      <c r="R1751" s="47">
        <f t="shared" si="111"/>
        <v>81.000000002095476</v>
      </c>
      <c r="S1751" s="6" t="s">
        <v>897</v>
      </c>
      <c r="T1751" s="6" t="s">
        <v>853</v>
      </c>
      <c r="U1751" s="6" t="s">
        <v>44</v>
      </c>
      <c r="V1751" s="6" t="s">
        <v>2650</v>
      </c>
      <c r="W1751" s="7">
        <v>0</v>
      </c>
      <c r="X1751" s="7">
        <v>0</v>
      </c>
      <c r="Y1751" s="7">
        <v>0</v>
      </c>
      <c r="Z1751" s="7">
        <v>3</v>
      </c>
      <c r="AA1751" s="7">
        <v>0</v>
      </c>
      <c r="AB1751" s="7">
        <v>0</v>
      </c>
      <c r="AC1751" s="7">
        <v>0</v>
      </c>
      <c r="AD1751" s="7">
        <v>0</v>
      </c>
      <c r="AE1751">
        <v>3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</row>
    <row r="1752" spans="1:44" x14ac:dyDescent="0.25">
      <c r="A1752">
        <v>1545341</v>
      </c>
      <c r="B1752">
        <v>732453</v>
      </c>
      <c r="C1752">
        <v>22.445194613412198</v>
      </c>
      <c r="D1752">
        <v>40.658820635672697</v>
      </c>
      <c r="E1752" s="68" t="s">
        <v>1880</v>
      </c>
      <c r="F1752" s="8">
        <f>INDEX(Δεδομένα!$P:$P,MATCH('2020'!E1752,Δεδομένα!$O:$O,0))</f>
        <v>66</v>
      </c>
      <c r="G1752" s="6" t="s">
        <v>238</v>
      </c>
      <c r="H1752" s="2" t="str">
        <f>INDEX(Δεδομένα!B$1:B$51,MATCH('2020'!G1752,Δεδομένα!A$1:A$51,0))</f>
        <v>ΚΕΝΤΡΙΚΗΣ ΜΑΚΕΔΟΝΙΑΣ</v>
      </c>
      <c r="I1752" s="8">
        <f>INDEX(Δεδομένα!E$1:E$13,MATCH('2020'!H1752,Δεδομένα!D$1:D$13,0))</f>
        <v>3</v>
      </c>
      <c r="J1752" s="1">
        <v>43895</v>
      </c>
      <c r="K1752" s="6" t="s">
        <v>779</v>
      </c>
      <c r="L1752" s="36" t="str">
        <f t="shared" si="108"/>
        <v>05/03/2020 18:06</v>
      </c>
      <c r="M1752" s="1">
        <v>43895</v>
      </c>
      <c r="N1752" s="6" t="s">
        <v>1480</v>
      </c>
      <c r="O1752" s="36" t="str">
        <f t="shared" si="109"/>
        <v>05/03/2020 19:06</v>
      </c>
      <c r="P1752" s="46">
        <f t="shared" si="110"/>
        <v>4.1666666664241347E-2</v>
      </c>
      <c r="Q1752" s="48">
        <v>0</v>
      </c>
      <c r="R1752" s="47">
        <f t="shared" si="111"/>
        <v>59.99999999650754</v>
      </c>
      <c r="S1752" s="6" t="s">
        <v>897</v>
      </c>
      <c r="T1752" s="6" t="s">
        <v>1966</v>
      </c>
      <c r="U1752" s="6" t="s">
        <v>44</v>
      </c>
      <c r="V1752" s="6" t="s">
        <v>3341</v>
      </c>
      <c r="W1752" s="7">
        <v>0</v>
      </c>
      <c r="X1752" s="7">
        <v>0</v>
      </c>
      <c r="Y1752" s="7">
        <v>0</v>
      </c>
      <c r="Z1752" s="7">
        <v>0</v>
      </c>
      <c r="AA1752" s="7">
        <v>3</v>
      </c>
      <c r="AB1752" s="7">
        <v>0</v>
      </c>
      <c r="AC1752" s="7">
        <v>0</v>
      </c>
      <c r="AD1752" s="7">
        <v>0</v>
      </c>
      <c r="AE1752">
        <v>2</v>
      </c>
      <c r="AF1752">
        <v>0</v>
      </c>
      <c r="AG1752">
        <v>0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</row>
    <row r="1753" spans="1:44" x14ac:dyDescent="0.25">
      <c r="A1753">
        <v>1546030</v>
      </c>
      <c r="B1753">
        <v>732507</v>
      </c>
      <c r="C1753">
        <v>22.264095031150099</v>
      </c>
      <c r="D1753">
        <v>40.5048739103933</v>
      </c>
      <c r="E1753" s="68" t="s">
        <v>852</v>
      </c>
      <c r="F1753" s="8">
        <f>INDEX(Δεδομένα!$P:$P,MATCH('2020'!E1753,Δεδομένα!$O:$O,0))</f>
        <v>63</v>
      </c>
      <c r="G1753" s="6" t="s">
        <v>238</v>
      </c>
      <c r="H1753" s="2" t="str">
        <f>INDEX(Δεδομένα!B$1:B$51,MATCH('2020'!G1753,Δεδομένα!A$1:A$51,0))</f>
        <v>ΚΕΝΤΡΙΚΗΣ ΜΑΚΕΔΟΝΙΑΣ</v>
      </c>
      <c r="I1753" s="8">
        <f>INDEX(Δεδομένα!E$1:E$13,MATCH('2020'!H1753,Δεδομένα!D$1:D$13,0))</f>
        <v>3</v>
      </c>
      <c r="J1753" s="1">
        <v>43895</v>
      </c>
      <c r="K1753" s="6" t="s">
        <v>3346</v>
      </c>
      <c r="L1753" s="36" t="str">
        <f t="shared" si="108"/>
        <v>05/03/2020 21:57</v>
      </c>
      <c r="M1753" s="1">
        <v>43895</v>
      </c>
      <c r="N1753" s="6" t="s">
        <v>2221</v>
      </c>
      <c r="O1753" s="36" t="str">
        <f t="shared" si="109"/>
        <v>05/03/2020 22:22</v>
      </c>
      <c r="P1753" s="46">
        <f t="shared" si="110"/>
        <v>1.7361111109494232E-2</v>
      </c>
      <c r="Q1753" s="48">
        <v>0</v>
      </c>
      <c r="R1753" s="47">
        <f t="shared" si="111"/>
        <v>24.999999997671694</v>
      </c>
      <c r="S1753" s="6" t="s">
        <v>897</v>
      </c>
      <c r="T1753" s="6" t="s">
        <v>853</v>
      </c>
      <c r="U1753" s="6" t="s">
        <v>2765</v>
      </c>
      <c r="V1753" s="6" t="s">
        <v>3347</v>
      </c>
      <c r="W1753" s="7">
        <v>0</v>
      </c>
      <c r="X1753" s="7">
        <v>0</v>
      </c>
      <c r="Y1753" s="7">
        <v>0</v>
      </c>
      <c r="Z1753" s="7">
        <v>0</v>
      </c>
      <c r="AA1753" s="7">
        <v>0</v>
      </c>
      <c r="AB1753" s="7">
        <v>0</v>
      </c>
      <c r="AC1753" s="7">
        <v>0</v>
      </c>
      <c r="AD1753" s="7">
        <v>0</v>
      </c>
      <c r="AE1753">
        <v>3</v>
      </c>
      <c r="AF1753">
        <v>0</v>
      </c>
      <c r="AG1753">
        <v>0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</row>
    <row r="1754" spans="1:44" x14ac:dyDescent="0.25">
      <c r="A1754">
        <v>1545348</v>
      </c>
      <c r="B1754">
        <v>732521</v>
      </c>
      <c r="C1754">
        <v>22.591762424964301</v>
      </c>
      <c r="D1754">
        <v>40.725053917466298</v>
      </c>
      <c r="E1754" s="68" t="s">
        <v>873</v>
      </c>
      <c r="F1754" s="8">
        <f>INDEX(Δεδομένα!$P:$P,MATCH('2020'!E1754,Δεδομένα!$O:$O,0))</f>
        <v>61</v>
      </c>
      <c r="G1754" s="6" t="s">
        <v>170</v>
      </c>
      <c r="H1754" s="2" t="str">
        <f>INDEX(Δεδομένα!B$1:B$51,MATCH('2020'!G1754,Δεδομένα!A$1:A$51,0))</f>
        <v>ΚΕΝΤΡΙΚΗΣ ΜΑΚΕΔΟΝΙΑΣ</v>
      </c>
      <c r="I1754" s="8">
        <f>INDEX(Δεδομένα!E$1:E$13,MATCH('2020'!H1754,Δεδομένα!D$1:D$13,0))</f>
        <v>3</v>
      </c>
      <c r="J1754" s="1">
        <v>43895</v>
      </c>
      <c r="K1754" s="6" t="s">
        <v>1844</v>
      </c>
      <c r="L1754" s="36" t="str">
        <f t="shared" si="108"/>
        <v>05/03/2020 23:30</v>
      </c>
      <c r="M1754" s="1">
        <v>43895</v>
      </c>
      <c r="N1754" s="6" t="s">
        <v>497</v>
      </c>
      <c r="O1754" s="36" t="str">
        <f t="shared" si="109"/>
        <v>05/03/2020 23:55</v>
      </c>
      <c r="P1754" s="46">
        <f t="shared" si="110"/>
        <v>1.7361111116770189E-2</v>
      </c>
      <c r="Q1754" s="48">
        <v>0</v>
      </c>
      <c r="R1754" s="47">
        <f t="shared" si="111"/>
        <v>25.000000008149073</v>
      </c>
      <c r="S1754" s="6" t="s">
        <v>170</v>
      </c>
      <c r="T1754" s="6" t="s">
        <v>187</v>
      </c>
      <c r="U1754" s="6" t="s">
        <v>1108</v>
      </c>
      <c r="V1754" s="6" t="s">
        <v>1706</v>
      </c>
      <c r="W1754" s="7">
        <v>0</v>
      </c>
      <c r="X1754" s="7">
        <v>0</v>
      </c>
      <c r="Y1754" s="7">
        <v>0</v>
      </c>
      <c r="Z1754" s="7">
        <v>0.1</v>
      </c>
      <c r="AA1754" s="7">
        <v>0</v>
      </c>
      <c r="AB1754" s="7">
        <v>0</v>
      </c>
      <c r="AC1754" s="7">
        <v>0</v>
      </c>
      <c r="AD1754" s="7">
        <v>0</v>
      </c>
      <c r="AE1754">
        <v>2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</row>
    <row r="1755" spans="1:44" x14ac:dyDescent="0.25">
      <c r="A1755">
        <v>1545361</v>
      </c>
      <c r="B1755">
        <v>732422</v>
      </c>
      <c r="C1755">
        <v>22.5349155073229</v>
      </c>
      <c r="D1755">
        <v>36.752869816996601</v>
      </c>
      <c r="E1755" s="68" t="s">
        <v>822</v>
      </c>
      <c r="F1755" s="8">
        <f>INDEX(Δεδομένα!$P:$P,MATCH('2020'!E1755,Δεδομένα!$O:$O,0))</f>
        <v>149</v>
      </c>
      <c r="G1755" s="6" t="s">
        <v>369</v>
      </c>
      <c r="H1755" s="2" t="str">
        <f>INDEX(Δεδομένα!B$1:B$51,MATCH('2020'!G1755,Δεδομένα!A$1:A$51,0))</f>
        <v>ΠΕΛΛΟΠΟΝΗΣΟΥ</v>
      </c>
      <c r="I1755" s="8">
        <f>INDEX(Δεδομένα!E$1:E$13,MATCH('2020'!H1755,Δεδομένα!D$1:D$13,0))</f>
        <v>8</v>
      </c>
      <c r="J1755" s="1">
        <v>43895</v>
      </c>
      <c r="K1755" s="6" t="s">
        <v>586</v>
      </c>
      <c r="L1755" s="36" t="str">
        <f t="shared" si="108"/>
        <v>05/03/2020 16:05</v>
      </c>
      <c r="M1755" s="1">
        <v>43895</v>
      </c>
      <c r="N1755" s="6" t="s">
        <v>1268</v>
      </c>
      <c r="O1755" s="36" t="str">
        <f t="shared" si="109"/>
        <v>05/03/2020 18:08</v>
      </c>
      <c r="P1755" s="46">
        <f t="shared" si="110"/>
        <v>8.5416666668606922E-2</v>
      </c>
      <c r="Q1755" s="48">
        <v>0</v>
      </c>
      <c r="R1755" s="47">
        <f t="shared" si="111"/>
        <v>123.00000000279397</v>
      </c>
      <c r="S1755" s="6" t="s">
        <v>372</v>
      </c>
      <c r="T1755" s="6" t="s">
        <v>823</v>
      </c>
      <c r="U1755" s="6" t="s">
        <v>44</v>
      </c>
      <c r="V1755" s="6" t="s">
        <v>1482</v>
      </c>
      <c r="W1755" s="7">
        <v>0</v>
      </c>
      <c r="X1755" s="7">
        <v>0</v>
      </c>
      <c r="Y1755" s="7">
        <v>0</v>
      </c>
      <c r="Z1755" s="7">
        <v>0</v>
      </c>
      <c r="AA1755" s="7">
        <v>0</v>
      </c>
      <c r="AB1755" s="7">
        <v>0.2</v>
      </c>
      <c r="AC1755" s="7">
        <v>0</v>
      </c>
      <c r="AD1755" s="7">
        <v>0</v>
      </c>
      <c r="AE1755">
        <v>4</v>
      </c>
      <c r="AF1755">
        <v>0</v>
      </c>
      <c r="AG1755">
        <v>0</v>
      </c>
      <c r="AH1755">
        <v>0</v>
      </c>
      <c r="AI1755">
        <v>0</v>
      </c>
      <c r="AJ1755">
        <v>2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</row>
    <row r="1756" spans="1:44" x14ac:dyDescent="0.25">
      <c r="A1756">
        <v>1549824</v>
      </c>
      <c r="B1756">
        <v>732374</v>
      </c>
      <c r="C1756">
        <v>21.8664075688041</v>
      </c>
      <c r="D1756">
        <v>37.034615532321702</v>
      </c>
      <c r="E1756" s="68" t="s">
        <v>1239</v>
      </c>
      <c r="F1756" s="8">
        <f>INDEX(Δεδομένα!$P:$P,MATCH('2020'!E1756,Δεδομένα!$O:$O,0))</f>
        <v>243</v>
      </c>
      <c r="G1756" s="6" t="s">
        <v>841</v>
      </c>
      <c r="H1756" s="2" t="str">
        <f>INDEX(Δεδομένα!B$1:B$51,MATCH('2020'!G1756,Δεδομένα!A$1:A$51,0))</f>
        <v>ΠΕΛΛΟΠΟΝΗΣΟΥ</v>
      </c>
      <c r="I1756" s="8">
        <f>INDEX(Δεδομένα!E$1:E$13,MATCH('2020'!H1756,Δεδομένα!D$1:D$13,0))</f>
        <v>8</v>
      </c>
      <c r="J1756" s="1">
        <v>43895</v>
      </c>
      <c r="K1756" s="6" t="s">
        <v>349</v>
      </c>
      <c r="L1756" s="36" t="str">
        <f t="shared" si="108"/>
        <v>05/03/2020 12:35</v>
      </c>
      <c r="M1756" s="1">
        <v>43895</v>
      </c>
      <c r="N1756" s="6" t="s">
        <v>218</v>
      </c>
      <c r="O1756" s="36" t="str">
        <f t="shared" si="109"/>
        <v>05/03/2020 14:25</v>
      </c>
      <c r="P1756" s="46">
        <f t="shared" si="110"/>
        <v>7.6388888890505768E-2</v>
      </c>
      <c r="Q1756" s="48">
        <v>0</v>
      </c>
      <c r="R1756" s="47">
        <f t="shared" si="111"/>
        <v>110.00000000232831</v>
      </c>
      <c r="S1756" s="6" t="s">
        <v>842</v>
      </c>
      <c r="T1756" s="6" t="s">
        <v>984</v>
      </c>
      <c r="U1756" s="6" t="s">
        <v>44</v>
      </c>
      <c r="V1756" s="6" t="s">
        <v>3336</v>
      </c>
      <c r="W1756" s="7">
        <v>0</v>
      </c>
      <c r="X1756" s="7">
        <v>0</v>
      </c>
      <c r="Y1756" s="7">
        <v>0</v>
      </c>
      <c r="Z1756" s="7">
        <v>0</v>
      </c>
      <c r="AA1756" s="7">
        <v>0</v>
      </c>
      <c r="AB1756" s="7">
        <v>0.5</v>
      </c>
      <c r="AC1756" s="7">
        <v>0</v>
      </c>
      <c r="AD1756" s="7">
        <v>0</v>
      </c>
      <c r="AE1756">
        <v>6</v>
      </c>
      <c r="AF1756">
        <v>0</v>
      </c>
      <c r="AG1756">
        <v>1</v>
      </c>
      <c r="AH1756">
        <v>0</v>
      </c>
      <c r="AI1756">
        <v>0</v>
      </c>
      <c r="AJ1756">
        <v>3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</row>
    <row r="1757" spans="1:44" x14ac:dyDescent="0.25">
      <c r="A1757">
        <v>1545344</v>
      </c>
      <c r="B1757">
        <v>732429</v>
      </c>
      <c r="C1757">
        <v>22.5134443496841</v>
      </c>
      <c r="D1757">
        <v>40.847374989277299</v>
      </c>
      <c r="E1757" s="68" t="s">
        <v>873</v>
      </c>
      <c r="F1757" s="8">
        <f>INDEX(Δεδομένα!$P:$P,MATCH('2020'!E1757,Δεδομένα!$O:$O,0))</f>
        <v>61</v>
      </c>
      <c r="G1757" s="6" t="s">
        <v>874</v>
      </c>
      <c r="H1757" s="2" t="str">
        <f>INDEX(Δεδομένα!B$1:B$51,MATCH('2020'!G1757,Δεδομένα!A$1:A$51,0))</f>
        <v>ΚΕΝΤΡΙΚΗΣ ΜΑΚΕΔΟΝΙΑΣ</v>
      </c>
      <c r="I1757" s="8">
        <f>INDEX(Δεδομένα!E$1:E$13,MATCH('2020'!H1757,Δεδομένα!D$1:D$13,0))</f>
        <v>3</v>
      </c>
      <c r="J1757" s="1">
        <v>43895</v>
      </c>
      <c r="K1757" s="6" t="s">
        <v>1371</v>
      </c>
      <c r="L1757" s="36" t="str">
        <f t="shared" si="108"/>
        <v>05/03/2020 16:28</v>
      </c>
      <c r="M1757" s="1">
        <v>43895</v>
      </c>
      <c r="N1757" s="6" t="s">
        <v>1803</v>
      </c>
      <c r="O1757" s="36" t="str">
        <f t="shared" si="109"/>
        <v>05/03/2020 17:07</v>
      </c>
      <c r="P1757" s="46">
        <f t="shared" si="110"/>
        <v>2.7083333327027503E-2</v>
      </c>
      <c r="Q1757" s="48">
        <v>0</v>
      </c>
      <c r="R1757" s="47">
        <f t="shared" si="111"/>
        <v>38.999999990919605</v>
      </c>
      <c r="S1757" s="6" t="s">
        <v>877</v>
      </c>
      <c r="T1757" s="6" t="s">
        <v>878</v>
      </c>
      <c r="U1757" s="6" t="s">
        <v>3338</v>
      </c>
      <c r="V1757" s="6" t="s">
        <v>3339</v>
      </c>
      <c r="W1757" s="7">
        <v>0</v>
      </c>
      <c r="X1757" s="7">
        <v>0</v>
      </c>
      <c r="Y1757" s="7">
        <v>0</v>
      </c>
      <c r="Z1757" s="7">
        <v>0.1</v>
      </c>
      <c r="AA1757" s="7">
        <v>0</v>
      </c>
      <c r="AB1757" s="7">
        <v>0</v>
      </c>
      <c r="AC1757" s="7">
        <v>0</v>
      </c>
      <c r="AD1757" s="7">
        <v>0</v>
      </c>
      <c r="AE1757">
        <v>2</v>
      </c>
      <c r="AF1757">
        <v>0</v>
      </c>
      <c r="AG1757">
        <v>0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</row>
    <row r="1758" spans="1:44" x14ac:dyDescent="0.25">
      <c r="A1758">
        <v>1546322</v>
      </c>
      <c r="B1758">
        <v>732460</v>
      </c>
      <c r="C1758">
        <v>21.711961234743999</v>
      </c>
      <c r="D1758">
        <v>39.634523990793802</v>
      </c>
      <c r="E1758" s="68" t="s">
        <v>1047</v>
      </c>
      <c r="F1758" s="8">
        <f>INDEX(Δεδομένα!$P:$P,MATCH('2020'!E1758,Δεδομένα!$O:$O,0))</f>
        <v>114</v>
      </c>
      <c r="G1758" s="6" t="s">
        <v>884</v>
      </c>
      <c r="H1758" s="2" t="str">
        <f>INDEX(Δεδομένα!B$1:B$51,MATCH('2020'!G1758,Δεδομένα!A$1:A$51,0))</f>
        <v>ΘΕΣΣΑΛΙΑΣ</v>
      </c>
      <c r="I1758" s="8">
        <f>INDEX(Δεδομένα!E$1:E$13,MATCH('2020'!H1758,Δεδομένα!D$1:D$13,0))</f>
        <v>6</v>
      </c>
      <c r="J1758" s="1">
        <v>43895</v>
      </c>
      <c r="K1758" s="6" t="s">
        <v>1976</v>
      </c>
      <c r="L1758" s="36" t="str">
        <f t="shared" si="108"/>
        <v>05/03/2020 18:43</v>
      </c>
      <c r="M1758" s="1">
        <v>43895</v>
      </c>
      <c r="N1758" s="6" t="s">
        <v>2218</v>
      </c>
      <c r="O1758" s="36" t="str">
        <f t="shared" si="109"/>
        <v>05/03/2020 19:09</v>
      </c>
      <c r="P1758" s="46">
        <f t="shared" si="110"/>
        <v>1.8055555556202307E-2</v>
      </c>
      <c r="Q1758" s="48">
        <v>0</v>
      </c>
      <c r="R1758" s="47">
        <f t="shared" si="111"/>
        <v>26.000000000931323</v>
      </c>
      <c r="S1758" s="6" t="s">
        <v>1678</v>
      </c>
      <c r="T1758" s="6" t="s">
        <v>1048</v>
      </c>
      <c r="U1758" s="6" t="s">
        <v>44</v>
      </c>
      <c r="V1758" s="6" t="s">
        <v>3342</v>
      </c>
      <c r="W1758" s="7">
        <v>0</v>
      </c>
      <c r="X1758" s="7">
        <v>0</v>
      </c>
      <c r="Y1758" s="7">
        <v>0</v>
      </c>
      <c r="Z1758" s="7">
        <v>0.03</v>
      </c>
      <c r="AA1758" s="7">
        <v>0</v>
      </c>
      <c r="AB1758" s="7">
        <v>0</v>
      </c>
      <c r="AC1758" s="7">
        <v>0</v>
      </c>
      <c r="AD1758" s="7">
        <v>0</v>
      </c>
      <c r="AE1758">
        <v>5</v>
      </c>
      <c r="AF1758">
        <v>0</v>
      </c>
      <c r="AG1758">
        <v>0</v>
      </c>
      <c r="AH1758">
        <v>0</v>
      </c>
      <c r="AI1758">
        <v>0</v>
      </c>
      <c r="AJ1758">
        <v>2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</row>
    <row r="1759" spans="1:44" x14ac:dyDescent="0.25">
      <c r="A1759">
        <v>1547343</v>
      </c>
      <c r="B1759">
        <v>732371</v>
      </c>
      <c r="C1759">
        <v>22.212076975871</v>
      </c>
      <c r="D1759">
        <v>38.942010353854201</v>
      </c>
      <c r="E1759" s="68" t="s">
        <v>1710</v>
      </c>
      <c r="F1759" s="8">
        <f>INDEX(Δεδομένα!$P:$P,MATCH('2020'!E1759,Δεδομένα!$O:$O,0))</f>
        <v>167</v>
      </c>
      <c r="G1759" s="6" t="s">
        <v>399</v>
      </c>
      <c r="H1759" s="2" t="str">
        <f>INDEX(Δεδομένα!B$1:B$51,MATCH('2020'!G1759,Δεδομένα!A$1:A$51,0))</f>
        <v>ΣΤΕΡΕΑΣ ΕΛΛΑΔΟΣ</v>
      </c>
      <c r="I1759" s="8">
        <f>INDEX(Δεδομένα!E$1:E$13,MATCH('2020'!H1759,Δεδομένα!D$1:D$13,0))</f>
        <v>9</v>
      </c>
      <c r="J1759" s="1">
        <v>43895</v>
      </c>
      <c r="K1759" s="6" t="s">
        <v>611</v>
      </c>
      <c r="L1759" s="36" t="str">
        <f t="shared" si="108"/>
        <v>05/03/2020 12:15</v>
      </c>
      <c r="M1759" s="1">
        <v>43895</v>
      </c>
      <c r="N1759" s="6" t="s">
        <v>542</v>
      </c>
      <c r="O1759" s="36" t="str">
        <f t="shared" si="109"/>
        <v>05/03/2020 14:30</v>
      </c>
      <c r="P1759" s="46">
        <f t="shared" si="110"/>
        <v>9.375E-2</v>
      </c>
      <c r="Q1759" s="48">
        <v>0</v>
      </c>
      <c r="R1759" s="47">
        <f t="shared" si="111"/>
        <v>135</v>
      </c>
      <c r="S1759" s="6" t="s">
        <v>407</v>
      </c>
      <c r="T1759" s="6" t="s">
        <v>408</v>
      </c>
      <c r="U1759" s="6" t="s">
        <v>830</v>
      </c>
      <c r="V1759" s="6" t="s">
        <v>3335</v>
      </c>
      <c r="W1759" s="7">
        <v>0</v>
      </c>
      <c r="X1759" s="7">
        <v>2.5</v>
      </c>
      <c r="Y1759" s="7">
        <v>0</v>
      </c>
      <c r="Z1759" s="7">
        <v>0</v>
      </c>
      <c r="AA1759" s="7">
        <v>2.5</v>
      </c>
      <c r="AB1759" s="7">
        <v>0</v>
      </c>
      <c r="AC1759" s="7">
        <v>0</v>
      </c>
      <c r="AD1759" s="7">
        <v>0</v>
      </c>
      <c r="AE1759">
        <v>6</v>
      </c>
      <c r="AF1759">
        <v>0</v>
      </c>
      <c r="AG1759">
        <v>0</v>
      </c>
      <c r="AH1759">
        <v>0</v>
      </c>
      <c r="AI1759">
        <v>0</v>
      </c>
      <c r="AJ1759">
        <v>2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</row>
    <row r="1760" spans="1:44" x14ac:dyDescent="0.25">
      <c r="A1760">
        <v>1545770</v>
      </c>
      <c r="B1760">
        <v>732482</v>
      </c>
      <c r="C1760">
        <v>22.149879118373502</v>
      </c>
      <c r="D1760">
        <v>38.936750644637499</v>
      </c>
      <c r="E1760" s="68" t="s">
        <v>417</v>
      </c>
      <c r="F1760" s="8">
        <f>INDEX(Δεδομένα!$P:$P,MATCH('2020'!E1760,Δεδομένα!$O:$O,0))</f>
        <v>168</v>
      </c>
      <c r="G1760" s="6" t="s">
        <v>399</v>
      </c>
      <c r="H1760" s="2" t="str">
        <f>INDEX(Δεδομένα!B$1:B$51,MATCH('2020'!G1760,Δεδομένα!A$1:A$51,0))</f>
        <v>ΣΤΕΡΕΑΣ ΕΛΛΑΔΟΣ</v>
      </c>
      <c r="I1760" s="8">
        <f>INDEX(Δεδομένα!E$1:E$13,MATCH('2020'!H1760,Δεδομένα!D$1:D$13,0))</f>
        <v>9</v>
      </c>
      <c r="J1760" s="1">
        <v>43895</v>
      </c>
      <c r="K1760" s="6" t="s">
        <v>637</v>
      </c>
      <c r="L1760" s="36" t="str">
        <f t="shared" si="108"/>
        <v>05/03/2020 20:15</v>
      </c>
      <c r="M1760" s="1">
        <v>43895</v>
      </c>
      <c r="N1760" s="6" t="s">
        <v>2774</v>
      </c>
      <c r="O1760" s="36" t="str">
        <f t="shared" si="109"/>
        <v>05/03/2020 22:01</v>
      </c>
      <c r="P1760" s="46">
        <f t="shared" si="110"/>
        <v>7.3611111110949423E-2</v>
      </c>
      <c r="Q1760" s="48">
        <v>0</v>
      </c>
      <c r="R1760" s="47">
        <f t="shared" si="111"/>
        <v>105.99999999976717</v>
      </c>
      <c r="S1760" s="6" t="s">
        <v>420</v>
      </c>
      <c r="T1760" s="6" t="s">
        <v>421</v>
      </c>
      <c r="U1760" s="6" t="s">
        <v>44</v>
      </c>
      <c r="V1760" s="6" t="s">
        <v>3345</v>
      </c>
      <c r="W1760" s="7">
        <v>0</v>
      </c>
      <c r="X1760" s="7">
        <v>5</v>
      </c>
      <c r="Y1760" s="7">
        <v>0</v>
      </c>
      <c r="Z1760" s="7">
        <v>0</v>
      </c>
      <c r="AA1760" s="7">
        <v>0</v>
      </c>
      <c r="AB1760" s="7">
        <v>0</v>
      </c>
      <c r="AC1760" s="7">
        <v>0</v>
      </c>
      <c r="AD1760" s="7">
        <v>0</v>
      </c>
      <c r="AE1760">
        <v>5</v>
      </c>
      <c r="AF1760">
        <v>2</v>
      </c>
      <c r="AG1760">
        <v>0</v>
      </c>
      <c r="AH1760">
        <v>0</v>
      </c>
      <c r="AI1760">
        <v>0</v>
      </c>
      <c r="AJ1760">
        <v>2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</row>
    <row r="1761" spans="1:44" x14ac:dyDescent="0.25">
      <c r="A1761">
        <v>1547257</v>
      </c>
      <c r="B1761">
        <v>732618</v>
      </c>
      <c r="C1761">
        <v>21.9135870908462</v>
      </c>
      <c r="D1761">
        <v>38.401804810959099</v>
      </c>
      <c r="E1761" s="68" t="s">
        <v>975</v>
      </c>
      <c r="F1761" s="8">
        <f>INDEX(Δεδομένα!$P:$P,MATCH('2020'!E1761,Δεδομένα!$O:$O,0))</f>
        <v>130</v>
      </c>
      <c r="G1761" s="6" t="s">
        <v>335</v>
      </c>
      <c r="H1761" s="2" t="str">
        <f>INDEX(Δεδομένα!B$1:B$51,MATCH('2020'!G1761,Δεδομένα!A$1:A$51,0))</f>
        <v>ΔΥΤΙΚΗΣ ΕΛΛΑΔΟΣ</v>
      </c>
      <c r="I1761" s="8">
        <f>INDEX(Δεδομένα!E$1:E$13,MATCH('2020'!H1761,Δεδομένα!D$1:D$13,0))</f>
        <v>7</v>
      </c>
      <c r="J1761" s="1">
        <v>43896</v>
      </c>
      <c r="K1761" s="6" t="s">
        <v>588</v>
      </c>
      <c r="L1761" s="36" t="str">
        <f t="shared" si="108"/>
        <v>06/03/2020 13:48</v>
      </c>
      <c r="M1761" s="1">
        <v>43896</v>
      </c>
      <c r="N1761" s="6" t="s">
        <v>1591</v>
      </c>
      <c r="O1761" s="36" t="str">
        <f t="shared" si="109"/>
        <v>06/03/2020 14:41</v>
      </c>
      <c r="P1761" s="46">
        <f t="shared" si="110"/>
        <v>3.680555555911269E-2</v>
      </c>
      <c r="Q1761" s="48">
        <v>0</v>
      </c>
      <c r="R1761" s="47">
        <f t="shared" si="111"/>
        <v>53.000000005122274</v>
      </c>
      <c r="S1761" s="6" t="s">
        <v>976</v>
      </c>
      <c r="T1761" s="6" t="s">
        <v>73</v>
      </c>
      <c r="U1761" s="6" t="s">
        <v>44</v>
      </c>
      <c r="V1761" s="6" t="s">
        <v>3357</v>
      </c>
      <c r="W1761" s="7">
        <v>0</v>
      </c>
      <c r="X1761" s="7">
        <v>0</v>
      </c>
      <c r="Y1761" s="7">
        <v>0</v>
      </c>
      <c r="Z1761" s="7">
        <v>0</v>
      </c>
      <c r="AA1761" s="7">
        <v>0.2</v>
      </c>
      <c r="AB1761" s="7">
        <v>0</v>
      </c>
      <c r="AC1761" s="7">
        <v>0</v>
      </c>
      <c r="AD1761" s="7">
        <v>0</v>
      </c>
      <c r="AE1761">
        <v>2</v>
      </c>
      <c r="AF1761">
        <v>0</v>
      </c>
      <c r="AG1761">
        <v>0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</row>
    <row r="1762" spans="1:44" x14ac:dyDescent="0.25">
      <c r="A1762">
        <v>1559954</v>
      </c>
      <c r="B1762">
        <v>732559</v>
      </c>
      <c r="C1762">
        <v>21.967861274228099</v>
      </c>
      <c r="D1762">
        <v>38.290535358364799</v>
      </c>
      <c r="E1762" s="68" t="s">
        <v>313</v>
      </c>
      <c r="F1762" s="8">
        <f>INDEX(Δεδομένα!$P:$P,MATCH('2020'!E1762,Δεδομένα!$O:$O,0))</f>
        <v>124</v>
      </c>
      <c r="G1762" s="6" t="s">
        <v>303</v>
      </c>
      <c r="H1762" s="2" t="str">
        <f>INDEX(Δεδομένα!B$1:B$51,MATCH('2020'!G1762,Δεδομένα!A$1:A$51,0))</f>
        <v>ΔΥΤΙΚΗΣ ΕΛΛΑΔΟΣ</v>
      </c>
      <c r="I1762" s="8">
        <f>INDEX(Δεδομένα!E$1:E$13,MATCH('2020'!H1762,Δεδομένα!D$1:D$13,0))</f>
        <v>7</v>
      </c>
      <c r="J1762" s="1">
        <v>43896</v>
      </c>
      <c r="K1762" s="6" t="s">
        <v>1082</v>
      </c>
      <c r="L1762" s="36" t="str">
        <f t="shared" si="108"/>
        <v>06/03/2020 09:28</v>
      </c>
      <c r="M1762" s="1">
        <v>43896</v>
      </c>
      <c r="N1762" s="6" t="s">
        <v>3353</v>
      </c>
      <c r="O1762" s="36" t="str">
        <f t="shared" si="109"/>
        <v>06/03/2020 12:08</v>
      </c>
      <c r="P1762" s="46">
        <f t="shared" si="110"/>
        <v>0.11111111111677019</v>
      </c>
      <c r="Q1762" s="48">
        <v>0</v>
      </c>
      <c r="R1762" s="47">
        <f t="shared" si="111"/>
        <v>160.00000000814907</v>
      </c>
      <c r="S1762" s="6" t="s">
        <v>306</v>
      </c>
      <c r="T1762" s="6" t="s">
        <v>316</v>
      </c>
      <c r="U1762" s="6" t="s">
        <v>44</v>
      </c>
      <c r="V1762" s="6" t="s">
        <v>3354</v>
      </c>
      <c r="W1762" s="7">
        <v>0</v>
      </c>
      <c r="X1762" s="7">
        <v>0</v>
      </c>
      <c r="Y1762" s="7">
        <v>0</v>
      </c>
      <c r="Z1762" s="7">
        <v>0</v>
      </c>
      <c r="AA1762" s="7">
        <v>0.01</v>
      </c>
      <c r="AB1762" s="7">
        <v>0</v>
      </c>
      <c r="AC1762" s="7">
        <v>0</v>
      </c>
      <c r="AD1762" s="7">
        <v>0</v>
      </c>
      <c r="AE1762">
        <v>8</v>
      </c>
      <c r="AF1762">
        <v>0</v>
      </c>
      <c r="AG1762">
        <v>0</v>
      </c>
      <c r="AH1762">
        <v>0</v>
      </c>
      <c r="AI1762">
        <v>0</v>
      </c>
      <c r="AJ1762">
        <v>4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</row>
    <row r="1763" spans="1:44" x14ac:dyDescent="0.25">
      <c r="A1763">
        <v>1545784</v>
      </c>
      <c r="B1763">
        <v>732529</v>
      </c>
      <c r="C1763">
        <v>26.557699358190401</v>
      </c>
      <c r="D1763">
        <v>41.455938318482701</v>
      </c>
      <c r="E1763" s="68" t="s">
        <v>1115</v>
      </c>
      <c r="F1763" s="8">
        <f>INDEX(Δεδομένα!$P:$P,MATCH('2020'!E1763,Δεδομένα!$O:$O,0))</f>
        <v>35</v>
      </c>
      <c r="G1763" s="6" t="s">
        <v>148</v>
      </c>
      <c r="H1763" s="2" t="str">
        <f>INDEX(Δεδομένα!B$1:B$51,MATCH('2020'!G1763,Δεδομένα!A$1:A$51,0))</f>
        <v>ΑΝΑΤΟΛΙΚΗΣ ΜΑΚΕΔΟΝΙΑΣ ΚΑΙ ΘΡΑΚΗΣ</v>
      </c>
      <c r="I1763" s="8">
        <f>INDEX(Δεδομένα!E$1:E$13,MATCH('2020'!H1763,Δεδομένα!D$1:D$13,0))</f>
        <v>2</v>
      </c>
      <c r="J1763" s="1">
        <v>43896</v>
      </c>
      <c r="K1763" s="6" t="s">
        <v>3351</v>
      </c>
      <c r="L1763" s="36" t="str">
        <f t="shared" si="108"/>
        <v>06/03/2020 00:35</v>
      </c>
      <c r="M1763" s="1">
        <v>43896</v>
      </c>
      <c r="N1763" s="6" t="s">
        <v>3352</v>
      </c>
      <c r="O1763" s="36" t="str">
        <f t="shared" si="109"/>
        <v>06/03/2020 00:55</v>
      </c>
      <c r="P1763" s="46">
        <f t="shared" si="110"/>
        <v>1.3888888890505768E-2</v>
      </c>
      <c r="Q1763" s="48">
        <v>0</v>
      </c>
      <c r="R1763" s="47">
        <f t="shared" si="111"/>
        <v>20.000000002328306</v>
      </c>
      <c r="S1763" s="6" t="s">
        <v>1118</v>
      </c>
      <c r="T1763" s="6" t="s">
        <v>1119</v>
      </c>
      <c r="U1763" s="6" t="s">
        <v>1896</v>
      </c>
      <c r="V1763" s="6" t="s">
        <v>2938</v>
      </c>
      <c r="W1763" s="7">
        <v>0</v>
      </c>
      <c r="X1763" s="7">
        <v>0</v>
      </c>
      <c r="Y1763" s="7">
        <v>0</v>
      </c>
      <c r="Z1763" s="7">
        <v>0.1</v>
      </c>
      <c r="AA1763" s="7">
        <v>0</v>
      </c>
      <c r="AB1763" s="7">
        <v>0</v>
      </c>
      <c r="AC1763" s="7">
        <v>0</v>
      </c>
      <c r="AD1763" s="7">
        <v>0</v>
      </c>
      <c r="AE1763">
        <v>2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</row>
    <row r="1764" spans="1:44" x14ac:dyDescent="0.25">
      <c r="A1764">
        <v>1545584</v>
      </c>
      <c r="B1764">
        <v>732732</v>
      </c>
      <c r="C1764">
        <v>25.828658161853902</v>
      </c>
      <c r="D1764">
        <v>40.8675449788064</v>
      </c>
      <c r="E1764" s="68" t="s">
        <v>147</v>
      </c>
      <c r="F1764" s="8">
        <f>INDEX(Δεδομένα!$P:$P,MATCH('2020'!E1764,Δεδομένα!$O:$O,0))</f>
        <v>33</v>
      </c>
      <c r="G1764" s="6" t="s">
        <v>148</v>
      </c>
      <c r="H1764" s="2" t="str">
        <f>INDEX(Δεδομένα!B$1:B$51,MATCH('2020'!G1764,Δεδομένα!A$1:A$51,0))</f>
        <v>ΑΝΑΤΟΛΙΚΗΣ ΜΑΚΕΔΟΝΙΑΣ ΚΑΙ ΘΡΑΚΗΣ</v>
      </c>
      <c r="I1764" s="8">
        <f>INDEX(Δεδομένα!E$1:E$13,MATCH('2020'!H1764,Δεδομένα!D$1:D$13,0))</f>
        <v>2</v>
      </c>
      <c r="J1764" s="1">
        <v>43896</v>
      </c>
      <c r="K1764" s="6" t="s">
        <v>700</v>
      </c>
      <c r="L1764" s="36" t="str">
        <f t="shared" si="108"/>
        <v>06/03/2020 19:45</v>
      </c>
      <c r="M1764" s="1">
        <v>43896</v>
      </c>
      <c r="N1764" s="6" t="s">
        <v>2257</v>
      </c>
      <c r="O1764" s="36" t="str">
        <f t="shared" si="109"/>
        <v>06/03/2020 20:37</v>
      </c>
      <c r="P1764" s="46">
        <f t="shared" si="110"/>
        <v>3.6111111112404615E-2</v>
      </c>
      <c r="Q1764" s="48">
        <v>0</v>
      </c>
      <c r="R1764" s="47">
        <f t="shared" si="111"/>
        <v>52.000000001862645</v>
      </c>
      <c r="S1764" s="6" t="s">
        <v>151</v>
      </c>
      <c r="T1764" s="6" t="s">
        <v>150</v>
      </c>
      <c r="U1764" s="6" t="s">
        <v>44</v>
      </c>
      <c r="V1764" s="6" t="s">
        <v>3371</v>
      </c>
      <c r="W1764" s="7">
        <v>0</v>
      </c>
      <c r="X1764" s="7">
        <v>0</v>
      </c>
      <c r="Y1764" s="7">
        <v>0</v>
      </c>
      <c r="Z1764" s="7">
        <v>0</v>
      </c>
      <c r="AA1764" s="7">
        <v>0</v>
      </c>
      <c r="AB1764" s="7">
        <v>0</v>
      </c>
      <c r="AC1764" s="7">
        <v>5</v>
      </c>
      <c r="AD1764" s="7">
        <v>0</v>
      </c>
      <c r="AE1764">
        <v>3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</row>
    <row r="1765" spans="1:44" x14ac:dyDescent="0.25">
      <c r="A1765">
        <v>1547127</v>
      </c>
      <c r="B1765">
        <v>732680</v>
      </c>
      <c r="C1765">
        <v>24.466113919079401</v>
      </c>
      <c r="D1765">
        <v>38.010183814237699</v>
      </c>
      <c r="E1765" s="68" t="s">
        <v>454</v>
      </c>
      <c r="F1765" s="8">
        <f>INDEX(Δεδομένα!$P:$P,MATCH('2020'!E1765,Δεδομένα!$O:$O,0))</f>
        <v>182</v>
      </c>
      <c r="G1765" s="6" t="s">
        <v>439</v>
      </c>
      <c r="H1765" s="2" t="str">
        <f>INDEX(Δεδομένα!B$1:B$51,MATCH('2020'!G1765,Δεδομένα!A$1:A$51,0))</f>
        <v>ΣΤΕΡΕΑΣ ΕΛΛΑΔΟΣ</v>
      </c>
      <c r="I1765" s="8">
        <f>INDEX(Δεδομένα!E$1:E$13,MATCH('2020'!H1765,Δεδομένα!D$1:D$13,0))</f>
        <v>9</v>
      </c>
      <c r="J1765" s="1">
        <v>43896</v>
      </c>
      <c r="K1765" s="6" t="s">
        <v>2156</v>
      </c>
      <c r="L1765" s="36" t="str">
        <f t="shared" si="108"/>
        <v>06/03/2020 16:26</v>
      </c>
      <c r="M1765" s="1">
        <v>43896</v>
      </c>
      <c r="N1765" s="6" t="s">
        <v>530</v>
      </c>
      <c r="O1765" s="36" t="str">
        <f t="shared" si="109"/>
        <v>06/03/2020 17:05</v>
      </c>
      <c r="P1765" s="46">
        <f t="shared" si="110"/>
        <v>2.7083333334303461E-2</v>
      </c>
      <c r="Q1765" s="48">
        <v>0</v>
      </c>
      <c r="R1765" s="47">
        <f t="shared" si="111"/>
        <v>39.000000001396984</v>
      </c>
      <c r="S1765" s="6" t="s">
        <v>441</v>
      </c>
      <c r="T1765" s="6" t="s">
        <v>457</v>
      </c>
      <c r="U1765" s="6" t="s">
        <v>461</v>
      </c>
      <c r="V1765" s="6" t="s">
        <v>3362</v>
      </c>
      <c r="W1765" s="7">
        <v>0</v>
      </c>
      <c r="X1765" s="7">
        <v>0.3</v>
      </c>
      <c r="Y1765" s="7">
        <v>0</v>
      </c>
      <c r="Z1765" s="7">
        <v>0</v>
      </c>
      <c r="AA1765" s="7">
        <v>0</v>
      </c>
      <c r="AB1765" s="7">
        <v>0</v>
      </c>
      <c r="AC1765" s="7">
        <v>0</v>
      </c>
      <c r="AD1765" s="7">
        <v>0</v>
      </c>
      <c r="AE1765">
        <v>2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</row>
    <row r="1766" spans="1:44" x14ac:dyDescent="0.25">
      <c r="A1766">
        <v>1549687</v>
      </c>
      <c r="B1766">
        <v>732686</v>
      </c>
      <c r="C1766">
        <v>21.502196445258399</v>
      </c>
      <c r="D1766">
        <v>37.742533739364198</v>
      </c>
      <c r="E1766" s="68" t="s">
        <v>356</v>
      </c>
      <c r="F1766" s="8">
        <f>INDEX(Δεδομένα!$P:$P,MATCH('2020'!E1766,Δεδομένα!$O:$O,0))</f>
        <v>132</v>
      </c>
      <c r="G1766" s="6" t="s">
        <v>357</v>
      </c>
      <c r="H1766" s="2" t="str">
        <f>INDEX(Δεδομένα!B$1:B$51,MATCH('2020'!G1766,Δεδομένα!A$1:A$51,0))</f>
        <v>ΔΥΤΙΚΗΣ ΕΛΛΑΔΟΣ</v>
      </c>
      <c r="I1766" s="8">
        <f>INDEX(Δεδομένα!E$1:E$13,MATCH('2020'!H1766,Δεδομένα!D$1:D$13,0))</f>
        <v>7</v>
      </c>
      <c r="J1766" s="1">
        <v>43896</v>
      </c>
      <c r="K1766" s="6" t="s">
        <v>289</v>
      </c>
      <c r="L1766" s="36" t="str">
        <f t="shared" si="108"/>
        <v>06/03/2020 17:55</v>
      </c>
      <c r="M1766" s="1">
        <v>43896</v>
      </c>
      <c r="N1766" s="6" t="s">
        <v>327</v>
      </c>
      <c r="O1766" s="36" t="str">
        <f t="shared" si="109"/>
        <v>06/03/2020 18:50</v>
      </c>
      <c r="P1766" s="46">
        <f t="shared" si="110"/>
        <v>3.8194444437976927E-2</v>
      </c>
      <c r="Q1766" s="48">
        <v>0</v>
      </c>
      <c r="R1766" s="47">
        <f t="shared" si="111"/>
        <v>54.999999990686774</v>
      </c>
      <c r="S1766" s="6" t="s">
        <v>359</v>
      </c>
      <c r="T1766" s="6" t="s">
        <v>360</v>
      </c>
      <c r="U1766" s="6" t="s">
        <v>44</v>
      </c>
      <c r="V1766" s="6" t="s">
        <v>3364</v>
      </c>
      <c r="W1766" s="7">
        <v>0</v>
      </c>
      <c r="X1766" s="7">
        <v>0.1</v>
      </c>
      <c r="Y1766" s="7">
        <v>0</v>
      </c>
      <c r="Z1766" s="7">
        <v>0</v>
      </c>
      <c r="AA1766" s="7">
        <v>0</v>
      </c>
      <c r="AB1766" s="7">
        <v>0</v>
      </c>
      <c r="AC1766" s="7">
        <v>0</v>
      </c>
      <c r="AD1766" s="7">
        <v>0</v>
      </c>
      <c r="AE1766">
        <v>2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</row>
    <row r="1767" spans="1:44" x14ac:dyDescent="0.25">
      <c r="A1767">
        <v>1546193</v>
      </c>
      <c r="B1767">
        <v>723659</v>
      </c>
      <c r="C1767">
        <v>24.953895752015502</v>
      </c>
      <c r="D1767">
        <v>41.092191730615497</v>
      </c>
      <c r="E1767" s="68" t="s">
        <v>852</v>
      </c>
      <c r="F1767" s="8">
        <f>INDEX(Δεδομένα!$P:$P,MATCH('2020'!E1767,Δεδομένα!$O:$O,0))</f>
        <v>63</v>
      </c>
      <c r="G1767" s="6" t="s">
        <v>238</v>
      </c>
      <c r="H1767" s="2" t="str">
        <f>INDEX(Δεδομένα!B$1:B$51,MATCH('2020'!G1767,Δεδομένα!A$1:A$51,0))</f>
        <v>ΚΕΝΤΡΙΚΗΣ ΜΑΚΕΔΟΝΙΑΣ</v>
      </c>
      <c r="I1767" s="8">
        <f>INDEX(Δεδομένα!E$1:E$13,MATCH('2020'!H1767,Δεδομένα!D$1:D$13,0))</f>
        <v>3</v>
      </c>
      <c r="J1767" s="1">
        <v>43896</v>
      </c>
      <c r="K1767" s="6" t="s">
        <v>281</v>
      </c>
      <c r="L1767" s="36" t="str">
        <f t="shared" si="108"/>
        <v>06/03/2020 16:00</v>
      </c>
      <c r="M1767" s="1">
        <v>43896</v>
      </c>
      <c r="N1767" s="6" t="s">
        <v>2229</v>
      </c>
      <c r="O1767" s="36" t="str">
        <f t="shared" si="109"/>
        <v>06/03/2020 16:47</v>
      </c>
      <c r="P1767" s="46">
        <f t="shared" si="110"/>
        <v>3.2638888893416151E-2</v>
      </c>
      <c r="Q1767" s="48">
        <v>0</v>
      </c>
      <c r="R1767" s="47">
        <f t="shared" si="111"/>
        <v>47.000000006519258</v>
      </c>
      <c r="S1767" s="6" t="s">
        <v>897</v>
      </c>
      <c r="T1767" s="6" t="s">
        <v>1966</v>
      </c>
      <c r="U1767" s="6" t="s">
        <v>44</v>
      </c>
      <c r="V1767" s="6" t="s">
        <v>2230</v>
      </c>
      <c r="W1767" s="7">
        <v>0</v>
      </c>
      <c r="X1767" s="7">
        <v>0</v>
      </c>
      <c r="Y1767" s="7">
        <v>0</v>
      </c>
      <c r="Z1767" s="7">
        <v>0.5</v>
      </c>
      <c r="AA1767" s="7">
        <v>0</v>
      </c>
      <c r="AB1767" s="7">
        <v>0</v>
      </c>
      <c r="AC1767" s="7">
        <v>0</v>
      </c>
      <c r="AD1767" s="7">
        <v>0</v>
      </c>
      <c r="AE1767">
        <v>3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</row>
    <row r="1768" spans="1:44" x14ac:dyDescent="0.25">
      <c r="A1768">
        <v>1545569</v>
      </c>
      <c r="B1768">
        <v>732604</v>
      </c>
      <c r="C1768">
        <v>22.425020202141301</v>
      </c>
      <c r="D1768">
        <v>40.5876838515168</v>
      </c>
      <c r="E1768" s="68" t="s">
        <v>1880</v>
      </c>
      <c r="F1768" s="8">
        <f>INDEX(Δεδομένα!$P:$P,MATCH('2020'!E1768,Δεδομένα!$O:$O,0))</f>
        <v>66</v>
      </c>
      <c r="G1768" s="6" t="s">
        <v>238</v>
      </c>
      <c r="H1768" s="2" t="str">
        <f>INDEX(Δεδομένα!B$1:B$51,MATCH('2020'!G1768,Δεδομένα!A$1:A$51,0))</f>
        <v>ΚΕΝΤΡΙΚΗΣ ΜΑΚΕΔΟΝΙΑΣ</v>
      </c>
      <c r="I1768" s="8">
        <f>INDEX(Δεδομένα!E$1:E$13,MATCH('2020'!H1768,Δεδομένα!D$1:D$13,0))</f>
        <v>3</v>
      </c>
      <c r="J1768" s="1">
        <v>43896</v>
      </c>
      <c r="K1768" s="6" t="s">
        <v>321</v>
      </c>
      <c r="L1768" s="36" t="str">
        <f t="shared" si="108"/>
        <v>06/03/2020 13:04</v>
      </c>
      <c r="M1768" s="1">
        <v>43896</v>
      </c>
      <c r="N1768" s="6" t="s">
        <v>153</v>
      </c>
      <c r="O1768" s="36" t="str">
        <f t="shared" si="109"/>
        <v>06/03/2020 16:15</v>
      </c>
      <c r="P1768" s="46">
        <f t="shared" si="110"/>
        <v>0.13263888889196096</v>
      </c>
      <c r="Q1768" s="48">
        <v>0</v>
      </c>
      <c r="R1768" s="47">
        <f t="shared" si="111"/>
        <v>191.00000000442378</v>
      </c>
      <c r="S1768" s="6" t="s">
        <v>897</v>
      </c>
      <c r="T1768" s="6" t="s">
        <v>1966</v>
      </c>
      <c r="U1768" s="6" t="s">
        <v>44</v>
      </c>
      <c r="V1768" s="6" t="s">
        <v>1967</v>
      </c>
      <c r="W1768" s="7">
        <v>0</v>
      </c>
      <c r="X1768" s="7">
        <v>0</v>
      </c>
      <c r="Y1768" s="7">
        <v>0</v>
      </c>
      <c r="Z1768" s="7">
        <v>0</v>
      </c>
      <c r="AA1768" s="7">
        <v>7</v>
      </c>
      <c r="AB1768" s="7">
        <v>0</v>
      </c>
      <c r="AC1768" s="7">
        <v>0</v>
      </c>
      <c r="AD1768" s="7">
        <v>0</v>
      </c>
      <c r="AE1768">
        <v>4</v>
      </c>
      <c r="AF1768">
        <v>0</v>
      </c>
      <c r="AG1768">
        <v>0</v>
      </c>
      <c r="AH1768">
        <v>0</v>
      </c>
      <c r="AI1768">
        <v>0</v>
      </c>
      <c r="AJ1768">
        <v>2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</row>
    <row r="1769" spans="1:44" x14ac:dyDescent="0.25">
      <c r="A1769">
        <v>1545582</v>
      </c>
      <c r="B1769">
        <v>732620</v>
      </c>
      <c r="C1769">
        <v>22.449743607750499</v>
      </c>
      <c r="D1769">
        <v>40.6673722581886</v>
      </c>
      <c r="E1769" s="68" t="s">
        <v>1880</v>
      </c>
      <c r="F1769" s="8">
        <f>INDEX(Δεδομένα!$P:$P,MATCH('2020'!E1769,Δεδομένα!$O:$O,0))</f>
        <v>66</v>
      </c>
      <c r="G1769" s="6" t="s">
        <v>238</v>
      </c>
      <c r="H1769" s="2" t="str">
        <f>INDEX(Δεδομένα!B$1:B$51,MATCH('2020'!G1769,Δεδομένα!A$1:A$51,0))</f>
        <v>ΚΕΝΤΡΙΚΗΣ ΜΑΚΕΔΟΝΙΑΣ</v>
      </c>
      <c r="I1769" s="8">
        <f>INDEX(Δεδομένα!E$1:E$13,MATCH('2020'!H1769,Δεδομένα!D$1:D$13,0))</f>
        <v>3</v>
      </c>
      <c r="J1769" s="1">
        <v>43896</v>
      </c>
      <c r="K1769" s="6" t="s">
        <v>1159</v>
      </c>
      <c r="L1769" s="36" t="str">
        <f t="shared" si="108"/>
        <v>06/03/2020 13:59</v>
      </c>
      <c r="M1769" s="1">
        <v>43896</v>
      </c>
      <c r="N1769" s="6" t="s">
        <v>231</v>
      </c>
      <c r="O1769" s="36" t="str">
        <f t="shared" si="109"/>
        <v>06/03/2020 17:20</v>
      </c>
      <c r="P1769" s="46">
        <f t="shared" si="110"/>
        <v>0.13958333332993789</v>
      </c>
      <c r="Q1769" s="48">
        <v>0</v>
      </c>
      <c r="R1769" s="47">
        <f t="shared" si="111"/>
        <v>200.99999999511056</v>
      </c>
      <c r="S1769" s="6" t="s">
        <v>897</v>
      </c>
      <c r="T1769" s="6" t="s">
        <v>1966</v>
      </c>
      <c r="U1769" s="6" t="s">
        <v>44</v>
      </c>
      <c r="V1769" s="6" t="s">
        <v>1631</v>
      </c>
      <c r="W1769" s="7">
        <v>0</v>
      </c>
      <c r="X1769" s="7">
        <v>0</v>
      </c>
      <c r="Y1769" s="7">
        <v>0</v>
      </c>
      <c r="Z1769" s="7">
        <v>0</v>
      </c>
      <c r="AA1769" s="7">
        <v>10</v>
      </c>
      <c r="AB1769" s="7">
        <v>0</v>
      </c>
      <c r="AC1769" s="7">
        <v>0</v>
      </c>
      <c r="AD1769" s="7">
        <v>0</v>
      </c>
      <c r="AE1769">
        <v>6</v>
      </c>
      <c r="AF1769">
        <v>0</v>
      </c>
      <c r="AG1769">
        <v>0</v>
      </c>
      <c r="AH1769">
        <v>0</v>
      </c>
      <c r="AI1769">
        <v>0</v>
      </c>
      <c r="AJ1769">
        <v>3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</row>
    <row r="1770" spans="1:44" x14ac:dyDescent="0.25">
      <c r="A1770">
        <v>1546208</v>
      </c>
      <c r="B1770">
        <v>732748</v>
      </c>
      <c r="C1770">
        <v>24.005125517082998</v>
      </c>
      <c r="D1770">
        <v>40.817930501248398</v>
      </c>
      <c r="E1770" s="68" t="s">
        <v>76</v>
      </c>
      <c r="F1770" s="8">
        <f>INDEX(Δεδομένα!$P:$P,MATCH('2020'!E1770,Δεδομένα!$O:$O,0))</f>
        <v>25</v>
      </c>
      <c r="G1770" s="6" t="s">
        <v>77</v>
      </c>
      <c r="H1770" s="2" t="str">
        <f>INDEX(Δεδομένα!B$1:B$51,MATCH('2020'!G1770,Δεδομένα!A$1:A$51,0))</f>
        <v>ΑΝΑΤΟΛΙΚΗΣ ΜΑΚΕΔΟΝΙΑΣ ΚΑΙ ΘΡΑΚΗΣ</v>
      </c>
      <c r="I1770" s="8">
        <f>INDEX(Δεδομένα!E$1:E$13,MATCH('2020'!H1770,Δεδομένα!D$1:D$13,0))</f>
        <v>2</v>
      </c>
      <c r="J1770" s="1">
        <v>43896</v>
      </c>
      <c r="K1770" s="6" t="s">
        <v>1613</v>
      </c>
      <c r="L1770" s="36" t="str">
        <f t="shared" si="108"/>
        <v>06/03/2020 20:55</v>
      </c>
      <c r="M1770" s="1">
        <v>43896</v>
      </c>
      <c r="N1770" s="6" t="s">
        <v>3372</v>
      </c>
      <c r="O1770" s="36" t="str">
        <f t="shared" si="109"/>
        <v>06/03/2020 22:51</v>
      </c>
      <c r="P1770" s="46">
        <f t="shared" si="110"/>
        <v>8.055555554892635E-2</v>
      </c>
      <c r="Q1770" s="48">
        <v>0</v>
      </c>
      <c r="R1770" s="47">
        <f t="shared" si="111"/>
        <v>115.99999999045394</v>
      </c>
      <c r="S1770" s="6" t="s">
        <v>77</v>
      </c>
      <c r="T1770" s="6" t="s">
        <v>80</v>
      </c>
      <c r="U1770" s="6" t="s">
        <v>44</v>
      </c>
      <c r="V1770" s="6" t="s">
        <v>3373</v>
      </c>
      <c r="W1770" s="7">
        <v>0</v>
      </c>
      <c r="X1770" s="7">
        <v>0</v>
      </c>
      <c r="Y1770" s="7">
        <v>0</v>
      </c>
      <c r="Z1770" s="7">
        <v>0</v>
      </c>
      <c r="AA1770" s="7">
        <v>0</v>
      </c>
      <c r="AB1770" s="7">
        <v>0</v>
      </c>
      <c r="AC1770" s="7">
        <v>0</v>
      </c>
      <c r="AD1770" s="7">
        <v>0.05</v>
      </c>
      <c r="AE1770">
        <v>2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</row>
    <row r="1771" spans="1:44" x14ac:dyDescent="0.25">
      <c r="A1771">
        <v>1545559</v>
      </c>
      <c r="B1771">
        <v>732755</v>
      </c>
      <c r="C1771">
        <v>22.020398400813502</v>
      </c>
      <c r="D1771">
        <v>39.418165916432798</v>
      </c>
      <c r="E1771" s="68" t="s">
        <v>293</v>
      </c>
      <c r="F1771" s="8">
        <f>INDEX(Δεδομένα!$P:$P,MATCH('2020'!E1771,Δεδομένα!$O:$O,0))</f>
        <v>118</v>
      </c>
      <c r="G1771" s="6" t="s">
        <v>294</v>
      </c>
      <c r="H1771" s="2" t="str">
        <f>INDEX(Δεδομένα!B$1:B$51,MATCH('2020'!G1771,Δεδομένα!A$1:A$51,0))</f>
        <v>ΘΕΣΣΑΛΙΑΣ</v>
      </c>
      <c r="I1771" s="8">
        <f>INDEX(Δεδομένα!E$1:E$13,MATCH('2020'!H1771,Δεδομένα!D$1:D$13,0))</f>
        <v>6</v>
      </c>
      <c r="J1771" s="1">
        <v>43896</v>
      </c>
      <c r="K1771" s="6" t="s">
        <v>614</v>
      </c>
      <c r="L1771" s="36" t="str">
        <f t="shared" si="108"/>
        <v>06/03/2020 21:30</v>
      </c>
      <c r="M1771" s="1">
        <v>43896</v>
      </c>
      <c r="N1771" s="6" t="s">
        <v>452</v>
      </c>
      <c r="O1771" s="36" t="str">
        <f t="shared" si="109"/>
        <v>06/03/2020 21:50</v>
      </c>
      <c r="P1771" s="46">
        <f t="shared" si="110"/>
        <v>1.3888888883229811E-2</v>
      </c>
      <c r="Q1771" s="48">
        <v>0</v>
      </c>
      <c r="R1771" s="47">
        <f t="shared" si="111"/>
        <v>19.999999991850927</v>
      </c>
      <c r="S1771" s="6" t="s">
        <v>294</v>
      </c>
      <c r="T1771" s="6" t="s">
        <v>297</v>
      </c>
      <c r="U1771" s="6" t="s">
        <v>44</v>
      </c>
      <c r="V1771" s="6" t="s">
        <v>3374</v>
      </c>
      <c r="W1771" s="7">
        <v>0</v>
      </c>
      <c r="X1771" s="7">
        <v>0</v>
      </c>
      <c r="Y1771" s="7">
        <v>0</v>
      </c>
      <c r="Z1771" s="7">
        <v>1</v>
      </c>
      <c r="AA1771" s="7">
        <v>0</v>
      </c>
      <c r="AB1771" s="7">
        <v>0</v>
      </c>
      <c r="AC1771" s="7">
        <v>0</v>
      </c>
      <c r="AD1771" s="7">
        <v>0</v>
      </c>
      <c r="AE1771">
        <v>2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</row>
    <row r="1772" spans="1:44" x14ac:dyDescent="0.25">
      <c r="A1772">
        <v>1554726</v>
      </c>
      <c r="B1772">
        <v>732592</v>
      </c>
      <c r="C1772">
        <v>22.600520792374901</v>
      </c>
      <c r="D1772">
        <v>38.036883389171798</v>
      </c>
      <c r="E1772" s="68" t="s">
        <v>390</v>
      </c>
      <c r="F1772" s="8">
        <f>INDEX(Δεδομένα!$P:$P,MATCH('2020'!E1772,Δεδομένα!$O:$O,0))</f>
        <v>159</v>
      </c>
      <c r="G1772" s="6" t="s">
        <v>391</v>
      </c>
      <c r="H1772" s="2" t="str">
        <f>INDEX(Δεδομένα!B$1:B$51,MATCH('2020'!G1772,Δεδομένα!A$1:A$51,0))</f>
        <v>ΠΕΛΛΟΠΟΝΗΣΟΥ</v>
      </c>
      <c r="I1772" s="8">
        <f>INDEX(Δεδομένα!E$1:E$13,MATCH('2020'!H1772,Δεδομένα!D$1:D$13,0))</f>
        <v>8</v>
      </c>
      <c r="J1772" s="1">
        <v>43896</v>
      </c>
      <c r="K1772" s="6" t="s">
        <v>655</v>
      </c>
      <c r="L1772" s="36" t="str">
        <f t="shared" si="108"/>
        <v>06/03/2020 12:05</v>
      </c>
      <c r="M1772" s="1">
        <v>43896</v>
      </c>
      <c r="N1772" s="6" t="s">
        <v>362</v>
      </c>
      <c r="O1772" s="36" t="str">
        <f t="shared" si="109"/>
        <v>06/03/2020 14:00</v>
      </c>
      <c r="P1772" s="46">
        <f t="shared" si="110"/>
        <v>7.9861111116770189E-2</v>
      </c>
      <c r="Q1772" s="48">
        <v>0</v>
      </c>
      <c r="R1772" s="47">
        <f t="shared" si="111"/>
        <v>115.00000000814907</v>
      </c>
      <c r="S1772" s="6" t="s">
        <v>1096</v>
      </c>
      <c r="T1772" s="6" t="s">
        <v>1097</v>
      </c>
      <c r="U1772" s="6" t="s">
        <v>44</v>
      </c>
      <c r="V1772" s="6" t="s">
        <v>1098</v>
      </c>
      <c r="W1772" s="7">
        <v>0</v>
      </c>
      <c r="X1772" s="7">
        <v>0</v>
      </c>
      <c r="Y1772" s="7">
        <v>0</v>
      </c>
      <c r="Z1772" s="7">
        <v>0</v>
      </c>
      <c r="AA1772" s="7">
        <v>0</v>
      </c>
      <c r="AB1772" s="7">
        <v>0.1</v>
      </c>
      <c r="AC1772" s="7">
        <v>0</v>
      </c>
      <c r="AD1772" s="7">
        <v>0</v>
      </c>
      <c r="AE1772">
        <v>8</v>
      </c>
      <c r="AF1772">
        <v>0</v>
      </c>
      <c r="AG1772">
        <v>0</v>
      </c>
      <c r="AH1772">
        <v>0</v>
      </c>
      <c r="AI1772">
        <v>0</v>
      </c>
      <c r="AJ1772">
        <v>4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</row>
    <row r="1773" spans="1:44" x14ac:dyDescent="0.25">
      <c r="A1773">
        <v>1565030</v>
      </c>
      <c r="B1773">
        <v>732704</v>
      </c>
      <c r="C1773">
        <v>22.738116781520699</v>
      </c>
      <c r="D1773">
        <v>37.927885136504699</v>
      </c>
      <c r="E1773" s="68" t="s">
        <v>810</v>
      </c>
      <c r="F1773" s="8">
        <f>INDEX(Δεδομένα!$P:$P,MATCH('2020'!E1773,Δεδομένα!$O:$O,0))</f>
        <v>157</v>
      </c>
      <c r="G1773" s="6" t="s">
        <v>391</v>
      </c>
      <c r="H1773" s="2" t="str">
        <f>INDEX(Δεδομένα!B$1:B$51,MATCH('2020'!G1773,Δεδομένα!A$1:A$51,0))</f>
        <v>ΠΕΛΛΟΠΟΝΗΣΟΥ</v>
      </c>
      <c r="I1773" s="8">
        <f>INDEX(Δεδομένα!E$1:E$13,MATCH('2020'!H1773,Δεδομένα!D$1:D$13,0))</f>
        <v>8</v>
      </c>
      <c r="J1773" s="1">
        <v>43896</v>
      </c>
      <c r="K1773" s="6" t="s">
        <v>1184</v>
      </c>
      <c r="L1773" s="36" t="str">
        <f t="shared" si="108"/>
        <v>06/03/2020 18:25</v>
      </c>
      <c r="M1773" s="1">
        <v>43896</v>
      </c>
      <c r="N1773" s="6" t="s">
        <v>1184</v>
      </c>
      <c r="O1773" s="36" t="str">
        <f t="shared" si="109"/>
        <v>06/03/2020 18:25</v>
      </c>
      <c r="P1773" s="46">
        <f t="shared" si="110"/>
        <v>0</v>
      </c>
      <c r="Q1773" s="48">
        <v>0</v>
      </c>
      <c r="R1773" s="47">
        <f t="shared" si="111"/>
        <v>0</v>
      </c>
      <c r="S1773" s="6" t="s">
        <v>44</v>
      </c>
      <c r="T1773" s="6" t="s">
        <v>812</v>
      </c>
      <c r="U1773" s="6" t="s">
        <v>3367</v>
      </c>
      <c r="V1773" s="6" t="s">
        <v>3368</v>
      </c>
      <c r="W1773" s="7">
        <v>0</v>
      </c>
      <c r="X1773" s="7">
        <v>0</v>
      </c>
      <c r="Y1773" s="7">
        <v>0</v>
      </c>
      <c r="Z1773" s="7">
        <v>0</v>
      </c>
      <c r="AA1773" s="7">
        <v>0</v>
      </c>
      <c r="AB1773" s="7">
        <v>0.2</v>
      </c>
      <c r="AC1773" s="7">
        <v>0</v>
      </c>
      <c r="AD1773" s="7">
        <v>0</v>
      </c>
      <c r="AE1773">
        <v>6</v>
      </c>
      <c r="AF1773">
        <v>0</v>
      </c>
      <c r="AG1773">
        <v>0</v>
      </c>
      <c r="AH1773">
        <v>0</v>
      </c>
      <c r="AI1773">
        <v>0</v>
      </c>
      <c r="AJ1773">
        <v>3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</row>
    <row r="1774" spans="1:44" x14ac:dyDescent="0.25">
      <c r="A1774">
        <v>1554733</v>
      </c>
      <c r="B1774">
        <v>732708</v>
      </c>
      <c r="C1774">
        <v>22.589772260105502</v>
      </c>
      <c r="D1774">
        <v>37.9913328241933</v>
      </c>
      <c r="E1774" s="68" t="s">
        <v>390</v>
      </c>
      <c r="F1774" s="8">
        <f>INDEX(Δεδομένα!$P:$P,MATCH('2020'!E1774,Δεδομένα!$O:$O,0))</f>
        <v>159</v>
      </c>
      <c r="G1774" s="6" t="s">
        <v>391</v>
      </c>
      <c r="H1774" s="2" t="str">
        <f>INDEX(Δεδομένα!B$1:B$51,MATCH('2020'!G1774,Δεδομένα!A$1:A$51,0))</f>
        <v>ΠΕΛΛΟΠΟΝΗΣΟΥ</v>
      </c>
      <c r="I1774" s="8">
        <f>INDEX(Δεδομένα!E$1:E$13,MATCH('2020'!H1774,Δεδομένα!D$1:D$13,0))</f>
        <v>8</v>
      </c>
      <c r="J1774" s="1">
        <v>43896</v>
      </c>
      <c r="K1774" s="6" t="s">
        <v>337</v>
      </c>
      <c r="L1774" s="36" t="str">
        <f t="shared" si="108"/>
        <v>06/03/2020 18:40</v>
      </c>
      <c r="M1774" s="1">
        <v>43896</v>
      </c>
      <c r="N1774" s="6" t="s">
        <v>117</v>
      </c>
      <c r="O1774" s="36" t="str">
        <f t="shared" si="109"/>
        <v>06/03/2020 20:00</v>
      </c>
      <c r="P1774" s="46">
        <f t="shared" si="110"/>
        <v>5.5555555554747116E-2</v>
      </c>
      <c r="Q1774" s="48">
        <v>0</v>
      </c>
      <c r="R1774" s="47">
        <f t="shared" si="111"/>
        <v>79.999999998835847</v>
      </c>
      <c r="S1774" s="6" t="s">
        <v>393</v>
      </c>
      <c r="T1774" s="6" t="s">
        <v>394</v>
      </c>
      <c r="U1774" s="6" t="s">
        <v>395</v>
      </c>
      <c r="V1774" s="6" t="s">
        <v>3369</v>
      </c>
      <c r="W1774" s="7">
        <v>0</v>
      </c>
      <c r="X1774" s="7">
        <v>0</v>
      </c>
      <c r="Y1774" s="7">
        <v>0</v>
      </c>
      <c r="Z1774" s="7">
        <v>0</v>
      </c>
      <c r="AA1774" s="7">
        <v>0</v>
      </c>
      <c r="AB1774" s="7">
        <v>0.2</v>
      </c>
      <c r="AC1774" s="7">
        <v>0</v>
      </c>
      <c r="AD1774" s="7">
        <v>0</v>
      </c>
      <c r="AE1774">
        <v>4</v>
      </c>
      <c r="AF1774">
        <v>0</v>
      </c>
      <c r="AG1774">
        <v>0</v>
      </c>
      <c r="AH1774">
        <v>0</v>
      </c>
      <c r="AI1774">
        <v>0</v>
      </c>
      <c r="AJ1774">
        <v>2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</row>
    <row r="1775" spans="1:44" x14ac:dyDescent="0.25">
      <c r="A1775">
        <v>1545552</v>
      </c>
      <c r="B1775">
        <v>732601</v>
      </c>
      <c r="C1775">
        <v>22.536812562590001</v>
      </c>
      <c r="D1775">
        <v>36.767885784774997</v>
      </c>
      <c r="E1775" s="68" t="s">
        <v>822</v>
      </c>
      <c r="F1775" s="8">
        <f>INDEX(Δεδομένα!$P:$P,MATCH('2020'!E1775,Δεδομένα!$O:$O,0))</f>
        <v>149</v>
      </c>
      <c r="G1775" s="6" t="s">
        <v>369</v>
      </c>
      <c r="H1775" s="2" t="str">
        <f>INDEX(Δεδομένα!B$1:B$51,MATCH('2020'!G1775,Δεδομένα!A$1:A$51,0))</f>
        <v>ΠΕΛΛΟΠΟΝΗΣΟΥ</v>
      </c>
      <c r="I1775" s="8">
        <f>INDEX(Δεδομένα!E$1:E$13,MATCH('2020'!H1775,Δεδομένα!D$1:D$13,0))</f>
        <v>8</v>
      </c>
      <c r="J1775" s="1">
        <v>43896</v>
      </c>
      <c r="K1775" s="6" t="s">
        <v>481</v>
      </c>
      <c r="L1775" s="36" t="str">
        <f t="shared" si="108"/>
        <v>06/03/2020 12:50</v>
      </c>
      <c r="M1775" s="1">
        <v>43896</v>
      </c>
      <c r="N1775" s="6" t="s">
        <v>542</v>
      </c>
      <c r="O1775" s="36" t="str">
        <f t="shared" si="109"/>
        <v>06/03/2020 14:30</v>
      </c>
      <c r="P1775" s="46">
        <f t="shared" si="110"/>
        <v>6.9444444445252884E-2</v>
      </c>
      <c r="Q1775" s="48">
        <v>0</v>
      </c>
      <c r="R1775" s="47">
        <f t="shared" si="111"/>
        <v>100.00000000116415</v>
      </c>
      <c r="S1775" s="6" t="s">
        <v>372</v>
      </c>
      <c r="T1775" s="6" t="s">
        <v>823</v>
      </c>
      <c r="U1775" s="6" t="s">
        <v>44</v>
      </c>
      <c r="V1775" s="6" t="s">
        <v>3355</v>
      </c>
      <c r="W1775" s="7">
        <v>0</v>
      </c>
      <c r="X1775" s="7">
        <v>0</v>
      </c>
      <c r="Y1775" s="7">
        <v>0</v>
      </c>
      <c r="Z1775" s="7">
        <v>0</v>
      </c>
      <c r="AA1775" s="7">
        <v>0</v>
      </c>
      <c r="AB1775" s="7">
        <v>0.1</v>
      </c>
      <c r="AC1775" s="7">
        <v>0</v>
      </c>
      <c r="AD1775" s="7">
        <v>0</v>
      </c>
      <c r="AE1775">
        <v>5</v>
      </c>
      <c r="AF1775">
        <v>0</v>
      </c>
      <c r="AG1775">
        <v>0</v>
      </c>
      <c r="AH1775">
        <v>0</v>
      </c>
      <c r="AI1775">
        <v>0</v>
      </c>
      <c r="AJ1775">
        <v>2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</row>
    <row r="1776" spans="1:44" x14ac:dyDescent="0.25">
      <c r="A1776">
        <v>1548290</v>
      </c>
      <c r="B1776">
        <v>732731</v>
      </c>
      <c r="C1776">
        <v>22.8586164570652</v>
      </c>
      <c r="D1776">
        <v>36.7261698262731</v>
      </c>
      <c r="E1776" s="68" t="s">
        <v>1606</v>
      </c>
      <c r="F1776" s="8">
        <f>INDEX(Δεδομένα!$P:$P,MATCH('2020'!E1776,Δεδομένα!$O:$O,0))</f>
        <v>152</v>
      </c>
      <c r="G1776" s="6" t="s">
        <v>369</v>
      </c>
      <c r="H1776" s="2" t="str">
        <f>INDEX(Δεδομένα!B$1:B$51,MATCH('2020'!G1776,Δεδομένα!A$1:A$51,0))</f>
        <v>ΠΕΛΛΟΠΟΝΗΣΟΥ</v>
      </c>
      <c r="I1776" s="8">
        <f>INDEX(Δεδομένα!E$1:E$13,MATCH('2020'!H1776,Δεδομένα!D$1:D$13,0))</f>
        <v>8</v>
      </c>
      <c r="J1776" s="1">
        <v>43896</v>
      </c>
      <c r="K1776" s="6" t="s">
        <v>2648</v>
      </c>
      <c r="L1776" s="36" t="str">
        <f t="shared" si="108"/>
        <v>06/03/2020 19:39</v>
      </c>
      <c r="M1776" s="1">
        <v>43896</v>
      </c>
      <c r="N1776" s="6" t="s">
        <v>3052</v>
      </c>
      <c r="O1776" s="36" t="str">
        <f t="shared" si="109"/>
        <v>06/03/2020 23:45</v>
      </c>
      <c r="P1776" s="46">
        <f t="shared" si="110"/>
        <v>0.17083333333721384</v>
      </c>
      <c r="Q1776" s="48">
        <v>0</v>
      </c>
      <c r="R1776" s="47">
        <f t="shared" si="111"/>
        <v>246.00000000558794</v>
      </c>
      <c r="S1776" s="6" t="s">
        <v>44</v>
      </c>
      <c r="T1776" s="6" t="s">
        <v>1003</v>
      </c>
      <c r="U1776" s="6" t="s">
        <v>44</v>
      </c>
      <c r="V1776" s="6" t="s">
        <v>3370</v>
      </c>
      <c r="W1776" s="7">
        <v>0</v>
      </c>
      <c r="X1776" s="7">
        <v>0</v>
      </c>
      <c r="Y1776" s="7">
        <v>0</v>
      </c>
      <c r="Z1776" s="7">
        <v>0</v>
      </c>
      <c r="AA1776" s="7">
        <v>0.5</v>
      </c>
      <c r="AB1776" s="7">
        <v>0</v>
      </c>
      <c r="AC1776" s="7">
        <v>0</v>
      </c>
      <c r="AD1776" s="7">
        <v>0</v>
      </c>
      <c r="AE1776">
        <v>4</v>
      </c>
      <c r="AF1776">
        <v>0</v>
      </c>
      <c r="AG1776">
        <v>0</v>
      </c>
      <c r="AH1776">
        <v>0</v>
      </c>
      <c r="AI1776">
        <v>0</v>
      </c>
      <c r="AJ1776">
        <v>2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</row>
    <row r="1777" spans="1:44" x14ac:dyDescent="0.25">
      <c r="A1777">
        <v>1551959</v>
      </c>
      <c r="B1777" s="8">
        <v>0</v>
      </c>
      <c r="C1777">
        <v>0</v>
      </c>
      <c r="D1777">
        <v>0</v>
      </c>
      <c r="E1777" s="68" t="s">
        <v>3163</v>
      </c>
      <c r="F1777" s="8">
        <f>INDEX(Δεδομένα!$P:$P,MATCH('2020'!E1777,Δεδομένα!$O:$O,0))</f>
        <v>154</v>
      </c>
      <c r="G1777" s="6" t="s">
        <v>369</v>
      </c>
      <c r="H1777" s="2" t="str">
        <f>INDEX(Δεδομένα!B$1:B$51,MATCH('2020'!G1777,Δεδομένα!A$1:A$51,0))</f>
        <v>ΠΕΛΛΟΠΟΝΗΣΟΥ</v>
      </c>
      <c r="I1777" s="8">
        <f>INDEX(Δεδομένα!E$1:E$13,MATCH('2020'!H1777,Δεδομένα!D$1:D$13,0))</f>
        <v>8</v>
      </c>
      <c r="J1777" s="1">
        <v>43896</v>
      </c>
      <c r="K1777" s="6" t="s">
        <v>550</v>
      </c>
      <c r="L1777" s="36" t="str">
        <f t="shared" si="108"/>
        <v>06/03/2020 11:49</v>
      </c>
      <c r="M1777" s="1">
        <v>43896</v>
      </c>
      <c r="N1777" s="6" t="s">
        <v>111</v>
      </c>
      <c r="O1777" s="36" t="str">
        <f t="shared" si="109"/>
        <v>06/03/2020 12:25</v>
      </c>
      <c r="P1777" s="46">
        <f t="shared" si="110"/>
        <v>2.5000000001455192E-2</v>
      </c>
      <c r="Q1777" s="48">
        <v>0</v>
      </c>
      <c r="R1777" s="47">
        <f t="shared" si="111"/>
        <v>36.000000002095476</v>
      </c>
      <c r="S1777" s="6" t="s">
        <v>372</v>
      </c>
      <c r="T1777" s="6" t="s">
        <v>823</v>
      </c>
      <c r="U1777" s="6" t="s">
        <v>44</v>
      </c>
      <c r="V1777" s="6" t="s">
        <v>8240</v>
      </c>
      <c r="W1777" s="7">
        <v>0</v>
      </c>
      <c r="X1777" s="7">
        <v>0.2</v>
      </c>
      <c r="Y1777" s="7">
        <v>0</v>
      </c>
      <c r="Z1777" s="7">
        <v>0</v>
      </c>
      <c r="AA1777" s="7">
        <v>0</v>
      </c>
      <c r="AB1777" s="7">
        <v>0</v>
      </c>
      <c r="AC1777" s="7">
        <v>0</v>
      </c>
      <c r="AD1777" s="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</row>
    <row r="1778" spans="1:44" x14ac:dyDescent="0.25">
      <c r="A1778">
        <v>1545900</v>
      </c>
      <c r="B1778">
        <v>732689</v>
      </c>
      <c r="C1778">
        <v>25.087972204227601</v>
      </c>
      <c r="D1778">
        <v>39.893591048950597</v>
      </c>
      <c r="E1778" s="68" t="s">
        <v>519</v>
      </c>
      <c r="F1778" s="8">
        <f>INDEX(Δεδομένα!$P:$P,MATCH('2020'!E1778,Δεδομένα!$O:$O,0))</f>
        <v>200</v>
      </c>
      <c r="G1778" s="6" t="s">
        <v>495</v>
      </c>
      <c r="H1778" s="2" t="str">
        <f>INDEX(Δεδομένα!B$1:B$51,MATCH('2020'!G1778,Δεδομένα!A$1:A$51,0))</f>
        <v>ΒΟΡΕΙΟΥ ΑΙΓΑΙΟΥ</v>
      </c>
      <c r="I1778" s="8">
        <f>INDEX(Δεδομένα!E$1:E$13,MATCH('2020'!H1778,Δεδομένα!D$1:D$13,0))</f>
        <v>11</v>
      </c>
      <c r="J1778" s="1">
        <v>43896</v>
      </c>
      <c r="K1778" s="6" t="s">
        <v>539</v>
      </c>
      <c r="L1778" s="36" t="str">
        <f t="shared" si="108"/>
        <v>06/03/2020 17:01</v>
      </c>
      <c r="M1778" s="1">
        <v>43896</v>
      </c>
      <c r="N1778" s="6" t="s">
        <v>43</v>
      </c>
      <c r="O1778" s="36" t="str">
        <f t="shared" si="109"/>
        <v>06/03/2020 17:35</v>
      </c>
      <c r="P1778" s="46">
        <f t="shared" si="110"/>
        <v>2.3611111115314998E-2</v>
      </c>
      <c r="Q1778" s="48">
        <v>0</v>
      </c>
      <c r="R1778" s="47">
        <f t="shared" si="111"/>
        <v>34.000000006053597</v>
      </c>
      <c r="S1778" s="6" t="s">
        <v>495</v>
      </c>
      <c r="T1778" s="6" t="s">
        <v>521</v>
      </c>
      <c r="U1778" s="6" t="s">
        <v>44</v>
      </c>
      <c r="V1778" s="6" t="s">
        <v>3365</v>
      </c>
      <c r="W1778" s="7">
        <v>0</v>
      </c>
      <c r="X1778" s="7">
        <v>0</v>
      </c>
      <c r="Y1778" s="7">
        <v>0</v>
      </c>
      <c r="Z1778" s="7">
        <v>0.05</v>
      </c>
      <c r="AA1778" s="7">
        <v>0</v>
      </c>
      <c r="AB1778" s="7">
        <v>0</v>
      </c>
      <c r="AC1778" s="7">
        <v>0</v>
      </c>
      <c r="AD1778" s="7">
        <v>0</v>
      </c>
      <c r="AE1778">
        <v>2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</row>
    <row r="1779" spans="1:44" x14ac:dyDescent="0.25">
      <c r="A1779">
        <v>1546578</v>
      </c>
      <c r="B1779">
        <v>732664</v>
      </c>
      <c r="C1779">
        <v>21.8905880060153</v>
      </c>
      <c r="D1779">
        <v>36.851052833677599</v>
      </c>
      <c r="E1779" s="68" t="s">
        <v>937</v>
      </c>
      <c r="F1779" s="8">
        <f>INDEX(Δεδομένα!$P:$P,MATCH('2020'!E1779,Δεδομένα!$O:$O,0))</f>
        <v>143</v>
      </c>
      <c r="G1779" s="6" t="s">
        <v>841</v>
      </c>
      <c r="H1779" s="2" t="str">
        <f>INDEX(Δεδομένα!B$1:B$51,MATCH('2020'!G1779,Δεδομένα!A$1:A$51,0))</f>
        <v>ΠΕΛΛΟΠΟΝΗΣΟΥ</v>
      </c>
      <c r="I1779" s="8">
        <f>INDEX(Δεδομένα!E$1:E$13,MATCH('2020'!H1779,Δεδομένα!D$1:D$13,0))</f>
        <v>8</v>
      </c>
      <c r="J1779" s="1">
        <v>43896</v>
      </c>
      <c r="K1779" s="6" t="s">
        <v>185</v>
      </c>
      <c r="L1779" s="36" t="str">
        <f t="shared" si="108"/>
        <v>06/03/2020 16:06</v>
      </c>
      <c r="M1779" s="1">
        <v>43897</v>
      </c>
      <c r="N1779" s="6" t="s">
        <v>1781</v>
      </c>
      <c r="O1779" s="36" t="str">
        <f t="shared" si="109"/>
        <v>07/03/2020 12:06</v>
      </c>
      <c r="P1779" s="46">
        <f t="shared" si="110"/>
        <v>0.83333333333575865</v>
      </c>
      <c r="Q1779" s="48">
        <v>0</v>
      </c>
      <c r="R1779" s="47">
        <f t="shared" si="111"/>
        <v>1200.0000000034925</v>
      </c>
      <c r="S1779" s="6" t="s">
        <v>842</v>
      </c>
      <c r="T1779" s="6" t="s">
        <v>984</v>
      </c>
      <c r="U1779" s="6" t="s">
        <v>44</v>
      </c>
      <c r="V1779" s="6" t="s">
        <v>3359</v>
      </c>
      <c r="W1779" s="7">
        <v>12</v>
      </c>
      <c r="X1779" s="7">
        <v>0</v>
      </c>
      <c r="Y1779" s="7">
        <v>0</v>
      </c>
      <c r="Z1779" s="7">
        <v>0</v>
      </c>
      <c r="AA1779" s="7">
        <v>4</v>
      </c>
      <c r="AB1779" s="7">
        <v>4</v>
      </c>
      <c r="AC1779" s="7">
        <v>0</v>
      </c>
      <c r="AD1779" s="7">
        <v>0</v>
      </c>
      <c r="AE1779">
        <v>12</v>
      </c>
      <c r="AF1779">
        <v>0</v>
      </c>
      <c r="AG1779">
        <v>2</v>
      </c>
      <c r="AH1779">
        <v>0</v>
      </c>
      <c r="AI1779">
        <v>0</v>
      </c>
      <c r="AJ1779">
        <v>7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</row>
    <row r="1780" spans="1:44" x14ac:dyDescent="0.25">
      <c r="A1780">
        <v>1545570</v>
      </c>
      <c r="B1780">
        <v>732669</v>
      </c>
      <c r="C1780">
        <v>21.927863729117501</v>
      </c>
      <c r="D1780">
        <v>40.959393729226903</v>
      </c>
      <c r="E1780" s="68" t="s">
        <v>952</v>
      </c>
      <c r="F1780" s="8">
        <f>INDEX(Δεδομένα!$P:$P,MATCH('2020'!E1780,Δεδομένα!$O:$O,0))</f>
        <v>62</v>
      </c>
      <c r="G1780" s="6" t="s">
        <v>874</v>
      </c>
      <c r="H1780" s="2" t="str">
        <f>INDEX(Δεδομένα!B$1:B$51,MATCH('2020'!G1780,Δεδομένα!A$1:A$51,0))</f>
        <v>ΚΕΝΤΡΙΚΗΣ ΜΑΚΕΔΟΝΙΑΣ</v>
      </c>
      <c r="I1780" s="8">
        <f>INDEX(Δεδομένα!E$1:E$13,MATCH('2020'!H1780,Δεδομένα!D$1:D$13,0))</f>
        <v>3</v>
      </c>
      <c r="J1780" s="1">
        <v>43896</v>
      </c>
      <c r="K1780" s="6" t="s">
        <v>198</v>
      </c>
      <c r="L1780" s="36" t="str">
        <f t="shared" si="108"/>
        <v>06/03/2020 16:30</v>
      </c>
      <c r="M1780" s="1">
        <v>43896</v>
      </c>
      <c r="N1780" s="6" t="s">
        <v>86</v>
      </c>
      <c r="O1780" s="36" t="str">
        <f t="shared" si="109"/>
        <v>06/03/2020 18:55</v>
      </c>
      <c r="P1780" s="46">
        <f t="shared" si="110"/>
        <v>0.10069444444525288</v>
      </c>
      <c r="Q1780" s="48">
        <v>0</v>
      </c>
      <c r="R1780" s="47">
        <f t="shared" si="111"/>
        <v>145.00000000116415</v>
      </c>
      <c r="S1780" s="6" t="s">
        <v>953</v>
      </c>
      <c r="T1780" s="6" t="s">
        <v>954</v>
      </c>
      <c r="U1780" s="6" t="s">
        <v>3360</v>
      </c>
      <c r="V1780" s="6" t="s">
        <v>3361</v>
      </c>
      <c r="W1780" s="7">
        <v>0</v>
      </c>
      <c r="X1780" s="7">
        <v>0</v>
      </c>
      <c r="Y1780" s="7">
        <v>0</v>
      </c>
      <c r="Z1780" s="7">
        <v>0</v>
      </c>
      <c r="AA1780" s="7">
        <v>0.05</v>
      </c>
      <c r="AB1780" s="7">
        <v>0</v>
      </c>
      <c r="AC1780" s="7">
        <v>0</v>
      </c>
      <c r="AD1780" s="7">
        <v>0</v>
      </c>
      <c r="AE1780">
        <v>2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</row>
    <row r="1781" spans="1:44" x14ac:dyDescent="0.25">
      <c r="A1781">
        <v>1546933</v>
      </c>
      <c r="B1781">
        <v>732614</v>
      </c>
      <c r="C1781">
        <v>22.398962020873999</v>
      </c>
      <c r="D1781">
        <v>40.395805358886697</v>
      </c>
      <c r="E1781" s="68" t="s">
        <v>1190</v>
      </c>
      <c r="F1781" s="8">
        <f>INDEX(Δεδομένα!$P:$P,MATCH('2020'!E1781,Δεδομένα!$O:$O,0))</f>
        <v>68</v>
      </c>
      <c r="G1781" s="6" t="s">
        <v>917</v>
      </c>
      <c r="H1781" s="2" t="str">
        <f>INDEX(Δεδομένα!B$1:B$51,MATCH('2020'!G1781,Δεδομένα!A$1:A$51,0))</f>
        <v>ΚΕΝΤΡΙΚΗΣ ΜΑΚΕΔΟΝΙΑΣ</v>
      </c>
      <c r="I1781" s="8">
        <f>INDEX(Δεδομένα!E$1:E$13,MATCH('2020'!H1781,Δεδομένα!D$1:D$13,0))</f>
        <v>3</v>
      </c>
      <c r="J1781" s="1">
        <v>43896</v>
      </c>
      <c r="K1781" s="6" t="s">
        <v>1984</v>
      </c>
      <c r="L1781" s="36" t="str">
        <f t="shared" si="108"/>
        <v>06/03/2020 12:59</v>
      </c>
      <c r="M1781" s="1">
        <v>43896</v>
      </c>
      <c r="N1781" s="6" t="s">
        <v>172</v>
      </c>
      <c r="O1781" s="36" t="str">
        <f t="shared" si="109"/>
        <v>06/03/2020 14:07</v>
      </c>
      <c r="P1781" s="46">
        <f t="shared" si="110"/>
        <v>4.722222221607808E-2</v>
      </c>
      <c r="Q1781" s="48">
        <v>0</v>
      </c>
      <c r="R1781" s="47">
        <f t="shared" si="111"/>
        <v>67.999999991152436</v>
      </c>
      <c r="S1781" s="6" t="s">
        <v>917</v>
      </c>
      <c r="T1781" s="6" t="s">
        <v>1191</v>
      </c>
      <c r="U1781" s="6" t="s">
        <v>2033</v>
      </c>
      <c r="V1781" s="6" t="s">
        <v>3356</v>
      </c>
      <c r="W1781" s="7">
        <v>0</v>
      </c>
      <c r="X1781" s="7">
        <v>0</v>
      </c>
      <c r="Y1781" s="7">
        <v>0</v>
      </c>
      <c r="Z1781" s="7">
        <v>1.5</v>
      </c>
      <c r="AA1781" s="7">
        <v>0</v>
      </c>
      <c r="AB1781" s="7">
        <v>0</v>
      </c>
      <c r="AC1781" s="7">
        <v>0</v>
      </c>
      <c r="AD1781" s="7">
        <v>0</v>
      </c>
      <c r="AE1781">
        <v>2</v>
      </c>
      <c r="AF1781">
        <v>0</v>
      </c>
      <c r="AG1781">
        <v>0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</row>
    <row r="1782" spans="1:44" x14ac:dyDescent="0.25">
      <c r="A1782">
        <v>1546708</v>
      </c>
      <c r="B1782">
        <v>732762</v>
      </c>
      <c r="C1782">
        <v>24.476688234750899</v>
      </c>
      <c r="D1782">
        <v>35.256331154074303</v>
      </c>
      <c r="E1782" s="68" t="s">
        <v>2619</v>
      </c>
      <c r="F1782" s="8">
        <f>INDEX(Δεδομένα!$P:$P,MATCH('2020'!E1782,Δεδομένα!$O:$O,0))</f>
        <v>220</v>
      </c>
      <c r="G1782" s="6" t="s">
        <v>869</v>
      </c>
      <c r="H1782" s="2" t="str">
        <f>INDEX(Δεδομένα!B$1:B$51,MATCH('2020'!G1782,Δεδομένα!A$1:A$51,0))</f>
        <v>ΚΡΗΤΗΣ</v>
      </c>
      <c r="I1782" s="8">
        <f>INDEX(Δεδομένα!E$1:E$13,MATCH('2020'!H1782,Δεδομένα!D$1:D$13,0))</f>
        <v>12</v>
      </c>
      <c r="J1782" s="1">
        <v>43896</v>
      </c>
      <c r="K1782" s="6" t="s">
        <v>1571</v>
      </c>
      <c r="L1782" s="36" t="str">
        <f t="shared" si="108"/>
        <v>06/03/2020 22:34</v>
      </c>
      <c r="M1782" s="1">
        <v>43896</v>
      </c>
      <c r="N1782" s="6" t="s">
        <v>634</v>
      </c>
      <c r="O1782" s="36" t="str">
        <f t="shared" si="109"/>
        <v>06/03/2020 23:00</v>
      </c>
      <c r="P1782" s="46">
        <f t="shared" si="110"/>
        <v>1.8055555556202307E-2</v>
      </c>
      <c r="Q1782" s="48">
        <v>0</v>
      </c>
      <c r="R1782" s="47">
        <f t="shared" si="111"/>
        <v>26.000000000931323</v>
      </c>
      <c r="S1782" s="6" t="s">
        <v>1342</v>
      </c>
      <c r="T1782" s="6" t="s">
        <v>2620</v>
      </c>
      <c r="U1782" s="6" t="s">
        <v>44</v>
      </c>
      <c r="V1782" s="6" t="s">
        <v>654</v>
      </c>
      <c r="W1782" s="7">
        <v>0</v>
      </c>
      <c r="X1782" s="7">
        <v>0</v>
      </c>
      <c r="Y1782" s="7">
        <v>0</v>
      </c>
      <c r="Z1782" s="7">
        <v>0.1</v>
      </c>
      <c r="AA1782" s="7">
        <v>0</v>
      </c>
      <c r="AB1782" s="7">
        <v>0</v>
      </c>
      <c r="AC1782" s="7">
        <v>0</v>
      </c>
      <c r="AD1782" s="7">
        <v>0</v>
      </c>
      <c r="AE1782">
        <v>2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</row>
    <row r="1783" spans="1:44" x14ac:dyDescent="0.25">
      <c r="A1783">
        <v>1547355</v>
      </c>
      <c r="B1783">
        <v>732683</v>
      </c>
      <c r="C1783">
        <v>22.390266418456999</v>
      </c>
      <c r="D1783">
        <v>38.870414733886697</v>
      </c>
      <c r="E1783" s="68" t="s">
        <v>398</v>
      </c>
      <c r="F1783" s="8">
        <f>INDEX(Δεδομένα!$P:$P,MATCH('2020'!E1783,Δεδομένα!$O:$O,0))</f>
        <v>161</v>
      </c>
      <c r="G1783" s="6" t="s">
        <v>399</v>
      </c>
      <c r="H1783" s="2" t="str">
        <f>INDEX(Δεδομένα!B$1:B$51,MATCH('2020'!G1783,Δεδομένα!A$1:A$51,0))</f>
        <v>ΣΤΕΡΕΑΣ ΕΛΛΑΔΟΣ</v>
      </c>
      <c r="I1783" s="8">
        <f>INDEX(Δεδομένα!E$1:E$13,MATCH('2020'!H1783,Δεδομένα!D$1:D$13,0))</f>
        <v>9</v>
      </c>
      <c r="J1783" s="1">
        <v>43896</v>
      </c>
      <c r="K1783" s="6" t="s">
        <v>156</v>
      </c>
      <c r="L1783" s="36" t="str">
        <f t="shared" si="108"/>
        <v>06/03/2020 17:30</v>
      </c>
      <c r="M1783" s="1">
        <v>43896</v>
      </c>
      <c r="N1783" s="6" t="s">
        <v>209</v>
      </c>
      <c r="O1783" s="36" t="str">
        <f t="shared" si="109"/>
        <v>06/03/2020 18:30</v>
      </c>
      <c r="P1783" s="46">
        <f t="shared" si="110"/>
        <v>4.1666666671517305E-2</v>
      </c>
      <c r="Q1783" s="48">
        <v>0</v>
      </c>
      <c r="R1783" s="47">
        <f t="shared" si="111"/>
        <v>60.000000006984919</v>
      </c>
      <c r="S1783" s="6" t="s">
        <v>407</v>
      </c>
      <c r="T1783" s="6" t="s">
        <v>408</v>
      </c>
      <c r="U1783" s="6" t="s">
        <v>409</v>
      </c>
      <c r="V1783" s="6" t="s">
        <v>3363</v>
      </c>
      <c r="W1783" s="7">
        <v>0</v>
      </c>
      <c r="X1783" s="7">
        <v>0</v>
      </c>
      <c r="Y1783" s="7">
        <v>0</v>
      </c>
      <c r="Z1783" s="7">
        <v>0</v>
      </c>
      <c r="AA1783" s="7">
        <v>0</v>
      </c>
      <c r="AB1783" s="7">
        <v>0.5</v>
      </c>
      <c r="AC1783" s="7">
        <v>0</v>
      </c>
      <c r="AD1783" s="7">
        <v>0</v>
      </c>
      <c r="AE1783">
        <v>2</v>
      </c>
      <c r="AF1783">
        <v>0</v>
      </c>
      <c r="AG1783">
        <v>0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</row>
    <row r="1784" spans="1:44" x14ac:dyDescent="0.25">
      <c r="A1784">
        <v>1611896</v>
      </c>
      <c r="B1784">
        <v>732652</v>
      </c>
      <c r="C1784">
        <v>24.139728534112699</v>
      </c>
      <c r="D1784">
        <v>35.399531996562501</v>
      </c>
      <c r="E1784" s="68" t="s">
        <v>3021</v>
      </c>
      <c r="F1784" s="8">
        <f>INDEX(Δεδομένα!$P:$P,MATCH('2020'!E1784,Δεδομένα!$O:$O,0))</f>
        <v>214</v>
      </c>
      <c r="G1784" s="6" t="s">
        <v>775</v>
      </c>
      <c r="H1784" s="2" t="str">
        <f>INDEX(Δεδομένα!B$1:B$51,MATCH('2020'!G1784,Δεδομένα!A$1:A$51,0))</f>
        <v>ΚΡΗΤΗΣ</v>
      </c>
      <c r="I1784" s="8">
        <f>INDEX(Δεδομένα!E$1:E$13,MATCH('2020'!H1784,Δεδομένα!D$1:D$13,0))</f>
        <v>12</v>
      </c>
      <c r="J1784" s="1">
        <v>43896</v>
      </c>
      <c r="K1784" s="6" t="s">
        <v>145</v>
      </c>
      <c r="L1784" s="36" t="str">
        <f t="shared" si="108"/>
        <v>06/03/2020 15:20</v>
      </c>
      <c r="M1784" s="1">
        <v>43896</v>
      </c>
      <c r="N1784" s="6" t="s">
        <v>621</v>
      </c>
      <c r="O1784" s="36" t="str">
        <f t="shared" si="109"/>
        <v>06/03/2020 18:20</v>
      </c>
      <c r="P1784" s="46">
        <f t="shared" si="110"/>
        <v>0.125</v>
      </c>
      <c r="Q1784" s="48">
        <v>0</v>
      </c>
      <c r="R1784" s="47">
        <f t="shared" si="111"/>
        <v>180</v>
      </c>
      <c r="S1784" s="6" t="s">
        <v>44</v>
      </c>
      <c r="T1784" s="6" t="s">
        <v>3023</v>
      </c>
      <c r="U1784" s="6" t="s">
        <v>44</v>
      </c>
      <c r="V1784" s="6" t="s">
        <v>3358</v>
      </c>
      <c r="W1784" s="7">
        <v>0</v>
      </c>
      <c r="X1784" s="7">
        <v>0</v>
      </c>
      <c r="Y1784" s="7">
        <v>0</v>
      </c>
      <c r="Z1784" s="7">
        <v>0.8</v>
      </c>
      <c r="AA1784" s="7">
        <v>0.01</v>
      </c>
      <c r="AB1784" s="7">
        <v>0</v>
      </c>
      <c r="AC1784" s="7">
        <v>0</v>
      </c>
      <c r="AD1784" s="7">
        <v>0</v>
      </c>
      <c r="AE1784">
        <v>4</v>
      </c>
      <c r="AF1784">
        <v>0</v>
      </c>
      <c r="AG1784">
        <v>0</v>
      </c>
      <c r="AH1784">
        <v>0</v>
      </c>
      <c r="AI1784">
        <v>0</v>
      </c>
      <c r="AJ1784">
        <v>2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</row>
    <row r="1785" spans="1:44" x14ac:dyDescent="0.25">
      <c r="A1785">
        <v>1551400</v>
      </c>
      <c r="B1785">
        <v>732698</v>
      </c>
      <c r="C1785">
        <v>23.747126624216001</v>
      </c>
      <c r="D1785">
        <v>35.540250384439297</v>
      </c>
      <c r="E1785" s="68" t="s">
        <v>1691</v>
      </c>
      <c r="F1785" s="8">
        <f>INDEX(Δεδομένα!$P:$P,MATCH('2020'!E1785,Δεδομένα!$O:$O,0))</f>
        <v>217</v>
      </c>
      <c r="G1785" s="6" t="s">
        <v>775</v>
      </c>
      <c r="H1785" s="2" t="str">
        <f>INDEX(Δεδομένα!B$1:B$51,MATCH('2020'!G1785,Δεδομένα!A$1:A$51,0))</f>
        <v>ΚΡΗΤΗΣ</v>
      </c>
      <c r="I1785" s="8">
        <f>INDEX(Δεδομένα!E$1:E$13,MATCH('2020'!H1785,Δεδομένα!D$1:D$13,0))</f>
        <v>12</v>
      </c>
      <c r="J1785" s="1">
        <v>43896</v>
      </c>
      <c r="K1785" s="6" t="s">
        <v>154</v>
      </c>
      <c r="L1785" s="36" t="str">
        <f t="shared" si="108"/>
        <v>06/03/2020 18:05</v>
      </c>
      <c r="M1785" s="1">
        <v>43896</v>
      </c>
      <c r="N1785" s="6" t="s">
        <v>142</v>
      </c>
      <c r="O1785" s="36" t="str">
        <f t="shared" si="109"/>
        <v>06/03/2020 19:20</v>
      </c>
      <c r="P1785" s="46">
        <f t="shared" si="110"/>
        <v>5.2083333335758653E-2</v>
      </c>
      <c r="Q1785" s="48">
        <v>0</v>
      </c>
      <c r="R1785" s="47">
        <f t="shared" si="111"/>
        <v>75.00000000349246</v>
      </c>
      <c r="S1785" s="6" t="s">
        <v>775</v>
      </c>
      <c r="T1785" s="6" t="s">
        <v>777</v>
      </c>
      <c r="U1785" s="6" t="s">
        <v>2646</v>
      </c>
      <c r="V1785" s="6" t="s">
        <v>3366</v>
      </c>
      <c r="W1785" s="7">
        <v>0</v>
      </c>
      <c r="X1785" s="7">
        <v>0</v>
      </c>
      <c r="Y1785" s="7">
        <v>0</v>
      </c>
      <c r="Z1785" s="7">
        <v>0.1</v>
      </c>
      <c r="AA1785" s="7">
        <v>0</v>
      </c>
      <c r="AB1785" s="7">
        <v>0</v>
      </c>
      <c r="AC1785" s="7">
        <v>0</v>
      </c>
      <c r="AD1785" s="7">
        <v>0</v>
      </c>
      <c r="AE1785">
        <v>4</v>
      </c>
      <c r="AF1785">
        <v>0</v>
      </c>
      <c r="AG1785">
        <v>0</v>
      </c>
      <c r="AH1785">
        <v>0</v>
      </c>
      <c r="AI1785">
        <v>0</v>
      </c>
      <c r="AJ1785">
        <v>2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</row>
    <row r="1786" spans="1:44" x14ac:dyDescent="0.25">
      <c r="A1786">
        <v>1545967</v>
      </c>
      <c r="B1786">
        <v>732902</v>
      </c>
      <c r="C1786">
        <v>22.303373221130201</v>
      </c>
      <c r="D1786">
        <v>37.629795159830699</v>
      </c>
      <c r="E1786" s="68" t="s">
        <v>1893</v>
      </c>
      <c r="F1786" s="8">
        <f>INDEX(Δεδομένα!$P:$P,MATCH('2020'!E1786,Δεδομένα!$O:$O,0))</f>
        <v>137</v>
      </c>
      <c r="G1786" s="6" t="s">
        <v>932</v>
      </c>
      <c r="H1786" s="2" t="str">
        <f>INDEX(Δεδομένα!B$1:B$51,MATCH('2020'!G1786,Δεδομένα!A$1:A$51,0))</f>
        <v>ΠΕΛΛΟΠΟΝΗΣΟΥ</v>
      </c>
      <c r="I1786" s="8">
        <f>INDEX(Δεδομένα!E$1:E$13,MATCH('2020'!H1786,Δεδομένα!D$1:D$13,0))</f>
        <v>8</v>
      </c>
      <c r="J1786" s="1">
        <v>43897</v>
      </c>
      <c r="K1786" s="6" t="s">
        <v>542</v>
      </c>
      <c r="L1786" s="36" t="str">
        <f t="shared" si="108"/>
        <v>07/03/2020 14:30</v>
      </c>
      <c r="M1786" s="1">
        <v>43897</v>
      </c>
      <c r="N1786" s="6" t="s">
        <v>586</v>
      </c>
      <c r="O1786" s="36" t="str">
        <f t="shared" si="109"/>
        <v>07/03/2020 16:05</v>
      </c>
      <c r="P1786" s="46">
        <f t="shared" si="110"/>
        <v>6.5972222226264421E-2</v>
      </c>
      <c r="Q1786" s="48">
        <v>0</v>
      </c>
      <c r="R1786" s="47">
        <f t="shared" si="111"/>
        <v>95.000000005820766</v>
      </c>
      <c r="S1786" s="6" t="s">
        <v>933</v>
      </c>
      <c r="T1786" s="6" t="s">
        <v>1894</v>
      </c>
      <c r="U1786" s="6" t="s">
        <v>44</v>
      </c>
      <c r="V1786" s="6" t="s">
        <v>3394</v>
      </c>
      <c r="W1786" s="7">
        <v>0</v>
      </c>
      <c r="X1786" s="7">
        <v>0</v>
      </c>
      <c r="Y1786" s="7">
        <v>0</v>
      </c>
      <c r="Z1786" s="7">
        <v>0</v>
      </c>
      <c r="AA1786" s="7">
        <v>0</v>
      </c>
      <c r="AB1786" s="7">
        <v>0.01</v>
      </c>
      <c r="AC1786" s="7">
        <v>0</v>
      </c>
      <c r="AD1786" s="7">
        <v>0</v>
      </c>
      <c r="AE1786">
        <v>2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</row>
    <row r="1787" spans="1:44" x14ac:dyDescent="0.25">
      <c r="A1787">
        <v>1548676</v>
      </c>
      <c r="B1787">
        <v>732911</v>
      </c>
      <c r="C1787">
        <v>22.903073705087799</v>
      </c>
      <c r="D1787">
        <v>38.484620365991802</v>
      </c>
      <c r="E1787" s="68" t="s">
        <v>2317</v>
      </c>
      <c r="F1787" s="8">
        <f>INDEX(Δεδομένα!$P:$P,MATCH('2020'!E1787,Δεδομένα!$O:$O,0))</f>
        <v>175</v>
      </c>
      <c r="G1787" s="6" t="s">
        <v>846</v>
      </c>
      <c r="H1787" s="2" t="str">
        <f>INDEX(Δεδομένα!B$1:B$51,MATCH('2020'!G1787,Δεδομένα!A$1:A$51,0))</f>
        <v>ΣΤΕΡΕΑΣ ΕΛΛΑΔΟΣ</v>
      </c>
      <c r="I1787" s="8">
        <f>INDEX(Δεδομένα!E$1:E$13,MATCH('2020'!H1787,Δεδομένα!D$1:D$13,0))</f>
        <v>9</v>
      </c>
      <c r="J1787" s="1">
        <v>43897</v>
      </c>
      <c r="K1787" s="6" t="s">
        <v>59</v>
      </c>
      <c r="L1787" s="36" t="str">
        <f t="shared" si="108"/>
        <v>07/03/2020 15:00</v>
      </c>
      <c r="M1787" s="1">
        <v>43897</v>
      </c>
      <c r="N1787" s="6" t="s">
        <v>281</v>
      </c>
      <c r="O1787" s="36" t="str">
        <f t="shared" si="109"/>
        <v>07/03/2020 16:00</v>
      </c>
      <c r="P1787" s="46">
        <f t="shared" si="110"/>
        <v>4.1666666664241347E-2</v>
      </c>
      <c r="Q1787" s="48">
        <v>0</v>
      </c>
      <c r="R1787" s="47">
        <f t="shared" si="111"/>
        <v>59.99999999650754</v>
      </c>
      <c r="S1787" s="6" t="s">
        <v>2318</v>
      </c>
      <c r="T1787" s="6" t="s">
        <v>2319</v>
      </c>
      <c r="U1787" s="6" t="s">
        <v>1136</v>
      </c>
      <c r="V1787" s="6" t="s">
        <v>3396</v>
      </c>
      <c r="W1787" s="7">
        <v>0</v>
      </c>
      <c r="X1787" s="7">
        <v>0</v>
      </c>
      <c r="Y1787" s="7">
        <v>0</v>
      </c>
      <c r="Z1787" s="7">
        <v>0</v>
      </c>
      <c r="AA1787" s="7">
        <v>1</v>
      </c>
      <c r="AB1787" s="7">
        <v>0</v>
      </c>
      <c r="AC1787" s="7">
        <v>0</v>
      </c>
      <c r="AD1787" s="7">
        <v>0</v>
      </c>
      <c r="AE1787">
        <v>4</v>
      </c>
      <c r="AF1787">
        <v>0</v>
      </c>
      <c r="AG1787">
        <v>0</v>
      </c>
      <c r="AH1787">
        <v>0</v>
      </c>
      <c r="AI1787">
        <v>0</v>
      </c>
      <c r="AJ1787">
        <v>2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</row>
    <row r="1788" spans="1:44" x14ac:dyDescent="0.25">
      <c r="A1788">
        <v>1548678</v>
      </c>
      <c r="B1788">
        <v>733031</v>
      </c>
      <c r="C1788">
        <v>22.883012180990001</v>
      </c>
      <c r="D1788">
        <v>38.4977758253372</v>
      </c>
      <c r="E1788" s="68" t="s">
        <v>2317</v>
      </c>
      <c r="F1788" s="8">
        <f>INDEX(Δεδομένα!$P:$P,MATCH('2020'!E1788,Δεδομένα!$O:$O,0))</f>
        <v>175</v>
      </c>
      <c r="G1788" s="6" t="s">
        <v>846</v>
      </c>
      <c r="H1788" s="2" t="str">
        <f>INDEX(Δεδομένα!B$1:B$51,MATCH('2020'!G1788,Δεδομένα!A$1:A$51,0))</f>
        <v>ΣΤΕΡΕΑΣ ΕΛΛΑΔΟΣ</v>
      </c>
      <c r="I1788" s="8">
        <f>INDEX(Δεδομένα!E$1:E$13,MATCH('2020'!H1788,Δεδομένα!D$1:D$13,0))</f>
        <v>9</v>
      </c>
      <c r="J1788" s="1">
        <v>43897</v>
      </c>
      <c r="K1788" s="6" t="s">
        <v>609</v>
      </c>
      <c r="L1788" s="36" t="str">
        <f t="shared" si="108"/>
        <v>07/03/2020 20:35</v>
      </c>
      <c r="M1788" s="1">
        <v>43897</v>
      </c>
      <c r="N1788" s="6" t="s">
        <v>629</v>
      </c>
      <c r="O1788" s="36" t="str">
        <f t="shared" si="109"/>
        <v>07/03/2020 21:05</v>
      </c>
      <c r="P1788" s="46">
        <f t="shared" si="110"/>
        <v>2.0833333328482695E-2</v>
      </c>
      <c r="Q1788" s="48">
        <v>0</v>
      </c>
      <c r="R1788" s="47">
        <f t="shared" si="111"/>
        <v>29.999999993015081</v>
      </c>
      <c r="S1788" s="6" t="s">
        <v>2318</v>
      </c>
      <c r="T1788" s="6" t="s">
        <v>2319</v>
      </c>
      <c r="U1788" s="6" t="s">
        <v>1136</v>
      </c>
      <c r="V1788" s="6" t="s">
        <v>3411</v>
      </c>
      <c r="W1788" s="7">
        <v>0</v>
      </c>
      <c r="X1788" s="7">
        <v>0</v>
      </c>
      <c r="Y1788" s="7">
        <v>0</v>
      </c>
      <c r="Z1788" s="7">
        <v>0</v>
      </c>
      <c r="AA1788" s="7">
        <v>1</v>
      </c>
      <c r="AB1788" s="7">
        <v>0</v>
      </c>
      <c r="AC1788" s="7">
        <v>0</v>
      </c>
      <c r="AD1788" s="7">
        <v>0</v>
      </c>
      <c r="AE1788">
        <v>2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</row>
    <row r="1789" spans="1:44" x14ac:dyDescent="0.25">
      <c r="A1789">
        <v>1545546</v>
      </c>
      <c r="B1789">
        <v>732886</v>
      </c>
      <c r="C1789">
        <v>21.397394100883702</v>
      </c>
      <c r="D1789">
        <v>39.9681967330568</v>
      </c>
      <c r="E1789" s="68" t="s">
        <v>889</v>
      </c>
      <c r="F1789" s="8">
        <f>INDEX(Δεδομένα!$P:$P,MATCH('2020'!E1789,Δεδομένα!$O:$O,0))</f>
        <v>79</v>
      </c>
      <c r="G1789" s="6" t="s">
        <v>890</v>
      </c>
      <c r="H1789" s="2" t="str">
        <f>INDEX(Δεδομένα!B$1:B$51,MATCH('2020'!G1789,Δεδομένα!A$1:A$51,0))</f>
        <v>ΔΥΤΙΚΗΣ ΜΑΚΕΔΟΝΙΑΣ</v>
      </c>
      <c r="I1789" s="8">
        <f>INDEX(Δεδομένα!E$1:E$13,MATCH('2020'!H1789,Δεδομένα!D$1:D$13,0))</f>
        <v>4</v>
      </c>
      <c r="J1789" s="1">
        <v>43897</v>
      </c>
      <c r="K1789" s="6" t="s">
        <v>83</v>
      </c>
      <c r="L1789" s="36" t="str">
        <f t="shared" si="108"/>
        <v>07/03/2020 13:45</v>
      </c>
      <c r="M1789" s="1">
        <v>43897</v>
      </c>
      <c r="N1789" s="6" t="s">
        <v>85</v>
      </c>
      <c r="O1789" s="36" t="str">
        <f t="shared" si="109"/>
        <v>07/03/2020 17:50</v>
      </c>
      <c r="P1789" s="46">
        <f t="shared" si="110"/>
        <v>0.17013888889050577</v>
      </c>
      <c r="Q1789" s="48">
        <v>0</v>
      </c>
      <c r="R1789" s="47">
        <f t="shared" si="111"/>
        <v>245.00000000232831</v>
      </c>
      <c r="S1789" s="6" t="s">
        <v>890</v>
      </c>
      <c r="T1789" s="6" t="s">
        <v>893</v>
      </c>
      <c r="U1789" s="6" t="s">
        <v>44</v>
      </c>
      <c r="V1789" s="6" t="s">
        <v>3001</v>
      </c>
      <c r="W1789" s="7">
        <v>0</v>
      </c>
      <c r="X1789" s="7">
        <v>10</v>
      </c>
      <c r="Y1789" s="7">
        <v>0</v>
      </c>
      <c r="Z1789" s="7">
        <v>0</v>
      </c>
      <c r="AA1789" s="7">
        <v>0</v>
      </c>
      <c r="AB1789" s="7">
        <v>0</v>
      </c>
      <c r="AC1789" s="7">
        <v>0</v>
      </c>
      <c r="AD1789" s="7">
        <v>0</v>
      </c>
      <c r="AE1789">
        <v>5</v>
      </c>
      <c r="AF1789">
        <v>0</v>
      </c>
      <c r="AG1789">
        <v>0</v>
      </c>
      <c r="AH1789">
        <v>0</v>
      </c>
      <c r="AI1789">
        <v>0</v>
      </c>
      <c r="AJ1789">
        <v>2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</row>
    <row r="1790" spans="1:44" x14ac:dyDescent="0.25">
      <c r="A1790">
        <v>1545796</v>
      </c>
      <c r="B1790">
        <v>732899</v>
      </c>
      <c r="C1790">
        <v>26.318573351329299</v>
      </c>
      <c r="D1790">
        <v>41.614951347734802</v>
      </c>
      <c r="E1790" s="68" t="s">
        <v>1223</v>
      </c>
      <c r="F1790" s="8">
        <f>INDEX(Δεδομένα!$P:$P,MATCH('2020'!E1790,Δεδομένα!$O:$O,0))</f>
        <v>36</v>
      </c>
      <c r="G1790" s="6" t="s">
        <v>148</v>
      </c>
      <c r="H1790" s="2" t="str">
        <f>INDEX(Δεδομένα!B$1:B$51,MATCH('2020'!G1790,Δεδομένα!A$1:A$51,0))</f>
        <v>ΑΝΑΤΟΛΙΚΗΣ ΜΑΚΕΔΟΝΙΑΣ ΚΑΙ ΘΡΑΚΗΣ</v>
      </c>
      <c r="I1790" s="8">
        <f>INDEX(Δεδομένα!E$1:E$13,MATCH('2020'!H1790,Δεδομένα!D$1:D$13,0))</f>
        <v>2</v>
      </c>
      <c r="J1790" s="1">
        <v>43897</v>
      </c>
      <c r="K1790" s="6" t="s">
        <v>542</v>
      </c>
      <c r="L1790" s="36" t="str">
        <f t="shared" si="108"/>
        <v>07/03/2020 14:30</v>
      </c>
      <c r="M1790" s="1">
        <v>43897</v>
      </c>
      <c r="N1790" s="6" t="s">
        <v>177</v>
      </c>
      <c r="O1790" s="36" t="str">
        <f t="shared" si="109"/>
        <v>07/03/2020 15:18</v>
      </c>
      <c r="P1790" s="46">
        <f t="shared" si="110"/>
        <v>3.3333333332848269E-2</v>
      </c>
      <c r="Q1790" s="48">
        <v>0</v>
      </c>
      <c r="R1790" s="47">
        <f t="shared" si="111"/>
        <v>47.999999999301508</v>
      </c>
      <c r="S1790" s="6" t="s">
        <v>1118</v>
      </c>
      <c r="T1790" s="6" t="s">
        <v>1119</v>
      </c>
      <c r="U1790" s="6" t="s">
        <v>2913</v>
      </c>
      <c r="V1790" s="6" t="s">
        <v>3393</v>
      </c>
      <c r="W1790" s="7">
        <v>0</v>
      </c>
      <c r="X1790" s="7">
        <v>0</v>
      </c>
      <c r="Y1790" s="7">
        <v>0</v>
      </c>
      <c r="Z1790" s="7">
        <v>0.1</v>
      </c>
      <c r="AA1790" s="7">
        <v>0</v>
      </c>
      <c r="AB1790" s="7">
        <v>0</v>
      </c>
      <c r="AC1790" s="7">
        <v>0</v>
      </c>
      <c r="AD1790" s="7">
        <v>0</v>
      </c>
      <c r="AE1790">
        <v>2</v>
      </c>
      <c r="AF1790">
        <v>0</v>
      </c>
      <c r="AG1790">
        <v>0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</row>
    <row r="1791" spans="1:44" x14ac:dyDescent="0.25">
      <c r="A1791">
        <v>1545914</v>
      </c>
      <c r="B1791">
        <v>732955</v>
      </c>
      <c r="C1791">
        <v>26.147323576731999</v>
      </c>
      <c r="D1791">
        <v>41.736240269959197</v>
      </c>
      <c r="E1791" s="68" t="s">
        <v>1223</v>
      </c>
      <c r="F1791" s="8">
        <f>INDEX(Δεδομένα!$P:$P,MATCH('2020'!E1791,Δεδομένα!$O:$O,0))</f>
        <v>36</v>
      </c>
      <c r="G1791" s="6" t="s">
        <v>148</v>
      </c>
      <c r="H1791" s="2" t="str">
        <f>INDEX(Δεδομένα!B$1:B$51,MATCH('2020'!G1791,Δεδομένα!A$1:A$51,0))</f>
        <v>ΑΝΑΤΟΛΙΚΗΣ ΜΑΚΕΔΟΝΙΑΣ ΚΑΙ ΘΡΑΚΗΣ</v>
      </c>
      <c r="I1791" s="8">
        <f>INDEX(Δεδομένα!E$1:E$13,MATCH('2020'!H1791,Δεδομένα!D$1:D$13,0))</f>
        <v>2</v>
      </c>
      <c r="J1791" s="1">
        <v>43897</v>
      </c>
      <c r="K1791" s="6" t="s">
        <v>156</v>
      </c>
      <c r="L1791" s="36" t="str">
        <f t="shared" si="108"/>
        <v>07/03/2020 17:30</v>
      </c>
      <c r="M1791" s="1">
        <v>43897</v>
      </c>
      <c r="N1791" s="6" t="s">
        <v>86</v>
      </c>
      <c r="O1791" s="36" t="str">
        <f t="shared" si="109"/>
        <v>07/03/2020 18:55</v>
      </c>
      <c r="P1791" s="46">
        <f t="shared" si="110"/>
        <v>5.9027777781011537E-2</v>
      </c>
      <c r="Q1791" s="48">
        <v>0</v>
      </c>
      <c r="R1791" s="47">
        <f t="shared" si="111"/>
        <v>85.000000004656613</v>
      </c>
      <c r="S1791" s="6" t="s">
        <v>1118</v>
      </c>
      <c r="T1791" s="6" t="s">
        <v>1119</v>
      </c>
      <c r="U1791" s="6" t="s">
        <v>2970</v>
      </c>
      <c r="V1791" s="6" t="s">
        <v>3404</v>
      </c>
      <c r="W1791" s="7">
        <v>0</v>
      </c>
      <c r="X1791" s="7">
        <v>0</v>
      </c>
      <c r="Y1791" s="7">
        <v>0</v>
      </c>
      <c r="Z1791" s="7">
        <v>6</v>
      </c>
      <c r="AA1791" s="7">
        <v>0</v>
      </c>
      <c r="AB1791" s="7">
        <v>0</v>
      </c>
      <c r="AC1791" s="7">
        <v>0</v>
      </c>
      <c r="AD1791" s="7">
        <v>0</v>
      </c>
      <c r="AE1791">
        <v>4</v>
      </c>
      <c r="AF1791">
        <v>0</v>
      </c>
      <c r="AG1791">
        <v>0</v>
      </c>
      <c r="AH1791">
        <v>0</v>
      </c>
      <c r="AI1791">
        <v>0</v>
      </c>
      <c r="AJ1791">
        <v>2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</row>
    <row r="1792" spans="1:44" x14ac:dyDescent="0.25">
      <c r="A1792">
        <v>1547149</v>
      </c>
      <c r="B1792">
        <v>732873</v>
      </c>
      <c r="C1792">
        <v>24.079111229386601</v>
      </c>
      <c r="D1792">
        <v>38.615052034867396</v>
      </c>
      <c r="E1792" s="68" t="s">
        <v>2005</v>
      </c>
      <c r="F1792" s="8">
        <f>INDEX(Δεδομένα!$P:$P,MATCH('2020'!E1792,Δεδομένα!$O:$O,0))</f>
        <v>179</v>
      </c>
      <c r="G1792" s="6" t="s">
        <v>439</v>
      </c>
      <c r="H1792" s="2" t="str">
        <f>INDEX(Δεδομένα!B$1:B$51,MATCH('2020'!G1792,Δεδομένα!A$1:A$51,0))</f>
        <v>ΣΤΕΡΕΑΣ ΕΛΛΑΔΟΣ</v>
      </c>
      <c r="I1792" s="8">
        <f>INDEX(Δεδομένα!E$1:E$13,MATCH('2020'!H1792,Δεδομένα!D$1:D$13,0))</f>
        <v>9</v>
      </c>
      <c r="J1792" s="1">
        <v>43897</v>
      </c>
      <c r="K1792" s="6" t="s">
        <v>130</v>
      </c>
      <c r="L1792" s="36" t="str">
        <f t="shared" si="108"/>
        <v>07/03/2020 12:44</v>
      </c>
      <c r="M1792" s="1">
        <v>43897</v>
      </c>
      <c r="N1792" s="6" t="s">
        <v>542</v>
      </c>
      <c r="O1792" s="36" t="str">
        <f t="shared" si="109"/>
        <v>07/03/2020 14:30</v>
      </c>
      <c r="P1792" s="46">
        <f t="shared" si="110"/>
        <v>7.3611111110949423E-2</v>
      </c>
      <c r="Q1792" s="48">
        <v>0</v>
      </c>
      <c r="R1792" s="47">
        <f t="shared" si="111"/>
        <v>105.99999999976717</v>
      </c>
      <c r="S1792" s="6" t="s">
        <v>441</v>
      </c>
      <c r="T1792" s="6" t="s">
        <v>442</v>
      </c>
      <c r="U1792" s="6" t="s">
        <v>3386</v>
      </c>
      <c r="V1792" s="6" t="s">
        <v>3387</v>
      </c>
      <c r="W1792" s="7">
        <v>0</v>
      </c>
      <c r="X1792" s="7">
        <v>0</v>
      </c>
      <c r="Y1792" s="7">
        <v>0</v>
      </c>
      <c r="Z1792" s="7">
        <v>0</v>
      </c>
      <c r="AA1792" s="7">
        <v>0</v>
      </c>
      <c r="AB1792" s="7">
        <v>0.3</v>
      </c>
      <c r="AC1792" s="7">
        <v>0</v>
      </c>
      <c r="AD1792" s="7">
        <v>0</v>
      </c>
      <c r="AE1792">
        <v>2</v>
      </c>
      <c r="AF1792">
        <v>0</v>
      </c>
      <c r="AG1792">
        <v>0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</row>
    <row r="1793" spans="1:44" x14ac:dyDescent="0.25">
      <c r="A1793">
        <v>1545657</v>
      </c>
      <c r="B1793">
        <v>732941</v>
      </c>
      <c r="C1793">
        <v>23.132652928194702</v>
      </c>
      <c r="D1793">
        <v>38.956268014947099</v>
      </c>
      <c r="E1793" s="68" t="s">
        <v>466</v>
      </c>
      <c r="F1793" s="8">
        <f>INDEX(Δεδομένα!$P:$P,MATCH('2020'!E1793,Δεδομένα!$O:$O,0))</f>
        <v>184</v>
      </c>
      <c r="G1793" s="6" t="s">
        <v>439</v>
      </c>
      <c r="H1793" s="2" t="str">
        <f>INDEX(Δεδομένα!B$1:B$51,MATCH('2020'!G1793,Δεδομένα!A$1:A$51,0))</f>
        <v>ΣΤΕΡΕΑΣ ΕΛΛΑΔΟΣ</v>
      </c>
      <c r="I1793" s="8">
        <f>INDEX(Δεδομένα!E$1:E$13,MATCH('2020'!H1793,Δεδομένα!D$1:D$13,0))</f>
        <v>9</v>
      </c>
      <c r="J1793" s="1">
        <v>43897</v>
      </c>
      <c r="K1793" s="6" t="s">
        <v>750</v>
      </c>
      <c r="L1793" s="36" t="str">
        <f t="shared" si="108"/>
        <v>07/03/2020 16:45</v>
      </c>
      <c r="M1793" s="1">
        <v>43897</v>
      </c>
      <c r="N1793" s="6" t="s">
        <v>419</v>
      </c>
      <c r="O1793" s="36" t="str">
        <f t="shared" si="109"/>
        <v>07/03/2020 19:36</v>
      </c>
      <c r="P1793" s="46">
        <f t="shared" si="110"/>
        <v>0.11875000000145519</v>
      </c>
      <c r="Q1793" s="48">
        <v>0</v>
      </c>
      <c r="R1793" s="47">
        <f t="shared" si="111"/>
        <v>171.00000000209548</v>
      </c>
      <c r="S1793" s="6" t="s">
        <v>469</v>
      </c>
      <c r="T1793" s="6" t="s">
        <v>470</v>
      </c>
      <c r="U1793" s="6" t="s">
        <v>44</v>
      </c>
      <c r="V1793" s="6" t="s">
        <v>3402</v>
      </c>
      <c r="W1793" s="7">
        <v>0</v>
      </c>
      <c r="X1793" s="7">
        <v>0</v>
      </c>
      <c r="Y1793" s="7">
        <v>0</v>
      </c>
      <c r="Z1793" s="7">
        <v>0</v>
      </c>
      <c r="AA1793" s="7">
        <v>0</v>
      </c>
      <c r="AB1793" s="7">
        <v>3</v>
      </c>
      <c r="AC1793" s="7">
        <v>0</v>
      </c>
      <c r="AD1793" s="7">
        <v>0</v>
      </c>
      <c r="AE1793">
        <v>6</v>
      </c>
      <c r="AF1793">
        <v>0</v>
      </c>
      <c r="AG1793">
        <v>0</v>
      </c>
      <c r="AH1793">
        <v>0</v>
      </c>
      <c r="AI1793">
        <v>0</v>
      </c>
      <c r="AJ1793">
        <v>3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</row>
    <row r="1794" spans="1:44" x14ac:dyDescent="0.25">
      <c r="A1794">
        <v>1547156</v>
      </c>
      <c r="B1794">
        <v>732956</v>
      </c>
      <c r="C1794">
        <v>23.595368154782602</v>
      </c>
      <c r="D1794">
        <v>38.618539564320201</v>
      </c>
      <c r="E1794" s="68" t="s">
        <v>2005</v>
      </c>
      <c r="F1794" s="8">
        <f>INDEX(Δεδομένα!$P:$P,MATCH('2020'!E1794,Δεδομένα!$O:$O,0))</f>
        <v>179</v>
      </c>
      <c r="G1794" s="6" t="s">
        <v>439</v>
      </c>
      <c r="H1794" s="2" t="str">
        <f>INDEX(Δεδομένα!B$1:B$51,MATCH('2020'!G1794,Δεδομένα!A$1:A$51,0))</f>
        <v>ΣΤΕΡΕΑΣ ΕΛΛΑΔΟΣ</v>
      </c>
      <c r="I1794" s="8">
        <f>INDEX(Δεδομένα!E$1:E$13,MATCH('2020'!H1794,Δεδομένα!D$1:D$13,0))</f>
        <v>9</v>
      </c>
      <c r="J1794" s="1">
        <v>43897</v>
      </c>
      <c r="K1794" s="6" t="s">
        <v>1008</v>
      </c>
      <c r="L1794" s="36" t="str">
        <f t="shared" si="108"/>
        <v>07/03/2020 17:44</v>
      </c>
      <c r="M1794" s="1">
        <v>43897</v>
      </c>
      <c r="N1794" s="6" t="s">
        <v>2257</v>
      </c>
      <c r="O1794" s="36" t="str">
        <f t="shared" si="109"/>
        <v>07/03/2020 20:37</v>
      </c>
      <c r="P1794" s="46">
        <f t="shared" si="110"/>
        <v>0.12013888888759539</v>
      </c>
      <c r="Q1794" s="48">
        <v>0</v>
      </c>
      <c r="R1794" s="47">
        <f t="shared" si="111"/>
        <v>172.99999999813735</v>
      </c>
      <c r="S1794" s="6" t="s">
        <v>2007</v>
      </c>
      <c r="T1794" s="6" t="s">
        <v>2100</v>
      </c>
      <c r="U1794" s="6" t="s">
        <v>3405</v>
      </c>
      <c r="V1794" s="6" t="s">
        <v>3406</v>
      </c>
      <c r="W1794" s="7">
        <v>0.5</v>
      </c>
      <c r="X1794" s="7">
        <v>0.3</v>
      </c>
      <c r="Y1794" s="7">
        <v>0</v>
      </c>
      <c r="Z1794" s="7">
        <v>0</v>
      </c>
      <c r="AA1794" s="7">
        <v>0</v>
      </c>
      <c r="AB1794" s="7">
        <v>0</v>
      </c>
      <c r="AC1794" s="7">
        <v>0</v>
      </c>
      <c r="AD1794" s="7">
        <v>0</v>
      </c>
      <c r="AE1794">
        <v>7</v>
      </c>
      <c r="AF1794">
        <v>0</v>
      </c>
      <c r="AG1794">
        <v>6</v>
      </c>
      <c r="AH1794">
        <v>0</v>
      </c>
      <c r="AI1794">
        <v>0</v>
      </c>
      <c r="AJ1794">
        <v>3</v>
      </c>
      <c r="AK1794">
        <v>3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</row>
    <row r="1795" spans="1:44" x14ac:dyDescent="0.25">
      <c r="A1795">
        <v>1565672</v>
      </c>
      <c r="B1795">
        <v>732827</v>
      </c>
      <c r="C1795">
        <v>21.399790975843899</v>
      </c>
      <c r="D1795">
        <v>37.8299168809775</v>
      </c>
      <c r="E1795" s="68" t="s">
        <v>925</v>
      </c>
      <c r="F1795" s="8">
        <f>INDEX(Δεδομένα!$P:$P,MATCH('2020'!E1795,Δεδομένα!$O:$O,0))</f>
        <v>135</v>
      </c>
      <c r="G1795" s="6" t="s">
        <v>357</v>
      </c>
      <c r="H1795" s="2" t="str">
        <f>INDEX(Δεδομένα!B$1:B$51,MATCH('2020'!G1795,Δεδομένα!A$1:A$51,0))</f>
        <v>ΔΥΤΙΚΗΣ ΕΛΛΑΔΟΣ</v>
      </c>
      <c r="I1795" s="8">
        <f>INDEX(Δεδομένα!E$1:E$13,MATCH('2020'!H1795,Δεδομένα!D$1:D$13,0))</f>
        <v>7</v>
      </c>
      <c r="J1795" s="1">
        <v>43897</v>
      </c>
      <c r="K1795" s="6" t="s">
        <v>2485</v>
      </c>
      <c r="L1795" s="36" t="str">
        <f t="shared" ref="L1795:L1858" si="112">_xlfn.CONCAT(TEXT(J1795,"ηη/μμ/εεε")," ",TEXT(K1795,"ωω:λλ"))</f>
        <v>07/03/2020 10:54</v>
      </c>
      <c r="M1795" s="1">
        <v>43897</v>
      </c>
      <c r="N1795" s="6" t="s">
        <v>1783</v>
      </c>
      <c r="O1795" s="36" t="str">
        <f t="shared" ref="O1795:O1858" si="113">_xlfn.CONCAT(TEXT(M1795,"ηη/μμ/εεε")," ",TEXT(N1795,"ωω:λλ"))</f>
        <v>07/03/2020 12:16</v>
      </c>
      <c r="P1795" s="46">
        <f t="shared" ref="P1795:P1858" si="114">O1795-L1795</f>
        <v>5.694444444088731E-2</v>
      </c>
      <c r="Q1795" s="48">
        <v>0</v>
      </c>
      <c r="R1795" s="47">
        <f t="shared" ref="R1795:R1858" si="115">P1795*(24*60)</f>
        <v>81.999999994877726</v>
      </c>
      <c r="S1795" s="6" t="s">
        <v>928</v>
      </c>
      <c r="T1795" s="6" t="s">
        <v>1565</v>
      </c>
      <c r="U1795" s="6" t="s">
        <v>44</v>
      </c>
      <c r="V1795" s="6" t="s">
        <v>3381</v>
      </c>
      <c r="W1795" s="7">
        <v>0</v>
      </c>
      <c r="X1795" s="7">
        <v>0.5</v>
      </c>
      <c r="Y1795" s="7">
        <v>0</v>
      </c>
      <c r="Z1795" s="7">
        <v>0</v>
      </c>
      <c r="AA1795" s="7">
        <v>0</v>
      </c>
      <c r="AB1795" s="7">
        <v>0</v>
      </c>
      <c r="AC1795" s="7">
        <v>0</v>
      </c>
      <c r="AD1795" s="7">
        <v>0</v>
      </c>
      <c r="AE1795">
        <v>4</v>
      </c>
      <c r="AF1795">
        <v>0</v>
      </c>
      <c r="AG1795">
        <v>0</v>
      </c>
      <c r="AH1795">
        <v>0</v>
      </c>
      <c r="AI1795">
        <v>0</v>
      </c>
      <c r="AJ1795">
        <v>2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</row>
    <row r="1796" spans="1:44" x14ac:dyDescent="0.25">
      <c r="A1796">
        <v>1545632</v>
      </c>
      <c r="B1796">
        <v>732836</v>
      </c>
      <c r="C1796">
        <v>21.133986715021599</v>
      </c>
      <c r="D1796">
        <v>37.8629087696238</v>
      </c>
      <c r="E1796" s="68" t="s">
        <v>900</v>
      </c>
      <c r="F1796" s="8">
        <f>INDEX(Δεδομένα!$P:$P,MATCH('2020'!E1796,Δεδομένα!$O:$O,0))</f>
        <v>136</v>
      </c>
      <c r="G1796" s="6" t="s">
        <v>357</v>
      </c>
      <c r="H1796" s="2" t="str">
        <f>INDEX(Δεδομένα!B$1:B$51,MATCH('2020'!G1796,Δεδομένα!A$1:A$51,0))</f>
        <v>ΔΥΤΙΚΗΣ ΕΛΛΑΔΟΣ</v>
      </c>
      <c r="I1796" s="8">
        <f>INDEX(Δεδομένα!E$1:E$13,MATCH('2020'!H1796,Δεδομένα!D$1:D$13,0))</f>
        <v>7</v>
      </c>
      <c r="J1796" s="1">
        <v>43897</v>
      </c>
      <c r="K1796" s="6" t="s">
        <v>592</v>
      </c>
      <c r="L1796" s="36" t="str">
        <f t="shared" si="112"/>
        <v>07/03/2020 10:25</v>
      </c>
      <c r="M1796" s="1">
        <v>43897</v>
      </c>
      <c r="N1796" s="6" t="s">
        <v>611</v>
      </c>
      <c r="O1796" s="36" t="str">
        <f t="shared" si="113"/>
        <v>07/03/2020 12:15</v>
      </c>
      <c r="P1796" s="46">
        <f t="shared" si="114"/>
        <v>7.6388888883229811E-2</v>
      </c>
      <c r="Q1796" s="48">
        <v>0</v>
      </c>
      <c r="R1796" s="47">
        <f t="shared" si="115"/>
        <v>109.99999999185093</v>
      </c>
      <c r="S1796" s="6" t="s">
        <v>928</v>
      </c>
      <c r="T1796" s="6" t="s">
        <v>929</v>
      </c>
      <c r="U1796" s="6" t="s">
        <v>3382</v>
      </c>
      <c r="V1796" s="6" t="s">
        <v>3383</v>
      </c>
      <c r="W1796" s="7">
        <v>0</v>
      </c>
      <c r="X1796" s="7">
        <v>0</v>
      </c>
      <c r="Y1796" s="7">
        <v>0</v>
      </c>
      <c r="Z1796" s="7">
        <v>0</v>
      </c>
      <c r="AA1796" s="7">
        <v>1</v>
      </c>
      <c r="AB1796" s="7">
        <v>0</v>
      </c>
      <c r="AC1796" s="7">
        <v>0</v>
      </c>
      <c r="AD1796" s="7">
        <v>0</v>
      </c>
      <c r="AE1796">
        <v>2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</row>
    <row r="1797" spans="1:44" x14ac:dyDescent="0.25">
      <c r="A1797">
        <v>1545633</v>
      </c>
      <c r="B1797">
        <v>732957</v>
      </c>
      <c r="C1797">
        <v>21.2839541747542</v>
      </c>
      <c r="D1797">
        <v>37.875711357644001</v>
      </c>
      <c r="E1797" s="68" t="s">
        <v>900</v>
      </c>
      <c r="F1797" s="8">
        <f>INDEX(Δεδομένα!$P:$P,MATCH('2020'!E1797,Δεδομένα!$O:$O,0))</f>
        <v>136</v>
      </c>
      <c r="G1797" s="6" t="s">
        <v>357</v>
      </c>
      <c r="H1797" s="2" t="str">
        <f>INDEX(Δεδομένα!B$1:B$51,MATCH('2020'!G1797,Δεδομένα!A$1:A$51,0))</f>
        <v>ΔΥΤΙΚΗΣ ΕΛΛΑΔΟΣ</v>
      </c>
      <c r="I1797" s="8">
        <f>INDEX(Δεδομένα!E$1:E$13,MATCH('2020'!H1797,Δεδομένα!D$1:D$13,0))</f>
        <v>7</v>
      </c>
      <c r="J1797" s="1">
        <v>43897</v>
      </c>
      <c r="K1797" s="6" t="s">
        <v>43</v>
      </c>
      <c r="L1797" s="36" t="str">
        <f t="shared" si="112"/>
        <v>07/03/2020 17:35</v>
      </c>
      <c r="M1797" s="1">
        <v>43897</v>
      </c>
      <c r="N1797" s="6" t="s">
        <v>1878</v>
      </c>
      <c r="O1797" s="36" t="str">
        <f t="shared" si="113"/>
        <v>07/03/2020 19:35</v>
      </c>
      <c r="P1797" s="46">
        <f t="shared" si="114"/>
        <v>8.3333333328482695E-2</v>
      </c>
      <c r="Q1797" s="48">
        <v>0</v>
      </c>
      <c r="R1797" s="47">
        <f t="shared" si="115"/>
        <v>119.99999999301508</v>
      </c>
      <c r="S1797" s="6" t="s">
        <v>44</v>
      </c>
      <c r="T1797" s="6" t="s">
        <v>929</v>
      </c>
      <c r="U1797" s="6" t="s">
        <v>2709</v>
      </c>
      <c r="V1797" s="6" t="s">
        <v>2710</v>
      </c>
      <c r="W1797" s="7">
        <v>0</v>
      </c>
      <c r="X1797" s="7">
        <v>0</v>
      </c>
      <c r="Y1797" s="7">
        <v>0</v>
      </c>
      <c r="Z1797" s="7">
        <v>0</v>
      </c>
      <c r="AA1797" s="7">
        <v>3</v>
      </c>
      <c r="AB1797" s="7">
        <v>0</v>
      </c>
      <c r="AC1797" s="7">
        <v>0</v>
      </c>
      <c r="AD1797" s="7">
        <v>0</v>
      </c>
      <c r="AE1797">
        <v>4</v>
      </c>
      <c r="AF1797">
        <v>0</v>
      </c>
      <c r="AG1797">
        <v>0</v>
      </c>
      <c r="AH1797">
        <v>0</v>
      </c>
      <c r="AI1797">
        <v>0</v>
      </c>
      <c r="AJ1797">
        <v>2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</row>
    <row r="1798" spans="1:44" x14ac:dyDescent="0.25">
      <c r="A1798">
        <v>1545638</v>
      </c>
      <c r="B1798">
        <v>733043</v>
      </c>
      <c r="C1798">
        <v>21.298508153087099</v>
      </c>
      <c r="D1798">
        <v>38.004395263088803</v>
      </c>
      <c r="E1798" s="68" t="s">
        <v>900</v>
      </c>
      <c r="F1798" s="8">
        <f>INDEX(Δεδομένα!$P:$P,MATCH('2020'!E1798,Δεδομένα!$O:$O,0))</f>
        <v>136</v>
      </c>
      <c r="G1798" s="6" t="s">
        <v>357</v>
      </c>
      <c r="H1798" s="2" t="str">
        <f>INDEX(Δεδομένα!B$1:B$51,MATCH('2020'!G1798,Δεδομένα!A$1:A$51,0))</f>
        <v>ΔΥΤΙΚΗΣ ΕΛΛΑΔΟΣ</v>
      </c>
      <c r="I1798" s="8">
        <f>INDEX(Δεδομένα!E$1:E$13,MATCH('2020'!H1798,Δεδομένα!D$1:D$13,0))</f>
        <v>7</v>
      </c>
      <c r="J1798" s="1">
        <v>43897</v>
      </c>
      <c r="K1798" s="6" t="s">
        <v>79</v>
      </c>
      <c r="L1798" s="36" t="str">
        <f t="shared" si="112"/>
        <v>07/03/2020 21:15</v>
      </c>
      <c r="M1798" s="1">
        <v>43898</v>
      </c>
      <c r="N1798" s="6" t="s">
        <v>820</v>
      </c>
      <c r="O1798" s="36" t="str">
        <f t="shared" si="113"/>
        <v>08/03/2020 01:15</v>
      </c>
      <c r="P1798" s="46">
        <f t="shared" si="114"/>
        <v>0.16666666667151731</v>
      </c>
      <c r="Q1798" s="48">
        <v>0</v>
      </c>
      <c r="R1798" s="47">
        <f t="shared" si="115"/>
        <v>240.00000000698492</v>
      </c>
      <c r="S1798" s="6" t="s">
        <v>928</v>
      </c>
      <c r="T1798" s="6" t="s">
        <v>1058</v>
      </c>
      <c r="U1798" s="6" t="s">
        <v>1550</v>
      </c>
      <c r="V1798" s="6" t="s">
        <v>3412</v>
      </c>
      <c r="W1798" s="7">
        <v>0</v>
      </c>
      <c r="X1798" s="7">
        <v>0</v>
      </c>
      <c r="Y1798" s="7">
        <v>0</v>
      </c>
      <c r="Z1798" s="7">
        <v>0</v>
      </c>
      <c r="AA1798" s="7">
        <v>50</v>
      </c>
      <c r="AB1798" s="7">
        <v>0</v>
      </c>
      <c r="AC1798" s="7">
        <v>0</v>
      </c>
      <c r="AD1798" s="7">
        <v>0</v>
      </c>
      <c r="AE1798">
        <v>7</v>
      </c>
      <c r="AF1798">
        <v>0</v>
      </c>
      <c r="AG1798">
        <v>0</v>
      </c>
      <c r="AH1798">
        <v>0</v>
      </c>
      <c r="AI1798">
        <v>0</v>
      </c>
      <c r="AJ1798">
        <v>4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</row>
    <row r="1799" spans="1:44" x14ac:dyDescent="0.25">
      <c r="A1799">
        <v>1545609</v>
      </c>
      <c r="B1799">
        <v>732920</v>
      </c>
      <c r="C1799">
        <v>22.5452298680224</v>
      </c>
      <c r="D1799">
        <v>40.669318656002403</v>
      </c>
      <c r="E1799" s="68" t="s">
        <v>1880</v>
      </c>
      <c r="F1799" s="8">
        <f>INDEX(Δεδομένα!$P:$P,MATCH('2020'!E1799,Δεδομένα!$O:$O,0))</f>
        <v>66</v>
      </c>
      <c r="G1799" s="6" t="s">
        <v>238</v>
      </c>
      <c r="H1799" s="2" t="str">
        <f>INDEX(Δεδομένα!B$1:B$51,MATCH('2020'!G1799,Δεδομένα!A$1:A$51,0))</f>
        <v>ΚΕΝΤΡΙΚΗΣ ΜΑΚΕΔΟΝΙΑΣ</v>
      </c>
      <c r="I1799" s="8">
        <f>INDEX(Δεδομένα!E$1:E$13,MATCH('2020'!H1799,Δεδομένα!D$1:D$13,0))</f>
        <v>3</v>
      </c>
      <c r="J1799" s="1">
        <v>43897</v>
      </c>
      <c r="K1799" s="6" t="s">
        <v>647</v>
      </c>
      <c r="L1799" s="36" t="str">
        <f t="shared" si="112"/>
        <v>07/03/2020 15:29</v>
      </c>
      <c r="M1799" s="1">
        <v>43897</v>
      </c>
      <c r="N1799" s="6" t="s">
        <v>2229</v>
      </c>
      <c r="O1799" s="36" t="str">
        <f t="shared" si="113"/>
        <v>07/03/2020 16:47</v>
      </c>
      <c r="P1799" s="46">
        <f t="shared" si="114"/>
        <v>5.4166666668606922E-2</v>
      </c>
      <c r="Q1799" s="48">
        <v>0</v>
      </c>
      <c r="R1799" s="47">
        <f t="shared" si="115"/>
        <v>78.000000002793968</v>
      </c>
      <c r="S1799" s="6" t="s">
        <v>897</v>
      </c>
      <c r="T1799" s="6" t="s">
        <v>1966</v>
      </c>
      <c r="U1799" s="6" t="s">
        <v>44</v>
      </c>
      <c r="V1799" s="6" t="s">
        <v>2025</v>
      </c>
      <c r="W1799" s="7">
        <v>0</v>
      </c>
      <c r="X1799" s="7">
        <v>0</v>
      </c>
      <c r="Y1799" s="7">
        <v>0</v>
      </c>
      <c r="Z1799" s="7">
        <v>0</v>
      </c>
      <c r="AA1799" s="7">
        <v>2</v>
      </c>
      <c r="AB1799" s="7">
        <v>0</v>
      </c>
      <c r="AC1799" s="7">
        <v>0</v>
      </c>
      <c r="AD1799" s="7">
        <v>0</v>
      </c>
      <c r="AE1799">
        <v>2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</row>
    <row r="1800" spans="1:44" x14ac:dyDescent="0.25">
      <c r="A1800">
        <v>1546206</v>
      </c>
      <c r="B1800">
        <v>732992</v>
      </c>
      <c r="C1800">
        <v>22.406239062832199</v>
      </c>
      <c r="D1800">
        <v>40.4949955081754</v>
      </c>
      <c r="E1800" s="68" t="s">
        <v>852</v>
      </c>
      <c r="F1800" s="8">
        <f>INDEX(Δεδομένα!$P:$P,MATCH('2020'!E1800,Δεδομένα!$O:$O,0))</f>
        <v>63</v>
      </c>
      <c r="G1800" s="6" t="s">
        <v>238</v>
      </c>
      <c r="H1800" s="2" t="str">
        <f>INDEX(Δεδομένα!B$1:B$51,MATCH('2020'!G1800,Δεδομένα!A$1:A$51,0))</f>
        <v>ΚΕΝΤΡΙΚΗΣ ΜΑΚΕΔΟΝΙΑΣ</v>
      </c>
      <c r="I1800" s="8">
        <f>INDEX(Δεδομένα!E$1:E$13,MATCH('2020'!H1800,Δεδομένα!D$1:D$13,0))</f>
        <v>3</v>
      </c>
      <c r="J1800" s="1">
        <v>43897</v>
      </c>
      <c r="K1800" s="6" t="s">
        <v>3003</v>
      </c>
      <c r="L1800" s="36" t="str">
        <f t="shared" si="112"/>
        <v>07/03/2020 19:08</v>
      </c>
      <c r="M1800" s="1">
        <v>43897</v>
      </c>
      <c r="N1800" s="6" t="s">
        <v>352</v>
      </c>
      <c r="O1800" s="36" t="str">
        <f t="shared" si="113"/>
        <v>07/03/2020 20:05</v>
      </c>
      <c r="P1800" s="46">
        <f t="shared" si="114"/>
        <v>3.9583333331393078E-2</v>
      </c>
      <c r="Q1800" s="48">
        <v>0</v>
      </c>
      <c r="R1800" s="47">
        <f t="shared" si="115"/>
        <v>56.999999997206032</v>
      </c>
      <c r="S1800" s="6" t="s">
        <v>897</v>
      </c>
      <c r="T1800" s="6" t="s">
        <v>1966</v>
      </c>
      <c r="U1800" s="6" t="s">
        <v>3054</v>
      </c>
      <c r="V1800" s="6" t="s">
        <v>3408</v>
      </c>
      <c r="W1800" s="7">
        <v>0</v>
      </c>
      <c r="X1800" s="7">
        <v>1</v>
      </c>
      <c r="Y1800" s="7">
        <v>0</v>
      </c>
      <c r="Z1800" s="7">
        <v>0</v>
      </c>
      <c r="AA1800" s="7">
        <v>0</v>
      </c>
      <c r="AB1800" s="7">
        <v>0</v>
      </c>
      <c r="AC1800" s="7">
        <v>0</v>
      </c>
      <c r="AD1800" s="7">
        <v>0</v>
      </c>
      <c r="AE1800">
        <v>3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</row>
    <row r="1801" spans="1:44" x14ac:dyDescent="0.25">
      <c r="A1801">
        <v>1545562</v>
      </c>
      <c r="B1801">
        <v>733003</v>
      </c>
      <c r="C1801">
        <v>22.139461180895399</v>
      </c>
      <c r="D1801">
        <v>39.4888526801235</v>
      </c>
      <c r="E1801" s="68" t="s">
        <v>293</v>
      </c>
      <c r="F1801" s="8">
        <f>INDEX(Δεδομένα!$P:$P,MATCH('2020'!E1801,Δεδομένα!$O:$O,0))</f>
        <v>118</v>
      </c>
      <c r="G1801" s="6" t="s">
        <v>294</v>
      </c>
      <c r="H1801" s="2" t="str">
        <f>INDEX(Δεδομένα!B$1:B$51,MATCH('2020'!G1801,Δεδομένα!A$1:A$51,0))</f>
        <v>ΘΕΣΣΑΛΙΑΣ</v>
      </c>
      <c r="I1801" s="8">
        <f>INDEX(Δεδομένα!E$1:E$13,MATCH('2020'!H1801,Δεδομένα!D$1:D$13,0))</f>
        <v>6</v>
      </c>
      <c r="J1801" s="1">
        <v>43897</v>
      </c>
      <c r="K1801" s="6" t="s">
        <v>256</v>
      </c>
      <c r="L1801" s="36" t="str">
        <f t="shared" si="112"/>
        <v>07/03/2020 19:30</v>
      </c>
      <c r="M1801" s="1">
        <v>43897</v>
      </c>
      <c r="N1801" s="6" t="s">
        <v>3006</v>
      </c>
      <c r="O1801" s="36" t="str">
        <f t="shared" si="113"/>
        <v>07/03/2020 20:01</v>
      </c>
      <c r="P1801" s="46">
        <f t="shared" si="114"/>
        <v>2.1527777775190771E-2</v>
      </c>
      <c r="Q1801" s="48">
        <v>0</v>
      </c>
      <c r="R1801" s="47">
        <f t="shared" si="115"/>
        <v>30.99999999627471</v>
      </c>
      <c r="S1801" s="6" t="s">
        <v>294</v>
      </c>
      <c r="T1801" s="6" t="s">
        <v>297</v>
      </c>
      <c r="U1801" s="6" t="s">
        <v>44</v>
      </c>
      <c r="V1801" s="6" t="s">
        <v>2523</v>
      </c>
      <c r="W1801" s="7">
        <v>0</v>
      </c>
      <c r="X1801" s="7">
        <v>0</v>
      </c>
      <c r="Y1801" s="7">
        <v>0</v>
      </c>
      <c r="Z1801" s="7">
        <v>2</v>
      </c>
      <c r="AA1801" s="7">
        <v>0</v>
      </c>
      <c r="AB1801" s="7">
        <v>0</v>
      </c>
      <c r="AC1801" s="7">
        <v>0</v>
      </c>
      <c r="AD1801" s="7">
        <v>0</v>
      </c>
      <c r="AE1801">
        <v>2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</row>
    <row r="1802" spans="1:44" x14ac:dyDescent="0.25">
      <c r="A1802">
        <v>1545897</v>
      </c>
      <c r="B1802">
        <v>732843</v>
      </c>
      <c r="C1802">
        <v>22.922876781206899</v>
      </c>
      <c r="D1802">
        <v>40.999979124127201</v>
      </c>
      <c r="E1802" s="68" t="s">
        <v>1084</v>
      </c>
      <c r="F1802" s="8">
        <f>INDEX(Δεδομένα!$P:$P,MATCH('2020'!E1802,Δεδομένα!$O:$O,0))</f>
        <v>57</v>
      </c>
      <c r="G1802" s="6" t="s">
        <v>223</v>
      </c>
      <c r="H1802" s="2" t="str">
        <f>INDEX(Δεδομένα!B$1:B$51,MATCH('2020'!G1802,Δεδομένα!A$1:A$51,0))</f>
        <v>ΚΕΝΤΡΙΚΗΣ ΜΑΚΕΔΟΝΙΑΣ</v>
      </c>
      <c r="I1802" s="8">
        <f>INDEX(Δεδομένα!E$1:E$13,MATCH('2020'!H1802,Δεδομένα!D$1:D$13,0))</f>
        <v>3</v>
      </c>
      <c r="J1802" s="1">
        <v>43897</v>
      </c>
      <c r="K1802" s="6" t="s">
        <v>526</v>
      </c>
      <c r="L1802" s="36" t="str">
        <f t="shared" si="112"/>
        <v>07/03/2020 11:45</v>
      </c>
      <c r="M1802" s="1">
        <v>43897</v>
      </c>
      <c r="N1802" s="6" t="s">
        <v>171</v>
      </c>
      <c r="O1802" s="36" t="str">
        <f t="shared" si="113"/>
        <v>07/03/2020 13:00</v>
      </c>
      <c r="P1802" s="46">
        <f t="shared" si="114"/>
        <v>5.2083333328482695E-2</v>
      </c>
      <c r="Q1802" s="48">
        <v>0</v>
      </c>
      <c r="R1802" s="47">
        <f t="shared" si="115"/>
        <v>74.999999993015081</v>
      </c>
      <c r="S1802" s="6" t="s">
        <v>223</v>
      </c>
      <c r="T1802" s="6" t="s">
        <v>1145</v>
      </c>
      <c r="U1802" s="6" t="s">
        <v>44</v>
      </c>
      <c r="V1802" s="6" t="s">
        <v>3384</v>
      </c>
      <c r="W1802" s="7">
        <v>0</v>
      </c>
      <c r="X1802" s="7">
        <v>0</v>
      </c>
      <c r="Y1802" s="7">
        <v>0</v>
      </c>
      <c r="Z1802" s="7">
        <v>1</v>
      </c>
      <c r="AA1802" s="7">
        <v>0</v>
      </c>
      <c r="AB1802" s="7">
        <v>0</v>
      </c>
      <c r="AC1802" s="7">
        <v>0</v>
      </c>
      <c r="AD1802" s="7">
        <v>0</v>
      </c>
      <c r="AE1802">
        <v>2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</row>
    <row r="1803" spans="1:44" x14ac:dyDescent="0.25">
      <c r="A1803">
        <v>1565076</v>
      </c>
      <c r="B1803">
        <v>732804</v>
      </c>
      <c r="C1803">
        <v>22.738671825076398</v>
      </c>
      <c r="D1803">
        <v>37.928134746397703</v>
      </c>
      <c r="E1803" s="68" t="s">
        <v>810</v>
      </c>
      <c r="F1803" s="8">
        <f>INDEX(Δεδομένα!$P:$P,MATCH('2020'!E1803,Δεδομένα!$O:$O,0))</f>
        <v>157</v>
      </c>
      <c r="G1803" s="6" t="s">
        <v>391</v>
      </c>
      <c r="H1803" s="2" t="str">
        <f>INDEX(Δεδομένα!B$1:B$51,MATCH('2020'!G1803,Δεδομένα!A$1:A$51,0))</f>
        <v>ΠΕΛΛΟΠΟΝΗΣΟΥ</v>
      </c>
      <c r="I1803" s="8">
        <f>INDEX(Δεδομένα!E$1:E$13,MATCH('2020'!H1803,Δεδομένα!D$1:D$13,0))</f>
        <v>8</v>
      </c>
      <c r="J1803" s="1">
        <v>43897</v>
      </c>
      <c r="K1803" s="6" t="s">
        <v>3375</v>
      </c>
      <c r="L1803" s="36" t="str">
        <f t="shared" si="112"/>
        <v>07/03/2020 07:53</v>
      </c>
      <c r="M1803" s="1">
        <v>43897</v>
      </c>
      <c r="N1803" s="6" t="s">
        <v>1520</v>
      </c>
      <c r="O1803" s="36" t="str">
        <f t="shared" si="113"/>
        <v>07/03/2020 18:38</v>
      </c>
      <c r="P1803" s="46">
        <f t="shared" si="114"/>
        <v>0.44791666666424135</v>
      </c>
      <c r="Q1803" s="48">
        <v>0</v>
      </c>
      <c r="R1803" s="47">
        <f t="shared" si="115"/>
        <v>644.99999999650754</v>
      </c>
      <c r="S1803" s="6" t="s">
        <v>44</v>
      </c>
      <c r="T1803" s="6" t="s">
        <v>812</v>
      </c>
      <c r="U1803" s="6" t="s">
        <v>3376</v>
      </c>
      <c r="V1803" s="6" t="s">
        <v>3377</v>
      </c>
      <c r="W1803" s="7">
        <v>0</v>
      </c>
      <c r="X1803" s="7">
        <v>0.5</v>
      </c>
      <c r="Y1803" s="7">
        <v>0</v>
      </c>
      <c r="Z1803" s="7">
        <v>0</v>
      </c>
      <c r="AA1803" s="7">
        <v>0</v>
      </c>
      <c r="AB1803" s="7">
        <v>0</v>
      </c>
      <c r="AC1803" s="7">
        <v>0</v>
      </c>
      <c r="AD1803" s="7">
        <v>0.5</v>
      </c>
      <c r="AE1803">
        <v>5</v>
      </c>
      <c r="AF1803">
        <v>0</v>
      </c>
      <c r="AG1803">
        <v>1</v>
      </c>
      <c r="AH1803">
        <v>0</v>
      </c>
      <c r="AI1803">
        <v>0</v>
      </c>
      <c r="AJ1803">
        <v>3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</row>
    <row r="1804" spans="1:44" x14ac:dyDescent="0.25">
      <c r="A1804">
        <v>1566864</v>
      </c>
      <c r="B1804">
        <v>732975</v>
      </c>
      <c r="C1804">
        <v>22.830731555178598</v>
      </c>
      <c r="D1804">
        <v>37.9282233451666</v>
      </c>
      <c r="E1804" s="68" t="s">
        <v>810</v>
      </c>
      <c r="F1804" s="8">
        <f>INDEX(Δεδομένα!$P:$P,MATCH('2020'!E1804,Δεδομένα!$O:$O,0))</f>
        <v>157</v>
      </c>
      <c r="G1804" s="6" t="s">
        <v>391</v>
      </c>
      <c r="H1804" s="2" t="str">
        <f>INDEX(Δεδομένα!B$1:B$51,MATCH('2020'!G1804,Δεδομένα!A$1:A$51,0))</f>
        <v>ΠΕΛΛΟΠΟΝΗΣΟΥ</v>
      </c>
      <c r="I1804" s="8">
        <f>INDEX(Δεδομένα!E$1:E$13,MATCH('2020'!H1804,Δεδομένα!D$1:D$13,0))</f>
        <v>8</v>
      </c>
      <c r="J1804" s="1">
        <v>43897</v>
      </c>
      <c r="K1804" s="6" t="s">
        <v>1170</v>
      </c>
      <c r="L1804" s="36" t="str">
        <f t="shared" si="112"/>
        <v>07/03/2020 18:33</v>
      </c>
      <c r="M1804" s="1">
        <v>43897</v>
      </c>
      <c r="N1804" s="6" t="s">
        <v>629</v>
      </c>
      <c r="O1804" s="36" t="str">
        <f t="shared" si="113"/>
        <v>07/03/2020 21:05</v>
      </c>
      <c r="P1804" s="46">
        <f t="shared" si="114"/>
        <v>0.10555555555038154</v>
      </c>
      <c r="Q1804" s="48">
        <v>0</v>
      </c>
      <c r="R1804" s="47">
        <f t="shared" si="115"/>
        <v>151.99999999254942</v>
      </c>
      <c r="S1804" s="6" t="s">
        <v>44</v>
      </c>
      <c r="T1804" s="6" t="s">
        <v>1012</v>
      </c>
      <c r="U1804" s="6" t="s">
        <v>2445</v>
      </c>
      <c r="V1804" s="6" t="s">
        <v>2445</v>
      </c>
      <c r="W1804" s="7">
        <v>0</v>
      </c>
      <c r="X1804" s="7">
        <v>0</v>
      </c>
      <c r="Y1804" s="7">
        <v>0</v>
      </c>
      <c r="Z1804" s="7">
        <v>0</v>
      </c>
      <c r="AA1804" s="7">
        <v>0.1</v>
      </c>
      <c r="AB1804" s="7">
        <v>0</v>
      </c>
      <c r="AC1804" s="7">
        <v>0</v>
      </c>
      <c r="AD1804" s="7">
        <v>0</v>
      </c>
      <c r="AE1804">
        <v>1</v>
      </c>
      <c r="AF1804">
        <v>0</v>
      </c>
      <c r="AG1804">
        <v>1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</row>
    <row r="1805" spans="1:44" x14ac:dyDescent="0.25">
      <c r="A1805">
        <v>1548292</v>
      </c>
      <c r="B1805">
        <v>732876</v>
      </c>
      <c r="C1805">
        <v>22.9513495495084</v>
      </c>
      <c r="D1805">
        <v>36.6116100104799</v>
      </c>
      <c r="E1805" s="68" t="s">
        <v>1001</v>
      </c>
      <c r="F1805" s="8">
        <f>INDEX(Δεδομένα!$P:$P,MATCH('2020'!E1805,Δεδομένα!$O:$O,0))</f>
        <v>153</v>
      </c>
      <c r="G1805" s="6" t="s">
        <v>369</v>
      </c>
      <c r="H1805" s="2" t="str">
        <f>INDEX(Δεδομένα!B$1:B$51,MATCH('2020'!G1805,Δεδομένα!A$1:A$51,0))</f>
        <v>ΠΕΛΛΟΠΟΝΗΣΟΥ</v>
      </c>
      <c r="I1805" s="8">
        <f>INDEX(Δεδομένα!E$1:E$13,MATCH('2020'!H1805,Δεδομένα!D$1:D$13,0))</f>
        <v>8</v>
      </c>
      <c r="J1805" s="1">
        <v>43897</v>
      </c>
      <c r="K1805" s="6" t="s">
        <v>1723</v>
      </c>
      <c r="L1805" s="36" t="str">
        <f t="shared" si="112"/>
        <v>07/03/2020 12:48</v>
      </c>
      <c r="M1805" s="1">
        <v>43897</v>
      </c>
      <c r="N1805" s="6" t="s">
        <v>201</v>
      </c>
      <c r="O1805" s="36" t="str">
        <f t="shared" si="113"/>
        <v>07/03/2020 16:40</v>
      </c>
      <c r="P1805" s="46">
        <f t="shared" si="114"/>
        <v>0.16111111111240461</v>
      </c>
      <c r="Q1805" s="48">
        <v>0</v>
      </c>
      <c r="R1805" s="47">
        <f t="shared" si="115"/>
        <v>232.00000000186265</v>
      </c>
      <c r="S1805" s="6" t="s">
        <v>1002</v>
      </c>
      <c r="T1805" s="6" t="s">
        <v>1003</v>
      </c>
      <c r="U1805" s="6" t="s">
        <v>44</v>
      </c>
      <c r="V1805" s="6" t="s">
        <v>1004</v>
      </c>
      <c r="W1805" s="7">
        <v>0</v>
      </c>
      <c r="X1805" s="7">
        <v>0.5</v>
      </c>
      <c r="Y1805" s="7">
        <v>0</v>
      </c>
      <c r="Z1805" s="7">
        <v>0</v>
      </c>
      <c r="AA1805" s="7">
        <v>0</v>
      </c>
      <c r="AB1805" s="7">
        <v>1.5</v>
      </c>
      <c r="AC1805" s="7">
        <v>0</v>
      </c>
      <c r="AD1805" s="7">
        <v>0</v>
      </c>
      <c r="AE1805">
        <v>5</v>
      </c>
      <c r="AF1805">
        <v>0</v>
      </c>
      <c r="AG1805">
        <v>0</v>
      </c>
      <c r="AH1805">
        <v>0</v>
      </c>
      <c r="AI1805">
        <v>0</v>
      </c>
      <c r="AJ1805">
        <v>2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</row>
    <row r="1806" spans="1:44" x14ac:dyDescent="0.25">
      <c r="A1806">
        <v>1545911</v>
      </c>
      <c r="B1806">
        <v>732897</v>
      </c>
      <c r="C1806">
        <v>22.630880888460101</v>
      </c>
      <c r="D1806">
        <v>39.896574609842403</v>
      </c>
      <c r="E1806" s="68" t="s">
        <v>1271</v>
      </c>
      <c r="F1806" s="8">
        <f>INDEX(Δεδομένα!$P:$P,MATCH('2020'!E1806,Δεδομένα!$O:$O,0))</f>
        <v>102</v>
      </c>
      <c r="G1806" s="6" t="s">
        <v>288</v>
      </c>
      <c r="H1806" s="2" t="str">
        <f>INDEX(Δεδομένα!B$1:B$51,MATCH('2020'!G1806,Δεδομένα!A$1:A$51,0))</f>
        <v>ΘΕΣΣΑΛΙΑΣ</v>
      </c>
      <c r="I1806" s="8">
        <f>INDEX(Δεδομένα!E$1:E$13,MATCH('2020'!H1806,Δεδομένα!D$1:D$13,0))</f>
        <v>6</v>
      </c>
      <c r="J1806" s="1">
        <v>43897</v>
      </c>
      <c r="K1806" s="6" t="s">
        <v>362</v>
      </c>
      <c r="L1806" s="36" t="str">
        <f t="shared" si="112"/>
        <v>07/03/2020 14:00</v>
      </c>
      <c r="M1806" s="1">
        <v>43897</v>
      </c>
      <c r="N1806" s="6" t="s">
        <v>59</v>
      </c>
      <c r="O1806" s="36" t="str">
        <f t="shared" si="113"/>
        <v>07/03/2020 15:00</v>
      </c>
      <c r="P1806" s="46">
        <f t="shared" si="114"/>
        <v>4.1666666664241347E-2</v>
      </c>
      <c r="Q1806" s="48">
        <v>0</v>
      </c>
      <c r="R1806" s="47">
        <f t="shared" si="115"/>
        <v>59.99999999650754</v>
      </c>
      <c r="S1806" s="6" t="s">
        <v>288</v>
      </c>
      <c r="T1806" s="6" t="s">
        <v>1272</v>
      </c>
      <c r="U1806" s="6" t="s">
        <v>44</v>
      </c>
      <c r="V1806" s="6" t="s">
        <v>1273</v>
      </c>
      <c r="W1806" s="7">
        <v>0</v>
      </c>
      <c r="X1806" s="7">
        <v>0</v>
      </c>
      <c r="Y1806" s="7">
        <v>0</v>
      </c>
      <c r="Z1806" s="7">
        <v>0</v>
      </c>
      <c r="AA1806" s="7">
        <v>0.1</v>
      </c>
      <c r="AB1806" s="7">
        <v>0</v>
      </c>
      <c r="AC1806" s="7">
        <v>0</v>
      </c>
      <c r="AD1806" s="7">
        <v>0</v>
      </c>
      <c r="AE1806">
        <v>2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</row>
    <row r="1807" spans="1:44" x14ac:dyDescent="0.25">
      <c r="A1807">
        <v>1545561</v>
      </c>
      <c r="B1807">
        <v>732987</v>
      </c>
      <c r="C1807">
        <v>22.225273798664698</v>
      </c>
      <c r="D1807">
        <v>39.876112312806498</v>
      </c>
      <c r="E1807" s="68" t="s">
        <v>1022</v>
      </c>
      <c r="F1807" s="8">
        <f>INDEX(Δεδομένα!$P:$P,MATCH('2020'!E1807,Δεδομένα!$O:$O,0))</f>
        <v>103</v>
      </c>
      <c r="G1807" s="6" t="s">
        <v>288</v>
      </c>
      <c r="H1807" s="2" t="str">
        <f>INDEX(Δεδομένα!B$1:B$51,MATCH('2020'!G1807,Δεδομένα!A$1:A$51,0))</f>
        <v>ΘΕΣΣΑΛΙΑΣ</v>
      </c>
      <c r="I1807" s="8">
        <f>INDEX(Δεδομένα!E$1:E$13,MATCH('2020'!H1807,Δεδομένα!D$1:D$13,0))</f>
        <v>6</v>
      </c>
      <c r="J1807" s="1">
        <v>43897</v>
      </c>
      <c r="K1807" s="6" t="s">
        <v>259</v>
      </c>
      <c r="L1807" s="36" t="str">
        <f t="shared" si="112"/>
        <v>07/03/2020 19:00</v>
      </c>
      <c r="M1807" s="1">
        <v>43897</v>
      </c>
      <c r="N1807" s="6" t="s">
        <v>2574</v>
      </c>
      <c r="O1807" s="36" t="str">
        <f t="shared" si="113"/>
        <v>07/03/2020 19:27</v>
      </c>
      <c r="P1807" s="46">
        <f t="shared" si="114"/>
        <v>1.8750000002910383E-2</v>
      </c>
      <c r="Q1807" s="48">
        <v>0</v>
      </c>
      <c r="R1807" s="47">
        <f t="shared" si="115"/>
        <v>27.000000004190952</v>
      </c>
      <c r="S1807" s="6" t="s">
        <v>1025</v>
      </c>
      <c r="T1807" s="6" t="s">
        <v>1026</v>
      </c>
      <c r="U1807" s="6" t="s">
        <v>44</v>
      </c>
      <c r="V1807" s="6" t="s">
        <v>3407</v>
      </c>
      <c r="W1807" s="7">
        <v>0</v>
      </c>
      <c r="X1807" s="7">
        <v>0</v>
      </c>
      <c r="Y1807" s="7">
        <v>0</v>
      </c>
      <c r="Z1807" s="7">
        <v>0.1</v>
      </c>
      <c r="AA1807" s="7">
        <v>0</v>
      </c>
      <c r="AB1807" s="7">
        <v>0</v>
      </c>
      <c r="AC1807" s="7">
        <v>0</v>
      </c>
      <c r="AD1807" s="7">
        <v>0</v>
      </c>
      <c r="AE1807">
        <v>2</v>
      </c>
      <c r="AF1807">
        <v>0</v>
      </c>
      <c r="AG1807">
        <v>0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</row>
    <row r="1808" spans="1:44" x14ac:dyDescent="0.25">
      <c r="A1808">
        <v>1545565</v>
      </c>
      <c r="B1808">
        <v>733011</v>
      </c>
      <c r="C1808">
        <v>22.262460605588501</v>
      </c>
      <c r="D1808">
        <v>39.968158523949903</v>
      </c>
      <c r="E1808" s="68" t="s">
        <v>1022</v>
      </c>
      <c r="F1808" s="8">
        <f>INDEX(Δεδομένα!$P:$P,MATCH('2020'!E1808,Δεδομένα!$O:$O,0))</f>
        <v>103</v>
      </c>
      <c r="G1808" s="6" t="s">
        <v>288</v>
      </c>
      <c r="H1808" s="2" t="str">
        <f>INDEX(Δεδομένα!B$1:B$51,MATCH('2020'!G1808,Δεδομένα!A$1:A$51,0))</f>
        <v>ΘΕΣΣΑΛΙΑΣ</v>
      </c>
      <c r="I1808" s="8">
        <f>INDEX(Δεδομένα!E$1:E$13,MATCH('2020'!H1808,Δεδομένα!D$1:D$13,0))</f>
        <v>6</v>
      </c>
      <c r="J1808" s="1">
        <v>43897</v>
      </c>
      <c r="K1808" s="6" t="s">
        <v>2263</v>
      </c>
      <c r="L1808" s="36" t="str">
        <f t="shared" si="112"/>
        <v>07/03/2020 19:56</v>
      </c>
      <c r="M1808" s="1">
        <v>43897</v>
      </c>
      <c r="N1808" s="6" t="s">
        <v>2261</v>
      </c>
      <c r="O1808" s="36" t="str">
        <f t="shared" si="113"/>
        <v>07/03/2020 22:40</v>
      </c>
      <c r="P1808" s="46">
        <f t="shared" si="114"/>
        <v>0.11388888888905058</v>
      </c>
      <c r="Q1808" s="48">
        <v>0</v>
      </c>
      <c r="R1808" s="47">
        <f t="shared" si="115"/>
        <v>164.00000000023283</v>
      </c>
      <c r="S1808" s="6" t="s">
        <v>1025</v>
      </c>
      <c r="T1808" s="6" t="s">
        <v>1026</v>
      </c>
      <c r="U1808" s="6" t="s">
        <v>44</v>
      </c>
      <c r="V1808" s="6" t="s">
        <v>3409</v>
      </c>
      <c r="W1808" s="7">
        <v>0</v>
      </c>
      <c r="X1808" s="7">
        <v>10</v>
      </c>
      <c r="Y1808" s="7">
        <v>0</v>
      </c>
      <c r="Z1808" s="7">
        <v>20</v>
      </c>
      <c r="AA1808" s="7">
        <v>0</v>
      </c>
      <c r="AB1808" s="7">
        <v>0</v>
      </c>
      <c r="AC1808" s="7">
        <v>0</v>
      </c>
      <c r="AD1808" s="7">
        <v>0</v>
      </c>
      <c r="AE1808">
        <v>5</v>
      </c>
      <c r="AF1808">
        <v>0</v>
      </c>
      <c r="AG1808">
        <v>0</v>
      </c>
      <c r="AH1808">
        <v>0</v>
      </c>
      <c r="AI1808">
        <v>0</v>
      </c>
      <c r="AJ1808">
        <v>3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</row>
    <row r="1809" spans="1:44" x14ac:dyDescent="0.25">
      <c r="A1809">
        <v>1545544</v>
      </c>
      <c r="B1809">
        <v>732993</v>
      </c>
      <c r="C1809">
        <v>25.4776325768165</v>
      </c>
      <c r="D1809">
        <v>35.203360126225697</v>
      </c>
      <c r="E1809" s="68" t="s">
        <v>2087</v>
      </c>
      <c r="F1809" s="8">
        <f>INDEX(Δεδομένα!$P:$P,MATCH('2020'!E1809,Δεδομένα!$O:$O,0))</f>
        <v>226</v>
      </c>
      <c r="G1809" s="6" t="s">
        <v>791</v>
      </c>
      <c r="H1809" s="2" t="str">
        <f>INDEX(Δεδομένα!B$1:B$51,MATCH('2020'!G1809,Δεδομένα!A$1:A$51,0))</f>
        <v>ΙΟΝΙΩΝ ΝΗΣΩΝ</v>
      </c>
      <c r="I1809" s="8">
        <f>INDEX(Δεδομένα!E$1:E$13,MATCH('2020'!H1809,Δεδομένα!D$1:D$13,0))</f>
        <v>13</v>
      </c>
      <c r="J1809" s="1">
        <v>43897</v>
      </c>
      <c r="K1809" s="6" t="s">
        <v>1266</v>
      </c>
      <c r="L1809" s="36" t="str">
        <f t="shared" si="112"/>
        <v>07/03/2020 18:16</v>
      </c>
      <c r="M1809" s="1">
        <v>43897</v>
      </c>
      <c r="N1809" s="6" t="s">
        <v>263</v>
      </c>
      <c r="O1809" s="36" t="str">
        <f t="shared" si="113"/>
        <v>07/03/2020 18:35</v>
      </c>
      <c r="P1809" s="46">
        <f t="shared" si="114"/>
        <v>1.3194444443797693E-2</v>
      </c>
      <c r="Q1809" s="48">
        <v>0</v>
      </c>
      <c r="R1809" s="47">
        <f t="shared" si="115"/>
        <v>18.999999999068677</v>
      </c>
      <c r="S1809" s="6" t="s">
        <v>3283</v>
      </c>
      <c r="T1809" s="6" t="s">
        <v>3284</v>
      </c>
      <c r="U1809" s="6" t="s">
        <v>44</v>
      </c>
      <c r="V1809" s="6" t="s">
        <v>2901</v>
      </c>
      <c r="W1809" s="7">
        <v>0</v>
      </c>
      <c r="X1809" s="7">
        <v>0</v>
      </c>
      <c r="Y1809" s="7">
        <v>0</v>
      </c>
      <c r="Z1809" s="7">
        <v>0</v>
      </c>
      <c r="AA1809" s="7">
        <v>0</v>
      </c>
      <c r="AB1809" s="7">
        <v>0</v>
      </c>
      <c r="AC1809" s="7">
        <v>0.1</v>
      </c>
      <c r="AD1809" s="7">
        <v>0</v>
      </c>
      <c r="AE1809">
        <v>2</v>
      </c>
      <c r="AF1809">
        <v>0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</row>
    <row r="1810" spans="1:44" x14ac:dyDescent="0.25">
      <c r="A1810">
        <v>1554691</v>
      </c>
      <c r="B1810">
        <v>723842</v>
      </c>
      <c r="C1810">
        <v>23.764042199501599</v>
      </c>
      <c r="D1810">
        <v>37.885885819366699</v>
      </c>
      <c r="E1810" s="68" t="s">
        <v>1250</v>
      </c>
      <c r="F1810" s="8">
        <f>INDEX(Δεδομένα!$P:$P,MATCH('2020'!E1810,Δεδομένα!$O:$O,0))</f>
        <v>105</v>
      </c>
      <c r="G1810" s="6" t="s">
        <v>958</v>
      </c>
      <c r="H1810" s="2" t="str">
        <f>INDEX(Δεδομένα!B$1:B$51,MATCH('2020'!G1810,Δεδομένα!A$1:A$51,0))</f>
        <v>ΘΕΣΣΑΛΙΑΣ</v>
      </c>
      <c r="I1810" s="8">
        <f>INDEX(Δεδομένα!E$1:E$13,MATCH('2020'!H1810,Δεδομένα!D$1:D$13,0))</f>
        <v>6</v>
      </c>
      <c r="J1810" s="1">
        <v>43897</v>
      </c>
      <c r="K1810" s="6" t="s">
        <v>1235</v>
      </c>
      <c r="L1810" s="36" t="str">
        <f t="shared" si="112"/>
        <v>07/03/2020 11:25</v>
      </c>
      <c r="M1810" s="1">
        <v>43897</v>
      </c>
      <c r="N1810" s="6" t="s">
        <v>715</v>
      </c>
      <c r="O1810" s="36" t="str">
        <f t="shared" si="113"/>
        <v>07/03/2020 14:35</v>
      </c>
      <c r="P1810" s="46">
        <f t="shared" si="114"/>
        <v>0.13194444444525288</v>
      </c>
      <c r="Q1810" s="48">
        <v>0</v>
      </c>
      <c r="R1810" s="47">
        <f t="shared" si="115"/>
        <v>190.00000000116415</v>
      </c>
      <c r="S1810" s="6" t="s">
        <v>1252</v>
      </c>
      <c r="T1810" s="6" t="s">
        <v>1253</v>
      </c>
      <c r="U1810" s="6" t="s">
        <v>44</v>
      </c>
      <c r="V1810" s="6" t="s">
        <v>2272</v>
      </c>
      <c r="W1810" s="7">
        <v>0</v>
      </c>
      <c r="X1810" s="7">
        <v>2</v>
      </c>
      <c r="Y1810" s="7">
        <v>0</v>
      </c>
      <c r="Z1810" s="7">
        <v>0</v>
      </c>
      <c r="AA1810" s="7">
        <v>0</v>
      </c>
      <c r="AB1810" s="7">
        <v>0</v>
      </c>
      <c r="AC1810" s="7">
        <v>0</v>
      </c>
      <c r="AD1810" s="7">
        <v>0</v>
      </c>
      <c r="AE1810">
        <v>4</v>
      </c>
      <c r="AF1810">
        <v>0</v>
      </c>
      <c r="AG1810">
        <v>0</v>
      </c>
      <c r="AH1810">
        <v>0</v>
      </c>
      <c r="AI1810">
        <v>0</v>
      </c>
      <c r="AJ1810">
        <v>2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</row>
    <row r="1811" spans="1:44" x14ac:dyDescent="0.25">
      <c r="A1811">
        <v>1554699</v>
      </c>
      <c r="B1811">
        <v>732895</v>
      </c>
      <c r="C1811">
        <v>22.813539191591801</v>
      </c>
      <c r="D1811">
        <v>39.165238363166701</v>
      </c>
      <c r="E1811" s="68" t="s">
        <v>1250</v>
      </c>
      <c r="F1811" s="8">
        <f>INDEX(Δεδομένα!$P:$P,MATCH('2020'!E1811,Δεδομένα!$O:$O,0))</f>
        <v>105</v>
      </c>
      <c r="G1811" s="6" t="s">
        <v>958</v>
      </c>
      <c r="H1811" s="2" t="str">
        <f>INDEX(Δεδομένα!B$1:B$51,MATCH('2020'!G1811,Δεδομένα!A$1:A$51,0))</f>
        <v>ΘΕΣΣΑΛΙΑΣ</v>
      </c>
      <c r="I1811" s="8">
        <f>INDEX(Δεδομένα!E$1:E$13,MATCH('2020'!H1811,Δεδομένα!D$1:D$13,0))</f>
        <v>6</v>
      </c>
      <c r="J1811" s="1">
        <v>43897</v>
      </c>
      <c r="K1811" s="6" t="s">
        <v>1156</v>
      </c>
      <c r="L1811" s="36" t="str">
        <f t="shared" si="112"/>
        <v>07/03/2020 13:44</v>
      </c>
      <c r="M1811" s="1">
        <v>43897</v>
      </c>
      <c r="N1811" s="6" t="s">
        <v>768</v>
      </c>
      <c r="O1811" s="36" t="str">
        <f t="shared" si="113"/>
        <v>07/03/2020 14:15</v>
      </c>
      <c r="P1811" s="46">
        <f t="shared" si="114"/>
        <v>2.1527777775190771E-2</v>
      </c>
      <c r="Q1811" s="48">
        <v>0</v>
      </c>
      <c r="R1811" s="47">
        <f t="shared" si="115"/>
        <v>30.99999999627471</v>
      </c>
      <c r="S1811" s="6" t="s">
        <v>1252</v>
      </c>
      <c r="T1811" s="6" t="s">
        <v>1253</v>
      </c>
      <c r="U1811" s="6" t="s">
        <v>44</v>
      </c>
      <c r="V1811" s="6" t="s">
        <v>3391</v>
      </c>
      <c r="W1811" s="7">
        <v>0</v>
      </c>
      <c r="X1811" s="7">
        <v>0</v>
      </c>
      <c r="Y1811" s="7">
        <v>0</v>
      </c>
      <c r="Z1811" s="7">
        <v>0</v>
      </c>
      <c r="AA1811" s="7">
        <v>0.03</v>
      </c>
      <c r="AB1811" s="7">
        <v>0</v>
      </c>
      <c r="AC1811" s="7">
        <v>0</v>
      </c>
      <c r="AD1811" s="7">
        <v>0</v>
      </c>
      <c r="AE1811">
        <v>2</v>
      </c>
      <c r="AF1811">
        <v>0</v>
      </c>
      <c r="AG1811">
        <v>0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</row>
    <row r="1812" spans="1:44" x14ac:dyDescent="0.25">
      <c r="A1812">
        <v>1554735</v>
      </c>
      <c r="B1812">
        <v>732898</v>
      </c>
      <c r="C1812">
        <v>23.161623492159201</v>
      </c>
      <c r="D1812">
        <v>39.398365389203498</v>
      </c>
      <c r="E1812" s="68" t="s">
        <v>1330</v>
      </c>
      <c r="F1812" s="8">
        <f>INDEX(Δεδομένα!$P:$P,MATCH('2020'!E1812,Δεδομένα!$O:$O,0))</f>
        <v>104</v>
      </c>
      <c r="G1812" s="6" t="s">
        <v>958</v>
      </c>
      <c r="H1812" s="2" t="str">
        <f>INDEX(Δεδομένα!B$1:B$51,MATCH('2020'!G1812,Δεδομένα!A$1:A$51,0))</f>
        <v>ΘΕΣΣΑΛΙΑΣ</v>
      </c>
      <c r="I1812" s="8">
        <f>INDEX(Δεδομένα!E$1:E$13,MATCH('2020'!H1812,Δεδομένα!D$1:D$13,0))</f>
        <v>6</v>
      </c>
      <c r="J1812" s="1">
        <v>43897</v>
      </c>
      <c r="K1812" s="6" t="s">
        <v>768</v>
      </c>
      <c r="L1812" s="36" t="str">
        <f t="shared" si="112"/>
        <v>07/03/2020 14:15</v>
      </c>
      <c r="M1812" s="1">
        <v>43897</v>
      </c>
      <c r="N1812" s="6" t="s">
        <v>617</v>
      </c>
      <c r="O1812" s="36" t="str">
        <f t="shared" si="113"/>
        <v>07/03/2020 22:00</v>
      </c>
      <c r="P1812" s="46">
        <f t="shared" si="114"/>
        <v>0.32291666666424135</v>
      </c>
      <c r="Q1812" s="48">
        <v>0</v>
      </c>
      <c r="R1812" s="47">
        <f t="shared" si="115"/>
        <v>464.99999999650754</v>
      </c>
      <c r="S1812" s="6" t="s">
        <v>1331</v>
      </c>
      <c r="T1812" s="6" t="s">
        <v>1332</v>
      </c>
      <c r="U1812" s="6" t="s">
        <v>44</v>
      </c>
      <c r="V1812" s="6" t="s">
        <v>3392</v>
      </c>
      <c r="W1812" s="7">
        <v>0</v>
      </c>
      <c r="X1812" s="7">
        <v>0</v>
      </c>
      <c r="Y1812" s="7">
        <v>0</v>
      </c>
      <c r="Z1812" s="7">
        <v>0</v>
      </c>
      <c r="AA1812" s="7">
        <v>0</v>
      </c>
      <c r="AB1812" s="7">
        <v>10</v>
      </c>
      <c r="AC1812" s="7">
        <v>0</v>
      </c>
      <c r="AD1812" s="7">
        <v>0</v>
      </c>
      <c r="AE1812">
        <v>4</v>
      </c>
      <c r="AF1812">
        <v>0</v>
      </c>
      <c r="AG1812">
        <v>0</v>
      </c>
      <c r="AH1812">
        <v>0</v>
      </c>
      <c r="AI1812">
        <v>4</v>
      </c>
      <c r="AJ1812">
        <v>2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</row>
    <row r="1813" spans="1:44" x14ac:dyDescent="0.25">
      <c r="A1813">
        <v>1555481</v>
      </c>
      <c r="B1813">
        <v>732924</v>
      </c>
      <c r="C1813">
        <v>23.1965446472168</v>
      </c>
      <c r="D1813">
        <v>39.258701324462898</v>
      </c>
      <c r="E1813" s="68" t="s">
        <v>3102</v>
      </c>
      <c r="F1813" s="8">
        <f>INDEX(Δεδομένα!$P:$P,MATCH('2020'!E1813,Δεδομένα!$O:$O,0))</f>
        <v>109</v>
      </c>
      <c r="G1813" s="6" t="s">
        <v>958</v>
      </c>
      <c r="H1813" s="2" t="str">
        <f>INDEX(Δεδομένα!B$1:B$51,MATCH('2020'!G1813,Δεδομένα!A$1:A$51,0))</f>
        <v>ΘΕΣΣΑΛΙΑΣ</v>
      </c>
      <c r="I1813" s="8">
        <f>INDEX(Δεδομένα!E$1:E$13,MATCH('2020'!H1813,Δεδομένα!D$1:D$13,0))</f>
        <v>6</v>
      </c>
      <c r="J1813" s="1">
        <v>43897</v>
      </c>
      <c r="K1813" s="6" t="s">
        <v>926</v>
      </c>
      <c r="L1813" s="36" t="str">
        <f t="shared" si="112"/>
        <v>07/03/2020 15:35</v>
      </c>
      <c r="M1813" s="1">
        <v>43897</v>
      </c>
      <c r="N1813" s="6" t="s">
        <v>99</v>
      </c>
      <c r="O1813" s="36" t="str">
        <f t="shared" si="113"/>
        <v>07/03/2020 18:18</v>
      </c>
      <c r="P1813" s="46">
        <f t="shared" si="114"/>
        <v>0.1131944444423425</v>
      </c>
      <c r="Q1813" s="48">
        <v>0</v>
      </c>
      <c r="R1813" s="47">
        <f t="shared" si="115"/>
        <v>162.9999999969732</v>
      </c>
      <c r="S1813" s="6" t="s">
        <v>1331</v>
      </c>
      <c r="T1813" s="6" t="s">
        <v>3103</v>
      </c>
      <c r="U1813" s="6" t="s">
        <v>44</v>
      </c>
      <c r="V1813" s="6" t="s">
        <v>3398</v>
      </c>
      <c r="W1813" s="7">
        <v>0</v>
      </c>
      <c r="X1813" s="7">
        <v>0</v>
      </c>
      <c r="Y1813" s="7">
        <v>0</v>
      </c>
      <c r="Z1813" s="7">
        <v>0</v>
      </c>
      <c r="AA1813" s="7">
        <v>0</v>
      </c>
      <c r="AB1813" s="7">
        <v>0.1</v>
      </c>
      <c r="AC1813" s="7">
        <v>0</v>
      </c>
      <c r="AD1813" s="7">
        <v>0</v>
      </c>
      <c r="AE1813">
        <v>6</v>
      </c>
      <c r="AF1813">
        <v>0</v>
      </c>
      <c r="AG1813">
        <v>0</v>
      </c>
      <c r="AH1813">
        <v>0</v>
      </c>
      <c r="AI1813">
        <v>0</v>
      </c>
      <c r="AJ1813">
        <v>3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</row>
    <row r="1814" spans="1:44" x14ac:dyDescent="0.25">
      <c r="A1814">
        <v>1546585</v>
      </c>
      <c r="B1814">
        <v>732929</v>
      </c>
      <c r="C1814">
        <v>22.043149756803</v>
      </c>
      <c r="D1814">
        <v>37.0589057958667</v>
      </c>
      <c r="E1814" s="68" t="s">
        <v>937</v>
      </c>
      <c r="F1814" s="8">
        <f>INDEX(Δεδομένα!$P:$P,MATCH('2020'!E1814,Δεδομένα!$O:$O,0))</f>
        <v>143</v>
      </c>
      <c r="G1814" s="6" t="s">
        <v>841</v>
      </c>
      <c r="H1814" s="2" t="str">
        <f>INDEX(Δεδομένα!B$1:B$51,MATCH('2020'!G1814,Δεδομένα!A$1:A$51,0))</f>
        <v>ΠΕΛΛΟΠΟΝΗΣΟΥ</v>
      </c>
      <c r="I1814" s="8">
        <f>INDEX(Δεδομένα!E$1:E$13,MATCH('2020'!H1814,Δεδομένα!D$1:D$13,0))</f>
        <v>8</v>
      </c>
      <c r="J1814" s="1">
        <v>43897</v>
      </c>
      <c r="K1814" s="6" t="s">
        <v>586</v>
      </c>
      <c r="L1814" s="36" t="str">
        <f t="shared" si="112"/>
        <v>07/03/2020 16:05</v>
      </c>
      <c r="M1814" s="1">
        <v>43897</v>
      </c>
      <c r="N1814" s="6" t="s">
        <v>1373</v>
      </c>
      <c r="O1814" s="36" t="str">
        <f t="shared" si="113"/>
        <v>07/03/2020 16:50</v>
      </c>
      <c r="P1814" s="46">
        <f t="shared" si="114"/>
        <v>3.125E-2</v>
      </c>
      <c r="Q1814" s="48">
        <v>0</v>
      </c>
      <c r="R1814" s="47">
        <f t="shared" si="115"/>
        <v>45</v>
      </c>
      <c r="S1814" s="6" t="s">
        <v>842</v>
      </c>
      <c r="T1814" s="6" t="s">
        <v>940</v>
      </c>
      <c r="U1814" s="6" t="s">
        <v>44</v>
      </c>
      <c r="V1814" s="6" t="s">
        <v>3400</v>
      </c>
      <c r="W1814" s="7">
        <v>0</v>
      </c>
      <c r="X1814" s="7">
        <v>0</v>
      </c>
      <c r="Y1814" s="7">
        <v>0</v>
      </c>
      <c r="Z1814" s="7">
        <v>0</v>
      </c>
      <c r="AA1814" s="7">
        <v>0.1</v>
      </c>
      <c r="AB1814" s="7">
        <v>0</v>
      </c>
      <c r="AC1814" s="7">
        <v>0</v>
      </c>
      <c r="AD1814" s="7">
        <v>0</v>
      </c>
      <c r="AE1814">
        <v>3</v>
      </c>
      <c r="AF1814">
        <v>0</v>
      </c>
      <c r="AG1814">
        <v>0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</row>
    <row r="1815" spans="1:44" x14ac:dyDescent="0.25">
      <c r="A1815">
        <v>1545566</v>
      </c>
      <c r="B1815">
        <v>732846</v>
      </c>
      <c r="C1815">
        <v>22.317858935176801</v>
      </c>
      <c r="D1815">
        <v>40.765328190059797</v>
      </c>
      <c r="E1815" s="68" t="s">
        <v>873</v>
      </c>
      <c r="F1815" s="8">
        <f>INDEX(Δεδομένα!$P:$P,MATCH('2020'!E1815,Δεδομένα!$O:$O,0))</f>
        <v>61</v>
      </c>
      <c r="G1815" s="6" t="s">
        <v>874</v>
      </c>
      <c r="H1815" s="2" t="str">
        <f>INDEX(Δεδομένα!B$1:B$51,MATCH('2020'!G1815,Δεδομένα!A$1:A$51,0))</f>
        <v>ΚΕΝΤΡΙΚΗΣ ΜΑΚΕΔΟΝΙΑΣ</v>
      </c>
      <c r="I1815" s="8">
        <f>INDEX(Δεδομένα!E$1:E$13,MATCH('2020'!H1815,Δεδομένα!D$1:D$13,0))</f>
        <v>3</v>
      </c>
      <c r="J1815" s="1">
        <v>43897</v>
      </c>
      <c r="K1815" s="6" t="s">
        <v>562</v>
      </c>
      <c r="L1815" s="36" t="str">
        <f t="shared" si="112"/>
        <v>07/03/2020 11:50</v>
      </c>
      <c r="M1815" s="1">
        <v>43897</v>
      </c>
      <c r="N1815" s="6" t="s">
        <v>82</v>
      </c>
      <c r="O1815" s="36" t="str">
        <f t="shared" si="113"/>
        <v>07/03/2020 12:04</v>
      </c>
      <c r="P1815" s="46">
        <f t="shared" si="114"/>
        <v>9.7222222248092294E-3</v>
      </c>
      <c r="Q1815" s="48">
        <v>0</v>
      </c>
      <c r="R1815" s="47">
        <f t="shared" si="115"/>
        <v>14.00000000372529</v>
      </c>
      <c r="S1815" s="6" t="s">
        <v>877</v>
      </c>
      <c r="T1815" s="6" t="s">
        <v>878</v>
      </c>
      <c r="U1815" s="6" t="s">
        <v>1182</v>
      </c>
      <c r="V1815" s="6" t="s">
        <v>2368</v>
      </c>
      <c r="W1815" s="7">
        <v>0</v>
      </c>
      <c r="X1815" s="7">
        <v>0</v>
      </c>
      <c r="Y1815" s="7">
        <v>0</v>
      </c>
      <c r="Z1815" s="7">
        <v>0</v>
      </c>
      <c r="AA1815" s="7">
        <v>0</v>
      </c>
      <c r="AB1815" s="7">
        <v>0</v>
      </c>
      <c r="AC1815" s="7">
        <v>0</v>
      </c>
      <c r="AD1815" s="7">
        <v>0.2</v>
      </c>
      <c r="AE1815">
        <v>21</v>
      </c>
      <c r="AF1815">
        <v>0</v>
      </c>
      <c r="AG1815">
        <v>0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</row>
    <row r="1816" spans="1:44" x14ac:dyDescent="0.25">
      <c r="A1816">
        <v>1545801</v>
      </c>
      <c r="B1816">
        <v>732883</v>
      </c>
      <c r="C1816">
        <v>24.505067049013199</v>
      </c>
      <c r="D1816">
        <v>35.359785930094198</v>
      </c>
      <c r="E1816" s="68" t="s">
        <v>1608</v>
      </c>
      <c r="F1816" s="8">
        <f>INDEX(Δεδομένα!$P:$P,MATCH('2020'!E1816,Δεδομένα!$O:$O,0))</f>
        <v>219</v>
      </c>
      <c r="G1816" s="6" t="s">
        <v>869</v>
      </c>
      <c r="H1816" s="2" t="str">
        <f>INDEX(Δεδομένα!B$1:B$51,MATCH('2020'!G1816,Δεδομένα!A$1:A$51,0))</f>
        <v>ΚΡΗΤΗΣ</v>
      </c>
      <c r="I1816" s="8">
        <f>INDEX(Δεδομένα!E$1:E$13,MATCH('2020'!H1816,Δεδομένα!D$1:D$13,0))</f>
        <v>12</v>
      </c>
      <c r="J1816" s="1">
        <v>43897</v>
      </c>
      <c r="K1816" s="6" t="s">
        <v>128</v>
      </c>
      <c r="L1816" s="36" t="str">
        <f t="shared" si="112"/>
        <v>07/03/2020 13:25</v>
      </c>
      <c r="M1816" s="1">
        <v>43897</v>
      </c>
      <c r="N1816" s="6" t="s">
        <v>759</v>
      </c>
      <c r="O1816" s="36" t="str">
        <f t="shared" si="113"/>
        <v>07/03/2020 14:10</v>
      </c>
      <c r="P1816" s="46">
        <f t="shared" si="114"/>
        <v>3.125E-2</v>
      </c>
      <c r="Q1816" s="48">
        <v>0</v>
      </c>
      <c r="R1816" s="47">
        <f t="shared" si="115"/>
        <v>45</v>
      </c>
      <c r="S1816" s="6" t="s">
        <v>1342</v>
      </c>
      <c r="T1816" s="6" t="s">
        <v>1610</v>
      </c>
      <c r="U1816" s="6" t="s">
        <v>3388</v>
      </c>
      <c r="V1816" s="6" t="s">
        <v>3389</v>
      </c>
      <c r="W1816" s="7">
        <v>0</v>
      </c>
      <c r="X1816" s="7">
        <v>0</v>
      </c>
      <c r="Y1816" s="7">
        <v>0</v>
      </c>
      <c r="Z1816" s="7">
        <v>0</v>
      </c>
      <c r="AA1816" s="7">
        <v>0</v>
      </c>
      <c r="AB1816" s="7">
        <v>0</v>
      </c>
      <c r="AC1816" s="7">
        <v>0.1</v>
      </c>
      <c r="AD1816" s="7">
        <v>0</v>
      </c>
      <c r="AE1816">
        <v>4</v>
      </c>
      <c r="AF1816">
        <v>0</v>
      </c>
      <c r="AG1816">
        <v>0</v>
      </c>
      <c r="AH1816">
        <v>0</v>
      </c>
      <c r="AI1816">
        <v>0</v>
      </c>
      <c r="AJ1816">
        <v>2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</row>
    <row r="1817" spans="1:44" x14ac:dyDescent="0.25">
      <c r="A1817">
        <v>1552110</v>
      </c>
      <c r="B1817">
        <v>732925</v>
      </c>
      <c r="C1817">
        <v>24.6366091732319</v>
      </c>
      <c r="D1817">
        <v>35.337338711121802</v>
      </c>
      <c r="E1817" s="68" t="s">
        <v>1340</v>
      </c>
      <c r="F1817" s="8">
        <f>INDEX(Δεδομένα!$P:$P,MATCH('2020'!E1817,Δεδομένα!$O:$O,0))</f>
        <v>222</v>
      </c>
      <c r="G1817" s="6" t="s">
        <v>869</v>
      </c>
      <c r="H1817" s="2" t="str">
        <f>INDEX(Δεδομένα!B$1:B$51,MATCH('2020'!G1817,Δεδομένα!A$1:A$51,0))</f>
        <v>ΚΡΗΤΗΣ</v>
      </c>
      <c r="I1817" s="8">
        <f>INDEX(Δεδομένα!E$1:E$13,MATCH('2020'!H1817,Δεδομένα!D$1:D$13,0))</f>
        <v>12</v>
      </c>
      <c r="J1817" s="1">
        <v>43897</v>
      </c>
      <c r="K1817" s="6" t="s">
        <v>280</v>
      </c>
      <c r="L1817" s="36" t="str">
        <f t="shared" si="112"/>
        <v>07/03/2020 15:25</v>
      </c>
      <c r="M1817" s="1">
        <v>43897</v>
      </c>
      <c r="N1817" s="6" t="s">
        <v>750</v>
      </c>
      <c r="O1817" s="36" t="str">
        <f t="shared" si="113"/>
        <v>07/03/2020 16:45</v>
      </c>
      <c r="P1817" s="46">
        <f t="shared" si="114"/>
        <v>5.5555555554747116E-2</v>
      </c>
      <c r="Q1817" s="48">
        <v>0</v>
      </c>
      <c r="R1817" s="47">
        <f t="shared" si="115"/>
        <v>79.999999998835847</v>
      </c>
      <c r="S1817" s="6" t="s">
        <v>1342</v>
      </c>
      <c r="T1817" s="6" t="s">
        <v>1610</v>
      </c>
      <c r="U1817" s="6" t="s">
        <v>44</v>
      </c>
      <c r="V1817" s="6" t="s">
        <v>3399</v>
      </c>
      <c r="W1817" s="7">
        <v>0</v>
      </c>
      <c r="X1817" s="7">
        <v>0</v>
      </c>
      <c r="Y1817" s="7">
        <v>0</v>
      </c>
      <c r="Z1817" s="7">
        <v>0.1</v>
      </c>
      <c r="AA1817" s="7">
        <v>0</v>
      </c>
      <c r="AB1817" s="7">
        <v>0</v>
      </c>
      <c r="AC1817" s="7">
        <v>0</v>
      </c>
      <c r="AD1817" s="7">
        <v>0</v>
      </c>
      <c r="AE1817">
        <v>3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</row>
    <row r="1818" spans="1:44" x14ac:dyDescent="0.25">
      <c r="A1818">
        <v>1548632</v>
      </c>
      <c r="B1818">
        <v>732890</v>
      </c>
      <c r="C1818">
        <v>21.926307678222699</v>
      </c>
      <c r="D1818">
        <v>39.533206939697301</v>
      </c>
      <c r="E1818" s="68" t="s">
        <v>883</v>
      </c>
      <c r="F1818" s="8">
        <f>INDEX(Δεδομένα!$P:$P,MATCH('2020'!E1818,Δεδομένα!$O:$O,0))</f>
        <v>112</v>
      </c>
      <c r="G1818" s="6" t="s">
        <v>884</v>
      </c>
      <c r="H1818" s="2" t="str">
        <f>INDEX(Δεδομένα!B$1:B$51,MATCH('2020'!G1818,Δεδομένα!A$1:A$51,0))</f>
        <v>ΘΕΣΣΑΛΙΑΣ</v>
      </c>
      <c r="I1818" s="8">
        <f>INDEX(Δεδομένα!E$1:E$13,MATCH('2020'!H1818,Δεδομένα!D$1:D$13,0))</f>
        <v>6</v>
      </c>
      <c r="J1818" s="1">
        <v>43897</v>
      </c>
      <c r="K1818" s="6" t="s">
        <v>529</v>
      </c>
      <c r="L1818" s="36" t="str">
        <f t="shared" si="112"/>
        <v>07/03/2020 13:35</v>
      </c>
      <c r="M1818" s="1">
        <v>43897</v>
      </c>
      <c r="N1818" s="6" t="s">
        <v>384</v>
      </c>
      <c r="O1818" s="36" t="str">
        <f t="shared" si="113"/>
        <v>07/03/2020 14:45</v>
      </c>
      <c r="P1818" s="46">
        <f t="shared" si="114"/>
        <v>4.8611111116770189E-2</v>
      </c>
      <c r="Q1818" s="48">
        <v>0</v>
      </c>
      <c r="R1818" s="47">
        <f t="shared" si="115"/>
        <v>70.000000008149073</v>
      </c>
      <c r="S1818" s="6" t="s">
        <v>884</v>
      </c>
      <c r="T1818" s="6" t="s">
        <v>885</v>
      </c>
      <c r="U1818" s="6" t="s">
        <v>3390</v>
      </c>
      <c r="V1818" s="6" t="s">
        <v>3390</v>
      </c>
      <c r="W1818" s="7">
        <v>0</v>
      </c>
      <c r="X1818" s="7">
        <v>0</v>
      </c>
      <c r="Y1818" s="7">
        <v>0</v>
      </c>
      <c r="Z1818" s="7">
        <v>0.2</v>
      </c>
      <c r="AA1818" s="7">
        <v>0.8</v>
      </c>
      <c r="AB1818" s="7">
        <v>0</v>
      </c>
      <c r="AC1818" s="7">
        <v>0</v>
      </c>
      <c r="AD1818" s="7">
        <v>0</v>
      </c>
      <c r="AE1818">
        <v>2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</row>
    <row r="1819" spans="1:44" x14ac:dyDescent="0.25">
      <c r="A1819">
        <v>1546324</v>
      </c>
      <c r="B1819">
        <v>732950</v>
      </c>
      <c r="C1819">
        <v>21.691980465898801</v>
      </c>
      <c r="D1819">
        <v>39.731829099475902</v>
      </c>
      <c r="E1819" s="68" t="s">
        <v>1047</v>
      </c>
      <c r="F1819" s="8">
        <f>INDEX(Δεδομένα!$P:$P,MATCH('2020'!E1819,Δεδομένα!$O:$O,0))</f>
        <v>114</v>
      </c>
      <c r="G1819" s="6" t="s">
        <v>884</v>
      </c>
      <c r="H1819" s="2" t="str">
        <f>INDEX(Δεδομένα!B$1:B$51,MATCH('2020'!G1819,Δεδομένα!A$1:A$51,0))</f>
        <v>ΘΕΣΣΑΛΙΑΣ</v>
      </c>
      <c r="I1819" s="8">
        <f>INDEX(Δεδομένα!E$1:E$13,MATCH('2020'!H1819,Δεδομένα!D$1:D$13,0))</f>
        <v>6</v>
      </c>
      <c r="J1819" s="1">
        <v>43897</v>
      </c>
      <c r="K1819" s="6" t="s">
        <v>2640</v>
      </c>
      <c r="L1819" s="36" t="str">
        <f t="shared" si="112"/>
        <v>07/03/2020 17:32</v>
      </c>
      <c r="M1819" s="1">
        <v>43897</v>
      </c>
      <c r="N1819" s="6" t="s">
        <v>3065</v>
      </c>
      <c r="O1819" s="36" t="str">
        <f t="shared" si="113"/>
        <v>07/03/2020 21:56</v>
      </c>
      <c r="P1819" s="46">
        <f t="shared" si="114"/>
        <v>0.18333333333430346</v>
      </c>
      <c r="Q1819" s="48">
        <v>0</v>
      </c>
      <c r="R1819" s="47">
        <f t="shared" si="115"/>
        <v>264.00000000139698</v>
      </c>
      <c r="S1819" s="6" t="s">
        <v>1678</v>
      </c>
      <c r="T1819" s="6" t="s">
        <v>1048</v>
      </c>
      <c r="U1819" s="6" t="s">
        <v>44</v>
      </c>
      <c r="V1819" s="6" t="s">
        <v>3403</v>
      </c>
      <c r="W1819" s="7">
        <v>0</v>
      </c>
      <c r="X1819" s="7">
        <v>3</v>
      </c>
      <c r="Y1819" s="7">
        <v>0</v>
      </c>
      <c r="Z1819" s="7">
        <v>0</v>
      </c>
      <c r="AA1819" s="7">
        <v>0</v>
      </c>
      <c r="AB1819" s="7">
        <v>0</v>
      </c>
      <c r="AC1819" s="7">
        <v>0</v>
      </c>
      <c r="AD1819" s="7">
        <v>0</v>
      </c>
      <c r="AE1819">
        <v>6</v>
      </c>
      <c r="AF1819">
        <v>0</v>
      </c>
      <c r="AG1819">
        <v>0</v>
      </c>
      <c r="AH1819">
        <v>0</v>
      </c>
      <c r="AI1819">
        <v>0</v>
      </c>
      <c r="AJ1819">
        <v>2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</row>
    <row r="1820" spans="1:44" x14ac:dyDescent="0.25">
      <c r="A1820">
        <v>1547459</v>
      </c>
      <c r="B1820">
        <v>0</v>
      </c>
      <c r="C1820">
        <v>0</v>
      </c>
      <c r="D1820">
        <v>0</v>
      </c>
      <c r="E1820" s="68" t="s">
        <v>411</v>
      </c>
      <c r="F1820" s="8">
        <f>INDEX(Δεδομένα!$P:$P,MATCH('2020'!E1820,Δεδομένα!$O:$O,0))</f>
        <v>162</v>
      </c>
      <c r="G1820" s="6" t="s">
        <v>399</v>
      </c>
      <c r="H1820" s="2" t="str">
        <f>INDEX(Δεδομένα!B$1:B$51,MATCH('2020'!G1820,Δεδομένα!A$1:A$51,0))</f>
        <v>ΣΤΕΡΕΑΣ ΕΛΛΑΔΟΣ</v>
      </c>
      <c r="I1820" s="8">
        <f>INDEX(Δεδομένα!E$1:E$13,MATCH('2020'!H1820,Δεδομένα!D$1:D$13,0))</f>
        <v>9</v>
      </c>
      <c r="J1820" s="1">
        <v>43897</v>
      </c>
      <c r="K1820" s="6" t="s">
        <v>433</v>
      </c>
      <c r="L1820" s="36" t="str">
        <f t="shared" si="112"/>
        <v>07/03/2020 12:28</v>
      </c>
      <c r="M1820" s="1">
        <v>43897</v>
      </c>
      <c r="N1820" s="6" t="s">
        <v>362</v>
      </c>
      <c r="O1820" s="36" t="str">
        <f t="shared" si="113"/>
        <v>07/03/2020 14:00</v>
      </c>
      <c r="P1820" s="46">
        <f t="shared" si="114"/>
        <v>6.3888888893416151E-2</v>
      </c>
      <c r="Q1820" s="48">
        <v>0</v>
      </c>
      <c r="R1820" s="47">
        <f t="shared" si="115"/>
        <v>92.000000006519258</v>
      </c>
      <c r="S1820" s="6" t="s">
        <v>44</v>
      </c>
      <c r="T1820" s="6" t="s">
        <v>402</v>
      </c>
      <c r="U1820" s="6" t="s">
        <v>73</v>
      </c>
      <c r="V1820" s="6" t="s">
        <v>3395</v>
      </c>
      <c r="W1820" s="7">
        <v>0</v>
      </c>
      <c r="X1820" s="7">
        <v>4</v>
      </c>
      <c r="Y1820" s="7">
        <v>0</v>
      </c>
      <c r="Z1820" s="7">
        <v>0</v>
      </c>
      <c r="AA1820" s="7">
        <v>0</v>
      </c>
      <c r="AB1820" s="7">
        <v>0</v>
      </c>
      <c r="AC1820" s="7">
        <v>0</v>
      </c>
      <c r="AD1820" s="7">
        <v>0</v>
      </c>
      <c r="AE1820">
        <v>4</v>
      </c>
      <c r="AF1820">
        <v>0</v>
      </c>
      <c r="AG1820">
        <v>0</v>
      </c>
      <c r="AH1820">
        <v>0</v>
      </c>
      <c r="AI1820">
        <v>0</v>
      </c>
      <c r="AJ1820">
        <v>2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</row>
    <row r="1821" spans="1:44" x14ac:dyDescent="0.25">
      <c r="A1821">
        <v>1547377</v>
      </c>
      <c r="B1821">
        <v>732962</v>
      </c>
      <c r="C1821">
        <v>22.309732865482601</v>
      </c>
      <c r="D1821">
        <v>38.889409984002498</v>
      </c>
      <c r="E1821" s="68" t="s">
        <v>1710</v>
      </c>
      <c r="F1821" s="8">
        <f>INDEX(Δεδομένα!$P:$P,MATCH('2020'!E1821,Δεδομένα!$O:$O,0))</f>
        <v>167</v>
      </c>
      <c r="G1821" s="6" t="s">
        <v>399</v>
      </c>
      <c r="H1821" s="2" t="str">
        <f>INDEX(Δεδομένα!B$1:B$51,MATCH('2020'!G1821,Δεδομένα!A$1:A$51,0))</f>
        <v>ΣΤΕΡΕΑΣ ΕΛΛΑΔΟΣ</v>
      </c>
      <c r="I1821" s="8">
        <f>INDEX(Δεδομένα!E$1:E$13,MATCH('2020'!H1821,Δεδομένα!D$1:D$13,0))</f>
        <v>9</v>
      </c>
      <c r="J1821" s="1">
        <v>43897</v>
      </c>
      <c r="K1821" s="6" t="s">
        <v>207</v>
      </c>
      <c r="L1821" s="36" t="str">
        <f t="shared" si="112"/>
        <v>07/03/2020 18:00</v>
      </c>
      <c r="M1821" s="1">
        <v>43897</v>
      </c>
      <c r="N1821" s="6" t="s">
        <v>2218</v>
      </c>
      <c r="O1821" s="36" t="str">
        <f t="shared" si="113"/>
        <v>07/03/2020 19:09</v>
      </c>
      <c r="P1821" s="46">
        <f t="shared" si="114"/>
        <v>4.7916666670062114E-2</v>
      </c>
      <c r="Q1821" s="48">
        <v>0</v>
      </c>
      <c r="R1821" s="47">
        <f t="shared" si="115"/>
        <v>69.000000004889444</v>
      </c>
      <c r="S1821" s="6" t="s">
        <v>407</v>
      </c>
      <c r="T1821" s="6" t="s">
        <v>408</v>
      </c>
      <c r="U1821" s="6" t="s">
        <v>2115</v>
      </c>
      <c r="V1821" s="6" t="s">
        <v>2115</v>
      </c>
      <c r="W1821" s="7">
        <v>0</v>
      </c>
      <c r="X1821" s="7">
        <v>1.5</v>
      </c>
      <c r="Y1821" s="7">
        <v>0</v>
      </c>
      <c r="Z1821" s="7">
        <v>0</v>
      </c>
      <c r="AA1821" s="7">
        <v>0</v>
      </c>
      <c r="AB1821" s="7">
        <v>0</v>
      </c>
      <c r="AC1821" s="7">
        <v>0</v>
      </c>
      <c r="AD1821" s="7">
        <v>0</v>
      </c>
      <c r="AE1821">
        <v>5</v>
      </c>
      <c r="AF1821">
        <v>0</v>
      </c>
      <c r="AG1821">
        <v>0</v>
      </c>
      <c r="AH1821">
        <v>0</v>
      </c>
      <c r="AI1821">
        <v>0</v>
      </c>
      <c r="AJ1821">
        <v>2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</row>
    <row r="1822" spans="1:44" x14ac:dyDescent="0.25">
      <c r="A1822">
        <v>1547449</v>
      </c>
      <c r="B1822">
        <v>732995</v>
      </c>
      <c r="C1822">
        <v>22.6002006530762</v>
      </c>
      <c r="D1822">
        <v>38.806636810302699</v>
      </c>
      <c r="E1822" s="68" t="s">
        <v>398</v>
      </c>
      <c r="F1822" s="8">
        <f>INDEX(Δεδομένα!$P:$P,MATCH('2020'!E1822,Δεδομένα!$O:$O,0))</f>
        <v>161</v>
      </c>
      <c r="G1822" s="6" t="s">
        <v>399</v>
      </c>
      <c r="H1822" s="2" t="str">
        <f>INDEX(Δεδομένα!B$1:B$51,MATCH('2020'!G1822,Δεδομένα!A$1:A$51,0))</f>
        <v>ΣΤΕΡΕΑΣ ΕΛΛΑΔΟΣ</v>
      </c>
      <c r="I1822" s="8">
        <f>INDEX(Δεδομένα!E$1:E$13,MATCH('2020'!H1822,Δεδομένα!D$1:D$13,0))</f>
        <v>9</v>
      </c>
      <c r="J1822" s="1">
        <v>43897</v>
      </c>
      <c r="K1822" s="6" t="s">
        <v>2218</v>
      </c>
      <c r="L1822" s="36" t="str">
        <f t="shared" si="112"/>
        <v>07/03/2020 19:09</v>
      </c>
      <c r="M1822" s="1">
        <v>43897</v>
      </c>
      <c r="N1822" s="6" t="s">
        <v>637</v>
      </c>
      <c r="O1822" s="36" t="str">
        <f t="shared" si="113"/>
        <v>07/03/2020 20:15</v>
      </c>
      <c r="P1822" s="46">
        <f t="shared" si="114"/>
        <v>4.5833333329937886E-2</v>
      </c>
      <c r="Q1822" s="48">
        <v>0</v>
      </c>
      <c r="R1822" s="47">
        <f t="shared" si="115"/>
        <v>65.999999995110556</v>
      </c>
      <c r="S1822" s="6" t="s">
        <v>407</v>
      </c>
      <c r="T1822" s="6" t="s">
        <v>408</v>
      </c>
      <c r="U1822" s="6" t="s">
        <v>73</v>
      </c>
      <c r="V1822" s="6" t="s">
        <v>1301</v>
      </c>
      <c r="W1822" s="7">
        <v>0</v>
      </c>
      <c r="X1822" s="7">
        <v>0</v>
      </c>
      <c r="Y1822" s="7">
        <v>0</v>
      </c>
      <c r="Z1822" s="7">
        <v>0</v>
      </c>
      <c r="AA1822" s="7">
        <v>0</v>
      </c>
      <c r="AB1822" s="7">
        <v>0</v>
      </c>
      <c r="AC1822" s="7">
        <v>5</v>
      </c>
      <c r="AD1822" s="7">
        <v>0</v>
      </c>
      <c r="AE1822">
        <v>2</v>
      </c>
      <c r="AF1822">
        <v>0</v>
      </c>
      <c r="AG1822">
        <v>0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</row>
    <row r="1823" spans="1:44" x14ac:dyDescent="0.25">
      <c r="A1823">
        <v>1551403</v>
      </c>
      <c r="B1823">
        <v>732826</v>
      </c>
      <c r="C1823">
        <v>23.728320768803201</v>
      </c>
      <c r="D1823">
        <v>35.388398160715901</v>
      </c>
      <c r="E1823" s="68" t="s">
        <v>784</v>
      </c>
      <c r="F1823" s="8">
        <f>INDEX(Δεδομένα!$P:$P,MATCH('2020'!E1823,Δεδομένα!$O:$O,0))</f>
        <v>218</v>
      </c>
      <c r="G1823" s="6" t="s">
        <v>775</v>
      </c>
      <c r="H1823" s="2" t="str">
        <f>INDEX(Δεδομένα!B$1:B$51,MATCH('2020'!G1823,Δεδομένα!A$1:A$51,0))</f>
        <v>ΚΡΗΤΗΣ</v>
      </c>
      <c r="I1823" s="8">
        <f>INDEX(Δεδομένα!E$1:E$13,MATCH('2020'!H1823,Δεδομένα!D$1:D$13,0))</f>
        <v>12</v>
      </c>
      <c r="J1823" s="1">
        <v>43897</v>
      </c>
      <c r="K1823" s="6" t="s">
        <v>3379</v>
      </c>
      <c r="L1823" s="36" t="str">
        <f t="shared" si="112"/>
        <v>07/03/2020 10:44</v>
      </c>
      <c r="M1823" s="1">
        <v>43897</v>
      </c>
      <c r="N1823" s="6" t="s">
        <v>605</v>
      </c>
      <c r="O1823" s="36" t="str">
        <f t="shared" si="113"/>
        <v>07/03/2020 12:10</v>
      </c>
      <c r="P1823" s="46">
        <f t="shared" si="114"/>
        <v>5.9722222220443655E-2</v>
      </c>
      <c r="Q1823" s="48">
        <v>0</v>
      </c>
      <c r="R1823" s="47">
        <f t="shared" si="115"/>
        <v>85.999999997438863</v>
      </c>
      <c r="S1823" s="6" t="s">
        <v>775</v>
      </c>
      <c r="T1823" s="6" t="s">
        <v>785</v>
      </c>
      <c r="U1823" s="6" t="s">
        <v>44</v>
      </c>
      <c r="V1823" s="6" t="s">
        <v>3380</v>
      </c>
      <c r="W1823" s="7">
        <v>0</v>
      </c>
      <c r="X1823" s="7">
        <v>0.1</v>
      </c>
      <c r="Y1823" s="7">
        <v>0</v>
      </c>
      <c r="Z1823" s="7">
        <v>0</v>
      </c>
      <c r="AA1823" s="7">
        <v>0</v>
      </c>
      <c r="AB1823" s="7">
        <v>0</v>
      </c>
      <c r="AC1823" s="7">
        <v>0</v>
      </c>
      <c r="AD1823" s="7">
        <v>0</v>
      </c>
      <c r="AE1823">
        <v>4</v>
      </c>
      <c r="AF1823">
        <v>0</v>
      </c>
      <c r="AG1823">
        <v>0</v>
      </c>
      <c r="AH1823">
        <v>0</v>
      </c>
      <c r="AI1823">
        <v>0</v>
      </c>
      <c r="AJ1823">
        <v>2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</row>
    <row r="1824" spans="1:44" x14ac:dyDescent="0.25">
      <c r="A1824">
        <v>1551402</v>
      </c>
      <c r="B1824">
        <v>732862</v>
      </c>
      <c r="C1824">
        <v>23.682481938518801</v>
      </c>
      <c r="D1824">
        <v>35.408079390899402</v>
      </c>
      <c r="E1824" s="68" t="s">
        <v>1691</v>
      </c>
      <c r="F1824" s="8">
        <f>INDEX(Δεδομένα!$P:$P,MATCH('2020'!E1824,Δεδομένα!$O:$O,0))</f>
        <v>217</v>
      </c>
      <c r="G1824" s="6" t="s">
        <v>775</v>
      </c>
      <c r="H1824" s="2" t="str">
        <f>INDEX(Δεδομένα!B$1:B$51,MATCH('2020'!G1824,Δεδομένα!A$1:A$51,0))</f>
        <v>ΚΡΗΤΗΣ</v>
      </c>
      <c r="I1824" s="8">
        <f>INDEX(Δεδομένα!E$1:E$13,MATCH('2020'!H1824,Δεδομένα!D$1:D$13,0))</f>
        <v>12</v>
      </c>
      <c r="J1824" s="1">
        <v>43897</v>
      </c>
      <c r="K1824" s="6" t="s">
        <v>605</v>
      </c>
      <c r="L1824" s="36" t="str">
        <f t="shared" si="112"/>
        <v>07/03/2020 12:10</v>
      </c>
      <c r="M1824" s="1">
        <v>43897</v>
      </c>
      <c r="N1824" s="6" t="s">
        <v>66</v>
      </c>
      <c r="O1824" s="36" t="str">
        <f t="shared" si="113"/>
        <v>07/03/2020 15:15</v>
      </c>
      <c r="P1824" s="46">
        <f t="shared" si="114"/>
        <v>0.12847222221898846</v>
      </c>
      <c r="Q1824" s="48">
        <v>0</v>
      </c>
      <c r="R1824" s="47">
        <f t="shared" si="115"/>
        <v>184.99999999534339</v>
      </c>
      <c r="S1824" s="6" t="s">
        <v>775</v>
      </c>
      <c r="T1824" s="6" t="s">
        <v>788</v>
      </c>
      <c r="U1824" s="6" t="s">
        <v>44</v>
      </c>
      <c r="V1824" s="6" t="s">
        <v>3385</v>
      </c>
      <c r="W1824" s="7">
        <v>0</v>
      </c>
      <c r="X1824" s="7">
        <v>0</v>
      </c>
      <c r="Y1824" s="7">
        <v>0</v>
      </c>
      <c r="Z1824" s="7">
        <v>0</v>
      </c>
      <c r="AA1824" s="7">
        <v>0</v>
      </c>
      <c r="AB1824" s="7">
        <v>0.01</v>
      </c>
      <c r="AC1824" s="7">
        <v>0</v>
      </c>
      <c r="AD1824" s="7">
        <v>0</v>
      </c>
      <c r="AE1824">
        <v>2</v>
      </c>
      <c r="AF1824">
        <v>0</v>
      </c>
      <c r="AG1824">
        <v>0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</row>
    <row r="1825" spans="1:44" x14ac:dyDescent="0.25">
      <c r="A1825">
        <v>1611906</v>
      </c>
      <c r="B1825">
        <v>732918</v>
      </c>
      <c r="C1825">
        <v>24.2935221049188</v>
      </c>
      <c r="D1825">
        <v>35.350562773335703</v>
      </c>
      <c r="E1825" s="68" t="s">
        <v>3021</v>
      </c>
      <c r="F1825" s="8">
        <f>INDEX(Δεδομένα!$P:$P,MATCH('2020'!E1825,Δεδομένα!$O:$O,0))</f>
        <v>214</v>
      </c>
      <c r="G1825" s="6" t="s">
        <v>775</v>
      </c>
      <c r="H1825" s="2" t="str">
        <f>INDEX(Δεδομένα!B$1:B$51,MATCH('2020'!G1825,Δεδομένα!A$1:A$51,0))</f>
        <v>ΚΡΗΤΗΣ</v>
      </c>
      <c r="I1825" s="8">
        <f>INDEX(Δεδομένα!E$1:E$13,MATCH('2020'!H1825,Δεδομένα!D$1:D$13,0))</f>
        <v>12</v>
      </c>
      <c r="J1825" s="1">
        <v>43897</v>
      </c>
      <c r="K1825" s="6" t="s">
        <v>1102</v>
      </c>
      <c r="L1825" s="36" t="str">
        <f t="shared" si="112"/>
        <v>07/03/2020 15:10</v>
      </c>
      <c r="M1825" s="1">
        <v>43897</v>
      </c>
      <c r="N1825" s="6" t="s">
        <v>252</v>
      </c>
      <c r="O1825" s="36" t="str">
        <f t="shared" si="113"/>
        <v>07/03/2020 17:25</v>
      </c>
      <c r="P1825" s="46">
        <f t="shared" si="114"/>
        <v>9.375E-2</v>
      </c>
      <c r="Q1825" s="48">
        <v>0</v>
      </c>
      <c r="R1825" s="47">
        <f t="shared" si="115"/>
        <v>135</v>
      </c>
      <c r="S1825" s="6" t="s">
        <v>44</v>
      </c>
      <c r="T1825" s="6" t="s">
        <v>3023</v>
      </c>
      <c r="U1825" s="6" t="s">
        <v>44</v>
      </c>
      <c r="V1825" s="6" t="s">
        <v>3397</v>
      </c>
      <c r="W1825" s="7">
        <v>0</v>
      </c>
      <c r="X1825" s="7">
        <v>0</v>
      </c>
      <c r="Y1825" s="7">
        <v>0</v>
      </c>
      <c r="Z1825" s="7">
        <v>0</v>
      </c>
      <c r="AA1825" s="7">
        <v>0.1</v>
      </c>
      <c r="AB1825" s="7">
        <v>0</v>
      </c>
      <c r="AC1825" s="7">
        <v>0</v>
      </c>
      <c r="AD1825" s="7">
        <v>0</v>
      </c>
      <c r="AE1825">
        <v>4</v>
      </c>
      <c r="AF1825">
        <v>0</v>
      </c>
      <c r="AG1825">
        <v>0</v>
      </c>
      <c r="AH1825">
        <v>0</v>
      </c>
      <c r="AI1825">
        <v>0</v>
      </c>
      <c r="AJ1825">
        <v>2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</row>
    <row r="1826" spans="1:44" x14ac:dyDescent="0.25">
      <c r="A1826">
        <v>1551401</v>
      </c>
      <c r="B1826">
        <v>732940</v>
      </c>
      <c r="C1826">
        <v>23.6400673506581</v>
      </c>
      <c r="D1826">
        <v>35.475760585655003</v>
      </c>
      <c r="E1826" s="68" t="s">
        <v>1691</v>
      </c>
      <c r="F1826" s="8">
        <f>INDEX(Δεδομένα!$P:$P,MATCH('2020'!E1826,Δεδομένα!$O:$O,0))</f>
        <v>217</v>
      </c>
      <c r="G1826" s="6" t="s">
        <v>775</v>
      </c>
      <c r="H1826" s="2" t="str">
        <f>INDEX(Δεδομένα!B$1:B$51,MATCH('2020'!G1826,Δεδομένα!A$1:A$51,0))</f>
        <v>ΚΡΗΤΗΣ</v>
      </c>
      <c r="I1826" s="8">
        <f>INDEX(Δεδομένα!E$1:E$13,MATCH('2020'!H1826,Δεδομένα!D$1:D$13,0))</f>
        <v>12</v>
      </c>
      <c r="J1826" s="1">
        <v>43897</v>
      </c>
      <c r="K1826" s="6" t="s">
        <v>201</v>
      </c>
      <c r="L1826" s="36" t="str">
        <f t="shared" si="112"/>
        <v>07/03/2020 16:40</v>
      </c>
      <c r="M1826" s="1">
        <v>43897</v>
      </c>
      <c r="N1826" s="6" t="s">
        <v>336</v>
      </c>
      <c r="O1826" s="36" t="str">
        <f t="shared" si="113"/>
        <v>07/03/2020 17:40</v>
      </c>
      <c r="P1826" s="46">
        <f t="shared" si="114"/>
        <v>4.1666666664241347E-2</v>
      </c>
      <c r="Q1826" s="48">
        <v>0</v>
      </c>
      <c r="R1826" s="47">
        <f t="shared" si="115"/>
        <v>59.99999999650754</v>
      </c>
      <c r="S1826" s="6" t="s">
        <v>775</v>
      </c>
      <c r="T1826" s="6" t="s">
        <v>788</v>
      </c>
      <c r="U1826" s="6" t="s">
        <v>2060</v>
      </c>
      <c r="V1826" s="6" t="s">
        <v>3401</v>
      </c>
      <c r="W1826" s="7">
        <v>0</v>
      </c>
      <c r="X1826" s="7">
        <v>0</v>
      </c>
      <c r="Y1826" s="7">
        <v>0</v>
      </c>
      <c r="Z1826" s="7">
        <v>0</v>
      </c>
      <c r="AA1826" s="7">
        <v>0</v>
      </c>
      <c r="AB1826" s="7">
        <v>0.02</v>
      </c>
      <c r="AC1826" s="7">
        <v>0</v>
      </c>
      <c r="AD1826" s="7">
        <v>0</v>
      </c>
      <c r="AE1826">
        <v>2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</row>
    <row r="1827" spans="1:44" x14ac:dyDescent="0.25">
      <c r="A1827">
        <v>1545803</v>
      </c>
      <c r="B1827">
        <v>733128</v>
      </c>
      <c r="C1827">
        <v>26.3035800490306</v>
      </c>
      <c r="D1827">
        <v>41.6146363504796</v>
      </c>
      <c r="E1827" s="68" t="s">
        <v>1223</v>
      </c>
      <c r="F1827" s="8">
        <f>INDEX(Δεδομένα!$P:$P,MATCH('2020'!E1827,Δεδομένα!$O:$O,0))</f>
        <v>36</v>
      </c>
      <c r="G1827" s="6" t="s">
        <v>148</v>
      </c>
      <c r="H1827" s="2" t="str">
        <f>INDEX(Δεδομένα!B$1:B$51,MATCH('2020'!G1827,Δεδομένα!A$1:A$51,0))</f>
        <v>ΑΝΑΤΟΛΙΚΗΣ ΜΑΚΕΔΟΝΙΑΣ ΚΑΙ ΘΡΑΚΗΣ</v>
      </c>
      <c r="I1827" s="8">
        <f>INDEX(Δεδομένα!E$1:E$13,MATCH('2020'!H1827,Δεδομένα!D$1:D$13,0))</f>
        <v>2</v>
      </c>
      <c r="J1827" s="1">
        <v>43898</v>
      </c>
      <c r="K1827" s="6" t="s">
        <v>1323</v>
      </c>
      <c r="L1827" s="36" t="str">
        <f t="shared" si="112"/>
        <v>08/03/2020 12:27</v>
      </c>
      <c r="M1827" s="1">
        <v>43898</v>
      </c>
      <c r="N1827" s="6" t="s">
        <v>708</v>
      </c>
      <c r="O1827" s="36" t="str">
        <f t="shared" si="113"/>
        <v>08/03/2020 13:16</v>
      </c>
      <c r="P1827" s="46">
        <f t="shared" si="114"/>
        <v>3.4027777772280388E-2</v>
      </c>
      <c r="Q1827" s="48">
        <v>0</v>
      </c>
      <c r="R1827" s="47">
        <f t="shared" si="115"/>
        <v>48.999999992083758</v>
      </c>
      <c r="S1827" s="6" t="s">
        <v>1118</v>
      </c>
      <c r="T1827" s="6" t="s">
        <v>1119</v>
      </c>
      <c r="U1827" s="6" t="s">
        <v>2970</v>
      </c>
      <c r="V1827" s="6" t="s">
        <v>3393</v>
      </c>
      <c r="W1827" s="7">
        <v>0</v>
      </c>
      <c r="X1827" s="7">
        <v>0</v>
      </c>
      <c r="Y1827" s="7">
        <v>0</v>
      </c>
      <c r="Z1827" s="7">
        <v>2</v>
      </c>
      <c r="AA1827" s="7">
        <v>0</v>
      </c>
      <c r="AB1827" s="7">
        <v>0</v>
      </c>
      <c r="AC1827" s="7">
        <v>0</v>
      </c>
      <c r="AD1827" s="7">
        <v>0</v>
      </c>
      <c r="AE1827">
        <v>2</v>
      </c>
      <c r="AF1827">
        <v>0</v>
      </c>
      <c r="AG1827">
        <v>0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</row>
    <row r="1828" spans="1:44" x14ac:dyDescent="0.25">
      <c r="A1828">
        <v>1546041</v>
      </c>
      <c r="B1828">
        <v>733142</v>
      </c>
      <c r="C1828">
        <v>26.2380430639435</v>
      </c>
      <c r="D1828">
        <v>41.520377892040202</v>
      </c>
      <c r="E1828" s="68" t="s">
        <v>1115</v>
      </c>
      <c r="F1828" s="8">
        <f>INDEX(Δεδομένα!$P:$P,MATCH('2020'!E1828,Δεδομένα!$O:$O,0))</f>
        <v>35</v>
      </c>
      <c r="G1828" s="6" t="s">
        <v>148</v>
      </c>
      <c r="H1828" s="2" t="str">
        <f>INDEX(Δεδομένα!B$1:B$51,MATCH('2020'!G1828,Δεδομένα!A$1:A$51,0))</f>
        <v>ΑΝΑΤΟΛΙΚΗΣ ΜΑΚΕΔΟΝΙΑΣ ΚΑΙ ΘΡΑΚΗΣ</v>
      </c>
      <c r="I1828" s="8">
        <f>INDEX(Δεδομένα!E$1:E$13,MATCH('2020'!H1828,Δεδομένα!D$1:D$13,0))</f>
        <v>2</v>
      </c>
      <c r="J1828" s="1">
        <v>43898</v>
      </c>
      <c r="K1828" s="6" t="s">
        <v>970</v>
      </c>
      <c r="L1828" s="36" t="str">
        <f t="shared" si="112"/>
        <v>08/03/2020 11:37</v>
      </c>
      <c r="M1828" s="1">
        <v>43898</v>
      </c>
      <c r="N1828" s="6" t="s">
        <v>914</v>
      </c>
      <c r="O1828" s="36" t="str">
        <f t="shared" si="113"/>
        <v>08/03/2020 14:42</v>
      </c>
      <c r="P1828" s="46">
        <f t="shared" si="114"/>
        <v>0.12847222222626442</v>
      </c>
      <c r="Q1828" s="48">
        <v>0</v>
      </c>
      <c r="R1828" s="47">
        <f t="shared" si="115"/>
        <v>185.00000000582077</v>
      </c>
      <c r="S1828" s="6" t="s">
        <v>963</v>
      </c>
      <c r="T1828" s="6" t="s">
        <v>1119</v>
      </c>
      <c r="U1828" s="6" t="s">
        <v>44</v>
      </c>
      <c r="V1828" s="6" t="s">
        <v>3417</v>
      </c>
      <c r="W1828" s="7">
        <v>0</v>
      </c>
      <c r="X1828" s="7">
        <v>0</v>
      </c>
      <c r="Y1828" s="7">
        <v>0</v>
      </c>
      <c r="Z1828" s="7">
        <v>3</v>
      </c>
      <c r="AA1828" s="7">
        <v>0</v>
      </c>
      <c r="AB1828" s="7">
        <v>0</v>
      </c>
      <c r="AC1828" s="7">
        <v>0</v>
      </c>
      <c r="AD1828" s="7">
        <v>0</v>
      </c>
      <c r="AE1828">
        <v>2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</row>
    <row r="1829" spans="1:44" x14ac:dyDescent="0.25">
      <c r="A1829">
        <v>1546046</v>
      </c>
      <c r="B1829">
        <v>733167</v>
      </c>
      <c r="C1829">
        <v>26.511484691152202</v>
      </c>
      <c r="D1829">
        <v>41.497074283345299</v>
      </c>
      <c r="E1829" s="68" t="s">
        <v>1115</v>
      </c>
      <c r="F1829" s="8">
        <f>INDEX(Δεδομένα!$P:$P,MATCH('2020'!E1829,Δεδομένα!$O:$O,0))</f>
        <v>35</v>
      </c>
      <c r="G1829" s="6" t="s">
        <v>148</v>
      </c>
      <c r="H1829" s="2" t="str">
        <f>INDEX(Δεδομένα!B$1:B$51,MATCH('2020'!G1829,Δεδομένα!A$1:A$51,0))</f>
        <v>ΑΝΑΤΟΛΙΚΗΣ ΜΑΚΕΔΟΝΙΑΣ ΚΑΙ ΘΡΑΚΗΣ</v>
      </c>
      <c r="I1829" s="8">
        <f>INDEX(Δεδομένα!E$1:E$13,MATCH('2020'!H1829,Δεδομένα!D$1:D$13,0))</f>
        <v>2</v>
      </c>
      <c r="J1829" s="1">
        <v>43898</v>
      </c>
      <c r="K1829" s="6" t="s">
        <v>1874</v>
      </c>
      <c r="L1829" s="36" t="str">
        <f t="shared" si="112"/>
        <v>08/03/2020 15:24</v>
      </c>
      <c r="M1829" s="1">
        <v>43898</v>
      </c>
      <c r="N1829" s="6" t="s">
        <v>2689</v>
      </c>
      <c r="O1829" s="36" t="str">
        <f t="shared" si="113"/>
        <v>08/03/2020 15:53</v>
      </c>
      <c r="P1829" s="46">
        <f t="shared" si="114"/>
        <v>2.0138888889050577E-2</v>
      </c>
      <c r="Q1829" s="48">
        <v>0</v>
      </c>
      <c r="R1829" s="47">
        <f t="shared" si="115"/>
        <v>29.000000000232831</v>
      </c>
      <c r="S1829" s="6" t="s">
        <v>963</v>
      </c>
      <c r="T1829" s="6" t="s">
        <v>1119</v>
      </c>
      <c r="U1829" s="6" t="s">
        <v>44</v>
      </c>
      <c r="V1829" s="6" t="s">
        <v>3420</v>
      </c>
      <c r="W1829" s="7">
        <v>0</v>
      </c>
      <c r="X1829" s="7">
        <v>0</v>
      </c>
      <c r="Y1829" s="7">
        <v>0</v>
      </c>
      <c r="Z1829" s="7">
        <v>1</v>
      </c>
      <c r="AA1829" s="7">
        <v>0</v>
      </c>
      <c r="AB1829" s="7">
        <v>0</v>
      </c>
      <c r="AC1829" s="7">
        <v>0</v>
      </c>
      <c r="AD1829" s="7">
        <v>0</v>
      </c>
      <c r="AE1829">
        <v>2</v>
      </c>
      <c r="AF1829">
        <v>0</v>
      </c>
      <c r="AG1829">
        <v>0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</row>
    <row r="1830" spans="1:44" x14ac:dyDescent="0.25">
      <c r="A1830">
        <v>1546219</v>
      </c>
      <c r="B1830">
        <v>733210</v>
      </c>
      <c r="C1830">
        <v>22.2975673675537</v>
      </c>
      <c r="D1830">
        <v>40.5336303710938</v>
      </c>
      <c r="E1830" s="68" t="s">
        <v>852</v>
      </c>
      <c r="F1830" s="8">
        <f>INDEX(Δεδομένα!$P:$P,MATCH('2020'!E1830,Δεδομένα!$O:$O,0))</f>
        <v>63</v>
      </c>
      <c r="G1830" s="6" t="s">
        <v>238</v>
      </c>
      <c r="H1830" s="2" t="str">
        <f>INDEX(Δεδομένα!B$1:B$51,MATCH('2020'!G1830,Δεδομένα!A$1:A$51,0))</f>
        <v>ΚΕΝΤΡΙΚΗΣ ΜΑΚΕΔΟΝΙΑΣ</v>
      </c>
      <c r="I1830" s="8">
        <f>INDEX(Δεδομένα!E$1:E$13,MATCH('2020'!H1830,Δεδομένα!D$1:D$13,0))</f>
        <v>3</v>
      </c>
      <c r="J1830" s="1">
        <v>43898</v>
      </c>
      <c r="K1830" s="6" t="s">
        <v>1392</v>
      </c>
      <c r="L1830" s="36" t="str">
        <f t="shared" si="112"/>
        <v>08/03/2020 18:48</v>
      </c>
      <c r="M1830" s="1">
        <v>43898</v>
      </c>
      <c r="N1830" s="6" t="s">
        <v>1480</v>
      </c>
      <c r="O1830" s="36" t="str">
        <f t="shared" si="113"/>
        <v>08/03/2020 19:06</v>
      </c>
      <c r="P1830" s="46">
        <f t="shared" si="114"/>
        <v>1.2499999997089617E-2</v>
      </c>
      <c r="Q1830" s="48">
        <v>0</v>
      </c>
      <c r="R1830" s="47">
        <f t="shared" si="115"/>
        <v>17.999999995809048</v>
      </c>
      <c r="S1830" s="6" t="s">
        <v>897</v>
      </c>
      <c r="T1830" s="6" t="s">
        <v>853</v>
      </c>
      <c r="U1830" s="6" t="s">
        <v>44</v>
      </c>
      <c r="V1830" s="6" t="s">
        <v>3422</v>
      </c>
      <c r="W1830" s="7">
        <v>0</v>
      </c>
      <c r="X1830" s="7">
        <v>0</v>
      </c>
      <c r="Y1830" s="7">
        <v>0</v>
      </c>
      <c r="Z1830" s="7">
        <v>0.02</v>
      </c>
      <c r="AA1830" s="7">
        <v>0</v>
      </c>
      <c r="AB1830" s="7">
        <v>0</v>
      </c>
      <c r="AC1830" s="7">
        <v>0</v>
      </c>
      <c r="AD1830" s="7">
        <v>0</v>
      </c>
      <c r="AE1830">
        <v>3</v>
      </c>
      <c r="AF1830">
        <v>0</v>
      </c>
      <c r="AG1830">
        <v>0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</row>
    <row r="1831" spans="1:44" x14ac:dyDescent="0.25">
      <c r="A1831">
        <v>1545660</v>
      </c>
      <c r="B1831">
        <v>733220</v>
      </c>
      <c r="C1831">
        <v>22.5122654642242</v>
      </c>
      <c r="D1831">
        <v>40.645779976536303</v>
      </c>
      <c r="E1831" s="68" t="s">
        <v>1880</v>
      </c>
      <c r="F1831" s="8">
        <f>INDEX(Δεδομένα!$P:$P,MATCH('2020'!E1831,Δεδομένα!$O:$O,0))</f>
        <v>66</v>
      </c>
      <c r="G1831" s="6" t="s">
        <v>238</v>
      </c>
      <c r="H1831" s="2" t="str">
        <f>INDEX(Δεδομένα!B$1:B$51,MATCH('2020'!G1831,Δεδομένα!A$1:A$51,0))</f>
        <v>ΚΕΝΤΡΙΚΗΣ ΜΑΚΕΔΟΝΙΑΣ</v>
      </c>
      <c r="I1831" s="8">
        <f>INDEX(Δεδομένα!E$1:E$13,MATCH('2020'!H1831,Δεδομένα!D$1:D$13,0))</f>
        <v>3</v>
      </c>
      <c r="J1831" s="1">
        <v>43898</v>
      </c>
      <c r="K1831" s="6" t="s">
        <v>1525</v>
      </c>
      <c r="L1831" s="36" t="str">
        <f t="shared" si="112"/>
        <v>08/03/2020 19:04</v>
      </c>
      <c r="M1831" s="1">
        <v>43898</v>
      </c>
      <c r="N1831" s="6" t="s">
        <v>117</v>
      </c>
      <c r="O1831" s="36" t="str">
        <f t="shared" si="113"/>
        <v>08/03/2020 20:00</v>
      </c>
      <c r="P1831" s="46">
        <f t="shared" si="114"/>
        <v>3.888888889196096E-2</v>
      </c>
      <c r="Q1831" s="48">
        <v>0</v>
      </c>
      <c r="R1831" s="47">
        <f t="shared" si="115"/>
        <v>56.000000004423782</v>
      </c>
      <c r="S1831" s="6" t="s">
        <v>897</v>
      </c>
      <c r="T1831" s="6" t="s">
        <v>1966</v>
      </c>
      <c r="U1831" s="6" t="s">
        <v>44</v>
      </c>
      <c r="V1831" s="6" t="s">
        <v>2025</v>
      </c>
      <c r="W1831" s="7">
        <v>0</v>
      </c>
      <c r="X1831" s="7">
        <v>0</v>
      </c>
      <c r="Y1831" s="7">
        <v>0</v>
      </c>
      <c r="Z1831" s="7">
        <v>0</v>
      </c>
      <c r="AA1831" s="7">
        <v>1</v>
      </c>
      <c r="AB1831" s="7">
        <v>0</v>
      </c>
      <c r="AC1831" s="7">
        <v>0</v>
      </c>
      <c r="AD1831" s="7">
        <v>0</v>
      </c>
      <c r="AE1831">
        <v>2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</row>
    <row r="1832" spans="1:44" x14ac:dyDescent="0.25">
      <c r="A1832">
        <v>1554747</v>
      </c>
      <c r="B1832">
        <v>733109</v>
      </c>
      <c r="C1832">
        <v>22.622005217216799</v>
      </c>
      <c r="D1832">
        <v>38.048096106786197</v>
      </c>
      <c r="E1832" s="68" t="s">
        <v>390</v>
      </c>
      <c r="F1832" s="8">
        <f>INDEX(Δεδομένα!$P:$P,MATCH('2020'!E1832,Δεδομένα!$O:$O,0))</f>
        <v>159</v>
      </c>
      <c r="G1832" s="6" t="s">
        <v>391</v>
      </c>
      <c r="H1832" s="2" t="str">
        <f>INDEX(Δεδομένα!B$1:B$51,MATCH('2020'!G1832,Δεδομένα!A$1:A$51,0))</f>
        <v>ΠΕΛΛΟΠΟΝΗΣΟΥ</v>
      </c>
      <c r="I1832" s="8">
        <f>INDEX(Δεδομένα!E$1:E$13,MATCH('2020'!H1832,Δεδομένα!D$1:D$13,0))</f>
        <v>8</v>
      </c>
      <c r="J1832" s="1">
        <v>43898</v>
      </c>
      <c r="K1832" s="6" t="s">
        <v>507</v>
      </c>
      <c r="L1832" s="36" t="str">
        <f t="shared" si="112"/>
        <v>08/03/2020 10:55</v>
      </c>
      <c r="M1832" s="1">
        <v>43898</v>
      </c>
      <c r="N1832" s="6" t="s">
        <v>605</v>
      </c>
      <c r="O1832" s="36" t="str">
        <f t="shared" si="113"/>
        <v>08/03/2020 12:10</v>
      </c>
      <c r="P1832" s="46">
        <f t="shared" si="114"/>
        <v>5.2083333335758653E-2</v>
      </c>
      <c r="Q1832" s="48">
        <v>0</v>
      </c>
      <c r="R1832" s="47">
        <f t="shared" si="115"/>
        <v>75.00000000349246</v>
      </c>
      <c r="S1832" s="6" t="s">
        <v>1096</v>
      </c>
      <c r="T1832" s="6" t="s">
        <v>1097</v>
      </c>
      <c r="U1832" s="6" t="s">
        <v>44</v>
      </c>
      <c r="V1832" s="6" t="s">
        <v>3414</v>
      </c>
      <c r="W1832" s="7">
        <v>0</v>
      </c>
      <c r="X1832" s="7">
        <v>0</v>
      </c>
      <c r="Y1832" s="7">
        <v>0</v>
      </c>
      <c r="Z1832" s="7">
        <v>0</v>
      </c>
      <c r="AA1832" s="7">
        <v>0</v>
      </c>
      <c r="AB1832" s="7">
        <v>0.2</v>
      </c>
      <c r="AC1832" s="7">
        <v>0</v>
      </c>
      <c r="AD1832" s="7">
        <v>0</v>
      </c>
      <c r="AE1832">
        <v>4</v>
      </c>
      <c r="AF1832">
        <v>0</v>
      </c>
      <c r="AG1832">
        <v>0</v>
      </c>
      <c r="AH1832">
        <v>0</v>
      </c>
      <c r="AI1832">
        <v>0</v>
      </c>
      <c r="AJ1832">
        <v>2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</row>
    <row r="1833" spans="1:44" x14ac:dyDescent="0.25">
      <c r="A1833">
        <v>1547002</v>
      </c>
      <c r="B1833">
        <v>733245</v>
      </c>
      <c r="C1833">
        <v>24.870789586862699</v>
      </c>
      <c r="D1833">
        <v>37.787409471759602</v>
      </c>
      <c r="E1833" s="68" t="s">
        <v>478</v>
      </c>
      <c r="F1833" s="8">
        <f>INDEX(Δεδομένα!$P:$P,MATCH('2020'!E1833,Δεδομένα!$O:$O,0))</f>
        <v>188</v>
      </c>
      <c r="G1833" s="6" t="s">
        <v>479</v>
      </c>
      <c r="H1833" s="2" t="str">
        <f>INDEX(Δεδομένα!B$1:B$51,MATCH('2020'!G1833,Δεδομένα!A$1:A$51,0))</f>
        <v>ΝΟΤΙΟΥ ΑΙΓΑΙΟΥ</v>
      </c>
      <c r="I1833" s="8">
        <f>INDEX(Δεδομένα!E$1:E$13,MATCH('2020'!H1833,Δεδομένα!D$1:D$13,0))</f>
        <v>10</v>
      </c>
      <c r="J1833" s="1">
        <v>43898</v>
      </c>
      <c r="K1833" s="6" t="s">
        <v>1195</v>
      </c>
      <c r="L1833" s="36" t="str">
        <f t="shared" si="112"/>
        <v>08/03/2020 20:58</v>
      </c>
      <c r="M1833" s="1">
        <v>43898</v>
      </c>
      <c r="N1833" s="6" t="s">
        <v>452</v>
      </c>
      <c r="O1833" s="36" t="str">
        <f t="shared" si="113"/>
        <v>08/03/2020 21:50</v>
      </c>
      <c r="P1833" s="46">
        <f t="shared" si="114"/>
        <v>3.6111111105128657E-2</v>
      </c>
      <c r="Q1833" s="48">
        <v>0</v>
      </c>
      <c r="R1833" s="47">
        <f t="shared" si="115"/>
        <v>51.999999991385266</v>
      </c>
      <c r="S1833" s="6" t="s">
        <v>44</v>
      </c>
      <c r="T1833" s="6" t="s">
        <v>482</v>
      </c>
      <c r="U1833" s="6" t="s">
        <v>44</v>
      </c>
      <c r="V1833" s="6" t="s">
        <v>3424</v>
      </c>
      <c r="W1833" s="7">
        <v>0</v>
      </c>
      <c r="X1833" s="7">
        <v>0</v>
      </c>
      <c r="Y1833" s="7">
        <v>0</v>
      </c>
      <c r="Z1833" s="7">
        <v>0.15</v>
      </c>
      <c r="AA1833" s="7">
        <v>0</v>
      </c>
      <c r="AB1833" s="7">
        <v>0</v>
      </c>
      <c r="AC1833" s="7">
        <v>0</v>
      </c>
      <c r="AD1833" s="7">
        <v>0</v>
      </c>
      <c r="AE1833">
        <v>2</v>
      </c>
      <c r="AF1833">
        <v>0</v>
      </c>
      <c r="AG1833">
        <v>0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</row>
    <row r="1834" spans="1:44" x14ac:dyDescent="0.25">
      <c r="A1834">
        <v>1545548</v>
      </c>
      <c r="B1834">
        <v>733237</v>
      </c>
      <c r="C1834">
        <v>25.5937288235728</v>
      </c>
      <c r="D1834">
        <v>35.274860861406601</v>
      </c>
      <c r="E1834" s="68" t="s">
        <v>1079</v>
      </c>
      <c r="F1834" s="8">
        <f>INDEX(Δεδομένα!$P:$P,MATCH('2020'!E1834,Δεδομένα!$O:$O,0))</f>
        <v>225</v>
      </c>
      <c r="G1834" s="6" t="s">
        <v>791</v>
      </c>
      <c r="H1834" s="2" t="str">
        <f>INDEX(Δεδομένα!B$1:B$51,MATCH('2020'!G1834,Δεδομένα!A$1:A$51,0))</f>
        <v>ΙΟΝΙΩΝ ΝΗΣΩΝ</v>
      </c>
      <c r="I1834" s="8">
        <f>INDEX(Δεδομένα!E$1:E$13,MATCH('2020'!H1834,Δεδομένα!D$1:D$13,0))</f>
        <v>13</v>
      </c>
      <c r="J1834" s="1">
        <v>43898</v>
      </c>
      <c r="K1834" s="6" t="s">
        <v>134</v>
      </c>
      <c r="L1834" s="36" t="str">
        <f t="shared" si="112"/>
        <v>08/03/2020 20:24</v>
      </c>
      <c r="M1834" s="1">
        <v>43898</v>
      </c>
      <c r="N1834" s="6" t="s">
        <v>1613</v>
      </c>
      <c r="O1834" s="36" t="str">
        <f t="shared" si="113"/>
        <v>08/03/2020 20:55</v>
      </c>
      <c r="P1834" s="46">
        <f t="shared" si="114"/>
        <v>2.1527777782466728E-2</v>
      </c>
      <c r="Q1834" s="48">
        <v>0</v>
      </c>
      <c r="R1834" s="47">
        <f t="shared" si="115"/>
        <v>31.000000006752089</v>
      </c>
      <c r="S1834" s="6" t="s">
        <v>3283</v>
      </c>
      <c r="T1834" s="6" t="s">
        <v>1080</v>
      </c>
      <c r="U1834" s="6" t="s">
        <v>44</v>
      </c>
      <c r="V1834" s="6" t="s">
        <v>3423</v>
      </c>
      <c r="W1834" s="7">
        <v>0</v>
      </c>
      <c r="X1834" s="7">
        <v>0</v>
      </c>
      <c r="Y1834" s="7">
        <v>0</v>
      </c>
      <c r="Z1834" s="7">
        <v>0</v>
      </c>
      <c r="AA1834" s="7">
        <v>0</v>
      </c>
      <c r="AB1834" s="7">
        <v>0</v>
      </c>
      <c r="AC1834" s="7">
        <v>0.1</v>
      </c>
      <c r="AD1834" s="7">
        <v>0</v>
      </c>
      <c r="AE1834">
        <v>2</v>
      </c>
      <c r="AF1834">
        <v>0</v>
      </c>
      <c r="AG1834">
        <v>0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</row>
    <row r="1835" spans="1:44" x14ac:dyDescent="0.25">
      <c r="A1835">
        <v>1555491</v>
      </c>
      <c r="B1835">
        <v>733169</v>
      </c>
      <c r="C1835">
        <v>22.800578166960499</v>
      </c>
      <c r="D1835">
        <v>39.172313039042102</v>
      </c>
      <c r="E1835" s="68" t="s">
        <v>1250</v>
      </c>
      <c r="F1835" s="8">
        <f>INDEX(Δεδομένα!$P:$P,MATCH('2020'!E1835,Δεδομένα!$O:$O,0))</f>
        <v>105</v>
      </c>
      <c r="G1835" s="6" t="s">
        <v>958</v>
      </c>
      <c r="H1835" s="2" t="str">
        <f>INDEX(Δεδομένα!B$1:B$51,MATCH('2020'!G1835,Δεδομένα!A$1:A$51,0))</f>
        <v>ΘΕΣΣΑΛΙΑΣ</v>
      </c>
      <c r="I1835" s="8">
        <f>INDEX(Δεδομένα!E$1:E$13,MATCH('2020'!H1835,Δεδομένα!D$1:D$13,0))</f>
        <v>6</v>
      </c>
      <c r="J1835" s="1">
        <v>43898</v>
      </c>
      <c r="K1835" s="6" t="s">
        <v>166</v>
      </c>
      <c r="L1835" s="36" t="str">
        <f t="shared" si="112"/>
        <v>08/03/2020 15:26</v>
      </c>
      <c r="M1835" s="1">
        <v>43898</v>
      </c>
      <c r="N1835" s="6" t="s">
        <v>2290</v>
      </c>
      <c r="O1835" s="36" t="str">
        <f t="shared" si="113"/>
        <v>08/03/2020 16:12</v>
      </c>
      <c r="P1835" s="46">
        <f t="shared" si="114"/>
        <v>3.1944444446708076E-2</v>
      </c>
      <c r="Q1835" s="48">
        <v>0</v>
      </c>
      <c r="R1835" s="47">
        <f t="shared" si="115"/>
        <v>46.000000003259629</v>
      </c>
      <c r="S1835" s="6" t="s">
        <v>1252</v>
      </c>
      <c r="T1835" s="6" t="s">
        <v>1253</v>
      </c>
      <c r="U1835" s="6" t="s">
        <v>44</v>
      </c>
      <c r="V1835" s="6" t="s">
        <v>1628</v>
      </c>
      <c r="W1835" s="7">
        <v>0</v>
      </c>
      <c r="X1835" s="7">
        <v>0</v>
      </c>
      <c r="Y1835" s="7">
        <v>0</v>
      </c>
      <c r="Z1835" s="7">
        <v>0</v>
      </c>
      <c r="AA1835" s="7">
        <v>1</v>
      </c>
      <c r="AB1835" s="7">
        <v>0</v>
      </c>
      <c r="AC1835" s="7">
        <v>0</v>
      </c>
      <c r="AD1835" s="7">
        <v>0</v>
      </c>
      <c r="AE1835">
        <v>2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</row>
    <row r="1836" spans="1:44" x14ac:dyDescent="0.25">
      <c r="A1836">
        <v>1552113</v>
      </c>
      <c r="B1836">
        <v>733170</v>
      </c>
      <c r="C1836">
        <v>24.594807511001399</v>
      </c>
      <c r="D1836">
        <v>35.204973312545498</v>
      </c>
      <c r="E1836" s="68" t="s">
        <v>868</v>
      </c>
      <c r="F1836" s="8">
        <f>INDEX(Δεδομένα!$P:$P,MATCH('2020'!E1836,Δεδομένα!$O:$O,0))</f>
        <v>223</v>
      </c>
      <c r="G1836" s="6" t="s">
        <v>869</v>
      </c>
      <c r="H1836" s="2" t="str">
        <f>INDEX(Δεδομένα!B$1:B$51,MATCH('2020'!G1836,Δεδομένα!A$1:A$51,0))</f>
        <v>ΚΡΗΤΗΣ</v>
      </c>
      <c r="I1836" s="8">
        <f>INDEX(Δεδομένα!E$1:E$13,MATCH('2020'!H1836,Δεδομένα!D$1:D$13,0))</f>
        <v>12</v>
      </c>
      <c r="J1836" s="1">
        <v>43898</v>
      </c>
      <c r="K1836" s="6" t="s">
        <v>543</v>
      </c>
      <c r="L1836" s="36" t="str">
        <f t="shared" si="112"/>
        <v>08/03/2020 15:45</v>
      </c>
      <c r="M1836" s="1">
        <v>43898</v>
      </c>
      <c r="N1836" s="6" t="s">
        <v>289</v>
      </c>
      <c r="O1836" s="36" t="str">
        <f t="shared" si="113"/>
        <v>08/03/2020 17:55</v>
      </c>
      <c r="P1836" s="46">
        <f t="shared" si="114"/>
        <v>9.0277777781011537E-2</v>
      </c>
      <c r="Q1836" s="48">
        <v>0</v>
      </c>
      <c r="R1836" s="47">
        <f t="shared" si="115"/>
        <v>130.00000000465661</v>
      </c>
      <c r="S1836" s="6" t="s">
        <v>869</v>
      </c>
      <c r="T1836" s="6" t="s">
        <v>870</v>
      </c>
      <c r="U1836" s="6" t="s">
        <v>44</v>
      </c>
      <c r="V1836" s="6" t="s">
        <v>3421</v>
      </c>
      <c r="W1836" s="7">
        <v>0</v>
      </c>
      <c r="X1836" s="7">
        <v>0.5</v>
      </c>
      <c r="Y1836" s="7">
        <v>0</v>
      </c>
      <c r="Z1836" s="7">
        <v>1.5</v>
      </c>
      <c r="AA1836" s="7">
        <v>0</v>
      </c>
      <c r="AB1836" s="7">
        <v>0</v>
      </c>
      <c r="AC1836" s="7">
        <v>0</v>
      </c>
      <c r="AD1836" s="7">
        <v>0</v>
      </c>
      <c r="AE1836">
        <v>4</v>
      </c>
      <c r="AF1836">
        <v>0</v>
      </c>
      <c r="AG1836">
        <v>0</v>
      </c>
      <c r="AH1836">
        <v>0</v>
      </c>
      <c r="AI1836">
        <v>0</v>
      </c>
      <c r="AJ1836">
        <v>2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</row>
    <row r="1837" spans="1:44" x14ac:dyDescent="0.25">
      <c r="A1837">
        <v>1551405</v>
      </c>
      <c r="B1837">
        <v>733118</v>
      </c>
      <c r="C1837">
        <v>23.630716072761</v>
      </c>
      <c r="D1837">
        <v>35.2349689402255</v>
      </c>
      <c r="E1837" s="68" t="s">
        <v>784</v>
      </c>
      <c r="F1837" s="8">
        <f>INDEX(Δεδομένα!$P:$P,MATCH('2020'!E1837,Δεδομένα!$O:$O,0))</f>
        <v>218</v>
      </c>
      <c r="G1837" s="6" t="s">
        <v>775</v>
      </c>
      <c r="H1837" s="2" t="str">
        <f>INDEX(Δεδομένα!B$1:B$51,MATCH('2020'!G1837,Δεδομένα!A$1:A$51,0))</f>
        <v>ΚΡΗΤΗΣ</v>
      </c>
      <c r="I1837" s="8">
        <f>INDEX(Δεδομένα!E$1:E$13,MATCH('2020'!H1837,Δεδομένα!D$1:D$13,0))</f>
        <v>12</v>
      </c>
      <c r="J1837" s="1">
        <v>43898</v>
      </c>
      <c r="K1837" s="6" t="s">
        <v>526</v>
      </c>
      <c r="L1837" s="36" t="str">
        <f t="shared" si="112"/>
        <v>08/03/2020 11:45</v>
      </c>
      <c r="M1837" s="1">
        <v>43898</v>
      </c>
      <c r="N1837" s="6" t="s">
        <v>337</v>
      </c>
      <c r="O1837" s="36" t="str">
        <f t="shared" si="113"/>
        <v>08/03/2020 18:40</v>
      </c>
      <c r="P1837" s="46">
        <f t="shared" si="114"/>
        <v>0.28819444444525288</v>
      </c>
      <c r="Q1837" s="48">
        <v>0</v>
      </c>
      <c r="R1837" s="47">
        <f t="shared" si="115"/>
        <v>415.00000000116415</v>
      </c>
      <c r="S1837" s="6" t="s">
        <v>775</v>
      </c>
      <c r="T1837" s="6" t="s">
        <v>785</v>
      </c>
      <c r="U1837" s="6" t="s">
        <v>44</v>
      </c>
      <c r="V1837" s="6" t="s">
        <v>3415</v>
      </c>
      <c r="W1837" s="7">
        <v>0</v>
      </c>
      <c r="X1837" s="7">
        <v>0</v>
      </c>
      <c r="Y1837" s="7">
        <v>0</v>
      </c>
      <c r="Z1837" s="7">
        <v>2</v>
      </c>
      <c r="AA1837" s="7">
        <v>0</v>
      </c>
      <c r="AB1837" s="7">
        <v>0</v>
      </c>
      <c r="AC1837" s="7">
        <v>0</v>
      </c>
      <c r="AD1837" s="7">
        <v>0</v>
      </c>
      <c r="AE1837">
        <v>6</v>
      </c>
      <c r="AF1837">
        <v>0</v>
      </c>
      <c r="AG1837">
        <v>0</v>
      </c>
      <c r="AH1837">
        <v>0</v>
      </c>
      <c r="AI1837">
        <v>0</v>
      </c>
      <c r="AJ1837">
        <v>3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</row>
    <row r="1838" spans="1:44" x14ac:dyDescent="0.25">
      <c r="A1838">
        <v>1545989</v>
      </c>
      <c r="B1838">
        <v>733349</v>
      </c>
      <c r="C1838">
        <v>26.2534012419862</v>
      </c>
      <c r="D1838">
        <v>40.9086273054114</v>
      </c>
      <c r="E1838" s="68" t="s">
        <v>147</v>
      </c>
      <c r="F1838" s="8">
        <f>INDEX(Δεδομένα!$P:$P,MATCH('2020'!E1838,Δεδομένα!$O:$O,0))</f>
        <v>33</v>
      </c>
      <c r="G1838" s="6" t="s">
        <v>148</v>
      </c>
      <c r="H1838" s="2" t="str">
        <f>INDEX(Δεδομένα!B$1:B$51,MATCH('2020'!G1838,Δεδομένα!A$1:A$51,0))</f>
        <v>ΑΝΑΤΟΛΙΚΗΣ ΜΑΚΕΔΟΝΙΑΣ ΚΑΙ ΘΡΑΚΗΣ</v>
      </c>
      <c r="I1838" s="8">
        <f>INDEX(Δεδομένα!E$1:E$13,MATCH('2020'!H1838,Δεδομένα!D$1:D$13,0))</f>
        <v>2</v>
      </c>
      <c r="J1838" s="1">
        <v>43899</v>
      </c>
      <c r="K1838" s="6" t="s">
        <v>645</v>
      </c>
      <c r="L1838" s="36" t="str">
        <f t="shared" si="112"/>
        <v>09/03/2020 11:30</v>
      </c>
      <c r="M1838" s="1">
        <v>43899</v>
      </c>
      <c r="N1838" s="6" t="s">
        <v>526</v>
      </c>
      <c r="O1838" s="36" t="str">
        <f t="shared" si="113"/>
        <v>09/03/2020 11:45</v>
      </c>
      <c r="P1838" s="46">
        <f t="shared" si="114"/>
        <v>1.0416666671517305E-2</v>
      </c>
      <c r="Q1838" s="48">
        <v>0</v>
      </c>
      <c r="R1838" s="47">
        <f t="shared" si="115"/>
        <v>15.000000006984919</v>
      </c>
      <c r="S1838" s="6" t="s">
        <v>151</v>
      </c>
      <c r="T1838" s="6" t="s">
        <v>150</v>
      </c>
      <c r="U1838" s="6" t="s">
        <v>44</v>
      </c>
      <c r="V1838" s="6" t="s">
        <v>3425</v>
      </c>
      <c r="W1838" s="7">
        <v>0</v>
      </c>
      <c r="X1838" s="7">
        <v>0</v>
      </c>
      <c r="Y1838" s="7">
        <v>0</v>
      </c>
      <c r="Z1838" s="7">
        <v>0.05</v>
      </c>
      <c r="AA1838" s="7">
        <v>0</v>
      </c>
      <c r="AB1838" s="7">
        <v>0</v>
      </c>
      <c r="AC1838" s="7">
        <v>0</v>
      </c>
      <c r="AD1838" s="7">
        <v>0</v>
      </c>
      <c r="AE1838">
        <v>2</v>
      </c>
      <c r="AF1838">
        <v>0</v>
      </c>
      <c r="AG1838">
        <v>0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</row>
    <row r="1839" spans="1:44" x14ac:dyDescent="0.25">
      <c r="A1839">
        <v>1546197</v>
      </c>
      <c r="B1839">
        <v>0</v>
      </c>
      <c r="C1839">
        <v>0</v>
      </c>
      <c r="D1839">
        <v>0</v>
      </c>
      <c r="E1839" s="68" t="s">
        <v>856</v>
      </c>
      <c r="F1839" s="8">
        <f>INDEX(Δεδομένα!$P:$P,MATCH('2020'!E1839,Δεδομένα!$O:$O,0))</f>
        <v>37</v>
      </c>
      <c r="G1839" s="6" t="s">
        <v>148</v>
      </c>
      <c r="H1839" s="2" t="str">
        <f>INDEX(Δεδομένα!B$1:B$51,MATCH('2020'!G1839,Δεδομένα!A$1:A$51,0))</f>
        <v>ΑΝΑΤΟΛΙΚΗΣ ΜΑΚΕΔΟΝΙΑΣ ΚΑΙ ΘΡΑΚΗΣ</v>
      </c>
      <c r="I1839" s="8">
        <f>INDEX(Δεδομένα!E$1:E$13,MATCH('2020'!H1839,Δεδομένα!D$1:D$13,0))</f>
        <v>2</v>
      </c>
      <c r="J1839" s="1">
        <v>43899</v>
      </c>
      <c r="K1839" s="6" t="s">
        <v>230</v>
      </c>
      <c r="L1839" s="36" t="str">
        <f t="shared" si="112"/>
        <v>09/03/2020 16:25</v>
      </c>
      <c r="M1839" s="1">
        <v>43899</v>
      </c>
      <c r="N1839" s="6" t="s">
        <v>539</v>
      </c>
      <c r="O1839" s="36" t="str">
        <f t="shared" si="113"/>
        <v>09/03/2020 17:01</v>
      </c>
      <c r="P1839" s="46">
        <f t="shared" si="114"/>
        <v>2.4999999994179234E-2</v>
      </c>
      <c r="Q1839" s="48">
        <v>0</v>
      </c>
      <c r="R1839" s="47">
        <f t="shared" si="115"/>
        <v>35.999999991618097</v>
      </c>
      <c r="S1839" s="6" t="s">
        <v>963</v>
      </c>
      <c r="T1839" s="6" t="s">
        <v>859</v>
      </c>
      <c r="U1839" s="6" t="s">
        <v>1551</v>
      </c>
      <c r="V1839" s="6" t="s">
        <v>3427</v>
      </c>
      <c r="W1839" s="7">
        <v>0</v>
      </c>
      <c r="X1839" s="7">
        <v>0</v>
      </c>
      <c r="Y1839" s="7">
        <v>0</v>
      </c>
      <c r="Z1839" s="7">
        <v>2</v>
      </c>
      <c r="AA1839" s="7">
        <v>0</v>
      </c>
      <c r="AB1839" s="7">
        <v>0</v>
      </c>
      <c r="AC1839" s="7">
        <v>0</v>
      </c>
      <c r="AD1839" s="7">
        <v>0</v>
      </c>
      <c r="AE1839">
        <v>2</v>
      </c>
      <c r="AF1839">
        <v>0</v>
      </c>
      <c r="AG1839">
        <v>0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</row>
    <row r="1840" spans="1:44" x14ac:dyDescent="0.25">
      <c r="A1840">
        <v>1546202</v>
      </c>
      <c r="B1840">
        <v>733410</v>
      </c>
      <c r="C1840">
        <v>26.334681596278799</v>
      </c>
      <c r="D1840">
        <v>41.300957443412699</v>
      </c>
      <c r="E1840" s="68" t="s">
        <v>1172</v>
      </c>
      <c r="F1840" s="8">
        <f>INDEX(Δεδομένα!$P:$P,MATCH('2020'!E1840,Δεδομένα!$O:$O,0))</f>
        <v>38</v>
      </c>
      <c r="G1840" s="6" t="s">
        <v>148</v>
      </c>
      <c r="H1840" s="2" t="str">
        <f>INDEX(Δεδομένα!B$1:B$51,MATCH('2020'!G1840,Δεδομένα!A$1:A$51,0))</f>
        <v>ΑΝΑΤΟΛΙΚΗΣ ΜΑΚΕΔΟΝΙΑΣ ΚΑΙ ΘΡΑΚΗΣ</v>
      </c>
      <c r="I1840" s="8">
        <f>INDEX(Δεδομένα!E$1:E$13,MATCH('2020'!H1840,Δεδομένα!D$1:D$13,0))</f>
        <v>2</v>
      </c>
      <c r="J1840" s="1">
        <v>43899</v>
      </c>
      <c r="K1840" s="6" t="s">
        <v>505</v>
      </c>
      <c r="L1840" s="36" t="str">
        <f t="shared" si="112"/>
        <v>09/03/2020 16:34</v>
      </c>
      <c r="M1840" s="1">
        <v>43899</v>
      </c>
      <c r="N1840" s="6" t="s">
        <v>1116</v>
      </c>
      <c r="O1840" s="36" t="str">
        <f t="shared" si="113"/>
        <v>09/03/2020 17:52</v>
      </c>
      <c r="P1840" s="46">
        <f t="shared" si="114"/>
        <v>5.4166666661330964E-2</v>
      </c>
      <c r="Q1840" s="48">
        <v>0</v>
      </c>
      <c r="R1840" s="47">
        <f t="shared" si="115"/>
        <v>77.999999992316589</v>
      </c>
      <c r="S1840" s="6" t="s">
        <v>963</v>
      </c>
      <c r="T1840" s="6" t="s">
        <v>162</v>
      </c>
      <c r="U1840" s="6" t="s">
        <v>3428</v>
      </c>
      <c r="V1840" s="6" t="s">
        <v>3429</v>
      </c>
      <c r="W1840" s="7">
        <v>0</v>
      </c>
      <c r="X1840" s="7">
        <v>0</v>
      </c>
      <c r="Y1840" s="7">
        <v>0</v>
      </c>
      <c r="Z1840" s="7">
        <v>1</v>
      </c>
      <c r="AA1840" s="7">
        <v>0</v>
      </c>
      <c r="AB1840" s="7">
        <v>0</v>
      </c>
      <c r="AC1840" s="7">
        <v>0</v>
      </c>
      <c r="AD1840" s="7">
        <v>0</v>
      </c>
      <c r="AE1840">
        <v>5</v>
      </c>
      <c r="AF1840">
        <v>0</v>
      </c>
      <c r="AG1840">
        <v>0</v>
      </c>
      <c r="AH1840">
        <v>0</v>
      </c>
      <c r="AI1840">
        <v>0</v>
      </c>
      <c r="AJ1840">
        <v>2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</row>
    <row r="1841" spans="1:44" x14ac:dyDescent="0.25">
      <c r="A1841">
        <v>1546389</v>
      </c>
      <c r="B1841">
        <v>733413</v>
      </c>
      <c r="C1841">
        <v>26.539089203607801</v>
      </c>
      <c r="D1841">
        <v>41.491945179168603</v>
      </c>
      <c r="E1841" s="68" t="s">
        <v>1115</v>
      </c>
      <c r="F1841" s="8">
        <f>INDEX(Δεδομένα!$P:$P,MATCH('2020'!E1841,Δεδομένα!$O:$O,0))</f>
        <v>35</v>
      </c>
      <c r="G1841" s="6" t="s">
        <v>148</v>
      </c>
      <c r="H1841" s="2" t="str">
        <f>INDEX(Δεδομένα!B$1:B$51,MATCH('2020'!G1841,Δεδομένα!A$1:A$51,0))</f>
        <v>ΑΝΑΤΟΛΙΚΗΣ ΜΑΚΕΔΟΝΙΑΣ ΚΑΙ ΘΡΑΚΗΣ</v>
      </c>
      <c r="I1841" s="8">
        <f>INDEX(Δεδομένα!E$1:E$13,MATCH('2020'!H1841,Δεδομένα!D$1:D$13,0))</f>
        <v>2</v>
      </c>
      <c r="J1841" s="1">
        <v>43899</v>
      </c>
      <c r="K1841" s="6" t="s">
        <v>927</v>
      </c>
      <c r="L1841" s="36" t="str">
        <f t="shared" si="112"/>
        <v>09/03/2020 16:42</v>
      </c>
      <c r="M1841" s="1">
        <v>43899</v>
      </c>
      <c r="N1841" s="6" t="s">
        <v>305</v>
      </c>
      <c r="O1841" s="36" t="str">
        <f t="shared" si="113"/>
        <v>09/03/2020 16:55</v>
      </c>
      <c r="P1841" s="46">
        <f t="shared" si="114"/>
        <v>9.0277777781011537E-3</v>
      </c>
      <c r="Q1841" s="48">
        <v>0</v>
      </c>
      <c r="R1841" s="47">
        <f t="shared" si="115"/>
        <v>13.000000000465661</v>
      </c>
      <c r="S1841" s="6" t="s">
        <v>963</v>
      </c>
      <c r="T1841" s="6" t="s">
        <v>1119</v>
      </c>
      <c r="U1841" s="6" t="s">
        <v>1120</v>
      </c>
      <c r="V1841" s="6" t="s">
        <v>2875</v>
      </c>
      <c r="W1841" s="7">
        <v>0</v>
      </c>
      <c r="X1841" s="7">
        <v>0</v>
      </c>
      <c r="Y1841" s="7">
        <v>0</v>
      </c>
      <c r="Z1841" s="7">
        <v>0</v>
      </c>
      <c r="AA1841" s="7">
        <v>1</v>
      </c>
      <c r="AB1841" s="7">
        <v>0</v>
      </c>
      <c r="AC1841" s="7">
        <v>0</v>
      </c>
      <c r="AD1841" s="7">
        <v>0</v>
      </c>
      <c r="AE1841">
        <v>2</v>
      </c>
      <c r="AF1841">
        <v>0</v>
      </c>
      <c r="AG1841">
        <v>0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</row>
    <row r="1842" spans="1:44" x14ac:dyDescent="0.25">
      <c r="A1842">
        <v>1547748</v>
      </c>
      <c r="B1842">
        <v>733392</v>
      </c>
      <c r="C1842">
        <v>20.830491595873699</v>
      </c>
      <c r="D1842">
        <v>37.6856904116881</v>
      </c>
      <c r="E1842" s="68" t="s">
        <v>1599</v>
      </c>
      <c r="F1842" s="8">
        <f>INDEX(Δεδομένα!$P:$P,MATCH('2020'!E1842,Δεδομένα!$O:$O,0))</f>
        <v>238</v>
      </c>
      <c r="G1842" s="6" t="s">
        <v>1600</v>
      </c>
      <c r="H1842" s="2" t="str">
        <f>INDEX(Δεδομένα!B$1:B$51,MATCH('2020'!G1842,Δεδομένα!A$1:A$51,0))</f>
        <v>ΙΟΝΙΩΝ ΝΗΣΩΝ</v>
      </c>
      <c r="I1842" s="8">
        <f>INDEX(Δεδομένα!E$1:E$13,MATCH('2020'!H1842,Δεδομένα!D$1:D$13,0))</f>
        <v>13</v>
      </c>
      <c r="J1842" s="1">
        <v>43899</v>
      </c>
      <c r="K1842" s="6" t="s">
        <v>218</v>
      </c>
      <c r="L1842" s="36" t="str">
        <f t="shared" si="112"/>
        <v>09/03/2020 14:25</v>
      </c>
      <c r="M1842" s="1">
        <v>43899</v>
      </c>
      <c r="N1842" s="6" t="s">
        <v>256</v>
      </c>
      <c r="O1842" s="36" t="str">
        <f t="shared" si="113"/>
        <v>09/03/2020 19:30</v>
      </c>
      <c r="P1842" s="46">
        <f t="shared" si="114"/>
        <v>0.21180555555474712</v>
      </c>
      <c r="Q1842" s="48">
        <v>0</v>
      </c>
      <c r="R1842" s="47">
        <f t="shared" si="115"/>
        <v>304.99999999883585</v>
      </c>
      <c r="S1842" s="6" t="s">
        <v>1600</v>
      </c>
      <c r="T1842" s="6" t="s">
        <v>1601</v>
      </c>
      <c r="U1842" s="6" t="s">
        <v>44</v>
      </c>
      <c r="V1842" s="6" t="s">
        <v>3426</v>
      </c>
      <c r="W1842" s="7">
        <v>0</v>
      </c>
      <c r="X1842" s="7">
        <v>0</v>
      </c>
      <c r="Y1842" s="7">
        <v>0</v>
      </c>
      <c r="Z1842" s="7">
        <v>0</v>
      </c>
      <c r="AA1842" s="7">
        <v>30</v>
      </c>
      <c r="AB1842" s="7">
        <v>0</v>
      </c>
      <c r="AC1842" s="7">
        <v>0</v>
      </c>
      <c r="AD1842" s="7">
        <v>0</v>
      </c>
      <c r="AE1842">
        <v>11</v>
      </c>
      <c r="AF1842">
        <v>0</v>
      </c>
      <c r="AG1842">
        <v>0</v>
      </c>
      <c r="AH1842">
        <v>0</v>
      </c>
      <c r="AI1842">
        <v>0</v>
      </c>
      <c r="AJ1842">
        <v>5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</row>
    <row r="1843" spans="1:44" x14ac:dyDescent="0.25">
      <c r="A1843">
        <v>1546353</v>
      </c>
      <c r="B1843">
        <v>733467</v>
      </c>
      <c r="C1843">
        <v>21.153824865612702</v>
      </c>
      <c r="D1843">
        <v>37.8987470578273</v>
      </c>
      <c r="E1843" s="68" t="s">
        <v>900</v>
      </c>
      <c r="F1843" s="8">
        <f>INDEX(Δεδομένα!$P:$P,MATCH('2020'!E1843,Δεδομένα!$O:$O,0))</f>
        <v>136</v>
      </c>
      <c r="G1843" s="6" t="s">
        <v>357</v>
      </c>
      <c r="H1843" s="2" t="str">
        <f>INDEX(Δεδομένα!B$1:B$51,MATCH('2020'!G1843,Δεδομένα!A$1:A$51,0))</f>
        <v>ΔΥΤΙΚΗΣ ΕΛΛΑΔΟΣ</v>
      </c>
      <c r="I1843" s="8">
        <f>INDEX(Δεδομένα!E$1:E$13,MATCH('2020'!H1843,Δεδομένα!D$1:D$13,0))</f>
        <v>7</v>
      </c>
      <c r="J1843" s="1">
        <v>43899</v>
      </c>
      <c r="K1843" s="6" t="s">
        <v>1439</v>
      </c>
      <c r="L1843" s="36" t="str">
        <f t="shared" si="112"/>
        <v>09/03/2020 22:10</v>
      </c>
      <c r="M1843" s="1">
        <v>43899</v>
      </c>
      <c r="N1843" s="6" t="s">
        <v>2536</v>
      </c>
      <c r="O1843" s="36" t="str">
        <f t="shared" si="113"/>
        <v>09/03/2020 23:50</v>
      </c>
      <c r="P1843" s="46">
        <f t="shared" si="114"/>
        <v>6.9444444445252884E-2</v>
      </c>
      <c r="Q1843" s="48">
        <v>0</v>
      </c>
      <c r="R1843" s="47">
        <f t="shared" si="115"/>
        <v>100.00000000116415</v>
      </c>
      <c r="S1843" s="6" t="s">
        <v>928</v>
      </c>
      <c r="T1843" s="6" t="s">
        <v>1058</v>
      </c>
      <c r="U1843" s="6" t="s">
        <v>1411</v>
      </c>
      <c r="V1843" s="6" t="s">
        <v>1411</v>
      </c>
      <c r="W1843" s="7">
        <v>0</v>
      </c>
      <c r="X1843" s="7">
        <v>0</v>
      </c>
      <c r="Y1843" s="7">
        <v>0</v>
      </c>
      <c r="Z1843" s="7">
        <v>0</v>
      </c>
      <c r="AA1843" s="7">
        <v>0</v>
      </c>
      <c r="AB1843" s="7">
        <v>1</v>
      </c>
      <c r="AC1843" s="7">
        <v>0</v>
      </c>
      <c r="AD1843" s="7">
        <v>0</v>
      </c>
      <c r="AE1843">
        <v>2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</row>
    <row r="1844" spans="1:44" x14ac:dyDescent="0.25">
      <c r="A1844">
        <v>1546817</v>
      </c>
      <c r="B1844">
        <v>733429</v>
      </c>
      <c r="C1844">
        <v>24.6275023494203</v>
      </c>
      <c r="D1844">
        <v>40.712509151774398</v>
      </c>
      <c r="E1844" s="68" t="s">
        <v>1104</v>
      </c>
      <c r="F1844" s="8">
        <f>INDEX(Δεδομένα!$P:$P,MATCH('2020'!E1844,Δεδομένα!$O:$O,0))</f>
        <v>24</v>
      </c>
      <c r="G1844" s="6" t="s">
        <v>77</v>
      </c>
      <c r="H1844" s="2" t="str">
        <f>INDEX(Δεδομένα!B$1:B$51,MATCH('2020'!G1844,Δεδομένα!A$1:A$51,0))</f>
        <v>ΑΝΑΤΟΛΙΚΗΣ ΜΑΚΕΔΟΝΙΑΣ ΚΑΙ ΘΡΑΚΗΣ</v>
      </c>
      <c r="I1844" s="8">
        <f>INDEX(Δεδομένα!E$1:E$13,MATCH('2020'!H1844,Δεδομένα!D$1:D$13,0))</f>
        <v>2</v>
      </c>
      <c r="J1844" s="1">
        <v>43899</v>
      </c>
      <c r="K1844" s="6" t="s">
        <v>262</v>
      </c>
      <c r="L1844" s="36" t="str">
        <f t="shared" si="112"/>
        <v>09/03/2020 17:49</v>
      </c>
      <c r="M1844" s="1">
        <v>43899</v>
      </c>
      <c r="N1844" s="6" t="s">
        <v>256</v>
      </c>
      <c r="O1844" s="36" t="str">
        <f t="shared" si="113"/>
        <v>09/03/2020 19:30</v>
      </c>
      <c r="P1844" s="46">
        <f t="shared" si="114"/>
        <v>7.013888889196096E-2</v>
      </c>
      <c r="Q1844" s="48">
        <v>0</v>
      </c>
      <c r="R1844" s="47">
        <f t="shared" si="115"/>
        <v>101.00000000442378</v>
      </c>
      <c r="S1844" s="6" t="s">
        <v>1105</v>
      </c>
      <c r="T1844" s="6" t="s">
        <v>1106</v>
      </c>
      <c r="U1844" s="6" t="s">
        <v>44</v>
      </c>
      <c r="V1844" s="6" t="s">
        <v>3430</v>
      </c>
      <c r="W1844" s="7">
        <v>0</v>
      </c>
      <c r="X1844" s="7">
        <v>0</v>
      </c>
      <c r="Y1844" s="7">
        <v>0</v>
      </c>
      <c r="Z1844" s="7">
        <v>0</v>
      </c>
      <c r="AA1844" s="7">
        <v>0</v>
      </c>
      <c r="AB1844" s="7">
        <v>0</v>
      </c>
      <c r="AC1844" s="7">
        <v>0</v>
      </c>
      <c r="AD1844" s="7">
        <v>0</v>
      </c>
      <c r="AE1844">
        <v>3</v>
      </c>
      <c r="AF1844">
        <v>0</v>
      </c>
      <c r="AG1844">
        <v>0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</row>
    <row r="1845" spans="1:44" x14ac:dyDescent="0.25">
      <c r="A1845">
        <v>1559959</v>
      </c>
      <c r="B1845">
        <v>733620</v>
      </c>
      <c r="C1845">
        <v>21.977452765811901</v>
      </c>
      <c r="D1845">
        <v>38.283205894393298</v>
      </c>
      <c r="E1845" s="68" t="s">
        <v>313</v>
      </c>
      <c r="F1845" s="8">
        <f>INDEX(Δεδομένα!$P:$P,MATCH('2020'!E1845,Δεδομένα!$O:$O,0))</f>
        <v>124</v>
      </c>
      <c r="G1845" s="6" t="s">
        <v>303</v>
      </c>
      <c r="H1845" s="2" t="str">
        <f>INDEX(Δεδομένα!B$1:B$51,MATCH('2020'!G1845,Δεδομένα!A$1:A$51,0))</f>
        <v>ΔΥΤΙΚΗΣ ΕΛΛΑΔΟΣ</v>
      </c>
      <c r="I1845" s="8">
        <f>INDEX(Δεδομένα!E$1:E$13,MATCH('2020'!H1845,Δεδομένα!D$1:D$13,0))</f>
        <v>7</v>
      </c>
      <c r="J1845" s="1">
        <v>43900</v>
      </c>
      <c r="K1845" s="6" t="s">
        <v>2265</v>
      </c>
      <c r="L1845" s="36" t="str">
        <f t="shared" si="112"/>
        <v>10/03/2020 19:48</v>
      </c>
      <c r="M1845" s="1">
        <v>43900</v>
      </c>
      <c r="N1845" s="6" t="s">
        <v>1421</v>
      </c>
      <c r="O1845" s="36" t="str">
        <f t="shared" si="113"/>
        <v>10/03/2020 21:29</v>
      </c>
      <c r="P1845" s="46">
        <f t="shared" si="114"/>
        <v>7.013888889196096E-2</v>
      </c>
      <c r="Q1845" s="48">
        <v>0</v>
      </c>
      <c r="R1845" s="47">
        <f t="shared" si="115"/>
        <v>101.00000000442378</v>
      </c>
      <c r="S1845" s="6" t="s">
        <v>306</v>
      </c>
      <c r="T1845" s="6" t="s">
        <v>316</v>
      </c>
      <c r="U1845" s="6" t="s">
        <v>44</v>
      </c>
      <c r="V1845" s="6" t="s">
        <v>330</v>
      </c>
      <c r="W1845" s="7">
        <v>0</v>
      </c>
      <c r="X1845" s="7">
        <v>0</v>
      </c>
      <c r="Y1845" s="7">
        <v>0</v>
      </c>
      <c r="Z1845" s="7">
        <v>0.02</v>
      </c>
      <c r="AA1845" s="7">
        <v>0</v>
      </c>
      <c r="AB1845" s="7">
        <v>0</v>
      </c>
      <c r="AC1845" s="7">
        <v>0.02</v>
      </c>
      <c r="AD1845" s="7">
        <v>0</v>
      </c>
      <c r="AE1845">
        <v>2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</row>
    <row r="1846" spans="1:44" x14ac:dyDescent="0.25">
      <c r="A1846">
        <v>1546928</v>
      </c>
      <c r="B1846">
        <v>733550</v>
      </c>
      <c r="C1846">
        <v>26.405462810451699</v>
      </c>
      <c r="D1846">
        <v>41.617114022914201</v>
      </c>
      <c r="E1846" s="68" t="s">
        <v>1115</v>
      </c>
      <c r="F1846" s="8">
        <f>INDEX(Δεδομένα!$P:$P,MATCH('2020'!E1846,Δεδομένα!$O:$O,0))</f>
        <v>35</v>
      </c>
      <c r="G1846" s="6" t="s">
        <v>148</v>
      </c>
      <c r="H1846" s="2" t="str">
        <f>INDEX(Δεδομένα!B$1:B$51,MATCH('2020'!G1846,Δεδομένα!A$1:A$51,0))</f>
        <v>ΑΝΑΤΟΛΙΚΗΣ ΜΑΚΕΔΟΝΙΑΣ ΚΑΙ ΘΡΑΚΗΣ</v>
      </c>
      <c r="I1846" s="8">
        <f>INDEX(Δεδομένα!E$1:E$13,MATCH('2020'!H1846,Δεδομένα!D$1:D$13,0))</f>
        <v>2</v>
      </c>
      <c r="J1846" s="1">
        <v>43900</v>
      </c>
      <c r="K1846" s="6" t="s">
        <v>971</v>
      </c>
      <c r="L1846" s="36" t="str">
        <f t="shared" si="112"/>
        <v>10/03/2020 13:17</v>
      </c>
      <c r="M1846" s="1">
        <v>43900</v>
      </c>
      <c r="N1846" s="6" t="s">
        <v>1213</v>
      </c>
      <c r="O1846" s="36" t="str">
        <f t="shared" si="113"/>
        <v>10/03/2020 14:38</v>
      </c>
      <c r="P1846" s="46">
        <f t="shared" si="114"/>
        <v>5.6250000001455192E-2</v>
      </c>
      <c r="Q1846" s="48">
        <v>0</v>
      </c>
      <c r="R1846" s="47">
        <f t="shared" si="115"/>
        <v>81.000000002095476</v>
      </c>
      <c r="S1846" s="6" t="s">
        <v>963</v>
      </c>
      <c r="T1846" s="6" t="s">
        <v>1119</v>
      </c>
      <c r="U1846" s="6" t="s">
        <v>3206</v>
      </c>
      <c r="V1846" s="6" t="s">
        <v>3438</v>
      </c>
      <c r="W1846" s="7">
        <v>0</v>
      </c>
      <c r="X1846" s="7">
        <v>0</v>
      </c>
      <c r="Y1846" s="7">
        <v>0</v>
      </c>
      <c r="Z1846" s="7">
        <v>1</v>
      </c>
      <c r="AA1846" s="7">
        <v>0</v>
      </c>
      <c r="AB1846" s="7">
        <v>0</v>
      </c>
      <c r="AC1846" s="7">
        <v>0</v>
      </c>
      <c r="AD1846" s="7">
        <v>0</v>
      </c>
      <c r="AE1846">
        <v>2</v>
      </c>
      <c r="AF1846">
        <v>0</v>
      </c>
      <c r="AG1846">
        <v>0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</row>
    <row r="1847" spans="1:44" x14ac:dyDescent="0.25">
      <c r="A1847">
        <v>1546348</v>
      </c>
      <c r="B1847">
        <v>733625</v>
      </c>
      <c r="C1847">
        <v>25.898083891549099</v>
      </c>
      <c r="D1847">
        <v>40.900996776553697</v>
      </c>
      <c r="E1847" s="68" t="s">
        <v>147</v>
      </c>
      <c r="F1847" s="8">
        <f>INDEX(Δεδομένα!$P:$P,MATCH('2020'!E1847,Δεδομένα!$O:$O,0))</f>
        <v>33</v>
      </c>
      <c r="G1847" s="6" t="s">
        <v>148</v>
      </c>
      <c r="H1847" s="2" t="str">
        <f>INDEX(Δεδομένα!B$1:B$51,MATCH('2020'!G1847,Δεδομένα!A$1:A$51,0))</f>
        <v>ΑΝΑΤΟΛΙΚΗΣ ΜΑΚΕΔΟΝΙΑΣ ΚΑΙ ΘΡΑΚΗΣ</v>
      </c>
      <c r="I1847" s="8">
        <f>INDEX(Δεδομένα!E$1:E$13,MATCH('2020'!H1847,Δεδομένα!D$1:D$13,0))</f>
        <v>2</v>
      </c>
      <c r="J1847" s="1">
        <v>43900</v>
      </c>
      <c r="K1847" s="6" t="s">
        <v>638</v>
      </c>
      <c r="L1847" s="36" t="str">
        <f t="shared" si="112"/>
        <v>10/03/2020 20:45</v>
      </c>
      <c r="M1847" s="1">
        <v>43900</v>
      </c>
      <c r="N1847" s="6" t="s">
        <v>392</v>
      </c>
      <c r="O1847" s="36" t="str">
        <f t="shared" si="113"/>
        <v>10/03/2020 21:00</v>
      </c>
      <c r="P1847" s="46">
        <f t="shared" si="114"/>
        <v>1.0416666664241347E-2</v>
      </c>
      <c r="Q1847" s="48">
        <v>0</v>
      </c>
      <c r="R1847" s="47">
        <f t="shared" si="115"/>
        <v>14.99999999650754</v>
      </c>
      <c r="S1847" s="6" t="s">
        <v>151</v>
      </c>
      <c r="T1847" s="6" t="s">
        <v>150</v>
      </c>
      <c r="U1847" s="6" t="s">
        <v>44</v>
      </c>
      <c r="V1847" s="6" t="s">
        <v>2950</v>
      </c>
      <c r="W1847" s="7">
        <v>0</v>
      </c>
      <c r="X1847" s="7">
        <v>0</v>
      </c>
      <c r="Y1847" s="7">
        <v>0</v>
      </c>
      <c r="Z1847" s="7">
        <v>0.01</v>
      </c>
      <c r="AA1847" s="7">
        <v>0</v>
      </c>
      <c r="AB1847" s="7">
        <v>0</v>
      </c>
      <c r="AC1847" s="7">
        <v>0</v>
      </c>
      <c r="AD1847" s="7">
        <v>0</v>
      </c>
      <c r="AE1847">
        <v>3</v>
      </c>
      <c r="AF1847">
        <v>0</v>
      </c>
      <c r="AG1847">
        <v>0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</row>
    <row r="1848" spans="1:44" x14ac:dyDescent="0.25">
      <c r="A1848">
        <v>1547749</v>
      </c>
      <c r="B1848">
        <v>733519</v>
      </c>
      <c r="C1848">
        <v>20.6748656217706</v>
      </c>
      <c r="D1848">
        <v>37.8149912993321</v>
      </c>
      <c r="E1848" s="68" t="s">
        <v>2057</v>
      </c>
      <c r="F1848" s="8">
        <f>INDEX(Δεδομένα!$P:$P,MATCH('2020'!E1848,Δεδομένα!$O:$O,0))</f>
        <v>239</v>
      </c>
      <c r="G1848" s="6" t="s">
        <v>1600</v>
      </c>
      <c r="H1848" s="2" t="str">
        <f>INDEX(Δεδομένα!B$1:B$51,MATCH('2020'!G1848,Δεδομένα!A$1:A$51,0))</f>
        <v>ΙΟΝΙΩΝ ΝΗΣΩΝ</v>
      </c>
      <c r="I1848" s="8">
        <f>INDEX(Δεδομένα!E$1:E$13,MATCH('2020'!H1848,Δεδομένα!D$1:D$13,0))</f>
        <v>13</v>
      </c>
      <c r="J1848" s="1">
        <v>43900</v>
      </c>
      <c r="K1848" s="6" t="s">
        <v>2451</v>
      </c>
      <c r="L1848" s="36" t="str">
        <f t="shared" si="112"/>
        <v>10/03/2020 10:35</v>
      </c>
      <c r="M1848" s="1">
        <v>43900</v>
      </c>
      <c r="N1848" s="6" t="s">
        <v>662</v>
      </c>
      <c r="O1848" s="36" t="str">
        <f t="shared" si="113"/>
        <v>10/03/2020 12:30</v>
      </c>
      <c r="P1848" s="46">
        <f t="shared" si="114"/>
        <v>7.9861111116770189E-2</v>
      </c>
      <c r="Q1848" s="48">
        <v>0</v>
      </c>
      <c r="R1848" s="47">
        <f t="shared" si="115"/>
        <v>115.00000000814907</v>
      </c>
      <c r="S1848" s="6" t="s">
        <v>1600</v>
      </c>
      <c r="T1848" s="6" t="s">
        <v>1601</v>
      </c>
      <c r="U1848" s="6" t="s">
        <v>44</v>
      </c>
      <c r="V1848" s="6" t="s">
        <v>3433</v>
      </c>
      <c r="W1848" s="7">
        <v>0</v>
      </c>
      <c r="X1848" s="7">
        <v>0</v>
      </c>
      <c r="Y1848" s="7">
        <v>0</v>
      </c>
      <c r="Z1848" s="7">
        <v>0</v>
      </c>
      <c r="AA1848" s="7">
        <v>0</v>
      </c>
      <c r="AB1848" s="7">
        <v>0.01</v>
      </c>
      <c r="AC1848" s="7">
        <v>0</v>
      </c>
      <c r="AD1848" s="7">
        <v>0</v>
      </c>
      <c r="AE1848">
        <v>3</v>
      </c>
      <c r="AF1848">
        <v>0</v>
      </c>
      <c r="AG1848">
        <v>0</v>
      </c>
      <c r="AH1848">
        <v>0</v>
      </c>
      <c r="AI1848">
        <v>0</v>
      </c>
      <c r="AJ1848">
        <v>2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</row>
    <row r="1849" spans="1:44" x14ac:dyDescent="0.25">
      <c r="A1849">
        <v>1568684</v>
      </c>
      <c r="B1849">
        <v>733545</v>
      </c>
      <c r="C1849">
        <v>21.881741954365101</v>
      </c>
      <c r="D1849">
        <v>39.3311201178959</v>
      </c>
      <c r="E1849" s="68" t="s">
        <v>1038</v>
      </c>
      <c r="F1849" s="8">
        <f>INDEX(Δεδομένα!$P:$P,MATCH('2020'!E1849,Δεδομένα!$O:$O,0))</f>
        <v>115</v>
      </c>
      <c r="G1849" s="6" t="s">
        <v>294</v>
      </c>
      <c r="H1849" s="2" t="str">
        <f>INDEX(Δεδομένα!B$1:B$51,MATCH('2020'!G1849,Δεδομένα!A$1:A$51,0))</f>
        <v>ΘΕΣΣΑΛΙΑΣ</v>
      </c>
      <c r="I1849" s="8">
        <f>INDEX(Δεδομένα!E$1:E$13,MATCH('2020'!H1849,Δεδομένα!D$1:D$13,0))</f>
        <v>6</v>
      </c>
      <c r="J1849" s="1">
        <v>43900</v>
      </c>
      <c r="K1849" s="6" t="s">
        <v>1139</v>
      </c>
      <c r="L1849" s="36" t="str">
        <f t="shared" si="112"/>
        <v>10/03/2020 12:46</v>
      </c>
      <c r="M1849" s="1">
        <v>43900</v>
      </c>
      <c r="N1849" s="6" t="s">
        <v>1036</v>
      </c>
      <c r="O1849" s="36" t="str">
        <f t="shared" si="113"/>
        <v>10/03/2020 13:32</v>
      </c>
      <c r="P1849" s="46">
        <f t="shared" si="114"/>
        <v>3.1944444439432118E-2</v>
      </c>
      <c r="Q1849" s="48">
        <v>0</v>
      </c>
      <c r="R1849" s="47">
        <f t="shared" si="115"/>
        <v>45.99999999278225</v>
      </c>
      <c r="S1849" s="6" t="s">
        <v>44</v>
      </c>
      <c r="T1849" s="6" t="s">
        <v>1049</v>
      </c>
      <c r="U1849" s="6" t="s">
        <v>44</v>
      </c>
      <c r="V1849" s="6" t="s">
        <v>3437</v>
      </c>
      <c r="W1849" s="7">
        <v>0</v>
      </c>
      <c r="X1849" s="7">
        <v>0</v>
      </c>
      <c r="Y1849" s="7">
        <v>0</v>
      </c>
      <c r="Z1849" s="7">
        <v>0.5</v>
      </c>
      <c r="AA1849" s="7">
        <v>0.5</v>
      </c>
      <c r="AB1849" s="7">
        <v>0</v>
      </c>
      <c r="AC1849" s="7">
        <v>0</v>
      </c>
      <c r="AD1849" s="7">
        <v>0</v>
      </c>
      <c r="AE1849">
        <v>2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</row>
    <row r="1850" spans="1:44" x14ac:dyDescent="0.25">
      <c r="A1850">
        <v>1546425</v>
      </c>
      <c r="B1850">
        <v>733607</v>
      </c>
      <c r="C1850">
        <v>21.6416316315192</v>
      </c>
      <c r="D1850">
        <v>39.386504613204899</v>
      </c>
      <c r="E1850" s="68" t="s">
        <v>1279</v>
      </c>
      <c r="F1850" s="8">
        <f>INDEX(Δεδομένα!$P:$P,MATCH('2020'!E1850,Δεδομένα!$O:$O,0))</f>
        <v>117</v>
      </c>
      <c r="G1850" s="6" t="s">
        <v>294</v>
      </c>
      <c r="H1850" s="2" t="str">
        <f>INDEX(Δεδομένα!B$1:B$51,MATCH('2020'!G1850,Δεδομένα!A$1:A$51,0))</f>
        <v>ΘΕΣΣΑΛΙΑΣ</v>
      </c>
      <c r="I1850" s="8">
        <f>INDEX(Δεδομένα!E$1:E$13,MATCH('2020'!H1850,Δεδομένα!D$1:D$13,0))</f>
        <v>6</v>
      </c>
      <c r="J1850" s="1">
        <v>43900</v>
      </c>
      <c r="K1850" s="6" t="s">
        <v>1399</v>
      </c>
      <c r="L1850" s="36" t="str">
        <f t="shared" si="112"/>
        <v>10/03/2020 19:40</v>
      </c>
      <c r="M1850" s="1">
        <v>43900</v>
      </c>
      <c r="N1850" s="6" t="s">
        <v>1077</v>
      </c>
      <c r="O1850" s="36" t="str">
        <f t="shared" si="113"/>
        <v>10/03/2020 20:44</v>
      </c>
      <c r="P1850" s="46">
        <f t="shared" si="114"/>
        <v>4.4444444443797693E-2</v>
      </c>
      <c r="Q1850" s="48">
        <v>0</v>
      </c>
      <c r="R1850" s="47">
        <f t="shared" si="115"/>
        <v>63.999999999068677</v>
      </c>
      <c r="S1850" s="6" t="s">
        <v>1282</v>
      </c>
      <c r="T1850" s="6" t="s">
        <v>1283</v>
      </c>
      <c r="U1850" s="6" t="s">
        <v>3441</v>
      </c>
      <c r="V1850" s="6" t="s">
        <v>3442</v>
      </c>
      <c r="W1850" s="7">
        <v>0</v>
      </c>
      <c r="X1850" s="7">
        <v>0</v>
      </c>
      <c r="Y1850" s="7">
        <v>0</v>
      </c>
      <c r="Z1850" s="7">
        <v>0.8</v>
      </c>
      <c r="AA1850" s="7">
        <v>0</v>
      </c>
      <c r="AB1850" s="7">
        <v>0</v>
      </c>
      <c r="AC1850" s="7">
        <v>0</v>
      </c>
      <c r="AD1850" s="7">
        <v>0</v>
      </c>
      <c r="AE1850">
        <v>2</v>
      </c>
      <c r="AF1850">
        <v>0</v>
      </c>
      <c r="AG1850">
        <v>0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</row>
    <row r="1851" spans="1:44" x14ac:dyDescent="0.25">
      <c r="A1851">
        <v>1546419</v>
      </c>
      <c r="B1851">
        <v>733610</v>
      </c>
      <c r="C1851">
        <v>21.7286225933418</v>
      </c>
      <c r="D1851">
        <v>39.455342451326104</v>
      </c>
      <c r="E1851" s="68" t="s">
        <v>1279</v>
      </c>
      <c r="F1851" s="8">
        <f>INDEX(Δεδομένα!$P:$P,MATCH('2020'!E1851,Δεδομένα!$O:$O,0))</f>
        <v>117</v>
      </c>
      <c r="G1851" s="6" t="s">
        <v>294</v>
      </c>
      <c r="H1851" s="2" t="str">
        <f>INDEX(Δεδομένα!B$1:B$51,MATCH('2020'!G1851,Δεδομένα!A$1:A$51,0))</f>
        <v>ΘΕΣΣΑΛΙΑΣ</v>
      </c>
      <c r="I1851" s="8">
        <f>INDEX(Δεδομένα!E$1:E$13,MATCH('2020'!H1851,Δεδομένα!D$1:D$13,0))</f>
        <v>6</v>
      </c>
      <c r="J1851" s="1">
        <v>43900</v>
      </c>
      <c r="K1851" s="6" t="s">
        <v>1878</v>
      </c>
      <c r="L1851" s="36" t="str">
        <f t="shared" si="112"/>
        <v>10/03/2020 19:35</v>
      </c>
      <c r="M1851" s="1">
        <v>43900</v>
      </c>
      <c r="N1851" s="6" t="s">
        <v>366</v>
      </c>
      <c r="O1851" s="36" t="str">
        <f t="shared" si="113"/>
        <v>10/03/2020 19:59</v>
      </c>
      <c r="P1851" s="46">
        <f t="shared" si="114"/>
        <v>1.6666666670062114E-2</v>
      </c>
      <c r="Q1851" s="48">
        <v>0</v>
      </c>
      <c r="R1851" s="47">
        <f t="shared" si="115"/>
        <v>24.000000004889444</v>
      </c>
      <c r="S1851" s="6" t="s">
        <v>1282</v>
      </c>
      <c r="T1851" s="6" t="s">
        <v>1283</v>
      </c>
      <c r="U1851" s="6" t="s">
        <v>1284</v>
      </c>
      <c r="V1851" s="6" t="s">
        <v>2410</v>
      </c>
      <c r="W1851" s="7">
        <v>0</v>
      </c>
      <c r="X1851" s="7">
        <v>0</v>
      </c>
      <c r="Y1851" s="7">
        <v>0</v>
      </c>
      <c r="Z1851" s="7">
        <v>0</v>
      </c>
      <c r="AA1851" s="7">
        <v>0</v>
      </c>
      <c r="AB1851" s="7">
        <v>0.2</v>
      </c>
      <c r="AC1851" s="7">
        <v>0</v>
      </c>
      <c r="AD1851" s="7">
        <v>0</v>
      </c>
      <c r="AE1851">
        <v>2</v>
      </c>
      <c r="AF1851">
        <v>0</v>
      </c>
      <c r="AG1851">
        <v>0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</row>
    <row r="1852" spans="1:44" x14ac:dyDescent="0.25">
      <c r="A1852">
        <v>1546437</v>
      </c>
      <c r="B1852">
        <v>733613</v>
      </c>
      <c r="C1852">
        <v>21.692810304001899</v>
      </c>
      <c r="D1852">
        <v>39.428091842746802</v>
      </c>
      <c r="E1852" s="68" t="s">
        <v>1279</v>
      </c>
      <c r="F1852" s="8">
        <f>INDEX(Δεδομένα!$P:$P,MATCH('2020'!E1852,Δεδομένα!$O:$O,0))</f>
        <v>117</v>
      </c>
      <c r="G1852" s="6" t="s">
        <v>294</v>
      </c>
      <c r="H1852" s="2" t="str">
        <f>INDEX(Δεδομένα!B$1:B$51,MATCH('2020'!G1852,Δεδομένα!A$1:A$51,0))</f>
        <v>ΘΕΣΣΑΛΙΑΣ</v>
      </c>
      <c r="I1852" s="8">
        <f>INDEX(Δεδομένα!E$1:E$13,MATCH('2020'!H1852,Δεδομένα!D$1:D$13,0))</f>
        <v>6</v>
      </c>
      <c r="J1852" s="1">
        <v>43900</v>
      </c>
      <c r="K1852" s="6" t="s">
        <v>352</v>
      </c>
      <c r="L1852" s="36" t="str">
        <f t="shared" si="112"/>
        <v>10/03/2020 20:05</v>
      </c>
      <c r="M1852" s="1">
        <v>43900</v>
      </c>
      <c r="N1852" s="6" t="s">
        <v>3233</v>
      </c>
      <c r="O1852" s="36" t="str">
        <f t="shared" si="113"/>
        <v>10/03/2020 20:19</v>
      </c>
      <c r="P1852" s="46">
        <f t="shared" si="114"/>
        <v>9.7222222248092294E-3</v>
      </c>
      <c r="Q1852" s="48">
        <v>0</v>
      </c>
      <c r="R1852" s="47">
        <f t="shared" si="115"/>
        <v>14.00000000372529</v>
      </c>
      <c r="S1852" s="6" t="s">
        <v>1282</v>
      </c>
      <c r="T1852" s="6" t="s">
        <v>1283</v>
      </c>
      <c r="U1852" s="6" t="s">
        <v>2460</v>
      </c>
      <c r="V1852" s="6" t="s">
        <v>3443</v>
      </c>
      <c r="W1852" s="7">
        <v>0</v>
      </c>
      <c r="X1852" s="7">
        <v>0</v>
      </c>
      <c r="Y1852" s="7">
        <v>0</v>
      </c>
      <c r="Z1852" s="7">
        <v>0</v>
      </c>
      <c r="AA1852" s="7">
        <v>0</v>
      </c>
      <c r="AB1852" s="7">
        <v>0.2</v>
      </c>
      <c r="AC1852" s="7">
        <v>0</v>
      </c>
      <c r="AD1852" s="7">
        <v>0</v>
      </c>
      <c r="AE1852">
        <v>2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</row>
    <row r="1853" spans="1:44" x14ac:dyDescent="0.25">
      <c r="A1853">
        <v>1546443</v>
      </c>
      <c r="B1853">
        <v>733630</v>
      </c>
      <c r="C1853">
        <v>21.7400957178405</v>
      </c>
      <c r="D1853">
        <v>39.452089650650898</v>
      </c>
      <c r="E1853" s="68" t="s">
        <v>1279</v>
      </c>
      <c r="F1853" s="8">
        <f>INDEX(Δεδομένα!$P:$P,MATCH('2020'!E1853,Δεδομένα!$O:$O,0))</f>
        <v>117</v>
      </c>
      <c r="G1853" s="6" t="s">
        <v>294</v>
      </c>
      <c r="H1853" s="2" t="str">
        <f>INDEX(Δεδομένα!B$1:B$51,MATCH('2020'!G1853,Δεδομένα!A$1:A$51,0))</f>
        <v>ΘΕΣΣΑΛΙΑΣ</v>
      </c>
      <c r="I1853" s="8">
        <f>INDEX(Δεδομένα!E$1:E$13,MATCH('2020'!H1853,Δεδομένα!D$1:D$13,0))</f>
        <v>6</v>
      </c>
      <c r="J1853" s="1">
        <v>43900</v>
      </c>
      <c r="K1853" s="6" t="s">
        <v>3012</v>
      </c>
      <c r="L1853" s="36" t="str">
        <f t="shared" si="112"/>
        <v>10/03/2020 20:56</v>
      </c>
      <c r="M1853" s="1">
        <v>43900</v>
      </c>
      <c r="N1853" s="6" t="s">
        <v>2221</v>
      </c>
      <c r="O1853" s="36" t="str">
        <f t="shared" si="113"/>
        <v>10/03/2020 22:22</v>
      </c>
      <c r="P1853" s="46">
        <f t="shared" si="114"/>
        <v>5.9722222220443655E-2</v>
      </c>
      <c r="Q1853" s="48">
        <v>0</v>
      </c>
      <c r="R1853" s="47">
        <f t="shared" si="115"/>
        <v>85.999999997438863</v>
      </c>
      <c r="S1853" s="6" t="s">
        <v>1282</v>
      </c>
      <c r="T1853" s="6" t="s">
        <v>1283</v>
      </c>
      <c r="U1853" s="6" t="s">
        <v>1284</v>
      </c>
      <c r="V1853" s="6" t="s">
        <v>2410</v>
      </c>
      <c r="W1853" s="7">
        <v>0</v>
      </c>
      <c r="X1853" s="7">
        <v>0</v>
      </c>
      <c r="Y1853" s="7">
        <v>0</v>
      </c>
      <c r="Z1853" s="7">
        <v>2</v>
      </c>
      <c r="AA1853" s="7">
        <v>0</v>
      </c>
      <c r="AB1853" s="7">
        <v>0</v>
      </c>
      <c r="AC1853" s="7">
        <v>0</v>
      </c>
      <c r="AD1853" s="7">
        <v>0</v>
      </c>
      <c r="AE1853">
        <v>2</v>
      </c>
      <c r="AF1853">
        <v>0</v>
      </c>
      <c r="AG1853">
        <v>0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</row>
    <row r="1854" spans="1:44" x14ac:dyDescent="0.25">
      <c r="A1854">
        <v>1546626</v>
      </c>
      <c r="B1854">
        <v>733476</v>
      </c>
      <c r="C1854">
        <v>26.458728355600702</v>
      </c>
      <c r="D1854">
        <v>39.066090494123898</v>
      </c>
      <c r="E1854" s="68" t="s">
        <v>511</v>
      </c>
      <c r="F1854" s="8">
        <f>INDEX(Δεδομένα!$P:$P,MATCH('2020'!E1854,Δεδομένα!$O:$O,0))</f>
        <v>199</v>
      </c>
      <c r="G1854" s="6" t="s">
        <v>495</v>
      </c>
      <c r="H1854" s="2" t="str">
        <f>INDEX(Δεδομένα!B$1:B$51,MATCH('2020'!G1854,Δεδομένα!A$1:A$51,0))</f>
        <v>ΒΟΡΕΙΟΥ ΑΙΓΑΙΟΥ</v>
      </c>
      <c r="I1854" s="8">
        <f>INDEX(Δεδομένα!E$1:E$13,MATCH('2020'!H1854,Δεδομένα!D$1:D$13,0))</f>
        <v>11</v>
      </c>
      <c r="J1854" s="1">
        <v>43900</v>
      </c>
      <c r="K1854" s="6" t="s">
        <v>1065</v>
      </c>
      <c r="L1854" s="36" t="str">
        <f t="shared" si="112"/>
        <v>10/03/2020 00:20</v>
      </c>
      <c r="M1854" s="1">
        <v>43900</v>
      </c>
      <c r="N1854" s="6" t="s">
        <v>674</v>
      </c>
      <c r="O1854" s="36" t="str">
        <f t="shared" si="113"/>
        <v>10/03/2020 03:00</v>
      </c>
      <c r="P1854" s="46">
        <f t="shared" si="114"/>
        <v>0.11111111110949423</v>
      </c>
      <c r="Q1854" s="48">
        <v>0</v>
      </c>
      <c r="R1854" s="47">
        <f t="shared" si="115"/>
        <v>159.99999999767169</v>
      </c>
      <c r="S1854" s="6" t="s">
        <v>498</v>
      </c>
      <c r="T1854" s="6" t="s">
        <v>499</v>
      </c>
      <c r="U1854" s="6" t="s">
        <v>3431</v>
      </c>
      <c r="V1854" s="6" t="s">
        <v>3432</v>
      </c>
      <c r="W1854" s="7">
        <v>0</v>
      </c>
      <c r="X1854" s="7">
        <v>0</v>
      </c>
      <c r="Y1854" s="7">
        <v>0</v>
      </c>
      <c r="Z1854" s="7">
        <v>0</v>
      </c>
      <c r="AA1854" s="7">
        <v>0</v>
      </c>
      <c r="AB1854" s="7">
        <v>0.1</v>
      </c>
      <c r="AC1854" s="7">
        <v>0</v>
      </c>
      <c r="AD1854" s="7">
        <v>0</v>
      </c>
      <c r="AE1854">
        <v>8</v>
      </c>
      <c r="AF1854">
        <v>0</v>
      </c>
      <c r="AG1854">
        <v>2</v>
      </c>
      <c r="AH1854">
        <v>0</v>
      </c>
      <c r="AI1854">
        <v>0</v>
      </c>
      <c r="AJ1854">
        <v>3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</row>
    <row r="1855" spans="1:44" x14ac:dyDescent="0.25">
      <c r="A1855">
        <v>1555500</v>
      </c>
      <c r="B1855">
        <v>733536</v>
      </c>
      <c r="C1855">
        <v>23.423471366035301</v>
      </c>
      <c r="D1855">
        <v>39.150110426615001</v>
      </c>
      <c r="E1855" s="68" t="s">
        <v>3434</v>
      </c>
      <c r="F1855" s="8">
        <f>INDEX(Δεδομένα!$P:$P,MATCH('2020'!E1855,Δεδομένα!$O:$O,0))</f>
        <v>107</v>
      </c>
      <c r="G1855" s="6" t="s">
        <v>958</v>
      </c>
      <c r="H1855" s="2" t="str">
        <f>INDEX(Δεδομένα!B$1:B$51,MATCH('2020'!G1855,Δεδομένα!A$1:A$51,0))</f>
        <v>ΘΕΣΣΑΛΙΑΣ</v>
      </c>
      <c r="I1855" s="8">
        <f>INDEX(Δεδομένα!E$1:E$13,MATCH('2020'!H1855,Δεδομένα!D$1:D$13,0))</f>
        <v>6</v>
      </c>
      <c r="J1855" s="1">
        <v>43900</v>
      </c>
      <c r="K1855" s="6" t="s">
        <v>655</v>
      </c>
      <c r="L1855" s="36" t="str">
        <f t="shared" si="112"/>
        <v>10/03/2020 12:05</v>
      </c>
      <c r="M1855" s="1">
        <v>43900</v>
      </c>
      <c r="N1855" s="6" t="s">
        <v>49</v>
      </c>
      <c r="O1855" s="36" t="str">
        <f t="shared" si="113"/>
        <v>10/03/2020 12:40</v>
      </c>
      <c r="P1855" s="46">
        <f t="shared" si="114"/>
        <v>2.4305555562023073E-2</v>
      </c>
      <c r="Q1855" s="48">
        <v>0</v>
      </c>
      <c r="R1855" s="47">
        <f t="shared" si="115"/>
        <v>35.000000009313226</v>
      </c>
      <c r="S1855" s="6" t="s">
        <v>959</v>
      </c>
      <c r="T1855" s="6" t="s">
        <v>3435</v>
      </c>
      <c r="U1855" s="6" t="s">
        <v>44</v>
      </c>
      <c r="V1855" s="6" t="s">
        <v>3436</v>
      </c>
      <c r="W1855" s="7">
        <v>0</v>
      </c>
      <c r="X1855" s="7">
        <v>0.01</v>
      </c>
      <c r="Y1855" s="7">
        <v>0</v>
      </c>
      <c r="Z1855" s="7">
        <v>0</v>
      </c>
      <c r="AA1855" s="7">
        <v>0</v>
      </c>
      <c r="AB1855" s="7">
        <v>0</v>
      </c>
      <c r="AC1855" s="7">
        <v>0</v>
      </c>
      <c r="AD1855" s="7">
        <v>0</v>
      </c>
      <c r="AE1855">
        <v>4</v>
      </c>
      <c r="AF1855">
        <v>0</v>
      </c>
      <c r="AG1855">
        <v>0</v>
      </c>
      <c r="AH1855">
        <v>0</v>
      </c>
      <c r="AI1855">
        <v>0</v>
      </c>
      <c r="AJ1855">
        <v>2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</row>
    <row r="1856" spans="1:44" x14ac:dyDescent="0.25">
      <c r="A1856">
        <v>1548643</v>
      </c>
      <c r="B1856">
        <v>733572</v>
      </c>
      <c r="C1856">
        <v>21.780465659382799</v>
      </c>
      <c r="D1856">
        <v>39.590301274715998</v>
      </c>
      <c r="E1856" s="68" t="s">
        <v>1155</v>
      </c>
      <c r="F1856" s="8">
        <f>INDEX(Δεδομένα!$P:$P,MATCH('2020'!E1856,Δεδομένα!$O:$O,0))</f>
        <v>111</v>
      </c>
      <c r="G1856" s="6" t="s">
        <v>884</v>
      </c>
      <c r="H1856" s="2" t="str">
        <f>INDEX(Δεδομένα!B$1:B$51,MATCH('2020'!G1856,Δεδομένα!A$1:A$51,0))</f>
        <v>ΘΕΣΣΑΛΙΑΣ</v>
      </c>
      <c r="I1856" s="8">
        <f>INDEX(Δεδομένα!E$1:E$13,MATCH('2020'!H1856,Δεδομένα!D$1:D$13,0))</f>
        <v>6</v>
      </c>
      <c r="J1856" s="1">
        <v>43900</v>
      </c>
      <c r="K1856" s="6" t="s">
        <v>2514</v>
      </c>
      <c r="L1856" s="36" t="str">
        <f t="shared" si="112"/>
        <v>10/03/2020 15:36</v>
      </c>
      <c r="M1856" s="1">
        <v>43900</v>
      </c>
      <c r="N1856" s="6" t="s">
        <v>201</v>
      </c>
      <c r="O1856" s="36" t="str">
        <f t="shared" si="113"/>
        <v>10/03/2020 16:40</v>
      </c>
      <c r="P1856" s="46">
        <f t="shared" si="114"/>
        <v>4.4444444443797693E-2</v>
      </c>
      <c r="Q1856" s="48">
        <v>0</v>
      </c>
      <c r="R1856" s="47">
        <f t="shared" si="115"/>
        <v>63.999999999068677</v>
      </c>
      <c r="S1856" s="6" t="s">
        <v>884</v>
      </c>
      <c r="T1856" s="6" t="s">
        <v>1157</v>
      </c>
      <c r="U1856" s="6" t="s">
        <v>3439</v>
      </c>
      <c r="V1856" s="6" t="s">
        <v>3440</v>
      </c>
      <c r="W1856" s="7">
        <v>0</v>
      </c>
      <c r="X1856" s="7">
        <v>0</v>
      </c>
      <c r="Y1856" s="7">
        <v>0</v>
      </c>
      <c r="Z1856" s="7">
        <v>0.3</v>
      </c>
      <c r="AA1856" s="7">
        <v>0</v>
      </c>
      <c r="AB1856" s="7">
        <v>0</v>
      </c>
      <c r="AC1856" s="7">
        <v>0</v>
      </c>
      <c r="AD1856" s="7">
        <v>0</v>
      </c>
      <c r="AE1856">
        <v>5</v>
      </c>
      <c r="AF1856">
        <v>0</v>
      </c>
      <c r="AG1856">
        <v>0</v>
      </c>
      <c r="AH1856">
        <v>0</v>
      </c>
      <c r="AI1856">
        <v>0</v>
      </c>
      <c r="AJ1856">
        <v>2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</row>
    <row r="1857" spans="1:44" x14ac:dyDescent="0.25">
      <c r="A1857">
        <v>1551414</v>
      </c>
      <c r="B1857">
        <v>733774</v>
      </c>
      <c r="C1857">
        <v>21.285491468480501</v>
      </c>
      <c r="D1857">
        <v>38.429923085963502</v>
      </c>
      <c r="E1857" s="68" t="s">
        <v>334</v>
      </c>
      <c r="F1857" s="8">
        <f>INDEX(Δεδομένα!$P:$P,MATCH('2020'!E1857,Δεδομένα!$O:$O,0))</f>
        <v>127</v>
      </c>
      <c r="G1857" s="6" t="s">
        <v>335</v>
      </c>
      <c r="H1857" s="2" t="str">
        <f>INDEX(Δεδομένα!B$1:B$51,MATCH('2020'!G1857,Δεδομένα!A$1:A$51,0))</f>
        <v>ΔΥΤΙΚΗΣ ΕΛΛΑΔΟΣ</v>
      </c>
      <c r="I1857" s="8">
        <f>INDEX(Δεδομένα!E$1:E$13,MATCH('2020'!H1857,Δεδομένα!D$1:D$13,0))</f>
        <v>7</v>
      </c>
      <c r="J1857" s="1">
        <v>43901</v>
      </c>
      <c r="K1857" s="6" t="s">
        <v>149</v>
      </c>
      <c r="L1857" s="36" t="str">
        <f t="shared" si="112"/>
        <v>11/03/2020 17:10</v>
      </c>
      <c r="M1857" s="1">
        <v>43901</v>
      </c>
      <c r="N1857" s="6" t="s">
        <v>418</v>
      </c>
      <c r="O1857" s="36" t="str">
        <f t="shared" si="113"/>
        <v>11/03/2020 18:45</v>
      </c>
      <c r="P1857" s="46">
        <f t="shared" si="114"/>
        <v>6.5972222218988463E-2</v>
      </c>
      <c r="Q1857" s="48">
        <v>0</v>
      </c>
      <c r="R1857" s="47">
        <f t="shared" si="115"/>
        <v>94.999999995343387</v>
      </c>
      <c r="S1857" s="6" t="s">
        <v>338</v>
      </c>
      <c r="T1857" s="6" t="s">
        <v>343</v>
      </c>
      <c r="U1857" s="6" t="s">
        <v>44</v>
      </c>
      <c r="V1857" s="6" t="s">
        <v>3453</v>
      </c>
      <c r="W1857" s="7">
        <v>0</v>
      </c>
      <c r="X1857" s="7">
        <v>0</v>
      </c>
      <c r="Y1857" s="7">
        <v>0</v>
      </c>
      <c r="Z1857" s="7">
        <v>0</v>
      </c>
      <c r="AA1857" s="7">
        <v>0.5</v>
      </c>
      <c r="AB1857" s="7">
        <v>0</v>
      </c>
      <c r="AC1857" s="7">
        <v>0</v>
      </c>
      <c r="AD1857" s="7">
        <v>0</v>
      </c>
      <c r="AE1857">
        <v>2</v>
      </c>
      <c r="AF1857">
        <v>0</v>
      </c>
      <c r="AG1857">
        <v>0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</row>
    <row r="1858" spans="1:44" x14ac:dyDescent="0.25">
      <c r="A1858">
        <v>1559962</v>
      </c>
      <c r="B1858">
        <v>733728</v>
      </c>
      <c r="C1858">
        <v>21.966937269956698</v>
      </c>
      <c r="D1858">
        <v>38.276864237491402</v>
      </c>
      <c r="E1858" s="68" t="s">
        <v>313</v>
      </c>
      <c r="F1858" s="8">
        <f>INDEX(Δεδομένα!$P:$P,MATCH('2020'!E1858,Δεδομένα!$O:$O,0))</f>
        <v>124</v>
      </c>
      <c r="G1858" s="6" t="s">
        <v>303</v>
      </c>
      <c r="H1858" s="2" t="str">
        <f>INDEX(Δεδομένα!B$1:B$51,MATCH('2020'!G1858,Δεδομένα!A$1:A$51,0))</f>
        <v>ΔΥΤΙΚΗΣ ΕΛΛΑΔΟΣ</v>
      </c>
      <c r="I1858" s="8">
        <f>INDEX(Δεδομένα!E$1:E$13,MATCH('2020'!H1858,Δεδομένα!D$1:D$13,0))</f>
        <v>7</v>
      </c>
      <c r="J1858" s="1">
        <v>43901</v>
      </c>
      <c r="K1858" s="6" t="s">
        <v>332</v>
      </c>
      <c r="L1858" s="36" t="str">
        <f t="shared" si="112"/>
        <v>11/03/2020 12:57</v>
      </c>
      <c r="M1858" s="1">
        <v>43901</v>
      </c>
      <c r="N1858" s="6" t="s">
        <v>131</v>
      </c>
      <c r="O1858" s="36" t="str">
        <f t="shared" si="113"/>
        <v>11/03/2020 14:50</v>
      </c>
      <c r="P1858" s="46">
        <f t="shared" si="114"/>
        <v>7.8472222223354038E-2</v>
      </c>
      <c r="Q1858" s="48">
        <v>0</v>
      </c>
      <c r="R1858" s="47">
        <f t="shared" si="115"/>
        <v>113.00000000162981</v>
      </c>
      <c r="S1858" s="6" t="s">
        <v>306</v>
      </c>
      <c r="T1858" s="6" t="s">
        <v>316</v>
      </c>
      <c r="U1858" s="6" t="s">
        <v>44</v>
      </c>
      <c r="V1858" s="6" t="s">
        <v>330</v>
      </c>
      <c r="W1858" s="7">
        <v>0</v>
      </c>
      <c r="X1858" s="7">
        <v>0.5</v>
      </c>
      <c r="Y1858" s="7">
        <v>0</v>
      </c>
      <c r="Z1858" s="7">
        <v>0</v>
      </c>
      <c r="AA1858" s="7">
        <v>0</v>
      </c>
      <c r="AB1858" s="7">
        <v>0.5</v>
      </c>
      <c r="AC1858" s="7">
        <v>0</v>
      </c>
      <c r="AD1858" s="7">
        <v>0</v>
      </c>
      <c r="AE1858">
        <v>10</v>
      </c>
      <c r="AF1858">
        <v>0</v>
      </c>
      <c r="AG1858">
        <v>0</v>
      </c>
      <c r="AH1858">
        <v>0</v>
      </c>
      <c r="AI1858">
        <v>0</v>
      </c>
      <c r="AJ1858">
        <v>5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</row>
    <row r="1859" spans="1:44" x14ac:dyDescent="0.25">
      <c r="A1859">
        <v>1559965</v>
      </c>
      <c r="B1859">
        <v>733753</v>
      </c>
      <c r="C1859">
        <v>22.190522412679599</v>
      </c>
      <c r="D1859">
        <v>38.146075093033197</v>
      </c>
      <c r="E1859" s="68" t="s">
        <v>313</v>
      </c>
      <c r="F1859" s="8">
        <f>INDEX(Δεδομένα!$P:$P,MATCH('2020'!E1859,Δεδομένα!$O:$O,0))</f>
        <v>124</v>
      </c>
      <c r="G1859" s="6" t="s">
        <v>303</v>
      </c>
      <c r="H1859" s="2" t="str">
        <f>INDEX(Δεδομένα!B$1:B$51,MATCH('2020'!G1859,Δεδομένα!A$1:A$51,0))</f>
        <v>ΔΥΤΙΚΗΣ ΕΛΛΑΔΟΣ</v>
      </c>
      <c r="I1859" s="8">
        <f>INDEX(Δεδομένα!E$1:E$13,MATCH('2020'!H1859,Δεδομένα!D$1:D$13,0))</f>
        <v>7</v>
      </c>
      <c r="J1859" s="1">
        <v>43901</v>
      </c>
      <c r="K1859" s="6" t="s">
        <v>2197</v>
      </c>
      <c r="L1859" s="36" t="str">
        <f t="shared" ref="L1859:L1922" si="116">_xlfn.CONCAT(TEXT(J1859,"ηη/μμ/εεε")," ",TEXT(K1859,"ωω:λλ"))</f>
        <v>11/03/2020 15:03</v>
      </c>
      <c r="M1859" s="1">
        <v>43901</v>
      </c>
      <c r="N1859" s="6" t="s">
        <v>160</v>
      </c>
      <c r="O1859" s="36" t="str">
        <f t="shared" ref="O1859:O1922" si="117">_xlfn.CONCAT(TEXT(M1859,"ηη/μμ/εεε")," ",TEXT(N1859,"ωω:λλ"))</f>
        <v>11/03/2020 16:35</v>
      </c>
      <c r="P1859" s="46">
        <f t="shared" ref="P1859:P1922" si="118">O1859-L1859</f>
        <v>6.3888888886140194E-2</v>
      </c>
      <c r="Q1859" s="48">
        <v>0</v>
      </c>
      <c r="R1859" s="47">
        <f t="shared" ref="R1859:R1922" si="119">P1859*(24*60)</f>
        <v>91.999999996041879</v>
      </c>
      <c r="S1859" s="6" t="s">
        <v>315</v>
      </c>
      <c r="T1859" s="6" t="s">
        <v>316</v>
      </c>
      <c r="U1859" s="6" t="s">
        <v>44</v>
      </c>
      <c r="V1859" s="6" t="s">
        <v>3450</v>
      </c>
      <c r="W1859" s="7">
        <v>0</v>
      </c>
      <c r="X1859" s="7">
        <v>0</v>
      </c>
      <c r="Y1859" s="7">
        <v>0</v>
      </c>
      <c r="Z1859" s="7">
        <v>0</v>
      </c>
      <c r="AA1859" s="7">
        <v>1</v>
      </c>
      <c r="AB1859" s="7">
        <v>0</v>
      </c>
      <c r="AC1859" s="7">
        <v>0</v>
      </c>
      <c r="AD1859" s="7">
        <v>0</v>
      </c>
      <c r="AE1859">
        <v>10</v>
      </c>
      <c r="AF1859">
        <v>0</v>
      </c>
      <c r="AG1859">
        <v>0</v>
      </c>
      <c r="AH1859">
        <v>0</v>
      </c>
      <c r="AI1859">
        <v>0</v>
      </c>
      <c r="AJ1859">
        <v>5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</row>
    <row r="1860" spans="1:44" x14ac:dyDescent="0.25">
      <c r="A1860">
        <v>1546567</v>
      </c>
      <c r="B1860">
        <v>733747</v>
      </c>
      <c r="C1860">
        <v>22.4559757503872</v>
      </c>
      <c r="D1860">
        <v>40.632004413254698</v>
      </c>
      <c r="E1860" s="68" t="s">
        <v>1880</v>
      </c>
      <c r="F1860" s="8">
        <f>INDEX(Δεδομένα!$P:$P,MATCH('2020'!E1860,Δεδομένα!$O:$O,0))</f>
        <v>66</v>
      </c>
      <c r="G1860" s="6" t="s">
        <v>238</v>
      </c>
      <c r="H1860" s="2" t="str">
        <f>INDEX(Δεδομένα!B$1:B$51,MATCH('2020'!G1860,Δεδομένα!A$1:A$51,0))</f>
        <v>ΚΕΝΤΡΙΚΗΣ ΜΑΚΕΔΟΝΙΑΣ</v>
      </c>
      <c r="I1860" s="8">
        <f>INDEX(Δεδομένα!E$1:E$13,MATCH('2020'!H1860,Δεδομένα!D$1:D$13,0))</f>
        <v>3</v>
      </c>
      <c r="J1860" s="1">
        <v>43901</v>
      </c>
      <c r="K1860" s="6" t="s">
        <v>715</v>
      </c>
      <c r="L1860" s="36" t="str">
        <f t="shared" si="116"/>
        <v>11/03/2020 14:35</v>
      </c>
      <c r="M1860" s="1">
        <v>43901</v>
      </c>
      <c r="N1860" s="6" t="s">
        <v>703</v>
      </c>
      <c r="O1860" s="36" t="str">
        <f t="shared" si="117"/>
        <v>11/03/2020 15:55</v>
      </c>
      <c r="P1860" s="46">
        <f t="shared" si="118"/>
        <v>5.5555555554747116E-2</v>
      </c>
      <c r="Q1860" s="48">
        <v>0</v>
      </c>
      <c r="R1860" s="47">
        <f t="shared" si="119"/>
        <v>79.999999998835847</v>
      </c>
      <c r="S1860" s="6" t="s">
        <v>897</v>
      </c>
      <c r="T1860" s="6" t="s">
        <v>1966</v>
      </c>
      <c r="U1860" s="6" t="s">
        <v>44</v>
      </c>
      <c r="V1860" s="6" t="s">
        <v>3449</v>
      </c>
      <c r="W1860" s="7">
        <v>0</v>
      </c>
      <c r="X1860" s="7">
        <v>0</v>
      </c>
      <c r="Y1860" s="7">
        <v>0</v>
      </c>
      <c r="Z1860" s="7">
        <v>0</v>
      </c>
      <c r="AA1860" s="7">
        <v>2</v>
      </c>
      <c r="AB1860" s="7">
        <v>0</v>
      </c>
      <c r="AC1860" s="7">
        <v>0</v>
      </c>
      <c r="AD1860" s="7">
        <v>0</v>
      </c>
      <c r="AE1860">
        <v>2</v>
      </c>
      <c r="AF1860">
        <v>0</v>
      </c>
      <c r="AG1860">
        <v>0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</row>
    <row r="1861" spans="1:44" x14ac:dyDescent="0.25">
      <c r="A1861">
        <v>1547476</v>
      </c>
      <c r="B1861">
        <v>733721</v>
      </c>
      <c r="C1861">
        <v>25.017255783081101</v>
      </c>
      <c r="D1861">
        <v>35.275768280029297</v>
      </c>
      <c r="E1861" s="68" t="s">
        <v>687</v>
      </c>
      <c r="F1861" s="8">
        <f>INDEX(Δεδομένα!$P:$P,MATCH('2020'!E1861,Δεδομένα!$O:$O,0))</f>
        <v>213</v>
      </c>
      <c r="G1861" s="6" t="s">
        <v>560</v>
      </c>
      <c r="H1861" s="2" t="str">
        <f>INDEX(Δεδομένα!B$1:B$51,MATCH('2020'!G1861,Δεδομένα!A$1:A$51,0))</f>
        <v>ΚΡΗΤΗΣ</v>
      </c>
      <c r="I1861" s="8">
        <f>INDEX(Δεδομένα!E$1:E$13,MATCH('2020'!H1861,Δεδομένα!D$1:D$13,0))</f>
        <v>12</v>
      </c>
      <c r="J1861" s="1">
        <v>43901</v>
      </c>
      <c r="K1861" s="6" t="s">
        <v>577</v>
      </c>
      <c r="L1861" s="36" t="str">
        <f t="shared" si="116"/>
        <v>11/03/2020 12:45</v>
      </c>
      <c r="M1861" s="1">
        <v>43901</v>
      </c>
      <c r="N1861" s="6" t="s">
        <v>362</v>
      </c>
      <c r="O1861" s="36" t="str">
        <f t="shared" si="117"/>
        <v>11/03/2020 14:00</v>
      </c>
      <c r="P1861" s="46">
        <f t="shared" si="118"/>
        <v>5.2083333335758653E-2</v>
      </c>
      <c r="Q1861" s="48">
        <v>0</v>
      </c>
      <c r="R1861" s="47">
        <f t="shared" si="119"/>
        <v>75.00000000349246</v>
      </c>
      <c r="S1861" s="6" t="s">
        <v>560</v>
      </c>
      <c r="T1861" s="6" t="s">
        <v>690</v>
      </c>
      <c r="U1861" s="6" t="s">
        <v>3263</v>
      </c>
      <c r="V1861" s="6" t="s">
        <v>3264</v>
      </c>
      <c r="W1861" s="7">
        <v>0</v>
      </c>
      <c r="X1861" s="7">
        <v>0</v>
      </c>
      <c r="Y1861" s="7">
        <v>0</v>
      </c>
      <c r="Z1861" s="7">
        <v>0</v>
      </c>
      <c r="AA1861" s="7">
        <v>0.1</v>
      </c>
      <c r="AB1861" s="7">
        <v>0</v>
      </c>
      <c r="AC1861" s="7">
        <v>0</v>
      </c>
      <c r="AD1861" s="7">
        <v>0</v>
      </c>
      <c r="AE1861">
        <v>4</v>
      </c>
      <c r="AF1861">
        <v>0</v>
      </c>
      <c r="AG1861">
        <v>0</v>
      </c>
      <c r="AH1861">
        <v>0</v>
      </c>
      <c r="AI1861">
        <v>0</v>
      </c>
      <c r="AJ1861">
        <v>2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</row>
    <row r="1862" spans="1:44" x14ac:dyDescent="0.25">
      <c r="A1862">
        <v>1546743</v>
      </c>
      <c r="B1862">
        <v>733810</v>
      </c>
      <c r="C1862">
        <v>20.7426889740306</v>
      </c>
      <c r="D1862">
        <v>40.060725318767602</v>
      </c>
      <c r="E1862" s="68" t="s">
        <v>1556</v>
      </c>
      <c r="F1862" s="8">
        <f>INDEX(Δεδομένα!$P:$P,MATCH('2020'!E1862,Δεδομένα!$O:$O,0))</f>
        <v>89</v>
      </c>
      <c r="G1862" s="6" t="s">
        <v>251</v>
      </c>
      <c r="H1862" s="2" t="str">
        <f>INDEX(Δεδομένα!B$1:B$51,MATCH('2020'!G1862,Δεδομένα!A$1:A$51,0))</f>
        <v>ΗΠΕΙΡΟΥ</v>
      </c>
      <c r="I1862" s="8">
        <f>INDEX(Δεδομένα!E$1:E$13,MATCH('2020'!H1862,Δεδομένα!D$1:D$13,0))</f>
        <v>5</v>
      </c>
      <c r="J1862" s="1">
        <v>43901</v>
      </c>
      <c r="K1862" s="6" t="s">
        <v>700</v>
      </c>
      <c r="L1862" s="36" t="str">
        <f t="shared" si="116"/>
        <v>11/03/2020 19:45</v>
      </c>
      <c r="M1862" s="1">
        <v>43901</v>
      </c>
      <c r="N1862" s="6" t="s">
        <v>225</v>
      </c>
      <c r="O1862" s="36" t="str">
        <f t="shared" si="117"/>
        <v>11/03/2020 20:25</v>
      </c>
      <c r="P1862" s="46">
        <f t="shared" si="118"/>
        <v>2.7777777781011537E-2</v>
      </c>
      <c r="Q1862" s="48">
        <v>0</v>
      </c>
      <c r="R1862" s="47">
        <f t="shared" si="119"/>
        <v>40.000000004656613</v>
      </c>
      <c r="S1862" s="6" t="s">
        <v>1558</v>
      </c>
      <c r="T1862" s="6" t="s">
        <v>1559</v>
      </c>
      <c r="U1862" s="6" t="s">
        <v>3456</v>
      </c>
      <c r="V1862" s="6" t="s">
        <v>3457</v>
      </c>
      <c r="W1862" s="7">
        <v>0</v>
      </c>
      <c r="X1862" s="7">
        <v>0.1</v>
      </c>
      <c r="Y1862" s="7">
        <v>0</v>
      </c>
      <c r="Z1862" s="7">
        <v>0</v>
      </c>
      <c r="AA1862" s="7">
        <v>0</v>
      </c>
      <c r="AB1862" s="7">
        <v>0</v>
      </c>
      <c r="AC1862" s="7">
        <v>0</v>
      </c>
      <c r="AD1862" s="7">
        <v>0</v>
      </c>
      <c r="AE1862">
        <v>2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</row>
    <row r="1863" spans="1:44" x14ac:dyDescent="0.25">
      <c r="A1863">
        <v>1546816</v>
      </c>
      <c r="B1863">
        <v>733760</v>
      </c>
      <c r="C1863">
        <v>24.528938773678899</v>
      </c>
      <c r="D1863">
        <v>40.9620210787063</v>
      </c>
      <c r="E1863" s="68" t="s">
        <v>1176</v>
      </c>
      <c r="F1863" s="8">
        <f>INDEX(Δεδομένα!$P:$P,MATCH('2020'!E1863,Δεδομένα!$O:$O,0))</f>
        <v>23</v>
      </c>
      <c r="G1863" s="6" t="s">
        <v>77</v>
      </c>
      <c r="H1863" s="2" t="str">
        <f>INDEX(Δεδομένα!B$1:B$51,MATCH('2020'!G1863,Δεδομένα!A$1:A$51,0))</f>
        <v>ΑΝΑΤΟΛΙΚΗΣ ΜΑΚΕΔΟΝΙΑΣ ΚΑΙ ΘΡΑΚΗΣ</v>
      </c>
      <c r="I1863" s="8">
        <f>INDEX(Δεδομένα!E$1:E$13,MATCH('2020'!H1863,Δεδομένα!D$1:D$13,0))</f>
        <v>2</v>
      </c>
      <c r="J1863" s="1">
        <v>43901</v>
      </c>
      <c r="K1863" s="6" t="s">
        <v>920</v>
      </c>
      <c r="L1863" s="36" t="str">
        <f t="shared" si="116"/>
        <v>11/03/2020 15:27</v>
      </c>
      <c r="M1863" s="1">
        <v>43901</v>
      </c>
      <c r="N1863" s="6" t="s">
        <v>153</v>
      </c>
      <c r="O1863" s="36" t="str">
        <f t="shared" si="117"/>
        <v>11/03/2020 16:15</v>
      </c>
      <c r="P1863" s="46">
        <f t="shared" si="118"/>
        <v>3.3333333332848269E-2</v>
      </c>
      <c r="Q1863" s="48">
        <v>0</v>
      </c>
      <c r="R1863" s="47">
        <f t="shared" si="119"/>
        <v>47.999999999301508</v>
      </c>
      <c r="S1863" s="6" t="s">
        <v>77</v>
      </c>
      <c r="T1863" s="6" t="s">
        <v>1177</v>
      </c>
      <c r="U1863" s="6" t="s">
        <v>44</v>
      </c>
      <c r="V1863" s="6" t="s">
        <v>3451</v>
      </c>
      <c r="W1863" s="7">
        <v>0</v>
      </c>
      <c r="X1863" s="7">
        <v>0</v>
      </c>
      <c r="Y1863" s="7">
        <v>0</v>
      </c>
      <c r="Z1863" s="7">
        <v>0.03</v>
      </c>
      <c r="AA1863" s="7">
        <v>0.03</v>
      </c>
      <c r="AB1863" s="7">
        <v>0</v>
      </c>
      <c r="AC1863" s="7">
        <v>0</v>
      </c>
      <c r="AD1863" s="7">
        <v>0</v>
      </c>
      <c r="AE1863">
        <v>2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</row>
    <row r="1864" spans="1:44" x14ac:dyDescent="0.25">
      <c r="A1864">
        <v>1546594</v>
      </c>
      <c r="B1864">
        <v>733713</v>
      </c>
      <c r="C1864">
        <v>21.631857761575802</v>
      </c>
      <c r="D1864">
        <v>39.400132335915302</v>
      </c>
      <c r="E1864" s="68" t="s">
        <v>1279</v>
      </c>
      <c r="F1864" s="8">
        <f>INDEX(Δεδομένα!$P:$P,MATCH('2020'!E1864,Δεδομένα!$O:$O,0))</f>
        <v>117</v>
      </c>
      <c r="G1864" s="6" t="s">
        <v>294</v>
      </c>
      <c r="H1864" s="2" t="str">
        <f>INDEX(Δεδομένα!B$1:B$51,MATCH('2020'!G1864,Δεδομένα!A$1:A$51,0))</f>
        <v>ΘΕΣΣΑΛΙΑΣ</v>
      </c>
      <c r="I1864" s="8">
        <f>INDEX(Δεδομένα!E$1:E$13,MATCH('2020'!H1864,Δεδομένα!D$1:D$13,0))</f>
        <v>6</v>
      </c>
      <c r="J1864" s="1">
        <v>43901</v>
      </c>
      <c r="K1864" s="6" t="s">
        <v>876</v>
      </c>
      <c r="L1864" s="36" t="str">
        <f t="shared" si="116"/>
        <v>11/03/2020 11:55</v>
      </c>
      <c r="M1864" s="1">
        <v>43901</v>
      </c>
      <c r="N1864" s="6" t="s">
        <v>49</v>
      </c>
      <c r="O1864" s="36" t="str">
        <f t="shared" si="117"/>
        <v>11/03/2020 12:40</v>
      </c>
      <c r="P1864" s="46">
        <f t="shared" si="118"/>
        <v>3.125E-2</v>
      </c>
      <c r="Q1864" s="48">
        <v>0</v>
      </c>
      <c r="R1864" s="47">
        <f t="shared" si="119"/>
        <v>45</v>
      </c>
      <c r="S1864" s="6" t="s">
        <v>1282</v>
      </c>
      <c r="T1864" s="6" t="s">
        <v>1283</v>
      </c>
      <c r="U1864" s="6" t="s">
        <v>3444</v>
      </c>
      <c r="V1864" s="6" t="s">
        <v>3444</v>
      </c>
      <c r="W1864" s="7">
        <v>0</v>
      </c>
      <c r="X1864" s="7">
        <v>0</v>
      </c>
      <c r="Y1864" s="7">
        <v>0</v>
      </c>
      <c r="Z1864" s="7">
        <v>0.5</v>
      </c>
      <c r="AA1864" s="7">
        <v>0</v>
      </c>
      <c r="AB1864" s="7">
        <v>0</v>
      </c>
      <c r="AC1864" s="7">
        <v>0</v>
      </c>
      <c r="AD1864" s="7">
        <v>0</v>
      </c>
      <c r="AE1864">
        <v>2</v>
      </c>
      <c r="AF1864">
        <v>0</v>
      </c>
      <c r="AG1864">
        <v>0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</row>
    <row r="1865" spans="1:44" x14ac:dyDescent="0.25">
      <c r="A1865">
        <v>1546583</v>
      </c>
      <c r="B1865">
        <v>733718</v>
      </c>
      <c r="C1865">
        <v>21.604976654052699</v>
      </c>
      <c r="D1865">
        <v>39.398849487304702</v>
      </c>
      <c r="E1865" s="68" t="s">
        <v>1279</v>
      </c>
      <c r="F1865" s="8">
        <f>INDEX(Δεδομένα!$P:$P,MATCH('2020'!E1865,Δεδομένα!$O:$O,0))</f>
        <v>117</v>
      </c>
      <c r="G1865" s="6" t="s">
        <v>294</v>
      </c>
      <c r="H1865" s="2" t="str">
        <f>INDEX(Δεδομένα!B$1:B$51,MATCH('2020'!G1865,Δεδομένα!A$1:A$51,0))</f>
        <v>ΘΕΣΣΑΛΙΑΣ</v>
      </c>
      <c r="I1865" s="8">
        <f>INDEX(Δεδομένα!E$1:E$13,MATCH('2020'!H1865,Δεδομένα!D$1:D$13,0))</f>
        <v>6</v>
      </c>
      <c r="J1865" s="1">
        <v>43901</v>
      </c>
      <c r="K1865" s="6" t="s">
        <v>655</v>
      </c>
      <c r="L1865" s="36" t="str">
        <f t="shared" si="116"/>
        <v>11/03/2020 12:05</v>
      </c>
      <c r="M1865" s="1">
        <v>43901</v>
      </c>
      <c r="N1865" s="6" t="s">
        <v>1024</v>
      </c>
      <c r="O1865" s="36" t="str">
        <f t="shared" si="117"/>
        <v>11/03/2020 13:36</v>
      </c>
      <c r="P1865" s="46">
        <f t="shared" si="118"/>
        <v>6.3194444446708076E-2</v>
      </c>
      <c r="Q1865" s="48">
        <v>0</v>
      </c>
      <c r="R1865" s="47">
        <f t="shared" si="119"/>
        <v>91.000000003259629</v>
      </c>
      <c r="S1865" s="6" t="s">
        <v>1282</v>
      </c>
      <c r="T1865" s="6" t="s">
        <v>1283</v>
      </c>
      <c r="U1865" s="6" t="s">
        <v>44</v>
      </c>
      <c r="V1865" s="6" t="s">
        <v>3445</v>
      </c>
      <c r="W1865" s="7">
        <v>0</v>
      </c>
      <c r="X1865" s="7">
        <v>0</v>
      </c>
      <c r="Y1865" s="7">
        <v>0</v>
      </c>
      <c r="Z1865" s="7">
        <v>2</v>
      </c>
      <c r="AA1865" s="7">
        <v>0</v>
      </c>
      <c r="AB1865" s="7">
        <v>0</v>
      </c>
      <c r="AC1865" s="7">
        <v>0</v>
      </c>
      <c r="AD1865" s="7">
        <v>0</v>
      </c>
      <c r="AE1865">
        <v>2</v>
      </c>
      <c r="AF1865">
        <v>0</v>
      </c>
      <c r="AG1865">
        <v>0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</row>
    <row r="1866" spans="1:44" x14ac:dyDescent="0.25">
      <c r="A1866">
        <v>1546605</v>
      </c>
      <c r="B1866">
        <v>733745</v>
      </c>
      <c r="C1866">
        <v>22.093215131307701</v>
      </c>
      <c r="D1866">
        <v>39.327165468896901</v>
      </c>
      <c r="E1866" s="68" t="s">
        <v>1042</v>
      </c>
      <c r="F1866" s="8">
        <f>INDEX(Δεδομένα!$P:$P,MATCH('2020'!E1866,Δεδομένα!$O:$O,0))</f>
        <v>116</v>
      </c>
      <c r="G1866" s="6" t="s">
        <v>294</v>
      </c>
      <c r="H1866" s="2" t="str">
        <f>INDEX(Δεδομένα!B$1:B$51,MATCH('2020'!G1866,Δεδομένα!A$1:A$51,0))</f>
        <v>ΘΕΣΣΑΛΙΑΣ</v>
      </c>
      <c r="I1866" s="8">
        <f>INDEX(Δεδομένα!E$1:E$13,MATCH('2020'!H1866,Δεδομένα!D$1:D$13,0))</f>
        <v>6</v>
      </c>
      <c r="J1866" s="1">
        <v>43901</v>
      </c>
      <c r="K1866" s="6" t="s">
        <v>362</v>
      </c>
      <c r="L1866" s="36" t="str">
        <f t="shared" si="116"/>
        <v>11/03/2020 14:00</v>
      </c>
      <c r="M1866" s="1">
        <v>43901</v>
      </c>
      <c r="N1866" s="6" t="s">
        <v>131</v>
      </c>
      <c r="O1866" s="36" t="str">
        <f t="shared" si="117"/>
        <v>11/03/2020 14:50</v>
      </c>
      <c r="P1866" s="46">
        <f t="shared" si="118"/>
        <v>3.4722222218988463E-2</v>
      </c>
      <c r="Q1866" s="48">
        <v>0</v>
      </c>
      <c r="R1866" s="47">
        <f t="shared" si="119"/>
        <v>49.999999995343387</v>
      </c>
      <c r="S1866" s="6" t="s">
        <v>294</v>
      </c>
      <c r="T1866" s="6" t="s">
        <v>1043</v>
      </c>
      <c r="U1866" s="6" t="s">
        <v>2068</v>
      </c>
      <c r="V1866" s="6" t="s">
        <v>3448</v>
      </c>
      <c r="W1866" s="7">
        <v>0</v>
      </c>
      <c r="X1866" s="7">
        <v>0</v>
      </c>
      <c r="Y1866" s="7">
        <v>0</v>
      </c>
      <c r="Z1866" s="7">
        <v>0</v>
      </c>
      <c r="AA1866" s="7">
        <v>0.5</v>
      </c>
      <c r="AB1866" s="7">
        <v>0</v>
      </c>
      <c r="AC1866" s="7">
        <v>0</v>
      </c>
      <c r="AD1866" s="7">
        <v>0</v>
      </c>
      <c r="AE1866">
        <v>4</v>
      </c>
      <c r="AF1866">
        <v>0</v>
      </c>
      <c r="AG1866">
        <v>0</v>
      </c>
      <c r="AH1866">
        <v>0</v>
      </c>
      <c r="AI1866">
        <v>0</v>
      </c>
      <c r="AJ1866">
        <v>2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</row>
    <row r="1867" spans="1:44" x14ac:dyDescent="0.25">
      <c r="A1867">
        <v>1546580</v>
      </c>
      <c r="B1867">
        <v>733768</v>
      </c>
      <c r="C1867">
        <v>22.262503767650401</v>
      </c>
      <c r="D1867">
        <v>40.846924829883498</v>
      </c>
      <c r="E1867" s="68" t="s">
        <v>873</v>
      </c>
      <c r="F1867" s="8">
        <f>INDEX(Δεδομένα!$P:$P,MATCH('2020'!E1867,Δεδομένα!$O:$O,0))</f>
        <v>61</v>
      </c>
      <c r="G1867" s="6" t="s">
        <v>874</v>
      </c>
      <c r="H1867" s="2" t="str">
        <f>INDEX(Δεδομένα!B$1:B$51,MATCH('2020'!G1867,Δεδομένα!A$1:A$51,0))</f>
        <v>ΚΕΝΤΡΙΚΗΣ ΜΑΚΕΔΟΝΙΑΣ</v>
      </c>
      <c r="I1867" s="8">
        <f>INDEX(Δεδομένα!E$1:E$13,MATCH('2020'!H1867,Δεδομένα!D$1:D$13,0))</f>
        <v>3</v>
      </c>
      <c r="J1867" s="1">
        <v>43901</v>
      </c>
      <c r="K1867" s="6" t="s">
        <v>1430</v>
      </c>
      <c r="L1867" s="36" t="str">
        <f t="shared" si="116"/>
        <v>11/03/2020 16:36</v>
      </c>
      <c r="M1867" s="1">
        <v>43901</v>
      </c>
      <c r="N1867" s="6" t="s">
        <v>1803</v>
      </c>
      <c r="O1867" s="36" t="str">
        <f t="shared" si="117"/>
        <v>11/03/2020 17:07</v>
      </c>
      <c r="P1867" s="46">
        <f t="shared" si="118"/>
        <v>2.1527777775190771E-2</v>
      </c>
      <c r="Q1867" s="48">
        <v>0</v>
      </c>
      <c r="R1867" s="47">
        <f t="shared" si="119"/>
        <v>30.99999999627471</v>
      </c>
      <c r="S1867" s="6" t="s">
        <v>877</v>
      </c>
      <c r="T1867" s="6" t="s">
        <v>878</v>
      </c>
      <c r="U1867" s="6" t="s">
        <v>214</v>
      </c>
      <c r="V1867" s="6" t="s">
        <v>3452</v>
      </c>
      <c r="W1867" s="7">
        <v>0</v>
      </c>
      <c r="X1867" s="7">
        <v>0</v>
      </c>
      <c r="Y1867" s="7">
        <v>0</v>
      </c>
      <c r="Z1867" s="7">
        <v>0.1</v>
      </c>
      <c r="AA1867" s="7">
        <v>0</v>
      </c>
      <c r="AB1867" s="7">
        <v>0</v>
      </c>
      <c r="AC1867" s="7">
        <v>0</v>
      </c>
      <c r="AD1867" s="7">
        <v>0</v>
      </c>
      <c r="AE1867">
        <v>2</v>
      </c>
      <c r="AF1867">
        <v>0</v>
      </c>
      <c r="AG1867">
        <v>0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</row>
    <row r="1868" spans="1:44" x14ac:dyDescent="0.25">
      <c r="A1868">
        <v>1549722</v>
      </c>
      <c r="B1868">
        <v>733799</v>
      </c>
      <c r="C1868">
        <v>22.493258878334402</v>
      </c>
      <c r="D1868">
        <v>40.4656221549522</v>
      </c>
      <c r="E1868" s="68" t="s">
        <v>1190</v>
      </c>
      <c r="F1868" s="8">
        <f>INDEX(Δεδομένα!$P:$P,MATCH('2020'!E1868,Δεδομένα!$O:$O,0))</f>
        <v>68</v>
      </c>
      <c r="G1868" s="6" t="s">
        <v>917</v>
      </c>
      <c r="H1868" s="2" t="str">
        <f>INDEX(Δεδομένα!B$1:B$51,MATCH('2020'!G1868,Δεδομένα!A$1:A$51,0))</f>
        <v>ΚΕΝΤΡΙΚΗΣ ΜΑΚΕΔΟΝΙΑΣ</v>
      </c>
      <c r="I1868" s="8">
        <f>INDEX(Δεδομένα!E$1:E$13,MATCH('2020'!H1868,Δεδομένα!D$1:D$13,0))</f>
        <v>3</v>
      </c>
      <c r="J1868" s="1">
        <v>43901</v>
      </c>
      <c r="K1868" s="6" t="s">
        <v>474</v>
      </c>
      <c r="L1868" s="36" t="str">
        <f t="shared" si="116"/>
        <v>11/03/2020 18:52</v>
      </c>
      <c r="M1868" s="1">
        <v>43901</v>
      </c>
      <c r="N1868" s="6" t="s">
        <v>3454</v>
      </c>
      <c r="O1868" s="36" t="str">
        <f t="shared" si="117"/>
        <v>11/03/2020 20:49</v>
      </c>
      <c r="P1868" s="46">
        <f t="shared" si="118"/>
        <v>8.1249999995634425E-2</v>
      </c>
      <c r="Q1868" s="48">
        <v>0</v>
      </c>
      <c r="R1868" s="47">
        <f t="shared" si="119"/>
        <v>116.99999999371357</v>
      </c>
      <c r="S1868" s="6" t="s">
        <v>917</v>
      </c>
      <c r="T1868" s="6" t="s">
        <v>1191</v>
      </c>
      <c r="U1868" s="6" t="s">
        <v>73</v>
      </c>
      <c r="V1868" s="6" t="s">
        <v>3455</v>
      </c>
      <c r="W1868" s="7">
        <v>0</v>
      </c>
      <c r="X1868" s="7">
        <v>0</v>
      </c>
      <c r="Y1868" s="7">
        <v>0</v>
      </c>
      <c r="Z1868" s="7">
        <v>0</v>
      </c>
      <c r="AA1868" s="7">
        <v>0</v>
      </c>
      <c r="AB1868" s="7">
        <v>0.01</v>
      </c>
      <c r="AC1868" s="7">
        <v>0</v>
      </c>
      <c r="AD1868" s="7">
        <v>0</v>
      </c>
      <c r="AE1868">
        <v>2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</row>
    <row r="1869" spans="1:44" x14ac:dyDescent="0.25">
      <c r="A1869">
        <v>1553079</v>
      </c>
      <c r="B1869">
        <v>733725</v>
      </c>
      <c r="C1869">
        <v>21.571032932828199</v>
      </c>
      <c r="D1869">
        <v>39.432353801910097</v>
      </c>
      <c r="E1869" s="68" t="s">
        <v>3446</v>
      </c>
      <c r="F1869" s="8">
        <f>INDEX(Δεδομένα!$P:$P,MATCH('2020'!E1869,Δεδομένα!$O:$O,0))</f>
        <v>113</v>
      </c>
      <c r="G1869" s="6" t="s">
        <v>884</v>
      </c>
      <c r="H1869" s="2" t="str">
        <f>INDEX(Δεδομένα!B$1:B$51,MATCH('2020'!G1869,Δεδομένα!A$1:A$51,0))</f>
        <v>ΘΕΣΣΑΛΙΑΣ</v>
      </c>
      <c r="I1869" s="8">
        <f>INDEX(Δεδομένα!E$1:E$13,MATCH('2020'!H1869,Δεδομένα!D$1:D$13,0))</f>
        <v>6</v>
      </c>
      <c r="J1869" s="1">
        <v>43901</v>
      </c>
      <c r="K1869" s="6" t="s">
        <v>49</v>
      </c>
      <c r="L1869" s="36" t="str">
        <f t="shared" si="116"/>
        <v>11/03/2020 12:40</v>
      </c>
      <c r="M1869" s="1">
        <v>43901</v>
      </c>
      <c r="N1869" s="6" t="s">
        <v>1571</v>
      </c>
      <c r="O1869" s="36" t="str">
        <f t="shared" si="117"/>
        <v>11/03/2020 22:34</v>
      </c>
      <c r="P1869" s="46">
        <f t="shared" si="118"/>
        <v>0.41249999999854481</v>
      </c>
      <c r="Q1869" s="48">
        <v>0</v>
      </c>
      <c r="R1869" s="47">
        <f t="shared" si="119"/>
        <v>593.99999999790452</v>
      </c>
      <c r="S1869" s="6" t="s">
        <v>884</v>
      </c>
      <c r="T1869" s="6" t="s">
        <v>2418</v>
      </c>
      <c r="U1869" s="6" t="s">
        <v>44</v>
      </c>
      <c r="V1869" s="6" t="s">
        <v>3447</v>
      </c>
      <c r="W1869" s="7">
        <v>0</v>
      </c>
      <c r="X1869" s="7">
        <v>30</v>
      </c>
      <c r="Y1869" s="7">
        <v>0</v>
      </c>
      <c r="Z1869" s="7">
        <v>0</v>
      </c>
      <c r="AA1869" s="7">
        <v>0</v>
      </c>
      <c r="AB1869" s="7">
        <v>0</v>
      </c>
      <c r="AC1869" s="7">
        <v>0</v>
      </c>
      <c r="AD1869" s="7">
        <v>0</v>
      </c>
      <c r="AE1869">
        <v>16</v>
      </c>
      <c r="AF1869">
        <v>0</v>
      </c>
      <c r="AG1869">
        <v>0</v>
      </c>
      <c r="AH1869">
        <v>0</v>
      </c>
      <c r="AI1869">
        <v>0</v>
      </c>
      <c r="AJ1869">
        <v>7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</row>
    <row r="1870" spans="1:44" x14ac:dyDescent="0.25">
      <c r="A1870">
        <v>1547267</v>
      </c>
      <c r="B1870">
        <v>734068</v>
      </c>
      <c r="C1870">
        <v>21.8794924174261</v>
      </c>
      <c r="D1870">
        <v>38.3986897383935</v>
      </c>
      <c r="E1870" s="68" t="s">
        <v>975</v>
      </c>
      <c r="F1870" s="8">
        <f>INDEX(Δεδομένα!$P:$P,MATCH('2020'!E1870,Δεδομένα!$O:$O,0))</f>
        <v>130</v>
      </c>
      <c r="G1870" s="6" t="s">
        <v>335</v>
      </c>
      <c r="H1870" s="2" t="str">
        <f>INDEX(Δεδομένα!B$1:B$51,MATCH('2020'!G1870,Δεδομένα!A$1:A$51,0))</f>
        <v>ΔΥΤΙΚΗΣ ΕΛΛΑΔΟΣ</v>
      </c>
      <c r="I1870" s="8">
        <f>INDEX(Δεδομένα!E$1:E$13,MATCH('2020'!H1870,Δεδομένα!D$1:D$13,0))</f>
        <v>7</v>
      </c>
      <c r="J1870" s="1">
        <v>43902</v>
      </c>
      <c r="K1870" s="6" t="s">
        <v>2352</v>
      </c>
      <c r="L1870" s="36" t="str">
        <f t="shared" si="116"/>
        <v>12/03/2020 22:03</v>
      </c>
      <c r="M1870" s="1">
        <v>43902</v>
      </c>
      <c r="N1870" s="6" t="s">
        <v>3481</v>
      </c>
      <c r="O1870" s="36" t="str">
        <f t="shared" si="117"/>
        <v>12/03/2020 22:35</v>
      </c>
      <c r="P1870" s="46">
        <f t="shared" si="118"/>
        <v>2.2222222221898846E-2</v>
      </c>
      <c r="Q1870" s="48">
        <v>0</v>
      </c>
      <c r="R1870" s="47">
        <f t="shared" si="119"/>
        <v>31.999999999534339</v>
      </c>
      <c r="S1870" s="6" t="s">
        <v>976</v>
      </c>
      <c r="T1870" s="6" t="s">
        <v>73</v>
      </c>
      <c r="U1870" s="6" t="s">
        <v>44</v>
      </c>
      <c r="V1870" s="6" t="s">
        <v>3482</v>
      </c>
      <c r="W1870" s="7">
        <v>0</v>
      </c>
      <c r="X1870" s="7">
        <v>0</v>
      </c>
      <c r="Y1870" s="7">
        <v>0</v>
      </c>
      <c r="Z1870" s="7">
        <v>0</v>
      </c>
      <c r="AA1870" s="7">
        <v>0</v>
      </c>
      <c r="AB1870" s="7">
        <v>0.1</v>
      </c>
      <c r="AC1870" s="7">
        <v>0</v>
      </c>
      <c r="AD1870" s="7">
        <v>0</v>
      </c>
      <c r="AE1870">
        <v>2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</row>
    <row r="1871" spans="1:44" x14ac:dyDescent="0.25">
      <c r="A1871">
        <v>1546894</v>
      </c>
      <c r="B1871">
        <v>733896</v>
      </c>
      <c r="C1871">
        <v>22.373116620218202</v>
      </c>
      <c r="D1871">
        <v>37.461094186218901</v>
      </c>
      <c r="E1871" s="68" t="s">
        <v>1893</v>
      </c>
      <c r="F1871" s="8">
        <f>INDEX(Δεδομένα!$P:$P,MATCH('2020'!E1871,Δεδομένα!$O:$O,0))</f>
        <v>137</v>
      </c>
      <c r="G1871" s="6" t="s">
        <v>932</v>
      </c>
      <c r="H1871" s="2" t="str">
        <f>INDEX(Δεδομένα!B$1:B$51,MATCH('2020'!G1871,Δεδομένα!A$1:A$51,0))</f>
        <v>ΠΕΛΛΟΠΟΝΗΣΟΥ</v>
      </c>
      <c r="I1871" s="8">
        <f>INDEX(Δεδομένα!E$1:E$13,MATCH('2020'!H1871,Δεδομένα!D$1:D$13,0))</f>
        <v>8</v>
      </c>
      <c r="J1871" s="1">
        <v>43902</v>
      </c>
      <c r="K1871" s="6" t="s">
        <v>776</v>
      </c>
      <c r="L1871" s="36" t="str">
        <f t="shared" si="116"/>
        <v>12/03/2020 11:17</v>
      </c>
      <c r="M1871" s="1">
        <v>43902</v>
      </c>
      <c r="N1871" s="6" t="s">
        <v>2330</v>
      </c>
      <c r="O1871" s="36" t="str">
        <f t="shared" si="117"/>
        <v>12/03/2020 11:36</v>
      </c>
      <c r="P1871" s="46">
        <f t="shared" si="118"/>
        <v>1.3194444443797693E-2</v>
      </c>
      <c r="Q1871" s="48">
        <v>0</v>
      </c>
      <c r="R1871" s="47">
        <f t="shared" si="119"/>
        <v>18.999999999068677</v>
      </c>
      <c r="S1871" s="6" t="s">
        <v>933</v>
      </c>
      <c r="T1871" s="6" t="s">
        <v>1894</v>
      </c>
      <c r="U1871" s="6" t="s">
        <v>44</v>
      </c>
      <c r="V1871" s="6" t="s">
        <v>3462</v>
      </c>
      <c r="W1871" s="7">
        <v>0</v>
      </c>
      <c r="X1871" s="7">
        <v>0</v>
      </c>
      <c r="Y1871" s="7">
        <v>0</v>
      </c>
      <c r="Z1871" s="7">
        <v>0</v>
      </c>
      <c r="AA1871" s="7">
        <v>0</v>
      </c>
      <c r="AB1871" s="7">
        <v>0.1</v>
      </c>
      <c r="AC1871" s="7">
        <v>0</v>
      </c>
      <c r="AD1871" s="7">
        <v>0</v>
      </c>
      <c r="AE1871">
        <v>4</v>
      </c>
      <c r="AF1871">
        <v>0</v>
      </c>
      <c r="AG1871">
        <v>0</v>
      </c>
      <c r="AH1871">
        <v>0</v>
      </c>
      <c r="AI1871">
        <v>0</v>
      </c>
      <c r="AJ1871">
        <v>2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</row>
    <row r="1872" spans="1:44" x14ac:dyDescent="0.25">
      <c r="A1872">
        <v>1546896</v>
      </c>
      <c r="B1872">
        <v>733905</v>
      </c>
      <c r="C1872">
        <v>22.4063614413595</v>
      </c>
      <c r="D1872">
        <v>37.474029155945701</v>
      </c>
      <c r="E1872" s="68" t="s">
        <v>1893</v>
      </c>
      <c r="F1872" s="8">
        <f>INDEX(Δεδομένα!$P:$P,MATCH('2020'!E1872,Δεδομένα!$O:$O,0))</f>
        <v>137</v>
      </c>
      <c r="G1872" s="6" t="s">
        <v>932</v>
      </c>
      <c r="H1872" s="2" t="str">
        <f>INDEX(Δεδομένα!B$1:B$51,MATCH('2020'!G1872,Δεδομένα!A$1:A$51,0))</f>
        <v>ΠΕΛΛΟΠΟΝΗΣΟΥ</v>
      </c>
      <c r="I1872" s="8">
        <f>INDEX(Δεδομένα!E$1:E$13,MATCH('2020'!H1872,Δεδομένα!D$1:D$13,0))</f>
        <v>8</v>
      </c>
      <c r="J1872" s="1">
        <v>43902</v>
      </c>
      <c r="K1872" s="6" t="s">
        <v>983</v>
      </c>
      <c r="L1872" s="36" t="str">
        <f t="shared" si="116"/>
        <v>12/03/2020 12:24</v>
      </c>
      <c r="M1872" s="1">
        <v>43902</v>
      </c>
      <c r="N1872" s="6" t="s">
        <v>1549</v>
      </c>
      <c r="O1872" s="36" t="str">
        <f t="shared" si="117"/>
        <v>12/03/2020 12:47</v>
      </c>
      <c r="P1872" s="46">
        <f t="shared" si="118"/>
        <v>1.597222221607808E-2</v>
      </c>
      <c r="Q1872" s="48">
        <v>0</v>
      </c>
      <c r="R1872" s="47">
        <f t="shared" si="119"/>
        <v>22.999999991152436</v>
      </c>
      <c r="S1872" s="6" t="s">
        <v>933</v>
      </c>
      <c r="T1872" s="6" t="s">
        <v>1894</v>
      </c>
      <c r="U1872" s="6" t="s">
        <v>44</v>
      </c>
      <c r="V1872" s="6" t="s">
        <v>3463</v>
      </c>
      <c r="W1872" s="7">
        <v>0</v>
      </c>
      <c r="X1872" s="7">
        <v>0</v>
      </c>
      <c r="Y1872" s="7">
        <v>0</v>
      </c>
      <c r="Z1872" s="7">
        <v>0</v>
      </c>
      <c r="AA1872" s="7">
        <v>0</v>
      </c>
      <c r="AB1872" s="7">
        <v>0.03</v>
      </c>
      <c r="AC1872" s="7">
        <v>0</v>
      </c>
      <c r="AD1872" s="7">
        <v>0</v>
      </c>
      <c r="AE1872">
        <v>2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</row>
    <row r="1873" spans="1:44" x14ac:dyDescent="0.25">
      <c r="A1873">
        <v>1547274</v>
      </c>
      <c r="B1873">
        <v>733952</v>
      </c>
      <c r="C1873">
        <v>22.874293166910899</v>
      </c>
      <c r="D1873">
        <v>37.163057950092799</v>
      </c>
      <c r="E1873" s="68" t="s">
        <v>2625</v>
      </c>
      <c r="F1873" s="8">
        <f>INDEX(Δεδομένα!$P:$P,MATCH('2020'!E1873,Δεδομένα!$O:$O,0))</f>
        <v>140</v>
      </c>
      <c r="G1873" s="6" t="s">
        <v>932</v>
      </c>
      <c r="H1873" s="2" t="str">
        <f>INDEX(Δεδομένα!B$1:B$51,MATCH('2020'!G1873,Δεδομένα!A$1:A$51,0))</f>
        <v>ΠΕΛΛΟΠΟΝΗΣΟΥ</v>
      </c>
      <c r="I1873" s="8">
        <f>INDEX(Δεδομένα!E$1:E$13,MATCH('2020'!H1873,Δεδομένα!D$1:D$13,0))</f>
        <v>8</v>
      </c>
      <c r="J1873" s="1">
        <v>43902</v>
      </c>
      <c r="K1873" s="6" t="s">
        <v>281</v>
      </c>
      <c r="L1873" s="36" t="str">
        <f t="shared" si="116"/>
        <v>12/03/2020 16:00</v>
      </c>
      <c r="M1873" s="1">
        <v>43902</v>
      </c>
      <c r="N1873" s="6" t="s">
        <v>204</v>
      </c>
      <c r="O1873" s="36" t="str">
        <f t="shared" si="117"/>
        <v>12/03/2020 17:00</v>
      </c>
      <c r="P1873" s="46">
        <f t="shared" si="118"/>
        <v>4.1666666671517305E-2</v>
      </c>
      <c r="Q1873" s="48">
        <v>0</v>
      </c>
      <c r="R1873" s="47">
        <f t="shared" si="119"/>
        <v>60.000000006984919</v>
      </c>
      <c r="S1873" s="6" t="s">
        <v>1247</v>
      </c>
      <c r="T1873" s="6" t="s">
        <v>2468</v>
      </c>
      <c r="U1873" s="6" t="s">
        <v>44</v>
      </c>
      <c r="V1873" s="6" t="s">
        <v>3472</v>
      </c>
      <c r="W1873" s="7">
        <v>0</v>
      </c>
      <c r="X1873" s="7">
        <v>0</v>
      </c>
      <c r="Y1873" s="7">
        <v>0</v>
      </c>
      <c r="Z1873" s="7">
        <v>0</v>
      </c>
      <c r="AA1873" s="7">
        <v>0</v>
      </c>
      <c r="AB1873" s="7">
        <v>0.2</v>
      </c>
      <c r="AC1873" s="7">
        <v>0</v>
      </c>
      <c r="AD1873" s="7">
        <v>0</v>
      </c>
      <c r="AE1873">
        <v>5</v>
      </c>
      <c r="AF1873">
        <v>0</v>
      </c>
      <c r="AG1873">
        <v>0</v>
      </c>
      <c r="AH1873">
        <v>0</v>
      </c>
      <c r="AI1873">
        <v>0</v>
      </c>
      <c r="AJ1873">
        <v>3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</row>
    <row r="1874" spans="1:44" x14ac:dyDescent="0.25">
      <c r="A1874">
        <v>1546895</v>
      </c>
      <c r="B1874">
        <v>733975</v>
      </c>
      <c r="C1874">
        <v>22.4267793355937</v>
      </c>
      <c r="D1874">
        <v>37.588822821062102</v>
      </c>
      <c r="E1874" s="68" t="s">
        <v>1893</v>
      </c>
      <c r="F1874" s="8">
        <f>INDEX(Δεδομένα!$P:$P,MATCH('2020'!E1874,Δεδομένα!$O:$O,0))</f>
        <v>137</v>
      </c>
      <c r="G1874" s="6" t="s">
        <v>932</v>
      </c>
      <c r="H1874" s="2" t="str">
        <f>INDEX(Δεδομένα!B$1:B$51,MATCH('2020'!G1874,Δεδομένα!A$1:A$51,0))</f>
        <v>ΠΕΛΛΟΠΟΝΗΣΟΥ</v>
      </c>
      <c r="I1874" s="8">
        <f>INDEX(Δεδομένα!E$1:E$13,MATCH('2020'!H1874,Δεδομένα!D$1:D$13,0))</f>
        <v>8</v>
      </c>
      <c r="J1874" s="1">
        <v>43902</v>
      </c>
      <c r="K1874" s="6" t="s">
        <v>2211</v>
      </c>
      <c r="L1874" s="36" t="str">
        <f t="shared" si="116"/>
        <v>12/03/2020 17:24</v>
      </c>
      <c r="M1874" s="1">
        <v>43902</v>
      </c>
      <c r="N1874" s="6" t="s">
        <v>2128</v>
      </c>
      <c r="O1874" s="36" t="str">
        <f t="shared" si="117"/>
        <v>12/03/2020 18:34</v>
      </c>
      <c r="P1874" s="46">
        <f t="shared" si="118"/>
        <v>4.8611111109494232E-2</v>
      </c>
      <c r="Q1874" s="48">
        <v>0</v>
      </c>
      <c r="R1874" s="47">
        <f t="shared" si="119"/>
        <v>69.999999997671694</v>
      </c>
      <c r="S1874" s="6" t="s">
        <v>933</v>
      </c>
      <c r="T1874" s="6" t="s">
        <v>1894</v>
      </c>
      <c r="U1874" s="6" t="s">
        <v>44</v>
      </c>
      <c r="V1874" s="6" t="s">
        <v>3478</v>
      </c>
      <c r="W1874" s="7">
        <v>0</v>
      </c>
      <c r="X1874" s="7">
        <v>0</v>
      </c>
      <c r="Y1874" s="7">
        <v>0</v>
      </c>
      <c r="Z1874" s="7">
        <v>0</v>
      </c>
      <c r="AA1874" s="7">
        <v>0</v>
      </c>
      <c r="AB1874" s="7">
        <v>0.5</v>
      </c>
      <c r="AC1874" s="7">
        <v>0</v>
      </c>
      <c r="AD1874" s="7">
        <v>0</v>
      </c>
      <c r="AE1874">
        <v>3</v>
      </c>
      <c r="AF1874">
        <v>0</v>
      </c>
      <c r="AG1874">
        <v>0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</row>
    <row r="1875" spans="1:44" x14ac:dyDescent="0.25">
      <c r="A1875">
        <v>1563366</v>
      </c>
      <c r="B1875">
        <v>733984</v>
      </c>
      <c r="C1875">
        <v>22.1559437470947</v>
      </c>
      <c r="D1875">
        <v>37.389964922046502</v>
      </c>
      <c r="E1875" s="68" t="s">
        <v>931</v>
      </c>
      <c r="F1875" s="8">
        <f>INDEX(Δεδομένα!$P:$P,MATCH('2020'!E1875,Δεδομένα!$O:$O,0))</f>
        <v>141</v>
      </c>
      <c r="G1875" s="6" t="s">
        <v>932</v>
      </c>
      <c r="H1875" s="2" t="str">
        <f>INDEX(Δεδομένα!B$1:B$51,MATCH('2020'!G1875,Δεδομένα!A$1:A$51,0))</f>
        <v>ΠΕΛΛΟΠΟΝΗΣΟΥ</v>
      </c>
      <c r="I1875" s="8">
        <f>INDEX(Δεδομένα!E$1:E$13,MATCH('2020'!H1875,Δεδομένα!D$1:D$13,0))</f>
        <v>8</v>
      </c>
      <c r="J1875" s="1">
        <v>43902</v>
      </c>
      <c r="K1875" s="6" t="s">
        <v>1519</v>
      </c>
      <c r="L1875" s="36" t="str">
        <f t="shared" si="116"/>
        <v>12/03/2020 17:28</v>
      </c>
      <c r="M1875" s="1">
        <v>43902</v>
      </c>
      <c r="N1875" s="6" t="s">
        <v>327</v>
      </c>
      <c r="O1875" s="36" t="str">
        <f t="shared" si="117"/>
        <v>12/03/2020 18:50</v>
      </c>
      <c r="P1875" s="46">
        <f t="shared" si="118"/>
        <v>5.694444444088731E-2</v>
      </c>
      <c r="Q1875" s="48">
        <v>0</v>
      </c>
      <c r="R1875" s="47">
        <f t="shared" si="119"/>
        <v>81.999999994877726</v>
      </c>
      <c r="S1875" s="6" t="s">
        <v>933</v>
      </c>
      <c r="T1875" s="6" t="s">
        <v>934</v>
      </c>
      <c r="U1875" s="6" t="s">
        <v>1523</v>
      </c>
      <c r="V1875" s="6" t="s">
        <v>1523</v>
      </c>
      <c r="W1875" s="7">
        <v>0</v>
      </c>
      <c r="X1875" s="7">
        <v>0</v>
      </c>
      <c r="Y1875" s="7">
        <v>0</v>
      </c>
      <c r="Z1875" s="7">
        <v>0</v>
      </c>
      <c r="AA1875" s="7">
        <v>0</v>
      </c>
      <c r="AB1875" s="7">
        <v>0.1</v>
      </c>
      <c r="AC1875" s="7">
        <v>0</v>
      </c>
      <c r="AD1875" s="7">
        <v>0</v>
      </c>
      <c r="AE1875">
        <v>2</v>
      </c>
      <c r="AF1875">
        <v>0</v>
      </c>
      <c r="AG1875">
        <v>0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</row>
    <row r="1876" spans="1:44" x14ac:dyDescent="0.25">
      <c r="A1876">
        <v>1547187</v>
      </c>
      <c r="B1876">
        <v>733880</v>
      </c>
      <c r="C1876">
        <v>23.5354848721731</v>
      </c>
      <c r="D1876">
        <v>38.4752052485726</v>
      </c>
      <c r="E1876" s="68" t="s">
        <v>2005</v>
      </c>
      <c r="F1876" s="8">
        <f>INDEX(Δεδομένα!$P:$P,MATCH('2020'!E1876,Δεδομένα!$O:$O,0))</f>
        <v>179</v>
      </c>
      <c r="G1876" s="6" t="s">
        <v>439</v>
      </c>
      <c r="H1876" s="2" t="str">
        <f>INDEX(Δεδομένα!B$1:B$51,MATCH('2020'!G1876,Δεδομένα!A$1:A$51,0))</f>
        <v>ΣΤΕΡΕΑΣ ΕΛΛΑΔΟΣ</v>
      </c>
      <c r="I1876" s="8">
        <f>INDEX(Δεδομένα!E$1:E$13,MATCH('2020'!H1876,Δεδομένα!D$1:D$13,0))</f>
        <v>9</v>
      </c>
      <c r="J1876" s="1">
        <v>43902</v>
      </c>
      <c r="K1876" s="6" t="s">
        <v>1349</v>
      </c>
      <c r="L1876" s="36" t="str">
        <f t="shared" si="116"/>
        <v>12/03/2020 10:12</v>
      </c>
      <c r="M1876" s="1">
        <v>43902</v>
      </c>
      <c r="N1876" s="6" t="s">
        <v>3458</v>
      </c>
      <c r="O1876" s="36" t="str">
        <f t="shared" si="117"/>
        <v>12/03/2020 10:32</v>
      </c>
      <c r="P1876" s="46">
        <f t="shared" si="118"/>
        <v>1.3888888883229811E-2</v>
      </c>
      <c r="Q1876" s="48">
        <v>0</v>
      </c>
      <c r="R1876" s="47">
        <f t="shared" si="119"/>
        <v>19.999999991850927</v>
      </c>
      <c r="S1876" s="6" t="s">
        <v>2007</v>
      </c>
      <c r="T1876" s="6" t="s">
        <v>2008</v>
      </c>
      <c r="U1876" s="6" t="s">
        <v>3459</v>
      </c>
      <c r="V1876" s="6" t="s">
        <v>3459</v>
      </c>
      <c r="W1876" s="7">
        <v>0</v>
      </c>
      <c r="X1876" s="7">
        <v>0</v>
      </c>
      <c r="Y1876" s="7">
        <v>0</v>
      </c>
      <c r="Z1876" s="7">
        <v>0</v>
      </c>
      <c r="AA1876" s="7">
        <v>0</v>
      </c>
      <c r="AB1876" s="7">
        <v>0.05</v>
      </c>
      <c r="AC1876" s="7">
        <v>0</v>
      </c>
      <c r="AD1876" s="7">
        <v>0</v>
      </c>
      <c r="AE1876">
        <v>6</v>
      </c>
      <c r="AF1876">
        <v>0</v>
      </c>
      <c r="AG1876">
        <v>0</v>
      </c>
      <c r="AH1876">
        <v>0</v>
      </c>
      <c r="AI1876">
        <v>0</v>
      </c>
      <c r="AJ1876">
        <v>3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</row>
    <row r="1877" spans="1:44" x14ac:dyDescent="0.25">
      <c r="A1877">
        <v>1547752</v>
      </c>
      <c r="B1877">
        <v>733902</v>
      </c>
      <c r="C1877">
        <v>20.850764676195102</v>
      </c>
      <c r="D1877">
        <v>37.6678360975449</v>
      </c>
      <c r="E1877" s="68" t="s">
        <v>1599</v>
      </c>
      <c r="F1877" s="8">
        <f>INDEX(Δεδομένα!$P:$P,MATCH('2020'!E1877,Δεδομένα!$O:$O,0))</f>
        <v>238</v>
      </c>
      <c r="G1877" s="6" t="s">
        <v>1600</v>
      </c>
      <c r="H1877" s="2" t="str">
        <f>INDEX(Δεδομένα!B$1:B$51,MATCH('2020'!G1877,Δεδομένα!A$1:A$51,0))</f>
        <v>ΙΟΝΙΩΝ ΝΗΣΩΝ</v>
      </c>
      <c r="I1877" s="8">
        <f>INDEX(Δεδομένα!E$1:E$13,MATCH('2020'!H1877,Δεδομένα!D$1:D$13,0))</f>
        <v>13</v>
      </c>
      <c r="J1877" s="1">
        <v>43902</v>
      </c>
      <c r="K1877" s="6" t="s">
        <v>2144</v>
      </c>
      <c r="L1877" s="36" t="str">
        <f t="shared" si="116"/>
        <v>12/03/2020 11:35</v>
      </c>
      <c r="M1877" s="1">
        <v>43902</v>
      </c>
      <c r="N1877" s="6" t="s">
        <v>171</v>
      </c>
      <c r="O1877" s="36" t="str">
        <f t="shared" si="117"/>
        <v>12/03/2020 13:00</v>
      </c>
      <c r="P1877" s="46">
        <f t="shared" si="118"/>
        <v>5.9027777773735579E-2</v>
      </c>
      <c r="Q1877" s="48">
        <v>0</v>
      </c>
      <c r="R1877" s="47">
        <f t="shared" si="119"/>
        <v>84.999999994179234</v>
      </c>
      <c r="S1877" s="6" t="s">
        <v>1600</v>
      </c>
      <c r="T1877" s="6" t="s">
        <v>1601</v>
      </c>
      <c r="U1877" s="6" t="s">
        <v>44</v>
      </c>
      <c r="V1877" s="6" t="s">
        <v>3349</v>
      </c>
      <c r="W1877" s="7">
        <v>0</v>
      </c>
      <c r="X1877" s="7">
        <v>0.01</v>
      </c>
      <c r="Y1877" s="7">
        <v>0</v>
      </c>
      <c r="Z1877" s="7">
        <v>0</v>
      </c>
      <c r="AA1877" s="7">
        <v>0</v>
      </c>
      <c r="AB1877" s="7">
        <v>0</v>
      </c>
      <c r="AC1877" s="7">
        <v>0</v>
      </c>
      <c r="AD1877" s="7">
        <v>0</v>
      </c>
      <c r="AE1877">
        <v>4</v>
      </c>
      <c r="AF1877">
        <v>0</v>
      </c>
      <c r="AG1877">
        <v>0</v>
      </c>
      <c r="AH1877">
        <v>0</v>
      </c>
      <c r="AI1877">
        <v>0</v>
      </c>
      <c r="AJ1877">
        <v>2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</row>
    <row r="1878" spans="1:44" x14ac:dyDescent="0.25">
      <c r="A1878">
        <v>1547753</v>
      </c>
      <c r="B1878">
        <v>733956</v>
      </c>
      <c r="C1878">
        <v>23.737543218186602</v>
      </c>
      <c r="D1878">
        <v>37.981036386260897</v>
      </c>
      <c r="E1878" s="68" t="s">
        <v>1599</v>
      </c>
      <c r="F1878" s="8">
        <f>INDEX(Δεδομένα!$P:$P,MATCH('2020'!E1878,Δεδομένα!$O:$O,0))</f>
        <v>238</v>
      </c>
      <c r="G1878" s="6" t="s">
        <v>1600</v>
      </c>
      <c r="H1878" s="2" t="str">
        <f>INDEX(Δεδομένα!B$1:B$51,MATCH('2020'!G1878,Δεδομένα!A$1:A$51,0))</f>
        <v>ΙΟΝΙΩΝ ΝΗΣΩΝ</v>
      </c>
      <c r="I1878" s="8">
        <f>INDEX(Δεδομένα!E$1:E$13,MATCH('2020'!H1878,Δεδομένα!D$1:D$13,0))</f>
        <v>13</v>
      </c>
      <c r="J1878" s="1">
        <v>43902</v>
      </c>
      <c r="K1878" s="6" t="s">
        <v>750</v>
      </c>
      <c r="L1878" s="36" t="str">
        <f t="shared" si="116"/>
        <v>12/03/2020 16:45</v>
      </c>
      <c r="M1878" s="1">
        <v>43902</v>
      </c>
      <c r="N1878" s="6" t="s">
        <v>255</v>
      </c>
      <c r="O1878" s="36" t="str">
        <f t="shared" si="117"/>
        <v>12/03/2020 17:45</v>
      </c>
      <c r="P1878" s="46">
        <f t="shared" si="118"/>
        <v>4.1666666671517305E-2</v>
      </c>
      <c r="Q1878" s="48">
        <v>0</v>
      </c>
      <c r="R1878" s="47">
        <f t="shared" si="119"/>
        <v>60.000000006984919</v>
      </c>
      <c r="S1878" s="6" t="s">
        <v>1600</v>
      </c>
      <c r="T1878" s="6" t="s">
        <v>1601</v>
      </c>
      <c r="U1878" s="6" t="s">
        <v>44</v>
      </c>
      <c r="V1878" s="6" t="s">
        <v>3474</v>
      </c>
      <c r="W1878" s="7">
        <v>0</v>
      </c>
      <c r="X1878" s="7">
        <v>0</v>
      </c>
      <c r="Y1878" s="7">
        <v>0</v>
      </c>
      <c r="Z1878" s="7">
        <v>1</v>
      </c>
      <c r="AA1878" s="7">
        <v>0</v>
      </c>
      <c r="AB1878" s="7">
        <v>0</v>
      </c>
      <c r="AC1878" s="7">
        <v>0</v>
      </c>
      <c r="AD1878" s="7">
        <v>0</v>
      </c>
      <c r="AE1878">
        <v>5</v>
      </c>
      <c r="AF1878">
        <v>0</v>
      </c>
      <c r="AG1878">
        <v>0</v>
      </c>
      <c r="AH1878">
        <v>0</v>
      </c>
      <c r="AI1878">
        <v>0</v>
      </c>
      <c r="AJ1878">
        <v>2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</row>
    <row r="1879" spans="1:44" x14ac:dyDescent="0.25">
      <c r="A1879">
        <v>1546859</v>
      </c>
      <c r="B1879">
        <v>733958</v>
      </c>
      <c r="C1879">
        <v>22.540689534719501</v>
      </c>
      <c r="D1879">
        <v>40.673756308128297</v>
      </c>
      <c r="E1879" s="68" t="s">
        <v>1880</v>
      </c>
      <c r="F1879" s="8">
        <f>INDEX(Δεδομένα!$P:$P,MATCH('2020'!E1879,Δεδομένα!$O:$O,0))</f>
        <v>66</v>
      </c>
      <c r="G1879" s="6" t="s">
        <v>170</v>
      </c>
      <c r="H1879" s="2" t="str">
        <f>INDEX(Δεδομένα!B$1:B$51,MATCH('2020'!G1879,Δεδομένα!A$1:A$51,0))</f>
        <v>ΚΕΝΤΡΙΚΗΣ ΜΑΚΕΔΟΝΙΑΣ</v>
      </c>
      <c r="I1879" s="8">
        <f>INDEX(Δεδομένα!E$1:E$13,MATCH('2020'!H1879,Δεδομένα!D$1:D$13,0))</f>
        <v>3</v>
      </c>
      <c r="J1879" s="1">
        <v>43902</v>
      </c>
      <c r="K1879" s="6" t="s">
        <v>1255</v>
      </c>
      <c r="L1879" s="36" t="str">
        <f t="shared" si="116"/>
        <v>12/03/2020 16:24</v>
      </c>
      <c r="M1879" s="1">
        <v>43902</v>
      </c>
      <c r="N1879" s="6" t="s">
        <v>2071</v>
      </c>
      <c r="O1879" s="36" t="str">
        <f t="shared" si="117"/>
        <v>12/03/2020 17:06</v>
      </c>
      <c r="P1879" s="46">
        <f t="shared" si="118"/>
        <v>2.9166666667151731E-2</v>
      </c>
      <c r="Q1879" s="48">
        <v>0</v>
      </c>
      <c r="R1879" s="47">
        <f t="shared" si="119"/>
        <v>42.000000000698492</v>
      </c>
      <c r="S1879" s="6" t="s">
        <v>170</v>
      </c>
      <c r="T1879" s="6" t="s">
        <v>187</v>
      </c>
      <c r="U1879" s="6" t="s">
        <v>44</v>
      </c>
      <c r="V1879" s="6" t="s">
        <v>3475</v>
      </c>
      <c r="W1879" s="7">
        <v>0</v>
      </c>
      <c r="X1879" s="7">
        <v>0</v>
      </c>
      <c r="Y1879" s="7">
        <v>0</v>
      </c>
      <c r="Z1879" s="7">
        <v>0</v>
      </c>
      <c r="AA1879" s="7">
        <v>1</v>
      </c>
      <c r="AB1879" s="7">
        <v>0</v>
      </c>
      <c r="AC1879" s="7">
        <v>0</v>
      </c>
      <c r="AD1879" s="7">
        <v>0</v>
      </c>
      <c r="AE1879">
        <v>2</v>
      </c>
      <c r="AF1879">
        <v>0</v>
      </c>
      <c r="AG1879">
        <v>0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</row>
    <row r="1880" spans="1:44" x14ac:dyDescent="0.25">
      <c r="A1880">
        <v>1546826</v>
      </c>
      <c r="B1880">
        <v>734004</v>
      </c>
      <c r="C1880">
        <v>22.614805548346499</v>
      </c>
      <c r="D1880">
        <v>40.712265399299199</v>
      </c>
      <c r="E1880" s="68" t="s">
        <v>1668</v>
      </c>
      <c r="F1880" s="8">
        <f>INDEX(Δεδομένα!$P:$P,MATCH('2020'!E1880,Δεδομένα!$O:$O,0))</f>
        <v>257</v>
      </c>
      <c r="G1880" s="6" t="s">
        <v>170</v>
      </c>
      <c r="H1880" s="2" t="str">
        <f>INDEX(Δεδομένα!B$1:B$51,MATCH('2020'!G1880,Δεδομένα!A$1:A$51,0))</f>
        <v>ΚΕΝΤΡΙΚΗΣ ΜΑΚΕΔΟΝΙΑΣ</v>
      </c>
      <c r="I1880" s="8">
        <f>INDEX(Δεδομένα!E$1:E$13,MATCH('2020'!H1880,Δεδομένα!D$1:D$13,0))</f>
        <v>3</v>
      </c>
      <c r="J1880" s="1">
        <v>43902</v>
      </c>
      <c r="K1880" s="6" t="s">
        <v>259</v>
      </c>
      <c r="L1880" s="36" t="str">
        <f t="shared" si="116"/>
        <v>12/03/2020 19:00</v>
      </c>
      <c r="M1880" s="1">
        <v>43902</v>
      </c>
      <c r="N1880" s="6" t="s">
        <v>3006</v>
      </c>
      <c r="O1880" s="36" t="str">
        <f t="shared" si="117"/>
        <v>12/03/2020 20:01</v>
      </c>
      <c r="P1880" s="46">
        <f t="shared" si="118"/>
        <v>4.2361111110949423E-2</v>
      </c>
      <c r="Q1880" s="48">
        <v>0</v>
      </c>
      <c r="R1880" s="47">
        <f t="shared" si="119"/>
        <v>60.999999999767169</v>
      </c>
      <c r="S1880" s="6" t="s">
        <v>3479</v>
      </c>
      <c r="T1880" s="6" t="s">
        <v>187</v>
      </c>
      <c r="U1880" s="6" t="s">
        <v>2089</v>
      </c>
      <c r="V1880" s="6" t="s">
        <v>2090</v>
      </c>
      <c r="W1880" s="7">
        <v>0</v>
      </c>
      <c r="X1880" s="7">
        <v>0</v>
      </c>
      <c r="Y1880" s="7">
        <v>0</v>
      </c>
      <c r="Z1880" s="7">
        <v>0</v>
      </c>
      <c r="AA1880" s="7">
        <v>0.1</v>
      </c>
      <c r="AB1880" s="7">
        <v>0</v>
      </c>
      <c r="AC1880" s="7">
        <v>0</v>
      </c>
      <c r="AD1880" s="7">
        <v>0</v>
      </c>
      <c r="AE1880">
        <v>0</v>
      </c>
      <c r="AF1880">
        <v>0</v>
      </c>
      <c r="AG1880">
        <v>2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</row>
    <row r="1881" spans="1:44" x14ac:dyDescent="0.25">
      <c r="A1881">
        <v>1546857</v>
      </c>
      <c r="B1881">
        <v>733918</v>
      </c>
      <c r="C1881">
        <v>22.025616172637601</v>
      </c>
      <c r="D1881">
        <v>39.472767882634699</v>
      </c>
      <c r="E1881" s="68" t="s">
        <v>293</v>
      </c>
      <c r="F1881" s="8">
        <f>INDEX(Δεδομένα!$P:$P,MATCH('2020'!E1881,Δεδομένα!$O:$O,0))</f>
        <v>118</v>
      </c>
      <c r="G1881" s="6" t="s">
        <v>294</v>
      </c>
      <c r="H1881" s="2" t="str">
        <f>INDEX(Δεδομένα!B$1:B$51,MATCH('2020'!G1881,Δεδομένα!A$1:A$51,0))</f>
        <v>ΘΕΣΣΑΛΙΑΣ</v>
      </c>
      <c r="I1881" s="8">
        <f>INDEX(Δεδομένα!E$1:E$13,MATCH('2020'!H1881,Δεδομένα!D$1:D$13,0))</f>
        <v>6</v>
      </c>
      <c r="J1881" s="1">
        <v>43902</v>
      </c>
      <c r="K1881" s="6" t="s">
        <v>1326</v>
      </c>
      <c r="L1881" s="36" t="str">
        <f t="shared" si="116"/>
        <v>12/03/2020 13:54</v>
      </c>
      <c r="M1881" s="1">
        <v>43902</v>
      </c>
      <c r="N1881" s="6" t="s">
        <v>542</v>
      </c>
      <c r="O1881" s="36" t="str">
        <f t="shared" si="117"/>
        <v>12/03/2020 14:30</v>
      </c>
      <c r="P1881" s="46">
        <f t="shared" si="118"/>
        <v>2.4999999994179234E-2</v>
      </c>
      <c r="Q1881" s="48">
        <v>0</v>
      </c>
      <c r="R1881" s="47">
        <f t="shared" si="119"/>
        <v>35.999999991618097</v>
      </c>
      <c r="S1881" s="6" t="s">
        <v>294</v>
      </c>
      <c r="T1881" s="6" t="s">
        <v>297</v>
      </c>
      <c r="U1881" s="6" t="s">
        <v>44</v>
      </c>
      <c r="V1881" s="6" t="s">
        <v>3466</v>
      </c>
      <c r="W1881" s="7">
        <v>0</v>
      </c>
      <c r="X1881" s="7">
        <v>0</v>
      </c>
      <c r="Y1881" s="7">
        <v>0</v>
      </c>
      <c r="Z1881" s="7">
        <v>5</v>
      </c>
      <c r="AA1881" s="7">
        <v>0</v>
      </c>
      <c r="AB1881" s="7">
        <v>0</v>
      </c>
      <c r="AC1881" s="7">
        <v>0</v>
      </c>
      <c r="AD1881" s="7">
        <v>0</v>
      </c>
      <c r="AE1881">
        <v>2</v>
      </c>
      <c r="AF1881">
        <v>0</v>
      </c>
      <c r="AG1881">
        <v>0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</row>
    <row r="1882" spans="1:44" x14ac:dyDescent="0.25">
      <c r="A1882">
        <v>1565136</v>
      </c>
      <c r="B1882">
        <v>733911</v>
      </c>
      <c r="C1882">
        <v>22.993078833569601</v>
      </c>
      <c r="D1882">
        <v>37.854175556605902</v>
      </c>
      <c r="E1882" s="68" t="s">
        <v>810</v>
      </c>
      <c r="F1882" s="8">
        <f>INDEX(Δεδομένα!$P:$P,MATCH('2020'!E1882,Δεδομένα!$O:$O,0))</f>
        <v>157</v>
      </c>
      <c r="G1882" s="6" t="s">
        <v>391</v>
      </c>
      <c r="H1882" s="2" t="str">
        <f>INDEX(Δεδομένα!B$1:B$51,MATCH('2020'!G1882,Δεδομένα!A$1:A$51,0))</f>
        <v>ΠΕΛΛΟΠΟΝΗΣΟΥ</v>
      </c>
      <c r="I1882" s="8">
        <f>INDEX(Δεδομένα!E$1:E$13,MATCH('2020'!H1882,Δεδομένα!D$1:D$13,0))</f>
        <v>8</v>
      </c>
      <c r="J1882" s="1">
        <v>43902</v>
      </c>
      <c r="K1882" s="6" t="s">
        <v>829</v>
      </c>
      <c r="L1882" s="36" t="str">
        <f t="shared" si="116"/>
        <v>12/03/2020 13:19</v>
      </c>
      <c r="M1882" s="1">
        <v>43902</v>
      </c>
      <c r="N1882" s="6" t="s">
        <v>59</v>
      </c>
      <c r="O1882" s="36" t="str">
        <f t="shared" si="117"/>
        <v>12/03/2020 15:00</v>
      </c>
      <c r="P1882" s="46">
        <f t="shared" si="118"/>
        <v>7.013888889196096E-2</v>
      </c>
      <c r="Q1882" s="48">
        <v>0</v>
      </c>
      <c r="R1882" s="47">
        <f t="shared" si="119"/>
        <v>101.00000000442378</v>
      </c>
      <c r="S1882" s="6" t="s">
        <v>44</v>
      </c>
      <c r="T1882" s="6" t="s">
        <v>1012</v>
      </c>
      <c r="U1882" s="6" t="s">
        <v>44</v>
      </c>
      <c r="V1882" s="6" t="s">
        <v>3464</v>
      </c>
      <c r="W1882" s="7">
        <v>0</v>
      </c>
      <c r="X1882" s="7">
        <v>0</v>
      </c>
      <c r="Y1882" s="7">
        <v>0</v>
      </c>
      <c r="Z1882" s="7">
        <v>0</v>
      </c>
      <c r="AA1882" s="7">
        <v>0</v>
      </c>
      <c r="AB1882" s="7">
        <v>0.05</v>
      </c>
      <c r="AC1882" s="7">
        <v>0</v>
      </c>
      <c r="AD1882" s="7">
        <v>0</v>
      </c>
      <c r="AE1882">
        <v>7</v>
      </c>
      <c r="AF1882">
        <v>0</v>
      </c>
      <c r="AG1882">
        <v>0</v>
      </c>
      <c r="AH1882">
        <v>0</v>
      </c>
      <c r="AI1882">
        <v>0</v>
      </c>
      <c r="AJ1882">
        <v>3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</row>
    <row r="1883" spans="1:44" x14ac:dyDescent="0.25">
      <c r="A1883">
        <v>1547154</v>
      </c>
      <c r="B1883">
        <v>733947</v>
      </c>
      <c r="C1883">
        <v>22.5868745539751</v>
      </c>
      <c r="D1883">
        <v>36.838474981509997</v>
      </c>
      <c r="E1883" s="68" t="s">
        <v>822</v>
      </c>
      <c r="F1883" s="8">
        <f>INDEX(Δεδομένα!$P:$P,MATCH('2020'!E1883,Δεδομένα!$O:$O,0))</f>
        <v>149</v>
      </c>
      <c r="G1883" s="6" t="s">
        <v>369</v>
      </c>
      <c r="H1883" s="2" t="str">
        <f>INDEX(Δεδομένα!B$1:B$51,MATCH('2020'!G1883,Δεδομένα!A$1:A$51,0))</f>
        <v>ΠΕΛΛΟΠΟΝΗΣΟΥ</v>
      </c>
      <c r="I1883" s="8">
        <f>INDEX(Δεδομένα!E$1:E$13,MATCH('2020'!H1883,Δεδομένα!D$1:D$13,0))</f>
        <v>8</v>
      </c>
      <c r="J1883" s="1">
        <v>43902</v>
      </c>
      <c r="K1883" s="6" t="s">
        <v>104</v>
      </c>
      <c r="L1883" s="36" t="str">
        <f t="shared" si="116"/>
        <v>12/03/2020 15:30</v>
      </c>
      <c r="M1883" s="1">
        <v>43902</v>
      </c>
      <c r="N1883" s="6" t="s">
        <v>1170</v>
      </c>
      <c r="O1883" s="36" t="str">
        <f t="shared" si="117"/>
        <v>12/03/2020 18:33</v>
      </c>
      <c r="P1883" s="46">
        <f t="shared" si="118"/>
        <v>0.12708333333284827</v>
      </c>
      <c r="Q1883" s="48">
        <v>0</v>
      </c>
      <c r="R1883" s="47">
        <f t="shared" si="119"/>
        <v>182.99999999930151</v>
      </c>
      <c r="S1883" s="6" t="s">
        <v>372</v>
      </c>
      <c r="T1883" s="6" t="s">
        <v>373</v>
      </c>
      <c r="U1883" s="6" t="s">
        <v>44</v>
      </c>
      <c r="V1883" s="6" t="s">
        <v>3162</v>
      </c>
      <c r="W1883" s="7">
        <v>0</v>
      </c>
      <c r="X1883" s="7">
        <v>0.5</v>
      </c>
      <c r="Y1883" s="7">
        <v>0</v>
      </c>
      <c r="Z1883" s="7">
        <v>0</v>
      </c>
      <c r="AA1883" s="7">
        <v>0</v>
      </c>
      <c r="AB1883" s="7">
        <v>0.5</v>
      </c>
      <c r="AC1883" s="7">
        <v>0</v>
      </c>
      <c r="AD1883" s="7">
        <v>0</v>
      </c>
      <c r="AE1883">
        <v>6</v>
      </c>
      <c r="AF1883">
        <v>0</v>
      </c>
      <c r="AG1883">
        <v>0</v>
      </c>
      <c r="AH1883">
        <v>0</v>
      </c>
      <c r="AI1883">
        <v>0</v>
      </c>
      <c r="AJ1883">
        <v>3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</row>
    <row r="1884" spans="1:44" x14ac:dyDescent="0.25">
      <c r="A1884">
        <v>1553233</v>
      </c>
      <c r="B1884">
        <v>733931</v>
      </c>
      <c r="C1884">
        <v>26.185041234718899</v>
      </c>
      <c r="D1884">
        <v>39.024088650857898</v>
      </c>
      <c r="E1884" s="68" t="s">
        <v>3467</v>
      </c>
      <c r="F1884" s="8">
        <f>INDEX(Δεδομένα!$P:$P,MATCH('2020'!E1884,Δεδομένα!$O:$O,0))</f>
        <v>198</v>
      </c>
      <c r="G1884" s="6" t="s">
        <v>495</v>
      </c>
      <c r="H1884" s="2" t="str">
        <f>INDEX(Δεδομένα!B$1:B$51,MATCH('2020'!G1884,Δεδομένα!A$1:A$51,0))</f>
        <v>ΒΟΡΕΙΟΥ ΑΙΓΑΙΟΥ</v>
      </c>
      <c r="I1884" s="8">
        <f>INDEX(Δεδομένα!E$1:E$13,MATCH('2020'!H1884,Δεδομένα!D$1:D$13,0))</f>
        <v>11</v>
      </c>
      <c r="J1884" s="1">
        <v>43902</v>
      </c>
      <c r="K1884" s="6" t="s">
        <v>715</v>
      </c>
      <c r="L1884" s="36" t="str">
        <f t="shared" si="116"/>
        <v>12/03/2020 14:35</v>
      </c>
      <c r="M1884" s="1">
        <v>43902</v>
      </c>
      <c r="N1884" s="6" t="s">
        <v>2937</v>
      </c>
      <c r="O1884" s="36" t="str">
        <f t="shared" si="117"/>
        <v>12/03/2020 19:16</v>
      </c>
      <c r="P1884" s="46">
        <f t="shared" si="118"/>
        <v>0.195138888884685</v>
      </c>
      <c r="Q1884" s="48">
        <v>0</v>
      </c>
      <c r="R1884" s="47">
        <f t="shared" si="119"/>
        <v>280.9999999939464</v>
      </c>
      <c r="S1884" s="6" t="s">
        <v>498</v>
      </c>
      <c r="T1884" s="6" t="s">
        <v>508</v>
      </c>
      <c r="U1884" s="6" t="s">
        <v>3468</v>
      </c>
      <c r="V1884" s="6" t="s">
        <v>3469</v>
      </c>
      <c r="W1884" s="7">
        <v>0</v>
      </c>
      <c r="X1884" s="7">
        <v>3</v>
      </c>
      <c r="Y1884" s="7">
        <v>0</v>
      </c>
      <c r="Z1884" s="7">
        <v>10</v>
      </c>
      <c r="AA1884" s="7">
        <v>0</v>
      </c>
      <c r="AB1884" s="7">
        <v>0</v>
      </c>
      <c r="AC1884" s="7">
        <v>0</v>
      </c>
      <c r="AD1884" s="7">
        <v>0</v>
      </c>
      <c r="AE1884">
        <v>8</v>
      </c>
      <c r="AF1884">
        <v>0</v>
      </c>
      <c r="AG1884">
        <v>0</v>
      </c>
      <c r="AH1884">
        <v>0</v>
      </c>
      <c r="AI1884">
        <v>0</v>
      </c>
      <c r="AJ1884">
        <v>3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</row>
    <row r="1885" spans="1:44" x14ac:dyDescent="0.25">
      <c r="A1885">
        <v>1549743</v>
      </c>
      <c r="B1885">
        <v>733914</v>
      </c>
      <c r="C1885">
        <v>22.009342226227801</v>
      </c>
      <c r="D1885">
        <v>37.226448594870703</v>
      </c>
      <c r="E1885" s="68" t="s">
        <v>937</v>
      </c>
      <c r="F1885" s="8">
        <f>INDEX(Δεδομένα!$P:$P,MATCH('2020'!E1885,Δεδομένα!$O:$O,0))</f>
        <v>143</v>
      </c>
      <c r="G1885" s="6" t="s">
        <v>841</v>
      </c>
      <c r="H1885" s="2" t="str">
        <f>INDEX(Δεδομένα!B$1:B$51,MATCH('2020'!G1885,Δεδομένα!A$1:A$51,0))</f>
        <v>ΠΕΛΛΟΠΟΝΗΣΟΥ</v>
      </c>
      <c r="I1885" s="8">
        <f>INDEX(Δεδομένα!E$1:E$13,MATCH('2020'!H1885,Δεδομένα!D$1:D$13,0))</f>
        <v>8</v>
      </c>
      <c r="J1885" s="1">
        <v>43902</v>
      </c>
      <c r="K1885" s="6" t="s">
        <v>1444</v>
      </c>
      <c r="L1885" s="36" t="str">
        <f t="shared" si="116"/>
        <v>12/03/2020 13:20</v>
      </c>
      <c r="M1885" s="1">
        <v>43902</v>
      </c>
      <c r="N1885" s="6" t="s">
        <v>759</v>
      </c>
      <c r="O1885" s="36" t="str">
        <f t="shared" si="117"/>
        <v>12/03/2020 14:10</v>
      </c>
      <c r="P1885" s="46">
        <f t="shared" si="118"/>
        <v>3.4722222226264421E-2</v>
      </c>
      <c r="Q1885" s="48">
        <v>0</v>
      </c>
      <c r="R1885" s="47">
        <f t="shared" si="119"/>
        <v>50.000000005820766</v>
      </c>
      <c r="S1885" s="6" t="s">
        <v>842</v>
      </c>
      <c r="T1885" s="6" t="s">
        <v>843</v>
      </c>
      <c r="U1885" s="6" t="s">
        <v>44</v>
      </c>
      <c r="V1885" s="6" t="s">
        <v>3465</v>
      </c>
      <c r="W1885" s="7">
        <v>0</v>
      </c>
      <c r="X1885" s="7">
        <v>0</v>
      </c>
      <c r="Y1885" s="7">
        <v>0</v>
      </c>
      <c r="Z1885" s="7">
        <v>0</v>
      </c>
      <c r="AA1885" s="7">
        <v>0.1</v>
      </c>
      <c r="AB1885" s="7">
        <v>0</v>
      </c>
      <c r="AC1885" s="7">
        <v>0</v>
      </c>
      <c r="AD1885" s="7">
        <v>0</v>
      </c>
      <c r="AE1885">
        <v>3</v>
      </c>
      <c r="AF1885">
        <v>0</v>
      </c>
      <c r="AG1885">
        <v>0</v>
      </c>
      <c r="AH1885">
        <v>0</v>
      </c>
      <c r="AI1885">
        <v>0</v>
      </c>
      <c r="AJ1885">
        <v>2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</row>
    <row r="1886" spans="1:44" x14ac:dyDescent="0.25">
      <c r="A1886">
        <v>1547664</v>
      </c>
      <c r="B1886">
        <v>733924</v>
      </c>
      <c r="C1886">
        <v>22.035041255301401</v>
      </c>
      <c r="D1886">
        <v>37.036958684309198</v>
      </c>
      <c r="E1886" s="68" t="s">
        <v>937</v>
      </c>
      <c r="F1886" s="8">
        <f>INDEX(Δεδομένα!$P:$P,MATCH('2020'!E1886,Δεδομένα!$O:$O,0))</f>
        <v>143</v>
      </c>
      <c r="G1886" s="6" t="s">
        <v>841</v>
      </c>
      <c r="H1886" s="2" t="str">
        <f>INDEX(Δεδομένα!B$1:B$51,MATCH('2020'!G1886,Δεδομένα!A$1:A$51,0))</f>
        <v>ΠΕΛΛΟΠΟΝΗΣΟΥ</v>
      </c>
      <c r="I1886" s="8">
        <f>INDEX(Δεδομένα!E$1:E$13,MATCH('2020'!H1886,Δεδομένα!D$1:D$13,0))</f>
        <v>8</v>
      </c>
      <c r="J1886" s="1">
        <v>43902</v>
      </c>
      <c r="K1886" s="6" t="s">
        <v>2017</v>
      </c>
      <c r="L1886" s="36" t="str">
        <f t="shared" si="116"/>
        <v>12/03/2020 14:34</v>
      </c>
      <c r="M1886" s="1">
        <v>43902</v>
      </c>
      <c r="N1886" s="6" t="s">
        <v>59</v>
      </c>
      <c r="O1886" s="36" t="str">
        <f t="shared" si="117"/>
        <v>12/03/2020 15:00</v>
      </c>
      <c r="P1886" s="46">
        <f t="shared" si="118"/>
        <v>1.8055555556202307E-2</v>
      </c>
      <c r="Q1886" s="48">
        <v>0</v>
      </c>
      <c r="R1886" s="47">
        <f t="shared" si="119"/>
        <v>26.000000000931323</v>
      </c>
      <c r="S1886" s="6" t="s">
        <v>842</v>
      </c>
      <c r="T1886" s="6" t="s">
        <v>940</v>
      </c>
      <c r="U1886" s="6" t="s">
        <v>44</v>
      </c>
      <c r="V1886" s="6" t="s">
        <v>3212</v>
      </c>
      <c r="W1886" s="7">
        <v>0</v>
      </c>
      <c r="X1886" s="7">
        <v>0</v>
      </c>
      <c r="Y1886" s="7">
        <v>0</v>
      </c>
      <c r="Z1886" s="7">
        <v>0</v>
      </c>
      <c r="AA1886" s="7">
        <v>1</v>
      </c>
      <c r="AB1886" s="7">
        <v>0</v>
      </c>
      <c r="AC1886" s="7">
        <v>0</v>
      </c>
      <c r="AD1886" s="7">
        <v>0</v>
      </c>
      <c r="AE1886">
        <v>3</v>
      </c>
      <c r="AF1886">
        <v>0</v>
      </c>
      <c r="AG1886">
        <v>0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</row>
    <row r="1887" spans="1:44" x14ac:dyDescent="0.25">
      <c r="A1887">
        <v>1546822</v>
      </c>
      <c r="B1887">
        <v>733968</v>
      </c>
      <c r="C1887">
        <v>22.265841545507001</v>
      </c>
      <c r="D1887">
        <v>40.807722391668698</v>
      </c>
      <c r="E1887" s="68" t="s">
        <v>873</v>
      </c>
      <c r="F1887" s="8">
        <f>INDEX(Δεδομένα!$P:$P,MATCH('2020'!E1887,Δεδομένα!$O:$O,0))</f>
        <v>61</v>
      </c>
      <c r="G1887" s="6" t="s">
        <v>874</v>
      </c>
      <c r="H1887" s="2" t="str">
        <f>INDEX(Δεδομένα!B$1:B$51,MATCH('2020'!G1887,Δεδομένα!A$1:A$51,0))</f>
        <v>ΚΕΝΤΡΙΚΗΣ ΜΑΚΕΔΟΝΙΑΣ</v>
      </c>
      <c r="I1887" s="8">
        <f>INDEX(Δεδομένα!E$1:E$13,MATCH('2020'!H1887,Δεδομένα!D$1:D$13,0))</f>
        <v>3</v>
      </c>
      <c r="J1887" s="1">
        <v>43902</v>
      </c>
      <c r="K1887" s="6" t="s">
        <v>305</v>
      </c>
      <c r="L1887" s="36" t="str">
        <f t="shared" si="116"/>
        <v>12/03/2020 16:55</v>
      </c>
      <c r="M1887" s="1">
        <v>43902</v>
      </c>
      <c r="N1887" s="6" t="s">
        <v>310</v>
      </c>
      <c r="O1887" s="36" t="str">
        <f t="shared" si="117"/>
        <v>12/03/2020 18:15</v>
      </c>
      <c r="P1887" s="46">
        <f t="shared" si="118"/>
        <v>5.5555555554747116E-2</v>
      </c>
      <c r="Q1887" s="48">
        <v>0</v>
      </c>
      <c r="R1887" s="47">
        <f t="shared" si="119"/>
        <v>79.999999998835847</v>
      </c>
      <c r="S1887" s="6" t="s">
        <v>877</v>
      </c>
      <c r="T1887" s="6" t="s">
        <v>878</v>
      </c>
      <c r="U1887" s="6" t="s">
        <v>73</v>
      </c>
      <c r="V1887" s="6" t="s">
        <v>3122</v>
      </c>
      <c r="W1887" s="7">
        <v>0</v>
      </c>
      <c r="X1887" s="7">
        <v>0</v>
      </c>
      <c r="Y1887" s="7">
        <v>0</v>
      </c>
      <c r="Z1887" s="7">
        <v>0.1</v>
      </c>
      <c r="AA1887" s="7">
        <v>0</v>
      </c>
      <c r="AB1887" s="7">
        <v>0</v>
      </c>
      <c r="AC1887" s="7">
        <v>0</v>
      </c>
      <c r="AD1887" s="7">
        <v>0</v>
      </c>
      <c r="AE1887">
        <v>3</v>
      </c>
      <c r="AF1887">
        <v>0</v>
      </c>
      <c r="AG1887">
        <v>0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</row>
    <row r="1888" spans="1:44" x14ac:dyDescent="0.25">
      <c r="A1888">
        <v>1546829</v>
      </c>
      <c r="B1888">
        <v>733971</v>
      </c>
      <c r="C1888">
        <v>22.227502080775199</v>
      </c>
      <c r="D1888">
        <v>40.726647023063997</v>
      </c>
      <c r="E1888" s="68" t="s">
        <v>873</v>
      </c>
      <c r="F1888" s="8">
        <f>INDEX(Δεδομένα!$P:$P,MATCH('2020'!E1888,Δεδομένα!$O:$O,0))</f>
        <v>61</v>
      </c>
      <c r="G1888" s="6" t="s">
        <v>874</v>
      </c>
      <c r="H1888" s="2" t="str">
        <f>INDEX(Δεδομένα!B$1:B$51,MATCH('2020'!G1888,Δεδομένα!A$1:A$51,0))</f>
        <v>ΚΕΝΤΡΙΚΗΣ ΜΑΚΕΔΟΝΙΑΣ</v>
      </c>
      <c r="I1888" s="8">
        <f>INDEX(Δεδομένα!E$1:E$13,MATCH('2020'!H1888,Δεδομένα!D$1:D$13,0))</f>
        <v>3</v>
      </c>
      <c r="J1888" s="1">
        <v>43902</v>
      </c>
      <c r="K1888" s="6" t="s">
        <v>305</v>
      </c>
      <c r="L1888" s="36" t="str">
        <f t="shared" si="116"/>
        <v>12/03/2020 16:55</v>
      </c>
      <c r="M1888" s="1">
        <v>43902</v>
      </c>
      <c r="N1888" s="6" t="s">
        <v>310</v>
      </c>
      <c r="O1888" s="36" t="str">
        <f t="shared" si="117"/>
        <v>12/03/2020 18:15</v>
      </c>
      <c r="P1888" s="46">
        <f t="shared" si="118"/>
        <v>5.5555555554747116E-2</v>
      </c>
      <c r="Q1888" s="48">
        <v>0</v>
      </c>
      <c r="R1888" s="47">
        <f t="shared" si="119"/>
        <v>79.999999998835847</v>
      </c>
      <c r="S1888" s="6" t="s">
        <v>877</v>
      </c>
      <c r="T1888" s="6" t="s">
        <v>878</v>
      </c>
      <c r="U1888" s="6" t="s">
        <v>73</v>
      </c>
      <c r="V1888" s="6" t="s">
        <v>2582</v>
      </c>
      <c r="W1888" s="7">
        <v>0</v>
      </c>
      <c r="X1888" s="7">
        <v>0</v>
      </c>
      <c r="Y1888" s="7">
        <v>0</v>
      </c>
      <c r="Z1888" s="7">
        <v>0</v>
      </c>
      <c r="AA1888" s="7">
        <v>0.1</v>
      </c>
      <c r="AB1888" s="7">
        <v>0</v>
      </c>
      <c r="AC1888" s="7">
        <v>0</v>
      </c>
      <c r="AD1888" s="7">
        <v>0</v>
      </c>
      <c r="AE1888">
        <v>2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</row>
    <row r="1889" spans="1:44" x14ac:dyDescent="0.25">
      <c r="A1889">
        <v>1549236</v>
      </c>
      <c r="B1889">
        <v>733959</v>
      </c>
      <c r="C1889">
        <v>22.504853547390699</v>
      </c>
      <c r="D1889">
        <v>40.236083330964703</v>
      </c>
      <c r="E1889" s="68" t="s">
        <v>978</v>
      </c>
      <c r="F1889" s="8">
        <f>INDEX(Δεδομένα!$P:$P,MATCH('2020'!E1889,Δεδομένα!$O:$O,0))</f>
        <v>67</v>
      </c>
      <c r="G1889" s="6" t="s">
        <v>917</v>
      </c>
      <c r="H1889" s="2" t="str">
        <f>INDEX(Δεδομένα!B$1:B$51,MATCH('2020'!G1889,Δεδομένα!A$1:A$51,0))</f>
        <v>ΚΕΝΤΡΙΚΗΣ ΜΑΚΕΔΟΝΙΑΣ</v>
      </c>
      <c r="I1889" s="8">
        <f>INDEX(Δεδομένα!E$1:E$13,MATCH('2020'!H1889,Δεδομένα!D$1:D$13,0))</f>
        <v>3</v>
      </c>
      <c r="J1889" s="1">
        <v>43902</v>
      </c>
      <c r="K1889" s="6" t="s">
        <v>230</v>
      </c>
      <c r="L1889" s="36" t="str">
        <f t="shared" si="116"/>
        <v>12/03/2020 16:25</v>
      </c>
      <c r="M1889" s="1">
        <v>43902</v>
      </c>
      <c r="N1889" s="6" t="s">
        <v>149</v>
      </c>
      <c r="O1889" s="36" t="str">
        <f t="shared" si="117"/>
        <v>12/03/2020 17:10</v>
      </c>
      <c r="P1889" s="46">
        <f t="shared" si="118"/>
        <v>3.125E-2</v>
      </c>
      <c r="Q1889" s="48">
        <v>0</v>
      </c>
      <c r="R1889" s="47">
        <f t="shared" si="119"/>
        <v>45</v>
      </c>
      <c r="S1889" s="6" t="s">
        <v>917</v>
      </c>
      <c r="T1889" s="6" t="s">
        <v>918</v>
      </c>
      <c r="U1889" s="6" t="s">
        <v>3119</v>
      </c>
      <c r="V1889" s="6" t="s">
        <v>3476</v>
      </c>
      <c r="W1889" s="7">
        <v>0</v>
      </c>
      <c r="X1889" s="7">
        <v>8</v>
      </c>
      <c r="Y1889" s="7">
        <v>0</v>
      </c>
      <c r="Z1889" s="7">
        <v>0</v>
      </c>
      <c r="AA1889" s="7">
        <v>0</v>
      </c>
      <c r="AB1889" s="7">
        <v>0</v>
      </c>
      <c r="AC1889" s="7">
        <v>0</v>
      </c>
      <c r="AD1889" s="7">
        <v>0</v>
      </c>
      <c r="AE1889">
        <v>3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</row>
    <row r="1890" spans="1:44" x14ac:dyDescent="0.25">
      <c r="A1890">
        <v>1549233</v>
      </c>
      <c r="B1890">
        <v>733960</v>
      </c>
      <c r="C1890">
        <v>22.452925399249001</v>
      </c>
      <c r="D1890">
        <v>40.3098187061277</v>
      </c>
      <c r="E1890" s="68" t="s">
        <v>978</v>
      </c>
      <c r="F1890" s="8">
        <f>INDEX(Δεδομένα!$P:$P,MATCH('2020'!E1890,Δεδομένα!$O:$O,0))</f>
        <v>67</v>
      </c>
      <c r="G1890" s="6" t="s">
        <v>917</v>
      </c>
      <c r="H1890" s="2" t="str">
        <f>INDEX(Δεδομένα!B$1:B$51,MATCH('2020'!G1890,Δεδομένα!A$1:A$51,0))</f>
        <v>ΚΕΝΤΡΙΚΗΣ ΜΑΚΕΔΟΝΙΑΣ</v>
      </c>
      <c r="I1890" s="8">
        <f>INDEX(Δεδομένα!E$1:E$13,MATCH('2020'!H1890,Δεδομένα!D$1:D$13,0))</f>
        <v>3</v>
      </c>
      <c r="J1890" s="1">
        <v>43902</v>
      </c>
      <c r="K1890" s="6" t="s">
        <v>198</v>
      </c>
      <c r="L1890" s="36" t="str">
        <f t="shared" si="116"/>
        <v>12/03/2020 16:30</v>
      </c>
      <c r="M1890" s="1">
        <v>43911</v>
      </c>
      <c r="N1890" s="6" t="s">
        <v>305</v>
      </c>
      <c r="O1890" s="36" t="str">
        <f t="shared" si="117"/>
        <v>21/03/2020 16:55</v>
      </c>
      <c r="P1890" s="49">
        <f t="shared" si="118"/>
        <v>9.0173611111094942</v>
      </c>
      <c r="Q1890" s="50">
        <f>9*24</f>
        <v>216</v>
      </c>
      <c r="R1890" s="47">
        <f t="shared" si="119"/>
        <v>12984.999999997672</v>
      </c>
      <c r="S1890" s="6" t="s">
        <v>917</v>
      </c>
      <c r="T1890" s="6" t="s">
        <v>980</v>
      </c>
      <c r="U1890" s="6" t="s">
        <v>2509</v>
      </c>
      <c r="V1890" s="6" t="s">
        <v>3477</v>
      </c>
      <c r="W1890" s="7">
        <v>0</v>
      </c>
      <c r="X1890" s="7">
        <v>3</v>
      </c>
      <c r="Y1890" s="7">
        <v>0</v>
      </c>
      <c r="Z1890" s="7">
        <v>0</v>
      </c>
      <c r="AA1890" s="7">
        <v>0</v>
      </c>
      <c r="AB1890" s="7">
        <v>0</v>
      </c>
      <c r="AC1890" s="7">
        <v>0</v>
      </c>
      <c r="AD1890" s="7">
        <v>0</v>
      </c>
      <c r="AE1890">
        <v>3</v>
      </c>
      <c r="AF1890">
        <v>0</v>
      </c>
      <c r="AG1890">
        <v>0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</row>
    <row r="1891" spans="1:44" x14ac:dyDescent="0.25">
      <c r="A1891">
        <v>1552129</v>
      </c>
      <c r="B1891">
        <v>733954</v>
      </c>
      <c r="C1891">
        <v>24.478793415795799</v>
      </c>
      <c r="D1891">
        <v>35.273690204036299</v>
      </c>
      <c r="E1891" s="68" t="s">
        <v>1608</v>
      </c>
      <c r="F1891" s="8">
        <f>INDEX(Δεδομένα!$P:$P,MATCH('2020'!E1891,Δεδομένα!$O:$O,0))</f>
        <v>219</v>
      </c>
      <c r="G1891" s="6" t="s">
        <v>869</v>
      </c>
      <c r="H1891" s="2" t="str">
        <f>INDEX(Δεδομένα!B$1:B$51,MATCH('2020'!G1891,Δεδομένα!A$1:A$51,0))</f>
        <v>ΚΡΗΤΗΣ</v>
      </c>
      <c r="I1891" s="8">
        <f>INDEX(Δεδομένα!E$1:E$13,MATCH('2020'!H1891,Δεδομένα!D$1:D$13,0))</f>
        <v>12</v>
      </c>
      <c r="J1891" s="1">
        <v>43902</v>
      </c>
      <c r="K1891" s="6" t="s">
        <v>2393</v>
      </c>
      <c r="L1891" s="36" t="str">
        <f t="shared" si="116"/>
        <v>12/03/2020 15:46</v>
      </c>
      <c r="M1891" s="1">
        <v>43902</v>
      </c>
      <c r="N1891" s="6" t="s">
        <v>944</v>
      </c>
      <c r="O1891" s="36" t="str">
        <f t="shared" si="117"/>
        <v>12/03/2020 17:18</v>
      </c>
      <c r="P1891" s="46">
        <f t="shared" si="118"/>
        <v>6.3888888886140194E-2</v>
      </c>
      <c r="Q1891" s="48">
        <v>0</v>
      </c>
      <c r="R1891" s="47">
        <f t="shared" si="119"/>
        <v>91.999999996041879</v>
      </c>
      <c r="S1891" s="6" t="s">
        <v>1342</v>
      </c>
      <c r="T1891" s="6" t="s">
        <v>1610</v>
      </c>
      <c r="U1891" s="6" t="s">
        <v>44</v>
      </c>
      <c r="V1891" s="6" t="s">
        <v>3473</v>
      </c>
      <c r="W1891" s="7">
        <v>0</v>
      </c>
      <c r="X1891" s="7">
        <v>0</v>
      </c>
      <c r="Y1891" s="7">
        <v>0</v>
      </c>
      <c r="Z1891" s="7">
        <v>3</v>
      </c>
      <c r="AA1891" s="7">
        <v>0</v>
      </c>
      <c r="AB1891" s="7">
        <v>0</v>
      </c>
      <c r="AC1891" s="7">
        <v>0</v>
      </c>
      <c r="AD1891" s="7">
        <v>0</v>
      </c>
      <c r="AE1891">
        <v>5</v>
      </c>
      <c r="AF1891">
        <v>0</v>
      </c>
      <c r="AG1891">
        <v>0</v>
      </c>
      <c r="AH1891">
        <v>0</v>
      </c>
      <c r="AI1891">
        <v>0</v>
      </c>
      <c r="AJ1891">
        <v>2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</row>
    <row r="1892" spans="1:44" x14ac:dyDescent="0.25">
      <c r="A1892">
        <v>1552946</v>
      </c>
      <c r="B1892">
        <v>733934</v>
      </c>
      <c r="C1892">
        <v>25.3845133717235</v>
      </c>
      <c r="D1892">
        <v>41.127668260092399</v>
      </c>
      <c r="E1892" s="68" t="s">
        <v>946</v>
      </c>
      <c r="F1892" s="8">
        <f>INDEX(Δεδομένα!$P:$P,MATCH('2020'!E1892,Δεδομένα!$O:$O,0))</f>
        <v>19</v>
      </c>
      <c r="G1892" s="6" t="s">
        <v>64</v>
      </c>
      <c r="H1892" s="2" t="str">
        <f>INDEX(Δεδομένα!B$1:B$51,MATCH('2020'!G1892,Δεδομένα!A$1:A$51,0))</f>
        <v>ΑΝΑΤΟΛΙΚΗΣ ΜΑΚΕΔΟΝΙΑΣ ΚΑΙ ΘΡΑΚΗΣ</v>
      </c>
      <c r="I1892" s="8">
        <f>INDEX(Δεδομένα!E$1:E$13,MATCH('2020'!H1892,Δεδομένα!D$1:D$13,0))</f>
        <v>2</v>
      </c>
      <c r="J1892" s="1">
        <v>43902</v>
      </c>
      <c r="K1892" s="6" t="s">
        <v>2383</v>
      </c>
      <c r="L1892" s="36" t="str">
        <f t="shared" si="116"/>
        <v>12/03/2020 15:01</v>
      </c>
      <c r="M1892" s="1">
        <v>43902</v>
      </c>
      <c r="N1892" s="6" t="s">
        <v>2467</v>
      </c>
      <c r="O1892" s="36" t="str">
        <f t="shared" si="117"/>
        <v>12/03/2020 15:33</v>
      </c>
      <c r="P1892" s="46">
        <f t="shared" si="118"/>
        <v>2.2222222221898846E-2</v>
      </c>
      <c r="Q1892" s="48">
        <v>0</v>
      </c>
      <c r="R1892" s="47">
        <f t="shared" si="119"/>
        <v>31.999999999534339</v>
      </c>
      <c r="S1892" s="6" t="s">
        <v>44</v>
      </c>
      <c r="T1892" s="6" t="s">
        <v>948</v>
      </c>
      <c r="U1892" s="6" t="s">
        <v>44</v>
      </c>
      <c r="V1892" s="6" t="s">
        <v>950</v>
      </c>
      <c r="W1892" s="7">
        <v>0</v>
      </c>
      <c r="X1892" s="7">
        <v>0</v>
      </c>
      <c r="Y1892" s="7">
        <v>0</v>
      </c>
      <c r="Z1892" s="7">
        <v>0.5</v>
      </c>
      <c r="AA1892" s="7">
        <v>0</v>
      </c>
      <c r="AB1892" s="7">
        <v>0</v>
      </c>
      <c r="AC1892" s="7">
        <v>0</v>
      </c>
      <c r="AD1892" s="7">
        <v>0</v>
      </c>
      <c r="AE1892">
        <v>2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</row>
    <row r="1893" spans="1:44" x14ac:dyDescent="0.25">
      <c r="A1893">
        <v>1552955</v>
      </c>
      <c r="B1893">
        <v>733973</v>
      </c>
      <c r="C1893">
        <v>25.3673239314993</v>
      </c>
      <c r="D1893">
        <v>40.953372606641501</v>
      </c>
      <c r="E1893" s="68" t="s">
        <v>946</v>
      </c>
      <c r="F1893" s="8">
        <f>INDEX(Δεδομένα!$P:$P,MATCH('2020'!E1893,Δεδομένα!$O:$O,0))</f>
        <v>19</v>
      </c>
      <c r="G1893" s="6" t="s">
        <v>64</v>
      </c>
      <c r="H1893" s="2" t="str">
        <f>INDEX(Δεδομένα!B$1:B$51,MATCH('2020'!G1893,Δεδομένα!A$1:A$51,0))</f>
        <v>ΑΝΑΤΟΛΙΚΗΣ ΜΑΚΕΔΟΝΙΑΣ ΚΑΙ ΘΡΑΚΗΣ</v>
      </c>
      <c r="I1893" s="8">
        <f>INDEX(Δεδομένα!E$1:E$13,MATCH('2020'!H1893,Δεδομένα!D$1:D$13,0))</f>
        <v>2</v>
      </c>
      <c r="J1893" s="1">
        <v>43902</v>
      </c>
      <c r="K1893" s="6" t="s">
        <v>944</v>
      </c>
      <c r="L1893" s="36" t="str">
        <f t="shared" si="116"/>
        <v>12/03/2020 17:18</v>
      </c>
      <c r="M1893" s="1">
        <v>43902</v>
      </c>
      <c r="N1893" s="6" t="s">
        <v>1652</v>
      </c>
      <c r="O1893" s="36" t="str">
        <f t="shared" si="117"/>
        <v>12/03/2020 18:01</v>
      </c>
      <c r="P1893" s="46">
        <f t="shared" si="118"/>
        <v>2.9861111113859806E-2</v>
      </c>
      <c r="Q1893" s="48">
        <v>0</v>
      </c>
      <c r="R1893" s="47">
        <f t="shared" si="119"/>
        <v>43.000000003958121</v>
      </c>
      <c r="S1893" s="6" t="s">
        <v>44</v>
      </c>
      <c r="T1893" s="6" t="s">
        <v>72</v>
      </c>
      <c r="U1893" s="6" t="s">
        <v>44</v>
      </c>
      <c r="V1893" s="6" t="s">
        <v>1831</v>
      </c>
      <c r="W1893" s="7">
        <v>0</v>
      </c>
      <c r="X1893" s="7">
        <v>0</v>
      </c>
      <c r="Y1893" s="7">
        <v>0</v>
      </c>
      <c r="Z1893" s="7">
        <v>0.8</v>
      </c>
      <c r="AA1893" s="7">
        <v>0</v>
      </c>
      <c r="AB1893" s="7">
        <v>0</v>
      </c>
      <c r="AC1893" s="7">
        <v>0</v>
      </c>
      <c r="AD1893" s="7">
        <v>0</v>
      </c>
      <c r="AE1893">
        <v>2</v>
      </c>
      <c r="AF1893">
        <v>0</v>
      </c>
      <c r="AG1893">
        <v>0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</row>
    <row r="1894" spans="1:44" x14ac:dyDescent="0.25">
      <c r="A1894">
        <v>1548642</v>
      </c>
      <c r="B1894">
        <v>733932</v>
      </c>
      <c r="C1894">
        <v>21.712958076831701</v>
      </c>
      <c r="D1894">
        <v>39.519579706011598</v>
      </c>
      <c r="E1894" s="68" t="s">
        <v>1155</v>
      </c>
      <c r="F1894" s="8">
        <f>INDEX(Δεδομένα!$P:$P,MATCH('2020'!E1894,Δεδομένα!$O:$O,0))</f>
        <v>111</v>
      </c>
      <c r="G1894" s="6" t="s">
        <v>884</v>
      </c>
      <c r="H1894" s="2" t="str">
        <f>INDEX(Δεδομένα!B$1:B$51,MATCH('2020'!G1894,Δεδομένα!A$1:A$51,0))</f>
        <v>ΘΕΣΣΑΛΙΑΣ</v>
      </c>
      <c r="I1894" s="8">
        <f>INDEX(Δεδομένα!E$1:E$13,MATCH('2020'!H1894,Δεδομένα!D$1:D$13,0))</f>
        <v>6</v>
      </c>
      <c r="J1894" s="1">
        <v>43902</v>
      </c>
      <c r="K1894" s="6" t="s">
        <v>131</v>
      </c>
      <c r="L1894" s="36" t="str">
        <f t="shared" si="116"/>
        <v>12/03/2020 14:50</v>
      </c>
      <c r="M1894" s="1">
        <v>43902</v>
      </c>
      <c r="N1894" s="6" t="s">
        <v>289</v>
      </c>
      <c r="O1894" s="36" t="str">
        <f t="shared" si="117"/>
        <v>12/03/2020 17:55</v>
      </c>
      <c r="P1894" s="46">
        <f t="shared" si="118"/>
        <v>0.12847222222626442</v>
      </c>
      <c r="Q1894" s="48">
        <v>0</v>
      </c>
      <c r="R1894" s="47">
        <f t="shared" si="119"/>
        <v>185.00000000582077</v>
      </c>
      <c r="S1894" s="6" t="s">
        <v>884</v>
      </c>
      <c r="T1894" s="6" t="s">
        <v>2418</v>
      </c>
      <c r="U1894" s="6" t="s">
        <v>1611</v>
      </c>
      <c r="V1894" s="6" t="s">
        <v>3470</v>
      </c>
      <c r="W1894" s="7">
        <v>0</v>
      </c>
      <c r="X1894" s="7">
        <v>0</v>
      </c>
      <c r="Y1894" s="7">
        <v>0</v>
      </c>
      <c r="Z1894" s="7">
        <v>2</v>
      </c>
      <c r="AA1894" s="7">
        <v>0</v>
      </c>
      <c r="AB1894" s="7">
        <v>0</v>
      </c>
      <c r="AC1894" s="7">
        <v>0</v>
      </c>
      <c r="AD1894" s="7">
        <v>0</v>
      </c>
      <c r="AE1894">
        <v>7</v>
      </c>
      <c r="AF1894">
        <v>0</v>
      </c>
      <c r="AG1894">
        <v>0</v>
      </c>
      <c r="AH1894">
        <v>0</v>
      </c>
      <c r="AI1894">
        <v>0</v>
      </c>
      <c r="AJ1894">
        <v>3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</row>
    <row r="1895" spans="1:44" x14ac:dyDescent="0.25">
      <c r="A1895">
        <v>1547646</v>
      </c>
      <c r="B1895">
        <v>734304</v>
      </c>
      <c r="C1895">
        <v>21.3544344168821</v>
      </c>
      <c r="D1895">
        <v>38.600446739815503</v>
      </c>
      <c r="E1895" s="68" t="s">
        <v>1431</v>
      </c>
      <c r="F1895" s="8">
        <f>INDEX(Δεδομένα!$P:$P,MATCH('2020'!E1895,Δεδομένα!$O:$O,0))</f>
        <v>128</v>
      </c>
      <c r="G1895" s="6" t="s">
        <v>335</v>
      </c>
      <c r="H1895" s="2" t="str">
        <f>INDEX(Δεδομένα!B$1:B$51,MATCH('2020'!G1895,Δεδομένα!A$1:A$51,0))</f>
        <v>ΔΥΤΙΚΗΣ ΕΛΛΑΔΟΣ</v>
      </c>
      <c r="I1895" s="8">
        <f>INDEX(Δεδομένα!E$1:E$13,MATCH('2020'!H1895,Δεδομένα!D$1:D$13,0))</f>
        <v>7</v>
      </c>
      <c r="J1895" s="1">
        <v>43903</v>
      </c>
      <c r="K1895" s="6" t="s">
        <v>513</v>
      </c>
      <c r="L1895" s="36" t="str">
        <f t="shared" si="116"/>
        <v>13/03/2020 19:25</v>
      </c>
      <c r="M1895" s="1">
        <v>43903</v>
      </c>
      <c r="N1895" s="6" t="s">
        <v>358</v>
      </c>
      <c r="O1895" s="36" t="str">
        <f t="shared" si="117"/>
        <v>13/03/2020 20:10</v>
      </c>
      <c r="P1895" s="46">
        <f t="shared" si="118"/>
        <v>3.125E-2</v>
      </c>
      <c r="Q1895" s="48">
        <v>0</v>
      </c>
      <c r="R1895" s="47">
        <f t="shared" si="119"/>
        <v>45</v>
      </c>
      <c r="S1895" s="6" t="s">
        <v>1016</v>
      </c>
      <c r="T1895" s="6" t="s">
        <v>1017</v>
      </c>
      <c r="U1895" s="6" t="s">
        <v>3511</v>
      </c>
      <c r="V1895" s="6" t="s">
        <v>3512</v>
      </c>
      <c r="W1895" s="7">
        <v>0</v>
      </c>
      <c r="X1895" s="7">
        <v>0</v>
      </c>
      <c r="Y1895" s="7">
        <v>0</v>
      </c>
      <c r="Z1895" s="7">
        <v>0</v>
      </c>
      <c r="AA1895" s="7">
        <v>0.2</v>
      </c>
      <c r="AB1895" s="7">
        <v>0</v>
      </c>
      <c r="AC1895" s="7">
        <v>0</v>
      </c>
      <c r="AD1895" s="7">
        <v>0</v>
      </c>
      <c r="AE1895">
        <v>3</v>
      </c>
      <c r="AF1895">
        <v>0</v>
      </c>
      <c r="AG1895">
        <v>0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</row>
    <row r="1896" spans="1:44" x14ac:dyDescent="0.25">
      <c r="A1896">
        <v>1559988</v>
      </c>
      <c r="B1896">
        <v>734219</v>
      </c>
      <c r="C1896">
        <v>22.318418110207499</v>
      </c>
      <c r="D1896">
        <v>38.152440957862403</v>
      </c>
      <c r="E1896" s="68" t="s">
        <v>331</v>
      </c>
      <c r="F1896" s="8">
        <f>INDEX(Δεδομένα!$P:$P,MATCH('2020'!E1896,Δεδομένα!$O:$O,0))</f>
        <v>125</v>
      </c>
      <c r="G1896" s="6" t="s">
        <v>303</v>
      </c>
      <c r="H1896" s="2" t="str">
        <f>INDEX(Δεδομένα!B$1:B$51,MATCH('2020'!G1896,Δεδομένα!A$1:A$51,0))</f>
        <v>ΔΥΤΙΚΗΣ ΕΛΛΑΔΟΣ</v>
      </c>
      <c r="I1896" s="8">
        <f>INDEX(Δεδομένα!E$1:E$13,MATCH('2020'!H1896,Δεδομένα!D$1:D$13,0))</f>
        <v>7</v>
      </c>
      <c r="J1896" s="1">
        <v>43903</v>
      </c>
      <c r="K1896" s="6" t="s">
        <v>1958</v>
      </c>
      <c r="L1896" s="36" t="str">
        <f t="shared" si="116"/>
        <v>13/03/2020 14:59</v>
      </c>
      <c r="M1896" s="1">
        <v>43903</v>
      </c>
      <c r="N1896" s="6" t="s">
        <v>281</v>
      </c>
      <c r="O1896" s="36" t="str">
        <f t="shared" si="117"/>
        <v>13/03/2020 16:00</v>
      </c>
      <c r="P1896" s="46">
        <f t="shared" si="118"/>
        <v>4.2361111110949423E-2</v>
      </c>
      <c r="Q1896" s="48">
        <v>0</v>
      </c>
      <c r="R1896" s="47">
        <f t="shared" si="119"/>
        <v>60.999999999767169</v>
      </c>
      <c r="S1896" s="6" t="s">
        <v>315</v>
      </c>
      <c r="T1896" s="6" t="s">
        <v>316</v>
      </c>
      <c r="U1896" s="6" t="s">
        <v>44</v>
      </c>
      <c r="V1896" s="6" t="s">
        <v>333</v>
      </c>
      <c r="W1896" s="7">
        <v>0</v>
      </c>
      <c r="X1896" s="7">
        <v>0</v>
      </c>
      <c r="Y1896" s="7">
        <v>0</v>
      </c>
      <c r="Z1896" s="7">
        <v>0</v>
      </c>
      <c r="AA1896" s="7">
        <v>0</v>
      </c>
      <c r="AB1896" s="7">
        <v>0.08</v>
      </c>
      <c r="AC1896" s="7">
        <v>0</v>
      </c>
      <c r="AD1896" s="7">
        <v>0</v>
      </c>
      <c r="AE1896">
        <v>2</v>
      </c>
      <c r="AF1896">
        <v>0</v>
      </c>
      <c r="AG1896">
        <v>0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</row>
    <row r="1897" spans="1:44" x14ac:dyDescent="0.25">
      <c r="A1897">
        <v>1547042</v>
      </c>
      <c r="B1897">
        <v>734220</v>
      </c>
      <c r="C1897">
        <v>21.655162873460402</v>
      </c>
      <c r="D1897">
        <v>39.877935387748003</v>
      </c>
      <c r="E1897" s="68" t="s">
        <v>1405</v>
      </c>
      <c r="F1897" s="8">
        <f>INDEX(Δεδομένα!$P:$P,MATCH('2020'!E1897,Δεδομένα!$O:$O,0))</f>
        <v>80</v>
      </c>
      <c r="G1897" s="6" t="s">
        <v>890</v>
      </c>
      <c r="H1897" s="2" t="str">
        <f>INDEX(Δεδομένα!B$1:B$51,MATCH('2020'!G1897,Δεδομένα!A$1:A$51,0))</f>
        <v>ΔΥΤΙΚΗΣ ΜΑΚΕΔΟΝΙΑΣ</v>
      </c>
      <c r="I1897" s="8">
        <f>INDEX(Δεδομένα!E$1:E$13,MATCH('2020'!H1897,Δεδομένα!D$1:D$13,0))</f>
        <v>4</v>
      </c>
      <c r="J1897" s="1">
        <v>43903</v>
      </c>
      <c r="K1897" s="6" t="s">
        <v>923</v>
      </c>
      <c r="L1897" s="36" t="str">
        <f t="shared" si="116"/>
        <v>13/03/2020 15:09</v>
      </c>
      <c r="M1897" s="1">
        <v>43904</v>
      </c>
      <c r="N1897" s="6" t="s">
        <v>230</v>
      </c>
      <c r="O1897" s="36" t="str">
        <f t="shared" si="117"/>
        <v>14/03/2020 16:25</v>
      </c>
      <c r="P1897" s="49">
        <f t="shared" si="118"/>
        <v>1.0527777777824667</v>
      </c>
      <c r="Q1897" s="50">
        <f>1*24</f>
        <v>24</v>
      </c>
      <c r="R1897" s="47">
        <f t="shared" si="119"/>
        <v>1516.0000000067521</v>
      </c>
      <c r="S1897" s="6" t="s">
        <v>890</v>
      </c>
      <c r="T1897" s="6" t="s">
        <v>893</v>
      </c>
      <c r="U1897" s="6" t="s">
        <v>44</v>
      </c>
      <c r="V1897" s="6" t="s">
        <v>3500</v>
      </c>
      <c r="W1897" s="7">
        <v>0</v>
      </c>
      <c r="X1897" s="7">
        <v>20</v>
      </c>
      <c r="Y1897" s="7">
        <v>0</v>
      </c>
      <c r="Z1897" s="7">
        <v>0</v>
      </c>
      <c r="AA1897" s="7">
        <v>0</v>
      </c>
      <c r="AB1897" s="7">
        <v>0</v>
      </c>
      <c r="AC1897" s="7">
        <v>0</v>
      </c>
      <c r="AD1897" s="7">
        <v>0</v>
      </c>
      <c r="AE1897">
        <v>20</v>
      </c>
      <c r="AF1897">
        <v>0</v>
      </c>
      <c r="AG1897">
        <v>0</v>
      </c>
      <c r="AH1897">
        <v>0</v>
      </c>
      <c r="AI1897">
        <v>0</v>
      </c>
      <c r="AJ1897">
        <v>7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</row>
    <row r="1898" spans="1:44" x14ac:dyDescent="0.25">
      <c r="A1898">
        <v>1547071</v>
      </c>
      <c r="B1898">
        <v>734207</v>
      </c>
      <c r="C1898">
        <v>26.338314674008</v>
      </c>
      <c r="D1898">
        <v>41.300624311854698</v>
      </c>
      <c r="E1898" s="68" t="s">
        <v>1172</v>
      </c>
      <c r="F1898" s="8">
        <f>INDEX(Δεδομένα!$P:$P,MATCH('2020'!E1898,Δεδομένα!$O:$O,0))</f>
        <v>38</v>
      </c>
      <c r="G1898" s="6" t="s">
        <v>148</v>
      </c>
      <c r="H1898" s="2" t="str">
        <f>INDEX(Δεδομένα!B$1:B$51,MATCH('2020'!G1898,Δεδομένα!A$1:A$51,0))</f>
        <v>ΑΝΑΤΟΛΙΚΗΣ ΜΑΚΕΔΟΝΙΑΣ ΚΑΙ ΘΡΑΚΗΣ</v>
      </c>
      <c r="I1898" s="8">
        <f>INDEX(Δεδομένα!E$1:E$13,MATCH('2020'!H1898,Δεδομένα!D$1:D$13,0))</f>
        <v>2</v>
      </c>
      <c r="J1898" s="1">
        <v>43903</v>
      </c>
      <c r="K1898" s="6" t="s">
        <v>387</v>
      </c>
      <c r="L1898" s="36" t="str">
        <f t="shared" si="116"/>
        <v>13/03/2020 14:44</v>
      </c>
      <c r="M1898" s="1">
        <v>43903</v>
      </c>
      <c r="N1898" s="6" t="s">
        <v>281</v>
      </c>
      <c r="O1898" s="36" t="str">
        <f t="shared" si="117"/>
        <v>13/03/2020 16:00</v>
      </c>
      <c r="P1898" s="46">
        <f t="shared" si="118"/>
        <v>5.2777777775190771E-2</v>
      </c>
      <c r="Q1898" s="48">
        <v>0</v>
      </c>
      <c r="R1898" s="47">
        <f t="shared" si="119"/>
        <v>75.99999999627471</v>
      </c>
      <c r="S1898" s="6" t="s">
        <v>963</v>
      </c>
      <c r="T1898" s="6" t="s">
        <v>162</v>
      </c>
      <c r="U1898" s="6" t="s">
        <v>3428</v>
      </c>
      <c r="V1898" s="6" t="s">
        <v>3496</v>
      </c>
      <c r="W1898" s="7">
        <v>0</v>
      </c>
      <c r="X1898" s="7">
        <v>0</v>
      </c>
      <c r="Y1898" s="7">
        <v>0</v>
      </c>
      <c r="Z1898" s="7">
        <v>1</v>
      </c>
      <c r="AA1898" s="7">
        <v>0</v>
      </c>
      <c r="AB1898" s="7">
        <v>0</v>
      </c>
      <c r="AC1898" s="7">
        <v>0</v>
      </c>
      <c r="AD1898" s="7">
        <v>0</v>
      </c>
      <c r="AE1898">
        <v>4</v>
      </c>
      <c r="AF1898">
        <v>0</v>
      </c>
      <c r="AG1898">
        <v>0</v>
      </c>
      <c r="AH1898">
        <v>0</v>
      </c>
      <c r="AI1898">
        <v>0</v>
      </c>
      <c r="AJ1898">
        <v>2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</row>
    <row r="1899" spans="1:44" x14ac:dyDescent="0.25">
      <c r="A1899">
        <v>1547044</v>
      </c>
      <c r="B1899">
        <v>734250</v>
      </c>
      <c r="C1899">
        <v>26.2114360918854</v>
      </c>
      <c r="D1899">
        <v>41.631789277155498</v>
      </c>
      <c r="E1899" s="68" t="s">
        <v>1223</v>
      </c>
      <c r="F1899" s="8">
        <f>INDEX(Δεδομένα!$P:$P,MATCH('2020'!E1899,Δεδομένα!$O:$O,0))</f>
        <v>36</v>
      </c>
      <c r="G1899" s="6" t="s">
        <v>148</v>
      </c>
      <c r="H1899" s="2" t="str">
        <f>INDEX(Δεδομένα!B$1:B$51,MATCH('2020'!G1899,Δεδομένα!A$1:A$51,0))</f>
        <v>ΑΝΑΤΟΛΙΚΗΣ ΜΑΚΕΔΟΝΙΑΣ ΚΑΙ ΘΡΑΚΗΣ</v>
      </c>
      <c r="I1899" s="8">
        <f>INDEX(Δεδομένα!E$1:E$13,MATCH('2020'!H1899,Δεδομένα!D$1:D$13,0))</f>
        <v>2</v>
      </c>
      <c r="J1899" s="1">
        <v>43903</v>
      </c>
      <c r="K1899" s="6" t="s">
        <v>540</v>
      </c>
      <c r="L1899" s="36" t="str">
        <f t="shared" si="116"/>
        <v>13/03/2020 17:15</v>
      </c>
      <c r="M1899" s="1">
        <v>43903</v>
      </c>
      <c r="N1899" s="6" t="s">
        <v>1123</v>
      </c>
      <c r="O1899" s="36" t="str">
        <f t="shared" si="117"/>
        <v>13/03/2020 18:02</v>
      </c>
      <c r="P1899" s="46">
        <f t="shared" si="118"/>
        <v>3.2638888886140194E-2</v>
      </c>
      <c r="Q1899" s="48">
        <v>0</v>
      </c>
      <c r="R1899" s="47">
        <f t="shared" si="119"/>
        <v>46.999999996041879</v>
      </c>
      <c r="S1899" s="6" t="s">
        <v>1118</v>
      </c>
      <c r="T1899" s="6" t="s">
        <v>1119</v>
      </c>
      <c r="U1899" s="6" t="s">
        <v>44</v>
      </c>
      <c r="V1899" s="6" t="s">
        <v>1360</v>
      </c>
      <c r="W1899" s="7">
        <v>0</v>
      </c>
      <c r="X1899" s="7">
        <v>0</v>
      </c>
      <c r="Y1899" s="7">
        <v>0</v>
      </c>
      <c r="Z1899" s="7">
        <v>0.2</v>
      </c>
      <c r="AA1899" s="7">
        <v>0</v>
      </c>
      <c r="AB1899" s="7">
        <v>0</v>
      </c>
      <c r="AC1899" s="7">
        <v>0</v>
      </c>
      <c r="AD1899" s="7">
        <v>0</v>
      </c>
      <c r="AE1899">
        <v>2</v>
      </c>
      <c r="AF1899">
        <v>0</v>
      </c>
      <c r="AG1899">
        <v>0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</row>
    <row r="1900" spans="1:44" x14ac:dyDescent="0.25">
      <c r="A1900">
        <v>1618043</v>
      </c>
      <c r="B1900">
        <v>734261</v>
      </c>
      <c r="C1900">
        <v>26.308022421818499</v>
      </c>
      <c r="D1900">
        <v>41.005075682943001</v>
      </c>
      <c r="E1900" s="68" t="s">
        <v>165</v>
      </c>
      <c r="F1900" s="8">
        <f>INDEX(Δεδομένα!$P:$P,MATCH('2020'!E1900,Δεδομένα!$O:$O,0))</f>
        <v>247</v>
      </c>
      <c r="G1900" s="6" t="s">
        <v>148</v>
      </c>
      <c r="H1900" s="2" t="str">
        <f>INDEX(Δεδομένα!B$1:B$51,MATCH('2020'!G1900,Δεδομένα!A$1:A$51,0))</f>
        <v>ΑΝΑΤΟΛΙΚΗΣ ΜΑΚΕΔΟΝΙΑΣ ΚΑΙ ΘΡΑΚΗΣ</v>
      </c>
      <c r="I1900" s="8">
        <f>INDEX(Δεδομένα!E$1:E$13,MATCH('2020'!H1900,Δεδομένα!D$1:D$13,0))</f>
        <v>2</v>
      </c>
      <c r="J1900" s="1">
        <v>43903</v>
      </c>
      <c r="K1900" s="6" t="s">
        <v>207</v>
      </c>
      <c r="L1900" s="36" t="str">
        <f t="shared" si="116"/>
        <v>13/03/2020 18:00</v>
      </c>
      <c r="M1900" s="1">
        <v>43903</v>
      </c>
      <c r="N1900" s="6" t="s">
        <v>418</v>
      </c>
      <c r="O1900" s="36" t="str">
        <f t="shared" si="117"/>
        <v>13/03/2020 18:45</v>
      </c>
      <c r="P1900" s="46">
        <f t="shared" si="118"/>
        <v>3.125E-2</v>
      </c>
      <c r="Q1900" s="48">
        <v>0</v>
      </c>
      <c r="R1900" s="47">
        <f t="shared" si="119"/>
        <v>45</v>
      </c>
      <c r="S1900" s="6" t="s">
        <v>44</v>
      </c>
      <c r="T1900" s="6" t="s">
        <v>162</v>
      </c>
      <c r="U1900" s="6" t="s">
        <v>44</v>
      </c>
      <c r="V1900" s="6" t="s">
        <v>3504</v>
      </c>
      <c r="W1900" s="7">
        <v>0</v>
      </c>
      <c r="X1900" s="7">
        <v>0</v>
      </c>
      <c r="Y1900" s="7">
        <v>0</v>
      </c>
      <c r="Z1900" s="7">
        <v>2</v>
      </c>
      <c r="AA1900" s="7">
        <v>0</v>
      </c>
      <c r="AB1900" s="7">
        <v>0</v>
      </c>
      <c r="AC1900" s="7">
        <v>0</v>
      </c>
      <c r="AD1900" s="7">
        <v>0</v>
      </c>
      <c r="AE1900">
        <v>2</v>
      </c>
      <c r="AF1900">
        <v>0</v>
      </c>
      <c r="AG1900">
        <v>0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</row>
    <row r="1901" spans="1:44" x14ac:dyDescent="0.25">
      <c r="A1901">
        <v>1547150</v>
      </c>
      <c r="B1901">
        <v>734298</v>
      </c>
      <c r="C1901">
        <v>25.903186238998899</v>
      </c>
      <c r="D1901">
        <v>40.888606383251698</v>
      </c>
      <c r="E1901" s="68" t="s">
        <v>147</v>
      </c>
      <c r="F1901" s="8">
        <f>INDEX(Δεδομένα!$P:$P,MATCH('2020'!E1901,Δεδομένα!$O:$O,0))</f>
        <v>33</v>
      </c>
      <c r="G1901" s="6" t="s">
        <v>148</v>
      </c>
      <c r="H1901" s="2" t="str">
        <f>INDEX(Δεδομένα!B$1:B$51,MATCH('2020'!G1901,Δεδομένα!A$1:A$51,0))</f>
        <v>ΑΝΑΤΟΛΙΚΗΣ ΜΑΚΕΔΟΝΙΑΣ ΚΑΙ ΘΡΑΚΗΣ</v>
      </c>
      <c r="I1901" s="8">
        <f>INDEX(Δεδομένα!E$1:E$13,MATCH('2020'!H1901,Δεδομένα!D$1:D$13,0))</f>
        <v>2</v>
      </c>
      <c r="J1901" s="1">
        <v>43903</v>
      </c>
      <c r="K1901" s="6" t="s">
        <v>2218</v>
      </c>
      <c r="L1901" s="36" t="str">
        <f t="shared" si="116"/>
        <v>13/03/2020 19:09</v>
      </c>
      <c r="M1901" s="1">
        <v>43903</v>
      </c>
      <c r="N1901" s="6" t="s">
        <v>117</v>
      </c>
      <c r="O1901" s="36" t="str">
        <f t="shared" si="117"/>
        <v>13/03/2020 20:00</v>
      </c>
      <c r="P1901" s="46">
        <f t="shared" si="118"/>
        <v>3.5416666665696539E-2</v>
      </c>
      <c r="Q1901" s="48">
        <v>0</v>
      </c>
      <c r="R1901" s="47">
        <f t="shared" si="119"/>
        <v>50.999999998603016</v>
      </c>
      <c r="S1901" s="6" t="s">
        <v>151</v>
      </c>
      <c r="T1901" s="6" t="s">
        <v>150</v>
      </c>
      <c r="U1901" s="6" t="s">
        <v>44</v>
      </c>
      <c r="V1901" s="6" t="s">
        <v>3509</v>
      </c>
      <c r="W1901" s="7">
        <v>0</v>
      </c>
      <c r="X1901" s="7">
        <v>0</v>
      </c>
      <c r="Y1901" s="7">
        <v>0</v>
      </c>
      <c r="Z1901" s="7">
        <v>0</v>
      </c>
      <c r="AA1901" s="7">
        <v>0</v>
      </c>
      <c r="AB1901" s="7">
        <v>0</v>
      </c>
      <c r="AC1901" s="7">
        <v>0.02</v>
      </c>
      <c r="AD1901" s="7">
        <v>0</v>
      </c>
      <c r="AE1901">
        <v>3</v>
      </c>
      <c r="AF1901">
        <v>0</v>
      </c>
      <c r="AG1901">
        <v>0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</row>
    <row r="1902" spans="1:44" x14ac:dyDescent="0.25">
      <c r="A1902">
        <v>1547190</v>
      </c>
      <c r="B1902">
        <v>734218</v>
      </c>
      <c r="C1902">
        <v>24.014448350443299</v>
      </c>
      <c r="D1902">
        <v>38.484096741263699</v>
      </c>
      <c r="E1902" s="68" t="s">
        <v>451</v>
      </c>
      <c r="F1902" s="8">
        <f>INDEX(Δεδομένα!$P:$P,MATCH('2020'!E1902,Δεδομένα!$O:$O,0))</f>
        <v>181</v>
      </c>
      <c r="G1902" s="6" t="s">
        <v>439</v>
      </c>
      <c r="H1902" s="2" t="str">
        <f>INDEX(Δεδομένα!B$1:B$51,MATCH('2020'!G1902,Δεδομένα!A$1:A$51,0))</f>
        <v>ΣΤΕΡΕΑΣ ΕΛΛΑΔΟΣ</v>
      </c>
      <c r="I1902" s="8">
        <f>INDEX(Δεδομένα!E$1:E$13,MATCH('2020'!H1902,Δεδομένα!D$1:D$13,0))</f>
        <v>9</v>
      </c>
      <c r="J1902" s="1">
        <v>43903</v>
      </c>
      <c r="K1902" s="6" t="s">
        <v>59</v>
      </c>
      <c r="L1902" s="36" t="str">
        <f t="shared" si="116"/>
        <v>13/03/2020 15:00</v>
      </c>
      <c r="M1902" s="1">
        <v>43903</v>
      </c>
      <c r="N1902" s="6" t="s">
        <v>255</v>
      </c>
      <c r="O1902" s="36" t="str">
        <f t="shared" si="117"/>
        <v>13/03/2020 17:45</v>
      </c>
      <c r="P1902" s="46">
        <f t="shared" si="118"/>
        <v>0.11458333333575865</v>
      </c>
      <c r="Q1902" s="48">
        <v>0</v>
      </c>
      <c r="R1902" s="47">
        <f t="shared" si="119"/>
        <v>165.00000000349246</v>
      </c>
      <c r="S1902" s="6" t="s">
        <v>441</v>
      </c>
      <c r="T1902" s="6" t="s">
        <v>442</v>
      </c>
      <c r="U1902" s="6" t="s">
        <v>44</v>
      </c>
      <c r="V1902" s="6" t="s">
        <v>3499</v>
      </c>
      <c r="W1902" s="7">
        <v>0</v>
      </c>
      <c r="X1902" s="7">
        <v>0</v>
      </c>
      <c r="Y1902" s="7">
        <v>0</v>
      </c>
      <c r="Z1902" s="7">
        <v>0</v>
      </c>
      <c r="AA1902" s="7">
        <v>0</v>
      </c>
      <c r="AB1902" s="7">
        <v>0.1</v>
      </c>
      <c r="AC1902" s="7">
        <v>0</v>
      </c>
      <c r="AD1902" s="7">
        <v>0</v>
      </c>
      <c r="AE1902">
        <v>3</v>
      </c>
      <c r="AF1902">
        <v>0</v>
      </c>
      <c r="AG1902">
        <v>0</v>
      </c>
      <c r="AH1902">
        <v>0</v>
      </c>
      <c r="AI1902">
        <v>0</v>
      </c>
      <c r="AJ1902">
        <v>2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</row>
    <row r="1903" spans="1:44" x14ac:dyDescent="0.25">
      <c r="A1903">
        <v>1551106</v>
      </c>
      <c r="B1903">
        <v>734154</v>
      </c>
      <c r="C1903">
        <v>21.680209616551402</v>
      </c>
      <c r="D1903">
        <v>37.690634437249003</v>
      </c>
      <c r="E1903" s="68" t="s">
        <v>1054</v>
      </c>
      <c r="F1903" s="8">
        <f>INDEX(Δεδομένα!$P:$P,MATCH('2020'!E1903,Δεδομένα!$O:$O,0))</f>
        <v>133</v>
      </c>
      <c r="G1903" s="6" t="s">
        <v>357</v>
      </c>
      <c r="H1903" s="2" t="str">
        <f>INDEX(Δεδομένα!B$1:B$51,MATCH('2020'!G1903,Δεδομένα!A$1:A$51,0))</f>
        <v>ΔΥΤΙΚΗΣ ΕΛΛΑΔΟΣ</v>
      </c>
      <c r="I1903" s="8">
        <f>INDEX(Δεδομένα!E$1:E$13,MATCH('2020'!H1903,Δεδομένα!D$1:D$13,0))</f>
        <v>7</v>
      </c>
      <c r="J1903" s="1">
        <v>43903</v>
      </c>
      <c r="K1903" s="6" t="s">
        <v>517</v>
      </c>
      <c r="L1903" s="36" t="str">
        <f t="shared" si="116"/>
        <v>13/03/2020 12:00</v>
      </c>
      <c r="M1903" s="1">
        <v>43904</v>
      </c>
      <c r="N1903" s="6" t="s">
        <v>2833</v>
      </c>
      <c r="O1903" s="36" t="str">
        <f t="shared" si="117"/>
        <v>14/03/2020 07:30</v>
      </c>
      <c r="P1903" s="46">
        <f t="shared" si="118"/>
        <v>0.8125</v>
      </c>
      <c r="Q1903" s="48">
        <v>0</v>
      </c>
      <c r="R1903" s="47">
        <f t="shared" si="119"/>
        <v>1170</v>
      </c>
      <c r="S1903" s="6" t="s">
        <v>359</v>
      </c>
      <c r="T1903" s="6" t="s">
        <v>1055</v>
      </c>
      <c r="U1903" s="6" t="s">
        <v>44</v>
      </c>
      <c r="V1903" s="6" t="s">
        <v>3487</v>
      </c>
      <c r="W1903" s="7">
        <v>2</v>
      </c>
      <c r="X1903" s="7">
        <v>0</v>
      </c>
      <c r="Y1903" s="7">
        <v>0</v>
      </c>
      <c r="Z1903" s="7">
        <v>0</v>
      </c>
      <c r="AA1903" s="7">
        <v>0</v>
      </c>
      <c r="AB1903" s="7">
        <v>13</v>
      </c>
      <c r="AC1903" s="7">
        <v>0</v>
      </c>
      <c r="AD1903" s="7">
        <v>0</v>
      </c>
      <c r="AE1903">
        <v>27</v>
      </c>
      <c r="AF1903">
        <v>0</v>
      </c>
      <c r="AG1903">
        <v>0</v>
      </c>
      <c r="AH1903">
        <v>0</v>
      </c>
      <c r="AI1903">
        <v>8</v>
      </c>
      <c r="AJ1903">
        <v>13</v>
      </c>
      <c r="AK1903">
        <v>1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</row>
    <row r="1904" spans="1:44" x14ac:dyDescent="0.25">
      <c r="A1904">
        <v>1551290</v>
      </c>
      <c r="B1904">
        <v>734178</v>
      </c>
      <c r="C1904">
        <v>21.592262268066399</v>
      </c>
      <c r="D1904">
        <v>37.589832305908203</v>
      </c>
      <c r="E1904" s="68" t="s">
        <v>837</v>
      </c>
      <c r="F1904" s="8">
        <f>INDEX(Δεδομένα!$P:$P,MATCH('2020'!E1904,Δεδομένα!$O:$O,0))</f>
        <v>134</v>
      </c>
      <c r="G1904" s="6" t="s">
        <v>357</v>
      </c>
      <c r="H1904" s="2" t="str">
        <f>INDEX(Δεδομένα!B$1:B$51,MATCH('2020'!G1904,Δεδομένα!A$1:A$51,0))</f>
        <v>ΔΥΤΙΚΗΣ ΕΛΛΑΔΟΣ</v>
      </c>
      <c r="I1904" s="8">
        <f>INDEX(Δεδομένα!E$1:E$13,MATCH('2020'!H1904,Δεδομένα!D$1:D$13,0))</f>
        <v>7</v>
      </c>
      <c r="J1904" s="1">
        <v>43903</v>
      </c>
      <c r="K1904" s="6" t="s">
        <v>1029</v>
      </c>
      <c r="L1904" s="36" t="str">
        <f t="shared" si="116"/>
        <v>13/03/2020 12:55</v>
      </c>
      <c r="M1904" s="1">
        <v>43903</v>
      </c>
      <c r="N1904" s="6" t="s">
        <v>362</v>
      </c>
      <c r="O1904" s="36" t="str">
        <f t="shared" si="117"/>
        <v>13/03/2020 14:00</v>
      </c>
      <c r="P1904" s="46">
        <f t="shared" si="118"/>
        <v>4.5138888890505768E-2</v>
      </c>
      <c r="Q1904" s="48">
        <v>0</v>
      </c>
      <c r="R1904" s="47">
        <f t="shared" si="119"/>
        <v>65.000000002328306</v>
      </c>
      <c r="S1904" s="6" t="s">
        <v>1715</v>
      </c>
      <c r="T1904" s="6" t="s">
        <v>838</v>
      </c>
      <c r="U1904" s="6" t="s">
        <v>44</v>
      </c>
      <c r="V1904" s="6" t="s">
        <v>2645</v>
      </c>
      <c r="W1904" s="7">
        <v>0</v>
      </c>
      <c r="X1904" s="7">
        <v>0</v>
      </c>
      <c r="Y1904" s="7">
        <v>0</v>
      </c>
      <c r="Z1904" s="7">
        <v>0</v>
      </c>
      <c r="AA1904" s="7">
        <v>3</v>
      </c>
      <c r="AB1904" s="7">
        <v>0</v>
      </c>
      <c r="AC1904" s="7">
        <v>0</v>
      </c>
      <c r="AD1904" s="7">
        <v>0</v>
      </c>
      <c r="AE1904">
        <v>3</v>
      </c>
      <c r="AF1904">
        <v>0</v>
      </c>
      <c r="AG1904">
        <v>0</v>
      </c>
      <c r="AH1904">
        <v>0</v>
      </c>
      <c r="AI1904">
        <v>0</v>
      </c>
      <c r="AJ1904">
        <v>2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</row>
    <row r="1905" spans="1:44" x14ac:dyDescent="0.25">
      <c r="A1905">
        <v>1547601</v>
      </c>
      <c r="B1905">
        <v>734289</v>
      </c>
      <c r="C1905">
        <v>22.718614474996802</v>
      </c>
      <c r="D1905">
        <v>40.7705417950353</v>
      </c>
      <c r="E1905" s="68" t="s">
        <v>175</v>
      </c>
      <c r="F1905" s="8">
        <f>INDEX(Δεδομένα!$P:$P,MATCH('2020'!E1905,Δεδομένα!$O:$O,0))</f>
        <v>44</v>
      </c>
      <c r="G1905" s="6" t="s">
        <v>170</v>
      </c>
      <c r="H1905" s="2" t="str">
        <f>INDEX(Δεδομένα!B$1:B$51,MATCH('2020'!G1905,Δεδομένα!A$1:A$51,0))</f>
        <v>ΚΕΝΤΡΙΚΗΣ ΜΑΚΕΔΟΝΙΑΣ</v>
      </c>
      <c r="I1905" s="8">
        <f>INDEX(Δεδομένα!E$1:E$13,MATCH('2020'!H1905,Δεδομένα!D$1:D$13,0))</f>
        <v>3</v>
      </c>
      <c r="J1905" s="1">
        <v>43903</v>
      </c>
      <c r="K1905" s="6" t="s">
        <v>53</v>
      </c>
      <c r="L1905" s="36" t="str">
        <f t="shared" si="116"/>
        <v>13/03/2020 18:57</v>
      </c>
      <c r="M1905" s="1">
        <v>43903</v>
      </c>
      <c r="N1905" s="6" t="s">
        <v>1847</v>
      </c>
      <c r="O1905" s="36" t="str">
        <f t="shared" si="117"/>
        <v>13/03/2020 23:20</v>
      </c>
      <c r="P1905" s="46">
        <f t="shared" si="118"/>
        <v>0.18263888888759539</v>
      </c>
      <c r="Q1905" s="48">
        <v>0</v>
      </c>
      <c r="R1905" s="47">
        <f t="shared" si="119"/>
        <v>262.99999999813735</v>
      </c>
      <c r="S1905" s="6" t="s">
        <v>205</v>
      </c>
      <c r="T1905" s="6" t="s">
        <v>187</v>
      </c>
      <c r="U1905" s="6" t="s">
        <v>44</v>
      </c>
      <c r="V1905" s="6" t="s">
        <v>3507</v>
      </c>
      <c r="W1905" s="7">
        <v>0</v>
      </c>
      <c r="X1905" s="7">
        <v>0</v>
      </c>
      <c r="Y1905" s="7">
        <v>0</v>
      </c>
      <c r="Z1905" s="7">
        <v>0</v>
      </c>
      <c r="AA1905" s="7">
        <v>0</v>
      </c>
      <c r="AB1905" s="7">
        <v>0</v>
      </c>
      <c r="AC1905" s="7">
        <v>0</v>
      </c>
      <c r="AD1905" s="7">
        <v>0.8</v>
      </c>
      <c r="AE1905">
        <v>9</v>
      </c>
      <c r="AF1905">
        <v>0</v>
      </c>
      <c r="AG1905">
        <v>0</v>
      </c>
      <c r="AH1905">
        <v>0</v>
      </c>
      <c r="AI1905">
        <v>0</v>
      </c>
      <c r="AJ1905">
        <v>3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</row>
    <row r="1906" spans="1:44" x14ac:dyDescent="0.25">
      <c r="A1906">
        <v>1547331</v>
      </c>
      <c r="B1906">
        <v>734326</v>
      </c>
      <c r="C1906">
        <v>20.852787017822301</v>
      </c>
      <c r="D1906">
        <v>39.693851470947301</v>
      </c>
      <c r="E1906" s="68" t="s">
        <v>994</v>
      </c>
      <c r="F1906" s="8">
        <f>INDEX(Δεδομένα!$P:$P,MATCH('2020'!E1906,Δεδομένα!$O:$O,0))</f>
        <v>85</v>
      </c>
      <c r="G1906" s="6" t="s">
        <v>251</v>
      </c>
      <c r="H1906" s="2" t="str">
        <f>INDEX(Δεδομένα!B$1:B$51,MATCH('2020'!G1906,Δεδομένα!A$1:A$51,0))</f>
        <v>ΗΠΕΙΡΟΥ</v>
      </c>
      <c r="I1906" s="8">
        <f>INDEX(Δεδομένα!E$1:E$13,MATCH('2020'!H1906,Δεδομένα!D$1:D$13,0))</f>
        <v>5</v>
      </c>
      <c r="J1906" s="1">
        <v>43903</v>
      </c>
      <c r="K1906" s="6" t="s">
        <v>1980</v>
      </c>
      <c r="L1906" s="36" t="str">
        <f t="shared" si="116"/>
        <v>13/03/2020 20:38</v>
      </c>
      <c r="M1906" s="1">
        <v>43903</v>
      </c>
      <c r="N1906" s="6" t="s">
        <v>353</v>
      </c>
      <c r="O1906" s="36" t="str">
        <f t="shared" si="117"/>
        <v>13/03/2020 21:40</v>
      </c>
      <c r="P1906" s="46">
        <f t="shared" si="118"/>
        <v>4.3055555557657499E-2</v>
      </c>
      <c r="Q1906" s="48">
        <v>0</v>
      </c>
      <c r="R1906" s="47">
        <f t="shared" si="119"/>
        <v>62.000000003026798</v>
      </c>
      <c r="S1906" s="6" t="s">
        <v>1415</v>
      </c>
      <c r="T1906" s="6" t="s">
        <v>257</v>
      </c>
      <c r="U1906" s="6" t="s">
        <v>44</v>
      </c>
      <c r="V1906" s="6" t="s">
        <v>3518</v>
      </c>
      <c r="W1906" s="7">
        <v>0</v>
      </c>
      <c r="X1906" s="7">
        <v>0</v>
      </c>
      <c r="Y1906" s="7">
        <v>0</v>
      </c>
      <c r="Z1906" s="7">
        <v>0</v>
      </c>
      <c r="AA1906" s="7">
        <v>0</v>
      </c>
      <c r="AB1906" s="7">
        <v>0</v>
      </c>
      <c r="AC1906" s="7">
        <v>0.5</v>
      </c>
      <c r="AD1906" s="7">
        <v>0</v>
      </c>
      <c r="AE1906">
        <v>3</v>
      </c>
      <c r="AF1906">
        <v>0</v>
      </c>
      <c r="AG1906">
        <v>0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</row>
    <row r="1907" spans="1:44" x14ac:dyDescent="0.25">
      <c r="A1907">
        <v>1547284</v>
      </c>
      <c r="B1907">
        <v>734196</v>
      </c>
      <c r="C1907">
        <v>24.550092844344</v>
      </c>
      <c r="D1907">
        <v>41.067202813999899</v>
      </c>
      <c r="E1907" s="68" t="s">
        <v>919</v>
      </c>
      <c r="F1907" s="8">
        <f>INDEX(Δεδομένα!$P:$P,MATCH('2020'!E1907,Δεδομένα!$O:$O,0))</f>
        <v>26</v>
      </c>
      <c r="G1907" s="6" t="s">
        <v>77</v>
      </c>
      <c r="H1907" s="2" t="str">
        <f>INDEX(Δεδομένα!B$1:B$51,MATCH('2020'!G1907,Δεδομένα!A$1:A$51,0))</f>
        <v>ΑΝΑΤΟΛΙΚΗΣ ΜΑΚΕΔΟΝΙΑΣ ΚΑΙ ΘΡΑΚΗΣ</v>
      </c>
      <c r="I1907" s="8">
        <f>INDEX(Δεδομένα!E$1:E$13,MATCH('2020'!H1907,Δεδομένα!D$1:D$13,0))</f>
        <v>2</v>
      </c>
      <c r="J1907" s="1">
        <v>43903</v>
      </c>
      <c r="K1907" s="6" t="s">
        <v>362</v>
      </c>
      <c r="L1907" s="36" t="str">
        <f t="shared" si="116"/>
        <v>13/03/2020 14:00</v>
      </c>
      <c r="M1907" s="1">
        <v>43903</v>
      </c>
      <c r="N1907" s="6" t="s">
        <v>305</v>
      </c>
      <c r="O1907" s="36" t="str">
        <f t="shared" si="117"/>
        <v>13/03/2020 16:55</v>
      </c>
      <c r="P1907" s="46">
        <f t="shared" si="118"/>
        <v>0.12152777777373558</v>
      </c>
      <c r="Q1907" s="48">
        <v>0</v>
      </c>
      <c r="R1907" s="47">
        <f t="shared" si="119"/>
        <v>174.99999999417923</v>
      </c>
      <c r="S1907" s="6" t="s">
        <v>77</v>
      </c>
      <c r="T1907" s="6" t="s">
        <v>921</v>
      </c>
      <c r="U1907" s="6" t="s">
        <v>44</v>
      </c>
      <c r="V1907" s="6" t="s">
        <v>3492</v>
      </c>
      <c r="W1907" s="7">
        <v>0</v>
      </c>
      <c r="X1907" s="7">
        <v>3</v>
      </c>
      <c r="Y1907" s="7">
        <v>0</v>
      </c>
      <c r="Z1907" s="7">
        <v>0</v>
      </c>
      <c r="AA1907" s="7">
        <v>0</v>
      </c>
      <c r="AB1907" s="7">
        <v>0</v>
      </c>
      <c r="AC1907" s="7">
        <v>0</v>
      </c>
      <c r="AD1907" s="7">
        <v>0</v>
      </c>
      <c r="AE1907">
        <v>6</v>
      </c>
      <c r="AF1907">
        <v>0</v>
      </c>
      <c r="AG1907">
        <v>0</v>
      </c>
      <c r="AH1907">
        <v>0</v>
      </c>
      <c r="AI1907">
        <v>0</v>
      </c>
      <c r="AJ1907">
        <v>3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</row>
    <row r="1908" spans="1:44" x14ac:dyDescent="0.25">
      <c r="A1908">
        <v>1547346</v>
      </c>
      <c r="B1908">
        <v>734223</v>
      </c>
      <c r="C1908">
        <v>22.092417590732499</v>
      </c>
      <c r="D1908">
        <v>39.496554376980598</v>
      </c>
      <c r="E1908" s="68" t="s">
        <v>293</v>
      </c>
      <c r="F1908" s="8">
        <f>INDEX(Δεδομένα!$P:$P,MATCH('2020'!E1908,Δεδομένα!$O:$O,0))</f>
        <v>118</v>
      </c>
      <c r="G1908" s="6" t="s">
        <v>294</v>
      </c>
      <c r="H1908" s="2" t="str">
        <f>INDEX(Δεδομένα!B$1:B$51,MATCH('2020'!G1908,Δεδομένα!A$1:A$51,0))</f>
        <v>ΘΕΣΣΑΛΙΑΣ</v>
      </c>
      <c r="I1908" s="8">
        <f>INDEX(Δεδομένα!E$1:E$13,MATCH('2020'!H1908,Δεδομένα!D$1:D$13,0))</f>
        <v>6</v>
      </c>
      <c r="J1908" s="1">
        <v>43903</v>
      </c>
      <c r="K1908" s="6" t="s">
        <v>1052</v>
      </c>
      <c r="L1908" s="36" t="str">
        <f t="shared" si="116"/>
        <v>13/03/2020 15:14</v>
      </c>
      <c r="M1908" s="1">
        <v>43903</v>
      </c>
      <c r="N1908" s="6" t="s">
        <v>504</v>
      </c>
      <c r="O1908" s="36" t="str">
        <f t="shared" si="117"/>
        <v>13/03/2020 15:50</v>
      </c>
      <c r="P1908" s="46">
        <f t="shared" si="118"/>
        <v>2.4999999994179234E-2</v>
      </c>
      <c r="Q1908" s="48">
        <v>0</v>
      </c>
      <c r="R1908" s="47">
        <f t="shared" si="119"/>
        <v>35.999999991618097</v>
      </c>
      <c r="S1908" s="6" t="s">
        <v>294</v>
      </c>
      <c r="T1908" s="6" t="s">
        <v>297</v>
      </c>
      <c r="U1908" s="6" t="s">
        <v>44</v>
      </c>
      <c r="V1908" s="6" t="s">
        <v>2569</v>
      </c>
      <c r="W1908" s="7">
        <v>0</v>
      </c>
      <c r="X1908" s="7">
        <v>0</v>
      </c>
      <c r="Y1908" s="7">
        <v>0</v>
      </c>
      <c r="Z1908" s="7">
        <v>0</v>
      </c>
      <c r="AA1908" s="7">
        <v>2</v>
      </c>
      <c r="AB1908" s="7">
        <v>0</v>
      </c>
      <c r="AC1908" s="7">
        <v>0</v>
      </c>
      <c r="AD1908" s="7">
        <v>0</v>
      </c>
      <c r="AE1908">
        <v>2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</row>
    <row r="1909" spans="1:44" x14ac:dyDescent="0.25">
      <c r="A1909">
        <v>1547089</v>
      </c>
      <c r="B1909">
        <v>734303</v>
      </c>
      <c r="C1909">
        <v>22.137104740216699</v>
      </c>
      <c r="D1909">
        <v>39.162813500959501</v>
      </c>
      <c r="E1909" s="68" t="s">
        <v>1042</v>
      </c>
      <c r="F1909" s="8">
        <f>INDEX(Δεδομένα!$P:$P,MATCH('2020'!E1909,Δεδομένα!$O:$O,0))</f>
        <v>116</v>
      </c>
      <c r="G1909" s="6" t="s">
        <v>294</v>
      </c>
      <c r="H1909" s="2" t="str">
        <f>INDEX(Δεδομένα!B$1:B$51,MATCH('2020'!G1909,Δεδομένα!A$1:A$51,0))</f>
        <v>ΘΕΣΣΑΛΙΑΣ</v>
      </c>
      <c r="I1909" s="8">
        <f>INDEX(Δεδομένα!E$1:E$13,MATCH('2020'!H1909,Δεδομένα!D$1:D$13,0))</f>
        <v>6</v>
      </c>
      <c r="J1909" s="1">
        <v>43903</v>
      </c>
      <c r="K1909" s="6" t="s">
        <v>123</v>
      </c>
      <c r="L1909" s="36" t="str">
        <f t="shared" si="116"/>
        <v>13/03/2020 19:10</v>
      </c>
      <c r="M1909" s="1">
        <v>43903</v>
      </c>
      <c r="N1909" s="6" t="s">
        <v>629</v>
      </c>
      <c r="O1909" s="36" t="str">
        <f t="shared" si="117"/>
        <v>13/03/2020 21:05</v>
      </c>
      <c r="P1909" s="46">
        <f t="shared" si="118"/>
        <v>7.9861111109494232E-2</v>
      </c>
      <c r="Q1909" s="48">
        <v>0</v>
      </c>
      <c r="R1909" s="47">
        <f t="shared" si="119"/>
        <v>114.99999999767169</v>
      </c>
      <c r="S1909" s="6" t="s">
        <v>294</v>
      </c>
      <c r="T1909" s="6" t="s">
        <v>1043</v>
      </c>
      <c r="U1909" s="6" t="s">
        <v>1516</v>
      </c>
      <c r="V1909" s="6" t="s">
        <v>3510</v>
      </c>
      <c r="W1909" s="7">
        <v>0</v>
      </c>
      <c r="X1909" s="7">
        <v>0.5</v>
      </c>
      <c r="Y1909" s="7">
        <v>0</v>
      </c>
      <c r="Z1909" s="7">
        <v>0</v>
      </c>
      <c r="AA1909" s="7">
        <v>0</v>
      </c>
      <c r="AB1909" s="7">
        <v>0</v>
      </c>
      <c r="AC1909" s="7">
        <v>0</v>
      </c>
      <c r="AD1909" s="7">
        <v>0</v>
      </c>
      <c r="AE1909">
        <v>2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</row>
    <row r="1910" spans="1:44" x14ac:dyDescent="0.25">
      <c r="A1910">
        <v>1547570</v>
      </c>
      <c r="B1910">
        <v>734316</v>
      </c>
      <c r="C1910">
        <v>20.9721784676243</v>
      </c>
      <c r="D1910">
        <v>40.505326310816599</v>
      </c>
      <c r="E1910" s="68" t="s">
        <v>2243</v>
      </c>
      <c r="F1910" s="8">
        <f>INDEX(Δεδομένα!$P:$P,MATCH('2020'!E1910,Δεδομένα!$O:$O,0))</f>
        <v>76</v>
      </c>
      <c r="G1910" s="6" t="s">
        <v>1063</v>
      </c>
      <c r="H1910" s="2" t="str">
        <f>INDEX(Δεδομένα!B$1:B$51,MATCH('2020'!G1910,Δεδομένα!A$1:A$51,0))</f>
        <v>ΔΥΤΙΚΗΣ ΜΑΚΕΔΟΝΙΑΣ</v>
      </c>
      <c r="I1910" s="8">
        <f>INDEX(Δεδομένα!E$1:E$13,MATCH('2020'!H1910,Δεδομένα!D$1:D$13,0))</f>
        <v>4</v>
      </c>
      <c r="J1910" s="1">
        <v>43903</v>
      </c>
      <c r="K1910" s="6" t="s">
        <v>700</v>
      </c>
      <c r="L1910" s="36" t="str">
        <f t="shared" si="116"/>
        <v>13/03/2020 19:45</v>
      </c>
      <c r="M1910" s="1">
        <v>43904</v>
      </c>
      <c r="N1910" s="6" t="s">
        <v>2540</v>
      </c>
      <c r="O1910" s="36" t="str">
        <f t="shared" si="117"/>
        <v>14/03/2020 00:39</v>
      </c>
      <c r="P1910" s="46">
        <f t="shared" si="118"/>
        <v>0.20416666667006211</v>
      </c>
      <c r="Q1910" s="48">
        <v>0</v>
      </c>
      <c r="R1910" s="47">
        <f t="shared" si="119"/>
        <v>294.00000000488944</v>
      </c>
      <c r="S1910" s="6" t="s">
        <v>1260</v>
      </c>
      <c r="T1910" s="6" t="s">
        <v>2244</v>
      </c>
      <c r="U1910" s="6" t="s">
        <v>73</v>
      </c>
      <c r="V1910" s="6" t="s">
        <v>3514</v>
      </c>
      <c r="W1910" s="7">
        <v>0</v>
      </c>
      <c r="X1910" s="7">
        <v>4</v>
      </c>
      <c r="Y1910" s="7">
        <v>0</v>
      </c>
      <c r="Z1910" s="7">
        <v>1</v>
      </c>
      <c r="AA1910" s="7">
        <v>0</v>
      </c>
      <c r="AB1910" s="7">
        <v>0</v>
      </c>
      <c r="AC1910" s="7">
        <v>0</v>
      </c>
      <c r="AD1910" s="7">
        <v>0</v>
      </c>
      <c r="AE1910">
        <v>7</v>
      </c>
      <c r="AF1910">
        <v>0</v>
      </c>
      <c r="AG1910">
        <v>0</v>
      </c>
      <c r="AH1910">
        <v>0</v>
      </c>
      <c r="AI1910">
        <v>0</v>
      </c>
      <c r="AJ1910">
        <v>2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</row>
    <row r="1911" spans="1:44" x14ac:dyDescent="0.25">
      <c r="A1911">
        <v>1547349</v>
      </c>
      <c r="B1911">
        <v>724317</v>
      </c>
      <c r="C1911">
        <v>22.984225064085798</v>
      </c>
      <c r="D1911">
        <v>40.611316119829297</v>
      </c>
      <c r="E1911" s="68" t="s">
        <v>245</v>
      </c>
      <c r="F1911" s="8">
        <f>INDEX(Δεδομένα!$P:$P,MATCH('2020'!E1911,Δεδομένα!$O:$O,0))</f>
        <v>71</v>
      </c>
      <c r="G1911" s="6" t="s">
        <v>246</v>
      </c>
      <c r="H1911" s="2" t="str">
        <f>INDEX(Δεδομένα!B$1:B$51,MATCH('2020'!G1911,Δεδομένα!A$1:A$51,0))</f>
        <v>ΔΥΤΙΚΗΣ ΜΑΚΕΔΟΝΙΑΣ</v>
      </c>
      <c r="I1911" s="8">
        <f>INDEX(Δεδομένα!E$1:E$13,MATCH('2020'!H1911,Δεδομένα!D$1:D$13,0))</f>
        <v>4</v>
      </c>
      <c r="J1911" s="1">
        <v>43903</v>
      </c>
      <c r="K1911" s="6" t="s">
        <v>59</v>
      </c>
      <c r="L1911" s="36" t="str">
        <f t="shared" si="116"/>
        <v>13/03/2020 15:00</v>
      </c>
      <c r="M1911" s="1">
        <v>43903</v>
      </c>
      <c r="N1911" s="6" t="s">
        <v>1428</v>
      </c>
      <c r="O1911" s="36" t="str">
        <f t="shared" si="117"/>
        <v>13/03/2020 17:43</v>
      </c>
      <c r="P1911" s="46">
        <f t="shared" si="118"/>
        <v>0.1131944444423425</v>
      </c>
      <c r="Q1911" s="48">
        <v>0</v>
      </c>
      <c r="R1911" s="47">
        <f t="shared" si="119"/>
        <v>162.9999999969732</v>
      </c>
      <c r="S1911" s="6" t="s">
        <v>1838</v>
      </c>
      <c r="T1911" s="6" t="s">
        <v>248</v>
      </c>
      <c r="U1911" s="6" t="s">
        <v>44</v>
      </c>
      <c r="V1911" s="6" t="s">
        <v>2336</v>
      </c>
      <c r="W1911" s="7">
        <v>3</v>
      </c>
      <c r="X1911" s="7">
        <v>0</v>
      </c>
      <c r="Y1911" s="7">
        <v>0</v>
      </c>
      <c r="Z1911" s="7">
        <v>2</v>
      </c>
      <c r="AA1911" s="7">
        <v>0</v>
      </c>
      <c r="AB1911" s="7">
        <v>0</v>
      </c>
      <c r="AC1911" s="7">
        <v>0</v>
      </c>
      <c r="AD1911" s="7">
        <v>0</v>
      </c>
      <c r="AE1911">
        <v>5</v>
      </c>
      <c r="AF1911">
        <v>0</v>
      </c>
      <c r="AG1911">
        <v>0</v>
      </c>
      <c r="AH1911">
        <v>0</v>
      </c>
      <c r="AI1911">
        <v>0</v>
      </c>
      <c r="AJ1911">
        <v>2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</row>
    <row r="1912" spans="1:44" x14ac:dyDescent="0.25">
      <c r="A1912">
        <v>1547929</v>
      </c>
      <c r="B1912">
        <v>734203</v>
      </c>
      <c r="C1912">
        <v>21.812289787491601</v>
      </c>
      <c r="D1912">
        <v>40.645562507233102</v>
      </c>
      <c r="E1912" s="68" t="s">
        <v>1028</v>
      </c>
      <c r="F1912" s="8">
        <f>INDEX(Δεδομένα!$P:$P,MATCH('2020'!E1912,Δεδομένα!$O:$O,0))</f>
        <v>73</v>
      </c>
      <c r="G1912" s="6" t="s">
        <v>246</v>
      </c>
      <c r="H1912" s="2" t="str">
        <f>INDEX(Δεδομένα!B$1:B$51,MATCH('2020'!G1912,Δεδομένα!A$1:A$51,0))</f>
        <v>ΔΥΤΙΚΗΣ ΜΑΚΕΔΟΝΙΑΣ</v>
      </c>
      <c r="I1912" s="8">
        <f>INDEX(Δεδομένα!E$1:E$13,MATCH('2020'!H1912,Δεδομένα!D$1:D$13,0))</f>
        <v>4</v>
      </c>
      <c r="J1912" s="1">
        <v>43903</v>
      </c>
      <c r="K1912" s="6" t="s">
        <v>595</v>
      </c>
      <c r="L1912" s="36" t="str">
        <f t="shared" si="116"/>
        <v>13/03/2020 14:20</v>
      </c>
      <c r="M1912" s="1">
        <v>43903</v>
      </c>
      <c r="N1912" s="6" t="s">
        <v>255</v>
      </c>
      <c r="O1912" s="36" t="str">
        <f t="shared" si="117"/>
        <v>13/03/2020 17:45</v>
      </c>
      <c r="P1912" s="46">
        <f t="shared" si="118"/>
        <v>0.14236111111677019</v>
      </c>
      <c r="Q1912" s="48">
        <v>0</v>
      </c>
      <c r="R1912" s="47">
        <f t="shared" si="119"/>
        <v>205.00000000814907</v>
      </c>
      <c r="S1912" s="6" t="s">
        <v>246</v>
      </c>
      <c r="T1912" s="6" t="s">
        <v>1031</v>
      </c>
      <c r="U1912" s="6" t="s">
        <v>44</v>
      </c>
      <c r="V1912" s="6" t="s">
        <v>3495</v>
      </c>
      <c r="W1912" s="7">
        <v>0</v>
      </c>
      <c r="X1912" s="7">
        <v>0</v>
      </c>
      <c r="Y1912" s="7">
        <v>0</v>
      </c>
      <c r="Z1912" s="7">
        <v>5</v>
      </c>
      <c r="AA1912" s="7">
        <v>0</v>
      </c>
      <c r="AB1912" s="7">
        <v>0</v>
      </c>
      <c r="AC1912" s="7">
        <v>0</v>
      </c>
      <c r="AD1912" s="7">
        <v>0</v>
      </c>
      <c r="AE1912">
        <v>7</v>
      </c>
      <c r="AF1912">
        <v>0</v>
      </c>
      <c r="AG1912">
        <v>0</v>
      </c>
      <c r="AH1912">
        <v>0</v>
      </c>
      <c r="AI1912">
        <v>0</v>
      </c>
      <c r="AJ1912">
        <v>3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</row>
    <row r="1913" spans="1:44" x14ac:dyDescent="0.25">
      <c r="A1913">
        <v>1547351</v>
      </c>
      <c r="B1913">
        <v>734320</v>
      </c>
      <c r="C1913">
        <v>21.2729320977584</v>
      </c>
      <c r="D1913">
        <v>40.232123494737003</v>
      </c>
      <c r="E1913" s="68" t="s">
        <v>245</v>
      </c>
      <c r="F1913" s="8">
        <f>INDEX(Δεδομένα!$P:$P,MATCH('2020'!E1913,Δεδομένα!$O:$O,0))</f>
        <v>71</v>
      </c>
      <c r="G1913" s="6" t="s">
        <v>246</v>
      </c>
      <c r="H1913" s="2" t="str">
        <f>INDEX(Δεδομένα!B$1:B$51,MATCH('2020'!G1913,Δεδομένα!A$1:A$51,0))</f>
        <v>ΔΥΤΙΚΗΣ ΜΑΚΕΔΟΝΙΑΣ</v>
      </c>
      <c r="I1913" s="8">
        <f>INDEX(Δεδομένα!E$1:E$13,MATCH('2020'!H1913,Δεδομένα!D$1:D$13,0))</f>
        <v>4</v>
      </c>
      <c r="J1913" s="1">
        <v>43903</v>
      </c>
      <c r="K1913" s="6" t="s">
        <v>126</v>
      </c>
      <c r="L1913" s="36" t="str">
        <f t="shared" si="116"/>
        <v>13/03/2020 19:12</v>
      </c>
      <c r="M1913" s="1">
        <v>43903</v>
      </c>
      <c r="N1913" s="6" t="s">
        <v>491</v>
      </c>
      <c r="O1913" s="36" t="str">
        <f t="shared" si="117"/>
        <v>13/03/2020 22:05</v>
      </c>
      <c r="P1913" s="46">
        <f t="shared" si="118"/>
        <v>0.12013888888759539</v>
      </c>
      <c r="Q1913" s="48">
        <v>0</v>
      </c>
      <c r="R1913" s="47">
        <f t="shared" si="119"/>
        <v>172.99999999813735</v>
      </c>
      <c r="S1913" s="6" t="s">
        <v>1838</v>
      </c>
      <c r="T1913" s="6" t="s">
        <v>248</v>
      </c>
      <c r="U1913" s="6" t="s">
        <v>44</v>
      </c>
      <c r="V1913" s="6" t="s">
        <v>3515</v>
      </c>
      <c r="W1913" s="7">
        <v>0</v>
      </c>
      <c r="X1913" s="7">
        <v>5</v>
      </c>
      <c r="Y1913" s="7">
        <v>0</v>
      </c>
      <c r="Z1913" s="7">
        <v>15</v>
      </c>
      <c r="AA1913" s="7">
        <v>0</v>
      </c>
      <c r="AB1913" s="7">
        <v>0</v>
      </c>
      <c r="AC1913" s="7">
        <v>0</v>
      </c>
      <c r="AD1913" s="7">
        <v>0</v>
      </c>
      <c r="AE1913">
        <v>5</v>
      </c>
      <c r="AF1913">
        <v>0</v>
      </c>
      <c r="AG1913">
        <v>0</v>
      </c>
      <c r="AH1913">
        <v>0</v>
      </c>
      <c r="AI1913">
        <v>0</v>
      </c>
      <c r="AJ1913">
        <v>2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</row>
    <row r="1914" spans="1:44" x14ac:dyDescent="0.25">
      <c r="A1914">
        <v>1555809</v>
      </c>
      <c r="B1914">
        <v>734242</v>
      </c>
      <c r="C1914">
        <v>22.303702522634602</v>
      </c>
      <c r="D1914">
        <v>37.933476560367197</v>
      </c>
      <c r="E1914" s="68" t="s">
        <v>1945</v>
      </c>
      <c r="F1914" s="8">
        <f>INDEX(Δεδομένα!$P:$P,MATCH('2020'!E1914,Δεδομένα!$O:$O,0))</f>
        <v>160</v>
      </c>
      <c r="G1914" s="6" t="s">
        <v>391</v>
      </c>
      <c r="H1914" s="2" t="str">
        <f>INDEX(Δεδομένα!B$1:B$51,MATCH('2020'!G1914,Δεδομένα!A$1:A$51,0))</f>
        <v>ΠΕΛΛΟΠΟΝΗΣΟΥ</v>
      </c>
      <c r="I1914" s="8">
        <f>INDEX(Δεδομένα!E$1:E$13,MATCH('2020'!H1914,Δεδομένα!D$1:D$13,0))</f>
        <v>8</v>
      </c>
      <c r="J1914" s="1">
        <v>43903</v>
      </c>
      <c r="K1914" s="6" t="s">
        <v>305</v>
      </c>
      <c r="L1914" s="36" t="str">
        <f t="shared" si="116"/>
        <v>13/03/2020 16:55</v>
      </c>
      <c r="M1914" s="1">
        <v>43903</v>
      </c>
      <c r="N1914" s="6" t="s">
        <v>617</v>
      </c>
      <c r="O1914" s="36" t="str">
        <f t="shared" si="117"/>
        <v>13/03/2020 22:00</v>
      </c>
      <c r="P1914" s="46">
        <f t="shared" si="118"/>
        <v>0.21180555555474712</v>
      </c>
      <c r="Q1914" s="48">
        <v>0</v>
      </c>
      <c r="R1914" s="47">
        <f t="shared" si="119"/>
        <v>304.99999999883585</v>
      </c>
      <c r="S1914" s="6" t="s">
        <v>1096</v>
      </c>
      <c r="T1914" s="6" t="s">
        <v>394</v>
      </c>
      <c r="U1914" s="6" t="s">
        <v>3502</v>
      </c>
      <c r="V1914" s="6" t="s">
        <v>3503</v>
      </c>
      <c r="W1914" s="7">
        <v>0.5</v>
      </c>
      <c r="X1914" s="7">
        <v>0</v>
      </c>
      <c r="Y1914" s="7">
        <v>0</v>
      </c>
      <c r="Z1914" s="7">
        <v>2</v>
      </c>
      <c r="AA1914" s="7">
        <v>0</v>
      </c>
      <c r="AB1914" s="7">
        <v>0</v>
      </c>
      <c r="AC1914" s="7">
        <v>0</v>
      </c>
      <c r="AD1914" s="7">
        <v>0</v>
      </c>
      <c r="AE1914">
        <v>4</v>
      </c>
      <c r="AF1914">
        <v>0</v>
      </c>
      <c r="AG1914">
        <v>0</v>
      </c>
      <c r="AH1914">
        <v>0</v>
      </c>
      <c r="AI1914">
        <v>0</v>
      </c>
      <c r="AJ1914">
        <v>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</row>
    <row r="1915" spans="1:44" x14ac:dyDescent="0.25">
      <c r="A1915">
        <v>1565142</v>
      </c>
      <c r="B1915">
        <v>734267</v>
      </c>
      <c r="C1915">
        <v>22.7238361071926</v>
      </c>
      <c r="D1915">
        <v>37.886526917724098</v>
      </c>
      <c r="E1915" s="68" t="s">
        <v>810</v>
      </c>
      <c r="F1915" s="8">
        <f>INDEX(Δεδομένα!$P:$P,MATCH('2020'!E1915,Δεδομένα!$O:$O,0))</f>
        <v>157</v>
      </c>
      <c r="G1915" s="6" t="s">
        <v>391</v>
      </c>
      <c r="H1915" s="2" t="str">
        <f>INDEX(Δεδομένα!B$1:B$51,MATCH('2020'!G1915,Δεδομένα!A$1:A$51,0))</f>
        <v>ΠΕΛΛΟΠΟΝΗΣΟΥ</v>
      </c>
      <c r="I1915" s="8">
        <f>INDEX(Δεδομένα!E$1:E$13,MATCH('2020'!H1915,Δεδομένα!D$1:D$13,0))</f>
        <v>8</v>
      </c>
      <c r="J1915" s="1">
        <v>43903</v>
      </c>
      <c r="K1915" s="6" t="s">
        <v>1184</v>
      </c>
      <c r="L1915" s="36" t="str">
        <f t="shared" si="116"/>
        <v>13/03/2020 18:25</v>
      </c>
      <c r="M1915" s="1">
        <v>43903</v>
      </c>
      <c r="N1915" s="6" t="s">
        <v>1480</v>
      </c>
      <c r="O1915" s="36" t="str">
        <f t="shared" si="117"/>
        <v>13/03/2020 19:06</v>
      </c>
      <c r="P1915" s="46">
        <f t="shared" si="118"/>
        <v>2.8472222220443655E-2</v>
      </c>
      <c r="Q1915" s="48">
        <v>0</v>
      </c>
      <c r="R1915" s="47">
        <f t="shared" si="119"/>
        <v>40.999999997438863</v>
      </c>
      <c r="S1915" s="6" t="s">
        <v>44</v>
      </c>
      <c r="T1915" s="6" t="s">
        <v>812</v>
      </c>
      <c r="U1915" s="6" t="s">
        <v>3505</v>
      </c>
      <c r="V1915" s="6" t="s">
        <v>2444</v>
      </c>
      <c r="W1915" s="7">
        <v>0</v>
      </c>
      <c r="X1915" s="7">
        <v>0</v>
      </c>
      <c r="Y1915" s="7">
        <v>0</v>
      </c>
      <c r="Z1915" s="7">
        <v>0</v>
      </c>
      <c r="AA1915" s="7">
        <v>0.02</v>
      </c>
      <c r="AB1915" s="7">
        <v>0</v>
      </c>
      <c r="AC1915" s="7">
        <v>0</v>
      </c>
      <c r="AD1915" s="7">
        <v>0</v>
      </c>
      <c r="AE1915">
        <v>2</v>
      </c>
      <c r="AF1915">
        <v>0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</row>
    <row r="1916" spans="1:44" x14ac:dyDescent="0.25">
      <c r="A1916">
        <v>1547144</v>
      </c>
      <c r="B1916">
        <v>724287</v>
      </c>
      <c r="C1916">
        <v>25.924829626706401</v>
      </c>
      <c r="D1916">
        <v>38.481315109238402</v>
      </c>
      <c r="E1916" s="68" t="s">
        <v>822</v>
      </c>
      <c r="F1916" s="8">
        <f>INDEX(Δεδομένα!$P:$P,MATCH('2020'!E1916,Δεδομένα!$O:$O,0))</f>
        <v>149</v>
      </c>
      <c r="G1916" s="6" t="s">
        <v>369</v>
      </c>
      <c r="H1916" s="2" t="str">
        <f>INDEX(Δεδομένα!B$1:B$51,MATCH('2020'!G1916,Δεδομένα!A$1:A$51,0))</f>
        <v>ΠΕΛΛΟΠΟΝΗΣΟΥ</v>
      </c>
      <c r="I1916" s="8">
        <f>INDEX(Δεδομένα!E$1:E$13,MATCH('2020'!H1916,Δεδομένα!D$1:D$13,0))</f>
        <v>8</v>
      </c>
      <c r="J1916" s="1">
        <v>43903</v>
      </c>
      <c r="K1916" s="6" t="s">
        <v>327</v>
      </c>
      <c r="L1916" s="36" t="str">
        <f t="shared" si="116"/>
        <v>13/03/2020 18:50</v>
      </c>
      <c r="M1916" s="1">
        <v>43903</v>
      </c>
      <c r="N1916" s="6" t="s">
        <v>1493</v>
      </c>
      <c r="O1916" s="36" t="str">
        <f t="shared" si="117"/>
        <v>13/03/2020 21:20</v>
      </c>
      <c r="P1916" s="46">
        <f t="shared" si="118"/>
        <v>0.10416666667151731</v>
      </c>
      <c r="Q1916" s="48">
        <v>0</v>
      </c>
      <c r="R1916" s="47">
        <f t="shared" si="119"/>
        <v>150.00000000698492</v>
      </c>
      <c r="S1916" s="6" t="s">
        <v>372</v>
      </c>
      <c r="T1916" s="6" t="s">
        <v>823</v>
      </c>
      <c r="U1916" s="6" t="s">
        <v>44</v>
      </c>
      <c r="V1916" s="6" t="s">
        <v>2335</v>
      </c>
      <c r="W1916" s="7">
        <v>0</v>
      </c>
      <c r="X1916" s="7">
        <v>0</v>
      </c>
      <c r="Y1916" s="7">
        <v>0</v>
      </c>
      <c r="Z1916" s="7">
        <v>0</v>
      </c>
      <c r="AA1916" s="7">
        <v>2</v>
      </c>
      <c r="AB1916" s="7">
        <v>0</v>
      </c>
      <c r="AC1916" s="7">
        <v>0</v>
      </c>
      <c r="AD1916" s="7">
        <v>0</v>
      </c>
      <c r="AE1916">
        <v>2</v>
      </c>
      <c r="AF1916">
        <v>0</v>
      </c>
      <c r="AG1916">
        <v>0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</row>
    <row r="1917" spans="1:44" x14ac:dyDescent="0.25">
      <c r="A1917">
        <v>1548295</v>
      </c>
      <c r="B1917">
        <v>734105</v>
      </c>
      <c r="C1917">
        <v>22.984177114908299</v>
      </c>
      <c r="D1917">
        <v>36.970127702978502</v>
      </c>
      <c r="E1917" s="68" t="s">
        <v>1606</v>
      </c>
      <c r="F1917" s="8">
        <f>INDEX(Δεδομένα!$P:$P,MATCH('2020'!E1917,Δεδομένα!$O:$O,0))</f>
        <v>152</v>
      </c>
      <c r="G1917" s="6" t="s">
        <v>369</v>
      </c>
      <c r="H1917" s="2" t="str">
        <f>INDEX(Δεδομένα!B$1:B$51,MATCH('2020'!G1917,Δεδομένα!A$1:A$51,0))</f>
        <v>ΠΕΛΛΟΠΟΝΗΣΟΥ</v>
      </c>
      <c r="I1917" s="8">
        <f>INDEX(Δεδομένα!E$1:E$13,MATCH('2020'!H1917,Δεδομένα!D$1:D$13,0))</f>
        <v>8</v>
      </c>
      <c r="J1917" s="1">
        <v>43903</v>
      </c>
      <c r="K1917" s="6" t="s">
        <v>3483</v>
      </c>
      <c r="L1917" s="36" t="str">
        <f t="shared" si="116"/>
        <v>13/03/2020 08:29</v>
      </c>
      <c r="M1917" s="1">
        <v>43903</v>
      </c>
      <c r="N1917" s="6" t="s">
        <v>59</v>
      </c>
      <c r="O1917" s="36" t="str">
        <f t="shared" si="117"/>
        <v>13/03/2020 15:00</v>
      </c>
      <c r="P1917" s="46">
        <f t="shared" si="118"/>
        <v>0.27152777777519077</v>
      </c>
      <c r="Q1917" s="48">
        <v>0</v>
      </c>
      <c r="R1917" s="47">
        <f t="shared" si="119"/>
        <v>390.99999999627471</v>
      </c>
      <c r="S1917" s="6" t="s">
        <v>1002</v>
      </c>
      <c r="T1917" s="6" t="s">
        <v>1003</v>
      </c>
      <c r="U1917" s="6" t="s">
        <v>44</v>
      </c>
      <c r="V1917" s="6" t="s">
        <v>2340</v>
      </c>
      <c r="W1917" s="7">
        <v>0</v>
      </c>
      <c r="X1917" s="7">
        <v>0.3</v>
      </c>
      <c r="Y1917" s="7">
        <v>0</v>
      </c>
      <c r="Z1917" s="7">
        <v>0</v>
      </c>
      <c r="AA1917" s="7">
        <v>0</v>
      </c>
      <c r="AB1917" s="7">
        <v>0.7</v>
      </c>
      <c r="AC1917" s="7">
        <v>0</v>
      </c>
      <c r="AD1917" s="7">
        <v>0</v>
      </c>
      <c r="AE1917">
        <v>5</v>
      </c>
      <c r="AF1917">
        <v>0</v>
      </c>
      <c r="AG1917">
        <v>0</v>
      </c>
      <c r="AH1917">
        <v>0</v>
      </c>
      <c r="AI1917">
        <v>0</v>
      </c>
      <c r="AJ1917">
        <v>3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</row>
    <row r="1918" spans="1:44" x14ac:dyDescent="0.25">
      <c r="A1918">
        <v>1547146</v>
      </c>
      <c r="B1918">
        <v>734216</v>
      </c>
      <c r="C1918">
        <v>22.697629023907801</v>
      </c>
      <c r="D1918">
        <v>36.804795788017302</v>
      </c>
      <c r="E1918" s="68" t="s">
        <v>368</v>
      </c>
      <c r="F1918" s="8">
        <f>INDEX(Δεδομένα!$P:$P,MATCH('2020'!E1918,Δεδομένα!$O:$O,0))</f>
        <v>151</v>
      </c>
      <c r="G1918" s="6" t="s">
        <v>369</v>
      </c>
      <c r="H1918" s="2" t="str">
        <f>INDEX(Δεδομένα!B$1:B$51,MATCH('2020'!G1918,Δεδομένα!A$1:A$51,0))</f>
        <v>ΠΕΛΛΟΠΟΝΗΣΟΥ</v>
      </c>
      <c r="I1918" s="8">
        <f>INDEX(Δεδομένα!E$1:E$13,MATCH('2020'!H1918,Δεδομένα!D$1:D$13,0))</f>
        <v>8</v>
      </c>
      <c r="J1918" s="1">
        <v>43903</v>
      </c>
      <c r="K1918" s="6" t="s">
        <v>66</v>
      </c>
      <c r="L1918" s="36" t="str">
        <f t="shared" si="116"/>
        <v>13/03/2020 15:15</v>
      </c>
      <c r="M1918" s="1">
        <v>43903</v>
      </c>
      <c r="N1918" s="6" t="s">
        <v>1698</v>
      </c>
      <c r="O1918" s="36" t="str">
        <f t="shared" si="117"/>
        <v>13/03/2020 17:54</v>
      </c>
      <c r="P1918" s="46">
        <f t="shared" si="118"/>
        <v>0.11041666667006211</v>
      </c>
      <c r="Q1918" s="48">
        <v>0</v>
      </c>
      <c r="R1918" s="47">
        <f t="shared" si="119"/>
        <v>159.00000000488944</v>
      </c>
      <c r="S1918" s="6" t="s">
        <v>1002</v>
      </c>
      <c r="T1918" s="6" t="s">
        <v>373</v>
      </c>
      <c r="U1918" s="6" t="s">
        <v>44</v>
      </c>
      <c r="V1918" s="6" t="s">
        <v>3498</v>
      </c>
      <c r="W1918" s="7">
        <v>0</v>
      </c>
      <c r="X1918" s="7">
        <v>0</v>
      </c>
      <c r="Y1918" s="7">
        <v>0</v>
      </c>
      <c r="Z1918" s="7">
        <v>0</v>
      </c>
      <c r="AA1918" s="7">
        <v>0.5</v>
      </c>
      <c r="AB1918" s="7">
        <v>0</v>
      </c>
      <c r="AC1918" s="7">
        <v>0</v>
      </c>
      <c r="AD1918" s="7">
        <v>0</v>
      </c>
      <c r="AE1918">
        <v>4</v>
      </c>
      <c r="AF1918">
        <v>0</v>
      </c>
      <c r="AG1918">
        <v>0</v>
      </c>
      <c r="AH1918">
        <v>0</v>
      </c>
      <c r="AI1918">
        <v>0</v>
      </c>
      <c r="AJ1918">
        <v>2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</row>
    <row r="1919" spans="1:44" x14ac:dyDescent="0.25">
      <c r="A1919">
        <v>1553242</v>
      </c>
      <c r="B1919">
        <v>734141</v>
      </c>
      <c r="C1919">
        <v>26.529226408541</v>
      </c>
      <c r="D1919">
        <v>39.0019386838757</v>
      </c>
      <c r="E1919" s="68" t="s">
        <v>511</v>
      </c>
      <c r="F1919" s="8">
        <f>INDEX(Δεδομένα!$P:$P,MATCH('2020'!E1919,Δεδομένα!$O:$O,0))</f>
        <v>199</v>
      </c>
      <c r="G1919" s="6" t="s">
        <v>495</v>
      </c>
      <c r="H1919" s="2" t="str">
        <f>INDEX(Δεδομένα!B$1:B$51,MATCH('2020'!G1919,Δεδομένα!A$1:A$51,0))</f>
        <v>ΒΟΡΕΙΟΥ ΑΙΓΑΙΟΥ</v>
      </c>
      <c r="I1919" s="8">
        <f>INDEX(Δεδομένα!E$1:E$13,MATCH('2020'!H1919,Δεδομένα!D$1:D$13,0))</f>
        <v>11</v>
      </c>
      <c r="J1919" s="1">
        <v>43903</v>
      </c>
      <c r="K1919" s="6" t="s">
        <v>726</v>
      </c>
      <c r="L1919" s="36" t="str">
        <f t="shared" si="116"/>
        <v>13/03/2020 11:39</v>
      </c>
      <c r="M1919" s="1">
        <v>43903</v>
      </c>
      <c r="N1919" s="6" t="s">
        <v>1467</v>
      </c>
      <c r="O1919" s="36" t="str">
        <f t="shared" si="117"/>
        <v>13/03/2020 13:40</v>
      </c>
      <c r="P1919" s="46">
        <f t="shared" si="118"/>
        <v>8.4027777775190771E-2</v>
      </c>
      <c r="Q1919" s="48">
        <v>0</v>
      </c>
      <c r="R1919" s="47">
        <f t="shared" si="119"/>
        <v>120.99999999627471</v>
      </c>
      <c r="S1919" s="6" t="s">
        <v>498</v>
      </c>
      <c r="T1919" s="6" t="s">
        <v>499</v>
      </c>
      <c r="U1919" s="6" t="s">
        <v>1603</v>
      </c>
      <c r="V1919" s="6" t="s">
        <v>3485</v>
      </c>
      <c r="W1919" s="7">
        <v>0</v>
      </c>
      <c r="X1919" s="7">
        <v>0</v>
      </c>
      <c r="Y1919" s="7">
        <v>0</v>
      </c>
      <c r="Z1919" s="7">
        <v>0</v>
      </c>
      <c r="AA1919" s="7">
        <v>0</v>
      </c>
      <c r="AB1919" s="7">
        <v>0.3</v>
      </c>
      <c r="AC1919" s="7">
        <v>0</v>
      </c>
      <c r="AD1919" s="7">
        <v>0</v>
      </c>
      <c r="AE1919">
        <v>10</v>
      </c>
      <c r="AF1919">
        <v>0</v>
      </c>
      <c r="AG1919">
        <v>3</v>
      </c>
      <c r="AH1919">
        <v>0</v>
      </c>
      <c r="AI1919">
        <v>0</v>
      </c>
      <c r="AJ1919">
        <v>6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</row>
    <row r="1920" spans="1:44" x14ac:dyDescent="0.25">
      <c r="A1920">
        <v>1555538</v>
      </c>
      <c r="B1920">
        <v>734190</v>
      </c>
      <c r="C1920">
        <v>22.817819547895201</v>
      </c>
      <c r="D1920">
        <v>39.1509530280929</v>
      </c>
      <c r="E1920" s="68" t="s">
        <v>1250</v>
      </c>
      <c r="F1920" s="8">
        <f>INDEX(Δεδομένα!$P:$P,MATCH('2020'!E1920,Δεδομένα!$O:$O,0))</f>
        <v>105</v>
      </c>
      <c r="G1920" s="6" t="s">
        <v>958</v>
      </c>
      <c r="H1920" s="2" t="str">
        <f>INDEX(Δεδομένα!B$1:B$51,MATCH('2020'!G1920,Δεδομένα!A$1:A$51,0))</f>
        <v>ΘΕΣΣΑΛΙΑΣ</v>
      </c>
      <c r="I1920" s="8">
        <f>INDEX(Δεδομένα!E$1:E$13,MATCH('2020'!H1920,Δεδομένα!D$1:D$13,0))</f>
        <v>6</v>
      </c>
      <c r="J1920" s="1">
        <v>43903</v>
      </c>
      <c r="K1920" s="6" t="s">
        <v>1627</v>
      </c>
      <c r="L1920" s="36" t="str">
        <f t="shared" si="116"/>
        <v>13/03/2020 13:29</v>
      </c>
      <c r="M1920" s="1">
        <v>43903</v>
      </c>
      <c r="N1920" s="6" t="s">
        <v>768</v>
      </c>
      <c r="O1920" s="36" t="str">
        <f t="shared" si="117"/>
        <v>13/03/2020 14:15</v>
      </c>
      <c r="P1920" s="46">
        <f t="shared" si="118"/>
        <v>3.1944444446708076E-2</v>
      </c>
      <c r="Q1920" s="48">
        <v>0</v>
      </c>
      <c r="R1920" s="47">
        <f t="shared" si="119"/>
        <v>46.000000003259629</v>
      </c>
      <c r="S1920" s="6" t="s">
        <v>1252</v>
      </c>
      <c r="T1920" s="6" t="s">
        <v>1253</v>
      </c>
      <c r="U1920" s="6" t="s">
        <v>44</v>
      </c>
      <c r="V1920" s="6" t="s">
        <v>3491</v>
      </c>
      <c r="W1920" s="7">
        <v>0</v>
      </c>
      <c r="X1920" s="7">
        <v>0</v>
      </c>
      <c r="Y1920" s="7">
        <v>0</v>
      </c>
      <c r="Z1920" s="7">
        <v>0</v>
      </c>
      <c r="AA1920" s="7">
        <v>2</v>
      </c>
      <c r="AB1920" s="7">
        <v>0</v>
      </c>
      <c r="AC1920" s="7">
        <v>0</v>
      </c>
      <c r="AD1920" s="7">
        <v>0</v>
      </c>
      <c r="AE1920">
        <v>7</v>
      </c>
      <c r="AF1920">
        <v>0</v>
      </c>
      <c r="AG1920">
        <v>0</v>
      </c>
      <c r="AH1920">
        <v>0</v>
      </c>
      <c r="AI1920">
        <v>0</v>
      </c>
      <c r="AJ1920">
        <v>3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</row>
    <row r="1921" spans="1:44" x14ac:dyDescent="0.25">
      <c r="A1921">
        <v>1559067</v>
      </c>
      <c r="B1921">
        <v>734202</v>
      </c>
      <c r="C1921">
        <v>22.822759887119201</v>
      </c>
      <c r="D1921">
        <v>39.149649372139599</v>
      </c>
      <c r="E1921" s="68" t="s">
        <v>1250</v>
      </c>
      <c r="F1921" s="8">
        <f>INDEX(Δεδομένα!$P:$P,MATCH('2020'!E1921,Δεδομένα!$O:$O,0))</f>
        <v>105</v>
      </c>
      <c r="G1921" s="6" t="s">
        <v>958</v>
      </c>
      <c r="H1921" s="2" t="str">
        <f>INDEX(Δεδομένα!B$1:B$51,MATCH('2020'!G1921,Δεδομένα!A$1:A$51,0))</f>
        <v>ΘΕΣΣΑΛΙΑΣ</v>
      </c>
      <c r="I1921" s="8">
        <f>INDEX(Δεδομένα!E$1:E$13,MATCH('2020'!H1921,Δεδομένα!D$1:D$13,0))</f>
        <v>6</v>
      </c>
      <c r="J1921" s="1">
        <v>43903</v>
      </c>
      <c r="K1921" s="6" t="s">
        <v>759</v>
      </c>
      <c r="L1921" s="36" t="str">
        <f t="shared" si="116"/>
        <v>13/03/2020 14:10</v>
      </c>
      <c r="M1921" s="1">
        <v>43903</v>
      </c>
      <c r="N1921" s="6" t="s">
        <v>197</v>
      </c>
      <c r="O1921" s="36" t="str">
        <f t="shared" si="117"/>
        <v>13/03/2020 14:26</v>
      </c>
      <c r="P1921" s="46">
        <f t="shared" si="118"/>
        <v>1.1111111110949423E-2</v>
      </c>
      <c r="Q1921" s="48">
        <v>0</v>
      </c>
      <c r="R1921" s="47">
        <f t="shared" si="119"/>
        <v>15.999999999767169</v>
      </c>
      <c r="S1921" s="6" t="s">
        <v>1252</v>
      </c>
      <c r="T1921" s="6" t="s">
        <v>1253</v>
      </c>
      <c r="U1921" s="6" t="s">
        <v>44</v>
      </c>
      <c r="V1921" s="6" t="s">
        <v>3494</v>
      </c>
      <c r="W1921" s="7">
        <v>0</v>
      </c>
      <c r="X1921" s="7">
        <v>0</v>
      </c>
      <c r="Y1921" s="7">
        <v>0</v>
      </c>
      <c r="Z1921" s="7">
        <v>0</v>
      </c>
      <c r="AA1921" s="7">
        <v>0.2</v>
      </c>
      <c r="AB1921" s="7">
        <v>0</v>
      </c>
      <c r="AC1921" s="7">
        <v>0</v>
      </c>
      <c r="AD1921" s="7">
        <v>0</v>
      </c>
      <c r="AE1921">
        <v>3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</row>
    <row r="1922" spans="1:44" x14ac:dyDescent="0.25">
      <c r="A1922">
        <v>1559069</v>
      </c>
      <c r="B1922">
        <v>734209</v>
      </c>
      <c r="C1922">
        <v>22.853337888063599</v>
      </c>
      <c r="D1922">
        <v>39.1107356704605</v>
      </c>
      <c r="E1922" s="68" t="s">
        <v>1250</v>
      </c>
      <c r="F1922" s="8">
        <f>INDEX(Δεδομένα!$P:$P,MATCH('2020'!E1922,Δεδομένα!$O:$O,0))</f>
        <v>105</v>
      </c>
      <c r="G1922" s="6" t="s">
        <v>958</v>
      </c>
      <c r="H1922" s="2" t="str">
        <f>INDEX(Δεδομένα!B$1:B$51,MATCH('2020'!G1922,Δεδομένα!A$1:A$51,0))</f>
        <v>ΘΕΣΣΑΛΙΑΣ</v>
      </c>
      <c r="I1922" s="8">
        <f>INDEX(Δεδομένα!E$1:E$13,MATCH('2020'!H1922,Δεδομένα!D$1:D$13,0))</f>
        <v>6</v>
      </c>
      <c r="J1922" s="1">
        <v>43903</v>
      </c>
      <c r="K1922" s="6" t="s">
        <v>1144</v>
      </c>
      <c r="L1922" s="36" t="str">
        <f t="shared" si="116"/>
        <v>13/03/2020 14:11</v>
      </c>
      <c r="M1922" s="1">
        <v>43903</v>
      </c>
      <c r="N1922" s="6" t="s">
        <v>59</v>
      </c>
      <c r="O1922" s="36" t="str">
        <f t="shared" si="117"/>
        <v>13/03/2020 15:00</v>
      </c>
      <c r="P1922" s="46">
        <f t="shared" si="118"/>
        <v>3.4027777779556345E-2</v>
      </c>
      <c r="Q1922" s="48">
        <v>0</v>
      </c>
      <c r="R1922" s="47">
        <f t="shared" si="119"/>
        <v>49.000000002561137</v>
      </c>
      <c r="S1922" s="6" t="s">
        <v>1252</v>
      </c>
      <c r="T1922" s="6" t="s">
        <v>1253</v>
      </c>
      <c r="U1922" s="6" t="s">
        <v>44</v>
      </c>
      <c r="V1922" s="6" t="s">
        <v>3494</v>
      </c>
      <c r="W1922" s="7">
        <v>0</v>
      </c>
      <c r="X1922" s="7">
        <v>0</v>
      </c>
      <c r="Y1922" s="7">
        <v>0</v>
      </c>
      <c r="Z1922" s="7">
        <v>0</v>
      </c>
      <c r="AA1922" s="7">
        <v>0.5</v>
      </c>
      <c r="AB1922" s="7">
        <v>0</v>
      </c>
      <c r="AC1922" s="7">
        <v>0</v>
      </c>
      <c r="AD1922" s="7">
        <v>0</v>
      </c>
      <c r="AE1922">
        <v>2</v>
      </c>
      <c r="AF1922">
        <v>0</v>
      </c>
      <c r="AG1922">
        <v>0</v>
      </c>
      <c r="AH1922">
        <v>0</v>
      </c>
      <c r="AI1922">
        <v>0</v>
      </c>
      <c r="AJ1922">
        <v>1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</row>
    <row r="1923" spans="1:44" x14ac:dyDescent="0.25">
      <c r="A1923">
        <v>1559071</v>
      </c>
      <c r="B1923">
        <v>734295</v>
      </c>
      <c r="C1923">
        <v>23.627422764749699</v>
      </c>
      <c r="D1923">
        <v>39.168754167014001</v>
      </c>
      <c r="E1923" s="68" t="s">
        <v>957</v>
      </c>
      <c r="F1923" s="8">
        <f>INDEX(Δεδομένα!$P:$P,MATCH('2020'!E1923,Δεδομένα!$O:$O,0))</f>
        <v>106</v>
      </c>
      <c r="G1923" s="6" t="s">
        <v>958</v>
      </c>
      <c r="H1923" s="2" t="str">
        <f>INDEX(Δεδομένα!B$1:B$51,MATCH('2020'!G1923,Δεδομένα!A$1:A$51,0))</f>
        <v>ΘΕΣΣΑΛΙΑΣ</v>
      </c>
      <c r="I1923" s="8">
        <f>INDEX(Δεδομένα!E$1:E$13,MATCH('2020'!H1923,Δεδομένα!D$1:D$13,0))</f>
        <v>6</v>
      </c>
      <c r="J1923" s="1">
        <v>43903</v>
      </c>
      <c r="K1923" s="6" t="s">
        <v>86</v>
      </c>
      <c r="L1923" s="36" t="str">
        <f t="shared" ref="L1923:L1986" si="120">_xlfn.CONCAT(TEXT(J1923,"ηη/μμ/εεε")," ",TEXT(K1923,"ωω:λλ"))</f>
        <v>13/03/2020 18:55</v>
      </c>
      <c r="M1923" s="1">
        <v>43903</v>
      </c>
      <c r="N1923" s="6" t="s">
        <v>181</v>
      </c>
      <c r="O1923" s="36" t="str">
        <f t="shared" ref="O1923:O1986" si="121">_xlfn.CONCAT(TEXT(M1923,"ηη/μμ/εεε")," ",TEXT(N1923,"ωω:λλ"))</f>
        <v>13/03/2020 19:15</v>
      </c>
      <c r="P1923" s="46">
        <f t="shared" ref="P1923:P1986" si="122">O1923-L1923</f>
        <v>1.3888888890505768E-2</v>
      </c>
      <c r="Q1923" s="48">
        <v>0</v>
      </c>
      <c r="R1923" s="47">
        <f t="shared" ref="R1923:R1986" si="123">P1923*(24*60)</f>
        <v>20.000000002328306</v>
      </c>
      <c r="S1923" s="6" t="s">
        <v>959</v>
      </c>
      <c r="T1923" s="6" t="s">
        <v>960</v>
      </c>
      <c r="U1923" s="6" t="s">
        <v>44</v>
      </c>
      <c r="V1923" s="6" t="s">
        <v>3508</v>
      </c>
      <c r="W1923" s="7">
        <v>0</v>
      </c>
      <c r="X1923" s="7">
        <v>0</v>
      </c>
      <c r="Y1923" s="7">
        <v>0</v>
      </c>
      <c r="Z1923" s="7">
        <v>0</v>
      </c>
      <c r="AA1923" s="7">
        <v>0</v>
      </c>
      <c r="AB1923" s="7">
        <v>0</v>
      </c>
      <c r="AC1923" s="7">
        <v>0.05</v>
      </c>
      <c r="AD1923" s="7">
        <v>0</v>
      </c>
      <c r="AE1923">
        <v>4</v>
      </c>
      <c r="AF1923">
        <v>0</v>
      </c>
      <c r="AG1923">
        <v>0</v>
      </c>
      <c r="AH1923">
        <v>0</v>
      </c>
      <c r="AI1923">
        <v>0</v>
      </c>
      <c r="AJ1923">
        <v>2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</row>
    <row r="1924" spans="1:44" x14ac:dyDescent="0.25">
      <c r="A1924">
        <v>1547564</v>
      </c>
      <c r="B1924">
        <v>734150</v>
      </c>
      <c r="C1924">
        <v>21.930988188027101</v>
      </c>
      <c r="D1924">
        <v>37.098820054745602</v>
      </c>
      <c r="E1924" s="68" t="s">
        <v>937</v>
      </c>
      <c r="F1924" s="8">
        <f>INDEX(Δεδομένα!$P:$P,MATCH('2020'!E1924,Δεδομένα!$O:$O,0))</f>
        <v>143</v>
      </c>
      <c r="G1924" s="6" t="s">
        <v>841</v>
      </c>
      <c r="H1924" s="2" t="str">
        <f>INDEX(Δεδομένα!B$1:B$51,MATCH('2020'!G1924,Δεδομένα!A$1:A$51,0))</f>
        <v>ΠΕΛΛΟΠΟΝΗΣΟΥ</v>
      </c>
      <c r="I1924" s="8">
        <f>INDEX(Δεδομένα!E$1:E$13,MATCH('2020'!H1924,Δεδομένα!D$1:D$13,0))</f>
        <v>8</v>
      </c>
      <c r="J1924" s="1">
        <v>43903</v>
      </c>
      <c r="K1924" s="6" t="s">
        <v>876</v>
      </c>
      <c r="L1924" s="36" t="str">
        <f t="shared" si="120"/>
        <v>13/03/2020 11:55</v>
      </c>
      <c r="M1924" s="1">
        <v>43903</v>
      </c>
      <c r="N1924" s="6" t="s">
        <v>529</v>
      </c>
      <c r="O1924" s="36" t="str">
        <f t="shared" si="121"/>
        <v>13/03/2020 13:35</v>
      </c>
      <c r="P1924" s="46">
        <f t="shared" si="122"/>
        <v>6.9444444437976927E-2</v>
      </c>
      <c r="Q1924" s="48">
        <v>0</v>
      </c>
      <c r="R1924" s="47">
        <f t="shared" si="123"/>
        <v>99.999999990686774</v>
      </c>
      <c r="S1924" s="6" t="s">
        <v>842</v>
      </c>
      <c r="T1924" s="6" t="s">
        <v>984</v>
      </c>
      <c r="U1924" s="6" t="s">
        <v>44</v>
      </c>
      <c r="V1924" s="6" t="s">
        <v>3486</v>
      </c>
      <c r="W1924" s="7">
        <v>0</v>
      </c>
      <c r="X1924" s="7">
        <v>0</v>
      </c>
      <c r="Y1924" s="7">
        <v>0</v>
      </c>
      <c r="Z1924" s="7">
        <v>0</v>
      </c>
      <c r="AA1924" s="7">
        <v>0</v>
      </c>
      <c r="AB1924" s="7">
        <v>0</v>
      </c>
      <c r="AC1924" s="7">
        <v>0</v>
      </c>
      <c r="AD1924" s="7">
        <v>0</v>
      </c>
      <c r="AE1924">
        <v>3</v>
      </c>
      <c r="AF1924">
        <v>0</v>
      </c>
      <c r="AG1924">
        <v>0</v>
      </c>
      <c r="AH1924">
        <v>0</v>
      </c>
      <c r="AI1924">
        <v>0</v>
      </c>
      <c r="AJ1924">
        <v>1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</row>
    <row r="1925" spans="1:44" x14ac:dyDescent="0.25">
      <c r="A1925">
        <v>1547580</v>
      </c>
      <c r="B1925">
        <v>734187</v>
      </c>
      <c r="C1925">
        <v>22.2644574610039</v>
      </c>
      <c r="D1925">
        <v>36.935818568437398</v>
      </c>
      <c r="E1925" s="68" t="s">
        <v>937</v>
      </c>
      <c r="F1925" s="8">
        <f>INDEX(Δεδομένα!$P:$P,MATCH('2020'!E1925,Δεδομένα!$O:$O,0))</f>
        <v>143</v>
      </c>
      <c r="G1925" s="6" t="s">
        <v>841</v>
      </c>
      <c r="H1925" s="2" t="str">
        <f>INDEX(Δεδομένα!B$1:B$51,MATCH('2020'!G1925,Δεδομένα!A$1:A$51,0))</f>
        <v>ΠΕΛΛΟΠΟΝΗΣΟΥ</v>
      </c>
      <c r="I1925" s="8">
        <f>INDEX(Δεδομένα!E$1:E$13,MATCH('2020'!H1925,Δεδομένα!D$1:D$13,0))</f>
        <v>8</v>
      </c>
      <c r="J1925" s="1">
        <v>43903</v>
      </c>
      <c r="K1925" s="6" t="s">
        <v>529</v>
      </c>
      <c r="L1925" s="36" t="str">
        <f t="shared" si="120"/>
        <v>13/03/2020 13:35</v>
      </c>
      <c r="M1925" s="1">
        <v>43904</v>
      </c>
      <c r="N1925" s="6" t="s">
        <v>1698</v>
      </c>
      <c r="O1925" s="36" t="str">
        <f t="shared" si="121"/>
        <v>14/03/2020 17:54</v>
      </c>
      <c r="P1925" s="49">
        <f t="shared" si="122"/>
        <v>1.179861111115315</v>
      </c>
      <c r="Q1925" s="50">
        <f>1*24</f>
        <v>24</v>
      </c>
      <c r="R1925" s="47">
        <f t="shared" si="123"/>
        <v>1699.0000000060536</v>
      </c>
      <c r="S1925" s="6" t="s">
        <v>842</v>
      </c>
      <c r="T1925" s="6" t="s">
        <v>940</v>
      </c>
      <c r="U1925" s="6" t="s">
        <v>44</v>
      </c>
      <c r="V1925" s="6" t="s">
        <v>3490</v>
      </c>
      <c r="W1925" s="7">
        <v>0</v>
      </c>
      <c r="X1925" s="7">
        <v>160</v>
      </c>
      <c r="Y1925" s="7">
        <v>0</v>
      </c>
      <c r="Z1925" s="7">
        <v>0</v>
      </c>
      <c r="AA1925" s="7">
        <v>0</v>
      </c>
      <c r="AB1925" s="7">
        <v>0</v>
      </c>
      <c r="AC1925" s="7">
        <v>0</v>
      </c>
      <c r="AD1925" s="7">
        <v>0</v>
      </c>
      <c r="AE1925">
        <v>37</v>
      </c>
      <c r="AF1925">
        <v>0</v>
      </c>
      <c r="AG1925">
        <v>12</v>
      </c>
      <c r="AH1925">
        <v>0</v>
      </c>
      <c r="AI1925">
        <v>0</v>
      </c>
      <c r="AJ1925">
        <v>12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</row>
    <row r="1926" spans="1:44" x14ac:dyDescent="0.25">
      <c r="A1926">
        <v>1547567</v>
      </c>
      <c r="B1926">
        <v>734213</v>
      </c>
      <c r="C1926">
        <v>21.932729459396199</v>
      </c>
      <c r="D1926">
        <v>37.103428960972202</v>
      </c>
      <c r="E1926" s="68" t="s">
        <v>937</v>
      </c>
      <c r="F1926" s="8">
        <f>INDEX(Δεδομένα!$P:$P,MATCH('2020'!E1926,Δεδομένα!$O:$O,0))</f>
        <v>143</v>
      </c>
      <c r="G1926" s="6" t="s">
        <v>841</v>
      </c>
      <c r="H1926" s="2" t="str">
        <f>INDEX(Δεδομένα!B$1:B$51,MATCH('2020'!G1926,Δεδομένα!A$1:A$51,0))</f>
        <v>ΠΕΛΛΟΠΟΝΗΣΟΥ</v>
      </c>
      <c r="I1926" s="8">
        <f>INDEX(Δεδομένα!E$1:E$13,MATCH('2020'!H1926,Δεδομένα!D$1:D$13,0))</f>
        <v>8</v>
      </c>
      <c r="J1926" s="1">
        <v>43903</v>
      </c>
      <c r="K1926" s="6" t="s">
        <v>1467</v>
      </c>
      <c r="L1926" s="36" t="str">
        <f t="shared" si="120"/>
        <v>13/03/2020 13:40</v>
      </c>
      <c r="M1926" s="1">
        <v>43903</v>
      </c>
      <c r="N1926" s="6" t="s">
        <v>1102</v>
      </c>
      <c r="O1926" s="36" t="str">
        <f t="shared" si="121"/>
        <v>13/03/2020 15:10</v>
      </c>
      <c r="P1926" s="46">
        <f t="shared" si="122"/>
        <v>6.25E-2</v>
      </c>
      <c r="Q1926" s="48">
        <v>0</v>
      </c>
      <c r="R1926" s="47">
        <f t="shared" si="123"/>
        <v>90</v>
      </c>
      <c r="S1926" s="6" t="s">
        <v>842</v>
      </c>
      <c r="T1926" s="6" t="s">
        <v>984</v>
      </c>
      <c r="U1926" s="6" t="s">
        <v>44</v>
      </c>
      <c r="V1926" s="6" t="s">
        <v>3497</v>
      </c>
      <c r="W1926" s="7">
        <v>0</v>
      </c>
      <c r="X1926" s="7">
        <v>0</v>
      </c>
      <c r="Y1926" s="7">
        <v>0</v>
      </c>
      <c r="Z1926" s="7">
        <v>0</v>
      </c>
      <c r="AA1926" s="7">
        <v>2</v>
      </c>
      <c r="AB1926" s="7">
        <v>0.5</v>
      </c>
      <c r="AC1926" s="7">
        <v>0</v>
      </c>
      <c r="AD1926" s="7">
        <v>0</v>
      </c>
      <c r="AE1926">
        <v>3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</row>
    <row r="1927" spans="1:44" x14ac:dyDescent="0.25">
      <c r="A1927">
        <v>1547174</v>
      </c>
      <c r="B1927">
        <v>734170</v>
      </c>
      <c r="C1927">
        <v>22.507825223813501</v>
      </c>
      <c r="D1927">
        <v>40.755230073075801</v>
      </c>
      <c r="E1927" s="68" t="s">
        <v>873</v>
      </c>
      <c r="F1927" s="8">
        <f>INDEX(Δεδομένα!$P:$P,MATCH('2020'!E1927,Δεδομένα!$O:$O,0))</f>
        <v>61</v>
      </c>
      <c r="G1927" s="6" t="s">
        <v>874</v>
      </c>
      <c r="H1927" s="2" t="str">
        <f>INDEX(Δεδομένα!B$1:B$51,MATCH('2020'!G1927,Δεδομένα!A$1:A$51,0))</f>
        <v>ΚΕΝΤΡΙΚΗΣ ΜΑΚΕΔΟΝΙΑΣ</v>
      </c>
      <c r="I1927" s="8">
        <f>INDEX(Δεδομένα!E$1:E$13,MATCH('2020'!H1927,Δεδομένα!D$1:D$13,0))</f>
        <v>3</v>
      </c>
      <c r="J1927" s="1">
        <v>43903</v>
      </c>
      <c r="K1927" s="6" t="s">
        <v>481</v>
      </c>
      <c r="L1927" s="36" t="str">
        <f t="shared" si="120"/>
        <v>13/03/2020 12:50</v>
      </c>
      <c r="M1927" s="1">
        <v>43903</v>
      </c>
      <c r="N1927" s="6" t="s">
        <v>971</v>
      </c>
      <c r="O1927" s="36" t="str">
        <f t="shared" si="121"/>
        <v>13/03/2020 13:17</v>
      </c>
      <c r="P1927" s="46">
        <f t="shared" si="122"/>
        <v>1.8750000002910383E-2</v>
      </c>
      <c r="Q1927" s="48">
        <v>0</v>
      </c>
      <c r="R1927" s="47">
        <f t="shared" si="123"/>
        <v>27.000000004190952</v>
      </c>
      <c r="S1927" s="6" t="s">
        <v>877</v>
      </c>
      <c r="T1927" s="6" t="s">
        <v>878</v>
      </c>
      <c r="U1927" s="6" t="s">
        <v>2422</v>
      </c>
      <c r="V1927" s="6" t="s">
        <v>3489</v>
      </c>
      <c r="W1927" s="7">
        <v>0</v>
      </c>
      <c r="X1927" s="7">
        <v>0</v>
      </c>
      <c r="Y1927" s="7">
        <v>0</v>
      </c>
      <c r="Z1927" s="7">
        <v>0</v>
      </c>
      <c r="AA1927" s="7">
        <v>0.1</v>
      </c>
      <c r="AB1927" s="7">
        <v>0</v>
      </c>
      <c r="AC1927" s="7">
        <v>0</v>
      </c>
      <c r="AD1927" s="7">
        <v>0</v>
      </c>
      <c r="AE1927">
        <v>2</v>
      </c>
      <c r="AF1927">
        <v>0</v>
      </c>
      <c r="AG1927">
        <v>0</v>
      </c>
      <c r="AH1927">
        <v>0</v>
      </c>
      <c r="AI1927">
        <v>0</v>
      </c>
      <c r="AJ1927">
        <v>1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</row>
    <row r="1928" spans="1:44" x14ac:dyDescent="0.25">
      <c r="A1928">
        <v>1547029</v>
      </c>
      <c r="B1928">
        <v>734291</v>
      </c>
      <c r="C1928">
        <v>22.1178236148187</v>
      </c>
      <c r="D1928">
        <v>40.988435035265397</v>
      </c>
      <c r="E1928" s="68" t="s">
        <v>952</v>
      </c>
      <c r="F1928" s="8">
        <f>INDEX(Δεδομένα!$P:$P,MATCH('2020'!E1928,Δεδομένα!$O:$O,0))</f>
        <v>62</v>
      </c>
      <c r="G1928" s="6" t="s">
        <v>874</v>
      </c>
      <c r="H1928" s="2" t="str">
        <f>INDEX(Δεδομένα!B$1:B$51,MATCH('2020'!G1928,Δεδομένα!A$1:A$51,0))</f>
        <v>ΚΕΝΤΡΙΚΗΣ ΜΑΚΕΔΟΝΙΑΣ</v>
      </c>
      <c r="I1928" s="8">
        <f>INDEX(Δεδομένα!E$1:E$13,MATCH('2020'!H1928,Δεδομένα!D$1:D$13,0))</f>
        <v>3</v>
      </c>
      <c r="J1928" s="1">
        <v>43903</v>
      </c>
      <c r="K1928" s="6" t="s">
        <v>209</v>
      </c>
      <c r="L1928" s="36" t="str">
        <f t="shared" si="120"/>
        <v>13/03/2020 18:30</v>
      </c>
      <c r="M1928" s="1">
        <v>43903</v>
      </c>
      <c r="N1928" s="6" t="s">
        <v>1878</v>
      </c>
      <c r="O1928" s="36" t="str">
        <f t="shared" si="121"/>
        <v>13/03/2020 19:35</v>
      </c>
      <c r="P1928" s="46">
        <f t="shared" si="122"/>
        <v>4.5138888883229811E-2</v>
      </c>
      <c r="Q1928" s="48">
        <v>0</v>
      </c>
      <c r="R1928" s="47">
        <f t="shared" si="123"/>
        <v>64.999999991850927</v>
      </c>
      <c r="S1928" s="6" t="s">
        <v>953</v>
      </c>
      <c r="T1928" s="6" t="s">
        <v>954</v>
      </c>
      <c r="U1928" s="6" t="s">
        <v>2209</v>
      </c>
      <c r="V1928" s="6" t="s">
        <v>955</v>
      </c>
      <c r="W1928" s="7">
        <v>0</v>
      </c>
      <c r="X1928" s="7">
        <v>0</v>
      </c>
      <c r="Y1928" s="7">
        <v>0</v>
      </c>
      <c r="Z1928" s="7">
        <v>0</v>
      </c>
      <c r="AA1928" s="7">
        <v>0</v>
      </c>
      <c r="AB1928" s="7">
        <v>0.1</v>
      </c>
      <c r="AC1928" s="7">
        <v>0</v>
      </c>
      <c r="AD1928" s="7">
        <v>0</v>
      </c>
      <c r="AE1928">
        <v>2</v>
      </c>
      <c r="AF1928">
        <v>0</v>
      </c>
      <c r="AG1928">
        <v>0</v>
      </c>
      <c r="AH1928">
        <v>0</v>
      </c>
      <c r="AI1928">
        <v>0</v>
      </c>
      <c r="AJ1928">
        <v>1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</row>
    <row r="1929" spans="1:44" x14ac:dyDescent="0.25">
      <c r="A1929">
        <v>1547030</v>
      </c>
      <c r="B1929">
        <v>734314</v>
      </c>
      <c r="C1929">
        <v>22.0666239560009</v>
      </c>
      <c r="D1929">
        <v>40.906517227357199</v>
      </c>
      <c r="E1929" s="68" t="s">
        <v>952</v>
      </c>
      <c r="F1929" s="8">
        <f>INDEX(Δεδομένα!$P:$P,MATCH('2020'!E1929,Δεδομένα!$O:$O,0))</f>
        <v>62</v>
      </c>
      <c r="G1929" s="6" t="s">
        <v>874</v>
      </c>
      <c r="H1929" s="2" t="str">
        <f>INDEX(Δεδομένα!B$1:B$51,MATCH('2020'!G1929,Δεδομένα!A$1:A$51,0))</f>
        <v>ΚΕΝΤΡΙΚΗΣ ΜΑΚΕΔΟΝΙΑΣ</v>
      </c>
      <c r="I1929" s="8">
        <f>INDEX(Δεδομένα!E$1:E$13,MATCH('2020'!H1929,Δεδομένα!D$1:D$13,0))</f>
        <v>3</v>
      </c>
      <c r="J1929" s="1">
        <v>43903</v>
      </c>
      <c r="K1929" s="6" t="s">
        <v>259</v>
      </c>
      <c r="L1929" s="36" t="str">
        <f t="shared" si="120"/>
        <v>13/03/2020 19:00</v>
      </c>
      <c r="M1929" s="1">
        <v>43903</v>
      </c>
      <c r="N1929" s="6" t="s">
        <v>352</v>
      </c>
      <c r="O1929" s="36" t="str">
        <f t="shared" si="121"/>
        <v>13/03/2020 20:05</v>
      </c>
      <c r="P1929" s="46">
        <f t="shared" si="122"/>
        <v>4.5138888890505768E-2</v>
      </c>
      <c r="Q1929" s="48">
        <v>0</v>
      </c>
      <c r="R1929" s="47">
        <f t="shared" si="123"/>
        <v>65.000000002328306</v>
      </c>
      <c r="S1929" s="6" t="s">
        <v>953</v>
      </c>
      <c r="T1929" s="6" t="s">
        <v>954</v>
      </c>
      <c r="U1929" s="6" t="s">
        <v>2910</v>
      </c>
      <c r="V1929" s="6" t="s">
        <v>3513</v>
      </c>
      <c r="W1929" s="7">
        <v>0</v>
      </c>
      <c r="X1929" s="7">
        <v>0</v>
      </c>
      <c r="Y1929" s="7">
        <v>0</v>
      </c>
      <c r="Z1929" s="7">
        <v>0</v>
      </c>
      <c r="AA1929" s="7">
        <v>0</v>
      </c>
      <c r="AB1929" s="7">
        <v>0.1</v>
      </c>
      <c r="AC1929" s="7">
        <v>0</v>
      </c>
      <c r="AD1929" s="7">
        <v>0</v>
      </c>
      <c r="AE1929">
        <v>2</v>
      </c>
      <c r="AF1929">
        <v>0</v>
      </c>
      <c r="AG1929">
        <v>0</v>
      </c>
      <c r="AH1929">
        <v>0</v>
      </c>
      <c r="AI1929">
        <v>0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</row>
    <row r="1930" spans="1:44" x14ac:dyDescent="0.25">
      <c r="A1930">
        <v>1547179</v>
      </c>
      <c r="B1930">
        <v>734333</v>
      </c>
      <c r="C1930">
        <v>22.260137103638002</v>
      </c>
      <c r="D1930">
        <v>40.8023257834734</v>
      </c>
      <c r="E1930" s="68" t="s">
        <v>873</v>
      </c>
      <c r="F1930" s="8">
        <f>INDEX(Δεδομένα!$P:$P,MATCH('2020'!E1930,Δεδομένα!$O:$O,0))</f>
        <v>61</v>
      </c>
      <c r="G1930" s="6" t="s">
        <v>874</v>
      </c>
      <c r="H1930" s="2" t="str">
        <f>INDEX(Δεδομένα!B$1:B$51,MATCH('2020'!G1930,Δεδομένα!A$1:A$51,0))</f>
        <v>ΚΕΝΤΡΙΚΗΣ ΜΑΚΕΔΟΝΙΑΣ</v>
      </c>
      <c r="I1930" s="8">
        <f>INDEX(Δεδομένα!E$1:E$13,MATCH('2020'!H1930,Δεδομένα!D$1:D$13,0))</f>
        <v>3</v>
      </c>
      <c r="J1930" s="1">
        <v>43903</v>
      </c>
      <c r="K1930" s="6" t="s">
        <v>406</v>
      </c>
      <c r="L1930" s="36" t="str">
        <f t="shared" si="120"/>
        <v>13/03/2020 21:09</v>
      </c>
      <c r="M1930" s="1">
        <v>43903</v>
      </c>
      <c r="N1930" s="6" t="s">
        <v>740</v>
      </c>
      <c r="O1930" s="36" t="str">
        <f t="shared" si="121"/>
        <v>13/03/2020 21:35</v>
      </c>
      <c r="P1930" s="46">
        <f t="shared" si="122"/>
        <v>1.8055555556202307E-2</v>
      </c>
      <c r="Q1930" s="48">
        <v>0</v>
      </c>
      <c r="R1930" s="47">
        <f t="shared" si="123"/>
        <v>26.000000000931323</v>
      </c>
      <c r="S1930" s="6" t="s">
        <v>877</v>
      </c>
      <c r="T1930" s="6" t="s">
        <v>878</v>
      </c>
      <c r="U1930" s="6" t="s">
        <v>73</v>
      </c>
      <c r="V1930" s="6" t="s">
        <v>3122</v>
      </c>
      <c r="W1930" s="7">
        <v>0</v>
      </c>
      <c r="X1930" s="7">
        <v>0</v>
      </c>
      <c r="Y1930" s="7">
        <v>0</v>
      </c>
      <c r="Z1930" s="7">
        <v>0.1</v>
      </c>
      <c r="AA1930" s="7">
        <v>0</v>
      </c>
      <c r="AB1930" s="7">
        <v>0</v>
      </c>
      <c r="AC1930" s="7">
        <v>0</v>
      </c>
      <c r="AD1930" s="7">
        <v>0</v>
      </c>
      <c r="AE1930">
        <v>2</v>
      </c>
      <c r="AF1930">
        <v>0</v>
      </c>
      <c r="AG1930">
        <v>0</v>
      </c>
      <c r="AH1930">
        <v>0</v>
      </c>
      <c r="AI1930">
        <v>0</v>
      </c>
      <c r="AJ1930">
        <v>1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</row>
    <row r="1931" spans="1:44" x14ac:dyDescent="0.25">
      <c r="A1931">
        <v>1549257</v>
      </c>
      <c r="B1931">
        <v>734269</v>
      </c>
      <c r="C1931">
        <v>22.555602300271101</v>
      </c>
      <c r="D1931">
        <v>40.3705592476636</v>
      </c>
      <c r="E1931" s="68" t="s">
        <v>978</v>
      </c>
      <c r="F1931" s="8">
        <f>INDEX(Δεδομένα!$P:$P,MATCH('2020'!E1931,Δεδομένα!$O:$O,0))</f>
        <v>67</v>
      </c>
      <c r="G1931" s="6" t="s">
        <v>917</v>
      </c>
      <c r="H1931" s="2" t="str">
        <f>INDEX(Δεδομένα!B$1:B$51,MATCH('2020'!G1931,Δεδομένα!A$1:A$51,0))</f>
        <v>ΚΕΝΤΡΙΚΗΣ ΜΑΚΕΔΟΝΙΑΣ</v>
      </c>
      <c r="I1931" s="8">
        <f>INDEX(Δεδομένα!E$1:E$13,MATCH('2020'!H1931,Δεδομένα!D$1:D$13,0))</f>
        <v>3</v>
      </c>
      <c r="J1931" s="1">
        <v>43903</v>
      </c>
      <c r="K1931" s="6" t="s">
        <v>310</v>
      </c>
      <c r="L1931" s="36" t="str">
        <f t="shared" si="120"/>
        <v>13/03/2020 18:15</v>
      </c>
      <c r="M1931" s="1">
        <v>43903</v>
      </c>
      <c r="N1931" s="6" t="s">
        <v>3138</v>
      </c>
      <c r="O1931" s="36" t="str">
        <f t="shared" si="121"/>
        <v>13/03/2020 20:04</v>
      </c>
      <c r="P1931" s="46">
        <f t="shared" si="122"/>
        <v>7.5694444443797693E-2</v>
      </c>
      <c r="Q1931" s="48">
        <v>0</v>
      </c>
      <c r="R1931" s="47">
        <f t="shared" si="123"/>
        <v>108.99999999906868</v>
      </c>
      <c r="S1931" s="6" t="s">
        <v>917</v>
      </c>
      <c r="T1931" s="6" t="s">
        <v>1191</v>
      </c>
      <c r="U1931" s="6" t="s">
        <v>3123</v>
      </c>
      <c r="V1931" s="6" t="s">
        <v>3123</v>
      </c>
      <c r="W1931" s="7">
        <v>0</v>
      </c>
      <c r="X1931" s="7">
        <v>0</v>
      </c>
      <c r="Y1931" s="7">
        <v>0</v>
      </c>
      <c r="Z1931" s="7">
        <v>7</v>
      </c>
      <c r="AA1931" s="7">
        <v>0</v>
      </c>
      <c r="AB1931" s="7">
        <v>0</v>
      </c>
      <c r="AC1931" s="7">
        <v>0</v>
      </c>
      <c r="AD1931" s="7">
        <v>0</v>
      </c>
      <c r="AE1931">
        <v>6</v>
      </c>
      <c r="AF1931">
        <v>0</v>
      </c>
      <c r="AG1931">
        <v>0</v>
      </c>
      <c r="AH1931">
        <v>0</v>
      </c>
      <c r="AI1931">
        <v>0</v>
      </c>
      <c r="AJ1931">
        <v>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</row>
    <row r="1932" spans="1:44" x14ac:dyDescent="0.25">
      <c r="A1932">
        <v>1546992</v>
      </c>
      <c r="B1932">
        <v>734200</v>
      </c>
      <c r="C1932">
        <v>26.955409081987501</v>
      </c>
      <c r="D1932">
        <v>37.7355913500326</v>
      </c>
      <c r="E1932" s="68" t="s">
        <v>545</v>
      </c>
      <c r="F1932" s="8">
        <f>INDEX(Δεδομένα!$P:$P,MATCH('2020'!E1932,Δεδομένα!$O:$O,0))</f>
        <v>204</v>
      </c>
      <c r="G1932" s="6" t="s">
        <v>546</v>
      </c>
      <c r="H1932" s="2" t="str">
        <f>INDEX(Δεδομένα!B$1:B$51,MATCH('2020'!G1932,Δεδομένα!A$1:A$51,0))</f>
        <v>ΚΡΗΤΗΣ</v>
      </c>
      <c r="I1932" s="8">
        <f>INDEX(Δεδομένα!E$1:E$13,MATCH('2020'!H1932,Δεδομένα!D$1:D$13,0))</f>
        <v>12</v>
      </c>
      <c r="J1932" s="1">
        <v>43903</v>
      </c>
      <c r="K1932" s="6" t="s">
        <v>1211</v>
      </c>
      <c r="L1932" s="36" t="str">
        <f t="shared" si="120"/>
        <v>13/03/2020 14:17</v>
      </c>
      <c r="M1932" s="1">
        <v>43903</v>
      </c>
      <c r="N1932" s="6" t="s">
        <v>2186</v>
      </c>
      <c r="O1932" s="36" t="str">
        <f t="shared" si="121"/>
        <v>13/03/2020 14:39</v>
      </c>
      <c r="P1932" s="46">
        <f t="shared" si="122"/>
        <v>1.527777778392192E-2</v>
      </c>
      <c r="Q1932" s="48">
        <v>0</v>
      </c>
      <c r="R1932" s="47">
        <f t="shared" si="123"/>
        <v>22.000000008847564</v>
      </c>
      <c r="S1932" s="6" t="s">
        <v>44</v>
      </c>
      <c r="T1932" s="6" t="s">
        <v>548</v>
      </c>
      <c r="U1932" s="6" t="s">
        <v>44</v>
      </c>
      <c r="V1932" s="6" t="s">
        <v>3493</v>
      </c>
      <c r="W1932" s="7">
        <v>0</v>
      </c>
      <c r="X1932" s="7">
        <v>0</v>
      </c>
      <c r="Y1932" s="7">
        <v>0</v>
      </c>
      <c r="Z1932" s="7">
        <v>0</v>
      </c>
      <c r="AA1932" s="7">
        <v>0</v>
      </c>
      <c r="AB1932" s="7">
        <v>0</v>
      </c>
      <c r="AC1932" s="7">
        <v>0.01</v>
      </c>
      <c r="AD1932" s="7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</row>
    <row r="1933" spans="1:44" x14ac:dyDescent="0.25">
      <c r="A1933">
        <v>1546994</v>
      </c>
      <c r="B1933">
        <v>734275</v>
      </c>
      <c r="C1933">
        <v>26.978004284641099</v>
      </c>
      <c r="D1933">
        <v>37.762775289341803</v>
      </c>
      <c r="E1933" s="68" t="s">
        <v>545</v>
      </c>
      <c r="F1933" s="8">
        <f>INDEX(Δεδομένα!$P:$P,MATCH('2020'!E1933,Δεδομένα!$O:$O,0))</f>
        <v>204</v>
      </c>
      <c r="G1933" s="6" t="s">
        <v>546</v>
      </c>
      <c r="H1933" s="2" t="str">
        <f>INDEX(Δεδομένα!B$1:B$51,MATCH('2020'!G1933,Δεδομένα!A$1:A$51,0))</f>
        <v>ΚΡΗΤΗΣ</v>
      </c>
      <c r="I1933" s="8">
        <f>INDEX(Δεδομένα!E$1:E$13,MATCH('2020'!H1933,Δεδομένα!D$1:D$13,0))</f>
        <v>12</v>
      </c>
      <c r="J1933" s="1">
        <v>43903</v>
      </c>
      <c r="K1933" s="6" t="s">
        <v>1309</v>
      </c>
      <c r="L1933" s="36" t="str">
        <f t="shared" si="120"/>
        <v>13/03/2020 18:28</v>
      </c>
      <c r="M1933" s="1">
        <v>43903</v>
      </c>
      <c r="N1933" s="6" t="s">
        <v>2130</v>
      </c>
      <c r="O1933" s="36" t="str">
        <f t="shared" si="121"/>
        <v>13/03/2020 18:49</v>
      </c>
      <c r="P1933" s="46">
        <f t="shared" si="122"/>
        <v>1.4583333337213844E-2</v>
      </c>
      <c r="Q1933" s="48">
        <v>0</v>
      </c>
      <c r="R1933" s="47">
        <f t="shared" si="123"/>
        <v>21.000000005587935</v>
      </c>
      <c r="S1933" s="6" t="s">
        <v>44</v>
      </c>
      <c r="T1933" s="6" t="s">
        <v>548</v>
      </c>
      <c r="U1933" s="6" t="s">
        <v>44</v>
      </c>
      <c r="V1933" s="6" t="s">
        <v>3506</v>
      </c>
      <c r="W1933" s="7">
        <v>0</v>
      </c>
      <c r="X1933" s="7">
        <v>0</v>
      </c>
      <c r="Y1933" s="7">
        <v>0</v>
      </c>
      <c r="Z1933" s="7">
        <v>0</v>
      </c>
      <c r="AA1933" s="7">
        <v>0</v>
      </c>
      <c r="AB1933" s="7">
        <v>0</v>
      </c>
      <c r="AC1933" s="7">
        <v>0.01</v>
      </c>
      <c r="AD1933" s="7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</row>
    <row r="1934" spans="1:44" x14ac:dyDescent="0.25">
      <c r="A1934">
        <v>1548652</v>
      </c>
      <c r="B1934">
        <v>734324</v>
      </c>
      <c r="C1934">
        <v>21.784667512818</v>
      </c>
      <c r="D1934">
        <v>39.468600369840999</v>
      </c>
      <c r="E1934" s="68" t="s">
        <v>1155</v>
      </c>
      <c r="F1934" s="8">
        <f>INDEX(Δεδομένα!$P:$P,MATCH('2020'!E1934,Δεδομένα!$O:$O,0))</f>
        <v>111</v>
      </c>
      <c r="G1934" s="6" t="s">
        <v>884</v>
      </c>
      <c r="H1934" s="2" t="str">
        <f>INDEX(Δεδομένα!B$1:B$51,MATCH('2020'!G1934,Δεδομένα!A$1:A$51,0))</f>
        <v>ΘΕΣΣΑΛΙΑΣ</v>
      </c>
      <c r="I1934" s="8">
        <f>INDEX(Δεδομένα!E$1:E$13,MATCH('2020'!H1934,Δεδομένα!D$1:D$13,0))</f>
        <v>6</v>
      </c>
      <c r="J1934" s="1">
        <v>43903</v>
      </c>
      <c r="K1934" s="6" t="s">
        <v>181</v>
      </c>
      <c r="L1934" s="36" t="str">
        <f t="shared" si="120"/>
        <v>13/03/2020 19:15</v>
      </c>
      <c r="M1934" s="1">
        <v>43903</v>
      </c>
      <c r="N1934" s="6" t="s">
        <v>1977</v>
      </c>
      <c r="O1934" s="36" t="str">
        <f t="shared" si="121"/>
        <v>13/03/2020 20:06</v>
      </c>
      <c r="P1934" s="46">
        <f t="shared" si="122"/>
        <v>3.5416666665696539E-2</v>
      </c>
      <c r="Q1934" s="48">
        <v>0</v>
      </c>
      <c r="R1934" s="47">
        <f t="shared" si="123"/>
        <v>50.999999998603016</v>
      </c>
      <c r="S1934" s="6" t="s">
        <v>884</v>
      </c>
      <c r="T1934" s="6" t="s">
        <v>1157</v>
      </c>
      <c r="U1934" s="6" t="s">
        <v>2803</v>
      </c>
      <c r="V1934" s="6" t="s">
        <v>3517</v>
      </c>
      <c r="W1934" s="7">
        <v>0</v>
      </c>
      <c r="X1934" s="7">
        <v>0</v>
      </c>
      <c r="Y1934" s="7">
        <v>0</v>
      </c>
      <c r="Z1934" s="7">
        <v>0.1</v>
      </c>
      <c r="AA1934" s="7">
        <v>0</v>
      </c>
      <c r="AB1934" s="7">
        <v>0</v>
      </c>
      <c r="AC1934" s="7">
        <v>0</v>
      </c>
      <c r="AD1934" s="7">
        <v>0</v>
      </c>
      <c r="AE1934">
        <v>3</v>
      </c>
      <c r="AF1934">
        <v>0</v>
      </c>
      <c r="AG1934">
        <v>0</v>
      </c>
      <c r="AH1934">
        <v>0</v>
      </c>
      <c r="AI1934">
        <v>0</v>
      </c>
      <c r="AJ1934">
        <v>1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</row>
    <row r="1935" spans="1:44" x14ac:dyDescent="0.25">
      <c r="A1935">
        <v>1551850</v>
      </c>
      <c r="B1935">
        <v>734321</v>
      </c>
      <c r="C1935">
        <v>22.451987488566299</v>
      </c>
      <c r="D1935">
        <v>38.671364464668798</v>
      </c>
      <c r="E1935" s="68" t="s">
        <v>1863</v>
      </c>
      <c r="F1935" s="8">
        <f>INDEX(Δεδομένα!$P:$P,MATCH('2020'!E1935,Δεδομένα!$O:$O,0))</f>
        <v>173</v>
      </c>
      <c r="G1935" s="6" t="s">
        <v>432</v>
      </c>
      <c r="H1935" s="2" t="str">
        <f>INDEX(Δεδομένα!B$1:B$51,MATCH('2020'!G1935,Δεδομένα!A$1:A$51,0))</f>
        <v>ΣΤΕΡΕΑΣ ΕΛΛΑΔΟΣ</v>
      </c>
      <c r="I1935" s="8">
        <f>INDEX(Δεδομένα!E$1:E$13,MATCH('2020'!H1935,Δεδομένα!D$1:D$13,0))</f>
        <v>9</v>
      </c>
      <c r="J1935" s="1">
        <v>43903</v>
      </c>
      <c r="K1935" s="6" t="s">
        <v>259</v>
      </c>
      <c r="L1935" s="36" t="str">
        <f t="shared" si="120"/>
        <v>13/03/2020 19:00</v>
      </c>
      <c r="M1935" s="1">
        <v>43903</v>
      </c>
      <c r="N1935" s="6" t="s">
        <v>609</v>
      </c>
      <c r="O1935" s="36" t="str">
        <f t="shared" si="121"/>
        <v>13/03/2020 20:35</v>
      </c>
      <c r="P1935" s="46">
        <f t="shared" si="122"/>
        <v>6.5972222226264421E-2</v>
      </c>
      <c r="Q1935" s="48">
        <v>0</v>
      </c>
      <c r="R1935" s="47">
        <f t="shared" si="123"/>
        <v>95.000000005820766</v>
      </c>
      <c r="S1935" s="6" t="s">
        <v>2592</v>
      </c>
      <c r="T1935" s="6" t="s">
        <v>435</v>
      </c>
      <c r="U1935" s="6" t="s">
        <v>2593</v>
      </c>
      <c r="V1935" s="6" t="s">
        <v>3516</v>
      </c>
      <c r="W1935" s="7">
        <v>0</v>
      </c>
      <c r="X1935" s="7">
        <v>0.5</v>
      </c>
      <c r="Y1935" s="7">
        <v>0</v>
      </c>
      <c r="Z1935" s="7">
        <v>0</v>
      </c>
      <c r="AA1935" s="7">
        <v>0</v>
      </c>
      <c r="AB1935" s="7">
        <v>1</v>
      </c>
      <c r="AC1935" s="7">
        <v>0</v>
      </c>
      <c r="AD1935" s="7">
        <v>0</v>
      </c>
      <c r="AE1935">
        <v>2</v>
      </c>
      <c r="AF1935">
        <v>0</v>
      </c>
      <c r="AG1935">
        <v>0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</row>
    <row r="1936" spans="1:44" x14ac:dyDescent="0.25">
      <c r="A1936">
        <v>1551418</v>
      </c>
      <c r="B1936">
        <v>734398</v>
      </c>
      <c r="C1936">
        <v>21.559922846802898</v>
      </c>
      <c r="D1936">
        <v>38.373873429831399</v>
      </c>
      <c r="E1936" s="68" t="s">
        <v>334</v>
      </c>
      <c r="F1936" s="8">
        <f>INDEX(Δεδομένα!$P:$P,MATCH('2020'!E1936,Δεδομένα!$O:$O,0))</f>
        <v>127</v>
      </c>
      <c r="G1936" s="6" t="s">
        <v>335</v>
      </c>
      <c r="H1936" s="2" t="str">
        <f>INDEX(Δεδομένα!B$1:B$51,MATCH('2020'!G1936,Δεδομένα!A$1:A$51,0))</f>
        <v>ΔΥΤΙΚΗΣ ΕΛΛΑΔΟΣ</v>
      </c>
      <c r="I1936" s="8">
        <f>INDEX(Δεδομένα!E$1:E$13,MATCH('2020'!H1936,Δεδομένα!D$1:D$13,0))</f>
        <v>7</v>
      </c>
      <c r="J1936" s="1">
        <v>43904</v>
      </c>
      <c r="K1936" s="6" t="s">
        <v>966</v>
      </c>
      <c r="L1936" s="36" t="str">
        <f t="shared" si="120"/>
        <v>14/03/2020 10:28</v>
      </c>
      <c r="M1936" s="1">
        <v>43904</v>
      </c>
      <c r="N1936" s="6" t="s">
        <v>1443</v>
      </c>
      <c r="O1936" s="36" t="str">
        <f t="shared" si="121"/>
        <v>14/03/2020 11:05</v>
      </c>
      <c r="P1936" s="46">
        <f t="shared" si="122"/>
        <v>2.569444444088731E-2</v>
      </c>
      <c r="Q1936" s="48">
        <v>0</v>
      </c>
      <c r="R1936" s="47">
        <f t="shared" si="123"/>
        <v>36.999999994877726</v>
      </c>
      <c r="S1936" s="6" t="s">
        <v>338</v>
      </c>
      <c r="T1936" s="6" t="s">
        <v>339</v>
      </c>
      <c r="U1936" s="6" t="s">
        <v>44</v>
      </c>
      <c r="V1936" s="6" t="s">
        <v>3522</v>
      </c>
      <c r="W1936" s="7">
        <v>0</v>
      </c>
      <c r="X1936" s="7">
        <v>0</v>
      </c>
      <c r="Y1936" s="7">
        <v>0</v>
      </c>
      <c r="Z1936" s="7">
        <v>0</v>
      </c>
      <c r="AA1936" s="7">
        <v>0.5</v>
      </c>
      <c r="AB1936" s="7">
        <v>0</v>
      </c>
      <c r="AC1936" s="7">
        <v>0</v>
      </c>
      <c r="AD1936" s="7">
        <v>0</v>
      </c>
      <c r="AE1936">
        <v>2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</row>
    <row r="1937" spans="1:44" x14ac:dyDescent="0.25">
      <c r="A1937">
        <v>1549582</v>
      </c>
      <c r="B1937">
        <v>734560</v>
      </c>
      <c r="C1937">
        <v>21.645414943105301</v>
      </c>
      <c r="D1937">
        <v>38.511594820108101</v>
      </c>
      <c r="E1937" s="68" t="s">
        <v>1361</v>
      </c>
      <c r="F1937" s="8">
        <f>INDEX(Δεδομένα!$P:$P,MATCH('2020'!E1937,Δεδομένα!$O:$O,0))</f>
        <v>129</v>
      </c>
      <c r="G1937" s="6" t="s">
        <v>335</v>
      </c>
      <c r="H1937" s="2" t="str">
        <f>INDEX(Δεδομένα!B$1:B$51,MATCH('2020'!G1937,Δεδομένα!A$1:A$51,0))</f>
        <v>ΔΥΤΙΚΗΣ ΕΛΛΑΔΟΣ</v>
      </c>
      <c r="I1937" s="8">
        <f>INDEX(Δεδομένα!E$1:E$13,MATCH('2020'!H1937,Δεδομένα!D$1:D$13,0))</f>
        <v>7</v>
      </c>
      <c r="J1937" s="1">
        <v>43904</v>
      </c>
      <c r="K1937" s="6" t="s">
        <v>252</v>
      </c>
      <c r="L1937" s="36" t="str">
        <f t="shared" si="120"/>
        <v>14/03/2020 17:25</v>
      </c>
      <c r="M1937" s="1">
        <v>43904</v>
      </c>
      <c r="N1937" s="6" t="s">
        <v>263</v>
      </c>
      <c r="O1937" s="36" t="str">
        <f t="shared" si="121"/>
        <v>14/03/2020 18:35</v>
      </c>
      <c r="P1937" s="46">
        <f t="shared" si="122"/>
        <v>4.8611111109494232E-2</v>
      </c>
      <c r="Q1937" s="48">
        <v>0</v>
      </c>
      <c r="R1937" s="47">
        <f t="shared" si="123"/>
        <v>69.999999997671694</v>
      </c>
      <c r="S1937" s="6" t="s">
        <v>1016</v>
      </c>
      <c r="T1937" s="6" t="s">
        <v>1362</v>
      </c>
      <c r="U1937" s="6" t="s">
        <v>2818</v>
      </c>
      <c r="V1937" s="6" t="s">
        <v>3550</v>
      </c>
      <c r="W1937" s="7">
        <v>0</v>
      </c>
      <c r="X1937" s="7">
        <v>0</v>
      </c>
      <c r="Y1937" s="7">
        <v>0</v>
      </c>
      <c r="Z1937" s="7">
        <v>0</v>
      </c>
      <c r="AA1937" s="7">
        <v>1</v>
      </c>
      <c r="AB1937" s="7">
        <v>0</v>
      </c>
      <c r="AC1937" s="7">
        <v>0</v>
      </c>
      <c r="AD1937" s="7">
        <v>0</v>
      </c>
      <c r="AE1937">
        <v>2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</row>
    <row r="1938" spans="1:44" x14ac:dyDescent="0.25">
      <c r="A1938">
        <v>1547080</v>
      </c>
      <c r="B1938">
        <v>734497</v>
      </c>
      <c r="C1938">
        <v>22.2676414711852</v>
      </c>
      <c r="D1938">
        <v>37.389653119544803</v>
      </c>
      <c r="E1938" s="68" t="s">
        <v>1893</v>
      </c>
      <c r="F1938" s="8">
        <f>INDEX(Δεδομένα!$P:$P,MATCH('2020'!E1938,Δεδομένα!$O:$O,0))</f>
        <v>137</v>
      </c>
      <c r="G1938" s="6" t="s">
        <v>932</v>
      </c>
      <c r="H1938" s="2" t="str">
        <f>INDEX(Δεδομένα!B$1:B$51,MATCH('2020'!G1938,Δεδομένα!A$1:A$51,0))</f>
        <v>ΠΕΛΛΟΠΟΝΗΣΟΥ</v>
      </c>
      <c r="I1938" s="8">
        <f>INDEX(Δεδομένα!E$1:E$13,MATCH('2020'!H1938,Δεδομένα!D$1:D$13,0))</f>
        <v>8</v>
      </c>
      <c r="J1938" s="1">
        <v>43904</v>
      </c>
      <c r="K1938" s="6" t="s">
        <v>2421</v>
      </c>
      <c r="L1938" s="36" t="str">
        <f t="shared" si="120"/>
        <v>14/03/2020 14:27</v>
      </c>
      <c r="M1938" s="1">
        <v>43904</v>
      </c>
      <c r="N1938" s="6" t="s">
        <v>1255</v>
      </c>
      <c r="O1938" s="36" t="str">
        <f t="shared" si="121"/>
        <v>14/03/2020 16:24</v>
      </c>
      <c r="P1938" s="46">
        <f t="shared" si="122"/>
        <v>8.1250000002910383E-2</v>
      </c>
      <c r="Q1938" s="48">
        <v>0</v>
      </c>
      <c r="R1938" s="47">
        <f t="shared" si="123"/>
        <v>117.00000000419095</v>
      </c>
      <c r="S1938" s="6" t="s">
        <v>933</v>
      </c>
      <c r="T1938" s="6" t="s">
        <v>1894</v>
      </c>
      <c r="U1938" s="6" t="s">
        <v>44</v>
      </c>
      <c r="V1938" s="6" t="s">
        <v>3534</v>
      </c>
      <c r="W1938" s="7">
        <v>0</v>
      </c>
      <c r="X1938" s="7">
        <v>0</v>
      </c>
      <c r="Y1938" s="7">
        <v>0</v>
      </c>
      <c r="Z1938" s="7">
        <v>2</v>
      </c>
      <c r="AA1938" s="7">
        <v>0</v>
      </c>
      <c r="AB1938" s="7">
        <v>0</v>
      </c>
      <c r="AC1938" s="7">
        <v>0</v>
      </c>
      <c r="AD1938" s="7">
        <v>0</v>
      </c>
      <c r="AE1938">
        <v>3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</row>
    <row r="1939" spans="1:44" x14ac:dyDescent="0.25">
      <c r="A1939">
        <v>1563379</v>
      </c>
      <c r="B1939">
        <v>734541</v>
      </c>
      <c r="C1939">
        <v>22.203608552725001</v>
      </c>
      <c r="D1939">
        <v>37.357591740886903</v>
      </c>
      <c r="E1939" s="68" t="s">
        <v>931</v>
      </c>
      <c r="F1939" s="8">
        <f>INDEX(Δεδομένα!$P:$P,MATCH('2020'!E1939,Δεδομένα!$O:$O,0))</f>
        <v>141</v>
      </c>
      <c r="G1939" s="6" t="s">
        <v>932</v>
      </c>
      <c r="H1939" s="2" t="str">
        <f>INDEX(Δεδομένα!B$1:B$51,MATCH('2020'!G1939,Δεδομένα!A$1:A$51,0))</f>
        <v>ΠΕΛΛΟΠΟΝΗΣΟΥ</v>
      </c>
      <c r="I1939" s="8">
        <f>INDEX(Δεδομένα!E$1:E$13,MATCH('2020'!H1939,Δεδομένα!D$1:D$13,0))</f>
        <v>8</v>
      </c>
      <c r="J1939" s="1">
        <v>43904</v>
      </c>
      <c r="K1939" s="6" t="s">
        <v>1302</v>
      </c>
      <c r="L1939" s="36" t="str">
        <f t="shared" si="120"/>
        <v>14/03/2020 16:44</v>
      </c>
      <c r="M1939" s="1">
        <v>43904</v>
      </c>
      <c r="N1939" s="6" t="s">
        <v>326</v>
      </c>
      <c r="O1939" s="36" t="str">
        <f t="shared" si="121"/>
        <v>14/03/2020 18:11</v>
      </c>
      <c r="P1939" s="46">
        <f t="shared" si="122"/>
        <v>6.0416666667151731E-2</v>
      </c>
      <c r="Q1939" s="48">
        <v>0</v>
      </c>
      <c r="R1939" s="47">
        <f t="shared" si="123"/>
        <v>87.000000000698492</v>
      </c>
      <c r="S1939" s="6" t="s">
        <v>933</v>
      </c>
      <c r="T1939" s="6" t="s">
        <v>934</v>
      </c>
      <c r="U1939" s="6" t="s">
        <v>3546</v>
      </c>
      <c r="V1939" s="6" t="s">
        <v>3547</v>
      </c>
      <c r="W1939" s="7">
        <v>0</v>
      </c>
      <c r="X1939" s="7">
        <v>0</v>
      </c>
      <c r="Y1939" s="7">
        <v>0</v>
      </c>
      <c r="Z1939" s="7">
        <v>0</v>
      </c>
      <c r="AA1939" s="7">
        <v>0</v>
      </c>
      <c r="AB1939" s="7">
        <v>0.8</v>
      </c>
      <c r="AC1939" s="7">
        <v>0</v>
      </c>
      <c r="AD1939" s="7">
        <v>0</v>
      </c>
      <c r="AE1939">
        <v>2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</row>
    <row r="1940" spans="1:44" x14ac:dyDescent="0.25">
      <c r="A1940">
        <v>1547090</v>
      </c>
      <c r="B1940">
        <v>734609</v>
      </c>
      <c r="C1940">
        <v>22.229499076172299</v>
      </c>
      <c r="D1940">
        <v>37.430234474457897</v>
      </c>
      <c r="E1940" s="68" t="s">
        <v>1893</v>
      </c>
      <c r="F1940" s="8">
        <f>INDEX(Δεδομένα!$P:$P,MATCH('2020'!E1940,Δεδομένα!$O:$O,0))</f>
        <v>137</v>
      </c>
      <c r="G1940" s="6" t="s">
        <v>932</v>
      </c>
      <c r="H1940" s="2" t="str">
        <f>INDEX(Δεδομένα!B$1:B$51,MATCH('2020'!G1940,Δεδομένα!A$1:A$51,0))</f>
        <v>ΠΕΛΛΟΠΟΝΗΣΟΥ</v>
      </c>
      <c r="I1940" s="8">
        <f>INDEX(Δεδομένα!E$1:E$13,MATCH('2020'!H1940,Δεδομένα!D$1:D$13,0))</f>
        <v>8</v>
      </c>
      <c r="J1940" s="1">
        <v>43904</v>
      </c>
      <c r="K1940" s="6" t="s">
        <v>3003</v>
      </c>
      <c r="L1940" s="36" t="str">
        <f t="shared" si="120"/>
        <v>14/03/2020 19:08</v>
      </c>
      <c r="M1940" s="1">
        <v>43904</v>
      </c>
      <c r="N1940" s="6" t="s">
        <v>134</v>
      </c>
      <c r="O1940" s="36" t="str">
        <f t="shared" si="121"/>
        <v>14/03/2020 20:24</v>
      </c>
      <c r="P1940" s="46">
        <f t="shared" si="122"/>
        <v>5.2777777775190771E-2</v>
      </c>
      <c r="Q1940" s="48">
        <v>0</v>
      </c>
      <c r="R1940" s="47">
        <f t="shared" si="123"/>
        <v>75.99999999627471</v>
      </c>
      <c r="S1940" s="6" t="s">
        <v>933</v>
      </c>
      <c r="T1940" s="6" t="s">
        <v>1894</v>
      </c>
      <c r="U1940" s="6" t="s">
        <v>44</v>
      </c>
      <c r="V1940" s="6" t="s">
        <v>3556</v>
      </c>
      <c r="W1940" s="7">
        <v>0</v>
      </c>
      <c r="X1940" s="7">
        <v>1</v>
      </c>
      <c r="Y1940" s="7">
        <v>0</v>
      </c>
      <c r="Z1940" s="7">
        <v>0</v>
      </c>
      <c r="AA1940" s="7">
        <v>0</v>
      </c>
      <c r="AB1940" s="7">
        <v>0</v>
      </c>
      <c r="AC1940" s="7">
        <v>0</v>
      </c>
      <c r="AD1940" s="7">
        <v>0</v>
      </c>
      <c r="AE1940">
        <v>4</v>
      </c>
      <c r="AF1940">
        <v>0</v>
      </c>
      <c r="AG1940">
        <v>0</v>
      </c>
      <c r="AH1940">
        <v>0</v>
      </c>
      <c r="AI1940">
        <v>0</v>
      </c>
      <c r="AJ1940">
        <v>1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</row>
    <row r="1941" spans="1:44" x14ac:dyDescent="0.25">
      <c r="A1941">
        <v>1561160</v>
      </c>
      <c r="B1941">
        <v>734483</v>
      </c>
      <c r="C1941">
        <v>20.932609721757</v>
      </c>
      <c r="D1941">
        <v>39.181487442824803</v>
      </c>
      <c r="E1941" s="68" t="s">
        <v>267</v>
      </c>
      <c r="F1941" s="8">
        <f>INDEX(Δεδομένα!$P:$P,MATCH('2020'!E1941,Δεδομένα!$O:$O,0))</f>
        <v>94</v>
      </c>
      <c r="G1941" s="6" t="s">
        <v>268</v>
      </c>
      <c r="H1941" s="2" t="str">
        <f>INDEX(Δεδομένα!B$1:B$51,MATCH('2020'!G1941,Δεδομένα!A$1:A$51,0))</f>
        <v>ΗΠΕΙΡΟΥ</v>
      </c>
      <c r="I1941" s="8">
        <f>INDEX(Δεδομένα!E$1:E$13,MATCH('2020'!H1941,Δεδομένα!D$1:D$13,0))</f>
        <v>5</v>
      </c>
      <c r="J1941" s="1">
        <v>43904</v>
      </c>
      <c r="K1941" s="6" t="s">
        <v>184</v>
      </c>
      <c r="L1941" s="36" t="str">
        <f t="shared" si="120"/>
        <v>14/03/2020 14:18</v>
      </c>
      <c r="M1941" s="1">
        <v>43904</v>
      </c>
      <c r="N1941" s="6" t="s">
        <v>66</v>
      </c>
      <c r="O1941" s="36" t="str">
        <f t="shared" si="121"/>
        <v>14/03/2020 15:15</v>
      </c>
      <c r="P1941" s="46">
        <f t="shared" si="122"/>
        <v>3.9583333331393078E-2</v>
      </c>
      <c r="Q1941" s="48">
        <v>0</v>
      </c>
      <c r="R1941" s="47">
        <f t="shared" si="123"/>
        <v>56.999999997206032</v>
      </c>
      <c r="S1941" s="6" t="s">
        <v>268</v>
      </c>
      <c r="T1941" s="6" t="s">
        <v>270</v>
      </c>
      <c r="U1941" s="6" t="s">
        <v>44</v>
      </c>
      <c r="V1941" s="6" t="s">
        <v>3532</v>
      </c>
      <c r="W1941" s="7">
        <v>0</v>
      </c>
      <c r="X1941" s="7">
        <v>0</v>
      </c>
      <c r="Y1941" s="7">
        <v>0</v>
      </c>
      <c r="Z1941" s="7">
        <v>0</v>
      </c>
      <c r="AA1941" s="7">
        <v>0</v>
      </c>
      <c r="AB1941" s="7">
        <v>0.01</v>
      </c>
      <c r="AC1941" s="7">
        <v>0</v>
      </c>
      <c r="AD1941" s="7">
        <v>0</v>
      </c>
      <c r="AE1941">
        <v>2</v>
      </c>
      <c r="AF1941">
        <v>0</v>
      </c>
      <c r="AG1941">
        <v>0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</row>
    <row r="1942" spans="1:44" x14ac:dyDescent="0.25">
      <c r="A1942">
        <v>1547501</v>
      </c>
      <c r="B1942">
        <v>734506</v>
      </c>
      <c r="C1942">
        <v>21.8145740503385</v>
      </c>
      <c r="D1942">
        <v>38.294597999207802</v>
      </c>
      <c r="E1942" s="68" t="s">
        <v>986</v>
      </c>
      <c r="F1942" s="8">
        <f>INDEX(Δεδομένα!$P:$P,MATCH('2020'!E1942,Δεδομένα!$O:$O,0))</f>
        <v>121</v>
      </c>
      <c r="G1942" s="6" t="s">
        <v>303</v>
      </c>
      <c r="H1942" s="2" t="str">
        <f>INDEX(Δεδομένα!B$1:B$51,MATCH('2020'!G1942,Δεδομένα!A$1:A$51,0))</f>
        <v>ΔΥΤΙΚΗΣ ΕΛΛΑΔΟΣ</v>
      </c>
      <c r="I1942" s="8">
        <f>INDEX(Δεδομένα!E$1:E$13,MATCH('2020'!H1942,Δεδομένα!D$1:D$13,0))</f>
        <v>7</v>
      </c>
      <c r="J1942" s="1">
        <v>43904</v>
      </c>
      <c r="K1942" s="6" t="s">
        <v>3539</v>
      </c>
      <c r="L1942" s="36" t="str">
        <f t="shared" si="120"/>
        <v>14/03/2020 15:12</v>
      </c>
      <c r="M1942" s="1">
        <v>43904</v>
      </c>
      <c r="N1942" s="6" t="s">
        <v>2290</v>
      </c>
      <c r="O1942" s="36" t="str">
        <f t="shared" si="121"/>
        <v>14/03/2020 16:12</v>
      </c>
      <c r="P1942" s="46">
        <f t="shared" si="122"/>
        <v>4.1666666671517305E-2</v>
      </c>
      <c r="Q1942" s="48">
        <v>0</v>
      </c>
      <c r="R1942" s="47">
        <f t="shared" si="123"/>
        <v>60.000000006984919</v>
      </c>
      <c r="S1942" s="6" t="s">
        <v>306</v>
      </c>
      <c r="T1942" s="6" t="s">
        <v>311</v>
      </c>
      <c r="U1942" s="6" t="s">
        <v>44</v>
      </c>
      <c r="V1942" s="6" t="s">
        <v>3540</v>
      </c>
      <c r="W1942" s="7">
        <v>0</v>
      </c>
      <c r="X1942" s="7">
        <v>0</v>
      </c>
      <c r="Y1942" s="7">
        <v>0</v>
      </c>
      <c r="Z1942" s="7">
        <v>0</v>
      </c>
      <c r="AA1942" s="7">
        <v>0</v>
      </c>
      <c r="AB1942" s="7">
        <v>0</v>
      </c>
      <c r="AC1942" s="7">
        <v>0.02</v>
      </c>
      <c r="AD1942" s="7">
        <v>0</v>
      </c>
      <c r="AE1942">
        <v>5</v>
      </c>
      <c r="AF1942">
        <v>0</v>
      </c>
      <c r="AG1942">
        <v>0</v>
      </c>
      <c r="AH1942">
        <v>0</v>
      </c>
      <c r="AI1942">
        <v>0</v>
      </c>
      <c r="AJ1942">
        <v>2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</row>
    <row r="1943" spans="1:44" x14ac:dyDescent="0.25">
      <c r="A1943">
        <v>1547012</v>
      </c>
      <c r="B1943">
        <v>734433</v>
      </c>
      <c r="C1943">
        <v>23.572824976902499</v>
      </c>
      <c r="D1943">
        <v>38.299418550949298</v>
      </c>
      <c r="E1943" s="68" t="s">
        <v>3527</v>
      </c>
      <c r="F1943" s="8">
        <f>INDEX(Δεδομένα!$P:$P,MATCH('2020'!E1943,Δεδομένα!$O:$O,0))</f>
        <v>177</v>
      </c>
      <c r="G1943" s="6" t="s">
        <v>846</v>
      </c>
      <c r="H1943" s="2" t="str">
        <f>INDEX(Δεδομένα!B$1:B$51,MATCH('2020'!G1943,Δεδομένα!A$1:A$51,0))</f>
        <v>ΣΤΕΡΕΑΣ ΕΛΛΑΔΟΣ</v>
      </c>
      <c r="I1943" s="8">
        <f>INDEX(Δεδομένα!E$1:E$13,MATCH('2020'!H1943,Δεδομένα!D$1:D$13,0))</f>
        <v>9</v>
      </c>
      <c r="J1943" s="1">
        <v>43904</v>
      </c>
      <c r="K1943" s="6" t="s">
        <v>1580</v>
      </c>
      <c r="L1943" s="36" t="str">
        <f t="shared" si="120"/>
        <v>14/03/2020 12:17</v>
      </c>
      <c r="M1943" s="1">
        <v>43905</v>
      </c>
      <c r="N1943" s="6" t="s">
        <v>381</v>
      </c>
      <c r="O1943" s="36" t="str">
        <f t="shared" si="121"/>
        <v>15/03/2020 10:05</v>
      </c>
      <c r="P1943" s="46">
        <f t="shared" si="122"/>
        <v>0.90833333333284827</v>
      </c>
      <c r="Q1943" s="48">
        <v>0</v>
      </c>
      <c r="R1943" s="47">
        <f t="shared" si="123"/>
        <v>1307.9999999993015</v>
      </c>
      <c r="S1943" s="6" t="s">
        <v>1991</v>
      </c>
      <c r="T1943" s="6" t="s">
        <v>1992</v>
      </c>
      <c r="U1943" s="6" t="s">
        <v>635</v>
      </c>
      <c r="V1943" s="6" t="s">
        <v>635</v>
      </c>
      <c r="W1943" s="7">
        <v>0</v>
      </c>
      <c r="X1943" s="7">
        <v>0.5</v>
      </c>
      <c r="Y1943" s="7">
        <v>0</v>
      </c>
      <c r="Z1943" s="7">
        <v>0</v>
      </c>
      <c r="AA1943" s="7">
        <v>10</v>
      </c>
      <c r="AB1943" s="7">
        <v>0.5</v>
      </c>
      <c r="AC1943" s="7">
        <v>0</v>
      </c>
      <c r="AD1943" s="7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</row>
    <row r="1944" spans="1:44" x14ac:dyDescent="0.25">
      <c r="A1944">
        <v>1547075</v>
      </c>
      <c r="B1944">
        <v>734517</v>
      </c>
      <c r="C1944">
        <v>26.456763820195299</v>
      </c>
      <c r="D1944">
        <v>41.421142995811898</v>
      </c>
      <c r="E1944" s="68" t="s">
        <v>856</v>
      </c>
      <c r="F1944" s="8">
        <f>INDEX(Δεδομένα!$P:$P,MATCH('2020'!E1944,Δεδομένα!$O:$O,0))</f>
        <v>37</v>
      </c>
      <c r="G1944" s="6" t="s">
        <v>148</v>
      </c>
      <c r="H1944" s="2" t="str">
        <f>INDEX(Δεδομένα!B$1:B$51,MATCH('2020'!G1944,Δεδομένα!A$1:A$51,0))</f>
        <v>ΑΝΑΤΟΛΙΚΗΣ ΜΑΚΕΔΟΝΙΑΣ ΚΑΙ ΘΡΑΚΗΣ</v>
      </c>
      <c r="I1944" s="8">
        <f>INDEX(Δεδομένα!E$1:E$13,MATCH('2020'!H1944,Δεδομένα!D$1:D$13,0))</f>
        <v>2</v>
      </c>
      <c r="J1944" s="1">
        <v>43904</v>
      </c>
      <c r="K1944" s="6" t="s">
        <v>88</v>
      </c>
      <c r="L1944" s="36" t="str">
        <f t="shared" si="120"/>
        <v>14/03/2020 15:28</v>
      </c>
      <c r="M1944" s="1">
        <v>43904</v>
      </c>
      <c r="N1944" s="6" t="s">
        <v>825</v>
      </c>
      <c r="O1944" s="36" t="str">
        <f t="shared" si="121"/>
        <v>14/03/2020 20:30</v>
      </c>
      <c r="P1944" s="46">
        <f t="shared" si="122"/>
        <v>0.20972222222189885</v>
      </c>
      <c r="Q1944" s="48">
        <v>0</v>
      </c>
      <c r="R1944" s="47">
        <f t="shared" si="123"/>
        <v>301.99999999953434</v>
      </c>
      <c r="S1944" s="6" t="s">
        <v>963</v>
      </c>
      <c r="T1944" s="6" t="s">
        <v>859</v>
      </c>
      <c r="U1944" s="6" t="s">
        <v>1922</v>
      </c>
      <c r="V1944" s="6" t="s">
        <v>2049</v>
      </c>
      <c r="W1944" s="7">
        <v>0</v>
      </c>
      <c r="X1944" s="7">
        <v>50</v>
      </c>
      <c r="Y1944" s="7">
        <v>0</v>
      </c>
      <c r="Z1944" s="7">
        <v>30</v>
      </c>
      <c r="AA1944" s="7">
        <v>0</v>
      </c>
      <c r="AB1944" s="7">
        <v>0</v>
      </c>
      <c r="AC1944" s="7">
        <v>0</v>
      </c>
      <c r="AD1944" s="7">
        <v>0</v>
      </c>
      <c r="AE1944">
        <v>9</v>
      </c>
      <c r="AF1944">
        <v>0</v>
      </c>
      <c r="AG1944">
        <v>0</v>
      </c>
      <c r="AH1944">
        <v>0</v>
      </c>
      <c r="AI1944">
        <v>0</v>
      </c>
      <c r="AJ1944">
        <v>56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</row>
    <row r="1945" spans="1:44" x14ac:dyDescent="0.25">
      <c r="A1945">
        <v>1547081</v>
      </c>
      <c r="B1945">
        <v>734544</v>
      </c>
      <c r="C1945">
        <v>26.4658451859301</v>
      </c>
      <c r="D1945">
        <v>41.4466156092303</v>
      </c>
      <c r="E1945" s="68" t="s">
        <v>856</v>
      </c>
      <c r="F1945" s="8">
        <f>INDEX(Δεδομένα!$P:$P,MATCH('2020'!E1945,Δεδομένα!$O:$O,0))</f>
        <v>37</v>
      </c>
      <c r="G1945" s="6" t="s">
        <v>148</v>
      </c>
      <c r="H1945" s="2" t="str">
        <f>INDEX(Δεδομένα!B$1:B$51,MATCH('2020'!G1945,Δεδομένα!A$1:A$51,0))</f>
        <v>ΑΝΑΤΟΛΙΚΗΣ ΜΑΚΕΔΟΝΙΑΣ ΚΑΙ ΘΡΑΚΗΣ</v>
      </c>
      <c r="I1945" s="8">
        <f>INDEX(Δεδομένα!E$1:E$13,MATCH('2020'!H1945,Δεδομένα!D$1:D$13,0))</f>
        <v>2</v>
      </c>
      <c r="J1945" s="1">
        <v>43904</v>
      </c>
      <c r="K1945" s="6" t="s">
        <v>586</v>
      </c>
      <c r="L1945" s="36" t="str">
        <f t="shared" si="120"/>
        <v>14/03/2020 16:05</v>
      </c>
      <c r="M1945" s="1">
        <v>43904</v>
      </c>
      <c r="N1945" s="6" t="s">
        <v>944</v>
      </c>
      <c r="O1945" s="36" t="str">
        <f t="shared" si="121"/>
        <v>14/03/2020 17:18</v>
      </c>
      <c r="P1945" s="46">
        <f t="shared" si="122"/>
        <v>5.0694444442342501E-2</v>
      </c>
      <c r="Q1945" s="48">
        <v>0</v>
      </c>
      <c r="R1945" s="47">
        <f t="shared" si="123"/>
        <v>72.999999996973202</v>
      </c>
      <c r="S1945" s="6" t="s">
        <v>963</v>
      </c>
      <c r="T1945" s="6" t="s">
        <v>859</v>
      </c>
      <c r="U1945" s="6" t="s">
        <v>44</v>
      </c>
      <c r="V1945" s="6" t="s">
        <v>2049</v>
      </c>
      <c r="W1945" s="7">
        <v>0</v>
      </c>
      <c r="X1945" s="7">
        <v>0</v>
      </c>
      <c r="Y1945" s="7">
        <v>0</v>
      </c>
      <c r="Z1945" s="7">
        <v>2</v>
      </c>
      <c r="AA1945" s="7">
        <v>0</v>
      </c>
      <c r="AB1945" s="7">
        <v>0</v>
      </c>
      <c r="AC1945" s="7">
        <v>0</v>
      </c>
      <c r="AD1945" s="7">
        <v>0</v>
      </c>
      <c r="AE1945">
        <v>2</v>
      </c>
      <c r="AF1945">
        <v>0</v>
      </c>
      <c r="AG1945">
        <v>0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</row>
    <row r="1946" spans="1:44" x14ac:dyDescent="0.25">
      <c r="A1946">
        <v>1547049</v>
      </c>
      <c r="B1946">
        <v>734555</v>
      </c>
      <c r="C1946">
        <v>26.529764465705899</v>
      </c>
      <c r="D1946">
        <v>41.5263520292526</v>
      </c>
      <c r="E1946" s="68" t="s">
        <v>1115</v>
      </c>
      <c r="F1946" s="8">
        <f>INDEX(Δεδομένα!$P:$P,MATCH('2020'!E1946,Δεδομένα!$O:$O,0))</f>
        <v>35</v>
      </c>
      <c r="G1946" s="6" t="s">
        <v>148</v>
      </c>
      <c r="H1946" s="2" t="str">
        <f>INDEX(Δεδομένα!B$1:B$51,MATCH('2020'!G1946,Δεδομένα!A$1:A$51,0))</f>
        <v>ΑΝΑΤΟΛΙΚΗΣ ΜΑΚΕΔΟΝΙΑΣ ΚΑΙ ΘΡΑΚΗΣ</v>
      </c>
      <c r="I1946" s="8">
        <f>INDEX(Δεδομένα!E$1:E$13,MATCH('2020'!H1946,Δεδομένα!D$1:D$13,0))</f>
        <v>2</v>
      </c>
      <c r="J1946" s="1">
        <v>43904</v>
      </c>
      <c r="K1946" s="6" t="s">
        <v>1008</v>
      </c>
      <c r="L1946" s="36" t="str">
        <f t="shared" si="120"/>
        <v>14/03/2020 17:44</v>
      </c>
      <c r="M1946" s="1">
        <v>43904</v>
      </c>
      <c r="N1946" s="6" t="s">
        <v>728</v>
      </c>
      <c r="O1946" s="36" t="str">
        <f t="shared" si="121"/>
        <v>14/03/2020 19:42</v>
      </c>
      <c r="P1946" s="46">
        <f t="shared" si="122"/>
        <v>8.1944444442342501E-2</v>
      </c>
      <c r="Q1946" s="48">
        <v>0</v>
      </c>
      <c r="R1946" s="47">
        <f t="shared" si="123"/>
        <v>117.9999999969732</v>
      </c>
      <c r="S1946" s="6" t="s">
        <v>1118</v>
      </c>
      <c r="T1946" s="6" t="s">
        <v>1119</v>
      </c>
      <c r="U1946" s="6" t="s">
        <v>1120</v>
      </c>
      <c r="V1946" s="6" t="s">
        <v>1121</v>
      </c>
      <c r="W1946" s="7">
        <v>0</v>
      </c>
      <c r="X1946" s="7">
        <v>0</v>
      </c>
      <c r="Y1946" s="7">
        <v>0</v>
      </c>
      <c r="Z1946" s="7">
        <v>100</v>
      </c>
      <c r="AA1946" s="7">
        <v>0</v>
      </c>
      <c r="AB1946" s="7">
        <v>0</v>
      </c>
      <c r="AC1946" s="7">
        <v>0</v>
      </c>
      <c r="AD1946" s="7">
        <v>0</v>
      </c>
      <c r="AE1946">
        <v>4</v>
      </c>
      <c r="AF1946">
        <v>0</v>
      </c>
      <c r="AG1946">
        <v>0</v>
      </c>
      <c r="AH1946">
        <v>0</v>
      </c>
      <c r="AI1946">
        <v>0</v>
      </c>
      <c r="AJ1946">
        <v>2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</row>
    <row r="1947" spans="1:44" x14ac:dyDescent="0.25">
      <c r="A1947">
        <v>1547051</v>
      </c>
      <c r="B1947">
        <v>734576</v>
      </c>
      <c r="C1947">
        <v>26.5455313814888</v>
      </c>
      <c r="D1947">
        <v>41.4779824714062</v>
      </c>
      <c r="E1947" s="68" t="s">
        <v>1115</v>
      </c>
      <c r="F1947" s="8">
        <f>INDEX(Δεδομένα!$P:$P,MATCH('2020'!E1947,Δεδομένα!$O:$O,0))</f>
        <v>35</v>
      </c>
      <c r="G1947" s="6" t="s">
        <v>148</v>
      </c>
      <c r="H1947" s="2" t="str">
        <f>INDEX(Δεδομένα!B$1:B$51,MATCH('2020'!G1947,Δεδομένα!A$1:A$51,0))</f>
        <v>ΑΝΑΤΟΛΙΚΗΣ ΜΑΚΕΔΟΝΙΑΣ ΚΑΙ ΘΡΑΚΗΣ</v>
      </c>
      <c r="I1947" s="8">
        <f>INDEX(Δεδομένα!E$1:E$13,MATCH('2020'!H1947,Δεδομένα!D$1:D$13,0))</f>
        <v>2</v>
      </c>
      <c r="J1947" s="1">
        <v>43904</v>
      </c>
      <c r="K1947" s="6" t="s">
        <v>1650</v>
      </c>
      <c r="L1947" s="36" t="str">
        <f t="shared" si="120"/>
        <v>14/03/2020 18:42</v>
      </c>
      <c r="M1947" s="1">
        <v>43904</v>
      </c>
      <c r="N1947" s="6" t="s">
        <v>1525</v>
      </c>
      <c r="O1947" s="36" t="str">
        <f t="shared" si="121"/>
        <v>14/03/2020 19:04</v>
      </c>
      <c r="P1947" s="46">
        <f t="shared" si="122"/>
        <v>1.5277777776645962E-2</v>
      </c>
      <c r="Q1947" s="48">
        <v>0</v>
      </c>
      <c r="R1947" s="47">
        <f t="shared" si="123"/>
        <v>21.999999998370185</v>
      </c>
      <c r="S1947" s="6" t="s">
        <v>1118</v>
      </c>
      <c r="T1947" s="6" t="s">
        <v>1119</v>
      </c>
      <c r="U1947" s="6" t="s">
        <v>1120</v>
      </c>
      <c r="V1947" s="6" t="s">
        <v>1121</v>
      </c>
      <c r="W1947" s="7">
        <v>0</v>
      </c>
      <c r="X1947" s="7">
        <v>0</v>
      </c>
      <c r="Y1947" s="7">
        <v>0</v>
      </c>
      <c r="Z1947" s="7">
        <v>0</v>
      </c>
      <c r="AA1947" s="7">
        <v>0.5</v>
      </c>
      <c r="AB1947" s="7">
        <v>0</v>
      </c>
      <c r="AC1947" s="7">
        <v>0</v>
      </c>
      <c r="AD1947" s="7">
        <v>0</v>
      </c>
      <c r="AE1947">
        <v>2</v>
      </c>
      <c r="AF1947">
        <v>0</v>
      </c>
      <c r="AG1947">
        <v>0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</row>
    <row r="1948" spans="1:44" x14ac:dyDescent="0.25">
      <c r="A1948">
        <v>1547195</v>
      </c>
      <c r="B1948">
        <v>0</v>
      </c>
      <c r="C1948">
        <v>0</v>
      </c>
      <c r="D1948">
        <v>0</v>
      </c>
      <c r="E1948" s="68" t="s">
        <v>438</v>
      </c>
      <c r="F1948" s="8">
        <f>INDEX(Δεδομένα!$P:$P,MATCH('2020'!E1948,Δεδομένα!$O:$O,0))</f>
        <v>180</v>
      </c>
      <c r="G1948" s="6" t="s">
        <v>439</v>
      </c>
      <c r="H1948" s="2" t="str">
        <f>INDEX(Δεδομένα!B$1:B$51,MATCH('2020'!G1948,Δεδομένα!A$1:A$51,0))</f>
        <v>ΣΤΕΡΕΑΣ ΕΛΛΑΔΟΣ</v>
      </c>
      <c r="I1948" s="8">
        <f>INDEX(Δεδομένα!E$1:E$13,MATCH('2020'!H1948,Δεδομένα!D$1:D$13,0))</f>
        <v>9</v>
      </c>
      <c r="J1948" s="1">
        <v>43904</v>
      </c>
      <c r="K1948" s="6" t="s">
        <v>171</v>
      </c>
      <c r="L1948" s="36" t="str">
        <f t="shared" si="120"/>
        <v>14/03/2020 13:00</v>
      </c>
      <c r="M1948" s="1">
        <v>43904</v>
      </c>
      <c r="N1948" s="6" t="s">
        <v>104</v>
      </c>
      <c r="O1948" s="36" t="str">
        <f t="shared" si="121"/>
        <v>14/03/2020 15:30</v>
      </c>
      <c r="P1948" s="46">
        <f t="shared" si="122"/>
        <v>0.10416666667151731</v>
      </c>
      <c r="Q1948" s="48">
        <v>0</v>
      </c>
      <c r="R1948" s="47">
        <f t="shared" si="123"/>
        <v>150.00000000698492</v>
      </c>
      <c r="S1948" s="6" t="s">
        <v>441</v>
      </c>
      <c r="T1948" s="6" t="s">
        <v>442</v>
      </c>
      <c r="U1948" s="6" t="s">
        <v>449</v>
      </c>
      <c r="V1948" s="6" t="s">
        <v>450</v>
      </c>
      <c r="W1948" s="7">
        <v>0</v>
      </c>
      <c r="X1948" s="7">
        <v>0</v>
      </c>
      <c r="Y1948" s="7">
        <v>0</v>
      </c>
      <c r="Z1948" s="7">
        <v>0</v>
      </c>
      <c r="AA1948" s="7">
        <v>0</v>
      </c>
      <c r="AB1948" s="7">
        <v>0.3</v>
      </c>
      <c r="AC1948" s="7">
        <v>0</v>
      </c>
      <c r="AD1948" s="7">
        <v>0</v>
      </c>
      <c r="AE1948">
        <v>4</v>
      </c>
      <c r="AF1948">
        <v>0</v>
      </c>
      <c r="AG1948">
        <v>0</v>
      </c>
      <c r="AH1948">
        <v>0</v>
      </c>
      <c r="AI1948">
        <v>0</v>
      </c>
      <c r="AJ1948">
        <v>2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</row>
    <row r="1949" spans="1:44" x14ac:dyDescent="0.25">
      <c r="A1949">
        <v>1547252</v>
      </c>
      <c r="B1949">
        <v>734445</v>
      </c>
      <c r="C1949">
        <v>21.843433876731801</v>
      </c>
      <c r="D1949">
        <v>38.904316975813998</v>
      </c>
      <c r="E1949" s="68" t="s">
        <v>1832</v>
      </c>
      <c r="F1949" s="8">
        <f>INDEX(Δεδομένα!$P:$P,MATCH('2020'!E1949,Δεδομένα!$O:$O,0))</f>
        <v>169</v>
      </c>
      <c r="G1949" s="6" t="s">
        <v>1833</v>
      </c>
      <c r="H1949" s="2" t="str">
        <f>INDEX(Δεδομένα!B$1:B$51,MATCH('2020'!G1949,Δεδομένα!A$1:A$51,0))</f>
        <v>ΣΤΕΡΕΑΣ ΕΛΛΑΔΟΣ</v>
      </c>
      <c r="I1949" s="8">
        <f>INDEX(Δεδομένα!E$1:E$13,MATCH('2020'!H1949,Δεδομένα!D$1:D$13,0))</f>
        <v>9</v>
      </c>
      <c r="J1949" s="1">
        <v>43904</v>
      </c>
      <c r="K1949" s="6" t="s">
        <v>481</v>
      </c>
      <c r="L1949" s="36" t="str">
        <f t="shared" si="120"/>
        <v>14/03/2020 12:50</v>
      </c>
      <c r="M1949" s="1">
        <v>43904</v>
      </c>
      <c r="N1949" s="6" t="s">
        <v>616</v>
      </c>
      <c r="O1949" s="36" t="str">
        <f t="shared" si="121"/>
        <v>14/03/2020 13:30</v>
      </c>
      <c r="P1949" s="46">
        <f t="shared" si="122"/>
        <v>2.7777777781011537E-2</v>
      </c>
      <c r="Q1949" s="48">
        <v>0</v>
      </c>
      <c r="R1949" s="47">
        <f t="shared" si="123"/>
        <v>40.000000004656613</v>
      </c>
      <c r="S1949" s="6" t="s">
        <v>44</v>
      </c>
      <c r="T1949" s="6" t="s">
        <v>1834</v>
      </c>
      <c r="U1949" s="6" t="s">
        <v>44</v>
      </c>
      <c r="V1949" s="6" t="s">
        <v>3528</v>
      </c>
      <c r="W1949" s="7">
        <v>0</v>
      </c>
      <c r="X1949" s="7">
        <v>0</v>
      </c>
      <c r="Y1949" s="7">
        <v>0</v>
      </c>
      <c r="Z1949" s="7">
        <v>0</v>
      </c>
      <c r="AA1949" s="7">
        <v>0</v>
      </c>
      <c r="AB1949" s="7">
        <v>0</v>
      </c>
      <c r="AC1949" s="7">
        <v>0.2</v>
      </c>
      <c r="AD1949" s="7">
        <v>0</v>
      </c>
      <c r="AE1949">
        <v>3</v>
      </c>
      <c r="AF1949">
        <v>0</v>
      </c>
      <c r="AG1949">
        <v>0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</row>
    <row r="1950" spans="1:44" x14ac:dyDescent="0.25">
      <c r="A1950">
        <v>1565701</v>
      </c>
      <c r="B1950">
        <v>734418</v>
      </c>
      <c r="C1950">
        <v>21.439511633014401</v>
      </c>
      <c r="D1950">
        <v>37.807259625026603</v>
      </c>
      <c r="E1950" s="68" t="s">
        <v>925</v>
      </c>
      <c r="F1950" s="8">
        <f>INDEX(Δεδομένα!$P:$P,MATCH('2020'!E1950,Δεδομένα!$O:$O,0))</f>
        <v>135</v>
      </c>
      <c r="G1950" s="6" t="s">
        <v>357</v>
      </c>
      <c r="H1950" s="2" t="str">
        <f>INDEX(Δεδομένα!B$1:B$51,MATCH('2020'!G1950,Δεδομένα!A$1:A$51,0))</f>
        <v>ΔΥΤΙΚΗΣ ΕΛΛΑΔΟΣ</v>
      </c>
      <c r="I1950" s="8">
        <f>INDEX(Δεδομένα!E$1:E$13,MATCH('2020'!H1950,Δεδομένα!D$1:D$13,0))</f>
        <v>7</v>
      </c>
      <c r="J1950" s="1">
        <v>43904</v>
      </c>
      <c r="K1950" s="6" t="s">
        <v>526</v>
      </c>
      <c r="L1950" s="36" t="str">
        <f t="shared" si="120"/>
        <v>14/03/2020 11:45</v>
      </c>
      <c r="M1950" s="1">
        <v>43904</v>
      </c>
      <c r="N1950" s="6" t="s">
        <v>49</v>
      </c>
      <c r="O1950" s="36" t="str">
        <f t="shared" si="121"/>
        <v>14/03/2020 12:40</v>
      </c>
      <c r="P1950" s="46">
        <f t="shared" si="122"/>
        <v>3.8194444445252884E-2</v>
      </c>
      <c r="Q1950" s="48">
        <v>0</v>
      </c>
      <c r="R1950" s="47">
        <f t="shared" si="123"/>
        <v>55.000000001164153</v>
      </c>
      <c r="S1950" s="6" t="s">
        <v>928</v>
      </c>
      <c r="T1950" s="6" t="s">
        <v>1565</v>
      </c>
      <c r="U1950" s="6" t="s">
        <v>44</v>
      </c>
      <c r="V1950" s="6" t="s">
        <v>2080</v>
      </c>
      <c r="W1950" s="7">
        <v>0</v>
      </c>
      <c r="X1950" s="7">
        <v>0.3</v>
      </c>
      <c r="Y1950" s="7">
        <v>0</v>
      </c>
      <c r="Z1950" s="7">
        <v>0</v>
      </c>
      <c r="AA1950" s="7">
        <v>0</v>
      </c>
      <c r="AB1950" s="7">
        <v>0</v>
      </c>
      <c r="AC1950" s="7">
        <v>0</v>
      </c>
      <c r="AD1950" s="7">
        <v>0</v>
      </c>
      <c r="AE1950">
        <v>3</v>
      </c>
      <c r="AF1950">
        <v>0</v>
      </c>
      <c r="AG1950">
        <v>0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</row>
    <row r="1951" spans="1:44" x14ac:dyDescent="0.25">
      <c r="A1951">
        <v>1565695</v>
      </c>
      <c r="B1951">
        <v>734429</v>
      </c>
      <c r="C1951">
        <v>21.314698812933401</v>
      </c>
      <c r="D1951">
        <v>37.815820667574499</v>
      </c>
      <c r="E1951" s="68" t="s">
        <v>925</v>
      </c>
      <c r="F1951" s="8">
        <f>INDEX(Δεδομένα!$P:$P,MATCH('2020'!E1951,Δεδομένα!$O:$O,0))</f>
        <v>135</v>
      </c>
      <c r="G1951" s="6" t="s">
        <v>357</v>
      </c>
      <c r="H1951" s="2" t="str">
        <f>INDEX(Δεδομένα!B$1:B$51,MATCH('2020'!G1951,Δεδομένα!A$1:A$51,0))</f>
        <v>ΔΥΤΙΚΗΣ ΕΛΛΑΔΟΣ</v>
      </c>
      <c r="I1951" s="8">
        <f>INDEX(Δεδομένα!E$1:E$13,MATCH('2020'!H1951,Δεδομένα!D$1:D$13,0))</f>
        <v>7</v>
      </c>
      <c r="J1951" s="1">
        <v>43904</v>
      </c>
      <c r="K1951" s="6" t="s">
        <v>605</v>
      </c>
      <c r="L1951" s="36" t="str">
        <f t="shared" si="120"/>
        <v>14/03/2020 12:10</v>
      </c>
      <c r="M1951" s="1">
        <v>43904</v>
      </c>
      <c r="N1951" s="6" t="s">
        <v>1954</v>
      </c>
      <c r="O1951" s="36" t="str">
        <f t="shared" si="121"/>
        <v>14/03/2020 12:37</v>
      </c>
      <c r="P1951" s="46">
        <f t="shared" si="122"/>
        <v>1.8749999995634425E-2</v>
      </c>
      <c r="Q1951" s="48">
        <v>0</v>
      </c>
      <c r="R1951" s="47">
        <f t="shared" si="123"/>
        <v>26.999999993713573</v>
      </c>
      <c r="S1951" s="6" t="s">
        <v>3525</v>
      </c>
      <c r="T1951" s="6" t="s">
        <v>1565</v>
      </c>
      <c r="U1951" s="6" t="s">
        <v>44</v>
      </c>
      <c r="V1951" s="6" t="s">
        <v>3526</v>
      </c>
      <c r="W1951" s="7">
        <v>0</v>
      </c>
      <c r="X1951" s="7">
        <v>0</v>
      </c>
      <c r="Y1951" s="7">
        <v>0</v>
      </c>
      <c r="Z1951" s="7">
        <v>0</v>
      </c>
      <c r="AA1951" s="7">
        <v>0.5</v>
      </c>
      <c r="AB1951" s="7">
        <v>0</v>
      </c>
      <c r="AC1951" s="7">
        <v>0</v>
      </c>
      <c r="AD1951" s="7">
        <v>0</v>
      </c>
      <c r="AE1951">
        <v>2</v>
      </c>
      <c r="AF1951">
        <v>0</v>
      </c>
      <c r="AG1951">
        <v>0</v>
      </c>
      <c r="AH1951">
        <v>0</v>
      </c>
      <c r="AI1951">
        <v>0</v>
      </c>
      <c r="AJ1951">
        <v>1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</row>
    <row r="1952" spans="1:44" x14ac:dyDescent="0.25">
      <c r="A1952">
        <v>1547041</v>
      </c>
      <c r="B1952">
        <v>734473</v>
      </c>
      <c r="C1952">
        <v>22.367810199119301</v>
      </c>
      <c r="D1952">
        <v>40.5951208285137</v>
      </c>
      <c r="E1952" s="68" t="s">
        <v>1880</v>
      </c>
      <c r="F1952" s="8">
        <f>INDEX(Δεδομένα!$P:$P,MATCH('2020'!E1952,Δεδομένα!$O:$O,0))</f>
        <v>66</v>
      </c>
      <c r="G1952" s="6" t="s">
        <v>238</v>
      </c>
      <c r="H1952" s="2" t="str">
        <f>INDEX(Δεδομένα!B$1:B$51,MATCH('2020'!G1952,Δεδομένα!A$1:A$51,0))</f>
        <v>ΚΕΝΤΡΙΚΗΣ ΜΑΚΕΔΟΝΙΑΣ</v>
      </c>
      <c r="I1952" s="8">
        <f>INDEX(Δεδομένα!E$1:E$13,MATCH('2020'!H1952,Δεδομένα!D$1:D$13,0))</f>
        <v>3</v>
      </c>
      <c r="J1952" s="1">
        <v>43904</v>
      </c>
      <c r="K1952" s="6" t="s">
        <v>2282</v>
      </c>
      <c r="L1952" s="36" t="str">
        <f t="shared" si="120"/>
        <v>14/03/2020 13:57</v>
      </c>
      <c r="M1952" s="1">
        <v>43904</v>
      </c>
      <c r="N1952" s="6" t="s">
        <v>1102</v>
      </c>
      <c r="O1952" s="36" t="str">
        <f t="shared" si="121"/>
        <v>14/03/2020 15:10</v>
      </c>
      <c r="P1952" s="46">
        <f t="shared" si="122"/>
        <v>5.0694444442342501E-2</v>
      </c>
      <c r="Q1952" s="48">
        <v>0</v>
      </c>
      <c r="R1952" s="47">
        <f t="shared" si="123"/>
        <v>72.999999996973202</v>
      </c>
      <c r="S1952" s="6" t="s">
        <v>897</v>
      </c>
      <c r="T1952" s="6" t="s">
        <v>1966</v>
      </c>
      <c r="U1952" s="6" t="s">
        <v>44</v>
      </c>
      <c r="V1952" s="6" t="s">
        <v>3531</v>
      </c>
      <c r="W1952" s="7">
        <v>0</v>
      </c>
      <c r="X1952" s="7">
        <v>0</v>
      </c>
      <c r="Y1952" s="7">
        <v>0</v>
      </c>
      <c r="Z1952" s="7">
        <v>0</v>
      </c>
      <c r="AA1952" s="7">
        <v>5</v>
      </c>
      <c r="AB1952" s="7">
        <v>0</v>
      </c>
      <c r="AC1952" s="7">
        <v>0</v>
      </c>
      <c r="AD1952" s="7">
        <v>0</v>
      </c>
      <c r="AE1952">
        <v>2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</row>
    <row r="1953" spans="1:44" x14ac:dyDescent="0.25">
      <c r="A1953">
        <v>1547063</v>
      </c>
      <c r="B1953">
        <v>734550</v>
      </c>
      <c r="C1953">
        <v>22.5155730820941</v>
      </c>
      <c r="D1953">
        <v>40.636817936568903</v>
      </c>
      <c r="E1953" s="68" t="s">
        <v>1880</v>
      </c>
      <c r="F1953" s="8">
        <f>INDEX(Δεδομένα!$P:$P,MATCH('2020'!E1953,Δεδομένα!$O:$O,0))</f>
        <v>66</v>
      </c>
      <c r="G1953" s="6" t="s">
        <v>238</v>
      </c>
      <c r="H1953" s="2" t="str">
        <f>INDEX(Δεδομένα!B$1:B$51,MATCH('2020'!G1953,Δεδομένα!A$1:A$51,0))</f>
        <v>ΚΕΝΤΡΙΚΗΣ ΜΑΚΕΔΟΝΙΑΣ</v>
      </c>
      <c r="I1953" s="8">
        <f>INDEX(Δεδομένα!E$1:E$13,MATCH('2020'!H1953,Δεδομένα!D$1:D$13,0))</f>
        <v>3</v>
      </c>
      <c r="J1953" s="1">
        <v>43904</v>
      </c>
      <c r="K1953" s="6" t="s">
        <v>59</v>
      </c>
      <c r="L1953" s="36" t="str">
        <f t="shared" si="120"/>
        <v>14/03/2020 15:00</v>
      </c>
      <c r="M1953" s="1">
        <v>43904</v>
      </c>
      <c r="N1953" s="6" t="s">
        <v>252</v>
      </c>
      <c r="O1953" s="36" t="str">
        <f t="shared" si="121"/>
        <v>14/03/2020 17:25</v>
      </c>
      <c r="P1953" s="46">
        <f t="shared" si="122"/>
        <v>0.10069444444525288</v>
      </c>
      <c r="Q1953" s="48">
        <v>0</v>
      </c>
      <c r="R1953" s="47">
        <f t="shared" si="123"/>
        <v>145.00000000116415</v>
      </c>
      <c r="S1953" s="6" t="s">
        <v>897</v>
      </c>
      <c r="T1953" s="6" t="s">
        <v>1966</v>
      </c>
      <c r="U1953" s="6" t="s">
        <v>44</v>
      </c>
      <c r="V1953" s="6" t="s">
        <v>3549</v>
      </c>
      <c r="W1953" s="7">
        <v>0</v>
      </c>
      <c r="X1953" s="7">
        <v>0</v>
      </c>
      <c r="Y1953" s="7">
        <v>0</v>
      </c>
      <c r="Z1953" s="7">
        <v>0</v>
      </c>
      <c r="AA1953" s="7">
        <v>3</v>
      </c>
      <c r="AB1953" s="7">
        <v>0</v>
      </c>
      <c r="AC1953" s="7">
        <v>0</v>
      </c>
      <c r="AD1953" s="7">
        <v>0</v>
      </c>
      <c r="AE1953">
        <v>4</v>
      </c>
      <c r="AF1953">
        <v>0</v>
      </c>
      <c r="AG1953">
        <v>0</v>
      </c>
      <c r="AH1953">
        <v>0</v>
      </c>
      <c r="AI1953">
        <v>0</v>
      </c>
      <c r="AJ1953">
        <v>2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</row>
    <row r="1954" spans="1:44" x14ac:dyDescent="0.25">
      <c r="A1954">
        <v>1547052</v>
      </c>
      <c r="B1954">
        <v>734642</v>
      </c>
      <c r="C1954">
        <v>22.561680543776902</v>
      </c>
      <c r="D1954">
        <v>40.556832155953799</v>
      </c>
      <c r="E1954" s="68" t="s">
        <v>1880</v>
      </c>
      <c r="F1954" s="8">
        <f>INDEX(Δεδομένα!$P:$P,MATCH('2020'!E1954,Δεδομένα!$O:$O,0))</f>
        <v>66</v>
      </c>
      <c r="G1954" s="6" t="s">
        <v>238</v>
      </c>
      <c r="H1954" s="2" t="str">
        <f>INDEX(Δεδομένα!B$1:B$51,MATCH('2020'!G1954,Δεδομένα!A$1:A$51,0))</f>
        <v>ΚΕΝΤΡΙΚΗΣ ΜΑΚΕΔΟΝΙΑΣ</v>
      </c>
      <c r="I1954" s="8">
        <f>INDEX(Δεδομένα!E$1:E$13,MATCH('2020'!H1954,Δεδομένα!D$1:D$13,0))</f>
        <v>3</v>
      </c>
      <c r="J1954" s="1">
        <v>43904</v>
      </c>
      <c r="K1954" s="6" t="s">
        <v>384</v>
      </c>
      <c r="L1954" s="36" t="str">
        <f t="shared" si="120"/>
        <v>14/03/2020 14:45</v>
      </c>
      <c r="M1954" s="1">
        <v>43904</v>
      </c>
      <c r="N1954" s="6" t="s">
        <v>156</v>
      </c>
      <c r="O1954" s="36" t="str">
        <f t="shared" si="121"/>
        <v>14/03/2020 17:30</v>
      </c>
      <c r="P1954" s="46">
        <f t="shared" si="122"/>
        <v>0.11458333332848269</v>
      </c>
      <c r="Q1954" s="48">
        <v>0</v>
      </c>
      <c r="R1954" s="47">
        <f t="shared" si="123"/>
        <v>164.99999999301508</v>
      </c>
      <c r="S1954" s="6" t="s">
        <v>897</v>
      </c>
      <c r="T1954" s="6" t="s">
        <v>1966</v>
      </c>
      <c r="U1954" s="6" t="s">
        <v>44</v>
      </c>
      <c r="V1954" s="6" t="s">
        <v>2402</v>
      </c>
      <c r="W1954" s="7">
        <v>0</v>
      </c>
      <c r="X1954" s="7">
        <v>0</v>
      </c>
      <c r="Y1954" s="7">
        <v>0</v>
      </c>
      <c r="Z1954" s="7">
        <v>0</v>
      </c>
      <c r="AA1954" s="7">
        <v>2</v>
      </c>
      <c r="AB1954" s="7">
        <v>0</v>
      </c>
      <c r="AC1954" s="7">
        <v>0</v>
      </c>
      <c r="AD1954" s="7">
        <v>0</v>
      </c>
      <c r="AE1954">
        <v>2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</row>
    <row r="1955" spans="1:44" x14ac:dyDescent="0.25">
      <c r="A1955">
        <v>1547406</v>
      </c>
      <c r="B1955">
        <v>734561</v>
      </c>
      <c r="C1955">
        <v>20.2010221389354</v>
      </c>
      <c r="D1955">
        <v>39.535378669236202</v>
      </c>
      <c r="E1955" s="68" t="s">
        <v>1197</v>
      </c>
      <c r="F1955" s="8">
        <f>INDEX(Δεδομένα!$P:$P,MATCH('2020'!E1955,Δεδομένα!$O:$O,0))</f>
        <v>90</v>
      </c>
      <c r="G1955" s="6" t="s">
        <v>1149</v>
      </c>
      <c r="H1955" s="2" t="str">
        <f>INDEX(Δεδομένα!B$1:B$51,MATCH('2020'!G1955,Δεδομένα!A$1:A$51,0))</f>
        <v>ΗΠΕΙΡΟΥ</v>
      </c>
      <c r="I1955" s="8">
        <f>INDEX(Δεδομένα!E$1:E$13,MATCH('2020'!H1955,Δεδομένα!D$1:D$13,0))</f>
        <v>5</v>
      </c>
      <c r="J1955" s="1">
        <v>43904</v>
      </c>
      <c r="K1955" s="6" t="s">
        <v>1504</v>
      </c>
      <c r="L1955" s="36" t="str">
        <f t="shared" si="120"/>
        <v>14/03/2020 18:07</v>
      </c>
      <c r="M1955" s="1">
        <v>43904</v>
      </c>
      <c r="N1955" s="6" t="s">
        <v>1529</v>
      </c>
      <c r="O1955" s="36" t="str">
        <f t="shared" si="121"/>
        <v>14/03/2020 18:58</v>
      </c>
      <c r="P1955" s="46">
        <f t="shared" si="122"/>
        <v>3.5416666665696539E-2</v>
      </c>
      <c r="Q1955" s="48">
        <v>0</v>
      </c>
      <c r="R1955" s="47">
        <f t="shared" si="123"/>
        <v>50.999999998603016</v>
      </c>
      <c r="S1955" s="6" t="s">
        <v>1149</v>
      </c>
      <c r="T1955" s="6" t="s">
        <v>1199</v>
      </c>
      <c r="U1955" s="6" t="s">
        <v>1828</v>
      </c>
      <c r="V1955" s="6" t="s">
        <v>3551</v>
      </c>
      <c r="W1955" s="7">
        <v>0</v>
      </c>
      <c r="X1955" s="7">
        <v>0</v>
      </c>
      <c r="Y1955" s="7">
        <v>0</v>
      </c>
      <c r="Z1955" s="7">
        <v>0</v>
      </c>
      <c r="AA1955" s="7">
        <v>0</v>
      </c>
      <c r="AB1955" s="7">
        <v>0</v>
      </c>
      <c r="AC1955" s="7">
        <v>0</v>
      </c>
      <c r="AD1955" s="7">
        <v>0</v>
      </c>
      <c r="AE1955">
        <v>2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</row>
    <row r="1956" spans="1:44" x14ac:dyDescent="0.25">
      <c r="A1956">
        <v>1547724</v>
      </c>
      <c r="B1956">
        <v>734543</v>
      </c>
      <c r="C1956">
        <v>22.801480181806799</v>
      </c>
      <c r="D1956">
        <v>40.652841463036999</v>
      </c>
      <c r="E1956" s="68" t="s">
        <v>175</v>
      </c>
      <c r="F1956" s="8">
        <f>INDEX(Δεδομένα!$P:$P,MATCH('2020'!E1956,Δεδομένα!$O:$O,0))</f>
        <v>44</v>
      </c>
      <c r="G1956" s="6" t="s">
        <v>170</v>
      </c>
      <c r="H1956" s="2" t="str">
        <f>INDEX(Δεδομένα!B$1:B$51,MATCH('2020'!G1956,Δεδομένα!A$1:A$51,0))</f>
        <v>ΚΕΝΤΡΙΚΗΣ ΜΑΚΕΔΟΝΙΑΣ</v>
      </c>
      <c r="I1956" s="8">
        <f>INDEX(Δεδομένα!E$1:E$13,MATCH('2020'!H1956,Δεδομένα!D$1:D$13,0))</f>
        <v>3</v>
      </c>
      <c r="J1956" s="1">
        <v>43904</v>
      </c>
      <c r="K1956" s="6" t="s">
        <v>1264</v>
      </c>
      <c r="L1956" s="36" t="str">
        <f t="shared" si="120"/>
        <v>14/03/2020 17:09</v>
      </c>
      <c r="M1956" s="1">
        <v>43904</v>
      </c>
      <c r="N1956" s="6" t="s">
        <v>234</v>
      </c>
      <c r="O1956" s="36" t="str">
        <f t="shared" si="121"/>
        <v>14/03/2020 19:05</v>
      </c>
      <c r="P1956" s="46">
        <f t="shared" si="122"/>
        <v>8.0555555556202307E-2</v>
      </c>
      <c r="Q1956" s="48">
        <v>0</v>
      </c>
      <c r="R1956" s="47">
        <f t="shared" si="123"/>
        <v>116.00000000093132</v>
      </c>
      <c r="S1956" s="6" t="s">
        <v>205</v>
      </c>
      <c r="T1956" s="6" t="s">
        <v>178</v>
      </c>
      <c r="U1956" s="6" t="s">
        <v>44</v>
      </c>
      <c r="V1956" s="6" t="s">
        <v>3548</v>
      </c>
      <c r="W1956" s="7">
        <v>0</v>
      </c>
      <c r="X1956" s="7">
        <v>0</v>
      </c>
      <c r="Y1956" s="7">
        <v>0</v>
      </c>
      <c r="Z1956" s="7">
        <v>0</v>
      </c>
      <c r="AA1956" s="7">
        <v>10</v>
      </c>
      <c r="AB1956" s="7">
        <v>0</v>
      </c>
      <c r="AC1956" s="7">
        <v>0</v>
      </c>
      <c r="AD1956" s="7">
        <v>0</v>
      </c>
      <c r="AE1956">
        <v>8</v>
      </c>
      <c r="AF1956">
        <v>0</v>
      </c>
      <c r="AG1956">
        <v>0</v>
      </c>
      <c r="AH1956">
        <v>0</v>
      </c>
      <c r="AI1956">
        <v>0</v>
      </c>
      <c r="AJ1956">
        <v>4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</row>
    <row r="1957" spans="1:44" x14ac:dyDescent="0.25">
      <c r="A1957">
        <v>1547726</v>
      </c>
      <c r="B1957">
        <v>743522</v>
      </c>
      <c r="C1957">
        <v>22.404537435097001</v>
      </c>
      <c r="D1957">
        <v>39.643056330243098</v>
      </c>
      <c r="E1957" s="68" t="s">
        <v>175</v>
      </c>
      <c r="F1957" s="8">
        <f>INDEX(Δεδομένα!$P:$P,MATCH('2020'!E1957,Δεδομένα!$O:$O,0))</f>
        <v>44</v>
      </c>
      <c r="G1957" s="6" t="s">
        <v>170</v>
      </c>
      <c r="H1957" s="2" t="str">
        <f>INDEX(Δεδομένα!B$1:B$51,MATCH('2020'!G1957,Δεδομένα!A$1:A$51,0))</f>
        <v>ΚΕΝΤΡΙΚΗΣ ΜΑΚΕΔΟΝΙΑΣ</v>
      </c>
      <c r="I1957" s="8">
        <f>INDEX(Δεδομένα!E$1:E$13,MATCH('2020'!H1957,Δεδομένα!D$1:D$13,0))</f>
        <v>3</v>
      </c>
      <c r="J1957" s="1">
        <v>43904</v>
      </c>
      <c r="K1957" s="6" t="s">
        <v>938</v>
      </c>
      <c r="L1957" s="36" t="str">
        <f t="shared" si="120"/>
        <v>14/03/2020 15:49</v>
      </c>
      <c r="M1957" s="1">
        <v>43904</v>
      </c>
      <c r="N1957" s="6" t="s">
        <v>153</v>
      </c>
      <c r="O1957" s="36" t="str">
        <f t="shared" si="121"/>
        <v>14/03/2020 16:15</v>
      </c>
      <c r="P1957" s="46">
        <f t="shared" si="122"/>
        <v>1.8055555556202307E-2</v>
      </c>
      <c r="Q1957" s="48">
        <v>0</v>
      </c>
      <c r="R1957" s="47">
        <f t="shared" si="123"/>
        <v>26.000000000931323</v>
      </c>
      <c r="S1957" s="6" t="s">
        <v>205</v>
      </c>
      <c r="T1957" s="6" t="s">
        <v>178</v>
      </c>
      <c r="U1957" s="6" t="s">
        <v>44</v>
      </c>
      <c r="V1957" s="6" t="s">
        <v>4193</v>
      </c>
      <c r="W1957" s="7">
        <v>0</v>
      </c>
      <c r="X1957" s="7">
        <v>0</v>
      </c>
      <c r="Y1957" s="7">
        <v>0</v>
      </c>
      <c r="Z1957" s="7">
        <v>0</v>
      </c>
      <c r="AA1957" s="7">
        <v>1</v>
      </c>
      <c r="AB1957" s="7">
        <v>0</v>
      </c>
      <c r="AC1957" s="7">
        <v>0</v>
      </c>
      <c r="AD1957" s="7">
        <v>0</v>
      </c>
      <c r="AE1957">
        <v>7</v>
      </c>
      <c r="AF1957">
        <v>0</v>
      </c>
      <c r="AG1957">
        <v>0</v>
      </c>
      <c r="AH1957">
        <v>0</v>
      </c>
      <c r="AI1957">
        <v>0</v>
      </c>
      <c r="AJ1957">
        <v>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</row>
    <row r="1958" spans="1:44" x14ac:dyDescent="0.25">
      <c r="A1958">
        <v>1547334</v>
      </c>
      <c r="B1958">
        <v>734635</v>
      </c>
      <c r="C1958">
        <v>20.775713642177202</v>
      </c>
      <c r="D1958">
        <v>39.7485100530659</v>
      </c>
      <c r="E1958" s="68" t="s">
        <v>994</v>
      </c>
      <c r="F1958" s="8">
        <f>INDEX(Δεδομένα!$P:$P,MATCH('2020'!E1958,Δεδομένα!$O:$O,0))</f>
        <v>85</v>
      </c>
      <c r="G1958" s="6" t="s">
        <v>251</v>
      </c>
      <c r="H1958" s="2" t="str">
        <f>INDEX(Δεδομένα!B$1:B$51,MATCH('2020'!G1958,Δεδομένα!A$1:A$51,0))</f>
        <v>ΗΠΕΙΡΟΥ</v>
      </c>
      <c r="I1958" s="8">
        <f>INDEX(Δεδομένα!E$1:E$13,MATCH('2020'!H1958,Δεδομένα!D$1:D$13,0))</f>
        <v>5</v>
      </c>
      <c r="J1958" s="1">
        <v>43904</v>
      </c>
      <c r="K1958" s="6" t="s">
        <v>1613</v>
      </c>
      <c r="L1958" s="36" t="str">
        <f t="shared" si="120"/>
        <v>14/03/2020 20:55</v>
      </c>
      <c r="M1958" s="1">
        <v>43904</v>
      </c>
      <c r="N1958" s="6" t="s">
        <v>600</v>
      </c>
      <c r="O1958" s="36" t="str">
        <f t="shared" si="121"/>
        <v>14/03/2020 21:45</v>
      </c>
      <c r="P1958" s="46">
        <f t="shared" si="122"/>
        <v>3.4722222218988463E-2</v>
      </c>
      <c r="Q1958" s="48">
        <v>0</v>
      </c>
      <c r="R1958" s="47">
        <f t="shared" si="123"/>
        <v>49.999999995343387</v>
      </c>
      <c r="S1958" s="6" t="s">
        <v>2363</v>
      </c>
      <c r="T1958" s="6" t="s">
        <v>257</v>
      </c>
      <c r="U1958" s="6" t="s">
        <v>44</v>
      </c>
      <c r="V1958" s="6" t="s">
        <v>3557</v>
      </c>
      <c r="W1958" s="7">
        <v>0</v>
      </c>
      <c r="X1958" s="7">
        <v>0</v>
      </c>
      <c r="Y1958" s="7">
        <v>0</v>
      </c>
      <c r="Z1958" s="7">
        <v>0</v>
      </c>
      <c r="AA1958" s="7">
        <v>0.1</v>
      </c>
      <c r="AB1958" s="7">
        <v>0</v>
      </c>
      <c r="AC1958" s="7">
        <v>0</v>
      </c>
      <c r="AD1958" s="7">
        <v>0</v>
      </c>
      <c r="AE1958">
        <v>2</v>
      </c>
      <c r="AF1958">
        <v>0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</row>
    <row r="1959" spans="1:44" x14ac:dyDescent="0.25">
      <c r="A1959">
        <v>1547289</v>
      </c>
      <c r="B1959">
        <v>734553</v>
      </c>
      <c r="C1959">
        <v>24.695077275246</v>
      </c>
      <c r="D1959">
        <v>40.944125363305602</v>
      </c>
      <c r="E1959" s="68" t="s">
        <v>919</v>
      </c>
      <c r="F1959" s="8">
        <f>INDEX(Δεδομένα!$P:$P,MATCH('2020'!E1959,Δεδομένα!$O:$O,0))</f>
        <v>26</v>
      </c>
      <c r="G1959" s="6" t="s">
        <v>77</v>
      </c>
      <c r="H1959" s="2" t="str">
        <f>INDEX(Δεδομένα!B$1:B$51,MATCH('2020'!G1959,Δεδομένα!A$1:A$51,0))</f>
        <v>ΑΝΑΤΟΛΙΚΗΣ ΜΑΚΕΔΟΝΙΑΣ ΚΑΙ ΘΡΑΚΗΣ</v>
      </c>
      <c r="I1959" s="8">
        <f>INDEX(Δεδομένα!E$1:E$13,MATCH('2020'!H1959,Δεδομένα!D$1:D$13,0))</f>
        <v>2</v>
      </c>
      <c r="J1959" s="1">
        <v>43904</v>
      </c>
      <c r="K1959" s="6" t="s">
        <v>336</v>
      </c>
      <c r="L1959" s="36" t="str">
        <f t="shared" si="120"/>
        <v>14/03/2020 17:40</v>
      </c>
      <c r="M1959" s="1">
        <v>43904</v>
      </c>
      <c r="N1959" s="6" t="s">
        <v>1825</v>
      </c>
      <c r="O1959" s="36" t="str">
        <f t="shared" si="121"/>
        <v>14/03/2020 18:41</v>
      </c>
      <c r="P1959" s="46">
        <f t="shared" si="122"/>
        <v>4.2361111110949423E-2</v>
      </c>
      <c r="Q1959" s="48">
        <v>0</v>
      </c>
      <c r="R1959" s="47">
        <f t="shared" si="123"/>
        <v>60.999999999767169</v>
      </c>
      <c r="S1959" s="6" t="s">
        <v>77</v>
      </c>
      <c r="T1959" s="6" t="s">
        <v>921</v>
      </c>
      <c r="U1959" s="6" t="s">
        <v>1530</v>
      </c>
      <c r="V1959" s="6" t="s">
        <v>922</v>
      </c>
      <c r="W1959" s="7">
        <v>0</v>
      </c>
      <c r="X1959" s="7">
        <v>0</v>
      </c>
      <c r="Y1959" s="7">
        <v>0</v>
      </c>
      <c r="Z1959" s="7">
        <v>0.5</v>
      </c>
      <c r="AA1959" s="7">
        <v>0</v>
      </c>
      <c r="AB1959" s="7">
        <v>0</v>
      </c>
      <c r="AC1959" s="7">
        <v>0</v>
      </c>
      <c r="AD1959" s="7">
        <v>0</v>
      </c>
      <c r="AE1959">
        <v>2</v>
      </c>
      <c r="AF1959">
        <v>0</v>
      </c>
      <c r="AG1959">
        <v>0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</row>
    <row r="1960" spans="1:44" x14ac:dyDescent="0.25">
      <c r="A1960">
        <v>1547295</v>
      </c>
      <c r="B1960">
        <v>734568</v>
      </c>
      <c r="C1960">
        <v>24.637433057472599</v>
      </c>
      <c r="D1960">
        <v>40.9404904583186</v>
      </c>
      <c r="E1960" s="68" t="s">
        <v>919</v>
      </c>
      <c r="F1960" s="8">
        <f>INDEX(Δεδομένα!$P:$P,MATCH('2020'!E1960,Δεδομένα!$O:$O,0))</f>
        <v>26</v>
      </c>
      <c r="G1960" s="6" t="s">
        <v>77</v>
      </c>
      <c r="H1960" s="2" t="str">
        <f>INDEX(Δεδομένα!B$1:B$51,MATCH('2020'!G1960,Δεδομένα!A$1:A$51,0))</f>
        <v>ΑΝΑΤΟΛΙΚΗΣ ΜΑΚΕΔΟΝΙΑΣ ΚΑΙ ΘΡΑΚΗΣ</v>
      </c>
      <c r="I1960" s="8">
        <f>INDEX(Δεδομένα!E$1:E$13,MATCH('2020'!H1960,Δεδομένα!D$1:D$13,0))</f>
        <v>2</v>
      </c>
      <c r="J1960" s="1">
        <v>43904</v>
      </c>
      <c r="K1960" s="6" t="s">
        <v>1461</v>
      </c>
      <c r="L1960" s="36" t="str">
        <f t="shared" si="120"/>
        <v>14/03/2020 18:27</v>
      </c>
      <c r="M1960" s="1">
        <v>43904</v>
      </c>
      <c r="N1960" s="6" t="s">
        <v>259</v>
      </c>
      <c r="O1960" s="36" t="str">
        <f t="shared" si="121"/>
        <v>14/03/2020 19:00</v>
      </c>
      <c r="P1960" s="46">
        <f t="shared" si="122"/>
        <v>2.2916666661330964E-2</v>
      </c>
      <c r="Q1960" s="48">
        <v>0</v>
      </c>
      <c r="R1960" s="47">
        <f t="shared" si="123"/>
        <v>32.999999992316589</v>
      </c>
      <c r="S1960" s="6" t="s">
        <v>77</v>
      </c>
      <c r="T1960" s="6" t="s">
        <v>921</v>
      </c>
      <c r="U1960" s="6" t="s">
        <v>2664</v>
      </c>
      <c r="V1960" s="6" t="s">
        <v>2665</v>
      </c>
      <c r="W1960" s="7">
        <v>0</v>
      </c>
      <c r="X1960" s="7">
        <v>0</v>
      </c>
      <c r="Y1960" s="7">
        <v>0</v>
      </c>
      <c r="Z1960" s="7">
        <v>0</v>
      </c>
      <c r="AA1960" s="7">
        <v>0.5</v>
      </c>
      <c r="AB1960" s="7">
        <v>0</v>
      </c>
      <c r="AC1960" s="7">
        <v>0</v>
      </c>
      <c r="AD1960" s="7">
        <v>0</v>
      </c>
      <c r="AE1960">
        <v>2</v>
      </c>
      <c r="AF1960">
        <v>0</v>
      </c>
      <c r="AG1960">
        <v>0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</row>
    <row r="1961" spans="1:44" x14ac:dyDescent="0.25">
      <c r="A1961">
        <v>1547297</v>
      </c>
      <c r="B1961">
        <v>734620</v>
      </c>
      <c r="C1961">
        <v>24.733664237587501</v>
      </c>
      <c r="D1961">
        <v>40.985073140667801</v>
      </c>
      <c r="E1961" s="68" t="s">
        <v>919</v>
      </c>
      <c r="F1961" s="8">
        <f>INDEX(Δεδομένα!$P:$P,MATCH('2020'!E1961,Δεδομένα!$O:$O,0))</f>
        <v>26</v>
      </c>
      <c r="G1961" s="6" t="s">
        <v>77</v>
      </c>
      <c r="H1961" s="2" t="str">
        <f>INDEX(Δεδομένα!B$1:B$51,MATCH('2020'!G1961,Δεδομένα!A$1:A$51,0))</f>
        <v>ΑΝΑΤΟΛΙΚΗΣ ΜΑΚΕΔΟΝΙΑΣ ΚΑΙ ΘΡΑΚΗΣ</v>
      </c>
      <c r="I1961" s="8">
        <f>INDEX(Δεδομένα!E$1:E$13,MATCH('2020'!H1961,Δεδομένα!D$1:D$13,0))</f>
        <v>2</v>
      </c>
      <c r="J1961" s="1">
        <v>43904</v>
      </c>
      <c r="K1961" s="6" t="s">
        <v>1942</v>
      </c>
      <c r="L1961" s="36" t="str">
        <f t="shared" si="120"/>
        <v>14/03/2020 20:08</v>
      </c>
      <c r="M1961" s="1">
        <v>43904</v>
      </c>
      <c r="N1961" s="6" t="s">
        <v>100</v>
      </c>
      <c r="O1961" s="36" t="str">
        <f t="shared" si="121"/>
        <v>14/03/2020 20:50</v>
      </c>
      <c r="P1961" s="46">
        <f t="shared" si="122"/>
        <v>2.9166666667151731E-2</v>
      </c>
      <c r="Q1961" s="48">
        <v>0</v>
      </c>
      <c r="R1961" s="47">
        <f t="shared" si="123"/>
        <v>42.000000000698492</v>
      </c>
      <c r="S1961" s="6" t="s">
        <v>77</v>
      </c>
      <c r="T1961" s="6" t="s">
        <v>921</v>
      </c>
      <c r="U1961" s="6" t="s">
        <v>1530</v>
      </c>
      <c r="V1961" s="6" t="s">
        <v>922</v>
      </c>
      <c r="W1961" s="7">
        <v>0</v>
      </c>
      <c r="X1961" s="7">
        <v>0</v>
      </c>
      <c r="Y1961" s="7">
        <v>0</v>
      </c>
      <c r="Z1961" s="7">
        <v>0.2</v>
      </c>
      <c r="AA1961" s="7">
        <v>0</v>
      </c>
      <c r="AB1961" s="7">
        <v>0</v>
      </c>
      <c r="AC1961" s="7">
        <v>0</v>
      </c>
      <c r="AD1961" s="7">
        <v>0</v>
      </c>
      <c r="AE1961">
        <v>2</v>
      </c>
      <c r="AF1961">
        <v>0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</row>
    <row r="1962" spans="1:44" x14ac:dyDescent="0.25">
      <c r="A1962">
        <v>1547348</v>
      </c>
      <c r="B1962">
        <v>734593</v>
      </c>
      <c r="C1962">
        <v>22.402818706902998</v>
      </c>
      <c r="D1962">
        <v>39.714202721971702</v>
      </c>
      <c r="E1962" s="68" t="s">
        <v>293</v>
      </c>
      <c r="F1962" s="8">
        <f>INDEX(Δεδομένα!$P:$P,MATCH('2020'!E1962,Δεδομένα!$O:$O,0))</f>
        <v>118</v>
      </c>
      <c r="G1962" s="6" t="s">
        <v>294</v>
      </c>
      <c r="H1962" s="2" t="str">
        <f>INDEX(Δεδομένα!B$1:B$51,MATCH('2020'!G1962,Δεδομένα!A$1:A$51,0))</f>
        <v>ΘΕΣΣΑΛΙΑΣ</v>
      </c>
      <c r="I1962" s="8">
        <f>INDEX(Δεδομένα!E$1:E$13,MATCH('2020'!H1962,Δεδομένα!D$1:D$13,0))</f>
        <v>6</v>
      </c>
      <c r="J1962" s="1">
        <v>43904</v>
      </c>
      <c r="K1962" s="6" t="s">
        <v>1266</v>
      </c>
      <c r="L1962" s="36" t="str">
        <f t="shared" si="120"/>
        <v>14/03/2020 18:16</v>
      </c>
      <c r="M1962" s="1">
        <v>43904</v>
      </c>
      <c r="N1962" s="6" t="s">
        <v>1221</v>
      </c>
      <c r="O1962" s="36" t="str">
        <f t="shared" si="121"/>
        <v>14/03/2020 18:29</v>
      </c>
      <c r="P1962" s="46">
        <f t="shared" si="122"/>
        <v>9.0277777781011537E-3</v>
      </c>
      <c r="Q1962" s="48">
        <v>0</v>
      </c>
      <c r="R1962" s="47">
        <f t="shared" si="123"/>
        <v>13.000000000465661</v>
      </c>
      <c r="S1962" s="6" t="s">
        <v>294</v>
      </c>
      <c r="T1962" s="6" t="s">
        <v>297</v>
      </c>
      <c r="U1962" s="6" t="s">
        <v>44</v>
      </c>
      <c r="V1962" s="6" t="s">
        <v>3555</v>
      </c>
      <c r="W1962" s="7">
        <v>0</v>
      </c>
      <c r="X1962" s="7">
        <v>0</v>
      </c>
      <c r="Y1962" s="7">
        <v>0</v>
      </c>
      <c r="Z1962" s="7">
        <v>0</v>
      </c>
      <c r="AA1962" s="7">
        <v>3</v>
      </c>
      <c r="AB1962" s="7">
        <v>0</v>
      </c>
      <c r="AC1962" s="7">
        <v>0</v>
      </c>
      <c r="AD1962" s="7">
        <v>0</v>
      </c>
      <c r="AE1962">
        <v>2</v>
      </c>
      <c r="AF1962">
        <v>0</v>
      </c>
      <c r="AG1962">
        <v>0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</row>
    <row r="1963" spans="1:44" x14ac:dyDescent="0.25">
      <c r="A1963">
        <v>1547592</v>
      </c>
      <c r="B1963">
        <v>734559</v>
      </c>
      <c r="C1963">
        <v>21.474112633592899</v>
      </c>
      <c r="D1963">
        <v>40.546041237659203</v>
      </c>
      <c r="E1963" s="68" t="s">
        <v>1259</v>
      </c>
      <c r="F1963" s="8">
        <f>INDEX(Δεδομένα!$P:$P,MATCH('2020'!E1963,Δεδομένα!$O:$O,0))</f>
        <v>75</v>
      </c>
      <c r="G1963" s="6" t="s">
        <v>1063</v>
      </c>
      <c r="H1963" s="2" t="str">
        <f>INDEX(Δεδομένα!B$1:B$51,MATCH('2020'!G1963,Δεδομένα!A$1:A$51,0))</f>
        <v>ΔΥΤΙΚΗΣ ΜΑΚΕΔΟΝΙΑΣ</v>
      </c>
      <c r="I1963" s="8">
        <f>INDEX(Δεδομένα!E$1:E$13,MATCH('2020'!H1963,Δεδομένα!D$1:D$13,0))</f>
        <v>4</v>
      </c>
      <c r="J1963" s="1">
        <v>43904</v>
      </c>
      <c r="K1963" s="6" t="s">
        <v>699</v>
      </c>
      <c r="L1963" s="36" t="str">
        <f t="shared" si="120"/>
        <v>14/03/2020 17:59</v>
      </c>
      <c r="M1963" s="1">
        <v>43904</v>
      </c>
      <c r="N1963" s="6" t="s">
        <v>1648</v>
      </c>
      <c r="O1963" s="36" t="str">
        <f t="shared" si="121"/>
        <v>14/03/2020 19:57</v>
      </c>
      <c r="P1963" s="46">
        <f t="shared" si="122"/>
        <v>8.1944444449618459E-2</v>
      </c>
      <c r="Q1963" s="48">
        <v>0</v>
      </c>
      <c r="R1963" s="47">
        <f t="shared" si="123"/>
        <v>118.00000000745058</v>
      </c>
      <c r="S1963" s="6" t="s">
        <v>1260</v>
      </c>
      <c r="T1963" s="6" t="s">
        <v>1261</v>
      </c>
      <c r="U1963" s="6" t="s">
        <v>1262</v>
      </c>
      <c r="V1963" s="6" t="s">
        <v>1263</v>
      </c>
      <c r="W1963" s="7">
        <v>0</v>
      </c>
      <c r="X1963" s="7">
        <v>2</v>
      </c>
      <c r="Y1963" s="7">
        <v>0</v>
      </c>
      <c r="Z1963" s="7">
        <v>0</v>
      </c>
      <c r="AA1963" s="7">
        <v>0</v>
      </c>
      <c r="AB1963" s="7">
        <v>0</v>
      </c>
      <c r="AC1963" s="7">
        <v>0</v>
      </c>
      <c r="AD1963" s="7">
        <v>0</v>
      </c>
      <c r="AE1963">
        <v>3</v>
      </c>
      <c r="AF1963">
        <v>0</v>
      </c>
      <c r="AG1963">
        <v>0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</row>
    <row r="1964" spans="1:44" x14ac:dyDescent="0.25">
      <c r="A1964">
        <v>1547602</v>
      </c>
      <c r="B1964">
        <v>734589</v>
      </c>
      <c r="C1964">
        <v>21.355902891504901</v>
      </c>
      <c r="D1964">
        <v>40.559187219074403</v>
      </c>
      <c r="E1964" s="68" t="s">
        <v>1259</v>
      </c>
      <c r="F1964" s="8">
        <f>INDEX(Δεδομένα!$P:$P,MATCH('2020'!E1964,Δεδομένα!$O:$O,0))</f>
        <v>75</v>
      </c>
      <c r="G1964" s="6" t="s">
        <v>1063</v>
      </c>
      <c r="H1964" s="2" t="str">
        <f>INDEX(Δεδομένα!B$1:B$51,MATCH('2020'!G1964,Δεδομένα!A$1:A$51,0))</f>
        <v>ΔΥΤΙΚΗΣ ΜΑΚΕΔΟΝΙΑΣ</v>
      </c>
      <c r="I1964" s="8">
        <f>INDEX(Δεδομένα!E$1:E$13,MATCH('2020'!H1964,Δεδομένα!D$1:D$13,0))</f>
        <v>4</v>
      </c>
      <c r="J1964" s="1">
        <v>43904</v>
      </c>
      <c r="K1964" s="6" t="s">
        <v>259</v>
      </c>
      <c r="L1964" s="36" t="str">
        <f t="shared" si="120"/>
        <v>14/03/2020 19:00</v>
      </c>
      <c r="M1964" s="1">
        <v>43904</v>
      </c>
      <c r="N1964" s="6" t="s">
        <v>2268</v>
      </c>
      <c r="O1964" s="36" t="str">
        <f t="shared" si="121"/>
        <v>14/03/2020 22:25</v>
      </c>
      <c r="P1964" s="46">
        <f t="shared" si="122"/>
        <v>0.14236111111677019</v>
      </c>
      <c r="Q1964" s="48">
        <v>0</v>
      </c>
      <c r="R1964" s="47">
        <f t="shared" si="123"/>
        <v>205.00000000814907</v>
      </c>
      <c r="S1964" s="6" t="s">
        <v>1260</v>
      </c>
      <c r="T1964" s="6" t="s">
        <v>1261</v>
      </c>
      <c r="U1964" s="6" t="s">
        <v>73</v>
      </c>
      <c r="V1964" s="6" t="s">
        <v>3554</v>
      </c>
      <c r="W1964" s="7">
        <v>0</v>
      </c>
      <c r="X1964" s="7">
        <v>10</v>
      </c>
      <c r="Y1964" s="7">
        <v>0</v>
      </c>
      <c r="Z1964" s="7">
        <v>0</v>
      </c>
      <c r="AA1964" s="7">
        <v>0</v>
      </c>
      <c r="AB1964" s="7">
        <v>0</v>
      </c>
      <c r="AC1964" s="7">
        <v>0</v>
      </c>
      <c r="AD1964" s="7">
        <v>0</v>
      </c>
      <c r="AE1964">
        <v>9</v>
      </c>
      <c r="AF1964">
        <v>0</v>
      </c>
      <c r="AG1964">
        <v>0</v>
      </c>
      <c r="AH1964">
        <v>0</v>
      </c>
      <c r="AI1964">
        <v>0</v>
      </c>
      <c r="AJ1964">
        <v>3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</row>
    <row r="1965" spans="1:44" x14ac:dyDescent="0.25">
      <c r="A1965">
        <v>1547309</v>
      </c>
      <c r="B1965">
        <v>734653</v>
      </c>
      <c r="C1965">
        <v>22.5457717961364</v>
      </c>
      <c r="D1965">
        <v>40.981179011890497</v>
      </c>
      <c r="E1965" s="68" t="s">
        <v>229</v>
      </c>
      <c r="F1965" s="8">
        <f>INDEX(Δεδομένα!$P:$P,MATCH('2020'!E1965,Δεδομένα!$O:$O,0))</f>
        <v>60</v>
      </c>
      <c r="G1965" s="6" t="s">
        <v>223</v>
      </c>
      <c r="H1965" s="2" t="str">
        <f>INDEX(Δεδομένα!B$1:B$51,MATCH('2020'!G1965,Δεδομένα!A$1:A$51,0))</f>
        <v>ΚΕΝΤΡΙΚΗΣ ΜΑΚΕΔΟΝΙΑΣ</v>
      </c>
      <c r="I1965" s="8">
        <f>INDEX(Δεδομένα!E$1:E$13,MATCH('2020'!H1965,Δεδομένα!D$1:D$13,0))</f>
        <v>3</v>
      </c>
      <c r="J1965" s="1">
        <v>43904</v>
      </c>
      <c r="K1965" s="6" t="s">
        <v>3559</v>
      </c>
      <c r="L1965" s="36" t="str">
        <f t="shared" si="120"/>
        <v>14/03/2020 23:35</v>
      </c>
      <c r="M1965" s="1">
        <v>43905</v>
      </c>
      <c r="N1965" s="6" t="s">
        <v>3015</v>
      </c>
      <c r="O1965" s="36" t="str">
        <f t="shared" si="121"/>
        <v>15/03/2020 01:35</v>
      </c>
      <c r="P1965" s="46">
        <f t="shared" si="122"/>
        <v>8.3333333328482695E-2</v>
      </c>
      <c r="Q1965" s="48">
        <v>0</v>
      </c>
      <c r="R1965" s="47">
        <f t="shared" si="123"/>
        <v>119.99999999301508</v>
      </c>
      <c r="S1965" s="6" t="s">
        <v>232</v>
      </c>
      <c r="T1965" s="6" t="s">
        <v>226</v>
      </c>
      <c r="U1965" s="6" t="s">
        <v>44</v>
      </c>
      <c r="V1965" s="6" t="s">
        <v>1919</v>
      </c>
      <c r="W1965" s="7">
        <v>0</v>
      </c>
      <c r="X1965" s="7">
        <v>0</v>
      </c>
      <c r="Y1965" s="7">
        <v>0</v>
      </c>
      <c r="Z1965" s="7">
        <v>1</v>
      </c>
      <c r="AA1965" s="7">
        <v>0</v>
      </c>
      <c r="AB1965" s="7">
        <v>0</v>
      </c>
      <c r="AC1965" s="7">
        <v>0</v>
      </c>
      <c r="AD1965" s="7">
        <v>0</v>
      </c>
      <c r="AE1965">
        <v>2</v>
      </c>
      <c r="AF1965">
        <v>0</v>
      </c>
      <c r="AG1965">
        <v>0</v>
      </c>
      <c r="AH1965">
        <v>0</v>
      </c>
      <c r="AI1965">
        <v>2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</row>
    <row r="1966" spans="1:44" x14ac:dyDescent="0.25">
      <c r="A1966">
        <v>1547436</v>
      </c>
      <c r="B1966">
        <v>734409</v>
      </c>
      <c r="C1966">
        <v>21.174593220468001</v>
      </c>
      <c r="D1966">
        <v>40.236945025051497</v>
      </c>
      <c r="E1966" s="68" t="s">
        <v>245</v>
      </c>
      <c r="F1966" s="8">
        <f>INDEX(Δεδομένα!$P:$P,MATCH('2020'!E1966,Δεδομένα!$O:$O,0))</f>
        <v>71</v>
      </c>
      <c r="G1966" s="6" t="s">
        <v>246</v>
      </c>
      <c r="H1966" s="2" t="str">
        <f>INDEX(Δεδομένα!B$1:B$51,MATCH('2020'!G1966,Δεδομένα!A$1:A$51,0))</f>
        <v>ΔΥΤΙΚΗΣ ΜΑΚΕΔΟΝΙΑΣ</v>
      </c>
      <c r="I1966" s="8">
        <f>INDEX(Δεδομένα!E$1:E$13,MATCH('2020'!H1966,Δεδομένα!D$1:D$13,0))</f>
        <v>4</v>
      </c>
      <c r="J1966" s="1">
        <v>43904</v>
      </c>
      <c r="K1966" s="6" t="s">
        <v>286</v>
      </c>
      <c r="L1966" s="36" t="str">
        <f t="shared" si="120"/>
        <v>14/03/2020 10:50</v>
      </c>
      <c r="M1966" s="1">
        <v>43904</v>
      </c>
      <c r="N1966" s="6" t="s">
        <v>1502</v>
      </c>
      <c r="O1966" s="36" t="str">
        <f t="shared" si="121"/>
        <v>14/03/2020 17:41</v>
      </c>
      <c r="P1966" s="46">
        <f t="shared" si="122"/>
        <v>0.28541666666569654</v>
      </c>
      <c r="Q1966" s="48">
        <v>0</v>
      </c>
      <c r="R1966" s="47">
        <f t="shared" si="123"/>
        <v>410.99999999860302</v>
      </c>
      <c r="S1966" s="6" t="s">
        <v>1838</v>
      </c>
      <c r="T1966" s="6" t="s">
        <v>248</v>
      </c>
      <c r="U1966" s="6" t="s">
        <v>44</v>
      </c>
      <c r="V1966" s="6" t="s">
        <v>3524</v>
      </c>
      <c r="W1966" s="7">
        <v>0</v>
      </c>
      <c r="X1966" s="7">
        <v>30</v>
      </c>
      <c r="Y1966" s="7">
        <v>0</v>
      </c>
      <c r="Z1966" s="7">
        <v>0</v>
      </c>
      <c r="AA1966" s="7">
        <v>0</v>
      </c>
      <c r="AB1966" s="7">
        <v>0</v>
      </c>
      <c r="AC1966" s="7">
        <v>0</v>
      </c>
      <c r="AD1966" s="7">
        <v>0</v>
      </c>
      <c r="AE1966">
        <v>9</v>
      </c>
      <c r="AF1966">
        <v>0</v>
      </c>
      <c r="AG1966">
        <v>0</v>
      </c>
      <c r="AH1966">
        <v>0</v>
      </c>
      <c r="AI1966">
        <v>0</v>
      </c>
      <c r="AJ1966">
        <v>4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</row>
    <row r="1967" spans="1:44" x14ac:dyDescent="0.25">
      <c r="A1967">
        <v>1547452</v>
      </c>
      <c r="B1967">
        <v>734490</v>
      </c>
      <c r="C1967">
        <v>21.854619188930702</v>
      </c>
      <c r="D1967">
        <v>40.3229656727585</v>
      </c>
      <c r="E1967" s="68" t="s">
        <v>1683</v>
      </c>
      <c r="F1967" s="8">
        <f>INDEX(Δεδομένα!$P:$P,MATCH('2020'!E1967,Δεδομένα!$O:$O,0))</f>
        <v>70</v>
      </c>
      <c r="G1967" s="6" t="s">
        <v>246</v>
      </c>
      <c r="H1967" s="2" t="str">
        <f>INDEX(Δεδομένα!B$1:B$51,MATCH('2020'!G1967,Δεδομένα!A$1:A$51,0))</f>
        <v>ΔΥΤΙΚΗΣ ΜΑΚΕΔΟΝΙΑΣ</v>
      </c>
      <c r="I1967" s="8">
        <f>INDEX(Δεδομένα!E$1:E$13,MATCH('2020'!H1967,Δεδομένα!D$1:D$13,0))</f>
        <v>4</v>
      </c>
      <c r="J1967" s="1">
        <v>43904</v>
      </c>
      <c r="K1967" s="6" t="s">
        <v>341</v>
      </c>
      <c r="L1967" s="36" t="str">
        <f t="shared" si="120"/>
        <v>14/03/2020 13:55</v>
      </c>
      <c r="M1967" s="1">
        <v>43905</v>
      </c>
      <c r="N1967" s="6" t="s">
        <v>3533</v>
      </c>
      <c r="O1967" s="36" t="str">
        <f t="shared" si="121"/>
        <v>15/03/2020 00:26</v>
      </c>
      <c r="P1967" s="46">
        <f t="shared" si="122"/>
        <v>0.43819444444670808</v>
      </c>
      <c r="Q1967" s="48">
        <v>0</v>
      </c>
      <c r="R1967" s="47">
        <f t="shared" si="123"/>
        <v>631.00000000325963</v>
      </c>
      <c r="S1967" s="6" t="s">
        <v>246</v>
      </c>
      <c r="T1967" s="6" t="s">
        <v>1684</v>
      </c>
      <c r="U1967" s="6" t="s">
        <v>44</v>
      </c>
      <c r="V1967" s="6" t="s">
        <v>3097</v>
      </c>
      <c r="W1967" s="7">
        <v>0</v>
      </c>
      <c r="X1967" s="7">
        <v>2</v>
      </c>
      <c r="Y1967" s="7">
        <v>0</v>
      </c>
      <c r="Z1967" s="7">
        <v>0</v>
      </c>
      <c r="AA1967" s="7">
        <v>0</v>
      </c>
      <c r="AB1967" s="7">
        <v>0</v>
      </c>
      <c r="AC1967" s="7">
        <v>0</v>
      </c>
      <c r="AD1967" s="7">
        <v>0</v>
      </c>
      <c r="AE1967">
        <v>27</v>
      </c>
      <c r="AF1967">
        <v>0</v>
      </c>
      <c r="AG1967">
        <v>0</v>
      </c>
      <c r="AH1967">
        <v>0</v>
      </c>
      <c r="AI1967">
        <v>0</v>
      </c>
      <c r="AJ1967">
        <v>9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</row>
    <row r="1968" spans="1:44" x14ac:dyDescent="0.25">
      <c r="A1968">
        <v>1565151</v>
      </c>
      <c r="B1968">
        <v>734458</v>
      </c>
      <c r="C1968">
        <v>22.699836007426601</v>
      </c>
      <c r="D1968">
        <v>37.817695250185899</v>
      </c>
      <c r="E1968" s="68" t="s">
        <v>810</v>
      </c>
      <c r="F1968" s="8">
        <f>INDEX(Δεδομένα!$P:$P,MATCH('2020'!E1968,Δεδομένα!$O:$O,0))</f>
        <v>157</v>
      </c>
      <c r="G1968" s="6" t="s">
        <v>391</v>
      </c>
      <c r="H1968" s="2" t="str">
        <f>INDEX(Δεδομένα!B$1:B$51,MATCH('2020'!G1968,Δεδομένα!A$1:A$51,0))</f>
        <v>ΠΕΛΛΟΠΟΝΗΣΟΥ</v>
      </c>
      <c r="I1968" s="8">
        <f>INDEX(Δεδομένα!E$1:E$13,MATCH('2020'!H1968,Δεδομένα!D$1:D$13,0))</f>
        <v>8</v>
      </c>
      <c r="J1968" s="1">
        <v>43904</v>
      </c>
      <c r="K1968" s="6" t="s">
        <v>835</v>
      </c>
      <c r="L1968" s="36" t="str">
        <f t="shared" si="120"/>
        <v>14/03/2020 13:24</v>
      </c>
      <c r="M1968" s="1">
        <v>43904</v>
      </c>
      <c r="N1968" s="6" t="s">
        <v>342</v>
      </c>
      <c r="O1968" s="36" t="str">
        <f t="shared" si="121"/>
        <v>14/03/2020 14:43</v>
      </c>
      <c r="P1968" s="46">
        <f t="shared" si="122"/>
        <v>5.486111110803904E-2</v>
      </c>
      <c r="Q1968" s="48">
        <v>0</v>
      </c>
      <c r="R1968" s="47">
        <f t="shared" si="123"/>
        <v>78.999999995576218</v>
      </c>
      <c r="S1968" s="6" t="s">
        <v>44</v>
      </c>
      <c r="T1968" s="6" t="s">
        <v>1435</v>
      </c>
      <c r="U1968" s="6" t="s">
        <v>1436</v>
      </c>
      <c r="V1968" s="6" t="s">
        <v>3529</v>
      </c>
      <c r="W1968" s="7">
        <v>0</v>
      </c>
      <c r="X1968" s="7">
        <v>0</v>
      </c>
      <c r="Y1968" s="7">
        <v>0</v>
      </c>
      <c r="Z1968" s="7">
        <v>0.01</v>
      </c>
      <c r="AA1968" s="7">
        <v>0.01</v>
      </c>
      <c r="AB1968" s="7">
        <v>0</v>
      </c>
      <c r="AC1968" s="7">
        <v>0</v>
      </c>
      <c r="AD1968" s="7">
        <v>0</v>
      </c>
      <c r="AE1968">
        <v>4</v>
      </c>
      <c r="AF1968">
        <v>0</v>
      </c>
      <c r="AG1968">
        <v>0</v>
      </c>
      <c r="AH1968">
        <v>0</v>
      </c>
      <c r="AI1968">
        <v>0</v>
      </c>
      <c r="AJ1968">
        <v>2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</row>
    <row r="1969" spans="1:44" x14ac:dyDescent="0.25">
      <c r="A1969">
        <v>1618700</v>
      </c>
      <c r="B1969">
        <v>734644</v>
      </c>
      <c r="C1969">
        <v>22.391337519697402</v>
      </c>
      <c r="D1969">
        <v>36.618199233972</v>
      </c>
      <c r="E1969" s="68" t="s">
        <v>3163</v>
      </c>
      <c r="F1969" s="8">
        <f>INDEX(Δεδομένα!$P:$P,MATCH('2020'!E1969,Δεδομένα!$O:$O,0))</f>
        <v>154</v>
      </c>
      <c r="G1969" s="6" t="s">
        <v>369</v>
      </c>
      <c r="H1969" s="2" t="str">
        <f>INDEX(Δεδομένα!B$1:B$51,MATCH('2020'!G1969,Δεδομένα!A$1:A$51,0))</f>
        <v>ΠΕΛΛΟΠΟΝΗΣΟΥ</v>
      </c>
      <c r="I1969" s="8">
        <f>INDEX(Δεδομένα!E$1:E$13,MATCH('2020'!H1969,Δεδομένα!D$1:D$13,0))</f>
        <v>8</v>
      </c>
      <c r="J1969" s="1">
        <v>43904</v>
      </c>
      <c r="K1969" s="6" t="s">
        <v>614</v>
      </c>
      <c r="L1969" s="36" t="str">
        <f t="shared" si="120"/>
        <v>14/03/2020 21:30</v>
      </c>
      <c r="M1969" s="1">
        <v>43904</v>
      </c>
      <c r="N1969" s="6" t="s">
        <v>2742</v>
      </c>
      <c r="O1969" s="36" t="str">
        <f t="shared" si="121"/>
        <v>14/03/2020 21:54</v>
      </c>
      <c r="P1969" s="46">
        <f t="shared" si="122"/>
        <v>1.6666666662786156E-2</v>
      </c>
      <c r="Q1969" s="48">
        <v>0</v>
      </c>
      <c r="R1969" s="47">
        <f t="shared" si="123"/>
        <v>23.999999994412065</v>
      </c>
      <c r="S1969" s="6" t="s">
        <v>44</v>
      </c>
      <c r="T1969" s="6" t="s">
        <v>823</v>
      </c>
      <c r="U1969" s="6" t="s">
        <v>44</v>
      </c>
      <c r="V1969" s="6" t="s">
        <v>3558</v>
      </c>
      <c r="W1969" s="7">
        <v>0</v>
      </c>
      <c r="X1969" s="7">
        <v>0</v>
      </c>
      <c r="Y1969" s="7">
        <v>0</v>
      </c>
      <c r="Z1969" s="7">
        <v>0</v>
      </c>
      <c r="AA1969" s="7">
        <v>0</v>
      </c>
      <c r="AB1969" s="7">
        <v>1</v>
      </c>
      <c r="AC1969" s="7">
        <v>0</v>
      </c>
      <c r="AD1969" s="7">
        <v>0</v>
      </c>
      <c r="AE1969">
        <v>2</v>
      </c>
      <c r="AF1969">
        <v>0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</row>
    <row r="1970" spans="1:44" x14ac:dyDescent="0.25">
      <c r="A1970">
        <v>1547139</v>
      </c>
      <c r="B1970">
        <v>734528</v>
      </c>
      <c r="C1970">
        <v>22.097395089814501</v>
      </c>
      <c r="D1970">
        <v>39.756138115238997</v>
      </c>
      <c r="E1970" s="68" t="s">
        <v>1022</v>
      </c>
      <c r="F1970" s="8">
        <f>INDEX(Δεδομένα!$P:$P,MATCH('2020'!E1970,Δεδομένα!$O:$O,0))</f>
        <v>103</v>
      </c>
      <c r="G1970" s="6" t="s">
        <v>288</v>
      </c>
      <c r="H1970" s="2" t="str">
        <f>INDEX(Δεδομένα!B$1:B$51,MATCH('2020'!G1970,Δεδομένα!A$1:A$51,0))</f>
        <v>ΘΕΣΣΑΛΙΑΣ</v>
      </c>
      <c r="I1970" s="8">
        <f>INDEX(Δεδομένα!E$1:E$13,MATCH('2020'!H1970,Δεδομένα!D$1:D$13,0))</f>
        <v>6</v>
      </c>
      <c r="J1970" s="1">
        <v>43904</v>
      </c>
      <c r="K1970" s="6" t="s">
        <v>1370</v>
      </c>
      <c r="L1970" s="36" t="str">
        <f t="shared" si="120"/>
        <v>14/03/2020 15:58</v>
      </c>
      <c r="M1970" s="1">
        <v>43904</v>
      </c>
      <c r="N1970" s="6" t="s">
        <v>2470</v>
      </c>
      <c r="O1970" s="36" t="str">
        <f t="shared" si="121"/>
        <v>14/03/2020 16:41</v>
      </c>
      <c r="P1970" s="46">
        <f t="shared" si="122"/>
        <v>2.9861111113859806E-2</v>
      </c>
      <c r="Q1970" s="48">
        <v>0</v>
      </c>
      <c r="R1970" s="47">
        <f t="shared" si="123"/>
        <v>43.000000003958121</v>
      </c>
      <c r="S1970" s="6" t="s">
        <v>1025</v>
      </c>
      <c r="T1970" s="6" t="s">
        <v>1026</v>
      </c>
      <c r="U1970" s="6" t="s">
        <v>3544</v>
      </c>
      <c r="V1970" s="6" t="s">
        <v>3545</v>
      </c>
      <c r="W1970" s="7">
        <v>0</v>
      </c>
      <c r="X1970" s="7">
        <v>0</v>
      </c>
      <c r="Y1970" s="7">
        <v>0</v>
      </c>
      <c r="Z1970" s="7">
        <v>0.1</v>
      </c>
      <c r="AA1970" s="7">
        <v>0</v>
      </c>
      <c r="AB1970" s="7">
        <v>0</v>
      </c>
      <c r="AC1970" s="7">
        <v>0</v>
      </c>
      <c r="AD1970" s="7">
        <v>0</v>
      </c>
      <c r="AE1970">
        <v>2</v>
      </c>
      <c r="AF1970">
        <v>0</v>
      </c>
      <c r="AG1970">
        <v>0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</row>
    <row r="1971" spans="1:44" x14ac:dyDescent="0.25">
      <c r="A1971">
        <v>1559082</v>
      </c>
      <c r="B1971">
        <v>734422</v>
      </c>
      <c r="C1971">
        <v>22.729997872646901</v>
      </c>
      <c r="D1971">
        <v>39.050977994434398</v>
      </c>
      <c r="E1971" s="68" t="s">
        <v>1250</v>
      </c>
      <c r="F1971" s="8">
        <f>INDEX(Δεδομένα!$P:$P,MATCH('2020'!E1971,Δεδομένα!$O:$O,0))</f>
        <v>105</v>
      </c>
      <c r="G1971" s="6" t="s">
        <v>958</v>
      </c>
      <c r="H1971" s="2" t="str">
        <f>INDEX(Δεδομένα!B$1:B$51,MATCH('2020'!G1971,Δεδομένα!A$1:A$51,0))</f>
        <v>ΘΕΣΣΑΛΙΑΣ</v>
      </c>
      <c r="I1971" s="8">
        <f>INDEX(Δεδομένα!E$1:E$13,MATCH('2020'!H1971,Δεδομένα!D$1:D$13,0))</f>
        <v>6</v>
      </c>
      <c r="J1971" s="1">
        <v>43904</v>
      </c>
      <c r="K1971" s="6" t="s">
        <v>547</v>
      </c>
      <c r="L1971" s="36" t="str">
        <f t="shared" si="120"/>
        <v>14/03/2020 10:46</v>
      </c>
      <c r="M1971" s="1">
        <v>43904</v>
      </c>
      <c r="N1971" s="6" t="s">
        <v>117</v>
      </c>
      <c r="O1971" s="36" t="str">
        <f t="shared" si="121"/>
        <v>14/03/2020 20:00</v>
      </c>
      <c r="P1971" s="46">
        <f t="shared" si="122"/>
        <v>0.38472222222480923</v>
      </c>
      <c r="Q1971" s="48">
        <v>0</v>
      </c>
      <c r="R1971" s="47">
        <f t="shared" si="123"/>
        <v>554.00000000372529</v>
      </c>
      <c r="S1971" s="6" t="s">
        <v>1252</v>
      </c>
      <c r="T1971" s="6" t="s">
        <v>1253</v>
      </c>
      <c r="U1971" s="6" t="s">
        <v>44</v>
      </c>
      <c r="V1971" s="6" t="s">
        <v>3145</v>
      </c>
      <c r="W1971" s="7">
        <v>15</v>
      </c>
      <c r="X1971" s="7">
        <v>0</v>
      </c>
      <c r="Y1971" s="7">
        <v>0</v>
      </c>
      <c r="Z1971" s="7">
        <v>0</v>
      </c>
      <c r="AA1971" s="7">
        <v>0</v>
      </c>
      <c r="AB1971" s="7">
        <v>0</v>
      </c>
      <c r="AC1971" s="7">
        <v>0</v>
      </c>
      <c r="AD1971" s="7">
        <v>0</v>
      </c>
      <c r="AE1971">
        <v>13</v>
      </c>
      <c r="AF1971">
        <v>0</v>
      </c>
      <c r="AG1971">
        <v>0</v>
      </c>
      <c r="AH1971">
        <v>0</v>
      </c>
      <c r="AI1971">
        <v>0</v>
      </c>
      <c r="AJ1971">
        <v>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</row>
    <row r="1972" spans="1:44" x14ac:dyDescent="0.25">
      <c r="A1972">
        <v>1549819</v>
      </c>
      <c r="B1972">
        <v>734376</v>
      </c>
      <c r="C1972">
        <v>21.9095625049804</v>
      </c>
      <c r="D1972">
        <v>36.9572639974635</v>
      </c>
      <c r="E1972" s="68" t="s">
        <v>1239</v>
      </c>
      <c r="F1972" s="8">
        <f>INDEX(Δεδομένα!$P:$P,MATCH('2020'!E1972,Δεδομένα!$O:$O,0))</f>
        <v>243</v>
      </c>
      <c r="G1972" s="6" t="s">
        <v>841</v>
      </c>
      <c r="H1972" s="2" t="str">
        <f>INDEX(Δεδομένα!B$1:B$51,MATCH('2020'!G1972,Δεδομένα!A$1:A$51,0))</f>
        <v>ΠΕΛΛΟΠΟΝΗΣΟΥ</v>
      </c>
      <c r="I1972" s="8">
        <f>INDEX(Δεδομένα!E$1:E$13,MATCH('2020'!H1972,Δεδομένα!D$1:D$13,0))</f>
        <v>8</v>
      </c>
      <c r="J1972" s="1">
        <v>43904</v>
      </c>
      <c r="K1972" s="6" t="s">
        <v>3519</v>
      </c>
      <c r="L1972" s="36" t="str">
        <f t="shared" si="120"/>
        <v>14/03/2020 08:37</v>
      </c>
      <c r="M1972" s="1">
        <v>43904</v>
      </c>
      <c r="N1972" s="6" t="s">
        <v>377</v>
      </c>
      <c r="O1972" s="36" t="str">
        <f t="shared" si="121"/>
        <v>14/03/2020 09:20</v>
      </c>
      <c r="P1972" s="46">
        <f t="shared" si="122"/>
        <v>2.9861111113859806E-2</v>
      </c>
      <c r="Q1972" s="48">
        <v>0</v>
      </c>
      <c r="R1972" s="47">
        <f t="shared" si="123"/>
        <v>43.000000003958121</v>
      </c>
      <c r="S1972" s="6" t="s">
        <v>842</v>
      </c>
      <c r="T1972" s="6" t="s">
        <v>984</v>
      </c>
      <c r="U1972" s="6" t="s">
        <v>44</v>
      </c>
      <c r="V1972" s="6" t="s">
        <v>2657</v>
      </c>
      <c r="W1972" s="7">
        <v>0</v>
      </c>
      <c r="X1972" s="7">
        <v>0</v>
      </c>
      <c r="Y1972" s="7">
        <v>0</v>
      </c>
      <c r="Z1972" s="7">
        <v>0</v>
      </c>
      <c r="AA1972" s="7">
        <v>0</v>
      </c>
      <c r="AB1972" s="7">
        <v>0.2</v>
      </c>
      <c r="AC1972" s="7">
        <v>0</v>
      </c>
      <c r="AD1972" s="7">
        <v>0</v>
      </c>
      <c r="AE1972">
        <v>2</v>
      </c>
      <c r="AF1972">
        <v>0</v>
      </c>
      <c r="AG1972">
        <v>0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</row>
    <row r="1973" spans="1:44" x14ac:dyDescent="0.25">
      <c r="A1973">
        <v>1547622</v>
      </c>
      <c r="B1973">
        <v>734403</v>
      </c>
      <c r="C1973">
        <v>22.040567498047398</v>
      </c>
      <c r="D1973">
        <v>37.056433097615901</v>
      </c>
      <c r="E1973" s="68" t="s">
        <v>937</v>
      </c>
      <c r="F1973" s="8">
        <f>INDEX(Δεδομένα!$P:$P,MATCH('2020'!E1973,Δεδομένα!$O:$O,0))</f>
        <v>143</v>
      </c>
      <c r="G1973" s="6" t="s">
        <v>841</v>
      </c>
      <c r="H1973" s="2" t="str">
        <f>INDEX(Δεδομένα!B$1:B$51,MATCH('2020'!G1973,Δεδομένα!A$1:A$51,0))</f>
        <v>ΠΕΛΛΟΠΟΝΗΣΟΥ</v>
      </c>
      <c r="I1973" s="8">
        <f>INDEX(Δεδομένα!E$1:E$13,MATCH('2020'!H1973,Δεδομένα!D$1:D$13,0))</f>
        <v>8</v>
      </c>
      <c r="J1973" s="1">
        <v>43904</v>
      </c>
      <c r="K1973" s="6" t="s">
        <v>2892</v>
      </c>
      <c r="L1973" s="36" t="str">
        <f t="shared" si="120"/>
        <v>14/03/2020 10:58</v>
      </c>
      <c r="M1973" s="1">
        <v>43904</v>
      </c>
      <c r="N1973" s="6" t="s">
        <v>221</v>
      </c>
      <c r="O1973" s="36" t="str">
        <f t="shared" si="121"/>
        <v>14/03/2020 11:20</v>
      </c>
      <c r="P1973" s="46">
        <f t="shared" si="122"/>
        <v>1.5277777776645962E-2</v>
      </c>
      <c r="Q1973" s="48">
        <v>0</v>
      </c>
      <c r="R1973" s="47">
        <f t="shared" si="123"/>
        <v>21.999999998370185</v>
      </c>
      <c r="S1973" s="6" t="s">
        <v>842</v>
      </c>
      <c r="T1973" s="6" t="s">
        <v>940</v>
      </c>
      <c r="U1973" s="6" t="s">
        <v>44</v>
      </c>
      <c r="V1973" s="6" t="s">
        <v>3523</v>
      </c>
      <c r="W1973" s="7">
        <v>0</v>
      </c>
      <c r="X1973" s="7">
        <v>0</v>
      </c>
      <c r="Y1973" s="7">
        <v>0</v>
      </c>
      <c r="Z1973" s="7">
        <v>0</v>
      </c>
      <c r="AA1973" s="7">
        <v>0.1</v>
      </c>
      <c r="AB1973" s="7">
        <v>0</v>
      </c>
      <c r="AC1973" s="7">
        <v>0</v>
      </c>
      <c r="AD1973" s="7">
        <v>0</v>
      </c>
      <c r="AE1973">
        <v>3</v>
      </c>
      <c r="AF1973">
        <v>0</v>
      </c>
      <c r="AG1973">
        <v>0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</row>
    <row r="1974" spans="1:44" x14ac:dyDescent="0.25">
      <c r="A1974">
        <v>1547569</v>
      </c>
      <c r="B1974">
        <v>734521</v>
      </c>
      <c r="C1974">
        <v>22.007130886256</v>
      </c>
      <c r="D1974">
        <v>37.065675461588903</v>
      </c>
      <c r="E1974" s="68" t="s">
        <v>937</v>
      </c>
      <c r="F1974" s="8">
        <f>INDEX(Δεδομένα!$P:$P,MATCH('2020'!E1974,Δεδομένα!$O:$O,0))</f>
        <v>143</v>
      </c>
      <c r="G1974" s="6" t="s">
        <v>841</v>
      </c>
      <c r="H1974" s="2" t="str">
        <f>INDEX(Δεδομένα!B$1:B$51,MATCH('2020'!G1974,Δεδομένα!A$1:A$51,0))</f>
        <v>ΠΕΛΛΟΠΟΝΗΣΟΥ</v>
      </c>
      <c r="I1974" s="8">
        <f>INDEX(Δεδομένα!E$1:E$13,MATCH('2020'!H1974,Δεδομένα!D$1:D$13,0))</f>
        <v>8</v>
      </c>
      <c r="J1974" s="1">
        <v>43904</v>
      </c>
      <c r="K1974" s="6" t="s">
        <v>2393</v>
      </c>
      <c r="L1974" s="36" t="str">
        <f t="shared" si="120"/>
        <v>14/03/2020 15:46</v>
      </c>
      <c r="M1974" s="1">
        <v>43904</v>
      </c>
      <c r="N1974" s="6" t="s">
        <v>2156</v>
      </c>
      <c r="O1974" s="36" t="str">
        <f t="shared" si="121"/>
        <v>14/03/2020 16:26</v>
      </c>
      <c r="P1974" s="46">
        <f t="shared" si="122"/>
        <v>2.7777777773735579E-2</v>
      </c>
      <c r="Q1974" s="48">
        <v>0</v>
      </c>
      <c r="R1974" s="47">
        <f t="shared" si="123"/>
        <v>39.999999994179234</v>
      </c>
      <c r="S1974" s="6" t="s">
        <v>842</v>
      </c>
      <c r="T1974" s="6" t="s">
        <v>984</v>
      </c>
      <c r="U1974" s="6" t="s">
        <v>44</v>
      </c>
      <c r="V1974" s="6" t="s">
        <v>3543</v>
      </c>
      <c r="W1974" s="7">
        <v>0</v>
      </c>
      <c r="X1974" s="7">
        <v>0</v>
      </c>
      <c r="Y1974" s="7">
        <v>0</v>
      </c>
      <c r="Z1974" s="7">
        <v>0</v>
      </c>
      <c r="AA1974" s="7">
        <v>0.1</v>
      </c>
      <c r="AB1974" s="7">
        <v>0</v>
      </c>
      <c r="AC1974" s="7">
        <v>0</v>
      </c>
      <c r="AD1974" s="7">
        <v>0</v>
      </c>
      <c r="AE1974">
        <v>3</v>
      </c>
      <c r="AF1974">
        <v>0</v>
      </c>
      <c r="AG1974">
        <v>0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</row>
    <row r="1975" spans="1:44" x14ac:dyDescent="0.25">
      <c r="A1975">
        <v>1548020</v>
      </c>
      <c r="B1975">
        <v>734569</v>
      </c>
      <c r="C1975">
        <v>22.170282823171</v>
      </c>
      <c r="D1975">
        <v>37.166817471169502</v>
      </c>
      <c r="E1975" s="68" t="s">
        <v>937</v>
      </c>
      <c r="F1975" s="8">
        <f>INDEX(Δεδομένα!$P:$P,MATCH('2020'!E1975,Δεδομένα!$O:$O,0))</f>
        <v>143</v>
      </c>
      <c r="G1975" s="6" t="s">
        <v>841</v>
      </c>
      <c r="H1975" s="2" t="str">
        <f>INDEX(Δεδομένα!B$1:B$51,MATCH('2020'!G1975,Δεδομένα!A$1:A$51,0))</f>
        <v>ΠΕΛΛΟΠΟΝΗΣΟΥ</v>
      </c>
      <c r="I1975" s="8">
        <f>INDEX(Δεδομένα!E$1:E$13,MATCH('2020'!H1975,Δεδομένα!D$1:D$13,0))</f>
        <v>8</v>
      </c>
      <c r="J1975" s="1">
        <v>43904</v>
      </c>
      <c r="K1975" s="6" t="s">
        <v>2128</v>
      </c>
      <c r="L1975" s="36" t="str">
        <f t="shared" si="120"/>
        <v>14/03/2020 18:34</v>
      </c>
      <c r="M1975" s="1">
        <v>43904</v>
      </c>
      <c r="N1975" s="6" t="s">
        <v>1399</v>
      </c>
      <c r="O1975" s="36" t="str">
        <f t="shared" si="121"/>
        <v>14/03/2020 19:40</v>
      </c>
      <c r="P1975" s="46">
        <f t="shared" si="122"/>
        <v>4.5833333337213844E-2</v>
      </c>
      <c r="Q1975" s="48">
        <v>0</v>
      </c>
      <c r="R1975" s="47">
        <f t="shared" si="123"/>
        <v>66.000000005587935</v>
      </c>
      <c r="S1975" s="6" t="s">
        <v>842</v>
      </c>
      <c r="T1975" s="6" t="s">
        <v>940</v>
      </c>
      <c r="U1975" s="6" t="s">
        <v>44</v>
      </c>
      <c r="V1975" s="6" t="s">
        <v>3552</v>
      </c>
      <c r="W1975" s="7">
        <v>0</v>
      </c>
      <c r="X1975" s="7">
        <v>0</v>
      </c>
      <c r="Y1975" s="7">
        <v>0</v>
      </c>
      <c r="Z1975" s="7">
        <v>0</v>
      </c>
      <c r="AA1975" s="7">
        <v>0</v>
      </c>
      <c r="AB1975" s="7">
        <v>0.1</v>
      </c>
      <c r="AC1975" s="7">
        <v>0</v>
      </c>
      <c r="AD1975" s="7">
        <v>0</v>
      </c>
      <c r="AE1975">
        <v>3</v>
      </c>
      <c r="AF1975">
        <v>0</v>
      </c>
      <c r="AG1975">
        <v>0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</row>
    <row r="1976" spans="1:44" x14ac:dyDescent="0.25">
      <c r="A1976">
        <v>1547082</v>
      </c>
      <c r="B1976">
        <v>734462</v>
      </c>
      <c r="C1976">
        <v>22.079702736047999</v>
      </c>
      <c r="D1976">
        <v>40.921521456081997</v>
      </c>
      <c r="E1976" s="68" t="s">
        <v>952</v>
      </c>
      <c r="F1976" s="8">
        <f>INDEX(Δεδομένα!$P:$P,MATCH('2020'!E1976,Δεδομένα!$O:$O,0))</f>
        <v>62</v>
      </c>
      <c r="G1976" s="6" t="s">
        <v>874</v>
      </c>
      <c r="H1976" s="2" t="str">
        <f>INDEX(Δεδομένα!B$1:B$51,MATCH('2020'!G1976,Δεδομένα!A$1:A$51,0))</f>
        <v>ΚΕΝΤΡΙΚΗΣ ΜΑΚΕΔΟΝΙΑΣ</v>
      </c>
      <c r="I1976" s="8">
        <f>INDEX(Δεδομένα!E$1:E$13,MATCH('2020'!H1976,Δεδομένα!D$1:D$13,0))</f>
        <v>3</v>
      </c>
      <c r="J1976" s="1">
        <v>43904</v>
      </c>
      <c r="K1976" s="6" t="s">
        <v>1036</v>
      </c>
      <c r="L1976" s="36" t="str">
        <f t="shared" si="120"/>
        <v>14/03/2020 13:32</v>
      </c>
      <c r="M1976" s="1">
        <v>43904</v>
      </c>
      <c r="N1976" s="6" t="s">
        <v>176</v>
      </c>
      <c r="O1976" s="36" t="str">
        <f t="shared" si="121"/>
        <v>14/03/2020 14:12</v>
      </c>
      <c r="P1976" s="46">
        <f t="shared" si="122"/>
        <v>2.7777777781011537E-2</v>
      </c>
      <c r="Q1976" s="48">
        <v>0</v>
      </c>
      <c r="R1976" s="47">
        <f t="shared" si="123"/>
        <v>40.000000004656613</v>
      </c>
      <c r="S1976" s="6" t="s">
        <v>953</v>
      </c>
      <c r="T1976" s="6" t="s">
        <v>954</v>
      </c>
      <c r="U1976" s="6" t="s">
        <v>3303</v>
      </c>
      <c r="V1976" s="6" t="s">
        <v>3304</v>
      </c>
      <c r="W1976" s="7">
        <v>0</v>
      </c>
      <c r="X1976" s="7">
        <v>0</v>
      </c>
      <c r="Y1976" s="7">
        <v>0</v>
      </c>
      <c r="Z1976" s="7">
        <v>0</v>
      </c>
      <c r="AA1976" s="7">
        <v>0</v>
      </c>
      <c r="AB1976" s="7">
        <v>0</v>
      </c>
      <c r="AC1976" s="7">
        <v>0.01</v>
      </c>
      <c r="AD1976" s="7">
        <v>0</v>
      </c>
      <c r="AE1976">
        <v>2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</row>
    <row r="1977" spans="1:44" x14ac:dyDescent="0.25">
      <c r="A1977">
        <v>1547087</v>
      </c>
      <c r="B1977">
        <v>734464</v>
      </c>
      <c r="C1977">
        <v>22.0457013933414</v>
      </c>
      <c r="D1977">
        <v>41.015783021531902</v>
      </c>
      <c r="E1977" s="68" t="s">
        <v>952</v>
      </c>
      <c r="F1977" s="8">
        <f>INDEX(Δεδομένα!$P:$P,MATCH('2020'!E1977,Δεδομένα!$O:$O,0))</f>
        <v>62</v>
      </c>
      <c r="G1977" s="6" t="s">
        <v>874</v>
      </c>
      <c r="H1977" s="2" t="str">
        <f>INDEX(Δεδομένα!B$1:B$51,MATCH('2020'!G1977,Δεδομένα!A$1:A$51,0))</f>
        <v>ΚΕΝΤΡΙΚΗΣ ΜΑΚΕΔΟΝΙΑΣ</v>
      </c>
      <c r="I1977" s="8">
        <f>INDEX(Δεδομένα!E$1:E$13,MATCH('2020'!H1977,Δεδομένα!D$1:D$13,0))</f>
        <v>3</v>
      </c>
      <c r="J1977" s="1">
        <v>43904</v>
      </c>
      <c r="K1977" s="6" t="s">
        <v>529</v>
      </c>
      <c r="L1977" s="36" t="str">
        <f t="shared" si="120"/>
        <v>14/03/2020 13:35</v>
      </c>
      <c r="M1977" s="1">
        <v>43904</v>
      </c>
      <c r="N1977" s="6" t="s">
        <v>277</v>
      </c>
      <c r="O1977" s="36" t="str">
        <f t="shared" si="121"/>
        <v>14/03/2020 14:55</v>
      </c>
      <c r="P1977" s="46">
        <f t="shared" si="122"/>
        <v>5.5555555562023073E-2</v>
      </c>
      <c r="Q1977" s="48">
        <v>0</v>
      </c>
      <c r="R1977" s="47">
        <f t="shared" si="123"/>
        <v>80.000000009313226</v>
      </c>
      <c r="S1977" s="6" t="s">
        <v>953</v>
      </c>
      <c r="T1977" s="6" t="s">
        <v>954</v>
      </c>
      <c r="U1977" s="6" t="s">
        <v>44</v>
      </c>
      <c r="V1977" s="6" t="s">
        <v>3530</v>
      </c>
      <c r="W1977" s="7">
        <v>0</v>
      </c>
      <c r="X1977" s="7">
        <v>0</v>
      </c>
      <c r="Y1977" s="7">
        <v>0</v>
      </c>
      <c r="Z1977" s="7">
        <v>0.1</v>
      </c>
      <c r="AA1977" s="7">
        <v>0</v>
      </c>
      <c r="AB1977" s="7">
        <v>0</v>
      </c>
      <c r="AC1977" s="7">
        <v>0</v>
      </c>
      <c r="AD1977" s="7">
        <v>0</v>
      </c>
      <c r="AE1977">
        <v>2</v>
      </c>
      <c r="AF1977">
        <v>0</v>
      </c>
      <c r="AG1977">
        <v>0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</row>
    <row r="1978" spans="1:44" x14ac:dyDescent="0.25">
      <c r="A1978">
        <v>1549723</v>
      </c>
      <c r="B1978">
        <v>734394</v>
      </c>
      <c r="C1978">
        <v>22.525899841893501</v>
      </c>
      <c r="D1978">
        <v>40.543374288212398</v>
      </c>
      <c r="E1978" s="68" t="s">
        <v>1190</v>
      </c>
      <c r="F1978" s="8">
        <f>INDEX(Δεδομένα!$P:$P,MATCH('2020'!E1978,Δεδομένα!$O:$O,0))</f>
        <v>68</v>
      </c>
      <c r="G1978" s="6" t="s">
        <v>917</v>
      </c>
      <c r="H1978" s="2" t="str">
        <f>INDEX(Δεδομένα!B$1:B$51,MATCH('2020'!G1978,Δεδομένα!A$1:A$51,0))</f>
        <v>ΚΕΝΤΡΙΚΗΣ ΜΑΚΕΔΟΝΙΑΣ</v>
      </c>
      <c r="I1978" s="8">
        <f>INDEX(Δεδομένα!E$1:E$13,MATCH('2020'!H1978,Δεδομένα!D$1:D$13,0))</f>
        <v>3</v>
      </c>
      <c r="J1978" s="1">
        <v>43904</v>
      </c>
      <c r="K1978" s="6" t="s">
        <v>3520</v>
      </c>
      <c r="L1978" s="36" t="str">
        <f t="shared" si="120"/>
        <v>14/03/2020 09:24</v>
      </c>
      <c r="M1978" s="1">
        <v>43904</v>
      </c>
      <c r="N1978" s="6" t="s">
        <v>286</v>
      </c>
      <c r="O1978" s="36" t="str">
        <f t="shared" si="121"/>
        <v>14/03/2020 10:50</v>
      </c>
      <c r="P1978" s="46">
        <f t="shared" si="122"/>
        <v>5.9722222220443655E-2</v>
      </c>
      <c r="Q1978" s="48">
        <v>0</v>
      </c>
      <c r="R1978" s="47">
        <f t="shared" si="123"/>
        <v>85.999999997438863</v>
      </c>
      <c r="S1978" s="6" t="s">
        <v>917</v>
      </c>
      <c r="T1978" s="6" t="s">
        <v>1191</v>
      </c>
      <c r="U1978" s="6" t="s">
        <v>73</v>
      </c>
      <c r="V1978" s="6" t="s">
        <v>3521</v>
      </c>
      <c r="W1978" s="7">
        <v>0</v>
      </c>
      <c r="X1978" s="7">
        <v>0</v>
      </c>
      <c r="Y1978" s="7">
        <v>0</v>
      </c>
      <c r="Z1978" s="7">
        <v>0.1</v>
      </c>
      <c r="AA1978" s="7">
        <v>0</v>
      </c>
      <c r="AB1978" s="7">
        <v>0</v>
      </c>
      <c r="AC1978" s="7">
        <v>0</v>
      </c>
      <c r="AD1978" s="7">
        <v>0.1</v>
      </c>
      <c r="AE1978">
        <v>2</v>
      </c>
      <c r="AF1978">
        <v>0</v>
      </c>
      <c r="AG1978">
        <v>0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</row>
    <row r="1979" spans="1:44" x14ac:dyDescent="0.25">
      <c r="A1979">
        <v>1549272</v>
      </c>
      <c r="B1979">
        <v>734505</v>
      </c>
      <c r="C1979">
        <v>22.391785693242699</v>
      </c>
      <c r="D1979">
        <v>40.373283553301697</v>
      </c>
      <c r="E1979" s="68" t="s">
        <v>978</v>
      </c>
      <c r="F1979" s="8">
        <f>INDEX(Δεδομένα!$P:$P,MATCH('2020'!E1979,Δεδομένα!$O:$O,0))</f>
        <v>67</v>
      </c>
      <c r="G1979" s="6" t="s">
        <v>917</v>
      </c>
      <c r="H1979" s="2" t="str">
        <f>INDEX(Δεδομένα!B$1:B$51,MATCH('2020'!G1979,Δεδομένα!A$1:A$51,0))</f>
        <v>ΚΕΝΤΡΙΚΗΣ ΜΑΚΕΔΟΝΙΑΣ</v>
      </c>
      <c r="I1979" s="8">
        <f>INDEX(Δεδομένα!E$1:E$13,MATCH('2020'!H1979,Δεδομένα!D$1:D$13,0))</f>
        <v>3</v>
      </c>
      <c r="J1979" s="1">
        <v>43904</v>
      </c>
      <c r="K1979" s="6" t="s">
        <v>1102</v>
      </c>
      <c r="L1979" s="36" t="str">
        <f t="shared" si="120"/>
        <v>14/03/2020 15:10</v>
      </c>
      <c r="M1979" s="1">
        <v>43904</v>
      </c>
      <c r="N1979" s="6" t="s">
        <v>2229</v>
      </c>
      <c r="O1979" s="36" t="str">
        <f t="shared" si="121"/>
        <v>14/03/2020 16:47</v>
      </c>
      <c r="P1979" s="46">
        <f t="shared" si="122"/>
        <v>6.7361111112404615E-2</v>
      </c>
      <c r="Q1979" s="48">
        <v>0</v>
      </c>
      <c r="R1979" s="47">
        <f t="shared" si="123"/>
        <v>97.000000001862645</v>
      </c>
      <c r="S1979" s="6" t="s">
        <v>917</v>
      </c>
      <c r="T1979" s="6" t="s">
        <v>980</v>
      </c>
      <c r="U1979" s="6" t="s">
        <v>3538</v>
      </c>
      <c r="V1979" s="6" t="s">
        <v>3538</v>
      </c>
      <c r="W1979" s="7">
        <v>0</v>
      </c>
      <c r="X1979" s="7">
        <v>0</v>
      </c>
      <c r="Y1979" s="7">
        <v>0</v>
      </c>
      <c r="Z1979" s="7">
        <v>0</v>
      </c>
      <c r="AA1979" s="7">
        <v>0</v>
      </c>
      <c r="AB1979" s="7">
        <v>0</v>
      </c>
      <c r="AC1979" s="7">
        <v>1.5</v>
      </c>
      <c r="AD1979" s="7">
        <v>0</v>
      </c>
      <c r="AE1979">
        <v>4</v>
      </c>
      <c r="AF1979">
        <v>0</v>
      </c>
      <c r="AG1979">
        <v>0</v>
      </c>
      <c r="AH1979">
        <v>0</v>
      </c>
      <c r="AI1979">
        <v>0</v>
      </c>
      <c r="AJ1979">
        <v>2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</row>
    <row r="1980" spans="1:44" x14ac:dyDescent="0.25">
      <c r="A1980">
        <v>1547237</v>
      </c>
      <c r="B1980">
        <v>734511</v>
      </c>
      <c r="C1980">
        <v>25.479490537736599</v>
      </c>
      <c r="D1980">
        <v>41.057525585932098</v>
      </c>
      <c r="E1980" s="68" t="s">
        <v>63</v>
      </c>
      <c r="F1980" s="8">
        <f>INDEX(Δεδομένα!$P:$P,MATCH('2020'!E1980,Δεδομένα!$O:$O,0))</f>
        <v>22</v>
      </c>
      <c r="G1980" s="6" t="s">
        <v>64</v>
      </c>
      <c r="H1980" s="2" t="str">
        <f>INDEX(Δεδομένα!B$1:B$51,MATCH('2020'!G1980,Δεδομένα!A$1:A$51,0))</f>
        <v>ΑΝΑΤΟΛΙΚΗΣ ΜΑΚΕΔΟΝΙΑΣ ΚΑΙ ΘΡΑΚΗΣ</v>
      </c>
      <c r="I1980" s="8">
        <f>INDEX(Δεδομένα!E$1:E$13,MATCH('2020'!H1980,Δεδομένα!D$1:D$13,0))</f>
        <v>2</v>
      </c>
      <c r="J1980" s="1">
        <v>43904</v>
      </c>
      <c r="K1980" s="6" t="s">
        <v>145</v>
      </c>
      <c r="L1980" s="36" t="str">
        <f t="shared" si="120"/>
        <v>14/03/2020 15:20</v>
      </c>
      <c r="M1980" s="1">
        <v>43904</v>
      </c>
      <c r="N1980" s="6" t="s">
        <v>281</v>
      </c>
      <c r="O1980" s="36" t="str">
        <f t="shared" si="121"/>
        <v>14/03/2020 16:00</v>
      </c>
      <c r="P1980" s="46">
        <f t="shared" si="122"/>
        <v>2.7777777773735579E-2</v>
      </c>
      <c r="Q1980" s="48">
        <v>0</v>
      </c>
      <c r="R1980" s="47">
        <f t="shared" si="123"/>
        <v>39.999999994179234</v>
      </c>
      <c r="S1980" s="6" t="s">
        <v>44</v>
      </c>
      <c r="T1980" s="6" t="s">
        <v>72</v>
      </c>
      <c r="U1980" s="6" t="s">
        <v>44</v>
      </c>
      <c r="V1980" s="6" t="s">
        <v>3541</v>
      </c>
      <c r="W1980" s="7">
        <v>0</v>
      </c>
      <c r="X1980" s="7">
        <v>0</v>
      </c>
      <c r="Y1980" s="7">
        <v>0</v>
      </c>
      <c r="Z1980" s="7">
        <v>0.03</v>
      </c>
      <c r="AA1980" s="7">
        <v>0</v>
      </c>
      <c r="AB1980" s="7">
        <v>0</v>
      </c>
      <c r="AC1980" s="7">
        <v>0</v>
      </c>
      <c r="AD1980" s="7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</row>
    <row r="1981" spans="1:44" x14ac:dyDescent="0.25">
      <c r="A1981">
        <v>1553027</v>
      </c>
      <c r="B1981">
        <v>734520</v>
      </c>
      <c r="C1981">
        <v>25.3927065601885</v>
      </c>
      <c r="D1981">
        <v>41.128245519313197</v>
      </c>
      <c r="E1981" s="68" t="s">
        <v>946</v>
      </c>
      <c r="F1981" s="8">
        <f>INDEX(Δεδομένα!$P:$P,MATCH('2020'!E1981,Δεδομένα!$O:$O,0))</f>
        <v>19</v>
      </c>
      <c r="G1981" s="6" t="s">
        <v>64</v>
      </c>
      <c r="H1981" s="2" t="str">
        <f>INDEX(Δεδομένα!B$1:B$51,MATCH('2020'!G1981,Δεδομένα!A$1:A$51,0))</f>
        <v>ΑΝΑΤΟΛΙΚΗΣ ΜΑΚΕΔΟΝΙΑΣ ΚΑΙ ΘΡΑΚΗΣ</v>
      </c>
      <c r="I1981" s="8">
        <f>INDEX(Δεδομένα!E$1:E$13,MATCH('2020'!H1981,Δεδομένα!D$1:D$13,0))</f>
        <v>2</v>
      </c>
      <c r="J1981" s="1">
        <v>43904</v>
      </c>
      <c r="K1981" s="6" t="s">
        <v>272</v>
      </c>
      <c r="L1981" s="36" t="str">
        <f t="shared" si="120"/>
        <v>14/03/2020 15:47</v>
      </c>
      <c r="M1981" s="1">
        <v>43904</v>
      </c>
      <c r="N1981" s="6" t="s">
        <v>74</v>
      </c>
      <c r="O1981" s="36" t="str">
        <f t="shared" si="121"/>
        <v>14/03/2020 15:57</v>
      </c>
      <c r="P1981" s="46">
        <f t="shared" si="122"/>
        <v>6.9444444452528842E-3</v>
      </c>
      <c r="Q1981" s="48">
        <v>0</v>
      </c>
      <c r="R1981" s="47">
        <f t="shared" si="123"/>
        <v>10.000000001164153</v>
      </c>
      <c r="S1981" s="6" t="s">
        <v>44</v>
      </c>
      <c r="T1981" s="6" t="s">
        <v>948</v>
      </c>
      <c r="U1981" s="6" t="s">
        <v>44</v>
      </c>
      <c r="V1981" s="6" t="s">
        <v>3542</v>
      </c>
      <c r="W1981" s="7">
        <v>0</v>
      </c>
      <c r="X1981" s="7">
        <v>0</v>
      </c>
      <c r="Y1981" s="7">
        <v>0</v>
      </c>
      <c r="Z1981" s="7">
        <v>0.05</v>
      </c>
      <c r="AA1981" s="7">
        <v>0</v>
      </c>
      <c r="AB1981" s="7">
        <v>0</v>
      </c>
      <c r="AC1981" s="7">
        <v>0</v>
      </c>
      <c r="AD1981" s="7">
        <v>0</v>
      </c>
      <c r="AE1981">
        <v>2</v>
      </c>
      <c r="AF1981">
        <v>0</v>
      </c>
      <c r="AG1981">
        <v>0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</row>
    <row r="1982" spans="1:44" x14ac:dyDescent="0.25">
      <c r="A1982">
        <v>1548223</v>
      </c>
      <c r="B1982">
        <v>0</v>
      </c>
      <c r="C1982">
        <v>0</v>
      </c>
      <c r="D1982">
        <v>0</v>
      </c>
      <c r="E1982" s="68" t="s">
        <v>398</v>
      </c>
      <c r="F1982" s="8">
        <f>INDEX(Δεδομένα!$P:$P,MATCH('2020'!E1982,Δεδομένα!$O:$O,0))</f>
        <v>161</v>
      </c>
      <c r="G1982" s="6" t="s">
        <v>399</v>
      </c>
      <c r="H1982" s="2" t="str">
        <f>INDEX(Δεδομένα!B$1:B$51,MATCH('2020'!G1982,Δεδομένα!A$1:A$51,0))</f>
        <v>ΣΤΕΡΕΑΣ ΕΛΛΑΔΟΣ</v>
      </c>
      <c r="I1982" s="8">
        <f>INDEX(Δεδομένα!E$1:E$13,MATCH('2020'!H1982,Δεδομένα!D$1:D$13,0))</f>
        <v>9</v>
      </c>
      <c r="J1982" s="1">
        <v>43904</v>
      </c>
      <c r="K1982" s="6" t="s">
        <v>829</v>
      </c>
      <c r="L1982" s="36" t="str">
        <f t="shared" si="120"/>
        <v>14/03/2020 13:19</v>
      </c>
      <c r="M1982" s="1">
        <v>43904</v>
      </c>
      <c r="N1982" s="6" t="s">
        <v>702</v>
      </c>
      <c r="O1982" s="36" t="str">
        <f t="shared" si="121"/>
        <v>14/03/2020 14:23</v>
      </c>
      <c r="P1982" s="46">
        <f t="shared" si="122"/>
        <v>4.444444445107365E-2</v>
      </c>
      <c r="Q1982" s="48">
        <v>0</v>
      </c>
      <c r="R1982" s="47">
        <f t="shared" si="123"/>
        <v>64.000000009546056</v>
      </c>
      <c r="S1982" s="6" t="s">
        <v>407</v>
      </c>
      <c r="T1982" s="6" t="s">
        <v>408</v>
      </c>
      <c r="U1982" s="6" t="s">
        <v>830</v>
      </c>
      <c r="V1982" s="6" t="s">
        <v>830</v>
      </c>
      <c r="W1982" s="7">
        <v>0</v>
      </c>
      <c r="X1982" s="7">
        <v>0</v>
      </c>
      <c r="Y1982" s="7">
        <v>0</v>
      </c>
      <c r="Z1982" s="7">
        <v>0</v>
      </c>
      <c r="AA1982" s="7">
        <v>2</v>
      </c>
      <c r="AB1982" s="7">
        <v>0</v>
      </c>
      <c r="AC1982" s="7">
        <v>1</v>
      </c>
      <c r="AD1982" s="7">
        <v>0</v>
      </c>
      <c r="AE1982">
        <v>6</v>
      </c>
      <c r="AF1982">
        <v>0</v>
      </c>
      <c r="AG1982">
        <v>0</v>
      </c>
      <c r="AH1982">
        <v>0</v>
      </c>
      <c r="AI1982">
        <v>0</v>
      </c>
      <c r="AJ1982">
        <v>3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</row>
    <row r="1983" spans="1:44" x14ac:dyDescent="0.25">
      <c r="A1983">
        <v>1551406</v>
      </c>
      <c r="B1983">
        <v>734586</v>
      </c>
      <c r="C1983">
        <v>23.773292226429799</v>
      </c>
      <c r="D1983">
        <v>35.347349505879102</v>
      </c>
      <c r="E1983" s="68" t="s">
        <v>784</v>
      </c>
      <c r="F1983" s="8">
        <f>INDEX(Δεδομένα!$P:$P,MATCH('2020'!E1983,Δεδομένα!$O:$O,0))</f>
        <v>218</v>
      </c>
      <c r="G1983" s="6" t="s">
        <v>775</v>
      </c>
      <c r="H1983" s="2" t="str">
        <f>INDEX(Δεδομένα!B$1:B$51,MATCH('2020'!G1983,Δεδομένα!A$1:A$51,0))</f>
        <v>ΚΡΗΤΗΣ</v>
      </c>
      <c r="I1983" s="8">
        <f>INDEX(Δεδομένα!E$1:E$13,MATCH('2020'!H1983,Δεδομένα!D$1:D$13,0))</f>
        <v>12</v>
      </c>
      <c r="J1983" s="1">
        <v>43904</v>
      </c>
      <c r="K1983" s="6" t="s">
        <v>209</v>
      </c>
      <c r="L1983" s="36" t="str">
        <f t="shared" si="120"/>
        <v>14/03/2020 18:30</v>
      </c>
      <c r="M1983" s="1">
        <v>43904</v>
      </c>
      <c r="N1983" s="6" t="s">
        <v>100</v>
      </c>
      <c r="O1983" s="36" t="str">
        <f t="shared" si="121"/>
        <v>14/03/2020 20:50</v>
      </c>
      <c r="P1983" s="46">
        <f t="shared" si="122"/>
        <v>9.7222222218988463E-2</v>
      </c>
      <c r="Q1983" s="48">
        <v>0</v>
      </c>
      <c r="R1983" s="47">
        <f t="shared" si="123"/>
        <v>139.99999999534339</v>
      </c>
      <c r="S1983" s="6" t="s">
        <v>775</v>
      </c>
      <c r="T1983" s="6" t="s">
        <v>785</v>
      </c>
      <c r="U1983" s="6" t="s">
        <v>44</v>
      </c>
      <c r="V1983" s="6" t="s">
        <v>1756</v>
      </c>
      <c r="W1983" s="7">
        <v>0</v>
      </c>
      <c r="X1983" s="7">
        <v>0</v>
      </c>
      <c r="Y1983" s="7">
        <v>0</v>
      </c>
      <c r="Z1983" s="7">
        <v>3</v>
      </c>
      <c r="AA1983" s="7">
        <v>0</v>
      </c>
      <c r="AB1983" s="7">
        <v>0</v>
      </c>
      <c r="AC1983" s="7">
        <v>0</v>
      </c>
      <c r="AD1983" s="7">
        <v>0</v>
      </c>
      <c r="AE1983">
        <v>4</v>
      </c>
      <c r="AF1983">
        <v>0</v>
      </c>
      <c r="AG1983">
        <v>0</v>
      </c>
      <c r="AH1983">
        <v>0</v>
      </c>
      <c r="AI1983">
        <v>0</v>
      </c>
      <c r="AJ1983">
        <v>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</row>
    <row r="1984" spans="1:44" x14ac:dyDescent="0.25">
      <c r="A1984">
        <v>1552589</v>
      </c>
      <c r="B1984">
        <v>0</v>
      </c>
      <c r="C1984">
        <v>0</v>
      </c>
      <c r="D1984">
        <v>0</v>
      </c>
      <c r="E1984" s="68" t="s">
        <v>524</v>
      </c>
      <c r="F1984" s="8">
        <f>INDEX(Δεδομένα!$P:$P,MATCH('2020'!E1984,Δεδομένα!$O:$O,0))</f>
        <v>202</v>
      </c>
      <c r="G1984" s="6" t="s">
        <v>525</v>
      </c>
      <c r="H1984" s="2" t="str">
        <f>INDEX(Δεδομένα!B$1:B$51,MATCH('2020'!G1984,Δεδομένα!A$1:A$51,0))</f>
        <v>ΒΟΡΕΙΟΥ ΑΙΓΑΙΟΥ</v>
      </c>
      <c r="I1984" s="8">
        <f>INDEX(Δεδομένα!E$1:E$13,MATCH('2020'!H1984,Δεδομένα!D$1:D$13,0))</f>
        <v>11</v>
      </c>
      <c r="J1984" s="1">
        <v>43904</v>
      </c>
      <c r="K1984" s="6" t="s">
        <v>529</v>
      </c>
      <c r="L1984" s="36" t="str">
        <f t="shared" si="120"/>
        <v>14/03/2020 13:35</v>
      </c>
      <c r="M1984" s="1">
        <v>43904</v>
      </c>
      <c r="N1984" s="6" t="s">
        <v>530</v>
      </c>
      <c r="O1984" s="36" t="str">
        <f t="shared" si="121"/>
        <v>14/03/2020 17:05</v>
      </c>
      <c r="P1984" s="46">
        <f t="shared" si="122"/>
        <v>0.14583333333575865</v>
      </c>
      <c r="Q1984" s="48">
        <v>0</v>
      </c>
      <c r="R1984" s="47">
        <f t="shared" si="123"/>
        <v>210.00000000349246</v>
      </c>
      <c r="S1984" s="6" t="s">
        <v>525</v>
      </c>
      <c r="T1984" s="6" t="s">
        <v>527</v>
      </c>
      <c r="U1984" s="6" t="s">
        <v>528</v>
      </c>
      <c r="V1984" s="6" t="s">
        <v>531</v>
      </c>
      <c r="W1984" s="7">
        <v>0</v>
      </c>
      <c r="X1984" s="7">
        <v>0</v>
      </c>
      <c r="Y1984" s="7">
        <v>0</v>
      </c>
      <c r="Z1984" s="7">
        <v>1</v>
      </c>
      <c r="AA1984" s="7">
        <v>0</v>
      </c>
      <c r="AB1984" s="7">
        <v>0</v>
      </c>
      <c r="AC1984" s="7">
        <v>0</v>
      </c>
      <c r="AD1984" s="7">
        <v>0</v>
      </c>
      <c r="AE1984">
        <v>2</v>
      </c>
      <c r="AF1984">
        <v>0</v>
      </c>
      <c r="AG1984">
        <v>4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</row>
    <row r="1985" spans="1:44" x14ac:dyDescent="0.25">
      <c r="A1985">
        <v>1562039</v>
      </c>
      <c r="B1985">
        <v>734738</v>
      </c>
      <c r="C1985">
        <v>20.966482227463999</v>
      </c>
      <c r="D1985">
        <v>39.164702895813797</v>
      </c>
      <c r="E1985" s="68" t="s">
        <v>267</v>
      </c>
      <c r="F1985" s="8">
        <f>INDEX(Δεδομένα!$P:$P,MATCH('2020'!E1985,Δεδομένα!$O:$O,0))</f>
        <v>94</v>
      </c>
      <c r="G1985" s="6" t="s">
        <v>268</v>
      </c>
      <c r="H1985" s="2" t="str">
        <f>INDEX(Δεδομένα!B$1:B$51,MATCH('2020'!G1985,Δεδομένα!A$1:A$51,0))</f>
        <v>ΗΠΕΙΡΟΥ</v>
      </c>
      <c r="I1985" s="8">
        <f>INDEX(Δεδομένα!E$1:E$13,MATCH('2020'!H1985,Δεδομένα!D$1:D$13,0))</f>
        <v>5</v>
      </c>
      <c r="J1985" s="1">
        <v>43905</v>
      </c>
      <c r="K1985" s="6" t="s">
        <v>1203</v>
      </c>
      <c r="L1985" s="36" t="str">
        <f t="shared" si="120"/>
        <v>15/03/2020 12:52</v>
      </c>
      <c r="M1985" s="1">
        <v>43905</v>
      </c>
      <c r="N1985" s="6" t="s">
        <v>1033</v>
      </c>
      <c r="O1985" s="36" t="str">
        <f t="shared" si="121"/>
        <v>15/03/2020 13:18</v>
      </c>
      <c r="P1985" s="46">
        <f t="shared" si="122"/>
        <v>1.8055555556202307E-2</v>
      </c>
      <c r="Q1985" s="48">
        <v>0</v>
      </c>
      <c r="R1985" s="47">
        <f t="shared" si="123"/>
        <v>26.000000000931323</v>
      </c>
      <c r="S1985" s="6" t="s">
        <v>268</v>
      </c>
      <c r="T1985" s="6" t="s">
        <v>270</v>
      </c>
      <c r="U1985" s="6" t="s">
        <v>44</v>
      </c>
      <c r="V1985" s="6" t="s">
        <v>3571</v>
      </c>
      <c r="W1985" s="7">
        <v>0</v>
      </c>
      <c r="X1985" s="7">
        <v>0</v>
      </c>
      <c r="Y1985" s="7">
        <v>0</v>
      </c>
      <c r="Z1985" s="7">
        <v>0</v>
      </c>
      <c r="AA1985" s="7">
        <v>0</v>
      </c>
      <c r="AB1985" s="7">
        <v>0.01</v>
      </c>
      <c r="AC1985" s="7">
        <v>0</v>
      </c>
      <c r="AD1985" s="7">
        <v>0</v>
      </c>
      <c r="AE1985">
        <v>2</v>
      </c>
      <c r="AF1985">
        <v>0</v>
      </c>
      <c r="AG1985">
        <v>0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</row>
    <row r="1986" spans="1:44" x14ac:dyDescent="0.25">
      <c r="A1986">
        <v>1562052</v>
      </c>
      <c r="B1986">
        <v>734740</v>
      </c>
      <c r="C1986">
        <v>21.016420656507901</v>
      </c>
      <c r="D1986">
        <v>39.172847768888097</v>
      </c>
      <c r="E1986" s="68" t="s">
        <v>267</v>
      </c>
      <c r="F1986" s="8">
        <f>INDEX(Δεδομένα!$P:$P,MATCH('2020'!E1986,Δεδομένα!$O:$O,0))</f>
        <v>94</v>
      </c>
      <c r="G1986" s="6" t="s">
        <v>268</v>
      </c>
      <c r="H1986" s="2" t="str">
        <f>INDEX(Δεδομένα!B$1:B$51,MATCH('2020'!G1986,Δεδομένα!A$1:A$51,0))</f>
        <v>ΗΠΕΙΡΟΥ</v>
      </c>
      <c r="I1986" s="8">
        <f>INDEX(Δεδομένα!E$1:E$13,MATCH('2020'!H1986,Δεδομένα!D$1:D$13,0))</f>
        <v>5</v>
      </c>
      <c r="J1986" s="1">
        <v>43905</v>
      </c>
      <c r="K1986" s="6" t="s">
        <v>332</v>
      </c>
      <c r="L1986" s="36" t="str">
        <f t="shared" si="120"/>
        <v>15/03/2020 12:57</v>
      </c>
      <c r="M1986" s="1">
        <v>43905</v>
      </c>
      <c r="N1986" s="6" t="s">
        <v>1243</v>
      </c>
      <c r="O1986" s="36" t="str">
        <f t="shared" si="121"/>
        <v>15/03/2020 13:26</v>
      </c>
      <c r="P1986" s="46">
        <f t="shared" si="122"/>
        <v>2.0138888889050577E-2</v>
      </c>
      <c r="Q1986" s="48">
        <v>0</v>
      </c>
      <c r="R1986" s="47">
        <f t="shared" si="123"/>
        <v>29.000000000232831</v>
      </c>
      <c r="S1986" s="6" t="s">
        <v>268</v>
      </c>
      <c r="T1986" s="6" t="s">
        <v>1978</v>
      </c>
      <c r="U1986" s="6" t="s">
        <v>44</v>
      </c>
      <c r="V1986" s="6" t="s">
        <v>3572</v>
      </c>
      <c r="W1986" s="7">
        <v>0</v>
      </c>
      <c r="X1986" s="7">
        <v>0</v>
      </c>
      <c r="Y1986" s="7">
        <v>0</v>
      </c>
      <c r="Z1986" s="7">
        <v>0</v>
      </c>
      <c r="AA1986" s="7">
        <v>0</v>
      </c>
      <c r="AB1986" s="7">
        <v>0.5</v>
      </c>
      <c r="AC1986" s="7">
        <v>0</v>
      </c>
      <c r="AD1986" s="7">
        <v>0</v>
      </c>
      <c r="AE1986">
        <v>2</v>
      </c>
      <c r="AF1986">
        <v>0</v>
      </c>
      <c r="AG1986">
        <v>0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</row>
    <row r="1987" spans="1:44" x14ac:dyDescent="0.25">
      <c r="A1987">
        <v>1559968</v>
      </c>
      <c r="B1987">
        <v>734829</v>
      </c>
      <c r="C1987">
        <v>22.094329134896899</v>
      </c>
      <c r="D1987">
        <v>38.227190998383101</v>
      </c>
      <c r="E1987" s="68" t="s">
        <v>313</v>
      </c>
      <c r="F1987" s="8">
        <f>INDEX(Δεδομένα!$P:$P,MATCH('2020'!E1987,Δεδομένα!$O:$O,0))</f>
        <v>124</v>
      </c>
      <c r="G1987" s="6" t="s">
        <v>303</v>
      </c>
      <c r="H1987" s="2" t="str">
        <f>INDEX(Δεδομένα!B$1:B$51,MATCH('2020'!G1987,Δεδομένα!A$1:A$51,0))</f>
        <v>ΔΥΤΙΚΗΣ ΕΛΛΑΔΟΣ</v>
      </c>
      <c r="I1987" s="8">
        <f>INDEX(Δεδομένα!E$1:E$13,MATCH('2020'!H1987,Δεδομένα!D$1:D$13,0))</f>
        <v>7</v>
      </c>
      <c r="J1987" s="1">
        <v>43905</v>
      </c>
      <c r="K1987" s="6" t="s">
        <v>89</v>
      </c>
      <c r="L1987" s="36" t="str">
        <f t="shared" ref="L1987:L2050" si="124">_xlfn.CONCAT(TEXT(J1987,"ηη/μμ/εεε")," ",TEXT(K1987,"ωω:λλ"))</f>
        <v>15/03/2020 17:58</v>
      </c>
      <c r="M1987" s="1">
        <v>43905</v>
      </c>
      <c r="N1987" s="6" t="s">
        <v>1392</v>
      </c>
      <c r="O1987" s="36" t="str">
        <f t="shared" ref="O1987:O2050" si="125">_xlfn.CONCAT(TEXT(M1987,"ηη/μμ/εεε")," ",TEXT(N1987,"ωω:λλ"))</f>
        <v>15/03/2020 18:48</v>
      </c>
      <c r="P1987" s="46">
        <f t="shared" ref="P1987:P2050" si="126">O1987-L1987</f>
        <v>3.4722222218988463E-2</v>
      </c>
      <c r="Q1987" s="48">
        <v>0</v>
      </c>
      <c r="R1987" s="47">
        <f t="shared" ref="R1987:R2050" si="127">P1987*(24*60)</f>
        <v>49.999999995343387</v>
      </c>
      <c r="S1987" s="6" t="s">
        <v>315</v>
      </c>
      <c r="T1987" s="6" t="s">
        <v>316</v>
      </c>
      <c r="U1987" s="6" t="s">
        <v>44</v>
      </c>
      <c r="V1987" s="6" t="s">
        <v>3584</v>
      </c>
      <c r="W1987" s="7">
        <v>0</v>
      </c>
      <c r="X1987" s="7">
        <v>0</v>
      </c>
      <c r="Y1987" s="7">
        <v>0</v>
      </c>
      <c r="Z1987" s="7">
        <v>0</v>
      </c>
      <c r="AA1987" s="7">
        <v>0.02</v>
      </c>
      <c r="AB1987" s="7">
        <v>0</v>
      </c>
      <c r="AC1987" s="7">
        <v>0</v>
      </c>
      <c r="AD1987" s="7">
        <v>0</v>
      </c>
      <c r="AE1987">
        <v>4</v>
      </c>
      <c r="AF1987">
        <v>0</v>
      </c>
      <c r="AG1987">
        <v>0</v>
      </c>
      <c r="AH1987">
        <v>0</v>
      </c>
      <c r="AI1987">
        <v>0</v>
      </c>
      <c r="AJ1987">
        <v>2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</row>
    <row r="1988" spans="1:44" x14ac:dyDescent="0.25">
      <c r="A1988">
        <v>1547201</v>
      </c>
      <c r="B1988">
        <v>734795</v>
      </c>
      <c r="C1988">
        <v>24.305783787153899</v>
      </c>
      <c r="D1988">
        <v>38.069599236516702</v>
      </c>
      <c r="E1988" s="68" t="s">
        <v>454</v>
      </c>
      <c r="F1988" s="8">
        <f>INDEX(Δεδομένα!$P:$P,MATCH('2020'!E1988,Δεδομένα!$O:$O,0))</f>
        <v>182</v>
      </c>
      <c r="G1988" s="6" t="s">
        <v>439</v>
      </c>
      <c r="H1988" s="2" t="str">
        <f>INDEX(Δεδομένα!B$1:B$51,MATCH('2020'!G1988,Δεδομένα!A$1:A$51,0))</f>
        <v>ΣΤΕΡΕΑΣ ΕΛΛΑΔΟΣ</v>
      </c>
      <c r="I1988" s="8">
        <f>INDEX(Δεδομένα!E$1:E$13,MATCH('2020'!H1988,Δεδομένα!D$1:D$13,0))</f>
        <v>9</v>
      </c>
      <c r="J1988" s="1">
        <v>43905</v>
      </c>
      <c r="K1988" s="6" t="s">
        <v>2114</v>
      </c>
      <c r="L1988" s="36" t="str">
        <f t="shared" si="124"/>
        <v>15/03/2020 15:44</v>
      </c>
      <c r="M1988" s="1">
        <v>43905</v>
      </c>
      <c r="N1988" s="6" t="s">
        <v>160</v>
      </c>
      <c r="O1988" s="36" t="str">
        <f t="shared" si="125"/>
        <v>15/03/2020 16:35</v>
      </c>
      <c r="P1988" s="46">
        <f t="shared" si="126"/>
        <v>3.5416666665696539E-2</v>
      </c>
      <c r="Q1988" s="48">
        <v>0</v>
      </c>
      <c r="R1988" s="47">
        <f t="shared" si="127"/>
        <v>50.999999998603016</v>
      </c>
      <c r="S1988" s="6" t="s">
        <v>441</v>
      </c>
      <c r="T1988" s="6" t="s">
        <v>457</v>
      </c>
      <c r="U1988" s="6" t="s">
        <v>3580</v>
      </c>
      <c r="V1988" s="6" t="s">
        <v>3581</v>
      </c>
      <c r="W1988" s="7">
        <v>0</v>
      </c>
      <c r="X1988" s="7">
        <v>0</v>
      </c>
      <c r="Y1988" s="7">
        <v>0</v>
      </c>
      <c r="Z1988" s="7">
        <v>0</v>
      </c>
      <c r="AA1988" s="7">
        <v>0.25</v>
      </c>
      <c r="AB1988" s="7">
        <v>0</v>
      </c>
      <c r="AC1988" s="7">
        <v>0</v>
      </c>
      <c r="AD1988" s="7">
        <v>0</v>
      </c>
      <c r="AE1988">
        <v>2</v>
      </c>
      <c r="AF1988">
        <v>0</v>
      </c>
      <c r="AG1988">
        <v>0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</row>
    <row r="1989" spans="1:44" x14ac:dyDescent="0.25">
      <c r="A1989">
        <v>1547758</v>
      </c>
      <c r="B1989">
        <v>734830</v>
      </c>
      <c r="C1989">
        <v>20.799003911621998</v>
      </c>
      <c r="D1989">
        <v>37.742916602940802</v>
      </c>
      <c r="E1989" s="68" t="s">
        <v>1599</v>
      </c>
      <c r="F1989" s="8">
        <f>INDEX(Δεδομένα!$P:$P,MATCH('2020'!E1989,Δεδομένα!$O:$O,0))</f>
        <v>238</v>
      </c>
      <c r="G1989" s="6" t="s">
        <v>1600</v>
      </c>
      <c r="H1989" s="2" t="str">
        <f>INDEX(Δεδομένα!B$1:B$51,MATCH('2020'!G1989,Δεδομένα!A$1:A$51,0))</f>
        <v>ΙΟΝΙΩΝ ΝΗΣΩΝ</v>
      </c>
      <c r="I1989" s="8">
        <f>INDEX(Δεδομένα!E$1:E$13,MATCH('2020'!H1989,Δεδομένα!D$1:D$13,0))</f>
        <v>13</v>
      </c>
      <c r="J1989" s="1">
        <v>43905</v>
      </c>
      <c r="K1989" s="6" t="s">
        <v>336</v>
      </c>
      <c r="L1989" s="36" t="str">
        <f t="shared" si="124"/>
        <v>15/03/2020 17:40</v>
      </c>
      <c r="M1989" s="1">
        <v>43905</v>
      </c>
      <c r="N1989" s="6" t="s">
        <v>117</v>
      </c>
      <c r="O1989" s="36" t="str">
        <f t="shared" si="125"/>
        <v>15/03/2020 20:00</v>
      </c>
      <c r="P1989" s="46">
        <f t="shared" si="126"/>
        <v>9.7222222226264421E-2</v>
      </c>
      <c r="Q1989" s="48">
        <v>0</v>
      </c>
      <c r="R1989" s="47">
        <f t="shared" si="127"/>
        <v>140.00000000582077</v>
      </c>
      <c r="S1989" s="6" t="s">
        <v>1600</v>
      </c>
      <c r="T1989" s="6" t="s">
        <v>1601</v>
      </c>
      <c r="U1989" s="6" t="s">
        <v>44</v>
      </c>
      <c r="V1989" s="6" t="s">
        <v>3585</v>
      </c>
      <c r="W1989" s="7">
        <v>0</v>
      </c>
      <c r="X1989" s="7">
        <v>0</v>
      </c>
      <c r="Y1989" s="7">
        <v>0</v>
      </c>
      <c r="Z1989" s="7">
        <v>0</v>
      </c>
      <c r="AA1989" s="7">
        <v>0</v>
      </c>
      <c r="AB1989" s="7">
        <v>0</v>
      </c>
      <c r="AC1989" s="7">
        <v>1</v>
      </c>
      <c r="AD1989" s="7">
        <v>0</v>
      </c>
      <c r="AE1989">
        <v>4</v>
      </c>
      <c r="AF1989">
        <v>0</v>
      </c>
      <c r="AG1989">
        <v>0</v>
      </c>
      <c r="AH1989">
        <v>0</v>
      </c>
      <c r="AI1989">
        <v>0</v>
      </c>
      <c r="AJ1989">
        <v>2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</row>
    <row r="1990" spans="1:44" x14ac:dyDescent="0.25">
      <c r="A1990">
        <v>1549575</v>
      </c>
      <c r="B1990">
        <v>0</v>
      </c>
      <c r="C1990">
        <v>0</v>
      </c>
      <c r="D1990">
        <v>0</v>
      </c>
      <c r="E1990" s="68" t="s">
        <v>559</v>
      </c>
      <c r="F1990" s="8">
        <f>INDEX(Δεδομένα!$P:$P,MATCH('2020'!E1990,Δεδομένα!$O:$O,0))</f>
        <v>209</v>
      </c>
      <c r="G1990" s="6" t="s">
        <v>560</v>
      </c>
      <c r="H1990" s="2" t="str">
        <f>INDEX(Δεδομένα!B$1:B$51,MATCH('2020'!G1990,Δεδομένα!A$1:A$51,0))</f>
        <v>ΚΡΗΤΗΣ</v>
      </c>
      <c r="I1990" s="8">
        <f>INDEX(Δεδομένα!E$1:E$13,MATCH('2020'!H1990,Δεδομένα!D$1:D$13,0))</f>
        <v>12</v>
      </c>
      <c r="J1990" s="1">
        <v>43905</v>
      </c>
      <c r="K1990" s="6" t="s">
        <v>567</v>
      </c>
      <c r="L1990" s="36" t="str">
        <f t="shared" si="124"/>
        <v>15/03/2020 14:13</v>
      </c>
      <c r="M1990" s="1">
        <v>43905</v>
      </c>
      <c r="N1990" s="6" t="s">
        <v>543</v>
      </c>
      <c r="O1990" s="36" t="str">
        <f t="shared" si="125"/>
        <v>15/03/2020 15:45</v>
      </c>
      <c r="P1990" s="46">
        <f t="shared" si="126"/>
        <v>6.3888888886140194E-2</v>
      </c>
      <c r="Q1990" s="48">
        <v>0</v>
      </c>
      <c r="R1990" s="47">
        <f t="shared" si="127"/>
        <v>91.999999996041879</v>
      </c>
      <c r="S1990" s="6" t="s">
        <v>560</v>
      </c>
      <c r="T1990" s="6" t="s">
        <v>565</v>
      </c>
      <c r="U1990" s="6" t="s">
        <v>568</v>
      </c>
      <c r="V1990" s="6" t="s">
        <v>569</v>
      </c>
      <c r="W1990" s="7">
        <v>0</v>
      </c>
      <c r="X1990" s="7">
        <v>0</v>
      </c>
      <c r="Y1990" s="7">
        <v>0</v>
      </c>
      <c r="Z1990" s="7">
        <v>0.1</v>
      </c>
      <c r="AA1990" s="7">
        <v>0</v>
      </c>
      <c r="AB1990" s="7">
        <v>0</v>
      </c>
      <c r="AC1990" s="7">
        <v>0</v>
      </c>
      <c r="AD1990" s="7">
        <v>0</v>
      </c>
      <c r="AE1990">
        <v>2</v>
      </c>
      <c r="AF1990">
        <v>0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</row>
    <row r="1991" spans="1:44" x14ac:dyDescent="0.25">
      <c r="A1991">
        <v>1549571</v>
      </c>
      <c r="B1991">
        <v>0</v>
      </c>
      <c r="C1991">
        <v>0</v>
      </c>
      <c r="D1991">
        <v>0</v>
      </c>
      <c r="E1991" s="68" t="s">
        <v>666</v>
      </c>
      <c r="F1991" s="8">
        <f>INDEX(Δεδομένα!$P:$P,MATCH('2020'!E1991,Δεδομένα!$O:$O,0))</f>
        <v>212</v>
      </c>
      <c r="G1991" s="6" t="s">
        <v>560</v>
      </c>
      <c r="H1991" s="2" t="str">
        <f>INDEX(Δεδομένα!B$1:B$51,MATCH('2020'!G1991,Δεδομένα!A$1:A$51,0))</f>
        <v>ΚΡΗΤΗΣ</v>
      </c>
      <c r="I1991" s="8">
        <f>INDEX(Δεδομένα!E$1:E$13,MATCH('2020'!H1991,Δεδομένα!D$1:D$13,0))</f>
        <v>12</v>
      </c>
      <c r="J1991" s="1">
        <v>43905</v>
      </c>
      <c r="K1991" s="6" t="s">
        <v>588</v>
      </c>
      <c r="L1991" s="36" t="str">
        <f t="shared" si="124"/>
        <v>15/03/2020 13:48</v>
      </c>
      <c r="M1991" s="1">
        <v>43905</v>
      </c>
      <c r="N1991" s="6" t="s">
        <v>669</v>
      </c>
      <c r="O1991" s="36" t="str">
        <f t="shared" si="125"/>
        <v>15/03/2020 15:06</v>
      </c>
      <c r="P1991" s="46">
        <f t="shared" si="126"/>
        <v>5.4166666668606922E-2</v>
      </c>
      <c r="Q1991" s="48">
        <v>0</v>
      </c>
      <c r="R1991" s="47">
        <f t="shared" si="127"/>
        <v>78.000000002793968</v>
      </c>
      <c r="S1991" s="6" t="s">
        <v>560</v>
      </c>
      <c r="T1991" s="6" t="s">
        <v>624</v>
      </c>
      <c r="U1991" s="6" t="s">
        <v>44</v>
      </c>
      <c r="V1991" s="6" t="s">
        <v>670</v>
      </c>
      <c r="W1991" s="7">
        <v>0</v>
      </c>
      <c r="X1991" s="7">
        <v>0</v>
      </c>
      <c r="Y1991" s="7">
        <v>0</v>
      </c>
      <c r="Z1991" s="7">
        <v>0.5</v>
      </c>
      <c r="AA1991" s="7">
        <v>0</v>
      </c>
      <c r="AB1991" s="7">
        <v>0</v>
      </c>
      <c r="AC1991" s="7">
        <v>0</v>
      </c>
      <c r="AD1991" s="7">
        <v>0</v>
      </c>
      <c r="AE1991">
        <v>4</v>
      </c>
      <c r="AF1991">
        <v>0</v>
      </c>
      <c r="AG1991">
        <v>0</v>
      </c>
      <c r="AH1991">
        <v>0</v>
      </c>
      <c r="AI1991">
        <v>0</v>
      </c>
      <c r="AJ1991">
        <v>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</row>
    <row r="1992" spans="1:44" x14ac:dyDescent="0.25">
      <c r="A1992">
        <v>1547478</v>
      </c>
      <c r="B1992">
        <v>734697</v>
      </c>
      <c r="C1992">
        <v>24.9912404992922</v>
      </c>
      <c r="D1992">
        <v>35.359477756533998</v>
      </c>
      <c r="E1992" s="68" t="s">
        <v>687</v>
      </c>
      <c r="F1992" s="8">
        <f>INDEX(Δεδομένα!$P:$P,MATCH('2020'!E1992,Δεδομένα!$O:$O,0))</f>
        <v>213</v>
      </c>
      <c r="G1992" s="6" t="s">
        <v>560</v>
      </c>
      <c r="H1992" s="2" t="str">
        <f>INDEX(Δεδομένα!B$1:B$51,MATCH('2020'!G1992,Δεδομένα!A$1:A$51,0))</f>
        <v>ΚΡΗΤΗΣ</v>
      </c>
      <c r="I1992" s="8">
        <f>INDEX(Δεδομένα!E$1:E$13,MATCH('2020'!H1992,Δεδομένα!D$1:D$13,0))</f>
        <v>12</v>
      </c>
      <c r="J1992" s="1">
        <v>43905</v>
      </c>
      <c r="K1992" s="6" t="s">
        <v>2789</v>
      </c>
      <c r="L1992" s="36" t="str">
        <f t="shared" si="124"/>
        <v>15/03/2020 10:56</v>
      </c>
      <c r="M1992" s="1">
        <v>43905</v>
      </c>
      <c r="N1992" s="6" t="s">
        <v>362</v>
      </c>
      <c r="O1992" s="36" t="str">
        <f t="shared" si="125"/>
        <v>15/03/2020 14:00</v>
      </c>
      <c r="P1992" s="46">
        <f t="shared" si="126"/>
        <v>0.12777777777955635</v>
      </c>
      <c r="Q1992" s="48">
        <v>0</v>
      </c>
      <c r="R1992" s="47">
        <f t="shared" si="127"/>
        <v>184.00000000256114</v>
      </c>
      <c r="S1992" s="6" t="s">
        <v>560</v>
      </c>
      <c r="T1992" s="6" t="s">
        <v>690</v>
      </c>
      <c r="U1992" s="6" t="s">
        <v>720</v>
      </c>
      <c r="V1992" s="6" t="s">
        <v>575</v>
      </c>
      <c r="W1992" s="7">
        <v>0</v>
      </c>
      <c r="X1992" s="7">
        <v>0</v>
      </c>
      <c r="Y1992" s="7">
        <v>0</v>
      </c>
      <c r="Z1992" s="7">
        <v>1</v>
      </c>
      <c r="AA1992" s="7">
        <v>0</v>
      </c>
      <c r="AB1992" s="7">
        <v>0</v>
      </c>
      <c r="AC1992" s="7">
        <v>0</v>
      </c>
      <c r="AD1992" s="7">
        <v>0</v>
      </c>
      <c r="AE1992">
        <v>2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</row>
    <row r="1993" spans="1:44" x14ac:dyDescent="0.25">
      <c r="A1993">
        <v>1547407</v>
      </c>
      <c r="B1993">
        <v>734778</v>
      </c>
      <c r="C1993">
        <v>20.313839820627599</v>
      </c>
      <c r="D1993">
        <v>39.526624814022199</v>
      </c>
      <c r="E1993" s="68" t="s">
        <v>1197</v>
      </c>
      <c r="F1993" s="8">
        <f>INDEX(Δεδομένα!$P:$P,MATCH('2020'!E1993,Δεδομένα!$O:$O,0))</f>
        <v>90</v>
      </c>
      <c r="G1993" s="6" t="s">
        <v>1149</v>
      </c>
      <c r="H1993" s="2" t="str">
        <f>INDEX(Δεδομένα!B$1:B$51,MATCH('2020'!G1993,Δεδομένα!A$1:A$51,0))</f>
        <v>ΗΠΕΙΡΟΥ</v>
      </c>
      <c r="I1993" s="8">
        <f>INDEX(Δεδομένα!E$1:E$13,MATCH('2020'!H1993,Δεδομένα!D$1:D$13,0))</f>
        <v>5</v>
      </c>
      <c r="J1993" s="1">
        <v>43905</v>
      </c>
      <c r="K1993" s="6" t="s">
        <v>66</v>
      </c>
      <c r="L1993" s="36" t="str">
        <f t="shared" si="124"/>
        <v>15/03/2020 15:15</v>
      </c>
      <c r="M1993" s="1">
        <v>43905</v>
      </c>
      <c r="N1993" s="6" t="s">
        <v>203</v>
      </c>
      <c r="O1993" s="36" t="str">
        <f t="shared" si="125"/>
        <v>15/03/2020 16:09</v>
      </c>
      <c r="P1993" s="46">
        <f t="shared" si="126"/>
        <v>3.7500000005820766E-2</v>
      </c>
      <c r="Q1993" s="48">
        <v>0</v>
      </c>
      <c r="R1993" s="47">
        <f t="shared" si="127"/>
        <v>54.000000008381903</v>
      </c>
      <c r="S1993" s="6" t="s">
        <v>1149</v>
      </c>
      <c r="T1993" s="6" t="s">
        <v>1199</v>
      </c>
      <c r="U1993" s="6" t="s">
        <v>44</v>
      </c>
      <c r="V1993" s="6" t="s">
        <v>3574</v>
      </c>
      <c r="W1993" s="7">
        <v>0</v>
      </c>
      <c r="X1993" s="7">
        <v>0</v>
      </c>
      <c r="Y1993" s="7">
        <v>0</v>
      </c>
      <c r="Z1993" s="7">
        <v>0</v>
      </c>
      <c r="AA1993" s="7">
        <v>0</v>
      </c>
      <c r="AB1993" s="7">
        <v>0.08</v>
      </c>
      <c r="AC1993" s="7">
        <v>0</v>
      </c>
      <c r="AD1993" s="7">
        <v>0</v>
      </c>
      <c r="AE1993">
        <v>3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</row>
    <row r="1994" spans="1:44" x14ac:dyDescent="0.25">
      <c r="A1994">
        <v>1547166</v>
      </c>
      <c r="B1994">
        <v>734815</v>
      </c>
      <c r="C1994">
        <v>24.401646211717299</v>
      </c>
      <c r="D1994">
        <v>41.003888993423097</v>
      </c>
      <c r="E1994" s="68" t="s">
        <v>1176</v>
      </c>
      <c r="F1994" s="8">
        <f>INDEX(Δεδομένα!$P:$P,MATCH('2020'!E1994,Δεδομένα!$O:$O,0))</f>
        <v>23</v>
      </c>
      <c r="G1994" s="6" t="s">
        <v>77</v>
      </c>
      <c r="H1994" s="2" t="str">
        <f>INDEX(Δεδομένα!B$1:B$51,MATCH('2020'!G1994,Δεδομένα!A$1:A$51,0))</f>
        <v>ΑΝΑΤΟΛΙΚΗΣ ΜΑΚΕΔΟΝΙΑΣ ΚΑΙ ΘΡΑΚΗΣ</v>
      </c>
      <c r="I1994" s="8">
        <f>INDEX(Δεδομένα!E$1:E$13,MATCH('2020'!H1994,Δεδομένα!D$1:D$13,0))</f>
        <v>2</v>
      </c>
      <c r="J1994" s="1">
        <v>43905</v>
      </c>
      <c r="K1994" s="6" t="s">
        <v>944</v>
      </c>
      <c r="L1994" s="36" t="str">
        <f t="shared" si="124"/>
        <v>15/03/2020 17:18</v>
      </c>
      <c r="M1994" s="1">
        <v>43905</v>
      </c>
      <c r="N1994" s="6" t="s">
        <v>336</v>
      </c>
      <c r="O1994" s="36" t="str">
        <f t="shared" si="125"/>
        <v>15/03/2020 17:40</v>
      </c>
      <c r="P1994" s="46">
        <f t="shared" si="126"/>
        <v>1.5277777776645962E-2</v>
      </c>
      <c r="Q1994" s="48">
        <v>0</v>
      </c>
      <c r="R1994" s="47">
        <f t="shared" si="127"/>
        <v>21.999999998370185</v>
      </c>
      <c r="S1994" s="6" t="s">
        <v>77</v>
      </c>
      <c r="T1994" s="6" t="s">
        <v>1177</v>
      </c>
      <c r="U1994" s="6" t="s">
        <v>44</v>
      </c>
      <c r="V1994" s="6" t="s">
        <v>3583</v>
      </c>
      <c r="W1994" s="7">
        <v>0</v>
      </c>
      <c r="X1994" s="7">
        <v>0.01</v>
      </c>
      <c r="Y1994" s="7">
        <v>0</v>
      </c>
      <c r="Z1994" s="7">
        <v>0</v>
      </c>
      <c r="AA1994" s="7">
        <v>0</v>
      </c>
      <c r="AB1994" s="7">
        <v>0</v>
      </c>
      <c r="AC1994" s="7">
        <v>0</v>
      </c>
      <c r="AD1994" s="7">
        <v>0</v>
      </c>
      <c r="AE1994">
        <v>3</v>
      </c>
      <c r="AF1994">
        <v>0</v>
      </c>
      <c r="AG1994">
        <v>0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</row>
    <row r="1995" spans="1:44" x14ac:dyDescent="0.25">
      <c r="A1995">
        <v>1547352</v>
      </c>
      <c r="B1995">
        <v>734713</v>
      </c>
      <c r="C1995">
        <v>22.1425083302384</v>
      </c>
      <c r="D1995">
        <v>39.523157075136901</v>
      </c>
      <c r="E1995" s="68" t="s">
        <v>293</v>
      </c>
      <c r="F1995" s="8">
        <f>INDEX(Δεδομένα!$P:$P,MATCH('2020'!E1995,Δεδομένα!$O:$O,0))</f>
        <v>118</v>
      </c>
      <c r="G1995" s="6" t="s">
        <v>294</v>
      </c>
      <c r="H1995" s="2" t="str">
        <f>INDEX(Δεδομένα!B$1:B$51,MATCH('2020'!G1995,Δεδομένα!A$1:A$51,0))</f>
        <v>ΘΕΣΣΑΛΙΑΣ</v>
      </c>
      <c r="I1995" s="8">
        <f>INDEX(Δεδομένα!E$1:E$13,MATCH('2020'!H1995,Δεδομένα!D$1:D$13,0))</f>
        <v>6</v>
      </c>
      <c r="J1995" s="1">
        <v>43905</v>
      </c>
      <c r="K1995" s="6" t="s">
        <v>2356</v>
      </c>
      <c r="L1995" s="36" t="str">
        <f t="shared" si="124"/>
        <v>15/03/2020 11:42</v>
      </c>
      <c r="M1995" s="1">
        <v>43905</v>
      </c>
      <c r="N1995" s="6" t="s">
        <v>130</v>
      </c>
      <c r="O1995" s="36" t="str">
        <f t="shared" si="125"/>
        <v>15/03/2020 12:44</v>
      </c>
      <c r="P1995" s="46">
        <f t="shared" si="126"/>
        <v>4.3055555550381541E-2</v>
      </c>
      <c r="Q1995" s="48">
        <v>0</v>
      </c>
      <c r="R1995" s="47">
        <f t="shared" si="127"/>
        <v>61.999999992549419</v>
      </c>
      <c r="S1995" s="6" t="s">
        <v>294</v>
      </c>
      <c r="T1995" s="6" t="s">
        <v>297</v>
      </c>
      <c r="U1995" s="6" t="s">
        <v>44</v>
      </c>
      <c r="V1995" s="6" t="s">
        <v>3566</v>
      </c>
      <c r="W1995" s="7">
        <v>0</v>
      </c>
      <c r="X1995" s="7">
        <v>0.5</v>
      </c>
      <c r="Y1995" s="7">
        <v>0</v>
      </c>
      <c r="Z1995" s="7">
        <v>0</v>
      </c>
      <c r="AA1995" s="7">
        <v>0</v>
      </c>
      <c r="AB1995" s="7">
        <v>0</v>
      </c>
      <c r="AC1995" s="7">
        <v>0.5</v>
      </c>
      <c r="AD1995" s="7">
        <v>0</v>
      </c>
      <c r="AE1995">
        <v>2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</row>
    <row r="1996" spans="1:44" x14ac:dyDescent="0.25">
      <c r="A1996">
        <v>1565159</v>
      </c>
      <c r="B1996">
        <v>734707</v>
      </c>
      <c r="C1996">
        <v>22.984970656838101</v>
      </c>
      <c r="D1996">
        <v>37.849904983141897</v>
      </c>
      <c r="E1996" s="68" t="s">
        <v>810</v>
      </c>
      <c r="F1996" s="8">
        <f>INDEX(Δεδομένα!$P:$P,MATCH('2020'!E1996,Δεδομένα!$O:$O,0))</f>
        <v>157</v>
      </c>
      <c r="G1996" s="6" t="s">
        <v>391</v>
      </c>
      <c r="H1996" s="2" t="str">
        <f>INDEX(Δεδομένα!B$1:B$51,MATCH('2020'!G1996,Δεδομένα!A$1:A$51,0))</f>
        <v>ΠΕΛΛΟΠΟΝΗΣΟΥ</v>
      </c>
      <c r="I1996" s="8">
        <f>INDEX(Δεδομένα!E$1:E$13,MATCH('2020'!H1996,Δεδομένα!D$1:D$13,0))</f>
        <v>8</v>
      </c>
      <c r="J1996" s="1">
        <v>43905</v>
      </c>
      <c r="K1996" s="6" t="s">
        <v>3563</v>
      </c>
      <c r="L1996" s="36" t="str">
        <f t="shared" si="124"/>
        <v>15/03/2020 11:26</v>
      </c>
      <c r="M1996" s="1">
        <v>43905</v>
      </c>
      <c r="N1996" s="6" t="s">
        <v>577</v>
      </c>
      <c r="O1996" s="36" t="str">
        <f t="shared" si="125"/>
        <v>15/03/2020 12:45</v>
      </c>
      <c r="P1996" s="46">
        <f t="shared" si="126"/>
        <v>5.486111110803904E-2</v>
      </c>
      <c r="Q1996" s="48">
        <v>0</v>
      </c>
      <c r="R1996" s="47">
        <f t="shared" si="127"/>
        <v>78.999999995576218</v>
      </c>
      <c r="S1996" s="6" t="s">
        <v>44</v>
      </c>
      <c r="T1996" s="6" t="s">
        <v>1012</v>
      </c>
      <c r="U1996" s="6" t="s">
        <v>3564</v>
      </c>
      <c r="V1996" s="6" t="s">
        <v>3565</v>
      </c>
      <c r="W1996" s="7">
        <v>0</v>
      </c>
      <c r="X1996" s="7">
        <v>0</v>
      </c>
      <c r="Y1996" s="7">
        <v>0</v>
      </c>
      <c r="Z1996" s="7">
        <v>0</v>
      </c>
      <c r="AA1996" s="7">
        <v>0</v>
      </c>
      <c r="AB1996" s="7">
        <v>0.2</v>
      </c>
      <c r="AC1996" s="7">
        <v>0</v>
      </c>
      <c r="AD1996" s="7">
        <v>0</v>
      </c>
      <c r="AE1996">
        <v>2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</row>
    <row r="1997" spans="1:44" x14ac:dyDescent="0.25">
      <c r="A1997">
        <v>1547145</v>
      </c>
      <c r="B1997">
        <v>734828</v>
      </c>
      <c r="C1997">
        <v>25.289665945307299</v>
      </c>
      <c r="D1997">
        <v>39.932994742155401</v>
      </c>
      <c r="E1997" s="68" t="s">
        <v>519</v>
      </c>
      <c r="F1997" s="8">
        <f>INDEX(Δεδομένα!$P:$P,MATCH('2020'!E1997,Δεδομένα!$O:$O,0))</f>
        <v>200</v>
      </c>
      <c r="G1997" s="6" t="s">
        <v>495</v>
      </c>
      <c r="H1997" s="2" t="str">
        <f>INDEX(Δεδομένα!B$1:B$51,MATCH('2020'!G1997,Δεδομένα!A$1:A$51,0))</f>
        <v>ΒΟΡΕΙΟΥ ΑΙΓΑΙΟΥ</v>
      </c>
      <c r="I1997" s="8">
        <f>INDEX(Δεδομένα!E$1:E$13,MATCH('2020'!H1997,Δεδομένα!D$1:D$13,0))</f>
        <v>11</v>
      </c>
      <c r="J1997" s="1">
        <v>43905</v>
      </c>
      <c r="K1997" s="6" t="s">
        <v>154</v>
      </c>
      <c r="L1997" s="36" t="str">
        <f t="shared" si="124"/>
        <v>15/03/2020 18:05</v>
      </c>
      <c r="M1997" s="1">
        <v>43905</v>
      </c>
      <c r="N1997" s="6" t="s">
        <v>259</v>
      </c>
      <c r="O1997" s="36" t="str">
        <f t="shared" si="125"/>
        <v>15/03/2020 19:00</v>
      </c>
      <c r="P1997" s="46">
        <f t="shared" si="126"/>
        <v>3.8194444445252884E-2</v>
      </c>
      <c r="Q1997" s="48">
        <v>0</v>
      </c>
      <c r="R1997" s="47">
        <f t="shared" si="127"/>
        <v>55.000000001164153</v>
      </c>
      <c r="S1997" s="6" t="s">
        <v>495</v>
      </c>
      <c r="T1997" s="6" t="s">
        <v>521</v>
      </c>
      <c r="U1997" s="6" t="s">
        <v>2982</v>
      </c>
      <c r="V1997" s="6" t="s">
        <v>2982</v>
      </c>
      <c r="W1997" s="7">
        <v>0</v>
      </c>
      <c r="X1997" s="7">
        <v>0</v>
      </c>
      <c r="Y1997" s="7">
        <v>0</v>
      </c>
      <c r="Z1997" s="7">
        <v>0</v>
      </c>
      <c r="AA1997" s="7">
        <v>0.5</v>
      </c>
      <c r="AB1997" s="7">
        <v>0</v>
      </c>
      <c r="AC1997" s="7">
        <v>0</v>
      </c>
      <c r="AD1997" s="7">
        <v>0</v>
      </c>
      <c r="AE1997">
        <v>2</v>
      </c>
      <c r="AF1997">
        <v>0</v>
      </c>
      <c r="AG1997">
        <v>0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</row>
    <row r="1998" spans="1:44" x14ac:dyDescent="0.25">
      <c r="A1998">
        <v>1553253</v>
      </c>
      <c r="B1998">
        <v>734869</v>
      </c>
      <c r="C1998">
        <v>21.7862389081359</v>
      </c>
      <c r="D1998">
        <v>40.301022987356603</v>
      </c>
      <c r="E1998" s="68" t="s">
        <v>511</v>
      </c>
      <c r="F1998" s="8">
        <f>INDEX(Δεδομένα!$P:$P,MATCH('2020'!E1998,Δεδομένα!$O:$O,0))</f>
        <v>199</v>
      </c>
      <c r="G1998" s="6" t="s">
        <v>495</v>
      </c>
      <c r="H1998" s="2" t="str">
        <f>INDEX(Δεδομένα!B$1:B$51,MATCH('2020'!G1998,Δεδομένα!A$1:A$51,0))</f>
        <v>ΒΟΡΕΙΟΥ ΑΙΓΑΙΟΥ</v>
      </c>
      <c r="I1998" s="8">
        <f>INDEX(Δεδομένα!E$1:E$13,MATCH('2020'!H1998,Δεδομένα!D$1:D$13,0))</f>
        <v>11</v>
      </c>
      <c r="J1998" s="1">
        <v>43905</v>
      </c>
      <c r="K1998" s="6" t="s">
        <v>352</v>
      </c>
      <c r="L1998" s="36" t="str">
        <f t="shared" si="124"/>
        <v>15/03/2020 20:05</v>
      </c>
      <c r="M1998" s="1">
        <v>43905</v>
      </c>
      <c r="N1998" s="6" t="s">
        <v>3590</v>
      </c>
      <c r="O1998" s="36" t="str">
        <f t="shared" si="125"/>
        <v>15/03/2020 20:48</v>
      </c>
      <c r="P1998" s="46">
        <f t="shared" si="126"/>
        <v>2.9861111113859806E-2</v>
      </c>
      <c r="Q1998" s="48">
        <v>0</v>
      </c>
      <c r="R1998" s="47">
        <f t="shared" si="127"/>
        <v>43.000000003958121</v>
      </c>
      <c r="S1998" s="6" t="s">
        <v>498</v>
      </c>
      <c r="T1998" s="6" t="s">
        <v>499</v>
      </c>
      <c r="U1998" s="6" t="s">
        <v>514</v>
      </c>
      <c r="V1998" s="6" t="s">
        <v>3591</v>
      </c>
      <c r="W1998" s="7">
        <v>0</v>
      </c>
      <c r="X1998" s="7">
        <v>0</v>
      </c>
      <c r="Y1998" s="7">
        <v>0</v>
      </c>
      <c r="Z1998" s="7">
        <v>0</v>
      </c>
      <c r="AA1998" s="7">
        <v>0</v>
      </c>
      <c r="AB1998" s="7">
        <v>0</v>
      </c>
      <c r="AC1998" s="7">
        <v>0</v>
      </c>
      <c r="AD1998" s="7">
        <v>0</v>
      </c>
      <c r="AE1998">
        <v>2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</row>
    <row r="1999" spans="1:44" x14ac:dyDescent="0.25">
      <c r="A1999">
        <v>1553264</v>
      </c>
      <c r="B1999">
        <v>734871</v>
      </c>
      <c r="C1999">
        <v>26.051006766296101</v>
      </c>
      <c r="D1999">
        <v>39.233012202290801</v>
      </c>
      <c r="E1999" s="68" t="s">
        <v>506</v>
      </c>
      <c r="F1999" s="8">
        <f>INDEX(Δεδομένα!$P:$P,MATCH('2020'!E1999,Δεδομένα!$O:$O,0))</f>
        <v>197</v>
      </c>
      <c r="G1999" s="6" t="s">
        <v>495</v>
      </c>
      <c r="H1999" s="2" t="str">
        <f>INDEX(Δεδομένα!B$1:B$51,MATCH('2020'!G1999,Δεδομένα!A$1:A$51,0))</f>
        <v>ΒΟΡΕΙΟΥ ΑΙΓΑΙΟΥ</v>
      </c>
      <c r="I1999" s="8">
        <f>INDEX(Δεδομένα!E$1:E$13,MATCH('2020'!H1999,Δεδομένα!D$1:D$13,0))</f>
        <v>11</v>
      </c>
      <c r="J1999" s="1">
        <v>43905</v>
      </c>
      <c r="K1999" s="6" t="s">
        <v>353</v>
      </c>
      <c r="L1999" s="36" t="str">
        <f t="shared" si="124"/>
        <v>15/03/2020 21:40</v>
      </c>
      <c r="M1999" s="1">
        <v>43906</v>
      </c>
      <c r="N1999" s="6" t="s">
        <v>3592</v>
      </c>
      <c r="O1999" s="36" t="str">
        <f t="shared" si="125"/>
        <v>16/03/2020 02:01</v>
      </c>
      <c r="P1999" s="46">
        <f t="shared" si="126"/>
        <v>0.18124999999417923</v>
      </c>
      <c r="Q1999" s="48">
        <v>0</v>
      </c>
      <c r="R1999" s="47">
        <f t="shared" si="127"/>
        <v>260.9999999916181</v>
      </c>
      <c r="S1999" s="6" t="s">
        <v>498</v>
      </c>
      <c r="T1999" s="6" t="s">
        <v>508</v>
      </c>
      <c r="U1999" s="6" t="s">
        <v>3593</v>
      </c>
      <c r="V1999" s="6" t="s">
        <v>3594</v>
      </c>
      <c r="W1999" s="7">
        <v>0</v>
      </c>
      <c r="X1999" s="7">
        <v>8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>
        <v>5</v>
      </c>
      <c r="AF1999">
        <v>0</v>
      </c>
      <c r="AG1999">
        <v>0</v>
      </c>
      <c r="AH1999">
        <v>0</v>
      </c>
      <c r="AI1999">
        <v>0</v>
      </c>
      <c r="AJ1999">
        <v>3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</row>
    <row r="2000" spans="1:44" x14ac:dyDescent="0.25">
      <c r="A2000">
        <v>1547677</v>
      </c>
      <c r="B2000">
        <v>734780</v>
      </c>
      <c r="C2000">
        <v>20.6175937689999</v>
      </c>
      <c r="D2000">
        <v>38.6010275360238</v>
      </c>
      <c r="E2000" s="68" t="s">
        <v>3575</v>
      </c>
      <c r="F2000" s="8">
        <f>INDEX(Δεδομένα!$P:$P,MATCH('2020'!E2000,Δεδομένα!$O:$O,0))</f>
        <v>233</v>
      </c>
      <c r="G2000" s="6" t="s">
        <v>969</v>
      </c>
      <c r="H2000" s="2" t="str">
        <f>INDEX(Δεδομένα!B$1:B$51,MATCH('2020'!G2000,Δεδομένα!A$1:A$51,0))</f>
        <v>ΙΟΝΙΩΝ ΝΗΣΩΝ</v>
      </c>
      <c r="I2000" s="8">
        <f>INDEX(Δεδομένα!E$1:E$13,MATCH('2020'!H2000,Δεδομένα!D$1:D$13,0))</f>
        <v>13</v>
      </c>
      <c r="J2000" s="1">
        <v>43905</v>
      </c>
      <c r="K2000" s="6" t="s">
        <v>647</v>
      </c>
      <c r="L2000" s="36" t="str">
        <f t="shared" si="124"/>
        <v>15/03/2020 15:29</v>
      </c>
      <c r="M2000" s="1">
        <v>43905</v>
      </c>
      <c r="N2000" s="6" t="s">
        <v>418</v>
      </c>
      <c r="O2000" s="36" t="str">
        <f t="shared" si="125"/>
        <v>15/03/2020 18:45</v>
      </c>
      <c r="P2000" s="46">
        <f t="shared" si="126"/>
        <v>0.13611111111094942</v>
      </c>
      <c r="Q2000" s="48">
        <v>0</v>
      </c>
      <c r="R2000" s="47">
        <f t="shared" si="127"/>
        <v>195.99999999976717</v>
      </c>
      <c r="S2000" s="6" t="s">
        <v>972</v>
      </c>
      <c r="T2000" s="6" t="s">
        <v>973</v>
      </c>
      <c r="U2000" s="6" t="s">
        <v>3576</v>
      </c>
      <c r="V2000" s="6" t="s">
        <v>3577</v>
      </c>
      <c r="W2000" s="7">
        <v>0</v>
      </c>
      <c r="X2000" s="7">
        <v>0</v>
      </c>
      <c r="Y2000" s="7">
        <v>0</v>
      </c>
      <c r="Z2000" s="7">
        <v>0</v>
      </c>
      <c r="AA2000" s="7">
        <v>0</v>
      </c>
      <c r="AB2000" s="7">
        <v>4</v>
      </c>
      <c r="AC2000" s="7">
        <v>0</v>
      </c>
      <c r="AD2000" s="7">
        <v>0</v>
      </c>
      <c r="AE2000">
        <v>5</v>
      </c>
      <c r="AF2000">
        <v>0</v>
      </c>
      <c r="AG2000">
        <v>0</v>
      </c>
      <c r="AH2000">
        <v>0</v>
      </c>
      <c r="AI2000">
        <v>0</v>
      </c>
      <c r="AJ2000">
        <v>3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</row>
    <row r="2001" spans="1:44" x14ac:dyDescent="0.25">
      <c r="A2001">
        <v>1547323</v>
      </c>
      <c r="B2001">
        <v>734671</v>
      </c>
      <c r="C2001">
        <v>22.800447031537001</v>
      </c>
      <c r="D2001">
        <v>39.378251392574697</v>
      </c>
      <c r="E2001" s="68" t="s">
        <v>2545</v>
      </c>
      <c r="F2001" s="8">
        <f>INDEX(Δεδομένα!$P:$P,MATCH('2020'!E2001,Δεδομένα!$O:$O,0))</f>
        <v>110</v>
      </c>
      <c r="G2001" s="6" t="s">
        <v>958</v>
      </c>
      <c r="H2001" s="2" t="str">
        <f>INDEX(Δεδομένα!B$1:B$51,MATCH('2020'!G2001,Δεδομένα!A$1:A$51,0))</f>
        <v>ΘΕΣΣΑΛΙΑΣ</v>
      </c>
      <c r="I2001" s="8">
        <f>INDEX(Δεδομένα!E$1:E$13,MATCH('2020'!H2001,Δεδομένα!D$1:D$13,0))</f>
        <v>6</v>
      </c>
      <c r="J2001" s="1">
        <v>43905</v>
      </c>
      <c r="K2001" s="6" t="s">
        <v>3560</v>
      </c>
      <c r="L2001" s="36" t="str">
        <f t="shared" si="124"/>
        <v>15/03/2020 06:20</v>
      </c>
      <c r="M2001" s="1">
        <v>43905</v>
      </c>
      <c r="N2001" s="6" t="s">
        <v>677</v>
      </c>
      <c r="O2001" s="36" t="str">
        <f t="shared" si="125"/>
        <v>15/03/2020 07:50</v>
      </c>
      <c r="P2001" s="46">
        <f t="shared" si="126"/>
        <v>6.25E-2</v>
      </c>
      <c r="Q2001" s="48">
        <v>0</v>
      </c>
      <c r="R2001" s="47">
        <f t="shared" si="127"/>
        <v>90</v>
      </c>
      <c r="S2001" s="6" t="s">
        <v>1331</v>
      </c>
      <c r="T2001" s="6" t="s">
        <v>2546</v>
      </c>
      <c r="U2001" s="6" t="s">
        <v>44</v>
      </c>
      <c r="V2001" s="6" t="s">
        <v>3561</v>
      </c>
      <c r="W2001" s="7">
        <v>0</v>
      </c>
      <c r="X2001" s="7">
        <v>10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>
        <v>5</v>
      </c>
      <c r="AF2001">
        <v>0</v>
      </c>
      <c r="AG2001">
        <v>0</v>
      </c>
      <c r="AH2001">
        <v>0</v>
      </c>
      <c r="AI2001">
        <v>0</v>
      </c>
      <c r="AJ2001">
        <v>2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</row>
    <row r="2002" spans="1:44" x14ac:dyDescent="0.25">
      <c r="A2002">
        <v>1547645</v>
      </c>
      <c r="B2002">
        <v>734750</v>
      </c>
      <c r="C2002">
        <v>21.865904882767602</v>
      </c>
      <c r="D2002">
        <v>36.840373451379797</v>
      </c>
      <c r="E2002" s="68" t="s">
        <v>937</v>
      </c>
      <c r="F2002" s="8">
        <f>INDEX(Δεδομένα!$P:$P,MATCH('2020'!E2002,Δεδομένα!$O:$O,0))</f>
        <v>143</v>
      </c>
      <c r="G2002" s="6" t="s">
        <v>841</v>
      </c>
      <c r="H2002" s="2" t="str">
        <f>INDEX(Δεδομένα!B$1:B$51,MATCH('2020'!G2002,Δεδομένα!A$1:A$51,0))</f>
        <v>ΠΕΛΛΟΠΟΝΗΣΟΥ</v>
      </c>
      <c r="I2002" s="8">
        <f>INDEX(Δεδομένα!E$1:E$13,MATCH('2020'!H2002,Δεδομένα!D$1:D$13,0))</f>
        <v>8</v>
      </c>
      <c r="J2002" s="1">
        <v>43905</v>
      </c>
      <c r="K2002" s="6" t="s">
        <v>128</v>
      </c>
      <c r="L2002" s="36" t="str">
        <f t="shared" si="124"/>
        <v>15/03/2020 13:25</v>
      </c>
      <c r="M2002" s="1">
        <v>43905</v>
      </c>
      <c r="N2002" s="6" t="s">
        <v>750</v>
      </c>
      <c r="O2002" s="36" t="str">
        <f t="shared" si="125"/>
        <v>15/03/2020 16:45</v>
      </c>
      <c r="P2002" s="46">
        <f t="shared" si="126"/>
        <v>0.13888888888322981</v>
      </c>
      <c r="Q2002" s="48">
        <v>0</v>
      </c>
      <c r="R2002" s="47">
        <f t="shared" si="127"/>
        <v>199.99999999185093</v>
      </c>
      <c r="S2002" s="6" t="s">
        <v>842</v>
      </c>
      <c r="T2002" s="6" t="s">
        <v>967</v>
      </c>
      <c r="U2002" s="6" t="s">
        <v>44</v>
      </c>
      <c r="V2002" s="6" t="s">
        <v>3573</v>
      </c>
      <c r="W2002" s="7">
        <v>1</v>
      </c>
      <c r="X2002" s="7">
        <v>0</v>
      </c>
      <c r="Y2002" s="7">
        <v>0</v>
      </c>
      <c r="Z2002" s="7">
        <v>0</v>
      </c>
      <c r="AA2002" s="7">
        <v>0</v>
      </c>
      <c r="AB2002" s="7">
        <v>0</v>
      </c>
      <c r="AC2002" s="7">
        <v>0</v>
      </c>
      <c r="AD2002" s="7">
        <v>0</v>
      </c>
      <c r="AE2002">
        <v>5</v>
      </c>
      <c r="AF2002">
        <v>0</v>
      </c>
      <c r="AG2002">
        <v>0</v>
      </c>
      <c r="AH2002">
        <v>0</v>
      </c>
      <c r="AI2002">
        <v>0</v>
      </c>
      <c r="AJ2002">
        <v>3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</row>
    <row r="2003" spans="1:44" x14ac:dyDescent="0.25">
      <c r="A2003">
        <v>1547558</v>
      </c>
      <c r="B2003">
        <v>734791</v>
      </c>
      <c r="C2003">
        <v>22.058060403581699</v>
      </c>
      <c r="D2003">
        <v>37.108136304977798</v>
      </c>
      <c r="E2003" s="68" t="s">
        <v>937</v>
      </c>
      <c r="F2003" s="8">
        <f>INDEX(Δεδομένα!$P:$P,MATCH('2020'!E2003,Δεδομένα!$O:$O,0))</f>
        <v>143</v>
      </c>
      <c r="G2003" s="6" t="s">
        <v>841</v>
      </c>
      <c r="H2003" s="2" t="str">
        <f>INDEX(Δεδομένα!B$1:B$51,MATCH('2020'!G2003,Δεδομένα!A$1:A$51,0))</f>
        <v>ΠΕΛΛΟΠΟΝΗΣΟΥ</v>
      </c>
      <c r="I2003" s="8">
        <f>INDEX(Δεδομένα!E$1:E$13,MATCH('2020'!H2003,Δεδομένα!D$1:D$13,0))</f>
        <v>8</v>
      </c>
      <c r="J2003" s="1">
        <v>43905</v>
      </c>
      <c r="K2003" s="6" t="s">
        <v>362</v>
      </c>
      <c r="L2003" s="36" t="str">
        <f t="shared" si="124"/>
        <v>15/03/2020 14:00</v>
      </c>
      <c r="M2003" s="1">
        <v>43905</v>
      </c>
      <c r="N2003" s="6" t="s">
        <v>336</v>
      </c>
      <c r="O2003" s="36" t="str">
        <f t="shared" si="125"/>
        <v>15/03/2020 17:40</v>
      </c>
      <c r="P2003" s="46">
        <f t="shared" si="126"/>
        <v>0.15277777777373558</v>
      </c>
      <c r="Q2003" s="48">
        <v>0</v>
      </c>
      <c r="R2003" s="47">
        <f t="shared" si="127"/>
        <v>219.99999999417923</v>
      </c>
      <c r="S2003" s="6" t="s">
        <v>842</v>
      </c>
      <c r="T2003" s="6" t="s">
        <v>940</v>
      </c>
      <c r="U2003" s="6" t="s">
        <v>44</v>
      </c>
      <c r="V2003" s="6" t="s">
        <v>3579</v>
      </c>
      <c r="W2003" s="7">
        <v>0</v>
      </c>
      <c r="X2003" s="7">
        <v>0</v>
      </c>
      <c r="Y2003" s="7">
        <v>0</v>
      </c>
      <c r="Z2003" s="7">
        <v>0</v>
      </c>
      <c r="AA2003" s="7">
        <v>0.1</v>
      </c>
      <c r="AB2003" s="7">
        <v>0</v>
      </c>
      <c r="AC2003" s="7">
        <v>0</v>
      </c>
      <c r="AD2003" s="7">
        <v>0</v>
      </c>
      <c r="AE2003">
        <v>2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</row>
    <row r="2004" spans="1:44" x14ac:dyDescent="0.25">
      <c r="A2004">
        <v>1547663</v>
      </c>
      <c r="B2004">
        <v>734804</v>
      </c>
      <c r="C2004">
        <v>22.038961075021501</v>
      </c>
      <c r="D2004">
        <v>37.0444763715645</v>
      </c>
      <c r="E2004" s="68" t="s">
        <v>937</v>
      </c>
      <c r="F2004" s="8">
        <f>INDEX(Δεδομένα!$P:$P,MATCH('2020'!E2004,Δεδομένα!$O:$O,0))</f>
        <v>143</v>
      </c>
      <c r="G2004" s="6" t="s">
        <v>841</v>
      </c>
      <c r="H2004" s="2" t="str">
        <f>INDEX(Δεδομένα!B$1:B$51,MATCH('2020'!G2004,Δεδομένα!A$1:A$51,0))</f>
        <v>ΠΕΛΛΟΠΟΝΗΣΟΥ</v>
      </c>
      <c r="I2004" s="8">
        <f>INDEX(Δεδομένα!E$1:E$13,MATCH('2020'!H2004,Δεδομένα!D$1:D$13,0))</f>
        <v>8</v>
      </c>
      <c r="J2004" s="1">
        <v>43905</v>
      </c>
      <c r="K2004" s="6" t="s">
        <v>1373</v>
      </c>
      <c r="L2004" s="36" t="str">
        <f t="shared" si="124"/>
        <v>15/03/2020 16:50</v>
      </c>
      <c r="M2004" s="1">
        <v>43905</v>
      </c>
      <c r="N2004" s="6" t="s">
        <v>231</v>
      </c>
      <c r="O2004" s="36" t="str">
        <f t="shared" si="125"/>
        <v>15/03/2020 17:20</v>
      </c>
      <c r="P2004" s="46">
        <f t="shared" si="126"/>
        <v>2.0833333328482695E-2</v>
      </c>
      <c r="Q2004" s="48">
        <v>0</v>
      </c>
      <c r="R2004" s="47">
        <f t="shared" si="127"/>
        <v>29.999999993015081</v>
      </c>
      <c r="S2004" s="6" t="s">
        <v>842</v>
      </c>
      <c r="T2004" s="6" t="s">
        <v>940</v>
      </c>
      <c r="U2004" s="6" t="s">
        <v>44</v>
      </c>
      <c r="V2004" s="6" t="s">
        <v>3212</v>
      </c>
      <c r="W2004" s="7">
        <v>0</v>
      </c>
      <c r="X2004" s="7">
        <v>0</v>
      </c>
      <c r="Y2004" s="7">
        <v>0</v>
      </c>
      <c r="Z2004" s="7">
        <v>0</v>
      </c>
      <c r="AA2004" s="7">
        <v>0.1</v>
      </c>
      <c r="AB2004" s="7">
        <v>0</v>
      </c>
      <c r="AC2004" s="7">
        <v>0</v>
      </c>
      <c r="AD2004" s="7">
        <v>0</v>
      </c>
      <c r="AE2004">
        <v>2</v>
      </c>
      <c r="AF2004">
        <v>0</v>
      </c>
      <c r="AG2004">
        <v>0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</row>
    <row r="2005" spans="1:44" x14ac:dyDescent="0.25">
      <c r="A2005">
        <v>1547643</v>
      </c>
      <c r="B2005">
        <v>0</v>
      </c>
      <c r="C2005">
        <v>0</v>
      </c>
      <c r="D2005">
        <v>0</v>
      </c>
      <c r="E2005" s="68" t="s">
        <v>937</v>
      </c>
      <c r="F2005" s="8">
        <f>INDEX(Δεδομένα!$P:$P,MATCH('2020'!E2005,Δεδομένα!$O:$O,0))</f>
        <v>143</v>
      </c>
      <c r="G2005" s="6" t="s">
        <v>841</v>
      </c>
      <c r="H2005" s="2" t="str">
        <f>INDEX(Δεδομένα!B$1:B$51,MATCH('2020'!G2005,Δεδομένα!A$1:A$51,0))</f>
        <v>ΠΕΛΛΟΠΟΝΗΣΟΥ</v>
      </c>
      <c r="I2005" s="8">
        <f>INDEX(Δεδομένα!E$1:E$13,MATCH('2020'!H2005,Δεδομένα!D$1:D$13,0))</f>
        <v>8</v>
      </c>
      <c r="J2005" s="1">
        <v>43905</v>
      </c>
      <c r="K2005" s="6" t="s">
        <v>530</v>
      </c>
      <c r="L2005" s="36" t="str">
        <f t="shared" si="124"/>
        <v>15/03/2020 17:05</v>
      </c>
      <c r="M2005" s="1">
        <v>43905</v>
      </c>
      <c r="N2005" s="6" t="s">
        <v>259</v>
      </c>
      <c r="O2005" s="36" t="str">
        <f t="shared" si="125"/>
        <v>15/03/2020 19:00</v>
      </c>
      <c r="P2005" s="46">
        <f t="shared" si="126"/>
        <v>7.9861111109494232E-2</v>
      </c>
      <c r="Q2005" s="48">
        <v>0</v>
      </c>
      <c r="R2005" s="47">
        <f t="shared" si="127"/>
        <v>114.99999999767169</v>
      </c>
      <c r="S2005" s="6" t="s">
        <v>842</v>
      </c>
      <c r="T2005" s="6" t="s">
        <v>984</v>
      </c>
      <c r="U2005" s="6" t="s">
        <v>44</v>
      </c>
      <c r="V2005" s="6" t="s">
        <v>3582</v>
      </c>
      <c r="W2005" s="7">
        <v>0</v>
      </c>
      <c r="X2005" s="7">
        <v>0</v>
      </c>
      <c r="Y2005" s="7">
        <v>0</v>
      </c>
      <c r="Z2005" s="7">
        <v>0</v>
      </c>
      <c r="AA2005" s="7">
        <v>1</v>
      </c>
      <c r="AB2005" s="7">
        <v>0</v>
      </c>
      <c r="AC2005" s="7">
        <v>0</v>
      </c>
      <c r="AD2005" s="7">
        <v>0</v>
      </c>
      <c r="AE2005">
        <v>5</v>
      </c>
      <c r="AF2005">
        <v>0</v>
      </c>
      <c r="AG2005">
        <v>0</v>
      </c>
      <c r="AH2005">
        <v>0</v>
      </c>
      <c r="AI2005">
        <v>0</v>
      </c>
      <c r="AJ2005">
        <v>2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</row>
    <row r="2006" spans="1:44" x14ac:dyDescent="0.25">
      <c r="A2006">
        <v>1549841</v>
      </c>
      <c r="B2006">
        <v>734810</v>
      </c>
      <c r="C2006">
        <v>21.845323908667702</v>
      </c>
      <c r="D2006">
        <v>36.871396086574201</v>
      </c>
      <c r="E2006" s="68" t="s">
        <v>1239</v>
      </c>
      <c r="F2006" s="8">
        <f>INDEX(Δεδομένα!$P:$P,MATCH('2020'!E2006,Δεδομένα!$O:$O,0))</f>
        <v>243</v>
      </c>
      <c r="G2006" s="6" t="s">
        <v>841</v>
      </c>
      <c r="H2006" s="2" t="str">
        <f>INDEX(Δεδομένα!B$1:B$51,MATCH('2020'!G2006,Δεδομένα!A$1:A$51,0))</f>
        <v>ΠΕΛΛΟΠΟΝΗΣΟΥ</v>
      </c>
      <c r="I2006" s="8">
        <f>INDEX(Δεδομένα!E$1:E$13,MATCH('2020'!H2006,Δεδομένα!D$1:D$13,0))</f>
        <v>8</v>
      </c>
      <c r="J2006" s="1">
        <v>43905</v>
      </c>
      <c r="K2006" s="6" t="s">
        <v>3130</v>
      </c>
      <c r="L2006" s="36" t="str">
        <f t="shared" si="124"/>
        <v>15/03/2020 17:03</v>
      </c>
      <c r="M2006" s="1">
        <v>43905</v>
      </c>
      <c r="N2006" s="6" t="s">
        <v>310</v>
      </c>
      <c r="O2006" s="36" t="str">
        <f t="shared" si="125"/>
        <v>15/03/2020 18:15</v>
      </c>
      <c r="P2006" s="46">
        <f t="shared" si="126"/>
        <v>4.9999999995634425E-2</v>
      </c>
      <c r="Q2006" s="48">
        <v>0</v>
      </c>
      <c r="R2006" s="47">
        <f t="shared" si="127"/>
        <v>71.999999993713573</v>
      </c>
      <c r="S2006" s="6" t="s">
        <v>842</v>
      </c>
      <c r="T2006" s="6" t="s">
        <v>984</v>
      </c>
      <c r="U2006" s="6" t="s">
        <v>44</v>
      </c>
      <c r="V2006" s="6" t="s">
        <v>3582</v>
      </c>
      <c r="W2006" s="7">
        <v>0</v>
      </c>
      <c r="X2006" s="7">
        <v>0</v>
      </c>
      <c r="Y2006" s="7">
        <v>0</v>
      </c>
      <c r="Z2006" s="7">
        <v>0</v>
      </c>
      <c r="AA2006" s="7">
        <v>0.5</v>
      </c>
      <c r="AB2006" s="7">
        <v>0</v>
      </c>
      <c r="AC2006" s="7">
        <v>0</v>
      </c>
      <c r="AD2006" s="7">
        <v>0</v>
      </c>
      <c r="AE2006">
        <v>4</v>
      </c>
      <c r="AF2006">
        <v>0</v>
      </c>
      <c r="AG2006">
        <v>1</v>
      </c>
      <c r="AH2006">
        <v>0</v>
      </c>
      <c r="AI2006">
        <v>0</v>
      </c>
      <c r="AJ2006">
        <v>2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</row>
    <row r="2007" spans="1:44" x14ac:dyDescent="0.25">
      <c r="A2007">
        <v>1547561</v>
      </c>
      <c r="B2007">
        <v>734833</v>
      </c>
      <c r="C2007">
        <v>22.057556130228399</v>
      </c>
      <c r="D2007">
        <v>37.051337894559502</v>
      </c>
      <c r="E2007" s="68" t="s">
        <v>937</v>
      </c>
      <c r="F2007" s="8">
        <f>INDEX(Δεδομένα!$P:$P,MATCH('2020'!E2007,Δεδομένα!$O:$O,0))</f>
        <v>143</v>
      </c>
      <c r="G2007" s="6" t="s">
        <v>841</v>
      </c>
      <c r="H2007" s="2" t="str">
        <f>INDEX(Δεδομένα!B$1:B$51,MATCH('2020'!G2007,Δεδομένα!A$1:A$51,0))</f>
        <v>ΠΕΛΛΟΠΟΝΗΣΟΥ</v>
      </c>
      <c r="I2007" s="8">
        <f>INDEX(Δεδομένα!E$1:E$13,MATCH('2020'!H2007,Δεδομένα!D$1:D$13,0))</f>
        <v>8</v>
      </c>
      <c r="J2007" s="1">
        <v>43905</v>
      </c>
      <c r="K2007" s="6" t="s">
        <v>263</v>
      </c>
      <c r="L2007" s="36" t="str">
        <f t="shared" si="124"/>
        <v>15/03/2020 18:35</v>
      </c>
      <c r="M2007" s="1">
        <v>43905</v>
      </c>
      <c r="N2007" s="6" t="s">
        <v>513</v>
      </c>
      <c r="O2007" s="36" t="str">
        <f t="shared" si="125"/>
        <v>15/03/2020 19:25</v>
      </c>
      <c r="P2007" s="46">
        <f t="shared" si="126"/>
        <v>3.4722222226264421E-2</v>
      </c>
      <c r="Q2007" s="48">
        <v>0</v>
      </c>
      <c r="R2007" s="47">
        <f t="shared" si="127"/>
        <v>50.000000005820766</v>
      </c>
      <c r="S2007" s="6" t="s">
        <v>842</v>
      </c>
      <c r="T2007" s="6" t="s">
        <v>940</v>
      </c>
      <c r="U2007" s="6" t="s">
        <v>44</v>
      </c>
      <c r="V2007" s="6" t="s">
        <v>1772</v>
      </c>
      <c r="W2007" s="7">
        <v>0</v>
      </c>
      <c r="X2007" s="7">
        <v>0</v>
      </c>
      <c r="Y2007" s="7">
        <v>0</v>
      </c>
      <c r="Z2007" s="7">
        <v>0</v>
      </c>
      <c r="AA2007" s="7">
        <v>0.5</v>
      </c>
      <c r="AB2007" s="7">
        <v>0</v>
      </c>
      <c r="AC2007" s="7">
        <v>0</v>
      </c>
      <c r="AD2007" s="7">
        <v>0</v>
      </c>
      <c r="AE2007">
        <v>2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</row>
    <row r="2008" spans="1:44" x14ac:dyDescent="0.25">
      <c r="A2008">
        <v>1550444</v>
      </c>
      <c r="B2008">
        <v>734844</v>
      </c>
      <c r="C2008">
        <v>22.0641784667969</v>
      </c>
      <c r="D2008">
        <v>37.066139221191399</v>
      </c>
      <c r="E2008" s="68" t="s">
        <v>937</v>
      </c>
      <c r="F2008" s="8">
        <f>INDEX(Δεδομένα!$P:$P,MATCH('2020'!E2008,Δεδομένα!$O:$O,0))</f>
        <v>143</v>
      </c>
      <c r="G2008" s="6" t="s">
        <v>841</v>
      </c>
      <c r="H2008" s="2" t="str">
        <f>INDEX(Δεδομένα!B$1:B$51,MATCH('2020'!G2008,Δεδομένα!A$1:A$51,0))</f>
        <v>ΠΕΛΛΟΠΟΝΗΣΟΥ</v>
      </c>
      <c r="I2008" s="8">
        <f>INDEX(Δεδομένα!E$1:E$13,MATCH('2020'!H2008,Δεδομένα!D$1:D$13,0))</f>
        <v>8</v>
      </c>
      <c r="J2008" s="1">
        <v>43905</v>
      </c>
      <c r="K2008" s="6" t="s">
        <v>86</v>
      </c>
      <c r="L2008" s="36" t="str">
        <f t="shared" si="124"/>
        <v>15/03/2020 18:55</v>
      </c>
      <c r="M2008" s="1">
        <v>43905</v>
      </c>
      <c r="N2008" s="6" t="s">
        <v>2736</v>
      </c>
      <c r="O2008" s="36" t="str">
        <f t="shared" si="125"/>
        <v>15/03/2020 19:28</v>
      </c>
      <c r="P2008" s="46">
        <f t="shared" si="126"/>
        <v>2.2916666668606922E-2</v>
      </c>
      <c r="Q2008" s="48">
        <v>0</v>
      </c>
      <c r="R2008" s="47">
        <f t="shared" si="127"/>
        <v>33.000000002793968</v>
      </c>
      <c r="S2008" s="6" t="s">
        <v>842</v>
      </c>
      <c r="T2008" s="6" t="s">
        <v>940</v>
      </c>
      <c r="U2008" s="6" t="s">
        <v>44</v>
      </c>
      <c r="V2008" s="6" t="s">
        <v>3588</v>
      </c>
      <c r="W2008" s="7">
        <v>0</v>
      </c>
      <c r="X2008" s="7">
        <v>0</v>
      </c>
      <c r="Y2008" s="7">
        <v>0</v>
      </c>
      <c r="Z2008" s="7">
        <v>0</v>
      </c>
      <c r="AA2008" s="7">
        <v>0.2</v>
      </c>
      <c r="AB2008" s="7">
        <v>0</v>
      </c>
      <c r="AC2008" s="7">
        <v>0</v>
      </c>
      <c r="AD2008" s="7">
        <v>0</v>
      </c>
      <c r="AE2008">
        <v>2</v>
      </c>
      <c r="AF2008">
        <v>0</v>
      </c>
      <c r="AG2008">
        <v>0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</row>
    <row r="2009" spans="1:44" x14ac:dyDescent="0.25">
      <c r="A2009">
        <v>1552136</v>
      </c>
      <c r="B2009">
        <v>734735</v>
      </c>
      <c r="C2009">
        <v>24.698152376687599</v>
      </c>
      <c r="D2009">
        <v>35.348756925320799</v>
      </c>
      <c r="E2009" s="68" t="s">
        <v>1340</v>
      </c>
      <c r="F2009" s="8">
        <f>INDEX(Δεδομένα!$P:$P,MATCH('2020'!E2009,Δεδομένα!$O:$O,0))</f>
        <v>222</v>
      </c>
      <c r="G2009" s="6" t="s">
        <v>869</v>
      </c>
      <c r="H2009" s="2" t="str">
        <f>INDEX(Δεδομένα!B$1:B$51,MATCH('2020'!G2009,Δεδομένα!A$1:A$51,0))</f>
        <v>ΚΡΗΤΗΣ</v>
      </c>
      <c r="I2009" s="8">
        <f>INDEX(Δεδομένα!E$1:E$13,MATCH('2020'!H2009,Δεδομένα!D$1:D$13,0))</f>
        <v>12</v>
      </c>
      <c r="J2009" s="1">
        <v>43905</v>
      </c>
      <c r="K2009" s="6" t="s">
        <v>481</v>
      </c>
      <c r="L2009" s="36" t="str">
        <f t="shared" si="124"/>
        <v>15/03/2020 12:50</v>
      </c>
      <c r="M2009" s="1">
        <v>43905</v>
      </c>
      <c r="N2009" s="6" t="s">
        <v>612</v>
      </c>
      <c r="O2009" s="36" t="str">
        <f t="shared" si="125"/>
        <v>15/03/2020 13:50</v>
      </c>
      <c r="P2009" s="46">
        <f t="shared" si="126"/>
        <v>4.1666666671517305E-2</v>
      </c>
      <c r="Q2009" s="48">
        <v>0</v>
      </c>
      <c r="R2009" s="47">
        <f t="shared" si="127"/>
        <v>60.000000006984919</v>
      </c>
      <c r="S2009" s="6" t="s">
        <v>1342</v>
      </c>
      <c r="T2009" s="6" t="s">
        <v>1343</v>
      </c>
      <c r="U2009" s="6" t="s">
        <v>3569</v>
      </c>
      <c r="V2009" s="6" t="s">
        <v>3570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0.1</v>
      </c>
      <c r="AD2009" s="7">
        <v>0</v>
      </c>
      <c r="AE2009">
        <v>2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</row>
    <row r="2010" spans="1:44" x14ac:dyDescent="0.25">
      <c r="A2010">
        <v>1612198</v>
      </c>
      <c r="B2010">
        <v>734728</v>
      </c>
      <c r="C2010">
        <v>24.157348252584601</v>
      </c>
      <c r="D2010">
        <v>35.370374170218398</v>
      </c>
      <c r="E2010" s="68" t="s">
        <v>3021</v>
      </c>
      <c r="F2010" s="8">
        <f>INDEX(Δεδομένα!$P:$P,MATCH('2020'!E2010,Δεδομένα!$O:$O,0))</f>
        <v>214</v>
      </c>
      <c r="G2010" s="6" t="s">
        <v>775</v>
      </c>
      <c r="H2010" s="2" t="str">
        <f>INDEX(Δεδομένα!B$1:B$51,MATCH('2020'!G2010,Δεδομένα!A$1:A$51,0))</f>
        <v>ΚΡΗΤΗΣ</v>
      </c>
      <c r="I2010" s="8">
        <f>INDEX(Δεδομένα!E$1:E$13,MATCH('2020'!H2010,Δεδομένα!D$1:D$13,0))</f>
        <v>12</v>
      </c>
      <c r="J2010" s="1">
        <v>43905</v>
      </c>
      <c r="K2010" s="6" t="s">
        <v>49</v>
      </c>
      <c r="L2010" s="36" t="str">
        <f t="shared" si="124"/>
        <v>15/03/2020 12:40</v>
      </c>
      <c r="M2010" s="1">
        <v>43905</v>
      </c>
      <c r="N2010" s="6" t="s">
        <v>768</v>
      </c>
      <c r="O2010" s="36" t="str">
        <f t="shared" si="125"/>
        <v>15/03/2020 14:15</v>
      </c>
      <c r="P2010" s="46">
        <f t="shared" si="126"/>
        <v>6.5972222218988463E-2</v>
      </c>
      <c r="Q2010" s="48">
        <v>0</v>
      </c>
      <c r="R2010" s="47">
        <f t="shared" si="127"/>
        <v>94.999999995343387</v>
      </c>
      <c r="S2010" s="6" t="s">
        <v>44</v>
      </c>
      <c r="T2010" s="6" t="s">
        <v>3023</v>
      </c>
      <c r="U2010" s="6" t="s">
        <v>44</v>
      </c>
      <c r="V2010" s="6" t="s">
        <v>3567</v>
      </c>
      <c r="W2010" s="7">
        <v>0</v>
      </c>
      <c r="X2010" s="7">
        <v>0</v>
      </c>
      <c r="Y2010" s="7">
        <v>0</v>
      </c>
      <c r="Z2010" s="7">
        <v>0</v>
      </c>
      <c r="AA2010" s="7">
        <v>0</v>
      </c>
      <c r="AB2010" s="7">
        <v>0</v>
      </c>
      <c r="AC2010" s="7">
        <v>0.02</v>
      </c>
      <c r="AD2010" s="7">
        <v>0</v>
      </c>
      <c r="AE2010">
        <v>2</v>
      </c>
      <c r="AF2010">
        <v>0</v>
      </c>
      <c r="AG2010">
        <v>0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</row>
    <row r="2011" spans="1:44" x14ac:dyDescent="0.25">
      <c r="A2011">
        <v>1551408</v>
      </c>
      <c r="B2011">
        <v>734785</v>
      </c>
      <c r="C2011">
        <v>23.701270633902901</v>
      </c>
      <c r="D2011">
        <v>35.361841167217499</v>
      </c>
      <c r="E2011" s="68" t="s">
        <v>784</v>
      </c>
      <c r="F2011" s="8">
        <f>INDEX(Δεδομένα!$P:$P,MATCH('2020'!E2011,Δεδομένα!$O:$O,0))</f>
        <v>218</v>
      </c>
      <c r="G2011" s="6" t="s">
        <v>775</v>
      </c>
      <c r="H2011" s="2" t="str">
        <f>INDEX(Δεδομένα!B$1:B$51,MATCH('2020'!G2011,Δεδομένα!A$1:A$51,0))</f>
        <v>ΚΡΗΤΗΣ</v>
      </c>
      <c r="I2011" s="8">
        <f>INDEX(Δεδομένα!E$1:E$13,MATCH('2020'!H2011,Δεδομένα!D$1:D$13,0))</f>
        <v>12</v>
      </c>
      <c r="J2011" s="1">
        <v>43905</v>
      </c>
      <c r="K2011" s="6" t="s">
        <v>1102</v>
      </c>
      <c r="L2011" s="36" t="str">
        <f t="shared" si="124"/>
        <v>15/03/2020 15:10</v>
      </c>
      <c r="M2011" s="1">
        <v>43905</v>
      </c>
      <c r="N2011" s="6" t="s">
        <v>156</v>
      </c>
      <c r="O2011" s="36" t="str">
        <f t="shared" si="125"/>
        <v>15/03/2020 17:30</v>
      </c>
      <c r="P2011" s="46">
        <f t="shared" si="126"/>
        <v>9.7222222218988463E-2</v>
      </c>
      <c r="Q2011" s="48">
        <v>0</v>
      </c>
      <c r="R2011" s="47">
        <f t="shared" si="127"/>
        <v>139.99999999534339</v>
      </c>
      <c r="S2011" s="6" t="s">
        <v>775</v>
      </c>
      <c r="T2011" s="6" t="s">
        <v>785</v>
      </c>
      <c r="U2011" s="6" t="s">
        <v>44</v>
      </c>
      <c r="V2011" s="6" t="s">
        <v>3578</v>
      </c>
      <c r="W2011" s="7">
        <v>0</v>
      </c>
      <c r="X2011" s="7">
        <v>1.5</v>
      </c>
      <c r="Y2011" s="7">
        <v>0</v>
      </c>
      <c r="Z2011" s="7">
        <v>0</v>
      </c>
      <c r="AA2011" s="7">
        <v>0</v>
      </c>
      <c r="AB2011" s="7">
        <v>0</v>
      </c>
      <c r="AC2011" s="7">
        <v>0.2</v>
      </c>
      <c r="AD2011" s="7">
        <v>0</v>
      </c>
      <c r="AE2011">
        <v>4</v>
      </c>
      <c r="AF2011">
        <v>0</v>
      </c>
      <c r="AG2011">
        <v>0</v>
      </c>
      <c r="AH2011">
        <v>0</v>
      </c>
      <c r="AI2011">
        <v>0</v>
      </c>
      <c r="AJ2011">
        <v>2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</row>
    <row r="2012" spans="1:44" x14ac:dyDescent="0.25">
      <c r="A2012">
        <v>1549701</v>
      </c>
      <c r="B2012">
        <v>734933</v>
      </c>
      <c r="C2012">
        <v>21.656570434570298</v>
      </c>
      <c r="D2012">
        <v>38.521526336669901</v>
      </c>
      <c r="E2012" s="68" t="s">
        <v>1361</v>
      </c>
      <c r="F2012" s="8">
        <f>INDEX(Δεδομένα!$P:$P,MATCH('2020'!E2012,Δεδομένα!$O:$O,0))</f>
        <v>129</v>
      </c>
      <c r="G2012" s="6" t="s">
        <v>335</v>
      </c>
      <c r="H2012" s="2" t="str">
        <f>INDEX(Δεδομένα!B$1:B$51,MATCH('2020'!G2012,Δεδομένα!A$1:A$51,0))</f>
        <v>ΔΥΤΙΚΗΣ ΕΛΛΑΔΟΣ</v>
      </c>
      <c r="I2012" s="8">
        <f>INDEX(Δεδομένα!E$1:E$13,MATCH('2020'!H2012,Δεδομένα!D$1:D$13,0))</f>
        <v>7</v>
      </c>
      <c r="J2012" s="1">
        <v>43906</v>
      </c>
      <c r="K2012" s="6" t="s">
        <v>507</v>
      </c>
      <c r="L2012" s="36" t="str">
        <f t="shared" si="124"/>
        <v>16/03/2020 10:55</v>
      </c>
      <c r="M2012" s="1">
        <v>43906</v>
      </c>
      <c r="N2012" s="6" t="s">
        <v>467</v>
      </c>
      <c r="O2012" s="36" t="str">
        <f t="shared" si="125"/>
        <v>16/03/2020 12:20</v>
      </c>
      <c r="P2012" s="46">
        <f t="shared" si="126"/>
        <v>5.9027777781011537E-2</v>
      </c>
      <c r="Q2012" s="48">
        <v>0</v>
      </c>
      <c r="R2012" s="47">
        <f t="shared" si="127"/>
        <v>85.000000004656613</v>
      </c>
      <c r="S2012" s="6" t="s">
        <v>1016</v>
      </c>
      <c r="T2012" s="6" t="s">
        <v>1362</v>
      </c>
      <c r="U2012" s="6" t="s">
        <v>1500</v>
      </c>
      <c r="V2012" s="6" t="s">
        <v>3595</v>
      </c>
      <c r="W2012" s="7">
        <v>0</v>
      </c>
      <c r="X2012" s="7">
        <v>0</v>
      </c>
      <c r="Y2012" s="7">
        <v>0</v>
      </c>
      <c r="Z2012" s="7">
        <v>0</v>
      </c>
      <c r="AA2012" s="7">
        <v>0.3</v>
      </c>
      <c r="AB2012" s="7">
        <v>0</v>
      </c>
      <c r="AC2012" s="7">
        <v>0</v>
      </c>
      <c r="AD2012" s="7">
        <v>0</v>
      </c>
      <c r="AE2012">
        <v>2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</row>
    <row r="2013" spans="1:44" x14ac:dyDescent="0.25">
      <c r="A2013">
        <v>1563386</v>
      </c>
      <c r="B2013">
        <v>735051</v>
      </c>
      <c r="C2013">
        <v>22.1273046261052</v>
      </c>
      <c r="D2013">
        <v>37.2541186845731</v>
      </c>
      <c r="E2013" s="68" t="s">
        <v>931</v>
      </c>
      <c r="F2013" s="8">
        <f>INDEX(Δεδομένα!$P:$P,MATCH('2020'!E2013,Δεδομένα!$O:$O,0))</f>
        <v>141</v>
      </c>
      <c r="G2013" s="6" t="s">
        <v>932</v>
      </c>
      <c r="H2013" s="2" t="str">
        <f>INDEX(Δεδομένα!B$1:B$51,MATCH('2020'!G2013,Δεδομένα!A$1:A$51,0))</f>
        <v>ΠΕΛΛΟΠΟΝΗΣΟΥ</v>
      </c>
      <c r="I2013" s="8">
        <f>INDEX(Δεδομένα!E$1:E$13,MATCH('2020'!H2013,Δεδομένα!D$1:D$13,0))</f>
        <v>8</v>
      </c>
      <c r="J2013" s="1">
        <v>43906</v>
      </c>
      <c r="K2013" s="6" t="s">
        <v>1399</v>
      </c>
      <c r="L2013" s="36" t="str">
        <f t="shared" si="124"/>
        <v>16/03/2020 19:40</v>
      </c>
      <c r="M2013" s="1">
        <v>43906</v>
      </c>
      <c r="N2013" s="6" t="s">
        <v>2268</v>
      </c>
      <c r="O2013" s="36" t="str">
        <f t="shared" si="125"/>
        <v>16/03/2020 22:25</v>
      </c>
      <c r="P2013" s="46">
        <f t="shared" si="126"/>
        <v>0.11458333333575865</v>
      </c>
      <c r="Q2013" s="48">
        <v>0</v>
      </c>
      <c r="R2013" s="47">
        <f t="shared" si="127"/>
        <v>165.00000000349246</v>
      </c>
      <c r="S2013" s="6" t="s">
        <v>933</v>
      </c>
      <c r="T2013" s="6" t="s">
        <v>934</v>
      </c>
      <c r="U2013" s="6" t="s">
        <v>1688</v>
      </c>
      <c r="V2013" s="6" t="s">
        <v>1689</v>
      </c>
      <c r="W2013" s="7">
        <v>0</v>
      </c>
      <c r="X2013" s="7">
        <v>0.1</v>
      </c>
      <c r="Y2013" s="7">
        <v>0</v>
      </c>
      <c r="Z2013" s="7">
        <v>0</v>
      </c>
      <c r="AA2013" s="7">
        <v>0</v>
      </c>
      <c r="AB2013" s="7">
        <v>0</v>
      </c>
      <c r="AC2013" s="7">
        <v>0</v>
      </c>
      <c r="AD2013" s="7">
        <v>0</v>
      </c>
      <c r="AE2013">
        <v>7</v>
      </c>
      <c r="AF2013">
        <v>0</v>
      </c>
      <c r="AG2013">
        <v>0</v>
      </c>
      <c r="AH2013">
        <v>0</v>
      </c>
      <c r="AI2013">
        <v>0</v>
      </c>
      <c r="AJ2013">
        <v>3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</row>
    <row r="2014" spans="1:44" x14ac:dyDescent="0.25">
      <c r="A2014">
        <v>1562062</v>
      </c>
      <c r="B2014">
        <v>734995</v>
      </c>
      <c r="C2014">
        <v>20.940665347684899</v>
      </c>
      <c r="D2014">
        <v>39.155278549057499</v>
      </c>
      <c r="E2014" s="68" t="s">
        <v>267</v>
      </c>
      <c r="F2014" s="8">
        <f>INDEX(Δεδομένα!$P:$P,MATCH('2020'!E2014,Δεδομένα!$O:$O,0))</f>
        <v>94</v>
      </c>
      <c r="G2014" s="6" t="s">
        <v>268</v>
      </c>
      <c r="H2014" s="2" t="str">
        <f>INDEX(Δεδομένα!B$1:B$51,MATCH('2020'!G2014,Δεδομένα!A$1:A$51,0))</f>
        <v>ΗΠΕΙΡΟΥ</v>
      </c>
      <c r="I2014" s="8">
        <f>INDEX(Δεδομένα!E$1:E$13,MATCH('2020'!H2014,Δεδομένα!D$1:D$13,0))</f>
        <v>5</v>
      </c>
      <c r="J2014" s="1">
        <v>43906</v>
      </c>
      <c r="K2014" s="6" t="s">
        <v>66</v>
      </c>
      <c r="L2014" s="36" t="str">
        <f t="shared" si="124"/>
        <v>16/03/2020 15:15</v>
      </c>
      <c r="M2014" s="1">
        <v>43906</v>
      </c>
      <c r="N2014" s="6" t="s">
        <v>1464</v>
      </c>
      <c r="O2014" s="36" t="str">
        <f t="shared" si="125"/>
        <v>16/03/2020 18:23</v>
      </c>
      <c r="P2014" s="46">
        <f t="shared" si="126"/>
        <v>0.13055555555911269</v>
      </c>
      <c r="Q2014" s="48">
        <v>0</v>
      </c>
      <c r="R2014" s="47">
        <f t="shared" si="127"/>
        <v>188.00000000512227</v>
      </c>
      <c r="S2014" s="6" t="s">
        <v>268</v>
      </c>
      <c r="T2014" s="6" t="s">
        <v>270</v>
      </c>
      <c r="U2014" s="6" t="s">
        <v>44</v>
      </c>
      <c r="V2014" s="6" t="s">
        <v>1866</v>
      </c>
      <c r="W2014" s="7">
        <v>0</v>
      </c>
      <c r="X2014" s="7">
        <v>0</v>
      </c>
      <c r="Y2014" s="7">
        <v>0</v>
      </c>
      <c r="Z2014" s="7">
        <v>5</v>
      </c>
      <c r="AA2014" s="7">
        <v>0</v>
      </c>
      <c r="AB2014" s="7">
        <v>0</v>
      </c>
      <c r="AC2014" s="7">
        <v>0</v>
      </c>
      <c r="AD2014" s="7">
        <v>0</v>
      </c>
      <c r="AE2014">
        <v>6</v>
      </c>
      <c r="AF2014">
        <v>0</v>
      </c>
      <c r="AG2014">
        <v>0</v>
      </c>
      <c r="AH2014">
        <v>0</v>
      </c>
      <c r="AI2014">
        <v>0</v>
      </c>
      <c r="AJ2014">
        <v>3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</row>
    <row r="2015" spans="1:44" x14ac:dyDescent="0.25">
      <c r="A2015">
        <v>1547337</v>
      </c>
      <c r="B2015">
        <v>734965</v>
      </c>
      <c r="C2015">
        <v>25.901250423271101</v>
      </c>
      <c r="D2015">
        <v>40.847140488670597</v>
      </c>
      <c r="E2015" s="68" t="s">
        <v>147</v>
      </c>
      <c r="F2015" s="8">
        <f>INDEX(Δεδομένα!$P:$P,MATCH('2020'!E2015,Δεδομένα!$O:$O,0))</f>
        <v>33</v>
      </c>
      <c r="G2015" s="6" t="s">
        <v>148</v>
      </c>
      <c r="H2015" s="2" t="str">
        <f>INDEX(Δεδομένα!B$1:B$51,MATCH('2020'!G2015,Δεδομένα!A$1:A$51,0))</f>
        <v>ΑΝΑΤΟΛΙΚΗΣ ΜΑΚΕΔΟΝΙΑΣ ΚΑΙ ΘΡΑΚΗΣ</v>
      </c>
      <c r="I2015" s="8">
        <f>INDEX(Δεδομένα!E$1:E$13,MATCH('2020'!H2015,Δεδομένα!D$1:D$13,0))</f>
        <v>2</v>
      </c>
      <c r="J2015" s="1">
        <v>43906</v>
      </c>
      <c r="K2015" s="6" t="s">
        <v>171</v>
      </c>
      <c r="L2015" s="36" t="str">
        <f t="shared" si="124"/>
        <v>16/03/2020 13:00</v>
      </c>
      <c r="M2015" s="1">
        <v>43906</v>
      </c>
      <c r="N2015" s="6" t="s">
        <v>321</v>
      </c>
      <c r="O2015" s="36" t="str">
        <f t="shared" si="125"/>
        <v>16/03/2020 13:04</v>
      </c>
      <c r="P2015" s="46">
        <f t="shared" si="126"/>
        <v>2.7777777795563452E-3</v>
      </c>
      <c r="Q2015" s="48">
        <v>0</v>
      </c>
      <c r="R2015" s="47">
        <f t="shared" si="127"/>
        <v>4.0000000025611371</v>
      </c>
      <c r="S2015" s="6" t="s">
        <v>167</v>
      </c>
      <c r="T2015" s="6" t="s">
        <v>150</v>
      </c>
      <c r="U2015" s="6" t="s">
        <v>44</v>
      </c>
      <c r="V2015" s="6" t="s">
        <v>3598</v>
      </c>
      <c r="W2015" s="7">
        <v>0</v>
      </c>
      <c r="X2015" s="7">
        <v>0</v>
      </c>
      <c r="Y2015" s="7">
        <v>0</v>
      </c>
      <c r="Z2015" s="7">
        <v>0</v>
      </c>
      <c r="AA2015" s="7">
        <v>10</v>
      </c>
      <c r="AB2015" s="7">
        <v>0</v>
      </c>
      <c r="AC2015" s="7">
        <v>0</v>
      </c>
      <c r="AD2015" s="7">
        <v>0</v>
      </c>
      <c r="AE2015">
        <v>9</v>
      </c>
      <c r="AF2015">
        <v>0</v>
      </c>
      <c r="AG2015">
        <v>0</v>
      </c>
      <c r="AH2015">
        <v>0</v>
      </c>
      <c r="AI2015">
        <v>0</v>
      </c>
      <c r="AJ2015">
        <v>4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</row>
    <row r="2016" spans="1:44" x14ac:dyDescent="0.25">
      <c r="A2016">
        <v>1547759</v>
      </c>
      <c r="B2016">
        <v>734954</v>
      </c>
      <c r="C2016">
        <v>20.6497172743411</v>
      </c>
      <c r="D2016">
        <v>37.869895326465198</v>
      </c>
      <c r="E2016" s="68" t="s">
        <v>2057</v>
      </c>
      <c r="F2016" s="8">
        <f>INDEX(Δεδομένα!$P:$P,MATCH('2020'!E2016,Δεδομένα!$O:$O,0))</f>
        <v>239</v>
      </c>
      <c r="G2016" s="6" t="s">
        <v>1600</v>
      </c>
      <c r="H2016" s="2" t="str">
        <f>INDEX(Δεδομένα!B$1:B$51,MATCH('2020'!G2016,Δεδομένα!A$1:A$51,0))</f>
        <v>ΙΟΝΙΩΝ ΝΗΣΩΝ</v>
      </c>
      <c r="I2016" s="8">
        <f>INDEX(Δεδομένα!E$1:E$13,MATCH('2020'!H2016,Δεδομένα!D$1:D$13,0))</f>
        <v>13</v>
      </c>
      <c r="J2016" s="1">
        <v>43906</v>
      </c>
      <c r="K2016" s="6" t="s">
        <v>49</v>
      </c>
      <c r="L2016" s="36" t="str">
        <f t="shared" si="124"/>
        <v>16/03/2020 12:40</v>
      </c>
      <c r="M2016" s="1">
        <v>43906</v>
      </c>
      <c r="N2016" s="6" t="s">
        <v>753</v>
      </c>
      <c r="O2016" s="36" t="str">
        <f t="shared" si="125"/>
        <v>16/03/2020 17:02</v>
      </c>
      <c r="P2016" s="46">
        <f t="shared" si="126"/>
        <v>0.18194444444088731</v>
      </c>
      <c r="Q2016" s="48">
        <v>0</v>
      </c>
      <c r="R2016" s="47">
        <f t="shared" si="127"/>
        <v>261.99999999487773</v>
      </c>
      <c r="S2016" s="6" t="s">
        <v>1600</v>
      </c>
      <c r="T2016" s="6" t="s">
        <v>1601</v>
      </c>
      <c r="U2016" s="6" t="s">
        <v>44</v>
      </c>
      <c r="V2016" s="6" t="s">
        <v>3596</v>
      </c>
      <c r="W2016" s="7">
        <v>0</v>
      </c>
      <c r="X2016" s="7">
        <v>0.02</v>
      </c>
      <c r="Y2016" s="7">
        <v>0</v>
      </c>
      <c r="Z2016" s="7">
        <v>0</v>
      </c>
      <c r="AA2016" s="7">
        <v>0</v>
      </c>
      <c r="AB2016" s="7">
        <v>0</v>
      </c>
      <c r="AC2016" s="7">
        <v>0</v>
      </c>
      <c r="AD2016" s="7">
        <v>0</v>
      </c>
      <c r="AE2016">
        <v>3</v>
      </c>
      <c r="AF2016">
        <v>0</v>
      </c>
      <c r="AG2016">
        <v>0</v>
      </c>
      <c r="AH2016">
        <v>0</v>
      </c>
      <c r="AI2016">
        <v>0</v>
      </c>
      <c r="AJ2016">
        <v>2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</row>
    <row r="2017" spans="1:44" x14ac:dyDescent="0.25">
      <c r="A2017">
        <v>1547760</v>
      </c>
      <c r="B2017">
        <v>734957</v>
      </c>
      <c r="C2017">
        <v>20.730341745742301</v>
      </c>
      <c r="D2017">
        <v>37.7555982701601</v>
      </c>
      <c r="E2017" s="68" t="s">
        <v>1599</v>
      </c>
      <c r="F2017" s="8">
        <f>INDEX(Δεδομένα!$P:$P,MATCH('2020'!E2017,Δεδομένα!$O:$O,0))</f>
        <v>238</v>
      </c>
      <c r="G2017" s="6" t="s">
        <v>1600</v>
      </c>
      <c r="H2017" s="2" t="str">
        <f>INDEX(Δεδομένα!B$1:B$51,MATCH('2020'!G2017,Δεδομένα!A$1:A$51,0))</f>
        <v>ΙΟΝΙΩΝ ΝΗΣΩΝ</v>
      </c>
      <c r="I2017" s="8">
        <f>INDEX(Δεδομένα!E$1:E$13,MATCH('2020'!H2017,Δεδομένα!D$1:D$13,0))</f>
        <v>13</v>
      </c>
      <c r="J2017" s="1">
        <v>43906</v>
      </c>
      <c r="K2017" s="6" t="s">
        <v>577</v>
      </c>
      <c r="L2017" s="36" t="str">
        <f t="shared" si="124"/>
        <v>16/03/2020 12:45</v>
      </c>
      <c r="M2017" s="1">
        <v>43906</v>
      </c>
      <c r="N2017" s="6" t="s">
        <v>1493</v>
      </c>
      <c r="O2017" s="36" t="str">
        <f t="shared" si="125"/>
        <v>16/03/2020 21:20</v>
      </c>
      <c r="P2017" s="46">
        <f t="shared" si="126"/>
        <v>0.35763888889050577</v>
      </c>
      <c r="Q2017" s="48">
        <v>0</v>
      </c>
      <c r="R2017" s="47">
        <f t="shared" si="127"/>
        <v>515.00000000232831</v>
      </c>
      <c r="S2017" s="6" t="s">
        <v>1600</v>
      </c>
      <c r="T2017" s="6" t="s">
        <v>1601</v>
      </c>
      <c r="U2017" s="6" t="s">
        <v>44</v>
      </c>
      <c r="V2017" s="6" t="s">
        <v>3597</v>
      </c>
      <c r="W2017" s="7">
        <v>0</v>
      </c>
      <c r="X2017" s="7">
        <v>10</v>
      </c>
      <c r="Y2017" s="7">
        <v>0</v>
      </c>
      <c r="Z2017" s="7">
        <v>0</v>
      </c>
      <c r="AA2017" s="7">
        <v>0</v>
      </c>
      <c r="AB2017" s="7">
        <v>0</v>
      </c>
      <c r="AC2017" s="7">
        <v>0</v>
      </c>
      <c r="AD2017" s="7">
        <v>0</v>
      </c>
      <c r="AE2017">
        <v>12</v>
      </c>
      <c r="AF2017">
        <v>0</v>
      </c>
      <c r="AG2017">
        <v>0</v>
      </c>
      <c r="AH2017">
        <v>0</v>
      </c>
      <c r="AI2017">
        <v>0</v>
      </c>
      <c r="AJ2017">
        <v>6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</row>
    <row r="2018" spans="1:44" x14ac:dyDescent="0.25">
      <c r="A2018">
        <v>1547423</v>
      </c>
      <c r="B2018">
        <v>735024</v>
      </c>
      <c r="C2018">
        <v>20.2202820734684</v>
      </c>
      <c r="D2018">
        <v>39.538482083473497</v>
      </c>
      <c r="E2018" s="68" t="s">
        <v>1197</v>
      </c>
      <c r="F2018" s="8">
        <f>INDEX(Δεδομένα!$P:$P,MATCH('2020'!E2018,Δεδομένα!$O:$O,0))</f>
        <v>90</v>
      </c>
      <c r="G2018" s="6" t="s">
        <v>1149</v>
      </c>
      <c r="H2018" s="2" t="str">
        <f>INDEX(Δεδομένα!B$1:B$51,MATCH('2020'!G2018,Δεδομένα!A$1:A$51,0))</f>
        <v>ΗΠΕΙΡΟΥ</v>
      </c>
      <c r="I2018" s="8">
        <f>INDEX(Δεδομένα!E$1:E$13,MATCH('2020'!H2018,Δεδομένα!D$1:D$13,0))</f>
        <v>5</v>
      </c>
      <c r="J2018" s="1">
        <v>43906</v>
      </c>
      <c r="K2018" s="6" t="s">
        <v>1008</v>
      </c>
      <c r="L2018" s="36" t="str">
        <f t="shared" si="124"/>
        <v>16/03/2020 17:44</v>
      </c>
      <c r="M2018" s="1">
        <v>43906</v>
      </c>
      <c r="N2018" s="6" t="s">
        <v>154</v>
      </c>
      <c r="O2018" s="36" t="str">
        <f t="shared" si="125"/>
        <v>16/03/2020 18:05</v>
      </c>
      <c r="P2018" s="46">
        <f t="shared" si="126"/>
        <v>1.4583333329937886E-2</v>
      </c>
      <c r="Q2018" s="48">
        <v>0</v>
      </c>
      <c r="R2018" s="47">
        <f t="shared" si="127"/>
        <v>20.999999995110556</v>
      </c>
      <c r="S2018" s="6" t="s">
        <v>1149</v>
      </c>
      <c r="T2018" s="6" t="s">
        <v>1199</v>
      </c>
      <c r="U2018" s="6" t="s">
        <v>44</v>
      </c>
      <c r="V2018" s="6" t="s">
        <v>3602</v>
      </c>
      <c r="W2018" s="7">
        <v>0</v>
      </c>
      <c r="X2018" s="7">
        <v>0</v>
      </c>
      <c r="Y2018" s="7">
        <v>0</v>
      </c>
      <c r="Z2018" s="7">
        <v>0</v>
      </c>
      <c r="AA2018" s="7">
        <v>0.05</v>
      </c>
      <c r="AB2018" s="7">
        <v>0</v>
      </c>
      <c r="AC2018" s="7">
        <v>0</v>
      </c>
      <c r="AD2018" s="7">
        <v>0</v>
      </c>
      <c r="AE2018">
        <v>3</v>
      </c>
      <c r="AF2018">
        <v>0</v>
      </c>
      <c r="AG2018">
        <v>0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</row>
    <row r="2019" spans="1:44" x14ac:dyDescent="0.25">
      <c r="A2019">
        <v>1547302</v>
      </c>
      <c r="B2019">
        <v>734989</v>
      </c>
      <c r="C2019">
        <v>24.703612230881799</v>
      </c>
      <c r="D2019">
        <v>40.995729310021602</v>
      </c>
      <c r="E2019" s="68" t="s">
        <v>919</v>
      </c>
      <c r="F2019" s="8">
        <f>INDEX(Δεδομένα!$P:$P,MATCH('2020'!E2019,Δεδομένα!$O:$O,0))</f>
        <v>26</v>
      </c>
      <c r="G2019" s="6" t="s">
        <v>77</v>
      </c>
      <c r="H2019" s="2" t="str">
        <f>INDEX(Δεδομένα!B$1:B$51,MATCH('2020'!G2019,Δεδομένα!A$1:A$51,0))</f>
        <v>ΑΝΑΤΟΛΙΚΗΣ ΜΑΚΕΔΟΝΙΑΣ ΚΑΙ ΘΡΑΚΗΣ</v>
      </c>
      <c r="I2019" s="8">
        <f>INDEX(Δεδομένα!E$1:E$13,MATCH('2020'!H2019,Δεδομένα!D$1:D$13,0))</f>
        <v>2</v>
      </c>
      <c r="J2019" s="1">
        <v>43906</v>
      </c>
      <c r="K2019" s="6" t="s">
        <v>363</v>
      </c>
      <c r="L2019" s="36" t="str">
        <f t="shared" si="124"/>
        <v>16/03/2020 14:40</v>
      </c>
      <c r="M2019" s="1">
        <v>43906</v>
      </c>
      <c r="N2019" s="6" t="s">
        <v>88</v>
      </c>
      <c r="O2019" s="36" t="str">
        <f t="shared" si="125"/>
        <v>16/03/2020 15:28</v>
      </c>
      <c r="P2019" s="46">
        <f t="shared" si="126"/>
        <v>3.3333333332848269E-2</v>
      </c>
      <c r="Q2019" s="48">
        <v>0</v>
      </c>
      <c r="R2019" s="47">
        <f t="shared" si="127"/>
        <v>47.999999999301508</v>
      </c>
      <c r="S2019" s="6" t="s">
        <v>77</v>
      </c>
      <c r="T2019" s="6" t="s">
        <v>921</v>
      </c>
      <c r="U2019" s="6" t="s">
        <v>1530</v>
      </c>
      <c r="V2019" s="6" t="s">
        <v>922</v>
      </c>
      <c r="W2019" s="7">
        <v>0</v>
      </c>
      <c r="X2019" s="7">
        <v>0</v>
      </c>
      <c r="Y2019" s="7">
        <v>0</v>
      </c>
      <c r="Z2019" s="7">
        <v>0.2</v>
      </c>
      <c r="AA2019" s="7">
        <v>0.2</v>
      </c>
      <c r="AB2019" s="7">
        <v>0</v>
      </c>
      <c r="AC2019" s="7">
        <v>0</v>
      </c>
      <c r="AD2019" s="7">
        <v>0</v>
      </c>
      <c r="AE2019">
        <v>2</v>
      </c>
      <c r="AF2019">
        <v>0</v>
      </c>
      <c r="AG2019">
        <v>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</row>
    <row r="2020" spans="1:44" x14ac:dyDescent="0.25">
      <c r="A2020">
        <v>1547336</v>
      </c>
      <c r="B2020">
        <v>734984</v>
      </c>
      <c r="C2020">
        <v>22.468156875153699</v>
      </c>
      <c r="D2020">
        <v>39.728808027608203</v>
      </c>
      <c r="E2020" s="68" t="s">
        <v>1271</v>
      </c>
      <c r="F2020" s="8">
        <f>INDEX(Δεδομένα!$P:$P,MATCH('2020'!E2020,Δεδομένα!$O:$O,0))</f>
        <v>102</v>
      </c>
      <c r="G2020" s="6" t="s">
        <v>288</v>
      </c>
      <c r="H2020" s="2" t="str">
        <f>INDEX(Δεδομένα!B$1:B$51,MATCH('2020'!G2020,Δεδομένα!A$1:A$51,0))</f>
        <v>ΘΕΣΣΑΛΙΑΣ</v>
      </c>
      <c r="I2020" s="8">
        <f>INDEX(Δεδομένα!E$1:E$13,MATCH('2020'!H2020,Δεδομένα!D$1:D$13,0))</f>
        <v>6</v>
      </c>
      <c r="J2020" s="1">
        <v>43906</v>
      </c>
      <c r="K2020" s="6" t="s">
        <v>197</v>
      </c>
      <c r="L2020" s="36" t="str">
        <f t="shared" si="124"/>
        <v>16/03/2020 14:26</v>
      </c>
      <c r="M2020" s="1">
        <v>43906</v>
      </c>
      <c r="N2020" s="6" t="s">
        <v>112</v>
      </c>
      <c r="O2020" s="36" t="str">
        <f t="shared" si="125"/>
        <v>16/03/2020 14:53</v>
      </c>
      <c r="P2020" s="46">
        <f t="shared" si="126"/>
        <v>1.8749999995634425E-2</v>
      </c>
      <c r="Q2020" s="48">
        <v>0</v>
      </c>
      <c r="R2020" s="47">
        <f t="shared" si="127"/>
        <v>26.999999993713573</v>
      </c>
      <c r="S2020" s="6" t="s">
        <v>288</v>
      </c>
      <c r="T2020" s="6" t="s">
        <v>2177</v>
      </c>
      <c r="U2020" s="6" t="s">
        <v>44</v>
      </c>
      <c r="V2020" s="6" t="s">
        <v>3329</v>
      </c>
      <c r="W2020" s="7">
        <v>0</v>
      </c>
      <c r="X2020" s="7">
        <v>0</v>
      </c>
      <c r="Y2020" s="7">
        <v>0</v>
      </c>
      <c r="Z2020" s="7">
        <v>0</v>
      </c>
      <c r="AA2020" s="7">
        <v>0.1</v>
      </c>
      <c r="AB2020" s="7">
        <v>0</v>
      </c>
      <c r="AC2020" s="7">
        <v>0</v>
      </c>
      <c r="AD2020" s="7">
        <v>0</v>
      </c>
      <c r="AE2020">
        <v>2</v>
      </c>
      <c r="AF2020">
        <v>0</v>
      </c>
      <c r="AG2020">
        <v>0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</row>
    <row r="2021" spans="1:44" x14ac:dyDescent="0.25">
      <c r="A2021">
        <v>1548233</v>
      </c>
      <c r="B2021">
        <v>735047</v>
      </c>
      <c r="C2021">
        <v>22.010990216170299</v>
      </c>
      <c r="D2021">
        <v>37.1715387913681</v>
      </c>
      <c r="E2021" s="68" t="s">
        <v>937</v>
      </c>
      <c r="F2021" s="8">
        <f>INDEX(Δεδομένα!$P:$P,MATCH('2020'!E2021,Δεδομένα!$O:$O,0))</f>
        <v>143</v>
      </c>
      <c r="G2021" s="6" t="s">
        <v>841</v>
      </c>
      <c r="H2021" s="2" t="str">
        <f>INDEX(Δεδομένα!B$1:B$51,MATCH('2020'!G2021,Δεδομένα!A$1:A$51,0))</f>
        <v>ΠΕΛΛΟΠΟΝΗΣΟΥ</v>
      </c>
      <c r="I2021" s="8">
        <f>INDEX(Δεδομένα!E$1:E$13,MATCH('2020'!H2021,Δεδομένα!D$1:D$13,0))</f>
        <v>8</v>
      </c>
      <c r="J2021" s="1">
        <v>43906</v>
      </c>
      <c r="K2021" s="6" t="s">
        <v>142</v>
      </c>
      <c r="L2021" s="36" t="str">
        <f t="shared" si="124"/>
        <v>16/03/2020 19:20</v>
      </c>
      <c r="M2021" s="1">
        <v>43906</v>
      </c>
      <c r="N2021" s="6" t="s">
        <v>1613</v>
      </c>
      <c r="O2021" s="36" t="str">
        <f t="shared" si="125"/>
        <v>16/03/2020 20:55</v>
      </c>
      <c r="P2021" s="46">
        <f t="shared" si="126"/>
        <v>6.5972222226264421E-2</v>
      </c>
      <c r="Q2021" s="48">
        <v>0</v>
      </c>
      <c r="R2021" s="47">
        <f t="shared" si="127"/>
        <v>95.000000005820766</v>
      </c>
      <c r="S2021" s="6" t="s">
        <v>842</v>
      </c>
      <c r="T2021" s="6" t="s">
        <v>940</v>
      </c>
      <c r="U2021" s="6" t="s">
        <v>44</v>
      </c>
      <c r="V2021" s="6" t="s">
        <v>1518</v>
      </c>
      <c r="W2021" s="7">
        <v>0</v>
      </c>
      <c r="X2021" s="7">
        <v>0</v>
      </c>
      <c r="Y2021" s="7">
        <v>0</v>
      </c>
      <c r="Z2021" s="7">
        <v>0</v>
      </c>
      <c r="AA2021" s="7">
        <v>5</v>
      </c>
      <c r="AB2021" s="7">
        <v>0</v>
      </c>
      <c r="AC2021" s="7">
        <v>0</v>
      </c>
      <c r="AD2021" s="7">
        <v>0</v>
      </c>
      <c r="AE2021">
        <v>7</v>
      </c>
      <c r="AF2021">
        <v>0</v>
      </c>
      <c r="AG2021">
        <v>0</v>
      </c>
      <c r="AH2021">
        <v>0</v>
      </c>
      <c r="AI2021">
        <v>0</v>
      </c>
      <c r="AJ2021">
        <v>3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</row>
    <row r="2022" spans="1:44" x14ac:dyDescent="0.25">
      <c r="A2022">
        <v>1549655</v>
      </c>
      <c r="B2022">
        <v>734978</v>
      </c>
      <c r="C2022">
        <v>20.766746520996101</v>
      </c>
      <c r="D2022">
        <v>39.167266845703097</v>
      </c>
      <c r="E2022" s="68" t="s">
        <v>1725</v>
      </c>
      <c r="F2022" s="8">
        <f>INDEX(Δεδομένα!$P:$P,MATCH('2020'!E2022,Δεδομένα!$O:$O,0))</f>
        <v>97</v>
      </c>
      <c r="G2022" s="6" t="s">
        <v>284</v>
      </c>
      <c r="H2022" s="2" t="str">
        <f>INDEX(Δεδομένα!B$1:B$51,MATCH('2020'!G2022,Δεδομένα!A$1:A$51,0))</f>
        <v>ΗΠΕΙΡΟΥ</v>
      </c>
      <c r="I2022" s="8">
        <f>INDEX(Δεδομένα!E$1:E$13,MATCH('2020'!H2022,Δεδομένα!D$1:D$13,0))</f>
        <v>5</v>
      </c>
      <c r="J2022" s="1">
        <v>43906</v>
      </c>
      <c r="K2022" s="6" t="s">
        <v>2050</v>
      </c>
      <c r="L2022" s="36" t="str">
        <f t="shared" si="124"/>
        <v>16/03/2020 13:34</v>
      </c>
      <c r="M2022" s="1">
        <v>43906</v>
      </c>
      <c r="N2022" s="6" t="s">
        <v>2421</v>
      </c>
      <c r="O2022" s="36" t="str">
        <f t="shared" si="125"/>
        <v>16/03/2020 14:27</v>
      </c>
      <c r="P2022" s="46">
        <f t="shared" si="126"/>
        <v>3.6805555551836733E-2</v>
      </c>
      <c r="Q2022" s="48">
        <v>0</v>
      </c>
      <c r="R2022" s="47">
        <f t="shared" si="127"/>
        <v>52.999999994644895</v>
      </c>
      <c r="S2022" s="6" t="s">
        <v>44</v>
      </c>
      <c r="T2022" s="6" t="s">
        <v>1727</v>
      </c>
      <c r="U2022" s="6" t="s">
        <v>3600</v>
      </c>
      <c r="V2022" s="6" t="s">
        <v>3601</v>
      </c>
      <c r="W2022" s="7">
        <v>0</v>
      </c>
      <c r="X2022" s="7">
        <v>0</v>
      </c>
      <c r="Y2022" s="7">
        <v>0</v>
      </c>
      <c r="Z2022" s="7">
        <v>0</v>
      </c>
      <c r="AA2022" s="7">
        <v>0.5</v>
      </c>
      <c r="AB2022" s="7">
        <v>0</v>
      </c>
      <c r="AC2022" s="7">
        <v>0</v>
      </c>
      <c r="AD2022" s="7">
        <v>0</v>
      </c>
      <c r="AE2022">
        <v>2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</row>
    <row r="2023" spans="1:44" x14ac:dyDescent="0.25">
      <c r="A2023">
        <v>1548077</v>
      </c>
      <c r="B2023">
        <v>735259</v>
      </c>
      <c r="C2023">
        <v>21.407369737896101</v>
      </c>
      <c r="D2023">
        <v>39.107977693185099</v>
      </c>
      <c r="E2023" s="68" t="s">
        <v>351</v>
      </c>
      <c r="F2023" s="8">
        <f>INDEX(Δεδομένα!$P:$P,MATCH('2020'!E2023,Δεδομένα!$O:$O,0))</f>
        <v>131</v>
      </c>
      <c r="G2023" s="6" t="s">
        <v>335</v>
      </c>
      <c r="H2023" s="2" t="str">
        <f>INDEX(Δεδομένα!B$1:B$51,MATCH('2020'!G2023,Δεδομένα!A$1:A$51,0))</f>
        <v>ΔΥΤΙΚΗΣ ΕΛΛΑΔΟΣ</v>
      </c>
      <c r="I2023" s="8">
        <f>INDEX(Δεδομένα!E$1:E$13,MATCH('2020'!H2023,Δεδομένα!D$1:D$13,0))</f>
        <v>7</v>
      </c>
      <c r="J2023" s="1">
        <v>43907</v>
      </c>
      <c r="K2023" s="6" t="s">
        <v>231</v>
      </c>
      <c r="L2023" s="36" t="str">
        <f t="shared" si="124"/>
        <v>17/03/2020 17:20</v>
      </c>
      <c r="M2023" s="1">
        <v>43907</v>
      </c>
      <c r="N2023" s="6" t="s">
        <v>1480</v>
      </c>
      <c r="O2023" s="36" t="str">
        <f t="shared" si="125"/>
        <v>17/03/2020 19:06</v>
      </c>
      <c r="P2023" s="46">
        <f t="shared" si="126"/>
        <v>7.3611111110949423E-2</v>
      </c>
      <c r="Q2023" s="48">
        <v>0</v>
      </c>
      <c r="R2023" s="47">
        <f t="shared" si="127"/>
        <v>105.99999999976717</v>
      </c>
      <c r="S2023" s="6" t="s">
        <v>44</v>
      </c>
      <c r="T2023" s="6" t="s">
        <v>354</v>
      </c>
      <c r="U2023" s="6" t="s">
        <v>44</v>
      </c>
      <c r="V2023" s="6" t="s">
        <v>3617</v>
      </c>
      <c r="W2023" s="7">
        <v>0</v>
      </c>
      <c r="X2023" s="7">
        <v>0.15</v>
      </c>
      <c r="Y2023" s="7">
        <v>0</v>
      </c>
      <c r="Z2023" s="7">
        <v>0</v>
      </c>
      <c r="AA2023" s="7">
        <v>0</v>
      </c>
      <c r="AB2023" s="7">
        <v>0</v>
      </c>
      <c r="AC2023" s="7">
        <v>0</v>
      </c>
      <c r="AD2023" s="7">
        <v>0</v>
      </c>
      <c r="AE2023">
        <v>2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</row>
    <row r="2024" spans="1:44" x14ac:dyDescent="0.25">
      <c r="A2024">
        <v>1549345</v>
      </c>
      <c r="B2024">
        <v>735285</v>
      </c>
      <c r="C2024">
        <v>22.189275236481599</v>
      </c>
      <c r="D2024">
        <v>37.730397404206798</v>
      </c>
      <c r="E2024" s="68" t="s">
        <v>1593</v>
      </c>
      <c r="F2024" s="8">
        <f>INDEX(Δεδομένα!$P:$P,MATCH('2020'!E2024,Δεδομένα!$O:$O,0))</f>
        <v>139</v>
      </c>
      <c r="G2024" s="6" t="s">
        <v>932</v>
      </c>
      <c r="H2024" s="2" t="str">
        <f>INDEX(Δεδομένα!B$1:B$51,MATCH('2020'!G2024,Δεδομένα!A$1:A$51,0))</f>
        <v>ΠΕΛΛΟΠΟΝΗΣΟΥ</v>
      </c>
      <c r="I2024" s="8">
        <f>INDEX(Δεδομένα!E$1:E$13,MATCH('2020'!H2024,Δεδομένα!D$1:D$13,0))</f>
        <v>8</v>
      </c>
      <c r="J2024" s="1">
        <v>43907</v>
      </c>
      <c r="K2024" s="6" t="s">
        <v>1064</v>
      </c>
      <c r="L2024" s="36" t="str">
        <f t="shared" si="124"/>
        <v>17/03/2020 18:12</v>
      </c>
      <c r="M2024" s="1">
        <v>43907</v>
      </c>
      <c r="N2024" s="6" t="s">
        <v>637</v>
      </c>
      <c r="O2024" s="36" t="str">
        <f t="shared" si="125"/>
        <v>17/03/2020 20:15</v>
      </c>
      <c r="P2024" s="46">
        <f t="shared" si="126"/>
        <v>8.5416666668606922E-2</v>
      </c>
      <c r="Q2024" s="48">
        <v>0</v>
      </c>
      <c r="R2024" s="47">
        <f t="shared" si="127"/>
        <v>123.00000000279397</v>
      </c>
      <c r="S2024" s="6" t="s">
        <v>1594</v>
      </c>
      <c r="T2024" s="6" t="s">
        <v>1595</v>
      </c>
      <c r="U2024" s="6" t="s">
        <v>44</v>
      </c>
      <c r="V2024" s="6" t="s">
        <v>3619</v>
      </c>
      <c r="W2024" s="7">
        <v>0</v>
      </c>
      <c r="X2024" s="7">
        <v>0</v>
      </c>
      <c r="Y2024" s="7">
        <v>0</v>
      </c>
      <c r="Z2024" s="7">
        <v>0</v>
      </c>
      <c r="AA2024" s="7">
        <v>0</v>
      </c>
      <c r="AB2024" s="7">
        <v>0.3</v>
      </c>
      <c r="AC2024" s="7">
        <v>0</v>
      </c>
      <c r="AD2024" s="7">
        <v>0</v>
      </c>
      <c r="AE2024">
        <v>2</v>
      </c>
      <c r="AF2024">
        <v>0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</row>
    <row r="2025" spans="1:44" x14ac:dyDescent="0.25">
      <c r="A2025">
        <v>1562107</v>
      </c>
      <c r="B2025">
        <v>735221</v>
      </c>
      <c r="C2025">
        <v>20.917137113327101</v>
      </c>
      <c r="D2025">
        <v>39.122446512239698</v>
      </c>
      <c r="E2025" s="68" t="s">
        <v>267</v>
      </c>
      <c r="F2025" s="8">
        <f>INDEX(Δεδομένα!$P:$P,MATCH('2020'!E2025,Δεδομένα!$O:$O,0))</f>
        <v>94</v>
      </c>
      <c r="G2025" s="6" t="s">
        <v>268</v>
      </c>
      <c r="H2025" s="2" t="str">
        <f>INDEX(Δεδομένα!B$1:B$51,MATCH('2020'!G2025,Δεδομένα!A$1:A$51,0))</f>
        <v>ΗΠΕΙΡΟΥ</v>
      </c>
      <c r="I2025" s="8">
        <f>INDEX(Δεδομένα!E$1:E$13,MATCH('2020'!H2025,Δεδομένα!D$1:D$13,0))</f>
        <v>5</v>
      </c>
      <c r="J2025" s="1">
        <v>43907</v>
      </c>
      <c r="K2025" s="6" t="s">
        <v>112</v>
      </c>
      <c r="L2025" s="36" t="str">
        <f t="shared" si="124"/>
        <v>17/03/2020 14:53</v>
      </c>
      <c r="M2025" s="1">
        <v>43907</v>
      </c>
      <c r="N2025" s="6" t="s">
        <v>145</v>
      </c>
      <c r="O2025" s="36" t="str">
        <f t="shared" si="125"/>
        <v>17/03/2020 15:20</v>
      </c>
      <c r="P2025" s="46">
        <f t="shared" si="126"/>
        <v>1.8750000002910383E-2</v>
      </c>
      <c r="Q2025" s="48">
        <v>0</v>
      </c>
      <c r="R2025" s="47">
        <f t="shared" si="127"/>
        <v>27.000000004190952</v>
      </c>
      <c r="S2025" s="6" t="s">
        <v>268</v>
      </c>
      <c r="T2025" s="6" t="s">
        <v>270</v>
      </c>
      <c r="U2025" s="6" t="s">
        <v>44</v>
      </c>
      <c r="V2025" s="6" t="s">
        <v>1959</v>
      </c>
      <c r="W2025" s="7">
        <v>0</v>
      </c>
      <c r="X2025" s="7">
        <v>0</v>
      </c>
      <c r="Y2025" s="7">
        <v>0</v>
      </c>
      <c r="Z2025" s="7">
        <v>0</v>
      </c>
      <c r="AA2025" s="7">
        <v>0.3</v>
      </c>
      <c r="AB2025" s="7">
        <v>0</v>
      </c>
      <c r="AC2025" s="7">
        <v>0</v>
      </c>
      <c r="AD2025" s="7">
        <v>0</v>
      </c>
      <c r="AE2025">
        <v>2</v>
      </c>
      <c r="AF2025">
        <v>0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</row>
    <row r="2026" spans="1:44" x14ac:dyDescent="0.25">
      <c r="A2026">
        <v>1547882</v>
      </c>
      <c r="B2026">
        <v>735140</v>
      </c>
      <c r="C2026">
        <v>21.8611924963873</v>
      </c>
      <c r="D2026">
        <v>38.067929316518097</v>
      </c>
      <c r="E2026" s="68" t="s">
        <v>302</v>
      </c>
      <c r="F2026" s="8">
        <f>INDEX(Δεδομένα!$P:$P,MATCH('2020'!E2026,Δεδομένα!$O:$O,0))</f>
        <v>119</v>
      </c>
      <c r="G2026" s="6" t="s">
        <v>303</v>
      </c>
      <c r="H2026" s="2" t="str">
        <f>INDEX(Δεδομένα!B$1:B$51,MATCH('2020'!G2026,Δεδομένα!A$1:A$51,0))</f>
        <v>ΔΥΤΙΚΗΣ ΕΛΛΑΔΟΣ</v>
      </c>
      <c r="I2026" s="8">
        <f>INDEX(Δεδομένα!E$1:E$13,MATCH('2020'!H2026,Δεδομένα!D$1:D$13,0))</f>
        <v>7</v>
      </c>
      <c r="J2026" s="1">
        <v>43907</v>
      </c>
      <c r="K2026" s="6" t="s">
        <v>1090</v>
      </c>
      <c r="L2026" s="36" t="str">
        <f t="shared" si="124"/>
        <v>17/03/2020 10:20</v>
      </c>
      <c r="M2026" s="1">
        <v>43907</v>
      </c>
      <c r="N2026" s="6" t="s">
        <v>221</v>
      </c>
      <c r="O2026" s="36" t="str">
        <f t="shared" si="125"/>
        <v>17/03/2020 11:20</v>
      </c>
      <c r="P2026" s="46">
        <f t="shared" si="126"/>
        <v>4.1666666664241347E-2</v>
      </c>
      <c r="Q2026" s="48">
        <v>0</v>
      </c>
      <c r="R2026" s="47">
        <f t="shared" si="127"/>
        <v>59.99999999650754</v>
      </c>
      <c r="S2026" s="6" t="s">
        <v>306</v>
      </c>
      <c r="T2026" s="6" t="s">
        <v>307</v>
      </c>
      <c r="U2026" s="6" t="s">
        <v>44</v>
      </c>
      <c r="V2026" s="6" t="s">
        <v>3603</v>
      </c>
      <c r="W2026" s="7">
        <v>0</v>
      </c>
      <c r="X2026" s="7">
        <v>0</v>
      </c>
      <c r="Y2026" s="7">
        <v>0</v>
      </c>
      <c r="Z2026" s="7">
        <v>0</v>
      </c>
      <c r="AA2026" s="7">
        <v>0</v>
      </c>
      <c r="AB2026" s="7">
        <v>0</v>
      </c>
      <c r="AC2026" s="7">
        <v>0.03</v>
      </c>
      <c r="AD2026" s="7">
        <v>0</v>
      </c>
      <c r="AE2026">
        <v>2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</row>
    <row r="2027" spans="1:44" x14ac:dyDescent="0.25">
      <c r="A2027">
        <v>1547472</v>
      </c>
      <c r="B2027">
        <v>735284</v>
      </c>
      <c r="C2027">
        <v>23.3231540331128</v>
      </c>
      <c r="D2027">
        <v>38.322561514406701</v>
      </c>
      <c r="E2027" s="68" t="s">
        <v>845</v>
      </c>
      <c r="F2027" s="8">
        <f>INDEX(Δεδομένα!$P:$P,MATCH('2020'!E2027,Δεδομένα!$O:$O,0))</f>
        <v>176</v>
      </c>
      <c r="G2027" s="6" t="s">
        <v>846</v>
      </c>
      <c r="H2027" s="2" t="str">
        <f>INDEX(Δεδομένα!B$1:B$51,MATCH('2020'!G2027,Δεδομένα!A$1:A$51,0))</f>
        <v>ΣΤΕΡΕΑΣ ΕΛΛΑΔΟΣ</v>
      </c>
      <c r="I2027" s="8">
        <f>INDEX(Δεδομένα!E$1:E$13,MATCH('2020'!H2027,Δεδομένα!D$1:D$13,0))</f>
        <v>9</v>
      </c>
      <c r="J2027" s="1">
        <v>43907</v>
      </c>
      <c r="K2027" s="6" t="s">
        <v>157</v>
      </c>
      <c r="L2027" s="36" t="str">
        <f t="shared" si="124"/>
        <v>17/03/2020 18:10</v>
      </c>
      <c r="M2027" s="1">
        <v>43907</v>
      </c>
      <c r="N2027" s="6" t="s">
        <v>256</v>
      </c>
      <c r="O2027" s="36" t="str">
        <f t="shared" si="125"/>
        <v>17/03/2020 19:30</v>
      </c>
      <c r="P2027" s="46">
        <f t="shared" si="126"/>
        <v>5.5555555554747116E-2</v>
      </c>
      <c r="Q2027" s="48">
        <v>0</v>
      </c>
      <c r="R2027" s="47">
        <f t="shared" si="127"/>
        <v>79.999999998835847</v>
      </c>
      <c r="S2027" s="6" t="s">
        <v>44</v>
      </c>
      <c r="T2027" s="6" t="s">
        <v>2554</v>
      </c>
      <c r="U2027" s="6" t="s">
        <v>1411</v>
      </c>
      <c r="V2027" s="6" t="s">
        <v>1411</v>
      </c>
      <c r="W2027" s="7">
        <v>0</v>
      </c>
      <c r="X2027" s="7">
        <v>0</v>
      </c>
      <c r="Y2027" s="7">
        <v>0</v>
      </c>
      <c r="Z2027" s="7">
        <v>0</v>
      </c>
      <c r="AA2027" s="7">
        <v>0</v>
      </c>
      <c r="AB2027" s="7">
        <v>0</v>
      </c>
      <c r="AC2027" s="7">
        <v>0.1</v>
      </c>
      <c r="AD2027" s="7">
        <v>0</v>
      </c>
      <c r="AE2027">
        <v>2</v>
      </c>
      <c r="AF2027">
        <v>0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</row>
    <row r="2028" spans="1:44" x14ac:dyDescent="0.25">
      <c r="A2028">
        <v>1549948</v>
      </c>
      <c r="B2028">
        <v>735191</v>
      </c>
      <c r="C2028">
        <v>27.905714035034201</v>
      </c>
      <c r="D2028">
        <v>36.292629241943402</v>
      </c>
      <c r="E2028" s="68" t="s">
        <v>1590</v>
      </c>
      <c r="F2028" s="8">
        <f>INDEX(Δεδομένα!$P:$P,MATCH('2020'!E2028,Δεδομένα!$O:$O,0))</f>
        <v>51</v>
      </c>
      <c r="G2028" s="6" t="s">
        <v>1007</v>
      </c>
      <c r="H2028" s="2" t="str">
        <f>INDEX(Δεδομένα!B$1:B$51,MATCH('2020'!G2028,Δεδομένα!A$1:A$51,0))</f>
        <v>ΝΟΤΙΟΥ ΑΙΓΑΙΟΥ</v>
      </c>
      <c r="I2028" s="8">
        <f>INDEX(Δεδομένα!E$1:E$13,MATCH('2020'!H2028,Δεδομένα!D$1:D$13,0))</f>
        <v>10</v>
      </c>
      <c r="J2028" s="1">
        <v>43907</v>
      </c>
      <c r="K2028" s="6" t="s">
        <v>347</v>
      </c>
      <c r="L2028" s="36" t="str">
        <f t="shared" si="124"/>
        <v>17/03/2020 13:10</v>
      </c>
      <c r="M2028" s="1">
        <v>43907</v>
      </c>
      <c r="N2028" s="6" t="s">
        <v>209</v>
      </c>
      <c r="O2028" s="36" t="str">
        <f t="shared" si="125"/>
        <v>17/03/2020 18:30</v>
      </c>
      <c r="P2028" s="46">
        <f t="shared" si="126"/>
        <v>0.22222222222626442</v>
      </c>
      <c r="Q2028" s="48">
        <v>0</v>
      </c>
      <c r="R2028" s="47">
        <f t="shared" si="127"/>
        <v>320.00000000582077</v>
      </c>
      <c r="S2028" s="6" t="s">
        <v>44</v>
      </c>
      <c r="T2028" s="6" t="s">
        <v>1233</v>
      </c>
      <c r="U2028" s="6" t="s">
        <v>44</v>
      </c>
      <c r="V2028" s="6" t="s">
        <v>3610</v>
      </c>
      <c r="W2028" s="7">
        <v>0.5</v>
      </c>
      <c r="X2028" s="7">
        <v>1.6</v>
      </c>
      <c r="Y2028" s="7">
        <v>0</v>
      </c>
      <c r="Z2028" s="7">
        <v>0</v>
      </c>
      <c r="AA2028" s="7">
        <v>0.3</v>
      </c>
      <c r="AB2028" s="7">
        <v>0</v>
      </c>
      <c r="AC2028" s="7">
        <v>0</v>
      </c>
      <c r="AD2028" s="7">
        <v>0</v>
      </c>
      <c r="AE2028">
        <v>9</v>
      </c>
      <c r="AF2028">
        <v>0</v>
      </c>
      <c r="AG2028">
        <v>5</v>
      </c>
      <c r="AH2028">
        <v>0</v>
      </c>
      <c r="AI2028">
        <v>0</v>
      </c>
      <c r="AJ2028">
        <v>3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</row>
    <row r="2029" spans="1:44" x14ac:dyDescent="0.25">
      <c r="A2029">
        <v>1547670</v>
      </c>
      <c r="B2029">
        <v>735216</v>
      </c>
      <c r="C2029">
        <v>26.5336081175729</v>
      </c>
      <c r="D2029">
        <v>41.4849753676585</v>
      </c>
      <c r="E2029" s="68" t="s">
        <v>1115</v>
      </c>
      <c r="F2029" s="8">
        <f>INDEX(Δεδομένα!$P:$P,MATCH('2020'!E2029,Δεδομένα!$O:$O,0))</f>
        <v>35</v>
      </c>
      <c r="G2029" s="6" t="s">
        <v>148</v>
      </c>
      <c r="H2029" s="2" t="str">
        <f>INDEX(Δεδομένα!B$1:B$51,MATCH('2020'!G2029,Δεδομένα!A$1:A$51,0))</f>
        <v>ΑΝΑΤΟΛΙΚΗΣ ΜΑΚΕΔΟΝΙΑΣ ΚΑΙ ΘΡΑΚΗΣ</v>
      </c>
      <c r="I2029" s="8">
        <f>INDEX(Δεδομένα!E$1:E$13,MATCH('2020'!H2029,Δεδομένα!D$1:D$13,0))</f>
        <v>2</v>
      </c>
      <c r="J2029" s="1">
        <v>43907</v>
      </c>
      <c r="K2029" s="6" t="s">
        <v>1213</v>
      </c>
      <c r="L2029" s="36" t="str">
        <f t="shared" si="124"/>
        <v>17/03/2020 14:38</v>
      </c>
      <c r="M2029" s="1">
        <v>43907</v>
      </c>
      <c r="N2029" s="6" t="s">
        <v>103</v>
      </c>
      <c r="O2029" s="36" t="str">
        <f t="shared" si="125"/>
        <v>17/03/2020 14:49</v>
      </c>
      <c r="P2029" s="46">
        <f t="shared" si="126"/>
        <v>7.6388888846850023E-3</v>
      </c>
      <c r="Q2029" s="48">
        <v>0</v>
      </c>
      <c r="R2029" s="47">
        <f t="shared" si="127"/>
        <v>10.999999993946403</v>
      </c>
      <c r="S2029" s="6" t="s">
        <v>1118</v>
      </c>
      <c r="T2029" s="6" t="s">
        <v>1119</v>
      </c>
      <c r="U2029" s="6" t="s">
        <v>1120</v>
      </c>
      <c r="V2029" s="6" t="s">
        <v>1121</v>
      </c>
      <c r="W2029" s="7">
        <v>0</v>
      </c>
      <c r="X2029" s="7">
        <v>0</v>
      </c>
      <c r="Y2029" s="7">
        <v>0</v>
      </c>
      <c r="Z2029" s="7">
        <v>0.5</v>
      </c>
      <c r="AA2029" s="7">
        <v>0</v>
      </c>
      <c r="AB2029" s="7">
        <v>0</v>
      </c>
      <c r="AC2029" s="7">
        <v>0</v>
      </c>
      <c r="AD2029" s="7">
        <v>0</v>
      </c>
      <c r="AE2029">
        <v>2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</row>
    <row r="2030" spans="1:44" x14ac:dyDescent="0.25">
      <c r="A2030">
        <v>1547671</v>
      </c>
      <c r="B2030">
        <v>735220</v>
      </c>
      <c r="C2030">
        <v>26.542728016149901</v>
      </c>
      <c r="D2030">
        <v>41.466777995689903</v>
      </c>
      <c r="E2030" s="68" t="s">
        <v>1115</v>
      </c>
      <c r="F2030" s="8">
        <f>INDEX(Δεδομένα!$P:$P,MATCH('2020'!E2030,Δεδομένα!$O:$O,0))</f>
        <v>35</v>
      </c>
      <c r="G2030" s="6" t="s">
        <v>148</v>
      </c>
      <c r="H2030" s="2" t="str">
        <f>INDEX(Δεδομένα!B$1:B$51,MATCH('2020'!G2030,Δεδομένα!A$1:A$51,0))</f>
        <v>ΑΝΑΤΟΛΙΚΗΣ ΜΑΚΕΔΟΝΙΑΣ ΚΑΙ ΘΡΑΚΗΣ</v>
      </c>
      <c r="I2030" s="8">
        <f>INDEX(Δεδομένα!E$1:E$13,MATCH('2020'!H2030,Δεδομένα!D$1:D$13,0))</f>
        <v>2</v>
      </c>
      <c r="J2030" s="1">
        <v>43907</v>
      </c>
      <c r="K2030" s="6" t="s">
        <v>363</v>
      </c>
      <c r="L2030" s="36" t="str">
        <f t="shared" si="124"/>
        <v>17/03/2020 14:40</v>
      </c>
      <c r="M2030" s="1">
        <v>43907</v>
      </c>
      <c r="N2030" s="6" t="s">
        <v>2383</v>
      </c>
      <c r="O2030" s="36" t="str">
        <f t="shared" si="125"/>
        <v>17/03/2020 15:01</v>
      </c>
      <c r="P2030" s="46">
        <f t="shared" si="126"/>
        <v>1.4583333337213844E-2</v>
      </c>
      <c r="Q2030" s="48">
        <v>0</v>
      </c>
      <c r="R2030" s="47">
        <f t="shared" si="127"/>
        <v>21.000000005587935</v>
      </c>
      <c r="S2030" s="6" t="s">
        <v>1118</v>
      </c>
      <c r="T2030" s="6" t="s">
        <v>1119</v>
      </c>
      <c r="U2030" s="6" t="s">
        <v>1120</v>
      </c>
      <c r="V2030" s="6" t="s">
        <v>1121</v>
      </c>
      <c r="W2030" s="7">
        <v>0</v>
      </c>
      <c r="X2030" s="7">
        <v>0</v>
      </c>
      <c r="Y2030" s="7">
        <v>0</v>
      </c>
      <c r="Z2030" s="7">
        <v>1</v>
      </c>
      <c r="AA2030" s="7">
        <v>0</v>
      </c>
      <c r="AB2030" s="7">
        <v>0</v>
      </c>
      <c r="AC2030" s="7">
        <v>0</v>
      </c>
      <c r="AD2030" s="7">
        <v>0</v>
      </c>
      <c r="AE2030">
        <v>2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</row>
    <row r="2031" spans="1:44" x14ac:dyDescent="0.25">
      <c r="A2031">
        <v>1548131</v>
      </c>
      <c r="B2031">
        <v>735319</v>
      </c>
      <c r="C2031">
        <v>20.840053938954799</v>
      </c>
      <c r="D2031">
        <v>37.693559096499499</v>
      </c>
      <c r="E2031" s="68" t="s">
        <v>1599</v>
      </c>
      <c r="F2031" s="8">
        <f>INDEX(Δεδομένα!$P:$P,MATCH('2020'!E2031,Δεδομένα!$O:$O,0))</f>
        <v>238</v>
      </c>
      <c r="G2031" s="6" t="s">
        <v>1600</v>
      </c>
      <c r="H2031" s="2" t="str">
        <f>INDEX(Δεδομένα!B$1:B$51,MATCH('2020'!G2031,Δεδομένα!A$1:A$51,0))</f>
        <v>ΙΟΝΙΩΝ ΝΗΣΩΝ</v>
      </c>
      <c r="I2031" s="8">
        <f>INDEX(Δεδομένα!E$1:E$13,MATCH('2020'!H2031,Δεδομένα!D$1:D$13,0))</f>
        <v>13</v>
      </c>
      <c r="J2031" s="1">
        <v>43907</v>
      </c>
      <c r="K2031" s="6" t="s">
        <v>126</v>
      </c>
      <c r="L2031" s="36" t="str">
        <f t="shared" si="124"/>
        <v>17/03/2020 19:12</v>
      </c>
      <c r="M2031" s="1">
        <v>43907</v>
      </c>
      <c r="N2031" s="6" t="s">
        <v>751</v>
      </c>
      <c r="O2031" s="36" t="str">
        <f t="shared" si="125"/>
        <v>17/03/2020 19:55</v>
      </c>
      <c r="P2031" s="46">
        <f t="shared" si="126"/>
        <v>2.9861111106583849E-2</v>
      </c>
      <c r="Q2031" s="48">
        <v>0</v>
      </c>
      <c r="R2031" s="47">
        <f t="shared" si="127"/>
        <v>42.999999993480742</v>
      </c>
      <c r="S2031" s="6" t="s">
        <v>44</v>
      </c>
      <c r="T2031" s="6" t="s">
        <v>1601</v>
      </c>
      <c r="U2031" s="6" t="s">
        <v>44</v>
      </c>
      <c r="V2031" s="6" t="s">
        <v>3625</v>
      </c>
      <c r="W2031" s="7">
        <v>0</v>
      </c>
      <c r="X2031" s="7">
        <v>0</v>
      </c>
      <c r="Y2031" s="7">
        <v>0</v>
      </c>
      <c r="Z2031" s="7">
        <v>0</v>
      </c>
      <c r="AA2031" s="7">
        <v>0.01</v>
      </c>
      <c r="AB2031" s="7">
        <v>0</v>
      </c>
      <c r="AC2031" s="7">
        <v>0</v>
      </c>
      <c r="AD2031" s="7">
        <v>0</v>
      </c>
      <c r="AE2031">
        <v>4</v>
      </c>
      <c r="AF2031">
        <v>0</v>
      </c>
      <c r="AG2031">
        <v>0</v>
      </c>
      <c r="AH2031">
        <v>0</v>
      </c>
      <c r="AI2031">
        <v>0</v>
      </c>
      <c r="AJ2031">
        <v>1</v>
      </c>
      <c r="AK2031">
        <v>1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</row>
    <row r="2032" spans="1:44" x14ac:dyDescent="0.25">
      <c r="A2032">
        <v>1550914</v>
      </c>
      <c r="B2032">
        <v>735162</v>
      </c>
      <c r="C2032">
        <v>21.507670360775698</v>
      </c>
      <c r="D2032">
        <v>37.686938589090701</v>
      </c>
      <c r="E2032" s="68" t="s">
        <v>356</v>
      </c>
      <c r="F2032" s="8">
        <f>INDEX(Δεδομένα!$P:$P,MATCH('2020'!E2032,Δεδομένα!$O:$O,0))</f>
        <v>132</v>
      </c>
      <c r="G2032" s="6" t="s">
        <v>357</v>
      </c>
      <c r="H2032" s="2" t="str">
        <f>INDEX(Δεδομένα!B$1:B$51,MATCH('2020'!G2032,Δεδομένα!A$1:A$51,0))</f>
        <v>ΔΥΤΙΚΗΣ ΕΛΛΑΔΟΣ</v>
      </c>
      <c r="I2032" s="8">
        <f>INDEX(Δεδομένα!E$1:E$13,MATCH('2020'!H2032,Δεδομένα!D$1:D$13,0))</f>
        <v>7</v>
      </c>
      <c r="J2032" s="1">
        <v>43907</v>
      </c>
      <c r="K2032" s="6" t="s">
        <v>139</v>
      </c>
      <c r="L2032" s="36" t="str">
        <f t="shared" si="124"/>
        <v>17/03/2020 11:40</v>
      </c>
      <c r="M2032" s="1">
        <v>43907</v>
      </c>
      <c r="N2032" s="6" t="s">
        <v>412</v>
      </c>
      <c r="O2032" s="36" t="str">
        <f t="shared" si="125"/>
        <v>17/03/2020 14:56</v>
      </c>
      <c r="P2032" s="46">
        <f t="shared" si="126"/>
        <v>0.13611111111094942</v>
      </c>
      <c r="Q2032" s="48">
        <v>0</v>
      </c>
      <c r="R2032" s="47">
        <f t="shared" si="127"/>
        <v>195.99999999976717</v>
      </c>
      <c r="S2032" s="6" t="s">
        <v>359</v>
      </c>
      <c r="T2032" s="6" t="s">
        <v>360</v>
      </c>
      <c r="U2032" s="6" t="s">
        <v>44</v>
      </c>
      <c r="V2032" s="6" t="s">
        <v>3606</v>
      </c>
      <c r="W2032" s="7">
        <v>0</v>
      </c>
      <c r="X2032" s="7">
        <v>3</v>
      </c>
      <c r="Y2032" s="7">
        <v>0</v>
      </c>
      <c r="Z2032" s="7">
        <v>0</v>
      </c>
      <c r="AA2032" s="7">
        <v>0</v>
      </c>
      <c r="AB2032" s="7">
        <v>3</v>
      </c>
      <c r="AC2032" s="7">
        <v>0</v>
      </c>
      <c r="AD2032" s="7">
        <v>0</v>
      </c>
      <c r="AE2032">
        <v>18</v>
      </c>
      <c r="AF2032">
        <v>0</v>
      </c>
      <c r="AG2032">
        <v>0</v>
      </c>
      <c r="AH2032">
        <v>0</v>
      </c>
      <c r="AI2032">
        <v>0</v>
      </c>
      <c r="AJ2032">
        <v>9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</row>
    <row r="2033" spans="1:44" x14ac:dyDescent="0.25">
      <c r="A2033">
        <v>1547399</v>
      </c>
      <c r="B2033">
        <v>735169</v>
      </c>
      <c r="C2033">
        <v>21.234503409977499</v>
      </c>
      <c r="D2033">
        <v>37.808584556837999</v>
      </c>
      <c r="E2033" s="68" t="s">
        <v>900</v>
      </c>
      <c r="F2033" s="8">
        <f>INDEX(Δεδομένα!$P:$P,MATCH('2020'!E2033,Δεδομένα!$O:$O,0))</f>
        <v>136</v>
      </c>
      <c r="G2033" s="6" t="s">
        <v>357</v>
      </c>
      <c r="H2033" s="2" t="str">
        <f>INDEX(Δεδομένα!B$1:B$51,MATCH('2020'!G2033,Δεδομένα!A$1:A$51,0))</f>
        <v>ΔΥΤΙΚΗΣ ΕΛΛΑΔΟΣ</v>
      </c>
      <c r="I2033" s="8">
        <f>INDEX(Δεδομένα!E$1:E$13,MATCH('2020'!H2033,Δεδομένα!D$1:D$13,0))</f>
        <v>7</v>
      </c>
      <c r="J2033" s="1">
        <v>43907</v>
      </c>
      <c r="K2033" s="6" t="s">
        <v>645</v>
      </c>
      <c r="L2033" s="36" t="str">
        <f t="shared" si="124"/>
        <v>17/03/2020 11:30</v>
      </c>
      <c r="M2033" s="1">
        <v>43907</v>
      </c>
      <c r="N2033" s="6" t="s">
        <v>567</v>
      </c>
      <c r="O2033" s="36" t="str">
        <f t="shared" si="125"/>
        <v>17/03/2020 14:13</v>
      </c>
      <c r="P2033" s="46">
        <f t="shared" si="126"/>
        <v>0.11319444444961846</v>
      </c>
      <c r="Q2033" s="48">
        <v>0</v>
      </c>
      <c r="R2033" s="47">
        <f t="shared" si="127"/>
        <v>163.00000000745058</v>
      </c>
      <c r="S2033" s="6" t="s">
        <v>44</v>
      </c>
      <c r="T2033" s="6" t="s">
        <v>929</v>
      </c>
      <c r="U2033" s="6" t="s">
        <v>2404</v>
      </c>
      <c r="V2033" s="6" t="s">
        <v>3607</v>
      </c>
      <c r="W2033" s="7">
        <v>0</v>
      </c>
      <c r="X2033" s="7">
        <v>0</v>
      </c>
      <c r="Y2033" s="7">
        <v>0</v>
      </c>
      <c r="Z2033" s="7">
        <v>0</v>
      </c>
      <c r="AA2033" s="7">
        <v>0</v>
      </c>
      <c r="AB2033" s="7">
        <v>0</v>
      </c>
      <c r="AC2033" s="7">
        <v>0</v>
      </c>
      <c r="AD2033" s="7">
        <v>1</v>
      </c>
      <c r="AE2033">
        <v>4</v>
      </c>
      <c r="AF2033">
        <v>0</v>
      </c>
      <c r="AG2033">
        <v>0</v>
      </c>
      <c r="AH2033">
        <v>0</v>
      </c>
      <c r="AI2033">
        <v>0</v>
      </c>
      <c r="AJ2033">
        <v>2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</row>
    <row r="2034" spans="1:44" x14ac:dyDescent="0.25">
      <c r="A2034">
        <v>1547398</v>
      </c>
      <c r="B2034">
        <v>735192</v>
      </c>
      <c r="C2034">
        <v>21.212042538368301</v>
      </c>
      <c r="D2034">
        <v>37.938394011705803</v>
      </c>
      <c r="E2034" s="68" t="s">
        <v>900</v>
      </c>
      <c r="F2034" s="8">
        <f>INDEX(Δεδομένα!$P:$P,MATCH('2020'!E2034,Δεδομένα!$O:$O,0))</f>
        <v>136</v>
      </c>
      <c r="G2034" s="6" t="s">
        <v>357</v>
      </c>
      <c r="H2034" s="2" t="str">
        <f>INDEX(Δεδομένα!B$1:B$51,MATCH('2020'!G2034,Δεδομένα!A$1:A$51,0))</f>
        <v>ΔΥΤΙΚΗΣ ΕΛΛΑΔΟΣ</v>
      </c>
      <c r="I2034" s="8">
        <f>INDEX(Δεδομένα!E$1:E$13,MATCH('2020'!H2034,Δεδομένα!D$1:D$13,0))</f>
        <v>7</v>
      </c>
      <c r="J2034" s="1">
        <v>43907</v>
      </c>
      <c r="K2034" s="6" t="s">
        <v>440</v>
      </c>
      <c r="L2034" s="36" t="str">
        <f t="shared" si="124"/>
        <v>17/03/2020 13:15</v>
      </c>
      <c r="M2034" s="1">
        <v>43907</v>
      </c>
      <c r="N2034" s="6" t="s">
        <v>759</v>
      </c>
      <c r="O2034" s="36" t="str">
        <f t="shared" si="125"/>
        <v>17/03/2020 14:10</v>
      </c>
      <c r="P2034" s="46">
        <f t="shared" si="126"/>
        <v>3.8194444445252884E-2</v>
      </c>
      <c r="Q2034" s="48">
        <v>0</v>
      </c>
      <c r="R2034" s="47">
        <f t="shared" si="127"/>
        <v>55.000000001164153</v>
      </c>
      <c r="S2034" s="6" t="s">
        <v>928</v>
      </c>
      <c r="T2034" s="6" t="s">
        <v>1058</v>
      </c>
      <c r="U2034" s="6" t="s">
        <v>3611</v>
      </c>
      <c r="V2034" s="6" t="s">
        <v>3611</v>
      </c>
      <c r="W2034" s="7">
        <v>0</v>
      </c>
      <c r="X2034" s="7">
        <v>0</v>
      </c>
      <c r="Y2034" s="7">
        <v>0</v>
      </c>
      <c r="Z2034" s="7">
        <v>0</v>
      </c>
      <c r="AA2034" s="7">
        <v>1</v>
      </c>
      <c r="AB2034" s="7">
        <v>0</v>
      </c>
      <c r="AC2034" s="7">
        <v>0</v>
      </c>
      <c r="AD2034" s="7">
        <v>0</v>
      </c>
      <c r="AE2034">
        <v>2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</row>
    <row r="2035" spans="1:44" x14ac:dyDescent="0.25">
      <c r="A2035">
        <v>1565707</v>
      </c>
      <c r="B2035">
        <v>735295</v>
      </c>
      <c r="C2035">
        <v>21.322788238525401</v>
      </c>
      <c r="D2035">
        <v>37.881584167480497</v>
      </c>
      <c r="E2035" s="68" t="s">
        <v>925</v>
      </c>
      <c r="F2035" s="8">
        <f>INDEX(Δεδομένα!$P:$P,MATCH('2020'!E2035,Δεδομένα!$O:$O,0))</f>
        <v>135</v>
      </c>
      <c r="G2035" s="6" t="s">
        <v>357</v>
      </c>
      <c r="H2035" s="2" t="str">
        <f>INDEX(Δεδομένα!B$1:B$51,MATCH('2020'!G2035,Δεδομένα!A$1:A$51,0))</f>
        <v>ΔΥΤΙΚΗΣ ΕΛΛΑΔΟΣ</v>
      </c>
      <c r="I2035" s="8">
        <f>INDEX(Δεδομένα!E$1:E$13,MATCH('2020'!H2035,Δεδομένα!D$1:D$13,0))</f>
        <v>7</v>
      </c>
      <c r="J2035" s="1">
        <v>43907</v>
      </c>
      <c r="K2035" s="6" t="s">
        <v>209</v>
      </c>
      <c r="L2035" s="36" t="str">
        <f t="shared" si="124"/>
        <v>17/03/2020 18:30</v>
      </c>
      <c r="M2035" s="1">
        <v>43907</v>
      </c>
      <c r="N2035" s="6" t="s">
        <v>572</v>
      </c>
      <c r="O2035" s="36" t="str">
        <f t="shared" si="125"/>
        <v>17/03/2020 20:40</v>
      </c>
      <c r="P2035" s="46">
        <f t="shared" si="126"/>
        <v>9.0277777773735579E-2</v>
      </c>
      <c r="Q2035" s="48">
        <v>0</v>
      </c>
      <c r="R2035" s="47">
        <f t="shared" si="127"/>
        <v>129.99999999417923</v>
      </c>
      <c r="S2035" s="6" t="s">
        <v>928</v>
      </c>
      <c r="T2035" s="6" t="s">
        <v>929</v>
      </c>
      <c r="U2035" s="6" t="s">
        <v>44</v>
      </c>
      <c r="V2035" s="6" t="s">
        <v>3620</v>
      </c>
      <c r="W2035" s="7">
        <v>0</v>
      </c>
      <c r="X2035" s="7">
        <v>0</v>
      </c>
      <c r="Y2035" s="7">
        <v>0</v>
      </c>
      <c r="Z2035" s="7">
        <v>0</v>
      </c>
      <c r="AA2035" s="7">
        <v>4</v>
      </c>
      <c r="AB2035" s="7">
        <v>0</v>
      </c>
      <c r="AC2035" s="7">
        <v>0</v>
      </c>
      <c r="AD2035" s="7">
        <v>0</v>
      </c>
      <c r="AE2035">
        <v>4</v>
      </c>
      <c r="AF2035">
        <v>0</v>
      </c>
      <c r="AG2035">
        <v>0</v>
      </c>
      <c r="AH2035">
        <v>0</v>
      </c>
      <c r="AI2035">
        <v>0</v>
      </c>
      <c r="AJ2035">
        <v>2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</row>
    <row r="2036" spans="1:44" x14ac:dyDescent="0.25">
      <c r="A2036">
        <v>1565719</v>
      </c>
      <c r="B2036">
        <v>735299</v>
      </c>
      <c r="C2036">
        <v>21.240275435487799</v>
      </c>
      <c r="D2036">
        <v>37.856286009973203</v>
      </c>
      <c r="E2036" s="68" t="s">
        <v>925</v>
      </c>
      <c r="F2036" s="8">
        <f>INDEX(Δεδομένα!$P:$P,MATCH('2020'!E2036,Δεδομένα!$O:$O,0))</f>
        <v>135</v>
      </c>
      <c r="G2036" s="6" t="s">
        <v>357</v>
      </c>
      <c r="H2036" s="2" t="str">
        <f>INDEX(Δεδομένα!B$1:B$51,MATCH('2020'!G2036,Δεδομένα!A$1:A$51,0))</f>
        <v>ΔΥΤΙΚΗΣ ΕΛΛΑΔΟΣ</v>
      </c>
      <c r="I2036" s="8">
        <f>INDEX(Δεδομένα!E$1:E$13,MATCH('2020'!H2036,Δεδομένα!D$1:D$13,0))</f>
        <v>7</v>
      </c>
      <c r="J2036" s="1">
        <v>43907</v>
      </c>
      <c r="K2036" s="6" t="s">
        <v>224</v>
      </c>
      <c r="L2036" s="36" t="str">
        <f t="shared" si="124"/>
        <v>17/03/2020 18:53</v>
      </c>
      <c r="M2036" s="1">
        <v>43907</v>
      </c>
      <c r="N2036" s="6" t="s">
        <v>358</v>
      </c>
      <c r="O2036" s="36" t="str">
        <f t="shared" si="125"/>
        <v>17/03/2020 20:10</v>
      </c>
      <c r="P2036" s="46">
        <f t="shared" si="126"/>
        <v>5.3472222221898846E-2</v>
      </c>
      <c r="Q2036" s="48">
        <v>0</v>
      </c>
      <c r="R2036" s="47">
        <f t="shared" si="127"/>
        <v>76.999999999534339</v>
      </c>
      <c r="S2036" s="6" t="s">
        <v>928</v>
      </c>
      <c r="T2036" s="6" t="s">
        <v>929</v>
      </c>
      <c r="U2036" s="6" t="s">
        <v>930</v>
      </c>
      <c r="V2036" s="6" t="s">
        <v>3621</v>
      </c>
      <c r="W2036" s="7">
        <v>0</v>
      </c>
      <c r="X2036" s="7">
        <v>0</v>
      </c>
      <c r="Y2036" s="7">
        <v>0</v>
      </c>
      <c r="Z2036" s="7">
        <v>0</v>
      </c>
      <c r="AA2036" s="7">
        <v>2</v>
      </c>
      <c r="AB2036" s="7">
        <v>0</v>
      </c>
      <c r="AC2036" s="7">
        <v>0</v>
      </c>
      <c r="AD2036" s="7">
        <v>0</v>
      </c>
      <c r="AE2036">
        <v>2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</row>
    <row r="2037" spans="1:44" x14ac:dyDescent="0.25">
      <c r="A2037">
        <v>1551294</v>
      </c>
      <c r="B2037">
        <v>0</v>
      </c>
      <c r="C2037">
        <v>0</v>
      </c>
      <c r="D2037">
        <v>0</v>
      </c>
      <c r="E2037" s="68" t="s">
        <v>837</v>
      </c>
      <c r="F2037" s="8">
        <f>INDEX(Δεδομένα!$P:$P,MATCH('2020'!E2037,Δεδομένα!$O:$O,0))</f>
        <v>134</v>
      </c>
      <c r="G2037" s="6" t="s">
        <v>357</v>
      </c>
      <c r="H2037" s="2" t="str">
        <f>INDEX(Δεδομένα!B$1:B$51,MATCH('2020'!G2037,Δεδομένα!A$1:A$51,0))</f>
        <v>ΔΥΤΙΚΗΣ ΕΛΛΑΔΟΣ</v>
      </c>
      <c r="I2037" s="8">
        <f>INDEX(Δεδομένα!E$1:E$13,MATCH('2020'!H2037,Δεδομένα!D$1:D$13,0))</f>
        <v>7</v>
      </c>
      <c r="J2037" s="1">
        <v>43907</v>
      </c>
      <c r="K2037" s="6" t="s">
        <v>305</v>
      </c>
      <c r="L2037" s="36" t="str">
        <f t="shared" si="124"/>
        <v>17/03/2020 16:55</v>
      </c>
      <c r="M2037" s="1">
        <v>43907</v>
      </c>
      <c r="N2037" s="6" t="s">
        <v>154</v>
      </c>
      <c r="O2037" s="36" t="str">
        <f t="shared" si="125"/>
        <v>17/03/2020 18:05</v>
      </c>
      <c r="P2037" s="46">
        <f t="shared" si="126"/>
        <v>4.8611111109494232E-2</v>
      </c>
      <c r="Q2037" s="48">
        <v>0</v>
      </c>
      <c r="R2037" s="47">
        <f t="shared" si="127"/>
        <v>69.999999997671694</v>
      </c>
      <c r="S2037" s="6" t="s">
        <v>1715</v>
      </c>
      <c r="T2037" s="6" t="s">
        <v>838</v>
      </c>
      <c r="U2037" s="6" t="s">
        <v>44</v>
      </c>
      <c r="V2037" s="6" t="s">
        <v>839</v>
      </c>
      <c r="W2037" s="7">
        <v>0</v>
      </c>
      <c r="X2037" s="7">
        <v>0</v>
      </c>
      <c r="Y2037" s="7">
        <v>0</v>
      </c>
      <c r="Z2037" s="7">
        <v>0</v>
      </c>
      <c r="AA2037" s="7">
        <v>0</v>
      </c>
      <c r="AB2037" s="7">
        <v>2</v>
      </c>
      <c r="AC2037" s="7">
        <v>0</v>
      </c>
      <c r="AD2037" s="7">
        <v>0</v>
      </c>
      <c r="AE2037">
        <v>4</v>
      </c>
      <c r="AF2037">
        <v>0</v>
      </c>
      <c r="AG2037">
        <v>0</v>
      </c>
      <c r="AH2037">
        <v>0</v>
      </c>
      <c r="AI2037">
        <v>0</v>
      </c>
      <c r="AJ2037">
        <v>2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</row>
    <row r="2038" spans="1:44" x14ac:dyDescent="0.25">
      <c r="A2038">
        <v>1551295</v>
      </c>
      <c r="B2038">
        <v>735339</v>
      </c>
      <c r="C2038">
        <v>21.6133035206446</v>
      </c>
      <c r="D2038">
        <v>37.602501111800002</v>
      </c>
      <c r="E2038" s="68" t="s">
        <v>837</v>
      </c>
      <c r="F2038" s="8">
        <f>INDEX(Δεδομένα!$P:$P,MATCH('2020'!E2038,Δεδομένα!$O:$O,0))</f>
        <v>134</v>
      </c>
      <c r="G2038" s="6" t="s">
        <v>357</v>
      </c>
      <c r="H2038" s="2" t="str">
        <f>INDEX(Δεδομένα!B$1:B$51,MATCH('2020'!G2038,Δεδομένα!A$1:A$51,0))</f>
        <v>ΔΥΤΙΚΗΣ ΕΛΛΑΔΟΣ</v>
      </c>
      <c r="I2038" s="8">
        <f>INDEX(Δεδομένα!E$1:E$13,MATCH('2020'!H2038,Δεδομένα!D$1:D$13,0))</f>
        <v>7</v>
      </c>
      <c r="J2038" s="1">
        <v>43907</v>
      </c>
      <c r="K2038" s="6" t="s">
        <v>352</v>
      </c>
      <c r="L2038" s="36" t="str">
        <f t="shared" si="124"/>
        <v>17/03/2020 20:05</v>
      </c>
      <c r="M2038" s="1">
        <v>43907</v>
      </c>
      <c r="N2038" s="6" t="s">
        <v>600</v>
      </c>
      <c r="O2038" s="36" t="str">
        <f t="shared" si="125"/>
        <v>17/03/2020 21:45</v>
      </c>
      <c r="P2038" s="46">
        <f t="shared" si="126"/>
        <v>6.9444444445252884E-2</v>
      </c>
      <c r="Q2038" s="48">
        <v>0</v>
      </c>
      <c r="R2038" s="47">
        <f t="shared" si="127"/>
        <v>100.00000000116415</v>
      </c>
      <c r="S2038" s="6" t="s">
        <v>1715</v>
      </c>
      <c r="T2038" s="6" t="s">
        <v>838</v>
      </c>
      <c r="U2038" s="6" t="s">
        <v>44</v>
      </c>
      <c r="V2038" s="6" t="s">
        <v>951</v>
      </c>
      <c r="W2038" s="7">
        <v>0</v>
      </c>
      <c r="X2038" s="7">
        <v>0</v>
      </c>
      <c r="Y2038" s="7">
        <v>0</v>
      </c>
      <c r="Z2038" s="7">
        <v>0</v>
      </c>
      <c r="AA2038" s="7">
        <v>1</v>
      </c>
      <c r="AB2038" s="7">
        <v>0</v>
      </c>
      <c r="AC2038" s="7">
        <v>0</v>
      </c>
      <c r="AD2038" s="7">
        <v>0</v>
      </c>
      <c r="AE2038">
        <v>4</v>
      </c>
      <c r="AF2038">
        <v>0</v>
      </c>
      <c r="AG2038">
        <v>0</v>
      </c>
      <c r="AH2038">
        <v>0</v>
      </c>
      <c r="AI2038">
        <v>0</v>
      </c>
      <c r="AJ2038">
        <v>2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</row>
    <row r="2039" spans="1:44" x14ac:dyDescent="0.25">
      <c r="A2039">
        <v>1549577</v>
      </c>
      <c r="B2039">
        <v>0</v>
      </c>
      <c r="C2039">
        <v>0</v>
      </c>
      <c r="D2039">
        <v>0</v>
      </c>
      <c r="E2039" s="68" t="s">
        <v>666</v>
      </c>
      <c r="F2039" s="8">
        <f>INDEX(Δεδομένα!$P:$P,MATCH('2020'!E2039,Δεδομένα!$O:$O,0))</f>
        <v>212</v>
      </c>
      <c r="G2039" s="6" t="s">
        <v>560</v>
      </c>
      <c r="H2039" s="2" t="str">
        <f>INDEX(Δεδομένα!B$1:B$51,MATCH('2020'!G2039,Δεδομένα!A$1:A$51,0))</f>
        <v>ΚΡΗΤΗΣ</v>
      </c>
      <c r="I2039" s="8">
        <f>INDEX(Δεδομένα!E$1:E$13,MATCH('2020'!H2039,Δεδομένα!D$1:D$13,0))</f>
        <v>12</v>
      </c>
      <c r="J2039" s="1">
        <v>43907</v>
      </c>
      <c r="K2039" s="6" t="s">
        <v>671</v>
      </c>
      <c r="L2039" s="36" t="str">
        <f t="shared" si="124"/>
        <v>17/03/2020 09:35</v>
      </c>
      <c r="M2039" s="1">
        <v>43908</v>
      </c>
      <c r="N2039" s="6" t="s">
        <v>638</v>
      </c>
      <c r="O2039" s="36" t="str">
        <f t="shared" si="125"/>
        <v>18/03/2020 20:45</v>
      </c>
      <c r="P2039" s="49">
        <f t="shared" si="126"/>
        <v>1.4652777777810115</v>
      </c>
      <c r="Q2039" s="50">
        <f>1*24</f>
        <v>24</v>
      </c>
      <c r="R2039" s="47">
        <f t="shared" si="127"/>
        <v>2110.0000000046566</v>
      </c>
      <c r="S2039" s="6" t="s">
        <v>560</v>
      </c>
      <c r="T2039" s="6" t="s">
        <v>602</v>
      </c>
      <c r="U2039" s="6" t="s">
        <v>667</v>
      </c>
      <c r="V2039" s="6" t="s">
        <v>672</v>
      </c>
      <c r="W2039" s="7">
        <v>3</v>
      </c>
      <c r="X2039" s="7">
        <v>0</v>
      </c>
      <c r="Y2039" s="7">
        <v>0</v>
      </c>
      <c r="Z2039" s="7">
        <v>0</v>
      </c>
      <c r="AA2039" s="7">
        <v>0</v>
      </c>
      <c r="AB2039" s="7">
        <v>2</v>
      </c>
      <c r="AC2039" s="7">
        <v>0</v>
      </c>
      <c r="AD2039" s="7">
        <v>0</v>
      </c>
      <c r="AE2039">
        <v>23</v>
      </c>
      <c r="AF2039">
        <v>0</v>
      </c>
      <c r="AG2039">
        <v>1</v>
      </c>
      <c r="AH2039">
        <v>0</v>
      </c>
      <c r="AI2039">
        <v>0</v>
      </c>
      <c r="AJ2039">
        <v>10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</row>
    <row r="2040" spans="1:44" x14ac:dyDescent="0.25">
      <c r="A2040">
        <v>1547432</v>
      </c>
      <c r="B2040">
        <v>735163</v>
      </c>
      <c r="C2040">
        <v>20.1848972827163</v>
      </c>
      <c r="D2040">
        <v>39.542457129492497</v>
      </c>
      <c r="E2040" s="68" t="s">
        <v>1197</v>
      </c>
      <c r="F2040" s="8">
        <f>INDEX(Δεδομένα!$P:$P,MATCH('2020'!E2040,Δεδομένα!$O:$O,0))</f>
        <v>90</v>
      </c>
      <c r="G2040" s="6" t="s">
        <v>1149</v>
      </c>
      <c r="H2040" s="2" t="str">
        <f>INDEX(Δεδομένα!B$1:B$51,MATCH('2020'!G2040,Δεδομένα!A$1:A$51,0))</f>
        <v>ΗΠΕΙΡΟΥ</v>
      </c>
      <c r="I2040" s="8">
        <f>INDEX(Δεδομένα!E$1:E$13,MATCH('2020'!H2040,Δεδομένα!D$1:D$13,0))</f>
        <v>5</v>
      </c>
      <c r="J2040" s="1">
        <v>43907</v>
      </c>
      <c r="K2040" s="6" t="s">
        <v>562</v>
      </c>
      <c r="L2040" s="36" t="str">
        <f t="shared" si="124"/>
        <v>17/03/2020 11:50</v>
      </c>
      <c r="M2040" s="1">
        <v>43907</v>
      </c>
      <c r="N2040" s="6" t="s">
        <v>235</v>
      </c>
      <c r="O2040" s="36" t="str">
        <f t="shared" si="125"/>
        <v>17/03/2020 19:50</v>
      </c>
      <c r="P2040" s="46">
        <f t="shared" si="126"/>
        <v>0.33333333333575865</v>
      </c>
      <c r="Q2040" s="48">
        <v>0</v>
      </c>
      <c r="R2040" s="47">
        <f t="shared" si="127"/>
        <v>480.00000000349246</v>
      </c>
      <c r="S2040" s="6" t="s">
        <v>1149</v>
      </c>
      <c r="T2040" s="6" t="s">
        <v>1199</v>
      </c>
      <c r="U2040" s="6" t="s">
        <v>44</v>
      </c>
      <c r="V2040" s="6" t="s">
        <v>2528</v>
      </c>
      <c r="W2040" s="7">
        <v>0</v>
      </c>
      <c r="X2040" s="7">
        <v>1</v>
      </c>
      <c r="Y2040" s="7">
        <v>0</v>
      </c>
      <c r="Z2040" s="7">
        <v>0</v>
      </c>
      <c r="AA2040" s="7">
        <v>0</v>
      </c>
      <c r="AB2040" s="7">
        <v>0</v>
      </c>
      <c r="AC2040" s="7">
        <v>0</v>
      </c>
      <c r="AD2040" s="7">
        <v>0</v>
      </c>
      <c r="AE2040">
        <v>11</v>
      </c>
      <c r="AF2040">
        <v>0</v>
      </c>
      <c r="AG2040">
        <v>0</v>
      </c>
      <c r="AH2040">
        <v>0</v>
      </c>
      <c r="AI2040">
        <v>0</v>
      </c>
      <c r="AJ2040">
        <v>5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</row>
    <row r="2041" spans="1:44" x14ac:dyDescent="0.25">
      <c r="A2041">
        <v>1547394</v>
      </c>
      <c r="B2041">
        <v>735209</v>
      </c>
      <c r="C2041">
        <v>24.7469953177885</v>
      </c>
      <c r="D2041">
        <v>40.913019447070603</v>
      </c>
      <c r="E2041" s="68" t="s">
        <v>919</v>
      </c>
      <c r="F2041" s="8">
        <f>INDEX(Δεδομένα!$P:$P,MATCH('2020'!E2041,Δεδομένα!$O:$O,0))</f>
        <v>26</v>
      </c>
      <c r="G2041" s="6" t="s">
        <v>77</v>
      </c>
      <c r="H2041" s="2" t="str">
        <f>INDEX(Δεδομένα!B$1:B$51,MATCH('2020'!G2041,Δεδομένα!A$1:A$51,0))</f>
        <v>ΑΝΑΤΟΛΙΚΗΣ ΜΑΚΕΔΟΝΙΑΣ ΚΑΙ ΘΡΑΚΗΣ</v>
      </c>
      <c r="I2041" s="8">
        <f>INDEX(Δεδομένα!E$1:E$13,MATCH('2020'!H2041,Δεδομένα!D$1:D$13,0))</f>
        <v>2</v>
      </c>
      <c r="J2041" s="1">
        <v>43907</v>
      </c>
      <c r="K2041" s="6" t="s">
        <v>362</v>
      </c>
      <c r="L2041" s="36" t="str">
        <f t="shared" si="124"/>
        <v>17/03/2020 14:00</v>
      </c>
      <c r="M2041" s="1">
        <v>43907</v>
      </c>
      <c r="N2041" s="6" t="s">
        <v>647</v>
      </c>
      <c r="O2041" s="36" t="str">
        <f t="shared" si="125"/>
        <v>17/03/2020 15:29</v>
      </c>
      <c r="P2041" s="46">
        <f t="shared" si="126"/>
        <v>6.1805555553291924E-2</v>
      </c>
      <c r="Q2041" s="48">
        <v>0</v>
      </c>
      <c r="R2041" s="47">
        <f t="shared" si="127"/>
        <v>88.999999996740371</v>
      </c>
      <c r="S2041" s="6" t="s">
        <v>77</v>
      </c>
      <c r="T2041" s="6" t="s">
        <v>921</v>
      </c>
      <c r="U2041" s="6" t="s">
        <v>1622</v>
      </c>
      <c r="V2041" s="6" t="s">
        <v>1616</v>
      </c>
      <c r="W2041" s="7">
        <v>0</v>
      </c>
      <c r="X2041" s="7">
        <v>0</v>
      </c>
      <c r="Y2041" s="7">
        <v>0</v>
      </c>
      <c r="Z2041" s="7">
        <v>0.5</v>
      </c>
      <c r="AA2041" s="7">
        <v>0</v>
      </c>
      <c r="AB2041" s="7">
        <v>0</v>
      </c>
      <c r="AC2041" s="7">
        <v>0</v>
      </c>
      <c r="AD2041" s="7">
        <v>0</v>
      </c>
      <c r="AE2041">
        <v>2</v>
      </c>
      <c r="AF2041">
        <v>0</v>
      </c>
      <c r="AG2041">
        <v>0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</row>
    <row r="2042" spans="1:44" x14ac:dyDescent="0.25">
      <c r="A2042">
        <v>1553270</v>
      </c>
      <c r="B2042">
        <v>735158</v>
      </c>
      <c r="C2042">
        <v>26.029482789988499</v>
      </c>
      <c r="D2042">
        <v>39.228704620069998</v>
      </c>
      <c r="E2042" s="68" t="s">
        <v>506</v>
      </c>
      <c r="F2042" s="8">
        <f>INDEX(Δεδομένα!$P:$P,MATCH('2020'!E2042,Δεδομένα!$O:$O,0))</f>
        <v>197</v>
      </c>
      <c r="G2042" s="6" t="s">
        <v>495</v>
      </c>
      <c r="H2042" s="2" t="str">
        <f>INDEX(Δεδομένα!B$1:B$51,MATCH('2020'!G2042,Δεδομένα!A$1:A$51,0))</f>
        <v>ΒΟΡΕΙΟΥ ΑΙΓΑΙΟΥ</v>
      </c>
      <c r="I2042" s="8">
        <f>INDEX(Δεδομένα!E$1:E$13,MATCH('2020'!H2042,Δεδομένα!D$1:D$13,0))</f>
        <v>11</v>
      </c>
      <c r="J2042" s="1">
        <v>43907</v>
      </c>
      <c r="K2042" s="6" t="s">
        <v>2279</v>
      </c>
      <c r="L2042" s="36" t="str">
        <f t="shared" si="124"/>
        <v>17/03/2020 11:41</v>
      </c>
      <c r="M2042" s="1">
        <v>43907</v>
      </c>
      <c r="N2042" s="6" t="s">
        <v>171</v>
      </c>
      <c r="O2042" s="36" t="str">
        <f t="shared" si="125"/>
        <v>17/03/2020 13:00</v>
      </c>
      <c r="P2042" s="46">
        <f t="shared" si="126"/>
        <v>5.486111110803904E-2</v>
      </c>
      <c r="Q2042" s="48">
        <v>0</v>
      </c>
      <c r="R2042" s="47">
        <f t="shared" si="127"/>
        <v>78.999999995576218</v>
      </c>
      <c r="S2042" s="6" t="s">
        <v>498</v>
      </c>
      <c r="T2042" s="6" t="s">
        <v>508</v>
      </c>
      <c r="U2042" s="6" t="s">
        <v>3593</v>
      </c>
      <c r="V2042" s="6" t="s">
        <v>3594</v>
      </c>
      <c r="W2042" s="7">
        <v>0</v>
      </c>
      <c r="X2042" s="7">
        <v>0</v>
      </c>
      <c r="Y2042" s="7">
        <v>0</v>
      </c>
      <c r="Z2042" s="7">
        <v>0.5</v>
      </c>
      <c r="AA2042" s="7">
        <v>0</v>
      </c>
      <c r="AB2042" s="7">
        <v>0</v>
      </c>
      <c r="AC2042" s="7">
        <v>0</v>
      </c>
      <c r="AD2042" s="7">
        <v>0</v>
      </c>
      <c r="AE2042">
        <v>2</v>
      </c>
      <c r="AF2042">
        <v>0</v>
      </c>
      <c r="AG2042">
        <v>0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</row>
    <row r="2043" spans="1:44" x14ac:dyDescent="0.25">
      <c r="A2043">
        <v>1553290</v>
      </c>
      <c r="B2043">
        <v>735235</v>
      </c>
      <c r="C2043">
        <v>26.268991400088101</v>
      </c>
      <c r="D2043">
        <v>39.12418263915</v>
      </c>
      <c r="E2043" s="68" t="s">
        <v>3467</v>
      </c>
      <c r="F2043" s="8">
        <f>INDEX(Δεδομένα!$P:$P,MATCH('2020'!E2043,Δεδομένα!$O:$O,0))</f>
        <v>198</v>
      </c>
      <c r="G2043" s="6" t="s">
        <v>495</v>
      </c>
      <c r="H2043" s="2" t="str">
        <f>INDEX(Δεδομένα!B$1:B$51,MATCH('2020'!G2043,Δεδομένα!A$1:A$51,0))</f>
        <v>ΒΟΡΕΙΟΥ ΑΙΓΑΙΟΥ</v>
      </c>
      <c r="I2043" s="8">
        <f>INDEX(Δεδομένα!E$1:E$13,MATCH('2020'!H2043,Δεδομένα!D$1:D$13,0))</f>
        <v>11</v>
      </c>
      <c r="J2043" s="1">
        <v>43907</v>
      </c>
      <c r="K2043" s="6" t="s">
        <v>281</v>
      </c>
      <c r="L2043" s="36" t="str">
        <f t="shared" si="124"/>
        <v>17/03/2020 16:00</v>
      </c>
      <c r="M2043" s="1">
        <v>43908</v>
      </c>
      <c r="N2043" s="6" t="s">
        <v>2276</v>
      </c>
      <c r="O2043" s="36" t="str">
        <f t="shared" si="125"/>
        <v>18/03/2020 07:35</v>
      </c>
      <c r="P2043" s="46">
        <f t="shared" si="126"/>
        <v>0.64930555555474712</v>
      </c>
      <c r="Q2043" s="48">
        <v>0</v>
      </c>
      <c r="R2043" s="47">
        <f t="shared" si="127"/>
        <v>934.99999999883585</v>
      </c>
      <c r="S2043" s="6" t="s">
        <v>498</v>
      </c>
      <c r="T2043" s="6" t="s">
        <v>508</v>
      </c>
      <c r="U2043" s="6" t="s">
        <v>3615</v>
      </c>
      <c r="V2043" s="6" t="s">
        <v>3616</v>
      </c>
      <c r="W2043" s="7">
        <v>0</v>
      </c>
      <c r="X2043" s="7">
        <v>4</v>
      </c>
      <c r="Y2043" s="7">
        <v>0</v>
      </c>
      <c r="Z2043" s="7">
        <v>0</v>
      </c>
      <c r="AA2043" s="7">
        <v>0</v>
      </c>
      <c r="AB2043" s="7">
        <v>0</v>
      </c>
      <c r="AC2043" s="7">
        <v>0</v>
      </c>
      <c r="AD2043" s="7">
        <v>0</v>
      </c>
      <c r="AE2043">
        <v>9</v>
      </c>
      <c r="AF2043">
        <v>0</v>
      </c>
      <c r="AG2043">
        <v>0</v>
      </c>
      <c r="AH2043">
        <v>0</v>
      </c>
      <c r="AI2043">
        <v>0</v>
      </c>
      <c r="AJ2043">
        <v>4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</row>
    <row r="2044" spans="1:44" x14ac:dyDescent="0.25">
      <c r="A2044">
        <v>1553294</v>
      </c>
      <c r="B2044">
        <v>735254</v>
      </c>
      <c r="C2044">
        <v>26.505264378574999</v>
      </c>
      <c r="D2044">
        <v>39.140365572438398</v>
      </c>
      <c r="E2044" s="68" t="s">
        <v>494</v>
      </c>
      <c r="F2044" s="8">
        <f>INDEX(Δεδομένα!$P:$P,MATCH('2020'!E2044,Δεδομένα!$O:$O,0))</f>
        <v>196</v>
      </c>
      <c r="G2044" s="6" t="s">
        <v>495</v>
      </c>
      <c r="H2044" s="2" t="str">
        <f>INDEX(Δεδομένα!B$1:B$51,MATCH('2020'!G2044,Δεδομένα!A$1:A$51,0))</f>
        <v>ΒΟΡΕΙΟΥ ΑΙΓΑΙΟΥ</v>
      </c>
      <c r="I2044" s="8">
        <f>INDEX(Δεδομένα!E$1:E$13,MATCH('2020'!H2044,Δεδομένα!D$1:D$13,0))</f>
        <v>11</v>
      </c>
      <c r="J2044" s="1">
        <v>43907</v>
      </c>
      <c r="K2044" s="6" t="s">
        <v>3130</v>
      </c>
      <c r="L2044" s="36" t="str">
        <f t="shared" si="124"/>
        <v>17/03/2020 17:03</v>
      </c>
      <c r="M2044" s="1">
        <v>43907</v>
      </c>
      <c r="N2044" s="6" t="s">
        <v>263</v>
      </c>
      <c r="O2044" s="36" t="str">
        <f t="shared" si="125"/>
        <v>17/03/2020 18:35</v>
      </c>
      <c r="P2044" s="46">
        <f t="shared" si="126"/>
        <v>6.3888888886140194E-2</v>
      </c>
      <c r="Q2044" s="48">
        <v>0</v>
      </c>
      <c r="R2044" s="47">
        <f t="shared" si="127"/>
        <v>91.999999996041879</v>
      </c>
      <c r="S2044" s="6" t="s">
        <v>498</v>
      </c>
      <c r="T2044" s="6" t="s">
        <v>499</v>
      </c>
      <c r="U2044" s="6" t="s">
        <v>500</v>
      </c>
      <c r="V2044" s="6" t="s">
        <v>500</v>
      </c>
      <c r="W2044" s="7">
        <v>0</v>
      </c>
      <c r="X2044" s="7">
        <v>0</v>
      </c>
      <c r="Y2044" s="7">
        <v>0</v>
      </c>
      <c r="Z2044" s="7">
        <v>0</v>
      </c>
      <c r="AA2044" s="7">
        <v>0</v>
      </c>
      <c r="AB2044" s="7">
        <v>0.5</v>
      </c>
      <c r="AC2044" s="7">
        <v>0</v>
      </c>
      <c r="AD2044" s="7">
        <v>0</v>
      </c>
      <c r="AE2044">
        <v>4</v>
      </c>
      <c r="AF2044">
        <v>0</v>
      </c>
      <c r="AG2044">
        <v>0</v>
      </c>
      <c r="AH2044">
        <v>0</v>
      </c>
      <c r="AI2044">
        <v>0</v>
      </c>
      <c r="AJ2044">
        <v>2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</row>
    <row r="2045" spans="1:44" x14ac:dyDescent="0.25">
      <c r="A2045">
        <v>1548229</v>
      </c>
      <c r="B2045">
        <v>735159</v>
      </c>
      <c r="C2045">
        <v>22.033937673395201</v>
      </c>
      <c r="D2045">
        <v>37.034521011651897</v>
      </c>
      <c r="E2045" s="68" t="s">
        <v>937</v>
      </c>
      <c r="F2045" s="8">
        <f>INDEX(Δεδομένα!$P:$P,MATCH('2020'!E2045,Δεδομένα!$O:$O,0))</f>
        <v>143</v>
      </c>
      <c r="G2045" s="6" t="s">
        <v>841</v>
      </c>
      <c r="H2045" s="2" t="str">
        <f>INDEX(Δεδομένα!B$1:B$51,MATCH('2020'!G2045,Δεδομένα!A$1:A$51,0))</f>
        <v>ΠΕΛΛΟΠΟΝΗΣΟΥ</v>
      </c>
      <c r="I2045" s="8">
        <f>INDEX(Δεδομένα!E$1:E$13,MATCH('2020'!H2045,Δεδομένα!D$1:D$13,0))</f>
        <v>8</v>
      </c>
      <c r="J2045" s="1">
        <v>43907</v>
      </c>
      <c r="K2045" s="6" t="s">
        <v>970</v>
      </c>
      <c r="L2045" s="36" t="str">
        <f t="shared" si="124"/>
        <v>17/03/2020 11:37</v>
      </c>
      <c r="M2045" s="1">
        <v>43907</v>
      </c>
      <c r="N2045" s="6" t="s">
        <v>3252</v>
      </c>
      <c r="O2045" s="36" t="str">
        <f t="shared" si="125"/>
        <v>17/03/2020 13:01</v>
      </c>
      <c r="P2045" s="46">
        <f t="shared" si="126"/>
        <v>5.8333333334303461E-2</v>
      </c>
      <c r="Q2045" s="48">
        <v>0</v>
      </c>
      <c r="R2045" s="47">
        <f t="shared" si="127"/>
        <v>84.000000001396984</v>
      </c>
      <c r="S2045" s="6" t="s">
        <v>842</v>
      </c>
      <c r="T2045" s="6" t="s">
        <v>940</v>
      </c>
      <c r="U2045" s="6" t="s">
        <v>44</v>
      </c>
      <c r="V2045" s="6" t="s">
        <v>3212</v>
      </c>
      <c r="W2045" s="7">
        <v>0</v>
      </c>
      <c r="X2045" s="7">
        <v>0</v>
      </c>
      <c r="Y2045" s="7">
        <v>0</v>
      </c>
      <c r="Z2045" s="7">
        <v>0</v>
      </c>
      <c r="AA2045" s="7">
        <v>0.1</v>
      </c>
      <c r="AB2045" s="7">
        <v>0</v>
      </c>
      <c r="AC2045" s="7">
        <v>0</v>
      </c>
      <c r="AD2045" s="7">
        <v>0</v>
      </c>
      <c r="AE2045">
        <v>2</v>
      </c>
      <c r="AF2045">
        <v>0</v>
      </c>
      <c r="AG2045">
        <v>0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</row>
    <row r="2046" spans="1:44" x14ac:dyDescent="0.25">
      <c r="A2046">
        <v>1548228</v>
      </c>
      <c r="B2046">
        <v>735194</v>
      </c>
      <c r="C2046">
        <v>22.1865451937513</v>
      </c>
      <c r="D2046">
        <v>36.958863236579198</v>
      </c>
      <c r="E2046" s="68" t="s">
        <v>937</v>
      </c>
      <c r="F2046" s="8">
        <f>INDEX(Δεδομένα!$P:$P,MATCH('2020'!E2046,Δεδομένα!$O:$O,0))</f>
        <v>143</v>
      </c>
      <c r="G2046" s="6" t="s">
        <v>841</v>
      </c>
      <c r="H2046" s="2" t="str">
        <f>INDEX(Δεδομένα!B$1:B$51,MATCH('2020'!G2046,Δεδομένα!A$1:A$51,0))</f>
        <v>ΠΕΛΛΟΠΟΝΗΣΟΥ</v>
      </c>
      <c r="I2046" s="8">
        <f>INDEX(Δεδομένα!E$1:E$13,MATCH('2020'!H2046,Δεδομένα!D$1:D$13,0))</f>
        <v>8</v>
      </c>
      <c r="J2046" s="1">
        <v>43907</v>
      </c>
      <c r="K2046" s="6" t="s">
        <v>347</v>
      </c>
      <c r="L2046" s="36" t="str">
        <f t="shared" si="124"/>
        <v>17/03/2020 13:10</v>
      </c>
      <c r="M2046" s="1">
        <v>43907</v>
      </c>
      <c r="N2046" s="6" t="s">
        <v>197</v>
      </c>
      <c r="O2046" s="36" t="str">
        <f t="shared" si="125"/>
        <v>17/03/2020 14:26</v>
      </c>
      <c r="P2046" s="46">
        <f t="shared" si="126"/>
        <v>5.2777777782466728E-2</v>
      </c>
      <c r="Q2046" s="48">
        <v>0</v>
      </c>
      <c r="R2046" s="47">
        <f t="shared" si="127"/>
        <v>76.000000006752089</v>
      </c>
      <c r="S2046" s="6" t="s">
        <v>842</v>
      </c>
      <c r="T2046" s="6" t="s">
        <v>2579</v>
      </c>
      <c r="U2046" s="6" t="s">
        <v>44</v>
      </c>
      <c r="V2046" s="6" t="s">
        <v>3612</v>
      </c>
      <c r="W2046" s="7">
        <v>0</v>
      </c>
      <c r="X2046" s="7">
        <v>0</v>
      </c>
      <c r="Y2046" s="7">
        <v>0</v>
      </c>
      <c r="Z2046" s="7">
        <v>0</v>
      </c>
      <c r="AA2046" s="7">
        <v>0</v>
      </c>
      <c r="AB2046" s="7">
        <v>0.1</v>
      </c>
      <c r="AC2046" s="7">
        <v>0</v>
      </c>
      <c r="AD2046" s="7">
        <v>0</v>
      </c>
      <c r="AE2046">
        <v>3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</row>
    <row r="2047" spans="1:44" x14ac:dyDescent="0.25">
      <c r="A2047">
        <v>1549739</v>
      </c>
      <c r="B2047">
        <v>735205</v>
      </c>
      <c r="C2047">
        <v>21.972846246822101</v>
      </c>
      <c r="D2047">
        <v>37.2537958664456</v>
      </c>
      <c r="E2047" s="68" t="s">
        <v>840</v>
      </c>
      <c r="F2047" s="8">
        <f>INDEX(Δεδομένα!$P:$P,MATCH('2020'!E2047,Δεδομένα!$O:$O,0))</f>
        <v>144</v>
      </c>
      <c r="G2047" s="6" t="s">
        <v>841</v>
      </c>
      <c r="H2047" s="2" t="str">
        <f>INDEX(Δεδομένα!B$1:B$51,MATCH('2020'!G2047,Δεδομένα!A$1:A$51,0))</f>
        <v>ΠΕΛΛΟΠΟΝΗΣΟΥ</v>
      </c>
      <c r="I2047" s="8">
        <f>INDEX(Δεδομένα!E$1:E$13,MATCH('2020'!H2047,Δεδομένα!D$1:D$13,0))</f>
        <v>8</v>
      </c>
      <c r="J2047" s="1">
        <v>43907</v>
      </c>
      <c r="K2047" s="6" t="s">
        <v>520</v>
      </c>
      <c r="L2047" s="36" t="str">
        <f t="shared" si="124"/>
        <v>17/03/2020 13:49</v>
      </c>
      <c r="M2047" s="1">
        <v>43907</v>
      </c>
      <c r="N2047" s="6" t="s">
        <v>887</v>
      </c>
      <c r="O2047" s="36" t="str">
        <f t="shared" si="125"/>
        <v>17/03/2020 17:14</v>
      </c>
      <c r="P2047" s="46">
        <f t="shared" si="126"/>
        <v>0.14236111110949423</v>
      </c>
      <c r="Q2047" s="48">
        <v>0</v>
      </c>
      <c r="R2047" s="47">
        <f t="shared" si="127"/>
        <v>204.99999999767169</v>
      </c>
      <c r="S2047" s="6" t="s">
        <v>842</v>
      </c>
      <c r="T2047" s="6" t="s">
        <v>843</v>
      </c>
      <c r="U2047" s="6" t="s">
        <v>44</v>
      </c>
      <c r="V2047" s="6" t="s">
        <v>1908</v>
      </c>
      <c r="W2047" s="7">
        <v>0</v>
      </c>
      <c r="X2047" s="7">
        <v>0</v>
      </c>
      <c r="Y2047" s="7">
        <v>0</v>
      </c>
      <c r="Z2047" s="7">
        <v>0</v>
      </c>
      <c r="AA2047" s="7">
        <v>3</v>
      </c>
      <c r="AB2047" s="7">
        <v>0</v>
      </c>
      <c r="AC2047" s="7">
        <v>0</v>
      </c>
      <c r="AD2047" s="7">
        <v>0</v>
      </c>
      <c r="AE2047">
        <v>7</v>
      </c>
      <c r="AF2047">
        <v>0</v>
      </c>
      <c r="AG2047">
        <v>0</v>
      </c>
      <c r="AH2047">
        <v>0</v>
      </c>
      <c r="AI2047">
        <v>0</v>
      </c>
      <c r="AJ2047">
        <v>4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</row>
    <row r="2048" spans="1:44" x14ac:dyDescent="0.25">
      <c r="A2048">
        <v>1548043</v>
      </c>
      <c r="B2048">
        <v>735207</v>
      </c>
      <c r="C2048">
        <v>21.710935317445198</v>
      </c>
      <c r="D2048">
        <v>36.893054460641402</v>
      </c>
      <c r="E2048" s="68" t="s">
        <v>965</v>
      </c>
      <c r="F2048" s="8">
        <f>INDEX(Δεδομένα!$P:$P,MATCH('2020'!E2048,Δεδομένα!$O:$O,0))</f>
        <v>147</v>
      </c>
      <c r="G2048" s="6" t="s">
        <v>841</v>
      </c>
      <c r="H2048" s="2" t="str">
        <f>INDEX(Δεδομένα!B$1:B$51,MATCH('2020'!G2048,Δεδομένα!A$1:A$51,0))</f>
        <v>ΠΕΛΛΟΠΟΝΗΣΟΥ</v>
      </c>
      <c r="I2048" s="8">
        <f>INDEX(Δεδομένα!E$1:E$13,MATCH('2020'!H2048,Δεδομένα!D$1:D$13,0))</f>
        <v>8</v>
      </c>
      <c r="J2048" s="1">
        <v>43907</v>
      </c>
      <c r="K2048" s="6" t="s">
        <v>1020</v>
      </c>
      <c r="L2048" s="36" t="str">
        <f t="shared" si="124"/>
        <v>17/03/2020 13:47</v>
      </c>
      <c r="M2048" s="1">
        <v>43907</v>
      </c>
      <c r="N2048" s="6" t="s">
        <v>201</v>
      </c>
      <c r="O2048" s="36" t="str">
        <f t="shared" si="125"/>
        <v>17/03/2020 16:40</v>
      </c>
      <c r="P2048" s="46">
        <f t="shared" si="126"/>
        <v>0.12013888888759539</v>
      </c>
      <c r="Q2048" s="48">
        <v>0</v>
      </c>
      <c r="R2048" s="47">
        <f t="shared" si="127"/>
        <v>172.99999999813735</v>
      </c>
      <c r="S2048" s="6" t="s">
        <v>842</v>
      </c>
      <c r="T2048" s="6" t="s">
        <v>967</v>
      </c>
      <c r="U2048" s="6" t="s">
        <v>44</v>
      </c>
      <c r="V2048" s="6" t="s">
        <v>3614</v>
      </c>
      <c r="W2048" s="7">
        <v>0</v>
      </c>
      <c r="X2048" s="7">
        <v>76</v>
      </c>
      <c r="Y2048" s="7">
        <v>0</v>
      </c>
      <c r="Z2048" s="7">
        <v>0</v>
      </c>
      <c r="AA2048" s="7">
        <v>0</v>
      </c>
      <c r="AB2048" s="7">
        <v>0</v>
      </c>
      <c r="AC2048" s="7">
        <v>0</v>
      </c>
      <c r="AD2048" s="7">
        <v>0</v>
      </c>
      <c r="AE2048">
        <v>9</v>
      </c>
      <c r="AF2048">
        <v>0</v>
      </c>
      <c r="AG2048">
        <v>0</v>
      </c>
      <c r="AH2048">
        <v>0</v>
      </c>
      <c r="AI2048">
        <v>0</v>
      </c>
      <c r="AJ2048">
        <v>5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</row>
    <row r="2049" spans="1:44" x14ac:dyDescent="0.25">
      <c r="A2049">
        <v>1549750</v>
      </c>
      <c r="B2049">
        <v>735260</v>
      </c>
      <c r="C2049">
        <v>21.989914597284201</v>
      </c>
      <c r="D2049">
        <v>37.162063055689202</v>
      </c>
      <c r="E2049" s="68" t="s">
        <v>840</v>
      </c>
      <c r="F2049" s="8">
        <f>INDEX(Δεδομένα!$P:$P,MATCH('2020'!E2049,Δεδομένα!$O:$O,0))</f>
        <v>144</v>
      </c>
      <c r="G2049" s="6" t="s">
        <v>841</v>
      </c>
      <c r="H2049" s="2" t="str">
        <f>INDEX(Δεδομένα!B$1:B$51,MATCH('2020'!G2049,Δεδομένα!A$1:A$51,0))</f>
        <v>ΠΕΛΛΟΠΟΝΗΣΟΥ</v>
      </c>
      <c r="I2049" s="8">
        <f>INDEX(Δεδομένα!E$1:E$13,MATCH('2020'!H2049,Δεδομένα!D$1:D$13,0))</f>
        <v>8</v>
      </c>
      <c r="J2049" s="1">
        <v>43907</v>
      </c>
      <c r="K2049" s="6" t="s">
        <v>887</v>
      </c>
      <c r="L2049" s="36" t="str">
        <f t="shared" si="124"/>
        <v>17/03/2020 17:14</v>
      </c>
      <c r="M2049" s="1">
        <v>43907</v>
      </c>
      <c r="N2049" s="6" t="s">
        <v>337</v>
      </c>
      <c r="O2049" s="36" t="str">
        <f t="shared" si="125"/>
        <v>17/03/2020 18:40</v>
      </c>
      <c r="P2049" s="46">
        <f t="shared" si="126"/>
        <v>5.9722222227719612E-2</v>
      </c>
      <c r="Q2049" s="48">
        <v>0</v>
      </c>
      <c r="R2049" s="47">
        <f t="shared" si="127"/>
        <v>86.000000007916242</v>
      </c>
      <c r="S2049" s="6" t="s">
        <v>842</v>
      </c>
      <c r="T2049" s="6" t="s">
        <v>984</v>
      </c>
      <c r="U2049" s="6" t="s">
        <v>44</v>
      </c>
      <c r="V2049" s="6" t="s">
        <v>1518</v>
      </c>
      <c r="W2049" s="7">
        <v>0</v>
      </c>
      <c r="X2049" s="7">
        <v>0</v>
      </c>
      <c r="Y2049" s="7">
        <v>0</v>
      </c>
      <c r="Z2049" s="7">
        <v>0</v>
      </c>
      <c r="AA2049" s="7">
        <v>0.1</v>
      </c>
      <c r="AB2049" s="7">
        <v>0</v>
      </c>
      <c r="AC2049" s="7">
        <v>0</v>
      </c>
      <c r="AD2049" s="7">
        <v>0</v>
      </c>
      <c r="AE2049">
        <v>4</v>
      </c>
      <c r="AF2049">
        <v>0</v>
      </c>
      <c r="AG2049">
        <v>0</v>
      </c>
      <c r="AH2049">
        <v>0</v>
      </c>
      <c r="AI2049">
        <v>0</v>
      </c>
      <c r="AJ2049">
        <v>2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</row>
    <row r="2050" spans="1:44" x14ac:dyDescent="0.25">
      <c r="A2050">
        <v>1548232</v>
      </c>
      <c r="B2050">
        <v>735310</v>
      </c>
      <c r="C2050">
        <v>22.000161185785</v>
      </c>
      <c r="D2050">
        <v>37.094958237649699</v>
      </c>
      <c r="E2050" s="68" t="s">
        <v>937</v>
      </c>
      <c r="F2050" s="8">
        <f>INDEX(Δεδομένα!$P:$P,MATCH('2020'!E2050,Δεδομένα!$O:$O,0))</f>
        <v>143</v>
      </c>
      <c r="G2050" s="6" t="s">
        <v>841</v>
      </c>
      <c r="H2050" s="2" t="str">
        <f>INDEX(Δεδομένα!B$1:B$51,MATCH('2020'!G2050,Δεδομένα!A$1:A$51,0))</f>
        <v>ΠΕΛΛΟΠΟΝΗΣΟΥ</v>
      </c>
      <c r="I2050" s="8">
        <f>INDEX(Δεδομένα!E$1:E$13,MATCH('2020'!H2050,Δεδομένα!D$1:D$13,0))</f>
        <v>8</v>
      </c>
      <c r="J2050" s="1">
        <v>43907</v>
      </c>
      <c r="K2050" s="6" t="s">
        <v>3003</v>
      </c>
      <c r="L2050" s="36" t="str">
        <f t="shared" si="124"/>
        <v>17/03/2020 19:08</v>
      </c>
      <c r="M2050" s="1">
        <v>43907</v>
      </c>
      <c r="N2050" s="6" t="s">
        <v>3138</v>
      </c>
      <c r="O2050" s="36" t="str">
        <f t="shared" si="125"/>
        <v>17/03/2020 20:04</v>
      </c>
      <c r="P2050" s="46">
        <f t="shared" si="126"/>
        <v>3.8888888884685002E-2</v>
      </c>
      <c r="Q2050" s="48">
        <v>0</v>
      </c>
      <c r="R2050" s="47">
        <f t="shared" si="127"/>
        <v>55.999999993946403</v>
      </c>
      <c r="S2050" s="6" t="s">
        <v>842</v>
      </c>
      <c r="T2050" s="6" t="s">
        <v>940</v>
      </c>
      <c r="U2050" s="6" t="s">
        <v>44</v>
      </c>
      <c r="V2050" s="6" t="s">
        <v>3623</v>
      </c>
      <c r="W2050" s="7">
        <v>0</v>
      </c>
      <c r="X2050" s="7">
        <v>0</v>
      </c>
      <c r="Y2050" s="7">
        <v>0</v>
      </c>
      <c r="Z2050" s="7">
        <v>0</v>
      </c>
      <c r="AA2050" s="7">
        <v>0.1</v>
      </c>
      <c r="AB2050" s="7">
        <v>0</v>
      </c>
      <c r="AC2050" s="7">
        <v>0</v>
      </c>
      <c r="AD2050" s="7">
        <v>0</v>
      </c>
      <c r="AE2050">
        <v>3</v>
      </c>
      <c r="AF2050">
        <v>0</v>
      </c>
      <c r="AG2050">
        <v>0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</row>
    <row r="2051" spans="1:44" x14ac:dyDescent="0.25">
      <c r="A2051">
        <v>1548230</v>
      </c>
      <c r="B2051">
        <v>735316</v>
      </c>
      <c r="C2051">
        <v>22.121032446907101</v>
      </c>
      <c r="D2051">
        <v>37.056640667849599</v>
      </c>
      <c r="E2051" s="68" t="s">
        <v>937</v>
      </c>
      <c r="F2051" s="8">
        <f>INDEX(Δεδομένα!$P:$P,MATCH('2020'!E2051,Δεδομένα!$O:$O,0))</f>
        <v>143</v>
      </c>
      <c r="G2051" s="6" t="s">
        <v>841</v>
      </c>
      <c r="H2051" s="2" t="str">
        <f>INDEX(Δεδομένα!B$1:B$51,MATCH('2020'!G2051,Δεδομένα!A$1:A$51,0))</f>
        <v>ΠΕΛΛΟΠΟΝΗΣΟΥ</v>
      </c>
      <c r="I2051" s="8">
        <f>INDEX(Δεδομένα!E$1:E$13,MATCH('2020'!H2051,Δεδομένα!D$1:D$13,0))</f>
        <v>8</v>
      </c>
      <c r="J2051" s="1">
        <v>43907</v>
      </c>
      <c r="K2051" s="6" t="s">
        <v>123</v>
      </c>
      <c r="L2051" s="36" t="str">
        <f t="shared" ref="L2051:L2114" si="128">_xlfn.CONCAT(TEXT(J2051,"ηη/μμ/εεε")," ",TEXT(K2051,"ωω:λλ"))</f>
        <v>17/03/2020 19:10</v>
      </c>
      <c r="M2051" s="1">
        <v>43908</v>
      </c>
      <c r="N2051" s="6" t="s">
        <v>2409</v>
      </c>
      <c r="O2051" s="36" t="str">
        <f t="shared" ref="O2051:O2114" si="129">_xlfn.CONCAT(TEXT(M2051,"ηη/μμ/εεε")," ",TEXT(N2051,"ωω:λλ"))</f>
        <v>18/03/2020 00:08</v>
      </c>
      <c r="P2051" s="46">
        <f t="shared" ref="P2051:P2114" si="130">O2051-L2051</f>
        <v>0.20694444444961846</v>
      </c>
      <c r="Q2051" s="48">
        <v>0</v>
      </c>
      <c r="R2051" s="47">
        <f t="shared" ref="R2051:R2114" si="131">P2051*(24*60)</f>
        <v>298.00000000745058</v>
      </c>
      <c r="S2051" s="6" t="s">
        <v>842</v>
      </c>
      <c r="T2051" s="6" t="s">
        <v>940</v>
      </c>
      <c r="U2051" s="6" t="s">
        <v>44</v>
      </c>
      <c r="V2051" s="6" t="s">
        <v>3624</v>
      </c>
      <c r="W2051" s="7">
        <v>0</v>
      </c>
      <c r="X2051" s="7">
        <v>0</v>
      </c>
      <c r="Y2051" s="7">
        <v>0</v>
      </c>
      <c r="Z2051" s="7">
        <v>0</v>
      </c>
      <c r="AA2051" s="7">
        <v>0</v>
      </c>
      <c r="AB2051" s="7">
        <v>0</v>
      </c>
      <c r="AC2051" s="7">
        <v>0.1</v>
      </c>
      <c r="AD2051" s="7">
        <v>0</v>
      </c>
      <c r="AE2051">
        <v>2</v>
      </c>
      <c r="AF2051">
        <v>0</v>
      </c>
      <c r="AG2051">
        <v>0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</row>
    <row r="2052" spans="1:44" x14ac:dyDescent="0.25">
      <c r="A2052">
        <v>1547442</v>
      </c>
      <c r="B2052">
        <v>735143</v>
      </c>
      <c r="C2052">
        <v>24.852699269865099</v>
      </c>
      <c r="D2052">
        <v>41.023632322233802</v>
      </c>
      <c r="E2052" s="68" t="s">
        <v>834</v>
      </c>
      <c r="F2052" s="8">
        <f>INDEX(Δεδομένα!$P:$P,MATCH('2020'!E2052,Δεδομένα!$O:$O,0))</f>
        <v>32</v>
      </c>
      <c r="G2052" s="6" t="s">
        <v>121</v>
      </c>
      <c r="H2052" s="2" t="str">
        <f>INDEX(Δεδομένα!B$1:B$51,MATCH('2020'!G2052,Δεδομένα!A$1:A$51,0))</f>
        <v>ΑΝΑΤΟΛΙΚΗΣ ΜΑΚΕΔΟΝΙΑΣ ΚΑΙ ΘΡΑΚΗΣ</v>
      </c>
      <c r="I2052" s="8">
        <f>INDEX(Δεδομένα!E$1:E$13,MATCH('2020'!H2052,Δεδομένα!D$1:D$13,0))</f>
        <v>2</v>
      </c>
      <c r="J2052" s="1">
        <v>43907</v>
      </c>
      <c r="K2052" s="6" t="s">
        <v>296</v>
      </c>
      <c r="L2052" s="36" t="str">
        <f t="shared" si="128"/>
        <v>17/03/2020 10:40</v>
      </c>
      <c r="M2052" s="1">
        <v>43907</v>
      </c>
      <c r="N2052" s="6" t="s">
        <v>139</v>
      </c>
      <c r="O2052" s="36" t="str">
        <f t="shared" si="129"/>
        <v>17/03/2020 11:40</v>
      </c>
      <c r="P2052" s="46">
        <f t="shared" si="130"/>
        <v>4.1666666664241347E-2</v>
      </c>
      <c r="Q2052" s="48">
        <v>0</v>
      </c>
      <c r="R2052" s="47">
        <f t="shared" si="131"/>
        <v>59.99999999650754</v>
      </c>
      <c r="S2052" s="6" t="s">
        <v>121</v>
      </c>
      <c r="T2052" s="6" t="s">
        <v>124</v>
      </c>
      <c r="U2052" s="6" t="s">
        <v>44</v>
      </c>
      <c r="V2052" s="6" t="s">
        <v>3604</v>
      </c>
      <c r="W2052" s="7">
        <v>0</v>
      </c>
      <c r="X2052" s="7">
        <v>0</v>
      </c>
      <c r="Y2052" s="7">
        <v>0</v>
      </c>
      <c r="Z2052" s="7">
        <v>0</v>
      </c>
      <c r="AA2052" s="7">
        <v>0</v>
      </c>
      <c r="AB2052" s="7">
        <v>3.5</v>
      </c>
      <c r="AC2052" s="7">
        <v>0</v>
      </c>
      <c r="AD2052" s="7">
        <v>0</v>
      </c>
      <c r="AE2052">
        <v>2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</row>
    <row r="2053" spans="1:44" x14ac:dyDescent="0.25">
      <c r="A2053">
        <v>1547795</v>
      </c>
      <c r="B2053">
        <v>735173</v>
      </c>
      <c r="C2053">
        <v>24.677589338638501</v>
      </c>
      <c r="D2053">
        <v>41.214883884399804</v>
      </c>
      <c r="E2053" s="68" t="s">
        <v>1703</v>
      </c>
      <c r="F2053" s="8">
        <f>INDEX(Δεδομένα!$P:$P,MATCH('2020'!E2053,Δεδομένα!$O:$O,0))</f>
        <v>31</v>
      </c>
      <c r="G2053" s="6" t="s">
        <v>121</v>
      </c>
      <c r="H2053" s="2" t="str">
        <f>INDEX(Δεδομένα!B$1:B$51,MATCH('2020'!G2053,Δεδομένα!A$1:A$51,0))</f>
        <v>ΑΝΑΤΟΛΙΚΗΣ ΜΑΚΕΔΟΝΙΑΣ ΚΑΙ ΘΡΑΚΗΣ</v>
      </c>
      <c r="I2053" s="8">
        <f>INDEX(Δεδομένα!E$1:E$13,MATCH('2020'!H2053,Δεδομένα!D$1:D$13,0))</f>
        <v>2</v>
      </c>
      <c r="J2053" s="1">
        <v>43907</v>
      </c>
      <c r="K2053" s="6" t="s">
        <v>2838</v>
      </c>
      <c r="L2053" s="36" t="str">
        <f t="shared" si="128"/>
        <v>17/03/2020 12:21</v>
      </c>
      <c r="M2053" s="1">
        <v>43907</v>
      </c>
      <c r="N2053" s="6" t="s">
        <v>171</v>
      </c>
      <c r="O2053" s="36" t="str">
        <f t="shared" si="129"/>
        <v>17/03/2020 13:00</v>
      </c>
      <c r="P2053" s="46">
        <f t="shared" si="130"/>
        <v>2.7083333334303461E-2</v>
      </c>
      <c r="Q2053" s="48">
        <v>0</v>
      </c>
      <c r="R2053" s="47">
        <f t="shared" si="131"/>
        <v>39.000000001396984</v>
      </c>
      <c r="S2053" s="6" t="s">
        <v>3608</v>
      </c>
      <c r="T2053" s="6" t="s">
        <v>1527</v>
      </c>
      <c r="U2053" s="6" t="s">
        <v>73</v>
      </c>
      <c r="V2053" s="6" t="s">
        <v>3609</v>
      </c>
      <c r="W2053" s="7">
        <v>0</v>
      </c>
      <c r="X2053" s="7">
        <v>0</v>
      </c>
      <c r="Y2053" s="7">
        <v>0</v>
      </c>
      <c r="Z2053" s="7">
        <v>0</v>
      </c>
      <c r="AA2053" s="7">
        <v>0</v>
      </c>
      <c r="AB2053" s="7">
        <v>0.05</v>
      </c>
      <c r="AC2053" s="7">
        <v>0</v>
      </c>
      <c r="AD2053" s="7">
        <v>0</v>
      </c>
      <c r="AE2053">
        <v>2</v>
      </c>
      <c r="AF2053">
        <v>0</v>
      </c>
      <c r="AG2053">
        <v>0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</row>
    <row r="2054" spans="1:44" x14ac:dyDescent="0.25">
      <c r="A2054">
        <v>1552140</v>
      </c>
      <c r="B2054">
        <v>735283</v>
      </c>
      <c r="C2054">
        <v>24.646487150611399</v>
      </c>
      <c r="D2054">
        <v>35.254943508907097</v>
      </c>
      <c r="E2054" s="68" t="s">
        <v>868</v>
      </c>
      <c r="F2054" s="8">
        <f>INDEX(Δεδομένα!$P:$P,MATCH('2020'!E2054,Δεδομένα!$O:$O,0))</f>
        <v>223</v>
      </c>
      <c r="G2054" s="6" t="s">
        <v>869</v>
      </c>
      <c r="H2054" s="2" t="str">
        <f>INDEX(Δεδομένα!B$1:B$51,MATCH('2020'!G2054,Δεδομένα!A$1:A$51,0))</f>
        <v>ΚΡΗΤΗΣ</v>
      </c>
      <c r="I2054" s="8">
        <f>INDEX(Δεδομένα!E$1:E$13,MATCH('2020'!H2054,Δεδομένα!D$1:D$13,0))</f>
        <v>12</v>
      </c>
      <c r="J2054" s="1">
        <v>43907</v>
      </c>
      <c r="K2054" s="6" t="s">
        <v>1502</v>
      </c>
      <c r="L2054" s="36" t="str">
        <f t="shared" si="128"/>
        <v>17/03/2020 17:41</v>
      </c>
      <c r="M2054" s="1">
        <v>43907</v>
      </c>
      <c r="N2054" s="6" t="s">
        <v>337</v>
      </c>
      <c r="O2054" s="36" t="str">
        <f t="shared" si="129"/>
        <v>17/03/2020 18:40</v>
      </c>
      <c r="P2054" s="46">
        <f t="shared" si="130"/>
        <v>4.0972222224809229E-2</v>
      </c>
      <c r="Q2054" s="48">
        <v>0</v>
      </c>
      <c r="R2054" s="47">
        <f t="shared" si="131"/>
        <v>59.00000000372529</v>
      </c>
      <c r="S2054" s="6" t="s">
        <v>1342</v>
      </c>
      <c r="T2054" s="6" t="s">
        <v>870</v>
      </c>
      <c r="U2054" s="6" t="s">
        <v>2753</v>
      </c>
      <c r="V2054" s="6" t="s">
        <v>3618</v>
      </c>
      <c r="W2054" s="7">
        <v>0</v>
      </c>
      <c r="X2054" s="7">
        <v>0</v>
      </c>
      <c r="Y2054" s="7">
        <v>0</v>
      </c>
      <c r="Z2054" s="7">
        <v>0.1</v>
      </c>
      <c r="AA2054" s="7">
        <v>0</v>
      </c>
      <c r="AB2054" s="7">
        <v>0</v>
      </c>
      <c r="AC2054" s="7">
        <v>0</v>
      </c>
      <c r="AD2054" s="7">
        <v>0</v>
      </c>
      <c r="AE2054">
        <v>2</v>
      </c>
      <c r="AF2054">
        <v>0</v>
      </c>
      <c r="AG2054">
        <v>0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</row>
    <row r="2055" spans="1:44" x14ac:dyDescent="0.25">
      <c r="A2055">
        <v>1553064</v>
      </c>
      <c r="B2055">
        <v>735146</v>
      </c>
      <c r="C2055">
        <v>25.510219013337402</v>
      </c>
      <c r="D2055">
        <v>40.907963739811599</v>
      </c>
      <c r="E2055" s="68" t="s">
        <v>946</v>
      </c>
      <c r="F2055" s="8">
        <f>INDEX(Δεδομένα!$P:$P,MATCH('2020'!E2055,Δεδομένα!$O:$O,0))</f>
        <v>19</v>
      </c>
      <c r="G2055" s="6" t="s">
        <v>64</v>
      </c>
      <c r="H2055" s="2" t="str">
        <f>INDEX(Δεδομένα!B$1:B$51,MATCH('2020'!G2055,Δεδομένα!A$1:A$51,0))</f>
        <v>ΑΝΑΤΟΛΙΚΗΣ ΜΑΚΕΔΟΝΙΑΣ ΚΑΙ ΘΡΑΚΗΣ</v>
      </c>
      <c r="I2055" s="8">
        <f>INDEX(Δεδομένα!E$1:E$13,MATCH('2020'!H2055,Δεδομένα!D$1:D$13,0))</f>
        <v>2</v>
      </c>
      <c r="J2055" s="1">
        <v>43907</v>
      </c>
      <c r="K2055" s="6" t="s">
        <v>138</v>
      </c>
      <c r="L2055" s="36" t="str">
        <f t="shared" si="128"/>
        <v>17/03/2020 11:00</v>
      </c>
      <c r="M2055" s="1">
        <v>43907</v>
      </c>
      <c r="N2055" s="6" t="s">
        <v>2006</v>
      </c>
      <c r="O2055" s="36" t="str">
        <f t="shared" si="129"/>
        <v>17/03/2020 12:41</v>
      </c>
      <c r="P2055" s="46">
        <f t="shared" si="130"/>
        <v>7.0138888884685002E-2</v>
      </c>
      <c r="Q2055" s="48">
        <v>0</v>
      </c>
      <c r="R2055" s="47">
        <f t="shared" si="131"/>
        <v>100.9999999939464</v>
      </c>
      <c r="S2055" s="6" t="s">
        <v>44</v>
      </c>
      <c r="T2055" s="6" t="s">
        <v>72</v>
      </c>
      <c r="U2055" s="6" t="s">
        <v>44</v>
      </c>
      <c r="V2055" s="6" t="s">
        <v>3605</v>
      </c>
      <c r="W2055" s="7">
        <v>0</v>
      </c>
      <c r="X2055" s="7">
        <v>0.4</v>
      </c>
      <c r="Y2055" s="7">
        <v>0</v>
      </c>
      <c r="Z2055" s="7">
        <v>0</v>
      </c>
      <c r="AA2055" s="7">
        <v>0</v>
      </c>
      <c r="AB2055" s="7">
        <v>0</v>
      </c>
      <c r="AC2055" s="7">
        <v>0</v>
      </c>
      <c r="AD2055" s="7">
        <v>0</v>
      </c>
      <c r="AE2055">
        <v>4</v>
      </c>
      <c r="AF2055">
        <v>0</v>
      </c>
      <c r="AG2055">
        <v>0</v>
      </c>
      <c r="AH2055">
        <v>0</v>
      </c>
      <c r="AI2055">
        <v>0</v>
      </c>
      <c r="AJ2055">
        <v>2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</row>
    <row r="2056" spans="1:44" x14ac:dyDescent="0.25">
      <c r="A2056">
        <v>1553555</v>
      </c>
      <c r="B2056">
        <v>735304</v>
      </c>
      <c r="C2056">
        <v>25.433235168456999</v>
      </c>
      <c r="D2056">
        <v>40.964443206787102</v>
      </c>
      <c r="E2056" s="68" t="s">
        <v>946</v>
      </c>
      <c r="F2056" s="8">
        <f>INDEX(Δεδομένα!$P:$P,MATCH('2020'!E2056,Δεδομένα!$O:$O,0))</f>
        <v>19</v>
      </c>
      <c r="G2056" s="6" t="s">
        <v>64</v>
      </c>
      <c r="H2056" s="2" t="str">
        <f>INDEX(Δεδομένα!B$1:B$51,MATCH('2020'!G2056,Δεδομένα!A$1:A$51,0))</f>
        <v>ΑΝΑΤΟΛΙΚΗΣ ΜΑΚΕΔΟΝΙΑΣ ΚΑΙ ΘΡΑΚΗΣ</v>
      </c>
      <c r="I2056" s="8">
        <f>INDEX(Δεδομένα!E$1:E$13,MATCH('2020'!H2056,Δεδομένα!D$1:D$13,0))</f>
        <v>2</v>
      </c>
      <c r="J2056" s="1">
        <v>43907</v>
      </c>
      <c r="K2056" s="6" t="s">
        <v>2218</v>
      </c>
      <c r="L2056" s="36" t="str">
        <f t="shared" si="128"/>
        <v>17/03/2020 19:09</v>
      </c>
      <c r="M2056" s="1">
        <v>43907</v>
      </c>
      <c r="N2056" s="6" t="s">
        <v>1980</v>
      </c>
      <c r="O2056" s="36" t="str">
        <f t="shared" si="129"/>
        <v>17/03/2020 20:38</v>
      </c>
      <c r="P2056" s="46">
        <f t="shared" si="130"/>
        <v>6.1805555553291924E-2</v>
      </c>
      <c r="Q2056" s="48">
        <v>0</v>
      </c>
      <c r="R2056" s="47">
        <f t="shared" si="131"/>
        <v>88.999999996740371</v>
      </c>
      <c r="S2056" s="6" t="s">
        <v>44</v>
      </c>
      <c r="T2056" s="6" t="s">
        <v>72</v>
      </c>
      <c r="U2056" s="6" t="s">
        <v>44</v>
      </c>
      <c r="V2056" s="6" t="s">
        <v>3622</v>
      </c>
      <c r="W2056" s="7">
        <v>0</v>
      </c>
      <c r="X2056" s="7">
        <v>0</v>
      </c>
      <c r="Y2056" s="7">
        <v>0</v>
      </c>
      <c r="Z2056" s="7">
        <v>0.2</v>
      </c>
      <c r="AA2056" s="7">
        <v>0</v>
      </c>
      <c r="AB2056" s="7">
        <v>0</v>
      </c>
      <c r="AC2056" s="7">
        <v>0</v>
      </c>
      <c r="AD2056" s="7">
        <v>0</v>
      </c>
      <c r="AE2056">
        <v>2</v>
      </c>
      <c r="AF2056">
        <v>0</v>
      </c>
      <c r="AG2056">
        <v>0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</row>
    <row r="2057" spans="1:44" x14ac:dyDescent="0.25">
      <c r="A2057">
        <v>1553550</v>
      </c>
      <c r="B2057">
        <v>775245</v>
      </c>
      <c r="C2057">
        <v>23.75345408131</v>
      </c>
      <c r="D2057">
        <v>37.899387182004702</v>
      </c>
      <c r="E2057" s="68" t="s">
        <v>1219</v>
      </c>
      <c r="F2057" s="8">
        <f>INDEX(Δεδομένα!$P:$P,MATCH('2020'!E2057,Δεδομένα!$O:$O,0))</f>
        <v>20</v>
      </c>
      <c r="G2057" s="6" t="s">
        <v>64</v>
      </c>
      <c r="H2057" s="2" t="str">
        <f>INDEX(Δεδομένα!B$1:B$51,MATCH('2020'!G2057,Δεδομένα!A$1:A$51,0))</f>
        <v>ΑΝΑΤΟΛΙΚΗΣ ΜΑΚΕΔΟΝΙΑΣ ΚΑΙ ΘΡΑΚΗΣ</v>
      </c>
      <c r="I2057" s="8">
        <f>INDEX(Δεδομένα!E$1:E$13,MATCH('2020'!H2057,Δεδομένα!D$1:D$13,0))</f>
        <v>2</v>
      </c>
      <c r="J2057" s="1">
        <v>43907</v>
      </c>
      <c r="K2057" s="6" t="s">
        <v>160</v>
      </c>
      <c r="L2057" s="36" t="str">
        <f t="shared" si="128"/>
        <v>17/03/2020 16:35</v>
      </c>
      <c r="M2057" s="1">
        <v>43907</v>
      </c>
      <c r="N2057" s="6" t="s">
        <v>204</v>
      </c>
      <c r="O2057" s="36" t="str">
        <f t="shared" si="129"/>
        <v>17/03/2020 17:00</v>
      </c>
      <c r="P2057" s="46">
        <f t="shared" si="130"/>
        <v>1.7361111116770189E-2</v>
      </c>
      <c r="Q2057" s="48">
        <v>0</v>
      </c>
      <c r="R2057" s="47">
        <f t="shared" si="131"/>
        <v>25.000000008149073</v>
      </c>
      <c r="S2057" s="6" t="s">
        <v>44</v>
      </c>
      <c r="T2057" s="6" t="s">
        <v>72</v>
      </c>
      <c r="U2057" s="6" t="s">
        <v>44</v>
      </c>
      <c r="V2057" s="6" t="s">
        <v>4454</v>
      </c>
      <c r="W2057" s="7">
        <v>0</v>
      </c>
      <c r="X2057" s="7">
        <v>0</v>
      </c>
      <c r="Y2057" s="7">
        <v>0</v>
      </c>
      <c r="Z2057" s="7">
        <v>0.05</v>
      </c>
      <c r="AA2057" s="7">
        <v>0</v>
      </c>
      <c r="AB2057" s="7">
        <v>0</v>
      </c>
      <c r="AC2057" s="7">
        <v>0</v>
      </c>
      <c r="AD2057" s="7">
        <v>0</v>
      </c>
      <c r="AE2057">
        <v>2</v>
      </c>
      <c r="AF2057">
        <v>0</v>
      </c>
      <c r="AG2057">
        <v>0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</row>
    <row r="2058" spans="1:44" x14ac:dyDescent="0.25">
      <c r="A2058">
        <v>1554600</v>
      </c>
      <c r="B2058">
        <v>735486</v>
      </c>
      <c r="C2058">
        <v>21.745886874807301</v>
      </c>
      <c r="D2058">
        <v>38.3369145493768</v>
      </c>
      <c r="E2058" s="68" t="s">
        <v>975</v>
      </c>
      <c r="F2058" s="8">
        <f>INDEX(Δεδομένα!$P:$P,MATCH('2020'!E2058,Δεδομένα!$O:$O,0))</f>
        <v>130</v>
      </c>
      <c r="G2058" s="6" t="s">
        <v>335</v>
      </c>
      <c r="H2058" s="2" t="str">
        <f>INDEX(Δεδομένα!B$1:B$51,MATCH('2020'!G2058,Δεδομένα!A$1:A$51,0))</f>
        <v>ΔΥΤΙΚΗΣ ΕΛΛΑΔΟΣ</v>
      </c>
      <c r="I2058" s="8">
        <f>INDEX(Δεδομένα!E$1:E$13,MATCH('2020'!H2058,Δεδομένα!D$1:D$13,0))</f>
        <v>7</v>
      </c>
      <c r="J2058" s="1">
        <v>43908</v>
      </c>
      <c r="K2058" s="6" t="s">
        <v>992</v>
      </c>
      <c r="L2058" s="36" t="str">
        <f t="shared" si="128"/>
        <v>18/03/2020 14:28</v>
      </c>
      <c r="M2058" s="1">
        <v>43908</v>
      </c>
      <c r="N2058" s="6" t="s">
        <v>104</v>
      </c>
      <c r="O2058" s="36" t="str">
        <f t="shared" si="129"/>
        <v>18/03/2020 15:30</v>
      </c>
      <c r="P2058" s="46">
        <f t="shared" si="130"/>
        <v>4.3055555557657499E-2</v>
      </c>
      <c r="Q2058" s="48">
        <v>0</v>
      </c>
      <c r="R2058" s="47">
        <f t="shared" si="131"/>
        <v>62.000000003026798</v>
      </c>
      <c r="S2058" s="6" t="s">
        <v>44</v>
      </c>
      <c r="T2058" s="6" t="s">
        <v>339</v>
      </c>
      <c r="U2058" s="6" t="s">
        <v>44</v>
      </c>
      <c r="V2058" s="6" t="s">
        <v>1418</v>
      </c>
      <c r="W2058" s="7">
        <v>0</v>
      </c>
      <c r="X2058" s="7">
        <v>0</v>
      </c>
      <c r="Y2058" s="7">
        <v>0</v>
      </c>
      <c r="Z2058" s="7">
        <v>0.1</v>
      </c>
      <c r="AA2058" s="7">
        <v>0</v>
      </c>
      <c r="AB2058" s="7">
        <v>0</v>
      </c>
      <c r="AC2058" s="7">
        <v>0</v>
      </c>
      <c r="AD2058" s="7">
        <v>0</v>
      </c>
      <c r="AE2058">
        <v>2</v>
      </c>
      <c r="AF2058">
        <v>0</v>
      </c>
      <c r="AG2058">
        <v>0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</row>
    <row r="2059" spans="1:44" x14ac:dyDescent="0.25">
      <c r="A2059">
        <v>1563395</v>
      </c>
      <c r="B2059">
        <v>735394</v>
      </c>
      <c r="C2059">
        <v>22.165513600457199</v>
      </c>
      <c r="D2059">
        <v>37.201713172022401</v>
      </c>
      <c r="E2059" s="68" t="s">
        <v>931</v>
      </c>
      <c r="F2059" s="8">
        <f>INDEX(Δεδομένα!$P:$P,MATCH('2020'!E2059,Δεδομένα!$O:$O,0))</f>
        <v>141</v>
      </c>
      <c r="G2059" s="6" t="s">
        <v>932</v>
      </c>
      <c r="H2059" s="2" t="str">
        <f>INDEX(Δεδομένα!B$1:B$51,MATCH('2020'!G2059,Δεδομένα!A$1:A$51,0))</f>
        <v>ΠΕΛΛΟΠΟΝΗΣΟΥ</v>
      </c>
      <c r="I2059" s="8">
        <f>INDEX(Δεδομένα!E$1:E$13,MATCH('2020'!H2059,Δεδομένα!D$1:D$13,0))</f>
        <v>8</v>
      </c>
      <c r="J2059" s="1">
        <v>43908</v>
      </c>
      <c r="K2059" s="6" t="s">
        <v>3630</v>
      </c>
      <c r="L2059" s="36" t="str">
        <f t="shared" si="128"/>
        <v>18/03/2020 07:25</v>
      </c>
      <c r="M2059" s="1">
        <v>43908</v>
      </c>
      <c r="N2059" s="6" t="s">
        <v>2453</v>
      </c>
      <c r="O2059" s="36" t="str">
        <f t="shared" si="129"/>
        <v>18/03/2020 08:55</v>
      </c>
      <c r="P2059" s="46">
        <f t="shared" si="130"/>
        <v>6.25E-2</v>
      </c>
      <c r="Q2059" s="48">
        <v>0</v>
      </c>
      <c r="R2059" s="47">
        <f t="shared" si="131"/>
        <v>90</v>
      </c>
      <c r="S2059" s="6" t="s">
        <v>933</v>
      </c>
      <c r="T2059" s="6" t="s">
        <v>934</v>
      </c>
      <c r="U2059" s="6" t="s">
        <v>3631</v>
      </c>
      <c r="V2059" s="6" t="s">
        <v>3632</v>
      </c>
      <c r="W2059" s="7">
        <v>0</v>
      </c>
      <c r="X2059" s="7">
        <v>0.5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>
        <v>2</v>
      </c>
      <c r="AF2059">
        <v>0</v>
      </c>
      <c r="AG2059">
        <v>0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</row>
    <row r="2060" spans="1:44" x14ac:dyDescent="0.25">
      <c r="A2060">
        <v>1563401</v>
      </c>
      <c r="B2060">
        <v>735484</v>
      </c>
      <c r="C2060">
        <v>22.184868840566502</v>
      </c>
      <c r="D2060">
        <v>37.447401211508101</v>
      </c>
      <c r="E2060" s="68" t="s">
        <v>931</v>
      </c>
      <c r="F2060" s="8">
        <f>INDEX(Δεδομένα!$P:$P,MATCH('2020'!E2060,Δεδομένα!$O:$O,0))</f>
        <v>141</v>
      </c>
      <c r="G2060" s="6" t="s">
        <v>932</v>
      </c>
      <c r="H2060" s="2" t="str">
        <f>INDEX(Δεδομένα!B$1:B$51,MATCH('2020'!G2060,Δεδομένα!A$1:A$51,0))</f>
        <v>ΠΕΛΛΟΠΟΝΗΣΟΥ</v>
      </c>
      <c r="I2060" s="8">
        <f>INDEX(Δεδομένα!E$1:E$13,MATCH('2020'!H2060,Δεδομένα!D$1:D$13,0))</f>
        <v>8</v>
      </c>
      <c r="J2060" s="1">
        <v>43908</v>
      </c>
      <c r="K2060" s="6" t="s">
        <v>463</v>
      </c>
      <c r="L2060" s="36" t="str">
        <f t="shared" si="128"/>
        <v>18/03/2020 14:24</v>
      </c>
      <c r="M2060" s="1">
        <v>43908</v>
      </c>
      <c r="N2060" s="6" t="s">
        <v>275</v>
      </c>
      <c r="O2060" s="36" t="str">
        <f t="shared" si="129"/>
        <v>18/03/2020 15:05</v>
      </c>
      <c r="P2060" s="46">
        <f t="shared" si="130"/>
        <v>2.8472222220443655E-2</v>
      </c>
      <c r="Q2060" s="48">
        <v>0</v>
      </c>
      <c r="R2060" s="47">
        <f t="shared" si="131"/>
        <v>40.999999997438863</v>
      </c>
      <c r="S2060" s="6" t="s">
        <v>933</v>
      </c>
      <c r="T2060" s="6" t="s">
        <v>934</v>
      </c>
      <c r="U2060" s="6" t="s">
        <v>3645</v>
      </c>
      <c r="V2060" s="6" t="s">
        <v>3646</v>
      </c>
      <c r="W2060" s="7">
        <v>0</v>
      </c>
      <c r="X2060" s="7">
        <v>0</v>
      </c>
      <c r="Y2060" s="7">
        <v>0</v>
      </c>
      <c r="Z2060" s="7">
        <v>0</v>
      </c>
      <c r="AA2060" s="7">
        <v>0</v>
      </c>
      <c r="AB2060" s="7">
        <v>0.05</v>
      </c>
      <c r="AC2060" s="7">
        <v>0</v>
      </c>
      <c r="AD2060" s="7">
        <v>0</v>
      </c>
      <c r="AE2060">
        <v>6</v>
      </c>
      <c r="AF2060">
        <v>0</v>
      </c>
      <c r="AG2060">
        <v>0</v>
      </c>
      <c r="AH2060">
        <v>0</v>
      </c>
      <c r="AI2060">
        <v>0</v>
      </c>
      <c r="AJ2060">
        <v>3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</row>
    <row r="2061" spans="1:44" x14ac:dyDescent="0.25">
      <c r="A2061">
        <v>1566844</v>
      </c>
      <c r="B2061">
        <v>735487</v>
      </c>
      <c r="C2061">
        <v>22.066356751144401</v>
      </c>
      <c r="D2061">
        <v>37.549854888898999</v>
      </c>
      <c r="E2061" s="68" t="s">
        <v>931</v>
      </c>
      <c r="F2061" s="8">
        <f>INDEX(Δεδομένα!$P:$P,MATCH('2020'!E2061,Δεδομένα!$O:$O,0))</f>
        <v>141</v>
      </c>
      <c r="G2061" s="6" t="s">
        <v>932</v>
      </c>
      <c r="H2061" s="2" t="str">
        <f>INDEX(Δεδομένα!B$1:B$51,MATCH('2020'!G2061,Δεδομένα!A$1:A$51,0))</f>
        <v>ΠΕΛΛΟΠΟΝΗΣΟΥ</v>
      </c>
      <c r="I2061" s="8">
        <f>INDEX(Δεδομένα!E$1:E$13,MATCH('2020'!H2061,Δεδομένα!D$1:D$13,0))</f>
        <v>8</v>
      </c>
      <c r="J2061" s="1">
        <v>43908</v>
      </c>
      <c r="K2061" s="6" t="s">
        <v>387</v>
      </c>
      <c r="L2061" s="36" t="str">
        <f t="shared" si="128"/>
        <v>18/03/2020 14:44</v>
      </c>
      <c r="M2061" s="1">
        <v>43908</v>
      </c>
      <c r="N2061" s="6" t="s">
        <v>255</v>
      </c>
      <c r="O2061" s="36" t="str">
        <f t="shared" si="129"/>
        <v>18/03/2020 17:45</v>
      </c>
      <c r="P2061" s="46">
        <f t="shared" si="130"/>
        <v>0.12569444444670808</v>
      </c>
      <c r="Q2061" s="48">
        <v>0</v>
      </c>
      <c r="R2061" s="47">
        <f t="shared" si="131"/>
        <v>181.00000000325963</v>
      </c>
      <c r="S2061" s="6" t="s">
        <v>1594</v>
      </c>
      <c r="T2061" s="6" t="s">
        <v>1595</v>
      </c>
      <c r="U2061" s="6" t="s">
        <v>3647</v>
      </c>
      <c r="V2061" s="6" t="s">
        <v>3648</v>
      </c>
      <c r="W2061" s="7">
        <v>0</v>
      </c>
      <c r="X2061" s="7">
        <v>0.1</v>
      </c>
      <c r="Y2061" s="7">
        <v>0</v>
      </c>
      <c r="Z2061" s="7">
        <v>0</v>
      </c>
      <c r="AA2061" s="7">
        <v>0</v>
      </c>
      <c r="AB2061" s="7">
        <v>0</v>
      </c>
      <c r="AC2061" s="7">
        <v>0</v>
      </c>
      <c r="AD2061" s="7">
        <v>0</v>
      </c>
      <c r="AE2061">
        <v>8</v>
      </c>
      <c r="AF2061">
        <v>0</v>
      </c>
      <c r="AG2061">
        <v>0</v>
      </c>
      <c r="AH2061">
        <v>0</v>
      </c>
      <c r="AI2061">
        <v>0</v>
      </c>
      <c r="AJ2061">
        <v>4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</row>
    <row r="2062" spans="1:44" x14ac:dyDescent="0.25">
      <c r="A2062">
        <v>1563405</v>
      </c>
      <c r="B2062">
        <v>735510</v>
      </c>
      <c r="C2062">
        <v>22.069489780573001</v>
      </c>
      <c r="D2062">
        <v>37.471734581759399</v>
      </c>
      <c r="E2062" s="68" t="s">
        <v>931</v>
      </c>
      <c r="F2062" s="8">
        <f>INDEX(Δεδομένα!$P:$P,MATCH('2020'!E2062,Δεδομένα!$O:$O,0))</f>
        <v>141</v>
      </c>
      <c r="G2062" s="6" t="s">
        <v>932</v>
      </c>
      <c r="H2062" s="2" t="str">
        <f>INDEX(Δεδομένα!B$1:B$51,MATCH('2020'!G2062,Δεδομένα!A$1:A$51,0))</f>
        <v>ΠΕΛΛΟΠΟΝΗΣΟΥ</v>
      </c>
      <c r="I2062" s="8">
        <f>INDEX(Δεδομένα!E$1:E$13,MATCH('2020'!H2062,Δεδομένα!D$1:D$13,0))</f>
        <v>8</v>
      </c>
      <c r="J2062" s="1">
        <v>43908</v>
      </c>
      <c r="K2062" s="6" t="s">
        <v>2067</v>
      </c>
      <c r="L2062" s="36" t="str">
        <f t="shared" si="128"/>
        <v>18/03/2020 16:29</v>
      </c>
      <c r="M2062" s="1">
        <v>43908</v>
      </c>
      <c r="N2062" s="6" t="s">
        <v>156</v>
      </c>
      <c r="O2062" s="36" t="str">
        <f t="shared" si="129"/>
        <v>18/03/2020 17:30</v>
      </c>
      <c r="P2062" s="46">
        <f t="shared" si="130"/>
        <v>4.2361111110949423E-2</v>
      </c>
      <c r="Q2062" s="48">
        <v>0</v>
      </c>
      <c r="R2062" s="47">
        <f t="shared" si="131"/>
        <v>60.999999999767169</v>
      </c>
      <c r="S2062" s="6" t="s">
        <v>933</v>
      </c>
      <c r="T2062" s="6" t="s">
        <v>934</v>
      </c>
      <c r="U2062" s="6" t="s">
        <v>2179</v>
      </c>
      <c r="V2062" s="6" t="s">
        <v>3655</v>
      </c>
      <c r="W2062" s="7">
        <v>0</v>
      </c>
      <c r="X2062" s="7">
        <v>0.01</v>
      </c>
      <c r="Y2062" s="7">
        <v>0</v>
      </c>
      <c r="Z2062" s="7">
        <v>0</v>
      </c>
      <c r="AA2062" s="7">
        <v>0</v>
      </c>
      <c r="AB2062" s="7">
        <v>0</v>
      </c>
      <c r="AC2062" s="7">
        <v>0</v>
      </c>
      <c r="AD2062" s="7">
        <v>0</v>
      </c>
      <c r="AE2062">
        <v>4</v>
      </c>
      <c r="AF2062">
        <v>0</v>
      </c>
      <c r="AG2062">
        <v>0</v>
      </c>
      <c r="AH2062">
        <v>0</v>
      </c>
      <c r="AI2062">
        <v>0</v>
      </c>
      <c r="AJ2062">
        <v>2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</row>
    <row r="2063" spans="1:44" x14ac:dyDescent="0.25">
      <c r="A2063">
        <v>1547653</v>
      </c>
      <c r="B2063">
        <v>735576</v>
      </c>
      <c r="C2063">
        <v>22.272855124982101</v>
      </c>
      <c r="D2063">
        <v>37.387129271319402</v>
      </c>
      <c r="E2063" s="68" t="s">
        <v>1893</v>
      </c>
      <c r="F2063" s="8">
        <f>INDEX(Δεδομένα!$P:$P,MATCH('2020'!E2063,Δεδομένα!$O:$O,0))</f>
        <v>137</v>
      </c>
      <c r="G2063" s="6" t="s">
        <v>932</v>
      </c>
      <c r="H2063" s="2" t="str">
        <f>INDEX(Δεδομένα!B$1:B$51,MATCH('2020'!G2063,Δεδομένα!A$1:A$51,0))</f>
        <v>ΠΕΛΛΟΠΟΝΗΣΟΥ</v>
      </c>
      <c r="I2063" s="8">
        <f>INDEX(Δεδομένα!E$1:E$13,MATCH('2020'!H2063,Δεδομένα!D$1:D$13,0))</f>
        <v>8</v>
      </c>
      <c r="J2063" s="1">
        <v>43908</v>
      </c>
      <c r="K2063" s="6" t="s">
        <v>97</v>
      </c>
      <c r="L2063" s="36" t="str">
        <f t="shared" si="128"/>
        <v>18/03/2020 19:54</v>
      </c>
      <c r="M2063" s="1">
        <v>43908</v>
      </c>
      <c r="N2063" s="6" t="s">
        <v>3663</v>
      </c>
      <c r="O2063" s="36" t="str">
        <f t="shared" si="129"/>
        <v>18/03/2020 21:11</v>
      </c>
      <c r="P2063" s="46">
        <f t="shared" si="130"/>
        <v>5.3472222221898846E-2</v>
      </c>
      <c r="Q2063" s="48">
        <v>0</v>
      </c>
      <c r="R2063" s="47">
        <f t="shared" si="131"/>
        <v>76.999999999534339</v>
      </c>
      <c r="S2063" s="6" t="s">
        <v>933</v>
      </c>
      <c r="T2063" s="6" t="s">
        <v>1894</v>
      </c>
      <c r="U2063" s="6" t="s">
        <v>44</v>
      </c>
      <c r="V2063" s="6" t="s">
        <v>3664</v>
      </c>
      <c r="W2063" s="7">
        <v>0</v>
      </c>
      <c r="X2063" s="7">
        <v>0</v>
      </c>
      <c r="Y2063" s="7">
        <v>0</v>
      </c>
      <c r="Z2063" s="7">
        <v>0</v>
      </c>
      <c r="AA2063" s="7">
        <v>0</v>
      </c>
      <c r="AB2063" s="7">
        <v>0.05</v>
      </c>
      <c r="AC2063" s="7">
        <v>0</v>
      </c>
      <c r="AD2063" s="7">
        <v>0</v>
      </c>
      <c r="AE2063">
        <v>3</v>
      </c>
      <c r="AF2063">
        <v>0</v>
      </c>
      <c r="AG2063">
        <v>0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</row>
    <row r="2064" spans="1:44" x14ac:dyDescent="0.25">
      <c r="A2064">
        <v>1547545</v>
      </c>
      <c r="B2064">
        <v>735490</v>
      </c>
      <c r="C2064">
        <v>25.7192842499426</v>
      </c>
      <c r="D2064">
        <v>40.956946660767201</v>
      </c>
      <c r="E2064" s="68" t="s">
        <v>147</v>
      </c>
      <c r="F2064" s="8">
        <f>INDEX(Δεδομένα!$P:$P,MATCH('2020'!E2064,Δεδομένα!$O:$O,0))</f>
        <v>33</v>
      </c>
      <c r="G2064" s="6" t="s">
        <v>148</v>
      </c>
      <c r="H2064" s="2" t="str">
        <f>INDEX(Δεδομένα!B$1:B$51,MATCH('2020'!G2064,Δεδομένα!A$1:A$51,0))</f>
        <v>ΑΝΑΤΟΛΙΚΗΣ ΜΑΚΕΔΟΝΙΑΣ ΚΑΙ ΘΡΑΚΗΣ</v>
      </c>
      <c r="I2064" s="8">
        <f>INDEX(Δεδομένα!E$1:E$13,MATCH('2020'!H2064,Δεδομένα!D$1:D$13,0))</f>
        <v>2</v>
      </c>
      <c r="J2064" s="1">
        <v>43908</v>
      </c>
      <c r="K2064" s="6" t="s">
        <v>2640</v>
      </c>
      <c r="L2064" s="36" t="str">
        <f t="shared" si="128"/>
        <v>18/03/2020 17:32</v>
      </c>
      <c r="M2064" s="1">
        <v>43908</v>
      </c>
      <c r="N2064" s="6" t="s">
        <v>1184</v>
      </c>
      <c r="O2064" s="36" t="str">
        <f t="shared" si="129"/>
        <v>18/03/2020 18:25</v>
      </c>
      <c r="P2064" s="46">
        <f t="shared" si="130"/>
        <v>3.6805555551836733E-2</v>
      </c>
      <c r="Q2064" s="48">
        <v>0</v>
      </c>
      <c r="R2064" s="47">
        <f t="shared" si="131"/>
        <v>52.999999994644895</v>
      </c>
      <c r="S2064" s="6" t="s">
        <v>151</v>
      </c>
      <c r="T2064" s="6" t="s">
        <v>150</v>
      </c>
      <c r="U2064" s="6" t="s">
        <v>44</v>
      </c>
      <c r="V2064" s="6" t="s">
        <v>3652</v>
      </c>
      <c r="W2064" s="7">
        <v>0</v>
      </c>
      <c r="X2064" s="7">
        <v>0</v>
      </c>
      <c r="Y2064" s="7">
        <v>0</v>
      </c>
      <c r="Z2064" s="7">
        <v>0.05</v>
      </c>
      <c r="AA2064" s="7">
        <v>0</v>
      </c>
      <c r="AB2064" s="7">
        <v>0</v>
      </c>
      <c r="AC2064" s="7">
        <v>0</v>
      </c>
      <c r="AD2064" s="7">
        <v>0</v>
      </c>
      <c r="AE2064">
        <v>2</v>
      </c>
      <c r="AF2064">
        <v>0</v>
      </c>
      <c r="AG2064">
        <v>0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</row>
    <row r="2065" spans="1:44" x14ac:dyDescent="0.25">
      <c r="A2065">
        <v>1547532</v>
      </c>
      <c r="B2065">
        <v>735528</v>
      </c>
      <c r="C2065">
        <v>26.357526361839</v>
      </c>
      <c r="D2065">
        <v>41.389410065119201</v>
      </c>
      <c r="E2065" s="68" t="s">
        <v>856</v>
      </c>
      <c r="F2065" s="8">
        <f>INDEX(Δεδομένα!$P:$P,MATCH('2020'!E2065,Δεδομένα!$O:$O,0))</f>
        <v>37</v>
      </c>
      <c r="G2065" s="6" t="s">
        <v>148</v>
      </c>
      <c r="H2065" s="2" t="str">
        <f>INDEX(Δεδομένα!B$1:B$51,MATCH('2020'!G2065,Δεδομένα!A$1:A$51,0))</f>
        <v>ΑΝΑΤΟΛΙΚΗΣ ΜΑΚΕΔΟΝΙΑΣ ΚΑΙ ΘΡΑΚΗΣ</v>
      </c>
      <c r="I2065" s="8">
        <f>INDEX(Δεδομένα!E$1:E$13,MATCH('2020'!H2065,Δεδομένα!D$1:D$13,0))</f>
        <v>2</v>
      </c>
      <c r="J2065" s="1">
        <v>43908</v>
      </c>
      <c r="K2065" s="6" t="s">
        <v>2640</v>
      </c>
      <c r="L2065" s="36" t="str">
        <f t="shared" si="128"/>
        <v>18/03/2020 17:32</v>
      </c>
      <c r="M2065" s="1">
        <v>43908</v>
      </c>
      <c r="N2065" s="6" t="s">
        <v>234</v>
      </c>
      <c r="O2065" s="36" t="str">
        <f t="shared" si="129"/>
        <v>18/03/2020 19:05</v>
      </c>
      <c r="P2065" s="46">
        <f t="shared" si="130"/>
        <v>6.4583333332848269E-2</v>
      </c>
      <c r="Q2065" s="48">
        <v>0</v>
      </c>
      <c r="R2065" s="47">
        <f t="shared" si="131"/>
        <v>92.999999999301508</v>
      </c>
      <c r="S2065" s="6" t="s">
        <v>963</v>
      </c>
      <c r="T2065" s="6" t="s">
        <v>859</v>
      </c>
      <c r="U2065" s="6" t="s">
        <v>1553</v>
      </c>
      <c r="V2065" s="6" t="s">
        <v>1554</v>
      </c>
      <c r="W2065" s="7">
        <v>0</v>
      </c>
      <c r="X2065" s="7">
        <v>0</v>
      </c>
      <c r="Y2065" s="7">
        <v>0</v>
      </c>
      <c r="Z2065" s="7">
        <v>50</v>
      </c>
      <c r="AA2065" s="7">
        <v>0</v>
      </c>
      <c r="AB2065" s="7">
        <v>0</v>
      </c>
      <c r="AC2065" s="7">
        <v>0</v>
      </c>
      <c r="AD2065" s="7">
        <v>0</v>
      </c>
      <c r="AE2065">
        <v>2</v>
      </c>
      <c r="AF2065">
        <v>0</v>
      </c>
      <c r="AG2065">
        <v>0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</row>
    <row r="2066" spans="1:44" x14ac:dyDescent="0.25">
      <c r="A2066">
        <v>1547522</v>
      </c>
      <c r="B2066">
        <v>735434</v>
      </c>
      <c r="C2066">
        <v>23.574968493369902</v>
      </c>
      <c r="D2066">
        <v>38.412944710840598</v>
      </c>
      <c r="E2066" s="68" t="s">
        <v>2005</v>
      </c>
      <c r="F2066" s="8">
        <f>INDEX(Δεδομένα!$P:$P,MATCH('2020'!E2066,Δεδομένα!$O:$O,0))</f>
        <v>179</v>
      </c>
      <c r="G2066" s="6" t="s">
        <v>439</v>
      </c>
      <c r="H2066" s="2" t="str">
        <f>INDEX(Δεδομένα!B$1:B$51,MATCH('2020'!G2066,Δεδομένα!A$1:A$51,0))</f>
        <v>ΣΤΕΡΕΑΣ ΕΛΛΑΔΟΣ</v>
      </c>
      <c r="I2066" s="8">
        <f>INDEX(Δεδομένα!E$1:E$13,MATCH('2020'!H2066,Δεδομένα!D$1:D$13,0))</f>
        <v>9</v>
      </c>
      <c r="J2066" s="1">
        <v>43908</v>
      </c>
      <c r="K2066" s="6" t="s">
        <v>776</v>
      </c>
      <c r="L2066" s="36" t="str">
        <f t="shared" si="128"/>
        <v>18/03/2020 11:17</v>
      </c>
      <c r="M2066" s="1">
        <v>43908</v>
      </c>
      <c r="N2066" s="6" t="s">
        <v>2838</v>
      </c>
      <c r="O2066" s="36" t="str">
        <f t="shared" si="129"/>
        <v>18/03/2020 12:21</v>
      </c>
      <c r="P2066" s="46">
        <f t="shared" si="130"/>
        <v>4.4444444443797693E-2</v>
      </c>
      <c r="Q2066" s="48">
        <v>0</v>
      </c>
      <c r="R2066" s="47">
        <f t="shared" si="131"/>
        <v>63.999999999068677</v>
      </c>
      <c r="S2066" s="6" t="s">
        <v>2007</v>
      </c>
      <c r="T2066" s="6" t="s">
        <v>2008</v>
      </c>
      <c r="U2066" s="6" t="s">
        <v>554</v>
      </c>
      <c r="V2066" s="6" t="s">
        <v>3638</v>
      </c>
      <c r="W2066" s="7">
        <v>0</v>
      </c>
      <c r="X2066" s="7">
        <v>1</v>
      </c>
      <c r="Y2066" s="7">
        <v>0</v>
      </c>
      <c r="Z2066" s="7">
        <v>0</v>
      </c>
      <c r="AA2066" s="7">
        <v>0</v>
      </c>
      <c r="AB2066" s="7">
        <v>0</v>
      </c>
      <c r="AC2066" s="7">
        <v>0</v>
      </c>
      <c r="AD2066" s="7">
        <v>0</v>
      </c>
      <c r="AE2066">
        <v>6</v>
      </c>
      <c r="AF2066">
        <v>0</v>
      </c>
      <c r="AG2066">
        <v>0</v>
      </c>
      <c r="AH2066">
        <v>0</v>
      </c>
      <c r="AI2066">
        <v>0</v>
      </c>
      <c r="AJ2066">
        <v>3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</row>
    <row r="2067" spans="1:44" x14ac:dyDescent="0.25">
      <c r="A2067">
        <v>1547524</v>
      </c>
      <c r="B2067">
        <v>735469</v>
      </c>
      <c r="C2067">
        <v>23.750405925375802</v>
      </c>
      <c r="D2067">
        <v>38.5120526277422</v>
      </c>
      <c r="E2067" s="68" t="s">
        <v>2005</v>
      </c>
      <c r="F2067" s="8">
        <f>INDEX(Δεδομένα!$P:$P,MATCH('2020'!E2067,Δεδομένα!$O:$O,0))</f>
        <v>179</v>
      </c>
      <c r="G2067" s="6" t="s">
        <v>439</v>
      </c>
      <c r="H2067" s="2" t="str">
        <f>INDEX(Δεδομένα!B$1:B$51,MATCH('2020'!G2067,Δεδομένα!A$1:A$51,0))</f>
        <v>ΣΤΕΡΕΑΣ ΕΛΛΑΔΟΣ</v>
      </c>
      <c r="I2067" s="8">
        <f>INDEX(Δεδομένα!E$1:E$13,MATCH('2020'!H2067,Δεδομένα!D$1:D$13,0))</f>
        <v>9</v>
      </c>
      <c r="J2067" s="1">
        <v>43908</v>
      </c>
      <c r="K2067" s="6" t="s">
        <v>1467</v>
      </c>
      <c r="L2067" s="36" t="str">
        <f t="shared" si="128"/>
        <v>18/03/2020 13:40</v>
      </c>
      <c r="M2067" s="1">
        <v>43908</v>
      </c>
      <c r="N2067" s="6" t="s">
        <v>1052</v>
      </c>
      <c r="O2067" s="36" t="str">
        <f t="shared" si="129"/>
        <v>18/03/2020 15:14</v>
      </c>
      <c r="P2067" s="46">
        <f t="shared" si="130"/>
        <v>6.5277777779556345E-2</v>
      </c>
      <c r="Q2067" s="48">
        <v>0</v>
      </c>
      <c r="R2067" s="47">
        <f t="shared" si="131"/>
        <v>94.000000002561137</v>
      </c>
      <c r="S2067" s="6" t="s">
        <v>2007</v>
      </c>
      <c r="T2067" s="6" t="s">
        <v>2100</v>
      </c>
      <c r="U2067" s="6" t="s">
        <v>44</v>
      </c>
      <c r="V2067" s="6" t="s">
        <v>3643</v>
      </c>
      <c r="W2067" s="7">
        <v>0</v>
      </c>
      <c r="X2067" s="7">
        <v>0</v>
      </c>
      <c r="Y2067" s="7">
        <v>0</v>
      </c>
      <c r="Z2067" s="7">
        <v>0</v>
      </c>
      <c r="AA2067" s="7">
        <v>0</v>
      </c>
      <c r="AB2067" s="7">
        <v>0</v>
      </c>
      <c r="AC2067" s="7">
        <v>0</v>
      </c>
      <c r="AD2067" s="7">
        <v>0</v>
      </c>
      <c r="AE2067">
        <v>1</v>
      </c>
      <c r="AF2067">
        <v>0</v>
      </c>
      <c r="AG2067">
        <v>4</v>
      </c>
      <c r="AH2067">
        <v>0</v>
      </c>
      <c r="AI2067">
        <v>0</v>
      </c>
      <c r="AJ2067">
        <v>2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</row>
    <row r="2068" spans="1:44" x14ac:dyDescent="0.25">
      <c r="A2068">
        <v>1547609</v>
      </c>
      <c r="B2068">
        <v>735494</v>
      </c>
      <c r="C2068">
        <v>24.1194534457819</v>
      </c>
      <c r="D2068">
        <v>38.519854750946998</v>
      </c>
      <c r="E2068" s="68" t="s">
        <v>438</v>
      </c>
      <c r="F2068" s="8">
        <f>INDEX(Δεδομένα!$P:$P,MATCH('2020'!E2068,Δεδομένα!$O:$O,0))</f>
        <v>180</v>
      </c>
      <c r="G2068" s="6" t="s">
        <v>439</v>
      </c>
      <c r="H2068" s="2" t="str">
        <f>INDEX(Δεδομένα!B$1:B$51,MATCH('2020'!G2068,Δεδομένα!A$1:A$51,0))</f>
        <v>ΣΤΕΡΕΑΣ ΕΛΛΑΔΟΣ</v>
      </c>
      <c r="I2068" s="8">
        <f>INDEX(Δεδομένα!E$1:E$13,MATCH('2020'!H2068,Δεδομένα!D$1:D$13,0))</f>
        <v>9</v>
      </c>
      <c r="J2068" s="1">
        <v>43908</v>
      </c>
      <c r="K2068" s="6" t="s">
        <v>275</v>
      </c>
      <c r="L2068" s="36" t="str">
        <f t="shared" si="128"/>
        <v>18/03/2020 15:05</v>
      </c>
      <c r="M2068" s="1">
        <v>43908</v>
      </c>
      <c r="N2068" s="6" t="s">
        <v>198</v>
      </c>
      <c r="O2068" s="36" t="str">
        <f t="shared" si="129"/>
        <v>18/03/2020 16:30</v>
      </c>
      <c r="P2068" s="46">
        <f t="shared" si="130"/>
        <v>5.9027777781011537E-2</v>
      </c>
      <c r="Q2068" s="48">
        <v>0</v>
      </c>
      <c r="R2068" s="47">
        <f t="shared" si="131"/>
        <v>85.000000004656613</v>
      </c>
      <c r="S2068" s="6" t="s">
        <v>441</v>
      </c>
      <c r="T2068" s="6" t="s">
        <v>442</v>
      </c>
      <c r="U2068" s="6" t="s">
        <v>447</v>
      </c>
      <c r="V2068" s="6" t="s">
        <v>3589</v>
      </c>
      <c r="W2068" s="7">
        <v>0</v>
      </c>
      <c r="X2068" s="7">
        <v>0</v>
      </c>
      <c r="Y2068" s="7">
        <v>0</v>
      </c>
      <c r="Z2068" s="7">
        <v>0</v>
      </c>
      <c r="AA2068" s="7">
        <v>0.1</v>
      </c>
      <c r="AB2068" s="7">
        <v>0</v>
      </c>
      <c r="AC2068" s="7">
        <v>0</v>
      </c>
      <c r="AD2068" s="7">
        <v>0</v>
      </c>
      <c r="AE2068">
        <v>4</v>
      </c>
      <c r="AF2068">
        <v>0</v>
      </c>
      <c r="AG2068">
        <v>0</v>
      </c>
      <c r="AH2068">
        <v>0</v>
      </c>
      <c r="AI2068">
        <v>0</v>
      </c>
      <c r="AJ2068">
        <v>2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</row>
    <row r="2069" spans="1:44" x14ac:dyDescent="0.25">
      <c r="A2069">
        <v>1565733</v>
      </c>
      <c r="B2069">
        <v>735422</v>
      </c>
      <c r="C2069">
        <v>21.380486836903501</v>
      </c>
      <c r="D2069">
        <v>37.8495065230452</v>
      </c>
      <c r="E2069" s="68" t="s">
        <v>925</v>
      </c>
      <c r="F2069" s="8">
        <f>INDEX(Δεδομένα!$P:$P,MATCH('2020'!E2069,Δεδομένα!$O:$O,0))</f>
        <v>135</v>
      </c>
      <c r="G2069" s="6" t="s">
        <v>357</v>
      </c>
      <c r="H2069" s="2" t="str">
        <f>INDEX(Δεδομένα!B$1:B$51,MATCH('2020'!G2069,Δεδομένα!A$1:A$51,0))</f>
        <v>ΔΥΤΙΚΗΣ ΕΛΛΑΔΟΣ</v>
      </c>
      <c r="I2069" s="8">
        <f>INDEX(Δεδομένα!E$1:E$13,MATCH('2020'!H2069,Δεδομένα!D$1:D$13,0))</f>
        <v>7</v>
      </c>
      <c r="J2069" s="1">
        <v>43908</v>
      </c>
      <c r="K2069" s="6" t="s">
        <v>2355</v>
      </c>
      <c r="L2069" s="36" t="str">
        <f t="shared" si="128"/>
        <v>18/03/2020 10:29</v>
      </c>
      <c r="M2069" s="1">
        <v>43908</v>
      </c>
      <c r="N2069" s="6" t="s">
        <v>138</v>
      </c>
      <c r="O2069" s="36" t="str">
        <f t="shared" si="129"/>
        <v>18/03/2020 11:00</v>
      </c>
      <c r="P2069" s="46">
        <f t="shared" si="130"/>
        <v>2.1527777782466728E-2</v>
      </c>
      <c r="Q2069" s="48">
        <v>0</v>
      </c>
      <c r="R2069" s="47">
        <f t="shared" si="131"/>
        <v>31.000000006752089</v>
      </c>
      <c r="S2069" s="6" t="s">
        <v>928</v>
      </c>
      <c r="T2069" s="6" t="s">
        <v>1565</v>
      </c>
      <c r="U2069" s="6" t="s">
        <v>44</v>
      </c>
      <c r="V2069" s="6" t="s">
        <v>3635</v>
      </c>
      <c r="W2069" s="7">
        <v>0</v>
      </c>
      <c r="X2069" s="7">
        <v>0</v>
      </c>
      <c r="Y2069" s="7">
        <v>0</v>
      </c>
      <c r="Z2069" s="7">
        <v>0</v>
      </c>
      <c r="AA2069" s="7">
        <v>2</v>
      </c>
      <c r="AB2069" s="7">
        <v>0</v>
      </c>
      <c r="AC2069" s="7">
        <v>0</v>
      </c>
      <c r="AD2069" s="7">
        <v>0</v>
      </c>
      <c r="AE2069">
        <v>2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</row>
    <row r="2070" spans="1:44" x14ac:dyDescent="0.25">
      <c r="A2070">
        <v>1547520</v>
      </c>
      <c r="B2070">
        <v>735438</v>
      </c>
      <c r="C2070">
        <v>21.169754403529801</v>
      </c>
      <c r="D2070">
        <v>37.926005721522003</v>
      </c>
      <c r="E2070" s="68" t="s">
        <v>900</v>
      </c>
      <c r="F2070" s="8">
        <f>INDEX(Δεδομένα!$P:$P,MATCH('2020'!E2070,Δεδομένα!$O:$O,0))</f>
        <v>136</v>
      </c>
      <c r="G2070" s="6" t="s">
        <v>357</v>
      </c>
      <c r="H2070" s="2" t="str">
        <f>INDEX(Δεδομένα!B$1:B$51,MATCH('2020'!G2070,Δεδομένα!A$1:A$51,0))</f>
        <v>ΔΥΤΙΚΗΣ ΕΛΛΑΔΟΣ</v>
      </c>
      <c r="I2070" s="8">
        <f>INDEX(Δεδομένα!E$1:E$13,MATCH('2020'!H2070,Δεδομένα!D$1:D$13,0))</f>
        <v>7</v>
      </c>
      <c r="J2070" s="1">
        <v>43908</v>
      </c>
      <c r="K2070" s="6" t="s">
        <v>221</v>
      </c>
      <c r="L2070" s="36" t="str">
        <f t="shared" si="128"/>
        <v>18/03/2020 11:20</v>
      </c>
      <c r="M2070" s="1">
        <v>43908</v>
      </c>
      <c r="N2070" s="6" t="s">
        <v>612</v>
      </c>
      <c r="O2070" s="36" t="str">
        <f t="shared" si="129"/>
        <v>18/03/2020 13:50</v>
      </c>
      <c r="P2070" s="46">
        <f t="shared" si="130"/>
        <v>0.10416666667151731</v>
      </c>
      <c r="Q2070" s="48">
        <v>0</v>
      </c>
      <c r="R2070" s="47">
        <f t="shared" si="131"/>
        <v>150.00000000698492</v>
      </c>
      <c r="S2070" s="6" t="s">
        <v>928</v>
      </c>
      <c r="T2070" s="6" t="s">
        <v>1058</v>
      </c>
      <c r="U2070" s="6" t="s">
        <v>3639</v>
      </c>
      <c r="V2070" s="6" t="s">
        <v>3640</v>
      </c>
      <c r="W2070" s="7">
        <v>0</v>
      </c>
      <c r="X2070" s="7">
        <v>0</v>
      </c>
      <c r="Y2070" s="7">
        <v>0</v>
      </c>
      <c r="Z2070" s="7">
        <v>0</v>
      </c>
      <c r="AA2070" s="7">
        <v>3</v>
      </c>
      <c r="AB2070" s="7">
        <v>0</v>
      </c>
      <c r="AC2070" s="7">
        <v>0</v>
      </c>
      <c r="AD2070" s="7">
        <v>0</v>
      </c>
      <c r="AE2070">
        <v>4</v>
      </c>
      <c r="AF2070">
        <v>0</v>
      </c>
      <c r="AG2070">
        <v>0</v>
      </c>
      <c r="AH2070">
        <v>0</v>
      </c>
      <c r="AI2070">
        <v>0</v>
      </c>
      <c r="AJ2070">
        <v>2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</row>
    <row r="2071" spans="1:44" x14ac:dyDescent="0.25">
      <c r="A2071">
        <v>1551297</v>
      </c>
      <c r="B2071">
        <v>735516</v>
      </c>
      <c r="C2071">
        <v>21.546947448887199</v>
      </c>
      <c r="D2071">
        <v>37.560656802334698</v>
      </c>
      <c r="E2071" s="68" t="s">
        <v>837</v>
      </c>
      <c r="F2071" s="8">
        <f>INDEX(Δεδομένα!$P:$P,MATCH('2020'!E2071,Δεδομένα!$O:$O,0))</f>
        <v>134</v>
      </c>
      <c r="G2071" s="6" t="s">
        <v>357</v>
      </c>
      <c r="H2071" s="2" t="str">
        <f>INDEX(Δεδομένα!B$1:B$51,MATCH('2020'!G2071,Δεδομένα!A$1:A$51,0))</f>
        <v>ΔΥΤΙΚΗΣ ΕΛΛΑΔΟΣ</v>
      </c>
      <c r="I2071" s="8">
        <f>INDEX(Δεδομένα!E$1:E$13,MATCH('2020'!H2071,Δεδομένα!D$1:D$13,0))</f>
        <v>7</v>
      </c>
      <c r="J2071" s="1">
        <v>43908</v>
      </c>
      <c r="K2071" s="6" t="s">
        <v>456</v>
      </c>
      <c r="L2071" s="36" t="str">
        <f t="shared" si="128"/>
        <v>18/03/2020 16:38</v>
      </c>
      <c r="M2071" s="1">
        <v>43908</v>
      </c>
      <c r="N2071" s="6" t="s">
        <v>621</v>
      </c>
      <c r="O2071" s="36" t="str">
        <f t="shared" si="129"/>
        <v>18/03/2020 18:20</v>
      </c>
      <c r="P2071" s="46">
        <f t="shared" si="130"/>
        <v>7.0833333331393078E-2</v>
      </c>
      <c r="Q2071" s="48">
        <v>0</v>
      </c>
      <c r="R2071" s="47">
        <f t="shared" si="131"/>
        <v>101.99999999720603</v>
      </c>
      <c r="S2071" s="6" t="s">
        <v>1715</v>
      </c>
      <c r="T2071" s="6" t="s">
        <v>838</v>
      </c>
      <c r="U2071" s="6" t="s">
        <v>44</v>
      </c>
      <c r="V2071" s="6" t="s">
        <v>839</v>
      </c>
      <c r="W2071" s="7">
        <v>0</v>
      </c>
      <c r="X2071" s="7">
        <v>0</v>
      </c>
      <c r="Y2071" s="7">
        <v>0</v>
      </c>
      <c r="Z2071" s="7">
        <v>0</v>
      </c>
      <c r="AA2071" s="7">
        <v>0</v>
      </c>
      <c r="AB2071" s="7">
        <v>0</v>
      </c>
      <c r="AC2071" s="7">
        <v>0</v>
      </c>
      <c r="AD2071" s="7">
        <v>0</v>
      </c>
      <c r="AE2071">
        <v>4</v>
      </c>
      <c r="AF2071">
        <v>0</v>
      </c>
      <c r="AG2071">
        <v>0</v>
      </c>
      <c r="AH2071">
        <v>0</v>
      </c>
      <c r="AI2071">
        <v>0</v>
      </c>
      <c r="AJ2071">
        <v>2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</row>
    <row r="2072" spans="1:44" x14ac:dyDescent="0.25">
      <c r="A2072">
        <v>1547595</v>
      </c>
      <c r="B2072">
        <v>735544</v>
      </c>
      <c r="C2072">
        <v>22.5122822153524</v>
      </c>
      <c r="D2072">
        <v>40.645897105115701</v>
      </c>
      <c r="E2072" s="68" t="s">
        <v>1880</v>
      </c>
      <c r="F2072" s="8">
        <f>INDEX(Δεδομένα!$P:$P,MATCH('2020'!E2072,Δεδομένα!$O:$O,0))</f>
        <v>66</v>
      </c>
      <c r="G2072" s="6" t="s">
        <v>238</v>
      </c>
      <c r="H2072" s="2" t="str">
        <f>INDEX(Δεδομένα!B$1:B$51,MATCH('2020'!G2072,Δεδομένα!A$1:A$51,0))</f>
        <v>ΚΕΝΤΡΙΚΗΣ ΜΑΚΕΔΟΝΙΑΣ</v>
      </c>
      <c r="I2072" s="8">
        <f>INDEX(Δεδομένα!E$1:E$13,MATCH('2020'!H2072,Δεδομένα!D$1:D$13,0))</f>
        <v>3</v>
      </c>
      <c r="J2072" s="1">
        <v>43908</v>
      </c>
      <c r="K2072" s="6" t="s">
        <v>337</v>
      </c>
      <c r="L2072" s="36" t="str">
        <f t="shared" si="128"/>
        <v>18/03/2020 18:40</v>
      </c>
      <c r="M2072" s="1">
        <v>43908</v>
      </c>
      <c r="N2072" s="6" t="s">
        <v>1525</v>
      </c>
      <c r="O2072" s="36" t="str">
        <f t="shared" si="129"/>
        <v>18/03/2020 19:04</v>
      </c>
      <c r="P2072" s="46">
        <f t="shared" si="130"/>
        <v>1.6666666662786156E-2</v>
      </c>
      <c r="Q2072" s="48">
        <v>0</v>
      </c>
      <c r="R2072" s="47">
        <f t="shared" si="131"/>
        <v>23.999999994412065</v>
      </c>
      <c r="S2072" s="6" t="s">
        <v>897</v>
      </c>
      <c r="T2072" s="6" t="s">
        <v>1966</v>
      </c>
      <c r="U2072" s="6" t="s">
        <v>1999</v>
      </c>
      <c r="V2072" s="6" t="s">
        <v>2025</v>
      </c>
      <c r="W2072" s="7">
        <v>0</v>
      </c>
      <c r="X2072" s="7">
        <v>0</v>
      </c>
      <c r="Y2072" s="7">
        <v>0</v>
      </c>
      <c r="Z2072" s="7">
        <v>0</v>
      </c>
      <c r="AA2072" s="7">
        <v>1</v>
      </c>
      <c r="AB2072" s="7">
        <v>0</v>
      </c>
      <c r="AC2072" s="7">
        <v>0</v>
      </c>
      <c r="AD2072" s="7">
        <v>0</v>
      </c>
      <c r="AE2072">
        <v>2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</row>
    <row r="2073" spans="1:44" x14ac:dyDescent="0.25">
      <c r="A2073">
        <v>1547700</v>
      </c>
      <c r="B2073">
        <v>735571</v>
      </c>
      <c r="C2073">
        <v>22.198192984226299</v>
      </c>
      <c r="D2073">
        <v>39.468625925016497</v>
      </c>
      <c r="E2073" s="68" t="s">
        <v>293</v>
      </c>
      <c r="F2073" s="8">
        <f>INDEX(Δεδομένα!$P:$P,MATCH('2020'!E2073,Δεδομένα!$O:$O,0))</f>
        <v>118</v>
      </c>
      <c r="G2073" s="6" t="s">
        <v>294</v>
      </c>
      <c r="H2073" s="2" t="str">
        <f>INDEX(Δεδομένα!B$1:B$51,MATCH('2020'!G2073,Δεδομένα!A$1:A$51,0))</f>
        <v>ΘΕΣΣΑΛΙΑΣ</v>
      </c>
      <c r="I2073" s="8">
        <f>INDEX(Δεδομένα!E$1:E$13,MATCH('2020'!H2073,Δεδομένα!D$1:D$13,0))</f>
        <v>6</v>
      </c>
      <c r="J2073" s="1">
        <v>43908</v>
      </c>
      <c r="K2073" s="6" t="s">
        <v>235</v>
      </c>
      <c r="L2073" s="36" t="str">
        <f t="shared" si="128"/>
        <v>18/03/2020 19:50</v>
      </c>
      <c r="M2073" s="1">
        <v>43908</v>
      </c>
      <c r="N2073" s="6" t="s">
        <v>3660</v>
      </c>
      <c r="O2073" s="36" t="str">
        <f t="shared" si="129"/>
        <v>18/03/2020 21:07</v>
      </c>
      <c r="P2073" s="46">
        <f t="shared" si="130"/>
        <v>5.3472222221898846E-2</v>
      </c>
      <c r="Q2073" s="48">
        <v>0</v>
      </c>
      <c r="R2073" s="47">
        <f t="shared" si="131"/>
        <v>76.999999999534339</v>
      </c>
      <c r="S2073" s="6" t="s">
        <v>3661</v>
      </c>
      <c r="T2073" s="6" t="s">
        <v>297</v>
      </c>
      <c r="U2073" s="6" t="s">
        <v>44</v>
      </c>
      <c r="V2073" s="6" t="s">
        <v>3662</v>
      </c>
      <c r="W2073" s="7">
        <v>0</v>
      </c>
      <c r="X2073" s="7">
        <v>0</v>
      </c>
      <c r="Y2073" s="7">
        <v>0</v>
      </c>
      <c r="Z2073" s="7">
        <v>3</v>
      </c>
      <c r="AA2073" s="7">
        <v>0</v>
      </c>
      <c r="AB2073" s="7">
        <v>0</v>
      </c>
      <c r="AC2073" s="7">
        <v>0</v>
      </c>
      <c r="AD2073" s="7">
        <v>0</v>
      </c>
      <c r="AE2073">
        <v>2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</row>
    <row r="2074" spans="1:44" x14ac:dyDescent="0.25">
      <c r="A2074">
        <v>1549161</v>
      </c>
      <c r="B2074">
        <v>735555</v>
      </c>
      <c r="C2074">
        <v>20.983956079292899</v>
      </c>
      <c r="D2074">
        <v>40.486246092054401</v>
      </c>
      <c r="E2074" s="68" t="s">
        <v>2243</v>
      </c>
      <c r="F2074" s="8">
        <f>INDEX(Δεδομένα!$P:$P,MATCH('2020'!E2074,Δεδομένα!$O:$O,0))</f>
        <v>76</v>
      </c>
      <c r="G2074" s="6" t="s">
        <v>1063</v>
      </c>
      <c r="H2074" s="2" t="str">
        <f>INDEX(Δεδομένα!B$1:B$51,MATCH('2020'!G2074,Δεδομένα!A$1:A$51,0))</f>
        <v>ΔΥΤΙΚΗΣ ΜΑΚΕΔΟΝΙΑΣ</v>
      </c>
      <c r="I2074" s="8">
        <f>INDEX(Δεδομένα!E$1:E$13,MATCH('2020'!H2074,Δεδομένα!D$1:D$13,0))</f>
        <v>4</v>
      </c>
      <c r="J2074" s="1">
        <v>43908</v>
      </c>
      <c r="K2074" s="6" t="s">
        <v>1704</v>
      </c>
      <c r="L2074" s="36" t="str">
        <f t="shared" si="128"/>
        <v>18/03/2020 18:54</v>
      </c>
      <c r="M2074" s="1">
        <v>43908</v>
      </c>
      <c r="N2074" s="6" t="s">
        <v>609</v>
      </c>
      <c r="O2074" s="36" t="str">
        <f t="shared" si="129"/>
        <v>18/03/2020 20:35</v>
      </c>
      <c r="P2074" s="46">
        <f t="shared" si="130"/>
        <v>7.013888889196096E-2</v>
      </c>
      <c r="Q2074" s="48">
        <v>0</v>
      </c>
      <c r="R2074" s="47">
        <f t="shared" si="131"/>
        <v>101.00000000442378</v>
      </c>
      <c r="S2074" s="6" t="s">
        <v>1260</v>
      </c>
      <c r="T2074" s="6" t="s">
        <v>2244</v>
      </c>
      <c r="U2074" s="6" t="s">
        <v>73</v>
      </c>
      <c r="V2074" s="6" t="s">
        <v>3514</v>
      </c>
      <c r="W2074" s="7">
        <v>0</v>
      </c>
      <c r="X2074" s="7">
        <v>0</v>
      </c>
      <c r="Y2074" s="7">
        <v>0</v>
      </c>
      <c r="Z2074" s="7">
        <v>0.08</v>
      </c>
      <c r="AA2074" s="7">
        <v>0</v>
      </c>
      <c r="AB2074" s="7">
        <v>0</v>
      </c>
      <c r="AC2074" s="7">
        <v>0</v>
      </c>
      <c r="AD2074" s="7">
        <v>0</v>
      </c>
      <c r="AE2074">
        <v>5</v>
      </c>
      <c r="AF2074">
        <v>0</v>
      </c>
      <c r="AG2074">
        <v>0</v>
      </c>
      <c r="AH2074">
        <v>0</v>
      </c>
      <c r="AI2074">
        <v>0</v>
      </c>
      <c r="AJ2074">
        <v>2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</row>
    <row r="2075" spans="1:44" x14ac:dyDescent="0.25">
      <c r="A2075">
        <v>1548177</v>
      </c>
      <c r="B2075">
        <v>735472</v>
      </c>
      <c r="C2075">
        <v>21.863645553588899</v>
      </c>
      <c r="D2075">
        <v>40.322521209716797</v>
      </c>
      <c r="E2075" s="68" t="s">
        <v>1683</v>
      </c>
      <c r="F2075" s="8">
        <f>INDEX(Δεδομένα!$P:$P,MATCH('2020'!E2075,Δεδομένα!$O:$O,0))</f>
        <v>70</v>
      </c>
      <c r="G2075" s="6" t="s">
        <v>246</v>
      </c>
      <c r="H2075" s="2" t="str">
        <f>INDEX(Δεδομένα!B$1:B$51,MATCH('2020'!G2075,Δεδομένα!A$1:A$51,0))</f>
        <v>ΔΥΤΙΚΗΣ ΜΑΚΕΔΟΝΙΑΣ</v>
      </c>
      <c r="I2075" s="8">
        <f>INDEX(Δεδομένα!E$1:E$13,MATCH('2020'!H2075,Δεδομένα!D$1:D$13,0))</f>
        <v>4</v>
      </c>
      <c r="J2075" s="1">
        <v>43908</v>
      </c>
      <c r="K2075" s="6" t="s">
        <v>520</v>
      </c>
      <c r="L2075" s="36" t="str">
        <f t="shared" si="128"/>
        <v>18/03/2020 13:49</v>
      </c>
      <c r="M2075" s="1">
        <v>43908</v>
      </c>
      <c r="N2075" s="6" t="s">
        <v>71</v>
      </c>
      <c r="O2075" s="36" t="str">
        <f t="shared" si="129"/>
        <v>18/03/2020 15:42</v>
      </c>
      <c r="P2075" s="46">
        <f t="shared" si="130"/>
        <v>7.8472222223354038E-2</v>
      </c>
      <c r="Q2075" s="48">
        <v>0</v>
      </c>
      <c r="R2075" s="47">
        <f t="shared" si="131"/>
        <v>113.00000000162981</v>
      </c>
      <c r="S2075" s="6" t="s">
        <v>246</v>
      </c>
      <c r="T2075" s="6" t="s">
        <v>1684</v>
      </c>
      <c r="U2075" s="6" t="s">
        <v>44</v>
      </c>
      <c r="V2075" s="6" t="s">
        <v>3644</v>
      </c>
      <c r="W2075" s="7">
        <v>0</v>
      </c>
      <c r="X2075" s="7">
        <v>0</v>
      </c>
      <c r="Y2075" s="7">
        <v>0</v>
      </c>
      <c r="Z2075" s="7">
        <v>0.1</v>
      </c>
      <c r="AA2075" s="7">
        <v>0</v>
      </c>
      <c r="AB2075" s="7">
        <v>0</v>
      </c>
      <c r="AC2075" s="7">
        <v>0</v>
      </c>
      <c r="AD2075" s="7">
        <v>0</v>
      </c>
      <c r="AE2075">
        <v>4</v>
      </c>
      <c r="AF2075">
        <v>0</v>
      </c>
      <c r="AG2075">
        <v>0</v>
      </c>
      <c r="AH2075">
        <v>0</v>
      </c>
      <c r="AI2075">
        <v>0</v>
      </c>
      <c r="AJ2075">
        <v>2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</row>
    <row r="2076" spans="1:44" x14ac:dyDescent="0.25">
      <c r="A2076">
        <v>1547931</v>
      </c>
      <c r="B2076">
        <v>735476</v>
      </c>
      <c r="C2076">
        <v>21.691673532736399</v>
      </c>
      <c r="D2076">
        <v>40.7044579870905</v>
      </c>
      <c r="E2076" s="68" t="s">
        <v>1028</v>
      </c>
      <c r="F2076" s="8">
        <f>INDEX(Δεδομένα!$P:$P,MATCH('2020'!E2076,Δεδομένα!$O:$O,0))</f>
        <v>73</v>
      </c>
      <c r="G2076" s="6" t="s">
        <v>246</v>
      </c>
      <c r="H2076" s="2" t="str">
        <f>INDEX(Δεδομένα!B$1:B$51,MATCH('2020'!G2076,Δεδομένα!A$1:A$51,0))</f>
        <v>ΔΥΤΙΚΗΣ ΜΑΚΕΔΟΝΙΑΣ</v>
      </c>
      <c r="I2076" s="8">
        <f>INDEX(Δεδομένα!E$1:E$13,MATCH('2020'!H2076,Δεδομένα!D$1:D$13,0))</f>
        <v>4</v>
      </c>
      <c r="J2076" s="1">
        <v>43908</v>
      </c>
      <c r="K2076" s="6" t="s">
        <v>171</v>
      </c>
      <c r="L2076" s="36" t="str">
        <f t="shared" si="128"/>
        <v>18/03/2020 13:00</v>
      </c>
      <c r="M2076" s="1">
        <v>43908</v>
      </c>
      <c r="N2076" s="6" t="s">
        <v>750</v>
      </c>
      <c r="O2076" s="36" t="str">
        <f t="shared" si="129"/>
        <v>18/03/2020 16:45</v>
      </c>
      <c r="P2076" s="46">
        <f t="shared" si="130"/>
        <v>0.15625</v>
      </c>
      <c r="Q2076" s="48">
        <v>0</v>
      </c>
      <c r="R2076" s="47">
        <f t="shared" si="131"/>
        <v>225</v>
      </c>
      <c r="S2076" s="6" t="s">
        <v>1030</v>
      </c>
      <c r="T2076" s="6" t="s">
        <v>1031</v>
      </c>
      <c r="U2076" s="6" t="s">
        <v>44</v>
      </c>
      <c r="V2076" s="6" t="s">
        <v>2191</v>
      </c>
      <c r="W2076" s="7">
        <v>0</v>
      </c>
      <c r="X2076" s="7">
        <v>0</v>
      </c>
      <c r="Y2076" s="7">
        <v>0</v>
      </c>
      <c r="Z2076" s="7">
        <v>200</v>
      </c>
      <c r="AA2076" s="7">
        <v>50</v>
      </c>
      <c r="AB2076" s="7">
        <v>0</v>
      </c>
      <c r="AC2076" s="7">
        <v>0</v>
      </c>
      <c r="AD2076" s="7">
        <v>0</v>
      </c>
      <c r="AE2076">
        <v>2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</row>
    <row r="2077" spans="1:44" x14ac:dyDescent="0.25">
      <c r="A2077">
        <v>1565700</v>
      </c>
      <c r="B2077">
        <v>735522</v>
      </c>
      <c r="C2077">
        <v>22.9363338636545</v>
      </c>
      <c r="D2077">
        <v>38.012791007342599</v>
      </c>
      <c r="E2077" s="68" t="s">
        <v>866</v>
      </c>
      <c r="F2077" s="8">
        <f>INDEX(Δεδομένα!$P:$P,MATCH('2020'!E2077,Δεδομένα!$O:$O,0))</f>
        <v>158</v>
      </c>
      <c r="G2077" s="6" t="s">
        <v>391</v>
      </c>
      <c r="H2077" s="2" t="str">
        <f>INDEX(Δεδομένα!B$1:B$51,MATCH('2020'!G2077,Δεδομένα!A$1:A$51,0))</f>
        <v>ΠΕΛΛΟΠΟΝΗΣΟΥ</v>
      </c>
      <c r="I2077" s="8">
        <f>INDEX(Δεδομένα!E$1:E$13,MATCH('2020'!H2077,Δεδομένα!D$1:D$13,0))</f>
        <v>8</v>
      </c>
      <c r="J2077" s="1">
        <v>43908</v>
      </c>
      <c r="K2077" s="6" t="s">
        <v>1645</v>
      </c>
      <c r="L2077" s="36" t="str">
        <f t="shared" si="128"/>
        <v>18/03/2020 16:54</v>
      </c>
      <c r="M2077" s="1">
        <v>43908</v>
      </c>
      <c r="N2077" s="6" t="s">
        <v>418</v>
      </c>
      <c r="O2077" s="36" t="str">
        <f t="shared" si="129"/>
        <v>18/03/2020 18:45</v>
      </c>
      <c r="P2077" s="46">
        <f t="shared" si="130"/>
        <v>7.7083333329937886E-2</v>
      </c>
      <c r="Q2077" s="48">
        <v>0</v>
      </c>
      <c r="R2077" s="47">
        <f t="shared" si="131"/>
        <v>110.99999999511056</v>
      </c>
      <c r="S2077" s="6" t="s">
        <v>44</v>
      </c>
      <c r="T2077" s="6" t="s">
        <v>867</v>
      </c>
      <c r="U2077" s="6" t="s">
        <v>44</v>
      </c>
      <c r="V2077" s="6" t="s">
        <v>3656</v>
      </c>
      <c r="W2077" s="7">
        <v>0</v>
      </c>
      <c r="X2077" s="7">
        <v>0</v>
      </c>
      <c r="Y2077" s="7">
        <v>0</v>
      </c>
      <c r="Z2077" s="7">
        <v>0</v>
      </c>
      <c r="AA2077" s="7">
        <v>0</v>
      </c>
      <c r="AB2077" s="7">
        <v>0</v>
      </c>
      <c r="AC2077" s="7">
        <v>0.1</v>
      </c>
      <c r="AD2077" s="7">
        <v>0</v>
      </c>
      <c r="AE2077">
        <v>3</v>
      </c>
      <c r="AF2077">
        <v>0</v>
      </c>
      <c r="AG2077">
        <v>0</v>
      </c>
      <c r="AH2077">
        <v>0</v>
      </c>
      <c r="AI2077">
        <v>0</v>
      </c>
      <c r="AJ2077">
        <v>2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</row>
    <row r="2078" spans="1:44" x14ac:dyDescent="0.25">
      <c r="A2078">
        <v>1565345</v>
      </c>
      <c r="B2078">
        <v>735570</v>
      </c>
      <c r="C2078">
        <v>22.794975477935299</v>
      </c>
      <c r="D2078">
        <v>37.925584363320098</v>
      </c>
      <c r="E2078" s="68" t="s">
        <v>810</v>
      </c>
      <c r="F2078" s="8">
        <f>INDEX(Δεδομένα!$P:$P,MATCH('2020'!E2078,Δεδομένα!$O:$O,0))</f>
        <v>157</v>
      </c>
      <c r="G2078" s="6" t="s">
        <v>391</v>
      </c>
      <c r="H2078" s="2" t="str">
        <f>INDEX(Δεδομένα!B$1:B$51,MATCH('2020'!G2078,Δεδομένα!A$1:A$51,0))</f>
        <v>ΠΕΛΛΟΠΟΝΗΣΟΥ</v>
      </c>
      <c r="I2078" s="8">
        <f>INDEX(Δεδομένα!E$1:E$13,MATCH('2020'!H2078,Δεδομένα!D$1:D$13,0))</f>
        <v>8</v>
      </c>
      <c r="J2078" s="1">
        <v>43908</v>
      </c>
      <c r="K2078" s="6" t="s">
        <v>2874</v>
      </c>
      <c r="L2078" s="36" t="str">
        <f t="shared" si="128"/>
        <v>18/03/2020 19:43</v>
      </c>
      <c r="M2078" s="1">
        <v>43908</v>
      </c>
      <c r="N2078" s="6" t="s">
        <v>3064</v>
      </c>
      <c r="O2078" s="36" t="str">
        <f t="shared" si="129"/>
        <v>18/03/2020 21:03</v>
      </c>
      <c r="P2078" s="46">
        <f t="shared" si="130"/>
        <v>5.5555555554747116E-2</v>
      </c>
      <c r="Q2078" s="48">
        <v>0</v>
      </c>
      <c r="R2078" s="47">
        <f t="shared" si="131"/>
        <v>79.999999998835847</v>
      </c>
      <c r="S2078" s="6" t="s">
        <v>44</v>
      </c>
      <c r="T2078" s="6" t="s">
        <v>812</v>
      </c>
      <c r="U2078" s="6" t="s">
        <v>1908</v>
      </c>
      <c r="V2078" s="6" t="s">
        <v>1908</v>
      </c>
      <c r="W2078" s="7">
        <v>0</v>
      </c>
      <c r="X2078" s="7">
        <v>0</v>
      </c>
      <c r="Y2078" s="7">
        <v>0</v>
      </c>
      <c r="Z2078" s="7">
        <v>0</v>
      </c>
      <c r="AA2078" s="7">
        <v>0</v>
      </c>
      <c r="AB2078" s="7">
        <v>0</v>
      </c>
      <c r="AC2078" s="7">
        <v>0.03</v>
      </c>
      <c r="AD2078" s="7">
        <v>0</v>
      </c>
      <c r="AE2078">
        <v>2</v>
      </c>
      <c r="AF2078">
        <v>0</v>
      </c>
      <c r="AG2078">
        <v>0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</row>
    <row r="2079" spans="1:44" x14ac:dyDescent="0.25">
      <c r="A2079">
        <v>1548300</v>
      </c>
      <c r="B2079">
        <v>735612</v>
      </c>
      <c r="C2079">
        <v>22.959187644264802</v>
      </c>
      <c r="D2079">
        <v>36.570163838122397</v>
      </c>
      <c r="E2079" s="68" t="s">
        <v>1001</v>
      </c>
      <c r="F2079" s="8">
        <f>INDEX(Δεδομένα!$P:$P,MATCH('2020'!E2079,Δεδομένα!$O:$O,0))</f>
        <v>153</v>
      </c>
      <c r="G2079" s="6" t="s">
        <v>369</v>
      </c>
      <c r="H2079" s="2" t="str">
        <f>INDEX(Δεδομένα!B$1:B$51,MATCH('2020'!G2079,Δεδομένα!A$1:A$51,0))</f>
        <v>ΠΕΛΛΟΠΟΝΗΣΟΥ</v>
      </c>
      <c r="I2079" s="8">
        <f>INDEX(Δεδομένα!E$1:E$13,MATCH('2020'!H2079,Δεδομένα!D$1:D$13,0))</f>
        <v>8</v>
      </c>
      <c r="J2079" s="1">
        <v>43908</v>
      </c>
      <c r="K2079" s="6" t="s">
        <v>3665</v>
      </c>
      <c r="L2079" s="36" t="str">
        <f t="shared" si="128"/>
        <v>18/03/2020 23:17</v>
      </c>
      <c r="M2079" s="1">
        <v>43909</v>
      </c>
      <c r="N2079" s="6" t="s">
        <v>3217</v>
      </c>
      <c r="O2079" s="36" t="str">
        <f t="shared" si="129"/>
        <v>19/03/2020 00:15</v>
      </c>
      <c r="P2079" s="46">
        <f t="shared" si="130"/>
        <v>4.0277777778101154E-2</v>
      </c>
      <c r="Q2079" s="48">
        <v>0</v>
      </c>
      <c r="R2079" s="47">
        <f t="shared" si="131"/>
        <v>58.000000000465661</v>
      </c>
      <c r="S2079" s="6" t="s">
        <v>1002</v>
      </c>
      <c r="T2079" s="6" t="s">
        <v>1003</v>
      </c>
      <c r="U2079" s="6" t="s">
        <v>44</v>
      </c>
      <c r="V2079" s="6" t="s">
        <v>1004</v>
      </c>
      <c r="W2079" s="7">
        <v>0</v>
      </c>
      <c r="X2079" s="7">
        <v>0</v>
      </c>
      <c r="Y2079" s="7">
        <v>0</v>
      </c>
      <c r="Z2079" s="7">
        <v>0</v>
      </c>
      <c r="AA2079" s="7">
        <v>0</v>
      </c>
      <c r="AB2079" s="7">
        <v>0.05</v>
      </c>
      <c r="AC2079" s="7">
        <v>0</v>
      </c>
      <c r="AD2079" s="7">
        <v>0</v>
      </c>
      <c r="AE2079">
        <v>2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</row>
    <row r="2080" spans="1:44" x14ac:dyDescent="0.25">
      <c r="A2080">
        <v>1551969</v>
      </c>
      <c r="B2080" s="8">
        <v>0</v>
      </c>
      <c r="C2080">
        <v>0</v>
      </c>
      <c r="D2080">
        <v>0</v>
      </c>
      <c r="E2080" s="68" t="s">
        <v>3163</v>
      </c>
      <c r="F2080" s="8">
        <f>INDEX(Δεδομένα!$P:$P,MATCH('2020'!E2080,Δεδομένα!$O:$O,0))</f>
        <v>154</v>
      </c>
      <c r="G2080" s="6" t="s">
        <v>369</v>
      </c>
      <c r="H2080" s="2" t="str">
        <f>INDEX(Δεδομένα!B$1:B$51,MATCH('2020'!G2080,Δεδομένα!A$1:A$51,0))</f>
        <v>ΠΕΛΛΟΠΟΝΗΣΟΥ</v>
      </c>
      <c r="I2080" s="8">
        <f>INDEX(Δεδομένα!E$1:E$13,MATCH('2020'!H2080,Δεδομένα!D$1:D$13,0))</f>
        <v>8</v>
      </c>
      <c r="J2080" s="1">
        <v>43908</v>
      </c>
      <c r="K2080" s="6" t="s">
        <v>341</v>
      </c>
      <c r="L2080" s="36" t="str">
        <f t="shared" si="128"/>
        <v>18/03/2020 13:55</v>
      </c>
      <c r="M2080" s="1">
        <v>43908</v>
      </c>
      <c r="N2080" s="6" t="s">
        <v>1874</v>
      </c>
      <c r="O2080" s="36" t="str">
        <f t="shared" si="129"/>
        <v>18/03/2020 15:24</v>
      </c>
      <c r="P2080" s="46">
        <f t="shared" si="130"/>
        <v>6.1805555560567882E-2</v>
      </c>
      <c r="Q2080" s="48">
        <v>0</v>
      </c>
      <c r="R2080" s="47">
        <f t="shared" si="131"/>
        <v>89.00000000721775</v>
      </c>
      <c r="S2080" s="6" t="s">
        <v>372</v>
      </c>
      <c r="T2080" s="6" t="s">
        <v>823</v>
      </c>
      <c r="U2080" s="6" t="s">
        <v>44</v>
      </c>
      <c r="V2080" s="6" t="s">
        <v>8241</v>
      </c>
      <c r="W2080" s="7">
        <v>0</v>
      </c>
      <c r="X2080" s="7">
        <v>0</v>
      </c>
      <c r="Y2080" s="7">
        <v>0</v>
      </c>
      <c r="Z2080" s="7">
        <v>0</v>
      </c>
      <c r="AA2080" s="7">
        <v>0</v>
      </c>
      <c r="AB2080" s="7">
        <v>0.5</v>
      </c>
      <c r="AC2080" s="7">
        <v>0.5</v>
      </c>
      <c r="AD2080" s="7">
        <v>0</v>
      </c>
      <c r="AE2080">
        <v>4</v>
      </c>
      <c r="AF2080">
        <v>0</v>
      </c>
      <c r="AG2080">
        <v>0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</row>
    <row r="2081" spans="1:44" x14ac:dyDescent="0.25">
      <c r="A2081">
        <v>1547391</v>
      </c>
      <c r="B2081">
        <v>735369</v>
      </c>
      <c r="C2081">
        <v>22.1952514660086</v>
      </c>
      <c r="D2081">
        <v>39.876568359598103</v>
      </c>
      <c r="E2081" s="68" t="s">
        <v>1022</v>
      </c>
      <c r="F2081" s="8">
        <f>INDEX(Δεδομένα!$P:$P,MATCH('2020'!E2081,Δεδομένα!$O:$O,0))</f>
        <v>103</v>
      </c>
      <c r="G2081" s="6" t="s">
        <v>288</v>
      </c>
      <c r="H2081" s="2" t="str">
        <f>INDEX(Δεδομένα!B$1:B$51,MATCH('2020'!G2081,Δεδομένα!A$1:A$51,0))</f>
        <v>ΘΕΣΣΑΛΙΑΣ</v>
      </c>
      <c r="I2081" s="8">
        <f>INDEX(Δεδομένα!E$1:E$13,MATCH('2020'!H2081,Δεδομένα!D$1:D$13,0))</f>
        <v>6</v>
      </c>
      <c r="J2081" s="1">
        <v>43908</v>
      </c>
      <c r="K2081" s="6" t="s">
        <v>3626</v>
      </c>
      <c r="L2081" s="36" t="str">
        <f t="shared" si="128"/>
        <v>18/03/2020 00:01</v>
      </c>
      <c r="M2081" s="1">
        <v>43908</v>
      </c>
      <c r="N2081" s="6" t="s">
        <v>3627</v>
      </c>
      <c r="O2081" s="36" t="str">
        <f t="shared" si="129"/>
        <v>18/03/2020 00:54</v>
      </c>
      <c r="P2081" s="46">
        <f t="shared" si="130"/>
        <v>3.6805555551836733E-2</v>
      </c>
      <c r="Q2081" s="48">
        <v>0</v>
      </c>
      <c r="R2081" s="47">
        <f t="shared" si="131"/>
        <v>52.999999994644895</v>
      </c>
      <c r="S2081" s="6" t="s">
        <v>1025</v>
      </c>
      <c r="T2081" s="6" t="s">
        <v>1026</v>
      </c>
      <c r="U2081" s="6" t="s">
        <v>3628</v>
      </c>
      <c r="V2081" s="6" t="s">
        <v>3629</v>
      </c>
      <c r="W2081" s="7">
        <v>0</v>
      </c>
      <c r="X2081" s="7">
        <v>0</v>
      </c>
      <c r="Y2081" s="7">
        <v>0</v>
      </c>
      <c r="Z2081" s="7">
        <v>0.2</v>
      </c>
      <c r="AA2081" s="7">
        <v>0</v>
      </c>
      <c r="AB2081" s="7">
        <v>0</v>
      </c>
      <c r="AC2081" s="7">
        <v>0</v>
      </c>
      <c r="AD2081" s="7">
        <v>0</v>
      </c>
      <c r="AE2081">
        <v>1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</row>
    <row r="2082" spans="1:44" x14ac:dyDescent="0.25">
      <c r="A2082">
        <v>1553307</v>
      </c>
      <c r="B2082">
        <v>735395</v>
      </c>
      <c r="C2082">
        <v>26.316387922321798</v>
      </c>
      <c r="D2082">
        <v>39.187139054878799</v>
      </c>
      <c r="E2082" s="68" t="s">
        <v>506</v>
      </c>
      <c r="F2082" s="8">
        <f>INDEX(Δεδομένα!$P:$P,MATCH('2020'!E2082,Δεδομένα!$O:$O,0))</f>
        <v>197</v>
      </c>
      <c r="G2082" s="6" t="s">
        <v>495</v>
      </c>
      <c r="H2082" s="2" t="str">
        <f>INDEX(Δεδομένα!B$1:B$51,MATCH('2020'!G2082,Δεδομένα!A$1:A$51,0))</f>
        <v>ΒΟΡΕΙΟΥ ΑΙΓΑΙΟΥ</v>
      </c>
      <c r="I2082" s="8">
        <f>INDEX(Δεδομένα!E$1:E$13,MATCH('2020'!H2082,Δεδομένα!D$1:D$13,0))</f>
        <v>11</v>
      </c>
      <c r="J2082" s="1">
        <v>43908</v>
      </c>
      <c r="K2082" s="6" t="s">
        <v>3630</v>
      </c>
      <c r="L2082" s="36" t="str">
        <f t="shared" si="128"/>
        <v>18/03/2020 07:25</v>
      </c>
      <c r="M2082" s="1">
        <v>43908</v>
      </c>
      <c r="N2082" s="6" t="s">
        <v>2948</v>
      </c>
      <c r="O2082" s="36" t="str">
        <f t="shared" si="129"/>
        <v>18/03/2020 08:25</v>
      </c>
      <c r="P2082" s="46">
        <f t="shared" si="130"/>
        <v>4.1666666664241347E-2</v>
      </c>
      <c r="Q2082" s="48">
        <v>0</v>
      </c>
      <c r="R2082" s="47">
        <f t="shared" si="131"/>
        <v>59.99999999650754</v>
      </c>
      <c r="S2082" s="6" t="s">
        <v>498</v>
      </c>
      <c r="T2082" s="6" t="s">
        <v>508</v>
      </c>
      <c r="U2082" s="6" t="s">
        <v>1934</v>
      </c>
      <c r="V2082" s="6" t="s">
        <v>2376</v>
      </c>
      <c r="W2082" s="7">
        <v>0</v>
      </c>
      <c r="X2082" s="7">
        <v>0</v>
      </c>
      <c r="Y2082" s="7">
        <v>0</v>
      </c>
      <c r="Z2082" s="7">
        <v>0</v>
      </c>
      <c r="AA2082" s="7">
        <v>0</v>
      </c>
      <c r="AB2082" s="7">
        <v>0</v>
      </c>
      <c r="AC2082" s="7">
        <v>0</v>
      </c>
      <c r="AD2082" s="7">
        <v>0</v>
      </c>
      <c r="AE2082">
        <v>2</v>
      </c>
      <c r="AF2082">
        <v>0</v>
      </c>
      <c r="AG2082">
        <v>0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</row>
    <row r="2083" spans="1:44" x14ac:dyDescent="0.25">
      <c r="A2083">
        <v>1553313</v>
      </c>
      <c r="B2083">
        <v>735432</v>
      </c>
      <c r="C2083">
        <v>26.226059760434602</v>
      </c>
      <c r="D2083">
        <v>39.251444061547502</v>
      </c>
      <c r="E2083" s="68" t="s">
        <v>506</v>
      </c>
      <c r="F2083" s="8">
        <f>INDEX(Δεδομένα!$P:$P,MATCH('2020'!E2083,Δεδομένα!$O:$O,0))</f>
        <v>197</v>
      </c>
      <c r="G2083" s="6" t="s">
        <v>495</v>
      </c>
      <c r="H2083" s="2" t="str">
        <f>INDEX(Δεδομένα!B$1:B$51,MATCH('2020'!G2083,Δεδομένα!A$1:A$51,0))</f>
        <v>ΒΟΡΕΙΟΥ ΑΙΓΑΙΟΥ</v>
      </c>
      <c r="I2083" s="8">
        <f>INDEX(Δεδομένα!E$1:E$13,MATCH('2020'!H2083,Δεδομένα!D$1:D$13,0))</f>
        <v>11</v>
      </c>
      <c r="J2083" s="1">
        <v>43908</v>
      </c>
      <c r="K2083" s="6" t="s">
        <v>1443</v>
      </c>
      <c r="L2083" s="36" t="str">
        <f t="shared" si="128"/>
        <v>18/03/2020 11:05</v>
      </c>
      <c r="M2083" s="1">
        <v>43908</v>
      </c>
      <c r="N2083" s="6" t="s">
        <v>2144</v>
      </c>
      <c r="O2083" s="36" t="str">
        <f t="shared" si="129"/>
        <v>18/03/2020 11:35</v>
      </c>
      <c r="P2083" s="46">
        <f t="shared" si="130"/>
        <v>2.0833333335758653E-2</v>
      </c>
      <c r="Q2083" s="48">
        <v>0</v>
      </c>
      <c r="R2083" s="47">
        <f t="shared" si="131"/>
        <v>30.00000000349246</v>
      </c>
      <c r="S2083" s="6" t="s">
        <v>498</v>
      </c>
      <c r="T2083" s="6" t="s">
        <v>508</v>
      </c>
      <c r="U2083" s="6" t="s">
        <v>1934</v>
      </c>
      <c r="V2083" s="6" t="s">
        <v>3637</v>
      </c>
      <c r="W2083" s="7">
        <v>0</v>
      </c>
      <c r="X2083" s="7">
        <v>0</v>
      </c>
      <c r="Y2083" s="7">
        <v>0</v>
      </c>
      <c r="Z2083" s="7">
        <v>0.3</v>
      </c>
      <c r="AA2083" s="7">
        <v>0</v>
      </c>
      <c r="AB2083" s="7">
        <v>0</v>
      </c>
      <c r="AC2083" s="7">
        <v>0</v>
      </c>
      <c r="AD2083" s="7">
        <v>0</v>
      </c>
      <c r="AE2083">
        <v>2</v>
      </c>
      <c r="AF2083">
        <v>0</v>
      </c>
      <c r="AG2083">
        <v>0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</row>
    <row r="2084" spans="1:44" x14ac:dyDescent="0.25">
      <c r="A2084">
        <v>1553318</v>
      </c>
      <c r="B2084">
        <v>735534</v>
      </c>
      <c r="C2084">
        <v>26.504012548222999</v>
      </c>
      <c r="D2084">
        <v>39.139881982385901</v>
      </c>
      <c r="E2084" s="68" t="s">
        <v>494</v>
      </c>
      <c r="F2084" s="8">
        <f>INDEX(Δεδομένα!$P:$P,MATCH('2020'!E2084,Δεδομένα!$O:$O,0))</f>
        <v>196</v>
      </c>
      <c r="G2084" s="6" t="s">
        <v>495</v>
      </c>
      <c r="H2084" s="2" t="str">
        <f>INDEX(Δεδομένα!B$1:B$51,MATCH('2020'!G2084,Δεδομένα!A$1:A$51,0))</f>
        <v>ΒΟΡΕΙΟΥ ΑΙΓΑΙΟΥ</v>
      </c>
      <c r="I2084" s="8">
        <f>INDEX(Δεδομένα!E$1:E$13,MATCH('2020'!H2084,Δεδομένα!D$1:D$13,0))</f>
        <v>11</v>
      </c>
      <c r="J2084" s="1">
        <v>43908</v>
      </c>
      <c r="K2084" s="6" t="s">
        <v>947</v>
      </c>
      <c r="L2084" s="36" t="str">
        <f t="shared" si="128"/>
        <v>18/03/2020 17:47</v>
      </c>
      <c r="M2084" s="1">
        <v>43908</v>
      </c>
      <c r="N2084" s="6" t="s">
        <v>79</v>
      </c>
      <c r="O2084" s="36" t="str">
        <f t="shared" si="129"/>
        <v>18/03/2020 21:15</v>
      </c>
      <c r="P2084" s="46">
        <f t="shared" si="130"/>
        <v>0.1444444444423425</v>
      </c>
      <c r="Q2084" s="48">
        <v>0</v>
      </c>
      <c r="R2084" s="47">
        <f t="shared" si="131"/>
        <v>207.9999999969732</v>
      </c>
      <c r="S2084" s="6" t="s">
        <v>498</v>
      </c>
      <c r="T2084" s="6" t="s">
        <v>499</v>
      </c>
      <c r="U2084" s="6" t="s">
        <v>500</v>
      </c>
      <c r="V2084" s="6" t="s">
        <v>500</v>
      </c>
      <c r="W2084" s="7">
        <v>0</v>
      </c>
      <c r="X2084" s="7">
        <v>0</v>
      </c>
      <c r="Y2084" s="7">
        <v>0</v>
      </c>
      <c r="Z2084" s="7">
        <v>0</v>
      </c>
      <c r="AA2084" s="7">
        <v>0</v>
      </c>
      <c r="AB2084" s="7">
        <v>0.5</v>
      </c>
      <c r="AC2084" s="7">
        <v>0</v>
      </c>
      <c r="AD2084" s="7">
        <v>0</v>
      </c>
      <c r="AE2084">
        <v>6</v>
      </c>
      <c r="AF2084">
        <v>0</v>
      </c>
      <c r="AG2084">
        <v>9</v>
      </c>
      <c r="AH2084">
        <v>0</v>
      </c>
      <c r="AI2084">
        <v>0</v>
      </c>
      <c r="AJ2084">
        <v>3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</row>
    <row r="2085" spans="1:44" x14ac:dyDescent="0.25">
      <c r="A2085">
        <v>1559085</v>
      </c>
      <c r="B2085">
        <v>735562</v>
      </c>
      <c r="C2085">
        <v>22.840692440903201</v>
      </c>
      <c r="D2085">
        <v>39.1557684042183</v>
      </c>
      <c r="E2085" s="68" t="s">
        <v>1250</v>
      </c>
      <c r="F2085" s="8">
        <f>INDEX(Δεδομένα!$P:$P,MATCH('2020'!E2085,Δεδομένα!$O:$O,0))</f>
        <v>105</v>
      </c>
      <c r="G2085" s="6" t="s">
        <v>958</v>
      </c>
      <c r="H2085" s="2" t="str">
        <f>INDEX(Δεδομένα!B$1:B$51,MATCH('2020'!G2085,Δεδομένα!A$1:A$51,0))</f>
        <v>ΘΕΣΣΑΛΙΑΣ</v>
      </c>
      <c r="I2085" s="8">
        <f>INDEX(Δεδομένα!E$1:E$13,MATCH('2020'!H2085,Δεδομένα!D$1:D$13,0))</f>
        <v>6</v>
      </c>
      <c r="J2085" s="1">
        <v>43908</v>
      </c>
      <c r="K2085" s="6" t="s">
        <v>142</v>
      </c>
      <c r="L2085" s="36" t="str">
        <f t="shared" si="128"/>
        <v>18/03/2020 19:20</v>
      </c>
      <c r="M2085" s="1">
        <v>43908</v>
      </c>
      <c r="N2085" s="6" t="s">
        <v>700</v>
      </c>
      <c r="O2085" s="36" t="str">
        <f t="shared" si="129"/>
        <v>18/03/2020 19:45</v>
      </c>
      <c r="P2085" s="46">
        <f t="shared" si="130"/>
        <v>1.7361111109494232E-2</v>
      </c>
      <c r="Q2085" s="48">
        <v>0</v>
      </c>
      <c r="R2085" s="47">
        <f t="shared" si="131"/>
        <v>24.999999997671694</v>
      </c>
      <c r="S2085" s="6" t="s">
        <v>1252</v>
      </c>
      <c r="T2085" s="6" t="s">
        <v>1253</v>
      </c>
      <c r="U2085" s="6" t="s">
        <v>44</v>
      </c>
      <c r="V2085" s="6" t="s">
        <v>2854</v>
      </c>
      <c r="W2085" s="7">
        <v>0</v>
      </c>
      <c r="X2085" s="7">
        <v>0</v>
      </c>
      <c r="Y2085" s="7">
        <v>0</v>
      </c>
      <c r="Z2085" s="7">
        <v>0</v>
      </c>
      <c r="AA2085" s="7">
        <v>0.1</v>
      </c>
      <c r="AB2085" s="7">
        <v>0</v>
      </c>
      <c r="AC2085" s="7">
        <v>0</v>
      </c>
      <c r="AD2085" s="7">
        <v>0</v>
      </c>
      <c r="AE2085">
        <v>2</v>
      </c>
      <c r="AF2085">
        <v>0</v>
      </c>
      <c r="AG2085">
        <v>0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</row>
    <row r="2086" spans="1:44" x14ac:dyDescent="0.25">
      <c r="A2086">
        <v>1548017</v>
      </c>
      <c r="B2086">
        <v>735492</v>
      </c>
      <c r="C2086">
        <v>22.030368334923001</v>
      </c>
      <c r="D2086">
        <v>37.053433059547501</v>
      </c>
      <c r="E2086" s="68" t="s">
        <v>937</v>
      </c>
      <c r="F2086" s="8">
        <f>INDEX(Δεδομένα!$P:$P,MATCH('2020'!E2086,Δεδομένα!$O:$O,0))</f>
        <v>143</v>
      </c>
      <c r="G2086" s="6" t="s">
        <v>841</v>
      </c>
      <c r="H2086" s="2" t="str">
        <f>INDEX(Δεδομένα!B$1:B$51,MATCH('2020'!G2086,Δεδομένα!A$1:A$51,0))</f>
        <v>ΠΕΛΛΟΠΟΝΗΣΟΥ</v>
      </c>
      <c r="I2086" s="8">
        <f>INDEX(Δεδομένα!E$1:E$13,MATCH('2020'!H2086,Δεδομένα!D$1:D$13,0))</f>
        <v>8</v>
      </c>
      <c r="J2086" s="1">
        <v>43908</v>
      </c>
      <c r="K2086" s="6" t="s">
        <v>277</v>
      </c>
      <c r="L2086" s="36" t="str">
        <f t="shared" si="128"/>
        <v>18/03/2020 14:55</v>
      </c>
      <c r="M2086" s="1">
        <v>43908</v>
      </c>
      <c r="N2086" s="6" t="s">
        <v>1306</v>
      </c>
      <c r="O2086" s="36" t="str">
        <f t="shared" si="129"/>
        <v>18/03/2020 17:33</v>
      </c>
      <c r="P2086" s="46">
        <f t="shared" si="130"/>
        <v>0.10972222221607808</v>
      </c>
      <c r="Q2086" s="48">
        <v>0</v>
      </c>
      <c r="R2086" s="47">
        <f t="shared" si="131"/>
        <v>157.99999999115244</v>
      </c>
      <c r="S2086" s="6" t="s">
        <v>842</v>
      </c>
      <c r="T2086" s="6" t="s">
        <v>940</v>
      </c>
      <c r="U2086" s="6" t="s">
        <v>44</v>
      </c>
      <c r="V2086" s="6" t="s">
        <v>3653</v>
      </c>
      <c r="W2086" s="7">
        <v>0</v>
      </c>
      <c r="X2086" s="7">
        <v>0</v>
      </c>
      <c r="Y2086" s="7">
        <v>0</v>
      </c>
      <c r="Z2086" s="7">
        <v>0</v>
      </c>
      <c r="AA2086" s="7">
        <v>1</v>
      </c>
      <c r="AB2086" s="7">
        <v>0</v>
      </c>
      <c r="AC2086" s="7">
        <v>0</v>
      </c>
      <c r="AD2086" s="7">
        <v>0</v>
      </c>
      <c r="AE2086">
        <v>10</v>
      </c>
      <c r="AF2086">
        <v>0</v>
      </c>
      <c r="AG2086">
        <v>0</v>
      </c>
      <c r="AH2086">
        <v>0</v>
      </c>
      <c r="AI2086">
        <v>0</v>
      </c>
      <c r="AJ2086">
        <v>5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</row>
    <row r="2087" spans="1:44" x14ac:dyDescent="0.25">
      <c r="A2087">
        <v>1547539</v>
      </c>
      <c r="B2087">
        <v>735499</v>
      </c>
      <c r="C2087">
        <v>24.8633628860971</v>
      </c>
      <c r="D2087">
        <v>40.975707491105801</v>
      </c>
      <c r="E2087" s="68" t="s">
        <v>834</v>
      </c>
      <c r="F2087" s="8">
        <f>INDEX(Δεδομένα!$P:$P,MATCH('2020'!E2087,Δεδομένα!$O:$O,0))</f>
        <v>32</v>
      </c>
      <c r="G2087" s="6" t="s">
        <v>121</v>
      </c>
      <c r="H2087" s="2" t="str">
        <f>INDEX(Δεδομένα!B$1:B$51,MATCH('2020'!G2087,Δεδομένα!A$1:A$51,0))</f>
        <v>ΑΝΑΤΟΛΙΚΗΣ ΜΑΚΕΔΟΝΙΑΣ ΚΑΙ ΘΡΑΚΗΣ</v>
      </c>
      <c r="I2087" s="8">
        <f>INDEX(Δεδομένα!E$1:E$13,MATCH('2020'!H2087,Δεδομένα!D$1:D$13,0))</f>
        <v>2</v>
      </c>
      <c r="J2087" s="1">
        <v>43908</v>
      </c>
      <c r="K2087" s="6" t="s">
        <v>104</v>
      </c>
      <c r="L2087" s="36" t="str">
        <f t="shared" si="128"/>
        <v>18/03/2020 15:30</v>
      </c>
      <c r="M2087" s="1">
        <v>43908</v>
      </c>
      <c r="N2087" s="6" t="s">
        <v>160</v>
      </c>
      <c r="O2087" s="36" t="str">
        <f t="shared" si="129"/>
        <v>18/03/2020 16:35</v>
      </c>
      <c r="P2087" s="46">
        <f t="shared" si="130"/>
        <v>4.5138888883229811E-2</v>
      </c>
      <c r="Q2087" s="48">
        <v>0</v>
      </c>
      <c r="R2087" s="47">
        <f t="shared" si="131"/>
        <v>64.999999991850927</v>
      </c>
      <c r="S2087" s="6" t="s">
        <v>121</v>
      </c>
      <c r="T2087" s="6" t="s">
        <v>124</v>
      </c>
      <c r="U2087" s="6" t="s">
        <v>44</v>
      </c>
      <c r="V2087" s="6" t="s">
        <v>3654</v>
      </c>
      <c r="W2087" s="7">
        <v>0</v>
      </c>
      <c r="X2087" s="7">
        <v>0</v>
      </c>
      <c r="Y2087" s="7">
        <v>0</v>
      </c>
      <c r="Z2087" s="7">
        <v>0</v>
      </c>
      <c r="AA2087" s="7">
        <v>0.1</v>
      </c>
      <c r="AB2087" s="7">
        <v>0</v>
      </c>
      <c r="AC2087" s="7">
        <v>0</v>
      </c>
      <c r="AD2087" s="7">
        <v>0</v>
      </c>
      <c r="AE2087">
        <v>2</v>
      </c>
      <c r="AF2087">
        <v>0</v>
      </c>
      <c r="AG2087">
        <v>0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</row>
    <row r="2088" spans="1:44" x14ac:dyDescent="0.25">
      <c r="A2088">
        <v>1547528</v>
      </c>
      <c r="B2088">
        <v>735471</v>
      </c>
      <c r="C2088">
        <v>22.3079286039473</v>
      </c>
      <c r="D2088">
        <v>40.779765009609797</v>
      </c>
      <c r="E2088" s="68" t="s">
        <v>873</v>
      </c>
      <c r="F2088" s="8">
        <f>INDEX(Δεδομένα!$P:$P,MATCH('2020'!E2088,Δεδομένα!$O:$O,0))</f>
        <v>61</v>
      </c>
      <c r="G2088" s="6" t="s">
        <v>874</v>
      </c>
      <c r="H2088" s="2" t="str">
        <f>INDEX(Δεδομένα!B$1:B$51,MATCH('2020'!G2088,Δεδομένα!A$1:A$51,0))</f>
        <v>ΚΕΝΤΡΙΚΗΣ ΜΑΚΕΔΟΝΙΑΣ</v>
      </c>
      <c r="I2088" s="8">
        <f>INDEX(Δεδομένα!E$1:E$13,MATCH('2020'!H2088,Δεδομένα!D$1:D$13,0))</f>
        <v>3</v>
      </c>
      <c r="J2088" s="1">
        <v>43908</v>
      </c>
      <c r="K2088" s="6" t="s">
        <v>83</v>
      </c>
      <c r="L2088" s="36" t="str">
        <f t="shared" si="128"/>
        <v>18/03/2020 13:45</v>
      </c>
      <c r="M2088" s="1">
        <v>43908</v>
      </c>
      <c r="N2088" s="6" t="s">
        <v>159</v>
      </c>
      <c r="O2088" s="36" t="str">
        <f t="shared" si="129"/>
        <v>18/03/2020 14:05</v>
      </c>
      <c r="P2088" s="46">
        <f t="shared" si="130"/>
        <v>1.3888888890505768E-2</v>
      </c>
      <c r="Q2088" s="48">
        <v>0</v>
      </c>
      <c r="R2088" s="47">
        <f t="shared" si="131"/>
        <v>20.000000002328306</v>
      </c>
      <c r="S2088" s="6" t="s">
        <v>877</v>
      </c>
      <c r="T2088" s="6" t="s">
        <v>878</v>
      </c>
      <c r="U2088" s="6" t="s">
        <v>1182</v>
      </c>
      <c r="V2088" s="6" t="s">
        <v>2368</v>
      </c>
      <c r="W2088" s="7">
        <v>0</v>
      </c>
      <c r="X2088" s="7">
        <v>0</v>
      </c>
      <c r="Y2088" s="7">
        <v>0</v>
      </c>
      <c r="Z2088" s="7">
        <v>0</v>
      </c>
      <c r="AA2088" s="7">
        <v>0.1</v>
      </c>
      <c r="AB2088" s="7">
        <v>0</v>
      </c>
      <c r="AC2088" s="7">
        <v>0</v>
      </c>
      <c r="AD2088" s="7">
        <v>0</v>
      </c>
      <c r="AE2088">
        <v>2</v>
      </c>
      <c r="AF2088">
        <v>0</v>
      </c>
      <c r="AG2088">
        <v>0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</row>
    <row r="2089" spans="1:44" x14ac:dyDescent="0.25">
      <c r="A2089">
        <v>1547633</v>
      </c>
      <c r="B2089">
        <v>735568</v>
      </c>
      <c r="C2089">
        <v>22.137293587033099</v>
      </c>
      <c r="D2089">
        <v>41.032685307066501</v>
      </c>
      <c r="E2089" s="68" t="s">
        <v>952</v>
      </c>
      <c r="F2089" s="8">
        <f>INDEX(Δεδομένα!$P:$P,MATCH('2020'!E2089,Δεδομένα!$O:$O,0))</f>
        <v>62</v>
      </c>
      <c r="G2089" s="6" t="s">
        <v>874</v>
      </c>
      <c r="H2089" s="2" t="str">
        <f>INDEX(Δεδομένα!B$1:B$51,MATCH('2020'!G2089,Δεδομένα!A$1:A$51,0))</f>
        <v>ΚΕΝΤΡΙΚΗΣ ΜΑΚΕΔΟΝΙΑΣ</v>
      </c>
      <c r="I2089" s="8">
        <f>INDEX(Δεδομένα!E$1:E$13,MATCH('2020'!H2089,Δεδομένα!D$1:D$13,0))</f>
        <v>3</v>
      </c>
      <c r="J2089" s="1">
        <v>43908</v>
      </c>
      <c r="K2089" s="6" t="s">
        <v>259</v>
      </c>
      <c r="L2089" s="36" t="str">
        <f t="shared" si="128"/>
        <v>18/03/2020 19:00</v>
      </c>
      <c r="M2089" s="1">
        <v>43908</v>
      </c>
      <c r="N2089" s="6" t="s">
        <v>100</v>
      </c>
      <c r="O2089" s="36" t="str">
        <f t="shared" si="129"/>
        <v>18/03/2020 20:50</v>
      </c>
      <c r="P2089" s="46">
        <f t="shared" si="130"/>
        <v>7.6388888890505768E-2</v>
      </c>
      <c r="Q2089" s="48">
        <v>0</v>
      </c>
      <c r="R2089" s="47">
        <f t="shared" si="131"/>
        <v>110.00000000232831</v>
      </c>
      <c r="S2089" s="6" t="s">
        <v>953</v>
      </c>
      <c r="T2089" s="6" t="s">
        <v>954</v>
      </c>
      <c r="U2089" s="6" t="s">
        <v>3658</v>
      </c>
      <c r="V2089" s="6" t="s">
        <v>3659</v>
      </c>
      <c r="W2089" s="7">
        <v>0</v>
      </c>
      <c r="X2089" s="7">
        <v>0</v>
      </c>
      <c r="Y2089" s="7">
        <v>0</v>
      </c>
      <c r="Z2089" s="7">
        <v>0</v>
      </c>
      <c r="AA2089" s="7">
        <v>0.05</v>
      </c>
      <c r="AB2089" s="7">
        <v>0</v>
      </c>
      <c r="AC2089" s="7">
        <v>0</v>
      </c>
      <c r="AD2089" s="7">
        <v>0</v>
      </c>
      <c r="AE2089">
        <v>2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</row>
    <row r="2090" spans="1:44" x14ac:dyDescent="0.25">
      <c r="A2090">
        <v>1549287</v>
      </c>
      <c r="B2090">
        <v>735429</v>
      </c>
      <c r="C2090">
        <v>22.485770197344198</v>
      </c>
      <c r="D2090">
        <v>40.234314842933998</v>
      </c>
      <c r="E2090" s="68" t="s">
        <v>978</v>
      </c>
      <c r="F2090" s="8">
        <f>INDEX(Δεδομένα!$P:$P,MATCH('2020'!E2090,Δεδομένα!$O:$O,0))</f>
        <v>67</v>
      </c>
      <c r="G2090" s="6" t="s">
        <v>917</v>
      </c>
      <c r="H2090" s="2" t="str">
        <f>INDEX(Δεδομένα!B$1:B$51,MATCH('2020'!G2090,Δεδομένα!A$1:A$51,0))</f>
        <v>ΚΕΝΤΡΙΚΗΣ ΜΑΚΕΔΟΝΙΑΣ</v>
      </c>
      <c r="I2090" s="8">
        <f>INDEX(Δεδομένα!E$1:E$13,MATCH('2020'!H2090,Δεδομένα!D$1:D$13,0))</f>
        <v>3</v>
      </c>
      <c r="J2090" s="1">
        <v>43908</v>
      </c>
      <c r="K2090" s="6" t="s">
        <v>2451</v>
      </c>
      <c r="L2090" s="36" t="str">
        <f t="shared" si="128"/>
        <v>18/03/2020 10:35</v>
      </c>
      <c r="M2090" s="1">
        <v>43908</v>
      </c>
      <c r="N2090" s="6" t="s">
        <v>1776</v>
      </c>
      <c r="O2090" s="36" t="str">
        <f t="shared" si="129"/>
        <v>18/03/2020 11:33</v>
      </c>
      <c r="P2090" s="46">
        <f t="shared" si="130"/>
        <v>4.0277777778101154E-2</v>
      </c>
      <c r="Q2090" s="48">
        <v>0</v>
      </c>
      <c r="R2090" s="47">
        <f t="shared" si="131"/>
        <v>58.000000000465661</v>
      </c>
      <c r="S2090" s="6" t="s">
        <v>917</v>
      </c>
      <c r="T2090" s="6" t="s">
        <v>918</v>
      </c>
      <c r="U2090" s="6" t="s">
        <v>3119</v>
      </c>
      <c r="V2090" s="6" t="s">
        <v>3636</v>
      </c>
      <c r="W2090" s="7">
        <v>0</v>
      </c>
      <c r="X2090" s="7">
        <v>0</v>
      </c>
      <c r="Y2090" s="7">
        <v>0</v>
      </c>
      <c r="Z2090" s="7">
        <v>0</v>
      </c>
      <c r="AA2090" s="7">
        <v>0.1</v>
      </c>
      <c r="AB2090" s="7">
        <v>0</v>
      </c>
      <c r="AC2090" s="7">
        <v>0</v>
      </c>
      <c r="AD2090" s="7">
        <v>0</v>
      </c>
      <c r="AE2090">
        <v>2</v>
      </c>
      <c r="AF2090">
        <v>0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</row>
    <row r="2091" spans="1:44" x14ac:dyDescent="0.25">
      <c r="A2091">
        <v>1552141</v>
      </c>
      <c r="B2091">
        <v>735489</v>
      </c>
      <c r="C2091">
        <v>24.725475782008601</v>
      </c>
      <c r="D2091">
        <v>35.3636242435485</v>
      </c>
      <c r="E2091" s="68" t="s">
        <v>1340</v>
      </c>
      <c r="F2091" s="8">
        <f>INDEX(Δεδομένα!$P:$P,MATCH('2020'!E2091,Δεδομένα!$O:$O,0))</f>
        <v>222</v>
      </c>
      <c r="G2091" s="6" t="s">
        <v>869</v>
      </c>
      <c r="H2091" s="2" t="str">
        <f>INDEX(Δεδομένα!B$1:B$51,MATCH('2020'!G2091,Δεδομένα!A$1:A$51,0))</f>
        <v>ΚΡΗΤΗΣ</v>
      </c>
      <c r="I2091" s="8">
        <f>INDEX(Δεδομένα!E$1:E$13,MATCH('2020'!H2091,Δεδομένα!D$1:D$13,0))</f>
        <v>12</v>
      </c>
      <c r="J2091" s="1">
        <v>43908</v>
      </c>
      <c r="K2091" s="6" t="s">
        <v>131</v>
      </c>
      <c r="L2091" s="36" t="str">
        <f t="shared" si="128"/>
        <v>18/03/2020 14:50</v>
      </c>
      <c r="M2091" s="1">
        <v>43908</v>
      </c>
      <c r="N2091" s="6" t="s">
        <v>581</v>
      </c>
      <c r="O2091" s="36" t="str">
        <f t="shared" si="129"/>
        <v>18/03/2020 15:40</v>
      </c>
      <c r="P2091" s="46">
        <f t="shared" si="130"/>
        <v>3.4722222226264421E-2</v>
      </c>
      <c r="Q2091" s="48">
        <v>0</v>
      </c>
      <c r="R2091" s="47">
        <f t="shared" si="131"/>
        <v>50.000000005820766</v>
      </c>
      <c r="S2091" s="6" t="s">
        <v>1342</v>
      </c>
      <c r="T2091" s="6" t="s">
        <v>1343</v>
      </c>
      <c r="U2091" s="6" t="s">
        <v>3650</v>
      </c>
      <c r="V2091" s="6" t="s">
        <v>3651</v>
      </c>
      <c r="W2091" s="7">
        <v>0</v>
      </c>
      <c r="X2091" s="7">
        <v>0</v>
      </c>
      <c r="Y2091" s="7">
        <v>0</v>
      </c>
      <c r="Z2091" s="7">
        <v>0.1</v>
      </c>
      <c r="AA2091" s="7">
        <v>0</v>
      </c>
      <c r="AB2091" s="7">
        <v>0</v>
      </c>
      <c r="AC2091" s="7">
        <v>0</v>
      </c>
      <c r="AD2091" s="7">
        <v>0</v>
      </c>
      <c r="AE2091">
        <v>2</v>
      </c>
      <c r="AF2091">
        <v>0</v>
      </c>
      <c r="AG2091">
        <v>0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</row>
    <row r="2092" spans="1:44" x14ac:dyDescent="0.25">
      <c r="A2092">
        <v>1553560</v>
      </c>
      <c r="B2092">
        <v>735439</v>
      </c>
      <c r="C2092">
        <v>25.588481361296001</v>
      </c>
      <c r="D2092">
        <v>40.955450944697901</v>
      </c>
      <c r="E2092" s="68" t="s">
        <v>1219</v>
      </c>
      <c r="F2092" s="8">
        <f>INDEX(Δεδομένα!$P:$P,MATCH('2020'!E2092,Δεδομένα!$O:$O,0))</f>
        <v>20</v>
      </c>
      <c r="G2092" s="6" t="s">
        <v>64</v>
      </c>
      <c r="H2092" s="2" t="str">
        <f>INDEX(Δεδομένα!B$1:B$51,MATCH('2020'!G2092,Δεδομένα!A$1:A$51,0))</f>
        <v>ΑΝΑΤΟΛΙΚΗΣ ΜΑΚΕΔΟΝΙΑΣ ΚΑΙ ΘΡΑΚΗΣ</v>
      </c>
      <c r="I2092" s="8">
        <f>INDEX(Δεδομένα!E$1:E$13,MATCH('2020'!H2092,Δεδομένα!D$1:D$13,0))</f>
        <v>2</v>
      </c>
      <c r="J2092" s="1">
        <v>43908</v>
      </c>
      <c r="K2092" s="6" t="s">
        <v>526</v>
      </c>
      <c r="L2092" s="36" t="str">
        <f t="shared" si="128"/>
        <v>18/03/2020 11:45</v>
      </c>
      <c r="M2092" s="1">
        <v>43908</v>
      </c>
      <c r="N2092" s="6" t="s">
        <v>983</v>
      </c>
      <c r="O2092" s="36" t="str">
        <f t="shared" si="129"/>
        <v>18/03/2020 12:24</v>
      </c>
      <c r="P2092" s="46">
        <f t="shared" si="130"/>
        <v>2.7083333334303461E-2</v>
      </c>
      <c r="Q2092" s="48">
        <v>0</v>
      </c>
      <c r="R2092" s="47">
        <f t="shared" si="131"/>
        <v>39.000000001396984</v>
      </c>
      <c r="S2092" s="6" t="s">
        <v>44</v>
      </c>
      <c r="T2092" s="6" t="s">
        <v>72</v>
      </c>
      <c r="U2092" s="6" t="s">
        <v>44</v>
      </c>
      <c r="V2092" s="6" t="s">
        <v>3641</v>
      </c>
      <c r="W2092" s="7">
        <v>0</v>
      </c>
      <c r="X2092" s="7">
        <v>0</v>
      </c>
      <c r="Y2092" s="7">
        <v>0</v>
      </c>
      <c r="Z2092" s="7">
        <v>0.05</v>
      </c>
      <c r="AA2092" s="7">
        <v>0</v>
      </c>
      <c r="AB2092" s="7">
        <v>0</v>
      </c>
      <c r="AC2092" s="7">
        <v>0</v>
      </c>
      <c r="AD2092" s="7">
        <v>0</v>
      </c>
      <c r="AE2092">
        <v>2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</row>
    <row r="2093" spans="1:44" x14ac:dyDescent="0.25">
      <c r="A2093">
        <v>1547549</v>
      </c>
      <c r="B2093">
        <v>735462</v>
      </c>
      <c r="C2093">
        <v>25.489028702599999</v>
      </c>
      <c r="D2093">
        <v>41.079916100815502</v>
      </c>
      <c r="E2093" s="68" t="s">
        <v>63</v>
      </c>
      <c r="F2093" s="8">
        <f>INDEX(Δεδομένα!$P:$P,MATCH('2020'!E2093,Δεδομένα!$O:$O,0))</f>
        <v>22</v>
      </c>
      <c r="G2093" s="6" t="s">
        <v>64</v>
      </c>
      <c r="H2093" s="2" t="str">
        <f>INDEX(Δεδομένα!B$1:B$51,MATCH('2020'!G2093,Δεδομένα!A$1:A$51,0))</f>
        <v>ΑΝΑΤΟΛΙΚΗΣ ΜΑΚΕΔΟΝΙΑΣ ΚΑΙ ΘΡΑΚΗΣ</v>
      </c>
      <c r="I2093" s="8">
        <f>INDEX(Δεδομένα!E$1:E$13,MATCH('2020'!H2093,Δεδομένα!D$1:D$13,0))</f>
        <v>2</v>
      </c>
      <c r="J2093" s="1">
        <v>43908</v>
      </c>
      <c r="K2093" s="6" t="s">
        <v>1788</v>
      </c>
      <c r="L2093" s="36" t="str">
        <f t="shared" si="128"/>
        <v>18/03/2020 13:13</v>
      </c>
      <c r="M2093" s="1">
        <v>43908</v>
      </c>
      <c r="N2093" s="6" t="s">
        <v>362</v>
      </c>
      <c r="O2093" s="36" t="str">
        <f t="shared" si="129"/>
        <v>18/03/2020 14:00</v>
      </c>
      <c r="P2093" s="46">
        <f t="shared" si="130"/>
        <v>3.2638888893416151E-2</v>
      </c>
      <c r="Q2093" s="48">
        <v>0</v>
      </c>
      <c r="R2093" s="47">
        <f t="shared" si="131"/>
        <v>47.000000006519258</v>
      </c>
      <c r="S2093" s="6" t="s">
        <v>44</v>
      </c>
      <c r="T2093" s="6" t="s">
        <v>948</v>
      </c>
      <c r="U2093" s="6" t="s">
        <v>44</v>
      </c>
      <c r="V2093" s="6" t="s">
        <v>3642</v>
      </c>
      <c r="W2093" s="7">
        <v>0</v>
      </c>
      <c r="X2093" s="7">
        <v>0</v>
      </c>
      <c r="Y2093" s="7">
        <v>0</v>
      </c>
      <c r="Z2093" s="7">
        <v>2</v>
      </c>
      <c r="AA2093" s="7">
        <v>0</v>
      </c>
      <c r="AB2093" s="7">
        <v>0</v>
      </c>
      <c r="AC2093" s="7">
        <v>0</v>
      </c>
      <c r="AD2093" s="7">
        <v>0</v>
      </c>
      <c r="AE2093">
        <v>2</v>
      </c>
      <c r="AF2093">
        <v>0</v>
      </c>
      <c r="AG2093">
        <v>0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</row>
    <row r="2094" spans="1:44" x14ac:dyDescent="0.25">
      <c r="A2094">
        <v>1548601</v>
      </c>
      <c r="B2094">
        <v>0</v>
      </c>
      <c r="C2094">
        <v>0</v>
      </c>
      <c r="D2094">
        <v>0</v>
      </c>
      <c r="E2094" s="68" t="s">
        <v>524</v>
      </c>
      <c r="F2094" s="8">
        <f>INDEX(Δεδομένα!$P:$P,MATCH('2020'!E2094,Δεδομένα!$O:$O,0))</f>
        <v>202</v>
      </c>
      <c r="G2094" s="6" t="s">
        <v>525</v>
      </c>
      <c r="H2094" s="2" t="str">
        <f>INDEX(Δεδομένα!B$1:B$51,MATCH('2020'!G2094,Δεδομένα!A$1:A$51,0))</f>
        <v>ΒΟΡΕΙΟΥ ΑΙΓΑΙΟΥ</v>
      </c>
      <c r="I2094" s="8">
        <f>INDEX(Δεδομένα!E$1:E$13,MATCH('2020'!H2094,Δεδομένα!D$1:D$13,0))</f>
        <v>11</v>
      </c>
      <c r="J2094" s="1">
        <v>43908</v>
      </c>
      <c r="K2094" s="6" t="s">
        <v>532</v>
      </c>
      <c r="L2094" s="36" t="str">
        <f t="shared" si="128"/>
        <v>18/03/2020 16:02</v>
      </c>
      <c r="M2094" s="1">
        <v>43909</v>
      </c>
      <c r="N2094" s="6" t="s">
        <v>533</v>
      </c>
      <c r="O2094" s="36" t="str">
        <f t="shared" si="129"/>
        <v>19/03/2020 19:18</v>
      </c>
      <c r="P2094" s="49">
        <f t="shared" si="130"/>
        <v>1.1361111111109494</v>
      </c>
      <c r="Q2094" s="50">
        <f>1*24</f>
        <v>24</v>
      </c>
      <c r="R2094" s="47">
        <f t="shared" si="131"/>
        <v>1635.9999999997672</v>
      </c>
      <c r="S2094" s="6" t="s">
        <v>525</v>
      </c>
      <c r="T2094" s="6" t="s">
        <v>527</v>
      </c>
      <c r="U2094" s="6" t="s">
        <v>528</v>
      </c>
      <c r="V2094" s="6" t="s">
        <v>534</v>
      </c>
      <c r="W2094" s="7">
        <v>0</v>
      </c>
      <c r="X2094" s="7">
        <v>45</v>
      </c>
      <c r="Y2094" s="7">
        <v>0</v>
      </c>
      <c r="Z2094" s="7">
        <v>0</v>
      </c>
      <c r="AA2094" s="7">
        <v>0</v>
      </c>
      <c r="AB2094" s="7">
        <v>0</v>
      </c>
      <c r="AC2094" s="7">
        <v>0</v>
      </c>
      <c r="AD2094" s="7">
        <v>0</v>
      </c>
      <c r="AE2094">
        <v>16</v>
      </c>
      <c r="AF2094">
        <v>0</v>
      </c>
      <c r="AG2094">
        <v>0</v>
      </c>
      <c r="AH2094">
        <v>0</v>
      </c>
      <c r="AI2094">
        <v>0</v>
      </c>
      <c r="AJ2094">
        <v>7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</row>
    <row r="2095" spans="1:44" x14ac:dyDescent="0.25">
      <c r="A2095">
        <v>1551426</v>
      </c>
      <c r="B2095">
        <v>735695</v>
      </c>
      <c r="C2095">
        <v>21.536462751946502</v>
      </c>
      <c r="D2095">
        <v>38.374036705178597</v>
      </c>
      <c r="E2095" s="68" t="s">
        <v>334</v>
      </c>
      <c r="F2095" s="8">
        <f>INDEX(Δεδομένα!$P:$P,MATCH('2020'!E2095,Δεδομένα!$O:$O,0))</f>
        <v>127</v>
      </c>
      <c r="G2095" s="6" t="s">
        <v>335</v>
      </c>
      <c r="H2095" s="2" t="str">
        <f>INDEX(Δεδομένα!B$1:B$51,MATCH('2020'!G2095,Δεδομένα!A$1:A$51,0))</f>
        <v>ΔΥΤΙΚΗΣ ΕΛΛΑΔΟΣ</v>
      </c>
      <c r="I2095" s="8">
        <f>INDEX(Δεδομένα!E$1:E$13,MATCH('2020'!H2095,Δεδομένα!D$1:D$13,0))</f>
        <v>7</v>
      </c>
      <c r="J2095" s="1">
        <v>43909</v>
      </c>
      <c r="K2095" s="6" t="s">
        <v>3353</v>
      </c>
      <c r="L2095" s="36" t="str">
        <f t="shared" si="128"/>
        <v>19/03/2020 12:08</v>
      </c>
      <c r="M2095" s="1">
        <v>43909</v>
      </c>
      <c r="N2095" s="6" t="s">
        <v>310</v>
      </c>
      <c r="O2095" s="36" t="str">
        <f t="shared" si="129"/>
        <v>19/03/2020 18:15</v>
      </c>
      <c r="P2095" s="46">
        <f t="shared" si="130"/>
        <v>0.25486111110512866</v>
      </c>
      <c r="Q2095" s="48">
        <v>0</v>
      </c>
      <c r="R2095" s="47">
        <f t="shared" si="131"/>
        <v>366.99999999138527</v>
      </c>
      <c r="S2095" s="6" t="s">
        <v>338</v>
      </c>
      <c r="T2095" s="6" t="s">
        <v>343</v>
      </c>
      <c r="U2095" s="6" t="s">
        <v>44</v>
      </c>
      <c r="V2095" s="6" t="s">
        <v>3675</v>
      </c>
      <c r="W2095" s="7">
        <v>0</v>
      </c>
      <c r="X2095" s="7">
        <v>4</v>
      </c>
      <c r="Y2095" s="7">
        <v>0</v>
      </c>
      <c r="Z2095" s="7">
        <v>0</v>
      </c>
      <c r="AA2095" s="7">
        <v>0</v>
      </c>
      <c r="AB2095" s="7">
        <v>0</v>
      </c>
      <c r="AC2095" s="7">
        <v>0</v>
      </c>
      <c r="AD2095" s="7">
        <v>0</v>
      </c>
      <c r="AE2095">
        <v>10</v>
      </c>
      <c r="AF2095">
        <v>0</v>
      </c>
      <c r="AG2095">
        <v>0</v>
      </c>
      <c r="AH2095">
        <v>0</v>
      </c>
      <c r="AI2095">
        <v>0</v>
      </c>
      <c r="AJ2095">
        <v>5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</row>
    <row r="2096" spans="1:44" x14ac:dyDescent="0.25">
      <c r="A2096">
        <v>1549708</v>
      </c>
      <c r="B2096">
        <v>735717</v>
      </c>
      <c r="C2096">
        <v>21.4405725658848</v>
      </c>
      <c r="D2096">
        <v>38.618791163305801</v>
      </c>
      <c r="E2096" s="68" t="s">
        <v>1431</v>
      </c>
      <c r="F2096" s="8">
        <f>INDEX(Δεδομένα!$P:$P,MATCH('2020'!E2096,Δεδομένα!$O:$O,0))</f>
        <v>128</v>
      </c>
      <c r="G2096" s="6" t="s">
        <v>335</v>
      </c>
      <c r="H2096" s="2" t="str">
        <f>INDEX(Δεδομένα!B$1:B$51,MATCH('2020'!G2096,Δεδομένα!A$1:A$51,0))</f>
        <v>ΔΥΤΙΚΗΣ ΕΛΛΑΔΟΣ</v>
      </c>
      <c r="I2096" s="8">
        <f>INDEX(Δεδομένα!E$1:E$13,MATCH('2020'!H2096,Δεδομένα!D$1:D$13,0))</f>
        <v>7</v>
      </c>
      <c r="J2096" s="1">
        <v>43909</v>
      </c>
      <c r="K2096" s="6" t="s">
        <v>59</v>
      </c>
      <c r="L2096" s="36" t="str">
        <f t="shared" si="128"/>
        <v>19/03/2020 15:00</v>
      </c>
      <c r="M2096" s="1">
        <v>43909</v>
      </c>
      <c r="N2096" s="6" t="s">
        <v>281</v>
      </c>
      <c r="O2096" s="36" t="str">
        <f t="shared" si="129"/>
        <v>19/03/2020 16:00</v>
      </c>
      <c r="P2096" s="46">
        <f t="shared" si="130"/>
        <v>4.1666666664241347E-2</v>
      </c>
      <c r="Q2096" s="48">
        <v>0</v>
      </c>
      <c r="R2096" s="47">
        <f t="shared" si="131"/>
        <v>59.99999999650754</v>
      </c>
      <c r="S2096" s="6" t="s">
        <v>1016</v>
      </c>
      <c r="T2096" s="6" t="s">
        <v>1017</v>
      </c>
      <c r="U2096" s="6" t="s">
        <v>1018</v>
      </c>
      <c r="V2096" s="6" t="s">
        <v>3681</v>
      </c>
      <c r="W2096" s="7">
        <v>0</v>
      </c>
      <c r="X2096" s="7">
        <v>0</v>
      </c>
      <c r="Y2096" s="7">
        <v>0</v>
      </c>
      <c r="Z2096" s="7">
        <v>0</v>
      </c>
      <c r="AA2096" s="7">
        <v>0.5</v>
      </c>
      <c r="AB2096" s="7">
        <v>0</v>
      </c>
      <c r="AC2096" s="7">
        <v>0</v>
      </c>
      <c r="AD2096" s="7">
        <v>0</v>
      </c>
      <c r="AE2096">
        <v>2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</row>
    <row r="2097" spans="1:44" x14ac:dyDescent="0.25">
      <c r="A2097">
        <v>1551427</v>
      </c>
      <c r="B2097">
        <v>735730</v>
      </c>
      <c r="C2097">
        <v>21.313297562442301</v>
      </c>
      <c r="D2097">
        <v>38.438789474229203</v>
      </c>
      <c r="E2097" s="68" t="s">
        <v>334</v>
      </c>
      <c r="F2097" s="8">
        <f>INDEX(Δεδομένα!$P:$P,MATCH('2020'!E2097,Δεδομένα!$O:$O,0))</f>
        <v>127</v>
      </c>
      <c r="G2097" s="6" t="s">
        <v>335</v>
      </c>
      <c r="H2097" s="2" t="str">
        <f>INDEX(Δεδομένα!B$1:B$51,MATCH('2020'!G2097,Δεδομένα!A$1:A$51,0))</f>
        <v>ΔΥΤΙΚΗΣ ΕΛΛΑΔΟΣ</v>
      </c>
      <c r="I2097" s="8">
        <f>INDEX(Δεδομένα!E$1:E$13,MATCH('2020'!H2097,Δεδομένα!D$1:D$13,0))</f>
        <v>7</v>
      </c>
      <c r="J2097" s="1">
        <v>43909</v>
      </c>
      <c r="K2097" s="6" t="s">
        <v>341</v>
      </c>
      <c r="L2097" s="36" t="str">
        <f t="shared" si="128"/>
        <v>19/03/2020 13:55</v>
      </c>
      <c r="M2097" s="1">
        <v>43909</v>
      </c>
      <c r="N2097" s="6" t="s">
        <v>277</v>
      </c>
      <c r="O2097" s="36" t="str">
        <f t="shared" si="129"/>
        <v>19/03/2020 14:55</v>
      </c>
      <c r="P2097" s="46">
        <f t="shared" si="130"/>
        <v>4.1666666671517305E-2</v>
      </c>
      <c r="Q2097" s="48">
        <v>0</v>
      </c>
      <c r="R2097" s="47">
        <f t="shared" si="131"/>
        <v>60.000000006984919</v>
      </c>
      <c r="S2097" s="6" t="s">
        <v>338</v>
      </c>
      <c r="T2097" s="6" t="s">
        <v>343</v>
      </c>
      <c r="U2097" s="6" t="s">
        <v>44</v>
      </c>
      <c r="V2097" s="6" t="s">
        <v>3684</v>
      </c>
      <c r="W2097" s="7">
        <v>0</v>
      </c>
      <c r="X2097" s="7">
        <v>0</v>
      </c>
      <c r="Y2097" s="7">
        <v>0</v>
      </c>
      <c r="Z2097" s="7">
        <v>0</v>
      </c>
      <c r="AA2097" s="7">
        <v>0.5</v>
      </c>
      <c r="AB2097" s="7">
        <v>0</v>
      </c>
      <c r="AC2097" s="7">
        <v>0</v>
      </c>
      <c r="AD2097" s="7">
        <v>0</v>
      </c>
      <c r="AE2097">
        <v>4</v>
      </c>
      <c r="AF2097">
        <v>0</v>
      </c>
      <c r="AG2097">
        <v>0</v>
      </c>
      <c r="AH2097">
        <v>0</v>
      </c>
      <c r="AI2097">
        <v>0</v>
      </c>
      <c r="AJ2097">
        <v>2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</row>
    <row r="2098" spans="1:44" x14ac:dyDescent="0.25">
      <c r="A2098">
        <v>1549706</v>
      </c>
      <c r="B2098">
        <v>735742</v>
      </c>
      <c r="C2098">
        <v>21.346828638045999</v>
      </c>
      <c r="D2098">
        <v>38.648269739875701</v>
      </c>
      <c r="E2098" s="68" t="s">
        <v>1431</v>
      </c>
      <c r="F2098" s="8">
        <f>INDEX(Δεδομένα!$P:$P,MATCH('2020'!E2098,Δεδομένα!$O:$O,0))</f>
        <v>128</v>
      </c>
      <c r="G2098" s="6" t="s">
        <v>335</v>
      </c>
      <c r="H2098" s="2" t="str">
        <f>INDEX(Δεδομένα!B$1:B$51,MATCH('2020'!G2098,Δεδομένα!A$1:A$51,0))</f>
        <v>ΔΥΤΙΚΗΣ ΕΛΛΑΔΟΣ</v>
      </c>
      <c r="I2098" s="8">
        <f>INDEX(Δεδομένα!E$1:E$13,MATCH('2020'!H2098,Δεδομένα!D$1:D$13,0))</f>
        <v>7</v>
      </c>
      <c r="J2098" s="1">
        <v>43909</v>
      </c>
      <c r="K2098" s="6" t="s">
        <v>341</v>
      </c>
      <c r="L2098" s="36" t="str">
        <f t="shared" si="128"/>
        <v>19/03/2020 13:55</v>
      </c>
      <c r="M2098" s="1">
        <v>43909</v>
      </c>
      <c r="N2098" s="6" t="s">
        <v>277</v>
      </c>
      <c r="O2098" s="36" t="str">
        <f t="shared" si="129"/>
        <v>19/03/2020 14:55</v>
      </c>
      <c r="P2098" s="46">
        <f t="shared" si="130"/>
        <v>4.1666666671517305E-2</v>
      </c>
      <c r="Q2098" s="48">
        <v>0</v>
      </c>
      <c r="R2098" s="47">
        <f t="shared" si="131"/>
        <v>60.000000006984919</v>
      </c>
      <c r="S2098" s="6" t="s">
        <v>1016</v>
      </c>
      <c r="T2098" s="6" t="s">
        <v>1017</v>
      </c>
      <c r="U2098" s="6" t="s">
        <v>1018</v>
      </c>
      <c r="V2098" s="6" t="s">
        <v>3687</v>
      </c>
      <c r="W2098" s="7">
        <v>0</v>
      </c>
      <c r="X2098" s="7">
        <v>0.5</v>
      </c>
      <c r="Y2098" s="7">
        <v>0</v>
      </c>
      <c r="Z2098" s="7">
        <v>0</v>
      </c>
      <c r="AA2098" s="7">
        <v>0.5</v>
      </c>
      <c r="AB2098" s="7">
        <v>0</v>
      </c>
      <c r="AC2098" s="7">
        <v>0</v>
      </c>
      <c r="AD2098" s="7">
        <v>0</v>
      </c>
      <c r="AE2098">
        <v>4</v>
      </c>
      <c r="AF2098">
        <v>0</v>
      </c>
      <c r="AG2098">
        <v>0</v>
      </c>
      <c r="AH2098">
        <v>0</v>
      </c>
      <c r="AI2098">
        <v>0</v>
      </c>
      <c r="AJ2098">
        <v>2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</row>
    <row r="2099" spans="1:44" x14ac:dyDescent="0.25">
      <c r="A2099">
        <v>1549724</v>
      </c>
      <c r="B2099">
        <v>735781</v>
      </c>
      <c r="C2099">
        <v>21.4023845494089</v>
      </c>
      <c r="D2099">
        <v>38.588610545810198</v>
      </c>
      <c r="E2099" s="68" t="s">
        <v>1431</v>
      </c>
      <c r="F2099" s="8">
        <f>INDEX(Δεδομένα!$P:$P,MATCH('2020'!E2099,Δεδομένα!$O:$O,0))</f>
        <v>128</v>
      </c>
      <c r="G2099" s="6" t="s">
        <v>335</v>
      </c>
      <c r="H2099" s="2" t="str">
        <f>INDEX(Δεδομένα!B$1:B$51,MATCH('2020'!G2099,Δεδομένα!A$1:A$51,0))</f>
        <v>ΔΥΤΙΚΗΣ ΕΛΛΑΔΟΣ</v>
      </c>
      <c r="I2099" s="8">
        <f>INDEX(Δεδομένα!E$1:E$13,MATCH('2020'!H2099,Δεδομένα!D$1:D$13,0))</f>
        <v>7</v>
      </c>
      <c r="J2099" s="1">
        <v>43909</v>
      </c>
      <c r="K2099" s="6" t="s">
        <v>204</v>
      </c>
      <c r="L2099" s="36" t="str">
        <f t="shared" si="128"/>
        <v>19/03/2020 17:00</v>
      </c>
      <c r="M2099" s="1">
        <v>43909</v>
      </c>
      <c r="N2099" s="6" t="s">
        <v>85</v>
      </c>
      <c r="O2099" s="36" t="str">
        <f t="shared" si="129"/>
        <v>19/03/2020 17:50</v>
      </c>
      <c r="P2099" s="46">
        <f t="shared" si="130"/>
        <v>3.4722222218988463E-2</v>
      </c>
      <c r="Q2099" s="48">
        <v>0</v>
      </c>
      <c r="R2099" s="47">
        <f t="shared" si="131"/>
        <v>49.999999995343387</v>
      </c>
      <c r="S2099" s="6" t="s">
        <v>1016</v>
      </c>
      <c r="T2099" s="6" t="s">
        <v>1017</v>
      </c>
      <c r="U2099" s="6" t="s">
        <v>1018</v>
      </c>
      <c r="V2099" s="6" t="s">
        <v>3697</v>
      </c>
      <c r="W2099" s="7">
        <v>0</v>
      </c>
      <c r="X2099" s="7">
        <v>0</v>
      </c>
      <c r="Y2099" s="7">
        <v>0</v>
      </c>
      <c r="Z2099" s="7">
        <v>0</v>
      </c>
      <c r="AA2099" s="7">
        <v>2</v>
      </c>
      <c r="AB2099" s="7">
        <v>0</v>
      </c>
      <c r="AC2099" s="7">
        <v>0</v>
      </c>
      <c r="AD2099" s="7">
        <v>0</v>
      </c>
      <c r="AE2099">
        <v>2</v>
      </c>
      <c r="AF2099">
        <v>0</v>
      </c>
      <c r="AG2099">
        <v>0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</row>
    <row r="2100" spans="1:44" x14ac:dyDescent="0.25">
      <c r="A2100">
        <v>1549712</v>
      </c>
      <c r="B2100">
        <v>735791</v>
      </c>
      <c r="C2100">
        <v>21.427087048012801</v>
      </c>
      <c r="D2100">
        <v>38.538825032173399</v>
      </c>
      <c r="E2100" s="68" t="s">
        <v>1431</v>
      </c>
      <c r="F2100" s="8">
        <f>INDEX(Δεδομένα!$P:$P,MATCH('2020'!E2100,Δεδομένα!$O:$O,0))</f>
        <v>128</v>
      </c>
      <c r="G2100" s="6" t="s">
        <v>335</v>
      </c>
      <c r="H2100" s="2" t="str">
        <f>INDEX(Δεδομένα!B$1:B$51,MATCH('2020'!G2100,Δεδομένα!A$1:A$51,0))</f>
        <v>ΔΥΤΙΚΗΣ ΕΛΛΑΔΟΣ</v>
      </c>
      <c r="I2100" s="8">
        <f>INDEX(Δεδομένα!E$1:E$13,MATCH('2020'!H2100,Δεδομένα!D$1:D$13,0))</f>
        <v>7</v>
      </c>
      <c r="J2100" s="1">
        <v>43909</v>
      </c>
      <c r="K2100" s="6" t="s">
        <v>153</v>
      </c>
      <c r="L2100" s="36" t="str">
        <f t="shared" si="128"/>
        <v>19/03/2020 16:15</v>
      </c>
      <c r="M2100" s="1">
        <v>43909</v>
      </c>
      <c r="N2100" s="6" t="s">
        <v>85</v>
      </c>
      <c r="O2100" s="36" t="str">
        <f t="shared" si="129"/>
        <v>19/03/2020 17:50</v>
      </c>
      <c r="P2100" s="46">
        <f t="shared" si="130"/>
        <v>6.5972222218988463E-2</v>
      </c>
      <c r="Q2100" s="48">
        <v>0</v>
      </c>
      <c r="R2100" s="47">
        <f t="shared" si="131"/>
        <v>94.999999995343387</v>
      </c>
      <c r="S2100" s="6" t="s">
        <v>1016</v>
      </c>
      <c r="T2100" s="6" t="s">
        <v>1017</v>
      </c>
      <c r="U2100" s="6" t="s">
        <v>1018</v>
      </c>
      <c r="V2100" s="6" t="s">
        <v>3700</v>
      </c>
      <c r="W2100" s="7">
        <v>0</v>
      </c>
      <c r="X2100" s="7">
        <v>0</v>
      </c>
      <c r="Y2100" s="7">
        <v>0</v>
      </c>
      <c r="Z2100" s="7">
        <v>0</v>
      </c>
      <c r="AA2100" s="7">
        <v>5</v>
      </c>
      <c r="AB2100" s="7">
        <v>0</v>
      </c>
      <c r="AC2100" s="7">
        <v>0</v>
      </c>
      <c r="AD2100" s="7">
        <v>0</v>
      </c>
      <c r="AE2100">
        <v>2</v>
      </c>
      <c r="AF2100">
        <v>0</v>
      </c>
      <c r="AG2100">
        <v>0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</row>
    <row r="2101" spans="1:44" x14ac:dyDescent="0.25">
      <c r="A2101">
        <v>1551852</v>
      </c>
      <c r="B2101">
        <v>735803</v>
      </c>
      <c r="C2101">
        <v>21.58230538586</v>
      </c>
      <c r="D2101">
        <v>38.482907496547</v>
      </c>
      <c r="E2101" s="68" t="s">
        <v>1361</v>
      </c>
      <c r="F2101" s="8">
        <f>INDEX(Δεδομένα!$P:$P,MATCH('2020'!E2101,Δεδομένα!$O:$O,0))</f>
        <v>129</v>
      </c>
      <c r="G2101" s="6" t="s">
        <v>335</v>
      </c>
      <c r="H2101" s="2" t="str">
        <f>INDEX(Δεδομένα!B$1:B$51,MATCH('2020'!G2101,Δεδομένα!A$1:A$51,0))</f>
        <v>ΔΥΤΙΚΗΣ ΕΛΛΑΔΟΣ</v>
      </c>
      <c r="I2101" s="8">
        <f>INDEX(Δεδομένα!E$1:E$13,MATCH('2020'!H2101,Δεδομένα!D$1:D$13,0))</f>
        <v>7</v>
      </c>
      <c r="J2101" s="1">
        <v>43909</v>
      </c>
      <c r="K2101" s="6" t="s">
        <v>1184</v>
      </c>
      <c r="L2101" s="36" t="str">
        <f t="shared" si="128"/>
        <v>19/03/2020 18:25</v>
      </c>
      <c r="M2101" s="1">
        <v>43910</v>
      </c>
      <c r="N2101" s="6" t="s">
        <v>2833</v>
      </c>
      <c r="O2101" s="36" t="str">
        <f t="shared" si="129"/>
        <v>20/03/2020 07:30</v>
      </c>
      <c r="P2101" s="46">
        <f t="shared" si="130"/>
        <v>0.54513888889050577</v>
      </c>
      <c r="Q2101" s="48">
        <v>0</v>
      </c>
      <c r="R2101" s="47">
        <f t="shared" si="131"/>
        <v>785.00000000232831</v>
      </c>
      <c r="S2101" s="6" t="s">
        <v>1016</v>
      </c>
      <c r="T2101" s="6" t="s">
        <v>1362</v>
      </c>
      <c r="U2101" s="6" t="s">
        <v>3703</v>
      </c>
      <c r="V2101" s="6" t="s">
        <v>3704</v>
      </c>
      <c r="W2101" s="7">
        <v>0</v>
      </c>
      <c r="X2101" s="7">
        <v>10</v>
      </c>
      <c r="Y2101" s="7">
        <v>0</v>
      </c>
      <c r="Z2101" s="7">
        <v>0</v>
      </c>
      <c r="AA2101" s="7">
        <v>0</v>
      </c>
      <c r="AB2101" s="7">
        <v>0</v>
      </c>
      <c r="AC2101" s="7">
        <v>0</v>
      </c>
      <c r="AD2101" s="7">
        <v>0</v>
      </c>
      <c r="AE2101">
        <v>10</v>
      </c>
      <c r="AF2101">
        <v>0</v>
      </c>
      <c r="AG2101">
        <v>0</v>
      </c>
      <c r="AH2101">
        <v>0</v>
      </c>
      <c r="AI2101">
        <v>0</v>
      </c>
      <c r="AJ2101">
        <v>5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</row>
    <row r="2102" spans="1:44" x14ac:dyDescent="0.25">
      <c r="A2102">
        <v>1549727</v>
      </c>
      <c r="B2102">
        <v>735809</v>
      </c>
      <c r="C2102">
        <v>21.4290110956535</v>
      </c>
      <c r="D2102">
        <v>38.630731220897999</v>
      </c>
      <c r="E2102" s="68" t="s">
        <v>1431</v>
      </c>
      <c r="F2102" s="8">
        <f>INDEX(Δεδομένα!$P:$P,MATCH('2020'!E2102,Δεδομένα!$O:$O,0))</f>
        <v>128</v>
      </c>
      <c r="G2102" s="6" t="s">
        <v>335</v>
      </c>
      <c r="H2102" s="2" t="str">
        <f>INDEX(Δεδομένα!B$1:B$51,MATCH('2020'!G2102,Δεδομένα!A$1:A$51,0))</f>
        <v>ΔΥΤΙΚΗΣ ΕΛΛΑΔΟΣ</v>
      </c>
      <c r="I2102" s="8">
        <f>INDEX(Δεδομένα!E$1:E$13,MATCH('2020'!H2102,Δεδομένα!D$1:D$13,0))</f>
        <v>7</v>
      </c>
      <c r="J2102" s="1">
        <v>43909</v>
      </c>
      <c r="K2102" s="6" t="s">
        <v>1704</v>
      </c>
      <c r="L2102" s="36" t="str">
        <f t="shared" si="128"/>
        <v>19/03/2020 18:54</v>
      </c>
      <c r="M2102" s="1">
        <v>43909</v>
      </c>
      <c r="N2102" s="6" t="s">
        <v>256</v>
      </c>
      <c r="O2102" s="36" t="str">
        <f t="shared" si="129"/>
        <v>19/03/2020 19:30</v>
      </c>
      <c r="P2102" s="46">
        <f t="shared" si="130"/>
        <v>2.5000000001455192E-2</v>
      </c>
      <c r="Q2102" s="48">
        <v>0</v>
      </c>
      <c r="R2102" s="47">
        <f t="shared" si="131"/>
        <v>36.000000002095476</v>
      </c>
      <c r="S2102" s="6" t="s">
        <v>1016</v>
      </c>
      <c r="T2102" s="6" t="s">
        <v>1017</v>
      </c>
      <c r="U2102" s="6" t="s">
        <v>1018</v>
      </c>
      <c r="V2102" s="6" t="s">
        <v>3705</v>
      </c>
      <c r="W2102" s="7">
        <v>0</v>
      </c>
      <c r="X2102" s="7">
        <v>0</v>
      </c>
      <c r="Y2102" s="7">
        <v>0</v>
      </c>
      <c r="Z2102" s="7">
        <v>0</v>
      </c>
      <c r="AA2102" s="7">
        <v>0.03</v>
      </c>
      <c r="AB2102" s="7">
        <v>0</v>
      </c>
      <c r="AC2102" s="7">
        <v>0</v>
      </c>
      <c r="AD2102" s="7">
        <v>0</v>
      </c>
      <c r="AE2102">
        <v>4</v>
      </c>
      <c r="AF2102">
        <v>0</v>
      </c>
      <c r="AG2102">
        <v>0</v>
      </c>
      <c r="AH2102">
        <v>0</v>
      </c>
      <c r="AI2102">
        <v>0</v>
      </c>
      <c r="AJ2102">
        <v>2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</row>
    <row r="2103" spans="1:44" x14ac:dyDescent="0.25">
      <c r="A2103">
        <v>1549444</v>
      </c>
      <c r="B2103">
        <v>735693</v>
      </c>
      <c r="C2103">
        <v>23.379455604025399</v>
      </c>
      <c r="D2103">
        <v>37.4224165612764</v>
      </c>
      <c r="E2103" s="68" t="s">
        <v>383</v>
      </c>
      <c r="F2103" s="8">
        <f>INDEX(Δεδομένα!$P:$P,MATCH('2020'!E2103,Δεδομένα!$O:$O,0))</f>
        <v>155</v>
      </c>
      <c r="G2103" s="6" t="s">
        <v>380</v>
      </c>
      <c r="H2103" s="2" t="str">
        <f>INDEX(Δεδομένα!B$1:B$51,MATCH('2020'!G2103,Δεδομένα!A$1:A$51,0))</f>
        <v>ΠΕΛΛΟΠΟΝΗΣΟΥ</v>
      </c>
      <c r="I2103" s="8">
        <f>INDEX(Δεδομένα!E$1:E$13,MATCH('2020'!H2103,Δεδομένα!D$1:D$13,0))</f>
        <v>8</v>
      </c>
      <c r="J2103" s="1">
        <v>43909</v>
      </c>
      <c r="K2103" s="6" t="s">
        <v>265</v>
      </c>
      <c r="L2103" s="36" t="str">
        <f t="shared" si="128"/>
        <v>19/03/2020 12:29</v>
      </c>
      <c r="M2103" s="1">
        <v>43909</v>
      </c>
      <c r="N2103" s="6" t="s">
        <v>1467</v>
      </c>
      <c r="O2103" s="36" t="str">
        <f t="shared" si="129"/>
        <v>19/03/2020 13:40</v>
      </c>
      <c r="P2103" s="46">
        <f t="shared" si="130"/>
        <v>4.9305555556202307E-2</v>
      </c>
      <c r="Q2103" s="48">
        <v>0</v>
      </c>
      <c r="R2103" s="47">
        <f t="shared" si="131"/>
        <v>71.000000000931323</v>
      </c>
      <c r="S2103" s="6" t="s">
        <v>3672</v>
      </c>
      <c r="T2103" s="6" t="s">
        <v>385</v>
      </c>
      <c r="U2103" s="6" t="s">
        <v>44</v>
      </c>
      <c r="V2103" s="6" t="s">
        <v>3673</v>
      </c>
      <c r="W2103" s="7">
        <v>0</v>
      </c>
      <c r="X2103" s="7">
        <v>0</v>
      </c>
      <c r="Y2103" s="7">
        <v>0</v>
      </c>
      <c r="Z2103" s="7">
        <v>0</v>
      </c>
      <c r="AA2103" s="7">
        <v>0</v>
      </c>
      <c r="AB2103" s="7">
        <v>0.1</v>
      </c>
      <c r="AC2103" s="7">
        <v>0</v>
      </c>
      <c r="AD2103" s="7">
        <v>0</v>
      </c>
      <c r="AE2103">
        <v>4</v>
      </c>
      <c r="AF2103">
        <v>0</v>
      </c>
      <c r="AG2103">
        <v>0</v>
      </c>
      <c r="AH2103">
        <v>0</v>
      </c>
      <c r="AI2103">
        <v>0</v>
      </c>
      <c r="AJ2103">
        <v>2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</row>
    <row r="2104" spans="1:44" x14ac:dyDescent="0.25">
      <c r="A2104">
        <v>1566850</v>
      </c>
      <c r="B2104">
        <v>735665</v>
      </c>
      <c r="C2104">
        <v>22.148109759268099</v>
      </c>
      <c r="D2104">
        <v>37.197648670772999</v>
      </c>
      <c r="E2104" s="68" t="s">
        <v>931</v>
      </c>
      <c r="F2104" s="8">
        <f>INDEX(Δεδομένα!$P:$P,MATCH('2020'!E2104,Δεδομένα!$O:$O,0))</f>
        <v>141</v>
      </c>
      <c r="G2104" s="6" t="s">
        <v>932</v>
      </c>
      <c r="H2104" s="2" t="str">
        <f>INDEX(Δεδομένα!B$1:B$51,MATCH('2020'!G2104,Δεδομένα!A$1:A$51,0))</f>
        <v>ΠΕΛΛΟΠΟΝΗΣΟΥ</v>
      </c>
      <c r="I2104" s="8">
        <f>INDEX(Δεδομένα!E$1:E$13,MATCH('2020'!H2104,Δεδομένα!D$1:D$13,0))</f>
        <v>8</v>
      </c>
      <c r="J2104" s="1">
        <v>43909</v>
      </c>
      <c r="K2104" s="6" t="s">
        <v>296</v>
      </c>
      <c r="L2104" s="36" t="str">
        <f t="shared" si="128"/>
        <v>19/03/2020 10:40</v>
      </c>
      <c r="M2104" s="1">
        <v>43909</v>
      </c>
      <c r="N2104" s="6" t="s">
        <v>517</v>
      </c>
      <c r="O2104" s="36" t="str">
        <f t="shared" si="129"/>
        <v>19/03/2020 12:00</v>
      </c>
      <c r="P2104" s="46">
        <f t="shared" si="130"/>
        <v>5.5555555554747116E-2</v>
      </c>
      <c r="Q2104" s="48">
        <v>0</v>
      </c>
      <c r="R2104" s="47">
        <f t="shared" si="131"/>
        <v>79.999999998835847</v>
      </c>
      <c r="S2104" s="6" t="s">
        <v>44</v>
      </c>
      <c r="T2104" s="6" t="s">
        <v>934</v>
      </c>
      <c r="U2104" s="6" t="s">
        <v>3631</v>
      </c>
      <c r="V2104" s="6" t="s">
        <v>3631</v>
      </c>
      <c r="W2104" s="7">
        <v>0</v>
      </c>
      <c r="X2104" s="7">
        <v>1</v>
      </c>
      <c r="Y2104" s="7">
        <v>0</v>
      </c>
      <c r="Z2104" s="7">
        <v>0</v>
      </c>
      <c r="AA2104" s="7">
        <v>0</v>
      </c>
      <c r="AB2104" s="7">
        <v>0</v>
      </c>
      <c r="AC2104" s="7">
        <v>0</v>
      </c>
      <c r="AD2104" s="7">
        <v>0</v>
      </c>
      <c r="AE2104">
        <v>8</v>
      </c>
      <c r="AF2104">
        <v>0</v>
      </c>
      <c r="AG2104">
        <v>0</v>
      </c>
      <c r="AH2104">
        <v>0</v>
      </c>
      <c r="AI2104">
        <v>0</v>
      </c>
      <c r="AJ2104">
        <v>4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</row>
    <row r="2105" spans="1:44" x14ac:dyDescent="0.25">
      <c r="A2105">
        <v>1562120</v>
      </c>
      <c r="B2105">
        <v>735744</v>
      </c>
      <c r="C2105">
        <v>20.8598423431817</v>
      </c>
      <c r="D2105">
        <v>39.147627885162699</v>
      </c>
      <c r="E2105" s="68" t="s">
        <v>267</v>
      </c>
      <c r="F2105" s="8">
        <f>INDEX(Δεδομένα!$P:$P,MATCH('2020'!E2105,Δεδομένα!$O:$O,0))</f>
        <v>94</v>
      </c>
      <c r="G2105" s="6" t="s">
        <v>268</v>
      </c>
      <c r="H2105" s="2" t="str">
        <f>INDEX(Δεδομένα!B$1:B$51,MATCH('2020'!G2105,Δεδομένα!A$1:A$51,0))</f>
        <v>ΗΠΕΙΡΟΥ</v>
      </c>
      <c r="I2105" s="8">
        <f>INDEX(Δεδομένα!E$1:E$13,MATCH('2020'!H2105,Δεδομένα!D$1:D$13,0))</f>
        <v>5</v>
      </c>
      <c r="J2105" s="1">
        <v>43909</v>
      </c>
      <c r="K2105" s="6" t="s">
        <v>1102</v>
      </c>
      <c r="L2105" s="36" t="str">
        <f t="shared" si="128"/>
        <v>19/03/2020 15:10</v>
      </c>
      <c r="M2105" s="1">
        <v>43909</v>
      </c>
      <c r="N2105" s="6" t="s">
        <v>1640</v>
      </c>
      <c r="O2105" s="36" t="str">
        <f t="shared" si="129"/>
        <v>19/03/2020 16:21</v>
      </c>
      <c r="P2105" s="46">
        <f t="shared" si="130"/>
        <v>4.9305555556202307E-2</v>
      </c>
      <c r="Q2105" s="48">
        <v>0</v>
      </c>
      <c r="R2105" s="47">
        <f t="shared" si="131"/>
        <v>71.000000000931323</v>
      </c>
      <c r="S2105" s="6" t="s">
        <v>268</v>
      </c>
      <c r="T2105" s="6" t="s">
        <v>270</v>
      </c>
      <c r="U2105" s="6" t="s">
        <v>44</v>
      </c>
      <c r="V2105" s="6" t="s">
        <v>1649</v>
      </c>
      <c r="W2105" s="7">
        <v>0</v>
      </c>
      <c r="X2105" s="7">
        <v>0</v>
      </c>
      <c r="Y2105" s="7">
        <v>0</v>
      </c>
      <c r="Z2105" s="7">
        <v>2</v>
      </c>
      <c r="AA2105" s="7">
        <v>0.2</v>
      </c>
      <c r="AB2105" s="7">
        <v>0</v>
      </c>
      <c r="AC2105" s="7">
        <v>0</v>
      </c>
      <c r="AD2105" s="7">
        <v>0</v>
      </c>
      <c r="AE2105">
        <v>2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</row>
    <row r="2106" spans="1:44" x14ac:dyDescent="0.25">
      <c r="A2106">
        <v>1549435</v>
      </c>
      <c r="B2106">
        <v>735735</v>
      </c>
      <c r="C2106">
        <v>23.389420921381301</v>
      </c>
      <c r="D2106">
        <v>37.513265662844198</v>
      </c>
      <c r="E2106" s="68" t="s">
        <v>386</v>
      </c>
      <c r="F2106" s="8">
        <f>INDEX(Δεδομένα!$P:$P,MATCH('2020'!E2106,Δεδομένα!$O:$O,0))</f>
        <v>193</v>
      </c>
      <c r="G2106" s="6" t="s">
        <v>41</v>
      </c>
      <c r="H2106" s="2" t="str">
        <f>INDEX(Δεδομένα!B$1:B$51,MATCH('2020'!G2106,Δεδομένα!A$1:A$51,0))</f>
        <v>ΑΤΤΙΚΗΣ</v>
      </c>
      <c r="I2106" s="8">
        <f>INDEX(Δεδομένα!E$1:E$13,MATCH('2020'!H2106,Δεδομένα!D$1:D$13,0))</f>
        <v>1</v>
      </c>
      <c r="J2106" s="1">
        <v>43909</v>
      </c>
      <c r="K2106" s="6" t="s">
        <v>595</v>
      </c>
      <c r="L2106" s="36" t="str">
        <f t="shared" si="128"/>
        <v>19/03/2020 14:20</v>
      </c>
      <c r="M2106" s="1">
        <v>43909</v>
      </c>
      <c r="N2106" s="6" t="s">
        <v>496</v>
      </c>
      <c r="O2106" s="36" t="str">
        <f t="shared" si="129"/>
        <v>19/03/2020 16:19</v>
      </c>
      <c r="P2106" s="46">
        <f t="shared" si="130"/>
        <v>8.2638888889050577E-2</v>
      </c>
      <c r="Q2106" s="48">
        <v>0</v>
      </c>
      <c r="R2106" s="47">
        <f t="shared" si="131"/>
        <v>119.00000000023283</v>
      </c>
      <c r="S2106" s="6" t="s">
        <v>3685</v>
      </c>
      <c r="T2106" s="6" t="s">
        <v>388</v>
      </c>
      <c r="U2106" s="6" t="s">
        <v>44</v>
      </c>
      <c r="V2106" s="6" t="s">
        <v>3686</v>
      </c>
      <c r="W2106" s="7">
        <v>0</v>
      </c>
      <c r="X2106" s="7">
        <v>0</v>
      </c>
      <c r="Y2106" s="7">
        <v>0</v>
      </c>
      <c r="Z2106" s="7">
        <v>0</v>
      </c>
      <c r="AA2106" s="7">
        <v>0</v>
      </c>
      <c r="AB2106" s="7">
        <v>0</v>
      </c>
      <c r="AC2106" s="7">
        <v>0</v>
      </c>
      <c r="AD2106" s="7">
        <v>0</v>
      </c>
      <c r="AE2106">
        <v>4</v>
      </c>
      <c r="AF2106">
        <v>0</v>
      </c>
      <c r="AG2106">
        <v>0</v>
      </c>
      <c r="AH2106">
        <v>0</v>
      </c>
      <c r="AI2106">
        <v>0</v>
      </c>
      <c r="AJ2106">
        <v>3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</row>
    <row r="2107" spans="1:44" x14ac:dyDescent="0.25">
      <c r="A2107">
        <v>1559970</v>
      </c>
      <c r="B2107">
        <v>735697</v>
      </c>
      <c r="C2107">
        <v>21.961437188865901</v>
      </c>
      <c r="D2107">
        <v>38.311883898234001</v>
      </c>
      <c r="E2107" s="68" t="s">
        <v>313</v>
      </c>
      <c r="F2107" s="8">
        <f>INDEX(Δεδομένα!$P:$P,MATCH('2020'!E2107,Δεδομένα!$O:$O,0))</f>
        <v>124</v>
      </c>
      <c r="G2107" s="6" t="s">
        <v>303</v>
      </c>
      <c r="H2107" s="2" t="str">
        <f>INDEX(Δεδομένα!B$1:B$51,MATCH('2020'!G2107,Δεδομένα!A$1:A$51,0))</f>
        <v>ΔΥΤΙΚΗΣ ΕΛΛΑΔΟΣ</v>
      </c>
      <c r="I2107" s="8">
        <f>INDEX(Δεδομένα!E$1:E$13,MATCH('2020'!H2107,Δεδομένα!D$1:D$13,0))</f>
        <v>7</v>
      </c>
      <c r="J2107" s="1">
        <v>43909</v>
      </c>
      <c r="K2107" s="6" t="s">
        <v>611</v>
      </c>
      <c r="L2107" s="36" t="str">
        <f t="shared" si="128"/>
        <v>19/03/2020 12:15</v>
      </c>
      <c r="M2107" s="1">
        <v>43909</v>
      </c>
      <c r="N2107" s="6" t="s">
        <v>418</v>
      </c>
      <c r="O2107" s="36" t="str">
        <f t="shared" si="129"/>
        <v>19/03/2020 18:45</v>
      </c>
      <c r="P2107" s="46">
        <f t="shared" si="130"/>
        <v>0.27083333333575865</v>
      </c>
      <c r="Q2107" s="48">
        <v>0</v>
      </c>
      <c r="R2107" s="47">
        <f t="shared" si="131"/>
        <v>390.00000000349246</v>
      </c>
      <c r="S2107" s="6" t="s">
        <v>306</v>
      </c>
      <c r="T2107" s="6" t="s">
        <v>316</v>
      </c>
      <c r="U2107" s="6" t="s">
        <v>44</v>
      </c>
      <c r="V2107" s="6" t="s">
        <v>3676</v>
      </c>
      <c r="W2107" s="7">
        <v>0.15</v>
      </c>
      <c r="X2107" s="7">
        <v>0</v>
      </c>
      <c r="Y2107" s="7">
        <v>0</v>
      </c>
      <c r="Z2107" s="7">
        <v>0</v>
      </c>
      <c r="AA2107" s="7">
        <v>0</v>
      </c>
      <c r="AB2107" s="7">
        <v>0</v>
      </c>
      <c r="AC2107" s="7">
        <v>0</v>
      </c>
      <c r="AD2107" s="7">
        <v>0</v>
      </c>
      <c r="AE2107">
        <v>4</v>
      </c>
      <c r="AF2107">
        <v>0</v>
      </c>
      <c r="AG2107">
        <v>0</v>
      </c>
      <c r="AH2107">
        <v>0</v>
      </c>
      <c r="AI2107">
        <v>0</v>
      </c>
      <c r="AJ2107">
        <v>2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</row>
    <row r="2108" spans="1:44" x14ac:dyDescent="0.25">
      <c r="A2108">
        <v>1547731</v>
      </c>
      <c r="B2108">
        <v>735745</v>
      </c>
      <c r="C2108">
        <v>23.373806782298001</v>
      </c>
      <c r="D2108">
        <v>38.8190880718792</v>
      </c>
      <c r="E2108" s="68" t="s">
        <v>2726</v>
      </c>
      <c r="F2108" s="8">
        <f>INDEX(Δεδομένα!$P:$P,MATCH('2020'!E2108,Δεδομένα!$O:$O,0))</f>
        <v>185</v>
      </c>
      <c r="G2108" s="6" t="s">
        <v>439</v>
      </c>
      <c r="H2108" s="2" t="str">
        <f>INDEX(Δεδομένα!B$1:B$51,MATCH('2020'!G2108,Δεδομένα!A$1:A$51,0))</f>
        <v>ΣΤΕΡΕΑΣ ΕΛΛΑΔΟΣ</v>
      </c>
      <c r="I2108" s="8">
        <f>INDEX(Δεδομένα!E$1:E$13,MATCH('2020'!H2108,Δεδομένα!D$1:D$13,0))</f>
        <v>9</v>
      </c>
      <c r="J2108" s="1">
        <v>43909</v>
      </c>
      <c r="K2108" s="6" t="s">
        <v>275</v>
      </c>
      <c r="L2108" s="36" t="str">
        <f t="shared" si="128"/>
        <v>19/03/2020 15:05</v>
      </c>
      <c r="M2108" s="1">
        <v>43909</v>
      </c>
      <c r="N2108" s="6" t="s">
        <v>156</v>
      </c>
      <c r="O2108" s="36" t="str">
        <f t="shared" si="129"/>
        <v>19/03/2020 17:30</v>
      </c>
      <c r="P2108" s="46">
        <f t="shared" si="130"/>
        <v>0.10069444444525288</v>
      </c>
      <c r="Q2108" s="48">
        <v>0</v>
      </c>
      <c r="R2108" s="47">
        <f t="shared" si="131"/>
        <v>145.00000000116415</v>
      </c>
      <c r="S2108" s="6" t="s">
        <v>475</v>
      </c>
      <c r="T2108" s="6" t="s">
        <v>476</v>
      </c>
      <c r="U2108" s="6" t="s">
        <v>3688</v>
      </c>
      <c r="V2108" s="6" t="s">
        <v>3689</v>
      </c>
      <c r="W2108" s="7">
        <v>0</v>
      </c>
      <c r="X2108" s="7">
        <v>0</v>
      </c>
      <c r="Y2108" s="7">
        <v>0</v>
      </c>
      <c r="Z2108" s="7">
        <v>0</v>
      </c>
      <c r="AA2108" s="7">
        <v>0</v>
      </c>
      <c r="AB2108" s="7">
        <v>0.15</v>
      </c>
      <c r="AC2108" s="7">
        <v>0</v>
      </c>
      <c r="AD2108" s="7">
        <v>0</v>
      </c>
      <c r="AE2108">
        <v>7</v>
      </c>
      <c r="AF2108">
        <v>0</v>
      </c>
      <c r="AG2108">
        <v>0</v>
      </c>
      <c r="AH2108">
        <v>0</v>
      </c>
      <c r="AI2108">
        <v>0</v>
      </c>
      <c r="AJ2108">
        <v>4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</row>
    <row r="2109" spans="1:44" x14ac:dyDescent="0.25">
      <c r="A2109">
        <v>1548113</v>
      </c>
      <c r="B2109">
        <v>735801</v>
      </c>
      <c r="C2109">
        <v>23.808827974184201</v>
      </c>
      <c r="D2109">
        <v>38.563238664485702</v>
      </c>
      <c r="E2109" s="68" t="s">
        <v>2005</v>
      </c>
      <c r="F2109" s="8">
        <f>INDEX(Δεδομένα!$P:$P,MATCH('2020'!E2109,Δεδομένα!$O:$O,0))</f>
        <v>179</v>
      </c>
      <c r="G2109" s="6" t="s">
        <v>439</v>
      </c>
      <c r="H2109" s="2" t="str">
        <f>INDEX(Δεδομένα!B$1:B$51,MATCH('2020'!G2109,Δεδομένα!A$1:A$51,0))</f>
        <v>ΣΤΕΡΕΑΣ ΕΛΛΑΔΟΣ</v>
      </c>
      <c r="I2109" s="8">
        <f>INDEX(Δεδομένα!E$1:E$13,MATCH('2020'!H2109,Δεδομένα!D$1:D$13,0))</f>
        <v>9</v>
      </c>
      <c r="J2109" s="1">
        <v>43909</v>
      </c>
      <c r="K2109" s="6" t="s">
        <v>209</v>
      </c>
      <c r="L2109" s="36" t="str">
        <f t="shared" si="128"/>
        <v>19/03/2020 18:30</v>
      </c>
      <c r="M2109" s="1">
        <v>43909</v>
      </c>
      <c r="N2109" s="6" t="s">
        <v>1127</v>
      </c>
      <c r="O2109" s="36" t="str">
        <f t="shared" si="129"/>
        <v>19/03/2020 20:16</v>
      </c>
      <c r="P2109" s="46">
        <f t="shared" si="130"/>
        <v>7.3611111110949423E-2</v>
      </c>
      <c r="Q2109" s="48">
        <v>0</v>
      </c>
      <c r="R2109" s="47">
        <f t="shared" si="131"/>
        <v>105.99999999976717</v>
      </c>
      <c r="S2109" s="6" t="s">
        <v>2007</v>
      </c>
      <c r="T2109" s="6" t="s">
        <v>2100</v>
      </c>
      <c r="U2109" s="6" t="s">
        <v>3702</v>
      </c>
      <c r="V2109" s="6" t="s">
        <v>3702</v>
      </c>
      <c r="W2109" s="7">
        <v>0</v>
      </c>
      <c r="X2109" s="7">
        <v>0.01</v>
      </c>
      <c r="Y2109" s="7">
        <v>0</v>
      </c>
      <c r="Z2109" s="7">
        <v>0</v>
      </c>
      <c r="AA2109" s="7">
        <v>0</v>
      </c>
      <c r="AB2109" s="7">
        <v>0</v>
      </c>
      <c r="AC2109" s="7">
        <v>0</v>
      </c>
      <c r="AD2109" s="7">
        <v>0</v>
      </c>
      <c r="AE2109">
        <v>2</v>
      </c>
      <c r="AF2109">
        <v>0</v>
      </c>
      <c r="AG2109">
        <v>2</v>
      </c>
      <c r="AH2109">
        <v>0</v>
      </c>
      <c r="AI2109">
        <v>0</v>
      </c>
      <c r="AJ2109">
        <v>1</v>
      </c>
      <c r="AK2109">
        <v>1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</row>
    <row r="2110" spans="1:44" x14ac:dyDescent="0.25">
      <c r="A2110">
        <v>1548135</v>
      </c>
      <c r="B2110">
        <v>735774</v>
      </c>
      <c r="C2110">
        <v>20.887447687707201</v>
      </c>
      <c r="D2110">
        <v>37.740178293147601</v>
      </c>
      <c r="E2110" s="68" t="s">
        <v>1599</v>
      </c>
      <c r="F2110" s="8">
        <f>INDEX(Δεδομένα!$P:$P,MATCH('2020'!E2110,Δεδομένα!$O:$O,0))</f>
        <v>238</v>
      </c>
      <c r="G2110" s="6" t="s">
        <v>1600</v>
      </c>
      <c r="H2110" s="2" t="str">
        <f>INDEX(Δεδομένα!B$1:B$51,MATCH('2020'!G2110,Δεδομένα!A$1:A$51,0))</f>
        <v>ΙΟΝΙΩΝ ΝΗΣΩΝ</v>
      </c>
      <c r="I2110" s="8">
        <f>INDEX(Δεδομένα!E$1:E$13,MATCH('2020'!H2110,Δεδομένα!D$1:D$13,0))</f>
        <v>13</v>
      </c>
      <c r="J2110" s="1">
        <v>43909</v>
      </c>
      <c r="K2110" s="6" t="s">
        <v>201</v>
      </c>
      <c r="L2110" s="36" t="str">
        <f t="shared" si="128"/>
        <v>19/03/2020 16:40</v>
      </c>
      <c r="M2110" s="1">
        <v>43909</v>
      </c>
      <c r="N2110" s="6" t="s">
        <v>231</v>
      </c>
      <c r="O2110" s="36" t="str">
        <f t="shared" si="129"/>
        <v>19/03/2020 17:20</v>
      </c>
      <c r="P2110" s="46">
        <f t="shared" si="130"/>
        <v>2.7777777773735579E-2</v>
      </c>
      <c r="Q2110" s="48">
        <v>0</v>
      </c>
      <c r="R2110" s="47">
        <f t="shared" si="131"/>
        <v>39.999999994179234</v>
      </c>
      <c r="S2110" s="6" t="s">
        <v>44</v>
      </c>
      <c r="T2110" s="6" t="s">
        <v>1601</v>
      </c>
      <c r="U2110" s="6" t="s">
        <v>44</v>
      </c>
      <c r="V2110" s="6" t="s">
        <v>2566</v>
      </c>
      <c r="W2110" s="7">
        <v>0</v>
      </c>
      <c r="X2110" s="7">
        <v>0</v>
      </c>
      <c r="Y2110" s="7">
        <v>0</v>
      </c>
      <c r="Z2110" s="7">
        <v>0</v>
      </c>
      <c r="AA2110" s="7">
        <v>0.5</v>
      </c>
      <c r="AB2110" s="7">
        <v>0</v>
      </c>
      <c r="AC2110" s="7">
        <v>0</v>
      </c>
      <c r="AD2110" s="7">
        <v>0</v>
      </c>
      <c r="AE2110">
        <v>2</v>
      </c>
      <c r="AF2110">
        <v>0</v>
      </c>
      <c r="AG2110">
        <v>0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</row>
    <row r="2111" spans="1:44" x14ac:dyDescent="0.25">
      <c r="A2111">
        <v>1547678</v>
      </c>
      <c r="B2111">
        <v>735664</v>
      </c>
      <c r="C2111">
        <v>21.229964331139001</v>
      </c>
      <c r="D2111">
        <v>37.872490165813197</v>
      </c>
      <c r="E2111" s="68" t="s">
        <v>900</v>
      </c>
      <c r="F2111" s="8">
        <f>INDEX(Δεδομένα!$P:$P,MATCH('2020'!E2111,Δεδομένα!$O:$O,0))</f>
        <v>136</v>
      </c>
      <c r="G2111" s="6" t="s">
        <v>357</v>
      </c>
      <c r="H2111" s="2" t="str">
        <f>INDEX(Δεδομένα!B$1:B$51,MATCH('2020'!G2111,Δεδομένα!A$1:A$51,0))</f>
        <v>ΔΥΤΙΚΗΣ ΕΛΛΑΔΟΣ</v>
      </c>
      <c r="I2111" s="8">
        <f>INDEX(Δεδομένα!E$1:E$13,MATCH('2020'!H2111,Δεδομένα!D$1:D$13,0))</f>
        <v>7</v>
      </c>
      <c r="J2111" s="1">
        <v>43909</v>
      </c>
      <c r="K2111" s="6" t="s">
        <v>2607</v>
      </c>
      <c r="L2111" s="36" t="str">
        <f t="shared" si="128"/>
        <v>19/03/2020 09:50</v>
      </c>
      <c r="M2111" s="1">
        <v>43909</v>
      </c>
      <c r="N2111" s="6" t="s">
        <v>138</v>
      </c>
      <c r="O2111" s="36" t="str">
        <f t="shared" si="129"/>
        <v>19/03/2020 11:00</v>
      </c>
      <c r="P2111" s="46">
        <f t="shared" si="130"/>
        <v>4.8611111116770189E-2</v>
      </c>
      <c r="Q2111" s="48">
        <v>0</v>
      </c>
      <c r="R2111" s="47">
        <f t="shared" si="131"/>
        <v>70.000000008149073</v>
      </c>
      <c r="S2111" s="6" t="s">
        <v>928</v>
      </c>
      <c r="T2111" s="6" t="s">
        <v>929</v>
      </c>
      <c r="U2111" s="6" t="s">
        <v>2709</v>
      </c>
      <c r="V2111" s="6" t="s">
        <v>3669</v>
      </c>
      <c r="W2111" s="7">
        <v>0</v>
      </c>
      <c r="X2111" s="7">
        <v>0</v>
      </c>
      <c r="Y2111" s="7">
        <v>0</v>
      </c>
      <c r="Z2111" s="7">
        <v>0</v>
      </c>
      <c r="AA2111" s="7">
        <v>1</v>
      </c>
      <c r="AB2111" s="7">
        <v>0</v>
      </c>
      <c r="AC2111" s="7">
        <v>0</v>
      </c>
      <c r="AD2111" s="7">
        <v>0</v>
      </c>
      <c r="AE2111">
        <v>2</v>
      </c>
      <c r="AF2111">
        <v>0</v>
      </c>
      <c r="AG2111">
        <v>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</row>
    <row r="2112" spans="1:44" x14ac:dyDescent="0.25">
      <c r="A2112">
        <v>1551300</v>
      </c>
      <c r="B2112">
        <v>735679</v>
      </c>
      <c r="C2112">
        <v>21.6984907311702</v>
      </c>
      <c r="D2112">
        <v>37.628048112142501</v>
      </c>
      <c r="E2112" s="68" t="s">
        <v>837</v>
      </c>
      <c r="F2112" s="8">
        <f>INDEX(Δεδομένα!$P:$P,MATCH('2020'!E2112,Δεδομένα!$O:$O,0))</f>
        <v>134</v>
      </c>
      <c r="G2112" s="6" t="s">
        <v>357</v>
      </c>
      <c r="H2112" s="2" t="str">
        <f>INDEX(Δεδομένα!B$1:B$51,MATCH('2020'!G2112,Δεδομένα!A$1:A$51,0))</f>
        <v>ΔΥΤΙΚΗΣ ΕΛΛΑΔΟΣ</v>
      </c>
      <c r="I2112" s="8">
        <f>INDEX(Δεδομένα!E$1:E$13,MATCH('2020'!H2112,Δεδομένα!D$1:D$13,0))</f>
        <v>7</v>
      </c>
      <c r="J2112" s="1">
        <v>43909</v>
      </c>
      <c r="K2112" s="6" t="s">
        <v>3670</v>
      </c>
      <c r="L2112" s="36" t="str">
        <f t="shared" si="128"/>
        <v>19/03/2020 11:12</v>
      </c>
      <c r="M2112" s="1">
        <v>43909</v>
      </c>
      <c r="N2112" s="6" t="s">
        <v>153</v>
      </c>
      <c r="O2112" s="36" t="str">
        <f t="shared" si="129"/>
        <v>19/03/2020 16:15</v>
      </c>
      <c r="P2112" s="46">
        <f t="shared" si="130"/>
        <v>0.21041666666860692</v>
      </c>
      <c r="Q2112" s="48">
        <v>0</v>
      </c>
      <c r="R2112" s="47">
        <f t="shared" si="131"/>
        <v>303.00000000279397</v>
      </c>
      <c r="S2112" s="6" t="s">
        <v>1715</v>
      </c>
      <c r="T2112" s="6" t="s">
        <v>838</v>
      </c>
      <c r="U2112" s="6" t="s">
        <v>44</v>
      </c>
      <c r="V2112" s="6" t="s">
        <v>3671</v>
      </c>
      <c r="W2112" s="7">
        <v>0</v>
      </c>
      <c r="X2112" s="7">
        <v>0</v>
      </c>
      <c r="Y2112" s="7">
        <v>0</v>
      </c>
      <c r="Z2112" s="7">
        <v>0</v>
      </c>
      <c r="AA2112" s="7">
        <v>1</v>
      </c>
      <c r="AB2112" s="7">
        <v>0</v>
      </c>
      <c r="AC2112" s="7">
        <v>0</v>
      </c>
      <c r="AD2112" s="7">
        <v>0</v>
      </c>
      <c r="AE2112">
        <v>8</v>
      </c>
      <c r="AF2112">
        <v>0</v>
      </c>
      <c r="AG2112">
        <v>0</v>
      </c>
      <c r="AH2112">
        <v>0</v>
      </c>
      <c r="AI2112">
        <v>0</v>
      </c>
      <c r="AJ2112">
        <v>4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</row>
    <row r="2113" spans="1:44" x14ac:dyDescent="0.25">
      <c r="A2113">
        <v>1547679</v>
      </c>
      <c r="B2113">
        <v>735698</v>
      </c>
      <c r="C2113">
        <v>21.502521308533399</v>
      </c>
      <c r="D2113">
        <v>38.005339781766203</v>
      </c>
      <c r="E2113" s="68" t="s">
        <v>900</v>
      </c>
      <c r="F2113" s="8">
        <f>INDEX(Δεδομένα!$P:$P,MATCH('2020'!E2113,Δεδομένα!$O:$O,0))</f>
        <v>136</v>
      </c>
      <c r="G2113" s="6" t="s">
        <v>357</v>
      </c>
      <c r="H2113" s="2" t="str">
        <f>INDEX(Δεδομένα!B$1:B$51,MATCH('2020'!G2113,Δεδομένα!A$1:A$51,0))</f>
        <v>ΔΥΤΙΚΗΣ ΕΛΛΑΔΟΣ</v>
      </c>
      <c r="I2113" s="8">
        <f>INDEX(Δεδομένα!E$1:E$13,MATCH('2020'!H2113,Δεδομένα!D$1:D$13,0))</f>
        <v>7</v>
      </c>
      <c r="J2113" s="1">
        <v>43909</v>
      </c>
      <c r="K2113" s="6" t="s">
        <v>467</v>
      </c>
      <c r="L2113" s="36" t="str">
        <f t="shared" si="128"/>
        <v>19/03/2020 12:20</v>
      </c>
      <c r="M2113" s="1">
        <v>43909</v>
      </c>
      <c r="N2113" s="6" t="s">
        <v>341</v>
      </c>
      <c r="O2113" s="36" t="str">
        <f t="shared" si="129"/>
        <v>19/03/2020 13:55</v>
      </c>
      <c r="P2113" s="46">
        <f t="shared" si="130"/>
        <v>6.5972222218988463E-2</v>
      </c>
      <c r="Q2113" s="48">
        <v>0</v>
      </c>
      <c r="R2113" s="47">
        <f t="shared" si="131"/>
        <v>94.999999995343387</v>
      </c>
      <c r="S2113" s="6" t="s">
        <v>306</v>
      </c>
      <c r="T2113" s="6" t="s">
        <v>73</v>
      </c>
      <c r="U2113" s="6" t="s">
        <v>44</v>
      </c>
      <c r="V2113" s="6" t="s">
        <v>3677</v>
      </c>
      <c r="W2113" s="7">
        <v>0</v>
      </c>
      <c r="X2113" s="7">
        <v>0</v>
      </c>
      <c r="Y2113" s="7">
        <v>0</v>
      </c>
      <c r="Z2113" s="7">
        <v>0</v>
      </c>
      <c r="AA2113" s="7">
        <v>1</v>
      </c>
      <c r="AB2113" s="7">
        <v>0</v>
      </c>
      <c r="AC2113" s="7">
        <v>0</v>
      </c>
      <c r="AD2113" s="7">
        <v>0</v>
      </c>
      <c r="AE2113">
        <v>4</v>
      </c>
      <c r="AF2113">
        <v>0</v>
      </c>
      <c r="AG2113">
        <v>0</v>
      </c>
      <c r="AH2113">
        <v>0</v>
      </c>
      <c r="AI2113">
        <v>0</v>
      </c>
      <c r="AJ2113">
        <v>2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</row>
    <row r="2114" spans="1:44" x14ac:dyDescent="0.25">
      <c r="A2114">
        <v>1547680</v>
      </c>
      <c r="B2114">
        <v>735709</v>
      </c>
      <c r="C2114">
        <v>21.507170163558701</v>
      </c>
      <c r="D2114">
        <v>37.934301508083799</v>
      </c>
      <c r="E2114" s="68" t="s">
        <v>900</v>
      </c>
      <c r="F2114" s="8">
        <f>INDEX(Δεδομένα!$P:$P,MATCH('2020'!E2114,Δεδομένα!$O:$O,0))</f>
        <v>136</v>
      </c>
      <c r="G2114" s="6" t="s">
        <v>357</v>
      </c>
      <c r="H2114" s="2" t="str">
        <f>INDEX(Δεδομένα!B$1:B$51,MATCH('2020'!G2114,Δεδομένα!A$1:A$51,0))</f>
        <v>ΔΥΤΙΚΗΣ ΕΛΛΑΔΟΣ</v>
      </c>
      <c r="I2114" s="8">
        <f>INDEX(Δεδομένα!E$1:E$13,MATCH('2020'!H2114,Δεδομένα!D$1:D$13,0))</f>
        <v>7</v>
      </c>
      <c r="J2114" s="1">
        <v>43909</v>
      </c>
      <c r="K2114" s="6" t="s">
        <v>1444</v>
      </c>
      <c r="L2114" s="36" t="str">
        <f t="shared" si="128"/>
        <v>19/03/2020 13:20</v>
      </c>
      <c r="M2114" s="1">
        <v>43909</v>
      </c>
      <c r="N2114" s="6" t="s">
        <v>337</v>
      </c>
      <c r="O2114" s="36" t="str">
        <f t="shared" si="129"/>
        <v>19/03/2020 18:40</v>
      </c>
      <c r="P2114" s="46">
        <f t="shared" si="130"/>
        <v>0.22222222222626442</v>
      </c>
      <c r="Q2114" s="48">
        <v>0</v>
      </c>
      <c r="R2114" s="47">
        <f t="shared" si="131"/>
        <v>320.00000000582077</v>
      </c>
      <c r="S2114" s="6" t="s">
        <v>306</v>
      </c>
      <c r="T2114" s="6" t="s">
        <v>73</v>
      </c>
      <c r="U2114" s="6" t="s">
        <v>44</v>
      </c>
      <c r="V2114" s="6" t="s">
        <v>3679</v>
      </c>
      <c r="W2114" s="7">
        <v>0</v>
      </c>
      <c r="X2114" s="7">
        <v>20</v>
      </c>
      <c r="Y2114" s="7">
        <v>0</v>
      </c>
      <c r="Z2114" s="7">
        <v>0</v>
      </c>
      <c r="AA2114" s="7">
        <v>0</v>
      </c>
      <c r="AB2114" s="7">
        <v>0</v>
      </c>
      <c r="AC2114" s="7">
        <v>0</v>
      </c>
      <c r="AD2114" s="7">
        <v>0</v>
      </c>
      <c r="AE2114">
        <v>20</v>
      </c>
      <c r="AF2114">
        <v>0</v>
      </c>
      <c r="AG2114">
        <v>0</v>
      </c>
      <c r="AH2114">
        <v>0</v>
      </c>
      <c r="AI2114">
        <v>0</v>
      </c>
      <c r="AJ2114">
        <v>10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</row>
    <row r="2115" spans="1:44" x14ac:dyDescent="0.25">
      <c r="A2115">
        <v>1547675</v>
      </c>
      <c r="B2115">
        <v>735824</v>
      </c>
      <c r="C2115">
        <v>22.44994258513</v>
      </c>
      <c r="D2115">
        <v>40.667177394040699</v>
      </c>
      <c r="E2115" s="68" t="s">
        <v>1880</v>
      </c>
      <c r="F2115" s="8">
        <f>INDEX(Δεδομένα!$P:$P,MATCH('2020'!E2115,Δεδομένα!$O:$O,0))</f>
        <v>66</v>
      </c>
      <c r="G2115" s="6" t="s">
        <v>238</v>
      </c>
      <c r="H2115" s="2" t="str">
        <f>INDEX(Δεδομένα!B$1:B$51,MATCH('2020'!G2115,Δεδομένα!A$1:A$51,0))</f>
        <v>ΚΕΝΤΡΙΚΗΣ ΜΑΚΕΔΟΝΙΑΣ</v>
      </c>
      <c r="I2115" s="8">
        <f>INDEX(Δεδομένα!E$1:E$13,MATCH('2020'!H2115,Δεδομένα!D$1:D$13,0))</f>
        <v>3</v>
      </c>
      <c r="J2115" s="1">
        <v>43909</v>
      </c>
      <c r="K2115" s="6" t="s">
        <v>1313</v>
      </c>
      <c r="L2115" s="36" t="str">
        <f t="shared" ref="L2115:L2178" si="132">_xlfn.CONCAT(TEXT(J2115,"ηη/μμ/εεε")," ",TEXT(K2115,"ωω:λλ"))</f>
        <v>19/03/2020 19:33</v>
      </c>
      <c r="M2115" s="1">
        <v>43909</v>
      </c>
      <c r="N2115" s="6" t="s">
        <v>127</v>
      </c>
      <c r="O2115" s="36" t="str">
        <f t="shared" ref="O2115:O2178" si="133">_xlfn.CONCAT(TEXT(M2115,"ηη/μμ/εεε")," ",TEXT(N2115,"ωω:λλ"))</f>
        <v>19/03/2020 20:03</v>
      </c>
      <c r="P2115" s="46">
        <f t="shared" ref="P2115:P2178" si="134">O2115-L2115</f>
        <v>2.0833333335758653E-2</v>
      </c>
      <c r="Q2115" s="48">
        <v>0</v>
      </c>
      <c r="R2115" s="47">
        <f t="shared" ref="R2115:R2178" si="135">P2115*(24*60)</f>
        <v>30.00000000349246</v>
      </c>
      <c r="S2115" s="6" t="s">
        <v>897</v>
      </c>
      <c r="T2115" s="6" t="s">
        <v>1966</v>
      </c>
      <c r="U2115" s="6" t="s">
        <v>1413</v>
      </c>
      <c r="V2115" s="6" t="s">
        <v>1631</v>
      </c>
      <c r="W2115" s="7">
        <v>0</v>
      </c>
      <c r="X2115" s="7">
        <v>0</v>
      </c>
      <c r="Y2115" s="7">
        <v>0</v>
      </c>
      <c r="Z2115" s="7">
        <v>0</v>
      </c>
      <c r="AA2115" s="7">
        <v>3</v>
      </c>
      <c r="AB2115" s="7">
        <v>0</v>
      </c>
      <c r="AC2115" s="7">
        <v>0</v>
      </c>
      <c r="AD2115" s="7">
        <v>0</v>
      </c>
      <c r="AE2115">
        <v>2</v>
      </c>
      <c r="AF2115">
        <v>0</v>
      </c>
      <c r="AG2115">
        <v>0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</row>
    <row r="2116" spans="1:44" x14ac:dyDescent="0.25">
      <c r="A2116">
        <v>1549240</v>
      </c>
      <c r="B2116">
        <v>735710</v>
      </c>
      <c r="C2116">
        <v>20.519045167283799</v>
      </c>
      <c r="D2116">
        <v>39.437386763546101</v>
      </c>
      <c r="E2116" s="68" t="s">
        <v>1335</v>
      </c>
      <c r="F2116" s="8">
        <f>INDEX(Δεδομένα!$P:$P,MATCH('2020'!E2116,Δεδομένα!$O:$O,0))</f>
        <v>91</v>
      </c>
      <c r="G2116" s="6" t="s">
        <v>1149</v>
      </c>
      <c r="H2116" s="2" t="str">
        <f>INDEX(Δεδομένα!B$1:B$51,MATCH('2020'!G2116,Δεδομένα!A$1:A$51,0))</f>
        <v>ΗΠΕΙΡΟΥ</v>
      </c>
      <c r="I2116" s="8">
        <f>INDEX(Δεδομένα!E$1:E$13,MATCH('2020'!H2116,Δεδομένα!D$1:D$13,0))</f>
        <v>5</v>
      </c>
      <c r="J2116" s="1">
        <v>43909</v>
      </c>
      <c r="K2116" s="6" t="s">
        <v>217</v>
      </c>
      <c r="L2116" s="36" t="str">
        <f t="shared" si="132"/>
        <v>19/03/2020 13:05</v>
      </c>
      <c r="M2116" s="1">
        <v>43909</v>
      </c>
      <c r="N2116" s="6" t="s">
        <v>612</v>
      </c>
      <c r="O2116" s="36" t="str">
        <f t="shared" si="133"/>
        <v>19/03/2020 13:50</v>
      </c>
      <c r="P2116" s="46">
        <f t="shared" si="134"/>
        <v>3.125E-2</v>
      </c>
      <c r="Q2116" s="48">
        <v>0</v>
      </c>
      <c r="R2116" s="47">
        <f t="shared" si="135"/>
        <v>45</v>
      </c>
      <c r="S2116" s="6" t="s">
        <v>1149</v>
      </c>
      <c r="T2116" s="6" t="s">
        <v>1201</v>
      </c>
      <c r="U2116" s="6" t="s">
        <v>44</v>
      </c>
      <c r="V2116" s="6" t="s">
        <v>3680</v>
      </c>
      <c r="W2116" s="7">
        <v>0</v>
      </c>
      <c r="X2116" s="7">
        <v>0</v>
      </c>
      <c r="Y2116" s="7">
        <v>0</v>
      </c>
      <c r="Z2116" s="7">
        <v>0</v>
      </c>
      <c r="AA2116" s="7">
        <v>0</v>
      </c>
      <c r="AB2116" s="7">
        <v>0.05</v>
      </c>
      <c r="AC2116" s="7">
        <v>0</v>
      </c>
      <c r="AD2116" s="7">
        <v>0</v>
      </c>
      <c r="AE2116">
        <v>2</v>
      </c>
      <c r="AF2116">
        <v>0</v>
      </c>
      <c r="AG2116">
        <v>0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</row>
    <row r="2117" spans="1:44" x14ac:dyDescent="0.25">
      <c r="A2117">
        <v>1549742</v>
      </c>
      <c r="B2117">
        <v>735839</v>
      </c>
      <c r="C2117">
        <v>20.5268725787015</v>
      </c>
      <c r="D2117">
        <v>39.6216708615569</v>
      </c>
      <c r="E2117" s="68" t="s">
        <v>1427</v>
      </c>
      <c r="F2117" s="8">
        <f>INDEX(Δεδομένα!$P:$P,MATCH('2020'!E2117,Δεδομένα!$O:$O,0))</f>
        <v>87</v>
      </c>
      <c r="G2117" s="6" t="s">
        <v>251</v>
      </c>
      <c r="H2117" s="2" t="str">
        <f>INDEX(Δεδομένα!B$1:B$51,MATCH('2020'!G2117,Δεδομένα!A$1:A$51,0))</f>
        <v>ΗΠΕΙΡΟΥ</v>
      </c>
      <c r="I2117" s="8">
        <f>INDEX(Δεδομένα!E$1:E$13,MATCH('2020'!H2117,Δεδομένα!D$1:D$13,0))</f>
        <v>5</v>
      </c>
      <c r="J2117" s="1">
        <v>43909</v>
      </c>
      <c r="K2117" s="6" t="s">
        <v>117</v>
      </c>
      <c r="L2117" s="36" t="str">
        <f t="shared" si="132"/>
        <v>19/03/2020 20:00</v>
      </c>
      <c r="M2117" s="1">
        <v>43909</v>
      </c>
      <c r="N2117" s="6" t="s">
        <v>3706</v>
      </c>
      <c r="O2117" s="36" t="str">
        <f t="shared" si="133"/>
        <v>19/03/2020 21:16</v>
      </c>
      <c r="P2117" s="46">
        <f t="shared" si="134"/>
        <v>5.2777777775190771E-2</v>
      </c>
      <c r="Q2117" s="48">
        <v>0</v>
      </c>
      <c r="R2117" s="47">
        <f t="shared" si="135"/>
        <v>75.99999999627471</v>
      </c>
      <c r="S2117" s="6" t="s">
        <v>2363</v>
      </c>
      <c r="T2117" s="6" t="s">
        <v>1270</v>
      </c>
      <c r="U2117" s="6" t="s">
        <v>44</v>
      </c>
      <c r="V2117" s="6" t="s">
        <v>3707</v>
      </c>
      <c r="W2117" s="7">
        <v>0</v>
      </c>
      <c r="X2117" s="7">
        <v>0</v>
      </c>
      <c r="Y2117" s="7">
        <v>0</v>
      </c>
      <c r="Z2117" s="7">
        <v>3</v>
      </c>
      <c r="AA2117" s="7">
        <v>0</v>
      </c>
      <c r="AB2117" s="7">
        <v>0</v>
      </c>
      <c r="AC2117" s="7">
        <v>0</v>
      </c>
      <c r="AD2117" s="7">
        <v>0</v>
      </c>
      <c r="AE2117">
        <v>3</v>
      </c>
      <c r="AF2117">
        <v>0</v>
      </c>
      <c r="AG2117">
        <v>0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</row>
    <row r="2118" spans="1:44" x14ac:dyDescent="0.25">
      <c r="A2118">
        <v>1549740</v>
      </c>
      <c r="B2118">
        <v>735853</v>
      </c>
      <c r="C2118">
        <v>20.616063430352199</v>
      </c>
      <c r="D2118">
        <v>39.690498989096596</v>
      </c>
      <c r="E2118" s="68" t="s">
        <v>1427</v>
      </c>
      <c r="F2118" s="8">
        <f>INDEX(Δεδομένα!$P:$P,MATCH('2020'!E2118,Δεδομένα!$O:$O,0))</f>
        <v>87</v>
      </c>
      <c r="G2118" s="6" t="s">
        <v>251</v>
      </c>
      <c r="H2118" s="2" t="str">
        <f>INDEX(Δεδομένα!B$1:B$51,MATCH('2020'!G2118,Δεδομένα!A$1:A$51,0))</f>
        <v>ΗΠΕΙΡΟΥ</v>
      </c>
      <c r="I2118" s="8">
        <f>INDEX(Δεδομένα!E$1:E$13,MATCH('2020'!H2118,Δεδομένα!D$1:D$13,0))</f>
        <v>5</v>
      </c>
      <c r="J2118" s="1">
        <v>43909</v>
      </c>
      <c r="K2118" s="6" t="s">
        <v>1493</v>
      </c>
      <c r="L2118" s="36" t="str">
        <f t="shared" si="132"/>
        <v>19/03/2020 21:20</v>
      </c>
      <c r="M2118" s="1">
        <v>43909</v>
      </c>
      <c r="N2118" s="6" t="s">
        <v>1571</v>
      </c>
      <c r="O2118" s="36" t="str">
        <f t="shared" si="133"/>
        <v>19/03/2020 22:34</v>
      </c>
      <c r="P2118" s="46">
        <f t="shared" si="134"/>
        <v>5.1388888889050577E-2</v>
      </c>
      <c r="Q2118" s="48">
        <v>0</v>
      </c>
      <c r="R2118" s="47">
        <f t="shared" si="135"/>
        <v>74.000000000232831</v>
      </c>
      <c r="S2118" s="6" t="s">
        <v>1415</v>
      </c>
      <c r="T2118" s="6" t="s">
        <v>1270</v>
      </c>
      <c r="U2118" s="6" t="s">
        <v>44</v>
      </c>
      <c r="V2118" s="6" t="s">
        <v>3708</v>
      </c>
      <c r="W2118" s="7">
        <v>0</v>
      </c>
      <c r="X2118" s="7">
        <v>0.2</v>
      </c>
      <c r="Y2118" s="7">
        <v>0</v>
      </c>
      <c r="Z2118" s="7">
        <v>0</v>
      </c>
      <c r="AA2118" s="7">
        <v>0</v>
      </c>
      <c r="AB2118" s="7">
        <v>0</v>
      </c>
      <c r="AC2118" s="7">
        <v>0</v>
      </c>
      <c r="AD2118" s="7">
        <v>0</v>
      </c>
      <c r="AE2118">
        <v>3</v>
      </c>
      <c r="AF2118">
        <v>0</v>
      </c>
      <c r="AG2118">
        <v>0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</row>
    <row r="2119" spans="1:44" x14ac:dyDescent="0.25">
      <c r="A2119">
        <v>1547686</v>
      </c>
      <c r="B2119">
        <v>735694</v>
      </c>
      <c r="C2119">
        <v>24.619017647201701</v>
      </c>
      <c r="D2119">
        <v>40.9264252264364</v>
      </c>
      <c r="E2119" s="68" t="s">
        <v>919</v>
      </c>
      <c r="F2119" s="8">
        <f>INDEX(Δεδομένα!$P:$P,MATCH('2020'!E2119,Δεδομένα!$O:$O,0))</f>
        <v>26</v>
      </c>
      <c r="G2119" s="6" t="s">
        <v>77</v>
      </c>
      <c r="H2119" s="2" t="str">
        <f>INDEX(Δεδομένα!B$1:B$51,MATCH('2020'!G2119,Δεδομένα!A$1:A$51,0))</f>
        <v>ΑΝΑΤΟΛΙΚΗΣ ΜΑΚΕΔΟΝΙΑΣ ΚΑΙ ΘΡΑΚΗΣ</v>
      </c>
      <c r="I2119" s="8">
        <f>INDEX(Δεδομένα!E$1:E$13,MATCH('2020'!H2119,Δεδομένα!D$1:D$13,0))</f>
        <v>2</v>
      </c>
      <c r="J2119" s="1">
        <v>43909</v>
      </c>
      <c r="K2119" s="6" t="s">
        <v>111</v>
      </c>
      <c r="L2119" s="36" t="str">
        <f t="shared" si="132"/>
        <v>19/03/2020 12:25</v>
      </c>
      <c r="M2119" s="1">
        <v>43909</v>
      </c>
      <c r="N2119" s="6" t="s">
        <v>542</v>
      </c>
      <c r="O2119" s="36" t="str">
        <f t="shared" si="133"/>
        <v>19/03/2020 14:30</v>
      </c>
      <c r="P2119" s="46">
        <f t="shared" si="134"/>
        <v>8.6805555554747116E-2</v>
      </c>
      <c r="Q2119" s="48">
        <v>0</v>
      </c>
      <c r="R2119" s="47">
        <f t="shared" si="135"/>
        <v>124.99999999883585</v>
      </c>
      <c r="S2119" s="6" t="s">
        <v>77</v>
      </c>
      <c r="T2119" s="6" t="s">
        <v>921</v>
      </c>
      <c r="U2119" s="6" t="s">
        <v>44</v>
      </c>
      <c r="V2119" s="6" t="s">
        <v>3674</v>
      </c>
      <c r="W2119" s="7">
        <v>0</v>
      </c>
      <c r="X2119" s="7">
        <v>0</v>
      </c>
      <c r="Y2119" s="7">
        <v>0</v>
      </c>
      <c r="Z2119" s="7">
        <v>0</v>
      </c>
      <c r="AA2119" s="7">
        <v>8</v>
      </c>
      <c r="AB2119" s="7">
        <v>0</v>
      </c>
      <c r="AC2119" s="7">
        <v>0</v>
      </c>
      <c r="AD2119" s="7">
        <v>0</v>
      </c>
      <c r="AE2119">
        <v>2</v>
      </c>
      <c r="AF2119">
        <v>0</v>
      </c>
      <c r="AG2119">
        <v>0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</row>
    <row r="2120" spans="1:44" x14ac:dyDescent="0.25">
      <c r="A2120">
        <v>1547688</v>
      </c>
      <c r="B2120">
        <v>735718</v>
      </c>
      <c r="C2120">
        <v>24.7287822521496</v>
      </c>
      <c r="D2120">
        <v>40.881882239280898</v>
      </c>
      <c r="E2120" s="68" t="s">
        <v>919</v>
      </c>
      <c r="F2120" s="8">
        <f>INDEX(Δεδομένα!$P:$P,MATCH('2020'!E2120,Δεδομένα!$O:$O,0))</f>
        <v>26</v>
      </c>
      <c r="G2120" s="6" t="s">
        <v>77</v>
      </c>
      <c r="H2120" s="2" t="str">
        <f>INDEX(Δεδομένα!B$1:B$51,MATCH('2020'!G2120,Δεδομένα!A$1:A$51,0))</f>
        <v>ΑΝΑΤΟΛΙΚΗΣ ΜΑΚΕΔΟΝΙΑΣ ΚΑΙ ΘΡΑΚΗΣ</v>
      </c>
      <c r="I2120" s="8">
        <f>INDEX(Δεδομένα!E$1:E$13,MATCH('2020'!H2120,Δεδομένα!D$1:D$13,0))</f>
        <v>2</v>
      </c>
      <c r="J2120" s="1">
        <v>43909</v>
      </c>
      <c r="K2120" s="6" t="s">
        <v>612</v>
      </c>
      <c r="L2120" s="36" t="str">
        <f t="shared" si="132"/>
        <v>19/03/2020 13:50</v>
      </c>
      <c r="M2120" s="1">
        <v>43909</v>
      </c>
      <c r="N2120" s="6" t="s">
        <v>923</v>
      </c>
      <c r="O2120" s="36" t="str">
        <f t="shared" si="133"/>
        <v>19/03/2020 15:09</v>
      </c>
      <c r="P2120" s="46">
        <f t="shared" si="134"/>
        <v>5.486111110803904E-2</v>
      </c>
      <c r="Q2120" s="48">
        <v>0</v>
      </c>
      <c r="R2120" s="47">
        <f t="shared" si="135"/>
        <v>78.999999995576218</v>
      </c>
      <c r="S2120" s="6" t="s">
        <v>77</v>
      </c>
      <c r="T2120" s="6" t="s">
        <v>921</v>
      </c>
      <c r="U2120" s="6" t="s">
        <v>44</v>
      </c>
      <c r="V2120" s="6" t="s">
        <v>3682</v>
      </c>
      <c r="W2120" s="7">
        <v>0</v>
      </c>
      <c r="X2120" s="7">
        <v>0</v>
      </c>
      <c r="Y2120" s="7">
        <v>0</v>
      </c>
      <c r="Z2120" s="7">
        <v>1.5</v>
      </c>
      <c r="AA2120" s="7">
        <v>1</v>
      </c>
      <c r="AB2120" s="7">
        <v>0</v>
      </c>
      <c r="AC2120" s="7">
        <v>0</v>
      </c>
      <c r="AD2120" s="7">
        <v>0</v>
      </c>
      <c r="AE2120">
        <v>2</v>
      </c>
      <c r="AF2120">
        <v>0</v>
      </c>
      <c r="AG2120">
        <v>0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</row>
    <row r="2121" spans="1:44" x14ac:dyDescent="0.25">
      <c r="A2121">
        <v>1547717</v>
      </c>
      <c r="B2121">
        <v>735708</v>
      </c>
      <c r="C2121">
        <v>22.600770376407901</v>
      </c>
      <c r="D2121">
        <v>40.9994074590252</v>
      </c>
      <c r="E2121" s="68" t="s">
        <v>1084</v>
      </c>
      <c r="F2121" s="8">
        <f>INDEX(Δεδομένα!$P:$P,MATCH('2020'!E2121,Δεδομένα!$O:$O,0))</f>
        <v>57</v>
      </c>
      <c r="G2121" s="6" t="s">
        <v>223</v>
      </c>
      <c r="H2121" s="2" t="str">
        <f>INDEX(Δεδομένα!B$1:B$51,MATCH('2020'!G2121,Δεδομένα!A$1:A$51,0))</f>
        <v>ΚΕΝΤΡΙΚΗΣ ΜΑΚΕΔΟΝΙΑΣ</v>
      </c>
      <c r="I2121" s="8">
        <f>INDEX(Δεδομένα!E$1:E$13,MATCH('2020'!H2121,Δεδομένα!D$1:D$13,0))</f>
        <v>3</v>
      </c>
      <c r="J2121" s="1">
        <v>43909</v>
      </c>
      <c r="K2121" s="6" t="s">
        <v>347</v>
      </c>
      <c r="L2121" s="36" t="str">
        <f t="shared" si="132"/>
        <v>19/03/2020 13:10</v>
      </c>
      <c r="M2121" s="1">
        <v>43909</v>
      </c>
      <c r="N2121" s="6" t="s">
        <v>384</v>
      </c>
      <c r="O2121" s="36" t="str">
        <f t="shared" si="133"/>
        <v>19/03/2020 14:45</v>
      </c>
      <c r="P2121" s="46">
        <f t="shared" si="134"/>
        <v>6.5972222226264421E-2</v>
      </c>
      <c r="Q2121" s="48">
        <v>0</v>
      </c>
      <c r="R2121" s="47">
        <f t="shared" si="135"/>
        <v>95.000000005820766</v>
      </c>
      <c r="S2121" s="6" t="s">
        <v>223</v>
      </c>
      <c r="T2121" s="6" t="s">
        <v>226</v>
      </c>
      <c r="U2121" s="6" t="s">
        <v>1087</v>
      </c>
      <c r="V2121" s="6" t="s">
        <v>1088</v>
      </c>
      <c r="W2121" s="7">
        <v>0</v>
      </c>
      <c r="X2121" s="7">
        <v>0</v>
      </c>
      <c r="Y2121" s="7">
        <v>0</v>
      </c>
      <c r="Z2121" s="7">
        <v>0</v>
      </c>
      <c r="AA2121" s="7">
        <v>20</v>
      </c>
      <c r="AB2121" s="7">
        <v>0</v>
      </c>
      <c r="AC2121" s="7">
        <v>0</v>
      </c>
      <c r="AD2121" s="7">
        <v>0</v>
      </c>
      <c r="AE2121">
        <v>7</v>
      </c>
      <c r="AF2121">
        <v>0</v>
      </c>
      <c r="AG2121">
        <v>0</v>
      </c>
      <c r="AH2121">
        <v>0</v>
      </c>
      <c r="AI2121">
        <v>0</v>
      </c>
      <c r="AJ2121">
        <v>3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</row>
    <row r="2122" spans="1:44" x14ac:dyDescent="0.25">
      <c r="A2122">
        <v>1547739</v>
      </c>
      <c r="B2122">
        <v>735736</v>
      </c>
      <c r="C2122">
        <v>22.653127827273199</v>
      </c>
      <c r="D2122">
        <v>41.019131242132303</v>
      </c>
      <c r="E2122" s="68" t="s">
        <v>222</v>
      </c>
      <c r="F2122" s="8">
        <f>INDEX(Δεδομένα!$P:$P,MATCH('2020'!E2122,Δεδομένα!$O:$O,0))</f>
        <v>59</v>
      </c>
      <c r="G2122" s="6" t="s">
        <v>223</v>
      </c>
      <c r="H2122" s="2" t="str">
        <f>INDEX(Δεδομένα!B$1:B$51,MATCH('2020'!G2122,Δεδομένα!A$1:A$51,0))</f>
        <v>ΚΕΝΤΡΙΚΗΣ ΜΑΚΕΔΟΝΙΑΣ</v>
      </c>
      <c r="I2122" s="8">
        <f>INDEX(Δεδομένα!E$1:E$13,MATCH('2020'!H2122,Δεδομένα!D$1:D$13,0))</f>
        <v>3</v>
      </c>
      <c r="J2122" s="1">
        <v>43909</v>
      </c>
      <c r="K2122" s="6" t="s">
        <v>2017</v>
      </c>
      <c r="L2122" s="36" t="str">
        <f t="shared" si="132"/>
        <v>19/03/2020 14:34</v>
      </c>
      <c r="M2122" s="1">
        <v>43909</v>
      </c>
      <c r="N2122" s="6" t="s">
        <v>280</v>
      </c>
      <c r="O2122" s="36" t="str">
        <f t="shared" si="133"/>
        <v>19/03/2020 15:25</v>
      </c>
      <c r="P2122" s="46">
        <f t="shared" si="134"/>
        <v>3.5416666665696539E-2</v>
      </c>
      <c r="Q2122" s="48">
        <v>0</v>
      </c>
      <c r="R2122" s="47">
        <f t="shared" si="135"/>
        <v>50.999999998603016</v>
      </c>
      <c r="S2122" s="6" t="s">
        <v>223</v>
      </c>
      <c r="T2122" s="6" t="s">
        <v>226</v>
      </c>
      <c r="U2122" s="6" t="s">
        <v>227</v>
      </c>
      <c r="V2122" s="6" t="s">
        <v>228</v>
      </c>
      <c r="W2122" s="7">
        <v>0</v>
      </c>
      <c r="X2122" s="7">
        <v>0</v>
      </c>
      <c r="Y2122" s="7">
        <v>0</v>
      </c>
      <c r="Z2122" s="7">
        <v>0</v>
      </c>
      <c r="AA2122" s="7">
        <v>0.5</v>
      </c>
      <c r="AB2122" s="7">
        <v>0</v>
      </c>
      <c r="AC2122" s="7">
        <v>0</v>
      </c>
      <c r="AD2122" s="7">
        <v>0</v>
      </c>
      <c r="AE2122">
        <v>2</v>
      </c>
      <c r="AF2122">
        <v>0</v>
      </c>
      <c r="AG2122">
        <v>0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</row>
    <row r="2123" spans="1:44" x14ac:dyDescent="0.25">
      <c r="A2123">
        <v>1565352</v>
      </c>
      <c r="B2123">
        <v>735729</v>
      </c>
      <c r="C2123">
        <v>22.928796250292301</v>
      </c>
      <c r="D2123">
        <v>37.818504873711298</v>
      </c>
      <c r="E2123" s="68" t="s">
        <v>810</v>
      </c>
      <c r="F2123" s="8">
        <f>INDEX(Δεδομένα!$P:$P,MATCH('2020'!E2123,Δεδομένα!$O:$O,0))</f>
        <v>157</v>
      </c>
      <c r="G2123" s="6" t="s">
        <v>391</v>
      </c>
      <c r="H2123" s="2" t="str">
        <f>INDEX(Δεδομένα!B$1:B$51,MATCH('2020'!G2123,Δεδομένα!A$1:A$51,0))</f>
        <v>ΠΕΛΛΟΠΟΝΗΣΟΥ</v>
      </c>
      <c r="I2123" s="8">
        <f>INDEX(Δεδομένα!E$1:E$13,MATCH('2020'!H2123,Δεδομένα!D$1:D$13,0))</f>
        <v>8</v>
      </c>
      <c r="J2123" s="1">
        <v>43909</v>
      </c>
      <c r="K2123" s="6" t="s">
        <v>2421</v>
      </c>
      <c r="L2123" s="36" t="str">
        <f t="shared" si="132"/>
        <v>19/03/2020 14:27</v>
      </c>
      <c r="M2123" s="1">
        <v>43909</v>
      </c>
      <c r="N2123" s="6" t="s">
        <v>200</v>
      </c>
      <c r="O2123" s="36" t="str">
        <f t="shared" si="133"/>
        <v>19/03/2020 14:54</v>
      </c>
      <c r="P2123" s="46">
        <f t="shared" si="134"/>
        <v>1.8750000002910383E-2</v>
      </c>
      <c r="Q2123" s="48">
        <v>0</v>
      </c>
      <c r="R2123" s="47">
        <f t="shared" si="135"/>
        <v>27.000000004190952</v>
      </c>
      <c r="S2123" s="6" t="s">
        <v>44</v>
      </c>
      <c r="T2123" s="6" t="s">
        <v>1012</v>
      </c>
      <c r="U2123" s="6" t="s">
        <v>3683</v>
      </c>
      <c r="V2123" s="6" t="s">
        <v>3683</v>
      </c>
      <c r="W2123" s="7">
        <v>0</v>
      </c>
      <c r="X2123" s="7">
        <v>0</v>
      </c>
      <c r="Y2123" s="7">
        <v>0</v>
      </c>
      <c r="Z2123" s="7">
        <v>0</v>
      </c>
      <c r="AA2123" s="7">
        <v>0</v>
      </c>
      <c r="AB2123" s="7">
        <v>0</v>
      </c>
      <c r="AC2123" s="7">
        <v>0.04</v>
      </c>
      <c r="AD2123" s="7">
        <v>0</v>
      </c>
      <c r="AE2123">
        <v>2</v>
      </c>
      <c r="AF2123">
        <v>0</v>
      </c>
      <c r="AG2123">
        <v>0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</row>
    <row r="2124" spans="1:44" x14ac:dyDescent="0.25">
      <c r="A2124">
        <v>1547682</v>
      </c>
      <c r="B2124">
        <v>735684</v>
      </c>
      <c r="C2124">
        <v>22.6061445097194</v>
      </c>
      <c r="D2124">
        <v>36.853138806459398</v>
      </c>
      <c r="E2124" s="68" t="s">
        <v>368</v>
      </c>
      <c r="F2124" s="8">
        <f>INDEX(Δεδομένα!$P:$P,MATCH('2020'!E2124,Δεδομένα!$O:$O,0))</f>
        <v>151</v>
      </c>
      <c r="G2124" s="6" t="s">
        <v>369</v>
      </c>
      <c r="H2124" s="2" t="str">
        <f>INDEX(Δεδομένα!B$1:B$51,MATCH('2020'!G2124,Δεδομένα!A$1:A$51,0))</f>
        <v>ΠΕΛΛΟΠΟΝΗΣΟΥ</v>
      </c>
      <c r="I2124" s="8">
        <f>INDEX(Δεδομένα!E$1:E$13,MATCH('2020'!H2124,Δεδομένα!D$1:D$13,0))</f>
        <v>8</v>
      </c>
      <c r="J2124" s="1">
        <v>43909</v>
      </c>
      <c r="K2124" s="6" t="s">
        <v>562</v>
      </c>
      <c r="L2124" s="36" t="str">
        <f t="shared" si="132"/>
        <v>19/03/2020 11:50</v>
      </c>
      <c r="M2124" s="1">
        <v>43909</v>
      </c>
      <c r="N2124" s="6" t="s">
        <v>418</v>
      </c>
      <c r="O2124" s="36" t="str">
        <f t="shared" si="133"/>
        <v>19/03/2020 18:45</v>
      </c>
      <c r="P2124" s="46">
        <f t="shared" si="134"/>
        <v>0.28819444444525288</v>
      </c>
      <c r="Q2124" s="48">
        <v>0</v>
      </c>
      <c r="R2124" s="47">
        <f t="shared" si="135"/>
        <v>415.00000000116415</v>
      </c>
      <c r="S2124" s="6" t="s">
        <v>372</v>
      </c>
      <c r="T2124" s="6" t="s">
        <v>373</v>
      </c>
      <c r="U2124" s="6" t="s">
        <v>44</v>
      </c>
      <c r="V2124" s="6" t="s">
        <v>3162</v>
      </c>
      <c r="W2124" s="7">
        <v>0</v>
      </c>
      <c r="X2124" s="7">
        <v>0.1</v>
      </c>
      <c r="Y2124" s="7">
        <v>0</v>
      </c>
      <c r="Z2124" s="7">
        <v>0</v>
      </c>
      <c r="AA2124" s="7">
        <v>0</v>
      </c>
      <c r="AB2124" s="7">
        <v>2</v>
      </c>
      <c r="AC2124" s="7">
        <v>0</v>
      </c>
      <c r="AD2124" s="7">
        <v>0</v>
      </c>
      <c r="AE2124">
        <v>8</v>
      </c>
      <c r="AF2124">
        <v>0</v>
      </c>
      <c r="AG2124">
        <v>5</v>
      </c>
      <c r="AH2124">
        <v>0</v>
      </c>
      <c r="AI2124">
        <v>0</v>
      </c>
      <c r="AJ2124">
        <v>5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</row>
    <row r="2125" spans="1:44" x14ac:dyDescent="0.25">
      <c r="A2125">
        <v>1547694</v>
      </c>
      <c r="B2125">
        <v>735760</v>
      </c>
      <c r="C2125">
        <v>22.6816219347605</v>
      </c>
      <c r="D2125">
        <v>36.824862439788298</v>
      </c>
      <c r="E2125" s="68" t="s">
        <v>368</v>
      </c>
      <c r="F2125" s="8">
        <f>INDEX(Δεδομένα!$P:$P,MATCH('2020'!E2125,Δεδομένα!$O:$O,0))</f>
        <v>151</v>
      </c>
      <c r="G2125" s="6" t="s">
        <v>369</v>
      </c>
      <c r="H2125" s="2" t="str">
        <f>INDEX(Δεδομένα!B$1:B$51,MATCH('2020'!G2125,Δεδομένα!A$1:A$51,0))</f>
        <v>ΠΕΛΛΟΠΟΝΗΣΟΥ</v>
      </c>
      <c r="I2125" s="8">
        <f>INDEX(Δεδομένα!E$1:E$13,MATCH('2020'!H2125,Δεδομένα!D$1:D$13,0))</f>
        <v>8</v>
      </c>
      <c r="J2125" s="1">
        <v>43909</v>
      </c>
      <c r="K2125" s="6" t="s">
        <v>104</v>
      </c>
      <c r="L2125" s="36" t="str">
        <f t="shared" si="132"/>
        <v>19/03/2020 15:30</v>
      </c>
      <c r="M2125" s="1">
        <v>43909</v>
      </c>
      <c r="N2125" s="6" t="s">
        <v>198</v>
      </c>
      <c r="O2125" s="36" t="str">
        <f t="shared" si="133"/>
        <v>19/03/2020 16:30</v>
      </c>
      <c r="P2125" s="46">
        <f t="shared" si="134"/>
        <v>4.1666666664241347E-2</v>
      </c>
      <c r="Q2125" s="48">
        <v>0</v>
      </c>
      <c r="R2125" s="47">
        <f t="shared" si="135"/>
        <v>59.99999999650754</v>
      </c>
      <c r="S2125" s="6" t="s">
        <v>1002</v>
      </c>
      <c r="T2125" s="6" t="s">
        <v>373</v>
      </c>
      <c r="U2125" s="6" t="s">
        <v>44</v>
      </c>
      <c r="V2125" s="6" t="s">
        <v>3691</v>
      </c>
      <c r="W2125" s="7">
        <v>0</v>
      </c>
      <c r="X2125" s="7">
        <v>0</v>
      </c>
      <c r="Y2125" s="7">
        <v>0</v>
      </c>
      <c r="Z2125" s="7">
        <v>0</v>
      </c>
      <c r="AA2125" s="7">
        <v>0.1</v>
      </c>
      <c r="AB2125" s="7">
        <v>0</v>
      </c>
      <c r="AC2125" s="7">
        <v>0</v>
      </c>
      <c r="AD2125" s="7">
        <v>0</v>
      </c>
      <c r="AE2125">
        <v>2</v>
      </c>
      <c r="AF2125">
        <v>0</v>
      </c>
      <c r="AG2125">
        <v>0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</row>
    <row r="2126" spans="1:44" x14ac:dyDescent="0.25">
      <c r="A2126">
        <v>1553326</v>
      </c>
      <c r="B2126">
        <v>735780</v>
      </c>
      <c r="C2126">
        <v>26.5050910573521</v>
      </c>
      <c r="D2126">
        <v>39.1371509046716</v>
      </c>
      <c r="E2126" s="68" t="s">
        <v>494</v>
      </c>
      <c r="F2126" s="8">
        <f>INDEX(Δεδομένα!$P:$P,MATCH('2020'!E2126,Δεδομένα!$O:$O,0))</f>
        <v>196</v>
      </c>
      <c r="G2126" s="6" t="s">
        <v>495</v>
      </c>
      <c r="H2126" s="2" t="str">
        <f>INDEX(Δεδομένα!B$1:B$51,MATCH('2020'!G2126,Δεδομένα!A$1:A$51,0))</f>
        <v>ΒΟΡΕΙΟΥ ΑΙΓΑΙΟΥ</v>
      </c>
      <c r="I2126" s="8">
        <f>INDEX(Δεδομένα!E$1:E$13,MATCH('2020'!H2126,Δεδομένα!D$1:D$13,0))</f>
        <v>11</v>
      </c>
      <c r="J2126" s="1">
        <v>43909</v>
      </c>
      <c r="K2126" s="6" t="s">
        <v>2065</v>
      </c>
      <c r="L2126" s="36" t="str">
        <f t="shared" si="132"/>
        <v>19/03/2020 16:48</v>
      </c>
      <c r="M2126" s="1">
        <v>43909</v>
      </c>
      <c r="N2126" s="6" t="s">
        <v>156</v>
      </c>
      <c r="O2126" s="36" t="str">
        <f t="shared" si="133"/>
        <v>19/03/2020 17:30</v>
      </c>
      <c r="P2126" s="46">
        <f t="shared" si="134"/>
        <v>2.9166666667151731E-2</v>
      </c>
      <c r="Q2126" s="48">
        <v>0</v>
      </c>
      <c r="R2126" s="47">
        <f t="shared" si="135"/>
        <v>42.000000000698492</v>
      </c>
      <c r="S2126" s="6" t="s">
        <v>498</v>
      </c>
      <c r="T2126" s="6" t="s">
        <v>499</v>
      </c>
      <c r="U2126" s="6" t="s">
        <v>500</v>
      </c>
      <c r="V2126" s="6" t="s">
        <v>3696</v>
      </c>
      <c r="W2126" s="7">
        <v>0</v>
      </c>
      <c r="X2126" s="7">
        <v>0</v>
      </c>
      <c r="Y2126" s="7">
        <v>0</v>
      </c>
      <c r="Z2126" s="7">
        <v>0</v>
      </c>
      <c r="AA2126" s="7">
        <v>0</v>
      </c>
      <c r="AB2126" s="7">
        <v>0</v>
      </c>
      <c r="AC2126" s="7">
        <v>0</v>
      </c>
      <c r="AD2126" s="7">
        <v>0.1</v>
      </c>
      <c r="AE2126">
        <v>5</v>
      </c>
      <c r="AF2126">
        <v>0</v>
      </c>
      <c r="AG2126">
        <v>0</v>
      </c>
      <c r="AH2126">
        <v>0</v>
      </c>
      <c r="AI2126">
        <v>0</v>
      </c>
      <c r="AJ2126">
        <v>2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</row>
    <row r="2127" spans="1:44" x14ac:dyDescent="0.25">
      <c r="A2127">
        <v>1548059</v>
      </c>
      <c r="B2127">
        <v>735660</v>
      </c>
      <c r="C2127">
        <v>21.968801842521302</v>
      </c>
      <c r="D2127">
        <v>37.154633150535403</v>
      </c>
      <c r="E2127" s="68" t="s">
        <v>937</v>
      </c>
      <c r="F2127" s="8">
        <f>INDEX(Δεδομένα!$P:$P,MATCH('2020'!E2127,Δεδομένα!$O:$O,0))</f>
        <v>143</v>
      </c>
      <c r="G2127" s="6" t="s">
        <v>841</v>
      </c>
      <c r="H2127" s="2" t="str">
        <f>INDEX(Δεδομένα!B$1:B$51,MATCH('2020'!G2127,Δεδομένα!A$1:A$51,0))</f>
        <v>ΠΕΛΛΟΠΟΝΗΣΟΥ</v>
      </c>
      <c r="I2127" s="8">
        <f>INDEX(Δεδομένα!E$1:E$13,MATCH('2020'!H2127,Δεδομένα!D$1:D$13,0))</f>
        <v>8</v>
      </c>
      <c r="J2127" s="1">
        <v>43909</v>
      </c>
      <c r="K2127" s="6" t="s">
        <v>3460</v>
      </c>
      <c r="L2127" s="36" t="str">
        <f t="shared" si="132"/>
        <v>19/03/2020 10:22</v>
      </c>
      <c r="M2127" s="1">
        <v>43909</v>
      </c>
      <c r="N2127" s="6" t="s">
        <v>576</v>
      </c>
      <c r="O2127" s="36" t="str">
        <f t="shared" si="133"/>
        <v>19/03/2020 11:59</v>
      </c>
      <c r="P2127" s="46">
        <f t="shared" si="134"/>
        <v>6.7361111112404615E-2</v>
      </c>
      <c r="Q2127" s="48">
        <v>0</v>
      </c>
      <c r="R2127" s="47">
        <f t="shared" si="135"/>
        <v>97.000000001862645</v>
      </c>
      <c r="S2127" s="6" t="s">
        <v>3667</v>
      </c>
      <c r="T2127" s="6" t="s">
        <v>984</v>
      </c>
      <c r="U2127" s="6" t="s">
        <v>44</v>
      </c>
      <c r="V2127" s="6" t="s">
        <v>3668</v>
      </c>
      <c r="W2127" s="7">
        <v>0</v>
      </c>
      <c r="X2127" s="7">
        <v>0</v>
      </c>
      <c r="Y2127" s="7">
        <v>0</v>
      </c>
      <c r="Z2127" s="7">
        <v>0</v>
      </c>
      <c r="AA2127" s="7">
        <v>0.5</v>
      </c>
      <c r="AB2127" s="7">
        <v>0</v>
      </c>
      <c r="AC2127" s="7">
        <v>0</v>
      </c>
      <c r="AD2127" s="7">
        <v>0</v>
      </c>
      <c r="AE2127">
        <v>4</v>
      </c>
      <c r="AF2127">
        <v>0</v>
      </c>
      <c r="AG2127">
        <v>0</v>
      </c>
      <c r="AH2127">
        <v>0</v>
      </c>
      <c r="AI2127">
        <v>0</v>
      </c>
      <c r="AJ2127">
        <v>2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</row>
    <row r="2128" spans="1:44" x14ac:dyDescent="0.25">
      <c r="A2128">
        <v>1550443</v>
      </c>
      <c r="B2128">
        <v>735704</v>
      </c>
      <c r="C2128">
        <v>21.949333004041002</v>
      </c>
      <c r="D2128">
        <v>37.0787995272198</v>
      </c>
      <c r="E2128" s="68" t="s">
        <v>937</v>
      </c>
      <c r="F2128" s="8">
        <f>INDEX(Δεδομένα!$P:$P,MATCH('2020'!E2128,Δεδομένα!$O:$O,0))</f>
        <v>143</v>
      </c>
      <c r="G2128" s="6" t="s">
        <v>841</v>
      </c>
      <c r="H2128" s="2" t="str">
        <f>INDEX(Δεδομένα!B$1:B$51,MATCH('2020'!G2128,Δεδομένα!A$1:A$51,0))</f>
        <v>ΠΕΛΛΟΠΟΝΗΣΟΥ</v>
      </c>
      <c r="I2128" s="8">
        <f>INDEX(Δεδομένα!E$1:E$13,MATCH('2020'!H2128,Δεδομένα!D$1:D$13,0))</f>
        <v>8</v>
      </c>
      <c r="J2128" s="1">
        <v>43909</v>
      </c>
      <c r="K2128" s="6" t="s">
        <v>171</v>
      </c>
      <c r="L2128" s="36" t="str">
        <f t="shared" si="132"/>
        <v>19/03/2020 13:00</v>
      </c>
      <c r="M2128" s="1">
        <v>43909</v>
      </c>
      <c r="N2128" s="6" t="s">
        <v>157</v>
      </c>
      <c r="O2128" s="36" t="str">
        <f t="shared" si="133"/>
        <v>19/03/2020 18:10</v>
      </c>
      <c r="P2128" s="46">
        <f t="shared" si="134"/>
        <v>0.21527777778101154</v>
      </c>
      <c r="Q2128" s="48">
        <v>0</v>
      </c>
      <c r="R2128" s="47">
        <f t="shared" si="135"/>
        <v>310.00000000465661</v>
      </c>
      <c r="S2128" s="6" t="s">
        <v>842</v>
      </c>
      <c r="T2128" s="6" t="s">
        <v>984</v>
      </c>
      <c r="U2128" s="6" t="s">
        <v>44</v>
      </c>
      <c r="V2128" s="6" t="s">
        <v>3678</v>
      </c>
      <c r="W2128" s="7">
        <v>0</v>
      </c>
      <c r="X2128" s="7">
        <v>0</v>
      </c>
      <c r="Y2128" s="7">
        <v>0</v>
      </c>
      <c r="Z2128" s="7">
        <v>0</v>
      </c>
      <c r="AA2128" s="7">
        <v>2.5</v>
      </c>
      <c r="AB2128" s="7">
        <v>0</v>
      </c>
      <c r="AC2128" s="7">
        <v>0</v>
      </c>
      <c r="AD2128" s="7">
        <v>0</v>
      </c>
      <c r="AE2128">
        <v>12</v>
      </c>
      <c r="AF2128">
        <v>0</v>
      </c>
      <c r="AG2128">
        <v>0</v>
      </c>
      <c r="AH2128">
        <v>0</v>
      </c>
      <c r="AI2128">
        <v>0</v>
      </c>
      <c r="AJ2128">
        <v>6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</row>
    <row r="2129" spans="1:44" x14ac:dyDescent="0.25">
      <c r="A2129">
        <v>1548227</v>
      </c>
      <c r="B2129">
        <v>735739</v>
      </c>
      <c r="C2129">
        <v>22.0259610018696</v>
      </c>
      <c r="D2129">
        <v>37.042601184735602</v>
      </c>
      <c r="E2129" s="68" t="s">
        <v>937</v>
      </c>
      <c r="F2129" s="8">
        <f>INDEX(Δεδομένα!$P:$P,MATCH('2020'!E2129,Δεδομένα!$O:$O,0))</f>
        <v>143</v>
      </c>
      <c r="G2129" s="6" t="s">
        <v>841</v>
      </c>
      <c r="H2129" s="2" t="str">
        <f>INDEX(Δεδομένα!B$1:B$51,MATCH('2020'!G2129,Δεδομένα!A$1:A$51,0))</f>
        <v>ΠΕΛΛΟΠΟΝΗΣΟΥ</v>
      </c>
      <c r="I2129" s="8">
        <f>INDEX(Δεδομένα!E$1:E$13,MATCH('2020'!H2129,Δεδομένα!D$1:D$13,0))</f>
        <v>8</v>
      </c>
      <c r="J2129" s="1">
        <v>43909</v>
      </c>
      <c r="K2129" s="6" t="s">
        <v>715</v>
      </c>
      <c r="L2129" s="36" t="str">
        <f t="shared" si="132"/>
        <v>19/03/2020 14:35</v>
      </c>
      <c r="M2129" s="1">
        <v>43909</v>
      </c>
      <c r="N2129" s="6" t="s">
        <v>280</v>
      </c>
      <c r="O2129" s="36" t="str">
        <f t="shared" si="133"/>
        <v>19/03/2020 15:25</v>
      </c>
      <c r="P2129" s="46">
        <f t="shared" si="134"/>
        <v>3.4722222218988463E-2</v>
      </c>
      <c r="Q2129" s="48">
        <v>0</v>
      </c>
      <c r="R2129" s="47">
        <f t="shared" si="135"/>
        <v>49.999999995343387</v>
      </c>
      <c r="S2129" s="6" t="s">
        <v>842</v>
      </c>
      <c r="T2129" s="6" t="s">
        <v>984</v>
      </c>
      <c r="U2129" s="6" t="s">
        <v>44</v>
      </c>
      <c r="V2129" s="6" t="s">
        <v>1206</v>
      </c>
      <c r="W2129" s="7">
        <v>0</v>
      </c>
      <c r="X2129" s="7">
        <v>0</v>
      </c>
      <c r="Y2129" s="7">
        <v>0</v>
      </c>
      <c r="Z2129" s="7">
        <v>0</v>
      </c>
      <c r="AA2129" s="7">
        <v>0.1</v>
      </c>
      <c r="AB2129" s="7">
        <v>0</v>
      </c>
      <c r="AC2129" s="7">
        <v>0</v>
      </c>
      <c r="AD2129" s="7">
        <v>0</v>
      </c>
      <c r="AE2129">
        <v>2</v>
      </c>
      <c r="AF2129">
        <v>0</v>
      </c>
      <c r="AG2129">
        <v>0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</row>
    <row r="2130" spans="1:44" x14ac:dyDescent="0.25">
      <c r="A2130">
        <v>1548047</v>
      </c>
      <c r="B2130">
        <v>735747</v>
      </c>
      <c r="C2130">
        <v>21.844258160643101</v>
      </c>
      <c r="D2130">
        <v>36.999184850716901</v>
      </c>
      <c r="E2130" s="68" t="s">
        <v>997</v>
      </c>
      <c r="F2130" s="8">
        <f>INDEX(Δεδομένα!$P:$P,MATCH('2020'!E2130,Δεδομένα!$O:$O,0))</f>
        <v>145</v>
      </c>
      <c r="G2130" s="6" t="s">
        <v>841</v>
      </c>
      <c r="H2130" s="2" t="str">
        <f>INDEX(Δεδομένα!B$1:B$51,MATCH('2020'!G2130,Δεδομένα!A$1:A$51,0))</f>
        <v>ΠΕΛΛΟΠΟΝΗΣΟΥ</v>
      </c>
      <c r="I2130" s="8">
        <f>INDEX(Δεδομένα!E$1:E$13,MATCH('2020'!H2130,Δεδομένα!D$1:D$13,0))</f>
        <v>8</v>
      </c>
      <c r="J2130" s="1">
        <v>43909</v>
      </c>
      <c r="K2130" s="6" t="s">
        <v>1052</v>
      </c>
      <c r="L2130" s="36" t="str">
        <f t="shared" si="132"/>
        <v>19/03/2020 15:14</v>
      </c>
      <c r="M2130" s="1">
        <v>43909</v>
      </c>
      <c r="N2130" s="6" t="s">
        <v>85</v>
      </c>
      <c r="O2130" s="36" t="str">
        <f t="shared" si="133"/>
        <v>19/03/2020 17:50</v>
      </c>
      <c r="P2130" s="46">
        <f t="shared" si="134"/>
        <v>0.10833333332993789</v>
      </c>
      <c r="Q2130" s="48">
        <v>0</v>
      </c>
      <c r="R2130" s="47">
        <f t="shared" si="135"/>
        <v>155.99999999511056</v>
      </c>
      <c r="S2130" s="6" t="s">
        <v>842</v>
      </c>
      <c r="T2130" s="6" t="s">
        <v>984</v>
      </c>
      <c r="U2130" s="6" t="s">
        <v>44</v>
      </c>
      <c r="V2130" s="6" t="s">
        <v>3690</v>
      </c>
      <c r="W2130" s="7">
        <v>0</v>
      </c>
      <c r="X2130" s="7">
        <v>2</v>
      </c>
      <c r="Y2130" s="7">
        <v>0</v>
      </c>
      <c r="Z2130" s="7">
        <v>0</v>
      </c>
      <c r="AA2130" s="7">
        <v>0</v>
      </c>
      <c r="AB2130" s="7">
        <v>10</v>
      </c>
      <c r="AC2130" s="7">
        <v>0</v>
      </c>
      <c r="AD2130" s="7">
        <v>0</v>
      </c>
      <c r="AE2130">
        <v>10</v>
      </c>
      <c r="AF2130">
        <v>0</v>
      </c>
      <c r="AG2130">
        <v>0</v>
      </c>
      <c r="AH2130">
        <v>0</v>
      </c>
      <c r="AI2130">
        <v>0</v>
      </c>
      <c r="AJ2130">
        <v>5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</row>
    <row r="2131" spans="1:44" x14ac:dyDescent="0.25">
      <c r="A2131">
        <v>1549748</v>
      </c>
      <c r="B2131">
        <v>735773</v>
      </c>
      <c r="C2131">
        <v>21.879017551452701</v>
      </c>
      <c r="D2131">
        <v>37.240312621238502</v>
      </c>
      <c r="E2131" s="68" t="s">
        <v>840</v>
      </c>
      <c r="F2131" s="8">
        <f>INDEX(Δεδομένα!$P:$P,MATCH('2020'!E2131,Δεδομένα!$O:$O,0))</f>
        <v>144</v>
      </c>
      <c r="G2131" s="6" t="s">
        <v>841</v>
      </c>
      <c r="H2131" s="2" t="str">
        <f>INDEX(Δεδομένα!B$1:B$51,MATCH('2020'!G2131,Δεδομένα!A$1:A$51,0))</f>
        <v>ΠΕΛΛΟΠΟΝΗΣΟΥ</v>
      </c>
      <c r="I2131" s="8">
        <f>INDEX(Δεδομένα!E$1:E$13,MATCH('2020'!H2131,Δεδομένα!D$1:D$13,0))</f>
        <v>8</v>
      </c>
      <c r="J2131" s="1">
        <v>43909</v>
      </c>
      <c r="K2131" s="6" t="s">
        <v>1371</v>
      </c>
      <c r="L2131" s="36" t="str">
        <f t="shared" si="132"/>
        <v>19/03/2020 16:28</v>
      </c>
      <c r="M2131" s="1">
        <v>43910</v>
      </c>
      <c r="N2131" s="6" t="s">
        <v>156</v>
      </c>
      <c r="O2131" s="36" t="str">
        <f t="shared" si="133"/>
        <v>20/03/2020 17:30</v>
      </c>
      <c r="P2131" s="49">
        <f t="shared" si="134"/>
        <v>1.0430555555503815</v>
      </c>
      <c r="Q2131" s="50">
        <f>1*24</f>
        <v>24</v>
      </c>
      <c r="R2131" s="47">
        <f t="shared" si="135"/>
        <v>1501.9999999925494</v>
      </c>
      <c r="S2131" s="6" t="s">
        <v>3694</v>
      </c>
      <c r="T2131" s="6" t="s">
        <v>843</v>
      </c>
      <c r="U2131" s="6" t="s">
        <v>44</v>
      </c>
      <c r="V2131" s="6" t="s">
        <v>3695</v>
      </c>
      <c r="W2131" s="7">
        <v>0</v>
      </c>
      <c r="X2131" s="7">
        <v>10</v>
      </c>
      <c r="Y2131" s="7">
        <v>0</v>
      </c>
      <c r="Z2131" s="7">
        <v>0</v>
      </c>
      <c r="AA2131" s="7">
        <v>0</v>
      </c>
      <c r="AB2131" s="7">
        <v>0</v>
      </c>
      <c r="AC2131" s="7">
        <v>0</v>
      </c>
      <c r="AD2131" s="7">
        <v>0</v>
      </c>
      <c r="AE2131">
        <v>20</v>
      </c>
      <c r="AF2131">
        <v>0</v>
      </c>
      <c r="AG2131">
        <v>0</v>
      </c>
      <c r="AH2131">
        <v>0</v>
      </c>
      <c r="AI2131">
        <v>0</v>
      </c>
      <c r="AJ2131">
        <v>9</v>
      </c>
      <c r="AK2131">
        <v>1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</row>
    <row r="2132" spans="1:44" x14ac:dyDescent="0.25">
      <c r="A2132">
        <v>1548156</v>
      </c>
      <c r="B2132">
        <v>735795</v>
      </c>
      <c r="C2132">
        <v>22.032803352193099</v>
      </c>
      <c r="D2132">
        <v>37.0322496036015</v>
      </c>
      <c r="E2132" s="68" t="s">
        <v>937</v>
      </c>
      <c r="F2132" s="8">
        <f>INDEX(Δεδομένα!$P:$P,MATCH('2020'!E2132,Δεδομένα!$O:$O,0))</f>
        <v>143</v>
      </c>
      <c r="G2132" s="6" t="s">
        <v>841</v>
      </c>
      <c r="H2132" s="2" t="str">
        <f>INDEX(Δεδομένα!B$1:B$51,MATCH('2020'!G2132,Δεδομένα!A$1:A$51,0))</f>
        <v>ΠΕΛΛΟΠΟΝΗΣΟΥ</v>
      </c>
      <c r="I2132" s="8">
        <f>INDEX(Δεδομένα!E$1:E$13,MATCH('2020'!H2132,Δεδομένα!D$1:D$13,0))</f>
        <v>8</v>
      </c>
      <c r="J2132" s="1">
        <v>43909</v>
      </c>
      <c r="K2132" s="6" t="s">
        <v>99</v>
      </c>
      <c r="L2132" s="36" t="str">
        <f t="shared" si="132"/>
        <v>19/03/2020 18:18</v>
      </c>
      <c r="M2132" s="1">
        <v>43909</v>
      </c>
      <c r="N2132" s="6" t="s">
        <v>142</v>
      </c>
      <c r="O2132" s="36" t="str">
        <f t="shared" si="133"/>
        <v>19/03/2020 19:20</v>
      </c>
      <c r="P2132" s="46">
        <f t="shared" si="134"/>
        <v>4.3055555557657499E-2</v>
      </c>
      <c r="Q2132" s="48">
        <v>0</v>
      </c>
      <c r="R2132" s="47">
        <f t="shared" si="135"/>
        <v>62.000000003026798</v>
      </c>
      <c r="S2132" s="6" t="s">
        <v>842</v>
      </c>
      <c r="T2132" s="6" t="s">
        <v>984</v>
      </c>
      <c r="U2132" s="6" t="s">
        <v>44</v>
      </c>
      <c r="V2132" s="6" t="s">
        <v>3701</v>
      </c>
      <c r="W2132" s="7">
        <v>0</v>
      </c>
      <c r="X2132" s="7">
        <v>0</v>
      </c>
      <c r="Y2132" s="7">
        <v>0</v>
      </c>
      <c r="Z2132" s="7">
        <v>0</v>
      </c>
      <c r="AA2132" s="7">
        <v>0.1</v>
      </c>
      <c r="AB2132" s="7">
        <v>0</v>
      </c>
      <c r="AC2132" s="7">
        <v>0</v>
      </c>
      <c r="AD2132" s="7">
        <v>0</v>
      </c>
      <c r="AE2132">
        <v>6</v>
      </c>
      <c r="AF2132">
        <v>0</v>
      </c>
      <c r="AG2132">
        <v>0</v>
      </c>
      <c r="AH2132">
        <v>0</v>
      </c>
      <c r="AI2132">
        <v>0</v>
      </c>
      <c r="AJ2132">
        <v>3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</row>
    <row r="2133" spans="1:44" x14ac:dyDescent="0.25">
      <c r="A2133">
        <v>1547856</v>
      </c>
      <c r="B2133">
        <v>735766</v>
      </c>
      <c r="C2133">
        <v>22.231614772701899</v>
      </c>
      <c r="D2133">
        <v>40.999942047610801</v>
      </c>
      <c r="E2133" s="68" t="s">
        <v>952</v>
      </c>
      <c r="F2133" s="8">
        <f>INDEX(Δεδομένα!$P:$P,MATCH('2020'!E2133,Δεδομένα!$O:$O,0))</f>
        <v>62</v>
      </c>
      <c r="G2133" s="6" t="s">
        <v>874</v>
      </c>
      <c r="H2133" s="2" t="str">
        <f>INDEX(Δεδομένα!B$1:B$51,MATCH('2020'!G2133,Δεδομένα!A$1:A$51,0))</f>
        <v>ΚΕΝΤΡΙΚΗΣ ΜΑΚΕΔΟΝΙΑΣ</v>
      </c>
      <c r="I2133" s="8">
        <f>INDEX(Δεδομένα!E$1:E$13,MATCH('2020'!H2133,Δεδομένα!D$1:D$13,0))</f>
        <v>3</v>
      </c>
      <c r="J2133" s="1">
        <v>43909</v>
      </c>
      <c r="K2133" s="6" t="s">
        <v>59</v>
      </c>
      <c r="L2133" s="36" t="str">
        <f t="shared" si="132"/>
        <v>19/03/2020 15:00</v>
      </c>
      <c r="M2133" s="1">
        <v>43910</v>
      </c>
      <c r="N2133" s="6" t="s">
        <v>1958</v>
      </c>
      <c r="O2133" s="36" t="str">
        <f t="shared" si="133"/>
        <v>20/03/2020 14:59</v>
      </c>
      <c r="P2133" s="46">
        <f t="shared" si="134"/>
        <v>0.99930555555329192</v>
      </c>
      <c r="Q2133" s="48">
        <v>0</v>
      </c>
      <c r="R2133" s="47">
        <f t="shared" si="135"/>
        <v>1438.9999999967404</v>
      </c>
      <c r="S2133" s="6" t="s">
        <v>953</v>
      </c>
      <c r="T2133" s="6" t="s">
        <v>954</v>
      </c>
      <c r="U2133" s="6" t="s">
        <v>3692</v>
      </c>
      <c r="V2133" s="6" t="s">
        <v>3693</v>
      </c>
      <c r="W2133" s="7">
        <v>0</v>
      </c>
      <c r="X2133" s="7">
        <v>50</v>
      </c>
      <c r="Y2133" s="7">
        <v>0</v>
      </c>
      <c r="Z2133" s="7">
        <v>20</v>
      </c>
      <c r="AA2133" s="7">
        <v>0</v>
      </c>
      <c r="AB2133" s="7">
        <v>0</v>
      </c>
      <c r="AC2133" s="7">
        <v>0</v>
      </c>
      <c r="AD2133" s="7">
        <v>0</v>
      </c>
      <c r="AE2133">
        <v>4</v>
      </c>
      <c r="AF2133">
        <v>0</v>
      </c>
      <c r="AG2133">
        <v>0</v>
      </c>
      <c r="AH2133">
        <v>0</v>
      </c>
      <c r="AI2133">
        <v>0</v>
      </c>
      <c r="AJ2133">
        <v>2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</row>
    <row r="2134" spans="1:44" x14ac:dyDescent="0.25">
      <c r="A2134">
        <v>1552147</v>
      </c>
      <c r="B2134">
        <v>735784</v>
      </c>
      <c r="C2134">
        <v>24.697026334177401</v>
      </c>
      <c r="D2134">
        <v>35.382681378285397</v>
      </c>
      <c r="E2134" s="68" t="s">
        <v>1340</v>
      </c>
      <c r="F2134" s="8">
        <f>INDEX(Δεδομένα!$P:$P,MATCH('2020'!E2134,Δεδομένα!$O:$O,0))</f>
        <v>222</v>
      </c>
      <c r="G2134" s="6" t="s">
        <v>869</v>
      </c>
      <c r="H2134" s="2" t="str">
        <f>INDEX(Δεδομένα!B$1:B$51,MATCH('2020'!G2134,Δεδομένα!A$1:A$51,0))</f>
        <v>ΚΡΗΤΗΣ</v>
      </c>
      <c r="I2134" s="8">
        <f>INDEX(Δεδομένα!E$1:E$13,MATCH('2020'!H2134,Δεδομένα!D$1:D$13,0))</f>
        <v>12</v>
      </c>
      <c r="J2134" s="1">
        <v>43909</v>
      </c>
      <c r="K2134" s="6" t="s">
        <v>1057</v>
      </c>
      <c r="L2134" s="36" t="str">
        <f t="shared" si="132"/>
        <v>19/03/2020 17:26</v>
      </c>
      <c r="M2134" s="1">
        <v>43909</v>
      </c>
      <c r="N2134" s="6" t="s">
        <v>3698</v>
      </c>
      <c r="O2134" s="36" t="str">
        <f t="shared" si="133"/>
        <v>19/03/2020 22:06</v>
      </c>
      <c r="P2134" s="46">
        <f t="shared" si="134"/>
        <v>0.19444444443797693</v>
      </c>
      <c r="Q2134" s="48">
        <v>0</v>
      </c>
      <c r="R2134" s="47">
        <f t="shared" si="135"/>
        <v>279.99999999068677</v>
      </c>
      <c r="S2134" s="6" t="s">
        <v>1342</v>
      </c>
      <c r="T2134" s="6" t="s">
        <v>1343</v>
      </c>
      <c r="U2134" s="6" t="s">
        <v>55</v>
      </c>
      <c r="V2134" s="6" t="s">
        <v>3699</v>
      </c>
      <c r="W2134" s="7">
        <v>0</v>
      </c>
      <c r="X2134" s="7">
        <v>0</v>
      </c>
      <c r="Y2134" s="7">
        <v>0</v>
      </c>
      <c r="Z2134" s="7">
        <v>0</v>
      </c>
      <c r="AA2134" s="7">
        <v>0</v>
      </c>
      <c r="AB2134" s="7">
        <v>0</v>
      </c>
      <c r="AC2134" s="7">
        <v>0</v>
      </c>
      <c r="AD2134" s="7">
        <v>0.1</v>
      </c>
      <c r="AE2134">
        <v>2</v>
      </c>
      <c r="AF2134">
        <v>0</v>
      </c>
      <c r="AG2134">
        <v>0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</row>
    <row r="2135" spans="1:44" x14ac:dyDescent="0.25">
      <c r="A2135">
        <v>1550017</v>
      </c>
      <c r="B2135">
        <v>735737</v>
      </c>
      <c r="C2135">
        <v>22.656856523792001</v>
      </c>
      <c r="D2135">
        <v>38.771401504278103</v>
      </c>
      <c r="E2135" s="68" t="s">
        <v>414</v>
      </c>
      <c r="F2135" s="8">
        <f>INDEX(Δεδομένα!$P:$P,MATCH('2020'!E2135,Δεδομένα!$O:$O,0))</f>
        <v>166</v>
      </c>
      <c r="G2135" s="6" t="s">
        <v>399</v>
      </c>
      <c r="H2135" s="2" t="str">
        <f>INDEX(Δεδομένα!B$1:B$51,MATCH('2020'!G2135,Δεδομένα!A$1:A$51,0))</f>
        <v>ΣΤΕΡΕΑΣ ΕΛΛΑΔΟΣ</v>
      </c>
      <c r="I2135" s="8">
        <f>INDEX(Δεδομένα!E$1:E$13,MATCH('2020'!H2135,Δεδομένα!D$1:D$13,0))</f>
        <v>9</v>
      </c>
      <c r="J2135" s="1">
        <v>43909</v>
      </c>
      <c r="K2135" s="6" t="s">
        <v>768</v>
      </c>
      <c r="L2135" s="36" t="str">
        <f t="shared" si="132"/>
        <v>19/03/2020 14:15</v>
      </c>
      <c r="M2135" s="1">
        <v>43909</v>
      </c>
      <c r="N2135" s="6" t="s">
        <v>586</v>
      </c>
      <c r="O2135" s="36" t="str">
        <f t="shared" si="133"/>
        <v>19/03/2020 16:05</v>
      </c>
      <c r="P2135" s="46">
        <f t="shared" si="134"/>
        <v>7.6388888890505768E-2</v>
      </c>
      <c r="Q2135" s="48">
        <v>0</v>
      </c>
      <c r="R2135" s="47">
        <f t="shared" si="135"/>
        <v>110.00000000232831</v>
      </c>
      <c r="S2135" s="6" t="s">
        <v>407</v>
      </c>
      <c r="T2135" s="6" t="s">
        <v>415</v>
      </c>
      <c r="U2135" s="6" t="s">
        <v>73</v>
      </c>
      <c r="V2135" s="6" t="s">
        <v>2438</v>
      </c>
      <c r="W2135" s="7">
        <v>0</v>
      </c>
      <c r="X2135" s="7">
        <v>0</v>
      </c>
      <c r="Y2135" s="7">
        <v>0</v>
      </c>
      <c r="Z2135" s="7">
        <v>0.2</v>
      </c>
      <c r="AA2135" s="7">
        <v>0</v>
      </c>
      <c r="AB2135" s="7">
        <v>0</v>
      </c>
      <c r="AC2135" s="7">
        <v>0</v>
      </c>
      <c r="AD2135" s="7">
        <v>0</v>
      </c>
      <c r="AE2135">
        <v>4</v>
      </c>
      <c r="AF2135">
        <v>0</v>
      </c>
      <c r="AG2135">
        <v>0</v>
      </c>
      <c r="AH2135">
        <v>0</v>
      </c>
      <c r="AI2135">
        <v>0</v>
      </c>
      <c r="AJ2135">
        <v>2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</row>
    <row r="2136" spans="1:44" x14ac:dyDescent="0.25">
      <c r="A2136">
        <v>1549732</v>
      </c>
      <c r="B2136">
        <v>736035</v>
      </c>
      <c r="C2136">
        <v>21.376719920269601</v>
      </c>
      <c r="D2136">
        <v>38.589487555704999</v>
      </c>
      <c r="E2136" s="68" t="s">
        <v>1431</v>
      </c>
      <c r="F2136" s="8">
        <f>INDEX(Δεδομένα!$P:$P,MATCH('2020'!E2136,Δεδομένα!$O:$O,0))</f>
        <v>128</v>
      </c>
      <c r="G2136" s="6" t="s">
        <v>335</v>
      </c>
      <c r="H2136" s="2" t="str">
        <f>INDEX(Δεδομένα!B$1:B$51,MATCH('2020'!G2136,Δεδομένα!A$1:A$51,0))</f>
        <v>ΔΥΤΙΚΗΣ ΕΛΛΑΔΟΣ</v>
      </c>
      <c r="I2136" s="8">
        <f>INDEX(Δεδομένα!E$1:E$13,MATCH('2020'!H2136,Δεδομένα!D$1:D$13,0))</f>
        <v>7</v>
      </c>
      <c r="J2136" s="1">
        <v>43910</v>
      </c>
      <c r="K2136" s="6" t="s">
        <v>669</v>
      </c>
      <c r="L2136" s="36" t="str">
        <f t="shared" si="132"/>
        <v>20/03/2020 15:06</v>
      </c>
      <c r="M2136" s="1">
        <v>43910</v>
      </c>
      <c r="N2136" s="6" t="s">
        <v>2156</v>
      </c>
      <c r="O2136" s="36" t="str">
        <f t="shared" si="133"/>
        <v>20/03/2020 16:26</v>
      </c>
      <c r="P2136" s="46">
        <f t="shared" si="134"/>
        <v>5.5555555554747116E-2</v>
      </c>
      <c r="Q2136" s="48">
        <v>0</v>
      </c>
      <c r="R2136" s="47">
        <f t="shared" si="135"/>
        <v>79.999999998835847</v>
      </c>
      <c r="S2136" s="6" t="s">
        <v>1016</v>
      </c>
      <c r="T2136" s="6" t="s">
        <v>1017</v>
      </c>
      <c r="U2136" s="6" t="s">
        <v>1018</v>
      </c>
      <c r="V2136" s="6" t="s">
        <v>3738</v>
      </c>
      <c r="W2136" s="7">
        <v>0</v>
      </c>
      <c r="X2136" s="7">
        <v>0</v>
      </c>
      <c r="Y2136" s="7">
        <v>0</v>
      </c>
      <c r="Z2136" s="7">
        <v>0</v>
      </c>
      <c r="AA2136" s="7">
        <v>2</v>
      </c>
      <c r="AB2136" s="7">
        <v>0</v>
      </c>
      <c r="AC2136" s="7">
        <v>0</v>
      </c>
      <c r="AD2136" s="7">
        <v>0</v>
      </c>
      <c r="AE2136">
        <v>4</v>
      </c>
      <c r="AF2136">
        <v>0</v>
      </c>
      <c r="AG2136">
        <v>0</v>
      </c>
      <c r="AH2136">
        <v>0</v>
      </c>
      <c r="AI2136">
        <v>0</v>
      </c>
      <c r="AJ2136">
        <v>2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</row>
    <row r="2137" spans="1:44" x14ac:dyDescent="0.25">
      <c r="A2137">
        <v>1549738</v>
      </c>
      <c r="B2137">
        <v>736064</v>
      </c>
      <c r="C2137">
        <v>21.416028542309501</v>
      </c>
      <c r="D2137">
        <v>38.555147155312198</v>
      </c>
      <c r="E2137" s="68" t="s">
        <v>1431</v>
      </c>
      <c r="F2137" s="8">
        <f>INDEX(Δεδομένα!$P:$P,MATCH('2020'!E2137,Δεδομένα!$O:$O,0))</f>
        <v>128</v>
      </c>
      <c r="G2137" s="6" t="s">
        <v>335</v>
      </c>
      <c r="H2137" s="2" t="str">
        <f>INDEX(Δεδομένα!B$1:B$51,MATCH('2020'!G2137,Δεδομένα!A$1:A$51,0))</f>
        <v>ΔΥΤΙΚΗΣ ΕΛΛΑΔΟΣ</v>
      </c>
      <c r="I2137" s="8">
        <f>INDEX(Δεδομένα!E$1:E$13,MATCH('2020'!H2137,Δεδομένα!D$1:D$13,0))</f>
        <v>7</v>
      </c>
      <c r="J2137" s="1">
        <v>43910</v>
      </c>
      <c r="K2137" s="6" t="s">
        <v>496</v>
      </c>
      <c r="L2137" s="36" t="str">
        <f t="shared" si="132"/>
        <v>20/03/2020 16:19</v>
      </c>
      <c r="M2137" s="1">
        <v>43910</v>
      </c>
      <c r="N2137" s="6" t="s">
        <v>207</v>
      </c>
      <c r="O2137" s="36" t="str">
        <f t="shared" si="133"/>
        <v>20/03/2020 18:00</v>
      </c>
      <c r="P2137" s="46">
        <f t="shared" si="134"/>
        <v>7.013888889196096E-2</v>
      </c>
      <c r="Q2137" s="48">
        <v>0</v>
      </c>
      <c r="R2137" s="47">
        <f t="shared" si="135"/>
        <v>101.00000000442378</v>
      </c>
      <c r="S2137" s="6" t="s">
        <v>1016</v>
      </c>
      <c r="T2137" s="6" t="s">
        <v>1017</v>
      </c>
      <c r="U2137" s="6" t="s">
        <v>1018</v>
      </c>
      <c r="V2137" s="6" t="s">
        <v>3747</v>
      </c>
      <c r="W2137" s="7">
        <v>0</v>
      </c>
      <c r="X2137" s="7">
        <v>0</v>
      </c>
      <c r="Y2137" s="7">
        <v>0</v>
      </c>
      <c r="Z2137" s="7">
        <v>0</v>
      </c>
      <c r="AA2137" s="7">
        <v>5</v>
      </c>
      <c r="AB2137" s="7">
        <v>0</v>
      </c>
      <c r="AC2137" s="7">
        <v>0</v>
      </c>
      <c r="AD2137" s="7">
        <v>0</v>
      </c>
      <c r="AE2137">
        <v>6</v>
      </c>
      <c r="AF2137">
        <v>0</v>
      </c>
      <c r="AG2137">
        <v>0</v>
      </c>
      <c r="AH2137">
        <v>0</v>
      </c>
      <c r="AI2137">
        <v>0</v>
      </c>
      <c r="AJ2137">
        <v>3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</row>
    <row r="2138" spans="1:44" x14ac:dyDescent="0.25">
      <c r="A2138">
        <v>1551430</v>
      </c>
      <c r="B2138">
        <v>736151</v>
      </c>
      <c r="C2138">
        <v>21.545211584172101</v>
      </c>
      <c r="D2138">
        <v>38.334324740212701</v>
      </c>
      <c r="E2138" s="68" t="s">
        <v>334</v>
      </c>
      <c r="F2138" s="8">
        <f>INDEX(Δεδομένα!$P:$P,MATCH('2020'!E2138,Δεδομένα!$O:$O,0))</f>
        <v>127</v>
      </c>
      <c r="G2138" s="6" t="s">
        <v>335</v>
      </c>
      <c r="H2138" s="2" t="str">
        <f>INDEX(Δεδομένα!B$1:B$51,MATCH('2020'!G2138,Δεδομένα!A$1:A$51,0))</f>
        <v>ΔΥΤΙΚΗΣ ΕΛΛΑΔΟΣ</v>
      </c>
      <c r="I2138" s="8">
        <f>INDEX(Δεδομένα!E$1:E$13,MATCH('2020'!H2138,Δεδομένα!D$1:D$13,0))</f>
        <v>7</v>
      </c>
      <c r="J2138" s="1">
        <v>43910</v>
      </c>
      <c r="K2138" s="6" t="s">
        <v>352</v>
      </c>
      <c r="L2138" s="36" t="str">
        <f t="shared" si="132"/>
        <v>20/03/2020 20:05</v>
      </c>
      <c r="M2138" s="1">
        <v>43910</v>
      </c>
      <c r="N2138" s="6" t="s">
        <v>638</v>
      </c>
      <c r="O2138" s="36" t="str">
        <f t="shared" si="133"/>
        <v>20/03/2020 20:45</v>
      </c>
      <c r="P2138" s="46">
        <f t="shared" si="134"/>
        <v>2.7777777781011537E-2</v>
      </c>
      <c r="Q2138" s="48">
        <v>0</v>
      </c>
      <c r="R2138" s="47">
        <f t="shared" si="135"/>
        <v>40.000000004656613</v>
      </c>
      <c r="S2138" s="6" t="s">
        <v>338</v>
      </c>
      <c r="T2138" s="6" t="s">
        <v>343</v>
      </c>
      <c r="U2138" s="6" t="s">
        <v>44</v>
      </c>
      <c r="V2138" s="6" t="s">
        <v>3773</v>
      </c>
      <c r="W2138" s="7">
        <v>0</v>
      </c>
      <c r="X2138" s="7">
        <v>0</v>
      </c>
      <c r="Y2138" s="7">
        <v>0</v>
      </c>
      <c r="Z2138" s="7">
        <v>0</v>
      </c>
      <c r="AA2138" s="7">
        <v>1</v>
      </c>
      <c r="AB2138" s="7">
        <v>0</v>
      </c>
      <c r="AC2138" s="7">
        <v>0</v>
      </c>
      <c r="AD2138" s="7">
        <v>0</v>
      </c>
      <c r="AE2138">
        <v>2</v>
      </c>
      <c r="AF2138">
        <v>0</v>
      </c>
      <c r="AG2138">
        <v>0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</row>
    <row r="2139" spans="1:44" x14ac:dyDescent="0.25">
      <c r="A2139">
        <v>1547998</v>
      </c>
      <c r="B2139">
        <v>0</v>
      </c>
      <c r="C2139">
        <v>0</v>
      </c>
      <c r="D2139">
        <v>0</v>
      </c>
      <c r="E2139" s="68" t="s">
        <v>1893</v>
      </c>
      <c r="F2139" s="8">
        <f>INDEX(Δεδομένα!$P:$P,MATCH('2020'!E2139,Δεδομένα!$O:$O,0))</f>
        <v>137</v>
      </c>
      <c r="G2139" s="6" t="s">
        <v>932</v>
      </c>
      <c r="H2139" s="2" t="str">
        <f>INDEX(Δεδομένα!B$1:B$51,MATCH('2020'!G2139,Δεδομένα!A$1:A$51,0))</f>
        <v>ΠΕΛΛΟΠΟΝΗΣΟΥ</v>
      </c>
      <c r="I2139" s="8">
        <f>INDEX(Δεδομένα!E$1:E$13,MATCH('2020'!H2139,Δεδομένα!D$1:D$13,0))</f>
        <v>8</v>
      </c>
      <c r="J2139" s="1">
        <v>43910</v>
      </c>
      <c r="K2139" s="6" t="s">
        <v>1444</v>
      </c>
      <c r="L2139" s="36" t="str">
        <f t="shared" si="132"/>
        <v>20/03/2020 13:20</v>
      </c>
      <c r="M2139" s="1">
        <v>43910</v>
      </c>
      <c r="N2139" s="6" t="s">
        <v>944</v>
      </c>
      <c r="O2139" s="36" t="str">
        <f t="shared" si="133"/>
        <v>20/03/2020 17:18</v>
      </c>
      <c r="P2139" s="46">
        <f t="shared" si="134"/>
        <v>0.16527777777810115</v>
      </c>
      <c r="Q2139" s="48">
        <v>0</v>
      </c>
      <c r="R2139" s="47">
        <f t="shared" si="135"/>
        <v>238.00000000046566</v>
      </c>
      <c r="S2139" s="6" t="s">
        <v>933</v>
      </c>
      <c r="T2139" s="6" t="s">
        <v>1894</v>
      </c>
      <c r="U2139" s="6" t="s">
        <v>44</v>
      </c>
      <c r="V2139" s="6" t="s">
        <v>3649</v>
      </c>
      <c r="W2139" s="7">
        <v>0</v>
      </c>
      <c r="X2139" s="7">
        <v>0</v>
      </c>
      <c r="Y2139" s="7">
        <v>0</v>
      </c>
      <c r="Z2139" s="7">
        <v>5</v>
      </c>
      <c r="AA2139" s="7">
        <v>0</v>
      </c>
      <c r="AB2139" s="7">
        <v>0</v>
      </c>
      <c r="AC2139" s="7">
        <v>0</v>
      </c>
      <c r="AD2139" s="7">
        <v>0</v>
      </c>
      <c r="AE2139">
        <v>2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</row>
    <row r="2140" spans="1:44" x14ac:dyDescent="0.25">
      <c r="A2140">
        <v>1566853</v>
      </c>
      <c r="B2140">
        <v>736075</v>
      </c>
      <c r="C2140">
        <v>22.2036040260185</v>
      </c>
      <c r="D2140">
        <v>37.468956984117497</v>
      </c>
      <c r="E2140" s="68" t="s">
        <v>931</v>
      </c>
      <c r="F2140" s="8">
        <f>INDEX(Δεδομένα!$P:$P,MATCH('2020'!E2140,Δεδομένα!$O:$O,0))</f>
        <v>141</v>
      </c>
      <c r="G2140" s="6" t="s">
        <v>932</v>
      </c>
      <c r="H2140" s="2" t="str">
        <f>INDEX(Δεδομένα!B$1:B$51,MATCH('2020'!G2140,Δεδομένα!A$1:A$51,0))</f>
        <v>ΠΕΛΛΟΠΟΝΗΣΟΥ</v>
      </c>
      <c r="I2140" s="8">
        <f>INDEX(Δεδομένα!E$1:E$13,MATCH('2020'!H2140,Δεδομένα!D$1:D$13,0))</f>
        <v>8</v>
      </c>
      <c r="J2140" s="1">
        <v>43910</v>
      </c>
      <c r="K2140" s="6" t="s">
        <v>2065</v>
      </c>
      <c r="L2140" s="36" t="str">
        <f t="shared" si="132"/>
        <v>20/03/2020 16:48</v>
      </c>
      <c r="M2140" s="1">
        <v>43910</v>
      </c>
      <c r="N2140" s="6" t="s">
        <v>259</v>
      </c>
      <c r="O2140" s="36" t="str">
        <f t="shared" si="133"/>
        <v>20/03/2020 19:00</v>
      </c>
      <c r="P2140" s="46">
        <f t="shared" si="134"/>
        <v>9.1666666667151731E-2</v>
      </c>
      <c r="Q2140" s="48">
        <v>0</v>
      </c>
      <c r="R2140" s="47">
        <f t="shared" si="135"/>
        <v>132.00000000069849</v>
      </c>
      <c r="S2140" s="6" t="s">
        <v>933</v>
      </c>
      <c r="T2140" s="6" t="s">
        <v>934</v>
      </c>
      <c r="U2140" s="6" t="s">
        <v>3645</v>
      </c>
      <c r="V2140" s="6" t="s">
        <v>3645</v>
      </c>
      <c r="W2140" s="7">
        <v>0</v>
      </c>
      <c r="X2140" s="7">
        <v>4</v>
      </c>
      <c r="Y2140" s="7">
        <v>0</v>
      </c>
      <c r="Z2140" s="7">
        <v>0</v>
      </c>
      <c r="AA2140" s="7">
        <v>0</v>
      </c>
      <c r="AB2140" s="7">
        <v>0</v>
      </c>
      <c r="AC2140" s="7">
        <v>0</v>
      </c>
      <c r="AD2140" s="7">
        <v>0</v>
      </c>
      <c r="AE2140">
        <v>7</v>
      </c>
      <c r="AF2140">
        <v>0</v>
      </c>
      <c r="AG2140">
        <v>0</v>
      </c>
      <c r="AH2140">
        <v>0</v>
      </c>
      <c r="AI2140">
        <v>0</v>
      </c>
      <c r="AJ2140">
        <v>3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</row>
    <row r="2141" spans="1:44" x14ac:dyDescent="0.25">
      <c r="A2141">
        <v>1566858</v>
      </c>
      <c r="B2141">
        <v>736081</v>
      </c>
      <c r="C2141">
        <v>22.156412134639002</v>
      </c>
      <c r="D2141">
        <v>37.388767039906099</v>
      </c>
      <c r="E2141" s="68" t="s">
        <v>931</v>
      </c>
      <c r="F2141" s="8">
        <f>INDEX(Δεδομένα!$P:$P,MATCH('2020'!E2141,Δεδομένα!$O:$O,0))</f>
        <v>141</v>
      </c>
      <c r="G2141" s="6" t="s">
        <v>932</v>
      </c>
      <c r="H2141" s="2" t="str">
        <f>INDEX(Δεδομένα!B$1:B$51,MATCH('2020'!G2141,Δεδομένα!A$1:A$51,0))</f>
        <v>ΠΕΛΛΟΠΟΝΗΣΟΥ</v>
      </c>
      <c r="I2141" s="8">
        <f>INDEX(Δεδομένα!E$1:E$13,MATCH('2020'!H2141,Δεδομένα!D$1:D$13,0))</f>
        <v>8</v>
      </c>
      <c r="J2141" s="1">
        <v>43910</v>
      </c>
      <c r="K2141" s="6" t="s">
        <v>947</v>
      </c>
      <c r="L2141" s="36" t="str">
        <f t="shared" si="132"/>
        <v>20/03/2020 17:47</v>
      </c>
      <c r="M2141" s="1">
        <v>43910</v>
      </c>
      <c r="N2141" s="6" t="s">
        <v>225</v>
      </c>
      <c r="O2141" s="36" t="str">
        <f t="shared" si="133"/>
        <v>20/03/2020 20:25</v>
      </c>
      <c r="P2141" s="46">
        <f t="shared" si="134"/>
        <v>0.10972222222335404</v>
      </c>
      <c r="Q2141" s="48">
        <v>0</v>
      </c>
      <c r="R2141" s="47">
        <f t="shared" si="135"/>
        <v>158.00000000162981</v>
      </c>
      <c r="S2141" s="6" t="s">
        <v>933</v>
      </c>
      <c r="T2141" s="6" t="s">
        <v>934</v>
      </c>
      <c r="U2141" s="6" t="s">
        <v>1523</v>
      </c>
      <c r="V2141" s="6" t="s">
        <v>1523</v>
      </c>
      <c r="W2141" s="7">
        <v>0</v>
      </c>
      <c r="X2141" s="7">
        <v>0</v>
      </c>
      <c r="Y2141" s="7">
        <v>0</v>
      </c>
      <c r="Z2141" s="7">
        <v>0</v>
      </c>
      <c r="AA2141" s="7">
        <v>0</v>
      </c>
      <c r="AB2141" s="7">
        <v>2</v>
      </c>
      <c r="AC2141" s="7">
        <v>0</v>
      </c>
      <c r="AD2141" s="7">
        <v>0</v>
      </c>
      <c r="AE2141">
        <v>2</v>
      </c>
      <c r="AF2141">
        <v>0</v>
      </c>
      <c r="AG2141">
        <v>0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</row>
    <row r="2142" spans="1:44" x14ac:dyDescent="0.25">
      <c r="A2142">
        <v>1562123</v>
      </c>
      <c r="B2142">
        <v>736148</v>
      </c>
      <c r="C2142">
        <v>20.870215946052198</v>
      </c>
      <c r="D2142">
        <v>39.143308273727897</v>
      </c>
      <c r="E2142" s="68" t="s">
        <v>267</v>
      </c>
      <c r="F2142" s="8">
        <f>INDEX(Δεδομένα!$P:$P,MATCH('2020'!E2142,Δεδομένα!$O:$O,0))</f>
        <v>94</v>
      </c>
      <c r="G2142" s="6" t="s">
        <v>268</v>
      </c>
      <c r="H2142" s="2" t="str">
        <f>INDEX(Δεδομένα!B$1:B$51,MATCH('2020'!G2142,Δεδομένα!A$1:A$51,0))</f>
        <v>ΗΠΕΙΡΟΥ</v>
      </c>
      <c r="I2142" s="8">
        <f>INDEX(Δεδομένα!E$1:E$13,MATCH('2020'!H2142,Δεδομένα!D$1:D$13,0))</f>
        <v>5</v>
      </c>
      <c r="J2142" s="1">
        <v>43910</v>
      </c>
      <c r="K2142" s="6" t="s">
        <v>3772</v>
      </c>
      <c r="L2142" s="36" t="str">
        <f t="shared" si="132"/>
        <v>20/03/2020 20:11</v>
      </c>
      <c r="M2142" s="1">
        <v>43910</v>
      </c>
      <c r="N2142" s="6" t="s">
        <v>609</v>
      </c>
      <c r="O2142" s="36" t="str">
        <f t="shared" si="133"/>
        <v>20/03/2020 20:35</v>
      </c>
      <c r="P2142" s="46">
        <f t="shared" si="134"/>
        <v>1.6666666670062114E-2</v>
      </c>
      <c r="Q2142" s="48">
        <v>0</v>
      </c>
      <c r="R2142" s="47">
        <f t="shared" si="135"/>
        <v>24.000000004889444</v>
      </c>
      <c r="S2142" s="6" t="s">
        <v>268</v>
      </c>
      <c r="T2142" s="6" t="s">
        <v>270</v>
      </c>
      <c r="U2142" s="6" t="s">
        <v>44</v>
      </c>
      <c r="V2142" s="6" t="s">
        <v>1649</v>
      </c>
      <c r="W2142" s="7">
        <v>0</v>
      </c>
      <c r="X2142" s="7">
        <v>0</v>
      </c>
      <c r="Y2142" s="7">
        <v>0</v>
      </c>
      <c r="Z2142" s="7">
        <v>0</v>
      </c>
      <c r="AA2142" s="7">
        <v>0</v>
      </c>
      <c r="AB2142" s="7">
        <v>0</v>
      </c>
      <c r="AC2142" s="7">
        <v>0.2</v>
      </c>
      <c r="AD2142" s="7">
        <v>0</v>
      </c>
      <c r="AE2142">
        <v>2</v>
      </c>
      <c r="AF2142">
        <v>0</v>
      </c>
      <c r="AG2142">
        <v>0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</row>
    <row r="2143" spans="1:44" x14ac:dyDescent="0.25">
      <c r="A2143">
        <v>1549441</v>
      </c>
      <c r="B2143">
        <v>735895</v>
      </c>
      <c r="C2143">
        <v>23.371812104089901</v>
      </c>
      <c r="D2143">
        <v>37.551447925018799</v>
      </c>
      <c r="E2143" s="68" t="s">
        <v>386</v>
      </c>
      <c r="F2143" s="8">
        <f>INDEX(Δεδομένα!$P:$P,MATCH('2020'!E2143,Δεδομένα!$O:$O,0))</f>
        <v>193</v>
      </c>
      <c r="G2143" s="6" t="s">
        <v>41</v>
      </c>
      <c r="H2143" s="2" t="str">
        <f>INDEX(Δεδομένα!B$1:B$51,MATCH('2020'!G2143,Δεδομένα!A$1:A$51,0))</f>
        <v>ΑΤΤΙΚΗΣ</v>
      </c>
      <c r="I2143" s="8">
        <f>INDEX(Δεδομένα!E$1:E$13,MATCH('2020'!H2143,Δεδομένα!D$1:D$13,0))</f>
        <v>1</v>
      </c>
      <c r="J2143" s="1">
        <v>43910</v>
      </c>
      <c r="K2143" s="6" t="s">
        <v>423</v>
      </c>
      <c r="L2143" s="36" t="str">
        <f t="shared" si="132"/>
        <v>20/03/2020 08:00</v>
      </c>
      <c r="M2143" s="1">
        <v>43910</v>
      </c>
      <c r="N2143" s="6" t="s">
        <v>3709</v>
      </c>
      <c r="O2143" s="36" t="str">
        <f t="shared" si="133"/>
        <v>20/03/2020 10:21</v>
      </c>
      <c r="P2143" s="46">
        <f t="shared" si="134"/>
        <v>9.7916666665696539E-2</v>
      </c>
      <c r="Q2143" s="48">
        <v>0</v>
      </c>
      <c r="R2143" s="47">
        <f t="shared" si="135"/>
        <v>140.99999999860302</v>
      </c>
      <c r="S2143" s="6" t="s">
        <v>3685</v>
      </c>
      <c r="T2143" s="6" t="s">
        <v>388</v>
      </c>
      <c r="U2143" s="6" t="s">
        <v>44</v>
      </c>
      <c r="V2143" s="6" t="s">
        <v>3710</v>
      </c>
      <c r="W2143" s="7">
        <v>0</v>
      </c>
      <c r="X2143" s="7">
        <v>0</v>
      </c>
      <c r="Y2143" s="7">
        <v>0</v>
      </c>
      <c r="Z2143" s="7">
        <v>0</v>
      </c>
      <c r="AA2143" s="7">
        <v>0</v>
      </c>
      <c r="AB2143" s="7">
        <v>0</v>
      </c>
      <c r="AC2143" s="7">
        <v>0</v>
      </c>
      <c r="AD2143" s="7">
        <v>0</v>
      </c>
      <c r="AE2143">
        <v>3</v>
      </c>
      <c r="AF2143">
        <v>0</v>
      </c>
      <c r="AG2143">
        <v>0</v>
      </c>
      <c r="AH2143">
        <v>0</v>
      </c>
      <c r="AI2143">
        <v>0</v>
      </c>
      <c r="AJ2143">
        <v>2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</row>
    <row r="2144" spans="1:44" x14ac:dyDescent="0.25">
      <c r="A2144">
        <v>1549442</v>
      </c>
      <c r="B2144">
        <v>735922</v>
      </c>
      <c r="C2144">
        <v>23.250433889367098</v>
      </c>
      <c r="D2144">
        <v>37.569932612238297</v>
      </c>
      <c r="E2144" s="68" t="s">
        <v>386</v>
      </c>
      <c r="F2144" s="8">
        <f>INDEX(Δεδομένα!$P:$P,MATCH('2020'!E2144,Δεδομένα!$O:$O,0))</f>
        <v>193</v>
      </c>
      <c r="G2144" s="6" t="s">
        <v>41</v>
      </c>
      <c r="H2144" s="2" t="str">
        <f>INDEX(Δεδομένα!B$1:B$51,MATCH('2020'!G2144,Δεδομένα!A$1:A$51,0))</f>
        <v>ΑΤΤΙΚΗΣ</v>
      </c>
      <c r="I2144" s="8">
        <f>INDEX(Δεδομένα!E$1:E$13,MATCH('2020'!H2144,Δεδομένα!D$1:D$13,0))</f>
        <v>1</v>
      </c>
      <c r="J2144" s="1">
        <v>43910</v>
      </c>
      <c r="K2144" s="6" t="s">
        <v>3715</v>
      </c>
      <c r="L2144" s="36" t="str">
        <f t="shared" si="132"/>
        <v>20/03/2020 10:24</v>
      </c>
      <c r="M2144" s="1">
        <v>43910</v>
      </c>
      <c r="N2144" s="6" t="s">
        <v>1996</v>
      </c>
      <c r="O2144" s="36" t="str">
        <f t="shared" si="133"/>
        <v>20/03/2020 14:36</v>
      </c>
      <c r="P2144" s="46">
        <f t="shared" si="134"/>
        <v>0.17499999999563443</v>
      </c>
      <c r="Q2144" s="48">
        <v>0</v>
      </c>
      <c r="R2144" s="47">
        <f t="shared" si="135"/>
        <v>251.99999999371357</v>
      </c>
      <c r="S2144" s="6" t="s">
        <v>3685</v>
      </c>
      <c r="T2144" s="6" t="s">
        <v>388</v>
      </c>
      <c r="U2144" s="6" t="s">
        <v>44</v>
      </c>
      <c r="V2144" s="6" t="s">
        <v>3716</v>
      </c>
      <c r="W2144" s="7">
        <v>0</v>
      </c>
      <c r="X2144" s="7">
        <v>0</v>
      </c>
      <c r="Y2144" s="7">
        <v>0</v>
      </c>
      <c r="Z2144" s="7">
        <v>0</v>
      </c>
      <c r="AA2144" s="7">
        <v>0</v>
      </c>
      <c r="AB2144" s="7">
        <v>4</v>
      </c>
      <c r="AC2144" s="7">
        <v>0</v>
      </c>
      <c r="AD2144" s="7">
        <v>0</v>
      </c>
      <c r="AE2144">
        <v>5</v>
      </c>
      <c r="AF2144">
        <v>0</v>
      </c>
      <c r="AG2144">
        <v>0</v>
      </c>
      <c r="AH2144">
        <v>0</v>
      </c>
      <c r="AI2144">
        <v>0</v>
      </c>
      <c r="AJ2144">
        <v>3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</row>
    <row r="2145" spans="1:44" x14ac:dyDescent="0.25">
      <c r="A2145">
        <v>1554734</v>
      </c>
      <c r="B2145">
        <v>735978</v>
      </c>
      <c r="C2145">
        <v>23.868006109278401</v>
      </c>
      <c r="D2145">
        <v>38.216052891771803</v>
      </c>
      <c r="E2145" s="68" t="s">
        <v>3723</v>
      </c>
      <c r="F2145" s="8">
        <f>INDEX(Δεδομένα!$P:$P,MATCH('2020'!E2145,Δεδομένα!$O:$O,0))</f>
        <v>3</v>
      </c>
      <c r="G2145" s="6" t="s">
        <v>41</v>
      </c>
      <c r="H2145" s="2" t="str">
        <f>INDEX(Δεδομένα!B$1:B$51,MATCH('2020'!G2145,Δεδομένα!A$1:A$51,0))</f>
        <v>ΑΤΤΙΚΗΣ</v>
      </c>
      <c r="I2145" s="8">
        <f>INDEX(Δεδομένα!E$1:E$13,MATCH('2020'!H2145,Δεδομένα!D$1:D$13,0))</f>
        <v>1</v>
      </c>
      <c r="J2145" s="1">
        <v>43910</v>
      </c>
      <c r="K2145" s="6" t="s">
        <v>1294</v>
      </c>
      <c r="L2145" s="36" t="str">
        <f t="shared" si="132"/>
        <v>20/03/2020 13:11</v>
      </c>
      <c r="M2145" s="1">
        <v>43910</v>
      </c>
      <c r="N2145" s="6" t="s">
        <v>362</v>
      </c>
      <c r="O2145" s="36" t="str">
        <f t="shared" si="133"/>
        <v>20/03/2020 14:00</v>
      </c>
      <c r="P2145" s="46">
        <f t="shared" si="134"/>
        <v>3.4027777779556345E-2</v>
      </c>
      <c r="Q2145" s="48">
        <v>0</v>
      </c>
      <c r="R2145" s="47">
        <f t="shared" si="135"/>
        <v>49.000000002561137</v>
      </c>
      <c r="S2145" s="6" t="s">
        <v>44</v>
      </c>
      <c r="T2145" s="6" t="s">
        <v>3724</v>
      </c>
      <c r="U2145" s="6" t="s">
        <v>3725</v>
      </c>
      <c r="V2145" s="6" t="s">
        <v>3726</v>
      </c>
      <c r="W2145" s="7">
        <v>0</v>
      </c>
      <c r="X2145" s="7">
        <v>0</v>
      </c>
      <c r="Y2145" s="7">
        <v>0</v>
      </c>
      <c r="Z2145" s="7">
        <v>0</v>
      </c>
      <c r="AA2145" s="7">
        <v>0</v>
      </c>
      <c r="AB2145" s="7">
        <v>0.5</v>
      </c>
      <c r="AC2145" s="7">
        <v>0</v>
      </c>
      <c r="AD2145" s="7">
        <v>0</v>
      </c>
      <c r="AE2145">
        <v>2</v>
      </c>
      <c r="AF2145">
        <v>0</v>
      </c>
      <c r="AG2145">
        <v>5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</row>
    <row r="2146" spans="1:44" x14ac:dyDescent="0.25">
      <c r="A2146">
        <v>1559974</v>
      </c>
      <c r="B2146">
        <v>735983</v>
      </c>
      <c r="C2146">
        <v>22.2111009682869</v>
      </c>
      <c r="D2146">
        <v>38.134017861171799</v>
      </c>
      <c r="E2146" s="68" t="s">
        <v>313</v>
      </c>
      <c r="F2146" s="8">
        <f>INDEX(Δεδομένα!$P:$P,MATCH('2020'!E2146,Δεδομένα!$O:$O,0))</f>
        <v>124</v>
      </c>
      <c r="G2146" s="6" t="s">
        <v>303</v>
      </c>
      <c r="H2146" s="2" t="str">
        <f>INDEX(Δεδομένα!B$1:B$51,MATCH('2020'!G2146,Δεδομένα!A$1:A$51,0))</f>
        <v>ΔΥΤΙΚΗΣ ΕΛΛΑΔΟΣ</v>
      </c>
      <c r="I2146" s="8">
        <f>INDEX(Δεδομένα!E$1:E$13,MATCH('2020'!H2146,Δεδομένα!D$1:D$13,0))</f>
        <v>7</v>
      </c>
      <c r="J2146" s="1">
        <v>43910</v>
      </c>
      <c r="K2146" s="6" t="s">
        <v>662</v>
      </c>
      <c r="L2146" s="36" t="str">
        <f t="shared" si="132"/>
        <v>20/03/2020 12:30</v>
      </c>
      <c r="M2146" s="1">
        <v>43910</v>
      </c>
      <c r="N2146" s="6" t="s">
        <v>768</v>
      </c>
      <c r="O2146" s="36" t="str">
        <f t="shared" si="133"/>
        <v>20/03/2020 14:15</v>
      </c>
      <c r="P2146" s="46">
        <f t="shared" si="134"/>
        <v>7.2916666664241347E-2</v>
      </c>
      <c r="Q2146" s="48">
        <v>0</v>
      </c>
      <c r="R2146" s="47">
        <f t="shared" si="135"/>
        <v>104.99999999650754</v>
      </c>
      <c r="S2146" s="6" t="s">
        <v>315</v>
      </c>
      <c r="T2146" s="6" t="s">
        <v>316</v>
      </c>
      <c r="U2146" s="6" t="s">
        <v>44</v>
      </c>
      <c r="V2146" s="6" t="s">
        <v>3727</v>
      </c>
      <c r="W2146" s="7">
        <v>0</v>
      </c>
      <c r="X2146" s="7">
        <v>4</v>
      </c>
      <c r="Y2146" s="7">
        <v>0</v>
      </c>
      <c r="Z2146" s="7">
        <v>0</v>
      </c>
      <c r="AA2146" s="7">
        <v>0</v>
      </c>
      <c r="AB2146" s="7">
        <v>0</v>
      </c>
      <c r="AC2146" s="7">
        <v>0</v>
      </c>
      <c r="AD2146" s="7">
        <v>0</v>
      </c>
      <c r="AE2146">
        <v>4</v>
      </c>
      <c r="AF2146">
        <v>0</v>
      </c>
      <c r="AG2146">
        <v>0</v>
      </c>
      <c r="AH2146">
        <v>0</v>
      </c>
      <c r="AI2146">
        <v>0</v>
      </c>
      <c r="AJ2146">
        <v>2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</row>
    <row r="2147" spans="1:44" x14ac:dyDescent="0.25">
      <c r="A2147">
        <v>1548066</v>
      </c>
      <c r="B2147">
        <v>735932</v>
      </c>
      <c r="C2147">
        <v>23.113896916304402</v>
      </c>
      <c r="D2147">
        <v>38.287685412390999</v>
      </c>
      <c r="E2147" s="68" t="s">
        <v>845</v>
      </c>
      <c r="F2147" s="8">
        <f>INDEX(Δεδομένα!$P:$P,MATCH('2020'!E2147,Δεδομένα!$O:$O,0))</f>
        <v>176</v>
      </c>
      <c r="G2147" s="6" t="s">
        <v>846</v>
      </c>
      <c r="H2147" s="2" t="str">
        <f>INDEX(Δεδομένα!B$1:B$51,MATCH('2020'!G2147,Δεδομένα!A$1:A$51,0))</f>
        <v>ΣΤΕΡΕΑΣ ΕΛΛΑΔΟΣ</v>
      </c>
      <c r="I2147" s="8">
        <f>INDEX(Δεδομένα!E$1:E$13,MATCH('2020'!H2147,Δεδομένα!D$1:D$13,0))</f>
        <v>9</v>
      </c>
      <c r="J2147" s="1">
        <v>43910</v>
      </c>
      <c r="K2147" s="6" t="s">
        <v>296</v>
      </c>
      <c r="L2147" s="36" t="str">
        <f t="shared" si="132"/>
        <v>20/03/2020 10:40</v>
      </c>
      <c r="M2147" s="1">
        <v>43910</v>
      </c>
      <c r="N2147" s="6" t="s">
        <v>171</v>
      </c>
      <c r="O2147" s="36" t="str">
        <f t="shared" si="133"/>
        <v>20/03/2020 13:00</v>
      </c>
      <c r="P2147" s="46">
        <f t="shared" si="134"/>
        <v>9.7222222218988463E-2</v>
      </c>
      <c r="Q2147" s="48">
        <v>0</v>
      </c>
      <c r="R2147" s="47">
        <f t="shared" si="135"/>
        <v>139.99999999534339</v>
      </c>
      <c r="S2147" s="6" t="s">
        <v>44</v>
      </c>
      <c r="T2147" s="6" t="s">
        <v>2459</v>
      </c>
      <c r="U2147" s="6" t="s">
        <v>1413</v>
      </c>
      <c r="V2147" s="6" t="s">
        <v>278</v>
      </c>
      <c r="W2147" s="7">
        <v>0</v>
      </c>
      <c r="X2147" s="7">
        <v>0.5</v>
      </c>
      <c r="Y2147" s="7">
        <v>0</v>
      </c>
      <c r="Z2147" s="7">
        <v>0</v>
      </c>
      <c r="AA2147" s="7">
        <v>0</v>
      </c>
      <c r="AB2147" s="7">
        <v>0</v>
      </c>
      <c r="AC2147" s="7">
        <v>0</v>
      </c>
      <c r="AD2147" s="7">
        <v>0</v>
      </c>
      <c r="AE2147">
        <v>7</v>
      </c>
      <c r="AF2147">
        <v>0</v>
      </c>
      <c r="AG2147">
        <v>0</v>
      </c>
      <c r="AH2147">
        <v>0</v>
      </c>
      <c r="AI2147">
        <v>0</v>
      </c>
      <c r="AJ2147">
        <v>3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</row>
    <row r="2148" spans="1:44" x14ac:dyDescent="0.25">
      <c r="A2148">
        <v>1548067</v>
      </c>
      <c r="B2148">
        <v>736080</v>
      </c>
      <c r="C2148">
        <v>23.309321215226198</v>
      </c>
      <c r="D2148">
        <v>38.219094830435701</v>
      </c>
      <c r="E2148" s="68" t="s">
        <v>845</v>
      </c>
      <c r="F2148" s="8">
        <f>INDEX(Δεδομένα!$P:$P,MATCH('2020'!E2148,Δεδομένα!$O:$O,0))</f>
        <v>176</v>
      </c>
      <c r="G2148" s="6" t="s">
        <v>846</v>
      </c>
      <c r="H2148" s="2" t="str">
        <f>INDEX(Δεδομένα!B$1:B$51,MATCH('2020'!G2148,Δεδομένα!A$1:A$51,0))</f>
        <v>ΣΤΕΡΕΑΣ ΕΛΛΑΔΟΣ</v>
      </c>
      <c r="I2148" s="8">
        <f>INDEX(Δεδομένα!E$1:E$13,MATCH('2020'!H2148,Δεδομένα!D$1:D$13,0))</f>
        <v>9</v>
      </c>
      <c r="J2148" s="1">
        <v>43910</v>
      </c>
      <c r="K2148" s="6" t="s">
        <v>1265</v>
      </c>
      <c r="L2148" s="36" t="str">
        <f t="shared" si="132"/>
        <v>20/03/2020 17:39</v>
      </c>
      <c r="M2148" s="1">
        <v>43910</v>
      </c>
      <c r="N2148" s="6" t="s">
        <v>209</v>
      </c>
      <c r="O2148" s="36" t="str">
        <f t="shared" si="133"/>
        <v>20/03/2020 18:30</v>
      </c>
      <c r="P2148" s="46">
        <f t="shared" si="134"/>
        <v>3.5416666665696539E-2</v>
      </c>
      <c r="Q2148" s="48">
        <v>0</v>
      </c>
      <c r="R2148" s="47">
        <f t="shared" si="135"/>
        <v>50.999999998603016</v>
      </c>
      <c r="S2148" s="6" t="s">
        <v>44</v>
      </c>
      <c r="T2148" s="6" t="s">
        <v>73</v>
      </c>
      <c r="U2148" s="6" t="s">
        <v>73</v>
      </c>
      <c r="V2148" s="6" t="s">
        <v>3755</v>
      </c>
      <c r="W2148" s="7">
        <v>0</v>
      </c>
      <c r="X2148" s="7">
        <v>0</v>
      </c>
      <c r="Y2148" s="7">
        <v>0</v>
      </c>
      <c r="Z2148" s="7">
        <v>0</v>
      </c>
      <c r="AA2148" s="7">
        <v>0.5</v>
      </c>
      <c r="AB2148" s="7">
        <v>0</v>
      </c>
      <c r="AC2148" s="7">
        <v>0</v>
      </c>
      <c r="AD2148" s="7">
        <v>0</v>
      </c>
      <c r="AE2148">
        <v>2</v>
      </c>
      <c r="AF2148">
        <v>0</v>
      </c>
      <c r="AG2148">
        <v>0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</row>
    <row r="2149" spans="1:44" x14ac:dyDescent="0.25">
      <c r="A2149">
        <v>1547963</v>
      </c>
      <c r="B2149">
        <v>736019</v>
      </c>
      <c r="C2149">
        <v>21.903717971685399</v>
      </c>
      <c r="D2149">
        <v>39.878532822412801</v>
      </c>
      <c r="E2149" s="68" t="s">
        <v>889</v>
      </c>
      <c r="F2149" s="8">
        <f>INDEX(Δεδομένα!$P:$P,MATCH('2020'!E2149,Δεδομένα!$O:$O,0))</f>
        <v>79</v>
      </c>
      <c r="G2149" s="6" t="s">
        <v>890</v>
      </c>
      <c r="H2149" s="2" t="str">
        <f>INDEX(Δεδομένα!B$1:B$51,MATCH('2020'!G2149,Δεδομένα!A$1:A$51,0))</f>
        <v>ΔΥΤΙΚΗΣ ΜΑΚΕΔΟΝΙΑΣ</v>
      </c>
      <c r="I2149" s="8">
        <f>INDEX(Δεδομένα!E$1:E$13,MATCH('2020'!H2149,Δεδομένα!D$1:D$13,0))</f>
        <v>4</v>
      </c>
      <c r="J2149" s="1">
        <v>43910</v>
      </c>
      <c r="K2149" s="6" t="s">
        <v>65</v>
      </c>
      <c r="L2149" s="36" t="str">
        <f t="shared" si="132"/>
        <v>20/03/2020 14:33</v>
      </c>
      <c r="M2149" s="1">
        <v>43910</v>
      </c>
      <c r="N2149" s="6" t="s">
        <v>204</v>
      </c>
      <c r="O2149" s="36" t="str">
        <f t="shared" si="133"/>
        <v>20/03/2020 17:00</v>
      </c>
      <c r="P2149" s="46">
        <f t="shared" si="134"/>
        <v>0.10208333333866904</v>
      </c>
      <c r="Q2149" s="48">
        <v>0</v>
      </c>
      <c r="R2149" s="47">
        <f t="shared" si="135"/>
        <v>147.00000000768341</v>
      </c>
      <c r="S2149" s="6" t="s">
        <v>890</v>
      </c>
      <c r="T2149" s="6" t="s">
        <v>1407</v>
      </c>
      <c r="U2149" s="6" t="s">
        <v>3733</v>
      </c>
      <c r="V2149" s="6" t="s">
        <v>3734</v>
      </c>
      <c r="W2149" s="7">
        <v>0</v>
      </c>
      <c r="X2149" s="7">
        <v>4</v>
      </c>
      <c r="Y2149" s="7">
        <v>0</v>
      </c>
      <c r="Z2149" s="7">
        <v>0</v>
      </c>
      <c r="AA2149" s="7">
        <v>0</v>
      </c>
      <c r="AB2149" s="7">
        <v>0</v>
      </c>
      <c r="AC2149" s="7">
        <v>0</v>
      </c>
      <c r="AD2149" s="7">
        <v>0</v>
      </c>
      <c r="AE2149">
        <v>5</v>
      </c>
      <c r="AF2149">
        <v>0</v>
      </c>
      <c r="AG2149">
        <v>0</v>
      </c>
      <c r="AH2149">
        <v>0</v>
      </c>
      <c r="AI2149">
        <v>0</v>
      </c>
      <c r="AJ2149">
        <v>2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</row>
    <row r="2150" spans="1:44" x14ac:dyDescent="0.25">
      <c r="A2150">
        <v>1547964</v>
      </c>
      <c r="B2150">
        <v>736069</v>
      </c>
      <c r="C2150">
        <v>21.300779769587201</v>
      </c>
      <c r="D2150">
        <v>40.057814399868498</v>
      </c>
      <c r="E2150" s="68" t="s">
        <v>889</v>
      </c>
      <c r="F2150" s="8">
        <f>INDEX(Δεδομένα!$P:$P,MATCH('2020'!E2150,Δεδομένα!$O:$O,0))</f>
        <v>79</v>
      </c>
      <c r="G2150" s="6" t="s">
        <v>890</v>
      </c>
      <c r="H2150" s="2" t="str">
        <f>INDEX(Δεδομένα!B$1:B$51,MATCH('2020'!G2150,Δεδομένα!A$1:A$51,0))</f>
        <v>ΔΥΤΙΚΗΣ ΜΑΚΕΔΟΝΙΑΣ</v>
      </c>
      <c r="I2150" s="8">
        <f>INDEX(Δεδομένα!E$1:E$13,MATCH('2020'!H2150,Δεδομένα!D$1:D$13,0))</f>
        <v>4</v>
      </c>
      <c r="J2150" s="1">
        <v>43910</v>
      </c>
      <c r="K2150" s="6" t="s">
        <v>505</v>
      </c>
      <c r="L2150" s="36" t="str">
        <f t="shared" si="132"/>
        <v>20/03/2020 16:34</v>
      </c>
      <c r="M2150" s="1">
        <v>43910</v>
      </c>
      <c r="N2150" s="6" t="s">
        <v>779</v>
      </c>
      <c r="O2150" s="36" t="str">
        <f t="shared" si="133"/>
        <v>20/03/2020 18:06</v>
      </c>
      <c r="P2150" s="46">
        <f t="shared" si="134"/>
        <v>6.3888888886140194E-2</v>
      </c>
      <c r="Q2150" s="48">
        <v>0</v>
      </c>
      <c r="R2150" s="47">
        <f t="shared" si="135"/>
        <v>91.999999996041879</v>
      </c>
      <c r="S2150" s="6" t="s">
        <v>890</v>
      </c>
      <c r="T2150" s="6" t="s">
        <v>893</v>
      </c>
      <c r="U2150" s="6" t="s">
        <v>3750</v>
      </c>
      <c r="V2150" s="6" t="s">
        <v>3751</v>
      </c>
      <c r="W2150" s="7">
        <v>0</v>
      </c>
      <c r="X2150" s="7">
        <v>1</v>
      </c>
      <c r="Y2150" s="7">
        <v>0</v>
      </c>
      <c r="Z2150" s="7">
        <v>0</v>
      </c>
      <c r="AA2150" s="7">
        <v>0</v>
      </c>
      <c r="AB2150" s="7">
        <v>0</v>
      </c>
      <c r="AC2150" s="7">
        <v>0</v>
      </c>
      <c r="AD2150" s="7">
        <v>0</v>
      </c>
      <c r="AE2150">
        <v>2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</row>
    <row r="2151" spans="1:44" x14ac:dyDescent="0.25">
      <c r="A2151">
        <v>1547966</v>
      </c>
      <c r="B2151">
        <v>736098</v>
      </c>
      <c r="C2151">
        <v>21.464052321396501</v>
      </c>
      <c r="D2151">
        <v>40.212558247967898</v>
      </c>
      <c r="E2151" s="68" t="s">
        <v>889</v>
      </c>
      <c r="F2151" s="8">
        <f>INDEX(Δεδομένα!$P:$P,MATCH('2020'!E2151,Δεδομένα!$O:$O,0))</f>
        <v>79</v>
      </c>
      <c r="G2151" s="6" t="s">
        <v>890</v>
      </c>
      <c r="H2151" s="2" t="str">
        <f>INDEX(Δεδομένα!B$1:B$51,MATCH('2020'!G2151,Δεδομένα!A$1:A$51,0))</f>
        <v>ΔΥΤΙΚΗΣ ΜΑΚΕΔΟΝΙΑΣ</v>
      </c>
      <c r="I2151" s="8">
        <f>INDEX(Δεδομένα!E$1:E$13,MATCH('2020'!H2151,Δεδομένα!D$1:D$13,0))</f>
        <v>4</v>
      </c>
      <c r="J2151" s="1">
        <v>43910</v>
      </c>
      <c r="K2151" s="6" t="s">
        <v>1170</v>
      </c>
      <c r="L2151" s="36" t="str">
        <f t="shared" si="132"/>
        <v>20/03/2020 18:33</v>
      </c>
      <c r="M2151" s="1">
        <v>43910</v>
      </c>
      <c r="N2151" s="6" t="s">
        <v>1535</v>
      </c>
      <c r="O2151" s="36" t="str">
        <f t="shared" si="133"/>
        <v>20/03/2020 18:56</v>
      </c>
      <c r="P2151" s="46">
        <f t="shared" si="134"/>
        <v>1.5972222223354038E-2</v>
      </c>
      <c r="Q2151" s="48">
        <v>0</v>
      </c>
      <c r="R2151" s="47">
        <f t="shared" si="135"/>
        <v>23.000000001629815</v>
      </c>
      <c r="S2151" s="6" t="s">
        <v>890</v>
      </c>
      <c r="T2151" s="6" t="s">
        <v>893</v>
      </c>
      <c r="U2151" s="6" t="s">
        <v>3759</v>
      </c>
      <c r="V2151" s="6" t="s">
        <v>3760</v>
      </c>
      <c r="W2151" s="7">
        <v>0</v>
      </c>
      <c r="X2151" s="7">
        <v>10</v>
      </c>
      <c r="Y2151" s="7">
        <v>0</v>
      </c>
      <c r="Z2151" s="7">
        <v>0</v>
      </c>
      <c r="AA2151" s="7">
        <v>0</v>
      </c>
      <c r="AB2151" s="7">
        <v>0</v>
      </c>
      <c r="AC2151" s="7">
        <v>0</v>
      </c>
      <c r="AD2151" s="7">
        <v>0</v>
      </c>
      <c r="AE2151">
        <v>2</v>
      </c>
      <c r="AF2151">
        <v>0</v>
      </c>
      <c r="AG2151">
        <v>0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</row>
    <row r="2152" spans="1:44" x14ac:dyDescent="0.25">
      <c r="A2152">
        <v>1554093</v>
      </c>
      <c r="B2152">
        <v>735928</v>
      </c>
      <c r="C2152">
        <v>27.815427869521301</v>
      </c>
      <c r="D2152">
        <v>36.229603417559098</v>
      </c>
      <c r="E2152" s="68" t="s">
        <v>1590</v>
      </c>
      <c r="F2152" s="8">
        <f>INDEX(Δεδομένα!$P:$P,MATCH('2020'!E2152,Δεδομένα!$O:$O,0))</f>
        <v>51</v>
      </c>
      <c r="G2152" s="6" t="s">
        <v>1007</v>
      </c>
      <c r="H2152" s="2" t="str">
        <f>INDEX(Δεδομένα!B$1:B$51,MATCH('2020'!G2152,Δεδομένα!A$1:A$51,0))</f>
        <v>ΝΟΤΙΟΥ ΑΙΓΑΙΟΥ</v>
      </c>
      <c r="I2152" s="8">
        <f>INDEX(Δεδομένα!E$1:E$13,MATCH('2020'!H2152,Δεδομένα!D$1:D$13,0))</f>
        <v>10</v>
      </c>
      <c r="J2152" s="1">
        <v>43910</v>
      </c>
      <c r="K2152" s="6" t="s">
        <v>2274</v>
      </c>
      <c r="L2152" s="36" t="str">
        <f t="shared" si="132"/>
        <v>20/03/2020 10:39</v>
      </c>
      <c r="M2152" s="1">
        <v>43910</v>
      </c>
      <c r="N2152" s="6" t="s">
        <v>349</v>
      </c>
      <c r="O2152" s="36" t="str">
        <f t="shared" si="133"/>
        <v>20/03/2020 12:35</v>
      </c>
      <c r="P2152" s="46">
        <f t="shared" si="134"/>
        <v>8.0555555556202307E-2</v>
      </c>
      <c r="Q2152" s="48">
        <v>0</v>
      </c>
      <c r="R2152" s="47">
        <f t="shared" si="135"/>
        <v>116.00000000093132</v>
      </c>
      <c r="S2152" s="6" t="s">
        <v>44</v>
      </c>
      <c r="T2152" s="6" t="s">
        <v>1233</v>
      </c>
      <c r="U2152" s="6" t="s">
        <v>44</v>
      </c>
      <c r="V2152" s="6" t="s">
        <v>3717</v>
      </c>
      <c r="W2152" s="7">
        <v>0</v>
      </c>
      <c r="X2152" s="7">
        <v>0</v>
      </c>
      <c r="Y2152" s="7">
        <v>0</v>
      </c>
      <c r="Z2152" s="7">
        <v>0.1</v>
      </c>
      <c r="AA2152" s="7">
        <v>0</v>
      </c>
      <c r="AB2152" s="7">
        <v>0</v>
      </c>
      <c r="AC2152" s="7">
        <v>0</v>
      </c>
      <c r="AD2152" s="7">
        <v>0</v>
      </c>
      <c r="AE2152">
        <v>2</v>
      </c>
      <c r="AF2152">
        <v>0</v>
      </c>
      <c r="AG2152">
        <v>0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</row>
    <row r="2153" spans="1:44" x14ac:dyDescent="0.25">
      <c r="A2153">
        <v>1548543</v>
      </c>
      <c r="B2153">
        <v>736031</v>
      </c>
      <c r="C2153">
        <v>26.4245480432619</v>
      </c>
      <c r="D2153">
        <v>41.651899786986199</v>
      </c>
      <c r="E2153" s="68" t="s">
        <v>1223</v>
      </c>
      <c r="F2153" s="8">
        <f>INDEX(Δεδομένα!$P:$P,MATCH('2020'!E2153,Δεδομένα!$O:$O,0))</f>
        <v>36</v>
      </c>
      <c r="G2153" s="6" t="s">
        <v>148</v>
      </c>
      <c r="H2153" s="2" t="str">
        <f>INDEX(Δεδομένα!B$1:B$51,MATCH('2020'!G2153,Δεδομένα!A$1:A$51,0))</f>
        <v>ΑΝΑΤΟΛΙΚΗΣ ΜΑΚΕΔΟΝΙΑΣ ΚΑΙ ΘΡΑΚΗΣ</v>
      </c>
      <c r="I2153" s="8">
        <f>INDEX(Δεδομένα!E$1:E$13,MATCH('2020'!H2153,Δεδομένα!D$1:D$13,0))</f>
        <v>2</v>
      </c>
      <c r="J2153" s="1">
        <v>43910</v>
      </c>
      <c r="K2153" s="6" t="s">
        <v>131</v>
      </c>
      <c r="L2153" s="36" t="str">
        <f t="shared" si="132"/>
        <v>20/03/2020 14:50</v>
      </c>
      <c r="M2153" s="1">
        <v>43910</v>
      </c>
      <c r="N2153" s="6" t="s">
        <v>66</v>
      </c>
      <c r="O2153" s="36" t="str">
        <f t="shared" si="133"/>
        <v>20/03/2020 15:15</v>
      </c>
      <c r="P2153" s="46">
        <f t="shared" si="134"/>
        <v>1.7361111109494232E-2</v>
      </c>
      <c r="Q2153" s="48">
        <v>0</v>
      </c>
      <c r="R2153" s="47">
        <f t="shared" si="135"/>
        <v>24.999999997671694</v>
      </c>
      <c r="S2153" s="6" t="s">
        <v>1118</v>
      </c>
      <c r="T2153" s="6" t="s">
        <v>1119</v>
      </c>
      <c r="U2153" s="6" t="s">
        <v>44</v>
      </c>
      <c r="V2153" s="6" t="s">
        <v>2972</v>
      </c>
      <c r="W2153" s="7">
        <v>0</v>
      </c>
      <c r="X2153" s="7">
        <v>0</v>
      </c>
      <c r="Y2153" s="7">
        <v>0</v>
      </c>
      <c r="Z2153" s="7">
        <v>0.2</v>
      </c>
      <c r="AA2153" s="7">
        <v>0</v>
      </c>
      <c r="AB2153" s="7">
        <v>0</v>
      </c>
      <c r="AC2153" s="7">
        <v>0</v>
      </c>
      <c r="AD2153" s="7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</row>
    <row r="2154" spans="1:44" x14ac:dyDescent="0.25">
      <c r="A2154">
        <v>1548133</v>
      </c>
      <c r="B2154">
        <v>736128</v>
      </c>
      <c r="C2154">
        <v>24.198825686268901</v>
      </c>
      <c r="D2154">
        <v>38.344908285911004</v>
      </c>
      <c r="E2154" s="68" t="s">
        <v>2005</v>
      </c>
      <c r="F2154" s="8">
        <f>INDEX(Δεδομένα!$P:$P,MATCH('2020'!E2154,Δεδομένα!$O:$O,0))</f>
        <v>179</v>
      </c>
      <c r="G2154" s="6" t="s">
        <v>439</v>
      </c>
      <c r="H2154" s="2" t="str">
        <f>INDEX(Δεδομένα!B$1:B$51,MATCH('2020'!G2154,Δεδομένα!A$1:A$51,0))</f>
        <v>ΣΤΕΡΕΑΣ ΕΛΛΑΔΟΣ</v>
      </c>
      <c r="I2154" s="8">
        <f>INDEX(Δεδομένα!E$1:E$13,MATCH('2020'!H2154,Δεδομένα!D$1:D$13,0))</f>
        <v>9</v>
      </c>
      <c r="J2154" s="1">
        <v>43910</v>
      </c>
      <c r="K2154" s="6" t="s">
        <v>106</v>
      </c>
      <c r="L2154" s="36" t="str">
        <f t="shared" si="132"/>
        <v>20/03/2020 18:44</v>
      </c>
      <c r="M2154" s="1">
        <v>43910</v>
      </c>
      <c r="N2154" s="6" t="s">
        <v>3657</v>
      </c>
      <c r="O2154" s="36" t="str">
        <f t="shared" si="133"/>
        <v>20/03/2020 19:58</v>
      </c>
      <c r="P2154" s="46">
        <f t="shared" si="134"/>
        <v>5.1388888889050577E-2</v>
      </c>
      <c r="Q2154" s="48">
        <v>0</v>
      </c>
      <c r="R2154" s="47">
        <f t="shared" si="135"/>
        <v>74.000000000232831</v>
      </c>
      <c r="S2154" s="6" t="s">
        <v>441</v>
      </c>
      <c r="T2154" s="6" t="s">
        <v>442</v>
      </c>
      <c r="U2154" s="6" t="s">
        <v>2745</v>
      </c>
      <c r="V2154" s="6" t="s">
        <v>3770</v>
      </c>
      <c r="W2154" s="7">
        <v>0</v>
      </c>
      <c r="X2154" s="7">
        <v>0.5</v>
      </c>
      <c r="Y2154" s="7">
        <v>0</v>
      </c>
      <c r="Z2154" s="7">
        <v>0</v>
      </c>
      <c r="AA2154" s="7">
        <v>0</v>
      </c>
      <c r="AB2154" s="7">
        <v>0</v>
      </c>
      <c r="AC2154" s="7">
        <v>0</v>
      </c>
      <c r="AD2154" s="7">
        <v>0</v>
      </c>
      <c r="AE2154">
        <v>5</v>
      </c>
      <c r="AF2154">
        <v>0</v>
      </c>
      <c r="AG2154">
        <v>0</v>
      </c>
      <c r="AH2154">
        <v>0</v>
      </c>
      <c r="AI2154">
        <v>0</v>
      </c>
      <c r="AJ2154">
        <v>3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</row>
    <row r="2155" spans="1:44" x14ac:dyDescent="0.25">
      <c r="A2155">
        <v>1547995</v>
      </c>
      <c r="B2155">
        <v>736103</v>
      </c>
      <c r="C2155">
        <v>21.7370973901456</v>
      </c>
      <c r="D2155">
        <v>38.838698788508303</v>
      </c>
      <c r="E2155" s="68" t="s">
        <v>1832</v>
      </c>
      <c r="F2155" s="8">
        <f>INDEX(Δεδομένα!$P:$P,MATCH('2020'!E2155,Δεδομένα!$O:$O,0))</f>
        <v>169</v>
      </c>
      <c r="G2155" s="6" t="s">
        <v>1833</v>
      </c>
      <c r="H2155" s="2" t="str">
        <f>INDEX(Δεδομένα!B$1:B$51,MATCH('2020'!G2155,Δεδομένα!A$1:A$51,0))</f>
        <v>ΣΤΕΡΕΑΣ ΕΛΛΑΔΟΣ</v>
      </c>
      <c r="I2155" s="8">
        <f>INDEX(Δεδομένα!E$1:E$13,MATCH('2020'!H2155,Δεδομένα!D$1:D$13,0))</f>
        <v>9</v>
      </c>
      <c r="J2155" s="1">
        <v>43910</v>
      </c>
      <c r="K2155" s="6" t="s">
        <v>2130</v>
      </c>
      <c r="L2155" s="36" t="str">
        <f t="shared" si="132"/>
        <v>20/03/2020 18:49</v>
      </c>
      <c r="M2155" s="1">
        <v>43910</v>
      </c>
      <c r="N2155" s="6" t="s">
        <v>2744</v>
      </c>
      <c r="O2155" s="36" t="str">
        <f t="shared" si="133"/>
        <v>20/03/2020 21:53</v>
      </c>
      <c r="P2155" s="46">
        <f t="shared" si="134"/>
        <v>0.12777777777955635</v>
      </c>
      <c r="Q2155" s="48">
        <v>0</v>
      </c>
      <c r="R2155" s="47">
        <f t="shared" si="135"/>
        <v>184.00000000256114</v>
      </c>
      <c r="S2155" s="6" t="s">
        <v>1968</v>
      </c>
      <c r="T2155" s="6" t="s">
        <v>1834</v>
      </c>
      <c r="U2155" s="6" t="s">
        <v>44</v>
      </c>
      <c r="V2155" s="6" t="s">
        <v>3762</v>
      </c>
      <c r="W2155" s="7">
        <v>10</v>
      </c>
      <c r="X2155" s="7">
        <v>0</v>
      </c>
      <c r="Y2155" s="7">
        <v>0</v>
      </c>
      <c r="Z2155" s="7">
        <v>0</v>
      </c>
      <c r="AA2155" s="7">
        <v>0</v>
      </c>
      <c r="AB2155" s="7">
        <v>0</v>
      </c>
      <c r="AC2155" s="7">
        <v>0</v>
      </c>
      <c r="AD2155" s="7">
        <v>0</v>
      </c>
      <c r="AE2155">
        <v>7</v>
      </c>
      <c r="AF2155">
        <v>0</v>
      </c>
      <c r="AG2155">
        <v>0</v>
      </c>
      <c r="AH2155">
        <v>0</v>
      </c>
      <c r="AI2155">
        <v>0</v>
      </c>
      <c r="AJ2155">
        <v>2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</row>
    <row r="2156" spans="1:44" x14ac:dyDescent="0.25">
      <c r="A2156">
        <v>1565742</v>
      </c>
      <c r="B2156">
        <v>735935</v>
      </c>
      <c r="C2156">
        <v>21.2825205380542</v>
      </c>
      <c r="D2156">
        <v>37.830942096197198</v>
      </c>
      <c r="E2156" s="68" t="s">
        <v>925</v>
      </c>
      <c r="F2156" s="8">
        <f>INDEX(Δεδομένα!$P:$P,MATCH('2020'!E2156,Δεδομένα!$O:$O,0))</f>
        <v>135</v>
      </c>
      <c r="G2156" s="6" t="s">
        <v>357</v>
      </c>
      <c r="H2156" s="2" t="str">
        <f>INDEX(Δεδομένα!B$1:B$51,MATCH('2020'!G2156,Δεδομένα!A$1:A$51,0))</f>
        <v>ΔΥΤΙΚΗΣ ΕΛΛΑΔΟΣ</v>
      </c>
      <c r="I2156" s="8">
        <f>INDEX(Δεδομένα!E$1:E$13,MATCH('2020'!H2156,Δεδομένα!D$1:D$13,0))</f>
        <v>7</v>
      </c>
      <c r="J2156" s="1">
        <v>43910</v>
      </c>
      <c r="K2156" s="6" t="s">
        <v>138</v>
      </c>
      <c r="L2156" s="36" t="str">
        <f t="shared" si="132"/>
        <v>20/03/2020 11:00</v>
      </c>
      <c r="M2156" s="1">
        <v>43910</v>
      </c>
      <c r="N2156" s="6" t="s">
        <v>526</v>
      </c>
      <c r="O2156" s="36" t="str">
        <f t="shared" si="133"/>
        <v>20/03/2020 11:45</v>
      </c>
      <c r="P2156" s="46">
        <f t="shared" si="134"/>
        <v>3.125E-2</v>
      </c>
      <c r="Q2156" s="48">
        <v>0</v>
      </c>
      <c r="R2156" s="47">
        <f t="shared" si="135"/>
        <v>45</v>
      </c>
      <c r="S2156" s="6" t="s">
        <v>928</v>
      </c>
      <c r="T2156" s="6" t="s">
        <v>1565</v>
      </c>
      <c r="U2156" s="6" t="s">
        <v>44</v>
      </c>
      <c r="V2156" s="6" t="s">
        <v>1696</v>
      </c>
      <c r="W2156" s="7">
        <v>0</v>
      </c>
      <c r="X2156" s="7">
        <v>0</v>
      </c>
      <c r="Y2156" s="7">
        <v>0</v>
      </c>
      <c r="Z2156" s="7">
        <v>0</v>
      </c>
      <c r="AA2156" s="7">
        <v>0.5</v>
      </c>
      <c r="AB2156" s="7">
        <v>0</v>
      </c>
      <c r="AC2156" s="7">
        <v>0</v>
      </c>
      <c r="AD2156" s="7">
        <v>0</v>
      </c>
      <c r="AE2156">
        <v>2</v>
      </c>
      <c r="AF2156">
        <v>0</v>
      </c>
      <c r="AG2156">
        <v>0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</row>
    <row r="2157" spans="1:44" x14ac:dyDescent="0.25">
      <c r="A2157">
        <v>1565756</v>
      </c>
      <c r="B2157">
        <v>736070</v>
      </c>
      <c r="C2157">
        <v>21.621057794378899</v>
      </c>
      <c r="D2157">
        <v>37.803148166281602</v>
      </c>
      <c r="E2157" s="68" t="s">
        <v>925</v>
      </c>
      <c r="F2157" s="8">
        <f>INDEX(Δεδομένα!$P:$P,MATCH('2020'!E2157,Δεδομένα!$O:$O,0))</f>
        <v>135</v>
      </c>
      <c r="G2157" s="6" t="s">
        <v>357</v>
      </c>
      <c r="H2157" s="2" t="str">
        <f>INDEX(Δεδομένα!B$1:B$51,MATCH('2020'!G2157,Δεδομένα!A$1:A$51,0))</f>
        <v>ΔΥΤΙΚΗΣ ΕΛΛΑΔΟΣ</v>
      </c>
      <c r="I2157" s="8">
        <f>INDEX(Δεδομένα!E$1:E$13,MATCH('2020'!H2157,Δεδομένα!D$1:D$13,0))</f>
        <v>7</v>
      </c>
      <c r="J2157" s="1">
        <v>43910</v>
      </c>
      <c r="K2157" s="6" t="s">
        <v>198</v>
      </c>
      <c r="L2157" s="36" t="str">
        <f t="shared" si="132"/>
        <v>20/03/2020 16:30</v>
      </c>
      <c r="M2157" s="1">
        <v>43910</v>
      </c>
      <c r="N2157" s="6" t="s">
        <v>181</v>
      </c>
      <c r="O2157" s="36" t="str">
        <f t="shared" si="133"/>
        <v>20/03/2020 19:15</v>
      </c>
      <c r="P2157" s="46">
        <f t="shared" si="134"/>
        <v>0.11458333333575865</v>
      </c>
      <c r="Q2157" s="48">
        <v>0</v>
      </c>
      <c r="R2157" s="47">
        <f t="shared" si="135"/>
        <v>165.00000000349246</v>
      </c>
      <c r="S2157" s="6" t="s">
        <v>3752</v>
      </c>
      <c r="T2157" s="6" t="s">
        <v>1055</v>
      </c>
      <c r="U2157" s="6" t="s">
        <v>44</v>
      </c>
      <c r="V2157" s="6" t="s">
        <v>3753</v>
      </c>
      <c r="W2157" s="7">
        <v>0</v>
      </c>
      <c r="X2157" s="7">
        <v>6</v>
      </c>
      <c r="Y2157" s="7">
        <v>0</v>
      </c>
      <c r="Z2157" s="7">
        <v>0</v>
      </c>
      <c r="AA2157" s="7">
        <v>0</v>
      </c>
      <c r="AB2157" s="7">
        <v>0</v>
      </c>
      <c r="AC2157" s="7">
        <v>0</v>
      </c>
      <c r="AD2157" s="7">
        <v>0</v>
      </c>
      <c r="AE2157">
        <v>12</v>
      </c>
      <c r="AF2157">
        <v>0</v>
      </c>
      <c r="AG2157">
        <v>0</v>
      </c>
      <c r="AH2157">
        <v>0</v>
      </c>
      <c r="AI2157">
        <v>0</v>
      </c>
      <c r="AJ2157">
        <v>4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</row>
    <row r="2158" spans="1:44" x14ac:dyDescent="0.25">
      <c r="A2158">
        <v>1547877</v>
      </c>
      <c r="B2158">
        <v>736014</v>
      </c>
      <c r="C2158">
        <v>22.376640402030901</v>
      </c>
      <c r="D2158">
        <v>40.585833711120102</v>
      </c>
      <c r="E2158" s="68" t="s">
        <v>1880</v>
      </c>
      <c r="F2158" s="8">
        <f>INDEX(Δεδομένα!$P:$P,MATCH('2020'!E2158,Δεδομένα!$O:$O,0))</f>
        <v>66</v>
      </c>
      <c r="G2158" s="6" t="s">
        <v>238</v>
      </c>
      <c r="H2158" s="2" t="str">
        <f>INDEX(Δεδομένα!B$1:B$51,MATCH('2020'!G2158,Δεδομένα!A$1:A$51,0))</f>
        <v>ΚΕΝΤΡΙΚΗΣ ΜΑΚΕΔΟΝΙΑΣ</v>
      </c>
      <c r="I2158" s="8">
        <f>INDEX(Δεδομένα!E$1:E$13,MATCH('2020'!H2158,Δεδομένα!D$1:D$13,0))</f>
        <v>3</v>
      </c>
      <c r="J2158" s="1">
        <v>43910</v>
      </c>
      <c r="K2158" s="6" t="s">
        <v>992</v>
      </c>
      <c r="L2158" s="36" t="str">
        <f t="shared" si="132"/>
        <v>20/03/2020 14:28</v>
      </c>
      <c r="M2158" s="1">
        <v>43910</v>
      </c>
      <c r="N2158" s="6" t="s">
        <v>2679</v>
      </c>
      <c r="O2158" s="36" t="str">
        <f t="shared" si="133"/>
        <v>20/03/2020 15:17</v>
      </c>
      <c r="P2158" s="46">
        <f t="shared" si="134"/>
        <v>3.4027777779556345E-2</v>
      </c>
      <c r="Q2158" s="48">
        <v>0</v>
      </c>
      <c r="R2158" s="47">
        <f t="shared" si="135"/>
        <v>49.000000002561137</v>
      </c>
      <c r="S2158" s="6" t="s">
        <v>897</v>
      </c>
      <c r="T2158" s="6" t="s">
        <v>1966</v>
      </c>
      <c r="U2158" s="6" t="s">
        <v>44</v>
      </c>
      <c r="V2158" s="6" t="s">
        <v>1967</v>
      </c>
      <c r="W2158" s="7">
        <v>0</v>
      </c>
      <c r="X2158" s="7">
        <v>0</v>
      </c>
      <c r="Y2158" s="7">
        <v>0</v>
      </c>
      <c r="Z2158" s="7">
        <v>0</v>
      </c>
      <c r="AA2158" s="7">
        <v>2</v>
      </c>
      <c r="AB2158" s="7">
        <v>0</v>
      </c>
      <c r="AC2158" s="7">
        <v>0</v>
      </c>
      <c r="AD2158" s="7">
        <v>0</v>
      </c>
      <c r="AE2158">
        <v>2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</row>
    <row r="2159" spans="1:44" x14ac:dyDescent="0.25">
      <c r="A2159">
        <v>1548126</v>
      </c>
      <c r="B2159">
        <v>736041</v>
      </c>
      <c r="C2159">
        <v>22.212919796204599</v>
      </c>
      <c r="D2159">
        <v>40.379178956179203</v>
      </c>
      <c r="E2159" s="68" t="s">
        <v>896</v>
      </c>
      <c r="F2159" s="8">
        <f>INDEX(Δεδομένα!$P:$P,MATCH('2020'!E2159,Δεδομένα!$O:$O,0))</f>
        <v>64</v>
      </c>
      <c r="G2159" s="6" t="s">
        <v>238</v>
      </c>
      <c r="H2159" s="2" t="str">
        <f>INDEX(Δεδομένα!B$1:B$51,MATCH('2020'!G2159,Δεδομένα!A$1:A$51,0))</f>
        <v>ΚΕΝΤΡΙΚΗΣ ΜΑΚΕΔΟΝΙΑΣ</v>
      </c>
      <c r="I2159" s="8">
        <f>INDEX(Δεδομένα!E$1:E$13,MATCH('2020'!H2159,Δεδομένα!D$1:D$13,0))</f>
        <v>3</v>
      </c>
      <c r="J2159" s="1">
        <v>43910</v>
      </c>
      <c r="K2159" s="6" t="s">
        <v>696</v>
      </c>
      <c r="L2159" s="36" t="str">
        <f t="shared" si="132"/>
        <v>20/03/2020 15:23</v>
      </c>
      <c r="M2159" s="1">
        <v>43910</v>
      </c>
      <c r="N2159" s="6" t="s">
        <v>154</v>
      </c>
      <c r="O2159" s="36" t="str">
        <f t="shared" si="133"/>
        <v>20/03/2020 18:05</v>
      </c>
      <c r="P2159" s="46">
        <f t="shared" si="134"/>
        <v>0.11249999999563443</v>
      </c>
      <c r="Q2159" s="48">
        <v>0</v>
      </c>
      <c r="R2159" s="47">
        <f t="shared" si="135"/>
        <v>161.99999999371357</v>
      </c>
      <c r="S2159" s="6" t="s">
        <v>897</v>
      </c>
      <c r="T2159" s="6" t="s">
        <v>853</v>
      </c>
      <c r="U2159" s="6" t="s">
        <v>44</v>
      </c>
      <c r="V2159" s="6" t="s">
        <v>3741</v>
      </c>
      <c r="W2159" s="7">
        <v>0</v>
      </c>
      <c r="X2159" s="7">
        <v>0</v>
      </c>
      <c r="Y2159" s="7">
        <v>0</v>
      </c>
      <c r="Z2159" s="7">
        <v>0.05</v>
      </c>
      <c r="AA2159" s="7">
        <v>0</v>
      </c>
      <c r="AB2159" s="7">
        <v>0</v>
      </c>
      <c r="AC2159" s="7">
        <v>0</v>
      </c>
      <c r="AD2159" s="7">
        <v>0</v>
      </c>
      <c r="AE2159">
        <v>4</v>
      </c>
      <c r="AF2159">
        <v>0</v>
      </c>
      <c r="AG2159">
        <v>0</v>
      </c>
      <c r="AH2159">
        <v>0</v>
      </c>
      <c r="AI2159">
        <v>0</v>
      </c>
      <c r="AJ2159">
        <v>2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</row>
    <row r="2160" spans="1:44" x14ac:dyDescent="0.25">
      <c r="A2160">
        <v>1547955</v>
      </c>
      <c r="B2160">
        <v>736066</v>
      </c>
      <c r="C2160">
        <v>22.213570182392001</v>
      </c>
      <c r="D2160">
        <v>40.654763550599</v>
      </c>
      <c r="E2160" s="68" t="s">
        <v>237</v>
      </c>
      <c r="F2160" s="8">
        <f>INDEX(Δεδομένα!$P:$P,MATCH('2020'!E2160,Δεδομένα!$O:$O,0))</f>
        <v>65</v>
      </c>
      <c r="G2160" s="6" t="s">
        <v>238</v>
      </c>
      <c r="H2160" s="2" t="str">
        <f>INDEX(Δεδομένα!B$1:B$51,MATCH('2020'!G2160,Δεδομένα!A$1:A$51,0))</f>
        <v>ΚΕΝΤΡΙΚΗΣ ΜΑΚΕΔΟΝΙΑΣ</v>
      </c>
      <c r="I2160" s="8">
        <f>INDEX(Δεδομένα!E$1:E$13,MATCH('2020'!H2160,Δεδομένα!D$1:D$13,0))</f>
        <v>3</v>
      </c>
      <c r="J2160" s="1">
        <v>43910</v>
      </c>
      <c r="K2160" s="6" t="s">
        <v>2156</v>
      </c>
      <c r="L2160" s="36" t="str">
        <f t="shared" si="132"/>
        <v>20/03/2020 16:26</v>
      </c>
      <c r="M2160" s="1">
        <v>43910</v>
      </c>
      <c r="N2160" s="6" t="s">
        <v>269</v>
      </c>
      <c r="O2160" s="36" t="str">
        <f t="shared" si="133"/>
        <v>20/03/2020 17:16</v>
      </c>
      <c r="P2160" s="46">
        <f t="shared" si="134"/>
        <v>3.4722222226264421E-2</v>
      </c>
      <c r="Q2160" s="48">
        <v>0</v>
      </c>
      <c r="R2160" s="47">
        <f t="shared" si="135"/>
        <v>50.000000005820766</v>
      </c>
      <c r="S2160" s="6" t="s">
        <v>241</v>
      </c>
      <c r="T2160" s="6" t="s">
        <v>242</v>
      </c>
      <c r="U2160" s="6" t="s">
        <v>44</v>
      </c>
      <c r="V2160" s="6" t="s">
        <v>3748</v>
      </c>
      <c r="W2160" s="7">
        <v>0</v>
      </c>
      <c r="X2160" s="7">
        <v>0</v>
      </c>
      <c r="Y2160" s="7">
        <v>0</v>
      </c>
      <c r="Z2160" s="7">
        <v>0</v>
      </c>
      <c r="AA2160" s="7">
        <v>0</v>
      </c>
      <c r="AB2160" s="7">
        <v>0.5</v>
      </c>
      <c r="AC2160" s="7">
        <v>0</v>
      </c>
      <c r="AD2160" s="7">
        <v>0</v>
      </c>
      <c r="AE2160">
        <v>2</v>
      </c>
      <c r="AF2160">
        <v>0</v>
      </c>
      <c r="AG2160">
        <v>0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</row>
    <row r="2161" spans="1:44" x14ac:dyDescent="0.25">
      <c r="A2161">
        <v>1547880</v>
      </c>
      <c r="B2161">
        <v>736138</v>
      </c>
      <c r="C2161">
        <v>22.4316051636652</v>
      </c>
      <c r="D2161">
        <v>40.617730453996998</v>
      </c>
      <c r="E2161" s="68" t="s">
        <v>1880</v>
      </c>
      <c r="F2161" s="8">
        <f>INDEX(Δεδομένα!$P:$P,MATCH('2020'!E2161,Δεδομένα!$O:$O,0))</f>
        <v>66</v>
      </c>
      <c r="G2161" s="6" t="s">
        <v>238</v>
      </c>
      <c r="H2161" s="2" t="str">
        <f>INDEX(Δεδομένα!B$1:B$51,MATCH('2020'!G2161,Δεδομένα!A$1:A$51,0))</f>
        <v>ΚΕΝΤΡΙΚΗΣ ΜΑΚΕΔΟΝΙΑΣ</v>
      </c>
      <c r="I2161" s="8">
        <f>INDEX(Δεδομένα!E$1:E$13,MATCH('2020'!H2161,Δεδομένα!D$1:D$13,0))</f>
        <v>3</v>
      </c>
      <c r="J2161" s="1">
        <v>43910</v>
      </c>
      <c r="K2161" s="6" t="s">
        <v>2263</v>
      </c>
      <c r="L2161" s="36" t="str">
        <f t="shared" si="132"/>
        <v>20/03/2020 19:56</v>
      </c>
      <c r="M2161" s="1">
        <v>43910</v>
      </c>
      <c r="N2161" s="6" t="s">
        <v>1127</v>
      </c>
      <c r="O2161" s="36" t="str">
        <f t="shared" si="133"/>
        <v>20/03/2020 20:16</v>
      </c>
      <c r="P2161" s="46">
        <f t="shared" si="134"/>
        <v>1.3888888890505768E-2</v>
      </c>
      <c r="Q2161" s="48">
        <v>0</v>
      </c>
      <c r="R2161" s="47">
        <f t="shared" si="135"/>
        <v>20.000000002328306</v>
      </c>
      <c r="S2161" s="6" t="s">
        <v>897</v>
      </c>
      <c r="T2161" s="6" t="s">
        <v>1966</v>
      </c>
      <c r="U2161" s="6" t="s">
        <v>44</v>
      </c>
      <c r="V2161" s="6" t="s">
        <v>3449</v>
      </c>
      <c r="W2161" s="7">
        <v>0</v>
      </c>
      <c r="X2161" s="7">
        <v>0</v>
      </c>
      <c r="Y2161" s="7">
        <v>0</v>
      </c>
      <c r="Z2161" s="7">
        <v>0</v>
      </c>
      <c r="AA2161" s="7">
        <v>1</v>
      </c>
      <c r="AB2161" s="7">
        <v>0</v>
      </c>
      <c r="AC2161" s="7">
        <v>0</v>
      </c>
      <c r="AD2161" s="7">
        <v>0</v>
      </c>
      <c r="AE2161">
        <v>2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</row>
    <row r="2162" spans="1:44" x14ac:dyDescent="0.25">
      <c r="A2162">
        <v>1549517</v>
      </c>
      <c r="B2162">
        <v>735929</v>
      </c>
      <c r="C2162">
        <v>25.050646320893101</v>
      </c>
      <c r="D2162">
        <v>35.201360156318302</v>
      </c>
      <c r="E2162" s="68" t="s">
        <v>687</v>
      </c>
      <c r="F2162" s="8">
        <f>INDEX(Δεδομένα!$P:$P,MATCH('2020'!E2162,Δεδομένα!$O:$O,0))</f>
        <v>213</v>
      </c>
      <c r="G2162" s="6" t="s">
        <v>560</v>
      </c>
      <c r="H2162" s="2" t="str">
        <f>INDEX(Δεδομένα!B$1:B$51,MATCH('2020'!G2162,Δεδομένα!A$1:A$51,0))</f>
        <v>ΚΡΗΤΗΣ</v>
      </c>
      <c r="I2162" s="8">
        <f>INDEX(Δεδομένα!E$1:E$13,MATCH('2020'!H2162,Δεδομένα!D$1:D$13,0))</f>
        <v>12</v>
      </c>
      <c r="J2162" s="1">
        <v>43910</v>
      </c>
      <c r="K2162" s="6" t="s">
        <v>1198</v>
      </c>
      <c r="L2162" s="36" t="str">
        <f t="shared" si="132"/>
        <v>20/03/2020 10:49</v>
      </c>
      <c r="M2162" s="1">
        <v>43910</v>
      </c>
      <c r="N2162" s="6" t="s">
        <v>1141</v>
      </c>
      <c r="O2162" s="36" t="str">
        <f t="shared" si="133"/>
        <v>20/03/2020 12:56</v>
      </c>
      <c r="P2162" s="46">
        <f t="shared" si="134"/>
        <v>8.8194444448163267E-2</v>
      </c>
      <c r="Q2162" s="48">
        <v>0</v>
      </c>
      <c r="R2162" s="47">
        <f t="shared" si="135"/>
        <v>127.0000000053551</v>
      </c>
      <c r="S2162" s="6" t="s">
        <v>560</v>
      </c>
      <c r="T2162" s="6" t="s">
        <v>697</v>
      </c>
      <c r="U2162" s="6" t="s">
        <v>732</v>
      </c>
      <c r="V2162" s="6" t="s">
        <v>733</v>
      </c>
      <c r="W2162" s="7">
        <v>0</v>
      </c>
      <c r="X2162" s="7">
        <v>0</v>
      </c>
      <c r="Y2162" s="7">
        <v>0</v>
      </c>
      <c r="Z2162" s="7">
        <v>0</v>
      </c>
      <c r="AA2162" s="7">
        <v>1.5</v>
      </c>
      <c r="AB2162" s="7">
        <v>0</v>
      </c>
      <c r="AC2162" s="7">
        <v>0</v>
      </c>
      <c r="AD2162" s="7">
        <v>0</v>
      </c>
      <c r="AE2162">
        <v>2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</row>
    <row r="2163" spans="1:44" x14ac:dyDescent="0.25">
      <c r="A2163">
        <v>1549242</v>
      </c>
      <c r="B2163">
        <v>736038</v>
      </c>
      <c r="C2163">
        <v>20.2840252371549</v>
      </c>
      <c r="D2163">
        <v>39.622900884184197</v>
      </c>
      <c r="E2163" s="68" t="s">
        <v>1148</v>
      </c>
      <c r="F2163" s="8">
        <f>INDEX(Δεδομένα!$P:$P,MATCH('2020'!E2163,Δεδομένα!$O:$O,0))</f>
        <v>92</v>
      </c>
      <c r="G2163" s="6" t="s">
        <v>1149</v>
      </c>
      <c r="H2163" s="2" t="str">
        <f>INDEX(Δεδομένα!B$1:B$51,MATCH('2020'!G2163,Δεδομένα!A$1:A$51,0))</f>
        <v>ΗΠΕΙΡΟΥ</v>
      </c>
      <c r="I2163" s="8">
        <f>INDEX(Δεδομένα!E$1:E$13,MATCH('2020'!H2163,Δεδομένα!D$1:D$13,0))</f>
        <v>5</v>
      </c>
      <c r="J2163" s="1">
        <v>43910</v>
      </c>
      <c r="K2163" s="6" t="s">
        <v>1052</v>
      </c>
      <c r="L2163" s="36" t="str">
        <f t="shared" si="132"/>
        <v>20/03/2020 15:14</v>
      </c>
      <c r="M2163" s="1">
        <v>43910</v>
      </c>
      <c r="N2163" s="6" t="s">
        <v>581</v>
      </c>
      <c r="O2163" s="36" t="str">
        <f t="shared" si="133"/>
        <v>20/03/2020 15:40</v>
      </c>
      <c r="P2163" s="46">
        <f t="shared" si="134"/>
        <v>1.8055555556202307E-2</v>
      </c>
      <c r="Q2163" s="48">
        <v>0</v>
      </c>
      <c r="R2163" s="47">
        <f t="shared" si="135"/>
        <v>26.000000000931323</v>
      </c>
      <c r="S2163" s="6" t="s">
        <v>1149</v>
      </c>
      <c r="T2163" s="6" t="s">
        <v>1150</v>
      </c>
      <c r="U2163" s="6" t="s">
        <v>44</v>
      </c>
      <c r="V2163" s="6" t="s">
        <v>3740</v>
      </c>
      <c r="W2163" s="7">
        <v>0</v>
      </c>
      <c r="X2163" s="7">
        <v>0</v>
      </c>
      <c r="Y2163" s="7">
        <v>0</v>
      </c>
      <c r="Z2163" s="7">
        <v>0.5</v>
      </c>
      <c r="AA2163" s="7">
        <v>0</v>
      </c>
      <c r="AB2163" s="7">
        <v>0</v>
      </c>
      <c r="AC2163" s="7">
        <v>0</v>
      </c>
      <c r="AD2163" s="7">
        <v>0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</row>
    <row r="2164" spans="1:44" x14ac:dyDescent="0.25">
      <c r="A2164">
        <v>1620267</v>
      </c>
      <c r="B2164">
        <v>730010</v>
      </c>
      <c r="C2164">
        <v>22.607987181873099</v>
      </c>
      <c r="D2164">
        <v>40.309355367667798</v>
      </c>
      <c r="E2164" s="68" t="s">
        <v>2077</v>
      </c>
      <c r="F2164" s="8">
        <f>INDEX(Δεδομένα!$P:$P,MATCH('2020'!E2164,Δεδομένα!$O:$O,0))</f>
        <v>40</v>
      </c>
      <c r="G2164" s="6" t="s">
        <v>170</v>
      </c>
      <c r="H2164" s="2" t="str">
        <f>INDEX(Δεδομένα!B$1:B$51,MATCH('2020'!G2164,Δεδομένα!A$1:A$51,0))</f>
        <v>ΚΕΝΤΡΙΚΗΣ ΜΑΚΕΔΟΝΙΑΣ</v>
      </c>
      <c r="I2164" s="8">
        <f>INDEX(Δεδομένα!E$1:E$13,MATCH('2020'!H2164,Δεδομένα!D$1:D$13,0))</f>
        <v>3</v>
      </c>
      <c r="J2164" s="1">
        <v>43910</v>
      </c>
      <c r="K2164" s="6" t="s">
        <v>1917</v>
      </c>
      <c r="L2164" s="36" t="str">
        <f t="shared" si="132"/>
        <v>20/03/2020 14:19</v>
      </c>
      <c r="M2164" s="1">
        <v>43910</v>
      </c>
      <c r="N2164" s="6" t="s">
        <v>141</v>
      </c>
      <c r="O2164" s="36" t="str">
        <f t="shared" si="133"/>
        <v>20/03/2020 16:14</v>
      </c>
      <c r="P2164" s="46">
        <f t="shared" si="134"/>
        <v>7.9861111109494232E-2</v>
      </c>
      <c r="Q2164" s="48">
        <v>0</v>
      </c>
      <c r="R2164" s="47">
        <f t="shared" si="135"/>
        <v>114.99999999767169</v>
      </c>
      <c r="S2164" s="6" t="s">
        <v>44</v>
      </c>
      <c r="T2164" s="6" t="s">
        <v>195</v>
      </c>
      <c r="U2164" s="6" t="s">
        <v>44</v>
      </c>
      <c r="V2164" s="6" t="s">
        <v>3026</v>
      </c>
      <c r="W2164" s="7">
        <v>0</v>
      </c>
      <c r="X2164" s="7">
        <v>0</v>
      </c>
      <c r="Y2164" s="7">
        <v>0</v>
      </c>
      <c r="Z2164" s="7">
        <v>0</v>
      </c>
      <c r="AA2164" s="7">
        <v>0</v>
      </c>
      <c r="AB2164" s="7">
        <v>0</v>
      </c>
      <c r="AC2164" s="7">
        <v>0.1</v>
      </c>
      <c r="AD2164" s="7">
        <v>0</v>
      </c>
      <c r="AE2164">
        <v>2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</row>
    <row r="2165" spans="1:44" x14ac:dyDescent="0.25">
      <c r="A2165">
        <v>1547849</v>
      </c>
      <c r="B2165">
        <v>735949</v>
      </c>
      <c r="C2165">
        <v>24.744897506168002</v>
      </c>
      <c r="D2165">
        <v>40.920997098240001</v>
      </c>
      <c r="E2165" s="68" t="s">
        <v>919</v>
      </c>
      <c r="F2165" s="8">
        <f>INDEX(Δεδομένα!$P:$P,MATCH('2020'!E2165,Δεδομένα!$O:$O,0))</f>
        <v>26</v>
      </c>
      <c r="G2165" s="6" t="s">
        <v>77</v>
      </c>
      <c r="H2165" s="2" t="str">
        <f>INDEX(Δεδομένα!B$1:B$51,MATCH('2020'!G2165,Δεδομένα!A$1:A$51,0))</f>
        <v>ΑΝΑΤΟΛΙΚΗΣ ΜΑΚΕΔΟΝΙΑΣ ΚΑΙ ΘΡΑΚΗΣ</v>
      </c>
      <c r="I2165" s="8">
        <f>INDEX(Δεδομένα!E$1:E$13,MATCH('2020'!H2165,Δεδομένα!D$1:D$13,0))</f>
        <v>2</v>
      </c>
      <c r="J2165" s="1">
        <v>43910</v>
      </c>
      <c r="K2165" s="6" t="s">
        <v>82</v>
      </c>
      <c r="L2165" s="36" t="str">
        <f t="shared" si="132"/>
        <v>20/03/2020 12:04</v>
      </c>
      <c r="M2165" s="1">
        <v>43910</v>
      </c>
      <c r="N2165" s="6" t="s">
        <v>1674</v>
      </c>
      <c r="O2165" s="36" t="str">
        <f t="shared" si="133"/>
        <v>20/03/2020 12:53</v>
      </c>
      <c r="P2165" s="46">
        <f t="shared" si="134"/>
        <v>3.4027777779556345E-2</v>
      </c>
      <c r="Q2165" s="48">
        <v>0</v>
      </c>
      <c r="R2165" s="47">
        <f t="shared" si="135"/>
        <v>49.000000002561137</v>
      </c>
      <c r="S2165" s="6" t="s">
        <v>44</v>
      </c>
      <c r="T2165" s="6" t="s">
        <v>921</v>
      </c>
      <c r="U2165" s="6" t="s">
        <v>44</v>
      </c>
      <c r="V2165" s="6" t="s">
        <v>2255</v>
      </c>
      <c r="W2165" s="7">
        <v>0</v>
      </c>
      <c r="X2165" s="7">
        <v>0</v>
      </c>
      <c r="Y2165" s="7">
        <v>0</v>
      </c>
      <c r="Z2165" s="7">
        <v>0.1</v>
      </c>
      <c r="AA2165" s="7">
        <v>0</v>
      </c>
      <c r="AB2165" s="7">
        <v>0</v>
      </c>
      <c r="AC2165" s="7">
        <v>0</v>
      </c>
      <c r="AD2165" s="7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</row>
    <row r="2166" spans="1:44" x14ac:dyDescent="0.25">
      <c r="A2166">
        <v>1547851</v>
      </c>
      <c r="B2166">
        <v>736097</v>
      </c>
      <c r="C2166">
        <v>24.704086086192401</v>
      </c>
      <c r="D2166">
        <v>41.011810759039903</v>
      </c>
      <c r="E2166" s="68" t="s">
        <v>919</v>
      </c>
      <c r="F2166" s="8">
        <f>INDEX(Δεδομένα!$P:$P,MATCH('2020'!E2166,Δεδομένα!$O:$O,0))</f>
        <v>26</v>
      </c>
      <c r="G2166" s="6" t="s">
        <v>77</v>
      </c>
      <c r="H2166" s="2" t="str">
        <f>INDEX(Δεδομένα!B$1:B$51,MATCH('2020'!G2166,Δεδομένα!A$1:A$51,0))</f>
        <v>ΑΝΑΤΟΛΙΚΗΣ ΜΑΚΕΔΟΝΙΑΣ ΚΑΙ ΘΡΑΚΗΣ</v>
      </c>
      <c r="I2166" s="8">
        <f>INDEX(Δεδομένα!E$1:E$13,MATCH('2020'!H2166,Δεδομένα!D$1:D$13,0))</f>
        <v>2</v>
      </c>
      <c r="J2166" s="1">
        <v>43910</v>
      </c>
      <c r="K2166" s="6" t="s">
        <v>1531</v>
      </c>
      <c r="L2166" s="36" t="str">
        <f t="shared" si="132"/>
        <v>20/03/2020 18:32</v>
      </c>
      <c r="M2166" s="1">
        <v>43911</v>
      </c>
      <c r="N2166" s="6" t="s">
        <v>2273</v>
      </c>
      <c r="O2166" s="36" t="str">
        <f t="shared" si="133"/>
        <v>21/03/2020 00:40</v>
      </c>
      <c r="P2166" s="46">
        <f t="shared" si="134"/>
        <v>0.25555555555911269</v>
      </c>
      <c r="Q2166" s="48">
        <v>0</v>
      </c>
      <c r="R2166" s="47">
        <f t="shared" si="135"/>
        <v>368.00000000512227</v>
      </c>
      <c r="S2166" s="6" t="s">
        <v>44</v>
      </c>
      <c r="T2166" s="6" t="s">
        <v>921</v>
      </c>
      <c r="U2166" s="6" t="s">
        <v>44</v>
      </c>
      <c r="V2166" s="6" t="s">
        <v>922</v>
      </c>
      <c r="W2166" s="7">
        <v>0</v>
      </c>
      <c r="X2166" s="7">
        <v>0</v>
      </c>
      <c r="Y2166" s="7">
        <v>0</v>
      </c>
      <c r="Z2166" s="7">
        <v>30</v>
      </c>
      <c r="AA2166" s="7">
        <v>150</v>
      </c>
      <c r="AB2166" s="7">
        <v>0</v>
      </c>
      <c r="AC2166" s="7">
        <v>0</v>
      </c>
      <c r="AD2166" s="7">
        <v>0</v>
      </c>
      <c r="AE2166">
        <v>10</v>
      </c>
      <c r="AF2166">
        <v>0</v>
      </c>
      <c r="AG2166">
        <v>0</v>
      </c>
      <c r="AH2166">
        <v>0</v>
      </c>
      <c r="AI2166">
        <v>3</v>
      </c>
      <c r="AJ2166">
        <v>5</v>
      </c>
      <c r="AK2166">
        <v>0</v>
      </c>
      <c r="AL2166">
        <v>1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</row>
    <row r="2167" spans="1:44" x14ac:dyDescent="0.25">
      <c r="A2167">
        <v>1547904</v>
      </c>
      <c r="B2167">
        <v>736111</v>
      </c>
      <c r="C2167">
        <v>24.272825241088899</v>
      </c>
      <c r="D2167">
        <v>41.022109985351598</v>
      </c>
      <c r="E2167" s="68" t="s">
        <v>1176</v>
      </c>
      <c r="F2167" s="8">
        <f>INDEX(Δεδομένα!$P:$P,MATCH('2020'!E2167,Δεδομένα!$O:$O,0))</f>
        <v>23</v>
      </c>
      <c r="G2167" s="6" t="s">
        <v>77</v>
      </c>
      <c r="H2167" s="2" t="str">
        <f>INDEX(Δεδομένα!B$1:B$51,MATCH('2020'!G2167,Δεδομένα!A$1:A$51,0))</f>
        <v>ΑΝΑΤΟΛΙΚΗΣ ΜΑΚΕΔΟΝΙΑΣ ΚΑΙ ΘΡΑΚΗΣ</v>
      </c>
      <c r="I2167" s="8">
        <f>INDEX(Δεδομένα!E$1:E$13,MATCH('2020'!H2167,Δεδομένα!D$1:D$13,0))</f>
        <v>2</v>
      </c>
      <c r="J2167" s="1">
        <v>43910</v>
      </c>
      <c r="K2167" s="6" t="s">
        <v>1480</v>
      </c>
      <c r="L2167" s="36" t="str">
        <f t="shared" si="132"/>
        <v>20/03/2020 19:06</v>
      </c>
      <c r="M2167" s="1">
        <v>43910</v>
      </c>
      <c r="N2167" s="6" t="s">
        <v>1075</v>
      </c>
      <c r="O2167" s="36" t="str">
        <f t="shared" si="133"/>
        <v>20/03/2020 19:26</v>
      </c>
      <c r="P2167" s="46">
        <f t="shared" si="134"/>
        <v>1.3888888890505768E-2</v>
      </c>
      <c r="Q2167" s="48">
        <v>0</v>
      </c>
      <c r="R2167" s="47">
        <f t="shared" si="135"/>
        <v>20.000000002328306</v>
      </c>
      <c r="S2167" s="6" t="s">
        <v>77</v>
      </c>
      <c r="T2167" s="6" t="s">
        <v>1177</v>
      </c>
      <c r="U2167" s="6" t="s">
        <v>44</v>
      </c>
      <c r="V2167" s="6" t="s">
        <v>3765</v>
      </c>
      <c r="W2167" s="7">
        <v>0</v>
      </c>
      <c r="X2167" s="7">
        <v>0</v>
      </c>
      <c r="Y2167" s="7">
        <v>0</v>
      </c>
      <c r="Z2167" s="7">
        <v>0.01</v>
      </c>
      <c r="AA2167" s="7">
        <v>0</v>
      </c>
      <c r="AB2167" s="7">
        <v>0</v>
      </c>
      <c r="AC2167" s="7">
        <v>0</v>
      </c>
      <c r="AD2167" s="7">
        <v>0</v>
      </c>
      <c r="AE2167">
        <v>2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</row>
    <row r="2168" spans="1:44" x14ac:dyDescent="0.25">
      <c r="A2168">
        <v>1549182</v>
      </c>
      <c r="B2168">
        <v>735920</v>
      </c>
      <c r="C2168">
        <v>21.190533698986599</v>
      </c>
      <c r="D2168">
        <v>40.461155090905201</v>
      </c>
      <c r="E2168" s="68" t="s">
        <v>1259</v>
      </c>
      <c r="F2168" s="8">
        <f>INDEX(Δεδομένα!$P:$P,MATCH('2020'!E2168,Δεδομένα!$O:$O,0))</f>
        <v>75</v>
      </c>
      <c r="G2168" s="6" t="s">
        <v>1063</v>
      </c>
      <c r="H2168" s="2" t="str">
        <f>INDEX(Δεδομένα!B$1:B$51,MATCH('2020'!G2168,Δεδομένα!A$1:A$51,0))</f>
        <v>ΔΥΤΙΚΗΣ ΜΑΚΕΔΟΝΙΑΣ</v>
      </c>
      <c r="I2168" s="8">
        <f>INDEX(Δεδομένα!E$1:E$13,MATCH('2020'!H2168,Δεδομένα!D$1:D$13,0))</f>
        <v>4</v>
      </c>
      <c r="J2168" s="1">
        <v>43910</v>
      </c>
      <c r="K2168" s="6" t="s">
        <v>3714</v>
      </c>
      <c r="L2168" s="36" t="str">
        <f t="shared" si="132"/>
        <v>20/03/2020 09:49</v>
      </c>
      <c r="M2168" s="1">
        <v>43910</v>
      </c>
      <c r="N2168" s="6" t="s">
        <v>2891</v>
      </c>
      <c r="O2168" s="36" t="str">
        <f t="shared" si="133"/>
        <v>20/03/2020 10:26</v>
      </c>
      <c r="P2168" s="46">
        <f t="shared" si="134"/>
        <v>2.569444444088731E-2</v>
      </c>
      <c r="Q2168" s="48">
        <v>0</v>
      </c>
      <c r="R2168" s="47">
        <f t="shared" si="135"/>
        <v>36.999999994877726</v>
      </c>
      <c r="S2168" s="6" t="s">
        <v>1260</v>
      </c>
      <c r="T2168" s="6" t="s">
        <v>1261</v>
      </c>
      <c r="U2168" s="6" t="s">
        <v>1900</v>
      </c>
      <c r="V2168" s="6" t="s">
        <v>1901</v>
      </c>
      <c r="W2168" s="7">
        <v>0</v>
      </c>
      <c r="X2168" s="7">
        <v>0</v>
      </c>
      <c r="Y2168" s="7">
        <v>0</v>
      </c>
      <c r="Z2168" s="7">
        <v>0.1</v>
      </c>
      <c r="AA2168" s="7">
        <v>0</v>
      </c>
      <c r="AB2168" s="7">
        <v>0</v>
      </c>
      <c r="AC2168" s="7">
        <v>0</v>
      </c>
      <c r="AD2168" s="7">
        <v>0</v>
      </c>
      <c r="AE2168">
        <v>2</v>
      </c>
      <c r="AF2168">
        <v>0</v>
      </c>
      <c r="AG2168">
        <v>0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</row>
    <row r="2169" spans="1:44" x14ac:dyDescent="0.25">
      <c r="A2169">
        <v>1549187</v>
      </c>
      <c r="B2169">
        <v>735990</v>
      </c>
      <c r="C2169">
        <v>21.1649913277274</v>
      </c>
      <c r="D2169">
        <v>40.395035414914801</v>
      </c>
      <c r="E2169" s="68" t="s">
        <v>1062</v>
      </c>
      <c r="F2169" s="8">
        <f>INDEX(Δεδομένα!$P:$P,MATCH('2020'!E2169,Δεδομένα!$O:$O,0))</f>
        <v>77</v>
      </c>
      <c r="G2169" s="6" t="s">
        <v>1063</v>
      </c>
      <c r="H2169" s="2" t="str">
        <f>INDEX(Δεδομένα!B$1:B$51,MATCH('2020'!G2169,Δεδομένα!A$1:A$51,0))</f>
        <v>ΔΥΤΙΚΗΣ ΜΑΚΕΔΟΝΙΑΣ</v>
      </c>
      <c r="I2169" s="8">
        <f>INDEX(Δεδομένα!E$1:E$13,MATCH('2020'!H2169,Δεδομένα!D$1:D$13,0))</f>
        <v>4</v>
      </c>
      <c r="J2169" s="1">
        <v>43910</v>
      </c>
      <c r="K2169" s="6" t="s">
        <v>217</v>
      </c>
      <c r="L2169" s="36" t="str">
        <f t="shared" si="132"/>
        <v>20/03/2020 13:05</v>
      </c>
      <c r="M2169" s="1">
        <v>43910</v>
      </c>
      <c r="N2169" s="6" t="s">
        <v>474</v>
      </c>
      <c r="O2169" s="36" t="str">
        <f t="shared" si="133"/>
        <v>20/03/2020 18:52</v>
      </c>
      <c r="P2169" s="46">
        <f t="shared" si="134"/>
        <v>0.24097222222189885</v>
      </c>
      <c r="Q2169" s="48">
        <v>0</v>
      </c>
      <c r="R2169" s="47">
        <f t="shared" si="135"/>
        <v>346.99999999953434</v>
      </c>
      <c r="S2169" s="6" t="s">
        <v>1260</v>
      </c>
      <c r="T2169" s="6" t="s">
        <v>1066</v>
      </c>
      <c r="U2169" s="6" t="s">
        <v>73</v>
      </c>
      <c r="V2169" s="6" t="s">
        <v>3728</v>
      </c>
      <c r="W2169" s="7">
        <v>0</v>
      </c>
      <c r="X2169" s="7">
        <v>30</v>
      </c>
      <c r="Y2169" s="7">
        <v>0</v>
      </c>
      <c r="Z2169" s="7">
        <v>10</v>
      </c>
      <c r="AA2169" s="7">
        <v>0</v>
      </c>
      <c r="AB2169" s="7">
        <v>0</v>
      </c>
      <c r="AC2169" s="7">
        <v>0</v>
      </c>
      <c r="AD2169" s="7">
        <v>0</v>
      </c>
      <c r="AE2169">
        <v>12</v>
      </c>
      <c r="AF2169">
        <v>0</v>
      </c>
      <c r="AG2169">
        <v>0</v>
      </c>
      <c r="AH2169">
        <v>0</v>
      </c>
      <c r="AI2169">
        <v>0</v>
      </c>
      <c r="AJ2169">
        <v>5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</row>
    <row r="2170" spans="1:44" x14ac:dyDescent="0.25">
      <c r="A2170">
        <v>1549196</v>
      </c>
      <c r="B2170">
        <v>735994</v>
      </c>
      <c r="C2170">
        <v>21.3240451812744</v>
      </c>
      <c r="D2170">
        <v>40.531238555908203</v>
      </c>
      <c r="E2170" s="68" t="s">
        <v>1259</v>
      </c>
      <c r="F2170" s="8">
        <f>INDEX(Δεδομένα!$P:$P,MATCH('2020'!E2170,Δεδομένα!$O:$O,0))</f>
        <v>75</v>
      </c>
      <c r="G2170" s="6" t="s">
        <v>1063</v>
      </c>
      <c r="H2170" s="2" t="str">
        <f>INDEX(Δεδομένα!B$1:B$51,MATCH('2020'!G2170,Δεδομένα!A$1:A$51,0))</f>
        <v>ΔΥΤΙΚΗΣ ΜΑΚΕΔΟΝΙΑΣ</v>
      </c>
      <c r="I2170" s="8">
        <f>INDEX(Δεδομένα!E$1:E$13,MATCH('2020'!H2170,Δεδομένα!D$1:D$13,0))</f>
        <v>4</v>
      </c>
      <c r="J2170" s="1">
        <v>43910</v>
      </c>
      <c r="K2170" s="6" t="s">
        <v>811</v>
      </c>
      <c r="L2170" s="36" t="str">
        <f t="shared" si="132"/>
        <v>20/03/2020 13:07</v>
      </c>
      <c r="M2170" s="1">
        <v>43910</v>
      </c>
      <c r="N2170" s="6" t="s">
        <v>104</v>
      </c>
      <c r="O2170" s="36" t="str">
        <f t="shared" si="133"/>
        <v>20/03/2020 15:30</v>
      </c>
      <c r="P2170" s="46">
        <f t="shared" si="134"/>
        <v>9.930555555911269E-2</v>
      </c>
      <c r="Q2170" s="48">
        <v>0</v>
      </c>
      <c r="R2170" s="47">
        <f t="shared" si="135"/>
        <v>143.00000000512227</v>
      </c>
      <c r="S2170" s="6" t="s">
        <v>1260</v>
      </c>
      <c r="T2170" s="6" t="s">
        <v>1261</v>
      </c>
      <c r="U2170" s="6" t="s">
        <v>3730</v>
      </c>
      <c r="V2170" s="6" t="s">
        <v>3731</v>
      </c>
      <c r="W2170" s="7">
        <v>0</v>
      </c>
      <c r="X2170" s="7">
        <v>0</v>
      </c>
      <c r="Y2170" s="7">
        <v>0</v>
      </c>
      <c r="Z2170" s="7">
        <v>8</v>
      </c>
      <c r="AA2170" s="7">
        <v>2</v>
      </c>
      <c r="AB2170" s="7">
        <v>0</v>
      </c>
      <c r="AC2170" s="7">
        <v>0</v>
      </c>
      <c r="AD2170" s="7">
        <v>0</v>
      </c>
      <c r="AE2170">
        <v>7</v>
      </c>
      <c r="AF2170">
        <v>0</v>
      </c>
      <c r="AG2170">
        <v>0</v>
      </c>
      <c r="AH2170">
        <v>0</v>
      </c>
      <c r="AI2170">
        <v>0</v>
      </c>
      <c r="AJ2170">
        <v>3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</row>
    <row r="2171" spans="1:44" x14ac:dyDescent="0.25">
      <c r="A2171">
        <v>1549216</v>
      </c>
      <c r="B2171">
        <v>736042</v>
      </c>
      <c r="C2171">
        <v>21.126652971223699</v>
      </c>
      <c r="D2171">
        <v>40.402104540300499</v>
      </c>
      <c r="E2171" s="68" t="s">
        <v>1062</v>
      </c>
      <c r="F2171" s="8">
        <f>INDEX(Δεδομένα!$P:$P,MATCH('2020'!E2171,Δεδομένα!$O:$O,0))</f>
        <v>77</v>
      </c>
      <c r="G2171" s="6" t="s">
        <v>1063</v>
      </c>
      <c r="H2171" s="2" t="str">
        <f>INDEX(Δεδομένα!B$1:B$51,MATCH('2020'!G2171,Δεδομένα!A$1:A$51,0))</f>
        <v>ΔΥΤΙΚΗΣ ΜΑΚΕΔΟΝΙΑΣ</v>
      </c>
      <c r="I2171" s="8">
        <f>INDEX(Δεδομένα!E$1:E$13,MATCH('2020'!H2171,Δεδομένα!D$1:D$13,0))</f>
        <v>4</v>
      </c>
      <c r="J2171" s="1">
        <v>43910</v>
      </c>
      <c r="K2171" s="6" t="s">
        <v>280</v>
      </c>
      <c r="L2171" s="36" t="str">
        <f t="shared" si="132"/>
        <v>20/03/2020 15:25</v>
      </c>
      <c r="M2171" s="1">
        <v>43910</v>
      </c>
      <c r="N2171" s="6" t="s">
        <v>3130</v>
      </c>
      <c r="O2171" s="36" t="str">
        <f t="shared" si="133"/>
        <v>20/03/2020 17:03</v>
      </c>
      <c r="P2171" s="46">
        <f t="shared" si="134"/>
        <v>6.805555555911269E-2</v>
      </c>
      <c r="Q2171" s="48">
        <v>0</v>
      </c>
      <c r="R2171" s="47">
        <f t="shared" si="135"/>
        <v>98.000000005122274</v>
      </c>
      <c r="S2171" s="6" t="s">
        <v>1260</v>
      </c>
      <c r="T2171" s="6" t="s">
        <v>1066</v>
      </c>
      <c r="U2171" s="6" t="s">
        <v>2999</v>
      </c>
      <c r="V2171" s="6" t="s">
        <v>3000</v>
      </c>
      <c r="W2171" s="7">
        <v>0</v>
      </c>
      <c r="X2171" s="7">
        <v>0.1</v>
      </c>
      <c r="Y2171" s="7">
        <v>0</v>
      </c>
      <c r="Z2171" s="7">
        <v>0</v>
      </c>
      <c r="AA2171" s="7">
        <v>0</v>
      </c>
      <c r="AB2171" s="7">
        <v>0</v>
      </c>
      <c r="AC2171" s="7">
        <v>0</v>
      </c>
      <c r="AD2171" s="7">
        <v>0</v>
      </c>
      <c r="AE2171">
        <v>3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</row>
    <row r="2172" spans="1:44" x14ac:dyDescent="0.25">
      <c r="A2172">
        <v>1547939</v>
      </c>
      <c r="B2172">
        <v>735977</v>
      </c>
      <c r="C2172">
        <v>22.820015999951501</v>
      </c>
      <c r="D2172">
        <v>41.286254285561299</v>
      </c>
      <c r="E2172" s="68" t="s">
        <v>1179</v>
      </c>
      <c r="F2172" s="8">
        <f>INDEX(Δεδομένα!$P:$P,MATCH('2020'!E2172,Δεδομένα!$O:$O,0))</f>
        <v>58</v>
      </c>
      <c r="G2172" s="6" t="s">
        <v>223</v>
      </c>
      <c r="H2172" s="2" t="str">
        <f>INDEX(Δεδομένα!B$1:B$51,MATCH('2020'!G2172,Δεδομένα!A$1:A$51,0))</f>
        <v>ΚΕΝΤΡΙΚΗΣ ΜΑΚΕΔΟΝΙΑΣ</v>
      </c>
      <c r="I2172" s="8">
        <f>INDEX(Δεδομένα!E$1:E$13,MATCH('2020'!H2172,Δεδομένα!D$1:D$13,0))</f>
        <v>3</v>
      </c>
      <c r="J2172" s="1">
        <v>43910</v>
      </c>
      <c r="K2172" s="6" t="s">
        <v>349</v>
      </c>
      <c r="L2172" s="36" t="str">
        <f t="shared" si="132"/>
        <v>20/03/2020 12:35</v>
      </c>
      <c r="M2172" s="1">
        <v>43910</v>
      </c>
      <c r="N2172" s="6" t="s">
        <v>759</v>
      </c>
      <c r="O2172" s="36" t="str">
        <f t="shared" si="133"/>
        <v>20/03/2020 14:10</v>
      </c>
      <c r="P2172" s="46">
        <f t="shared" si="134"/>
        <v>6.5972222226264421E-2</v>
      </c>
      <c r="Q2172" s="48">
        <v>0</v>
      </c>
      <c r="R2172" s="47">
        <f t="shared" si="135"/>
        <v>95.000000005820766</v>
      </c>
      <c r="S2172" s="6" t="s">
        <v>223</v>
      </c>
      <c r="T2172" s="6" t="s">
        <v>1145</v>
      </c>
      <c r="U2172" s="6" t="s">
        <v>44</v>
      </c>
      <c r="V2172" s="6" t="s">
        <v>3722</v>
      </c>
      <c r="W2172" s="7">
        <v>0</v>
      </c>
      <c r="X2172" s="7">
        <v>0</v>
      </c>
      <c r="Y2172" s="7">
        <v>0</v>
      </c>
      <c r="Z2172" s="7">
        <v>1</v>
      </c>
      <c r="AA2172" s="7">
        <v>0</v>
      </c>
      <c r="AB2172" s="7">
        <v>0</v>
      </c>
      <c r="AC2172" s="7">
        <v>0</v>
      </c>
      <c r="AD2172" s="7">
        <v>0</v>
      </c>
      <c r="AE2172">
        <v>3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</row>
    <row r="2173" spans="1:44" x14ac:dyDescent="0.25">
      <c r="A2173">
        <v>1565705</v>
      </c>
      <c r="B2173">
        <v>736072</v>
      </c>
      <c r="C2173">
        <v>22.954580809161001</v>
      </c>
      <c r="D2173">
        <v>38.040139364914303</v>
      </c>
      <c r="E2173" s="68" t="s">
        <v>866</v>
      </c>
      <c r="F2173" s="8">
        <f>INDEX(Δεδομένα!$P:$P,MATCH('2020'!E2173,Δεδομένα!$O:$O,0))</f>
        <v>158</v>
      </c>
      <c r="G2173" s="6" t="s">
        <v>391</v>
      </c>
      <c r="H2173" s="2" t="str">
        <f>INDEX(Δεδομένα!B$1:B$51,MATCH('2020'!G2173,Δεδομένα!A$1:A$51,0))</f>
        <v>ΠΕΛΛΟΠΟΝΗΣΟΥ</v>
      </c>
      <c r="I2173" s="8">
        <f>INDEX(Δεδομένα!E$1:E$13,MATCH('2020'!H2173,Δεδομένα!D$1:D$13,0))</f>
        <v>8</v>
      </c>
      <c r="J2173" s="1">
        <v>43910</v>
      </c>
      <c r="K2173" s="6" t="s">
        <v>96</v>
      </c>
      <c r="L2173" s="36" t="str">
        <f t="shared" si="132"/>
        <v>20/03/2020 16:32</v>
      </c>
      <c r="M2173" s="1">
        <v>43910</v>
      </c>
      <c r="N2173" s="6" t="s">
        <v>96</v>
      </c>
      <c r="O2173" s="36" t="str">
        <f t="shared" si="133"/>
        <v>20/03/2020 16:32</v>
      </c>
      <c r="P2173" s="46">
        <f t="shared" si="134"/>
        <v>0</v>
      </c>
      <c r="Q2173" s="48">
        <v>0</v>
      </c>
      <c r="R2173" s="47">
        <f t="shared" si="135"/>
        <v>0</v>
      </c>
      <c r="S2173" s="6" t="s">
        <v>44</v>
      </c>
      <c r="T2173" s="6" t="s">
        <v>867</v>
      </c>
      <c r="U2173" s="6" t="s">
        <v>44</v>
      </c>
      <c r="V2173" s="6" t="s">
        <v>3754</v>
      </c>
      <c r="W2173" s="7">
        <v>0</v>
      </c>
      <c r="X2173" s="7">
        <v>0</v>
      </c>
      <c r="Y2173" s="7">
        <v>0</v>
      </c>
      <c r="Z2173" s="7">
        <v>0</v>
      </c>
      <c r="AA2173" s="7">
        <v>0</v>
      </c>
      <c r="AB2173" s="7">
        <v>0</v>
      </c>
      <c r="AC2173" s="7">
        <v>0.1</v>
      </c>
      <c r="AD2173" s="7">
        <v>0</v>
      </c>
      <c r="AE2173">
        <v>2</v>
      </c>
      <c r="AF2173">
        <v>0</v>
      </c>
      <c r="AG2173">
        <v>0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</row>
    <row r="2174" spans="1:44" x14ac:dyDescent="0.25">
      <c r="A2174">
        <v>1548302</v>
      </c>
      <c r="B2174">
        <v>735984</v>
      </c>
      <c r="C2174">
        <v>22.8381798290701</v>
      </c>
      <c r="D2174">
        <v>36.759277277133002</v>
      </c>
      <c r="E2174" s="68" t="s">
        <v>1606</v>
      </c>
      <c r="F2174" s="8">
        <f>INDEX(Δεδομένα!$P:$P,MATCH('2020'!E2174,Δεδομένα!$O:$O,0))</f>
        <v>152</v>
      </c>
      <c r="G2174" s="6" t="s">
        <v>369</v>
      </c>
      <c r="H2174" s="2" t="str">
        <f>INDEX(Δεδομένα!B$1:B$51,MATCH('2020'!G2174,Δεδομένα!A$1:A$51,0))</f>
        <v>ΠΕΛΛΟΠΟΝΗΣΟΥ</v>
      </c>
      <c r="I2174" s="8">
        <f>INDEX(Δεδομένα!E$1:E$13,MATCH('2020'!H2174,Δεδομένα!D$1:D$13,0))</f>
        <v>8</v>
      </c>
      <c r="J2174" s="1">
        <v>43910</v>
      </c>
      <c r="K2174" s="6" t="s">
        <v>1546</v>
      </c>
      <c r="L2174" s="36" t="str">
        <f t="shared" si="132"/>
        <v>20/03/2020 13:14</v>
      </c>
      <c r="M2174" s="1">
        <v>43910</v>
      </c>
      <c r="N2174" s="6" t="s">
        <v>1648</v>
      </c>
      <c r="O2174" s="36" t="str">
        <f t="shared" si="133"/>
        <v>20/03/2020 19:57</v>
      </c>
      <c r="P2174" s="46">
        <f t="shared" si="134"/>
        <v>0.27986111111385981</v>
      </c>
      <c r="Q2174" s="48">
        <v>0</v>
      </c>
      <c r="R2174" s="47">
        <f t="shared" si="135"/>
        <v>403.00000000395812</v>
      </c>
      <c r="S2174" s="6" t="s">
        <v>1002</v>
      </c>
      <c r="T2174" s="6" t="s">
        <v>1003</v>
      </c>
      <c r="U2174" s="6" t="s">
        <v>44</v>
      </c>
      <c r="V2174" s="6" t="s">
        <v>3634</v>
      </c>
      <c r="W2174" s="7">
        <v>0</v>
      </c>
      <c r="X2174" s="7">
        <v>1</v>
      </c>
      <c r="Y2174" s="7">
        <v>0</v>
      </c>
      <c r="Z2174" s="7">
        <v>0</v>
      </c>
      <c r="AA2174" s="7">
        <v>0</v>
      </c>
      <c r="AB2174" s="7">
        <v>0.5</v>
      </c>
      <c r="AC2174" s="7">
        <v>0</v>
      </c>
      <c r="AD2174" s="7">
        <v>0</v>
      </c>
      <c r="AE2174">
        <v>7</v>
      </c>
      <c r="AF2174">
        <v>0</v>
      </c>
      <c r="AG2174">
        <v>0</v>
      </c>
      <c r="AH2174">
        <v>0</v>
      </c>
      <c r="AI2174">
        <v>0</v>
      </c>
      <c r="AJ2174">
        <v>3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</row>
    <row r="2175" spans="1:44" x14ac:dyDescent="0.25">
      <c r="A2175">
        <v>1548053</v>
      </c>
      <c r="B2175">
        <v>736029</v>
      </c>
      <c r="C2175">
        <v>22.545636483852</v>
      </c>
      <c r="D2175">
        <v>36.866470502512101</v>
      </c>
      <c r="E2175" s="68" t="s">
        <v>822</v>
      </c>
      <c r="F2175" s="8">
        <f>INDEX(Δεδομένα!$P:$P,MATCH('2020'!E2175,Δεδομένα!$O:$O,0))</f>
        <v>149</v>
      </c>
      <c r="G2175" s="6" t="s">
        <v>369</v>
      </c>
      <c r="H2175" s="2" t="str">
        <f>INDEX(Δεδομένα!B$1:B$51,MATCH('2020'!G2175,Δεδομένα!A$1:A$51,0))</f>
        <v>ΠΕΛΛΟΠΟΝΗΣΟΥ</v>
      </c>
      <c r="I2175" s="8">
        <f>INDEX(Δεδομένα!E$1:E$13,MATCH('2020'!H2175,Δεδομένα!D$1:D$13,0))</f>
        <v>8</v>
      </c>
      <c r="J2175" s="1">
        <v>43910</v>
      </c>
      <c r="K2175" s="6" t="s">
        <v>277</v>
      </c>
      <c r="L2175" s="36" t="str">
        <f t="shared" si="132"/>
        <v>20/03/2020 14:55</v>
      </c>
      <c r="M2175" s="1">
        <v>43910</v>
      </c>
      <c r="N2175" s="6" t="s">
        <v>474</v>
      </c>
      <c r="O2175" s="36" t="str">
        <f t="shared" si="133"/>
        <v>20/03/2020 18:52</v>
      </c>
      <c r="P2175" s="46">
        <f t="shared" si="134"/>
        <v>0.16458333333139308</v>
      </c>
      <c r="Q2175" s="48">
        <v>0</v>
      </c>
      <c r="R2175" s="47">
        <f t="shared" si="135"/>
        <v>236.99999999720603</v>
      </c>
      <c r="S2175" s="6" t="s">
        <v>372</v>
      </c>
      <c r="T2175" s="6" t="s">
        <v>373</v>
      </c>
      <c r="U2175" s="6" t="s">
        <v>44</v>
      </c>
      <c r="V2175" s="6" t="s">
        <v>3736</v>
      </c>
      <c r="W2175" s="7">
        <v>0</v>
      </c>
      <c r="X2175" s="7">
        <v>1</v>
      </c>
      <c r="Y2175" s="7">
        <v>0</v>
      </c>
      <c r="Z2175" s="7">
        <v>0</v>
      </c>
      <c r="AA2175" s="7">
        <v>0</v>
      </c>
      <c r="AB2175" s="7">
        <v>0.5</v>
      </c>
      <c r="AC2175" s="7">
        <v>0</v>
      </c>
      <c r="AD2175" s="7">
        <v>0</v>
      </c>
      <c r="AE2175">
        <v>6</v>
      </c>
      <c r="AF2175">
        <v>0</v>
      </c>
      <c r="AG2175">
        <v>0</v>
      </c>
      <c r="AH2175">
        <v>0</v>
      </c>
      <c r="AI2175">
        <v>0</v>
      </c>
      <c r="AJ2175">
        <v>4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</row>
    <row r="2176" spans="1:44" x14ac:dyDescent="0.25">
      <c r="A2176">
        <v>1553113</v>
      </c>
      <c r="B2176">
        <v>736043</v>
      </c>
      <c r="C2176">
        <v>23.112860443904399</v>
      </c>
      <c r="D2176">
        <v>36.467623877664799</v>
      </c>
      <c r="E2176" s="68" t="s">
        <v>1001</v>
      </c>
      <c r="F2176" s="8">
        <f>INDEX(Δεδομένα!$P:$P,MATCH('2020'!E2176,Δεδομένα!$O:$O,0))</f>
        <v>153</v>
      </c>
      <c r="G2176" s="6" t="s">
        <v>369</v>
      </c>
      <c r="H2176" s="2" t="str">
        <f>INDEX(Δεδομένα!B$1:B$51,MATCH('2020'!G2176,Δεδομένα!A$1:A$51,0))</f>
        <v>ΠΕΛΛΟΠΟΝΗΣΟΥ</v>
      </c>
      <c r="I2176" s="8">
        <f>INDEX(Δεδομένα!E$1:E$13,MATCH('2020'!H2176,Δεδομένα!D$1:D$13,0))</f>
        <v>8</v>
      </c>
      <c r="J2176" s="1">
        <v>43910</v>
      </c>
      <c r="K2176" s="6" t="s">
        <v>389</v>
      </c>
      <c r="L2176" s="36" t="str">
        <f t="shared" si="132"/>
        <v>20/03/2020 15:39</v>
      </c>
      <c r="M2176" s="1">
        <v>43910</v>
      </c>
      <c r="N2176" s="6" t="s">
        <v>887</v>
      </c>
      <c r="O2176" s="36" t="str">
        <f t="shared" si="133"/>
        <v>20/03/2020 17:14</v>
      </c>
      <c r="P2176" s="46">
        <f t="shared" si="134"/>
        <v>6.5972222218988463E-2</v>
      </c>
      <c r="Q2176" s="48">
        <v>0</v>
      </c>
      <c r="R2176" s="47">
        <f t="shared" si="135"/>
        <v>94.999999995343387</v>
      </c>
      <c r="S2176" s="6" t="s">
        <v>1002</v>
      </c>
      <c r="T2176" s="6" t="s">
        <v>1003</v>
      </c>
      <c r="U2176" s="6" t="s">
        <v>44</v>
      </c>
      <c r="V2176" s="6" t="s">
        <v>3742</v>
      </c>
      <c r="W2176" s="7">
        <v>0</v>
      </c>
      <c r="X2176" s="7">
        <v>0.05</v>
      </c>
      <c r="Y2176" s="7">
        <v>0</v>
      </c>
      <c r="Z2176" s="7">
        <v>0</v>
      </c>
      <c r="AA2176" s="7">
        <v>0</v>
      </c>
      <c r="AB2176" s="7">
        <v>0</v>
      </c>
      <c r="AC2176" s="7">
        <v>0</v>
      </c>
      <c r="AD2176" s="7">
        <v>0</v>
      </c>
      <c r="AE2176">
        <v>4</v>
      </c>
      <c r="AF2176">
        <v>0</v>
      </c>
      <c r="AG2176">
        <v>0</v>
      </c>
      <c r="AH2176">
        <v>0</v>
      </c>
      <c r="AI2176">
        <v>0</v>
      </c>
      <c r="AJ2176">
        <v>2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</row>
    <row r="2177" spans="1:44" x14ac:dyDescent="0.25">
      <c r="A2177">
        <v>1548055</v>
      </c>
      <c r="B2177">
        <v>736102</v>
      </c>
      <c r="C2177">
        <v>22.638918206433502</v>
      </c>
      <c r="D2177">
        <v>36.827603132404398</v>
      </c>
      <c r="E2177" s="68" t="s">
        <v>368</v>
      </c>
      <c r="F2177" s="8">
        <f>INDEX(Δεδομένα!$P:$P,MATCH('2020'!E2177,Δεδομένα!$O:$O,0))</f>
        <v>151</v>
      </c>
      <c r="G2177" s="6" t="s">
        <v>369</v>
      </c>
      <c r="H2177" s="2" t="str">
        <f>INDEX(Δεδομένα!B$1:B$51,MATCH('2020'!G2177,Δεδομένα!A$1:A$51,0))</f>
        <v>ΠΕΛΛΟΠΟΝΗΣΟΥ</v>
      </c>
      <c r="I2177" s="8">
        <f>INDEX(Δεδομένα!E$1:E$13,MATCH('2020'!H2177,Δεδομένα!D$1:D$13,0))</f>
        <v>8</v>
      </c>
      <c r="J2177" s="1">
        <v>43910</v>
      </c>
      <c r="K2177" s="6" t="s">
        <v>2476</v>
      </c>
      <c r="L2177" s="36" t="str">
        <f t="shared" si="132"/>
        <v>20/03/2020 18:47</v>
      </c>
      <c r="M2177" s="1">
        <v>43910</v>
      </c>
      <c r="N2177" s="6" t="s">
        <v>2937</v>
      </c>
      <c r="O2177" s="36" t="str">
        <f t="shared" si="133"/>
        <v>20/03/2020 19:16</v>
      </c>
      <c r="P2177" s="46">
        <f t="shared" si="134"/>
        <v>2.0138888889050577E-2</v>
      </c>
      <c r="Q2177" s="48">
        <v>0</v>
      </c>
      <c r="R2177" s="47">
        <f t="shared" si="135"/>
        <v>29.000000000232831</v>
      </c>
      <c r="S2177" s="6" t="s">
        <v>1002</v>
      </c>
      <c r="T2177" s="6" t="s">
        <v>373</v>
      </c>
      <c r="U2177" s="6" t="s">
        <v>44</v>
      </c>
      <c r="V2177" s="6" t="s">
        <v>3761</v>
      </c>
      <c r="W2177" s="7">
        <v>0</v>
      </c>
      <c r="X2177" s="7">
        <v>0</v>
      </c>
      <c r="Y2177" s="7">
        <v>0</v>
      </c>
      <c r="Z2177" s="7">
        <v>0</v>
      </c>
      <c r="AA2177" s="7">
        <v>0.1</v>
      </c>
      <c r="AB2177" s="7">
        <v>0</v>
      </c>
      <c r="AC2177" s="7">
        <v>0</v>
      </c>
      <c r="AD2177" s="7">
        <v>0</v>
      </c>
      <c r="AE2177">
        <v>2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</row>
    <row r="2178" spans="1:44" x14ac:dyDescent="0.25">
      <c r="A2178">
        <v>1547730</v>
      </c>
      <c r="B2178">
        <v>735919</v>
      </c>
      <c r="C2178">
        <v>21.983908575421399</v>
      </c>
      <c r="D2178">
        <v>39.789336812601199</v>
      </c>
      <c r="E2178" s="68" t="s">
        <v>1022</v>
      </c>
      <c r="F2178" s="8">
        <f>INDEX(Δεδομένα!$P:$P,MATCH('2020'!E2178,Δεδομένα!$O:$O,0))</f>
        <v>103</v>
      </c>
      <c r="G2178" s="6" t="s">
        <v>288</v>
      </c>
      <c r="H2178" s="2" t="str">
        <f>INDEX(Δεδομένα!B$1:B$51,MATCH('2020'!G2178,Δεδομένα!A$1:A$51,0))</f>
        <v>ΘΕΣΣΑΛΙΑΣ</v>
      </c>
      <c r="I2178" s="8">
        <f>INDEX(Δεδομένα!E$1:E$13,MATCH('2020'!H2178,Δεδομένα!D$1:D$13,0))</f>
        <v>6</v>
      </c>
      <c r="J2178" s="1">
        <v>43910</v>
      </c>
      <c r="K2178" s="6" t="s">
        <v>685</v>
      </c>
      <c r="L2178" s="36" t="str">
        <f t="shared" si="132"/>
        <v>20/03/2020 10:00</v>
      </c>
      <c r="M2178" s="1">
        <v>43910</v>
      </c>
      <c r="N2178" s="6" t="s">
        <v>171</v>
      </c>
      <c r="O2178" s="36" t="str">
        <f t="shared" si="133"/>
        <v>20/03/2020 13:00</v>
      </c>
      <c r="P2178" s="46">
        <f t="shared" si="134"/>
        <v>0.125</v>
      </c>
      <c r="Q2178" s="48">
        <v>0</v>
      </c>
      <c r="R2178" s="47">
        <f t="shared" si="135"/>
        <v>180</v>
      </c>
      <c r="S2178" s="6" t="s">
        <v>44</v>
      </c>
      <c r="T2178" s="6" t="s">
        <v>1026</v>
      </c>
      <c r="U2178" s="6" t="s">
        <v>3712</v>
      </c>
      <c r="V2178" s="6" t="s">
        <v>3713</v>
      </c>
      <c r="W2178" s="7">
        <v>0.5</v>
      </c>
      <c r="X2178" s="7">
        <v>0</v>
      </c>
      <c r="Y2178" s="7">
        <v>0</v>
      </c>
      <c r="Z2178" s="7">
        <v>0</v>
      </c>
      <c r="AA2178" s="7">
        <v>0</v>
      </c>
      <c r="AB2178" s="7">
        <v>0</v>
      </c>
      <c r="AC2178" s="7">
        <v>0</v>
      </c>
      <c r="AD2178" s="7">
        <v>0</v>
      </c>
      <c r="AE2178">
        <v>3</v>
      </c>
      <c r="AF2178">
        <v>0</v>
      </c>
      <c r="AG2178">
        <v>0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</row>
    <row r="2179" spans="1:44" x14ac:dyDescent="0.25">
      <c r="A2179">
        <v>1547927</v>
      </c>
      <c r="B2179">
        <v>736089</v>
      </c>
      <c r="C2179">
        <v>22.0937225072507</v>
      </c>
      <c r="D2179">
        <v>39.803831021962203</v>
      </c>
      <c r="E2179" s="68" t="s">
        <v>1022</v>
      </c>
      <c r="F2179" s="8">
        <f>INDEX(Δεδομένα!$P:$P,MATCH('2020'!E2179,Δεδομένα!$O:$O,0))</f>
        <v>103</v>
      </c>
      <c r="G2179" s="6" t="s">
        <v>288</v>
      </c>
      <c r="H2179" s="2" t="str">
        <f>INDEX(Δεδομένα!B$1:B$51,MATCH('2020'!G2179,Δεδομένα!A$1:A$51,0))</f>
        <v>ΘΕΣΣΑΛΙΑΣ</v>
      </c>
      <c r="I2179" s="8">
        <f>INDEX(Δεδομένα!E$1:E$13,MATCH('2020'!H2179,Δεδομένα!D$1:D$13,0))</f>
        <v>6</v>
      </c>
      <c r="J2179" s="1">
        <v>43910</v>
      </c>
      <c r="K2179" s="6" t="s">
        <v>1123</v>
      </c>
      <c r="L2179" s="36" t="str">
        <f t="shared" ref="L2179:L2242" si="136">_xlfn.CONCAT(TEXT(J2179,"ηη/μμ/εεε")," ",TEXT(K2179,"ωω:λλ"))</f>
        <v>20/03/2020 18:02</v>
      </c>
      <c r="M2179" s="1">
        <v>43910</v>
      </c>
      <c r="N2179" s="6" t="s">
        <v>117</v>
      </c>
      <c r="O2179" s="36" t="str">
        <f t="shared" ref="O2179:O2242" si="137">_xlfn.CONCAT(TEXT(M2179,"ηη/μμ/εεε")," ",TEXT(N2179,"ωω:λλ"))</f>
        <v>20/03/2020 20:00</v>
      </c>
      <c r="P2179" s="46">
        <f t="shared" ref="P2179:P2242" si="138">O2179-L2179</f>
        <v>8.1944444449618459E-2</v>
      </c>
      <c r="Q2179" s="48">
        <v>0</v>
      </c>
      <c r="R2179" s="47">
        <f t="shared" ref="R2179:R2242" si="139">P2179*(24*60)</f>
        <v>118.00000000745058</v>
      </c>
      <c r="S2179" s="6" t="s">
        <v>1025</v>
      </c>
      <c r="T2179" s="6" t="s">
        <v>1026</v>
      </c>
      <c r="U2179" s="6" t="s">
        <v>44</v>
      </c>
      <c r="V2179" s="6" t="s">
        <v>3326</v>
      </c>
      <c r="W2179" s="7">
        <v>0</v>
      </c>
      <c r="X2179" s="7">
        <v>0</v>
      </c>
      <c r="Y2179" s="7">
        <v>0</v>
      </c>
      <c r="Z2179" s="7">
        <v>0</v>
      </c>
      <c r="AA2179" s="7">
        <v>3</v>
      </c>
      <c r="AB2179" s="7">
        <v>0</v>
      </c>
      <c r="AC2179" s="7">
        <v>0</v>
      </c>
      <c r="AD2179" s="7">
        <v>0</v>
      </c>
      <c r="AE2179">
        <v>2</v>
      </c>
      <c r="AF2179">
        <v>0</v>
      </c>
      <c r="AG2179">
        <v>0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</row>
    <row r="2180" spans="1:44" x14ac:dyDescent="0.25">
      <c r="A2180">
        <v>1547740</v>
      </c>
      <c r="B2180">
        <v>736109</v>
      </c>
      <c r="C2180">
        <v>25.645085014664499</v>
      </c>
      <c r="D2180">
        <v>35.154012103220602</v>
      </c>
      <c r="E2180" s="68" t="s">
        <v>1079</v>
      </c>
      <c r="F2180" s="8">
        <f>INDEX(Δεδομένα!$P:$P,MATCH('2020'!E2180,Δεδομένα!$O:$O,0))</f>
        <v>225</v>
      </c>
      <c r="G2180" s="6" t="s">
        <v>791</v>
      </c>
      <c r="H2180" s="2" t="str">
        <f>INDEX(Δεδομένα!B$1:B$51,MATCH('2020'!G2180,Δεδομένα!A$1:A$51,0))</f>
        <v>ΙΟΝΙΩΝ ΝΗΣΩΝ</v>
      </c>
      <c r="I2180" s="8">
        <f>INDEX(Δεδομένα!E$1:E$13,MATCH('2020'!H2180,Δεδομένα!D$1:D$13,0))</f>
        <v>13</v>
      </c>
      <c r="J2180" s="1">
        <v>43910</v>
      </c>
      <c r="K2180" s="6" t="s">
        <v>1704</v>
      </c>
      <c r="L2180" s="36" t="str">
        <f t="shared" si="136"/>
        <v>20/03/2020 18:54</v>
      </c>
      <c r="M2180" s="1">
        <v>43910</v>
      </c>
      <c r="N2180" s="6" t="s">
        <v>107</v>
      </c>
      <c r="O2180" s="36" t="str">
        <f t="shared" si="137"/>
        <v>20/03/2020 20:20</v>
      </c>
      <c r="P2180" s="46">
        <f t="shared" si="138"/>
        <v>5.9722222220443655E-2</v>
      </c>
      <c r="Q2180" s="48">
        <v>0</v>
      </c>
      <c r="R2180" s="47">
        <f t="shared" si="139"/>
        <v>85.999999997438863</v>
      </c>
      <c r="S2180" s="6" t="s">
        <v>3283</v>
      </c>
      <c r="T2180" s="6" t="s">
        <v>1080</v>
      </c>
      <c r="U2180" s="6" t="s">
        <v>44</v>
      </c>
      <c r="V2180" s="6" t="s">
        <v>3764</v>
      </c>
      <c r="W2180" s="7">
        <v>0</v>
      </c>
      <c r="X2180" s="7">
        <v>0</v>
      </c>
      <c r="Y2180" s="7">
        <v>0</v>
      </c>
      <c r="Z2180" s="7">
        <v>0</v>
      </c>
      <c r="AA2180" s="7">
        <v>0</v>
      </c>
      <c r="AB2180" s="7">
        <v>0</v>
      </c>
      <c r="AC2180" s="7">
        <v>0.1</v>
      </c>
      <c r="AD2180" s="7">
        <v>0</v>
      </c>
      <c r="AE2180">
        <v>2</v>
      </c>
      <c r="AF2180">
        <v>0</v>
      </c>
      <c r="AG2180">
        <v>0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</row>
    <row r="2181" spans="1:44" x14ac:dyDescent="0.25">
      <c r="A2181">
        <v>1553470</v>
      </c>
      <c r="B2181">
        <v>736067</v>
      </c>
      <c r="C2181">
        <v>26.299393974511901</v>
      </c>
      <c r="D2181">
        <v>39.190562723808803</v>
      </c>
      <c r="E2181" s="68" t="s">
        <v>506</v>
      </c>
      <c r="F2181" s="8">
        <f>INDEX(Δεδομένα!$P:$P,MATCH('2020'!E2181,Δεδομένα!$O:$O,0))</f>
        <v>197</v>
      </c>
      <c r="G2181" s="6" t="s">
        <v>495</v>
      </c>
      <c r="H2181" s="2" t="str">
        <f>INDEX(Δεδομένα!B$1:B$51,MATCH('2020'!G2181,Δεδομένα!A$1:A$51,0))</f>
        <v>ΒΟΡΕΙΟΥ ΑΙΓΑΙΟΥ</v>
      </c>
      <c r="I2181" s="8">
        <f>INDEX(Δεδομένα!E$1:E$13,MATCH('2020'!H2181,Δεδομένα!D$1:D$13,0))</f>
        <v>11</v>
      </c>
      <c r="J2181" s="1">
        <v>43910</v>
      </c>
      <c r="K2181" s="6" t="s">
        <v>2067</v>
      </c>
      <c r="L2181" s="36" t="str">
        <f t="shared" si="136"/>
        <v>20/03/2020 16:29</v>
      </c>
      <c r="M2181" s="1">
        <v>43910</v>
      </c>
      <c r="N2181" s="6" t="s">
        <v>1502</v>
      </c>
      <c r="O2181" s="36" t="str">
        <f t="shared" si="137"/>
        <v>20/03/2020 17:41</v>
      </c>
      <c r="P2181" s="46">
        <f t="shared" si="138"/>
        <v>5.0000000002910383E-2</v>
      </c>
      <c r="Q2181" s="48">
        <v>0</v>
      </c>
      <c r="R2181" s="47">
        <f t="shared" si="139"/>
        <v>72.000000004190952</v>
      </c>
      <c r="S2181" s="6" t="s">
        <v>498</v>
      </c>
      <c r="T2181" s="6" t="s">
        <v>508</v>
      </c>
      <c r="U2181" s="6" t="s">
        <v>509</v>
      </c>
      <c r="V2181" s="6" t="s">
        <v>3749</v>
      </c>
      <c r="W2181" s="7">
        <v>0</v>
      </c>
      <c r="X2181" s="7">
        <v>0</v>
      </c>
      <c r="Y2181" s="7">
        <v>0</v>
      </c>
      <c r="Z2181" s="7">
        <v>0</v>
      </c>
      <c r="AA2181" s="7">
        <v>2</v>
      </c>
      <c r="AB2181" s="7">
        <v>0</v>
      </c>
      <c r="AC2181" s="7">
        <v>0</v>
      </c>
      <c r="AD2181" s="7">
        <v>0</v>
      </c>
      <c r="AE2181">
        <v>2</v>
      </c>
      <c r="AF2181">
        <v>0</v>
      </c>
      <c r="AG2181">
        <v>0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</row>
    <row r="2182" spans="1:44" x14ac:dyDescent="0.25">
      <c r="A2182">
        <v>1559086</v>
      </c>
      <c r="B2182">
        <v>735916</v>
      </c>
      <c r="C2182">
        <v>22.736405673382201</v>
      </c>
      <c r="D2182">
        <v>39.262624461484499</v>
      </c>
      <c r="E2182" s="68" t="s">
        <v>1250</v>
      </c>
      <c r="F2182" s="8">
        <f>INDEX(Δεδομένα!$P:$P,MATCH('2020'!E2182,Δεδομένα!$O:$O,0))</f>
        <v>105</v>
      </c>
      <c r="G2182" s="6" t="s">
        <v>958</v>
      </c>
      <c r="H2182" s="2" t="str">
        <f>INDEX(Δεδομένα!B$1:B$51,MATCH('2020'!G2182,Δεδομένα!A$1:A$51,0))</f>
        <v>ΘΕΣΣΑΛΙΑΣ</v>
      </c>
      <c r="I2182" s="8">
        <f>INDEX(Δεδομένα!E$1:E$13,MATCH('2020'!H2182,Δεδομένα!D$1:D$13,0))</f>
        <v>6</v>
      </c>
      <c r="J2182" s="1">
        <v>43910</v>
      </c>
      <c r="K2182" s="6" t="s">
        <v>3022</v>
      </c>
      <c r="L2182" s="36" t="str">
        <f t="shared" si="136"/>
        <v>20/03/2020 09:19</v>
      </c>
      <c r="M2182" s="1">
        <v>43910</v>
      </c>
      <c r="N2182" s="6" t="s">
        <v>2607</v>
      </c>
      <c r="O2182" s="36" t="str">
        <f t="shared" si="137"/>
        <v>20/03/2020 09:50</v>
      </c>
      <c r="P2182" s="46">
        <f t="shared" si="138"/>
        <v>2.1527777775190771E-2</v>
      </c>
      <c r="Q2182" s="48">
        <v>0</v>
      </c>
      <c r="R2182" s="47">
        <f t="shared" si="139"/>
        <v>30.99999999627471</v>
      </c>
      <c r="S2182" s="6" t="s">
        <v>1252</v>
      </c>
      <c r="T2182" s="6" t="s">
        <v>1253</v>
      </c>
      <c r="U2182" s="6" t="s">
        <v>44</v>
      </c>
      <c r="V2182" s="6" t="s">
        <v>3711</v>
      </c>
      <c r="W2182" s="7">
        <v>0</v>
      </c>
      <c r="X2182" s="7">
        <v>0</v>
      </c>
      <c r="Y2182" s="7">
        <v>0</v>
      </c>
      <c r="Z2182" s="7">
        <v>0</v>
      </c>
      <c r="AA2182" s="7">
        <v>0</v>
      </c>
      <c r="AB2182" s="7">
        <v>0.05</v>
      </c>
      <c r="AC2182" s="7">
        <v>0</v>
      </c>
      <c r="AD2182" s="7">
        <v>0</v>
      </c>
      <c r="AE2182">
        <v>2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</row>
    <row r="2183" spans="1:44" x14ac:dyDescent="0.25">
      <c r="A2183">
        <v>1549801</v>
      </c>
      <c r="B2183">
        <v>735925</v>
      </c>
      <c r="C2183">
        <v>21.942560591222001</v>
      </c>
      <c r="D2183">
        <v>37.258137909870797</v>
      </c>
      <c r="E2183" s="68" t="s">
        <v>840</v>
      </c>
      <c r="F2183" s="8">
        <f>INDEX(Δεδομένα!$P:$P,MATCH('2020'!E2183,Δεδομένα!$O:$O,0))</f>
        <v>144</v>
      </c>
      <c r="G2183" s="6" t="s">
        <v>841</v>
      </c>
      <c r="H2183" s="2" t="str">
        <f>INDEX(Δεδομένα!B$1:B$51,MATCH('2020'!G2183,Δεδομένα!A$1:A$51,0))</f>
        <v>ΠΕΛΛΟΠΟΝΗΣΟΥ</v>
      </c>
      <c r="I2183" s="8">
        <f>INDEX(Δεδομένα!E$1:E$13,MATCH('2020'!H2183,Δεδομένα!D$1:D$13,0))</f>
        <v>8</v>
      </c>
      <c r="J2183" s="1">
        <v>43910</v>
      </c>
      <c r="K2183" s="6" t="s">
        <v>2835</v>
      </c>
      <c r="L2183" s="36" t="str">
        <f t="shared" si="136"/>
        <v>20/03/2020 10:34</v>
      </c>
      <c r="M2183" s="1">
        <v>43910</v>
      </c>
      <c r="N2183" s="6" t="s">
        <v>2485</v>
      </c>
      <c r="O2183" s="36" t="str">
        <f t="shared" si="137"/>
        <v>20/03/2020 10:54</v>
      </c>
      <c r="P2183" s="46">
        <f t="shared" si="138"/>
        <v>1.3888888890505768E-2</v>
      </c>
      <c r="Q2183" s="48">
        <v>0</v>
      </c>
      <c r="R2183" s="47">
        <f t="shared" si="139"/>
        <v>20.000000002328306</v>
      </c>
      <c r="S2183" s="6" t="s">
        <v>842</v>
      </c>
      <c r="T2183" s="6" t="s">
        <v>843</v>
      </c>
      <c r="U2183" s="6" t="s">
        <v>44</v>
      </c>
      <c r="V2183" s="6" t="s">
        <v>3149</v>
      </c>
      <c r="W2183" s="7">
        <v>0</v>
      </c>
      <c r="X2183" s="7">
        <v>0</v>
      </c>
      <c r="Y2183" s="7">
        <v>0</v>
      </c>
      <c r="Z2183" s="7">
        <v>0</v>
      </c>
      <c r="AA2183" s="7">
        <v>0</v>
      </c>
      <c r="AB2183" s="7">
        <v>0.1</v>
      </c>
      <c r="AC2183" s="7">
        <v>0.1</v>
      </c>
      <c r="AD2183" s="7">
        <v>0</v>
      </c>
      <c r="AE2183">
        <v>2</v>
      </c>
      <c r="AF2183">
        <v>0</v>
      </c>
      <c r="AG2183">
        <v>0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</row>
    <row r="2184" spans="1:44" x14ac:dyDescent="0.25">
      <c r="A2184">
        <v>1548209</v>
      </c>
      <c r="B2184">
        <v>735938</v>
      </c>
      <c r="C2184">
        <v>22.0211846236006</v>
      </c>
      <c r="D2184">
        <v>37.160326009434698</v>
      </c>
      <c r="E2184" s="68" t="s">
        <v>937</v>
      </c>
      <c r="F2184" s="8">
        <f>INDEX(Δεδομένα!$P:$P,MATCH('2020'!E2184,Δεδομένα!$O:$O,0))</f>
        <v>143</v>
      </c>
      <c r="G2184" s="6" t="s">
        <v>841</v>
      </c>
      <c r="H2184" s="2" t="str">
        <f>INDEX(Δεδομένα!B$1:B$51,MATCH('2020'!G2184,Δεδομένα!A$1:A$51,0))</f>
        <v>ΠΕΛΛΟΠΟΝΗΣΟΥ</v>
      </c>
      <c r="I2184" s="8">
        <f>INDEX(Δεδομένα!E$1:E$13,MATCH('2020'!H2184,Δεδομένα!D$1:D$13,0))</f>
        <v>8</v>
      </c>
      <c r="J2184" s="1">
        <v>43910</v>
      </c>
      <c r="K2184" s="6" t="s">
        <v>1666</v>
      </c>
      <c r="L2184" s="36" t="str">
        <f t="shared" si="136"/>
        <v>20/03/2020 11:10</v>
      </c>
      <c r="M2184" s="1">
        <v>43910</v>
      </c>
      <c r="N2184" s="6" t="s">
        <v>2330</v>
      </c>
      <c r="O2184" s="36" t="str">
        <f t="shared" si="137"/>
        <v>20/03/2020 11:36</v>
      </c>
      <c r="P2184" s="46">
        <f t="shared" si="138"/>
        <v>1.805555554892635E-2</v>
      </c>
      <c r="Q2184" s="48">
        <v>0</v>
      </c>
      <c r="R2184" s="47">
        <f t="shared" si="139"/>
        <v>25.999999990453944</v>
      </c>
      <c r="S2184" s="6" t="s">
        <v>842</v>
      </c>
      <c r="T2184" s="6" t="s">
        <v>940</v>
      </c>
      <c r="U2184" s="6" t="s">
        <v>44</v>
      </c>
      <c r="V2184" s="6" t="s">
        <v>2723</v>
      </c>
      <c r="W2184" s="7">
        <v>0</v>
      </c>
      <c r="X2184" s="7">
        <v>0</v>
      </c>
      <c r="Y2184" s="7">
        <v>0</v>
      </c>
      <c r="Z2184" s="7">
        <v>0</v>
      </c>
      <c r="AA2184" s="7">
        <v>0</v>
      </c>
      <c r="AB2184" s="7">
        <v>0.1</v>
      </c>
      <c r="AC2184" s="7">
        <v>0</v>
      </c>
      <c r="AD2184" s="7">
        <v>0</v>
      </c>
      <c r="AE2184">
        <v>2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</row>
    <row r="2185" spans="1:44" x14ac:dyDescent="0.25">
      <c r="A2185">
        <v>1548203</v>
      </c>
      <c r="B2185">
        <v>735958</v>
      </c>
      <c r="C2185">
        <v>22.1341937634466</v>
      </c>
      <c r="D2185">
        <v>37.0298574651802</v>
      </c>
      <c r="E2185" s="68" t="s">
        <v>937</v>
      </c>
      <c r="F2185" s="8">
        <f>INDEX(Δεδομένα!$P:$P,MATCH('2020'!E2185,Δεδομένα!$O:$O,0))</f>
        <v>143</v>
      </c>
      <c r="G2185" s="6" t="s">
        <v>841</v>
      </c>
      <c r="H2185" s="2" t="str">
        <f>INDEX(Δεδομένα!B$1:B$51,MATCH('2020'!G2185,Δεδομένα!A$1:A$51,0))</f>
        <v>ΠΕΛΛΟΠΟΝΗΣΟΥ</v>
      </c>
      <c r="I2185" s="8">
        <f>INDEX(Δεδομένα!E$1:E$13,MATCH('2020'!H2185,Δεδομένα!D$1:D$13,0))</f>
        <v>8</v>
      </c>
      <c r="J2185" s="1">
        <v>43910</v>
      </c>
      <c r="K2185" s="6" t="s">
        <v>317</v>
      </c>
      <c r="L2185" s="36" t="str">
        <f t="shared" si="136"/>
        <v>20/03/2020 11:54</v>
      </c>
      <c r="M2185" s="1">
        <v>43910</v>
      </c>
      <c r="N2185" s="6" t="s">
        <v>611</v>
      </c>
      <c r="O2185" s="36" t="str">
        <f t="shared" si="137"/>
        <v>20/03/2020 12:15</v>
      </c>
      <c r="P2185" s="46">
        <f t="shared" si="138"/>
        <v>1.4583333329937886E-2</v>
      </c>
      <c r="Q2185" s="48">
        <v>0</v>
      </c>
      <c r="R2185" s="47">
        <f t="shared" si="139"/>
        <v>20.999999995110556</v>
      </c>
      <c r="S2185" s="6" t="s">
        <v>842</v>
      </c>
      <c r="T2185" s="6" t="s">
        <v>940</v>
      </c>
      <c r="U2185" s="6" t="s">
        <v>44</v>
      </c>
      <c r="V2185" s="6" t="s">
        <v>3720</v>
      </c>
      <c r="W2185" s="7">
        <v>0</v>
      </c>
      <c r="X2185" s="7">
        <v>0</v>
      </c>
      <c r="Y2185" s="7">
        <v>0</v>
      </c>
      <c r="Z2185" s="7">
        <v>0</v>
      </c>
      <c r="AA2185" s="7">
        <v>0</v>
      </c>
      <c r="AB2185" s="7">
        <v>1</v>
      </c>
      <c r="AC2185" s="7">
        <v>0</v>
      </c>
      <c r="AD2185" s="7">
        <v>0</v>
      </c>
      <c r="AE2185">
        <v>2</v>
      </c>
      <c r="AF2185">
        <v>0</v>
      </c>
      <c r="AG2185">
        <v>0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</row>
    <row r="2186" spans="1:44" x14ac:dyDescent="0.25">
      <c r="A2186">
        <v>1548186</v>
      </c>
      <c r="B2186">
        <v>735964</v>
      </c>
      <c r="C2186">
        <v>21.855533599853501</v>
      </c>
      <c r="D2186">
        <v>37.035758972167997</v>
      </c>
      <c r="E2186" s="68" t="s">
        <v>937</v>
      </c>
      <c r="F2186" s="8">
        <f>INDEX(Δεδομένα!$P:$P,MATCH('2020'!E2186,Δεδομένα!$O:$O,0))</f>
        <v>143</v>
      </c>
      <c r="G2186" s="6" t="s">
        <v>841</v>
      </c>
      <c r="H2186" s="2" t="str">
        <f>INDEX(Δεδομένα!B$1:B$51,MATCH('2020'!G2186,Δεδομένα!A$1:A$51,0))</f>
        <v>ΠΕΛΛΟΠΟΝΗΣΟΥ</v>
      </c>
      <c r="I2186" s="8">
        <f>INDEX(Δεδομένα!E$1:E$13,MATCH('2020'!H2186,Δεδομένα!D$1:D$13,0))</f>
        <v>8</v>
      </c>
      <c r="J2186" s="1">
        <v>43910</v>
      </c>
      <c r="K2186" s="6" t="s">
        <v>433</v>
      </c>
      <c r="L2186" s="36" t="str">
        <f t="shared" si="136"/>
        <v>20/03/2020 12:28</v>
      </c>
      <c r="M2186" s="1">
        <v>43910</v>
      </c>
      <c r="N2186" s="6" t="s">
        <v>2467</v>
      </c>
      <c r="O2186" s="36" t="str">
        <f t="shared" si="137"/>
        <v>20/03/2020 15:33</v>
      </c>
      <c r="P2186" s="46">
        <f t="shared" si="138"/>
        <v>0.12847222222626442</v>
      </c>
      <c r="Q2186" s="48">
        <v>0</v>
      </c>
      <c r="R2186" s="47">
        <f t="shared" si="139"/>
        <v>185.00000000582077</v>
      </c>
      <c r="S2186" s="6" t="s">
        <v>842</v>
      </c>
      <c r="T2186" s="6" t="s">
        <v>984</v>
      </c>
      <c r="U2186" s="6" t="s">
        <v>44</v>
      </c>
      <c r="V2186" s="6" t="s">
        <v>3459</v>
      </c>
      <c r="W2186" s="7">
        <v>0</v>
      </c>
      <c r="X2186" s="7">
        <v>0</v>
      </c>
      <c r="Y2186" s="7">
        <v>0</v>
      </c>
      <c r="Z2186" s="7">
        <v>0</v>
      </c>
      <c r="AA2186" s="7">
        <v>2</v>
      </c>
      <c r="AB2186" s="7">
        <v>0</v>
      </c>
      <c r="AC2186" s="7">
        <v>0</v>
      </c>
      <c r="AD2186" s="7">
        <v>0</v>
      </c>
      <c r="AE2186">
        <v>6</v>
      </c>
      <c r="AF2186">
        <v>0</v>
      </c>
      <c r="AG2186">
        <v>0</v>
      </c>
      <c r="AH2186">
        <v>0</v>
      </c>
      <c r="AI2186">
        <v>0</v>
      </c>
      <c r="AJ2186">
        <v>3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</row>
    <row r="2187" spans="1:44" x14ac:dyDescent="0.25">
      <c r="A2187">
        <v>1549752</v>
      </c>
      <c r="B2187">
        <v>735968</v>
      </c>
      <c r="C2187">
        <v>21.970851925715699</v>
      </c>
      <c r="D2187">
        <v>37.275895226222197</v>
      </c>
      <c r="E2187" s="68" t="s">
        <v>840</v>
      </c>
      <c r="F2187" s="8">
        <f>INDEX(Δεδομένα!$P:$P,MATCH('2020'!E2187,Δεδομένα!$O:$O,0))</f>
        <v>144</v>
      </c>
      <c r="G2187" s="6" t="s">
        <v>841</v>
      </c>
      <c r="H2187" s="2" t="str">
        <f>INDEX(Δεδομένα!B$1:B$51,MATCH('2020'!G2187,Δεδομένα!A$1:A$51,0))</f>
        <v>ΠΕΛΛΟΠΟΝΗΣΟΥ</v>
      </c>
      <c r="I2187" s="8">
        <f>INDEX(Δεδομένα!E$1:E$13,MATCH('2020'!H2187,Δεδομένα!D$1:D$13,0))</f>
        <v>8</v>
      </c>
      <c r="J2187" s="1">
        <v>43910</v>
      </c>
      <c r="K2187" s="6" t="s">
        <v>1138</v>
      </c>
      <c r="L2187" s="36" t="str">
        <f t="shared" si="136"/>
        <v>20/03/2020 12:12</v>
      </c>
      <c r="M2187" s="1">
        <v>43910</v>
      </c>
      <c r="N2187" s="6" t="s">
        <v>198</v>
      </c>
      <c r="O2187" s="36" t="str">
        <f t="shared" si="137"/>
        <v>20/03/2020 16:30</v>
      </c>
      <c r="P2187" s="46">
        <f t="shared" si="138"/>
        <v>0.17916666666860692</v>
      </c>
      <c r="Q2187" s="48">
        <v>0</v>
      </c>
      <c r="R2187" s="47">
        <f t="shared" si="139"/>
        <v>258.00000000279397</v>
      </c>
      <c r="S2187" s="6" t="s">
        <v>842</v>
      </c>
      <c r="T2187" s="6" t="s">
        <v>843</v>
      </c>
      <c r="U2187" s="6" t="s">
        <v>44</v>
      </c>
      <c r="V2187" s="6" t="s">
        <v>915</v>
      </c>
      <c r="W2187" s="7">
        <v>0</v>
      </c>
      <c r="X2187" s="7">
        <v>0</v>
      </c>
      <c r="Y2187" s="7">
        <v>0</v>
      </c>
      <c r="Z2187" s="7">
        <v>0</v>
      </c>
      <c r="AA2187" s="7">
        <v>3</v>
      </c>
      <c r="AB2187" s="7">
        <v>0</v>
      </c>
      <c r="AC2187" s="7">
        <v>0</v>
      </c>
      <c r="AD2187" s="7">
        <v>0</v>
      </c>
      <c r="AE2187">
        <v>9</v>
      </c>
      <c r="AF2187">
        <v>0</v>
      </c>
      <c r="AG2187">
        <v>0</v>
      </c>
      <c r="AH2187">
        <v>0</v>
      </c>
      <c r="AI2187">
        <v>0</v>
      </c>
      <c r="AJ2187">
        <v>5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</row>
    <row r="2188" spans="1:44" x14ac:dyDescent="0.25">
      <c r="A2188">
        <v>1549831</v>
      </c>
      <c r="B2188">
        <v>735973</v>
      </c>
      <c r="C2188">
        <v>21.9244970146935</v>
      </c>
      <c r="D2188">
        <v>36.930511805370102</v>
      </c>
      <c r="E2188" s="68" t="s">
        <v>1239</v>
      </c>
      <c r="F2188" s="8">
        <f>INDEX(Δεδομένα!$P:$P,MATCH('2020'!E2188,Δεδομένα!$O:$O,0))</f>
        <v>243</v>
      </c>
      <c r="G2188" s="6" t="s">
        <v>841</v>
      </c>
      <c r="H2188" s="2" t="str">
        <f>INDEX(Δεδομένα!B$1:B$51,MATCH('2020'!G2188,Δεδομένα!A$1:A$51,0))</f>
        <v>ΠΕΛΛΟΠΟΝΗΣΟΥ</v>
      </c>
      <c r="I2188" s="8">
        <f>INDEX(Δεδομένα!E$1:E$13,MATCH('2020'!H2188,Δεδομένα!D$1:D$13,0))</f>
        <v>8</v>
      </c>
      <c r="J2188" s="1">
        <v>43910</v>
      </c>
      <c r="K2188" s="6" t="s">
        <v>1911</v>
      </c>
      <c r="L2188" s="36" t="str">
        <f t="shared" si="136"/>
        <v>20/03/2020 12:07</v>
      </c>
      <c r="M2188" s="1">
        <v>43910</v>
      </c>
      <c r="N2188" s="6" t="s">
        <v>1467</v>
      </c>
      <c r="O2188" s="36" t="str">
        <f t="shared" si="137"/>
        <v>20/03/2020 13:40</v>
      </c>
      <c r="P2188" s="46">
        <f t="shared" si="138"/>
        <v>6.4583333332848269E-2</v>
      </c>
      <c r="Q2188" s="48">
        <v>0</v>
      </c>
      <c r="R2188" s="47">
        <f t="shared" si="139"/>
        <v>92.999999999301508</v>
      </c>
      <c r="S2188" s="6" t="s">
        <v>842</v>
      </c>
      <c r="T2188" s="6" t="s">
        <v>984</v>
      </c>
      <c r="U2188" s="6" t="s">
        <v>44</v>
      </c>
      <c r="V2188" s="6" t="s">
        <v>2643</v>
      </c>
      <c r="W2188" s="7">
        <v>0</v>
      </c>
      <c r="X2188" s="7">
        <v>0</v>
      </c>
      <c r="Y2188" s="7">
        <v>0</v>
      </c>
      <c r="Z2188" s="7">
        <v>0</v>
      </c>
      <c r="AA2188" s="7">
        <v>0.5</v>
      </c>
      <c r="AB2188" s="7">
        <v>0</v>
      </c>
      <c r="AC2188" s="7">
        <v>0</v>
      </c>
      <c r="AD2188" s="7">
        <v>0</v>
      </c>
      <c r="AE2188">
        <v>2</v>
      </c>
      <c r="AF2188">
        <v>0</v>
      </c>
      <c r="AG2188">
        <v>0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</row>
    <row r="2189" spans="1:44" x14ac:dyDescent="0.25">
      <c r="A2189">
        <v>1548175</v>
      </c>
      <c r="B2189">
        <v>735992</v>
      </c>
      <c r="C2189">
        <v>22.100055768560399</v>
      </c>
      <c r="D2189">
        <v>37.0355542330012</v>
      </c>
      <c r="E2189" s="68" t="s">
        <v>937</v>
      </c>
      <c r="F2189" s="8">
        <f>INDEX(Δεδομένα!$P:$P,MATCH('2020'!E2189,Δεδομένα!$O:$O,0))</f>
        <v>143</v>
      </c>
      <c r="G2189" s="6" t="s">
        <v>841</v>
      </c>
      <c r="H2189" s="2" t="str">
        <f>INDEX(Δεδομένα!B$1:B$51,MATCH('2020'!G2189,Δεδομένα!A$1:A$51,0))</f>
        <v>ΠΕΛΛΟΠΟΝΗΣΟΥ</v>
      </c>
      <c r="I2189" s="8">
        <f>INDEX(Δεδομένα!E$1:E$13,MATCH('2020'!H2189,Δεδομένα!D$1:D$13,0))</f>
        <v>8</v>
      </c>
      <c r="J2189" s="1">
        <v>43910</v>
      </c>
      <c r="K2189" s="6" t="s">
        <v>1627</v>
      </c>
      <c r="L2189" s="36" t="str">
        <f t="shared" si="136"/>
        <v>20/03/2020 13:29</v>
      </c>
      <c r="M2189" s="1">
        <v>43910</v>
      </c>
      <c r="N2189" s="6" t="s">
        <v>520</v>
      </c>
      <c r="O2189" s="36" t="str">
        <f t="shared" si="137"/>
        <v>20/03/2020 13:49</v>
      </c>
      <c r="P2189" s="46">
        <f t="shared" si="138"/>
        <v>1.3888888890505768E-2</v>
      </c>
      <c r="Q2189" s="48">
        <v>0</v>
      </c>
      <c r="R2189" s="47">
        <f t="shared" si="139"/>
        <v>20.000000002328306</v>
      </c>
      <c r="S2189" s="6" t="s">
        <v>842</v>
      </c>
      <c r="T2189" s="6" t="s">
        <v>940</v>
      </c>
      <c r="U2189" s="6" t="s">
        <v>44</v>
      </c>
      <c r="V2189" s="6" t="s">
        <v>3729</v>
      </c>
      <c r="W2189" s="7">
        <v>0</v>
      </c>
      <c r="X2189" s="7">
        <v>0</v>
      </c>
      <c r="Y2189" s="7">
        <v>0</v>
      </c>
      <c r="Z2189" s="7">
        <v>0</v>
      </c>
      <c r="AA2189" s="7">
        <v>0</v>
      </c>
      <c r="AB2189" s="7">
        <v>0</v>
      </c>
      <c r="AC2189" s="7">
        <v>0.1</v>
      </c>
      <c r="AD2189" s="7">
        <v>0</v>
      </c>
      <c r="AE2189">
        <v>2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</row>
    <row r="2190" spans="1:44" x14ac:dyDescent="0.25">
      <c r="A2190">
        <v>1548195</v>
      </c>
      <c r="B2190">
        <v>736021</v>
      </c>
      <c r="C2190">
        <v>22.005796061827901</v>
      </c>
      <c r="D2190">
        <v>37.067589446015603</v>
      </c>
      <c r="E2190" s="68" t="s">
        <v>937</v>
      </c>
      <c r="F2190" s="8">
        <f>INDEX(Δεδομένα!$P:$P,MATCH('2020'!E2190,Δεδομένα!$O:$O,0))</f>
        <v>143</v>
      </c>
      <c r="G2190" s="6" t="s">
        <v>841</v>
      </c>
      <c r="H2190" s="2" t="str">
        <f>INDEX(Δεδομένα!B$1:B$51,MATCH('2020'!G2190,Δεδομένα!A$1:A$51,0))</f>
        <v>ΠΕΛΛΟΠΟΝΗΣΟΥ</v>
      </c>
      <c r="I2190" s="8">
        <f>INDEX(Δεδομένα!E$1:E$13,MATCH('2020'!H2190,Δεδομένα!D$1:D$13,0))</f>
        <v>8</v>
      </c>
      <c r="J2190" s="1">
        <v>43910</v>
      </c>
      <c r="K2190" s="6" t="s">
        <v>2186</v>
      </c>
      <c r="L2190" s="36" t="str">
        <f t="shared" si="136"/>
        <v>20/03/2020 14:39</v>
      </c>
      <c r="M2190" s="1">
        <v>43910</v>
      </c>
      <c r="N2190" s="6" t="s">
        <v>1370</v>
      </c>
      <c r="O2190" s="36" t="str">
        <f t="shared" si="137"/>
        <v>20/03/2020 15:58</v>
      </c>
      <c r="P2190" s="46">
        <f t="shared" si="138"/>
        <v>5.486111110803904E-2</v>
      </c>
      <c r="Q2190" s="48">
        <v>0</v>
      </c>
      <c r="R2190" s="47">
        <f t="shared" si="139"/>
        <v>78.999999995576218</v>
      </c>
      <c r="S2190" s="6" t="s">
        <v>842</v>
      </c>
      <c r="T2190" s="6" t="s">
        <v>984</v>
      </c>
      <c r="U2190" s="6" t="s">
        <v>44</v>
      </c>
      <c r="V2190" s="6" t="s">
        <v>3735</v>
      </c>
      <c r="W2190" s="7">
        <v>0</v>
      </c>
      <c r="X2190" s="7">
        <v>0</v>
      </c>
      <c r="Y2190" s="7">
        <v>0</v>
      </c>
      <c r="Z2190" s="7">
        <v>0</v>
      </c>
      <c r="AA2190" s="7">
        <v>1</v>
      </c>
      <c r="AB2190" s="7">
        <v>0</v>
      </c>
      <c r="AC2190" s="7">
        <v>0</v>
      </c>
      <c r="AD2190" s="7">
        <v>0</v>
      </c>
      <c r="AE2190">
        <v>2</v>
      </c>
      <c r="AF2190">
        <v>0</v>
      </c>
      <c r="AG2190">
        <v>0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</row>
    <row r="2191" spans="1:44" x14ac:dyDescent="0.25">
      <c r="A2191">
        <v>1548158</v>
      </c>
      <c r="B2191">
        <v>736030</v>
      </c>
      <c r="C2191">
        <v>22.024344808770898</v>
      </c>
      <c r="D2191">
        <v>37.113822045287499</v>
      </c>
      <c r="E2191" s="68" t="s">
        <v>937</v>
      </c>
      <c r="F2191" s="8">
        <f>INDEX(Δεδομένα!$P:$P,MATCH('2020'!E2191,Δεδομένα!$O:$O,0))</f>
        <v>143</v>
      </c>
      <c r="G2191" s="6" t="s">
        <v>841</v>
      </c>
      <c r="H2191" s="2" t="str">
        <f>INDEX(Δεδομένα!B$1:B$51,MATCH('2020'!G2191,Δεδομένα!A$1:A$51,0))</f>
        <v>ΠΕΛΛΟΠΟΝΗΣΟΥ</v>
      </c>
      <c r="I2191" s="8">
        <f>INDEX(Δεδομένα!E$1:E$13,MATCH('2020'!H2191,Δεδομένα!D$1:D$13,0))</f>
        <v>8</v>
      </c>
      <c r="J2191" s="1">
        <v>43910</v>
      </c>
      <c r="K2191" s="6" t="s">
        <v>1297</v>
      </c>
      <c r="L2191" s="36" t="str">
        <f t="shared" si="136"/>
        <v>20/03/2020 14:57</v>
      </c>
      <c r="M2191" s="1">
        <v>43910</v>
      </c>
      <c r="N2191" s="6" t="s">
        <v>1874</v>
      </c>
      <c r="O2191" s="36" t="str">
        <f t="shared" si="137"/>
        <v>20/03/2020 15:24</v>
      </c>
      <c r="P2191" s="46">
        <f t="shared" si="138"/>
        <v>1.8750000002910383E-2</v>
      </c>
      <c r="Q2191" s="48">
        <v>0</v>
      </c>
      <c r="R2191" s="47">
        <f t="shared" si="139"/>
        <v>27.000000004190952</v>
      </c>
      <c r="S2191" s="6" t="s">
        <v>842</v>
      </c>
      <c r="T2191" s="6" t="s">
        <v>940</v>
      </c>
      <c r="U2191" s="6" t="s">
        <v>44</v>
      </c>
      <c r="V2191" s="6" t="s">
        <v>941</v>
      </c>
      <c r="W2191" s="7">
        <v>0</v>
      </c>
      <c r="X2191" s="7">
        <v>0</v>
      </c>
      <c r="Y2191" s="7">
        <v>0</v>
      </c>
      <c r="Z2191" s="7">
        <v>0</v>
      </c>
      <c r="AA2191" s="7">
        <v>0.3</v>
      </c>
      <c r="AB2191" s="7">
        <v>0</v>
      </c>
      <c r="AC2191" s="7">
        <v>0</v>
      </c>
      <c r="AD2191" s="7">
        <v>0</v>
      </c>
      <c r="AE2191">
        <v>2</v>
      </c>
      <c r="AF2191">
        <v>0</v>
      </c>
      <c r="AG2191">
        <v>0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</row>
    <row r="2192" spans="1:44" x14ac:dyDescent="0.25">
      <c r="A2192">
        <v>1548184</v>
      </c>
      <c r="B2192">
        <v>736061</v>
      </c>
      <c r="C2192">
        <v>22.021413923129401</v>
      </c>
      <c r="D2192">
        <v>37.046577388294203</v>
      </c>
      <c r="E2192" s="68" t="s">
        <v>937</v>
      </c>
      <c r="F2192" s="8">
        <f>INDEX(Δεδομένα!$P:$P,MATCH('2020'!E2192,Δεδομένα!$O:$O,0))</f>
        <v>143</v>
      </c>
      <c r="G2192" s="6" t="s">
        <v>841</v>
      </c>
      <c r="H2192" s="2" t="str">
        <f>INDEX(Δεδομένα!B$1:B$51,MATCH('2020'!G2192,Δεδομένα!A$1:A$51,0))</f>
        <v>ΠΕΛΛΟΠΟΝΗΣΟΥ</v>
      </c>
      <c r="I2192" s="8">
        <f>INDEX(Δεδομένα!E$1:E$13,MATCH('2020'!H2192,Δεδομένα!D$1:D$13,0))</f>
        <v>8</v>
      </c>
      <c r="J2192" s="1">
        <v>43910</v>
      </c>
      <c r="K2192" s="6" t="s">
        <v>304</v>
      </c>
      <c r="L2192" s="36" t="str">
        <f t="shared" si="136"/>
        <v>20/03/2020 16:08</v>
      </c>
      <c r="M2192" s="1">
        <v>43910</v>
      </c>
      <c r="N2192" s="6" t="s">
        <v>2470</v>
      </c>
      <c r="O2192" s="36" t="str">
        <f t="shared" si="137"/>
        <v>20/03/2020 16:41</v>
      </c>
      <c r="P2192" s="46">
        <f t="shared" si="138"/>
        <v>2.2916666668606922E-2</v>
      </c>
      <c r="Q2192" s="48">
        <v>0</v>
      </c>
      <c r="R2192" s="47">
        <f t="shared" si="139"/>
        <v>33.000000002793968</v>
      </c>
      <c r="S2192" s="6" t="s">
        <v>842</v>
      </c>
      <c r="T2192" s="6" t="s">
        <v>984</v>
      </c>
      <c r="U2192" s="6" t="s">
        <v>44</v>
      </c>
      <c r="V2192" s="6" t="s">
        <v>3746</v>
      </c>
      <c r="W2192" s="7">
        <v>0</v>
      </c>
      <c r="X2192" s="7">
        <v>0</v>
      </c>
      <c r="Y2192" s="7">
        <v>0</v>
      </c>
      <c r="Z2192" s="7">
        <v>0</v>
      </c>
      <c r="AA2192" s="7">
        <v>0.2</v>
      </c>
      <c r="AB2192" s="7">
        <v>0</v>
      </c>
      <c r="AC2192" s="7">
        <v>0</v>
      </c>
      <c r="AD2192" s="7">
        <v>0</v>
      </c>
      <c r="AE2192">
        <v>4</v>
      </c>
      <c r="AF2192">
        <v>0</v>
      </c>
      <c r="AG2192">
        <v>0</v>
      </c>
      <c r="AH2192">
        <v>0</v>
      </c>
      <c r="AI2192">
        <v>0</v>
      </c>
      <c r="AJ2192">
        <v>2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</row>
    <row r="2193" spans="1:44" x14ac:dyDescent="0.25">
      <c r="A2193">
        <v>1549805</v>
      </c>
      <c r="B2193">
        <v>736106</v>
      </c>
      <c r="C2193">
        <v>21.863255482089802</v>
      </c>
      <c r="D2193">
        <v>37.344503107294102</v>
      </c>
      <c r="E2193" s="68" t="s">
        <v>840</v>
      </c>
      <c r="F2193" s="8">
        <f>INDEX(Δεδομένα!$P:$P,MATCH('2020'!E2193,Δεδομένα!$O:$O,0))</f>
        <v>144</v>
      </c>
      <c r="G2193" s="6" t="s">
        <v>841</v>
      </c>
      <c r="H2193" s="2" t="str">
        <f>INDEX(Δεδομένα!B$1:B$51,MATCH('2020'!G2193,Δεδομένα!A$1:A$51,0))</f>
        <v>ΠΕΛΛΟΠΟΝΗΣΟΥ</v>
      </c>
      <c r="I2193" s="8">
        <f>INDEX(Δεδομένα!E$1:E$13,MATCH('2020'!H2193,Δεδομένα!D$1:D$13,0))</f>
        <v>8</v>
      </c>
      <c r="J2193" s="1">
        <v>43910</v>
      </c>
      <c r="K2193" s="6" t="s">
        <v>2130</v>
      </c>
      <c r="L2193" s="36" t="str">
        <f t="shared" si="136"/>
        <v>20/03/2020 18:49</v>
      </c>
      <c r="M2193" s="1">
        <v>43910</v>
      </c>
      <c r="N2193" s="6" t="s">
        <v>751</v>
      </c>
      <c r="O2193" s="36" t="str">
        <f t="shared" si="137"/>
        <v>20/03/2020 19:55</v>
      </c>
      <c r="P2193" s="46">
        <f t="shared" si="138"/>
        <v>4.5833333329937886E-2</v>
      </c>
      <c r="Q2193" s="48">
        <v>0</v>
      </c>
      <c r="R2193" s="47">
        <f t="shared" si="139"/>
        <v>65.999999995110556</v>
      </c>
      <c r="S2193" s="6" t="s">
        <v>842</v>
      </c>
      <c r="T2193" s="6" t="s">
        <v>843</v>
      </c>
      <c r="U2193" s="6" t="s">
        <v>44</v>
      </c>
      <c r="V2193" s="6" t="s">
        <v>3763</v>
      </c>
      <c r="W2193" s="7">
        <v>0</v>
      </c>
      <c r="X2193" s="7">
        <v>0</v>
      </c>
      <c r="Y2193" s="7">
        <v>0</v>
      </c>
      <c r="Z2193" s="7">
        <v>0</v>
      </c>
      <c r="AA2193" s="7">
        <v>0.1</v>
      </c>
      <c r="AB2193" s="7">
        <v>0</v>
      </c>
      <c r="AC2193" s="7">
        <v>0</v>
      </c>
      <c r="AD2193" s="7">
        <v>0</v>
      </c>
      <c r="AE2193">
        <v>2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</row>
    <row r="2194" spans="1:44" x14ac:dyDescent="0.25">
      <c r="A2194">
        <v>1548174</v>
      </c>
      <c r="B2194">
        <v>736125</v>
      </c>
      <c r="C2194">
        <v>21.9597654521286</v>
      </c>
      <c r="D2194">
        <v>37.036970062641799</v>
      </c>
      <c r="E2194" s="68" t="s">
        <v>937</v>
      </c>
      <c r="F2194" s="8">
        <f>INDEX(Δεδομένα!$P:$P,MATCH('2020'!E2194,Δεδομένα!$O:$O,0))</f>
        <v>143</v>
      </c>
      <c r="G2194" s="6" t="s">
        <v>841</v>
      </c>
      <c r="H2194" s="2" t="str">
        <f>INDEX(Δεδομένα!B$1:B$51,MATCH('2020'!G2194,Δεδομένα!A$1:A$51,0))</f>
        <v>ΠΕΛΛΟΠΟΝΗΣΟΥ</v>
      </c>
      <c r="I2194" s="8">
        <f>INDEX(Δεδομένα!E$1:E$13,MATCH('2020'!H2194,Δεδομένα!D$1:D$13,0))</f>
        <v>8</v>
      </c>
      <c r="J2194" s="1">
        <v>43910</v>
      </c>
      <c r="K2194" s="6" t="s">
        <v>2217</v>
      </c>
      <c r="L2194" s="36" t="str">
        <f t="shared" si="136"/>
        <v>20/03/2020 19:31</v>
      </c>
      <c r="M2194" s="1">
        <v>43910</v>
      </c>
      <c r="N2194" s="6" t="s">
        <v>700</v>
      </c>
      <c r="O2194" s="36" t="str">
        <f t="shared" si="137"/>
        <v>20/03/2020 19:45</v>
      </c>
      <c r="P2194" s="46">
        <f t="shared" si="138"/>
        <v>9.7222222175332718E-3</v>
      </c>
      <c r="Q2194" s="48">
        <v>0</v>
      </c>
      <c r="R2194" s="47">
        <f t="shared" si="139"/>
        <v>13.999999993247911</v>
      </c>
      <c r="S2194" s="6" t="s">
        <v>842</v>
      </c>
      <c r="T2194" s="6" t="s">
        <v>984</v>
      </c>
      <c r="U2194" s="6" t="s">
        <v>44</v>
      </c>
      <c r="V2194" s="6" t="s">
        <v>3769</v>
      </c>
      <c r="W2194" s="7">
        <v>0</v>
      </c>
      <c r="X2194" s="7">
        <v>0</v>
      </c>
      <c r="Y2194" s="7">
        <v>0</v>
      </c>
      <c r="Z2194" s="7">
        <v>0</v>
      </c>
      <c r="AA2194" s="7">
        <v>0.1</v>
      </c>
      <c r="AB2194" s="7">
        <v>0</v>
      </c>
      <c r="AC2194" s="7">
        <v>0</v>
      </c>
      <c r="AD2194" s="7">
        <v>0</v>
      </c>
      <c r="AE2194">
        <v>2</v>
      </c>
      <c r="AF2194">
        <v>0</v>
      </c>
      <c r="AG2194">
        <v>0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</row>
    <row r="2195" spans="1:44" x14ac:dyDescent="0.25">
      <c r="A2195">
        <v>1549809</v>
      </c>
      <c r="B2195">
        <v>736146</v>
      </c>
      <c r="C2195">
        <v>21.9799095921936</v>
      </c>
      <c r="D2195">
        <v>37.289906306524799</v>
      </c>
      <c r="E2195" s="68" t="s">
        <v>840</v>
      </c>
      <c r="F2195" s="8">
        <f>INDEX(Δεδομένα!$P:$P,MATCH('2020'!E2195,Δεδομένα!$O:$O,0))</f>
        <v>144</v>
      </c>
      <c r="G2195" s="6" t="s">
        <v>841</v>
      </c>
      <c r="H2195" s="2" t="str">
        <f>INDEX(Δεδομένα!B$1:B$51,MATCH('2020'!G2195,Δεδομένα!A$1:A$51,0))</f>
        <v>ΠΕΛΛΟΠΟΝΗΣΟΥ</v>
      </c>
      <c r="I2195" s="8">
        <f>INDEX(Δεδομένα!E$1:E$13,MATCH('2020'!H2195,Δεδομένα!D$1:D$13,0))</f>
        <v>8</v>
      </c>
      <c r="J2195" s="1">
        <v>43910</v>
      </c>
      <c r="K2195" s="6" t="s">
        <v>127</v>
      </c>
      <c r="L2195" s="36" t="str">
        <f t="shared" si="136"/>
        <v>20/03/2020 20:03</v>
      </c>
      <c r="M2195" s="1">
        <v>43910</v>
      </c>
      <c r="N2195" s="6" t="s">
        <v>2994</v>
      </c>
      <c r="O2195" s="36" t="str">
        <f t="shared" si="137"/>
        <v>20/03/2020 21:28</v>
      </c>
      <c r="P2195" s="46">
        <f t="shared" si="138"/>
        <v>5.9027777773735579E-2</v>
      </c>
      <c r="Q2195" s="48">
        <v>0</v>
      </c>
      <c r="R2195" s="47">
        <f t="shared" si="139"/>
        <v>84.999999994179234</v>
      </c>
      <c r="S2195" s="6" t="s">
        <v>842</v>
      </c>
      <c r="T2195" s="6" t="s">
        <v>843</v>
      </c>
      <c r="U2195" s="6" t="s">
        <v>44</v>
      </c>
      <c r="V2195" s="6" t="s">
        <v>3771</v>
      </c>
      <c r="W2195" s="7">
        <v>0</v>
      </c>
      <c r="X2195" s="7">
        <v>0</v>
      </c>
      <c r="Y2195" s="7">
        <v>0</v>
      </c>
      <c r="Z2195" s="7">
        <v>0</v>
      </c>
      <c r="AA2195" s="7">
        <v>0.5</v>
      </c>
      <c r="AB2195" s="7">
        <v>0</v>
      </c>
      <c r="AC2195" s="7">
        <v>0</v>
      </c>
      <c r="AD2195" s="7">
        <v>0</v>
      </c>
      <c r="AE2195">
        <v>4</v>
      </c>
      <c r="AF2195">
        <v>0</v>
      </c>
      <c r="AG2195">
        <v>0</v>
      </c>
      <c r="AH2195">
        <v>0</v>
      </c>
      <c r="AI2195">
        <v>0</v>
      </c>
      <c r="AJ2195">
        <v>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</row>
    <row r="2196" spans="1:44" x14ac:dyDescent="0.25">
      <c r="A2196">
        <v>1548159</v>
      </c>
      <c r="B2196">
        <v>736158</v>
      </c>
      <c r="C2196">
        <v>21.945556755759998</v>
      </c>
      <c r="D2196">
        <v>37.073633286517698</v>
      </c>
      <c r="E2196" s="68" t="s">
        <v>937</v>
      </c>
      <c r="F2196" s="8">
        <f>INDEX(Δεδομένα!$P:$P,MATCH('2020'!E2196,Δεδομένα!$O:$O,0))</f>
        <v>143</v>
      </c>
      <c r="G2196" s="6" t="s">
        <v>841</v>
      </c>
      <c r="H2196" s="2" t="str">
        <f>INDEX(Δεδομένα!B$1:B$51,MATCH('2020'!G2196,Δεδομένα!A$1:A$51,0))</f>
        <v>ΠΕΛΛΟΠΟΝΗΣΟΥ</v>
      </c>
      <c r="I2196" s="8">
        <f>INDEX(Δεδομένα!E$1:E$13,MATCH('2020'!H2196,Δεδομένα!D$1:D$13,0))</f>
        <v>8</v>
      </c>
      <c r="J2196" s="1">
        <v>43910</v>
      </c>
      <c r="K2196" s="6" t="s">
        <v>3776</v>
      </c>
      <c r="L2196" s="36" t="str">
        <f t="shared" si="136"/>
        <v>20/03/2020 20:34</v>
      </c>
      <c r="M2196" s="1">
        <v>43910</v>
      </c>
      <c r="N2196" s="6" t="s">
        <v>2401</v>
      </c>
      <c r="O2196" s="36" t="str">
        <f t="shared" si="137"/>
        <v>20/03/2020 21:08</v>
      </c>
      <c r="P2196" s="46">
        <f t="shared" si="138"/>
        <v>2.3611111115314998E-2</v>
      </c>
      <c r="Q2196" s="48">
        <v>0</v>
      </c>
      <c r="R2196" s="47">
        <f t="shared" si="139"/>
        <v>34.000000006053597</v>
      </c>
      <c r="S2196" s="6" t="s">
        <v>842</v>
      </c>
      <c r="T2196" s="6" t="s">
        <v>984</v>
      </c>
      <c r="U2196" s="6" t="s">
        <v>44</v>
      </c>
      <c r="V2196" s="6" t="s">
        <v>3777</v>
      </c>
      <c r="W2196" s="7">
        <v>0</v>
      </c>
      <c r="X2196" s="7">
        <v>0</v>
      </c>
      <c r="Y2196" s="7">
        <v>0</v>
      </c>
      <c r="Z2196" s="7">
        <v>0</v>
      </c>
      <c r="AA2196" s="7">
        <v>0.1</v>
      </c>
      <c r="AB2196" s="7">
        <v>0</v>
      </c>
      <c r="AC2196" s="7">
        <v>0</v>
      </c>
      <c r="AD2196" s="7">
        <v>0</v>
      </c>
      <c r="AE2196">
        <v>2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</row>
    <row r="2197" spans="1:44" x14ac:dyDescent="0.25">
      <c r="A2197">
        <v>1550036</v>
      </c>
      <c r="B2197">
        <v>736159</v>
      </c>
      <c r="C2197">
        <v>21.676575879919199</v>
      </c>
      <c r="D2197">
        <v>37.254308652894103</v>
      </c>
      <c r="E2197" s="68" t="s">
        <v>1693</v>
      </c>
      <c r="F2197" s="8">
        <f>INDEX(Δεδομένα!$P:$P,MATCH('2020'!E2197,Δεδομένα!$O:$O,0))</f>
        <v>146</v>
      </c>
      <c r="G2197" s="6" t="s">
        <v>841</v>
      </c>
      <c r="H2197" s="2" t="str">
        <f>INDEX(Δεδομένα!B$1:B$51,MATCH('2020'!G2197,Δεδομένα!A$1:A$51,0))</f>
        <v>ΠΕΛΛΟΠΟΝΗΣΟΥ</v>
      </c>
      <c r="I2197" s="8">
        <f>INDEX(Δεδομένα!E$1:E$13,MATCH('2020'!H2197,Δεδομένα!D$1:D$13,0))</f>
        <v>8</v>
      </c>
      <c r="J2197" s="1">
        <v>43910</v>
      </c>
      <c r="K2197" s="6" t="s">
        <v>609</v>
      </c>
      <c r="L2197" s="36" t="str">
        <f t="shared" si="136"/>
        <v>20/03/2020 20:35</v>
      </c>
      <c r="M2197" s="1">
        <v>43910</v>
      </c>
      <c r="N2197" s="6" t="s">
        <v>2746</v>
      </c>
      <c r="O2197" s="36" t="str">
        <f t="shared" si="137"/>
        <v>20/03/2020 21:44</v>
      </c>
      <c r="P2197" s="46">
        <f t="shared" si="138"/>
        <v>4.7916666662786156E-2</v>
      </c>
      <c r="Q2197" s="48">
        <v>0</v>
      </c>
      <c r="R2197" s="47">
        <f t="shared" si="139"/>
        <v>68.999999994412065</v>
      </c>
      <c r="S2197" s="6" t="s">
        <v>998</v>
      </c>
      <c r="T2197" s="6" t="s">
        <v>999</v>
      </c>
      <c r="U2197" s="6" t="s">
        <v>44</v>
      </c>
      <c r="V2197" s="6" t="s">
        <v>3778</v>
      </c>
      <c r="W2197" s="7">
        <v>0</v>
      </c>
      <c r="X2197" s="7">
        <v>0</v>
      </c>
      <c r="Y2197" s="7">
        <v>0</v>
      </c>
      <c r="Z2197" s="7">
        <v>0</v>
      </c>
      <c r="AA2197" s="7">
        <v>0</v>
      </c>
      <c r="AB2197" s="7">
        <v>0.01</v>
      </c>
      <c r="AC2197" s="7">
        <v>0.01</v>
      </c>
      <c r="AD2197" s="7">
        <v>0</v>
      </c>
      <c r="AE2197">
        <v>2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</row>
    <row r="2198" spans="1:44" x14ac:dyDescent="0.25">
      <c r="A2198">
        <v>1547798</v>
      </c>
      <c r="B2198">
        <v>736122</v>
      </c>
      <c r="C2198">
        <v>24.960297789447701</v>
      </c>
      <c r="D2198">
        <v>40.948381754969603</v>
      </c>
      <c r="E2198" s="68" t="s">
        <v>120</v>
      </c>
      <c r="F2198" s="8">
        <f>INDEX(Δεδομένα!$P:$P,MATCH('2020'!E2198,Δεδομένα!$O:$O,0))</f>
        <v>30</v>
      </c>
      <c r="G2198" s="6" t="s">
        <v>121</v>
      </c>
      <c r="H2198" s="2" t="str">
        <f>INDEX(Δεδομένα!B$1:B$51,MATCH('2020'!G2198,Δεδομένα!A$1:A$51,0))</f>
        <v>ΑΝΑΤΟΛΙΚΗΣ ΜΑΚΕΔΟΝΙΑΣ ΚΑΙ ΘΡΑΚΗΣ</v>
      </c>
      <c r="I2198" s="8">
        <f>INDEX(Δεδομένα!E$1:E$13,MATCH('2020'!H2198,Δεδομένα!D$1:D$13,0))</f>
        <v>2</v>
      </c>
      <c r="J2198" s="1">
        <v>43910</v>
      </c>
      <c r="K2198" s="6" t="s">
        <v>2313</v>
      </c>
      <c r="L2198" s="36" t="str">
        <f t="shared" si="136"/>
        <v>20/03/2020 19:22</v>
      </c>
      <c r="M2198" s="1">
        <v>43910</v>
      </c>
      <c r="N2198" s="6" t="s">
        <v>127</v>
      </c>
      <c r="O2198" s="36" t="str">
        <f t="shared" si="137"/>
        <v>20/03/2020 20:03</v>
      </c>
      <c r="P2198" s="46">
        <f t="shared" si="138"/>
        <v>2.8472222227719612E-2</v>
      </c>
      <c r="Q2198" s="48">
        <v>0</v>
      </c>
      <c r="R2198" s="47">
        <f t="shared" si="139"/>
        <v>41.000000007916242</v>
      </c>
      <c r="S2198" s="6" t="s">
        <v>121</v>
      </c>
      <c r="T2198" s="6" t="s">
        <v>129</v>
      </c>
      <c r="U2198" s="6" t="s">
        <v>3768</v>
      </c>
      <c r="V2198" s="6" t="s">
        <v>2464</v>
      </c>
      <c r="W2198" s="7">
        <v>0</v>
      </c>
      <c r="X2198" s="7">
        <v>0</v>
      </c>
      <c r="Y2198" s="7">
        <v>0</v>
      </c>
      <c r="Z2198" s="7">
        <v>0.05</v>
      </c>
      <c r="AA2198" s="7">
        <v>0</v>
      </c>
      <c r="AB2198" s="7">
        <v>0</v>
      </c>
      <c r="AC2198" s="7">
        <v>0</v>
      </c>
      <c r="AD2198" s="7">
        <v>0</v>
      </c>
      <c r="AE2198">
        <v>2</v>
      </c>
      <c r="AF2198">
        <v>0</v>
      </c>
      <c r="AG2198">
        <v>0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</row>
    <row r="2199" spans="1:44" x14ac:dyDescent="0.25">
      <c r="A2199">
        <v>1547858</v>
      </c>
      <c r="B2199">
        <v>736094</v>
      </c>
      <c r="C2199">
        <v>22.1404620431172</v>
      </c>
      <c r="D2199">
        <v>41.001956559667498</v>
      </c>
      <c r="E2199" s="68" t="s">
        <v>952</v>
      </c>
      <c r="F2199" s="8">
        <f>INDEX(Δεδομένα!$P:$P,MATCH('2020'!E2199,Δεδομένα!$O:$O,0))</f>
        <v>62</v>
      </c>
      <c r="G2199" s="6" t="s">
        <v>874</v>
      </c>
      <c r="H2199" s="2" t="str">
        <f>INDEX(Δεδομένα!B$1:B$51,MATCH('2020'!G2199,Δεδομένα!A$1:A$51,0))</f>
        <v>ΚΕΝΤΡΙΚΗΣ ΜΑΚΕΔΟΝΙΑΣ</v>
      </c>
      <c r="I2199" s="8">
        <f>INDEX(Δεδομένα!E$1:E$13,MATCH('2020'!H2199,Δεδομένα!D$1:D$13,0))</f>
        <v>3</v>
      </c>
      <c r="J2199" s="1">
        <v>43910</v>
      </c>
      <c r="K2199" s="6" t="s">
        <v>310</v>
      </c>
      <c r="L2199" s="36" t="str">
        <f t="shared" si="136"/>
        <v>20/03/2020 18:15</v>
      </c>
      <c r="M2199" s="1">
        <v>43910</v>
      </c>
      <c r="N2199" s="6" t="s">
        <v>892</v>
      </c>
      <c r="O2199" s="36" t="str">
        <f t="shared" si="137"/>
        <v>20/03/2020 20:17</v>
      </c>
      <c r="P2199" s="46">
        <f t="shared" si="138"/>
        <v>8.4722222221898846E-2</v>
      </c>
      <c r="Q2199" s="48">
        <v>0</v>
      </c>
      <c r="R2199" s="47">
        <f t="shared" si="139"/>
        <v>121.99999999953434</v>
      </c>
      <c r="S2199" s="6" t="s">
        <v>953</v>
      </c>
      <c r="T2199" s="6" t="s">
        <v>954</v>
      </c>
      <c r="U2199" s="6" t="s">
        <v>3478</v>
      </c>
      <c r="V2199" s="6" t="s">
        <v>3758</v>
      </c>
      <c r="W2199" s="7">
        <v>0</v>
      </c>
      <c r="X2199" s="7">
        <v>0</v>
      </c>
      <c r="Y2199" s="7">
        <v>0</v>
      </c>
      <c r="Z2199" s="7">
        <v>0.5</v>
      </c>
      <c r="AA2199" s="7">
        <v>0</v>
      </c>
      <c r="AB2199" s="7">
        <v>0</v>
      </c>
      <c r="AC2199" s="7">
        <v>0</v>
      </c>
      <c r="AD2199" s="7">
        <v>0</v>
      </c>
      <c r="AE2199">
        <v>2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</row>
    <row r="2200" spans="1:44" x14ac:dyDescent="0.25">
      <c r="A2200">
        <v>1549294</v>
      </c>
      <c r="B2200">
        <v>735942</v>
      </c>
      <c r="C2200">
        <v>22.550498753713399</v>
      </c>
      <c r="D2200">
        <v>40.381196153145197</v>
      </c>
      <c r="E2200" s="68" t="s">
        <v>978</v>
      </c>
      <c r="F2200" s="8">
        <f>INDEX(Δεδομένα!$P:$P,MATCH('2020'!E2200,Δεδομένα!$O:$O,0))</f>
        <v>67</v>
      </c>
      <c r="G2200" s="6" t="s">
        <v>917</v>
      </c>
      <c r="H2200" s="2" t="str">
        <f>INDEX(Δεδομένα!B$1:B$51,MATCH('2020'!G2200,Δεδομένα!A$1:A$51,0))</f>
        <v>ΚΕΝΤΡΙΚΗΣ ΜΑΚΕΔΟΝΙΑΣ</v>
      </c>
      <c r="I2200" s="8">
        <f>INDEX(Δεδομένα!E$1:E$13,MATCH('2020'!H2200,Δεδομένα!D$1:D$13,0))</f>
        <v>3</v>
      </c>
      <c r="J2200" s="1">
        <v>43910</v>
      </c>
      <c r="K2200" s="6" t="s">
        <v>2330</v>
      </c>
      <c r="L2200" s="36" t="str">
        <f t="shared" si="136"/>
        <v>20/03/2020 11:36</v>
      </c>
      <c r="M2200" s="1">
        <v>43910</v>
      </c>
      <c r="N2200" s="6" t="s">
        <v>1984</v>
      </c>
      <c r="O2200" s="36" t="str">
        <f t="shared" si="137"/>
        <v>20/03/2020 12:59</v>
      </c>
      <c r="P2200" s="46">
        <f t="shared" si="138"/>
        <v>5.7638888894871343E-2</v>
      </c>
      <c r="Q2200" s="48">
        <v>0</v>
      </c>
      <c r="R2200" s="47">
        <f t="shared" si="139"/>
        <v>83.000000008614734</v>
      </c>
      <c r="S2200" s="6" t="s">
        <v>917</v>
      </c>
      <c r="T2200" s="6" t="s">
        <v>1191</v>
      </c>
      <c r="U2200" s="6" t="s">
        <v>73</v>
      </c>
      <c r="V2200" s="6" t="s">
        <v>2376</v>
      </c>
      <c r="W2200" s="7">
        <v>0</v>
      </c>
      <c r="X2200" s="7">
        <v>0</v>
      </c>
      <c r="Y2200" s="7">
        <v>0</v>
      </c>
      <c r="Z2200" s="7">
        <v>0.5</v>
      </c>
      <c r="AA2200" s="7">
        <v>0</v>
      </c>
      <c r="AB2200" s="7">
        <v>0</v>
      </c>
      <c r="AC2200" s="7">
        <v>0</v>
      </c>
      <c r="AD2200" s="7">
        <v>0</v>
      </c>
      <c r="AE2200">
        <v>2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</row>
    <row r="2201" spans="1:44" x14ac:dyDescent="0.25">
      <c r="A2201">
        <v>1549300</v>
      </c>
      <c r="B2201">
        <v>735971</v>
      </c>
      <c r="C2201">
        <v>22.5627516003346</v>
      </c>
      <c r="D2201">
        <v>40.488809966186999</v>
      </c>
      <c r="E2201" s="68" t="s">
        <v>978</v>
      </c>
      <c r="F2201" s="8">
        <f>INDEX(Δεδομένα!$P:$P,MATCH('2020'!E2201,Δεδομένα!$O:$O,0))</f>
        <v>67</v>
      </c>
      <c r="G2201" s="6" t="s">
        <v>917</v>
      </c>
      <c r="H2201" s="2" t="str">
        <f>INDEX(Δεδομένα!B$1:B$51,MATCH('2020'!G2201,Δεδομένα!A$1:A$51,0))</f>
        <v>ΚΕΝΤΡΙΚΗΣ ΜΑΚΕΔΟΝΙΑΣ</v>
      </c>
      <c r="I2201" s="8">
        <f>INDEX(Δεδομένα!E$1:E$13,MATCH('2020'!H2201,Δεδομένα!D$1:D$13,0))</f>
        <v>3</v>
      </c>
      <c r="J2201" s="1">
        <v>43910</v>
      </c>
      <c r="K2201" s="6" t="s">
        <v>1909</v>
      </c>
      <c r="L2201" s="36" t="str">
        <f t="shared" si="136"/>
        <v>20/03/2020 12:49</v>
      </c>
      <c r="M2201" s="1">
        <v>43910</v>
      </c>
      <c r="N2201" s="6" t="s">
        <v>2282</v>
      </c>
      <c r="O2201" s="36" t="str">
        <f t="shared" si="137"/>
        <v>20/03/2020 13:57</v>
      </c>
      <c r="P2201" s="46">
        <f t="shared" si="138"/>
        <v>4.7222222223354038E-2</v>
      </c>
      <c r="Q2201" s="48">
        <v>0</v>
      </c>
      <c r="R2201" s="47">
        <f t="shared" si="139"/>
        <v>68.000000001629815</v>
      </c>
      <c r="S2201" s="6" t="s">
        <v>917</v>
      </c>
      <c r="T2201" s="6" t="s">
        <v>1191</v>
      </c>
      <c r="U2201" s="6" t="s">
        <v>1845</v>
      </c>
      <c r="V2201" s="6" t="s">
        <v>1845</v>
      </c>
      <c r="W2201" s="7">
        <v>0</v>
      </c>
      <c r="X2201" s="7">
        <v>0</v>
      </c>
      <c r="Y2201" s="7">
        <v>0</v>
      </c>
      <c r="Z2201" s="7">
        <v>3</v>
      </c>
      <c r="AA2201" s="7">
        <v>0</v>
      </c>
      <c r="AB2201" s="7">
        <v>0</v>
      </c>
      <c r="AC2201" s="7">
        <v>0</v>
      </c>
      <c r="AD2201" s="7">
        <v>0</v>
      </c>
      <c r="AE2201">
        <v>4</v>
      </c>
      <c r="AF2201">
        <v>0</v>
      </c>
      <c r="AG2201">
        <v>0</v>
      </c>
      <c r="AH2201">
        <v>0</v>
      </c>
      <c r="AI2201">
        <v>0</v>
      </c>
      <c r="AJ2201">
        <v>2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</row>
    <row r="2202" spans="1:44" x14ac:dyDescent="0.25">
      <c r="A2202">
        <v>1549291</v>
      </c>
      <c r="B2202">
        <v>736112</v>
      </c>
      <c r="C2202">
        <v>22.4252475717017</v>
      </c>
      <c r="D2202">
        <v>40.252399680585299</v>
      </c>
      <c r="E2202" s="68" t="s">
        <v>978</v>
      </c>
      <c r="F2202" s="8">
        <f>INDEX(Δεδομένα!$P:$P,MATCH('2020'!E2202,Δεδομένα!$O:$O,0))</f>
        <v>67</v>
      </c>
      <c r="G2202" s="6" t="s">
        <v>917</v>
      </c>
      <c r="H2202" s="2" t="str">
        <f>INDEX(Δεδομένα!B$1:B$51,MATCH('2020'!G2202,Δεδομένα!A$1:A$51,0))</f>
        <v>ΚΕΝΤΡΙΚΗΣ ΜΑΚΕΔΟΝΙΑΣ</v>
      </c>
      <c r="I2202" s="8">
        <f>INDEX(Δεδομένα!E$1:E$13,MATCH('2020'!H2202,Δεδομένα!D$1:D$13,0))</f>
        <v>3</v>
      </c>
      <c r="J2202" s="1">
        <v>43910</v>
      </c>
      <c r="K2202" s="6" t="s">
        <v>259</v>
      </c>
      <c r="L2202" s="36" t="str">
        <f t="shared" si="136"/>
        <v>20/03/2020 19:00</v>
      </c>
      <c r="M2202" s="1">
        <v>43910</v>
      </c>
      <c r="N2202" s="6" t="s">
        <v>620</v>
      </c>
      <c r="O2202" s="36" t="str">
        <f t="shared" si="137"/>
        <v>20/03/2020 21:47</v>
      </c>
      <c r="P2202" s="46">
        <f t="shared" si="138"/>
        <v>0.11597222222189885</v>
      </c>
      <c r="Q2202" s="48">
        <v>0</v>
      </c>
      <c r="R2202" s="47">
        <f t="shared" si="139"/>
        <v>166.99999999953434</v>
      </c>
      <c r="S2202" s="6" t="s">
        <v>917</v>
      </c>
      <c r="T2202" s="6" t="s">
        <v>980</v>
      </c>
      <c r="U2202" s="6" t="s">
        <v>3766</v>
      </c>
      <c r="V2202" s="6" t="s">
        <v>3767</v>
      </c>
      <c r="W2202" s="7">
        <v>0</v>
      </c>
      <c r="X2202" s="7">
        <v>3</v>
      </c>
      <c r="Y2202" s="7">
        <v>0</v>
      </c>
      <c r="Z2202" s="7">
        <v>0</v>
      </c>
      <c r="AA2202" s="7">
        <v>0</v>
      </c>
      <c r="AB2202" s="7">
        <v>0</v>
      </c>
      <c r="AC2202" s="7">
        <v>0</v>
      </c>
      <c r="AD2202" s="7">
        <v>0</v>
      </c>
      <c r="AE2202">
        <v>5</v>
      </c>
      <c r="AF2202">
        <v>0</v>
      </c>
      <c r="AG2202">
        <v>0</v>
      </c>
      <c r="AH2202">
        <v>0</v>
      </c>
      <c r="AI2202">
        <v>0</v>
      </c>
      <c r="AJ2202">
        <v>2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</row>
    <row r="2203" spans="1:44" x14ac:dyDescent="0.25">
      <c r="A2203">
        <v>1553602</v>
      </c>
      <c r="B2203">
        <v>735975</v>
      </c>
      <c r="C2203">
        <v>25.222616860124202</v>
      </c>
      <c r="D2203">
        <v>41.1141687017656</v>
      </c>
      <c r="E2203" s="68" t="s">
        <v>907</v>
      </c>
      <c r="F2203" s="8">
        <f>INDEX(Δεδομένα!$P:$P,MATCH('2020'!E2203,Δεδομένα!$O:$O,0))</f>
        <v>21</v>
      </c>
      <c r="G2203" s="6" t="s">
        <v>64</v>
      </c>
      <c r="H2203" s="2" t="str">
        <f>INDEX(Δεδομένα!B$1:B$51,MATCH('2020'!G2203,Δεδομένα!A$1:A$51,0))</f>
        <v>ΑΝΑΤΟΛΙΚΗΣ ΜΑΚΕΔΟΝΙΑΣ ΚΑΙ ΘΡΑΚΗΣ</v>
      </c>
      <c r="I2203" s="8">
        <f>INDEX(Δεδομένα!E$1:E$13,MATCH('2020'!H2203,Δεδομένα!D$1:D$13,0))</f>
        <v>2</v>
      </c>
      <c r="J2203" s="1">
        <v>43910</v>
      </c>
      <c r="K2203" s="6" t="s">
        <v>171</v>
      </c>
      <c r="L2203" s="36" t="str">
        <f t="shared" si="136"/>
        <v>20/03/2020 13:00</v>
      </c>
      <c r="M2203" s="1">
        <v>43910</v>
      </c>
      <c r="N2203" s="6" t="s">
        <v>1444</v>
      </c>
      <c r="O2203" s="36" t="str">
        <f t="shared" si="137"/>
        <v>20/03/2020 13:20</v>
      </c>
      <c r="P2203" s="46">
        <f t="shared" si="138"/>
        <v>1.3888888890505768E-2</v>
      </c>
      <c r="Q2203" s="48">
        <v>0</v>
      </c>
      <c r="R2203" s="47">
        <f t="shared" si="139"/>
        <v>20.000000002328306</v>
      </c>
      <c r="S2203" s="6" t="s">
        <v>44</v>
      </c>
      <c r="T2203" s="6" t="s">
        <v>909</v>
      </c>
      <c r="U2203" s="6" t="s">
        <v>44</v>
      </c>
      <c r="V2203" s="6" t="s">
        <v>3721</v>
      </c>
      <c r="W2203" s="7">
        <v>0</v>
      </c>
      <c r="X2203" s="7">
        <v>0</v>
      </c>
      <c r="Y2203" s="7">
        <v>0</v>
      </c>
      <c r="Z2203" s="7">
        <v>1</v>
      </c>
      <c r="AA2203" s="7">
        <v>0</v>
      </c>
      <c r="AB2203" s="7">
        <v>0</v>
      </c>
      <c r="AC2203" s="7">
        <v>0</v>
      </c>
      <c r="AD2203" s="7">
        <v>0</v>
      </c>
      <c r="AE2203">
        <v>2</v>
      </c>
      <c r="AF2203">
        <v>0</v>
      </c>
      <c r="AG2203">
        <v>0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</row>
    <row r="2204" spans="1:44" x14ac:dyDescent="0.25">
      <c r="A2204">
        <v>1547733</v>
      </c>
      <c r="B2204">
        <v>736087</v>
      </c>
      <c r="C2204">
        <v>26.978328681974901</v>
      </c>
      <c r="D2204">
        <v>37.761223434567498</v>
      </c>
      <c r="E2204" s="68" t="s">
        <v>545</v>
      </c>
      <c r="F2204" s="8">
        <f>INDEX(Δεδομένα!$P:$P,MATCH('2020'!E2204,Δεδομένα!$O:$O,0))</f>
        <v>204</v>
      </c>
      <c r="G2204" s="6" t="s">
        <v>546</v>
      </c>
      <c r="H2204" s="2" t="str">
        <f>INDEX(Δεδομένα!B$1:B$51,MATCH('2020'!G2204,Δεδομένα!A$1:A$51,0))</f>
        <v>ΚΡΗΤΗΣ</v>
      </c>
      <c r="I2204" s="8">
        <f>INDEX(Δεδομένα!E$1:E$13,MATCH('2020'!H2204,Δεδομένα!D$1:D$13,0))</f>
        <v>12</v>
      </c>
      <c r="J2204" s="1">
        <v>43910</v>
      </c>
      <c r="K2204" s="6" t="s">
        <v>289</v>
      </c>
      <c r="L2204" s="36" t="str">
        <f t="shared" si="136"/>
        <v>20/03/2020 17:55</v>
      </c>
      <c r="M2204" s="1">
        <v>43910</v>
      </c>
      <c r="N2204" s="6" t="s">
        <v>3756</v>
      </c>
      <c r="O2204" s="36" t="str">
        <f t="shared" si="137"/>
        <v>20/03/2020 20:27</v>
      </c>
      <c r="P2204" s="46">
        <f t="shared" si="138"/>
        <v>0.10555555555038154</v>
      </c>
      <c r="Q2204" s="48">
        <v>0</v>
      </c>
      <c r="R2204" s="47">
        <f t="shared" si="139"/>
        <v>151.99999999254942</v>
      </c>
      <c r="S2204" s="6" t="s">
        <v>44</v>
      </c>
      <c r="T2204" s="6" t="s">
        <v>548</v>
      </c>
      <c r="U2204" s="6" t="s">
        <v>2295</v>
      </c>
      <c r="V2204" s="6" t="s">
        <v>3757</v>
      </c>
      <c r="W2204" s="7">
        <v>0</v>
      </c>
      <c r="X2204" s="7">
        <v>0.1</v>
      </c>
      <c r="Y2204" s="7">
        <v>0</v>
      </c>
      <c r="Z2204" s="7">
        <v>0</v>
      </c>
      <c r="AA2204" s="7">
        <v>0</v>
      </c>
      <c r="AB2204" s="7">
        <v>0</v>
      </c>
      <c r="AC2204" s="7">
        <v>0</v>
      </c>
      <c r="AD2204" s="7">
        <v>0</v>
      </c>
      <c r="AE2204">
        <v>7</v>
      </c>
      <c r="AF2204">
        <v>0</v>
      </c>
      <c r="AG2204">
        <v>0</v>
      </c>
      <c r="AH2204">
        <v>0</v>
      </c>
      <c r="AI2204">
        <v>0</v>
      </c>
      <c r="AJ2204">
        <v>4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</row>
    <row r="2205" spans="1:44" x14ac:dyDescent="0.25">
      <c r="A2205">
        <v>1548683</v>
      </c>
      <c r="B2205">
        <v>736037</v>
      </c>
      <c r="C2205">
        <v>21.632129361730801</v>
      </c>
      <c r="D2205">
        <v>39.629366103497603</v>
      </c>
      <c r="E2205" s="68" t="s">
        <v>1155</v>
      </c>
      <c r="F2205" s="8">
        <f>INDEX(Δεδομένα!$P:$P,MATCH('2020'!E2205,Δεδομένα!$O:$O,0))</f>
        <v>111</v>
      </c>
      <c r="G2205" s="6" t="s">
        <v>884</v>
      </c>
      <c r="H2205" s="2" t="str">
        <f>INDEX(Δεδομένα!B$1:B$51,MATCH('2020'!G2205,Δεδομένα!A$1:A$51,0))</f>
        <v>ΘΕΣΣΑΛΙΑΣ</v>
      </c>
      <c r="I2205" s="8">
        <f>INDEX(Δεδομένα!E$1:E$13,MATCH('2020'!H2205,Δεδομένα!D$1:D$13,0))</f>
        <v>6</v>
      </c>
      <c r="J2205" s="1">
        <v>43910</v>
      </c>
      <c r="K2205" s="6" t="s">
        <v>59</v>
      </c>
      <c r="L2205" s="36" t="str">
        <f t="shared" si="136"/>
        <v>20/03/2020 15:00</v>
      </c>
      <c r="M2205" s="1">
        <v>43910</v>
      </c>
      <c r="N2205" s="6" t="s">
        <v>204</v>
      </c>
      <c r="O2205" s="36" t="str">
        <f t="shared" si="137"/>
        <v>20/03/2020 17:00</v>
      </c>
      <c r="P2205" s="46">
        <f t="shared" si="138"/>
        <v>8.3333333335758653E-2</v>
      </c>
      <c r="Q2205" s="48">
        <v>0</v>
      </c>
      <c r="R2205" s="47">
        <f t="shared" si="139"/>
        <v>120.00000000349246</v>
      </c>
      <c r="S2205" s="6" t="s">
        <v>884</v>
      </c>
      <c r="T2205" s="6" t="s">
        <v>1157</v>
      </c>
      <c r="U2205" s="6" t="s">
        <v>44</v>
      </c>
      <c r="V2205" s="6" t="s">
        <v>3739</v>
      </c>
      <c r="W2205" s="7">
        <v>0</v>
      </c>
      <c r="X2205" s="7">
        <v>0</v>
      </c>
      <c r="Y2205" s="7">
        <v>0</v>
      </c>
      <c r="Z2205" s="7">
        <v>0.2</v>
      </c>
      <c r="AA2205" s="7">
        <v>0</v>
      </c>
      <c r="AB2205" s="7">
        <v>0</v>
      </c>
      <c r="AC2205" s="7">
        <v>0</v>
      </c>
      <c r="AD2205" s="7">
        <v>0</v>
      </c>
      <c r="AE2205">
        <v>4</v>
      </c>
      <c r="AF2205">
        <v>0</v>
      </c>
      <c r="AG2205">
        <v>0</v>
      </c>
      <c r="AH2205">
        <v>0</v>
      </c>
      <c r="AI2205">
        <v>0</v>
      </c>
      <c r="AJ2205">
        <v>2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</row>
    <row r="2206" spans="1:44" x14ac:dyDescent="0.25">
      <c r="A2206">
        <v>1548686</v>
      </c>
      <c r="B2206">
        <v>736068</v>
      </c>
      <c r="C2206">
        <v>21.747857175278899</v>
      </c>
      <c r="D2206">
        <v>39.557721630307199</v>
      </c>
      <c r="E2206" s="68" t="s">
        <v>1155</v>
      </c>
      <c r="F2206" s="8">
        <f>INDEX(Δεδομένα!$P:$P,MATCH('2020'!E2206,Δεδομένα!$O:$O,0))</f>
        <v>111</v>
      </c>
      <c r="G2206" s="6" t="s">
        <v>884</v>
      </c>
      <c r="H2206" s="2" t="str">
        <f>INDEX(Δεδομένα!B$1:B$51,MATCH('2020'!G2206,Δεδομένα!A$1:A$51,0))</f>
        <v>ΘΕΣΣΑΛΙΑΣ</v>
      </c>
      <c r="I2206" s="8">
        <f>INDEX(Δεδομένα!E$1:E$13,MATCH('2020'!H2206,Δεδομένα!D$1:D$13,0))</f>
        <v>6</v>
      </c>
      <c r="J2206" s="1">
        <v>43910</v>
      </c>
      <c r="K2206" s="6" t="s">
        <v>281</v>
      </c>
      <c r="L2206" s="36" t="str">
        <f t="shared" si="136"/>
        <v>20/03/2020 16:00</v>
      </c>
      <c r="M2206" s="1">
        <v>43910</v>
      </c>
      <c r="N2206" s="6" t="s">
        <v>1375</v>
      </c>
      <c r="O2206" s="36" t="str">
        <f t="shared" si="137"/>
        <v>20/03/2020 16:37</v>
      </c>
      <c r="P2206" s="46">
        <f t="shared" si="138"/>
        <v>2.5694444448163267E-2</v>
      </c>
      <c r="Q2206" s="48">
        <v>0</v>
      </c>
      <c r="R2206" s="47">
        <f t="shared" si="139"/>
        <v>37.000000005355105</v>
      </c>
      <c r="S2206" s="6" t="s">
        <v>884</v>
      </c>
      <c r="T2206" s="6" t="s">
        <v>1157</v>
      </c>
      <c r="U2206" s="6" t="s">
        <v>44</v>
      </c>
      <c r="V2206" s="6" t="s">
        <v>654</v>
      </c>
      <c r="W2206" s="7">
        <v>0</v>
      </c>
      <c r="X2206" s="7">
        <v>0</v>
      </c>
      <c r="Y2206" s="7">
        <v>0</v>
      </c>
      <c r="Z2206" s="7">
        <v>0</v>
      </c>
      <c r="AA2206" s="7">
        <v>0.2</v>
      </c>
      <c r="AB2206" s="7">
        <v>0</v>
      </c>
      <c r="AC2206" s="7">
        <v>0</v>
      </c>
      <c r="AD2206" s="7">
        <v>0</v>
      </c>
      <c r="AE2206">
        <v>2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</row>
    <row r="2207" spans="1:44" x14ac:dyDescent="0.25">
      <c r="A2207">
        <v>1547979</v>
      </c>
      <c r="B2207">
        <v>735946</v>
      </c>
      <c r="C2207">
        <v>22.225256947694</v>
      </c>
      <c r="D2207">
        <v>39.006055655998502</v>
      </c>
      <c r="E2207" s="68" t="s">
        <v>417</v>
      </c>
      <c r="F2207" s="8">
        <f>INDEX(Δεδομένα!$P:$P,MATCH('2020'!E2207,Δεδομένα!$O:$O,0))</f>
        <v>168</v>
      </c>
      <c r="G2207" s="6" t="s">
        <v>399</v>
      </c>
      <c r="H2207" s="2" t="str">
        <f>INDEX(Δεδομένα!B$1:B$51,MATCH('2020'!G2207,Δεδομένα!A$1:A$51,0))</f>
        <v>ΣΤΕΡΕΑΣ ΕΛΛΑΔΟΣ</v>
      </c>
      <c r="I2207" s="8">
        <f>INDEX(Δεδομένα!E$1:E$13,MATCH('2020'!H2207,Δεδομένα!D$1:D$13,0))</f>
        <v>9</v>
      </c>
      <c r="J2207" s="1">
        <v>43910</v>
      </c>
      <c r="K2207" s="6" t="s">
        <v>876</v>
      </c>
      <c r="L2207" s="36" t="str">
        <f t="shared" si="136"/>
        <v>20/03/2020 11:55</v>
      </c>
      <c r="M2207" s="1">
        <v>43910</v>
      </c>
      <c r="N2207" s="6" t="s">
        <v>1139</v>
      </c>
      <c r="O2207" s="36" t="str">
        <f t="shared" si="137"/>
        <v>20/03/2020 12:46</v>
      </c>
      <c r="P2207" s="46">
        <f t="shared" si="138"/>
        <v>3.5416666665696539E-2</v>
      </c>
      <c r="Q2207" s="48">
        <v>0</v>
      </c>
      <c r="R2207" s="47">
        <f t="shared" si="139"/>
        <v>50.999999998603016</v>
      </c>
      <c r="S2207" s="6" t="s">
        <v>420</v>
      </c>
      <c r="T2207" s="6" t="s">
        <v>421</v>
      </c>
      <c r="U2207" s="6" t="s">
        <v>44</v>
      </c>
      <c r="V2207" s="6" t="s">
        <v>3719</v>
      </c>
      <c r="W2207" s="7">
        <v>0</v>
      </c>
      <c r="X2207" s="7">
        <v>0</v>
      </c>
      <c r="Y2207" s="7">
        <v>0</v>
      </c>
      <c r="Z2207" s="7">
        <v>0</v>
      </c>
      <c r="AA2207" s="7">
        <v>0</v>
      </c>
      <c r="AB2207" s="7">
        <v>0</v>
      </c>
      <c r="AC2207" s="7">
        <v>0</v>
      </c>
      <c r="AD2207" s="7">
        <v>0</v>
      </c>
      <c r="AE2207">
        <v>5</v>
      </c>
      <c r="AF2207">
        <v>0</v>
      </c>
      <c r="AG2207">
        <v>0</v>
      </c>
      <c r="AH2207">
        <v>0</v>
      </c>
      <c r="AI2207">
        <v>0</v>
      </c>
      <c r="AJ2207">
        <v>2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</row>
    <row r="2208" spans="1:44" x14ac:dyDescent="0.25">
      <c r="A2208">
        <v>1548225</v>
      </c>
      <c r="B2208">
        <v>736052</v>
      </c>
      <c r="C2208">
        <v>23.055046523060501</v>
      </c>
      <c r="D2208">
        <v>38.634973411633602</v>
      </c>
      <c r="E2208" s="68" t="s">
        <v>398</v>
      </c>
      <c r="F2208" s="8">
        <f>INDEX(Δεδομένα!$P:$P,MATCH('2020'!E2208,Δεδομένα!$O:$O,0))</f>
        <v>161</v>
      </c>
      <c r="G2208" s="6" t="s">
        <v>399</v>
      </c>
      <c r="H2208" s="2" t="str">
        <f>INDEX(Δεδομένα!B$1:B$51,MATCH('2020'!G2208,Δεδομένα!A$1:A$51,0))</f>
        <v>ΣΤΕΡΕΑΣ ΕΛΛΑΔΟΣ</v>
      </c>
      <c r="I2208" s="8">
        <f>INDEX(Δεδομένα!E$1:E$13,MATCH('2020'!H2208,Δεδομένα!D$1:D$13,0))</f>
        <v>9</v>
      </c>
      <c r="J2208" s="1">
        <v>43910</v>
      </c>
      <c r="K2208" s="6" t="s">
        <v>1050</v>
      </c>
      <c r="L2208" s="36" t="str">
        <f t="shared" si="136"/>
        <v>20/03/2020 15:48</v>
      </c>
      <c r="M2208" s="1">
        <v>43912</v>
      </c>
      <c r="N2208" s="6" t="s">
        <v>2671</v>
      </c>
      <c r="O2208" s="36" t="str">
        <f t="shared" si="137"/>
        <v>22/03/2020 10:36</v>
      </c>
      <c r="P2208" s="49">
        <f t="shared" si="138"/>
        <v>1.7833333333328483</v>
      </c>
      <c r="Q2208" s="50">
        <f>1*24</f>
        <v>24</v>
      </c>
      <c r="R2208" s="47">
        <f t="shared" si="139"/>
        <v>2567.9999999993015</v>
      </c>
      <c r="S2208" s="6" t="s">
        <v>401</v>
      </c>
      <c r="T2208" s="6" t="s">
        <v>402</v>
      </c>
      <c r="U2208" s="6" t="s">
        <v>73</v>
      </c>
      <c r="V2208" s="6" t="s">
        <v>3743</v>
      </c>
      <c r="W2208" s="7">
        <v>0</v>
      </c>
      <c r="X2208" s="7">
        <v>5</v>
      </c>
      <c r="Y2208" s="7">
        <v>0</v>
      </c>
      <c r="Z2208" s="7">
        <v>0</v>
      </c>
      <c r="AA2208" s="7">
        <v>0</v>
      </c>
      <c r="AB2208" s="7">
        <v>0</v>
      </c>
      <c r="AC2208" s="7">
        <v>0</v>
      </c>
      <c r="AD2208" s="7">
        <v>0</v>
      </c>
      <c r="AE2208">
        <v>20</v>
      </c>
      <c r="AF2208">
        <v>0</v>
      </c>
      <c r="AG2208">
        <v>0</v>
      </c>
      <c r="AH2208">
        <v>0</v>
      </c>
      <c r="AI2208">
        <v>0</v>
      </c>
      <c r="AJ2208">
        <v>8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</row>
    <row r="2209" spans="1:44" x14ac:dyDescent="0.25">
      <c r="A2209">
        <v>1552565</v>
      </c>
      <c r="B2209">
        <v>735944</v>
      </c>
      <c r="C2209">
        <v>21.4770278532188</v>
      </c>
      <c r="D2209">
        <v>40.802381865283003</v>
      </c>
      <c r="E2209" s="68" t="s">
        <v>2026</v>
      </c>
      <c r="F2209" s="8">
        <f>INDEX(Δεδομένα!$P:$P,MATCH('2020'!E2209,Δεδομένα!$O:$O,0))</f>
        <v>74</v>
      </c>
      <c r="G2209" s="6" t="s">
        <v>1030</v>
      </c>
      <c r="H2209" s="2" t="str">
        <f>INDEX(Δεδομένα!B$1:B$51,MATCH('2020'!G2209,Δεδομένα!A$1:A$51,0))</f>
        <v>ΔΥΤΙΚΗΣ ΜΑΚΕΔΟΝΙΑΣ</v>
      </c>
      <c r="I2209" s="8">
        <f>INDEX(Δεδομένα!E$1:E$13,MATCH('2020'!H2209,Δεδομένα!D$1:D$13,0))</f>
        <v>4</v>
      </c>
      <c r="J2209" s="1">
        <v>43910</v>
      </c>
      <c r="K2209" s="6" t="s">
        <v>1235</v>
      </c>
      <c r="L2209" s="36" t="str">
        <f t="shared" si="136"/>
        <v>20/03/2020 11:25</v>
      </c>
      <c r="M2209" s="1">
        <v>43910</v>
      </c>
      <c r="N2209" s="6" t="s">
        <v>467</v>
      </c>
      <c r="O2209" s="36" t="str">
        <f t="shared" si="137"/>
        <v>20/03/2020 12:20</v>
      </c>
      <c r="P2209" s="46">
        <f t="shared" si="138"/>
        <v>3.8194444445252884E-2</v>
      </c>
      <c r="Q2209" s="48">
        <v>0</v>
      </c>
      <c r="R2209" s="47">
        <f t="shared" si="139"/>
        <v>55.000000001164153</v>
      </c>
      <c r="S2209" s="6" t="s">
        <v>2171</v>
      </c>
      <c r="T2209" s="6" t="s">
        <v>2027</v>
      </c>
      <c r="U2209" s="6" t="s">
        <v>44</v>
      </c>
      <c r="V2209" s="6" t="s">
        <v>3718</v>
      </c>
      <c r="W2209" s="7">
        <v>0</v>
      </c>
      <c r="X2209" s="7">
        <v>0</v>
      </c>
      <c r="Y2209" s="7">
        <v>0</v>
      </c>
      <c r="Z2209" s="7">
        <v>0</v>
      </c>
      <c r="AA2209" s="7">
        <v>1</v>
      </c>
      <c r="AB2209" s="7">
        <v>0</v>
      </c>
      <c r="AC2209" s="7">
        <v>0</v>
      </c>
      <c r="AD2209" s="7">
        <v>0</v>
      </c>
      <c r="AE2209">
        <v>2</v>
      </c>
      <c r="AF2209">
        <v>0</v>
      </c>
      <c r="AG2209">
        <v>0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</row>
    <row r="2210" spans="1:44" x14ac:dyDescent="0.25">
      <c r="A2210">
        <v>1552562</v>
      </c>
      <c r="B2210">
        <v>736023</v>
      </c>
      <c r="C2210">
        <v>21.424819070562499</v>
      </c>
      <c r="D2210">
        <v>40.779893975604203</v>
      </c>
      <c r="E2210" s="68" t="s">
        <v>2026</v>
      </c>
      <c r="F2210" s="8">
        <f>INDEX(Δεδομένα!$P:$P,MATCH('2020'!E2210,Δεδομένα!$O:$O,0))</f>
        <v>74</v>
      </c>
      <c r="G2210" s="6" t="s">
        <v>1030</v>
      </c>
      <c r="H2210" s="2" t="str">
        <f>INDEX(Δεδομένα!B$1:B$51,MATCH('2020'!G2210,Δεδομένα!A$1:A$51,0))</f>
        <v>ΔΥΤΙΚΗΣ ΜΑΚΕΔΟΝΙΑΣ</v>
      </c>
      <c r="I2210" s="8">
        <f>INDEX(Δεδομένα!E$1:E$13,MATCH('2020'!H2210,Δεδομένα!D$1:D$13,0))</f>
        <v>4</v>
      </c>
      <c r="J2210" s="1">
        <v>43910</v>
      </c>
      <c r="K2210" s="6" t="s">
        <v>362</v>
      </c>
      <c r="L2210" s="36" t="str">
        <f t="shared" si="136"/>
        <v>20/03/2020 14:00</v>
      </c>
      <c r="M2210" s="1">
        <v>43910</v>
      </c>
      <c r="N2210" s="6" t="s">
        <v>542</v>
      </c>
      <c r="O2210" s="36" t="str">
        <f t="shared" si="137"/>
        <v>20/03/2020 14:30</v>
      </c>
      <c r="P2210" s="46">
        <f t="shared" si="138"/>
        <v>2.0833333328482695E-2</v>
      </c>
      <c r="Q2210" s="48">
        <v>0</v>
      </c>
      <c r="R2210" s="47">
        <f t="shared" si="139"/>
        <v>29.999999993015081</v>
      </c>
      <c r="S2210" s="6" t="s">
        <v>2171</v>
      </c>
      <c r="T2210" s="6" t="s">
        <v>2027</v>
      </c>
      <c r="U2210" s="6" t="s">
        <v>44</v>
      </c>
      <c r="V2210" s="6" t="s">
        <v>2293</v>
      </c>
      <c r="W2210" s="7">
        <v>0</v>
      </c>
      <c r="X2210" s="7">
        <v>0</v>
      </c>
      <c r="Y2210" s="7">
        <v>0</v>
      </c>
      <c r="Z2210" s="7">
        <v>0</v>
      </c>
      <c r="AA2210" s="7">
        <v>0</v>
      </c>
      <c r="AB2210" s="7">
        <v>5</v>
      </c>
      <c r="AC2210" s="7">
        <v>0</v>
      </c>
      <c r="AD2210" s="7">
        <v>0</v>
      </c>
      <c r="AE2210">
        <v>4</v>
      </c>
      <c r="AF2210">
        <v>0</v>
      </c>
      <c r="AG2210">
        <v>0</v>
      </c>
      <c r="AH2210">
        <v>0</v>
      </c>
      <c r="AI2210">
        <v>0</v>
      </c>
      <c r="AJ2210">
        <v>2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</row>
    <row r="2211" spans="1:44" x14ac:dyDescent="0.25">
      <c r="A2211">
        <v>1576867</v>
      </c>
      <c r="B2211">
        <v>736104</v>
      </c>
      <c r="C2211">
        <v>21.4521063540436</v>
      </c>
      <c r="D2211">
        <v>40.751632937231399</v>
      </c>
      <c r="E2211" s="68" t="s">
        <v>2026</v>
      </c>
      <c r="F2211" s="8">
        <f>INDEX(Δεδομένα!$P:$P,MATCH('2020'!E2211,Δεδομένα!$O:$O,0))</f>
        <v>74</v>
      </c>
      <c r="G2211" s="6" t="s">
        <v>1030</v>
      </c>
      <c r="H2211" s="2" t="str">
        <f>INDEX(Δεδομένα!B$1:B$51,MATCH('2020'!G2211,Δεδομένα!A$1:A$51,0))</f>
        <v>ΔΥΤΙΚΗΣ ΜΑΚΕΔΟΝΙΑΣ</v>
      </c>
      <c r="I2211" s="8">
        <f>INDEX(Δεδομένα!E$1:E$13,MATCH('2020'!H2211,Δεδομένα!D$1:D$13,0))</f>
        <v>4</v>
      </c>
      <c r="J2211" s="1">
        <v>43910</v>
      </c>
      <c r="K2211" s="6" t="s">
        <v>621</v>
      </c>
      <c r="L2211" s="36" t="str">
        <f t="shared" si="136"/>
        <v>20/03/2020 18:20</v>
      </c>
      <c r="M2211" s="1">
        <v>43910</v>
      </c>
      <c r="N2211" s="6" t="s">
        <v>1399</v>
      </c>
      <c r="O2211" s="36" t="str">
        <f t="shared" si="137"/>
        <v>20/03/2020 19:40</v>
      </c>
      <c r="P2211" s="46">
        <f t="shared" si="138"/>
        <v>5.5555555554747116E-2</v>
      </c>
      <c r="Q2211" s="48">
        <v>0</v>
      </c>
      <c r="R2211" s="47">
        <f t="shared" si="139"/>
        <v>79.999999998835847</v>
      </c>
      <c r="S2211" s="6" t="s">
        <v>44</v>
      </c>
      <c r="T2211" s="6" t="s">
        <v>2027</v>
      </c>
      <c r="U2211" s="6" t="s">
        <v>44</v>
      </c>
      <c r="V2211" s="6" t="s">
        <v>2028</v>
      </c>
      <c r="W2211" s="7">
        <v>0</v>
      </c>
      <c r="X2211" s="7">
        <v>10</v>
      </c>
      <c r="Y2211" s="7">
        <v>0</v>
      </c>
      <c r="Z2211" s="7">
        <v>0</v>
      </c>
      <c r="AA2211" s="7">
        <v>0</v>
      </c>
      <c r="AB2211" s="7">
        <v>0</v>
      </c>
      <c r="AC2211" s="7">
        <v>0</v>
      </c>
      <c r="AD2211" s="7">
        <v>0</v>
      </c>
      <c r="AE2211">
        <v>3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</row>
    <row r="2212" spans="1:44" x14ac:dyDescent="0.25">
      <c r="A2212">
        <v>1551415</v>
      </c>
      <c r="B2212">
        <v>736152</v>
      </c>
      <c r="C2212">
        <v>23.7675531462667</v>
      </c>
      <c r="D2212">
        <v>35.574037843351299</v>
      </c>
      <c r="E2212" s="68" t="s">
        <v>1691</v>
      </c>
      <c r="F2212" s="8">
        <f>INDEX(Δεδομένα!$P:$P,MATCH('2020'!E2212,Δεδομένα!$O:$O,0))</f>
        <v>217</v>
      </c>
      <c r="G2212" s="6" t="s">
        <v>775</v>
      </c>
      <c r="H2212" s="2" t="str">
        <f>INDEX(Δεδομένα!B$1:B$51,MATCH('2020'!G2212,Δεδομένα!A$1:A$51,0))</f>
        <v>ΚΡΗΤΗΣ</v>
      </c>
      <c r="I2212" s="8">
        <f>INDEX(Δεδομένα!E$1:E$13,MATCH('2020'!H2212,Δεδομένα!D$1:D$13,0))</f>
        <v>12</v>
      </c>
      <c r="J2212" s="1">
        <v>43910</v>
      </c>
      <c r="K2212" s="6" t="s">
        <v>107</v>
      </c>
      <c r="L2212" s="36" t="str">
        <f t="shared" si="136"/>
        <v>20/03/2020 20:20</v>
      </c>
      <c r="M2212" s="1">
        <v>43910</v>
      </c>
      <c r="N2212" s="6" t="s">
        <v>353</v>
      </c>
      <c r="O2212" s="36" t="str">
        <f t="shared" si="137"/>
        <v>20/03/2020 21:40</v>
      </c>
      <c r="P2212" s="46">
        <f t="shared" si="138"/>
        <v>5.5555555562023073E-2</v>
      </c>
      <c r="Q2212" s="48">
        <v>0</v>
      </c>
      <c r="R2212" s="47">
        <f t="shared" si="139"/>
        <v>80.000000009313226</v>
      </c>
      <c r="S2212" s="6" t="s">
        <v>775</v>
      </c>
      <c r="T2212" s="6" t="s">
        <v>777</v>
      </c>
      <c r="U2212" s="6" t="s">
        <v>3774</v>
      </c>
      <c r="V2212" s="6" t="s">
        <v>3775</v>
      </c>
      <c r="W2212" s="7">
        <v>0</v>
      </c>
      <c r="X2212" s="7">
        <v>0</v>
      </c>
      <c r="Y2212" s="7">
        <v>0</v>
      </c>
      <c r="Z2212" s="7">
        <v>0</v>
      </c>
      <c r="AA2212" s="7">
        <v>0</v>
      </c>
      <c r="AB2212" s="7">
        <v>0</v>
      </c>
      <c r="AC2212" s="7">
        <v>0.1</v>
      </c>
      <c r="AD2212" s="7">
        <v>0</v>
      </c>
      <c r="AE2212">
        <v>2</v>
      </c>
      <c r="AF2212">
        <v>0</v>
      </c>
      <c r="AG2212">
        <v>0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</row>
    <row r="2213" spans="1:44" x14ac:dyDescent="0.25">
      <c r="A2213">
        <v>1554606</v>
      </c>
      <c r="B2213">
        <v>736367</v>
      </c>
      <c r="C2213">
        <v>21.894847662592301</v>
      </c>
      <c r="D2213">
        <v>38.376848158340401</v>
      </c>
      <c r="E2213" s="68" t="s">
        <v>975</v>
      </c>
      <c r="F2213" s="8">
        <f>INDEX(Δεδομένα!$P:$P,MATCH('2020'!E2213,Δεδομένα!$O:$O,0))</f>
        <v>130</v>
      </c>
      <c r="G2213" s="6" t="s">
        <v>335</v>
      </c>
      <c r="H2213" s="2" t="str">
        <f>INDEX(Δεδομένα!B$1:B$51,MATCH('2020'!G2213,Δεδομένα!A$1:A$51,0))</f>
        <v>ΔΥΤΙΚΗΣ ΕΛΛΑΔΟΣ</v>
      </c>
      <c r="I2213" s="8">
        <f>INDEX(Δεδομένα!E$1:E$13,MATCH('2020'!H2213,Δεδομένα!D$1:D$13,0))</f>
        <v>7</v>
      </c>
      <c r="J2213" s="1">
        <v>43911</v>
      </c>
      <c r="K2213" s="6" t="s">
        <v>796</v>
      </c>
      <c r="L2213" s="36" t="str">
        <f t="shared" si="136"/>
        <v>21/03/2020 16:10</v>
      </c>
      <c r="M2213" s="1">
        <v>43911</v>
      </c>
      <c r="N2213" s="6" t="s">
        <v>157</v>
      </c>
      <c r="O2213" s="36" t="str">
        <f t="shared" si="137"/>
        <v>21/03/2020 18:10</v>
      </c>
      <c r="P2213" s="46">
        <f t="shared" si="138"/>
        <v>8.3333333335758653E-2</v>
      </c>
      <c r="Q2213" s="48">
        <v>0</v>
      </c>
      <c r="R2213" s="47">
        <f t="shared" si="139"/>
        <v>120.00000000349246</v>
      </c>
      <c r="S2213" s="6" t="s">
        <v>976</v>
      </c>
      <c r="T2213" s="6" t="s">
        <v>73</v>
      </c>
      <c r="U2213" s="6" t="s">
        <v>44</v>
      </c>
      <c r="V2213" s="6" t="s">
        <v>3809</v>
      </c>
      <c r="W2213" s="7">
        <v>0</v>
      </c>
      <c r="X2213" s="7">
        <v>0</v>
      </c>
      <c r="Y2213" s="7">
        <v>0</v>
      </c>
      <c r="Z2213" s="7">
        <v>0</v>
      </c>
      <c r="AA2213" s="7">
        <v>1.5</v>
      </c>
      <c r="AB2213" s="7">
        <v>0</v>
      </c>
      <c r="AC2213" s="7">
        <v>0</v>
      </c>
      <c r="AD2213" s="7">
        <v>0</v>
      </c>
      <c r="AE2213">
        <v>4</v>
      </c>
      <c r="AF2213">
        <v>0</v>
      </c>
      <c r="AG2213">
        <v>0</v>
      </c>
      <c r="AH2213">
        <v>0</v>
      </c>
      <c r="AI2213">
        <v>0</v>
      </c>
      <c r="AJ2213">
        <v>2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</row>
    <row r="2214" spans="1:44" x14ac:dyDescent="0.25">
      <c r="A2214">
        <v>1549060</v>
      </c>
      <c r="B2214">
        <v>736251</v>
      </c>
      <c r="C2214">
        <v>22.669734780561001</v>
      </c>
      <c r="D2214">
        <v>37.440193336423398</v>
      </c>
      <c r="E2214" s="68" t="s">
        <v>1246</v>
      </c>
      <c r="F2214" s="8">
        <f>INDEX(Δεδομένα!$P:$P,MATCH('2020'!E2214,Δεδομένα!$O:$O,0))</f>
        <v>138</v>
      </c>
      <c r="G2214" s="6" t="s">
        <v>932</v>
      </c>
      <c r="H2214" s="2" t="str">
        <f>INDEX(Δεδομένα!B$1:B$51,MATCH('2020'!G2214,Δεδομένα!A$1:A$51,0))</f>
        <v>ΠΕΛΛΟΠΟΝΗΣΟΥ</v>
      </c>
      <c r="I2214" s="8">
        <f>INDEX(Δεδομένα!E$1:E$13,MATCH('2020'!H2214,Δεδομένα!D$1:D$13,0))</f>
        <v>8</v>
      </c>
      <c r="J2214" s="1">
        <v>43911</v>
      </c>
      <c r="K2214" s="6" t="s">
        <v>2144</v>
      </c>
      <c r="L2214" s="36" t="str">
        <f t="shared" si="136"/>
        <v>21/03/2020 11:35</v>
      </c>
      <c r="M2214" s="1">
        <v>43911</v>
      </c>
      <c r="N2214" s="6" t="s">
        <v>218</v>
      </c>
      <c r="O2214" s="36" t="str">
        <f t="shared" si="137"/>
        <v>21/03/2020 14:25</v>
      </c>
      <c r="P2214" s="46">
        <f t="shared" si="138"/>
        <v>0.11805555555474712</v>
      </c>
      <c r="Q2214" s="48">
        <v>0</v>
      </c>
      <c r="R2214" s="47">
        <f t="shared" si="139"/>
        <v>169.99999999883585</v>
      </c>
      <c r="S2214" s="6" t="s">
        <v>3785</v>
      </c>
      <c r="T2214" s="6" t="s">
        <v>1248</v>
      </c>
      <c r="U2214" s="6" t="s">
        <v>44</v>
      </c>
      <c r="V2214" s="6" t="s">
        <v>3786</v>
      </c>
      <c r="W2214" s="7">
        <v>0</v>
      </c>
      <c r="X2214" s="7">
        <v>0.3</v>
      </c>
      <c r="Y2214" s="7">
        <v>0</v>
      </c>
      <c r="Z2214" s="7">
        <v>0</v>
      </c>
      <c r="AA2214" s="7">
        <v>0</v>
      </c>
      <c r="AB2214" s="7">
        <v>0</v>
      </c>
      <c r="AC2214" s="7">
        <v>0</v>
      </c>
      <c r="AD2214" s="7">
        <v>0</v>
      </c>
      <c r="AE2214">
        <v>5</v>
      </c>
      <c r="AF2214">
        <v>0</v>
      </c>
      <c r="AG2214">
        <v>0</v>
      </c>
      <c r="AH2214">
        <v>0</v>
      </c>
      <c r="AI2214">
        <v>0</v>
      </c>
      <c r="AJ2214">
        <v>2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</row>
    <row r="2215" spans="1:44" x14ac:dyDescent="0.25">
      <c r="A2215">
        <v>1548010</v>
      </c>
      <c r="B2215">
        <v>736278</v>
      </c>
      <c r="C2215">
        <v>22.360561801200099</v>
      </c>
      <c r="D2215">
        <v>37.512941316520198</v>
      </c>
      <c r="E2215" s="68" t="s">
        <v>1893</v>
      </c>
      <c r="F2215" s="8">
        <f>INDEX(Δεδομένα!$P:$P,MATCH('2020'!E2215,Δεδομένα!$O:$O,0))</f>
        <v>137</v>
      </c>
      <c r="G2215" s="6" t="s">
        <v>932</v>
      </c>
      <c r="H2215" s="2" t="str">
        <f>INDEX(Δεδομένα!B$1:B$51,MATCH('2020'!G2215,Δεδομένα!A$1:A$51,0))</f>
        <v>ΠΕΛΛΟΠΟΝΗΣΟΥ</v>
      </c>
      <c r="I2215" s="8">
        <f>INDEX(Δεδομένα!E$1:E$13,MATCH('2020'!H2215,Δεδομένα!D$1:D$13,0))</f>
        <v>8</v>
      </c>
      <c r="J2215" s="1">
        <v>43911</v>
      </c>
      <c r="K2215" s="6" t="s">
        <v>2185</v>
      </c>
      <c r="L2215" s="36" t="str">
        <f t="shared" si="136"/>
        <v>21/03/2020 12:36</v>
      </c>
      <c r="M2215" s="1">
        <v>43911</v>
      </c>
      <c r="N2215" s="6" t="s">
        <v>460</v>
      </c>
      <c r="O2215" s="36" t="str">
        <f t="shared" si="137"/>
        <v>21/03/2020 12:54</v>
      </c>
      <c r="P2215" s="46">
        <f t="shared" si="138"/>
        <v>1.2499999997089617E-2</v>
      </c>
      <c r="Q2215" s="48">
        <v>0</v>
      </c>
      <c r="R2215" s="47">
        <f t="shared" si="139"/>
        <v>17.999999995809048</v>
      </c>
      <c r="S2215" s="6" t="s">
        <v>933</v>
      </c>
      <c r="T2215" s="6" t="s">
        <v>1894</v>
      </c>
      <c r="U2215" s="6" t="s">
        <v>44</v>
      </c>
      <c r="V2215" s="6" t="s">
        <v>3795</v>
      </c>
      <c r="W2215" s="7">
        <v>0</v>
      </c>
      <c r="X2215" s="7">
        <v>0</v>
      </c>
      <c r="Y2215" s="7">
        <v>0.01</v>
      </c>
      <c r="Z2215" s="7">
        <v>0</v>
      </c>
      <c r="AA2215" s="7">
        <v>0</v>
      </c>
      <c r="AB2215" s="7">
        <v>0</v>
      </c>
      <c r="AC2215" s="7">
        <v>0</v>
      </c>
      <c r="AD2215" s="7">
        <v>0</v>
      </c>
      <c r="AE2215">
        <v>3</v>
      </c>
      <c r="AF2215">
        <v>0</v>
      </c>
      <c r="AG2215">
        <v>0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</row>
    <row r="2216" spans="1:44" x14ac:dyDescent="0.25">
      <c r="A2216">
        <v>1549317</v>
      </c>
      <c r="B2216">
        <v>736281</v>
      </c>
      <c r="C2216">
        <v>21.918891293519501</v>
      </c>
      <c r="D2216">
        <v>37.575651406639203</v>
      </c>
      <c r="E2216" s="68" t="s">
        <v>1593</v>
      </c>
      <c r="F2216" s="8">
        <f>INDEX(Δεδομένα!$P:$P,MATCH('2020'!E2216,Δεδομένα!$O:$O,0))</f>
        <v>139</v>
      </c>
      <c r="G2216" s="6" t="s">
        <v>932</v>
      </c>
      <c r="H2216" s="2" t="str">
        <f>INDEX(Δεδομένα!B$1:B$51,MATCH('2020'!G2216,Δεδομένα!A$1:A$51,0))</f>
        <v>ΠΕΛΛΟΠΟΝΗΣΟΥ</v>
      </c>
      <c r="I2216" s="8">
        <f>INDEX(Δεδομένα!E$1:E$13,MATCH('2020'!H2216,Δεδομένα!D$1:D$13,0))</f>
        <v>8</v>
      </c>
      <c r="J2216" s="1">
        <v>43911</v>
      </c>
      <c r="K2216" s="6" t="s">
        <v>577</v>
      </c>
      <c r="L2216" s="36" t="str">
        <f t="shared" si="136"/>
        <v>21/03/2020 12:45</v>
      </c>
      <c r="M2216" s="1">
        <v>43911</v>
      </c>
      <c r="N2216" s="6" t="s">
        <v>418</v>
      </c>
      <c r="O2216" s="36" t="str">
        <f t="shared" si="137"/>
        <v>21/03/2020 18:45</v>
      </c>
      <c r="P2216" s="46">
        <f t="shared" si="138"/>
        <v>0.25</v>
      </c>
      <c r="Q2216" s="48">
        <v>0</v>
      </c>
      <c r="R2216" s="47">
        <f t="shared" si="139"/>
        <v>360</v>
      </c>
      <c r="S2216" s="6" t="s">
        <v>1594</v>
      </c>
      <c r="T2216" s="6" t="s">
        <v>1595</v>
      </c>
      <c r="U2216" s="6" t="s">
        <v>44</v>
      </c>
      <c r="V2216" s="6" t="s">
        <v>3796</v>
      </c>
      <c r="W2216" s="7">
        <v>0</v>
      </c>
      <c r="X2216" s="7">
        <v>0.4</v>
      </c>
      <c r="Y2216" s="7">
        <v>0</v>
      </c>
      <c r="Z2216" s="7">
        <v>0</v>
      </c>
      <c r="AA2216" s="7">
        <v>0</v>
      </c>
      <c r="AB2216" s="7">
        <v>0</v>
      </c>
      <c r="AC2216" s="7">
        <v>0</v>
      </c>
      <c r="AD2216" s="7">
        <v>0</v>
      </c>
      <c r="AE2216">
        <v>6</v>
      </c>
      <c r="AF2216">
        <v>0</v>
      </c>
      <c r="AG2216">
        <v>0</v>
      </c>
      <c r="AH2216">
        <v>0</v>
      </c>
      <c r="AI2216">
        <v>0</v>
      </c>
      <c r="AJ2216">
        <v>3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</row>
    <row r="2217" spans="1:44" x14ac:dyDescent="0.25">
      <c r="A2217">
        <v>1548012</v>
      </c>
      <c r="B2217">
        <v>736291</v>
      </c>
      <c r="C2217">
        <v>22.509173266863499</v>
      </c>
      <c r="D2217">
        <v>37.482753317994003</v>
      </c>
      <c r="E2217" s="68" t="s">
        <v>1893</v>
      </c>
      <c r="F2217" s="8">
        <f>INDEX(Δεδομένα!$P:$P,MATCH('2020'!E2217,Δεδομένα!$O:$O,0))</f>
        <v>137</v>
      </c>
      <c r="G2217" s="6" t="s">
        <v>932</v>
      </c>
      <c r="H2217" s="2" t="str">
        <f>INDEX(Δεδομένα!B$1:B$51,MATCH('2020'!G2217,Δεδομένα!A$1:A$51,0))</f>
        <v>ΠΕΛΛΟΠΟΝΗΣΟΥ</v>
      </c>
      <c r="I2217" s="8">
        <f>INDEX(Δεδομένα!E$1:E$13,MATCH('2020'!H2217,Δεδομένα!D$1:D$13,0))</f>
        <v>8</v>
      </c>
      <c r="J2217" s="1">
        <v>43911</v>
      </c>
      <c r="K2217" s="6" t="s">
        <v>274</v>
      </c>
      <c r="L2217" s="36" t="str">
        <f t="shared" si="136"/>
        <v>21/03/2020 13:09</v>
      </c>
      <c r="M2217" s="1">
        <v>43911</v>
      </c>
      <c r="N2217" s="6" t="s">
        <v>1160</v>
      </c>
      <c r="O2217" s="36" t="str">
        <f t="shared" si="137"/>
        <v>21/03/2020 14:21</v>
      </c>
      <c r="P2217" s="46">
        <f t="shared" si="138"/>
        <v>4.9999999995634425E-2</v>
      </c>
      <c r="Q2217" s="48">
        <v>0</v>
      </c>
      <c r="R2217" s="47">
        <f t="shared" si="139"/>
        <v>71.999999993713573</v>
      </c>
      <c r="S2217" s="6" t="s">
        <v>933</v>
      </c>
      <c r="T2217" s="6" t="s">
        <v>1894</v>
      </c>
      <c r="U2217" s="6" t="s">
        <v>44</v>
      </c>
      <c r="V2217" s="6" t="s">
        <v>3227</v>
      </c>
      <c r="W2217" s="7">
        <v>0</v>
      </c>
      <c r="X2217" s="7">
        <v>0</v>
      </c>
      <c r="Y2217" s="7">
        <v>0</v>
      </c>
      <c r="Z2217" s="7">
        <v>0</v>
      </c>
      <c r="AA2217" s="7">
        <v>0</v>
      </c>
      <c r="AB2217" s="7">
        <v>2</v>
      </c>
      <c r="AC2217" s="7">
        <v>0</v>
      </c>
      <c r="AD2217" s="7">
        <v>0</v>
      </c>
      <c r="AE2217">
        <v>3</v>
      </c>
      <c r="AF2217">
        <v>0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</row>
    <row r="2218" spans="1:44" x14ac:dyDescent="0.25">
      <c r="A2218">
        <v>1562129</v>
      </c>
      <c r="B2218">
        <v>736387</v>
      </c>
      <c r="C2218">
        <v>21.041259006578802</v>
      </c>
      <c r="D2218">
        <v>39.085839281808298</v>
      </c>
      <c r="E2218" s="68" t="s">
        <v>267</v>
      </c>
      <c r="F2218" s="8">
        <f>INDEX(Δεδομένα!$P:$P,MATCH('2020'!E2218,Δεδομένα!$O:$O,0))</f>
        <v>94</v>
      </c>
      <c r="G2218" s="6" t="s">
        <v>268</v>
      </c>
      <c r="H2218" s="2" t="str">
        <f>INDEX(Δεδομένα!B$1:B$51,MATCH('2020'!G2218,Δεδομένα!A$1:A$51,0))</f>
        <v>ΗΠΕΙΡΟΥ</v>
      </c>
      <c r="I2218" s="8">
        <f>INDEX(Δεδομένα!E$1:E$13,MATCH('2020'!H2218,Δεδομένα!D$1:D$13,0))</f>
        <v>5</v>
      </c>
      <c r="J2218" s="1">
        <v>43911</v>
      </c>
      <c r="K2218" s="6" t="s">
        <v>530</v>
      </c>
      <c r="L2218" s="36" t="str">
        <f t="shared" si="136"/>
        <v>21/03/2020 17:05</v>
      </c>
      <c r="M2218" s="1">
        <v>43911</v>
      </c>
      <c r="N2218" s="6" t="s">
        <v>621</v>
      </c>
      <c r="O2218" s="36" t="str">
        <f t="shared" si="137"/>
        <v>21/03/2020 18:20</v>
      </c>
      <c r="P2218" s="46">
        <f t="shared" si="138"/>
        <v>5.2083333335758653E-2</v>
      </c>
      <c r="Q2218" s="48">
        <v>0</v>
      </c>
      <c r="R2218" s="47">
        <f t="shared" si="139"/>
        <v>75.00000000349246</v>
      </c>
      <c r="S2218" s="6" t="s">
        <v>268</v>
      </c>
      <c r="T2218" s="6" t="s">
        <v>1978</v>
      </c>
      <c r="U2218" s="6" t="s">
        <v>44</v>
      </c>
      <c r="V2218" s="6" t="s">
        <v>3813</v>
      </c>
      <c r="W2218" s="7">
        <v>0</v>
      </c>
      <c r="X2218" s="7">
        <v>0</v>
      </c>
      <c r="Y2218" s="7">
        <v>0</v>
      </c>
      <c r="Z2218" s="7">
        <v>1</v>
      </c>
      <c r="AA2218" s="7">
        <v>0</v>
      </c>
      <c r="AB2218" s="7">
        <v>0</v>
      </c>
      <c r="AC2218" s="7">
        <v>0</v>
      </c>
      <c r="AD2218" s="7">
        <v>0</v>
      </c>
      <c r="AE2218">
        <v>2</v>
      </c>
      <c r="AF2218">
        <v>0</v>
      </c>
      <c r="AG2218">
        <v>0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</row>
    <row r="2219" spans="1:44" x14ac:dyDescent="0.25">
      <c r="A2219">
        <v>1548208</v>
      </c>
      <c r="B2219">
        <v>736385</v>
      </c>
      <c r="C2219">
        <v>21.828765881398301</v>
      </c>
      <c r="D2219">
        <v>38.095939991117</v>
      </c>
      <c r="E2219" s="68" t="s">
        <v>302</v>
      </c>
      <c r="F2219" s="8">
        <f>INDEX(Δεδομένα!$P:$P,MATCH('2020'!E2219,Δεδομένα!$O:$O,0))</f>
        <v>119</v>
      </c>
      <c r="G2219" s="6" t="s">
        <v>303</v>
      </c>
      <c r="H2219" s="2" t="str">
        <f>INDEX(Δεδομένα!B$1:B$51,MATCH('2020'!G2219,Δεδομένα!A$1:A$51,0))</f>
        <v>ΔΥΤΙΚΗΣ ΕΛΛΑΔΟΣ</v>
      </c>
      <c r="I2219" s="8">
        <f>INDEX(Δεδομένα!E$1:E$13,MATCH('2020'!H2219,Δεδομένα!D$1:D$13,0))</f>
        <v>7</v>
      </c>
      <c r="J2219" s="1">
        <v>43911</v>
      </c>
      <c r="K2219" s="6" t="s">
        <v>75</v>
      </c>
      <c r="L2219" s="36" t="str">
        <f t="shared" si="136"/>
        <v>21/03/2020 16:33</v>
      </c>
      <c r="M2219" s="1">
        <v>43911</v>
      </c>
      <c r="N2219" s="6" t="s">
        <v>540</v>
      </c>
      <c r="O2219" s="36" t="str">
        <f t="shared" si="137"/>
        <v>21/03/2020 17:15</v>
      </c>
      <c r="P2219" s="46">
        <f t="shared" si="138"/>
        <v>2.9166666667151731E-2</v>
      </c>
      <c r="Q2219" s="48">
        <v>0</v>
      </c>
      <c r="R2219" s="47">
        <f t="shared" si="139"/>
        <v>42.000000000698492</v>
      </c>
      <c r="S2219" s="6" t="s">
        <v>306</v>
      </c>
      <c r="T2219" s="6" t="s">
        <v>307</v>
      </c>
      <c r="U2219" s="6" t="s">
        <v>44</v>
      </c>
      <c r="V2219" s="6" t="s">
        <v>3812</v>
      </c>
      <c r="W2219" s="7">
        <v>0</v>
      </c>
      <c r="X2219" s="7">
        <v>0</v>
      </c>
      <c r="Y2219" s="7">
        <v>0</v>
      </c>
      <c r="Z2219" s="7">
        <v>0</v>
      </c>
      <c r="AA2219" s="7">
        <v>0</v>
      </c>
      <c r="AB2219" s="7">
        <v>0</v>
      </c>
      <c r="AC2219" s="7">
        <v>0.02</v>
      </c>
      <c r="AD2219" s="7">
        <v>0</v>
      </c>
      <c r="AE2219">
        <v>3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</row>
    <row r="2220" spans="1:44" x14ac:dyDescent="0.25">
      <c r="A2220">
        <v>1548194</v>
      </c>
      <c r="B2220">
        <v>736456</v>
      </c>
      <c r="C2220">
        <v>21.9137313927693</v>
      </c>
      <c r="D2220">
        <v>38.100928183002402</v>
      </c>
      <c r="E2220" s="68" t="s">
        <v>302</v>
      </c>
      <c r="F2220" s="8">
        <f>INDEX(Δεδομένα!$P:$P,MATCH('2020'!E2220,Δεδομένα!$O:$O,0))</f>
        <v>119</v>
      </c>
      <c r="G2220" s="6" t="s">
        <v>303</v>
      </c>
      <c r="H2220" s="2" t="str">
        <f>INDEX(Δεδομένα!B$1:B$51,MATCH('2020'!G2220,Δεδομένα!A$1:A$51,0))</f>
        <v>ΔΥΤΙΚΗΣ ΕΛΛΑΔΟΣ</v>
      </c>
      <c r="I2220" s="8">
        <f>INDEX(Δεδομένα!E$1:E$13,MATCH('2020'!H2220,Δεδομένα!D$1:D$13,0))</f>
        <v>7</v>
      </c>
      <c r="J2220" s="1">
        <v>43911</v>
      </c>
      <c r="K2220" s="6" t="s">
        <v>1486</v>
      </c>
      <c r="L2220" s="36" t="str">
        <f t="shared" si="136"/>
        <v>21/03/2020 19:37</v>
      </c>
      <c r="M2220" s="1">
        <v>43911</v>
      </c>
      <c r="N2220" s="6" t="s">
        <v>617</v>
      </c>
      <c r="O2220" s="36" t="str">
        <f t="shared" si="137"/>
        <v>21/03/2020 22:00</v>
      </c>
      <c r="P2220" s="46">
        <f t="shared" si="138"/>
        <v>9.9305555551836733E-2</v>
      </c>
      <c r="Q2220" s="48">
        <v>0</v>
      </c>
      <c r="R2220" s="47">
        <f t="shared" si="139"/>
        <v>142.9999999946449</v>
      </c>
      <c r="S2220" s="6" t="s">
        <v>306</v>
      </c>
      <c r="T2220" s="6" t="s">
        <v>307</v>
      </c>
      <c r="U2220" s="6" t="s">
        <v>44</v>
      </c>
      <c r="V2220" s="6" t="s">
        <v>3822</v>
      </c>
      <c r="W2220" s="7">
        <v>0</v>
      </c>
      <c r="X2220" s="7">
        <v>3</v>
      </c>
      <c r="Y2220" s="7">
        <v>0</v>
      </c>
      <c r="Z2220" s="7">
        <v>0</v>
      </c>
      <c r="AA2220" s="7">
        <v>0</v>
      </c>
      <c r="AB2220" s="7">
        <v>0</v>
      </c>
      <c r="AC2220" s="7">
        <v>0</v>
      </c>
      <c r="AD2220" s="7">
        <v>0</v>
      </c>
      <c r="AE2220">
        <v>3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</row>
    <row r="2221" spans="1:44" x14ac:dyDescent="0.25">
      <c r="A2221">
        <v>1547967</v>
      </c>
      <c r="B2221">
        <v>736233</v>
      </c>
      <c r="C2221">
        <v>21.898941883852</v>
      </c>
      <c r="D2221">
        <v>39.875134341466598</v>
      </c>
      <c r="E2221" s="68" t="s">
        <v>889</v>
      </c>
      <c r="F2221" s="8">
        <f>INDEX(Δεδομένα!$P:$P,MATCH('2020'!E2221,Δεδομένα!$O:$O,0))</f>
        <v>79</v>
      </c>
      <c r="G2221" s="6" t="s">
        <v>890</v>
      </c>
      <c r="H2221" s="2" t="str">
        <f>INDEX(Δεδομένα!B$1:B$51,MATCH('2020'!G2221,Δεδομένα!A$1:A$51,0))</f>
        <v>ΔΥΤΙΚΗΣ ΜΑΚΕΔΟΝΙΑΣ</v>
      </c>
      <c r="I2221" s="8">
        <f>INDEX(Δεδομένα!E$1:E$13,MATCH('2020'!H2221,Δεδομένα!D$1:D$13,0))</f>
        <v>4</v>
      </c>
      <c r="J2221" s="1">
        <v>43911</v>
      </c>
      <c r="K2221" s="6" t="s">
        <v>3562</v>
      </c>
      <c r="L2221" s="36" t="str">
        <f t="shared" si="136"/>
        <v>21/03/2020 10:19</v>
      </c>
      <c r="M2221" s="1">
        <v>43912</v>
      </c>
      <c r="N2221" s="6" t="s">
        <v>3066</v>
      </c>
      <c r="O2221" s="36" t="str">
        <f t="shared" si="137"/>
        <v>22/03/2020 09:26</v>
      </c>
      <c r="P2221" s="46">
        <f t="shared" si="138"/>
        <v>0.96319444444816327</v>
      </c>
      <c r="Q2221" s="48">
        <v>0</v>
      </c>
      <c r="R2221" s="47">
        <f t="shared" si="139"/>
        <v>1387.0000000053551</v>
      </c>
      <c r="S2221" s="6" t="s">
        <v>890</v>
      </c>
      <c r="T2221" s="6" t="s">
        <v>1407</v>
      </c>
      <c r="U2221" s="6" t="s">
        <v>3733</v>
      </c>
      <c r="V2221" s="6" t="s">
        <v>3782</v>
      </c>
      <c r="W2221" s="7">
        <v>0</v>
      </c>
      <c r="X2221" s="7">
        <v>8</v>
      </c>
      <c r="Y2221" s="7">
        <v>0</v>
      </c>
      <c r="Z2221" s="7">
        <v>0</v>
      </c>
      <c r="AA2221" s="7">
        <v>0</v>
      </c>
      <c r="AB2221" s="7">
        <v>0</v>
      </c>
      <c r="AC2221" s="7">
        <v>0</v>
      </c>
      <c r="AD2221" s="7">
        <v>0</v>
      </c>
      <c r="AE2221">
        <v>3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</row>
    <row r="2222" spans="1:44" x14ac:dyDescent="0.25">
      <c r="A2222">
        <v>1547975</v>
      </c>
      <c r="B2222">
        <v>736476</v>
      </c>
      <c r="C2222">
        <v>21.471399584298499</v>
      </c>
      <c r="D2222">
        <v>40.206789163817703</v>
      </c>
      <c r="E2222" s="68" t="s">
        <v>889</v>
      </c>
      <c r="F2222" s="8">
        <f>INDEX(Δεδομένα!$P:$P,MATCH('2020'!E2222,Δεδομένα!$O:$O,0))</f>
        <v>79</v>
      </c>
      <c r="G2222" s="6" t="s">
        <v>890</v>
      </c>
      <c r="H2222" s="2" t="str">
        <f>INDEX(Δεδομένα!B$1:B$51,MATCH('2020'!G2222,Δεδομένα!A$1:A$51,0))</f>
        <v>ΔΥΤΙΚΗΣ ΜΑΚΕΔΟΝΙΑΣ</v>
      </c>
      <c r="I2222" s="8">
        <f>INDEX(Δεδομένα!E$1:E$13,MATCH('2020'!H2222,Δεδομένα!D$1:D$13,0))</f>
        <v>4</v>
      </c>
      <c r="J2222" s="1">
        <v>43911</v>
      </c>
      <c r="K2222" s="6" t="s">
        <v>700</v>
      </c>
      <c r="L2222" s="36" t="str">
        <f t="shared" si="136"/>
        <v>21/03/2020 19:45</v>
      </c>
      <c r="M2222" s="1">
        <v>43911</v>
      </c>
      <c r="N2222" s="6" t="s">
        <v>617</v>
      </c>
      <c r="O2222" s="36" t="str">
        <f t="shared" si="137"/>
        <v>21/03/2020 22:00</v>
      </c>
      <c r="P2222" s="46">
        <f t="shared" si="138"/>
        <v>9.375E-2</v>
      </c>
      <c r="Q2222" s="48">
        <v>0</v>
      </c>
      <c r="R2222" s="47">
        <f t="shared" si="139"/>
        <v>135</v>
      </c>
      <c r="S2222" s="6" t="s">
        <v>890</v>
      </c>
      <c r="T2222" s="6" t="s">
        <v>893</v>
      </c>
      <c r="U2222" s="6" t="s">
        <v>3759</v>
      </c>
      <c r="V2222" s="6" t="s">
        <v>3760</v>
      </c>
      <c r="W2222" s="7">
        <v>0</v>
      </c>
      <c r="X2222" s="7">
        <v>2</v>
      </c>
      <c r="Y2222" s="7">
        <v>0</v>
      </c>
      <c r="Z2222" s="7">
        <v>0</v>
      </c>
      <c r="AA2222" s="7">
        <v>0</v>
      </c>
      <c r="AB2222" s="7">
        <v>0</v>
      </c>
      <c r="AC2222" s="7">
        <v>0</v>
      </c>
      <c r="AD2222" s="7">
        <v>0</v>
      </c>
      <c r="AE2222">
        <v>3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</row>
    <row r="2223" spans="1:44" x14ac:dyDescent="0.25">
      <c r="A2223">
        <v>1548553</v>
      </c>
      <c r="B2223">
        <v>736341</v>
      </c>
      <c r="C2223">
        <v>26.4604878987078</v>
      </c>
      <c r="D2223">
        <v>41.6453881990574</v>
      </c>
      <c r="E2223" s="68" t="s">
        <v>1115</v>
      </c>
      <c r="F2223" s="8">
        <f>INDEX(Δεδομένα!$P:$P,MATCH('2020'!E2223,Δεδομένα!$O:$O,0))</f>
        <v>35</v>
      </c>
      <c r="G2223" s="6" t="s">
        <v>148</v>
      </c>
      <c r="H2223" s="2" t="str">
        <f>INDEX(Δεδομένα!B$1:B$51,MATCH('2020'!G2223,Δεδομένα!A$1:A$51,0))</f>
        <v>ΑΝΑΤΟΛΙΚΗΣ ΜΑΚΕΔΟΝΙΑΣ ΚΑΙ ΘΡΑΚΗΣ</v>
      </c>
      <c r="I2223" s="8">
        <f>INDEX(Δεδομένα!E$1:E$13,MATCH('2020'!H2223,Δεδομένα!D$1:D$13,0))</f>
        <v>2</v>
      </c>
      <c r="J2223" s="1">
        <v>43911</v>
      </c>
      <c r="K2223" s="6" t="s">
        <v>177</v>
      </c>
      <c r="L2223" s="36" t="str">
        <f t="shared" si="136"/>
        <v>21/03/2020 15:18</v>
      </c>
      <c r="M2223" s="1">
        <v>43911</v>
      </c>
      <c r="N2223" s="6" t="s">
        <v>2290</v>
      </c>
      <c r="O2223" s="36" t="str">
        <f t="shared" si="137"/>
        <v>21/03/2020 16:12</v>
      </c>
      <c r="P2223" s="46">
        <f t="shared" si="138"/>
        <v>3.7500000005820766E-2</v>
      </c>
      <c r="Q2223" s="48">
        <v>0</v>
      </c>
      <c r="R2223" s="47">
        <f t="shared" si="139"/>
        <v>54.000000008381903</v>
      </c>
      <c r="S2223" s="6" t="s">
        <v>1118</v>
      </c>
      <c r="T2223" s="6" t="s">
        <v>1119</v>
      </c>
      <c r="U2223" s="6" t="s">
        <v>1807</v>
      </c>
      <c r="V2223" s="6" t="s">
        <v>3806</v>
      </c>
      <c r="W2223" s="7">
        <v>0</v>
      </c>
      <c r="X2223" s="7">
        <v>0</v>
      </c>
      <c r="Y2223" s="7">
        <v>0</v>
      </c>
      <c r="Z2223" s="7">
        <v>0.2</v>
      </c>
      <c r="AA2223" s="7">
        <v>0</v>
      </c>
      <c r="AB2223" s="7">
        <v>0</v>
      </c>
      <c r="AC2223" s="7">
        <v>0</v>
      </c>
      <c r="AD2223" s="7">
        <v>0</v>
      </c>
      <c r="AE2223">
        <v>2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</row>
    <row r="2224" spans="1:44" x14ac:dyDescent="0.25">
      <c r="A2224">
        <v>1548557</v>
      </c>
      <c r="B2224">
        <v>736693</v>
      </c>
      <c r="C2224">
        <v>26.4606928113772</v>
      </c>
      <c r="D2224">
        <v>41.6395955284123</v>
      </c>
      <c r="E2224" s="68" t="s">
        <v>1115</v>
      </c>
      <c r="F2224" s="8">
        <f>INDEX(Δεδομένα!$P:$P,MATCH('2020'!E2224,Δεδομένα!$O:$O,0))</f>
        <v>35</v>
      </c>
      <c r="G2224" s="6" t="s">
        <v>148</v>
      </c>
      <c r="H2224" s="2" t="str">
        <f>INDEX(Δεδομένα!B$1:B$51,MATCH('2020'!G2224,Δεδομένα!A$1:A$51,0))</f>
        <v>ΑΝΑΤΟΛΙΚΗΣ ΜΑΚΕΔΟΝΙΑΣ ΚΑΙ ΘΡΑΚΗΣ</v>
      </c>
      <c r="I2224" s="8">
        <f>INDEX(Δεδομένα!E$1:E$13,MATCH('2020'!H2224,Δεδομένα!D$1:D$13,0))</f>
        <v>2</v>
      </c>
      <c r="J2224" s="1">
        <v>43911</v>
      </c>
      <c r="K2224" s="6" t="s">
        <v>47</v>
      </c>
      <c r="L2224" s="36" t="str">
        <f t="shared" si="136"/>
        <v>21/03/2020 21:39</v>
      </c>
      <c r="M2224" s="1">
        <v>43911</v>
      </c>
      <c r="N2224" s="6" t="s">
        <v>2742</v>
      </c>
      <c r="O2224" s="36" t="str">
        <f t="shared" si="137"/>
        <v>21/03/2020 21:54</v>
      </c>
      <c r="P2224" s="46">
        <f t="shared" si="138"/>
        <v>1.0416666664241347E-2</v>
      </c>
      <c r="Q2224" s="48">
        <v>0</v>
      </c>
      <c r="R2224" s="47">
        <f t="shared" si="139"/>
        <v>14.99999999650754</v>
      </c>
      <c r="S2224" s="6" t="s">
        <v>1118</v>
      </c>
      <c r="T2224" s="6" t="s">
        <v>1119</v>
      </c>
      <c r="U2224" s="6" t="s">
        <v>1807</v>
      </c>
      <c r="V2224" s="6" t="s">
        <v>3806</v>
      </c>
      <c r="W2224" s="7">
        <v>0</v>
      </c>
      <c r="X2224" s="7">
        <v>0</v>
      </c>
      <c r="Y2224" s="7">
        <v>0</v>
      </c>
      <c r="Z2224" s="7">
        <v>0.5</v>
      </c>
      <c r="AA2224" s="7">
        <v>0</v>
      </c>
      <c r="AB2224" s="7">
        <v>0</v>
      </c>
      <c r="AC2224" s="7">
        <v>0</v>
      </c>
      <c r="AD2224" s="7">
        <v>0</v>
      </c>
      <c r="AE2224">
        <v>2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</row>
    <row r="2225" spans="1:44" x14ac:dyDescent="0.25">
      <c r="A2225">
        <v>1548142</v>
      </c>
      <c r="B2225">
        <v>736269</v>
      </c>
      <c r="C2225">
        <v>24.062870442706998</v>
      </c>
      <c r="D2225">
        <v>38.618908012628999</v>
      </c>
      <c r="E2225" s="68" t="s">
        <v>438</v>
      </c>
      <c r="F2225" s="8">
        <f>INDEX(Δεδομένα!$P:$P,MATCH('2020'!E2225,Δεδομένα!$O:$O,0))</f>
        <v>180</v>
      </c>
      <c r="G2225" s="6" t="s">
        <v>439</v>
      </c>
      <c r="H2225" s="2" t="str">
        <f>INDEX(Δεδομένα!B$1:B$51,MATCH('2020'!G2225,Δεδομένα!A$1:A$51,0))</f>
        <v>ΣΤΕΡΕΑΣ ΕΛΛΑΔΟΣ</v>
      </c>
      <c r="I2225" s="8">
        <f>INDEX(Δεδομένα!E$1:E$13,MATCH('2020'!H2225,Δεδομένα!D$1:D$13,0))</f>
        <v>9</v>
      </c>
      <c r="J2225" s="1">
        <v>43911</v>
      </c>
      <c r="K2225" s="6" t="s">
        <v>611</v>
      </c>
      <c r="L2225" s="36" t="str">
        <f t="shared" si="136"/>
        <v>21/03/2020 12:15</v>
      </c>
      <c r="M2225" s="1">
        <v>43911</v>
      </c>
      <c r="N2225" s="6" t="s">
        <v>2421</v>
      </c>
      <c r="O2225" s="36" t="str">
        <f t="shared" si="137"/>
        <v>21/03/2020 14:27</v>
      </c>
      <c r="P2225" s="46">
        <f t="shared" si="138"/>
        <v>9.1666666667151731E-2</v>
      </c>
      <c r="Q2225" s="48">
        <v>0</v>
      </c>
      <c r="R2225" s="47">
        <f t="shared" si="139"/>
        <v>132.00000000069849</v>
      </c>
      <c r="S2225" s="6" t="s">
        <v>441</v>
      </c>
      <c r="T2225" s="6" t="s">
        <v>442</v>
      </c>
      <c r="U2225" s="6" t="s">
        <v>3792</v>
      </c>
      <c r="V2225" s="6" t="s">
        <v>3793</v>
      </c>
      <c r="W2225" s="7">
        <v>0</v>
      </c>
      <c r="X2225" s="7">
        <v>0</v>
      </c>
      <c r="Y2225" s="7">
        <v>0</v>
      </c>
      <c r="Z2225" s="7">
        <v>0</v>
      </c>
      <c r="AA2225" s="7">
        <v>0</v>
      </c>
      <c r="AB2225" s="7">
        <v>0.3</v>
      </c>
      <c r="AC2225" s="7">
        <v>0</v>
      </c>
      <c r="AD2225" s="7">
        <v>0</v>
      </c>
      <c r="AE2225">
        <v>2</v>
      </c>
      <c r="AF2225">
        <v>0</v>
      </c>
      <c r="AG2225">
        <v>2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</row>
    <row r="2226" spans="1:44" x14ac:dyDescent="0.25">
      <c r="A2226">
        <v>1551302</v>
      </c>
      <c r="B2226">
        <v>736287</v>
      </c>
      <c r="C2226">
        <v>21.575242429793299</v>
      </c>
      <c r="D2226">
        <v>37.582578803869197</v>
      </c>
      <c r="E2226" s="68" t="s">
        <v>837</v>
      </c>
      <c r="F2226" s="8">
        <f>INDEX(Δεδομένα!$P:$P,MATCH('2020'!E2226,Δεδομένα!$O:$O,0))</f>
        <v>134</v>
      </c>
      <c r="G2226" s="6" t="s">
        <v>357</v>
      </c>
      <c r="H2226" s="2" t="str">
        <f>INDEX(Δεδομένα!B$1:B$51,MATCH('2020'!G2226,Δεδομένα!A$1:A$51,0))</f>
        <v>ΔΥΤΙΚΗΣ ΕΛΛΑΔΟΣ</v>
      </c>
      <c r="I2226" s="8">
        <f>INDEX(Δεδομένα!E$1:E$13,MATCH('2020'!H2226,Δεδομένα!D$1:D$13,0))</f>
        <v>7</v>
      </c>
      <c r="J2226" s="1">
        <v>43911</v>
      </c>
      <c r="K2226" s="6" t="s">
        <v>3031</v>
      </c>
      <c r="L2226" s="36" t="str">
        <f t="shared" si="136"/>
        <v>21/03/2020 13:03</v>
      </c>
      <c r="M2226" s="1">
        <v>43911</v>
      </c>
      <c r="N2226" s="6" t="s">
        <v>281</v>
      </c>
      <c r="O2226" s="36" t="str">
        <f t="shared" si="137"/>
        <v>21/03/2020 16:00</v>
      </c>
      <c r="P2226" s="46">
        <f t="shared" si="138"/>
        <v>0.12291666666715173</v>
      </c>
      <c r="Q2226" s="48">
        <v>0</v>
      </c>
      <c r="R2226" s="47">
        <f t="shared" si="139"/>
        <v>177.00000000069849</v>
      </c>
      <c r="S2226" s="6" t="s">
        <v>1715</v>
      </c>
      <c r="T2226" s="6" t="s">
        <v>838</v>
      </c>
      <c r="U2226" s="6" t="s">
        <v>44</v>
      </c>
      <c r="V2226" s="6" t="s">
        <v>839</v>
      </c>
      <c r="W2226" s="7">
        <v>0</v>
      </c>
      <c r="X2226" s="7">
        <v>0</v>
      </c>
      <c r="Y2226" s="7">
        <v>0</v>
      </c>
      <c r="Z2226" s="7">
        <v>0</v>
      </c>
      <c r="AA2226" s="7">
        <v>0</v>
      </c>
      <c r="AB2226" s="7">
        <v>1.5</v>
      </c>
      <c r="AC2226" s="7">
        <v>0</v>
      </c>
      <c r="AD2226" s="7">
        <v>0</v>
      </c>
      <c r="AE2226">
        <v>4</v>
      </c>
      <c r="AF2226">
        <v>0</v>
      </c>
      <c r="AG2226">
        <v>0</v>
      </c>
      <c r="AH2226">
        <v>0</v>
      </c>
      <c r="AI2226">
        <v>0</v>
      </c>
      <c r="AJ2226">
        <v>2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</row>
    <row r="2227" spans="1:44" x14ac:dyDescent="0.25">
      <c r="A2227">
        <v>1550920</v>
      </c>
      <c r="B2227">
        <v>736324</v>
      </c>
      <c r="C2227">
        <v>21.464115054714501</v>
      </c>
      <c r="D2227">
        <v>37.7707267643233</v>
      </c>
      <c r="E2227" s="68" t="s">
        <v>356</v>
      </c>
      <c r="F2227" s="8">
        <f>INDEX(Δεδομένα!$P:$P,MATCH('2020'!E2227,Δεδομένα!$O:$O,0))</f>
        <v>132</v>
      </c>
      <c r="G2227" s="6" t="s">
        <v>357</v>
      </c>
      <c r="H2227" s="2" t="str">
        <f>INDEX(Δεδομένα!B$1:B$51,MATCH('2020'!G2227,Δεδομένα!A$1:A$51,0))</f>
        <v>ΔΥΤΙΚΗΣ ΕΛΛΑΔΟΣ</v>
      </c>
      <c r="I2227" s="8">
        <f>INDEX(Δεδομένα!E$1:E$13,MATCH('2020'!H2227,Δεδομένα!D$1:D$13,0))</f>
        <v>7</v>
      </c>
      <c r="J2227" s="1">
        <v>43911</v>
      </c>
      <c r="K2227" s="6" t="s">
        <v>715</v>
      </c>
      <c r="L2227" s="36" t="str">
        <f t="shared" si="136"/>
        <v>21/03/2020 14:35</v>
      </c>
      <c r="M2227" s="1">
        <v>43912</v>
      </c>
      <c r="N2227" s="6" t="s">
        <v>1448</v>
      </c>
      <c r="O2227" s="36" t="str">
        <f t="shared" si="137"/>
        <v>22/03/2020 19:17</v>
      </c>
      <c r="P2227" s="49">
        <f t="shared" si="138"/>
        <v>1.1958333333313931</v>
      </c>
      <c r="Q2227" s="50">
        <f>1*24</f>
        <v>24</v>
      </c>
      <c r="R2227" s="47">
        <f t="shared" si="139"/>
        <v>1721.999999997206</v>
      </c>
      <c r="S2227" s="6" t="s">
        <v>359</v>
      </c>
      <c r="T2227" s="6" t="s">
        <v>360</v>
      </c>
      <c r="U2227" s="6" t="s">
        <v>44</v>
      </c>
      <c r="V2227" s="6" t="s">
        <v>3501</v>
      </c>
      <c r="W2227" s="7">
        <v>0</v>
      </c>
      <c r="X2227" s="7">
        <v>5</v>
      </c>
      <c r="Y2227" s="7">
        <v>0</v>
      </c>
      <c r="Z2227" s="7">
        <v>0</v>
      </c>
      <c r="AA2227" s="7">
        <v>0</v>
      </c>
      <c r="AB2227" s="7">
        <v>0</v>
      </c>
      <c r="AC2227" s="7">
        <v>0</v>
      </c>
      <c r="AD2227" s="7">
        <v>0</v>
      </c>
      <c r="AE2227">
        <v>15</v>
      </c>
      <c r="AF2227">
        <v>0</v>
      </c>
      <c r="AG2227">
        <v>0</v>
      </c>
      <c r="AH2227">
        <v>0</v>
      </c>
      <c r="AI2227">
        <v>0</v>
      </c>
      <c r="AJ2227">
        <v>8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</row>
    <row r="2228" spans="1:44" x14ac:dyDescent="0.25">
      <c r="A2228">
        <v>1551118</v>
      </c>
      <c r="B2228">
        <v>736383</v>
      </c>
      <c r="C2228">
        <v>21.577007471505901</v>
      </c>
      <c r="D2228">
        <v>37.702268432181597</v>
      </c>
      <c r="E2228" s="68" t="s">
        <v>1054</v>
      </c>
      <c r="F2228" s="8">
        <f>INDEX(Δεδομένα!$P:$P,MATCH('2020'!E2228,Δεδομένα!$O:$O,0))</f>
        <v>133</v>
      </c>
      <c r="G2228" s="6" t="s">
        <v>357</v>
      </c>
      <c r="H2228" s="2" t="str">
        <f>INDEX(Δεδομένα!B$1:B$51,MATCH('2020'!G2228,Δεδομένα!A$1:A$51,0))</f>
        <v>ΔΥΤΙΚΗΣ ΕΛΛΑΔΟΣ</v>
      </c>
      <c r="I2228" s="8">
        <f>INDEX(Δεδομένα!E$1:E$13,MATCH('2020'!H2228,Δεδομένα!D$1:D$13,0))</f>
        <v>7</v>
      </c>
      <c r="J2228" s="1">
        <v>43911</v>
      </c>
      <c r="K2228" s="6" t="s">
        <v>2470</v>
      </c>
      <c r="L2228" s="36" t="str">
        <f t="shared" si="136"/>
        <v>21/03/2020 16:41</v>
      </c>
      <c r="M2228" s="1">
        <v>43912</v>
      </c>
      <c r="N2228" s="6" t="s">
        <v>263</v>
      </c>
      <c r="O2228" s="36" t="str">
        <f t="shared" si="137"/>
        <v>22/03/2020 18:35</v>
      </c>
      <c r="P2228" s="49">
        <f t="shared" si="138"/>
        <v>1.0791666666627862</v>
      </c>
      <c r="Q2228" s="50">
        <f>1*24</f>
        <v>24</v>
      </c>
      <c r="R2228" s="47">
        <f t="shared" si="139"/>
        <v>1553.9999999944121</v>
      </c>
      <c r="S2228" s="6" t="s">
        <v>359</v>
      </c>
      <c r="T2228" s="6" t="s">
        <v>1055</v>
      </c>
      <c r="U2228" s="6" t="s">
        <v>44</v>
      </c>
      <c r="V2228" s="6" t="s">
        <v>3189</v>
      </c>
      <c r="W2228" s="7">
        <v>0</v>
      </c>
      <c r="X2228" s="7">
        <v>1.5</v>
      </c>
      <c r="Y2228" s="7">
        <v>0</v>
      </c>
      <c r="Z2228" s="7">
        <v>0</v>
      </c>
      <c r="AA2228" s="7">
        <v>0</v>
      </c>
      <c r="AB2228" s="7">
        <v>0</v>
      </c>
      <c r="AC2228" s="7">
        <v>0</v>
      </c>
      <c r="AD2228" s="7">
        <v>0</v>
      </c>
      <c r="AE2228">
        <v>14</v>
      </c>
      <c r="AF2228">
        <v>0</v>
      </c>
      <c r="AG2228">
        <v>0</v>
      </c>
      <c r="AH2228">
        <v>0</v>
      </c>
      <c r="AI2228">
        <v>0</v>
      </c>
      <c r="AJ2228">
        <v>7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</row>
    <row r="2229" spans="1:44" x14ac:dyDescent="0.25">
      <c r="A2229">
        <v>1547917</v>
      </c>
      <c r="B2229">
        <v>736415</v>
      </c>
      <c r="C2229">
        <v>21.4739674242505</v>
      </c>
      <c r="D2229">
        <v>38.042513121008199</v>
      </c>
      <c r="E2229" s="68" t="s">
        <v>900</v>
      </c>
      <c r="F2229" s="8">
        <f>INDEX(Δεδομένα!$P:$P,MATCH('2020'!E2229,Δεδομένα!$O:$O,0))</f>
        <v>136</v>
      </c>
      <c r="G2229" s="6" t="s">
        <v>357</v>
      </c>
      <c r="H2229" s="2" t="str">
        <f>INDEX(Δεδομένα!B$1:B$51,MATCH('2020'!G2229,Δεδομένα!A$1:A$51,0))</f>
        <v>ΔΥΤΙΚΗΣ ΕΛΛΑΔΟΣ</v>
      </c>
      <c r="I2229" s="8">
        <f>INDEX(Δεδομένα!E$1:E$13,MATCH('2020'!H2229,Δεδομένα!D$1:D$13,0))</f>
        <v>7</v>
      </c>
      <c r="J2229" s="1">
        <v>43911</v>
      </c>
      <c r="K2229" s="6" t="s">
        <v>310</v>
      </c>
      <c r="L2229" s="36" t="str">
        <f t="shared" si="136"/>
        <v>21/03/2020 18:15</v>
      </c>
      <c r="M2229" s="1">
        <v>43911</v>
      </c>
      <c r="N2229" s="6" t="s">
        <v>3814</v>
      </c>
      <c r="O2229" s="36" t="str">
        <f t="shared" si="137"/>
        <v>21/03/2020 20:31</v>
      </c>
      <c r="P2229" s="46">
        <f t="shared" si="138"/>
        <v>9.4444444446708076E-2</v>
      </c>
      <c r="Q2229" s="48">
        <v>0</v>
      </c>
      <c r="R2229" s="47">
        <f t="shared" si="139"/>
        <v>136.00000000325963</v>
      </c>
      <c r="S2229" s="6" t="s">
        <v>306</v>
      </c>
      <c r="T2229" s="6" t="s">
        <v>73</v>
      </c>
      <c r="U2229" s="6" t="s">
        <v>44</v>
      </c>
      <c r="V2229" s="6" t="s">
        <v>3572</v>
      </c>
      <c r="W2229" s="7">
        <v>0</v>
      </c>
      <c r="X2229" s="7">
        <v>0</v>
      </c>
      <c r="Y2229" s="7">
        <v>0</v>
      </c>
      <c r="Z2229" s="7">
        <v>0</v>
      </c>
      <c r="AA2229" s="7">
        <v>1</v>
      </c>
      <c r="AB2229" s="7">
        <v>0</v>
      </c>
      <c r="AC2229" s="7">
        <v>0</v>
      </c>
      <c r="AD2229" s="7">
        <v>0</v>
      </c>
      <c r="AE2229">
        <v>4</v>
      </c>
      <c r="AF2229">
        <v>0</v>
      </c>
      <c r="AG2229">
        <v>0</v>
      </c>
      <c r="AH2229">
        <v>0</v>
      </c>
      <c r="AI2229">
        <v>0</v>
      </c>
      <c r="AJ2229">
        <v>2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</row>
    <row r="2230" spans="1:44" x14ac:dyDescent="0.25">
      <c r="A2230">
        <v>1547921</v>
      </c>
      <c r="B2230">
        <v>736455</v>
      </c>
      <c r="C2230">
        <v>21.269126408215701</v>
      </c>
      <c r="D2230">
        <v>37.924881449970897</v>
      </c>
      <c r="E2230" s="68" t="s">
        <v>900</v>
      </c>
      <c r="F2230" s="8">
        <f>INDEX(Δεδομένα!$P:$P,MATCH('2020'!E2230,Δεδομένα!$O:$O,0))</f>
        <v>136</v>
      </c>
      <c r="G2230" s="6" t="s">
        <v>357</v>
      </c>
      <c r="H2230" s="2" t="str">
        <f>INDEX(Δεδομένα!B$1:B$51,MATCH('2020'!G2230,Δεδομένα!A$1:A$51,0))</f>
        <v>ΔΥΤΙΚΗΣ ΕΛΛΑΔΟΣ</v>
      </c>
      <c r="I2230" s="8">
        <f>INDEX(Δεδομένα!E$1:E$13,MATCH('2020'!H2230,Δεδομένα!D$1:D$13,0))</f>
        <v>7</v>
      </c>
      <c r="J2230" s="1">
        <v>43911</v>
      </c>
      <c r="K2230" s="6" t="s">
        <v>256</v>
      </c>
      <c r="L2230" s="36" t="str">
        <f t="shared" si="136"/>
        <v>21/03/2020 19:30</v>
      </c>
      <c r="M2230" s="1">
        <v>43911</v>
      </c>
      <c r="N2230" s="6" t="s">
        <v>2327</v>
      </c>
      <c r="O2230" s="36" t="str">
        <f t="shared" si="137"/>
        <v>21/03/2020 21:04</v>
      </c>
      <c r="P2230" s="46">
        <f t="shared" si="138"/>
        <v>6.5277777779556345E-2</v>
      </c>
      <c r="Q2230" s="48">
        <v>0</v>
      </c>
      <c r="R2230" s="47">
        <f t="shared" si="139"/>
        <v>94.000000002561137</v>
      </c>
      <c r="S2230" s="6" t="s">
        <v>928</v>
      </c>
      <c r="T2230" s="6" t="s">
        <v>1058</v>
      </c>
      <c r="U2230" s="6" t="s">
        <v>1550</v>
      </c>
      <c r="V2230" s="6" t="s">
        <v>1550</v>
      </c>
      <c r="W2230" s="7">
        <v>0</v>
      </c>
      <c r="X2230" s="7">
        <v>0</v>
      </c>
      <c r="Y2230" s="7">
        <v>0</v>
      </c>
      <c r="Z2230" s="7">
        <v>0</v>
      </c>
      <c r="AA2230" s="7">
        <v>1</v>
      </c>
      <c r="AB2230" s="7">
        <v>0</v>
      </c>
      <c r="AC2230" s="7">
        <v>0</v>
      </c>
      <c r="AD2230" s="7">
        <v>0</v>
      </c>
      <c r="AE2230">
        <v>2</v>
      </c>
      <c r="AF2230">
        <v>0</v>
      </c>
      <c r="AG2230">
        <v>0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</row>
    <row r="2231" spans="1:44" x14ac:dyDescent="0.25">
      <c r="A2231">
        <v>1547903</v>
      </c>
      <c r="B2231">
        <v>736248</v>
      </c>
      <c r="C2231">
        <v>22.558800657350702</v>
      </c>
      <c r="D2231">
        <v>40.593599102164298</v>
      </c>
      <c r="E2231" s="68" t="s">
        <v>1880</v>
      </c>
      <c r="F2231" s="8">
        <f>INDEX(Δεδομένα!$P:$P,MATCH('2020'!E2231,Δεδομένα!$O:$O,0))</f>
        <v>66</v>
      </c>
      <c r="G2231" s="6" t="s">
        <v>238</v>
      </c>
      <c r="H2231" s="2" t="str">
        <f>INDEX(Δεδομένα!B$1:B$51,MATCH('2020'!G2231,Δεδομένα!A$1:A$51,0))</f>
        <v>ΚΕΝΤΡΙΚΗΣ ΜΑΚΕΔΟΝΙΑΣ</v>
      </c>
      <c r="I2231" s="8">
        <f>INDEX(Δεδομένα!E$1:E$13,MATCH('2020'!H2231,Δεδομένα!D$1:D$13,0))</f>
        <v>3</v>
      </c>
      <c r="J2231" s="1">
        <v>43911</v>
      </c>
      <c r="K2231" s="6" t="s">
        <v>645</v>
      </c>
      <c r="L2231" s="36" t="str">
        <f t="shared" si="136"/>
        <v>21/03/2020 11:30</v>
      </c>
      <c r="M2231" s="1">
        <v>43911</v>
      </c>
      <c r="N2231" s="6" t="s">
        <v>1143</v>
      </c>
      <c r="O2231" s="36" t="str">
        <f t="shared" si="137"/>
        <v>21/03/2020 12:22</v>
      </c>
      <c r="P2231" s="46">
        <f t="shared" si="138"/>
        <v>3.6111111112404615E-2</v>
      </c>
      <c r="Q2231" s="48">
        <v>0</v>
      </c>
      <c r="R2231" s="47">
        <f t="shared" si="139"/>
        <v>52.000000001862645</v>
      </c>
      <c r="S2231" s="6" t="s">
        <v>897</v>
      </c>
      <c r="T2231" s="6" t="s">
        <v>1966</v>
      </c>
      <c r="U2231" s="6" t="s">
        <v>44</v>
      </c>
      <c r="V2231" s="6" t="s">
        <v>2225</v>
      </c>
      <c r="W2231" s="7">
        <v>0</v>
      </c>
      <c r="X2231" s="7">
        <v>0</v>
      </c>
      <c r="Y2231" s="7">
        <v>0</v>
      </c>
      <c r="Z2231" s="7">
        <v>0</v>
      </c>
      <c r="AA2231" s="7">
        <v>1</v>
      </c>
      <c r="AB2231" s="7">
        <v>0</v>
      </c>
      <c r="AC2231" s="7">
        <v>0</v>
      </c>
      <c r="AD2231" s="7">
        <v>0</v>
      </c>
      <c r="AE2231">
        <v>2</v>
      </c>
      <c r="AF2231">
        <v>0</v>
      </c>
      <c r="AG2231">
        <v>0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</row>
    <row r="2232" spans="1:44" x14ac:dyDescent="0.25">
      <c r="A2232">
        <v>1547906</v>
      </c>
      <c r="B2232">
        <v>736257</v>
      </c>
      <c r="C2232">
        <v>22.576548043225699</v>
      </c>
      <c r="D2232">
        <v>40.558969408617301</v>
      </c>
      <c r="E2232" s="68" t="s">
        <v>1880</v>
      </c>
      <c r="F2232" s="8">
        <f>INDEX(Δεδομένα!$P:$P,MATCH('2020'!E2232,Δεδομένα!$O:$O,0))</f>
        <v>66</v>
      </c>
      <c r="G2232" s="6" t="s">
        <v>238</v>
      </c>
      <c r="H2232" s="2" t="str">
        <f>INDEX(Δεδομένα!B$1:B$51,MATCH('2020'!G2232,Δεδομένα!A$1:A$51,0))</f>
        <v>ΚΕΝΤΡΙΚΗΣ ΜΑΚΕΔΟΝΙΑΣ</v>
      </c>
      <c r="I2232" s="8">
        <f>INDEX(Δεδομένα!E$1:E$13,MATCH('2020'!H2232,Δεδομένα!D$1:D$13,0))</f>
        <v>3</v>
      </c>
      <c r="J2232" s="1">
        <v>43911</v>
      </c>
      <c r="K2232" s="6" t="s">
        <v>550</v>
      </c>
      <c r="L2232" s="36" t="str">
        <f t="shared" si="136"/>
        <v>21/03/2020 11:49</v>
      </c>
      <c r="M2232" s="1">
        <v>43911</v>
      </c>
      <c r="N2232" s="6" t="s">
        <v>171</v>
      </c>
      <c r="O2232" s="36" t="str">
        <f t="shared" si="137"/>
        <v>21/03/2020 13:00</v>
      </c>
      <c r="P2232" s="46">
        <f t="shared" si="138"/>
        <v>4.9305555556202307E-2</v>
      </c>
      <c r="Q2232" s="48">
        <v>0</v>
      </c>
      <c r="R2232" s="47">
        <f t="shared" si="139"/>
        <v>71.000000000931323</v>
      </c>
      <c r="S2232" s="6" t="s">
        <v>897</v>
      </c>
      <c r="T2232" s="6" t="s">
        <v>1966</v>
      </c>
      <c r="U2232" s="6" t="s">
        <v>44</v>
      </c>
      <c r="V2232" s="6" t="s">
        <v>2402</v>
      </c>
      <c r="W2232" s="7">
        <v>0</v>
      </c>
      <c r="X2232" s="7">
        <v>0</v>
      </c>
      <c r="Y2232" s="7">
        <v>0</v>
      </c>
      <c r="Z2232" s="7">
        <v>0</v>
      </c>
      <c r="AA2232" s="7">
        <v>2</v>
      </c>
      <c r="AB2232" s="7">
        <v>0</v>
      </c>
      <c r="AC2232" s="7">
        <v>0</v>
      </c>
      <c r="AD2232" s="7">
        <v>0</v>
      </c>
      <c r="AE2232">
        <v>2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</row>
    <row r="2233" spans="1:44" x14ac:dyDescent="0.25">
      <c r="A2233">
        <v>1547915</v>
      </c>
      <c r="B2233">
        <v>736360</v>
      </c>
      <c r="C2233">
        <v>22.628509422036</v>
      </c>
      <c r="D2233">
        <v>40.583010439825301</v>
      </c>
      <c r="E2233" s="68" t="s">
        <v>1880</v>
      </c>
      <c r="F2233" s="8">
        <f>INDEX(Δεδομένα!$P:$P,MATCH('2020'!E2233,Δεδομένα!$O:$O,0))</f>
        <v>66</v>
      </c>
      <c r="G2233" s="6" t="s">
        <v>238</v>
      </c>
      <c r="H2233" s="2" t="str">
        <f>INDEX(Δεδομένα!B$1:B$51,MATCH('2020'!G2233,Δεδομένα!A$1:A$51,0))</f>
        <v>ΚΕΝΤΡΙΚΗΣ ΜΑΚΕΔΟΝΙΑΣ</v>
      </c>
      <c r="I2233" s="8">
        <f>INDEX(Δεδομένα!E$1:E$13,MATCH('2020'!H2233,Δεδομένα!D$1:D$13,0))</f>
        <v>3</v>
      </c>
      <c r="J2233" s="1">
        <v>43911</v>
      </c>
      <c r="K2233" s="6" t="s">
        <v>185</v>
      </c>
      <c r="L2233" s="36" t="str">
        <f t="shared" si="136"/>
        <v>21/03/2020 16:06</v>
      </c>
      <c r="M2233" s="1">
        <v>43911</v>
      </c>
      <c r="N2233" s="6" t="s">
        <v>259</v>
      </c>
      <c r="O2233" s="36" t="str">
        <f t="shared" si="137"/>
        <v>21/03/2020 19:00</v>
      </c>
      <c r="P2233" s="46">
        <f t="shared" si="138"/>
        <v>0.12083333333430346</v>
      </c>
      <c r="Q2233" s="48">
        <v>0</v>
      </c>
      <c r="R2233" s="47">
        <f t="shared" si="139"/>
        <v>174.00000000139698</v>
      </c>
      <c r="S2233" s="6" t="s">
        <v>897</v>
      </c>
      <c r="T2233" s="6" t="s">
        <v>1966</v>
      </c>
      <c r="U2233" s="6" t="s">
        <v>44</v>
      </c>
      <c r="V2233" s="6" t="s">
        <v>2158</v>
      </c>
      <c r="W2233" s="7">
        <v>0</v>
      </c>
      <c r="X2233" s="7">
        <v>0</v>
      </c>
      <c r="Y2233" s="7">
        <v>0</v>
      </c>
      <c r="Z2233" s="7">
        <v>0</v>
      </c>
      <c r="AA2233" s="7">
        <v>15</v>
      </c>
      <c r="AB2233" s="7">
        <v>0</v>
      </c>
      <c r="AC2233" s="7">
        <v>0</v>
      </c>
      <c r="AD2233" s="7">
        <v>0</v>
      </c>
      <c r="AE2233">
        <v>4</v>
      </c>
      <c r="AF2233">
        <v>0</v>
      </c>
      <c r="AG2233">
        <v>0</v>
      </c>
      <c r="AH2233">
        <v>0</v>
      </c>
      <c r="AI2233">
        <v>0</v>
      </c>
      <c r="AJ2233">
        <v>2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</row>
    <row r="2234" spans="1:44" x14ac:dyDescent="0.25">
      <c r="A2234">
        <v>1549578</v>
      </c>
      <c r="B2234">
        <v>0</v>
      </c>
      <c r="C2234">
        <v>0</v>
      </c>
      <c r="D2234">
        <v>0</v>
      </c>
      <c r="E2234" s="68" t="s">
        <v>559</v>
      </c>
      <c r="F2234" s="8">
        <f>INDEX(Δεδομένα!$P:$P,MATCH('2020'!E2234,Δεδομένα!$O:$O,0))</f>
        <v>209</v>
      </c>
      <c r="G2234" s="6" t="s">
        <v>560</v>
      </c>
      <c r="H2234" s="2" t="str">
        <f>INDEX(Δεδομένα!B$1:B$51,MATCH('2020'!G2234,Δεδομένα!A$1:A$51,0))</f>
        <v>ΚΡΗΤΗΣ</v>
      </c>
      <c r="I2234" s="8">
        <f>INDEX(Δεδομένα!E$1:E$13,MATCH('2020'!H2234,Δεδομένα!D$1:D$13,0))</f>
        <v>12</v>
      </c>
      <c r="J2234" s="1">
        <v>43911</v>
      </c>
      <c r="K2234" s="6" t="s">
        <v>349</v>
      </c>
      <c r="L2234" s="36" t="str">
        <f t="shared" si="136"/>
        <v>21/03/2020 12:35</v>
      </c>
      <c r="M2234" s="1">
        <v>43911</v>
      </c>
      <c r="N2234" s="6" t="s">
        <v>570</v>
      </c>
      <c r="O2234" s="36" t="str">
        <f t="shared" si="137"/>
        <v>21/03/2020 14:06</v>
      </c>
      <c r="P2234" s="46">
        <f t="shared" si="138"/>
        <v>6.3194444446708076E-2</v>
      </c>
      <c r="Q2234" s="48">
        <v>0</v>
      </c>
      <c r="R2234" s="47">
        <f t="shared" si="139"/>
        <v>91.000000003259629</v>
      </c>
      <c r="S2234" s="6" t="s">
        <v>560</v>
      </c>
      <c r="T2234" s="6" t="s">
        <v>565</v>
      </c>
      <c r="U2234" s="6" t="s">
        <v>571</v>
      </c>
      <c r="V2234" s="6" t="s">
        <v>571</v>
      </c>
      <c r="W2234" s="7">
        <v>0</v>
      </c>
      <c r="X2234" s="7">
        <v>0</v>
      </c>
      <c r="Y2234" s="7">
        <v>0</v>
      </c>
      <c r="Z2234" s="7">
        <v>0</v>
      </c>
      <c r="AA2234" s="7">
        <v>0</v>
      </c>
      <c r="AB2234" s="7">
        <v>0.01</v>
      </c>
      <c r="AC2234" s="7">
        <v>0</v>
      </c>
      <c r="AD2234" s="7">
        <v>0</v>
      </c>
      <c r="AE2234">
        <v>2</v>
      </c>
      <c r="AF2234">
        <v>0</v>
      </c>
      <c r="AG2234">
        <v>0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</row>
    <row r="2235" spans="1:44" x14ac:dyDescent="0.25">
      <c r="A2235">
        <v>1549522</v>
      </c>
      <c r="B2235">
        <v>736391</v>
      </c>
      <c r="C2235">
        <v>25.146681987388501</v>
      </c>
      <c r="D2235">
        <v>35.179159667055998</v>
      </c>
      <c r="E2235" s="68" t="s">
        <v>687</v>
      </c>
      <c r="F2235" s="8">
        <f>INDEX(Δεδομένα!$P:$P,MATCH('2020'!E2235,Δεδομένα!$O:$O,0))</f>
        <v>213</v>
      </c>
      <c r="G2235" s="6" t="s">
        <v>560</v>
      </c>
      <c r="H2235" s="2" t="str">
        <f>INDEX(Δεδομένα!B$1:B$51,MATCH('2020'!G2235,Δεδομένα!A$1:A$51,0))</f>
        <v>ΚΡΗΤΗΣ</v>
      </c>
      <c r="I2235" s="8">
        <f>INDEX(Δεδομένα!E$1:E$13,MATCH('2020'!H2235,Δεδομένα!D$1:D$13,0))</f>
        <v>12</v>
      </c>
      <c r="J2235" s="1">
        <v>43911</v>
      </c>
      <c r="K2235" s="6" t="s">
        <v>2071</v>
      </c>
      <c r="L2235" s="36" t="str">
        <f t="shared" si="136"/>
        <v>21/03/2020 17:06</v>
      </c>
      <c r="M2235" s="1">
        <v>43911</v>
      </c>
      <c r="N2235" s="6" t="s">
        <v>256</v>
      </c>
      <c r="O2235" s="36" t="str">
        <f t="shared" si="137"/>
        <v>21/03/2020 19:30</v>
      </c>
      <c r="P2235" s="46">
        <f t="shared" si="138"/>
        <v>9.9999999998544808E-2</v>
      </c>
      <c r="Q2235" s="48">
        <v>0</v>
      </c>
      <c r="R2235" s="47">
        <f t="shared" si="139"/>
        <v>143.99999999790452</v>
      </c>
      <c r="S2235" s="6" t="s">
        <v>560</v>
      </c>
      <c r="T2235" s="6" t="s">
        <v>697</v>
      </c>
      <c r="U2235" s="6" t="s">
        <v>713</v>
      </c>
      <c r="V2235" s="6" t="s">
        <v>713</v>
      </c>
      <c r="W2235" s="7">
        <v>0</v>
      </c>
      <c r="X2235" s="7">
        <v>0</v>
      </c>
      <c r="Y2235" s="7">
        <v>0</v>
      </c>
      <c r="Z2235" s="7">
        <v>0</v>
      </c>
      <c r="AA2235" s="7">
        <v>0.15</v>
      </c>
      <c r="AB2235" s="7">
        <v>0</v>
      </c>
      <c r="AC2235" s="7">
        <v>0</v>
      </c>
      <c r="AD2235" s="7">
        <v>0</v>
      </c>
      <c r="AE2235">
        <v>5</v>
      </c>
      <c r="AF2235">
        <v>0</v>
      </c>
      <c r="AG2235">
        <v>0</v>
      </c>
      <c r="AH2235">
        <v>0</v>
      </c>
      <c r="AI2235">
        <v>0</v>
      </c>
      <c r="AJ2235">
        <v>2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</row>
    <row r="2236" spans="1:44" x14ac:dyDescent="0.25">
      <c r="A2236">
        <v>1549247</v>
      </c>
      <c r="B2236">
        <v>736254</v>
      </c>
      <c r="C2236">
        <v>20.471399225446</v>
      </c>
      <c r="D2236">
        <v>39.564157790802</v>
      </c>
      <c r="E2236" s="68" t="s">
        <v>1335</v>
      </c>
      <c r="F2236" s="8">
        <f>INDEX(Δεδομένα!$P:$P,MATCH('2020'!E2236,Δεδομένα!$O:$O,0))</f>
        <v>91</v>
      </c>
      <c r="G2236" s="6" t="s">
        <v>1149</v>
      </c>
      <c r="H2236" s="2" t="str">
        <f>INDEX(Δεδομένα!B$1:B$51,MATCH('2020'!G2236,Δεδομένα!A$1:A$51,0))</f>
        <v>ΗΠΕΙΡΟΥ</v>
      </c>
      <c r="I2236" s="8">
        <f>INDEX(Δεδομένα!E$1:E$13,MATCH('2020'!H2236,Δεδομένα!D$1:D$13,0))</f>
        <v>5</v>
      </c>
      <c r="J2236" s="1">
        <v>43911</v>
      </c>
      <c r="K2236" s="6" t="s">
        <v>2176</v>
      </c>
      <c r="L2236" s="36" t="str">
        <f t="shared" si="136"/>
        <v>21/03/2020 11:47</v>
      </c>
      <c r="M2236" s="1">
        <v>43911</v>
      </c>
      <c r="N2236" s="6" t="s">
        <v>3252</v>
      </c>
      <c r="O2236" s="36" t="str">
        <f t="shared" si="137"/>
        <v>21/03/2020 13:01</v>
      </c>
      <c r="P2236" s="46">
        <f t="shared" si="138"/>
        <v>5.1388888889050577E-2</v>
      </c>
      <c r="Q2236" s="48">
        <v>0</v>
      </c>
      <c r="R2236" s="47">
        <f t="shared" si="139"/>
        <v>74.000000000232831</v>
      </c>
      <c r="S2236" s="6" t="s">
        <v>1149</v>
      </c>
      <c r="T2236" s="6" t="s">
        <v>1201</v>
      </c>
      <c r="U2236" s="6" t="s">
        <v>44</v>
      </c>
      <c r="V2236" s="6" t="s">
        <v>3789</v>
      </c>
      <c r="W2236" s="7">
        <v>0</v>
      </c>
      <c r="X2236" s="7">
        <v>0.02</v>
      </c>
      <c r="Y2236" s="7">
        <v>0</v>
      </c>
      <c r="Z2236" s="7">
        <v>0</v>
      </c>
      <c r="AA2236" s="7">
        <v>0</v>
      </c>
      <c r="AB2236" s="7">
        <v>0</v>
      </c>
      <c r="AC2236" s="7">
        <v>0</v>
      </c>
      <c r="AD2236" s="7">
        <v>0</v>
      </c>
      <c r="AE2236">
        <v>2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</row>
    <row r="2237" spans="1:44" x14ac:dyDescent="0.25">
      <c r="A2237">
        <v>1621375</v>
      </c>
      <c r="B2237">
        <v>736347</v>
      </c>
      <c r="C2237">
        <v>22.781433049027999</v>
      </c>
      <c r="D2237">
        <v>40.6650559361943</v>
      </c>
      <c r="E2237" s="68" t="s">
        <v>175</v>
      </c>
      <c r="F2237" s="8">
        <f>INDEX(Δεδομένα!$P:$P,MATCH('2020'!E2237,Δεδομένα!$O:$O,0))</f>
        <v>44</v>
      </c>
      <c r="G2237" s="6" t="s">
        <v>170</v>
      </c>
      <c r="H2237" s="2" t="str">
        <f>INDEX(Δεδομένα!B$1:B$51,MATCH('2020'!G2237,Δεδομένα!A$1:A$51,0))</f>
        <v>ΚΕΝΤΡΙΚΗΣ ΜΑΚΕΔΟΝΙΑΣ</v>
      </c>
      <c r="I2237" s="8">
        <f>INDEX(Δεδομένα!E$1:E$13,MATCH('2020'!H2237,Δεδομένα!D$1:D$13,0))</f>
        <v>3</v>
      </c>
      <c r="J2237" s="1">
        <v>43911</v>
      </c>
      <c r="K2237" s="6" t="s">
        <v>920</v>
      </c>
      <c r="L2237" s="36" t="str">
        <f t="shared" si="136"/>
        <v>21/03/2020 15:27</v>
      </c>
      <c r="M2237" s="1">
        <v>43911</v>
      </c>
      <c r="N2237" s="6" t="s">
        <v>281</v>
      </c>
      <c r="O2237" s="36" t="str">
        <f t="shared" si="137"/>
        <v>21/03/2020 16:00</v>
      </c>
      <c r="P2237" s="46">
        <f t="shared" si="138"/>
        <v>2.2916666661330964E-2</v>
      </c>
      <c r="Q2237" s="48">
        <v>0</v>
      </c>
      <c r="R2237" s="47">
        <f t="shared" si="139"/>
        <v>32.999999992316589</v>
      </c>
      <c r="S2237" s="6" t="s">
        <v>44</v>
      </c>
      <c r="T2237" s="6" t="s">
        <v>178</v>
      </c>
      <c r="U2237" s="6" t="s">
        <v>44</v>
      </c>
      <c r="V2237" s="6" t="s">
        <v>179</v>
      </c>
      <c r="W2237" s="7">
        <v>0</v>
      </c>
      <c r="X2237" s="7">
        <v>0</v>
      </c>
      <c r="Y2237" s="7">
        <v>0</v>
      </c>
      <c r="Z2237" s="7">
        <v>0</v>
      </c>
      <c r="AA2237" s="7">
        <v>0.5</v>
      </c>
      <c r="AB2237" s="7">
        <v>0</v>
      </c>
      <c r="AC2237" s="7">
        <v>0</v>
      </c>
      <c r="AD2237" s="7">
        <v>0</v>
      </c>
      <c r="AE2237">
        <v>2</v>
      </c>
      <c r="AF2237">
        <v>0</v>
      </c>
      <c r="AG2237">
        <v>0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</row>
    <row r="2238" spans="1:44" x14ac:dyDescent="0.25">
      <c r="A2238">
        <v>1549745</v>
      </c>
      <c r="B2238">
        <v>736792</v>
      </c>
      <c r="C2238">
        <v>22.966441635158699</v>
      </c>
      <c r="D2238">
        <v>39.354089683259197</v>
      </c>
      <c r="E2238" s="68" t="s">
        <v>994</v>
      </c>
      <c r="F2238" s="8">
        <f>INDEX(Δεδομένα!$P:$P,MATCH('2020'!E2238,Δεδομένα!$O:$O,0))</f>
        <v>85</v>
      </c>
      <c r="G2238" s="6" t="s">
        <v>251</v>
      </c>
      <c r="H2238" s="2" t="str">
        <f>INDEX(Δεδομένα!B$1:B$51,MATCH('2020'!G2238,Δεδομένα!A$1:A$51,0))</f>
        <v>ΗΠΕΙΡΟΥ</v>
      </c>
      <c r="I2238" s="8">
        <f>INDEX(Δεδομένα!E$1:E$13,MATCH('2020'!H2238,Δεδομένα!D$1:D$13,0))</f>
        <v>5</v>
      </c>
      <c r="J2238" s="1">
        <v>43911</v>
      </c>
      <c r="K2238" s="6" t="s">
        <v>1459</v>
      </c>
      <c r="L2238" s="36" t="str">
        <f t="shared" si="136"/>
        <v>21/03/2020 17:08</v>
      </c>
      <c r="M2238" s="1">
        <v>43911</v>
      </c>
      <c r="N2238" s="6" t="s">
        <v>1299</v>
      </c>
      <c r="O2238" s="36" t="str">
        <f t="shared" si="137"/>
        <v>21/03/2020 17:46</v>
      </c>
      <c r="P2238" s="46">
        <f t="shared" si="138"/>
        <v>2.6388888887595385E-2</v>
      </c>
      <c r="Q2238" s="48">
        <v>0</v>
      </c>
      <c r="R2238" s="47">
        <f t="shared" si="139"/>
        <v>37.999999998137355</v>
      </c>
      <c r="S2238" s="6" t="s">
        <v>1415</v>
      </c>
      <c r="T2238" s="6" t="s">
        <v>257</v>
      </c>
      <c r="U2238" s="6" t="s">
        <v>44</v>
      </c>
      <c r="V2238" s="6" t="s">
        <v>1416</v>
      </c>
      <c r="W2238" s="7">
        <v>0</v>
      </c>
      <c r="X2238" s="7">
        <v>0</v>
      </c>
      <c r="Y2238" s="7">
        <v>0</v>
      </c>
      <c r="Z2238" s="7">
        <v>1</v>
      </c>
      <c r="AA2238" s="7">
        <v>0</v>
      </c>
      <c r="AB2238" s="7">
        <v>0</v>
      </c>
      <c r="AC2238" s="7">
        <v>0</v>
      </c>
      <c r="AD2238" s="7">
        <v>0</v>
      </c>
      <c r="AE2238">
        <v>6</v>
      </c>
      <c r="AF2238">
        <v>0</v>
      </c>
      <c r="AG2238">
        <v>0</v>
      </c>
      <c r="AH2238">
        <v>0</v>
      </c>
      <c r="AI2238">
        <v>0</v>
      </c>
      <c r="AJ2238">
        <v>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</row>
    <row r="2239" spans="1:44" x14ac:dyDescent="0.25">
      <c r="A2239">
        <v>1547853</v>
      </c>
      <c r="B2239">
        <v>736448</v>
      </c>
      <c r="C2239">
        <v>24.718884399280299</v>
      </c>
      <c r="D2239">
        <v>41.041390631391302</v>
      </c>
      <c r="E2239" s="68" t="s">
        <v>919</v>
      </c>
      <c r="F2239" s="8">
        <f>INDEX(Δεδομένα!$P:$P,MATCH('2020'!E2239,Δεδομένα!$O:$O,0))</f>
        <v>26</v>
      </c>
      <c r="G2239" s="6" t="s">
        <v>77</v>
      </c>
      <c r="H2239" s="2" t="str">
        <f>INDEX(Δεδομένα!B$1:B$51,MATCH('2020'!G2239,Δεδομένα!A$1:A$51,0))</f>
        <v>ΑΝΑΤΟΛΙΚΗΣ ΜΑΚΕΔΟΝΙΑΣ ΚΑΙ ΘΡΑΚΗΣ</v>
      </c>
      <c r="I2239" s="8">
        <f>INDEX(Δεδομένα!E$1:E$13,MATCH('2020'!H2239,Δεδομένα!D$1:D$13,0))</f>
        <v>2</v>
      </c>
      <c r="J2239" s="1">
        <v>43911</v>
      </c>
      <c r="K2239" s="6" t="s">
        <v>256</v>
      </c>
      <c r="L2239" s="36" t="str">
        <f t="shared" si="136"/>
        <v>21/03/2020 19:30</v>
      </c>
      <c r="M2239" s="1">
        <v>43911</v>
      </c>
      <c r="N2239" s="6" t="s">
        <v>352</v>
      </c>
      <c r="O2239" s="36" t="str">
        <f t="shared" si="137"/>
        <v>21/03/2020 20:05</v>
      </c>
      <c r="P2239" s="46">
        <f t="shared" si="138"/>
        <v>2.4305555554747116E-2</v>
      </c>
      <c r="Q2239" s="48">
        <v>0</v>
      </c>
      <c r="R2239" s="47">
        <f t="shared" si="139"/>
        <v>34.999999998835847</v>
      </c>
      <c r="S2239" s="6" t="s">
        <v>44</v>
      </c>
      <c r="T2239" s="6" t="s">
        <v>921</v>
      </c>
      <c r="U2239" s="6" t="s">
        <v>44</v>
      </c>
      <c r="V2239" s="6" t="s">
        <v>1986</v>
      </c>
      <c r="W2239" s="7">
        <v>0</v>
      </c>
      <c r="X2239" s="7">
        <v>0</v>
      </c>
      <c r="Y2239" s="7">
        <v>0</v>
      </c>
      <c r="Z2239" s="7">
        <v>0.05</v>
      </c>
      <c r="AA2239" s="7">
        <v>0</v>
      </c>
      <c r="AB2239" s="7">
        <v>0</v>
      </c>
      <c r="AC2239" s="7">
        <v>0</v>
      </c>
      <c r="AD2239" s="7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</row>
    <row r="2240" spans="1:44" x14ac:dyDescent="0.25">
      <c r="A2240">
        <v>1548533</v>
      </c>
      <c r="B2240">
        <v>736220</v>
      </c>
      <c r="C2240">
        <v>22.101036441907599</v>
      </c>
      <c r="D2240">
        <v>39.324573138614802</v>
      </c>
      <c r="E2240" s="68" t="s">
        <v>1042</v>
      </c>
      <c r="F2240" s="8">
        <f>INDEX(Δεδομένα!$P:$P,MATCH('2020'!E2240,Δεδομένα!$O:$O,0))</f>
        <v>116</v>
      </c>
      <c r="G2240" s="6" t="s">
        <v>294</v>
      </c>
      <c r="H2240" s="2" t="str">
        <f>INDEX(Δεδομένα!B$1:B$51,MATCH('2020'!G2240,Δεδομένα!A$1:A$51,0))</f>
        <v>ΘΕΣΣΑΛΙΑΣ</v>
      </c>
      <c r="I2240" s="8">
        <f>INDEX(Δεδομένα!E$1:E$13,MATCH('2020'!H2240,Δεδομένα!D$1:D$13,0))</f>
        <v>6</v>
      </c>
      <c r="J2240" s="1">
        <v>43911</v>
      </c>
      <c r="K2240" s="6" t="s">
        <v>2742</v>
      </c>
      <c r="L2240" s="36" t="str">
        <f t="shared" si="136"/>
        <v>21/03/2020 21:54</v>
      </c>
      <c r="M2240" s="1">
        <v>43911</v>
      </c>
      <c r="N2240" s="6" t="s">
        <v>1439</v>
      </c>
      <c r="O2240" s="36" t="str">
        <f t="shared" si="137"/>
        <v>21/03/2020 22:10</v>
      </c>
      <c r="P2240" s="46">
        <f t="shared" si="138"/>
        <v>1.1111111110949423E-2</v>
      </c>
      <c r="Q2240" s="48">
        <v>0</v>
      </c>
      <c r="R2240" s="47">
        <f t="shared" si="139"/>
        <v>15.999999999767169</v>
      </c>
      <c r="S2240" s="6" t="s">
        <v>294</v>
      </c>
      <c r="T2240" s="6" t="s">
        <v>1043</v>
      </c>
      <c r="U2240" s="6" t="s">
        <v>2068</v>
      </c>
      <c r="V2240" s="6" t="s">
        <v>2069</v>
      </c>
      <c r="W2240" s="7">
        <v>0</v>
      </c>
      <c r="X2240" s="7">
        <v>0</v>
      </c>
      <c r="Y2240" s="7">
        <v>0</v>
      </c>
      <c r="Z2240" s="7">
        <v>0</v>
      </c>
      <c r="AA2240" s="7">
        <v>0.1</v>
      </c>
      <c r="AB2240" s="7">
        <v>0</v>
      </c>
      <c r="AC2240" s="7">
        <v>0</v>
      </c>
      <c r="AD2240" s="7">
        <v>0</v>
      </c>
      <c r="AE2240">
        <v>2</v>
      </c>
      <c r="AF2240">
        <v>0</v>
      </c>
      <c r="AG2240">
        <v>0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</row>
    <row r="2241" spans="1:44" x14ac:dyDescent="0.25">
      <c r="A2241">
        <v>1548525</v>
      </c>
      <c r="B2241">
        <v>736271</v>
      </c>
      <c r="C2241">
        <v>22.1059034448635</v>
      </c>
      <c r="D2241">
        <v>39.3423361519841</v>
      </c>
      <c r="E2241" s="68" t="s">
        <v>1042</v>
      </c>
      <c r="F2241" s="8">
        <f>INDEX(Δεδομένα!$P:$P,MATCH('2020'!E2241,Δεδομένα!$O:$O,0))</f>
        <v>116</v>
      </c>
      <c r="G2241" s="6" t="s">
        <v>294</v>
      </c>
      <c r="H2241" s="2" t="str">
        <f>INDEX(Δεδομένα!B$1:B$51,MATCH('2020'!G2241,Δεδομένα!A$1:A$51,0))</f>
        <v>ΘΕΣΣΑΛΙΑΣ</v>
      </c>
      <c r="I2241" s="8">
        <f>INDEX(Δεδομένα!E$1:E$13,MATCH('2020'!H2241,Δεδομένα!D$1:D$13,0))</f>
        <v>6</v>
      </c>
      <c r="J2241" s="1">
        <v>43911</v>
      </c>
      <c r="K2241" s="6" t="s">
        <v>1323</v>
      </c>
      <c r="L2241" s="36" t="str">
        <f t="shared" si="136"/>
        <v>21/03/2020 12:27</v>
      </c>
      <c r="M2241" s="1">
        <v>43911</v>
      </c>
      <c r="N2241" s="6" t="s">
        <v>49</v>
      </c>
      <c r="O2241" s="36" t="str">
        <f t="shared" si="137"/>
        <v>21/03/2020 12:40</v>
      </c>
      <c r="P2241" s="46">
        <f t="shared" si="138"/>
        <v>9.0277777781011537E-3</v>
      </c>
      <c r="Q2241" s="48">
        <v>0</v>
      </c>
      <c r="R2241" s="47">
        <f t="shared" si="139"/>
        <v>13.000000000465661</v>
      </c>
      <c r="S2241" s="6" t="s">
        <v>294</v>
      </c>
      <c r="T2241" s="6" t="s">
        <v>1043</v>
      </c>
      <c r="U2241" s="6" t="s">
        <v>2068</v>
      </c>
      <c r="V2241" s="6" t="s">
        <v>3050</v>
      </c>
      <c r="W2241" s="7">
        <v>0</v>
      </c>
      <c r="X2241" s="7">
        <v>0</v>
      </c>
      <c r="Y2241" s="7">
        <v>0</v>
      </c>
      <c r="Z2241" s="7">
        <v>0</v>
      </c>
      <c r="AA2241" s="7">
        <v>0.2</v>
      </c>
      <c r="AB2241" s="7">
        <v>0</v>
      </c>
      <c r="AC2241" s="7">
        <v>0</v>
      </c>
      <c r="AD2241" s="7">
        <v>0</v>
      </c>
      <c r="AE2241">
        <v>2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</row>
    <row r="2242" spans="1:44" x14ac:dyDescent="0.25">
      <c r="A2242">
        <v>1547885</v>
      </c>
      <c r="B2242">
        <v>736353</v>
      </c>
      <c r="C2242">
        <v>22.159972781822301</v>
      </c>
      <c r="D2242">
        <v>39.4514123824897</v>
      </c>
      <c r="E2242" s="68" t="s">
        <v>293</v>
      </c>
      <c r="F2242" s="8">
        <f>INDEX(Δεδομένα!$P:$P,MATCH('2020'!E2242,Δεδομένα!$O:$O,0))</f>
        <v>118</v>
      </c>
      <c r="G2242" s="6" t="s">
        <v>294</v>
      </c>
      <c r="H2242" s="2" t="str">
        <f>INDEX(Δεδομένα!B$1:B$51,MATCH('2020'!G2242,Δεδομένα!A$1:A$51,0))</f>
        <v>ΘΕΣΣΑΛΙΑΣ</v>
      </c>
      <c r="I2242" s="8">
        <f>INDEX(Δεδομένα!E$1:E$13,MATCH('2020'!H2242,Δεδομένα!D$1:D$13,0))</f>
        <v>6</v>
      </c>
      <c r="J2242" s="1">
        <v>43911</v>
      </c>
      <c r="K2242" s="6" t="s">
        <v>1737</v>
      </c>
      <c r="L2242" s="36" t="str">
        <f t="shared" si="136"/>
        <v>21/03/2020 15:41</v>
      </c>
      <c r="M2242" s="1">
        <v>43911</v>
      </c>
      <c r="N2242" s="6" t="s">
        <v>2861</v>
      </c>
      <c r="O2242" s="36" t="str">
        <f t="shared" si="137"/>
        <v>21/03/2020 16:16</v>
      </c>
      <c r="P2242" s="46">
        <f t="shared" si="138"/>
        <v>2.4305555554747116E-2</v>
      </c>
      <c r="Q2242" s="48">
        <v>0</v>
      </c>
      <c r="R2242" s="47">
        <f t="shared" si="139"/>
        <v>34.999999998835847</v>
      </c>
      <c r="S2242" s="6" t="s">
        <v>294</v>
      </c>
      <c r="T2242" s="6" t="s">
        <v>297</v>
      </c>
      <c r="U2242" s="6" t="s">
        <v>44</v>
      </c>
      <c r="V2242" s="6" t="s">
        <v>3807</v>
      </c>
      <c r="W2242" s="7">
        <v>0</v>
      </c>
      <c r="X2242" s="7">
        <v>0</v>
      </c>
      <c r="Y2242" s="7">
        <v>0</v>
      </c>
      <c r="Z2242" s="7">
        <v>2</v>
      </c>
      <c r="AA2242" s="7">
        <v>0</v>
      </c>
      <c r="AB2242" s="7">
        <v>0</v>
      </c>
      <c r="AC2242" s="7">
        <v>0</v>
      </c>
      <c r="AD2242" s="7">
        <v>0</v>
      </c>
      <c r="AE2242">
        <v>2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</row>
    <row r="2243" spans="1:44" x14ac:dyDescent="0.25">
      <c r="A2243">
        <v>1547888</v>
      </c>
      <c r="B2243">
        <v>736419</v>
      </c>
      <c r="C2243">
        <v>22.112876422047599</v>
      </c>
      <c r="D2243">
        <v>39.432960963896903</v>
      </c>
      <c r="E2243" s="68" t="s">
        <v>293</v>
      </c>
      <c r="F2243" s="8">
        <f>INDEX(Δεδομένα!$P:$P,MATCH('2020'!E2243,Δεδομένα!$O:$O,0))</f>
        <v>118</v>
      </c>
      <c r="G2243" s="6" t="s">
        <v>294</v>
      </c>
      <c r="H2243" s="2" t="str">
        <f>INDEX(Δεδομένα!B$1:B$51,MATCH('2020'!G2243,Δεδομένα!A$1:A$51,0))</f>
        <v>ΘΕΣΣΑΛΙΑΣ</v>
      </c>
      <c r="I2243" s="8">
        <f>INDEX(Δεδομένα!E$1:E$13,MATCH('2020'!H2243,Δεδομένα!D$1:D$13,0))</f>
        <v>6</v>
      </c>
      <c r="J2243" s="1">
        <v>43911</v>
      </c>
      <c r="K2243" s="6" t="s">
        <v>1936</v>
      </c>
      <c r="L2243" s="36" t="str">
        <f t="shared" ref="L2243:L2306" si="140">_xlfn.CONCAT(TEXT(J2243,"ηη/μμ/εεε")," ",TEXT(K2243,"ωω:λλ"))</f>
        <v>21/03/2020 18:37</v>
      </c>
      <c r="M2243" s="1">
        <v>43911</v>
      </c>
      <c r="N2243" s="6" t="s">
        <v>1535</v>
      </c>
      <c r="O2243" s="36" t="str">
        <f t="shared" ref="O2243:O2306" si="141">_xlfn.CONCAT(TEXT(M2243,"ηη/μμ/εεε")," ",TEXT(N2243,"ωω:λλ"))</f>
        <v>21/03/2020 18:56</v>
      </c>
      <c r="P2243" s="46">
        <f t="shared" ref="P2243:P2306" si="142">O2243-L2243</f>
        <v>1.319444445107365E-2</v>
      </c>
      <c r="Q2243" s="48">
        <v>0</v>
      </c>
      <c r="R2243" s="47">
        <f t="shared" ref="R2243:R2306" si="143">P2243*(24*60)</f>
        <v>19.000000009546056</v>
      </c>
      <c r="S2243" s="6" t="s">
        <v>3816</v>
      </c>
      <c r="T2243" s="6" t="s">
        <v>297</v>
      </c>
      <c r="U2243" s="6" t="s">
        <v>44</v>
      </c>
      <c r="V2243" s="6" t="s">
        <v>3817</v>
      </c>
      <c r="W2243" s="7">
        <v>0</v>
      </c>
      <c r="X2243" s="7">
        <v>0</v>
      </c>
      <c r="Y2243" s="7">
        <v>0</v>
      </c>
      <c r="Z2243" s="7">
        <v>0.5</v>
      </c>
      <c r="AA2243" s="7">
        <v>0</v>
      </c>
      <c r="AB2243" s="7">
        <v>0</v>
      </c>
      <c r="AC2243" s="7">
        <v>0</v>
      </c>
      <c r="AD2243" s="7">
        <v>0</v>
      </c>
      <c r="AE2243">
        <v>2</v>
      </c>
      <c r="AF2243">
        <v>0</v>
      </c>
      <c r="AG2243">
        <v>0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</row>
    <row r="2244" spans="1:44" x14ac:dyDescent="0.25">
      <c r="A2244">
        <v>1549230</v>
      </c>
      <c r="B2244">
        <v>736358</v>
      </c>
      <c r="C2244">
        <v>20.986696071757098</v>
      </c>
      <c r="D2244">
        <v>40.445667080761297</v>
      </c>
      <c r="E2244" s="68" t="s">
        <v>2243</v>
      </c>
      <c r="F2244" s="8">
        <f>INDEX(Δεδομένα!$P:$P,MATCH('2020'!E2244,Δεδομένα!$O:$O,0))</f>
        <v>76</v>
      </c>
      <c r="G2244" s="6" t="s">
        <v>1063</v>
      </c>
      <c r="H2244" s="2" t="str">
        <f>INDEX(Δεδομένα!B$1:B$51,MATCH('2020'!G2244,Δεδομένα!A$1:A$51,0))</f>
        <v>ΔΥΤΙΚΗΣ ΜΑΚΕΔΟΝΙΑΣ</v>
      </c>
      <c r="I2244" s="8">
        <f>INDEX(Δεδομένα!E$1:E$13,MATCH('2020'!H2244,Δεδομένα!D$1:D$13,0))</f>
        <v>4</v>
      </c>
      <c r="J2244" s="1">
        <v>43911</v>
      </c>
      <c r="K2244" s="6" t="s">
        <v>586</v>
      </c>
      <c r="L2244" s="36" t="str">
        <f t="shared" si="140"/>
        <v>21/03/2020 16:05</v>
      </c>
      <c r="M2244" s="1">
        <v>43912</v>
      </c>
      <c r="N2244" s="6" t="s">
        <v>685</v>
      </c>
      <c r="O2244" s="36" t="str">
        <f t="shared" si="141"/>
        <v>22/03/2020 10:00</v>
      </c>
      <c r="P2244" s="46">
        <f t="shared" si="142"/>
        <v>0.74652777777373558</v>
      </c>
      <c r="Q2244" s="48">
        <v>0</v>
      </c>
      <c r="R2244" s="47">
        <f t="shared" si="143"/>
        <v>1074.9999999941792</v>
      </c>
      <c r="S2244" s="6" t="s">
        <v>1260</v>
      </c>
      <c r="T2244" s="6" t="s">
        <v>2244</v>
      </c>
      <c r="U2244" s="6" t="s">
        <v>73</v>
      </c>
      <c r="V2244" s="6" t="s">
        <v>2499</v>
      </c>
      <c r="W2244" s="7">
        <v>0</v>
      </c>
      <c r="X2244" s="7">
        <v>5</v>
      </c>
      <c r="Y2244" s="7">
        <v>0</v>
      </c>
      <c r="Z2244" s="7">
        <v>0</v>
      </c>
      <c r="AA2244" s="7">
        <v>0</v>
      </c>
      <c r="AB2244" s="7">
        <v>0</v>
      </c>
      <c r="AC2244" s="7">
        <v>0</v>
      </c>
      <c r="AD2244" s="7">
        <v>0</v>
      </c>
      <c r="AE2244">
        <v>4</v>
      </c>
      <c r="AF2244">
        <v>0</v>
      </c>
      <c r="AG2244">
        <v>0</v>
      </c>
      <c r="AH2244">
        <v>0</v>
      </c>
      <c r="AI2244">
        <v>0</v>
      </c>
      <c r="AJ2244">
        <v>2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</row>
    <row r="2245" spans="1:44" x14ac:dyDescent="0.25">
      <c r="A2245">
        <v>1548222</v>
      </c>
      <c r="B2245">
        <v>736232</v>
      </c>
      <c r="C2245">
        <v>22.388423204584701</v>
      </c>
      <c r="D2245">
        <v>41.000773588257601</v>
      </c>
      <c r="E2245" s="68" t="s">
        <v>229</v>
      </c>
      <c r="F2245" s="8">
        <f>INDEX(Δεδομένα!$P:$P,MATCH('2020'!E2245,Δεδομένα!$O:$O,0))</f>
        <v>60</v>
      </c>
      <c r="G2245" s="6" t="s">
        <v>223</v>
      </c>
      <c r="H2245" s="2" t="str">
        <f>INDEX(Δεδομένα!B$1:B$51,MATCH('2020'!G2245,Δεδομένα!A$1:A$51,0))</f>
        <v>ΚΕΝΤΡΙΚΗΣ ΜΑΚΕΔΟΝΙΑΣ</v>
      </c>
      <c r="I2245" s="8">
        <f>INDEX(Δεδομένα!E$1:E$13,MATCH('2020'!H2245,Δεδομένα!D$1:D$13,0))</f>
        <v>3</v>
      </c>
      <c r="J2245" s="1">
        <v>43911</v>
      </c>
      <c r="K2245" s="6" t="s">
        <v>286</v>
      </c>
      <c r="L2245" s="36" t="str">
        <f t="shared" si="140"/>
        <v>21/03/2020 10:50</v>
      </c>
      <c r="M2245" s="1">
        <v>43912</v>
      </c>
      <c r="N2245" s="6" t="s">
        <v>156</v>
      </c>
      <c r="O2245" s="36" t="str">
        <f t="shared" si="141"/>
        <v>22/03/2020 17:30</v>
      </c>
      <c r="P2245" s="49">
        <f t="shared" si="142"/>
        <v>1.2777777777737356</v>
      </c>
      <c r="Q2245" s="50">
        <f>1*24</f>
        <v>24</v>
      </c>
      <c r="R2245" s="47">
        <f t="shared" si="143"/>
        <v>1839.9999999941792</v>
      </c>
      <c r="S2245" s="6" t="s">
        <v>232</v>
      </c>
      <c r="T2245" s="6" t="s">
        <v>226</v>
      </c>
      <c r="U2245" s="6" t="s">
        <v>44</v>
      </c>
      <c r="V2245" s="6" t="s">
        <v>3781</v>
      </c>
      <c r="W2245" s="7">
        <v>90</v>
      </c>
      <c r="X2245" s="7">
        <v>30</v>
      </c>
      <c r="Y2245" s="7">
        <v>0</v>
      </c>
      <c r="Z2245" s="7">
        <v>0</v>
      </c>
      <c r="AA2245" s="7">
        <v>0</v>
      </c>
      <c r="AB2245" s="7">
        <v>0</v>
      </c>
      <c r="AC2245" s="7">
        <v>0</v>
      </c>
      <c r="AD2245" s="7">
        <v>0</v>
      </c>
      <c r="AE2245">
        <v>15</v>
      </c>
      <c r="AF2245">
        <v>0</v>
      </c>
      <c r="AG2245">
        <v>0</v>
      </c>
      <c r="AH2245">
        <v>0</v>
      </c>
      <c r="AI2245">
        <v>3</v>
      </c>
      <c r="AJ2245">
        <v>8</v>
      </c>
      <c r="AK2245">
        <v>1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</row>
    <row r="2246" spans="1:44" x14ac:dyDescent="0.25">
      <c r="A2246">
        <v>1547947</v>
      </c>
      <c r="B2246">
        <v>736425</v>
      </c>
      <c r="C2246">
        <v>22.818541401349702</v>
      </c>
      <c r="D2246">
        <v>41.068971199049599</v>
      </c>
      <c r="E2246" s="68" t="s">
        <v>1084</v>
      </c>
      <c r="F2246" s="8">
        <f>INDEX(Δεδομένα!$P:$P,MATCH('2020'!E2246,Δεδομένα!$O:$O,0))</f>
        <v>57</v>
      </c>
      <c r="G2246" s="6" t="s">
        <v>223</v>
      </c>
      <c r="H2246" s="2" t="str">
        <f>INDEX(Δεδομένα!B$1:B$51,MATCH('2020'!G2246,Δεδομένα!A$1:A$51,0))</f>
        <v>ΚΕΝΤΡΙΚΗΣ ΜΑΚΕΔΟΝΙΑΣ</v>
      </c>
      <c r="I2246" s="8">
        <f>INDEX(Δεδομένα!E$1:E$13,MATCH('2020'!H2246,Δεδομένα!D$1:D$13,0))</f>
        <v>3</v>
      </c>
      <c r="J2246" s="1">
        <v>43911</v>
      </c>
      <c r="K2246" s="6" t="s">
        <v>86</v>
      </c>
      <c r="L2246" s="36" t="str">
        <f t="shared" si="140"/>
        <v>21/03/2020 18:55</v>
      </c>
      <c r="M2246" s="1">
        <v>43911</v>
      </c>
      <c r="N2246" s="6" t="s">
        <v>629</v>
      </c>
      <c r="O2246" s="36" t="str">
        <f t="shared" si="141"/>
        <v>21/03/2020 21:05</v>
      </c>
      <c r="P2246" s="46">
        <f t="shared" si="142"/>
        <v>9.0277777773735579E-2</v>
      </c>
      <c r="Q2246" s="48">
        <v>0</v>
      </c>
      <c r="R2246" s="47">
        <f t="shared" si="143"/>
        <v>129.99999999417923</v>
      </c>
      <c r="S2246" s="6" t="s">
        <v>223</v>
      </c>
      <c r="T2246" s="6" t="s">
        <v>1145</v>
      </c>
      <c r="U2246" s="6" t="s">
        <v>44</v>
      </c>
      <c r="V2246" s="6" t="s">
        <v>3819</v>
      </c>
      <c r="W2246" s="7">
        <v>0</v>
      </c>
      <c r="X2246" s="7">
        <v>0</v>
      </c>
      <c r="Y2246" s="7">
        <v>0</v>
      </c>
      <c r="Z2246" s="7">
        <v>1</v>
      </c>
      <c r="AA2246" s="7">
        <v>0</v>
      </c>
      <c r="AB2246" s="7">
        <v>0</v>
      </c>
      <c r="AC2246" s="7">
        <v>0</v>
      </c>
      <c r="AD2246" s="7">
        <v>0</v>
      </c>
      <c r="AE2246">
        <v>2</v>
      </c>
      <c r="AF2246">
        <v>0</v>
      </c>
      <c r="AG2246">
        <v>0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</row>
    <row r="2247" spans="1:44" x14ac:dyDescent="0.25">
      <c r="A2247">
        <v>1547940</v>
      </c>
      <c r="B2247">
        <v>736384</v>
      </c>
      <c r="C2247">
        <v>21.494450025134999</v>
      </c>
      <c r="D2247">
        <v>40.594841983278002</v>
      </c>
      <c r="E2247" s="68" t="s">
        <v>1028</v>
      </c>
      <c r="F2247" s="8">
        <f>INDEX(Δεδομένα!$P:$P,MATCH('2020'!E2247,Δεδομένα!$O:$O,0))</f>
        <v>73</v>
      </c>
      <c r="G2247" s="6" t="s">
        <v>246</v>
      </c>
      <c r="H2247" s="2" t="str">
        <f>INDEX(Δεδομένα!B$1:B$51,MATCH('2020'!G2247,Δεδομένα!A$1:A$51,0))</f>
        <v>ΔΥΤΙΚΗΣ ΜΑΚΕΔΟΝΙΑΣ</v>
      </c>
      <c r="I2247" s="8">
        <f>INDEX(Δεδομένα!E$1:E$13,MATCH('2020'!H2247,Δεδομένα!D$1:D$13,0))</f>
        <v>4</v>
      </c>
      <c r="J2247" s="1">
        <v>43911</v>
      </c>
      <c r="K2247" s="6" t="s">
        <v>280</v>
      </c>
      <c r="L2247" s="36" t="str">
        <f t="shared" si="140"/>
        <v>21/03/2020 15:25</v>
      </c>
      <c r="M2247" s="1">
        <v>43911</v>
      </c>
      <c r="N2247" s="6" t="s">
        <v>513</v>
      </c>
      <c r="O2247" s="36" t="str">
        <f t="shared" si="141"/>
        <v>21/03/2020 19:25</v>
      </c>
      <c r="P2247" s="46">
        <f t="shared" si="142"/>
        <v>0.16666666667151731</v>
      </c>
      <c r="Q2247" s="48">
        <v>0</v>
      </c>
      <c r="R2247" s="47">
        <f t="shared" si="143"/>
        <v>240.00000000698492</v>
      </c>
      <c r="S2247" s="6" t="s">
        <v>1030</v>
      </c>
      <c r="T2247" s="6" t="s">
        <v>1031</v>
      </c>
      <c r="U2247" s="6" t="s">
        <v>44</v>
      </c>
      <c r="V2247" s="6" t="s">
        <v>2029</v>
      </c>
      <c r="W2247" s="7">
        <v>0</v>
      </c>
      <c r="X2247" s="7">
        <v>25</v>
      </c>
      <c r="Y2247" s="7">
        <v>0</v>
      </c>
      <c r="Z2247" s="7">
        <v>0</v>
      </c>
      <c r="AA2247" s="7">
        <v>0</v>
      </c>
      <c r="AB2247" s="7">
        <v>0</v>
      </c>
      <c r="AC2247" s="7">
        <v>0</v>
      </c>
      <c r="AD2247" s="7">
        <v>0</v>
      </c>
      <c r="AE2247">
        <v>8</v>
      </c>
      <c r="AF2247">
        <v>0</v>
      </c>
      <c r="AG2247">
        <v>0</v>
      </c>
      <c r="AH2247">
        <v>0</v>
      </c>
      <c r="AI2247">
        <v>10</v>
      </c>
      <c r="AJ2247">
        <v>2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</row>
    <row r="2248" spans="1:44" x14ac:dyDescent="0.25">
      <c r="A2248">
        <v>1547946</v>
      </c>
      <c r="B2248">
        <v>736499</v>
      </c>
      <c r="C2248">
        <v>21.7489992029322</v>
      </c>
      <c r="D2248">
        <v>40.5154995353383</v>
      </c>
      <c r="E2248" s="68" t="s">
        <v>1028</v>
      </c>
      <c r="F2248" s="8">
        <f>INDEX(Δεδομένα!$P:$P,MATCH('2020'!E2248,Δεδομένα!$O:$O,0))</f>
        <v>73</v>
      </c>
      <c r="G2248" s="6" t="s">
        <v>246</v>
      </c>
      <c r="H2248" s="2" t="str">
        <f>INDEX(Δεδομένα!B$1:B$51,MATCH('2020'!G2248,Δεδομένα!A$1:A$51,0))</f>
        <v>ΔΥΤΙΚΗΣ ΜΑΚΕΔΟΝΙΑΣ</v>
      </c>
      <c r="I2248" s="8">
        <f>INDEX(Δεδομένα!E$1:E$13,MATCH('2020'!H2248,Δεδομένα!D$1:D$13,0))</f>
        <v>4</v>
      </c>
      <c r="J2248" s="1">
        <v>43911</v>
      </c>
      <c r="K2248" s="6" t="s">
        <v>452</v>
      </c>
      <c r="L2248" s="36" t="str">
        <f t="shared" si="140"/>
        <v>21/03/2020 21:50</v>
      </c>
      <c r="M2248" s="1">
        <v>43911</v>
      </c>
      <c r="N2248" s="6" t="s">
        <v>3827</v>
      </c>
      <c r="O2248" s="36" t="str">
        <f t="shared" si="141"/>
        <v>21/03/2020 22:18</v>
      </c>
      <c r="P2248" s="46">
        <f t="shared" si="142"/>
        <v>1.9444444449618459E-2</v>
      </c>
      <c r="Q2248" s="48">
        <v>0</v>
      </c>
      <c r="R2248" s="47">
        <f t="shared" si="143"/>
        <v>28.000000007450581</v>
      </c>
      <c r="S2248" s="6" t="s">
        <v>246</v>
      </c>
      <c r="T2248" s="6" t="s">
        <v>1031</v>
      </c>
      <c r="U2248" s="6" t="s">
        <v>44</v>
      </c>
      <c r="V2248" s="6" t="s">
        <v>2181</v>
      </c>
      <c r="W2248" s="7">
        <v>0</v>
      </c>
      <c r="X2248" s="7">
        <v>0</v>
      </c>
      <c r="Y2248" s="7">
        <v>0</v>
      </c>
      <c r="Z2248" s="7">
        <v>0.2</v>
      </c>
      <c r="AA2248" s="7">
        <v>0</v>
      </c>
      <c r="AB2248" s="7">
        <v>0</v>
      </c>
      <c r="AC2248" s="7">
        <v>0</v>
      </c>
      <c r="AD2248" s="7">
        <v>0</v>
      </c>
      <c r="AE2248">
        <v>2</v>
      </c>
      <c r="AF2248">
        <v>0</v>
      </c>
      <c r="AG2248">
        <v>0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</row>
    <row r="2249" spans="1:44" x14ac:dyDescent="0.25">
      <c r="A2249">
        <v>1565375</v>
      </c>
      <c r="B2249">
        <v>736285</v>
      </c>
      <c r="C2249">
        <v>23.083279328524402</v>
      </c>
      <c r="D2249">
        <v>37.770383372987702</v>
      </c>
      <c r="E2249" s="68" t="s">
        <v>810</v>
      </c>
      <c r="F2249" s="8">
        <f>INDEX(Δεδομένα!$P:$P,MATCH('2020'!E2249,Δεδομένα!$O:$O,0))</f>
        <v>157</v>
      </c>
      <c r="G2249" s="6" t="s">
        <v>391</v>
      </c>
      <c r="H2249" s="2" t="str">
        <f>INDEX(Δεδομένα!B$1:B$51,MATCH('2020'!G2249,Δεδομένα!A$1:A$51,0))</f>
        <v>ΠΕΛΛΟΠΟΝΗΣΟΥ</v>
      </c>
      <c r="I2249" s="8">
        <f>INDEX(Δεδομένα!E$1:E$13,MATCH('2020'!H2249,Δεδομένα!D$1:D$13,0))</f>
        <v>8</v>
      </c>
      <c r="J2249" s="1">
        <v>43911</v>
      </c>
      <c r="K2249" s="6" t="s">
        <v>171</v>
      </c>
      <c r="L2249" s="36" t="str">
        <f t="shared" si="140"/>
        <v>21/03/2020 13:00</v>
      </c>
      <c r="M2249" s="1">
        <v>43911</v>
      </c>
      <c r="N2249" s="6" t="s">
        <v>256</v>
      </c>
      <c r="O2249" s="36" t="str">
        <f t="shared" si="141"/>
        <v>21/03/2020 19:30</v>
      </c>
      <c r="P2249" s="46">
        <f t="shared" si="142"/>
        <v>0.27083333333575865</v>
      </c>
      <c r="Q2249" s="48">
        <v>0</v>
      </c>
      <c r="R2249" s="47">
        <f t="shared" si="143"/>
        <v>390.00000000349246</v>
      </c>
      <c r="S2249" s="6" t="s">
        <v>44</v>
      </c>
      <c r="T2249" s="6" t="s">
        <v>1012</v>
      </c>
      <c r="U2249" s="6" t="s">
        <v>1540</v>
      </c>
      <c r="V2249" s="6" t="s">
        <v>3797</v>
      </c>
      <c r="W2249" s="7">
        <v>4</v>
      </c>
      <c r="X2249" s="7">
        <v>0</v>
      </c>
      <c r="Y2249" s="7">
        <v>0</v>
      </c>
      <c r="Z2249" s="7">
        <v>0</v>
      </c>
      <c r="AA2249" s="7">
        <v>0</v>
      </c>
      <c r="AB2249" s="7">
        <v>0</v>
      </c>
      <c r="AC2249" s="7">
        <v>0</v>
      </c>
      <c r="AD2249" s="7">
        <v>0</v>
      </c>
      <c r="AE2249">
        <v>14</v>
      </c>
      <c r="AF2249">
        <v>0</v>
      </c>
      <c r="AG2249">
        <v>0</v>
      </c>
      <c r="AH2249">
        <v>0</v>
      </c>
      <c r="AI2249">
        <v>6</v>
      </c>
      <c r="AJ2249">
        <v>7</v>
      </c>
      <c r="AK2249">
        <v>0</v>
      </c>
      <c r="AL2249">
        <v>1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</row>
    <row r="2250" spans="1:44" x14ac:dyDescent="0.25">
      <c r="A2250">
        <v>1548068</v>
      </c>
      <c r="B2250">
        <v>736288</v>
      </c>
      <c r="C2250">
        <v>22.4695114783507</v>
      </c>
      <c r="D2250">
        <v>36.854749139372899</v>
      </c>
      <c r="E2250" s="68" t="s">
        <v>822</v>
      </c>
      <c r="F2250" s="8">
        <f>INDEX(Δεδομένα!$P:$P,MATCH('2020'!E2250,Δεδομένα!$O:$O,0))</f>
        <v>149</v>
      </c>
      <c r="G2250" s="6" t="s">
        <v>369</v>
      </c>
      <c r="H2250" s="2" t="str">
        <f>INDEX(Δεδομένα!B$1:B$51,MATCH('2020'!G2250,Δεδομένα!A$1:A$51,0))</f>
        <v>ΠΕΛΛΟΠΟΝΗΣΟΥ</v>
      </c>
      <c r="I2250" s="8">
        <f>INDEX(Δεδομένα!E$1:E$13,MATCH('2020'!H2250,Δεδομένα!D$1:D$13,0))</f>
        <v>8</v>
      </c>
      <c r="J2250" s="1">
        <v>43911</v>
      </c>
      <c r="K2250" s="6" t="s">
        <v>347</v>
      </c>
      <c r="L2250" s="36" t="str">
        <f t="shared" si="140"/>
        <v>21/03/2020 13:10</v>
      </c>
      <c r="M2250" s="1">
        <v>43911</v>
      </c>
      <c r="N2250" s="6" t="s">
        <v>149</v>
      </c>
      <c r="O2250" s="36" t="str">
        <f t="shared" si="141"/>
        <v>21/03/2020 17:10</v>
      </c>
      <c r="P2250" s="46">
        <f t="shared" si="142"/>
        <v>0.16666666667151731</v>
      </c>
      <c r="Q2250" s="48">
        <v>0</v>
      </c>
      <c r="R2250" s="47">
        <f t="shared" si="143"/>
        <v>240.00000000698492</v>
      </c>
      <c r="S2250" s="6" t="s">
        <v>372</v>
      </c>
      <c r="T2250" s="6" t="s">
        <v>823</v>
      </c>
      <c r="U2250" s="6" t="s">
        <v>44</v>
      </c>
      <c r="V2250" s="6" t="s">
        <v>3798</v>
      </c>
      <c r="W2250" s="7">
        <v>0</v>
      </c>
      <c r="X2250" s="7">
        <v>1.5</v>
      </c>
      <c r="Y2250" s="7">
        <v>0</v>
      </c>
      <c r="Z2250" s="7">
        <v>0</v>
      </c>
      <c r="AA2250" s="7">
        <v>0</v>
      </c>
      <c r="AB2250" s="7">
        <v>0</v>
      </c>
      <c r="AC2250" s="7">
        <v>0</v>
      </c>
      <c r="AD2250" s="7">
        <v>0</v>
      </c>
      <c r="AE2250">
        <v>4</v>
      </c>
      <c r="AF2250">
        <v>0</v>
      </c>
      <c r="AG2250">
        <v>0</v>
      </c>
      <c r="AH2250">
        <v>0</v>
      </c>
      <c r="AI2250">
        <v>0</v>
      </c>
      <c r="AJ2250">
        <v>2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</row>
    <row r="2251" spans="1:44" x14ac:dyDescent="0.25">
      <c r="A2251">
        <v>1548305</v>
      </c>
      <c r="B2251">
        <v>736292</v>
      </c>
      <c r="C2251">
        <v>22.7885232124578</v>
      </c>
      <c r="D2251">
        <v>36.881873282010702</v>
      </c>
      <c r="E2251" s="68" t="s">
        <v>1606</v>
      </c>
      <c r="F2251" s="8">
        <f>INDEX(Δεδομένα!$P:$P,MATCH('2020'!E2251,Δεδομένα!$O:$O,0))</f>
        <v>152</v>
      </c>
      <c r="G2251" s="6" t="s">
        <v>369</v>
      </c>
      <c r="H2251" s="2" t="str">
        <f>INDEX(Δεδομένα!B$1:B$51,MATCH('2020'!G2251,Δεδομένα!A$1:A$51,0))</f>
        <v>ΠΕΛΛΟΠΟΝΗΣΟΥ</v>
      </c>
      <c r="I2251" s="8">
        <f>INDEX(Δεδομένα!E$1:E$13,MATCH('2020'!H2251,Δεδομένα!D$1:D$13,0))</f>
        <v>8</v>
      </c>
      <c r="J2251" s="1">
        <v>43911</v>
      </c>
      <c r="K2251" s="6" t="s">
        <v>1951</v>
      </c>
      <c r="L2251" s="36" t="str">
        <f t="shared" si="140"/>
        <v>21/03/2020 13:21</v>
      </c>
      <c r="M2251" s="1">
        <v>43911</v>
      </c>
      <c r="N2251" s="6" t="s">
        <v>779</v>
      </c>
      <c r="O2251" s="36" t="str">
        <f t="shared" si="141"/>
        <v>21/03/2020 18:06</v>
      </c>
      <c r="P2251" s="46">
        <f t="shared" si="142"/>
        <v>0.19791666666424135</v>
      </c>
      <c r="Q2251" s="48">
        <v>0</v>
      </c>
      <c r="R2251" s="47">
        <f t="shared" si="143"/>
        <v>284.99999999650754</v>
      </c>
      <c r="S2251" s="6" t="s">
        <v>1002</v>
      </c>
      <c r="T2251" s="6" t="s">
        <v>373</v>
      </c>
      <c r="U2251" s="6" t="s">
        <v>44</v>
      </c>
      <c r="V2251" s="6" t="s">
        <v>3799</v>
      </c>
      <c r="W2251" s="7">
        <v>1</v>
      </c>
      <c r="X2251" s="7">
        <v>0</v>
      </c>
      <c r="Y2251" s="7">
        <v>0</v>
      </c>
      <c r="Z2251" s="7">
        <v>0</v>
      </c>
      <c r="AA2251" s="7">
        <v>0</v>
      </c>
      <c r="AB2251" s="7">
        <v>2</v>
      </c>
      <c r="AC2251" s="7">
        <v>0</v>
      </c>
      <c r="AD2251" s="7">
        <v>0</v>
      </c>
      <c r="AE2251">
        <v>5</v>
      </c>
      <c r="AF2251">
        <v>0</v>
      </c>
      <c r="AG2251">
        <v>0</v>
      </c>
      <c r="AH2251">
        <v>0</v>
      </c>
      <c r="AI2251">
        <v>0</v>
      </c>
      <c r="AJ2251">
        <v>2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</row>
    <row r="2252" spans="1:44" x14ac:dyDescent="0.25">
      <c r="A2252">
        <v>1548064</v>
      </c>
      <c r="B2252">
        <v>736356</v>
      </c>
      <c r="C2252">
        <v>22.622040056544002</v>
      </c>
      <c r="D2252">
        <v>36.881900198621402</v>
      </c>
      <c r="E2252" s="68" t="s">
        <v>368</v>
      </c>
      <c r="F2252" s="8">
        <f>INDEX(Δεδομένα!$P:$P,MATCH('2020'!E2252,Δεδομένα!$O:$O,0))</f>
        <v>151</v>
      </c>
      <c r="G2252" s="6" t="s">
        <v>369</v>
      </c>
      <c r="H2252" s="2" t="str">
        <f>INDEX(Δεδομένα!B$1:B$51,MATCH('2020'!G2252,Δεδομένα!A$1:A$51,0))</f>
        <v>ΠΕΛΛΟΠΟΝΗΣΟΥ</v>
      </c>
      <c r="I2252" s="8">
        <f>INDEX(Δεδομένα!E$1:E$13,MATCH('2020'!H2252,Δεδομένα!D$1:D$13,0))</f>
        <v>8</v>
      </c>
      <c r="J2252" s="1">
        <v>43911</v>
      </c>
      <c r="K2252" s="6" t="s">
        <v>1686</v>
      </c>
      <c r="L2252" s="36" t="str">
        <f t="shared" si="140"/>
        <v>21/03/2020 15:52</v>
      </c>
      <c r="M2252" s="1">
        <v>43911</v>
      </c>
      <c r="N2252" s="6" t="s">
        <v>1299</v>
      </c>
      <c r="O2252" s="36" t="str">
        <f t="shared" si="141"/>
        <v>21/03/2020 17:46</v>
      </c>
      <c r="P2252" s="46">
        <f t="shared" si="142"/>
        <v>7.9166666662786156E-2</v>
      </c>
      <c r="Q2252" s="48">
        <v>0</v>
      </c>
      <c r="R2252" s="47">
        <f t="shared" si="143"/>
        <v>113.99999999441206</v>
      </c>
      <c r="S2252" s="6" t="s">
        <v>372</v>
      </c>
      <c r="T2252" s="6" t="s">
        <v>373</v>
      </c>
      <c r="U2252" s="6" t="s">
        <v>44</v>
      </c>
      <c r="V2252" s="6" t="s">
        <v>374</v>
      </c>
      <c r="W2252" s="7">
        <v>3</v>
      </c>
      <c r="X2252" s="7">
        <v>0</v>
      </c>
      <c r="Y2252" s="7">
        <v>0</v>
      </c>
      <c r="Z2252" s="7">
        <v>0</v>
      </c>
      <c r="AA2252" s="7">
        <v>0</v>
      </c>
      <c r="AB2252" s="7">
        <v>0</v>
      </c>
      <c r="AC2252" s="7">
        <v>0</v>
      </c>
      <c r="AD2252" s="7">
        <v>0</v>
      </c>
      <c r="AE2252">
        <v>4</v>
      </c>
      <c r="AF2252">
        <v>0</v>
      </c>
      <c r="AG2252">
        <v>0</v>
      </c>
      <c r="AH2252">
        <v>0</v>
      </c>
      <c r="AI2252">
        <v>0</v>
      </c>
      <c r="AJ2252">
        <v>2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</row>
    <row r="2253" spans="1:44" x14ac:dyDescent="0.25">
      <c r="A2253">
        <v>1547916</v>
      </c>
      <c r="B2253">
        <v>736447</v>
      </c>
      <c r="C2253">
        <v>28.155690074088302</v>
      </c>
      <c r="D2253">
        <v>36.412043199284199</v>
      </c>
      <c r="E2253" s="68" t="s">
        <v>1022</v>
      </c>
      <c r="F2253" s="8">
        <f>INDEX(Δεδομένα!$P:$P,MATCH('2020'!E2253,Δεδομένα!$O:$O,0))</f>
        <v>103</v>
      </c>
      <c r="G2253" s="6" t="s">
        <v>288</v>
      </c>
      <c r="H2253" s="2" t="str">
        <f>INDEX(Δεδομένα!B$1:B$51,MATCH('2020'!G2253,Δεδομένα!A$1:A$51,0))</f>
        <v>ΘΕΣΣΑΛΙΑΣ</v>
      </c>
      <c r="I2253" s="8">
        <f>INDEX(Δεδομένα!E$1:E$13,MATCH('2020'!H2253,Δεδομένα!D$1:D$13,0))</f>
        <v>6</v>
      </c>
      <c r="J2253" s="1">
        <v>43911</v>
      </c>
      <c r="K2253" s="6" t="s">
        <v>107</v>
      </c>
      <c r="L2253" s="36" t="str">
        <f t="shared" si="140"/>
        <v>21/03/2020 20:20</v>
      </c>
      <c r="M2253" s="1">
        <v>43911</v>
      </c>
      <c r="N2253" s="6" t="s">
        <v>752</v>
      </c>
      <c r="O2253" s="36" t="str">
        <f t="shared" si="141"/>
        <v>21/03/2020 21:10</v>
      </c>
      <c r="P2253" s="46">
        <f t="shared" si="142"/>
        <v>3.4722222226264421E-2</v>
      </c>
      <c r="Q2253" s="48">
        <v>0</v>
      </c>
      <c r="R2253" s="47">
        <f t="shared" si="143"/>
        <v>50.000000005820766</v>
      </c>
      <c r="S2253" s="6" t="s">
        <v>1025</v>
      </c>
      <c r="T2253" s="6" t="s">
        <v>1026</v>
      </c>
      <c r="U2253" s="6" t="s">
        <v>44</v>
      </c>
      <c r="V2253" s="6" t="s">
        <v>3821</v>
      </c>
      <c r="W2253" s="7">
        <v>0.1</v>
      </c>
      <c r="X2253" s="7">
        <v>0</v>
      </c>
      <c r="Y2253" s="7">
        <v>0</v>
      </c>
      <c r="Z2253" s="7">
        <v>0</v>
      </c>
      <c r="AA2253" s="7">
        <v>0</v>
      </c>
      <c r="AB2253" s="7">
        <v>0</v>
      </c>
      <c r="AC2253" s="7">
        <v>0</v>
      </c>
      <c r="AD2253" s="7">
        <v>0</v>
      </c>
      <c r="AE2253">
        <v>2</v>
      </c>
      <c r="AF2253">
        <v>0</v>
      </c>
      <c r="AG2253">
        <v>0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</row>
    <row r="2254" spans="1:44" x14ac:dyDescent="0.25">
      <c r="A2254">
        <v>1553473</v>
      </c>
      <c r="B2254">
        <v>736237</v>
      </c>
      <c r="C2254">
        <v>26.111870642750699</v>
      </c>
      <c r="D2254">
        <v>39.239467650822903</v>
      </c>
      <c r="E2254" s="68" t="s">
        <v>506</v>
      </c>
      <c r="F2254" s="8">
        <f>INDEX(Δεδομένα!$P:$P,MATCH('2020'!E2254,Δεδομένα!$O:$O,0))</f>
        <v>197</v>
      </c>
      <c r="G2254" s="6" t="s">
        <v>495</v>
      </c>
      <c r="H2254" s="2" t="str">
        <f>INDEX(Δεδομένα!B$1:B$51,MATCH('2020'!G2254,Δεδομένα!A$1:A$51,0))</f>
        <v>ΒΟΡΕΙΟΥ ΑΙΓΑΙΟΥ</v>
      </c>
      <c r="I2254" s="8">
        <f>INDEX(Δεδομένα!E$1:E$13,MATCH('2020'!H2254,Δεδομένα!D$1:D$13,0))</f>
        <v>11</v>
      </c>
      <c r="J2254" s="1">
        <v>43911</v>
      </c>
      <c r="K2254" s="6" t="s">
        <v>138</v>
      </c>
      <c r="L2254" s="36" t="str">
        <f t="shared" si="140"/>
        <v>21/03/2020 11:00</v>
      </c>
      <c r="M2254" s="1">
        <v>43911</v>
      </c>
      <c r="N2254" s="6" t="s">
        <v>1467</v>
      </c>
      <c r="O2254" s="36" t="str">
        <f t="shared" si="141"/>
        <v>21/03/2020 13:40</v>
      </c>
      <c r="P2254" s="46">
        <f t="shared" si="142"/>
        <v>0.11111111110949423</v>
      </c>
      <c r="Q2254" s="48">
        <v>0</v>
      </c>
      <c r="R2254" s="47">
        <f t="shared" si="143"/>
        <v>159.99999999767169</v>
      </c>
      <c r="S2254" s="6" t="s">
        <v>498</v>
      </c>
      <c r="T2254" s="6" t="s">
        <v>508</v>
      </c>
      <c r="U2254" s="6" t="s">
        <v>3783</v>
      </c>
      <c r="V2254" s="6" t="s">
        <v>3784</v>
      </c>
      <c r="W2254" s="7">
        <v>0</v>
      </c>
      <c r="X2254" s="7">
        <v>1</v>
      </c>
      <c r="Y2254" s="7">
        <v>0</v>
      </c>
      <c r="Z2254" s="7">
        <v>0</v>
      </c>
      <c r="AA2254" s="7">
        <v>0</v>
      </c>
      <c r="AB2254" s="7">
        <v>0</v>
      </c>
      <c r="AC2254" s="7">
        <v>0</v>
      </c>
      <c r="AD2254" s="7">
        <v>0</v>
      </c>
      <c r="AE2254">
        <v>2</v>
      </c>
      <c r="AF2254">
        <v>0</v>
      </c>
      <c r="AG2254">
        <v>0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</row>
    <row r="2255" spans="1:44" x14ac:dyDescent="0.25">
      <c r="A2255">
        <v>1553477</v>
      </c>
      <c r="B2255">
        <v>736273</v>
      </c>
      <c r="C2255">
        <v>26.495045745789099</v>
      </c>
      <c r="D2255">
        <v>39.1357072099728</v>
      </c>
      <c r="E2255" s="68" t="s">
        <v>494</v>
      </c>
      <c r="F2255" s="8">
        <f>INDEX(Δεδομένα!$P:$P,MATCH('2020'!E2255,Δεδομένα!$O:$O,0))</f>
        <v>196</v>
      </c>
      <c r="G2255" s="6" t="s">
        <v>495</v>
      </c>
      <c r="H2255" s="2" t="str">
        <f>INDEX(Δεδομένα!B$1:B$51,MATCH('2020'!G2255,Δεδομένα!A$1:A$51,0))</f>
        <v>ΒΟΡΕΙΟΥ ΑΙΓΑΙΟΥ</v>
      </c>
      <c r="I2255" s="8">
        <f>INDEX(Δεδομένα!E$1:E$13,MATCH('2020'!H2255,Δεδομένα!D$1:D$13,0))</f>
        <v>11</v>
      </c>
      <c r="J2255" s="1">
        <v>43911</v>
      </c>
      <c r="K2255" s="6" t="s">
        <v>82</v>
      </c>
      <c r="L2255" s="36" t="str">
        <f t="shared" si="140"/>
        <v>21/03/2020 12:04</v>
      </c>
      <c r="M2255" s="1">
        <v>43911</v>
      </c>
      <c r="N2255" s="6" t="s">
        <v>1029</v>
      </c>
      <c r="O2255" s="36" t="str">
        <f t="shared" si="141"/>
        <v>21/03/2020 12:55</v>
      </c>
      <c r="P2255" s="46">
        <f t="shared" si="142"/>
        <v>3.5416666665696539E-2</v>
      </c>
      <c r="Q2255" s="48">
        <v>0</v>
      </c>
      <c r="R2255" s="47">
        <f t="shared" si="143"/>
        <v>50.999999998603016</v>
      </c>
      <c r="S2255" s="6" t="s">
        <v>498</v>
      </c>
      <c r="T2255" s="6" t="s">
        <v>499</v>
      </c>
      <c r="U2255" s="6" t="s">
        <v>500</v>
      </c>
      <c r="V2255" s="6" t="s">
        <v>3794</v>
      </c>
      <c r="W2255" s="7">
        <v>0</v>
      </c>
      <c r="X2255" s="7">
        <v>0</v>
      </c>
      <c r="Y2255" s="7">
        <v>0</v>
      </c>
      <c r="Z2255" s="7">
        <v>0</v>
      </c>
      <c r="AA2255" s="7">
        <v>0</v>
      </c>
      <c r="AB2255" s="7">
        <v>0.5</v>
      </c>
      <c r="AC2255" s="7">
        <v>0</v>
      </c>
      <c r="AD2255" s="7">
        <v>0</v>
      </c>
      <c r="AE2255">
        <v>4</v>
      </c>
      <c r="AF2255">
        <v>0</v>
      </c>
      <c r="AG2255">
        <v>2</v>
      </c>
      <c r="AH2255">
        <v>0</v>
      </c>
      <c r="AI2255">
        <v>0</v>
      </c>
      <c r="AJ2255">
        <v>2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</row>
    <row r="2256" spans="1:44" x14ac:dyDescent="0.25">
      <c r="A2256">
        <v>1549823</v>
      </c>
      <c r="B2256">
        <v>733895</v>
      </c>
      <c r="C2256">
        <v>21.899819732785598</v>
      </c>
      <c r="D2256">
        <v>36.905301132855698</v>
      </c>
      <c r="E2256" s="68" t="s">
        <v>1239</v>
      </c>
      <c r="F2256" s="8">
        <f>INDEX(Δεδομένα!$P:$P,MATCH('2020'!E2256,Δεδομένα!$O:$O,0))</f>
        <v>243</v>
      </c>
      <c r="G2256" s="6" t="s">
        <v>841</v>
      </c>
      <c r="H2256" s="2" t="str">
        <f>INDEX(Δεδομένα!B$1:B$51,MATCH('2020'!G2256,Δεδομένα!A$1:A$51,0))</f>
        <v>ΠΕΛΛΟΠΟΝΗΣΟΥ</v>
      </c>
      <c r="I2256" s="8">
        <f>INDEX(Δεδομένα!E$1:E$13,MATCH('2020'!H2256,Δεδομένα!D$1:D$13,0))</f>
        <v>8</v>
      </c>
      <c r="J2256" s="1">
        <v>43911</v>
      </c>
      <c r="K2256" s="6" t="s">
        <v>3460</v>
      </c>
      <c r="L2256" s="36" t="str">
        <f t="shared" si="140"/>
        <v>21/03/2020 10:22</v>
      </c>
      <c r="M2256" s="1">
        <v>43911</v>
      </c>
      <c r="N2256" s="6" t="s">
        <v>467</v>
      </c>
      <c r="O2256" s="36" t="str">
        <f t="shared" si="141"/>
        <v>21/03/2020 12:20</v>
      </c>
      <c r="P2256" s="46">
        <f t="shared" si="142"/>
        <v>8.1944444449618459E-2</v>
      </c>
      <c r="Q2256" s="48">
        <v>0</v>
      </c>
      <c r="R2256" s="47">
        <f t="shared" si="143"/>
        <v>118.00000000745058</v>
      </c>
      <c r="S2256" s="6" t="s">
        <v>842</v>
      </c>
      <c r="T2256" s="6" t="s">
        <v>984</v>
      </c>
      <c r="U2256" s="6" t="s">
        <v>44</v>
      </c>
      <c r="V2256" s="6" t="s">
        <v>3461</v>
      </c>
      <c r="W2256" s="7">
        <v>0</v>
      </c>
      <c r="X2256" s="7">
        <v>0</v>
      </c>
      <c r="Y2256" s="7">
        <v>0</v>
      </c>
      <c r="Z2256" s="7">
        <v>0</v>
      </c>
      <c r="AA2256" s="7">
        <v>0</v>
      </c>
      <c r="AB2256" s="7">
        <v>0.3</v>
      </c>
      <c r="AC2256" s="7">
        <v>0</v>
      </c>
      <c r="AD2256" s="7">
        <v>0</v>
      </c>
      <c r="AE2256">
        <v>2</v>
      </c>
      <c r="AF2256">
        <v>0</v>
      </c>
      <c r="AG2256">
        <v>0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</row>
    <row r="2257" spans="1:44" x14ac:dyDescent="0.25">
      <c r="A2257">
        <v>1549806</v>
      </c>
      <c r="B2257">
        <v>736225</v>
      </c>
      <c r="C2257">
        <v>21.8492739127229</v>
      </c>
      <c r="D2257">
        <v>37.246402725023003</v>
      </c>
      <c r="E2257" s="68" t="s">
        <v>840</v>
      </c>
      <c r="F2257" s="8">
        <f>INDEX(Δεδομένα!$P:$P,MATCH('2020'!E2257,Δεδομένα!$O:$O,0))</f>
        <v>144</v>
      </c>
      <c r="G2257" s="6" t="s">
        <v>841</v>
      </c>
      <c r="H2257" s="2" t="str">
        <f>INDEX(Δεδομένα!B$1:B$51,MATCH('2020'!G2257,Δεδομένα!A$1:A$51,0))</f>
        <v>ΠΕΛΛΟΠΟΝΗΣΟΥ</v>
      </c>
      <c r="I2257" s="8">
        <f>INDEX(Δεδομένα!E$1:E$13,MATCH('2020'!H2257,Δεδομένα!D$1:D$13,0))</f>
        <v>8</v>
      </c>
      <c r="J2257" s="1">
        <v>43911</v>
      </c>
      <c r="K2257" s="6" t="s">
        <v>1541</v>
      </c>
      <c r="L2257" s="36" t="str">
        <f t="shared" si="140"/>
        <v>21/03/2020 10:15</v>
      </c>
      <c r="M2257" s="1">
        <v>43911</v>
      </c>
      <c r="N2257" s="6" t="s">
        <v>645</v>
      </c>
      <c r="O2257" s="36" t="str">
        <f t="shared" si="141"/>
        <v>21/03/2020 11:30</v>
      </c>
      <c r="P2257" s="46">
        <f t="shared" si="142"/>
        <v>5.2083333328482695E-2</v>
      </c>
      <c r="Q2257" s="48">
        <v>0</v>
      </c>
      <c r="R2257" s="47">
        <f t="shared" si="143"/>
        <v>74.999999993015081</v>
      </c>
      <c r="S2257" s="6" t="s">
        <v>998</v>
      </c>
      <c r="T2257" s="6" t="s">
        <v>999</v>
      </c>
      <c r="U2257" s="6" t="s">
        <v>44</v>
      </c>
      <c r="V2257" s="6" t="s">
        <v>3779</v>
      </c>
      <c r="W2257" s="7">
        <v>0</v>
      </c>
      <c r="X2257" s="7">
        <v>0</v>
      </c>
      <c r="Y2257" s="7">
        <v>0</v>
      </c>
      <c r="Z2257" s="7">
        <v>0</v>
      </c>
      <c r="AA2257" s="7">
        <v>0</v>
      </c>
      <c r="AB2257" s="7">
        <v>0.2</v>
      </c>
      <c r="AC2257" s="7">
        <v>0</v>
      </c>
      <c r="AD2257" s="7">
        <v>0</v>
      </c>
      <c r="AE2257">
        <v>2</v>
      </c>
      <c r="AF2257">
        <v>0</v>
      </c>
      <c r="AG2257">
        <v>0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</row>
    <row r="2258" spans="1:44" x14ac:dyDescent="0.25">
      <c r="A2258">
        <v>1548049</v>
      </c>
      <c r="B2258">
        <v>736228</v>
      </c>
      <c r="C2258">
        <v>21.800412030950898</v>
      </c>
      <c r="D2258">
        <v>37.116613046586203</v>
      </c>
      <c r="E2258" s="68" t="s">
        <v>997</v>
      </c>
      <c r="F2258" s="8">
        <f>INDEX(Δεδομένα!$P:$P,MATCH('2020'!E2258,Δεδομένα!$O:$O,0))</f>
        <v>145</v>
      </c>
      <c r="G2258" s="6" t="s">
        <v>841</v>
      </c>
      <c r="H2258" s="2" t="str">
        <f>INDEX(Δεδομένα!B$1:B$51,MATCH('2020'!G2258,Δεδομένα!A$1:A$51,0))</f>
        <v>ΠΕΛΛΟΠΟΝΗΣΟΥ</v>
      </c>
      <c r="I2258" s="8">
        <f>INDEX(Δεδομένα!E$1:E$13,MATCH('2020'!H2258,Δεδομένα!D$1:D$13,0))</f>
        <v>8</v>
      </c>
      <c r="J2258" s="1">
        <v>43911</v>
      </c>
      <c r="K2258" s="6" t="s">
        <v>1090</v>
      </c>
      <c r="L2258" s="36" t="str">
        <f t="shared" si="140"/>
        <v>21/03/2020 10:20</v>
      </c>
      <c r="M2258" s="1">
        <v>43911</v>
      </c>
      <c r="N2258" s="6" t="s">
        <v>526</v>
      </c>
      <c r="O2258" s="36" t="str">
        <f t="shared" si="141"/>
        <v>21/03/2020 11:45</v>
      </c>
      <c r="P2258" s="46">
        <f t="shared" si="142"/>
        <v>5.9027777781011537E-2</v>
      </c>
      <c r="Q2258" s="48">
        <v>0</v>
      </c>
      <c r="R2258" s="47">
        <f t="shared" si="143"/>
        <v>85.000000004656613</v>
      </c>
      <c r="S2258" s="6" t="s">
        <v>842</v>
      </c>
      <c r="T2258" s="6" t="s">
        <v>984</v>
      </c>
      <c r="U2258" s="6" t="s">
        <v>44</v>
      </c>
      <c r="V2258" s="6" t="s">
        <v>3780</v>
      </c>
      <c r="W2258" s="7">
        <v>0</v>
      </c>
      <c r="X2258" s="7">
        <v>0.1</v>
      </c>
      <c r="Y2258" s="7">
        <v>0</v>
      </c>
      <c r="Z2258" s="7">
        <v>0</v>
      </c>
      <c r="AA2258" s="7">
        <v>0</v>
      </c>
      <c r="AB2258" s="7">
        <v>0</v>
      </c>
      <c r="AC2258" s="7">
        <v>0</v>
      </c>
      <c r="AD2258" s="7">
        <v>0</v>
      </c>
      <c r="AE2258">
        <v>2</v>
      </c>
      <c r="AF2258">
        <v>0</v>
      </c>
      <c r="AG2258">
        <v>0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</row>
    <row r="2259" spans="1:44" x14ac:dyDescent="0.25">
      <c r="A2259">
        <v>1548211</v>
      </c>
      <c r="B2259">
        <v>736258</v>
      </c>
      <c r="C2259">
        <v>22.040076469430701</v>
      </c>
      <c r="D2259">
        <v>37.063629006206199</v>
      </c>
      <c r="E2259" s="68" t="s">
        <v>937</v>
      </c>
      <c r="F2259" s="8">
        <f>INDEX(Δεδομένα!$P:$P,MATCH('2020'!E2259,Δεδομένα!$O:$O,0))</f>
        <v>143</v>
      </c>
      <c r="G2259" s="6" t="s">
        <v>841</v>
      </c>
      <c r="H2259" s="2" t="str">
        <f>INDEX(Δεδομένα!B$1:B$51,MATCH('2020'!G2259,Δεδομένα!A$1:A$51,0))</f>
        <v>ΠΕΛΛΟΠΟΝΗΣΟΥ</v>
      </c>
      <c r="I2259" s="8">
        <f>INDEX(Δεδομένα!E$1:E$13,MATCH('2020'!H2259,Δεδομένα!D$1:D$13,0))</f>
        <v>8</v>
      </c>
      <c r="J2259" s="1">
        <v>43911</v>
      </c>
      <c r="K2259" s="6" t="s">
        <v>317</v>
      </c>
      <c r="L2259" s="36" t="str">
        <f t="shared" si="140"/>
        <v>21/03/2020 11:54</v>
      </c>
      <c r="M2259" s="1">
        <v>43911</v>
      </c>
      <c r="N2259" s="6" t="s">
        <v>1029</v>
      </c>
      <c r="O2259" s="36" t="str">
        <f t="shared" si="141"/>
        <v>21/03/2020 12:55</v>
      </c>
      <c r="P2259" s="46">
        <f t="shared" si="142"/>
        <v>4.2361111110949423E-2</v>
      </c>
      <c r="Q2259" s="48">
        <v>0</v>
      </c>
      <c r="R2259" s="47">
        <f t="shared" si="143"/>
        <v>60.999999999767169</v>
      </c>
      <c r="S2259" s="6" t="s">
        <v>842</v>
      </c>
      <c r="T2259" s="6" t="s">
        <v>940</v>
      </c>
      <c r="U2259" s="6" t="s">
        <v>44</v>
      </c>
      <c r="V2259" s="6" t="s">
        <v>3790</v>
      </c>
      <c r="W2259" s="7">
        <v>0</v>
      </c>
      <c r="X2259" s="7">
        <v>0</v>
      </c>
      <c r="Y2259" s="7">
        <v>0</v>
      </c>
      <c r="Z2259" s="7">
        <v>0</v>
      </c>
      <c r="AA2259" s="7">
        <v>2</v>
      </c>
      <c r="AB2259" s="7">
        <v>0.2</v>
      </c>
      <c r="AC2259" s="7">
        <v>0</v>
      </c>
      <c r="AD2259" s="7">
        <v>0</v>
      </c>
      <c r="AE2259">
        <v>2</v>
      </c>
      <c r="AF2259">
        <v>0</v>
      </c>
      <c r="AG2259">
        <v>0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</row>
    <row r="2260" spans="1:44" x14ac:dyDescent="0.25">
      <c r="A2260">
        <v>1549811</v>
      </c>
      <c r="B2260">
        <v>736361</v>
      </c>
      <c r="C2260">
        <v>21.964849204507701</v>
      </c>
      <c r="D2260">
        <v>37.238561807599197</v>
      </c>
      <c r="E2260" s="68" t="s">
        <v>840</v>
      </c>
      <c r="F2260" s="8">
        <f>INDEX(Δεδομένα!$P:$P,MATCH('2020'!E2260,Δεδομένα!$O:$O,0))</f>
        <v>144</v>
      </c>
      <c r="G2260" s="6" t="s">
        <v>841</v>
      </c>
      <c r="H2260" s="2" t="str">
        <f>INDEX(Δεδομένα!B$1:B$51,MATCH('2020'!G2260,Δεδομένα!A$1:A$51,0))</f>
        <v>ΠΕΛΛΟΠΟΝΗΣΟΥ</v>
      </c>
      <c r="I2260" s="8">
        <f>INDEX(Δεδομένα!E$1:E$13,MATCH('2020'!H2260,Δεδομένα!D$1:D$13,0))</f>
        <v>8</v>
      </c>
      <c r="J2260" s="1">
        <v>43911</v>
      </c>
      <c r="K2260" s="6" t="s">
        <v>281</v>
      </c>
      <c r="L2260" s="36" t="str">
        <f t="shared" si="140"/>
        <v>21/03/2020 16:00</v>
      </c>
      <c r="M2260" s="1">
        <v>43911</v>
      </c>
      <c r="N2260" s="6" t="s">
        <v>750</v>
      </c>
      <c r="O2260" s="36" t="str">
        <f t="shared" si="141"/>
        <v>21/03/2020 16:45</v>
      </c>
      <c r="P2260" s="46">
        <f t="shared" si="142"/>
        <v>3.125E-2</v>
      </c>
      <c r="Q2260" s="48">
        <v>0</v>
      </c>
      <c r="R2260" s="47">
        <f t="shared" si="143"/>
        <v>45</v>
      </c>
      <c r="S2260" s="6" t="s">
        <v>842</v>
      </c>
      <c r="T2260" s="6" t="s">
        <v>843</v>
      </c>
      <c r="U2260" s="6" t="s">
        <v>44</v>
      </c>
      <c r="V2260" s="6" t="s">
        <v>3808</v>
      </c>
      <c r="W2260" s="7">
        <v>0</v>
      </c>
      <c r="X2260" s="7">
        <v>0</v>
      </c>
      <c r="Y2260" s="7">
        <v>0</v>
      </c>
      <c r="Z2260" s="7">
        <v>0</v>
      </c>
      <c r="AA2260" s="7">
        <v>0</v>
      </c>
      <c r="AB2260" s="7">
        <v>0.2</v>
      </c>
      <c r="AC2260" s="7">
        <v>0</v>
      </c>
      <c r="AD2260" s="7">
        <v>0</v>
      </c>
      <c r="AE2260">
        <v>2</v>
      </c>
      <c r="AF2260">
        <v>0</v>
      </c>
      <c r="AG2260">
        <v>0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</row>
    <row r="2261" spans="1:44" x14ac:dyDescent="0.25">
      <c r="A2261">
        <v>1548214</v>
      </c>
      <c r="B2261">
        <v>736368</v>
      </c>
      <c r="C2261">
        <v>22.015546217167401</v>
      </c>
      <c r="D2261">
        <v>37.051208984009399</v>
      </c>
      <c r="E2261" s="68" t="s">
        <v>937</v>
      </c>
      <c r="F2261" s="8">
        <f>INDEX(Δεδομένα!$P:$P,MATCH('2020'!E2261,Δεδομένα!$O:$O,0))</f>
        <v>143</v>
      </c>
      <c r="G2261" s="6" t="s">
        <v>841</v>
      </c>
      <c r="H2261" s="2" t="str">
        <f>INDEX(Δεδομένα!B$1:B$51,MATCH('2020'!G2261,Δεδομένα!A$1:A$51,0))</f>
        <v>ΠΕΛΛΟΠΟΝΗΣΟΥ</v>
      </c>
      <c r="I2261" s="8">
        <f>INDEX(Δεδομένα!E$1:E$13,MATCH('2020'!H2261,Δεδομένα!D$1:D$13,0))</f>
        <v>8</v>
      </c>
      <c r="J2261" s="1">
        <v>43911</v>
      </c>
      <c r="K2261" s="6" t="s">
        <v>796</v>
      </c>
      <c r="L2261" s="36" t="str">
        <f t="shared" si="140"/>
        <v>21/03/2020 16:10</v>
      </c>
      <c r="M2261" s="1">
        <v>43911</v>
      </c>
      <c r="N2261" s="6" t="s">
        <v>201</v>
      </c>
      <c r="O2261" s="36" t="str">
        <f t="shared" si="141"/>
        <v>21/03/2020 16:40</v>
      </c>
      <c r="P2261" s="46">
        <f t="shared" si="142"/>
        <v>2.0833333335758653E-2</v>
      </c>
      <c r="Q2261" s="48">
        <v>0</v>
      </c>
      <c r="R2261" s="47">
        <f t="shared" si="143"/>
        <v>30.00000000349246</v>
      </c>
      <c r="S2261" s="6" t="s">
        <v>842</v>
      </c>
      <c r="T2261" s="6" t="s">
        <v>984</v>
      </c>
      <c r="U2261" s="6" t="s">
        <v>44</v>
      </c>
      <c r="V2261" s="6" t="s">
        <v>3810</v>
      </c>
      <c r="W2261" s="7">
        <v>0</v>
      </c>
      <c r="X2261" s="7">
        <v>0</v>
      </c>
      <c r="Y2261" s="7">
        <v>0</v>
      </c>
      <c r="Z2261" s="7">
        <v>0</v>
      </c>
      <c r="AA2261" s="7">
        <v>0.1</v>
      </c>
      <c r="AB2261" s="7">
        <v>0</v>
      </c>
      <c r="AC2261" s="7">
        <v>0</v>
      </c>
      <c r="AD2261" s="7">
        <v>0</v>
      </c>
      <c r="AE2261">
        <v>2</v>
      </c>
      <c r="AF2261">
        <v>0</v>
      </c>
      <c r="AG2261">
        <v>0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</row>
    <row r="2262" spans="1:44" x14ac:dyDescent="0.25">
      <c r="A2262">
        <v>1550044</v>
      </c>
      <c r="B2262">
        <v>736480</v>
      </c>
      <c r="C2262">
        <v>21.773010823844299</v>
      </c>
      <c r="D2262">
        <v>37.295674957315399</v>
      </c>
      <c r="E2262" s="68" t="s">
        <v>1693</v>
      </c>
      <c r="F2262" s="8">
        <f>INDEX(Δεδομένα!$P:$P,MATCH('2020'!E2262,Δεδομένα!$O:$O,0))</f>
        <v>146</v>
      </c>
      <c r="G2262" s="6" t="s">
        <v>841</v>
      </c>
      <c r="H2262" s="2" t="str">
        <f>INDEX(Δεδομένα!B$1:B$51,MATCH('2020'!G2262,Δεδομένα!A$1:A$51,0))</f>
        <v>ΠΕΛΛΟΠΟΝΗΣΟΥ</v>
      </c>
      <c r="I2262" s="8">
        <f>INDEX(Δεδομένα!E$1:E$13,MATCH('2020'!H2262,Δεδομένα!D$1:D$13,0))</f>
        <v>8</v>
      </c>
      <c r="J2262" s="1">
        <v>43911</v>
      </c>
      <c r="K2262" s="6" t="s">
        <v>117</v>
      </c>
      <c r="L2262" s="36" t="str">
        <f t="shared" si="140"/>
        <v>21/03/2020 20:00</v>
      </c>
      <c r="M2262" s="1">
        <v>43911</v>
      </c>
      <c r="N2262" s="6" t="s">
        <v>100</v>
      </c>
      <c r="O2262" s="36" t="str">
        <f t="shared" si="141"/>
        <v>21/03/2020 20:50</v>
      </c>
      <c r="P2262" s="46">
        <f t="shared" si="142"/>
        <v>3.4722222218988463E-2</v>
      </c>
      <c r="Q2262" s="48">
        <v>0</v>
      </c>
      <c r="R2262" s="47">
        <f t="shared" si="143"/>
        <v>49.999999995343387</v>
      </c>
      <c r="S2262" s="6" t="s">
        <v>998</v>
      </c>
      <c r="T2262" s="6" t="s">
        <v>999</v>
      </c>
      <c r="U2262" s="6" t="s">
        <v>44</v>
      </c>
      <c r="V2262" s="6" t="s">
        <v>3826</v>
      </c>
      <c r="W2262" s="7">
        <v>0</v>
      </c>
      <c r="X2262" s="7">
        <v>0</v>
      </c>
      <c r="Y2262" s="7">
        <v>0</v>
      </c>
      <c r="Z2262" s="7">
        <v>0</v>
      </c>
      <c r="AA2262" s="7">
        <v>0</v>
      </c>
      <c r="AB2262" s="7">
        <v>0.01</v>
      </c>
      <c r="AC2262" s="7">
        <v>0</v>
      </c>
      <c r="AD2262" s="7">
        <v>0</v>
      </c>
      <c r="AE2262">
        <v>2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</row>
    <row r="2263" spans="1:44" x14ac:dyDescent="0.25">
      <c r="A2263">
        <v>1547800</v>
      </c>
      <c r="B2263">
        <v>736265</v>
      </c>
      <c r="C2263">
        <v>24.6081536178317</v>
      </c>
      <c r="D2263">
        <v>41.223473277300101</v>
      </c>
      <c r="E2263" s="68" t="s">
        <v>1703</v>
      </c>
      <c r="F2263" s="8">
        <f>INDEX(Δεδομένα!$P:$P,MATCH('2020'!E2263,Δεδομένα!$O:$O,0))</f>
        <v>31</v>
      </c>
      <c r="G2263" s="6" t="s">
        <v>121</v>
      </c>
      <c r="H2263" s="2" t="str">
        <f>INDEX(Δεδομένα!B$1:B$51,MATCH('2020'!G2263,Δεδομένα!A$1:A$51,0))</f>
        <v>ΑΝΑΤΟΛΙΚΗΣ ΜΑΚΕΔΟΝΙΑΣ ΚΑΙ ΘΡΑΚΗΣ</v>
      </c>
      <c r="I2263" s="8">
        <f>INDEX(Δεδομένα!E$1:E$13,MATCH('2020'!H2263,Δεδομένα!D$1:D$13,0))</f>
        <v>2</v>
      </c>
      <c r="J2263" s="1">
        <v>43911</v>
      </c>
      <c r="K2263" s="6" t="s">
        <v>3353</v>
      </c>
      <c r="L2263" s="36" t="str">
        <f t="shared" si="140"/>
        <v>21/03/2020 12:08</v>
      </c>
      <c r="M2263" s="1">
        <v>43911</v>
      </c>
      <c r="N2263" s="6" t="s">
        <v>128</v>
      </c>
      <c r="O2263" s="36" t="str">
        <f t="shared" si="141"/>
        <v>21/03/2020 13:25</v>
      </c>
      <c r="P2263" s="46">
        <f t="shared" si="142"/>
        <v>5.3472222221898846E-2</v>
      </c>
      <c r="Q2263" s="48">
        <v>0</v>
      </c>
      <c r="R2263" s="47">
        <f t="shared" si="143"/>
        <v>76.999999999534339</v>
      </c>
      <c r="S2263" s="6" t="s">
        <v>3608</v>
      </c>
      <c r="T2263" s="6" t="s">
        <v>1527</v>
      </c>
      <c r="U2263" s="6" t="s">
        <v>44</v>
      </c>
      <c r="V2263" s="6" t="s">
        <v>3791</v>
      </c>
      <c r="W2263" s="7">
        <v>0</v>
      </c>
      <c r="X2263" s="7">
        <v>0</v>
      </c>
      <c r="Y2263" s="7">
        <v>0</v>
      </c>
      <c r="Z2263" s="7">
        <v>0</v>
      </c>
      <c r="AA2263" s="7">
        <v>0</v>
      </c>
      <c r="AB2263" s="7">
        <v>0.25</v>
      </c>
      <c r="AC2263" s="7">
        <v>0</v>
      </c>
      <c r="AD2263" s="7">
        <v>0</v>
      </c>
      <c r="AE2263">
        <v>2</v>
      </c>
      <c r="AF2263">
        <v>0</v>
      </c>
      <c r="AG2263">
        <v>0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</row>
    <row r="2264" spans="1:44" x14ac:dyDescent="0.25">
      <c r="A2264">
        <v>1547820</v>
      </c>
      <c r="B2264">
        <v>736371</v>
      </c>
      <c r="C2264">
        <v>24.930201921454799</v>
      </c>
      <c r="D2264">
        <v>41.239121415974303</v>
      </c>
      <c r="E2264" s="68" t="s">
        <v>120</v>
      </c>
      <c r="F2264" s="8">
        <f>INDEX(Δεδομένα!$P:$P,MATCH('2020'!E2264,Δεδομένα!$O:$O,0))</f>
        <v>30</v>
      </c>
      <c r="G2264" s="6" t="s">
        <v>121</v>
      </c>
      <c r="H2264" s="2" t="str">
        <f>INDEX(Δεδομένα!B$1:B$51,MATCH('2020'!G2264,Δεδομένα!A$1:A$51,0))</f>
        <v>ΑΝΑΤΟΛΙΚΗΣ ΜΑΚΕΔΟΝΙΑΣ ΚΑΙ ΘΡΑΚΗΣ</v>
      </c>
      <c r="I2264" s="8">
        <f>INDEX(Δεδομένα!E$1:E$13,MATCH('2020'!H2264,Δεδομένα!D$1:D$13,0))</f>
        <v>2</v>
      </c>
      <c r="J2264" s="1">
        <v>43911</v>
      </c>
      <c r="K2264" s="6" t="s">
        <v>796</v>
      </c>
      <c r="L2264" s="36" t="str">
        <f t="shared" si="140"/>
        <v>21/03/2020 16:10</v>
      </c>
      <c r="M2264" s="1">
        <v>43911</v>
      </c>
      <c r="N2264" s="6" t="s">
        <v>209</v>
      </c>
      <c r="O2264" s="36" t="str">
        <f t="shared" si="141"/>
        <v>21/03/2020 18:30</v>
      </c>
      <c r="P2264" s="46">
        <f t="shared" si="142"/>
        <v>9.7222222226264421E-2</v>
      </c>
      <c r="Q2264" s="48">
        <v>0</v>
      </c>
      <c r="R2264" s="47">
        <f t="shared" si="143"/>
        <v>140.00000000582077</v>
      </c>
      <c r="S2264" s="6" t="s">
        <v>121</v>
      </c>
      <c r="T2264" s="6" t="s">
        <v>3203</v>
      </c>
      <c r="U2264" s="6" t="s">
        <v>73</v>
      </c>
      <c r="V2264" s="6" t="s">
        <v>3811</v>
      </c>
      <c r="W2264" s="7">
        <v>0.6</v>
      </c>
      <c r="X2264" s="7">
        <v>0</v>
      </c>
      <c r="Y2264" s="7">
        <v>0</v>
      </c>
      <c r="Z2264" s="7">
        <v>0</v>
      </c>
      <c r="AA2264" s="7">
        <v>0</v>
      </c>
      <c r="AB2264" s="7">
        <v>0</v>
      </c>
      <c r="AC2264" s="7">
        <v>0</v>
      </c>
      <c r="AD2264" s="7">
        <v>0</v>
      </c>
      <c r="AE2264">
        <v>2</v>
      </c>
      <c r="AF2264">
        <v>0</v>
      </c>
      <c r="AG2264">
        <v>0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</row>
    <row r="2265" spans="1:44" x14ac:dyDescent="0.25">
      <c r="A2265">
        <v>1547866</v>
      </c>
      <c r="B2265">
        <v>736321</v>
      </c>
      <c r="C2265">
        <v>21.953691596799199</v>
      </c>
      <c r="D2265">
        <v>41.083532314449599</v>
      </c>
      <c r="E2265" s="68" t="s">
        <v>952</v>
      </c>
      <c r="F2265" s="8">
        <f>INDEX(Δεδομένα!$P:$P,MATCH('2020'!E2265,Δεδομένα!$O:$O,0))</f>
        <v>62</v>
      </c>
      <c r="G2265" s="6" t="s">
        <v>874</v>
      </c>
      <c r="H2265" s="2" t="str">
        <f>INDEX(Δεδομένα!B$1:B$51,MATCH('2020'!G2265,Δεδομένα!A$1:A$51,0))</f>
        <v>ΚΕΝΤΡΙΚΗΣ ΜΑΚΕΔΟΝΙΑΣ</v>
      </c>
      <c r="I2265" s="8">
        <f>INDEX(Δεδομένα!E$1:E$13,MATCH('2020'!H2265,Δεδομένα!D$1:D$13,0))</f>
        <v>3</v>
      </c>
      <c r="J2265" s="1">
        <v>43911</v>
      </c>
      <c r="K2265" s="6" t="s">
        <v>616</v>
      </c>
      <c r="L2265" s="36" t="str">
        <f t="shared" si="140"/>
        <v>21/03/2020 13:30</v>
      </c>
      <c r="M2265" s="1">
        <v>43911</v>
      </c>
      <c r="N2265" s="6" t="s">
        <v>209</v>
      </c>
      <c r="O2265" s="36" t="str">
        <f t="shared" si="141"/>
        <v>21/03/2020 18:30</v>
      </c>
      <c r="P2265" s="46">
        <f t="shared" si="142"/>
        <v>0.20833333333575865</v>
      </c>
      <c r="Q2265" s="48">
        <v>0</v>
      </c>
      <c r="R2265" s="47">
        <f t="shared" si="143"/>
        <v>300.00000000349246</v>
      </c>
      <c r="S2265" s="6" t="s">
        <v>953</v>
      </c>
      <c r="T2265" s="6" t="s">
        <v>954</v>
      </c>
      <c r="U2265" s="6" t="s">
        <v>1389</v>
      </c>
      <c r="V2265" s="6" t="s">
        <v>3804</v>
      </c>
      <c r="W2265" s="7">
        <v>0</v>
      </c>
      <c r="X2265" s="7">
        <v>2</v>
      </c>
      <c r="Y2265" s="7">
        <v>0</v>
      </c>
      <c r="Z2265" s="7">
        <v>0</v>
      </c>
      <c r="AA2265" s="7">
        <v>0</v>
      </c>
      <c r="AB2265" s="7">
        <v>0</v>
      </c>
      <c r="AC2265" s="7">
        <v>0</v>
      </c>
      <c r="AD2265" s="7">
        <v>0</v>
      </c>
      <c r="AE2265">
        <v>5</v>
      </c>
      <c r="AF2265">
        <v>0</v>
      </c>
      <c r="AG2265">
        <v>0</v>
      </c>
      <c r="AH2265">
        <v>0</v>
      </c>
      <c r="AI2265">
        <v>0</v>
      </c>
      <c r="AJ2265">
        <v>2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</row>
    <row r="2266" spans="1:44" x14ac:dyDescent="0.25">
      <c r="A2266">
        <v>1554388</v>
      </c>
      <c r="B2266">
        <v>736253</v>
      </c>
      <c r="C2266">
        <v>22.524506973028799</v>
      </c>
      <c r="D2266">
        <v>40.500496519052597</v>
      </c>
      <c r="E2266" s="68" t="s">
        <v>1190</v>
      </c>
      <c r="F2266" s="8">
        <f>INDEX(Δεδομένα!$P:$P,MATCH('2020'!E2266,Δεδομένα!$O:$O,0))</f>
        <v>68</v>
      </c>
      <c r="G2266" s="6" t="s">
        <v>917</v>
      </c>
      <c r="H2266" s="2" t="str">
        <f>INDEX(Δεδομένα!B$1:B$51,MATCH('2020'!G2266,Δεδομένα!A$1:A$51,0))</f>
        <v>ΚΕΝΤΡΙΚΗΣ ΜΑΚΕΔΟΝΙΑΣ</v>
      </c>
      <c r="I2266" s="8">
        <f>INDEX(Δεδομένα!E$1:E$13,MATCH('2020'!H2266,Δεδομένα!D$1:D$13,0))</f>
        <v>3</v>
      </c>
      <c r="J2266" s="1">
        <v>43911</v>
      </c>
      <c r="K2266" s="6" t="s">
        <v>2358</v>
      </c>
      <c r="L2266" s="36" t="str">
        <f t="shared" si="140"/>
        <v>21/03/2020 11:19</v>
      </c>
      <c r="M2266" s="1">
        <v>43911</v>
      </c>
      <c r="N2266" s="6" t="s">
        <v>3787</v>
      </c>
      <c r="O2266" s="36" t="str">
        <f t="shared" si="141"/>
        <v>21/03/2020 11:48</v>
      </c>
      <c r="P2266" s="46">
        <f t="shared" si="142"/>
        <v>2.0138888889050577E-2</v>
      </c>
      <c r="Q2266" s="48">
        <v>0</v>
      </c>
      <c r="R2266" s="47">
        <f t="shared" si="143"/>
        <v>29.000000000232831</v>
      </c>
      <c r="S2266" s="6" t="s">
        <v>917</v>
      </c>
      <c r="T2266" s="6" t="s">
        <v>1191</v>
      </c>
      <c r="U2266" s="6" t="s">
        <v>1845</v>
      </c>
      <c r="V2266" s="6" t="s">
        <v>3788</v>
      </c>
      <c r="W2266" s="7">
        <v>0</v>
      </c>
      <c r="X2266" s="7">
        <v>0</v>
      </c>
      <c r="Y2266" s="7">
        <v>0</v>
      </c>
      <c r="Z2266" s="7">
        <v>0.2</v>
      </c>
      <c r="AA2266" s="7">
        <v>0</v>
      </c>
      <c r="AB2266" s="7">
        <v>0</v>
      </c>
      <c r="AC2266" s="7">
        <v>0</v>
      </c>
      <c r="AD2266" s="7">
        <v>0</v>
      </c>
      <c r="AE2266">
        <v>2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</row>
    <row r="2267" spans="1:44" x14ac:dyDescent="0.25">
      <c r="A2267">
        <v>1552149</v>
      </c>
      <c r="B2267">
        <v>736309</v>
      </c>
      <c r="C2267">
        <v>24.344664952358801</v>
      </c>
      <c r="D2267">
        <v>35.328079783982098</v>
      </c>
      <c r="E2267" s="68" t="s">
        <v>2333</v>
      </c>
      <c r="F2267" s="8">
        <f>INDEX(Δεδομένα!$P:$P,MATCH('2020'!E2267,Δεδομένα!$O:$O,0))</f>
        <v>224</v>
      </c>
      <c r="G2267" s="6" t="s">
        <v>869</v>
      </c>
      <c r="H2267" s="2" t="str">
        <f>INDEX(Δεδομένα!B$1:B$51,MATCH('2020'!G2267,Δεδομένα!A$1:A$51,0))</f>
        <v>ΚΡΗΤΗΣ</v>
      </c>
      <c r="I2267" s="8">
        <f>INDEX(Δεδομένα!E$1:E$13,MATCH('2020'!H2267,Δεδομένα!D$1:D$13,0))</f>
        <v>12</v>
      </c>
      <c r="J2267" s="1">
        <v>43911</v>
      </c>
      <c r="K2267" s="6" t="s">
        <v>341</v>
      </c>
      <c r="L2267" s="36" t="str">
        <f t="shared" si="140"/>
        <v>21/03/2020 13:55</v>
      </c>
      <c r="M2267" s="1">
        <v>43911</v>
      </c>
      <c r="N2267" s="6" t="s">
        <v>363</v>
      </c>
      <c r="O2267" s="36" t="str">
        <f t="shared" si="141"/>
        <v>21/03/2020 14:40</v>
      </c>
      <c r="P2267" s="46">
        <f t="shared" si="142"/>
        <v>3.125E-2</v>
      </c>
      <c r="Q2267" s="48">
        <v>0</v>
      </c>
      <c r="R2267" s="47">
        <f t="shared" si="143"/>
        <v>45</v>
      </c>
      <c r="S2267" s="6" t="s">
        <v>1342</v>
      </c>
      <c r="T2267" s="6" t="s">
        <v>1610</v>
      </c>
      <c r="U2267" s="6" t="s">
        <v>44</v>
      </c>
      <c r="V2267" s="6" t="s">
        <v>3801</v>
      </c>
      <c r="W2267" s="7">
        <v>0</v>
      </c>
      <c r="X2267" s="7">
        <v>0</v>
      </c>
      <c r="Y2267" s="7">
        <v>0</v>
      </c>
      <c r="Z2267" s="7">
        <v>0</v>
      </c>
      <c r="AA2267" s="7">
        <v>0</v>
      </c>
      <c r="AB2267" s="7">
        <v>0.1</v>
      </c>
      <c r="AC2267" s="7">
        <v>0</v>
      </c>
      <c r="AD2267" s="7">
        <v>0</v>
      </c>
      <c r="AE2267">
        <v>2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</row>
    <row r="2268" spans="1:44" x14ac:dyDescent="0.25">
      <c r="A2268">
        <v>1548527</v>
      </c>
      <c r="B2268">
        <v>736467</v>
      </c>
      <c r="C2268">
        <v>21.301391624241099</v>
      </c>
      <c r="D2268">
        <v>39.779709274947002</v>
      </c>
      <c r="E2268" s="68" t="s">
        <v>1047</v>
      </c>
      <c r="F2268" s="8">
        <f>INDEX(Δεδομένα!$P:$P,MATCH('2020'!E2268,Δεδομένα!$O:$O,0))</f>
        <v>114</v>
      </c>
      <c r="G2268" s="6" t="s">
        <v>884</v>
      </c>
      <c r="H2268" s="2" t="str">
        <f>INDEX(Δεδομένα!B$1:B$51,MATCH('2020'!G2268,Δεδομένα!A$1:A$51,0))</f>
        <v>ΘΕΣΣΑΛΙΑΣ</v>
      </c>
      <c r="I2268" s="8">
        <f>INDEX(Δεδομένα!E$1:E$13,MATCH('2020'!H2268,Δεδομένα!D$1:D$13,0))</f>
        <v>6</v>
      </c>
      <c r="J2268" s="1">
        <v>43911</v>
      </c>
      <c r="K2268" s="6" t="s">
        <v>97</v>
      </c>
      <c r="L2268" s="36" t="str">
        <f t="shared" si="140"/>
        <v>21/03/2020 19:54</v>
      </c>
      <c r="M2268" s="1">
        <v>43911</v>
      </c>
      <c r="N2268" s="6" t="s">
        <v>3823</v>
      </c>
      <c r="O2268" s="36" t="str">
        <f t="shared" si="141"/>
        <v>21/03/2020 22:41</v>
      </c>
      <c r="P2268" s="46">
        <f t="shared" si="142"/>
        <v>0.11597222222189885</v>
      </c>
      <c r="Q2268" s="48">
        <v>0</v>
      </c>
      <c r="R2268" s="47">
        <f t="shared" si="143"/>
        <v>166.99999999953434</v>
      </c>
      <c r="S2268" s="6" t="s">
        <v>1678</v>
      </c>
      <c r="T2268" s="6" t="s">
        <v>1048</v>
      </c>
      <c r="U2268" s="6" t="s">
        <v>44</v>
      </c>
      <c r="V2268" s="6" t="s">
        <v>3824</v>
      </c>
      <c r="W2268" s="7">
        <v>0</v>
      </c>
      <c r="X2268" s="7">
        <v>5</v>
      </c>
      <c r="Y2268" s="7">
        <v>0</v>
      </c>
      <c r="Z2268" s="7">
        <v>0</v>
      </c>
      <c r="AA2268" s="7">
        <v>0</v>
      </c>
      <c r="AB2268" s="7">
        <v>0</v>
      </c>
      <c r="AC2268" s="7">
        <v>0</v>
      </c>
      <c r="AD2268" s="7">
        <v>0</v>
      </c>
      <c r="AE2268">
        <v>3</v>
      </c>
      <c r="AF2268">
        <v>0</v>
      </c>
      <c r="AG2268">
        <v>0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</row>
    <row r="2269" spans="1:44" x14ac:dyDescent="0.25">
      <c r="A2269">
        <v>1552567</v>
      </c>
      <c r="B2269">
        <v>736317</v>
      </c>
      <c r="C2269">
        <v>21.502063497876499</v>
      </c>
      <c r="D2269">
        <v>40.773648561360801</v>
      </c>
      <c r="E2269" s="68" t="s">
        <v>2026</v>
      </c>
      <c r="F2269" s="8">
        <f>INDEX(Δεδομένα!$P:$P,MATCH('2020'!E2269,Δεδομένα!$O:$O,0))</f>
        <v>74</v>
      </c>
      <c r="G2269" s="6" t="s">
        <v>1030</v>
      </c>
      <c r="H2269" s="2" t="str">
        <f>INDEX(Δεδομένα!B$1:B$51,MATCH('2020'!G2269,Δεδομένα!A$1:A$51,0))</f>
        <v>ΔΥΤΙΚΗΣ ΜΑΚΕΔΟΝΙΑΣ</v>
      </c>
      <c r="I2269" s="8">
        <f>INDEX(Δεδομένα!E$1:E$13,MATCH('2020'!H2269,Δεδομένα!D$1:D$13,0))</f>
        <v>4</v>
      </c>
      <c r="J2269" s="1">
        <v>43911</v>
      </c>
      <c r="K2269" s="6" t="s">
        <v>362</v>
      </c>
      <c r="L2269" s="36" t="str">
        <f t="shared" si="140"/>
        <v>21/03/2020 14:00</v>
      </c>
      <c r="M2269" s="1">
        <v>43911</v>
      </c>
      <c r="N2269" s="6" t="s">
        <v>542</v>
      </c>
      <c r="O2269" s="36" t="str">
        <f t="shared" si="141"/>
        <v>21/03/2020 14:30</v>
      </c>
      <c r="P2269" s="46">
        <f t="shared" si="142"/>
        <v>2.0833333328482695E-2</v>
      </c>
      <c r="Q2269" s="48">
        <v>0</v>
      </c>
      <c r="R2269" s="47">
        <f t="shared" si="143"/>
        <v>29.999999993015081</v>
      </c>
      <c r="S2269" s="6" t="s">
        <v>3802</v>
      </c>
      <c r="T2269" s="6" t="s">
        <v>2027</v>
      </c>
      <c r="U2269" s="6" t="s">
        <v>44</v>
      </c>
      <c r="V2269" s="6" t="s">
        <v>3803</v>
      </c>
      <c r="W2269" s="7">
        <v>0</v>
      </c>
      <c r="X2269" s="7">
        <v>0</v>
      </c>
      <c r="Y2269" s="7">
        <v>0</v>
      </c>
      <c r="Z2269" s="7">
        <v>0.5</v>
      </c>
      <c r="AA2269" s="7">
        <v>0</v>
      </c>
      <c r="AB2269" s="7">
        <v>0</v>
      </c>
      <c r="AC2269" s="7">
        <v>0</v>
      </c>
      <c r="AD2269" s="7">
        <v>0</v>
      </c>
      <c r="AE2269">
        <v>2</v>
      </c>
      <c r="AF2269">
        <v>0</v>
      </c>
      <c r="AG2269">
        <v>0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</row>
    <row r="2270" spans="1:44" x14ac:dyDescent="0.25">
      <c r="A2270">
        <v>1552568</v>
      </c>
      <c r="B2270">
        <v>736418</v>
      </c>
      <c r="C2270">
        <v>21.388463715218698</v>
      </c>
      <c r="D2270">
        <v>40.848402565310103</v>
      </c>
      <c r="E2270" s="68" t="s">
        <v>2026</v>
      </c>
      <c r="F2270" s="8">
        <f>INDEX(Δεδομένα!$P:$P,MATCH('2020'!E2270,Δεδομένα!$O:$O,0))</f>
        <v>74</v>
      </c>
      <c r="G2270" s="6" t="s">
        <v>1030</v>
      </c>
      <c r="H2270" s="2" t="str">
        <f>INDEX(Δεδομένα!B$1:B$51,MATCH('2020'!G2270,Δεδομένα!A$1:A$51,0))</f>
        <v>ΔΥΤΙΚΗΣ ΜΑΚΕΔΟΝΙΑΣ</v>
      </c>
      <c r="I2270" s="8">
        <f>INDEX(Δεδομένα!E$1:E$13,MATCH('2020'!H2270,Δεδομένα!D$1:D$13,0))</f>
        <v>4</v>
      </c>
      <c r="J2270" s="1">
        <v>43911</v>
      </c>
      <c r="K2270" s="6" t="s">
        <v>1464</v>
      </c>
      <c r="L2270" s="36" t="str">
        <f t="shared" si="140"/>
        <v>21/03/2020 18:23</v>
      </c>
      <c r="M2270" s="1">
        <v>43911</v>
      </c>
      <c r="N2270" s="6" t="s">
        <v>327</v>
      </c>
      <c r="O2270" s="36" t="str">
        <f t="shared" si="141"/>
        <v>21/03/2020 18:50</v>
      </c>
      <c r="P2270" s="46">
        <f t="shared" si="142"/>
        <v>1.8749999995634425E-2</v>
      </c>
      <c r="Q2270" s="48">
        <v>0</v>
      </c>
      <c r="R2270" s="47">
        <f t="shared" si="143"/>
        <v>26.999999993713573</v>
      </c>
      <c r="S2270" s="6" t="s">
        <v>2171</v>
      </c>
      <c r="T2270" s="6" t="s">
        <v>2027</v>
      </c>
      <c r="U2270" s="6" t="s">
        <v>44</v>
      </c>
      <c r="V2270" s="6" t="s">
        <v>3815</v>
      </c>
      <c r="W2270" s="7">
        <v>0</v>
      </c>
      <c r="X2270" s="7">
        <v>0</v>
      </c>
      <c r="Y2270" s="7">
        <v>0</v>
      </c>
      <c r="Z2270" s="7">
        <v>0.3</v>
      </c>
      <c r="AA2270" s="7">
        <v>0</v>
      </c>
      <c r="AB2270" s="7">
        <v>0</v>
      </c>
      <c r="AC2270" s="7">
        <v>0</v>
      </c>
      <c r="AD2270" s="7">
        <v>0</v>
      </c>
      <c r="AE2270">
        <v>2</v>
      </c>
      <c r="AF2270">
        <v>0</v>
      </c>
      <c r="AG2270">
        <v>0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</row>
    <row r="2271" spans="1:44" x14ac:dyDescent="0.25">
      <c r="A2271">
        <v>1576872</v>
      </c>
      <c r="B2271">
        <v>736469</v>
      </c>
      <c r="C2271">
        <v>21.457814592874701</v>
      </c>
      <c r="D2271">
        <v>40.7167022378678</v>
      </c>
      <c r="E2271" s="68" t="s">
        <v>2026</v>
      </c>
      <c r="F2271" s="8">
        <f>INDEX(Δεδομένα!$P:$P,MATCH('2020'!E2271,Δεδομένα!$O:$O,0))</f>
        <v>74</v>
      </c>
      <c r="G2271" s="6" t="s">
        <v>1030</v>
      </c>
      <c r="H2271" s="2" t="str">
        <f>INDEX(Δεδομένα!B$1:B$51,MATCH('2020'!G2271,Δεδομένα!A$1:A$51,0))</f>
        <v>ΔΥΤΙΚΗΣ ΜΑΚΕΔΟΝΙΑΣ</v>
      </c>
      <c r="I2271" s="8">
        <f>INDEX(Δεδομένα!E$1:E$13,MATCH('2020'!H2271,Δεδομένα!D$1:D$13,0))</f>
        <v>4</v>
      </c>
      <c r="J2271" s="1">
        <v>43911</v>
      </c>
      <c r="K2271" s="6" t="s">
        <v>123</v>
      </c>
      <c r="L2271" s="36" t="str">
        <f t="shared" si="140"/>
        <v>21/03/2020 19:10</v>
      </c>
      <c r="M2271" s="1">
        <v>43911</v>
      </c>
      <c r="N2271" s="6" t="s">
        <v>100</v>
      </c>
      <c r="O2271" s="36" t="str">
        <f t="shared" si="141"/>
        <v>21/03/2020 20:50</v>
      </c>
      <c r="P2271" s="46">
        <f t="shared" si="142"/>
        <v>6.9444444445252884E-2</v>
      </c>
      <c r="Q2271" s="48">
        <v>0</v>
      </c>
      <c r="R2271" s="47">
        <f t="shared" si="143"/>
        <v>100.00000000116415</v>
      </c>
      <c r="S2271" s="6" t="s">
        <v>44</v>
      </c>
      <c r="T2271" s="6" t="s">
        <v>2027</v>
      </c>
      <c r="U2271" s="6" t="s">
        <v>44</v>
      </c>
      <c r="V2271" s="6" t="s">
        <v>3825</v>
      </c>
      <c r="W2271" s="7">
        <v>1</v>
      </c>
      <c r="X2271" s="7">
        <v>0</v>
      </c>
      <c r="Y2271" s="7">
        <v>0</v>
      </c>
      <c r="Z2271" s="7">
        <v>2</v>
      </c>
      <c r="AA2271" s="7">
        <v>0</v>
      </c>
      <c r="AB2271" s="7">
        <v>0</v>
      </c>
      <c r="AC2271" s="7">
        <v>0</v>
      </c>
      <c r="AD2271" s="7">
        <v>0</v>
      </c>
      <c r="AE2271">
        <v>2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</row>
    <row r="2272" spans="1:44" x14ac:dyDescent="0.25">
      <c r="A2272">
        <v>1576885</v>
      </c>
      <c r="B2272">
        <v>736509</v>
      </c>
      <c r="C2272">
        <v>21.521532769194899</v>
      </c>
      <c r="D2272">
        <v>40.753342614219299</v>
      </c>
      <c r="E2272" s="68" t="s">
        <v>2026</v>
      </c>
      <c r="F2272" s="8">
        <f>INDEX(Δεδομένα!$P:$P,MATCH('2020'!E2272,Δεδομένα!$O:$O,0))</f>
        <v>74</v>
      </c>
      <c r="G2272" s="6" t="s">
        <v>1030</v>
      </c>
      <c r="H2272" s="2" t="str">
        <f>INDEX(Δεδομένα!B$1:B$51,MATCH('2020'!G2272,Δεδομένα!A$1:A$51,0))</f>
        <v>ΔΥΤΙΚΗΣ ΜΑΚΕΔΟΝΙΑΣ</v>
      </c>
      <c r="I2272" s="8">
        <f>INDEX(Δεδομένα!E$1:E$13,MATCH('2020'!H2272,Δεδομένα!D$1:D$13,0))</f>
        <v>4</v>
      </c>
      <c r="J2272" s="1">
        <v>43911</v>
      </c>
      <c r="K2272" s="6" t="s">
        <v>901</v>
      </c>
      <c r="L2272" s="36" t="str">
        <f t="shared" si="140"/>
        <v>21/03/2020 22:55</v>
      </c>
      <c r="M2272" s="1">
        <v>43912</v>
      </c>
      <c r="N2272" s="6" t="s">
        <v>736</v>
      </c>
      <c r="O2272" s="36" t="str">
        <f t="shared" si="141"/>
        <v>22/03/2020 00:10</v>
      </c>
      <c r="P2272" s="46">
        <f t="shared" si="142"/>
        <v>5.2083333335758653E-2</v>
      </c>
      <c r="Q2272" s="48">
        <v>0</v>
      </c>
      <c r="R2272" s="47">
        <f t="shared" si="143"/>
        <v>75.00000000349246</v>
      </c>
      <c r="S2272" s="6" t="s">
        <v>44</v>
      </c>
      <c r="T2272" s="6" t="s">
        <v>2027</v>
      </c>
      <c r="U2272" s="6" t="s">
        <v>44</v>
      </c>
      <c r="V2272" s="6" t="s">
        <v>3828</v>
      </c>
      <c r="W2272" s="7">
        <v>0</v>
      </c>
      <c r="X2272" s="7">
        <v>10</v>
      </c>
      <c r="Y2272" s="7">
        <v>0</v>
      </c>
      <c r="Z2272" s="7">
        <v>0</v>
      </c>
      <c r="AA2272" s="7">
        <v>0</v>
      </c>
      <c r="AB2272" s="7">
        <v>0</v>
      </c>
      <c r="AC2272" s="7">
        <v>0</v>
      </c>
      <c r="AD2272" s="7">
        <v>0</v>
      </c>
      <c r="AE2272">
        <v>2</v>
      </c>
      <c r="AF2272">
        <v>0</v>
      </c>
      <c r="AG2272">
        <v>0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</row>
    <row r="2273" spans="1:44" x14ac:dyDescent="0.25">
      <c r="A2273">
        <v>1551417</v>
      </c>
      <c r="B2273">
        <v>736421</v>
      </c>
      <c r="C2273">
        <v>23.7143021111142</v>
      </c>
      <c r="D2273">
        <v>35.502040522669901</v>
      </c>
      <c r="E2273" s="68" t="s">
        <v>1691</v>
      </c>
      <c r="F2273" s="8">
        <f>INDEX(Δεδομένα!$P:$P,MATCH('2020'!E2273,Δεδομένα!$O:$O,0))</f>
        <v>217</v>
      </c>
      <c r="G2273" s="6" t="s">
        <v>775</v>
      </c>
      <c r="H2273" s="2" t="str">
        <f>INDEX(Δεδομένα!B$1:B$51,MATCH('2020'!G2273,Δεδομένα!A$1:A$51,0))</f>
        <v>ΚΡΗΤΗΣ</v>
      </c>
      <c r="I2273" s="8">
        <f>INDEX(Δεδομένα!E$1:E$13,MATCH('2020'!H2273,Δεδομένα!D$1:D$13,0))</f>
        <v>12</v>
      </c>
      <c r="J2273" s="1">
        <v>43911</v>
      </c>
      <c r="K2273" s="6" t="s">
        <v>209</v>
      </c>
      <c r="L2273" s="36" t="str">
        <f t="shared" si="140"/>
        <v>21/03/2020 18:30</v>
      </c>
      <c r="M2273" s="1">
        <v>43911</v>
      </c>
      <c r="N2273" s="6" t="s">
        <v>240</v>
      </c>
      <c r="O2273" s="36" t="str">
        <f t="shared" si="141"/>
        <v>21/03/2020 19:14</v>
      </c>
      <c r="P2273" s="46">
        <f t="shared" si="142"/>
        <v>3.0555555553291924E-2</v>
      </c>
      <c r="Q2273" s="48">
        <v>0</v>
      </c>
      <c r="R2273" s="47">
        <f t="shared" si="143"/>
        <v>43.999999996740371</v>
      </c>
      <c r="S2273" s="6" t="s">
        <v>775</v>
      </c>
      <c r="T2273" s="6" t="s">
        <v>788</v>
      </c>
      <c r="U2273" s="6" t="s">
        <v>44</v>
      </c>
      <c r="V2273" s="6" t="s">
        <v>3818</v>
      </c>
      <c r="W2273" s="7">
        <v>0</v>
      </c>
      <c r="X2273" s="7">
        <v>0</v>
      </c>
      <c r="Y2273" s="7">
        <v>0</v>
      </c>
      <c r="Z2273" s="7">
        <v>0</v>
      </c>
      <c r="AA2273" s="7">
        <v>0.1</v>
      </c>
      <c r="AB2273" s="7">
        <v>0</v>
      </c>
      <c r="AC2273" s="7">
        <v>0.1</v>
      </c>
      <c r="AD2273" s="7">
        <v>0</v>
      </c>
      <c r="AE2273">
        <v>2</v>
      </c>
      <c r="AF2273">
        <v>0</v>
      </c>
      <c r="AG2273">
        <v>0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</row>
    <row r="2274" spans="1:44" x14ac:dyDescent="0.25">
      <c r="A2274">
        <v>1547766</v>
      </c>
      <c r="B2274">
        <v>736435</v>
      </c>
      <c r="C2274">
        <v>26.080826239803699</v>
      </c>
      <c r="D2274">
        <v>38.2994362444636</v>
      </c>
      <c r="E2274" s="68" t="s">
        <v>1661</v>
      </c>
      <c r="F2274" s="8">
        <f>INDEX(Δεδομένα!$P:$P,MATCH('2020'!E2274,Δεδομένα!$O:$O,0))</f>
        <v>201</v>
      </c>
      <c r="G2274" s="6" t="s">
        <v>525</v>
      </c>
      <c r="H2274" s="2" t="str">
        <f>INDEX(Δεδομένα!B$1:B$51,MATCH('2020'!G2274,Δεδομένα!A$1:A$51,0))</f>
        <v>ΒΟΡΕΙΟΥ ΑΙΓΑΙΟΥ</v>
      </c>
      <c r="I2274" s="8">
        <f>INDEX(Δεδομένα!E$1:E$13,MATCH('2020'!H2274,Δεδομένα!D$1:D$13,0))</f>
        <v>11</v>
      </c>
      <c r="J2274" s="1">
        <v>43911</v>
      </c>
      <c r="K2274" s="6" t="s">
        <v>86</v>
      </c>
      <c r="L2274" s="36" t="str">
        <f t="shared" si="140"/>
        <v>21/03/2020 18:55</v>
      </c>
      <c r="M2274" s="1">
        <v>43911</v>
      </c>
      <c r="N2274" s="6" t="s">
        <v>631</v>
      </c>
      <c r="O2274" s="36" t="str">
        <f t="shared" si="141"/>
        <v>21/03/2020 20:12</v>
      </c>
      <c r="P2274" s="46">
        <f t="shared" si="142"/>
        <v>5.3472222221898846E-2</v>
      </c>
      <c r="Q2274" s="48">
        <v>0</v>
      </c>
      <c r="R2274" s="47">
        <f t="shared" si="143"/>
        <v>76.999999999534339</v>
      </c>
      <c r="S2274" s="6" t="s">
        <v>525</v>
      </c>
      <c r="T2274" s="6" t="s">
        <v>527</v>
      </c>
      <c r="U2274" s="6" t="s">
        <v>537</v>
      </c>
      <c r="V2274" s="6" t="s">
        <v>3820</v>
      </c>
      <c r="W2274" s="7">
        <v>0</v>
      </c>
      <c r="X2274" s="7">
        <v>0</v>
      </c>
      <c r="Y2274" s="7">
        <v>0</v>
      </c>
      <c r="Z2274" s="7">
        <v>10</v>
      </c>
      <c r="AA2274" s="7">
        <v>0</v>
      </c>
      <c r="AB2274" s="7">
        <v>0</v>
      </c>
      <c r="AC2274" s="7">
        <v>0</v>
      </c>
      <c r="AD2274" s="7">
        <v>0</v>
      </c>
      <c r="AE2274">
        <v>5</v>
      </c>
      <c r="AF2274">
        <v>0</v>
      </c>
      <c r="AG2274">
        <v>0</v>
      </c>
      <c r="AH2274">
        <v>0</v>
      </c>
      <c r="AI2274">
        <v>0</v>
      </c>
      <c r="AJ2274">
        <v>2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</row>
    <row r="2275" spans="1:44" x14ac:dyDescent="0.25">
      <c r="A2275">
        <v>1549783</v>
      </c>
      <c r="B2275">
        <v>736731</v>
      </c>
      <c r="C2275">
        <v>21.3536494129979</v>
      </c>
      <c r="D2275">
        <v>38.627074899106702</v>
      </c>
      <c r="E2275" s="68" t="s">
        <v>1431</v>
      </c>
      <c r="F2275" s="8">
        <f>INDEX(Δεδομένα!$P:$P,MATCH('2020'!E2275,Δεδομένα!$O:$O,0))</f>
        <v>128</v>
      </c>
      <c r="G2275" s="6" t="s">
        <v>335</v>
      </c>
      <c r="H2275" s="2" t="str">
        <f>INDEX(Δεδομένα!B$1:B$51,MATCH('2020'!G2275,Δεδομένα!A$1:A$51,0))</f>
        <v>ΔΥΤΙΚΗΣ ΕΛΛΑΔΟΣ</v>
      </c>
      <c r="I2275" s="8">
        <f>INDEX(Δεδομένα!E$1:E$13,MATCH('2020'!H2275,Δεδομένα!D$1:D$13,0))</f>
        <v>7</v>
      </c>
      <c r="J2275" s="1">
        <v>43912</v>
      </c>
      <c r="K2275" s="6" t="s">
        <v>638</v>
      </c>
      <c r="L2275" s="36" t="str">
        <f t="shared" si="140"/>
        <v>22/03/2020 20:45</v>
      </c>
      <c r="M2275" s="1">
        <v>43912</v>
      </c>
      <c r="N2275" s="6" t="s">
        <v>446</v>
      </c>
      <c r="O2275" s="36" t="str">
        <f t="shared" si="141"/>
        <v>22/03/2020 21:25</v>
      </c>
      <c r="P2275" s="46">
        <f t="shared" si="142"/>
        <v>2.7777777773735579E-2</v>
      </c>
      <c r="Q2275" s="48">
        <v>0</v>
      </c>
      <c r="R2275" s="47">
        <f t="shared" si="143"/>
        <v>39.999999994179234</v>
      </c>
      <c r="S2275" s="6" t="s">
        <v>1016</v>
      </c>
      <c r="T2275" s="6" t="s">
        <v>1017</v>
      </c>
      <c r="U2275" s="6" t="s">
        <v>1018</v>
      </c>
      <c r="V2275" s="6" t="s">
        <v>3858</v>
      </c>
      <c r="W2275" s="7">
        <v>0</v>
      </c>
      <c r="X2275" s="7">
        <v>0</v>
      </c>
      <c r="Y2275" s="7">
        <v>0</v>
      </c>
      <c r="Z2275" s="7">
        <v>0</v>
      </c>
      <c r="AA2275" s="7">
        <v>0.2</v>
      </c>
      <c r="AB2275" s="7">
        <v>0</v>
      </c>
      <c r="AC2275" s="7">
        <v>0</v>
      </c>
      <c r="AD2275" s="7">
        <v>0</v>
      </c>
      <c r="AE2275">
        <v>2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</row>
    <row r="2276" spans="1:44" x14ac:dyDescent="0.25">
      <c r="A2276">
        <v>1549443</v>
      </c>
      <c r="B2276">
        <v>736712</v>
      </c>
      <c r="C2276">
        <v>23.170279338509499</v>
      </c>
      <c r="D2276">
        <v>37.334455942166002</v>
      </c>
      <c r="E2276" s="68" t="s">
        <v>383</v>
      </c>
      <c r="F2276" s="8">
        <f>INDEX(Δεδομένα!$P:$P,MATCH('2020'!E2276,Δεδομένα!$O:$O,0))</f>
        <v>155</v>
      </c>
      <c r="G2276" s="6" t="s">
        <v>380</v>
      </c>
      <c r="H2276" s="2" t="str">
        <f>INDEX(Δεδομένα!B$1:B$51,MATCH('2020'!G2276,Δεδομένα!A$1:A$51,0))</f>
        <v>ΠΕΛΛΟΠΟΝΗΣΟΥ</v>
      </c>
      <c r="I2276" s="8">
        <f>INDEX(Δεδομένα!E$1:E$13,MATCH('2020'!H2276,Δεδομένα!D$1:D$13,0))</f>
        <v>8</v>
      </c>
      <c r="J2276" s="1">
        <v>43912</v>
      </c>
      <c r="K2276" s="6" t="s">
        <v>136</v>
      </c>
      <c r="L2276" s="36" t="str">
        <f t="shared" si="140"/>
        <v>22/03/2020 19:49</v>
      </c>
      <c r="M2276" s="1">
        <v>43913</v>
      </c>
      <c r="N2276" s="6" t="s">
        <v>3851</v>
      </c>
      <c r="O2276" s="36" t="str">
        <f t="shared" si="141"/>
        <v>23/03/2020 01:52</v>
      </c>
      <c r="P2276" s="46">
        <f t="shared" si="142"/>
        <v>0.25208333333284827</v>
      </c>
      <c r="Q2276" s="48">
        <v>0</v>
      </c>
      <c r="R2276" s="47">
        <f t="shared" si="143"/>
        <v>362.99999999930151</v>
      </c>
      <c r="S2276" s="6" t="s">
        <v>3672</v>
      </c>
      <c r="T2276" s="6" t="s">
        <v>385</v>
      </c>
      <c r="U2276" s="6" t="s">
        <v>44</v>
      </c>
      <c r="V2276" s="6" t="s">
        <v>3852</v>
      </c>
      <c r="W2276" s="7">
        <v>0</v>
      </c>
      <c r="X2276" s="7">
        <v>0</v>
      </c>
      <c r="Y2276" s="7">
        <v>0</v>
      </c>
      <c r="Z2276" s="7">
        <v>0</v>
      </c>
      <c r="AA2276" s="7">
        <v>0</v>
      </c>
      <c r="AB2276" s="7">
        <v>0.3</v>
      </c>
      <c r="AC2276" s="7">
        <v>0</v>
      </c>
      <c r="AD2276" s="7">
        <v>0</v>
      </c>
      <c r="AE2276">
        <v>3</v>
      </c>
      <c r="AF2276">
        <v>0</v>
      </c>
      <c r="AG2276">
        <v>0</v>
      </c>
      <c r="AH2276">
        <v>0</v>
      </c>
      <c r="AI2276">
        <v>0</v>
      </c>
      <c r="AJ2276">
        <v>2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</row>
    <row r="2277" spans="1:44" x14ac:dyDescent="0.25">
      <c r="A2277">
        <v>1548399</v>
      </c>
      <c r="B2277">
        <v>736033</v>
      </c>
      <c r="C2277">
        <v>22.9581045227341</v>
      </c>
      <c r="D2277">
        <v>36.335897291952001</v>
      </c>
      <c r="E2277" s="68" t="s">
        <v>2930</v>
      </c>
      <c r="F2277" s="8">
        <f>INDEX(Δεδομένα!$P:$P,MATCH('2020'!E2277,Δεδομένα!$O:$O,0))</f>
        <v>150</v>
      </c>
      <c r="G2277" s="6" t="s">
        <v>41</v>
      </c>
      <c r="H2277" s="2" t="str">
        <f>INDEX(Δεδομένα!B$1:B$51,MATCH('2020'!G2277,Δεδομένα!A$1:A$51,0))</f>
        <v>ΑΤΤΙΚΗΣ</v>
      </c>
      <c r="I2277" s="8">
        <f>INDEX(Δεδομένα!E$1:E$13,MATCH('2020'!H2277,Δεδομένα!D$1:D$13,0))</f>
        <v>1</v>
      </c>
      <c r="J2277" s="1">
        <v>43912</v>
      </c>
      <c r="K2277" s="6" t="s">
        <v>363</v>
      </c>
      <c r="L2277" s="36" t="str">
        <f t="shared" si="140"/>
        <v>22/03/2020 14:40</v>
      </c>
      <c r="M2277" s="1">
        <v>43912</v>
      </c>
      <c r="N2277" s="6" t="s">
        <v>703</v>
      </c>
      <c r="O2277" s="36" t="str">
        <f t="shared" si="141"/>
        <v>22/03/2020 15:55</v>
      </c>
      <c r="P2277" s="46">
        <f t="shared" si="142"/>
        <v>5.2083333335758653E-2</v>
      </c>
      <c r="Q2277" s="48">
        <v>0</v>
      </c>
      <c r="R2277" s="47">
        <f t="shared" si="143"/>
        <v>75.00000000349246</v>
      </c>
      <c r="S2277" s="6" t="s">
        <v>2932</v>
      </c>
      <c r="T2277" s="6" t="s">
        <v>2933</v>
      </c>
      <c r="U2277" s="6" t="s">
        <v>44</v>
      </c>
      <c r="V2277" s="6" t="s">
        <v>3737</v>
      </c>
      <c r="W2277" s="7">
        <v>0</v>
      </c>
      <c r="X2277" s="7">
        <v>0.01</v>
      </c>
      <c r="Y2277" s="7">
        <v>0</v>
      </c>
      <c r="Z2277" s="7">
        <v>0</v>
      </c>
      <c r="AA2277" s="7">
        <v>0</v>
      </c>
      <c r="AB2277" s="7">
        <v>0</v>
      </c>
      <c r="AC2277" s="7">
        <v>0</v>
      </c>
      <c r="AD2277" s="7">
        <v>0</v>
      </c>
      <c r="AE2277">
        <v>2</v>
      </c>
      <c r="AF2277">
        <v>0</v>
      </c>
      <c r="AG2277">
        <v>0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</row>
    <row r="2278" spans="1:44" x14ac:dyDescent="0.25">
      <c r="A2278">
        <v>1548220</v>
      </c>
      <c r="B2278">
        <v>736671</v>
      </c>
      <c r="C2278">
        <v>21.781260012821601</v>
      </c>
      <c r="D2278">
        <v>38.260400034694001</v>
      </c>
      <c r="E2278" s="68" t="s">
        <v>986</v>
      </c>
      <c r="F2278" s="8">
        <f>INDEX(Δεδομένα!$P:$P,MATCH('2020'!E2278,Δεδομένα!$O:$O,0))</f>
        <v>121</v>
      </c>
      <c r="G2278" s="6" t="s">
        <v>303</v>
      </c>
      <c r="H2278" s="2" t="str">
        <f>INDEX(Δεδομένα!B$1:B$51,MATCH('2020'!G2278,Δεδομένα!A$1:A$51,0))</f>
        <v>ΔΥΤΙΚΗΣ ΕΛΛΑΔΟΣ</v>
      </c>
      <c r="I2278" s="8">
        <f>INDEX(Δεδομένα!E$1:E$13,MATCH('2020'!H2278,Δεδομένα!D$1:D$13,0))</f>
        <v>7</v>
      </c>
      <c r="J2278" s="1">
        <v>43912</v>
      </c>
      <c r="K2278" s="6" t="s">
        <v>1533</v>
      </c>
      <c r="L2278" s="36" t="str">
        <f t="shared" si="140"/>
        <v>22/03/2020 18:26</v>
      </c>
      <c r="M2278" s="1">
        <v>43912</v>
      </c>
      <c r="N2278" s="6" t="s">
        <v>358</v>
      </c>
      <c r="O2278" s="36" t="str">
        <f t="shared" si="141"/>
        <v>22/03/2020 20:10</v>
      </c>
      <c r="P2278" s="46">
        <f t="shared" si="142"/>
        <v>7.2222222224809229E-2</v>
      </c>
      <c r="Q2278" s="48">
        <v>0</v>
      </c>
      <c r="R2278" s="47">
        <f t="shared" si="143"/>
        <v>104.00000000372529</v>
      </c>
      <c r="S2278" s="6" t="s">
        <v>306</v>
      </c>
      <c r="T2278" s="6" t="s">
        <v>311</v>
      </c>
      <c r="U2278" s="6" t="s">
        <v>44</v>
      </c>
      <c r="V2278" s="6" t="s">
        <v>3847</v>
      </c>
      <c r="W2278" s="7">
        <v>0</v>
      </c>
      <c r="X2278" s="7">
        <v>0.3</v>
      </c>
      <c r="Y2278" s="7">
        <v>0</v>
      </c>
      <c r="Z2278" s="7">
        <v>0</v>
      </c>
      <c r="AA2278" s="7">
        <v>0</v>
      </c>
      <c r="AB2278" s="7">
        <v>0</v>
      </c>
      <c r="AC2278" s="7">
        <v>0</v>
      </c>
      <c r="AD2278" s="7">
        <v>0</v>
      </c>
      <c r="AE2278">
        <v>6</v>
      </c>
      <c r="AF2278">
        <v>0</v>
      </c>
      <c r="AG2278">
        <v>0</v>
      </c>
      <c r="AH2278">
        <v>0</v>
      </c>
      <c r="AI2278">
        <v>0</v>
      </c>
      <c r="AJ2278">
        <v>3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</row>
    <row r="2279" spans="1:44" x14ac:dyDescent="0.25">
      <c r="A2279">
        <v>1548013</v>
      </c>
      <c r="B2279">
        <v>736554</v>
      </c>
      <c r="C2279">
        <v>25.983087280195502</v>
      </c>
      <c r="D2279">
        <v>40.9028460365382</v>
      </c>
      <c r="E2279" s="68" t="s">
        <v>147</v>
      </c>
      <c r="F2279" s="8">
        <f>INDEX(Δεδομένα!$P:$P,MATCH('2020'!E2279,Δεδομένα!$O:$O,0))</f>
        <v>33</v>
      </c>
      <c r="G2279" s="6" t="s">
        <v>148</v>
      </c>
      <c r="H2279" s="2" t="str">
        <f>INDEX(Δεδομένα!B$1:B$51,MATCH('2020'!G2279,Δεδομένα!A$1:A$51,0))</f>
        <v>ΑΝΑΤΟΛΙΚΗΣ ΜΑΚΕΔΟΝΙΑΣ ΚΑΙ ΘΡΑΚΗΣ</v>
      </c>
      <c r="I2279" s="8">
        <f>INDEX(Δεδομένα!E$1:E$13,MATCH('2020'!H2279,Δεδομένα!D$1:D$13,0))</f>
        <v>2</v>
      </c>
      <c r="J2279" s="1">
        <v>43912</v>
      </c>
      <c r="K2279" s="6" t="s">
        <v>138</v>
      </c>
      <c r="L2279" s="36" t="str">
        <f t="shared" si="140"/>
        <v>22/03/2020 11:00</v>
      </c>
      <c r="M2279" s="1">
        <v>43912</v>
      </c>
      <c r="N2279" s="6" t="s">
        <v>970</v>
      </c>
      <c r="O2279" s="36" t="str">
        <f t="shared" si="141"/>
        <v>22/03/2020 11:37</v>
      </c>
      <c r="P2279" s="46">
        <f t="shared" si="142"/>
        <v>2.569444444088731E-2</v>
      </c>
      <c r="Q2279" s="48">
        <v>0</v>
      </c>
      <c r="R2279" s="47">
        <f t="shared" si="143"/>
        <v>36.999999994877726</v>
      </c>
      <c r="S2279" s="6" t="s">
        <v>167</v>
      </c>
      <c r="T2279" s="6" t="s">
        <v>150</v>
      </c>
      <c r="U2279" s="6" t="s">
        <v>44</v>
      </c>
      <c r="V2279" s="6" t="s">
        <v>3833</v>
      </c>
      <c r="W2279" s="7">
        <v>0</v>
      </c>
      <c r="X2279" s="7">
        <v>0</v>
      </c>
      <c r="Y2279" s="7">
        <v>0</v>
      </c>
      <c r="Z2279" s="7">
        <v>1</v>
      </c>
      <c r="AA2279" s="7">
        <v>0</v>
      </c>
      <c r="AB2279" s="7">
        <v>0</v>
      </c>
      <c r="AC2279" s="7">
        <v>0</v>
      </c>
      <c r="AD2279" s="7">
        <v>0</v>
      </c>
      <c r="AE2279">
        <v>2</v>
      </c>
      <c r="AF2279">
        <v>0</v>
      </c>
      <c r="AG2279">
        <v>0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</row>
    <row r="2280" spans="1:44" x14ac:dyDescent="0.25">
      <c r="A2280">
        <v>1618071</v>
      </c>
      <c r="B2280">
        <v>736604</v>
      </c>
      <c r="C2280">
        <v>26.145025989963699</v>
      </c>
      <c r="D2280">
        <v>40.877798863922798</v>
      </c>
      <c r="E2280" s="68" t="s">
        <v>165</v>
      </c>
      <c r="F2280" s="8">
        <f>INDEX(Δεδομένα!$P:$P,MATCH('2020'!E2280,Δεδομένα!$O:$O,0))</f>
        <v>247</v>
      </c>
      <c r="G2280" s="6" t="s">
        <v>148</v>
      </c>
      <c r="H2280" s="2" t="str">
        <f>INDEX(Δεδομένα!B$1:B$51,MATCH('2020'!G2280,Δεδομένα!A$1:A$51,0))</f>
        <v>ΑΝΑΤΟΛΙΚΗΣ ΜΑΚΕΔΟΝΙΑΣ ΚΑΙ ΘΡΑΚΗΣ</v>
      </c>
      <c r="I2280" s="8">
        <f>INDEX(Δεδομένα!E$1:E$13,MATCH('2020'!H2280,Δεδομένα!D$1:D$13,0))</f>
        <v>2</v>
      </c>
      <c r="J2280" s="1">
        <v>43912</v>
      </c>
      <c r="K2280" s="6" t="s">
        <v>159</v>
      </c>
      <c r="L2280" s="36" t="str">
        <f t="shared" si="140"/>
        <v>22/03/2020 14:05</v>
      </c>
      <c r="M2280" s="1">
        <v>43912</v>
      </c>
      <c r="N2280" s="6" t="s">
        <v>768</v>
      </c>
      <c r="O2280" s="36" t="str">
        <f t="shared" si="141"/>
        <v>22/03/2020 14:15</v>
      </c>
      <c r="P2280" s="46">
        <f t="shared" si="142"/>
        <v>6.9444444452528842E-3</v>
      </c>
      <c r="Q2280" s="48">
        <v>0</v>
      </c>
      <c r="R2280" s="47">
        <f t="shared" si="143"/>
        <v>10.000000001164153</v>
      </c>
      <c r="S2280" s="6" t="s">
        <v>44</v>
      </c>
      <c r="T2280" s="6" t="s">
        <v>150</v>
      </c>
      <c r="U2280" s="6" t="s">
        <v>44</v>
      </c>
      <c r="V2280" s="6" t="s">
        <v>3838</v>
      </c>
      <c r="W2280" s="7">
        <v>0</v>
      </c>
      <c r="X2280" s="7">
        <v>0</v>
      </c>
      <c r="Y2280" s="7">
        <v>0</v>
      </c>
      <c r="Z2280" s="7">
        <v>0.1</v>
      </c>
      <c r="AA2280" s="7">
        <v>0</v>
      </c>
      <c r="AB2280" s="7">
        <v>0</v>
      </c>
      <c r="AC2280" s="7">
        <v>0</v>
      </c>
      <c r="AD2280" s="7">
        <v>0</v>
      </c>
      <c r="AE2280">
        <v>2</v>
      </c>
      <c r="AF2280">
        <v>0</v>
      </c>
      <c r="AG2280">
        <v>0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</row>
    <row r="2281" spans="1:44" x14ac:dyDescent="0.25">
      <c r="A2281">
        <v>1618089</v>
      </c>
      <c r="B2281">
        <v>736718</v>
      </c>
      <c r="C2281">
        <v>26.308037209914701</v>
      </c>
      <c r="D2281">
        <v>40.9871080496847</v>
      </c>
      <c r="E2281" s="68" t="s">
        <v>165</v>
      </c>
      <c r="F2281" s="8">
        <f>INDEX(Δεδομένα!$P:$P,MATCH('2020'!E2281,Δεδομένα!$O:$O,0))</f>
        <v>247</v>
      </c>
      <c r="G2281" s="6" t="s">
        <v>148</v>
      </c>
      <c r="H2281" s="2" t="str">
        <f>INDEX(Δεδομένα!B$1:B$51,MATCH('2020'!G2281,Δεδομένα!A$1:A$51,0))</f>
        <v>ΑΝΑΤΟΛΙΚΗΣ ΜΑΚΕΔΟΝΙΑΣ ΚΑΙ ΘΡΑΚΗΣ</v>
      </c>
      <c r="I2281" s="8">
        <f>INDEX(Δεδομένα!E$1:E$13,MATCH('2020'!H2281,Δεδομένα!D$1:D$13,0))</f>
        <v>2</v>
      </c>
      <c r="J2281" s="1">
        <v>43912</v>
      </c>
      <c r="K2281" s="6" t="s">
        <v>609</v>
      </c>
      <c r="L2281" s="36" t="str">
        <f t="shared" si="140"/>
        <v>22/03/2020 20:35</v>
      </c>
      <c r="M2281" s="1">
        <v>43912</v>
      </c>
      <c r="N2281" s="6" t="s">
        <v>452</v>
      </c>
      <c r="O2281" s="36" t="str">
        <f t="shared" si="141"/>
        <v>22/03/2020 21:50</v>
      </c>
      <c r="P2281" s="46">
        <f t="shared" si="142"/>
        <v>5.2083333328482695E-2</v>
      </c>
      <c r="Q2281" s="48">
        <v>0</v>
      </c>
      <c r="R2281" s="47">
        <f t="shared" si="143"/>
        <v>74.999999993015081</v>
      </c>
      <c r="S2281" s="6" t="s">
        <v>44</v>
      </c>
      <c r="T2281" s="6" t="s">
        <v>162</v>
      </c>
      <c r="U2281" s="6" t="s">
        <v>44</v>
      </c>
      <c r="V2281" s="6" t="s">
        <v>3853</v>
      </c>
      <c r="W2281" s="7">
        <v>0</v>
      </c>
      <c r="X2281" s="7">
        <v>0</v>
      </c>
      <c r="Y2281" s="7">
        <v>0</v>
      </c>
      <c r="Z2281" s="7">
        <v>0</v>
      </c>
      <c r="AA2281" s="7">
        <v>10</v>
      </c>
      <c r="AB2281" s="7">
        <v>0</v>
      </c>
      <c r="AC2281" s="7">
        <v>0</v>
      </c>
      <c r="AD2281" s="7">
        <v>0</v>
      </c>
      <c r="AE2281">
        <v>2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</row>
    <row r="2282" spans="1:44" x14ac:dyDescent="0.25">
      <c r="A2282">
        <v>1547958</v>
      </c>
      <c r="B2282">
        <v>736578</v>
      </c>
      <c r="C2282">
        <v>22.182876830263801</v>
      </c>
      <c r="D2282">
        <v>40.681810174010899</v>
      </c>
      <c r="E2282" s="68" t="s">
        <v>237</v>
      </c>
      <c r="F2282" s="8">
        <f>INDEX(Δεδομένα!$P:$P,MATCH('2020'!E2282,Δεδομένα!$O:$O,0))</f>
        <v>65</v>
      </c>
      <c r="G2282" s="6" t="s">
        <v>238</v>
      </c>
      <c r="H2282" s="2" t="str">
        <f>INDEX(Δεδομένα!B$1:B$51,MATCH('2020'!G2282,Δεδομένα!A$1:A$51,0))</f>
        <v>ΚΕΝΤΡΙΚΗΣ ΜΑΚΕΔΟΝΙΑΣ</v>
      </c>
      <c r="I2282" s="8">
        <f>INDEX(Δεδομένα!E$1:E$13,MATCH('2020'!H2282,Δεδομένα!D$1:D$13,0))</f>
        <v>3</v>
      </c>
      <c r="J2282" s="1">
        <v>43912</v>
      </c>
      <c r="K2282" s="6" t="s">
        <v>662</v>
      </c>
      <c r="L2282" s="36" t="str">
        <f t="shared" si="140"/>
        <v>22/03/2020 12:30</v>
      </c>
      <c r="M2282" s="1">
        <v>43912</v>
      </c>
      <c r="N2282" s="6" t="s">
        <v>2282</v>
      </c>
      <c r="O2282" s="36" t="str">
        <f t="shared" si="141"/>
        <v>22/03/2020 13:57</v>
      </c>
      <c r="P2282" s="46">
        <f t="shared" si="142"/>
        <v>6.0416666667151731E-2</v>
      </c>
      <c r="Q2282" s="48">
        <v>0</v>
      </c>
      <c r="R2282" s="47">
        <f t="shared" si="143"/>
        <v>87.000000000698492</v>
      </c>
      <c r="S2282" s="6" t="s">
        <v>241</v>
      </c>
      <c r="T2282" s="6" t="s">
        <v>242</v>
      </c>
      <c r="U2282" s="6" t="s">
        <v>44</v>
      </c>
      <c r="V2282" s="6" t="s">
        <v>3836</v>
      </c>
      <c r="W2282" s="7">
        <v>0</v>
      </c>
      <c r="X2282" s="7">
        <v>0</v>
      </c>
      <c r="Y2282" s="7">
        <v>0</v>
      </c>
      <c r="Z2282" s="7">
        <v>2</v>
      </c>
      <c r="AA2282" s="7">
        <v>0</v>
      </c>
      <c r="AB2282" s="7">
        <v>0</v>
      </c>
      <c r="AC2282" s="7">
        <v>0</v>
      </c>
      <c r="AD2282" s="7">
        <v>0</v>
      </c>
      <c r="AE2282">
        <v>3</v>
      </c>
      <c r="AF2282">
        <v>0</v>
      </c>
      <c r="AG2282">
        <v>0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</row>
    <row r="2283" spans="1:44" x14ac:dyDescent="0.25">
      <c r="A2283">
        <v>1547923</v>
      </c>
      <c r="B2283">
        <v>736694</v>
      </c>
      <c r="C2283">
        <v>22.455449099971801</v>
      </c>
      <c r="D2283">
        <v>40.631882806728797</v>
      </c>
      <c r="E2283" s="68" t="s">
        <v>1880</v>
      </c>
      <c r="F2283" s="8">
        <f>INDEX(Δεδομένα!$P:$P,MATCH('2020'!E2283,Δεδομένα!$O:$O,0))</f>
        <v>66</v>
      </c>
      <c r="G2283" s="6" t="s">
        <v>238</v>
      </c>
      <c r="H2283" s="2" t="str">
        <f>INDEX(Δεδομένα!B$1:B$51,MATCH('2020'!G2283,Δεδομένα!A$1:A$51,0))</f>
        <v>ΚΕΝΤΡΙΚΗΣ ΜΑΚΕΔΟΝΙΑΣ</v>
      </c>
      <c r="I2283" s="8">
        <f>INDEX(Δεδομένα!E$1:E$13,MATCH('2020'!H2283,Δεδομένα!D$1:D$13,0))</f>
        <v>3</v>
      </c>
      <c r="J2283" s="1">
        <v>43912</v>
      </c>
      <c r="K2283" s="6" t="s">
        <v>256</v>
      </c>
      <c r="L2283" s="36" t="str">
        <f t="shared" si="140"/>
        <v>22/03/2020 19:30</v>
      </c>
      <c r="M2283" s="1">
        <v>43912</v>
      </c>
      <c r="N2283" s="6" t="s">
        <v>235</v>
      </c>
      <c r="O2283" s="36" t="str">
        <f t="shared" si="141"/>
        <v>22/03/2020 19:50</v>
      </c>
      <c r="P2283" s="46">
        <f t="shared" si="142"/>
        <v>1.3888888890505768E-2</v>
      </c>
      <c r="Q2283" s="48">
        <v>0</v>
      </c>
      <c r="R2283" s="47">
        <f t="shared" si="143"/>
        <v>20.000000002328306</v>
      </c>
      <c r="S2283" s="6" t="s">
        <v>897</v>
      </c>
      <c r="T2283" s="6" t="s">
        <v>1966</v>
      </c>
      <c r="U2283" s="6" t="s">
        <v>44</v>
      </c>
      <c r="V2283" s="6" t="s">
        <v>3449</v>
      </c>
      <c r="W2283" s="7">
        <v>0</v>
      </c>
      <c r="X2283" s="7">
        <v>0</v>
      </c>
      <c r="Y2283" s="7">
        <v>0</v>
      </c>
      <c r="Z2283" s="7">
        <v>0</v>
      </c>
      <c r="AA2283" s="7">
        <v>1</v>
      </c>
      <c r="AB2283" s="7">
        <v>0</v>
      </c>
      <c r="AC2283" s="7">
        <v>0</v>
      </c>
      <c r="AD2283" s="7">
        <v>0</v>
      </c>
      <c r="AE2283">
        <v>2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</row>
    <row r="2284" spans="1:44" x14ac:dyDescent="0.25">
      <c r="A2284">
        <v>1549525</v>
      </c>
      <c r="B2284">
        <v>736560</v>
      </c>
      <c r="C2284">
        <v>25.066494590399099</v>
      </c>
      <c r="D2284">
        <v>35.290433020205498</v>
      </c>
      <c r="E2284" s="68" t="s">
        <v>687</v>
      </c>
      <c r="F2284" s="8">
        <f>INDEX(Δεδομένα!$P:$P,MATCH('2020'!E2284,Δεδομένα!$O:$O,0))</f>
        <v>213</v>
      </c>
      <c r="G2284" s="6" t="s">
        <v>560</v>
      </c>
      <c r="H2284" s="2" t="str">
        <f>INDEX(Δεδομένα!B$1:B$51,MATCH('2020'!G2284,Δεδομένα!A$1:A$51,0))</f>
        <v>ΚΡΗΤΗΣ</v>
      </c>
      <c r="I2284" s="8">
        <f>INDEX(Δεδομένα!E$1:E$13,MATCH('2020'!H2284,Δεδομένα!D$1:D$13,0))</f>
        <v>12</v>
      </c>
      <c r="J2284" s="1">
        <v>43912</v>
      </c>
      <c r="K2284" s="6" t="s">
        <v>1666</v>
      </c>
      <c r="L2284" s="36" t="str">
        <f t="shared" si="140"/>
        <v>22/03/2020 11:10</v>
      </c>
      <c r="M2284" s="1">
        <v>43912</v>
      </c>
      <c r="N2284" s="6" t="s">
        <v>111</v>
      </c>
      <c r="O2284" s="36" t="str">
        <f t="shared" si="141"/>
        <v>22/03/2020 12:25</v>
      </c>
      <c r="P2284" s="46">
        <f t="shared" si="142"/>
        <v>5.2083333328482695E-2</v>
      </c>
      <c r="Q2284" s="48">
        <v>0</v>
      </c>
      <c r="R2284" s="47">
        <f t="shared" si="143"/>
        <v>74.999999993015081</v>
      </c>
      <c r="S2284" s="6" t="s">
        <v>560</v>
      </c>
      <c r="T2284" s="6" t="s">
        <v>697</v>
      </c>
      <c r="U2284" s="6" t="s">
        <v>3835</v>
      </c>
      <c r="V2284" s="6" t="s">
        <v>3835</v>
      </c>
      <c r="W2284" s="7">
        <v>0</v>
      </c>
      <c r="X2284" s="7">
        <v>0</v>
      </c>
      <c r="Y2284" s="7">
        <v>0</v>
      </c>
      <c r="Z2284" s="7">
        <v>0</v>
      </c>
      <c r="AA2284" s="7">
        <v>0</v>
      </c>
      <c r="AB2284" s="7">
        <v>0</v>
      </c>
      <c r="AC2284" s="7">
        <v>0.2</v>
      </c>
      <c r="AD2284" s="7">
        <v>0</v>
      </c>
      <c r="AE2284">
        <v>4</v>
      </c>
      <c r="AF2284">
        <v>0</v>
      </c>
      <c r="AG2284">
        <v>0</v>
      </c>
      <c r="AH2284">
        <v>0</v>
      </c>
      <c r="AI2284">
        <v>0</v>
      </c>
      <c r="AJ2284">
        <v>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</row>
    <row r="2285" spans="1:44" x14ac:dyDescent="0.25">
      <c r="A2285">
        <v>1549700</v>
      </c>
      <c r="B2285">
        <v>736623</v>
      </c>
      <c r="C2285">
        <v>23.9528044165206</v>
      </c>
      <c r="D2285">
        <v>40.783332624223704</v>
      </c>
      <c r="E2285" s="68" t="s">
        <v>76</v>
      </c>
      <c r="F2285" s="8">
        <f>INDEX(Δεδομένα!$P:$P,MATCH('2020'!E2285,Δεδομένα!$O:$O,0))</f>
        <v>25</v>
      </c>
      <c r="G2285" s="6" t="s">
        <v>77</v>
      </c>
      <c r="H2285" s="2" t="str">
        <f>INDEX(Δεδομένα!B$1:B$51,MATCH('2020'!G2285,Δεδομένα!A$1:A$51,0))</f>
        <v>ΑΝΑΤΟΛΙΚΗΣ ΜΑΚΕΔΟΝΙΑΣ ΚΑΙ ΘΡΑΚΗΣ</v>
      </c>
      <c r="I2285" s="8">
        <f>INDEX(Δεδομένα!E$1:E$13,MATCH('2020'!H2285,Δεδομένα!D$1:D$13,0))</f>
        <v>2</v>
      </c>
      <c r="J2285" s="1">
        <v>43912</v>
      </c>
      <c r="K2285" s="6" t="s">
        <v>923</v>
      </c>
      <c r="L2285" s="36" t="str">
        <f t="shared" si="140"/>
        <v>22/03/2020 15:09</v>
      </c>
      <c r="M2285" s="1">
        <v>43912</v>
      </c>
      <c r="N2285" s="6" t="s">
        <v>198</v>
      </c>
      <c r="O2285" s="36" t="str">
        <f t="shared" si="141"/>
        <v>22/03/2020 16:30</v>
      </c>
      <c r="P2285" s="46">
        <f t="shared" si="142"/>
        <v>5.6250000001455192E-2</v>
      </c>
      <c r="Q2285" s="48">
        <v>0</v>
      </c>
      <c r="R2285" s="47">
        <f t="shared" si="143"/>
        <v>81.000000002095476</v>
      </c>
      <c r="S2285" s="6" t="s">
        <v>77</v>
      </c>
      <c r="T2285" s="6" t="s">
        <v>80</v>
      </c>
      <c r="U2285" s="6" t="s">
        <v>44</v>
      </c>
      <c r="V2285" s="6" t="s">
        <v>81</v>
      </c>
      <c r="W2285" s="7">
        <v>0</v>
      </c>
      <c r="X2285" s="7">
        <v>0</v>
      </c>
      <c r="Y2285" s="7">
        <v>0</v>
      </c>
      <c r="Z2285" s="7">
        <v>0</v>
      </c>
      <c r="AA2285" s="7">
        <v>0</v>
      </c>
      <c r="AB2285" s="7">
        <v>0</v>
      </c>
      <c r="AC2285" s="7">
        <v>0.2</v>
      </c>
      <c r="AD2285" s="7">
        <v>0</v>
      </c>
      <c r="AE2285">
        <v>1</v>
      </c>
      <c r="AF2285">
        <v>0</v>
      </c>
      <c r="AG2285">
        <v>0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</row>
    <row r="2286" spans="1:44" x14ac:dyDescent="0.25">
      <c r="A2286">
        <v>1549703</v>
      </c>
      <c r="B2286">
        <v>736698</v>
      </c>
      <c r="C2286">
        <v>23.9151658428876</v>
      </c>
      <c r="D2286">
        <v>40.781543615345399</v>
      </c>
      <c r="E2286" s="68" t="s">
        <v>76</v>
      </c>
      <c r="F2286" s="8">
        <f>INDEX(Δεδομένα!$P:$P,MATCH('2020'!E2286,Δεδομένα!$O:$O,0))</f>
        <v>25</v>
      </c>
      <c r="G2286" s="6" t="s">
        <v>77</v>
      </c>
      <c r="H2286" s="2" t="str">
        <f>INDEX(Δεδομένα!B$1:B$51,MATCH('2020'!G2286,Δεδομένα!A$1:A$51,0))</f>
        <v>ΑΝΑΤΟΛΙΚΗΣ ΜΑΚΕΔΟΝΙΑΣ ΚΑΙ ΘΡΑΚΗΣ</v>
      </c>
      <c r="I2286" s="8">
        <f>INDEX(Δεδομένα!E$1:E$13,MATCH('2020'!H2286,Δεδομένα!D$1:D$13,0))</f>
        <v>2</v>
      </c>
      <c r="J2286" s="1">
        <v>43912</v>
      </c>
      <c r="K2286" s="6" t="s">
        <v>1315</v>
      </c>
      <c r="L2286" s="36" t="str">
        <f t="shared" si="140"/>
        <v>22/03/2020 19:29</v>
      </c>
      <c r="M2286" s="1">
        <v>43912</v>
      </c>
      <c r="N2286" s="6" t="s">
        <v>629</v>
      </c>
      <c r="O2286" s="36" t="str">
        <f t="shared" si="141"/>
        <v>22/03/2020 21:05</v>
      </c>
      <c r="P2286" s="46">
        <f t="shared" si="142"/>
        <v>6.6666666665696539E-2</v>
      </c>
      <c r="Q2286" s="48">
        <v>0</v>
      </c>
      <c r="R2286" s="47">
        <f t="shared" si="143"/>
        <v>95.999999998603016</v>
      </c>
      <c r="S2286" s="6" t="s">
        <v>77</v>
      </c>
      <c r="T2286" s="6" t="s">
        <v>80</v>
      </c>
      <c r="U2286" s="6" t="s">
        <v>44</v>
      </c>
      <c r="V2286" s="6" t="s">
        <v>2111</v>
      </c>
      <c r="W2286" s="7">
        <v>0</v>
      </c>
      <c r="X2286" s="7">
        <v>0</v>
      </c>
      <c r="Y2286" s="7">
        <v>0</v>
      </c>
      <c r="Z2286" s="7">
        <v>0</v>
      </c>
      <c r="AA2286" s="7">
        <v>0</v>
      </c>
      <c r="AB2286" s="7">
        <v>0</v>
      </c>
      <c r="AC2286" s="7">
        <v>0.1</v>
      </c>
      <c r="AD2286" s="7">
        <v>0</v>
      </c>
      <c r="AE2286">
        <v>1</v>
      </c>
      <c r="AF2286">
        <v>0</v>
      </c>
      <c r="AG2286">
        <v>0</v>
      </c>
      <c r="AH2286">
        <v>0</v>
      </c>
      <c r="AI2286">
        <v>0</v>
      </c>
      <c r="AJ2286">
        <v>1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</row>
    <row r="2287" spans="1:44" x14ac:dyDescent="0.25">
      <c r="A2287">
        <v>1547922</v>
      </c>
      <c r="B2287">
        <v>736670</v>
      </c>
      <c r="C2287">
        <v>21.659703717045801</v>
      </c>
      <c r="D2287">
        <v>39.404189681467599</v>
      </c>
      <c r="E2287" s="68" t="s">
        <v>1279</v>
      </c>
      <c r="F2287" s="8">
        <f>INDEX(Δεδομένα!$P:$P,MATCH('2020'!E2287,Δεδομένα!$O:$O,0))</f>
        <v>117</v>
      </c>
      <c r="G2287" s="6" t="s">
        <v>294</v>
      </c>
      <c r="H2287" s="2" t="str">
        <f>INDEX(Δεδομένα!B$1:B$51,MATCH('2020'!G2287,Δεδομένα!A$1:A$51,0))</f>
        <v>ΘΕΣΣΑΛΙΑΣ</v>
      </c>
      <c r="I2287" s="8">
        <f>INDEX(Δεδομένα!E$1:E$13,MATCH('2020'!H2287,Δεδομένα!D$1:D$13,0))</f>
        <v>6</v>
      </c>
      <c r="J2287" s="1">
        <v>43912</v>
      </c>
      <c r="K2287" s="6" t="s">
        <v>1464</v>
      </c>
      <c r="L2287" s="36" t="str">
        <f t="shared" si="140"/>
        <v>22/03/2020 18:23</v>
      </c>
      <c r="M2287" s="1">
        <v>43912</v>
      </c>
      <c r="N2287" s="6" t="s">
        <v>1392</v>
      </c>
      <c r="O2287" s="36" t="str">
        <f t="shared" si="141"/>
        <v>22/03/2020 18:48</v>
      </c>
      <c r="P2287" s="46">
        <f t="shared" si="142"/>
        <v>1.7361111109494232E-2</v>
      </c>
      <c r="Q2287" s="48">
        <v>0</v>
      </c>
      <c r="R2287" s="47">
        <f t="shared" si="143"/>
        <v>24.999999997671694</v>
      </c>
      <c r="S2287" s="6" t="s">
        <v>1282</v>
      </c>
      <c r="T2287" s="6" t="s">
        <v>1283</v>
      </c>
      <c r="U2287" s="6" t="s">
        <v>1943</v>
      </c>
      <c r="V2287" s="6" t="s">
        <v>3846</v>
      </c>
      <c r="W2287" s="7">
        <v>0</v>
      </c>
      <c r="X2287" s="7">
        <v>0</v>
      </c>
      <c r="Y2287" s="7">
        <v>0</v>
      </c>
      <c r="Z2287" s="7">
        <v>0.1</v>
      </c>
      <c r="AA2287" s="7">
        <v>0</v>
      </c>
      <c r="AB2287" s="7">
        <v>0</v>
      </c>
      <c r="AC2287" s="7">
        <v>0</v>
      </c>
      <c r="AD2287" s="7">
        <v>0</v>
      </c>
      <c r="AE2287">
        <v>2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</row>
    <row r="2288" spans="1:44" x14ac:dyDescent="0.25">
      <c r="A2288">
        <v>1549232</v>
      </c>
      <c r="B2288">
        <v>736599</v>
      </c>
      <c r="C2288">
        <v>21.336768751132801</v>
      </c>
      <c r="D2288">
        <v>40.487202125293301</v>
      </c>
      <c r="E2288" s="68" t="s">
        <v>1259</v>
      </c>
      <c r="F2288" s="8">
        <f>INDEX(Δεδομένα!$P:$P,MATCH('2020'!E2288,Δεδομένα!$O:$O,0))</f>
        <v>75</v>
      </c>
      <c r="G2288" s="6" t="s">
        <v>1063</v>
      </c>
      <c r="H2288" s="2" t="str">
        <f>INDEX(Δεδομένα!B$1:B$51,MATCH('2020'!G2288,Δεδομένα!A$1:A$51,0))</f>
        <v>ΔΥΤΙΚΗΣ ΜΑΚΕΔΟΝΙΑΣ</v>
      </c>
      <c r="I2288" s="8">
        <f>INDEX(Δεδομένα!E$1:E$13,MATCH('2020'!H2288,Δεδομένα!D$1:D$13,0))</f>
        <v>4</v>
      </c>
      <c r="J2288" s="1">
        <v>43912</v>
      </c>
      <c r="K2288" s="6" t="s">
        <v>1913</v>
      </c>
      <c r="L2288" s="36" t="str">
        <f t="shared" si="140"/>
        <v>22/03/2020 13:43</v>
      </c>
      <c r="M2288" s="1">
        <v>43912</v>
      </c>
      <c r="N2288" s="6" t="s">
        <v>131</v>
      </c>
      <c r="O2288" s="36" t="str">
        <f t="shared" si="141"/>
        <v>22/03/2020 14:50</v>
      </c>
      <c r="P2288" s="46">
        <f t="shared" si="142"/>
        <v>4.6527777776645962E-2</v>
      </c>
      <c r="Q2288" s="48">
        <v>0</v>
      </c>
      <c r="R2288" s="47">
        <f t="shared" si="143"/>
        <v>66.999999998370185</v>
      </c>
      <c r="S2288" s="6" t="s">
        <v>1260</v>
      </c>
      <c r="T2288" s="6" t="s">
        <v>1261</v>
      </c>
      <c r="U2288" s="6" t="s">
        <v>73</v>
      </c>
      <c r="V2288" s="6" t="s">
        <v>3837</v>
      </c>
      <c r="W2288" s="7">
        <v>0</v>
      </c>
      <c r="X2288" s="7">
        <v>0</v>
      </c>
      <c r="Y2288" s="7">
        <v>0</v>
      </c>
      <c r="Z2288" s="7">
        <v>0</v>
      </c>
      <c r="AA2288" s="7">
        <v>0</v>
      </c>
      <c r="AB2288" s="7">
        <v>0.05</v>
      </c>
      <c r="AC2288" s="7">
        <v>0</v>
      </c>
      <c r="AD2288" s="7">
        <v>0</v>
      </c>
      <c r="AE2288">
        <v>3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</row>
    <row r="2289" spans="1:44" x14ac:dyDescent="0.25">
      <c r="A2289">
        <v>1549234</v>
      </c>
      <c r="B2289">
        <v>736634</v>
      </c>
      <c r="C2289">
        <v>21.163430379661399</v>
      </c>
      <c r="D2289">
        <v>40.390954238487701</v>
      </c>
      <c r="E2289" s="68" t="s">
        <v>1062</v>
      </c>
      <c r="F2289" s="8">
        <f>INDEX(Δεδομένα!$P:$P,MATCH('2020'!E2289,Δεδομένα!$O:$O,0))</f>
        <v>77</v>
      </c>
      <c r="G2289" s="6" t="s">
        <v>1063</v>
      </c>
      <c r="H2289" s="2" t="str">
        <f>INDEX(Δεδομένα!B$1:B$51,MATCH('2020'!G2289,Δεδομένα!A$1:A$51,0))</f>
        <v>ΔΥΤΙΚΗΣ ΜΑΚΕΔΟΝΙΑΣ</v>
      </c>
      <c r="I2289" s="8">
        <f>INDEX(Δεδομένα!E$1:E$13,MATCH('2020'!H2289,Δεδομένα!D$1:D$13,0))</f>
        <v>4</v>
      </c>
      <c r="J2289" s="1">
        <v>43912</v>
      </c>
      <c r="K2289" s="6" t="s">
        <v>88</v>
      </c>
      <c r="L2289" s="36" t="str">
        <f t="shared" si="140"/>
        <v>22/03/2020 15:28</v>
      </c>
      <c r="M2289" s="1">
        <v>43912</v>
      </c>
      <c r="N2289" s="6" t="s">
        <v>1393</v>
      </c>
      <c r="O2289" s="36" t="str">
        <f t="shared" si="141"/>
        <v>22/03/2020 19:03</v>
      </c>
      <c r="P2289" s="46">
        <f t="shared" si="142"/>
        <v>0.14930555555474712</v>
      </c>
      <c r="Q2289" s="48">
        <v>0</v>
      </c>
      <c r="R2289" s="47">
        <f t="shared" si="143"/>
        <v>214.99999999883585</v>
      </c>
      <c r="S2289" s="6" t="s">
        <v>1260</v>
      </c>
      <c r="T2289" s="6" t="s">
        <v>1066</v>
      </c>
      <c r="U2289" s="6" t="s">
        <v>73</v>
      </c>
      <c r="V2289" s="6" t="s">
        <v>3841</v>
      </c>
      <c r="W2289" s="7">
        <v>0</v>
      </c>
      <c r="X2289" s="7">
        <v>35</v>
      </c>
      <c r="Y2289" s="7">
        <v>0</v>
      </c>
      <c r="Z2289" s="7">
        <v>15</v>
      </c>
      <c r="AA2289" s="7">
        <v>0</v>
      </c>
      <c r="AB2289" s="7">
        <v>0</v>
      </c>
      <c r="AC2289" s="7">
        <v>0</v>
      </c>
      <c r="AD2289" s="7">
        <v>0</v>
      </c>
      <c r="AE2289">
        <v>6</v>
      </c>
      <c r="AF2289">
        <v>0</v>
      </c>
      <c r="AG2289">
        <v>0</v>
      </c>
      <c r="AH2289">
        <v>0</v>
      </c>
      <c r="AI2289">
        <v>0</v>
      </c>
      <c r="AJ2289">
        <v>3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</row>
    <row r="2290" spans="1:44" x14ac:dyDescent="0.25">
      <c r="A2290">
        <v>1549276</v>
      </c>
      <c r="B2290">
        <v>736648</v>
      </c>
      <c r="C2290">
        <v>20.988831996159899</v>
      </c>
      <c r="D2290">
        <v>40.503810234806501</v>
      </c>
      <c r="E2290" s="68" t="s">
        <v>2243</v>
      </c>
      <c r="F2290" s="8">
        <f>INDEX(Δεδομένα!$P:$P,MATCH('2020'!E2290,Δεδομένα!$O:$O,0))</f>
        <v>76</v>
      </c>
      <c r="G2290" s="6" t="s">
        <v>1063</v>
      </c>
      <c r="H2290" s="2" t="str">
        <f>INDEX(Δεδομένα!B$1:B$51,MATCH('2020'!G2290,Δεδομένα!A$1:A$51,0))</f>
        <v>ΔΥΤΙΚΗΣ ΜΑΚΕΔΟΝΙΑΣ</v>
      </c>
      <c r="I2290" s="8">
        <f>INDEX(Δεδομένα!E$1:E$13,MATCH('2020'!H2290,Δεδομένα!D$1:D$13,0))</f>
        <v>4</v>
      </c>
      <c r="J2290" s="1">
        <v>43912</v>
      </c>
      <c r="K2290" s="6" t="s">
        <v>468</v>
      </c>
      <c r="L2290" s="36" t="str">
        <f t="shared" si="140"/>
        <v>22/03/2020 17:19</v>
      </c>
      <c r="M2290" s="1">
        <v>43912</v>
      </c>
      <c r="N2290" s="6" t="s">
        <v>513</v>
      </c>
      <c r="O2290" s="36" t="str">
        <f t="shared" si="141"/>
        <v>22/03/2020 19:25</v>
      </c>
      <c r="P2290" s="46">
        <f t="shared" si="142"/>
        <v>8.7500000001455192E-2</v>
      </c>
      <c r="Q2290" s="48">
        <v>0</v>
      </c>
      <c r="R2290" s="47">
        <f t="shared" si="143"/>
        <v>126.00000000209548</v>
      </c>
      <c r="S2290" s="6" t="s">
        <v>1260</v>
      </c>
      <c r="T2290" s="6" t="s">
        <v>2244</v>
      </c>
      <c r="U2290" s="6" t="s">
        <v>73</v>
      </c>
      <c r="V2290" s="6" t="s">
        <v>3842</v>
      </c>
      <c r="W2290" s="7">
        <v>0</v>
      </c>
      <c r="X2290" s="7">
        <v>0</v>
      </c>
      <c r="Y2290" s="7">
        <v>0</v>
      </c>
      <c r="Z2290" s="7">
        <v>0.08</v>
      </c>
      <c r="AA2290" s="7">
        <v>0</v>
      </c>
      <c r="AB2290" s="7">
        <v>0</v>
      </c>
      <c r="AC2290" s="7">
        <v>0</v>
      </c>
      <c r="AD2290" s="7">
        <v>0</v>
      </c>
      <c r="AE2290">
        <v>3</v>
      </c>
      <c r="AF2290">
        <v>0</v>
      </c>
      <c r="AG2290">
        <v>0</v>
      </c>
      <c r="AH2290">
        <v>0</v>
      </c>
      <c r="AI2290">
        <v>0</v>
      </c>
      <c r="AJ2290">
        <v>1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</row>
    <row r="2291" spans="1:44" x14ac:dyDescent="0.25">
      <c r="A2291">
        <v>1549237</v>
      </c>
      <c r="B2291">
        <v>736692</v>
      </c>
      <c r="C2291">
        <v>21.230863983115999</v>
      </c>
      <c r="D2291">
        <v>40.3942071668721</v>
      </c>
      <c r="E2291" s="68" t="s">
        <v>1062</v>
      </c>
      <c r="F2291" s="8">
        <f>INDEX(Δεδομένα!$P:$P,MATCH('2020'!E2291,Δεδομένα!$O:$O,0))</f>
        <v>77</v>
      </c>
      <c r="G2291" s="6" t="s">
        <v>1063</v>
      </c>
      <c r="H2291" s="2" t="str">
        <f>INDEX(Δεδομένα!B$1:B$51,MATCH('2020'!G2291,Δεδομένα!A$1:A$51,0))</f>
        <v>ΔΥΤΙΚΗΣ ΜΑΚΕΔΟΝΙΑΣ</v>
      </c>
      <c r="I2291" s="8">
        <f>INDEX(Δεδομένα!E$1:E$13,MATCH('2020'!H2291,Δεδομένα!D$1:D$13,0))</f>
        <v>4</v>
      </c>
      <c r="J2291" s="1">
        <v>43912</v>
      </c>
      <c r="K2291" s="6" t="s">
        <v>1448</v>
      </c>
      <c r="L2291" s="36" t="str">
        <f t="shared" si="140"/>
        <v>22/03/2020 19:17</v>
      </c>
      <c r="M2291" s="1">
        <v>43912</v>
      </c>
      <c r="N2291" s="6" t="s">
        <v>2649</v>
      </c>
      <c r="O2291" s="36" t="str">
        <f t="shared" si="141"/>
        <v>22/03/2020 20:21</v>
      </c>
      <c r="P2291" s="46">
        <f t="shared" si="142"/>
        <v>4.4444444443797693E-2</v>
      </c>
      <c r="Q2291" s="48">
        <v>0</v>
      </c>
      <c r="R2291" s="47">
        <f t="shared" si="143"/>
        <v>63.999999999068677</v>
      </c>
      <c r="S2291" s="6" t="s">
        <v>1260</v>
      </c>
      <c r="T2291" s="6" t="s">
        <v>1066</v>
      </c>
      <c r="U2291" s="6" t="s">
        <v>1067</v>
      </c>
      <c r="V2291" s="6" t="s">
        <v>1827</v>
      </c>
      <c r="W2291" s="7">
        <v>0.05</v>
      </c>
      <c r="X2291" s="7">
        <v>0</v>
      </c>
      <c r="Y2291" s="7">
        <v>0</v>
      </c>
      <c r="Z2291" s="7">
        <v>0</v>
      </c>
      <c r="AA2291" s="7">
        <v>0</v>
      </c>
      <c r="AB2291" s="7">
        <v>0</v>
      </c>
      <c r="AC2291" s="7">
        <v>0</v>
      </c>
      <c r="AD2291" s="7">
        <v>0</v>
      </c>
      <c r="AE2291">
        <v>3</v>
      </c>
      <c r="AF2291">
        <v>0</v>
      </c>
      <c r="AG2291">
        <v>0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</row>
    <row r="2292" spans="1:44" x14ac:dyDescent="0.25">
      <c r="A2292">
        <v>1549261</v>
      </c>
      <c r="B2292">
        <v>736708</v>
      </c>
      <c r="C2292">
        <v>21.3215460559266</v>
      </c>
      <c r="D2292">
        <v>40.5076989899202</v>
      </c>
      <c r="E2292" s="68" t="s">
        <v>1259</v>
      </c>
      <c r="F2292" s="8">
        <f>INDEX(Δεδομένα!$P:$P,MATCH('2020'!E2292,Δεδομένα!$O:$O,0))</f>
        <v>75</v>
      </c>
      <c r="G2292" s="6" t="s">
        <v>1063</v>
      </c>
      <c r="H2292" s="2" t="str">
        <f>INDEX(Δεδομένα!B$1:B$51,MATCH('2020'!G2292,Δεδομένα!A$1:A$51,0))</f>
        <v>ΔΥΤΙΚΗΣ ΜΑΚΕΔΟΝΙΑΣ</v>
      </c>
      <c r="I2292" s="8">
        <f>INDEX(Δεδομένα!E$1:E$13,MATCH('2020'!H2292,Δεδομένα!D$1:D$13,0))</f>
        <v>4</v>
      </c>
      <c r="J2292" s="1">
        <v>43912</v>
      </c>
      <c r="K2292" s="6" t="s">
        <v>3657</v>
      </c>
      <c r="L2292" s="36" t="str">
        <f t="shared" si="140"/>
        <v>22/03/2020 19:58</v>
      </c>
      <c r="M2292" s="1">
        <v>43912</v>
      </c>
      <c r="N2292" s="6" t="s">
        <v>825</v>
      </c>
      <c r="O2292" s="36" t="str">
        <f t="shared" si="141"/>
        <v>22/03/2020 20:30</v>
      </c>
      <c r="P2292" s="46">
        <f t="shared" si="142"/>
        <v>2.2222222221898846E-2</v>
      </c>
      <c r="Q2292" s="48">
        <v>0</v>
      </c>
      <c r="R2292" s="47">
        <f t="shared" si="143"/>
        <v>31.999999999534339</v>
      </c>
      <c r="S2292" s="6" t="s">
        <v>1260</v>
      </c>
      <c r="T2292" s="6" t="s">
        <v>1261</v>
      </c>
      <c r="U2292" s="6" t="s">
        <v>3849</v>
      </c>
      <c r="V2292" s="6" t="s">
        <v>3850</v>
      </c>
      <c r="W2292" s="7">
        <v>0</v>
      </c>
      <c r="X2292" s="7">
        <v>0</v>
      </c>
      <c r="Y2292" s="7">
        <v>0</v>
      </c>
      <c r="Z2292" s="7">
        <v>0</v>
      </c>
      <c r="AA2292" s="7">
        <v>0.03</v>
      </c>
      <c r="AB2292" s="7">
        <v>0</v>
      </c>
      <c r="AC2292" s="7">
        <v>0</v>
      </c>
      <c r="AD2292" s="7">
        <v>0</v>
      </c>
      <c r="AE2292">
        <v>2</v>
      </c>
      <c r="AF2292">
        <v>0</v>
      </c>
      <c r="AG2292">
        <v>0</v>
      </c>
      <c r="AH2292">
        <v>0</v>
      </c>
      <c r="AI2292">
        <v>0</v>
      </c>
      <c r="AJ2292">
        <v>1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</row>
    <row r="2293" spans="1:44" x14ac:dyDescent="0.25">
      <c r="A2293">
        <v>1547933</v>
      </c>
      <c r="B2293">
        <v>736689</v>
      </c>
      <c r="C2293">
        <v>22.5547443442061</v>
      </c>
      <c r="D2293">
        <v>41.000431294350498</v>
      </c>
      <c r="E2293" s="68" t="s">
        <v>1084</v>
      </c>
      <c r="F2293" s="8">
        <f>INDEX(Δεδομένα!$P:$P,MATCH('2020'!E2293,Δεδομένα!$O:$O,0))</f>
        <v>57</v>
      </c>
      <c r="G2293" s="6" t="s">
        <v>223</v>
      </c>
      <c r="H2293" s="2" t="str">
        <f>INDEX(Δεδομένα!B$1:B$51,MATCH('2020'!G2293,Δεδομένα!A$1:A$51,0))</f>
        <v>ΚΕΝΤΡΙΚΗΣ ΜΑΚΕΔΟΝΙΑΣ</v>
      </c>
      <c r="I2293" s="8">
        <f>INDEX(Δεδομένα!E$1:E$13,MATCH('2020'!H2293,Δεδομένα!D$1:D$13,0))</f>
        <v>3</v>
      </c>
      <c r="J2293" s="1">
        <v>43912</v>
      </c>
      <c r="K2293" s="6" t="s">
        <v>181</v>
      </c>
      <c r="L2293" s="36" t="str">
        <f t="shared" si="140"/>
        <v>22/03/2020 19:15</v>
      </c>
      <c r="M2293" s="1">
        <v>43912</v>
      </c>
      <c r="N2293" s="6" t="s">
        <v>740</v>
      </c>
      <c r="O2293" s="36" t="str">
        <f t="shared" si="141"/>
        <v>22/03/2020 21:35</v>
      </c>
      <c r="P2293" s="46">
        <f t="shared" si="142"/>
        <v>9.7222222218988463E-2</v>
      </c>
      <c r="Q2293" s="48">
        <v>0</v>
      </c>
      <c r="R2293" s="47">
        <f t="shared" si="143"/>
        <v>139.99999999534339</v>
      </c>
      <c r="S2293" s="6" t="s">
        <v>223</v>
      </c>
      <c r="T2293" s="6" t="s">
        <v>226</v>
      </c>
      <c r="U2293" s="6" t="s">
        <v>1087</v>
      </c>
      <c r="V2293" s="6" t="s">
        <v>1088</v>
      </c>
      <c r="W2293" s="7">
        <v>0</v>
      </c>
      <c r="X2293" s="7">
        <v>0</v>
      </c>
      <c r="Y2293" s="7">
        <v>0</v>
      </c>
      <c r="Z2293" s="7">
        <v>0.5</v>
      </c>
      <c r="AA2293" s="7">
        <v>0</v>
      </c>
      <c r="AB2293" s="7">
        <v>0</v>
      </c>
      <c r="AC2293" s="7">
        <v>0</v>
      </c>
      <c r="AD2293" s="7">
        <v>0</v>
      </c>
      <c r="AE2293">
        <v>2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</row>
    <row r="2294" spans="1:44" x14ac:dyDescent="0.25">
      <c r="A2294">
        <v>1548192</v>
      </c>
      <c r="B2294">
        <v>736549</v>
      </c>
      <c r="C2294">
        <v>21.133638423960001</v>
      </c>
      <c r="D2294">
        <v>40.298335082936703</v>
      </c>
      <c r="E2294" s="68" t="s">
        <v>245</v>
      </c>
      <c r="F2294" s="8">
        <f>INDEX(Δεδομένα!$P:$P,MATCH('2020'!E2294,Δεδομένα!$O:$O,0))</f>
        <v>71</v>
      </c>
      <c r="G2294" s="6" t="s">
        <v>246</v>
      </c>
      <c r="H2294" s="2" t="str">
        <f>INDEX(Δεδομένα!B$1:B$51,MATCH('2020'!G2294,Δεδομένα!A$1:A$51,0))</f>
        <v>ΔΥΤΙΚΗΣ ΜΑΚΕΔΟΝΙΑΣ</v>
      </c>
      <c r="I2294" s="8">
        <f>INDEX(Δεδομένα!E$1:E$13,MATCH('2020'!H2294,Δεδομένα!D$1:D$13,0))</f>
        <v>4</v>
      </c>
      <c r="J2294" s="1">
        <v>43912</v>
      </c>
      <c r="K2294" s="6" t="s">
        <v>3831</v>
      </c>
      <c r="L2294" s="36" t="str">
        <f t="shared" si="140"/>
        <v>22/03/2020 09:25</v>
      </c>
      <c r="M2294" s="1">
        <v>43912</v>
      </c>
      <c r="N2294" s="6" t="s">
        <v>185</v>
      </c>
      <c r="O2294" s="36" t="str">
        <f t="shared" si="141"/>
        <v>22/03/2020 16:06</v>
      </c>
      <c r="P2294" s="46">
        <f t="shared" si="142"/>
        <v>0.27847222222044365</v>
      </c>
      <c r="Q2294" s="48">
        <v>0</v>
      </c>
      <c r="R2294" s="47">
        <f t="shared" si="143"/>
        <v>400.99999999743886</v>
      </c>
      <c r="S2294" s="6" t="s">
        <v>1838</v>
      </c>
      <c r="T2294" s="6" t="s">
        <v>248</v>
      </c>
      <c r="U2294" s="6" t="s">
        <v>44</v>
      </c>
      <c r="V2294" s="6" t="s">
        <v>3832</v>
      </c>
      <c r="W2294" s="7">
        <v>0</v>
      </c>
      <c r="X2294" s="7">
        <v>15</v>
      </c>
      <c r="Y2294" s="7">
        <v>0</v>
      </c>
      <c r="Z2294" s="7">
        <v>0</v>
      </c>
      <c r="AA2294" s="7">
        <v>0</v>
      </c>
      <c r="AB2294" s="7">
        <v>0</v>
      </c>
      <c r="AC2294" s="7">
        <v>0</v>
      </c>
      <c r="AD2294" s="7">
        <v>0</v>
      </c>
      <c r="AE2294">
        <v>2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</row>
    <row r="2295" spans="1:44" x14ac:dyDescent="0.25">
      <c r="A2295">
        <v>1553116</v>
      </c>
      <c r="B2295">
        <v>736746</v>
      </c>
      <c r="C2295">
        <v>23.0301319886008</v>
      </c>
      <c r="D2295">
        <v>36.559613440047997</v>
      </c>
      <c r="E2295" s="68" t="s">
        <v>1001</v>
      </c>
      <c r="F2295" s="8">
        <f>INDEX(Δεδομένα!$P:$P,MATCH('2020'!E2295,Δεδομένα!$O:$O,0))</f>
        <v>153</v>
      </c>
      <c r="G2295" s="6" t="s">
        <v>369</v>
      </c>
      <c r="H2295" s="2" t="str">
        <f>INDEX(Δεδομένα!B$1:B$51,MATCH('2020'!G2295,Δεδομένα!A$1:A$51,0))</f>
        <v>ΠΕΛΛΟΠΟΝΗΣΟΥ</v>
      </c>
      <c r="I2295" s="8">
        <f>INDEX(Δεδομένα!E$1:E$13,MATCH('2020'!H2295,Δεδομένα!D$1:D$13,0))</f>
        <v>8</v>
      </c>
      <c r="J2295" s="1">
        <v>43912</v>
      </c>
      <c r="K2295" s="6" t="s">
        <v>1662</v>
      </c>
      <c r="L2295" s="36" t="str">
        <f t="shared" si="140"/>
        <v>22/03/2020 23:10</v>
      </c>
      <c r="M2295" s="1">
        <v>43913</v>
      </c>
      <c r="N2295" s="6" t="s">
        <v>679</v>
      </c>
      <c r="O2295" s="36" t="str">
        <f t="shared" si="141"/>
        <v>23/03/2020 00:50</v>
      </c>
      <c r="P2295" s="46">
        <f t="shared" si="142"/>
        <v>6.9444444437976927E-2</v>
      </c>
      <c r="Q2295" s="48">
        <v>0</v>
      </c>
      <c r="R2295" s="47">
        <f t="shared" si="143"/>
        <v>99.999999990686774</v>
      </c>
      <c r="S2295" s="6" t="s">
        <v>1002</v>
      </c>
      <c r="T2295" s="6" t="s">
        <v>1003</v>
      </c>
      <c r="U2295" s="6" t="s">
        <v>44</v>
      </c>
      <c r="V2295" s="6" t="s">
        <v>3859</v>
      </c>
      <c r="W2295" s="7">
        <v>0</v>
      </c>
      <c r="X2295" s="7">
        <v>0</v>
      </c>
      <c r="Y2295" s="7">
        <v>0</v>
      </c>
      <c r="Z2295" s="7">
        <v>0</v>
      </c>
      <c r="AA2295" s="7">
        <v>0</v>
      </c>
      <c r="AB2295" s="7">
        <v>0.15</v>
      </c>
      <c r="AC2295" s="7">
        <v>0</v>
      </c>
      <c r="AD2295" s="7">
        <v>0</v>
      </c>
      <c r="AE2295">
        <v>4</v>
      </c>
      <c r="AF2295">
        <v>0</v>
      </c>
      <c r="AG2295">
        <v>0</v>
      </c>
      <c r="AH2295">
        <v>0</v>
      </c>
      <c r="AI2295">
        <v>0</v>
      </c>
      <c r="AJ2295">
        <v>2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</row>
    <row r="2296" spans="1:44" x14ac:dyDescent="0.25">
      <c r="A2296">
        <v>1547918</v>
      </c>
      <c r="B2296">
        <v>736606</v>
      </c>
      <c r="C2296">
        <v>22.122444668379501</v>
      </c>
      <c r="D2296">
        <v>39.998526024603599</v>
      </c>
      <c r="E2296" s="68" t="s">
        <v>1022</v>
      </c>
      <c r="F2296" s="8">
        <f>INDEX(Δεδομένα!$P:$P,MATCH('2020'!E2296,Δεδομένα!$O:$O,0))</f>
        <v>103</v>
      </c>
      <c r="G2296" s="6" t="s">
        <v>288</v>
      </c>
      <c r="H2296" s="2" t="str">
        <f>INDEX(Δεδομένα!B$1:B$51,MATCH('2020'!G2296,Δεδομένα!A$1:A$51,0))</f>
        <v>ΘΕΣΣΑΛΙΑΣ</v>
      </c>
      <c r="I2296" s="8">
        <f>INDEX(Δεδομένα!E$1:E$13,MATCH('2020'!H2296,Δεδομένα!D$1:D$13,0))</f>
        <v>6</v>
      </c>
      <c r="J2296" s="1">
        <v>43912</v>
      </c>
      <c r="K2296" s="6" t="s">
        <v>271</v>
      </c>
      <c r="L2296" s="36" t="str">
        <f t="shared" si="140"/>
        <v>22/03/2020 14:16</v>
      </c>
      <c r="M2296" s="1">
        <v>43912</v>
      </c>
      <c r="N2296" s="6" t="s">
        <v>384</v>
      </c>
      <c r="O2296" s="36" t="str">
        <f t="shared" si="141"/>
        <v>22/03/2020 14:45</v>
      </c>
      <c r="P2296" s="46">
        <f t="shared" si="142"/>
        <v>2.0138888889050577E-2</v>
      </c>
      <c r="Q2296" s="48">
        <v>0</v>
      </c>
      <c r="R2296" s="47">
        <f t="shared" si="143"/>
        <v>29.000000000232831</v>
      </c>
      <c r="S2296" s="6" t="s">
        <v>1025</v>
      </c>
      <c r="T2296" s="6" t="s">
        <v>1026</v>
      </c>
      <c r="U2296" s="6" t="s">
        <v>44</v>
      </c>
      <c r="V2296" s="6" t="s">
        <v>1140</v>
      </c>
      <c r="W2296" s="7">
        <v>0</v>
      </c>
      <c r="X2296" s="7">
        <v>0</v>
      </c>
      <c r="Y2296" s="7">
        <v>0</v>
      </c>
      <c r="Z2296" s="7">
        <v>0</v>
      </c>
      <c r="AA2296" s="7">
        <v>0.1</v>
      </c>
      <c r="AB2296" s="7">
        <v>0</v>
      </c>
      <c r="AC2296" s="7">
        <v>0</v>
      </c>
      <c r="AD2296" s="7">
        <v>0</v>
      </c>
      <c r="AE2296">
        <v>2</v>
      </c>
      <c r="AF2296">
        <v>0</v>
      </c>
      <c r="AG2296">
        <v>0</v>
      </c>
      <c r="AH2296">
        <v>0</v>
      </c>
      <c r="AI2296">
        <v>0</v>
      </c>
      <c r="AJ2296">
        <v>1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</row>
    <row r="2297" spans="1:44" x14ac:dyDescent="0.25">
      <c r="A2297">
        <v>1553485</v>
      </c>
      <c r="B2297">
        <v>736690</v>
      </c>
      <c r="C2297">
        <v>26.501316523358302</v>
      </c>
      <c r="D2297">
        <v>39.133345596941801</v>
      </c>
      <c r="E2297" s="68" t="s">
        <v>494</v>
      </c>
      <c r="F2297" s="8">
        <f>INDEX(Δεδομένα!$P:$P,MATCH('2020'!E2297,Δεδομένα!$O:$O,0))</f>
        <v>196</v>
      </c>
      <c r="G2297" s="6" t="s">
        <v>495</v>
      </c>
      <c r="H2297" s="2" t="str">
        <f>INDEX(Δεδομένα!B$1:B$51,MATCH('2020'!G2297,Δεδομένα!A$1:A$51,0))</f>
        <v>ΒΟΡΕΙΟΥ ΑΙΓΑΙΟΥ</v>
      </c>
      <c r="I2297" s="8">
        <f>INDEX(Δεδομένα!E$1:E$13,MATCH('2020'!H2297,Δεδομένα!D$1:D$13,0))</f>
        <v>11</v>
      </c>
      <c r="J2297" s="1">
        <v>43912</v>
      </c>
      <c r="K2297" s="6" t="s">
        <v>1448</v>
      </c>
      <c r="L2297" s="36" t="str">
        <f t="shared" si="140"/>
        <v>22/03/2020 19:17</v>
      </c>
      <c r="M2297" s="1">
        <v>43912</v>
      </c>
      <c r="N2297" s="6" t="s">
        <v>728</v>
      </c>
      <c r="O2297" s="36" t="str">
        <f t="shared" si="141"/>
        <v>22/03/2020 19:42</v>
      </c>
      <c r="P2297" s="46">
        <f t="shared" si="142"/>
        <v>1.7361111109494232E-2</v>
      </c>
      <c r="Q2297" s="48">
        <v>0</v>
      </c>
      <c r="R2297" s="47">
        <f t="shared" si="143"/>
        <v>24.999999997671694</v>
      </c>
      <c r="S2297" s="6" t="s">
        <v>498</v>
      </c>
      <c r="T2297" s="6" t="s">
        <v>499</v>
      </c>
      <c r="U2297" s="6" t="s">
        <v>500</v>
      </c>
      <c r="V2297" s="6" t="s">
        <v>500</v>
      </c>
      <c r="W2297" s="7">
        <v>0</v>
      </c>
      <c r="X2297" s="7">
        <v>0</v>
      </c>
      <c r="Y2297" s="7">
        <v>0</v>
      </c>
      <c r="Z2297" s="7">
        <v>0</v>
      </c>
      <c r="AA2297" s="7">
        <v>0</v>
      </c>
      <c r="AB2297" s="7">
        <v>0.03</v>
      </c>
      <c r="AC2297" s="7">
        <v>0</v>
      </c>
      <c r="AD2297" s="7">
        <v>0.03</v>
      </c>
      <c r="AE2297">
        <v>5</v>
      </c>
      <c r="AF2297">
        <v>0</v>
      </c>
      <c r="AG2297">
        <v>0</v>
      </c>
      <c r="AH2297">
        <v>0</v>
      </c>
      <c r="AI2297">
        <v>0</v>
      </c>
      <c r="AJ2297">
        <v>2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</row>
    <row r="2298" spans="1:44" x14ac:dyDescent="0.25">
      <c r="A2298">
        <v>1548226</v>
      </c>
      <c r="B2298">
        <v>736557</v>
      </c>
      <c r="C2298">
        <v>22.275977199093301</v>
      </c>
      <c r="D2298">
        <v>36.974084603327398</v>
      </c>
      <c r="E2298" s="68" t="s">
        <v>937</v>
      </c>
      <c r="F2298" s="8">
        <f>INDEX(Δεδομένα!$P:$P,MATCH('2020'!E2298,Δεδομένα!$O:$O,0))</f>
        <v>143</v>
      </c>
      <c r="G2298" s="6" t="s">
        <v>841</v>
      </c>
      <c r="H2298" s="2" t="str">
        <f>INDEX(Δεδομένα!B$1:B$51,MATCH('2020'!G2298,Δεδομένα!A$1:A$51,0))</f>
        <v>ΠΕΛΛΟΠΟΝΗΣΟΥ</v>
      </c>
      <c r="I2298" s="8">
        <f>INDEX(Δεδομένα!E$1:E$13,MATCH('2020'!H2298,Δεδομένα!D$1:D$13,0))</f>
        <v>8</v>
      </c>
      <c r="J2298" s="1">
        <v>43912</v>
      </c>
      <c r="K2298" s="6" t="s">
        <v>221</v>
      </c>
      <c r="L2298" s="36" t="str">
        <f t="shared" si="140"/>
        <v>22/03/2020 11:20</v>
      </c>
      <c r="M2298" s="1">
        <v>43912</v>
      </c>
      <c r="N2298" s="6" t="s">
        <v>1951</v>
      </c>
      <c r="O2298" s="36" t="str">
        <f t="shared" si="141"/>
        <v>22/03/2020 13:21</v>
      </c>
      <c r="P2298" s="46">
        <f t="shared" si="142"/>
        <v>8.4027777782466728E-2</v>
      </c>
      <c r="Q2298" s="48">
        <v>0</v>
      </c>
      <c r="R2298" s="47">
        <f t="shared" si="143"/>
        <v>121.00000000675209</v>
      </c>
      <c r="S2298" s="6" t="s">
        <v>842</v>
      </c>
      <c r="T2298" s="6" t="s">
        <v>2579</v>
      </c>
      <c r="U2298" s="6" t="s">
        <v>44</v>
      </c>
      <c r="V2298" s="6" t="s">
        <v>3834</v>
      </c>
      <c r="W2298" s="7">
        <v>0</v>
      </c>
      <c r="X2298" s="7">
        <v>0.1</v>
      </c>
      <c r="Y2298" s="7">
        <v>0</v>
      </c>
      <c r="Z2298" s="7">
        <v>0</v>
      </c>
      <c r="AA2298" s="7">
        <v>0</v>
      </c>
      <c r="AB2298" s="7">
        <v>0</v>
      </c>
      <c r="AC2298" s="7">
        <v>0</v>
      </c>
      <c r="AD2298" s="7">
        <v>0</v>
      </c>
      <c r="AE2298">
        <v>9</v>
      </c>
      <c r="AF2298">
        <v>0</v>
      </c>
      <c r="AG2298">
        <v>2</v>
      </c>
      <c r="AH2298">
        <v>0</v>
      </c>
      <c r="AI2298">
        <v>0</v>
      </c>
      <c r="AJ2298">
        <v>4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</row>
    <row r="2299" spans="1:44" x14ac:dyDescent="0.25">
      <c r="A2299">
        <v>1548217</v>
      </c>
      <c r="B2299">
        <v>736617</v>
      </c>
      <c r="C2299">
        <v>22.064559170063699</v>
      </c>
      <c r="D2299">
        <v>37.056633658622602</v>
      </c>
      <c r="E2299" s="68" t="s">
        <v>937</v>
      </c>
      <c r="F2299" s="8">
        <f>INDEX(Δεδομένα!$P:$P,MATCH('2020'!E2299,Δεδομένα!$O:$O,0))</f>
        <v>143</v>
      </c>
      <c r="G2299" s="6" t="s">
        <v>841</v>
      </c>
      <c r="H2299" s="2" t="str">
        <f>INDEX(Δεδομένα!B$1:B$51,MATCH('2020'!G2299,Δεδομένα!A$1:A$51,0))</f>
        <v>ΠΕΛΛΟΠΟΝΗΣΟΥ</v>
      </c>
      <c r="I2299" s="8">
        <f>INDEX(Δεδομένα!E$1:E$13,MATCH('2020'!H2299,Δεδομένα!D$1:D$13,0))</f>
        <v>8</v>
      </c>
      <c r="J2299" s="1">
        <v>43912</v>
      </c>
      <c r="K2299" s="6" t="s">
        <v>59</v>
      </c>
      <c r="L2299" s="36" t="str">
        <f t="shared" si="140"/>
        <v>22/03/2020 15:00</v>
      </c>
      <c r="M2299" s="1">
        <v>43912</v>
      </c>
      <c r="N2299" s="6" t="s">
        <v>2684</v>
      </c>
      <c r="O2299" s="36" t="str">
        <f t="shared" si="141"/>
        <v>22/03/2020 15:13</v>
      </c>
      <c r="P2299" s="46">
        <f t="shared" si="142"/>
        <v>9.0277777781011537E-3</v>
      </c>
      <c r="Q2299" s="48">
        <v>0</v>
      </c>
      <c r="R2299" s="47">
        <f t="shared" si="143"/>
        <v>13.000000000465661</v>
      </c>
      <c r="S2299" s="6" t="s">
        <v>842</v>
      </c>
      <c r="T2299" s="6" t="s">
        <v>940</v>
      </c>
      <c r="U2299" s="6" t="s">
        <v>44</v>
      </c>
      <c r="V2299" s="6" t="s">
        <v>3839</v>
      </c>
      <c r="W2299" s="7">
        <v>0</v>
      </c>
      <c r="X2299" s="7">
        <v>0</v>
      </c>
      <c r="Y2299" s="7">
        <v>0</v>
      </c>
      <c r="Z2299" s="7">
        <v>0</v>
      </c>
      <c r="AA2299" s="7">
        <v>0.1</v>
      </c>
      <c r="AB2299" s="7">
        <v>0</v>
      </c>
      <c r="AC2299" s="7">
        <v>0</v>
      </c>
      <c r="AD2299" s="7">
        <v>0</v>
      </c>
      <c r="AE2299">
        <v>2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</row>
    <row r="2300" spans="1:44" x14ac:dyDescent="0.25">
      <c r="A2300">
        <v>1549837</v>
      </c>
      <c r="B2300">
        <v>736618</v>
      </c>
      <c r="C2300">
        <v>21.920829461277801</v>
      </c>
      <c r="D2300">
        <v>37.001679024513003</v>
      </c>
      <c r="E2300" s="68" t="s">
        <v>1239</v>
      </c>
      <c r="F2300" s="8">
        <f>INDEX(Δεδομένα!$P:$P,MATCH('2020'!E2300,Δεδομένα!$O:$O,0))</f>
        <v>243</v>
      </c>
      <c r="G2300" s="6" t="s">
        <v>841</v>
      </c>
      <c r="H2300" s="2" t="str">
        <f>INDEX(Δεδομένα!B$1:B$51,MATCH('2020'!G2300,Δεδομένα!A$1:A$51,0))</f>
        <v>ΠΕΛΛΟΠΟΝΗΣΟΥ</v>
      </c>
      <c r="I2300" s="8">
        <f>INDEX(Δεδομένα!E$1:E$13,MATCH('2020'!H2300,Δεδομένα!D$1:D$13,0))</f>
        <v>8</v>
      </c>
      <c r="J2300" s="1">
        <v>43912</v>
      </c>
      <c r="K2300" s="6" t="s">
        <v>1297</v>
      </c>
      <c r="L2300" s="36" t="str">
        <f t="shared" si="140"/>
        <v>22/03/2020 14:57</v>
      </c>
      <c r="M2300" s="1">
        <v>43912</v>
      </c>
      <c r="N2300" s="6" t="s">
        <v>201</v>
      </c>
      <c r="O2300" s="36" t="str">
        <f t="shared" si="141"/>
        <v>22/03/2020 16:40</v>
      </c>
      <c r="P2300" s="46">
        <f t="shared" si="142"/>
        <v>7.1527777778101154E-2</v>
      </c>
      <c r="Q2300" s="48">
        <v>0</v>
      </c>
      <c r="R2300" s="47">
        <f t="shared" si="143"/>
        <v>103.00000000046566</v>
      </c>
      <c r="S2300" s="6" t="s">
        <v>842</v>
      </c>
      <c r="T2300" s="6" t="s">
        <v>984</v>
      </c>
      <c r="U2300" s="6" t="s">
        <v>44</v>
      </c>
      <c r="V2300" s="6" t="s">
        <v>1823</v>
      </c>
      <c r="W2300" s="7">
        <v>0</v>
      </c>
      <c r="X2300" s="7">
        <v>0</v>
      </c>
      <c r="Y2300" s="7">
        <v>0</v>
      </c>
      <c r="Z2300" s="7">
        <v>0</v>
      </c>
      <c r="AA2300" s="7">
        <v>0</v>
      </c>
      <c r="AB2300" s="7">
        <v>0.3</v>
      </c>
      <c r="AC2300" s="7">
        <v>0</v>
      </c>
      <c r="AD2300" s="7">
        <v>0</v>
      </c>
      <c r="AE2300">
        <v>2</v>
      </c>
      <c r="AF2300">
        <v>0</v>
      </c>
      <c r="AG2300">
        <v>0</v>
      </c>
      <c r="AH2300">
        <v>0</v>
      </c>
      <c r="AI2300">
        <v>0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</row>
    <row r="2301" spans="1:44" x14ac:dyDescent="0.25">
      <c r="A2301">
        <v>1550053</v>
      </c>
      <c r="B2301">
        <v>736627</v>
      </c>
      <c r="C2301">
        <v>21.8064878895551</v>
      </c>
      <c r="D2301">
        <v>36.8172155576083</v>
      </c>
      <c r="E2301" s="68" t="s">
        <v>965</v>
      </c>
      <c r="F2301" s="8">
        <f>INDEX(Δεδομένα!$P:$P,MATCH('2020'!E2301,Δεδομένα!$O:$O,0))</f>
        <v>147</v>
      </c>
      <c r="G2301" s="6" t="s">
        <v>841</v>
      </c>
      <c r="H2301" s="2" t="str">
        <f>INDEX(Δεδομένα!B$1:B$51,MATCH('2020'!G2301,Δεδομένα!A$1:A$51,0))</f>
        <v>ΠΕΛΛΟΠΟΝΗΣΟΥ</v>
      </c>
      <c r="I2301" s="8">
        <f>INDEX(Δεδομένα!E$1:E$13,MATCH('2020'!H2301,Δεδομένα!D$1:D$13,0))</f>
        <v>8</v>
      </c>
      <c r="J2301" s="1">
        <v>43912</v>
      </c>
      <c r="K2301" s="6" t="s">
        <v>1874</v>
      </c>
      <c r="L2301" s="36" t="str">
        <f t="shared" si="140"/>
        <v>22/03/2020 15:24</v>
      </c>
      <c r="M2301" s="1">
        <v>43912</v>
      </c>
      <c r="N2301" s="6" t="s">
        <v>336</v>
      </c>
      <c r="O2301" s="36" t="str">
        <f t="shared" si="141"/>
        <v>22/03/2020 17:40</v>
      </c>
      <c r="P2301" s="46">
        <f t="shared" si="142"/>
        <v>9.4444444439432118E-2</v>
      </c>
      <c r="Q2301" s="48">
        <v>0</v>
      </c>
      <c r="R2301" s="47">
        <f t="shared" si="143"/>
        <v>135.99999999278225</v>
      </c>
      <c r="S2301" s="6" t="s">
        <v>842</v>
      </c>
      <c r="T2301" s="6" t="s">
        <v>967</v>
      </c>
      <c r="U2301" s="6" t="s">
        <v>44</v>
      </c>
      <c r="V2301" s="6" t="s">
        <v>3840</v>
      </c>
      <c r="W2301" s="7">
        <v>0</v>
      </c>
      <c r="X2301" s="7">
        <v>0.5</v>
      </c>
      <c r="Y2301" s="7">
        <v>0</v>
      </c>
      <c r="Z2301" s="7">
        <v>0</v>
      </c>
      <c r="AA2301" s="7">
        <v>2</v>
      </c>
      <c r="AB2301" s="7">
        <v>0.5</v>
      </c>
      <c r="AC2301" s="7">
        <v>0</v>
      </c>
      <c r="AD2301" s="7">
        <v>0</v>
      </c>
      <c r="AE2301">
        <v>2</v>
      </c>
      <c r="AF2301">
        <v>0</v>
      </c>
      <c r="AG2301">
        <v>0</v>
      </c>
      <c r="AH2301">
        <v>0</v>
      </c>
      <c r="AI2301">
        <v>0</v>
      </c>
      <c r="AJ2301">
        <v>1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</row>
    <row r="2302" spans="1:44" x14ac:dyDescent="0.25">
      <c r="A2302">
        <v>1553606</v>
      </c>
      <c r="B2302">
        <v>736662</v>
      </c>
      <c r="C2302">
        <v>25.211359000882201</v>
      </c>
      <c r="D2302">
        <v>40.942153832721502</v>
      </c>
      <c r="E2302" s="68" t="s">
        <v>946</v>
      </c>
      <c r="F2302" s="8">
        <f>INDEX(Δεδομένα!$P:$P,MATCH('2020'!E2302,Δεδομένα!$O:$O,0))</f>
        <v>19</v>
      </c>
      <c r="G2302" s="6" t="s">
        <v>64</v>
      </c>
      <c r="H2302" s="2" t="str">
        <f>INDEX(Δεδομένα!B$1:B$51,MATCH('2020'!G2302,Δεδομένα!A$1:A$51,0))</f>
        <v>ΑΝΑΤΟΛΙΚΗΣ ΜΑΚΕΔΟΝΙΑΣ ΚΑΙ ΘΡΑΚΗΣ</v>
      </c>
      <c r="I2302" s="8">
        <f>INDEX(Δεδομένα!E$1:E$13,MATCH('2020'!H2302,Δεδομένα!D$1:D$13,0))</f>
        <v>2</v>
      </c>
      <c r="J2302" s="1">
        <v>43912</v>
      </c>
      <c r="K2302" s="6" t="s">
        <v>157</v>
      </c>
      <c r="L2302" s="36" t="str">
        <f t="shared" si="140"/>
        <v>22/03/2020 18:10</v>
      </c>
      <c r="M2302" s="1">
        <v>43912</v>
      </c>
      <c r="N2302" s="6" t="s">
        <v>2325</v>
      </c>
      <c r="O2302" s="36" t="str">
        <f t="shared" si="141"/>
        <v>22/03/2020 22:20</v>
      </c>
      <c r="P2302" s="46">
        <f t="shared" si="142"/>
        <v>0.17361111110949423</v>
      </c>
      <c r="Q2302" s="48">
        <v>0</v>
      </c>
      <c r="R2302" s="47">
        <f t="shared" si="143"/>
        <v>249.99999999767169</v>
      </c>
      <c r="S2302" s="6" t="s">
        <v>44</v>
      </c>
      <c r="T2302" s="6" t="s">
        <v>948</v>
      </c>
      <c r="U2302" s="6" t="s">
        <v>44</v>
      </c>
      <c r="V2302" s="6" t="s">
        <v>3845</v>
      </c>
      <c r="W2302" s="7">
        <v>0</v>
      </c>
      <c r="X2302" s="7">
        <v>0</v>
      </c>
      <c r="Y2302" s="7">
        <v>0</v>
      </c>
      <c r="Z2302" s="7">
        <v>15</v>
      </c>
      <c r="AA2302" s="7">
        <v>0</v>
      </c>
      <c r="AB2302" s="7">
        <v>0</v>
      </c>
      <c r="AC2302" s="7">
        <v>0</v>
      </c>
      <c r="AD2302" s="7">
        <v>0</v>
      </c>
      <c r="AE2302">
        <v>6</v>
      </c>
      <c r="AF2302">
        <v>0</v>
      </c>
      <c r="AG2302">
        <v>0</v>
      </c>
      <c r="AH2302">
        <v>0</v>
      </c>
      <c r="AI2302">
        <v>0</v>
      </c>
      <c r="AJ2302">
        <v>3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</row>
    <row r="2303" spans="1:44" x14ac:dyDescent="0.25">
      <c r="A2303">
        <v>1548694</v>
      </c>
      <c r="B2303">
        <v>736539</v>
      </c>
      <c r="C2303">
        <v>21.7264698527223</v>
      </c>
      <c r="D2303">
        <v>39.571642063349501</v>
      </c>
      <c r="E2303" s="68" t="s">
        <v>1155</v>
      </c>
      <c r="F2303" s="8">
        <f>INDEX(Δεδομένα!$P:$P,MATCH('2020'!E2303,Δεδομένα!$O:$O,0))</f>
        <v>111</v>
      </c>
      <c r="G2303" s="6" t="s">
        <v>884</v>
      </c>
      <c r="H2303" s="2" t="str">
        <f>INDEX(Δεδομένα!B$1:B$51,MATCH('2020'!G2303,Δεδομένα!A$1:A$51,0))</f>
        <v>ΘΕΣΣΑΛΙΑΣ</v>
      </c>
      <c r="I2303" s="8">
        <f>INDEX(Δεδομένα!E$1:E$13,MATCH('2020'!H2303,Δεδομένα!D$1:D$13,0))</f>
        <v>6</v>
      </c>
      <c r="J2303" s="1">
        <v>43912</v>
      </c>
      <c r="K2303" s="6" t="s">
        <v>1094</v>
      </c>
      <c r="L2303" s="36" t="str">
        <f t="shared" si="140"/>
        <v>22/03/2020 09:45</v>
      </c>
      <c r="M2303" s="1">
        <v>43912</v>
      </c>
      <c r="N2303" s="6" t="s">
        <v>296</v>
      </c>
      <c r="O2303" s="36" t="str">
        <f t="shared" si="141"/>
        <v>22/03/2020 10:40</v>
      </c>
      <c r="P2303" s="46">
        <f t="shared" si="142"/>
        <v>3.8194444445252884E-2</v>
      </c>
      <c r="Q2303" s="48">
        <v>0</v>
      </c>
      <c r="R2303" s="47">
        <f t="shared" si="143"/>
        <v>55.000000001164153</v>
      </c>
      <c r="S2303" s="6" t="s">
        <v>884</v>
      </c>
      <c r="T2303" s="6" t="s">
        <v>1157</v>
      </c>
      <c r="U2303" s="6" t="s">
        <v>44</v>
      </c>
      <c r="V2303" s="6" t="s">
        <v>3829</v>
      </c>
      <c r="W2303" s="7">
        <v>0</v>
      </c>
      <c r="X2303" s="7">
        <v>0</v>
      </c>
      <c r="Y2303" s="7">
        <v>0</v>
      </c>
      <c r="Z2303" s="7">
        <v>0.1</v>
      </c>
      <c r="AA2303" s="7">
        <v>0</v>
      </c>
      <c r="AB2303" s="7">
        <v>0</v>
      </c>
      <c r="AC2303" s="7">
        <v>0</v>
      </c>
      <c r="AD2303" s="7">
        <v>0</v>
      </c>
      <c r="AE2303">
        <v>2</v>
      </c>
      <c r="AF2303">
        <v>0</v>
      </c>
      <c r="AG2303">
        <v>0</v>
      </c>
      <c r="AH2303">
        <v>0</v>
      </c>
      <c r="AI2303">
        <v>0</v>
      </c>
      <c r="AJ2303">
        <v>1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</row>
    <row r="2304" spans="1:44" x14ac:dyDescent="0.25">
      <c r="A2304">
        <v>1548696</v>
      </c>
      <c r="B2304">
        <v>736673</v>
      </c>
      <c r="C2304">
        <v>21.940199597310901</v>
      </c>
      <c r="D2304">
        <v>39.530576365666199</v>
      </c>
      <c r="E2304" s="68" t="s">
        <v>883</v>
      </c>
      <c r="F2304" s="8">
        <f>INDEX(Δεδομένα!$P:$P,MATCH('2020'!E2304,Δεδομένα!$O:$O,0))</f>
        <v>112</v>
      </c>
      <c r="G2304" s="6" t="s">
        <v>884</v>
      </c>
      <c r="H2304" s="2" t="str">
        <f>INDEX(Δεδομένα!B$1:B$51,MATCH('2020'!G2304,Δεδομένα!A$1:A$51,0))</f>
        <v>ΘΕΣΣΑΛΙΑΣ</v>
      </c>
      <c r="I2304" s="8">
        <f>INDEX(Δεδομένα!E$1:E$13,MATCH('2020'!H2304,Δεδομένα!D$1:D$13,0))</f>
        <v>6</v>
      </c>
      <c r="J2304" s="1">
        <v>43912</v>
      </c>
      <c r="K2304" s="6" t="s">
        <v>207</v>
      </c>
      <c r="L2304" s="36" t="str">
        <f t="shared" si="140"/>
        <v>22/03/2020 18:00</v>
      </c>
      <c r="M2304" s="1">
        <v>43912</v>
      </c>
      <c r="N2304" s="6" t="s">
        <v>123</v>
      </c>
      <c r="O2304" s="36" t="str">
        <f t="shared" si="141"/>
        <v>22/03/2020 19:10</v>
      </c>
      <c r="P2304" s="46">
        <f t="shared" si="142"/>
        <v>4.8611111109494232E-2</v>
      </c>
      <c r="Q2304" s="48">
        <v>0</v>
      </c>
      <c r="R2304" s="47">
        <f t="shared" si="143"/>
        <v>69.999999997671694</v>
      </c>
      <c r="S2304" s="6" t="s">
        <v>884</v>
      </c>
      <c r="T2304" s="6" t="s">
        <v>885</v>
      </c>
      <c r="U2304" s="6" t="s">
        <v>44</v>
      </c>
      <c r="V2304" s="6" t="s">
        <v>3848</v>
      </c>
      <c r="W2304" s="7">
        <v>0</v>
      </c>
      <c r="X2304" s="7">
        <v>0</v>
      </c>
      <c r="Y2304" s="7">
        <v>0</v>
      </c>
      <c r="Z2304" s="7">
        <v>0.2</v>
      </c>
      <c r="AA2304" s="7">
        <v>0</v>
      </c>
      <c r="AB2304" s="7">
        <v>0</v>
      </c>
      <c r="AC2304" s="7">
        <v>0</v>
      </c>
      <c r="AD2304" s="7">
        <v>0</v>
      </c>
      <c r="AE2304">
        <v>3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</row>
    <row r="2305" spans="1:44" x14ac:dyDescent="0.25">
      <c r="A2305">
        <v>1550062</v>
      </c>
      <c r="B2305">
        <v>736540</v>
      </c>
      <c r="C2305">
        <v>22.7135620117188</v>
      </c>
      <c r="D2305">
        <v>38.774211883544901</v>
      </c>
      <c r="E2305" s="68" t="s">
        <v>414</v>
      </c>
      <c r="F2305" s="8">
        <f>INDEX(Δεδομένα!$P:$P,MATCH('2020'!E2305,Δεδομένα!$O:$O,0))</f>
        <v>166</v>
      </c>
      <c r="G2305" s="6" t="s">
        <v>399</v>
      </c>
      <c r="H2305" s="2" t="str">
        <f>INDEX(Δεδομένα!B$1:B$51,MATCH('2020'!G2305,Δεδομένα!A$1:A$51,0))</f>
        <v>ΣΤΕΡΕΑΣ ΕΛΛΑΔΟΣ</v>
      </c>
      <c r="I2305" s="8">
        <f>INDEX(Δεδομένα!E$1:E$13,MATCH('2020'!H2305,Δεδομένα!D$1:D$13,0))</f>
        <v>9</v>
      </c>
      <c r="J2305" s="1">
        <v>43912</v>
      </c>
      <c r="K2305" s="6" t="s">
        <v>2411</v>
      </c>
      <c r="L2305" s="36" t="str">
        <f t="shared" si="140"/>
        <v>22/03/2020 09:00</v>
      </c>
      <c r="M2305" s="1">
        <v>43912</v>
      </c>
      <c r="N2305" s="6" t="s">
        <v>138</v>
      </c>
      <c r="O2305" s="36" t="str">
        <f t="shared" si="141"/>
        <v>22/03/2020 11:00</v>
      </c>
      <c r="P2305" s="46">
        <f t="shared" si="142"/>
        <v>8.3333333335758653E-2</v>
      </c>
      <c r="Q2305" s="48">
        <v>0</v>
      </c>
      <c r="R2305" s="47">
        <f t="shared" si="143"/>
        <v>120.00000000349246</v>
      </c>
      <c r="S2305" s="6" t="s">
        <v>407</v>
      </c>
      <c r="T2305" s="6" t="s">
        <v>415</v>
      </c>
      <c r="U2305" s="6" t="s">
        <v>73</v>
      </c>
      <c r="V2305" s="6" t="s">
        <v>713</v>
      </c>
      <c r="W2305" s="7">
        <v>0</v>
      </c>
      <c r="X2305" s="7">
        <v>0</v>
      </c>
      <c r="Y2305" s="7">
        <v>0</v>
      </c>
      <c r="Z2305" s="7">
        <v>0.5</v>
      </c>
      <c r="AA2305" s="7">
        <v>0</v>
      </c>
      <c r="AB2305" s="7">
        <v>0</v>
      </c>
      <c r="AC2305" s="7">
        <v>0</v>
      </c>
      <c r="AD2305" s="7">
        <v>0</v>
      </c>
      <c r="AE2305">
        <v>4</v>
      </c>
      <c r="AF2305">
        <v>0</v>
      </c>
      <c r="AG2305">
        <v>0</v>
      </c>
      <c r="AH2305">
        <v>0</v>
      </c>
      <c r="AI2305">
        <v>0</v>
      </c>
      <c r="AJ2305">
        <v>2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</row>
    <row r="2306" spans="1:44" x14ac:dyDescent="0.25">
      <c r="A2306">
        <v>1550024</v>
      </c>
      <c r="B2306">
        <v>736547</v>
      </c>
      <c r="C2306">
        <v>23.1670737887458</v>
      </c>
      <c r="D2306">
        <v>38.548528830937101</v>
      </c>
      <c r="E2306" s="68" t="s">
        <v>411</v>
      </c>
      <c r="F2306" s="8">
        <f>INDEX(Δεδομένα!$P:$P,MATCH('2020'!E2306,Δεδομένα!$O:$O,0))</f>
        <v>162</v>
      </c>
      <c r="G2306" s="6" t="s">
        <v>399</v>
      </c>
      <c r="H2306" s="2" t="str">
        <f>INDEX(Δεδομένα!B$1:B$51,MATCH('2020'!G2306,Δεδομένα!A$1:A$51,0))</f>
        <v>ΣΤΕΡΕΑΣ ΕΛΛΑΔΟΣ</v>
      </c>
      <c r="I2306" s="8">
        <f>INDEX(Δεδομένα!E$1:E$13,MATCH('2020'!H2306,Δεδομένα!D$1:D$13,0))</f>
        <v>9</v>
      </c>
      <c r="J2306" s="1">
        <v>43912</v>
      </c>
      <c r="K2306" s="6" t="s">
        <v>3830</v>
      </c>
      <c r="L2306" s="36" t="str">
        <f t="shared" si="140"/>
        <v>22/03/2020 10:43</v>
      </c>
      <c r="M2306" s="1">
        <v>43912</v>
      </c>
      <c r="N2306" s="6" t="s">
        <v>662</v>
      </c>
      <c r="O2306" s="36" t="str">
        <f t="shared" si="141"/>
        <v>22/03/2020 12:30</v>
      </c>
      <c r="P2306" s="46">
        <f t="shared" si="142"/>
        <v>7.4305555557657499E-2</v>
      </c>
      <c r="Q2306" s="48">
        <v>0</v>
      </c>
      <c r="R2306" s="47">
        <f t="shared" si="143"/>
        <v>107.0000000030268</v>
      </c>
      <c r="S2306" s="6" t="s">
        <v>401</v>
      </c>
      <c r="T2306" s="6" t="s">
        <v>402</v>
      </c>
      <c r="U2306" s="6" t="s">
        <v>403</v>
      </c>
      <c r="V2306" s="6" t="s">
        <v>403</v>
      </c>
      <c r="W2306" s="7">
        <v>0</v>
      </c>
      <c r="X2306" s="7">
        <v>0</v>
      </c>
      <c r="Y2306" s="7">
        <v>0</v>
      </c>
      <c r="Z2306" s="7">
        <v>0.5</v>
      </c>
      <c r="AA2306" s="7">
        <v>0</v>
      </c>
      <c r="AB2306" s="7">
        <v>0</v>
      </c>
      <c r="AC2306" s="7">
        <v>0</v>
      </c>
      <c r="AD2306" s="7">
        <v>0</v>
      </c>
      <c r="AE2306">
        <v>4</v>
      </c>
      <c r="AF2306">
        <v>0</v>
      </c>
      <c r="AG2306">
        <v>0</v>
      </c>
      <c r="AH2306">
        <v>0</v>
      </c>
      <c r="AI2306">
        <v>0</v>
      </c>
      <c r="AJ2306">
        <v>3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</row>
    <row r="2307" spans="1:44" x14ac:dyDescent="0.25">
      <c r="A2307">
        <v>1550029</v>
      </c>
      <c r="B2307">
        <v>736653</v>
      </c>
      <c r="C2307">
        <v>22.906826548052202</v>
      </c>
      <c r="D2307">
        <v>38.637751606495698</v>
      </c>
      <c r="E2307" s="68" t="s">
        <v>411</v>
      </c>
      <c r="F2307" s="8">
        <f>INDEX(Δεδομένα!$P:$P,MATCH('2020'!E2307,Δεδομένα!$O:$O,0))</f>
        <v>162</v>
      </c>
      <c r="G2307" s="6" t="s">
        <v>399</v>
      </c>
      <c r="H2307" s="2" t="str">
        <f>INDEX(Δεδομένα!B$1:B$51,MATCH('2020'!G2307,Δεδομένα!A$1:A$51,0))</f>
        <v>ΣΤΕΡΕΑΣ ΕΛΛΑΔΟΣ</v>
      </c>
      <c r="I2307" s="8">
        <f>INDEX(Δεδομένα!E$1:E$13,MATCH('2020'!H2307,Δεδομένα!D$1:D$13,0))</f>
        <v>9</v>
      </c>
      <c r="J2307" s="1">
        <v>43912</v>
      </c>
      <c r="K2307" s="6" t="s">
        <v>1306</v>
      </c>
      <c r="L2307" s="36" t="str">
        <f t="shared" ref="L2307:L2370" si="144">_xlfn.CONCAT(TEXT(J2307,"ηη/μμ/εεε")," ",TEXT(K2307,"ωω:λλ"))</f>
        <v>22/03/2020 17:33</v>
      </c>
      <c r="M2307" s="1">
        <v>43912</v>
      </c>
      <c r="N2307" s="6" t="s">
        <v>621</v>
      </c>
      <c r="O2307" s="36" t="str">
        <f t="shared" ref="O2307:O2370" si="145">_xlfn.CONCAT(TEXT(M2307,"ηη/μμ/εεε")," ",TEXT(N2307,"ωω:λλ"))</f>
        <v>22/03/2020 18:20</v>
      </c>
      <c r="P2307" s="46">
        <f t="shared" ref="P2307:P2370" si="146">O2307-L2307</f>
        <v>3.2638888893416151E-2</v>
      </c>
      <c r="Q2307" s="48">
        <v>0</v>
      </c>
      <c r="R2307" s="47">
        <f t="shared" ref="R2307:R2370" si="147">P2307*(24*60)</f>
        <v>47.000000006519258</v>
      </c>
      <c r="S2307" s="6" t="s">
        <v>401</v>
      </c>
      <c r="T2307" s="6" t="s">
        <v>402</v>
      </c>
      <c r="U2307" s="6" t="s">
        <v>73</v>
      </c>
      <c r="V2307" s="6" t="s">
        <v>3843</v>
      </c>
      <c r="W2307" s="7">
        <v>0</v>
      </c>
      <c r="X2307" s="7">
        <v>0</v>
      </c>
      <c r="Y2307" s="7">
        <v>0</v>
      </c>
      <c r="Z2307" s="7">
        <v>0</v>
      </c>
      <c r="AA2307" s="7">
        <v>10</v>
      </c>
      <c r="AB2307" s="7">
        <v>0</v>
      </c>
      <c r="AC2307" s="7">
        <v>0</v>
      </c>
      <c r="AD2307" s="7">
        <v>0</v>
      </c>
      <c r="AE2307">
        <v>4</v>
      </c>
      <c r="AF2307">
        <v>0</v>
      </c>
      <c r="AG2307">
        <v>0</v>
      </c>
      <c r="AH2307">
        <v>0</v>
      </c>
      <c r="AI2307">
        <v>0</v>
      </c>
      <c r="AJ2307">
        <v>2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</row>
    <row r="2308" spans="1:44" x14ac:dyDescent="0.25">
      <c r="A2308">
        <v>1547962</v>
      </c>
      <c r="B2308">
        <v>736725</v>
      </c>
      <c r="C2308">
        <v>22.284987788895499</v>
      </c>
      <c r="D2308">
        <v>38.347437872666603</v>
      </c>
      <c r="E2308" s="68" t="s">
        <v>431</v>
      </c>
      <c r="F2308" s="8">
        <f>INDEX(Δεδομένα!$P:$P,MATCH('2020'!E2308,Δεδομένα!$O:$O,0))</f>
        <v>174</v>
      </c>
      <c r="G2308" s="6" t="s">
        <v>432</v>
      </c>
      <c r="H2308" s="2" t="str">
        <f>INDEX(Δεδομένα!B$1:B$51,MATCH('2020'!G2308,Δεδομένα!A$1:A$51,0))</f>
        <v>ΣΤΕΡΕΑΣ ΕΛΛΑΔΟΣ</v>
      </c>
      <c r="I2308" s="8">
        <f>INDEX(Δεδομένα!E$1:E$13,MATCH('2020'!H2308,Δεδομένα!D$1:D$13,0))</f>
        <v>9</v>
      </c>
      <c r="J2308" s="1">
        <v>43912</v>
      </c>
      <c r="K2308" s="6" t="s">
        <v>3228</v>
      </c>
      <c r="L2308" s="36" t="str">
        <f t="shared" si="144"/>
        <v>22/03/2020 21:17</v>
      </c>
      <c r="M2308" s="1">
        <v>43912</v>
      </c>
      <c r="N2308" s="6" t="s">
        <v>3665</v>
      </c>
      <c r="O2308" s="36" t="str">
        <f t="shared" si="145"/>
        <v>22/03/2020 23:17</v>
      </c>
      <c r="P2308" s="46">
        <f t="shared" si="146"/>
        <v>8.3333333328482695E-2</v>
      </c>
      <c r="Q2308" s="48">
        <v>0</v>
      </c>
      <c r="R2308" s="47">
        <f t="shared" si="147"/>
        <v>119.99999999301508</v>
      </c>
      <c r="S2308" s="6" t="s">
        <v>3854</v>
      </c>
      <c r="T2308" s="6" t="s">
        <v>3855</v>
      </c>
      <c r="U2308" s="6" t="s">
        <v>3856</v>
      </c>
      <c r="V2308" s="6" t="s">
        <v>3857</v>
      </c>
      <c r="W2308" s="7">
        <v>0</v>
      </c>
      <c r="X2308" s="7">
        <v>0</v>
      </c>
      <c r="Y2308" s="7">
        <v>0</v>
      </c>
      <c r="Z2308" s="7">
        <v>0</v>
      </c>
      <c r="AA2308" s="7">
        <v>0</v>
      </c>
      <c r="AB2308" s="7">
        <v>0</v>
      </c>
      <c r="AC2308" s="7">
        <v>0</v>
      </c>
      <c r="AD2308" s="7">
        <v>0.1</v>
      </c>
      <c r="AE2308">
        <v>3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</row>
    <row r="2309" spans="1:44" x14ac:dyDescent="0.25">
      <c r="A2309">
        <v>1618714</v>
      </c>
      <c r="B2309">
        <v>731119</v>
      </c>
      <c r="C2309">
        <v>22.5954723009256</v>
      </c>
      <c r="D2309">
        <v>36.850483185262902</v>
      </c>
      <c r="E2309" s="68" t="s">
        <v>3163</v>
      </c>
      <c r="F2309" s="8">
        <f>INDEX(Δεδομένα!$P:$P,MATCH('2020'!E2309,Δεδομένα!$O:$O,0))</f>
        <v>154</v>
      </c>
      <c r="G2309" s="6" t="s">
        <v>369</v>
      </c>
      <c r="H2309" s="2" t="str">
        <f>INDEX(Δεδομένα!B$1:B$51,MATCH('2020'!G2309,Δεδομένα!A$1:A$51,0))</f>
        <v>ΠΕΛΛΟΠΟΝΗΣΟΥ</v>
      </c>
      <c r="I2309" s="8">
        <f>INDEX(Δεδομένα!E$1:E$13,MATCH('2020'!H2309,Δεδομένα!D$1:D$13,0))</f>
        <v>8</v>
      </c>
      <c r="J2309" s="1">
        <v>43913</v>
      </c>
      <c r="K2309" s="6" t="s">
        <v>1156</v>
      </c>
      <c r="L2309" s="36" t="str">
        <f t="shared" si="144"/>
        <v>23/03/2020 13:44</v>
      </c>
      <c r="M2309" s="1">
        <v>43913</v>
      </c>
      <c r="N2309" s="6" t="s">
        <v>277</v>
      </c>
      <c r="O2309" s="36" t="str">
        <f t="shared" si="145"/>
        <v>23/03/2020 14:55</v>
      </c>
      <c r="P2309" s="46">
        <f t="shared" si="146"/>
        <v>4.9305555556202307E-2</v>
      </c>
      <c r="Q2309" s="48">
        <v>0</v>
      </c>
      <c r="R2309" s="47">
        <f t="shared" si="147"/>
        <v>71.000000000931323</v>
      </c>
      <c r="S2309" s="6" t="s">
        <v>44</v>
      </c>
      <c r="T2309" s="6" t="s">
        <v>373</v>
      </c>
      <c r="U2309" s="6" t="s">
        <v>44</v>
      </c>
      <c r="V2309" s="6" t="s">
        <v>3164</v>
      </c>
      <c r="W2309" s="7">
        <v>0</v>
      </c>
      <c r="X2309" s="7">
        <v>1</v>
      </c>
      <c r="Y2309" s="7">
        <v>0</v>
      </c>
      <c r="Z2309" s="7">
        <v>0</v>
      </c>
      <c r="AA2309" s="7">
        <v>0</v>
      </c>
      <c r="AB2309" s="7">
        <v>0</v>
      </c>
      <c r="AC2309" s="7">
        <v>0</v>
      </c>
      <c r="AD2309" s="7">
        <v>0</v>
      </c>
      <c r="AE2309">
        <v>3</v>
      </c>
      <c r="AF2309">
        <v>0</v>
      </c>
      <c r="AG2309">
        <v>0</v>
      </c>
      <c r="AH2309">
        <v>0</v>
      </c>
      <c r="AI2309">
        <v>0</v>
      </c>
      <c r="AJ2309">
        <v>2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</row>
    <row r="2310" spans="1:44" x14ac:dyDescent="0.25">
      <c r="A2310">
        <v>1548148</v>
      </c>
      <c r="B2310">
        <v>736880</v>
      </c>
      <c r="C2310">
        <v>25.564544678924499</v>
      </c>
      <c r="D2310">
        <v>35.304314156754501</v>
      </c>
      <c r="E2310" s="68" t="s">
        <v>1079</v>
      </c>
      <c r="F2310" s="8">
        <f>INDEX(Δεδομένα!$P:$P,MATCH('2020'!E2310,Δεδομένα!$O:$O,0))</f>
        <v>225</v>
      </c>
      <c r="G2310" s="6" t="s">
        <v>791</v>
      </c>
      <c r="H2310" s="2" t="str">
        <f>INDEX(Δεδομένα!B$1:B$51,MATCH('2020'!G2310,Δεδομένα!A$1:A$51,0))</f>
        <v>ΙΟΝΙΩΝ ΝΗΣΩΝ</v>
      </c>
      <c r="I2310" s="8">
        <f>INDEX(Δεδομένα!E$1:E$13,MATCH('2020'!H2310,Δεδομένα!D$1:D$13,0))</f>
        <v>13</v>
      </c>
      <c r="J2310" s="1">
        <v>43913</v>
      </c>
      <c r="K2310" s="6" t="s">
        <v>217</v>
      </c>
      <c r="L2310" s="36" t="str">
        <f t="shared" si="144"/>
        <v>23/03/2020 13:05</v>
      </c>
      <c r="M2310" s="1">
        <v>43913</v>
      </c>
      <c r="N2310" s="6" t="s">
        <v>1159</v>
      </c>
      <c r="O2310" s="36" t="str">
        <f t="shared" si="145"/>
        <v>23/03/2020 13:59</v>
      </c>
      <c r="P2310" s="46">
        <f t="shared" si="146"/>
        <v>3.7499999998544808E-2</v>
      </c>
      <c r="Q2310" s="48">
        <v>0</v>
      </c>
      <c r="R2310" s="47">
        <f t="shared" si="147"/>
        <v>53.999999997904524</v>
      </c>
      <c r="S2310" s="6" t="s">
        <v>3866</v>
      </c>
      <c r="T2310" s="6" t="s">
        <v>1080</v>
      </c>
      <c r="U2310" s="6" t="s">
        <v>3867</v>
      </c>
      <c r="V2310" s="6" t="s">
        <v>3868</v>
      </c>
      <c r="W2310" s="7">
        <v>0</v>
      </c>
      <c r="X2310" s="7">
        <v>0</v>
      </c>
      <c r="Y2310" s="7">
        <v>0</v>
      </c>
      <c r="Z2310" s="7">
        <v>0</v>
      </c>
      <c r="AA2310" s="7">
        <v>0</v>
      </c>
      <c r="AB2310" s="7">
        <v>0</v>
      </c>
      <c r="AC2310" s="7">
        <v>0.02</v>
      </c>
      <c r="AD2310" s="7">
        <v>0</v>
      </c>
      <c r="AE2310">
        <v>2</v>
      </c>
      <c r="AF2310">
        <v>0</v>
      </c>
      <c r="AG2310">
        <v>0</v>
      </c>
      <c r="AH2310">
        <v>0</v>
      </c>
      <c r="AI2310">
        <v>0</v>
      </c>
      <c r="AJ2310">
        <v>1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</row>
    <row r="2311" spans="1:44" x14ac:dyDescent="0.25">
      <c r="A2311">
        <v>1548144</v>
      </c>
      <c r="B2311">
        <v>736789</v>
      </c>
      <c r="C2311">
        <v>22.0588008295782</v>
      </c>
      <c r="D2311">
        <v>37.056339383289902</v>
      </c>
      <c r="E2311" s="68" t="s">
        <v>937</v>
      </c>
      <c r="F2311" s="8">
        <f>INDEX(Δεδομένα!$P:$P,MATCH('2020'!E2311,Δεδομένα!$O:$O,0))</f>
        <v>143</v>
      </c>
      <c r="G2311" s="6" t="s">
        <v>841</v>
      </c>
      <c r="H2311" s="2" t="str">
        <f>INDEX(Δεδομένα!B$1:B$51,MATCH('2020'!G2311,Δεδομένα!A$1:A$51,0))</f>
        <v>ΠΕΛΛΟΠΟΝΗΣΟΥ</v>
      </c>
      <c r="I2311" s="8">
        <f>INDEX(Δεδομένα!E$1:E$13,MATCH('2020'!H2311,Δεδομένα!D$1:D$13,0))</f>
        <v>8</v>
      </c>
      <c r="J2311" s="1">
        <v>43913</v>
      </c>
      <c r="K2311" s="6" t="s">
        <v>3860</v>
      </c>
      <c r="L2311" s="36" t="str">
        <f t="shared" si="144"/>
        <v>23/03/2020 08:36</v>
      </c>
      <c r="M2311" s="1">
        <v>43913</v>
      </c>
      <c r="N2311" s="6" t="s">
        <v>3861</v>
      </c>
      <c r="O2311" s="36" t="str">
        <f t="shared" si="145"/>
        <v>23/03/2020 08:58</v>
      </c>
      <c r="P2311" s="46">
        <f t="shared" si="146"/>
        <v>1.527777778392192E-2</v>
      </c>
      <c r="Q2311" s="48">
        <v>0</v>
      </c>
      <c r="R2311" s="47">
        <f t="shared" si="147"/>
        <v>22.000000008847564</v>
      </c>
      <c r="S2311" s="6" t="s">
        <v>842</v>
      </c>
      <c r="T2311" s="6" t="s">
        <v>940</v>
      </c>
      <c r="U2311" s="6" t="s">
        <v>44</v>
      </c>
      <c r="V2311" s="6" t="s">
        <v>3862</v>
      </c>
      <c r="W2311" s="7">
        <v>0</v>
      </c>
      <c r="X2311" s="7">
        <v>0</v>
      </c>
      <c r="Y2311" s="7">
        <v>0</v>
      </c>
      <c r="Z2311" s="7">
        <v>0</v>
      </c>
      <c r="AA2311" s="7">
        <v>0.1</v>
      </c>
      <c r="AB2311" s="7">
        <v>0</v>
      </c>
      <c r="AC2311" s="7">
        <v>0</v>
      </c>
      <c r="AD2311" s="7">
        <v>0</v>
      </c>
      <c r="AE2311">
        <v>2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</row>
    <row r="2312" spans="1:44" x14ac:dyDescent="0.25">
      <c r="A2312">
        <v>1548152</v>
      </c>
      <c r="B2312">
        <v>736826</v>
      </c>
      <c r="C2312">
        <v>22.236660345204001</v>
      </c>
      <c r="D2312">
        <v>37.085492087124202</v>
      </c>
      <c r="E2312" s="68" t="s">
        <v>937</v>
      </c>
      <c r="F2312" s="8">
        <f>INDEX(Δεδομένα!$P:$P,MATCH('2020'!E2312,Δεδομένα!$O:$O,0))</f>
        <v>143</v>
      </c>
      <c r="G2312" s="6" t="s">
        <v>841</v>
      </c>
      <c r="H2312" s="2" t="str">
        <f>INDEX(Δεδομένα!B$1:B$51,MATCH('2020'!G2312,Δεδομένα!A$1:A$51,0))</f>
        <v>ΠΕΛΛΟΠΟΝΗΣΟΥ</v>
      </c>
      <c r="I2312" s="8">
        <f>INDEX(Δεδομένα!E$1:E$13,MATCH('2020'!H2312,Δεδομένα!D$1:D$13,0))</f>
        <v>8</v>
      </c>
      <c r="J2312" s="1">
        <v>43913</v>
      </c>
      <c r="K2312" s="6" t="s">
        <v>3460</v>
      </c>
      <c r="L2312" s="36" t="str">
        <f t="shared" si="144"/>
        <v>23/03/2020 10:22</v>
      </c>
      <c r="M2312" s="1">
        <v>43913</v>
      </c>
      <c r="N2312" s="6" t="s">
        <v>346</v>
      </c>
      <c r="O2312" s="36" t="str">
        <f t="shared" si="145"/>
        <v>23/03/2020 11:58</v>
      </c>
      <c r="P2312" s="46">
        <f t="shared" si="146"/>
        <v>6.6666666672972497E-2</v>
      </c>
      <c r="Q2312" s="48">
        <v>0</v>
      </c>
      <c r="R2312" s="47">
        <f t="shared" si="147"/>
        <v>96.000000009080395</v>
      </c>
      <c r="S2312" s="6" t="s">
        <v>842</v>
      </c>
      <c r="T2312" s="6" t="s">
        <v>940</v>
      </c>
      <c r="U2312" s="6" t="s">
        <v>44</v>
      </c>
      <c r="V2312" s="6" t="s">
        <v>3863</v>
      </c>
      <c r="W2312" s="7">
        <v>0</v>
      </c>
      <c r="X2312" s="7">
        <v>0</v>
      </c>
      <c r="Y2312" s="7">
        <v>0</v>
      </c>
      <c r="Z2312" s="7">
        <v>0</v>
      </c>
      <c r="AA2312" s="7">
        <v>0</v>
      </c>
      <c r="AB2312" s="7">
        <v>0.1</v>
      </c>
      <c r="AC2312" s="7">
        <v>0</v>
      </c>
      <c r="AD2312" s="7">
        <v>0</v>
      </c>
      <c r="AE2312">
        <v>2</v>
      </c>
      <c r="AF2312">
        <v>0</v>
      </c>
      <c r="AG2312">
        <v>0</v>
      </c>
      <c r="AH2312">
        <v>0</v>
      </c>
      <c r="AI2312">
        <v>0</v>
      </c>
      <c r="AJ2312">
        <v>1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</row>
    <row r="2313" spans="1:44" x14ac:dyDescent="0.25">
      <c r="A2313">
        <v>1548139</v>
      </c>
      <c r="B2313">
        <v>736834</v>
      </c>
      <c r="C2313">
        <v>21.948529429078501</v>
      </c>
      <c r="D2313">
        <v>37.151875938310702</v>
      </c>
      <c r="E2313" s="68" t="s">
        <v>937</v>
      </c>
      <c r="F2313" s="8">
        <f>INDEX(Δεδομένα!$P:$P,MATCH('2020'!E2313,Δεδομένα!$O:$O,0))</f>
        <v>143</v>
      </c>
      <c r="G2313" s="6" t="s">
        <v>841</v>
      </c>
      <c r="H2313" s="2" t="str">
        <f>INDEX(Δεδομένα!B$1:B$51,MATCH('2020'!G2313,Δεδομένα!A$1:A$51,0))</f>
        <v>ΠΕΛΛΟΠΟΝΗΣΟΥ</v>
      </c>
      <c r="I2313" s="8">
        <f>INDEX(Δεδομένα!E$1:E$13,MATCH('2020'!H2313,Δεδομένα!D$1:D$13,0))</f>
        <v>8</v>
      </c>
      <c r="J2313" s="1">
        <v>43913</v>
      </c>
      <c r="K2313" s="6" t="s">
        <v>547</v>
      </c>
      <c r="L2313" s="36" t="str">
        <f t="shared" si="144"/>
        <v>23/03/2020 10:46</v>
      </c>
      <c r="M2313" s="1">
        <v>43913</v>
      </c>
      <c r="N2313" s="6" t="s">
        <v>520</v>
      </c>
      <c r="O2313" s="36" t="str">
        <f t="shared" si="145"/>
        <v>23/03/2020 13:49</v>
      </c>
      <c r="P2313" s="46">
        <f t="shared" si="146"/>
        <v>0.12708333333284827</v>
      </c>
      <c r="Q2313" s="48">
        <v>0</v>
      </c>
      <c r="R2313" s="47">
        <f t="shared" si="147"/>
        <v>182.99999999930151</v>
      </c>
      <c r="S2313" s="6" t="s">
        <v>842</v>
      </c>
      <c r="T2313" s="6" t="s">
        <v>984</v>
      </c>
      <c r="U2313" s="6" t="s">
        <v>44</v>
      </c>
      <c r="V2313" s="6" t="s">
        <v>3864</v>
      </c>
      <c r="W2313" s="7">
        <v>0</v>
      </c>
      <c r="X2313" s="7">
        <v>0.1</v>
      </c>
      <c r="Y2313" s="7">
        <v>0</v>
      </c>
      <c r="Z2313" s="7">
        <v>0</v>
      </c>
      <c r="AA2313" s="7">
        <v>0</v>
      </c>
      <c r="AB2313" s="7">
        <v>0</v>
      </c>
      <c r="AC2313" s="7">
        <v>0</v>
      </c>
      <c r="AD2313" s="7">
        <v>0</v>
      </c>
      <c r="AE2313">
        <v>2</v>
      </c>
      <c r="AF2313">
        <v>0</v>
      </c>
      <c r="AG2313">
        <v>0</v>
      </c>
      <c r="AH2313">
        <v>0</v>
      </c>
      <c r="AI2313">
        <v>0</v>
      </c>
      <c r="AJ2313">
        <v>1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</row>
    <row r="2314" spans="1:44" x14ac:dyDescent="0.25">
      <c r="A2314">
        <v>1548140</v>
      </c>
      <c r="B2314">
        <v>736871</v>
      </c>
      <c r="C2314">
        <v>22.006986380146</v>
      </c>
      <c r="D2314">
        <v>37.097725154815201</v>
      </c>
      <c r="E2314" s="68" t="s">
        <v>937</v>
      </c>
      <c r="F2314" s="8">
        <f>INDEX(Δεδομένα!$P:$P,MATCH('2020'!E2314,Δεδομένα!$O:$O,0))</f>
        <v>143</v>
      </c>
      <c r="G2314" s="6" t="s">
        <v>841</v>
      </c>
      <c r="H2314" s="2" t="str">
        <f>INDEX(Δεδομένα!B$1:B$51,MATCH('2020'!G2314,Δεδομένα!A$1:A$51,0))</f>
        <v>ΠΕΛΛΟΠΟΝΗΣΟΥ</v>
      </c>
      <c r="I2314" s="8">
        <f>INDEX(Δεδομένα!E$1:E$13,MATCH('2020'!H2314,Δεδομένα!D$1:D$13,0))</f>
        <v>8</v>
      </c>
      <c r="J2314" s="1">
        <v>43913</v>
      </c>
      <c r="K2314" s="6" t="s">
        <v>467</v>
      </c>
      <c r="L2314" s="36" t="str">
        <f t="shared" si="144"/>
        <v>23/03/2020 12:20</v>
      </c>
      <c r="M2314" s="1">
        <v>43913</v>
      </c>
      <c r="N2314" s="6" t="s">
        <v>1033</v>
      </c>
      <c r="O2314" s="36" t="str">
        <f t="shared" si="145"/>
        <v>23/03/2020 13:18</v>
      </c>
      <c r="P2314" s="46">
        <f t="shared" si="146"/>
        <v>4.0277777778101154E-2</v>
      </c>
      <c r="Q2314" s="48">
        <v>0</v>
      </c>
      <c r="R2314" s="47">
        <f t="shared" si="147"/>
        <v>58.000000000465661</v>
      </c>
      <c r="S2314" s="6" t="s">
        <v>842</v>
      </c>
      <c r="T2314" s="6" t="s">
        <v>940</v>
      </c>
      <c r="U2314" s="6" t="s">
        <v>44</v>
      </c>
      <c r="V2314" s="6" t="s">
        <v>3865</v>
      </c>
      <c r="W2314" s="7">
        <v>0</v>
      </c>
      <c r="X2314" s="7">
        <v>0</v>
      </c>
      <c r="Y2314" s="7">
        <v>0</v>
      </c>
      <c r="Z2314" s="7">
        <v>0</v>
      </c>
      <c r="AA2314" s="7">
        <v>0</v>
      </c>
      <c r="AB2314" s="7">
        <v>0.5</v>
      </c>
      <c r="AC2314" s="7">
        <v>0</v>
      </c>
      <c r="AD2314" s="7">
        <v>0</v>
      </c>
      <c r="AE2314">
        <v>2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</row>
    <row r="2315" spans="1:44" x14ac:dyDescent="0.25">
      <c r="A2315">
        <v>1548153</v>
      </c>
      <c r="B2315">
        <v>736876</v>
      </c>
      <c r="C2315">
        <v>22.036010575014501</v>
      </c>
      <c r="D2315">
        <v>37.043490019331799</v>
      </c>
      <c r="E2315" s="68" t="s">
        <v>937</v>
      </c>
      <c r="F2315" s="8">
        <f>INDEX(Δεδομένα!$P:$P,MATCH('2020'!E2315,Δεδομένα!$O:$O,0))</f>
        <v>143</v>
      </c>
      <c r="G2315" s="6" t="s">
        <v>841</v>
      </c>
      <c r="H2315" s="2" t="str">
        <f>INDEX(Δεδομένα!B$1:B$51,MATCH('2020'!G2315,Δεδομένα!A$1:A$51,0))</f>
        <v>ΠΕΛΛΟΠΟΝΗΣΟΥ</v>
      </c>
      <c r="I2315" s="8">
        <f>INDEX(Δεδομένα!E$1:E$13,MATCH('2020'!H2315,Δεδομένα!D$1:D$13,0))</f>
        <v>8</v>
      </c>
      <c r="J2315" s="1">
        <v>43913</v>
      </c>
      <c r="K2315" s="6" t="s">
        <v>1723</v>
      </c>
      <c r="L2315" s="36" t="str">
        <f t="shared" si="144"/>
        <v>23/03/2020 12:48</v>
      </c>
      <c r="M2315" s="1">
        <v>43913</v>
      </c>
      <c r="N2315" s="6" t="s">
        <v>1024</v>
      </c>
      <c r="O2315" s="36" t="str">
        <f t="shared" si="145"/>
        <v>23/03/2020 13:36</v>
      </c>
      <c r="P2315" s="46">
        <f t="shared" si="146"/>
        <v>3.3333333332848269E-2</v>
      </c>
      <c r="Q2315" s="48">
        <v>0</v>
      </c>
      <c r="R2315" s="47">
        <f t="shared" si="147"/>
        <v>47.999999999301508</v>
      </c>
      <c r="S2315" s="6" t="s">
        <v>842</v>
      </c>
      <c r="T2315" s="6" t="s">
        <v>940</v>
      </c>
      <c r="U2315" s="6" t="s">
        <v>44</v>
      </c>
      <c r="V2315" s="6" t="s">
        <v>3212</v>
      </c>
      <c r="W2315" s="7">
        <v>0</v>
      </c>
      <c r="X2315" s="7">
        <v>0</v>
      </c>
      <c r="Y2315" s="7">
        <v>0</v>
      </c>
      <c r="Z2315" s="7">
        <v>0</v>
      </c>
      <c r="AA2315" s="7">
        <v>0.3</v>
      </c>
      <c r="AB2315" s="7">
        <v>0</v>
      </c>
      <c r="AC2315" s="7">
        <v>0</v>
      </c>
      <c r="AD2315" s="7">
        <v>0</v>
      </c>
      <c r="AE2315">
        <v>2</v>
      </c>
      <c r="AF2315">
        <v>0</v>
      </c>
      <c r="AG2315">
        <v>0</v>
      </c>
      <c r="AH2315">
        <v>0</v>
      </c>
      <c r="AI2315">
        <v>0</v>
      </c>
      <c r="AJ2315">
        <v>1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</row>
    <row r="2316" spans="1:44" x14ac:dyDescent="0.25">
      <c r="A2316">
        <v>1548138</v>
      </c>
      <c r="B2316">
        <v>736992</v>
      </c>
      <c r="C2316">
        <v>22.134880546510299</v>
      </c>
      <c r="D2316">
        <v>37.054938590818701</v>
      </c>
      <c r="E2316" s="68" t="s">
        <v>937</v>
      </c>
      <c r="F2316" s="8">
        <f>INDEX(Δεδομένα!$P:$P,MATCH('2020'!E2316,Δεδομένα!$O:$O,0))</f>
        <v>143</v>
      </c>
      <c r="G2316" s="6" t="s">
        <v>841</v>
      </c>
      <c r="H2316" s="2" t="str">
        <f>INDEX(Δεδομένα!B$1:B$51,MATCH('2020'!G2316,Δεδομένα!A$1:A$51,0))</f>
        <v>ΠΕΛΛΟΠΟΝΗΣΟΥ</v>
      </c>
      <c r="I2316" s="8">
        <f>INDEX(Δεδομένα!E$1:E$13,MATCH('2020'!H2316,Δεδομένα!D$1:D$13,0))</f>
        <v>8</v>
      </c>
      <c r="J2316" s="1">
        <v>43913</v>
      </c>
      <c r="K2316" s="6" t="s">
        <v>52</v>
      </c>
      <c r="L2316" s="36" t="str">
        <f t="shared" si="144"/>
        <v>23/03/2020 22:08</v>
      </c>
      <c r="M2316" s="1">
        <v>43913</v>
      </c>
      <c r="N2316" s="6" t="s">
        <v>764</v>
      </c>
      <c r="O2316" s="36" t="str">
        <f t="shared" si="145"/>
        <v>23/03/2020 22:30</v>
      </c>
      <c r="P2316" s="46">
        <f t="shared" si="146"/>
        <v>1.5277777776645962E-2</v>
      </c>
      <c r="Q2316" s="48">
        <v>0</v>
      </c>
      <c r="R2316" s="47">
        <f t="shared" si="147"/>
        <v>21.999999998370185</v>
      </c>
      <c r="S2316" s="6" t="s">
        <v>842</v>
      </c>
      <c r="T2316" s="6" t="s">
        <v>940</v>
      </c>
      <c r="U2316" s="6" t="s">
        <v>44</v>
      </c>
      <c r="V2316" s="6" t="s">
        <v>1110</v>
      </c>
      <c r="W2316" s="7">
        <v>0</v>
      </c>
      <c r="X2316" s="7">
        <v>0</v>
      </c>
      <c r="Y2316" s="7">
        <v>0</v>
      </c>
      <c r="Z2316" s="7">
        <v>0</v>
      </c>
      <c r="AA2316" s="7">
        <v>0</v>
      </c>
      <c r="AB2316" s="7">
        <v>0.4</v>
      </c>
      <c r="AC2316" s="7">
        <v>0</v>
      </c>
      <c r="AD2316" s="7">
        <v>0</v>
      </c>
      <c r="AE2316">
        <v>2</v>
      </c>
      <c r="AF2316">
        <v>0</v>
      </c>
      <c r="AG2316">
        <v>0</v>
      </c>
      <c r="AH2316">
        <v>0</v>
      </c>
      <c r="AI2316">
        <v>0</v>
      </c>
      <c r="AJ2316">
        <v>1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</row>
    <row r="2317" spans="1:44" x14ac:dyDescent="0.25">
      <c r="A2317">
        <v>1548599</v>
      </c>
      <c r="B2317">
        <v>0</v>
      </c>
      <c r="C2317">
        <v>0</v>
      </c>
      <c r="D2317">
        <v>0</v>
      </c>
      <c r="E2317" s="68" t="s">
        <v>524</v>
      </c>
      <c r="F2317" s="8">
        <f>INDEX(Δεδομένα!$P:$P,MATCH('2020'!E2317,Δεδομένα!$O:$O,0))</f>
        <v>202</v>
      </c>
      <c r="G2317" s="6" t="s">
        <v>525</v>
      </c>
      <c r="H2317" s="2" t="str">
        <f>INDEX(Δεδομένα!B$1:B$51,MATCH('2020'!G2317,Δεδομένα!A$1:A$51,0))</f>
        <v>ΒΟΡΕΙΟΥ ΑΙΓΑΙΟΥ</v>
      </c>
      <c r="I2317" s="8">
        <f>INDEX(Δεδομένα!E$1:E$13,MATCH('2020'!H2317,Δεδομένα!D$1:D$13,0))</f>
        <v>11</v>
      </c>
      <c r="J2317" s="1">
        <v>43913</v>
      </c>
      <c r="K2317" s="6" t="s">
        <v>362</v>
      </c>
      <c r="L2317" s="36" t="str">
        <f t="shared" si="144"/>
        <v>23/03/2020 14:00</v>
      </c>
      <c r="M2317" s="1">
        <v>43913</v>
      </c>
      <c r="N2317" s="6" t="s">
        <v>198</v>
      </c>
      <c r="O2317" s="36" t="str">
        <f t="shared" si="145"/>
        <v>23/03/2020 16:30</v>
      </c>
      <c r="P2317" s="46">
        <f t="shared" si="146"/>
        <v>0.10416666666424135</v>
      </c>
      <c r="Q2317" s="48">
        <v>0</v>
      </c>
      <c r="R2317" s="47">
        <f t="shared" si="147"/>
        <v>149.99999999650754</v>
      </c>
      <c r="S2317" s="6" t="s">
        <v>525</v>
      </c>
      <c r="T2317" s="6" t="s">
        <v>527</v>
      </c>
      <c r="U2317" s="6" t="s">
        <v>528</v>
      </c>
      <c r="V2317" s="6" t="s">
        <v>535</v>
      </c>
      <c r="W2317" s="7">
        <v>0</v>
      </c>
      <c r="X2317" s="7">
        <v>2</v>
      </c>
      <c r="Y2317" s="7">
        <v>0</v>
      </c>
      <c r="Z2317" s="7">
        <v>0</v>
      </c>
      <c r="AA2317" s="7">
        <v>0</v>
      </c>
      <c r="AB2317" s="7">
        <v>0</v>
      </c>
      <c r="AC2317" s="7">
        <v>0</v>
      </c>
      <c r="AD2317" s="7">
        <v>0</v>
      </c>
      <c r="AE2317">
        <v>6</v>
      </c>
      <c r="AF2317">
        <v>0</v>
      </c>
      <c r="AG2317">
        <v>0</v>
      </c>
      <c r="AH2317">
        <v>0</v>
      </c>
      <c r="AI2317">
        <v>0</v>
      </c>
      <c r="AJ2317">
        <v>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</row>
    <row r="2318" spans="1:44" x14ac:dyDescent="0.25">
      <c r="A2318">
        <v>1548456</v>
      </c>
      <c r="B2318">
        <v>737226</v>
      </c>
      <c r="C2318">
        <v>20.768858124916299</v>
      </c>
      <c r="D2318">
        <v>38.811869857992903</v>
      </c>
      <c r="E2318" s="68" t="s">
        <v>862</v>
      </c>
      <c r="F2318" s="8">
        <f>INDEX(Δεδομένα!$P:$P,MATCH('2020'!E2318,Δεδομένα!$O:$O,0))</f>
        <v>232</v>
      </c>
      <c r="G2318" s="6" t="s">
        <v>335</v>
      </c>
      <c r="H2318" s="2" t="str">
        <f>INDEX(Δεδομένα!B$1:B$51,MATCH('2020'!G2318,Δεδομένα!A$1:A$51,0))</f>
        <v>ΔΥΤΙΚΗΣ ΕΛΛΑΔΟΣ</v>
      </c>
      <c r="I2318" s="8">
        <f>INDEX(Δεδομένα!E$1:E$13,MATCH('2020'!H2318,Δεδομένα!D$1:D$13,0))</f>
        <v>7</v>
      </c>
      <c r="J2318" s="1">
        <v>43914</v>
      </c>
      <c r="K2318" s="6" t="s">
        <v>530</v>
      </c>
      <c r="L2318" s="36" t="str">
        <f t="shared" si="144"/>
        <v>24/03/2020 17:05</v>
      </c>
      <c r="M2318" s="1">
        <v>43914</v>
      </c>
      <c r="N2318" s="6" t="s">
        <v>209</v>
      </c>
      <c r="O2318" s="36" t="str">
        <f t="shared" si="145"/>
        <v>24/03/2020 18:30</v>
      </c>
      <c r="P2318" s="46">
        <f t="shared" si="146"/>
        <v>5.9027777781011537E-2</v>
      </c>
      <c r="Q2318" s="48">
        <v>0</v>
      </c>
      <c r="R2318" s="47">
        <f t="shared" si="147"/>
        <v>85.000000004656613</v>
      </c>
      <c r="S2318" s="6" t="s">
        <v>1494</v>
      </c>
      <c r="T2318" s="6" t="s">
        <v>863</v>
      </c>
      <c r="U2318" s="6" t="s">
        <v>44</v>
      </c>
      <c r="V2318" s="6" t="s">
        <v>2698</v>
      </c>
      <c r="W2318" s="7">
        <v>0</v>
      </c>
      <c r="X2318" s="7">
        <v>0</v>
      </c>
      <c r="Y2318" s="7">
        <v>0</v>
      </c>
      <c r="Z2318" s="7">
        <v>0</v>
      </c>
      <c r="AA2318" s="7">
        <v>0.3</v>
      </c>
      <c r="AB2318" s="7">
        <v>0</v>
      </c>
      <c r="AC2318" s="7">
        <v>0</v>
      </c>
      <c r="AD2318" s="7">
        <v>0</v>
      </c>
      <c r="AE2318">
        <v>3</v>
      </c>
      <c r="AF2318">
        <v>0</v>
      </c>
      <c r="AG2318">
        <v>0</v>
      </c>
      <c r="AH2318">
        <v>0</v>
      </c>
      <c r="AI2318">
        <v>0</v>
      </c>
      <c r="AJ2318">
        <v>1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</row>
    <row r="2319" spans="1:44" x14ac:dyDescent="0.25">
      <c r="A2319">
        <v>1554611</v>
      </c>
      <c r="B2319">
        <v>737253</v>
      </c>
      <c r="C2319">
        <v>21.8744974125018</v>
      </c>
      <c r="D2319">
        <v>38.393939362631698</v>
      </c>
      <c r="E2319" s="68" t="s">
        <v>975</v>
      </c>
      <c r="F2319" s="8">
        <f>INDEX(Δεδομένα!$P:$P,MATCH('2020'!E2319,Δεδομένα!$O:$O,0))</f>
        <v>130</v>
      </c>
      <c r="G2319" s="6" t="s">
        <v>335</v>
      </c>
      <c r="H2319" s="2" t="str">
        <f>INDEX(Δεδομένα!B$1:B$51,MATCH('2020'!G2319,Δεδομένα!A$1:A$51,0))</f>
        <v>ΔΥΤΙΚΗΣ ΕΛΛΑΔΟΣ</v>
      </c>
      <c r="I2319" s="8">
        <f>INDEX(Δεδομένα!E$1:E$13,MATCH('2020'!H2319,Δεδομένα!D$1:D$13,0))</f>
        <v>7</v>
      </c>
      <c r="J2319" s="1">
        <v>43914</v>
      </c>
      <c r="K2319" s="6" t="s">
        <v>485</v>
      </c>
      <c r="L2319" s="36" t="str">
        <f t="shared" si="144"/>
        <v>24/03/2020 18:46</v>
      </c>
      <c r="M2319" s="1">
        <v>43914</v>
      </c>
      <c r="N2319" s="6" t="s">
        <v>419</v>
      </c>
      <c r="O2319" s="36" t="str">
        <f t="shared" si="145"/>
        <v>24/03/2020 19:36</v>
      </c>
      <c r="P2319" s="46">
        <f t="shared" si="146"/>
        <v>3.4722222218988463E-2</v>
      </c>
      <c r="Q2319" s="48">
        <v>0</v>
      </c>
      <c r="R2319" s="47">
        <f t="shared" si="147"/>
        <v>49.999999995343387</v>
      </c>
      <c r="S2319" s="6" t="s">
        <v>976</v>
      </c>
      <c r="T2319" s="6" t="s">
        <v>73</v>
      </c>
      <c r="U2319" s="6" t="s">
        <v>44</v>
      </c>
      <c r="V2319" s="6" t="s">
        <v>3885</v>
      </c>
      <c r="W2319" s="7">
        <v>0</v>
      </c>
      <c r="X2319" s="7">
        <v>0</v>
      </c>
      <c r="Y2319" s="7">
        <v>0</v>
      </c>
      <c r="Z2319" s="7">
        <v>0</v>
      </c>
      <c r="AA2319" s="7">
        <v>0.1</v>
      </c>
      <c r="AB2319" s="7">
        <v>0.1</v>
      </c>
      <c r="AC2319" s="7">
        <v>0</v>
      </c>
      <c r="AD2319" s="7">
        <v>0</v>
      </c>
      <c r="AE2319">
        <v>2</v>
      </c>
      <c r="AF2319">
        <v>0</v>
      </c>
      <c r="AG2319">
        <v>0</v>
      </c>
      <c r="AH2319">
        <v>0</v>
      </c>
      <c r="AI2319">
        <v>0</v>
      </c>
      <c r="AJ2319">
        <v>1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</row>
    <row r="2320" spans="1:44" x14ac:dyDescent="0.25">
      <c r="A2320">
        <v>1548459</v>
      </c>
      <c r="B2320">
        <v>737209</v>
      </c>
      <c r="C2320">
        <v>22.376198623787399</v>
      </c>
      <c r="D2320">
        <v>37.388721941228603</v>
      </c>
      <c r="E2320" s="68" t="s">
        <v>1893</v>
      </c>
      <c r="F2320" s="8">
        <f>INDEX(Δεδομένα!$P:$P,MATCH('2020'!E2320,Δεδομένα!$O:$O,0))</f>
        <v>137</v>
      </c>
      <c r="G2320" s="6" t="s">
        <v>932</v>
      </c>
      <c r="H2320" s="2" t="str">
        <f>INDEX(Δεδομένα!B$1:B$51,MATCH('2020'!G2320,Δεδομένα!A$1:A$51,0))</f>
        <v>ΠΕΛΛΟΠΟΝΗΣΟΥ</v>
      </c>
      <c r="I2320" s="8">
        <f>INDEX(Δεδομένα!E$1:E$13,MATCH('2020'!H2320,Δεδομένα!D$1:D$13,0))</f>
        <v>8</v>
      </c>
      <c r="J2320" s="1">
        <v>43914</v>
      </c>
      <c r="K2320" s="6" t="s">
        <v>1216</v>
      </c>
      <c r="L2320" s="36" t="str">
        <f t="shared" si="144"/>
        <v>24/03/2020 16:04</v>
      </c>
      <c r="M2320" s="1">
        <v>43914</v>
      </c>
      <c r="N2320" s="6" t="s">
        <v>2476</v>
      </c>
      <c r="O2320" s="36" t="str">
        <f t="shared" si="145"/>
        <v>24/03/2020 18:47</v>
      </c>
      <c r="P2320" s="46">
        <f t="shared" si="146"/>
        <v>0.1131944444423425</v>
      </c>
      <c r="Q2320" s="48">
        <v>0</v>
      </c>
      <c r="R2320" s="47">
        <f t="shared" si="147"/>
        <v>162.9999999969732</v>
      </c>
      <c r="S2320" s="6" t="s">
        <v>933</v>
      </c>
      <c r="T2320" s="6" t="s">
        <v>1894</v>
      </c>
      <c r="U2320" s="6" t="s">
        <v>44</v>
      </c>
      <c r="V2320" s="6" t="s">
        <v>3880</v>
      </c>
      <c r="W2320" s="7">
        <v>0</v>
      </c>
      <c r="X2320" s="7">
        <v>2</v>
      </c>
      <c r="Y2320" s="7">
        <v>0</v>
      </c>
      <c r="Z2320" s="7">
        <v>0</v>
      </c>
      <c r="AA2320" s="7">
        <v>0</v>
      </c>
      <c r="AB2320" s="7">
        <v>0</v>
      </c>
      <c r="AC2320" s="7">
        <v>0</v>
      </c>
      <c r="AD2320" s="7">
        <v>0</v>
      </c>
      <c r="AE2320">
        <v>15</v>
      </c>
      <c r="AF2320">
        <v>0</v>
      </c>
      <c r="AG2320">
        <v>0</v>
      </c>
      <c r="AH2320">
        <v>0</v>
      </c>
      <c r="AI2320">
        <v>0</v>
      </c>
      <c r="AJ2320">
        <v>6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</row>
    <row r="2321" spans="1:44" x14ac:dyDescent="0.25">
      <c r="A2321">
        <v>1549346</v>
      </c>
      <c r="B2321">
        <v>737221</v>
      </c>
      <c r="C2321">
        <v>21.857865474510501</v>
      </c>
      <c r="D2321">
        <v>37.681834132521097</v>
      </c>
      <c r="E2321" s="68" t="s">
        <v>1593</v>
      </c>
      <c r="F2321" s="8">
        <f>INDEX(Δεδομένα!$P:$P,MATCH('2020'!E2321,Δεδομένα!$O:$O,0))</f>
        <v>139</v>
      </c>
      <c r="G2321" s="6" t="s">
        <v>932</v>
      </c>
      <c r="H2321" s="2" t="str">
        <f>INDEX(Δεδομένα!B$1:B$51,MATCH('2020'!G2321,Δεδομένα!A$1:A$51,0))</f>
        <v>ΠΕΛΛΟΠΟΝΗΣΟΥ</v>
      </c>
      <c r="I2321" s="8">
        <f>INDEX(Δεδομένα!E$1:E$13,MATCH('2020'!H2321,Δεδομένα!D$1:D$13,0))</f>
        <v>8</v>
      </c>
      <c r="J2321" s="1">
        <v>43914</v>
      </c>
      <c r="K2321" s="6" t="s">
        <v>1887</v>
      </c>
      <c r="L2321" s="36" t="str">
        <f t="shared" si="144"/>
        <v>24/03/2020 16:13</v>
      </c>
      <c r="M2321" s="1">
        <v>43914</v>
      </c>
      <c r="N2321" s="6" t="s">
        <v>209</v>
      </c>
      <c r="O2321" s="36" t="str">
        <f t="shared" si="145"/>
        <v>24/03/2020 18:30</v>
      </c>
      <c r="P2321" s="46">
        <f t="shared" si="146"/>
        <v>9.5138888893416151E-2</v>
      </c>
      <c r="Q2321" s="48">
        <v>0</v>
      </c>
      <c r="R2321" s="47">
        <f t="shared" si="147"/>
        <v>137.00000000651926</v>
      </c>
      <c r="S2321" s="6" t="s">
        <v>1594</v>
      </c>
      <c r="T2321" s="6" t="s">
        <v>1595</v>
      </c>
      <c r="U2321" s="6" t="s">
        <v>44</v>
      </c>
      <c r="V2321" s="6" t="s">
        <v>3882</v>
      </c>
      <c r="W2321" s="7">
        <v>0</v>
      </c>
      <c r="X2321" s="7">
        <v>0</v>
      </c>
      <c r="Y2321" s="7">
        <v>0</v>
      </c>
      <c r="Z2321" s="7">
        <v>0</v>
      </c>
      <c r="AA2321" s="7">
        <v>0.5</v>
      </c>
      <c r="AB2321" s="7">
        <v>0</v>
      </c>
      <c r="AC2321" s="7">
        <v>0</v>
      </c>
      <c r="AD2321" s="7">
        <v>0</v>
      </c>
      <c r="AE2321">
        <v>4</v>
      </c>
      <c r="AF2321">
        <v>0</v>
      </c>
      <c r="AG2321">
        <v>0</v>
      </c>
      <c r="AH2321">
        <v>0</v>
      </c>
      <c r="AI2321">
        <v>0</v>
      </c>
      <c r="AJ2321">
        <v>2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</row>
    <row r="2322" spans="1:44" x14ac:dyDescent="0.25">
      <c r="A2322">
        <v>1548337</v>
      </c>
      <c r="B2322">
        <v>737192</v>
      </c>
      <c r="C2322">
        <v>23.695115617087701</v>
      </c>
      <c r="D2322">
        <v>38.582498209172797</v>
      </c>
      <c r="E2322" s="68" t="s">
        <v>2005</v>
      </c>
      <c r="F2322" s="8">
        <f>INDEX(Δεδομένα!$P:$P,MATCH('2020'!E2322,Δεδομένα!$O:$O,0))</f>
        <v>179</v>
      </c>
      <c r="G2322" s="6" t="s">
        <v>439</v>
      </c>
      <c r="H2322" s="2" t="str">
        <f>INDEX(Δεδομένα!B$1:B$51,MATCH('2020'!G2322,Δεδομένα!A$1:A$51,0))</f>
        <v>ΣΤΕΡΕΑΣ ΕΛΛΑΔΟΣ</v>
      </c>
      <c r="I2322" s="8">
        <f>INDEX(Δεδομένα!E$1:E$13,MATCH('2020'!H2322,Δεδομένα!D$1:D$13,0))</f>
        <v>9</v>
      </c>
      <c r="J2322" s="1">
        <v>43914</v>
      </c>
      <c r="K2322" s="6" t="s">
        <v>926</v>
      </c>
      <c r="L2322" s="36" t="str">
        <f t="shared" si="144"/>
        <v>24/03/2020 15:35</v>
      </c>
      <c r="M2322" s="1">
        <v>43914</v>
      </c>
      <c r="N2322" s="6" t="s">
        <v>215</v>
      </c>
      <c r="O2322" s="36" t="str">
        <f t="shared" si="145"/>
        <v>24/03/2020 16:20</v>
      </c>
      <c r="P2322" s="46">
        <f t="shared" si="146"/>
        <v>3.125E-2</v>
      </c>
      <c r="Q2322" s="48">
        <v>0</v>
      </c>
      <c r="R2322" s="47">
        <f t="shared" si="147"/>
        <v>45</v>
      </c>
      <c r="S2322" s="6" t="s">
        <v>2007</v>
      </c>
      <c r="T2322" s="6" t="s">
        <v>2100</v>
      </c>
      <c r="U2322" s="6" t="s">
        <v>3878</v>
      </c>
      <c r="V2322" s="6" t="s">
        <v>3137</v>
      </c>
      <c r="W2322" s="7">
        <v>0</v>
      </c>
      <c r="X2322" s="7">
        <v>0.01</v>
      </c>
      <c r="Y2322" s="7">
        <v>0</v>
      </c>
      <c r="Z2322" s="7">
        <v>0</v>
      </c>
      <c r="AA2322" s="7">
        <v>0</v>
      </c>
      <c r="AB2322" s="7">
        <v>0</v>
      </c>
      <c r="AC2322" s="7">
        <v>0</v>
      </c>
      <c r="AD2322" s="7">
        <v>0</v>
      </c>
      <c r="AE2322">
        <v>1</v>
      </c>
      <c r="AF2322">
        <v>0</v>
      </c>
      <c r="AG2322">
        <v>3</v>
      </c>
      <c r="AH2322">
        <v>0</v>
      </c>
      <c r="AI2322">
        <v>0</v>
      </c>
      <c r="AJ2322">
        <v>0</v>
      </c>
      <c r="AK2322">
        <v>2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</row>
    <row r="2323" spans="1:44" x14ac:dyDescent="0.25">
      <c r="A2323">
        <v>1548631</v>
      </c>
      <c r="B2323">
        <v>737215</v>
      </c>
      <c r="C2323">
        <v>20.661243033039302</v>
      </c>
      <c r="D2323">
        <v>37.882766631789501</v>
      </c>
      <c r="E2323" s="68" t="s">
        <v>2057</v>
      </c>
      <c r="F2323" s="8">
        <f>INDEX(Δεδομένα!$P:$P,MATCH('2020'!E2323,Δεδομένα!$O:$O,0))</f>
        <v>239</v>
      </c>
      <c r="G2323" s="6" t="s">
        <v>1600</v>
      </c>
      <c r="H2323" s="2" t="str">
        <f>INDEX(Δεδομένα!B$1:B$51,MATCH('2020'!G2323,Δεδομένα!A$1:A$51,0))</f>
        <v>ΙΟΝΙΩΝ ΝΗΣΩΝ</v>
      </c>
      <c r="I2323" s="8">
        <f>INDEX(Δεδομένα!E$1:E$13,MATCH('2020'!H2323,Δεδομένα!D$1:D$13,0))</f>
        <v>13</v>
      </c>
      <c r="J2323" s="1">
        <v>43914</v>
      </c>
      <c r="K2323" s="6" t="s">
        <v>230</v>
      </c>
      <c r="L2323" s="36" t="str">
        <f t="shared" si="144"/>
        <v>24/03/2020 16:25</v>
      </c>
      <c r="M2323" s="1">
        <v>43914</v>
      </c>
      <c r="N2323" s="6" t="s">
        <v>337</v>
      </c>
      <c r="O2323" s="36" t="str">
        <f t="shared" si="145"/>
        <v>24/03/2020 18:40</v>
      </c>
      <c r="P2323" s="46">
        <f t="shared" si="146"/>
        <v>9.375E-2</v>
      </c>
      <c r="Q2323" s="48">
        <v>0</v>
      </c>
      <c r="R2323" s="47">
        <f t="shared" si="147"/>
        <v>135</v>
      </c>
      <c r="S2323" s="6" t="s">
        <v>44</v>
      </c>
      <c r="T2323" s="6" t="s">
        <v>1601</v>
      </c>
      <c r="U2323" s="6" t="s">
        <v>44</v>
      </c>
      <c r="V2323" s="6" t="s">
        <v>3881</v>
      </c>
      <c r="W2323" s="7">
        <v>0</v>
      </c>
      <c r="X2323" s="7">
        <v>0.2</v>
      </c>
      <c r="Y2323" s="7">
        <v>0</v>
      </c>
      <c r="Z2323" s="7">
        <v>0</v>
      </c>
      <c r="AA2323" s="7">
        <v>0</v>
      </c>
      <c r="AB2323" s="7">
        <v>0</v>
      </c>
      <c r="AC2323" s="7">
        <v>0</v>
      </c>
      <c r="AD2323" s="7">
        <v>0</v>
      </c>
      <c r="AE2323">
        <v>6</v>
      </c>
      <c r="AF2323">
        <v>0</v>
      </c>
      <c r="AG2323">
        <v>0</v>
      </c>
      <c r="AH2323">
        <v>0</v>
      </c>
      <c r="AI2323">
        <v>0</v>
      </c>
      <c r="AJ2323">
        <v>2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</row>
    <row r="2324" spans="1:44" x14ac:dyDescent="0.25">
      <c r="A2324">
        <v>1548322</v>
      </c>
      <c r="B2324">
        <v>737266</v>
      </c>
      <c r="C2324">
        <v>21.157601199214401</v>
      </c>
      <c r="D2324">
        <v>37.858880368954203</v>
      </c>
      <c r="E2324" s="68" t="s">
        <v>900</v>
      </c>
      <c r="F2324" s="8">
        <f>INDEX(Δεδομένα!$P:$P,MATCH('2020'!E2324,Δεδομένα!$O:$O,0))</f>
        <v>136</v>
      </c>
      <c r="G2324" s="6" t="s">
        <v>357</v>
      </c>
      <c r="H2324" s="2" t="str">
        <f>INDEX(Δεδομένα!B$1:B$51,MATCH('2020'!G2324,Δεδομένα!A$1:A$51,0))</f>
        <v>ΔΥΤΙΚΗΣ ΕΛΛΑΔΟΣ</v>
      </c>
      <c r="I2324" s="8">
        <f>INDEX(Δεδομένα!E$1:E$13,MATCH('2020'!H2324,Δεδομένα!D$1:D$13,0))</f>
        <v>7</v>
      </c>
      <c r="J2324" s="1">
        <v>43914</v>
      </c>
      <c r="K2324" s="6" t="s">
        <v>142</v>
      </c>
      <c r="L2324" s="36" t="str">
        <f t="shared" si="144"/>
        <v>24/03/2020 19:20</v>
      </c>
      <c r="M2324" s="1">
        <v>43914</v>
      </c>
      <c r="N2324" s="6" t="s">
        <v>406</v>
      </c>
      <c r="O2324" s="36" t="str">
        <f t="shared" si="145"/>
        <v>24/03/2020 21:09</v>
      </c>
      <c r="P2324" s="46">
        <f t="shared" si="146"/>
        <v>7.5694444443797693E-2</v>
      </c>
      <c r="Q2324" s="48">
        <v>0</v>
      </c>
      <c r="R2324" s="47">
        <f t="shared" si="147"/>
        <v>108.99999999906868</v>
      </c>
      <c r="S2324" s="6" t="s">
        <v>928</v>
      </c>
      <c r="T2324" s="6" t="s">
        <v>929</v>
      </c>
      <c r="U2324" s="6" t="s">
        <v>3382</v>
      </c>
      <c r="V2324" s="6" t="s">
        <v>3383</v>
      </c>
      <c r="W2324" s="7">
        <v>0</v>
      </c>
      <c r="X2324" s="7">
        <v>1</v>
      </c>
      <c r="Y2324" s="7">
        <v>0</v>
      </c>
      <c r="Z2324" s="7">
        <v>0</v>
      </c>
      <c r="AA2324" s="7">
        <v>0</v>
      </c>
      <c r="AB2324" s="7">
        <v>0</v>
      </c>
      <c r="AC2324" s="7">
        <v>0</v>
      </c>
      <c r="AD2324" s="7">
        <v>0</v>
      </c>
      <c r="AE2324">
        <v>5</v>
      </c>
      <c r="AF2324">
        <v>0</v>
      </c>
      <c r="AG2324">
        <v>0</v>
      </c>
      <c r="AH2324">
        <v>0</v>
      </c>
      <c r="AI2324">
        <v>0</v>
      </c>
      <c r="AJ2324">
        <v>3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</row>
    <row r="2325" spans="1:44" x14ac:dyDescent="0.25">
      <c r="A2325">
        <v>1551315</v>
      </c>
      <c r="B2325">
        <v>737276</v>
      </c>
      <c r="C2325">
        <v>21.626519384936699</v>
      </c>
      <c r="D2325">
        <v>37.629039370291402</v>
      </c>
      <c r="E2325" s="68" t="s">
        <v>837</v>
      </c>
      <c r="F2325" s="8">
        <f>INDEX(Δεδομένα!$P:$P,MATCH('2020'!E2325,Δεδομένα!$O:$O,0))</f>
        <v>134</v>
      </c>
      <c r="G2325" s="6" t="s">
        <v>357</v>
      </c>
      <c r="H2325" s="2" t="str">
        <f>INDEX(Δεδομένα!B$1:B$51,MATCH('2020'!G2325,Δεδομένα!A$1:A$51,0))</f>
        <v>ΔΥΤΙΚΗΣ ΕΛΛΑΔΟΣ</v>
      </c>
      <c r="I2325" s="8">
        <f>INDEX(Δεδομένα!E$1:E$13,MATCH('2020'!H2325,Δεδομένα!D$1:D$13,0))</f>
        <v>7</v>
      </c>
      <c r="J2325" s="1">
        <v>43914</v>
      </c>
      <c r="K2325" s="6" t="s">
        <v>127</v>
      </c>
      <c r="L2325" s="36" t="str">
        <f t="shared" si="144"/>
        <v>24/03/2020 20:03</v>
      </c>
      <c r="M2325" s="1">
        <v>43914</v>
      </c>
      <c r="N2325" s="6" t="s">
        <v>100</v>
      </c>
      <c r="O2325" s="36" t="str">
        <f t="shared" si="145"/>
        <v>24/03/2020 20:50</v>
      </c>
      <c r="P2325" s="46">
        <f t="shared" si="146"/>
        <v>3.2638888886140194E-2</v>
      </c>
      <c r="Q2325" s="48">
        <v>0</v>
      </c>
      <c r="R2325" s="47">
        <f t="shared" si="147"/>
        <v>46.999999996041879</v>
      </c>
      <c r="S2325" s="6" t="s">
        <v>1715</v>
      </c>
      <c r="T2325" s="6" t="s">
        <v>838</v>
      </c>
      <c r="U2325" s="6" t="s">
        <v>44</v>
      </c>
      <c r="V2325" s="6" t="s">
        <v>951</v>
      </c>
      <c r="W2325" s="7">
        <v>0</v>
      </c>
      <c r="X2325" s="7">
        <v>0</v>
      </c>
      <c r="Y2325" s="7">
        <v>0</v>
      </c>
      <c r="Z2325" s="7">
        <v>0</v>
      </c>
      <c r="AA2325" s="7">
        <v>0</v>
      </c>
      <c r="AB2325" s="7">
        <v>1.5</v>
      </c>
      <c r="AC2325" s="7">
        <v>0</v>
      </c>
      <c r="AD2325" s="7">
        <v>0</v>
      </c>
      <c r="AE2325">
        <v>2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</row>
    <row r="2326" spans="1:44" x14ac:dyDescent="0.25">
      <c r="A2326">
        <v>1549249</v>
      </c>
      <c r="B2326">
        <v>737189</v>
      </c>
      <c r="C2326">
        <v>20.193352787613499</v>
      </c>
      <c r="D2326">
        <v>39.529189962683297</v>
      </c>
      <c r="E2326" s="68" t="s">
        <v>1197</v>
      </c>
      <c r="F2326" s="8">
        <f>INDEX(Δεδομένα!$P:$P,MATCH('2020'!E2326,Δεδομένα!$O:$O,0))</f>
        <v>90</v>
      </c>
      <c r="G2326" s="6" t="s">
        <v>1149</v>
      </c>
      <c r="H2326" s="2" t="str">
        <f>INDEX(Δεδομένα!B$1:B$51,MATCH('2020'!G2326,Δεδομένα!A$1:A$51,0))</f>
        <v>ΗΠΕΙΡΟΥ</v>
      </c>
      <c r="I2326" s="8">
        <f>INDEX(Δεδομένα!E$1:E$13,MATCH('2020'!H2326,Δεδομένα!D$1:D$13,0))</f>
        <v>5</v>
      </c>
      <c r="J2326" s="1">
        <v>43914</v>
      </c>
      <c r="K2326" s="6" t="s">
        <v>88</v>
      </c>
      <c r="L2326" s="36" t="str">
        <f t="shared" si="144"/>
        <v>24/03/2020 15:28</v>
      </c>
      <c r="M2326" s="1">
        <v>43914</v>
      </c>
      <c r="N2326" s="6" t="s">
        <v>1075</v>
      </c>
      <c r="O2326" s="36" t="str">
        <f t="shared" si="145"/>
        <v>24/03/2020 19:26</v>
      </c>
      <c r="P2326" s="46">
        <f t="shared" si="146"/>
        <v>0.16527777777810115</v>
      </c>
      <c r="Q2326" s="48">
        <v>0</v>
      </c>
      <c r="R2326" s="47">
        <f t="shared" si="147"/>
        <v>238.00000000046566</v>
      </c>
      <c r="S2326" s="6" t="s">
        <v>1149</v>
      </c>
      <c r="T2326" s="6" t="s">
        <v>1199</v>
      </c>
      <c r="U2326" s="6" t="s">
        <v>44</v>
      </c>
      <c r="V2326" s="6" t="s">
        <v>3877</v>
      </c>
      <c r="W2326" s="7">
        <v>0</v>
      </c>
      <c r="X2326" s="7">
        <v>0.2</v>
      </c>
      <c r="Y2326" s="7">
        <v>0</v>
      </c>
      <c r="Z2326" s="7">
        <v>0</v>
      </c>
      <c r="AA2326" s="7">
        <v>0</v>
      </c>
      <c r="AB2326" s="7">
        <v>0</v>
      </c>
      <c r="AC2326" s="7">
        <v>0</v>
      </c>
      <c r="AD2326" s="7">
        <v>0</v>
      </c>
      <c r="AE2326">
        <v>4</v>
      </c>
      <c r="AF2326">
        <v>0</v>
      </c>
      <c r="AG2326">
        <v>0</v>
      </c>
      <c r="AH2326">
        <v>0</v>
      </c>
      <c r="AI2326">
        <v>0</v>
      </c>
      <c r="AJ2326">
        <v>2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</row>
    <row r="2327" spans="1:44" x14ac:dyDescent="0.25">
      <c r="A2327">
        <v>1565389</v>
      </c>
      <c r="B2327">
        <v>737291</v>
      </c>
      <c r="C2327">
        <v>22.677153948040701</v>
      </c>
      <c r="D2327">
        <v>37.869746421216398</v>
      </c>
      <c r="E2327" s="68" t="s">
        <v>810</v>
      </c>
      <c r="F2327" s="8">
        <f>INDEX(Δεδομένα!$P:$P,MATCH('2020'!E2327,Δεδομένα!$O:$O,0))</f>
        <v>157</v>
      </c>
      <c r="G2327" s="6" t="s">
        <v>391</v>
      </c>
      <c r="H2327" s="2" t="str">
        <f>INDEX(Δεδομένα!B$1:B$51,MATCH('2020'!G2327,Δεδομένα!A$1:A$51,0))</f>
        <v>ΠΕΛΛΟΠΟΝΗΣΟΥ</v>
      </c>
      <c r="I2327" s="8">
        <f>INDEX(Δεδομένα!E$1:E$13,MATCH('2020'!H2327,Δεδομένα!D$1:D$13,0))</f>
        <v>8</v>
      </c>
      <c r="J2327" s="1">
        <v>43914</v>
      </c>
      <c r="K2327" s="6" t="s">
        <v>3888</v>
      </c>
      <c r="L2327" s="36" t="str">
        <f t="shared" si="144"/>
        <v>24/03/2020 22:27</v>
      </c>
      <c r="M2327" s="1">
        <v>43915</v>
      </c>
      <c r="N2327" s="6" t="s">
        <v>3889</v>
      </c>
      <c r="O2327" s="36" t="str">
        <f t="shared" si="145"/>
        <v>25/03/2020 02:32</v>
      </c>
      <c r="P2327" s="46">
        <f t="shared" si="146"/>
        <v>0.17013888889050577</v>
      </c>
      <c r="Q2327" s="48">
        <v>0</v>
      </c>
      <c r="R2327" s="47">
        <f t="shared" si="147"/>
        <v>245.00000000232831</v>
      </c>
      <c r="S2327" s="6" t="s">
        <v>44</v>
      </c>
      <c r="T2327" s="6" t="s">
        <v>1435</v>
      </c>
      <c r="U2327" s="6" t="s">
        <v>44</v>
      </c>
      <c r="V2327" s="6" t="s">
        <v>3890</v>
      </c>
      <c r="W2327" s="7">
        <v>0</v>
      </c>
      <c r="X2327" s="7">
        <v>0</v>
      </c>
      <c r="Y2327" s="7">
        <v>0</v>
      </c>
      <c r="Z2327" s="7">
        <v>0</v>
      </c>
      <c r="AA2327" s="7">
        <v>0.04</v>
      </c>
      <c r="AB2327" s="7">
        <v>0</v>
      </c>
      <c r="AC2327" s="7">
        <v>0</v>
      </c>
      <c r="AD2327" s="7">
        <v>0</v>
      </c>
      <c r="AE2327">
        <v>2</v>
      </c>
      <c r="AF2327">
        <v>0</v>
      </c>
      <c r="AG2327">
        <v>0</v>
      </c>
      <c r="AH2327">
        <v>0</v>
      </c>
      <c r="AI2327">
        <v>0</v>
      </c>
      <c r="AJ2327">
        <v>1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</row>
    <row r="2328" spans="1:44" x14ac:dyDescent="0.25">
      <c r="A2328">
        <v>1548425</v>
      </c>
      <c r="B2328">
        <v>737117</v>
      </c>
      <c r="C2328">
        <v>22.523117677887999</v>
      </c>
      <c r="D2328">
        <v>36.753216991328699</v>
      </c>
      <c r="E2328" s="68" t="s">
        <v>822</v>
      </c>
      <c r="F2328" s="8">
        <f>INDEX(Δεδομένα!$P:$P,MATCH('2020'!E2328,Δεδομένα!$O:$O,0))</f>
        <v>149</v>
      </c>
      <c r="G2328" s="6" t="s">
        <v>369</v>
      </c>
      <c r="H2328" s="2" t="str">
        <f>INDEX(Δεδομένα!B$1:B$51,MATCH('2020'!G2328,Δεδομένα!A$1:A$51,0))</f>
        <v>ΠΕΛΛΟΠΟΝΗΣΟΥ</v>
      </c>
      <c r="I2328" s="8">
        <f>INDEX(Δεδομένα!E$1:E$13,MATCH('2020'!H2328,Δεδομένα!D$1:D$13,0))</f>
        <v>8</v>
      </c>
      <c r="J2328" s="1">
        <v>43914</v>
      </c>
      <c r="K2328" s="6" t="s">
        <v>526</v>
      </c>
      <c r="L2328" s="36" t="str">
        <f t="shared" si="144"/>
        <v>24/03/2020 11:45</v>
      </c>
      <c r="M2328" s="1">
        <v>43914</v>
      </c>
      <c r="N2328" s="6" t="s">
        <v>715</v>
      </c>
      <c r="O2328" s="36" t="str">
        <f t="shared" si="145"/>
        <v>24/03/2020 14:35</v>
      </c>
      <c r="P2328" s="46">
        <f t="shared" si="146"/>
        <v>0.11805555555474712</v>
      </c>
      <c r="Q2328" s="48">
        <v>0</v>
      </c>
      <c r="R2328" s="47">
        <f t="shared" si="147"/>
        <v>169.99999999883585</v>
      </c>
      <c r="S2328" s="6" t="s">
        <v>372</v>
      </c>
      <c r="T2328" s="6" t="s">
        <v>823</v>
      </c>
      <c r="U2328" s="6" t="s">
        <v>44</v>
      </c>
      <c r="V2328" s="6" t="s">
        <v>2587</v>
      </c>
      <c r="W2328" s="7">
        <v>0</v>
      </c>
      <c r="X2328" s="7">
        <v>0</v>
      </c>
      <c r="Y2328" s="7">
        <v>0</v>
      </c>
      <c r="Z2328" s="7">
        <v>0</v>
      </c>
      <c r="AA2328" s="7">
        <v>0</v>
      </c>
      <c r="AB2328" s="7">
        <v>1.5</v>
      </c>
      <c r="AC2328" s="7">
        <v>0</v>
      </c>
      <c r="AD2328" s="7">
        <v>0</v>
      </c>
      <c r="AE2328">
        <v>4</v>
      </c>
      <c r="AF2328">
        <v>0</v>
      </c>
      <c r="AG2328">
        <v>0</v>
      </c>
      <c r="AH2328">
        <v>0</v>
      </c>
      <c r="AI2328">
        <v>0</v>
      </c>
      <c r="AJ2328">
        <v>2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</row>
    <row r="2329" spans="1:44" x14ac:dyDescent="0.25">
      <c r="A2329">
        <v>1553121</v>
      </c>
      <c r="B2329">
        <v>737177</v>
      </c>
      <c r="C2329">
        <v>22.726886387478601</v>
      </c>
      <c r="D2329">
        <v>36.931032317703497</v>
      </c>
      <c r="E2329" s="68" t="s">
        <v>1606</v>
      </c>
      <c r="F2329" s="8">
        <f>INDEX(Δεδομένα!$P:$P,MATCH('2020'!E2329,Δεδομένα!$O:$O,0))</f>
        <v>152</v>
      </c>
      <c r="G2329" s="6" t="s">
        <v>369</v>
      </c>
      <c r="H2329" s="2" t="str">
        <f>INDEX(Δεδομένα!B$1:B$51,MATCH('2020'!G2329,Δεδομένα!A$1:A$51,0))</f>
        <v>ΠΕΛΛΟΠΟΝΗΣΟΥ</v>
      </c>
      <c r="I2329" s="8">
        <f>INDEX(Δεδομένα!E$1:E$13,MATCH('2020'!H2329,Δεδομένα!D$1:D$13,0))</f>
        <v>8</v>
      </c>
      <c r="J2329" s="1">
        <v>43914</v>
      </c>
      <c r="K2329" s="6" t="s">
        <v>1561</v>
      </c>
      <c r="L2329" s="36" t="str">
        <f t="shared" si="144"/>
        <v>24/03/2020 14:51</v>
      </c>
      <c r="M2329" s="1">
        <v>43914</v>
      </c>
      <c r="N2329" s="6" t="s">
        <v>1309</v>
      </c>
      <c r="O2329" s="36" t="str">
        <f t="shared" si="145"/>
        <v>24/03/2020 18:28</v>
      </c>
      <c r="P2329" s="46">
        <f t="shared" si="146"/>
        <v>0.15069444444088731</v>
      </c>
      <c r="Q2329" s="48">
        <v>0</v>
      </c>
      <c r="R2329" s="47">
        <f t="shared" si="147"/>
        <v>216.99999999487773</v>
      </c>
      <c r="S2329" s="6" t="s">
        <v>1002</v>
      </c>
      <c r="T2329" s="6" t="s">
        <v>373</v>
      </c>
      <c r="U2329" s="6" t="s">
        <v>44</v>
      </c>
      <c r="V2329" s="6" t="s">
        <v>3875</v>
      </c>
      <c r="W2329" s="7">
        <v>0</v>
      </c>
      <c r="X2329" s="7">
        <v>1</v>
      </c>
      <c r="Y2329" s="7">
        <v>0</v>
      </c>
      <c r="Z2329" s="7">
        <v>0</v>
      </c>
      <c r="AA2329" s="7">
        <v>0</v>
      </c>
      <c r="AB2329" s="7">
        <v>0</v>
      </c>
      <c r="AC2329" s="7">
        <v>0</v>
      </c>
      <c r="AD2329" s="7">
        <v>0</v>
      </c>
      <c r="AE2329">
        <v>2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</row>
    <row r="2330" spans="1:44" x14ac:dyDescent="0.25">
      <c r="A2330">
        <v>1548410</v>
      </c>
      <c r="B2330">
        <v>737190</v>
      </c>
      <c r="C2330">
        <v>22.490997551541799</v>
      </c>
      <c r="D2330">
        <v>36.777048456398397</v>
      </c>
      <c r="E2330" s="68" t="s">
        <v>822</v>
      </c>
      <c r="F2330" s="8">
        <f>INDEX(Δεδομένα!$P:$P,MATCH('2020'!E2330,Δεδομένα!$O:$O,0))</f>
        <v>149</v>
      </c>
      <c r="G2330" s="6" t="s">
        <v>369</v>
      </c>
      <c r="H2330" s="2" t="str">
        <f>INDEX(Δεδομένα!B$1:B$51,MATCH('2020'!G2330,Δεδομένα!A$1:A$51,0))</f>
        <v>ΠΕΛΛΟΠΟΝΗΣΟΥ</v>
      </c>
      <c r="I2330" s="8">
        <f>INDEX(Δεδομένα!E$1:E$13,MATCH('2020'!H2330,Δεδομένα!D$1:D$13,0))</f>
        <v>8</v>
      </c>
      <c r="J2330" s="1">
        <v>43914</v>
      </c>
      <c r="K2330" s="6" t="s">
        <v>88</v>
      </c>
      <c r="L2330" s="36" t="str">
        <f t="shared" si="144"/>
        <v>24/03/2020 15:28</v>
      </c>
      <c r="M2330" s="1">
        <v>43914</v>
      </c>
      <c r="N2330" s="6" t="s">
        <v>1315</v>
      </c>
      <c r="O2330" s="36" t="str">
        <f t="shared" si="145"/>
        <v>24/03/2020 19:29</v>
      </c>
      <c r="P2330" s="46">
        <f t="shared" si="146"/>
        <v>0.16736111111094942</v>
      </c>
      <c r="Q2330" s="48">
        <v>0</v>
      </c>
      <c r="R2330" s="47">
        <f t="shared" si="147"/>
        <v>240.99999999976717</v>
      </c>
      <c r="S2330" s="6" t="s">
        <v>372</v>
      </c>
      <c r="T2330" s="6" t="s">
        <v>823</v>
      </c>
      <c r="U2330" s="6" t="s">
        <v>44</v>
      </c>
      <c r="V2330" s="6" t="s">
        <v>2587</v>
      </c>
      <c r="W2330" s="7">
        <v>0</v>
      </c>
      <c r="X2330" s="7">
        <v>0</v>
      </c>
      <c r="Y2330" s="7">
        <v>0</v>
      </c>
      <c r="Z2330" s="7">
        <v>0</v>
      </c>
      <c r="AA2330" s="7">
        <v>0</v>
      </c>
      <c r="AB2330" s="7">
        <v>0.5</v>
      </c>
      <c r="AC2330" s="7">
        <v>0</v>
      </c>
      <c r="AD2330" s="7">
        <v>0</v>
      </c>
      <c r="AE2330">
        <v>2</v>
      </c>
      <c r="AF2330">
        <v>0</v>
      </c>
      <c r="AG2330">
        <v>0</v>
      </c>
      <c r="AH2330">
        <v>0</v>
      </c>
      <c r="AI2330">
        <v>0</v>
      </c>
      <c r="AJ2330">
        <v>1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</row>
    <row r="2331" spans="1:44" x14ac:dyDescent="0.25">
      <c r="A2331">
        <v>1548419</v>
      </c>
      <c r="B2331">
        <v>737238</v>
      </c>
      <c r="C2331">
        <v>22.606831490323401</v>
      </c>
      <c r="D2331">
        <v>36.843599196654502</v>
      </c>
      <c r="E2331" s="68" t="s">
        <v>368</v>
      </c>
      <c r="F2331" s="8">
        <f>INDEX(Δεδομένα!$P:$P,MATCH('2020'!E2331,Δεδομένα!$O:$O,0))</f>
        <v>151</v>
      </c>
      <c r="G2331" s="6" t="s">
        <v>369</v>
      </c>
      <c r="H2331" s="2" t="str">
        <f>INDEX(Δεδομένα!B$1:B$51,MATCH('2020'!G2331,Δεδομένα!A$1:A$51,0))</f>
        <v>ΠΕΛΛΟΠΟΝΗΣΟΥ</v>
      </c>
      <c r="I2331" s="8">
        <f>INDEX(Δεδομένα!E$1:E$13,MATCH('2020'!H2331,Δεδομένα!D$1:D$13,0))</f>
        <v>8</v>
      </c>
      <c r="J2331" s="1">
        <v>43914</v>
      </c>
      <c r="K2331" s="6" t="s">
        <v>1701</v>
      </c>
      <c r="L2331" s="36" t="str">
        <f t="shared" si="144"/>
        <v>24/03/2020 17:36</v>
      </c>
      <c r="M2331" s="1">
        <v>43914</v>
      </c>
      <c r="N2331" s="6" t="s">
        <v>962</v>
      </c>
      <c r="O2331" s="36" t="str">
        <f t="shared" si="145"/>
        <v>24/03/2020 18:14</v>
      </c>
      <c r="P2331" s="46">
        <f t="shared" si="146"/>
        <v>2.6388888894871343E-2</v>
      </c>
      <c r="Q2331" s="48">
        <v>0</v>
      </c>
      <c r="R2331" s="47">
        <f t="shared" si="147"/>
        <v>38.000000008614734</v>
      </c>
      <c r="S2331" s="6" t="s">
        <v>372</v>
      </c>
      <c r="T2331" s="6" t="s">
        <v>373</v>
      </c>
      <c r="U2331" s="6" t="s">
        <v>44</v>
      </c>
      <c r="V2331" s="6" t="s">
        <v>3883</v>
      </c>
      <c r="W2331" s="7">
        <v>0</v>
      </c>
      <c r="X2331" s="7">
        <v>0</v>
      </c>
      <c r="Y2331" s="7">
        <v>0</v>
      </c>
      <c r="Z2331" s="7">
        <v>0</v>
      </c>
      <c r="AA2331" s="7">
        <v>0.1</v>
      </c>
      <c r="AB2331" s="7">
        <v>0</v>
      </c>
      <c r="AC2331" s="7">
        <v>0</v>
      </c>
      <c r="AD2331" s="7">
        <v>0</v>
      </c>
      <c r="AE2331">
        <v>2</v>
      </c>
      <c r="AF2331">
        <v>0</v>
      </c>
      <c r="AG2331">
        <v>0</v>
      </c>
      <c r="AH2331">
        <v>0</v>
      </c>
      <c r="AI2331">
        <v>0</v>
      </c>
      <c r="AJ2331">
        <v>1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</row>
    <row r="2332" spans="1:44" x14ac:dyDescent="0.25">
      <c r="A2332">
        <v>1553118</v>
      </c>
      <c r="B2332">
        <v>737261</v>
      </c>
      <c r="C2332">
        <v>22.8651278138972</v>
      </c>
      <c r="D2332">
        <v>36.8332486640805</v>
      </c>
      <c r="E2332" s="68" t="s">
        <v>1606</v>
      </c>
      <c r="F2332" s="8">
        <f>INDEX(Δεδομένα!$P:$P,MATCH('2020'!E2332,Δεδομένα!$O:$O,0))</f>
        <v>152</v>
      </c>
      <c r="G2332" s="6" t="s">
        <v>369</v>
      </c>
      <c r="H2332" s="2" t="str">
        <f>INDEX(Δεδομένα!B$1:B$51,MATCH('2020'!G2332,Δεδομένα!A$1:A$51,0))</f>
        <v>ΠΕΛΛΟΠΟΝΗΣΟΥ</v>
      </c>
      <c r="I2332" s="8">
        <f>INDEX(Δεδομένα!E$1:E$13,MATCH('2020'!H2332,Δεδομένα!D$1:D$13,0))</f>
        <v>8</v>
      </c>
      <c r="J2332" s="1">
        <v>43914</v>
      </c>
      <c r="K2332" s="6" t="s">
        <v>533</v>
      </c>
      <c r="L2332" s="36" t="str">
        <f t="shared" si="144"/>
        <v>24/03/2020 19:18</v>
      </c>
      <c r="M2332" s="1">
        <v>43914</v>
      </c>
      <c r="N2332" s="6" t="s">
        <v>367</v>
      </c>
      <c r="O2332" s="36" t="str">
        <f t="shared" si="145"/>
        <v>24/03/2020 20:33</v>
      </c>
      <c r="P2332" s="46">
        <f t="shared" si="146"/>
        <v>5.2083333328482695E-2</v>
      </c>
      <c r="Q2332" s="48">
        <v>0</v>
      </c>
      <c r="R2332" s="47">
        <f t="shared" si="147"/>
        <v>74.999999993015081</v>
      </c>
      <c r="S2332" s="6" t="s">
        <v>1002</v>
      </c>
      <c r="T2332" s="6" t="s">
        <v>1003</v>
      </c>
      <c r="U2332" s="6" t="s">
        <v>44</v>
      </c>
      <c r="V2332" s="6" t="s">
        <v>3887</v>
      </c>
      <c r="W2332" s="7">
        <v>0</v>
      </c>
      <c r="X2332" s="7">
        <v>0.02</v>
      </c>
      <c r="Y2332" s="7">
        <v>0</v>
      </c>
      <c r="Z2332" s="7">
        <v>0</v>
      </c>
      <c r="AA2332" s="7">
        <v>0</v>
      </c>
      <c r="AB2332" s="7">
        <v>0</v>
      </c>
      <c r="AC2332" s="7">
        <v>0</v>
      </c>
      <c r="AD2332" s="7">
        <v>0</v>
      </c>
      <c r="AE2332">
        <v>3</v>
      </c>
      <c r="AF2332">
        <v>0</v>
      </c>
      <c r="AG2332">
        <v>0</v>
      </c>
      <c r="AH2332">
        <v>0</v>
      </c>
      <c r="AI2332">
        <v>0</v>
      </c>
      <c r="AJ2332">
        <v>1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</row>
    <row r="2333" spans="1:44" x14ac:dyDescent="0.25">
      <c r="A2333">
        <v>1548414</v>
      </c>
      <c r="B2333">
        <v>737394</v>
      </c>
      <c r="C2333">
        <v>24.256063075415501</v>
      </c>
      <c r="D2333">
        <v>40.914935192791702</v>
      </c>
      <c r="E2333" s="68" t="s">
        <v>822</v>
      </c>
      <c r="F2333" s="8">
        <f>INDEX(Δεδομένα!$P:$P,MATCH('2020'!E2333,Δεδομένα!$O:$O,0))</f>
        <v>149</v>
      </c>
      <c r="G2333" s="6" t="s">
        <v>369</v>
      </c>
      <c r="H2333" s="2" t="str">
        <f>INDEX(Δεδομένα!B$1:B$51,MATCH('2020'!G2333,Δεδομένα!A$1:A$51,0))</f>
        <v>ΠΕΛΛΟΠΟΝΗΣΟΥ</v>
      </c>
      <c r="I2333" s="8">
        <f>INDEX(Δεδομένα!E$1:E$13,MATCH('2020'!H2333,Δεδομένα!D$1:D$13,0))</f>
        <v>8</v>
      </c>
      <c r="J2333" s="1">
        <v>43914</v>
      </c>
      <c r="K2333" s="6" t="s">
        <v>581</v>
      </c>
      <c r="L2333" s="36" t="str">
        <f t="shared" si="144"/>
        <v>24/03/2020 15:40</v>
      </c>
      <c r="M2333" s="1">
        <v>43914</v>
      </c>
      <c r="N2333" s="6" t="s">
        <v>1461</v>
      </c>
      <c r="O2333" s="36" t="str">
        <f t="shared" si="145"/>
        <v>24/03/2020 18:27</v>
      </c>
      <c r="P2333" s="46">
        <f t="shared" si="146"/>
        <v>0.11597222222189885</v>
      </c>
      <c r="Q2333" s="48">
        <v>0</v>
      </c>
      <c r="R2333" s="47">
        <f t="shared" si="147"/>
        <v>166.99999999953434</v>
      </c>
      <c r="S2333" s="6" t="s">
        <v>372</v>
      </c>
      <c r="T2333" s="6" t="s">
        <v>823</v>
      </c>
      <c r="U2333" s="6" t="s">
        <v>44</v>
      </c>
      <c r="V2333" s="6" t="s">
        <v>2587</v>
      </c>
      <c r="W2333" s="7">
        <v>0</v>
      </c>
      <c r="X2333" s="7">
        <v>0.5</v>
      </c>
      <c r="Y2333" s="7">
        <v>0</v>
      </c>
      <c r="Z2333" s="7">
        <v>0</v>
      </c>
      <c r="AA2333" s="7">
        <v>0</v>
      </c>
      <c r="AB2333" s="7">
        <v>0</v>
      </c>
      <c r="AC2333" s="7">
        <v>0</v>
      </c>
      <c r="AD2333" s="7">
        <v>0</v>
      </c>
      <c r="AE2333">
        <v>6</v>
      </c>
      <c r="AF2333">
        <v>0</v>
      </c>
      <c r="AG2333">
        <v>0</v>
      </c>
      <c r="AH2333">
        <v>0</v>
      </c>
      <c r="AI2333">
        <v>0</v>
      </c>
      <c r="AJ2333">
        <v>3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</row>
    <row r="2334" spans="1:44" x14ac:dyDescent="0.25">
      <c r="A2334">
        <v>1553521</v>
      </c>
      <c r="B2334">
        <v>737010</v>
      </c>
      <c r="C2334">
        <v>26.5095405770711</v>
      </c>
      <c r="D2334">
        <v>39.137476394015003</v>
      </c>
      <c r="E2334" s="68" t="s">
        <v>494</v>
      </c>
      <c r="F2334" s="8">
        <f>INDEX(Δεδομένα!$P:$P,MATCH('2020'!E2334,Δεδομένα!$O:$O,0))</f>
        <v>196</v>
      </c>
      <c r="G2334" s="6" t="s">
        <v>495</v>
      </c>
      <c r="H2334" s="2" t="str">
        <f>INDEX(Δεδομένα!B$1:B$51,MATCH('2020'!G2334,Δεδομένα!A$1:A$51,0))</f>
        <v>ΒΟΡΕΙΟΥ ΑΙΓΑΙΟΥ</v>
      </c>
      <c r="I2334" s="8">
        <f>INDEX(Δεδομένα!E$1:E$13,MATCH('2020'!H2334,Δεδομένα!D$1:D$13,0))</f>
        <v>11</v>
      </c>
      <c r="J2334" s="1">
        <v>43914</v>
      </c>
      <c r="K2334" s="6" t="s">
        <v>3869</v>
      </c>
      <c r="L2334" s="36" t="str">
        <f t="shared" si="144"/>
        <v>24/03/2020 02:18</v>
      </c>
      <c r="M2334" s="1">
        <v>43914</v>
      </c>
      <c r="N2334" s="6" t="s">
        <v>2700</v>
      </c>
      <c r="O2334" s="36" t="str">
        <f t="shared" si="145"/>
        <v>24/03/2020 03:20</v>
      </c>
      <c r="P2334" s="46">
        <f t="shared" si="146"/>
        <v>4.3055555557657499E-2</v>
      </c>
      <c r="Q2334" s="48">
        <v>0</v>
      </c>
      <c r="R2334" s="47">
        <f t="shared" si="147"/>
        <v>62.000000003026798</v>
      </c>
      <c r="S2334" s="6" t="s">
        <v>498</v>
      </c>
      <c r="T2334" s="6" t="s">
        <v>499</v>
      </c>
      <c r="U2334" s="6" t="s">
        <v>500</v>
      </c>
      <c r="V2334" s="6" t="s">
        <v>500</v>
      </c>
      <c r="W2334" s="7">
        <v>0</v>
      </c>
      <c r="X2334" s="7">
        <v>0</v>
      </c>
      <c r="Y2334" s="7">
        <v>0</v>
      </c>
      <c r="Z2334" s="7">
        <v>0</v>
      </c>
      <c r="AA2334" s="7">
        <v>0</v>
      </c>
      <c r="AB2334" s="7">
        <v>0.1</v>
      </c>
      <c r="AC2334" s="7">
        <v>0</v>
      </c>
      <c r="AD2334" s="7">
        <v>0</v>
      </c>
      <c r="AE2334">
        <v>2</v>
      </c>
      <c r="AF2334">
        <v>0</v>
      </c>
      <c r="AG2334">
        <v>0</v>
      </c>
      <c r="AH2334">
        <v>0</v>
      </c>
      <c r="AI2334">
        <v>0</v>
      </c>
      <c r="AJ2334">
        <v>1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</row>
    <row r="2335" spans="1:44" x14ac:dyDescent="0.25">
      <c r="A2335">
        <v>1548444</v>
      </c>
      <c r="B2335">
        <v>737126</v>
      </c>
      <c r="C2335">
        <v>20.7534885406494</v>
      </c>
      <c r="D2335">
        <v>38.950004577636697</v>
      </c>
      <c r="E2335" s="68" t="s">
        <v>3575</v>
      </c>
      <c r="F2335" s="8">
        <f>INDEX(Δεδομένα!$P:$P,MATCH('2020'!E2335,Δεδομένα!$O:$O,0))</f>
        <v>233</v>
      </c>
      <c r="G2335" s="6" t="s">
        <v>969</v>
      </c>
      <c r="H2335" s="2" t="str">
        <f>INDEX(Δεδομένα!B$1:B$51,MATCH('2020'!G2335,Δεδομένα!A$1:A$51,0))</f>
        <v>ΙΟΝΙΩΝ ΝΗΣΩΝ</v>
      </c>
      <c r="I2335" s="8">
        <f>INDEX(Δεδομένα!E$1:E$13,MATCH('2020'!H2335,Δεδομένα!D$1:D$13,0))</f>
        <v>13</v>
      </c>
      <c r="J2335" s="1">
        <v>43914</v>
      </c>
      <c r="K2335" s="6" t="s">
        <v>1203</v>
      </c>
      <c r="L2335" s="36" t="str">
        <f t="shared" si="144"/>
        <v>24/03/2020 12:52</v>
      </c>
      <c r="M2335" s="1">
        <v>43914</v>
      </c>
      <c r="N2335" s="6" t="s">
        <v>363</v>
      </c>
      <c r="O2335" s="36" t="str">
        <f t="shared" si="145"/>
        <v>24/03/2020 14:40</v>
      </c>
      <c r="P2335" s="46">
        <f t="shared" si="146"/>
        <v>7.4999999997089617E-2</v>
      </c>
      <c r="Q2335" s="48">
        <v>0</v>
      </c>
      <c r="R2335" s="47">
        <f t="shared" si="147"/>
        <v>107.99999999580905</v>
      </c>
      <c r="S2335" s="6" t="s">
        <v>972</v>
      </c>
      <c r="T2335" s="6" t="s">
        <v>973</v>
      </c>
      <c r="U2335" s="6" t="s">
        <v>3872</v>
      </c>
      <c r="V2335" s="6" t="s">
        <v>3872</v>
      </c>
      <c r="W2335" s="7">
        <v>0</v>
      </c>
      <c r="X2335" s="7">
        <v>0</v>
      </c>
      <c r="Y2335" s="7">
        <v>0</v>
      </c>
      <c r="Z2335" s="7">
        <v>0</v>
      </c>
      <c r="AA2335" s="7">
        <v>0</v>
      </c>
      <c r="AB2335" s="7">
        <v>0.1</v>
      </c>
      <c r="AC2335" s="7">
        <v>0</v>
      </c>
      <c r="AD2335" s="7">
        <v>0</v>
      </c>
      <c r="AE2335">
        <v>2</v>
      </c>
      <c r="AF2335">
        <v>0</v>
      </c>
      <c r="AG2335">
        <v>0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</row>
    <row r="2336" spans="1:44" x14ac:dyDescent="0.25">
      <c r="A2336">
        <v>1549850</v>
      </c>
      <c r="B2336">
        <v>737097</v>
      </c>
      <c r="C2336">
        <v>21.900950451383199</v>
      </c>
      <c r="D2336">
        <v>36.9225152963337</v>
      </c>
      <c r="E2336" s="68" t="s">
        <v>1239</v>
      </c>
      <c r="F2336" s="8">
        <f>INDEX(Δεδομένα!$P:$P,MATCH('2020'!E2336,Δεδομένα!$O:$O,0))</f>
        <v>243</v>
      </c>
      <c r="G2336" s="6" t="s">
        <v>841</v>
      </c>
      <c r="H2336" s="2" t="str">
        <f>INDEX(Δεδομένα!B$1:B$51,MATCH('2020'!G2336,Δεδομένα!A$1:A$51,0))</f>
        <v>ΠΕΛΛΟΠΟΝΗΣΟΥ</v>
      </c>
      <c r="I2336" s="8">
        <f>INDEX(Δεδομένα!E$1:E$13,MATCH('2020'!H2336,Δεδομένα!D$1:D$13,0))</f>
        <v>8</v>
      </c>
      <c r="J2336" s="1">
        <v>43914</v>
      </c>
      <c r="K2336" s="6" t="s">
        <v>3870</v>
      </c>
      <c r="L2336" s="36" t="str">
        <f t="shared" si="144"/>
        <v>24/03/2020 10:33</v>
      </c>
      <c r="M2336" s="1">
        <v>43914</v>
      </c>
      <c r="N2336" s="6" t="s">
        <v>530</v>
      </c>
      <c r="O2336" s="36" t="str">
        <f t="shared" si="145"/>
        <v>24/03/2020 17:05</v>
      </c>
      <c r="P2336" s="46">
        <f t="shared" si="146"/>
        <v>0.27222222222189885</v>
      </c>
      <c r="Q2336" s="48">
        <v>0</v>
      </c>
      <c r="R2336" s="47">
        <f t="shared" si="147"/>
        <v>391.99999999953434</v>
      </c>
      <c r="S2336" s="6" t="s">
        <v>842</v>
      </c>
      <c r="T2336" s="6" t="s">
        <v>984</v>
      </c>
      <c r="U2336" s="6" t="s">
        <v>44</v>
      </c>
      <c r="V2336" s="6" t="s">
        <v>2643</v>
      </c>
      <c r="W2336" s="7">
        <v>0</v>
      </c>
      <c r="X2336" s="7">
        <v>0.5</v>
      </c>
      <c r="Y2336" s="7">
        <v>0</v>
      </c>
      <c r="Z2336" s="7">
        <v>0</v>
      </c>
      <c r="AA2336" s="7">
        <v>0</v>
      </c>
      <c r="AB2336" s="7">
        <v>0.1</v>
      </c>
      <c r="AC2336" s="7">
        <v>0</v>
      </c>
      <c r="AD2336" s="7">
        <v>0</v>
      </c>
      <c r="AE2336">
        <v>8</v>
      </c>
      <c r="AF2336">
        <v>0</v>
      </c>
      <c r="AG2336">
        <v>0</v>
      </c>
      <c r="AH2336">
        <v>0</v>
      </c>
      <c r="AI2336">
        <v>0</v>
      </c>
      <c r="AJ2336">
        <v>4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</row>
    <row r="2337" spans="1:44" x14ac:dyDescent="0.25">
      <c r="A2337">
        <v>1550072</v>
      </c>
      <c r="B2337">
        <v>737120</v>
      </c>
      <c r="C2337">
        <v>21.7195984695859</v>
      </c>
      <c r="D2337">
        <v>36.996480829876504</v>
      </c>
      <c r="E2337" s="68" t="s">
        <v>965</v>
      </c>
      <c r="F2337" s="8">
        <f>INDEX(Δεδομένα!$P:$P,MATCH('2020'!E2337,Δεδομένα!$O:$O,0))</f>
        <v>147</v>
      </c>
      <c r="G2337" s="6" t="s">
        <v>841</v>
      </c>
      <c r="H2337" s="2" t="str">
        <f>INDEX(Δεδομένα!B$1:B$51,MATCH('2020'!G2337,Δεδομένα!A$1:A$51,0))</f>
        <v>ΠΕΛΛΟΠΟΝΗΣΟΥ</v>
      </c>
      <c r="I2337" s="8">
        <f>INDEX(Δεδομένα!E$1:E$13,MATCH('2020'!H2337,Δεδομένα!D$1:D$13,0))</f>
        <v>8</v>
      </c>
      <c r="J2337" s="1">
        <v>43914</v>
      </c>
      <c r="K2337" s="6" t="s">
        <v>876</v>
      </c>
      <c r="L2337" s="36" t="str">
        <f t="shared" si="144"/>
        <v>24/03/2020 11:55</v>
      </c>
      <c r="M2337" s="1">
        <v>43914</v>
      </c>
      <c r="N2337" s="6" t="s">
        <v>66</v>
      </c>
      <c r="O2337" s="36" t="str">
        <f t="shared" si="145"/>
        <v>24/03/2020 15:15</v>
      </c>
      <c r="P2337" s="46">
        <f t="shared" si="146"/>
        <v>0.13888888888322981</v>
      </c>
      <c r="Q2337" s="48">
        <v>0</v>
      </c>
      <c r="R2337" s="47">
        <f t="shared" si="147"/>
        <v>199.99999999185093</v>
      </c>
      <c r="S2337" s="6" t="s">
        <v>842</v>
      </c>
      <c r="T2337" s="6" t="s">
        <v>967</v>
      </c>
      <c r="U2337" s="6" t="s">
        <v>44</v>
      </c>
      <c r="V2337" s="6" t="s">
        <v>3871</v>
      </c>
      <c r="W2337" s="7">
        <v>0</v>
      </c>
      <c r="X2337" s="7">
        <v>0</v>
      </c>
      <c r="Y2337" s="7">
        <v>0</v>
      </c>
      <c r="Z2337" s="7">
        <v>0</v>
      </c>
      <c r="AA2337" s="7">
        <v>2</v>
      </c>
      <c r="AB2337" s="7">
        <v>0</v>
      </c>
      <c r="AC2337" s="7">
        <v>0</v>
      </c>
      <c r="AD2337" s="7">
        <v>0</v>
      </c>
      <c r="AE2337">
        <v>9</v>
      </c>
      <c r="AF2337">
        <v>0</v>
      </c>
      <c r="AG2337">
        <v>0</v>
      </c>
      <c r="AH2337">
        <v>0</v>
      </c>
      <c r="AI2337">
        <v>0</v>
      </c>
      <c r="AJ2337">
        <v>4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</row>
    <row r="2338" spans="1:44" x14ac:dyDescent="0.25">
      <c r="A2338">
        <v>1548536</v>
      </c>
      <c r="B2338">
        <v>737128</v>
      </c>
      <c r="C2338">
        <v>21.996180827556199</v>
      </c>
      <c r="D2338">
        <v>37.080045149755399</v>
      </c>
      <c r="E2338" s="68" t="s">
        <v>937</v>
      </c>
      <c r="F2338" s="8">
        <f>INDEX(Δεδομένα!$P:$P,MATCH('2020'!E2338,Δεδομένα!$O:$O,0))</f>
        <v>143</v>
      </c>
      <c r="G2338" s="6" t="s">
        <v>841</v>
      </c>
      <c r="H2338" s="2" t="str">
        <f>INDEX(Δεδομένα!B$1:B$51,MATCH('2020'!G2338,Δεδομένα!A$1:A$51,0))</f>
        <v>ΠΕΛΛΟΠΟΝΗΣΟΥ</v>
      </c>
      <c r="I2338" s="8">
        <f>INDEX(Δεδομένα!E$1:E$13,MATCH('2020'!H2338,Δεδομένα!D$1:D$13,0))</f>
        <v>8</v>
      </c>
      <c r="J2338" s="1">
        <v>43914</v>
      </c>
      <c r="K2338" s="6" t="s">
        <v>655</v>
      </c>
      <c r="L2338" s="36" t="str">
        <f t="shared" si="144"/>
        <v>24/03/2020 12:05</v>
      </c>
      <c r="M2338" s="1">
        <v>43914</v>
      </c>
      <c r="N2338" s="6" t="s">
        <v>542</v>
      </c>
      <c r="O2338" s="36" t="str">
        <f t="shared" si="145"/>
        <v>24/03/2020 14:30</v>
      </c>
      <c r="P2338" s="46">
        <f t="shared" si="146"/>
        <v>0.10069444444525288</v>
      </c>
      <c r="Q2338" s="48">
        <v>0</v>
      </c>
      <c r="R2338" s="47">
        <f t="shared" si="147"/>
        <v>145.00000000116415</v>
      </c>
      <c r="S2338" s="6" t="s">
        <v>842</v>
      </c>
      <c r="T2338" s="6" t="s">
        <v>984</v>
      </c>
      <c r="U2338" s="6" t="s">
        <v>44</v>
      </c>
      <c r="V2338" s="6" t="s">
        <v>3873</v>
      </c>
      <c r="W2338" s="7">
        <v>0</v>
      </c>
      <c r="X2338" s="7">
        <v>0</v>
      </c>
      <c r="Y2338" s="7">
        <v>0</v>
      </c>
      <c r="Z2338" s="7">
        <v>0</v>
      </c>
      <c r="AA2338" s="7">
        <v>1.5</v>
      </c>
      <c r="AB2338" s="7">
        <v>0</v>
      </c>
      <c r="AC2338" s="7">
        <v>0</v>
      </c>
      <c r="AD2338" s="7">
        <v>0</v>
      </c>
      <c r="AE2338">
        <v>5</v>
      </c>
      <c r="AF2338">
        <v>0</v>
      </c>
      <c r="AG2338">
        <v>0</v>
      </c>
      <c r="AH2338">
        <v>0</v>
      </c>
      <c r="AI2338">
        <v>0</v>
      </c>
      <c r="AJ2338">
        <v>2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</row>
    <row r="2339" spans="1:44" x14ac:dyDescent="0.25">
      <c r="A2339">
        <v>1548539</v>
      </c>
      <c r="B2339">
        <v>737151</v>
      </c>
      <c r="C2339">
        <v>21.941395667827301</v>
      </c>
      <c r="D2339">
        <v>37.0011517800055</v>
      </c>
      <c r="E2339" s="68" t="s">
        <v>937</v>
      </c>
      <c r="F2339" s="8">
        <f>INDEX(Δεδομένα!$P:$P,MATCH('2020'!E2339,Δεδομένα!$O:$O,0))</f>
        <v>143</v>
      </c>
      <c r="G2339" s="6" t="s">
        <v>841</v>
      </c>
      <c r="H2339" s="2" t="str">
        <f>INDEX(Δεδομένα!B$1:B$51,MATCH('2020'!G2339,Δεδομένα!A$1:A$51,0))</f>
        <v>ΠΕΛΛΟΠΟΝΗΣΟΥ</v>
      </c>
      <c r="I2339" s="8">
        <f>INDEX(Δεδομένα!E$1:E$13,MATCH('2020'!H2339,Δεδομένα!D$1:D$13,0))</f>
        <v>8</v>
      </c>
      <c r="J2339" s="1">
        <v>43914</v>
      </c>
      <c r="K2339" s="6" t="s">
        <v>341</v>
      </c>
      <c r="L2339" s="36" t="str">
        <f t="shared" si="144"/>
        <v>24/03/2020 13:55</v>
      </c>
      <c r="M2339" s="1">
        <v>43914</v>
      </c>
      <c r="N2339" s="6" t="s">
        <v>252</v>
      </c>
      <c r="O2339" s="36" t="str">
        <f t="shared" si="145"/>
        <v>24/03/2020 17:25</v>
      </c>
      <c r="P2339" s="46">
        <f t="shared" si="146"/>
        <v>0.14583333333575865</v>
      </c>
      <c r="Q2339" s="48">
        <v>0</v>
      </c>
      <c r="R2339" s="47">
        <f t="shared" si="147"/>
        <v>210.00000000349246</v>
      </c>
      <c r="S2339" s="6" t="s">
        <v>842</v>
      </c>
      <c r="T2339" s="6" t="s">
        <v>984</v>
      </c>
      <c r="U2339" s="6" t="s">
        <v>44</v>
      </c>
      <c r="V2339" s="6" t="s">
        <v>3154</v>
      </c>
      <c r="W2339" s="7">
        <v>0</v>
      </c>
      <c r="X2339" s="7">
        <v>0</v>
      </c>
      <c r="Y2339" s="7">
        <v>0</v>
      </c>
      <c r="Z2339" s="7">
        <v>0</v>
      </c>
      <c r="AA2339" s="7">
        <v>3</v>
      </c>
      <c r="AB2339" s="7">
        <v>0</v>
      </c>
      <c r="AC2339" s="7">
        <v>0</v>
      </c>
      <c r="AD2339" s="7">
        <v>0</v>
      </c>
      <c r="AE2339">
        <v>9</v>
      </c>
      <c r="AF2339">
        <v>0</v>
      </c>
      <c r="AG2339">
        <v>0</v>
      </c>
      <c r="AH2339">
        <v>0</v>
      </c>
      <c r="AI2339">
        <v>1</v>
      </c>
      <c r="AJ2339">
        <v>4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</row>
    <row r="2340" spans="1:44" x14ac:dyDescent="0.25">
      <c r="A2340">
        <v>1548538</v>
      </c>
      <c r="B2340">
        <v>737184</v>
      </c>
      <c r="C2340">
        <v>22.0111428071659</v>
      </c>
      <c r="D2340">
        <v>37.039715028441897</v>
      </c>
      <c r="E2340" s="68" t="s">
        <v>937</v>
      </c>
      <c r="F2340" s="8">
        <f>INDEX(Δεδομένα!$P:$P,MATCH('2020'!E2340,Δεδομένα!$O:$O,0))</f>
        <v>143</v>
      </c>
      <c r="G2340" s="6" t="s">
        <v>841</v>
      </c>
      <c r="H2340" s="2" t="str">
        <f>INDEX(Δεδομένα!B$1:B$51,MATCH('2020'!G2340,Δεδομένα!A$1:A$51,0))</f>
        <v>ΠΕΛΛΟΠΟΝΗΣΟΥ</v>
      </c>
      <c r="I2340" s="8">
        <f>INDEX(Δεδομένα!E$1:E$13,MATCH('2020'!H2340,Δεδομένα!D$1:D$13,0))</f>
        <v>8</v>
      </c>
      <c r="J2340" s="1">
        <v>43914</v>
      </c>
      <c r="K2340" s="6" t="s">
        <v>275</v>
      </c>
      <c r="L2340" s="36" t="str">
        <f t="shared" si="144"/>
        <v>24/03/2020 15:05</v>
      </c>
      <c r="M2340" s="1">
        <v>43914</v>
      </c>
      <c r="N2340" s="6" t="s">
        <v>336</v>
      </c>
      <c r="O2340" s="36" t="str">
        <f t="shared" si="145"/>
        <v>24/03/2020 17:40</v>
      </c>
      <c r="P2340" s="46">
        <f t="shared" si="146"/>
        <v>0.10763888889050577</v>
      </c>
      <c r="Q2340" s="48">
        <v>0</v>
      </c>
      <c r="R2340" s="47">
        <f t="shared" si="147"/>
        <v>155.00000000232831</v>
      </c>
      <c r="S2340" s="6" t="s">
        <v>842</v>
      </c>
      <c r="T2340" s="6" t="s">
        <v>984</v>
      </c>
      <c r="U2340" s="6" t="s">
        <v>44</v>
      </c>
      <c r="V2340" s="6" t="s">
        <v>3876</v>
      </c>
      <c r="W2340" s="7">
        <v>0</v>
      </c>
      <c r="X2340" s="7">
        <v>0</v>
      </c>
      <c r="Y2340" s="7">
        <v>0</v>
      </c>
      <c r="Z2340" s="7">
        <v>0</v>
      </c>
      <c r="AA2340" s="7">
        <v>5</v>
      </c>
      <c r="AB2340" s="7">
        <v>0</v>
      </c>
      <c r="AC2340" s="7">
        <v>0</v>
      </c>
      <c r="AD2340" s="7">
        <v>0</v>
      </c>
      <c r="AE2340">
        <v>9</v>
      </c>
      <c r="AF2340">
        <v>0</v>
      </c>
      <c r="AG2340">
        <v>0</v>
      </c>
      <c r="AH2340">
        <v>0</v>
      </c>
      <c r="AI2340">
        <v>0</v>
      </c>
      <c r="AJ2340">
        <v>4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</row>
    <row r="2341" spans="1:44" x14ac:dyDescent="0.25">
      <c r="A2341">
        <v>1549810</v>
      </c>
      <c r="B2341">
        <v>737201</v>
      </c>
      <c r="C2341">
        <v>21.934448050969799</v>
      </c>
      <c r="D2341">
        <v>37.3093238670888</v>
      </c>
      <c r="E2341" s="68" t="s">
        <v>840</v>
      </c>
      <c r="F2341" s="8">
        <f>INDEX(Δεδομένα!$P:$P,MATCH('2020'!E2341,Δεδομένα!$O:$O,0))</f>
        <v>144</v>
      </c>
      <c r="G2341" s="6" t="s">
        <v>841</v>
      </c>
      <c r="H2341" s="2" t="str">
        <f>INDEX(Δεδομένα!B$1:B$51,MATCH('2020'!G2341,Δεδομένα!A$1:A$51,0))</f>
        <v>ΠΕΛΛΟΠΟΝΗΣΟΥ</v>
      </c>
      <c r="I2341" s="8">
        <f>INDEX(Δεδομένα!E$1:E$13,MATCH('2020'!H2341,Δεδομένα!D$1:D$13,0))</f>
        <v>8</v>
      </c>
      <c r="J2341" s="1">
        <v>43914</v>
      </c>
      <c r="K2341" s="6" t="s">
        <v>504</v>
      </c>
      <c r="L2341" s="36" t="str">
        <f t="shared" si="144"/>
        <v>24/03/2020 15:50</v>
      </c>
      <c r="M2341" s="1">
        <v>43914</v>
      </c>
      <c r="N2341" s="6" t="s">
        <v>1461</v>
      </c>
      <c r="O2341" s="36" t="str">
        <f t="shared" si="145"/>
        <v>24/03/2020 18:27</v>
      </c>
      <c r="P2341" s="46">
        <f t="shared" si="146"/>
        <v>0.10902777778392192</v>
      </c>
      <c r="Q2341" s="48">
        <v>0</v>
      </c>
      <c r="R2341" s="47">
        <f t="shared" si="147"/>
        <v>157.00000000884756</v>
      </c>
      <c r="S2341" s="6" t="s">
        <v>842</v>
      </c>
      <c r="T2341" s="6" t="s">
        <v>843</v>
      </c>
      <c r="U2341" s="6" t="s">
        <v>44</v>
      </c>
      <c r="V2341" s="6" t="s">
        <v>3879</v>
      </c>
      <c r="W2341" s="7">
        <v>0</v>
      </c>
      <c r="X2341" s="7">
        <v>0</v>
      </c>
      <c r="Y2341" s="7">
        <v>0</v>
      </c>
      <c r="Z2341" s="7">
        <v>0</v>
      </c>
      <c r="AA2341" s="7">
        <v>0</v>
      </c>
      <c r="AB2341" s="7">
        <v>3</v>
      </c>
      <c r="AC2341" s="7">
        <v>0</v>
      </c>
      <c r="AD2341" s="7">
        <v>0</v>
      </c>
      <c r="AE2341">
        <v>4</v>
      </c>
      <c r="AF2341">
        <v>0</v>
      </c>
      <c r="AG2341">
        <v>0</v>
      </c>
      <c r="AH2341">
        <v>0</v>
      </c>
      <c r="AI2341">
        <v>0</v>
      </c>
      <c r="AJ2341">
        <v>2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</row>
    <row r="2342" spans="1:44" x14ac:dyDescent="0.25">
      <c r="A2342">
        <v>1550075</v>
      </c>
      <c r="B2342">
        <v>737239</v>
      </c>
      <c r="C2342">
        <v>21.679652230408799</v>
      </c>
      <c r="D2342">
        <v>36.987787650272303</v>
      </c>
      <c r="E2342" s="68" t="s">
        <v>965</v>
      </c>
      <c r="F2342" s="8">
        <f>INDEX(Δεδομένα!$P:$P,MATCH('2020'!E2342,Δεδομένα!$O:$O,0))</f>
        <v>147</v>
      </c>
      <c r="G2342" s="6" t="s">
        <v>841</v>
      </c>
      <c r="H2342" s="2" t="str">
        <f>INDEX(Δεδομένα!B$1:B$51,MATCH('2020'!G2342,Δεδομένα!A$1:A$51,0))</f>
        <v>ΠΕΛΛΟΠΟΝΗΣΟΥ</v>
      </c>
      <c r="I2342" s="8">
        <f>INDEX(Δεδομένα!E$1:E$13,MATCH('2020'!H2342,Δεδομένα!D$1:D$13,0))</f>
        <v>8</v>
      </c>
      <c r="J2342" s="1">
        <v>43914</v>
      </c>
      <c r="K2342" s="6" t="s">
        <v>252</v>
      </c>
      <c r="L2342" s="36" t="str">
        <f t="shared" si="144"/>
        <v>24/03/2020 17:25</v>
      </c>
      <c r="M2342" s="1">
        <v>43914</v>
      </c>
      <c r="N2342" s="6" t="s">
        <v>2476</v>
      </c>
      <c r="O2342" s="36" t="str">
        <f t="shared" si="145"/>
        <v>24/03/2020 18:47</v>
      </c>
      <c r="P2342" s="46">
        <f t="shared" si="146"/>
        <v>5.694444444088731E-2</v>
      </c>
      <c r="Q2342" s="48">
        <v>0</v>
      </c>
      <c r="R2342" s="47">
        <f t="shared" si="147"/>
        <v>81.999999994877726</v>
      </c>
      <c r="S2342" s="6" t="s">
        <v>842</v>
      </c>
      <c r="T2342" s="6" t="s">
        <v>967</v>
      </c>
      <c r="U2342" s="6" t="s">
        <v>44</v>
      </c>
      <c r="V2342" s="6" t="s">
        <v>1426</v>
      </c>
      <c r="W2342" s="7">
        <v>0</v>
      </c>
      <c r="X2342" s="7">
        <v>0</v>
      </c>
      <c r="Y2342" s="7">
        <v>0</v>
      </c>
      <c r="Z2342" s="7">
        <v>0</v>
      </c>
      <c r="AA2342" s="7">
        <v>0.1</v>
      </c>
      <c r="AB2342" s="7">
        <v>0</v>
      </c>
      <c r="AC2342" s="7">
        <v>0</v>
      </c>
      <c r="AD2342" s="7">
        <v>0</v>
      </c>
      <c r="AE2342">
        <v>6</v>
      </c>
      <c r="AF2342">
        <v>0</v>
      </c>
      <c r="AG2342">
        <v>0</v>
      </c>
      <c r="AH2342">
        <v>0</v>
      </c>
      <c r="AI2342">
        <v>0</v>
      </c>
      <c r="AJ2342">
        <v>3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</row>
    <row r="2343" spans="1:44" x14ac:dyDescent="0.25">
      <c r="A2343">
        <v>1548537</v>
      </c>
      <c r="B2343">
        <v>737257</v>
      </c>
      <c r="C2343">
        <v>21.996470113822099</v>
      </c>
      <c r="D2343">
        <v>37.079978683722203</v>
      </c>
      <c r="E2343" s="68" t="s">
        <v>937</v>
      </c>
      <c r="F2343" s="8">
        <f>INDEX(Δεδομένα!$P:$P,MATCH('2020'!E2343,Δεδομένα!$O:$O,0))</f>
        <v>143</v>
      </c>
      <c r="G2343" s="6" t="s">
        <v>841</v>
      </c>
      <c r="H2343" s="2" t="str">
        <f>INDEX(Δεδομένα!B$1:B$51,MATCH('2020'!G2343,Δεδομένα!A$1:A$51,0))</f>
        <v>ΠΕΛΛΟΠΟΝΗΣΟΥ</v>
      </c>
      <c r="I2343" s="8">
        <f>INDEX(Δεδομένα!E$1:E$13,MATCH('2020'!H2343,Δεδομένα!D$1:D$13,0))</f>
        <v>8</v>
      </c>
      <c r="J2343" s="1">
        <v>43914</v>
      </c>
      <c r="K2343" s="6" t="s">
        <v>327</v>
      </c>
      <c r="L2343" s="36" t="str">
        <f t="shared" si="144"/>
        <v>24/03/2020 18:50</v>
      </c>
      <c r="M2343" s="1">
        <v>43914</v>
      </c>
      <c r="N2343" s="6" t="s">
        <v>3886</v>
      </c>
      <c r="O2343" s="36" t="str">
        <f t="shared" si="145"/>
        <v>24/03/2020 22:56</v>
      </c>
      <c r="P2343" s="46">
        <f t="shared" si="146"/>
        <v>0.17083333333721384</v>
      </c>
      <c r="Q2343" s="48">
        <v>0</v>
      </c>
      <c r="R2343" s="47">
        <f t="shared" si="147"/>
        <v>246.00000000558794</v>
      </c>
      <c r="S2343" s="6" t="s">
        <v>842</v>
      </c>
      <c r="T2343" s="6" t="s">
        <v>984</v>
      </c>
      <c r="U2343" s="6" t="s">
        <v>44</v>
      </c>
      <c r="V2343" s="6" t="s">
        <v>3873</v>
      </c>
      <c r="W2343" s="7">
        <v>0</v>
      </c>
      <c r="X2343" s="7">
        <v>0</v>
      </c>
      <c r="Y2343" s="7">
        <v>0</v>
      </c>
      <c r="Z2343" s="7">
        <v>0</v>
      </c>
      <c r="AA2343" s="7">
        <v>4</v>
      </c>
      <c r="AB2343" s="7">
        <v>0</v>
      </c>
      <c r="AC2343" s="7">
        <v>0</v>
      </c>
      <c r="AD2343" s="7">
        <v>0</v>
      </c>
      <c r="AE2343">
        <v>6</v>
      </c>
      <c r="AF2343">
        <v>0</v>
      </c>
      <c r="AG2343">
        <v>0</v>
      </c>
      <c r="AH2343">
        <v>0</v>
      </c>
      <c r="AI2343">
        <v>0</v>
      </c>
      <c r="AJ2343">
        <v>3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</row>
    <row r="2344" spans="1:44" x14ac:dyDescent="0.25">
      <c r="A2344">
        <v>1551420</v>
      </c>
      <c r="B2344">
        <v>737139</v>
      </c>
      <c r="C2344">
        <v>23.759142045201902</v>
      </c>
      <c r="D2344">
        <v>35.501566751130099</v>
      </c>
      <c r="E2344" s="68" t="s">
        <v>1691</v>
      </c>
      <c r="F2344" s="8">
        <f>INDEX(Δεδομένα!$P:$P,MATCH('2020'!E2344,Δεδομένα!$O:$O,0))</f>
        <v>217</v>
      </c>
      <c r="G2344" s="6" t="s">
        <v>775</v>
      </c>
      <c r="H2344" s="2" t="str">
        <f>INDEX(Δεδομένα!B$1:B$51,MATCH('2020'!G2344,Δεδομένα!A$1:A$51,0))</f>
        <v>ΚΡΗΤΗΣ</v>
      </c>
      <c r="I2344" s="8">
        <f>INDEX(Δεδομένα!E$1:E$13,MATCH('2020'!H2344,Δεδομένα!D$1:D$13,0))</f>
        <v>12</v>
      </c>
      <c r="J2344" s="1">
        <v>43914</v>
      </c>
      <c r="K2344" s="6" t="s">
        <v>481</v>
      </c>
      <c r="L2344" s="36" t="str">
        <f t="shared" si="144"/>
        <v>24/03/2020 12:50</v>
      </c>
      <c r="M2344" s="1">
        <v>43914</v>
      </c>
      <c r="N2344" s="6" t="s">
        <v>83</v>
      </c>
      <c r="O2344" s="36" t="str">
        <f t="shared" si="145"/>
        <v>24/03/2020 13:45</v>
      </c>
      <c r="P2344" s="46">
        <f t="shared" si="146"/>
        <v>3.8194444445252884E-2</v>
      </c>
      <c r="Q2344" s="48">
        <v>0</v>
      </c>
      <c r="R2344" s="47">
        <f t="shared" si="147"/>
        <v>55.000000001164153</v>
      </c>
      <c r="S2344" s="6" t="s">
        <v>775</v>
      </c>
      <c r="T2344" s="6" t="s">
        <v>777</v>
      </c>
      <c r="U2344" s="6" t="s">
        <v>44</v>
      </c>
      <c r="V2344" s="6" t="s">
        <v>3874</v>
      </c>
      <c r="W2344" s="7">
        <v>0</v>
      </c>
      <c r="X2344" s="7">
        <v>0</v>
      </c>
      <c r="Y2344" s="7">
        <v>0</v>
      </c>
      <c r="Z2344" s="7">
        <v>0.2</v>
      </c>
      <c r="AA2344" s="7">
        <v>0</v>
      </c>
      <c r="AB2344" s="7">
        <v>0</v>
      </c>
      <c r="AC2344" s="7">
        <v>0</v>
      </c>
      <c r="AD2344" s="7">
        <v>0</v>
      </c>
      <c r="AE2344">
        <v>4</v>
      </c>
      <c r="AF2344">
        <v>0</v>
      </c>
      <c r="AG2344">
        <v>0</v>
      </c>
      <c r="AH2344">
        <v>0</v>
      </c>
      <c r="AI2344">
        <v>0</v>
      </c>
      <c r="AJ2344">
        <v>2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</row>
    <row r="2345" spans="1:44" x14ac:dyDescent="0.25">
      <c r="A2345">
        <v>1551423</v>
      </c>
      <c r="B2345">
        <v>737245</v>
      </c>
      <c r="C2345">
        <v>23.641676708328401</v>
      </c>
      <c r="D2345">
        <v>35.3688721155211</v>
      </c>
      <c r="E2345" s="68" t="s">
        <v>1691</v>
      </c>
      <c r="F2345" s="8">
        <f>INDEX(Δεδομένα!$P:$P,MATCH('2020'!E2345,Δεδομένα!$O:$O,0))</f>
        <v>217</v>
      </c>
      <c r="G2345" s="6" t="s">
        <v>775</v>
      </c>
      <c r="H2345" s="2" t="str">
        <f>INDEX(Δεδομένα!B$1:B$51,MATCH('2020'!G2345,Δεδομένα!A$1:A$51,0))</f>
        <v>ΚΡΗΤΗΣ</v>
      </c>
      <c r="I2345" s="8">
        <f>INDEX(Δεδομένα!E$1:E$13,MATCH('2020'!H2345,Δεδομένα!D$1:D$13,0))</f>
        <v>12</v>
      </c>
      <c r="J2345" s="1">
        <v>43914</v>
      </c>
      <c r="K2345" s="6" t="s">
        <v>281</v>
      </c>
      <c r="L2345" s="36" t="str">
        <f t="shared" si="144"/>
        <v>24/03/2020 16:00</v>
      </c>
      <c r="M2345" s="1">
        <v>43914</v>
      </c>
      <c r="N2345" s="6" t="s">
        <v>617</v>
      </c>
      <c r="O2345" s="36" t="str">
        <f t="shared" si="145"/>
        <v>24/03/2020 22:00</v>
      </c>
      <c r="P2345" s="46">
        <f t="shared" si="146"/>
        <v>0.25</v>
      </c>
      <c r="Q2345" s="48">
        <v>0</v>
      </c>
      <c r="R2345" s="47">
        <f t="shared" si="147"/>
        <v>360</v>
      </c>
      <c r="S2345" s="6" t="s">
        <v>775</v>
      </c>
      <c r="T2345" s="6" t="s">
        <v>788</v>
      </c>
      <c r="U2345" s="6" t="s">
        <v>3498</v>
      </c>
      <c r="V2345" s="6" t="s">
        <v>3884</v>
      </c>
      <c r="W2345" s="7">
        <v>0</v>
      </c>
      <c r="X2345" s="7">
        <v>0</v>
      </c>
      <c r="Y2345" s="7">
        <v>0</v>
      </c>
      <c r="Z2345" s="7">
        <v>0</v>
      </c>
      <c r="AA2345" s="7">
        <v>0</v>
      </c>
      <c r="AB2345" s="7">
        <v>0.2</v>
      </c>
      <c r="AC2345" s="7">
        <v>0.1</v>
      </c>
      <c r="AD2345" s="7">
        <v>0</v>
      </c>
      <c r="AE2345">
        <v>4</v>
      </c>
      <c r="AF2345">
        <v>0</v>
      </c>
      <c r="AG2345">
        <v>0</v>
      </c>
      <c r="AH2345">
        <v>0</v>
      </c>
      <c r="AI2345">
        <v>0</v>
      </c>
      <c r="AJ2345">
        <v>2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</row>
    <row r="2346" spans="1:44" x14ac:dyDescent="0.25">
      <c r="A2346">
        <v>1554704</v>
      </c>
      <c r="B2346">
        <v>737500</v>
      </c>
      <c r="C2346">
        <v>21.3121128082275</v>
      </c>
      <c r="D2346">
        <v>38.447689056396499</v>
      </c>
      <c r="E2346" s="68" t="s">
        <v>334</v>
      </c>
      <c r="F2346" s="8">
        <f>INDEX(Δεδομένα!$P:$P,MATCH('2020'!E2346,Δεδομένα!$O:$O,0))</f>
        <v>127</v>
      </c>
      <c r="G2346" s="6" t="s">
        <v>335</v>
      </c>
      <c r="H2346" s="2" t="str">
        <f>INDEX(Δεδομένα!B$1:B$51,MATCH('2020'!G2346,Δεδομένα!A$1:A$51,0))</f>
        <v>ΔΥΤΙΚΗΣ ΕΛΛΑΔΟΣ</v>
      </c>
      <c r="I2346" s="8">
        <f>INDEX(Δεδομένα!E$1:E$13,MATCH('2020'!H2346,Δεδομένα!D$1:D$13,0))</f>
        <v>7</v>
      </c>
      <c r="J2346" s="1">
        <v>43915</v>
      </c>
      <c r="K2346" s="6" t="s">
        <v>70</v>
      </c>
      <c r="L2346" s="36" t="str">
        <f t="shared" si="144"/>
        <v>25/03/2020 16:43</v>
      </c>
      <c r="M2346" s="1">
        <v>43915</v>
      </c>
      <c r="N2346" s="6" t="s">
        <v>256</v>
      </c>
      <c r="O2346" s="36" t="str">
        <f t="shared" si="145"/>
        <v>25/03/2020 19:30</v>
      </c>
      <c r="P2346" s="46">
        <f t="shared" si="146"/>
        <v>0.11597222222189885</v>
      </c>
      <c r="Q2346" s="48">
        <v>0</v>
      </c>
      <c r="R2346" s="47">
        <f t="shared" si="147"/>
        <v>166.99999999953434</v>
      </c>
      <c r="S2346" s="6" t="s">
        <v>338</v>
      </c>
      <c r="T2346" s="6" t="s">
        <v>343</v>
      </c>
      <c r="U2346" s="6" t="s">
        <v>44</v>
      </c>
      <c r="V2346" s="6" t="s">
        <v>3897</v>
      </c>
      <c r="W2346" s="7">
        <v>0</v>
      </c>
      <c r="X2346" s="7">
        <v>2</v>
      </c>
      <c r="Y2346" s="7">
        <v>0</v>
      </c>
      <c r="Z2346" s="7">
        <v>0</v>
      </c>
      <c r="AA2346" s="7">
        <v>2</v>
      </c>
      <c r="AB2346" s="7">
        <v>0</v>
      </c>
      <c r="AC2346" s="7">
        <v>0</v>
      </c>
      <c r="AD2346" s="7">
        <v>0</v>
      </c>
      <c r="AE2346">
        <v>5</v>
      </c>
      <c r="AF2346">
        <v>0</v>
      </c>
      <c r="AG2346">
        <v>0</v>
      </c>
      <c r="AH2346">
        <v>0</v>
      </c>
      <c r="AI2346">
        <v>0</v>
      </c>
      <c r="AJ2346">
        <v>2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</row>
    <row r="2347" spans="1:44" x14ac:dyDescent="0.25">
      <c r="A2347">
        <v>1549786</v>
      </c>
      <c r="B2347">
        <v>737538</v>
      </c>
      <c r="C2347">
        <v>21.4032777307782</v>
      </c>
      <c r="D2347">
        <v>38.539427124624503</v>
      </c>
      <c r="E2347" s="68" t="s">
        <v>1431</v>
      </c>
      <c r="F2347" s="8">
        <f>INDEX(Δεδομένα!$P:$P,MATCH('2020'!E2347,Δεδομένα!$O:$O,0))</f>
        <v>128</v>
      </c>
      <c r="G2347" s="6" t="s">
        <v>335</v>
      </c>
      <c r="H2347" s="2" t="str">
        <f>INDEX(Δεδομένα!B$1:B$51,MATCH('2020'!G2347,Δεδομένα!A$1:A$51,0))</f>
        <v>ΔΥΤΙΚΗΣ ΕΛΛΑΔΟΣ</v>
      </c>
      <c r="I2347" s="8">
        <f>INDEX(Δεδομένα!E$1:E$13,MATCH('2020'!H2347,Δεδομένα!D$1:D$13,0))</f>
        <v>7</v>
      </c>
      <c r="J2347" s="1">
        <v>43915</v>
      </c>
      <c r="K2347" s="6" t="s">
        <v>1576</v>
      </c>
      <c r="L2347" s="36" t="str">
        <f t="shared" si="144"/>
        <v>25/03/2020 20:52</v>
      </c>
      <c r="M2347" s="1">
        <v>43915</v>
      </c>
      <c r="N2347" s="6" t="s">
        <v>634</v>
      </c>
      <c r="O2347" s="36" t="str">
        <f t="shared" si="145"/>
        <v>25/03/2020 23:00</v>
      </c>
      <c r="P2347" s="46">
        <f t="shared" si="146"/>
        <v>8.8888888894871343E-2</v>
      </c>
      <c r="Q2347" s="48">
        <v>0</v>
      </c>
      <c r="R2347" s="47">
        <f t="shared" si="147"/>
        <v>128.00000000861473</v>
      </c>
      <c r="S2347" s="6" t="s">
        <v>1016</v>
      </c>
      <c r="T2347" s="6" t="s">
        <v>1017</v>
      </c>
      <c r="U2347" s="6" t="s">
        <v>1018</v>
      </c>
      <c r="V2347" s="6" t="s">
        <v>3901</v>
      </c>
      <c r="W2347" s="7">
        <v>0</v>
      </c>
      <c r="X2347" s="7">
        <v>0</v>
      </c>
      <c r="Y2347" s="7">
        <v>0</v>
      </c>
      <c r="Z2347" s="7">
        <v>0</v>
      </c>
      <c r="AA2347" s="7">
        <v>2</v>
      </c>
      <c r="AB2347" s="7">
        <v>0</v>
      </c>
      <c r="AC2347" s="7">
        <v>0</v>
      </c>
      <c r="AD2347" s="7">
        <v>0</v>
      </c>
      <c r="AE2347">
        <v>4</v>
      </c>
      <c r="AF2347">
        <v>0</v>
      </c>
      <c r="AG2347">
        <v>0</v>
      </c>
      <c r="AH2347">
        <v>0</v>
      </c>
      <c r="AI2347">
        <v>0</v>
      </c>
      <c r="AJ2347">
        <v>2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</row>
    <row r="2348" spans="1:44" x14ac:dyDescent="0.25">
      <c r="A2348">
        <v>1548453</v>
      </c>
      <c r="B2348">
        <v>737422</v>
      </c>
      <c r="C2348">
        <v>22.228792136306598</v>
      </c>
      <c r="D2348">
        <v>37.4296980964616</v>
      </c>
      <c r="E2348" s="68" t="s">
        <v>1893</v>
      </c>
      <c r="F2348" s="8">
        <f>INDEX(Δεδομένα!$P:$P,MATCH('2020'!E2348,Δεδομένα!$O:$O,0))</f>
        <v>137</v>
      </c>
      <c r="G2348" s="6" t="s">
        <v>932</v>
      </c>
      <c r="H2348" s="2" t="str">
        <f>INDEX(Δεδομένα!B$1:B$51,MATCH('2020'!G2348,Δεδομένα!A$1:A$51,0))</f>
        <v>ΠΕΛΛΟΠΟΝΗΣΟΥ</v>
      </c>
      <c r="I2348" s="8">
        <f>INDEX(Δεδομένα!E$1:E$13,MATCH('2020'!H2348,Δεδομένα!D$1:D$13,0))</f>
        <v>8</v>
      </c>
      <c r="J2348" s="1">
        <v>43915</v>
      </c>
      <c r="K2348" s="6" t="s">
        <v>347</v>
      </c>
      <c r="L2348" s="36" t="str">
        <f t="shared" si="144"/>
        <v>25/03/2020 13:10</v>
      </c>
      <c r="M2348" s="1">
        <v>43915</v>
      </c>
      <c r="N2348" s="6" t="s">
        <v>2746</v>
      </c>
      <c r="O2348" s="36" t="str">
        <f t="shared" si="145"/>
        <v>25/03/2020 21:44</v>
      </c>
      <c r="P2348" s="46">
        <f t="shared" si="146"/>
        <v>0.35694444444379769</v>
      </c>
      <c r="Q2348" s="48">
        <v>0</v>
      </c>
      <c r="R2348" s="47">
        <f t="shared" si="147"/>
        <v>513.99999999906868</v>
      </c>
      <c r="S2348" s="6" t="s">
        <v>933</v>
      </c>
      <c r="T2348" s="6" t="s">
        <v>1894</v>
      </c>
      <c r="U2348" s="6" t="s">
        <v>44</v>
      </c>
      <c r="V2348" s="6" t="s">
        <v>3892</v>
      </c>
      <c r="W2348" s="7">
        <v>0</v>
      </c>
      <c r="X2348" s="7">
        <v>40</v>
      </c>
      <c r="Y2348" s="7">
        <v>0</v>
      </c>
      <c r="Z2348" s="7">
        <v>0</v>
      </c>
      <c r="AA2348" s="7">
        <v>0</v>
      </c>
      <c r="AB2348" s="7">
        <v>0</v>
      </c>
      <c r="AC2348" s="7">
        <v>0</v>
      </c>
      <c r="AD2348" s="7">
        <v>0</v>
      </c>
      <c r="AE2348">
        <v>28</v>
      </c>
      <c r="AF2348">
        <v>4</v>
      </c>
      <c r="AG2348">
        <v>0</v>
      </c>
      <c r="AH2348">
        <v>0</v>
      </c>
      <c r="AI2348">
        <v>1</v>
      </c>
      <c r="AJ2348">
        <v>6</v>
      </c>
      <c r="AK2348">
        <v>5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</row>
    <row r="2349" spans="1:44" x14ac:dyDescent="0.25">
      <c r="A2349">
        <v>1548303</v>
      </c>
      <c r="B2349">
        <v>737420</v>
      </c>
      <c r="C2349">
        <v>23.321751355378801</v>
      </c>
      <c r="D2349">
        <v>37.984796377434797</v>
      </c>
      <c r="E2349" s="68" t="s">
        <v>57</v>
      </c>
      <c r="F2349" s="8">
        <f>INDEX(Δεδομένα!$P:$P,MATCH('2020'!E2349,Δεδομένα!$O:$O,0))</f>
        <v>13</v>
      </c>
      <c r="G2349" s="6" t="s">
        <v>41</v>
      </c>
      <c r="H2349" s="2" t="str">
        <f>INDEX(Δεδομένα!B$1:B$51,MATCH('2020'!G2349,Δεδομένα!A$1:A$51,0))</f>
        <v>ΑΤΤΙΚΗΣ</v>
      </c>
      <c r="I2349" s="8">
        <f>INDEX(Δεδομένα!E$1:E$13,MATCH('2020'!H2349,Δεδομένα!D$1:D$13,0))</f>
        <v>1</v>
      </c>
      <c r="J2349" s="1">
        <v>43915</v>
      </c>
      <c r="K2349" s="6" t="s">
        <v>2496</v>
      </c>
      <c r="L2349" s="36" t="str">
        <f t="shared" si="144"/>
        <v>25/03/2020 12:58</v>
      </c>
      <c r="M2349" s="1">
        <v>43915</v>
      </c>
      <c r="N2349" s="6" t="s">
        <v>588</v>
      </c>
      <c r="O2349" s="36" t="str">
        <f t="shared" si="145"/>
        <v>25/03/2020 13:48</v>
      </c>
      <c r="P2349" s="46">
        <f t="shared" si="146"/>
        <v>3.4722222218988463E-2</v>
      </c>
      <c r="Q2349" s="48">
        <v>0</v>
      </c>
      <c r="R2349" s="47">
        <f t="shared" si="147"/>
        <v>49.999999995343387</v>
      </c>
      <c r="S2349" s="6" t="s">
        <v>44</v>
      </c>
      <c r="T2349" s="6" t="s">
        <v>60</v>
      </c>
      <c r="U2349" s="6" t="s">
        <v>44</v>
      </c>
      <c r="V2349" s="6" t="s">
        <v>3891</v>
      </c>
      <c r="W2349" s="7">
        <v>1</v>
      </c>
      <c r="X2349" s="7">
        <v>1</v>
      </c>
      <c r="Y2349" s="7">
        <v>0</v>
      </c>
      <c r="Z2349" s="7">
        <v>0</v>
      </c>
      <c r="AA2349" s="7">
        <v>0</v>
      </c>
      <c r="AB2349" s="7">
        <v>0</v>
      </c>
      <c r="AC2349" s="7">
        <v>0</v>
      </c>
      <c r="AD2349" s="7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</row>
    <row r="2350" spans="1:44" x14ac:dyDescent="0.25">
      <c r="A2350">
        <v>1565777</v>
      </c>
      <c r="B2350">
        <v>737440</v>
      </c>
      <c r="C2350">
        <v>21.2826592581875</v>
      </c>
      <c r="D2350">
        <v>37.807799194709901</v>
      </c>
      <c r="E2350" s="68" t="s">
        <v>925</v>
      </c>
      <c r="F2350" s="8">
        <f>INDEX(Δεδομένα!$P:$P,MATCH('2020'!E2350,Δεδομένα!$O:$O,0))</f>
        <v>135</v>
      </c>
      <c r="G2350" s="6" t="s">
        <v>357</v>
      </c>
      <c r="H2350" s="2" t="str">
        <f>INDEX(Δεδομένα!B$1:B$51,MATCH('2020'!G2350,Δεδομένα!A$1:A$51,0))</f>
        <v>ΔΥΤΙΚΗΣ ΕΛΛΑΔΟΣ</v>
      </c>
      <c r="I2350" s="8">
        <f>INDEX(Δεδομένα!E$1:E$13,MATCH('2020'!H2350,Δεδομένα!D$1:D$13,0))</f>
        <v>7</v>
      </c>
      <c r="J2350" s="1">
        <v>43915</v>
      </c>
      <c r="K2350" s="6" t="s">
        <v>159</v>
      </c>
      <c r="L2350" s="36" t="str">
        <f t="shared" si="144"/>
        <v>25/03/2020 14:05</v>
      </c>
      <c r="M2350" s="1">
        <v>43915</v>
      </c>
      <c r="N2350" s="6" t="s">
        <v>275</v>
      </c>
      <c r="O2350" s="36" t="str">
        <f t="shared" si="145"/>
        <v>25/03/2020 15:05</v>
      </c>
      <c r="P2350" s="46">
        <f t="shared" si="146"/>
        <v>4.1666666664241347E-2</v>
      </c>
      <c r="Q2350" s="48">
        <v>0</v>
      </c>
      <c r="R2350" s="47">
        <f t="shared" si="147"/>
        <v>59.99999999650754</v>
      </c>
      <c r="S2350" s="6" t="s">
        <v>928</v>
      </c>
      <c r="T2350" s="6" t="s">
        <v>1565</v>
      </c>
      <c r="U2350" s="6" t="s">
        <v>44</v>
      </c>
      <c r="V2350" s="6" t="s">
        <v>1696</v>
      </c>
      <c r="W2350" s="7">
        <v>0</v>
      </c>
      <c r="X2350" s="7">
        <v>0</v>
      </c>
      <c r="Y2350" s="7">
        <v>0</v>
      </c>
      <c r="Z2350" s="7">
        <v>0</v>
      </c>
      <c r="AA2350" s="7">
        <v>1.5</v>
      </c>
      <c r="AB2350" s="7">
        <v>0</v>
      </c>
      <c r="AC2350" s="7">
        <v>0</v>
      </c>
      <c r="AD2350" s="7">
        <v>0</v>
      </c>
      <c r="AE2350">
        <v>2</v>
      </c>
      <c r="AF2350">
        <v>0</v>
      </c>
      <c r="AG2350">
        <v>0</v>
      </c>
      <c r="AH2350">
        <v>0</v>
      </c>
      <c r="AI2350">
        <v>0</v>
      </c>
      <c r="AJ2350">
        <v>1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</row>
    <row r="2351" spans="1:44" x14ac:dyDescent="0.25">
      <c r="A2351">
        <v>1551321</v>
      </c>
      <c r="B2351">
        <v>737453</v>
      </c>
      <c r="C2351">
        <v>21.712657614839699</v>
      </c>
      <c r="D2351">
        <v>37.604114819531702</v>
      </c>
      <c r="E2351" s="68" t="s">
        <v>837</v>
      </c>
      <c r="F2351" s="8">
        <f>INDEX(Δεδομένα!$P:$P,MATCH('2020'!E2351,Δεδομένα!$O:$O,0))</f>
        <v>134</v>
      </c>
      <c r="G2351" s="6" t="s">
        <v>357</v>
      </c>
      <c r="H2351" s="2" t="str">
        <f>INDEX(Δεδομένα!B$1:B$51,MATCH('2020'!G2351,Δεδομένα!A$1:A$51,0))</f>
        <v>ΔΥΤΙΚΗΣ ΕΛΛΑΔΟΣ</v>
      </c>
      <c r="I2351" s="8">
        <f>INDEX(Δεδομένα!E$1:E$13,MATCH('2020'!H2351,Δεδομένα!D$1:D$13,0))</f>
        <v>7</v>
      </c>
      <c r="J2351" s="1">
        <v>43915</v>
      </c>
      <c r="K2351" s="6" t="s">
        <v>59</v>
      </c>
      <c r="L2351" s="36" t="str">
        <f t="shared" si="144"/>
        <v>25/03/2020 15:00</v>
      </c>
      <c r="M2351" s="1">
        <v>43915</v>
      </c>
      <c r="N2351" s="6" t="s">
        <v>149</v>
      </c>
      <c r="O2351" s="36" t="str">
        <f t="shared" si="145"/>
        <v>25/03/2020 17:10</v>
      </c>
      <c r="P2351" s="46">
        <f t="shared" si="146"/>
        <v>9.0277777781011537E-2</v>
      </c>
      <c r="Q2351" s="48">
        <v>0</v>
      </c>
      <c r="R2351" s="47">
        <f t="shared" si="147"/>
        <v>130.00000000465661</v>
      </c>
      <c r="S2351" s="6" t="s">
        <v>1715</v>
      </c>
      <c r="T2351" s="6" t="s">
        <v>838</v>
      </c>
      <c r="U2351" s="6" t="s">
        <v>44</v>
      </c>
      <c r="V2351" s="6" t="s">
        <v>3895</v>
      </c>
      <c r="W2351" s="7">
        <v>0</v>
      </c>
      <c r="X2351" s="7">
        <v>0</v>
      </c>
      <c r="Y2351" s="7">
        <v>0</v>
      </c>
      <c r="Z2351" s="7">
        <v>0</v>
      </c>
      <c r="AA2351" s="7">
        <v>0.5</v>
      </c>
      <c r="AB2351" s="7">
        <v>0</v>
      </c>
      <c r="AC2351" s="7">
        <v>0</v>
      </c>
      <c r="AD2351" s="7">
        <v>0</v>
      </c>
      <c r="AE2351">
        <v>2</v>
      </c>
      <c r="AF2351">
        <v>0</v>
      </c>
      <c r="AG2351">
        <v>0</v>
      </c>
      <c r="AH2351">
        <v>0</v>
      </c>
      <c r="AI2351">
        <v>0</v>
      </c>
      <c r="AJ2351">
        <v>1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</row>
    <row r="2352" spans="1:44" x14ac:dyDescent="0.25">
      <c r="A2352">
        <v>1548349</v>
      </c>
      <c r="B2352">
        <v>737404</v>
      </c>
      <c r="C2352">
        <v>24.678440083160599</v>
      </c>
      <c r="D2352">
        <v>40.991925629507101</v>
      </c>
      <c r="E2352" s="68" t="s">
        <v>919</v>
      </c>
      <c r="F2352" s="8">
        <f>INDEX(Δεδομένα!$P:$P,MATCH('2020'!E2352,Δεδομένα!$O:$O,0))</f>
        <v>26</v>
      </c>
      <c r="G2352" s="6" t="s">
        <v>77</v>
      </c>
      <c r="H2352" s="2" t="str">
        <f>INDEX(Δεδομένα!B$1:B$51,MATCH('2020'!G2352,Δεδομένα!A$1:A$51,0))</f>
        <v>ΑΝΑΤΟΛΙΚΗΣ ΜΑΚΕΔΟΝΙΑΣ ΚΑΙ ΘΡΑΚΗΣ</v>
      </c>
      <c r="I2352" s="8">
        <f>INDEX(Δεδομένα!E$1:E$13,MATCH('2020'!H2352,Δεδομένα!D$1:D$13,0))</f>
        <v>2</v>
      </c>
      <c r="J2352" s="1">
        <v>43915</v>
      </c>
      <c r="K2352" s="6" t="s">
        <v>787</v>
      </c>
      <c r="L2352" s="36" t="str">
        <f t="shared" si="144"/>
        <v>25/03/2020 11:44</v>
      </c>
      <c r="M2352" s="1">
        <v>43915</v>
      </c>
      <c r="N2352" s="6" t="s">
        <v>655</v>
      </c>
      <c r="O2352" s="36" t="str">
        <f t="shared" si="145"/>
        <v>25/03/2020 12:05</v>
      </c>
      <c r="P2352" s="46">
        <f t="shared" si="146"/>
        <v>1.4583333329937886E-2</v>
      </c>
      <c r="Q2352" s="48">
        <v>0</v>
      </c>
      <c r="R2352" s="47">
        <f t="shared" si="147"/>
        <v>20.999999995110556</v>
      </c>
      <c r="S2352" s="6" t="s">
        <v>44</v>
      </c>
      <c r="T2352" s="6" t="s">
        <v>921</v>
      </c>
      <c r="U2352" s="6" t="s">
        <v>44</v>
      </c>
      <c r="V2352" s="6" t="s">
        <v>922</v>
      </c>
      <c r="W2352" s="7">
        <v>0</v>
      </c>
      <c r="X2352" s="7">
        <v>0</v>
      </c>
      <c r="Y2352" s="7">
        <v>0</v>
      </c>
      <c r="Z2352" s="7">
        <v>0</v>
      </c>
      <c r="AA2352" s="7">
        <v>0.2</v>
      </c>
      <c r="AB2352" s="7">
        <v>0</v>
      </c>
      <c r="AC2352" s="7">
        <v>0</v>
      </c>
      <c r="AD2352" s="7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</row>
    <row r="2353" spans="1:44" x14ac:dyDescent="0.25">
      <c r="A2353">
        <v>1548352</v>
      </c>
      <c r="B2353">
        <v>737473</v>
      </c>
      <c r="C2353">
        <v>24.692396163940401</v>
      </c>
      <c r="D2353">
        <v>40.979404449462898</v>
      </c>
      <c r="E2353" s="68" t="s">
        <v>919</v>
      </c>
      <c r="F2353" s="8">
        <f>INDEX(Δεδομένα!$P:$P,MATCH('2020'!E2353,Δεδομένα!$O:$O,0))</f>
        <v>26</v>
      </c>
      <c r="G2353" s="6" t="s">
        <v>77</v>
      </c>
      <c r="H2353" s="2" t="str">
        <f>INDEX(Δεδομένα!B$1:B$51,MATCH('2020'!G2353,Δεδομένα!A$1:A$51,0))</f>
        <v>ΑΝΑΤΟΛΙΚΗΣ ΜΑΚΕΔΟΝΙΑΣ ΚΑΙ ΘΡΑΚΗΣ</v>
      </c>
      <c r="I2353" s="8">
        <f>INDEX(Δεδομένα!E$1:E$13,MATCH('2020'!H2353,Δεδομένα!D$1:D$13,0))</f>
        <v>2</v>
      </c>
      <c r="J2353" s="1">
        <v>43915</v>
      </c>
      <c r="K2353" s="6" t="s">
        <v>153</v>
      </c>
      <c r="L2353" s="36" t="str">
        <f t="shared" si="144"/>
        <v>25/03/2020 16:15</v>
      </c>
      <c r="M2353" s="1">
        <v>43915</v>
      </c>
      <c r="N2353" s="6" t="s">
        <v>154</v>
      </c>
      <c r="O2353" s="36" t="str">
        <f t="shared" si="145"/>
        <v>25/03/2020 18:05</v>
      </c>
      <c r="P2353" s="46">
        <f t="shared" si="146"/>
        <v>7.6388888883229811E-2</v>
      </c>
      <c r="Q2353" s="48">
        <v>0</v>
      </c>
      <c r="R2353" s="47">
        <f t="shared" si="147"/>
        <v>109.99999999185093</v>
      </c>
      <c r="S2353" s="6" t="s">
        <v>44</v>
      </c>
      <c r="T2353" s="6" t="s">
        <v>921</v>
      </c>
      <c r="U2353" s="6" t="s">
        <v>44</v>
      </c>
      <c r="V2353" s="6" t="s">
        <v>922</v>
      </c>
      <c r="W2353" s="7">
        <v>0</v>
      </c>
      <c r="X2353" s="7">
        <v>0</v>
      </c>
      <c r="Y2353" s="7">
        <v>0</v>
      </c>
      <c r="Z2353" s="7">
        <v>0</v>
      </c>
      <c r="AA2353" s="7">
        <v>2</v>
      </c>
      <c r="AB2353" s="7">
        <v>0</v>
      </c>
      <c r="AC2353" s="7">
        <v>0</v>
      </c>
      <c r="AD2353" s="7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</row>
    <row r="2354" spans="1:44" x14ac:dyDescent="0.25">
      <c r="A2354">
        <v>1548447</v>
      </c>
      <c r="B2354">
        <v>737429</v>
      </c>
      <c r="C2354">
        <v>20.6813144683838</v>
      </c>
      <c r="D2354">
        <v>38.6209716796875</v>
      </c>
      <c r="E2354" s="68" t="s">
        <v>862</v>
      </c>
      <c r="F2354" s="8">
        <f>INDEX(Δεδομένα!$P:$P,MATCH('2020'!E2354,Δεδομένα!$O:$O,0))</f>
        <v>232</v>
      </c>
      <c r="G2354" s="6" t="s">
        <v>969</v>
      </c>
      <c r="H2354" s="2" t="str">
        <f>INDEX(Δεδομένα!B$1:B$51,MATCH('2020'!G2354,Δεδομένα!A$1:A$51,0))</f>
        <v>ΙΟΝΙΩΝ ΝΗΣΩΝ</v>
      </c>
      <c r="I2354" s="8">
        <f>INDEX(Δεδομένα!E$1:E$13,MATCH('2020'!H2354,Δεδομένα!D$1:D$13,0))</f>
        <v>13</v>
      </c>
      <c r="J2354" s="1">
        <v>43915</v>
      </c>
      <c r="K2354" s="6" t="s">
        <v>1444</v>
      </c>
      <c r="L2354" s="36" t="str">
        <f t="shared" si="144"/>
        <v>25/03/2020 13:20</v>
      </c>
      <c r="M2354" s="1">
        <v>43915</v>
      </c>
      <c r="N2354" s="6" t="s">
        <v>131</v>
      </c>
      <c r="O2354" s="36" t="str">
        <f t="shared" si="145"/>
        <v>25/03/2020 14:50</v>
      </c>
      <c r="P2354" s="46">
        <f t="shared" si="146"/>
        <v>6.25E-2</v>
      </c>
      <c r="Q2354" s="48">
        <v>0</v>
      </c>
      <c r="R2354" s="47">
        <f t="shared" si="147"/>
        <v>90</v>
      </c>
      <c r="S2354" s="6" t="s">
        <v>972</v>
      </c>
      <c r="T2354" s="6" t="s">
        <v>973</v>
      </c>
      <c r="U2354" s="6" t="s">
        <v>44</v>
      </c>
      <c r="V2354" s="6" t="s">
        <v>3893</v>
      </c>
      <c r="W2354" s="7">
        <v>0</v>
      </c>
      <c r="X2354" s="7">
        <v>0</v>
      </c>
      <c r="Y2354" s="7">
        <v>0</v>
      </c>
      <c r="Z2354" s="7">
        <v>0</v>
      </c>
      <c r="AA2354" s="7">
        <v>0</v>
      </c>
      <c r="AB2354" s="7">
        <v>0</v>
      </c>
      <c r="AC2354" s="7">
        <v>0.1</v>
      </c>
      <c r="AD2354" s="7">
        <v>0</v>
      </c>
      <c r="AE2354">
        <v>2</v>
      </c>
      <c r="AF2354">
        <v>0</v>
      </c>
      <c r="AG2354">
        <v>0</v>
      </c>
      <c r="AH2354">
        <v>0</v>
      </c>
      <c r="AI2354">
        <v>0</v>
      </c>
      <c r="AJ2354">
        <v>1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</row>
    <row r="2355" spans="1:44" x14ac:dyDescent="0.25">
      <c r="A2355">
        <v>1549813</v>
      </c>
      <c r="B2355">
        <v>737450</v>
      </c>
      <c r="C2355">
        <v>21.9477046559835</v>
      </c>
      <c r="D2355">
        <v>37.242713001970202</v>
      </c>
      <c r="E2355" s="68" t="s">
        <v>840</v>
      </c>
      <c r="F2355" s="8">
        <f>INDEX(Δεδομένα!$P:$P,MATCH('2020'!E2355,Δεδομένα!$O:$O,0))</f>
        <v>144</v>
      </c>
      <c r="G2355" s="6" t="s">
        <v>841</v>
      </c>
      <c r="H2355" s="2" t="str">
        <f>INDEX(Δεδομένα!B$1:B$51,MATCH('2020'!G2355,Δεδομένα!A$1:A$51,0))</f>
        <v>ΠΕΛΛΟΠΟΝΗΣΟΥ</v>
      </c>
      <c r="I2355" s="8">
        <f>INDEX(Δεδομένα!E$1:E$13,MATCH('2020'!H2355,Δεδομένα!D$1:D$13,0))</f>
        <v>8</v>
      </c>
      <c r="J2355" s="1">
        <v>43915</v>
      </c>
      <c r="K2355" s="6" t="s">
        <v>542</v>
      </c>
      <c r="L2355" s="36" t="str">
        <f t="shared" si="144"/>
        <v>25/03/2020 14:30</v>
      </c>
      <c r="M2355" s="1">
        <v>43915</v>
      </c>
      <c r="N2355" s="6" t="s">
        <v>703</v>
      </c>
      <c r="O2355" s="36" t="str">
        <f t="shared" si="145"/>
        <v>25/03/2020 15:55</v>
      </c>
      <c r="P2355" s="46">
        <f t="shared" si="146"/>
        <v>5.9027777781011537E-2</v>
      </c>
      <c r="Q2355" s="48">
        <v>0</v>
      </c>
      <c r="R2355" s="47">
        <f t="shared" si="147"/>
        <v>85.000000004656613</v>
      </c>
      <c r="S2355" s="6" t="s">
        <v>842</v>
      </c>
      <c r="T2355" s="6" t="s">
        <v>843</v>
      </c>
      <c r="U2355" s="6" t="s">
        <v>44</v>
      </c>
      <c r="V2355" s="6" t="s">
        <v>3894</v>
      </c>
      <c r="W2355" s="7">
        <v>0</v>
      </c>
      <c r="X2355" s="7">
        <v>0</v>
      </c>
      <c r="Y2355" s="7">
        <v>0</v>
      </c>
      <c r="Z2355" s="7">
        <v>0</v>
      </c>
      <c r="AA2355" s="7">
        <v>3</v>
      </c>
      <c r="AB2355" s="7">
        <v>0</v>
      </c>
      <c r="AC2355" s="7">
        <v>0</v>
      </c>
      <c r="AD2355" s="7">
        <v>0</v>
      </c>
      <c r="AE2355">
        <v>4</v>
      </c>
      <c r="AF2355">
        <v>0</v>
      </c>
      <c r="AG2355">
        <v>0</v>
      </c>
      <c r="AH2355">
        <v>0</v>
      </c>
      <c r="AI2355">
        <v>0</v>
      </c>
      <c r="AJ2355">
        <v>2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</row>
    <row r="2356" spans="1:44" x14ac:dyDescent="0.25">
      <c r="A2356">
        <v>1549849</v>
      </c>
      <c r="B2356">
        <v>737470</v>
      </c>
      <c r="C2356">
        <v>21.907619618279998</v>
      </c>
      <c r="D2356">
        <v>36.857688158361903</v>
      </c>
      <c r="E2356" s="68" t="s">
        <v>1239</v>
      </c>
      <c r="F2356" s="8">
        <f>INDEX(Δεδομένα!$P:$P,MATCH('2020'!E2356,Δεδομένα!$O:$O,0))</f>
        <v>243</v>
      </c>
      <c r="G2356" s="6" t="s">
        <v>841</v>
      </c>
      <c r="H2356" s="2" t="str">
        <f>INDEX(Δεδομένα!B$1:B$51,MATCH('2020'!G2356,Δεδομένα!A$1:A$51,0))</f>
        <v>ΠΕΛΛΟΠΟΝΗΣΟΥ</v>
      </c>
      <c r="I2356" s="8">
        <f>INDEX(Δεδομένα!E$1:E$13,MATCH('2020'!H2356,Δεδομένα!D$1:D$13,0))</f>
        <v>8</v>
      </c>
      <c r="J2356" s="1">
        <v>43915</v>
      </c>
      <c r="K2356" s="6" t="s">
        <v>1370</v>
      </c>
      <c r="L2356" s="36" t="str">
        <f t="shared" si="144"/>
        <v>25/03/2020 15:58</v>
      </c>
      <c r="M2356" s="1">
        <v>43915</v>
      </c>
      <c r="N2356" s="6" t="s">
        <v>2476</v>
      </c>
      <c r="O2356" s="36" t="str">
        <f t="shared" si="145"/>
        <v>25/03/2020 18:47</v>
      </c>
      <c r="P2356" s="46">
        <f t="shared" si="146"/>
        <v>0.11736111110803904</v>
      </c>
      <c r="Q2356" s="48">
        <v>0</v>
      </c>
      <c r="R2356" s="47">
        <f t="shared" si="147"/>
        <v>168.99999999557622</v>
      </c>
      <c r="S2356" s="6" t="s">
        <v>842</v>
      </c>
      <c r="T2356" s="6" t="s">
        <v>984</v>
      </c>
      <c r="U2356" s="6" t="s">
        <v>44</v>
      </c>
      <c r="V2356" s="6" t="s">
        <v>2682</v>
      </c>
      <c r="W2356" s="7">
        <v>0</v>
      </c>
      <c r="X2356" s="7">
        <v>0</v>
      </c>
      <c r="Y2356" s="7">
        <v>0</v>
      </c>
      <c r="Z2356" s="7">
        <v>0</v>
      </c>
      <c r="AA2356" s="7">
        <v>0</v>
      </c>
      <c r="AB2356" s="7">
        <v>0.1</v>
      </c>
      <c r="AC2356" s="7">
        <v>0</v>
      </c>
      <c r="AD2356" s="7">
        <v>0</v>
      </c>
      <c r="AE2356">
        <v>7</v>
      </c>
      <c r="AF2356">
        <v>0</v>
      </c>
      <c r="AG2356">
        <v>0</v>
      </c>
      <c r="AH2356">
        <v>0</v>
      </c>
      <c r="AI2356">
        <v>0</v>
      </c>
      <c r="AJ2356">
        <v>3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</row>
    <row r="2357" spans="1:44" x14ac:dyDescent="0.25">
      <c r="A2357">
        <v>1548534</v>
      </c>
      <c r="B2357">
        <v>737487</v>
      </c>
      <c r="C2357">
        <v>21.9165529515655</v>
      </c>
      <c r="D2357">
        <v>36.7813552565623</v>
      </c>
      <c r="E2357" s="68" t="s">
        <v>937</v>
      </c>
      <c r="F2357" s="8">
        <f>INDEX(Δεδομένα!$P:$P,MATCH('2020'!E2357,Δεδομένα!$O:$O,0))</f>
        <v>143</v>
      </c>
      <c r="G2357" s="6" t="s">
        <v>841</v>
      </c>
      <c r="H2357" s="2" t="str">
        <f>INDEX(Δεδομένα!B$1:B$51,MATCH('2020'!G2357,Δεδομένα!A$1:A$51,0))</f>
        <v>ΠΕΛΛΟΠΟΝΗΣΟΥ</v>
      </c>
      <c r="I2357" s="8">
        <f>INDEX(Δεδομένα!E$1:E$13,MATCH('2020'!H2357,Δεδομένα!D$1:D$13,0))</f>
        <v>8</v>
      </c>
      <c r="J2357" s="1">
        <v>43915</v>
      </c>
      <c r="K2357" s="6" t="s">
        <v>539</v>
      </c>
      <c r="L2357" s="36" t="str">
        <f t="shared" si="144"/>
        <v>25/03/2020 17:01</v>
      </c>
      <c r="M2357" s="1">
        <v>43915</v>
      </c>
      <c r="N2357" s="6" t="s">
        <v>207</v>
      </c>
      <c r="O2357" s="36" t="str">
        <f t="shared" si="145"/>
        <v>25/03/2020 18:00</v>
      </c>
      <c r="P2357" s="46">
        <f t="shared" si="146"/>
        <v>4.0972222224809229E-2</v>
      </c>
      <c r="Q2357" s="48">
        <v>0</v>
      </c>
      <c r="R2357" s="47">
        <f t="shared" si="147"/>
        <v>59.00000000372529</v>
      </c>
      <c r="S2357" s="6" t="s">
        <v>842</v>
      </c>
      <c r="T2357" s="6" t="s">
        <v>967</v>
      </c>
      <c r="U2357" s="6" t="s">
        <v>44</v>
      </c>
      <c r="V2357" s="6" t="s">
        <v>3896</v>
      </c>
      <c r="W2357" s="7">
        <v>0</v>
      </c>
      <c r="X2357" s="7">
        <v>1</v>
      </c>
      <c r="Y2357" s="7">
        <v>0</v>
      </c>
      <c r="Z2357" s="7">
        <v>0</v>
      </c>
      <c r="AA2357" s="7">
        <v>0</v>
      </c>
      <c r="AB2357" s="7">
        <v>0</v>
      </c>
      <c r="AC2357" s="7">
        <v>0</v>
      </c>
      <c r="AD2357" s="7">
        <v>0</v>
      </c>
      <c r="AE2357">
        <v>2</v>
      </c>
      <c r="AF2357">
        <v>0</v>
      </c>
      <c r="AG2357">
        <v>0</v>
      </c>
      <c r="AH2357">
        <v>0</v>
      </c>
      <c r="AI2357">
        <v>0</v>
      </c>
      <c r="AJ2357">
        <v>1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</row>
    <row r="2358" spans="1:44" x14ac:dyDescent="0.25">
      <c r="A2358">
        <v>1553316</v>
      </c>
      <c r="B2358">
        <v>737505</v>
      </c>
      <c r="C2358">
        <v>21.6466082807801</v>
      </c>
      <c r="D2358">
        <v>37.227332320137798</v>
      </c>
      <c r="E2358" s="68" t="s">
        <v>1693</v>
      </c>
      <c r="F2358" s="8">
        <f>INDEX(Δεδομένα!$P:$P,MATCH('2020'!E2358,Δεδομένα!$O:$O,0))</f>
        <v>146</v>
      </c>
      <c r="G2358" s="6" t="s">
        <v>841</v>
      </c>
      <c r="H2358" s="2" t="str">
        <f>INDEX(Δεδομένα!B$1:B$51,MATCH('2020'!G2358,Δεδομένα!A$1:A$51,0))</f>
        <v>ΠΕΛΛΟΠΟΝΗΣΟΥ</v>
      </c>
      <c r="I2358" s="8">
        <f>INDEX(Δεδομένα!E$1:E$13,MATCH('2020'!H2358,Δεδομένα!D$1:D$13,0))</f>
        <v>8</v>
      </c>
      <c r="J2358" s="1">
        <v>43915</v>
      </c>
      <c r="K2358" s="6" t="s">
        <v>289</v>
      </c>
      <c r="L2358" s="36" t="str">
        <f t="shared" si="144"/>
        <v>25/03/2020 17:55</v>
      </c>
      <c r="M2358" s="1">
        <v>43915</v>
      </c>
      <c r="N2358" s="6" t="s">
        <v>760</v>
      </c>
      <c r="O2358" s="36" t="str">
        <f t="shared" si="145"/>
        <v>25/03/2020 19:24</v>
      </c>
      <c r="P2358" s="46">
        <f t="shared" si="146"/>
        <v>6.1805555553291924E-2</v>
      </c>
      <c r="Q2358" s="48">
        <v>0</v>
      </c>
      <c r="R2358" s="47">
        <f t="shared" si="147"/>
        <v>88.999999996740371</v>
      </c>
      <c r="S2358" s="6" t="s">
        <v>998</v>
      </c>
      <c r="T2358" s="6" t="s">
        <v>999</v>
      </c>
      <c r="U2358" s="6" t="s">
        <v>44</v>
      </c>
      <c r="V2358" s="6" t="s">
        <v>3898</v>
      </c>
      <c r="W2358" s="7">
        <v>0</v>
      </c>
      <c r="X2358" s="7">
        <v>0</v>
      </c>
      <c r="Y2358" s="7">
        <v>0</v>
      </c>
      <c r="Z2358" s="7">
        <v>0</v>
      </c>
      <c r="AA2358" s="7">
        <v>0.5</v>
      </c>
      <c r="AB2358" s="7">
        <v>0</v>
      </c>
      <c r="AC2358" s="7">
        <v>0</v>
      </c>
      <c r="AD2358" s="7">
        <v>0</v>
      </c>
      <c r="AE2358">
        <v>6</v>
      </c>
      <c r="AF2358">
        <v>0</v>
      </c>
      <c r="AG2358">
        <v>0</v>
      </c>
      <c r="AH2358">
        <v>0</v>
      </c>
      <c r="AI2358">
        <v>0</v>
      </c>
      <c r="AJ2358">
        <v>3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</row>
    <row r="2359" spans="1:44" x14ac:dyDescent="0.25">
      <c r="A2359">
        <v>1548532</v>
      </c>
      <c r="B2359">
        <v>737507</v>
      </c>
      <c r="C2359">
        <v>22.039215512728099</v>
      </c>
      <c r="D2359">
        <v>37.135970625437402</v>
      </c>
      <c r="E2359" s="68" t="s">
        <v>937</v>
      </c>
      <c r="F2359" s="8">
        <f>INDEX(Δεδομένα!$P:$P,MATCH('2020'!E2359,Δεδομένα!$O:$O,0))</f>
        <v>143</v>
      </c>
      <c r="G2359" s="6" t="s">
        <v>841</v>
      </c>
      <c r="H2359" s="2" t="str">
        <f>INDEX(Δεδομένα!B$1:B$51,MATCH('2020'!G2359,Δεδομένα!A$1:A$51,0))</f>
        <v>ΠΕΛΛΟΠΟΝΗΣΟΥ</v>
      </c>
      <c r="I2359" s="8">
        <f>INDEX(Δεδομένα!E$1:E$13,MATCH('2020'!H2359,Δεδομένα!D$1:D$13,0))</f>
        <v>8</v>
      </c>
      <c r="J2359" s="1">
        <v>43915</v>
      </c>
      <c r="K2359" s="6" t="s">
        <v>1266</v>
      </c>
      <c r="L2359" s="36" t="str">
        <f t="shared" si="144"/>
        <v>25/03/2020 18:16</v>
      </c>
      <c r="M2359" s="1">
        <v>43915</v>
      </c>
      <c r="N2359" s="6" t="s">
        <v>2476</v>
      </c>
      <c r="O2359" s="36" t="str">
        <f t="shared" si="145"/>
        <v>25/03/2020 18:47</v>
      </c>
      <c r="P2359" s="46">
        <f t="shared" si="146"/>
        <v>2.1527777775190771E-2</v>
      </c>
      <c r="Q2359" s="48">
        <v>0</v>
      </c>
      <c r="R2359" s="47">
        <f t="shared" si="147"/>
        <v>30.99999999627471</v>
      </c>
      <c r="S2359" s="6" t="s">
        <v>842</v>
      </c>
      <c r="T2359" s="6" t="s">
        <v>940</v>
      </c>
      <c r="U2359" s="6" t="s">
        <v>44</v>
      </c>
      <c r="V2359" s="6" t="s">
        <v>3899</v>
      </c>
      <c r="W2359" s="7">
        <v>0</v>
      </c>
      <c r="X2359" s="7">
        <v>0</v>
      </c>
      <c r="Y2359" s="7">
        <v>0</v>
      </c>
      <c r="Z2359" s="7">
        <v>0</v>
      </c>
      <c r="AA2359" s="7">
        <v>0.5</v>
      </c>
      <c r="AB2359" s="7">
        <v>0</v>
      </c>
      <c r="AC2359" s="7">
        <v>0</v>
      </c>
      <c r="AD2359" s="7">
        <v>0</v>
      </c>
      <c r="AE2359">
        <v>2</v>
      </c>
      <c r="AF2359">
        <v>0</v>
      </c>
      <c r="AG2359">
        <v>0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</row>
    <row r="2360" spans="1:44" x14ac:dyDescent="0.25">
      <c r="A2360">
        <v>1549815</v>
      </c>
      <c r="B2360">
        <v>737524</v>
      </c>
      <c r="C2360">
        <v>21.869024583800201</v>
      </c>
      <c r="D2360">
        <v>37.306828643346897</v>
      </c>
      <c r="E2360" s="68" t="s">
        <v>840</v>
      </c>
      <c r="F2360" s="8">
        <f>INDEX(Δεδομένα!$P:$P,MATCH('2020'!E2360,Δεδομένα!$O:$O,0))</f>
        <v>144</v>
      </c>
      <c r="G2360" s="6" t="s">
        <v>841</v>
      </c>
      <c r="H2360" s="2" t="str">
        <f>INDEX(Δεδομένα!B$1:B$51,MATCH('2020'!G2360,Δεδομένα!A$1:A$51,0))</f>
        <v>ΠΕΛΛΟΠΟΝΗΣΟΥ</v>
      </c>
      <c r="I2360" s="8">
        <f>INDEX(Δεδομένα!E$1:E$13,MATCH('2020'!H2360,Δεδομένα!D$1:D$13,0))</f>
        <v>8</v>
      </c>
      <c r="J2360" s="1">
        <v>43915</v>
      </c>
      <c r="K2360" s="6" t="s">
        <v>142</v>
      </c>
      <c r="L2360" s="36" t="str">
        <f t="shared" si="144"/>
        <v>25/03/2020 19:20</v>
      </c>
      <c r="M2360" s="1">
        <v>43915</v>
      </c>
      <c r="N2360" s="6" t="s">
        <v>1977</v>
      </c>
      <c r="O2360" s="36" t="str">
        <f t="shared" si="145"/>
        <v>25/03/2020 20:06</v>
      </c>
      <c r="P2360" s="46">
        <f t="shared" si="146"/>
        <v>3.1944444446708076E-2</v>
      </c>
      <c r="Q2360" s="48">
        <v>0</v>
      </c>
      <c r="R2360" s="47">
        <f t="shared" si="147"/>
        <v>46.000000003259629</v>
      </c>
      <c r="S2360" s="6" t="s">
        <v>998</v>
      </c>
      <c r="T2360" s="6" t="s">
        <v>843</v>
      </c>
      <c r="U2360" s="6" t="s">
        <v>44</v>
      </c>
      <c r="V2360" s="6" t="s">
        <v>3900</v>
      </c>
      <c r="W2360" s="7">
        <v>0</v>
      </c>
      <c r="X2360" s="7">
        <v>0</v>
      </c>
      <c r="Y2360" s="7">
        <v>0</v>
      </c>
      <c r="Z2360" s="7">
        <v>0</v>
      </c>
      <c r="AA2360" s="7">
        <v>0.5</v>
      </c>
      <c r="AB2360" s="7">
        <v>0</v>
      </c>
      <c r="AC2360" s="7">
        <v>0</v>
      </c>
      <c r="AD2360" s="7">
        <v>0</v>
      </c>
      <c r="AE2360">
        <v>2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</row>
    <row r="2361" spans="1:44" x14ac:dyDescent="0.25">
      <c r="A2361">
        <v>1548624</v>
      </c>
      <c r="B2361">
        <v>737670</v>
      </c>
      <c r="C2361">
        <v>22.929860059249101</v>
      </c>
      <c r="D2361">
        <v>40.844922744262703</v>
      </c>
      <c r="E2361" s="68" t="s">
        <v>1084</v>
      </c>
      <c r="F2361" s="8">
        <f>INDEX(Δεδομένα!$P:$P,MATCH('2020'!E2361,Δεδομένα!$O:$O,0))</f>
        <v>57</v>
      </c>
      <c r="G2361" s="6" t="s">
        <v>223</v>
      </c>
      <c r="H2361" s="2" t="str">
        <f>INDEX(Δεδομένα!B$1:B$51,MATCH('2020'!G2361,Δεδομένα!A$1:A$51,0))</f>
        <v>ΚΕΝΤΡΙΚΗΣ ΜΑΚΕΔΟΝΙΑΣ</v>
      </c>
      <c r="I2361" s="8">
        <f>INDEX(Δεδομένα!E$1:E$13,MATCH('2020'!H2361,Δεδομένα!D$1:D$13,0))</f>
        <v>3</v>
      </c>
      <c r="J2361" s="1">
        <v>43916</v>
      </c>
      <c r="K2361" s="6" t="s">
        <v>1784</v>
      </c>
      <c r="L2361" s="36" t="str">
        <f t="shared" si="144"/>
        <v>26/03/2020 12:13</v>
      </c>
      <c r="M2361" s="1">
        <v>43916</v>
      </c>
      <c r="N2361" s="6" t="s">
        <v>715</v>
      </c>
      <c r="O2361" s="36" t="str">
        <f t="shared" si="145"/>
        <v>26/03/2020 14:35</v>
      </c>
      <c r="P2361" s="46">
        <f t="shared" si="146"/>
        <v>9.8611111112404615E-2</v>
      </c>
      <c r="Q2361" s="48">
        <v>0</v>
      </c>
      <c r="R2361" s="47">
        <f t="shared" si="147"/>
        <v>142.00000000186265</v>
      </c>
      <c r="S2361" s="6" t="s">
        <v>223</v>
      </c>
      <c r="T2361" s="6" t="s">
        <v>1145</v>
      </c>
      <c r="U2361" s="6" t="s">
        <v>3902</v>
      </c>
      <c r="V2361" s="6" t="s">
        <v>3903</v>
      </c>
      <c r="W2361" s="7">
        <v>0</v>
      </c>
      <c r="X2361" s="7">
        <v>0</v>
      </c>
      <c r="Y2361" s="7">
        <v>0</v>
      </c>
      <c r="Z2361" s="7">
        <v>0</v>
      </c>
      <c r="AA2361" s="7">
        <v>0</v>
      </c>
      <c r="AB2361" s="7">
        <v>0</v>
      </c>
      <c r="AC2361" s="7">
        <v>0</v>
      </c>
      <c r="AD2361" s="7">
        <v>0.5</v>
      </c>
      <c r="AE2361">
        <v>2</v>
      </c>
      <c r="AF2361">
        <v>0</v>
      </c>
      <c r="AG2361">
        <v>0</v>
      </c>
      <c r="AH2361">
        <v>0</v>
      </c>
      <c r="AI2361">
        <v>0</v>
      </c>
      <c r="AJ2361">
        <v>1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</row>
    <row r="2362" spans="1:44" x14ac:dyDescent="0.25">
      <c r="A2362">
        <v>1548602</v>
      </c>
      <c r="B2362">
        <v>737705</v>
      </c>
      <c r="C2362">
        <v>22.1660551883928</v>
      </c>
      <c r="D2362">
        <v>39.913999078222702</v>
      </c>
      <c r="E2362" s="68" t="s">
        <v>1022</v>
      </c>
      <c r="F2362" s="8">
        <f>INDEX(Δεδομένα!$P:$P,MATCH('2020'!E2362,Δεδομένα!$O:$O,0))</f>
        <v>103</v>
      </c>
      <c r="G2362" s="6" t="s">
        <v>288</v>
      </c>
      <c r="H2362" s="2" t="str">
        <f>INDEX(Δεδομένα!B$1:B$51,MATCH('2020'!G2362,Δεδομένα!A$1:A$51,0))</f>
        <v>ΘΕΣΣΑΛΙΑΣ</v>
      </c>
      <c r="I2362" s="8">
        <f>INDEX(Δεδομένα!E$1:E$13,MATCH('2020'!H2362,Δεδομένα!D$1:D$13,0))</f>
        <v>6</v>
      </c>
      <c r="J2362" s="1">
        <v>43916</v>
      </c>
      <c r="K2362" s="6" t="s">
        <v>42</v>
      </c>
      <c r="L2362" s="36" t="str">
        <f t="shared" si="144"/>
        <v>26/03/2020 14:58</v>
      </c>
      <c r="M2362" s="1">
        <v>43916</v>
      </c>
      <c r="N2362" s="6" t="s">
        <v>201</v>
      </c>
      <c r="O2362" s="36" t="str">
        <f t="shared" si="145"/>
        <v>26/03/2020 16:40</v>
      </c>
      <c r="P2362" s="46">
        <f t="shared" si="146"/>
        <v>7.0833333331393078E-2</v>
      </c>
      <c r="Q2362" s="48">
        <v>0</v>
      </c>
      <c r="R2362" s="47">
        <f t="shared" si="147"/>
        <v>101.99999999720603</v>
      </c>
      <c r="S2362" s="6" t="s">
        <v>1025</v>
      </c>
      <c r="T2362" s="6" t="s">
        <v>1026</v>
      </c>
      <c r="U2362" s="6" t="s">
        <v>44</v>
      </c>
      <c r="V2362" s="6" t="s">
        <v>3904</v>
      </c>
      <c r="W2362" s="7">
        <v>0</v>
      </c>
      <c r="X2362" s="7">
        <v>0.03</v>
      </c>
      <c r="Y2362" s="7">
        <v>0</v>
      </c>
      <c r="Z2362" s="7">
        <v>0</v>
      </c>
      <c r="AA2362" s="7">
        <v>0</v>
      </c>
      <c r="AB2362" s="7">
        <v>0</v>
      </c>
      <c r="AC2362" s="7">
        <v>0</v>
      </c>
      <c r="AD2362" s="7">
        <v>0</v>
      </c>
      <c r="AE2362">
        <v>4</v>
      </c>
      <c r="AF2362">
        <v>0</v>
      </c>
      <c r="AG2362">
        <v>0</v>
      </c>
      <c r="AH2362">
        <v>0</v>
      </c>
      <c r="AI2362">
        <v>0</v>
      </c>
      <c r="AJ2362">
        <v>2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</row>
    <row r="2363" spans="1:44" x14ac:dyDescent="0.25">
      <c r="A2363">
        <v>1549076</v>
      </c>
      <c r="B2363">
        <v>737947</v>
      </c>
      <c r="C2363">
        <v>22.477523473784</v>
      </c>
      <c r="D2363">
        <v>37.4635294905762</v>
      </c>
      <c r="E2363" s="68" t="s">
        <v>1893</v>
      </c>
      <c r="F2363" s="8">
        <f>INDEX(Δεδομένα!$P:$P,MATCH('2020'!E2363,Δεδομένα!$O:$O,0))</f>
        <v>137</v>
      </c>
      <c r="G2363" s="6" t="s">
        <v>932</v>
      </c>
      <c r="H2363" s="2" t="str">
        <f>INDEX(Δεδομένα!B$1:B$51,MATCH('2020'!G2363,Δεδομένα!A$1:A$51,0))</f>
        <v>ΠΕΛΛΟΠΟΝΗΣΟΥ</v>
      </c>
      <c r="I2363" s="8">
        <f>INDEX(Δεδομένα!E$1:E$13,MATCH('2020'!H2363,Δεδομένα!D$1:D$13,0))</f>
        <v>8</v>
      </c>
      <c r="J2363" s="1">
        <v>43917</v>
      </c>
      <c r="K2363" s="6" t="s">
        <v>200</v>
      </c>
      <c r="L2363" s="36" t="str">
        <f t="shared" si="144"/>
        <v>27/03/2020 14:54</v>
      </c>
      <c r="M2363" s="1">
        <v>43917</v>
      </c>
      <c r="N2363" s="6" t="s">
        <v>1216</v>
      </c>
      <c r="O2363" s="36" t="str">
        <f t="shared" si="145"/>
        <v>27/03/2020 16:04</v>
      </c>
      <c r="P2363" s="46">
        <f t="shared" si="146"/>
        <v>4.8611111109494232E-2</v>
      </c>
      <c r="Q2363" s="48">
        <v>0</v>
      </c>
      <c r="R2363" s="47">
        <f t="shared" si="147"/>
        <v>69.999999997671694</v>
      </c>
      <c r="S2363" s="6" t="s">
        <v>933</v>
      </c>
      <c r="T2363" s="6" t="s">
        <v>1894</v>
      </c>
      <c r="U2363" s="6" t="s">
        <v>44</v>
      </c>
      <c r="V2363" s="6" t="s">
        <v>2687</v>
      </c>
      <c r="W2363" s="7">
        <v>0</v>
      </c>
      <c r="X2363" s="7">
        <v>0</v>
      </c>
      <c r="Y2363" s="7">
        <v>0</v>
      </c>
      <c r="Z2363" s="7">
        <v>0</v>
      </c>
      <c r="AA2363" s="7">
        <v>0</v>
      </c>
      <c r="AB2363" s="7">
        <v>0.04</v>
      </c>
      <c r="AC2363" s="7">
        <v>0</v>
      </c>
      <c r="AD2363" s="7">
        <v>0</v>
      </c>
      <c r="AE2363">
        <v>5</v>
      </c>
      <c r="AF2363">
        <v>0</v>
      </c>
      <c r="AG2363">
        <v>0</v>
      </c>
      <c r="AH2363">
        <v>0</v>
      </c>
      <c r="AI2363">
        <v>0</v>
      </c>
      <c r="AJ2363">
        <v>2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</row>
    <row r="2364" spans="1:44" x14ac:dyDescent="0.25">
      <c r="A2364">
        <v>1578918</v>
      </c>
      <c r="B2364">
        <v>737919</v>
      </c>
      <c r="C2364">
        <v>27.2803819735012</v>
      </c>
      <c r="D2364">
        <v>36.898405741865197</v>
      </c>
      <c r="E2364" s="68" t="s">
        <v>1006</v>
      </c>
      <c r="F2364" s="8">
        <f>INDEX(Δεδομένα!$P:$P,MATCH('2020'!E2364,Δεδομένα!$O:$O,0))</f>
        <v>241</v>
      </c>
      <c r="G2364" s="6" t="s">
        <v>1007</v>
      </c>
      <c r="H2364" s="2" t="str">
        <f>INDEX(Δεδομένα!B$1:B$51,MATCH('2020'!G2364,Δεδομένα!A$1:A$51,0))</f>
        <v>ΝΟΤΙΟΥ ΑΙΓΑΙΟΥ</v>
      </c>
      <c r="I2364" s="8">
        <f>INDEX(Δεδομένα!E$1:E$13,MATCH('2020'!H2364,Δεδομένα!D$1:D$13,0))</f>
        <v>10</v>
      </c>
      <c r="J2364" s="1">
        <v>43917</v>
      </c>
      <c r="K2364" s="6" t="s">
        <v>481</v>
      </c>
      <c r="L2364" s="36" t="str">
        <f t="shared" si="144"/>
        <v>27/03/2020 12:50</v>
      </c>
      <c r="M2364" s="1">
        <v>43917</v>
      </c>
      <c r="N2364" s="6" t="s">
        <v>532</v>
      </c>
      <c r="O2364" s="36" t="str">
        <f t="shared" si="145"/>
        <v>27/03/2020 16:02</v>
      </c>
      <c r="P2364" s="46">
        <f t="shared" si="146"/>
        <v>0.13333333333866904</v>
      </c>
      <c r="Q2364" s="48">
        <v>0</v>
      </c>
      <c r="R2364" s="47">
        <f t="shared" si="147"/>
        <v>192.00000000768341</v>
      </c>
      <c r="S2364" s="6" t="s">
        <v>44</v>
      </c>
      <c r="T2364" s="6" t="s">
        <v>1009</v>
      </c>
      <c r="U2364" s="6" t="s">
        <v>44</v>
      </c>
      <c r="V2364" s="6" t="s">
        <v>3905</v>
      </c>
      <c r="W2364" s="7">
        <v>0</v>
      </c>
      <c r="X2364" s="7">
        <v>0</v>
      </c>
      <c r="Y2364" s="7">
        <v>0</v>
      </c>
      <c r="Z2364" s="7">
        <v>0</v>
      </c>
      <c r="AA2364" s="7">
        <v>0.1</v>
      </c>
      <c r="AB2364" s="7">
        <v>0</v>
      </c>
      <c r="AC2364" s="7">
        <v>0</v>
      </c>
      <c r="AD2364" s="7">
        <v>0</v>
      </c>
      <c r="AE2364">
        <v>8</v>
      </c>
      <c r="AF2364">
        <v>0</v>
      </c>
      <c r="AG2364">
        <v>0</v>
      </c>
      <c r="AH2364">
        <v>0</v>
      </c>
      <c r="AI2364">
        <v>1</v>
      </c>
      <c r="AJ2364">
        <v>4</v>
      </c>
      <c r="AK2364">
        <v>0</v>
      </c>
      <c r="AL2364">
        <v>1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</row>
    <row r="2365" spans="1:44" x14ac:dyDescent="0.25">
      <c r="A2365">
        <v>1553124</v>
      </c>
      <c r="B2365">
        <v>737989</v>
      </c>
      <c r="C2365">
        <v>23.068367143371798</v>
      </c>
      <c r="D2365">
        <v>36.511939859878503</v>
      </c>
      <c r="E2365" s="68" t="s">
        <v>1001</v>
      </c>
      <c r="F2365" s="8">
        <f>INDEX(Δεδομένα!$P:$P,MATCH('2020'!E2365,Δεδομένα!$O:$O,0))</f>
        <v>153</v>
      </c>
      <c r="G2365" s="6" t="s">
        <v>369</v>
      </c>
      <c r="H2365" s="2" t="str">
        <f>INDEX(Δεδομένα!B$1:B$51,MATCH('2020'!G2365,Δεδομένα!A$1:A$51,0))</f>
        <v>ΠΕΛΛΟΠΟΝΗΣΟΥ</v>
      </c>
      <c r="I2365" s="8">
        <f>INDEX(Δεδομένα!E$1:E$13,MATCH('2020'!H2365,Δεδομένα!D$1:D$13,0))</f>
        <v>8</v>
      </c>
      <c r="J2365" s="1">
        <v>43917</v>
      </c>
      <c r="K2365" s="6" t="s">
        <v>1008</v>
      </c>
      <c r="L2365" s="36" t="str">
        <f t="shared" si="144"/>
        <v>27/03/2020 17:44</v>
      </c>
      <c r="M2365" s="1">
        <v>43917</v>
      </c>
      <c r="N2365" s="6" t="s">
        <v>142</v>
      </c>
      <c r="O2365" s="36" t="str">
        <f t="shared" si="145"/>
        <v>27/03/2020 19:20</v>
      </c>
      <c r="P2365" s="46">
        <f t="shared" si="146"/>
        <v>6.6666666665696539E-2</v>
      </c>
      <c r="Q2365" s="48">
        <v>0</v>
      </c>
      <c r="R2365" s="47">
        <f t="shared" si="147"/>
        <v>95.999999998603016</v>
      </c>
      <c r="S2365" s="6" t="s">
        <v>1002</v>
      </c>
      <c r="T2365" s="6" t="s">
        <v>1003</v>
      </c>
      <c r="U2365" s="6" t="s">
        <v>44</v>
      </c>
      <c r="V2365" s="6" t="s">
        <v>3906</v>
      </c>
      <c r="W2365" s="7">
        <v>0</v>
      </c>
      <c r="X2365" s="7">
        <v>0</v>
      </c>
      <c r="Y2365" s="7">
        <v>0</v>
      </c>
      <c r="Z2365" s="7">
        <v>0</v>
      </c>
      <c r="AA2365" s="7">
        <v>0</v>
      </c>
      <c r="AB2365" s="7">
        <v>0.5</v>
      </c>
      <c r="AC2365" s="7">
        <v>0</v>
      </c>
      <c r="AD2365" s="7">
        <v>0</v>
      </c>
      <c r="AE2365">
        <v>2</v>
      </c>
      <c r="AF2365">
        <v>0</v>
      </c>
      <c r="AG2365">
        <v>0</v>
      </c>
      <c r="AH2365">
        <v>0</v>
      </c>
      <c r="AI2365">
        <v>0</v>
      </c>
      <c r="AJ2365">
        <v>1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</row>
    <row r="2366" spans="1:44" x14ac:dyDescent="0.25">
      <c r="A2366">
        <v>1559091</v>
      </c>
      <c r="B2366">
        <v>738005</v>
      </c>
      <c r="C2366">
        <v>22.947819544241302</v>
      </c>
      <c r="D2366">
        <v>39.406841915313599</v>
      </c>
      <c r="E2366" s="68" t="s">
        <v>1330</v>
      </c>
      <c r="F2366" s="8">
        <f>INDEX(Δεδομένα!$P:$P,MATCH('2020'!E2366,Δεδομένα!$O:$O,0))</f>
        <v>104</v>
      </c>
      <c r="G2366" s="6" t="s">
        <v>958</v>
      </c>
      <c r="H2366" s="2" t="str">
        <f>INDEX(Δεδομένα!B$1:B$51,MATCH('2020'!G2366,Δεδομένα!A$1:A$51,0))</f>
        <v>ΘΕΣΣΑΛΙΑΣ</v>
      </c>
      <c r="I2366" s="8">
        <f>INDEX(Δεδομένα!E$1:E$13,MATCH('2020'!H2366,Δεδομένα!D$1:D$13,0))</f>
        <v>6</v>
      </c>
      <c r="J2366" s="1">
        <v>43917</v>
      </c>
      <c r="K2366" s="6" t="s">
        <v>485</v>
      </c>
      <c r="L2366" s="36" t="str">
        <f t="shared" si="144"/>
        <v>27/03/2020 18:46</v>
      </c>
      <c r="M2366" s="1">
        <v>43917</v>
      </c>
      <c r="N2366" s="6" t="s">
        <v>235</v>
      </c>
      <c r="O2366" s="36" t="str">
        <f t="shared" si="145"/>
        <v>27/03/2020 19:50</v>
      </c>
      <c r="P2366" s="46">
        <f t="shared" si="146"/>
        <v>4.4444444443797693E-2</v>
      </c>
      <c r="Q2366" s="48">
        <v>0</v>
      </c>
      <c r="R2366" s="47">
        <f t="shared" si="147"/>
        <v>63.999999999068677</v>
      </c>
      <c r="S2366" s="6" t="s">
        <v>1331</v>
      </c>
      <c r="T2366" s="6" t="s">
        <v>1774</v>
      </c>
      <c r="U2366" s="6" t="s">
        <v>44</v>
      </c>
      <c r="V2366" s="6" t="s">
        <v>3907</v>
      </c>
      <c r="W2366" s="7">
        <v>0</v>
      </c>
      <c r="X2366" s="7">
        <v>0</v>
      </c>
      <c r="Y2366" s="7">
        <v>0</v>
      </c>
      <c r="Z2366" s="7">
        <v>0</v>
      </c>
      <c r="AA2366" s="7">
        <v>0</v>
      </c>
      <c r="AB2366" s="7">
        <v>0.01</v>
      </c>
      <c r="AC2366" s="7">
        <v>0</v>
      </c>
      <c r="AD2366" s="7">
        <v>0</v>
      </c>
      <c r="AE2366">
        <v>2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</row>
    <row r="2367" spans="1:44" x14ac:dyDescent="0.25">
      <c r="A2367">
        <v>1549023</v>
      </c>
      <c r="B2367">
        <v>738163</v>
      </c>
      <c r="C2367">
        <v>26.2348030627386</v>
      </c>
      <c r="D2367">
        <v>41.4462310082952</v>
      </c>
      <c r="E2367" s="68" t="s">
        <v>856</v>
      </c>
      <c r="F2367" s="8">
        <f>INDEX(Δεδομένα!$P:$P,MATCH('2020'!E2367,Δεδομένα!$O:$O,0))</f>
        <v>37</v>
      </c>
      <c r="G2367" s="6" t="s">
        <v>148</v>
      </c>
      <c r="H2367" s="2" t="str">
        <f>INDEX(Δεδομένα!B$1:B$51,MATCH('2020'!G2367,Δεδομένα!A$1:A$51,0))</f>
        <v>ΑΝΑΤΟΛΙΚΗΣ ΜΑΚΕΔΟΝΙΑΣ ΚΑΙ ΘΡΑΚΗΣ</v>
      </c>
      <c r="I2367" s="8">
        <f>INDEX(Δεδομένα!E$1:E$13,MATCH('2020'!H2367,Δεδομένα!D$1:D$13,0))</f>
        <v>2</v>
      </c>
      <c r="J2367" s="1">
        <v>43918</v>
      </c>
      <c r="K2367" s="6" t="s">
        <v>1730</v>
      </c>
      <c r="L2367" s="36" t="str">
        <f t="shared" si="144"/>
        <v>28/03/2020 14:02</v>
      </c>
      <c r="M2367" s="1">
        <v>43918</v>
      </c>
      <c r="N2367" s="6" t="s">
        <v>112</v>
      </c>
      <c r="O2367" s="36" t="str">
        <f t="shared" si="145"/>
        <v>28/03/2020 14:53</v>
      </c>
      <c r="P2367" s="46">
        <f t="shared" si="146"/>
        <v>3.5416666665696539E-2</v>
      </c>
      <c r="Q2367" s="48">
        <v>0</v>
      </c>
      <c r="R2367" s="47">
        <f t="shared" si="147"/>
        <v>50.999999998603016</v>
      </c>
      <c r="S2367" s="6" t="s">
        <v>963</v>
      </c>
      <c r="T2367" s="6" t="s">
        <v>859</v>
      </c>
      <c r="U2367" s="6" t="s">
        <v>2521</v>
      </c>
      <c r="V2367" s="6" t="s">
        <v>3909</v>
      </c>
      <c r="W2367" s="7">
        <v>0</v>
      </c>
      <c r="X2367" s="7">
        <v>0</v>
      </c>
      <c r="Y2367" s="7">
        <v>0</v>
      </c>
      <c r="Z2367" s="7">
        <v>2</v>
      </c>
      <c r="AA2367" s="7">
        <v>0</v>
      </c>
      <c r="AB2367" s="7">
        <v>0</v>
      </c>
      <c r="AC2367" s="7">
        <v>0</v>
      </c>
      <c r="AD2367" s="7">
        <v>0</v>
      </c>
      <c r="AE2367">
        <v>2</v>
      </c>
      <c r="AF2367">
        <v>0</v>
      </c>
      <c r="AG2367">
        <v>0</v>
      </c>
      <c r="AH2367">
        <v>0</v>
      </c>
      <c r="AI2367">
        <v>0</v>
      </c>
      <c r="AJ2367">
        <v>1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</row>
    <row r="2368" spans="1:44" x14ac:dyDescent="0.25">
      <c r="A2368">
        <v>1618100</v>
      </c>
      <c r="B2368">
        <v>738173</v>
      </c>
      <c r="C2368">
        <v>26.190589456665801</v>
      </c>
      <c r="D2368">
        <v>40.878486104331799</v>
      </c>
      <c r="E2368" s="68" t="s">
        <v>165</v>
      </c>
      <c r="F2368" s="8">
        <f>INDEX(Δεδομένα!$P:$P,MATCH('2020'!E2368,Δεδομένα!$O:$O,0))</f>
        <v>247</v>
      </c>
      <c r="G2368" s="6" t="s">
        <v>148</v>
      </c>
      <c r="H2368" s="2" t="str">
        <f>INDEX(Δεδομένα!B$1:B$51,MATCH('2020'!G2368,Δεδομένα!A$1:A$51,0))</f>
        <v>ΑΝΑΤΟΛΙΚΗΣ ΜΑΚΕΔΟΝΙΑΣ ΚΑΙ ΘΡΑΚΗΣ</v>
      </c>
      <c r="I2368" s="8">
        <f>INDEX(Δεδομένα!E$1:E$13,MATCH('2020'!H2368,Δεδομένα!D$1:D$13,0))</f>
        <v>2</v>
      </c>
      <c r="J2368" s="1">
        <v>43918</v>
      </c>
      <c r="K2368" s="6" t="s">
        <v>542</v>
      </c>
      <c r="L2368" s="36" t="str">
        <f t="shared" si="144"/>
        <v>28/03/2020 14:30</v>
      </c>
      <c r="M2368" s="1">
        <v>43918</v>
      </c>
      <c r="N2368" s="6" t="s">
        <v>1102</v>
      </c>
      <c r="O2368" s="36" t="str">
        <f t="shared" si="145"/>
        <v>28/03/2020 15:10</v>
      </c>
      <c r="P2368" s="46">
        <f t="shared" si="146"/>
        <v>2.7777777781011537E-2</v>
      </c>
      <c r="Q2368" s="48">
        <v>0</v>
      </c>
      <c r="R2368" s="47">
        <f t="shared" si="147"/>
        <v>40.000000004656613</v>
      </c>
      <c r="S2368" s="6" t="s">
        <v>44</v>
      </c>
      <c r="T2368" s="6" t="s">
        <v>150</v>
      </c>
      <c r="U2368" s="6" t="s">
        <v>44</v>
      </c>
      <c r="V2368" s="6" t="s">
        <v>3910</v>
      </c>
      <c r="W2368" s="7">
        <v>0</v>
      </c>
      <c r="X2368" s="7">
        <v>0</v>
      </c>
      <c r="Y2368" s="7">
        <v>0</v>
      </c>
      <c r="Z2368" s="7">
        <v>0</v>
      </c>
      <c r="AA2368" s="7">
        <v>1</v>
      </c>
      <c r="AB2368" s="7">
        <v>0</v>
      </c>
      <c r="AC2368" s="7">
        <v>0</v>
      </c>
      <c r="AD2368" s="7">
        <v>0</v>
      </c>
      <c r="AE2368">
        <v>2</v>
      </c>
      <c r="AF2368">
        <v>0</v>
      </c>
      <c r="AG2368">
        <v>0</v>
      </c>
      <c r="AH2368">
        <v>0</v>
      </c>
      <c r="AI2368">
        <v>0</v>
      </c>
      <c r="AJ2368">
        <v>1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</row>
    <row r="2369" spans="1:44" x14ac:dyDescent="0.25">
      <c r="A2369">
        <v>1549816</v>
      </c>
      <c r="B2369">
        <v>738209</v>
      </c>
      <c r="C2369">
        <v>22.035108747507401</v>
      </c>
      <c r="D2369">
        <v>37.127768965486801</v>
      </c>
      <c r="E2369" s="68" t="s">
        <v>937</v>
      </c>
      <c r="F2369" s="8">
        <f>INDEX(Δεδομένα!$P:$P,MATCH('2020'!E2369,Δεδομένα!$O:$O,0))</f>
        <v>143</v>
      </c>
      <c r="G2369" s="6" t="s">
        <v>841</v>
      </c>
      <c r="H2369" s="2" t="str">
        <f>INDEX(Δεδομένα!B$1:B$51,MATCH('2020'!G2369,Δεδομένα!A$1:A$51,0))</f>
        <v>ΠΕΛΛΟΠΟΝΗΣΟΥ</v>
      </c>
      <c r="I2369" s="8">
        <f>INDEX(Δεδομένα!E$1:E$13,MATCH('2020'!H2369,Δεδομένα!D$1:D$13,0))</f>
        <v>8</v>
      </c>
      <c r="J2369" s="1">
        <v>43918</v>
      </c>
      <c r="K2369" s="6" t="s">
        <v>1383</v>
      </c>
      <c r="L2369" s="36" t="str">
        <f t="shared" si="144"/>
        <v>28/03/2020 16:53</v>
      </c>
      <c r="M2369" s="1">
        <v>43918</v>
      </c>
      <c r="N2369" s="6" t="s">
        <v>1008</v>
      </c>
      <c r="O2369" s="36" t="str">
        <f t="shared" si="145"/>
        <v>28/03/2020 17:44</v>
      </c>
      <c r="P2369" s="46">
        <f t="shared" si="146"/>
        <v>3.5416666665696539E-2</v>
      </c>
      <c r="Q2369" s="48">
        <v>0</v>
      </c>
      <c r="R2369" s="47">
        <f t="shared" si="147"/>
        <v>50.999999998603016</v>
      </c>
      <c r="S2369" s="6" t="s">
        <v>842</v>
      </c>
      <c r="T2369" s="6" t="s">
        <v>940</v>
      </c>
      <c r="U2369" s="6" t="s">
        <v>44</v>
      </c>
      <c r="V2369" s="6" t="s">
        <v>1303</v>
      </c>
      <c r="W2369" s="7">
        <v>0</v>
      </c>
      <c r="X2369" s="7">
        <v>0</v>
      </c>
      <c r="Y2369" s="7">
        <v>0</v>
      </c>
      <c r="Z2369" s="7">
        <v>0</v>
      </c>
      <c r="AA2369" s="7">
        <v>0.1</v>
      </c>
      <c r="AB2369" s="7">
        <v>0</v>
      </c>
      <c r="AC2369" s="7">
        <v>0</v>
      </c>
      <c r="AD2369" s="7">
        <v>0</v>
      </c>
      <c r="AE2369">
        <v>4</v>
      </c>
      <c r="AF2369">
        <v>0</v>
      </c>
      <c r="AG2369">
        <v>0</v>
      </c>
      <c r="AH2369">
        <v>0</v>
      </c>
      <c r="AI2369">
        <v>0</v>
      </c>
      <c r="AJ2369">
        <v>2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</row>
    <row r="2370" spans="1:44" x14ac:dyDescent="0.25">
      <c r="A2370">
        <v>1552151</v>
      </c>
      <c r="B2370">
        <v>738152</v>
      </c>
      <c r="C2370">
        <v>24.379027682928999</v>
      </c>
      <c r="D2370">
        <v>35.197494893404901</v>
      </c>
      <c r="E2370" s="68" t="s">
        <v>2619</v>
      </c>
      <c r="F2370" s="8">
        <f>INDEX(Δεδομένα!$P:$P,MATCH('2020'!E2370,Δεδομένα!$O:$O,0))</f>
        <v>220</v>
      </c>
      <c r="G2370" s="6" t="s">
        <v>869</v>
      </c>
      <c r="H2370" s="2" t="str">
        <f>INDEX(Δεδομένα!B$1:B$51,MATCH('2020'!G2370,Δεδομένα!A$1:A$51,0))</f>
        <v>ΚΡΗΤΗΣ</v>
      </c>
      <c r="I2370" s="8">
        <f>INDEX(Δεδομένα!E$1:E$13,MATCH('2020'!H2370,Δεδομένα!D$1:D$13,0))</f>
        <v>12</v>
      </c>
      <c r="J2370" s="1">
        <v>43918</v>
      </c>
      <c r="K2370" s="6" t="s">
        <v>1546</v>
      </c>
      <c r="L2370" s="36" t="str">
        <f t="shared" si="144"/>
        <v>28/03/2020 13:14</v>
      </c>
      <c r="M2370" s="1">
        <v>43918</v>
      </c>
      <c r="N2370" s="6" t="s">
        <v>281</v>
      </c>
      <c r="O2370" s="36" t="str">
        <f t="shared" si="145"/>
        <v>28/03/2020 16:00</v>
      </c>
      <c r="P2370" s="46">
        <f t="shared" si="146"/>
        <v>0.11527777777519077</v>
      </c>
      <c r="Q2370" s="48">
        <v>0</v>
      </c>
      <c r="R2370" s="47">
        <f t="shared" si="147"/>
        <v>165.99999999627471</v>
      </c>
      <c r="S2370" s="6" t="s">
        <v>1342</v>
      </c>
      <c r="T2370" s="6" t="s">
        <v>2620</v>
      </c>
      <c r="U2370" s="6" t="s">
        <v>44</v>
      </c>
      <c r="V2370" s="6" t="s">
        <v>3908</v>
      </c>
      <c r="W2370" s="7">
        <v>0</v>
      </c>
      <c r="X2370" s="7">
        <v>0</v>
      </c>
      <c r="Y2370" s="7">
        <v>0</v>
      </c>
      <c r="Z2370" s="7">
        <v>0</v>
      </c>
      <c r="AA2370" s="7">
        <v>0</v>
      </c>
      <c r="AB2370" s="7">
        <v>0.2</v>
      </c>
      <c r="AC2370" s="7">
        <v>0</v>
      </c>
      <c r="AD2370" s="7">
        <v>0</v>
      </c>
      <c r="AE2370">
        <v>2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</row>
    <row r="2371" spans="1:44" x14ac:dyDescent="0.25">
      <c r="A2371">
        <v>1551425</v>
      </c>
      <c r="B2371">
        <v>728224</v>
      </c>
      <c r="C2371">
        <v>21.770781629812401</v>
      </c>
      <c r="D2371">
        <v>38.076598148721303</v>
      </c>
      <c r="E2371" s="68" t="s">
        <v>784</v>
      </c>
      <c r="F2371" s="8">
        <f>INDEX(Δεδομένα!$P:$P,MATCH('2020'!E2371,Δεδομένα!$O:$O,0))</f>
        <v>218</v>
      </c>
      <c r="G2371" s="6" t="s">
        <v>775</v>
      </c>
      <c r="H2371" s="2" t="str">
        <f>INDEX(Δεδομένα!B$1:B$51,MATCH('2020'!G2371,Δεδομένα!A$1:A$51,0))</f>
        <v>ΚΡΗΤΗΣ</v>
      </c>
      <c r="I2371" s="8">
        <f>INDEX(Δεδομένα!E$1:E$13,MATCH('2020'!H2371,Δεδομένα!D$1:D$13,0))</f>
        <v>12</v>
      </c>
      <c r="J2371" s="1">
        <v>43918</v>
      </c>
      <c r="K2371" s="6" t="s">
        <v>310</v>
      </c>
      <c r="L2371" s="36" t="str">
        <f t="shared" ref="L2371:L2434" si="148">_xlfn.CONCAT(TEXT(J2371,"ηη/μμ/εεε")," ",TEXT(K2371,"ωω:λλ"))</f>
        <v>28/03/2020 18:15</v>
      </c>
      <c r="M2371" s="1">
        <v>43918</v>
      </c>
      <c r="N2371" s="6" t="s">
        <v>572</v>
      </c>
      <c r="O2371" s="36" t="str">
        <f t="shared" ref="O2371:O2434" si="149">_xlfn.CONCAT(TEXT(M2371,"ηη/μμ/εεε")," ",TEXT(N2371,"ωω:λλ"))</f>
        <v>28/03/2020 20:40</v>
      </c>
      <c r="P2371" s="46">
        <f t="shared" ref="P2371:P2434" si="150">O2371-L2371</f>
        <v>0.10069444444525288</v>
      </c>
      <c r="Q2371" s="48">
        <v>0</v>
      </c>
      <c r="R2371" s="47">
        <f t="shared" ref="R2371:R2434" si="151">P2371*(24*60)</f>
        <v>145.00000000116415</v>
      </c>
      <c r="S2371" s="6" t="s">
        <v>775</v>
      </c>
      <c r="T2371" s="6" t="s">
        <v>785</v>
      </c>
      <c r="U2371" s="6" t="s">
        <v>44</v>
      </c>
      <c r="V2371" s="6" t="s">
        <v>2759</v>
      </c>
      <c r="W2371" s="7">
        <v>0</v>
      </c>
      <c r="X2371" s="7">
        <v>0</v>
      </c>
      <c r="Y2371" s="7">
        <v>0</v>
      </c>
      <c r="Z2371" s="7">
        <v>0.3</v>
      </c>
      <c r="AA2371" s="7">
        <v>0</v>
      </c>
      <c r="AB2371" s="7">
        <v>0</v>
      </c>
      <c r="AC2371" s="7">
        <v>0</v>
      </c>
      <c r="AD2371" s="7">
        <v>0</v>
      </c>
      <c r="AE2371">
        <v>2</v>
      </c>
      <c r="AF2371">
        <v>0</v>
      </c>
      <c r="AG2371">
        <v>0</v>
      </c>
      <c r="AH2371">
        <v>0</v>
      </c>
      <c r="AI2371">
        <v>0</v>
      </c>
      <c r="AJ2371">
        <v>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</row>
    <row r="2372" spans="1:44" x14ac:dyDescent="0.25">
      <c r="A2372">
        <v>1549166</v>
      </c>
      <c r="B2372">
        <v>738353</v>
      </c>
      <c r="C2372">
        <v>26.473878695131301</v>
      </c>
      <c r="D2372">
        <v>41.491453942707302</v>
      </c>
      <c r="E2372" s="68" t="s">
        <v>1115</v>
      </c>
      <c r="F2372" s="8">
        <f>INDEX(Δεδομένα!$P:$P,MATCH('2020'!E2372,Δεδομένα!$O:$O,0))</f>
        <v>35</v>
      </c>
      <c r="G2372" s="6" t="s">
        <v>148</v>
      </c>
      <c r="H2372" s="2" t="str">
        <f>INDEX(Δεδομένα!B$1:B$51,MATCH('2020'!G2372,Δεδομένα!A$1:A$51,0))</f>
        <v>ΑΝΑΤΟΛΙΚΗΣ ΜΑΚΕΔΟΝΙΑΣ ΚΑΙ ΘΡΑΚΗΣ</v>
      </c>
      <c r="I2372" s="8">
        <f>INDEX(Δεδομένα!E$1:E$13,MATCH('2020'!H2372,Δεδομένα!D$1:D$13,0))</f>
        <v>2</v>
      </c>
      <c r="J2372" s="1">
        <v>43919</v>
      </c>
      <c r="K2372" s="6" t="s">
        <v>286</v>
      </c>
      <c r="L2372" s="36" t="str">
        <f t="shared" si="148"/>
        <v>29/03/2020 10:50</v>
      </c>
      <c r="M2372" s="1">
        <v>43919</v>
      </c>
      <c r="N2372" s="6" t="s">
        <v>2837</v>
      </c>
      <c r="O2372" s="36" t="str">
        <f t="shared" si="149"/>
        <v>29/03/2020 11:23</v>
      </c>
      <c r="P2372" s="46">
        <f t="shared" si="150"/>
        <v>2.2916666668606922E-2</v>
      </c>
      <c r="Q2372" s="48">
        <v>0</v>
      </c>
      <c r="R2372" s="47">
        <f t="shared" si="151"/>
        <v>33.000000002793968</v>
      </c>
      <c r="S2372" s="6" t="s">
        <v>1118</v>
      </c>
      <c r="T2372" s="6" t="s">
        <v>1119</v>
      </c>
      <c r="U2372" s="6" t="s">
        <v>44</v>
      </c>
      <c r="V2372" s="6" t="s">
        <v>1212</v>
      </c>
      <c r="W2372" s="7">
        <v>0</v>
      </c>
      <c r="X2372" s="7">
        <v>0</v>
      </c>
      <c r="Y2372" s="7">
        <v>0</v>
      </c>
      <c r="Z2372" s="7">
        <v>2</v>
      </c>
      <c r="AA2372" s="7">
        <v>0</v>
      </c>
      <c r="AB2372" s="7">
        <v>0</v>
      </c>
      <c r="AC2372" s="7">
        <v>0</v>
      </c>
      <c r="AD2372" s="7">
        <v>0</v>
      </c>
      <c r="AE2372">
        <v>2</v>
      </c>
      <c r="AF2372">
        <v>0</v>
      </c>
      <c r="AG2372">
        <v>0</v>
      </c>
      <c r="AH2372">
        <v>0</v>
      </c>
      <c r="AI2372">
        <v>0</v>
      </c>
      <c r="AJ2372">
        <v>1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</row>
    <row r="2373" spans="1:44" x14ac:dyDescent="0.25">
      <c r="A2373">
        <v>1549025</v>
      </c>
      <c r="B2373">
        <v>738366</v>
      </c>
      <c r="C2373">
        <v>26.494409466681599</v>
      </c>
      <c r="D2373">
        <v>41.338320495489398</v>
      </c>
      <c r="E2373" s="68" t="s">
        <v>856</v>
      </c>
      <c r="F2373" s="8">
        <f>INDEX(Δεδομένα!$P:$P,MATCH('2020'!E2373,Δεδομένα!$O:$O,0))</f>
        <v>37</v>
      </c>
      <c r="G2373" s="6" t="s">
        <v>148</v>
      </c>
      <c r="H2373" s="2" t="str">
        <f>INDEX(Δεδομένα!B$1:B$51,MATCH('2020'!G2373,Δεδομένα!A$1:A$51,0))</f>
        <v>ΑΝΑΤΟΛΙΚΗΣ ΜΑΚΕΔΟΝΙΑΣ ΚΑΙ ΘΡΑΚΗΣ</v>
      </c>
      <c r="I2373" s="8">
        <f>INDEX(Δεδομένα!E$1:E$13,MATCH('2020'!H2373,Δεδομένα!D$1:D$13,0))</f>
        <v>2</v>
      </c>
      <c r="J2373" s="1">
        <v>43919</v>
      </c>
      <c r="K2373" s="6" t="s">
        <v>2489</v>
      </c>
      <c r="L2373" s="36" t="str">
        <f t="shared" si="148"/>
        <v>29/03/2020 12:02</v>
      </c>
      <c r="M2373" s="1">
        <v>43919</v>
      </c>
      <c r="N2373" s="6" t="s">
        <v>460</v>
      </c>
      <c r="O2373" s="36" t="str">
        <f t="shared" si="149"/>
        <v>29/03/2020 12:54</v>
      </c>
      <c r="P2373" s="46">
        <f t="shared" si="150"/>
        <v>3.6111111112404615E-2</v>
      </c>
      <c r="Q2373" s="48">
        <v>0</v>
      </c>
      <c r="R2373" s="47">
        <f t="shared" si="151"/>
        <v>52.000000001862645</v>
      </c>
      <c r="S2373" s="6" t="s">
        <v>963</v>
      </c>
      <c r="T2373" s="6" t="s">
        <v>859</v>
      </c>
      <c r="U2373" s="6" t="s">
        <v>2162</v>
      </c>
      <c r="V2373" s="6" t="s">
        <v>2163</v>
      </c>
      <c r="W2373" s="7">
        <v>0</v>
      </c>
      <c r="X2373" s="7">
        <v>0</v>
      </c>
      <c r="Y2373" s="7">
        <v>0</v>
      </c>
      <c r="Z2373" s="7">
        <v>2</v>
      </c>
      <c r="AA2373" s="7">
        <v>0</v>
      </c>
      <c r="AB2373" s="7">
        <v>0</v>
      </c>
      <c r="AC2373" s="7">
        <v>0</v>
      </c>
      <c r="AD2373" s="7">
        <v>0</v>
      </c>
      <c r="AE2373">
        <v>2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</row>
    <row r="2374" spans="1:44" x14ac:dyDescent="0.25">
      <c r="A2374">
        <v>1549028</v>
      </c>
      <c r="B2374">
        <v>738496</v>
      </c>
      <c r="C2374">
        <v>26.518017255575899</v>
      </c>
      <c r="D2374">
        <v>41.381394996215001</v>
      </c>
      <c r="E2374" s="68" t="s">
        <v>856</v>
      </c>
      <c r="F2374" s="8">
        <f>INDEX(Δεδομένα!$P:$P,MATCH('2020'!E2374,Δεδομένα!$O:$O,0))</f>
        <v>37</v>
      </c>
      <c r="G2374" s="6" t="s">
        <v>148</v>
      </c>
      <c r="H2374" s="2" t="str">
        <f>INDEX(Δεδομένα!B$1:B$51,MATCH('2020'!G2374,Δεδομένα!A$1:A$51,0))</f>
        <v>ΑΝΑΤΟΛΙΚΗΣ ΜΑΚΕΔΟΝΙΑΣ ΚΑΙ ΘΡΑΚΗΣ</v>
      </c>
      <c r="I2374" s="8">
        <f>INDEX(Δεδομένα!E$1:E$13,MATCH('2020'!H2374,Δεδομένα!D$1:D$13,0))</f>
        <v>2</v>
      </c>
      <c r="J2374" s="1">
        <v>43919</v>
      </c>
      <c r="K2374" s="6" t="s">
        <v>3919</v>
      </c>
      <c r="L2374" s="36" t="str">
        <f t="shared" si="148"/>
        <v>29/03/2020 21:41</v>
      </c>
      <c r="M2374" s="1">
        <v>43919</v>
      </c>
      <c r="N2374" s="6" t="s">
        <v>847</v>
      </c>
      <c r="O2374" s="36" t="str">
        <f t="shared" si="149"/>
        <v>29/03/2020 23:05</v>
      </c>
      <c r="P2374" s="46">
        <f t="shared" si="150"/>
        <v>5.8333333334303461E-2</v>
      </c>
      <c r="Q2374" s="48">
        <v>0</v>
      </c>
      <c r="R2374" s="47">
        <f t="shared" si="151"/>
        <v>84.000000001396984</v>
      </c>
      <c r="S2374" s="6" t="s">
        <v>963</v>
      </c>
      <c r="T2374" s="6" t="s">
        <v>859</v>
      </c>
      <c r="U2374" s="6" t="s">
        <v>2162</v>
      </c>
      <c r="V2374" s="6" t="s">
        <v>2163</v>
      </c>
      <c r="W2374" s="7">
        <v>0</v>
      </c>
      <c r="X2374" s="7">
        <v>0</v>
      </c>
      <c r="Y2374" s="7">
        <v>0</v>
      </c>
      <c r="Z2374" s="7">
        <v>7</v>
      </c>
      <c r="AA2374" s="7">
        <v>0</v>
      </c>
      <c r="AB2374" s="7">
        <v>0</v>
      </c>
      <c r="AC2374" s="7">
        <v>0</v>
      </c>
      <c r="AD2374" s="7">
        <v>0</v>
      </c>
      <c r="AE2374">
        <v>2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</row>
    <row r="2375" spans="1:44" x14ac:dyDescent="0.25">
      <c r="A2375">
        <v>1549746</v>
      </c>
      <c r="B2375">
        <v>738429</v>
      </c>
      <c r="C2375">
        <v>20.362676842677001</v>
      </c>
      <c r="D2375">
        <v>39.9249445287725</v>
      </c>
      <c r="E2375" s="68" t="s">
        <v>1209</v>
      </c>
      <c r="F2375" s="8">
        <f>INDEX(Δεδομένα!$P:$P,MATCH('2020'!E2375,Δεδομένα!$O:$O,0))</f>
        <v>86</v>
      </c>
      <c r="G2375" s="6" t="s">
        <v>251</v>
      </c>
      <c r="H2375" s="2" t="str">
        <f>INDEX(Δεδομένα!B$1:B$51,MATCH('2020'!G2375,Δεδομένα!A$1:A$51,0))</f>
        <v>ΗΠΕΙΡΟΥ</v>
      </c>
      <c r="I2375" s="8">
        <f>INDEX(Δεδομένα!E$1:E$13,MATCH('2020'!H2375,Δεδομένα!D$1:D$13,0))</f>
        <v>5</v>
      </c>
      <c r="J2375" s="1">
        <v>43919</v>
      </c>
      <c r="K2375" s="6" t="s">
        <v>192</v>
      </c>
      <c r="L2375" s="36" t="str">
        <f t="shared" si="148"/>
        <v>29/03/2020 17:04</v>
      </c>
      <c r="M2375" s="1">
        <v>43919</v>
      </c>
      <c r="N2375" s="6" t="s">
        <v>157</v>
      </c>
      <c r="O2375" s="36" t="str">
        <f t="shared" si="149"/>
        <v>29/03/2020 18:10</v>
      </c>
      <c r="P2375" s="46">
        <f t="shared" si="150"/>
        <v>4.5833333337213844E-2</v>
      </c>
      <c r="Q2375" s="48">
        <v>0</v>
      </c>
      <c r="R2375" s="47">
        <f t="shared" si="151"/>
        <v>66.000000005587935</v>
      </c>
      <c r="S2375" s="6" t="s">
        <v>1415</v>
      </c>
      <c r="T2375" s="6" t="s">
        <v>1210</v>
      </c>
      <c r="U2375" s="6" t="s">
        <v>44</v>
      </c>
      <c r="V2375" s="6" t="s">
        <v>3915</v>
      </c>
      <c r="W2375" s="7">
        <v>0</v>
      </c>
      <c r="X2375" s="7">
        <v>0.1</v>
      </c>
      <c r="Y2375" s="7">
        <v>0</v>
      </c>
      <c r="Z2375" s="7">
        <v>0</v>
      </c>
      <c r="AA2375" s="7">
        <v>0</v>
      </c>
      <c r="AB2375" s="7">
        <v>0</v>
      </c>
      <c r="AC2375" s="7">
        <v>0</v>
      </c>
      <c r="AD2375" s="7">
        <v>0</v>
      </c>
      <c r="AE2375">
        <v>3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</row>
    <row r="2376" spans="1:44" x14ac:dyDescent="0.25">
      <c r="A2376">
        <v>1549411</v>
      </c>
      <c r="B2376">
        <v>738485</v>
      </c>
      <c r="C2376">
        <v>21.539738289126401</v>
      </c>
      <c r="D2376">
        <v>40.330169040872498</v>
      </c>
      <c r="E2376" s="68" t="s">
        <v>245</v>
      </c>
      <c r="F2376" s="8">
        <f>INDEX(Δεδομένα!$P:$P,MATCH('2020'!E2376,Δεδομένα!$O:$O,0))</f>
        <v>71</v>
      </c>
      <c r="G2376" s="6" t="s">
        <v>246</v>
      </c>
      <c r="H2376" s="2" t="str">
        <f>INDEX(Δεδομένα!B$1:B$51,MATCH('2020'!G2376,Δεδομένα!A$1:A$51,0))</f>
        <v>ΔΥΤΙΚΗΣ ΜΑΚΕΔΟΝΙΑΣ</v>
      </c>
      <c r="I2376" s="8">
        <f>INDEX(Δεδομένα!E$1:E$13,MATCH('2020'!H2376,Δεδομένα!D$1:D$13,0))</f>
        <v>4</v>
      </c>
      <c r="J2376" s="1">
        <v>43919</v>
      </c>
      <c r="K2376" s="6" t="s">
        <v>134</v>
      </c>
      <c r="L2376" s="36" t="str">
        <f t="shared" si="148"/>
        <v>29/03/2020 20:24</v>
      </c>
      <c r="M2376" s="1">
        <v>43919</v>
      </c>
      <c r="N2376" s="6" t="s">
        <v>678</v>
      </c>
      <c r="O2376" s="36" t="str">
        <f t="shared" si="149"/>
        <v>29/03/2020 22:57</v>
      </c>
      <c r="P2376" s="46">
        <f t="shared" si="150"/>
        <v>0.10625000000436557</v>
      </c>
      <c r="Q2376" s="48">
        <v>0</v>
      </c>
      <c r="R2376" s="47">
        <f t="shared" si="151"/>
        <v>153.00000000628643</v>
      </c>
      <c r="S2376" s="6" t="s">
        <v>1838</v>
      </c>
      <c r="T2376" s="6" t="s">
        <v>248</v>
      </c>
      <c r="U2376" s="6" t="s">
        <v>1839</v>
      </c>
      <c r="V2376" s="6" t="s">
        <v>1839</v>
      </c>
      <c r="W2376" s="7">
        <v>0</v>
      </c>
      <c r="X2376" s="7">
        <v>1</v>
      </c>
      <c r="Y2376" s="7">
        <v>0</v>
      </c>
      <c r="Z2376" s="7">
        <v>5</v>
      </c>
      <c r="AA2376" s="7">
        <v>0</v>
      </c>
      <c r="AB2376" s="7">
        <v>0</v>
      </c>
      <c r="AC2376" s="7">
        <v>0</v>
      </c>
      <c r="AD2376" s="7">
        <v>0</v>
      </c>
      <c r="AE2376">
        <v>3</v>
      </c>
      <c r="AF2376">
        <v>0</v>
      </c>
      <c r="AG2376">
        <v>0</v>
      </c>
      <c r="AH2376">
        <v>0</v>
      </c>
      <c r="AI2376">
        <v>0</v>
      </c>
      <c r="AJ2376">
        <v>2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</row>
    <row r="2377" spans="1:44" x14ac:dyDescent="0.25">
      <c r="A2377">
        <v>1549605</v>
      </c>
      <c r="B2377">
        <v>738396</v>
      </c>
      <c r="C2377">
        <v>22.008364348623001</v>
      </c>
      <c r="D2377">
        <v>37.036520743641297</v>
      </c>
      <c r="E2377" s="68" t="s">
        <v>937</v>
      </c>
      <c r="F2377" s="8">
        <f>INDEX(Δεδομένα!$P:$P,MATCH('2020'!E2377,Δεδομένα!$O:$O,0))</f>
        <v>143</v>
      </c>
      <c r="G2377" s="6" t="s">
        <v>841</v>
      </c>
      <c r="H2377" s="2" t="str">
        <f>INDEX(Δεδομένα!B$1:B$51,MATCH('2020'!G2377,Δεδομένα!A$1:A$51,0))</f>
        <v>ΠΕΛΛΟΠΟΝΗΣΟΥ</v>
      </c>
      <c r="I2377" s="8">
        <f>INDEX(Δεδομένα!E$1:E$13,MATCH('2020'!H2377,Δεδομένα!D$1:D$13,0))</f>
        <v>8</v>
      </c>
      <c r="J2377" s="1">
        <v>43919</v>
      </c>
      <c r="K2377" s="6" t="s">
        <v>1638</v>
      </c>
      <c r="L2377" s="36" t="str">
        <f t="shared" si="148"/>
        <v>29/03/2020 14:37</v>
      </c>
      <c r="M2377" s="1">
        <v>43919</v>
      </c>
      <c r="N2377" s="6" t="s">
        <v>1412</v>
      </c>
      <c r="O2377" s="36" t="str">
        <f t="shared" si="149"/>
        <v>29/03/2020 15:34</v>
      </c>
      <c r="P2377" s="46">
        <f t="shared" si="150"/>
        <v>3.9583333331393078E-2</v>
      </c>
      <c r="Q2377" s="48">
        <v>0</v>
      </c>
      <c r="R2377" s="47">
        <f t="shared" si="151"/>
        <v>56.999999997206032</v>
      </c>
      <c r="S2377" s="6" t="s">
        <v>842</v>
      </c>
      <c r="T2377" s="6" t="s">
        <v>984</v>
      </c>
      <c r="U2377" s="6" t="s">
        <v>44</v>
      </c>
      <c r="V2377" s="6" t="s">
        <v>3911</v>
      </c>
      <c r="W2377" s="7">
        <v>0</v>
      </c>
      <c r="X2377" s="7">
        <v>0</v>
      </c>
      <c r="Y2377" s="7">
        <v>0</v>
      </c>
      <c r="Z2377" s="7">
        <v>0</v>
      </c>
      <c r="AA2377" s="7">
        <v>1</v>
      </c>
      <c r="AB2377" s="7">
        <v>0</v>
      </c>
      <c r="AC2377" s="7">
        <v>0</v>
      </c>
      <c r="AD2377" s="7">
        <v>0</v>
      </c>
      <c r="AE2377">
        <v>2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</row>
    <row r="2378" spans="1:44" x14ac:dyDescent="0.25">
      <c r="A2378">
        <v>1549852</v>
      </c>
      <c r="B2378">
        <v>738433</v>
      </c>
      <c r="C2378">
        <v>21.920173070246499</v>
      </c>
      <c r="D2378">
        <v>36.865203285059899</v>
      </c>
      <c r="E2378" s="68" t="s">
        <v>1239</v>
      </c>
      <c r="F2378" s="8">
        <f>INDEX(Δεδομένα!$P:$P,MATCH('2020'!E2378,Δεδομένα!$O:$O,0))</f>
        <v>243</v>
      </c>
      <c r="G2378" s="6" t="s">
        <v>841</v>
      </c>
      <c r="H2378" s="2" t="str">
        <f>INDEX(Δεδομένα!B$1:B$51,MATCH('2020'!G2378,Δεδομένα!A$1:A$51,0))</f>
        <v>ΠΕΛΛΟΠΟΝΗΣΟΥ</v>
      </c>
      <c r="I2378" s="8">
        <f>INDEX(Δεδομένα!E$1:E$13,MATCH('2020'!H2378,Δεδομένα!D$1:D$13,0))</f>
        <v>8</v>
      </c>
      <c r="J2378" s="1">
        <v>43919</v>
      </c>
      <c r="K2378" s="6" t="s">
        <v>2365</v>
      </c>
      <c r="L2378" s="36" t="str">
        <f t="shared" si="148"/>
        <v>29/03/2020 17:13</v>
      </c>
      <c r="M2378" s="1">
        <v>43919</v>
      </c>
      <c r="N2378" s="6" t="s">
        <v>699</v>
      </c>
      <c r="O2378" s="36" t="str">
        <f t="shared" si="149"/>
        <v>29/03/2020 17:59</v>
      </c>
      <c r="P2378" s="46">
        <f t="shared" si="150"/>
        <v>3.1944444439432118E-2</v>
      </c>
      <c r="Q2378" s="48">
        <v>0</v>
      </c>
      <c r="R2378" s="47">
        <f t="shared" si="151"/>
        <v>45.99999999278225</v>
      </c>
      <c r="S2378" s="6" t="s">
        <v>842</v>
      </c>
      <c r="T2378" s="6" t="s">
        <v>984</v>
      </c>
      <c r="U2378" s="6" t="s">
        <v>44</v>
      </c>
      <c r="V2378" s="6" t="s">
        <v>3916</v>
      </c>
      <c r="W2378" s="7">
        <v>0</v>
      </c>
      <c r="X2378" s="7">
        <v>0</v>
      </c>
      <c r="Y2378" s="7">
        <v>0</v>
      </c>
      <c r="Z2378" s="7">
        <v>0</v>
      </c>
      <c r="AA2378" s="7">
        <v>0</v>
      </c>
      <c r="AB2378" s="7">
        <v>0</v>
      </c>
      <c r="AC2378" s="7">
        <v>0.2</v>
      </c>
      <c r="AD2378" s="7">
        <v>0</v>
      </c>
      <c r="AE2378">
        <v>2</v>
      </c>
      <c r="AF2378">
        <v>0</v>
      </c>
      <c r="AG2378">
        <v>0</v>
      </c>
      <c r="AH2378">
        <v>0</v>
      </c>
      <c r="AI2378">
        <v>0</v>
      </c>
      <c r="AJ2378">
        <v>1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</row>
    <row r="2379" spans="1:44" x14ac:dyDescent="0.25">
      <c r="A2379">
        <v>1549606</v>
      </c>
      <c r="B2379">
        <v>738486</v>
      </c>
      <c r="C2379">
        <v>22.101131081584199</v>
      </c>
      <c r="D2379">
        <v>37.041766948878902</v>
      </c>
      <c r="E2379" s="68" t="s">
        <v>937</v>
      </c>
      <c r="F2379" s="8">
        <f>INDEX(Δεδομένα!$P:$P,MATCH('2020'!E2379,Δεδομένα!$O:$O,0))</f>
        <v>143</v>
      </c>
      <c r="G2379" s="6" t="s">
        <v>841</v>
      </c>
      <c r="H2379" s="2" t="str">
        <f>INDEX(Δεδομένα!B$1:B$51,MATCH('2020'!G2379,Δεδομένα!A$1:A$51,0))</f>
        <v>ΠΕΛΛΟΠΟΝΗΣΟΥ</v>
      </c>
      <c r="I2379" s="8">
        <f>INDEX(Δεδομένα!E$1:E$13,MATCH('2020'!H2379,Δεδομένα!D$1:D$13,0))</f>
        <v>8</v>
      </c>
      <c r="J2379" s="1">
        <v>43919</v>
      </c>
      <c r="K2379" s="6" t="s">
        <v>1980</v>
      </c>
      <c r="L2379" s="36" t="str">
        <f t="shared" si="148"/>
        <v>29/03/2020 20:38</v>
      </c>
      <c r="M2379" s="1">
        <v>43919</v>
      </c>
      <c r="N2379" s="6" t="s">
        <v>2041</v>
      </c>
      <c r="O2379" s="36" t="str">
        <f t="shared" si="149"/>
        <v>29/03/2020 20:57</v>
      </c>
      <c r="P2379" s="46">
        <f t="shared" si="150"/>
        <v>1.3194444443797693E-2</v>
      </c>
      <c r="Q2379" s="48">
        <v>0</v>
      </c>
      <c r="R2379" s="47">
        <f t="shared" si="151"/>
        <v>18.999999999068677</v>
      </c>
      <c r="S2379" s="6" t="s">
        <v>842</v>
      </c>
      <c r="T2379" s="6" t="s">
        <v>940</v>
      </c>
      <c r="U2379" s="6" t="s">
        <v>44</v>
      </c>
      <c r="V2379" s="6" t="s">
        <v>3918</v>
      </c>
      <c r="W2379" s="7">
        <v>0</v>
      </c>
      <c r="X2379" s="7">
        <v>0</v>
      </c>
      <c r="Y2379" s="7">
        <v>0</v>
      </c>
      <c r="Z2379" s="7">
        <v>0</v>
      </c>
      <c r="AA2379" s="7">
        <v>0.4</v>
      </c>
      <c r="AB2379" s="7">
        <v>0</v>
      </c>
      <c r="AC2379" s="7">
        <v>0</v>
      </c>
      <c r="AD2379" s="7">
        <v>0</v>
      </c>
      <c r="AE2379">
        <v>2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</row>
    <row r="2380" spans="1:44" x14ac:dyDescent="0.25">
      <c r="A2380">
        <v>1548991</v>
      </c>
      <c r="B2380">
        <v>0</v>
      </c>
      <c r="C2380">
        <v>0</v>
      </c>
      <c r="D2380">
        <v>0</v>
      </c>
      <c r="E2380" s="68" t="s">
        <v>545</v>
      </c>
      <c r="F2380" s="8">
        <f>INDEX(Δεδομένα!$P:$P,MATCH('2020'!E2380,Δεδομένα!$O:$O,0))</f>
        <v>204</v>
      </c>
      <c r="G2380" s="6" t="s">
        <v>546</v>
      </c>
      <c r="H2380" s="2" t="str">
        <f>INDEX(Δεδομένα!B$1:B$51,MATCH('2020'!G2380,Δεδομένα!A$1:A$51,0))</f>
        <v>ΚΡΗΤΗΣ</v>
      </c>
      <c r="I2380" s="8">
        <f>INDEX(Δεδομένα!E$1:E$13,MATCH('2020'!H2380,Δεδομένα!D$1:D$13,0))</f>
        <v>12</v>
      </c>
      <c r="J2380" s="1">
        <v>43919</v>
      </c>
      <c r="K2380" s="6" t="s">
        <v>153</v>
      </c>
      <c r="L2380" s="36" t="str">
        <f t="shared" si="148"/>
        <v>29/03/2020 16:15</v>
      </c>
      <c r="M2380" s="1">
        <v>43919</v>
      </c>
      <c r="N2380" s="6" t="s">
        <v>540</v>
      </c>
      <c r="O2380" s="36" t="str">
        <f t="shared" si="149"/>
        <v>29/03/2020 17:15</v>
      </c>
      <c r="P2380" s="46">
        <f t="shared" si="150"/>
        <v>4.1666666664241347E-2</v>
      </c>
      <c r="Q2380" s="48">
        <v>0</v>
      </c>
      <c r="R2380" s="47">
        <f t="shared" si="151"/>
        <v>59.99999999650754</v>
      </c>
      <c r="S2380" s="6" t="s">
        <v>44</v>
      </c>
      <c r="T2380" s="6" t="s">
        <v>548</v>
      </c>
      <c r="U2380" s="6" t="s">
        <v>44</v>
      </c>
      <c r="V2380" s="6" t="s">
        <v>3912</v>
      </c>
      <c r="W2380" s="7">
        <v>0</v>
      </c>
      <c r="X2380" s="7">
        <v>0</v>
      </c>
      <c r="Y2380" s="7">
        <v>0</v>
      </c>
      <c r="Z2380" s="7">
        <v>0</v>
      </c>
      <c r="AA2380" s="7">
        <v>0</v>
      </c>
      <c r="AB2380" s="7">
        <v>0</v>
      </c>
      <c r="AC2380" s="7">
        <v>0.05</v>
      </c>
      <c r="AD2380" s="7">
        <v>0</v>
      </c>
      <c r="AE2380">
        <v>2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</row>
    <row r="2381" spans="1:44" x14ac:dyDescent="0.25">
      <c r="A2381">
        <v>1548988</v>
      </c>
      <c r="B2381">
        <v>738417</v>
      </c>
      <c r="C2381">
        <v>26.867048851018499</v>
      </c>
      <c r="D2381">
        <v>37.789158100877501</v>
      </c>
      <c r="E2381" s="68" t="s">
        <v>545</v>
      </c>
      <c r="F2381" s="8">
        <f>INDEX(Δεδομένα!$P:$P,MATCH('2020'!E2381,Δεδομένα!$O:$O,0))</f>
        <v>204</v>
      </c>
      <c r="G2381" s="6" t="s">
        <v>546</v>
      </c>
      <c r="H2381" s="2" t="str">
        <f>INDEX(Δεδομένα!B$1:B$51,MATCH('2020'!G2381,Δεδομένα!A$1:A$51,0))</f>
        <v>ΚΡΗΤΗΣ</v>
      </c>
      <c r="I2381" s="8">
        <f>INDEX(Δεδομένα!E$1:E$13,MATCH('2020'!H2381,Δεδομένα!D$1:D$13,0))</f>
        <v>12</v>
      </c>
      <c r="J2381" s="1">
        <v>43919</v>
      </c>
      <c r="K2381" s="6" t="s">
        <v>153</v>
      </c>
      <c r="L2381" s="36" t="str">
        <f t="shared" si="148"/>
        <v>29/03/2020 16:15</v>
      </c>
      <c r="M2381" s="1">
        <v>43919</v>
      </c>
      <c r="N2381" s="6" t="s">
        <v>540</v>
      </c>
      <c r="O2381" s="36" t="str">
        <f t="shared" si="149"/>
        <v>29/03/2020 17:15</v>
      </c>
      <c r="P2381" s="46">
        <f t="shared" si="150"/>
        <v>4.1666666664241347E-2</v>
      </c>
      <c r="Q2381" s="48">
        <v>0</v>
      </c>
      <c r="R2381" s="47">
        <f t="shared" si="151"/>
        <v>59.99999999650754</v>
      </c>
      <c r="S2381" s="6" t="s">
        <v>44</v>
      </c>
      <c r="T2381" s="6" t="s">
        <v>548</v>
      </c>
      <c r="U2381" s="6" t="s">
        <v>3913</v>
      </c>
      <c r="V2381" s="6" t="s">
        <v>3914</v>
      </c>
      <c r="W2381" s="7">
        <v>0</v>
      </c>
      <c r="X2381" s="7">
        <v>0</v>
      </c>
      <c r="Y2381" s="7">
        <v>0</v>
      </c>
      <c r="Z2381" s="7">
        <v>0</v>
      </c>
      <c r="AA2381" s="7">
        <v>0</v>
      </c>
      <c r="AB2381" s="7">
        <v>0</v>
      </c>
      <c r="AC2381" s="7">
        <v>0.05</v>
      </c>
      <c r="AD2381" s="7">
        <v>0</v>
      </c>
      <c r="AE2381">
        <v>2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</row>
    <row r="2382" spans="1:44" x14ac:dyDescent="0.25">
      <c r="A2382">
        <v>1548992</v>
      </c>
      <c r="B2382">
        <v>738470</v>
      </c>
      <c r="C2382">
        <v>26.981205877009899</v>
      </c>
      <c r="D2382">
        <v>37.759269098352803</v>
      </c>
      <c r="E2382" s="68" t="s">
        <v>545</v>
      </c>
      <c r="F2382" s="8">
        <f>INDEX(Δεδομένα!$P:$P,MATCH('2020'!E2382,Δεδομένα!$O:$O,0))</f>
        <v>204</v>
      </c>
      <c r="G2382" s="6" t="s">
        <v>546</v>
      </c>
      <c r="H2382" s="2" t="str">
        <f>INDEX(Δεδομένα!B$1:B$51,MATCH('2020'!G2382,Δεδομένα!A$1:A$51,0))</f>
        <v>ΚΡΗΤΗΣ</v>
      </c>
      <c r="I2382" s="8">
        <f>INDEX(Δεδομένα!E$1:E$13,MATCH('2020'!H2382,Δεδομένα!D$1:D$13,0))</f>
        <v>12</v>
      </c>
      <c r="J2382" s="1">
        <v>43919</v>
      </c>
      <c r="K2382" s="6" t="s">
        <v>1399</v>
      </c>
      <c r="L2382" s="36" t="str">
        <f t="shared" si="148"/>
        <v>29/03/2020 19:40</v>
      </c>
      <c r="M2382" s="1">
        <v>43919</v>
      </c>
      <c r="N2382" s="6" t="s">
        <v>637</v>
      </c>
      <c r="O2382" s="36" t="str">
        <f t="shared" si="149"/>
        <v>29/03/2020 20:15</v>
      </c>
      <c r="P2382" s="46">
        <f t="shared" si="150"/>
        <v>2.4305555554747116E-2</v>
      </c>
      <c r="Q2382" s="48">
        <v>0</v>
      </c>
      <c r="R2382" s="47">
        <f t="shared" si="151"/>
        <v>34.999999998835847</v>
      </c>
      <c r="S2382" s="6" t="s">
        <v>546</v>
      </c>
      <c r="T2382" s="6" t="s">
        <v>548</v>
      </c>
      <c r="U2382" s="6" t="s">
        <v>44</v>
      </c>
      <c r="V2382" s="6" t="s">
        <v>2329</v>
      </c>
      <c r="W2382" s="7">
        <v>0</v>
      </c>
      <c r="X2382" s="7">
        <v>0.01</v>
      </c>
      <c r="Y2382" s="7">
        <v>0</v>
      </c>
      <c r="Z2382" s="7">
        <v>0</v>
      </c>
      <c r="AA2382" s="7">
        <v>0</v>
      </c>
      <c r="AB2382" s="7">
        <v>0</v>
      </c>
      <c r="AC2382" s="7">
        <v>0</v>
      </c>
      <c r="AD2382" s="7">
        <v>0</v>
      </c>
      <c r="AE2382">
        <v>2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</row>
    <row r="2383" spans="1:44" x14ac:dyDescent="0.25">
      <c r="A2383">
        <v>1566875</v>
      </c>
      <c r="B2383">
        <v>738635</v>
      </c>
      <c r="C2383">
        <v>22.129402160644499</v>
      </c>
      <c r="D2383">
        <v>37.3521537780762</v>
      </c>
      <c r="E2383" s="68" t="s">
        <v>931</v>
      </c>
      <c r="F2383" s="8">
        <f>INDEX(Δεδομένα!$P:$P,MATCH('2020'!E2383,Δεδομένα!$O:$O,0))</f>
        <v>141</v>
      </c>
      <c r="G2383" s="6" t="s">
        <v>932</v>
      </c>
      <c r="H2383" s="2" t="str">
        <f>INDEX(Δεδομένα!B$1:B$51,MATCH('2020'!G2383,Δεδομένα!A$1:A$51,0))</f>
        <v>ΠΕΛΛΟΠΟΝΗΣΟΥ</v>
      </c>
      <c r="I2383" s="8">
        <f>INDEX(Δεδομένα!E$1:E$13,MATCH('2020'!H2383,Δεδομένα!D$1:D$13,0))</f>
        <v>8</v>
      </c>
      <c r="J2383" s="1">
        <v>43920</v>
      </c>
      <c r="K2383" s="6" t="s">
        <v>321</v>
      </c>
      <c r="L2383" s="36" t="str">
        <f t="shared" si="148"/>
        <v>30/03/2020 13:04</v>
      </c>
      <c r="M2383" s="1">
        <v>43920</v>
      </c>
      <c r="N2383" s="6" t="s">
        <v>1467</v>
      </c>
      <c r="O2383" s="36" t="str">
        <f t="shared" si="149"/>
        <v>30/03/2020 13:40</v>
      </c>
      <c r="P2383" s="46">
        <f t="shared" si="150"/>
        <v>2.5000000001455192E-2</v>
      </c>
      <c r="Q2383" s="48">
        <v>0</v>
      </c>
      <c r="R2383" s="47">
        <f t="shared" si="151"/>
        <v>36.000000002095476</v>
      </c>
      <c r="S2383" s="6" t="s">
        <v>933</v>
      </c>
      <c r="T2383" s="6" t="s">
        <v>934</v>
      </c>
      <c r="U2383" s="6" t="s">
        <v>1516</v>
      </c>
      <c r="V2383" s="6" t="s">
        <v>3922</v>
      </c>
      <c r="W2383" s="7">
        <v>0</v>
      </c>
      <c r="X2383" s="7">
        <v>0.05</v>
      </c>
      <c r="Y2383" s="7">
        <v>0</v>
      </c>
      <c r="Z2383" s="7">
        <v>0</v>
      </c>
      <c r="AA2383" s="7">
        <v>0</v>
      </c>
      <c r="AB2383" s="7">
        <v>0</v>
      </c>
      <c r="AC2383" s="7">
        <v>0</v>
      </c>
      <c r="AD2383" s="7">
        <v>0</v>
      </c>
      <c r="AE2383">
        <v>4</v>
      </c>
      <c r="AF2383">
        <v>0</v>
      </c>
      <c r="AG2383">
        <v>0</v>
      </c>
      <c r="AH2383">
        <v>0</v>
      </c>
      <c r="AI2383">
        <v>0</v>
      </c>
      <c r="AJ2383">
        <v>2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</row>
    <row r="2384" spans="1:44" x14ac:dyDescent="0.25">
      <c r="A2384">
        <v>1549268</v>
      </c>
      <c r="B2384">
        <v>738682</v>
      </c>
      <c r="C2384">
        <v>24.704313714595401</v>
      </c>
      <c r="D2384">
        <v>40.9940630589672</v>
      </c>
      <c r="E2384" s="68" t="s">
        <v>919</v>
      </c>
      <c r="F2384" s="8">
        <f>INDEX(Δεδομένα!$P:$P,MATCH('2020'!E2384,Δεδομένα!$O:$O,0))</f>
        <v>26</v>
      </c>
      <c r="G2384" s="6" t="s">
        <v>77</v>
      </c>
      <c r="H2384" s="2" t="str">
        <f>INDEX(Δεδομένα!B$1:B$51,MATCH('2020'!G2384,Δεδομένα!A$1:A$51,0))</f>
        <v>ΑΝΑΤΟΛΙΚΗΣ ΜΑΚΕΔΟΝΙΑΣ ΚΑΙ ΘΡΑΚΗΣ</v>
      </c>
      <c r="I2384" s="8">
        <f>INDEX(Δεδομένα!E$1:E$13,MATCH('2020'!H2384,Δεδομένα!D$1:D$13,0))</f>
        <v>2</v>
      </c>
      <c r="J2384" s="1">
        <v>43920</v>
      </c>
      <c r="K2384" s="6" t="s">
        <v>653</v>
      </c>
      <c r="L2384" s="36" t="str">
        <f t="shared" si="148"/>
        <v>30/03/2020 16:39</v>
      </c>
      <c r="M2384" s="1">
        <v>43920</v>
      </c>
      <c r="N2384" s="6" t="s">
        <v>1811</v>
      </c>
      <c r="O2384" s="36" t="str">
        <f t="shared" si="149"/>
        <v>30/03/2020 17:22</v>
      </c>
      <c r="P2384" s="46">
        <f t="shared" si="150"/>
        <v>2.9861111113859806E-2</v>
      </c>
      <c r="Q2384" s="48">
        <v>0</v>
      </c>
      <c r="R2384" s="47">
        <f t="shared" si="151"/>
        <v>43.000000003958121</v>
      </c>
      <c r="S2384" s="6" t="s">
        <v>44</v>
      </c>
      <c r="T2384" s="6" t="s">
        <v>921</v>
      </c>
      <c r="U2384" s="6" t="s">
        <v>44</v>
      </c>
      <c r="V2384" s="6" t="s">
        <v>922</v>
      </c>
      <c r="W2384" s="7">
        <v>0</v>
      </c>
      <c r="X2384" s="7">
        <v>0</v>
      </c>
      <c r="Y2384" s="7">
        <v>0</v>
      </c>
      <c r="Z2384" s="7">
        <v>0</v>
      </c>
      <c r="AA2384" s="7">
        <v>0.1</v>
      </c>
      <c r="AB2384" s="7">
        <v>0</v>
      </c>
      <c r="AC2384" s="7">
        <v>0</v>
      </c>
      <c r="AD2384" s="7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</row>
    <row r="2385" spans="1:44" x14ac:dyDescent="0.25">
      <c r="A2385">
        <v>1552498</v>
      </c>
      <c r="B2385">
        <v>738763</v>
      </c>
      <c r="C2385">
        <v>24.700976382625999</v>
      </c>
      <c r="D2385">
        <v>36.999425780345703</v>
      </c>
      <c r="E2385" s="68" t="s">
        <v>2606</v>
      </c>
      <c r="F2385" s="8">
        <f>INDEX(Δεδομένα!$P:$P,MATCH('2020'!E2385,Δεδομένα!$O:$O,0))</f>
        <v>187</v>
      </c>
      <c r="G2385" s="6" t="s">
        <v>479</v>
      </c>
      <c r="H2385" s="2" t="str">
        <f>INDEX(Δεδομένα!B$1:B$51,MATCH('2020'!G2385,Δεδομένα!A$1:A$51,0))</f>
        <v>ΝΟΤΙΟΥ ΑΙΓΑΙΟΥ</v>
      </c>
      <c r="I2385" s="8">
        <f>INDEX(Δεδομένα!E$1:E$13,MATCH('2020'!H2385,Δεδομένα!D$1:D$13,0))</f>
        <v>10</v>
      </c>
      <c r="J2385" s="1">
        <v>43920</v>
      </c>
      <c r="K2385" s="6" t="s">
        <v>634</v>
      </c>
      <c r="L2385" s="36" t="str">
        <f t="shared" si="148"/>
        <v>30/03/2020 23:00</v>
      </c>
      <c r="M2385" s="1">
        <v>43925</v>
      </c>
      <c r="N2385" s="6" t="s">
        <v>265</v>
      </c>
      <c r="O2385" s="36" t="str">
        <f t="shared" si="149"/>
        <v>04/04/2020 12:29</v>
      </c>
      <c r="P2385" s="49">
        <f t="shared" si="150"/>
        <v>4.5618055555532919</v>
      </c>
      <c r="Q2385" s="50">
        <f>4*24</f>
        <v>96</v>
      </c>
      <c r="R2385" s="47">
        <f t="shared" si="151"/>
        <v>6568.9999999967404</v>
      </c>
      <c r="S2385" s="6" t="s">
        <v>44</v>
      </c>
      <c r="T2385" s="6" t="s">
        <v>3923</v>
      </c>
      <c r="U2385" s="6" t="s">
        <v>44</v>
      </c>
      <c r="V2385" s="6" t="s">
        <v>3924</v>
      </c>
      <c r="W2385" s="7">
        <v>0</v>
      </c>
      <c r="X2385" s="7">
        <v>0</v>
      </c>
      <c r="Y2385" s="7">
        <v>0</v>
      </c>
      <c r="Z2385" s="7">
        <v>0</v>
      </c>
      <c r="AA2385" s="7">
        <v>0</v>
      </c>
      <c r="AB2385" s="7">
        <v>0</v>
      </c>
      <c r="AC2385" s="7">
        <v>0</v>
      </c>
      <c r="AD2385" s="7">
        <v>0</v>
      </c>
      <c r="AE2385">
        <v>2</v>
      </c>
      <c r="AF2385">
        <v>0</v>
      </c>
      <c r="AG2385">
        <v>0</v>
      </c>
      <c r="AH2385">
        <v>0</v>
      </c>
      <c r="AI2385">
        <v>0</v>
      </c>
      <c r="AJ2385">
        <v>1</v>
      </c>
      <c r="AK2385">
        <v>0</v>
      </c>
      <c r="AL2385">
        <v>2</v>
      </c>
      <c r="AM2385">
        <v>1</v>
      </c>
      <c r="AN2385">
        <v>0</v>
      </c>
      <c r="AO2385">
        <v>0</v>
      </c>
      <c r="AP2385">
        <v>0</v>
      </c>
      <c r="AQ2385">
        <v>0</v>
      </c>
      <c r="AR2385">
        <v>0</v>
      </c>
    </row>
    <row r="2386" spans="1:44" x14ac:dyDescent="0.25">
      <c r="A2386">
        <v>1549853</v>
      </c>
      <c r="B2386">
        <v>738530</v>
      </c>
      <c r="C2386">
        <v>22.275346357828202</v>
      </c>
      <c r="D2386">
        <v>36.842880583811102</v>
      </c>
      <c r="E2386" s="68" t="s">
        <v>937</v>
      </c>
      <c r="F2386" s="8">
        <f>INDEX(Δεδομένα!$P:$P,MATCH('2020'!E2386,Δεδομένα!$O:$O,0))</f>
        <v>143</v>
      </c>
      <c r="G2386" s="6" t="s">
        <v>841</v>
      </c>
      <c r="H2386" s="2" t="str">
        <f>INDEX(Δεδομένα!B$1:B$51,MATCH('2020'!G2386,Δεδομένα!A$1:A$51,0))</f>
        <v>ΠΕΛΛΟΠΟΝΗΣΟΥ</v>
      </c>
      <c r="I2386" s="8">
        <f>INDEX(Δεδομένα!E$1:E$13,MATCH('2020'!H2386,Δεδομένα!D$1:D$13,0))</f>
        <v>8</v>
      </c>
      <c r="J2386" s="1">
        <v>43920</v>
      </c>
      <c r="K2386" s="6" t="s">
        <v>3920</v>
      </c>
      <c r="L2386" s="36" t="str">
        <f t="shared" si="148"/>
        <v>30/03/2020 07:13</v>
      </c>
      <c r="M2386" s="1">
        <v>43920</v>
      </c>
      <c r="N2386" s="6" t="s">
        <v>3921</v>
      </c>
      <c r="O2386" s="36" t="str">
        <f t="shared" si="149"/>
        <v>30/03/2020 08:10</v>
      </c>
      <c r="P2386" s="46">
        <f t="shared" si="150"/>
        <v>3.9583333338669036E-2</v>
      </c>
      <c r="Q2386" s="48">
        <v>0</v>
      </c>
      <c r="R2386" s="47">
        <f t="shared" si="151"/>
        <v>57.000000007683411</v>
      </c>
      <c r="S2386" s="6" t="s">
        <v>842</v>
      </c>
      <c r="T2386" s="6" t="s">
        <v>2579</v>
      </c>
      <c r="U2386" s="6" t="s">
        <v>44</v>
      </c>
      <c r="V2386" s="6" t="s">
        <v>1413</v>
      </c>
      <c r="W2386" s="7">
        <v>0</v>
      </c>
      <c r="X2386" s="7">
        <v>0</v>
      </c>
      <c r="Y2386" s="7">
        <v>0</v>
      </c>
      <c r="Z2386" s="7">
        <v>0</v>
      </c>
      <c r="AA2386" s="7">
        <v>0</v>
      </c>
      <c r="AB2386" s="7">
        <v>0.4</v>
      </c>
      <c r="AC2386" s="7">
        <v>0</v>
      </c>
      <c r="AD2386" s="7">
        <v>0</v>
      </c>
      <c r="AE2386">
        <v>2</v>
      </c>
      <c r="AF2386">
        <v>0</v>
      </c>
      <c r="AG2386">
        <v>3</v>
      </c>
      <c r="AH2386">
        <v>0</v>
      </c>
      <c r="AI2386">
        <v>0</v>
      </c>
      <c r="AJ2386">
        <v>1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</row>
    <row r="2387" spans="1:44" x14ac:dyDescent="0.25">
      <c r="A2387">
        <v>1549662</v>
      </c>
      <c r="B2387">
        <v>738859</v>
      </c>
      <c r="C2387">
        <v>22.877791611241999</v>
      </c>
      <c r="D2387">
        <v>37.632544137336197</v>
      </c>
      <c r="E2387" s="68" t="s">
        <v>379</v>
      </c>
      <c r="F2387" s="8">
        <f>INDEX(Δεδομένα!$P:$P,MATCH('2020'!E2387,Δεδομένα!$O:$O,0))</f>
        <v>242</v>
      </c>
      <c r="G2387" s="6" t="s">
        <v>380</v>
      </c>
      <c r="H2387" s="2" t="str">
        <f>INDEX(Δεδομένα!B$1:B$51,MATCH('2020'!G2387,Δεδομένα!A$1:A$51,0))</f>
        <v>ΠΕΛΛΟΠΟΝΗΣΟΥ</v>
      </c>
      <c r="I2387" s="8">
        <f>INDEX(Δεδομένα!E$1:E$13,MATCH('2020'!H2387,Δεδομένα!D$1:D$13,0))</f>
        <v>8</v>
      </c>
      <c r="J2387" s="1">
        <v>43921</v>
      </c>
      <c r="K2387" s="6" t="s">
        <v>717</v>
      </c>
      <c r="L2387" s="36" t="str">
        <f t="shared" si="148"/>
        <v>31/03/2020 11:02</v>
      </c>
      <c r="M2387" s="1">
        <v>43921</v>
      </c>
      <c r="N2387" s="6" t="s">
        <v>1956</v>
      </c>
      <c r="O2387" s="36" t="str">
        <f t="shared" si="149"/>
        <v>31/03/2020 13:58</v>
      </c>
      <c r="P2387" s="46">
        <f t="shared" si="150"/>
        <v>0.12222222222044365</v>
      </c>
      <c r="Q2387" s="48">
        <v>0</v>
      </c>
      <c r="R2387" s="47">
        <f t="shared" si="151"/>
        <v>175.99999999743886</v>
      </c>
      <c r="S2387" s="6" t="s">
        <v>3672</v>
      </c>
      <c r="T2387" s="6" t="s">
        <v>382</v>
      </c>
      <c r="U2387" s="6" t="s">
        <v>44</v>
      </c>
      <c r="V2387" s="6" t="s">
        <v>3927</v>
      </c>
      <c r="W2387" s="7">
        <v>0</v>
      </c>
      <c r="X2387" s="7">
        <v>3</v>
      </c>
      <c r="Y2387" s="7">
        <v>0</v>
      </c>
      <c r="Z2387" s="7">
        <v>0</v>
      </c>
      <c r="AA2387" s="7">
        <v>0</v>
      </c>
      <c r="AB2387" s="7">
        <v>2</v>
      </c>
      <c r="AC2387" s="7">
        <v>0</v>
      </c>
      <c r="AD2387" s="7">
        <v>0</v>
      </c>
      <c r="AE2387">
        <v>14</v>
      </c>
      <c r="AF2387">
        <v>0</v>
      </c>
      <c r="AG2387">
        <v>0</v>
      </c>
      <c r="AH2387">
        <v>0</v>
      </c>
      <c r="AI2387">
        <v>0</v>
      </c>
      <c r="AJ2387">
        <v>7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</row>
    <row r="2388" spans="1:44" x14ac:dyDescent="0.25">
      <c r="A2388">
        <v>1549594</v>
      </c>
      <c r="B2388">
        <v>738959</v>
      </c>
      <c r="C2388">
        <v>26.167831845129399</v>
      </c>
      <c r="D2388">
        <v>40.931317267899097</v>
      </c>
      <c r="E2388" s="68" t="s">
        <v>165</v>
      </c>
      <c r="F2388" s="8">
        <f>INDEX(Δεδομένα!$P:$P,MATCH('2020'!E2388,Δεδομένα!$O:$O,0))</f>
        <v>247</v>
      </c>
      <c r="G2388" s="6" t="s">
        <v>148</v>
      </c>
      <c r="H2388" s="2" t="str">
        <f>INDEX(Δεδομένα!B$1:B$51,MATCH('2020'!G2388,Δεδομένα!A$1:A$51,0))</f>
        <v>ΑΝΑΤΟΛΙΚΗΣ ΜΑΚΕΔΟΝΙΑΣ ΚΑΙ ΘΡΑΚΗΣ</v>
      </c>
      <c r="I2388" s="8">
        <f>INDEX(Δεδομένα!E$1:E$13,MATCH('2020'!H2388,Δεδομένα!D$1:D$13,0))</f>
        <v>2</v>
      </c>
      <c r="J2388" s="1">
        <v>43921</v>
      </c>
      <c r="K2388" s="6" t="s">
        <v>142</v>
      </c>
      <c r="L2388" s="36" t="str">
        <f t="shared" si="148"/>
        <v>31/03/2020 19:20</v>
      </c>
      <c r="M2388" s="1">
        <v>43921</v>
      </c>
      <c r="N2388" s="6" t="s">
        <v>637</v>
      </c>
      <c r="O2388" s="36" t="str">
        <f t="shared" si="149"/>
        <v>31/03/2020 20:15</v>
      </c>
      <c r="P2388" s="46">
        <f t="shared" si="150"/>
        <v>3.8194444445252884E-2</v>
      </c>
      <c r="Q2388" s="48">
        <v>0</v>
      </c>
      <c r="R2388" s="47">
        <f t="shared" si="151"/>
        <v>55.000000001164153</v>
      </c>
      <c r="S2388" s="6" t="s">
        <v>151</v>
      </c>
      <c r="T2388" s="6" t="s">
        <v>150</v>
      </c>
      <c r="U2388" s="6" t="s">
        <v>44</v>
      </c>
      <c r="V2388" s="6" t="s">
        <v>1982</v>
      </c>
      <c r="W2388" s="7">
        <v>0</v>
      </c>
      <c r="X2388" s="7">
        <v>0.1</v>
      </c>
      <c r="Y2388" s="7">
        <v>0</v>
      </c>
      <c r="Z2388" s="7">
        <v>0</v>
      </c>
      <c r="AA2388" s="7">
        <v>0</v>
      </c>
      <c r="AB2388" s="7">
        <v>0</v>
      </c>
      <c r="AC2388" s="7">
        <v>0</v>
      </c>
      <c r="AD2388" s="7">
        <v>0</v>
      </c>
      <c r="AE2388">
        <v>2</v>
      </c>
      <c r="AF2388">
        <v>0</v>
      </c>
      <c r="AG2388">
        <v>0</v>
      </c>
      <c r="AH2388">
        <v>0</v>
      </c>
      <c r="AI2388">
        <v>0</v>
      </c>
      <c r="AJ2388">
        <v>1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</row>
    <row r="2389" spans="1:44" x14ac:dyDescent="0.25">
      <c r="A2389">
        <v>1551097</v>
      </c>
      <c r="B2389">
        <v>738938</v>
      </c>
      <c r="C2389">
        <v>21.490936992920801</v>
      </c>
      <c r="D2389">
        <v>37.781222621321</v>
      </c>
      <c r="E2389" s="68" t="s">
        <v>356</v>
      </c>
      <c r="F2389" s="8">
        <f>INDEX(Δεδομένα!$P:$P,MATCH('2020'!E2389,Δεδομένα!$O:$O,0))</f>
        <v>132</v>
      </c>
      <c r="G2389" s="6" t="s">
        <v>357</v>
      </c>
      <c r="H2389" s="2" t="str">
        <f>INDEX(Δεδομένα!B$1:B$51,MATCH('2020'!G2389,Δεδομένα!A$1:A$51,0))</f>
        <v>ΔΥΤΙΚΗΣ ΕΛΛΑΔΟΣ</v>
      </c>
      <c r="I2389" s="8">
        <f>INDEX(Δεδομένα!E$1:E$13,MATCH('2020'!H2389,Δεδομένα!D$1:D$13,0))</f>
        <v>7</v>
      </c>
      <c r="J2389" s="1">
        <v>43921</v>
      </c>
      <c r="K2389" s="6" t="s">
        <v>806</v>
      </c>
      <c r="L2389" s="36" t="str">
        <f t="shared" si="148"/>
        <v>31/03/2020 17:37</v>
      </c>
      <c r="M2389" s="1">
        <v>43921</v>
      </c>
      <c r="N2389" s="6" t="s">
        <v>1942</v>
      </c>
      <c r="O2389" s="36" t="str">
        <f t="shared" si="149"/>
        <v>31/03/2020 20:08</v>
      </c>
      <c r="P2389" s="46">
        <f t="shared" si="150"/>
        <v>0.10486111111094942</v>
      </c>
      <c r="Q2389" s="48">
        <v>0</v>
      </c>
      <c r="R2389" s="47">
        <f t="shared" si="151"/>
        <v>150.99999999976717</v>
      </c>
      <c r="S2389" s="6" t="s">
        <v>359</v>
      </c>
      <c r="T2389" s="6" t="s">
        <v>360</v>
      </c>
      <c r="U2389" s="6" t="s">
        <v>44</v>
      </c>
      <c r="V2389" s="6" t="s">
        <v>3931</v>
      </c>
      <c r="W2389" s="7">
        <v>0</v>
      </c>
      <c r="X2389" s="7">
        <v>0.01</v>
      </c>
      <c r="Y2389" s="7">
        <v>0</v>
      </c>
      <c r="Z2389" s="7">
        <v>0</v>
      </c>
      <c r="AA2389" s="7">
        <v>4</v>
      </c>
      <c r="AB2389" s="7">
        <v>0.5</v>
      </c>
      <c r="AC2389" s="7">
        <v>0</v>
      </c>
      <c r="AD2389" s="7">
        <v>0</v>
      </c>
      <c r="AE2389">
        <v>19</v>
      </c>
      <c r="AF2389">
        <v>0</v>
      </c>
      <c r="AG2389">
        <v>0</v>
      </c>
      <c r="AH2389">
        <v>0</v>
      </c>
      <c r="AI2389">
        <v>0</v>
      </c>
      <c r="AJ2389">
        <v>7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</row>
    <row r="2390" spans="1:44" x14ac:dyDescent="0.25">
      <c r="A2390">
        <v>1549716</v>
      </c>
      <c r="B2390">
        <v>738869</v>
      </c>
      <c r="C2390">
        <v>22.834631340020501</v>
      </c>
      <c r="D2390">
        <v>40.689486768706601</v>
      </c>
      <c r="E2390" s="68" t="s">
        <v>175</v>
      </c>
      <c r="F2390" s="8">
        <f>INDEX(Δεδομένα!$P:$P,MATCH('2020'!E2390,Δεδομένα!$O:$O,0))</f>
        <v>44</v>
      </c>
      <c r="G2390" s="6" t="s">
        <v>170</v>
      </c>
      <c r="H2390" s="2" t="str">
        <f>INDEX(Δεδομένα!B$1:B$51,MATCH('2020'!G2390,Δεδομένα!A$1:A$51,0))</f>
        <v>ΚΕΝΤΡΙΚΗΣ ΜΑΚΕΔΟΝΙΑΣ</v>
      </c>
      <c r="I2390" s="8">
        <f>INDEX(Δεδομένα!E$1:E$13,MATCH('2020'!H2390,Δεδομένα!D$1:D$13,0))</f>
        <v>3</v>
      </c>
      <c r="J2390" s="1">
        <v>43921</v>
      </c>
      <c r="K2390" s="6" t="s">
        <v>82</v>
      </c>
      <c r="L2390" s="36" t="str">
        <f t="shared" si="148"/>
        <v>31/03/2020 12:04</v>
      </c>
      <c r="M2390" s="1">
        <v>43921</v>
      </c>
      <c r="N2390" s="6" t="s">
        <v>577</v>
      </c>
      <c r="O2390" s="36" t="str">
        <f t="shared" si="149"/>
        <v>31/03/2020 12:45</v>
      </c>
      <c r="P2390" s="46">
        <f t="shared" si="150"/>
        <v>2.8472222220443655E-2</v>
      </c>
      <c r="Q2390" s="48">
        <v>0</v>
      </c>
      <c r="R2390" s="47">
        <f t="shared" si="151"/>
        <v>40.999999997438863</v>
      </c>
      <c r="S2390" s="6" t="s">
        <v>205</v>
      </c>
      <c r="T2390" s="6" t="s">
        <v>178</v>
      </c>
      <c r="U2390" s="6" t="s">
        <v>44</v>
      </c>
      <c r="V2390" s="6" t="s">
        <v>3928</v>
      </c>
      <c r="W2390" s="7">
        <v>0</v>
      </c>
      <c r="X2390" s="7">
        <v>0</v>
      </c>
      <c r="Y2390" s="7">
        <v>0</v>
      </c>
      <c r="Z2390" s="7">
        <v>0</v>
      </c>
      <c r="AA2390" s="7">
        <v>0.3</v>
      </c>
      <c r="AB2390" s="7">
        <v>0</v>
      </c>
      <c r="AC2390" s="7">
        <v>0</v>
      </c>
      <c r="AD2390" s="7">
        <v>0</v>
      </c>
      <c r="AE2390">
        <v>3</v>
      </c>
      <c r="AF2390">
        <v>0</v>
      </c>
      <c r="AG2390">
        <v>0</v>
      </c>
      <c r="AH2390">
        <v>0</v>
      </c>
      <c r="AI2390">
        <v>0</v>
      </c>
      <c r="AJ2390">
        <v>1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</row>
    <row r="2391" spans="1:44" x14ac:dyDescent="0.25">
      <c r="A2391">
        <v>1553159</v>
      </c>
      <c r="B2391">
        <v>738911</v>
      </c>
      <c r="C2391">
        <v>22.975054634220601</v>
      </c>
      <c r="D2391">
        <v>36.600656453417201</v>
      </c>
      <c r="E2391" s="68" t="s">
        <v>1001</v>
      </c>
      <c r="F2391" s="8">
        <f>INDEX(Δεδομένα!$P:$P,MATCH('2020'!E2391,Δεδομένα!$O:$O,0))</f>
        <v>153</v>
      </c>
      <c r="G2391" s="6" t="s">
        <v>369</v>
      </c>
      <c r="H2391" s="2" t="str">
        <f>INDEX(Δεδομένα!B$1:B$51,MATCH('2020'!G2391,Δεδομένα!A$1:A$51,0))</f>
        <v>ΠΕΛΛΟΠΟΝΗΣΟΥ</v>
      </c>
      <c r="I2391" s="8">
        <f>INDEX(Δεδομένα!E$1:E$13,MATCH('2020'!H2391,Δεδομένα!D$1:D$13,0))</f>
        <v>8</v>
      </c>
      <c r="J2391" s="1">
        <v>43921</v>
      </c>
      <c r="K2391" s="6" t="s">
        <v>389</v>
      </c>
      <c r="L2391" s="36" t="str">
        <f t="shared" si="148"/>
        <v>31/03/2020 15:39</v>
      </c>
      <c r="M2391" s="1">
        <v>43921</v>
      </c>
      <c r="N2391" s="6" t="s">
        <v>85</v>
      </c>
      <c r="O2391" s="36" t="str">
        <f t="shared" si="149"/>
        <v>31/03/2020 17:50</v>
      </c>
      <c r="P2391" s="46">
        <f t="shared" si="150"/>
        <v>9.0972222220443655E-2</v>
      </c>
      <c r="Q2391" s="48">
        <v>0</v>
      </c>
      <c r="R2391" s="47">
        <f t="shared" si="151"/>
        <v>130.99999999743886</v>
      </c>
      <c r="S2391" s="6" t="s">
        <v>1002</v>
      </c>
      <c r="T2391" s="6" t="s">
        <v>1003</v>
      </c>
      <c r="U2391" s="6" t="s">
        <v>44</v>
      </c>
      <c r="V2391" s="6" t="s">
        <v>1004</v>
      </c>
      <c r="W2391" s="7">
        <v>0</v>
      </c>
      <c r="X2391" s="7">
        <v>0</v>
      </c>
      <c r="Y2391" s="7">
        <v>0</v>
      </c>
      <c r="Z2391" s="7">
        <v>0</v>
      </c>
      <c r="AA2391" s="7">
        <v>0</v>
      </c>
      <c r="AB2391" s="7">
        <v>0.01</v>
      </c>
      <c r="AC2391" s="7">
        <v>0</v>
      </c>
      <c r="AD2391" s="7">
        <v>0</v>
      </c>
      <c r="AE2391">
        <v>4</v>
      </c>
      <c r="AF2391">
        <v>0</v>
      </c>
      <c r="AG2391">
        <v>0</v>
      </c>
      <c r="AH2391">
        <v>0</v>
      </c>
      <c r="AI2391">
        <v>0</v>
      </c>
      <c r="AJ2391">
        <v>2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</row>
    <row r="2392" spans="1:44" x14ac:dyDescent="0.25">
      <c r="A2392">
        <v>1553162</v>
      </c>
      <c r="B2392">
        <v>738970</v>
      </c>
      <c r="C2392">
        <v>23.0315489332482</v>
      </c>
      <c r="D2392">
        <v>36.532108202629999</v>
      </c>
      <c r="E2392" s="68" t="s">
        <v>1001</v>
      </c>
      <c r="F2392" s="8">
        <f>INDEX(Δεδομένα!$P:$P,MATCH('2020'!E2392,Δεδομένα!$O:$O,0))</f>
        <v>153</v>
      </c>
      <c r="G2392" s="6" t="s">
        <v>369</v>
      </c>
      <c r="H2392" s="2" t="str">
        <f>INDEX(Δεδομένα!B$1:B$51,MATCH('2020'!G2392,Δεδομένα!A$1:A$51,0))</f>
        <v>ΠΕΛΛΟΠΟΝΗΣΟΥ</v>
      </c>
      <c r="I2392" s="8">
        <f>INDEX(Δεδομένα!E$1:E$13,MATCH('2020'!H2392,Δεδομένα!D$1:D$13,0))</f>
        <v>8</v>
      </c>
      <c r="J2392" s="1">
        <v>43921</v>
      </c>
      <c r="K2392" s="6" t="s">
        <v>3233</v>
      </c>
      <c r="L2392" s="36" t="str">
        <f t="shared" si="148"/>
        <v>31/03/2020 20:19</v>
      </c>
      <c r="M2392" s="1">
        <v>43921</v>
      </c>
      <c r="N2392" s="6" t="s">
        <v>2325</v>
      </c>
      <c r="O2392" s="36" t="str">
        <f t="shared" si="149"/>
        <v>31/03/2020 22:20</v>
      </c>
      <c r="P2392" s="46">
        <f t="shared" si="150"/>
        <v>8.4027777775190771E-2</v>
      </c>
      <c r="Q2392" s="48">
        <v>0</v>
      </c>
      <c r="R2392" s="47">
        <f t="shared" si="151"/>
        <v>120.99999999627471</v>
      </c>
      <c r="S2392" s="6" t="s">
        <v>1002</v>
      </c>
      <c r="T2392" s="6" t="s">
        <v>1003</v>
      </c>
      <c r="U2392" s="6" t="s">
        <v>44</v>
      </c>
      <c r="V2392" s="6" t="s">
        <v>3932</v>
      </c>
      <c r="W2392" s="7">
        <v>0</v>
      </c>
      <c r="X2392" s="7">
        <v>0</v>
      </c>
      <c r="Y2392" s="7">
        <v>0</v>
      </c>
      <c r="Z2392" s="7">
        <v>0</v>
      </c>
      <c r="AA2392" s="7">
        <v>0</v>
      </c>
      <c r="AB2392" s="7">
        <v>6</v>
      </c>
      <c r="AC2392" s="7">
        <v>0</v>
      </c>
      <c r="AD2392" s="7">
        <v>0</v>
      </c>
      <c r="AE2392">
        <v>4</v>
      </c>
      <c r="AF2392">
        <v>0</v>
      </c>
      <c r="AG2392">
        <v>0</v>
      </c>
      <c r="AH2392">
        <v>0</v>
      </c>
      <c r="AI2392">
        <v>0</v>
      </c>
      <c r="AJ2392">
        <v>2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</row>
    <row r="2393" spans="1:44" x14ac:dyDescent="0.25">
      <c r="A2393">
        <v>1549498</v>
      </c>
      <c r="B2393">
        <v>738972</v>
      </c>
      <c r="C2393">
        <v>22.060784326052399</v>
      </c>
      <c r="D2393">
        <v>39.817442526176897</v>
      </c>
      <c r="E2393" s="68" t="s">
        <v>1022</v>
      </c>
      <c r="F2393" s="8">
        <f>INDEX(Δεδομένα!$P:$P,MATCH('2020'!E2393,Δεδομένα!$O:$O,0))</f>
        <v>103</v>
      </c>
      <c r="G2393" s="6" t="s">
        <v>288</v>
      </c>
      <c r="H2393" s="2" t="str">
        <f>INDEX(Δεδομένα!B$1:B$51,MATCH('2020'!G2393,Δεδομένα!A$1:A$51,0))</f>
        <v>ΘΕΣΣΑΛΙΑΣ</v>
      </c>
      <c r="I2393" s="8">
        <f>INDEX(Δεδομένα!E$1:E$13,MATCH('2020'!H2393,Δεδομένα!D$1:D$13,0))</f>
        <v>6</v>
      </c>
      <c r="J2393" s="1">
        <v>43921</v>
      </c>
      <c r="K2393" s="6" t="s">
        <v>825</v>
      </c>
      <c r="L2393" s="36" t="str">
        <f t="shared" si="148"/>
        <v>31/03/2020 20:30</v>
      </c>
      <c r="M2393" s="1">
        <v>43921</v>
      </c>
      <c r="N2393" s="6" t="s">
        <v>100</v>
      </c>
      <c r="O2393" s="36" t="str">
        <f t="shared" si="149"/>
        <v>31/03/2020 20:50</v>
      </c>
      <c r="P2393" s="46">
        <f t="shared" si="150"/>
        <v>1.3888888890505768E-2</v>
      </c>
      <c r="Q2393" s="48">
        <v>0</v>
      </c>
      <c r="R2393" s="47">
        <f t="shared" si="151"/>
        <v>20.000000002328306</v>
      </c>
      <c r="S2393" s="6" t="s">
        <v>1025</v>
      </c>
      <c r="T2393" s="6" t="s">
        <v>1026</v>
      </c>
      <c r="U2393" s="6" t="s">
        <v>44</v>
      </c>
      <c r="V2393" s="6" t="s">
        <v>3933</v>
      </c>
      <c r="W2393" s="7">
        <v>0</v>
      </c>
      <c r="X2393" s="7">
        <v>0</v>
      </c>
      <c r="Y2393" s="7">
        <v>0</v>
      </c>
      <c r="Z2393" s="7">
        <v>0</v>
      </c>
      <c r="AA2393" s="7">
        <v>0</v>
      </c>
      <c r="AB2393" s="7">
        <v>5</v>
      </c>
      <c r="AC2393" s="7">
        <v>0</v>
      </c>
      <c r="AD2393" s="7">
        <v>0</v>
      </c>
      <c r="AE2393">
        <v>2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</row>
    <row r="2394" spans="1:44" x14ac:dyDescent="0.25">
      <c r="A2394">
        <v>1553863</v>
      </c>
      <c r="B2394">
        <v>738857</v>
      </c>
      <c r="C2394">
        <v>26.285858107777099</v>
      </c>
      <c r="D2394">
        <v>39.375461155256303</v>
      </c>
      <c r="E2394" s="68" t="s">
        <v>506</v>
      </c>
      <c r="F2394" s="8">
        <f>INDEX(Δεδομένα!$P:$P,MATCH('2020'!E2394,Δεδομένα!$O:$O,0))</f>
        <v>197</v>
      </c>
      <c r="G2394" s="6" t="s">
        <v>495</v>
      </c>
      <c r="H2394" s="2" t="str">
        <f>INDEX(Δεδομένα!B$1:B$51,MATCH('2020'!G2394,Δεδομένα!A$1:A$51,0))</f>
        <v>ΒΟΡΕΙΟΥ ΑΙΓΑΙΟΥ</v>
      </c>
      <c r="I2394" s="8">
        <f>INDEX(Δεδομένα!E$1:E$13,MATCH('2020'!H2394,Δεδομένα!D$1:D$13,0))</f>
        <v>11</v>
      </c>
      <c r="J2394" s="1">
        <v>43921</v>
      </c>
      <c r="K2394" s="6" t="s">
        <v>592</v>
      </c>
      <c r="L2394" s="36" t="str">
        <f t="shared" si="148"/>
        <v>31/03/2020 10:25</v>
      </c>
      <c r="M2394" s="1">
        <v>43921</v>
      </c>
      <c r="N2394" s="6" t="s">
        <v>314</v>
      </c>
      <c r="O2394" s="36" t="str">
        <f t="shared" si="149"/>
        <v>31/03/2020 13:12</v>
      </c>
      <c r="P2394" s="46">
        <f t="shared" si="150"/>
        <v>0.11597222222189885</v>
      </c>
      <c r="Q2394" s="48">
        <v>0</v>
      </c>
      <c r="R2394" s="47">
        <f t="shared" si="151"/>
        <v>166.99999999953434</v>
      </c>
      <c r="S2394" s="6" t="s">
        <v>498</v>
      </c>
      <c r="T2394" s="6" t="s">
        <v>508</v>
      </c>
      <c r="U2394" s="6" t="s">
        <v>3925</v>
      </c>
      <c r="V2394" s="6" t="s">
        <v>3926</v>
      </c>
      <c r="W2394" s="7">
        <v>0</v>
      </c>
      <c r="X2394" s="7">
        <v>0</v>
      </c>
      <c r="Y2394" s="7">
        <v>0</v>
      </c>
      <c r="Z2394" s="7">
        <v>0</v>
      </c>
      <c r="AA2394" s="7">
        <v>0</v>
      </c>
      <c r="AB2394" s="7">
        <v>1</v>
      </c>
      <c r="AC2394" s="7">
        <v>0</v>
      </c>
      <c r="AD2394" s="7">
        <v>0</v>
      </c>
      <c r="AE2394">
        <v>2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</row>
    <row r="2395" spans="1:44" x14ac:dyDescent="0.25">
      <c r="A2395">
        <v>1549726</v>
      </c>
      <c r="B2395">
        <v>738884</v>
      </c>
      <c r="C2395">
        <v>21.9294617110512</v>
      </c>
      <c r="D2395">
        <v>37.058287423509697</v>
      </c>
      <c r="E2395" s="68" t="s">
        <v>937</v>
      </c>
      <c r="F2395" s="8">
        <f>INDEX(Δεδομένα!$P:$P,MATCH('2020'!E2395,Δεδομένα!$O:$O,0))</f>
        <v>143</v>
      </c>
      <c r="G2395" s="6" t="s">
        <v>841</v>
      </c>
      <c r="H2395" s="2" t="str">
        <f>INDEX(Δεδομένα!B$1:B$51,MATCH('2020'!G2395,Δεδομένα!A$1:A$51,0))</f>
        <v>ΠΕΛΛΟΠΟΝΗΣΟΥ</v>
      </c>
      <c r="I2395" s="8">
        <f>INDEX(Δεδομένα!E$1:E$13,MATCH('2020'!H2395,Δεδομένα!D$1:D$13,0))</f>
        <v>8</v>
      </c>
      <c r="J2395" s="1">
        <v>43921</v>
      </c>
      <c r="K2395" s="6" t="s">
        <v>460</v>
      </c>
      <c r="L2395" s="36" t="str">
        <f t="shared" si="148"/>
        <v>31/03/2020 12:54</v>
      </c>
      <c r="M2395" s="1">
        <v>43922</v>
      </c>
      <c r="N2395" s="6" t="s">
        <v>85</v>
      </c>
      <c r="O2395" s="36" t="str">
        <f t="shared" si="149"/>
        <v>01/04/2020 17:50</v>
      </c>
      <c r="P2395" s="49">
        <f t="shared" si="150"/>
        <v>1.2055555555562023</v>
      </c>
      <c r="Q2395" s="50">
        <f>1*24</f>
        <v>24</v>
      </c>
      <c r="R2395" s="47">
        <f t="shared" si="151"/>
        <v>1736.0000000009313</v>
      </c>
      <c r="S2395" s="6" t="s">
        <v>842</v>
      </c>
      <c r="T2395" s="6" t="s">
        <v>984</v>
      </c>
      <c r="U2395" s="6" t="s">
        <v>44</v>
      </c>
      <c r="V2395" s="6" t="s">
        <v>3929</v>
      </c>
      <c r="W2395" s="7">
        <v>0</v>
      </c>
      <c r="X2395" s="7">
        <v>4</v>
      </c>
      <c r="Y2395" s="7">
        <v>0</v>
      </c>
      <c r="Z2395" s="7">
        <v>0</v>
      </c>
      <c r="AA2395" s="7">
        <v>0</v>
      </c>
      <c r="AB2395" s="7">
        <v>0</v>
      </c>
      <c r="AC2395" s="7">
        <v>0</v>
      </c>
      <c r="AD2395" s="7">
        <v>0</v>
      </c>
      <c r="AE2395">
        <v>16</v>
      </c>
      <c r="AF2395">
        <v>0</v>
      </c>
      <c r="AG2395">
        <v>0</v>
      </c>
      <c r="AH2395">
        <v>0</v>
      </c>
      <c r="AI2395">
        <v>0</v>
      </c>
      <c r="AJ2395">
        <v>7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</row>
    <row r="2396" spans="1:44" x14ac:dyDescent="0.25">
      <c r="A2396">
        <v>1550076</v>
      </c>
      <c r="B2396">
        <v>738889</v>
      </c>
      <c r="C2396">
        <v>23.205187126099801</v>
      </c>
      <c r="D2396">
        <v>38.618092945113403</v>
      </c>
      <c r="E2396" s="68" t="s">
        <v>411</v>
      </c>
      <c r="F2396" s="8">
        <f>INDEX(Δεδομένα!$P:$P,MATCH('2020'!E2396,Δεδομένα!$O:$O,0))</f>
        <v>162</v>
      </c>
      <c r="G2396" s="6" t="s">
        <v>399</v>
      </c>
      <c r="H2396" s="2" t="str">
        <f>INDEX(Δεδομένα!B$1:B$51,MATCH('2020'!G2396,Δεδομένα!A$1:A$51,0))</f>
        <v>ΣΤΕΡΕΑΣ ΕΛΛΑΔΟΣ</v>
      </c>
      <c r="I2396" s="8">
        <f>INDEX(Δεδομένα!E$1:E$13,MATCH('2020'!H2396,Δεδομένα!D$1:D$13,0))</f>
        <v>9</v>
      </c>
      <c r="J2396" s="1">
        <v>43921</v>
      </c>
      <c r="K2396" s="6" t="s">
        <v>503</v>
      </c>
      <c r="L2396" s="36" t="str">
        <f t="shared" si="148"/>
        <v>31/03/2020 13:38</v>
      </c>
      <c r="M2396" s="1">
        <v>43921</v>
      </c>
      <c r="N2396" s="6" t="s">
        <v>153</v>
      </c>
      <c r="O2396" s="36" t="str">
        <f t="shared" si="149"/>
        <v>31/03/2020 16:15</v>
      </c>
      <c r="P2396" s="46">
        <f t="shared" si="150"/>
        <v>0.10902777777664596</v>
      </c>
      <c r="Q2396" s="48">
        <v>0</v>
      </c>
      <c r="R2396" s="47">
        <f t="shared" si="151"/>
        <v>156.99999999837019</v>
      </c>
      <c r="S2396" s="6" t="s">
        <v>401</v>
      </c>
      <c r="T2396" s="6" t="s">
        <v>402</v>
      </c>
      <c r="U2396" s="6" t="s">
        <v>73</v>
      </c>
      <c r="V2396" s="6" t="s">
        <v>3930</v>
      </c>
      <c r="W2396" s="7">
        <v>0</v>
      </c>
      <c r="X2396" s="7">
        <v>0.5</v>
      </c>
      <c r="Y2396" s="7">
        <v>0</v>
      </c>
      <c r="Z2396" s="7">
        <v>0</v>
      </c>
      <c r="AA2396" s="7">
        <v>0</v>
      </c>
      <c r="AB2396" s="7">
        <v>0</v>
      </c>
      <c r="AC2396" s="7">
        <v>0</v>
      </c>
      <c r="AD2396" s="7">
        <v>0</v>
      </c>
      <c r="AE2396">
        <v>6</v>
      </c>
      <c r="AF2396">
        <v>0</v>
      </c>
      <c r="AG2396">
        <v>0</v>
      </c>
      <c r="AH2396">
        <v>0</v>
      </c>
      <c r="AI2396">
        <v>0</v>
      </c>
      <c r="AJ2396">
        <v>3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</row>
    <row r="2397" spans="1:44" x14ac:dyDescent="0.25">
      <c r="A2397">
        <v>1549682</v>
      </c>
      <c r="B2397">
        <v>739097</v>
      </c>
      <c r="C2397">
        <v>26.422187378299</v>
      </c>
      <c r="D2397">
        <v>41.354063879941698</v>
      </c>
      <c r="E2397" s="68" t="s">
        <v>856</v>
      </c>
      <c r="F2397" s="8">
        <f>INDEX(Δεδομένα!$P:$P,MATCH('2020'!E2397,Δεδομένα!$O:$O,0))</f>
        <v>37</v>
      </c>
      <c r="G2397" s="6" t="s">
        <v>148</v>
      </c>
      <c r="H2397" s="2" t="str">
        <f>INDEX(Δεδομένα!B$1:B$51,MATCH('2020'!G2397,Δεδομένα!A$1:A$51,0))</f>
        <v>ΑΝΑΤΟΛΙΚΗΣ ΜΑΚΕΔΟΝΙΑΣ ΚΑΙ ΘΡΑΚΗΣ</v>
      </c>
      <c r="I2397" s="8">
        <f>INDEX(Δεδομένα!E$1:E$13,MATCH('2020'!H2397,Δεδομένα!D$1:D$13,0))</f>
        <v>2</v>
      </c>
      <c r="J2397" s="1">
        <v>43922</v>
      </c>
      <c r="K2397" s="6" t="s">
        <v>1143</v>
      </c>
      <c r="L2397" s="36" t="str">
        <f t="shared" si="148"/>
        <v>01/04/2020 12:22</v>
      </c>
      <c r="M2397" s="1">
        <v>43922</v>
      </c>
      <c r="N2397" s="6" t="s">
        <v>481</v>
      </c>
      <c r="O2397" s="36" t="str">
        <f t="shared" si="149"/>
        <v>01/04/2020 12:50</v>
      </c>
      <c r="P2397" s="46">
        <f t="shared" si="150"/>
        <v>1.9444444442342501E-2</v>
      </c>
      <c r="Q2397" s="48">
        <v>0</v>
      </c>
      <c r="R2397" s="47">
        <f t="shared" si="151"/>
        <v>27.999999996973202</v>
      </c>
      <c r="S2397" s="6" t="s">
        <v>3934</v>
      </c>
      <c r="T2397" s="6" t="s">
        <v>859</v>
      </c>
      <c r="U2397" s="6" t="s">
        <v>1551</v>
      </c>
      <c r="V2397" s="6" t="s">
        <v>1552</v>
      </c>
      <c r="W2397" s="7">
        <v>0</v>
      </c>
      <c r="X2397" s="7">
        <v>0</v>
      </c>
      <c r="Y2397" s="7">
        <v>0</v>
      </c>
      <c r="Z2397" s="7">
        <v>0.1</v>
      </c>
      <c r="AA2397" s="7">
        <v>0</v>
      </c>
      <c r="AB2397" s="7">
        <v>0</v>
      </c>
      <c r="AC2397" s="7">
        <v>0</v>
      </c>
      <c r="AD2397" s="7">
        <v>0</v>
      </c>
      <c r="AE2397">
        <v>2</v>
      </c>
      <c r="AF2397">
        <v>0</v>
      </c>
      <c r="AG2397">
        <v>0</v>
      </c>
      <c r="AH2397">
        <v>0</v>
      </c>
      <c r="AI2397">
        <v>0</v>
      </c>
      <c r="AJ2397">
        <v>1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</row>
    <row r="2398" spans="1:44" x14ac:dyDescent="0.25">
      <c r="A2398">
        <v>1549887</v>
      </c>
      <c r="B2398">
        <v>739101</v>
      </c>
      <c r="C2398">
        <v>26.5365945342269</v>
      </c>
      <c r="D2398">
        <v>41.497106983107898</v>
      </c>
      <c r="E2398" s="68" t="s">
        <v>1115</v>
      </c>
      <c r="F2398" s="8">
        <f>INDEX(Δεδομένα!$P:$P,MATCH('2020'!E2398,Δεδομένα!$O:$O,0))</f>
        <v>35</v>
      </c>
      <c r="G2398" s="6" t="s">
        <v>148</v>
      </c>
      <c r="H2398" s="2" t="str">
        <f>INDEX(Δεδομένα!B$1:B$51,MATCH('2020'!G2398,Δεδομένα!A$1:A$51,0))</f>
        <v>ΑΝΑΤΟΛΙΚΗΣ ΜΑΚΕΔΟΝΙΑΣ ΚΑΙ ΘΡΑΚΗΣ</v>
      </c>
      <c r="I2398" s="8">
        <f>INDEX(Δεδομένα!E$1:E$13,MATCH('2020'!H2398,Δεδομένα!D$1:D$13,0))</f>
        <v>2</v>
      </c>
      <c r="J2398" s="1">
        <v>43922</v>
      </c>
      <c r="K2398" s="6" t="s">
        <v>349</v>
      </c>
      <c r="L2398" s="36" t="str">
        <f t="shared" si="148"/>
        <v>01/04/2020 12:35</v>
      </c>
      <c r="M2398" s="1">
        <v>43922</v>
      </c>
      <c r="N2398" s="6" t="s">
        <v>577</v>
      </c>
      <c r="O2398" s="36" t="str">
        <f t="shared" si="149"/>
        <v>01/04/2020 12:45</v>
      </c>
      <c r="P2398" s="46">
        <f t="shared" si="150"/>
        <v>6.9444444452528842E-3</v>
      </c>
      <c r="Q2398" s="48">
        <v>0</v>
      </c>
      <c r="R2398" s="47">
        <f t="shared" si="151"/>
        <v>10.000000001164153</v>
      </c>
      <c r="S2398" s="6" t="s">
        <v>1118</v>
      </c>
      <c r="T2398" s="6" t="s">
        <v>1119</v>
      </c>
      <c r="U2398" s="6" t="s">
        <v>44</v>
      </c>
      <c r="V2398" s="6" t="s">
        <v>1121</v>
      </c>
      <c r="W2398" s="7">
        <v>0</v>
      </c>
      <c r="X2398" s="7">
        <v>0</v>
      </c>
      <c r="Y2398" s="7">
        <v>0</v>
      </c>
      <c r="Z2398" s="7">
        <v>0.2</v>
      </c>
      <c r="AA2398" s="7">
        <v>0</v>
      </c>
      <c r="AB2398" s="7">
        <v>0</v>
      </c>
      <c r="AC2398" s="7">
        <v>0</v>
      </c>
      <c r="AD2398" s="7">
        <v>0</v>
      </c>
      <c r="AE2398">
        <v>2</v>
      </c>
      <c r="AF2398">
        <v>0</v>
      </c>
      <c r="AG2398">
        <v>0</v>
      </c>
      <c r="AH2398">
        <v>0</v>
      </c>
      <c r="AI2398">
        <v>0</v>
      </c>
      <c r="AJ2398">
        <v>1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</row>
    <row r="2399" spans="1:44" x14ac:dyDescent="0.25">
      <c r="A2399">
        <v>1565784</v>
      </c>
      <c r="B2399">
        <v>739118</v>
      </c>
      <c r="C2399">
        <v>21.373926292099402</v>
      </c>
      <c r="D2399">
        <v>37.744243460114099</v>
      </c>
      <c r="E2399" s="68" t="s">
        <v>925</v>
      </c>
      <c r="F2399" s="8">
        <f>INDEX(Δεδομένα!$P:$P,MATCH('2020'!E2399,Δεδομένα!$O:$O,0))</f>
        <v>135</v>
      </c>
      <c r="G2399" s="6" t="s">
        <v>357</v>
      </c>
      <c r="H2399" s="2" t="str">
        <f>INDEX(Δεδομένα!B$1:B$51,MATCH('2020'!G2399,Δεδομένα!A$1:A$51,0))</f>
        <v>ΔΥΤΙΚΗΣ ΕΛΛΑΔΟΣ</v>
      </c>
      <c r="I2399" s="8">
        <f>INDEX(Δεδομένα!E$1:E$13,MATCH('2020'!H2399,Δεδομένα!D$1:D$13,0))</f>
        <v>7</v>
      </c>
      <c r="J2399" s="1">
        <v>43922</v>
      </c>
      <c r="K2399" s="6" t="s">
        <v>529</v>
      </c>
      <c r="L2399" s="36" t="str">
        <f t="shared" si="148"/>
        <v>01/04/2020 13:35</v>
      </c>
      <c r="M2399" s="1">
        <v>43922</v>
      </c>
      <c r="N2399" s="6" t="s">
        <v>920</v>
      </c>
      <c r="O2399" s="36" t="str">
        <f t="shared" si="149"/>
        <v>01/04/2020 15:27</v>
      </c>
      <c r="P2399" s="46">
        <f t="shared" si="150"/>
        <v>7.777777778392192E-2</v>
      </c>
      <c r="Q2399" s="48">
        <v>0</v>
      </c>
      <c r="R2399" s="47">
        <f t="shared" si="151"/>
        <v>112.00000000884756</v>
      </c>
      <c r="S2399" s="6" t="s">
        <v>928</v>
      </c>
      <c r="T2399" s="6" t="s">
        <v>1565</v>
      </c>
      <c r="U2399" s="6" t="s">
        <v>44</v>
      </c>
      <c r="V2399" s="6" t="s">
        <v>1695</v>
      </c>
      <c r="W2399" s="7">
        <v>0</v>
      </c>
      <c r="X2399" s="7">
        <v>1</v>
      </c>
      <c r="Y2399" s="7">
        <v>0</v>
      </c>
      <c r="Z2399" s="7">
        <v>0</v>
      </c>
      <c r="AA2399" s="7">
        <v>0</v>
      </c>
      <c r="AB2399" s="7">
        <v>0</v>
      </c>
      <c r="AC2399" s="7">
        <v>0</v>
      </c>
      <c r="AD2399" s="7">
        <v>0</v>
      </c>
      <c r="AE2399">
        <v>6</v>
      </c>
      <c r="AF2399">
        <v>0</v>
      </c>
      <c r="AG2399">
        <v>0</v>
      </c>
      <c r="AH2399">
        <v>0</v>
      </c>
      <c r="AI2399">
        <v>0</v>
      </c>
      <c r="AJ2399">
        <v>3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</row>
    <row r="2400" spans="1:44" x14ac:dyDescent="0.25">
      <c r="A2400">
        <v>1549719</v>
      </c>
      <c r="B2400">
        <v>739099</v>
      </c>
      <c r="C2400">
        <v>20.641565507476699</v>
      </c>
      <c r="D2400">
        <v>38.645127586972301</v>
      </c>
      <c r="E2400" s="68" t="s">
        <v>3575</v>
      </c>
      <c r="F2400" s="8">
        <f>INDEX(Δεδομένα!$P:$P,MATCH('2020'!E2400,Δεδομένα!$O:$O,0))</f>
        <v>233</v>
      </c>
      <c r="G2400" s="6" t="s">
        <v>969</v>
      </c>
      <c r="H2400" s="2" t="str">
        <f>INDEX(Δεδομένα!B$1:B$51,MATCH('2020'!G2400,Δεδομένα!A$1:A$51,0))</f>
        <v>ΙΟΝΙΩΝ ΝΗΣΩΝ</v>
      </c>
      <c r="I2400" s="8">
        <f>INDEX(Δεδομένα!E$1:E$13,MATCH('2020'!H2400,Δεδομένα!D$1:D$13,0))</f>
        <v>13</v>
      </c>
      <c r="J2400" s="1">
        <v>43922</v>
      </c>
      <c r="K2400" s="6" t="s">
        <v>611</v>
      </c>
      <c r="L2400" s="36" t="str">
        <f t="shared" si="148"/>
        <v>01/04/2020 12:15</v>
      </c>
      <c r="M2400" s="1">
        <v>43922</v>
      </c>
      <c r="N2400" s="6" t="s">
        <v>1467</v>
      </c>
      <c r="O2400" s="36" t="str">
        <f t="shared" si="149"/>
        <v>01/04/2020 13:40</v>
      </c>
      <c r="P2400" s="46">
        <f t="shared" si="150"/>
        <v>5.9027777781011537E-2</v>
      </c>
      <c r="Q2400" s="48">
        <v>0</v>
      </c>
      <c r="R2400" s="47">
        <f t="shared" si="151"/>
        <v>85.000000004656613</v>
      </c>
      <c r="S2400" s="6" t="s">
        <v>972</v>
      </c>
      <c r="T2400" s="6" t="s">
        <v>973</v>
      </c>
      <c r="U2400" s="6" t="s">
        <v>3576</v>
      </c>
      <c r="V2400" s="6" t="s">
        <v>3576</v>
      </c>
      <c r="W2400" s="7">
        <v>0</v>
      </c>
      <c r="X2400" s="7">
        <v>0</v>
      </c>
      <c r="Y2400" s="7">
        <v>0</v>
      </c>
      <c r="Z2400" s="7">
        <v>0</v>
      </c>
      <c r="AA2400" s="7">
        <v>0</v>
      </c>
      <c r="AB2400" s="7">
        <v>0.1</v>
      </c>
      <c r="AC2400" s="7">
        <v>0</v>
      </c>
      <c r="AD2400" s="7">
        <v>0</v>
      </c>
      <c r="AE2400">
        <v>2</v>
      </c>
      <c r="AF2400">
        <v>0</v>
      </c>
      <c r="AG2400">
        <v>0</v>
      </c>
      <c r="AH2400">
        <v>0</v>
      </c>
      <c r="AI2400">
        <v>0</v>
      </c>
      <c r="AJ2400">
        <v>1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</row>
    <row r="2401" spans="1:44" x14ac:dyDescent="0.25">
      <c r="A2401">
        <v>1550656</v>
      </c>
      <c r="B2401">
        <v>741368</v>
      </c>
      <c r="C2401">
        <v>24.968238830566399</v>
      </c>
      <c r="D2401">
        <v>41.275081634521499</v>
      </c>
      <c r="E2401" s="68" t="s">
        <v>120</v>
      </c>
      <c r="F2401" s="8">
        <f>INDEX(Δεδομένα!$P:$P,MATCH('2020'!E2401,Δεδομένα!$O:$O,0))</f>
        <v>30</v>
      </c>
      <c r="G2401" s="6" t="s">
        <v>121</v>
      </c>
      <c r="H2401" s="2" t="str">
        <f>INDEX(Δεδομένα!B$1:B$51,MATCH('2020'!G2401,Δεδομένα!A$1:A$51,0))</f>
        <v>ΑΝΑΤΟΛΙΚΗΣ ΜΑΚΕΔΟΝΙΑΣ ΚΑΙ ΘΡΑΚΗΣ</v>
      </c>
      <c r="I2401" s="8">
        <f>INDEX(Δεδομένα!E$1:E$13,MATCH('2020'!H2401,Δεδομένα!D$1:D$13,0))</f>
        <v>2</v>
      </c>
      <c r="J2401" s="1">
        <v>43922</v>
      </c>
      <c r="K2401" s="6" t="s">
        <v>1170</v>
      </c>
      <c r="L2401" s="36" t="str">
        <f t="shared" si="148"/>
        <v>01/04/2020 18:33</v>
      </c>
      <c r="M2401" s="1">
        <v>43922</v>
      </c>
      <c r="N2401" s="6" t="s">
        <v>617</v>
      </c>
      <c r="O2401" s="36" t="str">
        <f t="shared" si="149"/>
        <v>01/04/2020 22:00</v>
      </c>
      <c r="P2401" s="46">
        <f t="shared" si="150"/>
        <v>0.14374999999563443</v>
      </c>
      <c r="Q2401" s="48">
        <v>0</v>
      </c>
      <c r="R2401" s="47">
        <f t="shared" si="151"/>
        <v>206.99999999371357</v>
      </c>
      <c r="S2401" s="6" t="s">
        <v>121</v>
      </c>
      <c r="T2401" s="6" t="s">
        <v>124</v>
      </c>
      <c r="U2401" s="6" t="s">
        <v>44</v>
      </c>
      <c r="V2401" s="6" t="s">
        <v>1408</v>
      </c>
      <c r="W2401" s="7">
        <v>0</v>
      </c>
      <c r="X2401" s="7">
        <v>0</v>
      </c>
      <c r="Y2401" s="7">
        <v>0</v>
      </c>
      <c r="Z2401" s="7">
        <v>0</v>
      </c>
      <c r="AA2401" s="7">
        <v>200</v>
      </c>
      <c r="AB2401" s="7">
        <v>0</v>
      </c>
      <c r="AC2401" s="7">
        <v>0</v>
      </c>
      <c r="AD2401" s="7">
        <v>0</v>
      </c>
      <c r="AE2401">
        <v>3</v>
      </c>
      <c r="AF2401">
        <v>0</v>
      </c>
      <c r="AG2401">
        <v>0</v>
      </c>
      <c r="AH2401">
        <v>0</v>
      </c>
      <c r="AI2401">
        <v>0</v>
      </c>
      <c r="AJ2401">
        <v>2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</row>
    <row r="2402" spans="1:44" x14ac:dyDescent="0.25">
      <c r="A2402">
        <v>1554079</v>
      </c>
      <c r="B2402">
        <v>739149</v>
      </c>
      <c r="C2402">
        <v>25.190713028941701</v>
      </c>
      <c r="D2402">
        <v>41.091224022406102</v>
      </c>
      <c r="E2402" s="68" t="s">
        <v>946</v>
      </c>
      <c r="F2402" s="8">
        <f>INDEX(Δεδομένα!$P:$P,MATCH('2020'!E2402,Δεδομένα!$O:$O,0))</f>
        <v>19</v>
      </c>
      <c r="G2402" s="6" t="s">
        <v>64</v>
      </c>
      <c r="H2402" s="2" t="str">
        <f>INDEX(Δεδομένα!B$1:B$51,MATCH('2020'!G2402,Δεδομένα!A$1:A$51,0))</f>
        <v>ΑΝΑΤΟΛΙΚΗΣ ΜΑΚΕΔΟΝΙΑΣ ΚΑΙ ΘΡΑΚΗΣ</v>
      </c>
      <c r="I2402" s="8">
        <f>INDEX(Δεδομένα!E$1:E$13,MATCH('2020'!H2402,Δεδομένα!D$1:D$13,0))</f>
        <v>2</v>
      </c>
      <c r="J2402" s="1">
        <v>43922</v>
      </c>
      <c r="K2402" s="6" t="s">
        <v>203</v>
      </c>
      <c r="L2402" s="36" t="str">
        <f t="shared" si="148"/>
        <v>01/04/2020 16:09</v>
      </c>
      <c r="M2402" s="1">
        <v>43922</v>
      </c>
      <c r="N2402" s="6" t="s">
        <v>1375</v>
      </c>
      <c r="O2402" s="36" t="str">
        <f t="shared" si="149"/>
        <v>01/04/2020 16:37</v>
      </c>
      <c r="P2402" s="46">
        <f t="shared" si="150"/>
        <v>1.9444444442342501E-2</v>
      </c>
      <c r="Q2402" s="48">
        <v>0</v>
      </c>
      <c r="R2402" s="47">
        <f t="shared" si="151"/>
        <v>27.999999996973202</v>
      </c>
      <c r="S2402" s="6" t="s">
        <v>44</v>
      </c>
      <c r="T2402" s="6" t="s">
        <v>948</v>
      </c>
      <c r="U2402" s="6" t="s">
        <v>44</v>
      </c>
      <c r="V2402" s="6" t="s">
        <v>3935</v>
      </c>
      <c r="W2402" s="7">
        <v>0</v>
      </c>
      <c r="X2402" s="7">
        <v>0</v>
      </c>
      <c r="Y2402" s="7">
        <v>0</v>
      </c>
      <c r="Z2402" s="7">
        <v>0.5</v>
      </c>
      <c r="AA2402" s="7">
        <v>0</v>
      </c>
      <c r="AB2402" s="7">
        <v>0</v>
      </c>
      <c r="AC2402" s="7">
        <v>0</v>
      </c>
      <c r="AD2402" s="7">
        <v>0</v>
      </c>
      <c r="AE2402">
        <v>2</v>
      </c>
      <c r="AF2402">
        <v>0</v>
      </c>
      <c r="AG2402">
        <v>0</v>
      </c>
      <c r="AH2402">
        <v>0</v>
      </c>
      <c r="AI2402">
        <v>0</v>
      </c>
      <c r="AJ2402">
        <v>1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</row>
    <row r="2403" spans="1:44" x14ac:dyDescent="0.25">
      <c r="A2403">
        <v>1554087</v>
      </c>
      <c r="B2403">
        <v>739186</v>
      </c>
      <c r="C2403">
        <v>25.4318577175146</v>
      </c>
      <c r="D2403">
        <v>40.9746222447313</v>
      </c>
      <c r="E2403" s="68" t="s">
        <v>946</v>
      </c>
      <c r="F2403" s="8">
        <f>INDEX(Δεδομένα!$P:$P,MATCH('2020'!E2403,Δεδομένα!$O:$O,0))</f>
        <v>19</v>
      </c>
      <c r="G2403" s="6" t="s">
        <v>64</v>
      </c>
      <c r="H2403" s="2" t="str">
        <f>INDEX(Δεδομένα!B$1:B$51,MATCH('2020'!G2403,Δεδομένα!A$1:A$51,0))</f>
        <v>ΑΝΑΤΟΛΙΚΗΣ ΜΑΚΕΔΟΝΙΑΣ ΚΑΙ ΘΡΑΚΗΣ</v>
      </c>
      <c r="I2403" s="8">
        <f>INDEX(Δεδομένα!E$1:E$13,MATCH('2020'!H2403,Δεδομένα!D$1:D$13,0))</f>
        <v>2</v>
      </c>
      <c r="J2403" s="1">
        <v>43922</v>
      </c>
      <c r="K2403" s="6" t="s">
        <v>1309</v>
      </c>
      <c r="L2403" s="36" t="str">
        <f t="shared" si="148"/>
        <v>01/04/2020 18:28</v>
      </c>
      <c r="M2403" s="1">
        <v>43922</v>
      </c>
      <c r="N2403" s="6" t="s">
        <v>2217</v>
      </c>
      <c r="O2403" s="36" t="str">
        <f t="shared" si="149"/>
        <v>01/04/2020 19:31</v>
      </c>
      <c r="P2403" s="46">
        <f t="shared" si="150"/>
        <v>4.3750000004365575E-2</v>
      </c>
      <c r="Q2403" s="48">
        <v>0</v>
      </c>
      <c r="R2403" s="47">
        <f t="shared" si="151"/>
        <v>63.000000006286427</v>
      </c>
      <c r="S2403" s="6" t="s">
        <v>44</v>
      </c>
      <c r="T2403" s="6" t="s">
        <v>72</v>
      </c>
      <c r="U2403" s="6" t="s">
        <v>44</v>
      </c>
      <c r="V2403" s="6" t="s">
        <v>3622</v>
      </c>
      <c r="W2403" s="7">
        <v>0</v>
      </c>
      <c r="X2403" s="7">
        <v>0</v>
      </c>
      <c r="Y2403" s="7">
        <v>0</v>
      </c>
      <c r="Z2403" s="7">
        <v>0.2</v>
      </c>
      <c r="AA2403" s="7">
        <v>0</v>
      </c>
      <c r="AB2403" s="7">
        <v>0</v>
      </c>
      <c r="AC2403" s="7">
        <v>0</v>
      </c>
      <c r="AD2403" s="7">
        <v>0</v>
      </c>
      <c r="AE2403">
        <v>3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</row>
    <row r="2404" spans="1:44" x14ac:dyDescent="0.25">
      <c r="A2404">
        <v>1569788</v>
      </c>
      <c r="B2404">
        <v>739508</v>
      </c>
      <c r="C2404">
        <v>20.996295646542698</v>
      </c>
      <c r="D2404">
        <v>39.147196995012699</v>
      </c>
      <c r="E2404" s="68" t="s">
        <v>267</v>
      </c>
      <c r="F2404" s="8">
        <f>INDEX(Δεδομένα!$P:$P,MATCH('2020'!E2404,Δεδομένα!$O:$O,0))</f>
        <v>94</v>
      </c>
      <c r="G2404" s="6" t="s">
        <v>268</v>
      </c>
      <c r="H2404" s="2" t="str">
        <f>INDEX(Δεδομένα!B$1:B$51,MATCH('2020'!G2404,Δεδομένα!A$1:A$51,0))</f>
        <v>ΗΠΕΙΡΟΥ</v>
      </c>
      <c r="I2404" s="8">
        <f>INDEX(Δεδομένα!E$1:E$13,MATCH('2020'!H2404,Δεδομένα!D$1:D$13,0))</f>
        <v>5</v>
      </c>
      <c r="J2404" s="1">
        <v>43923</v>
      </c>
      <c r="K2404" s="6" t="s">
        <v>98</v>
      </c>
      <c r="L2404" s="36" t="str">
        <f t="shared" si="148"/>
        <v>02/04/2020 17:29</v>
      </c>
      <c r="M2404" s="1">
        <v>43923</v>
      </c>
      <c r="N2404" s="6" t="s">
        <v>962</v>
      </c>
      <c r="O2404" s="36" t="str">
        <f t="shared" si="149"/>
        <v>02/04/2020 18:14</v>
      </c>
      <c r="P2404" s="46">
        <f t="shared" si="150"/>
        <v>3.125E-2</v>
      </c>
      <c r="Q2404" s="48">
        <v>0</v>
      </c>
      <c r="R2404" s="47">
        <f t="shared" si="151"/>
        <v>45</v>
      </c>
      <c r="S2404" s="6" t="s">
        <v>44</v>
      </c>
      <c r="T2404" s="6" t="s">
        <v>1978</v>
      </c>
      <c r="U2404" s="6" t="s">
        <v>44</v>
      </c>
      <c r="V2404" s="6" t="s">
        <v>3936</v>
      </c>
      <c r="W2404" s="7">
        <v>0</v>
      </c>
      <c r="X2404" s="7">
        <v>0</v>
      </c>
      <c r="Y2404" s="7">
        <v>0</v>
      </c>
      <c r="Z2404" s="7">
        <v>0</v>
      </c>
      <c r="AA2404" s="7">
        <v>0</v>
      </c>
      <c r="AB2404" s="7">
        <v>0.01</v>
      </c>
      <c r="AC2404" s="7">
        <v>0</v>
      </c>
      <c r="AD2404" s="7">
        <v>0</v>
      </c>
      <c r="AE2404">
        <v>2</v>
      </c>
      <c r="AF2404">
        <v>0</v>
      </c>
      <c r="AG2404">
        <v>0</v>
      </c>
      <c r="AH2404">
        <v>0</v>
      </c>
      <c r="AI2404">
        <v>0</v>
      </c>
      <c r="AJ2404">
        <v>1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</row>
    <row r="2405" spans="1:44" x14ac:dyDescent="0.25">
      <c r="A2405">
        <v>1560468</v>
      </c>
      <c r="B2405">
        <v>739530</v>
      </c>
      <c r="C2405">
        <v>22.235185623168899</v>
      </c>
      <c r="D2405">
        <v>38.018039703369098</v>
      </c>
      <c r="E2405" s="68" t="s">
        <v>331</v>
      </c>
      <c r="F2405" s="8">
        <f>INDEX(Δεδομένα!$P:$P,MATCH('2020'!E2405,Δεδομένα!$O:$O,0))</f>
        <v>125</v>
      </c>
      <c r="G2405" s="6" t="s">
        <v>303</v>
      </c>
      <c r="H2405" s="2" t="str">
        <f>INDEX(Δεδομένα!B$1:B$51,MATCH('2020'!G2405,Δεδομένα!A$1:A$51,0))</f>
        <v>ΔΥΤΙΚΗΣ ΕΛΛΑΔΟΣ</v>
      </c>
      <c r="I2405" s="8">
        <f>INDEX(Δεδομένα!E$1:E$13,MATCH('2020'!H2405,Δεδομένα!D$1:D$13,0))</f>
        <v>7</v>
      </c>
      <c r="J2405" s="1">
        <v>43923</v>
      </c>
      <c r="K2405" s="6" t="s">
        <v>207</v>
      </c>
      <c r="L2405" s="36" t="str">
        <f t="shared" si="148"/>
        <v>02/04/2020 18:00</v>
      </c>
      <c r="M2405" s="1">
        <v>43923</v>
      </c>
      <c r="N2405" s="6" t="s">
        <v>256</v>
      </c>
      <c r="O2405" s="36" t="str">
        <f t="shared" si="149"/>
        <v>02/04/2020 19:30</v>
      </c>
      <c r="P2405" s="46">
        <f t="shared" si="150"/>
        <v>6.25E-2</v>
      </c>
      <c r="Q2405" s="48">
        <v>0</v>
      </c>
      <c r="R2405" s="47">
        <f t="shared" si="151"/>
        <v>90</v>
      </c>
      <c r="S2405" s="6" t="s">
        <v>315</v>
      </c>
      <c r="T2405" s="6" t="s">
        <v>316</v>
      </c>
      <c r="U2405" s="6" t="s">
        <v>44</v>
      </c>
      <c r="V2405" s="6" t="s">
        <v>3937</v>
      </c>
      <c r="W2405" s="7">
        <v>0</v>
      </c>
      <c r="X2405" s="7">
        <v>0</v>
      </c>
      <c r="Y2405" s="7">
        <v>0</v>
      </c>
      <c r="Z2405" s="7">
        <v>0</v>
      </c>
      <c r="AA2405" s="7">
        <v>0</v>
      </c>
      <c r="AB2405" s="7">
        <v>0</v>
      </c>
      <c r="AC2405" s="7">
        <v>0.5</v>
      </c>
      <c r="AD2405" s="7">
        <v>0</v>
      </c>
      <c r="AE2405">
        <v>2</v>
      </c>
      <c r="AF2405">
        <v>0</v>
      </c>
      <c r="AG2405">
        <v>0</v>
      </c>
      <c r="AH2405">
        <v>0</v>
      </c>
      <c r="AI2405">
        <v>0</v>
      </c>
      <c r="AJ2405">
        <v>1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</row>
    <row r="2406" spans="1:44" x14ac:dyDescent="0.25">
      <c r="A2406">
        <v>1565863</v>
      </c>
      <c r="B2406">
        <v>739534</v>
      </c>
      <c r="C2406">
        <v>22.925948809559401</v>
      </c>
      <c r="D2406">
        <v>37.845100917201101</v>
      </c>
      <c r="E2406" s="68" t="s">
        <v>810</v>
      </c>
      <c r="F2406" s="8">
        <f>INDEX(Δεδομένα!$P:$P,MATCH('2020'!E2406,Δεδομένα!$O:$O,0))</f>
        <v>157</v>
      </c>
      <c r="G2406" s="6" t="s">
        <v>391</v>
      </c>
      <c r="H2406" s="2" t="str">
        <f>INDEX(Δεδομένα!B$1:B$51,MATCH('2020'!G2406,Δεδομένα!A$1:A$51,0))</f>
        <v>ΠΕΛΛΟΠΟΝΗΣΟΥ</v>
      </c>
      <c r="I2406" s="8">
        <f>INDEX(Δεδομένα!E$1:E$13,MATCH('2020'!H2406,Δεδομένα!D$1:D$13,0))</f>
        <v>8</v>
      </c>
      <c r="J2406" s="1">
        <v>43923</v>
      </c>
      <c r="K2406" s="6" t="s">
        <v>485</v>
      </c>
      <c r="L2406" s="36" t="str">
        <f t="shared" si="148"/>
        <v>02/04/2020 18:46</v>
      </c>
      <c r="M2406" s="1">
        <v>43923</v>
      </c>
      <c r="N2406" s="6" t="s">
        <v>1904</v>
      </c>
      <c r="O2406" s="36" t="str">
        <f t="shared" si="149"/>
        <v>02/04/2020 19:52</v>
      </c>
      <c r="P2406" s="46">
        <f t="shared" si="150"/>
        <v>4.5833333329937886E-2</v>
      </c>
      <c r="Q2406" s="48">
        <v>0</v>
      </c>
      <c r="R2406" s="47">
        <f t="shared" si="151"/>
        <v>65.999999995110556</v>
      </c>
      <c r="S2406" s="6" t="s">
        <v>44</v>
      </c>
      <c r="T2406" s="6" t="s">
        <v>1012</v>
      </c>
      <c r="U2406" s="6" t="s">
        <v>3683</v>
      </c>
      <c r="V2406" s="6" t="s">
        <v>3938</v>
      </c>
      <c r="W2406" s="7">
        <v>0</v>
      </c>
      <c r="X2406" s="7">
        <v>0.03</v>
      </c>
      <c r="Y2406" s="7">
        <v>0</v>
      </c>
      <c r="Z2406" s="7">
        <v>0</v>
      </c>
      <c r="AA2406" s="7">
        <v>0</v>
      </c>
      <c r="AB2406" s="7">
        <v>0</v>
      </c>
      <c r="AC2406" s="7">
        <v>0</v>
      </c>
      <c r="AD2406" s="7">
        <v>0</v>
      </c>
      <c r="AE2406">
        <v>3</v>
      </c>
      <c r="AF2406">
        <v>0</v>
      </c>
      <c r="AG2406">
        <v>0</v>
      </c>
      <c r="AH2406">
        <v>0</v>
      </c>
      <c r="AI2406">
        <v>0</v>
      </c>
      <c r="AJ2406">
        <v>1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</row>
    <row r="2407" spans="1:44" x14ac:dyDescent="0.25">
      <c r="A2407">
        <v>1553088</v>
      </c>
      <c r="B2407">
        <v>739554</v>
      </c>
      <c r="C2407">
        <v>22.011762870167502</v>
      </c>
      <c r="D2407">
        <v>37.144767980700401</v>
      </c>
      <c r="E2407" s="68" t="s">
        <v>937</v>
      </c>
      <c r="F2407" s="8">
        <f>INDEX(Δεδομένα!$P:$P,MATCH('2020'!E2407,Δεδομένα!$O:$O,0))</f>
        <v>143</v>
      </c>
      <c r="G2407" s="6" t="s">
        <v>841</v>
      </c>
      <c r="H2407" s="2" t="str">
        <f>INDEX(Δεδομένα!B$1:B$51,MATCH('2020'!G2407,Δεδομένα!A$1:A$51,0))</f>
        <v>ΠΕΛΛΟΠΟΝΗΣΟΥ</v>
      </c>
      <c r="I2407" s="8">
        <f>INDEX(Δεδομένα!E$1:E$13,MATCH('2020'!H2407,Δεδομένα!D$1:D$13,0))</f>
        <v>8</v>
      </c>
      <c r="J2407" s="1">
        <v>43923</v>
      </c>
      <c r="K2407" s="6" t="s">
        <v>1942</v>
      </c>
      <c r="L2407" s="36" t="str">
        <f t="shared" si="148"/>
        <v>02/04/2020 20:08</v>
      </c>
      <c r="M2407" s="1">
        <v>43923</v>
      </c>
      <c r="N2407" s="6" t="s">
        <v>2207</v>
      </c>
      <c r="O2407" s="36" t="str">
        <f t="shared" si="149"/>
        <v>02/04/2020 20:46</v>
      </c>
      <c r="P2407" s="46">
        <f t="shared" si="150"/>
        <v>2.6388888887595385E-2</v>
      </c>
      <c r="Q2407" s="48">
        <v>0</v>
      </c>
      <c r="R2407" s="47">
        <f t="shared" si="151"/>
        <v>37.999999998137355</v>
      </c>
      <c r="S2407" s="6" t="s">
        <v>842</v>
      </c>
      <c r="T2407" s="6" t="s">
        <v>940</v>
      </c>
      <c r="U2407" s="6" t="s">
        <v>44</v>
      </c>
      <c r="V2407" s="6" t="s">
        <v>1999</v>
      </c>
      <c r="W2407" s="7">
        <v>0</v>
      </c>
      <c r="X2407" s="7">
        <v>0</v>
      </c>
      <c r="Y2407" s="7">
        <v>0</v>
      </c>
      <c r="Z2407" s="7">
        <v>0</v>
      </c>
      <c r="AA2407" s="7">
        <v>0</v>
      </c>
      <c r="AB2407" s="7">
        <v>0</v>
      </c>
      <c r="AC2407" s="7">
        <v>0.2</v>
      </c>
      <c r="AD2407" s="7">
        <v>0</v>
      </c>
      <c r="AE2407">
        <v>2</v>
      </c>
      <c r="AF2407">
        <v>0</v>
      </c>
      <c r="AG2407">
        <v>0</v>
      </c>
      <c r="AH2407">
        <v>0</v>
      </c>
      <c r="AI2407">
        <v>0</v>
      </c>
      <c r="AJ2407">
        <v>1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</row>
    <row r="2408" spans="1:44" x14ac:dyDescent="0.25">
      <c r="A2408">
        <v>1555674</v>
      </c>
      <c r="B2408">
        <v>739558</v>
      </c>
      <c r="C2408">
        <v>21.741332065865201</v>
      </c>
      <c r="D2408">
        <v>37.269631129001198</v>
      </c>
      <c r="E2408" s="68" t="s">
        <v>1693</v>
      </c>
      <c r="F2408" s="8">
        <f>INDEX(Δεδομένα!$P:$P,MATCH('2020'!E2408,Δεδομένα!$O:$O,0))</f>
        <v>146</v>
      </c>
      <c r="G2408" s="6" t="s">
        <v>841</v>
      </c>
      <c r="H2408" s="2" t="str">
        <f>INDEX(Δεδομένα!B$1:B$51,MATCH('2020'!G2408,Δεδομένα!A$1:A$51,0))</f>
        <v>ΠΕΛΛΟΠΟΝΗΣΟΥ</v>
      </c>
      <c r="I2408" s="8">
        <f>INDEX(Δεδομένα!E$1:E$13,MATCH('2020'!H2408,Δεδομένα!D$1:D$13,0))</f>
        <v>8</v>
      </c>
      <c r="J2408" s="1">
        <v>43923</v>
      </c>
      <c r="K2408" s="6" t="s">
        <v>700</v>
      </c>
      <c r="L2408" s="36" t="str">
        <f t="shared" si="148"/>
        <v>02/04/2020 19:45</v>
      </c>
      <c r="M2408" s="1">
        <v>43923</v>
      </c>
      <c r="N2408" s="6" t="s">
        <v>825</v>
      </c>
      <c r="O2408" s="36" t="str">
        <f t="shared" si="149"/>
        <v>02/04/2020 20:30</v>
      </c>
      <c r="P2408" s="46">
        <f t="shared" si="150"/>
        <v>3.125E-2</v>
      </c>
      <c r="Q2408" s="48">
        <v>0</v>
      </c>
      <c r="R2408" s="47">
        <f t="shared" si="151"/>
        <v>45</v>
      </c>
      <c r="S2408" s="6" t="s">
        <v>998</v>
      </c>
      <c r="T2408" s="6" t="s">
        <v>999</v>
      </c>
      <c r="U2408" s="6" t="s">
        <v>44</v>
      </c>
      <c r="V2408" s="6" t="s">
        <v>3939</v>
      </c>
      <c r="W2408" s="7">
        <v>0</v>
      </c>
      <c r="X2408" s="7">
        <v>0</v>
      </c>
      <c r="Y2408" s="7">
        <v>0</v>
      </c>
      <c r="Z2408" s="7">
        <v>0</v>
      </c>
      <c r="AA2408" s="7">
        <v>0</v>
      </c>
      <c r="AB2408" s="7">
        <v>0.05</v>
      </c>
      <c r="AC2408" s="7">
        <v>0</v>
      </c>
      <c r="AD2408" s="7">
        <v>0</v>
      </c>
      <c r="AE2408">
        <v>2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</row>
    <row r="2409" spans="1:44" x14ac:dyDescent="0.25">
      <c r="A2409">
        <v>1565801</v>
      </c>
      <c r="B2409">
        <v>739711</v>
      </c>
      <c r="C2409">
        <v>21.456346707825201</v>
      </c>
      <c r="D2409">
        <v>37.837034428198599</v>
      </c>
      <c r="E2409" s="68" t="s">
        <v>925</v>
      </c>
      <c r="F2409" s="8">
        <f>INDEX(Δεδομένα!$P:$P,MATCH('2020'!E2409,Δεδομένα!$O:$O,0))</f>
        <v>135</v>
      </c>
      <c r="G2409" s="6" t="s">
        <v>357</v>
      </c>
      <c r="H2409" s="2" t="str">
        <f>INDEX(Δεδομένα!B$1:B$51,MATCH('2020'!G2409,Δεδομένα!A$1:A$51,0))</f>
        <v>ΔΥΤΙΚΗΣ ΕΛΛΑΔΟΣ</v>
      </c>
      <c r="I2409" s="8">
        <f>INDEX(Δεδομένα!E$1:E$13,MATCH('2020'!H2409,Δεδομένα!D$1:D$13,0))</f>
        <v>7</v>
      </c>
      <c r="J2409" s="1">
        <v>43924</v>
      </c>
      <c r="K2409" s="6" t="s">
        <v>1996</v>
      </c>
      <c r="L2409" s="36" t="str">
        <f t="shared" si="148"/>
        <v>03/04/2020 14:36</v>
      </c>
      <c r="M2409" s="1">
        <v>43924</v>
      </c>
      <c r="N2409" s="6" t="s">
        <v>504</v>
      </c>
      <c r="O2409" s="36" t="str">
        <f t="shared" si="149"/>
        <v>03/04/2020 15:50</v>
      </c>
      <c r="P2409" s="46">
        <f t="shared" si="150"/>
        <v>5.1388888889050577E-2</v>
      </c>
      <c r="Q2409" s="48">
        <v>0</v>
      </c>
      <c r="R2409" s="47">
        <f t="shared" si="151"/>
        <v>74.000000000232831</v>
      </c>
      <c r="S2409" s="6" t="s">
        <v>928</v>
      </c>
      <c r="T2409" s="6" t="s">
        <v>1565</v>
      </c>
      <c r="U2409" s="6" t="s">
        <v>44</v>
      </c>
      <c r="V2409" s="6" t="s">
        <v>3942</v>
      </c>
      <c r="W2409" s="7">
        <v>0</v>
      </c>
      <c r="X2409" s="7">
        <v>0.05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>
        <v>4</v>
      </c>
      <c r="AF2409">
        <v>0</v>
      </c>
      <c r="AG2409">
        <v>0</v>
      </c>
      <c r="AH2409">
        <v>0</v>
      </c>
      <c r="AI2409">
        <v>0</v>
      </c>
      <c r="AJ2409">
        <v>2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</row>
    <row r="2410" spans="1:44" x14ac:dyDescent="0.25">
      <c r="A2410">
        <v>1556585</v>
      </c>
      <c r="B2410">
        <v>739801</v>
      </c>
      <c r="C2410">
        <v>21.584972860109701</v>
      </c>
      <c r="D2410">
        <v>37.6729542021898</v>
      </c>
      <c r="E2410" s="68" t="s">
        <v>1054</v>
      </c>
      <c r="F2410" s="8">
        <f>INDEX(Δεδομένα!$P:$P,MATCH('2020'!E2410,Δεδομένα!$O:$O,0))</f>
        <v>133</v>
      </c>
      <c r="G2410" s="6" t="s">
        <v>357</v>
      </c>
      <c r="H2410" s="2" t="str">
        <f>INDEX(Δεδομένα!B$1:B$51,MATCH('2020'!G2410,Δεδομένα!A$1:A$51,0))</f>
        <v>ΔΥΤΙΚΗΣ ΕΛΛΑΔΟΣ</v>
      </c>
      <c r="I2410" s="8">
        <f>INDEX(Δεδομένα!E$1:E$13,MATCH('2020'!H2410,Δεδομένα!D$1:D$13,0))</f>
        <v>7</v>
      </c>
      <c r="J2410" s="1">
        <v>43924</v>
      </c>
      <c r="K2410" s="6" t="s">
        <v>2408</v>
      </c>
      <c r="L2410" s="36" t="str">
        <f t="shared" si="148"/>
        <v>03/04/2020 22:16</v>
      </c>
      <c r="M2410" s="1">
        <v>43924</v>
      </c>
      <c r="N2410" s="6" t="s">
        <v>2757</v>
      </c>
      <c r="O2410" s="36" t="str">
        <f t="shared" si="149"/>
        <v>03/04/2020 22:45</v>
      </c>
      <c r="P2410" s="46">
        <f t="shared" si="150"/>
        <v>2.0138888889050577E-2</v>
      </c>
      <c r="Q2410" s="48">
        <v>0</v>
      </c>
      <c r="R2410" s="47">
        <f t="shared" si="151"/>
        <v>29.000000000232831</v>
      </c>
      <c r="S2410" s="6" t="s">
        <v>359</v>
      </c>
      <c r="T2410" s="6" t="s">
        <v>1055</v>
      </c>
      <c r="U2410" s="6" t="s">
        <v>44</v>
      </c>
      <c r="V2410" s="6" t="s">
        <v>1056</v>
      </c>
      <c r="W2410" s="7">
        <v>0</v>
      </c>
      <c r="X2410" s="7">
        <v>0</v>
      </c>
      <c r="Y2410" s="7">
        <v>0</v>
      </c>
      <c r="Z2410" s="7">
        <v>0</v>
      </c>
      <c r="AA2410" s="7">
        <v>0.03</v>
      </c>
      <c r="AB2410" s="7">
        <v>0</v>
      </c>
      <c r="AC2410" s="7">
        <v>0</v>
      </c>
      <c r="AD2410" s="7">
        <v>0</v>
      </c>
      <c r="AE2410">
        <v>3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</row>
    <row r="2411" spans="1:44" x14ac:dyDescent="0.25">
      <c r="A2411">
        <v>1550186</v>
      </c>
      <c r="B2411">
        <v>739733</v>
      </c>
      <c r="C2411">
        <v>24.7189845752671</v>
      </c>
      <c r="D2411">
        <v>40.880507994910602</v>
      </c>
      <c r="E2411" s="68" t="s">
        <v>919</v>
      </c>
      <c r="F2411" s="8">
        <f>INDEX(Δεδομένα!$P:$P,MATCH('2020'!E2411,Δεδομένα!$O:$O,0))</f>
        <v>26</v>
      </c>
      <c r="G2411" s="6" t="s">
        <v>77</v>
      </c>
      <c r="H2411" s="2" t="str">
        <f>INDEX(Δεδομένα!B$1:B$51,MATCH('2020'!G2411,Δεδομένα!A$1:A$51,0))</f>
        <v>ΑΝΑΤΟΛΙΚΗΣ ΜΑΚΕΔΟΝΙΑΣ ΚΑΙ ΘΡΑΚΗΣ</v>
      </c>
      <c r="I2411" s="8">
        <f>INDEX(Δεδομένα!E$1:E$13,MATCH('2020'!H2411,Δεδομένα!D$1:D$13,0))</f>
        <v>2</v>
      </c>
      <c r="J2411" s="1">
        <v>43924</v>
      </c>
      <c r="K2411" s="6" t="s">
        <v>201</v>
      </c>
      <c r="L2411" s="36" t="str">
        <f t="shared" si="148"/>
        <v>03/04/2020 16:40</v>
      </c>
      <c r="M2411" s="1">
        <v>43924</v>
      </c>
      <c r="N2411" s="6" t="s">
        <v>539</v>
      </c>
      <c r="O2411" s="36" t="str">
        <f t="shared" si="149"/>
        <v>03/04/2020 17:01</v>
      </c>
      <c r="P2411" s="46">
        <f t="shared" si="150"/>
        <v>1.4583333329937886E-2</v>
      </c>
      <c r="Q2411" s="48">
        <v>0</v>
      </c>
      <c r="R2411" s="47">
        <f t="shared" si="151"/>
        <v>20.999999995110556</v>
      </c>
      <c r="S2411" s="6" t="s">
        <v>77</v>
      </c>
      <c r="T2411" s="6" t="s">
        <v>921</v>
      </c>
      <c r="U2411" s="6" t="s">
        <v>44</v>
      </c>
      <c r="V2411" s="6" t="s">
        <v>3943</v>
      </c>
      <c r="W2411" s="7">
        <v>0</v>
      </c>
      <c r="X2411" s="7">
        <v>0</v>
      </c>
      <c r="Y2411" s="7">
        <v>0</v>
      </c>
      <c r="Z2411" s="7">
        <v>4</v>
      </c>
      <c r="AA2411" s="7">
        <v>0</v>
      </c>
      <c r="AB2411" s="7">
        <v>0</v>
      </c>
      <c r="AC2411" s="7">
        <v>0</v>
      </c>
      <c r="AD2411" s="7">
        <v>0</v>
      </c>
      <c r="AE2411">
        <v>2</v>
      </c>
      <c r="AF2411">
        <v>0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</row>
    <row r="2412" spans="1:44" x14ac:dyDescent="0.25">
      <c r="A2412">
        <v>1555679</v>
      </c>
      <c r="B2412">
        <v>739751</v>
      </c>
      <c r="C2412">
        <v>21.740909739839701</v>
      </c>
      <c r="D2412">
        <v>37.228818574654802</v>
      </c>
      <c r="E2412" s="68" t="s">
        <v>1693</v>
      </c>
      <c r="F2412" s="8">
        <f>INDEX(Δεδομένα!$P:$P,MATCH('2020'!E2412,Δεδομένα!$O:$O,0))</f>
        <v>146</v>
      </c>
      <c r="G2412" s="6" t="s">
        <v>841</v>
      </c>
      <c r="H2412" s="2" t="str">
        <f>INDEX(Δεδομένα!B$1:B$51,MATCH('2020'!G2412,Δεδομένα!A$1:A$51,0))</f>
        <v>ΠΕΛΛΟΠΟΝΗΣΟΥ</v>
      </c>
      <c r="I2412" s="8">
        <f>INDEX(Δεδομένα!E$1:E$13,MATCH('2020'!H2412,Δεδομένα!D$1:D$13,0))</f>
        <v>8</v>
      </c>
      <c r="J2412" s="1">
        <v>43924</v>
      </c>
      <c r="K2412" s="6" t="s">
        <v>156</v>
      </c>
      <c r="L2412" s="36" t="str">
        <f t="shared" si="148"/>
        <v>03/04/2020 17:30</v>
      </c>
      <c r="M2412" s="1">
        <v>43924</v>
      </c>
      <c r="N2412" s="6" t="s">
        <v>352</v>
      </c>
      <c r="O2412" s="36" t="str">
        <f t="shared" si="149"/>
        <v>03/04/2020 20:05</v>
      </c>
      <c r="P2412" s="46">
        <f t="shared" si="150"/>
        <v>0.10763888889050577</v>
      </c>
      <c r="Q2412" s="48">
        <v>0</v>
      </c>
      <c r="R2412" s="47">
        <f t="shared" si="151"/>
        <v>155.00000000232831</v>
      </c>
      <c r="S2412" s="6" t="s">
        <v>998</v>
      </c>
      <c r="T2412" s="6" t="s">
        <v>999</v>
      </c>
      <c r="U2412" s="6" t="s">
        <v>44</v>
      </c>
      <c r="V2412" s="6" t="s">
        <v>3944</v>
      </c>
      <c r="W2412" s="7">
        <v>0</v>
      </c>
      <c r="X2412" s="7">
        <v>5</v>
      </c>
      <c r="Y2412" s="7">
        <v>0</v>
      </c>
      <c r="Z2412" s="7">
        <v>0</v>
      </c>
      <c r="AA2412" s="7">
        <v>0</v>
      </c>
      <c r="AB2412" s="7">
        <v>0</v>
      </c>
      <c r="AC2412" s="7">
        <v>0</v>
      </c>
      <c r="AD2412" s="7">
        <v>0</v>
      </c>
      <c r="AE2412">
        <v>11</v>
      </c>
      <c r="AF2412">
        <v>0</v>
      </c>
      <c r="AG2412">
        <v>0</v>
      </c>
      <c r="AH2412">
        <v>0</v>
      </c>
      <c r="AI2412">
        <v>0</v>
      </c>
      <c r="AJ2412">
        <v>5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</row>
    <row r="2413" spans="1:44" x14ac:dyDescent="0.25">
      <c r="A2413">
        <v>1554125</v>
      </c>
      <c r="B2413">
        <v>739744</v>
      </c>
      <c r="C2413">
        <v>25.233399029463001</v>
      </c>
      <c r="D2413">
        <v>41.121541744102501</v>
      </c>
      <c r="E2413" s="68" t="s">
        <v>907</v>
      </c>
      <c r="F2413" s="8">
        <f>INDEX(Δεδομένα!$P:$P,MATCH('2020'!E2413,Δεδομένα!$O:$O,0))</f>
        <v>21</v>
      </c>
      <c r="G2413" s="6" t="s">
        <v>64</v>
      </c>
      <c r="H2413" s="2" t="str">
        <f>INDEX(Δεδομένα!B$1:B$51,MATCH('2020'!G2413,Δεδομένα!A$1:A$51,0))</f>
        <v>ΑΝΑΤΟΛΙΚΗΣ ΜΑΚΕΔΟΝΙΑΣ ΚΑΙ ΘΡΑΚΗΣ</v>
      </c>
      <c r="I2413" s="8">
        <f>INDEX(Δεδομένα!E$1:E$13,MATCH('2020'!H2413,Δεδομένα!D$1:D$13,0))</f>
        <v>2</v>
      </c>
      <c r="J2413" s="1">
        <v>43924</v>
      </c>
      <c r="K2413" s="6" t="s">
        <v>252</v>
      </c>
      <c r="L2413" s="36" t="str">
        <f t="shared" si="148"/>
        <v>03/04/2020 17:25</v>
      </c>
      <c r="M2413" s="1">
        <v>43924</v>
      </c>
      <c r="N2413" s="6" t="s">
        <v>89</v>
      </c>
      <c r="O2413" s="36" t="str">
        <f t="shared" si="149"/>
        <v>03/04/2020 17:58</v>
      </c>
      <c r="P2413" s="46">
        <f t="shared" si="150"/>
        <v>2.2916666668606922E-2</v>
      </c>
      <c r="Q2413" s="48">
        <v>0</v>
      </c>
      <c r="R2413" s="47">
        <f t="shared" si="151"/>
        <v>33.000000002793968</v>
      </c>
      <c r="S2413" s="6" t="s">
        <v>44</v>
      </c>
      <c r="T2413" s="6" t="s">
        <v>909</v>
      </c>
      <c r="U2413" s="6" t="s">
        <v>44</v>
      </c>
      <c r="V2413" s="6" t="s">
        <v>2797</v>
      </c>
      <c r="W2413" s="7">
        <v>0</v>
      </c>
      <c r="X2413" s="7">
        <v>0</v>
      </c>
      <c r="Y2413" s="7">
        <v>0</v>
      </c>
      <c r="Z2413" s="7">
        <v>0.1</v>
      </c>
      <c r="AA2413" s="7">
        <v>0</v>
      </c>
      <c r="AB2413" s="7">
        <v>0</v>
      </c>
      <c r="AC2413" s="7">
        <v>0</v>
      </c>
      <c r="AD2413" s="7">
        <v>0</v>
      </c>
      <c r="AE2413">
        <v>2</v>
      </c>
      <c r="AF2413">
        <v>0</v>
      </c>
      <c r="AG2413">
        <v>0</v>
      </c>
      <c r="AH2413">
        <v>0</v>
      </c>
      <c r="AI2413">
        <v>0</v>
      </c>
      <c r="AJ2413">
        <v>1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</row>
    <row r="2414" spans="1:44" x14ac:dyDescent="0.25">
      <c r="A2414">
        <v>1550299</v>
      </c>
      <c r="B2414">
        <v>740779</v>
      </c>
      <c r="C2414">
        <v>22.2553113029701</v>
      </c>
      <c r="D2414">
        <v>37.409411289356797</v>
      </c>
      <c r="E2414" s="68" t="s">
        <v>1893</v>
      </c>
      <c r="F2414" s="8">
        <f>INDEX(Δεδομένα!$P:$P,MATCH('2020'!E2414,Δεδομένα!$O:$O,0))</f>
        <v>137</v>
      </c>
      <c r="G2414" s="6" t="s">
        <v>932</v>
      </c>
      <c r="H2414" s="2" t="str">
        <f>INDEX(Δεδομένα!B$1:B$51,MATCH('2020'!G2414,Δεδομένα!A$1:A$51,0))</f>
        <v>ΠΕΛΛΟΠΟΝΗΣΟΥ</v>
      </c>
      <c r="I2414" s="8">
        <f>INDEX(Δεδομένα!E$1:E$13,MATCH('2020'!H2414,Δεδομένα!D$1:D$13,0))</f>
        <v>8</v>
      </c>
      <c r="J2414" s="1">
        <v>43927</v>
      </c>
      <c r="K2414" s="6" t="s">
        <v>159</v>
      </c>
      <c r="L2414" s="36" t="str">
        <f t="shared" si="148"/>
        <v>06/04/2020 14:05</v>
      </c>
      <c r="M2414" s="1">
        <v>43927</v>
      </c>
      <c r="N2414" s="6" t="s">
        <v>2316</v>
      </c>
      <c r="O2414" s="36" t="str">
        <f t="shared" si="149"/>
        <v>06/04/2020 20:18</v>
      </c>
      <c r="P2414" s="46">
        <f t="shared" si="150"/>
        <v>0.25902777777810115</v>
      </c>
      <c r="Q2414" s="48">
        <v>0</v>
      </c>
      <c r="R2414" s="47">
        <f t="shared" si="151"/>
        <v>373.00000000046566</v>
      </c>
      <c r="S2414" s="6" t="s">
        <v>933</v>
      </c>
      <c r="T2414" s="6" t="s">
        <v>1894</v>
      </c>
      <c r="U2414" s="6" t="s">
        <v>44</v>
      </c>
      <c r="V2414" s="6" t="s">
        <v>3946</v>
      </c>
      <c r="W2414" s="7">
        <v>0</v>
      </c>
      <c r="X2414" s="7">
        <v>15</v>
      </c>
      <c r="Y2414" s="7">
        <v>0</v>
      </c>
      <c r="Z2414" s="7">
        <v>0</v>
      </c>
      <c r="AA2414" s="7">
        <v>0</v>
      </c>
      <c r="AB2414" s="7">
        <v>0</v>
      </c>
      <c r="AC2414" s="7">
        <v>0</v>
      </c>
      <c r="AD2414" s="7">
        <v>0</v>
      </c>
      <c r="AE2414">
        <v>14</v>
      </c>
      <c r="AF2414">
        <v>0</v>
      </c>
      <c r="AG2414">
        <v>0</v>
      </c>
      <c r="AH2414">
        <v>0</v>
      </c>
      <c r="AI2414">
        <v>0</v>
      </c>
      <c r="AJ2414">
        <v>6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</row>
    <row r="2415" spans="1:44" x14ac:dyDescent="0.25">
      <c r="A2415">
        <v>1550551</v>
      </c>
      <c r="B2415">
        <v>740685</v>
      </c>
      <c r="C2415">
        <v>21.217175434162101</v>
      </c>
      <c r="D2415">
        <v>37.896564445305799</v>
      </c>
      <c r="E2415" s="68" t="s">
        <v>900</v>
      </c>
      <c r="F2415" s="8">
        <f>INDEX(Δεδομένα!$P:$P,MATCH('2020'!E2415,Δεδομένα!$O:$O,0))</f>
        <v>136</v>
      </c>
      <c r="G2415" s="6" t="s">
        <v>357</v>
      </c>
      <c r="H2415" s="2" t="str">
        <f>INDEX(Δεδομένα!B$1:B$51,MATCH('2020'!G2415,Δεδομένα!A$1:A$51,0))</f>
        <v>ΔΥΤΙΚΗΣ ΕΛΛΑΔΟΣ</v>
      </c>
      <c r="I2415" s="8">
        <f>INDEX(Δεδομένα!E$1:E$13,MATCH('2020'!H2415,Δεδομένα!D$1:D$13,0))</f>
        <v>7</v>
      </c>
      <c r="J2415" s="1">
        <v>43927</v>
      </c>
      <c r="K2415" s="6" t="s">
        <v>685</v>
      </c>
      <c r="L2415" s="36" t="str">
        <f t="shared" si="148"/>
        <v>06/04/2020 10:00</v>
      </c>
      <c r="M2415" s="1">
        <v>43927</v>
      </c>
      <c r="N2415" s="6" t="s">
        <v>2761</v>
      </c>
      <c r="O2415" s="36" t="str">
        <f t="shared" si="149"/>
        <v>06/04/2020 10:57</v>
      </c>
      <c r="P2415" s="46">
        <f t="shared" si="150"/>
        <v>3.9583333338669036E-2</v>
      </c>
      <c r="Q2415" s="48">
        <v>0</v>
      </c>
      <c r="R2415" s="47">
        <f t="shared" si="151"/>
        <v>57.000000007683411</v>
      </c>
      <c r="S2415" s="6" t="s">
        <v>928</v>
      </c>
      <c r="T2415" s="6" t="s">
        <v>929</v>
      </c>
      <c r="U2415" s="6" t="s">
        <v>3945</v>
      </c>
      <c r="V2415" s="6" t="s">
        <v>3945</v>
      </c>
      <c r="W2415" s="7">
        <v>0</v>
      </c>
      <c r="X2415" s="7">
        <v>0</v>
      </c>
      <c r="Y2415" s="7">
        <v>0</v>
      </c>
      <c r="Z2415" s="7">
        <v>0</v>
      </c>
      <c r="AA2415" s="7">
        <v>1</v>
      </c>
      <c r="AB2415" s="7">
        <v>0</v>
      </c>
      <c r="AC2415" s="7">
        <v>0</v>
      </c>
      <c r="AD2415" s="7">
        <v>0</v>
      </c>
      <c r="AE2415">
        <v>2</v>
      </c>
      <c r="AF2415">
        <v>0</v>
      </c>
      <c r="AG2415">
        <v>0</v>
      </c>
      <c r="AH2415">
        <v>0</v>
      </c>
      <c r="AI2415">
        <v>0</v>
      </c>
      <c r="AJ2415">
        <v>1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</row>
    <row r="2416" spans="1:44" x14ac:dyDescent="0.25">
      <c r="A2416">
        <v>1551062</v>
      </c>
      <c r="B2416">
        <v>740912</v>
      </c>
      <c r="C2416">
        <v>21.374823754913798</v>
      </c>
      <c r="D2416">
        <v>38.067261970109001</v>
      </c>
      <c r="E2416" s="68" t="s">
        <v>900</v>
      </c>
      <c r="F2416" s="8">
        <f>INDEX(Δεδομένα!$P:$P,MATCH('2020'!E2416,Δεδομένα!$O:$O,0))</f>
        <v>136</v>
      </c>
      <c r="G2416" s="6" t="s">
        <v>357</v>
      </c>
      <c r="H2416" s="2" t="str">
        <f>INDEX(Δεδομένα!B$1:B$51,MATCH('2020'!G2416,Δεδομένα!A$1:A$51,0))</f>
        <v>ΔΥΤΙΚΗΣ ΕΛΛΑΔΟΣ</v>
      </c>
      <c r="I2416" s="8">
        <f>INDEX(Δεδομένα!E$1:E$13,MATCH('2020'!H2416,Δεδομένα!D$1:D$13,0))</f>
        <v>7</v>
      </c>
      <c r="J2416" s="1">
        <v>43927</v>
      </c>
      <c r="K2416" s="6" t="s">
        <v>1613</v>
      </c>
      <c r="L2416" s="36" t="str">
        <f t="shared" si="148"/>
        <v>06/04/2020 20:55</v>
      </c>
      <c r="M2416" s="1">
        <v>43927</v>
      </c>
      <c r="N2416" s="6" t="s">
        <v>2757</v>
      </c>
      <c r="O2416" s="36" t="str">
        <f t="shared" si="149"/>
        <v>06/04/2020 22:45</v>
      </c>
      <c r="P2416" s="46">
        <f t="shared" si="150"/>
        <v>7.6388888883229811E-2</v>
      </c>
      <c r="Q2416" s="48">
        <v>0</v>
      </c>
      <c r="R2416" s="47">
        <f t="shared" si="151"/>
        <v>109.99999999185093</v>
      </c>
      <c r="S2416" s="6" t="s">
        <v>928</v>
      </c>
      <c r="T2416" s="6" t="s">
        <v>1058</v>
      </c>
      <c r="U2416" s="6" t="s">
        <v>1785</v>
      </c>
      <c r="V2416" s="6" t="s">
        <v>1786</v>
      </c>
      <c r="W2416" s="7">
        <v>0</v>
      </c>
      <c r="X2416" s="7">
        <v>0</v>
      </c>
      <c r="Y2416" s="7">
        <v>0</v>
      </c>
      <c r="Z2416" s="7">
        <v>0</v>
      </c>
      <c r="AA2416" s="7">
        <v>1</v>
      </c>
      <c r="AB2416" s="7">
        <v>0</v>
      </c>
      <c r="AC2416" s="7">
        <v>0</v>
      </c>
      <c r="AD2416" s="7">
        <v>0</v>
      </c>
      <c r="AE2416">
        <v>2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</row>
    <row r="2417" spans="1:44" x14ac:dyDescent="0.25">
      <c r="A2417">
        <v>1550767</v>
      </c>
      <c r="B2417">
        <v>0</v>
      </c>
      <c r="C2417">
        <v>0</v>
      </c>
      <c r="D2417">
        <v>0</v>
      </c>
      <c r="E2417" s="68" t="s">
        <v>559</v>
      </c>
      <c r="F2417" s="8">
        <f>INDEX(Δεδομένα!$P:$P,MATCH('2020'!E2417,Δεδομένα!$O:$O,0))</f>
        <v>209</v>
      </c>
      <c r="G2417" s="6" t="s">
        <v>560</v>
      </c>
      <c r="H2417" s="2" t="str">
        <f>INDEX(Δεδομένα!B$1:B$51,MATCH('2020'!G2417,Δεδομένα!A$1:A$51,0))</f>
        <v>ΚΡΗΤΗΣ</v>
      </c>
      <c r="I2417" s="8">
        <f>INDEX(Δεδομένα!E$1:E$13,MATCH('2020'!H2417,Δεδομένα!D$1:D$13,0))</f>
        <v>12</v>
      </c>
      <c r="J2417" s="1">
        <v>43927</v>
      </c>
      <c r="K2417" s="6" t="s">
        <v>572</v>
      </c>
      <c r="L2417" s="36" t="str">
        <f t="shared" si="148"/>
        <v>06/04/2020 20:40</v>
      </c>
      <c r="M2417" s="1">
        <v>43927</v>
      </c>
      <c r="N2417" s="6" t="s">
        <v>573</v>
      </c>
      <c r="O2417" s="36" t="str">
        <f t="shared" si="149"/>
        <v>06/04/2020 21:55</v>
      </c>
      <c r="P2417" s="46">
        <f t="shared" si="150"/>
        <v>5.2083333335758653E-2</v>
      </c>
      <c r="Q2417" s="48">
        <v>0</v>
      </c>
      <c r="R2417" s="47">
        <f t="shared" si="151"/>
        <v>75.00000000349246</v>
      </c>
      <c r="S2417" s="6" t="s">
        <v>44</v>
      </c>
      <c r="T2417" s="6" t="s">
        <v>563</v>
      </c>
      <c r="U2417" s="6" t="s">
        <v>574</v>
      </c>
      <c r="V2417" s="6" t="s">
        <v>575</v>
      </c>
      <c r="W2417" s="7">
        <v>0</v>
      </c>
      <c r="X2417" s="7">
        <v>0</v>
      </c>
      <c r="Y2417" s="7">
        <v>0</v>
      </c>
      <c r="Z2417" s="7">
        <v>0</v>
      </c>
      <c r="AA2417" s="7">
        <v>0</v>
      </c>
      <c r="AB2417" s="7">
        <v>0</v>
      </c>
      <c r="AC2417" s="7">
        <v>0.15</v>
      </c>
      <c r="AD2417" s="7">
        <v>0</v>
      </c>
      <c r="AE2417">
        <v>2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</row>
    <row r="2418" spans="1:44" x14ac:dyDescent="0.25">
      <c r="A2418">
        <v>1553169</v>
      </c>
      <c r="B2418">
        <v>740858</v>
      </c>
      <c r="C2418">
        <v>22.7904511334884</v>
      </c>
      <c r="D2418">
        <v>36.787544220393897</v>
      </c>
      <c r="E2418" s="68" t="s">
        <v>1606</v>
      </c>
      <c r="F2418" s="8">
        <f>INDEX(Δεδομένα!$P:$P,MATCH('2020'!E2418,Δεδομένα!$O:$O,0))</f>
        <v>152</v>
      </c>
      <c r="G2418" s="6" t="s">
        <v>369</v>
      </c>
      <c r="H2418" s="2" t="str">
        <f>INDEX(Δεδομένα!B$1:B$51,MATCH('2020'!G2418,Δεδομένα!A$1:A$51,0))</f>
        <v>ΠΕΛΛΟΠΟΝΗΣΟΥ</v>
      </c>
      <c r="I2418" s="8">
        <f>INDEX(Δεδομένα!E$1:E$13,MATCH('2020'!H2418,Δεδομένα!D$1:D$13,0))</f>
        <v>8</v>
      </c>
      <c r="J2418" s="1">
        <v>43927</v>
      </c>
      <c r="K2418" s="6" t="s">
        <v>263</v>
      </c>
      <c r="L2418" s="36" t="str">
        <f t="shared" si="148"/>
        <v>06/04/2020 18:35</v>
      </c>
      <c r="M2418" s="1">
        <v>43927</v>
      </c>
      <c r="N2418" s="6" t="s">
        <v>1613</v>
      </c>
      <c r="O2418" s="36" t="str">
        <f t="shared" si="149"/>
        <v>06/04/2020 20:55</v>
      </c>
      <c r="P2418" s="46">
        <f t="shared" si="150"/>
        <v>9.7222222226264421E-2</v>
      </c>
      <c r="Q2418" s="48">
        <v>0</v>
      </c>
      <c r="R2418" s="47">
        <f t="shared" si="151"/>
        <v>140.00000000582077</v>
      </c>
      <c r="S2418" s="6" t="s">
        <v>1002</v>
      </c>
      <c r="T2418" s="6" t="s">
        <v>1003</v>
      </c>
      <c r="U2418" s="6" t="s">
        <v>44</v>
      </c>
      <c r="V2418" s="6" t="s">
        <v>3948</v>
      </c>
      <c r="W2418" s="7">
        <v>0</v>
      </c>
      <c r="X2418" s="7">
        <v>0.5</v>
      </c>
      <c r="Y2418" s="7">
        <v>0</v>
      </c>
      <c r="Z2418" s="7">
        <v>0</v>
      </c>
      <c r="AA2418" s="7">
        <v>0</v>
      </c>
      <c r="AB2418" s="7">
        <v>0</v>
      </c>
      <c r="AC2418" s="7">
        <v>0</v>
      </c>
      <c r="AD2418" s="7">
        <v>0</v>
      </c>
      <c r="AE2418">
        <v>2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</row>
    <row r="2419" spans="1:44" x14ac:dyDescent="0.25">
      <c r="A2419">
        <v>1554120</v>
      </c>
      <c r="B2419">
        <v>740851</v>
      </c>
      <c r="C2419">
        <v>22.068719607496998</v>
      </c>
      <c r="D2419">
        <v>37.032831360183899</v>
      </c>
      <c r="E2419" s="68" t="s">
        <v>937</v>
      </c>
      <c r="F2419" s="8">
        <f>INDEX(Δεδομένα!$P:$P,MATCH('2020'!E2419,Δεδομένα!$O:$O,0))</f>
        <v>143</v>
      </c>
      <c r="G2419" s="6" t="s">
        <v>841</v>
      </c>
      <c r="H2419" s="2" t="str">
        <f>INDEX(Δεδομένα!B$1:B$51,MATCH('2020'!G2419,Δεδομένα!A$1:A$51,0))</f>
        <v>ΠΕΛΛΟΠΟΝΗΣΟΥ</v>
      </c>
      <c r="I2419" s="8">
        <f>INDEX(Δεδομένα!E$1:E$13,MATCH('2020'!H2419,Δεδομένα!D$1:D$13,0))</f>
        <v>8</v>
      </c>
      <c r="J2419" s="1">
        <v>43927</v>
      </c>
      <c r="K2419" s="6" t="s">
        <v>1388</v>
      </c>
      <c r="L2419" s="36" t="str">
        <f t="shared" si="148"/>
        <v>06/04/2020 17:53</v>
      </c>
      <c r="M2419" s="1">
        <v>43927</v>
      </c>
      <c r="N2419" s="6" t="s">
        <v>337</v>
      </c>
      <c r="O2419" s="36" t="str">
        <f t="shared" si="149"/>
        <v>06/04/2020 18:40</v>
      </c>
      <c r="P2419" s="46">
        <f t="shared" si="150"/>
        <v>3.2638888893416151E-2</v>
      </c>
      <c r="Q2419" s="48">
        <v>0</v>
      </c>
      <c r="R2419" s="47">
        <f t="shared" si="151"/>
        <v>47.000000006519258</v>
      </c>
      <c r="S2419" s="6" t="s">
        <v>842</v>
      </c>
      <c r="T2419" s="6" t="s">
        <v>940</v>
      </c>
      <c r="U2419" s="6" t="s">
        <v>44</v>
      </c>
      <c r="V2419" s="6" t="s">
        <v>3947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1</v>
      </c>
      <c r="AC2419" s="7">
        <v>0</v>
      </c>
      <c r="AD2419" s="7">
        <v>0</v>
      </c>
      <c r="AE2419">
        <v>2</v>
      </c>
      <c r="AF2419">
        <v>0</v>
      </c>
      <c r="AG2419">
        <v>0</v>
      </c>
      <c r="AH2419">
        <v>0</v>
      </c>
      <c r="AI2419">
        <v>0</v>
      </c>
      <c r="AJ2419">
        <v>1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</row>
    <row r="2420" spans="1:44" x14ac:dyDescent="0.25">
      <c r="A2420">
        <v>1554727</v>
      </c>
      <c r="B2420">
        <v>741324</v>
      </c>
      <c r="C2420">
        <v>21.144774344500998</v>
      </c>
      <c r="D2420">
        <v>38.3643452208441</v>
      </c>
      <c r="E2420" s="68" t="s">
        <v>334</v>
      </c>
      <c r="F2420" s="8">
        <f>INDEX(Δεδομένα!$P:$P,MATCH('2020'!E2420,Δεδομένα!$O:$O,0))</f>
        <v>127</v>
      </c>
      <c r="G2420" s="6" t="s">
        <v>335</v>
      </c>
      <c r="H2420" s="2" t="str">
        <f>INDEX(Δεδομένα!B$1:B$51,MATCH('2020'!G2420,Δεδομένα!A$1:A$51,0))</f>
        <v>ΔΥΤΙΚΗΣ ΕΛΛΑΔΟΣ</v>
      </c>
      <c r="I2420" s="8">
        <f>INDEX(Δεδομένα!E$1:E$13,MATCH('2020'!H2420,Δεδομένα!D$1:D$13,0))</f>
        <v>7</v>
      </c>
      <c r="J2420" s="1">
        <v>43928</v>
      </c>
      <c r="K2420" s="6" t="s">
        <v>2067</v>
      </c>
      <c r="L2420" s="36" t="str">
        <f t="shared" si="148"/>
        <v>07/04/2020 16:29</v>
      </c>
      <c r="M2420" s="1">
        <v>43928</v>
      </c>
      <c r="N2420" s="6" t="s">
        <v>255</v>
      </c>
      <c r="O2420" s="36" t="str">
        <f t="shared" si="149"/>
        <v>07/04/2020 17:45</v>
      </c>
      <c r="P2420" s="46">
        <f t="shared" si="150"/>
        <v>5.2777777782466728E-2</v>
      </c>
      <c r="Q2420" s="48">
        <v>0</v>
      </c>
      <c r="R2420" s="47">
        <f t="shared" si="151"/>
        <v>76.000000006752089</v>
      </c>
      <c r="S2420" s="6" t="s">
        <v>338</v>
      </c>
      <c r="T2420" s="6" t="s">
        <v>343</v>
      </c>
      <c r="U2420" s="6" t="s">
        <v>44</v>
      </c>
      <c r="V2420" s="6" t="s">
        <v>3959</v>
      </c>
      <c r="W2420" s="7">
        <v>0</v>
      </c>
      <c r="X2420" s="7">
        <v>0</v>
      </c>
      <c r="Y2420" s="7">
        <v>0</v>
      </c>
      <c r="Z2420" s="7">
        <v>0</v>
      </c>
      <c r="AA2420" s="7">
        <v>1</v>
      </c>
      <c r="AB2420" s="7">
        <v>0</v>
      </c>
      <c r="AC2420" s="7">
        <v>0</v>
      </c>
      <c r="AD2420" s="7">
        <v>0</v>
      </c>
      <c r="AE2420">
        <v>2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</row>
    <row r="2421" spans="1:44" x14ac:dyDescent="0.25">
      <c r="A2421">
        <v>1551851</v>
      </c>
      <c r="B2421">
        <v>741362</v>
      </c>
      <c r="C2421">
        <v>21.370218698604301</v>
      </c>
      <c r="D2421">
        <v>38.552594221820797</v>
      </c>
      <c r="E2421" s="68" t="s">
        <v>1431</v>
      </c>
      <c r="F2421" s="8">
        <f>INDEX(Δεδομένα!$P:$P,MATCH('2020'!E2421,Δεδομένα!$O:$O,0))</f>
        <v>128</v>
      </c>
      <c r="G2421" s="6" t="s">
        <v>335</v>
      </c>
      <c r="H2421" s="2" t="str">
        <f>INDEX(Δεδομένα!B$1:B$51,MATCH('2020'!G2421,Δεδομένα!A$1:A$51,0))</f>
        <v>ΔΥΤΙΚΗΣ ΕΛΛΑΔΟΣ</v>
      </c>
      <c r="I2421" s="8">
        <f>INDEX(Δεδομένα!E$1:E$13,MATCH('2020'!H2421,Δεδομένα!D$1:D$13,0))</f>
        <v>7</v>
      </c>
      <c r="J2421" s="1">
        <v>43928</v>
      </c>
      <c r="K2421" s="6" t="s">
        <v>2268</v>
      </c>
      <c r="L2421" s="36" t="str">
        <f t="shared" si="148"/>
        <v>07/04/2020 22:25</v>
      </c>
      <c r="M2421" s="1">
        <v>43928</v>
      </c>
      <c r="N2421" s="6" t="s">
        <v>735</v>
      </c>
      <c r="O2421" s="36" t="str">
        <f t="shared" si="149"/>
        <v>07/04/2020 23:25</v>
      </c>
      <c r="P2421" s="46">
        <f t="shared" si="150"/>
        <v>4.1666666664241347E-2</v>
      </c>
      <c r="Q2421" s="48">
        <v>0</v>
      </c>
      <c r="R2421" s="47">
        <f t="shared" si="151"/>
        <v>59.99999999650754</v>
      </c>
      <c r="S2421" s="6" t="s">
        <v>338</v>
      </c>
      <c r="T2421" s="6" t="s">
        <v>1017</v>
      </c>
      <c r="U2421" s="6" t="s">
        <v>1018</v>
      </c>
      <c r="V2421" s="6" t="s">
        <v>3962</v>
      </c>
      <c r="W2421" s="7">
        <v>0</v>
      </c>
      <c r="X2421" s="7">
        <v>0</v>
      </c>
      <c r="Y2421" s="7">
        <v>0</v>
      </c>
      <c r="Z2421" s="7">
        <v>0</v>
      </c>
      <c r="AA2421" s="7">
        <v>1</v>
      </c>
      <c r="AB2421" s="7">
        <v>0</v>
      </c>
      <c r="AC2421" s="7">
        <v>0</v>
      </c>
      <c r="AD2421" s="7">
        <v>0</v>
      </c>
      <c r="AE2421">
        <v>4</v>
      </c>
      <c r="AF2421">
        <v>0</v>
      </c>
      <c r="AG2421">
        <v>0</v>
      </c>
      <c r="AH2421">
        <v>0</v>
      </c>
      <c r="AI2421">
        <v>0</v>
      </c>
      <c r="AJ2421">
        <v>2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</row>
    <row r="2422" spans="1:44" x14ac:dyDescent="0.25">
      <c r="A2422">
        <v>1552037</v>
      </c>
      <c r="B2422">
        <v>741126</v>
      </c>
      <c r="C2422">
        <v>27.927902266811699</v>
      </c>
      <c r="D2422">
        <v>36.081631520423002</v>
      </c>
      <c r="E2422" s="68" t="s">
        <v>3952</v>
      </c>
      <c r="F2422" s="8">
        <f>INDEX(Δεδομένα!$P:$P,MATCH('2020'!E2422,Δεδομένα!$O:$O,0))</f>
        <v>195</v>
      </c>
      <c r="G2422" s="6" t="s">
        <v>1007</v>
      </c>
      <c r="H2422" s="2" t="str">
        <f>INDEX(Δεδομένα!B$1:B$51,MATCH('2020'!G2422,Δεδομένα!A$1:A$51,0))</f>
        <v>ΝΟΤΙΟΥ ΑΙΓΑΙΟΥ</v>
      </c>
      <c r="I2422" s="8">
        <f>INDEX(Δεδομένα!E$1:E$13,MATCH('2020'!H2422,Δεδομένα!D$1:D$13,0))</f>
        <v>10</v>
      </c>
      <c r="J2422" s="1">
        <v>43928</v>
      </c>
      <c r="K2422" s="6" t="s">
        <v>543</v>
      </c>
      <c r="L2422" s="36" t="str">
        <f t="shared" si="148"/>
        <v>07/04/2020 15:45</v>
      </c>
      <c r="M2422" s="1">
        <v>43928</v>
      </c>
      <c r="N2422" s="6" t="s">
        <v>1463</v>
      </c>
      <c r="O2422" s="36" t="str">
        <f t="shared" si="149"/>
        <v>07/04/2020 16:58</v>
      </c>
      <c r="P2422" s="46">
        <f t="shared" si="150"/>
        <v>5.0694444442342501E-2</v>
      </c>
      <c r="Q2422" s="48">
        <v>0</v>
      </c>
      <c r="R2422" s="47">
        <f t="shared" si="151"/>
        <v>72.999999996973202</v>
      </c>
      <c r="S2422" s="6" t="s">
        <v>44</v>
      </c>
      <c r="T2422" s="6" t="s">
        <v>1233</v>
      </c>
      <c r="U2422" s="6" t="s">
        <v>44</v>
      </c>
      <c r="V2422" s="6" t="s">
        <v>3953</v>
      </c>
      <c r="W2422" s="7">
        <v>0</v>
      </c>
      <c r="X2422" s="7">
        <v>0</v>
      </c>
      <c r="Y2422" s="7">
        <v>0</v>
      </c>
      <c r="Z2422" s="7">
        <v>0</v>
      </c>
      <c r="AA2422" s="7">
        <v>0</v>
      </c>
      <c r="AB2422" s="7">
        <v>0</v>
      </c>
      <c r="AC2422" s="7">
        <v>0.2</v>
      </c>
      <c r="AD2422" s="7">
        <v>0</v>
      </c>
      <c r="AE2422">
        <v>2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</row>
    <row r="2423" spans="1:44" x14ac:dyDescent="0.25">
      <c r="A2423">
        <v>1550552</v>
      </c>
      <c r="B2423">
        <v>741044</v>
      </c>
      <c r="C2423">
        <v>21.4365357945969</v>
      </c>
      <c r="D2423">
        <v>38.010364514231597</v>
      </c>
      <c r="E2423" s="68" t="s">
        <v>900</v>
      </c>
      <c r="F2423" s="8">
        <f>INDEX(Δεδομένα!$P:$P,MATCH('2020'!E2423,Δεδομένα!$O:$O,0))</f>
        <v>136</v>
      </c>
      <c r="G2423" s="6" t="s">
        <v>357</v>
      </c>
      <c r="H2423" s="2" t="str">
        <f>INDEX(Δεδομένα!B$1:B$51,MATCH('2020'!G2423,Δεδομένα!A$1:A$51,0))</f>
        <v>ΔΥΤΙΚΗΣ ΕΛΛΑΔΟΣ</v>
      </c>
      <c r="I2423" s="8">
        <f>INDEX(Δεδομένα!E$1:E$13,MATCH('2020'!H2423,Δεδομένα!D$1:D$13,0))</f>
        <v>7</v>
      </c>
      <c r="J2423" s="1">
        <v>43928</v>
      </c>
      <c r="K2423" s="6" t="s">
        <v>286</v>
      </c>
      <c r="L2423" s="36" t="str">
        <f t="shared" si="148"/>
        <v>07/04/2020 10:50</v>
      </c>
      <c r="M2423" s="1">
        <v>43928</v>
      </c>
      <c r="N2423" s="6" t="s">
        <v>95</v>
      </c>
      <c r="O2423" s="36" t="str">
        <f t="shared" si="149"/>
        <v>07/04/2020 11:53</v>
      </c>
      <c r="P2423" s="46">
        <f t="shared" si="150"/>
        <v>4.3749999997089617E-2</v>
      </c>
      <c r="Q2423" s="48">
        <v>0</v>
      </c>
      <c r="R2423" s="47">
        <f t="shared" si="151"/>
        <v>62.999999995809048</v>
      </c>
      <c r="S2423" s="6" t="s">
        <v>928</v>
      </c>
      <c r="T2423" s="6" t="s">
        <v>1058</v>
      </c>
      <c r="U2423" s="6" t="s">
        <v>2820</v>
      </c>
      <c r="V2423" s="6" t="s">
        <v>3949</v>
      </c>
      <c r="W2423" s="7">
        <v>0</v>
      </c>
      <c r="X2423" s="7">
        <v>1</v>
      </c>
      <c r="Y2423" s="7">
        <v>0</v>
      </c>
      <c r="Z2423" s="7">
        <v>0</v>
      </c>
      <c r="AA2423" s="7">
        <v>0</v>
      </c>
      <c r="AB2423" s="7">
        <v>0</v>
      </c>
      <c r="AC2423" s="7">
        <v>0</v>
      </c>
      <c r="AD2423" s="7">
        <v>0</v>
      </c>
      <c r="AE2423">
        <v>2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</row>
    <row r="2424" spans="1:44" x14ac:dyDescent="0.25">
      <c r="A2424">
        <v>1550560</v>
      </c>
      <c r="B2424">
        <v>741088</v>
      </c>
      <c r="C2424">
        <v>21.2666166968413</v>
      </c>
      <c r="D2424">
        <v>37.925752057715599</v>
      </c>
      <c r="E2424" s="68" t="s">
        <v>900</v>
      </c>
      <c r="F2424" s="8">
        <f>INDEX(Δεδομένα!$P:$P,MATCH('2020'!E2424,Δεδομένα!$O:$O,0))</f>
        <v>136</v>
      </c>
      <c r="G2424" s="6" t="s">
        <v>357</v>
      </c>
      <c r="H2424" s="2" t="str">
        <f>INDEX(Δεδομένα!B$1:B$51,MATCH('2020'!G2424,Δεδομένα!A$1:A$51,0))</f>
        <v>ΔΥΤΙΚΗΣ ΕΛΛΑΔΟΣ</v>
      </c>
      <c r="I2424" s="8">
        <f>INDEX(Δεδομένα!E$1:E$13,MATCH('2020'!H2424,Δεδομένα!D$1:D$13,0))</f>
        <v>7</v>
      </c>
      <c r="J2424" s="1">
        <v>43928</v>
      </c>
      <c r="K2424" s="6" t="s">
        <v>83</v>
      </c>
      <c r="L2424" s="36" t="str">
        <f t="shared" si="148"/>
        <v>07/04/2020 13:45</v>
      </c>
      <c r="M2424" s="1">
        <v>43928</v>
      </c>
      <c r="N2424" s="6" t="s">
        <v>342</v>
      </c>
      <c r="O2424" s="36" t="str">
        <f t="shared" si="149"/>
        <v>07/04/2020 14:43</v>
      </c>
      <c r="P2424" s="46">
        <f t="shared" si="150"/>
        <v>4.0277777778101154E-2</v>
      </c>
      <c r="Q2424" s="48">
        <v>0</v>
      </c>
      <c r="R2424" s="47">
        <f t="shared" si="151"/>
        <v>58.000000000465661</v>
      </c>
      <c r="S2424" s="6" t="s">
        <v>928</v>
      </c>
      <c r="T2424" s="6" t="s">
        <v>1058</v>
      </c>
      <c r="U2424" s="6" t="s">
        <v>1550</v>
      </c>
      <c r="V2424" s="6" t="s">
        <v>1550</v>
      </c>
      <c r="W2424" s="7">
        <v>0</v>
      </c>
      <c r="X2424" s="7">
        <v>0</v>
      </c>
      <c r="Y2424" s="7">
        <v>0</v>
      </c>
      <c r="Z2424" s="7">
        <v>0</v>
      </c>
      <c r="AA2424" s="7">
        <v>1</v>
      </c>
      <c r="AB2424" s="7">
        <v>0</v>
      </c>
      <c r="AC2424" s="7">
        <v>0</v>
      </c>
      <c r="AD2424" s="7">
        <v>0</v>
      </c>
      <c r="AE2424">
        <v>3</v>
      </c>
      <c r="AF2424">
        <v>0</v>
      </c>
      <c r="AG2424">
        <v>0</v>
      </c>
      <c r="AH2424">
        <v>0</v>
      </c>
      <c r="AI2424">
        <v>0</v>
      </c>
      <c r="AJ2424">
        <v>2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</row>
    <row r="2425" spans="1:44" x14ac:dyDescent="0.25">
      <c r="A2425">
        <v>1551066</v>
      </c>
      <c r="B2425">
        <v>741185</v>
      </c>
      <c r="C2425">
        <v>21.356374243857001</v>
      </c>
      <c r="D2425">
        <v>37.965494611789403</v>
      </c>
      <c r="E2425" s="68" t="s">
        <v>900</v>
      </c>
      <c r="F2425" s="8">
        <f>INDEX(Δεδομένα!$P:$P,MATCH('2020'!E2425,Δεδομένα!$O:$O,0))</f>
        <v>136</v>
      </c>
      <c r="G2425" s="6" t="s">
        <v>357</v>
      </c>
      <c r="H2425" s="2" t="str">
        <f>INDEX(Δεδομένα!B$1:B$51,MATCH('2020'!G2425,Δεδομένα!A$1:A$51,0))</f>
        <v>ΔΥΤΙΚΗΣ ΕΛΛΑΔΟΣ</v>
      </c>
      <c r="I2425" s="8">
        <f>INDEX(Δεδομένα!E$1:E$13,MATCH('2020'!H2425,Δεδομένα!D$1:D$13,0))</f>
        <v>7</v>
      </c>
      <c r="J2425" s="1">
        <v>43928</v>
      </c>
      <c r="K2425" s="6" t="s">
        <v>204</v>
      </c>
      <c r="L2425" s="36" t="str">
        <f t="shared" si="148"/>
        <v>07/04/2020 17:00</v>
      </c>
      <c r="M2425" s="1">
        <v>43929</v>
      </c>
      <c r="N2425" s="6" t="s">
        <v>577</v>
      </c>
      <c r="O2425" s="36" t="str">
        <f t="shared" si="149"/>
        <v>08/04/2020 12:45</v>
      </c>
      <c r="P2425" s="46">
        <f t="shared" si="150"/>
        <v>0.82291666666424135</v>
      </c>
      <c r="Q2425" s="48">
        <v>0</v>
      </c>
      <c r="R2425" s="47">
        <f t="shared" si="151"/>
        <v>1184.9999999965075</v>
      </c>
      <c r="S2425" s="6" t="s">
        <v>928</v>
      </c>
      <c r="T2425" s="6" t="s">
        <v>1058</v>
      </c>
      <c r="U2425" s="6" t="s">
        <v>3954</v>
      </c>
      <c r="V2425" s="6" t="s">
        <v>3955</v>
      </c>
      <c r="W2425" s="7">
        <v>0</v>
      </c>
      <c r="X2425" s="7">
        <v>20</v>
      </c>
      <c r="Y2425" s="7">
        <v>0</v>
      </c>
      <c r="Z2425" s="7">
        <v>0</v>
      </c>
      <c r="AA2425" s="7">
        <v>0</v>
      </c>
      <c r="AB2425" s="7">
        <v>0</v>
      </c>
      <c r="AC2425" s="7">
        <v>0</v>
      </c>
      <c r="AD2425" s="7">
        <v>0</v>
      </c>
      <c r="AE2425">
        <v>19</v>
      </c>
      <c r="AF2425">
        <v>0</v>
      </c>
      <c r="AG2425">
        <v>0</v>
      </c>
      <c r="AH2425">
        <v>0</v>
      </c>
      <c r="AI2425">
        <v>0</v>
      </c>
      <c r="AJ2425">
        <v>5</v>
      </c>
      <c r="AK2425">
        <v>6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</row>
    <row r="2426" spans="1:44" x14ac:dyDescent="0.25">
      <c r="A2426">
        <v>1553921</v>
      </c>
      <c r="B2426">
        <v>741093</v>
      </c>
      <c r="C2426">
        <v>20.379193063665401</v>
      </c>
      <c r="D2426">
        <v>39.447716822542397</v>
      </c>
      <c r="E2426" s="68" t="s">
        <v>1197</v>
      </c>
      <c r="F2426" s="8">
        <f>INDEX(Δεδομένα!$P:$P,MATCH('2020'!E2426,Δεδομένα!$O:$O,0))</f>
        <v>90</v>
      </c>
      <c r="G2426" s="6" t="s">
        <v>1149</v>
      </c>
      <c r="H2426" s="2" t="str">
        <f>INDEX(Δεδομένα!B$1:B$51,MATCH('2020'!G2426,Δεδομένα!A$1:A$51,0))</f>
        <v>ΗΠΕΙΡΟΥ</v>
      </c>
      <c r="I2426" s="8">
        <f>INDEX(Δεδομένα!E$1:E$13,MATCH('2020'!H2426,Δεδομένα!D$1:D$13,0))</f>
        <v>5</v>
      </c>
      <c r="J2426" s="1">
        <v>43928</v>
      </c>
      <c r="K2426" s="6" t="s">
        <v>1591</v>
      </c>
      <c r="L2426" s="36" t="str">
        <f t="shared" si="148"/>
        <v>07/04/2020 14:41</v>
      </c>
      <c r="M2426" s="1">
        <v>43928</v>
      </c>
      <c r="N2426" s="6" t="s">
        <v>136</v>
      </c>
      <c r="O2426" s="36" t="str">
        <f t="shared" si="149"/>
        <v>07/04/2020 19:49</v>
      </c>
      <c r="P2426" s="46">
        <f t="shared" si="150"/>
        <v>0.21388888888759539</v>
      </c>
      <c r="Q2426" s="48">
        <v>0</v>
      </c>
      <c r="R2426" s="47">
        <f t="shared" si="151"/>
        <v>307.99999999813735</v>
      </c>
      <c r="S2426" s="6" t="s">
        <v>1149</v>
      </c>
      <c r="T2426" s="6" t="s">
        <v>1199</v>
      </c>
      <c r="U2426" s="6" t="s">
        <v>44</v>
      </c>
      <c r="V2426" s="6" t="s">
        <v>3950</v>
      </c>
      <c r="W2426" s="7">
        <v>0</v>
      </c>
      <c r="X2426" s="7">
        <v>35</v>
      </c>
      <c r="Y2426" s="7">
        <v>0</v>
      </c>
      <c r="Z2426" s="7">
        <v>0</v>
      </c>
      <c r="AA2426" s="7">
        <v>0</v>
      </c>
      <c r="AB2426" s="7">
        <v>0</v>
      </c>
      <c r="AC2426" s="7">
        <v>0</v>
      </c>
      <c r="AD2426" s="7">
        <v>0</v>
      </c>
      <c r="AE2426">
        <v>7</v>
      </c>
      <c r="AF2426">
        <v>0</v>
      </c>
      <c r="AG2426">
        <v>0</v>
      </c>
      <c r="AH2426">
        <v>0</v>
      </c>
      <c r="AI2426">
        <v>0</v>
      </c>
      <c r="AJ2426">
        <v>4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</row>
    <row r="2427" spans="1:44" x14ac:dyDescent="0.25">
      <c r="A2427">
        <v>1553922</v>
      </c>
      <c r="B2427">
        <v>741263</v>
      </c>
      <c r="C2427">
        <v>20.279916486182699</v>
      </c>
      <c r="D2427">
        <v>39.577897960456198</v>
      </c>
      <c r="E2427" s="68" t="s">
        <v>1148</v>
      </c>
      <c r="F2427" s="8">
        <f>INDEX(Δεδομένα!$P:$P,MATCH('2020'!E2427,Δεδομένα!$O:$O,0))</f>
        <v>92</v>
      </c>
      <c r="G2427" s="6" t="s">
        <v>1149</v>
      </c>
      <c r="H2427" s="2" t="str">
        <f>INDEX(Δεδομένα!B$1:B$51,MATCH('2020'!G2427,Δεδομένα!A$1:A$51,0))</f>
        <v>ΗΠΕΙΡΟΥ</v>
      </c>
      <c r="I2427" s="8">
        <f>INDEX(Δεδομένα!E$1:E$13,MATCH('2020'!H2427,Δεδομένα!D$1:D$13,0))</f>
        <v>5</v>
      </c>
      <c r="J2427" s="1">
        <v>43928</v>
      </c>
      <c r="K2427" s="6" t="s">
        <v>2476</v>
      </c>
      <c r="L2427" s="36" t="str">
        <f t="shared" si="148"/>
        <v>07/04/2020 18:47</v>
      </c>
      <c r="M2427" s="1">
        <v>43928</v>
      </c>
      <c r="N2427" s="6" t="s">
        <v>366</v>
      </c>
      <c r="O2427" s="36" t="str">
        <f t="shared" si="149"/>
        <v>07/04/2020 19:59</v>
      </c>
      <c r="P2427" s="46">
        <f t="shared" si="150"/>
        <v>5.0000000002910383E-2</v>
      </c>
      <c r="Q2427" s="48">
        <v>0</v>
      </c>
      <c r="R2427" s="47">
        <f t="shared" si="151"/>
        <v>72.000000004190952</v>
      </c>
      <c r="S2427" s="6" t="s">
        <v>3956</v>
      </c>
      <c r="T2427" s="6" t="s">
        <v>1150</v>
      </c>
      <c r="U2427" s="6" t="s">
        <v>44</v>
      </c>
      <c r="V2427" s="6" t="s">
        <v>3957</v>
      </c>
      <c r="W2427" s="7">
        <v>0</v>
      </c>
      <c r="X2427" s="7">
        <v>0</v>
      </c>
      <c r="Y2427" s="7">
        <v>0</v>
      </c>
      <c r="Z2427" s="7">
        <v>0</v>
      </c>
      <c r="AA2427" s="7">
        <v>2</v>
      </c>
      <c r="AB2427" s="7">
        <v>0</v>
      </c>
      <c r="AC2427" s="7">
        <v>0</v>
      </c>
      <c r="AD2427" s="7">
        <v>0</v>
      </c>
      <c r="AE2427">
        <v>2</v>
      </c>
      <c r="AF2427">
        <v>0</v>
      </c>
      <c r="AG2427">
        <v>0</v>
      </c>
      <c r="AH2427">
        <v>0</v>
      </c>
      <c r="AI2427">
        <v>0</v>
      </c>
      <c r="AJ2427">
        <v>1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</row>
    <row r="2428" spans="1:44" x14ac:dyDescent="0.25">
      <c r="A2428">
        <v>1550546</v>
      </c>
      <c r="B2428">
        <v>741119</v>
      </c>
      <c r="C2428">
        <v>24.616777246243799</v>
      </c>
      <c r="D2428">
        <v>40.903085697574198</v>
      </c>
      <c r="E2428" s="68" t="s">
        <v>919</v>
      </c>
      <c r="F2428" s="8">
        <f>INDEX(Δεδομένα!$P:$P,MATCH('2020'!E2428,Δεδομένα!$O:$O,0))</f>
        <v>26</v>
      </c>
      <c r="G2428" s="6" t="s">
        <v>77</v>
      </c>
      <c r="H2428" s="2" t="str">
        <f>INDEX(Δεδομένα!B$1:B$51,MATCH('2020'!G2428,Δεδομένα!A$1:A$51,0))</f>
        <v>ΑΝΑΤΟΛΙΚΗΣ ΜΑΚΕΔΟΝΙΑΣ ΚΑΙ ΘΡΑΚΗΣ</v>
      </c>
      <c r="I2428" s="8">
        <f>INDEX(Δεδομένα!E$1:E$13,MATCH('2020'!H2428,Δεδομένα!D$1:D$13,0))</f>
        <v>2</v>
      </c>
      <c r="J2428" s="1">
        <v>43928</v>
      </c>
      <c r="K2428" s="6" t="s">
        <v>2198</v>
      </c>
      <c r="L2428" s="36" t="str">
        <f t="shared" si="148"/>
        <v>07/04/2020 15:38</v>
      </c>
      <c r="M2428" s="1">
        <v>43928</v>
      </c>
      <c r="N2428" s="6" t="s">
        <v>310</v>
      </c>
      <c r="O2428" s="36" t="str">
        <f t="shared" si="149"/>
        <v>07/04/2020 18:15</v>
      </c>
      <c r="P2428" s="46">
        <f t="shared" si="150"/>
        <v>0.10902777777664596</v>
      </c>
      <c r="Q2428" s="48">
        <v>0</v>
      </c>
      <c r="R2428" s="47">
        <f t="shared" si="151"/>
        <v>156.99999999837019</v>
      </c>
      <c r="S2428" s="6" t="s">
        <v>44</v>
      </c>
      <c r="T2428" s="6" t="s">
        <v>921</v>
      </c>
      <c r="U2428" s="6" t="s">
        <v>44</v>
      </c>
      <c r="V2428" s="6" t="s">
        <v>1391</v>
      </c>
      <c r="W2428" s="7">
        <v>0</v>
      </c>
      <c r="X2428" s="7">
        <v>0</v>
      </c>
      <c r="Y2428" s="7">
        <v>0</v>
      </c>
      <c r="Z2428" s="7">
        <v>0</v>
      </c>
      <c r="AA2428" s="7">
        <v>5</v>
      </c>
      <c r="AB2428" s="7">
        <v>0</v>
      </c>
      <c r="AC2428" s="7">
        <v>0</v>
      </c>
      <c r="AD2428" s="7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</row>
    <row r="2429" spans="1:44" x14ac:dyDescent="0.25">
      <c r="A2429">
        <v>1550549</v>
      </c>
      <c r="B2429">
        <v>741122</v>
      </c>
      <c r="C2429">
        <v>24.730506225543198</v>
      </c>
      <c r="D2429">
        <v>41.024016502876897</v>
      </c>
      <c r="E2429" s="68" t="s">
        <v>919</v>
      </c>
      <c r="F2429" s="8">
        <f>INDEX(Δεδομένα!$P:$P,MATCH('2020'!E2429,Δεδομένα!$O:$O,0))</f>
        <v>26</v>
      </c>
      <c r="G2429" s="6" t="s">
        <v>77</v>
      </c>
      <c r="H2429" s="2" t="str">
        <f>INDEX(Δεδομένα!B$1:B$51,MATCH('2020'!G2429,Δεδομένα!A$1:A$51,0))</f>
        <v>ΑΝΑΤΟΛΙΚΗΣ ΜΑΚΕΔΟΝΙΑΣ ΚΑΙ ΘΡΑΚΗΣ</v>
      </c>
      <c r="I2429" s="8">
        <f>INDEX(Δεδομένα!E$1:E$13,MATCH('2020'!H2429,Δεδομένα!D$1:D$13,0))</f>
        <v>2</v>
      </c>
      <c r="J2429" s="1">
        <v>43928</v>
      </c>
      <c r="K2429" s="6" t="s">
        <v>938</v>
      </c>
      <c r="L2429" s="36" t="str">
        <f t="shared" si="148"/>
        <v>07/04/2020 15:49</v>
      </c>
      <c r="M2429" s="1">
        <v>43928</v>
      </c>
      <c r="N2429" s="6" t="s">
        <v>728</v>
      </c>
      <c r="O2429" s="36" t="str">
        <f t="shared" si="149"/>
        <v>07/04/2020 19:42</v>
      </c>
      <c r="P2429" s="46">
        <f t="shared" si="150"/>
        <v>0.16180555555183673</v>
      </c>
      <c r="Q2429" s="48">
        <v>0</v>
      </c>
      <c r="R2429" s="47">
        <f t="shared" si="151"/>
        <v>232.9999999946449</v>
      </c>
      <c r="S2429" s="6" t="s">
        <v>44</v>
      </c>
      <c r="T2429" s="6" t="s">
        <v>921</v>
      </c>
      <c r="U2429" s="6" t="s">
        <v>44</v>
      </c>
      <c r="V2429" s="6" t="s">
        <v>3951</v>
      </c>
      <c r="W2429" s="7">
        <v>0</v>
      </c>
      <c r="X2429" s="7">
        <v>0</v>
      </c>
      <c r="Y2429" s="7">
        <v>0</v>
      </c>
      <c r="Z2429" s="7">
        <v>10</v>
      </c>
      <c r="AA2429" s="7">
        <v>5</v>
      </c>
      <c r="AB2429" s="7">
        <v>0</v>
      </c>
      <c r="AC2429" s="7">
        <v>0</v>
      </c>
      <c r="AD2429" s="7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</row>
    <row r="2430" spans="1:44" x14ac:dyDescent="0.25">
      <c r="A2430">
        <v>1550547</v>
      </c>
      <c r="B2430">
        <v>741358</v>
      </c>
      <c r="C2430">
        <v>22.969130488435599</v>
      </c>
      <c r="D2430">
        <v>41.138000849797898</v>
      </c>
      <c r="E2430" s="68" t="s">
        <v>1084</v>
      </c>
      <c r="F2430" s="8">
        <f>INDEX(Δεδομένα!$P:$P,MATCH('2020'!E2430,Δεδομένα!$O:$O,0))</f>
        <v>57</v>
      </c>
      <c r="G2430" s="6" t="s">
        <v>223</v>
      </c>
      <c r="H2430" s="2" t="str">
        <f>INDEX(Δεδομένα!B$1:B$51,MATCH('2020'!G2430,Δεδομένα!A$1:A$51,0))</f>
        <v>ΚΕΝΤΡΙΚΗΣ ΜΑΚΕΔΟΝΙΑΣ</v>
      </c>
      <c r="I2430" s="8">
        <f>INDEX(Δεδομένα!E$1:E$13,MATCH('2020'!H2430,Δεδομένα!D$1:D$13,0))</f>
        <v>3</v>
      </c>
      <c r="J2430" s="1">
        <v>43928</v>
      </c>
      <c r="K2430" s="6" t="s">
        <v>3960</v>
      </c>
      <c r="L2430" s="36" t="str">
        <f t="shared" si="148"/>
        <v>07/04/2020 21:49</v>
      </c>
      <c r="M2430" s="1">
        <v>43928</v>
      </c>
      <c r="N2430" s="6" t="s">
        <v>2261</v>
      </c>
      <c r="O2430" s="36" t="str">
        <f t="shared" si="149"/>
        <v>07/04/2020 22:40</v>
      </c>
      <c r="P2430" s="46">
        <f t="shared" si="150"/>
        <v>3.5416666665696539E-2</v>
      </c>
      <c r="Q2430" s="48">
        <v>0</v>
      </c>
      <c r="R2430" s="47">
        <f t="shared" si="151"/>
        <v>50.999999998603016</v>
      </c>
      <c r="S2430" s="6" t="s">
        <v>223</v>
      </c>
      <c r="T2430" s="6" t="s">
        <v>1145</v>
      </c>
      <c r="U2430" s="6" t="s">
        <v>44</v>
      </c>
      <c r="V2430" s="6" t="s">
        <v>3961</v>
      </c>
      <c r="W2430" s="7">
        <v>0</v>
      </c>
      <c r="X2430" s="7">
        <v>0</v>
      </c>
      <c r="Y2430" s="7">
        <v>0</v>
      </c>
      <c r="Z2430" s="7">
        <v>0.1</v>
      </c>
      <c r="AA2430" s="7">
        <v>0</v>
      </c>
      <c r="AB2430" s="7">
        <v>0</v>
      </c>
      <c r="AC2430" s="7">
        <v>0</v>
      </c>
      <c r="AD2430" s="7">
        <v>0</v>
      </c>
      <c r="AE2430">
        <v>2</v>
      </c>
      <c r="AF2430">
        <v>0</v>
      </c>
      <c r="AG2430">
        <v>0</v>
      </c>
      <c r="AH2430">
        <v>0</v>
      </c>
      <c r="AI2430">
        <v>0</v>
      </c>
      <c r="AJ2430">
        <v>1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</row>
    <row r="2431" spans="1:44" x14ac:dyDescent="0.25">
      <c r="A2431">
        <v>1553869</v>
      </c>
      <c r="B2431">
        <v>741294</v>
      </c>
      <c r="C2431">
        <v>26.309522449702399</v>
      </c>
      <c r="D2431">
        <v>38.997850170539301</v>
      </c>
      <c r="E2431" s="68" t="s">
        <v>511</v>
      </c>
      <c r="F2431" s="8">
        <f>INDEX(Δεδομένα!$P:$P,MATCH('2020'!E2431,Δεδομένα!$O:$O,0))</f>
        <v>199</v>
      </c>
      <c r="G2431" s="6" t="s">
        <v>495</v>
      </c>
      <c r="H2431" s="2" t="str">
        <f>INDEX(Δεδομένα!B$1:B$51,MATCH('2020'!G2431,Δεδομένα!A$1:A$51,0))</f>
        <v>ΒΟΡΕΙΟΥ ΑΙΓΑΙΟΥ</v>
      </c>
      <c r="I2431" s="8">
        <f>INDEX(Δεδομένα!E$1:E$13,MATCH('2020'!H2431,Δεδομένα!D$1:D$13,0))</f>
        <v>11</v>
      </c>
      <c r="J2431" s="1">
        <v>43928</v>
      </c>
      <c r="K2431" s="6" t="s">
        <v>181</v>
      </c>
      <c r="L2431" s="36" t="str">
        <f t="shared" si="148"/>
        <v>07/04/2020 19:15</v>
      </c>
      <c r="M2431" s="1">
        <v>43928</v>
      </c>
      <c r="N2431" s="6" t="s">
        <v>3559</v>
      </c>
      <c r="O2431" s="36" t="str">
        <f t="shared" si="149"/>
        <v>07/04/2020 23:35</v>
      </c>
      <c r="P2431" s="46">
        <f t="shared" si="150"/>
        <v>0.18055555555474712</v>
      </c>
      <c r="Q2431" s="48">
        <v>0</v>
      </c>
      <c r="R2431" s="47">
        <f t="shared" si="151"/>
        <v>259.99999999883585</v>
      </c>
      <c r="S2431" s="6" t="s">
        <v>498</v>
      </c>
      <c r="T2431" s="6" t="s">
        <v>499</v>
      </c>
      <c r="U2431" s="6" t="s">
        <v>93</v>
      </c>
      <c r="V2431" s="6" t="s">
        <v>3958</v>
      </c>
      <c r="W2431" s="7">
        <v>0</v>
      </c>
      <c r="X2431" s="7">
        <v>0</v>
      </c>
      <c r="Y2431" s="7">
        <v>0</v>
      </c>
      <c r="Z2431" s="7">
        <v>0</v>
      </c>
      <c r="AA2431" s="7">
        <v>0</v>
      </c>
      <c r="AB2431" s="7">
        <v>0.3</v>
      </c>
      <c r="AC2431" s="7">
        <v>0</v>
      </c>
      <c r="AD2431" s="7">
        <v>0</v>
      </c>
      <c r="AE2431">
        <v>3</v>
      </c>
      <c r="AF2431">
        <v>0</v>
      </c>
      <c r="AG2431">
        <v>3</v>
      </c>
      <c r="AH2431">
        <v>0</v>
      </c>
      <c r="AI2431">
        <v>0</v>
      </c>
      <c r="AJ2431">
        <v>1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</row>
    <row r="2432" spans="1:44" x14ac:dyDescent="0.25">
      <c r="A2432">
        <v>1550517</v>
      </c>
      <c r="B2432">
        <v>741363</v>
      </c>
      <c r="C2432">
        <v>26.943611799761999</v>
      </c>
      <c r="D2432">
        <v>37.747070836088902</v>
      </c>
      <c r="E2432" s="68" t="s">
        <v>545</v>
      </c>
      <c r="F2432" s="8">
        <f>INDEX(Δεδομένα!$P:$P,MATCH('2020'!E2432,Δεδομένα!$O:$O,0))</f>
        <v>204</v>
      </c>
      <c r="G2432" s="6" t="s">
        <v>546</v>
      </c>
      <c r="H2432" s="2" t="str">
        <f>INDEX(Δεδομένα!B$1:B$51,MATCH('2020'!G2432,Δεδομένα!A$1:A$51,0))</f>
        <v>ΚΡΗΤΗΣ</v>
      </c>
      <c r="I2432" s="8">
        <f>INDEX(Δεδομένα!E$1:E$13,MATCH('2020'!H2432,Δεδομένα!D$1:D$13,0))</f>
        <v>12</v>
      </c>
      <c r="J2432" s="1">
        <v>43928</v>
      </c>
      <c r="K2432" s="6" t="s">
        <v>3963</v>
      </c>
      <c r="L2432" s="36" t="str">
        <f t="shared" si="148"/>
        <v>07/04/2020 22:58</v>
      </c>
      <c r="M2432" s="1">
        <v>43929</v>
      </c>
      <c r="N2432" s="6" t="s">
        <v>3964</v>
      </c>
      <c r="O2432" s="36" t="str">
        <f t="shared" si="149"/>
        <v>08/04/2020 00:09</v>
      </c>
      <c r="P2432" s="46">
        <f t="shared" si="150"/>
        <v>4.9305555556202307E-2</v>
      </c>
      <c r="Q2432" s="48">
        <v>0</v>
      </c>
      <c r="R2432" s="47">
        <f t="shared" si="151"/>
        <v>71.000000000931323</v>
      </c>
      <c r="S2432" s="6" t="s">
        <v>44</v>
      </c>
      <c r="T2432" s="6" t="s">
        <v>548</v>
      </c>
      <c r="U2432" s="6" t="s">
        <v>554</v>
      </c>
      <c r="V2432" s="6" t="s">
        <v>3965</v>
      </c>
      <c r="W2432" s="7">
        <v>0</v>
      </c>
      <c r="X2432" s="7">
        <v>0.02</v>
      </c>
      <c r="Y2432" s="7">
        <v>0</v>
      </c>
      <c r="Z2432" s="7">
        <v>0</v>
      </c>
      <c r="AA2432" s="7">
        <v>0</v>
      </c>
      <c r="AB2432" s="7">
        <v>0</v>
      </c>
      <c r="AC2432" s="7">
        <v>0</v>
      </c>
      <c r="AD2432" s="7">
        <v>0</v>
      </c>
      <c r="AE2432">
        <v>3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</row>
    <row r="2433" spans="1:44" x14ac:dyDescent="0.25">
      <c r="A2433">
        <v>1554739</v>
      </c>
      <c r="B2433">
        <v>741499</v>
      </c>
      <c r="C2433">
        <v>21.559811744056798</v>
      </c>
      <c r="D2433">
        <v>38.377605927136401</v>
      </c>
      <c r="E2433" s="68" t="s">
        <v>334</v>
      </c>
      <c r="F2433" s="8">
        <f>INDEX(Δεδομένα!$P:$P,MATCH('2020'!E2433,Δεδομένα!$O:$O,0))</f>
        <v>127</v>
      </c>
      <c r="G2433" s="6" t="s">
        <v>335</v>
      </c>
      <c r="H2433" s="2" t="str">
        <f>INDEX(Δεδομένα!B$1:B$51,MATCH('2020'!G2433,Δεδομένα!A$1:A$51,0))</f>
        <v>ΔΥΤΙΚΗΣ ΕΛΛΑΔΟΣ</v>
      </c>
      <c r="I2433" s="8">
        <f>INDEX(Δεδομένα!E$1:E$13,MATCH('2020'!H2433,Δεδομένα!D$1:D$13,0))</f>
        <v>7</v>
      </c>
      <c r="J2433" s="1">
        <v>43929</v>
      </c>
      <c r="K2433" s="6" t="s">
        <v>2892</v>
      </c>
      <c r="L2433" s="36" t="str">
        <f t="shared" si="148"/>
        <v>08/04/2020 10:58</v>
      </c>
      <c r="M2433" s="1">
        <v>43929</v>
      </c>
      <c r="N2433" s="6" t="s">
        <v>562</v>
      </c>
      <c r="O2433" s="36" t="str">
        <f t="shared" si="149"/>
        <v>08/04/2020 11:50</v>
      </c>
      <c r="P2433" s="46">
        <f t="shared" si="150"/>
        <v>3.6111111112404615E-2</v>
      </c>
      <c r="Q2433" s="48">
        <v>0</v>
      </c>
      <c r="R2433" s="47">
        <f t="shared" si="151"/>
        <v>52.000000001862645</v>
      </c>
      <c r="S2433" s="6" t="s">
        <v>1417</v>
      </c>
      <c r="T2433" s="6" t="s">
        <v>339</v>
      </c>
      <c r="U2433" s="6" t="s">
        <v>44</v>
      </c>
      <c r="V2433" s="6" t="s">
        <v>3522</v>
      </c>
      <c r="W2433" s="7">
        <v>0</v>
      </c>
      <c r="X2433" s="7">
        <v>0</v>
      </c>
      <c r="Y2433" s="7">
        <v>0</v>
      </c>
      <c r="Z2433" s="7">
        <v>0</v>
      </c>
      <c r="AA2433" s="7">
        <v>1</v>
      </c>
      <c r="AB2433" s="7">
        <v>0</v>
      </c>
      <c r="AC2433" s="7">
        <v>0</v>
      </c>
      <c r="AD2433" s="7">
        <v>0</v>
      </c>
      <c r="AE2433">
        <v>2</v>
      </c>
      <c r="AF2433">
        <v>0</v>
      </c>
      <c r="AG2433">
        <v>0</v>
      </c>
      <c r="AH2433">
        <v>0</v>
      </c>
      <c r="AI2433">
        <v>0</v>
      </c>
      <c r="AJ2433">
        <v>1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</row>
    <row r="2434" spans="1:44" x14ac:dyDescent="0.25">
      <c r="A2434">
        <v>1554744</v>
      </c>
      <c r="B2434">
        <v>741522</v>
      </c>
      <c r="C2434">
        <v>21.462562374065602</v>
      </c>
      <c r="D2434">
        <v>38.398646506705397</v>
      </c>
      <c r="E2434" s="68" t="s">
        <v>334</v>
      </c>
      <c r="F2434" s="8">
        <f>INDEX(Δεδομένα!$P:$P,MATCH('2020'!E2434,Δεδομένα!$O:$O,0))</f>
        <v>127</v>
      </c>
      <c r="G2434" s="6" t="s">
        <v>335</v>
      </c>
      <c r="H2434" s="2" t="str">
        <f>INDEX(Δεδομένα!B$1:B$51,MATCH('2020'!G2434,Δεδομένα!A$1:A$51,0))</f>
        <v>ΔΥΤΙΚΗΣ ΕΛΛΑΔΟΣ</v>
      </c>
      <c r="I2434" s="8">
        <f>INDEX(Δεδομένα!E$1:E$13,MATCH('2020'!H2434,Δεδομένα!D$1:D$13,0))</f>
        <v>7</v>
      </c>
      <c r="J2434" s="1">
        <v>43929</v>
      </c>
      <c r="K2434" s="6" t="s">
        <v>3258</v>
      </c>
      <c r="L2434" s="36" t="str">
        <f t="shared" si="148"/>
        <v>08/04/2020 12:18</v>
      </c>
      <c r="M2434" s="1">
        <v>43929</v>
      </c>
      <c r="N2434" s="6" t="s">
        <v>3003</v>
      </c>
      <c r="O2434" s="36" t="str">
        <f t="shared" si="149"/>
        <v>08/04/2020 19:08</v>
      </c>
      <c r="P2434" s="46">
        <f t="shared" si="150"/>
        <v>0.28472222222626442</v>
      </c>
      <c r="Q2434" s="48">
        <v>0</v>
      </c>
      <c r="R2434" s="47">
        <f t="shared" si="151"/>
        <v>410.00000000582077</v>
      </c>
      <c r="S2434" s="6" t="s">
        <v>338</v>
      </c>
      <c r="T2434" s="6" t="s">
        <v>343</v>
      </c>
      <c r="U2434" s="6" t="s">
        <v>344</v>
      </c>
      <c r="V2434" s="6" t="s">
        <v>3971</v>
      </c>
      <c r="W2434" s="7">
        <v>0</v>
      </c>
      <c r="X2434" s="7">
        <v>12</v>
      </c>
      <c r="Y2434" s="7">
        <v>0</v>
      </c>
      <c r="Z2434" s="7">
        <v>3</v>
      </c>
      <c r="AA2434" s="7">
        <v>0</v>
      </c>
      <c r="AB2434" s="7">
        <v>0</v>
      </c>
      <c r="AC2434" s="7">
        <v>0</v>
      </c>
      <c r="AD2434" s="7">
        <v>0</v>
      </c>
      <c r="AE2434">
        <v>28</v>
      </c>
      <c r="AF2434">
        <v>0</v>
      </c>
      <c r="AG2434">
        <v>0</v>
      </c>
      <c r="AH2434">
        <v>0</v>
      </c>
      <c r="AI2434">
        <v>0</v>
      </c>
      <c r="AJ2434">
        <v>14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</row>
    <row r="2435" spans="1:44" x14ac:dyDescent="0.25">
      <c r="A2435">
        <v>1554746</v>
      </c>
      <c r="B2435">
        <v>741551</v>
      </c>
      <c r="C2435">
        <v>21.146288947856501</v>
      </c>
      <c r="D2435">
        <v>38.443601977156803</v>
      </c>
      <c r="E2435" s="68" t="s">
        <v>334</v>
      </c>
      <c r="F2435" s="8">
        <f>INDEX(Δεδομένα!$P:$P,MATCH('2020'!E2435,Δεδομένα!$O:$O,0))</f>
        <v>127</v>
      </c>
      <c r="G2435" s="6" t="s">
        <v>335</v>
      </c>
      <c r="H2435" s="2" t="str">
        <f>INDEX(Δεδομένα!B$1:B$51,MATCH('2020'!G2435,Δεδομένα!A$1:A$51,0))</f>
        <v>ΔΥΤΙΚΗΣ ΕΛΛΑΔΟΣ</v>
      </c>
      <c r="I2435" s="8">
        <f>INDEX(Δεδομένα!E$1:E$13,MATCH('2020'!H2435,Δεδομένα!D$1:D$13,0))</f>
        <v>7</v>
      </c>
      <c r="J2435" s="1">
        <v>43929</v>
      </c>
      <c r="K2435" s="6" t="s">
        <v>992</v>
      </c>
      <c r="L2435" s="36" t="str">
        <f t="shared" ref="L2435:L2498" si="152">_xlfn.CONCAT(TEXT(J2435,"ηη/μμ/εεε")," ",TEXT(K2435,"ωω:λλ"))</f>
        <v>08/04/2020 14:28</v>
      </c>
      <c r="M2435" s="1">
        <v>43929</v>
      </c>
      <c r="N2435" s="6" t="s">
        <v>281</v>
      </c>
      <c r="O2435" s="36" t="str">
        <f t="shared" ref="O2435:O2498" si="153">_xlfn.CONCAT(TEXT(M2435,"ηη/μμ/εεε")," ",TEXT(N2435,"ωω:λλ"))</f>
        <v>08/04/2020 16:00</v>
      </c>
      <c r="P2435" s="46">
        <f t="shared" ref="P2435:P2498" si="154">O2435-L2435</f>
        <v>6.3888888886140194E-2</v>
      </c>
      <c r="Q2435" s="48">
        <v>0</v>
      </c>
      <c r="R2435" s="47">
        <f t="shared" ref="R2435:R2498" si="155">P2435*(24*60)</f>
        <v>91.999999996041879</v>
      </c>
      <c r="S2435" s="6" t="s">
        <v>338</v>
      </c>
      <c r="T2435" s="6" t="s">
        <v>343</v>
      </c>
      <c r="U2435" s="6" t="s">
        <v>44</v>
      </c>
      <c r="V2435" s="6" t="s">
        <v>3973</v>
      </c>
      <c r="W2435" s="7">
        <v>0</v>
      </c>
      <c r="X2435" s="7">
        <v>0</v>
      </c>
      <c r="Y2435" s="7">
        <v>0</v>
      </c>
      <c r="Z2435" s="7">
        <v>0</v>
      </c>
      <c r="AA2435" s="7">
        <v>2</v>
      </c>
      <c r="AB2435" s="7">
        <v>0</v>
      </c>
      <c r="AC2435" s="7">
        <v>0</v>
      </c>
      <c r="AD2435" s="7">
        <v>0</v>
      </c>
      <c r="AE2435">
        <v>2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</row>
    <row r="2436" spans="1:44" x14ac:dyDescent="0.25">
      <c r="A2436">
        <v>1550985</v>
      </c>
      <c r="B2436">
        <v>741561</v>
      </c>
      <c r="C2436">
        <v>21.005446622180301</v>
      </c>
      <c r="D2436">
        <v>38.677586472256301</v>
      </c>
      <c r="E2436" s="68" t="s">
        <v>862</v>
      </c>
      <c r="F2436" s="8">
        <f>INDEX(Δεδομένα!$P:$P,MATCH('2020'!E2436,Δεδομένα!$O:$O,0))</f>
        <v>232</v>
      </c>
      <c r="G2436" s="6" t="s">
        <v>335</v>
      </c>
      <c r="H2436" s="2" t="str">
        <f>INDEX(Δεδομένα!B$1:B$51,MATCH('2020'!G2436,Δεδομένα!A$1:A$51,0))</f>
        <v>ΔΥΤΙΚΗΣ ΕΛΛΑΔΟΣ</v>
      </c>
      <c r="I2436" s="8">
        <f>INDEX(Δεδομένα!E$1:E$13,MATCH('2020'!H2436,Δεδομένα!D$1:D$13,0))</f>
        <v>7</v>
      </c>
      <c r="J2436" s="1">
        <v>43929</v>
      </c>
      <c r="K2436" s="6" t="s">
        <v>159</v>
      </c>
      <c r="L2436" s="36" t="str">
        <f t="shared" si="152"/>
        <v>08/04/2020 14:05</v>
      </c>
      <c r="M2436" s="1">
        <v>43929</v>
      </c>
      <c r="N2436" s="6" t="s">
        <v>327</v>
      </c>
      <c r="O2436" s="36" t="str">
        <f t="shared" si="153"/>
        <v>08/04/2020 18:50</v>
      </c>
      <c r="P2436" s="46">
        <f t="shared" si="154"/>
        <v>0.19791666666424135</v>
      </c>
      <c r="Q2436" s="48">
        <v>0</v>
      </c>
      <c r="R2436" s="47">
        <f t="shared" si="155"/>
        <v>284.99999999650754</v>
      </c>
      <c r="S2436" s="6" t="s">
        <v>1494</v>
      </c>
      <c r="T2436" s="6" t="s">
        <v>1445</v>
      </c>
      <c r="U2436" s="6" t="s">
        <v>44</v>
      </c>
      <c r="V2436" s="6" t="s">
        <v>3975</v>
      </c>
      <c r="W2436" s="7">
        <v>0</v>
      </c>
      <c r="X2436" s="7">
        <v>0</v>
      </c>
      <c r="Y2436" s="7">
        <v>0</v>
      </c>
      <c r="Z2436" s="7">
        <v>0</v>
      </c>
      <c r="AA2436" s="7">
        <v>0</v>
      </c>
      <c r="AB2436" s="7">
        <v>0.5</v>
      </c>
      <c r="AC2436" s="7">
        <v>0</v>
      </c>
      <c r="AD2436" s="7">
        <v>0</v>
      </c>
      <c r="AE2436">
        <v>2</v>
      </c>
      <c r="AF2436">
        <v>0</v>
      </c>
      <c r="AG2436">
        <v>0</v>
      </c>
      <c r="AH2436">
        <v>0</v>
      </c>
      <c r="AI2436">
        <v>0</v>
      </c>
      <c r="AJ2436">
        <v>1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</row>
    <row r="2437" spans="1:44" x14ac:dyDescent="0.25">
      <c r="A2437">
        <v>1550987</v>
      </c>
      <c r="B2437">
        <v>741582</v>
      </c>
      <c r="C2437">
        <v>20.797697517322899</v>
      </c>
      <c r="D2437">
        <v>38.891592936436602</v>
      </c>
      <c r="E2437" s="68" t="s">
        <v>862</v>
      </c>
      <c r="F2437" s="8">
        <f>INDEX(Δεδομένα!$P:$P,MATCH('2020'!E2437,Δεδομένα!$O:$O,0))</f>
        <v>232</v>
      </c>
      <c r="G2437" s="6" t="s">
        <v>335</v>
      </c>
      <c r="H2437" s="2" t="str">
        <f>INDEX(Δεδομένα!B$1:B$51,MATCH('2020'!G2437,Δεδομένα!A$1:A$51,0))</f>
        <v>ΔΥΤΙΚΗΣ ΕΛΛΑΔΟΣ</v>
      </c>
      <c r="I2437" s="8">
        <f>INDEX(Δεδομένα!E$1:E$13,MATCH('2020'!H2437,Δεδομένα!D$1:D$13,0))</f>
        <v>7</v>
      </c>
      <c r="J2437" s="1">
        <v>43929</v>
      </c>
      <c r="K2437" s="6" t="s">
        <v>387</v>
      </c>
      <c r="L2437" s="36" t="str">
        <f t="shared" si="152"/>
        <v>08/04/2020 14:44</v>
      </c>
      <c r="M2437" s="1">
        <v>43929</v>
      </c>
      <c r="N2437" s="6" t="s">
        <v>181</v>
      </c>
      <c r="O2437" s="36" t="str">
        <f t="shared" si="153"/>
        <v>08/04/2020 19:15</v>
      </c>
      <c r="P2437" s="46">
        <f t="shared" si="154"/>
        <v>0.18819444444670808</v>
      </c>
      <c r="Q2437" s="48">
        <v>0</v>
      </c>
      <c r="R2437" s="47">
        <f t="shared" si="155"/>
        <v>271.00000000325963</v>
      </c>
      <c r="S2437" s="6" t="s">
        <v>1494</v>
      </c>
      <c r="T2437" s="6" t="s">
        <v>863</v>
      </c>
      <c r="U2437" s="6" t="s">
        <v>44</v>
      </c>
      <c r="V2437" s="6" t="s">
        <v>3976</v>
      </c>
      <c r="W2437" s="7">
        <v>0</v>
      </c>
      <c r="X2437" s="7">
        <v>0</v>
      </c>
      <c r="Y2437" s="7">
        <v>0</v>
      </c>
      <c r="Z2437" s="7">
        <v>0</v>
      </c>
      <c r="AA2437" s="7">
        <v>0</v>
      </c>
      <c r="AB2437" s="7">
        <v>0.5</v>
      </c>
      <c r="AC2437" s="7">
        <v>0</v>
      </c>
      <c r="AD2437" s="7">
        <v>0</v>
      </c>
      <c r="AE2437">
        <v>4</v>
      </c>
      <c r="AF2437">
        <v>0</v>
      </c>
      <c r="AG2437">
        <v>0</v>
      </c>
      <c r="AH2437">
        <v>0</v>
      </c>
      <c r="AI2437">
        <v>0</v>
      </c>
      <c r="AJ2437">
        <v>2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</row>
    <row r="2438" spans="1:44" x14ac:dyDescent="0.25">
      <c r="A2438">
        <v>1554749</v>
      </c>
      <c r="B2438">
        <v>741598</v>
      </c>
      <c r="C2438">
        <v>21.277615415419099</v>
      </c>
      <c r="D2438">
        <v>38.437125634440498</v>
      </c>
      <c r="E2438" s="68" t="s">
        <v>334</v>
      </c>
      <c r="F2438" s="8">
        <f>INDEX(Δεδομένα!$P:$P,MATCH('2020'!E2438,Δεδομένα!$O:$O,0))</f>
        <v>127</v>
      </c>
      <c r="G2438" s="6" t="s">
        <v>335</v>
      </c>
      <c r="H2438" s="2" t="str">
        <f>INDEX(Δεδομένα!B$1:B$51,MATCH('2020'!G2438,Δεδομένα!A$1:A$51,0))</f>
        <v>ΔΥΤΙΚΗΣ ΕΛΛΑΔΟΣ</v>
      </c>
      <c r="I2438" s="8">
        <f>INDEX(Δεδομένα!E$1:E$13,MATCH('2020'!H2438,Δεδομένα!D$1:D$13,0))</f>
        <v>7</v>
      </c>
      <c r="J2438" s="1">
        <v>43929</v>
      </c>
      <c r="K2438" s="6" t="s">
        <v>938</v>
      </c>
      <c r="L2438" s="36" t="str">
        <f t="shared" si="152"/>
        <v>08/04/2020 15:49</v>
      </c>
      <c r="M2438" s="1">
        <v>43929</v>
      </c>
      <c r="N2438" s="6" t="s">
        <v>198</v>
      </c>
      <c r="O2438" s="36" t="str">
        <f t="shared" si="153"/>
        <v>08/04/2020 16:30</v>
      </c>
      <c r="P2438" s="46">
        <f t="shared" si="154"/>
        <v>2.8472222220443655E-2</v>
      </c>
      <c r="Q2438" s="48">
        <v>0</v>
      </c>
      <c r="R2438" s="47">
        <f t="shared" si="155"/>
        <v>40.999999997438863</v>
      </c>
      <c r="S2438" s="6" t="s">
        <v>338</v>
      </c>
      <c r="T2438" s="6" t="s">
        <v>343</v>
      </c>
      <c r="U2438" s="6" t="s">
        <v>44</v>
      </c>
      <c r="V2438" s="6" t="s">
        <v>3978</v>
      </c>
      <c r="W2438" s="7">
        <v>0</v>
      </c>
      <c r="X2438" s="7">
        <v>0</v>
      </c>
      <c r="Y2438" s="7">
        <v>0</v>
      </c>
      <c r="Z2438" s="7">
        <v>0</v>
      </c>
      <c r="AA2438" s="7">
        <v>5</v>
      </c>
      <c r="AB2438" s="7">
        <v>0</v>
      </c>
      <c r="AC2438" s="7">
        <v>0</v>
      </c>
      <c r="AD2438" s="7">
        <v>0</v>
      </c>
      <c r="AE2438">
        <v>2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</row>
    <row r="2439" spans="1:44" x14ac:dyDescent="0.25">
      <c r="A2439">
        <v>1554750</v>
      </c>
      <c r="B2439">
        <v>741604</v>
      </c>
      <c r="C2439">
        <v>23.842530069468999</v>
      </c>
      <c r="D2439">
        <v>38.064046948167103</v>
      </c>
      <c r="E2439" s="68" t="s">
        <v>334</v>
      </c>
      <c r="F2439" s="8">
        <f>INDEX(Δεδομένα!$P:$P,MATCH('2020'!E2439,Δεδομένα!$O:$O,0))</f>
        <v>127</v>
      </c>
      <c r="G2439" s="6" t="s">
        <v>335</v>
      </c>
      <c r="H2439" s="2" t="str">
        <f>INDEX(Δεδομένα!B$1:B$51,MATCH('2020'!G2439,Δεδομένα!A$1:A$51,0))</f>
        <v>ΔΥΤΙΚΗΣ ΕΛΛΑΔΟΣ</v>
      </c>
      <c r="I2439" s="8">
        <f>INDEX(Δεδομένα!E$1:E$13,MATCH('2020'!H2439,Δεδομένα!D$1:D$13,0))</f>
        <v>7</v>
      </c>
      <c r="J2439" s="1">
        <v>43929</v>
      </c>
      <c r="K2439" s="6" t="s">
        <v>259</v>
      </c>
      <c r="L2439" s="36" t="str">
        <f t="shared" si="152"/>
        <v>08/04/2020 19:00</v>
      </c>
      <c r="M2439" s="1">
        <v>43929</v>
      </c>
      <c r="N2439" s="6" t="s">
        <v>256</v>
      </c>
      <c r="O2439" s="36" t="str">
        <f t="shared" si="153"/>
        <v>08/04/2020 19:30</v>
      </c>
      <c r="P2439" s="46">
        <f t="shared" si="154"/>
        <v>2.0833333335758653E-2</v>
      </c>
      <c r="Q2439" s="48">
        <v>0</v>
      </c>
      <c r="R2439" s="47">
        <f t="shared" si="155"/>
        <v>30.00000000349246</v>
      </c>
      <c r="S2439" s="6" t="s">
        <v>338</v>
      </c>
      <c r="T2439" s="6" t="s">
        <v>343</v>
      </c>
      <c r="U2439" s="6" t="s">
        <v>344</v>
      </c>
      <c r="V2439" s="6" t="s">
        <v>3980</v>
      </c>
      <c r="W2439" s="7">
        <v>0</v>
      </c>
      <c r="X2439" s="7">
        <v>0</v>
      </c>
      <c r="Y2439" s="7">
        <v>0</v>
      </c>
      <c r="Z2439" s="7">
        <v>0</v>
      </c>
      <c r="AA2439" s="7">
        <v>0.5</v>
      </c>
      <c r="AB2439" s="7">
        <v>0</v>
      </c>
      <c r="AC2439" s="7">
        <v>0</v>
      </c>
      <c r="AD2439" s="7">
        <v>0</v>
      </c>
      <c r="AE2439">
        <v>2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</row>
    <row r="2440" spans="1:44" x14ac:dyDescent="0.25">
      <c r="A2440">
        <v>1555566</v>
      </c>
      <c r="B2440">
        <v>741707</v>
      </c>
      <c r="C2440">
        <v>21.297595080189701</v>
      </c>
      <c r="D2440">
        <v>38.516649507783299</v>
      </c>
      <c r="E2440" s="68" t="s">
        <v>334</v>
      </c>
      <c r="F2440" s="8">
        <f>INDEX(Δεδομένα!$P:$P,MATCH('2020'!E2440,Δεδομένα!$O:$O,0))</f>
        <v>127</v>
      </c>
      <c r="G2440" s="6" t="s">
        <v>335</v>
      </c>
      <c r="H2440" s="2" t="str">
        <f>INDEX(Δεδομένα!B$1:B$51,MATCH('2020'!G2440,Δεδομένα!A$1:A$51,0))</f>
        <v>ΔΥΤΙΚΗΣ ΕΛΛΑΔΟΣ</v>
      </c>
      <c r="I2440" s="8">
        <f>INDEX(Δεδομένα!E$1:E$13,MATCH('2020'!H2440,Δεδομένα!D$1:D$13,0))</f>
        <v>7</v>
      </c>
      <c r="J2440" s="1">
        <v>43929</v>
      </c>
      <c r="K2440" s="6" t="s">
        <v>1195</v>
      </c>
      <c r="L2440" s="36" t="str">
        <f t="shared" si="152"/>
        <v>08/04/2020 20:58</v>
      </c>
      <c r="M2440" s="1">
        <v>43929</v>
      </c>
      <c r="N2440" s="6" t="s">
        <v>617</v>
      </c>
      <c r="O2440" s="36" t="str">
        <f t="shared" si="153"/>
        <v>08/04/2020 22:00</v>
      </c>
      <c r="P2440" s="46">
        <f t="shared" si="154"/>
        <v>4.3055555550381541E-2</v>
      </c>
      <c r="Q2440" s="48">
        <v>0</v>
      </c>
      <c r="R2440" s="47">
        <f t="shared" si="155"/>
        <v>61.999999992549419</v>
      </c>
      <c r="S2440" s="6" t="s">
        <v>338</v>
      </c>
      <c r="T2440" s="6" t="s">
        <v>343</v>
      </c>
      <c r="U2440" s="6" t="s">
        <v>44</v>
      </c>
      <c r="V2440" s="6" t="s">
        <v>3988</v>
      </c>
      <c r="W2440" s="7">
        <v>0</v>
      </c>
      <c r="X2440" s="7">
        <v>0.2</v>
      </c>
      <c r="Y2440" s="7">
        <v>0</v>
      </c>
      <c r="Z2440" s="7">
        <v>0</v>
      </c>
      <c r="AA2440" s="7">
        <v>1</v>
      </c>
      <c r="AB2440" s="7">
        <v>0</v>
      </c>
      <c r="AC2440" s="7">
        <v>0</v>
      </c>
      <c r="AD2440" s="7">
        <v>0</v>
      </c>
      <c r="AE2440">
        <v>2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</row>
    <row r="2441" spans="1:44" x14ac:dyDescent="0.25">
      <c r="A2441">
        <v>1555718</v>
      </c>
      <c r="B2441">
        <v>741718</v>
      </c>
      <c r="C2441">
        <v>21.637901239020799</v>
      </c>
      <c r="D2441">
        <v>38.5114599726666</v>
      </c>
      <c r="E2441" s="68" t="s">
        <v>1361</v>
      </c>
      <c r="F2441" s="8">
        <f>INDEX(Δεδομένα!$P:$P,MATCH('2020'!E2441,Δεδομένα!$O:$O,0))</f>
        <v>129</v>
      </c>
      <c r="G2441" s="6" t="s">
        <v>335</v>
      </c>
      <c r="H2441" s="2" t="str">
        <f>INDEX(Δεδομένα!B$1:B$51,MATCH('2020'!G2441,Δεδομένα!A$1:A$51,0))</f>
        <v>ΔΥΤΙΚΗΣ ΕΛΛΑΔΟΣ</v>
      </c>
      <c r="I2441" s="8">
        <f>INDEX(Δεδομένα!E$1:E$13,MATCH('2020'!H2441,Δεδομένα!D$1:D$13,0))</f>
        <v>7</v>
      </c>
      <c r="J2441" s="1">
        <v>43929</v>
      </c>
      <c r="K2441" s="6" t="s">
        <v>100</v>
      </c>
      <c r="L2441" s="36" t="str">
        <f t="shared" si="152"/>
        <v>08/04/2020 20:50</v>
      </c>
      <c r="M2441" s="1">
        <v>43929</v>
      </c>
      <c r="N2441" s="6" t="s">
        <v>452</v>
      </c>
      <c r="O2441" s="36" t="str">
        <f t="shared" si="153"/>
        <v>08/04/2020 21:50</v>
      </c>
      <c r="P2441" s="46">
        <f t="shared" si="154"/>
        <v>4.1666666664241347E-2</v>
      </c>
      <c r="Q2441" s="48">
        <v>0</v>
      </c>
      <c r="R2441" s="47">
        <f t="shared" si="155"/>
        <v>59.99999999650754</v>
      </c>
      <c r="S2441" s="6" t="s">
        <v>1016</v>
      </c>
      <c r="T2441" s="6" t="s">
        <v>1362</v>
      </c>
      <c r="U2441" s="6" t="s">
        <v>2818</v>
      </c>
      <c r="V2441" s="6" t="s">
        <v>2818</v>
      </c>
      <c r="W2441" s="7">
        <v>0</v>
      </c>
      <c r="X2441" s="7">
        <v>0</v>
      </c>
      <c r="Y2441" s="7">
        <v>0</v>
      </c>
      <c r="Z2441" s="7">
        <v>0</v>
      </c>
      <c r="AA2441" s="7">
        <v>5</v>
      </c>
      <c r="AB2441" s="7">
        <v>0</v>
      </c>
      <c r="AC2441" s="7">
        <v>0</v>
      </c>
      <c r="AD2441" s="7">
        <v>0</v>
      </c>
      <c r="AE2441">
        <v>2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</row>
    <row r="2442" spans="1:44" x14ac:dyDescent="0.25">
      <c r="A2442">
        <v>1555568</v>
      </c>
      <c r="B2442">
        <v>741724</v>
      </c>
      <c r="C2442">
        <v>21.252703187887999</v>
      </c>
      <c r="D2442">
        <v>38.407807691536597</v>
      </c>
      <c r="E2442" s="68" t="s">
        <v>334</v>
      </c>
      <c r="F2442" s="8">
        <f>INDEX(Δεδομένα!$P:$P,MATCH('2020'!E2442,Δεδομένα!$O:$O,0))</f>
        <v>127</v>
      </c>
      <c r="G2442" s="6" t="s">
        <v>335</v>
      </c>
      <c r="H2442" s="2" t="str">
        <f>INDEX(Δεδομένα!B$1:B$51,MATCH('2020'!G2442,Δεδομένα!A$1:A$51,0))</f>
        <v>ΔΥΤΙΚΗΣ ΕΛΛΑΔΟΣ</v>
      </c>
      <c r="I2442" s="8">
        <f>INDEX(Δεδομένα!E$1:E$13,MATCH('2020'!H2442,Δεδομένα!D$1:D$13,0))</f>
        <v>7</v>
      </c>
      <c r="J2442" s="1">
        <v>43929</v>
      </c>
      <c r="K2442" s="6" t="s">
        <v>1980</v>
      </c>
      <c r="L2442" s="36" t="str">
        <f t="shared" si="152"/>
        <v>08/04/2020 20:38</v>
      </c>
      <c r="M2442" s="1">
        <v>43929</v>
      </c>
      <c r="N2442" s="6" t="s">
        <v>491</v>
      </c>
      <c r="O2442" s="36" t="str">
        <f t="shared" si="153"/>
        <v>08/04/2020 22:05</v>
      </c>
      <c r="P2442" s="46">
        <f t="shared" si="154"/>
        <v>6.0416666667151731E-2</v>
      </c>
      <c r="Q2442" s="48">
        <v>0</v>
      </c>
      <c r="R2442" s="47">
        <f t="shared" si="155"/>
        <v>87.000000000698492</v>
      </c>
      <c r="S2442" s="6" t="s">
        <v>338</v>
      </c>
      <c r="T2442" s="6" t="s">
        <v>343</v>
      </c>
      <c r="U2442" s="6" t="s">
        <v>44</v>
      </c>
      <c r="V2442" s="6" t="s">
        <v>3990</v>
      </c>
      <c r="W2442" s="7">
        <v>0</v>
      </c>
      <c r="X2442" s="7">
        <v>0</v>
      </c>
      <c r="Y2442" s="7">
        <v>0</v>
      </c>
      <c r="Z2442" s="7">
        <v>0</v>
      </c>
      <c r="AA2442" s="7">
        <v>0</v>
      </c>
      <c r="AB2442" s="7">
        <v>0.2</v>
      </c>
      <c r="AC2442" s="7">
        <v>0</v>
      </c>
      <c r="AD2442" s="7">
        <v>0</v>
      </c>
      <c r="AE2442">
        <v>2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</row>
    <row r="2443" spans="1:44" x14ac:dyDescent="0.25">
      <c r="A2443">
        <v>1551114</v>
      </c>
      <c r="B2443">
        <v>741616</v>
      </c>
      <c r="C2443">
        <v>22.275233822569199</v>
      </c>
      <c r="D2443">
        <v>37.340578635678398</v>
      </c>
      <c r="E2443" s="68" t="s">
        <v>1893</v>
      </c>
      <c r="F2443" s="8">
        <f>INDEX(Δεδομένα!$P:$P,MATCH('2020'!E2443,Δεδομένα!$O:$O,0))</f>
        <v>137</v>
      </c>
      <c r="G2443" s="6" t="s">
        <v>932</v>
      </c>
      <c r="H2443" s="2" t="str">
        <f>INDEX(Δεδομένα!B$1:B$51,MATCH('2020'!G2443,Δεδομένα!A$1:A$51,0))</f>
        <v>ΠΕΛΛΟΠΟΝΗΣΟΥ</v>
      </c>
      <c r="I2443" s="8">
        <f>INDEX(Δεδομένα!E$1:E$13,MATCH('2020'!H2443,Δεδομένα!D$1:D$13,0))</f>
        <v>8</v>
      </c>
      <c r="J2443" s="1">
        <v>43929</v>
      </c>
      <c r="K2443" s="6" t="s">
        <v>153</v>
      </c>
      <c r="L2443" s="36" t="str">
        <f t="shared" si="152"/>
        <v>08/04/2020 16:15</v>
      </c>
      <c r="M2443" s="1">
        <v>43929</v>
      </c>
      <c r="N2443" s="6" t="s">
        <v>609</v>
      </c>
      <c r="O2443" s="36" t="str">
        <f t="shared" si="153"/>
        <v>08/04/2020 20:35</v>
      </c>
      <c r="P2443" s="46">
        <f t="shared" si="154"/>
        <v>0.18055555555474712</v>
      </c>
      <c r="Q2443" s="48">
        <v>0</v>
      </c>
      <c r="R2443" s="47">
        <f t="shared" si="155"/>
        <v>259.99999999883585</v>
      </c>
      <c r="S2443" s="6" t="s">
        <v>933</v>
      </c>
      <c r="T2443" s="6" t="s">
        <v>1894</v>
      </c>
      <c r="U2443" s="6" t="s">
        <v>44</v>
      </c>
      <c r="V2443" s="6" t="s">
        <v>3981</v>
      </c>
      <c r="W2443" s="7">
        <v>0</v>
      </c>
      <c r="X2443" s="7">
        <v>10</v>
      </c>
      <c r="Y2443" s="7">
        <v>0</v>
      </c>
      <c r="Z2443" s="7">
        <v>0</v>
      </c>
      <c r="AA2443" s="7">
        <v>0</v>
      </c>
      <c r="AB2443" s="7">
        <v>0</v>
      </c>
      <c r="AC2443" s="7">
        <v>0</v>
      </c>
      <c r="AD2443" s="7">
        <v>0</v>
      </c>
      <c r="AE2443">
        <v>10</v>
      </c>
      <c r="AF2443">
        <v>0</v>
      </c>
      <c r="AG2443">
        <v>0</v>
      </c>
      <c r="AH2443">
        <v>0</v>
      </c>
      <c r="AI2443">
        <v>0</v>
      </c>
      <c r="AJ2443">
        <v>4</v>
      </c>
      <c r="AK2443">
        <v>1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</row>
    <row r="2444" spans="1:44" x14ac:dyDescent="0.25">
      <c r="A2444">
        <v>1551248</v>
      </c>
      <c r="B2444">
        <v>741480</v>
      </c>
      <c r="C2444">
        <v>26.1904012566578</v>
      </c>
      <c r="D2444">
        <v>41.715714709977</v>
      </c>
      <c r="E2444" s="68" t="s">
        <v>1223</v>
      </c>
      <c r="F2444" s="8">
        <f>INDEX(Δεδομένα!$P:$P,MATCH('2020'!E2444,Δεδομένα!$O:$O,0))</f>
        <v>36</v>
      </c>
      <c r="G2444" s="6" t="s">
        <v>148</v>
      </c>
      <c r="H2444" s="2" t="str">
        <f>INDEX(Δεδομένα!B$1:B$51,MATCH('2020'!G2444,Δεδομένα!A$1:A$51,0))</f>
        <v>ΑΝΑΤΟΛΙΚΗΣ ΜΑΚΕΔΟΝΙΑΣ ΚΑΙ ΘΡΑΚΗΣ</v>
      </c>
      <c r="I2444" s="8">
        <f>INDEX(Δεδομένα!E$1:E$13,MATCH('2020'!H2444,Δεδομένα!D$1:D$13,0))</f>
        <v>2</v>
      </c>
      <c r="J2444" s="1">
        <v>43929</v>
      </c>
      <c r="K2444" s="6" t="s">
        <v>2398</v>
      </c>
      <c r="L2444" s="36" t="str">
        <f t="shared" si="152"/>
        <v>08/04/2020 11:03</v>
      </c>
      <c r="M2444" s="1">
        <v>43929</v>
      </c>
      <c r="N2444" s="6" t="s">
        <v>159</v>
      </c>
      <c r="O2444" s="36" t="str">
        <f t="shared" si="153"/>
        <v>08/04/2020 14:05</v>
      </c>
      <c r="P2444" s="46">
        <f t="shared" si="154"/>
        <v>0.12638888888614019</v>
      </c>
      <c r="Q2444" s="48">
        <v>0</v>
      </c>
      <c r="R2444" s="47">
        <f t="shared" si="155"/>
        <v>181.99999999604188</v>
      </c>
      <c r="S2444" s="6" t="s">
        <v>963</v>
      </c>
      <c r="T2444" s="6" t="s">
        <v>1119</v>
      </c>
      <c r="U2444" s="6" t="s">
        <v>2970</v>
      </c>
      <c r="V2444" s="6" t="s">
        <v>3966</v>
      </c>
      <c r="W2444" s="7">
        <v>0</v>
      </c>
      <c r="X2444" s="7">
        <v>0</v>
      </c>
      <c r="Y2444" s="7">
        <v>0</v>
      </c>
      <c r="Z2444" s="7">
        <v>3</v>
      </c>
      <c r="AA2444" s="7">
        <v>0</v>
      </c>
      <c r="AB2444" s="7">
        <v>0</v>
      </c>
      <c r="AC2444" s="7">
        <v>0</v>
      </c>
      <c r="AD2444" s="7">
        <v>0</v>
      </c>
      <c r="AE2444">
        <v>6</v>
      </c>
      <c r="AF2444">
        <v>0</v>
      </c>
      <c r="AG2444">
        <v>0</v>
      </c>
      <c r="AH2444">
        <v>0</v>
      </c>
      <c r="AI2444">
        <v>0</v>
      </c>
      <c r="AJ2444">
        <v>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</row>
    <row r="2445" spans="1:44" x14ac:dyDescent="0.25">
      <c r="A2445">
        <v>1551250</v>
      </c>
      <c r="B2445">
        <v>741623</v>
      </c>
      <c r="C2445">
        <v>26.188993286412199</v>
      </c>
      <c r="D2445">
        <v>41.717071307559799</v>
      </c>
      <c r="E2445" s="68" t="s">
        <v>1223</v>
      </c>
      <c r="F2445" s="8">
        <f>INDEX(Δεδομένα!$P:$P,MATCH('2020'!E2445,Δεδομένα!$O:$O,0))</f>
        <v>36</v>
      </c>
      <c r="G2445" s="6" t="s">
        <v>148</v>
      </c>
      <c r="H2445" s="2" t="str">
        <f>INDEX(Δεδομένα!B$1:B$51,MATCH('2020'!G2445,Δεδομένα!A$1:A$51,0))</f>
        <v>ΑΝΑΤΟΛΙΚΗΣ ΜΑΚΕΔΟΝΙΑΣ ΚΑΙ ΘΡΑΚΗΣ</v>
      </c>
      <c r="I2445" s="8">
        <f>INDEX(Δεδομένα!E$1:E$13,MATCH('2020'!H2445,Δεδομένα!D$1:D$13,0))</f>
        <v>2</v>
      </c>
      <c r="J2445" s="1">
        <v>43929</v>
      </c>
      <c r="K2445" s="6" t="s">
        <v>927</v>
      </c>
      <c r="L2445" s="36" t="str">
        <f t="shared" si="152"/>
        <v>08/04/2020 16:42</v>
      </c>
      <c r="M2445" s="1">
        <v>43929</v>
      </c>
      <c r="N2445" s="6" t="s">
        <v>1520</v>
      </c>
      <c r="O2445" s="36" t="str">
        <f t="shared" si="153"/>
        <v>08/04/2020 18:38</v>
      </c>
      <c r="P2445" s="46">
        <f t="shared" si="154"/>
        <v>8.0555555556202307E-2</v>
      </c>
      <c r="Q2445" s="48">
        <v>0</v>
      </c>
      <c r="R2445" s="47">
        <f t="shared" si="155"/>
        <v>116.00000000093132</v>
      </c>
      <c r="S2445" s="6" t="s">
        <v>963</v>
      </c>
      <c r="T2445" s="6" t="s">
        <v>1119</v>
      </c>
      <c r="U2445" s="6" t="s">
        <v>2970</v>
      </c>
      <c r="V2445" s="6" t="s">
        <v>3966</v>
      </c>
      <c r="W2445" s="7">
        <v>0</v>
      </c>
      <c r="X2445" s="7">
        <v>0</v>
      </c>
      <c r="Y2445" s="7">
        <v>0</v>
      </c>
      <c r="Z2445" s="7">
        <v>2</v>
      </c>
      <c r="AA2445" s="7">
        <v>0</v>
      </c>
      <c r="AB2445" s="7">
        <v>0</v>
      </c>
      <c r="AC2445" s="7">
        <v>0</v>
      </c>
      <c r="AD2445" s="7">
        <v>0</v>
      </c>
      <c r="AE2445">
        <v>3</v>
      </c>
      <c r="AF2445">
        <v>0</v>
      </c>
      <c r="AG2445">
        <v>0</v>
      </c>
      <c r="AH2445">
        <v>0</v>
      </c>
      <c r="AI2445">
        <v>0</v>
      </c>
      <c r="AJ2445">
        <v>2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</row>
    <row r="2446" spans="1:44" x14ac:dyDescent="0.25">
      <c r="A2446">
        <v>1556590</v>
      </c>
      <c r="B2446">
        <v>741558</v>
      </c>
      <c r="C2446">
        <v>21.641275916990502</v>
      </c>
      <c r="D2446">
        <v>37.635747874129798</v>
      </c>
      <c r="E2446" s="68" t="s">
        <v>1054</v>
      </c>
      <c r="F2446" s="8">
        <f>INDEX(Δεδομένα!$P:$P,MATCH('2020'!E2446,Δεδομένα!$O:$O,0))</f>
        <v>133</v>
      </c>
      <c r="G2446" s="6" t="s">
        <v>357</v>
      </c>
      <c r="H2446" s="2" t="str">
        <f>INDEX(Δεδομένα!B$1:B$51,MATCH('2020'!G2446,Δεδομένα!A$1:A$51,0))</f>
        <v>ΔΥΤΙΚΗΣ ΕΛΛΑΔΟΣ</v>
      </c>
      <c r="I2446" s="8">
        <f>INDEX(Δεδομένα!E$1:E$13,MATCH('2020'!H2446,Δεδομένα!D$1:D$13,0))</f>
        <v>7</v>
      </c>
      <c r="J2446" s="1">
        <v>43929</v>
      </c>
      <c r="K2446" s="6" t="s">
        <v>1444</v>
      </c>
      <c r="L2446" s="36" t="str">
        <f t="shared" si="152"/>
        <v>08/04/2020 13:20</v>
      </c>
      <c r="M2446" s="1">
        <v>43929</v>
      </c>
      <c r="N2446" s="6" t="s">
        <v>218</v>
      </c>
      <c r="O2446" s="36" t="str">
        <f t="shared" si="153"/>
        <v>08/04/2020 14:25</v>
      </c>
      <c r="P2446" s="46">
        <f t="shared" si="154"/>
        <v>4.5138888890505768E-2</v>
      </c>
      <c r="Q2446" s="48">
        <v>0</v>
      </c>
      <c r="R2446" s="47">
        <f t="shared" si="155"/>
        <v>65.000000002328306</v>
      </c>
      <c r="S2446" s="6" t="s">
        <v>359</v>
      </c>
      <c r="T2446" s="6" t="s">
        <v>1055</v>
      </c>
      <c r="U2446" s="6" t="s">
        <v>44</v>
      </c>
      <c r="V2446" s="6" t="s">
        <v>3974</v>
      </c>
      <c r="W2446" s="7">
        <v>0</v>
      </c>
      <c r="X2446" s="7">
        <v>0</v>
      </c>
      <c r="Y2446" s="7">
        <v>0</v>
      </c>
      <c r="Z2446" s="7">
        <v>0</v>
      </c>
      <c r="AA2446" s="7">
        <v>4</v>
      </c>
      <c r="AB2446" s="7">
        <v>0</v>
      </c>
      <c r="AC2446" s="7">
        <v>0</v>
      </c>
      <c r="AD2446" s="7">
        <v>0</v>
      </c>
      <c r="AE2446">
        <v>7</v>
      </c>
      <c r="AF2446">
        <v>0</v>
      </c>
      <c r="AG2446">
        <v>0</v>
      </c>
      <c r="AH2446">
        <v>0</v>
      </c>
      <c r="AI2446">
        <v>0</v>
      </c>
      <c r="AJ2446">
        <v>3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</row>
    <row r="2447" spans="1:44" x14ac:dyDescent="0.25">
      <c r="A2447">
        <v>1553509</v>
      </c>
      <c r="B2447">
        <v>741599</v>
      </c>
      <c r="C2447">
        <v>21.5824368495995</v>
      </c>
      <c r="D2447">
        <v>37.7452667886852</v>
      </c>
      <c r="E2447" s="68" t="s">
        <v>356</v>
      </c>
      <c r="F2447" s="8">
        <f>INDEX(Δεδομένα!$P:$P,MATCH('2020'!E2447,Δεδομένα!$O:$O,0))</f>
        <v>132</v>
      </c>
      <c r="G2447" s="6" t="s">
        <v>357</v>
      </c>
      <c r="H2447" s="2" t="str">
        <f>INDEX(Δεδομένα!B$1:B$51,MATCH('2020'!G2447,Δεδομένα!A$1:A$51,0))</f>
        <v>ΔΥΤΙΚΗΣ ΕΛΛΑΔΟΣ</v>
      </c>
      <c r="I2447" s="8">
        <f>INDEX(Δεδομένα!E$1:E$13,MATCH('2020'!H2447,Δεδομένα!D$1:D$13,0))</f>
        <v>7</v>
      </c>
      <c r="J2447" s="1">
        <v>43929</v>
      </c>
      <c r="K2447" s="6" t="s">
        <v>647</v>
      </c>
      <c r="L2447" s="36" t="str">
        <f t="shared" si="152"/>
        <v>08/04/2020 15:29</v>
      </c>
      <c r="M2447" s="1">
        <v>43929</v>
      </c>
      <c r="N2447" s="6" t="s">
        <v>100</v>
      </c>
      <c r="O2447" s="36" t="str">
        <f t="shared" si="153"/>
        <v>08/04/2020 20:50</v>
      </c>
      <c r="P2447" s="46">
        <f t="shared" si="154"/>
        <v>0.22291666666569654</v>
      </c>
      <c r="Q2447" s="48">
        <v>0</v>
      </c>
      <c r="R2447" s="47">
        <f t="shared" si="155"/>
        <v>320.99999999860302</v>
      </c>
      <c r="S2447" s="6" t="s">
        <v>359</v>
      </c>
      <c r="T2447" s="6" t="s">
        <v>360</v>
      </c>
      <c r="U2447" s="6" t="s">
        <v>44</v>
      </c>
      <c r="V2447" s="6" t="s">
        <v>3979</v>
      </c>
      <c r="W2447" s="7">
        <v>0</v>
      </c>
      <c r="X2447" s="7">
        <v>5</v>
      </c>
      <c r="Y2447" s="7">
        <v>0</v>
      </c>
      <c r="Z2447" s="7">
        <v>0</v>
      </c>
      <c r="AA2447" s="7">
        <v>0</v>
      </c>
      <c r="AB2447" s="7">
        <v>0</v>
      </c>
      <c r="AC2447" s="7">
        <v>0</v>
      </c>
      <c r="AD2447" s="7">
        <v>0</v>
      </c>
      <c r="AE2447">
        <v>16</v>
      </c>
      <c r="AF2447">
        <v>0</v>
      </c>
      <c r="AG2447">
        <v>0</v>
      </c>
      <c r="AH2447">
        <v>0</v>
      </c>
      <c r="AI2447">
        <v>0</v>
      </c>
      <c r="AJ2447">
        <v>8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</row>
    <row r="2448" spans="1:44" x14ac:dyDescent="0.25">
      <c r="A2448">
        <v>1551070</v>
      </c>
      <c r="B2448">
        <v>741647</v>
      </c>
      <c r="C2448">
        <v>21.250260480959401</v>
      </c>
      <c r="D2448">
        <v>37.9488368731392</v>
      </c>
      <c r="E2448" s="68" t="s">
        <v>900</v>
      </c>
      <c r="F2448" s="8">
        <f>INDEX(Δεδομένα!$P:$P,MATCH('2020'!E2448,Δεδομένα!$O:$O,0))</f>
        <v>136</v>
      </c>
      <c r="G2448" s="6" t="s">
        <v>357</v>
      </c>
      <c r="H2448" s="2" t="str">
        <f>INDEX(Δεδομένα!B$1:B$51,MATCH('2020'!G2448,Δεδομένα!A$1:A$51,0))</f>
        <v>ΔΥΤΙΚΗΣ ΕΛΛΑΔΟΣ</v>
      </c>
      <c r="I2448" s="8">
        <f>INDEX(Δεδομένα!E$1:E$13,MATCH('2020'!H2448,Δεδομένα!D$1:D$13,0))</f>
        <v>7</v>
      </c>
      <c r="J2448" s="1">
        <v>43929</v>
      </c>
      <c r="K2448" s="6" t="s">
        <v>289</v>
      </c>
      <c r="L2448" s="36" t="str">
        <f t="shared" si="152"/>
        <v>08/04/2020 17:55</v>
      </c>
      <c r="M2448" s="1">
        <v>43929</v>
      </c>
      <c r="N2448" s="6" t="s">
        <v>327</v>
      </c>
      <c r="O2448" s="36" t="str">
        <f t="shared" si="153"/>
        <v>08/04/2020 18:50</v>
      </c>
      <c r="P2448" s="46">
        <f t="shared" si="154"/>
        <v>3.8194444437976927E-2</v>
      </c>
      <c r="Q2448" s="48">
        <v>0</v>
      </c>
      <c r="R2448" s="47">
        <f t="shared" si="155"/>
        <v>54.999999990686774</v>
      </c>
      <c r="S2448" s="6" t="s">
        <v>928</v>
      </c>
      <c r="T2448" s="6" t="s">
        <v>1058</v>
      </c>
      <c r="U2448" s="6" t="s">
        <v>1550</v>
      </c>
      <c r="V2448" s="6" t="s">
        <v>3983</v>
      </c>
      <c r="W2448" s="7">
        <v>0</v>
      </c>
      <c r="X2448" s="7">
        <v>0</v>
      </c>
      <c r="Y2448" s="7">
        <v>0</v>
      </c>
      <c r="Z2448" s="7">
        <v>0</v>
      </c>
      <c r="AA2448" s="7">
        <v>1</v>
      </c>
      <c r="AB2448" s="7">
        <v>0</v>
      </c>
      <c r="AC2448" s="7">
        <v>0</v>
      </c>
      <c r="AD2448" s="7">
        <v>0</v>
      </c>
      <c r="AE2448">
        <v>2</v>
      </c>
      <c r="AF2448">
        <v>0</v>
      </c>
      <c r="AG2448">
        <v>0</v>
      </c>
      <c r="AH2448">
        <v>0</v>
      </c>
      <c r="AI2448">
        <v>0</v>
      </c>
      <c r="AJ2448">
        <v>1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</row>
    <row r="2449" spans="1:44" x14ac:dyDescent="0.25">
      <c r="A2449">
        <v>1556595</v>
      </c>
      <c r="B2449">
        <v>741723</v>
      </c>
      <c r="C2449">
        <v>21.655177627485202</v>
      </c>
      <c r="D2449">
        <v>37.683251680926702</v>
      </c>
      <c r="E2449" s="68" t="s">
        <v>1054</v>
      </c>
      <c r="F2449" s="8">
        <f>INDEX(Δεδομένα!$P:$P,MATCH('2020'!E2449,Δεδομένα!$O:$O,0))</f>
        <v>133</v>
      </c>
      <c r="G2449" s="6" t="s">
        <v>357</v>
      </c>
      <c r="H2449" s="2" t="str">
        <f>INDEX(Δεδομένα!B$1:B$51,MATCH('2020'!G2449,Δεδομένα!A$1:A$51,0))</f>
        <v>ΔΥΤΙΚΗΣ ΕΛΛΑΔΟΣ</v>
      </c>
      <c r="I2449" s="8">
        <f>INDEX(Δεδομένα!E$1:E$13,MATCH('2020'!H2449,Δεδομένα!D$1:D$13,0))</f>
        <v>7</v>
      </c>
      <c r="J2449" s="1">
        <v>43929</v>
      </c>
      <c r="K2449" s="6" t="s">
        <v>353</v>
      </c>
      <c r="L2449" s="36" t="str">
        <f t="shared" si="152"/>
        <v>08/04/2020 21:40</v>
      </c>
      <c r="M2449" s="1">
        <v>43929</v>
      </c>
      <c r="N2449" s="6" t="s">
        <v>353</v>
      </c>
      <c r="O2449" s="36" t="str">
        <f t="shared" si="153"/>
        <v>08/04/2020 21:40</v>
      </c>
      <c r="P2449" s="46">
        <f t="shared" si="154"/>
        <v>0</v>
      </c>
      <c r="Q2449" s="48">
        <v>0</v>
      </c>
      <c r="R2449" s="47">
        <f t="shared" si="155"/>
        <v>0</v>
      </c>
      <c r="S2449" s="6" t="s">
        <v>359</v>
      </c>
      <c r="T2449" s="6" t="s">
        <v>1055</v>
      </c>
      <c r="U2449" s="6" t="s">
        <v>3989</v>
      </c>
      <c r="V2449" s="6" t="s">
        <v>3989</v>
      </c>
      <c r="W2449" s="7">
        <v>0</v>
      </c>
      <c r="X2449" s="7">
        <v>0</v>
      </c>
      <c r="Y2449" s="7">
        <v>0</v>
      </c>
      <c r="Z2449" s="7">
        <v>0</v>
      </c>
      <c r="AA2449" s="7">
        <v>1.5</v>
      </c>
      <c r="AB2449" s="7">
        <v>0</v>
      </c>
      <c r="AC2449" s="7">
        <v>0</v>
      </c>
      <c r="AD2449" s="7">
        <v>0</v>
      </c>
      <c r="AE2449">
        <v>2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</row>
    <row r="2450" spans="1:44" x14ac:dyDescent="0.25">
      <c r="A2450">
        <v>1553925</v>
      </c>
      <c r="B2450">
        <v>741489</v>
      </c>
      <c r="C2450">
        <v>20.562346629693799</v>
      </c>
      <c r="D2450">
        <v>39.384788440497204</v>
      </c>
      <c r="E2450" s="68" t="s">
        <v>1335</v>
      </c>
      <c r="F2450" s="8">
        <f>INDEX(Δεδομένα!$P:$P,MATCH('2020'!E2450,Δεδομένα!$O:$O,0))</f>
        <v>91</v>
      </c>
      <c r="G2450" s="6" t="s">
        <v>1149</v>
      </c>
      <c r="H2450" s="2" t="str">
        <f>INDEX(Δεδομένα!B$1:B$51,MATCH('2020'!G2450,Δεδομένα!A$1:A$51,0))</f>
        <v>ΗΠΕΙΡΟΥ</v>
      </c>
      <c r="I2450" s="8">
        <f>INDEX(Δεδομένα!E$1:E$13,MATCH('2020'!H2450,Δεδομένα!D$1:D$13,0))</f>
        <v>5</v>
      </c>
      <c r="J2450" s="1">
        <v>43929</v>
      </c>
      <c r="K2450" s="6" t="s">
        <v>3967</v>
      </c>
      <c r="L2450" s="36" t="str">
        <f t="shared" si="152"/>
        <v>08/04/2020 11:04</v>
      </c>
      <c r="M2450" s="1">
        <v>43929</v>
      </c>
      <c r="N2450" s="6" t="s">
        <v>662</v>
      </c>
      <c r="O2450" s="36" t="str">
        <f t="shared" si="153"/>
        <v>08/04/2020 12:30</v>
      </c>
      <c r="P2450" s="46">
        <f t="shared" si="154"/>
        <v>5.9722222227719612E-2</v>
      </c>
      <c r="Q2450" s="48">
        <v>0</v>
      </c>
      <c r="R2450" s="47">
        <f t="shared" si="155"/>
        <v>86.000000007916242</v>
      </c>
      <c r="S2450" s="6" t="s">
        <v>1149</v>
      </c>
      <c r="T2450" s="6" t="s">
        <v>1201</v>
      </c>
      <c r="U2450" s="6" t="s">
        <v>44</v>
      </c>
      <c r="V2450" s="6" t="s">
        <v>3968</v>
      </c>
      <c r="W2450" s="7">
        <v>0</v>
      </c>
      <c r="X2450" s="7">
        <v>0</v>
      </c>
      <c r="Y2450" s="7">
        <v>0</v>
      </c>
      <c r="Z2450" s="7">
        <v>2</v>
      </c>
      <c r="AA2450" s="7">
        <v>0</v>
      </c>
      <c r="AB2450" s="7">
        <v>0</v>
      </c>
      <c r="AC2450" s="7">
        <v>0</v>
      </c>
      <c r="AD2450" s="7">
        <v>0</v>
      </c>
      <c r="AE2450">
        <v>4</v>
      </c>
      <c r="AF2450">
        <v>0</v>
      </c>
      <c r="AG2450">
        <v>0</v>
      </c>
      <c r="AH2450">
        <v>0</v>
      </c>
      <c r="AI2450">
        <v>0</v>
      </c>
      <c r="AJ2450">
        <v>2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</row>
    <row r="2451" spans="1:44" x14ac:dyDescent="0.25">
      <c r="A2451">
        <v>1553926</v>
      </c>
      <c r="B2451">
        <v>741515</v>
      </c>
      <c r="C2451">
        <v>20.366852409910901</v>
      </c>
      <c r="D2451">
        <v>39.452334255021398</v>
      </c>
      <c r="E2451" s="68" t="s">
        <v>1197</v>
      </c>
      <c r="F2451" s="8">
        <f>INDEX(Δεδομένα!$P:$P,MATCH('2020'!E2451,Δεδομένα!$O:$O,0))</f>
        <v>90</v>
      </c>
      <c r="G2451" s="6" t="s">
        <v>1149</v>
      </c>
      <c r="H2451" s="2" t="str">
        <f>INDEX(Δεδομένα!B$1:B$51,MATCH('2020'!G2451,Δεδομένα!A$1:A$51,0))</f>
        <v>ΗΠΕΙΡΟΥ</v>
      </c>
      <c r="I2451" s="8">
        <f>INDEX(Δεδομένα!E$1:E$13,MATCH('2020'!H2451,Δεδομένα!D$1:D$13,0))</f>
        <v>5</v>
      </c>
      <c r="J2451" s="1">
        <v>43929</v>
      </c>
      <c r="K2451" s="6" t="s">
        <v>876</v>
      </c>
      <c r="L2451" s="36" t="str">
        <f t="shared" si="152"/>
        <v>08/04/2020 11:55</v>
      </c>
      <c r="M2451" s="1">
        <v>43929</v>
      </c>
      <c r="N2451" s="6" t="s">
        <v>702</v>
      </c>
      <c r="O2451" s="36" t="str">
        <f t="shared" si="153"/>
        <v>08/04/2020 14:23</v>
      </c>
      <c r="P2451" s="46">
        <f t="shared" si="154"/>
        <v>0.10277777777810115</v>
      </c>
      <c r="Q2451" s="48">
        <v>0</v>
      </c>
      <c r="R2451" s="47">
        <f t="shared" si="155"/>
        <v>148.00000000046566</v>
      </c>
      <c r="S2451" s="6" t="s">
        <v>1149</v>
      </c>
      <c r="T2451" s="6" t="s">
        <v>1199</v>
      </c>
      <c r="U2451" s="6" t="s">
        <v>44</v>
      </c>
      <c r="V2451" s="6" t="s">
        <v>3970</v>
      </c>
      <c r="W2451" s="7">
        <v>0</v>
      </c>
      <c r="X2451" s="7">
        <v>2</v>
      </c>
      <c r="Y2451" s="7">
        <v>0</v>
      </c>
      <c r="Z2451" s="7">
        <v>0</v>
      </c>
      <c r="AA2451" s="7">
        <v>0</v>
      </c>
      <c r="AB2451" s="7">
        <v>0</v>
      </c>
      <c r="AC2451" s="7">
        <v>0</v>
      </c>
      <c r="AD2451" s="7">
        <v>0</v>
      </c>
      <c r="AE2451">
        <v>6</v>
      </c>
      <c r="AF2451">
        <v>0</v>
      </c>
      <c r="AG2451">
        <v>0</v>
      </c>
      <c r="AH2451">
        <v>0</v>
      </c>
      <c r="AI2451">
        <v>0</v>
      </c>
      <c r="AJ2451">
        <v>3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</row>
    <row r="2452" spans="1:44" x14ac:dyDescent="0.25">
      <c r="A2452">
        <v>1553928</v>
      </c>
      <c r="B2452">
        <v>741549</v>
      </c>
      <c r="C2452">
        <v>20.374516011321401</v>
      </c>
      <c r="D2452">
        <v>39.557940926419498</v>
      </c>
      <c r="E2452" s="68" t="s">
        <v>1148</v>
      </c>
      <c r="F2452" s="8">
        <f>INDEX(Δεδομένα!$P:$P,MATCH('2020'!E2452,Δεδομένα!$O:$O,0))</f>
        <v>92</v>
      </c>
      <c r="G2452" s="6" t="s">
        <v>1149</v>
      </c>
      <c r="H2452" s="2" t="str">
        <f>INDEX(Δεδομένα!B$1:B$51,MATCH('2020'!G2452,Δεδομένα!A$1:A$51,0))</f>
        <v>ΗΠΕΙΡΟΥ</v>
      </c>
      <c r="I2452" s="8">
        <f>INDEX(Δεδομένα!E$1:E$13,MATCH('2020'!H2452,Δεδομένα!D$1:D$13,0))</f>
        <v>5</v>
      </c>
      <c r="J2452" s="1">
        <v>43929</v>
      </c>
      <c r="K2452" s="6" t="s">
        <v>3252</v>
      </c>
      <c r="L2452" s="36" t="str">
        <f t="shared" si="152"/>
        <v>08/04/2020 13:01</v>
      </c>
      <c r="M2452" s="1">
        <v>43929</v>
      </c>
      <c r="N2452" s="6" t="s">
        <v>159</v>
      </c>
      <c r="O2452" s="36" t="str">
        <f t="shared" si="153"/>
        <v>08/04/2020 14:05</v>
      </c>
      <c r="P2452" s="46">
        <f t="shared" si="154"/>
        <v>4.4444444443797693E-2</v>
      </c>
      <c r="Q2452" s="48">
        <v>0</v>
      </c>
      <c r="R2452" s="47">
        <f t="shared" si="155"/>
        <v>63.999999999068677</v>
      </c>
      <c r="S2452" s="6" t="s">
        <v>1149</v>
      </c>
      <c r="T2452" s="6" t="s">
        <v>1150</v>
      </c>
      <c r="U2452" s="6" t="s">
        <v>44</v>
      </c>
      <c r="V2452" s="6" t="s">
        <v>3972</v>
      </c>
      <c r="W2452" s="7">
        <v>0</v>
      </c>
      <c r="X2452" s="7">
        <v>0.05</v>
      </c>
      <c r="Y2452" s="7">
        <v>0</v>
      </c>
      <c r="Z2452" s="7">
        <v>0</v>
      </c>
      <c r="AA2452" s="7">
        <v>0</v>
      </c>
      <c r="AB2452" s="7">
        <v>0</v>
      </c>
      <c r="AC2452" s="7">
        <v>0</v>
      </c>
      <c r="AD2452" s="7">
        <v>0</v>
      </c>
      <c r="AE2452">
        <v>2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</row>
    <row r="2453" spans="1:44" x14ac:dyDescent="0.25">
      <c r="A2453">
        <v>1550953</v>
      </c>
      <c r="B2453">
        <v>741504</v>
      </c>
      <c r="C2453">
        <v>24.7004628433607</v>
      </c>
      <c r="D2453">
        <v>40.902434762207001</v>
      </c>
      <c r="E2453" s="68" t="s">
        <v>919</v>
      </c>
      <c r="F2453" s="8">
        <f>INDEX(Δεδομένα!$P:$P,MATCH('2020'!E2453,Δεδομένα!$O:$O,0))</f>
        <v>26</v>
      </c>
      <c r="G2453" s="6" t="s">
        <v>77</v>
      </c>
      <c r="H2453" s="2" t="str">
        <f>INDEX(Δεδομένα!B$1:B$51,MATCH('2020'!G2453,Δεδομένα!A$1:A$51,0))</f>
        <v>ΑΝΑΤΟΛΙΚΗΣ ΜΑΚΕΔΟΝΙΑΣ ΚΑΙ ΘΡΑΚΗΣ</v>
      </c>
      <c r="I2453" s="8">
        <f>INDEX(Δεδομένα!E$1:E$13,MATCH('2020'!H2453,Δεδομένα!D$1:D$13,0))</f>
        <v>2</v>
      </c>
      <c r="J2453" s="1">
        <v>43929</v>
      </c>
      <c r="K2453" s="6" t="s">
        <v>2279</v>
      </c>
      <c r="L2453" s="36" t="str">
        <f t="shared" si="152"/>
        <v>08/04/2020 11:41</v>
      </c>
      <c r="M2453" s="1">
        <v>43929</v>
      </c>
      <c r="N2453" s="6" t="s">
        <v>611</v>
      </c>
      <c r="O2453" s="36" t="str">
        <f t="shared" si="153"/>
        <v>08/04/2020 12:15</v>
      </c>
      <c r="P2453" s="46">
        <f t="shared" si="154"/>
        <v>2.361111110803904E-2</v>
      </c>
      <c r="Q2453" s="48">
        <v>0</v>
      </c>
      <c r="R2453" s="47">
        <f t="shared" si="155"/>
        <v>33.999999995576218</v>
      </c>
      <c r="S2453" s="6" t="s">
        <v>44</v>
      </c>
      <c r="T2453" s="6" t="s">
        <v>921</v>
      </c>
      <c r="U2453" s="6" t="s">
        <v>44</v>
      </c>
      <c r="V2453" s="6" t="s">
        <v>3037</v>
      </c>
      <c r="W2453" s="7">
        <v>0</v>
      </c>
      <c r="X2453" s="7">
        <v>0</v>
      </c>
      <c r="Y2453" s="7">
        <v>0</v>
      </c>
      <c r="Z2453" s="7">
        <v>0</v>
      </c>
      <c r="AA2453" s="7">
        <v>0.2</v>
      </c>
      <c r="AB2453" s="7">
        <v>0</v>
      </c>
      <c r="AC2453" s="7">
        <v>0</v>
      </c>
      <c r="AD2453" s="7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</row>
    <row r="2454" spans="1:44" x14ac:dyDescent="0.25">
      <c r="A2454">
        <v>1565910</v>
      </c>
      <c r="B2454">
        <v>741509</v>
      </c>
      <c r="C2454">
        <v>22.826129554672001</v>
      </c>
      <c r="D2454">
        <v>37.895687627718203</v>
      </c>
      <c r="E2454" s="68" t="s">
        <v>810</v>
      </c>
      <c r="F2454" s="8">
        <f>INDEX(Δεδομένα!$P:$P,MATCH('2020'!E2454,Δεδομένα!$O:$O,0))</f>
        <v>157</v>
      </c>
      <c r="G2454" s="6" t="s">
        <v>391</v>
      </c>
      <c r="H2454" s="2" t="str">
        <f>INDEX(Δεδομένα!B$1:B$51,MATCH('2020'!G2454,Δεδομένα!A$1:A$51,0))</f>
        <v>ΠΕΛΛΟΠΟΝΗΣΟΥ</v>
      </c>
      <c r="I2454" s="8">
        <f>INDEX(Δεδομένα!E$1:E$13,MATCH('2020'!H2454,Δεδομένα!D$1:D$13,0))</f>
        <v>8</v>
      </c>
      <c r="J2454" s="1">
        <v>43929</v>
      </c>
      <c r="K2454" s="6" t="s">
        <v>875</v>
      </c>
      <c r="L2454" s="36" t="str">
        <f t="shared" si="152"/>
        <v>08/04/2020 11:29</v>
      </c>
      <c r="M2454" s="1">
        <v>43930</v>
      </c>
      <c r="N2454" s="6" t="s">
        <v>611</v>
      </c>
      <c r="O2454" s="36" t="str">
        <f t="shared" si="153"/>
        <v>09/04/2020 12:15</v>
      </c>
      <c r="P2454" s="49">
        <f t="shared" si="154"/>
        <v>1.0319444444394321</v>
      </c>
      <c r="Q2454" s="50">
        <f>1*24</f>
        <v>24</v>
      </c>
      <c r="R2454" s="47">
        <f t="shared" si="155"/>
        <v>1485.9999999927823</v>
      </c>
      <c r="S2454" s="6" t="s">
        <v>44</v>
      </c>
      <c r="T2454" s="6" t="s">
        <v>812</v>
      </c>
      <c r="U2454" s="6" t="s">
        <v>1908</v>
      </c>
      <c r="V2454" s="6" t="s">
        <v>3969</v>
      </c>
      <c r="W2454" s="7">
        <v>0</v>
      </c>
      <c r="X2454" s="7">
        <v>10</v>
      </c>
      <c r="Y2454" s="7">
        <v>0</v>
      </c>
      <c r="Z2454" s="7">
        <v>0</v>
      </c>
      <c r="AA2454" s="7">
        <v>0</v>
      </c>
      <c r="AB2454" s="7">
        <v>0</v>
      </c>
      <c r="AC2454" s="7">
        <v>0</v>
      </c>
      <c r="AD2454" s="7">
        <v>0</v>
      </c>
      <c r="AE2454">
        <v>20</v>
      </c>
      <c r="AF2454">
        <v>0</v>
      </c>
      <c r="AG2454">
        <v>0</v>
      </c>
      <c r="AH2454">
        <v>0</v>
      </c>
      <c r="AI2454">
        <v>0</v>
      </c>
      <c r="AJ2454">
        <v>10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</row>
    <row r="2455" spans="1:44" x14ac:dyDescent="0.25">
      <c r="A2455">
        <v>1553089</v>
      </c>
      <c r="B2455">
        <v>741583</v>
      </c>
      <c r="C2455">
        <v>21.841610834214801</v>
      </c>
      <c r="D2455">
        <v>37.054305628741702</v>
      </c>
      <c r="E2455" s="68" t="s">
        <v>937</v>
      </c>
      <c r="F2455" s="8">
        <f>INDEX(Δεδομένα!$P:$P,MATCH('2020'!E2455,Δεδομένα!$O:$O,0))</f>
        <v>143</v>
      </c>
      <c r="G2455" s="6" t="s">
        <v>841</v>
      </c>
      <c r="H2455" s="2" t="str">
        <f>INDEX(Δεδομένα!B$1:B$51,MATCH('2020'!G2455,Δεδομένα!A$1:A$51,0))</f>
        <v>ΠΕΛΛΟΠΟΝΗΣΟΥ</v>
      </c>
      <c r="I2455" s="8">
        <f>INDEX(Δεδομένα!E$1:E$13,MATCH('2020'!H2455,Δεδομένα!D$1:D$13,0))</f>
        <v>8</v>
      </c>
      <c r="J2455" s="1">
        <v>43929</v>
      </c>
      <c r="K2455" s="6" t="s">
        <v>400</v>
      </c>
      <c r="L2455" s="36" t="str">
        <f t="shared" si="152"/>
        <v>08/04/2020 14:47</v>
      </c>
      <c r="M2455" s="1">
        <v>43929</v>
      </c>
      <c r="N2455" s="6" t="s">
        <v>1522</v>
      </c>
      <c r="O2455" s="36" t="str">
        <f t="shared" si="153"/>
        <v>08/04/2020 16:57</v>
      </c>
      <c r="P2455" s="46">
        <f t="shared" si="154"/>
        <v>9.0277777781011537E-2</v>
      </c>
      <c r="Q2455" s="48">
        <v>0</v>
      </c>
      <c r="R2455" s="47">
        <f t="shared" si="155"/>
        <v>130.00000000465661</v>
      </c>
      <c r="S2455" s="6" t="s">
        <v>842</v>
      </c>
      <c r="T2455" s="6" t="s">
        <v>984</v>
      </c>
      <c r="U2455" s="6" t="s">
        <v>44</v>
      </c>
      <c r="V2455" s="6" t="s">
        <v>3977</v>
      </c>
      <c r="W2455" s="7">
        <v>0</v>
      </c>
      <c r="X2455" s="7">
        <v>0</v>
      </c>
      <c r="Y2455" s="7">
        <v>0</v>
      </c>
      <c r="Z2455" s="7">
        <v>0</v>
      </c>
      <c r="AA2455" s="7">
        <v>0.3</v>
      </c>
      <c r="AB2455" s="7">
        <v>0.2</v>
      </c>
      <c r="AC2455" s="7">
        <v>0</v>
      </c>
      <c r="AD2455" s="7">
        <v>0</v>
      </c>
      <c r="AE2455">
        <v>2</v>
      </c>
      <c r="AF2455">
        <v>0</v>
      </c>
      <c r="AG2455">
        <v>0</v>
      </c>
      <c r="AH2455">
        <v>0</v>
      </c>
      <c r="AI2455">
        <v>1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</row>
    <row r="2456" spans="1:44" x14ac:dyDescent="0.25">
      <c r="A2456">
        <v>1556205</v>
      </c>
      <c r="B2456">
        <v>741728</v>
      </c>
      <c r="C2456">
        <v>21.9821521618242</v>
      </c>
      <c r="D2456">
        <v>37.282864036370398</v>
      </c>
      <c r="E2456" s="68" t="s">
        <v>840</v>
      </c>
      <c r="F2456" s="8">
        <f>INDEX(Δεδομένα!$P:$P,MATCH('2020'!E2456,Δεδομένα!$O:$O,0))</f>
        <v>144</v>
      </c>
      <c r="G2456" s="6" t="s">
        <v>841</v>
      </c>
      <c r="H2456" s="2" t="str">
        <f>INDEX(Δεδομένα!B$1:B$51,MATCH('2020'!G2456,Δεδομένα!A$1:A$51,0))</f>
        <v>ΠΕΛΛΟΠΟΝΗΣΟΥ</v>
      </c>
      <c r="I2456" s="8">
        <f>INDEX(Δεδομένα!E$1:E$13,MATCH('2020'!H2456,Δεδομένα!D$1:D$13,0))</f>
        <v>8</v>
      </c>
      <c r="J2456" s="1">
        <v>43929</v>
      </c>
      <c r="K2456" s="6" t="s">
        <v>673</v>
      </c>
      <c r="L2456" s="36" t="str">
        <f t="shared" si="152"/>
        <v>08/04/2020 21:27</v>
      </c>
      <c r="M2456" s="1">
        <v>43929</v>
      </c>
      <c r="N2456" s="6" t="s">
        <v>3481</v>
      </c>
      <c r="O2456" s="36" t="str">
        <f t="shared" si="153"/>
        <v>08/04/2020 22:35</v>
      </c>
      <c r="P2456" s="46">
        <f t="shared" si="154"/>
        <v>4.722222221607808E-2</v>
      </c>
      <c r="Q2456" s="48">
        <v>0</v>
      </c>
      <c r="R2456" s="47">
        <f t="shared" si="155"/>
        <v>67.999999991152436</v>
      </c>
      <c r="S2456" s="6" t="s">
        <v>842</v>
      </c>
      <c r="T2456" s="6" t="s">
        <v>843</v>
      </c>
      <c r="U2456" s="6" t="s">
        <v>44</v>
      </c>
      <c r="V2456" s="6" t="s">
        <v>3991</v>
      </c>
      <c r="W2456" s="7">
        <v>0</v>
      </c>
      <c r="X2456" s="7">
        <v>0</v>
      </c>
      <c r="Y2456" s="7">
        <v>0</v>
      </c>
      <c r="Z2456" s="7">
        <v>0</v>
      </c>
      <c r="AA2456" s="7">
        <v>1</v>
      </c>
      <c r="AB2456" s="7">
        <v>0</v>
      </c>
      <c r="AC2456" s="7">
        <v>0</v>
      </c>
      <c r="AD2456" s="7">
        <v>0</v>
      </c>
      <c r="AE2456">
        <v>4</v>
      </c>
      <c r="AF2456">
        <v>0</v>
      </c>
      <c r="AG2456">
        <v>0</v>
      </c>
      <c r="AH2456">
        <v>0</v>
      </c>
      <c r="AI2456">
        <v>0</v>
      </c>
      <c r="AJ2456">
        <v>2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</row>
    <row r="2457" spans="1:44" x14ac:dyDescent="0.25">
      <c r="A2457">
        <v>1551845</v>
      </c>
      <c r="B2457">
        <v>741677</v>
      </c>
      <c r="C2457">
        <v>24.006188334239098</v>
      </c>
      <c r="D2457">
        <v>41.045849361129903</v>
      </c>
      <c r="E2457" s="68" t="s">
        <v>3984</v>
      </c>
      <c r="F2457" s="8">
        <f>INDEX(Δεδομένα!$P:$P,MATCH('2020'!E2457,Δεδομένα!$O:$O,0))</f>
        <v>53</v>
      </c>
      <c r="G2457" s="6" t="s">
        <v>1070</v>
      </c>
      <c r="H2457" s="2" t="str">
        <f>INDEX(Δεδομένα!B$1:B$51,MATCH('2020'!G2457,Δεδομένα!A$1:A$51,0))</f>
        <v>ΚΕΝΤΡΙΚΗΣ ΜΑΚΕΔΟΝΙΑΣ</v>
      </c>
      <c r="I2457" s="8">
        <f>INDEX(Δεδομένα!E$1:E$13,MATCH('2020'!H2457,Δεδομένα!D$1:D$13,0))</f>
        <v>3</v>
      </c>
      <c r="J2457" s="1">
        <v>43929</v>
      </c>
      <c r="K2457" s="6" t="s">
        <v>259</v>
      </c>
      <c r="L2457" s="36" t="str">
        <f t="shared" si="152"/>
        <v>08/04/2020 19:00</v>
      </c>
      <c r="M2457" s="1">
        <v>43929</v>
      </c>
      <c r="N2457" s="6" t="s">
        <v>225</v>
      </c>
      <c r="O2457" s="36" t="str">
        <f t="shared" si="153"/>
        <v>08/04/2020 20:25</v>
      </c>
      <c r="P2457" s="46">
        <f t="shared" si="154"/>
        <v>5.9027777781011537E-2</v>
      </c>
      <c r="Q2457" s="48">
        <v>0</v>
      </c>
      <c r="R2457" s="47">
        <f t="shared" si="155"/>
        <v>85.000000004656613</v>
      </c>
      <c r="S2457" s="6" t="s">
        <v>1070</v>
      </c>
      <c r="T2457" s="6" t="s">
        <v>3985</v>
      </c>
      <c r="U2457" s="6" t="s">
        <v>3986</v>
      </c>
      <c r="V2457" s="6" t="s">
        <v>3987</v>
      </c>
      <c r="W2457" s="7">
        <v>0</v>
      </c>
      <c r="X2457" s="7">
        <v>0</v>
      </c>
      <c r="Y2457" s="7">
        <v>0</v>
      </c>
      <c r="Z2457" s="7">
        <v>40</v>
      </c>
      <c r="AA2457" s="7">
        <v>0</v>
      </c>
      <c r="AB2457" s="7">
        <v>0</v>
      </c>
      <c r="AC2457" s="7">
        <v>0</v>
      </c>
      <c r="AD2457" s="7">
        <v>0</v>
      </c>
      <c r="AE2457">
        <v>8</v>
      </c>
      <c r="AF2457">
        <v>0</v>
      </c>
      <c r="AG2457">
        <v>0</v>
      </c>
      <c r="AH2457">
        <v>0</v>
      </c>
      <c r="AI2457">
        <v>0</v>
      </c>
      <c r="AJ2457">
        <v>4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</row>
    <row r="2458" spans="1:44" x14ac:dyDescent="0.25">
      <c r="A2458">
        <v>1551232</v>
      </c>
      <c r="B2458">
        <v>741834</v>
      </c>
      <c r="C2458">
        <v>20.801245810329402</v>
      </c>
      <c r="D2458">
        <v>38.888555020160801</v>
      </c>
      <c r="E2458" s="68" t="s">
        <v>862</v>
      </c>
      <c r="F2458" s="8">
        <f>INDEX(Δεδομένα!$P:$P,MATCH('2020'!E2458,Δεδομένα!$O:$O,0))</f>
        <v>232</v>
      </c>
      <c r="G2458" s="6" t="s">
        <v>335</v>
      </c>
      <c r="H2458" s="2" t="str">
        <f>INDEX(Δεδομένα!B$1:B$51,MATCH('2020'!G2458,Δεδομένα!A$1:A$51,0))</f>
        <v>ΔΥΤΙΚΗΣ ΕΛΛΑΔΟΣ</v>
      </c>
      <c r="I2458" s="8">
        <f>INDEX(Δεδομένα!E$1:E$13,MATCH('2020'!H2458,Δεδομένα!D$1:D$13,0))</f>
        <v>7</v>
      </c>
      <c r="J2458" s="1">
        <v>43930</v>
      </c>
      <c r="K2458" s="6" t="s">
        <v>3994</v>
      </c>
      <c r="L2458" s="36" t="str">
        <f t="shared" si="152"/>
        <v>09/04/2020 11:24</v>
      </c>
      <c r="M2458" s="1">
        <v>43930</v>
      </c>
      <c r="N2458" s="6" t="s">
        <v>171</v>
      </c>
      <c r="O2458" s="36" t="str">
        <f t="shared" si="153"/>
        <v>09/04/2020 13:00</v>
      </c>
      <c r="P2458" s="46">
        <f t="shared" si="154"/>
        <v>6.6666666665696539E-2</v>
      </c>
      <c r="Q2458" s="48">
        <v>0</v>
      </c>
      <c r="R2458" s="47">
        <f t="shared" si="155"/>
        <v>95.999999998603016</v>
      </c>
      <c r="S2458" s="6" t="s">
        <v>1494</v>
      </c>
      <c r="T2458" s="6" t="s">
        <v>863</v>
      </c>
      <c r="U2458" s="6" t="s">
        <v>44</v>
      </c>
      <c r="V2458" s="6" t="s">
        <v>3976</v>
      </c>
      <c r="W2458" s="7">
        <v>0</v>
      </c>
      <c r="X2458" s="7">
        <v>0.1</v>
      </c>
      <c r="Y2458" s="7">
        <v>0</v>
      </c>
      <c r="Z2458" s="7">
        <v>0</v>
      </c>
      <c r="AA2458" s="7">
        <v>0</v>
      </c>
      <c r="AB2458" s="7">
        <v>0</v>
      </c>
      <c r="AC2458" s="7">
        <v>0</v>
      </c>
      <c r="AD2458" s="7">
        <v>0</v>
      </c>
      <c r="AE2458">
        <v>3</v>
      </c>
      <c r="AF2458">
        <v>0</v>
      </c>
      <c r="AG2458">
        <v>0</v>
      </c>
      <c r="AH2458">
        <v>0</v>
      </c>
      <c r="AI2458">
        <v>0</v>
      </c>
      <c r="AJ2458">
        <v>2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</row>
    <row r="2459" spans="1:44" x14ac:dyDescent="0.25">
      <c r="A2459">
        <v>1555572</v>
      </c>
      <c r="B2459">
        <v>741877</v>
      </c>
      <c r="C2459">
        <v>21.546581184054201</v>
      </c>
      <c r="D2459">
        <v>38.346661803374197</v>
      </c>
      <c r="E2459" s="68" t="s">
        <v>334</v>
      </c>
      <c r="F2459" s="8">
        <f>INDEX(Δεδομένα!$P:$P,MATCH('2020'!E2459,Δεδομένα!$O:$O,0))</f>
        <v>127</v>
      </c>
      <c r="G2459" s="6" t="s">
        <v>335</v>
      </c>
      <c r="H2459" s="2" t="str">
        <f>INDEX(Δεδομένα!B$1:B$51,MATCH('2020'!G2459,Δεδομένα!A$1:A$51,0))</f>
        <v>ΔΥΤΙΚΗΣ ΕΛΛΑΔΟΣ</v>
      </c>
      <c r="I2459" s="8">
        <f>INDEX(Δεδομένα!E$1:E$13,MATCH('2020'!H2459,Δεδομένα!D$1:D$13,0))</f>
        <v>7</v>
      </c>
      <c r="J2459" s="1">
        <v>43930</v>
      </c>
      <c r="K2459" s="6" t="s">
        <v>1859</v>
      </c>
      <c r="L2459" s="36" t="str">
        <f t="shared" si="152"/>
        <v>09/04/2020 13:02</v>
      </c>
      <c r="M2459" s="1">
        <v>43930</v>
      </c>
      <c r="N2459" s="6" t="s">
        <v>277</v>
      </c>
      <c r="O2459" s="36" t="str">
        <f t="shared" si="153"/>
        <v>09/04/2020 14:55</v>
      </c>
      <c r="P2459" s="46">
        <f t="shared" si="154"/>
        <v>7.8472222223354038E-2</v>
      </c>
      <c r="Q2459" s="48">
        <v>0</v>
      </c>
      <c r="R2459" s="47">
        <f t="shared" si="155"/>
        <v>113.00000000162981</v>
      </c>
      <c r="S2459" s="6" t="s">
        <v>1417</v>
      </c>
      <c r="T2459" s="6" t="s">
        <v>339</v>
      </c>
      <c r="U2459" s="6" t="s">
        <v>44</v>
      </c>
      <c r="V2459" s="6" t="s">
        <v>4000</v>
      </c>
      <c r="W2459" s="7">
        <v>0</v>
      </c>
      <c r="X2459" s="7">
        <v>0</v>
      </c>
      <c r="Y2459" s="7">
        <v>0</v>
      </c>
      <c r="Z2459" s="7">
        <v>0</v>
      </c>
      <c r="AA2459" s="7">
        <v>2</v>
      </c>
      <c r="AB2459" s="7">
        <v>0</v>
      </c>
      <c r="AC2459" s="7">
        <v>0</v>
      </c>
      <c r="AD2459" s="7">
        <v>0</v>
      </c>
      <c r="AE2459">
        <v>2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</row>
    <row r="2460" spans="1:44" x14ac:dyDescent="0.25">
      <c r="A2460">
        <v>1551504</v>
      </c>
      <c r="B2460">
        <v>741940</v>
      </c>
      <c r="C2460">
        <v>22.899082590734501</v>
      </c>
      <c r="D2460">
        <v>37.167187369589897</v>
      </c>
      <c r="E2460" s="68" t="s">
        <v>2625</v>
      </c>
      <c r="F2460" s="8">
        <f>INDEX(Δεδομένα!$P:$P,MATCH('2020'!E2460,Δεδομένα!$O:$O,0))</f>
        <v>140</v>
      </c>
      <c r="G2460" s="6" t="s">
        <v>932</v>
      </c>
      <c r="H2460" s="2" t="str">
        <f>INDEX(Δεδομένα!B$1:B$51,MATCH('2020'!G2460,Δεδομένα!A$1:A$51,0))</f>
        <v>ΠΕΛΛΟΠΟΝΗΣΟΥ</v>
      </c>
      <c r="I2460" s="8">
        <f>INDEX(Δεδομένα!E$1:E$13,MATCH('2020'!H2460,Δεδομένα!D$1:D$13,0))</f>
        <v>8</v>
      </c>
      <c r="J2460" s="1">
        <v>43930</v>
      </c>
      <c r="K2460" s="6" t="s">
        <v>215</v>
      </c>
      <c r="L2460" s="36" t="str">
        <f t="shared" si="152"/>
        <v>09/04/2020 16:20</v>
      </c>
      <c r="M2460" s="1">
        <v>43930</v>
      </c>
      <c r="N2460" s="6" t="s">
        <v>255</v>
      </c>
      <c r="O2460" s="36" t="str">
        <f t="shared" si="153"/>
        <v>09/04/2020 17:45</v>
      </c>
      <c r="P2460" s="46">
        <f t="shared" si="154"/>
        <v>5.9027777781011537E-2</v>
      </c>
      <c r="Q2460" s="48">
        <v>0</v>
      </c>
      <c r="R2460" s="47">
        <f t="shared" si="155"/>
        <v>85.000000004656613</v>
      </c>
      <c r="S2460" s="6" t="s">
        <v>1247</v>
      </c>
      <c r="T2460" s="6" t="s">
        <v>2468</v>
      </c>
      <c r="U2460" s="6" t="s">
        <v>44</v>
      </c>
      <c r="V2460" s="6" t="s">
        <v>4009</v>
      </c>
      <c r="W2460" s="7">
        <v>0</v>
      </c>
      <c r="X2460" s="7">
        <v>1</v>
      </c>
      <c r="Y2460" s="7">
        <v>0</v>
      </c>
      <c r="Z2460" s="7">
        <v>0</v>
      </c>
      <c r="AA2460" s="7">
        <v>0</v>
      </c>
      <c r="AB2460" s="7">
        <v>0</v>
      </c>
      <c r="AC2460" s="7">
        <v>0</v>
      </c>
      <c r="AD2460" s="7">
        <v>0</v>
      </c>
      <c r="AE2460">
        <v>5</v>
      </c>
      <c r="AF2460">
        <v>0</v>
      </c>
      <c r="AG2460">
        <v>0</v>
      </c>
      <c r="AH2460">
        <v>0</v>
      </c>
      <c r="AI2460">
        <v>0</v>
      </c>
      <c r="AJ2460">
        <v>3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</row>
    <row r="2461" spans="1:44" x14ac:dyDescent="0.25">
      <c r="A2461">
        <v>1560416</v>
      </c>
      <c r="B2461">
        <v>741872</v>
      </c>
      <c r="C2461">
        <v>22.110571469023999</v>
      </c>
      <c r="D2461">
        <v>38.233882053042699</v>
      </c>
      <c r="E2461" s="68" t="s">
        <v>313</v>
      </c>
      <c r="F2461" s="8">
        <f>INDEX(Δεδομένα!$P:$P,MATCH('2020'!E2461,Δεδομένα!$O:$O,0))</f>
        <v>124</v>
      </c>
      <c r="G2461" s="6" t="s">
        <v>303</v>
      </c>
      <c r="H2461" s="2" t="str">
        <f>INDEX(Δεδομένα!B$1:B$51,MATCH('2020'!G2461,Δεδομένα!A$1:A$51,0))</f>
        <v>ΔΥΤΙΚΗΣ ΕΛΛΑΔΟΣ</v>
      </c>
      <c r="I2461" s="8">
        <f>INDEX(Δεδομένα!E$1:E$13,MATCH('2020'!H2461,Δεδομένα!D$1:D$13,0))</f>
        <v>7</v>
      </c>
      <c r="J2461" s="1">
        <v>43930</v>
      </c>
      <c r="K2461" s="6" t="s">
        <v>347</v>
      </c>
      <c r="L2461" s="36" t="str">
        <f t="shared" si="152"/>
        <v>09/04/2020 13:10</v>
      </c>
      <c r="M2461" s="1">
        <v>43930</v>
      </c>
      <c r="N2461" s="6" t="s">
        <v>1913</v>
      </c>
      <c r="O2461" s="36" t="str">
        <f t="shared" si="153"/>
        <v>09/04/2020 13:43</v>
      </c>
      <c r="P2461" s="46">
        <f t="shared" si="154"/>
        <v>2.2916666668606922E-2</v>
      </c>
      <c r="Q2461" s="48">
        <v>0</v>
      </c>
      <c r="R2461" s="47">
        <f t="shared" si="155"/>
        <v>33.000000002793968</v>
      </c>
      <c r="S2461" s="6" t="s">
        <v>315</v>
      </c>
      <c r="T2461" s="6" t="s">
        <v>316</v>
      </c>
      <c r="U2461" s="6" t="s">
        <v>44</v>
      </c>
      <c r="V2461" s="6" t="s">
        <v>322</v>
      </c>
      <c r="W2461" s="7">
        <v>0</v>
      </c>
      <c r="X2461" s="7">
        <v>0</v>
      </c>
      <c r="Y2461" s="7">
        <v>0</v>
      </c>
      <c r="Z2461" s="7">
        <v>0</v>
      </c>
      <c r="AA2461" s="7">
        <v>0</v>
      </c>
      <c r="AB2461" s="7">
        <v>0</v>
      </c>
      <c r="AC2461" s="7">
        <v>0.5</v>
      </c>
      <c r="AD2461" s="7">
        <v>0</v>
      </c>
      <c r="AE2461">
        <v>4</v>
      </c>
      <c r="AF2461">
        <v>0</v>
      </c>
      <c r="AG2461">
        <v>0</v>
      </c>
      <c r="AH2461">
        <v>0</v>
      </c>
      <c r="AI2461">
        <v>0</v>
      </c>
      <c r="AJ2461">
        <v>2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</row>
    <row r="2462" spans="1:44" x14ac:dyDescent="0.25">
      <c r="A2462">
        <v>1553100</v>
      </c>
      <c r="B2462">
        <v>741904</v>
      </c>
      <c r="C2462">
        <v>21.792055766586799</v>
      </c>
      <c r="D2462">
        <v>38.267873428691303</v>
      </c>
      <c r="E2462" s="68" t="s">
        <v>986</v>
      </c>
      <c r="F2462" s="8">
        <f>INDEX(Δεδομένα!$P:$P,MATCH('2020'!E2462,Δεδομένα!$O:$O,0))</f>
        <v>121</v>
      </c>
      <c r="G2462" s="6" t="s">
        <v>303</v>
      </c>
      <c r="H2462" s="2" t="str">
        <f>INDEX(Δεδομένα!B$1:B$51,MATCH('2020'!G2462,Δεδομένα!A$1:A$51,0))</f>
        <v>ΔΥΤΙΚΗΣ ΕΛΛΑΔΟΣ</v>
      </c>
      <c r="I2462" s="8">
        <f>INDEX(Δεδομένα!E$1:E$13,MATCH('2020'!H2462,Δεδομένα!D$1:D$13,0))</f>
        <v>7</v>
      </c>
      <c r="J2462" s="1">
        <v>43930</v>
      </c>
      <c r="K2462" s="6" t="s">
        <v>1297</v>
      </c>
      <c r="L2462" s="36" t="str">
        <f t="shared" si="152"/>
        <v>09/04/2020 14:57</v>
      </c>
      <c r="M2462" s="1">
        <v>43931</v>
      </c>
      <c r="N2462" s="6" t="s">
        <v>1878</v>
      </c>
      <c r="O2462" s="36" t="str">
        <f t="shared" si="153"/>
        <v>10/04/2020 19:35</v>
      </c>
      <c r="P2462" s="49">
        <f t="shared" si="154"/>
        <v>1.1930555555518367</v>
      </c>
      <c r="Q2462" s="50">
        <f>1*24</f>
        <v>24</v>
      </c>
      <c r="R2462" s="47">
        <f t="shared" si="155"/>
        <v>1717.9999999946449</v>
      </c>
      <c r="S2462" s="6" t="s">
        <v>306</v>
      </c>
      <c r="T2462" s="6" t="s">
        <v>311</v>
      </c>
      <c r="U2462" s="6" t="s">
        <v>44</v>
      </c>
      <c r="V2462" s="6" t="s">
        <v>4003</v>
      </c>
      <c r="W2462" s="7">
        <v>0</v>
      </c>
      <c r="X2462" s="7">
        <v>0</v>
      </c>
      <c r="Y2462" s="7">
        <v>0</v>
      </c>
      <c r="Z2462" s="7">
        <v>4</v>
      </c>
      <c r="AA2462" s="7">
        <v>4</v>
      </c>
      <c r="AB2462" s="7">
        <v>0</v>
      </c>
      <c r="AC2462" s="7">
        <v>0</v>
      </c>
      <c r="AD2462" s="7">
        <v>0</v>
      </c>
      <c r="AE2462">
        <v>18</v>
      </c>
      <c r="AF2462">
        <v>7</v>
      </c>
      <c r="AG2462">
        <v>0</v>
      </c>
      <c r="AH2462">
        <v>0</v>
      </c>
      <c r="AI2462">
        <v>2</v>
      </c>
      <c r="AJ2462">
        <v>9</v>
      </c>
      <c r="AK2462">
        <v>0</v>
      </c>
      <c r="AL2462">
        <v>2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</row>
    <row r="2463" spans="1:44" x14ac:dyDescent="0.25">
      <c r="A2463">
        <v>1560420</v>
      </c>
      <c r="B2463">
        <v>741924</v>
      </c>
      <c r="C2463">
        <v>22.128390149929</v>
      </c>
      <c r="D2463">
        <v>38.1977476855822</v>
      </c>
      <c r="E2463" s="68" t="s">
        <v>313</v>
      </c>
      <c r="F2463" s="8">
        <f>INDEX(Δεδομένα!$P:$P,MATCH('2020'!E2463,Δεδομένα!$O:$O,0))</f>
        <v>124</v>
      </c>
      <c r="G2463" s="6" t="s">
        <v>303</v>
      </c>
      <c r="H2463" s="2" t="str">
        <f>INDEX(Δεδομένα!B$1:B$51,MATCH('2020'!G2463,Δεδομένα!A$1:A$51,0))</f>
        <v>ΔΥΤΙΚΗΣ ΕΛΛΑΔΟΣ</v>
      </c>
      <c r="I2463" s="8">
        <f>INDEX(Δεδομένα!E$1:E$13,MATCH('2020'!H2463,Δεδομένα!D$1:D$13,0))</f>
        <v>7</v>
      </c>
      <c r="J2463" s="1">
        <v>43930</v>
      </c>
      <c r="K2463" s="6" t="s">
        <v>696</v>
      </c>
      <c r="L2463" s="36" t="str">
        <f t="shared" si="152"/>
        <v>09/04/2020 15:23</v>
      </c>
      <c r="M2463" s="1">
        <v>43930</v>
      </c>
      <c r="N2463" s="6" t="s">
        <v>2156</v>
      </c>
      <c r="O2463" s="36" t="str">
        <f t="shared" si="153"/>
        <v>09/04/2020 16:26</v>
      </c>
      <c r="P2463" s="46">
        <f t="shared" si="154"/>
        <v>4.3749999997089617E-2</v>
      </c>
      <c r="Q2463" s="48">
        <v>0</v>
      </c>
      <c r="R2463" s="47">
        <f t="shared" si="155"/>
        <v>62.999999995809048</v>
      </c>
      <c r="S2463" s="6" t="s">
        <v>315</v>
      </c>
      <c r="T2463" s="6" t="s">
        <v>316</v>
      </c>
      <c r="U2463" s="6" t="s">
        <v>44</v>
      </c>
      <c r="V2463" s="6" t="s">
        <v>4007</v>
      </c>
      <c r="W2463" s="7">
        <v>0</v>
      </c>
      <c r="X2463" s="7">
        <v>0</v>
      </c>
      <c r="Y2463" s="7">
        <v>0</v>
      </c>
      <c r="Z2463" s="7">
        <v>0</v>
      </c>
      <c r="AA2463" s="7">
        <v>0</v>
      </c>
      <c r="AB2463" s="7">
        <v>0.1</v>
      </c>
      <c r="AC2463" s="7">
        <v>0</v>
      </c>
      <c r="AD2463" s="7">
        <v>0</v>
      </c>
      <c r="AE2463">
        <v>2</v>
      </c>
      <c r="AF2463">
        <v>0</v>
      </c>
      <c r="AG2463">
        <v>0</v>
      </c>
      <c r="AH2463">
        <v>0</v>
      </c>
      <c r="AI2463">
        <v>0</v>
      </c>
      <c r="AJ2463">
        <v>1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</row>
    <row r="2464" spans="1:44" x14ac:dyDescent="0.25">
      <c r="A2464">
        <v>1551952</v>
      </c>
      <c r="B2464">
        <v>741903</v>
      </c>
      <c r="C2464">
        <v>23.102987795521798</v>
      </c>
      <c r="D2464">
        <v>38.249796300830802</v>
      </c>
      <c r="E2464" s="68" t="s">
        <v>845</v>
      </c>
      <c r="F2464" s="8">
        <f>INDEX(Δεδομένα!$P:$P,MATCH('2020'!E2464,Δεδομένα!$O:$O,0))</f>
        <v>176</v>
      </c>
      <c r="G2464" s="6" t="s">
        <v>846</v>
      </c>
      <c r="H2464" s="2" t="str">
        <f>INDEX(Δεδομένα!B$1:B$51,MATCH('2020'!G2464,Δεδομένα!A$1:A$51,0))</f>
        <v>ΣΤΕΡΕΑΣ ΕΛΛΑΔΟΣ</v>
      </c>
      <c r="I2464" s="8">
        <f>INDEX(Δεδομένα!E$1:E$13,MATCH('2020'!H2464,Δεδομένα!D$1:D$13,0))</f>
        <v>9</v>
      </c>
      <c r="J2464" s="1">
        <v>43930</v>
      </c>
      <c r="K2464" s="6" t="s">
        <v>2240</v>
      </c>
      <c r="L2464" s="36" t="str">
        <f t="shared" si="152"/>
        <v>09/04/2020 14:52</v>
      </c>
      <c r="M2464" s="1">
        <v>43930</v>
      </c>
      <c r="N2464" s="6" t="s">
        <v>581</v>
      </c>
      <c r="O2464" s="36" t="str">
        <f t="shared" si="153"/>
        <v>09/04/2020 15:40</v>
      </c>
      <c r="P2464" s="46">
        <f t="shared" si="154"/>
        <v>3.3333333340124227E-2</v>
      </c>
      <c r="Q2464" s="48">
        <v>0</v>
      </c>
      <c r="R2464" s="47">
        <f t="shared" si="155"/>
        <v>48.000000009778887</v>
      </c>
      <c r="S2464" s="6" t="s">
        <v>1991</v>
      </c>
      <c r="T2464" s="6" t="s">
        <v>849</v>
      </c>
      <c r="U2464" s="6" t="s">
        <v>44</v>
      </c>
      <c r="V2464" s="6" t="s">
        <v>4002</v>
      </c>
      <c r="W2464" s="7">
        <v>0</v>
      </c>
      <c r="X2464" s="7">
        <v>0</v>
      </c>
      <c r="Y2464" s="7">
        <v>0</v>
      </c>
      <c r="Z2464" s="7">
        <v>0.1</v>
      </c>
      <c r="AA2464" s="7">
        <v>0</v>
      </c>
      <c r="AB2464" s="7">
        <v>0</v>
      </c>
      <c r="AC2464" s="7">
        <v>0</v>
      </c>
      <c r="AD2464" s="7">
        <v>0</v>
      </c>
      <c r="AE2464">
        <v>2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</row>
    <row r="2465" spans="1:44" x14ac:dyDescent="0.25">
      <c r="A2465">
        <v>1551684</v>
      </c>
      <c r="B2465">
        <v>741822</v>
      </c>
      <c r="C2465">
        <v>26.522504281336399</v>
      </c>
      <c r="D2465">
        <v>41.492017206295898</v>
      </c>
      <c r="E2465" s="68" t="s">
        <v>1115</v>
      </c>
      <c r="F2465" s="8">
        <f>INDEX(Δεδομένα!$P:$P,MATCH('2020'!E2465,Δεδομένα!$O:$O,0))</f>
        <v>35</v>
      </c>
      <c r="G2465" s="6" t="s">
        <v>148</v>
      </c>
      <c r="H2465" s="2" t="str">
        <f>INDEX(Δεδομένα!B$1:B$51,MATCH('2020'!G2465,Δεδομένα!A$1:A$51,0))</f>
        <v>ΑΝΑΤΟΛΙΚΗΣ ΜΑΚΕΔΟΝΙΑΣ ΚΑΙ ΘΡΑΚΗΣ</v>
      </c>
      <c r="I2465" s="8">
        <f>INDEX(Δεδομένα!E$1:E$13,MATCH('2020'!H2465,Δεδομένα!D$1:D$13,0))</f>
        <v>2</v>
      </c>
      <c r="J2465" s="1">
        <v>43930</v>
      </c>
      <c r="K2465" s="6" t="s">
        <v>2485</v>
      </c>
      <c r="L2465" s="36" t="str">
        <f t="shared" si="152"/>
        <v>09/04/2020 10:54</v>
      </c>
      <c r="M2465" s="1">
        <v>43930</v>
      </c>
      <c r="N2465" s="6" t="s">
        <v>716</v>
      </c>
      <c r="O2465" s="36" t="str">
        <f t="shared" si="153"/>
        <v>09/04/2020 11:15</v>
      </c>
      <c r="P2465" s="46">
        <f t="shared" si="154"/>
        <v>1.4583333329937886E-2</v>
      </c>
      <c r="Q2465" s="48">
        <v>0</v>
      </c>
      <c r="R2465" s="47">
        <f t="shared" si="155"/>
        <v>20.999999995110556</v>
      </c>
      <c r="S2465" s="6" t="s">
        <v>1118</v>
      </c>
      <c r="T2465" s="6" t="s">
        <v>1119</v>
      </c>
      <c r="U2465" s="6" t="s">
        <v>1120</v>
      </c>
      <c r="V2465" s="6" t="s">
        <v>3993</v>
      </c>
      <c r="W2465" s="7">
        <v>0</v>
      </c>
      <c r="X2465" s="7">
        <v>0</v>
      </c>
      <c r="Y2465" s="7">
        <v>0</v>
      </c>
      <c r="Z2465" s="7">
        <v>0.5</v>
      </c>
      <c r="AA2465" s="7">
        <v>0</v>
      </c>
      <c r="AB2465" s="7">
        <v>0</v>
      </c>
      <c r="AC2465" s="7">
        <v>0</v>
      </c>
      <c r="AD2465" s="7">
        <v>0</v>
      </c>
      <c r="AE2465">
        <v>2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</row>
    <row r="2466" spans="1:44" x14ac:dyDescent="0.25">
      <c r="A2466">
        <v>1551631</v>
      </c>
      <c r="B2466">
        <v>741843</v>
      </c>
      <c r="C2466">
        <v>23.2805407777808</v>
      </c>
      <c r="D2466">
        <v>38.974047771849598</v>
      </c>
      <c r="E2466" s="68" t="s">
        <v>466</v>
      </c>
      <c r="F2466" s="8">
        <f>INDEX(Δεδομένα!$P:$P,MATCH('2020'!E2466,Δεδομένα!$O:$O,0))</f>
        <v>184</v>
      </c>
      <c r="G2466" s="6" t="s">
        <v>439</v>
      </c>
      <c r="H2466" s="2" t="str">
        <f>INDEX(Δεδομένα!B$1:B$51,MATCH('2020'!G2466,Δεδομένα!A$1:A$51,0))</f>
        <v>ΣΤΕΡΕΑΣ ΕΛΛΑΔΟΣ</v>
      </c>
      <c r="I2466" s="8">
        <f>INDEX(Δεδομένα!E$1:E$13,MATCH('2020'!H2466,Δεδομένα!D$1:D$13,0))</f>
        <v>9</v>
      </c>
      <c r="J2466" s="1">
        <v>43930</v>
      </c>
      <c r="K2466" s="6" t="s">
        <v>2279</v>
      </c>
      <c r="L2466" s="36" t="str">
        <f t="shared" si="152"/>
        <v>09/04/2020 11:41</v>
      </c>
      <c r="M2466" s="1">
        <v>43930</v>
      </c>
      <c r="N2466" s="6" t="s">
        <v>2795</v>
      </c>
      <c r="O2466" s="36" t="str">
        <f t="shared" si="153"/>
        <v>09/04/2020 12:42</v>
      </c>
      <c r="P2466" s="46">
        <f t="shared" si="154"/>
        <v>4.2361111110949423E-2</v>
      </c>
      <c r="Q2466" s="48">
        <v>0</v>
      </c>
      <c r="R2466" s="47">
        <f t="shared" si="155"/>
        <v>60.999999999767169</v>
      </c>
      <c r="S2466" s="6" t="s">
        <v>469</v>
      </c>
      <c r="T2466" s="6" t="s">
        <v>470</v>
      </c>
      <c r="U2466" s="6" t="s">
        <v>3996</v>
      </c>
      <c r="V2466" s="6" t="s">
        <v>3997</v>
      </c>
      <c r="W2466" s="7">
        <v>0</v>
      </c>
      <c r="X2466" s="7">
        <v>0.1</v>
      </c>
      <c r="Y2466" s="7">
        <v>0</v>
      </c>
      <c r="Z2466" s="7">
        <v>0</v>
      </c>
      <c r="AA2466" s="7">
        <v>0</v>
      </c>
      <c r="AB2466" s="7">
        <v>0</v>
      </c>
      <c r="AC2466" s="7">
        <v>0</v>
      </c>
      <c r="AD2466" s="7">
        <v>0</v>
      </c>
      <c r="AE2466">
        <v>6</v>
      </c>
      <c r="AF2466">
        <v>0</v>
      </c>
      <c r="AG2466">
        <v>0</v>
      </c>
      <c r="AH2466">
        <v>0</v>
      </c>
      <c r="AI2466">
        <v>0</v>
      </c>
      <c r="AJ2466">
        <v>3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</row>
    <row r="2467" spans="1:44" x14ac:dyDescent="0.25">
      <c r="A2467">
        <v>1553254</v>
      </c>
      <c r="B2467">
        <v>741856</v>
      </c>
      <c r="C2467">
        <v>20.776450352605099</v>
      </c>
      <c r="D2467">
        <v>37.693815605858902</v>
      </c>
      <c r="E2467" s="68" t="s">
        <v>1599</v>
      </c>
      <c r="F2467" s="8">
        <f>INDEX(Δεδομένα!$P:$P,MATCH('2020'!E2467,Δεδομένα!$O:$O,0))</f>
        <v>238</v>
      </c>
      <c r="G2467" s="6" t="s">
        <v>1600</v>
      </c>
      <c r="H2467" s="2" t="str">
        <f>INDEX(Δεδομένα!B$1:B$51,MATCH('2020'!G2467,Δεδομένα!A$1:A$51,0))</f>
        <v>ΙΟΝΙΩΝ ΝΗΣΩΝ</v>
      </c>
      <c r="I2467" s="8">
        <f>INDEX(Δεδομένα!E$1:E$13,MATCH('2020'!H2467,Δεδομένα!D$1:D$13,0))</f>
        <v>13</v>
      </c>
      <c r="J2467" s="1">
        <v>43930</v>
      </c>
      <c r="K2467" s="6" t="s">
        <v>215</v>
      </c>
      <c r="L2467" s="36" t="str">
        <f t="shared" si="152"/>
        <v>09/04/2020 16:20</v>
      </c>
      <c r="M2467" s="1">
        <v>43930</v>
      </c>
      <c r="N2467" s="6" t="s">
        <v>1529</v>
      </c>
      <c r="O2467" s="36" t="str">
        <f t="shared" si="153"/>
        <v>09/04/2020 18:58</v>
      </c>
      <c r="P2467" s="46">
        <f t="shared" si="154"/>
        <v>0.10972222222335404</v>
      </c>
      <c r="Q2467" s="48">
        <v>0</v>
      </c>
      <c r="R2467" s="47">
        <f t="shared" si="155"/>
        <v>158.00000000162981</v>
      </c>
      <c r="S2467" s="6" t="s">
        <v>44</v>
      </c>
      <c r="T2467" s="6" t="s">
        <v>1601</v>
      </c>
      <c r="U2467" s="6" t="s">
        <v>44</v>
      </c>
      <c r="V2467" s="6" t="s">
        <v>3999</v>
      </c>
      <c r="W2467" s="7">
        <v>0</v>
      </c>
      <c r="X2467" s="7">
        <v>5</v>
      </c>
      <c r="Y2467" s="7">
        <v>0</v>
      </c>
      <c r="Z2467" s="7">
        <v>0</v>
      </c>
      <c r="AA2467" s="7">
        <v>0</v>
      </c>
      <c r="AB2467" s="7">
        <v>0</v>
      </c>
      <c r="AC2467" s="7">
        <v>0</v>
      </c>
      <c r="AD2467" s="7">
        <v>0</v>
      </c>
      <c r="AE2467">
        <v>14</v>
      </c>
      <c r="AF2467">
        <v>0</v>
      </c>
      <c r="AG2467">
        <v>0</v>
      </c>
      <c r="AH2467">
        <v>0</v>
      </c>
      <c r="AI2467">
        <v>0</v>
      </c>
      <c r="AJ2467">
        <v>6</v>
      </c>
      <c r="AK2467">
        <v>3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</row>
    <row r="2468" spans="1:44" x14ac:dyDescent="0.25">
      <c r="A2468">
        <v>1553340</v>
      </c>
      <c r="B2468">
        <v>742017</v>
      </c>
      <c r="C2468">
        <v>20.752763641575498</v>
      </c>
      <c r="D2468">
        <v>37.824799357937998</v>
      </c>
      <c r="E2468" s="68" t="s">
        <v>1599</v>
      </c>
      <c r="F2468" s="8">
        <f>INDEX(Δεδομένα!$P:$P,MATCH('2020'!E2468,Δεδομένα!$O:$O,0))</f>
        <v>238</v>
      </c>
      <c r="G2468" s="6" t="s">
        <v>1600</v>
      </c>
      <c r="H2468" s="2" t="str">
        <f>INDEX(Δεδομένα!B$1:B$51,MATCH('2020'!G2468,Δεδομένα!A$1:A$51,0))</f>
        <v>ΙΟΝΙΩΝ ΝΗΣΩΝ</v>
      </c>
      <c r="I2468" s="8">
        <f>INDEX(Δεδομένα!E$1:E$13,MATCH('2020'!H2468,Δεδομένα!D$1:D$13,0))</f>
        <v>13</v>
      </c>
      <c r="J2468" s="1">
        <v>43930</v>
      </c>
      <c r="K2468" s="6" t="s">
        <v>3233</v>
      </c>
      <c r="L2468" s="36" t="str">
        <f t="shared" si="152"/>
        <v>09/04/2020 20:19</v>
      </c>
      <c r="M2468" s="1">
        <v>43930</v>
      </c>
      <c r="N2468" s="6" t="s">
        <v>79</v>
      </c>
      <c r="O2468" s="36" t="str">
        <f t="shared" si="153"/>
        <v>09/04/2020 21:15</v>
      </c>
      <c r="P2468" s="46">
        <f t="shared" si="154"/>
        <v>3.8888888884685002E-2</v>
      </c>
      <c r="Q2468" s="48">
        <v>0</v>
      </c>
      <c r="R2468" s="47">
        <f t="shared" si="155"/>
        <v>55.999999993946403</v>
      </c>
      <c r="S2468" s="6" t="s">
        <v>44</v>
      </c>
      <c r="T2468" s="6" t="s">
        <v>1601</v>
      </c>
      <c r="U2468" s="6" t="s">
        <v>44</v>
      </c>
      <c r="V2468" s="6" t="s">
        <v>1490</v>
      </c>
      <c r="W2468" s="7">
        <v>0</v>
      </c>
      <c r="X2468" s="7">
        <v>0</v>
      </c>
      <c r="Y2468" s="7">
        <v>0</v>
      </c>
      <c r="Z2468" s="7">
        <v>0</v>
      </c>
      <c r="AA2468" s="7">
        <v>0</v>
      </c>
      <c r="AB2468" s="7">
        <v>0</v>
      </c>
      <c r="AC2468" s="7">
        <v>0.2</v>
      </c>
      <c r="AD2468" s="7">
        <v>0</v>
      </c>
      <c r="AE2468">
        <v>5</v>
      </c>
      <c r="AF2468">
        <v>0</v>
      </c>
      <c r="AG2468">
        <v>0</v>
      </c>
      <c r="AH2468">
        <v>0</v>
      </c>
      <c r="AI2468">
        <v>0</v>
      </c>
      <c r="AJ2468">
        <v>2</v>
      </c>
      <c r="AK2468">
        <v>1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</row>
    <row r="2469" spans="1:44" x14ac:dyDescent="0.25">
      <c r="A2469">
        <v>1565916</v>
      </c>
      <c r="B2469">
        <v>741914</v>
      </c>
      <c r="C2469">
        <v>21.576984135952902</v>
      </c>
      <c r="D2469">
        <v>37.837253665757501</v>
      </c>
      <c r="E2469" s="68" t="s">
        <v>925</v>
      </c>
      <c r="F2469" s="8">
        <f>INDEX(Δεδομένα!$P:$P,MATCH('2020'!E2469,Δεδομένα!$O:$O,0))</f>
        <v>135</v>
      </c>
      <c r="G2469" s="6" t="s">
        <v>357</v>
      </c>
      <c r="H2469" s="2" t="str">
        <f>INDEX(Δεδομένα!B$1:B$51,MATCH('2020'!G2469,Δεδομένα!A$1:A$51,0))</f>
        <v>ΔΥΤΙΚΗΣ ΕΛΛΑΔΟΣ</v>
      </c>
      <c r="I2469" s="8">
        <f>INDEX(Δεδομένα!E$1:E$13,MATCH('2020'!H2469,Δεδομένα!D$1:D$13,0))</f>
        <v>7</v>
      </c>
      <c r="J2469" s="1">
        <v>43930</v>
      </c>
      <c r="K2469" s="6" t="s">
        <v>2241</v>
      </c>
      <c r="L2469" s="36" t="str">
        <f t="shared" si="152"/>
        <v>09/04/2020 15:37</v>
      </c>
      <c r="M2469" s="1">
        <v>43930</v>
      </c>
      <c r="N2469" s="6" t="s">
        <v>600</v>
      </c>
      <c r="O2469" s="36" t="str">
        <f t="shared" si="153"/>
        <v>09/04/2020 21:45</v>
      </c>
      <c r="P2469" s="46">
        <f t="shared" si="154"/>
        <v>0.25555555555911269</v>
      </c>
      <c r="Q2469" s="48">
        <v>0</v>
      </c>
      <c r="R2469" s="47">
        <f t="shared" si="155"/>
        <v>368.00000000512227</v>
      </c>
      <c r="S2469" s="6" t="s">
        <v>928</v>
      </c>
      <c r="T2469" s="6" t="s">
        <v>1565</v>
      </c>
      <c r="U2469" s="6" t="s">
        <v>44</v>
      </c>
      <c r="V2469" s="6" t="s">
        <v>4005</v>
      </c>
      <c r="W2469" s="7">
        <v>0</v>
      </c>
      <c r="X2469" s="7">
        <v>4</v>
      </c>
      <c r="Y2469" s="7">
        <v>0</v>
      </c>
      <c r="Z2469" s="7">
        <v>1</v>
      </c>
      <c r="AA2469" s="7">
        <v>0</v>
      </c>
      <c r="AB2469" s="7">
        <v>0</v>
      </c>
      <c r="AC2469" s="7">
        <v>0</v>
      </c>
      <c r="AD2469" s="7">
        <v>0</v>
      </c>
      <c r="AE2469">
        <v>4</v>
      </c>
      <c r="AF2469">
        <v>0</v>
      </c>
      <c r="AG2469">
        <v>0</v>
      </c>
      <c r="AH2469">
        <v>0</v>
      </c>
      <c r="AI2469">
        <v>0</v>
      </c>
      <c r="AJ2469">
        <v>2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</row>
    <row r="2470" spans="1:44" x14ac:dyDescent="0.25">
      <c r="A2470">
        <v>1565944</v>
      </c>
      <c r="B2470">
        <v>741928</v>
      </c>
      <c r="C2470">
        <v>21.3027744250521</v>
      </c>
      <c r="D2470">
        <v>37.771517922140099</v>
      </c>
      <c r="E2470" s="68" t="s">
        <v>925</v>
      </c>
      <c r="F2470" s="8">
        <f>INDEX(Δεδομένα!$P:$P,MATCH('2020'!E2470,Δεδομένα!$O:$O,0))</f>
        <v>135</v>
      </c>
      <c r="G2470" s="6" t="s">
        <v>357</v>
      </c>
      <c r="H2470" s="2" t="str">
        <f>INDEX(Δεδομένα!B$1:B$51,MATCH('2020'!G2470,Δεδομένα!A$1:A$51,0))</f>
        <v>ΔΥΤΙΚΗΣ ΕΛΛΑΔΟΣ</v>
      </c>
      <c r="I2470" s="8">
        <f>INDEX(Δεδομένα!E$1:E$13,MATCH('2020'!H2470,Δεδομένα!D$1:D$13,0))</f>
        <v>7</v>
      </c>
      <c r="J2470" s="1">
        <v>43930</v>
      </c>
      <c r="K2470" s="6" t="s">
        <v>1640</v>
      </c>
      <c r="L2470" s="36" t="str">
        <f t="shared" si="152"/>
        <v>09/04/2020 16:21</v>
      </c>
      <c r="M2470" s="1">
        <v>43930</v>
      </c>
      <c r="N2470" s="6" t="s">
        <v>207</v>
      </c>
      <c r="O2470" s="36" t="str">
        <f t="shared" si="153"/>
        <v>09/04/2020 18:00</v>
      </c>
      <c r="P2470" s="46">
        <f t="shared" si="154"/>
        <v>6.8749999998544808E-2</v>
      </c>
      <c r="Q2470" s="48">
        <v>0</v>
      </c>
      <c r="R2470" s="47">
        <f t="shared" si="155"/>
        <v>98.999999997904524</v>
      </c>
      <c r="S2470" s="6" t="s">
        <v>928</v>
      </c>
      <c r="T2470" s="6" t="s">
        <v>1565</v>
      </c>
      <c r="U2470" s="6" t="s">
        <v>44</v>
      </c>
      <c r="V2470" s="6" t="s">
        <v>4008</v>
      </c>
      <c r="W2470" s="7">
        <v>0</v>
      </c>
      <c r="X2470" s="7">
        <v>0</v>
      </c>
      <c r="Y2470" s="7">
        <v>0</v>
      </c>
      <c r="Z2470" s="7">
        <v>0</v>
      </c>
      <c r="AA2470" s="7">
        <v>5</v>
      </c>
      <c r="AB2470" s="7">
        <v>0</v>
      </c>
      <c r="AC2470" s="7">
        <v>0</v>
      </c>
      <c r="AD2470" s="7">
        <v>0</v>
      </c>
      <c r="AE2470">
        <v>1</v>
      </c>
      <c r="AF2470">
        <v>0</v>
      </c>
      <c r="AG2470">
        <v>0</v>
      </c>
      <c r="AH2470">
        <v>0</v>
      </c>
      <c r="AI2470">
        <v>0</v>
      </c>
      <c r="AJ2470">
        <v>1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</row>
    <row r="2471" spans="1:44" x14ac:dyDescent="0.25">
      <c r="A2471">
        <v>1565953</v>
      </c>
      <c r="B2471">
        <v>741960</v>
      </c>
      <c r="C2471">
        <v>21.381835765056302</v>
      </c>
      <c r="D2471">
        <v>37.8083872340219</v>
      </c>
      <c r="E2471" s="68" t="s">
        <v>925</v>
      </c>
      <c r="F2471" s="8">
        <f>INDEX(Δεδομένα!$P:$P,MATCH('2020'!E2471,Δεδομένα!$O:$O,0))</f>
        <v>135</v>
      </c>
      <c r="G2471" s="6" t="s">
        <v>357</v>
      </c>
      <c r="H2471" s="2" t="str">
        <f>INDEX(Δεδομένα!B$1:B$51,MATCH('2020'!G2471,Δεδομένα!A$1:A$51,0))</f>
        <v>ΔΥΤΙΚΗΣ ΕΛΛΑΔΟΣ</v>
      </c>
      <c r="I2471" s="8">
        <f>INDEX(Δεδομένα!E$1:E$13,MATCH('2020'!H2471,Δεδομένα!D$1:D$13,0))</f>
        <v>7</v>
      </c>
      <c r="J2471" s="1">
        <v>43930</v>
      </c>
      <c r="K2471" s="6" t="s">
        <v>207</v>
      </c>
      <c r="L2471" s="36" t="str">
        <f t="shared" si="152"/>
        <v>09/04/2020 18:00</v>
      </c>
      <c r="M2471" s="1">
        <v>43931</v>
      </c>
      <c r="N2471" s="6" t="s">
        <v>2833</v>
      </c>
      <c r="O2471" s="36" t="str">
        <f t="shared" si="153"/>
        <v>10/04/2020 07:30</v>
      </c>
      <c r="P2471" s="46">
        <f t="shared" si="154"/>
        <v>0.5625</v>
      </c>
      <c r="Q2471" s="48">
        <v>0</v>
      </c>
      <c r="R2471" s="47">
        <f t="shared" si="155"/>
        <v>810</v>
      </c>
      <c r="S2471" s="6" t="s">
        <v>928</v>
      </c>
      <c r="T2471" s="6" t="s">
        <v>1565</v>
      </c>
      <c r="U2471" s="6" t="s">
        <v>44</v>
      </c>
      <c r="V2471" s="6" t="s">
        <v>4011</v>
      </c>
      <c r="W2471" s="7">
        <v>0</v>
      </c>
      <c r="X2471" s="7">
        <v>8</v>
      </c>
      <c r="Y2471" s="7">
        <v>0</v>
      </c>
      <c r="Z2471" s="7">
        <v>0</v>
      </c>
      <c r="AA2471" s="7">
        <v>2</v>
      </c>
      <c r="AB2471" s="7">
        <v>0</v>
      </c>
      <c r="AC2471" s="7">
        <v>0</v>
      </c>
      <c r="AD2471" s="7">
        <v>0</v>
      </c>
      <c r="AE2471">
        <v>8</v>
      </c>
      <c r="AF2471">
        <v>0</v>
      </c>
      <c r="AG2471">
        <v>0</v>
      </c>
      <c r="AH2471">
        <v>0</v>
      </c>
      <c r="AI2471">
        <v>0</v>
      </c>
      <c r="AJ2471">
        <v>4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</row>
    <row r="2472" spans="1:44" x14ac:dyDescent="0.25">
      <c r="A2472">
        <v>1551323</v>
      </c>
      <c r="B2472">
        <v>741846</v>
      </c>
      <c r="C2472">
        <v>22.241712691425398</v>
      </c>
      <c r="D2472">
        <v>40.518167699398802</v>
      </c>
      <c r="E2472" s="68" t="s">
        <v>852</v>
      </c>
      <c r="F2472" s="8">
        <f>INDEX(Δεδομένα!$P:$P,MATCH('2020'!E2472,Δεδομένα!$O:$O,0))</f>
        <v>63</v>
      </c>
      <c r="G2472" s="6" t="s">
        <v>238</v>
      </c>
      <c r="H2472" s="2" t="str">
        <f>INDEX(Δεδομένα!B$1:B$51,MATCH('2020'!G2472,Δεδομένα!A$1:A$51,0))</f>
        <v>ΚΕΝΤΡΙΚΗΣ ΜΑΚΕΔΟΝΙΑΣ</v>
      </c>
      <c r="I2472" s="8">
        <f>INDEX(Δεδομένα!E$1:E$13,MATCH('2020'!H2472,Δεδομένα!D$1:D$13,0))</f>
        <v>3</v>
      </c>
      <c r="J2472" s="1">
        <v>43930</v>
      </c>
      <c r="K2472" s="6" t="s">
        <v>550</v>
      </c>
      <c r="L2472" s="36" t="str">
        <f t="shared" si="152"/>
        <v>09/04/2020 11:49</v>
      </c>
      <c r="M2472" s="1">
        <v>43930</v>
      </c>
      <c r="N2472" s="6" t="s">
        <v>987</v>
      </c>
      <c r="O2472" s="36" t="str">
        <f t="shared" si="153"/>
        <v>09/04/2020 13:33</v>
      </c>
      <c r="P2472" s="46">
        <f t="shared" si="154"/>
        <v>7.2222222224809229E-2</v>
      </c>
      <c r="Q2472" s="48">
        <v>0</v>
      </c>
      <c r="R2472" s="47">
        <f t="shared" si="155"/>
        <v>104.00000000372529</v>
      </c>
      <c r="S2472" s="6" t="s">
        <v>897</v>
      </c>
      <c r="T2472" s="6" t="s">
        <v>853</v>
      </c>
      <c r="U2472" s="6" t="s">
        <v>44</v>
      </c>
      <c r="V2472" s="6" t="s">
        <v>3998</v>
      </c>
      <c r="W2472" s="7">
        <v>0</v>
      </c>
      <c r="X2472" s="7">
        <v>0</v>
      </c>
      <c r="Y2472" s="7">
        <v>0</v>
      </c>
      <c r="Z2472" s="7">
        <v>0</v>
      </c>
      <c r="AA2472" s="7">
        <v>0</v>
      </c>
      <c r="AB2472" s="7">
        <v>0.5</v>
      </c>
      <c r="AC2472" s="7">
        <v>0</v>
      </c>
      <c r="AD2472" s="7">
        <v>0</v>
      </c>
      <c r="AE2472">
        <v>4</v>
      </c>
      <c r="AF2472">
        <v>0</v>
      </c>
      <c r="AG2472">
        <v>0</v>
      </c>
      <c r="AH2472">
        <v>0</v>
      </c>
      <c r="AI2472">
        <v>0</v>
      </c>
      <c r="AJ2472">
        <v>2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</row>
    <row r="2473" spans="1:44" x14ac:dyDescent="0.25">
      <c r="A2473">
        <v>1551754</v>
      </c>
      <c r="B2473">
        <v>0</v>
      </c>
      <c r="C2473">
        <v>0</v>
      </c>
      <c r="D2473">
        <v>0</v>
      </c>
      <c r="E2473" s="68" t="s">
        <v>559</v>
      </c>
      <c r="F2473" s="8">
        <f>INDEX(Δεδομένα!$P:$P,MATCH('2020'!E2473,Δεδομένα!$O:$O,0))</f>
        <v>209</v>
      </c>
      <c r="G2473" s="6" t="s">
        <v>560</v>
      </c>
      <c r="H2473" s="2" t="str">
        <f>INDEX(Δεδομένα!B$1:B$51,MATCH('2020'!G2473,Δεδομένα!A$1:A$51,0))</f>
        <v>ΚΡΗΤΗΣ</v>
      </c>
      <c r="I2473" s="8">
        <f>INDEX(Δεδομένα!E$1:E$13,MATCH('2020'!H2473,Δεδομένα!D$1:D$13,0))</f>
        <v>12</v>
      </c>
      <c r="J2473" s="1">
        <v>43930</v>
      </c>
      <c r="K2473" s="6" t="s">
        <v>576</v>
      </c>
      <c r="L2473" s="36" t="str">
        <f t="shared" si="152"/>
        <v>09/04/2020 11:59</v>
      </c>
      <c r="M2473" s="1">
        <v>43930</v>
      </c>
      <c r="N2473" s="6" t="s">
        <v>577</v>
      </c>
      <c r="O2473" s="36" t="str">
        <f t="shared" si="153"/>
        <v>09/04/2020 12:45</v>
      </c>
      <c r="P2473" s="46">
        <f t="shared" si="154"/>
        <v>3.1944444446708076E-2</v>
      </c>
      <c r="Q2473" s="48">
        <v>0</v>
      </c>
      <c r="R2473" s="47">
        <f t="shared" si="155"/>
        <v>46.000000003259629</v>
      </c>
      <c r="S2473" s="6" t="s">
        <v>44</v>
      </c>
      <c r="T2473" s="6" t="s">
        <v>563</v>
      </c>
      <c r="U2473" s="6" t="s">
        <v>578</v>
      </c>
      <c r="V2473" s="6" t="s">
        <v>578</v>
      </c>
      <c r="W2473" s="7">
        <v>0</v>
      </c>
      <c r="X2473" s="7">
        <v>0</v>
      </c>
      <c r="Y2473" s="7">
        <v>0</v>
      </c>
      <c r="Z2473" s="7">
        <v>0</v>
      </c>
      <c r="AA2473" s="7">
        <v>0</v>
      </c>
      <c r="AB2473" s="7">
        <v>0</v>
      </c>
      <c r="AC2473" s="7">
        <v>0.1</v>
      </c>
      <c r="AD2473" s="7">
        <v>0</v>
      </c>
      <c r="AE2473">
        <v>2</v>
      </c>
      <c r="AF2473">
        <v>0</v>
      </c>
      <c r="AG2473">
        <v>0</v>
      </c>
      <c r="AH2473">
        <v>0</v>
      </c>
      <c r="AI2473">
        <v>0</v>
      </c>
      <c r="AJ2473">
        <v>1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</row>
    <row r="2474" spans="1:44" x14ac:dyDescent="0.25">
      <c r="A2474">
        <v>1551709</v>
      </c>
      <c r="B2474">
        <v>741842</v>
      </c>
      <c r="C2474">
        <v>22.704822168838199</v>
      </c>
      <c r="D2474">
        <v>36.806455540528397</v>
      </c>
      <c r="E2474" s="68" t="s">
        <v>822</v>
      </c>
      <c r="F2474" s="8">
        <f>INDEX(Δεδομένα!$P:$P,MATCH('2020'!E2474,Δεδομένα!$O:$O,0))</f>
        <v>149</v>
      </c>
      <c r="G2474" s="6" t="s">
        <v>369</v>
      </c>
      <c r="H2474" s="2" t="str">
        <f>INDEX(Δεδομένα!B$1:B$51,MATCH('2020'!G2474,Δεδομένα!A$1:A$51,0))</f>
        <v>ΠΕΛΛΟΠΟΝΗΣΟΥ</v>
      </c>
      <c r="I2474" s="8">
        <f>INDEX(Δεδομένα!E$1:E$13,MATCH('2020'!H2474,Δεδομένα!D$1:D$13,0))</f>
        <v>8</v>
      </c>
      <c r="J2474" s="1">
        <v>43930</v>
      </c>
      <c r="K2474" s="6" t="s">
        <v>645</v>
      </c>
      <c r="L2474" s="36" t="str">
        <f t="shared" si="152"/>
        <v>09/04/2020 11:30</v>
      </c>
      <c r="M2474" s="1">
        <v>43930</v>
      </c>
      <c r="N2474" s="6" t="s">
        <v>520</v>
      </c>
      <c r="O2474" s="36" t="str">
        <f t="shared" si="153"/>
        <v>09/04/2020 13:49</v>
      </c>
      <c r="P2474" s="46">
        <f t="shared" si="154"/>
        <v>9.6527777779556345E-2</v>
      </c>
      <c r="Q2474" s="48">
        <v>0</v>
      </c>
      <c r="R2474" s="47">
        <f t="shared" si="155"/>
        <v>139.00000000256114</v>
      </c>
      <c r="S2474" s="6" t="s">
        <v>1002</v>
      </c>
      <c r="T2474" s="6" t="s">
        <v>373</v>
      </c>
      <c r="U2474" s="6" t="s">
        <v>44</v>
      </c>
      <c r="V2474" s="6" t="s">
        <v>3995</v>
      </c>
      <c r="W2474" s="7">
        <v>0</v>
      </c>
      <c r="X2474" s="7">
        <v>2</v>
      </c>
      <c r="Y2474" s="7">
        <v>0</v>
      </c>
      <c r="Z2474" s="7">
        <v>0</v>
      </c>
      <c r="AA2474" s="7">
        <v>2</v>
      </c>
      <c r="AB2474" s="7">
        <v>0</v>
      </c>
      <c r="AC2474" s="7">
        <v>0</v>
      </c>
      <c r="AD2474" s="7">
        <v>0</v>
      </c>
      <c r="AE2474">
        <v>6</v>
      </c>
      <c r="AF2474">
        <v>0</v>
      </c>
      <c r="AG2474">
        <v>0</v>
      </c>
      <c r="AH2474">
        <v>0</v>
      </c>
      <c r="AI2474">
        <v>0</v>
      </c>
      <c r="AJ2474">
        <v>3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</row>
    <row r="2475" spans="1:44" x14ac:dyDescent="0.25">
      <c r="A2475">
        <v>1553171</v>
      </c>
      <c r="B2475">
        <v>741857</v>
      </c>
      <c r="C2475">
        <v>23.113707795136801</v>
      </c>
      <c r="D2475">
        <v>36.442701128893098</v>
      </c>
      <c r="E2475" s="68" t="s">
        <v>1001</v>
      </c>
      <c r="F2475" s="8">
        <f>INDEX(Δεδομένα!$P:$P,MATCH('2020'!E2475,Δεδομένα!$O:$O,0))</f>
        <v>153</v>
      </c>
      <c r="G2475" s="6" t="s">
        <v>369</v>
      </c>
      <c r="H2475" s="2" t="str">
        <f>INDEX(Δεδομένα!B$1:B$51,MATCH('2020'!G2475,Δεδομένα!A$1:A$51,0))</f>
        <v>ΠΕΛΛΟΠΟΝΗΣΟΥ</v>
      </c>
      <c r="I2475" s="8">
        <f>INDEX(Δεδομένα!E$1:E$13,MATCH('2020'!H2475,Δεδομένα!D$1:D$13,0))</f>
        <v>8</v>
      </c>
      <c r="J2475" s="1">
        <v>43930</v>
      </c>
      <c r="K2475" s="6" t="s">
        <v>82</v>
      </c>
      <c r="L2475" s="36" t="str">
        <f t="shared" si="152"/>
        <v>09/04/2020 12:04</v>
      </c>
      <c r="M2475" s="1">
        <v>43930</v>
      </c>
      <c r="N2475" s="6" t="s">
        <v>59</v>
      </c>
      <c r="O2475" s="36" t="str">
        <f t="shared" si="153"/>
        <v>09/04/2020 15:00</v>
      </c>
      <c r="P2475" s="46">
        <f t="shared" si="154"/>
        <v>0.12222222222044365</v>
      </c>
      <c r="Q2475" s="48">
        <v>0</v>
      </c>
      <c r="R2475" s="47">
        <f t="shared" si="155"/>
        <v>175.99999999743886</v>
      </c>
      <c r="S2475" s="6" t="s">
        <v>1002</v>
      </c>
      <c r="T2475" s="6" t="s">
        <v>1003</v>
      </c>
      <c r="U2475" s="6" t="s">
        <v>44</v>
      </c>
      <c r="V2475" s="6" t="s">
        <v>3742</v>
      </c>
      <c r="W2475" s="7">
        <v>0</v>
      </c>
      <c r="X2475" s="7">
        <v>0</v>
      </c>
      <c r="Y2475" s="7">
        <v>0</v>
      </c>
      <c r="Z2475" s="7">
        <v>0</v>
      </c>
      <c r="AA2475" s="7">
        <v>0</v>
      </c>
      <c r="AB2475" s="7">
        <v>4</v>
      </c>
      <c r="AC2475" s="7">
        <v>0</v>
      </c>
      <c r="AD2475" s="7">
        <v>0</v>
      </c>
      <c r="AE2475">
        <v>4</v>
      </c>
      <c r="AF2475">
        <v>0</v>
      </c>
      <c r="AG2475">
        <v>0</v>
      </c>
      <c r="AH2475">
        <v>0</v>
      </c>
      <c r="AI2475">
        <v>0</v>
      </c>
      <c r="AJ2475">
        <v>2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</row>
    <row r="2476" spans="1:44" x14ac:dyDescent="0.25">
      <c r="A2476">
        <v>1553170</v>
      </c>
      <c r="B2476">
        <v>741909</v>
      </c>
      <c r="C2476">
        <v>22.959547058658899</v>
      </c>
      <c r="D2476">
        <v>36.581795708009999</v>
      </c>
      <c r="E2476" s="68" t="s">
        <v>1001</v>
      </c>
      <c r="F2476" s="8">
        <f>INDEX(Δεδομένα!$P:$P,MATCH('2020'!E2476,Δεδομένα!$O:$O,0))</f>
        <v>153</v>
      </c>
      <c r="G2476" s="6" t="s">
        <v>369</v>
      </c>
      <c r="H2476" s="2" t="str">
        <f>INDEX(Δεδομένα!B$1:B$51,MATCH('2020'!G2476,Δεδομένα!A$1:A$51,0))</f>
        <v>ΠΕΛΛΟΠΟΝΗΣΟΥ</v>
      </c>
      <c r="I2476" s="8">
        <f>INDEX(Δεδομένα!E$1:E$13,MATCH('2020'!H2476,Δεδομένα!D$1:D$13,0))</f>
        <v>8</v>
      </c>
      <c r="J2476" s="1">
        <v>43930</v>
      </c>
      <c r="K2476" s="6" t="s">
        <v>1052</v>
      </c>
      <c r="L2476" s="36" t="str">
        <f t="shared" si="152"/>
        <v>09/04/2020 15:14</v>
      </c>
      <c r="M2476" s="1">
        <v>43930</v>
      </c>
      <c r="N2476" s="6" t="s">
        <v>215</v>
      </c>
      <c r="O2476" s="36" t="str">
        <f t="shared" si="153"/>
        <v>09/04/2020 16:20</v>
      </c>
      <c r="P2476" s="46">
        <f t="shared" si="154"/>
        <v>4.5833333329937886E-2</v>
      </c>
      <c r="Q2476" s="48">
        <v>0</v>
      </c>
      <c r="R2476" s="47">
        <f t="shared" si="155"/>
        <v>65.999999995110556</v>
      </c>
      <c r="S2476" s="6" t="s">
        <v>1002</v>
      </c>
      <c r="T2476" s="6" t="s">
        <v>1003</v>
      </c>
      <c r="U2476" s="6" t="s">
        <v>44</v>
      </c>
      <c r="V2476" s="6" t="s">
        <v>4004</v>
      </c>
      <c r="W2476" s="7">
        <v>0</v>
      </c>
      <c r="X2476" s="7">
        <v>0</v>
      </c>
      <c r="Y2476" s="7">
        <v>0</v>
      </c>
      <c r="Z2476" s="7">
        <v>0</v>
      </c>
      <c r="AA2476" s="7">
        <v>0.3</v>
      </c>
      <c r="AB2476" s="7">
        <v>0.7</v>
      </c>
      <c r="AC2476" s="7">
        <v>0</v>
      </c>
      <c r="AD2476" s="7">
        <v>0</v>
      </c>
      <c r="AE2476">
        <v>4</v>
      </c>
      <c r="AF2476">
        <v>0</v>
      </c>
      <c r="AG2476">
        <v>0</v>
      </c>
      <c r="AH2476">
        <v>0</v>
      </c>
      <c r="AI2476">
        <v>0</v>
      </c>
      <c r="AJ2476">
        <v>2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</row>
    <row r="2477" spans="1:44" x14ac:dyDescent="0.25">
      <c r="A2477">
        <v>1553324</v>
      </c>
      <c r="B2477">
        <v>741793</v>
      </c>
      <c r="C2477">
        <v>21.6036505679286</v>
      </c>
      <c r="D2477">
        <v>37.201903040266799</v>
      </c>
      <c r="E2477" s="68" t="s">
        <v>997</v>
      </c>
      <c r="F2477" s="8">
        <f>INDEX(Δεδομένα!$P:$P,MATCH('2020'!E2477,Δεδομένα!$O:$O,0))</f>
        <v>145</v>
      </c>
      <c r="G2477" s="6" t="s">
        <v>841</v>
      </c>
      <c r="H2477" s="2" t="str">
        <f>INDEX(Δεδομένα!B$1:B$51,MATCH('2020'!G2477,Δεδομένα!A$1:A$51,0))</f>
        <v>ΠΕΛΛΟΠΟΝΗΣΟΥ</v>
      </c>
      <c r="I2477" s="8">
        <f>INDEX(Δεδομένα!E$1:E$13,MATCH('2020'!H2477,Δεδομένα!D$1:D$13,0))</f>
        <v>8</v>
      </c>
      <c r="J2477" s="1">
        <v>43930</v>
      </c>
      <c r="K2477" s="6" t="s">
        <v>377</v>
      </c>
      <c r="L2477" s="36" t="str">
        <f t="shared" si="152"/>
        <v>09/04/2020 09:20</v>
      </c>
      <c r="M2477" s="1">
        <v>43930</v>
      </c>
      <c r="N2477" s="6" t="s">
        <v>1090</v>
      </c>
      <c r="O2477" s="36" t="str">
        <f t="shared" si="153"/>
        <v>09/04/2020 10:20</v>
      </c>
      <c r="P2477" s="46">
        <f t="shared" si="154"/>
        <v>4.1666666664241347E-2</v>
      </c>
      <c r="Q2477" s="48">
        <v>0</v>
      </c>
      <c r="R2477" s="47">
        <f t="shared" si="155"/>
        <v>59.99999999650754</v>
      </c>
      <c r="S2477" s="6" t="s">
        <v>998</v>
      </c>
      <c r="T2477" s="6" t="s">
        <v>999</v>
      </c>
      <c r="U2477" s="6" t="s">
        <v>44</v>
      </c>
      <c r="V2477" s="6" t="s">
        <v>3992</v>
      </c>
      <c r="W2477" s="7">
        <v>0</v>
      </c>
      <c r="X2477" s="7">
        <v>0</v>
      </c>
      <c r="Y2477" s="7">
        <v>0</v>
      </c>
      <c r="Z2477" s="7">
        <v>0</v>
      </c>
      <c r="AA2477" s="7">
        <v>0</v>
      </c>
      <c r="AB2477" s="7">
        <v>0</v>
      </c>
      <c r="AC2477" s="7">
        <v>0.01</v>
      </c>
      <c r="AD2477" s="7">
        <v>0</v>
      </c>
      <c r="AE2477">
        <v>2</v>
      </c>
      <c r="AF2477">
        <v>0</v>
      </c>
      <c r="AG2477">
        <v>0</v>
      </c>
      <c r="AH2477">
        <v>0</v>
      </c>
      <c r="AI2477">
        <v>0</v>
      </c>
      <c r="AJ2477">
        <v>1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</row>
    <row r="2478" spans="1:44" x14ac:dyDescent="0.25">
      <c r="A2478">
        <v>1553328</v>
      </c>
      <c r="B2478">
        <v>741883</v>
      </c>
      <c r="C2478">
        <v>21.773880782098601</v>
      </c>
      <c r="D2478">
        <v>36.989625956617402</v>
      </c>
      <c r="E2478" s="68" t="s">
        <v>965</v>
      </c>
      <c r="F2478" s="8">
        <f>INDEX(Δεδομένα!$P:$P,MATCH('2020'!E2478,Δεδομένα!$O:$O,0))</f>
        <v>147</v>
      </c>
      <c r="G2478" s="6" t="s">
        <v>841</v>
      </c>
      <c r="H2478" s="2" t="str">
        <f>INDEX(Δεδομένα!B$1:B$51,MATCH('2020'!G2478,Δεδομένα!A$1:A$51,0))</f>
        <v>ΠΕΛΛΟΠΟΝΗΣΟΥ</v>
      </c>
      <c r="I2478" s="8">
        <f>INDEX(Δεδομένα!E$1:E$13,MATCH('2020'!H2478,Δεδομένα!D$1:D$13,0))</f>
        <v>8</v>
      </c>
      <c r="J2478" s="1">
        <v>43930</v>
      </c>
      <c r="K2478" s="6" t="s">
        <v>529</v>
      </c>
      <c r="L2478" s="36" t="str">
        <f t="shared" si="152"/>
        <v>09/04/2020 13:35</v>
      </c>
      <c r="M2478" s="1">
        <v>43930</v>
      </c>
      <c r="N2478" s="6" t="s">
        <v>543</v>
      </c>
      <c r="O2478" s="36" t="str">
        <f t="shared" si="153"/>
        <v>09/04/2020 15:45</v>
      </c>
      <c r="P2478" s="46">
        <f t="shared" si="154"/>
        <v>9.0277777781011537E-2</v>
      </c>
      <c r="Q2478" s="48">
        <v>0</v>
      </c>
      <c r="R2478" s="47">
        <f t="shared" si="155"/>
        <v>130.00000000465661</v>
      </c>
      <c r="S2478" s="6" t="s">
        <v>842</v>
      </c>
      <c r="T2478" s="6" t="s">
        <v>967</v>
      </c>
      <c r="U2478" s="6" t="s">
        <v>44</v>
      </c>
      <c r="V2478" s="6" t="s">
        <v>4001</v>
      </c>
      <c r="W2478" s="7">
        <v>0</v>
      </c>
      <c r="X2478" s="7">
        <v>1</v>
      </c>
      <c r="Y2478" s="7">
        <v>0</v>
      </c>
      <c r="Z2478" s="7">
        <v>0</v>
      </c>
      <c r="AA2478" s="7">
        <v>0.5</v>
      </c>
      <c r="AB2478" s="7">
        <v>0</v>
      </c>
      <c r="AC2478" s="7">
        <v>0</v>
      </c>
      <c r="AD2478" s="7">
        <v>0</v>
      </c>
      <c r="AE2478">
        <v>4</v>
      </c>
      <c r="AF2478">
        <v>0</v>
      </c>
      <c r="AG2478">
        <v>0</v>
      </c>
      <c r="AH2478">
        <v>0</v>
      </c>
      <c r="AI2478">
        <v>0</v>
      </c>
      <c r="AJ2478">
        <v>1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</row>
    <row r="2479" spans="1:44" x14ac:dyDescent="0.25">
      <c r="A2479">
        <v>1553333</v>
      </c>
      <c r="B2479">
        <v>741923</v>
      </c>
      <c r="C2479">
        <v>21.6580010542243</v>
      </c>
      <c r="D2479">
        <v>37.097937921876799</v>
      </c>
      <c r="E2479" s="68" t="s">
        <v>997</v>
      </c>
      <c r="F2479" s="8">
        <f>INDEX(Δεδομένα!$P:$P,MATCH('2020'!E2479,Δεδομένα!$O:$O,0))</f>
        <v>145</v>
      </c>
      <c r="G2479" s="6" t="s">
        <v>841</v>
      </c>
      <c r="H2479" s="2" t="str">
        <f>INDEX(Δεδομένα!B$1:B$51,MATCH('2020'!G2479,Δεδομένα!A$1:A$51,0))</f>
        <v>ΠΕΛΛΟΠΟΝΗΣΟΥ</v>
      </c>
      <c r="I2479" s="8">
        <f>INDEX(Δεδομένα!E$1:E$13,MATCH('2020'!H2479,Δεδομένα!D$1:D$13,0))</f>
        <v>8</v>
      </c>
      <c r="J2479" s="1">
        <v>43930</v>
      </c>
      <c r="K2479" s="6" t="s">
        <v>281</v>
      </c>
      <c r="L2479" s="36" t="str">
        <f t="shared" si="152"/>
        <v>09/04/2020 16:00</v>
      </c>
      <c r="M2479" s="1">
        <v>43930</v>
      </c>
      <c r="N2479" s="6" t="s">
        <v>337</v>
      </c>
      <c r="O2479" s="36" t="str">
        <f t="shared" si="153"/>
        <v>09/04/2020 18:40</v>
      </c>
      <c r="P2479" s="46">
        <f t="shared" si="154"/>
        <v>0.11111111111677019</v>
      </c>
      <c r="Q2479" s="48">
        <v>0</v>
      </c>
      <c r="R2479" s="47">
        <f t="shared" si="155"/>
        <v>160.00000000814907</v>
      </c>
      <c r="S2479" s="6" t="s">
        <v>998</v>
      </c>
      <c r="T2479" s="6" t="s">
        <v>999</v>
      </c>
      <c r="U2479" s="6" t="s">
        <v>44</v>
      </c>
      <c r="V2479" s="6" t="s">
        <v>4006</v>
      </c>
      <c r="W2479" s="7">
        <v>0</v>
      </c>
      <c r="X2479" s="7">
        <v>3</v>
      </c>
      <c r="Y2479" s="7">
        <v>0</v>
      </c>
      <c r="Z2479" s="7">
        <v>0</v>
      </c>
      <c r="AA2479" s="7">
        <v>0</v>
      </c>
      <c r="AB2479" s="7">
        <v>0</v>
      </c>
      <c r="AC2479" s="7">
        <v>0</v>
      </c>
      <c r="AD2479" s="7">
        <v>0</v>
      </c>
      <c r="AE2479">
        <v>10</v>
      </c>
      <c r="AF2479">
        <v>0</v>
      </c>
      <c r="AG2479">
        <v>0</v>
      </c>
      <c r="AH2479">
        <v>0</v>
      </c>
      <c r="AI2479">
        <v>0</v>
      </c>
      <c r="AJ2479">
        <v>5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</row>
    <row r="2480" spans="1:44" x14ac:dyDescent="0.25">
      <c r="A2480">
        <v>1553093</v>
      </c>
      <c r="B2480">
        <v>741955</v>
      </c>
      <c r="C2480">
        <v>21.8583504493619</v>
      </c>
      <c r="D2480">
        <v>37.054770878297198</v>
      </c>
      <c r="E2480" s="68" t="s">
        <v>937</v>
      </c>
      <c r="F2480" s="8">
        <f>INDEX(Δεδομένα!$P:$P,MATCH('2020'!E2480,Δεδομένα!$O:$O,0))</f>
        <v>143</v>
      </c>
      <c r="G2480" s="6" t="s">
        <v>841</v>
      </c>
      <c r="H2480" s="2" t="str">
        <f>INDEX(Δεδομένα!B$1:B$51,MATCH('2020'!G2480,Δεδομένα!A$1:A$51,0))</f>
        <v>ΠΕΛΛΟΠΟΝΗΣΟΥ</v>
      </c>
      <c r="I2480" s="8">
        <f>INDEX(Δεδομένα!E$1:E$13,MATCH('2020'!H2480,Δεδομένα!D$1:D$13,0))</f>
        <v>8</v>
      </c>
      <c r="J2480" s="1">
        <v>43930</v>
      </c>
      <c r="K2480" s="6" t="s">
        <v>1749</v>
      </c>
      <c r="L2480" s="36" t="str">
        <f t="shared" si="152"/>
        <v>09/04/2020 17:17</v>
      </c>
      <c r="M2480" s="1">
        <v>43930</v>
      </c>
      <c r="N2480" s="6" t="s">
        <v>259</v>
      </c>
      <c r="O2480" s="36" t="str">
        <f t="shared" si="153"/>
        <v>09/04/2020 19:00</v>
      </c>
      <c r="P2480" s="46">
        <f t="shared" si="154"/>
        <v>7.1527777778101154E-2</v>
      </c>
      <c r="Q2480" s="48">
        <v>0</v>
      </c>
      <c r="R2480" s="47">
        <f t="shared" si="155"/>
        <v>103.00000000046566</v>
      </c>
      <c r="S2480" s="6" t="s">
        <v>842</v>
      </c>
      <c r="T2480" s="6" t="s">
        <v>984</v>
      </c>
      <c r="U2480" s="6" t="s">
        <v>44</v>
      </c>
      <c r="V2480" s="6" t="s">
        <v>4010</v>
      </c>
      <c r="W2480" s="7">
        <v>0</v>
      </c>
      <c r="X2480" s="7">
        <v>2</v>
      </c>
      <c r="Y2480" s="7">
        <v>0</v>
      </c>
      <c r="Z2480" s="7">
        <v>0</v>
      </c>
      <c r="AA2480" s="7">
        <v>0</v>
      </c>
      <c r="AB2480" s="7">
        <v>0</v>
      </c>
      <c r="AC2480" s="7">
        <v>0</v>
      </c>
      <c r="AD2480" s="7">
        <v>0</v>
      </c>
      <c r="AE2480">
        <v>6</v>
      </c>
      <c r="AF2480">
        <v>0</v>
      </c>
      <c r="AG2480">
        <v>1</v>
      </c>
      <c r="AH2480">
        <v>0</v>
      </c>
      <c r="AI2480">
        <v>0</v>
      </c>
      <c r="AJ2480">
        <v>4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</row>
    <row r="2481" spans="1:44" x14ac:dyDescent="0.25">
      <c r="A2481">
        <v>1552040</v>
      </c>
      <c r="B2481">
        <v>742172</v>
      </c>
      <c r="C2481">
        <v>21.332445096588501</v>
      </c>
      <c r="D2481">
        <v>38.573392301034801</v>
      </c>
      <c r="E2481" s="68" t="s">
        <v>1431</v>
      </c>
      <c r="F2481" s="8">
        <f>INDEX(Δεδομένα!$P:$P,MATCH('2020'!E2481,Δεδομένα!$O:$O,0))</f>
        <v>128</v>
      </c>
      <c r="G2481" s="6" t="s">
        <v>335</v>
      </c>
      <c r="H2481" s="2" t="str">
        <f>INDEX(Δεδομένα!B$1:B$51,MATCH('2020'!G2481,Δεδομένα!A$1:A$51,0))</f>
        <v>ΔΥΤΙΚΗΣ ΕΛΛΑΔΟΣ</v>
      </c>
      <c r="I2481" s="8">
        <f>INDEX(Δεδομένα!E$1:E$13,MATCH('2020'!H2481,Δεδομένα!D$1:D$13,0))</f>
        <v>7</v>
      </c>
      <c r="J2481" s="1">
        <v>43931</v>
      </c>
      <c r="K2481" s="6" t="s">
        <v>3994</v>
      </c>
      <c r="L2481" s="36" t="str">
        <f t="shared" si="152"/>
        <v>10/04/2020 11:24</v>
      </c>
      <c r="M2481" s="1">
        <v>43931</v>
      </c>
      <c r="N2481" s="6" t="s">
        <v>349</v>
      </c>
      <c r="O2481" s="36" t="str">
        <f t="shared" si="153"/>
        <v>10/04/2020 12:35</v>
      </c>
      <c r="P2481" s="46">
        <f t="shared" si="154"/>
        <v>4.9305555556202307E-2</v>
      </c>
      <c r="Q2481" s="48">
        <v>0</v>
      </c>
      <c r="R2481" s="47">
        <f t="shared" si="155"/>
        <v>71.000000000931323</v>
      </c>
      <c r="S2481" s="6" t="s">
        <v>1016</v>
      </c>
      <c r="T2481" s="6" t="s">
        <v>1017</v>
      </c>
      <c r="U2481" s="6" t="s">
        <v>1018</v>
      </c>
      <c r="V2481" s="6" t="s">
        <v>4013</v>
      </c>
      <c r="W2481" s="7">
        <v>0</v>
      </c>
      <c r="X2481" s="7">
        <v>0</v>
      </c>
      <c r="Y2481" s="7">
        <v>0</v>
      </c>
      <c r="Z2481" s="7">
        <v>0</v>
      </c>
      <c r="AA2481" s="7">
        <v>0.5</v>
      </c>
      <c r="AB2481" s="7">
        <v>0</v>
      </c>
      <c r="AC2481" s="7">
        <v>0</v>
      </c>
      <c r="AD2481" s="7">
        <v>0</v>
      </c>
      <c r="AE2481">
        <v>2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</row>
    <row r="2482" spans="1:44" x14ac:dyDescent="0.25">
      <c r="A2482">
        <v>1551954</v>
      </c>
      <c r="B2482">
        <v>742306</v>
      </c>
      <c r="C2482">
        <v>23.0815676098516</v>
      </c>
      <c r="D2482">
        <v>37.572034159051803</v>
      </c>
      <c r="E2482" s="68" t="s">
        <v>379</v>
      </c>
      <c r="F2482" s="8">
        <f>INDEX(Δεδομένα!$P:$P,MATCH('2020'!E2482,Δεδομένα!$O:$O,0))</f>
        <v>242</v>
      </c>
      <c r="G2482" s="6" t="s">
        <v>380</v>
      </c>
      <c r="H2482" s="2" t="str">
        <f>INDEX(Δεδομένα!B$1:B$51,MATCH('2020'!G2482,Δεδομένα!A$1:A$51,0))</f>
        <v>ΠΕΛΛΟΠΟΝΗΣΟΥ</v>
      </c>
      <c r="I2482" s="8">
        <f>INDEX(Δεδομένα!E$1:E$13,MATCH('2020'!H2482,Δεδομένα!D$1:D$13,0))</f>
        <v>8</v>
      </c>
      <c r="J2482" s="1">
        <v>43931</v>
      </c>
      <c r="K2482" s="6" t="s">
        <v>1306</v>
      </c>
      <c r="L2482" s="36" t="str">
        <f t="shared" si="152"/>
        <v>10/04/2020 17:33</v>
      </c>
      <c r="M2482" s="1">
        <v>43931</v>
      </c>
      <c r="N2482" s="6" t="s">
        <v>181</v>
      </c>
      <c r="O2482" s="36" t="str">
        <f t="shared" si="153"/>
        <v>10/04/2020 19:15</v>
      </c>
      <c r="P2482" s="46">
        <f t="shared" si="154"/>
        <v>7.0833333338669036E-2</v>
      </c>
      <c r="Q2482" s="48">
        <v>0</v>
      </c>
      <c r="R2482" s="47">
        <f t="shared" si="155"/>
        <v>102.00000000768341</v>
      </c>
      <c r="S2482" s="6" t="s">
        <v>44</v>
      </c>
      <c r="T2482" s="6" t="s">
        <v>3378</v>
      </c>
      <c r="U2482" s="6" t="s">
        <v>44</v>
      </c>
      <c r="V2482" s="6" t="s">
        <v>4037</v>
      </c>
      <c r="W2482" s="7">
        <v>0</v>
      </c>
      <c r="X2482" s="7">
        <v>0</v>
      </c>
      <c r="Y2482" s="7">
        <v>0</v>
      </c>
      <c r="Z2482" s="7">
        <v>0.14000000000000001</v>
      </c>
      <c r="AA2482" s="7">
        <v>0</v>
      </c>
      <c r="AB2482" s="7">
        <v>0</v>
      </c>
      <c r="AC2482" s="7">
        <v>0</v>
      </c>
      <c r="AD2482" s="7">
        <v>0</v>
      </c>
      <c r="AE2482">
        <v>6</v>
      </c>
      <c r="AF2482">
        <v>0</v>
      </c>
      <c r="AG2482">
        <v>0</v>
      </c>
      <c r="AH2482">
        <v>0</v>
      </c>
      <c r="AI2482">
        <v>0</v>
      </c>
      <c r="AJ2482">
        <v>3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</row>
    <row r="2483" spans="1:44" x14ac:dyDescent="0.25">
      <c r="A2483">
        <v>1551674</v>
      </c>
      <c r="B2483">
        <v>742258</v>
      </c>
      <c r="C2483">
        <v>26.5229158283848</v>
      </c>
      <c r="D2483">
        <v>41.395192044211299</v>
      </c>
      <c r="E2483" s="68" t="s">
        <v>856</v>
      </c>
      <c r="F2483" s="8">
        <f>INDEX(Δεδομένα!$P:$P,MATCH('2020'!E2483,Δεδομένα!$O:$O,0))</f>
        <v>37</v>
      </c>
      <c r="G2483" s="6" t="s">
        <v>148</v>
      </c>
      <c r="H2483" s="2" t="str">
        <f>INDEX(Δεδομένα!B$1:B$51,MATCH('2020'!G2483,Δεδομένα!A$1:A$51,0))</f>
        <v>ΑΝΑΤΟΛΙΚΗΣ ΜΑΚΕΔΟΝΙΑΣ ΚΑΙ ΘΡΑΚΗΣ</v>
      </c>
      <c r="I2483" s="8">
        <f>INDEX(Δεδομένα!E$1:E$13,MATCH('2020'!H2483,Δεδομένα!D$1:D$13,0))</f>
        <v>2</v>
      </c>
      <c r="J2483" s="1">
        <v>43931</v>
      </c>
      <c r="K2483" s="6" t="s">
        <v>1412</v>
      </c>
      <c r="L2483" s="36" t="str">
        <f t="shared" si="152"/>
        <v>10/04/2020 15:34</v>
      </c>
      <c r="M2483" s="1">
        <v>43931</v>
      </c>
      <c r="N2483" s="6" t="s">
        <v>1887</v>
      </c>
      <c r="O2483" s="36" t="str">
        <f t="shared" si="153"/>
        <v>10/04/2020 16:13</v>
      </c>
      <c r="P2483" s="46">
        <f t="shared" si="154"/>
        <v>2.7083333334303461E-2</v>
      </c>
      <c r="Q2483" s="48">
        <v>0</v>
      </c>
      <c r="R2483" s="47">
        <f t="shared" si="155"/>
        <v>39.000000001396984</v>
      </c>
      <c r="S2483" s="6" t="s">
        <v>963</v>
      </c>
      <c r="T2483" s="6" t="s">
        <v>859</v>
      </c>
      <c r="U2483" s="6" t="s">
        <v>44</v>
      </c>
      <c r="V2483" s="6" t="s">
        <v>2967</v>
      </c>
      <c r="W2483" s="7">
        <v>0</v>
      </c>
      <c r="X2483" s="7">
        <v>0</v>
      </c>
      <c r="Y2483" s="7">
        <v>0</v>
      </c>
      <c r="Z2483" s="7">
        <v>3</v>
      </c>
      <c r="AA2483" s="7">
        <v>0</v>
      </c>
      <c r="AB2483" s="7">
        <v>0</v>
      </c>
      <c r="AC2483" s="7">
        <v>0</v>
      </c>
      <c r="AD2483" s="7">
        <v>0</v>
      </c>
      <c r="AE2483">
        <v>2</v>
      </c>
      <c r="AF2483">
        <v>0</v>
      </c>
      <c r="AG2483">
        <v>0</v>
      </c>
      <c r="AH2483">
        <v>0</v>
      </c>
      <c r="AI2483">
        <v>0</v>
      </c>
      <c r="AJ2483">
        <v>1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</row>
    <row r="2484" spans="1:44" x14ac:dyDescent="0.25">
      <c r="A2484">
        <v>1551677</v>
      </c>
      <c r="B2484">
        <v>742302</v>
      </c>
      <c r="C2484">
        <v>26.246420424423299</v>
      </c>
      <c r="D2484">
        <v>41.451479213884802</v>
      </c>
      <c r="E2484" s="68" t="s">
        <v>856</v>
      </c>
      <c r="F2484" s="8">
        <f>INDEX(Δεδομένα!$P:$P,MATCH('2020'!E2484,Δεδομένα!$O:$O,0))</f>
        <v>37</v>
      </c>
      <c r="G2484" s="6" t="s">
        <v>148</v>
      </c>
      <c r="H2484" s="2" t="str">
        <f>INDEX(Δεδομένα!B$1:B$51,MATCH('2020'!G2484,Δεδομένα!A$1:A$51,0))</f>
        <v>ΑΝΑΤΟΛΙΚΗΣ ΜΑΚΕΔΟΝΙΑΣ ΚΑΙ ΘΡΑΚΗΣ</v>
      </c>
      <c r="I2484" s="8">
        <f>INDEX(Δεδομένα!E$1:E$13,MATCH('2020'!H2484,Δεδομένα!D$1:D$13,0))</f>
        <v>2</v>
      </c>
      <c r="J2484" s="1">
        <v>43931</v>
      </c>
      <c r="K2484" s="6" t="s">
        <v>98</v>
      </c>
      <c r="L2484" s="36" t="str">
        <f t="shared" si="152"/>
        <v>10/04/2020 17:29</v>
      </c>
      <c r="M2484" s="1">
        <v>43931</v>
      </c>
      <c r="N2484" s="6" t="s">
        <v>263</v>
      </c>
      <c r="O2484" s="36" t="str">
        <f t="shared" si="153"/>
        <v>10/04/2020 18:35</v>
      </c>
      <c r="P2484" s="46">
        <f t="shared" si="154"/>
        <v>4.5833333329937886E-2</v>
      </c>
      <c r="Q2484" s="48">
        <v>0</v>
      </c>
      <c r="R2484" s="47">
        <f t="shared" si="155"/>
        <v>65.999999995110556</v>
      </c>
      <c r="S2484" s="6" t="s">
        <v>963</v>
      </c>
      <c r="T2484" s="6" t="s">
        <v>859</v>
      </c>
      <c r="U2484" s="6" t="s">
        <v>2521</v>
      </c>
      <c r="V2484" s="6" t="s">
        <v>2522</v>
      </c>
      <c r="W2484" s="7">
        <v>0</v>
      </c>
      <c r="X2484" s="7">
        <v>0</v>
      </c>
      <c r="Y2484" s="7">
        <v>0</v>
      </c>
      <c r="Z2484" s="7">
        <v>8</v>
      </c>
      <c r="AA2484" s="7">
        <v>0</v>
      </c>
      <c r="AB2484" s="7">
        <v>0</v>
      </c>
      <c r="AC2484" s="7">
        <v>0</v>
      </c>
      <c r="AD2484" s="7">
        <v>0</v>
      </c>
      <c r="AE2484">
        <v>2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</row>
    <row r="2485" spans="1:44" x14ac:dyDescent="0.25">
      <c r="A2485">
        <v>1551897</v>
      </c>
      <c r="B2485">
        <v>742322</v>
      </c>
      <c r="C2485">
        <v>21.770281754308701</v>
      </c>
      <c r="D2485">
        <v>38.864405779099499</v>
      </c>
      <c r="E2485" s="68" t="s">
        <v>1832</v>
      </c>
      <c r="F2485" s="8">
        <f>INDEX(Δεδομένα!$P:$P,MATCH('2020'!E2485,Δεδομένα!$O:$O,0))</f>
        <v>169</v>
      </c>
      <c r="G2485" s="6" t="s">
        <v>1833</v>
      </c>
      <c r="H2485" s="2" t="str">
        <f>INDEX(Δεδομένα!B$1:B$51,MATCH('2020'!G2485,Δεδομένα!A$1:A$51,0))</f>
        <v>ΣΤΕΡΕΑΣ ΕΛΛΑΔΟΣ</v>
      </c>
      <c r="I2485" s="8">
        <f>INDEX(Δεδομένα!E$1:E$13,MATCH('2020'!H2485,Δεδομένα!D$1:D$13,0))</f>
        <v>9</v>
      </c>
      <c r="J2485" s="1">
        <v>43931</v>
      </c>
      <c r="K2485" s="6" t="s">
        <v>289</v>
      </c>
      <c r="L2485" s="36" t="str">
        <f t="shared" si="152"/>
        <v>10/04/2020 17:55</v>
      </c>
      <c r="M2485" s="1">
        <v>43931</v>
      </c>
      <c r="N2485" s="6" t="s">
        <v>2221</v>
      </c>
      <c r="O2485" s="36" t="str">
        <f t="shared" si="153"/>
        <v>10/04/2020 22:22</v>
      </c>
      <c r="P2485" s="46">
        <f t="shared" si="154"/>
        <v>0.18541666665987577</v>
      </c>
      <c r="Q2485" s="48">
        <v>0</v>
      </c>
      <c r="R2485" s="47">
        <f t="shared" si="155"/>
        <v>266.99999999022111</v>
      </c>
      <c r="S2485" s="6" t="s">
        <v>44</v>
      </c>
      <c r="T2485" s="6" t="s">
        <v>1834</v>
      </c>
      <c r="U2485" s="6" t="s">
        <v>44</v>
      </c>
      <c r="V2485" s="6" t="s">
        <v>4040</v>
      </c>
      <c r="W2485" s="7">
        <v>0</v>
      </c>
      <c r="X2485" s="7">
        <v>0</v>
      </c>
      <c r="Y2485" s="7">
        <v>0</v>
      </c>
      <c r="Z2485" s="7">
        <v>0</v>
      </c>
      <c r="AA2485" s="7">
        <v>0</v>
      </c>
      <c r="AB2485" s="7">
        <v>3</v>
      </c>
      <c r="AC2485" s="7">
        <v>0</v>
      </c>
      <c r="AD2485" s="7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</row>
    <row r="2486" spans="1:44" x14ac:dyDescent="0.25">
      <c r="A2486">
        <v>1553280</v>
      </c>
      <c r="B2486">
        <v>0</v>
      </c>
      <c r="C2486">
        <v>0</v>
      </c>
      <c r="D2486">
        <v>0</v>
      </c>
      <c r="E2486" s="68" t="s">
        <v>1599</v>
      </c>
      <c r="F2486" s="8">
        <f>INDEX(Δεδομένα!$P:$P,MATCH('2020'!E2486,Δεδομένα!$O:$O,0))</f>
        <v>238</v>
      </c>
      <c r="G2486" s="6" t="s">
        <v>1600</v>
      </c>
      <c r="H2486" s="2" t="str">
        <f>INDEX(Δεδομένα!B$1:B$51,MATCH('2020'!G2486,Δεδομένα!A$1:A$51,0))</f>
        <v>ΙΟΝΙΩΝ ΝΗΣΩΝ</v>
      </c>
      <c r="I2486" s="8">
        <f>INDEX(Δεδομένα!E$1:E$13,MATCH('2020'!H2486,Δεδομένα!D$1:D$13,0))</f>
        <v>13</v>
      </c>
      <c r="J2486" s="1">
        <v>43931</v>
      </c>
      <c r="K2486" s="6" t="s">
        <v>3233</v>
      </c>
      <c r="L2486" s="36" t="str">
        <f t="shared" si="152"/>
        <v>10/04/2020 20:19</v>
      </c>
      <c r="M2486" s="1">
        <v>43931</v>
      </c>
      <c r="N2486" s="6" t="s">
        <v>638</v>
      </c>
      <c r="O2486" s="36" t="str">
        <f t="shared" si="153"/>
        <v>10/04/2020 20:45</v>
      </c>
      <c r="P2486" s="46">
        <f t="shared" si="154"/>
        <v>1.8055555556202307E-2</v>
      </c>
      <c r="Q2486" s="48">
        <v>0</v>
      </c>
      <c r="R2486" s="47">
        <f t="shared" si="155"/>
        <v>26.000000000931323</v>
      </c>
      <c r="S2486" s="6" t="s">
        <v>44</v>
      </c>
      <c r="T2486" s="6" t="s">
        <v>1601</v>
      </c>
      <c r="U2486" s="6" t="s">
        <v>44</v>
      </c>
      <c r="V2486" s="6" t="s">
        <v>2697</v>
      </c>
      <c r="W2486" s="7">
        <v>0</v>
      </c>
      <c r="X2486" s="7">
        <v>0</v>
      </c>
      <c r="Y2486" s="7">
        <v>0</v>
      </c>
      <c r="Z2486" s="7">
        <v>0</v>
      </c>
      <c r="AA2486" s="7">
        <v>0</v>
      </c>
      <c r="AB2486" s="7">
        <v>0</v>
      </c>
      <c r="AC2486" s="7">
        <v>0.1</v>
      </c>
      <c r="AD2486" s="7">
        <v>0</v>
      </c>
      <c r="AE2486">
        <v>3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</row>
    <row r="2487" spans="1:44" x14ac:dyDescent="0.25">
      <c r="A2487">
        <v>1556619</v>
      </c>
      <c r="B2487">
        <v>742245</v>
      </c>
      <c r="C2487">
        <v>21.6211052352648</v>
      </c>
      <c r="D2487">
        <v>37.633064299125401</v>
      </c>
      <c r="E2487" s="68" t="s">
        <v>1054</v>
      </c>
      <c r="F2487" s="8">
        <f>INDEX(Δεδομένα!$P:$P,MATCH('2020'!E2487,Δεδομένα!$O:$O,0))</f>
        <v>133</v>
      </c>
      <c r="G2487" s="6" t="s">
        <v>357</v>
      </c>
      <c r="H2487" s="2" t="str">
        <f>INDEX(Δεδομένα!B$1:B$51,MATCH('2020'!G2487,Δεδομένα!A$1:A$51,0))</f>
        <v>ΔΥΤΙΚΗΣ ΕΛΛΑΔΟΣ</v>
      </c>
      <c r="I2487" s="8">
        <f>INDEX(Δεδομένα!E$1:E$13,MATCH('2020'!H2487,Δεδομένα!D$1:D$13,0))</f>
        <v>7</v>
      </c>
      <c r="J2487" s="1">
        <v>43931</v>
      </c>
      <c r="K2487" s="6" t="s">
        <v>200</v>
      </c>
      <c r="L2487" s="36" t="str">
        <f t="shared" si="152"/>
        <v>10/04/2020 14:54</v>
      </c>
      <c r="M2487" s="1">
        <v>43931</v>
      </c>
      <c r="N2487" s="6" t="s">
        <v>181</v>
      </c>
      <c r="O2487" s="36" t="str">
        <f t="shared" si="153"/>
        <v>10/04/2020 19:15</v>
      </c>
      <c r="P2487" s="46">
        <f t="shared" si="154"/>
        <v>0.18125000000145519</v>
      </c>
      <c r="Q2487" s="48">
        <v>0</v>
      </c>
      <c r="R2487" s="47">
        <f t="shared" si="155"/>
        <v>261.00000000209548</v>
      </c>
      <c r="S2487" s="6" t="s">
        <v>359</v>
      </c>
      <c r="T2487" s="6" t="s">
        <v>1055</v>
      </c>
      <c r="U2487" s="6" t="s">
        <v>3974</v>
      </c>
      <c r="V2487" s="6" t="s">
        <v>3974</v>
      </c>
      <c r="W2487" s="7">
        <v>0</v>
      </c>
      <c r="X2487" s="7">
        <v>0</v>
      </c>
      <c r="Y2487" s="7">
        <v>0</v>
      </c>
      <c r="Z2487" s="7">
        <v>2</v>
      </c>
      <c r="AA2487" s="7">
        <v>10</v>
      </c>
      <c r="AB2487" s="7">
        <v>0</v>
      </c>
      <c r="AC2487" s="7">
        <v>0</v>
      </c>
      <c r="AD2487" s="7">
        <v>0</v>
      </c>
      <c r="AE2487">
        <v>16</v>
      </c>
      <c r="AF2487">
        <v>0</v>
      </c>
      <c r="AG2487">
        <v>0</v>
      </c>
      <c r="AH2487">
        <v>0</v>
      </c>
      <c r="AI2487">
        <v>0</v>
      </c>
      <c r="AJ2487">
        <v>8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</row>
    <row r="2488" spans="1:44" x14ac:dyDescent="0.25">
      <c r="A2488">
        <v>1556622</v>
      </c>
      <c r="B2488">
        <v>742274</v>
      </c>
      <c r="C2488">
        <v>21.626687010659399</v>
      </c>
      <c r="D2488">
        <v>37.6272128783882</v>
      </c>
      <c r="E2488" s="68" t="s">
        <v>837</v>
      </c>
      <c r="F2488" s="8">
        <f>INDEX(Δεδομένα!$P:$P,MATCH('2020'!E2488,Δεδομένα!$O:$O,0))</f>
        <v>134</v>
      </c>
      <c r="G2488" s="6" t="s">
        <v>357</v>
      </c>
      <c r="H2488" s="2" t="str">
        <f>INDEX(Δεδομένα!B$1:B$51,MATCH('2020'!G2488,Δεδομένα!A$1:A$51,0))</f>
        <v>ΔΥΤΙΚΗΣ ΕΛΛΑΔΟΣ</v>
      </c>
      <c r="I2488" s="8">
        <f>INDEX(Δεδομένα!E$1:E$13,MATCH('2020'!H2488,Δεδομένα!D$1:D$13,0))</f>
        <v>7</v>
      </c>
      <c r="J2488" s="1">
        <v>43931</v>
      </c>
      <c r="K2488" s="6" t="s">
        <v>586</v>
      </c>
      <c r="L2488" s="36" t="str">
        <f t="shared" si="152"/>
        <v>10/04/2020 16:05</v>
      </c>
      <c r="M2488" s="1">
        <v>43931</v>
      </c>
      <c r="N2488" s="6" t="s">
        <v>85</v>
      </c>
      <c r="O2488" s="36" t="str">
        <f t="shared" si="153"/>
        <v>10/04/2020 17:50</v>
      </c>
      <c r="P2488" s="46">
        <f t="shared" si="154"/>
        <v>7.2916666664241347E-2</v>
      </c>
      <c r="Q2488" s="48">
        <v>0</v>
      </c>
      <c r="R2488" s="47">
        <f t="shared" si="155"/>
        <v>104.99999999650754</v>
      </c>
      <c r="S2488" s="6" t="s">
        <v>1715</v>
      </c>
      <c r="T2488" s="6" t="s">
        <v>838</v>
      </c>
      <c r="U2488" s="6" t="s">
        <v>3671</v>
      </c>
      <c r="V2488" s="6" t="s">
        <v>3671</v>
      </c>
      <c r="W2488" s="7">
        <v>0</v>
      </c>
      <c r="X2488" s="7">
        <v>0</v>
      </c>
      <c r="Y2488" s="7">
        <v>0</v>
      </c>
      <c r="Z2488" s="7">
        <v>0</v>
      </c>
      <c r="AA2488" s="7">
        <v>0</v>
      </c>
      <c r="AB2488" s="7">
        <v>2</v>
      </c>
      <c r="AC2488" s="7">
        <v>0</v>
      </c>
      <c r="AD2488" s="7">
        <v>0</v>
      </c>
      <c r="AE2488">
        <v>3</v>
      </c>
      <c r="AF2488">
        <v>0</v>
      </c>
      <c r="AG2488">
        <v>0</v>
      </c>
      <c r="AH2488">
        <v>0</v>
      </c>
      <c r="AI2488">
        <v>0</v>
      </c>
      <c r="AJ2488">
        <v>2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</row>
    <row r="2489" spans="1:44" x14ac:dyDescent="0.25">
      <c r="A2489">
        <v>1551846</v>
      </c>
      <c r="B2489">
        <v>742324</v>
      </c>
      <c r="C2489">
        <v>21.469920248624</v>
      </c>
      <c r="D2489">
        <v>38.035046880700598</v>
      </c>
      <c r="E2489" s="68" t="s">
        <v>900</v>
      </c>
      <c r="F2489" s="8">
        <f>INDEX(Δεδομένα!$P:$P,MATCH('2020'!E2489,Δεδομένα!$O:$O,0))</f>
        <v>136</v>
      </c>
      <c r="G2489" s="6" t="s">
        <v>357</v>
      </c>
      <c r="H2489" s="2" t="str">
        <f>INDEX(Δεδομένα!B$1:B$51,MATCH('2020'!G2489,Δεδομένα!A$1:A$51,0))</f>
        <v>ΔΥΤΙΚΗΣ ΕΛΛΑΔΟΣ</v>
      </c>
      <c r="I2489" s="8">
        <f>INDEX(Δεδομένα!E$1:E$13,MATCH('2020'!H2489,Δεδομένα!D$1:D$13,0))</f>
        <v>7</v>
      </c>
      <c r="J2489" s="1">
        <v>43931</v>
      </c>
      <c r="K2489" s="6" t="s">
        <v>207</v>
      </c>
      <c r="L2489" s="36" t="str">
        <f t="shared" si="152"/>
        <v>10/04/2020 18:00</v>
      </c>
      <c r="M2489" s="1">
        <v>43931</v>
      </c>
      <c r="N2489" s="6" t="s">
        <v>3006</v>
      </c>
      <c r="O2489" s="36" t="str">
        <f t="shared" si="153"/>
        <v>10/04/2020 20:01</v>
      </c>
      <c r="P2489" s="46">
        <f t="shared" si="154"/>
        <v>8.4027777775190771E-2</v>
      </c>
      <c r="Q2489" s="48">
        <v>0</v>
      </c>
      <c r="R2489" s="47">
        <f t="shared" si="155"/>
        <v>120.99999999627471</v>
      </c>
      <c r="S2489" s="6" t="s">
        <v>306</v>
      </c>
      <c r="T2489" s="6" t="s">
        <v>73</v>
      </c>
      <c r="U2489" s="6" t="s">
        <v>44</v>
      </c>
      <c r="V2489" s="6" t="s">
        <v>2310</v>
      </c>
      <c r="W2489" s="7">
        <v>0</v>
      </c>
      <c r="X2489" s="7">
        <v>1</v>
      </c>
      <c r="Y2489" s="7">
        <v>0</v>
      </c>
      <c r="Z2489" s="7">
        <v>0</v>
      </c>
      <c r="AA2489" s="7">
        <v>0</v>
      </c>
      <c r="AB2489" s="7">
        <v>0</v>
      </c>
      <c r="AC2489" s="7">
        <v>0</v>
      </c>
      <c r="AD2489" s="7">
        <v>0</v>
      </c>
      <c r="AE2489">
        <v>2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</row>
    <row r="2490" spans="1:44" x14ac:dyDescent="0.25">
      <c r="A2490">
        <v>1552163</v>
      </c>
      <c r="B2490">
        <v>0</v>
      </c>
      <c r="C2490">
        <v>0</v>
      </c>
      <c r="D2490">
        <v>0</v>
      </c>
      <c r="E2490" s="68" t="s">
        <v>628</v>
      </c>
      <c r="F2490" s="8">
        <f>INDEX(Δεδομένα!$P:$P,MATCH('2020'!E2490,Δεδομένα!$O:$O,0))</f>
        <v>211</v>
      </c>
      <c r="G2490" s="6" t="s">
        <v>560</v>
      </c>
      <c r="H2490" s="2" t="str">
        <f>INDEX(Δεδομένα!B$1:B$51,MATCH('2020'!G2490,Δεδομένα!A$1:A$51,0))</f>
        <v>ΚΡΗΤΗΣ</v>
      </c>
      <c r="I2490" s="8">
        <f>INDEX(Δεδομένα!E$1:E$13,MATCH('2020'!H2490,Δεδομένα!D$1:D$13,0))</f>
        <v>12</v>
      </c>
      <c r="J2490" s="1">
        <v>43931</v>
      </c>
      <c r="K2490" s="6" t="s">
        <v>631</v>
      </c>
      <c r="L2490" s="36" t="str">
        <f t="shared" si="152"/>
        <v>10/04/2020 20:12</v>
      </c>
      <c r="M2490" s="1">
        <v>43931</v>
      </c>
      <c r="N2490" s="6" t="s">
        <v>392</v>
      </c>
      <c r="O2490" s="36" t="str">
        <f t="shared" si="153"/>
        <v>10/04/2020 21:00</v>
      </c>
      <c r="P2490" s="46">
        <f t="shared" si="154"/>
        <v>3.3333333332848269E-2</v>
      </c>
      <c r="Q2490" s="48">
        <v>0</v>
      </c>
      <c r="R2490" s="47">
        <f t="shared" si="155"/>
        <v>47.999999999301508</v>
      </c>
      <c r="S2490" s="6" t="s">
        <v>44</v>
      </c>
      <c r="T2490" s="6" t="s">
        <v>565</v>
      </c>
      <c r="U2490" s="6" t="s">
        <v>44</v>
      </c>
      <c r="V2490" s="6" t="s">
        <v>632</v>
      </c>
      <c r="W2490" s="7">
        <v>0</v>
      </c>
      <c r="X2490" s="7">
        <v>0</v>
      </c>
      <c r="Y2490" s="7">
        <v>0</v>
      </c>
      <c r="Z2490" s="7">
        <v>0</v>
      </c>
      <c r="AA2490" s="7">
        <v>0</v>
      </c>
      <c r="AB2490" s="7">
        <v>0</v>
      </c>
      <c r="AC2490" s="7">
        <v>0.01</v>
      </c>
      <c r="AD2490" s="7">
        <v>0</v>
      </c>
      <c r="AE2490">
        <v>2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</row>
    <row r="2491" spans="1:44" x14ac:dyDescent="0.25">
      <c r="A2491">
        <v>1552176</v>
      </c>
      <c r="B2491">
        <v>0</v>
      </c>
      <c r="C2491">
        <v>0</v>
      </c>
      <c r="D2491">
        <v>0</v>
      </c>
      <c r="E2491" s="68" t="s">
        <v>628</v>
      </c>
      <c r="F2491" s="8">
        <f>INDEX(Δεδομένα!$P:$P,MATCH('2020'!E2491,Δεδομένα!$O:$O,0))</f>
        <v>211</v>
      </c>
      <c r="G2491" s="6" t="s">
        <v>560</v>
      </c>
      <c r="H2491" s="2" t="str">
        <f>INDEX(Δεδομένα!B$1:B$51,MATCH('2020'!G2491,Δεδομένα!A$1:A$51,0))</f>
        <v>ΚΡΗΤΗΣ</v>
      </c>
      <c r="I2491" s="8">
        <f>INDEX(Δεδομένα!E$1:E$13,MATCH('2020'!H2491,Δεδομένα!D$1:D$13,0))</f>
        <v>12</v>
      </c>
      <c r="J2491" s="1">
        <v>43931</v>
      </c>
      <c r="K2491" s="6" t="s">
        <v>633</v>
      </c>
      <c r="L2491" s="36" t="str">
        <f t="shared" si="152"/>
        <v>10/04/2020 22:15</v>
      </c>
      <c r="M2491" s="1">
        <v>43931</v>
      </c>
      <c r="N2491" s="6" t="s">
        <v>634</v>
      </c>
      <c r="O2491" s="36" t="str">
        <f t="shared" si="153"/>
        <v>10/04/2020 23:00</v>
      </c>
      <c r="P2491" s="46">
        <f t="shared" si="154"/>
        <v>3.125E-2</v>
      </c>
      <c r="Q2491" s="48">
        <v>0</v>
      </c>
      <c r="R2491" s="47">
        <f t="shared" si="155"/>
        <v>45</v>
      </c>
      <c r="S2491" s="6" t="s">
        <v>44</v>
      </c>
      <c r="T2491" s="6" t="s">
        <v>565</v>
      </c>
      <c r="U2491" s="6" t="s">
        <v>635</v>
      </c>
      <c r="V2491" s="6" t="s">
        <v>636</v>
      </c>
      <c r="W2491" s="7">
        <v>0</v>
      </c>
      <c r="X2491" s="7">
        <v>0</v>
      </c>
      <c r="Y2491" s="7">
        <v>0</v>
      </c>
      <c r="Z2491" s="7">
        <v>0</v>
      </c>
      <c r="AA2491" s="7">
        <v>0.01</v>
      </c>
      <c r="AB2491" s="7">
        <v>0</v>
      </c>
      <c r="AC2491" s="7">
        <v>0</v>
      </c>
      <c r="AD2491" s="7">
        <v>0</v>
      </c>
      <c r="AE2491">
        <v>2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</row>
    <row r="2492" spans="1:44" x14ac:dyDescent="0.25">
      <c r="A2492">
        <v>1551758</v>
      </c>
      <c r="B2492">
        <v>0</v>
      </c>
      <c r="C2492">
        <v>0</v>
      </c>
      <c r="D2492">
        <v>0</v>
      </c>
      <c r="E2492" s="68" t="s">
        <v>687</v>
      </c>
      <c r="F2492" s="8">
        <f>INDEX(Δεδομένα!$P:$P,MATCH('2020'!E2492,Δεδομένα!$O:$O,0))</f>
        <v>213</v>
      </c>
      <c r="G2492" s="6" t="s">
        <v>560</v>
      </c>
      <c r="H2492" s="2" t="str">
        <f>INDEX(Δεδομένα!B$1:B$51,MATCH('2020'!G2492,Δεδομένα!A$1:A$51,0))</f>
        <v>ΚΡΗΤΗΣ</v>
      </c>
      <c r="I2492" s="8">
        <f>INDEX(Δεδομένα!E$1:E$13,MATCH('2020'!H2492,Δεδομένα!D$1:D$13,0))</f>
        <v>12</v>
      </c>
      <c r="J2492" s="1">
        <v>43931</v>
      </c>
      <c r="K2492" s="6" t="s">
        <v>145</v>
      </c>
      <c r="L2492" s="36" t="str">
        <f t="shared" si="152"/>
        <v>10/04/2020 15:20</v>
      </c>
      <c r="M2492" s="1">
        <v>43931</v>
      </c>
      <c r="N2492" s="6" t="s">
        <v>85</v>
      </c>
      <c r="O2492" s="36" t="str">
        <f t="shared" si="153"/>
        <v>10/04/2020 17:50</v>
      </c>
      <c r="P2492" s="46">
        <f t="shared" si="154"/>
        <v>0.10416666666424135</v>
      </c>
      <c r="Q2492" s="48">
        <v>0</v>
      </c>
      <c r="R2492" s="47">
        <f t="shared" si="155"/>
        <v>149.99999999650754</v>
      </c>
      <c r="S2492" s="6" t="s">
        <v>44</v>
      </c>
      <c r="T2492" s="6" t="s">
        <v>690</v>
      </c>
      <c r="U2492" s="6" t="s">
        <v>720</v>
      </c>
      <c r="V2492" s="6" t="s">
        <v>720</v>
      </c>
      <c r="W2492" s="7">
        <v>0</v>
      </c>
      <c r="X2492" s="7">
        <v>0.5</v>
      </c>
      <c r="Y2492" s="7">
        <v>0</v>
      </c>
      <c r="Z2492" s="7">
        <v>0</v>
      </c>
      <c r="AA2492" s="7">
        <v>0.5</v>
      </c>
      <c r="AB2492" s="7">
        <v>0</v>
      </c>
      <c r="AC2492" s="7">
        <v>0</v>
      </c>
      <c r="AD2492" s="7">
        <v>0</v>
      </c>
      <c r="AE2492">
        <v>2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</row>
    <row r="2493" spans="1:44" x14ac:dyDescent="0.25">
      <c r="A2493">
        <v>1551935</v>
      </c>
      <c r="B2493">
        <v>742171</v>
      </c>
      <c r="C2493">
        <v>20.615577121384401</v>
      </c>
      <c r="D2493">
        <v>39.965915108541203</v>
      </c>
      <c r="E2493" s="68" t="s">
        <v>1209</v>
      </c>
      <c r="F2493" s="8">
        <f>INDEX(Δεδομένα!$P:$P,MATCH('2020'!E2493,Δεδομένα!$O:$O,0))</f>
        <v>86</v>
      </c>
      <c r="G2493" s="6" t="s">
        <v>251</v>
      </c>
      <c r="H2493" s="2" t="str">
        <f>INDEX(Δεδομένα!B$1:B$51,MATCH('2020'!G2493,Δεδομένα!A$1:A$51,0))</f>
        <v>ΗΠΕΙΡΟΥ</v>
      </c>
      <c r="I2493" s="8">
        <f>INDEX(Δεδομένα!E$1:E$13,MATCH('2020'!H2493,Δεδομένα!D$1:D$13,0))</f>
        <v>5</v>
      </c>
      <c r="J2493" s="1">
        <v>43931</v>
      </c>
      <c r="K2493" s="6" t="s">
        <v>645</v>
      </c>
      <c r="L2493" s="36" t="str">
        <f t="shared" si="152"/>
        <v>10/04/2020 11:30</v>
      </c>
      <c r="M2493" s="1">
        <v>43931</v>
      </c>
      <c r="N2493" s="6" t="s">
        <v>198</v>
      </c>
      <c r="O2493" s="36" t="str">
        <f t="shared" si="153"/>
        <v>10/04/2020 16:30</v>
      </c>
      <c r="P2493" s="46">
        <f t="shared" si="154"/>
        <v>0.20833333333575865</v>
      </c>
      <c r="Q2493" s="48">
        <v>0</v>
      </c>
      <c r="R2493" s="47">
        <f t="shared" si="155"/>
        <v>300.00000000349246</v>
      </c>
      <c r="S2493" s="6" t="s">
        <v>2363</v>
      </c>
      <c r="T2493" s="6" t="s">
        <v>1210</v>
      </c>
      <c r="U2493" s="6" t="s">
        <v>44</v>
      </c>
      <c r="V2493" s="6" t="s">
        <v>1511</v>
      </c>
      <c r="W2493" s="7">
        <v>0</v>
      </c>
      <c r="X2493" s="7">
        <v>1</v>
      </c>
      <c r="Y2493" s="7">
        <v>0</v>
      </c>
      <c r="Z2493" s="7">
        <v>0</v>
      </c>
      <c r="AA2493" s="7">
        <v>0</v>
      </c>
      <c r="AB2493" s="7">
        <v>1</v>
      </c>
      <c r="AC2493" s="7">
        <v>0</v>
      </c>
      <c r="AD2493" s="7">
        <v>0</v>
      </c>
      <c r="AE2493">
        <v>4</v>
      </c>
      <c r="AF2493">
        <v>0</v>
      </c>
      <c r="AG2493">
        <v>0</v>
      </c>
      <c r="AH2493">
        <v>0</v>
      </c>
      <c r="AI2493">
        <v>0</v>
      </c>
      <c r="AJ2493">
        <v>2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</row>
    <row r="2494" spans="1:44" x14ac:dyDescent="0.25">
      <c r="A2494">
        <v>1552015</v>
      </c>
      <c r="B2494">
        <v>742278</v>
      </c>
      <c r="C2494">
        <v>20.7397948091382</v>
      </c>
      <c r="D2494">
        <v>39.727866546700497</v>
      </c>
      <c r="E2494" s="68" t="s">
        <v>4031</v>
      </c>
      <c r="F2494" s="8">
        <f>INDEX(Δεδομένα!$P:$P,MATCH('2020'!E2494,Δεδομένα!$O:$O,0))</f>
        <v>88</v>
      </c>
      <c r="G2494" s="6" t="s">
        <v>251</v>
      </c>
      <c r="H2494" s="2" t="str">
        <f>INDEX(Δεδομένα!B$1:B$51,MATCH('2020'!G2494,Δεδομένα!A$1:A$51,0))</f>
        <v>ΗΠΕΙΡΟΥ</v>
      </c>
      <c r="I2494" s="8">
        <f>INDEX(Δεδομένα!E$1:E$13,MATCH('2020'!H2494,Δεδομένα!D$1:D$13,0))</f>
        <v>5</v>
      </c>
      <c r="J2494" s="1">
        <v>43931</v>
      </c>
      <c r="K2494" s="6" t="s">
        <v>201</v>
      </c>
      <c r="L2494" s="36" t="str">
        <f t="shared" si="152"/>
        <v>10/04/2020 16:40</v>
      </c>
      <c r="M2494" s="1">
        <v>43931</v>
      </c>
      <c r="N2494" s="6" t="s">
        <v>336</v>
      </c>
      <c r="O2494" s="36" t="str">
        <f t="shared" si="153"/>
        <v>10/04/2020 17:40</v>
      </c>
      <c r="P2494" s="46">
        <f t="shared" si="154"/>
        <v>4.1666666664241347E-2</v>
      </c>
      <c r="Q2494" s="48">
        <v>0</v>
      </c>
      <c r="R2494" s="47">
        <f t="shared" si="155"/>
        <v>59.99999999650754</v>
      </c>
      <c r="S2494" s="6" t="s">
        <v>4032</v>
      </c>
      <c r="T2494" s="6" t="s">
        <v>1270</v>
      </c>
      <c r="U2494" s="6" t="s">
        <v>44</v>
      </c>
      <c r="V2494" s="6" t="s">
        <v>4033</v>
      </c>
      <c r="W2494" s="7">
        <v>0</v>
      </c>
      <c r="X2494" s="7">
        <v>7</v>
      </c>
      <c r="Y2494" s="7">
        <v>0</v>
      </c>
      <c r="Z2494" s="7">
        <v>0</v>
      </c>
      <c r="AA2494" s="7">
        <v>0</v>
      </c>
      <c r="AB2494" s="7">
        <v>0</v>
      </c>
      <c r="AC2494" s="7">
        <v>0</v>
      </c>
      <c r="AD2494" s="7">
        <v>0</v>
      </c>
      <c r="AE2494">
        <v>8</v>
      </c>
      <c r="AF2494">
        <v>0</v>
      </c>
      <c r="AG2494">
        <v>0</v>
      </c>
      <c r="AH2494">
        <v>0</v>
      </c>
      <c r="AI2494">
        <v>0</v>
      </c>
      <c r="AJ2494">
        <v>4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</row>
    <row r="2495" spans="1:44" x14ac:dyDescent="0.25">
      <c r="A2495">
        <v>1551447</v>
      </c>
      <c r="B2495">
        <v>742206</v>
      </c>
      <c r="C2495">
        <v>24.734472996317901</v>
      </c>
      <c r="D2495">
        <v>40.939616358420302</v>
      </c>
      <c r="E2495" s="68" t="s">
        <v>919</v>
      </c>
      <c r="F2495" s="8">
        <f>INDEX(Δεδομένα!$P:$P,MATCH('2020'!E2495,Δεδομένα!$O:$O,0))</f>
        <v>26</v>
      </c>
      <c r="G2495" s="6" t="s">
        <v>77</v>
      </c>
      <c r="H2495" s="2" t="str">
        <f>INDEX(Δεδομένα!B$1:B$51,MATCH('2020'!G2495,Δεδομένα!A$1:A$51,0))</f>
        <v>ΑΝΑΤΟΛΙΚΗΣ ΜΑΚΕΔΟΝΙΑΣ ΚΑΙ ΘΡΑΚΗΣ</v>
      </c>
      <c r="I2495" s="8">
        <f>INDEX(Δεδομένα!E$1:E$13,MATCH('2020'!H2495,Δεδομένα!D$1:D$13,0))</f>
        <v>2</v>
      </c>
      <c r="J2495" s="1">
        <v>43931</v>
      </c>
      <c r="K2495" s="6" t="s">
        <v>332</v>
      </c>
      <c r="L2495" s="36" t="str">
        <f t="shared" si="152"/>
        <v>10/04/2020 12:57</v>
      </c>
      <c r="M2495" s="1">
        <v>43931</v>
      </c>
      <c r="N2495" s="6" t="s">
        <v>1204</v>
      </c>
      <c r="O2495" s="36" t="str">
        <f t="shared" si="153"/>
        <v>10/04/2020 13:37</v>
      </c>
      <c r="P2495" s="46">
        <f t="shared" si="154"/>
        <v>2.7777777781011537E-2</v>
      </c>
      <c r="Q2495" s="48">
        <v>0</v>
      </c>
      <c r="R2495" s="47">
        <f t="shared" si="155"/>
        <v>40.000000004656613</v>
      </c>
      <c r="S2495" s="6" t="s">
        <v>44</v>
      </c>
      <c r="T2495" s="6" t="s">
        <v>921</v>
      </c>
      <c r="U2495" s="6" t="s">
        <v>44</v>
      </c>
      <c r="V2495" s="6" t="s">
        <v>2255</v>
      </c>
      <c r="W2495" s="7">
        <v>0</v>
      </c>
      <c r="X2495" s="7">
        <v>0</v>
      </c>
      <c r="Y2495" s="7">
        <v>0</v>
      </c>
      <c r="Z2495" s="7">
        <v>0.15</v>
      </c>
      <c r="AA2495" s="7">
        <v>0</v>
      </c>
      <c r="AB2495" s="7">
        <v>0</v>
      </c>
      <c r="AC2495" s="7">
        <v>0</v>
      </c>
      <c r="AD2495" s="7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</row>
    <row r="2496" spans="1:44" x14ac:dyDescent="0.25">
      <c r="A2496">
        <v>1551450</v>
      </c>
      <c r="B2496">
        <v>742381</v>
      </c>
      <c r="C2496">
        <v>24.6063341049082</v>
      </c>
      <c r="D2496">
        <v>40.985791479300303</v>
      </c>
      <c r="E2496" s="68" t="s">
        <v>919</v>
      </c>
      <c r="F2496" s="8">
        <f>INDEX(Δεδομένα!$P:$P,MATCH('2020'!E2496,Δεδομένα!$O:$O,0))</f>
        <v>26</v>
      </c>
      <c r="G2496" s="6" t="s">
        <v>77</v>
      </c>
      <c r="H2496" s="2" t="str">
        <f>INDEX(Δεδομένα!B$1:B$51,MATCH('2020'!G2496,Δεδομένα!A$1:A$51,0))</f>
        <v>ΑΝΑΤΟΛΙΚΗΣ ΜΑΚΕΔΟΝΙΑΣ ΚΑΙ ΘΡΑΚΗΣ</v>
      </c>
      <c r="I2496" s="8">
        <f>INDEX(Δεδομένα!E$1:E$13,MATCH('2020'!H2496,Δεδομένα!D$1:D$13,0))</f>
        <v>2</v>
      </c>
      <c r="J2496" s="1">
        <v>43931</v>
      </c>
      <c r="K2496" s="6" t="s">
        <v>3660</v>
      </c>
      <c r="L2496" s="36" t="str">
        <f t="shared" si="152"/>
        <v>10/04/2020 21:07</v>
      </c>
      <c r="M2496" s="1">
        <v>43931</v>
      </c>
      <c r="N2496" s="6" t="s">
        <v>600</v>
      </c>
      <c r="O2496" s="36" t="str">
        <f t="shared" si="153"/>
        <v>10/04/2020 21:45</v>
      </c>
      <c r="P2496" s="46">
        <f t="shared" si="154"/>
        <v>2.6388888887595385E-2</v>
      </c>
      <c r="Q2496" s="48">
        <v>0</v>
      </c>
      <c r="R2496" s="47">
        <f t="shared" si="155"/>
        <v>37.999999998137355</v>
      </c>
      <c r="S2496" s="6" t="s">
        <v>44</v>
      </c>
      <c r="T2496" s="6" t="s">
        <v>921</v>
      </c>
      <c r="U2496" s="6" t="s">
        <v>44</v>
      </c>
      <c r="V2496" s="6" t="s">
        <v>2056</v>
      </c>
      <c r="W2496" s="7">
        <v>0</v>
      </c>
      <c r="X2496" s="7">
        <v>0</v>
      </c>
      <c r="Y2496" s="7">
        <v>0</v>
      </c>
      <c r="Z2496" s="7">
        <v>0.03</v>
      </c>
      <c r="AA2496" s="7">
        <v>0</v>
      </c>
      <c r="AB2496" s="7">
        <v>0</v>
      </c>
      <c r="AC2496" s="7">
        <v>0</v>
      </c>
      <c r="AD2496" s="7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</row>
    <row r="2497" spans="1:44" x14ac:dyDescent="0.25">
      <c r="A2497">
        <v>1552290</v>
      </c>
      <c r="B2497">
        <v>742360</v>
      </c>
      <c r="C2497">
        <v>21.187764047445601</v>
      </c>
      <c r="D2497">
        <v>40.495853815121201</v>
      </c>
      <c r="E2497" s="68" t="s">
        <v>1259</v>
      </c>
      <c r="F2497" s="8">
        <f>INDEX(Δεδομένα!$P:$P,MATCH('2020'!E2497,Δεδομένα!$O:$O,0))</f>
        <v>75</v>
      </c>
      <c r="G2497" s="6" t="s">
        <v>1063</v>
      </c>
      <c r="H2497" s="2" t="str">
        <f>INDEX(Δεδομένα!B$1:B$51,MATCH('2020'!G2497,Δεδομένα!A$1:A$51,0))</f>
        <v>ΔΥΤΙΚΗΣ ΜΑΚΕΔΟΝΙΑΣ</v>
      </c>
      <c r="I2497" s="8">
        <f>INDEX(Δεδομένα!E$1:E$13,MATCH('2020'!H2497,Δεδομένα!D$1:D$13,0))</f>
        <v>4</v>
      </c>
      <c r="J2497" s="1">
        <v>43931</v>
      </c>
      <c r="K2497" s="6" t="s">
        <v>366</v>
      </c>
      <c r="L2497" s="36" t="str">
        <f t="shared" si="152"/>
        <v>10/04/2020 19:59</v>
      </c>
      <c r="M2497" s="1">
        <v>43931</v>
      </c>
      <c r="N2497" s="6" t="s">
        <v>100</v>
      </c>
      <c r="O2497" s="36" t="str">
        <f t="shared" si="153"/>
        <v>10/04/2020 20:50</v>
      </c>
      <c r="P2497" s="46">
        <f t="shared" si="154"/>
        <v>3.5416666665696539E-2</v>
      </c>
      <c r="Q2497" s="48">
        <v>0</v>
      </c>
      <c r="R2497" s="47">
        <f t="shared" si="155"/>
        <v>50.999999998603016</v>
      </c>
      <c r="S2497" s="6" t="s">
        <v>1260</v>
      </c>
      <c r="T2497" s="6" t="s">
        <v>1261</v>
      </c>
      <c r="U2497" s="6" t="s">
        <v>4043</v>
      </c>
      <c r="V2497" s="6" t="s">
        <v>4044</v>
      </c>
      <c r="W2497" s="7">
        <v>0</v>
      </c>
      <c r="X2497" s="7">
        <v>0</v>
      </c>
      <c r="Y2497" s="7">
        <v>0</v>
      </c>
      <c r="Z2497" s="7">
        <v>0.1</v>
      </c>
      <c r="AA2497" s="7">
        <v>0</v>
      </c>
      <c r="AB2497" s="7">
        <v>0</v>
      </c>
      <c r="AC2497" s="7">
        <v>0</v>
      </c>
      <c r="AD2497" s="7">
        <v>0</v>
      </c>
      <c r="AE2497">
        <v>3</v>
      </c>
      <c r="AF2497">
        <v>0</v>
      </c>
      <c r="AG2497">
        <v>0</v>
      </c>
      <c r="AH2497">
        <v>0</v>
      </c>
      <c r="AI2497">
        <v>0</v>
      </c>
      <c r="AJ2497">
        <v>1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</row>
    <row r="2498" spans="1:44" x14ac:dyDescent="0.25">
      <c r="A2498">
        <v>1551465</v>
      </c>
      <c r="B2498">
        <v>742193</v>
      </c>
      <c r="C2498">
        <v>22.645561562420198</v>
      </c>
      <c r="D2498">
        <v>40.872625486878697</v>
      </c>
      <c r="E2498" s="68" t="s">
        <v>1084</v>
      </c>
      <c r="F2498" s="8">
        <f>INDEX(Δεδομένα!$P:$P,MATCH('2020'!E2498,Δεδομένα!$O:$O,0))</f>
        <v>57</v>
      </c>
      <c r="G2498" s="6" t="s">
        <v>223</v>
      </c>
      <c r="H2498" s="2" t="str">
        <f>INDEX(Δεδομένα!B$1:B$51,MATCH('2020'!G2498,Δεδομένα!A$1:A$51,0))</f>
        <v>ΚΕΝΤΡΙΚΗΣ ΜΑΚΕΔΟΝΙΑΣ</v>
      </c>
      <c r="I2498" s="8">
        <f>INDEX(Δεδομένα!E$1:E$13,MATCH('2020'!H2498,Δεδομένα!D$1:D$13,0))</f>
        <v>3</v>
      </c>
      <c r="J2498" s="1">
        <v>43931</v>
      </c>
      <c r="K2498" s="6" t="s">
        <v>111</v>
      </c>
      <c r="L2498" s="36" t="str">
        <f t="shared" si="152"/>
        <v>10/04/2020 12:25</v>
      </c>
      <c r="M2498" s="1">
        <v>43931</v>
      </c>
      <c r="N2498" s="6" t="s">
        <v>440</v>
      </c>
      <c r="O2498" s="36" t="str">
        <f t="shared" si="153"/>
        <v>10/04/2020 13:15</v>
      </c>
      <c r="P2498" s="46">
        <f t="shared" si="154"/>
        <v>3.4722222226264421E-2</v>
      </c>
      <c r="Q2498" s="48">
        <v>0</v>
      </c>
      <c r="R2498" s="47">
        <f t="shared" si="155"/>
        <v>50.000000005820766</v>
      </c>
      <c r="S2498" s="6" t="s">
        <v>223</v>
      </c>
      <c r="T2498" s="6" t="s">
        <v>226</v>
      </c>
      <c r="U2498" s="6" t="s">
        <v>44</v>
      </c>
      <c r="V2498" s="6" t="s">
        <v>4019</v>
      </c>
      <c r="W2498" s="7">
        <v>0</v>
      </c>
      <c r="X2498" s="7">
        <v>0</v>
      </c>
      <c r="Y2498" s="7">
        <v>0</v>
      </c>
      <c r="Z2498" s="7">
        <v>0</v>
      </c>
      <c r="AA2498" s="7">
        <v>0</v>
      </c>
      <c r="AB2498" s="7">
        <v>2</v>
      </c>
      <c r="AC2498" s="7">
        <v>0</v>
      </c>
      <c r="AD2498" s="7">
        <v>0</v>
      </c>
      <c r="AE2498">
        <v>2</v>
      </c>
      <c r="AF2498">
        <v>0</v>
      </c>
      <c r="AG2498">
        <v>0</v>
      </c>
      <c r="AH2498">
        <v>0</v>
      </c>
      <c r="AI2498">
        <v>0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</row>
    <row r="2499" spans="1:44" x14ac:dyDescent="0.25">
      <c r="A2499">
        <v>1552002</v>
      </c>
      <c r="B2499">
        <v>742188</v>
      </c>
      <c r="C2499">
        <v>21.1308677173947</v>
      </c>
      <c r="D2499">
        <v>40.2924831764416</v>
      </c>
      <c r="E2499" s="68" t="s">
        <v>245</v>
      </c>
      <c r="F2499" s="8">
        <f>INDEX(Δεδομένα!$P:$P,MATCH('2020'!E2499,Δεδομένα!$O:$O,0))</f>
        <v>71</v>
      </c>
      <c r="G2499" s="6" t="s">
        <v>246</v>
      </c>
      <c r="H2499" s="2" t="str">
        <f>INDEX(Δεδομένα!B$1:B$51,MATCH('2020'!G2499,Δεδομένα!A$1:A$51,0))</f>
        <v>ΔΥΤΙΚΗΣ ΜΑΚΕΔΟΝΙΑΣ</v>
      </c>
      <c r="I2499" s="8">
        <f>INDEX(Δεδομένα!E$1:E$13,MATCH('2020'!H2499,Δεδομένα!D$1:D$13,0))</f>
        <v>4</v>
      </c>
      <c r="J2499" s="1">
        <v>43931</v>
      </c>
      <c r="K2499" s="6" t="s">
        <v>562</v>
      </c>
      <c r="L2499" s="36" t="str">
        <f t="shared" ref="L2499:L2562" si="156">_xlfn.CONCAT(TEXT(J2499,"ηη/μμ/εεε")," ",TEXT(K2499,"ωω:λλ"))</f>
        <v>10/04/2020 11:50</v>
      </c>
      <c r="M2499" s="1">
        <v>43931</v>
      </c>
      <c r="N2499" s="6" t="s">
        <v>616</v>
      </c>
      <c r="O2499" s="36" t="str">
        <f t="shared" ref="O2499:O2562" si="157">_xlfn.CONCAT(TEXT(M2499,"ηη/μμ/εεε")," ",TEXT(N2499,"ωω:λλ"))</f>
        <v>10/04/2020 13:30</v>
      </c>
      <c r="P2499" s="46">
        <f t="shared" ref="P2499:P2562" si="158">O2499-L2499</f>
        <v>6.9444444445252884E-2</v>
      </c>
      <c r="Q2499" s="48">
        <v>0</v>
      </c>
      <c r="R2499" s="47">
        <f t="shared" ref="R2499:R2562" si="159">P2499*(24*60)</f>
        <v>100.00000000116415</v>
      </c>
      <c r="S2499" s="6" t="s">
        <v>1838</v>
      </c>
      <c r="T2499" s="6" t="s">
        <v>248</v>
      </c>
      <c r="U2499" s="6" t="s">
        <v>44</v>
      </c>
      <c r="V2499" s="6" t="s">
        <v>3832</v>
      </c>
      <c r="W2499" s="7">
        <v>0</v>
      </c>
      <c r="X2499" s="7">
        <v>0.5</v>
      </c>
      <c r="Y2499" s="7">
        <v>0</v>
      </c>
      <c r="Z2499" s="7">
        <v>0.5</v>
      </c>
      <c r="AA2499" s="7">
        <v>0</v>
      </c>
      <c r="AB2499" s="7">
        <v>0</v>
      </c>
      <c r="AC2499" s="7">
        <v>0</v>
      </c>
      <c r="AD2499" s="7">
        <v>0</v>
      </c>
      <c r="AE2499">
        <v>3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</row>
    <row r="2500" spans="1:44" x14ac:dyDescent="0.25">
      <c r="A2500">
        <v>1580724</v>
      </c>
      <c r="B2500">
        <v>742085</v>
      </c>
      <c r="C2500">
        <v>23.0519199697959</v>
      </c>
      <c r="D2500">
        <v>37.964487302803299</v>
      </c>
      <c r="E2500" s="68" t="s">
        <v>866</v>
      </c>
      <c r="F2500" s="8">
        <f>INDEX(Δεδομένα!$P:$P,MATCH('2020'!E2500,Δεδομένα!$O:$O,0))</f>
        <v>158</v>
      </c>
      <c r="G2500" s="6" t="s">
        <v>391</v>
      </c>
      <c r="H2500" s="2" t="str">
        <f>INDEX(Δεδομένα!B$1:B$51,MATCH('2020'!G2500,Δεδομένα!A$1:A$51,0))</f>
        <v>ΠΕΛΛΟΠΟΝΗΣΟΥ</v>
      </c>
      <c r="I2500" s="8">
        <f>INDEX(Δεδομένα!E$1:E$13,MATCH('2020'!H2500,Δεδομένα!D$1:D$13,0))</f>
        <v>8</v>
      </c>
      <c r="J2500" s="1">
        <v>43931</v>
      </c>
      <c r="K2500" s="6" t="s">
        <v>754</v>
      </c>
      <c r="L2500" s="36" t="str">
        <f t="shared" si="156"/>
        <v>10/04/2020 08:05</v>
      </c>
      <c r="M2500" s="1">
        <v>43931</v>
      </c>
      <c r="N2500" s="6" t="s">
        <v>1094</v>
      </c>
      <c r="O2500" s="36" t="str">
        <f t="shared" si="157"/>
        <v>10/04/2020 09:45</v>
      </c>
      <c r="P2500" s="46">
        <f t="shared" si="158"/>
        <v>6.9444444445252884E-2</v>
      </c>
      <c r="Q2500" s="48">
        <v>0</v>
      </c>
      <c r="R2500" s="47">
        <f t="shared" si="159"/>
        <v>100.00000000116415</v>
      </c>
      <c r="S2500" s="6" t="s">
        <v>44</v>
      </c>
      <c r="T2500" s="6" t="s">
        <v>867</v>
      </c>
      <c r="U2500" s="6" t="s">
        <v>668</v>
      </c>
      <c r="V2500" s="6" t="s">
        <v>4012</v>
      </c>
      <c r="W2500" s="7">
        <v>0</v>
      </c>
      <c r="X2500" s="7">
        <v>0</v>
      </c>
      <c r="Y2500" s="7">
        <v>0</v>
      </c>
      <c r="Z2500" s="7">
        <v>0</v>
      </c>
      <c r="AA2500" s="7">
        <v>0</v>
      </c>
      <c r="AB2500" s="7">
        <v>0</v>
      </c>
      <c r="AC2500" s="7">
        <v>0.5</v>
      </c>
      <c r="AD2500" s="7">
        <v>0</v>
      </c>
      <c r="AE2500">
        <v>2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</row>
    <row r="2501" spans="1:44" x14ac:dyDescent="0.25">
      <c r="A2501">
        <v>1566154</v>
      </c>
      <c r="B2501">
        <v>742355</v>
      </c>
      <c r="C2501">
        <v>22.8768444718343</v>
      </c>
      <c r="D2501">
        <v>37.913450210394799</v>
      </c>
      <c r="E2501" s="68" t="s">
        <v>810</v>
      </c>
      <c r="F2501" s="8">
        <f>INDEX(Δεδομένα!$P:$P,MATCH('2020'!E2501,Δεδομένα!$O:$O,0))</f>
        <v>157</v>
      </c>
      <c r="G2501" s="6" t="s">
        <v>391</v>
      </c>
      <c r="H2501" s="2" t="str">
        <f>INDEX(Δεδομένα!B$1:B$51,MATCH('2020'!G2501,Δεδομένα!A$1:A$51,0))</f>
        <v>ΠΕΛΛΟΠΟΝΗΣΟΥ</v>
      </c>
      <c r="I2501" s="8">
        <f>INDEX(Δεδομένα!E$1:E$13,MATCH('2020'!H2501,Δεδομένα!D$1:D$13,0))</f>
        <v>8</v>
      </c>
      <c r="J2501" s="1">
        <v>43931</v>
      </c>
      <c r="K2501" s="6" t="s">
        <v>136</v>
      </c>
      <c r="L2501" s="36" t="str">
        <f t="shared" si="156"/>
        <v>10/04/2020 19:49</v>
      </c>
      <c r="M2501" s="1">
        <v>43931</v>
      </c>
      <c r="N2501" s="6" t="s">
        <v>107</v>
      </c>
      <c r="O2501" s="36" t="str">
        <f t="shared" si="157"/>
        <v>10/04/2020 20:20</v>
      </c>
      <c r="P2501" s="46">
        <f t="shared" si="158"/>
        <v>2.1527777775190771E-2</v>
      </c>
      <c r="Q2501" s="48">
        <v>0</v>
      </c>
      <c r="R2501" s="47">
        <f t="shared" si="159"/>
        <v>30.99999999627471</v>
      </c>
      <c r="S2501" s="6" t="s">
        <v>44</v>
      </c>
      <c r="T2501" s="6" t="s">
        <v>1012</v>
      </c>
      <c r="U2501" s="6" t="s">
        <v>4042</v>
      </c>
      <c r="V2501" s="6" t="s">
        <v>4042</v>
      </c>
      <c r="W2501" s="7">
        <v>0</v>
      </c>
      <c r="X2501" s="7">
        <v>0</v>
      </c>
      <c r="Y2501" s="7">
        <v>0</v>
      </c>
      <c r="Z2501" s="7">
        <v>0</v>
      </c>
      <c r="AA2501" s="7">
        <v>0</v>
      </c>
      <c r="AB2501" s="7">
        <v>0.02</v>
      </c>
      <c r="AC2501" s="7">
        <v>0</v>
      </c>
      <c r="AD2501" s="7">
        <v>0</v>
      </c>
      <c r="AE2501">
        <v>2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</row>
    <row r="2502" spans="1:44" x14ac:dyDescent="0.25">
      <c r="A2502">
        <v>1551712</v>
      </c>
      <c r="B2502">
        <v>742143</v>
      </c>
      <c r="C2502">
        <v>22.5800073462615</v>
      </c>
      <c r="D2502">
        <v>36.881939280619001</v>
      </c>
      <c r="E2502" s="68" t="s">
        <v>368</v>
      </c>
      <c r="F2502" s="8">
        <f>INDEX(Δεδομένα!$P:$P,MATCH('2020'!E2502,Δεδομένα!$O:$O,0))</f>
        <v>151</v>
      </c>
      <c r="G2502" s="6" t="s">
        <v>369</v>
      </c>
      <c r="H2502" s="2" t="str">
        <f>INDEX(Δεδομένα!B$1:B$51,MATCH('2020'!G2502,Δεδομένα!A$1:A$51,0))</f>
        <v>ΠΕΛΛΟΠΟΝΗΣΟΥ</v>
      </c>
      <c r="I2502" s="8">
        <f>INDEX(Δεδομένα!E$1:E$13,MATCH('2020'!H2502,Δεδομένα!D$1:D$13,0))</f>
        <v>8</v>
      </c>
      <c r="J2502" s="1">
        <v>43931</v>
      </c>
      <c r="K2502" s="6" t="s">
        <v>650</v>
      </c>
      <c r="L2502" s="36" t="str">
        <f t="shared" si="156"/>
        <v>10/04/2020 10:38</v>
      </c>
      <c r="M2502" s="1">
        <v>43931</v>
      </c>
      <c r="N2502" s="6" t="s">
        <v>2378</v>
      </c>
      <c r="O2502" s="36" t="str">
        <f t="shared" si="157"/>
        <v>10/04/2020 12:38</v>
      </c>
      <c r="P2502" s="46">
        <f t="shared" si="158"/>
        <v>8.3333333328482695E-2</v>
      </c>
      <c r="Q2502" s="48">
        <v>0</v>
      </c>
      <c r="R2502" s="47">
        <f t="shared" si="159"/>
        <v>119.99999999301508</v>
      </c>
      <c r="S2502" s="6" t="s">
        <v>1488</v>
      </c>
      <c r="T2502" s="6" t="s">
        <v>373</v>
      </c>
      <c r="U2502" s="6" t="s">
        <v>3736</v>
      </c>
      <c r="V2502" s="6" t="s">
        <v>3736</v>
      </c>
      <c r="W2502" s="7">
        <v>0</v>
      </c>
      <c r="X2502" s="7">
        <v>0</v>
      </c>
      <c r="Y2502" s="7">
        <v>0</v>
      </c>
      <c r="Z2502" s="7">
        <v>0</v>
      </c>
      <c r="AA2502" s="7">
        <v>0</v>
      </c>
      <c r="AB2502" s="7">
        <v>0.2</v>
      </c>
      <c r="AC2502" s="7">
        <v>0</v>
      </c>
      <c r="AD2502" s="7">
        <v>0</v>
      </c>
      <c r="AE2502">
        <v>4</v>
      </c>
      <c r="AF2502">
        <v>0</v>
      </c>
      <c r="AG2502">
        <v>1</v>
      </c>
      <c r="AH2502">
        <v>0</v>
      </c>
      <c r="AI2502">
        <v>0</v>
      </c>
      <c r="AJ2502">
        <v>3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</row>
    <row r="2503" spans="1:44" x14ac:dyDescent="0.25">
      <c r="A2503">
        <v>1553173</v>
      </c>
      <c r="B2503">
        <v>742221</v>
      </c>
      <c r="C2503">
        <v>22.881915463419801</v>
      </c>
      <c r="D2503">
        <v>36.8032643515416</v>
      </c>
      <c r="E2503" s="68" t="s">
        <v>1606</v>
      </c>
      <c r="F2503" s="8">
        <f>INDEX(Δεδομένα!$P:$P,MATCH('2020'!E2503,Δεδομένα!$O:$O,0))</f>
        <v>152</v>
      </c>
      <c r="G2503" s="6" t="s">
        <v>369</v>
      </c>
      <c r="H2503" s="2" t="str">
        <f>INDEX(Δεδομένα!B$1:B$51,MATCH('2020'!G2503,Δεδομένα!A$1:A$51,0))</f>
        <v>ΠΕΛΛΟΠΟΝΗΣΟΥ</v>
      </c>
      <c r="I2503" s="8">
        <f>INDEX(Δεδομένα!E$1:E$13,MATCH('2020'!H2503,Δεδομένα!D$1:D$13,0))</f>
        <v>8</v>
      </c>
      <c r="J2503" s="1">
        <v>43931</v>
      </c>
      <c r="K2503" s="6" t="s">
        <v>1159</v>
      </c>
      <c r="L2503" s="36" t="str">
        <f t="shared" si="156"/>
        <v>10/04/2020 13:59</v>
      </c>
      <c r="M2503" s="1">
        <v>43931</v>
      </c>
      <c r="N2503" s="6" t="s">
        <v>1870</v>
      </c>
      <c r="O2503" s="36" t="str">
        <f t="shared" si="157"/>
        <v>10/04/2020 14:31</v>
      </c>
      <c r="P2503" s="46">
        <f t="shared" si="158"/>
        <v>2.2222222221898846E-2</v>
      </c>
      <c r="Q2503" s="48">
        <v>0</v>
      </c>
      <c r="R2503" s="47">
        <f t="shared" si="159"/>
        <v>31.999999999534339</v>
      </c>
      <c r="S2503" s="6" t="s">
        <v>1002</v>
      </c>
      <c r="T2503" s="6" t="s">
        <v>1003</v>
      </c>
      <c r="U2503" s="6" t="s">
        <v>44</v>
      </c>
      <c r="V2503" s="6" t="s">
        <v>4024</v>
      </c>
      <c r="W2503" s="7">
        <v>0</v>
      </c>
      <c r="X2503" s="7">
        <v>0</v>
      </c>
      <c r="Y2503" s="7">
        <v>0</v>
      </c>
      <c r="Z2503" s="7">
        <v>0</v>
      </c>
      <c r="AA2503" s="7">
        <v>0</v>
      </c>
      <c r="AB2503" s="7">
        <v>0.1</v>
      </c>
      <c r="AC2503" s="7">
        <v>0</v>
      </c>
      <c r="AD2503" s="7">
        <v>0</v>
      </c>
      <c r="AE2503">
        <v>2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</row>
    <row r="2504" spans="1:44" x14ac:dyDescent="0.25">
      <c r="A2504">
        <v>1551632</v>
      </c>
      <c r="B2504">
        <v>742255</v>
      </c>
      <c r="C2504">
        <v>22.171031364234398</v>
      </c>
      <c r="D2504">
        <v>39.877351479226498</v>
      </c>
      <c r="E2504" s="68" t="s">
        <v>1022</v>
      </c>
      <c r="F2504" s="8">
        <f>INDEX(Δεδομένα!$P:$P,MATCH('2020'!E2504,Δεδομένα!$O:$O,0))</f>
        <v>103</v>
      </c>
      <c r="G2504" s="6" t="s">
        <v>288</v>
      </c>
      <c r="H2504" s="2" t="str">
        <f>INDEX(Δεδομένα!B$1:B$51,MATCH('2020'!G2504,Δεδομένα!A$1:A$51,0))</f>
        <v>ΘΕΣΣΑΛΙΑΣ</v>
      </c>
      <c r="I2504" s="8">
        <f>INDEX(Δεδομένα!E$1:E$13,MATCH('2020'!H2504,Δεδομένα!D$1:D$13,0))</f>
        <v>6</v>
      </c>
      <c r="J2504" s="1">
        <v>43931</v>
      </c>
      <c r="K2504" s="6" t="s">
        <v>88</v>
      </c>
      <c r="L2504" s="36" t="str">
        <f t="shared" si="156"/>
        <v>10/04/2020 15:28</v>
      </c>
      <c r="M2504" s="1">
        <v>43931</v>
      </c>
      <c r="N2504" s="6" t="s">
        <v>703</v>
      </c>
      <c r="O2504" s="36" t="str">
        <f t="shared" si="157"/>
        <v>10/04/2020 15:55</v>
      </c>
      <c r="P2504" s="46">
        <f t="shared" si="158"/>
        <v>1.8750000002910383E-2</v>
      </c>
      <c r="Q2504" s="48">
        <v>0</v>
      </c>
      <c r="R2504" s="47">
        <f t="shared" si="159"/>
        <v>27.000000004190952</v>
      </c>
      <c r="S2504" s="6" t="s">
        <v>1025</v>
      </c>
      <c r="T2504" s="6" t="s">
        <v>1026</v>
      </c>
      <c r="U2504" s="6" t="s">
        <v>44</v>
      </c>
      <c r="V2504" s="6" t="s">
        <v>4030</v>
      </c>
      <c r="W2504" s="7">
        <v>0</v>
      </c>
      <c r="X2504" s="7">
        <v>0</v>
      </c>
      <c r="Y2504" s="7">
        <v>0</v>
      </c>
      <c r="Z2504" s="7">
        <v>0</v>
      </c>
      <c r="AA2504" s="7">
        <v>0</v>
      </c>
      <c r="AB2504" s="7">
        <v>0</v>
      </c>
      <c r="AC2504" s="7">
        <v>0.2</v>
      </c>
      <c r="AD2504" s="7">
        <v>0</v>
      </c>
      <c r="AE2504">
        <v>2</v>
      </c>
      <c r="AF2504">
        <v>0</v>
      </c>
      <c r="AG2504">
        <v>0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</row>
    <row r="2505" spans="1:44" x14ac:dyDescent="0.25">
      <c r="A2505">
        <v>1553876</v>
      </c>
      <c r="B2505">
        <v>742169</v>
      </c>
      <c r="C2505">
        <v>26.458283465764001</v>
      </c>
      <c r="D2505">
        <v>38.990421892308802</v>
      </c>
      <c r="E2505" s="68" t="s">
        <v>511</v>
      </c>
      <c r="F2505" s="8">
        <f>INDEX(Δεδομένα!$P:$P,MATCH('2020'!E2505,Δεδομένα!$O:$O,0))</f>
        <v>199</v>
      </c>
      <c r="G2505" s="6" t="s">
        <v>495</v>
      </c>
      <c r="H2505" s="2" t="str">
        <f>INDEX(Δεδομένα!B$1:B$51,MATCH('2020'!G2505,Δεδομένα!A$1:A$51,0))</f>
        <v>ΒΟΡΕΙΟΥ ΑΙΓΑΙΟΥ</v>
      </c>
      <c r="I2505" s="8">
        <f>INDEX(Δεδομένα!E$1:E$13,MATCH('2020'!H2505,Δεδομένα!D$1:D$13,0))</f>
        <v>11</v>
      </c>
      <c r="J2505" s="1">
        <v>43931</v>
      </c>
      <c r="K2505" s="6" t="s">
        <v>875</v>
      </c>
      <c r="L2505" s="36" t="str">
        <f t="shared" si="156"/>
        <v>10/04/2020 11:29</v>
      </c>
      <c r="M2505" s="1">
        <v>43931</v>
      </c>
      <c r="N2505" s="6" t="s">
        <v>104</v>
      </c>
      <c r="O2505" s="36" t="str">
        <f t="shared" si="157"/>
        <v>10/04/2020 15:30</v>
      </c>
      <c r="P2505" s="46">
        <f t="shared" si="158"/>
        <v>0.16736111111094942</v>
      </c>
      <c r="Q2505" s="48">
        <v>0</v>
      </c>
      <c r="R2505" s="47">
        <f t="shared" si="159"/>
        <v>240.99999999976717</v>
      </c>
      <c r="S2505" s="6" t="s">
        <v>498</v>
      </c>
      <c r="T2505" s="6" t="s">
        <v>499</v>
      </c>
      <c r="U2505" s="6" t="s">
        <v>93</v>
      </c>
      <c r="V2505" s="6" t="s">
        <v>93</v>
      </c>
      <c r="W2505" s="7">
        <v>0</v>
      </c>
      <c r="X2505" s="7">
        <v>0</v>
      </c>
      <c r="Y2505" s="7">
        <v>0</v>
      </c>
      <c r="Z2505" s="7">
        <v>0</v>
      </c>
      <c r="AA2505" s="7">
        <v>0</v>
      </c>
      <c r="AB2505" s="7">
        <v>1.5</v>
      </c>
      <c r="AC2505" s="7">
        <v>0</v>
      </c>
      <c r="AD2505" s="7">
        <v>0</v>
      </c>
      <c r="AE2505">
        <v>13</v>
      </c>
      <c r="AF2505">
        <v>0</v>
      </c>
      <c r="AG2505">
        <v>10</v>
      </c>
      <c r="AH2505">
        <v>0</v>
      </c>
      <c r="AI2505">
        <v>0</v>
      </c>
      <c r="AJ2505">
        <v>7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</row>
    <row r="2506" spans="1:44" x14ac:dyDescent="0.25">
      <c r="A2506">
        <v>1553015</v>
      </c>
      <c r="B2506">
        <v>742202</v>
      </c>
      <c r="C2506">
        <v>22.060140248477399</v>
      </c>
      <c r="D2506">
        <v>37.147810081475903</v>
      </c>
      <c r="E2506" s="68" t="s">
        <v>937</v>
      </c>
      <c r="F2506" s="8">
        <f>INDEX(Δεδομένα!$P:$P,MATCH('2020'!E2506,Δεδομένα!$O:$O,0))</f>
        <v>143</v>
      </c>
      <c r="G2506" s="6" t="s">
        <v>841</v>
      </c>
      <c r="H2506" s="2" t="str">
        <f>INDEX(Δεδομένα!B$1:B$51,MATCH('2020'!G2506,Δεδομένα!A$1:A$51,0))</f>
        <v>ΠΕΛΛΟΠΟΝΗΣΟΥ</v>
      </c>
      <c r="I2506" s="8">
        <f>INDEX(Δεδομένα!E$1:E$13,MATCH('2020'!H2506,Δεδομένα!D$1:D$13,0))</f>
        <v>8</v>
      </c>
      <c r="J2506" s="1">
        <v>43931</v>
      </c>
      <c r="K2506" s="6" t="s">
        <v>481</v>
      </c>
      <c r="L2506" s="36" t="str">
        <f t="shared" si="156"/>
        <v>10/04/2020 12:50</v>
      </c>
      <c r="M2506" s="1">
        <v>43931</v>
      </c>
      <c r="N2506" s="6" t="s">
        <v>612</v>
      </c>
      <c r="O2506" s="36" t="str">
        <f t="shared" si="157"/>
        <v>10/04/2020 13:50</v>
      </c>
      <c r="P2506" s="46">
        <f t="shared" si="158"/>
        <v>4.1666666671517305E-2</v>
      </c>
      <c r="Q2506" s="48">
        <v>0</v>
      </c>
      <c r="R2506" s="47">
        <f t="shared" si="159"/>
        <v>60.000000006984919</v>
      </c>
      <c r="S2506" s="6" t="s">
        <v>842</v>
      </c>
      <c r="T2506" s="6" t="s">
        <v>940</v>
      </c>
      <c r="U2506" s="6" t="s">
        <v>44</v>
      </c>
      <c r="V2506" s="6" t="s">
        <v>4021</v>
      </c>
      <c r="W2506" s="7">
        <v>0</v>
      </c>
      <c r="X2506" s="7">
        <v>0</v>
      </c>
      <c r="Y2506" s="7">
        <v>0</v>
      </c>
      <c r="Z2506" s="7">
        <v>0</v>
      </c>
      <c r="AA2506" s="7">
        <v>0</v>
      </c>
      <c r="AB2506" s="7">
        <v>0.1</v>
      </c>
      <c r="AC2506" s="7">
        <v>0</v>
      </c>
      <c r="AD2506" s="7">
        <v>0</v>
      </c>
      <c r="AE2506">
        <v>4</v>
      </c>
      <c r="AF2506">
        <v>0</v>
      </c>
      <c r="AG2506">
        <v>0</v>
      </c>
      <c r="AH2506">
        <v>0</v>
      </c>
      <c r="AI2506">
        <v>0</v>
      </c>
      <c r="AJ2506">
        <v>2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</row>
    <row r="2507" spans="1:44" x14ac:dyDescent="0.25">
      <c r="A2507">
        <v>1553351</v>
      </c>
      <c r="B2507">
        <v>742213</v>
      </c>
      <c r="C2507">
        <v>21.738845618637601</v>
      </c>
      <c r="D2507">
        <v>37.070439933652999</v>
      </c>
      <c r="E2507" s="68" t="s">
        <v>997</v>
      </c>
      <c r="F2507" s="8">
        <f>INDEX(Δεδομένα!$P:$P,MATCH('2020'!E2507,Δεδομένα!$O:$O,0))</f>
        <v>145</v>
      </c>
      <c r="G2507" s="6" t="s">
        <v>841</v>
      </c>
      <c r="H2507" s="2" t="str">
        <f>INDEX(Δεδομένα!B$1:B$51,MATCH('2020'!G2507,Δεδομένα!A$1:A$51,0))</f>
        <v>ΠΕΛΛΟΠΟΝΗΣΟΥ</v>
      </c>
      <c r="I2507" s="8">
        <f>INDEX(Δεδομένα!E$1:E$13,MATCH('2020'!H2507,Δεδομένα!D$1:D$13,0))</f>
        <v>8</v>
      </c>
      <c r="J2507" s="1">
        <v>43931</v>
      </c>
      <c r="K2507" s="6" t="s">
        <v>616</v>
      </c>
      <c r="L2507" s="36" t="str">
        <f t="shared" si="156"/>
        <v>10/04/2020 13:30</v>
      </c>
      <c r="M2507" s="1">
        <v>43932</v>
      </c>
      <c r="N2507" s="6" t="s">
        <v>122</v>
      </c>
      <c r="O2507" s="36" t="str">
        <f t="shared" si="157"/>
        <v>11/04/2020 18:21</v>
      </c>
      <c r="P2507" s="49">
        <f t="shared" si="158"/>
        <v>1.2020833333299379</v>
      </c>
      <c r="Q2507" s="50">
        <f>1*24</f>
        <v>24</v>
      </c>
      <c r="R2507" s="47">
        <f t="shared" si="159"/>
        <v>1730.9999999951106</v>
      </c>
      <c r="S2507" s="6" t="s">
        <v>842</v>
      </c>
      <c r="T2507" s="6" t="s">
        <v>967</v>
      </c>
      <c r="U2507" s="6" t="s">
        <v>44</v>
      </c>
      <c r="V2507" s="6" t="s">
        <v>4022</v>
      </c>
      <c r="W2507" s="7">
        <v>0</v>
      </c>
      <c r="X2507" s="7">
        <v>150</v>
      </c>
      <c r="Y2507" s="7">
        <v>0</v>
      </c>
      <c r="Z2507" s="7">
        <v>0</v>
      </c>
      <c r="AA2507" s="7">
        <v>0</v>
      </c>
      <c r="AB2507" s="7">
        <v>0</v>
      </c>
      <c r="AC2507" s="7">
        <v>0</v>
      </c>
      <c r="AD2507" s="7">
        <v>0</v>
      </c>
      <c r="AE2507">
        <v>31</v>
      </c>
      <c r="AF2507">
        <v>10</v>
      </c>
      <c r="AG2507">
        <v>0</v>
      </c>
      <c r="AH2507">
        <v>0</v>
      </c>
      <c r="AI2507">
        <v>0</v>
      </c>
      <c r="AJ2507">
        <v>13</v>
      </c>
      <c r="AK2507">
        <v>0</v>
      </c>
      <c r="AL2507">
        <v>3</v>
      </c>
      <c r="AM2507">
        <v>1</v>
      </c>
      <c r="AN2507">
        <v>0</v>
      </c>
      <c r="AO2507">
        <v>1</v>
      </c>
      <c r="AP2507">
        <v>1</v>
      </c>
      <c r="AQ2507">
        <v>0</v>
      </c>
      <c r="AR2507">
        <v>0</v>
      </c>
    </row>
    <row r="2508" spans="1:44" x14ac:dyDescent="0.25">
      <c r="A2508">
        <v>1556200</v>
      </c>
      <c r="B2508">
        <v>742219</v>
      </c>
      <c r="C2508">
        <v>21.981608983362701</v>
      </c>
      <c r="D2508">
        <v>37.291263448643498</v>
      </c>
      <c r="E2508" s="68" t="s">
        <v>840</v>
      </c>
      <c r="F2508" s="8">
        <f>INDEX(Δεδομένα!$P:$P,MATCH('2020'!E2508,Δεδομένα!$O:$O,0))</f>
        <v>144</v>
      </c>
      <c r="G2508" s="6" t="s">
        <v>841</v>
      </c>
      <c r="H2508" s="2" t="str">
        <f>INDEX(Δεδομένα!B$1:B$51,MATCH('2020'!G2508,Δεδομένα!A$1:A$51,0))</f>
        <v>ΠΕΛΛΟΠΟΝΗΣΟΥ</v>
      </c>
      <c r="I2508" s="8">
        <f>INDEX(Δεδομένα!E$1:E$13,MATCH('2020'!H2508,Δεδομένα!D$1:D$13,0))</f>
        <v>8</v>
      </c>
      <c r="J2508" s="1">
        <v>43931</v>
      </c>
      <c r="K2508" s="6" t="s">
        <v>612</v>
      </c>
      <c r="L2508" s="36" t="str">
        <f t="shared" si="156"/>
        <v>10/04/2020 13:50</v>
      </c>
      <c r="M2508" s="1">
        <v>43931</v>
      </c>
      <c r="N2508" s="6" t="s">
        <v>225</v>
      </c>
      <c r="O2508" s="36" t="str">
        <f t="shared" si="157"/>
        <v>10/04/2020 20:25</v>
      </c>
      <c r="P2508" s="46">
        <f t="shared" si="158"/>
        <v>0.27430555555474712</v>
      </c>
      <c r="Q2508" s="48">
        <v>0</v>
      </c>
      <c r="R2508" s="47">
        <f t="shared" si="159"/>
        <v>394.99999999883585</v>
      </c>
      <c r="S2508" s="6" t="s">
        <v>842</v>
      </c>
      <c r="T2508" s="6" t="s">
        <v>843</v>
      </c>
      <c r="U2508" s="6" t="s">
        <v>44</v>
      </c>
      <c r="V2508" s="6" t="s">
        <v>3771</v>
      </c>
      <c r="W2508" s="7">
        <v>0</v>
      </c>
      <c r="X2508" s="7">
        <v>0</v>
      </c>
      <c r="Y2508" s="7">
        <v>0</v>
      </c>
      <c r="Z2508" s="7">
        <v>0</v>
      </c>
      <c r="AA2508" s="7">
        <v>10</v>
      </c>
      <c r="AB2508" s="7">
        <v>0</v>
      </c>
      <c r="AC2508" s="7">
        <v>0</v>
      </c>
      <c r="AD2508" s="7">
        <v>0</v>
      </c>
      <c r="AE2508">
        <v>5</v>
      </c>
      <c r="AF2508">
        <v>0</v>
      </c>
      <c r="AG2508">
        <v>0</v>
      </c>
      <c r="AH2508">
        <v>0</v>
      </c>
      <c r="AI2508">
        <v>0</v>
      </c>
      <c r="AJ2508">
        <v>3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</row>
    <row r="2509" spans="1:44" x14ac:dyDescent="0.25">
      <c r="A2509">
        <v>1553021</v>
      </c>
      <c r="B2509">
        <v>742235</v>
      </c>
      <c r="C2509">
        <v>21.994539556123101</v>
      </c>
      <c r="D2509">
        <v>37.0617524808562</v>
      </c>
      <c r="E2509" s="68" t="s">
        <v>937</v>
      </c>
      <c r="F2509" s="8">
        <f>INDEX(Δεδομένα!$P:$P,MATCH('2020'!E2509,Δεδομένα!$O:$O,0))</f>
        <v>143</v>
      </c>
      <c r="G2509" s="6" t="s">
        <v>841</v>
      </c>
      <c r="H2509" s="2" t="str">
        <f>INDEX(Δεδομένα!B$1:B$51,MATCH('2020'!G2509,Δεδομένα!A$1:A$51,0))</f>
        <v>ΠΕΛΛΟΠΟΝΗΣΟΥ</v>
      </c>
      <c r="I2509" s="8">
        <f>INDEX(Δεδομένα!E$1:E$13,MATCH('2020'!H2509,Δεδομένα!D$1:D$13,0))</f>
        <v>8</v>
      </c>
      <c r="J2509" s="1">
        <v>43931</v>
      </c>
      <c r="K2509" s="6" t="s">
        <v>768</v>
      </c>
      <c r="L2509" s="36" t="str">
        <f t="shared" si="156"/>
        <v>10/04/2020 14:15</v>
      </c>
      <c r="M2509" s="1">
        <v>43931</v>
      </c>
      <c r="N2509" s="6" t="s">
        <v>131</v>
      </c>
      <c r="O2509" s="36" t="str">
        <f t="shared" si="157"/>
        <v>10/04/2020 14:50</v>
      </c>
      <c r="P2509" s="46">
        <f t="shared" si="158"/>
        <v>2.4305555554747116E-2</v>
      </c>
      <c r="Q2509" s="48">
        <v>0</v>
      </c>
      <c r="R2509" s="47">
        <f t="shared" si="159"/>
        <v>34.999999998835847</v>
      </c>
      <c r="S2509" s="6" t="s">
        <v>842</v>
      </c>
      <c r="T2509" s="6" t="s">
        <v>984</v>
      </c>
      <c r="U2509" s="6" t="s">
        <v>44</v>
      </c>
      <c r="V2509" s="6" t="s">
        <v>4025</v>
      </c>
      <c r="W2509" s="7">
        <v>0</v>
      </c>
      <c r="X2509" s="7">
        <v>0</v>
      </c>
      <c r="Y2509" s="7">
        <v>0</v>
      </c>
      <c r="Z2509" s="7">
        <v>0</v>
      </c>
      <c r="AA2509" s="7">
        <v>0</v>
      </c>
      <c r="AB2509" s="7">
        <v>2</v>
      </c>
      <c r="AC2509" s="7">
        <v>0</v>
      </c>
      <c r="AD2509" s="7">
        <v>0</v>
      </c>
      <c r="AE2509">
        <v>4</v>
      </c>
      <c r="AF2509">
        <v>0</v>
      </c>
      <c r="AG2509">
        <v>0</v>
      </c>
      <c r="AH2509">
        <v>0</v>
      </c>
      <c r="AI2509">
        <v>0</v>
      </c>
      <c r="AJ2509">
        <v>2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</row>
    <row r="2510" spans="1:44" x14ac:dyDescent="0.25">
      <c r="A2510">
        <v>1553028</v>
      </c>
      <c r="B2510">
        <v>742242</v>
      </c>
      <c r="C2510">
        <v>21.986587182669901</v>
      </c>
      <c r="D2510">
        <v>37.1270202445968</v>
      </c>
      <c r="E2510" s="68" t="s">
        <v>937</v>
      </c>
      <c r="F2510" s="8">
        <f>INDEX(Δεδομένα!$P:$P,MATCH('2020'!E2510,Δεδομένα!$O:$O,0))</f>
        <v>143</v>
      </c>
      <c r="G2510" s="6" t="s">
        <v>841</v>
      </c>
      <c r="H2510" s="2" t="str">
        <f>INDEX(Δεδομένα!B$1:B$51,MATCH('2020'!G2510,Δεδομένα!A$1:A$51,0))</f>
        <v>ΠΕΛΛΟΠΟΝΗΣΟΥ</v>
      </c>
      <c r="I2510" s="8">
        <f>INDEX(Δεδομένα!E$1:E$13,MATCH('2020'!H2510,Δεδομένα!D$1:D$13,0))</f>
        <v>8</v>
      </c>
      <c r="J2510" s="1">
        <v>43931</v>
      </c>
      <c r="K2510" s="6" t="s">
        <v>715</v>
      </c>
      <c r="L2510" s="36" t="str">
        <f t="shared" si="156"/>
        <v>10/04/2020 14:35</v>
      </c>
      <c r="M2510" s="1">
        <v>43931</v>
      </c>
      <c r="N2510" s="6" t="s">
        <v>305</v>
      </c>
      <c r="O2510" s="36" t="str">
        <f t="shared" si="157"/>
        <v>10/04/2020 16:55</v>
      </c>
      <c r="P2510" s="46">
        <f t="shared" si="158"/>
        <v>9.7222222218988463E-2</v>
      </c>
      <c r="Q2510" s="48">
        <v>0</v>
      </c>
      <c r="R2510" s="47">
        <f t="shared" si="159"/>
        <v>139.99999999534339</v>
      </c>
      <c r="S2510" s="6" t="s">
        <v>842</v>
      </c>
      <c r="T2510" s="6" t="s">
        <v>984</v>
      </c>
      <c r="U2510" s="6" t="s">
        <v>44</v>
      </c>
      <c r="V2510" s="6" t="s">
        <v>4028</v>
      </c>
      <c r="W2510" s="7">
        <v>0</v>
      </c>
      <c r="X2510" s="7">
        <v>0</v>
      </c>
      <c r="Y2510" s="7">
        <v>0</v>
      </c>
      <c r="Z2510" s="7">
        <v>0</v>
      </c>
      <c r="AA2510" s="7">
        <v>5</v>
      </c>
      <c r="AB2510" s="7">
        <v>0</v>
      </c>
      <c r="AC2510" s="7">
        <v>0</v>
      </c>
      <c r="AD2510" s="7">
        <v>0</v>
      </c>
      <c r="AE2510">
        <v>4</v>
      </c>
      <c r="AF2510">
        <v>0</v>
      </c>
      <c r="AG2510">
        <v>0</v>
      </c>
      <c r="AH2510">
        <v>0</v>
      </c>
      <c r="AI2510">
        <v>0</v>
      </c>
      <c r="AJ2510">
        <v>2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</row>
    <row r="2511" spans="1:44" x14ac:dyDescent="0.25">
      <c r="A2511">
        <v>1553024</v>
      </c>
      <c r="B2511">
        <v>742383</v>
      </c>
      <c r="C2511">
        <v>21.9504874765497</v>
      </c>
      <c r="D2511">
        <v>37.004889925908799</v>
      </c>
      <c r="E2511" s="68" t="s">
        <v>937</v>
      </c>
      <c r="F2511" s="8">
        <f>INDEX(Δεδομένα!$P:$P,MATCH('2020'!E2511,Δεδομένα!$O:$O,0))</f>
        <v>143</v>
      </c>
      <c r="G2511" s="6" t="s">
        <v>841</v>
      </c>
      <c r="H2511" s="2" t="str">
        <f>INDEX(Δεδομένα!B$1:B$51,MATCH('2020'!G2511,Δεδομένα!A$1:A$51,0))</f>
        <v>ΠΕΛΛΟΠΟΝΗΣΟΥ</v>
      </c>
      <c r="I2511" s="8">
        <f>INDEX(Δεδομένα!E$1:E$13,MATCH('2020'!H2511,Δεδομένα!D$1:D$13,0))</f>
        <v>8</v>
      </c>
      <c r="J2511" s="1">
        <v>43931</v>
      </c>
      <c r="K2511" s="6" t="s">
        <v>572</v>
      </c>
      <c r="L2511" s="36" t="str">
        <f t="shared" si="156"/>
        <v>10/04/2020 20:40</v>
      </c>
      <c r="M2511" s="1">
        <v>43931</v>
      </c>
      <c r="N2511" s="6" t="s">
        <v>693</v>
      </c>
      <c r="O2511" s="36" t="str">
        <f t="shared" si="157"/>
        <v>10/04/2020 23:40</v>
      </c>
      <c r="P2511" s="46">
        <f t="shared" si="158"/>
        <v>0.125</v>
      </c>
      <c r="Q2511" s="48">
        <v>0</v>
      </c>
      <c r="R2511" s="47">
        <f t="shared" si="159"/>
        <v>180</v>
      </c>
      <c r="S2511" s="6" t="s">
        <v>842</v>
      </c>
      <c r="T2511" s="6" t="s">
        <v>984</v>
      </c>
      <c r="U2511" s="6" t="s">
        <v>44</v>
      </c>
      <c r="V2511" s="6" t="s">
        <v>4046</v>
      </c>
      <c r="W2511" s="7">
        <v>0</v>
      </c>
      <c r="X2511" s="7">
        <v>0</v>
      </c>
      <c r="Y2511" s="7">
        <v>0</v>
      </c>
      <c r="Z2511" s="7">
        <v>0</v>
      </c>
      <c r="AA2511" s="7">
        <v>0</v>
      </c>
      <c r="AB2511" s="7">
        <v>3</v>
      </c>
      <c r="AC2511" s="7">
        <v>0</v>
      </c>
      <c r="AD2511" s="7">
        <v>0</v>
      </c>
      <c r="AE2511">
        <v>4</v>
      </c>
      <c r="AF2511">
        <v>0</v>
      </c>
      <c r="AG2511">
        <v>0</v>
      </c>
      <c r="AH2511">
        <v>0</v>
      </c>
      <c r="AI2511">
        <v>0</v>
      </c>
      <c r="AJ2511">
        <v>2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</row>
    <row r="2512" spans="1:44" x14ac:dyDescent="0.25">
      <c r="A2512">
        <v>1556198</v>
      </c>
      <c r="B2512">
        <v>742410</v>
      </c>
      <c r="C2512">
        <v>21.969367314570398</v>
      </c>
      <c r="D2512">
        <v>37.2687285461326</v>
      </c>
      <c r="E2512" s="68" t="s">
        <v>840</v>
      </c>
      <c r="F2512" s="8">
        <f>INDEX(Δεδομένα!$P:$P,MATCH('2020'!E2512,Δεδομένα!$O:$O,0))</f>
        <v>144</v>
      </c>
      <c r="G2512" s="6" t="s">
        <v>841</v>
      </c>
      <c r="H2512" s="2" t="str">
        <f>INDEX(Δεδομένα!B$1:B$51,MATCH('2020'!G2512,Δεδομένα!A$1:A$51,0))</f>
        <v>ΠΕΛΛΟΠΟΝΗΣΟΥ</v>
      </c>
      <c r="I2512" s="8">
        <f>INDEX(Δεδομένα!E$1:E$13,MATCH('2020'!H2512,Δεδομένα!D$1:D$13,0))</f>
        <v>8</v>
      </c>
      <c r="J2512" s="1">
        <v>43931</v>
      </c>
      <c r="K2512" s="6" t="s">
        <v>497</v>
      </c>
      <c r="L2512" s="36" t="str">
        <f t="shared" si="156"/>
        <v>10/04/2020 23:55</v>
      </c>
      <c r="M2512" s="1">
        <v>43932</v>
      </c>
      <c r="N2512" s="6" t="s">
        <v>4047</v>
      </c>
      <c r="O2512" s="36" t="str">
        <f t="shared" si="157"/>
        <v>11/04/2020 01:45</v>
      </c>
      <c r="P2512" s="46">
        <f t="shared" si="158"/>
        <v>7.6388888883229811E-2</v>
      </c>
      <c r="Q2512" s="48">
        <v>0</v>
      </c>
      <c r="R2512" s="47">
        <f t="shared" si="159"/>
        <v>109.99999999185093</v>
      </c>
      <c r="S2512" s="6" t="s">
        <v>842</v>
      </c>
      <c r="T2512" s="6" t="s">
        <v>843</v>
      </c>
      <c r="U2512" s="6" t="s">
        <v>44</v>
      </c>
      <c r="V2512" s="6" t="s">
        <v>915</v>
      </c>
      <c r="W2512" s="7">
        <v>0</v>
      </c>
      <c r="X2512" s="7">
        <v>0</v>
      </c>
      <c r="Y2512" s="7">
        <v>0</v>
      </c>
      <c r="Z2512" s="7">
        <v>0</v>
      </c>
      <c r="AA2512" s="7">
        <v>0.3</v>
      </c>
      <c r="AB2512" s="7">
        <v>0</v>
      </c>
      <c r="AC2512" s="7">
        <v>0</v>
      </c>
      <c r="AD2512" s="7">
        <v>0</v>
      </c>
      <c r="AE2512">
        <v>2</v>
      </c>
      <c r="AF2512">
        <v>0</v>
      </c>
      <c r="AG2512">
        <v>0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</row>
    <row r="2513" spans="1:44" x14ac:dyDescent="0.25">
      <c r="A2513">
        <v>1551544</v>
      </c>
      <c r="B2513">
        <v>742315</v>
      </c>
      <c r="C2513">
        <v>22.2616935657753</v>
      </c>
      <c r="D2513">
        <v>41.054001283588903</v>
      </c>
      <c r="E2513" s="68" t="s">
        <v>952</v>
      </c>
      <c r="F2513" s="8">
        <f>INDEX(Δεδομένα!$P:$P,MATCH('2020'!E2513,Δεδομένα!$O:$O,0))</f>
        <v>62</v>
      </c>
      <c r="G2513" s="6" t="s">
        <v>874</v>
      </c>
      <c r="H2513" s="2" t="str">
        <f>INDEX(Δεδομένα!B$1:B$51,MATCH('2020'!G2513,Δεδομένα!A$1:A$51,0))</f>
        <v>ΚΕΝΤΡΙΚΗΣ ΜΑΚΕΔΟΝΙΑΣ</v>
      </c>
      <c r="I2513" s="8">
        <f>INDEX(Δεδομένα!E$1:E$13,MATCH('2020'!H2513,Δεδομένα!D$1:D$13,0))</f>
        <v>3</v>
      </c>
      <c r="J2513" s="1">
        <v>43931</v>
      </c>
      <c r="K2513" s="6" t="s">
        <v>204</v>
      </c>
      <c r="L2513" s="36" t="str">
        <f t="shared" si="156"/>
        <v>10/04/2020 17:00</v>
      </c>
      <c r="M2513" s="1">
        <v>43931</v>
      </c>
      <c r="N2513" s="6" t="s">
        <v>452</v>
      </c>
      <c r="O2513" s="36" t="str">
        <f t="shared" si="157"/>
        <v>10/04/2020 21:50</v>
      </c>
      <c r="P2513" s="46">
        <f t="shared" si="158"/>
        <v>0.20138888888322981</v>
      </c>
      <c r="Q2513" s="48">
        <v>0</v>
      </c>
      <c r="R2513" s="47">
        <f t="shared" si="159"/>
        <v>289.99999999185093</v>
      </c>
      <c r="S2513" s="6" t="s">
        <v>953</v>
      </c>
      <c r="T2513" s="6" t="s">
        <v>954</v>
      </c>
      <c r="U2513" s="6" t="s">
        <v>4039</v>
      </c>
      <c r="V2513" s="6" t="s">
        <v>1275</v>
      </c>
      <c r="W2513" s="7">
        <v>0</v>
      </c>
      <c r="X2513" s="7">
        <v>15</v>
      </c>
      <c r="Y2513" s="7">
        <v>0</v>
      </c>
      <c r="Z2513" s="7">
        <v>0</v>
      </c>
      <c r="AA2513" s="7">
        <v>0</v>
      </c>
      <c r="AB2513" s="7">
        <v>0.5</v>
      </c>
      <c r="AC2513" s="7">
        <v>0</v>
      </c>
      <c r="AD2513" s="7">
        <v>0</v>
      </c>
      <c r="AE2513">
        <v>4</v>
      </c>
      <c r="AF2513">
        <v>0</v>
      </c>
      <c r="AG2513">
        <v>0</v>
      </c>
      <c r="AH2513">
        <v>0</v>
      </c>
      <c r="AI2513">
        <v>0</v>
      </c>
      <c r="AJ2513">
        <v>2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</row>
    <row r="2514" spans="1:44" x14ac:dyDescent="0.25">
      <c r="A2514">
        <v>1551546</v>
      </c>
      <c r="B2514">
        <v>742366</v>
      </c>
      <c r="C2514">
        <v>22.425111424599201</v>
      </c>
      <c r="D2514">
        <v>40.7931015599858</v>
      </c>
      <c r="E2514" s="68" t="s">
        <v>873</v>
      </c>
      <c r="F2514" s="8">
        <f>INDEX(Δεδομένα!$P:$P,MATCH('2020'!E2514,Δεδομένα!$O:$O,0))</f>
        <v>61</v>
      </c>
      <c r="G2514" s="6" t="s">
        <v>874</v>
      </c>
      <c r="H2514" s="2" t="str">
        <f>INDEX(Δεδομένα!B$1:B$51,MATCH('2020'!G2514,Δεδομένα!A$1:A$51,0))</f>
        <v>ΚΕΝΤΡΙΚΗΣ ΜΑΚΕΔΟΝΙΑΣ</v>
      </c>
      <c r="I2514" s="8">
        <f>INDEX(Δεδομένα!E$1:E$13,MATCH('2020'!H2514,Δεδομένα!D$1:D$13,0))</f>
        <v>3</v>
      </c>
      <c r="J2514" s="1">
        <v>43931</v>
      </c>
      <c r="K2514" s="6" t="s">
        <v>3343</v>
      </c>
      <c r="L2514" s="36" t="str">
        <f t="shared" si="156"/>
        <v>10/04/2020 20:14</v>
      </c>
      <c r="M2514" s="1">
        <v>43931</v>
      </c>
      <c r="N2514" s="6" t="s">
        <v>4045</v>
      </c>
      <c r="O2514" s="36" t="str">
        <f t="shared" si="157"/>
        <v>10/04/2020 20:41</v>
      </c>
      <c r="P2514" s="46">
        <f t="shared" si="158"/>
        <v>1.8750000002910383E-2</v>
      </c>
      <c r="Q2514" s="48">
        <v>0</v>
      </c>
      <c r="R2514" s="47">
        <f t="shared" si="159"/>
        <v>27.000000004190952</v>
      </c>
      <c r="S2514" s="6" t="s">
        <v>877</v>
      </c>
      <c r="T2514" s="6" t="s">
        <v>878</v>
      </c>
      <c r="U2514" s="6" t="s">
        <v>1161</v>
      </c>
      <c r="V2514" s="6" t="s">
        <v>1817</v>
      </c>
      <c r="W2514" s="7">
        <v>0</v>
      </c>
      <c r="X2514" s="7">
        <v>0</v>
      </c>
      <c r="Y2514" s="7">
        <v>0</v>
      </c>
      <c r="Z2514" s="7">
        <v>0</v>
      </c>
      <c r="AA2514" s="7">
        <v>0.1</v>
      </c>
      <c r="AB2514" s="7">
        <v>0</v>
      </c>
      <c r="AC2514" s="7">
        <v>0</v>
      </c>
      <c r="AD2514" s="7">
        <v>0</v>
      </c>
      <c r="AE2514">
        <v>2</v>
      </c>
      <c r="AF2514">
        <v>0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</row>
    <row r="2515" spans="1:44" x14ac:dyDescent="0.25">
      <c r="A2515">
        <v>1551710</v>
      </c>
      <c r="B2515">
        <v>742241</v>
      </c>
      <c r="C2515">
        <v>20.674408272912199</v>
      </c>
      <c r="D2515">
        <v>39.206927994210098</v>
      </c>
      <c r="E2515" s="68" t="s">
        <v>1725</v>
      </c>
      <c r="F2515" s="8">
        <f>INDEX(Δεδομένα!$P:$P,MATCH('2020'!E2515,Δεδομένα!$O:$O,0))</f>
        <v>97</v>
      </c>
      <c r="G2515" s="6" t="s">
        <v>284</v>
      </c>
      <c r="H2515" s="2" t="str">
        <f>INDEX(Δεδομένα!B$1:B$51,MATCH('2020'!G2515,Δεδομένα!A$1:A$51,0))</f>
        <v>ΗΠΕΙΡΟΥ</v>
      </c>
      <c r="I2515" s="8">
        <f>INDEX(Δεδομένα!E$1:E$13,MATCH('2020'!H2515,Δεδομένα!D$1:D$13,0))</f>
        <v>5</v>
      </c>
      <c r="J2515" s="1">
        <v>43931</v>
      </c>
      <c r="K2515" s="6" t="s">
        <v>363</v>
      </c>
      <c r="L2515" s="36" t="str">
        <f t="shared" si="156"/>
        <v>10/04/2020 14:40</v>
      </c>
      <c r="M2515" s="1">
        <v>43931</v>
      </c>
      <c r="N2515" s="6" t="s">
        <v>281</v>
      </c>
      <c r="O2515" s="36" t="str">
        <f t="shared" si="157"/>
        <v>10/04/2020 16:00</v>
      </c>
      <c r="P2515" s="46">
        <f t="shared" si="158"/>
        <v>5.5555555554747116E-2</v>
      </c>
      <c r="Q2515" s="48">
        <v>0</v>
      </c>
      <c r="R2515" s="47">
        <f t="shared" si="159"/>
        <v>79.999999998835847</v>
      </c>
      <c r="S2515" s="6" t="s">
        <v>44</v>
      </c>
      <c r="T2515" s="6" t="s">
        <v>285</v>
      </c>
      <c r="U2515" s="6" t="s">
        <v>4026</v>
      </c>
      <c r="V2515" s="6" t="s">
        <v>4027</v>
      </c>
      <c r="W2515" s="7">
        <v>0</v>
      </c>
      <c r="X2515" s="7">
        <v>0.2</v>
      </c>
      <c r="Y2515" s="7">
        <v>0</v>
      </c>
      <c r="Z2515" s="7">
        <v>0</v>
      </c>
      <c r="AA2515" s="7">
        <v>0</v>
      </c>
      <c r="AB2515" s="7">
        <v>0.3</v>
      </c>
      <c r="AC2515" s="7">
        <v>0</v>
      </c>
      <c r="AD2515" s="7">
        <v>0</v>
      </c>
      <c r="AE2515">
        <v>2</v>
      </c>
      <c r="AF2515">
        <v>0</v>
      </c>
      <c r="AG2515">
        <v>0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</row>
    <row r="2516" spans="1:44" x14ac:dyDescent="0.25">
      <c r="A2516">
        <v>1551304</v>
      </c>
      <c r="B2516">
        <v>742184</v>
      </c>
      <c r="C2516">
        <v>26.856261935718098</v>
      </c>
      <c r="D2516">
        <v>37.679903824538002</v>
      </c>
      <c r="E2516" s="68" t="s">
        <v>545</v>
      </c>
      <c r="F2516" s="8">
        <f>INDEX(Δεδομένα!$P:$P,MATCH('2020'!E2516,Δεδομένα!$O:$O,0))</f>
        <v>204</v>
      </c>
      <c r="G2516" s="6" t="s">
        <v>546</v>
      </c>
      <c r="H2516" s="2" t="str">
        <f>INDEX(Δεδομένα!B$1:B$51,MATCH('2020'!G2516,Δεδομένα!A$1:A$51,0))</f>
        <v>ΚΡΗΤΗΣ</v>
      </c>
      <c r="I2516" s="8">
        <f>INDEX(Δεδομένα!E$1:E$13,MATCH('2020'!H2516,Δεδομένα!D$1:D$13,0))</f>
        <v>12</v>
      </c>
      <c r="J2516" s="1">
        <v>43931</v>
      </c>
      <c r="K2516" s="6" t="s">
        <v>139</v>
      </c>
      <c r="L2516" s="36" t="str">
        <f t="shared" si="156"/>
        <v>10/04/2020 11:40</v>
      </c>
      <c r="M2516" s="1">
        <v>43931</v>
      </c>
      <c r="N2516" s="6" t="s">
        <v>1029</v>
      </c>
      <c r="O2516" s="36" t="str">
        <f t="shared" si="157"/>
        <v>10/04/2020 12:55</v>
      </c>
      <c r="P2516" s="46">
        <f t="shared" si="158"/>
        <v>5.2083333335758653E-2</v>
      </c>
      <c r="Q2516" s="48">
        <v>0</v>
      </c>
      <c r="R2516" s="47">
        <f t="shared" si="159"/>
        <v>75.00000000349246</v>
      </c>
      <c r="S2516" s="6" t="s">
        <v>44</v>
      </c>
      <c r="T2516" s="6" t="s">
        <v>548</v>
      </c>
      <c r="U2516" s="6" t="s">
        <v>4017</v>
      </c>
      <c r="V2516" s="6" t="s">
        <v>4018</v>
      </c>
      <c r="W2516" s="7">
        <v>0</v>
      </c>
      <c r="X2516" s="7">
        <v>0</v>
      </c>
      <c r="Y2516" s="7">
        <v>0</v>
      </c>
      <c r="Z2516" s="7">
        <v>0</v>
      </c>
      <c r="AA2516" s="7">
        <v>0</v>
      </c>
      <c r="AB2516" s="7">
        <v>0.01</v>
      </c>
      <c r="AC2516" s="7">
        <v>0</v>
      </c>
      <c r="AD2516" s="7">
        <v>0</v>
      </c>
      <c r="AE2516">
        <v>2</v>
      </c>
      <c r="AF2516">
        <v>0</v>
      </c>
      <c r="AG2516">
        <v>0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</row>
    <row r="2517" spans="1:44" x14ac:dyDescent="0.25">
      <c r="A2517">
        <v>1551355</v>
      </c>
      <c r="B2517">
        <v>742251</v>
      </c>
      <c r="C2517">
        <v>26.951725468374601</v>
      </c>
      <c r="D2517">
        <v>37.700941660837699</v>
      </c>
      <c r="E2517" s="68" t="s">
        <v>545</v>
      </c>
      <c r="F2517" s="8">
        <f>INDEX(Δεδομένα!$P:$P,MATCH('2020'!E2517,Δεδομένα!$O:$O,0))</f>
        <v>204</v>
      </c>
      <c r="G2517" s="6" t="s">
        <v>546</v>
      </c>
      <c r="H2517" s="2" t="str">
        <f>INDEX(Δεδομένα!B$1:B$51,MATCH('2020'!G2517,Δεδομένα!A$1:A$51,0))</f>
        <v>ΚΡΗΤΗΣ</v>
      </c>
      <c r="I2517" s="8">
        <f>INDEX(Δεδομένα!E$1:E$13,MATCH('2020'!H2517,Δεδομένα!D$1:D$13,0))</f>
        <v>12</v>
      </c>
      <c r="J2517" s="1">
        <v>43931</v>
      </c>
      <c r="K2517" s="6" t="s">
        <v>362</v>
      </c>
      <c r="L2517" s="36" t="str">
        <f t="shared" si="156"/>
        <v>10/04/2020 14:00</v>
      </c>
      <c r="M2517" s="1">
        <v>43931</v>
      </c>
      <c r="N2517" s="6" t="s">
        <v>66</v>
      </c>
      <c r="O2517" s="36" t="str">
        <f t="shared" si="157"/>
        <v>10/04/2020 15:15</v>
      </c>
      <c r="P2517" s="46">
        <f t="shared" si="158"/>
        <v>5.2083333328482695E-2</v>
      </c>
      <c r="Q2517" s="48">
        <v>0</v>
      </c>
      <c r="R2517" s="47">
        <f t="shared" si="159"/>
        <v>74.999999993015081</v>
      </c>
      <c r="S2517" s="6" t="s">
        <v>44</v>
      </c>
      <c r="T2517" s="6" t="s">
        <v>548</v>
      </c>
      <c r="U2517" s="6" t="s">
        <v>551</v>
      </c>
      <c r="V2517" s="6" t="s">
        <v>4029</v>
      </c>
      <c r="W2517" s="7">
        <v>0</v>
      </c>
      <c r="X2517" s="7">
        <v>0</v>
      </c>
      <c r="Y2517" s="7">
        <v>0</v>
      </c>
      <c r="Z2517" s="7">
        <v>0</v>
      </c>
      <c r="AA2517" s="7">
        <v>0</v>
      </c>
      <c r="AB2517" s="7">
        <v>0.1</v>
      </c>
      <c r="AC2517" s="7">
        <v>0</v>
      </c>
      <c r="AD2517" s="7">
        <v>0</v>
      </c>
      <c r="AE2517">
        <v>4</v>
      </c>
      <c r="AF2517">
        <v>0</v>
      </c>
      <c r="AG2517">
        <v>0</v>
      </c>
      <c r="AH2517">
        <v>0</v>
      </c>
      <c r="AI2517">
        <v>0</v>
      </c>
      <c r="AJ2517">
        <v>2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</row>
    <row r="2518" spans="1:44" x14ac:dyDescent="0.25">
      <c r="A2518">
        <v>1553818</v>
      </c>
      <c r="B2518">
        <v>742309</v>
      </c>
      <c r="C2518">
        <v>21.344310823790298</v>
      </c>
      <c r="D2518">
        <v>39.790782620668502</v>
      </c>
      <c r="E2518" s="68" t="s">
        <v>1047</v>
      </c>
      <c r="F2518" s="8">
        <f>INDEX(Δεδομένα!$P:$P,MATCH('2020'!E2518,Δεδομένα!$O:$O,0))</f>
        <v>114</v>
      </c>
      <c r="G2518" s="6" t="s">
        <v>884</v>
      </c>
      <c r="H2518" s="2" t="str">
        <f>INDEX(Δεδομένα!B$1:B$51,MATCH('2020'!G2518,Δεδομένα!A$1:A$51,0))</f>
        <v>ΘΕΣΣΑΛΙΑΣ</v>
      </c>
      <c r="I2518" s="8">
        <f>INDEX(Δεδομένα!E$1:E$13,MATCH('2020'!H2518,Δεδομένα!D$1:D$13,0))</f>
        <v>6</v>
      </c>
      <c r="J2518" s="1">
        <v>43931</v>
      </c>
      <c r="K2518" s="6" t="s">
        <v>501</v>
      </c>
      <c r="L2518" s="36" t="str">
        <f t="shared" si="156"/>
        <v>10/04/2020 17:42</v>
      </c>
      <c r="M2518" s="1">
        <v>43931</v>
      </c>
      <c r="N2518" s="6" t="s">
        <v>1704</v>
      </c>
      <c r="O2518" s="36" t="str">
        <f t="shared" si="157"/>
        <v>10/04/2020 18:54</v>
      </c>
      <c r="P2518" s="46">
        <f t="shared" si="158"/>
        <v>4.9999999995634425E-2</v>
      </c>
      <c r="Q2518" s="48">
        <v>0</v>
      </c>
      <c r="R2518" s="47">
        <f t="shared" si="159"/>
        <v>71.999999993713573</v>
      </c>
      <c r="S2518" s="6" t="s">
        <v>1678</v>
      </c>
      <c r="T2518" s="6" t="s">
        <v>1048</v>
      </c>
      <c r="U2518" s="6" t="s">
        <v>44</v>
      </c>
      <c r="V2518" s="6" t="s">
        <v>4038</v>
      </c>
      <c r="W2518" s="7">
        <v>0</v>
      </c>
      <c r="X2518" s="7">
        <v>1.5</v>
      </c>
      <c r="Y2518" s="7">
        <v>0</v>
      </c>
      <c r="Z2518" s="7">
        <v>0</v>
      </c>
      <c r="AA2518" s="7">
        <v>0</v>
      </c>
      <c r="AB2518" s="7">
        <v>0</v>
      </c>
      <c r="AC2518" s="7">
        <v>0</v>
      </c>
      <c r="AD2518" s="7">
        <v>0</v>
      </c>
      <c r="AE2518">
        <v>4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</row>
    <row r="2519" spans="1:44" x14ac:dyDescent="0.25">
      <c r="A2519">
        <v>1577370</v>
      </c>
      <c r="B2519">
        <v>742198</v>
      </c>
      <c r="C2519">
        <v>21.4309717543535</v>
      </c>
      <c r="D2519">
        <v>40.742430654988198</v>
      </c>
      <c r="E2519" s="68" t="s">
        <v>2026</v>
      </c>
      <c r="F2519" s="8">
        <f>INDEX(Δεδομένα!$P:$P,MATCH('2020'!E2519,Δεδομένα!$O:$O,0))</f>
        <v>74</v>
      </c>
      <c r="G2519" s="6" t="s">
        <v>1030</v>
      </c>
      <c r="H2519" s="2" t="str">
        <f>INDEX(Δεδομένα!B$1:B$51,MATCH('2020'!G2519,Δεδομένα!A$1:A$51,0))</f>
        <v>ΔΥΤΙΚΗΣ ΜΑΚΕΔΟΝΙΑΣ</v>
      </c>
      <c r="I2519" s="8">
        <f>INDEX(Δεδομένα!E$1:E$13,MATCH('2020'!H2519,Δεδομένα!D$1:D$13,0))</f>
        <v>4</v>
      </c>
      <c r="J2519" s="1">
        <v>43931</v>
      </c>
      <c r="K2519" s="6" t="s">
        <v>517</v>
      </c>
      <c r="L2519" s="36" t="str">
        <f t="shared" si="156"/>
        <v>10/04/2020 12:00</v>
      </c>
      <c r="M2519" s="1">
        <v>43931</v>
      </c>
      <c r="N2519" s="6" t="s">
        <v>341</v>
      </c>
      <c r="O2519" s="36" t="str">
        <f t="shared" si="157"/>
        <v>10/04/2020 13:55</v>
      </c>
      <c r="P2519" s="46">
        <f t="shared" si="158"/>
        <v>7.9861111109494232E-2</v>
      </c>
      <c r="Q2519" s="48">
        <v>0</v>
      </c>
      <c r="R2519" s="47">
        <f t="shared" si="159"/>
        <v>114.99999999767169</v>
      </c>
      <c r="S2519" s="6" t="s">
        <v>44</v>
      </c>
      <c r="T2519" s="6" t="s">
        <v>2027</v>
      </c>
      <c r="U2519" s="6" t="s">
        <v>44</v>
      </c>
      <c r="V2519" s="6" t="s">
        <v>4020</v>
      </c>
      <c r="W2519" s="7">
        <v>0</v>
      </c>
      <c r="X2519" s="7">
        <v>0</v>
      </c>
      <c r="Y2519" s="7">
        <v>0</v>
      </c>
      <c r="Z2519" s="7">
        <v>0</v>
      </c>
      <c r="AA2519" s="7">
        <v>0</v>
      </c>
      <c r="AB2519" s="7">
        <v>0</v>
      </c>
      <c r="AC2519" s="7">
        <v>30</v>
      </c>
      <c r="AD2519" s="7">
        <v>0</v>
      </c>
      <c r="AE2519">
        <v>3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</row>
    <row r="2520" spans="1:44" x14ac:dyDescent="0.25">
      <c r="A2520">
        <v>1577380</v>
      </c>
      <c r="B2520">
        <v>742283</v>
      </c>
      <c r="C2520">
        <v>21.468030066528001</v>
      </c>
      <c r="D2520">
        <v>40.694626538612802</v>
      </c>
      <c r="E2520" s="68" t="s">
        <v>2026</v>
      </c>
      <c r="F2520" s="8">
        <f>INDEX(Δεδομένα!$P:$P,MATCH('2020'!E2520,Δεδομένα!$O:$O,0))</f>
        <v>74</v>
      </c>
      <c r="G2520" s="6" t="s">
        <v>1030</v>
      </c>
      <c r="H2520" s="2" t="str">
        <f>INDEX(Δεδομένα!B$1:B$51,MATCH('2020'!G2520,Δεδομένα!A$1:A$51,0))</f>
        <v>ΔΥΤΙΚΗΣ ΜΑΚΕΔΟΝΙΑΣ</v>
      </c>
      <c r="I2520" s="8">
        <f>INDEX(Δεδομένα!E$1:E$13,MATCH('2020'!H2520,Δεδομένα!D$1:D$13,0))</f>
        <v>4</v>
      </c>
      <c r="J2520" s="1">
        <v>43931</v>
      </c>
      <c r="K2520" s="6" t="s">
        <v>759</v>
      </c>
      <c r="L2520" s="36" t="str">
        <f t="shared" si="156"/>
        <v>10/04/2020 14:10</v>
      </c>
      <c r="M2520" s="1">
        <v>43931</v>
      </c>
      <c r="N2520" s="6" t="s">
        <v>59</v>
      </c>
      <c r="O2520" s="36" t="str">
        <f t="shared" si="157"/>
        <v>10/04/2020 15:00</v>
      </c>
      <c r="P2520" s="46">
        <f t="shared" si="158"/>
        <v>3.4722222218988463E-2</v>
      </c>
      <c r="Q2520" s="48">
        <v>0</v>
      </c>
      <c r="R2520" s="47">
        <f t="shared" si="159"/>
        <v>49.999999995343387</v>
      </c>
      <c r="S2520" s="6" t="s">
        <v>44</v>
      </c>
      <c r="T2520" s="6" t="s">
        <v>2027</v>
      </c>
      <c r="U2520" s="6" t="s">
        <v>44</v>
      </c>
      <c r="V2520" s="6" t="s">
        <v>4035</v>
      </c>
      <c r="W2520" s="7">
        <v>0</v>
      </c>
      <c r="X2520" s="7">
        <v>0</v>
      </c>
      <c r="Y2520" s="7">
        <v>0</v>
      </c>
      <c r="Z2520" s="7">
        <v>15</v>
      </c>
      <c r="AA2520" s="7">
        <v>0</v>
      </c>
      <c r="AB2520" s="7">
        <v>0</v>
      </c>
      <c r="AC2520" s="7">
        <v>0</v>
      </c>
      <c r="AD2520" s="7">
        <v>0</v>
      </c>
      <c r="AE2520">
        <v>3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</row>
    <row r="2521" spans="1:44" x14ac:dyDescent="0.25">
      <c r="A2521">
        <v>1577372</v>
      </c>
      <c r="B2521">
        <v>742287</v>
      </c>
      <c r="C2521">
        <v>21.465011785732202</v>
      </c>
      <c r="D2521">
        <v>40.726450820108397</v>
      </c>
      <c r="E2521" s="68" t="s">
        <v>2026</v>
      </c>
      <c r="F2521" s="8">
        <f>INDEX(Δεδομένα!$P:$P,MATCH('2020'!E2521,Δεδομένα!$O:$O,0))</f>
        <v>74</v>
      </c>
      <c r="G2521" s="6" t="s">
        <v>1030</v>
      </c>
      <c r="H2521" s="2" t="str">
        <f>INDEX(Δεδομένα!B$1:B$51,MATCH('2020'!G2521,Δεδομένα!A$1:A$51,0))</f>
        <v>ΔΥΤΙΚΗΣ ΜΑΚΕΔΟΝΙΑΣ</v>
      </c>
      <c r="I2521" s="8">
        <f>INDEX(Δεδομένα!E$1:E$13,MATCH('2020'!H2521,Δεδομένα!D$1:D$13,0))</f>
        <v>4</v>
      </c>
      <c r="J2521" s="1">
        <v>43931</v>
      </c>
      <c r="K2521" s="6" t="s">
        <v>59</v>
      </c>
      <c r="L2521" s="36" t="str">
        <f t="shared" si="156"/>
        <v>10/04/2020 15:00</v>
      </c>
      <c r="M2521" s="1">
        <v>43931</v>
      </c>
      <c r="N2521" s="6" t="s">
        <v>104</v>
      </c>
      <c r="O2521" s="36" t="str">
        <f t="shared" si="157"/>
        <v>10/04/2020 15:30</v>
      </c>
      <c r="P2521" s="46">
        <f t="shared" si="158"/>
        <v>2.0833333335758653E-2</v>
      </c>
      <c r="Q2521" s="48">
        <v>0</v>
      </c>
      <c r="R2521" s="47">
        <f t="shared" si="159"/>
        <v>30.00000000349246</v>
      </c>
      <c r="S2521" s="6" t="s">
        <v>44</v>
      </c>
      <c r="T2521" s="6" t="s">
        <v>2027</v>
      </c>
      <c r="U2521" s="6" t="s">
        <v>44</v>
      </c>
      <c r="V2521" s="6" t="s">
        <v>3144</v>
      </c>
      <c r="W2521" s="7">
        <v>0</v>
      </c>
      <c r="X2521" s="7">
        <v>1</v>
      </c>
      <c r="Y2521" s="7">
        <v>0</v>
      </c>
      <c r="Z2521" s="7">
        <v>0</v>
      </c>
      <c r="AA2521" s="7">
        <v>0</v>
      </c>
      <c r="AB2521" s="7">
        <v>0</v>
      </c>
      <c r="AC2521" s="7">
        <v>0</v>
      </c>
      <c r="AD2521" s="7">
        <v>0</v>
      </c>
      <c r="AE2521">
        <v>3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</row>
    <row r="2522" spans="1:44" x14ac:dyDescent="0.25">
      <c r="A2522">
        <v>1577375</v>
      </c>
      <c r="B2522">
        <v>742291</v>
      </c>
      <c r="C2522">
        <v>21.4636536262684</v>
      </c>
      <c r="D2522">
        <v>40.7252920345856</v>
      </c>
      <c r="E2522" s="68" t="s">
        <v>2026</v>
      </c>
      <c r="F2522" s="8">
        <f>INDEX(Δεδομένα!$P:$P,MATCH('2020'!E2522,Δεδομένα!$O:$O,0))</f>
        <v>74</v>
      </c>
      <c r="G2522" s="6" t="s">
        <v>1030</v>
      </c>
      <c r="H2522" s="2" t="str">
        <f>INDEX(Δεδομένα!B$1:B$51,MATCH('2020'!G2522,Δεδομένα!A$1:A$51,0))</f>
        <v>ΔΥΤΙΚΗΣ ΜΑΚΕΔΟΝΙΑΣ</v>
      </c>
      <c r="I2522" s="8">
        <f>INDEX(Δεδομένα!E$1:E$13,MATCH('2020'!H2522,Δεδομένα!D$1:D$13,0))</f>
        <v>4</v>
      </c>
      <c r="J2522" s="1">
        <v>43931</v>
      </c>
      <c r="K2522" s="6" t="s">
        <v>104</v>
      </c>
      <c r="L2522" s="36" t="str">
        <f t="shared" si="156"/>
        <v>10/04/2020 15:30</v>
      </c>
      <c r="M2522" s="1">
        <v>43931</v>
      </c>
      <c r="N2522" s="6" t="s">
        <v>586</v>
      </c>
      <c r="O2522" s="36" t="str">
        <f t="shared" si="157"/>
        <v>10/04/2020 16:05</v>
      </c>
      <c r="P2522" s="46">
        <f t="shared" si="158"/>
        <v>2.4305555554747116E-2</v>
      </c>
      <c r="Q2522" s="48">
        <v>0</v>
      </c>
      <c r="R2522" s="47">
        <f t="shared" si="159"/>
        <v>34.999999998835847</v>
      </c>
      <c r="S2522" s="6" t="s">
        <v>44</v>
      </c>
      <c r="T2522" s="6" t="s">
        <v>2027</v>
      </c>
      <c r="U2522" s="6" t="s">
        <v>44</v>
      </c>
      <c r="V2522" s="6" t="s">
        <v>4036</v>
      </c>
      <c r="W2522" s="7">
        <v>0</v>
      </c>
      <c r="X2522" s="7">
        <v>0</v>
      </c>
      <c r="Y2522" s="7">
        <v>0</v>
      </c>
      <c r="Z2522" s="7">
        <v>0.5</v>
      </c>
      <c r="AA2522" s="7">
        <v>0</v>
      </c>
      <c r="AB2522" s="7">
        <v>0</v>
      </c>
      <c r="AC2522" s="7">
        <v>0</v>
      </c>
      <c r="AD2522" s="7">
        <v>0</v>
      </c>
      <c r="AE2522">
        <v>3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</row>
    <row r="2523" spans="1:44" x14ac:dyDescent="0.25">
      <c r="A2523">
        <v>1551835</v>
      </c>
      <c r="B2523">
        <v>742175</v>
      </c>
      <c r="C2523">
        <v>22.372936783488701</v>
      </c>
      <c r="D2523">
        <v>38.3595185295584</v>
      </c>
      <c r="E2523" s="68" t="s">
        <v>431</v>
      </c>
      <c r="F2523" s="8">
        <f>INDEX(Δεδομένα!$P:$P,MATCH('2020'!E2523,Δεδομένα!$O:$O,0))</f>
        <v>174</v>
      </c>
      <c r="G2523" s="6" t="s">
        <v>432</v>
      </c>
      <c r="H2523" s="2" t="str">
        <f>INDEX(Δεδομένα!B$1:B$51,MATCH('2020'!G2523,Δεδομένα!A$1:A$51,0))</f>
        <v>ΣΤΕΡΕΑΣ ΕΛΛΑΔΟΣ</v>
      </c>
      <c r="I2523" s="8">
        <f>INDEX(Δεδομένα!E$1:E$13,MATCH('2020'!H2523,Δεδομένα!D$1:D$13,0))</f>
        <v>9</v>
      </c>
      <c r="J2523" s="1">
        <v>43931</v>
      </c>
      <c r="K2523" s="6" t="s">
        <v>4015</v>
      </c>
      <c r="L2523" s="36" t="str">
        <f t="shared" si="156"/>
        <v>10/04/2020 11:34</v>
      </c>
      <c r="M2523" s="1">
        <v>43931</v>
      </c>
      <c r="N2523" s="6" t="s">
        <v>440</v>
      </c>
      <c r="O2523" s="36" t="str">
        <f t="shared" si="157"/>
        <v>10/04/2020 13:15</v>
      </c>
      <c r="P2523" s="46">
        <f t="shared" si="158"/>
        <v>7.013888889196096E-2</v>
      </c>
      <c r="Q2523" s="48">
        <v>0</v>
      </c>
      <c r="R2523" s="47">
        <f t="shared" si="159"/>
        <v>101.00000000442378</v>
      </c>
      <c r="S2523" s="6" t="s">
        <v>434</v>
      </c>
      <c r="T2523" s="6" t="s">
        <v>435</v>
      </c>
      <c r="U2523" s="6" t="s">
        <v>2505</v>
      </c>
      <c r="V2523" s="6" t="s">
        <v>4016</v>
      </c>
      <c r="W2523" s="7">
        <v>0</v>
      </c>
      <c r="X2523" s="7">
        <v>0</v>
      </c>
      <c r="Y2523" s="7">
        <v>0</v>
      </c>
      <c r="Z2523" s="7">
        <v>0</v>
      </c>
      <c r="AA2523" s="7">
        <v>0</v>
      </c>
      <c r="AB2523" s="7">
        <v>0.1</v>
      </c>
      <c r="AC2523" s="7">
        <v>0</v>
      </c>
      <c r="AD2523" s="7">
        <v>0</v>
      </c>
      <c r="AE2523">
        <v>4</v>
      </c>
      <c r="AF2523">
        <v>0</v>
      </c>
      <c r="AG2523">
        <v>0</v>
      </c>
      <c r="AH2523">
        <v>0</v>
      </c>
      <c r="AI2523">
        <v>0</v>
      </c>
      <c r="AJ2523">
        <v>2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</row>
    <row r="2524" spans="1:44" x14ac:dyDescent="0.25">
      <c r="A2524">
        <v>1552503</v>
      </c>
      <c r="B2524">
        <v>742174</v>
      </c>
      <c r="C2524">
        <v>26.100807535008698</v>
      </c>
      <c r="D2524">
        <v>38.280679784328399</v>
      </c>
      <c r="E2524" s="68" t="s">
        <v>1661</v>
      </c>
      <c r="F2524" s="8">
        <f>INDEX(Δεδομένα!$P:$P,MATCH('2020'!E2524,Δεδομένα!$O:$O,0))</f>
        <v>201</v>
      </c>
      <c r="G2524" s="6" t="s">
        <v>525</v>
      </c>
      <c r="H2524" s="2" t="str">
        <f>INDEX(Δεδομένα!B$1:B$51,MATCH('2020'!G2524,Δεδομένα!A$1:A$51,0))</f>
        <v>ΒΟΡΕΙΟΥ ΑΙΓΑΙΟΥ</v>
      </c>
      <c r="I2524" s="8">
        <f>INDEX(Δεδομένα!E$1:E$13,MATCH('2020'!H2524,Δεδομένα!D$1:D$13,0))</f>
        <v>11</v>
      </c>
      <c r="J2524" s="1">
        <v>43931</v>
      </c>
      <c r="K2524" s="6" t="s">
        <v>645</v>
      </c>
      <c r="L2524" s="36" t="str">
        <f t="shared" si="156"/>
        <v>10/04/2020 11:30</v>
      </c>
      <c r="M2524" s="1">
        <v>43931</v>
      </c>
      <c r="N2524" s="6" t="s">
        <v>362</v>
      </c>
      <c r="O2524" s="36" t="str">
        <f t="shared" si="157"/>
        <v>10/04/2020 14:00</v>
      </c>
      <c r="P2524" s="46">
        <f t="shared" si="158"/>
        <v>0.10416666667151731</v>
      </c>
      <c r="Q2524" s="48">
        <v>0</v>
      </c>
      <c r="R2524" s="47">
        <f t="shared" si="159"/>
        <v>150.00000000698492</v>
      </c>
      <c r="S2524" s="6" t="s">
        <v>3172</v>
      </c>
      <c r="T2524" s="6" t="s">
        <v>527</v>
      </c>
      <c r="U2524" s="6" t="s">
        <v>537</v>
      </c>
      <c r="V2524" s="6" t="s">
        <v>4014</v>
      </c>
      <c r="W2524" s="7">
        <v>0</v>
      </c>
      <c r="X2524" s="7">
        <v>0</v>
      </c>
      <c r="Y2524" s="7">
        <v>0</v>
      </c>
      <c r="Z2524" s="7">
        <v>0</v>
      </c>
      <c r="AA2524" s="7">
        <v>0</v>
      </c>
      <c r="AB2524" s="7">
        <v>0.2</v>
      </c>
      <c r="AC2524" s="7">
        <v>0</v>
      </c>
      <c r="AD2524" s="7">
        <v>0</v>
      </c>
      <c r="AE2524">
        <v>5</v>
      </c>
      <c r="AF2524">
        <v>0</v>
      </c>
      <c r="AG2524">
        <v>0</v>
      </c>
      <c r="AH2524">
        <v>0</v>
      </c>
      <c r="AI2524">
        <v>0</v>
      </c>
      <c r="AJ2524">
        <v>3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</row>
    <row r="2525" spans="1:44" x14ac:dyDescent="0.25">
      <c r="A2525">
        <v>1555573</v>
      </c>
      <c r="B2525">
        <v>742505</v>
      </c>
      <c r="C2525">
        <v>21.5380936278397</v>
      </c>
      <c r="D2525">
        <v>38.374035260071103</v>
      </c>
      <c r="E2525" s="68" t="s">
        <v>334</v>
      </c>
      <c r="F2525" s="8">
        <f>INDEX(Δεδομένα!$P:$P,MATCH('2020'!E2525,Δεδομένα!$O:$O,0))</f>
        <v>127</v>
      </c>
      <c r="G2525" s="6" t="s">
        <v>335</v>
      </c>
      <c r="H2525" s="2" t="str">
        <f>INDEX(Δεδομένα!B$1:B$51,MATCH('2020'!G2525,Δεδομένα!A$1:A$51,0))</f>
        <v>ΔΥΤΙΚΗΣ ΕΛΛΑΔΟΣ</v>
      </c>
      <c r="I2525" s="8">
        <f>INDEX(Δεδομένα!E$1:E$13,MATCH('2020'!H2525,Δεδομένα!D$1:D$13,0))</f>
        <v>7</v>
      </c>
      <c r="J2525" s="1">
        <v>43932</v>
      </c>
      <c r="K2525" s="6" t="s">
        <v>1783</v>
      </c>
      <c r="L2525" s="36" t="str">
        <f t="shared" si="156"/>
        <v>11/04/2020 12:16</v>
      </c>
      <c r="M2525" s="1">
        <v>43932</v>
      </c>
      <c r="N2525" s="6" t="s">
        <v>440</v>
      </c>
      <c r="O2525" s="36" t="str">
        <f t="shared" si="157"/>
        <v>11/04/2020 13:15</v>
      </c>
      <c r="P2525" s="46">
        <f t="shared" si="158"/>
        <v>4.0972222224809229E-2</v>
      </c>
      <c r="Q2525" s="48">
        <v>0</v>
      </c>
      <c r="R2525" s="47">
        <f t="shared" si="159"/>
        <v>59.00000000372529</v>
      </c>
      <c r="S2525" s="6" t="s">
        <v>338</v>
      </c>
      <c r="T2525" s="6" t="s">
        <v>343</v>
      </c>
      <c r="U2525" s="6" t="s">
        <v>44</v>
      </c>
      <c r="V2525" s="6" t="s">
        <v>4053</v>
      </c>
      <c r="W2525" s="7">
        <v>0</v>
      </c>
      <c r="X2525" s="7">
        <v>0.2</v>
      </c>
      <c r="Y2525" s="7">
        <v>0</v>
      </c>
      <c r="Z2525" s="7">
        <v>0</v>
      </c>
      <c r="AA2525" s="7">
        <v>0</v>
      </c>
      <c r="AB2525" s="7">
        <v>0</v>
      </c>
      <c r="AC2525" s="7">
        <v>0</v>
      </c>
      <c r="AD2525" s="7">
        <v>0</v>
      </c>
      <c r="AE2525">
        <v>6</v>
      </c>
      <c r="AF2525">
        <v>0</v>
      </c>
      <c r="AG2525">
        <v>0</v>
      </c>
      <c r="AH2525">
        <v>0</v>
      </c>
      <c r="AI2525">
        <v>0</v>
      </c>
      <c r="AJ2525">
        <v>3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</row>
    <row r="2526" spans="1:44" x14ac:dyDescent="0.25">
      <c r="A2526">
        <v>1554634</v>
      </c>
      <c r="B2526">
        <v>742685</v>
      </c>
      <c r="C2526">
        <v>21.862132553271302</v>
      </c>
      <c r="D2526">
        <v>38.392345481808903</v>
      </c>
      <c r="E2526" s="68" t="s">
        <v>975</v>
      </c>
      <c r="F2526" s="8">
        <f>INDEX(Δεδομένα!$P:$P,MATCH('2020'!E2526,Δεδομένα!$O:$O,0))</f>
        <v>130</v>
      </c>
      <c r="G2526" s="6" t="s">
        <v>335</v>
      </c>
      <c r="H2526" s="2" t="str">
        <f>INDEX(Δεδομένα!B$1:B$51,MATCH('2020'!G2526,Δεδομένα!A$1:A$51,0))</f>
        <v>ΔΥΤΙΚΗΣ ΕΛΛΑΔΟΣ</v>
      </c>
      <c r="I2526" s="8">
        <f>INDEX(Δεδομένα!E$1:E$13,MATCH('2020'!H2526,Δεδομένα!D$1:D$13,0))</f>
        <v>7</v>
      </c>
      <c r="J2526" s="1">
        <v>43932</v>
      </c>
      <c r="K2526" s="6" t="s">
        <v>107</v>
      </c>
      <c r="L2526" s="36" t="str">
        <f t="shared" si="156"/>
        <v>11/04/2020 20:20</v>
      </c>
      <c r="M2526" s="1">
        <v>43932</v>
      </c>
      <c r="N2526" s="6" t="s">
        <v>100</v>
      </c>
      <c r="O2526" s="36" t="str">
        <f t="shared" si="157"/>
        <v>11/04/2020 20:50</v>
      </c>
      <c r="P2526" s="46">
        <f t="shared" si="158"/>
        <v>2.0833333335758653E-2</v>
      </c>
      <c r="Q2526" s="48">
        <v>0</v>
      </c>
      <c r="R2526" s="47">
        <f t="shared" si="159"/>
        <v>30.00000000349246</v>
      </c>
      <c r="S2526" s="6" t="s">
        <v>1417</v>
      </c>
      <c r="T2526" s="6" t="s">
        <v>339</v>
      </c>
      <c r="U2526" s="6" t="s">
        <v>44</v>
      </c>
      <c r="V2526" s="6" t="s">
        <v>4097</v>
      </c>
      <c r="W2526" s="7">
        <v>0</v>
      </c>
      <c r="X2526" s="7">
        <v>0</v>
      </c>
      <c r="Y2526" s="7">
        <v>0</v>
      </c>
      <c r="Z2526" s="7">
        <v>0</v>
      </c>
      <c r="AA2526" s="7">
        <v>0</v>
      </c>
      <c r="AB2526" s="7">
        <v>0.5</v>
      </c>
      <c r="AC2526" s="7">
        <v>0.3</v>
      </c>
      <c r="AD2526" s="7">
        <v>0</v>
      </c>
      <c r="AE2526">
        <v>2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</row>
    <row r="2527" spans="1:44" x14ac:dyDescent="0.25">
      <c r="A2527">
        <v>1554636</v>
      </c>
      <c r="B2527">
        <v>742727</v>
      </c>
      <c r="C2527">
        <v>21.840230214020298</v>
      </c>
      <c r="D2527">
        <v>38.428768915972498</v>
      </c>
      <c r="E2527" s="68" t="s">
        <v>975</v>
      </c>
      <c r="F2527" s="8">
        <f>INDEX(Δεδομένα!$P:$P,MATCH('2020'!E2527,Δεδομένα!$O:$O,0))</f>
        <v>130</v>
      </c>
      <c r="G2527" s="6" t="s">
        <v>335</v>
      </c>
      <c r="H2527" s="2" t="str">
        <f>INDEX(Δεδομένα!B$1:B$51,MATCH('2020'!G2527,Δεδομένα!A$1:A$51,0))</f>
        <v>ΔΥΤΙΚΗΣ ΕΛΛΑΔΟΣ</v>
      </c>
      <c r="I2527" s="8">
        <f>INDEX(Δεδομένα!E$1:E$13,MATCH('2020'!H2527,Δεδομένα!D$1:D$13,0))</f>
        <v>7</v>
      </c>
      <c r="J2527" s="1">
        <v>43932</v>
      </c>
      <c r="K2527" s="6" t="s">
        <v>2536</v>
      </c>
      <c r="L2527" s="36" t="str">
        <f t="shared" si="156"/>
        <v>11/04/2020 23:50</v>
      </c>
      <c r="M2527" s="1">
        <v>43933</v>
      </c>
      <c r="N2527" s="6" t="s">
        <v>4103</v>
      </c>
      <c r="O2527" s="36" t="str">
        <f t="shared" si="157"/>
        <v>12/04/2020 00:43</v>
      </c>
      <c r="P2527" s="46">
        <f t="shared" si="158"/>
        <v>3.680555555911269E-2</v>
      </c>
      <c r="Q2527" s="48">
        <v>0</v>
      </c>
      <c r="R2527" s="47">
        <f t="shared" si="159"/>
        <v>53.000000005122274</v>
      </c>
      <c r="S2527" s="6" t="s">
        <v>1417</v>
      </c>
      <c r="T2527" s="6" t="s">
        <v>339</v>
      </c>
      <c r="U2527" s="6" t="s">
        <v>44</v>
      </c>
      <c r="V2527" s="6" t="s">
        <v>1440</v>
      </c>
      <c r="W2527" s="7">
        <v>0</v>
      </c>
      <c r="X2527" s="7">
        <v>0</v>
      </c>
      <c r="Y2527" s="7">
        <v>0</v>
      </c>
      <c r="Z2527" s="7">
        <v>0</v>
      </c>
      <c r="AA2527" s="7">
        <v>0</v>
      </c>
      <c r="AB2527" s="7">
        <v>0.1</v>
      </c>
      <c r="AC2527" s="7">
        <v>0</v>
      </c>
      <c r="AD2527" s="7">
        <v>0</v>
      </c>
      <c r="AE2527">
        <v>2</v>
      </c>
      <c r="AF2527">
        <v>0</v>
      </c>
      <c r="AG2527">
        <v>0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</row>
    <row r="2528" spans="1:44" x14ac:dyDescent="0.25">
      <c r="A2528">
        <v>1551985</v>
      </c>
      <c r="B2528">
        <v>742482</v>
      </c>
      <c r="C2528">
        <v>22.8724753987055</v>
      </c>
      <c r="D2528">
        <v>37.639216313644297</v>
      </c>
      <c r="E2528" s="68" t="s">
        <v>379</v>
      </c>
      <c r="F2528" s="8">
        <f>INDEX(Δεδομένα!$P:$P,MATCH('2020'!E2528,Δεδομένα!$O:$O,0))</f>
        <v>242</v>
      </c>
      <c r="G2528" s="6" t="s">
        <v>380</v>
      </c>
      <c r="H2528" s="2" t="str">
        <f>INDEX(Δεδομένα!B$1:B$51,MATCH('2020'!G2528,Δεδομένα!A$1:A$51,0))</f>
        <v>ΠΕΛΛΟΠΟΝΗΣΟΥ</v>
      </c>
      <c r="I2528" s="8">
        <f>INDEX(Δεδομένα!E$1:E$13,MATCH('2020'!H2528,Δεδομένα!D$1:D$13,0))</f>
        <v>8</v>
      </c>
      <c r="J2528" s="1">
        <v>43932</v>
      </c>
      <c r="K2528" s="6" t="s">
        <v>547</v>
      </c>
      <c r="L2528" s="36" t="str">
        <f t="shared" si="156"/>
        <v>11/04/2020 10:46</v>
      </c>
      <c r="M2528" s="1">
        <v>43932</v>
      </c>
      <c r="N2528" s="6" t="s">
        <v>3250</v>
      </c>
      <c r="O2528" s="36" t="str">
        <f t="shared" si="157"/>
        <v>11/04/2020 11:32</v>
      </c>
      <c r="P2528" s="46">
        <f t="shared" si="158"/>
        <v>3.1944444446708076E-2</v>
      </c>
      <c r="Q2528" s="48">
        <v>0</v>
      </c>
      <c r="R2528" s="47">
        <f t="shared" si="159"/>
        <v>46.000000003259629</v>
      </c>
      <c r="S2528" s="6" t="s">
        <v>44</v>
      </c>
      <c r="T2528" s="6" t="s">
        <v>382</v>
      </c>
      <c r="U2528" s="6" t="s">
        <v>44</v>
      </c>
      <c r="V2528" s="6" t="s">
        <v>4050</v>
      </c>
      <c r="W2528" s="7">
        <v>0</v>
      </c>
      <c r="X2528" s="7">
        <v>0</v>
      </c>
      <c r="Y2528" s="7">
        <v>0</v>
      </c>
      <c r="Z2528" s="7">
        <v>0</v>
      </c>
      <c r="AA2528" s="7">
        <v>0</v>
      </c>
      <c r="AB2528" s="7">
        <v>0.5</v>
      </c>
      <c r="AC2528" s="7">
        <v>0</v>
      </c>
      <c r="AD2528" s="7">
        <v>0</v>
      </c>
      <c r="AE2528">
        <v>4</v>
      </c>
      <c r="AF2528">
        <v>0</v>
      </c>
      <c r="AG2528">
        <v>0</v>
      </c>
      <c r="AH2528">
        <v>0</v>
      </c>
      <c r="AI2528">
        <v>0</v>
      </c>
      <c r="AJ2528">
        <v>2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</row>
    <row r="2529" spans="1:44" x14ac:dyDescent="0.25">
      <c r="A2529">
        <v>1552190</v>
      </c>
      <c r="B2529">
        <v>742508</v>
      </c>
      <c r="C2529">
        <v>23.237824352856801</v>
      </c>
      <c r="D2529">
        <v>37.350215199671801</v>
      </c>
      <c r="E2529" s="68" t="s">
        <v>383</v>
      </c>
      <c r="F2529" s="8">
        <f>INDEX(Δεδομένα!$P:$P,MATCH('2020'!E2529,Δεδομένα!$O:$O,0))</f>
        <v>155</v>
      </c>
      <c r="G2529" s="6" t="s">
        <v>380</v>
      </c>
      <c r="H2529" s="2" t="str">
        <f>INDEX(Δεδομένα!B$1:B$51,MATCH('2020'!G2529,Δεδομένα!A$1:A$51,0))</f>
        <v>ΠΕΛΛΟΠΟΝΗΣΟΥ</v>
      </c>
      <c r="I2529" s="8">
        <f>INDEX(Δεδομένα!E$1:E$13,MATCH('2020'!H2529,Δεδομένα!D$1:D$13,0))</f>
        <v>8</v>
      </c>
      <c r="J2529" s="1">
        <v>43932</v>
      </c>
      <c r="K2529" s="6" t="s">
        <v>467</v>
      </c>
      <c r="L2529" s="36" t="str">
        <f t="shared" si="156"/>
        <v>11/04/2020 12:20</v>
      </c>
      <c r="M2529" s="1">
        <v>43932</v>
      </c>
      <c r="N2529" s="6" t="s">
        <v>177</v>
      </c>
      <c r="O2529" s="36" t="str">
        <f t="shared" si="157"/>
        <v>11/04/2020 15:18</v>
      </c>
      <c r="P2529" s="46">
        <f t="shared" si="158"/>
        <v>0.12361111110658385</v>
      </c>
      <c r="Q2529" s="48">
        <v>0</v>
      </c>
      <c r="R2529" s="47">
        <f t="shared" si="159"/>
        <v>177.99999999348074</v>
      </c>
      <c r="S2529" s="6" t="s">
        <v>44</v>
      </c>
      <c r="T2529" s="6" t="s">
        <v>385</v>
      </c>
      <c r="U2529" s="6" t="s">
        <v>44</v>
      </c>
      <c r="V2529" s="6" t="s">
        <v>4054</v>
      </c>
      <c r="W2529" s="7">
        <v>0</v>
      </c>
      <c r="X2529" s="7">
        <v>3.5</v>
      </c>
      <c r="Y2529" s="7">
        <v>0</v>
      </c>
      <c r="Z2529" s="7">
        <v>0</v>
      </c>
      <c r="AA2529" s="7">
        <v>0</v>
      </c>
      <c r="AB2529" s="7">
        <v>0</v>
      </c>
      <c r="AC2529" s="7">
        <v>0</v>
      </c>
      <c r="AD2529" s="7">
        <v>0</v>
      </c>
      <c r="AE2529">
        <v>4</v>
      </c>
      <c r="AF2529">
        <v>0</v>
      </c>
      <c r="AG2529">
        <v>0</v>
      </c>
      <c r="AH2529">
        <v>0</v>
      </c>
      <c r="AI2529">
        <v>0</v>
      </c>
      <c r="AJ2529">
        <v>2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</row>
    <row r="2530" spans="1:44" x14ac:dyDescent="0.25">
      <c r="A2530">
        <v>1552197</v>
      </c>
      <c r="B2530">
        <v>742520</v>
      </c>
      <c r="C2530">
        <v>23.2854636098978</v>
      </c>
      <c r="D2530">
        <v>37.4290132271122</v>
      </c>
      <c r="E2530" s="68" t="s">
        <v>383</v>
      </c>
      <c r="F2530" s="8">
        <f>INDEX(Δεδομένα!$P:$P,MATCH('2020'!E2530,Δεδομένα!$O:$O,0))</f>
        <v>155</v>
      </c>
      <c r="G2530" s="6" t="s">
        <v>380</v>
      </c>
      <c r="H2530" s="2" t="str">
        <f>INDEX(Δεδομένα!B$1:B$51,MATCH('2020'!G2530,Δεδομένα!A$1:A$51,0))</f>
        <v>ΠΕΛΛΟΠΟΝΗΣΟΥ</v>
      </c>
      <c r="I2530" s="8">
        <f>INDEX(Δεδομένα!E$1:E$13,MATCH('2020'!H2530,Δεδομένα!D$1:D$13,0))</f>
        <v>8</v>
      </c>
      <c r="J2530" s="1">
        <v>43932</v>
      </c>
      <c r="K2530" s="6" t="s">
        <v>171</v>
      </c>
      <c r="L2530" s="36" t="str">
        <f t="shared" si="156"/>
        <v>11/04/2020 13:00</v>
      </c>
      <c r="M2530" s="1">
        <v>43932</v>
      </c>
      <c r="N2530" s="6" t="s">
        <v>156</v>
      </c>
      <c r="O2530" s="36" t="str">
        <f t="shared" si="157"/>
        <v>11/04/2020 17:30</v>
      </c>
      <c r="P2530" s="46">
        <f t="shared" si="158"/>
        <v>0.1875</v>
      </c>
      <c r="Q2530" s="48">
        <v>0</v>
      </c>
      <c r="R2530" s="47">
        <f t="shared" si="159"/>
        <v>270</v>
      </c>
      <c r="S2530" s="6" t="s">
        <v>44</v>
      </c>
      <c r="T2530" s="6" t="s">
        <v>385</v>
      </c>
      <c r="U2530" s="6" t="s">
        <v>4058</v>
      </c>
      <c r="V2530" s="6" t="s">
        <v>4058</v>
      </c>
      <c r="W2530" s="7">
        <v>0</v>
      </c>
      <c r="X2530" s="7">
        <v>4</v>
      </c>
      <c r="Y2530" s="7">
        <v>0</v>
      </c>
      <c r="Z2530" s="7">
        <v>0</v>
      </c>
      <c r="AA2530" s="7">
        <v>0</v>
      </c>
      <c r="AB2530" s="7">
        <v>0</v>
      </c>
      <c r="AC2530" s="7">
        <v>0</v>
      </c>
      <c r="AD2530" s="7">
        <v>0</v>
      </c>
      <c r="AE2530">
        <v>8</v>
      </c>
      <c r="AF2530">
        <v>0</v>
      </c>
      <c r="AG2530">
        <v>0</v>
      </c>
      <c r="AH2530">
        <v>0</v>
      </c>
      <c r="AI2530">
        <v>0</v>
      </c>
      <c r="AJ2530">
        <v>4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</row>
    <row r="2531" spans="1:44" x14ac:dyDescent="0.25">
      <c r="A2531">
        <v>1551986</v>
      </c>
      <c r="B2531">
        <v>742558</v>
      </c>
      <c r="C2531">
        <v>22.9382915143395</v>
      </c>
      <c r="D2531">
        <v>37.5940108305007</v>
      </c>
      <c r="E2531" s="68" t="s">
        <v>379</v>
      </c>
      <c r="F2531" s="8">
        <f>INDEX(Δεδομένα!$P:$P,MATCH('2020'!E2531,Δεδομένα!$O:$O,0))</f>
        <v>242</v>
      </c>
      <c r="G2531" s="6" t="s">
        <v>380</v>
      </c>
      <c r="H2531" s="2" t="str">
        <f>INDEX(Δεδομένα!B$1:B$51,MATCH('2020'!G2531,Δεδομένα!A$1:A$51,0))</f>
        <v>ΠΕΛΛΟΠΟΝΗΣΟΥ</v>
      </c>
      <c r="I2531" s="8">
        <f>INDEX(Δεδομένα!E$1:E$13,MATCH('2020'!H2531,Δεδομένα!D$1:D$13,0))</f>
        <v>8</v>
      </c>
      <c r="J2531" s="1">
        <v>43932</v>
      </c>
      <c r="K2531" s="6" t="s">
        <v>2421</v>
      </c>
      <c r="L2531" s="36" t="str">
        <f t="shared" si="156"/>
        <v>11/04/2020 14:27</v>
      </c>
      <c r="M2531" s="1">
        <v>43932</v>
      </c>
      <c r="N2531" s="6" t="s">
        <v>1102</v>
      </c>
      <c r="O2531" s="36" t="str">
        <f t="shared" si="157"/>
        <v>11/04/2020 15:10</v>
      </c>
      <c r="P2531" s="46">
        <f t="shared" si="158"/>
        <v>2.9861111113859806E-2</v>
      </c>
      <c r="Q2531" s="48">
        <v>0</v>
      </c>
      <c r="R2531" s="47">
        <f t="shared" si="159"/>
        <v>43.000000003958121</v>
      </c>
      <c r="S2531" s="6" t="s">
        <v>44</v>
      </c>
      <c r="T2531" s="6" t="s">
        <v>3378</v>
      </c>
      <c r="U2531" s="6" t="s">
        <v>4075</v>
      </c>
      <c r="V2531" s="6" t="s">
        <v>3690</v>
      </c>
      <c r="W2531" s="7">
        <v>0</v>
      </c>
      <c r="X2531" s="7">
        <v>0</v>
      </c>
      <c r="Y2531" s="7">
        <v>0</v>
      </c>
      <c r="Z2531" s="7">
        <v>0</v>
      </c>
      <c r="AA2531" s="7">
        <v>0</v>
      </c>
      <c r="AB2531" s="7">
        <v>0.3</v>
      </c>
      <c r="AC2531" s="7">
        <v>0</v>
      </c>
      <c r="AD2531" s="7">
        <v>0</v>
      </c>
      <c r="AE2531">
        <v>4</v>
      </c>
      <c r="AF2531">
        <v>0</v>
      </c>
      <c r="AG2531">
        <v>0</v>
      </c>
      <c r="AH2531">
        <v>0</v>
      </c>
      <c r="AI2531">
        <v>0</v>
      </c>
      <c r="AJ2531">
        <v>2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</row>
    <row r="2532" spans="1:44" x14ac:dyDescent="0.25">
      <c r="A2532">
        <v>1552200</v>
      </c>
      <c r="B2532">
        <v>742652</v>
      </c>
      <c r="C2532">
        <v>23.115732921417901</v>
      </c>
      <c r="D2532">
        <v>37.369520023760401</v>
      </c>
      <c r="E2532" s="68" t="s">
        <v>383</v>
      </c>
      <c r="F2532" s="8">
        <f>INDEX(Δεδομένα!$P:$P,MATCH('2020'!E2532,Δεδομένα!$O:$O,0))</f>
        <v>155</v>
      </c>
      <c r="G2532" s="6" t="s">
        <v>380</v>
      </c>
      <c r="H2532" s="2" t="str">
        <f>INDEX(Δεδομένα!B$1:B$51,MATCH('2020'!G2532,Δεδομένα!A$1:A$51,0))</f>
        <v>ΠΕΛΛΟΠΟΝΗΣΟΥ</v>
      </c>
      <c r="I2532" s="8">
        <f>INDEX(Δεδομένα!E$1:E$13,MATCH('2020'!H2532,Δεδομένα!D$1:D$13,0))</f>
        <v>8</v>
      </c>
      <c r="J2532" s="1">
        <v>43932</v>
      </c>
      <c r="K2532" s="6" t="s">
        <v>337</v>
      </c>
      <c r="L2532" s="36" t="str">
        <f t="shared" si="156"/>
        <v>11/04/2020 18:40</v>
      </c>
      <c r="M2532" s="1">
        <v>43932</v>
      </c>
      <c r="N2532" s="6" t="s">
        <v>259</v>
      </c>
      <c r="O2532" s="36" t="str">
        <f t="shared" si="157"/>
        <v>11/04/2020 19:00</v>
      </c>
      <c r="P2532" s="46">
        <f t="shared" si="158"/>
        <v>1.3888888883229811E-2</v>
      </c>
      <c r="Q2532" s="48">
        <v>0</v>
      </c>
      <c r="R2532" s="47">
        <f t="shared" si="159"/>
        <v>19.999999991850927</v>
      </c>
      <c r="S2532" s="6" t="s">
        <v>44</v>
      </c>
      <c r="T2532" s="6" t="s">
        <v>385</v>
      </c>
      <c r="U2532" s="6" t="s">
        <v>4092</v>
      </c>
      <c r="V2532" s="6" t="s">
        <v>4093</v>
      </c>
      <c r="W2532" s="7">
        <v>0</v>
      </c>
      <c r="X2532" s="7">
        <v>0</v>
      </c>
      <c r="Y2532" s="7">
        <v>0</v>
      </c>
      <c r="Z2532" s="7">
        <v>0</v>
      </c>
      <c r="AA2532" s="7">
        <v>0</v>
      </c>
      <c r="AB2532" s="7">
        <v>0.01</v>
      </c>
      <c r="AC2532" s="7">
        <v>0</v>
      </c>
      <c r="AD2532" s="7">
        <v>0</v>
      </c>
      <c r="AE2532">
        <v>4</v>
      </c>
      <c r="AF2532">
        <v>0</v>
      </c>
      <c r="AG2532">
        <v>0</v>
      </c>
      <c r="AH2532">
        <v>0</v>
      </c>
      <c r="AI2532">
        <v>0</v>
      </c>
      <c r="AJ2532">
        <v>2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</row>
    <row r="2533" spans="1:44" x14ac:dyDescent="0.25">
      <c r="A2533">
        <v>1551528</v>
      </c>
      <c r="B2533">
        <v>742708</v>
      </c>
      <c r="C2533">
        <v>22.408187755179199</v>
      </c>
      <c r="D2533">
        <v>37.433345695594603</v>
      </c>
      <c r="E2533" s="68" t="s">
        <v>1893</v>
      </c>
      <c r="F2533" s="8">
        <f>INDEX(Δεδομένα!$P:$P,MATCH('2020'!E2533,Δεδομένα!$O:$O,0))</f>
        <v>137</v>
      </c>
      <c r="G2533" s="6" t="s">
        <v>932</v>
      </c>
      <c r="H2533" s="2" t="str">
        <f>INDEX(Δεδομένα!B$1:B$51,MATCH('2020'!G2533,Δεδομένα!A$1:A$51,0))</f>
        <v>ΠΕΛΛΟΠΟΝΗΣΟΥ</v>
      </c>
      <c r="I2533" s="8">
        <f>INDEX(Δεδομένα!E$1:E$13,MATCH('2020'!H2533,Δεδομένα!D$1:D$13,0))</f>
        <v>8</v>
      </c>
      <c r="J2533" s="1">
        <v>43932</v>
      </c>
      <c r="K2533" s="6" t="s">
        <v>2259</v>
      </c>
      <c r="L2533" s="36" t="str">
        <f t="shared" si="156"/>
        <v>11/04/2020 21:21</v>
      </c>
      <c r="M2533" s="1">
        <v>43932</v>
      </c>
      <c r="N2533" s="6" t="s">
        <v>4101</v>
      </c>
      <c r="O2533" s="36" t="str">
        <f t="shared" si="157"/>
        <v>11/04/2020 22:32</v>
      </c>
      <c r="P2533" s="46">
        <f t="shared" si="158"/>
        <v>4.9305555556202307E-2</v>
      </c>
      <c r="Q2533" s="48">
        <v>0</v>
      </c>
      <c r="R2533" s="47">
        <f t="shared" si="159"/>
        <v>71.000000000931323</v>
      </c>
      <c r="S2533" s="6" t="s">
        <v>933</v>
      </c>
      <c r="T2533" s="6" t="s">
        <v>1894</v>
      </c>
      <c r="U2533" s="6" t="s">
        <v>44</v>
      </c>
      <c r="V2533" s="6" t="s">
        <v>3264</v>
      </c>
      <c r="W2533" s="7">
        <v>0</v>
      </c>
      <c r="X2533" s="7">
        <v>0</v>
      </c>
      <c r="Y2533" s="7">
        <v>0</v>
      </c>
      <c r="Z2533" s="7">
        <v>0</v>
      </c>
      <c r="AA2533" s="7">
        <v>0</v>
      </c>
      <c r="AB2533" s="7">
        <v>1</v>
      </c>
      <c r="AC2533" s="7">
        <v>0</v>
      </c>
      <c r="AD2533" s="7">
        <v>0</v>
      </c>
      <c r="AE2533">
        <v>3</v>
      </c>
      <c r="AF2533">
        <v>0</v>
      </c>
      <c r="AG2533">
        <v>0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</row>
    <row r="2534" spans="1:44" x14ac:dyDescent="0.25">
      <c r="A2534">
        <v>1551703</v>
      </c>
      <c r="B2534">
        <v>742581</v>
      </c>
      <c r="C2534">
        <v>22.959944881351198</v>
      </c>
      <c r="D2534">
        <v>36.366164811357002</v>
      </c>
      <c r="E2534" s="68" t="s">
        <v>2930</v>
      </c>
      <c r="F2534" s="8">
        <f>INDEX(Δεδομένα!$P:$P,MATCH('2020'!E2534,Δεδομένα!$O:$O,0))</f>
        <v>150</v>
      </c>
      <c r="G2534" s="6" t="s">
        <v>41</v>
      </c>
      <c r="H2534" s="2" t="str">
        <f>INDEX(Δεδομένα!B$1:B$51,MATCH('2020'!G2534,Δεδομένα!A$1:A$51,0))</f>
        <v>ΑΤΤΙΚΗΣ</v>
      </c>
      <c r="I2534" s="8">
        <f>INDEX(Δεδομένα!E$1:E$13,MATCH('2020'!H2534,Δεδομένα!D$1:D$13,0))</f>
        <v>1</v>
      </c>
      <c r="J2534" s="1">
        <v>43932</v>
      </c>
      <c r="K2534" s="6" t="s">
        <v>3539</v>
      </c>
      <c r="L2534" s="36" t="str">
        <f t="shared" si="156"/>
        <v>11/04/2020 15:12</v>
      </c>
      <c r="M2534" s="1">
        <v>43932</v>
      </c>
      <c r="N2534" s="6" t="s">
        <v>579</v>
      </c>
      <c r="O2534" s="36" t="str">
        <f t="shared" si="157"/>
        <v>11/04/2020 19:19</v>
      </c>
      <c r="P2534" s="46">
        <f t="shared" si="158"/>
        <v>0.17152777777664596</v>
      </c>
      <c r="Q2534" s="48">
        <v>0</v>
      </c>
      <c r="R2534" s="47">
        <f t="shared" si="159"/>
        <v>246.99999999837019</v>
      </c>
      <c r="S2534" s="6" t="s">
        <v>2932</v>
      </c>
      <c r="T2534" s="6" t="s">
        <v>2933</v>
      </c>
      <c r="U2534" s="6" t="s">
        <v>44</v>
      </c>
      <c r="V2534" s="6" t="s">
        <v>4080</v>
      </c>
      <c r="W2534" s="7">
        <v>0</v>
      </c>
      <c r="X2534" s="7">
        <v>1</v>
      </c>
      <c r="Y2534" s="7">
        <v>0</v>
      </c>
      <c r="Z2534" s="7">
        <v>1</v>
      </c>
      <c r="AA2534" s="7">
        <v>0</v>
      </c>
      <c r="AB2534" s="7">
        <v>0</v>
      </c>
      <c r="AC2534" s="7">
        <v>0</v>
      </c>
      <c r="AD2534" s="7">
        <v>0</v>
      </c>
      <c r="AE2534">
        <v>6</v>
      </c>
      <c r="AF2534">
        <v>0</v>
      </c>
      <c r="AG2534">
        <v>1</v>
      </c>
      <c r="AH2534">
        <v>0</v>
      </c>
      <c r="AI2534">
        <v>3</v>
      </c>
      <c r="AJ2534">
        <v>3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</row>
    <row r="2535" spans="1:44" x14ac:dyDescent="0.25">
      <c r="A2535">
        <v>1553102</v>
      </c>
      <c r="B2535">
        <v>742576</v>
      </c>
      <c r="C2535">
        <v>21.801971843854201</v>
      </c>
      <c r="D2535">
        <v>38.305952768167302</v>
      </c>
      <c r="E2535" s="68" t="s">
        <v>986</v>
      </c>
      <c r="F2535" s="8">
        <f>INDEX(Δεδομένα!$P:$P,MATCH('2020'!E2535,Δεδομένα!$O:$O,0))</f>
        <v>121</v>
      </c>
      <c r="G2535" s="6" t="s">
        <v>303</v>
      </c>
      <c r="H2535" s="2" t="str">
        <f>INDEX(Δεδομένα!B$1:B$51,MATCH('2020'!G2535,Δεδομένα!A$1:A$51,0))</f>
        <v>ΔΥΤΙΚΗΣ ΕΛΛΑΔΟΣ</v>
      </c>
      <c r="I2535" s="8">
        <f>INDEX(Δεδομένα!E$1:E$13,MATCH('2020'!H2535,Δεδομένα!D$1:D$13,0))</f>
        <v>7</v>
      </c>
      <c r="J2535" s="1">
        <v>43932</v>
      </c>
      <c r="K2535" s="6" t="s">
        <v>914</v>
      </c>
      <c r="L2535" s="36" t="str">
        <f t="shared" si="156"/>
        <v>11/04/2020 14:42</v>
      </c>
      <c r="M2535" s="1">
        <v>43932</v>
      </c>
      <c r="N2535" s="6" t="s">
        <v>926</v>
      </c>
      <c r="O2535" s="36" t="str">
        <f t="shared" si="157"/>
        <v>11/04/2020 15:35</v>
      </c>
      <c r="P2535" s="46">
        <f t="shared" si="158"/>
        <v>3.6805555551836733E-2</v>
      </c>
      <c r="Q2535" s="48">
        <v>0</v>
      </c>
      <c r="R2535" s="47">
        <f t="shared" si="159"/>
        <v>52.999999994644895</v>
      </c>
      <c r="S2535" s="6" t="s">
        <v>306</v>
      </c>
      <c r="T2535" s="6" t="s">
        <v>311</v>
      </c>
      <c r="U2535" s="6" t="s">
        <v>44</v>
      </c>
      <c r="V2535" s="6" t="s">
        <v>4078</v>
      </c>
      <c r="W2535" s="7">
        <v>0</v>
      </c>
      <c r="X2535" s="7">
        <v>0</v>
      </c>
      <c r="Y2535" s="7">
        <v>0</v>
      </c>
      <c r="Z2535" s="7">
        <v>0</v>
      </c>
      <c r="AA2535" s="7">
        <v>0</v>
      </c>
      <c r="AB2535" s="7">
        <v>0</v>
      </c>
      <c r="AC2535" s="7">
        <v>0.01</v>
      </c>
      <c r="AD2535" s="7">
        <v>0</v>
      </c>
      <c r="AE2535">
        <v>5</v>
      </c>
      <c r="AF2535">
        <v>0</v>
      </c>
      <c r="AG2535">
        <v>0</v>
      </c>
      <c r="AH2535">
        <v>0</v>
      </c>
      <c r="AI2535">
        <v>0</v>
      </c>
      <c r="AJ2535">
        <v>2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</row>
    <row r="2536" spans="1:44" x14ac:dyDescent="0.25">
      <c r="A2536">
        <v>1553103</v>
      </c>
      <c r="B2536">
        <v>742577</v>
      </c>
      <c r="C2536">
        <v>21.747924077366001</v>
      </c>
      <c r="D2536">
        <v>38.129674999466197</v>
      </c>
      <c r="E2536" s="68" t="s">
        <v>302</v>
      </c>
      <c r="F2536" s="8">
        <f>INDEX(Δεδομένα!$P:$P,MATCH('2020'!E2536,Δεδομένα!$O:$O,0))</f>
        <v>119</v>
      </c>
      <c r="G2536" s="6" t="s">
        <v>303</v>
      </c>
      <c r="H2536" s="2" t="str">
        <f>INDEX(Δεδομένα!B$1:B$51,MATCH('2020'!G2536,Δεδομένα!A$1:A$51,0))</f>
        <v>ΔΥΤΙΚΗΣ ΕΛΛΑΔΟΣ</v>
      </c>
      <c r="I2536" s="8">
        <f>INDEX(Δεδομένα!E$1:E$13,MATCH('2020'!H2536,Δεδομένα!D$1:D$13,0))</f>
        <v>7</v>
      </c>
      <c r="J2536" s="1">
        <v>43932</v>
      </c>
      <c r="K2536" s="6" t="s">
        <v>400</v>
      </c>
      <c r="L2536" s="36" t="str">
        <f t="shared" si="156"/>
        <v>11/04/2020 14:47</v>
      </c>
      <c r="M2536" s="1">
        <v>43932</v>
      </c>
      <c r="N2536" s="6" t="s">
        <v>157</v>
      </c>
      <c r="O2536" s="36" t="str">
        <f t="shared" si="157"/>
        <v>11/04/2020 18:10</v>
      </c>
      <c r="P2536" s="46">
        <f t="shared" si="158"/>
        <v>0.14097222222335404</v>
      </c>
      <c r="Q2536" s="48">
        <v>0</v>
      </c>
      <c r="R2536" s="47">
        <f t="shared" si="159"/>
        <v>203.00000000162981</v>
      </c>
      <c r="S2536" s="6" t="s">
        <v>306</v>
      </c>
      <c r="T2536" s="6" t="s">
        <v>307</v>
      </c>
      <c r="U2536" s="6" t="s">
        <v>44</v>
      </c>
      <c r="V2536" s="6" t="s">
        <v>4079</v>
      </c>
      <c r="W2536" s="7">
        <v>0</v>
      </c>
      <c r="X2536" s="7">
        <v>0.5</v>
      </c>
      <c r="Y2536" s="7">
        <v>0</v>
      </c>
      <c r="Z2536" s="7">
        <v>0</v>
      </c>
      <c r="AA2536" s="7">
        <v>0</v>
      </c>
      <c r="AB2536" s="7">
        <v>0</v>
      </c>
      <c r="AC2536" s="7">
        <v>0</v>
      </c>
      <c r="AD2536" s="7">
        <v>0</v>
      </c>
      <c r="AE2536">
        <v>4</v>
      </c>
      <c r="AF2536">
        <v>0</v>
      </c>
      <c r="AG2536">
        <v>0</v>
      </c>
      <c r="AH2536">
        <v>0</v>
      </c>
      <c r="AI2536">
        <v>0</v>
      </c>
      <c r="AJ2536">
        <v>2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</row>
    <row r="2537" spans="1:44" x14ac:dyDescent="0.25">
      <c r="A2537">
        <v>1560424</v>
      </c>
      <c r="B2537">
        <v>742696</v>
      </c>
      <c r="C2537">
        <v>21.987994355971299</v>
      </c>
      <c r="D2537">
        <v>38.249548427112103</v>
      </c>
      <c r="E2537" s="68" t="s">
        <v>313</v>
      </c>
      <c r="F2537" s="8">
        <f>INDEX(Δεδομένα!$P:$P,MATCH('2020'!E2537,Δεδομένα!$O:$O,0))</f>
        <v>124</v>
      </c>
      <c r="G2537" s="6" t="s">
        <v>303</v>
      </c>
      <c r="H2537" s="2" t="str">
        <f>INDEX(Δεδομένα!B$1:B$51,MATCH('2020'!G2537,Δεδομένα!A$1:A$51,0))</f>
        <v>ΔΥΤΙΚΗΣ ΕΛΛΑΔΟΣ</v>
      </c>
      <c r="I2537" s="8">
        <f>INDEX(Δεδομένα!E$1:E$13,MATCH('2020'!H2537,Δεδομένα!D$1:D$13,0))</f>
        <v>7</v>
      </c>
      <c r="J2537" s="1">
        <v>43932</v>
      </c>
      <c r="K2537" s="6" t="s">
        <v>3101</v>
      </c>
      <c r="L2537" s="36" t="str">
        <f t="shared" si="156"/>
        <v>11/04/2020 20:23</v>
      </c>
      <c r="M2537" s="1">
        <v>43932</v>
      </c>
      <c r="N2537" s="6" t="s">
        <v>2325</v>
      </c>
      <c r="O2537" s="36" t="str">
        <f t="shared" si="157"/>
        <v>11/04/2020 22:20</v>
      </c>
      <c r="P2537" s="46">
        <f t="shared" si="158"/>
        <v>8.1249999995634425E-2</v>
      </c>
      <c r="Q2537" s="48">
        <v>0</v>
      </c>
      <c r="R2537" s="47">
        <f t="shared" si="159"/>
        <v>116.99999999371357</v>
      </c>
      <c r="S2537" s="6" t="s">
        <v>315</v>
      </c>
      <c r="T2537" s="6" t="s">
        <v>316</v>
      </c>
      <c r="U2537" s="6" t="s">
        <v>44</v>
      </c>
      <c r="V2537" s="6" t="s">
        <v>4099</v>
      </c>
      <c r="W2537" s="7">
        <v>0</v>
      </c>
      <c r="X2537" s="7">
        <v>0.05</v>
      </c>
      <c r="Y2537" s="7">
        <v>0</v>
      </c>
      <c r="Z2537" s="7">
        <v>0</v>
      </c>
      <c r="AA2537" s="7">
        <v>0</v>
      </c>
      <c r="AB2537" s="7">
        <v>0.1</v>
      </c>
      <c r="AC2537" s="7">
        <v>0</v>
      </c>
      <c r="AD2537" s="7">
        <v>0</v>
      </c>
      <c r="AE2537">
        <v>4</v>
      </c>
      <c r="AF2537">
        <v>0</v>
      </c>
      <c r="AG2537">
        <v>0</v>
      </c>
      <c r="AH2537">
        <v>0</v>
      </c>
      <c r="AI2537">
        <v>0</v>
      </c>
      <c r="AJ2537">
        <v>2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</row>
    <row r="2538" spans="1:44" x14ac:dyDescent="0.25">
      <c r="A2538">
        <v>1559532</v>
      </c>
      <c r="B2538">
        <v>742625</v>
      </c>
      <c r="C2538">
        <v>23.092775953861501</v>
      </c>
      <c r="D2538">
        <v>38.358562168633703</v>
      </c>
      <c r="E2538" s="68" t="s">
        <v>2317</v>
      </c>
      <c r="F2538" s="8">
        <f>INDEX(Δεδομένα!$P:$P,MATCH('2020'!E2538,Δεδομένα!$O:$O,0))</f>
        <v>175</v>
      </c>
      <c r="G2538" s="6" t="s">
        <v>846</v>
      </c>
      <c r="H2538" s="2" t="str">
        <f>INDEX(Δεδομένα!B$1:B$51,MATCH('2020'!G2538,Δεδομένα!A$1:A$51,0))</f>
        <v>ΣΤΕΡΕΑΣ ΕΛΛΑΔΟΣ</v>
      </c>
      <c r="I2538" s="8">
        <f>INDEX(Δεδομένα!E$1:E$13,MATCH('2020'!H2538,Δεδομένα!D$1:D$13,0))</f>
        <v>9</v>
      </c>
      <c r="J2538" s="1">
        <v>43932</v>
      </c>
      <c r="K2538" s="6" t="s">
        <v>1458</v>
      </c>
      <c r="L2538" s="36" t="str">
        <f t="shared" si="156"/>
        <v>11/04/2020 16:56</v>
      </c>
      <c r="M2538" s="1">
        <v>43932</v>
      </c>
      <c r="N2538" s="6" t="s">
        <v>1399</v>
      </c>
      <c r="O2538" s="36" t="str">
        <f t="shared" si="157"/>
        <v>11/04/2020 19:40</v>
      </c>
      <c r="P2538" s="46">
        <f t="shared" si="158"/>
        <v>0.11388888888905058</v>
      </c>
      <c r="Q2538" s="48">
        <v>0</v>
      </c>
      <c r="R2538" s="47">
        <f t="shared" si="159"/>
        <v>164.00000000023283</v>
      </c>
      <c r="S2538" s="6" t="s">
        <v>2318</v>
      </c>
      <c r="T2538" s="6" t="s">
        <v>2459</v>
      </c>
      <c r="U2538" s="6" t="s">
        <v>44</v>
      </c>
      <c r="V2538" s="6" t="s">
        <v>4090</v>
      </c>
      <c r="W2538" s="7">
        <v>0</v>
      </c>
      <c r="X2538" s="7">
        <v>0</v>
      </c>
      <c r="Y2538" s="7">
        <v>0</v>
      </c>
      <c r="Z2538" s="7">
        <v>0</v>
      </c>
      <c r="AA2538" s="7">
        <v>3</v>
      </c>
      <c r="AB2538" s="7">
        <v>0</v>
      </c>
      <c r="AC2538" s="7">
        <v>0</v>
      </c>
      <c r="AD2538" s="7">
        <v>0</v>
      </c>
      <c r="AE2538">
        <v>4</v>
      </c>
      <c r="AF2538">
        <v>0</v>
      </c>
      <c r="AG2538">
        <v>0</v>
      </c>
      <c r="AH2538">
        <v>0</v>
      </c>
      <c r="AI2538">
        <v>0</v>
      </c>
      <c r="AJ2538">
        <v>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</row>
    <row r="2539" spans="1:44" x14ac:dyDescent="0.25">
      <c r="A2539">
        <v>1552612</v>
      </c>
      <c r="B2539">
        <v>742593</v>
      </c>
      <c r="C2539">
        <v>23.813507381848201</v>
      </c>
      <c r="D2539">
        <v>41.187532588305501</v>
      </c>
      <c r="E2539" s="68" t="s">
        <v>109</v>
      </c>
      <c r="F2539" s="8">
        <f>INDEX(Δεδομένα!$P:$P,MATCH('2020'!E2539,Δεδομένα!$O:$O,0))</f>
        <v>27</v>
      </c>
      <c r="G2539" s="6" t="s">
        <v>110</v>
      </c>
      <c r="H2539" s="2" t="str">
        <f>INDEX(Δεδομένα!B$1:B$51,MATCH('2020'!G2539,Δεδομένα!A$1:A$51,0))</f>
        <v>ΑΝΑΤΟΛΙΚΗΣ ΜΑΚΕΔΟΝΙΑΣ ΚΑΙ ΘΡΑΚΗΣ</v>
      </c>
      <c r="I2539" s="8">
        <f>INDEX(Δεδομένα!E$1:E$13,MATCH('2020'!H2539,Δεδομένα!D$1:D$13,0))</f>
        <v>2</v>
      </c>
      <c r="J2539" s="1">
        <v>43932</v>
      </c>
      <c r="K2539" s="6" t="s">
        <v>703</v>
      </c>
      <c r="L2539" s="36" t="str">
        <f t="shared" si="156"/>
        <v>11/04/2020 15:55</v>
      </c>
      <c r="M2539" s="1">
        <v>43932</v>
      </c>
      <c r="N2539" s="6" t="s">
        <v>204</v>
      </c>
      <c r="O2539" s="36" t="str">
        <f t="shared" si="157"/>
        <v>11/04/2020 17:00</v>
      </c>
      <c r="P2539" s="46">
        <f t="shared" si="158"/>
        <v>4.5138888890505768E-2</v>
      </c>
      <c r="Q2539" s="48">
        <v>0</v>
      </c>
      <c r="R2539" s="47">
        <f t="shared" si="159"/>
        <v>65.000000002328306</v>
      </c>
      <c r="S2539" s="6" t="s">
        <v>110</v>
      </c>
      <c r="T2539" s="6" t="s">
        <v>1930</v>
      </c>
      <c r="U2539" s="6" t="s">
        <v>4082</v>
      </c>
      <c r="V2539" s="6" t="s">
        <v>4083</v>
      </c>
      <c r="W2539" s="7">
        <v>0</v>
      </c>
      <c r="X2539" s="7">
        <v>0.3</v>
      </c>
      <c r="Y2539" s="7">
        <v>0</v>
      </c>
      <c r="Z2539" s="7">
        <v>0</v>
      </c>
      <c r="AA2539" s="7">
        <v>0</v>
      </c>
      <c r="AB2539" s="7">
        <v>0</v>
      </c>
      <c r="AC2539" s="7">
        <v>0</v>
      </c>
      <c r="AD2539" s="7">
        <v>0</v>
      </c>
      <c r="AE2539">
        <v>3</v>
      </c>
      <c r="AF2539">
        <v>0</v>
      </c>
      <c r="AG2539">
        <v>0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</row>
    <row r="2540" spans="1:44" x14ac:dyDescent="0.25">
      <c r="A2540">
        <v>1551656</v>
      </c>
      <c r="B2540">
        <v>742541</v>
      </c>
      <c r="C2540">
        <v>23.340517188636799</v>
      </c>
      <c r="D2540">
        <v>38.765669438851099</v>
      </c>
      <c r="E2540" s="68" t="s">
        <v>2726</v>
      </c>
      <c r="F2540" s="8">
        <f>INDEX(Δεδομένα!$P:$P,MATCH('2020'!E2540,Δεδομένα!$O:$O,0))</f>
        <v>185</v>
      </c>
      <c r="G2540" s="6" t="s">
        <v>439</v>
      </c>
      <c r="H2540" s="2" t="str">
        <f>INDEX(Δεδομένα!B$1:B$51,MATCH('2020'!G2540,Δεδομένα!A$1:A$51,0))</f>
        <v>ΣΤΕΡΕΑΣ ΕΛΛΑΔΟΣ</v>
      </c>
      <c r="I2540" s="8">
        <f>INDEX(Δεδομένα!E$1:E$13,MATCH('2020'!H2540,Δεδομένα!D$1:D$13,0))</f>
        <v>9</v>
      </c>
      <c r="J2540" s="1">
        <v>43932</v>
      </c>
      <c r="K2540" s="6" t="s">
        <v>83</v>
      </c>
      <c r="L2540" s="36" t="str">
        <f t="shared" si="156"/>
        <v>11/04/2020 13:45</v>
      </c>
      <c r="M2540" s="1">
        <v>43932</v>
      </c>
      <c r="N2540" s="6" t="s">
        <v>2017</v>
      </c>
      <c r="O2540" s="36" t="str">
        <f t="shared" si="157"/>
        <v>11/04/2020 14:34</v>
      </c>
      <c r="P2540" s="46">
        <f t="shared" si="158"/>
        <v>3.4027777779556345E-2</v>
      </c>
      <c r="Q2540" s="48">
        <v>0</v>
      </c>
      <c r="R2540" s="47">
        <f t="shared" si="159"/>
        <v>49.000000002561137</v>
      </c>
      <c r="S2540" s="6" t="s">
        <v>475</v>
      </c>
      <c r="T2540" s="6" t="s">
        <v>476</v>
      </c>
      <c r="U2540" s="6" t="s">
        <v>4066</v>
      </c>
      <c r="V2540" s="6" t="s">
        <v>4067</v>
      </c>
      <c r="W2540" s="7">
        <v>0.01</v>
      </c>
      <c r="X2540" s="7">
        <v>0</v>
      </c>
      <c r="Y2540" s="7">
        <v>0</v>
      </c>
      <c r="Z2540" s="7">
        <v>0</v>
      </c>
      <c r="AA2540" s="7">
        <v>0</v>
      </c>
      <c r="AB2540" s="7">
        <v>0</v>
      </c>
      <c r="AC2540" s="7">
        <v>0</v>
      </c>
      <c r="AD2540" s="7">
        <v>0</v>
      </c>
      <c r="AE2540">
        <v>2</v>
      </c>
      <c r="AF2540">
        <v>0</v>
      </c>
      <c r="AG2540">
        <v>0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</row>
    <row r="2541" spans="1:44" x14ac:dyDescent="0.25">
      <c r="A2541">
        <v>1565960</v>
      </c>
      <c r="B2541">
        <v>742515</v>
      </c>
      <c r="C2541">
        <v>21.4890538117834</v>
      </c>
      <c r="D2541">
        <v>37.878510648646902</v>
      </c>
      <c r="E2541" s="68" t="s">
        <v>925</v>
      </c>
      <c r="F2541" s="8">
        <f>INDEX(Δεδομένα!$P:$P,MATCH('2020'!E2541,Δεδομένα!$O:$O,0))</f>
        <v>135</v>
      </c>
      <c r="G2541" s="6" t="s">
        <v>357</v>
      </c>
      <c r="H2541" s="2" t="str">
        <f>INDEX(Δεδομένα!B$1:B$51,MATCH('2020'!G2541,Δεδομένα!A$1:A$51,0))</f>
        <v>ΔΥΤΙΚΗΣ ΕΛΛΑΔΟΣ</v>
      </c>
      <c r="I2541" s="8">
        <f>INDEX(Δεδομένα!E$1:E$13,MATCH('2020'!H2541,Δεδομένα!D$1:D$13,0))</f>
        <v>7</v>
      </c>
      <c r="J2541" s="1">
        <v>43932</v>
      </c>
      <c r="K2541" s="6" t="s">
        <v>49</v>
      </c>
      <c r="L2541" s="36" t="str">
        <f t="shared" si="156"/>
        <v>11/04/2020 12:40</v>
      </c>
      <c r="M2541" s="1">
        <v>43932</v>
      </c>
      <c r="N2541" s="6" t="s">
        <v>616</v>
      </c>
      <c r="O2541" s="36" t="str">
        <f t="shared" si="157"/>
        <v>11/04/2020 13:30</v>
      </c>
      <c r="P2541" s="46">
        <f t="shared" si="158"/>
        <v>3.4722222218988463E-2</v>
      </c>
      <c r="Q2541" s="48">
        <v>0</v>
      </c>
      <c r="R2541" s="47">
        <f t="shared" si="159"/>
        <v>49.999999995343387</v>
      </c>
      <c r="S2541" s="6" t="s">
        <v>928</v>
      </c>
      <c r="T2541" s="6" t="s">
        <v>1565</v>
      </c>
      <c r="U2541" s="6" t="s">
        <v>44</v>
      </c>
      <c r="V2541" s="6" t="s">
        <v>4055</v>
      </c>
      <c r="W2541" s="7">
        <v>0</v>
      </c>
      <c r="X2541" s="7">
        <v>0</v>
      </c>
      <c r="Y2541" s="7">
        <v>0</v>
      </c>
      <c r="Z2541" s="7">
        <v>0</v>
      </c>
      <c r="AA2541" s="7">
        <v>0</v>
      </c>
      <c r="AB2541" s="7">
        <v>1</v>
      </c>
      <c r="AC2541" s="7">
        <v>0</v>
      </c>
      <c r="AD2541" s="7">
        <v>0</v>
      </c>
      <c r="AE2541">
        <v>2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</row>
    <row r="2542" spans="1:44" x14ac:dyDescent="0.25">
      <c r="A2542">
        <v>1565966</v>
      </c>
      <c r="B2542">
        <v>742563</v>
      </c>
      <c r="C2542">
        <v>21.3858866863328</v>
      </c>
      <c r="D2542">
        <v>37.893425474695398</v>
      </c>
      <c r="E2542" s="68" t="s">
        <v>925</v>
      </c>
      <c r="F2542" s="8">
        <f>INDEX(Δεδομένα!$P:$P,MATCH('2020'!E2542,Δεδομένα!$O:$O,0))</f>
        <v>135</v>
      </c>
      <c r="G2542" s="6" t="s">
        <v>357</v>
      </c>
      <c r="H2542" s="2" t="str">
        <f>INDEX(Δεδομένα!B$1:B$51,MATCH('2020'!G2542,Δεδομένα!A$1:A$51,0))</f>
        <v>ΔΥΤΙΚΗΣ ΕΛΛΑΔΟΣ</v>
      </c>
      <c r="I2542" s="8">
        <f>INDEX(Δεδομένα!E$1:E$13,MATCH('2020'!H2542,Δεδομένα!D$1:D$13,0))</f>
        <v>7</v>
      </c>
      <c r="J2542" s="1">
        <v>43932</v>
      </c>
      <c r="K2542" s="6" t="s">
        <v>542</v>
      </c>
      <c r="L2542" s="36" t="str">
        <f t="shared" si="156"/>
        <v>11/04/2020 14:30</v>
      </c>
      <c r="M2542" s="1">
        <v>43932</v>
      </c>
      <c r="N2542" s="6" t="s">
        <v>281</v>
      </c>
      <c r="O2542" s="36" t="str">
        <f t="shared" si="157"/>
        <v>11/04/2020 16:00</v>
      </c>
      <c r="P2542" s="46">
        <f t="shared" si="158"/>
        <v>6.25E-2</v>
      </c>
      <c r="Q2542" s="48">
        <v>0</v>
      </c>
      <c r="R2542" s="47">
        <f t="shared" si="159"/>
        <v>90</v>
      </c>
      <c r="S2542" s="6" t="s">
        <v>928</v>
      </c>
      <c r="T2542" s="6" t="s">
        <v>1565</v>
      </c>
      <c r="U2542" s="6" t="s">
        <v>44</v>
      </c>
      <c r="V2542" s="6" t="s">
        <v>4076</v>
      </c>
      <c r="W2542" s="7">
        <v>0</v>
      </c>
      <c r="X2542" s="7">
        <v>0</v>
      </c>
      <c r="Y2542" s="7">
        <v>0</v>
      </c>
      <c r="Z2542" s="7">
        <v>0</v>
      </c>
      <c r="AA2542" s="7">
        <v>0</v>
      </c>
      <c r="AB2542" s="7">
        <v>2</v>
      </c>
      <c r="AC2542" s="7">
        <v>0</v>
      </c>
      <c r="AD2542" s="7">
        <v>0</v>
      </c>
      <c r="AE2542">
        <v>2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</row>
    <row r="2543" spans="1:44" x14ac:dyDescent="0.25">
      <c r="A2543">
        <v>1556679</v>
      </c>
      <c r="B2543">
        <v>742604</v>
      </c>
      <c r="C2543">
        <v>21.616504688841701</v>
      </c>
      <c r="D2543">
        <v>37.502389862916203</v>
      </c>
      <c r="E2543" s="68" t="s">
        <v>837</v>
      </c>
      <c r="F2543" s="8">
        <f>INDEX(Δεδομένα!$P:$P,MATCH('2020'!E2543,Δεδομένα!$O:$O,0))</f>
        <v>134</v>
      </c>
      <c r="G2543" s="6" t="s">
        <v>357</v>
      </c>
      <c r="H2543" s="2" t="str">
        <f>INDEX(Δεδομένα!B$1:B$51,MATCH('2020'!G2543,Δεδομένα!A$1:A$51,0))</f>
        <v>ΔΥΤΙΚΗΣ ΕΛΛΑΔΟΣ</v>
      </c>
      <c r="I2543" s="8">
        <f>INDEX(Δεδομένα!E$1:E$13,MATCH('2020'!H2543,Δεδομένα!D$1:D$13,0))</f>
        <v>7</v>
      </c>
      <c r="J2543" s="1">
        <v>43932</v>
      </c>
      <c r="K2543" s="6" t="s">
        <v>74</v>
      </c>
      <c r="L2543" s="36" t="str">
        <f t="shared" si="156"/>
        <v>11/04/2020 15:57</v>
      </c>
      <c r="M2543" s="1">
        <v>43932</v>
      </c>
      <c r="N2543" s="6" t="s">
        <v>231</v>
      </c>
      <c r="O2543" s="36" t="str">
        <f t="shared" si="157"/>
        <v>11/04/2020 17:20</v>
      </c>
      <c r="P2543" s="46">
        <f t="shared" si="158"/>
        <v>5.7638888887595385E-2</v>
      </c>
      <c r="Q2543" s="48">
        <v>0</v>
      </c>
      <c r="R2543" s="47">
        <f t="shared" si="159"/>
        <v>82.999999998137355</v>
      </c>
      <c r="S2543" s="6" t="s">
        <v>1715</v>
      </c>
      <c r="T2543" s="6" t="s">
        <v>1338</v>
      </c>
      <c r="U2543" s="6" t="s">
        <v>44</v>
      </c>
      <c r="V2543" s="6" t="s">
        <v>4086</v>
      </c>
      <c r="W2543" s="7">
        <v>0</v>
      </c>
      <c r="X2543" s="7">
        <v>0</v>
      </c>
      <c r="Y2543" s="7">
        <v>0</v>
      </c>
      <c r="Z2543" s="7">
        <v>0</v>
      </c>
      <c r="AA2543" s="7">
        <v>3</v>
      </c>
      <c r="AB2543" s="7">
        <v>0</v>
      </c>
      <c r="AC2543" s="7">
        <v>0</v>
      </c>
      <c r="AD2543" s="7">
        <v>0</v>
      </c>
      <c r="AE2543">
        <v>2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</row>
    <row r="2544" spans="1:44" x14ac:dyDescent="0.25">
      <c r="A2544">
        <v>1556687</v>
      </c>
      <c r="B2544">
        <v>742614</v>
      </c>
      <c r="C2544">
        <v>21.568448121029</v>
      </c>
      <c r="D2544">
        <v>37.5679248559887</v>
      </c>
      <c r="E2544" s="68" t="s">
        <v>837</v>
      </c>
      <c r="F2544" s="8">
        <f>INDEX(Δεδομένα!$P:$P,MATCH('2020'!E2544,Δεδομένα!$O:$O,0))</f>
        <v>134</v>
      </c>
      <c r="G2544" s="6" t="s">
        <v>357</v>
      </c>
      <c r="H2544" s="2" t="str">
        <f>INDEX(Δεδομένα!B$1:B$51,MATCH('2020'!G2544,Δεδομένα!A$1:A$51,0))</f>
        <v>ΔΥΤΙΚΗΣ ΕΛΛΑΔΟΣ</v>
      </c>
      <c r="I2544" s="8">
        <f>INDEX(Δεδομένα!E$1:E$13,MATCH('2020'!H2544,Δεδομένα!D$1:D$13,0))</f>
        <v>7</v>
      </c>
      <c r="J2544" s="1">
        <v>43932</v>
      </c>
      <c r="K2544" s="6" t="s">
        <v>149</v>
      </c>
      <c r="L2544" s="36" t="str">
        <f t="shared" si="156"/>
        <v>11/04/2020 17:10</v>
      </c>
      <c r="M2544" s="1">
        <v>43932</v>
      </c>
      <c r="N2544" s="6" t="s">
        <v>418</v>
      </c>
      <c r="O2544" s="36" t="str">
        <f t="shared" si="157"/>
        <v>11/04/2020 18:45</v>
      </c>
      <c r="P2544" s="46">
        <f t="shared" si="158"/>
        <v>6.5972222218988463E-2</v>
      </c>
      <c r="Q2544" s="48">
        <v>0</v>
      </c>
      <c r="R2544" s="47">
        <f t="shared" si="159"/>
        <v>94.999999995343387</v>
      </c>
      <c r="S2544" s="6" t="s">
        <v>1715</v>
      </c>
      <c r="T2544" s="6" t="s">
        <v>838</v>
      </c>
      <c r="U2544" s="6" t="s">
        <v>44</v>
      </c>
      <c r="V2544" s="6" t="s">
        <v>839</v>
      </c>
      <c r="W2544" s="7">
        <v>0</v>
      </c>
      <c r="X2544" s="7">
        <v>0</v>
      </c>
      <c r="Y2544" s="7">
        <v>0</v>
      </c>
      <c r="Z2544" s="7">
        <v>0</v>
      </c>
      <c r="AA2544" s="7">
        <v>0</v>
      </c>
      <c r="AB2544" s="7">
        <v>5</v>
      </c>
      <c r="AC2544" s="7">
        <v>0</v>
      </c>
      <c r="AD2544" s="7">
        <v>0</v>
      </c>
      <c r="AE2544">
        <v>4</v>
      </c>
      <c r="AF2544">
        <v>0</v>
      </c>
      <c r="AG2544">
        <v>0</v>
      </c>
      <c r="AH2544">
        <v>0</v>
      </c>
      <c r="AI2544">
        <v>0</v>
      </c>
      <c r="AJ2544">
        <v>2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</row>
    <row r="2545" spans="1:44" x14ac:dyDescent="0.25">
      <c r="A2545">
        <v>1556690</v>
      </c>
      <c r="B2545">
        <v>742634</v>
      </c>
      <c r="C2545">
        <v>21.488079120222601</v>
      </c>
      <c r="D2545">
        <v>37.6274947778981</v>
      </c>
      <c r="E2545" s="68" t="s">
        <v>356</v>
      </c>
      <c r="F2545" s="8">
        <f>INDEX(Δεδομένα!$P:$P,MATCH('2020'!E2545,Δεδομένα!$O:$O,0))</f>
        <v>132</v>
      </c>
      <c r="G2545" s="6" t="s">
        <v>357</v>
      </c>
      <c r="H2545" s="2" t="str">
        <f>INDEX(Δεδομένα!B$1:B$51,MATCH('2020'!G2545,Δεδομένα!A$1:A$51,0))</f>
        <v>ΔΥΤΙΚΗΣ ΕΛΛΑΔΟΣ</v>
      </c>
      <c r="I2545" s="8">
        <f>INDEX(Δεδομένα!E$1:E$13,MATCH('2020'!H2545,Δεδομένα!D$1:D$13,0))</f>
        <v>7</v>
      </c>
      <c r="J2545" s="1">
        <v>43932</v>
      </c>
      <c r="K2545" s="6" t="s">
        <v>770</v>
      </c>
      <c r="L2545" s="36" t="str">
        <f t="shared" si="156"/>
        <v>11/04/2020 17:57</v>
      </c>
      <c r="M2545" s="1">
        <v>43932</v>
      </c>
      <c r="N2545" s="6" t="s">
        <v>1309</v>
      </c>
      <c r="O2545" s="36" t="str">
        <f t="shared" si="157"/>
        <v>11/04/2020 18:28</v>
      </c>
      <c r="P2545" s="46">
        <f t="shared" si="158"/>
        <v>2.1527777775190771E-2</v>
      </c>
      <c r="Q2545" s="48">
        <v>0</v>
      </c>
      <c r="R2545" s="47">
        <f t="shared" si="159"/>
        <v>30.99999999627471</v>
      </c>
      <c r="S2545" s="6" t="s">
        <v>1715</v>
      </c>
      <c r="T2545" s="6" t="s">
        <v>360</v>
      </c>
      <c r="U2545" s="6" t="s">
        <v>44</v>
      </c>
      <c r="V2545" s="6" t="s">
        <v>2685</v>
      </c>
      <c r="W2545" s="7">
        <v>0</v>
      </c>
      <c r="X2545" s="7">
        <v>0</v>
      </c>
      <c r="Y2545" s="7">
        <v>0</v>
      </c>
      <c r="Z2545" s="7">
        <v>0</v>
      </c>
      <c r="AA2545" s="7">
        <v>0.2</v>
      </c>
      <c r="AB2545" s="7">
        <v>0</v>
      </c>
      <c r="AC2545" s="7">
        <v>0</v>
      </c>
      <c r="AD2545" s="7">
        <v>0</v>
      </c>
      <c r="AE2545">
        <v>2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</row>
    <row r="2546" spans="1:44" x14ac:dyDescent="0.25">
      <c r="A2546">
        <v>1551744</v>
      </c>
      <c r="B2546">
        <v>0</v>
      </c>
      <c r="C2546">
        <v>0</v>
      </c>
      <c r="D2546">
        <v>0</v>
      </c>
      <c r="E2546" s="68" t="s">
        <v>559</v>
      </c>
      <c r="F2546" s="8">
        <f>INDEX(Δεδομένα!$P:$P,MATCH('2020'!E2546,Δεδομένα!$O:$O,0))</f>
        <v>209</v>
      </c>
      <c r="G2546" s="6" t="s">
        <v>560</v>
      </c>
      <c r="H2546" s="2" t="str">
        <f>INDEX(Δεδομένα!B$1:B$51,MATCH('2020'!G2546,Δεδομένα!A$1:A$51,0))</f>
        <v>ΚΡΗΤΗΣ</v>
      </c>
      <c r="I2546" s="8">
        <f>INDEX(Δεδομένα!E$1:E$13,MATCH('2020'!H2546,Δεδομένα!D$1:D$13,0))</f>
        <v>12</v>
      </c>
      <c r="J2546" s="1">
        <v>43932</v>
      </c>
      <c r="K2546" s="6" t="s">
        <v>579</v>
      </c>
      <c r="L2546" s="36" t="str">
        <f t="shared" si="156"/>
        <v>11/04/2020 19:19</v>
      </c>
      <c r="M2546" s="1">
        <v>43932</v>
      </c>
      <c r="N2546" s="6" t="s">
        <v>225</v>
      </c>
      <c r="O2546" s="36" t="str">
        <f t="shared" si="157"/>
        <v>11/04/2020 20:25</v>
      </c>
      <c r="P2546" s="46">
        <f t="shared" si="158"/>
        <v>4.5833333337213844E-2</v>
      </c>
      <c r="Q2546" s="48">
        <v>0</v>
      </c>
      <c r="R2546" s="47">
        <f t="shared" si="159"/>
        <v>66.000000005587935</v>
      </c>
      <c r="S2546" s="6" t="s">
        <v>44</v>
      </c>
      <c r="T2546" s="6" t="s">
        <v>563</v>
      </c>
      <c r="U2546" s="6" t="s">
        <v>580</v>
      </c>
      <c r="V2546" s="6" t="s">
        <v>580</v>
      </c>
      <c r="W2546" s="7">
        <v>0</v>
      </c>
      <c r="X2546" s="7">
        <v>0</v>
      </c>
      <c r="Y2546" s="7">
        <v>0</v>
      </c>
      <c r="Z2546" s="7">
        <v>0</v>
      </c>
      <c r="AA2546" s="7">
        <v>0</v>
      </c>
      <c r="AB2546" s="7">
        <v>0</v>
      </c>
      <c r="AC2546" s="7">
        <v>0.2</v>
      </c>
      <c r="AD2546" s="7">
        <v>0</v>
      </c>
      <c r="AE2546">
        <v>4</v>
      </c>
      <c r="AF2546">
        <v>0</v>
      </c>
      <c r="AG2546">
        <v>0</v>
      </c>
      <c r="AH2546">
        <v>0</v>
      </c>
      <c r="AI2546">
        <v>0</v>
      </c>
      <c r="AJ2546">
        <v>2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</row>
    <row r="2547" spans="1:44" x14ac:dyDescent="0.25">
      <c r="A2547">
        <v>1551454</v>
      </c>
      <c r="B2547">
        <v>742684</v>
      </c>
      <c r="C2547">
        <v>24.738626031875501</v>
      </c>
      <c r="D2547">
        <v>40.9372997597184</v>
      </c>
      <c r="E2547" s="68" t="s">
        <v>919</v>
      </c>
      <c r="F2547" s="8">
        <f>INDEX(Δεδομένα!$P:$P,MATCH('2020'!E2547,Δεδομένα!$O:$O,0))</f>
        <v>26</v>
      </c>
      <c r="G2547" s="6" t="s">
        <v>77</v>
      </c>
      <c r="H2547" s="2" t="str">
        <f>INDEX(Δεδομένα!B$1:B$51,MATCH('2020'!G2547,Δεδομένα!A$1:A$51,0))</f>
        <v>ΑΝΑΤΟΛΙΚΗΣ ΜΑΚΕΔΟΝΙΑΣ ΚΑΙ ΘΡΑΚΗΣ</v>
      </c>
      <c r="I2547" s="8">
        <f>INDEX(Δεδομένα!E$1:E$13,MATCH('2020'!H2547,Δεδομένα!D$1:D$13,0))</f>
        <v>2</v>
      </c>
      <c r="J2547" s="1">
        <v>43932</v>
      </c>
      <c r="K2547" s="6" t="s">
        <v>2266</v>
      </c>
      <c r="L2547" s="36" t="str">
        <f t="shared" si="156"/>
        <v>11/04/2020 20:28</v>
      </c>
      <c r="M2547" s="1">
        <v>43932</v>
      </c>
      <c r="N2547" s="6" t="s">
        <v>620</v>
      </c>
      <c r="O2547" s="36" t="str">
        <f t="shared" si="157"/>
        <v>11/04/2020 21:47</v>
      </c>
      <c r="P2547" s="46">
        <f t="shared" si="158"/>
        <v>5.486111110803904E-2</v>
      </c>
      <c r="Q2547" s="48">
        <v>0</v>
      </c>
      <c r="R2547" s="47">
        <f t="shared" si="159"/>
        <v>78.999999995576218</v>
      </c>
      <c r="S2547" s="6" t="s">
        <v>44</v>
      </c>
      <c r="T2547" s="6" t="s">
        <v>921</v>
      </c>
      <c r="U2547" s="6" t="s">
        <v>44</v>
      </c>
      <c r="V2547" s="6" t="s">
        <v>922</v>
      </c>
      <c r="W2547" s="7">
        <v>0</v>
      </c>
      <c r="X2547" s="7">
        <v>0</v>
      </c>
      <c r="Y2547" s="7">
        <v>0</v>
      </c>
      <c r="Z2547" s="7">
        <v>0</v>
      </c>
      <c r="AA2547" s="7">
        <v>0.5</v>
      </c>
      <c r="AB2547" s="7">
        <v>0</v>
      </c>
      <c r="AC2547" s="7">
        <v>0</v>
      </c>
      <c r="AD2547" s="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</row>
    <row r="2548" spans="1:44" x14ac:dyDescent="0.25">
      <c r="A2548">
        <v>1552154</v>
      </c>
      <c r="B2548">
        <v>742712</v>
      </c>
      <c r="C2548">
        <v>24.261038870250001</v>
      </c>
      <c r="D2548">
        <v>40.831574429619998</v>
      </c>
      <c r="E2548" s="68" t="s">
        <v>76</v>
      </c>
      <c r="F2548" s="8">
        <f>INDEX(Δεδομένα!$P:$P,MATCH('2020'!E2548,Δεδομένα!$O:$O,0))</f>
        <v>25</v>
      </c>
      <c r="G2548" s="6" t="s">
        <v>77</v>
      </c>
      <c r="H2548" s="2" t="str">
        <f>INDEX(Δεδομένα!B$1:B$51,MATCH('2020'!G2548,Δεδομένα!A$1:A$51,0))</f>
        <v>ΑΝΑΤΟΛΙΚΗΣ ΜΑΚΕΔΟΝΙΑΣ ΚΑΙ ΘΡΑΚΗΣ</v>
      </c>
      <c r="I2548" s="8">
        <f>INDEX(Δεδομένα!E$1:E$13,MATCH('2020'!H2548,Δεδομένα!D$1:D$13,0))</f>
        <v>2</v>
      </c>
      <c r="J2548" s="1">
        <v>43932</v>
      </c>
      <c r="K2548" s="6" t="s">
        <v>4102</v>
      </c>
      <c r="L2548" s="36" t="str">
        <f t="shared" si="156"/>
        <v>11/04/2020 21:51</v>
      </c>
      <c r="M2548" s="1">
        <v>43932</v>
      </c>
      <c r="N2548" s="6" t="s">
        <v>2261</v>
      </c>
      <c r="O2548" s="36" t="str">
        <f t="shared" si="157"/>
        <v>11/04/2020 22:40</v>
      </c>
      <c r="P2548" s="46">
        <f t="shared" si="158"/>
        <v>3.4027777779556345E-2</v>
      </c>
      <c r="Q2548" s="48">
        <v>0</v>
      </c>
      <c r="R2548" s="47">
        <f t="shared" si="159"/>
        <v>49.000000002561137</v>
      </c>
      <c r="S2548" s="6" t="s">
        <v>77</v>
      </c>
      <c r="T2548" s="6" t="s">
        <v>80</v>
      </c>
      <c r="U2548" s="6" t="s">
        <v>44</v>
      </c>
      <c r="V2548" s="6" t="s">
        <v>90</v>
      </c>
      <c r="W2548" s="7">
        <v>0</v>
      </c>
      <c r="X2548" s="7">
        <v>0</v>
      </c>
      <c r="Y2548" s="7">
        <v>0</v>
      </c>
      <c r="Z2548" s="7">
        <v>0</v>
      </c>
      <c r="AA2548" s="7">
        <v>0</v>
      </c>
      <c r="AB2548" s="7">
        <v>2</v>
      </c>
      <c r="AC2548" s="7">
        <v>0</v>
      </c>
      <c r="AD2548" s="7">
        <v>0</v>
      </c>
      <c r="AE2548">
        <v>2</v>
      </c>
      <c r="AF2548">
        <v>0</v>
      </c>
      <c r="AG2548">
        <v>0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</row>
    <row r="2549" spans="1:44" x14ac:dyDescent="0.25">
      <c r="A2549">
        <v>1552294</v>
      </c>
      <c r="B2549">
        <v>742529</v>
      </c>
      <c r="C2549">
        <v>21.072328958698598</v>
      </c>
      <c r="D2549">
        <v>40.432765661655701</v>
      </c>
      <c r="E2549" s="68" t="s">
        <v>2243</v>
      </c>
      <c r="F2549" s="8">
        <f>INDEX(Δεδομένα!$P:$P,MATCH('2020'!E2549,Δεδομένα!$O:$O,0))</f>
        <v>76</v>
      </c>
      <c r="G2549" s="6" t="s">
        <v>1063</v>
      </c>
      <c r="H2549" s="2" t="str">
        <f>INDEX(Δεδομένα!B$1:B$51,MATCH('2020'!G2549,Δεδομένα!A$1:A$51,0))</f>
        <v>ΔΥΤΙΚΗΣ ΜΑΚΕΔΟΝΙΑΣ</v>
      </c>
      <c r="I2549" s="8">
        <f>INDEX(Δεδομένα!E$1:E$13,MATCH('2020'!H2549,Δεδομένα!D$1:D$13,0))</f>
        <v>4</v>
      </c>
      <c r="J2549" s="1">
        <v>43932</v>
      </c>
      <c r="K2549" s="6" t="s">
        <v>520</v>
      </c>
      <c r="L2549" s="36" t="str">
        <f t="shared" si="156"/>
        <v>11/04/2020 13:49</v>
      </c>
      <c r="M2549" s="1">
        <v>43932</v>
      </c>
      <c r="N2549" s="6" t="s">
        <v>540</v>
      </c>
      <c r="O2549" s="36" t="str">
        <f t="shared" si="157"/>
        <v>11/04/2020 17:15</v>
      </c>
      <c r="P2549" s="46">
        <f t="shared" si="158"/>
        <v>0.14305555555620231</v>
      </c>
      <c r="Q2549" s="48">
        <v>0</v>
      </c>
      <c r="R2549" s="47">
        <f t="shared" si="159"/>
        <v>206.00000000093132</v>
      </c>
      <c r="S2549" s="6" t="s">
        <v>1260</v>
      </c>
      <c r="T2549" s="6" t="s">
        <v>2244</v>
      </c>
      <c r="U2549" s="6" t="s">
        <v>73</v>
      </c>
      <c r="V2549" s="6" t="s">
        <v>4061</v>
      </c>
      <c r="W2549" s="7">
        <v>0</v>
      </c>
      <c r="X2549" s="7">
        <v>20</v>
      </c>
      <c r="Y2549" s="7">
        <v>0</v>
      </c>
      <c r="Z2549" s="7">
        <v>0</v>
      </c>
      <c r="AA2549" s="7">
        <v>0</v>
      </c>
      <c r="AB2549" s="7">
        <v>0</v>
      </c>
      <c r="AC2549" s="7">
        <v>0</v>
      </c>
      <c r="AD2549" s="7">
        <v>0</v>
      </c>
      <c r="AE2549">
        <v>6</v>
      </c>
      <c r="AF2549">
        <v>0</v>
      </c>
      <c r="AG2549">
        <v>0</v>
      </c>
      <c r="AH2549">
        <v>0</v>
      </c>
      <c r="AI2549">
        <v>0</v>
      </c>
      <c r="AJ2549">
        <v>3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</row>
    <row r="2550" spans="1:44" x14ac:dyDescent="0.25">
      <c r="A2550">
        <v>1551623</v>
      </c>
      <c r="B2550">
        <v>742519</v>
      </c>
      <c r="C2550">
        <v>21.690327753457399</v>
      </c>
      <c r="D2550">
        <v>40.656467010306997</v>
      </c>
      <c r="E2550" s="68" t="s">
        <v>1028</v>
      </c>
      <c r="F2550" s="8">
        <f>INDEX(Δεδομένα!$P:$P,MATCH('2020'!E2550,Δεδομένα!$O:$O,0))</f>
        <v>73</v>
      </c>
      <c r="G2550" s="6" t="s">
        <v>246</v>
      </c>
      <c r="H2550" s="2" t="str">
        <f>INDEX(Δεδομένα!B$1:B$51,MATCH('2020'!G2550,Δεδομένα!A$1:A$51,0))</f>
        <v>ΔΥΤΙΚΗΣ ΜΑΚΕΔΟΝΙΑΣ</v>
      </c>
      <c r="I2550" s="8">
        <f>INDEX(Δεδομένα!E$1:E$13,MATCH('2020'!H2550,Δεδομένα!D$1:D$13,0))</f>
        <v>4</v>
      </c>
      <c r="J2550" s="1">
        <v>43932</v>
      </c>
      <c r="K2550" s="6" t="s">
        <v>481</v>
      </c>
      <c r="L2550" s="36" t="str">
        <f t="shared" si="156"/>
        <v>11/04/2020 12:50</v>
      </c>
      <c r="M2550" s="1">
        <v>43932</v>
      </c>
      <c r="N2550" s="6" t="s">
        <v>759</v>
      </c>
      <c r="O2550" s="36" t="str">
        <f t="shared" si="157"/>
        <v>11/04/2020 14:10</v>
      </c>
      <c r="P2550" s="46">
        <f t="shared" si="158"/>
        <v>5.5555555562023073E-2</v>
      </c>
      <c r="Q2550" s="48">
        <v>0</v>
      </c>
      <c r="R2550" s="47">
        <f t="shared" si="159"/>
        <v>80.000000009313226</v>
      </c>
      <c r="S2550" s="6" t="s">
        <v>1030</v>
      </c>
      <c r="T2550" s="6" t="s">
        <v>1031</v>
      </c>
      <c r="U2550" s="6" t="s">
        <v>44</v>
      </c>
      <c r="V2550" s="6" t="s">
        <v>4057</v>
      </c>
      <c r="W2550" s="7">
        <v>0</v>
      </c>
      <c r="X2550" s="7">
        <v>0</v>
      </c>
      <c r="Y2550" s="7">
        <v>0</v>
      </c>
      <c r="Z2550" s="7">
        <v>0.2</v>
      </c>
      <c r="AA2550" s="7">
        <v>0</v>
      </c>
      <c r="AB2550" s="7">
        <v>0</v>
      </c>
      <c r="AC2550" s="7">
        <v>0</v>
      </c>
      <c r="AD2550" s="7">
        <v>0</v>
      </c>
      <c r="AE2550">
        <v>2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</row>
    <row r="2551" spans="1:44" x14ac:dyDescent="0.25">
      <c r="A2551">
        <v>1551619</v>
      </c>
      <c r="B2551">
        <v>742556</v>
      </c>
      <c r="C2551">
        <v>21.682463255514602</v>
      </c>
      <c r="D2551">
        <v>40.522553942533897</v>
      </c>
      <c r="E2551" s="68" t="s">
        <v>1028</v>
      </c>
      <c r="F2551" s="8">
        <f>INDEX(Δεδομένα!$P:$P,MATCH('2020'!E2551,Δεδομένα!$O:$O,0))</f>
        <v>73</v>
      </c>
      <c r="G2551" s="6" t="s">
        <v>246</v>
      </c>
      <c r="H2551" s="2" t="str">
        <f>INDEX(Δεδομένα!B$1:B$51,MATCH('2020'!G2551,Δεδομένα!A$1:A$51,0))</f>
        <v>ΔΥΤΙΚΗΣ ΜΑΚΕΔΟΝΙΑΣ</v>
      </c>
      <c r="I2551" s="8">
        <f>INDEX(Δεδομένα!E$1:E$13,MATCH('2020'!H2551,Δεδομένα!D$1:D$13,0))</f>
        <v>4</v>
      </c>
      <c r="J2551" s="1">
        <v>43932</v>
      </c>
      <c r="K2551" s="6" t="s">
        <v>128</v>
      </c>
      <c r="L2551" s="36" t="str">
        <f t="shared" si="156"/>
        <v>11/04/2020 13:25</v>
      </c>
      <c r="M2551" s="1">
        <v>43932</v>
      </c>
      <c r="N2551" s="6" t="s">
        <v>759</v>
      </c>
      <c r="O2551" s="36" t="str">
        <f t="shared" si="157"/>
        <v>11/04/2020 14:10</v>
      </c>
      <c r="P2551" s="46">
        <f t="shared" si="158"/>
        <v>3.125E-2</v>
      </c>
      <c r="Q2551" s="48">
        <v>0</v>
      </c>
      <c r="R2551" s="47">
        <f t="shared" si="159"/>
        <v>45</v>
      </c>
      <c r="S2551" s="6" t="s">
        <v>246</v>
      </c>
      <c r="T2551" s="6" t="s">
        <v>1031</v>
      </c>
      <c r="U2551" s="6" t="s">
        <v>44</v>
      </c>
      <c r="V2551" s="6" t="s">
        <v>4074</v>
      </c>
      <c r="W2551" s="7">
        <v>0</v>
      </c>
      <c r="X2551" s="7">
        <v>0</v>
      </c>
      <c r="Y2551" s="7">
        <v>0</v>
      </c>
      <c r="Z2551" s="7">
        <v>0.2</v>
      </c>
      <c r="AA2551" s="7">
        <v>0</v>
      </c>
      <c r="AB2551" s="7">
        <v>0</v>
      </c>
      <c r="AC2551" s="7">
        <v>0</v>
      </c>
      <c r="AD2551" s="7">
        <v>0</v>
      </c>
      <c r="AE2551">
        <v>2</v>
      </c>
      <c r="AF2551">
        <v>0</v>
      </c>
      <c r="AG2551">
        <v>0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</row>
    <row r="2552" spans="1:44" x14ac:dyDescent="0.25">
      <c r="A2552">
        <v>1566908</v>
      </c>
      <c r="B2552">
        <v>742549</v>
      </c>
      <c r="C2552">
        <v>22.613092283165699</v>
      </c>
      <c r="D2552">
        <v>37.864185644674599</v>
      </c>
      <c r="E2552" s="68" t="s">
        <v>810</v>
      </c>
      <c r="F2552" s="8">
        <f>INDEX(Δεδομένα!$P:$P,MATCH('2020'!E2552,Δεδομένα!$O:$O,0))</f>
        <v>157</v>
      </c>
      <c r="G2552" s="6" t="s">
        <v>391</v>
      </c>
      <c r="H2552" s="2" t="str">
        <f>INDEX(Δεδομένα!B$1:B$51,MATCH('2020'!G2552,Δεδομένα!A$1:A$51,0))</f>
        <v>ΠΕΛΛΟΠΟΝΗΣΟΥ</v>
      </c>
      <c r="I2552" s="8">
        <f>INDEX(Δεδομένα!E$1:E$13,MATCH('2020'!H2552,Δεδομένα!D$1:D$13,0))</f>
        <v>8</v>
      </c>
      <c r="J2552" s="1">
        <v>43932</v>
      </c>
      <c r="K2552" s="6" t="s">
        <v>362</v>
      </c>
      <c r="L2552" s="36" t="str">
        <f t="shared" si="156"/>
        <v>11/04/2020 14:00</v>
      </c>
      <c r="M2552" s="1">
        <v>43932</v>
      </c>
      <c r="N2552" s="6" t="s">
        <v>160</v>
      </c>
      <c r="O2552" s="36" t="str">
        <f t="shared" si="157"/>
        <v>11/04/2020 16:35</v>
      </c>
      <c r="P2552" s="46">
        <f t="shared" si="158"/>
        <v>0.10763888888322981</v>
      </c>
      <c r="Q2552" s="48">
        <v>0</v>
      </c>
      <c r="R2552" s="47">
        <f t="shared" si="159"/>
        <v>154.99999999185093</v>
      </c>
      <c r="S2552" s="6" t="s">
        <v>44</v>
      </c>
      <c r="T2552" s="6" t="s">
        <v>1435</v>
      </c>
      <c r="U2552" s="6" t="s">
        <v>4068</v>
      </c>
      <c r="V2552" s="6" t="s">
        <v>4069</v>
      </c>
      <c r="W2552" s="7">
        <v>0</v>
      </c>
      <c r="X2552" s="7">
        <v>0</v>
      </c>
      <c r="Y2552" s="7">
        <v>0</v>
      </c>
      <c r="Z2552" s="7">
        <v>0</v>
      </c>
      <c r="AA2552" s="7">
        <v>0</v>
      </c>
      <c r="AB2552" s="7">
        <v>0</v>
      </c>
      <c r="AC2552" s="7">
        <v>0</v>
      </c>
      <c r="AD2552" s="7">
        <v>0</v>
      </c>
      <c r="AE2552">
        <v>5</v>
      </c>
      <c r="AF2552">
        <v>0</v>
      </c>
      <c r="AG2552">
        <v>0</v>
      </c>
      <c r="AH2552">
        <v>0</v>
      </c>
      <c r="AI2552">
        <v>0</v>
      </c>
      <c r="AJ2552">
        <v>2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</row>
    <row r="2553" spans="1:44" x14ac:dyDescent="0.25">
      <c r="A2553">
        <v>1580751</v>
      </c>
      <c r="B2553">
        <v>742599</v>
      </c>
      <c r="C2553">
        <v>22.902309191175899</v>
      </c>
      <c r="D2553">
        <v>38.027621156750399</v>
      </c>
      <c r="E2553" s="68" t="s">
        <v>866</v>
      </c>
      <c r="F2553" s="8">
        <f>INDEX(Δεδομένα!$P:$P,MATCH('2020'!E2553,Δεδομένα!$O:$O,0))</f>
        <v>158</v>
      </c>
      <c r="G2553" s="6" t="s">
        <v>391</v>
      </c>
      <c r="H2553" s="2" t="str">
        <f>INDEX(Δεδομένα!B$1:B$51,MATCH('2020'!G2553,Δεδομένα!A$1:A$51,0))</f>
        <v>ΠΕΛΛΟΠΟΝΗΣΟΥ</v>
      </c>
      <c r="I2553" s="8">
        <f>INDEX(Δεδομένα!E$1:E$13,MATCH('2020'!H2553,Δεδομένα!D$1:D$13,0))</f>
        <v>8</v>
      </c>
      <c r="J2553" s="1">
        <v>43932</v>
      </c>
      <c r="K2553" s="6" t="s">
        <v>1738</v>
      </c>
      <c r="L2553" s="36" t="str">
        <f t="shared" si="156"/>
        <v>11/04/2020 16:11</v>
      </c>
      <c r="M2553" s="1">
        <v>43932</v>
      </c>
      <c r="N2553" s="6" t="s">
        <v>750</v>
      </c>
      <c r="O2553" s="36" t="str">
        <f t="shared" si="157"/>
        <v>11/04/2020 16:45</v>
      </c>
      <c r="P2553" s="46">
        <f t="shared" si="158"/>
        <v>2.361111110803904E-2</v>
      </c>
      <c r="Q2553" s="48">
        <v>0</v>
      </c>
      <c r="R2553" s="47">
        <f t="shared" si="159"/>
        <v>33.999999995576218</v>
      </c>
      <c r="S2553" s="6" t="s">
        <v>44</v>
      </c>
      <c r="T2553" s="6" t="s">
        <v>867</v>
      </c>
      <c r="U2553" s="6" t="s">
        <v>44</v>
      </c>
      <c r="V2553" s="6" t="s">
        <v>4084</v>
      </c>
      <c r="W2553" s="7">
        <v>0</v>
      </c>
      <c r="X2553" s="7">
        <v>0</v>
      </c>
      <c r="Y2553" s="7">
        <v>0</v>
      </c>
      <c r="Z2553" s="7">
        <v>0</v>
      </c>
      <c r="AA2553" s="7">
        <v>0</v>
      </c>
      <c r="AB2553" s="7">
        <v>0.5</v>
      </c>
      <c r="AC2553" s="7">
        <v>0</v>
      </c>
      <c r="AD2553" s="7">
        <v>0</v>
      </c>
      <c r="AE2553">
        <v>4</v>
      </c>
      <c r="AF2553">
        <v>0</v>
      </c>
      <c r="AG2553">
        <v>0</v>
      </c>
      <c r="AH2553">
        <v>0</v>
      </c>
      <c r="AI2553">
        <v>0</v>
      </c>
      <c r="AJ2553">
        <v>2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</row>
    <row r="2554" spans="1:44" x14ac:dyDescent="0.25">
      <c r="A2554">
        <v>1566156</v>
      </c>
      <c r="B2554">
        <v>748484</v>
      </c>
      <c r="C2554">
        <v>22.446723224076798</v>
      </c>
      <c r="D2554">
        <v>40.947866696340398</v>
      </c>
      <c r="E2554" s="68" t="s">
        <v>810</v>
      </c>
      <c r="F2554" s="8">
        <f>INDEX(Δεδομένα!$P:$P,MATCH('2020'!E2554,Δεδομένα!$O:$O,0))</f>
        <v>157</v>
      </c>
      <c r="G2554" s="6" t="s">
        <v>391</v>
      </c>
      <c r="H2554" s="2" t="str">
        <f>INDEX(Δεδομένα!B$1:B$51,MATCH('2020'!G2554,Δεδομένα!A$1:A$51,0))</f>
        <v>ΠΕΛΛΟΠΟΝΗΣΟΥ</v>
      </c>
      <c r="I2554" s="8">
        <f>INDEX(Δεδομένα!E$1:E$13,MATCH('2020'!H2554,Δεδομένα!D$1:D$13,0))</f>
        <v>8</v>
      </c>
      <c r="J2554" s="1">
        <v>43932</v>
      </c>
      <c r="K2554" s="6" t="s">
        <v>4536</v>
      </c>
      <c r="L2554" s="36" t="str">
        <f t="shared" si="156"/>
        <v>11/04/2020 07:33</v>
      </c>
      <c r="M2554" s="1">
        <v>43932</v>
      </c>
      <c r="N2554" s="6" t="s">
        <v>424</v>
      </c>
      <c r="O2554" s="36" t="str">
        <f t="shared" si="157"/>
        <v>11/04/2020 08:45</v>
      </c>
      <c r="P2554" s="46">
        <f t="shared" si="158"/>
        <v>5.0000000002910383E-2</v>
      </c>
      <c r="Q2554" s="48">
        <v>0</v>
      </c>
      <c r="R2554" s="47">
        <f t="shared" si="159"/>
        <v>72.000000004190952</v>
      </c>
      <c r="S2554" s="6" t="s">
        <v>44</v>
      </c>
      <c r="T2554" s="6" t="s">
        <v>1012</v>
      </c>
      <c r="U2554" s="6" t="s">
        <v>44</v>
      </c>
      <c r="V2554" s="6" t="s">
        <v>4537</v>
      </c>
      <c r="W2554" s="7">
        <v>0</v>
      </c>
      <c r="X2554" s="7">
        <v>0</v>
      </c>
      <c r="Y2554" s="7">
        <v>0</v>
      </c>
      <c r="Z2554" s="7">
        <v>0</v>
      </c>
      <c r="AA2554" s="7">
        <v>0</v>
      </c>
      <c r="AB2554" s="7">
        <v>0.01</v>
      </c>
      <c r="AC2554" s="7">
        <v>0</v>
      </c>
      <c r="AD2554" s="7">
        <v>0</v>
      </c>
      <c r="AE2554">
        <v>2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</row>
    <row r="2555" spans="1:44" x14ac:dyDescent="0.25">
      <c r="A2555">
        <v>1551716</v>
      </c>
      <c r="B2555">
        <v>742551</v>
      </c>
      <c r="C2555">
        <v>22.500622318733601</v>
      </c>
      <c r="D2555">
        <v>36.830058704889602</v>
      </c>
      <c r="E2555" s="68" t="s">
        <v>4070</v>
      </c>
      <c r="F2555" s="8">
        <f>INDEX(Δεδομένα!$P:$P,MATCH('2020'!E2555,Δεδομένα!$O:$O,0))</f>
        <v>250</v>
      </c>
      <c r="G2555" s="6" t="s">
        <v>369</v>
      </c>
      <c r="H2555" s="2" t="str">
        <f>INDEX(Δεδομένα!B$1:B$51,MATCH('2020'!G2555,Δεδομένα!A$1:A$51,0))</f>
        <v>ΠΕΛΛΟΠΟΝΗΣΟΥ</v>
      </c>
      <c r="I2555" s="8">
        <f>INDEX(Δεδομένα!E$1:E$13,MATCH('2020'!H2555,Δεδομένα!D$1:D$13,0))</f>
        <v>8</v>
      </c>
      <c r="J2555" s="1">
        <v>43932</v>
      </c>
      <c r="K2555" s="6" t="s">
        <v>567</v>
      </c>
      <c r="L2555" s="36" t="str">
        <f t="shared" si="156"/>
        <v>11/04/2020 14:13</v>
      </c>
      <c r="M2555" s="1">
        <v>43932</v>
      </c>
      <c r="N2555" s="6" t="s">
        <v>353</v>
      </c>
      <c r="O2555" s="36" t="str">
        <f t="shared" si="157"/>
        <v>11/04/2020 21:40</v>
      </c>
      <c r="P2555" s="46">
        <f t="shared" si="158"/>
        <v>0.31041666666715173</v>
      </c>
      <c r="Q2555" s="48">
        <v>0</v>
      </c>
      <c r="R2555" s="47">
        <f t="shared" si="159"/>
        <v>447.00000000069849</v>
      </c>
      <c r="S2555" s="6" t="s">
        <v>372</v>
      </c>
      <c r="T2555" s="6" t="s">
        <v>823</v>
      </c>
      <c r="U2555" s="6" t="s">
        <v>44</v>
      </c>
      <c r="V2555" s="6" t="s">
        <v>4071</v>
      </c>
      <c r="W2555" s="7">
        <v>0</v>
      </c>
      <c r="X2555" s="7">
        <v>0</v>
      </c>
      <c r="Y2555" s="7">
        <v>0</v>
      </c>
      <c r="Z2555" s="7">
        <v>0</v>
      </c>
      <c r="AA2555" s="7">
        <v>0</v>
      </c>
      <c r="AB2555" s="7">
        <v>20</v>
      </c>
      <c r="AC2555" s="7">
        <v>0</v>
      </c>
      <c r="AD2555" s="7">
        <v>0</v>
      </c>
      <c r="AE2555">
        <v>7</v>
      </c>
      <c r="AF2555">
        <v>0</v>
      </c>
      <c r="AG2555">
        <v>8</v>
      </c>
      <c r="AH2555">
        <v>0</v>
      </c>
      <c r="AI2555">
        <v>0</v>
      </c>
      <c r="AJ2555">
        <v>3</v>
      </c>
      <c r="AK2555">
        <v>0</v>
      </c>
      <c r="AL2555">
        <v>3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</row>
    <row r="2556" spans="1:44" x14ac:dyDescent="0.25">
      <c r="A2556">
        <v>1551724</v>
      </c>
      <c r="B2556">
        <v>742603</v>
      </c>
      <c r="C2556">
        <v>22.519830887134798</v>
      </c>
      <c r="D2556">
        <v>36.927406740443701</v>
      </c>
      <c r="E2556" s="68" t="s">
        <v>822</v>
      </c>
      <c r="F2556" s="8">
        <f>INDEX(Δεδομένα!$P:$P,MATCH('2020'!E2556,Δεδομένα!$O:$O,0))</f>
        <v>149</v>
      </c>
      <c r="G2556" s="6" t="s">
        <v>369</v>
      </c>
      <c r="H2556" s="2" t="str">
        <f>INDEX(Δεδομένα!B$1:B$51,MATCH('2020'!G2556,Δεδομένα!A$1:A$51,0))</f>
        <v>ΠΕΛΛΟΠΟΝΗΣΟΥ</v>
      </c>
      <c r="I2556" s="8">
        <f>INDEX(Δεδομένα!E$1:E$13,MATCH('2020'!H2556,Δεδομένα!D$1:D$13,0))</f>
        <v>8</v>
      </c>
      <c r="J2556" s="1">
        <v>43932</v>
      </c>
      <c r="K2556" s="6" t="s">
        <v>2467</v>
      </c>
      <c r="L2556" s="36" t="str">
        <f t="shared" si="156"/>
        <v>11/04/2020 15:33</v>
      </c>
      <c r="M2556" s="1">
        <v>43932</v>
      </c>
      <c r="N2556" s="6" t="s">
        <v>1060</v>
      </c>
      <c r="O2556" s="36" t="str">
        <f t="shared" si="157"/>
        <v>11/04/2020 18:04</v>
      </c>
      <c r="P2556" s="46">
        <f t="shared" si="158"/>
        <v>0.10486111111094942</v>
      </c>
      <c r="Q2556" s="48">
        <v>0</v>
      </c>
      <c r="R2556" s="47">
        <f t="shared" si="159"/>
        <v>150.99999999976717</v>
      </c>
      <c r="S2556" s="6" t="s">
        <v>1488</v>
      </c>
      <c r="T2556" s="6" t="s">
        <v>373</v>
      </c>
      <c r="U2556" s="6" t="s">
        <v>44</v>
      </c>
      <c r="V2556" s="6" t="s">
        <v>4085</v>
      </c>
      <c r="W2556" s="7">
        <v>0</v>
      </c>
      <c r="X2556" s="7">
        <v>0</v>
      </c>
      <c r="Y2556" s="7">
        <v>0</v>
      </c>
      <c r="Z2556" s="7">
        <v>0</v>
      </c>
      <c r="AA2556" s="7">
        <v>0</v>
      </c>
      <c r="AB2556" s="7">
        <v>0.1</v>
      </c>
      <c r="AC2556" s="7">
        <v>0</v>
      </c>
      <c r="AD2556" s="7">
        <v>0</v>
      </c>
      <c r="AE2556">
        <v>6</v>
      </c>
      <c r="AF2556">
        <v>0</v>
      </c>
      <c r="AG2556">
        <v>0</v>
      </c>
      <c r="AH2556">
        <v>0</v>
      </c>
      <c r="AI2556">
        <v>0</v>
      </c>
      <c r="AJ2556">
        <v>3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</row>
    <row r="2557" spans="1:44" x14ac:dyDescent="0.25">
      <c r="A2557">
        <v>1551720</v>
      </c>
      <c r="B2557">
        <v>742701</v>
      </c>
      <c r="C2557">
        <v>22.5234138344833</v>
      </c>
      <c r="D2557">
        <v>36.742187022443801</v>
      </c>
      <c r="E2557" s="68" t="s">
        <v>822</v>
      </c>
      <c r="F2557" s="8">
        <f>INDEX(Δεδομένα!$P:$P,MATCH('2020'!E2557,Δεδομένα!$O:$O,0))</f>
        <v>149</v>
      </c>
      <c r="G2557" s="6" t="s">
        <v>369</v>
      </c>
      <c r="H2557" s="2" t="str">
        <f>INDEX(Δεδομένα!B$1:B$51,MATCH('2020'!G2557,Δεδομένα!A$1:A$51,0))</f>
        <v>ΠΕΛΛΟΠΟΝΗΣΟΥ</v>
      </c>
      <c r="I2557" s="8">
        <f>INDEX(Δεδομένα!E$1:E$13,MATCH('2020'!H2557,Δεδομένα!D$1:D$13,0))</f>
        <v>8</v>
      </c>
      <c r="J2557" s="1">
        <v>43932</v>
      </c>
      <c r="K2557" s="6" t="s">
        <v>392</v>
      </c>
      <c r="L2557" s="36" t="str">
        <f t="shared" si="156"/>
        <v>11/04/2020 21:00</v>
      </c>
      <c r="M2557" s="1">
        <v>43932</v>
      </c>
      <c r="N2557" s="6" t="s">
        <v>2325</v>
      </c>
      <c r="O2557" s="36" t="str">
        <f t="shared" si="157"/>
        <v>11/04/2020 22:20</v>
      </c>
      <c r="P2557" s="46">
        <f t="shared" si="158"/>
        <v>5.5555555554747116E-2</v>
      </c>
      <c r="Q2557" s="48">
        <v>0</v>
      </c>
      <c r="R2557" s="47">
        <f t="shared" si="159"/>
        <v>79.999999998835847</v>
      </c>
      <c r="S2557" s="6" t="s">
        <v>372</v>
      </c>
      <c r="T2557" s="6" t="s">
        <v>823</v>
      </c>
      <c r="U2557" s="6" t="s">
        <v>44</v>
      </c>
      <c r="V2557" s="6" t="s">
        <v>4100</v>
      </c>
      <c r="W2557" s="7">
        <v>0</v>
      </c>
      <c r="X2557" s="7">
        <v>0</v>
      </c>
      <c r="Y2557" s="7">
        <v>0</v>
      </c>
      <c r="Z2557" s="7">
        <v>0</v>
      </c>
      <c r="AA2557" s="7">
        <v>2</v>
      </c>
      <c r="AB2557" s="7">
        <v>0</v>
      </c>
      <c r="AC2557" s="7">
        <v>0</v>
      </c>
      <c r="AD2557" s="7">
        <v>0</v>
      </c>
      <c r="AE2557">
        <v>4</v>
      </c>
      <c r="AF2557">
        <v>0</v>
      </c>
      <c r="AG2557">
        <v>0</v>
      </c>
      <c r="AH2557">
        <v>0</v>
      </c>
      <c r="AI2557">
        <v>0</v>
      </c>
      <c r="AJ2557">
        <v>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</row>
    <row r="2558" spans="1:44" x14ac:dyDescent="0.25">
      <c r="A2558">
        <v>1552528</v>
      </c>
      <c r="B2558">
        <v>742663</v>
      </c>
      <c r="C2558">
        <v>25.601795307961801</v>
      </c>
      <c r="D2558">
        <v>35.066515487611497</v>
      </c>
      <c r="E2558" s="68" t="s">
        <v>1850</v>
      </c>
      <c r="F2558" s="8">
        <f>INDEX(Δεδομένα!$P:$P,MATCH('2020'!E2558,Δεδομένα!$O:$O,0))</f>
        <v>264</v>
      </c>
      <c r="G2558" s="6" t="s">
        <v>791</v>
      </c>
      <c r="H2558" s="2" t="str">
        <f>INDEX(Δεδομένα!B$1:B$51,MATCH('2020'!G2558,Δεδομένα!A$1:A$51,0))</f>
        <v>ΙΟΝΙΩΝ ΝΗΣΩΝ</v>
      </c>
      <c r="I2558" s="8">
        <f>INDEX(Δεδομένα!E$1:E$13,MATCH('2020'!H2558,Δεδομένα!D$1:D$13,0))</f>
        <v>13</v>
      </c>
      <c r="J2558" s="1">
        <v>43932</v>
      </c>
      <c r="K2558" s="6" t="s">
        <v>142</v>
      </c>
      <c r="L2558" s="36" t="str">
        <f t="shared" si="156"/>
        <v>11/04/2020 19:20</v>
      </c>
      <c r="M2558" s="1">
        <v>43933</v>
      </c>
      <c r="N2558" s="6" t="s">
        <v>825</v>
      </c>
      <c r="O2558" s="36" t="str">
        <f t="shared" si="157"/>
        <v>12/04/2020 20:30</v>
      </c>
      <c r="P2558" s="49">
        <f t="shared" si="158"/>
        <v>1.0486111111094942</v>
      </c>
      <c r="Q2558" s="50">
        <f>1*24</f>
        <v>24</v>
      </c>
      <c r="R2558" s="47">
        <f t="shared" si="159"/>
        <v>1509.9999999976717</v>
      </c>
      <c r="S2558" s="6" t="s">
        <v>44</v>
      </c>
      <c r="T2558" s="6" t="s">
        <v>1852</v>
      </c>
      <c r="U2558" s="6" t="s">
        <v>44</v>
      </c>
      <c r="V2558" s="6" t="s">
        <v>4095</v>
      </c>
      <c r="W2558" s="7">
        <v>0</v>
      </c>
      <c r="X2558" s="7">
        <v>1</v>
      </c>
      <c r="Y2558" s="7">
        <v>0</v>
      </c>
      <c r="Z2558" s="7">
        <v>1.5</v>
      </c>
      <c r="AA2558" s="7">
        <v>0</v>
      </c>
      <c r="AB2558" s="7">
        <v>0</v>
      </c>
      <c r="AC2558" s="7">
        <v>0</v>
      </c>
      <c r="AD2558" s="7">
        <v>0</v>
      </c>
      <c r="AE2558">
        <v>8</v>
      </c>
      <c r="AF2558">
        <v>0</v>
      </c>
      <c r="AG2558">
        <v>0</v>
      </c>
      <c r="AH2558">
        <v>0</v>
      </c>
      <c r="AI2558">
        <v>0</v>
      </c>
      <c r="AJ2558">
        <v>4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</row>
    <row r="2559" spans="1:44" x14ac:dyDescent="0.25">
      <c r="A2559">
        <v>1553879</v>
      </c>
      <c r="B2559">
        <v>742490</v>
      </c>
      <c r="C2559">
        <v>26.399942407323099</v>
      </c>
      <c r="D2559">
        <v>39.024407771526697</v>
      </c>
      <c r="E2559" s="68" t="s">
        <v>511</v>
      </c>
      <c r="F2559" s="8">
        <f>INDEX(Δεδομένα!$P:$P,MATCH('2020'!E2559,Δεδομένα!$O:$O,0))</f>
        <v>199</v>
      </c>
      <c r="G2559" s="6" t="s">
        <v>495</v>
      </c>
      <c r="H2559" s="2" t="str">
        <f>INDEX(Δεδομένα!B$1:B$51,MATCH('2020'!G2559,Δεδομένα!A$1:A$51,0))</f>
        <v>ΒΟΡΕΙΟΥ ΑΙΓΑΙΟΥ</v>
      </c>
      <c r="I2559" s="8">
        <f>INDEX(Δεδομένα!E$1:E$13,MATCH('2020'!H2559,Δεδομένα!D$1:D$13,0))</f>
        <v>11</v>
      </c>
      <c r="J2559" s="1">
        <v>43932</v>
      </c>
      <c r="K2559" s="6" t="s">
        <v>221</v>
      </c>
      <c r="L2559" s="36" t="str">
        <f t="shared" si="156"/>
        <v>11/04/2020 11:20</v>
      </c>
      <c r="M2559" s="1">
        <v>43932</v>
      </c>
      <c r="N2559" s="6" t="s">
        <v>59</v>
      </c>
      <c r="O2559" s="36" t="str">
        <f t="shared" si="157"/>
        <v>11/04/2020 15:00</v>
      </c>
      <c r="P2559" s="46">
        <f t="shared" si="158"/>
        <v>0.15277777778101154</v>
      </c>
      <c r="Q2559" s="48">
        <v>0</v>
      </c>
      <c r="R2559" s="47">
        <f t="shared" si="159"/>
        <v>220.00000000465661</v>
      </c>
      <c r="S2559" s="6" t="s">
        <v>498</v>
      </c>
      <c r="T2559" s="6" t="s">
        <v>499</v>
      </c>
      <c r="U2559" s="6" t="s">
        <v>514</v>
      </c>
      <c r="V2559" s="6" t="s">
        <v>4051</v>
      </c>
      <c r="W2559" s="7">
        <v>0</v>
      </c>
      <c r="X2559" s="7">
        <v>0.8</v>
      </c>
      <c r="Y2559" s="7">
        <v>0</v>
      </c>
      <c r="Z2559" s="7">
        <v>0</v>
      </c>
      <c r="AA2559" s="7">
        <v>0</v>
      </c>
      <c r="AB2559" s="7">
        <v>0</v>
      </c>
      <c r="AC2559" s="7">
        <v>0</v>
      </c>
      <c r="AD2559" s="7">
        <v>0</v>
      </c>
      <c r="AE2559">
        <v>7</v>
      </c>
      <c r="AF2559">
        <v>0</v>
      </c>
      <c r="AG2559">
        <v>2</v>
      </c>
      <c r="AH2559">
        <v>0</v>
      </c>
      <c r="AI2559">
        <v>0</v>
      </c>
      <c r="AJ2559">
        <v>3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</row>
    <row r="2560" spans="1:44" x14ac:dyDescent="0.25">
      <c r="A2560">
        <v>1553882</v>
      </c>
      <c r="B2560">
        <v>742553</v>
      </c>
      <c r="C2560">
        <v>26.4818145245527</v>
      </c>
      <c r="D2560">
        <v>39.017104882961902</v>
      </c>
      <c r="E2560" s="68" t="s">
        <v>511</v>
      </c>
      <c r="F2560" s="8">
        <f>INDEX(Δεδομένα!$P:$P,MATCH('2020'!E2560,Δεδομένα!$O:$O,0))</f>
        <v>199</v>
      </c>
      <c r="G2560" s="6" t="s">
        <v>495</v>
      </c>
      <c r="H2560" s="2" t="str">
        <f>INDEX(Δεδομένα!B$1:B$51,MATCH('2020'!G2560,Δεδομένα!A$1:A$51,0))</f>
        <v>ΒΟΡΕΙΟΥ ΑΙΓΑΙΟΥ</v>
      </c>
      <c r="I2560" s="8">
        <f>INDEX(Δεδομένα!E$1:E$13,MATCH('2020'!H2560,Δεδομένα!D$1:D$13,0))</f>
        <v>11</v>
      </c>
      <c r="J2560" s="1">
        <v>43932</v>
      </c>
      <c r="K2560" s="6" t="s">
        <v>2801</v>
      </c>
      <c r="L2560" s="36" t="str">
        <f t="shared" si="156"/>
        <v>11/04/2020 14:14</v>
      </c>
      <c r="M2560" s="1">
        <v>43933</v>
      </c>
      <c r="N2560" s="6" t="s">
        <v>3177</v>
      </c>
      <c r="O2560" s="36" t="str">
        <f t="shared" si="157"/>
        <v>12/04/2020 07:03</v>
      </c>
      <c r="P2560" s="46">
        <f t="shared" si="158"/>
        <v>0.70069444444379769</v>
      </c>
      <c r="Q2560" s="48">
        <v>0</v>
      </c>
      <c r="R2560" s="47">
        <f t="shared" si="159"/>
        <v>1008.9999999990687</v>
      </c>
      <c r="S2560" s="6" t="s">
        <v>498</v>
      </c>
      <c r="T2560" s="6" t="s">
        <v>499</v>
      </c>
      <c r="U2560" s="6" t="s">
        <v>4072</v>
      </c>
      <c r="V2560" s="6" t="s">
        <v>4073</v>
      </c>
      <c r="W2560" s="7">
        <v>0</v>
      </c>
      <c r="X2560" s="7">
        <v>3</v>
      </c>
      <c r="Y2560" s="7">
        <v>0</v>
      </c>
      <c r="Z2560" s="7">
        <v>0</v>
      </c>
      <c r="AA2560" s="7">
        <v>0</v>
      </c>
      <c r="AB2560" s="7">
        <v>0</v>
      </c>
      <c r="AC2560" s="7">
        <v>0</v>
      </c>
      <c r="AD2560" s="7">
        <v>0</v>
      </c>
      <c r="AE2560">
        <v>16</v>
      </c>
      <c r="AF2560">
        <v>0</v>
      </c>
      <c r="AG2560">
        <v>6</v>
      </c>
      <c r="AH2560">
        <v>0</v>
      </c>
      <c r="AI2560">
        <v>0</v>
      </c>
      <c r="AJ2560">
        <v>8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</row>
    <row r="2561" spans="1:44" x14ac:dyDescent="0.25">
      <c r="A2561">
        <v>1551652</v>
      </c>
      <c r="B2561">
        <v>742479</v>
      </c>
      <c r="C2561">
        <v>20.650460425527299</v>
      </c>
      <c r="D2561">
        <v>38.775803108107397</v>
      </c>
      <c r="E2561" s="68" t="s">
        <v>862</v>
      </c>
      <c r="F2561" s="8">
        <f>INDEX(Δεδομένα!$P:$P,MATCH('2020'!E2561,Δεδομένα!$O:$O,0))</f>
        <v>232</v>
      </c>
      <c r="G2561" s="6" t="s">
        <v>969</v>
      </c>
      <c r="H2561" s="2" t="str">
        <f>INDEX(Δεδομένα!B$1:B$51,MATCH('2020'!G2561,Δεδομένα!A$1:A$51,0))</f>
        <v>ΙΟΝΙΩΝ ΝΗΣΩΝ</v>
      </c>
      <c r="I2561" s="8">
        <f>INDEX(Δεδομένα!E$1:E$13,MATCH('2020'!H2561,Δεδομένα!D$1:D$13,0))</f>
        <v>13</v>
      </c>
      <c r="J2561" s="1">
        <v>43932</v>
      </c>
      <c r="K2561" s="6" t="s">
        <v>2789</v>
      </c>
      <c r="L2561" s="36" t="str">
        <f t="shared" si="156"/>
        <v>11/04/2020 10:56</v>
      </c>
      <c r="M2561" s="1">
        <v>43932</v>
      </c>
      <c r="N2561" s="6" t="s">
        <v>83</v>
      </c>
      <c r="O2561" s="36" t="str">
        <f t="shared" si="157"/>
        <v>11/04/2020 13:45</v>
      </c>
      <c r="P2561" s="46">
        <f t="shared" si="158"/>
        <v>0.11736111110803904</v>
      </c>
      <c r="Q2561" s="48">
        <v>0</v>
      </c>
      <c r="R2561" s="47">
        <f t="shared" si="159"/>
        <v>168.99999999557622</v>
      </c>
      <c r="S2561" s="6" t="s">
        <v>1494</v>
      </c>
      <c r="T2561" s="6" t="s">
        <v>973</v>
      </c>
      <c r="U2561" s="6" t="s">
        <v>4049</v>
      </c>
      <c r="V2561" s="6" t="s">
        <v>2372</v>
      </c>
      <c r="W2561" s="7">
        <v>0</v>
      </c>
      <c r="X2561" s="7">
        <v>0</v>
      </c>
      <c r="Y2561" s="7">
        <v>0</v>
      </c>
      <c r="Z2561" s="7">
        <v>0</v>
      </c>
      <c r="AA2561" s="7">
        <v>0</v>
      </c>
      <c r="AB2561" s="7">
        <v>0.2</v>
      </c>
      <c r="AC2561" s="7">
        <v>0</v>
      </c>
      <c r="AD2561" s="7">
        <v>0</v>
      </c>
      <c r="AE2561">
        <v>2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</row>
    <row r="2562" spans="1:44" x14ac:dyDescent="0.25">
      <c r="A2562">
        <v>1559106</v>
      </c>
      <c r="B2562">
        <v>742531</v>
      </c>
      <c r="C2562">
        <v>23.091083133218</v>
      </c>
      <c r="D2562">
        <v>39.424840740458698</v>
      </c>
      <c r="E2562" s="68" t="s">
        <v>1330</v>
      </c>
      <c r="F2562" s="8">
        <f>INDEX(Δεδομένα!$P:$P,MATCH('2020'!E2562,Δεδομένα!$O:$O,0))</f>
        <v>104</v>
      </c>
      <c r="G2562" s="6" t="s">
        <v>958</v>
      </c>
      <c r="H2562" s="2" t="str">
        <f>INDEX(Δεδομένα!B$1:B$51,MATCH('2020'!G2562,Δεδομένα!A$1:A$51,0))</f>
        <v>ΘΕΣΣΑΛΙΑΣ</v>
      </c>
      <c r="I2562" s="8">
        <f>INDEX(Δεδομένα!E$1:E$13,MATCH('2020'!H2562,Δεδομένα!D$1:D$13,0))</f>
        <v>6</v>
      </c>
      <c r="J2562" s="1">
        <v>43932</v>
      </c>
      <c r="K2562" s="6" t="s">
        <v>347</v>
      </c>
      <c r="L2562" s="36" t="str">
        <f t="shared" si="156"/>
        <v>11/04/2020 13:10</v>
      </c>
      <c r="M2562" s="1">
        <v>43932</v>
      </c>
      <c r="N2562" s="6" t="s">
        <v>207</v>
      </c>
      <c r="O2562" s="36" t="str">
        <f t="shared" si="157"/>
        <v>11/04/2020 18:00</v>
      </c>
      <c r="P2562" s="46">
        <f t="shared" si="158"/>
        <v>0.20138888889050577</v>
      </c>
      <c r="Q2562" s="48">
        <v>0</v>
      </c>
      <c r="R2562" s="47">
        <f t="shared" si="159"/>
        <v>290.00000000232831</v>
      </c>
      <c r="S2562" s="6" t="s">
        <v>1331</v>
      </c>
      <c r="T2562" s="6" t="s">
        <v>1332</v>
      </c>
      <c r="U2562" s="6" t="s">
        <v>44</v>
      </c>
      <c r="V2562" s="6" t="s">
        <v>4062</v>
      </c>
      <c r="W2562" s="7">
        <v>1</v>
      </c>
      <c r="X2562" s="7">
        <v>0</v>
      </c>
      <c r="Y2562" s="7">
        <v>0</v>
      </c>
      <c r="Z2562" s="7">
        <v>3</v>
      </c>
      <c r="AA2562" s="7">
        <v>0</v>
      </c>
      <c r="AB2562" s="7">
        <v>0</v>
      </c>
      <c r="AC2562" s="7">
        <v>0</v>
      </c>
      <c r="AD2562" s="7">
        <v>0</v>
      </c>
      <c r="AE2562">
        <v>2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</row>
    <row r="2563" spans="1:44" x14ac:dyDescent="0.25">
      <c r="A2563">
        <v>1553394</v>
      </c>
      <c r="B2563">
        <v>742474</v>
      </c>
      <c r="C2563">
        <v>21.789069679342301</v>
      </c>
      <c r="D2563">
        <v>36.8258206905872</v>
      </c>
      <c r="E2563" s="68" t="s">
        <v>965</v>
      </c>
      <c r="F2563" s="8">
        <f>INDEX(Δεδομένα!$P:$P,MATCH('2020'!E2563,Δεδομένα!$O:$O,0))</f>
        <v>147</v>
      </c>
      <c r="G2563" s="6" t="s">
        <v>841</v>
      </c>
      <c r="H2563" s="2" t="str">
        <f>INDEX(Δεδομένα!B$1:B$51,MATCH('2020'!G2563,Δεδομένα!A$1:A$51,0))</f>
        <v>ΠΕΛΛΟΠΟΝΗΣΟΥ</v>
      </c>
      <c r="I2563" s="8">
        <f>INDEX(Δεδομένα!E$1:E$13,MATCH('2020'!H2563,Δεδομένα!D$1:D$13,0))</f>
        <v>8</v>
      </c>
      <c r="J2563" s="1">
        <v>43932</v>
      </c>
      <c r="K2563" s="6" t="s">
        <v>2451</v>
      </c>
      <c r="L2563" s="36" t="str">
        <f t="shared" ref="L2563:L2626" si="160">_xlfn.CONCAT(TEXT(J2563,"ηη/μμ/εεε")," ",TEXT(K2563,"ωω:λλ"))</f>
        <v>11/04/2020 10:35</v>
      </c>
      <c r="M2563" s="1">
        <v>43932</v>
      </c>
      <c r="N2563" s="6" t="s">
        <v>611</v>
      </c>
      <c r="O2563" s="36" t="str">
        <f t="shared" ref="O2563:O2626" si="161">_xlfn.CONCAT(TEXT(M2563,"ηη/μμ/εεε")," ",TEXT(N2563,"ωω:λλ"))</f>
        <v>11/04/2020 12:15</v>
      </c>
      <c r="P2563" s="46">
        <f t="shared" ref="P2563:P2626" si="162">O2563-L2563</f>
        <v>6.9444444445252884E-2</v>
      </c>
      <c r="Q2563" s="48">
        <v>0</v>
      </c>
      <c r="R2563" s="47">
        <f t="shared" ref="R2563:R2626" si="163">P2563*(24*60)</f>
        <v>100.00000000116415</v>
      </c>
      <c r="S2563" s="6" t="s">
        <v>842</v>
      </c>
      <c r="T2563" s="6" t="s">
        <v>967</v>
      </c>
      <c r="U2563" s="6" t="s">
        <v>44</v>
      </c>
      <c r="V2563" s="6" t="s">
        <v>4048</v>
      </c>
      <c r="W2563" s="7">
        <v>0</v>
      </c>
      <c r="X2563" s="7">
        <v>1.5</v>
      </c>
      <c r="Y2563" s="7">
        <v>0</v>
      </c>
      <c r="Z2563" s="7">
        <v>0</v>
      </c>
      <c r="AA2563" s="7">
        <v>0</v>
      </c>
      <c r="AB2563" s="7">
        <v>0</v>
      </c>
      <c r="AC2563" s="7">
        <v>0</v>
      </c>
      <c r="AD2563" s="7">
        <v>0</v>
      </c>
      <c r="AE2563">
        <v>2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</row>
    <row r="2564" spans="1:44" x14ac:dyDescent="0.25">
      <c r="A2564">
        <v>1553405</v>
      </c>
      <c r="B2564">
        <v>742518</v>
      </c>
      <c r="C2564">
        <v>21.741239547729499</v>
      </c>
      <c r="D2564">
        <v>36.937828063964801</v>
      </c>
      <c r="E2564" s="68" t="s">
        <v>965</v>
      </c>
      <c r="F2564" s="8">
        <f>INDEX(Δεδομένα!$P:$P,MATCH('2020'!E2564,Δεδομένα!$O:$O,0))</f>
        <v>147</v>
      </c>
      <c r="G2564" s="6" t="s">
        <v>841</v>
      </c>
      <c r="H2564" s="2" t="str">
        <f>INDEX(Δεδομένα!B$1:B$51,MATCH('2020'!G2564,Δεδομένα!A$1:A$51,0))</f>
        <v>ΠΕΛΛΟΠΟΝΗΣΟΥ</v>
      </c>
      <c r="I2564" s="8">
        <f>INDEX(Δεδομένα!E$1:E$13,MATCH('2020'!H2564,Δεδομένα!D$1:D$13,0))</f>
        <v>8</v>
      </c>
      <c r="J2564" s="1">
        <v>43932</v>
      </c>
      <c r="K2564" s="6" t="s">
        <v>49</v>
      </c>
      <c r="L2564" s="36" t="str">
        <f t="shared" si="160"/>
        <v>11/04/2020 12:40</v>
      </c>
      <c r="M2564" s="1">
        <v>43932</v>
      </c>
      <c r="N2564" s="6" t="s">
        <v>171</v>
      </c>
      <c r="O2564" s="36" t="str">
        <f t="shared" si="161"/>
        <v>11/04/2020 13:00</v>
      </c>
      <c r="P2564" s="46">
        <f t="shared" si="162"/>
        <v>1.3888888883229811E-2</v>
      </c>
      <c r="Q2564" s="48">
        <v>0</v>
      </c>
      <c r="R2564" s="47">
        <f t="shared" si="163"/>
        <v>19.999999991850927</v>
      </c>
      <c r="S2564" s="6" t="s">
        <v>842</v>
      </c>
      <c r="T2564" s="6" t="s">
        <v>967</v>
      </c>
      <c r="U2564" s="6" t="s">
        <v>44</v>
      </c>
      <c r="V2564" s="6" t="s">
        <v>4056</v>
      </c>
      <c r="W2564" s="7">
        <v>0</v>
      </c>
      <c r="X2564" s="7">
        <v>0</v>
      </c>
      <c r="Y2564" s="7">
        <v>0</v>
      </c>
      <c r="Z2564" s="7">
        <v>0</v>
      </c>
      <c r="AA2564" s="7">
        <v>0.1</v>
      </c>
      <c r="AB2564" s="7">
        <v>0</v>
      </c>
      <c r="AC2564" s="7">
        <v>0</v>
      </c>
      <c r="AD2564" s="7">
        <v>0</v>
      </c>
      <c r="AE2564">
        <v>2</v>
      </c>
      <c r="AF2564">
        <v>0</v>
      </c>
      <c r="AG2564">
        <v>0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</row>
    <row r="2565" spans="1:44" x14ac:dyDescent="0.25">
      <c r="A2565">
        <v>1554032</v>
      </c>
      <c r="B2565">
        <v>742523</v>
      </c>
      <c r="C2565">
        <v>21.8236540881257</v>
      </c>
      <c r="D2565">
        <v>36.8920439568844</v>
      </c>
      <c r="E2565" s="68" t="s">
        <v>965</v>
      </c>
      <c r="F2565" s="8">
        <f>INDEX(Δεδομένα!$P:$P,MATCH('2020'!E2565,Δεδομένα!$O:$O,0))</f>
        <v>147</v>
      </c>
      <c r="G2565" s="6" t="s">
        <v>841</v>
      </c>
      <c r="H2565" s="2" t="str">
        <f>INDEX(Δεδομένα!B$1:B$51,MATCH('2020'!G2565,Δεδομένα!A$1:A$51,0))</f>
        <v>ΠΕΛΛΟΠΟΝΗΣΟΥ</v>
      </c>
      <c r="I2565" s="8">
        <f>INDEX(Δεδομένα!E$1:E$13,MATCH('2020'!H2565,Δεδομένα!D$1:D$13,0))</f>
        <v>8</v>
      </c>
      <c r="J2565" s="1">
        <v>43932</v>
      </c>
      <c r="K2565" s="6" t="s">
        <v>217</v>
      </c>
      <c r="L2565" s="36" t="str">
        <f t="shared" si="160"/>
        <v>11/04/2020 13:05</v>
      </c>
      <c r="M2565" s="1">
        <v>43932</v>
      </c>
      <c r="N2565" s="6" t="s">
        <v>281</v>
      </c>
      <c r="O2565" s="36" t="str">
        <f t="shared" si="161"/>
        <v>11/04/2020 16:00</v>
      </c>
      <c r="P2565" s="46">
        <f t="shared" si="162"/>
        <v>0.12152777777373558</v>
      </c>
      <c r="Q2565" s="48">
        <v>0</v>
      </c>
      <c r="R2565" s="47">
        <f t="shared" si="163"/>
        <v>174.99999999417923</v>
      </c>
      <c r="S2565" s="6" t="s">
        <v>842</v>
      </c>
      <c r="T2565" s="6" t="s">
        <v>967</v>
      </c>
      <c r="U2565" s="6" t="s">
        <v>44</v>
      </c>
      <c r="V2565" s="6" t="s">
        <v>4060</v>
      </c>
      <c r="W2565" s="7">
        <v>0</v>
      </c>
      <c r="X2565" s="7">
        <v>2</v>
      </c>
      <c r="Y2565" s="7">
        <v>0</v>
      </c>
      <c r="Z2565" s="7">
        <v>0</v>
      </c>
      <c r="AA2565" s="7">
        <v>0</v>
      </c>
      <c r="AB2565" s="7">
        <v>0</v>
      </c>
      <c r="AC2565" s="7">
        <v>0</v>
      </c>
      <c r="AD2565" s="7">
        <v>0</v>
      </c>
      <c r="AE2565">
        <v>3</v>
      </c>
      <c r="AF2565">
        <v>0</v>
      </c>
      <c r="AG2565">
        <v>0</v>
      </c>
      <c r="AH2565">
        <v>0</v>
      </c>
      <c r="AI2565">
        <v>0</v>
      </c>
      <c r="AJ2565">
        <v>2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</row>
    <row r="2566" spans="1:44" x14ac:dyDescent="0.25">
      <c r="A2566">
        <v>1555326</v>
      </c>
      <c r="B2566">
        <v>742537</v>
      </c>
      <c r="C2566">
        <v>21.916382634959302</v>
      </c>
      <c r="D2566">
        <v>36.904319682397102</v>
      </c>
      <c r="E2566" s="68" t="s">
        <v>840</v>
      </c>
      <c r="F2566" s="8">
        <f>INDEX(Δεδομένα!$P:$P,MATCH('2020'!E2566,Δεδομένα!$O:$O,0))</f>
        <v>144</v>
      </c>
      <c r="G2566" s="6" t="s">
        <v>841</v>
      </c>
      <c r="H2566" s="2" t="str">
        <f>INDEX(Δεδομένα!B$1:B$51,MATCH('2020'!G2566,Δεδομένα!A$1:A$51,0))</f>
        <v>ΠΕΛΛΟΠΟΝΗΣΟΥ</v>
      </c>
      <c r="I2566" s="8">
        <f>INDEX(Δεδομένα!E$1:E$13,MATCH('2020'!H2566,Δεδομένα!D$1:D$13,0))</f>
        <v>8</v>
      </c>
      <c r="J2566" s="1">
        <v>43932</v>
      </c>
      <c r="K2566" s="6" t="s">
        <v>171</v>
      </c>
      <c r="L2566" s="36" t="str">
        <f t="shared" si="160"/>
        <v>11/04/2020 13:00</v>
      </c>
      <c r="M2566" s="1">
        <v>43932</v>
      </c>
      <c r="N2566" s="6" t="s">
        <v>184</v>
      </c>
      <c r="O2566" s="36" t="str">
        <f t="shared" si="161"/>
        <v>11/04/2020 14:18</v>
      </c>
      <c r="P2566" s="46">
        <f t="shared" si="162"/>
        <v>5.4166666668606922E-2</v>
      </c>
      <c r="Q2566" s="48">
        <v>0</v>
      </c>
      <c r="R2566" s="47">
        <f t="shared" si="163"/>
        <v>78.000000002793968</v>
      </c>
      <c r="S2566" s="6" t="s">
        <v>842</v>
      </c>
      <c r="T2566" s="6" t="s">
        <v>984</v>
      </c>
      <c r="U2566" s="6" t="s">
        <v>44</v>
      </c>
      <c r="V2566" s="6" t="s">
        <v>4063</v>
      </c>
      <c r="W2566" s="7">
        <v>0</v>
      </c>
      <c r="X2566" s="7">
        <v>0</v>
      </c>
      <c r="Y2566" s="7">
        <v>0</v>
      </c>
      <c r="Z2566" s="7">
        <v>0</v>
      </c>
      <c r="AA2566" s="7">
        <v>0</v>
      </c>
      <c r="AB2566" s="7">
        <v>0.1</v>
      </c>
      <c r="AC2566" s="7">
        <v>0</v>
      </c>
      <c r="AD2566" s="7">
        <v>0</v>
      </c>
      <c r="AE2566">
        <v>1</v>
      </c>
      <c r="AF2566">
        <v>0</v>
      </c>
      <c r="AG2566">
        <v>1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</row>
    <row r="2567" spans="1:44" x14ac:dyDescent="0.25">
      <c r="A2567">
        <v>1553098</v>
      </c>
      <c r="B2567">
        <v>742547</v>
      </c>
      <c r="C2567">
        <v>21.871409119719502</v>
      </c>
      <c r="D2567">
        <v>37.066697942485703</v>
      </c>
      <c r="E2567" s="68" t="s">
        <v>937</v>
      </c>
      <c r="F2567" s="8">
        <f>INDEX(Δεδομένα!$P:$P,MATCH('2020'!E2567,Δεδομένα!$O:$O,0))</f>
        <v>143</v>
      </c>
      <c r="G2567" s="6" t="s">
        <v>841</v>
      </c>
      <c r="H2567" s="2" t="str">
        <f>INDEX(Δεδομένα!B$1:B$51,MATCH('2020'!G2567,Δεδομένα!A$1:A$51,0))</f>
        <v>ΠΕΛΛΟΠΟΝΗΣΟΥ</v>
      </c>
      <c r="I2567" s="8">
        <f>INDEX(Δεδομένα!E$1:E$13,MATCH('2020'!H2567,Δεδομένα!D$1:D$13,0))</f>
        <v>8</v>
      </c>
      <c r="J2567" s="1">
        <v>43932</v>
      </c>
      <c r="K2567" s="6" t="s">
        <v>612</v>
      </c>
      <c r="L2567" s="36" t="str">
        <f t="shared" si="160"/>
        <v>11/04/2020 13:50</v>
      </c>
      <c r="M2567" s="1">
        <v>43932</v>
      </c>
      <c r="N2567" s="6" t="s">
        <v>272</v>
      </c>
      <c r="O2567" s="36" t="str">
        <f t="shared" si="161"/>
        <v>11/04/2020 15:47</v>
      </c>
      <c r="P2567" s="46">
        <f t="shared" si="162"/>
        <v>8.1249999995634425E-2</v>
      </c>
      <c r="Q2567" s="48">
        <v>0</v>
      </c>
      <c r="R2567" s="47">
        <f t="shared" si="163"/>
        <v>116.99999999371357</v>
      </c>
      <c r="S2567" s="6" t="s">
        <v>842</v>
      </c>
      <c r="T2567" s="6" t="s">
        <v>984</v>
      </c>
      <c r="U2567" s="6" t="s">
        <v>44</v>
      </c>
      <c r="V2567" s="6" t="s">
        <v>2502</v>
      </c>
      <c r="W2567" s="7">
        <v>0</v>
      </c>
      <c r="X2567" s="7">
        <v>0</v>
      </c>
      <c r="Y2567" s="7">
        <v>0</v>
      </c>
      <c r="Z2567" s="7">
        <v>0</v>
      </c>
      <c r="AA2567" s="7">
        <v>2</v>
      </c>
      <c r="AB2567" s="7">
        <v>0</v>
      </c>
      <c r="AC2567" s="7">
        <v>0</v>
      </c>
      <c r="AD2567" s="7">
        <v>0</v>
      </c>
      <c r="AE2567">
        <v>2</v>
      </c>
      <c r="AF2567">
        <v>0</v>
      </c>
      <c r="AG2567">
        <v>0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</row>
    <row r="2568" spans="1:44" x14ac:dyDescent="0.25">
      <c r="A2568">
        <v>1553095</v>
      </c>
      <c r="B2568">
        <v>742550</v>
      </c>
      <c r="C2568">
        <v>22.004561814610302</v>
      </c>
      <c r="D2568">
        <v>37.099016381381297</v>
      </c>
      <c r="E2568" s="68" t="s">
        <v>937</v>
      </c>
      <c r="F2568" s="8">
        <f>INDEX(Δεδομένα!$P:$P,MATCH('2020'!E2568,Δεδομένα!$O:$O,0))</f>
        <v>143</v>
      </c>
      <c r="G2568" s="6" t="s">
        <v>841</v>
      </c>
      <c r="H2568" s="2" t="str">
        <f>INDEX(Δεδομένα!B$1:B$51,MATCH('2020'!G2568,Δεδομένα!A$1:A$51,0))</f>
        <v>ΠΕΛΛΟΠΟΝΗΣΟΥ</v>
      </c>
      <c r="I2568" s="8">
        <f>INDEX(Δεδομένα!E$1:E$13,MATCH('2020'!H2568,Δεδομένα!D$1:D$13,0))</f>
        <v>8</v>
      </c>
      <c r="J2568" s="1">
        <v>43932</v>
      </c>
      <c r="K2568" s="6" t="s">
        <v>362</v>
      </c>
      <c r="L2568" s="36" t="str">
        <f t="shared" si="160"/>
        <v>11/04/2020 14:00</v>
      </c>
      <c r="M2568" s="1">
        <v>43932</v>
      </c>
      <c r="N2568" s="6" t="s">
        <v>703</v>
      </c>
      <c r="O2568" s="36" t="str">
        <f t="shared" si="161"/>
        <v>11/04/2020 15:55</v>
      </c>
      <c r="P2568" s="46">
        <f t="shared" si="162"/>
        <v>7.9861111109494232E-2</v>
      </c>
      <c r="Q2568" s="48">
        <v>0</v>
      </c>
      <c r="R2568" s="47">
        <f t="shared" si="163"/>
        <v>114.99999999767169</v>
      </c>
      <c r="S2568" s="6" t="s">
        <v>842</v>
      </c>
      <c r="T2568" s="6" t="s">
        <v>940</v>
      </c>
      <c r="U2568" s="6" t="s">
        <v>44</v>
      </c>
      <c r="V2568" s="6" t="s">
        <v>990</v>
      </c>
      <c r="W2568" s="7">
        <v>0</v>
      </c>
      <c r="X2568" s="7">
        <v>0</v>
      </c>
      <c r="Y2568" s="7">
        <v>0</v>
      </c>
      <c r="Z2568" s="7">
        <v>0</v>
      </c>
      <c r="AA2568" s="7">
        <v>1.5</v>
      </c>
      <c r="AB2568" s="7">
        <v>0</v>
      </c>
      <c r="AC2568" s="7">
        <v>0</v>
      </c>
      <c r="AD2568" s="7">
        <v>0</v>
      </c>
      <c r="AE2568">
        <v>2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</row>
    <row r="2569" spans="1:44" x14ac:dyDescent="0.25">
      <c r="A2569">
        <v>1555681</v>
      </c>
      <c r="B2569">
        <v>742575</v>
      </c>
      <c r="C2569">
        <v>21.721738543617199</v>
      </c>
      <c r="D2569">
        <v>37.287231764952502</v>
      </c>
      <c r="E2569" s="68" t="s">
        <v>1693</v>
      </c>
      <c r="F2569" s="8">
        <f>INDEX(Δεδομένα!$P:$P,MATCH('2020'!E2569,Δεδομένα!$O:$O,0))</f>
        <v>146</v>
      </c>
      <c r="G2569" s="6" t="s">
        <v>841</v>
      </c>
      <c r="H2569" s="2" t="str">
        <f>INDEX(Δεδομένα!B$1:B$51,MATCH('2020'!G2569,Δεδομένα!A$1:A$51,0))</f>
        <v>ΠΕΛΛΟΠΟΝΗΣΟΥ</v>
      </c>
      <c r="I2569" s="8">
        <f>INDEX(Δεδομένα!E$1:E$13,MATCH('2020'!H2569,Δεδομένα!D$1:D$13,0))</f>
        <v>8</v>
      </c>
      <c r="J2569" s="1">
        <v>43932</v>
      </c>
      <c r="K2569" s="6" t="s">
        <v>384</v>
      </c>
      <c r="L2569" s="36" t="str">
        <f t="shared" si="160"/>
        <v>11/04/2020 14:45</v>
      </c>
      <c r="M2569" s="1">
        <v>43932</v>
      </c>
      <c r="N2569" s="6" t="s">
        <v>504</v>
      </c>
      <c r="O2569" s="36" t="str">
        <f t="shared" si="161"/>
        <v>11/04/2020 15:50</v>
      </c>
      <c r="P2569" s="46">
        <f t="shared" si="162"/>
        <v>4.5138888883229811E-2</v>
      </c>
      <c r="Q2569" s="48">
        <v>0</v>
      </c>
      <c r="R2569" s="47">
        <f t="shared" si="163"/>
        <v>64.999999991850927</v>
      </c>
      <c r="S2569" s="6" t="s">
        <v>998</v>
      </c>
      <c r="T2569" s="6" t="s">
        <v>999</v>
      </c>
      <c r="U2569" s="6" t="s">
        <v>44</v>
      </c>
      <c r="V2569" s="6" t="s">
        <v>4077</v>
      </c>
      <c r="W2569" s="7">
        <v>0</v>
      </c>
      <c r="X2569" s="7">
        <v>0</v>
      </c>
      <c r="Y2569" s="7">
        <v>0</v>
      </c>
      <c r="Z2569" s="7">
        <v>0</v>
      </c>
      <c r="AA2569" s="7">
        <v>1</v>
      </c>
      <c r="AB2569" s="7">
        <v>0</v>
      </c>
      <c r="AC2569" s="7">
        <v>0</v>
      </c>
      <c r="AD2569" s="7">
        <v>0</v>
      </c>
      <c r="AE2569">
        <v>2</v>
      </c>
      <c r="AF2569">
        <v>0</v>
      </c>
      <c r="AG2569">
        <v>0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</row>
    <row r="2570" spans="1:44" x14ac:dyDescent="0.25">
      <c r="A2570">
        <v>1553010</v>
      </c>
      <c r="B2570">
        <v>742588</v>
      </c>
      <c r="C2570">
        <v>21.967090019185001</v>
      </c>
      <c r="D2570">
        <v>37.135868637839202</v>
      </c>
      <c r="E2570" s="68" t="s">
        <v>937</v>
      </c>
      <c r="F2570" s="8">
        <f>INDEX(Δεδομένα!$P:$P,MATCH('2020'!E2570,Δεδομένα!$O:$O,0))</f>
        <v>143</v>
      </c>
      <c r="G2570" s="6" t="s">
        <v>841</v>
      </c>
      <c r="H2570" s="2" t="str">
        <f>INDEX(Δεδομένα!B$1:B$51,MATCH('2020'!G2570,Δεδομένα!A$1:A$51,0))</f>
        <v>ΠΕΛΛΟΠΟΝΗΣΟΥ</v>
      </c>
      <c r="I2570" s="8">
        <f>INDEX(Δεδομένα!E$1:E$13,MATCH('2020'!H2570,Δεδομένα!D$1:D$13,0))</f>
        <v>8</v>
      </c>
      <c r="J2570" s="1">
        <v>43932</v>
      </c>
      <c r="K2570" s="6" t="s">
        <v>59</v>
      </c>
      <c r="L2570" s="36" t="str">
        <f t="shared" si="160"/>
        <v>11/04/2020 15:00</v>
      </c>
      <c r="M2570" s="1">
        <v>43932</v>
      </c>
      <c r="N2570" s="6" t="s">
        <v>204</v>
      </c>
      <c r="O2570" s="36" t="str">
        <f t="shared" si="161"/>
        <v>11/04/2020 17:00</v>
      </c>
      <c r="P2570" s="46">
        <f t="shared" si="162"/>
        <v>8.3333333335758653E-2</v>
      </c>
      <c r="Q2570" s="48">
        <v>0</v>
      </c>
      <c r="R2570" s="47">
        <f t="shared" si="163"/>
        <v>120.00000000349246</v>
      </c>
      <c r="S2570" s="6" t="s">
        <v>842</v>
      </c>
      <c r="T2570" s="6" t="s">
        <v>984</v>
      </c>
      <c r="U2570" s="6" t="s">
        <v>44</v>
      </c>
      <c r="V2570" s="6" t="s">
        <v>4081</v>
      </c>
      <c r="W2570" s="7">
        <v>0</v>
      </c>
      <c r="X2570" s="7">
        <v>0</v>
      </c>
      <c r="Y2570" s="7">
        <v>0</v>
      </c>
      <c r="Z2570" s="7">
        <v>0</v>
      </c>
      <c r="AA2570" s="7">
        <v>1</v>
      </c>
      <c r="AB2570" s="7">
        <v>0.5</v>
      </c>
      <c r="AC2570" s="7">
        <v>0</v>
      </c>
      <c r="AD2570" s="7">
        <v>0</v>
      </c>
      <c r="AE2570">
        <v>2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</row>
    <row r="2571" spans="1:44" x14ac:dyDescent="0.25">
      <c r="A2571">
        <v>1554037</v>
      </c>
      <c r="B2571">
        <v>742612</v>
      </c>
      <c r="C2571">
        <v>21.803677977849901</v>
      </c>
      <c r="D2571">
        <v>36.842954253294501</v>
      </c>
      <c r="E2571" s="68" t="s">
        <v>965</v>
      </c>
      <c r="F2571" s="8">
        <f>INDEX(Δεδομένα!$P:$P,MATCH('2020'!E2571,Δεδομένα!$O:$O,0))</f>
        <v>147</v>
      </c>
      <c r="G2571" s="6" t="s">
        <v>841</v>
      </c>
      <c r="H2571" s="2" t="str">
        <f>INDEX(Δεδομένα!B$1:B$51,MATCH('2020'!G2571,Δεδομένα!A$1:A$51,0))</f>
        <v>ΠΕΛΛΟΠΟΝΗΣΟΥ</v>
      </c>
      <c r="I2571" s="8">
        <f>INDEX(Δεδομένα!E$1:E$13,MATCH('2020'!H2571,Δεδομένα!D$1:D$13,0))</f>
        <v>8</v>
      </c>
      <c r="J2571" s="1">
        <v>43932</v>
      </c>
      <c r="K2571" s="6" t="s">
        <v>305</v>
      </c>
      <c r="L2571" s="36" t="str">
        <f t="shared" si="160"/>
        <v>11/04/2020 16:55</v>
      </c>
      <c r="M2571" s="1">
        <v>43932</v>
      </c>
      <c r="N2571" s="6" t="s">
        <v>491</v>
      </c>
      <c r="O2571" s="36" t="str">
        <f t="shared" si="161"/>
        <v>11/04/2020 22:05</v>
      </c>
      <c r="P2571" s="46">
        <f t="shared" si="162"/>
        <v>0.21527777778101154</v>
      </c>
      <c r="Q2571" s="48">
        <v>0</v>
      </c>
      <c r="R2571" s="47">
        <f t="shared" si="163"/>
        <v>310.00000000465661</v>
      </c>
      <c r="S2571" s="6" t="s">
        <v>842</v>
      </c>
      <c r="T2571" s="6" t="s">
        <v>967</v>
      </c>
      <c r="U2571" s="6" t="s">
        <v>44</v>
      </c>
      <c r="V2571" s="6" t="s">
        <v>3840</v>
      </c>
      <c r="W2571" s="7">
        <v>0</v>
      </c>
      <c r="X2571" s="7">
        <v>20</v>
      </c>
      <c r="Y2571" s="7">
        <v>0</v>
      </c>
      <c r="Z2571" s="7">
        <v>0</v>
      </c>
      <c r="AA2571" s="7">
        <v>0</v>
      </c>
      <c r="AB2571" s="7">
        <v>0</v>
      </c>
      <c r="AC2571" s="7">
        <v>0</v>
      </c>
      <c r="AD2571" s="7">
        <v>0</v>
      </c>
      <c r="AE2571">
        <v>8</v>
      </c>
      <c r="AF2571">
        <v>0</v>
      </c>
      <c r="AG2571">
        <v>0</v>
      </c>
      <c r="AH2571">
        <v>0</v>
      </c>
      <c r="AI2571">
        <v>1</v>
      </c>
      <c r="AJ2571">
        <v>4</v>
      </c>
      <c r="AK2571">
        <v>1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</row>
    <row r="2572" spans="1:44" x14ac:dyDescent="0.25">
      <c r="A2572">
        <v>1554044</v>
      </c>
      <c r="B2572">
        <v>742668</v>
      </c>
      <c r="C2572">
        <v>21.830095453840801</v>
      </c>
      <c r="D2572">
        <v>36.8947231132965</v>
      </c>
      <c r="E2572" s="68" t="s">
        <v>965</v>
      </c>
      <c r="F2572" s="8">
        <f>INDEX(Δεδομένα!$P:$P,MATCH('2020'!E2572,Δεδομένα!$O:$O,0))</f>
        <v>147</v>
      </c>
      <c r="G2572" s="6" t="s">
        <v>841</v>
      </c>
      <c r="H2572" s="2" t="str">
        <f>INDEX(Δεδομένα!B$1:B$51,MATCH('2020'!G2572,Δεδομένα!A$1:A$51,0))</f>
        <v>ΠΕΛΛΟΠΟΝΗΣΟΥ</v>
      </c>
      <c r="I2572" s="8">
        <f>INDEX(Δεδομένα!E$1:E$13,MATCH('2020'!H2572,Δεδομένα!D$1:D$13,0))</f>
        <v>8</v>
      </c>
      <c r="J2572" s="1">
        <v>43932</v>
      </c>
      <c r="K2572" s="6" t="s">
        <v>259</v>
      </c>
      <c r="L2572" s="36" t="str">
        <f t="shared" si="160"/>
        <v>11/04/2020 19:00</v>
      </c>
      <c r="M2572" s="1">
        <v>43932</v>
      </c>
      <c r="N2572" s="6" t="s">
        <v>825</v>
      </c>
      <c r="O2572" s="36" t="str">
        <f t="shared" si="161"/>
        <v>11/04/2020 20:30</v>
      </c>
      <c r="P2572" s="46">
        <f t="shared" si="162"/>
        <v>6.25E-2</v>
      </c>
      <c r="Q2572" s="48">
        <v>0</v>
      </c>
      <c r="R2572" s="47">
        <f t="shared" si="163"/>
        <v>90</v>
      </c>
      <c r="S2572" s="6" t="s">
        <v>842</v>
      </c>
      <c r="T2572" s="6" t="s">
        <v>967</v>
      </c>
      <c r="U2572" s="6" t="s">
        <v>44</v>
      </c>
      <c r="V2572" s="6" t="s">
        <v>2236</v>
      </c>
      <c r="W2572" s="7">
        <v>0</v>
      </c>
      <c r="X2572" s="7">
        <v>0</v>
      </c>
      <c r="Y2572" s="7">
        <v>0</v>
      </c>
      <c r="Z2572" s="7">
        <v>0</v>
      </c>
      <c r="AA2572" s="7">
        <v>0</v>
      </c>
      <c r="AB2572" s="7">
        <v>0</v>
      </c>
      <c r="AC2572" s="7">
        <v>0</v>
      </c>
      <c r="AD2572" s="7">
        <v>0.3</v>
      </c>
      <c r="AE2572">
        <v>3</v>
      </c>
      <c r="AF2572">
        <v>0</v>
      </c>
      <c r="AG2572">
        <v>0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</row>
    <row r="2573" spans="1:44" x14ac:dyDescent="0.25">
      <c r="A2573">
        <v>1553092</v>
      </c>
      <c r="B2573">
        <v>742669</v>
      </c>
      <c r="C2573">
        <v>21.905030165622001</v>
      </c>
      <c r="D2573">
        <v>37.086891245444903</v>
      </c>
      <c r="E2573" s="68" t="s">
        <v>937</v>
      </c>
      <c r="F2573" s="8">
        <f>INDEX(Δεδομένα!$P:$P,MATCH('2020'!E2573,Δεδομένα!$O:$O,0))</f>
        <v>143</v>
      </c>
      <c r="G2573" s="6" t="s">
        <v>841</v>
      </c>
      <c r="H2573" s="2" t="str">
        <f>INDEX(Δεδομένα!B$1:B$51,MATCH('2020'!G2573,Δεδομένα!A$1:A$51,0))</f>
        <v>ΠΕΛΛΟΠΟΝΗΣΟΥ</v>
      </c>
      <c r="I2573" s="8">
        <f>INDEX(Δεδομένα!E$1:E$13,MATCH('2020'!H2573,Δεδομένα!D$1:D$13,0))</f>
        <v>8</v>
      </c>
      <c r="J2573" s="1">
        <v>43932</v>
      </c>
      <c r="K2573" s="6" t="s">
        <v>1878</v>
      </c>
      <c r="L2573" s="36" t="str">
        <f t="shared" si="160"/>
        <v>11/04/2020 19:35</v>
      </c>
      <c r="M2573" s="1">
        <v>43932</v>
      </c>
      <c r="N2573" s="6" t="s">
        <v>1613</v>
      </c>
      <c r="O2573" s="36" t="str">
        <f t="shared" si="161"/>
        <v>11/04/2020 20:55</v>
      </c>
      <c r="P2573" s="46">
        <f t="shared" si="162"/>
        <v>5.5555555562023073E-2</v>
      </c>
      <c r="Q2573" s="48">
        <v>0</v>
      </c>
      <c r="R2573" s="47">
        <f t="shared" si="163"/>
        <v>80.000000009313226</v>
      </c>
      <c r="S2573" s="6" t="s">
        <v>842</v>
      </c>
      <c r="T2573" s="6" t="s">
        <v>984</v>
      </c>
      <c r="U2573" s="6" t="s">
        <v>44</v>
      </c>
      <c r="V2573" s="6" t="s">
        <v>4096</v>
      </c>
      <c r="W2573" s="7">
        <v>0</v>
      </c>
      <c r="X2573" s="7">
        <v>0</v>
      </c>
      <c r="Y2573" s="7">
        <v>0</v>
      </c>
      <c r="Z2573" s="7">
        <v>0</v>
      </c>
      <c r="AA2573" s="7">
        <v>0.5</v>
      </c>
      <c r="AB2573" s="7">
        <v>0.5</v>
      </c>
      <c r="AC2573" s="7">
        <v>0</v>
      </c>
      <c r="AD2573" s="7">
        <v>0</v>
      </c>
      <c r="AE2573">
        <v>2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</row>
    <row r="2574" spans="1:44" x14ac:dyDescent="0.25">
      <c r="A2574">
        <v>1555342</v>
      </c>
      <c r="B2574">
        <v>742538</v>
      </c>
      <c r="C2574">
        <v>20.683619346398199</v>
      </c>
      <c r="D2574">
        <v>39.092330809772001</v>
      </c>
      <c r="E2574" s="68" t="s">
        <v>1725</v>
      </c>
      <c r="F2574" s="8">
        <f>INDEX(Δεδομένα!$P:$P,MATCH('2020'!E2574,Δεδομένα!$O:$O,0))</f>
        <v>97</v>
      </c>
      <c r="G2574" s="6" t="s">
        <v>284</v>
      </c>
      <c r="H2574" s="2" t="str">
        <f>INDEX(Δεδομένα!B$1:B$51,MATCH('2020'!G2574,Δεδομένα!A$1:A$51,0))</f>
        <v>ΗΠΕΙΡΟΥ</v>
      </c>
      <c r="I2574" s="8">
        <f>INDEX(Δεδομένα!E$1:E$13,MATCH('2020'!H2574,Δεδομένα!D$1:D$13,0))</f>
        <v>5</v>
      </c>
      <c r="J2574" s="1">
        <v>43932</v>
      </c>
      <c r="K2574" s="6" t="s">
        <v>520</v>
      </c>
      <c r="L2574" s="36" t="str">
        <f t="shared" si="160"/>
        <v>11/04/2020 13:49</v>
      </c>
      <c r="M2574" s="1">
        <v>43932</v>
      </c>
      <c r="N2574" s="6" t="s">
        <v>2387</v>
      </c>
      <c r="O2574" s="36" t="str">
        <f t="shared" si="161"/>
        <v>11/04/2020 15:16</v>
      </c>
      <c r="P2574" s="46">
        <f t="shared" si="162"/>
        <v>6.0416666667151731E-2</v>
      </c>
      <c r="Q2574" s="48">
        <v>0</v>
      </c>
      <c r="R2574" s="47">
        <f t="shared" si="163"/>
        <v>87.000000000698492</v>
      </c>
      <c r="S2574" s="6" t="s">
        <v>44</v>
      </c>
      <c r="T2574" s="6" t="s">
        <v>1727</v>
      </c>
      <c r="U2574" s="6" t="s">
        <v>4064</v>
      </c>
      <c r="V2574" s="6" t="s">
        <v>4065</v>
      </c>
      <c r="W2574" s="7">
        <v>0</v>
      </c>
      <c r="X2574" s="7">
        <v>0</v>
      </c>
      <c r="Y2574" s="7">
        <v>0</v>
      </c>
      <c r="Z2574" s="7">
        <v>4</v>
      </c>
      <c r="AA2574" s="7">
        <v>0</v>
      </c>
      <c r="AB2574" s="7">
        <v>0</v>
      </c>
      <c r="AC2574" s="7">
        <v>0</v>
      </c>
      <c r="AD2574" s="7">
        <v>0</v>
      </c>
      <c r="AE2574">
        <v>8</v>
      </c>
      <c r="AF2574">
        <v>0</v>
      </c>
      <c r="AG2574">
        <v>0</v>
      </c>
      <c r="AH2574">
        <v>0</v>
      </c>
      <c r="AI2574">
        <v>0</v>
      </c>
      <c r="AJ2574">
        <v>4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</row>
    <row r="2575" spans="1:44" x14ac:dyDescent="0.25">
      <c r="A2575">
        <v>1552018</v>
      </c>
      <c r="B2575">
        <v>742521</v>
      </c>
      <c r="C2575">
        <v>26.823020876472398</v>
      </c>
      <c r="D2575">
        <v>37.6601583360506</v>
      </c>
      <c r="E2575" s="68" t="s">
        <v>545</v>
      </c>
      <c r="F2575" s="8">
        <f>INDEX(Δεδομένα!$P:$P,MATCH('2020'!E2575,Δεδομένα!$O:$O,0))</f>
        <v>204</v>
      </c>
      <c r="G2575" s="6" t="s">
        <v>546</v>
      </c>
      <c r="H2575" s="2" t="str">
        <f>INDEX(Δεδομένα!B$1:B$51,MATCH('2020'!G2575,Δεδομένα!A$1:A$51,0))</f>
        <v>ΚΡΗΤΗΣ</v>
      </c>
      <c r="I2575" s="8">
        <f>INDEX(Δεδομένα!E$1:E$13,MATCH('2020'!H2575,Δεδομένα!D$1:D$13,0))</f>
        <v>12</v>
      </c>
      <c r="J2575" s="1">
        <v>43932</v>
      </c>
      <c r="K2575" s="6" t="s">
        <v>1984</v>
      </c>
      <c r="L2575" s="36" t="str">
        <f t="shared" si="160"/>
        <v>11/04/2020 12:59</v>
      </c>
      <c r="M2575" s="1">
        <v>43935</v>
      </c>
      <c r="N2575" s="6" t="s">
        <v>712</v>
      </c>
      <c r="O2575" s="36" t="str">
        <f t="shared" si="161"/>
        <v>14/04/2020 10:16</v>
      </c>
      <c r="P2575" s="49">
        <f t="shared" si="162"/>
        <v>2.8868055555503815</v>
      </c>
      <c r="Q2575" s="50">
        <f>2*24</f>
        <v>48</v>
      </c>
      <c r="R2575" s="47">
        <f t="shared" si="163"/>
        <v>4156.9999999925494</v>
      </c>
      <c r="S2575" s="6" t="s">
        <v>546</v>
      </c>
      <c r="T2575" s="6" t="s">
        <v>548</v>
      </c>
      <c r="U2575" s="6" t="s">
        <v>554</v>
      </c>
      <c r="V2575" s="6" t="s">
        <v>4059</v>
      </c>
      <c r="W2575" s="7">
        <v>0</v>
      </c>
      <c r="X2575" s="7">
        <v>40</v>
      </c>
      <c r="Y2575" s="7">
        <v>0</v>
      </c>
      <c r="Z2575" s="7">
        <v>0</v>
      </c>
      <c r="AA2575" s="7">
        <v>0</v>
      </c>
      <c r="AB2575" s="7">
        <v>10</v>
      </c>
      <c r="AC2575" s="7">
        <v>0</v>
      </c>
      <c r="AD2575" s="7">
        <v>0</v>
      </c>
      <c r="AE2575">
        <v>31</v>
      </c>
      <c r="AF2575">
        <v>7</v>
      </c>
      <c r="AG2575">
        <v>0</v>
      </c>
      <c r="AH2575">
        <v>0</v>
      </c>
      <c r="AI2575">
        <v>25</v>
      </c>
      <c r="AJ2575">
        <v>15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</row>
    <row r="2576" spans="1:44" x14ac:dyDescent="0.25">
      <c r="A2576">
        <v>1553838</v>
      </c>
      <c r="B2576">
        <v>742642</v>
      </c>
      <c r="C2576">
        <v>21.742080652038702</v>
      </c>
      <c r="D2576">
        <v>39.580436060123901</v>
      </c>
      <c r="E2576" s="68" t="s">
        <v>1155</v>
      </c>
      <c r="F2576" s="8">
        <f>INDEX(Δεδομένα!$P:$P,MATCH('2020'!E2576,Δεδομένα!$O:$O,0))</f>
        <v>111</v>
      </c>
      <c r="G2576" s="6" t="s">
        <v>884</v>
      </c>
      <c r="H2576" s="2" t="str">
        <f>INDEX(Δεδομένα!B$1:B$51,MATCH('2020'!G2576,Δεδομένα!A$1:A$51,0))</f>
        <v>ΘΕΣΣΑΛΙΑΣ</v>
      </c>
      <c r="I2576" s="8">
        <f>INDEX(Δεδομένα!E$1:E$13,MATCH('2020'!H2576,Δεδομένα!D$1:D$13,0))</f>
        <v>6</v>
      </c>
      <c r="J2576" s="1">
        <v>43932</v>
      </c>
      <c r="K2576" s="6" t="s">
        <v>310</v>
      </c>
      <c r="L2576" s="36" t="str">
        <f t="shared" si="160"/>
        <v>11/04/2020 18:15</v>
      </c>
      <c r="M2576" s="1">
        <v>43932</v>
      </c>
      <c r="N2576" s="6" t="s">
        <v>1704</v>
      </c>
      <c r="O2576" s="36" t="str">
        <f t="shared" si="161"/>
        <v>11/04/2020 18:54</v>
      </c>
      <c r="P2576" s="46">
        <f t="shared" si="162"/>
        <v>2.7083333334303461E-2</v>
      </c>
      <c r="Q2576" s="48">
        <v>0</v>
      </c>
      <c r="R2576" s="47">
        <f t="shared" si="163"/>
        <v>39.000000001396984</v>
      </c>
      <c r="S2576" s="6" t="s">
        <v>44</v>
      </c>
      <c r="T2576" s="6" t="s">
        <v>1157</v>
      </c>
      <c r="U2576" s="6" t="s">
        <v>44</v>
      </c>
      <c r="V2576" s="6" t="s">
        <v>4091</v>
      </c>
      <c r="W2576" s="7">
        <v>0</v>
      </c>
      <c r="X2576" s="7">
        <v>0</v>
      </c>
      <c r="Y2576" s="7">
        <v>0</v>
      </c>
      <c r="Z2576" s="7">
        <v>0</v>
      </c>
      <c r="AA2576" s="7">
        <v>0</v>
      </c>
      <c r="AB2576" s="7">
        <v>0.05</v>
      </c>
      <c r="AC2576" s="7">
        <v>0</v>
      </c>
      <c r="AD2576" s="7">
        <v>0</v>
      </c>
      <c r="AE2576">
        <v>2</v>
      </c>
      <c r="AF2576">
        <v>0</v>
      </c>
      <c r="AG2576">
        <v>0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</row>
    <row r="2577" spans="1:44" x14ac:dyDescent="0.25">
      <c r="A2577">
        <v>1577384</v>
      </c>
      <c r="B2577">
        <v>742607</v>
      </c>
      <c r="C2577">
        <v>21.426627726514401</v>
      </c>
      <c r="D2577">
        <v>40.742665448047397</v>
      </c>
      <c r="E2577" s="68" t="s">
        <v>2026</v>
      </c>
      <c r="F2577" s="8">
        <f>INDEX(Δεδομένα!$P:$P,MATCH('2020'!E2577,Δεδομένα!$O:$O,0))</f>
        <v>74</v>
      </c>
      <c r="G2577" s="6" t="s">
        <v>1030</v>
      </c>
      <c r="H2577" s="2" t="str">
        <f>INDEX(Δεδομένα!B$1:B$51,MATCH('2020'!G2577,Δεδομένα!A$1:A$51,0))</f>
        <v>ΔΥΤΙΚΗΣ ΜΑΚΕΔΟΝΙΑΣ</v>
      </c>
      <c r="I2577" s="8">
        <f>INDEX(Δεδομένα!E$1:E$13,MATCH('2020'!H2577,Δεδομένα!D$1:D$13,0))</f>
        <v>4</v>
      </c>
      <c r="J2577" s="1">
        <v>43932</v>
      </c>
      <c r="K2577" s="6" t="s">
        <v>281</v>
      </c>
      <c r="L2577" s="36" t="str">
        <f t="shared" si="160"/>
        <v>11/04/2020 16:00</v>
      </c>
      <c r="M2577" s="1">
        <v>43932</v>
      </c>
      <c r="N2577" s="6" t="s">
        <v>621</v>
      </c>
      <c r="O2577" s="36" t="str">
        <f t="shared" si="161"/>
        <v>11/04/2020 18:20</v>
      </c>
      <c r="P2577" s="46">
        <f t="shared" si="162"/>
        <v>9.7222222226264421E-2</v>
      </c>
      <c r="Q2577" s="48">
        <v>0</v>
      </c>
      <c r="R2577" s="47">
        <f t="shared" si="163"/>
        <v>140.00000000582077</v>
      </c>
      <c r="S2577" s="6" t="s">
        <v>44</v>
      </c>
      <c r="T2577" s="6" t="s">
        <v>2027</v>
      </c>
      <c r="U2577" s="6" t="s">
        <v>44</v>
      </c>
      <c r="V2577" s="6" t="s">
        <v>4020</v>
      </c>
      <c r="W2577" s="7">
        <v>0</v>
      </c>
      <c r="X2577" s="7">
        <v>1</v>
      </c>
      <c r="Y2577" s="7">
        <v>0</v>
      </c>
      <c r="Z2577" s="7">
        <v>0</v>
      </c>
      <c r="AA2577" s="7">
        <v>0</v>
      </c>
      <c r="AB2577" s="7">
        <v>0</v>
      </c>
      <c r="AC2577" s="7">
        <v>0</v>
      </c>
      <c r="AD2577" s="7">
        <v>0</v>
      </c>
      <c r="AE2577">
        <v>3</v>
      </c>
      <c r="AF2577">
        <v>0</v>
      </c>
      <c r="AG2577">
        <v>0</v>
      </c>
      <c r="AH2577">
        <v>0</v>
      </c>
      <c r="AI2577">
        <v>0</v>
      </c>
      <c r="AJ2577">
        <v>1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</row>
    <row r="2578" spans="1:44" x14ac:dyDescent="0.25">
      <c r="A2578">
        <v>1559582</v>
      </c>
      <c r="B2578">
        <v>742616</v>
      </c>
      <c r="C2578">
        <v>23.5911655798086</v>
      </c>
      <c r="D2578">
        <v>40.5480712469368</v>
      </c>
      <c r="E2578" s="68" t="s">
        <v>1092</v>
      </c>
      <c r="F2578" s="8">
        <f>INDEX(Δεδομένα!$P:$P,MATCH('2020'!E2578,Δεδομένα!$O:$O,0))</f>
        <v>56</v>
      </c>
      <c r="G2578" s="6" t="s">
        <v>1093</v>
      </c>
      <c r="H2578" s="2" t="str">
        <f>INDEX(Δεδομένα!B$1:B$51,MATCH('2020'!G2578,Δεδομένα!A$1:A$51,0))</f>
        <v>ΚΕΝΤΡΙΚΗΣ ΜΑΚΕΔΟΝΙΑΣ</v>
      </c>
      <c r="I2578" s="8">
        <f>INDEX(Δεδομένα!E$1:E$13,MATCH('2020'!H2578,Δεδομένα!D$1:D$13,0))</f>
        <v>3</v>
      </c>
      <c r="J2578" s="1">
        <v>43932</v>
      </c>
      <c r="K2578" s="6" t="s">
        <v>887</v>
      </c>
      <c r="L2578" s="36" t="str">
        <f t="shared" si="160"/>
        <v>11/04/2020 17:14</v>
      </c>
      <c r="M2578" s="1">
        <v>43932</v>
      </c>
      <c r="N2578" s="6" t="s">
        <v>180</v>
      </c>
      <c r="O2578" s="36" t="str">
        <f t="shared" si="161"/>
        <v>11/04/2020 17:51</v>
      </c>
      <c r="P2578" s="46">
        <f t="shared" si="162"/>
        <v>2.5694444448163267E-2</v>
      </c>
      <c r="Q2578" s="48">
        <v>0</v>
      </c>
      <c r="R2578" s="47">
        <f t="shared" si="163"/>
        <v>37.000000005355105</v>
      </c>
      <c r="S2578" s="6" t="s">
        <v>4088</v>
      </c>
      <c r="T2578" s="6" t="s">
        <v>1095</v>
      </c>
      <c r="U2578" s="6" t="s">
        <v>44</v>
      </c>
      <c r="V2578" s="6" t="s">
        <v>4089</v>
      </c>
      <c r="W2578" s="7">
        <v>0</v>
      </c>
      <c r="X2578" s="7">
        <v>0.05</v>
      </c>
      <c r="Y2578" s="7">
        <v>0</v>
      </c>
      <c r="Z2578" s="7">
        <v>0</v>
      </c>
      <c r="AA2578" s="7">
        <v>0</v>
      </c>
      <c r="AB2578" s="7">
        <v>0</v>
      </c>
      <c r="AC2578" s="7">
        <v>0</v>
      </c>
      <c r="AD2578" s="7">
        <v>0</v>
      </c>
      <c r="AE2578">
        <v>2</v>
      </c>
      <c r="AF2578">
        <v>0</v>
      </c>
      <c r="AG2578">
        <v>0</v>
      </c>
      <c r="AH2578">
        <v>0</v>
      </c>
      <c r="AI2578">
        <v>0</v>
      </c>
      <c r="AJ2578">
        <v>1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</row>
    <row r="2579" spans="1:44" x14ac:dyDescent="0.25">
      <c r="A2579">
        <v>1552509</v>
      </c>
      <c r="B2579">
        <v>742487</v>
      </c>
      <c r="C2579">
        <v>26.089511051653101</v>
      </c>
      <c r="D2579">
        <v>38.219810075766901</v>
      </c>
      <c r="E2579" s="68" t="s">
        <v>538</v>
      </c>
      <c r="F2579" s="8">
        <f>INDEX(Δεδομένα!$P:$P,MATCH('2020'!E2579,Δεδομένα!$O:$O,0))</f>
        <v>203</v>
      </c>
      <c r="G2579" s="6" t="s">
        <v>525</v>
      </c>
      <c r="H2579" s="2" t="str">
        <f>INDEX(Δεδομένα!B$1:B$51,MATCH('2020'!G2579,Δεδομένα!A$1:A$51,0))</f>
        <v>ΒΟΡΕΙΟΥ ΑΙΓΑΙΟΥ</v>
      </c>
      <c r="I2579" s="8">
        <f>INDEX(Δεδομένα!E$1:E$13,MATCH('2020'!H2579,Δεδομένα!D$1:D$13,0))</f>
        <v>11</v>
      </c>
      <c r="J2579" s="1">
        <v>43932</v>
      </c>
      <c r="K2579" s="6" t="s">
        <v>296</v>
      </c>
      <c r="L2579" s="36" t="str">
        <f t="shared" si="160"/>
        <v>11/04/2020 10:40</v>
      </c>
      <c r="M2579" s="1">
        <v>43932</v>
      </c>
      <c r="N2579" s="6" t="s">
        <v>662</v>
      </c>
      <c r="O2579" s="36" t="str">
        <f t="shared" si="161"/>
        <v>11/04/2020 12:30</v>
      </c>
      <c r="P2579" s="46">
        <f t="shared" si="162"/>
        <v>7.6388888890505768E-2</v>
      </c>
      <c r="Q2579" s="48">
        <v>0</v>
      </c>
      <c r="R2579" s="47">
        <f t="shared" si="163"/>
        <v>110.00000000232831</v>
      </c>
      <c r="S2579" s="6" t="s">
        <v>525</v>
      </c>
      <c r="T2579" s="6" t="s">
        <v>527</v>
      </c>
      <c r="U2579" s="6" t="s">
        <v>537</v>
      </c>
      <c r="V2579" s="6" t="s">
        <v>1021</v>
      </c>
      <c r="W2579" s="7">
        <v>0</v>
      </c>
      <c r="X2579" s="7">
        <v>0</v>
      </c>
      <c r="Y2579" s="7">
        <v>0</v>
      </c>
      <c r="Z2579" s="7">
        <v>0</v>
      </c>
      <c r="AA2579" s="7">
        <v>0</v>
      </c>
      <c r="AB2579" s="7">
        <v>0.4</v>
      </c>
      <c r="AC2579" s="7">
        <v>0</v>
      </c>
      <c r="AD2579" s="7">
        <v>0</v>
      </c>
      <c r="AE2579">
        <v>4</v>
      </c>
      <c r="AF2579">
        <v>0</v>
      </c>
      <c r="AG2579">
        <v>0</v>
      </c>
      <c r="AH2579">
        <v>0</v>
      </c>
      <c r="AI2579">
        <v>0</v>
      </c>
      <c r="AJ2579">
        <v>2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</row>
    <row r="2580" spans="1:44" x14ac:dyDescent="0.25">
      <c r="A2580">
        <v>1616308</v>
      </c>
      <c r="B2580">
        <v>742504</v>
      </c>
      <c r="C2580">
        <v>26.028727232368201</v>
      </c>
      <c r="D2580">
        <v>38.3896641617917</v>
      </c>
      <c r="E2580" s="68" t="s">
        <v>1661</v>
      </c>
      <c r="F2580" s="8">
        <f>INDEX(Δεδομένα!$P:$P,MATCH('2020'!E2580,Δεδομένα!$O:$O,0))</f>
        <v>201</v>
      </c>
      <c r="G2580" s="6" t="s">
        <v>525</v>
      </c>
      <c r="H2580" s="2" t="str">
        <f>INDEX(Δεδομένα!B$1:B$51,MATCH('2020'!G2580,Δεδομένα!A$1:A$51,0))</f>
        <v>ΒΟΡΕΙΟΥ ΑΙΓΑΙΟΥ</v>
      </c>
      <c r="I2580" s="8">
        <f>INDEX(Δεδομένα!E$1:E$13,MATCH('2020'!H2580,Δεδομένα!D$1:D$13,0))</f>
        <v>11</v>
      </c>
      <c r="J2580" s="1">
        <v>43932</v>
      </c>
      <c r="K2580" s="6" t="s">
        <v>526</v>
      </c>
      <c r="L2580" s="36" t="str">
        <f t="shared" si="160"/>
        <v>11/04/2020 11:45</v>
      </c>
      <c r="M2580" s="1">
        <v>43932</v>
      </c>
      <c r="N2580" s="6" t="s">
        <v>700</v>
      </c>
      <c r="O2580" s="36" t="str">
        <f t="shared" si="161"/>
        <v>11/04/2020 19:45</v>
      </c>
      <c r="P2580" s="46">
        <f t="shared" si="162"/>
        <v>0.33333333332848269</v>
      </c>
      <c r="Q2580" s="48">
        <v>0</v>
      </c>
      <c r="R2580" s="47">
        <f t="shared" si="163"/>
        <v>479.99999999301508</v>
      </c>
      <c r="S2580" s="6" t="s">
        <v>44</v>
      </c>
      <c r="T2580" s="6" t="s">
        <v>527</v>
      </c>
      <c r="U2580" s="6" t="s">
        <v>44</v>
      </c>
      <c r="V2580" s="6" t="s">
        <v>4052</v>
      </c>
      <c r="W2580" s="7">
        <v>0</v>
      </c>
      <c r="X2580" s="7">
        <v>0</v>
      </c>
      <c r="Y2580" s="7">
        <v>0</v>
      </c>
      <c r="Z2580" s="7">
        <v>0</v>
      </c>
      <c r="AA2580" s="7">
        <v>0</v>
      </c>
      <c r="AB2580" s="7">
        <v>300.62</v>
      </c>
      <c r="AC2580" s="7">
        <v>0</v>
      </c>
      <c r="AD2580" s="7">
        <v>0</v>
      </c>
      <c r="AE2580">
        <v>20</v>
      </c>
      <c r="AF2580">
        <v>10</v>
      </c>
      <c r="AG2580">
        <v>20</v>
      </c>
      <c r="AH2580">
        <v>0</v>
      </c>
      <c r="AI2580">
        <v>0</v>
      </c>
      <c r="AJ2580">
        <v>15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</row>
    <row r="2581" spans="1:44" x14ac:dyDescent="0.25">
      <c r="A2581">
        <v>1555575</v>
      </c>
      <c r="B2581">
        <v>742918</v>
      </c>
      <c r="C2581">
        <v>21.527488334002701</v>
      </c>
      <c r="D2581">
        <v>38.406004269388703</v>
      </c>
      <c r="E2581" s="68" t="s">
        <v>334</v>
      </c>
      <c r="F2581" s="8">
        <f>INDEX(Δεδομένα!$P:$P,MATCH('2020'!E2581,Δεδομένα!$O:$O,0))</f>
        <v>127</v>
      </c>
      <c r="G2581" s="6" t="s">
        <v>335</v>
      </c>
      <c r="H2581" s="2" t="str">
        <f>INDEX(Δεδομένα!B$1:B$51,MATCH('2020'!G2581,Δεδομένα!A$1:A$51,0))</f>
        <v>ΔΥΤΙΚΗΣ ΕΛΛΑΔΟΣ</v>
      </c>
      <c r="I2581" s="8">
        <f>INDEX(Δεδομένα!E$1:E$13,MATCH('2020'!H2581,Δεδομένα!D$1:D$13,0))</f>
        <v>7</v>
      </c>
      <c r="J2581" s="1">
        <v>43933</v>
      </c>
      <c r="K2581" s="6" t="s">
        <v>1289</v>
      </c>
      <c r="L2581" s="36" t="str">
        <f t="shared" si="160"/>
        <v>12/04/2020 14:48</v>
      </c>
      <c r="M2581" s="1">
        <v>43935</v>
      </c>
      <c r="N2581" s="6" t="s">
        <v>259</v>
      </c>
      <c r="O2581" s="36" t="str">
        <f t="shared" si="161"/>
        <v>14/04/2020 19:00</v>
      </c>
      <c r="P2581" s="49">
        <f t="shared" si="162"/>
        <v>2.1749999999956344</v>
      </c>
      <c r="Q2581" s="50">
        <f>2*24</f>
        <v>48</v>
      </c>
      <c r="R2581" s="47">
        <f t="shared" si="163"/>
        <v>3131.9999999937136</v>
      </c>
      <c r="S2581" s="6" t="s">
        <v>338</v>
      </c>
      <c r="T2581" s="6" t="s">
        <v>343</v>
      </c>
      <c r="U2581" s="6" t="s">
        <v>44</v>
      </c>
      <c r="V2581" s="6" t="s">
        <v>4125</v>
      </c>
      <c r="W2581" s="7">
        <v>0</v>
      </c>
      <c r="X2581" s="7">
        <v>7</v>
      </c>
      <c r="Y2581" s="7">
        <v>0</v>
      </c>
      <c r="Z2581" s="7">
        <v>3</v>
      </c>
      <c r="AA2581" s="7">
        <v>0</v>
      </c>
      <c r="AB2581" s="7">
        <v>0</v>
      </c>
      <c r="AC2581" s="7">
        <v>0</v>
      </c>
      <c r="AD2581" s="7">
        <v>0</v>
      </c>
      <c r="AE2581">
        <v>20</v>
      </c>
      <c r="AF2581">
        <v>0</v>
      </c>
      <c r="AG2581">
        <v>0</v>
      </c>
      <c r="AH2581">
        <v>0</v>
      </c>
      <c r="AI2581">
        <v>0</v>
      </c>
      <c r="AJ2581">
        <v>10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</row>
    <row r="2582" spans="1:44" x14ac:dyDescent="0.25">
      <c r="A2582">
        <v>1552045</v>
      </c>
      <c r="B2582">
        <v>742940</v>
      </c>
      <c r="C2582">
        <v>21.544457483859802</v>
      </c>
      <c r="D2582">
        <v>38.853209097598302</v>
      </c>
      <c r="E2582" s="68" t="s">
        <v>1431</v>
      </c>
      <c r="F2582" s="8">
        <f>INDEX(Δεδομένα!$P:$P,MATCH('2020'!E2582,Δεδομένα!$O:$O,0))</f>
        <v>128</v>
      </c>
      <c r="G2582" s="6" t="s">
        <v>335</v>
      </c>
      <c r="H2582" s="2" t="str">
        <f>INDEX(Δεδομένα!B$1:B$51,MATCH('2020'!G2582,Δεδομένα!A$1:A$51,0))</f>
        <v>ΔΥΤΙΚΗΣ ΕΛΛΑΔΟΣ</v>
      </c>
      <c r="I2582" s="8">
        <f>INDEX(Δεδομένα!E$1:E$13,MATCH('2020'!H2582,Δεδομένα!D$1:D$13,0))</f>
        <v>7</v>
      </c>
      <c r="J2582" s="1">
        <v>43933</v>
      </c>
      <c r="K2582" s="6" t="s">
        <v>750</v>
      </c>
      <c r="L2582" s="36" t="str">
        <f t="shared" si="160"/>
        <v>12/04/2020 16:45</v>
      </c>
      <c r="M2582" s="1">
        <v>43933</v>
      </c>
      <c r="N2582" s="6" t="s">
        <v>621</v>
      </c>
      <c r="O2582" s="36" t="str">
        <f t="shared" si="161"/>
        <v>12/04/2020 18:20</v>
      </c>
      <c r="P2582" s="46">
        <f t="shared" si="162"/>
        <v>6.5972222226264421E-2</v>
      </c>
      <c r="Q2582" s="48">
        <v>0</v>
      </c>
      <c r="R2582" s="47">
        <f t="shared" si="163"/>
        <v>95.000000005820766</v>
      </c>
      <c r="S2582" s="6" t="s">
        <v>1016</v>
      </c>
      <c r="T2582" s="6" t="s">
        <v>1017</v>
      </c>
      <c r="U2582" s="6" t="s">
        <v>1018</v>
      </c>
      <c r="V2582" s="6" t="s">
        <v>4127</v>
      </c>
      <c r="W2582" s="7">
        <v>0</v>
      </c>
      <c r="X2582" s="7">
        <v>1</v>
      </c>
      <c r="Y2582" s="7">
        <v>0</v>
      </c>
      <c r="Z2582" s="7">
        <v>0</v>
      </c>
      <c r="AA2582" s="7">
        <v>0</v>
      </c>
      <c r="AB2582" s="7">
        <v>0</v>
      </c>
      <c r="AC2582" s="7">
        <v>0</v>
      </c>
      <c r="AD2582" s="7">
        <v>0</v>
      </c>
      <c r="AE2582">
        <v>3</v>
      </c>
      <c r="AF2582">
        <v>0</v>
      </c>
      <c r="AG2582">
        <v>0</v>
      </c>
      <c r="AH2582">
        <v>0</v>
      </c>
      <c r="AI2582">
        <v>0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</row>
    <row r="2583" spans="1:44" x14ac:dyDescent="0.25">
      <c r="A2583">
        <v>1552013</v>
      </c>
      <c r="B2583">
        <v>743012</v>
      </c>
      <c r="C2583">
        <v>21.343284526831798</v>
      </c>
      <c r="D2583">
        <v>38.856017069897902</v>
      </c>
      <c r="E2583" s="68" t="s">
        <v>351</v>
      </c>
      <c r="F2583" s="8">
        <f>INDEX(Δεδομένα!$P:$P,MATCH('2020'!E2583,Δεδομένα!$O:$O,0))</f>
        <v>131</v>
      </c>
      <c r="G2583" s="6" t="s">
        <v>335</v>
      </c>
      <c r="H2583" s="2" t="str">
        <f>INDEX(Δεδομένα!B$1:B$51,MATCH('2020'!G2583,Δεδομένα!A$1:A$51,0))</f>
        <v>ΔΥΤΙΚΗΣ ΕΛΛΑΔΟΣ</v>
      </c>
      <c r="I2583" s="8">
        <f>INDEX(Δεδομένα!E$1:E$13,MATCH('2020'!H2583,Δεδομένα!D$1:D$13,0))</f>
        <v>7</v>
      </c>
      <c r="J2583" s="1">
        <v>43933</v>
      </c>
      <c r="K2583" s="6" t="s">
        <v>751</v>
      </c>
      <c r="L2583" s="36" t="str">
        <f t="shared" si="160"/>
        <v>12/04/2020 19:55</v>
      </c>
      <c r="M2583" s="1">
        <v>43933</v>
      </c>
      <c r="N2583" s="6" t="s">
        <v>752</v>
      </c>
      <c r="O2583" s="36" t="str">
        <f t="shared" si="161"/>
        <v>12/04/2020 21:10</v>
      </c>
      <c r="P2583" s="46">
        <f t="shared" si="162"/>
        <v>5.2083333335758653E-2</v>
      </c>
      <c r="Q2583" s="48">
        <v>0</v>
      </c>
      <c r="R2583" s="47">
        <f t="shared" si="163"/>
        <v>75.00000000349246</v>
      </c>
      <c r="S2583" s="6" t="s">
        <v>44</v>
      </c>
      <c r="T2583" s="6" t="s">
        <v>354</v>
      </c>
      <c r="U2583" s="6" t="s">
        <v>44</v>
      </c>
      <c r="V2583" s="6" t="s">
        <v>4138</v>
      </c>
      <c r="W2583" s="7">
        <v>0</v>
      </c>
      <c r="X2583" s="7">
        <v>0</v>
      </c>
      <c r="Y2583" s="7">
        <v>0</v>
      </c>
      <c r="Z2583" s="7">
        <v>0</v>
      </c>
      <c r="AA2583" s="7">
        <v>0.3</v>
      </c>
      <c r="AB2583" s="7">
        <v>0</v>
      </c>
      <c r="AC2583" s="7">
        <v>0</v>
      </c>
      <c r="AD2583" s="7">
        <v>0</v>
      </c>
      <c r="AE2583">
        <v>2</v>
      </c>
      <c r="AF2583">
        <v>0</v>
      </c>
      <c r="AG2583">
        <v>0</v>
      </c>
      <c r="AH2583">
        <v>0</v>
      </c>
      <c r="AI2583">
        <v>0</v>
      </c>
      <c r="AJ2583">
        <v>1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</row>
    <row r="2584" spans="1:44" x14ac:dyDescent="0.25">
      <c r="A2584">
        <v>1566971</v>
      </c>
      <c r="B2584">
        <v>742873</v>
      </c>
      <c r="C2584">
        <v>22.126956312220301</v>
      </c>
      <c r="D2584">
        <v>37.317669395111501</v>
      </c>
      <c r="E2584" s="68" t="s">
        <v>931</v>
      </c>
      <c r="F2584" s="8">
        <f>INDEX(Δεδομένα!$P:$P,MATCH('2020'!E2584,Δεδομένα!$O:$O,0))</f>
        <v>141</v>
      </c>
      <c r="G2584" s="6" t="s">
        <v>932</v>
      </c>
      <c r="H2584" s="2" t="str">
        <f>INDEX(Δεδομένα!B$1:B$51,MATCH('2020'!G2584,Δεδομένα!A$1:A$51,0))</f>
        <v>ΠΕΛΛΟΠΟΝΗΣΟΥ</v>
      </c>
      <c r="I2584" s="8">
        <f>INDEX(Δεδομένα!E$1:E$13,MATCH('2020'!H2584,Δεδομένα!D$1:D$13,0))</f>
        <v>8</v>
      </c>
      <c r="J2584" s="1">
        <v>43933</v>
      </c>
      <c r="K2584" s="6" t="s">
        <v>3166</v>
      </c>
      <c r="L2584" s="36" t="str">
        <f t="shared" si="160"/>
        <v>12/04/2020 13:51</v>
      </c>
      <c r="M2584" s="1">
        <v>43934</v>
      </c>
      <c r="N2584" s="6" t="s">
        <v>1529</v>
      </c>
      <c r="O2584" s="36" t="str">
        <f t="shared" si="161"/>
        <v>13/04/2020 18:58</v>
      </c>
      <c r="P2584" s="49">
        <f t="shared" si="162"/>
        <v>1.2131944444481633</v>
      </c>
      <c r="Q2584" s="50">
        <f>1*24</f>
        <v>24</v>
      </c>
      <c r="R2584" s="47">
        <f t="shared" si="163"/>
        <v>1747.0000000053551</v>
      </c>
      <c r="S2584" s="6" t="s">
        <v>933</v>
      </c>
      <c r="T2584" s="6" t="s">
        <v>934</v>
      </c>
      <c r="U2584" s="6" t="s">
        <v>4119</v>
      </c>
      <c r="V2584" s="6" t="s">
        <v>4119</v>
      </c>
      <c r="W2584" s="7">
        <v>0</v>
      </c>
      <c r="X2584" s="7">
        <v>390</v>
      </c>
      <c r="Y2584" s="7">
        <v>0</v>
      </c>
      <c r="Z2584" s="7">
        <v>0</v>
      </c>
      <c r="AA2584" s="7">
        <v>0</v>
      </c>
      <c r="AB2584" s="7">
        <v>10</v>
      </c>
      <c r="AC2584" s="7">
        <v>0</v>
      </c>
      <c r="AD2584" s="7">
        <v>0</v>
      </c>
      <c r="AE2584">
        <v>58</v>
      </c>
      <c r="AF2584">
        <v>0</v>
      </c>
      <c r="AG2584">
        <v>0</v>
      </c>
      <c r="AH2584">
        <v>0</v>
      </c>
      <c r="AI2584">
        <v>0</v>
      </c>
      <c r="AJ2584">
        <v>25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</row>
    <row r="2585" spans="1:44" x14ac:dyDescent="0.25">
      <c r="A2585">
        <v>1566973</v>
      </c>
      <c r="B2585">
        <v>742910</v>
      </c>
      <c r="C2585">
        <v>22.130630970115501</v>
      </c>
      <c r="D2585">
        <v>37.265541160455001</v>
      </c>
      <c r="E2585" s="68" t="s">
        <v>931</v>
      </c>
      <c r="F2585" s="8">
        <f>INDEX(Δεδομένα!$P:$P,MATCH('2020'!E2585,Δεδομένα!$O:$O,0))</f>
        <v>141</v>
      </c>
      <c r="G2585" s="6" t="s">
        <v>932</v>
      </c>
      <c r="H2585" s="2" t="str">
        <f>INDEX(Δεδομένα!B$1:B$51,MATCH('2020'!G2585,Δεδομένα!A$1:A$51,0))</f>
        <v>ΠΕΛΛΟΠΟΝΗΣΟΥ</v>
      </c>
      <c r="I2585" s="8">
        <f>INDEX(Δεδομένα!E$1:E$13,MATCH('2020'!H2585,Δεδομένα!D$1:D$13,0))</f>
        <v>8</v>
      </c>
      <c r="J2585" s="1">
        <v>43933</v>
      </c>
      <c r="K2585" s="6" t="s">
        <v>66</v>
      </c>
      <c r="L2585" s="36" t="str">
        <f t="shared" si="160"/>
        <v>12/04/2020 15:15</v>
      </c>
      <c r="M2585" s="1">
        <v>43936</v>
      </c>
      <c r="N2585" s="6" t="s">
        <v>1737</v>
      </c>
      <c r="O2585" s="36" t="str">
        <f t="shared" si="161"/>
        <v>15/04/2020 15:41</v>
      </c>
      <c r="P2585" s="49">
        <f t="shared" si="162"/>
        <v>3.0180555555562023</v>
      </c>
      <c r="Q2585" s="50">
        <f>3*24</f>
        <v>72</v>
      </c>
      <c r="R2585" s="47">
        <f t="shared" si="163"/>
        <v>4346.0000000009313</v>
      </c>
      <c r="S2585" s="6" t="s">
        <v>933</v>
      </c>
      <c r="T2585" s="6" t="s">
        <v>934</v>
      </c>
      <c r="U2585" s="6" t="s">
        <v>1688</v>
      </c>
      <c r="V2585" s="6" t="s">
        <v>1689</v>
      </c>
      <c r="W2585" s="7">
        <v>0</v>
      </c>
      <c r="X2585" s="7">
        <v>40</v>
      </c>
      <c r="Y2585" s="7">
        <v>0</v>
      </c>
      <c r="Z2585" s="7">
        <v>0</v>
      </c>
      <c r="AA2585" s="7">
        <v>0</v>
      </c>
      <c r="AB2585" s="7">
        <v>0</v>
      </c>
      <c r="AC2585" s="7">
        <v>0</v>
      </c>
      <c r="AD2585" s="7">
        <v>0</v>
      </c>
      <c r="AE2585">
        <v>17</v>
      </c>
      <c r="AF2585">
        <v>0</v>
      </c>
      <c r="AG2585">
        <v>0</v>
      </c>
      <c r="AH2585">
        <v>0</v>
      </c>
      <c r="AI2585">
        <v>0</v>
      </c>
      <c r="AJ2585">
        <v>8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</row>
    <row r="2586" spans="1:44" x14ac:dyDescent="0.25">
      <c r="A2586">
        <v>1552010</v>
      </c>
      <c r="B2586">
        <v>743041</v>
      </c>
      <c r="C2586">
        <v>22.687024096489701</v>
      </c>
      <c r="D2586">
        <v>37.197792320617097</v>
      </c>
      <c r="E2586" s="68" t="s">
        <v>2625</v>
      </c>
      <c r="F2586" s="8">
        <f>INDEX(Δεδομένα!$P:$P,MATCH('2020'!E2586,Δεδομένα!$O:$O,0))</f>
        <v>140</v>
      </c>
      <c r="G2586" s="6" t="s">
        <v>932</v>
      </c>
      <c r="H2586" s="2" t="str">
        <f>INDEX(Δεδομένα!B$1:B$51,MATCH('2020'!G2586,Δεδομένα!A$1:A$51,0))</f>
        <v>ΠΕΛΛΟΠΟΝΗΣΟΥ</v>
      </c>
      <c r="I2586" s="8">
        <f>INDEX(Δεδομένα!E$1:E$13,MATCH('2020'!H2586,Δεδομένα!D$1:D$13,0))</f>
        <v>8</v>
      </c>
      <c r="J2586" s="1">
        <v>43933</v>
      </c>
      <c r="K2586" s="6" t="s">
        <v>617</v>
      </c>
      <c r="L2586" s="36" t="str">
        <f t="shared" si="160"/>
        <v>12/04/2020 22:00</v>
      </c>
      <c r="M2586" s="1">
        <v>43934</v>
      </c>
      <c r="N2586" s="6" t="s">
        <v>4141</v>
      </c>
      <c r="O2586" s="36" t="str">
        <f t="shared" si="161"/>
        <v>13/04/2020 05:35</v>
      </c>
      <c r="P2586" s="46">
        <f t="shared" si="162"/>
        <v>0.31597222222626442</v>
      </c>
      <c r="Q2586" s="48">
        <v>0</v>
      </c>
      <c r="R2586" s="47">
        <f t="shared" si="163"/>
        <v>455.00000000582077</v>
      </c>
      <c r="S2586" s="6" t="s">
        <v>1488</v>
      </c>
      <c r="T2586" s="6" t="s">
        <v>2468</v>
      </c>
      <c r="U2586" s="6" t="s">
        <v>44</v>
      </c>
      <c r="V2586" s="6" t="s">
        <v>1482</v>
      </c>
      <c r="W2586" s="7">
        <v>0</v>
      </c>
      <c r="X2586" s="7">
        <v>2</v>
      </c>
      <c r="Y2586" s="7">
        <v>0</v>
      </c>
      <c r="Z2586" s="7">
        <v>0</v>
      </c>
      <c r="AA2586" s="7">
        <v>0</v>
      </c>
      <c r="AB2586" s="7">
        <v>0</v>
      </c>
      <c r="AC2586" s="7">
        <v>0</v>
      </c>
      <c r="AD2586" s="7">
        <v>0</v>
      </c>
      <c r="AE2586">
        <v>4</v>
      </c>
      <c r="AF2586">
        <v>0</v>
      </c>
      <c r="AG2586">
        <v>0</v>
      </c>
      <c r="AH2586">
        <v>0</v>
      </c>
      <c r="AI2586">
        <v>0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</row>
    <row r="2587" spans="1:44" x14ac:dyDescent="0.25">
      <c r="A2587">
        <v>1551696</v>
      </c>
      <c r="B2587">
        <v>742842</v>
      </c>
      <c r="C2587">
        <v>22.993610595663501</v>
      </c>
      <c r="D2587">
        <v>36.266135967324701</v>
      </c>
      <c r="E2587" s="68" t="s">
        <v>2930</v>
      </c>
      <c r="F2587" s="8">
        <f>INDEX(Δεδομένα!$P:$P,MATCH('2020'!E2587,Δεδομένα!$O:$O,0))</f>
        <v>150</v>
      </c>
      <c r="G2587" s="6" t="s">
        <v>41</v>
      </c>
      <c r="H2587" s="2" t="str">
        <f>INDEX(Δεδομένα!B$1:B$51,MATCH('2020'!G2587,Δεδομένα!A$1:A$51,0))</f>
        <v>ΑΤΤΙΚΗΣ</v>
      </c>
      <c r="I2587" s="8">
        <f>INDEX(Δεδομένα!E$1:E$13,MATCH('2020'!H2587,Δεδομένα!D$1:D$13,0))</f>
        <v>1</v>
      </c>
      <c r="J2587" s="1">
        <v>43933</v>
      </c>
      <c r="K2587" s="6" t="s">
        <v>3787</v>
      </c>
      <c r="L2587" s="36" t="str">
        <f t="shared" si="160"/>
        <v>12/04/2020 11:48</v>
      </c>
      <c r="M2587" s="1">
        <v>43933</v>
      </c>
      <c r="N2587" s="6" t="s">
        <v>542</v>
      </c>
      <c r="O2587" s="36" t="str">
        <f t="shared" si="161"/>
        <v>12/04/2020 14:30</v>
      </c>
      <c r="P2587" s="46">
        <f t="shared" si="162"/>
        <v>0.11249999999563443</v>
      </c>
      <c r="Q2587" s="48">
        <v>0</v>
      </c>
      <c r="R2587" s="47">
        <f t="shared" si="163"/>
        <v>161.99999999371357</v>
      </c>
      <c r="S2587" s="6" t="s">
        <v>2932</v>
      </c>
      <c r="T2587" s="6" t="s">
        <v>2933</v>
      </c>
      <c r="U2587" s="6" t="s">
        <v>44</v>
      </c>
      <c r="V2587" s="6" t="s">
        <v>4110</v>
      </c>
      <c r="W2587" s="7">
        <v>0</v>
      </c>
      <c r="X2587" s="7">
        <v>0</v>
      </c>
      <c r="Y2587" s="7">
        <v>0</v>
      </c>
      <c r="Z2587" s="7">
        <v>0</v>
      </c>
      <c r="AA2587" s="7">
        <v>0</v>
      </c>
      <c r="AB2587" s="7">
        <v>2</v>
      </c>
      <c r="AC2587" s="7">
        <v>0</v>
      </c>
      <c r="AD2587" s="7">
        <v>0</v>
      </c>
      <c r="AE2587">
        <v>4</v>
      </c>
      <c r="AF2587">
        <v>0</v>
      </c>
      <c r="AG2587">
        <v>0</v>
      </c>
      <c r="AH2587">
        <v>0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</row>
    <row r="2588" spans="1:44" x14ac:dyDescent="0.25">
      <c r="A2588">
        <v>1551485</v>
      </c>
      <c r="B2588">
        <v>742951</v>
      </c>
      <c r="C2588">
        <v>21.356675784515499</v>
      </c>
      <c r="D2588">
        <v>40.175976814048603</v>
      </c>
      <c r="E2588" s="68" t="s">
        <v>889</v>
      </c>
      <c r="F2588" s="8">
        <f>INDEX(Δεδομένα!$P:$P,MATCH('2020'!E2588,Δεδομένα!$O:$O,0))</f>
        <v>79</v>
      </c>
      <c r="G2588" s="6" t="s">
        <v>890</v>
      </c>
      <c r="H2588" s="2" t="str">
        <f>INDEX(Δεδομένα!B$1:B$51,MATCH('2020'!G2588,Δεδομένα!A$1:A$51,0))</f>
        <v>ΔΥΤΙΚΗΣ ΜΑΚΕΔΟΝΙΑΣ</v>
      </c>
      <c r="I2588" s="8">
        <f>INDEX(Δεδομένα!E$1:E$13,MATCH('2020'!H2588,Δεδομένα!D$1:D$13,0))</f>
        <v>4</v>
      </c>
      <c r="J2588" s="1">
        <v>43933</v>
      </c>
      <c r="K2588" s="6" t="s">
        <v>1057</v>
      </c>
      <c r="L2588" s="36" t="str">
        <f t="shared" si="160"/>
        <v>12/04/2020 17:26</v>
      </c>
      <c r="M2588" s="1">
        <v>43933</v>
      </c>
      <c r="N2588" s="6" t="s">
        <v>637</v>
      </c>
      <c r="O2588" s="36" t="str">
        <f t="shared" si="161"/>
        <v>12/04/2020 20:15</v>
      </c>
      <c r="P2588" s="46">
        <f t="shared" si="162"/>
        <v>0.11736111110803904</v>
      </c>
      <c r="Q2588" s="48">
        <v>0</v>
      </c>
      <c r="R2588" s="47">
        <f t="shared" si="163"/>
        <v>168.99999999557622</v>
      </c>
      <c r="S2588" s="6" t="s">
        <v>890</v>
      </c>
      <c r="T2588" s="6" t="s">
        <v>893</v>
      </c>
      <c r="U2588" s="6" t="s">
        <v>44</v>
      </c>
      <c r="V2588" s="6" t="s">
        <v>4129</v>
      </c>
      <c r="W2588" s="7">
        <v>0</v>
      </c>
      <c r="X2588" s="7">
        <v>20</v>
      </c>
      <c r="Y2588" s="7">
        <v>0</v>
      </c>
      <c r="Z2588" s="7">
        <v>0</v>
      </c>
      <c r="AA2588" s="7">
        <v>0</v>
      </c>
      <c r="AB2588" s="7">
        <v>0</v>
      </c>
      <c r="AC2588" s="7">
        <v>0</v>
      </c>
      <c r="AD2588" s="7">
        <v>0</v>
      </c>
      <c r="AE2588">
        <v>6</v>
      </c>
      <c r="AF2588">
        <v>0</v>
      </c>
      <c r="AG2588">
        <v>0</v>
      </c>
      <c r="AH2588">
        <v>0</v>
      </c>
      <c r="AI2588">
        <v>0</v>
      </c>
      <c r="AJ2588">
        <v>3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</row>
    <row r="2589" spans="1:44" x14ac:dyDescent="0.25">
      <c r="A2589">
        <v>1551494</v>
      </c>
      <c r="B2589">
        <v>743004</v>
      </c>
      <c r="C2589">
        <v>21.819383761318001</v>
      </c>
      <c r="D2589">
        <v>39.902666754762897</v>
      </c>
      <c r="E2589" s="68" t="s">
        <v>1405</v>
      </c>
      <c r="F2589" s="8">
        <f>INDEX(Δεδομένα!$P:$P,MATCH('2020'!E2589,Δεδομένα!$O:$O,0))</f>
        <v>80</v>
      </c>
      <c r="G2589" s="6" t="s">
        <v>890</v>
      </c>
      <c r="H2589" s="2" t="str">
        <f>INDEX(Δεδομένα!B$1:B$51,MATCH('2020'!G2589,Δεδομένα!A$1:A$51,0))</f>
        <v>ΔΥΤΙΚΗΣ ΜΑΚΕΔΟΝΙΑΣ</v>
      </c>
      <c r="I2589" s="8">
        <f>INDEX(Δεδομένα!E$1:E$13,MATCH('2020'!H2589,Δεδομένα!D$1:D$13,0))</f>
        <v>4</v>
      </c>
      <c r="J2589" s="1">
        <v>43933</v>
      </c>
      <c r="K2589" s="6" t="s">
        <v>1942</v>
      </c>
      <c r="L2589" s="36" t="str">
        <f t="shared" si="160"/>
        <v>12/04/2020 20:08</v>
      </c>
      <c r="M2589" s="1">
        <v>43933</v>
      </c>
      <c r="N2589" s="6" t="s">
        <v>2828</v>
      </c>
      <c r="O2589" s="36" t="str">
        <f t="shared" si="161"/>
        <v>12/04/2020 21:52</v>
      </c>
      <c r="P2589" s="46">
        <f t="shared" si="162"/>
        <v>7.2222222224809229E-2</v>
      </c>
      <c r="Q2589" s="48">
        <v>0</v>
      </c>
      <c r="R2589" s="47">
        <f t="shared" si="163"/>
        <v>104.00000000372529</v>
      </c>
      <c r="S2589" s="6" t="s">
        <v>890</v>
      </c>
      <c r="T2589" s="6" t="s">
        <v>1407</v>
      </c>
      <c r="U2589" s="6" t="s">
        <v>44</v>
      </c>
      <c r="V2589" s="6" t="s">
        <v>3733</v>
      </c>
      <c r="W2589" s="7">
        <v>0</v>
      </c>
      <c r="X2589" s="7">
        <v>0.5</v>
      </c>
      <c r="Y2589" s="7">
        <v>0</v>
      </c>
      <c r="Z2589" s="7">
        <v>0</v>
      </c>
      <c r="AA2589" s="7">
        <v>0</v>
      </c>
      <c r="AB2589" s="7">
        <v>0</v>
      </c>
      <c r="AC2589" s="7">
        <v>0</v>
      </c>
      <c r="AD2589" s="7">
        <v>0</v>
      </c>
      <c r="AE2589">
        <v>2</v>
      </c>
      <c r="AF2589">
        <v>0</v>
      </c>
      <c r="AG2589">
        <v>0</v>
      </c>
      <c r="AH2589">
        <v>0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</row>
    <row r="2590" spans="1:44" x14ac:dyDescent="0.25">
      <c r="A2590">
        <v>1551714</v>
      </c>
      <c r="B2590">
        <v>742730</v>
      </c>
      <c r="C2590">
        <v>26.540623412654401</v>
      </c>
      <c r="D2590">
        <v>41.568579436599002</v>
      </c>
      <c r="E2590" s="68" t="s">
        <v>1115</v>
      </c>
      <c r="F2590" s="8">
        <f>INDEX(Δεδομένα!$P:$P,MATCH('2020'!E2590,Δεδομένα!$O:$O,0))</f>
        <v>35</v>
      </c>
      <c r="G2590" s="6" t="s">
        <v>148</v>
      </c>
      <c r="H2590" s="2" t="str">
        <f>INDEX(Δεδομένα!B$1:B$51,MATCH('2020'!G2590,Δεδομένα!A$1:A$51,0))</f>
        <v>ΑΝΑΤΟΛΙΚΗΣ ΜΑΚΕΔΟΝΙΑΣ ΚΑΙ ΘΡΑΚΗΣ</v>
      </c>
      <c r="I2590" s="8">
        <f>INDEX(Δεδομένα!E$1:E$13,MATCH('2020'!H2590,Δεδομένα!D$1:D$13,0))</f>
        <v>2</v>
      </c>
      <c r="J2590" s="1">
        <v>43933</v>
      </c>
      <c r="K2590" s="6" t="s">
        <v>3217</v>
      </c>
      <c r="L2590" s="36" t="str">
        <f t="shared" si="160"/>
        <v>12/04/2020 00:15</v>
      </c>
      <c r="M2590" s="1">
        <v>43933</v>
      </c>
      <c r="N2590" s="6" t="s">
        <v>2886</v>
      </c>
      <c r="O2590" s="36" t="str">
        <f t="shared" si="161"/>
        <v>12/04/2020 01:05</v>
      </c>
      <c r="P2590" s="46">
        <f t="shared" si="162"/>
        <v>3.4722222226264421E-2</v>
      </c>
      <c r="Q2590" s="48">
        <v>0</v>
      </c>
      <c r="R2590" s="47">
        <f t="shared" si="163"/>
        <v>50.000000005820766</v>
      </c>
      <c r="S2590" s="6" t="s">
        <v>1118</v>
      </c>
      <c r="T2590" s="6" t="s">
        <v>1119</v>
      </c>
      <c r="U2590" s="6" t="s">
        <v>1120</v>
      </c>
      <c r="V2590" s="6" t="s">
        <v>4104</v>
      </c>
      <c r="W2590" s="7">
        <v>0</v>
      </c>
      <c r="X2590" s="7">
        <v>0</v>
      </c>
      <c r="Y2590" s="7">
        <v>0</v>
      </c>
      <c r="Z2590" s="7">
        <v>1</v>
      </c>
      <c r="AA2590" s="7">
        <v>0</v>
      </c>
      <c r="AB2590" s="7">
        <v>0</v>
      </c>
      <c r="AC2590" s="7">
        <v>0</v>
      </c>
      <c r="AD2590" s="7">
        <v>0</v>
      </c>
      <c r="AE2590">
        <v>2</v>
      </c>
      <c r="AF2590">
        <v>0</v>
      </c>
      <c r="AG2590">
        <v>0</v>
      </c>
      <c r="AH2590">
        <v>0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</row>
    <row r="2591" spans="1:44" x14ac:dyDescent="0.25">
      <c r="A2591">
        <v>1551561</v>
      </c>
      <c r="B2591">
        <v>742955</v>
      </c>
      <c r="C2591">
        <v>26.1136467353429</v>
      </c>
      <c r="D2591">
        <v>40.853075463480799</v>
      </c>
      <c r="E2591" s="68" t="s">
        <v>147</v>
      </c>
      <c r="F2591" s="8">
        <f>INDEX(Δεδομένα!$P:$P,MATCH('2020'!E2591,Δεδομένα!$O:$O,0))</f>
        <v>33</v>
      </c>
      <c r="G2591" s="6" t="s">
        <v>148</v>
      </c>
      <c r="H2591" s="2" t="str">
        <f>INDEX(Δεδομένα!B$1:B$51,MATCH('2020'!G2591,Δεδομένα!A$1:A$51,0))</f>
        <v>ΑΝΑΤΟΛΙΚΗΣ ΜΑΚΕΔΟΝΙΑΣ ΚΑΙ ΘΡΑΚΗΣ</v>
      </c>
      <c r="I2591" s="8">
        <f>INDEX(Δεδομένα!E$1:E$13,MATCH('2020'!H2591,Δεδομένα!D$1:D$13,0))</f>
        <v>2</v>
      </c>
      <c r="J2591" s="1">
        <v>43933</v>
      </c>
      <c r="K2591" s="6" t="s">
        <v>198</v>
      </c>
      <c r="L2591" s="36" t="str">
        <f t="shared" si="160"/>
        <v>12/04/2020 16:30</v>
      </c>
      <c r="M2591" s="1">
        <v>43933</v>
      </c>
      <c r="N2591" s="6" t="s">
        <v>231</v>
      </c>
      <c r="O2591" s="36" t="str">
        <f t="shared" si="161"/>
        <v>12/04/2020 17:20</v>
      </c>
      <c r="P2591" s="46">
        <f t="shared" si="162"/>
        <v>3.4722222218988463E-2</v>
      </c>
      <c r="Q2591" s="48">
        <v>0</v>
      </c>
      <c r="R2591" s="47">
        <f t="shared" si="163"/>
        <v>49.999999995343387</v>
      </c>
      <c r="S2591" s="6" t="s">
        <v>151</v>
      </c>
      <c r="T2591" s="6" t="s">
        <v>150</v>
      </c>
      <c r="U2591" s="6" t="s">
        <v>44</v>
      </c>
      <c r="V2591" s="6" t="s">
        <v>4130</v>
      </c>
      <c r="W2591" s="7">
        <v>0</v>
      </c>
      <c r="X2591" s="7">
        <v>0</v>
      </c>
      <c r="Y2591" s="7">
        <v>0</v>
      </c>
      <c r="Z2591" s="7">
        <v>0.2</v>
      </c>
      <c r="AA2591" s="7">
        <v>0</v>
      </c>
      <c r="AB2591" s="7">
        <v>0</v>
      </c>
      <c r="AC2591" s="7">
        <v>0</v>
      </c>
      <c r="AD2591" s="7">
        <v>0</v>
      </c>
      <c r="AE2591">
        <v>1</v>
      </c>
      <c r="AF2591">
        <v>0</v>
      </c>
      <c r="AG2591">
        <v>1</v>
      </c>
      <c r="AH2591">
        <v>0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</row>
    <row r="2592" spans="1:44" x14ac:dyDescent="0.25">
      <c r="A2592">
        <v>1556571</v>
      </c>
      <c r="B2592">
        <v>742852</v>
      </c>
      <c r="C2592">
        <v>21.796657195631699</v>
      </c>
      <c r="D2592">
        <v>39.008349454900497</v>
      </c>
      <c r="E2592" s="68" t="s">
        <v>1832</v>
      </c>
      <c r="F2592" s="8">
        <f>INDEX(Δεδομένα!$P:$P,MATCH('2020'!E2592,Δεδομένα!$O:$O,0))</f>
        <v>169</v>
      </c>
      <c r="G2592" s="6" t="s">
        <v>1833</v>
      </c>
      <c r="H2592" s="2" t="str">
        <f>INDEX(Δεδομένα!B$1:B$51,MATCH('2020'!G2592,Δεδομένα!A$1:A$51,0))</f>
        <v>ΣΤΕΡΕΑΣ ΕΛΛΑΔΟΣ</v>
      </c>
      <c r="I2592" s="8">
        <f>INDEX(Δεδομένα!E$1:E$13,MATCH('2020'!H2592,Δεδομένα!D$1:D$13,0))</f>
        <v>9</v>
      </c>
      <c r="J2592" s="1">
        <v>43933</v>
      </c>
      <c r="K2592" s="6" t="s">
        <v>349</v>
      </c>
      <c r="L2592" s="36" t="str">
        <f t="shared" si="160"/>
        <v>12/04/2020 12:35</v>
      </c>
      <c r="M2592" s="1">
        <v>43934</v>
      </c>
      <c r="N2592" s="6" t="s">
        <v>2833</v>
      </c>
      <c r="O2592" s="36" t="str">
        <f t="shared" si="161"/>
        <v>13/04/2020 07:30</v>
      </c>
      <c r="P2592" s="46">
        <f t="shared" si="162"/>
        <v>0.78819444444525288</v>
      </c>
      <c r="Q2592" s="48">
        <v>0</v>
      </c>
      <c r="R2592" s="47">
        <f t="shared" si="163"/>
        <v>1135.0000000011642</v>
      </c>
      <c r="S2592" s="6" t="s">
        <v>44</v>
      </c>
      <c r="T2592" s="6" t="s">
        <v>1834</v>
      </c>
      <c r="U2592" s="6" t="s">
        <v>4112</v>
      </c>
      <c r="V2592" s="6" t="s">
        <v>4113</v>
      </c>
      <c r="W2592" s="7">
        <v>0</v>
      </c>
      <c r="X2592" s="7">
        <v>0</v>
      </c>
      <c r="Y2592" s="7">
        <v>0</v>
      </c>
      <c r="Z2592" s="7">
        <v>0</v>
      </c>
      <c r="AA2592" s="7">
        <v>0</v>
      </c>
      <c r="AB2592" s="7">
        <v>8.5</v>
      </c>
      <c r="AC2592" s="7">
        <v>0</v>
      </c>
      <c r="AD2592" s="7">
        <v>0</v>
      </c>
      <c r="AE2592">
        <v>12</v>
      </c>
      <c r="AF2592">
        <v>0</v>
      </c>
      <c r="AG2592">
        <v>0</v>
      </c>
      <c r="AH2592">
        <v>0</v>
      </c>
      <c r="AI2592">
        <v>0</v>
      </c>
      <c r="AJ2592">
        <v>6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</row>
    <row r="2593" spans="1:44" x14ac:dyDescent="0.25">
      <c r="A2593">
        <v>1565974</v>
      </c>
      <c r="B2593">
        <v>742838</v>
      </c>
      <c r="C2593">
        <v>21.393960570548</v>
      </c>
      <c r="D2593">
        <v>37.800606393550503</v>
      </c>
      <c r="E2593" s="68" t="s">
        <v>925</v>
      </c>
      <c r="F2593" s="8">
        <f>INDEX(Δεδομένα!$P:$P,MATCH('2020'!E2593,Δεδομένα!$O:$O,0))</f>
        <v>135</v>
      </c>
      <c r="G2593" s="6" t="s">
        <v>357</v>
      </c>
      <c r="H2593" s="2" t="str">
        <f>INDEX(Δεδομένα!B$1:B$51,MATCH('2020'!G2593,Δεδομένα!A$1:A$51,0))</f>
        <v>ΔΥΤΙΚΗΣ ΕΛΛΑΔΟΣ</v>
      </c>
      <c r="I2593" s="8">
        <f>INDEX(Δεδομένα!E$1:E$13,MATCH('2020'!H2593,Δεδομένα!D$1:D$13,0))</f>
        <v>7</v>
      </c>
      <c r="J2593" s="1">
        <v>43933</v>
      </c>
      <c r="K2593" s="6" t="s">
        <v>655</v>
      </c>
      <c r="L2593" s="36" t="str">
        <f t="shared" si="160"/>
        <v>12/04/2020 12:05</v>
      </c>
      <c r="M2593" s="1">
        <v>43933</v>
      </c>
      <c r="N2593" s="6" t="s">
        <v>481</v>
      </c>
      <c r="O2593" s="36" t="str">
        <f t="shared" si="161"/>
        <v>12/04/2020 12:50</v>
      </c>
      <c r="P2593" s="46">
        <f t="shared" si="162"/>
        <v>3.125E-2</v>
      </c>
      <c r="Q2593" s="48">
        <v>0</v>
      </c>
      <c r="R2593" s="47">
        <f t="shared" si="163"/>
        <v>45</v>
      </c>
      <c r="S2593" s="6" t="s">
        <v>928</v>
      </c>
      <c r="T2593" s="6" t="s">
        <v>1565</v>
      </c>
      <c r="U2593" s="6" t="s">
        <v>44</v>
      </c>
      <c r="V2593" s="6" t="s">
        <v>4109</v>
      </c>
      <c r="W2593" s="7">
        <v>0</v>
      </c>
      <c r="X2593" s="7">
        <v>0</v>
      </c>
      <c r="Y2593" s="7">
        <v>0</v>
      </c>
      <c r="Z2593" s="7">
        <v>0.1</v>
      </c>
      <c r="AA2593" s="7">
        <v>0</v>
      </c>
      <c r="AB2593" s="7">
        <v>0</v>
      </c>
      <c r="AC2593" s="7">
        <v>0</v>
      </c>
      <c r="AD2593" s="7">
        <v>0</v>
      </c>
      <c r="AE2593">
        <v>4</v>
      </c>
      <c r="AF2593">
        <v>0</v>
      </c>
      <c r="AG2593">
        <v>0</v>
      </c>
      <c r="AH2593">
        <v>0</v>
      </c>
      <c r="AI2593">
        <v>0</v>
      </c>
      <c r="AJ2593">
        <v>2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</row>
    <row r="2594" spans="1:44" x14ac:dyDescent="0.25">
      <c r="A2594">
        <v>1556697</v>
      </c>
      <c r="B2594">
        <v>742884</v>
      </c>
      <c r="C2594">
        <v>21.5950283972787</v>
      </c>
      <c r="D2594">
        <v>37.6566273494428</v>
      </c>
      <c r="E2594" s="68" t="s">
        <v>1054</v>
      </c>
      <c r="F2594" s="8">
        <f>INDEX(Δεδομένα!$P:$P,MATCH('2020'!E2594,Δεδομένα!$O:$O,0))</f>
        <v>133</v>
      </c>
      <c r="G2594" s="6" t="s">
        <v>357</v>
      </c>
      <c r="H2594" s="2" t="str">
        <f>INDEX(Δεδομένα!B$1:B$51,MATCH('2020'!G2594,Δεδομένα!A$1:A$51,0))</f>
        <v>ΔΥΤΙΚΗΣ ΕΛΛΑΔΟΣ</v>
      </c>
      <c r="I2594" s="8">
        <f>INDEX(Δεδομένα!E$1:E$13,MATCH('2020'!H2594,Δεδομένα!D$1:D$13,0))</f>
        <v>7</v>
      </c>
      <c r="J2594" s="1">
        <v>43933</v>
      </c>
      <c r="K2594" s="6" t="s">
        <v>1467</v>
      </c>
      <c r="L2594" s="36" t="str">
        <f t="shared" si="160"/>
        <v>12/04/2020 13:40</v>
      </c>
      <c r="M2594" s="1">
        <v>43933</v>
      </c>
      <c r="N2594" s="6" t="s">
        <v>715</v>
      </c>
      <c r="O2594" s="36" t="str">
        <f t="shared" si="161"/>
        <v>12/04/2020 14:35</v>
      </c>
      <c r="P2594" s="46">
        <f t="shared" si="162"/>
        <v>3.8194444445252884E-2</v>
      </c>
      <c r="Q2594" s="48">
        <v>0</v>
      </c>
      <c r="R2594" s="47">
        <f t="shared" si="163"/>
        <v>55.000000001164153</v>
      </c>
      <c r="S2594" s="6" t="s">
        <v>359</v>
      </c>
      <c r="T2594" s="6" t="s">
        <v>1055</v>
      </c>
      <c r="U2594" s="6" t="s">
        <v>44</v>
      </c>
      <c r="V2594" s="6" t="s">
        <v>1628</v>
      </c>
      <c r="W2594" s="7">
        <v>0</v>
      </c>
      <c r="X2594" s="7">
        <v>0</v>
      </c>
      <c r="Y2594" s="7">
        <v>0</v>
      </c>
      <c r="Z2594" s="7">
        <v>0.3</v>
      </c>
      <c r="AA2594" s="7">
        <v>0</v>
      </c>
      <c r="AB2594" s="7">
        <v>0</v>
      </c>
      <c r="AC2594" s="7">
        <v>0</v>
      </c>
      <c r="AD2594" s="7">
        <v>0</v>
      </c>
      <c r="AE2594">
        <v>3</v>
      </c>
      <c r="AF2594">
        <v>0</v>
      </c>
      <c r="AG2594">
        <v>0</v>
      </c>
      <c r="AH2594">
        <v>0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</row>
    <row r="2595" spans="1:44" x14ac:dyDescent="0.25">
      <c r="A2595">
        <v>1565989</v>
      </c>
      <c r="B2595">
        <v>742902</v>
      </c>
      <c r="C2595">
        <v>21.220221025970002</v>
      </c>
      <c r="D2595">
        <v>37.861966964773998</v>
      </c>
      <c r="E2595" s="68" t="s">
        <v>925</v>
      </c>
      <c r="F2595" s="8">
        <f>INDEX(Δεδομένα!$P:$P,MATCH('2020'!E2595,Δεδομένα!$O:$O,0))</f>
        <v>135</v>
      </c>
      <c r="G2595" s="6" t="s">
        <v>357</v>
      </c>
      <c r="H2595" s="2" t="str">
        <f>INDEX(Δεδομένα!B$1:B$51,MATCH('2020'!G2595,Δεδομένα!A$1:A$51,0))</f>
        <v>ΔΥΤΙΚΗΣ ΕΛΛΑΔΟΣ</v>
      </c>
      <c r="I2595" s="8">
        <f>INDEX(Δεδομένα!E$1:E$13,MATCH('2020'!H2595,Δεδομένα!D$1:D$13,0))</f>
        <v>7</v>
      </c>
      <c r="J2595" s="1">
        <v>43933</v>
      </c>
      <c r="K2595" s="6" t="s">
        <v>275</v>
      </c>
      <c r="L2595" s="36" t="str">
        <f t="shared" si="160"/>
        <v>12/04/2020 15:05</v>
      </c>
      <c r="M2595" s="1">
        <v>43933</v>
      </c>
      <c r="N2595" s="6" t="s">
        <v>149</v>
      </c>
      <c r="O2595" s="36" t="str">
        <f t="shared" si="161"/>
        <v>12/04/2020 17:10</v>
      </c>
      <c r="P2595" s="46">
        <f t="shared" si="162"/>
        <v>8.6805555562023073E-2</v>
      </c>
      <c r="Q2595" s="48">
        <v>0</v>
      </c>
      <c r="R2595" s="47">
        <f t="shared" si="163"/>
        <v>125.00000000931323</v>
      </c>
      <c r="S2595" s="6" t="s">
        <v>928</v>
      </c>
      <c r="T2595" s="6" t="s">
        <v>929</v>
      </c>
      <c r="U2595" s="6" t="s">
        <v>44</v>
      </c>
      <c r="V2595" s="6" t="s">
        <v>930</v>
      </c>
      <c r="W2595" s="7">
        <v>0</v>
      </c>
      <c r="X2595" s="7">
        <v>0</v>
      </c>
      <c r="Y2595" s="7">
        <v>0</v>
      </c>
      <c r="Z2595" s="7">
        <v>0</v>
      </c>
      <c r="AA2595" s="7">
        <v>0.5</v>
      </c>
      <c r="AB2595" s="7">
        <v>0.5</v>
      </c>
      <c r="AC2595" s="7">
        <v>0</v>
      </c>
      <c r="AD2595" s="7">
        <v>0</v>
      </c>
      <c r="AE2595">
        <v>2</v>
      </c>
      <c r="AF2595">
        <v>0</v>
      </c>
      <c r="AG2595">
        <v>0</v>
      </c>
      <c r="AH2595">
        <v>0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</row>
    <row r="2596" spans="1:44" x14ac:dyDescent="0.25">
      <c r="A2596">
        <v>1551848</v>
      </c>
      <c r="B2596">
        <v>742938</v>
      </c>
      <c r="C2596">
        <v>21.221591916331001</v>
      </c>
      <c r="D2596">
        <v>37.860202691997102</v>
      </c>
      <c r="E2596" s="68" t="s">
        <v>900</v>
      </c>
      <c r="F2596" s="8">
        <f>INDEX(Δεδομένα!$P:$P,MATCH('2020'!E2596,Δεδομένα!$O:$O,0))</f>
        <v>136</v>
      </c>
      <c r="G2596" s="6" t="s">
        <v>357</v>
      </c>
      <c r="H2596" s="2" t="str">
        <f>INDEX(Δεδομένα!B$1:B$51,MATCH('2020'!G2596,Δεδομένα!A$1:A$51,0))</f>
        <v>ΔΥΤΙΚΗΣ ΕΛΛΑΔΟΣ</v>
      </c>
      <c r="I2596" s="8">
        <f>INDEX(Δεδομένα!E$1:E$13,MATCH('2020'!H2596,Δεδομένα!D$1:D$13,0))</f>
        <v>7</v>
      </c>
      <c r="J2596" s="1">
        <v>43933</v>
      </c>
      <c r="K2596" s="6" t="s">
        <v>145</v>
      </c>
      <c r="L2596" s="36" t="str">
        <f t="shared" si="160"/>
        <v>12/04/2020 15:20</v>
      </c>
      <c r="M2596" s="1">
        <v>43933</v>
      </c>
      <c r="N2596" s="6" t="s">
        <v>1373</v>
      </c>
      <c r="O2596" s="36" t="str">
        <f t="shared" si="161"/>
        <v>12/04/2020 16:50</v>
      </c>
      <c r="P2596" s="46">
        <f t="shared" si="162"/>
        <v>6.25E-2</v>
      </c>
      <c r="Q2596" s="48">
        <v>0</v>
      </c>
      <c r="R2596" s="47">
        <f t="shared" si="163"/>
        <v>90</v>
      </c>
      <c r="S2596" s="6" t="s">
        <v>928</v>
      </c>
      <c r="T2596" s="6" t="s">
        <v>929</v>
      </c>
      <c r="U2596" s="6" t="s">
        <v>2404</v>
      </c>
      <c r="V2596" s="6" t="s">
        <v>2404</v>
      </c>
      <c r="W2596" s="7">
        <v>0</v>
      </c>
      <c r="X2596" s="7">
        <v>0</v>
      </c>
      <c r="Y2596" s="7">
        <v>0</v>
      </c>
      <c r="Z2596" s="7">
        <v>0</v>
      </c>
      <c r="AA2596" s="7">
        <v>1</v>
      </c>
      <c r="AB2596" s="7">
        <v>0</v>
      </c>
      <c r="AC2596" s="7">
        <v>0</v>
      </c>
      <c r="AD2596" s="7">
        <v>0</v>
      </c>
      <c r="AE2596">
        <v>2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</row>
    <row r="2597" spans="1:44" x14ac:dyDescent="0.25">
      <c r="A2597">
        <v>1566523</v>
      </c>
      <c r="B2597">
        <v>742956</v>
      </c>
      <c r="C2597">
        <v>21.590647265989901</v>
      </c>
      <c r="D2597">
        <v>37.879000057675398</v>
      </c>
      <c r="E2597" s="68" t="s">
        <v>925</v>
      </c>
      <c r="F2597" s="8">
        <f>INDEX(Δεδομένα!$P:$P,MATCH('2020'!E2597,Δεδομένα!$O:$O,0))</f>
        <v>135</v>
      </c>
      <c r="G2597" s="6" t="s">
        <v>357</v>
      </c>
      <c r="H2597" s="2" t="str">
        <f>INDEX(Δεδομένα!B$1:B$51,MATCH('2020'!G2597,Δεδομένα!A$1:A$51,0))</f>
        <v>ΔΥΤΙΚΗΣ ΕΛΛΑΔΟΣ</v>
      </c>
      <c r="I2597" s="8">
        <f>INDEX(Δεδομένα!E$1:E$13,MATCH('2020'!H2597,Δεδομένα!D$1:D$13,0))</f>
        <v>7</v>
      </c>
      <c r="J2597" s="1">
        <v>43933</v>
      </c>
      <c r="K2597" s="6" t="s">
        <v>501</v>
      </c>
      <c r="L2597" s="36" t="str">
        <f t="shared" si="160"/>
        <v>12/04/2020 17:42</v>
      </c>
      <c r="M2597" s="1">
        <v>43933</v>
      </c>
      <c r="N2597" s="6" t="s">
        <v>3481</v>
      </c>
      <c r="O2597" s="36" t="str">
        <f t="shared" si="161"/>
        <v>12/04/2020 22:35</v>
      </c>
      <c r="P2597" s="46">
        <f t="shared" si="162"/>
        <v>0.20347222221607808</v>
      </c>
      <c r="Q2597" s="48">
        <v>0</v>
      </c>
      <c r="R2597" s="47">
        <f t="shared" si="163"/>
        <v>292.99999999115244</v>
      </c>
      <c r="S2597" s="6" t="s">
        <v>4131</v>
      </c>
      <c r="T2597" s="6" t="s">
        <v>1565</v>
      </c>
      <c r="U2597" s="6" t="s">
        <v>44</v>
      </c>
      <c r="V2597" s="6" t="s">
        <v>4132</v>
      </c>
      <c r="W2597" s="7">
        <v>0</v>
      </c>
      <c r="X2597" s="7">
        <v>2.5</v>
      </c>
      <c r="Y2597" s="7">
        <v>0</v>
      </c>
      <c r="Z2597" s="7">
        <v>0</v>
      </c>
      <c r="AA2597" s="7">
        <v>0</v>
      </c>
      <c r="AB2597" s="7">
        <v>0</v>
      </c>
      <c r="AC2597" s="7">
        <v>0</v>
      </c>
      <c r="AD2597" s="7">
        <v>0</v>
      </c>
      <c r="AE2597">
        <v>6</v>
      </c>
      <c r="AF2597">
        <v>0</v>
      </c>
      <c r="AG2597">
        <v>0</v>
      </c>
      <c r="AH2597">
        <v>0</v>
      </c>
      <c r="AI2597">
        <v>0</v>
      </c>
      <c r="AJ2597">
        <v>3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</row>
    <row r="2598" spans="1:44" x14ac:dyDescent="0.25">
      <c r="A2598">
        <v>1556707</v>
      </c>
      <c r="B2598">
        <v>743011</v>
      </c>
      <c r="C2598">
        <v>21.6899815380741</v>
      </c>
      <c r="D2598">
        <v>37.6408963373391</v>
      </c>
      <c r="E2598" s="68" t="s">
        <v>837</v>
      </c>
      <c r="F2598" s="8">
        <f>INDEX(Δεδομένα!$P:$P,MATCH('2020'!E2598,Δεδομένα!$O:$O,0))</f>
        <v>134</v>
      </c>
      <c r="G2598" s="6" t="s">
        <v>357</v>
      </c>
      <c r="H2598" s="2" t="str">
        <f>INDEX(Δεδομένα!B$1:B$51,MATCH('2020'!G2598,Δεδομένα!A$1:A$51,0))</f>
        <v>ΔΥΤΙΚΗΣ ΕΛΛΑΔΟΣ</v>
      </c>
      <c r="I2598" s="8">
        <f>INDEX(Δεδομένα!E$1:E$13,MATCH('2020'!H2598,Δεδομένα!D$1:D$13,0))</f>
        <v>7</v>
      </c>
      <c r="J2598" s="1">
        <v>43933</v>
      </c>
      <c r="K2598" s="6" t="s">
        <v>3343</v>
      </c>
      <c r="L2598" s="36" t="str">
        <f t="shared" si="160"/>
        <v>12/04/2020 20:14</v>
      </c>
      <c r="M2598" s="1">
        <v>43933</v>
      </c>
      <c r="N2598" s="6" t="s">
        <v>633</v>
      </c>
      <c r="O2598" s="36" t="str">
        <f t="shared" si="161"/>
        <v>12/04/2020 22:15</v>
      </c>
      <c r="P2598" s="46">
        <f t="shared" si="162"/>
        <v>8.4027777782466728E-2</v>
      </c>
      <c r="Q2598" s="48">
        <v>0</v>
      </c>
      <c r="R2598" s="47">
        <f t="shared" si="163"/>
        <v>121.00000000675209</v>
      </c>
      <c r="S2598" s="6" t="s">
        <v>1715</v>
      </c>
      <c r="T2598" s="6" t="s">
        <v>838</v>
      </c>
      <c r="U2598" s="6" t="s">
        <v>44</v>
      </c>
      <c r="V2598" s="6" t="s">
        <v>3671</v>
      </c>
      <c r="W2598" s="7">
        <v>0</v>
      </c>
      <c r="X2598" s="7">
        <v>0</v>
      </c>
      <c r="Y2598" s="7">
        <v>0</v>
      </c>
      <c r="Z2598" s="7">
        <v>0</v>
      </c>
      <c r="AA2598" s="7">
        <v>0.1</v>
      </c>
      <c r="AB2598" s="7">
        <v>0</v>
      </c>
      <c r="AC2598" s="7">
        <v>0.1</v>
      </c>
      <c r="AD2598" s="7">
        <v>0</v>
      </c>
      <c r="AE2598">
        <v>4</v>
      </c>
      <c r="AF2598">
        <v>0</v>
      </c>
      <c r="AG2598">
        <v>0</v>
      </c>
      <c r="AH2598">
        <v>0</v>
      </c>
      <c r="AI2598">
        <v>0</v>
      </c>
      <c r="AJ2598">
        <v>2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</row>
    <row r="2599" spans="1:44" x14ac:dyDescent="0.25">
      <c r="A2599">
        <v>1552093</v>
      </c>
      <c r="B2599">
        <v>0</v>
      </c>
      <c r="C2599">
        <v>0</v>
      </c>
      <c r="D2599">
        <v>0</v>
      </c>
      <c r="E2599" s="68" t="s">
        <v>687</v>
      </c>
      <c r="F2599" s="8">
        <f>INDEX(Δεδομένα!$P:$P,MATCH('2020'!E2599,Δεδομένα!$O:$O,0))</f>
        <v>213</v>
      </c>
      <c r="G2599" s="6" t="s">
        <v>560</v>
      </c>
      <c r="H2599" s="2" t="str">
        <f>INDEX(Δεδομένα!B$1:B$51,MATCH('2020'!G2599,Δεδομένα!A$1:A$51,0))</f>
        <v>ΚΡΗΤΗΣ</v>
      </c>
      <c r="I2599" s="8">
        <f>INDEX(Δεδομένα!E$1:E$13,MATCH('2020'!H2599,Δεδομένα!D$1:D$13,0))</f>
        <v>12</v>
      </c>
      <c r="J2599" s="1">
        <v>43933</v>
      </c>
      <c r="K2599" s="6" t="s">
        <v>117</v>
      </c>
      <c r="L2599" s="36" t="str">
        <f t="shared" si="160"/>
        <v>12/04/2020 20:00</v>
      </c>
      <c r="M2599" s="1">
        <v>43933</v>
      </c>
      <c r="N2599" s="6" t="s">
        <v>614</v>
      </c>
      <c r="O2599" s="36" t="str">
        <f t="shared" si="161"/>
        <v>12/04/2020 21:30</v>
      </c>
      <c r="P2599" s="46">
        <f t="shared" si="162"/>
        <v>6.25E-2</v>
      </c>
      <c r="Q2599" s="48">
        <v>0</v>
      </c>
      <c r="R2599" s="47">
        <f t="shared" si="163"/>
        <v>90</v>
      </c>
      <c r="S2599" s="6" t="s">
        <v>44</v>
      </c>
      <c r="T2599" s="6" t="s">
        <v>690</v>
      </c>
      <c r="U2599" s="6" t="s">
        <v>721</v>
      </c>
      <c r="V2599" s="6" t="s">
        <v>721</v>
      </c>
      <c r="W2599" s="7">
        <v>0</v>
      </c>
      <c r="X2599" s="7">
        <v>0</v>
      </c>
      <c r="Y2599" s="7">
        <v>0</v>
      </c>
      <c r="Z2599" s="7">
        <v>0</v>
      </c>
      <c r="AA2599" s="7">
        <v>0.1</v>
      </c>
      <c r="AB2599" s="7">
        <v>0</v>
      </c>
      <c r="AC2599" s="7">
        <v>0.1</v>
      </c>
      <c r="AD2599" s="7">
        <v>0</v>
      </c>
      <c r="AE2599">
        <v>2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</row>
    <row r="2600" spans="1:44" x14ac:dyDescent="0.25">
      <c r="A2600">
        <v>1553939</v>
      </c>
      <c r="B2600">
        <v>742931</v>
      </c>
      <c r="C2600">
        <v>20.5321710474893</v>
      </c>
      <c r="D2600">
        <v>39.442221616199703</v>
      </c>
      <c r="E2600" s="68" t="s">
        <v>1335</v>
      </c>
      <c r="F2600" s="8">
        <f>INDEX(Δεδομένα!$P:$P,MATCH('2020'!E2600,Δεδομένα!$O:$O,0))</f>
        <v>91</v>
      </c>
      <c r="G2600" s="6" t="s">
        <v>1149</v>
      </c>
      <c r="H2600" s="2" t="str">
        <f>INDEX(Δεδομένα!B$1:B$51,MATCH('2020'!G2600,Δεδομένα!A$1:A$51,0))</f>
        <v>ΗΠΕΙΡΟΥ</v>
      </c>
      <c r="I2600" s="8">
        <f>INDEX(Δεδομένα!E$1:E$13,MATCH('2020'!H2600,Δεδομένα!D$1:D$13,0))</f>
        <v>5</v>
      </c>
      <c r="J2600" s="1">
        <v>43933</v>
      </c>
      <c r="K2600" s="6" t="s">
        <v>230</v>
      </c>
      <c r="L2600" s="36" t="str">
        <f t="shared" si="160"/>
        <v>12/04/2020 16:25</v>
      </c>
      <c r="M2600" s="1">
        <v>43933</v>
      </c>
      <c r="N2600" s="6" t="s">
        <v>1126</v>
      </c>
      <c r="O2600" s="36" t="str">
        <f t="shared" si="161"/>
        <v>12/04/2020 18:59</v>
      </c>
      <c r="P2600" s="46">
        <f t="shared" si="162"/>
        <v>0.10694444444379769</v>
      </c>
      <c r="Q2600" s="48">
        <v>0</v>
      </c>
      <c r="R2600" s="47">
        <f t="shared" si="163"/>
        <v>153.99999999906868</v>
      </c>
      <c r="S2600" s="6" t="s">
        <v>1149</v>
      </c>
      <c r="T2600" s="6" t="s">
        <v>1201</v>
      </c>
      <c r="U2600" s="6" t="s">
        <v>44</v>
      </c>
      <c r="V2600" s="6" t="s">
        <v>3680</v>
      </c>
      <c r="W2600" s="7">
        <v>0</v>
      </c>
      <c r="X2600" s="7">
        <v>0</v>
      </c>
      <c r="Y2600" s="7">
        <v>0</v>
      </c>
      <c r="Z2600" s="7">
        <v>0</v>
      </c>
      <c r="AA2600" s="7">
        <v>0</v>
      </c>
      <c r="AB2600" s="7">
        <v>0</v>
      </c>
      <c r="AC2600" s="7">
        <v>0.03</v>
      </c>
      <c r="AD2600" s="7">
        <v>0</v>
      </c>
      <c r="AE2600">
        <v>7</v>
      </c>
      <c r="AF2600">
        <v>0</v>
      </c>
      <c r="AG2600">
        <v>0</v>
      </c>
      <c r="AH2600">
        <v>0</v>
      </c>
      <c r="AI2600">
        <v>0</v>
      </c>
      <c r="AJ2600">
        <v>3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</row>
    <row r="2601" spans="1:44" x14ac:dyDescent="0.25">
      <c r="A2601">
        <v>1553941</v>
      </c>
      <c r="B2601">
        <v>743050</v>
      </c>
      <c r="C2601">
        <v>20.214459397141098</v>
      </c>
      <c r="D2601">
        <v>39.596169404391198</v>
      </c>
      <c r="E2601" s="68" t="s">
        <v>1148</v>
      </c>
      <c r="F2601" s="8">
        <f>INDEX(Δεδομένα!$P:$P,MATCH('2020'!E2601,Δεδομένα!$O:$O,0))</f>
        <v>92</v>
      </c>
      <c r="G2601" s="6" t="s">
        <v>1149</v>
      </c>
      <c r="H2601" s="2" t="str">
        <f>INDEX(Δεδομένα!B$1:B$51,MATCH('2020'!G2601,Δεδομένα!A$1:A$51,0))</f>
        <v>ΗΠΕΙΡΟΥ</v>
      </c>
      <c r="I2601" s="8">
        <f>INDEX(Δεδομένα!E$1:E$13,MATCH('2020'!H2601,Δεδομένα!D$1:D$13,0))</f>
        <v>5</v>
      </c>
      <c r="J2601" s="1">
        <v>43933</v>
      </c>
      <c r="K2601" s="6" t="s">
        <v>3108</v>
      </c>
      <c r="L2601" s="36" t="str">
        <f t="shared" si="160"/>
        <v>12/04/2020 23:52</v>
      </c>
      <c r="M2601" s="1">
        <v>43934</v>
      </c>
      <c r="N2601" s="6" t="s">
        <v>4142</v>
      </c>
      <c r="O2601" s="36" t="str">
        <f t="shared" si="161"/>
        <v>13/04/2020 00:52</v>
      </c>
      <c r="P2601" s="46">
        <f t="shared" si="162"/>
        <v>4.1666666671517305E-2</v>
      </c>
      <c r="Q2601" s="48">
        <v>0</v>
      </c>
      <c r="R2601" s="47">
        <f t="shared" si="163"/>
        <v>60.000000006984919</v>
      </c>
      <c r="S2601" s="6" t="s">
        <v>1149</v>
      </c>
      <c r="T2601" s="6" t="s">
        <v>1150</v>
      </c>
      <c r="U2601" s="6" t="s">
        <v>44</v>
      </c>
      <c r="V2601" s="6" t="s">
        <v>4143</v>
      </c>
      <c r="W2601" s="7">
        <v>0</v>
      </c>
      <c r="X2601" s="7">
        <v>0</v>
      </c>
      <c r="Y2601" s="7">
        <v>0</v>
      </c>
      <c r="Z2601" s="7">
        <v>0</v>
      </c>
      <c r="AA2601" s="7">
        <v>0.04</v>
      </c>
      <c r="AB2601" s="7">
        <v>0</v>
      </c>
      <c r="AC2601" s="7">
        <v>0</v>
      </c>
      <c r="AD2601" s="7">
        <v>0</v>
      </c>
      <c r="AE2601">
        <v>2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</row>
    <row r="2602" spans="1:44" x14ac:dyDescent="0.25">
      <c r="A2602">
        <v>1551941</v>
      </c>
      <c r="B2602">
        <v>742857</v>
      </c>
      <c r="C2602">
        <v>20.940416844322399</v>
      </c>
      <c r="D2602">
        <v>39.650801313813901</v>
      </c>
      <c r="E2602" s="68" t="s">
        <v>994</v>
      </c>
      <c r="F2602" s="8">
        <f>INDEX(Δεδομένα!$P:$P,MATCH('2020'!E2602,Δεδομένα!$O:$O,0))</f>
        <v>85</v>
      </c>
      <c r="G2602" s="6" t="s">
        <v>251</v>
      </c>
      <c r="H2602" s="2" t="str">
        <f>INDEX(Δεδομένα!B$1:B$51,MATCH('2020'!G2602,Δεδομένα!A$1:A$51,0))</f>
        <v>ΗΠΕΙΡΟΥ</v>
      </c>
      <c r="I2602" s="8">
        <f>INDEX(Δεδομένα!E$1:E$13,MATCH('2020'!H2602,Δεδομένα!D$1:D$13,0))</f>
        <v>5</v>
      </c>
      <c r="J2602" s="1">
        <v>43933</v>
      </c>
      <c r="K2602" s="6" t="s">
        <v>662</v>
      </c>
      <c r="L2602" s="36" t="str">
        <f t="shared" si="160"/>
        <v>12/04/2020 12:30</v>
      </c>
      <c r="M2602" s="1">
        <v>43933</v>
      </c>
      <c r="N2602" s="6" t="s">
        <v>1160</v>
      </c>
      <c r="O2602" s="36" t="str">
        <f t="shared" si="161"/>
        <v>12/04/2020 14:21</v>
      </c>
      <c r="P2602" s="46">
        <f t="shared" si="162"/>
        <v>7.7083333329937886E-2</v>
      </c>
      <c r="Q2602" s="48">
        <v>0</v>
      </c>
      <c r="R2602" s="47">
        <f t="shared" si="163"/>
        <v>110.99999999511056</v>
      </c>
      <c r="S2602" s="6" t="s">
        <v>2363</v>
      </c>
      <c r="T2602" s="6" t="s">
        <v>257</v>
      </c>
      <c r="U2602" s="6" t="s">
        <v>44</v>
      </c>
      <c r="V2602" s="6" t="s">
        <v>4114</v>
      </c>
      <c r="W2602" s="7">
        <v>0</v>
      </c>
      <c r="X2602" s="7">
        <v>0.5</v>
      </c>
      <c r="Y2602" s="7">
        <v>0</v>
      </c>
      <c r="Z2602" s="7">
        <v>0.5</v>
      </c>
      <c r="AA2602" s="7">
        <v>0</v>
      </c>
      <c r="AB2602" s="7">
        <v>0</v>
      </c>
      <c r="AC2602" s="7">
        <v>0</v>
      </c>
      <c r="AD2602" s="7">
        <v>0</v>
      </c>
      <c r="AE2602">
        <v>2</v>
      </c>
      <c r="AF2602">
        <v>0</v>
      </c>
      <c r="AG2602">
        <v>0</v>
      </c>
      <c r="AH2602">
        <v>0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</row>
    <row r="2603" spans="1:44" x14ac:dyDescent="0.25">
      <c r="A2603">
        <v>1552160</v>
      </c>
      <c r="B2603">
        <v>742820</v>
      </c>
      <c r="C2603">
        <v>24.298243105424699</v>
      </c>
      <c r="D2603">
        <v>40.831521461163803</v>
      </c>
      <c r="E2603" s="68" t="s">
        <v>76</v>
      </c>
      <c r="F2603" s="8">
        <f>INDEX(Δεδομένα!$P:$P,MATCH('2020'!E2603,Δεδομένα!$O:$O,0))</f>
        <v>25</v>
      </c>
      <c r="G2603" s="6" t="s">
        <v>77</v>
      </c>
      <c r="H2603" s="2" t="str">
        <f>INDEX(Δεδομένα!B$1:B$51,MATCH('2020'!G2603,Δεδομένα!A$1:A$51,0))</f>
        <v>ΑΝΑΤΟΛΙΚΗΣ ΜΑΚΕΔΟΝΙΑΣ ΚΑΙ ΘΡΑΚΗΣ</v>
      </c>
      <c r="I2603" s="8">
        <f>INDEX(Δεδομένα!E$1:E$13,MATCH('2020'!H2603,Δεδομένα!D$1:D$13,0))</f>
        <v>2</v>
      </c>
      <c r="J2603" s="1">
        <v>43933</v>
      </c>
      <c r="K2603" s="6" t="s">
        <v>2358</v>
      </c>
      <c r="L2603" s="36" t="str">
        <f t="shared" si="160"/>
        <v>12/04/2020 11:19</v>
      </c>
      <c r="M2603" s="1">
        <v>43933</v>
      </c>
      <c r="N2603" s="6" t="s">
        <v>467</v>
      </c>
      <c r="O2603" s="36" t="str">
        <f t="shared" si="161"/>
        <v>12/04/2020 12:20</v>
      </c>
      <c r="P2603" s="46">
        <f t="shared" si="162"/>
        <v>4.2361111110949423E-2</v>
      </c>
      <c r="Q2603" s="48">
        <v>0</v>
      </c>
      <c r="R2603" s="47">
        <f t="shared" si="163"/>
        <v>60.999999999767169</v>
      </c>
      <c r="S2603" s="6" t="s">
        <v>77</v>
      </c>
      <c r="T2603" s="6" t="s">
        <v>80</v>
      </c>
      <c r="U2603" s="6" t="s">
        <v>44</v>
      </c>
      <c r="V2603" s="6" t="s">
        <v>2099</v>
      </c>
      <c r="W2603" s="7">
        <v>0</v>
      </c>
      <c r="X2603" s="7">
        <v>0</v>
      </c>
      <c r="Y2603" s="7">
        <v>0</v>
      </c>
      <c r="Z2603" s="7">
        <v>1.5</v>
      </c>
      <c r="AA2603" s="7">
        <v>0</v>
      </c>
      <c r="AB2603" s="7">
        <v>0</v>
      </c>
      <c r="AC2603" s="7">
        <v>0</v>
      </c>
      <c r="AD2603" s="7">
        <v>0</v>
      </c>
      <c r="AE2603">
        <v>2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</row>
    <row r="2604" spans="1:44" x14ac:dyDescent="0.25">
      <c r="A2604">
        <v>1551467</v>
      </c>
      <c r="B2604">
        <v>742882</v>
      </c>
      <c r="C2604">
        <v>24.566402099305702</v>
      </c>
      <c r="D2604">
        <v>41.058344254461801</v>
      </c>
      <c r="E2604" s="68" t="s">
        <v>919</v>
      </c>
      <c r="F2604" s="8">
        <f>INDEX(Δεδομένα!$P:$P,MATCH('2020'!E2604,Δεδομένα!$O:$O,0))</f>
        <v>26</v>
      </c>
      <c r="G2604" s="6" t="s">
        <v>77</v>
      </c>
      <c r="H2604" s="2" t="str">
        <f>INDEX(Δεδομένα!B$1:B$51,MATCH('2020'!G2604,Δεδομένα!A$1:A$51,0))</f>
        <v>ΑΝΑΤΟΛΙΚΗΣ ΜΑΚΕΔΟΝΙΑΣ ΚΑΙ ΘΡΑΚΗΣ</v>
      </c>
      <c r="I2604" s="8">
        <f>INDEX(Δεδομένα!E$1:E$13,MATCH('2020'!H2604,Δεδομένα!D$1:D$13,0))</f>
        <v>2</v>
      </c>
      <c r="J2604" s="1">
        <v>43933</v>
      </c>
      <c r="K2604" s="6" t="s">
        <v>197</v>
      </c>
      <c r="L2604" s="36" t="str">
        <f t="shared" si="160"/>
        <v>12/04/2020 14:26</v>
      </c>
      <c r="M2604" s="1">
        <v>43933</v>
      </c>
      <c r="N2604" s="6" t="s">
        <v>3056</v>
      </c>
      <c r="O2604" s="36" t="str">
        <f t="shared" si="161"/>
        <v>12/04/2020 19:47</v>
      </c>
      <c r="P2604" s="46">
        <f t="shared" si="162"/>
        <v>0.22291666666569654</v>
      </c>
      <c r="Q2604" s="48">
        <v>0</v>
      </c>
      <c r="R2604" s="47">
        <f t="shared" si="163"/>
        <v>320.99999999860302</v>
      </c>
      <c r="S2604" s="6" t="s">
        <v>44</v>
      </c>
      <c r="T2604" s="6" t="s">
        <v>921</v>
      </c>
      <c r="U2604" s="6" t="s">
        <v>44</v>
      </c>
      <c r="V2604" s="6" t="s">
        <v>4121</v>
      </c>
      <c r="W2604" s="7">
        <v>0</v>
      </c>
      <c r="X2604" s="7">
        <v>4</v>
      </c>
      <c r="Y2604" s="7">
        <v>0</v>
      </c>
      <c r="Z2604" s="7">
        <v>0</v>
      </c>
      <c r="AA2604" s="7">
        <v>0</v>
      </c>
      <c r="AB2604" s="7">
        <v>0</v>
      </c>
      <c r="AC2604" s="7">
        <v>0</v>
      </c>
      <c r="AD2604" s="7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</row>
    <row r="2605" spans="1:44" x14ac:dyDescent="0.25">
      <c r="A2605">
        <v>1551473</v>
      </c>
      <c r="B2605">
        <v>742886</v>
      </c>
      <c r="C2605">
        <v>24.736642876110299</v>
      </c>
      <c r="D2605">
        <v>40.973245265806902</v>
      </c>
      <c r="E2605" s="68" t="s">
        <v>919</v>
      </c>
      <c r="F2605" s="8">
        <f>INDEX(Δεδομένα!$P:$P,MATCH('2020'!E2605,Δεδομένα!$O:$O,0))</f>
        <v>26</v>
      </c>
      <c r="G2605" s="6" t="s">
        <v>77</v>
      </c>
      <c r="H2605" s="2" t="str">
        <f>INDEX(Δεδομένα!B$1:B$51,MATCH('2020'!G2605,Δεδομένα!A$1:A$51,0))</f>
        <v>ΑΝΑΤΟΛΙΚΗΣ ΜΑΚΕΔΟΝΙΑΣ ΚΑΙ ΘΡΑΚΗΣ</v>
      </c>
      <c r="I2605" s="8">
        <f>INDEX(Δεδομένα!E$1:E$13,MATCH('2020'!H2605,Δεδομένα!D$1:D$13,0))</f>
        <v>2</v>
      </c>
      <c r="J2605" s="1">
        <v>43933</v>
      </c>
      <c r="K2605" s="6" t="s">
        <v>1870</v>
      </c>
      <c r="L2605" s="36" t="str">
        <f t="shared" si="160"/>
        <v>12/04/2020 14:31</v>
      </c>
      <c r="M2605" s="1">
        <v>43933</v>
      </c>
      <c r="N2605" s="6" t="s">
        <v>104</v>
      </c>
      <c r="O2605" s="36" t="str">
        <f t="shared" si="161"/>
        <v>12/04/2020 15:30</v>
      </c>
      <c r="P2605" s="46">
        <f t="shared" si="162"/>
        <v>4.0972222224809229E-2</v>
      </c>
      <c r="Q2605" s="48">
        <v>0</v>
      </c>
      <c r="R2605" s="47">
        <f t="shared" si="163"/>
        <v>59.00000000372529</v>
      </c>
      <c r="S2605" s="6" t="s">
        <v>44</v>
      </c>
      <c r="T2605" s="6" t="s">
        <v>921</v>
      </c>
      <c r="U2605" s="6" t="s">
        <v>44</v>
      </c>
      <c r="V2605" s="6" t="s">
        <v>922</v>
      </c>
      <c r="W2605" s="7">
        <v>0</v>
      </c>
      <c r="X2605" s="7">
        <v>0</v>
      </c>
      <c r="Y2605" s="7">
        <v>0</v>
      </c>
      <c r="Z2605" s="7">
        <v>5</v>
      </c>
      <c r="AA2605" s="7">
        <v>0</v>
      </c>
      <c r="AB2605" s="7">
        <v>0</v>
      </c>
      <c r="AC2605" s="7">
        <v>0</v>
      </c>
      <c r="AD2605" s="7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</row>
    <row r="2606" spans="1:44" x14ac:dyDescent="0.25">
      <c r="A2606">
        <v>1552297</v>
      </c>
      <c r="B2606">
        <v>742807</v>
      </c>
      <c r="C2606">
        <v>21.006169902981799</v>
      </c>
      <c r="D2606">
        <v>40.508428210404396</v>
      </c>
      <c r="E2606" s="68" t="s">
        <v>2243</v>
      </c>
      <c r="F2606" s="8">
        <f>INDEX(Δεδομένα!$P:$P,MATCH('2020'!E2606,Δεδομένα!$O:$O,0))</f>
        <v>76</v>
      </c>
      <c r="G2606" s="6" t="s">
        <v>1063</v>
      </c>
      <c r="H2606" s="2" t="str">
        <f>INDEX(Δεδομένα!B$1:B$51,MATCH('2020'!G2606,Δεδομένα!A$1:A$51,0))</f>
        <v>ΔΥΤΙΚΗΣ ΜΑΚΕΔΟΝΙΑΣ</v>
      </c>
      <c r="I2606" s="8">
        <f>INDEX(Δεδομένα!E$1:E$13,MATCH('2020'!H2606,Δεδομένα!D$1:D$13,0))</f>
        <v>4</v>
      </c>
      <c r="J2606" s="1">
        <v>43933</v>
      </c>
      <c r="K2606" s="6" t="s">
        <v>3379</v>
      </c>
      <c r="L2606" s="36" t="str">
        <f t="shared" si="160"/>
        <v>12/04/2020 10:44</v>
      </c>
      <c r="M2606" s="1">
        <v>43933</v>
      </c>
      <c r="N2606" s="6" t="s">
        <v>605</v>
      </c>
      <c r="O2606" s="36" t="str">
        <f t="shared" si="161"/>
        <v>12/04/2020 12:10</v>
      </c>
      <c r="P2606" s="46">
        <f t="shared" si="162"/>
        <v>5.9722222220443655E-2</v>
      </c>
      <c r="Q2606" s="48">
        <v>0</v>
      </c>
      <c r="R2606" s="47">
        <f t="shared" si="163"/>
        <v>85.999999997438863</v>
      </c>
      <c r="S2606" s="6" t="s">
        <v>1260</v>
      </c>
      <c r="T2606" s="6" t="s">
        <v>2244</v>
      </c>
      <c r="U2606" s="6" t="s">
        <v>73</v>
      </c>
      <c r="V2606" s="6" t="s">
        <v>2887</v>
      </c>
      <c r="W2606" s="7">
        <v>0</v>
      </c>
      <c r="X2606" s="7">
        <v>0</v>
      </c>
      <c r="Y2606" s="7">
        <v>0</v>
      </c>
      <c r="Z2606" s="7">
        <v>0.05</v>
      </c>
      <c r="AA2606" s="7">
        <v>0</v>
      </c>
      <c r="AB2606" s="7">
        <v>0</v>
      </c>
      <c r="AC2606" s="7">
        <v>0</v>
      </c>
      <c r="AD2606" s="7">
        <v>0</v>
      </c>
      <c r="AE2606">
        <v>2</v>
      </c>
      <c r="AF2606">
        <v>0</v>
      </c>
      <c r="AG2606">
        <v>0</v>
      </c>
      <c r="AH2606">
        <v>0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</row>
    <row r="2607" spans="1:44" x14ac:dyDescent="0.25">
      <c r="A2607">
        <v>1551471</v>
      </c>
      <c r="B2607">
        <v>742974</v>
      </c>
      <c r="C2607">
        <v>22.7080424903798</v>
      </c>
      <c r="D2607">
        <v>40.801570010367499</v>
      </c>
      <c r="E2607" s="68" t="s">
        <v>1084</v>
      </c>
      <c r="F2607" s="8">
        <f>INDEX(Δεδομένα!$P:$P,MATCH('2020'!E2607,Δεδομένα!$O:$O,0))</f>
        <v>57</v>
      </c>
      <c r="G2607" s="6" t="s">
        <v>223</v>
      </c>
      <c r="H2607" s="2" t="str">
        <f>INDEX(Δεδομένα!B$1:B$51,MATCH('2020'!G2607,Δεδομένα!A$1:A$51,0))</f>
        <v>ΚΕΝΤΡΙΚΗΣ ΜΑΚΕΔΟΝΙΑΣ</v>
      </c>
      <c r="I2607" s="8">
        <f>INDEX(Δεδομένα!E$1:E$13,MATCH('2020'!H2607,Δεδομένα!D$1:D$13,0))</f>
        <v>3</v>
      </c>
      <c r="J2607" s="1">
        <v>43933</v>
      </c>
      <c r="K2607" s="6" t="s">
        <v>445</v>
      </c>
      <c r="L2607" s="36" t="str">
        <f t="shared" si="160"/>
        <v>12/04/2020 18:19</v>
      </c>
      <c r="M2607" s="1">
        <v>43933</v>
      </c>
      <c r="N2607" s="6" t="s">
        <v>352</v>
      </c>
      <c r="O2607" s="36" t="str">
        <f t="shared" si="161"/>
        <v>12/04/2020 20:05</v>
      </c>
      <c r="P2607" s="46">
        <f t="shared" si="162"/>
        <v>7.3611111110949423E-2</v>
      </c>
      <c r="Q2607" s="48">
        <v>0</v>
      </c>
      <c r="R2607" s="47">
        <f t="shared" si="163"/>
        <v>105.99999999976717</v>
      </c>
      <c r="S2607" s="6" t="s">
        <v>223</v>
      </c>
      <c r="T2607" s="6" t="s">
        <v>1145</v>
      </c>
      <c r="U2607" s="6" t="s">
        <v>44</v>
      </c>
      <c r="V2607" s="6" t="s">
        <v>4133</v>
      </c>
      <c r="W2607" s="7">
        <v>0</v>
      </c>
      <c r="X2607" s="7">
        <v>0</v>
      </c>
      <c r="Y2607" s="7">
        <v>0</v>
      </c>
      <c r="Z2607" s="7">
        <v>1.5</v>
      </c>
      <c r="AA2607" s="7">
        <v>0</v>
      </c>
      <c r="AB2607" s="7">
        <v>0</v>
      </c>
      <c r="AC2607" s="7">
        <v>0</v>
      </c>
      <c r="AD2607" s="7">
        <v>0</v>
      </c>
      <c r="AE2607">
        <v>2</v>
      </c>
      <c r="AF2607">
        <v>0</v>
      </c>
      <c r="AG2607">
        <v>0</v>
      </c>
      <c r="AH2607">
        <v>0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</row>
    <row r="2608" spans="1:44" x14ac:dyDescent="0.25">
      <c r="A2608">
        <v>1551890</v>
      </c>
      <c r="B2608">
        <v>743034</v>
      </c>
      <c r="C2608">
        <v>21.762003305856101</v>
      </c>
      <c r="D2608">
        <v>40.5655530246231</v>
      </c>
      <c r="E2608" s="68" t="s">
        <v>1028</v>
      </c>
      <c r="F2608" s="8">
        <f>INDEX(Δεδομένα!$P:$P,MATCH('2020'!E2608,Δεδομένα!$O:$O,0))</f>
        <v>73</v>
      </c>
      <c r="G2608" s="6" t="s">
        <v>246</v>
      </c>
      <c r="H2608" s="2" t="str">
        <f>INDEX(Δεδομένα!B$1:B$51,MATCH('2020'!G2608,Δεδομένα!A$1:A$51,0))</f>
        <v>ΔΥΤΙΚΗΣ ΜΑΚΕΔΟΝΙΑΣ</v>
      </c>
      <c r="I2608" s="8">
        <f>INDEX(Δεδομένα!E$1:E$13,MATCH('2020'!H2608,Δεδομένα!D$1:D$13,0))</f>
        <v>4</v>
      </c>
      <c r="J2608" s="1">
        <v>43933</v>
      </c>
      <c r="K2608" s="6" t="s">
        <v>1195</v>
      </c>
      <c r="L2608" s="36" t="str">
        <f t="shared" si="160"/>
        <v>12/04/2020 20:58</v>
      </c>
      <c r="M2608" s="1">
        <v>43933</v>
      </c>
      <c r="N2608" s="6" t="s">
        <v>600</v>
      </c>
      <c r="O2608" s="36" t="str">
        <f t="shared" si="161"/>
        <v>12/04/2020 21:45</v>
      </c>
      <c r="P2608" s="46">
        <f t="shared" si="162"/>
        <v>3.2638888886140194E-2</v>
      </c>
      <c r="Q2608" s="48">
        <v>0</v>
      </c>
      <c r="R2608" s="47">
        <f t="shared" si="163"/>
        <v>46.999999996041879</v>
      </c>
      <c r="S2608" s="6" t="s">
        <v>246</v>
      </c>
      <c r="T2608" s="6" t="s">
        <v>1031</v>
      </c>
      <c r="U2608" s="6" t="s">
        <v>44</v>
      </c>
      <c r="V2608" s="6" t="s">
        <v>4140</v>
      </c>
      <c r="W2608" s="7">
        <v>0</v>
      </c>
      <c r="X2608" s="7">
        <v>0</v>
      </c>
      <c r="Y2608" s="7">
        <v>0</v>
      </c>
      <c r="Z2608" s="7">
        <v>0.2</v>
      </c>
      <c r="AA2608" s="7">
        <v>0</v>
      </c>
      <c r="AB2608" s="7">
        <v>0</v>
      </c>
      <c r="AC2608" s="7">
        <v>0</v>
      </c>
      <c r="AD2608" s="7">
        <v>0</v>
      </c>
      <c r="AE2608">
        <v>2</v>
      </c>
      <c r="AF2608">
        <v>0</v>
      </c>
      <c r="AG2608">
        <v>0</v>
      </c>
      <c r="AH2608">
        <v>0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</row>
    <row r="2609" spans="1:44" x14ac:dyDescent="0.25">
      <c r="A2609">
        <v>1558274</v>
      </c>
      <c r="B2609">
        <v>742870</v>
      </c>
      <c r="C2609">
        <v>22.675016013181999</v>
      </c>
      <c r="D2609">
        <v>37.950689619831998</v>
      </c>
      <c r="E2609" s="68" t="s">
        <v>390</v>
      </c>
      <c r="F2609" s="8">
        <f>INDEX(Δεδομένα!$P:$P,MATCH('2020'!E2609,Δεδομένα!$O:$O,0))</f>
        <v>159</v>
      </c>
      <c r="G2609" s="6" t="s">
        <v>391</v>
      </c>
      <c r="H2609" s="2" t="str">
        <f>INDEX(Δεδομένα!B$1:B$51,MATCH('2020'!G2609,Δεδομένα!A$1:A$51,0))</f>
        <v>ΠΕΛΛΟΠΟΝΗΣΟΥ</v>
      </c>
      <c r="I2609" s="8">
        <f>INDEX(Δεδομένα!E$1:E$13,MATCH('2020'!H2609,Δεδομένα!D$1:D$13,0))</f>
        <v>8</v>
      </c>
      <c r="J2609" s="1">
        <v>43933</v>
      </c>
      <c r="K2609" s="6" t="s">
        <v>83</v>
      </c>
      <c r="L2609" s="36" t="str">
        <f t="shared" si="160"/>
        <v>12/04/2020 13:45</v>
      </c>
      <c r="M2609" s="1">
        <v>43935</v>
      </c>
      <c r="N2609" s="6" t="s">
        <v>1399</v>
      </c>
      <c r="O2609" s="36" t="str">
        <f t="shared" si="161"/>
        <v>14/04/2020 19:40</v>
      </c>
      <c r="P2609" s="49">
        <f t="shared" si="162"/>
        <v>2.2465277777810115</v>
      </c>
      <c r="Q2609" s="50">
        <f>2*24</f>
        <v>48</v>
      </c>
      <c r="R2609" s="47">
        <f t="shared" si="163"/>
        <v>3235.0000000046566</v>
      </c>
      <c r="S2609" s="6" t="s">
        <v>393</v>
      </c>
      <c r="T2609" s="6" t="s">
        <v>394</v>
      </c>
      <c r="U2609" s="6" t="s">
        <v>44</v>
      </c>
      <c r="V2609" s="6" t="s">
        <v>4118</v>
      </c>
      <c r="W2609" s="7">
        <v>0</v>
      </c>
      <c r="X2609" s="7">
        <v>24</v>
      </c>
      <c r="Y2609" s="7">
        <v>0</v>
      </c>
      <c r="Z2609" s="7">
        <v>0</v>
      </c>
      <c r="AA2609" s="7">
        <v>0</v>
      </c>
      <c r="AB2609" s="7">
        <v>1</v>
      </c>
      <c r="AC2609" s="7">
        <v>0</v>
      </c>
      <c r="AD2609" s="7">
        <v>0</v>
      </c>
      <c r="AE2609">
        <v>72</v>
      </c>
      <c r="AF2609">
        <v>0</v>
      </c>
      <c r="AG2609">
        <v>2</v>
      </c>
      <c r="AH2609">
        <v>0</v>
      </c>
      <c r="AI2609">
        <v>0</v>
      </c>
      <c r="AJ2609">
        <v>13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</row>
    <row r="2610" spans="1:44" x14ac:dyDescent="0.25">
      <c r="A2610">
        <v>1558286</v>
      </c>
      <c r="B2610">
        <v>742894</v>
      </c>
      <c r="C2610">
        <v>22.6649851798865</v>
      </c>
      <c r="D2610">
        <v>38.029819864018997</v>
      </c>
      <c r="E2610" s="68" t="s">
        <v>390</v>
      </c>
      <c r="F2610" s="8">
        <f>INDEX(Δεδομένα!$P:$P,MATCH('2020'!E2610,Δεδομένα!$O:$O,0))</f>
        <v>159</v>
      </c>
      <c r="G2610" s="6" t="s">
        <v>391</v>
      </c>
      <c r="H2610" s="2" t="str">
        <f>INDEX(Δεδομένα!B$1:B$51,MATCH('2020'!G2610,Δεδομένα!A$1:A$51,0))</f>
        <v>ΠΕΛΛΟΠΟΝΗΣΟΥ</v>
      </c>
      <c r="I2610" s="8">
        <f>INDEX(Δεδομένα!E$1:E$13,MATCH('2020'!H2610,Δεδομένα!D$1:D$13,0))</f>
        <v>8</v>
      </c>
      <c r="J2610" s="1">
        <v>43933</v>
      </c>
      <c r="K2610" s="6" t="s">
        <v>363</v>
      </c>
      <c r="L2610" s="36" t="str">
        <f t="shared" si="160"/>
        <v>12/04/2020 14:40</v>
      </c>
      <c r="M2610" s="1">
        <v>43935</v>
      </c>
      <c r="N2610" s="6" t="s">
        <v>281</v>
      </c>
      <c r="O2610" s="36" t="str">
        <f t="shared" si="161"/>
        <v>14/04/2020 16:00</v>
      </c>
      <c r="P2610" s="49">
        <f t="shared" si="162"/>
        <v>2.0555555555547471</v>
      </c>
      <c r="Q2610" s="50">
        <f>2*24</f>
        <v>48</v>
      </c>
      <c r="R2610" s="47">
        <f t="shared" si="163"/>
        <v>2959.9999999988358</v>
      </c>
      <c r="S2610" s="6" t="s">
        <v>1096</v>
      </c>
      <c r="T2610" s="6" t="s">
        <v>1097</v>
      </c>
      <c r="U2610" s="6" t="s">
        <v>4122</v>
      </c>
      <c r="V2610" s="6" t="s">
        <v>4122</v>
      </c>
      <c r="W2610" s="7">
        <v>0</v>
      </c>
      <c r="X2610" s="7">
        <v>0</v>
      </c>
      <c r="Y2610" s="7">
        <v>0</v>
      </c>
      <c r="Z2610" s="7">
        <v>0</v>
      </c>
      <c r="AA2610" s="7">
        <v>0</v>
      </c>
      <c r="AB2610" s="7">
        <v>0</v>
      </c>
      <c r="AC2610" s="7">
        <v>0</v>
      </c>
      <c r="AD2610" s="7">
        <v>0</v>
      </c>
      <c r="AE2610">
        <v>41</v>
      </c>
      <c r="AF2610">
        <v>0</v>
      </c>
      <c r="AG2610">
        <v>2</v>
      </c>
      <c r="AH2610">
        <v>0</v>
      </c>
      <c r="AI2610">
        <v>0</v>
      </c>
      <c r="AJ2610">
        <v>12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</row>
    <row r="2611" spans="1:44" x14ac:dyDescent="0.25">
      <c r="A2611">
        <v>1558328</v>
      </c>
      <c r="B2611">
        <v>742947</v>
      </c>
      <c r="C2611">
        <v>22.491801379305301</v>
      </c>
      <c r="D2611">
        <v>37.9662986540392</v>
      </c>
      <c r="E2611" s="68" t="s">
        <v>390</v>
      </c>
      <c r="F2611" s="8">
        <f>INDEX(Δεδομένα!$P:$P,MATCH('2020'!E2611,Δεδομένα!$O:$O,0))</f>
        <v>159</v>
      </c>
      <c r="G2611" s="6" t="s">
        <v>391</v>
      </c>
      <c r="H2611" s="2" t="str">
        <f>INDEX(Δεδομένα!B$1:B$51,MATCH('2020'!G2611,Δεδομένα!A$1:A$51,0))</f>
        <v>ΠΕΛΛΟΠΟΝΗΣΟΥ</v>
      </c>
      <c r="I2611" s="8">
        <f>INDEX(Δεδομένα!E$1:E$13,MATCH('2020'!H2611,Δεδομένα!D$1:D$13,0))</f>
        <v>8</v>
      </c>
      <c r="J2611" s="1">
        <v>43933</v>
      </c>
      <c r="K2611" s="6" t="s">
        <v>231</v>
      </c>
      <c r="L2611" s="36" t="str">
        <f t="shared" si="160"/>
        <v>12/04/2020 17:20</v>
      </c>
      <c r="M2611" s="1">
        <v>43933</v>
      </c>
      <c r="N2611" s="6" t="s">
        <v>693</v>
      </c>
      <c r="O2611" s="36" t="str">
        <f t="shared" si="161"/>
        <v>12/04/2020 23:40</v>
      </c>
      <c r="P2611" s="46">
        <f t="shared" si="162"/>
        <v>0.26388888889050577</v>
      </c>
      <c r="Q2611" s="48">
        <v>0</v>
      </c>
      <c r="R2611" s="47">
        <f t="shared" si="163"/>
        <v>380.00000000232831</v>
      </c>
      <c r="S2611" s="6" t="s">
        <v>1096</v>
      </c>
      <c r="T2611" s="6" t="s">
        <v>1097</v>
      </c>
      <c r="U2611" s="6" t="s">
        <v>2093</v>
      </c>
      <c r="V2611" s="6" t="s">
        <v>2093</v>
      </c>
      <c r="W2611" s="7">
        <v>0</v>
      </c>
      <c r="X2611" s="7">
        <v>0</v>
      </c>
      <c r="Y2611" s="7">
        <v>0</v>
      </c>
      <c r="Z2611" s="7">
        <v>0.1</v>
      </c>
      <c r="AA2611" s="7">
        <v>0</v>
      </c>
      <c r="AB2611" s="7">
        <v>0</v>
      </c>
      <c r="AC2611" s="7">
        <v>0</v>
      </c>
      <c r="AD2611" s="7">
        <v>0</v>
      </c>
      <c r="AE2611">
        <v>6</v>
      </c>
      <c r="AF2611">
        <v>0</v>
      </c>
      <c r="AG2611">
        <v>0</v>
      </c>
      <c r="AH2611">
        <v>0</v>
      </c>
      <c r="AI2611">
        <v>0</v>
      </c>
      <c r="AJ2611">
        <v>2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</row>
    <row r="2612" spans="1:44" x14ac:dyDescent="0.25">
      <c r="A2612">
        <v>1558847</v>
      </c>
      <c r="B2612">
        <v>742995</v>
      </c>
      <c r="C2612">
        <v>22.688330579473099</v>
      </c>
      <c r="D2612">
        <v>38.000862188109103</v>
      </c>
      <c r="E2612" s="68" t="s">
        <v>390</v>
      </c>
      <c r="F2612" s="8">
        <f>INDEX(Δεδομένα!$P:$P,MATCH('2020'!E2612,Δεδομένα!$O:$O,0))</f>
        <v>159</v>
      </c>
      <c r="G2612" s="6" t="s">
        <v>391</v>
      </c>
      <c r="H2612" s="2" t="str">
        <f>INDEX(Δεδομένα!B$1:B$51,MATCH('2020'!G2612,Δεδομένα!A$1:A$51,0))</f>
        <v>ΠΕΛΛΟΠΟΝΗΣΟΥ</v>
      </c>
      <c r="I2612" s="8">
        <f>INDEX(Δεδομένα!E$1:E$13,MATCH('2020'!H2612,Δεδομένα!D$1:D$13,0))</f>
        <v>8</v>
      </c>
      <c r="J2612" s="1">
        <v>43933</v>
      </c>
      <c r="K2612" s="6" t="s">
        <v>1399</v>
      </c>
      <c r="L2612" s="36" t="str">
        <f t="shared" si="160"/>
        <v>12/04/2020 19:40</v>
      </c>
      <c r="M2612" s="1">
        <v>43933</v>
      </c>
      <c r="N2612" s="6" t="s">
        <v>1613</v>
      </c>
      <c r="O2612" s="36" t="str">
        <f t="shared" si="161"/>
        <v>12/04/2020 20:55</v>
      </c>
      <c r="P2612" s="46">
        <f t="shared" si="162"/>
        <v>5.2083333335758653E-2</v>
      </c>
      <c r="Q2612" s="48">
        <v>0</v>
      </c>
      <c r="R2612" s="47">
        <f t="shared" si="163"/>
        <v>75.00000000349246</v>
      </c>
      <c r="S2612" s="6" t="s">
        <v>393</v>
      </c>
      <c r="T2612" s="6" t="s">
        <v>394</v>
      </c>
      <c r="U2612" s="6" t="s">
        <v>4136</v>
      </c>
      <c r="V2612" s="6" t="s">
        <v>4136</v>
      </c>
      <c r="W2612" s="7">
        <v>0</v>
      </c>
      <c r="X2612" s="7">
        <v>0</v>
      </c>
      <c r="Y2612" s="7">
        <v>0</v>
      </c>
      <c r="Z2612" s="7">
        <v>0</v>
      </c>
      <c r="AA2612" s="7">
        <v>0</v>
      </c>
      <c r="AB2612" s="7">
        <v>0.3</v>
      </c>
      <c r="AC2612" s="7">
        <v>0</v>
      </c>
      <c r="AD2612" s="7">
        <v>0</v>
      </c>
      <c r="AE2612">
        <v>2</v>
      </c>
      <c r="AF2612">
        <v>0</v>
      </c>
      <c r="AG2612">
        <v>0</v>
      </c>
      <c r="AH2612">
        <v>0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</row>
    <row r="2613" spans="1:44" x14ac:dyDescent="0.25">
      <c r="A2613">
        <v>1557614</v>
      </c>
      <c r="B2613">
        <v>742797</v>
      </c>
      <c r="C2613">
        <v>24.476646965413401</v>
      </c>
      <c r="D2613">
        <v>37.131529481145598</v>
      </c>
      <c r="E2613" s="68" t="s">
        <v>2606</v>
      </c>
      <c r="F2613" s="8">
        <f>INDEX(Δεδομένα!$P:$P,MATCH('2020'!E2613,Δεδομένα!$O:$O,0))</f>
        <v>187</v>
      </c>
      <c r="G2613" s="6" t="s">
        <v>479</v>
      </c>
      <c r="H2613" s="2" t="str">
        <f>INDEX(Δεδομένα!B$1:B$51,MATCH('2020'!G2613,Δεδομένα!A$1:A$51,0))</f>
        <v>ΝΟΤΙΟΥ ΑΙΓΑΙΟΥ</v>
      </c>
      <c r="I2613" s="8">
        <f>INDEX(Δεδομένα!E$1:E$13,MATCH('2020'!H2613,Δεδομένα!D$1:D$13,0))</f>
        <v>10</v>
      </c>
      <c r="J2613" s="1">
        <v>43933</v>
      </c>
      <c r="K2613" s="6" t="s">
        <v>1619</v>
      </c>
      <c r="L2613" s="36" t="str">
        <f t="shared" si="160"/>
        <v>12/04/2020 10:14</v>
      </c>
      <c r="M2613" s="1">
        <v>43933</v>
      </c>
      <c r="N2613" s="6" t="s">
        <v>3148</v>
      </c>
      <c r="O2613" s="36" t="str">
        <f t="shared" si="161"/>
        <v>12/04/2020 12:03</v>
      </c>
      <c r="P2613" s="46">
        <f t="shared" si="162"/>
        <v>7.5694444443797693E-2</v>
      </c>
      <c r="Q2613" s="48">
        <v>0</v>
      </c>
      <c r="R2613" s="47">
        <f t="shared" si="163"/>
        <v>108.99999999906868</v>
      </c>
      <c r="S2613" s="6" t="s">
        <v>44</v>
      </c>
      <c r="T2613" s="6" t="s">
        <v>4105</v>
      </c>
      <c r="U2613" s="6" t="s">
        <v>44</v>
      </c>
      <c r="V2613" s="6" t="s">
        <v>4106</v>
      </c>
      <c r="W2613" s="7">
        <v>0</v>
      </c>
      <c r="X2613" s="7">
        <v>0</v>
      </c>
      <c r="Y2613" s="7">
        <v>0</v>
      </c>
      <c r="Z2613" s="7">
        <v>2</v>
      </c>
      <c r="AA2613" s="7">
        <v>0</v>
      </c>
      <c r="AB2613" s="7">
        <v>0</v>
      </c>
      <c r="AC2613" s="7">
        <v>0</v>
      </c>
      <c r="AD2613" s="7">
        <v>0</v>
      </c>
      <c r="AE2613">
        <v>2</v>
      </c>
      <c r="AF2613">
        <v>0</v>
      </c>
      <c r="AG2613">
        <v>0</v>
      </c>
      <c r="AH2613">
        <v>0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</row>
    <row r="2614" spans="1:44" x14ac:dyDescent="0.25">
      <c r="A2614">
        <v>1553192</v>
      </c>
      <c r="B2614">
        <v>742810</v>
      </c>
      <c r="C2614">
        <v>22.972319016815501</v>
      </c>
      <c r="D2614">
        <v>36.582860427887901</v>
      </c>
      <c r="E2614" s="68" t="s">
        <v>1001</v>
      </c>
      <c r="F2614" s="8">
        <f>INDEX(Δεδομένα!$P:$P,MATCH('2020'!E2614,Δεδομένα!$O:$O,0))</f>
        <v>153</v>
      </c>
      <c r="G2614" s="6" t="s">
        <v>369</v>
      </c>
      <c r="H2614" s="2" t="str">
        <f>INDEX(Δεδομένα!B$1:B$51,MATCH('2020'!G2614,Δεδομένα!A$1:A$51,0))</f>
        <v>ΠΕΛΛΟΠΟΝΗΣΟΥ</v>
      </c>
      <c r="I2614" s="8">
        <f>INDEX(Δεδομένα!E$1:E$13,MATCH('2020'!H2614,Δεδομένα!D$1:D$13,0))</f>
        <v>8</v>
      </c>
      <c r="J2614" s="1">
        <v>43933</v>
      </c>
      <c r="K2614" s="6" t="s">
        <v>296</v>
      </c>
      <c r="L2614" s="36" t="str">
        <f t="shared" si="160"/>
        <v>12/04/2020 10:40</v>
      </c>
      <c r="M2614" s="1">
        <v>43933</v>
      </c>
      <c r="N2614" s="6" t="s">
        <v>467</v>
      </c>
      <c r="O2614" s="36" t="str">
        <f t="shared" si="161"/>
        <v>12/04/2020 12:20</v>
      </c>
      <c r="P2614" s="46">
        <f t="shared" si="162"/>
        <v>6.9444444445252884E-2</v>
      </c>
      <c r="Q2614" s="48">
        <v>0</v>
      </c>
      <c r="R2614" s="47">
        <f t="shared" si="163"/>
        <v>100.00000000116415</v>
      </c>
      <c r="S2614" s="6" t="s">
        <v>1002</v>
      </c>
      <c r="T2614" s="6" t="s">
        <v>1003</v>
      </c>
      <c r="U2614" s="6" t="s">
        <v>44</v>
      </c>
      <c r="V2614" s="6" t="s">
        <v>4107</v>
      </c>
      <c r="W2614" s="7">
        <v>0</v>
      </c>
      <c r="X2614" s="7">
        <v>0</v>
      </c>
      <c r="Y2614" s="7">
        <v>0</v>
      </c>
      <c r="Z2614" s="7">
        <v>0</v>
      </c>
      <c r="AA2614" s="7">
        <v>0</v>
      </c>
      <c r="AB2614" s="7">
        <v>0.5</v>
      </c>
      <c r="AC2614" s="7">
        <v>0</v>
      </c>
      <c r="AD2614" s="7">
        <v>0</v>
      </c>
      <c r="AE2614">
        <v>5</v>
      </c>
      <c r="AF2614">
        <v>0</v>
      </c>
      <c r="AG2614">
        <v>0</v>
      </c>
      <c r="AH2614">
        <v>0</v>
      </c>
      <c r="AI2614">
        <v>0</v>
      </c>
      <c r="AJ2614">
        <v>2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</row>
    <row r="2615" spans="1:44" x14ac:dyDescent="0.25">
      <c r="A2615">
        <v>1553174</v>
      </c>
      <c r="B2615">
        <v>742915</v>
      </c>
      <c r="C2615">
        <v>22.699036129486</v>
      </c>
      <c r="D2615">
        <v>36.922344627317898</v>
      </c>
      <c r="E2615" s="68" t="s">
        <v>1606</v>
      </c>
      <c r="F2615" s="8">
        <f>INDEX(Δεδομένα!$P:$P,MATCH('2020'!E2615,Δεδομένα!$O:$O,0))</f>
        <v>152</v>
      </c>
      <c r="G2615" s="6" t="s">
        <v>369</v>
      </c>
      <c r="H2615" s="2" t="str">
        <f>INDEX(Δεδομένα!B$1:B$51,MATCH('2020'!G2615,Δεδομένα!A$1:A$51,0))</f>
        <v>ΠΕΛΛΟΠΟΝΗΣΟΥ</v>
      </c>
      <c r="I2615" s="8">
        <f>INDEX(Δεδομένα!E$1:E$13,MATCH('2020'!H2615,Δεδομένα!D$1:D$13,0))</f>
        <v>8</v>
      </c>
      <c r="J2615" s="1">
        <v>43933</v>
      </c>
      <c r="K2615" s="6" t="s">
        <v>647</v>
      </c>
      <c r="L2615" s="36" t="str">
        <f t="shared" si="160"/>
        <v>12/04/2020 15:29</v>
      </c>
      <c r="M2615" s="1">
        <v>43933</v>
      </c>
      <c r="N2615" s="6" t="s">
        <v>1531</v>
      </c>
      <c r="O2615" s="36" t="str">
        <f t="shared" si="161"/>
        <v>12/04/2020 18:32</v>
      </c>
      <c r="P2615" s="46">
        <f t="shared" si="162"/>
        <v>0.12708333333284827</v>
      </c>
      <c r="Q2615" s="48">
        <v>0</v>
      </c>
      <c r="R2615" s="47">
        <f t="shared" si="163"/>
        <v>182.99999999930151</v>
      </c>
      <c r="S2615" s="6" t="s">
        <v>1002</v>
      </c>
      <c r="T2615" s="6" t="s">
        <v>373</v>
      </c>
      <c r="U2615" s="6" t="s">
        <v>44</v>
      </c>
      <c r="V2615" s="6" t="s">
        <v>4123</v>
      </c>
      <c r="W2615" s="7">
        <v>0</v>
      </c>
      <c r="X2615" s="7">
        <v>4</v>
      </c>
      <c r="Y2615" s="7">
        <v>0</v>
      </c>
      <c r="Z2615" s="7">
        <v>0</v>
      </c>
      <c r="AA2615" s="7">
        <v>0</v>
      </c>
      <c r="AB2615" s="7">
        <v>0</v>
      </c>
      <c r="AC2615" s="7">
        <v>0</v>
      </c>
      <c r="AD2615" s="7">
        <v>0</v>
      </c>
      <c r="AE2615">
        <v>3</v>
      </c>
      <c r="AF2615">
        <v>0</v>
      </c>
      <c r="AG2615">
        <v>0</v>
      </c>
      <c r="AH2615">
        <v>0</v>
      </c>
      <c r="AI2615">
        <v>0</v>
      </c>
      <c r="AJ2615">
        <v>2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</row>
    <row r="2616" spans="1:44" x14ac:dyDescent="0.25">
      <c r="A2616">
        <v>1553892</v>
      </c>
      <c r="B2616">
        <v>742861</v>
      </c>
      <c r="C2616">
        <v>26.418538729691001</v>
      </c>
      <c r="D2616">
        <v>39.151181649361199</v>
      </c>
      <c r="E2616" s="68" t="s">
        <v>494</v>
      </c>
      <c r="F2616" s="8">
        <f>INDEX(Δεδομένα!$P:$P,MATCH('2020'!E2616,Δεδομένα!$O:$O,0))</f>
        <v>196</v>
      </c>
      <c r="G2616" s="6" t="s">
        <v>495</v>
      </c>
      <c r="H2616" s="2" t="str">
        <f>INDEX(Δεδομένα!B$1:B$51,MATCH('2020'!G2616,Δεδομένα!A$1:A$51,0))</f>
        <v>ΒΟΡΕΙΟΥ ΑΙΓΑΙΟΥ</v>
      </c>
      <c r="I2616" s="8">
        <f>INDEX(Δεδομένα!E$1:E$13,MATCH('2020'!H2616,Δεδομένα!D$1:D$13,0))</f>
        <v>11</v>
      </c>
      <c r="J2616" s="1">
        <v>43933</v>
      </c>
      <c r="K2616" s="6" t="s">
        <v>1029</v>
      </c>
      <c r="L2616" s="36" t="str">
        <f t="shared" si="160"/>
        <v>12/04/2020 12:55</v>
      </c>
      <c r="M2616" s="1">
        <v>43933</v>
      </c>
      <c r="N2616" s="6" t="s">
        <v>759</v>
      </c>
      <c r="O2616" s="36" t="str">
        <f t="shared" si="161"/>
        <v>12/04/2020 14:10</v>
      </c>
      <c r="P2616" s="46">
        <f t="shared" si="162"/>
        <v>5.2083333335758653E-2</v>
      </c>
      <c r="Q2616" s="48">
        <v>0</v>
      </c>
      <c r="R2616" s="47">
        <f t="shared" si="163"/>
        <v>75.00000000349246</v>
      </c>
      <c r="S2616" s="6" t="s">
        <v>498</v>
      </c>
      <c r="T2616" s="6" t="s">
        <v>499</v>
      </c>
      <c r="U2616" s="6" t="s">
        <v>4115</v>
      </c>
      <c r="V2616" s="6" t="s">
        <v>4116</v>
      </c>
      <c r="W2616" s="7">
        <v>0</v>
      </c>
      <c r="X2616" s="7">
        <v>0</v>
      </c>
      <c r="Y2616" s="7">
        <v>0</v>
      </c>
      <c r="Z2616" s="7">
        <v>0.1</v>
      </c>
      <c r="AA2616" s="7">
        <v>0</v>
      </c>
      <c r="AB2616" s="7">
        <v>0</v>
      </c>
      <c r="AC2616" s="7">
        <v>0</v>
      </c>
      <c r="AD2616" s="7">
        <v>0</v>
      </c>
      <c r="AE2616">
        <v>6</v>
      </c>
      <c r="AF2616">
        <v>0</v>
      </c>
      <c r="AG2616">
        <v>0</v>
      </c>
      <c r="AH2616">
        <v>0</v>
      </c>
      <c r="AI2616">
        <v>0</v>
      </c>
      <c r="AJ2616">
        <v>2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</row>
    <row r="2617" spans="1:44" x14ac:dyDescent="0.25">
      <c r="A2617">
        <v>1556195</v>
      </c>
      <c r="B2617">
        <v>742823</v>
      </c>
      <c r="C2617">
        <v>21.935159689790801</v>
      </c>
      <c r="D2617">
        <v>37.306079284596997</v>
      </c>
      <c r="E2617" s="68" t="s">
        <v>840</v>
      </c>
      <c r="F2617" s="8">
        <f>INDEX(Δεδομένα!$P:$P,MATCH('2020'!E2617,Δεδομένα!$O:$O,0))</f>
        <v>144</v>
      </c>
      <c r="G2617" s="6" t="s">
        <v>841</v>
      </c>
      <c r="H2617" s="2" t="str">
        <f>INDEX(Δεδομένα!B$1:B$51,MATCH('2020'!G2617,Δεδομένα!A$1:A$51,0))</f>
        <v>ΠΕΛΛΟΠΟΝΗΣΟΥ</v>
      </c>
      <c r="I2617" s="8">
        <f>INDEX(Δεδομένα!E$1:E$13,MATCH('2020'!H2617,Δεδομένα!D$1:D$13,0))</f>
        <v>8</v>
      </c>
      <c r="J2617" s="1">
        <v>43933</v>
      </c>
      <c r="K2617" s="6" t="s">
        <v>2837</v>
      </c>
      <c r="L2617" s="36" t="str">
        <f t="shared" si="160"/>
        <v>12/04/2020 11:23</v>
      </c>
      <c r="M2617" s="1">
        <v>43933</v>
      </c>
      <c r="N2617" s="6" t="s">
        <v>3252</v>
      </c>
      <c r="O2617" s="36" t="str">
        <f t="shared" si="161"/>
        <v>12/04/2020 13:01</v>
      </c>
      <c r="P2617" s="46">
        <f t="shared" si="162"/>
        <v>6.8055555551836733E-2</v>
      </c>
      <c r="Q2617" s="48">
        <v>0</v>
      </c>
      <c r="R2617" s="47">
        <f t="shared" si="163"/>
        <v>97.999999994644895</v>
      </c>
      <c r="S2617" s="6" t="s">
        <v>842</v>
      </c>
      <c r="T2617" s="6" t="s">
        <v>843</v>
      </c>
      <c r="U2617" s="6" t="s">
        <v>44</v>
      </c>
      <c r="V2617" s="6" t="s">
        <v>3879</v>
      </c>
      <c r="W2617" s="7">
        <v>0</v>
      </c>
      <c r="X2617" s="7">
        <v>0</v>
      </c>
      <c r="Y2617" s="7">
        <v>0</v>
      </c>
      <c r="Z2617" s="7">
        <v>0</v>
      </c>
      <c r="AA2617" s="7">
        <v>0.3</v>
      </c>
      <c r="AB2617" s="7">
        <v>0</v>
      </c>
      <c r="AC2617" s="7">
        <v>0</v>
      </c>
      <c r="AD2617" s="7">
        <v>0</v>
      </c>
      <c r="AE2617">
        <v>2</v>
      </c>
      <c r="AF2617">
        <v>0</v>
      </c>
      <c r="AG2617">
        <v>0</v>
      </c>
      <c r="AH2617">
        <v>0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</row>
    <row r="2618" spans="1:44" x14ac:dyDescent="0.25">
      <c r="A2618">
        <v>1553075</v>
      </c>
      <c r="B2618">
        <v>742837</v>
      </c>
      <c r="C2618">
        <v>21.895667441583701</v>
      </c>
      <c r="D2618">
        <v>36.7638928181156</v>
      </c>
      <c r="E2618" s="68" t="s">
        <v>937</v>
      </c>
      <c r="F2618" s="8">
        <f>INDEX(Δεδομένα!$P:$P,MATCH('2020'!E2618,Δεδομένα!$O:$O,0))</f>
        <v>143</v>
      </c>
      <c r="G2618" s="6" t="s">
        <v>841</v>
      </c>
      <c r="H2618" s="2" t="str">
        <f>INDEX(Δεδομένα!B$1:B$51,MATCH('2020'!G2618,Δεδομένα!A$1:A$51,0))</f>
        <v>ΠΕΛΛΟΠΟΝΗΣΟΥ</v>
      </c>
      <c r="I2618" s="8">
        <f>INDEX(Δεδομένα!E$1:E$13,MATCH('2020'!H2618,Δεδομένα!D$1:D$13,0))</f>
        <v>8</v>
      </c>
      <c r="J2618" s="1">
        <v>43933</v>
      </c>
      <c r="K2618" s="6" t="s">
        <v>526</v>
      </c>
      <c r="L2618" s="36" t="str">
        <f t="shared" si="160"/>
        <v>12/04/2020 11:45</v>
      </c>
      <c r="M2618" s="1">
        <v>43933</v>
      </c>
      <c r="N2618" s="6" t="s">
        <v>2847</v>
      </c>
      <c r="O2618" s="36" t="str">
        <f t="shared" si="161"/>
        <v>12/04/2020 13:31</v>
      </c>
      <c r="P2618" s="46">
        <f t="shared" si="162"/>
        <v>7.3611111110949423E-2</v>
      </c>
      <c r="Q2618" s="48">
        <v>0</v>
      </c>
      <c r="R2618" s="47">
        <f t="shared" si="163"/>
        <v>105.99999999976717</v>
      </c>
      <c r="S2618" s="6" t="s">
        <v>842</v>
      </c>
      <c r="T2618" s="6" t="s">
        <v>967</v>
      </c>
      <c r="U2618" s="6" t="s">
        <v>44</v>
      </c>
      <c r="V2618" s="6" t="s">
        <v>4108</v>
      </c>
      <c r="W2618" s="7">
        <v>0</v>
      </c>
      <c r="X2618" s="7">
        <v>0</v>
      </c>
      <c r="Y2618" s="7">
        <v>0</v>
      </c>
      <c r="Z2618" s="7">
        <v>0</v>
      </c>
      <c r="AA2618" s="7">
        <v>1</v>
      </c>
      <c r="AB2618" s="7">
        <v>0.1</v>
      </c>
      <c r="AC2618" s="7">
        <v>0</v>
      </c>
      <c r="AD2618" s="7">
        <v>0</v>
      </c>
      <c r="AE2618">
        <v>2</v>
      </c>
      <c r="AF2618">
        <v>0</v>
      </c>
      <c r="AG2618">
        <v>0</v>
      </c>
      <c r="AH2618">
        <v>0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</row>
    <row r="2619" spans="1:44" x14ac:dyDescent="0.25">
      <c r="A2619">
        <v>1553737</v>
      </c>
      <c r="B2619">
        <v>742868</v>
      </c>
      <c r="C2619">
        <v>21.915439985800099</v>
      </c>
      <c r="D2619">
        <v>36.984207044042499</v>
      </c>
      <c r="E2619" s="68" t="s">
        <v>1239</v>
      </c>
      <c r="F2619" s="8">
        <f>INDEX(Δεδομένα!$P:$P,MATCH('2020'!E2619,Δεδομένα!$O:$O,0))</f>
        <v>243</v>
      </c>
      <c r="G2619" s="6" t="s">
        <v>841</v>
      </c>
      <c r="H2619" s="2" t="str">
        <f>INDEX(Δεδομένα!B$1:B$51,MATCH('2020'!G2619,Δεδομένα!A$1:A$51,0))</f>
        <v>ΠΕΛΛΟΠΟΝΗΣΟΥ</v>
      </c>
      <c r="I2619" s="8">
        <f>INDEX(Δεδομένα!E$1:E$13,MATCH('2020'!H2619,Δεδομένα!D$1:D$13,0))</f>
        <v>8</v>
      </c>
      <c r="J2619" s="1">
        <v>43933</v>
      </c>
      <c r="K2619" s="6" t="s">
        <v>440</v>
      </c>
      <c r="L2619" s="36" t="str">
        <f t="shared" si="160"/>
        <v>12/04/2020 13:15</v>
      </c>
      <c r="M2619" s="1">
        <v>43933</v>
      </c>
      <c r="N2619" s="6" t="s">
        <v>1160</v>
      </c>
      <c r="O2619" s="36" t="str">
        <f t="shared" si="161"/>
        <v>12/04/2020 14:21</v>
      </c>
      <c r="P2619" s="46">
        <f t="shared" si="162"/>
        <v>4.5833333329937886E-2</v>
      </c>
      <c r="Q2619" s="48">
        <v>0</v>
      </c>
      <c r="R2619" s="47">
        <f t="shared" si="163"/>
        <v>65.999999995110556</v>
      </c>
      <c r="S2619" s="6" t="s">
        <v>842</v>
      </c>
      <c r="T2619" s="6" t="s">
        <v>984</v>
      </c>
      <c r="U2619" s="6" t="s">
        <v>44</v>
      </c>
      <c r="V2619" s="6" t="s">
        <v>4117</v>
      </c>
      <c r="W2619" s="7">
        <v>0</v>
      </c>
      <c r="X2619" s="7">
        <v>0</v>
      </c>
      <c r="Y2619" s="7">
        <v>0</v>
      </c>
      <c r="Z2619" s="7">
        <v>0</v>
      </c>
      <c r="AA2619" s="7">
        <v>0</v>
      </c>
      <c r="AB2619" s="7">
        <v>1</v>
      </c>
      <c r="AC2619" s="7">
        <v>0</v>
      </c>
      <c r="AD2619" s="7">
        <v>0</v>
      </c>
      <c r="AE2619">
        <v>2</v>
      </c>
      <c r="AF2619">
        <v>0</v>
      </c>
      <c r="AG2619">
        <v>0</v>
      </c>
      <c r="AH2619">
        <v>0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</row>
    <row r="2620" spans="1:44" x14ac:dyDescent="0.25">
      <c r="A2620">
        <v>1553726</v>
      </c>
      <c r="B2620">
        <v>742878</v>
      </c>
      <c r="C2620">
        <v>21.8904604444242</v>
      </c>
      <c r="D2620">
        <v>36.8551996563546</v>
      </c>
      <c r="E2620" s="68" t="s">
        <v>937</v>
      </c>
      <c r="F2620" s="8">
        <f>INDEX(Δεδομένα!$P:$P,MATCH('2020'!E2620,Δεδομένα!$O:$O,0))</f>
        <v>143</v>
      </c>
      <c r="G2620" s="6" t="s">
        <v>841</v>
      </c>
      <c r="H2620" s="2" t="str">
        <f>INDEX(Δεδομένα!B$1:B$51,MATCH('2020'!G2620,Δεδομένα!A$1:A$51,0))</f>
        <v>ΠΕΛΛΟΠΟΝΗΣΟΥ</v>
      </c>
      <c r="I2620" s="8">
        <f>INDEX(Δεδομένα!E$1:E$13,MATCH('2020'!H2620,Δεδομένα!D$1:D$13,0))</f>
        <v>8</v>
      </c>
      <c r="J2620" s="1">
        <v>43933</v>
      </c>
      <c r="K2620" s="6" t="s">
        <v>2847</v>
      </c>
      <c r="L2620" s="36" t="str">
        <f t="shared" si="160"/>
        <v>12/04/2020 13:31</v>
      </c>
      <c r="M2620" s="1">
        <v>43933</v>
      </c>
      <c r="N2620" s="6" t="s">
        <v>3814</v>
      </c>
      <c r="O2620" s="36" t="str">
        <f t="shared" si="161"/>
        <v>12/04/2020 20:31</v>
      </c>
      <c r="P2620" s="46">
        <f t="shared" si="162"/>
        <v>0.29166666666424135</v>
      </c>
      <c r="Q2620" s="48">
        <v>0</v>
      </c>
      <c r="R2620" s="47">
        <f t="shared" si="163"/>
        <v>419.99999999650754</v>
      </c>
      <c r="S2620" s="6" t="s">
        <v>842</v>
      </c>
      <c r="T2620" s="6" t="s">
        <v>984</v>
      </c>
      <c r="U2620" s="6" t="s">
        <v>44</v>
      </c>
      <c r="V2620" s="6" t="s">
        <v>4120</v>
      </c>
      <c r="W2620" s="7">
        <v>0</v>
      </c>
      <c r="X2620" s="7">
        <v>2</v>
      </c>
      <c r="Y2620" s="7">
        <v>0</v>
      </c>
      <c r="Z2620" s="7">
        <v>0</v>
      </c>
      <c r="AA2620" s="7">
        <v>4</v>
      </c>
      <c r="AB2620" s="7">
        <v>0</v>
      </c>
      <c r="AC2620" s="7">
        <v>0</v>
      </c>
      <c r="AD2620" s="7">
        <v>0</v>
      </c>
      <c r="AE2620">
        <v>20</v>
      </c>
      <c r="AF2620">
        <v>0</v>
      </c>
      <c r="AG2620">
        <v>0</v>
      </c>
      <c r="AH2620">
        <v>0</v>
      </c>
      <c r="AI2620">
        <v>0</v>
      </c>
      <c r="AJ2620">
        <v>10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</row>
    <row r="2621" spans="1:44" x14ac:dyDescent="0.25">
      <c r="A2621">
        <v>1553006</v>
      </c>
      <c r="B2621">
        <v>742916</v>
      </c>
      <c r="C2621">
        <v>22.021003369000201</v>
      </c>
      <c r="D2621">
        <v>37.047475486649297</v>
      </c>
      <c r="E2621" s="68" t="s">
        <v>937</v>
      </c>
      <c r="F2621" s="8">
        <f>INDEX(Δεδομένα!$P:$P,MATCH('2020'!E2621,Δεδομένα!$O:$O,0))</f>
        <v>143</v>
      </c>
      <c r="G2621" s="6" t="s">
        <v>841</v>
      </c>
      <c r="H2621" s="2" t="str">
        <f>INDEX(Δεδομένα!B$1:B$51,MATCH('2020'!G2621,Δεδομένα!A$1:A$51,0))</f>
        <v>ΠΕΛΛΟΠΟΝΗΣΟΥ</v>
      </c>
      <c r="I2621" s="8">
        <f>INDEX(Δεδομένα!E$1:E$13,MATCH('2020'!H2621,Δεδομένα!D$1:D$13,0))</f>
        <v>8</v>
      </c>
      <c r="J2621" s="1">
        <v>43933</v>
      </c>
      <c r="K2621" s="6" t="s">
        <v>145</v>
      </c>
      <c r="L2621" s="36" t="str">
        <f t="shared" si="160"/>
        <v>12/04/2020 15:20</v>
      </c>
      <c r="M2621" s="1">
        <v>43933</v>
      </c>
      <c r="N2621" s="6" t="s">
        <v>1264</v>
      </c>
      <c r="O2621" s="36" t="str">
        <f t="shared" si="161"/>
        <v>12/04/2020 17:09</v>
      </c>
      <c r="P2621" s="46">
        <f t="shared" si="162"/>
        <v>7.5694444443797693E-2</v>
      </c>
      <c r="Q2621" s="48">
        <v>0</v>
      </c>
      <c r="R2621" s="47">
        <f t="shared" si="163"/>
        <v>108.99999999906868</v>
      </c>
      <c r="S2621" s="6" t="s">
        <v>842</v>
      </c>
      <c r="T2621" s="6" t="s">
        <v>984</v>
      </c>
      <c r="U2621" s="6" t="s">
        <v>44</v>
      </c>
      <c r="V2621" s="6" t="s">
        <v>4124</v>
      </c>
      <c r="W2621" s="7">
        <v>0</v>
      </c>
      <c r="X2621" s="7">
        <v>0</v>
      </c>
      <c r="Y2621" s="7">
        <v>0</v>
      </c>
      <c r="Z2621" s="7">
        <v>0</v>
      </c>
      <c r="AA2621" s="7">
        <v>3</v>
      </c>
      <c r="AB2621" s="7">
        <v>0</v>
      </c>
      <c r="AC2621" s="7">
        <v>0</v>
      </c>
      <c r="AD2621" s="7">
        <v>0</v>
      </c>
      <c r="AE2621">
        <v>2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</row>
    <row r="2622" spans="1:44" x14ac:dyDescent="0.25">
      <c r="A2622">
        <v>1553732</v>
      </c>
      <c r="B2622">
        <v>742922</v>
      </c>
      <c r="C2622">
        <v>21.914897089239499</v>
      </c>
      <c r="D2622">
        <v>36.965974324818198</v>
      </c>
      <c r="E2622" s="68" t="s">
        <v>937</v>
      </c>
      <c r="F2622" s="8">
        <f>INDEX(Δεδομένα!$P:$P,MATCH('2020'!E2622,Δεδομένα!$O:$O,0))</f>
        <v>143</v>
      </c>
      <c r="G2622" s="6" t="s">
        <v>841</v>
      </c>
      <c r="H2622" s="2" t="str">
        <f>INDEX(Δεδομένα!B$1:B$51,MATCH('2020'!G2622,Δεδομένα!A$1:A$51,0))</f>
        <v>ΠΕΛΛΟΠΟΝΗΣΟΥ</v>
      </c>
      <c r="I2622" s="8">
        <f>INDEX(Δεδομένα!E$1:E$13,MATCH('2020'!H2622,Δεδομένα!D$1:D$13,0))</f>
        <v>8</v>
      </c>
      <c r="J2622" s="1">
        <v>43933</v>
      </c>
      <c r="K2622" s="6" t="s">
        <v>703</v>
      </c>
      <c r="L2622" s="36" t="str">
        <f t="shared" si="160"/>
        <v>12/04/2020 15:55</v>
      </c>
      <c r="M2622" s="1">
        <v>43933</v>
      </c>
      <c r="N2622" s="6" t="s">
        <v>327</v>
      </c>
      <c r="O2622" s="36" t="str">
        <f t="shared" si="161"/>
        <v>12/04/2020 18:50</v>
      </c>
      <c r="P2622" s="46">
        <f t="shared" si="162"/>
        <v>0.12152777777373558</v>
      </c>
      <c r="Q2622" s="48">
        <v>0</v>
      </c>
      <c r="R2622" s="47">
        <f t="shared" si="163"/>
        <v>174.99999999417923</v>
      </c>
      <c r="S2622" s="6" t="s">
        <v>842</v>
      </c>
      <c r="T2622" s="6" t="s">
        <v>984</v>
      </c>
      <c r="U2622" s="6" t="s">
        <v>44</v>
      </c>
      <c r="V2622" s="6" t="s">
        <v>4126</v>
      </c>
      <c r="W2622" s="7">
        <v>0</v>
      </c>
      <c r="X2622" s="7">
        <v>4</v>
      </c>
      <c r="Y2622" s="7">
        <v>0</v>
      </c>
      <c r="Z2622" s="7">
        <v>0</v>
      </c>
      <c r="AA2622" s="7">
        <v>1</v>
      </c>
      <c r="AB2622" s="7">
        <v>0</v>
      </c>
      <c r="AC2622" s="7">
        <v>0</v>
      </c>
      <c r="AD2622" s="7">
        <v>0</v>
      </c>
      <c r="AE2622">
        <v>2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</row>
    <row r="2623" spans="1:44" x14ac:dyDescent="0.25">
      <c r="A2623">
        <v>1553008</v>
      </c>
      <c r="B2623">
        <v>742990</v>
      </c>
      <c r="C2623">
        <v>22.183058714387499</v>
      </c>
      <c r="D2623">
        <v>37.040719861736903</v>
      </c>
      <c r="E2623" s="68" t="s">
        <v>937</v>
      </c>
      <c r="F2623" s="8">
        <f>INDEX(Δεδομένα!$P:$P,MATCH('2020'!E2623,Δεδομένα!$O:$O,0))</f>
        <v>143</v>
      </c>
      <c r="G2623" s="6" t="s">
        <v>841</v>
      </c>
      <c r="H2623" s="2" t="str">
        <f>INDEX(Δεδομένα!B$1:B$51,MATCH('2020'!G2623,Δεδομένα!A$1:A$51,0))</f>
        <v>ΠΕΛΛΟΠΟΝΗΣΟΥ</v>
      </c>
      <c r="I2623" s="8">
        <f>INDEX(Δεδομένα!E$1:E$13,MATCH('2020'!H2623,Δεδομένα!D$1:D$13,0))</f>
        <v>8</v>
      </c>
      <c r="J2623" s="1">
        <v>43933</v>
      </c>
      <c r="K2623" s="6" t="s">
        <v>327</v>
      </c>
      <c r="L2623" s="36" t="str">
        <f t="shared" si="160"/>
        <v>12/04/2020 18:50</v>
      </c>
      <c r="M2623" s="1">
        <v>43933</v>
      </c>
      <c r="N2623" s="6" t="s">
        <v>752</v>
      </c>
      <c r="O2623" s="36" t="str">
        <f t="shared" si="161"/>
        <v>12/04/2020 21:10</v>
      </c>
      <c r="P2623" s="46">
        <f t="shared" si="162"/>
        <v>9.7222222226264421E-2</v>
      </c>
      <c r="Q2623" s="48">
        <v>0</v>
      </c>
      <c r="R2623" s="47">
        <f t="shared" si="163"/>
        <v>140.00000000582077</v>
      </c>
      <c r="S2623" s="6" t="s">
        <v>842</v>
      </c>
      <c r="T2623" s="6" t="s">
        <v>940</v>
      </c>
      <c r="U2623" s="6" t="s">
        <v>44</v>
      </c>
      <c r="V2623" s="6" t="s">
        <v>4134</v>
      </c>
      <c r="W2623" s="7">
        <v>0</v>
      </c>
      <c r="X2623" s="7">
        <v>0.1</v>
      </c>
      <c r="Y2623" s="7">
        <v>0</v>
      </c>
      <c r="Z2623" s="7">
        <v>0</v>
      </c>
      <c r="AA2623" s="7">
        <v>0</v>
      </c>
      <c r="AB2623" s="7">
        <v>0</v>
      </c>
      <c r="AC2623" s="7">
        <v>0</v>
      </c>
      <c r="AD2623" s="7">
        <v>0</v>
      </c>
      <c r="AE2623">
        <v>2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</row>
    <row r="2624" spans="1:44" x14ac:dyDescent="0.25">
      <c r="A2624">
        <v>1553090</v>
      </c>
      <c r="B2624">
        <v>0</v>
      </c>
      <c r="C2624">
        <v>0</v>
      </c>
      <c r="D2624">
        <v>0</v>
      </c>
      <c r="E2624" s="68" t="s">
        <v>937</v>
      </c>
      <c r="F2624" s="8">
        <f>INDEX(Δεδομένα!$P:$P,MATCH('2020'!E2624,Δεδομένα!$O:$O,0))</f>
        <v>143</v>
      </c>
      <c r="G2624" s="6" t="s">
        <v>841</v>
      </c>
      <c r="H2624" s="2" t="str">
        <f>INDEX(Δεδομένα!B$1:B$51,MATCH('2020'!G2624,Δεδομένα!A$1:A$51,0))</f>
        <v>ΠΕΛΛΟΠΟΝΗΣΟΥ</v>
      </c>
      <c r="I2624" s="8">
        <f>INDEX(Δεδομένα!E$1:E$13,MATCH('2020'!H2624,Δεδομένα!D$1:D$13,0))</f>
        <v>8</v>
      </c>
      <c r="J2624" s="1">
        <v>43933</v>
      </c>
      <c r="K2624" s="6" t="s">
        <v>327</v>
      </c>
      <c r="L2624" s="36" t="str">
        <f t="shared" si="160"/>
        <v>12/04/2020 18:50</v>
      </c>
      <c r="M2624" s="1">
        <v>43933</v>
      </c>
      <c r="N2624" s="6" t="s">
        <v>3138</v>
      </c>
      <c r="O2624" s="36" t="str">
        <f t="shared" si="161"/>
        <v>12/04/2020 20:04</v>
      </c>
      <c r="P2624" s="46">
        <f t="shared" si="162"/>
        <v>5.1388888889050577E-2</v>
      </c>
      <c r="Q2624" s="48">
        <v>0</v>
      </c>
      <c r="R2624" s="47">
        <f t="shared" si="163"/>
        <v>74.000000000232831</v>
      </c>
      <c r="S2624" s="6" t="s">
        <v>842</v>
      </c>
      <c r="T2624" s="6" t="s">
        <v>984</v>
      </c>
      <c r="U2624" s="6" t="s">
        <v>44</v>
      </c>
      <c r="V2624" s="6" t="s">
        <v>4135</v>
      </c>
      <c r="W2624" s="7">
        <v>0</v>
      </c>
      <c r="X2624" s="7">
        <v>0</v>
      </c>
      <c r="Y2624" s="7">
        <v>0</v>
      </c>
      <c r="Z2624" s="7">
        <v>0</v>
      </c>
      <c r="AA2624" s="7">
        <v>0.5</v>
      </c>
      <c r="AB2624" s="7">
        <v>0</v>
      </c>
      <c r="AC2624" s="7">
        <v>0.1</v>
      </c>
      <c r="AD2624" s="7">
        <v>0</v>
      </c>
      <c r="AE2624">
        <v>2</v>
      </c>
      <c r="AF2624">
        <v>0</v>
      </c>
      <c r="AG2624">
        <v>0</v>
      </c>
      <c r="AH2624">
        <v>0</v>
      </c>
      <c r="AI2624">
        <v>0</v>
      </c>
      <c r="AJ2624">
        <v>1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</row>
    <row r="2625" spans="1:44" x14ac:dyDescent="0.25">
      <c r="A2625">
        <v>1554052</v>
      </c>
      <c r="B2625">
        <v>743019</v>
      </c>
      <c r="C2625">
        <v>21.693465904285201</v>
      </c>
      <c r="D2625">
        <v>36.966524653162502</v>
      </c>
      <c r="E2625" s="68" t="s">
        <v>965</v>
      </c>
      <c r="F2625" s="8">
        <f>INDEX(Δεδομένα!$P:$P,MATCH('2020'!E2625,Δεδομένα!$O:$O,0))</f>
        <v>147</v>
      </c>
      <c r="G2625" s="6" t="s">
        <v>841</v>
      </c>
      <c r="H2625" s="2" t="str">
        <f>INDEX(Δεδομένα!B$1:B$51,MATCH('2020'!G2625,Δεδομένα!A$1:A$51,0))</f>
        <v>ΠΕΛΛΟΠΟΝΗΣΟΥ</v>
      </c>
      <c r="I2625" s="8">
        <f>INDEX(Δεδομένα!E$1:E$13,MATCH('2020'!H2625,Δεδομένα!D$1:D$13,0))</f>
        <v>8</v>
      </c>
      <c r="J2625" s="1">
        <v>43933</v>
      </c>
      <c r="K2625" s="6" t="s">
        <v>134</v>
      </c>
      <c r="L2625" s="36" t="str">
        <f t="shared" si="160"/>
        <v>12/04/2020 20:24</v>
      </c>
      <c r="M2625" s="1">
        <v>43933</v>
      </c>
      <c r="N2625" s="6" t="s">
        <v>3481</v>
      </c>
      <c r="O2625" s="36" t="str">
        <f t="shared" si="161"/>
        <v>12/04/2020 22:35</v>
      </c>
      <c r="P2625" s="46">
        <f t="shared" si="162"/>
        <v>9.0972222220443655E-2</v>
      </c>
      <c r="Q2625" s="48">
        <v>0</v>
      </c>
      <c r="R2625" s="47">
        <f t="shared" si="163"/>
        <v>130.99999999743886</v>
      </c>
      <c r="S2625" s="6" t="s">
        <v>842</v>
      </c>
      <c r="T2625" s="6" t="s">
        <v>967</v>
      </c>
      <c r="U2625" s="6" t="s">
        <v>44</v>
      </c>
      <c r="V2625" s="6" t="s">
        <v>4139</v>
      </c>
      <c r="W2625" s="7">
        <v>0</v>
      </c>
      <c r="X2625" s="7">
        <v>0</v>
      </c>
      <c r="Y2625" s="7">
        <v>0</v>
      </c>
      <c r="Z2625" s="7">
        <v>0</v>
      </c>
      <c r="AA2625" s="7">
        <v>20</v>
      </c>
      <c r="AB2625" s="7">
        <v>0</v>
      </c>
      <c r="AC2625" s="7">
        <v>0</v>
      </c>
      <c r="AD2625" s="7">
        <v>0</v>
      </c>
      <c r="AE2625">
        <v>8</v>
      </c>
      <c r="AF2625">
        <v>0</v>
      </c>
      <c r="AG2625">
        <v>0</v>
      </c>
      <c r="AH2625">
        <v>0</v>
      </c>
      <c r="AI2625">
        <v>0</v>
      </c>
      <c r="AJ2625">
        <v>3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</row>
    <row r="2626" spans="1:44" x14ac:dyDescent="0.25">
      <c r="A2626">
        <v>1553148</v>
      </c>
      <c r="B2626">
        <v>743010</v>
      </c>
      <c r="C2626">
        <v>24.846382829806998</v>
      </c>
      <c r="D2626">
        <v>41.007483208575501</v>
      </c>
      <c r="E2626" s="68" t="s">
        <v>834</v>
      </c>
      <c r="F2626" s="8">
        <f>INDEX(Δεδομένα!$P:$P,MATCH('2020'!E2626,Δεδομένα!$O:$O,0))</f>
        <v>32</v>
      </c>
      <c r="G2626" s="6" t="s">
        <v>121</v>
      </c>
      <c r="H2626" s="2" t="str">
        <f>INDEX(Δεδομένα!B$1:B$51,MATCH('2020'!G2626,Δεδομένα!A$1:A$51,0))</f>
        <v>ΑΝΑΤΟΛΙΚΗΣ ΜΑΚΕΔΟΝΙΑΣ ΚΑΙ ΘΡΑΚΗΣ</v>
      </c>
      <c r="I2626" s="8">
        <f>INDEX(Δεδομένα!E$1:E$13,MATCH('2020'!H2626,Δεδομένα!D$1:D$13,0))</f>
        <v>2</v>
      </c>
      <c r="J2626" s="1">
        <v>43933</v>
      </c>
      <c r="K2626" s="6" t="s">
        <v>235</v>
      </c>
      <c r="L2626" s="36" t="str">
        <f t="shared" si="160"/>
        <v>12/04/2020 19:50</v>
      </c>
      <c r="M2626" s="1">
        <v>43933</v>
      </c>
      <c r="N2626" s="6" t="s">
        <v>825</v>
      </c>
      <c r="O2626" s="36" t="str">
        <f t="shared" si="161"/>
        <v>12/04/2020 20:30</v>
      </c>
      <c r="P2626" s="46">
        <f t="shared" si="162"/>
        <v>2.7777777773735579E-2</v>
      </c>
      <c r="Q2626" s="48">
        <v>0</v>
      </c>
      <c r="R2626" s="47">
        <f t="shared" si="163"/>
        <v>39.999999994179234</v>
      </c>
      <c r="S2626" s="6" t="s">
        <v>121</v>
      </c>
      <c r="T2626" s="6" t="s">
        <v>124</v>
      </c>
      <c r="U2626" s="6" t="s">
        <v>44</v>
      </c>
      <c r="V2626" s="6" t="s">
        <v>4137</v>
      </c>
      <c r="W2626" s="7">
        <v>0</v>
      </c>
      <c r="X2626" s="7">
        <v>0</v>
      </c>
      <c r="Y2626" s="7">
        <v>0</v>
      </c>
      <c r="Z2626" s="7">
        <v>0.02</v>
      </c>
      <c r="AA2626" s="7">
        <v>0</v>
      </c>
      <c r="AB2626" s="7">
        <v>0</v>
      </c>
      <c r="AC2626" s="7">
        <v>0</v>
      </c>
      <c r="AD2626" s="7">
        <v>0</v>
      </c>
      <c r="AE2626">
        <v>2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</row>
    <row r="2627" spans="1:44" x14ac:dyDescent="0.25">
      <c r="A2627">
        <v>1554392</v>
      </c>
      <c r="B2627">
        <v>742945</v>
      </c>
      <c r="C2627">
        <v>22.435215637342701</v>
      </c>
      <c r="D2627">
        <v>40.320455081026701</v>
      </c>
      <c r="E2627" s="68" t="s">
        <v>978</v>
      </c>
      <c r="F2627" s="8">
        <f>INDEX(Δεδομένα!$P:$P,MATCH('2020'!E2627,Δεδομένα!$O:$O,0))</f>
        <v>67</v>
      </c>
      <c r="G2627" s="6" t="s">
        <v>917</v>
      </c>
      <c r="H2627" s="2" t="str">
        <f>INDEX(Δεδομένα!B$1:B$51,MATCH('2020'!G2627,Δεδομένα!A$1:A$51,0))</f>
        <v>ΚΕΝΤΡΙΚΗΣ ΜΑΚΕΔΟΝΙΑΣ</v>
      </c>
      <c r="I2627" s="8">
        <f>INDEX(Δεδομένα!E$1:E$13,MATCH('2020'!H2627,Δεδομένα!D$1:D$13,0))</f>
        <v>3</v>
      </c>
      <c r="J2627" s="1">
        <v>43933</v>
      </c>
      <c r="K2627" s="6" t="s">
        <v>149</v>
      </c>
      <c r="L2627" s="36" t="str">
        <f t="shared" ref="L2627:L2690" si="164">_xlfn.CONCAT(TEXT(J2627,"ηη/μμ/εεε")," ",TEXT(K2627,"ωω:λλ"))</f>
        <v>12/04/2020 17:10</v>
      </c>
      <c r="M2627" s="1">
        <v>43933</v>
      </c>
      <c r="N2627" s="6" t="s">
        <v>2937</v>
      </c>
      <c r="O2627" s="36" t="str">
        <f t="shared" ref="O2627:O2690" si="165">_xlfn.CONCAT(TEXT(M2627,"ηη/μμ/εεε")," ",TEXT(N2627,"ωω:λλ"))</f>
        <v>12/04/2020 19:16</v>
      </c>
      <c r="P2627" s="46">
        <f t="shared" ref="P2627:P2690" si="166">O2627-L2627</f>
        <v>8.7499999994179234E-2</v>
      </c>
      <c r="Q2627" s="48">
        <v>0</v>
      </c>
      <c r="R2627" s="47">
        <f t="shared" ref="R2627:R2690" si="167">P2627*(24*60)</f>
        <v>125.9999999916181</v>
      </c>
      <c r="S2627" s="6" t="s">
        <v>917</v>
      </c>
      <c r="T2627" s="6" t="s">
        <v>980</v>
      </c>
      <c r="U2627" s="6" t="s">
        <v>73</v>
      </c>
      <c r="V2627" s="6" t="s">
        <v>4128</v>
      </c>
      <c r="W2627" s="7">
        <v>0</v>
      </c>
      <c r="X2627" s="7">
        <v>40</v>
      </c>
      <c r="Y2627" s="7">
        <v>0</v>
      </c>
      <c r="Z2627" s="7">
        <v>0</v>
      </c>
      <c r="AA2627" s="7">
        <v>0</v>
      </c>
      <c r="AB2627" s="7">
        <v>0</v>
      </c>
      <c r="AC2627" s="7">
        <v>0</v>
      </c>
      <c r="AD2627" s="7">
        <v>0</v>
      </c>
      <c r="AE2627">
        <v>5</v>
      </c>
      <c r="AF2627">
        <v>0</v>
      </c>
      <c r="AG2627">
        <v>0</v>
      </c>
      <c r="AH2627">
        <v>0</v>
      </c>
      <c r="AI2627">
        <v>0</v>
      </c>
      <c r="AJ2627">
        <v>2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</row>
    <row r="2628" spans="1:44" x14ac:dyDescent="0.25">
      <c r="A2628">
        <v>1552505</v>
      </c>
      <c r="B2628">
        <v>742845</v>
      </c>
      <c r="C2628">
        <v>26.049028881058302</v>
      </c>
      <c r="D2628">
        <v>38.2379794062049</v>
      </c>
      <c r="E2628" s="68" t="s">
        <v>538</v>
      </c>
      <c r="F2628" s="8">
        <f>INDEX(Δεδομένα!$P:$P,MATCH('2020'!E2628,Δεδομένα!$O:$O,0))</f>
        <v>203</v>
      </c>
      <c r="G2628" s="6" t="s">
        <v>525</v>
      </c>
      <c r="H2628" s="2" t="str">
        <f>INDEX(Δεδομένα!B$1:B$51,MATCH('2020'!G2628,Δεδομένα!A$1:A$51,0))</f>
        <v>ΒΟΡΕΙΟΥ ΑΙΓΑΙΟΥ</v>
      </c>
      <c r="I2628" s="8">
        <f>INDEX(Δεδομένα!E$1:E$13,MATCH('2020'!H2628,Δεδομένα!D$1:D$13,0))</f>
        <v>11</v>
      </c>
      <c r="J2628" s="1">
        <v>43933</v>
      </c>
      <c r="K2628" s="6" t="s">
        <v>317</v>
      </c>
      <c r="L2628" s="36" t="str">
        <f t="shared" si="164"/>
        <v>12/04/2020 11:54</v>
      </c>
      <c r="M2628" s="1">
        <v>43933</v>
      </c>
      <c r="N2628" s="6" t="s">
        <v>2496</v>
      </c>
      <c r="O2628" s="36" t="str">
        <f t="shared" si="165"/>
        <v>12/04/2020 12:58</v>
      </c>
      <c r="P2628" s="46">
        <f t="shared" si="166"/>
        <v>4.4444444443797693E-2</v>
      </c>
      <c r="Q2628" s="48">
        <v>0</v>
      </c>
      <c r="R2628" s="47">
        <f t="shared" si="167"/>
        <v>63.999999999068677</v>
      </c>
      <c r="S2628" s="6" t="s">
        <v>525</v>
      </c>
      <c r="T2628" s="6" t="s">
        <v>527</v>
      </c>
      <c r="U2628" s="6" t="s">
        <v>537</v>
      </c>
      <c r="V2628" s="6" t="s">
        <v>4111</v>
      </c>
      <c r="W2628" s="7">
        <v>0</v>
      </c>
      <c r="X2628" s="7">
        <v>0</v>
      </c>
      <c r="Y2628" s="7">
        <v>0</v>
      </c>
      <c r="Z2628" s="7">
        <v>0</v>
      </c>
      <c r="AA2628" s="7">
        <v>0</v>
      </c>
      <c r="AB2628" s="7">
        <v>2</v>
      </c>
      <c r="AC2628" s="7">
        <v>0</v>
      </c>
      <c r="AD2628" s="7">
        <v>0</v>
      </c>
      <c r="AE2628">
        <v>2</v>
      </c>
      <c r="AF2628">
        <v>0</v>
      </c>
      <c r="AG2628">
        <v>0</v>
      </c>
      <c r="AH2628">
        <v>0</v>
      </c>
      <c r="AI2628">
        <v>0</v>
      </c>
      <c r="AJ2628">
        <v>1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</row>
    <row r="2629" spans="1:44" x14ac:dyDescent="0.25">
      <c r="A2629">
        <v>1552027</v>
      </c>
      <c r="B2629">
        <v>743338</v>
      </c>
      <c r="C2629">
        <v>22.3994192905975</v>
      </c>
      <c r="D2629">
        <v>37.447922699177099</v>
      </c>
      <c r="E2629" s="68" t="s">
        <v>1893</v>
      </c>
      <c r="F2629" s="8">
        <f>INDEX(Δεδομένα!$P:$P,MATCH('2020'!E2629,Δεδομένα!$O:$O,0))</f>
        <v>137</v>
      </c>
      <c r="G2629" s="6" t="s">
        <v>932</v>
      </c>
      <c r="H2629" s="2" t="str">
        <f>INDEX(Δεδομένα!B$1:B$51,MATCH('2020'!G2629,Δεδομένα!A$1:A$51,0))</f>
        <v>ΠΕΛΛΟΠΟΝΗΣΟΥ</v>
      </c>
      <c r="I2629" s="8">
        <f>INDEX(Δεδομένα!E$1:E$13,MATCH('2020'!H2629,Δεδομένα!D$1:D$13,0))</f>
        <v>8</v>
      </c>
      <c r="J2629" s="1">
        <v>43934</v>
      </c>
      <c r="K2629" s="6" t="s">
        <v>4163</v>
      </c>
      <c r="L2629" s="36" t="str">
        <f t="shared" si="164"/>
        <v>13/04/2020 20:36</v>
      </c>
      <c r="M2629" s="1">
        <v>43934</v>
      </c>
      <c r="N2629" s="6" t="s">
        <v>79</v>
      </c>
      <c r="O2629" s="36" t="str">
        <f t="shared" si="165"/>
        <v>13/04/2020 21:15</v>
      </c>
      <c r="P2629" s="46">
        <f t="shared" si="166"/>
        <v>2.7083333334303461E-2</v>
      </c>
      <c r="Q2629" s="48">
        <v>0</v>
      </c>
      <c r="R2629" s="47">
        <f t="shared" si="167"/>
        <v>39.000000001396984</v>
      </c>
      <c r="S2629" s="6" t="s">
        <v>933</v>
      </c>
      <c r="T2629" s="6" t="s">
        <v>1894</v>
      </c>
      <c r="U2629" s="6" t="s">
        <v>44</v>
      </c>
      <c r="V2629" s="6" t="s">
        <v>4164</v>
      </c>
      <c r="W2629" s="7">
        <v>0</v>
      </c>
      <c r="X2629" s="7">
        <v>0</v>
      </c>
      <c r="Y2629" s="7">
        <v>0</v>
      </c>
      <c r="Z2629" s="7">
        <v>0</v>
      </c>
      <c r="AA2629" s="7">
        <v>0</v>
      </c>
      <c r="AB2629" s="7">
        <v>0.03</v>
      </c>
      <c r="AC2629" s="7">
        <v>0</v>
      </c>
      <c r="AD2629" s="7">
        <v>0</v>
      </c>
      <c r="AE2629">
        <v>3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</row>
    <row r="2630" spans="1:44" x14ac:dyDescent="0.25">
      <c r="A2630">
        <v>1553009</v>
      </c>
      <c r="B2630">
        <v>743366</v>
      </c>
      <c r="C2630">
        <v>22.528487194945601</v>
      </c>
      <c r="D2630">
        <v>37.369370280440002</v>
      </c>
      <c r="E2630" s="68" t="s">
        <v>1246</v>
      </c>
      <c r="F2630" s="8">
        <f>INDEX(Δεδομένα!$P:$P,MATCH('2020'!E2630,Δεδομένα!$O:$O,0))</f>
        <v>138</v>
      </c>
      <c r="G2630" s="6" t="s">
        <v>932</v>
      </c>
      <c r="H2630" s="2" t="str">
        <f>INDEX(Δεδομένα!B$1:B$51,MATCH('2020'!G2630,Δεδομένα!A$1:A$51,0))</f>
        <v>ΠΕΛΛΟΠΟΝΗΣΟΥ</v>
      </c>
      <c r="I2630" s="8">
        <f>INDEX(Δεδομένα!E$1:E$13,MATCH('2020'!H2630,Δεδομένα!D$1:D$13,0))</f>
        <v>8</v>
      </c>
      <c r="J2630" s="1">
        <v>43934</v>
      </c>
      <c r="K2630" s="6" t="s">
        <v>4173</v>
      </c>
      <c r="L2630" s="36" t="str">
        <f t="shared" si="164"/>
        <v>13/04/2020 23:09</v>
      </c>
      <c r="M2630" s="1">
        <v>43935</v>
      </c>
      <c r="N2630" s="6" t="s">
        <v>3016</v>
      </c>
      <c r="O2630" s="36" t="str">
        <f t="shared" si="165"/>
        <v>14/04/2020 03:25</v>
      </c>
      <c r="P2630" s="46">
        <f t="shared" si="166"/>
        <v>0.17777777777519077</v>
      </c>
      <c r="Q2630" s="48">
        <v>0</v>
      </c>
      <c r="R2630" s="47">
        <f t="shared" si="167"/>
        <v>255.99999999627471</v>
      </c>
      <c r="S2630" s="6" t="s">
        <v>1247</v>
      </c>
      <c r="T2630" s="6" t="s">
        <v>1248</v>
      </c>
      <c r="U2630" s="6" t="s">
        <v>44</v>
      </c>
      <c r="V2630" s="6" t="s">
        <v>3577</v>
      </c>
      <c r="W2630" s="7">
        <v>0</v>
      </c>
      <c r="X2630" s="7">
        <v>0</v>
      </c>
      <c r="Y2630" s="7">
        <v>0</v>
      </c>
      <c r="Z2630" s="7">
        <v>0</v>
      </c>
      <c r="AA2630" s="7">
        <v>0</v>
      </c>
      <c r="AB2630" s="7">
        <v>1.5</v>
      </c>
      <c r="AC2630" s="7">
        <v>0</v>
      </c>
      <c r="AD2630" s="7">
        <v>0</v>
      </c>
      <c r="AE2630">
        <v>6</v>
      </c>
      <c r="AF2630">
        <v>0</v>
      </c>
      <c r="AG2630">
        <v>0</v>
      </c>
      <c r="AH2630">
        <v>0</v>
      </c>
      <c r="AI2630">
        <v>0</v>
      </c>
      <c r="AJ2630">
        <v>3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</row>
    <row r="2631" spans="1:44" x14ac:dyDescent="0.25">
      <c r="A2631">
        <v>1569769</v>
      </c>
      <c r="B2631">
        <v>743125</v>
      </c>
      <c r="C2631">
        <v>21.011868900650999</v>
      </c>
      <c r="D2631">
        <v>39.039639550763503</v>
      </c>
      <c r="E2631" s="68" t="s">
        <v>267</v>
      </c>
      <c r="F2631" s="8">
        <f>INDEX(Δεδομένα!$P:$P,MATCH('2020'!E2631,Δεδομένα!$O:$O,0))</f>
        <v>94</v>
      </c>
      <c r="G2631" s="6" t="s">
        <v>268</v>
      </c>
      <c r="H2631" s="2" t="str">
        <f>INDEX(Δεδομένα!B$1:B$51,MATCH('2020'!G2631,Δεδομένα!A$1:A$51,0))</f>
        <v>ΗΠΕΙΡΟΥ</v>
      </c>
      <c r="I2631" s="8">
        <f>INDEX(Δεδομένα!E$1:E$13,MATCH('2020'!H2631,Δεδομένα!D$1:D$13,0))</f>
        <v>5</v>
      </c>
      <c r="J2631" s="1">
        <v>43934</v>
      </c>
      <c r="K2631" s="6" t="s">
        <v>58</v>
      </c>
      <c r="L2631" s="36" t="str">
        <f t="shared" si="164"/>
        <v>13/04/2020 10:11</v>
      </c>
      <c r="M2631" s="1">
        <v>43934</v>
      </c>
      <c r="N2631" s="6" t="s">
        <v>138</v>
      </c>
      <c r="O2631" s="36" t="str">
        <f t="shared" si="165"/>
        <v>13/04/2020 11:00</v>
      </c>
      <c r="P2631" s="46">
        <f t="shared" si="166"/>
        <v>3.4027777779556345E-2</v>
      </c>
      <c r="Q2631" s="48">
        <v>0</v>
      </c>
      <c r="R2631" s="47">
        <f t="shared" si="167"/>
        <v>49.000000002561137</v>
      </c>
      <c r="S2631" s="6" t="s">
        <v>44</v>
      </c>
      <c r="T2631" s="6" t="s">
        <v>1978</v>
      </c>
      <c r="U2631" s="6" t="s">
        <v>44</v>
      </c>
      <c r="V2631" s="6" t="s">
        <v>1413</v>
      </c>
      <c r="W2631" s="7">
        <v>0</v>
      </c>
      <c r="X2631" s="7">
        <v>0</v>
      </c>
      <c r="Y2631" s="7">
        <v>0</v>
      </c>
      <c r="Z2631" s="7">
        <v>0</v>
      </c>
      <c r="AA2631" s="7">
        <v>0</v>
      </c>
      <c r="AB2631" s="7">
        <v>0</v>
      </c>
      <c r="AC2631" s="7">
        <v>0.05</v>
      </c>
      <c r="AD2631" s="7">
        <v>0</v>
      </c>
      <c r="AE2631">
        <v>2</v>
      </c>
      <c r="AF2631">
        <v>0</v>
      </c>
      <c r="AG2631">
        <v>0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</row>
    <row r="2632" spans="1:44" x14ac:dyDescent="0.25">
      <c r="A2632">
        <v>1551829</v>
      </c>
      <c r="B2632">
        <v>743342</v>
      </c>
      <c r="C2632">
        <v>21.3353059216332</v>
      </c>
      <c r="D2632">
        <v>39.887074723205401</v>
      </c>
      <c r="E2632" s="68" t="s">
        <v>889</v>
      </c>
      <c r="F2632" s="8">
        <f>INDEX(Δεδομένα!$P:$P,MATCH('2020'!E2632,Δεδομένα!$O:$O,0))</f>
        <v>79</v>
      </c>
      <c r="G2632" s="6" t="s">
        <v>890</v>
      </c>
      <c r="H2632" s="2" t="str">
        <f>INDEX(Δεδομένα!B$1:B$51,MATCH('2020'!G2632,Δεδομένα!A$1:A$51,0))</f>
        <v>ΔΥΤΙΚΗΣ ΜΑΚΕΔΟΝΙΑΣ</v>
      </c>
      <c r="I2632" s="8">
        <f>INDEX(Δεδομένα!E$1:E$13,MATCH('2020'!H2632,Δεδομένα!D$1:D$13,0))</f>
        <v>4</v>
      </c>
      <c r="J2632" s="1">
        <v>43934</v>
      </c>
      <c r="K2632" s="6" t="s">
        <v>4165</v>
      </c>
      <c r="L2632" s="36" t="str">
        <f t="shared" si="164"/>
        <v>13/04/2020 20:53</v>
      </c>
      <c r="M2632" s="1">
        <v>43934</v>
      </c>
      <c r="N2632" s="6" t="s">
        <v>901</v>
      </c>
      <c r="O2632" s="36" t="str">
        <f t="shared" si="165"/>
        <v>13/04/2020 22:55</v>
      </c>
      <c r="P2632" s="46">
        <f t="shared" si="166"/>
        <v>8.4722222221898846E-2</v>
      </c>
      <c r="Q2632" s="48">
        <v>0</v>
      </c>
      <c r="R2632" s="47">
        <f t="shared" si="167"/>
        <v>121.99999999953434</v>
      </c>
      <c r="S2632" s="6" t="s">
        <v>890</v>
      </c>
      <c r="T2632" s="6" t="s">
        <v>893</v>
      </c>
      <c r="U2632" s="6" t="s">
        <v>44</v>
      </c>
      <c r="V2632" s="6" t="s">
        <v>4166</v>
      </c>
      <c r="W2632" s="7">
        <v>0</v>
      </c>
      <c r="X2632" s="7">
        <v>2</v>
      </c>
      <c r="Y2632" s="7">
        <v>0</v>
      </c>
      <c r="Z2632" s="7">
        <v>0</v>
      </c>
      <c r="AA2632" s="7">
        <v>0</v>
      </c>
      <c r="AB2632" s="7">
        <v>0</v>
      </c>
      <c r="AC2632" s="7">
        <v>0</v>
      </c>
      <c r="AD2632" s="7">
        <v>0</v>
      </c>
      <c r="AE2632">
        <v>5</v>
      </c>
      <c r="AF2632">
        <v>0</v>
      </c>
      <c r="AG2632">
        <v>0</v>
      </c>
      <c r="AH2632">
        <v>0</v>
      </c>
      <c r="AI2632">
        <v>0</v>
      </c>
      <c r="AJ2632">
        <v>2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</row>
    <row r="2633" spans="1:44" x14ac:dyDescent="0.25">
      <c r="A2633">
        <v>1552012</v>
      </c>
      <c r="B2633">
        <v>743344</v>
      </c>
      <c r="C2633">
        <v>26.503997912827401</v>
      </c>
      <c r="D2633">
        <v>41.571863679245901</v>
      </c>
      <c r="E2633" s="68" t="s">
        <v>1115</v>
      </c>
      <c r="F2633" s="8">
        <f>INDEX(Δεδομένα!$P:$P,MATCH('2020'!E2633,Δεδομένα!$O:$O,0))</f>
        <v>35</v>
      </c>
      <c r="G2633" s="6" t="s">
        <v>148</v>
      </c>
      <c r="H2633" s="2" t="str">
        <f>INDEX(Δεδομένα!B$1:B$51,MATCH('2020'!G2633,Δεδομένα!A$1:A$51,0))</f>
        <v>ΑΝΑΤΟΛΙΚΗΣ ΜΑΚΕΔΟΝΙΑΣ ΚΑΙ ΘΡΑΚΗΣ</v>
      </c>
      <c r="I2633" s="8">
        <f>INDEX(Δεδομένα!E$1:E$13,MATCH('2020'!H2633,Δεδομένα!D$1:D$13,0))</f>
        <v>2</v>
      </c>
      <c r="J2633" s="1">
        <v>43934</v>
      </c>
      <c r="K2633" s="6" t="s">
        <v>4168</v>
      </c>
      <c r="L2633" s="36" t="str">
        <f t="shared" si="164"/>
        <v>13/04/2020 21:23</v>
      </c>
      <c r="M2633" s="1">
        <v>43934</v>
      </c>
      <c r="N2633" s="6" t="s">
        <v>189</v>
      </c>
      <c r="O2633" s="36" t="str">
        <f t="shared" si="165"/>
        <v>13/04/2020 21:38</v>
      </c>
      <c r="P2633" s="46">
        <f t="shared" si="166"/>
        <v>1.0416666664241347E-2</v>
      </c>
      <c r="Q2633" s="48">
        <v>0</v>
      </c>
      <c r="R2633" s="47">
        <f t="shared" si="167"/>
        <v>14.99999999650754</v>
      </c>
      <c r="S2633" s="6" t="s">
        <v>1118</v>
      </c>
      <c r="T2633" s="6" t="s">
        <v>1119</v>
      </c>
      <c r="U2633" s="6" t="s">
        <v>3199</v>
      </c>
      <c r="V2633" s="6" t="s">
        <v>2977</v>
      </c>
      <c r="W2633" s="7">
        <v>0</v>
      </c>
      <c r="X2633" s="7">
        <v>0</v>
      </c>
      <c r="Y2633" s="7">
        <v>0</v>
      </c>
      <c r="Z2633" s="7">
        <v>0.1</v>
      </c>
      <c r="AA2633" s="7">
        <v>0</v>
      </c>
      <c r="AB2633" s="7">
        <v>0</v>
      </c>
      <c r="AC2633" s="7">
        <v>0</v>
      </c>
      <c r="AD2633" s="7">
        <v>0</v>
      </c>
      <c r="AE2633">
        <v>2</v>
      </c>
      <c r="AF2633">
        <v>0</v>
      </c>
      <c r="AG2633">
        <v>0</v>
      </c>
      <c r="AH2633">
        <v>0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</row>
    <row r="2634" spans="1:44" x14ac:dyDescent="0.25">
      <c r="A2634">
        <v>1551901</v>
      </c>
      <c r="B2634">
        <v>743356</v>
      </c>
      <c r="C2634">
        <v>26.274464498833201</v>
      </c>
      <c r="D2634">
        <v>41.411131683598498</v>
      </c>
      <c r="E2634" s="68" t="s">
        <v>856</v>
      </c>
      <c r="F2634" s="8">
        <f>INDEX(Δεδομένα!$P:$P,MATCH('2020'!E2634,Δεδομένα!$O:$O,0))</f>
        <v>37</v>
      </c>
      <c r="G2634" s="6" t="s">
        <v>148</v>
      </c>
      <c r="H2634" s="2" t="str">
        <f>INDEX(Δεδομένα!B$1:B$51,MATCH('2020'!G2634,Δεδομένα!A$1:A$51,0))</f>
        <v>ΑΝΑΤΟΛΙΚΗΣ ΜΑΚΕΔΟΝΙΑΣ ΚΑΙ ΘΡΑΚΗΣ</v>
      </c>
      <c r="I2634" s="8">
        <f>INDEX(Δεδομένα!E$1:E$13,MATCH('2020'!H2634,Δεδομένα!D$1:D$13,0))</f>
        <v>2</v>
      </c>
      <c r="J2634" s="1">
        <v>43934</v>
      </c>
      <c r="K2634" s="6" t="s">
        <v>52</v>
      </c>
      <c r="L2634" s="36" t="str">
        <f t="shared" si="164"/>
        <v>13/04/2020 22:08</v>
      </c>
      <c r="M2634" s="1">
        <v>43934</v>
      </c>
      <c r="N2634" s="6" t="s">
        <v>2538</v>
      </c>
      <c r="O2634" s="36" t="str">
        <f t="shared" si="165"/>
        <v>13/04/2020 22:46</v>
      </c>
      <c r="P2634" s="46">
        <f t="shared" si="166"/>
        <v>2.6388888887595385E-2</v>
      </c>
      <c r="Q2634" s="48">
        <v>0</v>
      </c>
      <c r="R2634" s="47">
        <f t="shared" si="167"/>
        <v>37.999999998137355</v>
      </c>
      <c r="S2634" s="6" t="s">
        <v>963</v>
      </c>
      <c r="T2634" s="6" t="s">
        <v>859</v>
      </c>
      <c r="U2634" s="6" t="s">
        <v>44</v>
      </c>
      <c r="V2634" s="6" t="s">
        <v>4169</v>
      </c>
      <c r="W2634" s="7">
        <v>0</v>
      </c>
      <c r="X2634" s="7">
        <v>0</v>
      </c>
      <c r="Y2634" s="7">
        <v>0</v>
      </c>
      <c r="Z2634" s="7">
        <v>0.1</v>
      </c>
      <c r="AA2634" s="7">
        <v>0</v>
      </c>
      <c r="AB2634" s="7">
        <v>0</v>
      </c>
      <c r="AC2634" s="7">
        <v>0</v>
      </c>
      <c r="AD2634" s="7">
        <v>0</v>
      </c>
      <c r="AE2634">
        <v>2</v>
      </c>
      <c r="AF2634">
        <v>0</v>
      </c>
      <c r="AG2634">
        <v>0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</row>
    <row r="2635" spans="1:44" x14ac:dyDescent="0.25">
      <c r="A2635">
        <v>1552016</v>
      </c>
      <c r="B2635">
        <v>743122</v>
      </c>
      <c r="C2635">
        <v>23.179518643119302</v>
      </c>
      <c r="D2635">
        <v>38.961199294754302</v>
      </c>
      <c r="E2635" s="68" t="s">
        <v>466</v>
      </c>
      <c r="F2635" s="8">
        <f>INDEX(Δεδομένα!$P:$P,MATCH('2020'!E2635,Δεδομένα!$O:$O,0))</f>
        <v>184</v>
      </c>
      <c r="G2635" s="6" t="s">
        <v>439</v>
      </c>
      <c r="H2635" s="2" t="str">
        <f>INDEX(Δεδομένα!B$1:B$51,MATCH('2020'!G2635,Δεδομένα!A$1:A$51,0))</f>
        <v>ΣΤΕΡΕΑΣ ΕΛΛΑΔΟΣ</v>
      </c>
      <c r="I2635" s="8">
        <f>INDEX(Δεδομένα!E$1:E$13,MATCH('2020'!H2635,Δεδομένα!D$1:D$13,0))</f>
        <v>9</v>
      </c>
      <c r="J2635" s="1">
        <v>43934</v>
      </c>
      <c r="K2635" s="6" t="s">
        <v>1714</v>
      </c>
      <c r="L2635" s="36" t="str">
        <f t="shared" si="164"/>
        <v>13/04/2020 09:40</v>
      </c>
      <c r="M2635" s="1">
        <v>43934</v>
      </c>
      <c r="N2635" s="6" t="s">
        <v>3250</v>
      </c>
      <c r="O2635" s="36" t="str">
        <f t="shared" si="165"/>
        <v>13/04/2020 11:32</v>
      </c>
      <c r="P2635" s="46">
        <f t="shared" si="166"/>
        <v>7.7777777776645962E-2</v>
      </c>
      <c r="Q2635" s="48">
        <v>0</v>
      </c>
      <c r="R2635" s="47">
        <f t="shared" si="167"/>
        <v>111.99999999837019</v>
      </c>
      <c r="S2635" s="6" t="s">
        <v>469</v>
      </c>
      <c r="T2635" s="6" t="s">
        <v>470</v>
      </c>
      <c r="U2635" s="6" t="s">
        <v>4147</v>
      </c>
      <c r="V2635" s="6" t="s">
        <v>4148</v>
      </c>
      <c r="W2635" s="7">
        <v>0</v>
      </c>
      <c r="X2635" s="7">
        <v>0</v>
      </c>
      <c r="Y2635" s="7">
        <v>0</v>
      </c>
      <c r="Z2635" s="7">
        <v>0</v>
      </c>
      <c r="AA2635" s="7">
        <v>0</v>
      </c>
      <c r="AB2635" s="7">
        <v>0</v>
      </c>
      <c r="AC2635" s="7">
        <v>0.03</v>
      </c>
      <c r="AD2635" s="7">
        <v>0</v>
      </c>
      <c r="AE2635">
        <v>4</v>
      </c>
      <c r="AF2635">
        <v>0</v>
      </c>
      <c r="AG2635">
        <v>0</v>
      </c>
      <c r="AH2635">
        <v>0</v>
      </c>
      <c r="AI2635">
        <v>0</v>
      </c>
      <c r="AJ2635">
        <v>2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</row>
    <row r="2636" spans="1:44" x14ac:dyDescent="0.25">
      <c r="A2636">
        <v>1552017</v>
      </c>
      <c r="B2636">
        <v>743192</v>
      </c>
      <c r="C2636">
        <v>23.358276403016401</v>
      </c>
      <c r="D2636">
        <v>38.820514068909397</v>
      </c>
      <c r="E2636" s="68" t="s">
        <v>2726</v>
      </c>
      <c r="F2636" s="8">
        <f>INDEX(Δεδομένα!$P:$P,MATCH('2020'!E2636,Δεδομένα!$O:$O,0))</f>
        <v>185</v>
      </c>
      <c r="G2636" s="6" t="s">
        <v>439</v>
      </c>
      <c r="H2636" s="2" t="str">
        <f>INDEX(Δεδομένα!B$1:B$51,MATCH('2020'!G2636,Δεδομένα!A$1:A$51,0))</f>
        <v>ΣΤΕΡΕΑΣ ΕΛΛΑΔΟΣ</v>
      </c>
      <c r="I2636" s="8">
        <f>INDEX(Δεδομένα!E$1:E$13,MATCH('2020'!H2636,Δεδομένα!D$1:D$13,0))</f>
        <v>9</v>
      </c>
      <c r="J2636" s="1">
        <v>43934</v>
      </c>
      <c r="K2636" s="6" t="s">
        <v>1790</v>
      </c>
      <c r="L2636" s="36" t="str">
        <f t="shared" si="164"/>
        <v>13/04/2020 13:23</v>
      </c>
      <c r="M2636" s="1">
        <v>43934</v>
      </c>
      <c r="N2636" s="6" t="s">
        <v>530</v>
      </c>
      <c r="O2636" s="36" t="str">
        <f t="shared" si="165"/>
        <v>13/04/2020 17:05</v>
      </c>
      <c r="P2636" s="46">
        <f t="shared" si="166"/>
        <v>0.15416666666715173</v>
      </c>
      <c r="Q2636" s="48">
        <v>0</v>
      </c>
      <c r="R2636" s="47">
        <f t="shared" si="167"/>
        <v>222.00000000069849</v>
      </c>
      <c r="S2636" s="6" t="s">
        <v>475</v>
      </c>
      <c r="T2636" s="6" t="s">
        <v>476</v>
      </c>
      <c r="U2636" s="6" t="s">
        <v>4151</v>
      </c>
      <c r="V2636" s="6" t="s">
        <v>4152</v>
      </c>
      <c r="W2636" s="7">
        <v>0.5</v>
      </c>
      <c r="X2636" s="7">
        <v>0</v>
      </c>
      <c r="Y2636" s="7">
        <v>0</v>
      </c>
      <c r="Z2636" s="7">
        <v>0</v>
      </c>
      <c r="AA2636" s="7">
        <v>0</v>
      </c>
      <c r="AB2636" s="7">
        <v>0</v>
      </c>
      <c r="AC2636" s="7">
        <v>0</v>
      </c>
      <c r="AD2636" s="7">
        <v>0</v>
      </c>
      <c r="AE2636">
        <v>6</v>
      </c>
      <c r="AF2636">
        <v>0</v>
      </c>
      <c r="AG2636">
        <v>0</v>
      </c>
      <c r="AH2636">
        <v>0</v>
      </c>
      <c r="AI2636">
        <v>0</v>
      </c>
      <c r="AJ2636">
        <v>3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</row>
    <row r="2637" spans="1:44" x14ac:dyDescent="0.25">
      <c r="A2637">
        <v>1551849</v>
      </c>
      <c r="B2637">
        <v>742615</v>
      </c>
      <c r="C2637">
        <v>21.337934889417699</v>
      </c>
      <c r="D2637">
        <v>38.052777262125197</v>
      </c>
      <c r="E2637" s="68" t="s">
        <v>900</v>
      </c>
      <c r="F2637" s="8">
        <f>INDEX(Δεδομένα!$P:$P,MATCH('2020'!E2637,Δεδομένα!$O:$O,0))</f>
        <v>136</v>
      </c>
      <c r="G2637" s="6" t="s">
        <v>357</v>
      </c>
      <c r="H2637" s="2" t="str">
        <f>INDEX(Δεδομένα!B$1:B$51,MATCH('2020'!G2637,Δεδομένα!A$1:A$51,0))</f>
        <v>ΔΥΤΙΚΗΣ ΕΛΛΑΔΟΣ</v>
      </c>
      <c r="I2637" s="8">
        <f>INDEX(Δεδομένα!E$1:E$13,MATCH('2020'!H2637,Δεδομένα!D$1:D$13,0))</f>
        <v>7</v>
      </c>
      <c r="J2637" s="1">
        <v>43934</v>
      </c>
      <c r="K2637" s="6" t="s">
        <v>231</v>
      </c>
      <c r="L2637" s="36" t="str">
        <f t="shared" si="164"/>
        <v>13/04/2020 17:20</v>
      </c>
      <c r="M2637" s="1">
        <v>43934</v>
      </c>
      <c r="N2637" s="6" t="s">
        <v>209</v>
      </c>
      <c r="O2637" s="36" t="str">
        <f t="shared" si="165"/>
        <v>13/04/2020 18:30</v>
      </c>
      <c r="P2637" s="46">
        <f t="shared" si="166"/>
        <v>4.8611111116770189E-2</v>
      </c>
      <c r="Q2637" s="48">
        <v>0</v>
      </c>
      <c r="R2637" s="47">
        <f t="shared" si="167"/>
        <v>70.000000008149073</v>
      </c>
      <c r="S2637" s="6" t="s">
        <v>4087</v>
      </c>
      <c r="T2637" s="6" t="s">
        <v>929</v>
      </c>
      <c r="U2637" s="6" t="s">
        <v>2404</v>
      </c>
      <c r="V2637" s="6" t="s">
        <v>2404</v>
      </c>
      <c r="W2637" s="7">
        <v>0</v>
      </c>
      <c r="X2637" s="7">
        <v>0</v>
      </c>
      <c r="Y2637" s="7">
        <v>0</v>
      </c>
      <c r="Z2637" s="7">
        <v>0</v>
      </c>
      <c r="AA2637" s="7">
        <v>1</v>
      </c>
      <c r="AB2637" s="7">
        <v>0</v>
      </c>
      <c r="AC2637" s="7">
        <v>0</v>
      </c>
      <c r="AD2637" s="7">
        <v>0</v>
      </c>
      <c r="AE2637">
        <v>2</v>
      </c>
      <c r="AF2637">
        <v>0</v>
      </c>
      <c r="AG2637">
        <v>0</v>
      </c>
      <c r="AH2637">
        <v>0</v>
      </c>
      <c r="AI2637">
        <v>0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</row>
    <row r="2638" spans="1:44" x14ac:dyDescent="0.25">
      <c r="A2638">
        <v>1556845</v>
      </c>
      <c r="B2638">
        <v>743109</v>
      </c>
      <c r="C2638">
        <v>21.6849583800599</v>
      </c>
      <c r="D2638">
        <v>37.758203448566</v>
      </c>
      <c r="E2638" s="68" t="s">
        <v>1054</v>
      </c>
      <c r="F2638" s="8">
        <f>INDEX(Δεδομένα!$P:$P,MATCH('2020'!E2638,Δεδομένα!$O:$O,0))</f>
        <v>133</v>
      </c>
      <c r="G2638" s="6" t="s">
        <v>357</v>
      </c>
      <c r="H2638" s="2" t="str">
        <f>INDEX(Δεδομένα!B$1:B$51,MATCH('2020'!G2638,Δεδομένα!A$1:A$51,0))</f>
        <v>ΔΥΤΙΚΗΣ ΕΛΛΑΔΟΣ</v>
      </c>
      <c r="I2638" s="8">
        <f>INDEX(Δεδομένα!E$1:E$13,MATCH('2020'!H2638,Δεδομένα!D$1:D$13,0))</f>
        <v>7</v>
      </c>
      <c r="J2638" s="1">
        <v>43934</v>
      </c>
      <c r="K2638" s="6" t="s">
        <v>1714</v>
      </c>
      <c r="L2638" s="36" t="str">
        <f t="shared" si="164"/>
        <v>13/04/2020 09:40</v>
      </c>
      <c r="M2638" s="1">
        <v>43934</v>
      </c>
      <c r="N2638" s="6" t="s">
        <v>79</v>
      </c>
      <c r="O2638" s="36" t="str">
        <f t="shared" si="165"/>
        <v>13/04/2020 21:15</v>
      </c>
      <c r="P2638" s="46">
        <f t="shared" si="166"/>
        <v>0.48263888888322981</v>
      </c>
      <c r="Q2638" s="48">
        <v>0</v>
      </c>
      <c r="R2638" s="47">
        <f t="shared" si="167"/>
        <v>694.99999999185093</v>
      </c>
      <c r="S2638" s="6" t="s">
        <v>359</v>
      </c>
      <c r="T2638" s="6" t="s">
        <v>1055</v>
      </c>
      <c r="U2638" s="6" t="s">
        <v>44</v>
      </c>
      <c r="V2638" s="6" t="s">
        <v>3275</v>
      </c>
      <c r="W2638" s="7">
        <v>0</v>
      </c>
      <c r="X2638" s="7">
        <v>3</v>
      </c>
      <c r="Y2638" s="7">
        <v>0</v>
      </c>
      <c r="Z2638" s="7">
        <v>0</v>
      </c>
      <c r="AA2638" s="7">
        <v>0</v>
      </c>
      <c r="AB2638" s="7">
        <v>1</v>
      </c>
      <c r="AC2638" s="7">
        <v>0</v>
      </c>
      <c r="AD2638" s="7">
        <v>0</v>
      </c>
      <c r="AE2638">
        <v>12</v>
      </c>
      <c r="AF2638">
        <v>0</v>
      </c>
      <c r="AG2638">
        <v>0</v>
      </c>
      <c r="AH2638">
        <v>0</v>
      </c>
      <c r="AI2638">
        <v>0</v>
      </c>
      <c r="AJ2638">
        <v>6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</row>
    <row r="2639" spans="1:44" x14ac:dyDescent="0.25">
      <c r="A2639">
        <v>1556846</v>
      </c>
      <c r="B2639">
        <v>743129</v>
      </c>
      <c r="C2639">
        <v>21.4916432674658</v>
      </c>
      <c r="D2639">
        <v>37.651329172329902</v>
      </c>
      <c r="E2639" s="68" t="s">
        <v>356</v>
      </c>
      <c r="F2639" s="8">
        <f>INDEX(Δεδομένα!$P:$P,MATCH('2020'!E2639,Δεδομένα!$O:$O,0))</f>
        <v>132</v>
      </c>
      <c r="G2639" s="6" t="s">
        <v>357</v>
      </c>
      <c r="H2639" s="2" t="str">
        <f>INDEX(Δεδομένα!B$1:B$51,MATCH('2020'!G2639,Δεδομένα!A$1:A$51,0))</f>
        <v>ΔΥΤΙΚΗΣ ΕΛΛΑΔΟΣ</v>
      </c>
      <c r="I2639" s="8">
        <f>INDEX(Δεδομένα!E$1:E$13,MATCH('2020'!H2639,Δεδομένα!D$1:D$13,0))</f>
        <v>7</v>
      </c>
      <c r="J2639" s="1">
        <v>43934</v>
      </c>
      <c r="K2639" s="6" t="s">
        <v>592</v>
      </c>
      <c r="L2639" s="36" t="str">
        <f t="shared" si="164"/>
        <v>13/04/2020 10:25</v>
      </c>
      <c r="M2639" s="1">
        <v>43934</v>
      </c>
      <c r="N2639" s="6" t="s">
        <v>645</v>
      </c>
      <c r="O2639" s="36" t="str">
        <f t="shared" si="165"/>
        <v>13/04/2020 11:30</v>
      </c>
      <c r="P2639" s="46">
        <f t="shared" si="166"/>
        <v>4.5138888883229811E-2</v>
      </c>
      <c r="Q2639" s="48">
        <v>0</v>
      </c>
      <c r="R2639" s="47">
        <f t="shared" si="167"/>
        <v>64.999999991850927</v>
      </c>
      <c r="S2639" s="6" t="s">
        <v>359</v>
      </c>
      <c r="T2639" s="6" t="s">
        <v>360</v>
      </c>
      <c r="U2639" s="6" t="s">
        <v>44</v>
      </c>
      <c r="V2639" s="6" t="s">
        <v>3606</v>
      </c>
      <c r="W2639" s="7">
        <v>0</v>
      </c>
      <c r="X2639" s="7">
        <v>0</v>
      </c>
      <c r="Y2639" s="7">
        <v>0</v>
      </c>
      <c r="Z2639" s="7">
        <v>0</v>
      </c>
      <c r="AA2639" s="7">
        <v>1</v>
      </c>
      <c r="AB2639" s="7">
        <v>0</v>
      </c>
      <c r="AC2639" s="7">
        <v>0</v>
      </c>
      <c r="AD2639" s="7">
        <v>0</v>
      </c>
      <c r="AE2639">
        <v>2</v>
      </c>
      <c r="AF2639">
        <v>0</v>
      </c>
      <c r="AG2639">
        <v>0</v>
      </c>
      <c r="AH2639">
        <v>0</v>
      </c>
      <c r="AI2639">
        <v>0</v>
      </c>
      <c r="AJ2639">
        <v>1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</row>
    <row r="2640" spans="1:44" x14ac:dyDescent="0.25">
      <c r="A2640">
        <v>1556847</v>
      </c>
      <c r="B2640">
        <v>743207</v>
      </c>
      <c r="C2640">
        <v>21.579557305894301</v>
      </c>
      <c r="D2640">
        <v>37.661290884861501</v>
      </c>
      <c r="E2640" s="68" t="s">
        <v>1054</v>
      </c>
      <c r="F2640" s="8">
        <f>INDEX(Δεδομένα!$P:$P,MATCH('2020'!E2640,Δεδομένα!$O:$O,0))</f>
        <v>133</v>
      </c>
      <c r="G2640" s="6" t="s">
        <v>357</v>
      </c>
      <c r="H2640" s="2" t="str">
        <f>INDEX(Δεδομένα!B$1:B$51,MATCH('2020'!G2640,Δεδομένα!A$1:A$51,0))</f>
        <v>ΔΥΤΙΚΗΣ ΕΛΛΑΔΟΣ</v>
      </c>
      <c r="I2640" s="8">
        <f>INDEX(Δεδομένα!E$1:E$13,MATCH('2020'!H2640,Δεδομένα!D$1:D$13,0))</f>
        <v>7</v>
      </c>
      <c r="J2640" s="1">
        <v>43934</v>
      </c>
      <c r="K2640" s="6" t="s">
        <v>159</v>
      </c>
      <c r="L2640" s="36" t="str">
        <f t="shared" si="164"/>
        <v>13/04/2020 14:05</v>
      </c>
      <c r="M2640" s="1">
        <v>43934</v>
      </c>
      <c r="N2640" s="6" t="s">
        <v>703</v>
      </c>
      <c r="O2640" s="36" t="str">
        <f t="shared" si="165"/>
        <v>13/04/2020 15:55</v>
      </c>
      <c r="P2640" s="46">
        <f t="shared" si="166"/>
        <v>7.6388888890505768E-2</v>
      </c>
      <c r="Q2640" s="48">
        <v>0</v>
      </c>
      <c r="R2640" s="47">
        <f t="shared" si="167"/>
        <v>110.00000000232831</v>
      </c>
      <c r="S2640" s="6" t="s">
        <v>359</v>
      </c>
      <c r="T2640" s="6" t="s">
        <v>1055</v>
      </c>
      <c r="U2640" s="6" t="s">
        <v>44</v>
      </c>
      <c r="V2640" s="6" t="s">
        <v>1056</v>
      </c>
      <c r="W2640" s="7">
        <v>0</v>
      </c>
      <c r="X2640" s="7">
        <v>0</v>
      </c>
      <c r="Y2640" s="7">
        <v>0</v>
      </c>
      <c r="Z2640" s="7">
        <v>0</v>
      </c>
      <c r="AA2640" s="7">
        <v>2</v>
      </c>
      <c r="AB2640" s="7">
        <v>0</v>
      </c>
      <c r="AC2640" s="7">
        <v>0</v>
      </c>
      <c r="AD2640" s="7">
        <v>0</v>
      </c>
      <c r="AE2640">
        <v>3</v>
      </c>
      <c r="AF2640">
        <v>0</v>
      </c>
      <c r="AG2640">
        <v>0</v>
      </c>
      <c r="AH2640">
        <v>0</v>
      </c>
      <c r="AI2640">
        <v>0</v>
      </c>
      <c r="AJ2640">
        <v>2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</row>
    <row r="2641" spans="1:44" x14ac:dyDescent="0.25">
      <c r="A2641">
        <v>1556899</v>
      </c>
      <c r="B2641">
        <v>743273</v>
      </c>
      <c r="C2641">
        <v>21.7247461588805</v>
      </c>
      <c r="D2641">
        <v>37.788129043917003</v>
      </c>
      <c r="E2641" s="68" t="s">
        <v>1054</v>
      </c>
      <c r="F2641" s="8">
        <f>INDEX(Δεδομένα!$P:$P,MATCH('2020'!E2641,Δεδομένα!$O:$O,0))</f>
        <v>133</v>
      </c>
      <c r="G2641" s="6" t="s">
        <v>357</v>
      </c>
      <c r="H2641" s="2" t="str">
        <f>INDEX(Δεδομένα!B$1:B$51,MATCH('2020'!G2641,Δεδομένα!A$1:A$51,0))</f>
        <v>ΔΥΤΙΚΗΣ ΕΛΛΑΔΟΣ</v>
      </c>
      <c r="I2641" s="8">
        <f>INDEX(Δεδομένα!E$1:E$13,MATCH('2020'!H2641,Δεδομένα!D$1:D$13,0))</f>
        <v>7</v>
      </c>
      <c r="J2641" s="1">
        <v>43934</v>
      </c>
      <c r="K2641" s="6" t="s">
        <v>98</v>
      </c>
      <c r="L2641" s="36" t="str">
        <f t="shared" si="164"/>
        <v>13/04/2020 17:29</v>
      </c>
      <c r="M2641" s="1">
        <v>43934</v>
      </c>
      <c r="N2641" s="6" t="s">
        <v>157</v>
      </c>
      <c r="O2641" s="36" t="str">
        <f t="shared" si="165"/>
        <v>13/04/2020 18:10</v>
      </c>
      <c r="P2641" s="46">
        <f t="shared" si="166"/>
        <v>2.8472222220443655E-2</v>
      </c>
      <c r="Q2641" s="48">
        <v>0</v>
      </c>
      <c r="R2641" s="47">
        <f t="shared" si="167"/>
        <v>40.999999997438863</v>
      </c>
      <c r="S2641" s="6" t="s">
        <v>359</v>
      </c>
      <c r="T2641" s="6" t="s">
        <v>1055</v>
      </c>
      <c r="U2641" s="6" t="s">
        <v>44</v>
      </c>
      <c r="V2641" s="6" t="s">
        <v>4159</v>
      </c>
      <c r="W2641" s="7">
        <v>0</v>
      </c>
      <c r="X2641" s="7">
        <v>0</v>
      </c>
      <c r="Y2641" s="7">
        <v>0</v>
      </c>
      <c r="Z2641" s="7">
        <v>0.03</v>
      </c>
      <c r="AA2641" s="7">
        <v>0</v>
      </c>
      <c r="AB2641" s="7">
        <v>0</v>
      </c>
      <c r="AC2641" s="7">
        <v>0</v>
      </c>
      <c r="AD2641" s="7">
        <v>0</v>
      </c>
      <c r="AE2641">
        <v>8</v>
      </c>
      <c r="AF2641">
        <v>0</v>
      </c>
      <c r="AG2641">
        <v>0</v>
      </c>
      <c r="AH2641">
        <v>0</v>
      </c>
      <c r="AI2641">
        <v>0</v>
      </c>
      <c r="AJ2641">
        <v>4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</row>
    <row r="2642" spans="1:44" x14ac:dyDescent="0.25">
      <c r="A2642">
        <v>1552182</v>
      </c>
      <c r="B2642">
        <v>0</v>
      </c>
      <c r="C2642">
        <v>0</v>
      </c>
      <c r="D2642">
        <v>0</v>
      </c>
      <c r="E2642" s="68" t="s">
        <v>628</v>
      </c>
      <c r="F2642" s="8">
        <f>INDEX(Δεδομένα!$P:$P,MATCH('2020'!E2642,Δεδομένα!$O:$O,0))</f>
        <v>211</v>
      </c>
      <c r="G2642" s="6" t="s">
        <v>560</v>
      </c>
      <c r="H2642" s="2" t="str">
        <f>INDEX(Δεδομένα!B$1:B$51,MATCH('2020'!G2642,Δεδομένα!A$1:A$51,0))</f>
        <v>ΚΡΗΤΗΣ</v>
      </c>
      <c r="I2642" s="8">
        <f>INDEX(Δεδομένα!E$1:E$13,MATCH('2020'!H2642,Δεδομένα!D$1:D$13,0))</f>
        <v>12</v>
      </c>
      <c r="J2642" s="1">
        <v>43934</v>
      </c>
      <c r="K2642" s="6" t="s">
        <v>637</v>
      </c>
      <c r="L2642" s="36" t="str">
        <f t="shared" si="164"/>
        <v>13/04/2020 20:15</v>
      </c>
      <c r="M2642" s="1">
        <v>43934</v>
      </c>
      <c r="N2642" s="6" t="s">
        <v>638</v>
      </c>
      <c r="O2642" s="36" t="str">
        <f t="shared" si="165"/>
        <v>13/04/2020 20:45</v>
      </c>
      <c r="P2642" s="46">
        <f t="shared" si="166"/>
        <v>2.0833333335758653E-2</v>
      </c>
      <c r="Q2642" s="48">
        <v>0</v>
      </c>
      <c r="R2642" s="47">
        <f t="shared" si="167"/>
        <v>30.00000000349246</v>
      </c>
      <c r="S2642" s="6" t="s">
        <v>44</v>
      </c>
      <c r="T2642" s="6" t="s">
        <v>630</v>
      </c>
      <c r="U2642" s="6" t="s">
        <v>639</v>
      </c>
      <c r="V2642" s="6" t="s">
        <v>640</v>
      </c>
      <c r="W2642" s="7">
        <v>0</v>
      </c>
      <c r="X2642" s="7">
        <v>0</v>
      </c>
      <c r="Y2642" s="7">
        <v>0</v>
      </c>
      <c r="Z2642" s="7">
        <v>0</v>
      </c>
      <c r="AA2642" s="7">
        <v>0.01</v>
      </c>
      <c r="AB2642" s="7">
        <v>0</v>
      </c>
      <c r="AC2642" s="7">
        <v>0</v>
      </c>
      <c r="AD2642" s="7">
        <v>0</v>
      </c>
      <c r="AE2642">
        <v>2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</row>
    <row r="2643" spans="1:44" x14ac:dyDescent="0.25">
      <c r="A2643">
        <v>1552161</v>
      </c>
      <c r="B2643">
        <v>743360</v>
      </c>
      <c r="C2643">
        <v>23.899017579829799</v>
      </c>
      <c r="D2643">
        <v>40.804126743161099</v>
      </c>
      <c r="E2643" s="68" t="s">
        <v>76</v>
      </c>
      <c r="F2643" s="8">
        <f>INDEX(Δεδομένα!$P:$P,MATCH('2020'!E2643,Δεδομένα!$O:$O,0))</f>
        <v>25</v>
      </c>
      <c r="G2643" s="6" t="s">
        <v>77</v>
      </c>
      <c r="H2643" s="2" t="str">
        <f>INDEX(Δεδομένα!B$1:B$51,MATCH('2020'!G2643,Δεδομένα!A$1:A$51,0))</f>
        <v>ΑΝΑΤΟΛΙΚΗΣ ΜΑΚΕΔΟΝΙΑΣ ΚΑΙ ΘΡΑΚΗΣ</v>
      </c>
      <c r="I2643" s="8">
        <f>INDEX(Δεδομένα!E$1:E$13,MATCH('2020'!H2643,Δεδομένα!D$1:D$13,0))</f>
        <v>2</v>
      </c>
      <c r="J2643" s="1">
        <v>43934</v>
      </c>
      <c r="K2643" s="6" t="s">
        <v>2888</v>
      </c>
      <c r="L2643" s="36" t="str">
        <f t="shared" si="164"/>
        <v>13/04/2020 22:23</v>
      </c>
      <c r="M2643" s="1">
        <v>43935</v>
      </c>
      <c r="N2643" s="6" t="s">
        <v>4170</v>
      </c>
      <c r="O2643" s="36" t="str">
        <f t="shared" si="165"/>
        <v>14/04/2020 02:10</v>
      </c>
      <c r="P2643" s="46">
        <f t="shared" si="166"/>
        <v>0.15763888889341615</v>
      </c>
      <c r="Q2643" s="48">
        <v>0</v>
      </c>
      <c r="R2643" s="47">
        <f t="shared" si="167"/>
        <v>227.00000000651926</v>
      </c>
      <c r="S2643" s="6" t="s">
        <v>77</v>
      </c>
      <c r="T2643" s="6" t="s">
        <v>80</v>
      </c>
      <c r="U2643" s="6" t="s">
        <v>44</v>
      </c>
      <c r="V2643" s="6" t="s">
        <v>2111</v>
      </c>
      <c r="W2643" s="7">
        <v>0</v>
      </c>
      <c r="X2643" s="7">
        <v>0</v>
      </c>
      <c r="Y2643" s="7">
        <v>0</v>
      </c>
      <c r="Z2643" s="7">
        <v>0.5</v>
      </c>
      <c r="AA2643" s="7">
        <v>0</v>
      </c>
      <c r="AB2643" s="7">
        <v>0</v>
      </c>
      <c r="AC2643" s="7">
        <v>0</v>
      </c>
      <c r="AD2643" s="7">
        <v>0</v>
      </c>
      <c r="AE2643">
        <v>2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</row>
    <row r="2644" spans="1:44" x14ac:dyDescent="0.25">
      <c r="A2644">
        <v>1551853</v>
      </c>
      <c r="B2644">
        <v>743309</v>
      </c>
      <c r="C2644">
        <v>21.732176835224401</v>
      </c>
      <c r="D2644">
        <v>39.467468361056298</v>
      </c>
      <c r="E2644" s="68" t="s">
        <v>1279</v>
      </c>
      <c r="F2644" s="8">
        <f>INDEX(Δεδομένα!$P:$P,MATCH('2020'!E2644,Δεδομένα!$O:$O,0))</f>
        <v>117</v>
      </c>
      <c r="G2644" s="6" t="s">
        <v>294</v>
      </c>
      <c r="H2644" s="2" t="str">
        <f>INDEX(Δεδομένα!B$1:B$51,MATCH('2020'!G2644,Δεδομένα!A$1:A$51,0))</f>
        <v>ΘΕΣΣΑΛΙΑΣ</v>
      </c>
      <c r="I2644" s="8">
        <f>INDEX(Δεδομένα!E$1:E$13,MATCH('2020'!H2644,Δεδομένα!D$1:D$13,0))</f>
        <v>6</v>
      </c>
      <c r="J2644" s="1">
        <v>43934</v>
      </c>
      <c r="K2644" s="6" t="s">
        <v>207</v>
      </c>
      <c r="L2644" s="36" t="str">
        <f t="shared" si="164"/>
        <v>13/04/2020 18:00</v>
      </c>
      <c r="M2644" s="1">
        <v>43934</v>
      </c>
      <c r="N2644" s="6" t="s">
        <v>259</v>
      </c>
      <c r="O2644" s="36" t="str">
        <f t="shared" si="165"/>
        <v>13/04/2020 19:00</v>
      </c>
      <c r="P2644" s="46">
        <f t="shared" si="166"/>
        <v>4.1666666664241347E-2</v>
      </c>
      <c r="Q2644" s="48">
        <v>0</v>
      </c>
      <c r="R2644" s="47">
        <f t="shared" si="167"/>
        <v>59.99999999650754</v>
      </c>
      <c r="S2644" s="6" t="s">
        <v>1282</v>
      </c>
      <c r="T2644" s="6" t="s">
        <v>1283</v>
      </c>
      <c r="U2644" s="6" t="s">
        <v>1284</v>
      </c>
      <c r="V2644" s="6" t="s">
        <v>4161</v>
      </c>
      <c r="W2644" s="7">
        <v>0</v>
      </c>
      <c r="X2644" s="7">
        <v>0</v>
      </c>
      <c r="Y2644" s="7">
        <v>0</v>
      </c>
      <c r="Z2644" s="7">
        <v>0.5</v>
      </c>
      <c r="AA2644" s="7">
        <v>0</v>
      </c>
      <c r="AB2644" s="7">
        <v>0</v>
      </c>
      <c r="AC2644" s="7">
        <v>0</v>
      </c>
      <c r="AD2644" s="7">
        <v>0</v>
      </c>
      <c r="AE2644">
        <v>2</v>
      </c>
      <c r="AF2644">
        <v>0</v>
      </c>
      <c r="AG2644">
        <v>0</v>
      </c>
      <c r="AH2644">
        <v>0</v>
      </c>
      <c r="AI2644">
        <v>0</v>
      </c>
      <c r="AJ2644">
        <v>1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</row>
    <row r="2645" spans="1:44" x14ac:dyDescent="0.25">
      <c r="A2645">
        <v>1552300</v>
      </c>
      <c r="B2645">
        <v>743337</v>
      </c>
      <c r="C2645">
        <v>20.996859699830001</v>
      </c>
      <c r="D2645">
        <v>40.477717896259499</v>
      </c>
      <c r="E2645" s="68" t="s">
        <v>2243</v>
      </c>
      <c r="F2645" s="8">
        <f>INDEX(Δεδομένα!$P:$P,MATCH('2020'!E2645,Δεδομένα!$O:$O,0))</f>
        <v>76</v>
      </c>
      <c r="G2645" s="6" t="s">
        <v>1063</v>
      </c>
      <c r="H2645" s="2" t="str">
        <f>INDEX(Δεδομένα!B$1:B$51,MATCH('2020'!G2645,Δεδομένα!A$1:A$51,0))</f>
        <v>ΔΥΤΙΚΗΣ ΜΑΚΕΔΟΝΙΑΣ</v>
      </c>
      <c r="I2645" s="8">
        <f>INDEX(Δεδομένα!E$1:E$13,MATCH('2020'!H2645,Δεδομένα!D$1:D$13,0))</f>
        <v>4</v>
      </c>
      <c r="J2645" s="1">
        <v>43934</v>
      </c>
      <c r="K2645" s="6" t="s">
        <v>572</v>
      </c>
      <c r="L2645" s="36" t="str">
        <f t="shared" si="164"/>
        <v>13/04/2020 20:40</v>
      </c>
      <c r="M2645" s="1">
        <v>43934</v>
      </c>
      <c r="N2645" s="6" t="s">
        <v>1439</v>
      </c>
      <c r="O2645" s="36" t="str">
        <f t="shared" si="165"/>
        <v>13/04/2020 22:10</v>
      </c>
      <c r="P2645" s="46">
        <f t="shared" si="166"/>
        <v>6.25E-2</v>
      </c>
      <c r="Q2645" s="48">
        <v>0</v>
      </c>
      <c r="R2645" s="47">
        <f t="shared" si="167"/>
        <v>90</v>
      </c>
      <c r="S2645" s="6" t="s">
        <v>1260</v>
      </c>
      <c r="T2645" s="6" t="s">
        <v>2244</v>
      </c>
      <c r="U2645" s="6" t="s">
        <v>73</v>
      </c>
      <c r="V2645" s="6" t="s">
        <v>3514</v>
      </c>
      <c r="W2645" s="7">
        <v>0</v>
      </c>
      <c r="X2645" s="7">
        <v>0</v>
      </c>
      <c r="Y2645" s="7">
        <v>0</v>
      </c>
      <c r="Z2645" s="7">
        <v>0.01</v>
      </c>
      <c r="AA2645" s="7">
        <v>0</v>
      </c>
      <c r="AB2645" s="7">
        <v>0</v>
      </c>
      <c r="AC2645" s="7">
        <v>0</v>
      </c>
      <c r="AD2645" s="7">
        <v>0</v>
      </c>
      <c r="AE2645">
        <v>3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</row>
    <row r="2646" spans="1:44" x14ac:dyDescent="0.25">
      <c r="A2646">
        <v>1580765</v>
      </c>
      <c r="B2646">
        <v>743209</v>
      </c>
      <c r="C2646">
        <v>22.926911689042001</v>
      </c>
      <c r="D2646">
        <v>38.007502250730802</v>
      </c>
      <c r="E2646" s="68" t="s">
        <v>866</v>
      </c>
      <c r="F2646" s="8">
        <f>INDEX(Δεδομένα!$P:$P,MATCH('2020'!E2646,Δεδομένα!$O:$O,0))</f>
        <v>158</v>
      </c>
      <c r="G2646" s="6" t="s">
        <v>391</v>
      </c>
      <c r="H2646" s="2" t="str">
        <f>INDEX(Δεδομένα!B$1:B$51,MATCH('2020'!G2646,Δεδομένα!A$1:A$51,0))</f>
        <v>ΠΕΛΛΟΠΟΝΗΣΟΥ</v>
      </c>
      <c r="I2646" s="8">
        <f>INDEX(Δεδομένα!E$1:E$13,MATCH('2020'!H2646,Δεδομένα!D$1:D$13,0))</f>
        <v>8</v>
      </c>
      <c r="J2646" s="1">
        <v>43934</v>
      </c>
      <c r="K2646" s="6" t="s">
        <v>159</v>
      </c>
      <c r="L2646" s="36" t="str">
        <f t="shared" si="164"/>
        <v>13/04/2020 14:05</v>
      </c>
      <c r="M2646" s="1">
        <v>43934</v>
      </c>
      <c r="N2646" s="6" t="s">
        <v>131</v>
      </c>
      <c r="O2646" s="36" t="str">
        <f t="shared" si="165"/>
        <v>13/04/2020 14:50</v>
      </c>
      <c r="P2646" s="46">
        <f t="shared" si="166"/>
        <v>3.125E-2</v>
      </c>
      <c r="Q2646" s="48">
        <v>0</v>
      </c>
      <c r="R2646" s="47">
        <f t="shared" si="167"/>
        <v>45</v>
      </c>
      <c r="S2646" s="6" t="s">
        <v>44</v>
      </c>
      <c r="T2646" s="6" t="s">
        <v>867</v>
      </c>
      <c r="U2646" s="6" t="s">
        <v>44</v>
      </c>
      <c r="V2646" s="6" t="s">
        <v>4153</v>
      </c>
      <c r="W2646" s="7">
        <v>0</v>
      </c>
      <c r="X2646" s="7">
        <v>0</v>
      </c>
      <c r="Y2646" s="7">
        <v>0</v>
      </c>
      <c r="Z2646" s="7">
        <v>0</v>
      </c>
      <c r="AA2646" s="7">
        <v>0</v>
      </c>
      <c r="AB2646" s="7">
        <v>0.1</v>
      </c>
      <c r="AC2646" s="7">
        <v>0</v>
      </c>
      <c r="AD2646" s="7">
        <v>0</v>
      </c>
      <c r="AE2646">
        <v>2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</row>
    <row r="2647" spans="1:44" x14ac:dyDescent="0.25">
      <c r="A2647">
        <v>1558864</v>
      </c>
      <c r="B2647">
        <v>743244</v>
      </c>
      <c r="C2647">
        <v>22.681841975896301</v>
      </c>
      <c r="D2647">
        <v>37.995110889959797</v>
      </c>
      <c r="E2647" s="68" t="s">
        <v>390</v>
      </c>
      <c r="F2647" s="8">
        <f>INDEX(Δεδομένα!$P:$P,MATCH('2020'!E2647,Δεδομένα!$O:$O,0))</f>
        <v>159</v>
      </c>
      <c r="G2647" s="6" t="s">
        <v>391</v>
      </c>
      <c r="H2647" s="2" t="str">
        <f>INDEX(Δεδομένα!B$1:B$51,MATCH('2020'!G2647,Δεδομένα!A$1:A$51,0))</f>
        <v>ΠΕΛΛΟΠΟΝΗΣΟΥ</v>
      </c>
      <c r="I2647" s="8">
        <f>INDEX(Δεδομένα!E$1:E$13,MATCH('2020'!H2647,Δεδομένα!D$1:D$13,0))</f>
        <v>8</v>
      </c>
      <c r="J2647" s="1">
        <v>43934</v>
      </c>
      <c r="K2647" s="6" t="s">
        <v>504</v>
      </c>
      <c r="L2647" s="36" t="str">
        <f t="shared" si="164"/>
        <v>13/04/2020 15:50</v>
      </c>
      <c r="M2647" s="1">
        <v>43934</v>
      </c>
      <c r="N2647" s="6" t="s">
        <v>700</v>
      </c>
      <c r="O2647" s="36" t="str">
        <f t="shared" si="165"/>
        <v>13/04/2020 19:45</v>
      </c>
      <c r="P2647" s="46">
        <f t="shared" si="166"/>
        <v>0.16319444444525288</v>
      </c>
      <c r="Q2647" s="48">
        <v>0</v>
      </c>
      <c r="R2647" s="47">
        <f t="shared" si="167"/>
        <v>235.00000000116415</v>
      </c>
      <c r="S2647" s="6" t="s">
        <v>393</v>
      </c>
      <c r="T2647" s="6" t="s">
        <v>394</v>
      </c>
      <c r="U2647" s="6" t="s">
        <v>2320</v>
      </c>
      <c r="V2647" s="6" t="s">
        <v>4154</v>
      </c>
      <c r="W2647" s="7">
        <v>0</v>
      </c>
      <c r="X2647" s="7">
        <v>0.05</v>
      </c>
      <c r="Y2647" s="7">
        <v>0</v>
      </c>
      <c r="Z2647" s="7">
        <v>0</v>
      </c>
      <c r="AA2647" s="7">
        <v>0</v>
      </c>
      <c r="AB2647" s="7">
        <v>0</v>
      </c>
      <c r="AC2647" s="7">
        <v>0.05</v>
      </c>
      <c r="AD2647" s="7">
        <v>0.05</v>
      </c>
      <c r="AE2647">
        <v>8</v>
      </c>
      <c r="AF2647">
        <v>0</v>
      </c>
      <c r="AG2647">
        <v>0</v>
      </c>
      <c r="AH2647">
        <v>0</v>
      </c>
      <c r="AI2647">
        <v>0</v>
      </c>
      <c r="AJ2647">
        <v>4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</row>
    <row r="2648" spans="1:44" x14ac:dyDescent="0.25">
      <c r="A2648">
        <v>1566927</v>
      </c>
      <c r="B2648">
        <v>743264</v>
      </c>
      <c r="C2648">
        <v>22.790441916307898</v>
      </c>
      <c r="D2648">
        <v>37.924922571762202</v>
      </c>
      <c r="E2648" s="68" t="s">
        <v>810</v>
      </c>
      <c r="F2648" s="8">
        <f>INDEX(Δεδομένα!$P:$P,MATCH('2020'!E2648,Δεδομένα!$O:$O,0))</f>
        <v>157</v>
      </c>
      <c r="G2648" s="6" t="s">
        <v>391</v>
      </c>
      <c r="H2648" s="2" t="str">
        <f>INDEX(Δεδομένα!B$1:B$51,MATCH('2020'!G2648,Δεδομένα!A$1:A$51,0))</f>
        <v>ΠΕΛΛΟΠΟΝΗΣΟΥ</v>
      </c>
      <c r="I2648" s="8">
        <f>INDEX(Δεδομένα!E$1:E$13,MATCH('2020'!H2648,Δεδομένα!D$1:D$13,0))</f>
        <v>8</v>
      </c>
      <c r="J2648" s="1">
        <v>43934</v>
      </c>
      <c r="K2648" s="6" t="s">
        <v>192</v>
      </c>
      <c r="L2648" s="36" t="str">
        <f t="shared" si="164"/>
        <v>13/04/2020 17:04</v>
      </c>
      <c r="M2648" s="1">
        <v>43934</v>
      </c>
      <c r="N2648" s="6" t="s">
        <v>337</v>
      </c>
      <c r="O2648" s="36" t="str">
        <f t="shared" si="165"/>
        <v>13/04/2020 18:40</v>
      </c>
      <c r="P2648" s="46">
        <f t="shared" si="166"/>
        <v>6.6666666672972497E-2</v>
      </c>
      <c r="Q2648" s="48">
        <v>0</v>
      </c>
      <c r="R2648" s="47">
        <f t="shared" si="167"/>
        <v>96.000000009080395</v>
      </c>
      <c r="S2648" s="6" t="s">
        <v>44</v>
      </c>
      <c r="T2648" s="6" t="s">
        <v>812</v>
      </c>
      <c r="U2648" s="6" t="s">
        <v>1908</v>
      </c>
      <c r="V2648" s="6" t="s">
        <v>1908</v>
      </c>
      <c r="W2648" s="7">
        <v>0</v>
      </c>
      <c r="X2648" s="7">
        <v>0</v>
      </c>
      <c r="Y2648" s="7">
        <v>0</v>
      </c>
      <c r="Z2648" s="7">
        <v>0.02</v>
      </c>
      <c r="AA2648" s="7">
        <v>0</v>
      </c>
      <c r="AB2648" s="7">
        <v>0</v>
      </c>
      <c r="AC2648" s="7">
        <v>0</v>
      </c>
      <c r="AD2648" s="7">
        <v>0</v>
      </c>
      <c r="AE2648">
        <v>4</v>
      </c>
      <c r="AF2648">
        <v>0</v>
      </c>
      <c r="AG2648">
        <v>0</v>
      </c>
      <c r="AH2648">
        <v>0</v>
      </c>
      <c r="AI2648">
        <v>0</v>
      </c>
      <c r="AJ2648">
        <v>2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</row>
    <row r="2649" spans="1:44" x14ac:dyDescent="0.25">
      <c r="A2649">
        <v>1558875</v>
      </c>
      <c r="B2649">
        <v>743282</v>
      </c>
      <c r="C2649">
        <v>22.5041770880445</v>
      </c>
      <c r="D2649">
        <v>38.002750292704199</v>
      </c>
      <c r="E2649" s="68" t="s">
        <v>390</v>
      </c>
      <c r="F2649" s="8">
        <f>INDEX(Δεδομένα!$P:$P,MATCH('2020'!E2649,Δεδομένα!$O:$O,0))</f>
        <v>159</v>
      </c>
      <c r="G2649" s="6" t="s">
        <v>391</v>
      </c>
      <c r="H2649" s="2" t="str">
        <f>INDEX(Δεδομένα!B$1:B$51,MATCH('2020'!G2649,Δεδομένα!A$1:A$51,0))</f>
        <v>ΠΕΛΛΟΠΟΝΗΣΟΥ</v>
      </c>
      <c r="I2649" s="8">
        <f>INDEX(Δεδομένα!E$1:E$13,MATCH('2020'!H2649,Δεδομένα!D$1:D$13,0))</f>
        <v>8</v>
      </c>
      <c r="J2649" s="1">
        <v>43934</v>
      </c>
      <c r="K2649" s="6" t="s">
        <v>289</v>
      </c>
      <c r="L2649" s="36" t="str">
        <f t="shared" si="164"/>
        <v>13/04/2020 17:55</v>
      </c>
      <c r="M2649" s="1">
        <v>43934</v>
      </c>
      <c r="N2649" s="6" t="s">
        <v>1613</v>
      </c>
      <c r="O2649" s="36" t="str">
        <f t="shared" si="165"/>
        <v>13/04/2020 20:55</v>
      </c>
      <c r="P2649" s="46">
        <f t="shared" si="166"/>
        <v>0.125</v>
      </c>
      <c r="Q2649" s="48">
        <v>0</v>
      </c>
      <c r="R2649" s="47">
        <f t="shared" si="167"/>
        <v>180</v>
      </c>
      <c r="S2649" s="6" t="s">
        <v>1096</v>
      </c>
      <c r="T2649" s="6" t="s">
        <v>1097</v>
      </c>
      <c r="U2649" s="6" t="s">
        <v>2093</v>
      </c>
      <c r="V2649" s="6" t="s">
        <v>4160</v>
      </c>
      <c r="W2649" s="7">
        <v>0</v>
      </c>
      <c r="X2649" s="7">
        <v>1</v>
      </c>
      <c r="Y2649" s="7">
        <v>0</v>
      </c>
      <c r="Z2649" s="7">
        <v>0</v>
      </c>
      <c r="AA2649" s="7">
        <v>0</v>
      </c>
      <c r="AB2649" s="7">
        <v>1</v>
      </c>
      <c r="AC2649" s="7">
        <v>0</v>
      </c>
      <c r="AD2649" s="7">
        <v>0</v>
      </c>
      <c r="AE2649">
        <v>12</v>
      </c>
      <c r="AF2649">
        <v>0</v>
      </c>
      <c r="AG2649">
        <v>0</v>
      </c>
      <c r="AH2649">
        <v>0</v>
      </c>
      <c r="AI2649">
        <v>0</v>
      </c>
      <c r="AJ2649">
        <v>6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</row>
    <row r="2650" spans="1:44" x14ac:dyDescent="0.25">
      <c r="A2650">
        <v>1618721</v>
      </c>
      <c r="B2650">
        <v>743186</v>
      </c>
      <c r="C2650">
        <v>22.392319925426101</v>
      </c>
      <c r="D2650">
        <v>36.643558743494303</v>
      </c>
      <c r="E2650" s="68" t="s">
        <v>3163</v>
      </c>
      <c r="F2650" s="8">
        <f>INDEX(Δεδομένα!$P:$P,MATCH('2020'!E2650,Δεδομένα!$O:$O,0))</f>
        <v>154</v>
      </c>
      <c r="G2650" s="6" t="s">
        <v>369</v>
      </c>
      <c r="H2650" s="2" t="str">
        <f>INDEX(Δεδομένα!B$1:B$51,MATCH('2020'!G2650,Δεδομένα!A$1:A$51,0))</f>
        <v>ΠΕΛΛΟΠΟΝΗΣΟΥ</v>
      </c>
      <c r="I2650" s="8">
        <f>INDEX(Δεδομένα!E$1:E$13,MATCH('2020'!H2650,Δεδομένα!D$1:D$13,0))</f>
        <v>8</v>
      </c>
      <c r="J2650" s="1">
        <v>43934</v>
      </c>
      <c r="K2650" s="6" t="s">
        <v>2959</v>
      </c>
      <c r="L2650" s="36" t="str">
        <f t="shared" si="164"/>
        <v>13/04/2020 12:51</v>
      </c>
      <c r="M2650" s="1">
        <v>43934</v>
      </c>
      <c r="N2650" s="6" t="s">
        <v>341</v>
      </c>
      <c r="O2650" s="36" t="str">
        <f t="shared" si="165"/>
        <v>13/04/2020 13:55</v>
      </c>
      <c r="P2650" s="46">
        <f t="shared" si="166"/>
        <v>4.4444444443797693E-2</v>
      </c>
      <c r="Q2650" s="48">
        <v>0</v>
      </c>
      <c r="R2650" s="47">
        <f t="shared" si="167"/>
        <v>63.999999999068677</v>
      </c>
      <c r="S2650" s="6" t="s">
        <v>44</v>
      </c>
      <c r="T2650" s="6" t="s">
        <v>823</v>
      </c>
      <c r="U2650" s="6" t="s">
        <v>44</v>
      </c>
      <c r="V2650" s="6" t="s">
        <v>4150</v>
      </c>
      <c r="W2650" s="7">
        <v>0</v>
      </c>
      <c r="X2650" s="7">
        <v>1</v>
      </c>
      <c r="Y2650" s="7">
        <v>0</v>
      </c>
      <c r="Z2650" s="7">
        <v>0</v>
      </c>
      <c r="AA2650" s="7">
        <v>0</v>
      </c>
      <c r="AB2650" s="7">
        <v>0</v>
      </c>
      <c r="AC2650" s="7">
        <v>0</v>
      </c>
      <c r="AD2650" s="7">
        <v>0</v>
      </c>
      <c r="AE2650">
        <v>3</v>
      </c>
      <c r="AF2650">
        <v>0</v>
      </c>
      <c r="AG2650">
        <v>0</v>
      </c>
      <c r="AH2650">
        <v>0</v>
      </c>
      <c r="AI2650">
        <v>0</v>
      </c>
      <c r="AJ2650">
        <v>1</v>
      </c>
      <c r="AK2650">
        <v>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</row>
    <row r="2651" spans="1:44" x14ac:dyDescent="0.25">
      <c r="A2651">
        <v>1553078</v>
      </c>
      <c r="B2651">
        <v>743089</v>
      </c>
      <c r="C2651">
        <v>22.0332726380352</v>
      </c>
      <c r="D2651">
        <v>37.129657630455199</v>
      </c>
      <c r="E2651" s="68" t="s">
        <v>937</v>
      </c>
      <c r="F2651" s="8">
        <f>INDEX(Δεδομένα!$P:$P,MATCH('2020'!E2651,Δεδομένα!$O:$O,0))</f>
        <v>143</v>
      </c>
      <c r="G2651" s="6" t="s">
        <v>841</v>
      </c>
      <c r="H2651" s="2" t="str">
        <f>INDEX(Δεδομένα!B$1:B$51,MATCH('2020'!G2651,Δεδομένα!A$1:A$51,0))</f>
        <v>ΠΕΛΛΟΠΟΝΗΣΟΥ</v>
      </c>
      <c r="I2651" s="8">
        <f>INDEX(Δεδομένα!E$1:E$13,MATCH('2020'!H2651,Δεδομένα!D$1:D$13,0))</f>
        <v>8</v>
      </c>
      <c r="J2651" s="1">
        <v>43934</v>
      </c>
      <c r="K2651" s="6" t="s">
        <v>2411</v>
      </c>
      <c r="L2651" s="36" t="str">
        <f t="shared" si="164"/>
        <v>13/04/2020 09:00</v>
      </c>
      <c r="M2651" s="1">
        <v>43934</v>
      </c>
      <c r="N2651" s="6" t="s">
        <v>592</v>
      </c>
      <c r="O2651" s="36" t="str">
        <f t="shared" si="165"/>
        <v>13/04/2020 10:25</v>
      </c>
      <c r="P2651" s="46">
        <f t="shared" si="166"/>
        <v>5.9027777781011537E-2</v>
      </c>
      <c r="Q2651" s="48">
        <v>0</v>
      </c>
      <c r="R2651" s="47">
        <f t="shared" si="167"/>
        <v>85.000000004656613</v>
      </c>
      <c r="S2651" s="6" t="s">
        <v>842</v>
      </c>
      <c r="T2651" s="6" t="s">
        <v>940</v>
      </c>
      <c r="U2651" s="6" t="s">
        <v>44</v>
      </c>
      <c r="V2651" s="6" t="s">
        <v>1303</v>
      </c>
      <c r="W2651" s="7">
        <v>0</v>
      </c>
      <c r="X2651" s="7">
        <v>0</v>
      </c>
      <c r="Y2651" s="7">
        <v>0</v>
      </c>
      <c r="Z2651" s="7">
        <v>0</v>
      </c>
      <c r="AA2651" s="7">
        <v>0.2</v>
      </c>
      <c r="AB2651" s="7">
        <v>0</v>
      </c>
      <c r="AC2651" s="7">
        <v>0</v>
      </c>
      <c r="AD2651" s="7">
        <v>0</v>
      </c>
      <c r="AE2651">
        <v>2</v>
      </c>
      <c r="AF2651">
        <v>0</v>
      </c>
      <c r="AG2651">
        <v>0</v>
      </c>
      <c r="AH2651">
        <v>0</v>
      </c>
      <c r="AI2651">
        <v>0</v>
      </c>
      <c r="AJ2651">
        <v>1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</row>
    <row r="2652" spans="1:44" x14ac:dyDescent="0.25">
      <c r="A2652">
        <v>1553082</v>
      </c>
      <c r="B2652">
        <v>743127</v>
      </c>
      <c r="C2652">
        <v>22.237208669378202</v>
      </c>
      <c r="D2652">
        <v>37.142173338557903</v>
      </c>
      <c r="E2652" s="68" t="s">
        <v>937</v>
      </c>
      <c r="F2652" s="8">
        <f>INDEX(Δεδομένα!$P:$P,MATCH('2020'!E2652,Δεδομένα!$O:$O,0))</f>
        <v>143</v>
      </c>
      <c r="G2652" s="6" t="s">
        <v>841</v>
      </c>
      <c r="H2652" s="2" t="str">
        <f>INDEX(Δεδομένα!B$1:B$51,MATCH('2020'!G2652,Δεδομένα!A$1:A$51,0))</f>
        <v>ΠΕΛΛΟΠΟΝΗΣΟΥ</v>
      </c>
      <c r="I2652" s="8">
        <f>INDEX(Δεδομένα!E$1:E$13,MATCH('2020'!H2652,Δεδομένα!D$1:D$13,0))</f>
        <v>8</v>
      </c>
      <c r="J2652" s="1">
        <v>43934</v>
      </c>
      <c r="K2652" s="6" t="s">
        <v>592</v>
      </c>
      <c r="L2652" s="36" t="str">
        <f t="shared" si="164"/>
        <v>13/04/2020 10:25</v>
      </c>
      <c r="M2652" s="1">
        <v>43934</v>
      </c>
      <c r="N2652" s="6" t="s">
        <v>529</v>
      </c>
      <c r="O2652" s="36" t="str">
        <f t="shared" si="165"/>
        <v>13/04/2020 13:35</v>
      </c>
      <c r="P2652" s="46">
        <f t="shared" si="166"/>
        <v>0.13194444443797693</v>
      </c>
      <c r="Q2652" s="48">
        <v>0</v>
      </c>
      <c r="R2652" s="47">
        <f t="shared" si="167"/>
        <v>189.99999999068677</v>
      </c>
      <c r="S2652" s="6" t="s">
        <v>842</v>
      </c>
      <c r="T2652" s="6" t="s">
        <v>940</v>
      </c>
      <c r="U2652" s="6" t="s">
        <v>44</v>
      </c>
      <c r="V2652" s="6" t="s">
        <v>4149</v>
      </c>
      <c r="W2652" s="7">
        <v>0</v>
      </c>
      <c r="X2652" s="7">
        <v>0</v>
      </c>
      <c r="Y2652" s="7">
        <v>0</v>
      </c>
      <c r="Z2652" s="7">
        <v>0</v>
      </c>
      <c r="AA2652" s="7">
        <v>0</v>
      </c>
      <c r="AB2652" s="7">
        <v>0.5</v>
      </c>
      <c r="AC2652" s="7">
        <v>0</v>
      </c>
      <c r="AD2652" s="7">
        <v>0</v>
      </c>
      <c r="AE2652">
        <v>8</v>
      </c>
      <c r="AF2652">
        <v>0</v>
      </c>
      <c r="AG2652">
        <v>0</v>
      </c>
      <c r="AH2652">
        <v>0</v>
      </c>
      <c r="AI2652">
        <v>0</v>
      </c>
      <c r="AJ2652">
        <v>4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</row>
    <row r="2653" spans="1:44" x14ac:dyDescent="0.25">
      <c r="A2653">
        <v>1555682</v>
      </c>
      <c r="B2653">
        <v>743194</v>
      </c>
      <c r="C2653">
        <v>21.692394116696502</v>
      </c>
      <c r="D2653">
        <v>37.385303740577399</v>
      </c>
      <c r="E2653" s="68" t="s">
        <v>1693</v>
      </c>
      <c r="F2653" s="8">
        <f>INDEX(Δεδομένα!$P:$P,MATCH('2020'!E2653,Δεδομένα!$O:$O,0))</f>
        <v>146</v>
      </c>
      <c r="G2653" s="6" t="s">
        <v>841</v>
      </c>
      <c r="H2653" s="2" t="str">
        <f>INDEX(Δεδομένα!B$1:B$51,MATCH('2020'!G2653,Δεδομένα!A$1:A$51,0))</f>
        <v>ΠΕΛΛΟΠΟΝΗΣΟΥ</v>
      </c>
      <c r="I2653" s="8">
        <f>INDEX(Δεδομένα!E$1:E$13,MATCH('2020'!H2653,Δεδομένα!D$1:D$13,0))</f>
        <v>8</v>
      </c>
      <c r="J2653" s="1">
        <v>43934</v>
      </c>
      <c r="K2653" s="6" t="s">
        <v>1294</v>
      </c>
      <c r="L2653" s="36" t="str">
        <f t="shared" si="164"/>
        <v>13/04/2020 13:11</v>
      </c>
      <c r="M2653" s="1">
        <v>43934</v>
      </c>
      <c r="N2653" s="6" t="s">
        <v>362</v>
      </c>
      <c r="O2653" s="36" t="str">
        <f t="shared" si="165"/>
        <v>13/04/2020 14:00</v>
      </c>
      <c r="P2653" s="46">
        <f t="shared" si="166"/>
        <v>3.4027777779556345E-2</v>
      </c>
      <c r="Q2653" s="48">
        <v>0</v>
      </c>
      <c r="R2653" s="47">
        <f t="shared" si="167"/>
        <v>49.000000002561137</v>
      </c>
      <c r="S2653" s="6" t="s">
        <v>998</v>
      </c>
      <c r="T2653" s="6" t="s">
        <v>999</v>
      </c>
      <c r="U2653" s="6" t="s">
        <v>44</v>
      </c>
      <c r="V2653" s="6" t="s">
        <v>2913</v>
      </c>
      <c r="W2653" s="7">
        <v>0</v>
      </c>
      <c r="X2653" s="7">
        <v>0</v>
      </c>
      <c r="Y2653" s="7">
        <v>0</v>
      </c>
      <c r="Z2653" s="7">
        <v>0</v>
      </c>
      <c r="AA2653" s="7">
        <v>1</v>
      </c>
      <c r="AB2653" s="7">
        <v>0</v>
      </c>
      <c r="AC2653" s="7">
        <v>0</v>
      </c>
      <c r="AD2653" s="7">
        <v>0</v>
      </c>
      <c r="AE2653">
        <v>2</v>
      </c>
      <c r="AF2653">
        <v>0</v>
      </c>
      <c r="AG2653">
        <v>0</v>
      </c>
      <c r="AH2653">
        <v>0</v>
      </c>
      <c r="AI2653">
        <v>0</v>
      </c>
      <c r="AJ2653">
        <v>1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</row>
    <row r="2654" spans="1:44" x14ac:dyDescent="0.25">
      <c r="A2654">
        <v>1554055</v>
      </c>
      <c r="B2654">
        <v>743260</v>
      </c>
      <c r="C2654">
        <v>21.7767006135842</v>
      </c>
      <c r="D2654">
        <v>37.084729185498801</v>
      </c>
      <c r="E2654" s="68" t="s">
        <v>997</v>
      </c>
      <c r="F2654" s="8">
        <f>INDEX(Δεδομένα!$P:$P,MATCH('2020'!E2654,Δεδομένα!$O:$O,0))</f>
        <v>145</v>
      </c>
      <c r="G2654" s="6" t="s">
        <v>841</v>
      </c>
      <c r="H2654" s="2" t="str">
        <f>INDEX(Δεδομένα!B$1:B$51,MATCH('2020'!G2654,Δεδομένα!A$1:A$51,0))</f>
        <v>ΠΕΛΛΟΠΟΝΗΣΟΥ</v>
      </c>
      <c r="I2654" s="8">
        <f>INDEX(Δεδομένα!E$1:E$13,MATCH('2020'!H2654,Δεδομένα!D$1:D$13,0))</f>
        <v>8</v>
      </c>
      <c r="J2654" s="1">
        <v>43934</v>
      </c>
      <c r="K2654" s="6" t="s">
        <v>1302</v>
      </c>
      <c r="L2654" s="36" t="str">
        <f t="shared" si="164"/>
        <v>13/04/2020 16:44</v>
      </c>
      <c r="M2654" s="1">
        <v>43934</v>
      </c>
      <c r="N2654" s="6" t="s">
        <v>117</v>
      </c>
      <c r="O2654" s="36" t="str">
        <f t="shared" si="165"/>
        <v>13/04/2020 20:00</v>
      </c>
      <c r="P2654" s="46">
        <f t="shared" si="166"/>
        <v>0.13611111111094942</v>
      </c>
      <c r="Q2654" s="48">
        <v>0</v>
      </c>
      <c r="R2654" s="47">
        <f t="shared" si="167"/>
        <v>195.99999999976717</v>
      </c>
      <c r="S2654" s="6" t="s">
        <v>842</v>
      </c>
      <c r="T2654" s="6" t="s">
        <v>967</v>
      </c>
      <c r="U2654" s="6" t="s">
        <v>44</v>
      </c>
      <c r="V2654" s="6" t="s">
        <v>4157</v>
      </c>
      <c r="W2654" s="7">
        <v>0</v>
      </c>
      <c r="X2654" s="7">
        <v>2</v>
      </c>
      <c r="Y2654" s="7">
        <v>0</v>
      </c>
      <c r="Z2654" s="7">
        <v>0</v>
      </c>
      <c r="AA2654" s="7">
        <v>0</v>
      </c>
      <c r="AB2654" s="7">
        <v>0</v>
      </c>
      <c r="AC2654" s="7">
        <v>0</v>
      </c>
      <c r="AD2654" s="7">
        <v>0</v>
      </c>
      <c r="AE2654">
        <v>8</v>
      </c>
      <c r="AF2654">
        <v>0</v>
      </c>
      <c r="AG2654">
        <v>0</v>
      </c>
      <c r="AH2654">
        <v>0</v>
      </c>
      <c r="AI2654">
        <v>0</v>
      </c>
      <c r="AJ2654">
        <v>4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</row>
    <row r="2655" spans="1:44" x14ac:dyDescent="0.25">
      <c r="A2655">
        <v>1554056</v>
      </c>
      <c r="B2655">
        <v>743318</v>
      </c>
      <c r="C2655">
        <v>21.657614966715901</v>
      </c>
      <c r="D2655">
        <v>37.137039952454302</v>
      </c>
      <c r="E2655" s="68" t="s">
        <v>997</v>
      </c>
      <c r="F2655" s="8">
        <f>INDEX(Δεδομένα!$P:$P,MATCH('2020'!E2655,Δεδομένα!$O:$O,0))</f>
        <v>145</v>
      </c>
      <c r="G2655" s="6" t="s">
        <v>841</v>
      </c>
      <c r="H2655" s="2" t="str">
        <f>INDEX(Δεδομένα!B$1:B$51,MATCH('2020'!G2655,Δεδομένα!A$1:A$51,0))</f>
        <v>ΠΕΛΛΟΠΟΝΗΣΟΥ</v>
      </c>
      <c r="I2655" s="8">
        <f>INDEX(Δεδομένα!E$1:E$13,MATCH('2020'!H2655,Δεδομένα!D$1:D$13,0))</f>
        <v>8</v>
      </c>
      <c r="J2655" s="1">
        <v>43934</v>
      </c>
      <c r="K2655" s="6" t="s">
        <v>256</v>
      </c>
      <c r="L2655" s="36" t="str">
        <f t="shared" si="164"/>
        <v>13/04/2020 19:30</v>
      </c>
      <c r="M2655" s="1">
        <v>43934</v>
      </c>
      <c r="N2655" s="6" t="s">
        <v>638</v>
      </c>
      <c r="O2655" s="36" t="str">
        <f t="shared" si="165"/>
        <v>13/04/2020 20:45</v>
      </c>
      <c r="P2655" s="46">
        <f t="shared" si="166"/>
        <v>5.2083333335758653E-2</v>
      </c>
      <c r="Q2655" s="48">
        <v>0</v>
      </c>
      <c r="R2655" s="47">
        <f t="shared" si="167"/>
        <v>75.00000000349246</v>
      </c>
      <c r="S2655" s="6" t="s">
        <v>998</v>
      </c>
      <c r="T2655" s="6" t="s">
        <v>999</v>
      </c>
      <c r="U2655" s="6" t="s">
        <v>44</v>
      </c>
      <c r="V2655" s="6" t="s">
        <v>4162</v>
      </c>
      <c r="W2655" s="7">
        <v>0</v>
      </c>
      <c r="X2655" s="7">
        <v>0.5</v>
      </c>
      <c r="Y2655" s="7">
        <v>0</v>
      </c>
      <c r="Z2655" s="7">
        <v>0</v>
      </c>
      <c r="AA2655" s="7">
        <v>0</v>
      </c>
      <c r="AB2655" s="7">
        <v>0</v>
      </c>
      <c r="AC2655" s="7">
        <v>0</v>
      </c>
      <c r="AD2655" s="7">
        <v>0</v>
      </c>
      <c r="AE2655">
        <v>4</v>
      </c>
      <c r="AF2655">
        <v>0</v>
      </c>
      <c r="AG2655">
        <v>0</v>
      </c>
      <c r="AH2655">
        <v>0</v>
      </c>
      <c r="AI2655">
        <v>0</v>
      </c>
      <c r="AJ2655">
        <v>2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</row>
    <row r="2656" spans="1:44" x14ac:dyDescent="0.25">
      <c r="A2656">
        <v>1554057</v>
      </c>
      <c r="B2656">
        <v>743339</v>
      </c>
      <c r="C2656">
        <v>21.717665713033298</v>
      </c>
      <c r="D2656">
        <v>36.990980634009901</v>
      </c>
      <c r="E2656" s="68" t="s">
        <v>965</v>
      </c>
      <c r="F2656" s="8">
        <f>INDEX(Δεδομένα!$P:$P,MATCH('2020'!E2656,Δεδομένα!$O:$O,0))</f>
        <v>147</v>
      </c>
      <c r="G2656" s="6" t="s">
        <v>841</v>
      </c>
      <c r="H2656" s="2" t="str">
        <f>INDEX(Δεδομένα!B$1:B$51,MATCH('2020'!G2656,Δεδομένα!A$1:A$51,0))</f>
        <v>ΠΕΛΛΟΠΟΝΗΣΟΥ</v>
      </c>
      <c r="I2656" s="8">
        <f>INDEX(Δεδομένα!E$1:E$13,MATCH('2020'!H2656,Δεδομένα!D$1:D$13,0))</f>
        <v>8</v>
      </c>
      <c r="J2656" s="1">
        <v>43934</v>
      </c>
      <c r="K2656" s="6" t="s">
        <v>2407</v>
      </c>
      <c r="L2656" s="36" t="str">
        <f t="shared" si="164"/>
        <v>13/04/2020 20:39</v>
      </c>
      <c r="M2656" s="1">
        <v>43934</v>
      </c>
      <c r="N2656" s="6" t="s">
        <v>764</v>
      </c>
      <c r="O2656" s="36" t="str">
        <f t="shared" si="165"/>
        <v>13/04/2020 22:30</v>
      </c>
      <c r="P2656" s="46">
        <f t="shared" si="166"/>
        <v>7.7083333329937886E-2</v>
      </c>
      <c r="Q2656" s="48">
        <v>0</v>
      </c>
      <c r="R2656" s="47">
        <f t="shared" si="167"/>
        <v>110.99999999511056</v>
      </c>
      <c r="S2656" s="6" t="s">
        <v>842</v>
      </c>
      <c r="T2656" s="6" t="s">
        <v>967</v>
      </c>
      <c r="U2656" s="6" t="s">
        <v>44</v>
      </c>
      <c r="V2656" s="6" t="s">
        <v>3871</v>
      </c>
      <c r="W2656" s="7">
        <v>0</v>
      </c>
      <c r="X2656" s="7">
        <v>0</v>
      </c>
      <c r="Y2656" s="7">
        <v>0</v>
      </c>
      <c r="Z2656" s="7">
        <v>0</v>
      </c>
      <c r="AA2656" s="7">
        <v>0.15</v>
      </c>
      <c r="AB2656" s="7">
        <v>0</v>
      </c>
      <c r="AC2656" s="7">
        <v>0</v>
      </c>
      <c r="AD2656" s="7">
        <v>0</v>
      </c>
      <c r="AE2656">
        <v>2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</row>
    <row r="2657" spans="1:44" x14ac:dyDescent="0.25">
      <c r="A2657">
        <v>1553076</v>
      </c>
      <c r="B2657">
        <v>743361</v>
      </c>
      <c r="C2657">
        <v>22.041552388084401</v>
      </c>
      <c r="D2657">
        <v>37.063565978145299</v>
      </c>
      <c r="E2657" s="68" t="s">
        <v>937</v>
      </c>
      <c r="F2657" s="8">
        <f>INDEX(Δεδομένα!$P:$P,MATCH('2020'!E2657,Δεδομένα!$O:$O,0))</f>
        <v>143</v>
      </c>
      <c r="G2657" s="6" t="s">
        <v>841</v>
      </c>
      <c r="H2657" s="2" t="str">
        <f>INDEX(Δεδομένα!B$1:B$51,MATCH('2020'!G2657,Δεδομένα!A$1:A$51,0))</f>
        <v>ΠΕΛΛΟΠΟΝΗΣΟΥ</v>
      </c>
      <c r="I2657" s="8">
        <f>INDEX(Δεδομένα!E$1:E$13,MATCH('2020'!H2657,Δεδομένα!D$1:D$13,0))</f>
        <v>8</v>
      </c>
      <c r="J2657" s="1">
        <v>43934</v>
      </c>
      <c r="K2657" s="6" t="s">
        <v>4171</v>
      </c>
      <c r="L2657" s="36" t="str">
        <f t="shared" si="164"/>
        <v>13/04/2020 22:19</v>
      </c>
      <c r="M2657" s="1">
        <v>43935</v>
      </c>
      <c r="N2657" s="6" t="s">
        <v>4172</v>
      </c>
      <c r="O2657" s="36" t="str">
        <f t="shared" si="165"/>
        <v>14/04/2020 00:04</v>
      </c>
      <c r="P2657" s="46">
        <f t="shared" si="166"/>
        <v>7.2916666671517305E-2</v>
      </c>
      <c r="Q2657" s="48">
        <v>0</v>
      </c>
      <c r="R2657" s="47">
        <f t="shared" si="167"/>
        <v>105.00000000698492</v>
      </c>
      <c r="S2657" s="6" t="s">
        <v>842</v>
      </c>
      <c r="T2657" s="6" t="s">
        <v>940</v>
      </c>
      <c r="U2657" s="6" t="s">
        <v>44</v>
      </c>
      <c r="V2657" s="6" t="s">
        <v>3400</v>
      </c>
      <c r="W2657" s="7">
        <v>0</v>
      </c>
      <c r="X2657" s="7">
        <v>0</v>
      </c>
      <c r="Y2657" s="7">
        <v>0</v>
      </c>
      <c r="Z2657" s="7">
        <v>0</v>
      </c>
      <c r="AA2657" s="7">
        <v>1</v>
      </c>
      <c r="AB2657" s="7">
        <v>0</v>
      </c>
      <c r="AC2657" s="7">
        <v>0</v>
      </c>
      <c r="AD2657" s="7">
        <v>0</v>
      </c>
      <c r="AE2657">
        <v>7</v>
      </c>
      <c r="AF2657">
        <v>0</v>
      </c>
      <c r="AG2657">
        <v>0</v>
      </c>
      <c r="AH2657">
        <v>0</v>
      </c>
      <c r="AI2657">
        <v>0</v>
      </c>
      <c r="AJ2657">
        <v>3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</row>
    <row r="2658" spans="1:44" x14ac:dyDescent="0.25">
      <c r="A2658">
        <v>1553783</v>
      </c>
      <c r="B2658">
        <v>743258</v>
      </c>
      <c r="C2658">
        <v>24.9342393804104</v>
      </c>
      <c r="D2658">
        <v>41.095681355778403</v>
      </c>
      <c r="E2658" s="68" t="s">
        <v>120</v>
      </c>
      <c r="F2658" s="8">
        <f>INDEX(Δεδομένα!$P:$P,MATCH('2020'!E2658,Δεδομένα!$O:$O,0))</f>
        <v>30</v>
      </c>
      <c r="G2658" s="6" t="s">
        <v>121</v>
      </c>
      <c r="H2658" s="2" t="str">
        <f>INDEX(Δεδομένα!B$1:B$51,MATCH('2020'!G2658,Δεδομένα!A$1:A$51,0))</f>
        <v>ΑΝΑΤΟΛΙΚΗΣ ΜΑΚΕΔΟΝΙΑΣ ΚΑΙ ΘΡΑΚΗΣ</v>
      </c>
      <c r="I2658" s="8">
        <f>INDEX(Δεδομένα!E$1:E$13,MATCH('2020'!H2658,Δεδομένα!D$1:D$13,0))</f>
        <v>2</v>
      </c>
      <c r="J2658" s="1">
        <v>43934</v>
      </c>
      <c r="K2658" s="6" t="s">
        <v>1458</v>
      </c>
      <c r="L2658" s="36" t="str">
        <f t="shared" si="164"/>
        <v>13/04/2020 16:56</v>
      </c>
      <c r="M2658" s="1">
        <v>43934</v>
      </c>
      <c r="N2658" s="6" t="s">
        <v>1519</v>
      </c>
      <c r="O2658" s="36" t="str">
        <f t="shared" si="165"/>
        <v>13/04/2020 17:28</v>
      </c>
      <c r="P2658" s="46">
        <f t="shared" si="166"/>
        <v>2.2222222221898846E-2</v>
      </c>
      <c r="Q2658" s="48">
        <v>0</v>
      </c>
      <c r="R2658" s="47">
        <f t="shared" si="167"/>
        <v>31.999999999534339</v>
      </c>
      <c r="S2658" s="6" t="s">
        <v>121</v>
      </c>
      <c r="T2658" s="6" t="s">
        <v>129</v>
      </c>
      <c r="U2658" s="6" t="s">
        <v>44</v>
      </c>
      <c r="V2658" s="6" t="s">
        <v>4156</v>
      </c>
      <c r="W2658" s="7">
        <v>0</v>
      </c>
      <c r="X2658" s="7">
        <v>0</v>
      </c>
      <c r="Y2658" s="7">
        <v>0</v>
      </c>
      <c r="Z2658" s="7">
        <v>0</v>
      </c>
      <c r="AA2658" s="7">
        <v>0</v>
      </c>
      <c r="AB2658" s="7">
        <v>0</v>
      </c>
      <c r="AC2658" s="7">
        <v>0.45</v>
      </c>
      <c r="AD2658" s="7">
        <v>0</v>
      </c>
      <c r="AE2658">
        <v>2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</row>
    <row r="2659" spans="1:44" x14ac:dyDescent="0.25">
      <c r="A2659">
        <v>1551834</v>
      </c>
      <c r="B2659">
        <v>743340</v>
      </c>
      <c r="C2659">
        <v>22.415311813354499</v>
      </c>
      <c r="D2659">
        <v>40.698238372802699</v>
      </c>
      <c r="E2659" s="68" t="s">
        <v>873</v>
      </c>
      <c r="F2659" s="8">
        <f>INDEX(Δεδομένα!$P:$P,MATCH('2020'!E2659,Δεδομένα!$O:$O,0))</f>
        <v>61</v>
      </c>
      <c r="G2659" s="6" t="s">
        <v>874</v>
      </c>
      <c r="H2659" s="2" t="str">
        <f>INDEX(Δεδομένα!B$1:B$51,MATCH('2020'!G2659,Δεδομένα!A$1:A$51,0))</f>
        <v>ΚΕΝΤΡΙΚΗΣ ΜΑΚΕΔΟΝΙΑΣ</v>
      </c>
      <c r="I2659" s="8">
        <f>INDEX(Δεδομένα!E$1:E$13,MATCH('2020'!H2659,Δεδομένα!D$1:D$13,0))</f>
        <v>3</v>
      </c>
      <c r="J2659" s="1">
        <v>43934</v>
      </c>
      <c r="K2659" s="6" t="s">
        <v>1077</v>
      </c>
      <c r="L2659" s="36" t="str">
        <f t="shared" si="164"/>
        <v>13/04/2020 20:44</v>
      </c>
      <c r="M2659" s="1">
        <v>43934</v>
      </c>
      <c r="N2659" s="6" t="s">
        <v>1840</v>
      </c>
      <c r="O2659" s="36" t="str">
        <f t="shared" si="165"/>
        <v>13/04/2020 21:01</v>
      </c>
      <c r="P2659" s="46">
        <f t="shared" si="166"/>
        <v>1.1805555557657499E-2</v>
      </c>
      <c r="Q2659" s="48">
        <v>0</v>
      </c>
      <c r="R2659" s="47">
        <f t="shared" si="167"/>
        <v>17.000000003026798</v>
      </c>
      <c r="S2659" s="6" t="s">
        <v>877</v>
      </c>
      <c r="T2659" s="6" t="s">
        <v>878</v>
      </c>
      <c r="U2659" s="6" t="s">
        <v>1161</v>
      </c>
      <c r="V2659" s="6" t="s">
        <v>1817</v>
      </c>
      <c r="W2659" s="7">
        <v>0</v>
      </c>
      <c r="X2659" s="7">
        <v>0</v>
      </c>
      <c r="Y2659" s="7">
        <v>0</v>
      </c>
      <c r="Z2659" s="7">
        <v>0.1</v>
      </c>
      <c r="AA2659" s="7">
        <v>0</v>
      </c>
      <c r="AB2659" s="7">
        <v>0</v>
      </c>
      <c r="AC2659" s="7">
        <v>0</v>
      </c>
      <c r="AD2659" s="7">
        <v>0</v>
      </c>
      <c r="AE2659">
        <v>2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</row>
    <row r="2660" spans="1:44" x14ac:dyDescent="0.25">
      <c r="A2660">
        <v>1559602</v>
      </c>
      <c r="B2660">
        <v>743265</v>
      </c>
      <c r="C2660">
        <v>23.6190479623532</v>
      </c>
      <c r="D2660">
        <v>40.489902246491198</v>
      </c>
      <c r="E2660" s="68" t="s">
        <v>1092</v>
      </c>
      <c r="F2660" s="8">
        <f>INDEX(Δεδομένα!$P:$P,MATCH('2020'!E2660,Δεδομένα!$O:$O,0))</f>
        <v>56</v>
      </c>
      <c r="G2660" s="6" t="s">
        <v>1093</v>
      </c>
      <c r="H2660" s="2" t="str">
        <f>INDEX(Δεδομένα!B$1:B$51,MATCH('2020'!G2660,Δεδομένα!A$1:A$51,0))</f>
        <v>ΚΕΝΤΡΙΚΗΣ ΜΑΚΕΔΟΝΙΑΣ</v>
      </c>
      <c r="I2660" s="8">
        <f>INDEX(Δεδομένα!E$1:E$13,MATCH('2020'!H2660,Δεδομένα!D$1:D$13,0))</f>
        <v>3</v>
      </c>
      <c r="J2660" s="1">
        <v>43934</v>
      </c>
      <c r="K2660" s="6" t="s">
        <v>149</v>
      </c>
      <c r="L2660" s="36" t="str">
        <f t="shared" si="164"/>
        <v>13/04/2020 17:10</v>
      </c>
      <c r="M2660" s="1">
        <v>43934</v>
      </c>
      <c r="N2660" s="6" t="s">
        <v>207</v>
      </c>
      <c r="O2660" s="36" t="str">
        <f t="shared" si="165"/>
        <v>13/04/2020 18:00</v>
      </c>
      <c r="P2660" s="46">
        <f t="shared" si="166"/>
        <v>3.4722222218988463E-2</v>
      </c>
      <c r="Q2660" s="48">
        <v>0</v>
      </c>
      <c r="R2660" s="47">
        <f t="shared" si="167"/>
        <v>49.999999995343387</v>
      </c>
      <c r="S2660" s="6" t="s">
        <v>4088</v>
      </c>
      <c r="T2660" s="6" t="s">
        <v>1095</v>
      </c>
      <c r="U2660" s="6" t="s">
        <v>44</v>
      </c>
      <c r="V2660" s="6" t="s">
        <v>4158</v>
      </c>
      <c r="W2660" s="7">
        <v>0</v>
      </c>
      <c r="X2660" s="7">
        <v>0</v>
      </c>
      <c r="Y2660" s="7">
        <v>0</v>
      </c>
      <c r="Z2660" s="7">
        <v>0</v>
      </c>
      <c r="AA2660" s="7">
        <v>0</v>
      </c>
      <c r="AB2660" s="7">
        <v>0.2</v>
      </c>
      <c r="AC2660" s="7">
        <v>0</v>
      </c>
      <c r="AD2660" s="7">
        <v>0</v>
      </c>
      <c r="AE2660">
        <v>2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</row>
    <row r="2661" spans="1:44" x14ac:dyDescent="0.25">
      <c r="A2661">
        <v>1552510</v>
      </c>
      <c r="B2661">
        <v>743099</v>
      </c>
      <c r="C2661">
        <v>26.0355818416168</v>
      </c>
      <c r="D2661">
        <v>38.243065055727797</v>
      </c>
      <c r="E2661" s="68" t="s">
        <v>538</v>
      </c>
      <c r="F2661" s="8">
        <f>INDEX(Δεδομένα!$P:$P,MATCH('2020'!E2661,Δεδομένα!$O:$O,0))</f>
        <v>203</v>
      </c>
      <c r="G2661" s="6" t="s">
        <v>525</v>
      </c>
      <c r="H2661" s="2" t="str">
        <f>INDEX(Δεδομένα!B$1:B$51,MATCH('2020'!G2661,Δεδομένα!A$1:A$51,0))</f>
        <v>ΒΟΡΕΙΟΥ ΑΙΓΑΙΟΥ</v>
      </c>
      <c r="I2661" s="8">
        <f>INDEX(Δεδομένα!E$1:E$13,MATCH('2020'!H2661,Δεδομένα!D$1:D$13,0))</f>
        <v>11</v>
      </c>
      <c r="J2661" s="1">
        <v>43934</v>
      </c>
      <c r="K2661" s="6" t="s">
        <v>2543</v>
      </c>
      <c r="L2661" s="36" t="str">
        <f t="shared" si="164"/>
        <v>13/04/2020 09:09</v>
      </c>
      <c r="M2661" s="1">
        <v>43934</v>
      </c>
      <c r="N2661" s="6" t="s">
        <v>755</v>
      </c>
      <c r="O2661" s="36" t="str">
        <f t="shared" si="165"/>
        <v>13/04/2020 09:42</v>
      </c>
      <c r="P2661" s="46">
        <f t="shared" si="166"/>
        <v>2.2916666668606922E-2</v>
      </c>
      <c r="Q2661" s="48">
        <v>0</v>
      </c>
      <c r="R2661" s="47">
        <f t="shared" si="167"/>
        <v>33.000000002793968</v>
      </c>
      <c r="S2661" s="6" t="s">
        <v>525</v>
      </c>
      <c r="T2661" s="6" t="s">
        <v>527</v>
      </c>
      <c r="U2661" s="6" t="s">
        <v>537</v>
      </c>
      <c r="V2661" s="6" t="s">
        <v>4146</v>
      </c>
      <c r="W2661" s="7">
        <v>0</v>
      </c>
      <c r="X2661" s="7">
        <v>0</v>
      </c>
      <c r="Y2661" s="7">
        <v>0</v>
      </c>
      <c r="Z2661" s="7">
        <v>0</v>
      </c>
      <c r="AA2661" s="7">
        <v>0</v>
      </c>
      <c r="AB2661" s="7">
        <v>0.1</v>
      </c>
      <c r="AC2661" s="7">
        <v>0</v>
      </c>
      <c r="AD2661" s="7">
        <v>0</v>
      </c>
      <c r="AE2661">
        <v>2</v>
      </c>
      <c r="AF2661">
        <v>0</v>
      </c>
      <c r="AG2661">
        <v>0</v>
      </c>
      <c r="AH2661">
        <v>0</v>
      </c>
      <c r="AI2661">
        <v>0</v>
      </c>
      <c r="AJ2661">
        <v>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</row>
    <row r="2662" spans="1:44" x14ac:dyDescent="0.25">
      <c r="A2662">
        <v>1552021</v>
      </c>
      <c r="B2662">
        <v>743405</v>
      </c>
      <c r="C2662">
        <v>20.879954104701799</v>
      </c>
      <c r="D2662">
        <v>38.769272078146898</v>
      </c>
      <c r="E2662" s="68" t="s">
        <v>862</v>
      </c>
      <c r="F2662" s="8">
        <f>INDEX(Δεδομένα!$P:$P,MATCH('2020'!E2662,Δεδομένα!$O:$O,0))</f>
        <v>232</v>
      </c>
      <c r="G2662" s="6" t="s">
        <v>335</v>
      </c>
      <c r="H2662" s="2" t="str">
        <f>INDEX(Δεδομένα!B$1:B$51,MATCH('2020'!G2662,Δεδομένα!A$1:A$51,0))</f>
        <v>ΔΥΤΙΚΗΣ ΕΛΛΑΔΟΣ</v>
      </c>
      <c r="I2662" s="8">
        <f>INDEX(Δεδομένα!E$1:E$13,MATCH('2020'!H2662,Δεδομένα!D$1:D$13,0))</f>
        <v>7</v>
      </c>
      <c r="J2662" s="1">
        <v>43935</v>
      </c>
      <c r="K2662" s="6" t="s">
        <v>4175</v>
      </c>
      <c r="L2662" s="36" t="str">
        <f t="shared" si="164"/>
        <v>14/04/2020 08:49</v>
      </c>
      <c r="M2662" s="1">
        <v>43935</v>
      </c>
      <c r="N2662" s="6" t="s">
        <v>349</v>
      </c>
      <c r="O2662" s="36" t="str">
        <f t="shared" si="165"/>
        <v>14/04/2020 12:35</v>
      </c>
      <c r="P2662" s="46">
        <f t="shared" si="166"/>
        <v>0.15694444444670808</v>
      </c>
      <c r="Q2662" s="48">
        <v>0</v>
      </c>
      <c r="R2662" s="47">
        <f t="shared" si="167"/>
        <v>226.00000000325963</v>
      </c>
      <c r="S2662" s="6" t="s">
        <v>1494</v>
      </c>
      <c r="T2662" s="6" t="s">
        <v>863</v>
      </c>
      <c r="U2662" s="6" t="s">
        <v>44</v>
      </c>
      <c r="V2662" s="6" t="s">
        <v>4176</v>
      </c>
      <c r="W2662" s="7">
        <v>0</v>
      </c>
      <c r="X2662" s="7">
        <v>0</v>
      </c>
      <c r="Y2662" s="7">
        <v>0</v>
      </c>
      <c r="Z2662" s="7">
        <v>0</v>
      </c>
      <c r="AA2662" s="7">
        <v>0</v>
      </c>
      <c r="AB2662" s="7">
        <v>0.5</v>
      </c>
      <c r="AC2662" s="7">
        <v>0</v>
      </c>
      <c r="AD2662" s="7">
        <v>0</v>
      </c>
      <c r="AE2662">
        <v>2</v>
      </c>
      <c r="AF2662">
        <v>0</v>
      </c>
      <c r="AG2662">
        <v>0</v>
      </c>
      <c r="AH2662">
        <v>0</v>
      </c>
      <c r="AI2662">
        <v>0</v>
      </c>
      <c r="AJ2662">
        <v>1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</row>
    <row r="2663" spans="1:44" x14ac:dyDescent="0.25">
      <c r="A2663">
        <v>1555577</v>
      </c>
      <c r="B2663">
        <v>0</v>
      </c>
      <c r="C2663">
        <v>0</v>
      </c>
      <c r="D2663">
        <v>0</v>
      </c>
      <c r="E2663" s="68" t="s">
        <v>334</v>
      </c>
      <c r="F2663" s="8">
        <f>INDEX(Δεδομένα!$P:$P,MATCH('2020'!E2663,Δεδομένα!$O:$O,0))</f>
        <v>127</v>
      </c>
      <c r="G2663" s="6" t="s">
        <v>335</v>
      </c>
      <c r="H2663" s="2" t="str">
        <f>INDEX(Δεδομένα!B$1:B$51,MATCH('2020'!G2663,Δεδομένα!A$1:A$51,0))</f>
        <v>ΔΥΤΙΚΗΣ ΕΛΛΑΔΟΣ</v>
      </c>
      <c r="I2663" s="8">
        <f>INDEX(Δεδομένα!E$1:E$13,MATCH('2020'!H2663,Δεδομένα!D$1:D$13,0))</f>
        <v>7</v>
      </c>
      <c r="J2663" s="1">
        <v>43935</v>
      </c>
      <c r="K2663" s="6" t="s">
        <v>835</v>
      </c>
      <c r="L2663" s="36" t="str">
        <f t="shared" si="164"/>
        <v>14/04/2020 13:24</v>
      </c>
      <c r="M2663" s="1">
        <v>43935</v>
      </c>
      <c r="N2663" s="6" t="s">
        <v>463</v>
      </c>
      <c r="O2663" s="36" t="str">
        <f t="shared" si="165"/>
        <v>14/04/2020 14:24</v>
      </c>
      <c r="P2663" s="46">
        <f t="shared" si="166"/>
        <v>4.1666666664241347E-2</v>
      </c>
      <c r="Q2663" s="48">
        <v>0</v>
      </c>
      <c r="R2663" s="47">
        <f t="shared" si="167"/>
        <v>59.99999999650754</v>
      </c>
      <c r="S2663" s="6" t="s">
        <v>338</v>
      </c>
      <c r="T2663" s="6" t="s">
        <v>343</v>
      </c>
      <c r="U2663" s="6" t="s">
        <v>44</v>
      </c>
      <c r="V2663" s="6" t="s">
        <v>4189</v>
      </c>
      <c r="W2663" s="7">
        <v>0</v>
      </c>
      <c r="X2663" s="7">
        <v>0</v>
      </c>
      <c r="Y2663" s="7">
        <v>0</v>
      </c>
      <c r="Z2663" s="7">
        <v>0</v>
      </c>
      <c r="AA2663" s="7">
        <v>0.2</v>
      </c>
      <c r="AB2663" s="7">
        <v>0</v>
      </c>
      <c r="AC2663" s="7">
        <v>0</v>
      </c>
      <c r="AD2663" s="7">
        <v>0</v>
      </c>
      <c r="AE2663">
        <v>2</v>
      </c>
      <c r="AF2663">
        <v>0</v>
      </c>
      <c r="AG2663">
        <v>0</v>
      </c>
      <c r="AH2663">
        <v>0</v>
      </c>
      <c r="AI2663">
        <v>0</v>
      </c>
      <c r="AJ2663">
        <v>1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</row>
    <row r="2664" spans="1:44" x14ac:dyDescent="0.25">
      <c r="A2664">
        <v>1552352</v>
      </c>
      <c r="B2664">
        <v>743547</v>
      </c>
      <c r="C2664">
        <v>21.2341340250067</v>
      </c>
      <c r="D2664">
        <v>38.919986861679398</v>
      </c>
      <c r="E2664" s="68" t="s">
        <v>351</v>
      </c>
      <c r="F2664" s="8">
        <f>INDEX(Δεδομένα!$P:$P,MATCH('2020'!E2664,Δεδομένα!$O:$O,0))</f>
        <v>131</v>
      </c>
      <c r="G2664" s="6" t="s">
        <v>335</v>
      </c>
      <c r="H2664" s="2" t="str">
        <f>INDEX(Δεδομένα!B$1:B$51,MATCH('2020'!G2664,Δεδομένα!A$1:A$51,0))</f>
        <v>ΔΥΤΙΚΗΣ ΕΛΛΑΔΟΣ</v>
      </c>
      <c r="I2664" s="8">
        <f>INDEX(Δεδομένα!E$1:E$13,MATCH('2020'!H2664,Δεδομένα!D$1:D$13,0))</f>
        <v>7</v>
      </c>
      <c r="J2664" s="1">
        <v>43935</v>
      </c>
      <c r="K2664" s="6" t="s">
        <v>59</v>
      </c>
      <c r="L2664" s="36" t="str">
        <f t="shared" si="164"/>
        <v>14/04/2020 15:00</v>
      </c>
      <c r="M2664" s="1">
        <v>43935</v>
      </c>
      <c r="N2664" s="6" t="s">
        <v>1459</v>
      </c>
      <c r="O2664" s="36" t="str">
        <f t="shared" si="165"/>
        <v>14/04/2020 17:08</v>
      </c>
      <c r="P2664" s="46">
        <f t="shared" si="166"/>
        <v>8.8888888887595385E-2</v>
      </c>
      <c r="Q2664" s="48">
        <v>0</v>
      </c>
      <c r="R2664" s="47">
        <f t="shared" si="167"/>
        <v>127.99999999813735</v>
      </c>
      <c r="S2664" s="6" t="s">
        <v>44</v>
      </c>
      <c r="T2664" s="6" t="s">
        <v>354</v>
      </c>
      <c r="U2664" s="6" t="s">
        <v>44</v>
      </c>
      <c r="V2664" s="6" t="s">
        <v>4195</v>
      </c>
      <c r="W2664" s="7">
        <v>0</v>
      </c>
      <c r="X2664" s="7">
        <v>0.15</v>
      </c>
      <c r="Y2664" s="7">
        <v>0</v>
      </c>
      <c r="Z2664" s="7">
        <v>0</v>
      </c>
      <c r="AA2664" s="7">
        <v>0</v>
      </c>
      <c r="AB2664" s="7">
        <v>0</v>
      </c>
      <c r="AC2664" s="7">
        <v>0</v>
      </c>
      <c r="AD2664" s="7">
        <v>0</v>
      </c>
      <c r="AE2664">
        <v>4</v>
      </c>
      <c r="AF2664">
        <v>0</v>
      </c>
      <c r="AG2664">
        <v>0</v>
      </c>
      <c r="AH2664">
        <v>0</v>
      </c>
      <c r="AI2664">
        <v>0</v>
      </c>
      <c r="AJ2664">
        <v>2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</row>
    <row r="2665" spans="1:44" x14ac:dyDescent="0.25">
      <c r="A2665">
        <v>1552033</v>
      </c>
      <c r="B2665">
        <v>743654</v>
      </c>
      <c r="C2665">
        <v>22.415634155273398</v>
      </c>
      <c r="D2665">
        <v>37.444435119628899</v>
      </c>
      <c r="E2665" s="68" t="s">
        <v>1893</v>
      </c>
      <c r="F2665" s="8">
        <f>INDEX(Δεδομένα!$P:$P,MATCH('2020'!E2665,Δεδομένα!$O:$O,0))</f>
        <v>137</v>
      </c>
      <c r="G2665" s="6" t="s">
        <v>932</v>
      </c>
      <c r="H2665" s="2" t="str">
        <f>INDEX(Δεδομένα!B$1:B$51,MATCH('2020'!G2665,Δεδομένα!A$1:A$51,0))</f>
        <v>ΠΕΛΛΟΠΟΝΗΣΟΥ</v>
      </c>
      <c r="I2665" s="8">
        <f>INDEX(Δεδομένα!E$1:E$13,MATCH('2020'!H2665,Δεδομένα!D$1:D$13,0))</f>
        <v>8</v>
      </c>
      <c r="J2665" s="1">
        <v>43935</v>
      </c>
      <c r="K2665" s="6" t="s">
        <v>1977</v>
      </c>
      <c r="L2665" s="36" t="str">
        <f t="shared" si="164"/>
        <v>14/04/2020 20:06</v>
      </c>
      <c r="M2665" s="1">
        <v>43935</v>
      </c>
      <c r="N2665" s="6" t="s">
        <v>832</v>
      </c>
      <c r="O2665" s="36" t="str">
        <f t="shared" si="165"/>
        <v>14/04/2020 21:18</v>
      </c>
      <c r="P2665" s="46">
        <f t="shared" si="166"/>
        <v>4.9999999995634425E-2</v>
      </c>
      <c r="Q2665" s="48">
        <v>0</v>
      </c>
      <c r="R2665" s="47">
        <f t="shared" si="167"/>
        <v>71.999999993713573</v>
      </c>
      <c r="S2665" s="6" t="s">
        <v>933</v>
      </c>
      <c r="T2665" s="6" t="s">
        <v>1894</v>
      </c>
      <c r="U2665" s="6" t="s">
        <v>44</v>
      </c>
      <c r="V2665" s="6" t="s">
        <v>4203</v>
      </c>
      <c r="W2665" s="7">
        <v>0</v>
      </c>
      <c r="X2665" s="7">
        <v>0</v>
      </c>
      <c r="Y2665" s="7">
        <v>0</v>
      </c>
      <c r="Z2665" s="7">
        <v>0</v>
      </c>
      <c r="AA2665" s="7">
        <v>0</v>
      </c>
      <c r="AB2665" s="7">
        <v>0.01</v>
      </c>
      <c r="AC2665" s="7">
        <v>0</v>
      </c>
      <c r="AD2665" s="7">
        <v>0</v>
      </c>
      <c r="AE2665">
        <v>3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</row>
    <row r="2666" spans="1:44" x14ac:dyDescent="0.25">
      <c r="A2666">
        <v>1569757</v>
      </c>
      <c r="B2666">
        <v>743559</v>
      </c>
      <c r="C2666">
        <v>21.028276053402202</v>
      </c>
      <c r="D2666">
        <v>39.049728311567897</v>
      </c>
      <c r="E2666" s="68" t="s">
        <v>267</v>
      </c>
      <c r="F2666" s="8">
        <f>INDEX(Δεδομένα!$P:$P,MATCH('2020'!E2666,Δεδομένα!$O:$O,0))</f>
        <v>94</v>
      </c>
      <c r="G2666" s="6" t="s">
        <v>268</v>
      </c>
      <c r="H2666" s="2" t="str">
        <f>INDEX(Δεδομένα!B$1:B$51,MATCH('2020'!G2666,Δεδομένα!A$1:A$51,0))</f>
        <v>ΗΠΕΙΡΟΥ</v>
      </c>
      <c r="I2666" s="8">
        <f>INDEX(Δεδομένα!E$1:E$13,MATCH('2020'!H2666,Δεδομένα!D$1:D$13,0))</f>
        <v>5</v>
      </c>
      <c r="J2666" s="1">
        <v>43935</v>
      </c>
      <c r="K2666" s="6" t="s">
        <v>532</v>
      </c>
      <c r="L2666" s="36" t="str">
        <f t="shared" si="164"/>
        <v>14/04/2020 16:02</v>
      </c>
      <c r="M2666" s="1">
        <v>43935</v>
      </c>
      <c r="N2666" s="6" t="s">
        <v>204</v>
      </c>
      <c r="O2666" s="36" t="str">
        <f t="shared" si="165"/>
        <v>14/04/2020 17:00</v>
      </c>
      <c r="P2666" s="46">
        <f t="shared" si="166"/>
        <v>4.0277777778101154E-2</v>
      </c>
      <c r="Q2666" s="48">
        <v>0</v>
      </c>
      <c r="R2666" s="47">
        <f t="shared" si="167"/>
        <v>58.000000000465661</v>
      </c>
      <c r="S2666" s="6" t="s">
        <v>44</v>
      </c>
      <c r="T2666" s="6" t="s">
        <v>1978</v>
      </c>
      <c r="U2666" s="6" t="s">
        <v>44</v>
      </c>
      <c r="V2666" s="6" t="s">
        <v>4197</v>
      </c>
      <c r="W2666" s="7">
        <v>0</v>
      </c>
      <c r="X2666" s="7">
        <v>0</v>
      </c>
      <c r="Y2666" s="7">
        <v>0</v>
      </c>
      <c r="Z2666" s="7">
        <v>0</v>
      </c>
      <c r="AA2666" s="7">
        <v>0.5</v>
      </c>
      <c r="AB2666" s="7">
        <v>0</v>
      </c>
      <c r="AC2666" s="7">
        <v>0</v>
      </c>
      <c r="AD2666" s="7">
        <v>0</v>
      </c>
      <c r="AE2666">
        <v>4</v>
      </c>
      <c r="AF2666">
        <v>0</v>
      </c>
      <c r="AG2666">
        <v>0</v>
      </c>
      <c r="AH2666">
        <v>0</v>
      </c>
      <c r="AI2666">
        <v>0</v>
      </c>
      <c r="AJ2666">
        <v>2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</row>
    <row r="2667" spans="1:44" x14ac:dyDescent="0.25">
      <c r="A2667">
        <v>1552406</v>
      </c>
      <c r="B2667">
        <v>743542</v>
      </c>
      <c r="C2667">
        <v>21.8377475738525</v>
      </c>
      <c r="D2667">
        <v>38.036792755127003</v>
      </c>
      <c r="E2667" s="68" t="s">
        <v>302</v>
      </c>
      <c r="F2667" s="8">
        <f>INDEX(Δεδομένα!$P:$P,MATCH('2020'!E2667,Δεδομένα!$O:$O,0))</f>
        <v>119</v>
      </c>
      <c r="G2667" s="6" t="s">
        <v>303</v>
      </c>
      <c r="H2667" s="2" t="str">
        <f>INDEX(Δεδομένα!B$1:B$51,MATCH('2020'!G2667,Δεδομένα!A$1:A$51,0))</f>
        <v>ΔΥΤΙΚΗΣ ΕΛΛΑΔΟΣ</v>
      </c>
      <c r="I2667" s="8">
        <f>INDEX(Δεδομένα!E$1:E$13,MATCH('2020'!H2667,Δεδομένα!D$1:D$13,0))</f>
        <v>7</v>
      </c>
      <c r="J2667" s="1">
        <v>43935</v>
      </c>
      <c r="K2667" s="6" t="s">
        <v>131</v>
      </c>
      <c r="L2667" s="36" t="str">
        <f t="shared" si="164"/>
        <v>14/04/2020 14:50</v>
      </c>
      <c r="M2667" s="1">
        <v>43935</v>
      </c>
      <c r="N2667" s="6" t="s">
        <v>207</v>
      </c>
      <c r="O2667" s="36" t="str">
        <f t="shared" si="165"/>
        <v>14/04/2020 18:00</v>
      </c>
      <c r="P2667" s="46">
        <f t="shared" si="166"/>
        <v>0.13194444444525288</v>
      </c>
      <c r="Q2667" s="48">
        <v>0</v>
      </c>
      <c r="R2667" s="47">
        <f t="shared" si="167"/>
        <v>190.00000000116415</v>
      </c>
      <c r="S2667" s="6" t="s">
        <v>306</v>
      </c>
      <c r="T2667" s="6" t="s">
        <v>307</v>
      </c>
      <c r="U2667" s="6" t="s">
        <v>44</v>
      </c>
      <c r="V2667" s="6" t="s">
        <v>4194</v>
      </c>
      <c r="W2667" s="7">
        <v>0</v>
      </c>
      <c r="X2667" s="7">
        <v>0.3</v>
      </c>
      <c r="Y2667" s="7">
        <v>0</v>
      </c>
      <c r="Z2667" s="7">
        <v>0.2</v>
      </c>
      <c r="AA2667" s="7">
        <v>0</v>
      </c>
      <c r="AB2667" s="7">
        <v>0</v>
      </c>
      <c r="AC2667" s="7">
        <v>0</v>
      </c>
      <c r="AD2667" s="7">
        <v>0</v>
      </c>
      <c r="AE2667">
        <v>8</v>
      </c>
      <c r="AF2667">
        <v>0</v>
      </c>
      <c r="AG2667">
        <v>0</v>
      </c>
      <c r="AH2667">
        <v>0</v>
      </c>
      <c r="AI2667">
        <v>0</v>
      </c>
      <c r="AJ2667">
        <v>4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</row>
    <row r="2668" spans="1:44" x14ac:dyDescent="0.25">
      <c r="A2668">
        <v>1560426</v>
      </c>
      <c r="B2668">
        <v>743651</v>
      </c>
      <c r="C2668">
        <v>22.0249097559057</v>
      </c>
      <c r="D2668">
        <v>38.205197155947303</v>
      </c>
      <c r="E2668" s="68" t="s">
        <v>313</v>
      </c>
      <c r="F2668" s="8">
        <f>INDEX(Δεδομένα!$P:$P,MATCH('2020'!E2668,Δεδομένα!$O:$O,0))</f>
        <v>124</v>
      </c>
      <c r="G2668" s="6" t="s">
        <v>303</v>
      </c>
      <c r="H2668" s="2" t="str">
        <f>INDEX(Δεδομένα!B$1:B$51,MATCH('2020'!G2668,Δεδομένα!A$1:A$51,0))</f>
        <v>ΔΥΤΙΚΗΣ ΕΛΛΑΔΟΣ</v>
      </c>
      <c r="I2668" s="8">
        <f>INDEX(Δεδομένα!E$1:E$13,MATCH('2020'!H2668,Δεδομένα!D$1:D$13,0))</f>
        <v>7</v>
      </c>
      <c r="J2668" s="1">
        <v>43935</v>
      </c>
      <c r="K2668" s="6" t="s">
        <v>2480</v>
      </c>
      <c r="L2668" s="36" t="str">
        <f t="shared" si="164"/>
        <v>14/04/2020 19:38</v>
      </c>
      <c r="M2668" s="1">
        <v>43935</v>
      </c>
      <c r="N2668" s="6" t="s">
        <v>638</v>
      </c>
      <c r="O2668" s="36" t="str">
        <f t="shared" si="165"/>
        <v>14/04/2020 20:45</v>
      </c>
      <c r="P2668" s="46">
        <f t="shared" si="166"/>
        <v>4.6527777776645962E-2</v>
      </c>
      <c r="Q2668" s="48">
        <v>0</v>
      </c>
      <c r="R2668" s="47">
        <f t="shared" si="167"/>
        <v>66.999999998370185</v>
      </c>
      <c r="S2668" s="6" t="s">
        <v>315</v>
      </c>
      <c r="T2668" s="6" t="s">
        <v>316</v>
      </c>
      <c r="U2668" s="6" t="s">
        <v>44</v>
      </c>
      <c r="V2668" s="6" t="s">
        <v>4202</v>
      </c>
      <c r="W2668" s="7">
        <v>0</v>
      </c>
      <c r="X2668" s="7">
        <v>0</v>
      </c>
      <c r="Y2668" s="7">
        <v>0</v>
      </c>
      <c r="Z2668" s="7">
        <v>0</v>
      </c>
      <c r="AA2668" s="7">
        <v>0</v>
      </c>
      <c r="AB2668" s="7">
        <v>0</v>
      </c>
      <c r="AC2668" s="7">
        <v>0.05</v>
      </c>
      <c r="AD2668" s="7">
        <v>0</v>
      </c>
      <c r="AE2668">
        <v>5</v>
      </c>
      <c r="AF2668">
        <v>0</v>
      </c>
      <c r="AG2668">
        <v>0</v>
      </c>
      <c r="AH2668">
        <v>0</v>
      </c>
      <c r="AI2668">
        <v>0</v>
      </c>
      <c r="AJ2668">
        <v>2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</row>
    <row r="2669" spans="1:44" x14ac:dyDescent="0.25">
      <c r="A2669">
        <v>1555934</v>
      </c>
      <c r="B2669">
        <v>743574</v>
      </c>
      <c r="C2669">
        <v>27.980446851395101</v>
      </c>
      <c r="D2669">
        <v>36.344773299476998</v>
      </c>
      <c r="E2669" s="68" t="s">
        <v>1590</v>
      </c>
      <c r="F2669" s="8">
        <f>INDEX(Δεδομένα!$P:$P,MATCH('2020'!E2669,Δεδομένα!$O:$O,0))</f>
        <v>51</v>
      </c>
      <c r="G2669" s="6" t="s">
        <v>1007</v>
      </c>
      <c r="H2669" s="2" t="str">
        <f>INDEX(Δεδομένα!B$1:B$51,MATCH('2020'!G2669,Δεδομένα!A$1:A$51,0))</f>
        <v>ΝΟΤΙΟΥ ΑΙΓΑΙΟΥ</v>
      </c>
      <c r="I2669" s="8">
        <f>INDEX(Δεδομένα!E$1:E$13,MATCH('2020'!H2669,Δεδομένα!D$1:D$13,0))</f>
        <v>10</v>
      </c>
      <c r="J2669" s="1">
        <v>43935</v>
      </c>
      <c r="K2669" s="6" t="s">
        <v>281</v>
      </c>
      <c r="L2669" s="36" t="str">
        <f t="shared" si="164"/>
        <v>14/04/2020 16:00</v>
      </c>
      <c r="M2669" s="1">
        <v>43935</v>
      </c>
      <c r="N2669" s="6" t="s">
        <v>825</v>
      </c>
      <c r="O2669" s="36" t="str">
        <f t="shared" si="165"/>
        <v>14/04/2020 20:30</v>
      </c>
      <c r="P2669" s="46">
        <f t="shared" si="166"/>
        <v>0.1875</v>
      </c>
      <c r="Q2669" s="48">
        <v>0</v>
      </c>
      <c r="R2669" s="47">
        <f t="shared" si="167"/>
        <v>270</v>
      </c>
      <c r="S2669" s="6" t="s">
        <v>44</v>
      </c>
      <c r="T2669" s="6" t="s">
        <v>1233</v>
      </c>
      <c r="U2669" s="6" t="s">
        <v>44</v>
      </c>
      <c r="V2669" s="6" t="s">
        <v>4198</v>
      </c>
      <c r="W2669" s="7">
        <v>0</v>
      </c>
      <c r="X2669" s="7">
        <v>0</v>
      </c>
      <c r="Y2669" s="7">
        <v>0</v>
      </c>
      <c r="Z2669" s="7">
        <v>0.03</v>
      </c>
      <c r="AA2669" s="7">
        <v>0</v>
      </c>
      <c r="AB2669" s="7">
        <v>0</v>
      </c>
      <c r="AC2669" s="7">
        <v>0</v>
      </c>
      <c r="AD2669" s="7">
        <v>0</v>
      </c>
      <c r="AE2669">
        <v>9</v>
      </c>
      <c r="AF2669">
        <v>0</v>
      </c>
      <c r="AG2669">
        <v>5</v>
      </c>
      <c r="AH2669">
        <v>0</v>
      </c>
      <c r="AI2669">
        <v>0</v>
      </c>
      <c r="AJ2669">
        <v>4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</row>
    <row r="2670" spans="1:44" x14ac:dyDescent="0.25">
      <c r="A2670">
        <v>1552115</v>
      </c>
      <c r="B2670">
        <v>743448</v>
      </c>
      <c r="C2670">
        <v>26.405072301196</v>
      </c>
      <c r="D2670">
        <v>41.615260939350897</v>
      </c>
      <c r="E2670" s="68" t="s">
        <v>1115</v>
      </c>
      <c r="F2670" s="8">
        <f>INDEX(Δεδομένα!$P:$P,MATCH('2020'!E2670,Δεδομένα!$O:$O,0))</f>
        <v>35</v>
      </c>
      <c r="G2670" s="6" t="s">
        <v>148</v>
      </c>
      <c r="H2670" s="2" t="str">
        <f>INDEX(Δεδομένα!B$1:B$51,MATCH('2020'!G2670,Δεδομένα!A$1:A$51,0))</f>
        <v>ΑΝΑΤΟΛΙΚΗΣ ΜΑΚΕΔΟΝΙΑΣ ΚΑΙ ΘΡΑΚΗΣ</v>
      </c>
      <c r="I2670" s="8">
        <f>INDEX(Δεδομένα!E$1:E$13,MATCH('2020'!H2670,Δεδομένα!D$1:D$13,0))</f>
        <v>2</v>
      </c>
      <c r="J2670" s="1">
        <v>43935</v>
      </c>
      <c r="K2670" s="6" t="s">
        <v>1135</v>
      </c>
      <c r="L2670" s="36" t="str">
        <f t="shared" si="164"/>
        <v>14/04/2020 10:48</v>
      </c>
      <c r="M2670" s="1">
        <v>43935</v>
      </c>
      <c r="N2670" s="6" t="s">
        <v>776</v>
      </c>
      <c r="O2670" s="36" t="str">
        <f t="shared" si="165"/>
        <v>14/04/2020 11:17</v>
      </c>
      <c r="P2670" s="46">
        <f t="shared" si="166"/>
        <v>2.0138888889050577E-2</v>
      </c>
      <c r="Q2670" s="48">
        <v>0</v>
      </c>
      <c r="R2670" s="47">
        <f t="shared" si="167"/>
        <v>29.000000000232831</v>
      </c>
      <c r="S2670" s="6" t="s">
        <v>1118</v>
      </c>
      <c r="T2670" s="6" t="s">
        <v>1119</v>
      </c>
      <c r="U2670" s="6" t="s">
        <v>3206</v>
      </c>
      <c r="V2670" s="6" t="s">
        <v>3207</v>
      </c>
      <c r="W2670" s="7">
        <v>0</v>
      </c>
      <c r="X2670" s="7">
        <v>0</v>
      </c>
      <c r="Y2670" s="7">
        <v>0</v>
      </c>
      <c r="Z2670" s="7">
        <v>0.05</v>
      </c>
      <c r="AA2670" s="7">
        <v>0</v>
      </c>
      <c r="AB2670" s="7">
        <v>0</v>
      </c>
      <c r="AC2670" s="7">
        <v>0</v>
      </c>
      <c r="AD2670" s="7">
        <v>0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</row>
    <row r="2671" spans="1:44" x14ac:dyDescent="0.25">
      <c r="A2671">
        <v>1552101</v>
      </c>
      <c r="B2671">
        <v>743683</v>
      </c>
      <c r="C2671">
        <v>26.230193517221601</v>
      </c>
      <c r="D2671">
        <v>41.419495069246103</v>
      </c>
      <c r="E2671" s="68" t="s">
        <v>856</v>
      </c>
      <c r="F2671" s="8">
        <f>INDEX(Δεδομένα!$P:$P,MATCH('2020'!E2671,Δεδομένα!$O:$O,0))</f>
        <v>37</v>
      </c>
      <c r="G2671" s="6" t="s">
        <v>148</v>
      </c>
      <c r="H2671" s="2" t="str">
        <f>INDEX(Δεδομένα!B$1:B$51,MATCH('2020'!G2671,Δεδομένα!A$1:A$51,0))</f>
        <v>ΑΝΑΤΟΛΙΚΗΣ ΜΑΚΕΔΟΝΙΑΣ ΚΑΙ ΘΡΑΚΗΣ</v>
      </c>
      <c r="I2671" s="8">
        <f>INDEX(Δεδομένα!E$1:E$13,MATCH('2020'!H2671,Δεδομένα!D$1:D$13,0))</f>
        <v>2</v>
      </c>
      <c r="J2671" s="1">
        <v>43935</v>
      </c>
      <c r="K2671" s="6" t="s">
        <v>1493</v>
      </c>
      <c r="L2671" s="36" t="str">
        <f t="shared" si="164"/>
        <v>14/04/2020 21:20</v>
      </c>
      <c r="M2671" s="1">
        <v>43935</v>
      </c>
      <c r="N2671" s="6" t="s">
        <v>1658</v>
      </c>
      <c r="O2671" s="36" t="str">
        <f t="shared" si="165"/>
        <v>14/04/2020 22:17</v>
      </c>
      <c r="P2671" s="46">
        <f t="shared" si="166"/>
        <v>3.9583333331393078E-2</v>
      </c>
      <c r="Q2671" s="48">
        <v>0</v>
      </c>
      <c r="R2671" s="47">
        <f t="shared" si="167"/>
        <v>56.999999997206032</v>
      </c>
      <c r="S2671" s="6" t="s">
        <v>963</v>
      </c>
      <c r="T2671" s="6" t="s">
        <v>859</v>
      </c>
      <c r="U2671" s="6" t="s">
        <v>4207</v>
      </c>
      <c r="V2671" s="6" t="s">
        <v>4208</v>
      </c>
      <c r="W2671" s="7">
        <v>0</v>
      </c>
      <c r="X2671" s="7">
        <v>0</v>
      </c>
      <c r="Y2671" s="7">
        <v>0</v>
      </c>
      <c r="Z2671" s="7">
        <v>1</v>
      </c>
      <c r="AA2671" s="7">
        <v>0</v>
      </c>
      <c r="AB2671" s="7">
        <v>0</v>
      </c>
      <c r="AC2671" s="7">
        <v>0</v>
      </c>
      <c r="AD2671" s="7">
        <v>0</v>
      </c>
      <c r="AE2671">
        <v>2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</row>
    <row r="2672" spans="1:44" x14ac:dyDescent="0.25">
      <c r="A2672">
        <v>1552614</v>
      </c>
      <c r="B2672">
        <v>743489</v>
      </c>
      <c r="C2672">
        <v>21.600482735416001</v>
      </c>
      <c r="D2672">
        <v>39.213292223598103</v>
      </c>
      <c r="E2672" s="68" t="s">
        <v>1832</v>
      </c>
      <c r="F2672" s="8">
        <f>INDEX(Δεδομένα!$P:$P,MATCH('2020'!E2672,Δεδομένα!$O:$O,0))</f>
        <v>169</v>
      </c>
      <c r="G2672" s="6" t="s">
        <v>1833</v>
      </c>
      <c r="H2672" s="2" t="str">
        <f>INDEX(Δεδομένα!B$1:B$51,MATCH('2020'!G2672,Δεδομένα!A$1:A$51,0))</f>
        <v>ΣΤΕΡΕΑΣ ΕΛΛΑΔΟΣ</v>
      </c>
      <c r="I2672" s="8">
        <f>INDEX(Δεδομένα!E$1:E$13,MATCH('2020'!H2672,Δεδομένα!D$1:D$13,0))</f>
        <v>9</v>
      </c>
      <c r="J2672" s="1">
        <v>43935</v>
      </c>
      <c r="K2672" s="6" t="s">
        <v>2378</v>
      </c>
      <c r="L2672" s="36" t="str">
        <f t="shared" si="164"/>
        <v>14/04/2020 12:38</v>
      </c>
      <c r="M2672" s="1">
        <v>43936</v>
      </c>
      <c r="N2672" s="6" t="s">
        <v>4182</v>
      </c>
      <c r="O2672" s="36" t="str">
        <f t="shared" si="165"/>
        <v>15/04/2020 11:38</v>
      </c>
      <c r="P2672" s="46">
        <f t="shared" si="166"/>
        <v>0.95833333333575865</v>
      </c>
      <c r="Q2672" s="48">
        <v>0</v>
      </c>
      <c r="R2672" s="47">
        <f t="shared" si="167"/>
        <v>1380.0000000034925</v>
      </c>
      <c r="S2672" s="6" t="s">
        <v>1968</v>
      </c>
      <c r="T2672" s="6" t="s">
        <v>4183</v>
      </c>
      <c r="U2672" s="6" t="s">
        <v>44</v>
      </c>
      <c r="V2672" s="6" t="s">
        <v>4184</v>
      </c>
      <c r="W2672" s="7">
        <v>0</v>
      </c>
      <c r="X2672" s="7">
        <v>30</v>
      </c>
      <c r="Y2672" s="7">
        <v>0</v>
      </c>
      <c r="Z2672" s="7">
        <v>50</v>
      </c>
      <c r="AA2672" s="7">
        <v>0</v>
      </c>
      <c r="AB2672" s="7">
        <v>0</v>
      </c>
      <c r="AC2672" s="7">
        <v>0</v>
      </c>
      <c r="AD2672" s="7">
        <v>0</v>
      </c>
      <c r="AE2672">
        <v>22</v>
      </c>
      <c r="AF2672">
        <v>13</v>
      </c>
      <c r="AG2672">
        <v>0</v>
      </c>
      <c r="AH2672">
        <v>0</v>
      </c>
      <c r="AI2672">
        <v>17</v>
      </c>
      <c r="AJ2672">
        <v>4</v>
      </c>
      <c r="AK2672">
        <v>4</v>
      </c>
      <c r="AL2672">
        <v>3</v>
      </c>
      <c r="AM2672">
        <v>0</v>
      </c>
      <c r="AN2672">
        <v>1</v>
      </c>
      <c r="AO2672">
        <v>1</v>
      </c>
      <c r="AP2672">
        <v>0</v>
      </c>
      <c r="AQ2672">
        <v>0</v>
      </c>
      <c r="AR2672">
        <v>0</v>
      </c>
    </row>
    <row r="2673" spans="1:44" x14ac:dyDescent="0.25">
      <c r="A2673">
        <v>1553423</v>
      </c>
      <c r="B2673">
        <v>743459</v>
      </c>
      <c r="C2673">
        <v>20.732134223047801</v>
      </c>
      <c r="D2673">
        <v>37.869372062111601</v>
      </c>
      <c r="E2673" s="68" t="s">
        <v>2057</v>
      </c>
      <c r="F2673" s="8">
        <f>INDEX(Δεδομένα!$P:$P,MATCH('2020'!E2673,Δεδομένα!$O:$O,0))</f>
        <v>239</v>
      </c>
      <c r="G2673" s="6" t="s">
        <v>1600</v>
      </c>
      <c r="H2673" s="2" t="str">
        <f>INDEX(Δεδομένα!B$1:B$51,MATCH('2020'!G2673,Δεδομένα!A$1:A$51,0))</f>
        <v>ΙΟΝΙΩΝ ΝΗΣΩΝ</v>
      </c>
      <c r="I2673" s="8">
        <f>INDEX(Δεδομένα!E$1:E$13,MATCH('2020'!H2673,Δεδομένα!D$1:D$13,0))</f>
        <v>13</v>
      </c>
      <c r="J2673" s="1">
        <v>43935</v>
      </c>
      <c r="K2673" s="6" t="s">
        <v>221</v>
      </c>
      <c r="L2673" s="36" t="str">
        <f t="shared" si="164"/>
        <v>14/04/2020 11:20</v>
      </c>
      <c r="M2673" s="1">
        <v>43935</v>
      </c>
      <c r="N2673" s="6" t="s">
        <v>616</v>
      </c>
      <c r="O2673" s="36" t="str">
        <f t="shared" si="165"/>
        <v>14/04/2020 13:30</v>
      </c>
      <c r="P2673" s="46">
        <f t="shared" si="166"/>
        <v>9.0277777781011537E-2</v>
      </c>
      <c r="Q2673" s="48">
        <v>0</v>
      </c>
      <c r="R2673" s="47">
        <f t="shared" si="167"/>
        <v>130.00000000465661</v>
      </c>
      <c r="S2673" s="6" t="s">
        <v>44</v>
      </c>
      <c r="T2673" s="6" t="s">
        <v>1601</v>
      </c>
      <c r="U2673" s="6" t="s">
        <v>44</v>
      </c>
      <c r="V2673" s="6" t="s">
        <v>4178</v>
      </c>
      <c r="W2673" s="7">
        <v>0</v>
      </c>
      <c r="X2673" s="7">
        <v>0</v>
      </c>
      <c r="Y2673" s="7">
        <v>0</v>
      </c>
      <c r="Z2673" s="7">
        <v>1</v>
      </c>
      <c r="AA2673" s="7">
        <v>0</v>
      </c>
      <c r="AB2673" s="7">
        <v>0</v>
      </c>
      <c r="AC2673" s="7">
        <v>0</v>
      </c>
      <c r="AD2673" s="7">
        <v>0</v>
      </c>
      <c r="AE2673">
        <v>2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</row>
    <row r="2674" spans="1:44" x14ac:dyDescent="0.25">
      <c r="A2674">
        <v>1552050</v>
      </c>
      <c r="B2674">
        <v>743501</v>
      </c>
      <c r="C2674">
        <v>21.318395278123699</v>
      </c>
      <c r="D2674">
        <v>37.887285553636801</v>
      </c>
      <c r="E2674" s="68" t="s">
        <v>900</v>
      </c>
      <c r="F2674" s="8">
        <f>INDEX(Δεδομένα!$P:$P,MATCH('2020'!E2674,Δεδομένα!$O:$O,0))</f>
        <v>136</v>
      </c>
      <c r="G2674" s="6" t="s">
        <v>357</v>
      </c>
      <c r="H2674" s="2" t="str">
        <f>INDEX(Δεδομένα!B$1:B$51,MATCH('2020'!G2674,Δεδομένα!A$1:A$51,0))</f>
        <v>ΔΥΤΙΚΗΣ ΕΛΛΑΔΟΣ</v>
      </c>
      <c r="I2674" s="8">
        <f>INDEX(Δεδομένα!E$1:E$13,MATCH('2020'!H2674,Δεδομένα!D$1:D$13,0))</f>
        <v>7</v>
      </c>
      <c r="J2674" s="1">
        <v>43935</v>
      </c>
      <c r="K2674" s="6" t="s">
        <v>171</v>
      </c>
      <c r="L2674" s="36" t="str">
        <f t="shared" si="164"/>
        <v>14/04/2020 13:00</v>
      </c>
      <c r="M2674" s="1">
        <v>43935</v>
      </c>
      <c r="N2674" s="6" t="s">
        <v>1870</v>
      </c>
      <c r="O2674" s="36" t="str">
        <f t="shared" si="165"/>
        <v>14/04/2020 14:31</v>
      </c>
      <c r="P2674" s="46">
        <f t="shared" si="166"/>
        <v>6.3194444446708076E-2</v>
      </c>
      <c r="Q2674" s="48">
        <v>0</v>
      </c>
      <c r="R2674" s="47">
        <f t="shared" si="167"/>
        <v>91.000000003259629</v>
      </c>
      <c r="S2674" s="6" t="s">
        <v>928</v>
      </c>
      <c r="T2674" s="6" t="s">
        <v>929</v>
      </c>
      <c r="U2674" s="6" t="s">
        <v>1733</v>
      </c>
      <c r="V2674" s="6" t="s">
        <v>1733</v>
      </c>
      <c r="W2674" s="7">
        <v>0</v>
      </c>
      <c r="X2674" s="7">
        <v>0</v>
      </c>
      <c r="Y2674" s="7">
        <v>0</v>
      </c>
      <c r="Z2674" s="7">
        <v>0</v>
      </c>
      <c r="AA2674" s="7">
        <v>1</v>
      </c>
      <c r="AB2674" s="7">
        <v>0</v>
      </c>
      <c r="AC2674" s="7">
        <v>0</v>
      </c>
      <c r="AD2674" s="7">
        <v>0</v>
      </c>
      <c r="AE2674">
        <v>2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</row>
    <row r="2675" spans="1:44" x14ac:dyDescent="0.25">
      <c r="A2675">
        <v>1556903</v>
      </c>
      <c r="B2675">
        <v>743541</v>
      </c>
      <c r="C2675">
        <v>21.569493380526801</v>
      </c>
      <c r="D2675">
        <v>37.663133613595001</v>
      </c>
      <c r="E2675" s="68" t="s">
        <v>1054</v>
      </c>
      <c r="F2675" s="8">
        <f>INDEX(Δεδομένα!$P:$P,MATCH('2020'!E2675,Δεδομένα!$O:$O,0))</f>
        <v>133</v>
      </c>
      <c r="G2675" s="6" t="s">
        <v>357</v>
      </c>
      <c r="H2675" s="2" t="str">
        <f>INDEX(Δεδομένα!B$1:B$51,MATCH('2020'!G2675,Δεδομένα!A$1:A$51,0))</f>
        <v>ΔΥΤΙΚΗΣ ΕΛΛΑΔΟΣ</v>
      </c>
      <c r="I2675" s="8">
        <f>INDEX(Δεδομένα!E$1:E$13,MATCH('2020'!H2675,Δεδομένα!D$1:D$13,0))</f>
        <v>7</v>
      </c>
      <c r="J2675" s="1">
        <v>43935</v>
      </c>
      <c r="K2675" s="6" t="s">
        <v>1870</v>
      </c>
      <c r="L2675" s="36" t="str">
        <f t="shared" si="164"/>
        <v>14/04/2020 14:31</v>
      </c>
      <c r="M2675" s="1">
        <v>43935</v>
      </c>
      <c r="N2675" s="6" t="s">
        <v>66</v>
      </c>
      <c r="O2675" s="36" t="str">
        <f t="shared" si="165"/>
        <v>14/04/2020 15:15</v>
      </c>
      <c r="P2675" s="46">
        <f t="shared" si="166"/>
        <v>3.0555555553291924E-2</v>
      </c>
      <c r="Q2675" s="48">
        <v>0</v>
      </c>
      <c r="R2675" s="47">
        <f t="shared" si="167"/>
        <v>43.999999996740371</v>
      </c>
      <c r="S2675" s="6" t="s">
        <v>359</v>
      </c>
      <c r="T2675" s="6" t="s">
        <v>1055</v>
      </c>
      <c r="U2675" s="6" t="s">
        <v>44</v>
      </c>
      <c r="V2675" s="6" t="s">
        <v>1056</v>
      </c>
      <c r="W2675" s="7">
        <v>0</v>
      </c>
      <c r="X2675" s="7">
        <v>0</v>
      </c>
      <c r="Y2675" s="7">
        <v>0</v>
      </c>
      <c r="Z2675" s="7">
        <v>0</v>
      </c>
      <c r="AA2675" s="7">
        <v>0.15</v>
      </c>
      <c r="AB2675" s="7">
        <v>0</v>
      </c>
      <c r="AC2675" s="7">
        <v>0</v>
      </c>
      <c r="AD2675" s="7">
        <v>0</v>
      </c>
      <c r="AE2675">
        <v>4</v>
      </c>
      <c r="AF2675">
        <v>0</v>
      </c>
      <c r="AG2675">
        <v>0</v>
      </c>
      <c r="AH2675">
        <v>0</v>
      </c>
      <c r="AI2675">
        <v>0</v>
      </c>
      <c r="AJ2675">
        <v>2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</row>
    <row r="2676" spans="1:44" x14ac:dyDescent="0.25">
      <c r="A2676">
        <v>1566528</v>
      </c>
      <c r="B2676">
        <v>743562</v>
      </c>
      <c r="C2676">
        <v>21.3041594610802</v>
      </c>
      <c r="D2676">
        <v>37.811941263107698</v>
      </c>
      <c r="E2676" s="68" t="s">
        <v>925</v>
      </c>
      <c r="F2676" s="8">
        <f>INDEX(Δεδομένα!$P:$P,MATCH('2020'!E2676,Δεδομένα!$O:$O,0))</f>
        <v>135</v>
      </c>
      <c r="G2676" s="6" t="s">
        <v>357</v>
      </c>
      <c r="H2676" s="2" t="str">
        <f>INDEX(Δεδομένα!B$1:B$51,MATCH('2020'!G2676,Δεδομένα!A$1:A$51,0))</f>
        <v>ΔΥΤΙΚΗΣ ΕΛΛΑΔΟΣ</v>
      </c>
      <c r="I2676" s="8">
        <f>INDEX(Δεδομένα!E$1:E$13,MATCH('2020'!H2676,Δεδομένα!D$1:D$13,0))</f>
        <v>7</v>
      </c>
      <c r="J2676" s="1">
        <v>43935</v>
      </c>
      <c r="K2676" s="6" t="s">
        <v>581</v>
      </c>
      <c r="L2676" s="36" t="str">
        <f t="shared" si="164"/>
        <v>14/04/2020 15:40</v>
      </c>
      <c r="M2676" s="1">
        <v>43935</v>
      </c>
      <c r="N2676" s="6" t="s">
        <v>230</v>
      </c>
      <c r="O2676" s="36" t="str">
        <f t="shared" si="165"/>
        <v>14/04/2020 16:25</v>
      </c>
      <c r="P2676" s="46">
        <f t="shared" si="166"/>
        <v>3.125E-2</v>
      </c>
      <c r="Q2676" s="48">
        <v>0</v>
      </c>
      <c r="R2676" s="47">
        <f t="shared" si="167"/>
        <v>45</v>
      </c>
      <c r="S2676" s="6" t="s">
        <v>928</v>
      </c>
      <c r="T2676" s="6" t="s">
        <v>1565</v>
      </c>
      <c r="U2676" s="6" t="s">
        <v>44</v>
      </c>
      <c r="V2676" s="6" t="s">
        <v>3058</v>
      </c>
      <c r="W2676" s="7">
        <v>0</v>
      </c>
      <c r="X2676" s="7">
        <v>0</v>
      </c>
      <c r="Y2676" s="7">
        <v>0</v>
      </c>
      <c r="Z2676" s="7">
        <v>0</v>
      </c>
      <c r="AA2676" s="7">
        <v>0</v>
      </c>
      <c r="AB2676" s="7">
        <v>0.5</v>
      </c>
      <c r="AC2676" s="7">
        <v>0</v>
      </c>
      <c r="AD2676" s="7">
        <v>0</v>
      </c>
      <c r="AE2676">
        <v>2</v>
      </c>
      <c r="AF2676">
        <v>0</v>
      </c>
      <c r="AG2676">
        <v>0</v>
      </c>
      <c r="AH2676">
        <v>0</v>
      </c>
      <c r="AI2676">
        <v>0</v>
      </c>
      <c r="AJ2676">
        <v>1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</row>
    <row r="2677" spans="1:44" x14ac:dyDescent="0.25">
      <c r="A2677">
        <v>1566526</v>
      </c>
      <c r="B2677">
        <v>743563</v>
      </c>
      <c r="C2677">
        <v>21.304167339797502</v>
      </c>
      <c r="D2677">
        <v>37.811949734732501</v>
      </c>
      <c r="E2677" s="68" t="s">
        <v>925</v>
      </c>
      <c r="F2677" s="8">
        <f>INDEX(Δεδομένα!$P:$P,MATCH('2020'!E2677,Δεδομένα!$O:$O,0))</f>
        <v>135</v>
      </c>
      <c r="G2677" s="6" t="s">
        <v>357</v>
      </c>
      <c r="H2677" s="2" t="str">
        <f>INDEX(Δεδομένα!B$1:B$51,MATCH('2020'!G2677,Δεδομένα!A$1:A$51,0))</f>
        <v>ΔΥΤΙΚΗΣ ΕΛΛΑΔΟΣ</v>
      </c>
      <c r="I2677" s="8">
        <f>INDEX(Δεδομένα!E$1:E$13,MATCH('2020'!H2677,Δεδομένα!D$1:D$13,0))</f>
        <v>7</v>
      </c>
      <c r="J2677" s="1">
        <v>43935</v>
      </c>
      <c r="K2677" s="6" t="s">
        <v>581</v>
      </c>
      <c r="L2677" s="36" t="str">
        <f t="shared" si="164"/>
        <v>14/04/2020 15:40</v>
      </c>
      <c r="M2677" s="1">
        <v>43935</v>
      </c>
      <c r="N2677" s="6" t="s">
        <v>989</v>
      </c>
      <c r="O2677" s="36" t="str">
        <f t="shared" si="165"/>
        <v>14/04/2020 16:23</v>
      </c>
      <c r="P2677" s="46">
        <f t="shared" si="166"/>
        <v>2.9861111106583849E-2</v>
      </c>
      <c r="Q2677" s="48">
        <v>0</v>
      </c>
      <c r="R2677" s="47">
        <f t="shared" si="167"/>
        <v>42.999999993480742</v>
      </c>
      <c r="S2677" s="6" t="s">
        <v>928</v>
      </c>
      <c r="T2677" s="6" t="s">
        <v>1565</v>
      </c>
      <c r="U2677" s="6" t="s">
        <v>44</v>
      </c>
      <c r="V2677" s="6" t="s">
        <v>4109</v>
      </c>
      <c r="W2677" s="7">
        <v>0</v>
      </c>
      <c r="X2677" s="7">
        <v>0</v>
      </c>
      <c r="Y2677" s="7">
        <v>0</v>
      </c>
      <c r="Z2677" s="7">
        <v>0</v>
      </c>
      <c r="AA2677" s="7">
        <v>0.5</v>
      </c>
      <c r="AB2677" s="7">
        <v>0</v>
      </c>
      <c r="AC2677" s="7">
        <v>0</v>
      </c>
      <c r="AD2677" s="7">
        <v>0</v>
      </c>
      <c r="AE2677">
        <v>2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</row>
    <row r="2678" spans="1:44" x14ac:dyDescent="0.25">
      <c r="A2678">
        <v>1566546</v>
      </c>
      <c r="B2678">
        <v>743577</v>
      </c>
      <c r="C2678">
        <v>21.3425852926337</v>
      </c>
      <c r="D2678">
        <v>37.819787363543703</v>
      </c>
      <c r="E2678" s="68" t="s">
        <v>925</v>
      </c>
      <c r="F2678" s="8">
        <f>INDEX(Δεδομένα!$P:$P,MATCH('2020'!E2678,Δεδομένα!$O:$O,0))</f>
        <v>135</v>
      </c>
      <c r="G2678" s="6" t="s">
        <v>357</v>
      </c>
      <c r="H2678" s="2" t="str">
        <f>INDEX(Δεδομένα!B$1:B$51,MATCH('2020'!G2678,Δεδομένα!A$1:A$51,0))</f>
        <v>ΔΥΤΙΚΗΣ ΕΛΛΑΔΟΣ</v>
      </c>
      <c r="I2678" s="8">
        <f>INDEX(Δεδομένα!E$1:E$13,MATCH('2020'!H2678,Δεδομένα!D$1:D$13,0))</f>
        <v>7</v>
      </c>
      <c r="J2678" s="1">
        <v>43935</v>
      </c>
      <c r="K2678" s="6" t="s">
        <v>198</v>
      </c>
      <c r="L2678" s="36" t="str">
        <f t="shared" si="164"/>
        <v>14/04/2020 16:30</v>
      </c>
      <c r="M2678" s="1">
        <v>43935</v>
      </c>
      <c r="N2678" s="6" t="s">
        <v>962</v>
      </c>
      <c r="O2678" s="36" t="str">
        <f t="shared" si="165"/>
        <v>14/04/2020 18:14</v>
      </c>
      <c r="P2678" s="46">
        <f t="shared" si="166"/>
        <v>7.2222222224809229E-2</v>
      </c>
      <c r="Q2678" s="48">
        <v>0</v>
      </c>
      <c r="R2678" s="47">
        <f t="shared" si="167"/>
        <v>104.00000000372529</v>
      </c>
      <c r="S2678" s="6" t="s">
        <v>928</v>
      </c>
      <c r="T2678" s="6" t="s">
        <v>1565</v>
      </c>
      <c r="U2678" s="6" t="s">
        <v>44</v>
      </c>
      <c r="V2678" s="6" t="s">
        <v>4199</v>
      </c>
      <c r="W2678" s="7">
        <v>0</v>
      </c>
      <c r="X2678" s="7">
        <v>0</v>
      </c>
      <c r="Y2678" s="7">
        <v>0</v>
      </c>
      <c r="Z2678" s="7">
        <v>0</v>
      </c>
      <c r="AA2678" s="7">
        <v>2</v>
      </c>
      <c r="AB2678" s="7">
        <v>0</v>
      </c>
      <c r="AC2678" s="7">
        <v>0</v>
      </c>
      <c r="AD2678" s="7">
        <v>0</v>
      </c>
      <c r="AE2678">
        <v>4</v>
      </c>
      <c r="AF2678">
        <v>0</v>
      </c>
      <c r="AG2678">
        <v>0</v>
      </c>
      <c r="AH2678">
        <v>0</v>
      </c>
      <c r="AI2678">
        <v>0</v>
      </c>
      <c r="AJ2678">
        <v>2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</row>
    <row r="2679" spans="1:44" x14ac:dyDescent="0.25">
      <c r="A2679">
        <v>1566582</v>
      </c>
      <c r="B2679">
        <v>743677</v>
      </c>
      <c r="C2679">
        <v>21.625836126889499</v>
      </c>
      <c r="D2679">
        <v>37.834910436183002</v>
      </c>
      <c r="E2679" s="68" t="s">
        <v>925</v>
      </c>
      <c r="F2679" s="8">
        <f>INDEX(Δεδομένα!$P:$P,MATCH('2020'!E2679,Δεδομένα!$O:$O,0))</f>
        <v>135</v>
      </c>
      <c r="G2679" s="6" t="s">
        <v>357</v>
      </c>
      <c r="H2679" s="2" t="str">
        <f>INDEX(Δεδομένα!B$1:B$51,MATCH('2020'!G2679,Δεδομένα!A$1:A$51,0))</f>
        <v>ΔΥΤΙΚΗΣ ΕΛΛΑΔΟΣ</v>
      </c>
      <c r="I2679" s="8">
        <f>INDEX(Δεδομένα!E$1:E$13,MATCH('2020'!H2679,Δεδομένα!D$1:D$13,0))</f>
        <v>7</v>
      </c>
      <c r="J2679" s="1">
        <v>43935</v>
      </c>
      <c r="K2679" s="6" t="s">
        <v>1613</v>
      </c>
      <c r="L2679" s="36" t="str">
        <f t="shared" si="164"/>
        <v>14/04/2020 20:55</v>
      </c>
      <c r="M2679" s="1">
        <v>43936</v>
      </c>
      <c r="N2679" s="6" t="s">
        <v>4205</v>
      </c>
      <c r="O2679" s="36" t="str">
        <f t="shared" si="165"/>
        <v>15/04/2020 01:30</v>
      </c>
      <c r="P2679" s="46">
        <f t="shared" si="166"/>
        <v>0.19097222221898846</v>
      </c>
      <c r="Q2679" s="48">
        <v>0</v>
      </c>
      <c r="R2679" s="47">
        <f t="shared" si="167"/>
        <v>274.99999999534339</v>
      </c>
      <c r="S2679" s="6" t="s">
        <v>928</v>
      </c>
      <c r="T2679" s="6" t="s">
        <v>1565</v>
      </c>
      <c r="U2679" s="6" t="s">
        <v>44</v>
      </c>
      <c r="V2679" s="6" t="s">
        <v>2986</v>
      </c>
      <c r="W2679" s="7">
        <v>0</v>
      </c>
      <c r="X2679" s="7">
        <v>10</v>
      </c>
      <c r="Y2679" s="7">
        <v>0</v>
      </c>
      <c r="Z2679" s="7">
        <v>0</v>
      </c>
      <c r="AA2679" s="7">
        <v>0</v>
      </c>
      <c r="AB2679" s="7">
        <v>0</v>
      </c>
      <c r="AC2679" s="7">
        <v>0</v>
      </c>
      <c r="AD2679" s="7">
        <v>0</v>
      </c>
      <c r="AE2679">
        <v>2</v>
      </c>
      <c r="AF2679">
        <v>0</v>
      </c>
      <c r="AG2679">
        <v>0</v>
      </c>
      <c r="AH2679">
        <v>0</v>
      </c>
      <c r="AI2679">
        <v>0</v>
      </c>
      <c r="AJ2679">
        <v>1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</row>
    <row r="2680" spans="1:44" x14ac:dyDescent="0.25">
      <c r="A2680">
        <v>1556907</v>
      </c>
      <c r="B2680">
        <v>743704</v>
      </c>
      <c r="C2680">
        <v>21.6613821460545</v>
      </c>
      <c r="D2680">
        <v>37.476950675182998</v>
      </c>
      <c r="E2680" s="68" t="s">
        <v>837</v>
      </c>
      <c r="F2680" s="8">
        <f>INDEX(Δεδομένα!$P:$P,MATCH('2020'!E2680,Δεδομένα!$O:$O,0))</f>
        <v>134</v>
      </c>
      <c r="G2680" s="6" t="s">
        <v>357</v>
      </c>
      <c r="H2680" s="2" t="str">
        <f>INDEX(Δεδομένα!B$1:B$51,MATCH('2020'!G2680,Δεδομένα!A$1:A$51,0))</f>
        <v>ΔΥΤΙΚΗΣ ΕΛΛΑΔΟΣ</v>
      </c>
      <c r="I2680" s="8">
        <f>INDEX(Δεδομένα!E$1:E$13,MATCH('2020'!H2680,Δεδομένα!D$1:D$13,0))</f>
        <v>7</v>
      </c>
      <c r="J2680" s="1">
        <v>43935</v>
      </c>
      <c r="K2680" s="6" t="s">
        <v>706</v>
      </c>
      <c r="L2680" s="36" t="str">
        <f t="shared" si="164"/>
        <v>14/04/2020 22:50</v>
      </c>
      <c r="M2680" s="1">
        <v>43936</v>
      </c>
      <c r="N2680" s="6" t="s">
        <v>4212</v>
      </c>
      <c r="O2680" s="36" t="str">
        <f t="shared" si="165"/>
        <v>15/04/2020 00:47</v>
      </c>
      <c r="P2680" s="46">
        <f t="shared" si="166"/>
        <v>8.1249999995634425E-2</v>
      </c>
      <c r="Q2680" s="48">
        <v>0</v>
      </c>
      <c r="R2680" s="47">
        <f t="shared" si="167"/>
        <v>116.99999999371357</v>
      </c>
      <c r="S2680" s="6" t="s">
        <v>1715</v>
      </c>
      <c r="T2680" s="6" t="s">
        <v>1338</v>
      </c>
      <c r="U2680" s="6" t="s">
        <v>44</v>
      </c>
      <c r="V2680" s="6" t="s">
        <v>4213</v>
      </c>
      <c r="W2680" s="7">
        <v>0</v>
      </c>
      <c r="X2680" s="7">
        <v>0</v>
      </c>
      <c r="Y2680" s="7">
        <v>0</v>
      </c>
      <c r="Z2680" s="7">
        <v>0</v>
      </c>
      <c r="AA2680" s="7">
        <v>0.5</v>
      </c>
      <c r="AB2680" s="7">
        <v>0</v>
      </c>
      <c r="AC2680" s="7">
        <v>0</v>
      </c>
      <c r="AD2680" s="7">
        <v>0</v>
      </c>
      <c r="AE2680">
        <v>2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</row>
    <row r="2681" spans="1:44" x14ac:dyDescent="0.25">
      <c r="A2681">
        <v>1566685</v>
      </c>
      <c r="B2681">
        <v>743707</v>
      </c>
      <c r="C2681">
        <v>21.467656402782598</v>
      </c>
      <c r="D2681">
        <v>37.862582970060402</v>
      </c>
      <c r="E2681" s="68" t="s">
        <v>925</v>
      </c>
      <c r="F2681" s="8">
        <f>INDEX(Δεδομένα!$P:$P,MATCH('2020'!E2681,Δεδομένα!$O:$O,0))</f>
        <v>135</v>
      </c>
      <c r="G2681" s="6" t="s">
        <v>357</v>
      </c>
      <c r="H2681" s="2" t="str">
        <f>INDEX(Δεδομένα!B$1:B$51,MATCH('2020'!G2681,Δεδομένα!A$1:A$51,0))</f>
        <v>ΔΥΤΙΚΗΣ ΕΛΛΑΔΟΣ</v>
      </c>
      <c r="I2681" s="8">
        <f>INDEX(Δεδομένα!E$1:E$13,MATCH('2020'!H2681,Δεδομένα!D$1:D$13,0))</f>
        <v>7</v>
      </c>
      <c r="J2681" s="1">
        <v>43935</v>
      </c>
      <c r="K2681" s="6" t="s">
        <v>4173</v>
      </c>
      <c r="L2681" s="36" t="str">
        <f t="shared" si="164"/>
        <v>14/04/2020 23:09</v>
      </c>
      <c r="M2681" s="1">
        <v>43936</v>
      </c>
      <c r="N2681" s="6" t="s">
        <v>2173</v>
      </c>
      <c r="O2681" s="36" t="str">
        <f t="shared" si="165"/>
        <v>15/04/2020 02:00</v>
      </c>
      <c r="P2681" s="46">
        <f t="shared" si="166"/>
        <v>0.11875000000145519</v>
      </c>
      <c r="Q2681" s="48">
        <v>0</v>
      </c>
      <c r="R2681" s="47">
        <f t="shared" si="167"/>
        <v>171.00000000209548</v>
      </c>
      <c r="S2681" s="6" t="s">
        <v>928</v>
      </c>
      <c r="T2681" s="6" t="s">
        <v>1565</v>
      </c>
      <c r="U2681" s="6" t="s">
        <v>44</v>
      </c>
      <c r="V2681" s="6" t="s">
        <v>1900</v>
      </c>
      <c r="W2681" s="7">
        <v>0</v>
      </c>
      <c r="X2681" s="7">
        <v>10</v>
      </c>
      <c r="Y2681" s="7">
        <v>0</v>
      </c>
      <c r="Z2681" s="7">
        <v>0</v>
      </c>
      <c r="AA2681" s="7">
        <v>0</v>
      </c>
      <c r="AB2681" s="7">
        <v>0</v>
      </c>
      <c r="AC2681" s="7">
        <v>0</v>
      </c>
      <c r="AD2681" s="7">
        <v>0</v>
      </c>
      <c r="AE2681">
        <v>2</v>
      </c>
      <c r="AF2681">
        <v>0</v>
      </c>
      <c r="AG2681">
        <v>0</v>
      </c>
      <c r="AH2681">
        <v>0</v>
      </c>
      <c r="AI2681">
        <v>0</v>
      </c>
      <c r="AJ2681">
        <v>1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</row>
    <row r="2682" spans="1:44" x14ac:dyDescent="0.25">
      <c r="A2682">
        <v>1554389</v>
      </c>
      <c r="B2682">
        <v>0</v>
      </c>
      <c r="C2682">
        <v>0</v>
      </c>
      <c r="D2682">
        <v>0</v>
      </c>
      <c r="E2682" s="68" t="s">
        <v>559</v>
      </c>
      <c r="F2682" s="8">
        <f>INDEX(Δεδομένα!$P:$P,MATCH('2020'!E2682,Δεδομένα!$O:$O,0))</f>
        <v>209</v>
      </c>
      <c r="G2682" s="6" t="s">
        <v>560</v>
      </c>
      <c r="H2682" s="2" t="str">
        <f>INDEX(Δεδομένα!B$1:B$51,MATCH('2020'!G2682,Δεδομένα!A$1:A$51,0))</f>
        <v>ΚΡΗΤΗΣ</v>
      </c>
      <c r="I2682" s="8">
        <f>INDEX(Δεδομένα!E$1:E$13,MATCH('2020'!H2682,Δεδομένα!D$1:D$13,0))</f>
        <v>12</v>
      </c>
      <c r="J2682" s="1">
        <v>43935</v>
      </c>
      <c r="K2682" s="6" t="s">
        <v>347</v>
      </c>
      <c r="L2682" s="36" t="str">
        <f t="shared" si="164"/>
        <v>14/04/2020 13:10</v>
      </c>
      <c r="M2682" s="1">
        <v>43935</v>
      </c>
      <c r="N2682" s="6" t="s">
        <v>581</v>
      </c>
      <c r="O2682" s="36" t="str">
        <f t="shared" si="165"/>
        <v>14/04/2020 15:40</v>
      </c>
      <c r="P2682" s="46">
        <f t="shared" si="166"/>
        <v>0.10416666667151731</v>
      </c>
      <c r="Q2682" s="48">
        <v>0</v>
      </c>
      <c r="R2682" s="47">
        <f t="shared" si="167"/>
        <v>150.00000000698492</v>
      </c>
      <c r="S2682" s="6" t="s">
        <v>44</v>
      </c>
      <c r="T2682" s="6" t="s">
        <v>563</v>
      </c>
      <c r="U2682" s="6" t="s">
        <v>582</v>
      </c>
      <c r="V2682" s="6" t="s">
        <v>583</v>
      </c>
      <c r="W2682" s="7">
        <v>0</v>
      </c>
      <c r="X2682" s="7">
        <v>0</v>
      </c>
      <c r="Y2682" s="7">
        <v>0</v>
      </c>
      <c r="Z2682" s="7">
        <v>0</v>
      </c>
      <c r="AA2682" s="7">
        <v>0</v>
      </c>
      <c r="AB2682" s="7">
        <v>0.5</v>
      </c>
      <c r="AC2682" s="7">
        <v>0</v>
      </c>
      <c r="AD2682" s="7">
        <v>0</v>
      </c>
      <c r="AE2682">
        <v>3</v>
      </c>
      <c r="AF2682">
        <v>0</v>
      </c>
      <c r="AG2682">
        <v>0</v>
      </c>
      <c r="AH2682">
        <v>0</v>
      </c>
      <c r="AI2682">
        <v>0</v>
      </c>
      <c r="AJ2682">
        <v>1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</row>
    <row r="2683" spans="1:44" x14ac:dyDescent="0.25">
      <c r="A2683">
        <v>1554480</v>
      </c>
      <c r="B2683">
        <v>0</v>
      </c>
      <c r="C2683">
        <v>0</v>
      </c>
      <c r="D2683">
        <v>0</v>
      </c>
      <c r="E2683" s="68" t="s">
        <v>666</v>
      </c>
      <c r="F2683" s="8">
        <f>INDEX(Δεδομένα!$P:$P,MATCH('2020'!E2683,Δεδομένα!$O:$O,0))</f>
        <v>212</v>
      </c>
      <c r="G2683" s="6" t="s">
        <v>560</v>
      </c>
      <c r="H2683" s="2" t="str">
        <f>INDEX(Δεδομένα!B$1:B$51,MATCH('2020'!G2683,Δεδομένα!A$1:A$51,0))</f>
        <v>ΚΡΗΤΗΣ</v>
      </c>
      <c r="I2683" s="8">
        <f>INDEX(Δεδομένα!E$1:E$13,MATCH('2020'!H2683,Δεδομένα!D$1:D$13,0))</f>
        <v>12</v>
      </c>
      <c r="J2683" s="1">
        <v>43935</v>
      </c>
      <c r="K2683" s="6" t="s">
        <v>673</v>
      </c>
      <c r="L2683" s="36" t="str">
        <f t="shared" si="164"/>
        <v>14/04/2020 21:27</v>
      </c>
      <c r="M2683" s="1">
        <v>43936</v>
      </c>
      <c r="N2683" s="6" t="s">
        <v>674</v>
      </c>
      <c r="O2683" s="36" t="str">
        <f t="shared" si="165"/>
        <v>15/04/2020 03:00</v>
      </c>
      <c r="P2683" s="46">
        <f t="shared" si="166"/>
        <v>0.23124999999708962</v>
      </c>
      <c r="Q2683" s="48">
        <v>0</v>
      </c>
      <c r="R2683" s="47">
        <f t="shared" si="167"/>
        <v>332.99999999580905</v>
      </c>
      <c r="S2683" s="6" t="s">
        <v>44</v>
      </c>
      <c r="T2683" s="6" t="s">
        <v>602</v>
      </c>
      <c r="U2683" s="6" t="s">
        <v>675</v>
      </c>
      <c r="V2683" s="6" t="s">
        <v>676</v>
      </c>
      <c r="W2683" s="7">
        <v>0</v>
      </c>
      <c r="X2683" s="7">
        <v>0</v>
      </c>
      <c r="Y2683" s="7">
        <v>0</v>
      </c>
      <c r="Z2683" s="7">
        <v>0</v>
      </c>
      <c r="AA2683" s="7">
        <v>1</v>
      </c>
      <c r="AB2683" s="7">
        <v>0</v>
      </c>
      <c r="AC2683" s="7">
        <v>0</v>
      </c>
      <c r="AD2683" s="7">
        <v>0</v>
      </c>
      <c r="AE2683">
        <v>3</v>
      </c>
      <c r="AF2683">
        <v>0</v>
      </c>
      <c r="AG2683">
        <v>0</v>
      </c>
      <c r="AH2683">
        <v>0</v>
      </c>
      <c r="AI2683">
        <v>0</v>
      </c>
      <c r="AJ2683">
        <v>2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</row>
    <row r="2684" spans="1:44" x14ac:dyDescent="0.25">
      <c r="A2684">
        <v>1552351</v>
      </c>
      <c r="B2684">
        <v>743692</v>
      </c>
      <c r="C2684">
        <v>21.470459232221501</v>
      </c>
      <c r="D2684">
        <v>40.252877947385301</v>
      </c>
      <c r="E2684" s="68" t="s">
        <v>245</v>
      </c>
      <c r="F2684" s="8">
        <f>INDEX(Δεδομένα!$P:$P,MATCH('2020'!E2684,Δεδομένα!$O:$O,0))</f>
        <v>71</v>
      </c>
      <c r="G2684" s="6" t="s">
        <v>246</v>
      </c>
      <c r="H2684" s="2" t="str">
        <f>INDEX(Δεδομένα!B$1:B$51,MATCH('2020'!G2684,Δεδομένα!A$1:A$51,0))</f>
        <v>ΔΥΤΙΚΗΣ ΜΑΚΕΔΟΝΙΑΣ</v>
      </c>
      <c r="I2684" s="8">
        <f>INDEX(Δεδομένα!E$1:E$13,MATCH('2020'!H2684,Δεδομένα!D$1:D$13,0))</f>
        <v>4</v>
      </c>
      <c r="J2684" s="1">
        <v>43935</v>
      </c>
      <c r="K2684" s="6" t="s">
        <v>2407</v>
      </c>
      <c r="L2684" s="36" t="str">
        <f t="shared" si="164"/>
        <v>14/04/2020 20:39</v>
      </c>
      <c r="M2684" s="1">
        <v>43936</v>
      </c>
      <c r="N2684" s="6" t="s">
        <v>4210</v>
      </c>
      <c r="O2684" s="36" t="str">
        <f t="shared" si="165"/>
        <v>15/04/2020 02:07</v>
      </c>
      <c r="P2684" s="46">
        <f t="shared" si="166"/>
        <v>0.2277777777708252</v>
      </c>
      <c r="Q2684" s="48">
        <v>0</v>
      </c>
      <c r="R2684" s="47">
        <f t="shared" si="167"/>
        <v>327.99999998998828</v>
      </c>
      <c r="S2684" s="6" t="s">
        <v>1838</v>
      </c>
      <c r="T2684" s="6" t="s">
        <v>248</v>
      </c>
      <c r="U2684" s="6" t="s">
        <v>44</v>
      </c>
      <c r="V2684" s="6" t="s">
        <v>4211</v>
      </c>
      <c r="W2684" s="7">
        <v>0</v>
      </c>
      <c r="X2684" s="7">
        <v>60</v>
      </c>
      <c r="Y2684" s="7">
        <v>0</v>
      </c>
      <c r="Z2684" s="7">
        <v>0</v>
      </c>
      <c r="AA2684" s="7">
        <v>0</v>
      </c>
      <c r="AB2684" s="7">
        <v>0</v>
      </c>
      <c r="AC2684" s="7">
        <v>0</v>
      </c>
      <c r="AD2684" s="7">
        <v>0</v>
      </c>
      <c r="AE2684">
        <v>10</v>
      </c>
      <c r="AF2684">
        <v>0</v>
      </c>
      <c r="AG2684">
        <v>0</v>
      </c>
      <c r="AH2684">
        <v>0</v>
      </c>
      <c r="AI2684">
        <v>0</v>
      </c>
      <c r="AJ2684">
        <v>3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</row>
    <row r="2685" spans="1:44" x14ac:dyDescent="0.25">
      <c r="A2685">
        <v>1558897</v>
      </c>
      <c r="B2685">
        <v>743518</v>
      </c>
      <c r="C2685">
        <v>22.648474519974499</v>
      </c>
      <c r="D2685">
        <v>37.937591986520403</v>
      </c>
      <c r="E2685" s="68" t="s">
        <v>390</v>
      </c>
      <c r="F2685" s="8">
        <f>INDEX(Δεδομένα!$P:$P,MATCH('2020'!E2685,Δεδομένα!$O:$O,0))</f>
        <v>159</v>
      </c>
      <c r="G2685" s="6" t="s">
        <v>391</v>
      </c>
      <c r="H2685" s="2" t="str">
        <f>INDEX(Δεδομένα!B$1:B$51,MATCH('2020'!G2685,Δεδομένα!A$1:A$51,0))</f>
        <v>ΠΕΛΛΟΠΟΝΗΣΟΥ</v>
      </c>
      <c r="I2685" s="8">
        <f>INDEX(Δεδομένα!E$1:E$13,MATCH('2020'!H2685,Δεδομένα!D$1:D$13,0))</f>
        <v>8</v>
      </c>
      <c r="J2685" s="1">
        <v>43935</v>
      </c>
      <c r="K2685" s="6" t="s">
        <v>1467</v>
      </c>
      <c r="L2685" s="36" t="str">
        <f t="shared" si="164"/>
        <v>14/04/2020 13:40</v>
      </c>
      <c r="M2685" s="1">
        <v>43936</v>
      </c>
      <c r="N2685" s="6" t="s">
        <v>259</v>
      </c>
      <c r="O2685" s="36" t="str">
        <f t="shared" si="165"/>
        <v>15/04/2020 19:00</v>
      </c>
      <c r="P2685" s="49">
        <f t="shared" si="166"/>
        <v>1.2222222222189885</v>
      </c>
      <c r="Q2685" s="50">
        <f>1*24</f>
        <v>24</v>
      </c>
      <c r="R2685" s="47">
        <f t="shared" si="167"/>
        <v>1759.9999999953434</v>
      </c>
      <c r="S2685" s="6" t="s">
        <v>393</v>
      </c>
      <c r="T2685" s="6" t="s">
        <v>394</v>
      </c>
      <c r="U2685" s="6" t="s">
        <v>2147</v>
      </c>
      <c r="V2685" s="6" t="s">
        <v>2148</v>
      </c>
      <c r="W2685" s="7">
        <v>0</v>
      </c>
      <c r="X2685" s="7">
        <v>6</v>
      </c>
      <c r="Y2685" s="7">
        <v>0</v>
      </c>
      <c r="Z2685" s="7">
        <v>0</v>
      </c>
      <c r="AA2685" s="7">
        <v>0</v>
      </c>
      <c r="AB2685" s="7">
        <v>0</v>
      </c>
      <c r="AC2685" s="7">
        <v>0</v>
      </c>
      <c r="AD2685" s="7">
        <v>0</v>
      </c>
      <c r="AE2685">
        <v>30</v>
      </c>
      <c r="AF2685">
        <v>0</v>
      </c>
      <c r="AG2685">
        <v>0</v>
      </c>
      <c r="AH2685">
        <v>0</v>
      </c>
      <c r="AI2685">
        <v>0</v>
      </c>
      <c r="AJ2685">
        <v>10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</row>
    <row r="2686" spans="1:44" x14ac:dyDescent="0.25">
      <c r="A2686">
        <v>1567034</v>
      </c>
      <c r="B2686">
        <v>743642</v>
      </c>
      <c r="C2686">
        <v>22.966047015307399</v>
      </c>
      <c r="D2686">
        <v>37.821540108687699</v>
      </c>
      <c r="E2686" s="68" t="s">
        <v>810</v>
      </c>
      <c r="F2686" s="8">
        <f>INDEX(Δεδομένα!$P:$P,MATCH('2020'!E2686,Δεδομένα!$O:$O,0))</f>
        <v>157</v>
      </c>
      <c r="G2686" s="6" t="s">
        <v>391</v>
      </c>
      <c r="H2686" s="2" t="str">
        <f>INDEX(Δεδομένα!B$1:B$51,MATCH('2020'!G2686,Δεδομένα!A$1:A$51,0))</f>
        <v>ΠΕΛΛΟΠΟΝΗΣΟΥ</v>
      </c>
      <c r="I2686" s="8">
        <f>INDEX(Δεδομένα!E$1:E$13,MATCH('2020'!H2686,Δεδομένα!D$1:D$13,0))</f>
        <v>8</v>
      </c>
      <c r="J2686" s="1">
        <v>43935</v>
      </c>
      <c r="K2686" s="6" t="s">
        <v>2519</v>
      </c>
      <c r="L2686" s="36" t="str">
        <f t="shared" si="164"/>
        <v>14/04/2020 18:51</v>
      </c>
      <c r="M2686" s="1">
        <v>43935</v>
      </c>
      <c r="N2686" s="6" t="s">
        <v>1399</v>
      </c>
      <c r="O2686" s="36" t="str">
        <f t="shared" si="165"/>
        <v>14/04/2020 19:40</v>
      </c>
      <c r="P2686" s="46">
        <f t="shared" si="166"/>
        <v>3.4027777779556345E-2</v>
      </c>
      <c r="Q2686" s="48">
        <v>0</v>
      </c>
      <c r="R2686" s="47">
        <f t="shared" si="167"/>
        <v>49.000000002561137</v>
      </c>
      <c r="S2686" s="6" t="s">
        <v>44</v>
      </c>
      <c r="T2686" s="6" t="s">
        <v>1012</v>
      </c>
      <c r="U2686" s="6" t="s">
        <v>3683</v>
      </c>
      <c r="V2686" s="6" t="s">
        <v>3020</v>
      </c>
      <c r="W2686" s="7">
        <v>0</v>
      </c>
      <c r="X2686" s="7">
        <v>0</v>
      </c>
      <c r="Y2686" s="7">
        <v>0</v>
      </c>
      <c r="Z2686" s="7">
        <v>7.0000000000000007E-2</v>
      </c>
      <c r="AA2686" s="7">
        <v>0</v>
      </c>
      <c r="AB2686" s="7">
        <v>0</v>
      </c>
      <c r="AC2686" s="7">
        <v>0</v>
      </c>
      <c r="AD2686" s="7">
        <v>0</v>
      </c>
      <c r="AE2686">
        <v>4</v>
      </c>
      <c r="AF2686">
        <v>0</v>
      </c>
      <c r="AG2686">
        <v>0</v>
      </c>
      <c r="AH2686">
        <v>0</v>
      </c>
      <c r="AI2686">
        <v>0</v>
      </c>
      <c r="AJ2686">
        <v>2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</row>
    <row r="2687" spans="1:44" x14ac:dyDescent="0.25">
      <c r="A2687">
        <v>1552090</v>
      </c>
      <c r="B2687">
        <v>743482</v>
      </c>
      <c r="C2687">
        <v>22.508560097303999</v>
      </c>
      <c r="D2687">
        <v>36.7292244599128</v>
      </c>
      <c r="E2687" s="68" t="s">
        <v>822</v>
      </c>
      <c r="F2687" s="8">
        <f>INDEX(Δεδομένα!$P:$P,MATCH('2020'!E2687,Δεδομένα!$O:$O,0))</f>
        <v>149</v>
      </c>
      <c r="G2687" s="6" t="s">
        <v>369</v>
      </c>
      <c r="H2687" s="2" t="str">
        <f>INDEX(Δεδομένα!B$1:B$51,MATCH('2020'!G2687,Δεδομένα!A$1:A$51,0))</f>
        <v>ΠΕΛΛΟΠΟΝΗΣΟΥ</v>
      </c>
      <c r="I2687" s="8">
        <f>INDEX(Δεδομένα!E$1:E$13,MATCH('2020'!H2687,Δεδομένα!D$1:D$13,0))</f>
        <v>8</v>
      </c>
      <c r="J2687" s="1">
        <v>43935</v>
      </c>
      <c r="K2687" s="6" t="s">
        <v>605</v>
      </c>
      <c r="L2687" s="36" t="str">
        <f t="shared" si="164"/>
        <v>14/04/2020 12:10</v>
      </c>
      <c r="M2687" s="1">
        <v>43935</v>
      </c>
      <c r="N2687" s="6" t="s">
        <v>1467</v>
      </c>
      <c r="O2687" s="36" t="str">
        <f t="shared" si="165"/>
        <v>14/04/2020 13:40</v>
      </c>
      <c r="P2687" s="46">
        <f t="shared" si="166"/>
        <v>6.25E-2</v>
      </c>
      <c r="Q2687" s="48">
        <v>0</v>
      </c>
      <c r="R2687" s="47">
        <f t="shared" si="167"/>
        <v>90</v>
      </c>
      <c r="S2687" s="6" t="s">
        <v>372</v>
      </c>
      <c r="T2687" s="6" t="s">
        <v>823</v>
      </c>
      <c r="U2687" s="6" t="s">
        <v>44</v>
      </c>
      <c r="V2687" s="6" t="s">
        <v>4179</v>
      </c>
      <c r="W2687" s="7">
        <v>0</v>
      </c>
      <c r="X2687" s="7">
        <v>0</v>
      </c>
      <c r="Y2687" s="7">
        <v>0</v>
      </c>
      <c r="Z2687" s="7">
        <v>0</v>
      </c>
      <c r="AA2687" s="7">
        <v>0</v>
      </c>
      <c r="AB2687" s="7">
        <v>0.5</v>
      </c>
      <c r="AC2687" s="7">
        <v>0</v>
      </c>
      <c r="AD2687" s="7">
        <v>0</v>
      </c>
      <c r="AE2687">
        <v>4</v>
      </c>
      <c r="AF2687">
        <v>0</v>
      </c>
      <c r="AG2687">
        <v>0</v>
      </c>
      <c r="AH2687">
        <v>0</v>
      </c>
      <c r="AI2687">
        <v>0</v>
      </c>
      <c r="AJ2687">
        <v>2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</row>
    <row r="2688" spans="1:44" x14ac:dyDescent="0.25">
      <c r="A2688">
        <v>1553195</v>
      </c>
      <c r="B2688">
        <v>743521</v>
      </c>
      <c r="C2688">
        <v>23.047959738489599</v>
      </c>
      <c r="D2688">
        <v>36.552280188778902</v>
      </c>
      <c r="E2688" s="68" t="s">
        <v>1001</v>
      </c>
      <c r="F2688" s="8">
        <f>INDEX(Δεδομένα!$P:$P,MATCH('2020'!E2688,Δεδομένα!$O:$O,0))</f>
        <v>153</v>
      </c>
      <c r="G2688" s="6" t="s">
        <v>369</v>
      </c>
      <c r="H2688" s="2" t="str">
        <f>INDEX(Δεδομένα!B$1:B$51,MATCH('2020'!G2688,Δεδομένα!A$1:A$51,0))</f>
        <v>ΠΕΛΛΟΠΟΝΗΣΟΥ</v>
      </c>
      <c r="I2688" s="8">
        <f>INDEX(Δεδομένα!E$1:E$13,MATCH('2020'!H2688,Δεδομένα!D$1:D$13,0))</f>
        <v>8</v>
      </c>
      <c r="J2688" s="1">
        <v>43935</v>
      </c>
      <c r="K2688" s="6" t="s">
        <v>529</v>
      </c>
      <c r="L2688" s="36" t="str">
        <f t="shared" si="164"/>
        <v>14/04/2020 13:35</v>
      </c>
      <c r="M2688" s="1">
        <v>43935</v>
      </c>
      <c r="N2688" s="6" t="s">
        <v>363</v>
      </c>
      <c r="O2688" s="36" t="str">
        <f t="shared" si="165"/>
        <v>14/04/2020 14:40</v>
      </c>
      <c r="P2688" s="46">
        <f t="shared" si="166"/>
        <v>4.5138888890505768E-2</v>
      </c>
      <c r="Q2688" s="48">
        <v>0</v>
      </c>
      <c r="R2688" s="47">
        <f t="shared" si="167"/>
        <v>65.000000002328306</v>
      </c>
      <c r="S2688" s="6" t="s">
        <v>1002</v>
      </c>
      <c r="T2688" s="6" t="s">
        <v>1003</v>
      </c>
      <c r="U2688" s="6" t="s">
        <v>44</v>
      </c>
      <c r="V2688" s="6" t="s">
        <v>4192</v>
      </c>
      <c r="W2688" s="7">
        <v>0</v>
      </c>
      <c r="X2688" s="7">
        <v>0</v>
      </c>
      <c r="Y2688" s="7">
        <v>0</v>
      </c>
      <c r="Z2688" s="7">
        <v>0</v>
      </c>
      <c r="AA2688" s="7">
        <v>0</v>
      </c>
      <c r="AB2688" s="7">
        <v>0.5</v>
      </c>
      <c r="AC2688" s="7">
        <v>0</v>
      </c>
      <c r="AD2688" s="7">
        <v>0</v>
      </c>
      <c r="AE2688">
        <v>2</v>
      </c>
      <c r="AF2688">
        <v>0</v>
      </c>
      <c r="AG2688">
        <v>0</v>
      </c>
      <c r="AH2688">
        <v>0</v>
      </c>
      <c r="AI2688">
        <v>0</v>
      </c>
      <c r="AJ2688">
        <v>1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</row>
    <row r="2689" spans="1:44" x14ac:dyDescent="0.25">
      <c r="A2689">
        <v>1616918</v>
      </c>
      <c r="B2689">
        <v>743608</v>
      </c>
      <c r="C2689">
        <v>22.4208144063623</v>
      </c>
      <c r="D2689">
        <v>36.7117366698577</v>
      </c>
      <c r="E2689" s="68" t="s">
        <v>3163</v>
      </c>
      <c r="F2689" s="8">
        <f>INDEX(Δεδομένα!$P:$P,MATCH('2020'!E2689,Δεδομένα!$O:$O,0))</f>
        <v>154</v>
      </c>
      <c r="G2689" s="6" t="s">
        <v>369</v>
      </c>
      <c r="H2689" s="2" t="str">
        <f>INDEX(Δεδομένα!B$1:B$51,MATCH('2020'!G2689,Δεδομένα!A$1:A$51,0))</f>
        <v>ΠΕΛΛΟΠΟΝΗΣΟΥ</v>
      </c>
      <c r="I2689" s="8">
        <f>INDEX(Δεδομένα!E$1:E$13,MATCH('2020'!H2689,Δεδομένα!D$1:D$13,0))</f>
        <v>8</v>
      </c>
      <c r="J2689" s="1">
        <v>43935</v>
      </c>
      <c r="K2689" s="6" t="s">
        <v>1306</v>
      </c>
      <c r="L2689" s="36" t="str">
        <f t="shared" si="164"/>
        <v>14/04/2020 17:33</v>
      </c>
      <c r="M2689" s="1">
        <v>43935</v>
      </c>
      <c r="N2689" s="6" t="s">
        <v>117</v>
      </c>
      <c r="O2689" s="36" t="str">
        <f t="shared" si="165"/>
        <v>14/04/2020 20:00</v>
      </c>
      <c r="P2689" s="46">
        <f t="shared" si="166"/>
        <v>0.10208333333866904</v>
      </c>
      <c r="Q2689" s="48">
        <v>0</v>
      </c>
      <c r="R2689" s="47">
        <f t="shared" si="167"/>
        <v>147.00000000768341</v>
      </c>
      <c r="S2689" s="6" t="s">
        <v>44</v>
      </c>
      <c r="T2689" s="6" t="s">
        <v>823</v>
      </c>
      <c r="U2689" s="6" t="s">
        <v>44</v>
      </c>
      <c r="V2689" s="6" t="s">
        <v>4200</v>
      </c>
      <c r="W2689" s="7">
        <v>0</v>
      </c>
      <c r="X2689" s="7">
        <v>0</v>
      </c>
      <c r="Y2689" s="7">
        <v>0</v>
      </c>
      <c r="Z2689" s="7">
        <v>0</v>
      </c>
      <c r="AA2689" s="7">
        <v>0</v>
      </c>
      <c r="AB2689" s="7">
        <v>3</v>
      </c>
      <c r="AC2689" s="7">
        <v>0</v>
      </c>
      <c r="AD2689" s="7">
        <v>0</v>
      </c>
      <c r="AE2689">
        <v>7</v>
      </c>
      <c r="AF2689">
        <v>0</v>
      </c>
      <c r="AG2689">
        <v>0</v>
      </c>
      <c r="AH2689">
        <v>0</v>
      </c>
      <c r="AI2689">
        <v>0</v>
      </c>
      <c r="AJ2689">
        <v>3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</row>
    <row r="2690" spans="1:44" x14ac:dyDescent="0.25">
      <c r="A2690">
        <v>1552094</v>
      </c>
      <c r="B2690">
        <v>743630</v>
      </c>
      <c r="C2690">
        <v>22.507216925496198</v>
      </c>
      <c r="D2690">
        <v>36.7021422267551</v>
      </c>
      <c r="E2690" s="68" t="s">
        <v>822</v>
      </c>
      <c r="F2690" s="8">
        <f>INDEX(Δεδομένα!$P:$P,MATCH('2020'!E2690,Δεδομένα!$O:$O,0))</f>
        <v>149</v>
      </c>
      <c r="G2690" s="6" t="s">
        <v>369</v>
      </c>
      <c r="H2690" s="2" t="str">
        <f>INDEX(Δεδομένα!B$1:B$51,MATCH('2020'!G2690,Δεδομένα!A$1:A$51,0))</f>
        <v>ΠΕΛΛΟΠΟΝΗΣΟΥ</v>
      </c>
      <c r="I2690" s="8">
        <f>INDEX(Δεδομένα!E$1:E$13,MATCH('2020'!H2690,Δεδομένα!D$1:D$13,0))</f>
        <v>8</v>
      </c>
      <c r="J2690" s="1">
        <v>43935</v>
      </c>
      <c r="K2690" s="6" t="s">
        <v>474</v>
      </c>
      <c r="L2690" s="36" t="str">
        <f t="shared" si="164"/>
        <v>14/04/2020 18:52</v>
      </c>
      <c r="M2690" s="1">
        <v>43935</v>
      </c>
      <c r="N2690" s="6" t="s">
        <v>638</v>
      </c>
      <c r="O2690" s="36" t="str">
        <f t="shared" si="165"/>
        <v>14/04/2020 20:45</v>
      </c>
      <c r="P2690" s="46">
        <f t="shared" si="166"/>
        <v>7.8472222223354038E-2</v>
      </c>
      <c r="Q2690" s="48">
        <v>0</v>
      </c>
      <c r="R2690" s="47">
        <f t="shared" si="167"/>
        <v>113.00000000162981</v>
      </c>
      <c r="S2690" s="6" t="s">
        <v>73</v>
      </c>
      <c r="T2690" s="6" t="s">
        <v>823</v>
      </c>
      <c r="U2690" s="6" t="s">
        <v>44</v>
      </c>
      <c r="V2690" s="6" t="s">
        <v>4201</v>
      </c>
      <c r="W2690" s="7">
        <v>0</v>
      </c>
      <c r="X2690" s="7">
        <v>0</v>
      </c>
      <c r="Y2690" s="7">
        <v>0</v>
      </c>
      <c r="Z2690" s="7">
        <v>0</v>
      </c>
      <c r="AA2690" s="7">
        <v>0</v>
      </c>
      <c r="AB2690" s="7">
        <v>0</v>
      </c>
      <c r="AC2690" s="7">
        <v>0.1</v>
      </c>
      <c r="AD2690" s="7">
        <v>0</v>
      </c>
      <c r="AE2690">
        <v>3</v>
      </c>
      <c r="AF2690">
        <v>0</v>
      </c>
      <c r="AG2690">
        <v>0</v>
      </c>
      <c r="AH2690">
        <v>0</v>
      </c>
      <c r="AI2690">
        <v>0</v>
      </c>
      <c r="AJ2690">
        <v>2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</row>
    <row r="2691" spans="1:44" x14ac:dyDescent="0.25">
      <c r="A2691">
        <v>1552310</v>
      </c>
      <c r="B2691">
        <v>743679</v>
      </c>
      <c r="C2691">
        <v>22.514746291983201</v>
      </c>
      <c r="D2691">
        <v>36.930933824391801</v>
      </c>
      <c r="E2691" s="68" t="s">
        <v>822</v>
      </c>
      <c r="F2691" s="8">
        <f>INDEX(Δεδομένα!$P:$P,MATCH('2020'!E2691,Δεδομένα!$O:$O,0))</f>
        <v>149</v>
      </c>
      <c r="G2691" s="6" t="s">
        <v>369</v>
      </c>
      <c r="H2691" s="2" t="str">
        <f>INDEX(Δεδομένα!B$1:B$51,MATCH('2020'!G2691,Δεδομένα!A$1:A$51,0))</f>
        <v>ΠΕΛΛΟΠΟΝΗΣΟΥ</v>
      </c>
      <c r="I2691" s="8">
        <f>INDEX(Δεδομένα!E$1:E$13,MATCH('2020'!H2691,Δεδομένα!D$1:D$13,0))</f>
        <v>8</v>
      </c>
      <c r="J2691" s="1">
        <v>43935</v>
      </c>
      <c r="K2691" s="6" t="s">
        <v>406</v>
      </c>
      <c r="L2691" s="36" t="str">
        <f t="shared" ref="L2691:L2754" si="168">_xlfn.CONCAT(TEXT(J2691,"ηη/μμ/εεε")," ",TEXT(K2691,"ωω:λλ"))</f>
        <v>14/04/2020 21:09</v>
      </c>
      <c r="M2691" s="1">
        <v>43936</v>
      </c>
      <c r="N2691" s="6" t="s">
        <v>2263</v>
      </c>
      <c r="O2691" s="36" t="str">
        <f t="shared" ref="O2691:O2754" si="169">_xlfn.CONCAT(TEXT(M2691,"ηη/μμ/εεε")," ",TEXT(N2691,"ωω:λλ"))</f>
        <v>15/04/2020 19:56</v>
      </c>
      <c r="P2691" s="46">
        <f t="shared" ref="P2691:P2754" si="170">O2691-L2691</f>
        <v>0.9493055555576575</v>
      </c>
      <c r="Q2691" s="48">
        <v>0</v>
      </c>
      <c r="R2691" s="47">
        <f t="shared" ref="R2691:R2754" si="171">P2691*(24*60)</f>
        <v>1367.0000000030268</v>
      </c>
      <c r="S2691" s="6" t="s">
        <v>1488</v>
      </c>
      <c r="T2691" s="6" t="s">
        <v>373</v>
      </c>
      <c r="U2691" s="6" t="s">
        <v>4206</v>
      </c>
      <c r="V2691" s="6" t="s">
        <v>4206</v>
      </c>
      <c r="W2691" s="7">
        <v>0</v>
      </c>
      <c r="X2691" s="7">
        <v>50</v>
      </c>
      <c r="Y2691" s="7">
        <v>0</v>
      </c>
      <c r="Z2691" s="7">
        <v>0</v>
      </c>
      <c r="AA2691" s="7">
        <v>0</v>
      </c>
      <c r="AB2691" s="7">
        <v>0</v>
      </c>
      <c r="AC2691" s="7">
        <v>0</v>
      </c>
      <c r="AD2691" s="7">
        <v>0</v>
      </c>
      <c r="AE2691">
        <v>9</v>
      </c>
      <c r="AF2691">
        <v>0</v>
      </c>
      <c r="AG2691">
        <v>1</v>
      </c>
      <c r="AH2691">
        <v>0</v>
      </c>
      <c r="AI2691">
        <v>0</v>
      </c>
      <c r="AJ2691">
        <v>5</v>
      </c>
      <c r="AK2691">
        <v>0</v>
      </c>
      <c r="AL2691">
        <v>1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</row>
    <row r="2692" spans="1:44" x14ac:dyDescent="0.25">
      <c r="A2692">
        <v>1552084</v>
      </c>
      <c r="B2692">
        <v>743688</v>
      </c>
      <c r="C2692">
        <v>22.485425662013501</v>
      </c>
      <c r="D2692">
        <v>36.811011747402297</v>
      </c>
      <c r="E2692" s="68" t="s">
        <v>822</v>
      </c>
      <c r="F2692" s="8">
        <f>INDEX(Δεδομένα!$P:$P,MATCH('2020'!E2692,Δεδομένα!$O:$O,0))</f>
        <v>149</v>
      </c>
      <c r="G2692" s="6" t="s">
        <v>369</v>
      </c>
      <c r="H2692" s="2" t="str">
        <f>INDEX(Δεδομένα!B$1:B$51,MATCH('2020'!G2692,Δεδομένα!A$1:A$51,0))</f>
        <v>ΠΕΛΛΟΠΟΝΗΣΟΥ</v>
      </c>
      <c r="I2692" s="8">
        <f>INDEX(Δεδομένα!E$1:E$13,MATCH('2020'!H2692,Δεδομένα!D$1:D$13,0))</f>
        <v>8</v>
      </c>
      <c r="J2692" s="1">
        <v>43935</v>
      </c>
      <c r="K2692" s="6" t="s">
        <v>189</v>
      </c>
      <c r="L2692" s="36" t="str">
        <f t="shared" si="168"/>
        <v>14/04/2020 21:38</v>
      </c>
      <c r="M2692" s="1">
        <v>43935</v>
      </c>
      <c r="N2692" s="6" t="s">
        <v>3823</v>
      </c>
      <c r="O2692" s="36" t="str">
        <f t="shared" si="169"/>
        <v>14/04/2020 22:41</v>
      </c>
      <c r="P2692" s="46">
        <f t="shared" si="170"/>
        <v>4.3750000004365575E-2</v>
      </c>
      <c r="Q2692" s="48">
        <v>0</v>
      </c>
      <c r="R2692" s="47">
        <f t="shared" si="171"/>
        <v>63.000000006286427</v>
      </c>
      <c r="S2692" s="6" t="s">
        <v>372</v>
      </c>
      <c r="T2692" s="6" t="s">
        <v>823</v>
      </c>
      <c r="U2692" s="6" t="s">
        <v>44</v>
      </c>
      <c r="V2692" s="6" t="s">
        <v>4209</v>
      </c>
      <c r="W2692" s="7">
        <v>0</v>
      </c>
      <c r="X2692" s="7">
        <v>0</v>
      </c>
      <c r="Y2692" s="7">
        <v>0</v>
      </c>
      <c r="Z2692" s="7">
        <v>0</v>
      </c>
      <c r="AA2692" s="7">
        <v>0</v>
      </c>
      <c r="AB2692" s="7">
        <v>0.01</v>
      </c>
      <c r="AC2692" s="7">
        <v>0</v>
      </c>
      <c r="AD2692" s="7">
        <v>0</v>
      </c>
      <c r="AE2692">
        <v>3</v>
      </c>
      <c r="AF2692">
        <v>0</v>
      </c>
      <c r="AG2692">
        <v>1</v>
      </c>
      <c r="AH2692">
        <v>0</v>
      </c>
      <c r="AI2692">
        <v>0</v>
      </c>
      <c r="AJ2692">
        <v>2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</row>
    <row r="2693" spans="1:44" x14ac:dyDescent="0.25">
      <c r="A2693">
        <v>1616925</v>
      </c>
      <c r="B2693">
        <v>743711</v>
      </c>
      <c r="C2693">
        <v>22.458501852190999</v>
      </c>
      <c r="D2693">
        <v>36.530783795024398</v>
      </c>
      <c r="E2693" s="68" t="s">
        <v>3163</v>
      </c>
      <c r="F2693" s="8">
        <f>INDEX(Δεδομένα!$P:$P,MATCH('2020'!E2693,Δεδομένα!$O:$O,0))</f>
        <v>154</v>
      </c>
      <c r="G2693" s="6" t="s">
        <v>369</v>
      </c>
      <c r="H2693" s="2" t="str">
        <f>INDEX(Δεδομένα!B$1:B$51,MATCH('2020'!G2693,Δεδομένα!A$1:A$51,0))</f>
        <v>ΠΕΛΛΟΠΟΝΗΣΟΥ</v>
      </c>
      <c r="I2693" s="8">
        <f>INDEX(Δεδομένα!E$1:E$13,MATCH('2020'!H2693,Δεδομένα!D$1:D$13,0))</f>
        <v>8</v>
      </c>
      <c r="J2693" s="1">
        <v>43935</v>
      </c>
      <c r="K2693" s="6" t="s">
        <v>1947</v>
      </c>
      <c r="L2693" s="36" t="str">
        <f t="shared" si="168"/>
        <v>14/04/2020 23:39</v>
      </c>
      <c r="M2693" s="1">
        <v>43936</v>
      </c>
      <c r="N2693" s="6" t="s">
        <v>2224</v>
      </c>
      <c r="O2693" s="36" t="str">
        <f t="shared" si="169"/>
        <v>15/04/2020 01:10</v>
      </c>
      <c r="P2693" s="46">
        <f t="shared" si="170"/>
        <v>6.3194444439432118E-2</v>
      </c>
      <c r="Q2693" s="48">
        <v>0</v>
      </c>
      <c r="R2693" s="47">
        <f t="shared" si="171"/>
        <v>90.99999999278225</v>
      </c>
      <c r="S2693" s="6" t="s">
        <v>44</v>
      </c>
      <c r="T2693" s="6" t="s">
        <v>823</v>
      </c>
      <c r="U2693" s="6" t="s">
        <v>44</v>
      </c>
      <c r="V2693" s="6" t="s">
        <v>4214</v>
      </c>
      <c r="W2693" s="7">
        <v>0</v>
      </c>
      <c r="X2693" s="7">
        <v>0.2</v>
      </c>
      <c r="Y2693" s="7">
        <v>0</v>
      </c>
      <c r="Z2693" s="7">
        <v>0</v>
      </c>
      <c r="AA2693" s="7">
        <v>0</v>
      </c>
      <c r="AB2693" s="7">
        <v>0</v>
      </c>
      <c r="AC2693" s="7">
        <v>0</v>
      </c>
      <c r="AD2693" s="7">
        <v>0</v>
      </c>
      <c r="AE2693">
        <v>4</v>
      </c>
      <c r="AF2693">
        <v>0</v>
      </c>
      <c r="AG2693">
        <v>0</v>
      </c>
      <c r="AH2693">
        <v>0</v>
      </c>
      <c r="AI2693">
        <v>0</v>
      </c>
      <c r="AJ2693">
        <v>2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</row>
    <row r="2694" spans="1:44" x14ac:dyDescent="0.25">
      <c r="A2694">
        <v>1552039</v>
      </c>
      <c r="B2694">
        <v>743486</v>
      </c>
      <c r="C2694">
        <v>25.0580443426025</v>
      </c>
      <c r="D2694">
        <v>39.936553893631299</v>
      </c>
      <c r="E2694" s="68" t="s">
        <v>519</v>
      </c>
      <c r="F2694" s="8">
        <f>INDEX(Δεδομένα!$P:$P,MATCH('2020'!E2694,Δεδομένα!$O:$O,0))</f>
        <v>200</v>
      </c>
      <c r="G2694" s="6" t="s">
        <v>495</v>
      </c>
      <c r="H2694" s="2" t="str">
        <f>INDEX(Δεδομένα!B$1:B$51,MATCH('2020'!G2694,Δεδομένα!A$1:A$51,0))</f>
        <v>ΒΟΡΕΙΟΥ ΑΙΓΑΙΟΥ</v>
      </c>
      <c r="I2694" s="8">
        <f>INDEX(Δεδομένα!E$1:E$13,MATCH('2020'!H2694,Δεδομένα!D$1:D$13,0))</f>
        <v>11</v>
      </c>
      <c r="J2694" s="1">
        <v>43935</v>
      </c>
      <c r="K2694" s="6" t="s">
        <v>517</v>
      </c>
      <c r="L2694" s="36" t="str">
        <f t="shared" si="168"/>
        <v>14/04/2020 12:00</v>
      </c>
      <c r="M2694" s="1">
        <v>43935</v>
      </c>
      <c r="N2694" s="6" t="s">
        <v>662</v>
      </c>
      <c r="O2694" s="36" t="str">
        <f t="shared" si="169"/>
        <v>14/04/2020 12:30</v>
      </c>
      <c r="P2694" s="46">
        <f t="shared" si="170"/>
        <v>2.0833333335758653E-2</v>
      </c>
      <c r="Q2694" s="48">
        <v>0</v>
      </c>
      <c r="R2694" s="47">
        <f t="shared" si="171"/>
        <v>30.00000000349246</v>
      </c>
      <c r="S2694" s="6" t="s">
        <v>495</v>
      </c>
      <c r="T2694" s="6" t="s">
        <v>521</v>
      </c>
      <c r="U2694" s="6" t="s">
        <v>4180</v>
      </c>
      <c r="V2694" s="6" t="s">
        <v>4181</v>
      </c>
      <c r="W2694" s="7">
        <v>0</v>
      </c>
      <c r="X2694" s="7">
        <v>0</v>
      </c>
      <c r="Y2694" s="7">
        <v>0</v>
      </c>
      <c r="Z2694" s="7">
        <v>5</v>
      </c>
      <c r="AA2694" s="7">
        <v>0</v>
      </c>
      <c r="AB2694" s="7">
        <v>0</v>
      </c>
      <c r="AC2694" s="7">
        <v>0</v>
      </c>
      <c r="AD2694" s="7">
        <v>0</v>
      </c>
      <c r="AE2694">
        <v>2</v>
      </c>
      <c r="AF2694">
        <v>0</v>
      </c>
      <c r="AG2694">
        <v>0</v>
      </c>
      <c r="AH2694">
        <v>0</v>
      </c>
      <c r="AI2694">
        <v>0</v>
      </c>
      <c r="AJ2694">
        <v>1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</row>
    <row r="2695" spans="1:44" x14ac:dyDescent="0.25">
      <c r="A2695">
        <v>1553070</v>
      </c>
      <c r="B2695">
        <v>743493</v>
      </c>
      <c r="C2695">
        <v>21.960166853667999</v>
      </c>
      <c r="D2695">
        <v>37.033389806701898</v>
      </c>
      <c r="E2695" s="68" t="s">
        <v>937</v>
      </c>
      <c r="F2695" s="8">
        <f>INDEX(Δεδομένα!$P:$P,MATCH('2020'!E2695,Δεδομένα!$O:$O,0))</f>
        <v>143</v>
      </c>
      <c r="G2695" s="6" t="s">
        <v>841</v>
      </c>
      <c r="H2695" s="2" t="str">
        <f>INDEX(Δεδομένα!B$1:B$51,MATCH('2020'!G2695,Δεδομένα!A$1:A$51,0))</f>
        <v>ΠΕΛΛΟΠΟΝΗΣΟΥ</v>
      </c>
      <c r="I2695" s="8">
        <f>INDEX(Δεδομένα!E$1:E$13,MATCH('2020'!H2695,Δεδομένα!D$1:D$13,0))</f>
        <v>8</v>
      </c>
      <c r="J2695" s="1">
        <v>43935</v>
      </c>
      <c r="K2695" s="6" t="s">
        <v>662</v>
      </c>
      <c r="L2695" s="36" t="str">
        <f t="shared" si="168"/>
        <v>14/04/2020 12:30</v>
      </c>
      <c r="M2695" s="1">
        <v>43935</v>
      </c>
      <c r="N2695" s="6" t="s">
        <v>159</v>
      </c>
      <c r="O2695" s="36" t="str">
        <f t="shared" si="169"/>
        <v>14/04/2020 14:05</v>
      </c>
      <c r="P2695" s="46">
        <f t="shared" si="170"/>
        <v>6.5972222218988463E-2</v>
      </c>
      <c r="Q2695" s="48">
        <v>0</v>
      </c>
      <c r="R2695" s="47">
        <f t="shared" si="171"/>
        <v>94.999999995343387</v>
      </c>
      <c r="S2695" s="6" t="s">
        <v>842</v>
      </c>
      <c r="T2695" s="6" t="s">
        <v>984</v>
      </c>
      <c r="U2695" s="6" t="s">
        <v>44</v>
      </c>
      <c r="V2695" s="6" t="s">
        <v>4185</v>
      </c>
      <c r="W2695" s="7">
        <v>0</v>
      </c>
      <c r="X2695" s="7">
        <v>0</v>
      </c>
      <c r="Y2695" s="7">
        <v>0</v>
      </c>
      <c r="Z2695" s="7">
        <v>0</v>
      </c>
      <c r="AA2695" s="7">
        <v>0.3</v>
      </c>
      <c r="AB2695" s="7">
        <v>0</v>
      </c>
      <c r="AC2695" s="7">
        <v>0</v>
      </c>
      <c r="AD2695" s="7">
        <v>0</v>
      </c>
      <c r="AE2695">
        <v>2</v>
      </c>
      <c r="AF2695">
        <v>0</v>
      </c>
      <c r="AG2695">
        <v>0</v>
      </c>
      <c r="AH2695">
        <v>0</v>
      </c>
      <c r="AI2695">
        <v>0</v>
      </c>
      <c r="AJ2695">
        <v>1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</row>
    <row r="2696" spans="1:44" x14ac:dyDescent="0.25">
      <c r="A2696">
        <v>1553066</v>
      </c>
      <c r="B2696">
        <v>743552</v>
      </c>
      <c r="C2696">
        <v>22.009273554649901</v>
      </c>
      <c r="D2696">
        <v>37.090611366365302</v>
      </c>
      <c r="E2696" s="68" t="s">
        <v>937</v>
      </c>
      <c r="F2696" s="8">
        <f>INDEX(Δεδομένα!$P:$P,MATCH('2020'!E2696,Δεδομένα!$O:$O,0))</f>
        <v>143</v>
      </c>
      <c r="G2696" s="6" t="s">
        <v>841</v>
      </c>
      <c r="H2696" s="2" t="str">
        <f>INDEX(Δεδομένα!B$1:B$51,MATCH('2020'!G2696,Δεδομένα!A$1:A$51,0))</f>
        <v>ΠΕΛΛΟΠΟΝΗΣΟΥ</v>
      </c>
      <c r="I2696" s="8">
        <f>INDEX(Δεδομένα!E$1:E$13,MATCH('2020'!H2696,Δεδομένα!D$1:D$13,0))</f>
        <v>8</v>
      </c>
      <c r="J2696" s="1">
        <v>43935</v>
      </c>
      <c r="K2696" s="6" t="s">
        <v>277</v>
      </c>
      <c r="L2696" s="36" t="str">
        <f t="shared" si="168"/>
        <v>14/04/2020 14:55</v>
      </c>
      <c r="M2696" s="1">
        <v>43935</v>
      </c>
      <c r="N2696" s="6" t="s">
        <v>1874</v>
      </c>
      <c r="O2696" s="36" t="str">
        <f t="shared" si="169"/>
        <v>14/04/2020 15:24</v>
      </c>
      <c r="P2696" s="46">
        <f t="shared" si="170"/>
        <v>2.0138888889050577E-2</v>
      </c>
      <c r="Q2696" s="48">
        <v>0</v>
      </c>
      <c r="R2696" s="47">
        <f t="shared" si="171"/>
        <v>29.000000000232831</v>
      </c>
      <c r="S2696" s="6" t="s">
        <v>842</v>
      </c>
      <c r="T2696" s="6" t="s">
        <v>940</v>
      </c>
      <c r="U2696" s="6" t="s">
        <v>44</v>
      </c>
      <c r="V2696" s="6" t="s">
        <v>4196</v>
      </c>
      <c r="W2696" s="7">
        <v>0</v>
      </c>
      <c r="X2696" s="7">
        <v>0</v>
      </c>
      <c r="Y2696" s="7">
        <v>0</v>
      </c>
      <c r="Z2696" s="7">
        <v>0</v>
      </c>
      <c r="AA2696" s="7">
        <v>1</v>
      </c>
      <c r="AB2696" s="7">
        <v>1</v>
      </c>
      <c r="AC2696" s="7">
        <v>0</v>
      </c>
      <c r="AD2696" s="7">
        <v>0</v>
      </c>
      <c r="AE2696">
        <v>2</v>
      </c>
      <c r="AF2696">
        <v>0</v>
      </c>
      <c r="AG2696">
        <v>0</v>
      </c>
      <c r="AH2696">
        <v>0</v>
      </c>
      <c r="AI2696">
        <v>0</v>
      </c>
      <c r="AJ2696">
        <v>1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</row>
    <row r="2697" spans="1:44" x14ac:dyDescent="0.25">
      <c r="A2697">
        <v>1553068</v>
      </c>
      <c r="B2697">
        <v>743585</v>
      </c>
      <c r="C2697">
        <v>21.8758616043507</v>
      </c>
      <c r="D2697">
        <v>37.0055744662005</v>
      </c>
      <c r="E2697" s="68" t="s">
        <v>840</v>
      </c>
      <c r="F2697" s="8">
        <f>INDEX(Δεδομένα!$P:$P,MATCH('2020'!E2697,Δεδομένα!$O:$O,0))</f>
        <v>144</v>
      </c>
      <c r="G2697" s="6" t="s">
        <v>841</v>
      </c>
      <c r="H2697" s="2" t="str">
        <f>INDEX(Δεδομένα!B$1:B$51,MATCH('2020'!G2697,Δεδομένα!A$1:A$51,0))</f>
        <v>ΠΕΛΛΟΠΟΝΗΣΟΥ</v>
      </c>
      <c r="I2697" s="8">
        <f>INDEX(Δεδομένα!E$1:E$13,MATCH('2020'!H2697,Δεδομένα!D$1:D$13,0))</f>
        <v>8</v>
      </c>
      <c r="J2697" s="1">
        <v>43935</v>
      </c>
      <c r="K2697" s="6" t="s">
        <v>989</v>
      </c>
      <c r="L2697" s="36" t="str">
        <f t="shared" si="168"/>
        <v>14/04/2020 16:23</v>
      </c>
      <c r="M2697" s="1">
        <v>43935</v>
      </c>
      <c r="N2697" s="6" t="s">
        <v>85</v>
      </c>
      <c r="O2697" s="36" t="str">
        <f t="shared" si="169"/>
        <v>14/04/2020 17:50</v>
      </c>
      <c r="P2697" s="46">
        <f t="shared" si="170"/>
        <v>6.0416666667151731E-2</v>
      </c>
      <c r="Q2697" s="48">
        <v>0</v>
      </c>
      <c r="R2697" s="47">
        <f t="shared" si="171"/>
        <v>87.000000000698492</v>
      </c>
      <c r="S2697" s="6" t="s">
        <v>842</v>
      </c>
      <c r="T2697" s="6" t="s">
        <v>984</v>
      </c>
      <c r="U2697" s="6" t="s">
        <v>44</v>
      </c>
      <c r="V2697" s="6" t="s">
        <v>1240</v>
      </c>
      <c r="W2697" s="7">
        <v>0.1</v>
      </c>
      <c r="X2697" s="7">
        <v>0</v>
      </c>
      <c r="Y2697" s="7">
        <v>0</v>
      </c>
      <c r="Z2697" s="7">
        <v>0</v>
      </c>
      <c r="AA2697" s="7">
        <v>0</v>
      </c>
      <c r="AB2697" s="7">
        <v>0.1</v>
      </c>
      <c r="AC2697" s="7">
        <v>0</v>
      </c>
      <c r="AD2697" s="7">
        <v>0</v>
      </c>
      <c r="AE2697">
        <v>4</v>
      </c>
      <c r="AF2697">
        <v>0</v>
      </c>
      <c r="AG2697">
        <v>0</v>
      </c>
      <c r="AH2697">
        <v>0</v>
      </c>
      <c r="AI2697">
        <v>0</v>
      </c>
      <c r="AJ2697">
        <v>2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</row>
    <row r="2698" spans="1:44" x14ac:dyDescent="0.25">
      <c r="A2698">
        <v>1556187</v>
      </c>
      <c r="B2698">
        <v>743598</v>
      </c>
      <c r="C2698">
        <v>22.010524215256702</v>
      </c>
      <c r="D2698">
        <v>37.305833409290003</v>
      </c>
      <c r="E2698" s="68" t="s">
        <v>840</v>
      </c>
      <c r="F2698" s="8">
        <f>INDEX(Δεδομένα!$P:$P,MATCH('2020'!E2698,Δεδομένα!$O:$O,0))</f>
        <v>144</v>
      </c>
      <c r="G2698" s="6" t="s">
        <v>841</v>
      </c>
      <c r="H2698" s="2" t="str">
        <f>INDEX(Δεδομένα!B$1:B$51,MATCH('2020'!G2698,Δεδομένα!A$1:A$51,0))</f>
        <v>ΠΕΛΛΟΠΟΝΗΣΟΥ</v>
      </c>
      <c r="I2698" s="8">
        <f>INDEX(Δεδομένα!E$1:E$13,MATCH('2020'!H2698,Δεδομένα!D$1:D$13,0))</f>
        <v>8</v>
      </c>
      <c r="J2698" s="1">
        <v>43935</v>
      </c>
      <c r="K2698" s="6" t="s">
        <v>540</v>
      </c>
      <c r="L2698" s="36" t="str">
        <f t="shared" si="168"/>
        <v>14/04/2020 17:15</v>
      </c>
      <c r="M2698" s="1">
        <v>43936</v>
      </c>
      <c r="N2698" s="6" t="s">
        <v>204</v>
      </c>
      <c r="O2698" s="36" t="str">
        <f t="shared" si="169"/>
        <v>15/04/2020 17:00</v>
      </c>
      <c r="P2698" s="46">
        <f t="shared" si="170"/>
        <v>0.98958333333575865</v>
      </c>
      <c r="Q2698" s="48">
        <v>0</v>
      </c>
      <c r="R2698" s="47">
        <f t="shared" si="171"/>
        <v>1425.0000000034925</v>
      </c>
      <c r="S2698" s="6" t="s">
        <v>842</v>
      </c>
      <c r="T2698" s="6" t="s">
        <v>843</v>
      </c>
      <c r="U2698" s="6" t="s">
        <v>44</v>
      </c>
      <c r="V2698" s="6" t="s">
        <v>3211</v>
      </c>
      <c r="W2698" s="7">
        <v>0</v>
      </c>
      <c r="X2698" s="7">
        <v>40</v>
      </c>
      <c r="Y2698" s="7">
        <v>0</v>
      </c>
      <c r="Z2698" s="7">
        <v>0</v>
      </c>
      <c r="AA2698" s="7">
        <v>0</v>
      </c>
      <c r="AB2698" s="7">
        <v>0</v>
      </c>
      <c r="AC2698" s="7">
        <v>0</v>
      </c>
      <c r="AD2698" s="7">
        <v>0</v>
      </c>
      <c r="AE2698">
        <v>36</v>
      </c>
      <c r="AF2698">
        <v>0</v>
      </c>
      <c r="AG2698">
        <v>0</v>
      </c>
      <c r="AH2698">
        <v>0</v>
      </c>
      <c r="AI2698">
        <v>0</v>
      </c>
      <c r="AJ2698">
        <v>15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</row>
    <row r="2699" spans="1:44" x14ac:dyDescent="0.25">
      <c r="A2699">
        <v>1552034</v>
      </c>
      <c r="B2699">
        <v>743511</v>
      </c>
      <c r="C2699">
        <v>22.3387361321791</v>
      </c>
      <c r="D2699">
        <v>40.837434783845801</v>
      </c>
      <c r="E2699" s="68" t="s">
        <v>873</v>
      </c>
      <c r="F2699" s="8">
        <f>INDEX(Δεδομένα!$P:$P,MATCH('2020'!E2699,Δεδομένα!$O:$O,0))</f>
        <v>61</v>
      </c>
      <c r="G2699" s="6" t="s">
        <v>874</v>
      </c>
      <c r="H2699" s="2" t="str">
        <f>INDEX(Δεδομένα!B$1:B$51,MATCH('2020'!G2699,Δεδομένα!A$1:A$51,0))</f>
        <v>ΚΕΝΤΡΙΚΗΣ ΜΑΚΕΔΟΝΙΑΣ</v>
      </c>
      <c r="I2699" s="8">
        <f>INDEX(Δεδομένα!E$1:E$13,MATCH('2020'!H2699,Δεδομένα!D$1:D$13,0))</f>
        <v>3</v>
      </c>
      <c r="J2699" s="1">
        <v>43935</v>
      </c>
      <c r="K2699" s="6" t="s">
        <v>835</v>
      </c>
      <c r="L2699" s="36" t="str">
        <f t="shared" si="168"/>
        <v>14/04/2020 13:24</v>
      </c>
      <c r="M2699" s="1">
        <v>43935</v>
      </c>
      <c r="N2699" s="6" t="s">
        <v>341</v>
      </c>
      <c r="O2699" s="36" t="str">
        <f t="shared" si="169"/>
        <v>14/04/2020 13:55</v>
      </c>
      <c r="P2699" s="46">
        <f t="shared" si="170"/>
        <v>2.1527777775190771E-2</v>
      </c>
      <c r="Q2699" s="48">
        <v>0</v>
      </c>
      <c r="R2699" s="47">
        <f t="shared" si="171"/>
        <v>30.99999999627471</v>
      </c>
      <c r="S2699" s="6" t="s">
        <v>877</v>
      </c>
      <c r="T2699" s="6" t="s">
        <v>878</v>
      </c>
      <c r="U2699" s="6" t="s">
        <v>2643</v>
      </c>
      <c r="V2699" s="6" t="s">
        <v>4188</v>
      </c>
      <c r="W2699" s="7">
        <v>0</v>
      </c>
      <c r="X2699" s="7">
        <v>0</v>
      </c>
      <c r="Y2699" s="7">
        <v>0</v>
      </c>
      <c r="Z2699" s="7">
        <v>0</v>
      </c>
      <c r="AA2699" s="7">
        <v>0.1</v>
      </c>
      <c r="AB2699" s="7">
        <v>0</v>
      </c>
      <c r="AC2699" s="7">
        <v>0</v>
      </c>
      <c r="AD2699" s="7">
        <v>0</v>
      </c>
      <c r="AE2699">
        <v>2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</row>
    <row r="2700" spans="1:44" x14ac:dyDescent="0.25">
      <c r="A2700">
        <v>1552019</v>
      </c>
      <c r="B2700">
        <v>743520</v>
      </c>
      <c r="C2700">
        <v>26.977991910695302</v>
      </c>
      <c r="D2700">
        <v>37.763042469900498</v>
      </c>
      <c r="E2700" s="68" t="s">
        <v>545</v>
      </c>
      <c r="F2700" s="8">
        <f>INDEX(Δεδομένα!$P:$P,MATCH('2020'!E2700,Δεδομένα!$O:$O,0))</f>
        <v>204</v>
      </c>
      <c r="G2700" s="6" t="s">
        <v>546</v>
      </c>
      <c r="H2700" s="2" t="str">
        <f>INDEX(Δεδομένα!B$1:B$51,MATCH('2020'!G2700,Δεδομένα!A$1:A$51,0))</f>
        <v>ΚΡΗΤΗΣ</v>
      </c>
      <c r="I2700" s="8">
        <f>INDEX(Δεδομένα!E$1:E$13,MATCH('2020'!H2700,Δεδομένα!D$1:D$13,0))</f>
        <v>12</v>
      </c>
      <c r="J2700" s="1">
        <v>43935</v>
      </c>
      <c r="K2700" s="6" t="s">
        <v>1444</v>
      </c>
      <c r="L2700" s="36" t="str">
        <f t="shared" si="168"/>
        <v>14/04/2020 13:20</v>
      </c>
      <c r="M2700" s="1">
        <v>43935</v>
      </c>
      <c r="N2700" s="6" t="s">
        <v>280</v>
      </c>
      <c r="O2700" s="36" t="str">
        <f t="shared" si="169"/>
        <v>14/04/2020 15:25</v>
      </c>
      <c r="P2700" s="46">
        <f t="shared" si="170"/>
        <v>8.6805555554747116E-2</v>
      </c>
      <c r="Q2700" s="48">
        <v>0</v>
      </c>
      <c r="R2700" s="47">
        <f t="shared" si="171"/>
        <v>124.99999999883585</v>
      </c>
      <c r="S2700" s="6" t="s">
        <v>546</v>
      </c>
      <c r="T2700" s="6" t="s">
        <v>548</v>
      </c>
      <c r="U2700" s="6" t="s">
        <v>554</v>
      </c>
      <c r="V2700" s="6" t="s">
        <v>1310</v>
      </c>
      <c r="W2700" s="7">
        <v>0</v>
      </c>
      <c r="X2700" s="7">
        <v>0.5</v>
      </c>
      <c r="Y2700" s="7">
        <v>0</v>
      </c>
      <c r="Z2700" s="7">
        <v>0</v>
      </c>
      <c r="AA2700" s="7">
        <v>0</v>
      </c>
      <c r="AB2700" s="7">
        <v>0</v>
      </c>
      <c r="AC2700" s="7">
        <v>0</v>
      </c>
      <c r="AD2700" s="7">
        <v>0</v>
      </c>
      <c r="AE2700">
        <v>7</v>
      </c>
      <c r="AF2700">
        <v>0</v>
      </c>
      <c r="AG2700">
        <v>0</v>
      </c>
      <c r="AH2700">
        <v>0</v>
      </c>
      <c r="AI2700">
        <v>1</v>
      </c>
      <c r="AJ2700">
        <v>14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</row>
    <row r="2701" spans="1:44" x14ac:dyDescent="0.25">
      <c r="A2701">
        <v>1558808</v>
      </c>
      <c r="B2701">
        <v>743514</v>
      </c>
      <c r="C2701">
        <v>22.4026394644616</v>
      </c>
      <c r="D2701">
        <v>38.729719069136898</v>
      </c>
      <c r="E2701" s="68" t="s">
        <v>1863</v>
      </c>
      <c r="F2701" s="8">
        <f>INDEX(Δεδομένα!$P:$P,MATCH('2020'!E2701,Δεδομένα!$O:$O,0))</f>
        <v>173</v>
      </c>
      <c r="G2701" s="6" t="s">
        <v>432</v>
      </c>
      <c r="H2701" s="2" t="str">
        <f>INDEX(Δεδομένα!B$1:B$51,MATCH('2020'!G2701,Δεδομένα!A$1:A$51,0))</f>
        <v>ΣΤΕΡΕΑΣ ΕΛΛΑΔΟΣ</v>
      </c>
      <c r="I2701" s="8">
        <f>INDEX(Δεδομένα!E$1:E$13,MATCH('2020'!H2701,Δεδομένα!D$1:D$13,0))</f>
        <v>9</v>
      </c>
      <c r="J2701" s="1">
        <v>43935</v>
      </c>
      <c r="K2701" s="6" t="s">
        <v>171</v>
      </c>
      <c r="L2701" s="36" t="str">
        <f t="shared" si="168"/>
        <v>14/04/2020 13:00</v>
      </c>
      <c r="M2701" s="1">
        <v>43935</v>
      </c>
      <c r="N2701" s="6" t="s">
        <v>104</v>
      </c>
      <c r="O2701" s="36" t="str">
        <f t="shared" si="169"/>
        <v>14/04/2020 15:30</v>
      </c>
      <c r="P2701" s="46">
        <f t="shared" si="170"/>
        <v>0.10416666667151731</v>
      </c>
      <c r="Q2701" s="48">
        <v>0</v>
      </c>
      <c r="R2701" s="47">
        <f t="shared" si="171"/>
        <v>150.00000000698492</v>
      </c>
      <c r="S2701" s="6" t="s">
        <v>434</v>
      </c>
      <c r="T2701" s="6" t="s">
        <v>435</v>
      </c>
      <c r="U2701" s="6" t="s">
        <v>4190</v>
      </c>
      <c r="V2701" s="6" t="s">
        <v>4191</v>
      </c>
      <c r="W2701" s="7">
        <v>0</v>
      </c>
      <c r="X2701" s="7">
        <v>1</v>
      </c>
      <c r="Y2701" s="7">
        <v>0</v>
      </c>
      <c r="Z2701" s="7">
        <v>0</v>
      </c>
      <c r="AA2701" s="7">
        <v>0</v>
      </c>
      <c r="AB2701" s="7">
        <v>0</v>
      </c>
      <c r="AC2701" s="7">
        <v>0</v>
      </c>
      <c r="AD2701" s="7">
        <v>0</v>
      </c>
      <c r="AE2701">
        <v>5</v>
      </c>
      <c r="AF2701">
        <v>0</v>
      </c>
      <c r="AG2701">
        <v>0</v>
      </c>
      <c r="AH2701">
        <v>0</v>
      </c>
      <c r="AI2701">
        <v>0</v>
      </c>
      <c r="AJ2701">
        <v>3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</row>
    <row r="2702" spans="1:44" x14ac:dyDescent="0.25">
      <c r="A2702">
        <v>1563022</v>
      </c>
      <c r="B2702">
        <v>743510</v>
      </c>
      <c r="C2702">
        <v>23.787776926210299</v>
      </c>
      <c r="D2702">
        <v>35.530377009504498</v>
      </c>
      <c r="E2702" s="68" t="s">
        <v>1691</v>
      </c>
      <c r="F2702" s="8">
        <f>INDEX(Δεδομένα!$P:$P,MATCH('2020'!E2702,Δεδομένα!$O:$O,0))</f>
        <v>217</v>
      </c>
      <c r="G2702" s="6" t="s">
        <v>775</v>
      </c>
      <c r="H2702" s="2" t="str">
        <f>INDEX(Δεδομένα!B$1:B$51,MATCH('2020'!G2702,Δεδομένα!A$1:A$51,0))</f>
        <v>ΚΡΗΤΗΣ</v>
      </c>
      <c r="I2702" s="8">
        <f>INDEX(Δεδομένα!E$1:E$13,MATCH('2020'!H2702,Δεδομένα!D$1:D$13,0))</f>
        <v>12</v>
      </c>
      <c r="J2702" s="1">
        <v>43935</v>
      </c>
      <c r="K2702" s="6" t="s">
        <v>1790</v>
      </c>
      <c r="L2702" s="36" t="str">
        <f t="shared" si="168"/>
        <v>14/04/2020 13:23</v>
      </c>
      <c r="M2702" s="1">
        <v>43935</v>
      </c>
      <c r="N2702" s="6" t="s">
        <v>2059</v>
      </c>
      <c r="O2702" s="36" t="str">
        <f t="shared" si="169"/>
        <v>14/04/2020 15:56</v>
      </c>
      <c r="P2702" s="46">
        <f t="shared" si="170"/>
        <v>0.10625000000436557</v>
      </c>
      <c r="Q2702" s="48">
        <v>0</v>
      </c>
      <c r="R2702" s="47">
        <f t="shared" si="171"/>
        <v>153.00000000628643</v>
      </c>
      <c r="S2702" s="6" t="s">
        <v>775</v>
      </c>
      <c r="T2702" s="6" t="s">
        <v>777</v>
      </c>
      <c r="U2702" s="6" t="s">
        <v>4186</v>
      </c>
      <c r="V2702" s="6" t="s">
        <v>4187</v>
      </c>
      <c r="W2702" s="7">
        <v>0</v>
      </c>
      <c r="X2702" s="7">
        <v>0</v>
      </c>
      <c r="Y2702" s="7">
        <v>0</v>
      </c>
      <c r="Z2702" s="7">
        <v>0</v>
      </c>
      <c r="AA2702" s="7">
        <v>0.05</v>
      </c>
      <c r="AB2702" s="7">
        <v>0</v>
      </c>
      <c r="AC2702" s="7">
        <v>0</v>
      </c>
      <c r="AD2702" s="7">
        <v>0</v>
      </c>
      <c r="AE2702">
        <v>4</v>
      </c>
      <c r="AF2702">
        <v>0</v>
      </c>
      <c r="AG2702">
        <v>0</v>
      </c>
      <c r="AH2702">
        <v>0</v>
      </c>
      <c r="AI2702">
        <v>0</v>
      </c>
      <c r="AJ2702">
        <v>2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</row>
    <row r="2703" spans="1:44" x14ac:dyDescent="0.25">
      <c r="A2703">
        <v>1621341</v>
      </c>
      <c r="B2703">
        <v>743543</v>
      </c>
      <c r="C2703">
        <v>21.4276679873776</v>
      </c>
      <c r="D2703">
        <v>40.074970464645503</v>
      </c>
      <c r="E2703" s="68" t="s">
        <v>1661</v>
      </c>
      <c r="F2703" s="8">
        <f>INDEX(Δεδομένα!$P:$P,MATCH('2020'!E2703,Δεδομένα!$O:$O,0))</f>
        <v>201</v>
      </c>
      <c r="G2703" s="6" t="s">
        <v>525</v>
      </c>
      <c r="H2703" s="2" t="str">
        <f>INDEX(Δεδομένα!B$1:B$51,MATCH('2020'!G2703,Δεδομένα!A$1:A$51,0))</f>
        <v>ΒΟΡΕΙΟΥ ΑΙΓΑΙΟΥ</v>
      </c>
      <c r="I2703" s="8">
        <f>INDEX(Δεδομένα!E$1:E$13,MATCH('2020'!H2703,Δεδομένα!D$1:D$13,0))</f>
        <v>11</v>
      </c>
      <c r="J2703" s="1">
        <v>43935</v>
      </c>
      <c r="K2703" s="6" t="s">
        <v>277</v>
      </c>
      <c r="L2703" s="36" t="str">
        <f t="shared" si="168"/>
        <v>14/04/2020 14:55</v>
      </c>
      <c r="M2703" s="1">
        <v>43935</v>
      </c>
      <c r="N2703" s="6" t="s">
        <v>277</v>
      </c>
      <c r="O2703" s="36" t="str">
        <f t="shared" si="169"/>
        <v>14/04/2020 14:55</v>
      </c>
      <c r="P2703" s="46">
        <f t="shared" si="170"/>
        <v>0</v>
      </c>
      <c r="Q2703" s="48">
        <v>0</v>
      </c>
      <c r="R2703" s="47">
        <f t="shared" si="171"/>
        <v>0</v>
      </c>
      <c r="S2703" s="6" t="s">
        <v>44</v>
      </c>
      <c r="T2703" s="6" t="s">
        <v>527</v>
      </c>
      <c r="U2703" s="6" t="s">
        <v>44</v>
      </c>
      <c r="V2703" s="6" t="s">
        <v>1753</v>
      </c>
      <c r="W2703" s="7">
        <v>0</v>
      </c>
      <c r="X2703" s="7">
        <v>0</v>
      </c>
      <c r="Y2703" s="7">
        <v>0</v>
      </c>
      <c r="Z2703" s="7">
        <v>0</v>
      </c>
      <c r="AA2703" s="7">
        <v>0</v>
      </c>
      <c r="AB2703" s="7">
        <v>0</v>
      </c>
      <c r="AC2703" s="7">
        <v>0</v>
      </c>
      <c r="AD2703" s="7">
        <v>0</v>
      </c>
      <c r="AE2703">
        <v>13</v>
      </c>
      <c r="AF2703">
        <v>0</v>
      </c>
      <c r="AG2703">
        <v>8</v>
      </c>
      <c r="AH2703">
        <v>0</v>
      </c>
      <c r="AI2703">
        <v>0</v>
      </c>
      <c r="AJ2703">
        <v>5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</row>
    <row r="2704" spans="1:44" x14ac:dyDescent="0.25">
      <c r="A2704">
        <v>1555579</v>
      </c>
      <c r="B2704">
        <v>743822</v>
      </c>
      <c r="C2704">
        <v>21.293518881381502</v>
      </c>
      <c r="D2704">
        <v>38.429840692992997</v>
      </c>
      <c r="E2704" s="68" t="s">
        <v>334</v>
      </c>
      <c r="F2704" s="8">
        <f>INDEX(Δεδομένα!$P:$P,MATCH('2020'!E2704,Δεδομένα!$O:$O,0))</f>
        <v>127</v>
      </c>
      <c r="G2704" s="6" t="s">
        <v>335</v>
      </c>
      <c r="H2704" s="2" t="str">
        <f>INDEX(Δεδομένα!B$1:B$51,MATCH('2020'!G2704,Δεδομένα!A$1:A$51,0))</f>
        <v>ΔΥΤΙΚΗΣ ΕΛΛΑΔΟΣ</v>
      </c>
      <c r="I2704" s="8">
        <f>INDEX(Δεδομένα!E$1:E$13,MATCH('2020'!H2704,Δεδομένα!D$1:D$13,0))</f>
        <v>7</v>
      </c>
      <c r="J2704" s="1">
        <v>43936</v>
      </c>
      <c r="K2704" s="6" t="s">
        <v>2176</v>
      </c>
      <c r="L2704" s="36" t="str">
        <f t="shared" si="168"/>
        <v>15/04/2020 11:47</v>
      </c>
      <c r="M2704" s="1">
        <v>43936</v>
      </c>
      <c r="N2704" s="6" t="s">
        <v>49</v>
      </c>
      <c r="O2704" s="36" t="str">
        <f t="shared" si="169"/>
        <v>15/04/2020 12:40</v>
      </c>
      <c r="P2704" s="46">
        <f t="shared" si="170"/>
        <v>3.680555555911269E-2</v>
      </c>
      <c r="Q2704" s="48">
        <v>0</v>
      </c>
      <c r="R2704" s="47">
        <f t="shared" si="171"/>
        <v>53.000000005122274</v>
      </c>
      <c r="S2704" s="6" t="s">
        <v>338</v>
      </c>
      <c r="T2704" s="6" t="s">
        <v>343</v>
      </c>
      <c r="U2704" s="6" t="s">
        <v>44</v>
      </c>
      <c r="V2704" s="6" t="s">
        <v>4227</v>
      </c>
      <c r="W2704" s="7">
        <v>0</v>
      </c>
      <c r="X2704" s="7">
        <v>0.5</v>
      </c>
      <c r="Y2704" s="7">
        <v>0</v>
      </c>
      <c r="Z2704" s="7">
        <v>0</v>
      </c>
      <c r="AA2704" s="7">
        <v>0</v>
      </c>
      <c r="AB2704" s="7">
        <v>0</v>
      </c>
      <c r="AC2704" s="7">
        <v>0</v>
      </c>
      <c r="AD2704" s="7">
        <v>0</v>
      </c>
      <c r="AE2704">
        <v>2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</row>
    <row r="2705" spans="1:44" x14ac:dyDescent="0.25">
      <c r="A2705">
        <v>1552368</v>
      </c>
      <c r="B2705">
        <v>743843</v>
      </c>
      <c r="C2705">
        <v>21.1736295128884</v>
      </c>
      <c r="D2705">
        <v>38.968682322821103</v>
      </c>
      <c r="E2705" s="68" t="s">
        <v>351</v>
      </c>
      <c r="F2705" s="8">
        <f>INDEX(Δεδομένα!$P:$P,MATCH('2020'!E2705,Δεδομένα!$O:$O,0))</f>
        <v>131</v>
      </c>
      <c r="G2705" s="6" t="s">
        <v>335</v>
      </c>
      <c r="H2705" s="2" t="str">
        <f>INDEX(Δεδομένα!B$1:B$51,MATCH('2020'!G2705,Δεδομένα!A$1:A$51,0))</f>
        <v>ΔΥΤΙΚΗΣ ΕΛΛΑΔΟΣ</v>
      </c>
      <c r="I2705" s="8">
        <f>INDEX(Δεδομένα!E$1:E$13,MATCH('2020'!H2705,Δεδομένα!D$1:D$13,0))</f>
        <v>7</v>
      </c>
      <c r="J2705" s="1">
        <v>43936</v>
      </c>
      <c r="K2705" s="6" t="s">
        <v>1954</v>
      </c>
      <c r="L2705" s="36" t="str">
        <f t="shared" si="168"/>
        <v>15/04/2020 12:37</v>
      </c>
      <c r="M2705" s="1">
        <v>43936</v>
      </c>
      <c r="N2705" s="6" t="s">
        <v>715</v>
      </c>
      <c r="O2705" s="36" t="str">
        <f t="shared" si="169"/>
        <v>15/04/2020 14:35</v>
      </c>
      <c r="P2705" s="46">
        <f t="shared" si="170"/>
        <v>8.1944444449618459E-2</v>
      </c>
      <c r="Q2705" s="48">
        <v>0</v>
      </c>
      <c r="R2705" s="47">
        <f t="shared" si="171"/>
        <v>118.00000000745058</v>
      </c>
      <c r="S2705" s="6" t="s">
        <v>44</v>
      </c>
      <c r="T2705" s="6" t="s">
        <v>354</v>
      </c>
      <c r="U2705" s="6" t="s">
        <v>44</v>
      </c>
      <c r="V2705" s="6" t="s">
        <v>4229</v>
      </c>
      <c r="W2705" s="7">
        <v>0</v>
      </c>
      <c r="X2705" s="7">
        <v>0.3</v>
      </c>
      <c r="Y2705" s="7">
        <v>0</v>
      </c>
      <c r="Z2705" s="7">
        <v>0</v>
      </c>
      <c r="AA2705" s="7">
        <v>0</v>
      </c>
      <c r="AB2705" s="7">
        <v>0</v>
      </c>
      <c r="AC2705" s="7">
        <v>0</v>
      </c>
      <c r="AD2705" s="7">
        <v>0</v>
      </c>
      <c r="AE2705">
        <v>4</v>
      </c>
      <c r="AF2705">
        <v>0</v>
      </c>
      <c r="AG2705">
        <v>0</v>
      </c>
      <c r="AH2705">
        <v>0</v>
      </c>
      <c r="AI2705">
        <v>0</v>
      </c>
      <c r="AJ2705">
        <v>2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</row>
    <row r="2706" spans="1:44" x14ac:dyDescent="0.25">
      <c r="A2706">
        <v>1552364</v>
      </c>
      <c r="B2706">
        <v>743922</v>
      </c>
      <c r="C2706">
        <v>22.2869616233518</v>
      </c>
      <c r="D2706">
        <v>37.408074703799002</v>
      </c>
      <c r="E2706" s="68" t="s">
        <v>1893</v>
      </c>
      <c r="F2706" s="8">
        <f>INDEX(Δεδομένα!$P:$P,MATCH('2020'!E2706,Δεδομένα!$O:$O,0))</f>
        <v>137</v>
      </c>
      <c r="G2706" s="6" t="s">
        <v>932</v>
      </c>
      <c r="H2706" s="2" t="str">
        <f>INDEX(Δεδομένα!B$1:B$51,MATCH('2020'!G2706,Δεδομένα!A$1:A$51,0))</f>
        <v>ΠΕΛΛΟΠΟΝΗΣΟΥ</v>
      </c>
      <c r="I2706" s="8">
        <f>INDEX(Δεδομένα!E$1:E$13,MATCH('2020'!H2706,Δεδομένα!D$1:D$13,0))</f>
        <v>8</v>
      </c>
      <c r="J2706" s="1">
        <v>43936</v>
      </c>
      <c r="K2706" s="6" t="s">
        <v>1113</v>
      </c>
      <c r="L2706" s="36" t="str">
        <f t="shared" si="168"/>
        <v>15/04/2020 17:34</v>
      </c>
      <c r="M2706" s="1">
        <v>43936</v>
      </c>
      <c r="N2706" s="6" t="s">
        <v>337</v>
      </c>
      <c r="O2706" s="36" t="str">
        <f t="shared" si="169"/>
        <v>15/04/2020 18:40</v>
      </c>
      <c r="P2706" s="46">
        <f t="shared" si="170"/>
        <v>4.5833333337213844E-2</v>
      </c>
      <c r="Q2706" s="48">
        <v>0</v>
      </c>
      <c r="R2706" s="47">
        <f t="shared" si="171"/>
        <v>66.000000005587935</v>
      </c>
      <c r="S2706" s="6" t="s">
        <v>933</v>
      </c>
      <c r="T2706" s="6" t="s">
        <v>1894</v>
      </c>
      <c r="U2706" s="6" t="s">
        <v>44</v>
      </c>
      <c r="V2706" s="6" t="s">
        <v>4238</v>
      </c>
      <c r="W2706" s="7">
        <v>0</v>
      </c>
      <c r="X2706" s="7">
        <v>0</v>
      </c>
      <c r="Y2706" s="7">
        <v>0</v>
      </c>
      <c r="Z2706" s="7">
        <v>0</v>
      </c>
      <c r="AA2706" s="7">
        <v>0</v>
      </c>
      <c r="AB2706" s="7">
        <v>0</v>
      </c>
      <c r="AC2706" s="7">
        <v>1</v>
      </c>
      <c r="AD2706" s="7">
        <v>0</v>
      </c>
      <c r="AE2706">
        <v>3</v>
      </c>
      <c r="AF2706">
        <v>0</v>
      </c>
      <c r="AG2706">
        <v>0</v>
      </c>
      <c r="AH2706">
        <v>0</v>
      </c>
      <c r="AI2706">
        <v>0</v>
      </c>
      <c r="AJ2706">
        <v>1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</row>
    <row r="2707" spans="1:44" x14ac:dyDescent="0.25">
      <c r="A2707">
        <v>1566978</v>
      </c>
      <c r="B2707">
        <v>743981</v>
      </c>
      <c r="C2707">
        <v>22.080746081056699</v>
      </c>
      <c r="D2707">
        <v>37.469217318685601</v>
      </c>
      <c r="E2707" s="68" t="s">
        <v>931</v>
      </c>
      <c r="F2707" s="8">
        <f>INDEX(Δεδομένα!$P:$P,MATCH('2020'!E2707,Δεδομένα!$O:$O,0))</f>
        <v>141</v>
      </c>
      <c r="G2707" s="6" t="s">
        <v>932</v>
      </c>
      <c r="H2707" s="2" t="str">
        <f>INDEX(Δεδομένα!B$1:B$51,MATCH('2020'!G2707,Δεδομένα!A$1:A$51,0))</f>
        <v>ΠΕΛΛΟΠΟΝΗΣΟΥ</v>
      </c>
      <c r="I2707" s="8">
        <f>INDEX(Δεδομένα!E$1:E$13,MATCH('2020'!H2707,Δεδομένα!D$1:D$13,0))</f>
        <v>8</v>
      </c>
      <c r="J2707" s="1">
        <v>43936</v>
      </c>
      <c r="K2707" s="6" t="s">
        <v>3960</v>
      </c>
      <c r="L2707" s="36" t="str">
        <f t="shared" si="168"/>
        <v>15/04/2020 21:49</v>
      </c>
      <c r="M2707" s="1">
        <v>43936</v>
      </c>
      <c r="N2707" s="6" t="s">
        <v>634</v>
      </c>
      <c r="O2707" s="36" t="str">
        <f t="shared" si="169"/>
        <v>15/04/2020 23:00</v>
      </c>
      <c r="P2707" s="46">
        <f t="shared" si="170"/>
        <v>4.9305555556202307E-2</v>
      </c>
      <c r="Q2707" s="48">
        <v>0</v>
      </c>
      <c r="R2707" s="47">
        <f t="shared" si="171"/>
        <v>71.000000000931323</v>
      </c>
      <c r="S2707" s="6" t="s">
        <v>44</v>
      </c>
      <c r="T2707" s="6" t="s">
        <v>934</v>
      </c>
      <c r="U2707" s="6" t="s">
        <v>73</v>
      </c>
      <c r="V2707" s="6" t="s">
        <v>4246</v>
      </c>
      <c r="W2707" s="7">
        <v>0</v>
      </c>
      <c r="X2707" s="7">
        <v>0</v>
      </c>
      <c r="Y2707" s="7">
        <v>0</v>
      </c>
      <c r="Z2707" s="7">
        <v>0.01</v>
      </c>
      <c r="AA2707" s="7">
        <v>0</v>
      </c>
      <c r="AB2707" s="7">
        <v>0</v>
      </c>
      <c r="AC2707" s="7">
        <v>0</v>
      </c>
      <c r="AD2707" s="7">
        <v>0</v>
      </c>
      <c r="AE2707">
        <v>3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</row>
    <row r="2708" spans="1:44" x14ac:dyDescent="0.25">
      <c r="A2708">
        <v>1553750</v>
      </c>
      <c r="B2708">
        <v>743729</v>
      </c>
      <c r="C2708">
        <v>22.953968817664698</v>
      </c>
      <c r="D2708">
        <v>36.319998524650103</v>
      </c>
      <c r="E2708" s="68" t="s">
        <v>2930</v>
      </c>
      <c r="F2708" s="8">
        <f>INDEX(Δεδομένα!$P:$P,MATCH('2020'!E2708,Δεδομένα!$O:$O,0))</f>
        <v>150</v>
      </c>
      <c r="G2708" s="6" t="s">
        <v>41</v>
      </c>
      <c r="H2708" s="2" t="str">
        <f>INDEX(Δεδομένα!B$1:B$51,MATCH('2020'!G2708,Δεδομένα!A$1:A$51,0))</f>
        <v>ΑΤΤΙΚΗΣ</v>
      </c>
      <c r="I2708" s="8">
        <f>INDEX(Δεδομένα!E$1:E$13,MATCH('2020'!H2708,Δεδομένα!D$1:D$13,0))</f>
        <v>1</v>
      </c>
      <c r="J2708" s="1">
        <v>43936</v>
      </c>
      <c r="K2708" s="6" t="s">
        <v>4220</v>
      </c>
      <c r="L2708" s="36" t="str">
        <f t="shared" si="168"/>
        <v>15/04/2020 04:59</v>
      </c>
      <c r="M2708" s="1">
        <v>43937</v>
      </c>
      <c r="N2708" s="6" t="s">
        <v>1075</v>
      </c>
      <c r="O2708" s="36" t="str">
        <f t="shared" si="169"/>
        <v>16/04/2020 19:26</v>
      </c>
      <c r="P2708" s="49">
        <f t="shared" si="170"/>
        <v>1.6020833333313931</v>
      </c>
      <c r="Q2708" s="50">
        <f>1*24</f>
        <v>24</v>
      </c>
      <c r="R2708" s="47">
        <f t="shared" si="171"/>
        <v>2306.999999997206</v>
      </c>
      <c r="S2708" s="6" t="s">
        <v>2932</v>
      </c>
      <c r="T2708" s="6" t="s">
        <v>2933</v>
      </c>
      <c r="U2708" s="6" t="s">
        <v>44</v>
      </c>
      <c r="V2708" s="6" t="s">
        <v>3737</v>
      </c>
      <c r="W2708" s="7">
        <v>0</v>
      </c>
      <c r="X2708" s="7">
        <v>50</v>
      </c>
      <c r="Y2708" s="7">
        <v>0</v>
      </c>
      <c r="Z2708" s="7">
        <v>0</v>
      </c>
      <c r="AA2708" s="7">
        <v>0</v>
      </c>
      <c r="AB2708" s="7">
        <v>0</v>
      </c>
      <c r="AC2708" s="7">
        <v>0</v>
      </c>
      <c r="AD2708" s="7">
        <v>0</v>
      </c>
      <c r="AE2708">
        <v>33</v>
      </c>
      <c r="AF2708">
        <v>0</v>
      </c>
      <c r="AG2708">
        <v>6</v>
      </c>
      <c r="AH2708">
        <v>0</v>
      </c>
      <c r="AI2708">
        <v>17</v>
      </c>
      <c r="AJ2708">
        <v>12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</row>
    <row r="2709" spans="1:44" x14ac:dyDescent="0.25">
      <c r="A2709">
        <v>1553111</v>
      </c>
      <c r="B2709">
        <v>743740</v>
      </c>
      <c r="C2709">
        <v>22.063171743376699</v>
      </c>
      <c r="D2709">
        <v>40.9732060523583</v>
      </c>
      <c r="E2709" s="68" t="s">
        <v>986</v>
      </c>
      <c r="F2709" s="8">
        <f>INDEX(Δεδομένα!$P:$P,MATCH('2020'!E2709,Δεδομένα!$O:$O,0))</f>
        <v>121</v>
      </c>
      <c r="G2709" s="6" t="s">
        <v>303</v>
      </c>
      <c r="H2709" s="2" t="str">
        <f>INDEX(Δεδομένα!B$1:B$51,MATCH('2020'!G2709,Δεδομένα!A$1:A$51,0))</f>
        <v>ΔΥΤΙΚΗΣ ΕΛΛΑΔΟΣ</v>
      </c>
      <c r="I2709" s="8">
        <f>INDEX(Δεδομένα!E$1:E$13,MATCH('2020'!H2709,Δεδομένα!D$1:D$13,0))</f>
        <v>7</v>
      </c>
      <c r="J2709" s="1">
        <v>43936</v>
      </c>
      <c r="K2709" s="6" t="s">
        <v>1089</v>
      </c>
      <c r="L2709" s="36" t="str">
        <f t="shared" si="168"/>
        <v>15/04/2020 10:10</v>
      </c>
      <c r="M2709" s="1">
        <v>43936</v>
      </c>
      <c r="N2709" s="6" t="s">
        <v>296</v>
      </c>
      <c r="O2709" s="36" t="str">
        <f t="shared" si="169"/>
        <v>15/04/2020 10:40</v>
      </c>
      <c r="P2709" s="46">
        <f t="shared" si="170"/>
        <v>2.0833333335758653E-2</v>
      </c>
      <c r="Q2709" s="48">
        <v>0</v>
      </c>
      <c r="R2709" s="47">
        <f t="shared" si="171"/>
        <v>30.00000000349246</v>
      </c>
      <c r="S2709" s="6" t="s">
        <v>306</v>
      </c>
      <c r="T2709" s="6" t="s">
        <v>311</v>
      </c>
      <c r="U2709" s="6" t="s">
        <v>44</v>
      </c>
      <c r="V2709" s="6" t="s">
        <v>1555</v>
      </c>
      <c r="W2709" s="7">
        <v>0</v>
      </c>
      <c r="X2709" s="7">
        <v>0</v>
      </c>
      <c r="Y2709" s="7">
        <v>0</v>
      </c>
      <c r="Z2709" s="7">
        <v>0.2</v>
      </c>
      <c r="AA2709" s="7">
        <v>0</v>
      </c>
      <c r="AB2709" s="7">
        <v>0</v>
      </c>
      <c r="AC2709" s="7">
        <v>0</v>
      </c>
      <c r="AD2709" s="7">
        <v>0</v>
      </c>
      <c r="AE2709">
        <v>8</v>
      </c>
      <c r="AF2709">
        <v>0</v>
      </c>
      <c r="AG2709">
        <v>0</v>
      </c>
      <c r="AH2709">
        <v>0</v>
      </c>
      <c r="AI2709">
        <v>0</v>
      </c>
      <c r="AJ2709">
        <v>4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</row>
    <row r="2710" spans="1:44" x14ac:dyDescent="0.25">
      <c r="A2710">
        <v>1553112</v>
      </c>
      <c r="B2710">
        <v>743810</v>
      </c>
      <c r="C2710">
        <v>21.7568932499913</v>
      </c>
      <c r="D2710">
        <v>38.186649102051298</v>
      </c>
      <c r="E2710" s="68" t="s">
        <v>986</v>
      </c>
      <c r="F2710" s="8">
        <f>INDEX(Δεδομένα!$P:$P,MATCH('2020'!E2710,Δεδομένα!$O:$O,0))</f>
        <v>121</v>
      </c>
      <c r="G2710" s="6" t="s">
        <v>303</v>
      </c>
      <c r="H2710" s="2" t="str">
        <f>INDEX(Δεδομένα!B$1:B$51,MATCH('2020'!G2710,Δεδομένα!A$1:A$51,0))</f>
        <v>ΔΥΤΙΚΗΣ ΕΛΛΑΔΟΣ</v>
      </c>
      <c r="I2710" s="8">
        <f>INDEX(Δεδομένα!E$1:E$13,MATCH('2020'!H2710,Δεδομένα!D$1:D$13,0))</f>
        <v>7</v>
      </c>
      <c r="J2710" s="1">
        <v>43936</v>
      </c>
      <c r="K2710" s="6" t="s">
        <v>319</v>
      </c>
      <c r="L2710" s="36" t="str">
        <f t="shared" si="168"/>
        <v>15/04/2020 11:22</v>
      </c>
      <c r="M2710" s="1">
        <v>43936</v>
      </c>
      <c r="N2710" s="6" t="s">
        <v>611</v>
      </c>
      <c r="O2710" s="36" t="str">
        <f t="shared" si="169"/>
        <v>15/04/2020 12:15</v>
      </c>
      <c r="P2710" s="46">
        <f t="shared" si="170"/>
        <v>3.6805555551836733E-2</v>
      </c>
      <c r="Q2710" s="48">
        <v>0</v>
      </c>
      <c r="R2710" s="47">
        <f t="shared" si="171"/>
        <v>52.999999994644895</v>
      </c>
      <c r="S2710" s="6" t="s">
        <v>306</v>
      </c>
      <c r="T2710" s="6" t="s">
        <v>311</v>
      </c>
      <c r="U2710" s="6" t="s">
        <v>44</v>
      </c>
      <c r="V2710" s="6" t="s">
        <v>4223</v>
      </c>
      <c r="W2710" s="7">
        <v>0</v>
      </c>
      <c r="X2710" s="7">
        <v>0</v>
      </c>
      <c r="Y2710" s="7">
        <v>0</v>
      </c>
      <c r="Z2710" s="7">
        <v>0.1</v>
      </c>
      <c r="AA2710" s="7">
        <v>0</v>
      </c>
      <c r="AB2710" s="7">
        <v>0</v>
      </c>
      <c r="AC2710" s="7">
        <v>0</v>
      </c>
      <c r="AD2710" s="7">
        <v>0</v>
      </c>
      <c r="AE2710">
        <v>2</v>
      </c>
      <c r="AF2710">
        <v>0</v>
      </c>
      <c r="AG2710">
        <v>0</v>
      </c>
      <c r="AH2710">
        <v>0</v>
      </c>
      <c r="AI2710">
        <v>0</v>
      </c>
      <c r="AJ2710">
        <v>1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</row>
    <row r="2711" spans="1:44" x14ac:dyDescent="0.25">
      <c r="A2711">
        <v>1560431</v>
      </c>
      <c r="B2711">
        <v>743811</v>
      </c>
      <c r="C2711">
        <v>21.9670605441123</v>
      </c>
      <c r="D2711">
        <v>38.282522306841102</v>
      </c>
      <c r="E2711" s="68" t="s">
        <v>313</v>
      </c>
      <c r="F2711" s="8">
        <f>INDEX(Δεδομένα!$P:$P,MATCH('2020'!E2711,Δεδομένα!$O:$O,0))</f>
        <v>124</v>
      </c>
      <c r="G2711" s="6" t="s">
        <v>303</v>
      </c>
      <c r="H2711" s="2" t="str">
        <f>INDEX(Δεδομένα!B$1:B$51,MATCH('2020'!G2711,Δεδομένα!A$1:A$51,0))</f>
        <v>ΔΥΤΙΚΗΣ ΕΛΛΑΔΟΣ</v>
      </c>
      <c r="I2711" s="8">
        <f>INDEX(Δεδομένα!E$1:E$13,MATCH('2020'!H2711,Δεδομένα!D$1:D$13,0))</f>
        <v>7</v>
      </c>
      <c r="J2711" s="1">
        <v>43936</v>
      </c>
      <c r="K2711" s="6" t="s">
        <v>221</v>
      </c>
      <c r="L2711" s="36" t="str">
        <f t="shared" si="168"/>
        <v>15/04/2020 11:20</v>
      </c>
      <c r="M2711" s="1">
        <v>43936</v>
      </c>
      <c r="N2711" s="6" t="s">
        <v>317</v>
      </c>
      <c r="O2711" s="36" t="str">
        <f t="shared" si="169"/>
        <v>15/04/2020 11:54</v>
      </c>
      <c r="P2711" s="46">
        <f t="shared" si="170"/>
        <v>2.3611111115314998E-2</v>
      </c>
      <c r="Q2711" s="48">
        <v>0</v>
      </c>
      <c r="R2711" s="47">
        <f t="shared" si="171"/>
        <v>34.000000006053597</v>
      </c>
      <c r="S2711" s="6" t="s">
        <v>306</v>
      </c>
      <c r="T2711" s="6" t="s">
        <v>316</v>
      </c>
      <c r="U2711" s="6" t="s">
        <v>44</v>
      </c>
      <c r="V2711" s="6" t="s">
        <v>4224</v>
      </c>
      <c r="W2711" s="7">
        <v>0</v>
      </c>
      <c r="X2711" s="7">
        <v>0</v>
      </c>
      <c r="Y2711" s="7">
        <v>0</v>
      </c>
      <c r="Z2711" s="7">
        <v>0</v>
      </c>
      <c r="AA2711" s="7">
        <v>0</v>
      </c>
      <c r="AB2711" s="7">
        <v>0</v>
      </c>
      <c r="AC2711" s="7">
        <v>0</v>
      </c>
      <c r="AD2711" s="7">
        <v>0.05</v>
      </c>
      <c r="AE2711">
        <v>2</v>
      </c>
      <c r="AF2711">
        <v>0</v>
      </c>
      <c r="AG2711">
        <v>0</v>
      </c>
      <c r="AH2711">
        <v>0</v>
      </c>
      <c r="AI2711">
        <v>0</v>
      </c>
      <c r="AJ2711">
        <v>1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</row>
    <row r="2712" spans="1:44" x14ac:dyDescent="0.25">
      <c r="A2712">
        <v>1560434</v>
      </c>
      <c r="B2712">
        <v>743832</v>
      </c>
      <c r="C2712">
        <v>22.050543605603799</v>
      </c>
      <c r="D2712">
        <v>38.233788610085803</v>
      </c>
      <c r="E2712" s="68" t="s">
        <v>313</v>
      </c>
      <c r="F2712" s="8">
        <f>INDEX(Δεδομένα!$P:$P,MATCH('2020'!E2712,Δεδομένα!$O:$O,0))</f>
        <v>124</v>
      </c>
      <c r="G2712" s="6" t="s">
        <v>303</v>
      </c>
      <c r="H2712" s="2" t="str">
        <f>INDEX(Δεδομένα!B$1:B$51,MATCH('2020'!G2712,Δεδομένα!A$1:A$51,0))</f>
        <v>ΔΥΤΙΚΗΣ ΕΛΛΑΔΟΣ</v>
      </c>
      <c r="I2712" s="8">
        <f>INDEX(Δεδομένα!E$1:E$13,MATCH('2020'!H2712,Δεδομένα!D$1:D$13,0))</f>
        <v>7</v>
      </c>
      <c r="J2712" s="1">
        <v>43936</v>
      </c>
      <c r="K2712" s="6" t="s">
        <v>111</v>
      </c>
      <c r="L2712" s="36" t="str">
        <f t="shared" si="168"/>
        <v>15/04/2020 12:25</v>
      </c>
      <c r="M2712" s="1">
        <v>43936</v>
      </c>
      <c r="N2712" s="6" t="s">
        <v>171</v>
      </c>
      <c r="O2712" s="36" t="str">
        <f t="shared" si="169"/>
        <v>15/04/2020 13:00</v>
      </c>
      <c r="P2712" s="46">
        <f t="shared" si="170"/>
        <v>2.4305555554747116E-2</v>
      </c>
      <c r="Q2712" s="48">
        <v>0</v>
      </c>
      <c r="R2712" s="47">
        <f t="shared" si="171"/>
        <v>34.999999998835847</v>
      </c>
      <c r="S2712" s="6" t="s">
        <v>315</v>
      </c>
      <c r="T2712" s="6" t="s">
        <v>316</v>
      </c>
      <c r="U2712" s="6" t="s">
        <v>44</v>
      </c>
      <c r="V2712" s="6" t="s">
        <v>3529</v>
      </c>
      <c r="W2712" s="7">
        <v>0</v>
      </c>
      <c r="X2712" s="7">
        <v>0</v>
      </c>
      <c r="Y2712" s="7">
        <v>0</v>
      </c>
      <c r="Z2712" s="7">
        <v>0</v>
      </c>
      <c r="AA2712" s="7">
        <v>0</v>
      </c>
      <c r="AB2712" s="7">
        <v>0</v>
      </c>
      <c r="AC2712" s="7">
        <v>0.01</v>
      </c>
      <c r="AD2712" s="7">
        <v>0</v>
      </c>
      <c r="AE2712">
        <v>4</v>
      </c>
      <c r="AF2712">
        <v>0</v>
      </c>
      <c r="AG2712">
        <v>0</v>
      </c>
      <c r="AH2712">
        <v>0</v>
      </c>
      <c r="AI2712">
        <v>0</v>
      </c>
      <c r="AJ2712">
        <v>2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</row>
    <row r="2713" spans="1:44" x14ac:dyDescent="0.25">
      <c r="A2713">
        <v>1553357</v>
      </c>
      <c r="B2713">
        <v>743873</v>
      </c>
      <c r="C2713">
        <v>20.8135417501903</v>
      </c>
      <c r="D2713">
        <v>37.73279153635</v>
      </c>
      <c r="E2713" s="68" t="s">
        <v>1599</v>
      </c>
      <c r="F2713" s="8">
        <f>INDEX(Δεδομένα!$P:$P,MATCH('2020'!E2713,Δεδομένα!$O:$O,0))</f>
        <v>238</v>
      </c>
      <c r="G2713" s="6" t="s">
        <v>1600</v>
      </c>
      <c r="H2713" s="2" t="str">
        <f>INDEX(Δεδομένα!B$1:B$51,MATCH('2020'!G2713,Δεδομένα!A$1:A$51,0))</f>
        <v>ΙΟΝΙΩΝ ΝΗΣΩΝ</v>
      </c>
      <c r="I2713" s="8">
        <f>INDEX(Δεδομένα!E$1:E$13,MATCH('2020'!H2713,Δεδομένα!D$1:D$13,0))</f>
        <v>13</v>
      </c>
      <c r="J2713" s="1">
        <v>43936</v>
      </c>
      <c r="K2713" s="6" t="s">
        <v>1358</v>
      </c>
      <c r="L2713" s="36" t="str">
        <f t="shared" si="168"/>
        <v>15/04/2020 14:09</v>
      </c>
      <c r="M2713" s="1">
        <v>43936</v>
      </c>
      <c r="N2713" s="6" t="s">
        <v>1711</v>
      </c>
      <c r="O2713" s="36" t="str">
        <f t="shared" si="169"/>
        <v>15/04/2020 21:02</v>
      </c>
      <c r="P2713" s="46">
        <f t="shared" si="170"/>
        <v>0.28680555555183673</v>
      </c>
      <c r="Q2713" s="48">
        <v>0</v>
      </c>
      <c r="R2713" s="47">
        <f t="shared" si="171"/>
        <v>412.9999999946449</v>
      </c>
      <c r="S2713" s="6" t="s">
        <v>44</v>
      </c>
      <c r="T2713" s="6" t="s">
        <v>1601</v>
      </c>
      <c r="U2713" s="6" t="s">
        <v>44</v>
      </c>
      <c r="V2713" s="6" t="s">
        <v>3161</v>
      </c>
      <c r="W2713" s="7">
        <v>0</v>
      </c>
      <c r="X2713" s="7">
        <v>4</v>
      </c>
      <c r="Y2713" s="7">
        <v>0</v>
      </c>
      <c r="Z2713" s="7">
        <v>0</v>
      </c>
      <c r="AA2713" s="7">
        <v>0</v>
      </c>
      <c r="AB2713" s="7">
        <v>0</v>
      </c>
      <c r="AC2713" s="7">
        <v>0</v>
      </c>
      <c r="AD2713" s="7">
        <v>0</v>
      </c>
      <c r="AE2713">
        <v>11</v>
      </c>
      <c r="AF2713">
        <v>0</v>
      </c>
      <c r="AG2713">
        <v>0</v>
      </c>
      <c r="AH2713">
        <v>0</v>
      </c>
      <c r="AI2713">
        <v>0</v>
      </c>
      <c r="AJ2713">
        <v>3</v>
      </c>
      <c r="AK2713">
        <v>2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</row>
    <row r="2714" spans="1:44" x14ac:dyDescent="0.25">
      <c r="A2714">
        <v>1556927</v>
      </c>
      <c r="B2714">
        <v>743882</v>
      </c>
      <c r="C2714">
        <v>21.509240102575902</v>
      </c>
      <c r="D2714">
        <v>37.6000555674648</v>
      </c>
      <c r="E2714" s="68" t="s">
        <v>356</v>
      </c>
      <c r="F2714" s="8">
        <f>INDEX(Δεδομένα!$P:$P,MATCH('2020'!E2714,Δεδομένα!$O:$O,0))</f>
        <v>132</v>
      </c>
      <c r="G2714" s="6" t="s">
        <v>357</v>
      </c>
      <c r="H2714" s="2" t="str">
        <f>INDEX(Δεδομένα!B$1:B$51,MATCH('2020'!G2714,Δεδομένα!A$1:A$51,0))</f>
        <v>ΔΥΤΙΚΗΣ ΕΛΛΑΔΟΣ</v>
      </c>
      <c r="I2714" s="8">
        <f>INDEX(Δεδομένα!E$1:E$13,MATCH('2020'!H2714,Δεδομένα!D$1:D$13,0))</f>
        <v>7</v>
      </c>
      <c r="J2714" s="1">
        <v>43936</v>
      </c>
      <c r="K2714" s="6" t="s">
        <v>1207</v>
      </c>
      <c r="L2714" s="36" t="str">
        <f t="shared" si="168"/>
        <v>15/04/2020 15:21</v>
      </c>
      <c r="M2714" s="1">
        <v>43936</v>
      </c>
      <c r="N2714" s="6" t="s">
        <v>1698</v>
      </c>
      <c r="O2714" s="36" t="str">
        <f t="shared" si="169"/>
        <v>15/04/2020 17:54</v>
      </c>
      <c r="P2714" s="46">
        <f t="shared" si="170"/>
        <v>0.10625000000436557</v>
      </c>
      <c r="Q2714" s="48">
        <v>0</v>
      </c>
      <c r="R2714" s="47">
        <f t="shared" si="171"/>
        <v>153.00000000628643</v>
      </c>
      <c r="S2714" s="6" t="s">
        <v>359</v>
      </c>
      <c r="T2714" s="6" t="s">
        <v>360</v>
      </c>
      <c r="U2714" s="6" t="s">
        <v>44</v>
      </c>
      <c r="V2714" s="6" t="s">
        <v>2685</v>
      </c>
      <c r="W2714" s="7">
        <v>0</v>
      </c>
      <c r="X2714" s="7">
        <v>0</v>
      </c>
      <c r="Y2714" s="7">
        <v>0</v>
      </c>
      <c r="Z2714" s="7">
        <v>15</v>
      </c>
      <c r="AA2714" s="7">
        <v>5</v>
      </c>
      <c r="AB2714" s="7">
        <v>0</v>
      </c>
      <c r="AC2714" s="7">
        <v>0</v>
      </c>
      <c r="AD2714" s="7">
        <v>0</v>
      </c>
      <c r="AE2714">
        <v>8</v>
      </c>
      <c r="AF2714">
        <v>0</v>
      </c>
      <c r="AG2714">
        <v>0</v>
      </c>
      <c r="AH2714">
        <v>0</v>
      </c>
      <c r="AI2714">
        <v>0</v>
      </c>
      <c r="AJ2714">
        <v>4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</row>
    <row r="2715" spans="1:44" x14ac:dyDescent="0.25">
      <c r="A2715">
        <v>1566720</v>
      </c>
      <c r="B2715">
        <v>743893</v>
      </c>
      <c r="C2715">
        <v>21.371708990558599</v>
      </c>
      <c r="D2715">
        <v>37.768291714998497</v>
      </c>
      <c r="E2715" s="68" t="s">
        <v>925</v>
      </c>
      <c r="F2715" s="8">
        <f>INDEX(Δεδομένα!$P:$P,MATCH('2020'!E2715,Δεδομένα!$O:$O,0))</f>
        <v>135</v>
      </c>
      <c r="G2715" s="6" t="s">
        <v>357</v>
      </c>
      <c r="H2715" s="2" t="str">
        <f>INDEX(Δεδομένα!B$1:B$51,MATCH('2020'!G2715,Δεδομένα!A$1:A$51,0))</f>
        <v>ΔΥΤΙΚΗΣ ΕΛΛΑΔΟΣ</v>
      </c>
      <c r="I2715" s="8">
        <f>INDEX(Δεδομένα!E$1:E$13,MATCH('2020'!H2715,Δεδομένα!D$1:D$13,0))</f>
        <v>7</v>
      </c>
      <c r="J2715" s="1">
        <v>43936</v>
      </c>
      <c r="K2715" s="6" t="s">
        <v>1726</v>
      </c>
      <c r="L2715" s="36" t="str">
        <f t="shared" si="168"/>
        <v>15/04/2020 15:51</v>
      </c>
      <c r="M2715" s="1">
        <v>43936</v>
      </c>
      <c r="N2715" s="6" t="s">
        <v>149</v>
      </c>
      <c r="O2715" s="36" t="str">
        <f t="shared" si="169"/>
        <v>15/04/2020 17:10</v>
      </c>
      <c r="P2715" s="46">
        <f t="shared" si="170"/>
        <v>5.4861111115314998E-2</v>
      </c>
      <c r="Q2715" s="48">
        <v>0</v>
      </c>
      <c r="R2715" s="47">
        <f t="shared" si="171"/>
        <v>79.000000006053597</v>
      </c>
      <c r="S2715" s="6" t="s">
        <v>4233</v>
      </c>
      <c r="T2715" s="6" t="s">
        <v>1565</v>
      </c>
      <c r="U2715" s="6" t="s">
        <v>44</v>
      </c>
      <c r="V2715" s="6" t="s">
        <v>4234</v>
      </c>
      <c r="W2715" s="7">
        <v>0</v>
      </c>
      <c r="X2715" s="7">
        <v>0</v>
      </c>
      <c r="Y2715" s="7">
        <v>0</v>
      </c>
      <c r="Z2715" s="7">
        <v>0</v>
      </c>
      <c r="AA2715" s="7">
        <v>3</v>
      </c>
      <c r="AB2715" s="7">
        <v>0</v>
      </c>
      <c r="AC2715" s="7">
        <v>0</v>
      </c>
      <c r="AD2715" s="7">
        <v>0</v>
      </c>
      <c r="AE2715">
        <v>4</v>
      </c>
      <c r="AF2715">
        <v>0</v>
      </c>
      <c r="AG2715">
        <v>0</v>
      </c>
      <c r="AH2715">
        <v>0</v>
      </c>
      <c r="AI2715">
        <v>0</v>
      </c>
      <c r="AJ2715">
        <v>3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</row>
    <row r="2716" spans="1:44" x14ac:dyDescent="0.25">
      <c r="A2716">
        <v>1556936</v>
      </c>
      <c r="B2716">
        <v>743905</v>
      </c>
      <c r="C2716">
        <v>21.550148659932699</v>
      </c>
      <c r="D2716">
        <v>37.6686234113414</v>
      </c>
      <c r="E2716" s="68" t="s">
        <v>1054</v>
      </c>
      <c r="F2716" s="8">
        <f>INDEX(Δεδομένα!$P:$P,MATCH('2020'!E2716,Δεδομένα!$O:$O,0))</f>
        <v>133</v>
      </c>
      <c r="G2716" s="6" t="s">
        <v>357</v>
      </c>
      <c r="H2716" s="2" t="str">
        <f>INDEX(Δεδομένα!B$1:B$51,MATCH('2020'!G2716,Δεδομένα!A$1:A$51,0))</f>
        <v>ΔΥΤΙΚΗΣ ΕΛΛΑΔΟΣ</v>
      </c>
      <c r="I2716" s="8">
        <f>INDEX(Δεδομένα!E$1:E$13,MATCH('2020'!H2716,Δεδομένα!D$1:D$13,0))</f>
        <v>7</v>
      </c>
      <c r="J2716" s="1">
        <v>43936</v>
      </c>
      <c r="K2716" s="6" t="s">
        <v>1371</v>
      </c>
      <c r="L2716" s="36" t="str">
        <f t="shared" si="168"/>
        <v>15/04/2020 16:28</v>
      </c>
      <c r="M2716" s="1">
        <v>43936</v>
      </c>
      <c r="N2716" s="6" t="s">
        <v>149</v>
      </c>
      <c r="O2716" s="36" t="str">
        <f t="shared" si="169"/>
        <v>15/04/2020 17:10</v>
      </c>
      <c r="P2716" s="46">
        <f t="shared" si="170"/>
        <v>2.9166666667151731E-2</v>
      </c>
      <c r="Q2716" s="48">
        <v>0</v>
      </c>
      <c r="R2716" s="47">
        <f t="shared" si="171"/>
        <v>42.000000000698492</v>
      </c>
      <c r="S2716" s="6" t="s">
        <v>359</v>
      </c>
      <c r="T2716" s="6" t="s">
        <v>1055</v>
      </c>
      <c r="U2716" s="6" t="s">
        <v>44</v>
      </c>
      <c r="V2716" s="6" t="s">
        <v>2502</v>
      </c>
      <c r="W2716" s="7">
        <v>0</v>
      </c>
      <c r="X2716" s="7">
        <v>0</v>
      </c>
      <c r="Y2716" s="7">
        <v>0</v>
      </c>
      <c r="Z2716" s="7">
        <v>0</v>
      </c>
      <c r="AA2716" s="7">
        <v>0.03</v>
      </c>
      <c r="AB2716" s="7">
        <v>0</v>
      </c>
      <c r="AC2716" s="7">
        <v>0</v>
      </c>
      <c r="AD2716" s="7">
        <v>0</v>
      </c>
      <c r="AE2716">
        <v>4</v>
      </c>
      <c r="AF2716">
        <v>0</v>
      </c>
      <c r="AG2716">
        <v>0</v>
      </c>
      <c r="AH2716">
        <v>0</v>
      </c>
      <c r="AI2716">
        <v>0</v>
      </c>
      <c r="AJ2716">
        <v>2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</row>
    <row r="2717" spans="1:44" x14ac:dyDescent="0.25">
      <c r="A2717">
        <v>1566721</v>
      </c>
      <c r="B2717">
        <v>743914</v>
      </c>
      <c r="C2717">
        <v>21.361097200580001</v>
      </c>
      <c r="D2717">
        <v>37.831350292726498</v>
      </c>
      <c r="E2717" s="68" t="s">
        <v>925</v>
      </c>
      <c r="F2717" s="8">
        <f>INDEX(Δεδομένα!$P:$P,MATCH('2020'!E2717,Δεδομένα!$O:$O,0))</f>
        <v>135</v>
      </c>
      <c r="G2717" s="6" t="s">
        <v>357</v>
      </c>
      <c r="H2717" s="2" t="str">
        <f>INDEX(Δεδομένα!B$1:B$51,MATCH('2020'!G2717,Δεδομένα!A$1:A$51,0))</f>
        <v>ΔΥΤΙΚΗΣ ΕΛΛΑΔΟΣ</v>
      </c>
      <c r="I2717" s="8">
        <f>INDEX(Δεδομένα!E$1:E$13,MATCH('2020'!H2717,Δεδομένα!D$1:D$13,0))</f>
        <v>7</v>
      </c>
      <c r="J2717" s="1">
        <v>43936</v>
      </c>
      <c r="K2717" s="6" t="s">
        <v>530</v>
      </c>
      <c r="L2717" s="36" t="str">
        <f t="shared" si="168"/>
        <v>15/04/2020 17:05</v>
      </c>
      <c r="M2717" s="1">
        <v>43936</v>
      </c>
      <c r="N2717" s="6" t="s">
        <v>259</v>
      </c>
      <c r="O2717" s="36" t="str">
        <f t="shared" si="169"/>
        <v>15/04/2020 19:00</v>
      </c>
      <c r="P2717" s="46">
        <f t="shared" si="170"/>
        <v>7.9861111109494232E-2</v>
      </c>
      <c r="Q2717" s="48">
        <v>0</v>
      </c>
      <c r="R2717" s="47">
        <f t="shared" si="171"/>
        <v>114.99999999767169</v>
      </c>
      <c r="S2717" s="6" t="s">
        <v>928</v>
      </c>
      <c r="T2717" s="6" t="s">
        <v>1565</v>
      </c>
      <c r="U2717" s="6" t="s">
        <v>44</v>
      </c>
      <c r="V2717" s="6" t="s">
        <v>4181</v>
      </c>
      <c r="W2717" s="7">
        <v>0</v>
      </c>
      <c r="X2717" s="7">
        <v>0</v>
      </c>
      <c r="Y2717" s="7">
        <v>0</v>
      </c>
      <c r="Z2717" s="7">
        <v>0</v>
      </c>
      <c r="AA2717" s="7">
        <v>0.3</v>
      </c>
      <c r="AB2717" s="7">
        <v>0</v>
      </c>
      <c r="AC2717" s="7">
        <v>0</v>
      </c>
      <c r="AD2717" s="7">
        <v>0</v>
      </c>
      <c r="AE2717">
        <v>6</v>
      </c>
      <c r="AF2717">
        <v>0</v>
      </c>
      <c r="AG2717">
        <v>0</v>
      </c>
      <c r="AH2717">
        <v>0</v>
      </c>
      <c r="AI2717">
        <v>0</v>
      </c>
      <c r="AJ2717">
        <v>3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</row>
    <row r="2718" spans="1:44" x14ac:dyDescent="0.25">
      <c r="A2718">
        <v>1566723</v>
      </c>
      <c r="B2718">
        <v>743946</v>
      </c>
      <c r="C2718">
        <v>21.3088055438132</v>
      </c>
      <c r="D2718">
        <v>37.796232960163699</v>
      </c>
      <c r="E2718" s="68" t="s">
        <v>925</v>
      </c>
      <c r="F2718" s="8">
        <f>INDEX(Δεδομένα!$P:$P,MATCH('2020'!E2718,Δεδομένα!$O:$O,0))</f>
        <v>135</v>
      </c>
      <c r="G2718" s="6" t="s">
        <v>357</v>
      </c>
      <c r="H2718" s="2" t="str">
        <f>INDEX(Δεδομένα!B$1:B$51,MATCH('2020'!G2718,Δεδομένα!A$1:A$51,0))</f>
        <v>ΔΥΤΙΚΗΣ ΕΛΛΑΔΟΣ</v>
      </c>
      <c r="I2718" s="8">
        <f>INDEX(Δεδομένα!E$1:E$13,MATCH('2020'!H2718,Δεδομένα!D$1:D$13,0))</f>
        <v>7</v>
      </c>
      <c r="J2718" s="1">
        <v>43936</v>
      </c>
      <c r="K2718" s="6" t="s">
        <v>2937</v>
      </c>
      <c r="L2718" s="36" t="str">
        <f t="shared" si="168"/>
        <v>15/04/2020 19:16</v>
      </c>
      <c r="M2718" s="1">
        <v>43936</v>
      </c>
      <c r="N2718" s="6" t="s">
        <v>4240</v>
      </c>
      <c r="O2718" s="36" t="str">
        <f t="shared" si="169"/>
        <v>15/04/2020 19:51</v>
      </c>
      <c r="P2718" s="46">
        <f t="shared" si="170"/>
        <v>2.4305555554747116E-2</v>
      </c>
      <c r="Q2718" s="48">
        <v>0</v>
      </c>
      <c r="R2718" s="47">
        <f t="shared" si="171"/>
        <v>34.999999998835847</v>
      </c>
      <c r="S2718" s="6" t="s">
        <v>928</v>
      </c>
      <c r="T2718" s="6" t="s">
        <v>1565</v>
      </c>
      <c r="U2718" s="6" t="s">
        <v>44</v>
      </c>
      <c r="V2718" s="6" t="s">
        <v>4241</v>
      </c>
      <c r="W2718" s="7">
        <v>0</v>
      </c>
      <c r="X2718" s="7">
        <v>0</v>
      </c>
      <c r="Y2718" s="7">
        <v>0</v>
      </c>
      <c r="Z2718" s="7">
        <v>0</v>
      </c>
      <c r="AA2718" s="7">
        <v>0.1</v>
      </c>
      <c r="AB2718" s="7">
        <v>0</v>
      </c>
      <c r="AC2718" s="7">
        <v>0</v>
      </c>
      <c r="AD2718" s="7">
        <v>0</v>
      </c>
      <c r="AE2718">
        <v>2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</row>
    <row r="2719" spans="1:44" x14ac:dyDescent="0.25">
      <c r="A2719">
        <v>1556942</v>
      </c>
      <c r="B2719">
        <v>743954</v>
      </c>
      <c r="C2719">
        <v>21.568943780918499</v>
      </c>
      <c r="D2719">
        <v>37.647128557484997</v>
      </c>
      <c r="E2719" s="68" t="s">
        <v>1054</v>
      </c>
      <c r="F2719" s="8">
        <f>INDEX(Δεδομένα!$P:$P,MATCH('2020'!E2719,Δεδομένα!$O:$O,0))</f>
        <v>133</v>
      </c>
      <c r="G2719" s="6" t="s">
        <v>357</v>
      </c>
      <c r="H2719" s="2" t="str">
        <f>INDEX(Δεδομένα!B$1:B$51,MATCH('2020'!G2719,Δεδομένα!A$1:A$51,0))</f>
        <v>ΔΥΤΙΚΗΣ ΕΛΛΑΔΟΣ</v>
      </c>
      <c r="I2719" s="8">
        <f>INDEX(Δεδομένα!E$1:E$13,MATCH('2020'!H2719,Δεδομένα!D$1:D$13,0))</f>
        <v>7</v>
      </c>
      <c r="J2719" s="1">
        <v>43936</v>
      </c>
      <c r="K2719" s="6" t="s">
        <v>1076</v>
      </c>
      <c r="L2719" s="36" t="str">
        <f t="shared" si="168"/>
        <v>15/04/2020 19:44</v>
      </c>
      <c r="M2719" s="1">
        <v>43936</v>
      </c>
      <c r="N2719" s="6" t="s">
        <v>107</v>
      </c>
      <c r="O2719" s="36" t="str">
        <f t="shared" si="169"/>
        <v>15/04/2020 20:20</v>
      </c>
      <c r="P2719" s="46">
        <f t="shared" si="170"/>
        <v>2.4999999994179234E-2</v>
      </c>
      <c r="Q2719" s="48">
        <v>0</v>
      </c>
      <c r="R2719" s="47">
        <f t="shared" si="171"/>
        <v>35.999999991618097</v>
      </c>
      <c r="S2719" s="6" t="s">
        <v>359</v>
      </c>
      <c r="T2719" s="6" t="s">
        <v>360</v>
      </c>
      <c r="U2719" s="6" t="s">
        <v>44</v>
      </c>
      <c r="V2719" s="6" t="s">
        <v>2502</v>
      </c>
      <c r="W2719" s="7">
        <v>0</v>
      </c>
      <c r="X2719" s="7">
        <v>0</v>
      </c>
      <c r="Y2719" s="7">
        <v>0</v>
      </c>
      <c r="Z2719" s="7">
        <v>0</v>
      </c>
      <c r="AA2719" s="7">
        <v>0.05</v>
      </c>
      <c r="AB2719" s="7">
        <v>0</v>
      </c>
      <c r="AC2719" s="7">
        <v>0</v>
      </c>
      <c r="AD2719" s="7">
        <v>0</v>
      </c>
      <c r="AE2719">
        <v>2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</row>
    <row r="2720" spans="1:44" x14ac:dyDescent="0.25">
      <c r="A2720">
        <v>1554400</v>
      </c>
      <c r="B2720">
        <v>0</v>
      </c>
      <c r="C2720">
        <v>0</v>
      </c>
      <c r="D2720">
        <v>0</v>
      </c>
      <c r="E2720" s="68" t="s">
        <v>559</v>
      </c>
      <c r="F2720" s="8">
        <f>INDEX(Δεδομένα!$P:$P,MATCH('2020'!E2720,Δεδομένα!$O:$O,0))</f>
        <v>209</v>
      </c>
      <c r="G2720" s="6" t="s">
        <v>560</v>
      </c>
      <c r="H2720" s="2" t="str">
        <f>INDEX(Δεδομένα!B$1:B$51,MATCH('2020'!G2720,Δεδομένα!A$1:A$51,0))</f>
        <v>ΚΡΗΤΗΣ</v>
      </c>
      <c r="I2720" s="8">
        <f>INDEX(Δεδομένα!E$1:E$13,MATCH('2020'!H2720,Δεδομένα!D$1:D$13,0))</f>
        <v>12</v>
      </c>
      <c r="J2720" s="1">
        <v>43936</v>
      </c>
      <c r="K2720" s="6" t="s">
        <v>358</v>
      </c>
      <c r="L2720" s="36" t="str">
        <f t="shared" si="168"/>
        <v>15/04/2020 20:10</v>
      </c>
      <c r="M2720" s="1">
        <v>43936</v>
      </c>
      <c r="N2720" s="6" t="s">
        <v>452</v>
      </c>
      <c r="O2720" s="36" t="str">
        <f t="shared" si="169"/>
        <v>15/04/2020 21:50</v>
      </c>
      <c r="P2720" s="46">
        <f t="shared" si="170"/>
        <v>6.9444444437976927E-2</v>
      </c>
      <c r="Q2720" s="48">
        <v>0</v>
      </c>
      <c r="R2720" s="47">
        <f t="shared" si="171"/>
        <v>99.999999990686774</v>
      </c>
      <c r="S2720" s="6" t="s">
        <v>44</v>
      </c>
      <c r="T2720" s="6" t="s">
        <v>563</v>
      </c>
      <c r="U2720" s="6" t="s">
        <v>584</v>
      </c>
      <c r="V2720" s="6" t="s">
        <v>584</v>
      </c>
      <c r="W2720" s="7">
        <v>0</v>
      </c>
      <c r="X2720" s="7">
        <v>0</v>
      </c>
      <c r="Y2720" s="7">
        <v>0</v>
      </c>
      <c r="Z2720" s="7">
        <v>0</v>
      </c>
      <c r="AA2720" s="7">
        <v>0.4</v>
      </c>
      <c r="AB2720" s="7">
        <v>0</v>
      </c>
      <c r="AC2720" s="7">
        <v>0</v>
      </c>
      <c r="AD2720" s="7">
        <v>0</v>
      </c>
      <c r="AE2720">
        <v>2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</row>
    <row r="2721" spans="1:44" x14ac:dyDescent="0.25">
      <c r="A2721">
        <v>1552320</v>
      </c>
      <c r="B2721">
        <v>743818</v>
      </c>
      <c r="C2721">
        <v>20.525884367466698</v>
      </c>
      <c r="D2721">
        <v>39.910420087819503</v>
      </c>
      <c r="E2721" s="68" t="s">
        <v>1209</v>
      </c>
      <c r="F2721" s="8">
        <f>INDEX(Δεδομένα!$P:$P,MATCH('2020'!E2721,Δεδομένα!$O:$O,0))</f>
        <v>86</v>
      </c>
      <c r="G2721" s="6" t="s">
        <v>251</v>
      </c>
      <c r="H2721" s="2" t="str">
        <f>INDEX(Δεδομένα!B$1:B$51,MATCH('2020'!G2721,Δεδομένα!A$1:A$51,0))</f>
        <v>ΗΠΕΙΡΟΥ</v>
      </c>
      <c r="I2721" s="8">
        <f>INDEX(Δεδομένα!E$1:E$13,MATCH('2020'!H2721,Δεδομένα!D$1:D$13,0))</f>
        <v>5</v>
      </c>
      <c r="J2721" s="1">
        <v>43936</v>
      </c>
      <c r="K2721" s="6" t="s">
        <v>858</v>
      </c>
      <c r="L2721" s="36" t="str">
        <f t="shared" si="168"/>
        <v>15/04/2020 11:56</v>
      </c>
      <c r="M2721" s="1">
        <v>43936</v>
      </c>
      <c r="N2721" s="6" t="s">
        <v>1029</v>
      </c>
      <c r="O2721" s="36" t="str">
        <f t="shared" si="169"/>
        <v>15/04/2020 12:55</v>
      </c>
      <c r="P2721" s="46">
        <f t="shared" si="170"/>
        <v>4.0972222224809229E-2</v>
      </c>
      <c r="Q2721" s="48">
        <v>0</v>
      </c>
      <c r="R2721" s="47">
        <f t="shared" si="171"/>
        <v>59.00000000372529</v>
      </c>
      <c r="S2721" s="6" t="s">
        <v>4225</v>
      </c>
      <c r="T2721" s="6" t="s">
        <v>1210</v>
      </c>
      <c r="U2721" s="6" t="s">
        <v>44</v>
      </c>
      <c r="V2721" s="6" t="s">
        <v>4226</v>
      </c>
      <c r="W2721" s="7">
        <v>0</v>
      </c>
      <c r="X2721" s="7">
        <v>2</v>
      </c>
      <c r="Y2721" s="7">
        <v>0</v>
      </c>
      <c r="Z2721" s="7">
        <v>0</v>
      </c>
      <c r="AA2721" s="7">
        <v>0</v>
      </c>
      <c r="AB2721" s="7">
        <v>0</v>
      </c>
      <c r="AC2721" s="7">
        <v>0</v>
      </c>
      <c r="AD2721" s="7">
        <v>0</v>
      </c>
      <c r="AE2721">
        <v>2</v>
      </c>
      <c r="AF2721">
        <v>0</v>
      </c>
      <c r="AG2721">
        <v>0</v>
      </c>
      <c r="AH2721">
        <v>0</v>
      </c>
      <c r="AI2721">
        <v>0</v>
      </c>
      <c r="AJ2721">
        <v>1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</row>
    <row r="2722" spans="1:44" x14ac:dyDescent="0.25">
      <c r="A2722">
        <v>1561403</v>
      </c>
      <c r="B2722">
        <v>743911</v>
      </c>
      <c r="C2722">
        <v>22.4077698805491</v>
      </c>
      <c r="D2722">
        <v>38.1272153748126</v>
      </c>
      <c r="E2722" s="68" t="s">
        <v>1945</v>
      </c>
      <c r="F2722" s="8">
        <f>INDEX(Δεδομένα!$P:$P,MATCH('2020'!E2722,Δεδομένα!$O:$O,0))</f>
        <v>160</v>
      </c>
      <c r="G2722" s="6" t="s">
        <v>391</v>
      </c>
      <c r="H2722" s="2" t="str">
        <f>INDEX(Δεδομένα!B$1:B$51,MATCH('2020'!G2722,Δεδομένα!A$1:A$51,0))</f>
        <v>ΠΕΛΛΟΠΟΝΗΣΟΥ</v>
      </c>
      <c r="I2722" s="8">
        <f>INDEX(Δεδομένα!E$1:E$13,MATCH('2020'!H2722,Δεδομένα!D$1:D$13,0))</f>
        <v>8</v>
      </c>
      <c r="J2722" s="1">
        <v>43936</v>
      </c>
      <c r="K2722" s="6" t="s">
        <v>201</v>
      </c>
      <c r="L2722" s="36" t="str">
        <f t="shared" si="168"/>
        <v>15/04/2020 16:40</v>
      </c>
      <c r="M2722" s="1">
        <v>43936</v>
      </c>
      <c r="N2722" s="6" t="s">
        <v>392</v>
      </c>
      <c r="O2722" s="36" t="str">
        <f t="shared" si="169"/>
        <v>15/04/2020 21:00</v>
      </c>
      <c r="P2722" s="46">
        <f t="shared" si="170"/>
        <v>0.18055555555474712</v>
      </c>
      <c r="Q2722" s="48">
        <v>0</v>
      </c>
      <c r="R2722" s="47">
        <f t="shared" si="171"/>
        <v>259.99999999883585</v>
      </c>
      <c r="S2722" s="6" t="s">
        <v>1096</v>
      </c>
      <c r="T2722" s="6" t="s">
        <v>1097</v>
      </c>
      <c r="U2722" s="6" t="s">
        <v>44</v>
      </c>
      <c r="V2722" s="6" t="s">
        <v>4236</v>
      </c>
      <c r="W2722" s="7">
        <v>0</v>
      </c>
      <c r="X2722" s="7">
        <v>0.3</v>
      </c>
      <c r="Y2722" s="7">
        <v>0</v>
      </c>
      <c r="Z2722" s="7">
        <v>0.7</v>
      </c>
      <c r="AA2722" s="7">
        <v>0</v>
      </c>
      <c r="AB2722" s="7">
        <v>0</v>
      </c>
      <c r="AC2722" s="7">
        <v>0</v>
      </c>
      <c r="AD2722" s="7">
        <v>0</v>
      </c>
      <c r="AE2722">
        <v>10</v>
      </c>
      <c r="AF2722">
        <v>0</v>
      </c>
      <c r="AG2722">
        <v>0</v>
      </c>
      <c r="AH2722">
        <v>0</v>
      </c>
      <c r="AI2722">
        <v>0</v>
      </c>
      <c r="AJ2722">
        <v>5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</row>
    <row r="2723" spans="1:44" x14ac:dyDescent="0.25">
      <c r="A2723">
        <v>1580769</v>
      </c>
      <c r="B2723">
        <v>743924</v>
      </c>
      <c r="C2723">
        <v>22.9465727830585</v>
      </c>
      <c r="D2723">
        <v>38.009190719092203</v>
      </c>
      <c r="E2723" s="68" t="s">
        <v>866</v>
      </c>
      <c r="F2723" s="8">
        <f>INDEX(Δεδομένα!$P:$P,MATCH('2020'!E2723,Δεδομένα!$O:$O,0))</f>
        <v>158</v>
      </c>
      <c r="G2723" s="6" t="s">
        <v>391</v>
      </c>
      <c r="H2723" s="2" t="str">
        <f>INDEX(Δεδομένα!B$1:B$51,MATCH('2020'!G2723,Δεδομένα!A$1:A$51,0))</f>
        <v>ΠΕΛΛΟΠΟΝΗΣΟΥ</v>
      </c>
      <c r="I2723" s="8">
        <f>INDEX(Δεδομένα!E$1:E$13,MATCH('2020'!H2723,Δεδομένα!D$1:D$13,0))</f>
        <v>8</v>
      </c>
      <c r="J2723" s="1">
        <v>43936</v>
      </c>
      <c r="K2723" s="6" t="s">
        <v>336</v>
      </c>
      <c r="L2723" s="36" t="str">
        <f t="shared" si="168"/>
        <v>15/04/2020 17:40</v>
      </c>
      <c r="M2723" s="1">
        <v>43936</v>
      </c>
      <c r="N2723" s="6" t="s">
        <v>310</v>
      </c>
      <c r="O2723" s="36" t="str">
        <f t="shared" si="169"/>
        <v>15/04/2020 18:15</v>
      </c>
      <c r="P2723" s="46">
        <f t="shared" si="170"/>
        <v>2.4305555554747116E-2</v>
      </c>
      <c r="Q2723" s="48">
        <v>0</v>
      </c>
      <c r="R2723" s="47">
        <f t="shared" si="171"/>
        <v>34.999999998835847</v>
      </c>
      <c r="S2723" s="6" t="s">
        <v>44</v>
      </c>
      <c r="T2723" s="6" t="s">
        <v>867</v>
      </c>
      <c r="U2723" s="6" t="s">
        <v>44</v>
      </c>
      <c r="V2723" s="6" t="s">
        <v>4239</v>
      </c>
      <c r="W2723" s="7">
        <v>0</v>
      </c>
      <c r="X2723" s="7">
        <v>0</v>
      </c>
      <c r="Y2723" s="7">
        <v>0</v>
      </c>
      <c r="Z2723" s="7">
        <v>0</v>
      </c>
      <c r="AA2723" s="7">
        <v>0</v>
      </c>
      <c r="AB2723" s="7">
        <v>0</v>
      </c>
      <c r="AC2723" s="7">
        <v>0.02</v>
      </c>
      <c r="AD2723" s="7">
        <v>0</v>
      </c>
      <c r="AE2723">
        <v>2</v>
      </c>
      <c r="AF2723">
        <v>0</v>
      </c>
      <c r="AG2723">
        <v>0</v>
      </c>
      <c r="AH2723">
        <v>0</v>
      </c>
      <c r="AI2723">
        <v>0</v>
      </c>
      <c r="AJ2723">
        <v>1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</row>
    <row r="2724" spans="1:44" x14ac:dyDescent="0.25">
      <c r="A2724">
        <v>1556535</v>
      </c>
      <c r="B2724">
        <v>743713</v>
      </c>
      <c r="C2724">
        <v>21.6820070645378</v>
      </c>
      <c r="D2724">
        <v>37.2375832122041</v>
      </c>
      <c r="E2724" s="68" t="s">
        <v>1693</v>
      </c>
      <c r="F2724" s="8">
        <f>INDEX(Δεδομένα!$P:$P,MATCH('2020'!E2724,Δεδομένα!$O:$O,0))</f>
        <v>146</v>
      </c>
      <c r="G2724" s="6" t="s">
        <v>841</v>
      </c>
      <c r="H2724" s="2" t="str">
        <f>INDEX(Δεδομένα!B$1:B$51,MATCH('2020'!G2724,Δεδομένα!A$1:A$51,0))</f>
        <v>ΠΕΛΛΟΠΟΝΗΣΟΥ</v>
      </c>
      <c r="I2724" s="8">
        <f>INDEX(Δεδομένα!E$1:E$13,MATCH('2020'!H2724,Δεδομένα!D$1:D$13,0))</f>
        <v>8</v>
      </c>
      <c r="J2724" s="1">
        <v>43936</v>
      </c>
      <c r="K2724" s="6" t="s">
        <v>1659</v>
      </c>
      <c r="L2724" s="36" t="str">
        <f t="shared" si="168"/>
        <v>15/04/2020 00:30</v>
      </c>
      <c r="M2724" s="1">
        <v>43936</v>
      </c>
      <c r="N2724" s="6" t="s">
        <v>4215</v>
      </c>
      <c r="O2724" s="36" t="str">
        <f t="shared" si="169"/>
        <v>15/04/2020 07:58</v>
      </c>
      <c r="P2724" s="46">
        <f t="shared" si="170"/>
        <v>0.31111111110658385</v>
      </c>
      <c r="Q2724" s="48">
        <v>0</v>
      </c>
      <c r="R2724" s="47">
        <f t="shared" si="171"/>
        <v>447.99999999348074</v>
      </c>
      <c r="S2724" s="6" t="s">
        <v>4216</v>
      </c>
      <c r="T2724" s="6" t="s">
        <v>999</v>
      </c>
      <c r="U2724" s="6" t="s">
        <v>44</v>
      </c>
      <c r="V2724" s="6" t="s">
        <v>998</v>
      </c>
      <c r="W2724" s="7">
        <v>0</v>
      </c>
      <c r="X2724" s="7">
        <v>8</v>
      </c>
      <c r="Y2724" s="7">
        <v>0</v>
      </c>
      <c r="Z2724" s="7">
        <v>0</v>
      </c>
      <c r="AA2724" s="7">
        <v>0</v>
      </c>
      <c r="AB2724" s="7">
        <v>0</v>
      </c>
      <c r="AC2724" s="7">
        <v>0</v>
      </c>
      <c r="AD2724" s="7">
        <v>0</v>
      </c>
      <c r="AE2724">
        <v>24</v>
      </c>
      <c r="AF2724">
        <v>0</v>
      </c>
      <c r="AG2724">
        <v>0</v>
      </c>
      <c r="AH2724">
        <v>0</v>
      </c>
      <c r="AI2724">
        <v>0</v>
      </c>
      <c r="AJ2724">
        <v>12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</row>
    <row r="2725" spans="1:44" x14ac:dyDescent="0.25">
      <c r="A2725">
        <v>1556542</v>
      </c>
      <c r="B2725">
        <v>743716</v>
      </c>
      <c r="C2725">
        <v>21.655522739153501</v>
      </c>
      <c r="D2725">
        <v>37.247451653737997</v>
      </c>
      <c r="E2725" s="68" t="s">
        <v>1693</v>
      </c>
      <c r="F2725" s="8">
        <f>INDEX(Δεδομένα!$P:$P,MATCH('2020'!E2725,Δεδομένα!$O:$O,0))</f>
        <v>146</v>
      </c>
      <c r="G2725" s="6" t="s">
        <v>841</v>
      </c>
      <c r="H2725" s="2" t="str">
        <f>INDEX(Δεδομένα!B$1:B$51,MATCH('2020'!G2725,Δεδομένα!A$1:A$51,0))</f>
        <v>ΠΕΛΛΟΠΟΝΗΣΟΥ</v>
      </c>
      <c r="I2725" s="8">
        <f>INDEX(Δεδομένα!E$1:E$13,MATCH('2020'!H2725,Δεδομένα!D$1:D$13,0))</f>
        <v>8</v>
      </c>
      <c r="J2725" s="1">
        <v>43936</v>
      </c>
      <c r="K2725" s="6" t="s">
        <v>4217</v>
      </c>
      <c r="L2725" s="36" t="str">
        <f t="shared" si="168"/>
        <v>15/04/2020 00:48</v>
      </c>
      <c r="M2725" s="1">
        <v>43936</v>
      </c>
      <c r="N2725" s="6" t="s">
        <v>517</v>
      </c>
      <c r="O2725" s="36" t="str">
        <f t="shared" si="169"/>
        <v>15/04/2020 12:00</v>
      </c>
      <c r="P2725" s="46">
        <f t="shared" si="170"/>
        <v>0.46666666666715173</v>
      </c>
      <c r="Q2725" s="48">
        <v>0</v>
      </c>
      <c r="R2725" s="47">
        <f t="shared" si="171"/>
        <v>672.00000000069849</v>
      </c>
      <c r="S2725" s="6" t="s">
        <v>998</v>
      </c>
      <c r="T2725" s="6" t="s">
        <v>999</v>
      </c>
      <c r="U2725" s="6" t="s">
        <v>44</v>
      </c>
      <c r="V2725" s="6" t="s">
        <v>4218</v>
      </c>
      <c r="W2725" s="7">
        <v>0</v>
      </c>
      <c r="X2725" s="7">
        <v>0</v>
      </c>
      <c r="Y2725" s="7">
        <v>0</v>
      </c>
      <c r="Z2725" s="7">
        <v>0</v>
      </c>
      <c r="AA2725" s="7">
        <v>0</v>
      </c>
      <c r="AB2725" s="7">
        <v>7.5</v>
      </c>
      <c r="AC2725" s="7">
        <v>0</v>
      </c>
      <c r="AD2725" s="7">
        <v>0</v>
      </c>
      <c r="AE2725">
        <v>10</v>
      </c>
      <c r="AF2725">
        <v>0</v>
      </c>
      <c r="AG2725">
        <v>0</v>
      </c>
      <c r="AH2725">
        <v>0</v>
      </c>
      <c r="AI2725">
        <v>0</v>
      </c>
      <c r="AJ2725">
        <v>5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</row>
    <row r="2726" spans="1:44" x14ac:dyDescent="0.25">
      <c r="A2726">
        <v>1554060</v>
      </c>
      <c r="B2726">
        <v>743876</v>
      </c>
      <c r="C2726">
        <v>21.577824685708901</v>
      </c>
      <c r="D2726">
        <v>37.122286102561702</v>
      </c>
      <c r="E2726" s="68" t="s">
        <v>997</v>
      </c>
      <c r="F2726" s="8">
        <f>INDEX(Δεδομένα!$P:$P,MATCH('2020'!E2726,Δεδομένα!$O:$O,0))</f>
        <v>145</v>
      </c>
      <c r="G2726" s="6" t="s">
        <v>841</v>
      </c>
      <c r="H2726" s="2" t="str">
        <f>INDEX(Δεδομένα!B$1:B$51,MATCH('2020'!G2726,Δεδομένα!A$1:A$51,0))</f>
        <v>ΠΕΛΛΟΠΟΝΗΣΟΥ</v>
      </c>
      <c r="I2726" s="8">
        <f>INDEX(Δεδομένα!E$1:E$13,MATCH('2020'!H2726,Δεδομένα!D$1:D$13,0))</f>
        <v>8</v>
      </c>
      <c r="J2726" s="1">
        <v>43936</v>
      </c>
      <c r="K2726" s="6" t="s">
        <v>595</v>
      </c>
      <c r="L2726" s="36" t="str">
        <f t="shared" si="168"/>
        <v>15/04/2020 14:20</v>
      </c>
      <c r="M2726" s="1">
        <v>43936</v>
      </c>
      <c r="N2726" s="6" t="s">
        <v>586</v>
      </c>
      <c r="O2726" s="36" t="str">
        <f t="shared" si="169"/>
        <v>15/04/2020 16:05</v>
      </c>
      <c r="P2726" s="46">
        <f t="shared" si="170"/>
        <v>7.2916666671517305E-2</v>
      </c>
      <c r="Q2726" s="48">
        <v>0</v>
      </c>
      <c r="R2726" s="47">
        <f t="shared" si="171"/>
        <v>105.00000000698492</v>
      </c>
      <c r="S2726" s="6" t="s">
        <v>998</v>
      </c>
      <c r="T2726" s="6" t="s">
        <v>999</v>
      </c>
      <c r="U2726" s="6" t="s">
        <v>44</v>
      </c>
      <c r="V2726" s="6" t="s">
        <v>4230</v>
      </c>
      <c r="W2726" s="7">
        <v>0</v>
      </c>
      <c r="X2726" s="7">
        <v>0</v>
      </c>
      <c r="Y2726" s="7">
        <v>0</v>
      </c>
      <c r="Z2726" s="7">
        <v>0</v>
      </c>
      <c r="AA2726" s="7">
        <v>0</v>
      </c>
      <c r="AB2726" s="7">
        <v>0</v>
      </c>
      <c r="AC2726" s="7">
        <v>0.3</v>
      </c>
      <c r="AD2726" s="7">
        <v>0</v>
      </c>
      <c r="AE2726">
        <v>2</v>
      </c>
      <c r="AF2726">
        <v>0</v>
      </c>
      <c r="AG2726">
        <v>0</v>
      </c>
      <c r="AH2726">
        <v>0</v>
      </c>
      <c r="AI2726">
        <v>0</v>
      </c>
      <c r="AJ2726">
        <v>1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</row>
    <row r="2727" spans="1:44" x14ac:dyDescent="0.25">
      <c r="A2727">
        <v>1553062</v>
      </c>
      <c r="B2727">
        <v>743884</v>
      </c>
      <c r="C2727">
        <v>22.1598263677303</v>
      </c>
      <c r="D2727">
        <v>37.035600748375202</v>
      </c>
      <c r="E2727" s="68" t="s">
        <v>937</v>
      </c>
      <c r="F2727" s="8">
        <f>INDEX(Δεδομένα!$P:$P,MATCH('2020'!E2727,Δεδομένα!$O:$O,0))</f>
        <v>143</v>
      </c>
      <c r="G2727" s="6" t="s">
        <v>841</v>
      </c>
      <c r="H2727" s="2" t="str">
        <f>INDEX(Δεδομένα!B$1:B$51,MATCH('2020'!G2727,Δεδομένα!A$1:A$51,0))</f>
        <v>ΠΕΛΛΟΠΟΝΗΣΟΥ</v>
      </c>
      <c r="I2727" s="8">
        <f>INDEX(Δεδομένα!E$1:E$13,MATCH('2020'!H2727,Δεδομένα!D$1:D$13,0))</f>
        <v>8</v>
      </c>
      <c r="J2727" s="1">
        <v>43936</v>
      </c>
      <c r="K2727" s="6" t="s">
        <v>145</v>
      </c>
      <c r="L2727" s="36" t="str">
        <f t="shared" si="168"/>
        <v>15/04/2020 15:20</v>
      </c>
      <c r="M2727" s="1">
        <v>43936</v>
      </c>
      <c r="N2727" s="6" t="s">
        <v>1597</v>
      </c>
      <c r="O2727" s="36" t="str">
        <f t="shared" si="169"/>
        <v>15/04/2020 16:07</v>
      </c>
      <c r="P2727" s="46">
        <f t="shared" si="170"/>
        <v>3.2638888886140194E-2</v>
      </c>
      <c r="Q2727" s="48">
        <v>0</v>
      </c>
      <c r="R2727" s="47">
        <f t="shared" si="171"/>
        <v>46.999999996041879</v>
      </c>
      <c r="S2727" s="6" t="s">
        <v>842</v>
      </c>
      <c r="T2727" s="6" t="s">
        <v>940</v>
      </c>
      <c r="U2727" s="6" t="s">
        <v>44</v>
      </c>
      <c r="V2727" s="6" t="s">
        <v>4231</v>
      </c>
      <c r="W2727" s="7">
        <v>0</v>
      </c>
      <c r="X2727" s="7">
        <v>0</v>
      </c>
      <c r="Y2727" s="7">
        <v>0</v>
      </c>
      <c r="Z2727" s="7">
        <v>0</v>
      </c>
      <c r="AA2727" s="7">
        <v>0</v>
      </c>
      <c r="AB2727" s="7">
        <v>0.2</v>
      </c>
      <c r="AC2727" s="7">
        <v>0</v>
      </c>
      <c r="AD2727" s="7">
        <v>0</v>
      </c>
      <c r="AE2727">
        <v>3</v>
      </c>
      <c r="AF2727">
        <v>0</v>
      </c>
      <c r="AG2727">
        <v>0</v>
      </c>
      <c r="AH2727">
        <v>0</v>
      </c>
      <c r="AI2727">
        <v>0</v>
      </c>
      <c r="AJ2727">
        <v>1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</row>
    <row r="2728" spans="1:44" x14ac:dyDescent="0.25">
      <c r="A2728">
        <v>1553053</v>
      </c>
      <c r="B2728">
        <v>743889</v>
      </c>
      <c r="C2728">
        <v>22.068368272221502</v>
      </c>
      <c r="D2728">
        <v>37.032967402563003</v>
      </c>
      <c r="E2728" s="68" t="s">
        <v>937</v>
      </c>
      <c r="F2728" s="8">
        <f>INDEX(Δεδομένα!$P:$P,MATCH('2020'!E2728,Δεδομένα!$O:$O,0))</f>
        <v>143</v>
      </c>
      <c r="G2728" s="6" t="s">
        <v>841</v>
      </c>
      <c r="H2728" s="2" t="str">
        <f>INDEX(Δεδομένα!B$1:B$51,MATCH('2020'!G2728,Δεδομένα!A$1:A$51,0))</f>
        <v>ΠΕΛΛΟΠΟΝΗΣΟΥ</v>
      </c>
      <c r="I2728" s="8">
        <f>INDEX(Δεδομένα!E$1:E$13,MATCH('2020'!H2728,Δεδομένα!D$1:D$13,0))</f>
        <v>8</v>
      </c>
      <c r="J2728" s="1">
        <v>43936</v>
      </c>
      <c r="K2728" s="6" t="s">
        <v>145</v>
      </c>
      <c r="L2728" s="36" t="str">
        <f t="shared" si="168"/>
        <v>15/04/2020 15:20</v>
      </c>
      <c r="M2728" s="1">
        <v>43936</v>
      </c>
      <c r="N2728" s="6" t="s">
        <v>456</v>
      </c>
      <c r="O2728" s="36" t="str">
        <f t="shared" si="169"/>
        <v>15/04/2020 16:38</v>
      </c>
      <c r="P2728" s="46">
        <f t="shared" si="170"/>
        <v>5.4166666668606922E-2</v>
      </c>
      <c r="Q2728" s="48">
        <v>0</v>
      </c>
      <c r="R2728" s="47">
        <f t="shared" si="171"/>
        <v>78.000000002793968</v>
      </c>
      <c r="S2728" s="6" t="s">
        <v>842</v>
      </c>
      <c r="T2728" s="6" t="s">
        <v>940</v>
      </c>
      <c r="U2728" s="6" t="s">
        <v>44</v>
      </c>
      <c r="V2728" s="6" t="s">
        <v>4232</v>
      </c>
      <c r="W2728" s="7">
        <v>0</v>
      </c>
      <c r="X2728" s="7">
        <v>0</v>
      </c>
      <c r="Y2728" s="7">
        <v>0</v>
      </c>
      <c r="Z2728" s="7">
        <v>0</v>
      </c>
      <c r="AA2728" s="7">
        <v>0.2</v>
      </c>
      <c r="AB2728" s="7">
        <v>0</v>
      </c>
      <c r="AC2728" s="7">
        <v>0</v>
      </c>
      <c r="AD2728" s="7">
        <v>0</v>
      </c>
      <c r="AE2728">
        <v>4</v>
      </c>
      <c r="AF2728">
        <v>0</v>
      </c>
      <c r="AG2728">
        <v>0</v>
      </c>
      <c r="AH2728">
        <v>0</v>
      </c>
      <c r="AI2728">
        <v>0</v>
      </c>
      <c r="AJ2728">
        <v>2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</row>
    <row r="2729" spans="1:44" x14ac:dyDescent="0.25">
      <c r="A2729">
        <v>1553058</v>
      </c>
      <c r="B2729">
        <v>743909</v>
      </c>
      <c r="C2729">
        <v>22.020871118552598</v>
      </c>
      <c r="D2729">
        <v>37.048051379405898</v>
      </c>
      <c r="E2729" s="68" t="s">
        <v>937</v>
      </c>
      <c r="F2729" s="8">
        <f>INDEX(Δεδομένα!$P:$P,MATCH('2020'!E2729,Δεδομένα!$O:$O,0))</f>
        <v>143</v>
      </c>
      <c r="G2729" s="6" t="s">
        <v>841</v>
      </c>
      <c r="H2729" s="2" t="str">
        <f>INDEX(Δεδομένα!B$1:B$51,MATCH('2020'!G2729,Δεδομένα!A$1:A$51,0))</f>
        <v>ΠΕΛΛΟΠΟΝΗΣΟΥ</v>
      </c>
      <c r="I2729" s="8">
        <f>INDEX(Δεδομένα!E$1:E$13,MATCH('2020'!H2729,Δεδομένα!D$1:D$13,0))</f>
        <v>8</v>
      </c>
      <c r="J2729" s="1">
        <v>43936</v>
      </c>
      <c r="K2729" s="6" t="s">
        <v>750</v>
      </c>
      <c r="L2729" s="36" t="str">
        <f t="shared" si="168"/>
        <v>15/04/2020 16:45</v>
      </c>
      <c r="M2729" s="1">
        <v>43936</v>
      </c>
      <c r="N2729" s="6" t="s">
        <v>2212</v>
      </c>
      <c r="O2729" s="36" t="str">
        <f t="shared" si="169"/>
        <v>15/04/2020 17:56</v>
      </c>
      <c r="P2729" s="46">
        <f t="shared" si="170"/>
        <v>4.9305555556202307E-2</v>
      </c>
      <c r="Q2729" s="48">
        <v>0</v>
      </c>
      <c r="R2729" s="47">
        <f t="shared" si="171"/>
        <v>71.000000000931323</v>
      </c>
      <c r="S2729" s="6" t="s">
        <v>842</v>
      </c>
      <c r="T2729" s="6" t="s">
        <v>984</v>
      </c>
      <c r="U2729" s="6" t="s">
        <v>44</v>
      </c>
      <c r="V2729" s="6" t="s">
        <v>4235</v>
      </c>
      <c r="W2729" s="7">
        <v>0</v>
      </c>
      <c r="X2729" s="7">
        <v>0</v>
      </c>
      <c r="Y2729" s="7">
        <v>0</v>
      </c>
      <c r="Z2729" s="7">
        <v>0</v>
      </c>
      <c r="AA2729" s="7">
        <v>0.5</v>
      </c>
      <c r="AB2729" s="7">
        <v>0</v>
      </c>
      <c r="AC2729" s="7">
        <v>0</v>
      </c>
      <c r="AD2729" s="7">
        <v>0</v>
      </c>
      <c r="AE2729">
        <v>2</v>
      </c>
      <c r="AF2729">
        <v>0</v>
      </c>
      <c r="AG2729">
        <v>0</v>
      </c>
      <c r="AH2729">
        <v>0</v>
      </c>
      <c r="AI2729">
        <v>0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</row>
    <row r="2730" spans="1:44" x14ac:dyDescent="0.25">
      <c r="A2730">
        <v>1553052</v>
      </c>
      <c r="B2730">
        <v>743931</v>
      </c>
      <c r="C2730">
        <v>22.0684658758253</v>
      </c>
      <c r="D2730">
        <v>37.0329624178081</v>
      </c>
      <c r="E2730" s="68" t="s">
        <v>937</v>
      </c>
      <c r="F2730" s="8">
        <f>INDEX(Δεδομένα!$P:$P,MATCH('2020'!E2730,Δεδομένα!$O:$O,0))</f>
        <v>143</v>
      </c>
      <c r="G2730" s="6" t="s">
        <v>841</v>
      </c>
      <c r="H2730" s="2" t="str">
        <f>INDEX(Δεδομένα!B$1:B$51,MATCH('2020'!G2730,Δεδομένα!A$1:A$51,0))</f>
        <v>ΠΕΛΛΟΠΟΝΗΣΟΥ</v>
      </c>
      <c r="I2730" s="8">
        <f>INDEX(Δεδομένα!E$1:E$13,MATCH('2020'!H2730,Δεδομένα!D$1:D$13,0))</f>
        <v>8</v>
      </c>
      <c r="J2730" s="1">
        <v>43936</v>
      </c>
      <c r="K2730" s="6" t="s">
        <v>157</v>
      </c>
      <c r="L2730" s="36" t="str">
        <f t="shared" si="168"/>
        <v>15/04/2020 18:10</v>
      </c>
      <c r="M2730" s="1">
        <v>43936</v>
      </c>
      <c r="N2730" s="6" t="s">
        <v>418</v>
      </c>
      <c r="O2730" s="36" t="str">
        <f t="shared" si="169"/>
        <v>15/04/2020 18:45</v>
      </c>
      <c r="P2730" s="46">
        <f t="shared" si="170"/>
        <v>2.4305555554747116E-2</v>
      </c>
      <c r="Q2730" s="48">
        <v>0</v>
      </c>
      <c r="R2730" s="47">
        <f t="shared" si="171"/>
        <v>34.999999998835847</v>
      </c>
      <c r="S2730" s="6" t="s">
        <v>842</v>
      </c>
      <c r="T2730" s="6" t="s">
        <v>940</v>
      </c>
      <c r="U2730" s="6" t="s">
        <v>44</v>
      </c>
      <c r="V2730" s="6" t="s">
        <v>2074</v>
      </c>
      <c r="W2730" s="7">
        <v>0</v>
      </c>
      <c r="X2730" s="7">
        <v>0</v>
      </c>
      <c r="Y2730" s="7">
        <v>0</v>
      </c>
      <c r="Z2730" s="7">
        <v>0.2</v>
      </c>
      <c r="AA2730" s="7">
        <v>0</v>
      </c>
      <c r="AB2730" s="7">
        <v>0</v>
      </c>
      <c r="AC2730" s="7">
        <v>0</v>
      </c>
      <c r="AD2730" s="7">
        <v>0</v>
      </c>
      <c r="AE2730">
        <v>2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</row>
    <row r="2731" spans="1:44" x14ac:dyDescent="0.25">
      <c r="A2731">
        <v>1553041</v>
      </c>
      <c r="B2731">
        <v>743971</v>
      </c>
      <c r="C2731">
        <v>22.068710258170299</v>
      </c>
      <c r="D2731">
        <v>37.032451427886201</v>
      </c>
      <c r="E2731" s="68" t="s">
        <v>937</v>
      </c>
      <c r="F2731" s="8">
        <f>INDEX(Δεδομένα!$P:$P,MATCH('2020'!E2731,Δεδομένα!$O:$O,0))</f>
        <v>143</v>
      </c>
      <c r="G2731" s="6" t="s">
        <v>841</v>
      </c>
      <c r="H2731" s="2" t="str">
        <f>INDEX(Δεδομένα!B$1:B$51,MATCH('2020'!G2731,Δεδομένα!A$1:A$51,0))</f>
        <v>ΠΕΛΛΟΠΟΝΗΣΟΥ</v>
      </c>
      <c r="I2731" s="8">
        <f>INDEX(Δεδομένα!E$1:E$13,MATCH('2020'!H2731,Δεδομένα!D$1:D$13,0))</f>
        <v>8</v>
      </c>
      <c r="J2731" s="1">
        <v>43936</v>
      </c>
      <c r="K2731" s="6" t="s">
        <v>638</v>
      </c>
      <c r="L2731" s="36" t="str">
        <f t="shared" si="168"/>
        <v>15/04/2020 20:45</v>
      </c>
      <c r="M2731" s="1">
        <v>43936</v>
      </c>
      <c r="N2731" s="6" t="s">
        <v>4244</v>
      </c>
      <c r="O2731" s="36" t="str">
        <f t="shared" si="169"/>
        <v>15/04/2020 22:11</v>
      </c>
      <c r="P2731" s="46">
        <f t="shared" si="170"/>
        <v>5.9722222220443655E-2</v>
      </c>
      <c r="Q2731" s="48">
        <v>0</v>
      </c>
      <c r="R2731" s="47">
        <f t="shared" si="171"/>
        <v>85.999999997438863</v>
      </c>
      <c r="S2731" s="6" t="s">
        <v>842</v>
      </c>
      <c r="T2731" s="6" t="s">
        <v>940</v>
      </c>
      <c r="U2731" s="6" t="s">
        <v>44</v>
      </c>
      <c r="V2731" s="6" t="s">
        <v>4245</v>
      </c>
      <c r="W2731" s="7">
        <v>0</v>
      </c>
      <c r="X2731" s="7">
        <v>0</v>
      </c>
      <c r="Y2731" s="7">
        <v>0</v>
      </c>
      <c r="Z2731" s="7">
        <v>0</v>
      </c>
      <c r="AA2731" s="7">
        <v>0</v>
      </c>
      <c r="AB2731" s="7">
        <v>0.1</v>
      </c>
      <c r="AC2731" s="7">
        <v>0</v>
      </c>
      <c r="AD2731" s="7">
        <v>0</v>
      </c>
      <c r="AE2731">
        <v>4</v>
      </c>
      <c r="AF2731">
        <v>0</v>
      </c>
      <c r="AG2731">
        <v>0</v>
      </c>
      <c r="AH2731">
        <v>0</v>
      </c>
      <c r="AI2731">
        <v>0</v>
      </c>
      <c r="AJ2731">
        <v>2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</row>
    <row r="2732" spans="1:44" x14ac:dyDescent="0.25">
      <c r="A2732">
        <v>1553320</v>
      </c>
      <c r="B2732">
        <v>743731</v>
      </c>
      <c r="C2732">
        <v>26.203847088458701</v>
      </c>
      <c r="D2732">
        <v>37.625103681314897</v>
      </c>
      <c r="E2732" s="68" t="s">
        <v>1447</v>
      </c>
      <c r="F2732" s="8">
        <f>INDEX(Δεδομένα!$P:$P,MATCH('2020'!E2732,Δεδομένα!$O:$O,0))</f>
        <v>208</v>
      </c>
      <c r="G2732" s="6" t="s">
        <v>546</v>
      </c>
      <c r="H2732" s="2" t="str">
        <f>INDEX(Δεδομένα!B$1:B$51,MATCH('2020'!G2732,Δεδομένα!A$1:A$51,0))</f>
        <v>ΚΡΗΤΗΣ</v>
      </c>
      <c r="I2732" s="8">
        <f>INDEX(Δεδομένα!E$1:E$13,MATCH('2020'!H2732,Δεδομένα!D$1:D$13,0))</f>
        <v>12</v>
      </c>
      <c r="J2732" s="1">
        <v>43936</v>
      </c>
      <c r="K2732" s="6" t="s">
        <v>4221</v>
      </c>
      <c r="L2732" s="36" t="str">
        <f t="shared" si="168"/>
        <v>15/04/2020 04:32</v>
      </c>
      <c r="M2732" s="1">
        <v>43936</v>
      </c>
      <c r="N2732" s="6" t="s">
        <v>230</v>
      </c>
      <c r="O2732" s="36" t="str">
        <f t="shared" si="169"/>
        <v>15/04/2020 16:25</v>
      </c>
      <c r="P2732" s="46">
        <f t="shared" si="170"/>
        <v>0.49513888889487134</v>
      </c>
      <c r="Q2732" s="48">
        <v>0</v>
      </c>
      <c r="R2732" s="47">
        <f t="shared" si="171"/>
        <v>713.00000000861473</v>
      </c>
      <c r="S2732" s="6" t="s">
        <v>44</v>
      </c>
      <c r="T2732" s="6" t="s">
        <v>1449</v>
      </c>
      <c r="U2732" s="6" t="s">
        <v>44</v>
      </c>
      <c r="V2732" s="6" t="s">
        <v>4222</v>
      </c>
      <c r="W2732" s="7">
        <v>0</v>
      </c>
      <c r="X2732" s="7">
        <v>0</v>
      </c>
      <c r="Y2732" s="7">
        <v>0</v>
      </c>
      <c r="Z2732" s="7">
        <v>0</v>
      </c>
      <c r="AA2732" s="7">
        <v>0</v>
      </c>
      <c r="AB2732" s="7">
        <v>0</v>
      </c>
      <c r="AC2732" s="7">
        <v>0.3</v>
      </c>
      <c r="AD2732" s="7">
        <v>0</v>
      </c>
      <c r="AE2732">
        <v>9</v>
      </c>
      <c r="AF2732">
        <v>0</v>
      </c>
      <c r="AG2732">
        <v>0</v>
      </c>
      <c r="AH2732">
        <v>0</v>
      </c>
      <c r="AI2732">
        <v>0</v>
      </c>
      <c r="AJ2732">
        <v>5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</row>
    <row r="2733" spans="1:44" x14ac:dyDescent="0.25">
      <c r="A2733">
        <v>1555063</v>
      </c>
      <c r="B2733">
        <v>743825</v>
      </c>
      <c r="C2733">
        <v>22.7975301737461</v>
      </c>
      <c r="D2733">
        <v>38.773330415001602</v>
      </c>
      <c r="E2733" s="68" t="s">
        <v>414</v>
      </c>
      <c r="F2733" s="8">
        <f>INDEX(Δεδομένα!$P:$P,MATCH('2020'!E2733,Δεδομένα!$O:$O,0))</f>
        <v>166</v>
      </c>
      <c r="G2733" s="6" t="s">
        <v>399</v>
      </c>
      <c r="H2733" s="2" t="str">
        <f>INDEX(Δεδομένα!B$1:B$51,MATCH('2020'!G2733,Δεδομένα!A$1:A$51,0))</f>
        <v>ΣΤΕΡΕΑΣ ΕΛΛΑΔΟΣ</v>
      </c>
      <c r="I2733" s="8">
        <f>INDEX(Δεδομένα!E$1:E$13,MATCH('2020'!H2733,Δεδομένα!D$1:D$13,0))</f>
        <v>9</v>
      </c>
      <c r="J2733" s="1">
        <v>43936</v>
      </c>
      <c r="K2733" s="6" t="s">
        <v>517</v>
      </c>
      <c r="L2733" s="36" t="str">
        <f t="shared" si="168"/>
        <v>15/04/2020 12:00</v>
      </c>
      <c r="M2733" s="1">
        <v>43936</v>
      </c>
      <c r="N2733" s="6" t="s">
        <v>1143</v>
      </c>
      <c r="O2733" s="36" t="str">
        <f t="shared" si="169"/>
        <v>15/04/2020 12:22</v>
      </c>
      <c r="P2733" s="46">
        <f t="shared" si="170"/>
        <v>1.5277777776645962E-2</v>
      </c>
      <c r="Q2733" s="48">
        <v>0</v>
      </c>
      <c r="R2733" s="47">
        <f t="shared" si="171"/>
        <v>21.999999998370185</v>
      </c>
      <c r="S2733" s="6" t="s">
        <v>407</v>
      </c>
      <c r="T2733" s="6" t="s">
        <v>415</v>
      </c>
      <c r="U2733" s="6" t="s">
        <v>73</v>
      </c>
      <c r="V2733" s="6" t="s">
        <v>4228</v>
      </c>
      <c r="W2733" s="7">
        <v>0</v>
      </c>
      <c r="X2733" s="7">
        <v>0</v>
      </c>
      <c r="Y2733" s="7">
        <v>0</v>
      </c>
      <c r="Z2733" s="7">
        <v>0</v>
      </c>
      <c r="AA2733" s="7">
        <v>0</v>
      </c>
      <c r="AB2733" s="7">
        <v>0</v>
      </c>
      <c r="AC2733" s="7">
        <v>5</v>
      </c>
      <c r="AD2733" s="7">
        <v>0</v>
      </c>
      <c r="AE2733">
        <v>6</v>
      </c>
      <c r="AF2733">
        <v>0</v>
      </c>
      <c r="AG2733">
        <v>0</v>
      </c>
      <c r="AH2733">
        <v>0</v>
      </c>
      <c r="AI2733">
        <v>0</v>
      </c>
      <c r="AJ2733">
        <v>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</row>
    <row r="2734" spans="1:44" x14ac:dyDescent="0.25">
      <c r="A2734">
        <v>1563024</v>
      </c>
      <c r="B2734">
        <v>743918</v>
      </c>
      <c r="C2734">
        <v>23.5747256366807</v>
      </c>
      <c r="D2734">
        <v>35.479707388753802</v>
      </c>
      <c r="E2734" s="68" t="s">
        <v>1691</v>
      </c>
      <c r="F2734" s="8">
        <f>INDEX(Δεδομένα!$P:$P,MATCH('2020'!E2734,Δεδομένα!$O:$O,0))</f>
        <v>217</v>
      </c>
      <c r="G2734" s="6" t="s">
        <v>775</v>
      </c>
      <c r="H2734" s="2" t="str">
        <f>INDEX(Δεδομένα!B$1:B$51,MATCH('2020'!G2734,Δεδομένα!A$1:A$51,0))</f>
        <v>ΚΡΗΤΗΣ</v>
      </c>
      <c r="I2734" s="8">
        <f>INDEX(Δεδομένα!E$1:E$13,MATCH('2020'!H2734,Δεδομένα!D$1:D$13,0))</f>
        <v>12</v>
      </c>
      <c r="J2734" s="1">
        <v>43936</v>
      </c>
      <c r="K2734" s="6" t="s">
        <v>540</v>
      </c>
      <c r="L2734" s="36" t="str">
        <f t="shared" si="168"/>
        <v>15/04/2020 17:15</v>
      </c>
      <c r="M2734" s="1">
        <v>43936</v>
      </c>
      <c r="N2734" s="6" t="s">
        <v>1461</v>
      </c>
      <c r="O2734" s="36" t="str">
        <f t="shared" si="169"/>
        <v>15/04/2020 18:27</v>
      </c>
      <c r="P2734" s="46">
        <f t="shared" si="170"/>
        <v>5.0000000002910383E-2</v>
      </c>
      <c r="Q2734" s="48">
        <v>0</v>
      </c>
      <c r="R2734" s="47">
        <f t="shared" si="171"/>
        <v>72.000000004190952</v>
      </c>
      <c r="S2734" s="6" t="s">
        <v>775</v>
      </c>
      <c r="T2734" s="6" t="s">
        <v>788</v>
      </c>
      <c r="U2734" s="6" t="s">
        <v>44</v>
      </c>
      <c r="V2734" s="6" t="s">
        <v>4237</v>
      </c>
      <c r="W2734" s="7">
        <v>0</v>
      </c>
      <c r="X2734" s="7">
        <v>0</v>
      </c>
      <c r="Y2734" s="7">
        <v>0</v>
      </c>
      <c r="Z2734" s="7">
        <v>0.05</v>
      </c>
      <c r="AA2734" s="7">
        <v>0</v>
      </c>
      <c r="AB2734" s="7">
        <v>0</v>
      </c>
      <c r="AC2734" s="7">
        <v>0</v>
      </c>
      <c r="AD2734" s="7">
        <v>0</v>
      </c>
      <c r="AE2734">
        <v>2</v>
      </c>
      <c r="AF2734">
        <v>0</v>
      </c>
      <c r="AG2734">
        <v>0</v>
      </c>
      <c r="AH2734">
        <v>0</v>
      </c>
      <c r="AI2734">
        <v>0</v>
      </c>
      <c r="AJ2734">
        <v>1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</row>
    <row r="2735" spans="1:44" x14ac:dyDescent="0.25">
      <c r="A2735">
        <v>1554737</v>
      </c>
      <c r="B2735">
        <v>744244</v>
      </c>
      <c r="C2735">
        <v>21.3745996747693</v>
      </c>
      <c r="D2735">
        <v>38.607475652529203</v>
      </c>
      <c r="E2735" s="68" t="s">
        <v>1431</v>
      </c>
      <c r="F2735" s="8">
        <f>INDEX(Δεδομένα!$P:$P,MATCH('2020'!E2735,Δεδομένα!$O:$O,0))</f>
        <v>128</v>
      </c>
      <c r="G2735" s="6" t="s">
        <v>335</v>
      </c>
      <c r="H2735" s="2" t="str">
        <f>INDEX(Δεδομένα!B$1:B$51,MATCH('2020'!G2735,Δεδομένα!A$1:A$51,0))</f>
        <v>ΔΥΤΙΚΗΣ ΕΛΛΑΔΟΣ</v>
      </c>
      <c r="I2735" s="8">
        <f>INDEX(Δεδομένα!E$1:E$13,MATCH('2020'!H2735,Δεδομένα!D$1:D$13,0))</f>
        <v>7</v>
      </c>
      <c r="J2735" s="1">
        <v>43937</v>
      </c>
      <c r="K2735" s="6" t="s">
        <v>235</v>
      </c>
      <c r="L2735" s="36" t="str">
        <f t="shared" si="168"/>
        <v>16/04/2020 19:50</v>
      </c>
      <c r="M2735" s="1">
        <v>43937</v>
      </c>
      <c r="N2735" s="6" t="s">
        <v>572</v>
      </c>
      <c r="O2735" s="36" t="str">
        <f t="shared" si="169"/>
        <v>16/04/2020 20:40</v>
      </c>
      <c r="P2735" s="46">
        <f t="shared" si="170"/>
        <v>3.4722222218988463E-2</v>
      </c>
      <c r="Q2735" s="48">
        <v>0</v>
      </c>
      <c r="R2735" s="47">
        <f t="shared" si="171"/>
        <v>49.999999995343387</v>
      </c>
      <c r="S2735" s="6" t="s">
        <v>1016</v>
      </c>
      <c r="T2735" s="6" t="s">
        <v>1017</v>
      </c>
      <c r="U2735" s="6" t="s">
        <v>3511</v>
      </c>
      <c r="V2735" s="6" t="s">
        <v>4253</v>
      </c>
      <c r="W2735" s="7">
        <v>0</v>
      </c>
      <c r="X2735" s="7">
        <v>0</v>
      </c>
      <c r="Y2735" s="7">
        <v>0</v>
      </c>
      <c r="Z2735" s="7">
        <v>0</v>
      </c>
      <c r="AA2735" s="7">
        <v>0.2</v>
      </c>
      <c r="AB2735" s="7">
        <v>0</v>
      </c>
      <c r="AC2735" s="7">
        <v>0</v>
      </c>
      <c r="AD2735" s="7">
        <v>0</v>
      </c>
      <c r="AE2735">
        <v>2</v>
      </c>
      <c r="AF2735">
        <v>0</v>
      </c>
      <c r="AG2735">
        <v>0</v>
      </c>
      <c r="AH2735">
        <v>0</v>
      </c>
      <c r="AI2735">
        <v>0</v>
      </c>
      <c r="AJ2735">
        <v>1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</row>
    <row r="2736" spans="1:44" x14ac:dyDescent="0.25">
      <c r="A2736">
        <v>1566981</v>
      </c>
      <c r="B2736">
        <v>744081</v>
      </c>
      <c r="C2736">
        <v>22.150031951752201</v>
      </c>
      <c r="D2736">
        <v>37.178587772351698</v>
      </c>
      <c r="E2736" s="68" t="s">
        <v>931</v>
      </c>
      <c r="F2736" s="8">
        <f>INDEX(Δεδομένα!$P:$P,MATCH('2020'!E2736,Δεδομένα!$O:$O,0))</f>
        <v>141</v>
      </c>
      <c r="G2736" s="6" t="s">
        <v>932</v>
      </c>
      <c r="H2736" s="2" t="str">
        <f>INDEX(Δεδομένα!B$1:B$51,MATCH('2020'!G2736,Δεδομένα!A$1:A$51,0))</f>
        <v>ΠΕΛΛΟΠΟΝΗΣΟΥ</v>
      </c>
      <c r="I2736" s="8">
        <f>INDEX(Δεδομένα!E$1:E$13,MATCH('2020'!H2736,Δεδομένα!D$1:D$13,0))</f>
        <v>8</v>
      </c>
      <c r="J2736" s="1">
        <v>43937</v>
      </c>
      <c r="K2736" s="6" t="s">
        <v>1089</v>
      </c>
      <c r="L2736" s="36" t="str">
        <f t="shared" si="168"/>
        <v>16/04/2020 10:10</v>
      </c>
      <c r="M2736" s="1">
        <v>43937</v>
      </c>
      <c r="N2736" s="6" t="s">
        <v>207</v>
      </c>
      <c r="O2736" s="36" t="str">
        <f t="shared" si="169"/>
        <v>16/04/2020 18:00</v>
      </c>
      <c r="P2736" s="46">
        <f t="shared" si="170"/>
        <v>0.32638888889050577</v>
      </c>
      <c r="Q2736" s="48">
        <v>0</v>
      </c>
      <c r="R2736" s="47">
        <f t="shared" si="171"/>
        <v>470.00000000232831</v>
      </c>
      <c r="S2736" s="6" t="s">
        <v>933</v>
      </c>
      <c r="T2736" s="6" t="s">
        <v>934</v>
      </c>
      <c r="U2736" s="6" t="s">
        <v>3631</v>
      </c>
      <c r="V2736" s="6" t="s">
        <v>4247</v>
      </c>
      <c r="W2736" s="7">
        <v>0</v>
      </c>
      <c r="X2736" s="7">
        <v>16</v>
      </c>
      <c r="Y2736" s="7">
        <v>0</v>
      </c>
      <c r="Z2736" s="7">
        <v>0</v>
      </c>
      <c r="AA2736" s="7">
        <v>0</v>
      </c>
      <c r="AB2736" s="7">
        <v>0</v>
      </c>
      <c r="AC2736" s="7">
        <v>0</v>
      </c>
      <c r="AD2736" s="7">
        <v>0</v>
      </c>
      <c r="AE2736">
        <v>37</v>
      </c>
      <c r="AF2736">
        <v>0</v>
      </c>
      <c r="AG2736">
        <v>0</v>
      </c>
      <c r="AH2736">
        <v>0</v>
      </c>
      <c r="AI2736">
        <v>0</v>
      </c>
      <c r="AJ2736">
        <v>16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</row>
    <row r="2737" spans="1:44" x14ac:dyDescent="0.25">
      <c r="A2737">
        <v>1569742</v>
      </c>
      <c r="B2737">
        <v>744198</v>
      </c>
      <c r="C2737">
        <v>20.999563153974901</v>
      </c>
      <c r="D2737">
        <v>39.0808460848191</v>
      </c>
      <c r="E2737" s="68" t="s">
        <v>267</v>
      </c>
      <c r="F2737" s="8">
        <f>INDEX(Δεδομένα!$P:$P,MATCH('2020'!E2737,Δεδομένα!$O:$O,0))</f>
        <v>94</v>
      </c>
      <c r="G2737" s="6" t="s">
        <v>268</v>
      </c>
      <c r="H2737" s="2" t="str">
        <f>INDEX(Δεδομένα!B$1:B$51,MATCH('2020'!G2737,Δεδομένα!A$1:A$51,0))</f>
        <v>ΗΠΕΙΡΟΥ</v>
      </c>
      <c r="I2737" s="8">
        <f>INDEX(Δεδομένα!E$1:E$13,MATCH('2020'!H2737,Δεδομένα!D$1:D$13,0))</f>
        <v>5</v>
      </c>
      <c r="J2737" s="1">
        <v>43937</v>
      </c>
      <c r="K2737" s="6" t="s">
        <v>1428</v>
      </c>
      <c r="L2737" s="36" t="str">
        <f t="shared" si="168"/>
        <v>16/04/2020 17:43</v>
      </c>
      <c r="M2737" s="1">
        <v>43937</v>
      </c>
      <c r="N2737" s="6" t="s">
        <v>157</v>
      </c>
      <c r="O2737" s="36" t="str">
        <f t="shared" si="169"/>
        <v>16/04/2020 18:10</v>
      </c>
      <c r="P2737" s="46">
        <f t="shared" si="170"/>
        <v>1.8750000002910383E-2</v>
      </c>
      <c r="Q2737" s="48">
        <v>0</v>
      </c>
      <c r="R2737" s="47">
        <f t="shared" si="171"/>
        <v>27.000000004190952</v>
      </c>
      <c r="S2737" s="6" t="s">
        <v>44</v>
      </c>
      <c r="T2737" s="6" t="s">
        <v>1978</v>
      </c>
      <c r="U2737" s="6" t="s">
        <v>44</v>
      </c>
      <c r="V2737" s="6" t="s">
        <v>1979</v>
      </c>
      <c r="W2737" s="7">
        <v>0</v>
      </c>
      <c r="X2737" s="7">
        <v>0</v>
      </c>
      <c r="Y2737" s="7">
        <v>0</v>
      </c>
      <c r="Z2737" s="7">
        <v>0.03</v>
      </c>
      <c r="AA2737" s="7">
        <v>0</v>
      </c>
      <c r="AB2737" s="7">
        <v>0</v>
      </c>
      <c r="AC2737" s="7">
        <v>0</v>
      </c>
      <c r="AD2737" s="7">
        <v>0</v>
      </c>
      <c r="AE2737">
        <v>2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</row>
    <row r="2738" spans="1:44" x14ac:dyDescent="0.25">
      <c r="A2738">
        <v>1560446</v>
      </c>
      <c r="B2738">
        <v>744085</v>
      </c>
      <c r="C2738">
        <v>22.1842502417656</v>
      </c>
      <c r="D2738">
        <v>38.153327141148402</v>
      </c>
      <c r="E2738" s="68" t="s">
        <v>313</v>
      </c>
      <c r="F2738" s="8">
        <f>INDEX(Δεδομένα!$P:$P,MATCH('2020'!E2738,Δεδομένα!$O:$O,0))</f>
        <v>124</v>
      </c>
      <c r="G2738" s="6" t="s">
        <v>303</v>
      </c>
      <c r="H2738" s="2" t="str">
        <f>INDEX(Δεδομένα!B$1:B$51,MATCH('2020'!G2738,Δεδομένα!A$1:A$51,0))</f>
        <v>ΔΥΤΙΚΗΣ ΕΛΛΑΔΟΣ</v>
      </c>
      <c r="I2738" s="8">
        <f>INDEX(Δεδομένα!E$1:E$13,MATCH('2020'!H2738,Δεδομένα!D$1:D$13,0))</f>
        <v>7</v>
      </c>
      <c r="J2738" s="1">
        <v>43937</v>
      </c>
      <c r="K2738" s="6" t="s">
        <v>592</v>
      </c>
      <c r="L2738" s="36" t="str">
        <f t="shared" si="168"/>
        <v>16/04/2020 10:25</v>
      </c>
      <c r="M2738" s="1">
        <v>43937</v>
      </c>
      <c r="N2738" s="6" t="s">
        <v>645</v>
      </c>
      <c r="O2738" s="36" t="str">
        <f t="shared" si="169"/>
        <v>16/04/2020 11:30</v>
      </c>
      <c r="P2738" s="46">
        <f t="shared" si="170"/>
        <v>4.5138888883229811E-2</v>
      </c>
      <c r="Q2738" s="48">
        <v>0</v>
      </c>
      <c r="R2738" s="47">
        <f t="shared" si="171"/>
        <v>64.999999991850927</v>
      </c>
      <c r="S2738" s="6" t="s">
        <v>315</v>
      </c>
      <c r="T2738" s="6" t="s">
        <v>316</v>
      </c>
      <c r="U2738" s="6" t="s">
        <v>44</v>
      </c>
      <c r="V2738" s="6" t="s">
        <v>4248</v>
      </c>
      <c r="W2738" s="7">
        <v>0</v>
      </c>
      <c r="X2738" s="7">
        <v>4</v>
      </c>
      <c r="Y2738" s="7">
        <v>0</v>
      </c>
      <c r="Z2738" s="7">
        <v>0</v>
      </c>
      <c r="AA2738" s="7">
        <v>0</v>
      </c>
      <c r="AB2738" s="7">
        <v>0</v>
      </c>
      <c r="AC2738" s="7">
        <v>0</v>
      </c>
      <c r="AD2738" s="7">
        <v>0</v>
      </c>
      <c r="AE2738">
        <v>6</v>
      </c>
      <c r="AF2738">
        <v>0</v>
      </c>
      <c r="AG2738">
        <v>0</v>
      </c>
      <c r="AH2738">
        <v>0</v>
      </c>
      <c r="AI2738">
        <v>0</v>
      </c>
      <c r="AJ2738">
        <v>3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</row>
    <row r="2739" spans="1:44" x14ac:dyDescent="0.25">
      <c r="A2739">
        <v>1552551</v>
      </c>
      <c r="B2739">
        <v>744265</v>
      </c>
      <c r="C2739">
        <v>21.3104759340866</v>
      </c>
      <c r="D2739">
        <v>40.194342790819498</v>
      </c>
      <c r="E2739" s="68" t="s">
        <v>889</v>
      </c>
      <c r="F2739" s="8">
        <f>INDEX(Δεδομένα!$P:$P,MATCH('2020'!E2739,Δεδομένα!$O:$O,0))</f>
        <v>79</v>
      </c>
      <c r="G2739" s="6" t="s">
        <v>890</v>
      </c>
      <c r="H2739" s="2" t="str">
        <f>INDEX(Δεδομένα!B$1:B$51,MATCH('2020'!G2739,Δεδομένα!A$1:A$51,0))</f>
        <v>ΔΥΤΙΚΗΣ ΜΑΚΕΔΟΝΙΑΣ</v>
      </c>
      <c r="I2739" s="8">
        <f>INDEX(Δεδομένα!E$1:E$13,MATCH('2020'!H2739,Δεδομένα!D$1:D$13,0))</f>
        <v>4</v>
      </c>
      <c r="J2739" s="1">
        <v>43937</v>
      </c>
      <c r="K2739" s="6" t="s">
        <v>4045</v>
      </c>
      <c r="L2739" s="36" t="str">
        <f t="shared" si="168"/>
        <v>16/04/2020 20:41</v>
      </c>
      <c r="M2739" s="1">
        <v>43937</v>
      </c>
      <c r="N2739" s="6" t="s">
        <v>1509</v>
      </c>
      <c r="O2739" s="36" t="str">
        <f t="shared" si="169"/>
        <v>16/04/2020 23:15</v>
      </c>
      <c r="P2739" s="46">
        <f t="shared" si="170"/>
        <v>0.10694444444379769</v>
      </c>
      <c r="Q2739" s="48">
        <v>0</v>
      </c>
      <c r="R2739" s="47">
        <f t="shared" si="171"/>
        <v>153.99999999906868</v>
      </c>
      <c r="S2739" s="6" t="s">
        <v>890</v>
      </c>
      <c r="T2739" s="6" t="s">
        <v>893</v>
      </c>
      <c r="U2739" s="6" t="s">
        <v>44</v>
      </c>
      <c r="V2739" s="6" t="s">
        <v>4257</v>
      </c>
      <c r="W2739" s="7">
        <v>0</v>
      </c>
      <c r="X2739" s="7">
        <v>2</v>
      </c>
      <c r="Y2739" s="7">
        <v>0</v>
      </c>
      <c r="Z2739" s="7">
        <v>0</v>
      </c>
      <c r="AA2739" s="7">
        <v>0</v>
      </c>
      <c r="AB2739" s="7">
        <v>0</v>
      </c>
      <c r="AC2739" s="7">
        <v>0</v>
      </c>
      <c r="AD2739" s="7">
        <v>0</v>
      </c>
      <c r="AE2739">
        <v>3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</row>
    <row r="2740" spans="1:44" x14ac:dyDescent="0.25">
      <c r="A2740">
        <v>1552699</v>
      </c>
      <c r="B2740">
        <v>744093</v>
      </c>
      <c r="C2740">
        <v>21.353014904647502</v>
      </c>
      <c r="D2740">
        <v>38.069004204274997</v>
      </c>
      <c r="E2740" s="68" t="s">
        <v>900</v>
      </c>
      <c r="F2740" s="8">
        <f>INDEX(Δεδομένα!$P:$P,MATCH('2020'!E2740,Δεδομένα!$O:$O,0))</f>
        <v>136</v>
      </c>
      <c r="G2740" s="6" t="s">
        <v>357</v>
      </c>
      <c r="H2740" s="2" t="str">
        <f>INDEX(Δεδομένα!B$1:B$51,MATCH('2020'!G2740,Δεδομένα!A$1:A$51,0))</f>
        <v>ΔΥΤΙΚΗΣ ΕΛΛΑΔΟΣ</v>
      </c>
      <c r="I2740" s="8">
        <f>INDEX(Δεδομένα!E$1:E$13,MATCH('2020'!H2740,Δεδομένα!D$1:D$13,0))</f>
        <v>7</v>
      </c>
      <c r="J2740" s="1">
        <v>43937</v>
      </c>
      <c r="K2740" s="6" t="s">
        <v>857</v>
      </c>
      <c r="L2740" s="36" t="str">
        <f t="shared" si="168"/>
        <v>16/04/2020 10:45</v>
      </c>
      <c r="M2740" s="1">
        <v>43937</v>
      </c>
      <c r="N2740" s="6" t="s">
        <v>876</v>
      </c>
      <c r="O2740" s="36" t="str">
        <f t="shared" si="169"/>
        <v>16/04/2020 11:55</v>
      </c>
      <c r="P2740" s="46">
        <f t="shared" si="170"/>
        <v>4.8611111116770189E-2</v>
      </c>
      <c r="Q2740" s="48">
        <v>0</v>
      </c>
      <c r="R2740" s="47">
        <f t="shared" si="171"/>
        <v>70.000000008149073</v>
      </c>
      <c r="S2740" s="6" t="s">
        <v>928</v>
      </c>
      <c r="T2740" s="6" t="s">
        <v>1058</v>
      </c>
      <c r="U2740" s="6" t="s">
        <v>1785</v>
      </c>
      <c r="V2740" s="6" t="s">
        <v>1786</v>
      </c>
      <c r="W2740" s="7">
        <v>0</v>
      </c>
      <c r="X2740" s="7">
        <v>0</v>
      </c>
      <c r="Y2740" s="7">
        <v>0</v>
      </c>
      <c r="Z2740" s="7">
        <v>0</v>
      </c>
      <c r="AA2740" s="7">
        <v>1</v>
      </c>
      <c r="AB2740" s="7">
        <v>0</v>
      </c>
      <c r="AC2740" s="7">
        <v>0</v>
      </c>
      <c r="AD2740" s="7">
        <v>0</v>
      </c>
      <c r="AE2740">
        <v>2</v>
      </c>
      <c r="AF2740">
        <v>0</v>
      </c>
      <c r="AG2740">
        <v>0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</row>
    <row r="2741" spans="1:44" x14ac:dyDescent="0.25">
      <c r="A2741">
        <v>1552713</v>
      </c>
      <c r="B2741">
        <v>744156</v>
      </c>
      <c r="C2741">
        <v>21.321528158746101</v>
      </c>
      <c r="D2741">
        <v>37.887779383885103</v>
      </c>
      <c r="E2741" s="68" t="s">
        <v>900</v>
      </c>
      <c r="F2741" s="8">
        <f>INDEX(Δεδομένα!$P:$P,MATCH('2020'!E2741,Δεδομένα!$O:$O,0))</f>
        <v>136</v>
      </c>
      <c r="G2741" s="6" t="s">
        <v>357</v>
      </c>
      <c r="H2741" s="2" t="str">
        <f>INDEX(Δεδομένα!B$1:B$51,MATCH('2020'!G2741,Δεδομένα!A$1:A$51,0))</f>
        <v>ΔΥΤΙΚΗΣ ΕΛΛΑΔΟΣ</v>
      </c>
      <c r="I2741" s="8">
        <f>INDEX(Δεδομένα!E$1:E$13,MATCH('2020'!H2741,Δεδομένα!D$1:D$13,0))</f>
        <v>7</v>
      </c>
      <c r="J2741" s="1">
        <v>43937</v>
      </c>
      <c r="K2741" s="6" t="s">
        <v>363</v>
      </c>
      <c r="L2741" s="36" t="str">
        <f t="shared" si="168"/>
        <v>16/04/2020 14:40</v>
      </c>
      <c r="M2741" s="1">
        <v>43937</v>
      </c>
      <c r="N2741" s="6" t="s">
        <v>1639</v>
      </c>
      <c r="O2741" s="36" t="str">
        <f t="shared" si="169"/>
        <v>16/04/2020 16:03</v>
      </c>
      <c r="P2741" s="46">
        <f t="shared" si="170"/>
        <v>5.7638888887595385E-2</v>
      </c>
      <c r="Q2741" s="48">
        <v>0</v>
      </c>
      <c r="R2741" s="47">
        <f t="shared" si="171"/>
        <v>82.999999998137355</v>
      </c>
      <c r="S2741" s="6" t="s">
        <v>928</v>
      </c>
      <c r="T2741" s="6" t="s">
        <v>929</v>
      </c>
      <c r="U2741" s="6" t="s">
        <v>1733</v>
      </c>
      <c r="V2741" s="6" t="s">
        <v>1733</v>
      </c>
      <c r="W2741" s="7">
        <v>0</v>
      </c>
      <c r="X2741" s="7">
        <v>0</v>
      </c>
      <c r="Y2741" s="7">
        <v>0</v>
      </c>
      <c r="Z2741" s="7">
        <v>0</v>
      </c>
      <c r="AA2741" s="7">
        <v>2</v>
      </c>
      <c r="AB2741" s="7">
        <v>0</v>
      </c>
      <c r="AC2741" s="7">
        <v>0</v>
      </c>
      <c r="AD2741" s="7">
        <v>0</v>
      </c>
      <c r="AE2741">
        <v>2</v>
      </c>
      <c r="AF2741">
        <v>0</v>
      </c>
      <c r="AG2741">
        <v>0</v>
      </c>
      <c r="AH2741">
        <v>0</v>
      </c>
      <c r="AI2741">
        <v>0</v>
      </c>
      <c r="AJ2741">
        <v>1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</row>
    <row r="2742" spans="1:44" x14ac:dyDescent="0.25">
      <c r="A2742">
        <v>1556948</v>
      </c>
      <c r="B2742">
        <v>744157</v>
      </c>
      <c r="C2742">
        <v>21.598973563998399</v>
      </c>
      <c r="D2742">
        <v>37.662110591651498</v>
      </c>
      <c r="E2742" s="68" t="s">
        <v>1054</v>
      </c>
      <c r="F2742" s="8">
        <f>INDEX(Δεδομένα!$P:$P,MATCH('2020'!E2742,Δεδομένα!$O:$O,0))</f>
        <v>133</v>
      </c>
      <c r="G2742" s="6" t="s">
        <v>357</v>
      </c>
      <c r="H2742" s="2" t="str">
        <f>INDEX(Δεδομένα!B$1:B$51,MATCH('2020'!G2742,Δεδομένα!A$1:A$51,0))</f>
        <v>ΔΥΤΙΚΗΣ ΕΛΛΑΔΟΣ</v>
      </c>
      <c r="I2742" s="8">
        <f>INDEX(Δεδομένα!E$1:E$13,MATCH('2020'!H2742,Δεδομένα!D$1:D$13,0))</f>
        <v>7</v>
      </c>
      <c r="J2742" s="1">
        <v>43937</v>
      </c>
      <c r="K2742" s="6" t="s">
        <v>1796</v>
      </c>
      <c r="L2742" s="36" t="str">
        <f t="shared" si="168"/>
        <v>16/04/2020 14:46</v>
      </c>
      <c r="M2742" s="1">
        <v>43937</v>
      </c>
      <c r="N2742" s="6" t="s">
        <v>543</v>
      </c>
      <c r="O2742" s="36" t="str">
        <f t="shared" si="169"/>
        <v>16/04/2020 15:45</v>
      </c>
      <c r="P2742" s="46">
        <f t="shared" si="170"/>
        <v>4.0972222224809229E-2</v>
      </c>
      <c r="Q2742" s="48">
        <v>0</v>
      </c>
      <c r="R2742" s="47">
        <f t="shared" si="171"/>
        <v>59.00000000372529</v>
      </c>
      <c r="S2742" s="6" t="s">
        <v>359</v>
      </c>
      <c r="T2742" s="6" t="s">
        <v>1055</v>
      </c>
      <c r="U2742" s="6" t="s">
        <v>44</v>
      </c>
      <c r="V2742" s="6" t="s">
        <v>1628</v>
      </c>
      <c r="W2742" s="7">
        <v>0</v>
      </c>
      <c r="X2742" s="7">
        <v>0</v>
      </c>
      <c r="Y2742" s="7">
        <v>0</v>
      </c>
      <c r="Z2742" s="7">
        <v>0</v>
      </c>
      <c r="AA2742" s="7">
        <v>1.5</v>
      </c>
      <c r="AB2742" s="7">
        <v>0</v>
      </c>
      <c r="AC2742" s="7">
        <v>0</v>
      </c>
      <c r="AD2742" s="7">
        <v>0</v>
      </c>
      <c r="AE2742">
        <v>6</v>
      </c>
      <c r="AF2742">
        <v>0</v>
      </c>
      <c r="AG2742">
        <v>0</v>
      </c>
      <c r="AH2742">
        <v>0</v>
      </c>
      <c r="AI2742">
        <v>0</v>
      </c>
      <c r="AJ2742">
        <v>3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</row>
    <row r="2743" spans="1:44" x14ac:dyDescent="0.25">
      <c r="A2743">
        <v>1552717</v>
      </c>
      <c r="B2743">
        <v>744184</v>
      </c>
      <c r="C2743">
        <v>21.242379776911001</v>
      </c>
      <c r="D2743">
        <v>37.923416739499203</v>
      </c>
      <c r="E2743" s="68" t="s">
        <v>900</v>
      </c>
      <c r="F2743" s="8">
        <f>INDEX(Δεδομένα!$P:$P,MATCH('2020'!E2743,Δεδομένα!$O:$O,0))</f>
        <v>136</v>
      </c>
      <c r="G2743" s="6" t="s">
        <v>357</v>
      </c>
      <c r="H2743" s="2" t="str">
        <f>INDEX(Δεδομένα!B$1:B$51,MATCH('2020'!G2743,Δεδομένα!A$1:A$51,0))</f>
        <v>ΔΥΤΙΚΗΣ ΕΛΛΑΔΟΣ</v>
      </c>
      <c r="I2743" s="8">
        <f>INDEX(Δεδομένα!E$1:E$13,MATCH('2020'!H2743,Δεδομένα!D$1:D$13,0))</f>
        <v>7</v>
      </c>
      <c r="J2743" s="1">
        <v>43937</v>
      </c>
      <c r="K2743" s="6" t="s">
        <v>230</v>
      </c>
      <c r="L2743" s="36" t="str">
        <f t="shared" si="168"/>
        <v>16/04/2020 16:25</v>
      </c>
      <c r="M2743" s="1">
        <v>43937</v>
      </c>
      <c r="N2743" s="6" t="s">
        <v>231</v>
      </c>
      <c r="O2743" s="36" t="str">
        <f t="shared" si="169"/>
        <v>16/04/2020 17:20</v>
      </c>
      <c r="P2743" s="46">
        <f t="shared" si="170"/>
        <v>3.8194444437976927E-2</v>
      </c>
      <c r="Q2743" s="48">
        <v>0</v>
      </c>
      <c r="R2743" s="47">
        <f t="shared" si="171"/>
        <v>54.999999990686774</v>
      </c>
      <c r="S2743" s="6" t="s">
        <v>928</v>
      </c>
      <c r="T2743" s="6" t="s">
        <v>1058</v>
      </c>
      <c r="U2743" s="6" t="s">
        <v>3611</v>
      </c>
      <c r="V2743" s="6" t="s">
        <v>3611</v>
      </c>
      <c r="W2743" s="7">
        <v>0</v>
      </c>
      <c r="X2743" s="7">
        <v>0</v>
      </c>
      <c r="Y2743" s="7">
        <v>0</v>
      </c>
      <c r="Z2743" s="7">
        <v>2</v>
      </c>
      <c r="AA2743" s="7">
        <v>0</v>
      </c>
      <c r="AB2743" s="7">
        <v>0</v>
      </c>
      <c r="AC2743" s="7">
        <v>0</v>
      </c>
      <c r="AD2743" s="7">
        <v>0</v>
      </c>
      <c r="AE2743">
        <v>2</v>
      </c>
      <c r="AF2743">
        <v>0</v>
      </c>
      <c r="AG2743">
        <v>0</v>
      </c>
      <c r="AH2743">
        <v>0</v>
      </c>
      <c r="AI2743">
        <v>0</v>
      </c>
      <c r="AJ2743">
        <v>1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</row>
    <row r="2744" spans="1:44" x14ac:dyDescent="0.25">
      <c r="A2744">
        <v>1566841</v>
      </c>
      <c r="B2744">
        <v>744233</v>
      </c>
      <c r="C2744">
        <v>21.3052425083924</v>
      </c>
      <c r="D2744">
        <v>37.794533953533197</v>
      </c>
      <c r="E2744" s="68" t="s">
        <v>925</v>
      </c>
      <c r="F2744" s="8">
        <f>INDEX(Δεδομένα!$P:$P,MATCH('2020'!E2744,Δεδομένα!$O:$O,0))</f>
        <v>135</v>
      </c>
      <c r="G2744" s="6" t="s">
        <v>357</v>
      </c>
      <c r="H2744" s="2" t="str">
        <f>INDEX(Δεδομένα!B$1:B$51,MATCH('2020'!G2744,Δεδομένα!A$1:A$51,0))</f>
        <v>ΔΥΤΙΚΗΣ ΕΛΛΑΔΟΣ</v>
      </c>
      <c r="I2744" s="8">
        <f>INDEX(Δεδομένα!E$1:E$13,MATCH('2020'!H2744,Δεδομένα!D$1:D$13,0))</f>
        <v>7</v>
      </c>
      <c r="J2744" s="1">
        <v>43937</v>
      </c>
      <c r="K2744" s="6" t="s">
        <v>181</v>
      </c>
      <c r="L2744" s="36" t="str">
        <f t="shared" si="168"/>
        <v>16/04/2020 19:15</v>
      </c>
      <c r="M2744" s="1">
        <v>43937</v>
      </c>
      <c r="N2744" s="6" t="s">
        <v>825</v>
      </c>
      <c r="O2744" s="36" t="str">
        <f t="shared" si="169"/>
        <v>16/04/2020 20:30</v>
      </c>
      <c r="P2744" s="46">
        <f t="shared" si="170"/>
        <v>5.2083333328482695E-2</v>
      </c>
      <c r="Q2744" s="48">
        <v>0</v>
      </c>
      <c r="R2744" s="47">
        <f t="shared" si="171"/>
        <v>74.999999993015081</v>
      </c>
      <c r="S2744" s="6" t="s">
        <v>928</v>
      </c>
      <c r="T2744" s="6" t="s">
        <v>1565</v>
      </c>
      <c r="U2744" s="6" t="s">
        <v>44</v>
      </c>
      <c r="V2744" s="6" t="s">
        <v>4241</v>
      </c>
      <c r="W2744" s="7">
        <v>0</v>
      </c>
      <c r="X2744" s="7">
        <v>0</v>
      </c>
      <c r="Y2744" s="7">
        <v>0</v>
      </c>
      <c r="Z2744" s="7">
        <v>0</v>
      </c>
      <c r="AA2744" s="7">
        <v>1</v>
      </c>
      <c r="AB2744" s="7">
        <v>0</v>
      </c>
      <c r="AC2744" s="7">
        <v>0</v>
      </c>
      <c r="AD2744" s="7">
        <v>0</v>
      </c>
      <c r="AE2744">
        <v>1</v>
      </c>
      <c r="AF2744">
        <v>0</v>
      </c>
      <c r="AG2744">
        <v>0</v>
      </c>
      <c r="AH2744">
        <v>0</v>
      </c>
      <c r="AI2744">
        <v>0</v>
      </c>
      <c r="AJ2744">
        <v>1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</row>
    <row r="2745" spans="1:44" x14ac:dyDescent="0.25">
      <c r="A2745">
        <v>1556951</v>
      </c>
      <c r="B2745">
        <v>744278</v>
      </c>
      <c r="C2745">
        <v>21.462650564731799</v>
      </c>
      <c r="D2745">
        <v>37.624068222792602</v>
      </c>
      <c r="E2745" s="68" t="s">
        <v>356</v>
      </c>
      <c r="F2745" s="8">
        <f>INDEX(Δεδομένα!$P:$P,MATCH('2020'!E2745,Δεδομένα!$O:$O,0))</f>
        <v>132</v>
      </c>
      <c r="G2745" s="6" t="s">
        <v>357</v>
      </c>
      <c r="H2745" s="2" t="str">
        <f>INDEX(Δεδομένα!B$1:B$51,MATCH('2020'!G2745,Δεδομένα!A$1:A$51,0))</f>
        <v>ΔΥΤΙΚΗΣ ΕΛΛΑΔΟΣ</v>
      </c>
      <c r="I2745" s="8">
        <f>INDEX(Δεδομένα!E$1:E$13,MATCH('2020'!H2745,Δεδομένα!D$1:D$13,0))</f>
        <v>7</v>
      </c>
      <c r="J2745" s="1">
        <v>43937</v>
      </c>
      <c r="K2745" s="6" t="s">
        <v>4168</v>
      </c>
      <c r="L2745" s="36" t="str">
        <f t="shared" si="168"/>
        <v>16/04/2020 21:23</v>
      </c>
      <c r="M2745" s="1">
        <v>43937</v>
      </c>
      <c r="N2745" s="6" t="s">
        <v>4258</v>
      </c>
      <c r="O2745" s="36" t="str">
        <f t="shared" si="169"/>
        <v>16/04/2020 23:08</v>
      </c>
      <c r="P2745" s="46">
        <f t="shared" si="170"/>
        <v>7.2916666664241347E-2</v>
      </c>
      <c r="Q2745" s="48">
        <v>0</v>
      </c>
      <c r="R2745" s="47">
        <f t="shared" si="171"/>
        <v>104.99999999650754</v>
      </c>
      <c r="S2745" s="6" t="s">
        <v>359</v>
      </c>
      <c r="T2745" s="6" t="s">
        <v>360</v>
      </c>
      <c r="U2745" s="6" t="s">
        <v>44</v>
      </c>
      <c r="V2745" s="6" t="s">
        <v>2685</v>
      </c>
      <c r="W2745" s="7">
        <v>0</v>
      </c>
      <c r="X2745" s="7">
        <v>0</v>
      </c>
      <c r="Y2745" s="7">
        <v>0</v>
      </c>
      <c r="Z2745" s="7">
        <v>0</v>
      </c>
      <c r="AA2745" s="7">
        <v>3</v>
      </c>
      <c r="AB2745" s="7">
        <v>0</v>
      </c>
      <c r="AC2745" s="7">
        <v>0</v>
      </c>
      <c r="AD2745" s="7">
        <v>0</v>
      </c>
      <c r="AE2745">
        <v>4</v>
      </c>
      <c r="AF2745">
        <v>0</v>
      </c>
      <c r="AG2745">
        <v>0</v>
      </c>
      <c r="AH2745">
        <v>0</v>
      </c>
      <c r="AI2745">
        <v>0</v>
      </c>
      <c r="AJ2745">
        <v>2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</row>
    <row r="2746" spans="1:44" x14ac:dyDescent="0.25">
      <c r="A2746">
        <v>1552686</v>
      </c>
      <c r="B2746">
        <v>744186</v>
      </c>
      <c r="C2746">
        <v>22.423526773575698</v>
      </c>
      <c r="D2746">
        <v>40.624736245442101</v>
      </c>
      <c r="E2746" s="68" t="s">
        <v>1880</v>
      </c>
      <c r="F2746" s="8">
        <f>INDEX(Δεδομένα!$P:$P,MATCH('2020'!E2746,Δεδομένα!$O:$O,0))</f>
        <v>66</v>
      </c>
      <c r="G2746" s="6" t="s">
        <v>238</v>
      </c>
      <c r="H2746" s="2" t="str">
        <f>INDEX(Δεδομένα!B$1:B$51,MATCH('2020'!G2746,Δεδομένα!A$1:A$51,0))</f>
        <v>ΚΕΝΤΡΙΚΗΣ ΜΑΚΕΔΟΝΙΑΣ</v>
      </c>
      <c r="I2746" s="8">
        <f>INDEX(Δεδομένα!E$1:E$13,MATCH('2020'!H2746,Δεδομένα!D$1:D$13,0))</f>
        <v>3</v>
      </c>
      <c r="J2746" s="1">
        <v>43937</v>
      </c>
      <c r="K2746" s="6" t="s">
        <v>1522</v>
      </c>
      <c r="L2746" s="36" t="str">
        <f t="shared" si="168"/>
        <v>16/04/2020 16:57</v>
      </c>
      <c r="M2746" s="1">
        <v>43937</v>
      </c>
      <c r="N2746" s="6" t="s">
        <v>149</v>
      </c>
      <c r="O2746" s="36" t="str">
        <f t="shared" si="169"/>
        <v>16/04/2020 17:10</v>
      </c>
      <c r="P2746" s="46">
        <f t="shared" si="170"/>
        <v>9.0277777781011537E-3</v>
      </c>
      <c r="Q2746" s="48">
        <v>0</v>
      </c>
      <c r="R2746" s="47">
        <f t="shared" si="171"/>
        <v>13.000000000465661</v>
      </c>
      <c r="S2746" s="6" t="s">
        <v>897</v>
      </c>
      <c r="T2746" s="6" t="s">
        <v>1966</v>
      </c>
      <c r="U2746" s="6" t="s">
        <v>44</v>
      </c>
      <c r="V2746" s="6" t="s">
        <v>3449</v>
      </c>
      <c r="W2746" s="7">
        <v>0</v>
      </c>
      <c r="X2746" s="7">
        <v>0</v>
      </c>
      <c r="Y2746" s="7">
        <v>0</v>
      </c>
      <c r="Z2746" s="7">
        <v>0</v>
      </c>
      <c r="AA2746" s="7">
        <v>0.01</v>
      </c>
      <c r="AB2746" s="7">
        <v>0</v>
      </c>
      <c r="AC2746" s="7">
        <v>0</v>
      </c>
      <c r="AD2746" s="7">
        <v>0</v>
      </c>
      <c r="AE2746">
        <v>2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</row>
    <row r="2747" spans="1:44" x14ac:dyDescent="0.25">
      <c r="A2747">
        <v>1554909</v>
      </c>
      <c r="B2747">
        <v>744262</v>
      </c>
      <c r="C2747">
        <v>20.1856382956522</v>
      </c>
      <c r="D2747">
        <v>39.531598764640698</v>
      </c>
      <c r="E2747" s="68" t="s">
        <v>1197</v>
      </c>
      <c r="F2747" s="8">
        <f>INDEX(Δεδομένα!$P:$P,MATCH('2020'!E2747,Δεδομένα!$O:$O,0))</f>
        <v>90</v>
      </c>
      <c r="G2747" s="6" t="s">
        <v>1149</v>
      </c>
      <c r="H2747" s="2" t="str">
        <f>INDEX(Δεδομένα!B$1:B$51,MATCH('2020'!G2747,Δεδομένα!A$1:A$51,0))</f>
        <v>ΗΠΕΙΡΟΥ</v>
      </c>
      <c r="I2747" s="8">
        <f>INDEX(Δεδομένα!E$1:E$13,MATCH('2020'!H2747,Δεδομένα!D$1:D$13,0))</f>
        <v>5</v>
      </c>
      <c r="J2747" s="1">
        <v>43937</v>
      </c>
      <c r="K2747" s="6" t="s">
        <v>825</v>
      </c>
      <c r="L2747" s="36" t="str">
        <f t="shared" si="168"/>
        <v>16/04/2020 20:30</v>
      </c>
      <c r="M2747" s="1">
        <v>43937</v>
      </c>
      <c r="N2747" s="6" t="s">
        <v>4255</v>
      </c>
      <c r="O2747" s="36" t="str">
        <f t="shared" si="169"/>
        <v>16/04/2020 23:48</v>
      </c>
      <c r="P2747" s="46">
        <f t="shared" si="170"/>
        <v>0.13750000000436557</v>
      </c>
      <c r="Q2747" s="48">
        <v>0</v>
      </c>
      <c r="R2747" s="47">
        <f t="shared" si="171"/>
        <v>198.00000000628643</v>
      </c>
      <c r="S2747" s="6" t="s">
        <v>1149</v>
      </c>
      <c r="T2747" s="6" t="s">
        <v>1199</v>
      </c>
      <c r="U2747" s="6" t="s">
        <v>44</v>
      </c>
      <c r="V2747" s="6" t="s">
        <v>4256</v>
      </c>
      <c r="W2747" s="7">
        <v>0</v>
      </c>
      <c r="X2747" s="7">
        <v>0.3</v>
      </c>
      <c r="Y2747" s="7">
        <v>0</v>
      </c>
      <c r="Z2747" s="7">
        <v>0</v>
      </c>
      <c r="AA2747" s="7">
        <v>0</v>
      </c>
      <c r="AB2747" s="7">
        <v>0</v>
      </c>
      <c r="AC2747" s="7">
        <v>0</v>
      </c>
      <c r="AD2747" s="7">
        <v>0</v>
      </c>
      <c r="AE2747">
        <v>2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</row>
    <row r="2748" spans="1:44" x14ac:dyDescent="0.25">
      <c r="A2748">
        <v>1554023</v>
      </c>
      <c r="B2748">
        <v>744220</v>
      </c>
      <c r="C2748">
        <v>21.053802357759999</v>
      </c>
      <c r="D2748">
        <v>39.774746810518103</v>
      </c>
      <c r="E2748" s="68" t="s">
        <v>1718</v>
      </c>
      <c r="F2748" s="8">
        <f>INDEX(Δεδομένα!$P:$P,MATCH('2020'!E2748,Δεδομένα!$O:$O,0))</f>
        <v>83</v>
      </c>
      <c r="G2748" s="6" t="s">
        <v>251</v>
      </c>
      <c r="H2748" s="2" t="str">
        <f>INDEX(Δεδομένα!B$1:B$51,MATCH('2020'!G2748,Δεδομένα!A$1:A$51,0))</f>
        <v>ΗΠΕΙΡΟΥ</v>
      </c>
      <c r="I2748" s="8">
        <f>INDEX(Δεδομένα!E$1:E$13,MATCH('2020'!H2748,Δεδομένα!D$1:D$13,0))</f>
        <v>5</v>
      </c>
      <c r="J2748" s="1">
        <v>43937</v>
      </c>
      <c r="K2748" s="6" t="s">
        <v>1520</v>
      </c>
      <c r="L2748" s="36" t="str">
        <f t="shared" si="168"/>
        <v>16/04/2020 18:38</v>
      </c>
      <c r="M2748" s="1">
        <v>43938</v>
      </c>
      <c r="N2748" s="6" t="s">
        <v>481</v>
      </c>
      <c r="O2748" s="36" t="str">
        <f t="shared" si="169"/>
        <v>17/04/2020 12:50</v>
      </c>
      <c r="P2748" s="46">
        <f t="shared" si="170"/>
        <v>0.75833333333139308</v>
      </c>
      <c r="Q2748" s="48">
        <v>0</v>
      </c>
      <c r="R2748" s="47">
        <f t="shared" si="171"/>
        <v>1091.999999997206</v>
      </c>
      <c r="S2748" s="6" t="s">
        <v>44</v>
      </c>
      <c r="T2748" s="6" t="s">
        <v>1719</v>
      </c>
      <c r="U2748" s="6" t="s">
        <v>1720</v>
      </c>
      <c r="V2748" s="6" t="s">
        <v>4251</v>
      </c>
      <c r="W2748" s="7">
        <v>8</v>
      </c>
      <c r="X2748" s="7">
        <v>0</v>
      </c>
      <c r="Y2748" s="7">
        <v>0</v>
      </c>
      <c r="Z2748" s="7">
        <v>0</v>
      </c>
      <c r="AA2748" s="7">
        <v>0</v>
      </c>
      <c r="AB2748" s="7">
        <v>0</v>
      </c>
      <c r="AC2748" s="7">
        <v>0</v>
      </c>
      <c r="AD2748" s="7">
        <v>0</v>
      </c>
      <c r="AE2748">
        <v>23</v>
      </c>
      <c r="AF2748">
        <v>0</v>
      </c>
      <c r="AG2748">
        <v>0</v>
      </c>
      <c r="AH2748">
        <v>0</v>
      </c>
      <c r="AI2748">
        <v>0</v>
      </c>
      <c r="AJ2748">
        <v>9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</row>
    <row r="2749" spans="1:44" x14ac:dyDescent="0.25">
      <c r="A2749">
        <v>1552670</v>
      </c>
      <c r="B2749">
        <v>744247</v>
      </c>
      <c r="C2749">
        <v>24.519022835648698</v>
      </c>
      <c r="D2749">
        <v>40.982985405230899</v>
      </c>
      <c r="E2749" s="68" t="s">
        <v>1176</v>
      </c>
      <c r="F2749" s="8">
        <f>INDEX(Δεδομένα!$P:$P,MATCH('2020'!E2749,Δεδομένα!$O:$O,0))</f>
        <v>23</v>
      </c>
      <c r="G2749" s="6" t="s">
        <v>77</v>
      </c>
      <c r="H2749" s="2" t="str">
        <f>INDEX(Δεδομένα!B$1:B$51,MATCH('2020'!G2749,Δεδομένα!A$1:A$51,0))</f>
        <v>ΑΝΑΤΟΛΙΚΗΣ ΜΑΚΕΔΟΝΙΑΣ ΚΑΙ ΘΡΑΚΗΣ</v>
      </c>
      <c r="I2749" s="8">
        <f>INDEX(Δεδομένα!E$1:E$13,MATCH('2020'!H2749,Δεδομένα!D$1:D$13,0))</f>
        <v>2</v>
      </c>
      <c r="J2749" s="1">
        <v>43937</v>
      </c>
      <c r="K2749" s="6" t="s">
        <v>1648</v>
      </c>
      <c r="L2749" s="36" t="str">
        <f t="shared" si="168"/>
        <v>16/04/2020 19:57</v>
      </c>
      <c r="M2749" s="1">
        <v>43937</v>
      </c>
      <c r="N2749" s="6" t="s">
        <v>225</v>
      </c>
      <c r="O2749" s="36" t="str">
        <f t="shared" si="169"/>
        <v>16/04/2020 20:25</v>
      </c>
      <c r="P2749" s="46">
        <f t="shared" si="170"/>
        <v>1.9444444442342501E-2</v>
      </c>
      <c r="Q2749" s="48">
        <v>0</v>
      </c>
      <c r="R2749" s="47">
        <f t="shared" si="171"/>
        <v>27.999999996973202</v>
      </c>
      <c r="S2749" s="6" t="s">
        <v>77</v>
      </c>
      <c r="T2749" s="6" t="s">
        <v>1177</v>
      </c>
      <c r="U2749" s="6" t="s">
        <v>44</v>
      </c>
      <c r="V2749" s="6" t="s">
        <v>4254</v>
      </c>
      <c r="W2749" s="7">
        <v>0</v>
      </c>
      <c r="X2749" s="7">
        <v>0</v>
      </c>
      <c r="Y2749" s="7">
        <v>0</v>
      </c>
      <c r="Z2749" s="7">
        <v>0.05</v>
      </c>
      <c r="AA2749" s="7">
        <v>0</v>
      </c>
      <c r="AB2749" s="7">
        <v>0</v>
      </c>
      <c r="AC2749" s="7">
        <v>0</v>
      </c>
      <c r="AD2749" s="7">
        <v>0</v>
      </c>
      <c r="AE2749">
        <v>2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</row>
    <row r="2750" spans="1:44" x14ac:dyDescent="0.25">
      <c r="A2750">
        <v>1554628</v>
      </c>
      <c r="B2750">
        <v>744180</v>
      </c>
      <c r="C2750">
        <v>21.280949493063801</v>
      </c>
      <c r="D2750">
        <v>40.632999505390501</v>
      </c>
      <c r="E2750" s="68" t="s">
        <v>1259</v>
      </c>
      <c r="F2750" s="8">
        <f>INDEX(Δεδομένα!$P:$P,MATCH('2020'!E2750,Δεδομένα!$O:$O,0))</f>
        <v>75</v>
      </c>
      <c r="G2750" s="6" t="s">
        <v>1063</v>
      </c>
      <c r="H2750" s="2" t="str">
        <f>INDEX(Δεδομένα!B$1:B$51,MATCH('2020'!G2750,Δεδομένα!A$1:A$51,0))</f>
        <v>ΔΥΤΙΚΗΣ ΜΑΚΕΔΟΝΙΑΣ</v>
      </c>
      <c r="I2750" s="8">
        <f>INDEX(Δεδομένα!E$1:E$13,MATCH('2020'!H2750,Δεδομένα!D$1:D$13,0))</f>
        <v>4</v>
      </c>
      <c r="J2750" s="1">
        <v>43937</v>
      </c>
      <c r="K2750" s="6" t="s">
        <v>1672</v>
      </c>
      <c r="L2750" s="36" t="str">
        <f t="shared" si="168"/>
        <v>16/04/2020 16:18</v>
      </c>
      <c r="M2750" s="1">
        <v>43937</v>
      </c>
      <c r="N2750" s="6" t="s">
        <v>4168</v>
      </c>
      <c r="O2750" s="36" t="str">
        <f t="shared" si="169"/>
        <v>16/04/2020 21:23</v>
      </c>
      <c r="P2750" s="46">
        <f t="shared" si="170"/>
        <v>0.21180555555474712</v>
      </c>
      <c r="Q2750" s="48">
        <v>0</v>
      </c>
      <c r="R2750" s="47">
        <f t="shared" si="171"/>
        <v>304.99999999883585</v>
      </c>
      <c r="S2750" s="6" t="s">
        <v>1260</v>
      </c>
      <c r="T2750" s="6" t="s">
        <v>1261</v>
      </c>
      <c r="U2750" s="6" t="s">
        <v>589</v>
      </c>
      <c r="V2750" s="6" t="s">
        <v>4250</v>
      </c>
      <c r="W2750" s="7">
        <v>0</v>
      </c>
      <c r="X2750" s="7">
        <v>15</v>
      </c>
      <c r="Y2750" s="7">
        <v>0</v>
      </c>
      <c r="Z2750" s="7">
        <v>0</v>
      </c>
      <c r="AA2750" s="7">
        <v>0</v>
      </c>
      <c r="AB2750" s="7">
        <v>0</v>
      </c>
      <c r="AC2750" s="7">
        <v>0</v>
      </c>
      <c r="AD2750" s="7">
        <v>0</v>
      </c>
      <c r="AE2750">
        <v>8</v>
      </c>
      <c r="AF2750">
        <v>0</v>
      </c>
      <c r="AG2750">
        <v>0</v>
      </c>
      <c r="AH2750">
        <v>0</v>
      </c>
      <c r="AI2750">
        <v>0</v>
      </c>
      <c r="AJ2750">
        <v>3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</row>
    <row r="2751" spans="1:44" x14ac:dyDescent="0.25">
      <c r="A2751">
        <v>1554339</v>
      </c>
      <c r="B2751">
        <v>744222</v>
      </c>
      <c r="C2751">
        <v>21.131098450619799</v>
      </c>
      <c r="D2751">
        <v>40.310429869980602</v>
      </c>
      <c r="E2751" s="68" t="s">
        <v>245</v>
      </c>
      <c r="F2751" s="8">
        <f>INDEX(Δεδομένα!$P:$P,MATCH('2020'!E2751,Δεδομένα!$O:$O,0))</f>
        <v>71</v>
      </c>
      <c r="G2751" s="6" t="s">
        <v>246</v>
      </c>
      <c r="H2751" s="2" t="str">
        <f>INDEX(Δεδομένα!B$1:B$51,MATCH('2020'!G2751,Δεδομένα!A$1:A$51,0))</f>
        <v>ΔΥΤΙΚΗΣ ΜΑΚΕΔΟΝΙΑΣ</v>
      </c>
      <c r="I2751" s="8">
        <f>INDEX(Δεδομένα!E$1:E$13,MATCH('2020'!H2751,Δεδομένα!D$1:D$13,0))</f>
        <v>4</v>
      </c>
      <c r="J2751" s="1">
        <v>43937</v>
      </c>
      <c r="K2751" s="6" t="s">
        <v>1187</v>
      </c>
      <c r="L2751" s="36" t="str">
        <f t="shared" si="168"/>
        <v>16/04/2020 18:39</v>
      </c>
      <c r="M2751" s="1">
        <v>43937</v>
      </c>
      <c r="N2751" s="6" t="s">
        <v>2931</v>
      </c>
      <c r="O2751" s="36" t="str">
        <f t="shared" si="169"/>
        <v>16/04/2020 23:32</v>
      </c>
      <c r="P2751" s="46">
        <f t="shared" si="170"/>
        <v>0.20347222222335404</v>
      </c>
      <c r="Q2751" s="48">
        <v>0</v>
      </c>
      <c r="R2751" s="47">
        <f t="shared" si="171"/>
        <v>293.00000000162981</v>
      </c>
      <c r="S2751" s="6" t="s">
        <v>1838</v>
      </c>
      <c r="T2751" s="6" t="s">
        <v>248</v>
      </c>
      <c r="U2751" s="6" t="s">
        <v>44</v>
      </c>
      <c r="V2751" s="6" t="s">
        <v>4252</v>
      </c>
      <c r="W2751" s="7">
        <v>0</v>
      </c>
      <c r="X2751" s="7">
        <v>15</v>
      </c>
      <c r="Y2751" s="7">
        <v>0</v>
      </c>
      <c r="Z2751" s="7">
        <v>0</v>
      </c>
      <c r="AA2751" s="7">
        <v>0</v>
      </c>
      <c r="AB2751" s="7">
        <v>0</v>
      </c>
      <c r="AC2751" s="7">
        <v>0</v>
      </c>
      <c r="AD2751" s="7">
        <v>0</v>
      </c>
      <c r="AE2751">
        <v>7</v>
      </c>
      <c r="AF2751">
        <v>0</v>
      </c>
      <c r="AG2751">
        <v>0</v>
      </c>
      <c r="AH2751">
        <v>0</v>
      </c>
      <c r="AI2751">
        <v>0</v>
      </c>
      <c r="AJ2751">
        <v>2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</row>
    <row r="2752" spans="1:44" x14ac:dyDescent="0.25">
      <c r="A2752">
        <v>1556180</v>
      </c>
      <c r="B2752">
        <v>744246</v>
      </c>
      <c r="C2752">
        <v>21.855462687318699</v>
      </c>
      <c r="D2752">
        <v>37.2964849210694</v>
      </c>
      <c r="E2752" s="68" t="s">
        <v>840</v>
      </c>
      <c r="F2752" s="8">
        <f>INDEX(Δεδομένα!$P:$P,MATCH('2020'!E2752,Δεδομένα!$O:$O,0))</f>
        <v>144</v>
      </c>
      <c r="G2752" s="6" t="s">
        <v>841</v>
      </c>
      <c r="H2752" s="2" t="str">
        <f>INDEX(Δεδομένα!B$1:B$51,MATCH('2020'!G2752,Δεδομένα!A$1:A$51,0))</f>
        <v>ΠΕΛΛΟΠΟΝΗΣΟΥ</v>
      </c>
      <c r="I2752" s="8">
        <f>INDEX(Δεδομένα!E$1:E$13,MATCH('2020'!H2752,Δεδομένα!D$1:D$13,0))</f>
        <v>8</v>
      </c>
      <c r="J2752" s="1">
        <v>43937</v>
      </c>
      <c r="K2752" s="6" t="s">
        <v>700</v>
      </c>
      <c r="L2752" s="36" t="str">
        <f t="shared" si="168"/>
        <v>16/04/2020 19:45</v>
      </c>
      <c r="M2752" s="1">
        <v>43937</v>
      </c>
      <c r="N2752" s="6" t="s">
        <v>3590</v>
      </c>
      <c r="O2752" s="36" t="str">
        <f t="shared" si="169"/>
        <v>16/04/2020 20:48</v>
      </c>
      <c r="P2752" s="46">
        <f t="shared" si="170"/>
        <v>4.3750000004365575E-2</v>
      </c>
      <c r="Q2752" s="48">
        <v>0</v>
      </c>
      <c r="R2752" s="47">
        <f t="shared" si="171"/>
        <v>63.000000006286427</v>
      </c>
      <c r="S2752" s="6" t="s">
        <v>842</v>
      </c>
      <c r="T2752" s="6" t="s">
        <v>843</v>
      </c>
      <c r="U2752" s="6" t="s">
        <v>44</v>
      </c>
      <c r="V2752" s="6" t="s">
        <v>2294</v>
      </c>
      <c r="W2752" s="7">
        <v>0</v>
      </c>
      <c r="X2752" s="7">
        <v>0</v>
      </c>
      <c r="Y2752" s="7">
        <v>0</v>
      </c>
      <c r="Z2752" s="7">
        <v>0</v>
      </c>
      <c r="AA2752" s="7">
        <v>0.3</v>
      </c>
      <c r="AB2752" s="7">
        <v>0</v>
      </c>
      <c r="AC2752" s="7">
        <v>0</v>
      </c>
      <c r="AD2752" s="7">
        <v>0</v>
      </c>
      <c r="AE2752">
        <v>4</v>
      </c>
      <c r="AF2752">
        <v>0</v>
      </c>
      <c r="AG2752">
        <v>0</v>
      </c>
      <c r="AH2752">
        <v>0</v>
      </c>
      <c r="AI2752">
        <v>0</v>
      </c>
      <c r="AJ2752">
        <v>2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</row>
    <row r="2753" spans="1:44" x14ac:dyDescent="0.25">
      <c r="A2753">
        <v>1577392</v>
      </c>
      <c r="B2753">
        <v>744130</v>
      </c>
      <c r="C2753">
        <v>21.165599822946</v>
      </c>
      <c r="D2753">
        <v>40.700614862474303</v>
      </c>
      <c r="E2753" s="68" t="s">
        <v>2026</v>
      </c>
      <c r="F2753" s="8">
        <f>INDEX(Δεδομένα!$P:$P,MATCH('2020'!E2753,Δεδομένα!$O:$O,0))</f>
        <v>74</v>
      </c>
      <c r="G2753" s="6" t="s">
        <v>1030</v>
      </c>
      <c r="H2753" s="2" t="str">
        <f>INDEX(Δεδομένα!B$1:B$51,MATCH('2020'!G2753,Δεδομένα!A$1:A$51,0))</f>
        <v>ΔΥΤΙΚΗΣ ΜΑΚΕΔΟΝΙΑΣ</v>
      </c>
      <c r="I2753" s="8">
        <f>INDEX(Δεδομένα!E$1:E$13,MATCH('2020'!H2753,Δεδομένα!D$1:D$13,0))</f>
        <v>4</v>
      </c>
      <c r="J2753" s="1">
        <v>43937</v>
      </c>
      <c r="K2753" s="6" t="s">
        <v>481</v>
      </c>
      <c r="L2753" s="36" t="str">
        <f t="shared" si="168"/>
        <v>16/04/2020 12:50</v>
      </c>
      <c r="M2753" s="1">
        <v>43942</v>
      </c>
      <c r="N2753" s="6" t="s">
        <v>1851</v>
      </c>
      <c r="O2753" s="36" t="str">
        <f t="shared" si="169"/>
        <v>21/04/2020 07:15</v>
      </c>
      <c r="P2753" s="49">
        <f t="shared" si="170"/>
        <v>4.7673611111167702</v>
      </c>
      <c r="Q2753" s="50">
        <f>4*24</f>
        <v>96</v>
      </c>
      <c r="R2753" s="47">
        <f t="shared" si="171"/>
        <v>6865.0000000081491</v>
      </c>
      <c r="S2753" s="6" t="s">
        <v>44</v>
      </c>
      <c r="T2753" s="6" t="s">
        <v>2957</v>
      </c>
      <c r="U2753" s="6" t="s">
        <v>44</v>
      </c>
      <c r="V2753" s="6" t="s">
        <v>4249</v>
      </c>
      <c r="W2753" s="7">
        <v>0</v>
      </c>
      <c r="X2753" s="7">
        <v>900</v>
      </c>
      <c r="Y2753" s="7">
        <v>0</v>
      </c>
      <c r="Z2753" s="7">
        <v>0</v>
      </c>
      <c r="AA2753" s="7">
        <v>0</v>
      </c>
      <c r="AB2753" s="7">
        <v>0</v>
      </c>
      <c r="AC2753" s="7">
        <v>0</v>
      </c>
      <c r="AD2753" s="7">
        <v>0</v>
      </c>
      <c r="AE2753">
        <v>55</v>
      </c>
      <c r="AF2753">
        <v>0</v>
      </c>
      <c r="AG2753">
        <v>0</v>
      </c>
      <c r="AH2753">
        <v>0</v>
      </c>
      <c r="AI2753">
        <v>0</v>
      </c>
      <c r="AJ2753">
        <v>12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</row>
    <row r="2754" spans="1:44" x14ac:dyDescent="0.25">
      <c r="A2754">
        <v>1577396</v>
      </c>
      <c r="B2754">
        <v>744153</v>
      </c>
      <c r="C2754">
        <v>21.483633984188199</v>
      </c>
      <c r="D2754">
        <v>40.702839397533502</v>
      </c>
      <c r="E2754" s="68" t="s">
        <v>2026</v>
      </c>
      <c r="F2754" s="8">
        <f>INDEX(Δεδομένα!$P:$P,MATCH('2020'!E2754,Δεδομένα!$O:$O,0))</f>
        <v>74</v>
      </c>
      <c r="G2754" s="6" t="s">
        <v>1030</v>
      </c>
      <c r="H2754" s="2" t="str">
        <f>INDEX(Δεδομένα!B$1:B$51,MATCH('2020'!G2754,Δεδομένα!A$1:A$51,0))</f>
        <v>ΔΥΤΙΚΗΣ ΜΑΚΕΔΟΝΙΑΣ</v>
      </c>
      <c r="I2754" s="8">
        <f>INDEX(Δεδομένα!E$1:E$13,MATCH('2020'!H2754,Δεδομένα!D$1:D$13,0))</f>
        <v>4</v>
      </c>
      <c r="J2754" s="1">
        <v>43937</v>
      </c>
      <c r="K2754" s="6" t="s">
        <v>759</v>
      </c>
      <c r="L2754" s="36" t="str">
        <f t="shared" si="168"/>
        <v>16/04/2020 14:10</v>
      </c>
      <c r="M2754" s="1">
        <v>43937</v>
      </c>
      <c r="N2754" s="6" t="s">
        <v>104</v>
      </c>
      <c r="O2754" s="36" t="str">
        <f t="shared" si="169"/>
        <v>16/04/2020 15:30</v>
      </c>
      <c r="P2754" s="46">
        <f t="shared" si="170"/>
        <v>5.5555555554747116E-2</v>
      </c>
      <c r="Q2754" s="48">
        <v>0</v>
      </c>
      <c r="R2754" s="47">
        <f t="shared" si="171"/>
        <v>79.999999998835847</v>
      </c>
      <c r="S2754" s="6" t="s">
        <v>44</v>
      </c>
      <c r="T2754" s="6" t="s">
        <v>2027</v>
      </c>
      <c r="U2754" s="6" t="s">
        <v>44</v>
      </c>
      <c r="V2754" s="6" t="s">
        <v>3144</v>
      </c>
      <c r="W2754" s="7">
        <v>0</v>
      </c>
      <c r="X2754" s="7">
        <v>4</v>
      </c>
      <c r="Y2754" s="7">
        <v>0</v>
      </c>
      <c r="Z2754" s="7">
        <v>0</v>
      </c>
      <c r="AA2754" s="7">
        <v>0</v>
      </c>
      <c r="AB2754" s="7">
        <v>0</v>
      </c>
      <c r="AC2754" s="7">
        <v>0</v>
      </c>
      <c r="AD2754" s="7">
        <v>0</v>
      </c>
      <c r="AE2754">
        <v>2</v>
      </c>
      <c r="AF2754">
        <v>0</v>
      </c>
      <c r="AG2754">
        <v>0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</row>
    <row r="2755" spans="1:44" x14ac:dyDescent="0.25">
      <c r="A2755">
        <v>1577399</v>
      </c>
      <c r="B2755">
        <v>744175</v>
      </c>
      <c r="C2755">
        <v>21.466356326349899</v>
      </c>
      <c r="D2755">
        <v>40.709885532323803</v>
      </c>
      <c r="E2755" s="68" t="s">
        <v>2026</v>
      </c>
      <c r="F2755" s="8">
        <f>INDEX(Δεδομένα!$P:$P,MATCH('2020'!E2755,Δεδομένα!$O:$O,0))</f>
        <v>74</v>
      </c>
      <c r="G2755" s="6" t="s">
        <v>1030</v>
      </c>
      <c r="H2755" s="2" t="str">
        <f>INDEX(Δεδομένα!B$1:B$51,MATCH('2020'!G2755,Δεδομένα!A$1:A$51,0))</f>
        <v>ΔΥΤΙΚΗΣ ΜΑΚΕΔΟΝΙΑΣ</v>
      </c>
      <c r="I2755" s="8">
        <f>INDEX(Δεδομένα!E$1:E$13,MATCH('2020'!H2755,Δεδομένα!D$1:D$13,0))</f>
        <v>4</v>
      </c>
      <c r="J2755" s="1">
        <v>43937</v>
      </c>
      <c r="K2755" s="6" t="s">
        <v>280</v>
      </c>
      <c r="L2755" s="36" t="str">
        <f t="shared" ref="L2755:L2818" si="172">_xlfn.CONCAT(TEXT(J2755,"ηη/μμ/εεε")," ",TEXT(K2755,"ωω:λλ"))</f>
        <v>16/04/2020 15:25</v>
      </c>
      <c r="M2755" s="1">
        <v>43937</v>
      </c>
      <c r="N2755" s="6" t="s">
        <v>305</v>
      </c>
      <c r="O2755" s="36" t="str">
        <f t="shared" ref="O2755:O2818" si="173">_xlfn.CONCAT(TEXT(M2755,"ηη/μμ/εεε")," ",TEXT(N2755,"ωω:λλ"))</f>
        <v>16/04/2020 16:55</v>
      </c>
      <c r="P2755" s="46">
        <f t="shared" ref="P2755:P2818" si="174">O2755-L2755</f>
        <v>6.25E-2</v>
      </c>
      <c r="Q2755" s="48">
        <v>0</v>
      </c>
      <c r="R2755" s="47">
        <f t="shared" ref="R2755:R2818" si="175">P2755*(24*60)</f>
        <v>90</v>
      </c>
      <c r="S2755" s="6" t="s">
        <v>44</v>
      </c>
      <c r="T2755" s="6" t="s">
        <v>2027</v>
      </c>
      <c r="U2755" s="6" t="s">
        <v>44</v>
      </c>
      <c r="V2755" s="6" t="s">
        <v>4036</v>
      </c>
      <c r="W2755" s="7">
        <v>0</v>
      </c>
      <c r="X2755" s="7">
        <v>1</v>
      </c>
      <c r="Y2755" s="7">
        <v>0</v>
      </c>
      <c r="Z2755" s="7">
        <v>1</v>
      </c>
      <c r="AA2755" s="7">
        <v>0</v>
      </c>
      <c r="AB2755" s="7">
        <v>0</v>
      </c>
      <c r="AC2755" s="7">
        <v>0</v>
      </c>
      <c r="AD2755" s="7">
        <v>0</v>
      </c>
      <c r="AE2755">
        <v>3</v>
      </c>
      <c r="AF2755">
        <v>0</v>
      </c>
      <c r="AG2755">
        <v>0</v>
      </c>
      <c r="AH2755">
        <v>0</v>
      </c>
      <c r="AI2755">
        <v>0</v>
      </c>
      <c r="AJ2755">
        <v>1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</row>
    <row r="2756" spans="1:44" x14ac:dyDescent="0.25">
      <c r="A2756">
        <v>1577395</v>
      </c>
      <c r="B2756">
        <v>744181</v>
      </c>
      <c r="C2756">
        <v>21.4809315862997</v>
      </c>
      <c r="D2756">
        <v>40.804887322012704</v>
      </c>
      <c r="E2756" s="68" t="s">
        <v>2026</v>
      </c>
      <c r="F2756" s="8">
        <f>INDEX(Δεδομένα!$P:$P,MATCH('2020'!E2756,Δεδομένα!$O:$O,0))</f>
        <v>74</v>
      </c>
      <c r="G2756" s="6" t="s">
        <v>1030</v>
      </c>
      <c r="H2756" s="2" t="str">
        <f>INDEX(Δεδομένα!B$1:B$51,MATCH('2020'!G2756,Δεδομένα!A$1:A$51,0))</f>
        <v>ΔΥΤΙΚΗΣ ΜΑΚΕΔΟΝΙΑΣ</v>
      </c>
      <c r="I2756" s="8">
        <f>INDEX(Δεδομένα!E$1:E$13,MATCH('2020'!H2756,Δεδομένα!D$1:D$13,0))</f>
        <v>4</v>
      </c>
      <c r="J2756" s="1">
        <v>43937</v>
      </c>
      <c r="K2756" s="6" t="s">
        <v>586</v>
      </c>
      <c r="L2756" s="36" t="str">
        <f t="shared" si="172"/>
        <v>16/04/2020 16:05</v>
      </c>
      <c r="M2756" s="1">
        <v>43937</v>
      </c>
      <c r="N2756" s="6" t="s">
        <v>456</v>
      </c>
      <c r="O2756" s="36" t="str">
        <f t="shared" si="173"/>
        <v>16/04/2020 16:38</v>
      </c>
      <c r="P2756" s="46">
        <f t="shared" si="174"/>
        <v>2.2916666668606922E-2</v>
      </c>
      <c r="Q2756" s="48">
        <v>0</v>
      </c>
      <c r="R2756" s="47">
        <f t="shared" si="175"/>
        <v>33.000000002793968</v>
      </c>
      <c r="S2756" s="6" t="s">
        <v>44</v>
      </c>
      <c r="T2756" s="6" t="s">
        <v>2027</v>
      </c>
      <c r="U2756" s="6" t="s">
        <v>44</v>
      </c>
      <c r="V2756" s="6" t="s">
        <v>3718</v>
      </c>
      <c r="W2756" s="7">
        <v>0</v>
      </c>
      <c r="X2756" s="7">
        <v>0</v>
      </c>
      <c r="Y2756" s="7">
        <v>0</v>
      </c>
      <c r="Z2756" s="7">
        <v>0</v>
      </c>
      <c r="AA2756" s="7">
        <v>0</v>
      </c>
      <c r="AB2756" s="7">
        <v>0</v>
      </c>
      <c r="AC2756" s="7">
        <v>1</v>
      </c>
      <c r="AD2756" s="7">
        <v>0</v>
      </c>
      <c r="AE2756">
        <v>2</v>
      </c>
      <c r="AF2756">
        <v>0</v>
      </c>
      <c r="AG2756">
        <v>0</v>
      </c>
      <c r="AH2756">
        <v>0</v>
      </c>
      <c r="AI2756">
        <v>0</v>
      </c>
      <c r="AJ2756">
        <v>1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</row>
    <row r="2757" spans="1:44" x14ac:dyDescent="0.25">
      <c r="A2757">
        <v>1577400</v>
      </c>
      <c r="B2757">
        <v>744236</v>
      </c>
      <c r="C2757">
        <v>21.475283664230599</v>
      </c>
      <c r="D2757">
        <v>40.696588368570602</v>
      </c>
      <c r="E2757" s="68" t="s">
        <v>2026</v>
      </c>
      <c r="F2757" s="8">
        <f>INDEX(Δεδομένα!$P:$P,MATCH('2020'!E2757,Δεδομένα!$O:$O,0))</f>
        <v>74</v>
      </c>
      <c r="G2757" s="6" t="s">
        <v>1030</v>
      </c>
      <c r="H2757" s="2" t="str">
        <f>INDEX(Δεδομένα!B$1:B$51,MATCH('2020'!G2757,Δεδομένα!A$1:A$51,0))</f>
        <v>ΔΥΤΙΚΗΣ ΜΑΚΕΔΟΝΙΑΣ</v>
      </c>
      <c r="I2757" s="8">
        <f>INDEX(Δεδομένα!E$1:E$13,MATCH('2020'!H2757,Δεδομένα!D$1:D$13,0))</f>
        <v>4</v>
      </c>
      <c r="J2757" s="1">
        <v>43937</v>
      </c>
      <c r="K2757" s="6" t="s">
        <v>86</v>
      </c>
      <c r="L2757" s="36" t="str">
        <f t="shared" si="172"/>
        <v>16/04/2020 18:55</v>
      </c>
      <c r="M2757" s="1">
        <v>43937</v>
      </c>
      <c r="N2757" s="6" t="s">
        <v>572</v>
      </c>
      <c r="O2757" s="36" t="str">
        <f t="shared" si="173"/>
        <v>16/04/2020 20:40</v>
      </c>
      <c r="P2757" s="46">
        <f t="shared" si="174"/>
        <v>7.2916666664241347E-2</v>
      </c>
      <c r="Q2757" s="48">
        <v>0</v>
      </c>
      <c r="R2757" s="47">
        <f t="shared" si="175"/>
        <v>104.99999999650754</v>
      </c>
      <c r="S2757" s="6" t="s">
        <v>44</v>
      </c>
      <c r="T2757" s="6" t="s">
        <v>2027</v>
      </c>
      <c r="U2757" s="6" t="s">
        <v>44</v>
      </c>
      <c r="V2757" s="6" t="s">
        <v>3144</v>
      </c>
      <c r="W2757" s="7">
        <v>0</v>
      </c>
      <c r="X2757" s="7">
        <v>4</v>
      </c>
      <c r="Y2757" s="7">
        <v>0</v>
      </c>
      <c r="Z2757" s="7">
        <v>0</v>
      </c>
      <c r="AA2757" s="7">
        <v>0</v>
      </c>
      <c r="AB2757" s="7">
        <v>0</v>
      </c>
      <c r="AC2757" s="7">
        <v>0</v>
      </c>
      <c r="AD2757" s="7">
        <v>0</v>
      </c>
      <c r="AE2757">
        <v>4</v>
      </c>
      <c r="AF2757">
        <v>0</v>
      </c>
      <c r="AG2757">
        <v>0</v>
      </c>
      <c r="AH2757">
        <v>0</v>
      </c>
      <c r="AI2757">
        <v>0</v>
      </c>
      <c r="AJ2757">
        <v>2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</row>
    <row r="2758" spans="1:44" x14ac:dyDescent="0.25">
      <c r="A2758">
        <v>1552552</v>
      </c>
      <c r="B2758">
        <v>744457</v>
      </c>
      <c r="C2758">
        <v>21.307340784818301</v>
      </c>
      <c r="D2758">
        <v>40.141523609542702</v>
      </c>
      <c r="E2758" s="68" t="s">
        <v>889</v>
      </c>
      <c r="F2758" s="8">
        <f>INDEX(Δεδομένα!$P:$P,MATCH('2020'!E2758,Δεδομένα!$O:$O,0))</f>
        <v>79</v>
      </c>
      <c r="G2758" s="6" t="s">
        <v>890</v>
      </c>
      <c r="H2758" s="2" t="str">
        <f>INDEX(Δεδομένα!B$1:B$51,MATCH('2020'!G2758,Δεδομένα!A$1:A$51,0))</f>
        <v>ΔΥΤΙΚΗΣ ΜΑΚΕΔΟΝΙΑΣ</v>
      </c>
      <c r="I2758" s="8">
        <f>INDEX(Δεδομένα!E$1:E$13,MATCH('2020'!H2758,Δεδομένα!D$1:D$13,0))</f>
        <v>4</v>
      </c>
      <c r="J2758" s="1">
        <v>43938</v>
      </c>
      <c r="K2758" s="6" t="s">
        <v>141</v>
      </c>
      <c r="L2758" s="36" t="str">
        <f t="shared" si="172"/>
        <v>17/04/2020 16:14</v>
      </c>
      <c r="M2758" s="1">
        <v>43938</v>
      </c>
      <c r="N2758" s="6" t="s">
        <v>225</v>
      </c>
      <c r="O2758" s="36" t="str">
        <f t="shared" si="173"/>
        <v>17/04/2020 20:25</v>
      </c>
      <c r="P2758" s="46">
        <f t="shared" si="174"/>
        <v>0.17430555555620231</v>
      </c>
      <c r="Q2758" s="48">
        <v>0</v>
      </c>
      <c r="R2758" s="47">
        <f t="shared" si="175"/>
        <v>251.00000000093132</v>
      </c>
      <c r="S2758" s="6" t="s">
        <v>890</v>
      </c>
      <c r="T2758" s="6" t="s">
        <v>893</v>
      </c>
      <c r="U2758" s="6" t="s">
        <v>44</v>
      </c>
      <c r="V2758" s="6" t="s">
        <v>924</v>
      </c>
      <c r="W2758" s="7">
        <v>0</v>
      </c>
      <c r="X2758" s="7">
        <v>1</v>
      </c>
      <c r="Y2758" s="7">
        <v>0</v>
      </c>
      <c r="Z2758" s="7">
        <v>0</v>
      </c>
      <c r="AA2758" s="7">
        <v>0</v>
      </c>
      <c r="AB2758" s="7">
        <v>0</v>
      </c>
      <c r="AC2758" s="7">
        <v>0</v>
      </c>
      <c r="AD2758" s="7">
        <v>0</v>
      </c>
      <c r="AE2758">
        <v>3</v>
      </c>
      <c r="AF2758">
        <v>0</v>
      </c>
      <c r="AG2758">
        <v>0</v>
      </c>
      <c r="AH2758">
        <v>0</v>
      </c>
      <c r="AI2758">
        <v>0</v>
      </c>
      <c r="AJ2758">
        <v>1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</row>
    <row r="2759" spans="1:44" x14ac:dyDescent="0.25">
      <c r="A2759">
        <v>1552746</v>
      </c>
      <c r="B2759">
        <v>744451</v>
      </c>
      <c r="C2759">
        <v>23.8140636543299</v>
      </c>
      <c r="D2759">
        <v>41.192449514725197</v>
      </c>
      <c r="E2759" s="68" t="s">
        <v>109</v>
      </c>
      <c r="F2759" s="8">
        <f>INDEX(Δεδομένα!$P:$P,MATCH('2020'!E2759,Δεδομένα!$O:$O,0))</f>
        <v>27</v>
      </c>
      <c r="G2759" s="6" t="s">
        <v>110</v>
      </c>
      <c r="H2759" s="2" t="str">
        <f>INDEX(Δεδομένα!B$1:B$51,MATCH('2020'!G2759,Δεδομένα!A$1:A$51,0))</f>
        <v>ΑΝΑΤΟΛΙΚΗΣ ΜΑΚΕΔΟΝΙΑΣ ΚΑΙ ΘΡΑΚΗΣ</v>
      </c>
      <c r="I2759" s="8">
        <f>INDEX(Δεδομένα!E$1:E$13,MATCH('2020'!H2759,Δεδομένα!D$1:D$13,0))</f>
        <v>2</v>
      </c>
      <c r="J2759" s="1">
        <v>43938</v>
      </c>
      <c r="K2759" s="6" t="s">
        <v>496</v>
      </c>
      <c r="L2759" s="36" t="str">
        <f t="shared" si="172"/>
        <v>17/04/2020 16:19</v>
      </c>
      <c r="M2759" s="1">
        <v>43938</v>
      </c>
      <c r="N2759" s="6" t="s">
        <v>621</v>
      </c>
      <c r="O2759" s="36" t="str">
        <f t="shared" si="173"/>
        <v>17/04/2020 18:20</v>
      </c>
      <c r="P2759" s="46">
        <f t="shared" si="174"/>
        <v>8.4027777782466728E-2</v>
      </c>
      <c r="Q2759" s="48">
        <v>0</v>
      </c>
      <c r="R2759" s="47">
        <f t="shared" si="175"/>
        <v>121.00000000675209</v>
      </c>
      <c r="S2759" s="6" t="s">
        <v>110</v>
      </c>
      <c r="T2759" s="6" t="s">
        <v>1930</v>
      </c>
      <c r="U2759" s="6" t="s">
        <v>44</v>
      </c>
      <c r="V2759" s="6" t="s">
        <v>4082</v>
      </c>
      <c r="W2759" s="7">
        <v>0</v>
      </c>
      <c r="X2759" s="7">
        <v>0.05</v>
      </c>
      <c r="Y2759" s="7">
        <v>0</v>
      </c>
      <c r="Z2759" s="7">
        <v>0</v>
      </c>
      <c r="AA2759" s="7">
        <v>0</v>
      </c>
      <c r="AB2759" s="7">
        <v>0</v>
      </c>
      <c r="AC2759" s="7">
        <v>0</v>
      </c>
      <c r="AD2759" s="7">
        <v>0</v>
      </c>
      <c r="AE2759">
        <v>2</v>
      </c>
      <c r="AF2759">
        <v>0</v>
      </c>
      <c r="AG2759">
        <v>0</v>
      </c>
      <c r="AH2759">
        <v>0</v>
      </c>
      <c r="AI2759">
        <v>0</v>
      </c>
      <c r="AJ2759">
        <v>1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</row>
    <row r="2760" spans="1:44" x14ac:dyDescent="0.25">
      <c r="A2760">
        <v>1552757</v>
      </c>
      <c r="B2760">
        <v>744531</v>
      </c>
      <c r="C2760">
        <v>23.8142511707991</v>
      </c>
      <c r="D2760">
        <v>41.192359312006303</v>
      </c>
      <c r="E2760" s="68" t="s">
        <v>109</v>
      </c>
      <c r="F2760" s="8">
        <f>INDEX(Δεδομένα!$P:$P,MATCH('2020'!E2760,Δεδομένα!$O:$O,0))</f>
        <v>27</v>
      </c>
      <c r="G2760" s="6" t="s">
        <v>110</v>
      </c>
      <c r="H2760" s="2" t="str">
        <f>INDEX(Δεδομένα!B$1:B$51,MATCH('2020'!G2760,Δεδομένα!A$1:A$51,0))</f>
        <v>ΑΝΑΤΟΛΙΚΗΣ ΜΑΚΕΔΟΝΙΑΣ ΚΑΙ ΘΡΑΚΗΣ</v>
      </c>
      <c r="I2760" s="8">
        <f>INDEX(Δεδομένα!E$1:E$13,MATCH('2020'!H2760,Δεδομένα!D$1:D$13,0))</f>
        <v>2</v>
      </c>
      <c r="J2760" s="1">
        <v>43938</v>
      </c>
      <c r="K2760" s="6" t="s">
        <v>2944</v>
      </c>
      <c r="L2760" s="36" t="str">
        <f t="shared" si="172"/>
        <v>17/04/2020 20:54</v>
      </c>
      <c r="M2760" s="1">
        <v>43938</v>
      </c>
      <c r="N2760" s="6" t="s">
        <v>2268</v>
      </c>
      <c r="O2760" s="36" t="str">
        <f t="shared" si="173"/>
        <v>17/04/2020 22:25</v>
      </c>
      <c r="P2760" s="46">
        <f t="shared" si="174"/>
        <v>6.3194444446708076E-2</v>
      </c>
      <c r="Q2760" s="48">
        <v>0</v>
      </c>
      <c r="R2760" s="47">
        <f t="shared" si="175"/>
        <v>91.000000003259629</v>
      </c>
      <c r="S2760" s="6" t="s">
        <v>110</v>
      </c>
      <c r="T2760" s="6" t="s">
        <v>1930</v>
      </c>
      <c r="U2760" s="6" t="s">
        <v>44</v>
      </c>
      <c r="V2760" s="6" t="s">
        <v>4082</v>
      </c>
      <c r="W2760" s="7">
        <v>0</v>
      </c>
      <c r="X2760" s="7">
        <v>0.05</v>
      </c>
      <c r="Y2760" s="7">
        <v>0</v>
      </c>
      <c r="Z2760" s="7">
        <v>0</v>
      </c>
      <c r="AA2760" s="7">
        <v>0</v>
      </c>
      <c r="AB2760" s="7">
        <v>0</v>
      </c>
      <c r="AC2760" s="7">
        <v>0</v>
      </c>
      <c r="AD2760" s="7">
        <v>0</v>
      </c>
      <c r="AE2760">
        <v>2</v>
      </c>
      <c r="AF2760">
        <v>0</v>
      </c>
      <c r="AG2760">
        <v>0</v>
      </c>
      <c r="AH2760">
        <v>0</v>
      </c>
      <c r="AI2760">
        <v>0</v>
      </c>
      <c r="AJ2760">
        <v>1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</row>
    <row r="2761" spans="1:44" x14ac:dyDescent="0.25">
      <c r="A2761">
        <v>1566845</v>
      </c>
      <c r="B2761">
        <v>744454</v>
      </c>
      <c r="C2761">
        <v>21.293398915588799</v>
      </c>
      <c r="D2761">
        <v>37.7775963725135</v>
      </c>
      <c r="E2761" s="68" t="s">
        <v>925</v>
      </c>
      <c r="F2761" s="8">
        <f>INDEX(Δεδομένα!$P:$P,MATCH('2020'!E2761,Δεδομένα!$O:$O,0))</f>
        <v>135</v>
      </c>
      <c r="G2761" s="6" t="s">
        <v>357</v>
      </c>
      <c r="H2761" s="2" t="str">
        <f>INDEX(Δεδομένα!B$1:B$51,MATCH('2020'!G2761,Δεδομένα!A$1:A$51,0))</f>
        <v>ΔΥΤΙΚΗΣ ΕΛΛΑΔΟΣ</v>
      </c>
      <c r="I2761" s="8">
        <f>INDEX(Δεδομένα!E$1:E$13,MATCH('2020'!H2761,Δεδομένα!D$1:D$13,0))</f>
        <v>7</v>
      </c>
      <c r="J2761" s="1">
        <v>43938</v>
      </c>
      <c r="K2761" s="6" t="s">
        <v>1160</v>
      </c>
      <c r="L2761" s="36" t="str">
        <f t="shared" si="172"/>
        <v>17/04/2020 14:21</v>
      </c>
      <c r="M2761" s="1">
        <v>43938</v>
      </c>
      <c r="N2761" s="6" t="s">
        <v>160</v>
      </c>
      <c r="O2761" s="36" t="str">
        <f t="shared" si="173"/>
        <v>17/04/2020 16:35</v>
      </c>
      <c r="P2761" s="46">
        <f t="shared" si="174"/>
        <v>9.3055555553291924E-2</v>
      </c>
      <c r="Q2761" s="48">
        <v>0</v>
      </c>
      <c r="R2761" s="47">
        <f t="shared" si="175"/>
        <v>133.99999999674037</v>
      </c>
      <c r="S2761" s="6" t="s">
        <v>928</v>
      </c>
      <c r="T2761" s="6" t="s">
        <v>1565</v>
      </c>
      <c r="U2761" s="6" t="s">
        <v>44</v>
      </c>
      <c r="V2761" s="6" t="s">
        <v>4008</v>
      </c>
      <c r="W2761" s="7">
        <v>0</v>
      </c>
      <c r="X2761" s="7">
        <v>0</v>
      </c>
      <c r="Y2761" s="7">
        <v>0</v>
      </c>
      <c r="Z2761" s="7">
        <v>0</v>
      </c>
      <c r="AA2761" s="7">
        <v>5</v>
      </c>
      <c r="AB2761" s="7">
        <v>8</v>
      </c>
      <c r="AC2761" s="7">
        <v>0</v>
      </c>
      <c r="AD2761" s="7">
        <v>0</v>
      </c>
      <c r="AE2761">
        <v>3</v>
      </c>
      <c r="AF2761">
        <v>0</v>
      </c>
      <c r="AG2761">
        <v>0</v>
      </c>
      <c r="AH2761">
        <v>0</v>
      </c>
      <c r="AI2761">
        <v>0</v>
      </c>
      <c r="AJ2761">
        <v>2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</row>
    <row r="2762" spans="1:44" x14ac:dyDescent="0.25">
      <c r="A2762">
        <v>1554409</v>
      </c>
      <c r="B2762">
        <v>0</v>
      </c>
      <c r="C2762">
        <v>0</v>
      </c>
      <c r="D2762">
        <v>0</v>
      </c>
      <c r="E2762" s="68" t="s">
        <v>559</v>
      </c>
      <c r="F2762" s="8">
        <f>INDEX(Δεδομένα!$P:$P,MATCH('2020'!E2762,Δεδομένα!$O:$O,0))</f>
        <v>209</v>
      </c>
      <c r="G2762" s="6" t="s">
        <v>560</v>
      </c>
      <c r="H2762" s="2" t="str">
        <f>INDEX(Δεδομένα!B$1:B$51,MATCH('2020'!G2762,Δεδομένα!A$1:A$51,0))</f>
        <v>ΚΡΗΤΗΣ</v>
      </c>
      <c r="I2762" s="8">
        <f>INDEX(Δεδομένα!E$1:E$13,MATCH('2020'!H2762,Δεδομένα!D$1:D$13,0))</f>
        <v>12</v>
      </c>
      <c r="J2762" s="1">
        <v>43938</v>
      </c>
      <c r="K2762" s="6" t="s">
        <v>530</v>
      </c>
      <c r="L2762" s="36" t="str">
        <f t="shared" si="172"/>
        <v>17/04/2020 17:05</v>
      </c>
      <c r="M2762" s="1">
        <v>43938</v>
      </c>
      <c r="N2762" s="6" t="s">
        <v>154</v>
      </c>
      <c r="O2762" s="36" t="str">
        <f t="shared" si="173"/>
        <v>17/04/2020 18:05</v>
      </c>
      <c r="P2762" s="46">
        <f t="shared" si="174"/>
        <v>4.1666666664241347E-2</v>
      </c>
      <c r="Q2762" s="48">
        <v>0</v>
      </c>
      <c r="R2762" s="47">
        <f t="shared" si="175"/>
        <v>59.99999999650754</v>
      </c>
      <c r="S2762" s="6" t="s">
        <v>44</v>
      </c>
      <c r="T2762" s="6" t="s">
        <v>565</v>
      </c>
      <c r="U2762" s="6" t="s">
        <v>585</v>
      </c>
      <c r="V2762" s="6" t="s">
        <v>585</v>
      </c>
      <c r="W2762" s="7">
        <v>0</v>
      </c>
      <c r="X2762" s="7">
        <v>0</v>
      </c>
      <c r="Y2762" s="7">
        <v>0</v>
      </c>
      <c r="Z2762" s="7">
        <v>0</v>
      </c>
      <c r="AA2762" s="7">
        <v>0</v>
      </c>
      <c r="AB2762" s="7">
        <v>0</v>
      </c>
      <c r="AC2762" s="7">
        <v>0.5</v>
      </c>
      <c r="AD2762" s="7">
        <v>0</v>
      </c>
      <c r="AE2762">
        <v>2</v>
      </c>
      <c r="AF2762">
        <v>0</v>
      </c>
      <c r="AG2762">
        <v>0</v>
      </c>
      <c r="AH2762">
        <v>0</v>
      </c>
      <c r="AI2762">
        <v>0</v>
      </c>
      <c r="AJ2762">
        <v>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</row>
    <row r="2763" spans="1:44" x14ac:dyDescent="0.25">
      <c r="A2763">
        <v>1554910</v>
      </c>
      <c r="B2763">
        <v>744399</v>
      </c>
      <c r="C2763">
        <v>20.570594787597699</v>
      </c>
      <c r="D2763">
        <v>39.4173583984375</v>
      </c>
      <c r="E2763" s="68" t="s">
        <v>1335</v>
      </c>
      <c r="F2763" s="8">
        <f>INDEX(Δεδομένα!$P:$P,MATCH('2020'!E2763,Δεδομένα!$O:$O,0))</f>
        <v>91</v>
      </c>
      <c r="G2763" s="6" t="s">
        <v>1149</v>
      </c>
      <c r="H2763" s="2" t="str">
        <f>INDEX(Δεδομένα!B$1:B$51,MATCH('2020'!G2763,Δεδομένα!A$1:A$51,0))</f>
        <v>ΗΠΕΙΡΟΥ</v>
      </c>
      <c r="I2763" s="8">
        <f>INDEX(Δεδομένα!E$1:E$13,MATCH('2020'!H2763,Δεδομένα!D$1:D$13,0))</f>
        <v>5</v>
      </c>
      <c r="J2763" s="1">
        <v>43938</v>
      </c>
      <c r="K2763" s="6" t="s">
        <v>1323</v>
      </c>
      <c r="L2763" s="36" t="str">
        <f t="shared" si="172"/>
        <v>17/04/2020 12:27</v>
      </c>
      <c r="M2763" s="1">
        <v>43938</v>
      </c>
      <c r="N2763" s="6" t="s">
        <v>83</v>
      </c>
      <c r="O2763" s="36" t="str">
        <f t="shared" si="173"/>
        <v>17/04/2020 13:45</v>
      </c>
      <c r="P2763" s="46">
        <f t="shared" si="174"/>
        <v>5.4166666661330964E-2</v>
      </c>
      <c r="Q2763" s="48">
        <v>0</v>
      </c>
      <c r="R2763" s="47">
        <f t="shared" si="175"/>
        <v>77.999999992316589</v>
      </c>
      <c r="S2763" s="6" t="s">
        <v>1149</v>
      </c>
      <c r="T2763" s="6" t="s">
        <v>1201</v>
      </c>
      <c r="U2763" s="6" t="s">
        <v>44</v>
      </c>
      <c r="V2763" s="6" t="s">
        <v>4262</v>
      </c>
      <c r="W2763" s="7">
        <v>0</v>
      </c>
      <c r="X2763" s="7">
        <v>0.01</v>
      </c>
      <c r="Y2763" s="7">
        <v>0</v>
      </c>
      <c r="Z2763" s="7">
        <v>0</v>
      </c>
      <c r="AA2763" s="7">
        <v>0</v>
      </c>
      <c r="AB2763" s="7">
        <v>0</v>
      </c>
      <c r="AC2763" s="7">
        <v>0</v>
      </c>
      <c r="AD2763" s="7">
        <v>0</v>
      </c>
      <c r="AE2763">
        <v>2</v>
      </c>
      <c r="AF2763">
        <v>0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</row>
    <row r="2764" spans="1:44" x14ac:dyDescent="0.25">
      <c r="A2764">
        <v>1552849</v>
      </c>
      <c r="B2764">
        <v>744478</v>
      </c>
      <c r="C2764">
        <v>20.791094077734101</v>
      </c>
      <c r="D2764">
        <v>40.270950658337398</v>
      </c>
      <c r="E2764" s="68" t="s">
        <v>1556</v>
      </c>
      <c r="F2764" s="8">
        <f>INDEX(Δεδομένα!$P:$P,MATCH('2020'!E2764,Δεδομένα!$O:$O,0))</f>
        <v>89</v>
      </c>
      <c r="G2764" s="6" t="s">
        <v>251</v>
      </c>
      <c r="H2764" s="2" t="str">
        <f>INDEX(Δεδομένα!B$1:B$51,MATCH('2020'!G2764,Δεδομένα!A$1:A$51,0))</f>
        <v>ΗΠΕΙΡΟΥ</v>
      </c>
      <c r="I2764" s="8">
        <f>INDEX(Δεδομένα!E$1:E$13,MATCH('2020'!H2764,Δεδομένα!D$1:D$13,0))</f>
        <v>5</v>
      </c>
      <c r="J2764" s="1">
        <v>43938</v>
      </c>
      <c r="K2764" s="6" t="s">
        <v>85</v>
      </c>
      <c r="L2764" s="36" t="str">
        <f t="shared" si="172"/>
        <v>17/04/2020 17:50</v>
      </c>
      <c r="M2764" s="1">
        <v>43938</v>
      </c>
      <c r="N2764" s="6" t="s">
        <v>740</v>
      </c>
      <c r="O2764" s="36" t="str">
        <f t="shared" si="173"/>
        <v>17/04/2020 21:35</v>
      </c>
      <c r="P2764" s="46">
        <f t="shared" si="174"/>
        <v>0.15625</v>
      </c>
      <c r="Q2764" s="48">
        <v>0</v>
      </c>
      <c r="R2764" s="47">
        <f t="shared" si="175"/>
        <v>225</v>
      </c>
      <c r="S2764" s="6" t="s">
        <v>1558</v>
      </c>
      <c r="T2764" s="6" t="s">
        <v>1559</v>
      </c>
      <c r="U2764" s="6" t="s">
        <v>4267</v>
      </c>
      <c r="V2764" s="6" t="s">
        <v>4268</v>
      </c>
      <c r="W2764" s="7">
        <v>5</v>
      </c>
      <c r="X2764" s="7">
        <v>0</v>
      </c>
      <c r="Y2764" s="7">
        <v>0</v>
      </c>
      <c r="Z2764" s="7">
        <v>0</v>
      </c>
      <c r="AA2764" s="7">
        <v>0</v>
      </c>
      <c r="AB2764" s="7">
        <v>0</v>
      </c>
      <c r="AC2764" s="7">
        <v>0</v>
      </c>
      <c r="AD2764" s="7">
        <v>0</v>
      </c>
      <c r="AE2764">
        <v>2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</row>
    <row r="2765" spans="1:44" x14ac:dyDescent="0.25">
      <c r="A2765">
        <v>1554657</v>
      </c>
      <c r="B2765">
        <v>744430</v>
      </c>
      <c r="C2765">
        <v>21.024594775077201</v>
      </c>
      <c r="D2765">
        <v>40.485430149894903</v>
      </c>
      <c r="E2765" s="68" t="s">
        <v>2243</v>
      </c>
      <c r="F2765" s="8">
        <f>INDEX(Δεδομένα!$P:$P,MATCH('2020'!E2765,Δεδομένα!$O:$O,0))</f>
        <v>76</v>
      </c>
      <c r="G2765" s="6" t="s">
        <v>1063</v>
      </c>
      <c r="H2765" s="2" t="str">
        <f>INDEX(Δεδομένα!B$1:B$51,MATCH('2020'!G2765,Δεδομένα!A$1:A$51,0))</f>
        <v>ΔΥΤΙΚΗΣ ΜΑΚΕΔΟΝΙΑΣ</v>
      </c>
      <c r="I2765" s="8">
        <f>INDEX(Δεδομένα!E$1:E$13,MATCH('2020'!H2765,Δεδομένα!D$1:D$13,0))</f>
        <v>4</v>
      </c>
      <c r="J2765" s="1">
        <v>43938</v>
      </c>
      <c r="K2765" s="6" t="s">
        <v>131</v>
      </c>
      <c r="L2765" s="36" t="str">
        <f t="shared" si="172"/>
        <v>17/04/2020 14:50</v>
      </c>
      <c r="M2765" s="1">
        <v>43938</v>
      </c>
      <c r="N2765" s="6" t="s">
        <v>1383</v>
      </c>
      <c r="O2765" s="36" t="str">
        <f t="shared" si="173"/>
        <v>17/04/2020 16:53</v>
      </c>
      <c r="P2765" s="46">
        <f t="shared" si="174"/>
        <v>8.5416666668606922E-2</v>
      </c>
      <c r="Q2765" s="48">
        <v>0</v>
      </c>
      <c r="R2765" s="47">
        <f t="shared" si="175"/>
        <v>123.00000000279397</v>
      </c>
      <c r="S2765" s="6" t="s">
        <v>1260</v>
      </c>
      <c r="T2765" s="6" t="s">
        <v>2244</v>
      </c>
      <c r="U2765" s="6" t="s">
        <v>73</v>
      </c>
      <c r="V2765" s="6" t="s">
        <v>4263</v>
      </c>
      <c r="W2765" s="7">
        <v>0</v>
      </c>
      <c r="X2765" s="7">
        <v>0</v>
      </c>
      <c r="Y2765" s="7">
        <v>0</v>
      </c>
      <c r="Z2765" s="7">
        <v>0.01</v>
      </c>
      <c r="AA2765" s="7">
        <v>0</v>
      </c>
      <c r="AB2765" s="7">
        <v>0</v>
      </c>
      <c r="AC2765" s="7">
        <v>0</v>
      </c>
      <c r="AD2765" s="7">
        <v>0</v>
      </c>
      <c r="AE2765">
        <v>3</v>
      </c>
      <c r="AF2765">
        <v>0</v>
      </c>
      <c r="AG2765">
        <v>0</v>
      </c>
      <c r="AH2765">
        <v>0</v>
      </c>
      <c r="AI2765">
        <v>0</v>
      </c>
      <c r="AJ2765">
        <v>1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</row>
    <row r="2766" spans="1:44" x14ac:dyDescent="0.25">
      <c r="A2766">
        <v>1554350</v>
      </c>
      <c r="B2766">
        <v>744440</v>
      </c>
      <c r="C2766">
        <v>21.3017522160307</v>
      </c>
      <c r="D2766">
        <v>40.236987931283302</v>
      </c>
      <c r="E2766" s="68" t="s">
        <v>245</v>
      </c>
      <c r="F2766" s="8">
        <f>INDEX(Δεδομένα!$P:$P,MATCH('2020'!E2766,Δεδομένα!$O:$O,0))</f>
        <v>71</v>
      </c>
      <c r="G2766" s="6" t="s">
        <v>246</v>
      </c>
      <c r="H2766" s="2" t="str">
        <f>INDEX(Δεδομένα!B$1:B$51,MATCH('2020'!G2766,Δεδομένα!A$1:A$51,0))</f>
        <v>ΔΥΤΙΚΗΣ ΜΑΚΕΔΟΝΙΑΣ</v>
      </c>
      <c r="I2766" s="8">
        <f>INDEX(Δεδομένα!E$1:E$13,MATCH('2020'!H2766,Δεδομένα!D$1:D$13,0))</f>
        <v>4</v>
      </c>
      <c r="J2766" s="1">
        <v>43938</v>
      </c>
      <c r="K2766" s="6" t="s">
        <v>2186</v>
      </c>
      <c r="L2766" s="36" t="str">
        <f t="shared" si="172"/>
        <v>17/04/2020 14:39</v>
      </c>
      <c r="M2766" s="1">
        <v>43938</v>
      </c>
      <c r="N2766" s="6" t="s">
        <v>255</v>
      </c>
      <c r="O2766" s="36" t="str">
        <f t="shared" si="173"/>
        <v>17/04/2020 17:45</v>
      </c>
      <c r="P2766" s="46">
        <f t="shared" si="174"/>
        <v>0.12916666666569654</v>
      </c>
      <c r="Q2766" s="48">
        <v>0</v>
      </c>
      <c r="R2766" s="47">
        <f t="shared" si="175"/>
        <v>185.99999999860302</v>
      </c>
      <c r="S2766" s="6" t="s">
        <v>1838</v>
      </c>
      <c r="T2766" s="6" t="s">
        <v>248</v>
      </c>
      <c r="U2766" s="6" t="s">
        <v>44</v>
      </c>
      <c r="V2766" s="6" t="s">
        <v>4264</v>
      </c>
      <c r="W2766" s="7">
        <v>0</v>
      </c>
      <c r="X2766" s="7">
        <v>7</v>
      </c>
      <c r="Y2766" s="7">
        <v>0</v>
      </c>
      <c r="Z2766" s="7">
        <v>0</v>
      </c>
      <c r="AA2766" s="7">
        <v>0</v>
      </c>
      <c r="AB2766" s="7">
        <v>0</v>
      </c>
      <c r="AC2766" s="7">
        <v>0</v>
      </c>
      <c r="AD2766" s="7">
        <v>0</v>
      </c>
      <c r="AE2766">
        <v>3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</row>
    <row r="2767" spans="1:44" x14ac:dyDescent="0.25">
      <c r="A2767">
        <v>1554344</v>
      </c>
      <c r="B2767">
        <v>744516</v>
      </c>
      <c r="C2767">
        <v>21.434787087767599</v>
      </c>
      <c r="D2767">
        <v>40.257316115942899</v>
      </c>
      <c r="E2767" s="68" t="s">
        <v>245</v>
      </c>
      <c r="F2767" s="8">
        <f>INDEX(Δεδομένα!$P:$P,MATCH('2020'!E2767,Δεδομένα!$O:$O,0))</f>
        <v>71</v>
      </c>
      <c r="G2767" s="6" t="s">
        <v>246</v>
      </c>
      <c r="H2767" s="2" t="str">
        <f>INDEX(Δεδομένα!B$1:B$51,MATCH('2020'!G2767,Δεδομένα!A$1:A$51,0))</f>
        <v>ΔΥΤΙΚΗΣ ΜΑΚΕΔΟΝΙΑΣ</v>
      </c>
      <c r="I2767" s="8">
        <f>INDEX(Δεδομένα!E$1:E$13,MATCH('2020'!H2767,Δεδομένα!D$1:D$13,0))</f>
        <v>4</v>
      </c>
      <c r="J2767" s="1">
        <v>43938</v>
      </c>
      <c r="K2767" s="6" t="s">
        <v>2218</v>
      </c>
      <c r="L2767" s="36" t="str">
        <f t="shared" si="172"/>
        <v>17/04/2020 19:09</v>
      </c>
      <c r="M2767" s="1">
        <v>43938</v>
      </c>
      <c r="N2767" s="6" t="s">
        <v>764</v>
      </c>
      <c r="O2767" s="36" t="str">
        <f t="shared" si="173"/>
        <v>17/04/2020 22:30</v>
      </c>
      <c r="P2767" s="46">
        <f t="shared" si="174"/>
        <v>0.13958333332993789</v>
      </c>
      <c r="Q2767" s="48">
        <v>0</v>
      </c>
      <c r="R2767" s="47">
        <f t="shared" si="175"/>
        <v>200.99999999511056</v>
      </c>
      <c r="S2767" s="6" t="s">
        <v>1838</v>
      </c>
      <c r="T2767" s="6" t="s">
        <v>248</v>
      </c>
      <c r="U2767" s="6" t="s">
        <v>44</v>
      </c>
      <c r="V2767" s="6" t="s">
        <v>4271</v>
      </c>
      <c r="W2767" s="7">
        <v>0</v>
      </c>
      <c r="X2767" s="7">
        <v>15</v>
      </c>
      <c r="Y2767" s="7">
        <v>0</v>
      </c>
      <c r="Z2767" s="7">
        <v>0</v>
      </c>
      <c r="AA2767" s="7">
        <v>0</v>
      </c>
      <c r="AB2767" s="7">
        <v>0</v>
      </c>
      <c r="AC2767" s="7">
        <v>0</v>
      </c>
      <c r="AD2767" s="7">
        <v>0</v>
      </c>
      <c r="AE2767">
        <v>5</v>
      </c>
      <c r="AF2767">
        <v>0</v>
      </c>
      <c r="AG2767">
        <v>0</v>
      </c>
      <c r="AH2767">
        <v>0</v>
      </c>
      <c r="AI2767">
        <v>0</v>
      </c>
      <c r="AJ2767">
        <v>2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</row>
    <row r="2768" spans="1:44" x14ac:dyDescent="0.25">
      <c r="A2768">
        <v>1567069</v>
      </c>
      <c r="B2768">
        <v>744418</v>
      </c>
      <c r="C2768">
        <v>22.705607876471401</v>
      </c>
      <c r="D2768">
        <v>37.814180048655402</v>
      </c>
      <c r="E2768" s="68" t="s">
        <v>810</v>
      </c>
      <c r="F2768" s="8">
        <f>INDEX(Δεδομένα!$P:$P,MATCH('2020'!E2768,Δεδομένα!$O:$O,0))</f>
        <v>157</v>
      </c>
      <c r="G2768" s="6" t="s">
        <v>391</v>
      </c>
      <c r="H2768" s="2" t="str">
        <f>INDEX(Δεδομένα!B$1:B$51,MATCH('2020'!G2768,Δεδομένα!A$1:A$51,0))</f>
        <v>ΠΕΛΛΟΠΟΝΗΣΟΥ</v>
      </c>
      <c r="I2768" s="8">
        <f>INDEX(Δεδομένα!E$1:E$13,MATCH('2020'!H2768,Δεδομένα!D$1:D$13,0))</f>
        <v>8</v>
      </c>
      <c r="J2768" s="1">
        <v>43938</v>
      </c>
      <c r="K2768" s="6" t="s">
        <v>1956</v>
      </c>
      <c r="L2768" s="36" t="str">
        <f t="shared" si="172"/>
        <v>17/04/2020 13:58</v>
      </c>
      <c r="M2768" s="1">
        <v>43938</v>
      </c>
      <c r="N2768" s="6" t="s">
        <v>1956</v>
      </c>
      <c r="O2768" s="36" t="str">
        <f t="shared" si="173"/>
        <v>17/04/2020 13:58</v>
      </c>
      <c r="P2768" s="46">
        <f t="shared" si="174"/>
        <v>0</v>
      </c>
      <c r="Q2768" s="48">
        <v>0</v>
      </c>
      <c r="R2768" s="47">
        <f t="shared" si="175"/>
        <v>0</v>
      </c>
      <c r="S2768" s="6" t="s">
        <v>44</v>
      </c>
      <c r="T2768" s="6" t="s">
        <v>1435</v>
      </c>
      <c r="U2768" s="6" t="s">
        <v>1436</v>
      </c>
      <c r="V2768" s="6" t="s">
        <v>1663</v>
      </c>
      <c r="W2768" s="7">
        <v>0</v>
      </c>
      <c r="X2768" s="7">
        <v>0</v>
      </c>
      <c r="Y2768" s="7">
        <v>0</v>
      </c>
      <c r="Z2768" s="7">
        <v>0.5</v>
      </c>
      <c r="AA2768" s="7">
        <v>0</v>
      </c>
      <c r="AB2768" s="7">
        <v>0</v>
      </c>
      <c r="AC2768" s="7">
        <v>0</v>
      </c>
      <c r="AD2768" s="7">
        <v>0</v>
      </c>
      <c r="AE2768">
        <v>2</v>
      </c>
      <c r="AF2768">
        <v>0</v>
      </c>
      <c r="AG2768">
        <v>0</v>
      </c>
      <c r="AH2768">
        <v>0</v>
      </c>
      <c r="AI2768">
        <v>0</v>
      </c>
      <c r="AJ2768">
        <v>1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</row>
    <row r="2769" spans="1:44" x14ac:dyDescent="0.25">
      <c r="A2769">
        <v>1553897</v>
      </c>
      <c r="B2769">
        <v>744485</v>
      </c>
      <c r="C2769">
        <v>23.9305307559003</v>
      </c>
      <c r="D2769">
        <v>37.998209811898498</v>
      </c>
      <c r="E2769" s="68" t="s">
        <v>494</v>
      </c>
      <c r="F2769" s="8">
        <f>INDEX(Δεδομένα!$P:$P,MATCH('2020'!E2769,Δεδομένα!$O:$O,0))</f>
        <v>196</v>
      </c>
      <c r="G2769" s="6" t="s">
        <v>495</v>
      </c>
      <c r="H2769" s="2" t="str">
        <f>INDEX(Δεδομένα!B$1:B$51,MATCH('2020'!G2769,Δεδομένα!A$1:A$51,0))</f>
        <v>ΒΟΡΕΙΟΥ ΑΙΓΑΙΟΥ</v>
      </c>
      <c r="I2769" s="8">
        <f>INDEX(Δεδομένα!E$1:E$13,MATCH('2020'!H2769,Δεδομένα!D$1:D$13,0))</f>
        <v>11</v>
      </c>
      <c r="J2769" s="1">
        <v>43938</v>
      </c>
      <c r="K2769" s="6" t="s">
        <v>1917</v>
      </c>
      <c r="L2769" s="36" t="str">
        <f t="shared" si="172"/>
        <v>17/04/2020 14:19</v>
      </c>
      <c r="M2769" s="1">
        <v>43938</v>
      </c>
      <c r="N2769" s="6" t="s">
        <v>324</v>
      </c>
      <c r="O2769" s="36" t="str">
        <f t="shared" si="173"/>
        <v>17/04/2020 16:22</v>
      </c>
      <c r="P2769" s="46">
        <f t="shared" si="174"/>
        <v>8.5416666661330964E-2</v>
      </c>
      <c r="Q2769" s="48">
        <v>0</v>
      </c>
      <c r="R2769" s="47">
        <f t="shared" si="175"/>
        <v>122.99999999231659</v>
      </c>
      <c r="S2769" s="6" t="s">
        <v>498</v>
      </c>
      <c r="T2769" s="6" t="s">
        <v>499</v>
      </c>
      <c r="U2769" s="6" t="s">
        <v>500</v>
      </c>
      <c r="V2769" s="6" t="s">
        <v>4269</v>
      </c>
      <c r="W2769" s="7">
        <v>0</v>
      </c>
      <c r="X2769" s="7">
        <v>0</v>
      </c>
      <c r="Y2769" s="7">
        <v>0</v>
      </c>
      <c r="Z2769" s="7">
        <v>1.5</v>
      </c>
      <c r="AA2769" s="7">
        <v>0</v>
      </c>
      <c r="AB2769" s="7">
        <v>0</v>
      </c>
      <c r="AC2769" s="7">
        <v>0</v>
      </c>
      <c r="AD2769" s="7">
        <v>0</v>
      </c>
      <c r="AE2769">
        <v>4</v>
      </c>
      <c r="AF2769">
        <v>0</v>
      </c>
      <c r="AG2769">
        <v>0</v>
      </c>
      <c r="AH2769">
        <v>0</v>
      </c>
      <c r="AI2769">
        <v>0</v>
      </c>
      <c r="AJ2769">
        <v>2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</row>
    <row r="2770" spans="1:44" x14ac:dyDescent="0.25">
      <c r="A2770">
        <v>1553067</v>
      </c>
      <c r="B2770">
        <v>744496</v>
      </c>
      <c r="C2770">
        <v>22.381367562118299</v>
      </c>
      <c r="D2770">
        <v>40.7756580734941</v>
      </c>
      <c r="E2770" s="68" t="s">
        <v>873</v>
      </c>
      <c r="F2770" s="8">
        <f>INDEX(Δεδομένα!$P:$P,MATCH('2020'!E2770,Δεδομένα!$O:$O,0))</f>
        <v>61</v>
      </c>
      <c r="G2770" s="6" t="s">
        <v>874</v>
      </c>
      <c r="H2770" s="2" t="str">
        <f>INDEX(Δεδομένα!B$1:B$51,MATCH('2020'!G2770,Δεδομένα!A$1:A$51,0))</f>
        <v>ΚΕΝΤΡΙΚΗΣ ΜΑΚΕΔΟΝΙΑΣ</v>
      </c>
      <c r="I2770" s="8">
        <f>INDEX(Δεδομένα!E$1:E$13,MATCH('2020'!H2770,Δεδομένα!D$1:D$13,0))</f>
        <v>3</v>
      </c>
      <c r="J2770" s="1">
        <v>43938</v>
      </c>
      <c r="K2770" s="6" t="s">
        <v>106</v>
      </c>
      <c r="L2770" s="36" t="str">
        <f t="shared" si="172"/>
        <v>17/04/2020 18:44</v>
      </c>
      <c r="M2770" s="1">
        <v>43938</v>
      </c>
      <c r="N2770" s="6" t="s">
        <v>234</v>
      </c>
      <c r="O2770" s="36" t="str">
        <f t="shared" si="173"/>
        <v>17/04/2020 19:05</v>
      </c>
      <c r="P2770" s="46">
        <f t="shared" si="174"/>
        <v>1.4583333337213844E-2</v>
      </c>
      <c r="Q2770" s="48">
        <v>0</v>
      </c>
      <c r="R2770" s="47">
        <f t="shared" si="175"/>
        <v>21.000000005587935</v>
      </c>
      <c r="S2770" s="6" t="s">
        <v>877</v>
      </c>
      <c r="T2770" s="6" t="s">
        <v>878</v>
      </c>
      <c r="U2770" s="6" t="s">
        <v>1161</v>
      </c>
      <c r="V2770" s="6" t="s">
        <v>1817</v>
      </c>
      <c r="W2770" s="7">
        <v>0</v>
      </c>
      <c r="X2770" s="7">
        <v>0</v>
      </c>
      <c r="Y2770" s="7">
        <v>0</v>
      </c>
      <c r="Z2770" s="7">
        <v>0.1</v>
      </c>
      <c r="AA2770" s="7">
        <v>0</v>
      </c>
      <c r="AB2770" s="7">
        <v>0</v>
      </c>
      <c r="AC2770" s="7">
        <v>0</v>
      </c>
      <c r="AD2770" s="7">
        <v>0</v>
      </c>
      <c r="AE2770">
        <v>2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</row>
    <row r="2771" spans="1:44" x14ac:dyDescent="0.25">
      <c r="A2771">
        <v>1552722</v>
      </c>
      <c r="B2771">
        <v>744526</v>
      </c>
      <c r="C2771">
        <v>22.059596077901901</v>
      </c>
      <c r="D2771">
        <v>40.996953184451897</v>
      </c>
      <c r="E2771" s="68" t="s">
        <v>952</v>
      </c>
      <c r="F2771" s="8">
        <f>INDEX(Δεδομένα!$P:$P,MATCH('2020'!E2771,Δεδομένα!$O:$O,0))</f>
        <v>62</v>
      </c>
      <c r="G2771" s="6" t="s">
        <v>874</v>
      </c>
      <c r="H2771" s="2" t="str">
        <f>INDEX(Δεδομένα!B$1:B$51,MATCH('2020'!G2771,Δεδομένα!A$1:A$51,0))</f>
        <v>ΚΕΝΤΡΙΚΗΣ ΜΑΚΕΔΟΝΙΑΣ</v>
      </c>
      <c r="I2771" s="8">
        <f>INDEX(Δεδομένα!E$1:E$13,MATCH('2020'!H2771,Δεδομένα!D$1:D$13,0))</f>
        <v>3</v>
      </c>
      <c r="J2771" s="1">
        <v>43938</v>
      </c>
      <c r="K2771" s="6" t="s">
        <v>825</v>
      </c>
      <c r="L2771" s="36" t="str">
        <f t="shared" si="172"/>
        <v>17/04/2020 20:30</v>
      </c>
      <c r="M2771" s="1">
        <v>43938</v>
      </c>
      <c r="N2771" s="6" t="s">
        <v>392</v>
      </c>
      <c r="O2771" s="36" t="str">
        <f t="shared" si="173"/>
        <v>17/04/2020 21:00</v>
      </c>
      <c r="P2771" s="46">
        <f t="shared" si="174"/>
        <v>2.0833333335758653E-2</v>
      </c>
      <c r="Q2771" s="48">
        <v>0</v>
      </c>
      <c r="R2771" s="47">
        <f t="shared" si="175"/>
        <v>30.00000000349246</v>
      </c>
      <c r="S2771" s="6" t="s">
        <v>953</v>
      </c>
      <c r="T2771" s="6" t="s">
        <v>954</v>
      </c>
      <c r="U2771" s="6" t="s">
        <v>44</v>
      </c>
      <c r="V2771" s="6" t="s">
        <v>4272</v>
      </c>
      <c r="W2771" s="7">
        <v>0</v>
      </c>
      <c r="X2771" s="7">
        <v>0</v>
      </c>
      <c r="Y2771" s="7">
        <v>0</v>
      </c>
      <c r="Z2771" s="7">
        <v>0.1</v>
      </c>
      <c r="AA2771" s="7">
        <v>0</v>
      </c>
      <c r="AB2771" s="7">
        <v>0</v>
      </c>
      <c r="AC2771" s="7">
        <v>0</v>
      </c>
      <c r="AD2771" s="7">
        <v>0</v>
      </c>
      <c r="AE2771">
        <v>2</v>
      </c>
      <c r="AF2771">
        <v>0</v>
      </c>
      <c r="AG2771">
        <v>0</v>
      </c>
      <c r="AH2771">
        <v>0</v>
      </c>
      <c r="AI2771">
        <v>0</v>
      </c>
      <c r="AJ2771">
        <v>1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</row>
    <row r="2772" spans="1:44" x14ac:dyDescent="0.25">
      <c r="A2772">
        <v>1577401</v>
      </c>
      <c r="B2772">
        <v>744445</v>
      </c>
      <c r="C2772">
        <v>21.468678640810801</v>
      </c>
      <c r="D2772">
        <v>40.706995887465503</v>
      </c>
      <c r="E2772" s="68" t="s">
        <v>2026</v>
      </c>
      <c r="F2772" s="8">
        <f>INDEX(Δεδομένα!$P:$P,MATCH('2020'!E2772,Δεδομένα!$O:$O,0))</f>
        <v>74</v>
      </c>
      <c r="G2772" s="6" t="s">
        <v>1030</v>
      </c>
      <c r="H2772" s="2" t="str">
        <f>INDEX(Δεδομένα!B$1:B$51,MATCH('2020'!G2772,Δεδομένα!A$1:A$51,0))</f>
        <v>ΔΥΤΙΚΗΣ ΜΑΚΕΔΟΝΙΑΣ</v>
      </c>
      <c r="I2772" s="8">
        <f>INDEX(Δεδομένα!E$1:E$13,MATCH('2020'!H2772,Δεδομένα!D$1:D$13,0))</f>
        <v>4</v>
      </c>
      <c r="J2772" s="1">
        <v>43938</v>
      </c>
      <c r="K2772" s="6" t="s">
        <v>145</v>
      </c>
      <c r="L2772" s="36" t="str">
        <f t="shared" si="172"/>
        <v>17/04/2020 15:20</v>
      </c>
      <c r="M2772" s="1">
        <v>43938</v>
      </c>
      <c r="N2772" s="6" t="s">
        <v>252</v>
      </c>
      <c r="O2772" s="36" t="str">
        <f t="shared" si="173"/>
        <v>17/04/2020 17:25</v>
      </c>
      <c r="P2772" s="46">
        <f t="shared" si="174"/>
        <v>8.6805555554747116E-2</v>
      </c>
      <c r="Q2772" s="48">
        <v>0</v>
      </c>
      <c r="R2772" s="47">
        <f t="shared" si="175"/>
        <v>124.99999999883585</v>
      </c>
      <c r="S2772" s="6" t="s">
        <v>44</v>
      </c>
      <c r="T2772" s="6" t="s">
        <v>2027</v>
      </c>
      <c r="U2772" s="6" t="s">
        <v>44</v>
      </c>
      <c r="V2772" s="6" t="s">
        <v>4265</v>
      </c>
      <c r="W2772" s="7">
        <v>0</v>
      </c>
      <c r="X2772" s="7">
        <v>30</v>
      </c>
      <c r="Y2772" s="7">
        <v>0</v>
      </c>
      <c r="Z2772" s="7">
        <v>0</v>
      </c>
      <c r="AA2772" s="7">
        <v>0</v>
      </c>
      <c r="AB2772" s="7">
        <v>0</v>
      </c>
      <c r="AC2772" s="7">
        <v>0</v>
      </c>
      <c r="AD2772" s="7">
        <v>0</v>
      </c>
      <c r="AE2772">
        <v>2</v>
      </c>
      <c r="AF2772">
        <v>0</v>
      </c>
      <c r="AG2772">
        <v>0</v>
      </c>
      <c r="AH2772">
        <v>0</v>
      </c>
      <c r="AI2772">
        <v>0</v>
      </c>
      <c r="AJ2772">
        <v>1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</row>
    <row r="2773" spans="1:44" x14ac:dyDescent="0.25">
      <c r="A2773">
        <v>1577402</v>
      </c>
      <c r="B2773">
        <v>744448</v>
      </c>
      <c r="C2773">
        <v>21.3177041577935</v>
      </c>
      <c r="D2773">
        <v>40.835198278369603</v>
      </c>
      <c r="E2773" s="68" t="s">
        <v>2026</v>
      </c>
      <c r="F2773" s="8">
        <f>INDEX(Δεδομένα!$P:$P,MATCH('2020'!E2773,Δεδομένα!$O:$O,0))</f>
        <v>74</v>
      </c>
      <c r="G2773" s="6" t="s">
        <v>1030</v>
      </c>
      <c r="H2773" s="2" t="str">
        <f>INDEX(Δεδομένα!B$1:B$51,MATCH('2020'!G2773,Δεδομένα!A$1:A$51,0))</f>
        <v>ΔΥΤΙΚΗΣ ΜΑΚΕΔΟΝΙΑΣ</v>
      </c>
      <c r="I2773" s="8">
        <f>INDEX(Δεδομένα!E$1:E$13,MATCH('2020'!H2773,Δεδομένα!D$1:D$13,0))</f>
        <v>4</v>
      </c>
      <c r="J2773" s="1">
        <v>43938</v>
      </c>
      <c r="K2773" s="6" t="s">
        <v>104</v>
      </c>
      <c r="L2773" s="36" t="str">
        <f t="shared" si="172"/>
        <v>17/04/2020 15:30</v>
      </c>
      <c r="M2773" s="1">
        <v>43938</v>
      </c>
      <c r="N2773" s="6" t="s">
        <v>513</v>
      </c>
      <c r="O2773" s="36" t="str">
        <f t="shared" si="173"/>
        <v>17/04/2020 19:25</v>
      </c>
      <c r="P2773" s="46">
        <f t="shared" si="174"/>
        <v>0.16319444444525288</v>
      </c>
      <c r="Q2773" s="48">
        <v>0</v>
      </c>
      <c r="R2773" s="47">
        <f t="shared" si="175"/>
        <v>235.00000000116415</v>
      </c>
      <c r="S2773" s="6" t="s">
        <v>44</v>
      </c>
      <c r="T2773" s="6" t="s">
        <v>2027</v>
      </c>
      <c r="U2773" s="6" t="s">
        <v>44</v>
      </c>
      <c r="V2773" s="6" t="s">
        <v>4266</v>
      </c>
      <c r="W2773" s="7">
        <v>0</v>
      </c>
      <c r="X2773" s="7">
        <v>30</v>
      </c>
      <c r="Y2773" s="7">
        <v>0</v>
      </c>
      <c r="Z2773" s="7">
        <v>0</v>
      </c>
      <c r="AA2773" s="7">
        <v>0</v>
      </c>
      <c r="AB2773" s="7">
        <v>0</v>
      </c>
      <c r="AC2773" s="7">
        <v>0</v>
      </c>
      <c r="AD2773" s="7">
        <v>0</v>
      </c>
      <c r="AE2773">
        <v>3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</row>
    <row r="2774" spans="1:44" x14ac:dyDescent="0.25">
      <c r="A2774">
        <v>1563039</v>
      </c>
      <c r="B2774">
        <v>744355</v>
      </c>
      <c r="C2774">
        <v>23.7543904368898</v>
      </c>
      <c r="D2774">
        <v>35.554740355787601</v>
      </c>
      <c r="E2774" s="68" t="s">
        <v>1691</v>
      </c>
      <c r="F2774" s="8">
        <f>INDEX(Δεδομένα!$P:$P,MATCH('2020'!E2774,Δεδομένα!$O:$O,0))</f>
        <v>217</v>
      </c>
      <c r="G2774" s="6" t="s">
        <v>775</v>
      </c>
      <c r="H2774" s="2" t="str">
        <f>INDEX(Δεδομένα!B$1:B$51,MATCH('2020'!G2774,Δεδομένα!A$1:A$51,0))</f>
        <v>ΚΡΗΤΗΣ</v>
      </c>
      <c r="I2774" s="8">
        <f>INDEX(Δεδομένα!E$1:E$13,MATCH('2020'!H2774,Δεδομένα!D$1:D$13,0))</f>
        <v>12</v>
      </c>
      <c r="J2774" s="1">
        <v>43938</v>
      </c>
      <c r="K2774" s="6" t="s">
        <v>591</v>
      </c>
      <c r="L2774" s="36" t="str">
        <f t="shared" si="172"/>
        <v>17/04/2020 09:30</v>
      </c>
      <c r="M2774" s="1">
        <v>43938</v>
      </c>
      <c r="N2774" s="6" t="s">
        <v>171</v>
      </c>
      <c r="O2774" s="36" t="str">
        <f t="shared" si="173"/>
        <v>17/04/2020 13:00</v>
      </c>
      <c r="P2774" s="46">
        <f t="shared" si="174"/>
        <v>0.14583333332848269</v>
      </c>
      <c r="Q2774" s="48">
        <v>0</v>
      </c>
      <c r="R2774" s="47">
        <f t="shared" si="175"/>
        <v>209.99999999301508</v>
      </c>
      <c r="S2774" s="6" t="s">
        <v>775</v>
      </c>
      <c r="T2774" s="6" t="s">
        <v>777</v>
      </c>
      <c r="U2774" s="6" t="s">
        <v>4260</v>
      </c>
      <c r="V2774" s="6" t="s">
        <v>4261</v>
      </c>
      <c r="W2774" s="7">
        <v>0</v>
      </c>
      <c r="X2774" s="7">
        <v>0</v>
      </c>
      <c r="Y2774" s="7">
        <v>0</v>
      </c>
      <c r="Z2774" s="7">
        <v>0</v>
      </c>
      <c r="AA2774" s="7">
        <v>0</v>
      </c>
      <c r="AB2774" s="7">
        <v>0</v>
      </c>
      <c r="AC2774" s="7">
        <v>0.1</v>
      </c>
      <c r="AD2774" s="7">
        <v>0</v>
      </c>
      <c r="AE2774">
        <v>2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</row>
    <row r="2775" spans="1:44" x14ac:dyDescent="0.25">
      <c r="A2775">
        <v>1553225</v>
      </c>
      <c r="B2775">
        <v>744646</v>
      </c>
      <c r="C2775">
        <v>22.8592290287536</v>
      </c>
      <c r="D2775">
        <v>37.169729912613001</v>
      </c>
      <c r="E2775" s="68" t="s">
        <v>2625</v>
      </c>
      <c r="F2775" s="8">
        <f>INDEX(Δεδομένα!$P:$P,MATCH('2020'!E2775,Δεδομένα!$O:$O,0))</f>
        <v>140</v>
      </c>
      <c r="G2775" s="6" t="s">
        <v>932</v>
      </c>
      <c r="H2775" s="2" t="str">
        <f>INDEX(Δεδομένα!B$1:B$51,MATCH('2020'!G2775,Δεδομένα!A$1:A$51,0))</f>
        <v>ΠΕΛΛΟΠΟΝΗΣΟΥ</v>
      </c>
      <c r="I2775" s="8">
        <f>INDEX(Δεδομένα!E$1:E$13,MATCH('2020'!H2775,Δεδομένα!D$1:D$13,0))</f>
        <v>8</v>
      </c>
      <c r="J2775" s="1">
        <v>43939</v>
      </c>
      <c r="K2775" s="6" t="s">
        <v>577</v>
      </c>
      <c r="L2775" s="36" t="str">
        <f t="shared" si="172"/>
        <v>18/04/2020 12:45</v>
      </c>
      <c r="M2775" s="1">
        <v>43939</v>
      </c>
      <c r="N2775" s="6" t="s">
        <v>275</v>
      </c>
      <c r="O2775" s="36" t="str">
        <f t="shared" si="173"/>
        <v>18/04/2020 15:05</v>
      </c>
      <c r="P2775" s="46">
        <f t="shared" si="174"/>
        <v>9.7222222218988463E-2</v>
      </c>
      <c r="Q2775" s="48">
        <v>0</v>
      </c>
      <c r="R2775" s="47">
        <f t="shared" si="175"/>
        <v>139.99999999534339</v>
      </c>
      <c r="S2775" s="6" t="s">
        <v>1247</v>
      </c>
      <c r="T2775" s="6" t="s">
        <v>2468</v>
      </c>
      <c r="U2775" s="6" t="s">
        <v>44</v>
      </c>
      <c r="V2775" s="6" t="s">
        <v>4275</v>
      </c>
      <c r="W2775" s="7">
        <v>0</v>
      </c>
      <c r="X2775" s="7">
        <v>0</v>
      </c>
      <c r="Y2775" s="7">
        <v>0</v>
      </c>
      <c r="Z2775" s="7">
        <v>0</v>
      </c>
      <c r="AA2775" s="7">
        <v>0</v>
      </c>
      <c r="AB2775" s="7">
        <v>0</v>
      </c>
      <c r="AC2775" s="7">
        <v>0</v>
      </c>
      <c r="AD2775" s="7">
        <v>0</v>
      </c>
      <c r="AE2775">
        <v>6</v>
      </c>
      <c r="AF2775">
        <v>0</v>
      </c>
      <c r="AG2775">
        <v>0</v>
      </c>
      <c r="AH2775">
        <v>0</v>
      </c>
      <c r="AI2775">
        <v>0</v>
      </c>
      <c r="AJ2775">
        <v>2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</row>
    <row r="2776" spans="1:44" x14ac:dyDescent="0.25">
      <c r="A2776">
        <v>1560448</v>
      </c>
      <c r="B2776">
        <v>744628</v>
      </c>
      <c r="C2776">
        <v>22.0357281570613</v>
      </c>
      <c r="D2776">
        <v>38.236848834916799</v>
      </c>
      <c r="E2776" s="68" t="s">
        <v>313</v>
      </c>
      <c r="F2776" s="8">
        <f>INDEX(Δεδομένα!$P:$P,MATCH('2020'!E2776,Δεδομένα!$O:$O,0))</f>
        <v>124</v>
      </c>
      <c r="G2776" s="6" t="s">
        <v>303</v>
      </c>
      <c r="H2776" s="2" t="str">
        <f>INDEX(Δεδομένα!B$1:B$51,MATCH('2020'!G2776,Δεδομένα!A$1:A$51,0))</f>
        <v>ΔΥΤΙΚΗΣ ΕΛΛΑΔΟΣ</v>
      </c>
      <c r="I2776" s="8">
        <f>INDEX(Δεδομένα!E$1:E$13,MATCH('2020'!H2776,Δεδομένα!D$1:D$13,0))</f>
        <v>7</v>
      </c>
      <c r="J2776" s="1">
        <v>43939</v>
      </c>
      <c r="K2776" s="6" t="s">
        <v>138</v>
      </c>
      <c r="L2776" s="36" t="str">
        <f t="shared" si="172"/>
        <v>18/04/2020 11:00</v>
      </c>
      <c r="M2776" s="1">
        <v>43939</v>
      </c>
      <c r="N2776" s="6" t="s">
        <v>467</v>
      </c>
      <c r="O2776" s="36" t="str">
        <f t="shared" si="173"/>
        <v>18/04/2020 12:20</v>
      </c>
      <c r="P2776" s="46">
        <f t="shared" si="174"/>
        <v>5.5555555554747116E-2</v>
      </c>
      <c r="Q2776" s="48">
        <v>0</v>
      </c>
      <c r="R2776" s="47">
        <f t="shared" si="175"/>
        <v>79.999999998835847</v>
      </c>
      <c r="S2776" s="6" t="s">
        <v>315</v>
      </c>
      <c r="T2776" s="6" t="s">
        <v>316</v>
      </c>
      <c r="U2776" s="6" t="s">
        <v>44</v>
      </c>
      <c r="V2776" s="6" t="s">
        <v>4274</v>
      </c>
      <c r="W2776" s="7">
        <v>0.5</v>
      </c>
      <c r="X2776" s="7">
        <v>0</v>
      </c>
      <c r="Y2776" s="7">
        <v>0</v>
      </c>
      <c r="Z2776" s="7">
        <v>0</v>
      </c>
      <c r="AA2776" s="7">
        <v>0</v>
      </c>
      <c r="AB2776" s="7">
        <v>0</v>
      </c>
      <c r="AC2776" s="7">
        <v>0</v>
      </c>
      <c r="AD2776" s="7">
        <v>0</v>
      </c>
      <c r="AE2776">
        <v>4</v>
      </c>
      <c r="AF2776">
        <v>0</v>
      </c>
      <c r="AG2776">
        <v>0</v>
      </c>
      <c r="AH2776">
        <v>0</v>
      </c>
      <c r="AI2776">
        <v>0</v>
      </c>
      <c r="AJ2776">
        <v>2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</row>
    <row r="2777" spans="1:44" x14ac:dyDescent="0.25">
      <c r="A2777">
        <v>1560471</v>
      </c>
      <c r="B2777">
        <v>744680</v>
      </c>
      <c r="C2777">
        <v>22.3531511707066</v>
      </c>
      <c r="D2777">
        <v>38.071319711254802</v>
      </c>
      <c r="E2777" s="68" t="s">
        <v>331</v>
      </c>
      <c r="F2777" s="8">
        <f>INDEX(Δεδομένα!$P:$P,MATCH('2020'!E2777,Δεδομένα!$O:$O,0))</f>
        <v>125</v>
      </c>
      <c r="G2777" s="6" t="s">
        <v>303</v>
      </c>
      <c r="H2777" s="2" t="str">
        <f>INDEX(Δεδομένα!B$1:B$51,MATCH('2020'!G2777,Δεδομένα!A$1:A$51,0))</f>
        <v>ΔΥΤΙΚΗΣ ΕΛΛΑΔΟΣ</v>
      </c>
      <c r="I2777" s="8">
        <f>INDEX(Δεδομένα!E$1:E$13,MATCH('2020'!H2777,Δεδομένα!D$1:D$13,0))</f>
        <v>7</v>
      </c>
      <c r="J2777" s="1">
        <v>43939</v>
      </c>
      <c r="K2777" s="6" t="s">
        <v>1297</v>
      </c>
      <c r="L2777" s="36" t="str">
        <f t="shared" si="172"/>
        <v>18/04/2020 14:57</v>
      </c>
      <c r="M2777" s="1">
        <v>43939</v>
      </c>
      <c r="N2777" s="6" t="s">
        <v>104</v>
      </c>
      <c r="O2777" s="36" t="str">
        <f t="shared" si="173"/>
        <v>18/04/2020 15:30</v>
      </c>
      <c r="P2777" s="46">
        <f t="shared" si="174"/>
        <v>2.2916666668606922E-2</v>
      </c>
      <c r="Q2777" s="48">
        <v>0</v>
      </c>
      <c r="R2777" s="47">
        <f t="shared" si="175"/>
        <v>33.000000002793968</v>
      </c>
      <c r="S2777" s="6" t="s">
        <v>315</v>
      </c>
      <c r="T2777" s="6" t="s">
        <v>316</v>
      </c>
      <c r="U2777" s="6" t="s">
        <v>44</v>
      </c>
      <c r="V2777" s="6" t="s">
        <v>4280</v>
      </c>
      <c r="W2777" s="7">
        <v>0</v>
      </c>
      <c r="X2777" s="7">
        <v>0</v>
      </c>
      <c r="Y2777" s="7">
        <v>0</v>
      </c>
      <c r="Z2777" s="7">
        <v>0</v>
      </c>
      <c r="AA2777" s="7">
        <v>0</v>
      </c>
      <c r="AB2777" s="7">
        <v>0</v>
      </c>
      <c r="AC2777" s="7">
        <v>0.03</v>
      </c>
      <c r="AD2777" s="7">
        <v>0</v>
      </c>
      <c r="AE2777">
        <v>2</v>
      </c>
      <c r="AF2777">
        <v>0</v>
      </c>
      <c r="AG2777">
        <v>0</v>
      </c>
      <c r="AH2777">
        <v>0</v>
      </c>
      <c r="AI2777">
        <v>0</v>
      </c>
      <c r="AJ2777">
        <v>1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</row>
    <row r="2778" spans="1:44" x14ac:dyDescent="0.25">
      <c r="A2778">
        <v>1552553</v>
      </c>
      <c r="B2778">
        <v>744656</v>
      </c>
      <c r="C2778">
        <v>21.591504044582098</v>
      </c>
      <c r="D2778">
        <v>39.914071523512597</v>
      </c>
      <c r="E2778" s="68" t="s">
        <v>1405</v>
      </c>
      <c r="F2778" s="8">
        <f>INDEX(Δεδομένα!$P:$P,MATCH('2020'!E2778,Δεδομένα!$O:$O,0))</f>
        <v>80</v>
      </c>
      <c r="G2778" s="6" t="s">
        <v>890</v>
      </c>
      <c r="H2778" s="2" t="str">
        <f>INDEX(Δεδομένα!B$1:B$51,MATCH('2020'!G2778,Δεδομένα!A$1:A$51,0))</f>
        <v>ΔΥΤΙΚΗΣ ΜΑΚΕΔΟΝΙΑΣ</v>
      </c>
      <c r="I2778" s="8">
        <f>INDEX(Δεδομένα!E$1:E$13,MATCH('2020'!H2778,Δεδομένα!D$1:D$13,0))</f>
        <v>4</v>
      </c>
      <c r="J2778" s="1">
        <v>43939</v>
      </c>
      <c r="K2778" s="6" t="s">
        <v>488</v>
      </c>
      <c r="L2778" s="36" t="str">
        <f t="shared" si="172"/>
        <v>18/04/2020 13:39</v>
      </c>
      <c r="M2778" s="1">
        <v>43939</v>
      </c>
      <c r="N2778" s="6" t="s">
        <v>153</v>
      </c>
      <c r="O2778" s="36" t="str">
        <f t="shared" si="173"/>
        <v>18/04/2020 16:15</v>
      </c>
      <c r="P2778" s="46">
        <f t="shared" si="174"/>
        <v>0.10833333333721384</v>
      </c>
      <c r="Q2778" s="48">
        <v>0</v>
      </c>
      <c r="R2778" s="47">
        <f t="shared" si="175"/>
        <v>156.00000000558794</v>
      </c>
      <c r="S2778" s="6" t="s">
        <v>890</v>
      </c>
      <c r="T2778" s="6" t="s">
        <v>1407</v>
      </c>
      <c r="U2778" s="6" t="s">
        <v>44</v>
      </c>
      <c r="V2778" s="6" t="s">
        <v>4276</v>
      </c>
      <c r="W2778" s="7">
        <v>0</v>
      </c>
      <c r="X2778" s="7">
        <v>0</v>
      </c>
      <c r="Y2778" s="7">
        <v>0</v>
      </c>
      <c r="Z2778" s="7">
        <v>1</v>
      </c>
      <c r="AA2778" s="7">
        <v>0</v>
      </c>
      <c r="AB2778" s="7">
        <v>0</v>
      </c>
      <c r="AC2778" s="7">
        <v>0</v>
      </c>
      <c r="AD2778" s="7">
        <v>0</v>
      </c>
      <c r="AE2778">
        <v>5</v>
      </c>
      <c r="AF2778">
        <v>0</v>
      </c>
      <c r="AG2778">
        <v>0</v>
      </c>
      <c r="AH2778">
        <v>0</v>
      </c>
      <c r="AI2778">
        <v>0</v>
      </c>
      <c r="AJ2778">
        <v>2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</row>
    <row r="2779" spans="1:44" x14ac:dyDescent="0.25">
      <c r="A2779">
        <v>1552676</v>
      </c>
      <c r="B2779">
        <v>744665</v>
      </c>
      <c r="C2779">
        <v>21.4887479414217</v>
      </c>
      <c r="D2779">
        <v>40.065466391139999</v>
      </c>
      <c r="E2779" s="68" t="s">
        <v>889</v>
      </c>
      <c r="F2779" s="8">
        <f>INDEX(Δεδομένα!$P:$P,MATCH('2020'!E2779,Δεδομένα!$O:$O,0))</f>
        <v>79</v>
      </c>
      <c r="G2779" s="6" t="s">
        <v>890</v>
      </c>
      <c r="H2779" s="2" t="str">
        <f>INDEX(Δεδομένα!B$1:B$51,MATCH('2020'!G2779,Δεδομένα!A$1:A$51,0))</f>
        <v>ΔΥΤΙΚΗΣ ΜΑΚΕΔΟΝΙΑΣ</v>
      </c>
      <c r="I2779" s="8">
        <f>INDEX(Δεδομένα!E$1:E$13,MATCH('2020'!H2779,Δεδομένα!D$1:D$13,0))</f>
        <v>4</v>
      </c>
      <c r="J2779" s="1">
        <v>43939</v>
      </c>
      <c r="K2779" s="6" t="s">
        <v>724</v>
      </c>
      <c r="L2779" s="36" t="str">
        <f t="shared" si="172"/>
        <v>18/04/2020 13:52</v>
      </c>
      <c r="M2779" s="1">
        <v>43939</v>
      </c>
      <c r="N2779" s="6" t="s">
        <v>2257</v>
      </c>
      <c r="O2779" s="36" t="str">
        <f t="shared" si="173"/>
        <v>18/04/2020 20:37</v>
      </c>
      <c r="P2779" s="46">
        <f t="shared" si="174"/>
        <v>0.28125</v>
      </c>
      <c r="Q2779" s="48">
        <v>0</v>
      </c>
      <c r="R2779" s="47">
        <f t="shared" si="175"/>
        <v>405</v>
      </c>
      <c r="S2779" s="6" t="s">
        <v>890</v>
      </c>
      <c r="T2779" s="6" t="s">
        <v>893</v>
      </c>
      <c r="U2779" s="6" t="s">
        <v>44</v>
      </c>
      <c r="V2779" s="6" t="s">
        <v>4277</v>
      </c>
      <c r="W2779" s="7">
        <v>0</v>
      </c>
      <c r="X2779" s="7">
        <v>5</v>
      </c>
      <c r="Y2779" s="7">
        <v>0</v>
      </c>
      <c r="Z2779" s="7">
        <v>0</v>
      </c>
      <c r="AA2779" s="7">
        <v>0</v>
      </c>
      <c r="AB2779" s="7">
        <v>0</v>
      </c>
      <c r="AC2779" s="7">
        <v>0</v>
      </c>
      <c r="AD2779" s="7">
        <v>0</v>
      </c>
      <c r="AE2779">
        <v>7</v>
      </c>
      <c r="AF2779">
        <v>0</v>
      </c>
      <c r="AG2779">
        <v>0</v>
      </c>
      <c r="AH2779">
        <v>0</v>
      </c>
      <c r="AI2779">
        <v>0</v>
      </c>
      <c r="AJ2779">
        <v>3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</row>
    <row r="2780" spans="1:44" x14ac:dyDescent="0.25">
      <c r="A2780">
        <v>1552688</v>
      </c>
      <c r="B2780">
        <v>744704</v>
      </c>
      <c r="C2780">
        <v>21.145294172396699</v>
      </c>
      <c r="D2780">
        <v>40.145376133380203</v>
      </c>
      <c r="E2780" s="68" t="s">
        <v>889</v>
      </c>
      <c r="F2780" s="8">
        <f>INDEX(Δεδομένα!$P:$P,MATCH('2020'!E2780,Δεδομένα!$O:$O,0))</f>
        <v>79</v>
      </c>
      <c r="G2780" s="6" t="s">
        <v>890</v>
      </c>
      <c r="H2780" s="2" t="str">
        <f>INDEX(Δεδομένα!B$1:B$51,MATCH('2020'!G2780,Δεδομένα!A$1:A$51,0))</f>
        <v>ΔΥΤΙΚΗΣ ΜΑΚΕΔΟΝΙΑΣ</v>
      </c>
      <c r="I2780" s="8">
        <f>INDEX(Δεδομένα!E$1:E$13,MATCH('2020'!H2780,Δεδομένα!D$1:D$13,0))</f>
        <v>4</v>
      </c>
      <c r="J2780" s="1">
        <v>43939</v>
      </c>
      <c r="K2780" s="6" t="s">
        <v>204</v>
      </c>
      <c r="L2780" s="36" t="str">
        <f t="shared" si="172"/>
        <v>18/04/2020 17:00</v>
      </c>
      <c r="M2780" s="1">
        <v>43940</v>
      </c>
      <c r="N2780" s="6" t="s">
        <v>645</v>
      </c>
      <c r="O2780" s="36" t="str">
        <f t="shared" si="173"/>
        <v>19/04/2020 11:30</v>
      </c>
      <c r="P2780" s="46">
        <f t="shared" si="174"/>
        <v>0.77083333332848269</v>
      </c>
      <c r="Q2780" s="48">
        <v>0</v>
      </c>
      <c r="R2780" s="47">
        <f t="shared" si="175"/>
        <v>1109.9999999930151</v>
      </c>
      <c r="S2780" s="6" t="s">
        <v>890</v>
      </c>
      <c r="T2780" s="6" t="s">
        <v>893</v>
      </c>
      <c r="U2780" s="6" t="s">
        <v>44</v>
      </c>
      <c r="V2780" s="6" t="s">
        <v>4283</v>
      </c>
      <c r="W2780" s="7">
        <v>0</v>
      </c>
      <c r="X2780" s="7">
        <v>2</v>
      </c>
      <c r="Y2780" s="7">
        <v>0</v>
      </c>
      <c r="Z2780" s="7">
        <v>0</v>
      </c>
      <c r="AA2780" s="7">
        <v>0</v>
      </c>
      <c r="AB2780" s="7">
        <v>0</v>
      </c>
      <c r="AC2780" s="7">
        <v>0</v>
      </c>
      <c r="AD2780" s="7">
        <v>0</v>
      </c>
      <c r="AE2780">
        <v>11</v>
      </c>
      <c r="AF2780">
        <v>0</v>
      </c>
      <c r="AG2780">
        <v>0</v>
      </c>
      <c r="AH2780">
        <v>0</v>
      </c>
      <c r="AI2780">
        <v>0</v>
      </c>
      <c r="AJ2780">
        <v>9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</row>
    <row r="2781" spans="1:44" x14ac:dyDescent="0.25">
      <c r="A2781">
        <v>1552735</v>
      </c>
      <c r="B2781">
        <v>744700</v>
      </c>
      <c r="C2781">
        <v>21.7374877929688</v>
      </c>
      <c r="D2781">
        <v>38.832523345947301</v>
      </c>
      <c r="E2781" s="68" t="s">
        <v>1832</v>
      </c>
      <c r="F2781" s="8">
        <f>INDEX(Δεδομένα!$P:$P,MATCH('2020'!E2781,Δεδομένα!$O:$O,0))</f>
        <v>169</v>
      </c>
      <c r="G2781" s="6" t="s">
        <v>1833</v>
      </c>
      <c r="H2781" s="2" t="str">
        <f>INDEX(Δεδομένα!B$1:B$51,MATCH('2020'!G2781,Δεδομένα!A$1:A$51,0))</f>
        <v>ΣΤΕΡΕΑΣ ΕΛΛΑΔΟΣ</v>
      </c>
      <c r="I2781" s="8">
        <f>INDEX(Δεδομένα!E$1:E$13,MATCH('2020'!H2781,Δεδομένα!D$1:D$13,0))</f>
        <v>9</v>
      </c>
      <c r="J2781" s="1">
        <v>43939</v>
      </c>
      <c r="K2781" s="6" t="s">
        <v>553</v>
      </c>
      <c r="L2781" s="36" t="str">
        <f t="shared" si="172"/>
        <v>18/04/2020 16:52</v>
      </c>
      <c r="M2781" s="1">
        <v>43939</v>
      </c>
      <c r="N2781" s="6" t="s">
        <v>85</v>
      </c>
      <c r="O2781" s="36" t="str">
        <f t="shared" si="173"/>
        <v>18/04/2020 17:50</v>
      </c>
      <c r="P2781" s="46">
        <f t="shared" si="174"/>
        <v>4.0277777778101154E-2</v>
      </c>
      <c r="Q2781" s="48">
        <v>0</v>
      </c>
      <c r="R2781" s="47">
        <f t="shared" si="175"/>
        <v>58.000000000465661</v>
      </c>
      <c r="S2781" s="6" t="s">
        <v>1968</v>
      </c>
      <c r="T2781" s="6" t="s">
        <v>1834</v>
      </c>
      <c r="U2781" s="6" t="s">
        <v>44</v>
      </c>
      <c r="V2781" s="6" t="s">
        <v>4282</v>
      </c>
      <c r="W2781" s="7">
        <v>0</v>
      </c>
      <c r="X2781" s="7">
        <v>0.8</v>
      </c>
      <c r="Y2781" s="7">
        <v>0</v>
      </c>
      <c r="Z2781" s="7">
        <v>0</v>
      </c>
      <c r="AA2781" s="7">
        <v>0</v>
      </c>
      <c r="AB2781" s="7">
        <v>0</v>
      </c>
      <c r="AC2781" s="7">
        <v>0</v>
      </c>
      <c r="AD2781" s="7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</row>
    <row r="2782" spans="1:44" x14ac:dyDescent="0.25">
      <c r="A2782">
        <v>1552854</v>
      </c>
      <c r="B2782">
        <v>744724</v>
      </c>
      <c r="C2782">
        <v>20.744285438665401</v>
      </c>
      <c r="D2782">
        <v>40.282408316054898</v>
      </c>
      <c r="E2782" s="68" t="s">
        <v>1556</v>
      </c>
      <c r="F2782" s="8">
        <f>INDEX(Δεδομένα!$P:$P,MATCH('2020'!E2782,Δεδομένα!$O:$O,0))</f>
        <v>89</v>
      </c>
      <c r="G2782" s="6" t="s">
        <v>251</v>
      </c>
      <c r="H2782" s="2" t="str">
        <f>INDEX(Δεδομένα!B$1:B$51,MATCH('2020'!G2782,Δεδομένα!A$1:A$51,0))</f>
        <v>ΗΠΕΙΡΟΥ</v>
      </c>
      <c r="I2782" s="8">
        <f>INDEX(Δεδομένα!E$1:E$13,MATCH('2020'!H2782,Δεδομένα!D$1:D$13,0))</f>
        <v>5</v>
      </c>
      <c r="J2782" s="1">
        <v>43939</v>
      </c>
      <c r="K2782" s="6" t="s">
        <v>255</v>
      </c>
      <c r="L2782" s="36" t="str">
        <f t="shared" si="172"/>
        <v>18/04/2020 17:45</v>
      </c>
      <c r="M2782" s="1">
        <v>43939</v>
      </c>
      <c r="N2782" s="6" t="s">
        <v>2535</v>
      </c>
      <c r="O2782" s="36" t="str">
        <f t="shared" si="173"/>
        <v>18/04/2020 21:22</v>
      </c>
      <c r="P2782" s="46">
        <f t="shared" si="174"/>
        <v>0.15069444444088731</v>
      </c>
      <c r="Q2782" s="48">
        <v>0</v>
      </c>
      <c r="R2782" s="47">
        <f t="shared" si="175"/>
        <v>216.99999999487773</v>
      </c>
      <c r="S2782" s="6" t="s">
        <v>1558</v>
      </c>
      <c r="T2782" s="6" t="s">
        <v>1559</v>
      </c>
      <c r="U2782" s="6" t="s">
        <v>4284</v>
      </c>
      <c r="V2782" s="6" t="s">
        <v>4285</v>
      </c>
      <c r="W2782" s="7">
        <v>5</v>
      </c>
      <c r="X2782" s="7">
        <v>0</v>
      </c>
      <c r="Y2782" s="7">
        <v>0</v>
      </c>
      <c r="Z2782" s="7">
        <v>0</v>
      </c>
      <c r="AA2782" s="7">
        <v>0</v>
      </c>
      <c r="AB2782" s="7">
        <v>0</v>
      </c>
      <c r="AC2782" s="7">
        <v>0</v>
      </c>
      <c r="AD2782" s="7">
        <v>0</v>
      </c>
      <c r="AE2782">
        <v>2</v>
      </c>
      <c r="AF2782">
        <v>0</v>
      </c>
      <c r="AG2782">
        <v>0</v>
      </c>
      <c r="AH2782">
        <v>0</v>
      </c>
      <c r="AI2782">
        <v>0</v>
      </c>
      <c r="AJ2782">
        <v>1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</row>
    <row r="2783" spans="1:44" x14ac:dyDescent="0.25">
      <c r="A2783">
        <v>1554369</v>
      </c>
      <c r="B2783">
        <v>0</v>
      </c>
      <c r="C2783">
        <v>0</v>
      </c>
      <c r="D2783">
        <v>0</v>
      </c>
      <c r="E2783" s="68" t="s">
        <v>1427</v>
      </c>
      <c r="F2783" s="8">
        <f>INDEX(Δεδομένα!$P:$P,MATCH('2020'!E2783,Δεδομένα!$O:$O,0))</f>
        <v>87</v>
      </c>
      <c r="G2783" s="6" t="s">
        <v>251</v>
      </c>
      <c r="H2783" s="2" t="str">
        <f>INDEX(Δεδομένα!B$1:B$51,MATCH('2020'!G2783,Δεδομένα!A$1:A$51,0))</f>
        <v>ΗΠΕΙΡΟΥ</v>
      </c>
      <c r="I2783" s="8">
        <f>INDEX(Δεδομένα!E$1:E$13,MATCH('2020'!H2783,Δεδομένα!D$1:D$13,0))</f>
        <v>5</v>
      </c>
      <c r="J2783" s="1">
        <v>43939</v>
      </c>
      <c r="K2783" s="6" t="s">
        <v>1840</v>
      </c>
      <c r="L2783" s="36" t="str">
        <f t="shared" si="172"/>
        <v>18/04/2020 21:01</v>
      </c>
      <c r="M2783" s="1">
        <v>43939</v>
      </c>
      <c r="N2783" s="6" t="s">
        <v>3919</v>
      </c>
      <c r="O2783" s="36" t="str">
        <f t="shared" si="173"/>
        <v>18/04/2020 21:41</v>
      </c>
      <c r="P2783" s="46">
        <f t="shared" si="174"/>
        <v>2.7777777773735579E-2</v>
      </c>
      <c r="Q2783" s="48">
        <v>0</v>
      </c>
      <c r="R2783" s="47">
        <f t="shared" si="175"/>
        <v>39.999999994179234</v>
      </c>
      <c r="S2783" s="6" t="s">
        <v>2363</v>
      </c>
      <c r="T2783" s="6" t="s">
        <v>1270</v>
      </c>
      <c r="U2783" s="6" t="s">
        <v>44</v>
      </c>
      <c r="V2783" s="6" t="s">
        <v>8231</v>
      </c>
      <c r="W2783" s="7">
        <v>0</v>
      </c>
      <c r="X2783" s="7">
        <v>0.1</v>
      </c>
      <c r="Y2783" s="7">
        <v>0</v>
      </c>
      <c r="Z2783" s="7">
        <v>0</v>
      </c>
      <c r="AA2783" s="7">
        <v>0</v>
      </c>
      <c r="AB2783" s="7">
        <v>0</v>
      </c>
      <c r="AC2783" s="7">
        <v>0</v>
      </c>
      <c r="AD2783" s="7">
        <v>0</v>
      </c>
      <c r="AE2783">
        <v>3</v>
      </c>
      <c r="AF2783">
        <v>0</v>
      </c>
      <c r="AG2783">
        <v>0</v>
      </c>
      <c r="AH2783">
        <v>0</v>
      </c>
      <c r="AI2783">
        <v>0</v>
      </c>
      <c r="AJ2783">
        <v>1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</row>
    <row r="2784" spans="1:44" x14ac:dyDescent="0.25">
      <c r="A2784">
        <v>1554962</v>
      </c>
      <c r="B2784">
        <v>744765</v>
      </c>
      <c r="C2784">
        <v>24.054647799384998</v>
      </c>
      <c r="D2784">
        <v>40.830651507827199</v>
      </c>
      <c r="E2784" s="68" t="s">
        <v>76</v>
      </c>
      <c r="F2784" s="8">
        <f>INDEX(Δεδομένα!$P:$P,MATCH('2020'!E2784,Δεδομένα!$O:$O,0))</f>
        <v>25</v>
      </c>
      <c r="G2784" s="6" t="s">
        <v>77</v>
      </c>
      <c r="H2784" s="2" t="str">
        <f>INDEX(Δεδομένα!B$1:B$51,MATCH('2020'!G2784,Δεδομένα!A$1:A$51,0))</f>
        <v>ΑΝΑΤΟΛΙΚΗΣ ΜΑΚΕΔΟΝΙΑΣ ΚΑΙ ΘΡΑΚΗΣ</v>
      </c>
      <c r="I2784" s="8">
        <f>INDEX(Δεδομένα!E$1:E$13,MATCH('2020'!H2784,Δεδομένα!D$1:D$13,0))</f>
        <v>2</v>
      </c>
      <c r="J2784" s="1">
        <v>43939</v>
      </c>
      <c r="K2784" s="6" t="s">
        <v>2327</v>
      </c>
      <c r="L2784" s="36" t="str">
        <f t="shared" si="172"/>
        <v>18/04/2020 21:04</v>
      </c>
      <c r="M2784" s="1">
        <v>43939</v>
      </c>
      <c r="N2784" s="6" t="s">
        <v>1847</v>
      </c>
      <c r="O2784" s="36" t="str">
        <f t="shared" si="173"/>
        <v>18/04/2020 23:20</v>
      </c>
      <c r="P2784" s="46">
        <f t="shared" si="174"/>
        <v>9.4444444439432118E-2</v>
      </c>
      <c r="Q2784" s="48">
        <v>0</v>
      </c>
      <c r="R2784" s="47">
        <f t="shared" si="175"/>
        <v>135.99999999278225</v>
      </c>
      <c r="S2784" s="6" t="s">
        <v>77</v>
      </c>
      <c r="T2784" s="6" t="s">
        <v>80</v>
      </c>
      <c r="U2784" s="6" t="s">
        <v>44</v>
      </c>
      <c r="V2784" s="6" t="s">
        <v>2622</v>
      </c>
      <c r="W2784" s="7">
        <v>0</v>
      </c>
      <c r="X2784" s="7">
        <v>0</v>
      </c>
      <c r="Y2784" s="7">
        <v>0</v>
      </c>
      <c r="Z2784" s="7">
        <v>2</v>
      </c>
      <c r="AA2784" s="7">
        <v>0</v>
      </c>
      <c r="AB2784" s="7">
        <v>0</v>
      </c>
      <c r="AC2784" s="7">
        <v>0</v>
      </c>
      <c r="AD2784" s="7">
        <v>0</v>
      </c>
      <c r="AE2784">
        <v>2</v>
      </c>
      <c r="AF2784">
        <v>0</v>
      </c>
      <c r="AG2784">
        <v>0</v>
      </c>
      <c r="AH2784">
        <v>0</v>
      </c>
      <c r="AI2784">
        <v>0</v>
      </c>
      <c r="AJ2784">
        <v>1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</row>
    <row r="2785" spans="1:44" x14ac:dyDescent="0.25">
      <c r="A2785">
        <v>1554665</v>
      </c>
      <c r="B2785">
        <v>744601</v>
      </c>
      <c r="C2785">
        <v>20.963191681007601</v>
      </c>
      <c r="D2785">
        <v>40.484655982829601</v>
      </c>
      <c r="E2785" s="68" t="s">
        <v>2243</v>
      </c>
      <c r="F2785" s="8">
        <f>INDEX(Δεδομένα!$P:$P,MATCH('2020'!E2785,Δεδομένα!$O:$O,0))</f>
        <v>76</v>
      </c>
      <c r="G2785" s="6" t="s">
        <v>1063</v>
      </c>
      <c r="H2785" s="2" t="str">
        <f>INDEX(Δεδομένα!B$1:B$51,MATCH('2020'!G2785,Δεδομένα!A$1:A$51,0))</f>
        <v>ΔΥΤΙΚΗΣ ΜΑΚΕΔΟΝΙΑΣ</v>
      </c>
      <c r="I2785" s="8">
        <f>INDEX(Δεδομένα!E$1:E$13,MATCH('2020'!H2785,Δεδομένα!D$1:D$13,0))</f>
        <v>4</v>
      </c>
      <c r="J2785" s="1">
        <v>43939</v>
      </c>
      <c r="K2785" s="6" t="s">
        <v>4273</v>
      </c>
      <c r="L2785" s="36" t="str">
        <f t="shared" si="172"/>
        <v>18/04/2020 09:57</v>
      </c>
      <c r="M2785" s="1">
        <v>43939</v>
      </c>
      <c r="N2785" s="6" t="s">
        <v>310</v>
      </c>
      <c r="O2785" s="36" t="str">
        <f t="shared" si="173"/>
        <v>18/04/2020 18:15</v>
      </c>
      <c r="P2785" s="46">
        <f t="shared" si="174"/>
        <v>0.34583333333284827</v>
      </c>
      <c r="Q2785" s="48">
        <v>0</v>
      </c>
      <c r="R2785" s="47">
        <f t="shared" si="175"/>
        <v>497.99999999930151</v>
      </c>
      <c r="S2785" s="6" t="s">
        <v>1260</v>
      </c>
      <c r="T2785" s="6" t="s">
        <v>2244</v>
      </c>
      <c r="U2785" s="6" t="s">
        <v>73</v>
      </c>
      <c r="V2785" s="6" t="s">
        <v>3514</v>
      </c>
      <c r="W2785" s="7">
        <v>0</v>
      </c>
      <c r="X2785" s="7">
        <v>1</v>
      </c>
      <c r="Y2785" s="7">
        <v>0</v>
      </c>
      <c r="Z2785" s="7">
        <v>0</v>
      </c>
      <c r="AA2785" s="7">
        <v>0</v>
      </c>
      <c r="AB2785" s="7">
        <v>0</v>
      </c>
      <c r="AC2785" s="7">
        <v>0</v>
      </c>
      <c r="AD2785" s="7">
        <v>0</v>
      </c>
      <c r="AE2785">
        <v>6</v>
      </c>
      <c r="AF2785">
        <v>0</v>
      </c>
      <c r="AG2785">
        <v>0</v>
      </c>
      <c r="AH2785">
        <v>0</v>
      </c>
      <c r="AI2785">
        <v>0</v>
      </c>
      <c r="AJ2785">
        <v>3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</row>
    <row r="2786" spans="1:44" x14ac:dyDescent="0.25">
      <c r="A2786">
        <v>1554675</v>
      </c>
      <c r="B2786">
        <v>744669</v>
      </c>
      <c r="C2786">
        <v>21.003260506910699</v>
      </c>
      <c r="D2786">
        <v>40.526375752499497</v>
      </c>
      <c r="E2786" s="68" t="s">
        <v>2243</v>
      </c>
      <c r="F2786" s="8">
        <f>INDEX(Δεδομένα!$P:$P,MATCH('2020'!E2786,Δεδομένα!$O:$O,0))</f>
        <v>76</v>
      </c>
      <c r="G2786" s="6" t="s">
        <v>1063</v>
      </c>
      <c r="H2786" s="2" t="str">
        <f>INDEX(Δεδομένα!B$1:B$51,MATCH('2020'!G2786,Δεδομένα!A$1:A$51,0))</f>
        <v>ΔΥΤΙΚΗΣ ΜΑΚΕΔΟΝΙΑΣ</v>
      </c>
      <c r="I2786" s="8">
        <f>INDEX(Δεδομένα!E$1:E$13,MATCH('2020'!H2786,Δεδομένα!D$1:D$13,0))</f>
        <v>4</v>
      </c>
      <c r="J2786" s="1">
        <v>43939</v>
      </c>
      <c r="K2786" s="6" t="s">
        <v>159</v>
      </c>
      <c r="L2786" s="36" t="str">
        <f t="shared" si="172"/>
        <v>18/04/2020 14:05</v>
      </c>
      <c r="M2786" s="1">
        <v>43939</v>
      </c>
      <c r="N2786" s="6" t="s">
        <v>310</v>
      </c>
      <c r="O2786" s="36" t="str">
        <f t="shared" si="173"/>
        <v>18/04/2020 18:15</v>
      </c>
      <c r="P2786" s="46">
        <f t="shared" si="174"/>
        <v>0.17361111110949423</v>
      </c>
      <c r="Q2786" s="48">
        <v>0</v>
      </c>
      <c r="R2786" s="47">
        <f t="shared" si="175"/>
        <v>249.99999999767169</v>
      </c>
      <c r="S2786" s="6" t="s">
        <v>1260</v>
      </c>
      <c r="T2786" s="6" t="s">
        <v>2244</v>
      </c>
      <c r="U2786" s="6" t="s">
        <v>73</v>
      </c>
      <c r="V2786" s="6" t="s">
        <v>3842</v>
      </c>
      <c r="W2786" s="7">
        <v>0</v>
      </c>
      <c r="X2786" s="7">
        <v>10</v>
      </c>
      <c r="Y2786" s="7">
        <v>0</v>
      </c>
      <c r="Z2786" s="7">
        <v>0</v>
      </c>
      <c r="AA2786" s="7">
        <v>0</v>
      </c>
      <c r="AB2786" s="7">
        <v>0</v>
      </c>
      <c r="AC2786" s="7">
        <v>0</v>
      </c>
      <c r="AD2786" s="7">
        <v>0</v>
      </c>
      <c r="AE2786">
        <v>8</v>
      </c>
      <c r="AF2786">
        <v>0</v>
      </c>
      <c r="AG2786">
        <v>0</v>
      </c>
      <c r="AH2786">
        <v>0</v>
      </c>
      <c r="AI2786">
        <v>0</v>
      </c>
      <c r="AJ2786">
        <v>4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</row>
    <row r="2787" spans="1:44" x14ac:dyDescent="0.25">
      <c r="A2787">
        <v>1557603</v>
      </c>
      <c r="B2787">
        <v>744858</v>
      </c>
      <c r="C2787">
        <v>23.739655186676</v>
      </c>
      <c r="D2787">
        <v>38.002645619267398</v>
      </c>
      <c r="E2787" s="68" t="s">
        <v>478</v>
      </c>
      <c r="F2787" s="8">
        <f>INDEX(Δεδομένα!$P:$P,MATCH('2020'!E2787,Δεδομένα!$O:$O,0))</f>
        <v>188</v>
      </c>
      <c r="G2787" s="6" t="s">
        <v>479</v>
      </c>
      <c r="H2787" s="2" t="str">
        <f>INDEX(Δεδομένα!B$1:B$51,MATCH('2020'!G2787,Δεδομένα!A$1:A$51,0))</f>
        <v>ΝΟΤΙΟΥ ΑΙΓΑΙΟΥ</v>
      </c>
      <c r="I2787" s="8">
        <f>INDEX(Δεδομένα!E$1:E$13,MATCH('2020'!H2787,Δεδομένα!D$1:D$13,0))</f>
        <v>10</v>
      </c>
      <c r="J2787" s="1">
        <v>43939</v>
      </c>
      <c r="K2787" s="6" t="s">
        <v>1788</v>
      </c>
      <c r="L2787" s="36" t="str">
        <f t="shared" si="172"/>
        <v>18/04/2020 13:13</v>
      </c>
      <c r="M2787" s="1">
        <v>43939</v>
      </c>
      <c r="N2787" s="6" t="s">
        <v>406</v>
      </c>
      <c r="O2787" s="36" t="str">
        <f t="shared" si="173"/>
        <v>18/04/2020 21:09</v>
      </c>
      <c r="P2787" s="46">
        <f t="shared" si="174"/>
        <v>0.33055555555620231</v>
      </c>
      <c r="Q2787" s="48">
        <v>0</v>
      </c>
      <c r="R2787" s="47">
        <f t="shared" si="175"/>
        <v>476.00000000093132</v>
      </c>
      <c r="S2787" s="6" t="s">
        <v>44</v>
      </c>
      <c r="T2787" s="6" t="s">
        <v>482</v>
      </c>
      <c r="U2787" s="6" t="s">
        <v>44</v>
      </c>
      <c r="V2787" s="6" t="s">
        <v>4288</v>
      </c>
      <c r="W2787" s="7">
        <v>0</v>
      </c>
      <c r="X2787" s="7">
        <v>40</v>
      </c>
      <c r="Y2787" s="7">
        <v>0</v>
      </c>
      <c r="Z2787" s="7">
        <v>0</v>
      </c>
      <c r="AA2787" s="7">
        <v>0</v>
      </c>
      <c r="AB2787" s="7">
        <v>0</v>
      </c>
      <c r="AC2787" s="7">
        <v>0</v>
      </c>
      <c r="AD2787" s="7">
        <v>0</v>
      </c>
      <c r="AE2787">
        <v>4</v>
      </c>
      <c r="AF2787">
        <v>0</v>
      </c>
      <c r="AG2787">
        <v>0</v>
      </c>
      <c r="AH2787">
        <v>0</v>
      </c>
      <c r="AI2787">
        <v>0</v>
      </c>
      <c r="AJ2787">
        <v>2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</row>
    <row r="2788" spans="1:44" x14ac:dyDescent="0.25">
      <c r="A2788">
        <v>1559108</v>
      </c>
      <c r="B2788">
        <v>744695</v>
      </c>
      <c r="C2788">
        <v>22.8218155516922</v>
      </c>
      <c r="D2788">
        <v>39.2062396764927</v>
      </c>
      <c r="E2788" s="68" t="s">
        <v>1250</v>
      </c>
      <c r="F2788" s="8">
        <f>INDEX(Δεδομένα!$P:$P,MATCH('2020'!E2788,Δεδομένα!$O:$O,0))</f>
        <v>105</v>
      </c>
      <c r="G2788" s="6" t="s">
        <v>958</v>
      </c>
      <c r="H2788" s="2" t="str">
        <f>INDEX(Δεδομένα!B$1:B$51,MATCH('2020'!G2788,Δεδομένα!A$1:A$51,0))</f>
        <v>ΘΕΣΣΑΛΙΑΣ</v>
      </c>
      <c r="I2788" s="8">
        <f>INDEX(Δεδομένα!E$1:E$13,MATCH('2020'!H2788,Δεδομένα!D$1:D$13,0))</f>
        <v>6</v>
      </c>
      <c r="J2788" s="1">
        <v>43939</v>
      </c>
      <c r="K2788" s="6" t="s">
        <v>281</v>
      </c>
      <c r="L2788" s="36" t="str">
        <f t="shared" si="172"/>
        <v>18/04/2020 16:00</v>
      </c>
      <c r="M2788" s="1">
        <v>43939</v>
      </c>
      <c r="N2788" s="6" t="s">
        <v>160</v>
      </c>
      <c r="O2788" s="36" t="str">
        <f t="shared" si="173"/>
        <v>18/04/2020 16:35</v>
      </c>
      <c r="P2788" s="46">
        <f t="shared" si="174"/>
        <v>2.4305555554747116E-2</v>
      </c>
      <c r="Q2788" s="48">
        <v>0</v>
      </c>
      <c r="R2788" s="47">
        <f t="shared" si="175"/>
        <v>34.999999998835847</v>
      </c>
      <c r="S2788" s="6" t="s">
        <v>1252</v>
      </c>
      <c r="T2788" s="6" t="s">
        <v>1253</v>
      </c>
      <c r="U2788" s="6" t="s">
        <v>44</v>
      </c>
      <c r="V2788" s="6" t="s">
        <v>4281</v>
      </c>
      <c r="W2788" s="7">
        <v>0</v>
      </c>
      <c r="X2788" s="7">
        <v>0</v>
      </c>
      <c r="Y2788" s="7">
        <v>0</v>
      </c>
      <c r="Z2788" s="7">
        <v>0</v>
      </c>
      <c r="AA2788" s="7">
        <v>6</v>
      </c>
      <c r="AB2788" s="7">
        <v>0</v>
      </c>
      <c r="AC2788" s="7">
        <v>0</v>
      </c>
      <c r="AD2788" s="7">
        <v>0</v>
      </c>
      <c r="AE2788">
        <v>2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</row>
    <row r="2789" spans="1:44" x14ac:dyDescent="0.25">
      <c r="A2789">
        <v>1552993</v>
      </c>
      <c r="B2789">
        <v>744667</v>
      </c>
      <c r="C2789">
        <v>22.0208609902216</v>
      </c>
      <c r="D2789">
        <v>37.046984220594503</v>
      </c>
      <c r="E2789" s="68" t="s">
        <v>937</v>
      </c>
      <c r="F2789" s="8">
        <f>INDEX(Δεδομένα!$P:$P,MATCH('2020'!E2789,Δεδομένα!$O:$O,0))</f>
        <v>143</v>
      </c>
      <c r="G2789" s="6" t="s">
        <v>841</v>
      </c>
      <c r="H2789" s="2" t="str">
        <f>INDEX(Δεδομένα!B$1:B$51,MATCH('2020'!G2789,Δεδομένα!A$1:A$51,0))</f>
        <v>ΠΕΛΛΟΠΟΝΗΣΟΥ</v>
      </c>
      <c r="I2789" s="8">
        <f>INDEX(Δεδομένα!E$1:E$13,MATCH('2020'!H2789,Δεδομένα!D$1:D$13,0))</f>
        <v>8</v>
      </c>
      <c r="J2789" s="1">
        <v>43939</v>
      </c>
      <c r="K2789" s="6" t="s">
        <v>2346</v>
      </c>
      <c r="L2789" s="36" t="str">
        <f t="shared" si="172"/>
        <v>18/04/2020 14:03</v>
      </c>
      <c r="M2789" s="1">
        <v>43939</v>
      </c>
      <c r="N2789" s="6" t="s">
        <v>160</v>
      </c>
      <c r="O2789" s="36" t="str">
        <f t="shared" si="173"/>
        <v>18/04/2020 16:35</v>
      </c>
      <c r="P2789" s="46">
        <f t="shared" si="174"/>
        <v>0.10555555555038154</v>
      </c>
      <c r="Q2789" s="48">
        <v>0</v>
      </c>
      <c r="R2789" s="47">
        <f t="shared" si="175"/>
        <v>151.99999999254942</v>
      </c>
      <c r="S2789" s="6" t="s">
        <v>842</v>
      </c>
      <c r="T2789" s="6" t="s">
        <v>984</v>
      </c>
      <c r="U2789" s="6" t="s">
        <v>44</v>
      </c>
      <c r="V2789" s="6" t="s">
        <v>4278</v>
      </c>
      <c r="W2789" s="7">
        <v>0</v>
      </c>
      <c r="X2789" s="7">
        <v>0</v>
      </c>
      <c r="Y2789" s="7">
        <v>0</v>
      </c>
      <c r="Z2789" s="7">
        <v>0</v>
      </c>
      <c r="AA2789" s="7">
        <v>2</v>
      </c>
      <c r="AB2789" s="7">
        <v>0</v>
      </c>
      <c r="AC2789" s="7">
        <v>0</v>
      </c>
      <c r="AD2789" s="7">
        <v>0</v>
      </c>
      <c r="AE2789">
        <v>6</v>
      </c>
      <c r="AF2789">
        <v>0</v>
      </c>
      <c r="AG2789">
        <v>0</v>
      </c>
      <c r="AH2789">
        <v>0</v>
      </c>
      <c r="AI2789">
        <v>0</v>
      </c>
      <c r="AJ2789">
        <v>3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</row>
    <row r="2790" spans="1:44" x14ac:dyDescent="0.25">
      <c r="A2790">
        <v>1556549</v>
      </c>
      <c r="B2790">
        <v>744674</v>
      </c>
      <c r="C2790">
        <v>21.677043914794901</v>
      </c>
      <c r="D2790">
        <v>37.2213325500488</v>
      </c>
      <c r="E2790" s="68" t="s">
        <v>1693</v>
      </c>
      <c r="F2790" s="8">
        <f>INDEX(Δεδομένα!$P:$P,MATCH('2020'!E2790,Δεδομένα!$O:$O,0))</f>
        <v>146</v>
      </c>
      <c r="G2790" s="6" t="s">
        <v>841</v>
      </c>
      <c r="H2790" s="2" t="str">
        <f>INDEX(Δεδομένα!B$1:B$51,MATCH('2020'!G2790,Δεδομένα!A$1:A$51,0))</f>
        <v>ΠΕΛΛΟΠΟΝΗΣΟΥ</v>
      </c>
      <c r="I2790" s="8">
        <f>INDEX(Δεδομένα!E$1:E$13,MATCH('2020'!H2790,Δεδομένα!D$1:D$13,0))</f>
        <v>8</v>
      </c>
      <c r="J2790" s="1">
        <v>43939</v>
      </c>
      <c r="K2790" s="6" t="s">
        <v>218</v>
      </c>
      <c r="L2790" s="36" t="str">
        <f t="shared" si="172"/>
        <v>18/04/2020 14:25</v>
      </c>
      <c r="M2790" s="1">
        <v>43939</v>
      </c>
      <c r="N2790" s="6" t="s">
        <v>1207</v>
      </c>
      <c r="O2790" s="36" t="str">
        <f t="shared" si="173"/>
        <v>18/04/2020 15:21</v>
      </c>
      <c r="P2790" s="46">
        <f t="shared" si="174"/>
        <v>3.8888888884685002E-2</v>
      </c>
      <c r="Q2790" s="48">
        <v>0</v>
      </c>
      <c r="R2790" s="47">
        <f t="shared" si="175"/>
        <v>55.999999993946403</v>
      </c>
      <c r="S2790" s="6" t="s">
        <v>998</v>
      </c>
      <c r="T2790" s="6" t="s">
        <v>999</v>
      </c>
      <c r="U2790" s="6" t="s">
        <v>44</v>
      </c>
      <c r="V2790" s="6" t="s">
        <v>4279</v>
      </c>
      <c r="W2790" s="7">
        <v>0</v>
      </c>
      <c r="X2790" s="7">
        <v>0</v>
      </c>
      <c r="Y2790" s="7">
        <v>0</v>
      </c>
      <c r="Z2790" s="7">
        <v>0</v>
      </c>
      <c r="AA2790" s="7">
        <v>0</v>
      </c>
      <c r="AB2790" s="7">
        <v>0.03</v>
      </c>
      <c r="AC2790" s="7">
        <v>0</v>
      </c>
      <c r="AD2790" s="7">
        <v>0</v>
      </c>
      <c r="AE2790">
        <v>2</v>
      </c>
      <c r="AF2790">
        <v>0</v>
      </c>
      <c r="AG2790">
        <v>0</v>
      </c>
      <c r="AH2790">
        <v>0</v>
      </c>
      <c r="AI2790">
        <v>0</v>
      </c>
      <c r="AJ2790">
        <v>1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</row>
    <row r="2791" spans="1:44" x14ac:dyDescent="0.25">
      <c r="A2791">
        <v>1553077</v>
      </c>
      <c r="B2791">
        <v>744660</v>
      </c>
      <c r="C2791">
        <v>22.420861541220301</v>
      </c>
      <c r="D2791">
        <v>40.779795292955399</v>
      </c>
      <c r="E2791" s="68" t="s">
        <v>873</v>
      </c>
      <c r="F2791" s="8">
        <f>INDEX(Δεδομένα!$P:$P,MATCH('2020'!E2791,Δεδομένα!$O:$O,0))</f>
        <v>61</v>
      </c>
      <c r="G2791" s="6" t="s">
        <v>874</v>
      </c>
      <c r="H2791" s="2" t="str">
        <f>INDEX(Δεδομένα!B$1:B$51,MATCH('2020'!G2791,Δεδομένα!A$1:A$51,0))</f>
        <v>ΚΕΝΤΡΙΚΗΣ ΜΑΚΕΔΟΝΙΑΣ</v>
      </c>
      <c r="I2791" s="8">
        <f>INDEX(Δεδομένα!E$1:E$13,MATCH('2020'!H2791,Δεδομένα!D$1:D$13,0))</f>
        <v>3</v>
      </c>
      <c r="J2791" s="1">
        <v>43939</v>
      </c>
      <c r="K2791" s="6" t="s">
        <v>2050</v>
      </c>
      <c r="L2791" s="36" t="str">
        <f t="shared" si="172"/>
        <v>18/04/2020 13:34</v>
      </c>
      <c r="M2791" s="1">
        <v>43939</v>
      </c>
      <c r="N2791" s="6" t="s">
        <v>595</v>
      </c>
      <c r="O2791" s="36" t="str">
        <f t="shared" si="173"/>
        <v>18/04/2020 14:20</v>
      </c>
      <c r="P2791" s="46">
        <f t="shared" si="174"/>
        <v>3.1944444439432118E-2</v>
      </c>
      <c r="Q2791" s="48">
        <v>0</v>
      </c>
      <c r="R2791" s="47">
        <f t="shared" si="175"/>
        <v>45.99999999278225</v>
      </c>
      <c r="S2791" s="6" t="s">
        <v>877</v>
      </c>
      <c r="T2791" s="6" t="s">
        <v>878</v>
      </c>
      <c r="U2791" s="6" t="s">
        <v>1161</v>
      </c>
      <c r="V2791" s="6" t="s">
        <v>1817</v>
      </c>
      <c r="W2791" s="7">
        <v>0</v>
      </c>
      <c r="X2791" s="7">
        <v>0</v>
      </c>
      <c r="Y2791" s="7">
        <v>0</v>
      </c>
      <c r="Z2791" s="7">
        <v>2</v>
      </c>
      <c r="AA2791" s="7">
        <v>0</v>
      </c>
      <c r="AB2791" s="7">
        <v>0</v>
      </c>
      <c r="AC2791" s="7">
        <v>0</v>
      </c>
      <c r="AD2791" s="7">
        <v>0</v>
      </c>
      <c r="AE2791">
        <v>4</v>
      </c>
      <c r="AF2791">
        <v>0</v>
      </c>
      <c r="AG2791">
        <v>0</v>
      </c>
      <c r="AH2791">
        <v>0</v>
      </c>
      <c r="AI2791">
        <v>0</v>
      </c>
      <c r="AJ2791">
        <v>2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</row>
    <row r="2792" spans="1:44" x14ac:dyDescent="0.25">
      <c r="A2792">
        <v>1552732</v>
      </c>
      <c r="B2792">
        <v>744661</v>
      </c>
      <c r="C2792">
        <v>22.0274078460269</v>
      </c>
      <c r="D2792">
        <v>40.957341640367403</v>
      </c>
      <c r="E2792" s="68" t="s">
        <v>952</v>
      </c>
      <c r="F2792" s="8">
        <f>INDEX(Δεδομένα!$P:$P,MATCH('2020'!E2792,Δεδομένα!$O:$O,0))</f>
        <v>62</v>
      </c>
      <c r="G2792" s="6" t="s">
        <v>874</v>
      </c>
      <c r="H2792" s="2" t="str">
        <f>INDEX(Δεδομένα!B$1:B$51,MATCH('2020'!G2792,Δεδομένα!A$1:A$51,0))</f>
        <v>ΚΕΝΤΡΙΚΗΣ ΜΑΚΕΔΟΝΙΑΣ</v>
      </c>
      <c r="I2792" s="8">
        <f>INDEX(Δεδομένα!E$1:E$13,MATCH('2020'!H2792,Δεδομένα!D$1:D$13,0))</f>
        <v>3</v>
      </c>
      <c r="J2792" s="1">
        <v>43939</v>
      </c>
      <c r="K2792" s="6" t="s">
        <v>1444</v>
      </c>
      <c r="L2792" s="36" t="str">
        <f t="shared" si="172"/>
        <v>18/04/2020 13:20</v>
      </c>
      <c r="M2792" s="1">
        <v>43939</v>
      </c>
      <c r="N2792" s="6" t="s">
        <v>280</v>
      </c>
      <c r="O2792" s="36" t="str">
        <f t="shared" si="173"/>
        <v>18/04/2020 15:25</v>
      </c>
      <c r="P2792" s="46">
        <f t="shared" si="174"/>
        <v>8.6805555554747116E-2</v>
      </c>
      <c r="Q2792" s="48">
        <v>0</v>
      </c>
      <c r="R2792" s="47">
        <f t="shared" si="175"/>
        <v>124.99999999883585</v>
      </c>
      <c r="S2792" s="6" t="s">
        <v>953</v>
      </c>
      <c r="T2792" s="6" t="s">
        <v>954</v>
      </c>
      <c r="U2792" s="6" t="s">
        <v>44</v>
      </c>
      <c r="V2792" s="6" t="s">
        <v>2856</v>
      </c>
      <c r="W2792" s="7">
        <v>0</v>
      </c>
      <c r="X2792" s="7">
        <v>0</v>
      </c>
      <c r="Y2792" s="7">
        <v>0</v>
      </c>
      <c r="Z2792" s="7">
        <v>0</v>
      </c>
      <c r="AA2792" s="7">
        <v>0</v>
      </c>
      <c r="AB2792" s="7">
        <v>1</v>
      </c>
      <c r="AC2792" s="7">
        <v>0</v>
      </c>
      <c r="AD2792" s="7">
        <v>0</v>
      </c>
      <c r="AE2792">
        <v>3</v>
      </c>
      <c r="AF2792">
        <v>0</v>
      </c>
      <c r="AG2792">
        <v>0</v>
      </c>
      <c r="AH2792">
        <v>0</v>
      </c>
      <c r="AI2792">
        <v>0</v>
      </c>
      <c r="AJ2792">
        <v>2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</row>
    <row r="2793" spans="1:44" x14ac:dyDescent="0.25">
      <c r="A2793">
        <v>1553226</v>
      </c>
      <c r="B2793">
        <v>744811</v>
      </c>
      <c r="C2793">
        <v>22.871022789334098</v>
      </c>
      <c r="D2793">
        <v>37.164990281995998</v>
      </c>
      <c r="E2793" s="68" t="s">
        <v>2625</v>
      </c>
      <c r="F2793" s="8">
        <f>INDEX(Δεδομένα!$P:$P,MATCH('2020'!E2793,Δεδομένα!$O:$O,0))</f>
        <v>140</v>
      </c>
      <c r="G2793" s="6" t="s">
        <v>932</v>
      </c>
      <c r="H2793" s="2" t="str">
        <f>INDEX(Δεδομένα!B$1:B$51,MATCH('2020'!G2793,Δεδομένα!A$1:A$51,0))</f>
        <v>ΠΕΛΛΟΠΟΝΗΣΟΥ</v>
      </c>
      <c r="I2793" s="8">
        <f>INDEX(Δεδομένα!E$1:E$13,MATCH('2020'!H2793,Δεδομένα!D$1:D$13,0))</f>
        <v>8</v>
      </c>
      <c r="J2793" s="1">
        <v>43940</v>
      </c>
      <c r="K2793" s="6" t="s">
        <v>2830</v>
      </c>
      <c r="L2793" s="36" t="str">
        <f t="shared" si="172"/>
        <v>19/04/2020 00:05</v>
      </c>
      <c r="M2793" s="1">
        <v>43940</v>
      </c>
      <c r="N2793" s="6" t="s">
        <v>2669</v>
      </c>
      <c r="O2793" s="36" t="str">
        <f t="shared" si="173"/>
        <v>19/04/2020 02:25</v>
      </c>
      <c r="P2793" s="46">
        <f t="shared" si="174"/>
        <v>9.7222222226264421E-2</v>
      </c>
      <c r="Q2793" s="48">
        <v>0</v>
      </c>
      <c r="R2793" s="47">
        <f t="shared" si="175"/>
        <v>140.00000000582077</v>
      </c>
      <c r="S2793" s="6" t="s">
        <v>1247</v>
      </c>
      <c r="T2793" s="6" t="s">
        <v>2468</v>
      </c>
      <c r="U2793" s="6" t="s">
        <v>44</v>
      </c>
      <c r="V2793" s="6" t="s">
        <v>4286</v>
      </c>
      <c r="W2793" s="7">
        <v>0</v>
      </c>
      <c r="X2793" s="7">
        <v>1</v>
      </c>
      <c r="Y2793" s="7">
        <v>0</v>
      </c>
      <c r="Z2793" s="7">
        <v>0</v>
      </c>
      <c r="AA2793" s="7">
        <v>0</v>
      </c>
      <c r="AB2793" s="7">
        <v>0</v>
      </c>
      <c r="AC2793" s="7">
        <v>0</v>
      </c>
      <c r="AD2793" s="7">
        <v>0</v>
      </c>
      <c r="AE2793">
        <v>6</v>
      </c>
      <c r="AF2793">
        <v>0</v>
      </c>
      <c r="AG2793">
        <v>0</v>
      </c>
      <c r="AH2793">
        <v>0</v>
      </c>
      <c r="AI2793">
        <v>0</v>
      </c>
      <c r="AJ2793">
        <v>3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</row>
    <row r="2794" spans="1:44" x14ac:dyDescent="0.25">
      <c r="A2794">
        <v>1553231</v>
      </c>
      <c r="B2794">
        <v>744812</v>
      </c>
      <c r="C2794">
        <v>22.8661118782594</v>
      </c>
      <c r="D2794">
        <v>37.169371508785403</v>
      </c>
      <c r="E2794" s="68" t="s">
        <v>2625</v>
      </c>
      <c r="F2794" s="8">
        <f>INDEX(Δεδομένα!$P:$P,MATCH('2020'!E2794,Δεδομένα!$O:$O,0))</f>
        <v>140</v>
      </c>
      <c r="G2794" s="6" t="s">
        <v>932</v>
      </c>
      <c r="H2794" s="2" t="str">
        <f>INDEX(Δεδομένα!B$1:B$51,MATCH('2020'!G2794,Δεδομένα!A$1:A$51,0))</f>
        <v>ΠΕΛΛΟΠΟΝΗΣΟΥ</v>
      </c>
      <c r="I2794" s="8">
        <f>INDEX(Δεδομένα!E$1:E$13,MATCH('2020'!H2794,Δεδομένα!D$1:D$13,0))</f>
        <v>8</v>
      </c>
      <c r="J2794" s="1">
        <v>43940</v>
      </c>
      <c r="K2794" s="6" t="s">
        <v>1065</v>
      </c>
      <c r="L2794" s="36" t="str">
        <f t="shared" si="172"/>
        <v>19/04/2020 00:20</v>
      </c>
      <c r="M2794" s="1">
        <v>43940</v>
      </c>
      <c r="N2794" s="6" t="s">
        <v>679</v>
      </c>
      <c r="O2794" s="36" t="str">
        <f t="shared" si="173"/>
        <v>19/04/2020 00:50</v>
      </c>
      <c r="P2794" s="46">
        <f t="shared" si="174"/>
        <v>2.0833333328482695E-2</v>
      </c>
      <c r="Q2794" s="48">
        <v>0</v>
      </c>
      <c r="R2794" s="47">
        <f t="shared" si="175"/>
        <v>29.999999993015081</v>
      </c>
      <c r="S2794" s="6" t="s">
        <v>1247</v>
      </c>
      <c r="T2794" s="6" t="s">
        <v>2468</v>
      </c>
      <c r="U2794" s="6" t="s">
        <v>44</v>
      </c>
      <c r="V2794" s="6" t="s">
        <v>4287</v>
      </c>
      <c r="W2794" s="7">
        <v>0</v>
      </c>
      <c r="X2794" s="7">
        <v>0.2</v>
      </c>
      <c r="Y2794" s="7">
        <v>0</v>
      </c>
      <c r="Z2794" s="7">
        <v>0</v>
      </c>
      <c r="AA2794" s="7">
        <v>0</v>
      </c>
      <c r="AB2794" s="7">
        <v>0</v>
      </c>
      <c r="AC2794" s="7">
        <v>0</v>
      </c>
      <c r="AD2794" s="7">
        <v>0</v>
      </c>
      <c r="AE2794">
        <v>2</v>
      </c>
      <c r="AF2794">
        <v>0</v>
      </c>
      <c r="AG2794">
        <v>0</v>
      </c>
      <c r="AH2794">
        <v>0</v>
      </c>
      <c r="AI2794">
        <v>0</v>
      </c>
      <c r="AJ2794">
        <v>1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</row>
    <row r="2795" spans="1:44" x14ac:dyDescent="0.25">
      <c r="A2795">
        <v>1553234</v>
      </c>
      <c r="B2795">
        <v>744813</v>
      </c>
      <c r="C2795">
        <v>22.8661143317699</v>
      </c>
      <c r="D2795">
        <v>37.169382765248699</v>
      </c>
      <c r="E2795" s="68" t="s">
        <v>2625</v>
      </c>
      <c r="F2795" s="8">
        <f>INDEX(Δεδομένα!$P:$P,MATCH('2020'!E2795,Δεδομένα!$O:$O,0))</f>
        <v>140</v>
      </c>
      <c r="G2795" s="6" t="s">
        <v>932</v>
      </c>
      <c r="H2795" s="2" t="str">
        <f>INDEX(Δεδομένα!B$1:B$51,MATCH('2020'!G2795,Δεδομένα!A$1:A$51,0))</f>
        <v>ΠΕΛΛΟΠΟΝΗΣΟΥ</v>
      </c>
      <c r="I2795" s="8">
        <f>INDEX(Δεδομένα!E$1:E$13,MATCH('2020'!H2795,Δεδομένα!D$1:D$13,0))</f>
        <v>8</v>
      </c>
      <c r="J2795" s="1">
        <v>43940</v>
      </c>
      <c r="K2795" s="6" t="s">
        <v>679</v>
      </c>
      <c r="L2795" s="36" t="str">
        <f t="shared" si="172"/>
        <v>19/04/2020 00:50</v>
      </c>
      <c r="M2795" s="1">
        <v>43940</v>
      </c>
      <c r="N2795" s="6" t="s">
        <v>4170</v>
      </c>
      <c r="O2795" s="36" t="str">
        <f t="shared" si="173"/>
        <v>19/04/2020 02:10</v>
      </c>
      <c r="P2795" s="46">
        <f t="shared" si="174"/>
        <v>5.5555555562023073E-2</v>
      </c>
      <c r="Q2795" s="48">
        <v>0</v>
      </c>
      <c r="R2795" s="47">
        <f t="shared" si="175"/>
        <v>80.000000009313226</v>
      </c>
      <c r="S2795" s="6" t="s">
        <v>1247</v>
      </c>
      <c r="T2795" s="6" t="s">
        <v>2468</v>
      </c>
      <c r="U2795" s="6" t="s">
        <v>44</v>
      </c>
      <c r="V2795" s="6" t="s">
        <v>4286</v>
      </c>
      <c r="W2795" s="7">
        <v>0</v>
      </c>
      <c r="X2795" s="7">
        <v>0.5</v>
      </c>
      <c r="Y2795" s="7">
        <v>0</v>
      </c>
      <c r="Z2795" s="7">
        <v>0</v>
      </c>
      <c r="AA2795" s="7">
        <v>0</v>
      </c>
      <c r="AB2795" s="7">
        <v>0</v>
      </c>
      <c r="AC2795" s="7">
        <v>0</v>
      </c>
      <c r="AD2795" s="7">
        <v>0</v>
      </c>
      <c r="AE2795">
        <v>6</v>
      </c>
      <c r="AF2795">
        <v>0</v>
      </c>
      <c r="AG2795">
        <v>0</v>
      </c>
      <c r="AH2795">
        <v>0</v>
      </c>
      <c r="AI2795">
        <v>2</v>
      </c>
      <c r="AJ2795">
        <v>3</v>
      </c>
      <c r="AK2795">
        <v>0</v>
      </c>
      <c r="AL2795">
        <v>1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</row>
    <row r="2796" spans="1:44" x14ac:dyDescent="0.25">
      <c r="A2796">
        <v>1553241</v>
      </c>
      <c r="B2796">
        <v>744952</v>
      </c>
      <c r="C2796">
        <v>22.860510933321301</v>
      </c>
      <c r="D2796">
        <v>37.169425911814599</v>
      </c>
      <c r="E2796" s="68" t="s">
        <v>2625</v>
      </c>
      <c r="F2796" s="8">
        <f>INDEX(Δεδομένα!$P:$P,MATCH('2020'!E2796,Δεδομένα!$O:$O,0))</f>
        <v>140</v>
      </c>
      <c r="G2796" s="6" t="s">
        <v>932</v>
      </c>
      <c r="H2796" s="2" t="str">
        <f>INDEX(Δεδομένα!B$1:B$51,MATCH('2020'!G2796,Δεδομένα!A$1:A$51,0))</f>
        <v>ΠΕΛΛΟΠΟΝΗΣΟΥ</v>
      </c>
      <c r="I2796" s="8">
        <f>INDEX(Δεδομένα!E$1:E$13,MATCH('2020'!H2796,Δεδομένα!D$1:D$13,0))</f>
        <v>8</v>
      </c>
      <c r="J2796" s="1">
        <v>43940</v>
      </c>
      <c r="K2796" s="6" t="s">
        <v>938</v>
      </c>
      <c r="L2796" s="36" t="str">
        <f t="shared" si="172"/>
        <v>19/04/2020 15:49</v>
      </c>
      <c r="M2796" s="1">
        <v>43940</v>
      </c>
      <c r="N2796" s="6" t="s">
        <v>310</v>
      </c>
      <c r="O2796" s="36" t="str">
        <f t="shared" si="173"/>
        <v>19/04/2020 18:15</v>
      </c>
      <c r="P2796" s="46">
        <f t="shared" si="174"/>
        <v>0.101388888884685</v>
      </c>
      <c r="Q2796" s="48">
        <v>0</v>
      </c>
      <c r="R2796" s="47">
        <f t="shared" si="175"/>
        <v>145.9999999939464</v>
      </c>
      <c r="S2796" s="6" t="s">
        <v>1247</v>
      </c>
      <c r="T2796" s="6" t="s">
        <v>2468</v>
      </c>
      <c r="U2796" s="6" t="s">
        <v>44</v>
      </c>
      <c r="V2796" s="6" t="s">
        <v>4287</v>
      </c>
      <c r="W2796" s="7">
        <v>0</v>
      </c>
      <c r="X2796" s="7">
        <v>0</v>
      </c>
      <c r="Y2796" s="7">
        <v>0</v>
      </c>
      <c r="Z2796" s="7">
        <v>0.5</v>
      </c>
      <c r="AA2796" s="7">
        <v>0</v>
      </c>
      <c r="AB2796" s="7">
        <v>0</v>
      </c>
      <c r="AC2796" s="7">
        <v>0</v>
      </c>
      <c r="AD2796" s="7">
        <v>0</v>
      </c>
      <c r="AE2796">
        <v>5</v>
      </c>
      <c r="AF2796">
        <v>0</v>
      </c>
      <c r="AG2796">
        <v>0</v>
      </c>
      <c r="AH2796">
        <v>0</v>
      </c>
      <c r="AI2796">
        <v>0</v>
      </c>
      <c r="AJ2796">
        <v>2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</row>
    <row r="2797" spans="1:44" x14ac:dyDescent="0.25">
      <c r="A2797">
        <v>1553065</v>
      </c>
      <c r="B2797">
        <v>744964</v>
      </c>
      <c r="C2797">
        <v>22.4194374789801</v>
      </c>
      <c r="D2797">
        <v>37.4407263672203</v>
      </c>
      <c r="E2797" s="68" t="s">
        <v>1893</v>
      </c>
      <c r="F2797" s="8">
        <f>INDEX(Δεδομένα!$P:$P,MATCH('2020'!E2797,Δεδομένα!$O:$O,0))</f>
        <v>137</v>
      </c>
      <c r="G2797" s="6" t="s">
        <v>932</v>
      </c>
      <c r="H2797" s="2" t="str">
        <f>INDEX(Δεδομένα!B$1:B$51,MATCH('2020'!G2797,Δεδομένα!A$1:A$51,0))</f>
        <v>ΠΕΛΛΟΠΟΝΗΣΟΥ</v>
      </c>
      <c r="I2797" s="8">
        <f>INDEX(Δεδομένα!E$1:E$13,MATCH('2020'!H2797,Δεδομένα!D$1:D$13,0))</f>
        <v>8</v>
      </c>
      <c r="J2797" s="1">
        <v>43940</v>
      </c>
      <c r="K2797" s="6" t="s">
        <v>192</v>
      </c>
      <c r="L2797" s="36" t="str">
        <f t="shared" si="172"/>
        <v>19/04/2020 17:04</v>
      </c>
      <c r="M2797" s="1">
        <v>43940</v>
      </c>
      <c r="N2797" s="6" t="s">
        <v>2313</v>
      </c>
      <c r="O2797" s="36" t="str">
        <f t="shared" si="173"/>
        <v>19/04/2020 19:22</v>
      </c>
      <c r="P2797" s="46">
        <f t="shared" si="174"/>
        <v>9.5833333332848269E-2</v>
      </c>
      <c r="Q2797" s="48">
        <v>0</v>
      </c>
      <c r="R2797" s="47">
        <f t="shared" si="175"/>
        <v>137.99999999930151</v>
      </c>
      <c r="S2797" s="6" t="s">
        <v>933</v>
      </c>
      <c r="T2797" s="6" t="s">
        <v>1894</v>
      </c>
      <c r="U2797" s="6" t="s">
        <v>44</v>
      </c>
      <c r="V2797" s="6" t="s">
        <v>4290</v>
      </c>
      <c r="W2797" s="7">
        <v>0</v>
      </c>
      <c r="X2797" s="7">
        <v>0</v>
      </c>
      <c r="Y2797" s="7">
        <v>0</v>
      </c>
      <c r="Z2797" s="7">
        <v>1.5</v>
      </c>
      <c r="AA2797" s="7">
        <v>0</v>
      </c>
      <c r="AB2797" s="7">
        <v>0</v>
      </c>
      <c r="AC2797" s="7">
        <v>0</v>
      </c>
      <c r="AD2797" s="7">
        <v>0</v>
      </c>
      <c r="AE2797">
        <v>5</v>
      </c>
      <c r="AF2797">
        <v>0</v>
      </c>
      <c r="AG2797">
        <v>0</v>
      </c>
      <c r="AH2797">
        <v>0</v>
      </c>
      <c r="AI2797">
        <v>0</v>
      </c>
      <c r="AJ2797">
        <v>3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</row>
    <row r="2798" spans="1:44" x14ac:dyDescent="0.25">
      <c r="A2798">
        <v>1613287</v>
      </c>
      <c r="B2798">
        <v>745014</v>
      </c>
      <c r="C2798">
        <v>27.086959236485001</v>
      </c>
      <c r="D2798">
        <v>36.8086350517978</v>
      </c>
      <c r="E2798" s="68" t="s">
        <v>1006</v>
      </c>
      <c r="F2798" s="8">
        <f>INDEX(Δεδομένα!$P:$P,MATCH('2020'!E2798,Δεδομένα!$O:$O,0))</f>
        <v>241</v>
      </c>
      <c r="G2798" s="6" t="s">
        <v>1007</v>
      </c>
      <c r="H2798" s="2" t="str">
        <f>INDEX(Δεδομένα!B$1:B$51,MATCH('2020'!G2798,Δεδομένα!A$1:A$51,0))</f>
        <v>ΝΟΤΙΟΥ ΑΙΓΑΙΟΥ</v>
      </c>
      <c r="I2798" s="8">
        <f>INDEX(Δεδομένα!E$1:E$13,MATCH('2020'!H2798,Δεδομένα!D$1:D$13,0))</f>
        <v>10</v>
      </c>
      <c r="J2798" s="1">
        <v>43940</v>
      </c>
      <c r="K2798" s="6" t="s">
        <v>2648</v>
      </c>
      <c r="L2798" s="36" t="str">
        <f t="shared" si="172"/>
        <v>19/04/2020 19:39</v>
      </c>
      <c r="M2798" s="1">
        <v>43941</v>
      </c>
      <c r="N2798" s="6" t="s">
        <v>2325</v>
      </c>
      <c r="O2798" s="36" t="str">
        <f t="shared" si="173"/>
        <v>20/04/2020 22:20</v>
      </c>
      <c r="P2798" s="49">
        <f t="shared" si="174"/>
        <v>1.1118055555562023</v>
      </c>
      <c r="Q2798" s="50">
        <f>1*24</f>
        <v>24</v>
      </c>
      <c r="R2798" s="47">
        <f t="shared" si="175"/>
        <v>1601.0000000009313</v>
      </c>
      <c r="S2798" s="6" t="s">
        <v>44</v>
      </c>
      <c r="T2798" s="6" t="s">
        <v>1009</v>
      </c>
      <c r="U2798" s="6" t="s">
        <v>44</v>
      </c>
      <c r="V2798" s="6" t="s">
        <v>4293</v>
      </c>
      <c r="W2798" s="7">
        <v>0</v>
      </c>
      <c r="X2798" s="7">
        <v>0</v>
      </c>
      <c r="Y2798" s="7">
        <v>0</v>
      </c>
      <c r="Z2798" s="7">
        <v>2</v>
      </c>
      <c r="AA2798" s="7">
        <v>0</v>
      </c>
      <c r="AB2798" s="7">
        <v>0</v>
      </c>
      <c r="AC2798" s="7">
        <v>0</v>
      </c>
      <c r="AD2798" s="7">
        <v>0</v>
      </c>
      <c r="AE2798">
        <v>5</v>
      </c>
      <c r="AF2798">
        <v>0</v>
      </c>
      <c r="AG2798">
        <v>0</v>
      </c>
      <c r="AH2798">
        <v>0</v>
      </c>
      <c r="AI2798">
        <v>0</v>
      </c>
      <c r="AJ2798">
        <v>1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</row>
    <row r="2799" spans="1:44" x14ac:dyDescent="0.25">
      <c r="A2799">
        <v>1552721</v>
      </c>
      <c r="B2799">
        <v>744936</v>
      </c>
      <c r="C2799">
        <v>21.614013239575701</v>
      </c>
      <c r="D2799">
        <v>39.014480072815999</v>
      </c>
      <c r="E2799" s="68" t="s">
        <v>1832</v>
      </c>
      <c r="F2799" s="8">
        <f>INDEX(Δεδομένα!$P:$P,MATCH('2020'!E2799,Δεδομένα!$O:$O,0))</f>
        <v>169</v>
      </c>
      <c r="G2799" s="6" t="s">
        <v>1833</v>
      </c>
      <c r="H2799" s="2" t="str">
        <f>INDEX(Δεδομένα!B$1:B$51,MATCH('2020'!G2799,Δεδομένα!A$1:A$51,0))</f>
        <v>ΣΤΕΡΕΑΣ ΕΛΛΑΔΟΣ</v>
      </c>
      <c r="I2799" s="8">
        <f>INDEX(Δεδομένα!E$1:E$13,MATCH('2020'!H2799,Δεδομένα!D$1:D$13,0))</f>
        <v>9</v>
      </c>
      <c r="J2799" s="1">
        <v>43940</v>
      </c>
      <c r="K2799" s="6" t="s">
        <v>715</v>
      </c>
      <c r="L2799" s="36" t="str">
        <f t="shared" si="172"/>
        <v>19/04/2020 14:35</v>
      </c>
      <c r="M2799" s="1">
        <v>43940</v>
      </c>
      <c r="N2799" s="6" t="s">
        <v>1458</v>
      </c>
      <c r="O2799" s="36" t="str">
        <f t="shared" si="173"/>
        <v>19/04/2020 16:56</v>
      </c>
      <c r="P2799" s="46">
        <f t="shared" si="174"/>
        <v>9.7916666665696539E-2</v>
      </c>
      <c r="Q2799" s="48">
        <v>0</v>
      </c>
      <c r="R2799" s="47">
        <f t="shared" si="175"/>
        <v>140.99999999860302</v>
      </c>
      <c r="S2799" s="6" t="s">
        <v>1968</v>
      </c>
      <c r="T2799" s="6" t="s">
        <v>4183</v>
      </c>
      <c r="U2799" s="6" t="s">
        <v>44</v>
      </c>
      <c r="V2799" s="6" t="s">
        <v>4289</v>
      </c>
      <c r="W2799" s="7">
        <v>0</v>
      </c>
      <c r="X2799" s="7">
        <v>0.1</v>
      </c>
      <c r="Y2799" s="7">
        <v>0</v>
      </c>
      <c r="Z2799" s="7">
        <v>0</v>
      </c>
      <c r="AA2799" s="7">
        <v>0</v>
      </c>
      <c r="AB2799" s="7">
        <v>0</v>
      </c>
      <c r="AC2799" s="7">
        <v>0</v>
      </c>
      <c r="AD2799" s="7">
        <v>0</v>
      </c>
      <c r="AE2799">
        <v>3</v>
      </c>
      <c r="AF2799">
        <v>0</v>
      </c>
      <c r="AG2799">
        <v>0</v>
      </c>
      <c r="AH2799">
        <v>0</v>
      </c>
      <c r="AI2799">
        <v>0</v>
      </c>
      <c r="AJ2799">
        <v>1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</row>
    <row r="2800" spans="1:44" x14ac:dyDescent="0.25">
      <c r="A2800">
        <v>1566851</v>
      </c>
      <c r="B2800">
        <v>744959</v>
      </c>
      <c r="C2800">
        <v>21.288726314608098</v>
      </c>
      <c r="D2800">
        <v>37.822699890416203</v>
      </c>
      <c r="E2800" s="68" t="s">
        <v>925</v>
      </c>
      <c r="F2800" s="8">
        <f>INDEX(Δεδομένα!$P:$P,MATCH('2020'!E2800,Δεδομένα!$O:$O,0))</f>
        <v>135</v>
      </c>
      <c r="G2800" s="6" t="s">
        <v>357</v>
      </c>
      <c r="H2800" s="2" t="str">
        <f>INDEX(Δεδομένα!B$1:B$51,MATCH('2020'!G2800,Δεδομένα!A$1:A$51,0))</f>
        <v>ΔΥΤΙΚΗΣ ΕΛΛΑΔΟΣ</v>
      </c>
      <c r="I2800" s="8">
        <f>INDEX(Δεδομένα!E$1:E$13,MATCH('2020'!H2800,Δεδομένα!D$1:D$13,0))</f>
        <v>7</v>
      </c>
      <c r="J2800" s="1">
        <v>43940</v>
      </c>
      <c r="K2800" s="6" t="s">
        <v>239</v>
      </c>
      <c r="L2800" s="36" t="str">
        <f t="shared" si="172"/>
        <v>19/04/2020 16:49</v>
      </c>
      <c r="M2800" s="1">
        <v>43940</v>
      </c>
      <c r="N2800" s="6" t="s">
        <v>255</v>
      </c>
      <c r="O2800" s="36" t="str">
        <f t="shared" si="173"/>
        <v>19/04/2020 17:45</v>
      </c>
      <c r="P2800" s="46">
        <f t="shared" si="174"/>
        <v>3.888888889196096E-2</v>
      </c>
      <c r="Q2800" s="48">
        <v>0</v>
      </c>
      <c r="R2800" s="47">
        <f t="shared" si="175"/>
        <v>56.000000004423782</v>
      </c>
      <c r="S2800" s="6" t="s">
        <v>928</v>
      </c>
      <c r="T2800" s="6" t="s">
        <v>1565</v>
      </c>
      <c r="U2800" s="6" t="s">
        <v>44</v>
      </c>
      <c r="V2800" s="6" t="s">
        <v>1696</v>
      </c>
      <c r="W2800" s="7">
        <v>0</v>
      </c>
      <c r="X2800" s="7">
        <v>0</v>
      </c>
      <c r="Y2800" s="7">
        <v>0</v>
      </c>
      <c r="Z2800" s="7">
        <v>0</v>
      </c>
      <c r="AA2800" s="7">
        <v>1</v>
      </c>
      <c r="AB2800" s="7">
        <v>0</v>
      </c>
      <c r="AC2800" s="7">
        <v>0</v>
      </c>
      <c r="AD2800" s="7">
        <v>0</v>
      </c>
      <c r="AE2800">
        <v>2</v>
      </c>
      <c r="AF2800">
        <v>0</v>
      </c>
      <c r="AG2800">
        <v>0</v>
      </c>
      <c r="AH2800">
        <v>0</v>
      </c>
      <c r="AI2800">
        <v>0</v>
      </c>
      <c r="AJ2800">
        <v>1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</row>
    <row r="2801" spans="1:44" x14ac:dyDescent="0.25">
      <c r="A2801">
        <v>1556962</v>
      </c>
      <c r="B2801">
        <v>744976</v>
      </c>
      <c r="C2801">
        <v>21.634374044917202</v>
      </c>
      <c r="D2801">
        <v>37.6691054142564</v>
      </c>
      <c r="E2801" s="68" t="s">
        <v>1054</v>
      </c>
      <c r="F2801" s="8">
        <f>INDEX(Δεδομένα!$P:$P,MATCH('2020'!E2801,Δεδομένα!$O:$O,0))</f>
        <v>133</v>
      </c>
      <c r="G2801" s="6" t="s">
        <v>357</v>
      </c>
      <c r="H2801" s="2" t="str">
        <f>INDEX(Δεδομένα!B$1:B$51,MATCH('2020'!G2801,Δεδομένα!A$1:A$51,0))</f>
        <v>ΔΥΤΙΚΗΣ ΕΛΛΑΔΟΣ</v>
      </c>
      <c r="I2801" s="8">
        <f>INDEX(Δεδομένα!E$1:E$13,MATCH('2020'!H2801,Δεδομένα!D$1:D$13,0))</f>
        <v>7</v>
      </c>
      <c r="J2801" s="1">
        <v>43940</v>
      </c>
      <c r="K2801" s="6" t="s">
        <v>157</v>
      </c>
      <c r="L2801" s="36" t="str">
        <f t="shared" si="172"/>
        <v>19/04/2020 18:10</v>
      </c>
      <c r="M2801" s="1">
        <v>43940</v>
      </c>
      <c r="N2801" s="6" t="s">
        <v>234</v>
      </c>
      <c r="O2801" s="36" t="str">
        <f t="shared" si="173"/>
        <v>19/04/2020 19:05</v>
      </c>
      <c r="P2801" s="46">
        <f t="shared" si="174"/>
        <v>3.8194444445252884E-2</v>
      </c>
      <c r="Q2801" s="48">
        <v>0</v>
      </c>
      <c r="R2801" s="47">
        <f t="shared" si="175"/>
        <v>55.000000001164153</v>
      </c>
      <c r="S2801" s="6" t="s">
        <v>359</v>
      </c>
      <c r="T2801" s="6" t="s">
        <v>1055</v>
      </c>
      <c r="U2801" s="6" t="s">
        <v>44</v>
      </c>
      <c r="V2801" s="6" t="s">
        <v>4291</v>
      </c>
      <c r="W2801" s="7">
        <v>0</v>
      </c>
      <c r="X2801" s="7">
        <v>0</v>
      </c>
      <c r="Y2801" s="7">
        <v>0</v>
      </c>
      <c r="Z2801" s="7">
        <v>0</v>
      </c>
      <c r="AA2801" s="7">
        <v>0</v>
      </c>
      <c r="AB2801" s="7">
        <v>0.01</v>
      </c>
      <c r="AC2801" s="7">
        <v>0</v>
      </c>
      <c r="AD2801" s="7">
        <v>0</v>
      </c>
      <c r="AE2801">
        <v>3</v>
      </c>
      <c r="AF2801">
        <v>0</v>
      </c>
      <c r="AG2801">
        <v>0</v>
      </c>
      <c r="AH2801">
        <v>0</v>
      </c>
      <c r="AI2801">
        <v>0</v>
      </c>
      <c r="AJ2801">
        <v>1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</row>
    <row r="2802" spans="1:44" x14ac:dyDescent="0.25">
      <c r="A2802">
        <v>1552748</v>
      </c>
      <c r="B2802">
        <v>745007</v>
      </c>
      <c r="C2802">
        <v>21.212527487292501</v>
      </c>
      <c r="D2802">
        <v>37.861952471568998</v>
      </c>
      <c r="E2802" s="68" t="s">
        <v>900</v>
      </c>
      <c r="F2802" s="8">
        <f>INDEX(Δεδομένα!$P:$P,MATCH('2020'!E2802,Δεδομένα!$O:$O,0))</f>
        <v>136</v>
      </c>
      <c r="G2802" s="6" t="s">
        <v>357</v>
      </c>
      <c r="H2802" s="2" t="str">
        <f>INDEX(Δεδομένα!B$1:B$51,MATCH('2020'!G2802,Δεδομένα!A$1:A$51,0))</f>
        <v>ΔΥΤΙΚΗΣ ΕΛΛΑΔΟΣ</v>
      </c>
      <c r="I2802" s="8">
        <f>INDEX(Δεδομένα!E$1:E$13,MATCH('2020'!H2802,Δεδομένα!D$1:D$13,0))</f>
        <v>7</v>
      </c>
      <c r="J2802" s="1">
        <v>43940</v>
      </c>
      <c r="K2802" s="6" t="s">
        <v>235</v>
      </c>
      <c r="L2802" s="36" t="str">
        <f t="shared" si="172"/>
        <v>19/04/2020 19:50</v>
      </c>
      <c r="M2802" s="1">
        <v>43940</v>
      </c>
      <c r="N2802" s="6" t="s">
        <v>572</v>
      </c>
      <c r="O2802" s="36" t="str">
        <f t="shared" si="173"/>
        <v>19/04/2020 20:40</v>
      </c>
      <c r="P2802" s="46">
        <f t="shared" si="174"/>
        <v>3.4722222218988463E-2</v>
      </c>
      <c r="Q2802" s="48">
        <v>0</v>
      </c>
      <c r="R2802" s="47">
        <f t="shared" si="175"/>
        <v>49.999999995343387</v>
      </c>
      <c r="S2802" s="6" t="s">
        <v>928</v>
      </c>
      <c r="T2802" s="6" t="s">
        <v>929</v>
      </c>
      <c r="U2802" s="6" t="s">
        <v>2404</v>
      </c>
      <c r="V2802" s="6" t="s">
        <v>2404</v>
      </c>
      <c r="W2802" s="7">
        <v>0</v>
      </c>
      <c r="X2802" s="7">
        <v>0</v>
      </c>
      <c r="Y2802" s="7">
        <v>0</v>
      </c>
      <c r="Z2802" s="7">
        <v>0</v>
      </c>
      <c r="AA2802" s="7">
        <v>1</v>
      </c>
      <c r="AB2802" s="7">
        <v>0</v>
      </c>
      <c r="AC2802" s="7">
        <v>0</v>
      </c>
      <c r="AD2802" s="7">
        <v>0</v>
      </c>
      <c r="AE2802">
        <v>2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</row>
    <row r="2803" spans="1:44" x14ac:dyDescent="0.25">
      <c r="A2803">
        <v>1552719</v>
      </c>
      <c r="B2803">
        <v>744974</v>
      </c>
      <c r="C2803">
        <v>24.688748478003099</v>
      </c>
      <c r="D2803">
        <v>40.976703462471001</v>
      </c>
      <c r="E2803" s="68" t="s">
        <v>919</v>
      </c>
      <c r="F2803" s="8">
        <f>INDEX(Δεδομένα!$P:$P,MATCH('2020'!E2803,Δεδομένα!$O:$O,0))</f>
        <v>26</v>
      </c>
      <c r="G2803" s="6" t="s">
        <v>77</v>
      </c>
      <c r="H2803" s="2" t="str">
        <f>INDEX(Δεδομένα!B$1:B$51,MATCH('2020'!G2803,Δεδομένα!A$1:A$51,0))</f>
        <v>ΑΝΑΤΟΛΙΚΗΣ ΜΑΚΕΔΟΝΙΑΣ ΚΑΙ ΘΡΑΚΗΣ</v>
      </c>
      <c r="I2803" s="8">
        <f>INDEX(Δεδομένα!E$1:E$13,MATCH('2020'!H2803,Δεδομένα!D$1:D$13,0))</f>
        <v>2</v>
      </c>
      <c r="J2803" s="1">
        <v>43940</v>
      </c>
      <c r="K2803" s="6" t="s">
        <v>207</v>
      </c>
      <c r="L2803" s="36" t="str">
        <f t="shared" si="172"/>
        <v>19/04/2020 18:00</v>
      </c>
      <c r="M2803" s="1">
        <v>43940</v>
      </c>
      <c r="N2803" s="6" t="s">
        <v>1533</v>
      </c>
      <c r="O2803" s="36" t="str">
        <f t="shared" si="173"/>
        <v>19/04/2020 18:26</v>
      </c>
      <c r="P2803" s="46">
        <f t="shared" si="174"/>
        <v>1.8055555556202307E-2</v>
      </c>
      <c r="Q2803" s="48">
        <v>0</v>
      </c>
      <c r="R2803" s="47">
        <f t="shared" si="175"/>
        <v>26.000000000931323</v>
      </c>
      <c r="S2803" s="6" t="s">
        <v>77</v>
      </c>
      <c r="T2803" s="6" t="s">
        <v>921</v>
      </c>
      <c r="U2803" s="6" t="s">
        <v>1530</v>
      </c>
      <c r="V2803" s="6" t="s">
        <v>922</v>
      </c>
      <c r="W2803" s="7">
        <v>0</v>
      </c>
      <c r="X2803" s="7">
        <v>0</v>
      </c>
      <c r="Y2803" s="7">
        <v>0</v>
      </c>
      <c r="Z2803" s="7">
        <v>0.15</v>
      </c>
      <c r="AA2803" s="7">
        <v>0</v>
      </c>
      <c r="AB2803" s="7">
        <v>0</v>
      </c>
      <c r="AC2803" s="7">
        <v>0</v>
      </c>
      <c r="AD2803" s="7">
        <v>0</v>
      </c>
      <c r="AE2803">
        <v>2</v>
      </c>
      <c r="AF2803">
        <v>0</v>
      </c>
      <c r="AG2803">
        <v>0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</row>
    <row r="2804" spans="1:44" x14ac:dyDescent="0.25">
      <c r="A2804">
        <v>1552675</v>
      </c>
      <c r="B2804">
        <v>745001</v>
      </c>
      <c r="C2804">
        <v>24.362741801957199</v>
      </c>
      <c r="D2804">
        <v>40.925330688814498</v>
      </c>
      <c r="E2804" s="68" t="s">
        <v>1176</v>
      </c>
      <c r="F2804" s="8">
        <f>INDEX(Δεδομένα!$P:$P,MATCH('2020'!E2804,Δεδομένα!$O:$O,0))</f>
        <v>23</v>
      </c>
      <c r="G2804" s="6" t="s">
        <v>77</v>
      </c>
      <c r="H2804" s="2" t="str">
        <f>INDEX(Δεδομένα!B$1:B$51,MATCH('2020'!G2804,Δεδομένα!A$1:A$51,0))</f>
        <v>ΑΝΑΤΟΛΙΚΗΣ ΜΑΚΕΔΟΝΙΑΣ ΚΑΙ ΘΡΑΚΗΣ</v>
      </c>
      <c r="I2804" s="8">
        <f>INDEX(Δεδομένα!E$1:E$13,MATCH('2020'!H2804,Δεδομένα!D$1:D$13,0))</f>
        <v>2</v>
      </c>
      <c r="J2804" s="1">
        <v>43940</v>
      </c>
      <c r="K2804" s="6" t="s">
        <v>2869</v>
      </c>
      <c r="L2804" s="36" t="str">
        <f t="shared" si="172"/>
        <v>19/04/2020 19:34</v>
      </c>
      <c r="M2804" s="1">
        <v>43940</v>
      </c>
      <c r="N2804" s="6" t="s">
        <v>79</v>
      </c>
      <c r="O2804" s="36" t="str">
        <f t="shared" si="173"/>
        <v>19/04/2020 21:15</v>
      </c>
      <c r="P2804" s="46">
        <f t="shared" si="174"/>
        <v>7.0138888884685002E-2</v>
      </c>
      <c r="Q2804" s="48">
        <v>0</v>
      </c>
      <c r="R2804" s="47">
        <f t="shared" si="175"/>
        <v>100.9999999939464</v>
      </c>
      <c r="S2804" s="6" t="s">
        <v>77</v>
      </c>
      <c r="T2804" s="6" t="s">
        <v>1177</v>
      </c>
      <c r="U2804" s="6" t="s">
        <v>44</v>
      </c>
      <c r="V2804" s="6" t="s">
        <v>4292</v>
      </c>
      <c r="W2804" s="7">
        <v>0</v>
      </c>
      <c r="X2804" s="7">
        <v>1</v>
      </c>
      <c r="Y2804" s="7">
        <v>0</v>
      </c>
      <c r="Z2804" s="7">
        <v>0</v>
      </c>
      <c r="AA2804" s="7">
        <v>0</v>
      </c>
      <c r="AB2804" s="7">
        <v>0</v>
      </c>
      <c r="AC2804" s="7">
        <v>0</v>
      </c>
      <c r="AD2804" s="7">
        <v>0</v>
      </c>
      <c r="AE2804">
        <v>4</v>
      </c>
      <c r="AF2804">
        <v>0</v>
      </c>
      <c r="AG2804">
        <v>0</v>
      </c>
      <c r="AH2804">
        <v>0</v>
      </c>
      <c r="AI2804">
        <v>0</v>
      </c>
      <c r="AJ2804">
        <v>2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</row>
    <row r="2805" spans="1:44" x14ac:dyDescent="0.25">
      <c r="A2805">
        <v>1554062</v>
      </c>
      <c r="B2805">
        <v>744993</v>
      </c>
      <c r="C2805">
        <v>21.6943487437367</v>
      </c>
      <c r="D2805">
        <v>36.959325561836799</v>
      </c>
      <c r="E2805" s="68" t="s">
        <v>965</v>
      </c>
      <c r="F2805" s="8">
        <f>INDEX(Δεδομένα!$P:$P,MATCH('2020'!E2805,Δεδομένα!$O:$O,0))</f>
        <v>147</v>
      </c>
      <c r="G2805" s="6" t="s">
        <v>841</v>
      </c>
      <c r="H2805" s="2" t="str">
        <f>INDEX(Δεδομένα!B$1:B$51,MATCH('2020'!G2805,Δεδομένα!A$1:A$51,0))</f>
        <v>ΠΕΛΛΟΠΟΝΗΣΟΥ</v>
      </c>
      <c r="I2805" s="8">
        <f>INDEX(Δεδομένα!E$1:E$13,MATCH('2020'!H2805,Δεδομένα!D$1:D$13,0))</f>
        <v>8</v>
      </c>
      <c r="J2805" s="1">
        <v>43940</v>
      </c>
      <c r="K2805" s="6" t="s">
        <v>2218</v>
      </c>
      <c r="L2805" s="36" t="str">
        <f t="shared" si="172"/>
        <v>19/04/2020 19:09</v>
      </c>
      <c r="M2805" s="1">
        <v>43940</v>
      </c>
      <c r="N2805" s="6" t="s">
        <v>117</v>
      </c>
      <c r="O2805" s="36" t="str">
        <f t="shared" si="173"/>
        <v>19/04/2020 20:00</v>
      </c>
      <c r="P2805" s="46">
        <f t="shared" si="174"/>
        <v>3.5416666665696539E-2</v>
      </c>
      <c r="Q2805" s="48">
        <v>0</v>
      </c>
      <c r="R2805" s="47">
        <f t="shared" si="175"/>
        <v>50.999999998603016</v>
      </c>
      <c r="S2805" s="6" t="s">
        <v>842</v>
      </c>
      <c r="T2805" s="6" t="s">
        <v>967</v>
      </c>
      <c r="U2805" s="6" t="s">
        <v>44</v>
      </c>
      <c r="V2805" s="6" t="s">
        <v>4139</v>
      </c>
      <c r="W2805" s="7">
        <v>0</v>
      </c>
      <c r="X2805" s="7">
        <v>0</v>
      </c>
      <c r="Y2805" s="7">
        <v>0</v>
      </c>
      <c r="Z2805" s="7">
        <v>0</v>
      </c>
      <c r="AA2805" s="7">
        <v>0</v>
      </c>
      <c r="AB2805" s="7">
        <v>0.01</v>
      </c>
      <c r="AC2805" s="7">
        <v>0</v>
      </c>
      <c r="AD2805" s="7">
        <v>0</v>
      </c>
      <c r="AE2805">
        <v>3</v>
      </c>
      <c r="AF2805">
        <v>0</v>
      </c>
      <c r="AG2805">
        <v>0</v>
      </c>
      <c r="AH2805">
        <v>0</v>
      </c>
      <c r="AI2805">
        <v>0</v>
      </c>
      <c r="AJ2805">
        <v>1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</row>
    <row r="2806" spans="1:44" x14ac:dyDescent="0.25">
      <c r="A2806">
        <v>1553084</v>
      </c>
      <c r="B2806">
        <v>744933</v>
      </c>
      <c r="C2806">
        <v>22.4504270373737</v>
      </c>
      <c r="D2806">
        <v>40.764451434673397</v>
      </c>
      <c r="E2806" s="68" t="s">
        <v>873</v>
      </c>
      <c r="F2806" s="8">
        <f>INDEX(Δεδομένα!$P:$P,MATCH('2020'!E2806,Δεδομένα!$O:$O,0))</f>
        <v>61</v>
      </c>
      <c r="G2806" s="6" t="s">
        <v>874</v>
      </c>
      <c r="H2806" s="2" t="str">
        <f>INDEX(Δεδομένα!B$1:B$51,MATCH('2020'!G2806,Δεδομένα!A$1:A$51,0))</f>
        <v>ΚΕΝΤΡΙΚΗΣ ΜΑΚΕΔΟΝΙΑΣ</v>
      </c>
      <c r="I2806" s="8">
        <f>INDEX(Δεδομένα!E$1:E$13,MATCH('2020'!H2806,Δεδομένα!D$1:D$13,0))</f>
        <v>3</v>
      </c>
      <c r="J2806" s="1">
        <v>43940</v>
      </c>
      <c r="K2806" s="6" t="s">
        <v>702</v>
      </c>
      <c r="L2806" s="36" t="str">
        <f t="shared" si="172"/>
        <v>19/04/2020 14:23</v>
      </c>
      <c r="M2806" s="1">
        <v>43940</v>
      </c>
      <c r="N2806" s="6" t="s">
        <v>363</v>
      </c>
      <c r="O2806" s="36" t="str">
        <f t="shared" si="173"/>
        <v>19/04/2020 14:40</v>
      </c>
      <c r="P2806" s="46">
        <f t="shared" si="174"/>
        <v>1.1805555550381541E-2</v>
      </c>
      <c r="Q2806" s="48">
        <v>0</v>
      </c>
      <c r="R2806" s="47">
        <f t="shared" si="175"/>
        <v>16.999999992549419</v>
      </c>
      <c r="S2806" s="6" t="s">
        <v>877</v>
      </c>
      <c r="T2806" s="6" t="s">
        <v>878</v>
      </c>
      <c r="U2806" s="6" t="s">
        <v>1161</v>
      </c>
      <c r="V2806" s="6" t="s">
        <v>1817</v>
      </c>
      <c r="W2806" s="7">
        <v>0</v>
      </c>
      <c r="X2806" s="7">
        <v>0</v>
      </c>
      <c r="Y2806" s="7">
        <v>0</v>
      </c>
      <c r="Z2806" s="7">
        <v>0.1</v>
      </c>
      <c r="AA2806" s="7">
        <v>0</v>
      </c>
      <c r="AB2806" s="7">
        <v>0</v>
      </c>
      <c r="AC2806" s="7">
        <v>0</v>
      </c>
      <c r="AD2806" s="7">
        <v>0</v>
      </c>
      <c r="AE2806">
        <v>2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</row>
    <row r="2807" spans="1:44" x14ac:dyDescent="0.25">
      <c r="A2807">
        <v>1552793</v>
      </c>
      <c r="B2807">
        <v>744998</v>
      </c>
      <c r="C2807">
        <v>22.038933217338801</v>
      </c>
      <c r="D2807">
        <v>40.937164315553403</v>
      </c>
      <c r="E2807" s="68" t="s">
        <v>952</v>
      </c>
      <c r="F2807" s="8">
        <f>INDEX(Δεδομένα!$P:$P,MATCH('2020'!E2807,Δεδομένα!$O:$O,0))</f>
        <v>62</v>
      </c>
      <c r="G2807" s="6" t="s">
        <v>874</v>
      </c>
      <c r="H2807" s="2" t="str">
        <f>INDEX(Δεδομένα!B$1:B$51,MATCH('2020'!G2807,Δεδομένα!A$1:A$51,0))</f>
        <v>ΚΕΝΤΡΙΚΗΣ ΜΑΚΕΔΟΝΙΑΣ</v>
      </c>
      <c r="I2807" s="8">
        <f>INDEX(Δεδομένα!E$1:E$13,MATCH('2020'!H2807,Δεδομένα!D$1:D$13,0))</f>
        <v>3</v>
      </c>
      <c r="J2807" s="1">
        <v>43940</v>
      </c>
      <c r="K2807" s="6" t="s">
        <v>2313</v>
      </c>
      <c r="L2807" s="36" t="str">
        <f t="shared" si="172"/>
        <v>19/04/2020 19:22</v>
      </c>
      <c r="M2807" s="1">
        <v>43940</v>
      </c>
      <c r="N2807" s="6" t="s">
        <v>3940</v>
      </c>
      <c r="O2807" s="36" t="str">
        <f t="shared" si="173"/>
        <v>19/04/2020 20:43</v>
      </c>
      <c r="P2807" s="46">
        <f t="shared" si="174"/>
        <v>5.6250000001455192E-2</v>
      </c>
      <c r="Q2807" s="48">
        <v>0</v>
      </c>
      <c r="R2807" s="47">
        <f t="shared" si="175"/>
        <v>81.000000002095476</v>
      </c>
      <c r="S2807" s="6" t="s">
        <v>953</v>
      </c>
      <c r="T2807" s="6" t="s">
        <v>954</v>
      </c>
      <c r="U2807" s="6" t="s">
        <v>44</v>
      </c>
      <c r="V2807" s="6" t="s">
        <v>3731</v>
      </c>
      <c r="W2807" s="7">
        <v>0</v>
      </c>
      <c r="X2807" s="7">
        <v>0</v>
      </c>
      <c r="Y2807" s="7">
        <v>0</v>
      </c>
      <c r="Z2807" s="7">
        <v>0</v>
      </c>
      <c r="AA2807" s="7">
        <v>30</v>
      </c>
      <c r="AB2807" s="7">
        <v>12</v>
      </c>
      <c r="AC2807" s="7">
        <v>0</v>
      </c>
      <c r="AD2807" s="7">
        <v>0</v>
      </c>
      <c r="AE2807">
        <v>4</v>
      </c>
      <c r="AF2807">
        <v>0</v>
      </c>
      <c r="AG2807">
        <v>0</v>
      </c>
      <c r="AH2807">
        <v>0</v>
      </c>
      <c r="AI2807">
        <v>0</v>
      </c>
      <c r="AJ2807">
        <v>2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</row>
    <row r="2808" spans="1:44" x14ac:dyDescent="0.25">
      <c r="A2808">
        <v>1555587</v>
      </c>
      <c r="B2808">
        <v>0</v>
      </c>
      <c r="C2808">
        <v>0</v>
      </c>
      <c r="D2808">
        <v>0</v>
      </c>
      <c r="E2808" s="68" t="s">
        <v>334</v>
      </c>
      <c r="F2808" s="8">
        <f>INDEX(Δεδομένα!$P:$P,MATCH('2020'!E2808,Δεδομένα!$O:$O,0))</f>
        <v>127</v>
      </c>
      <c r="G2808" s="6" t="s">
        <v>335</v>
      </c>
      <c r="H2808" s="2" t="str">
        <f>INDEX(Δεδομένα!B$1:B$51,MATCH('2020'!G2808,Δεδομένα!A$1:A$51,0))</f>
        <v>ΔΥΤΙΚΗΣ ΕΛΛΑΔΟΣ</v>
      </c>
      <c r="I2808" s="8">
        <f>INDEX(Δεδομένα!E$1:E$13,MATCH('2020'!H2808,Δεδομένα!D$1:D$13,0))</f>
        <v>7</v>
      </c>
      <c r="J2808" s="1">
        <v>43941</v>
      </c>
      <c r="K2808" s="6" t="s">
        <v>349</v>
      </c>
      <c r="L2808" s="36" t="str">
        <f t="shared" si="172"/>
        <v>20/04/2020 12:35</v>
      </c>
      <c r="M2808" s="1">
        <v>43941</v>
      </c>
      <c r="N2808" s="6" t="s">
        <v>128</v>
      </c>
      <c r="O2808" s="36" t="str">
        <f t="shared" si="173"/>
        <v>20/04/2020 13:25</v>
      </c>
      <c r="P2808" s="46">
        <f t="shared" si="174"/>
        <v>3.4722222226264421E-2</v>
      </c>
      <c r="Q2808" s="48">
        <v>0</v>
      </c>
      <c r="R2808" s="47">
        <f t="shared" si="175"/>
        <v>50.000000005820766</v>
      </c>
      <c r="S2808" s="6" t="s">
        <v>338</v>
      </c>
      <c r="T2808" s="6" t="s">
        <v>343</v>
      </c>
      <c r="U2808" s="6" t="s">
        <v>44</v>
      </c>
      <c r="V2808" s="6" t="s">
        <v>350</v>
      </c>
      <c r="W2808" s="7">
        <v>0</v>
      </c>
      <c r="X2808" s="7">
        <v>0</v>
      </c>
      <c r="Y2808" s="7">
        <v>0</v>
      </c>
      <c r="Z2808" s="7">
        <v>0</v>
      </c>
      <c r="AA2808" s="7">
        <v>2</v>
      </c>
      <c r="AB2808" s="7">
        <v>0</v>
      </c>
      <c r="AC2808" s="7">
        <v>0</v>
      </c>
      <c r="AD2808" s="7">
        <v>0</v>
      </c>
      <c r="AE2808">
        <v>2</v>
      </c>
      <c r="AF2808">
        <v>0</v>
      </c>
      <c r="AG2808">
        <v>0</v>
      </c>
      <c r="AH2808">
        <v>0</v>
      </c>
      <c r="AI2808">
        <v>0</v>
      </c>
      <c r="AJ2808">
        <v>1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</row>
    <row r="2809" spans="1:44" x14ac:dyDescent="0.25">
      <c r="A2809">
        <v>1554988</v>
      </c>
      <c r="B2809">
        <v>745287</v>
      </c>
      <c r="C2809">
        <v>22.2210138440484</v>
      </c>
      <c r="D2809">
        <v>37.778544382707501</v>
      </c>
      <c r="E2809" s="68" t="s">
        <v>1593</v>
      </c>
      <c r="F2809" s="8">
        <f>INDEX(Δεδομένα!$P:$P,MATCH('2020'!E2809,Δεδομένα!$O:$O,0))</f>
        <v>139</v>
      </c>
      <c r="G2809" s="6" t="s">
        <v>932</v>
      </c>
      <c r="H2809" s="2" t="str">
        <f>INDEX(Δεδομένα!B$1:B$51,MATCH('2020'!G2809,Δεδομένα!A$1:A$51,0))</f>
        <v>ΠΕΛΛΟΠΟΝΗΣΟΥ</v>
      </c>
      <c r="I2809" s="8">
        <f>INDEX(Δεδομένα!E$1:E$13,MATCH('2020'!H2809,Δεδομένα!D$1:D$13,0))</f>
        <v>8</v>
      </c>
      <c r="J2809" s="1">
        <v>43941</v>
      </c>
      <c r="K2809" s="6" t="s">
        <v>634</v>
      </c>
      <c r="L2809" s="36" t="str">
        <f t="shared" si="172"/>
        <v>20/04/2020 23:00</v>
      </c>
      <c r="M2809" s="1">
        <v>43942</v>
      </c>
      <c r="N2809" s="6" t="s">
        <v>4303</v>
      </c>
      <c r="O2809" s="36" t="str">
        <f t="shared" si="173"/>
        <v>21/04/2020 01:55</v>
      </c>
      <c r="P2809" s="46">
        <f t="shared" si="174"/>
        <v>0.12152777777373558</v>
      </c>
      <c r="Q2809" s="48">
        <v>0</v>
      </c>
      <c r="R2809" s="47">
        <f t="shared" si="175"/>
        <v>174.99999999417923</v>
      </c>
      <c r="S2809" s="6" t="s">
        <v>1594</v>
      </c>
      <c r="T2809" s="6" t="s">
        <v>1894</v>
      </c>
      <c r="U2809" s="6" t="s">
        <v>44</v>
      </c>
      <c r="V2809" s="6" t="s">
        <v>4304</v>
      </c>
      <c r="W2809" s="7">
        <v>0</v>
      </c>
      <c r="X2809" s="7">
        <v>0</v>
      </c>
      <c r="Y2809" s="7">
        <v>0</v>
      </c>
      <c r="Z2809" s="7">
        <v>0</v>
      </c>
      <c r="AA2809" s="7">
        <v>3</v>
      </c>
      <c r="AB2809" s="7">
        <v>0</v>
      </c>
      <c r="AC2809" s="7">
        <v>0</v>
      </c>
      <c r="AD2809" s="7">
        <v>0</v>
      </c>
      <c r="AE2809">
        <v>3</v>
      </c>
      <c r="AF2809">
        <v>0</v>
      </c>
      <c r="AG2809">
        <v>0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</row>
    <row r="2810" spans="1:44" x14ac:dyDescent="0.25">
      <c r="A2810">
        <v>1552751</v>
      </c>
      <c r="B2810">
        <v>745232</v>
      </c>
      <c r="C2810">
        <v>21.768906951927701</v>
      </c>
      <c r="D2810">
        <v>38.797868956623297</v>
      </c>
      <c r="E2810" s="68" t="s">
        <v>1832</v>
      </c>
      <c r="F2810" s="8">
        <f>INDEX(Δεδομένα!$P:$P,MATCH('2020'!E2810,Δεδομένα!$O:$O,0))</f>
        <v>169</v>
      </c>
      <c r="G2810" s="6" t="s">
        <v>1833</v>
      </c>
      <c r="H2810" s="2" t="str">
        <f>INDEX(Δεδομένα!B$1:B$51,MATCH('2020'!G2810,Δεδομένα!A$1:A$51,0))</f>
        <v>ΣΤΕΡΕΑΣ ΕΛΛΑΔΟΣ</v>
      </c>
      <c r="I2810" s="8">
        <f>INDEX(Δεδομένα!E$1:E$13,MATCH('2020'!H2810,Δεδομένα!D$1:D$13,0))</f>
        <v>9</v>
      </c>
      <c r="J2810" s="1">
        <v>43941</v>
      </c>
      <c r="K2810" s="6" t="s">
        <v>418</v>
      </c>
      <c r="L2810" s="36" t="str">
        <f t="shared" si="172"/>
        <v>20/04/2020 18:45</v>
      </c>
      <c r="M2810" s="1">
        <v>43942</v>
      </c>
      <c r="N2810" s="6" t="s">
        <v>4297</v>
      </c>
      <c r="O2810" s="36" t="str">
        <f t="shared" si="173"/>
        <v>21/04/2020 06:46</v>
      </c>
      <c r="P2810" s="46">
        <f t="shared" si="174"/>
        <v>0.50069444444670808</v>
      </c>
      <c r="Q2810" s="48">
        <v>0</v>
      </c>
      <c r="R2810" s="47">
        <f t="shared" si="175"/>
        <v>721.00000000325963</v>
      </c>
      <c r="S2810" s="6" t="s">
        <v>1968</v>
      </c>
      <c r="T2810" s="6" t="s">
        <v>1834</v>
      </c>
      <c r="U2810" s="6" t="s">
        <v>44</v>
      </c>
      <c r="V2810" s="6" t="s">
        <v>4298</v>
      </c>
      <c r="W2810" s="7">
        <v>0</v>
      </c>
      <c r="X2810" s="7">
        <v>0</v>
      </c>
      <c r="Y2810" s="7">
        <v>0</v>
      </c>
      <c r="Z2810" s="7">
        <v>100</v>
      </c>
      <c r="AA2810" s="7">
        <v>0</v>
      </c>
      <c r="AB2810" s="7">
        <v>0</v>
      </c>
      <c r="AC2810" s="7">
        <v>0</v>
      </c>
      <c r="AD2810" s="7">
        <v>0</v>
      </c>
      <c r="AE2810">
        <v>13</v>
      </c>
      <c r="AF2810">
        <v>0</v>
      </c>
      <c r="AG2810">
        <v>0</v>
      </c>
      <c r="AH2810">
        <v>0</v>
      </c>
      <c r="AI2810">
        <v>0</v>
      </c>
      <c r="AJ2810">
        <v>6</v>
      </c>
      <c r="AK2810">
        <v>0</v>
      </c>
      <c r="AL2810">
        <v>1</v>
      </c>
      <c r="AM2810">
        <v>1</v>
      </c>
      <c r="AN2810">
        <v>0</v>
      </c>
      <c r="AO2810">
        <v>0</v>
      </c>
      <c r="AP2810">
        <v>0</v>
      </c>
      <c r="AQ2810">
        <v>0</v>
      </c>
      <c r="AR2810">
        <v>0</v>
      </c>
    </row>
    <row r="2811" spans="1:44" x14ac:dyDescent="0.25">
      <c r="A2811">
        <v>1566865</v>
      </c>
      <c r="B2811">
        <v>745139</v>
      </c>
      <c r="C2811">
        <v>21.462068415908501</v>
      </c>
      <c r="D2811">
        <v>37.825018723508897</v>
      </c>
      <c r="E2811" s="68" t="s">
        <v>925</v>
      </c>
      <c r="F2811" s="8">
        <f>INDEX(Δεδομένα!$P:$P,MATCH('2020'!E2811,Δεδομένα!$O:$O,0))</f>
        <v>135</v>
      </c>
      <c r="G2811" s="6" t="s">
        <v>357</v>
      </c>
      <c r="H2811" s="2" t="str">
        <f>INDEX(Δεδομένα!B$1:B$51,MATCH('2020'!G2811,Δεδομένα!A$1:A$51,0))</f>
        <v>ΔΥΤΙΚΗΣ ΕΛΛΑΔΟΣ</v>
      </c>
      <c r="I2811" s="8">
        <f>INDEX(Δεδομένα!E$1:E$13,MATCH('2020'!H2811,Δεδομένα!D$1:D$13,0))</f>
        <v>7</v>
      </c>
      <c r="J2811" s="1">
        <v>43941</v>
      </c>
      <c r="K2811" s="6" t="s">
        <v>3028</v>
      </c>
      <c r="L2811" s="36" t="str">
        <f t="shared" si="172"/>
        <v>20/04/2020 12:19</v>
      </c>
      <c r="M2811" s="1">
        <v>43941</v>
      </c>
      <c r="N2811" s="6" t="s">
        <v>289</v>
      </c>
      <c r="O2811" s="36" t="str">
        <f t="shared" si="173"/>
        <v>20/04/2020 17:55</v>
      </c>
      <c r="P2811" s="46">
        <f t="shared" si="174"/>
        <v>0.23333333333721384</v>
      </c>
      <c r="Q2811" s="48">
        <v>0</v>
      </c>
      <c r="R2811" s="47">
        <f t="shared" si="175"/>
        <v>336.00000000558794</v>
      </c>
      <c r="S2811" s="6" t="s">
        <v>928</v>
      </c>
      <c r="T2811" s="6" t="s">
        <v>1565</v>
      </c>
      <c r="U2811" s="6" t="s">
        <v>44</v>
      </c>
      <c r="V2811" s="6" t="s">
        <v>3942</v>
      </c>
      <c r="W2811" s="7">
        <v>0</v>
      </c>
      <c r="X2811" s="7">
        <v>2</v>
      </c>
      <c r="Y2811" s="7">
        <v>0</v>
      </c>
      <c r="Z2811" s="7">
        <v>0</v>
      </c>
      <c r="AA2811" s="7">
        <v>0</v>
      </c>
      <c r="AB2811" s="7">
        <v>0</v>
      </c>
      <c r="AC2811" s="7">
        <v>0</v>
      </c>
      <c r="AD2811" s="7">
        <v>0</v>
      </c>
      <c r="AE2811">
        <v>6</v>
      </c>
      <c r="AF2811">
        <v>0</v>
      </c>
      <c r="AG2811">
        <v>0</v>
      </c>
      <c r="AH2811">
        <v>0</v>
      </c>
      <c r="AI2811">
        <v>0</v>
      </c>
      <c r="AJ2811">
        <v>3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</row>
    <row r="2812" spans="1:44" x14ac:dyDescent="0.25">
      <c r="A2812">
        <v>1552711</v>
      </c>
      <c r="B2812">
        <v>745179</v>
      </c>
      <c r="C2812">
        <v>21.1682899977672</v>
      </c>
      <c r="D2812">
        <v>37.844480676532903</v>
      </c>
      <c r="E2812" s="68" t="s">
        <v>900</v>
      </c>
      <c r="F2812" s="8">
        <f>INDEX(Δεδομένα!$P:$P,MATCH('2020'!E2812,Δεδομένα!$O:$O,0))</f>
        <v>136</v>
      </c>
      <c r="G2812" s="6" t="s">
        <v>357</v>
      </c>
      <c r="H2812" s="2" t="str">
        <f>INDEX(Δεδομένα!B$1:B$51,MATCH('2020'!G2812,Δεδομένα!A$1:A$51,0))</f>
        <v>ΔΥΤΙΚΗΣ ΕΛΛΑΔΟΣ</v>
      </c>
      <c r="I2812" s="8">
        <f>INDEX(Δεδομένα!E$1:E$13,MATCH('2020'!H2812,Δεδομένα!D$1:D$13,0))</f>
        <v>7</v>
      </c>
      <c r="J2812" s="1">
        <v>43941</v>
      </c>
      <c r="K2812" s="6" t="s">
        <v>581</v>
      </c>
      <c r="L2812" s="36" t="str">
        <f t="shared" si="172"/>
        <v>20/04/2020 15:40</v>
      </c>
      <c r="M2812" s="1">
        <v>43941</v>
      </c>
      <c r="N2812" s="6" t="s">
        <v>1811</v>
      </c>
      <c r="O2812" s="36" t="str">
        <f t="shared" si="173"/>
        <v>20/04/2020 17:22</v>
      </c>
      <c r="P2812" s="46">
        <f t="shared" si="174"/>
        <v>7.0833333331393078E-2</v>
      </c>
      <c r="Q2812" s="48">
        <v>0</v>
      </c>
      <c r="R2812" s="47">
        <f t="shared" si="175"/>
        <v>101.99999999720603</v>
      </c>
      <c r="S2812" s="6" t="s">
        <v>928</v>
      </c>
      <c r="T2812" s="6" t="s">
        <v>929</v>
      </c>
      <c r="U2812" s="6" t="s">
        <v>3382</v>
      </c>
      <c r="V2812" s="6" t="s">
        <v>4294</v>
      </c>
      <c r="W2812" s="7">
        <v>0</v>
      </c>
      <c r="X2812" s="7">
        <v>1</v>
      </c>
      <c r="Y2812" s="7">
        <v>0</v>
      </c>
      <c r="Z2812" s="7">
        <v>0</v>
      </c>
      <c r="AA2812" s="7">
        <v>1</v>
      </c>
      <c r="AB2812" s="7">
        <v>0</v>
      </c>
      <c r="AC2812" s="7">
        <v>0</v>
      </c>
      <c r="AD2812" s="7">
        <v>0</v>
      </c>
      <c r="AE2812">
        <v>2</v>
      </c>
      <c r="AF2812">
        <v>0</v>
      </c>
      <c r="AG2812">
        <v>0</v>
      </c>
      <c r="AH2812">
        <v>0</v>
      </c>
      <c r="AI2812">
        <v>0</v>
      </c>
      <c r="AJ2812">
        <v>1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</row>
    <row r="2813" spans="1:44" x14ac:dyDescent="0.25">
      <c r="A2813">
        <v>1556984</v>
      </c>
      <c r="B2813">
        <v>745234</v>
      </c>
      <c r="C2813">
        <v>21.371645425599301</v>
      </c>
      <c r="D2813">
        <v>37.680935201441002</v>
      </c>
      <c r="E2813" s="68" t="s">
        <v>356</v>
      </c>
      <c r="F2813" s="8">
        <f>INDEX(Δεδομένα!$P:$P,MATCH('2020'!E2813,Δεδομένα!$O:$O,0))</f>
        <v>132</v>
      </c>
      <c r="G2813" s="6" t="s">
        <v>357</v>
      </c>
      <c r="H2813" s="2" t="str">
        <f>INDEX(Δεδομένα!B$1:B$51,MATCH('2020'!G2813,Δεδομένα!A$1:A$51,0))</f>
        <v>ΔΥΤΙΚΗΣ ΕΛΛΑΔΟΣ</v>
      </c>
      <c r="I2813" s="8">
        <f>INDEX(Δεδομένα!E$1:E$13,MATCH('2020'!H2813,Δεδομένα!D$1:D$13,0))</f>
        <v>7</v>
      </c>
      <c r="J2813" s="1">
        <v>43941</v>
      </c>
      <c r="K2813" s="6" t="s">
        <v>1704</v>
      </c>
      <c r="L2813" s="36" t="str">
        <f t="shared" si="172"/>
        <v>20/04/2020 18:54</v>
      </c>
      <c r="M2813" s="1">
        <v>43941</v>
      </c>
      <c r="N2813" s="6" t="s">
        <v>235</v>
      </c>
      <c r="O2813" s="36" t="str">
        <f t="shared" si="173"/>
        <v>20/04/2020 19:50</v>
      </c>
      <c r="P2813" s="46">
        <f t="shared" si="174"/>
        <v>3.888888889196096E-2</v>
      </c>
      <c r="Q2813" s="48">
        <v>0</v>
      </c>
      <c r="R2813" s="47">
        <f t="shared" si="175"/>
        <v>56.000000004423782</v>
      </c>
      <c r="S2813" s="6" t="s">
        <v>359</v>
      </c>
      <c r="T2813" s="6" t="s">
        <v>360</v>
      </c>
      <c r="U2813" s="6" t="s">
        <v>44</v>
      </c>
      <c r="V2813" s="6" t="s">
        <v>4299</v>
      </c>
      <c r="W2813" s="7">
        <v>0</v>
      </c>
      <c r="X2813" s="7">
        <v>0</v>
      </c>
      <c r="Y2813" s="7">
        <v>0</v>
      </c>
      <c r="Z2813" s="7">
        <v>1.5</v>
      </c>
      <c r="AA2813" s="7">
        <v>0</v>
      </c>
      <c r="AB2813" s="7">
        <v>0</v>
      </c>
      <c r="AC2813" s="7">
        <v>0</v>
      </c>
      <c r="AD2813" s="7">
        <v>0</v>
      </c>
      <c r="AE2813">
        <v>4</v>
      </c>
      <c r="AF2813">
        <v>0</v>
      </c>
      <c r="AG2813">
        <v>0</v>
      </c>
      <c r="AH2813">
        <v>0</v>
      </c>
      <c r="AI2813">
        <v>0</v>
      </c>
      <c r="AJ2813">
        <v>2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</row>
    <row r="2814" spans="1:44" x14ac:dyDescent="0.25">
      <c r="A2814">
        <v>1553282</v>
      </c>
      <c r="B2814">
        <v>745288</v>
      </c>
      <c r="C2814">
        <v>22.2351017753567</v>
      </c>
      <c r="D2814">
        <v>39.497909651575299</v>
      </c>
      <c r="E2814" s="68" t="s">
        <v>293</v>
      </c>
      <c r="F2814" s="8">
        <f>INDEX(Δεδομένα!$P:$P,MATCH('2020'!E2814,Δεδομένα!$O:$O,0))</f>
        <v>118</v>
      </c>
      <c r="G2814" s="6" t="s">
        <v>294</v>
      </c>
      <c r="H2814" s="2" t="str">
        <f>INDEX(Δεδομένα!B$1:B$51,MATCH('2020'!G2814,Δεδομένα!A$1:A$51,0))</f>
        <v>ΘΕΣΣΑΛΙΑΣ</v>
      </c>
      <c r="I2814" s="8">
        <f>INDEX(Δεδομένα!E$1:E$13,MATCH('2020'!H2814,Δεδομένα!D$1:D$13,0))</f>
        <v>6</v>
      </c>
      <c r="J2814" s="1">
        <v>43941</v>
      </c>
      <c r="K2814" s="6" t="s">
        <v>1662</v>
      </c>
      <c r="L2814" s="36" t="str">
        <f t="shared" si="172"/>
        <v>20/04/2020 23:10</v>
      </c>
      <c r="M2814" s="1">
        <v>43941</v>
      </c>
      <c r="N2814" s="6" t="s">
        <v>4305</v>
      </c>
      <c r="O2814" s="36" t="str">
        <f t="shared" si="173"/>
        <v>20/04/2020 23:54</v>
      </c>
      <c r="P2814" s="46">
        <f t="shared" si="174"/>
        <v>3.0555555553291924E-2</v>
      </c>
      <c r="Q2814" s="48">
        <v>0</v>
      </c>
      <c r="R2814" s="47">
        <f t="shared" si="175"/>
        <v>43.999999996740371</v>
      </c>
      <c r="S2814" s="6" t="s">
        <v>294</v>
      </c>
      <c r="T2814" s="6" t="s">
        <v>73</v>
      </c>
      <c r="U2814" s="6" t="s">
        <v>44</v>
      </c>
      <c r="V2814" s="6" t="s">
        <v>4306</v>
      </c>
      <c r="W2814" s="7">
        <v>0</v>
      </c>
      <c r="X2814" s="7">
        <v>0</v>
      </c>
      <c r="Y2814" s="7">
        <v>0</v>
      </c>
      <c r="Z2814" s="7">
        <v>0.1</v>
      </c>
      <c r="AA2814" s="7">
        <v>0</v>
      </c>
      <c r="AB2814" s="7">
        <v>0</v>
      </c>
      <c r="AC2814" s="7">
        <v>0</v>
      </c>
      <c r="AD2814" s="7">
        <v>0</v>
      </c>
      <c r="AE2814">
        <v>2</v>
      </c>
      <c r="AF2814">
        <v>0</v>
      </c>
      <c r="AG2814">
        <v>0</v>
      </c>
      <c r="AH2814">
        <v>0</v>
      </c>
      <c r="AI2814">
        <v>0</v>
      </c>
      <c r="AJ2814">
        <v>1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</row>
    <row r="2815" spans="1:44" x14ac:dyDescent="0.25">
      <c r="A2815">
        <v>1554416</v>
      </c>
      <c r="B2815">
        <v>745147</v>
      </c>
      <c r="C2815">
        <v>21.541658813725299</v>
      </c>
      <c r="D2815">
        <v>40.397568068590999</v>
      </c>
      <c r="E2815" s="68" t="s">
        <v>245</v>
      </c>
      <c r="F2815" s="8">
        <f>INDEX(Δεδομένα!$P:$P,MATCH('2020'!E2815,Δεδομένα!$O:$O,0))</f>
        <v>71</v>
      </c>
      <c r="G2815" s="6" t="s">
        <v>246</v>
      </c>
      <c r="H2815" s="2" t="str">
        <f>INDEX(Δεδομένα!B$1:B$51,MATCH('2020'!G2815,Δεδομένα!A$1:A$51,0))</f>
        <v>ΔΥΤΙΚΗΣ ΜΑΚΕΔΟΝΙΑΣ</v>
      </c>
      <c r="I2815" s="8">
        <f>INDEX(Δεδομένα!E$1:E$13,MATCH('2020'!H2815,Δεδομένα!D$1:D$13,0))</f>
        <v>4</v>
      </c>
      <c r="J2815" s="1">
        <v>43941</v>
      </c>
      <c r="K2815" s="6" t="s">
        <v>130</v>
      </c>
      <c r="L2815" s="36" t="str">
        <f t="shared" si="172"/>
        <v>20/04/2020 12:44</v>
      </c>
      <c r="M2815" s="1">
        <v>43941</v>
      </c>
      <c r="N2815" s="6" t="s">
        <v>130</v>
      </c>
      <c r="O2815" s="36" t="str">
        <f t="shared" si="173"/>
        <v>20/04/2020 12:44</v>
      </c>
      <c r="P2815" s="46">
        <f t="shared" si="174"/>
        <v>0</v>
      </c>
      <c r="Q2815" s="48">
        <v>0</v>
      </c>
      <c r="R2815" s="47">
        <f t="shared" si="175"/>
        <v>0</v>
      </c>
      <c r="S2815" s="6" t="s">
        <v>1838</v>
      </c>
      <c r="T2815" s="6" t="s">
        <v>248</v>
      </c>
      <c r="U2815" s="6" t="s">
        <v>44</v>
      </c>
      <c r="V2815" s="6" t="s">
        <v>1839</v>
      </c>
      <c r="W2815" s="7">
        <v>0</v>
      </c>
      <c r="X2815" s="7">
        <v>0</v>
      </c>
      <c r="Y2815" s="7">
        <v>0</v>
      </c>
      <c r="Z2815" s="7">
        <v>2</v>
      </c>
      <c r="AA2815" s="7">
        <v>0</v>
      </c>
      <c r="AB2815" s="7">
        <v>0</v>
      </c>
      <c r="AC2815" s="7">
        <v>0</v>
      </c>
      <c r="AD2815" s="7">
        <v>0</v>
      </c>
      <c r="AE2815">
        <v>3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</row>
    <row r="2816" spans="1:44" x14ac:dyDescent="0.25">
      <c r="A2816">
        <v>1580013</v>
      </c>
      <c r="B2816">
        <v>745209</v>
      </c>
      <c r="C2816">
        <v>22.9939921668783</v>
      </c>
      <c r="D2816">
        <v>37.826168089040003</v>
      </c>
      <c r="E2816" s="68" t="s">
        <v>810</v>
      </c>
      <c r="F2816" s="8">
        <f>INDEX(Δεδομένα!$P:$P,MATCH('2020'!E2816,Δεδομένα!$O:$O,0))</f>
        <v>157</v>
      </c>
      <c r="G2816" s="6" t="s">
        <v>391</v>
      </c>
      <c r="H2816" s="2" t="str">
        <f>INDEX(Δεδομένα!B$1:B$51,MATCH('2020'!G2816,Δεδομένα!A$1:A$51,0))</f>
        <v>ΠΕΛΛΟΠΟΝΗΣΟΥ</v>
      </c>
      <c r="I2816" s="8">
        <f>INDEX(Δεδομένα!E$1:E$13,MATCH('2020'!H2816,Δεδομένα!D$1:D$13,0))</f>
        <v>8</v>
      </c>
      <c r="J2816" s="1">
        <v>43941</v>
      </c>
      <c r="K2816" s="6" t="s">
        <v>156</v>
      </c>
      <c r="L2816" s="36" t="str">
        <f t="shared" si="172"/>
        <v>20/04/2020 17:30</v>
      </c>
      <c r="M2816" s="1">
        <v>43941</v>
      </c>
      <c r="N2816" s="6" t="s">
        <v>2480</v>
      </c>
      <c r="O2816" s="36" t="str">
        <f t="shared" si="173"/>
        <v>20/04/2020 19:38</v>
      </c>
      <c r="P2816" s="46">
        <f t="shared" si="174"/>
        <v>8.8888888894871343E-2</v>
      </c>
      <c r="Q2816" s="48">
        <v>0</v>
      </c>
      <c r="R2816" s="47">
        <f t="shared" si="175"/>
        <v>128.00000000861473</v>
      </c>
      <c r="S2816" s="6" t="s">
        <v>44</v>
      </c>
      <c r="T2816" s="6" t="s">
        <v>1012</v>
      </c>
      <c r="U2816" s="6" t="s">
        <v>44</v>
      </c>
      <c r="V2816" s="6" t="s">
        <v>4295</v>
      </c>
      <c r="W2816" s="7">
        <v>0</v>
      </c>
      <c r="X2816" s="7">
        <v>1</v>
      </c>
      <c r="Y2816" s="7">
        <v>0</v>
      </c>
      <c r="Z2816" s="7">
        <v>0</v>
      </c>
      <c r="AA2816" s="7">
        <v>0</v>
      </c>
      <c r="AB2816" s="7">
        <v>0</v>
      </c>
      <c r="AC2816" s="7">
        <v>0</v>
      </c>
      <c r="AD2816" s="7">
        <v>0</v>
      </c>
      <c r="AE2816">
        <v>14</v>
      </c>
      <c r="AF2816">
        <v>0</v>
      </c>
      <c r="AG2816">
        <v>0</v>
      </c>
      <c r="AH2816">
        <v>0</v>
      </c>
      <c r="AI2816">
        <v>6</v>
      </c>
      <c r="AJ2816">
        <v>7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</row>
    <row r="2817" spans="1:44" x14ac:dyDescent="0.25">
      <c r="A2817">
        <v>1552700</v>
      </c>
      <c r="B2817">
        <v>745246</v>
      </c>
      <c r="C2817">
        <v>22.064131575105101</v>
      </c>
      <c r="D2817">
        <v>40.0962150048708</v>
      </c>
      <c r="E2817" s="68" t="s">
        <v>1022</v>
      </c>
      <c r="F2817" s="8">
        <f>INDEX(Δεδομένα!$P:$P,MATCH('2020'!E2817,Δεδομένα!$O:$O,0))</f>
        <v>103</v>
      </c>
      <c r="G2817" s="6" t="s">
        <v>288</v>
      </c>
      <c r="H2817" s="2" t="str">
        <f>INDEX(Δεδομένα!B$1:B$51,MATCH('2020'!G2817,Δεδομένα!A$1:A$51,0))</f>
        <v>ΘΕΣΣΑΛΙΑΣ</v>
      </c>
      <c r="I2817" s="8">
        <f>INDEX(Δεδομένα!E$1:E$13,MATCH('2020'!H2817,Δεδομένα!D$1:D$13,0))</f>
        <v>6</v>
      </c>
      <c r="J2817" s="1">
        <v>43941</v>
      </c>
      <c r="K2817" s="6" t="s">
        <v>2481</v>
      </c>
      <c r="L2817" s="36" t="str">
        <f t="shared" si="172"/>
        <v>20/04/2020 20:07</v>
      </c>
      <c r="M2817" s="1">
        <v>43941</v>
      </c>
      <c r="N2817" s="6" t="s">
        <v>617</v>
      </c>
      <c r="O2817" s="36" t="str">
        <f t="shared" si="173"/>
        <v>20/04/2020 22:00</v>
      </c>
      <c r="P2817" s="46">
        <f t="shared" si="174"/>
        <v>7.8472222223354038E-2</v>
      </c>
      <c r="Q2817" s="48">
        <v>0</v>
      </c>
      <c r="R2817" s="47">
        <f t="shared" si="175"/>
        <v>113.00000000162981</v>
      </c>
      <c r="S2817" s="6" t="s">
        <v>1025</v>
      </c>
      <c r="T2817" s="6" t="s">
        <v>1026</v>
      </c>
      <c r="U2817" s="6" t="s">
        <v>44</v>
      </c>
      <c r="V2817" s="6" t="s">
        <v>4300</v>
      </c>
      <c r="W2817" s="7">
        <v>0</v>
      </c>
      <c r="X2817" s="7">
        <v>0.5</v>
      </c>
      <c r="Y2817" s="7">
        <v>0</v>
      </c>
      <c r="Z2817" s="7">
        <v>0</v>
      </c>
      <c r="AA2817" s="7">
        <v>0</v>
      </c>
      <c r="AB2817" s="7">
        <v>0</v>
      </c>
      <c r="AC2817" s="7">
        <v>0</v>
      </c>
      <c r="AD2817" s="7">
        <v>0</v>
      </c>
      <c r="AE2817">
        <v>2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</row>
    <row r="2818" spans="1:44" x14ac:dyDescent="0.25">
      <c r="A2818">
        <v>1556106</v>
      </c>
      <c r="B2818">
        <v>745263</v>
      </c>
      <c r="C2818">
        <v>21.890281138908499</v>
      </c>
      <c r="D2818">
        <v>37.031994957846997</v>
      </c>
      <c r="E2818" s="68" t="s">
        <v>1239</v>
      </c>
      <c r="F2818" s="8">
        <f>INDEX(Δεδομένα!$P:$P,MATCH('2020'!E2818,Δεδομένα!$O:$O,0))</f>
        <v>243</v>
      </c>
      <c r="G2818" s="6" t="s">
        <v>841</v>
      </c>
      <c r="H2818" s="2" t="str">
        <f>INDEX(Δεδομένα!B$1:B$51,MATCH('2020'!G2818,Δεδομένα!A$1:A$51,0))</f>
        <v>ΠΕΛΛΟΠΟΝΗΣΟΥ</v>
      </c>
      <c r="I2818" s="8">
        <f>INDEX(Δεδομένα!E$1:E$13,MATCH('2020'!H2818,Δεδομένα!D$1:D$13,0))</f>
        <v>8</v>
      </c>
      <c r="J2818" s="1">
        <v>43941</v>
      </c>
      <c r="K2818" s="6" t="s">
        <v>392</v>
      </c>
      <c r="L2818" s="36" t="str">
        <f t="shared" si="172"/>
        <v>20/04/2020 21:00</v>
      </c>
      <c r="M2818" s="1">
        <v>43941</v>
      </c>
      <c r="N2818" s="6" t="s">
        <v>1847</v>
      </c>
      <c r="O2818" s="36" t="str">
        <f t="shared" si="173"/>
        <v>20/04/2020 23:20</v>
      </c>
      <c r="P2818" s="46">
        <f t="shared" si="174"/>
        <v>9.7222222218988463E-2</v>
      </c>
      <c r="Q2818" s="48">
        <v>0</v>
      </c>
      <c r="R2818" s="47">
        <f t="shared" si="175"/>
        <v>139.99999999534339</v>
      </c>
      <c r="S2818" s="6" t="s">
        <v>842</v>
      </c>
      <c r="T2818" s="6" t="s">
        <v>984</v>
      </c>
      <c r="U2818" s="6" t="s">
        <v>44</v>
      </c>
      <c r="V2818" s="6" t="s">
        <v>4302</v>
      </c>
      <c r="W2818" s="7">
        <v>0</v>
      </c>
      <c r="X2818" s="7">
        <v>0</v>
      </c>
      <c r="Y2818" s="7">
        <v>0</v>
      </c>
      <c r="Z2818" s="7">
        <v>0</v>
      </c>
      <c r="AA2818" s="7">
        <v>0</v>
      </c>
      <c r="AB2818" s="7">
        <v>1</v>
      </c>
      <c r="AC2818" s="7">
        <v>0</v>
      </c>
      <c r="AD2818" s="7">
        <v>1</v>
      </c>
      <c r="AE2818">
        <v>4</v>
      </c>
      <c r="AF2818">
        <v>0</v>
      </c>
      <c r="AG2818">
        <v>1</v>
      </c>
      <c r="AH2818">
        <v>0</v>
      </c>
      <c r="AI2818">
        <v>0</v>
      </c>
      <c r="AJ2818">
        <v>3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</row>
    <row r="2819" spans="1:44" x14ac:dyDescent="0.25">
      <c r="A2819">
        <v>1552809</v>
      </c>
      <c r="B2819">
        <v>745266</v>
      </c>
      <c r="C2819">
        <v>21.995051077507298</v>
      </c>
      <c r="D2819">
        <v>41.011180126700502</v>
      </c>
      <c r="E2819" s="68" t="s">
        <v>952</v>
      </c>
      <c r="F2819" s="8">
        <f>INDEX(Δεδομένα!$P:$P,MATCH('2020'!E2819,Δεδομένα!$O:$O,0))</f>
        <v>62</v>
      </c>
      <c r="G2819" s="6" t="s">
        <v>874</v>
      </c>
      <c r="H2819" s="2" t="str">
        <f>INDEX(Δεδομένα!B$1:B$51,MATCH('2020'!G2819,Δεδομένα!A$1:A$51,0))</f>
        <v>ΚΕΝΤΡΙΚΗΣ ΜΑΚΕΔΟΝΙΑΣ</v>
      </c>
      <c r="I2819" s="8">
        <f>INDEX(Δεδομένα!E$1:E$13,MATCH('2020'!H2819,Δεδομένα!D$1:D$13,0))</f>
        <v>3</v>
      </c>
      <c r="J2819" s="1">
        <v>43941</v>
      </c>
      <c r="K2819" s="6" t="s">
        <v>392</v>
      </c>
      <c r="L2819" s="36" t="str">
        <f t="shared" ref="L2819:L2882" si="176">_xlfn.CONCAT(TEXT(J2819,"ηη/μμ/εεε")," ",TEXT(K2819,"ωω:λλ"))</f>
        <v>20/04/2020 21:00</v>
      </c>
      <c r="M2819" s="1">
        <v>43941</v>
      </c>
      <c r="N2819" s="6" t="s">
        <v>353</v>
      </c>
      <c r="O2819" s="36" t="str">
        <f t="shared" ref="O2819:O2882" si="177">_xlfn.CONCAT(TEXT(M2819,"ηη/μμ/εεε")," ",TEXT(N2819,"ωω:λλ"))</f>
        <v>20/04/2020 21:40</v>
      </c>
      <c r="P2819" s="46">
        <f t="shared" ref="P2819:P2882" si="178">O2819-L2819</f>
        <v>2.7777777781011537E-2</v>
      </c>
      <c r="Q2819" s="48">
        <v>0</v>
      </c>
      <c r="R2819" s="47">
        <f t="shared" ref="R2819:R2882" si="179">P2819*(24*60)</f>
        <v>40.000000004656613</v>
      </c>
      <c r="S2819" s="6" t="s">
        <v>953</v>
      </c>
      <c r="T2819" s="6" t="s">
        <v>954</v>
      </c>
      <c r="U2819" s="6" t="s">
        <v>44</v>
      </c>
      <c r="V2819" s="6" t="s">
        <v>3804</v>
      </c>
      <c r="W2819" s="7">
        <v>0</v>
      </c>
      <c r="X2819" s="7">
        <v>0</v>
      </c>
      <c r="Y2819" s="7">
        <v>0</v>
      </c>
      <c r="Z2819" s="7">
        <v>0</v>
      </c>
      <c r="AA2819" s="7">
        <v>0.2</v>
      </c>
      <c r="AB2819" s="7">
        <v>0</v>
      </c>
      <c r="AC2819" s="7">
        <v>0</v>
      </c>
      <c r="AD2819" s="7">
        <v>0</v>
      </c>
      <c r="AE2819">
        <v>2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</row>
    <row r="2820" spans="1:44" x14ac:dyDescent="0.25">
      <c r="A2820">
        <v>1554421</v>
      </c>
      <c r="B2820">
        <v>745251</v>
      </c>
      <c r="C2820">
        <v>22.837968826293899</v>
      </c>
      <c r="D2820">
        <v>38.965675354003899</v>
      </c>
      <c r="E2820" s="68" t="s">
        <v>3009</v>
      </c>
      <c r="F2820" s="8">
        <f>INDEX(Δεδομένα!$P:$P,MATCH('2020'!E2820,Δεδομένα!$O:$O,0))</f>
        <v>165</v>
      </c>
      <c r="G2820" s="6" t="s">
        <v>399</v>
      </c>
      <c r="H2820" s="2" t="str">
        <f>INDEX(Δεδομένα!B$1:B$51,MATCH('2020'!G2820,Δεδομένα!A$1:A$51,0))</f>
        <v>ΣΤΕΡΕΑΣ ΕΛΛΑΔΟΣ</v>
      </c>
      <c r="I2820" s="8">
        <f>INDEX(Δεδομένα!E$1:E$13,MATCH('2020'!H2820,Δεδομένα!D$1:D$13,0))</f>
        <v>9</v>
      </c>
      <c r="J2820" s="1">
        <v>43941</v>
      </c>
      <c r="K2820" s="6" t="s">
        <v>1942</v>
      </c>
      <c r="L2820" s="36" t="str">
        <f t="shared" si="176"/>
        <v>20/04/2020 20:08</v>
      </c>
      <c r="M2820" s="1">
        <v>43941</v>
      </c>
      <c r="N2820" s="6" t="s">
        <v>1844</v>
      </c>
      <c r="O2820" s="36" t="str">
        <f t="shared" si="177"/>
        <v>20/04/2020 23:30</v>
      </c>
      <c r="P2820" s="46">
        <f t="shared" si="178"/>
        <v>0.14027777777664596</v>
      </c>
      <c r="Q2820" s="48">
        <v>0</v>
      </c>
      <c r="R2820" s="47">
        <f t="shared" si="179"/>
        <v>201.99999999837019</v>
      </c>
      <c r="S2820" s="6" t="s">
        <v>407</v>
      </c>
      <c r="T2820" s="6" t="s">
        <v>3010</v>
      </c>
      <c r="U2820" s="6" t="s">
        <v>73</v>
      </c>
      <c r="V2820" s="6" t="s">
        <v>1411</v>
      </c>
      <c r="W2820" s="7">
        <v>0.3</v>
      </c>
      <c r="X2820" s="7">
        <v>0</v>
      </c>
      <c r="Y2820" s="7">
        <v>0</v>
      </c>
      <c r="Z2820" s="7">
        <v>0</v>
      </c>
      <c r="AA2820" s="7">
        <v>0</v>
      </c>
      <c r="AB2820" s="7">
        <v>0</v>
      </c>
      <c r="AC2820" s="7">
        <v>0</v>
      </c>
      <c r="AD2820" s="7">
        <v>0</v>
      </c>
      <c r="AE2820">
        <v>5</v>
      </c>
      <c r="AF2820">
        <v>0</v>
      </c>
      <c r="AG2820">
        <v>0</v>
      </c>
      <c r="AH2820">
        <v>0</v>
      </c>
      <c r="AI2820">
        <v>0</v>
      </c>
      <c r="AJ2820">
        <v>2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</row>
    <row r="2821" spans="1:44" x14ac:dyDescent="0.25">
      <c r="A2821">
        <v>1554862</v>
      </c>
      <c r="B2821">
        <v>745409</v>
      </c>
      <c r="C2821">
        <v>21.243971902940299</v>
      </c>
      <c r="D2821">
        <v>38.613883961979397</v>
      </c>
      <c r="E2821" s="68" t="s">
        <v>1431</v>
      </c>
      <c r="F2821" s="8">
        <f>INDEX(Δεδομένα!$P:$P,MATCH('2020'!E2821,Δεδομένα!$O:$O,0))</f>
        <v>128</v>
      </c>
      <c r="G2821" s="6" t="s">
        <v>335</v>
      </c>
      <c r="H2821" s="2" t="str">
        <f>INDEX(Δεδομένα!B$1:B$51,MATCH('2020'!G2821,Δεδομένα!A$1:A$51,0))</f>
        <v>ΔΥΤΙΚΗΣ ΕΛΛΑΔΟΣ</v>
      </c>
      <c r="I2821" s="8">
        <f>INDEX(Δεδομένα!E$1:E$13,MATCH('2020'!H2821,Δεδομένα!D$1:D$13,0))</f>
        <v>7</v>
      </c>
      <c r="J2821" s="1">
        <v>43942</v>
      </c>
      <c r="K2821" s="6" t="s">
        <v>3252</v>
      </c>
      <c r="L2821" s="36" t="str">
        <f t="shared" si="176"/>
        <v>21/04/2020 13:01</v>
      </c>
      <c r="M2821" s="1">
        <v>43942</v>
      </c>
      <c r="N2821" s="6" t="s">
        <v>715</v>
      </c>
      <c r="O2821" s="36" t="str">
        <f t="shared" si="177"/>
        <v>21/04/2020 14:35</v>
      </c>
      <c r="P2821" s="46">
        <f t="shared" si="178"/>
        <v>6.5277777779556345E-2</v>
      </c>
      <c r="Q2821" s="48">
        <v>0</v>
      </c>
      <c r="R2821" s="47">
        <f t="shared" si="179"/>
        <v>94.000000002561137</v>
      </c>
      <c r="S2821" s="6" t="s">
        <v>1016</v>
      </c>
      <c r="T2821" s="6" t="s">
        <v>1017</v>
      </c>
      <c r="U2821" s="6" t="s">
        <v>1018</v>
      </c>
      <c r="V2821" s="6" t="s">
        <v>4311</v>
      </c>
      <c r="W2821" s="7">
        <v>0</v>
      </c>
      <c r="X2821" s="7">
        <v>0</v>
      </c>
      <c r="Y2821" s="7">
        <v>0</v>
      </c>
      <c r="Z2821" s="7">
        <v>0</v>
      </c>
      <c r="AA2821" s="7">
        <v>5</v>
      </c>
      <c r="AB2821" s="7">
        <v>0</v>
      </c>
      <c r="AC2821" s="7">
        <v>0</v>
      </c>
      <c r="AD2821" s="7">
        <v>0</v>
      </c>
      <c r="AE2821">
        <v>2</v>
      </c>
      <c r="AF2821">
        <v>0</v>
      </c>
      <c r="AG2821">
        <v>0</v>
      </c>
      <c r="AH2821">
        <v>0</v>
      </c>
      <c r="AI2821">
        <v>0</v>
      </c>
      <c r="AJ2821">
        <v>1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</row>
    <row r="2822" spans="1:44" x14ac:dyDescent="0.25">
      <c r="A2822">
        <v>1555589</v>
      </c>
      <c r="B2822">
        <v>745438</v>
      </c>
      <c r="C2822">
        <v>21.275032527771501</v>
      </c>
      <c r="D2822">
        <v>38.414360534836497</v>
      </c>
      <c r="E2822" s="68" t="s">
        <v>334</v>
      </c>
      <c r="F2822" s="8">
        <f>INDEX(Δεδομένα!$P:$P,MATCH('2020'!E2822,Δεδομένα!$O:$O,0))</f>
        <v>127</v>
      </c>
      <c r="G2822" s="6" t="s">
        <v>335</v>
      </c>
      <c r="H2822" s="2" t="str">
        <f>INDEX(Δεδομένα!B$1:B$51,MATCH('2020'!G2822,Δεδομένα!A$1:A$51,0))</f>
        <v>ΔΥΤΙΚΗΣ ΕΛΛΑΔΟΣ</v>
      </c>
      <c r="I2822" s="8">
        <f>INDEX(Δεδομένα!E$1:E$13,MATCH('2020'!H2822,Δεδομένα!D$1:D$13,0))</f>
        <v>7</v>
      </c>
      <c r="J2822" s="1">
        <v>43942</v>
      </c>
      <c r="K2822" s="6" t="s">
        <v>42</v>
      </c>
      <c r="L2822" s="36" t="str">
        <f t="shared" si="176"/>
        <v>21/04/2020 14:58</v>
      </c>
      <c r="M2822" s="1">
        <v>43942</v>
      </c>
      <c r="N2822" s="6" t="s">
        <v>504</v>
      </c>
      <c r="O2822" s="36" t="str">
        <f t="shared" si="177"/>
        <v>21/04/2020 15:50</v>
      </c>
      <c r="P2822" s="46">
        <f t="shared" si="178"/>
        <v>3.6111111105128657E-2</v>
      </c>
      <c r="Q2822" s="48">
        <v>0</v>
      </c>
      <c r="R2822" s="47">
        <f t="shared" si="179"/>
        <v>51.999999991385266</v>
      </c>
      <c r="S2822" s="6" t="s">
        <v>338</v>
      </c>
      <c r="T2822" s="6" t="s">
        <v>343</v>
      </c>
      <c r="U2822" s="6" t="s">
        <v>44</v>
      </c>
      <c r="V2822" s="6" t="s">
        <v>4189</v>
      </c>
      <c r="W2822" s="7">
        <v>0</v>
      </c>
      <c r="X2822" s="7">
        <v>0</v>
      </c>
      <c r="Y2822" s="7">
        <v>0</v>
      </c>
      <c r="Z2822" s="7">
        <v>0</v>
      </c>
      <c r="AA2822" s="7">
        <v>2</v>
      </c>
      <c r="AB2822" s="7">
        <v>0</v>
      </c>
      <c r="AC2822" s="7">
        <v>0</v>
      </c>
      <c r="AD2822" s="7">
        <v>0</v>
      </c>
      <c r="AE2822">
        <v>2</v>
      </c>
      <c r="AF2822">
        <v>0</v>
      </c>
      <c r="AG2822">
        <v>0</v>
      </c>
      <c r="AH2822">
        <v>0</v>
      </c>
      <c r="AI2822">
        <v>0</v>
      </c>
      <c r="AJ2822">
        <v>1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</row>
    <row r="2823" spans="1:44" x14ac:dyDescent="0.25">
      <c r="A2823">
        <v>1555590</v>
      </c>
      <c r="B2823">
        <v>745454</v>
      </c>
      <c r="C2823">
        <v>21.251112859734899</v>
      </c>
      <c r="D2823">
        <v>38.485339512581497</v>
      </c>
      <c r="E2823" s="68" t="s">
        <v>334</v>
      </c>
      <c r="F2823" s="8">
        <f>INDEX(Δεδομένα!$P:$P,MATCH('2020'!E2823,Δεδομένα!$O:$O,0))</f>
        <v>127</v>
      </c>
      <c r="G2823" s="6" t="s">
        <v>335</v>
      </c>
      <c r="H2823" s="2" t="str">
        <f>INDEX(Δεδομένα!B$1:B$51,MATCH('2020'!G2823,Δεδομένα!A$1:A$51,0))</f>
        <v>ΔΥΤΙΚΗΣ ΕΛΛΑΔΟΣ</v>
      </c>
      <c r="I2823" s="8">
        <f>INDEX(Δεδομένα!E$1:E$13,MATCH('2020'!H2823,Δεδομένα!D$1:D$13,0))</f>
        <v>7</v>
      </c>
      <c r="J2823" s="1">
        <v>43942</v>
      </c>
      <c r="K2823" s="6" t="s">
        <v>1371</v>
      </c>
      <c r="L2823" s="36" t="str">
        <f t="shared" si="176"/>
        <v>21/04/2020 16:28</v>
      </c>
      <c r="M2823" s="1">
        <v>43942</v>
      </c>
      <c r="N2823" s="6" t="s">
        <v>2065</v>
      </c>
      <c r="O2823" s="36" t="str">
        <f t="shared" si="177"/>
        <v>21/04/2020 16:48</v>
      </c>
      <c r="P2823" s="46">
        <f t="shared" si="178"/>
        <v>1.3888888883229811E-2</v>
      </c>
      <c r="Q2823" s="48">
        <v>0</v>
      </c>
      <c r="R2823" s="47">
        <f t="shared" si="179"/>
        <v>19.999999991850927</v>
      </c>
      <c r="S2823" s="6" t="s">
        <v>338</v>
      </c>
      <c r="T2823" s="6" t="s">
        <v>343</v>
      </c>
      <c r="U2823" s="6" t="s">
        <v>44</v>
      </c>
      <c r="V2823" s="6" t="s">
        <v>4315</v>
      </c>
      <c r="W2823" s="7">
        <v>0</v>
      </c>
      <c r="X2823" s="7">
        <v>0</v>
      </c>
      <c r="Y2823" s="7">
        <v>0</v>
      </c>
      <c r="Z2823" s="7">
        <v>0</v>
      </c>
      <c r="AA2823" s="7">
        <v>0.2</v>
      </c>
      <c r="AB2823" s="7">
        <v>0</v>
      </c>
      <c r="AC2823" s="7">
        <v>0</v>
      </c>
      <c r="AD2823" s="7">
        <v>0</v>
      </c>
      <c r="AE2823">
        <v>2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</row>
    <row r="2824" spans="1:44" x14ac:dyDescent="0.25">
      <c r="A2824">
        <v>1554867</v>
      </c>
      <c r="B2824">
        <v>745486</v>
      </c>
      <c r="C2824">
        <v>21.409900711807602</v>
      </c>
      <c r="D2824">
        <v>38.554130730564701</v>
      </c>
      <c r="E2824" s="68" t="s">
        <v>1431</v>
      </c>
      <c r="F2824" s="8">
        <f>INDEX(Δεδομένα!$P:$P,MATCH('2020'!E2824,Δεδομένα!$O:$O,0))</f>
        <v>128</v>
      </c>
      <c r="G2824" s="6" t="s">
        <v>335</v>
      </c>
      <c r="H2824" s="2" t="str">
        <f>INDEX(Δεδομένα!B$1:B$51,MATCH('2020'!G2824,Δεδομένα!A$1:A$51,0))</f>
        <v>ΔΥΤΙΚΗΣ ΕΛΛΑΔΟΣ</v>
      </c>
      <c r="I2824" s="8">
        <f>INDEX(Δεδομένα!E$1:E$13,MATCH('2020'!H2824,Δεδομένα!D$1:D$13,0))</f>
        <v>7</v>
      </c>
      <c r="J2824" s="1">
        <v>43942</v>
      </c>
      <c r="K2824" s="6" t="s">
        <v>327</v>
      </c>
      <c r="L2824" s="36" t="str">
        <f t="shared" si="176"/>
        <v>21/04/2020 18:50</v>
      </c>
      <c r="M2824" s="1">
        <v>43942</v>
      </c>
      <c r="N2824" s="6" t="s">
        <v>600</v>
      </c>
      <c r="O2824" s="36" t="str">
        <f t="shared" si="177"/>
        <v>21/04/2020 21:45</v>
      </c>
      <c r="P2824" s="46">
        <f t="shared" si="178"/>
        <v>0.12152777778101154</v>
      </c>
      <c r="Q2824" s="48">
        <v>0</v>
      </c>
      <c r="R2824" s="47">
        <f t="shared" si="179"/>
        <v>175.00000000465661</v>
      </c>
      <c r="S2824" s="6" t="s">
        <v>1016</v>
      </c>
      <c r="T2824" s="6" t="s">
        <v>1017</v>
      </c>
      <c r="U2824" s="6" t="s">
        <v>1018</v>
      </c>
      <c r="V2824" s="6" t="s">
        <v>4318</v>
      </c>
      <c r="W2824" s="7">
        <v>0</v>
      </c>
      <c r="X2824" s="7">
        <v>0</v>
      </c>
      <c r="Y2824" s="7">
        <v>0</v>
      </c>
      <c r="Z2824" s="7">
        <v>0</v>
      </c>
      <c r="AA2824" s="7">
        <v>2</v>
      </c>
      <c r="AB2824" s="7">
        <v>0</v>
      </c>
      <c r="AC2824" s="7">
        <v>0</v>
      </c>
      <c r="AD2824" s="7">
        <v>0</v>
      </c>
      <c r="AE2824">
        <v>5</v>
      </c>
      <c r="AF2824">
        <v>0</v>
      </c>
      <c r="AG2824">
        <v>0</v>
      </c>
      <c r="AH2824">
        <v>0</v>
      </c>
      <c r="AI2824">
        <v>0</v>
      </c>
      <c r="AJ2824">
        <v>2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</row>
    <row r="2825" spans="1:44" x14ac:dyDescent="0.25">
      <c r="A2825">
        <v>1555593</v>
      </c>
      <c r="B2825">
        <v>745505</v>
      </c>
      <c r="C2825">
        <v>21.413150982458799</v>
      </c>
      <c r="D2825">
        <v>38.393516527707398</v>
      </c>
      <c r="E2825" s="68" t="s">
        <v>334</v>
      </c>
      <c r="F2825" s="8">
        <f>INDEX(Δεδομένα!$P:$P,MATCH('2020'!E2825,Δεδομένα!$O:$O,0))</f>
        <v>127</v>
      </c>
      <c r="G2825" s="6" t="s">
        <v>335</v>
      </c>
      <c r="H2825" s="2" t="str">
        <f>INDEX(Δεδομένα!B$1:B$51,MATCH('2020'!G2825,Δεδομένα!A$1:A$51,0))</f>
        <v>ΔΥΤΙΚΗΣ ΕΛΛΑΔΟΣ</v>
      </c>
      <c r="I2825" s="8">
        <f>INDEX(Δεδομένα!E$1:E$13,MATCH('2020'!H2825,Δεδομένα!D$1:D$13,0))</f>
        <v>7</v>
      </c>
      <c r="J2825" s="1">
        <v>43942</v>
      </c>
      <c r="K2825" s="6" t="s">
        <v>3007</v>
      </c>
      <c r="L2825" s="36" t="str">
        <f t="shared" si="176"/>
        <v>21/04/2020 21:13</v>
      </c>
      <c r="M2825" s="1">
        <v>43942</v>
      </c>
      <c r="N2825" s="6" t="s">
        <v>764</v>
      </c>
      <c r="O2825" s="36" t="str">
        <f t="shared" si="177"/>
        <v>21/04/2020 22:30</v>
      </c>
      <c r="P2825" s="46">
        <f t="shared" si="178"/>
        <v>5.3472222221898846E-2</v>
      </c>
      <c r="Q2825" s="48">
        <v>0</v>
      </c>
      <c r="R2825" s="47">
        <f t="shared" si="179"/>
        <v>76.999999999534339</v>
      </c>
      <c r="S2825" s="6" t="s">
        <v>338</v>
      </c>
      <c r="T2825" s="6" t="s">
        <v>343</v>
      </c>
      <c r="U2825" s="6" t="s">
        <v>344</v>
      </c>
      <c r="V2825" s="6" t="s">
        <v>4320</v>
      </c>
      <c r="W2825" s="7">
        <v>0</v>
      </c>
      <c r="X2825" s="7">
        <v>0</v>
      </c>
      <c r="Y2825" s="7">
        <v>0</v>
      </c>
      <c r="Z2825" s="7">
        <v>0</v>
      </c>
      <c r="AA2825" s="7">
        <v>2</v>
      </c>
      <c r="AB2825" s="7">
        <v>0</v>
      </c>
      <c r="AC2825" s="7">
        <v>0</v>
      </c>
      <c r="AD2825" s="7">
        <v>0</v>
      </c>
      <c r="AE2825">
        <v>4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</row>
    <row r="2826" spans="1:44" x14ac:dyDescent="0.25">
      <c r="A2826">
        <v>1554989</v>
      </c>
      <c r="B2826">
        <v>745501</v>
      </c>
      <c r="C2826">
        <v>22.219666621024999</v>
      </c>
      <c r="D2826">
        <v>37.783674075805898</v>
      </c>
      <c r="E2826" s="68" t="s">
        <v>1593</v>
      </c>
      <c r="F2826" s="8">
        <f>INDEX(Δεδομένα!$P:$P,MATCH('2020'!E2826,Δεδομένα!$O:$O,0))</f>
        <v>139</v>
      </c>
      <c r="G2826" s="6" t="s">
        <v>932</v>
      </c>
      <c r="H2826" s="2" t="str">
        <f>INDEX(Δεδομένα!B$1:B$51,MATCH('2020'!G2826,Δεδομένα!A$1:A$51,0))</f>
        <v>ΠΕΛΛΟΠΟΝΗΣΟΥ</v>
      </c>
      <c r="I2826" s="8">
        <f>INDEX(Δεδομένα!E$1:E$13,MATCH('2020'!H2826,Δεδομένα!D$1:D$13,0))</f>
        <v>8</v>
      </c>
      <c r="J2826" s="1">
        <v>43942</v>
      </c>
      <c r="K2826" s="6" t="s">
        <v>572</v>
      </c>
      <c r="L2826" s="36" t="str">
        <f t="shared" si="176"/>
        <v>21/04/2020 20:40</v>
      </c>
      <c r="M2826" s="1">
        <v>43942</v>
      </c>
      <c r="N2826" s="6" t="s">
        <v>3559</v>
      </c>
      <c r="O2826" s="36" t="str">
        <f t="shared" si="177"/>
        <v>21/04/2020 23:35</v>
      </c>
      <c r="P2826" s="46">
        <f t="shared" si="178"/>
        <v>0.12152777778101154</v>
      </c>
      <c r="Q2826" s="48">
        <v>0</v>
      </c>
      <c r="R2826" s="47">
        <f t="shared" si="179"/>
        <v>175.00000000465661</v>
      </c>
      <c r="S2826" s="6" t="s">
        <v>1594</v>
      </c>
      <c r="T2826" s="6" t="s">
        <v>1894</v>
      </c>
      <c r="U2826" s="6" t="s">
        <v>44</v>
      </c>
      <c r="V2826" s="6" t="s">
        <v>4304</v>
      </c>
      <c r="W2826" s="7">
        <v>0</v>
      </c>
      <c r="X2826" s="7">
        <v>0</v>
      </c>
      <c r="Y2826" s="7">
        <v>0</v>
      </c>
      <c r="Z2826" s="7">
        <v>0</v>
      </c>
      <c r="AA2826" s="7">
        <v>10</v>
      </c>
      <c r="AB2826" s="7">
        <v>0</v>
      </c>
      <c r="AC2826" s="7">
        <v>0</v>
      </c>
      <c r="AD2826" s="7">
        <v>0</v>
      </c>
      <c r="AE2826">
        <v>5</v>
      </c>
      <c r="AF2826">
        <v>0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</row>
    <row r="2827" spans="1:44" x14ac:dyDescent="0.25">
      <c r="A2827">
        <v>1554519</v>
      </c>
      <c r="B2827">
        <v>745368</v>
      </c>
      <c r="C2827">
        <v>21.869563748910799</v>
      </c>
      <c r="D2827">
        <v>38.149602058477903</v>
      </c>
      <c r="E2827" s="68" t="s">
        <v>986</v>
      </c>
      <c r="F2827" s="8">
        <f>INDEX(Δεδομένα!$P:$P,MATCH('2020'!E2827,Δεδομένα!$O:$O,0))</f>
        <v>121</v>
      </c>
      <c r="G2827" s="6" t="s">
        <v>303</v>
      </c>
      <c r="H2827" s="2" t="str">
        <f>INDEX(Δεδομένα!B$1:B$51,MATCH('2020'!G2827,Δεδομένα!A$1:A$51,0))</f>
        <v>ΔΥΤΙΚΗΣ ΕΛΛΑΔΟΣ</v>
      </c>
      <c r="I2827" s="8">
        <f>INDEX(Δεδομένα!E$1:E$13,MATCH('2020'!H2827,Δεδομένα!D$1:D$13,0))</f>
        <v>7</v>
      </c>
      <c r="J2827" s="1">
        <v>43942</v>
      </c>
      <c r="K2827" s="6" t="s">
        <v>1089</v>
      </c>
      <c r="L2827" s="36" t="str">
        <f t="shared" si="176"/>
        <v>21/04/2020 10:10</v>
      </c>
      <c r="M2827" s="1">
        <v>43942</v>
      </c>
      <c r="N2827" s="6" t="s">
        <v>517</v>
      </c>
      <c r="O2827" s="36" t="str">
        <f t="shared" si="177"/>
        <v>21/04/2020 12:00</v>
      </c>
      <c r="P2827" s="46">
        <f t="shared" si="178"/>
        <v>7.6388888890505768E-2</v>
      </c>
      <c r="Q2827" s="48">
        <v>0</v>
      </c>
      <c r="R2827" s="47">
        <f t="shared" si="179"/>
        <v>110.00000000232831</v>
      </c>
      <c r="S2827" s="6" t="s">
        <v>306</v>
      </c>
      <c r="T2827" s="6" t="s">
        <v>311</v>
      </c>
      <c r="U2827" s="6" t="s">
        <v>44</v>
      </c>
      <c r="V2827" s="6" t="s">
        <v>4307</v>
      </c>
      <c r="W2827" s="7">
        <v>0</v>
      </c>
      <c r="X2827" s="7">
        <v>0.5</v>
      </c>
      <c r="Y2827" s="7">
        <v>0</v>
      </c>
      <c r="Z2827" s="7">
        <v>0</v>
      </c>
      <c r="AA2827" s="7">
        <v>0</v>
      </c>
      <c r="AB2827" s="7">
        <v>0</v>
      </c>
      <c r="AC2827" s="7">
        <v>0</v>
      </c>
      <c r="AD2827" s="7">
        <v>0</v>
      </c>
      <c r="AE2827">
        <v>4</v>
      </c>
      <c r="AF2827">
        <v>0</v>
      </c>
      <c r="AG2827">
        <v>0</v>
      </c>
      <c r="AH2827">
        <v>0</v>
      </c>
      <c r="AI2827">
        <v>0</v>
      </c>
      <c r="AJ2827">
        <v>2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</row>
    <row r="2828" spans="1:44" x14ac:dyDescent="0.25">
      <c r="A2828">
        <v>1560453</v>
      </c>
      <c r="B2828">
        <v>745456</v>
      </c>
      <c r="C2828">
        <v>22.007670309059399</v>
      </c>
      <c r="D2828">
        <v>38.298127767959002</v>
      </c>
      <c r="E2828" s="68" t="s">
        <v>313</v>
      </c>
      <c r="F2828" s="8">
        <f>INDEX(Δεδομένα!$P:$P,MATCH('2020'!E2828,Δεδομένα!$O:$O,0))</f>
        <v>124</v>
      </c>
      <c r="G2828" s="6" t="s">
        <v>303</v>
      </c>
      <c r="H2828" s="2" t="str">
        <f>INDEX(Δεδομένα!B$1:B$51,MATCH('2020'!G2828,Δεδομένα!A$1:A$51,0))</f>
        <v>ΔΥΤΙΚΗΣ ΕΛΛΑΔΟΣ</v>
      </c>
      <c r="I2828" s="8">
        <f>INDEX(Δεδομένα!E$1:E$13,MATCH('2020'!H2828,Δεδομένα!D$1:D$13,0))</f>
        <v>7</v>
      </c>
      <c r="J2828" s="1">
        <v>43942</v>
      </c>
      <c r="K2828" s="6" t="s">
        <v>796</v>
      </c>
      <c r="L2828" s="36" t="str">
        <f t="shared" si="176"/>
        <v>21/04/2020 16:10</v>
      </c>
      <c r="M2828" s="1">
        <v>43942</v>
      </c>
      <c r="N2828" s="6" t="s">
        <v>204</v>
      </c>
      <c r="O2828" s="36" t="str">
        <f t="shared" si="177"/>
        <v>21/04/2020 17:00</v>
      </c>
      <c r="P2828" s="46">
        <f t="shared" si="178"/>
        <v>3.4722222226264421E-2</v>
      </c>
      <c r="Q2828" s="48">
        <v>0</v>
      </c>
      <c r="R2828" s="47">
        <f t="shared" si="179"/>
        <v>50.000000005820766</v>
      </c>
      <c r="S2828" s="6" t="s">
        <v>315</v>
      </c>
      <c r="T2828" s="6" t="s">
        <v>316</v>
      </c>
      <c r="U2828" s="6" t="s">
        <v>44</v>
      </c>
      <c r="V2828" s="6" t="s">
        <v>2138</v>
      </c>
      <c r="W2828" s="7">
        <v>0</v>
      </c>
      <c r="X2828" s="7">
        <v>0</v>
      </c>
      <c r="Y2828" s="7">
        <v>0</v>
      </c>
      <c r="Z2828" s="7">
        <v>0</v>
      </c>
      <c r="AA2828" s="7">
        <v>12</v>
      </c>
      <c r="AB2828" s="7">
        <v>0</v>
      </c>
      <c r="AC2828" s="7">
        <v>0</v>
      </c>
      <c r="AD2828" s="7">
        <v>0</v>
      </c>
      <c r="AE2828">
        <v>6</v>
      </c>
      <c r="AF2828">
        <v>0</v>
      </c>
      <c r="AG2828">
        <v>0</v>
      </c>
      <c r="AH2828">
        <v>0</v>
      </c>
      <c r="AI2828">
        <v>0</v>
      </c>
      <c r="AJ2828">
        <v>3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</row>
    <row r="2829" spans="1:44" x14ac:dyDescent="0.25">
      <c r="A2829">
        <v>1613289</v>
      </c>
      <c r="B2829">
        <v>745484</v>
      </c>
      <c r="C2829">
        <v>27.311271448881602</v>
      </c>
      <c r="D2829">
        <v>36.875541708333998</v>
      </c>
      <c r="E2829" s="68" t="s">
        <v>1006</v>
      </c>
      <c r="F2829" s="8">
        <f>INDEX(Δεδομένα!$P:$P,MATCH('2020'!E2829,Δεδομένα!$O:$O,0))</f>
        <v>241</v>
      </c>
      <c r="G2829" s="6" t="s">
        <v>1007</v>
      </c>
      <c r="H2829" s="2" t="str">
        <f>INDEX(Δεδομένα!B$1:B$51,MATCH('2020'!G2829,Δεδομένα!A$1:A$51,0))</f>
        <v>ΝΟΤΙΟΥ ΑΙΓΑΙΟΥ</v>
      </c>
      <c r="I2829" s="8">
        <f>INDEX(Δεδομένα!E$1:E$13,MATCH('2020'!H2829,Δεδομένα!D$1:D$13,0))</f>
        <v>10</v>
      </c>
      <c r="J2829" s="1">
        <v>43942</v>
      </c>
      <c r="K2829" s="6" t="s">
        <v>181</v>
      </c>
      <c r="L2829" s="36" t="str">
        <f t="shared" si="176"/>
        <v>21/04/2020 19:15</v>
      </c>
      <c r="M2829" s="1">
        <v>43942</v>
      </c>
      <c r="N2829" s="6" t="s">
        <v>1609</v>
      </c>
      <c r="O2829" s="36" t="str">
        <f t="shared" si="177"/>
        <v>21/04/2020 19:53</v>
      </c>
      <c r="P2829" s="46">
        <f t="shared" si="178"/>
        <v>2.6388888887595385E-2</v>
      </c>
      <c r="Q2829" s="48">
        <v>0</v>
      </c>
      <c r="R2829" s="47">
        <f t="shared" si="179"/>
        <v>37.999999998137355</v>
      </c>
      <c r="S2829" s="6" t="s">
        <v>44</v>
      </c>
      <c r="T2829" s="6" t="s">
        <v>1009</v>
      </c>
      <c r="U2829" s="6" t="s">
        <v>44</v>
      </c>
      <c r="V2829" s="6" t="s">
        <v>4317</v>
      </c>
      <c r="W2829" s="7">
        <v>0</v>
      </c>
      <c r="X2829" s="7">
        <v>0</v>
      </c>
      <c r="Y2829" s="7">
        <v>0</v>
      </c>
      <c r="Z2829" s="7">
        <v>0.2</v>
      </c>
      <c r="AA2829" s="7">
        <v>0</v>
      </c>
      <c r="AB2829" s="7">
        <v>0</v>
      </c>
      <c r="AC2829" s="7">
        <v>0</v>
      </c>
      <c r="AD2829" s="7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</row>
    <row r="2830" spans="1:44" x14ac:dyDescent="0.25">
      <c r="A2830">
        <v>1555054</v>
      </c>
      <c r="B2830">
        <v>745481</v>
      </c>
      <c r="C2830">
        <v>20.7064141242445</v>
      </c>
      <c r="D2830">
        <v>37.902234194561501</v>
      </c>
      <c r="E2830" s="68" t="s">
        <v>2057</v>
      </c>
      <c r="F2830" s="8">
        <f>INDEX(Δεδομένα!$P:$P,MATCH('2020'!E2830,Δεδομένα!$O:$O,0))</f>
        <v>239</v>
      </c>
      <c r="G2830" s="6" t="s">
        <v>1600</v>
      </c>
      <c r="H2830" s="2" t="str">
        <f>INDEX(Δεδομένα!B$1:B$51,MATCH('2020'!G2830,Δεδομένα!A$1:A$51,0))</f>
        <v>ΙΟΝΙΩΝ ΝΗΣΩΝ</v>
      </c>
      <c r="I2830" s="8">
        <f>INDEX(Δεδομένα!E$1:E$13,MATCH('2020'!H2830,Δεδομένα!D$1:D$13,0))</f>
        <v>13</v>
      </c>
      <c r="J2830" s="1">
        <v>43942</v>
      </c>
      <c r="K2830" s="6" t="s">
        <v>210</v>
      </c>
      <c r="L2830" s="36" t="str">
        <f t="shared" si="176"/>
        <v>21/04/2020 19:13</v>
      </c>
      <c r="M2830" s="1">
        <v>43942</v>
      </c>
      <c r="N2830" s="6" t="s">
        <v>2570</v>
      </c>
      <c r="O2830" s="36" t="str">
        <f t="shared" si="177"/>
        <v>21/04/2020 20:26</v>
      </c>
      <c r="P2830" s="46">
        <f t="shared" si="178"/>
        <v>5.0694444449618459E-2</v>
      </c>
      <c r="Q2830" s="48">
        <v>0</v>
      </c>
      <c r="R2830" s="47">
        <f t="shared" si="179"/>
        <v>73.000000007450581</v>
      </c>
      <c r="S2830" s="6" t="s">
        <v>44</v>
      </c>
      <c r="T2830" s="6" t="s">
        <v>1601</v>
      </c>
      <c r="U2830" s="6" t="s">
        <v>44</v>
      </c>
      <c r="V2830" s="6" t="s">
        <v>4316</v>
      </c>
      <c r="W2830" s="7">
        <v>0</v>
      </c>
      <c r="X2830" s="7">
        <v>0</v>
      </c>
      <c r="Y2830" s="7">
        <v>0</v>
      </c>
      <c r="Z2830" s="7">
        <v>0.3</v>
      </c>
      <c r="AA2830" s="7">
        <v>0</v>
      </c>
      <c r="AB2830" s="7">
        <v>0</v>
      </c>
      <c r="AC2830" s="7">
        <v>0</v>
      </c>
      <c r="AD2830" s="7">
        <v>0</v>
      </c>
      <c r="AE2830">
        <v>7</v>
      </c>
      <c r="AF2830">
        <v>0</v>
      </c>
      <c r="AG2830">
        <v>0</v>
      </c>
      <c r="AH2830">
        <v>0</v>
      </c>
      <c r="AI2830">
        <v>0</v>
      </c>
      <c r="AJ2830">
        <v>3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</row>
    <row r="2831" spans="1:44" x14ac:dyDescent="0.25">
      <c r="A2831">
        <v>1556988</v>
      </c>
      <c r="B2831">
        <v>745416</v>
      </c>
      <c r="C2831">
        <v>21.727262354074401</v>
      </c>
      <c r="D2831">
        <v>37.618457482326697</v>
      </c>
      <c r="E2831" s="68" t="s">
        <v>837</v>
      </c>
      <c r="F2831" s="8">
        <f>INDEX(Δεδομένα!$P:$P,MATCH('2020'!E2831,Δεδομένα!$O:$O,0))</f>
        <v>134</v>
      </c>
      <c r="G2831" s="6" t="s">
        <v>357</v>
      </c>
      <c r="H2831" s="2" t="str">
        <f>INDEX(Δεδομένα!B$1:B$51,MATCH('2020'!G2831,Δεδομένα!A$1:A$51,0))</f>
        <v>ΔΥΤΙΚΗΣ ΕΛΛΑΔΟΣ</v>
      </c>
      <c r="I2831" s="8">
        <f>INDEX(Δεδομένα!E$1:E$13,MATCH('2020'!H2831,Δεδομένα!D$1:D$13,0))</f>
        <v>7</v>
      </c>
      <c r="J2831" s="1">
        <v>43942</v>
      </c>
      <c r="K2831" s="6" t="s">
        <v>481</v>
      </c>
      <c r="L2831" s="36" t="str">
        <f t="shared" si="176"/>
        <v>21/04/2020 12:50</v>
      </c>
      <c r="M2831" s="1">
        <v>43942</v>
      </c>
      <c r="N2831" s="6" t="s">
        <v>363</v>
      </c>
      <c r="O2831" s="36" t="str">
        <f t="shared" si="177"/>
        <v>21/04/2020 14:40</v>
      </c>
      <c r="P2831" s="46">
        <f t="shared" si="178"/>
        <v>7.6388888890505768E-2</v>
      </c>
      <c r="Q2831" s="48">
        <v>0</v>
      </c>
      <c r="R2831" s="47">
        <f t="shared" si="179"/>
        <v>110.00000000232831</v>
      </c>
      <c r="S2831" s="6" t="s">
        <v>1715</v>
      </c>
      <c r="T2831" s="6" t="s">
        <v>838</v>
      </c>
      <c r="U2831" s="6" t="s">
        <v>44</v>
      </c>
      <c r="V2831" s="6" t="s">
        <v>4312</v>
      </c>
      <c r="W2831" s="7">
        <v>0</v>
      </c>
      <c r="X2831" s="7">
        <v>0</v>
      </c>
      <c r="Y2831" s="7">
        <v>0</v>
      </c>
      <c r="Z2831" s="7">
        <v>0</v>
      </c>
      <c r="AA2831" s="7">
        <v>0</v>
      </c>
      <c r="AB2831" s="7">
        <v>2</v>
      </c>
      <c r="AC2831" s="7">
        <v>0</v>
      </c>
      <c r="AD2831" s="7">
        <v>0</v>
      </c>
      <c r="AE2831">
        <v>5</v>
      </c>
      <c r="AF2831">
        <v>0</v>
      </c>
      <c r="AG2831">
        <v>0</v>
      </c>
      <c r="AH2831">
        <v>0</v>
      </c>
      <c r="AI2831">
        <v>0</v>
      </c>
      <c r="AJ2831">
        <v>3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</row>
    <row r="2832" spans="1:44" x14ac:dyDescent="0.25">
      <c r="A2832">
        <v>1553728</v>
      </c>
      <c r="B2832">
        <v>745460</v>
      </c>
      <c r="C2832">
        <v>21.388745276394499</v>
      </c>
      <c r="D2832">
        <v>38.050440449318401</v>
      </c>
      <c r="E2832" s="68" t="s">
        <v>900</v>
      </c>
      <c r="F2832" s="8">
        <f>INDEX(Δεδομένα!$P:$P,MATCH('2020'!E2832,Δεδομένα!$O:$O,0))</f>
        <v>136</v>
      </c>
      <c r="G2832" s="6" t="s">
        <v>357</v>
      </c>
      <c r="H2832" s="2" t="str">
        <f>INDEX(Δεδομένα!B$1:B$51,MATCH('2020'!G2832,Δεδομένα!A$1:A$51,0))</f>
        <v>ΔΥΤΙΚΗΣ ΕΛΛΑΔΟΣ</v>
      </c>
      <c r="I2832" s="8">
        <f>INDEX(Δεδομένα!E$1:E$13,MATCH('2020'!H2832,Δεδομένα!D$1:D$13,0))</f>
        <v>7</v>
      </c>
      <c r="J2832" s="1">
        <v>43942</v>
      </c>
      <c r="K2832" s="6" t="s">
        <v>204</v>
      </c>
      <c r="L2832" s="36" t="str">
        <f t="shared" si="176"/>
        <v>21/04/2020 17:00</v>
      </c>
      <c r="M2832" s="1">
        <v>43942</v>
      </c>
      <c r="N2832" s="6" t="s">
        <v>154</v>
      </c>
      <c r="O2832" s="36" t="str">
        <f t="shared" si="177"/>
        <v>21/04/2020 18:05</v>
      </c>
      <c r="P2832" s="46">
        <f t="shared" si="178"/>
        <v>4.5138888883229811E-2</v>
      </c>
      <c r="Q2832" s="48">
        <v>0</v>
      </c>
      <c r="R2832" s="47">
        <f t="shared" si="179"/>
        <v>64.999999991850927</v>
      </c>
      <c r="S2832" s="6" t="s">
        <v>928</v>
      </c>
      <c r="T2832" s="6" t="s">
        <v>1058</v>
      </c>
      <c r="U2832" s="6" t="s">
        <v>3949</v>
      </c>
      <c r="V2832" s="6" t="s">
        <v>3808</v>
      </c>
      <c r="W2832" s="7">
        <v>0</v>
      </c>
      <c r="X2832" s="7">
        <v>0</v>
      </c>
      <c r="Y2832" s="7">
        <v>0</v>
      </c>
      <c r="Z2832" s="7">
        <v>0</v>
      </c>
      <c r="AA2832" s="7">
        <v>1</v>
      </c>
      <c r="AB2832" s="7">
        <v>0</v>
      </c>
      <c r="AC2832" s="7">
        <v>0</v>
      </c>
      <c r="AD2832" s="7">
        <v>0</v>
      </c>
      <c r="AE2832">
        <v>2</v>
      </c>
      <c r="AF2832">
        <v>0</v>
      </c>
      <c r="AG2832">
        <v>0</v>
      </c>
      <c r="AH2832">
        <v>0</v>
      </c>
      <c r="AI2832">
        <v>0</v>
      </c>
      <c r="AJ2832">
        <v>1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</row>
    <row r="2833" spans="1:44" x14ac:dyDescent="0.25">
      <c r="A2833">
        <v>1557001</v>
      </c>
      <c r="B2833">
        <v>745485</v>
      </c>
      <c r="C2833">
        <v>21.350189605507499</v>
      </c>
      <c r="D2833">
        <v>37.720409120954997</v>
      </c>
      <c r="E2833" s="68" t="s">
        <v>356</v>
      </c>
      <c r="F2833" s="8">
        <f>INDEX(Δεδομένα!$P:$P,MATCH('2020'!E2833,Δεδομένα!$O:$O,0))</f>
        <v>132</v>
      </c>
      <c r="G2833" s="6" t="s">
        <v>357</v>
      </c>
      <c r="H2833" s="2" t="str">
        <f>INDEX(Δεδομένα!B$1:B$51,MATCH('2020'!G2833,Δεδομένα!A$1:A$51,0))</f>
        <v>ΔΥΤΙΚΗΣ ΕΛΛΑΔΟΣ</v>
      </c>
      <c r="I2833" s="8">
        <f>INDEX(Δεδομένα!E$1:E$13,MATCH('2020'!H2833,Δεδομένα!D$1:D$13,0))</f>
        <v>7</v>
      </c>
      <c r="J2833" s="1">
        <v>43942</v>
      </c>
      <c r="K2833" s="6" t="s">
        <v>1315</v>
      </c>
      <c r="L2833" s="36" t="str">
        <f t="shared" si="176"/>
        <v>21/04/2020 19:29</v>
      </c>
      <c r="M2833" s="1">
        <v>43942</v>
      </c>
      <c r="N2833" s="6" t="s">
        <v>614</v>
      </c>
      <c r="O2833" s="36" t="str">
        <f t="shared" si="177"/>
        <v>21/04/2020 21:30</v>
      </c>
      <c r="P2833" s="46">
        <f t="shared" si="178"/>
        <v>8.4027777782466728E-2</v>
      </c>
      <c r="Q2833" s="48">
        <v>0</v>
      </c>
      <c r="R2833" s="47">
        <f t="shared" si="179"/>
        <v>121.00000000675209</v>
      </c>
      <c r="S2833" s="6" t="s">
        <v>359</v>
      </c>
      <c r="T2833" s="6" t="s">
        <v>360</v>
      </c>
      <c r="U2833" s="6" t="s">
        <v>44</v>
      </c>
      <c r="V2833" s="6" t="s">
        <v>2303</v>
      </c>
      <c r="W2833" s="7">
        <v>0</v>
      </c>
      <c r="X2833" s="7">
        <v>0</v>
      </c>
      <c r="Y2833" s="7">
        <v>0</v>
      </c>
      <c r="Z2833" s="7">
        <v>0</v>
      </c>
      <c r="AA2833" s="7">
        <v>0.3</v>
      </c>
      <c r="AB2833" s="7">
        <v>0</v>
      </c>
      <c r="AC2833" s="7">
        <v>0</v>
      </c>
      <c r="AD2833" s="7">
        <v>0</v>
      </c>
      <c r="AE2833">
        <v>5</v>
      </c>
      <c r="AF2833">
        <v>0</v>
      </c>
      <c r="AG2833">
        <v>0</v>
      </c>
      <c r="AH2833">
        <v>0</v>
      </c>
      <c r="AI2833">
        <v>0</v>
      </c>
      <c r="AJ2833">
        <v>3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</row>
    <row r="2834" spans="1:44" x14ac:dyDescent="0.25">
      <c r="A2834">
        <v>1556996</v>
      </c>
      <c r="B2834">
        <v>745487</v>
      </c>
      <c r="C2834">
        <v>21.688980551619601</v>
      </c>
      <c r="D2834">
        <v>37.3860239667382</v>
      </c>
      <c r="E2834" s="68" t="s">
        <v>837</v>
      </c>
      <c r="F2834" s="8">
        <f>INDEX(Δεδομένα!$P:$P,MATCH('2020'!E2834,Δεδομένα!$O:$O,0))</f>
        <v>134</v>
      </c>
      <c r="G2834" s="6" t="s">
        <v>357</v>
      </c>
      <c r="H2834" s="2" t="str">
        <f>INDEX(Δεδομένα!B$1:B$51,MATCH('2020'!G2834,Δεδομένα!A$1:A$51,0))</f>
        <v>ΔΥΤΙΚΗΣ ΕΛΛΑΔΟΣ</v>
      </c>
      <c r="I2834" s="8">
        <f>INDEX(Δεδομένα!E$1:E$13,MATCH('2020'!H2834,Δεδομένα!D$1:D$13,0))</f>
        <v>7</v>
      </c>
      <c r="J2834" s="1">
        <v>43942</v>
      </c>
      <c r="K2834" s="6" t="s">
        <v>1878</v>
      </c>
      <c r="L2834" s="36" t="str">
        <f t="shared" si="176"/>
        <v>21/04/2020 19:35</v>
      </c>
      <c r="M2834" s="1">
        <v>43942</v>
      </c>
      <c r="N2834" s="6" t="s">
        <v>825</v>
      </c>
      <c r="O2834" s="36" t="str">
        <f t="shared" si="177"/>
        <v>21/04/2020 20:30</v>
      </c>
      <c r="P2834" s="46">
        <f t="shared" si="178"/>
        <v>3.8194444445252884E-2</v>
      </c>
      <c r="Q2834" s="48">
        <v>0</v>
      </c>
      <c r="R2834" s="47">
        <f t="shared" si="179"/>
        <v>55.000000001164153</v>
      </c>
      <c r="S2834" s="6" t="s">
        <v>1715</v>
      </c>
      <c r="T2834" s="6" t="s">
        <v>1338</v>
      </c>
      <c r="U2834" s="6" t="s">
        <v>44</v>
      </c>
      <c r="V2834" s="6" t="s">
        <v>1634</v>
      </c>
      <c r="W2834" s="7">
        <v>0</v>
      </c>
      <c r="X2834" s="7">
        <v>0</v>
      </c>
      <c r="Y2834" s="7">
        <v>0</v>
      </c>
      <c r="Z2834" s="7">
        <v>0</v>
      </c>
      <c r="AA2834" s="7">
        <v>0.02</v>
      </c>
      <c r="AB2834" s="7">
        <v>0</v>
      </c>
      <c r="AC2834" s="7">
        <v>0</v>
      </c>
      <c r="AD2834" s="7">
        <v>0</v>
      </c>
      <c r="AE2834">
        <v>2</v>
      </c>
      <c r="AF2834">
        <v>0</v>
      </c>
      <c r="AG2834">
        <v>0</v>
      </c>
      <c r="AH2834">
        <v>0</v>
      </c>
      <c r="AI2834">
        <v>0</v>
      </c>
      <c r="AJ2834">
        <v>1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</row>
    <row r="2835" spans="1:44" x14ac:dyDescent="0.25">
      <c r="A2835">
        <v>1557006</v>
      </c>
      <c r="B2835">
        <v>745491</v>
      </c>
      <c r="C2835">
        <v>21.531998192956301</v>
      </c>
      <c r="D2835">
        <v>37.705260139171301</v>
      </c>
      <c r="E2835" s="68" t="s">
        <v>356</v>
      </c>
      <c r="F2835" s="8">
        <f>INDEX(Δεδομένα!$P:$P,MATCH('2020'!E2835,Δεδομένα!$O:$O,0))</f>
        <v>132</v>
      </c>
      <c r="G2835" s="6" t="s">
        <v>357</v>
      </c>
      <c r="H2835" s="2" t="str">
        <f>INDEX(Δεδομένα!B$1:B$51,MATCH('2020'!G2835,Δεδομένα!A$1:A$51,0))</f>
        <v>ΔΥΤΙΚΗΣ ΕΛΛΑΔΟΣ</v>
      </c>
      <c r="I2835" s="8">
        <f>INDEX(Δεδομένα!E$1:E$13,MATCH('2020'!H2835,Δεδομένα!D$1:D$13,0))</f>
        <v>7</v>
      </c>
      <c r="J2835" s="1">
        <v>43942</v>
      </c>
      <c r="K2835" s="6" t="s">
        <v>751</v>
      </c>
      <c r="L2835" s="36" t="str">
        <f t="shared" si="176"/>
        <v>21/04/2020 19:55</v>
      </c>
      <c r="M2835" s="1">
        <v>43942</v>
      </c>
      <c r="N2835" s="6" t="s">
        <v>1844</v>
      </c>
      <c r="O2835" s="36" t="str">
        <f t="shared" si="177"/>
        <v>21/04/2020 23:30</v>
      </c>
      <c r="P2835" s="46">
        <f t="shared" si="178"/>
        <v>0.14930555555474712</v>
      </c>
      <c r="Q2835" s="48">
        <v>0</v>
      </c>
      <c r="R2835" s="47">
        <f t="shared" si="179"/>
        <v>214.99999999883585</v>
      </c>
      <c r="S2835" s="6" t="s">
        <v>359</v>
      </c>
      <c r="T2835" s="6" t="s">
        <v>360</v>
      </c>
      <c r="U2835" s="6" t="s">
        <v>44</v>
      </c>
      <c r="V2835" s="6" t="s">
        <v>4319</v>
      </c>
      <c r="W2835" s="7">
        <v>0</v>
      </c>
      <c r="X2835" s="7">
        <v>0</v>
      </c>
      <c r="Y2835" s="7">
        <v>0</v>
      </c>
      <c r="Z2835" s="7">
        <v>0</v>
      </c>
      <c r="AA2835" s="7">
        <v>0</v>
      </c>
      <c r="AB2835" s="7">
        <v>0</v>
      </c>
      <c r="AC2835" s="7">
        <v>0</v>
      </c>
      <c r="AD2835" s="7">
        <v>0</v>
      </c>
      <c r="AE2835">
        <v>5</v>
      </c>
      <c r="AF2835">
        <v>0</v>
      </c>
      <c r="AG2835">
        <v>0</v>
      </c>
      <c r="AH2835">
        <v>0</v>
      </c>
      <c r="AI2835">
        <v>0</v>
      </c>
      <c r="AJ2835">
        <v>2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</row>
    <row r="2836" spans="1:44" x14ac:dyDescent="0.25">
      <c r="A2836">
        <v>1557010</v>
      </c>
      <c r="B2836">
        <v>745516</v>
      </c>
      <c r="C2836">
        <v>21.6923367907361</v>
      </c>
      <c r="D2836">
        <v>37.387708332706602</v>
      </c>
      <c r="E2836" s="68" t="s">
        <v>837</v>
      </c>
      <c r="F2836" s="8">
        <f>INDEX(Δεδομένα!$P:$P,MATCH('2020'!E2836,Δεδομένα!$O:$O,0))</f>
        <v>134</v>
      </c>
      <c r="G2836" s="6" t="s">
        <v>357</v>
      </c>
      <c r="H2836" s="2" t="str">
        <f>INDEX(Δεδομένα!B$1:B$51,MATCH('2020'!G2836,Δεδομένα!A$1:A$51,0))</f>
        <v>ΔΥΤΙΚΗΣ ΕΛΛΑΔΟΣ</v>
      </c>
      <c r="I2836" s="8">
        <f>INDEX(Δεδομένα!E$1:E$13,MATCH('2020'!H2836,Δεδομένα!D$1:D$13,0))</f>
        <v>7</v>
      </c>
      <c r="J2836" s="1">
        <v>43942</v>
      </c>
      <c r="K2836" s="6" t="s">
        <v>825</v>
      </c>
      <c r="L2836" s="36" t="str">
        <f t="shared" si="176"/>
        <v>21/04/2020 20:30</v>
      </c>
      <c r="M2836" s="1">
        <v>43942</v>
      </c>
      <c r="N2836" s="6" t="s">
        <v>638</v>
      </c>
      <c r="O2836" s="36" t="str">
        <f t="shared" si="177"/>
        <v>21/04/2020 20:45</v>
      </c>
      <c r="P2836" s="46">
        <f t="shared" si="178"/>
        <v>1.0416666671517305E-2</v>
      </c>
      <c r="Q2836" s="48">
        <v>0</v>
      </c>
      <c r="R2836" s="47">
        <f t="shared" si="179"/>
        <v>15.000000006984919</v>
      </c>
      <c r="S2836" s="6" t="s">
        <v>1715</v>
      </c>
      <c r="T2836" s="6" t="s">
        <v>1338</v>
      </c>
      <c r="U2836" s="6" t="s">
        <v>44</v>
      </c>
      <c r="V2836" s="6" t="s">
        <v>1634</v>
      </c>
      <c r="W2836" s="7">
        <v>0</v>
      </c>
      <c r="X2836" s="7">
        <v>0</v>
      </c>
      <c r="Y2836" s="7">
        <v>0</v>
      </c>
      <c r="Z2836" s="7">
        <v>0</v>
      </c>
      <c r="AA2836" s="7">
        <v>0.02</v>
      </c>
      <c r="AB2836" s="7">
        <v>0</v>
      </c>
      <c r="AC2836" s="7">
        <v>0</v>
      </c>
      <c r="AD2836" s="7">
        <v>0</v>
      </c>
      <c r="AE2836">
        <v>2</v>
      </c>
      <c r="AF2836">
        <v>0</v>
      </c>
      <c r="AG2836">
        <v>0</v>
      </c>
      <c r="AH2836">
        <v>0</v>
      </c>
      <c r="AI2836">
        <v>0</v>
      </c>
      <c r="AJ2836">
        <v>1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</row>
    <row r="2837" spans="1:44" x14ac:dyDescent="0.25">
      <c r="A2837">
        <v>1554380</v>
      </c>
      <c r="B2837">
        <v>0</v>
      </c>
      <c r="C2837">
        <v>0</v>
      </c>
      <c r="D2837">
        <v>0</v>
      </c>
      <c r="E2837" s="68" t="s">
        <v>687</v>
      </c>
      <c r="F2837" s="8">
        <f>INDEX(Δεδομένα!$P:$P,MATCH('2020'!E2837,Δεδομένα!$O:$O,0))</f>
        <v>213</v>
      </c>
      <c r="G2837" s="6" t="s">
        <v>560</v>
      </c>
      <c r="H2837" s="2" t="str">
        <f>INDEX(Δεδομένα!B$1:B$51,MATCH('2020'!G2837,Δεδομένα!A$1:A$51,0))</f>
        <v>ΚΡΗΤΗΣ</v>
      </c>
      <c r="I2837" s="8">
        <f>INDEX(Δεδομένα!E$1:E$13,MATCH('2020'!H2837,Δεδομένα!D$1:D$13,0))</f>
        <v>12</v>
      </c>
      <c r="J2837" s="1">
        <v>43942</v>
      </c>
      <c r="K2837" s="6" t="s">
        <v>384</v>
      </c>
      <c r="L2837" s="36" t="str">
        <f t="shared" si="176"/>
        <v>21/04/2020 14:45</v>
      </c>
      <c r="M2837" s="1">
        <v>43942</v>
      </c>
      <c r="N2837" s="6" t="s">
        <v>252</v>
      </c>
      <c r="O2837" s="36" t="str">
        <f t="shared" si="177"/>
        <v>21/04/2020 17:25</v>
      </c>
      <c r="P2837" s="46">
        <f t="shared" si="178"/>
        <v>0.11111111110949423</v>
      </c>
      <c r="Q2837" s="48">
        <v>0</v>
      </c>
      <c r="R2837" s="47">
        <f t="shared" si="179"/>
        <v>159.99999999767169</v>
      </c>
      <c r="S2837" s="6" t="s">
        <v>44</v>
      </c>
      <c r="T2837" s="6" t="s">
        <v>697</v>
      </c>
      <c r="U2837" s="6" t="s">
        <v>722</v>
      </c>
      <c r="V2837" s="6" t="s">
        <v>722</v>
      </c>
      <c r="W2837" s="7">
        <v>0</v>
      </c>
      <c r="X2837" s="7">
        <v>0</v>
      </c>
      <c r="Y2837" s="7">
        <v>0</v>
      </c>
      <c r="Z2837" s="7">
        <v>2</v>
      </c>
      <c r="AA2837" s="7">
        <v>0</v>
      </c>
      <c r="AB2837" s="7">
        <v>0</v>
      </c>
      <c r="AC2837" s="7">
        <v>0</v>
      </c>
      <c r="AD2837" s="7">
        <v>0</v>
      </c>
      <c r="AE2837">
        <v>4</v>
      </c>
      <c r="AF2837">
        <v>0</v>
      </c>
      <c r="AG2837">
        <v>0</v>
      </c>
      <c r="AH2837">
        <v>0</v>
      </c>
      <c r="AI2837">
        <v>0</v>
      </c>
      <c r="AJ2837">
        <v>2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</row>
    <row r="2838" spans="1:44" x14ac:dyDescent="0.25">
      <c r="A2838">
        <v>1556551</v>
      </c>
      <c r="B2838">
        <v>745429</v>
      </c>
      <c r="C2838">
        <v>21.760311541197801</v>
      </c>
      <c r="D2838">
        <v>37.221954294480803</v>
      </c>
      <c r="E2838" s="68" t="s">
        <v>1693</v>
      </c>
      <c r="F2838" s="8">
        <f>INDEX(Δεδομένα!$P:$P,MATCH('2020'!E2838,Δεδομένα!$O:$O,0))</f>
        <v>146</v>
      </c>
      <c r="G2838" s="6" t="s">
        <v>841</v>
      </c>
      <c r="H2838" s="2" t="str">
        <f>INDEX(Δεδομένα!B$1:B$51,MATCH('2020'!G2838,Δεδομένα!A$1:A$51,0))</f>
        <v>ΠΕΛΛΟΠΟΝΗΣΟΥ</v>
      </c>
      <c r="I2838" s="8">
        <f>INDEX(Δεδομένα!E$1:E$13,MATCH('2020'!H2838,Δεδομένα!D$1:D$13,0))</f>
        <v>8</v>
      </c>
      <c r="J2838" s="1">
        <v>43942</v>
      </c>
      <c r="K2838" s="6" t="s">
        <v>2421</v>
      </c>
      <c r="L2838" s="36" t="str">
        <f t="shared" si="176"/>
        <v>21/04/2020 14:27</v>
      </c>
      <c r="M2838" s="1">
        <v>43942</v>
      </c>
      <c r="N2838" s="6" t="s">
        <v>1737</v>
      </c>
      <c r="O2838" s="36" t="str">
        <f t="shared" si="177"/>
        <v>21/04/2020 15:41</v>
      </c>
      <c r="P2838" s="46">
        <f t="shared" si="178"/>
        <v>5.1388888889050577E-2</v>
      </c>
      <c r="Q2838" s="48">
        <v>0</v>
      </c>
      <c r="R2838" s="47">
        <f t="shared" si="179"/>
        <v>74.000000000232831</v>
      </c>
      <c r="S2838" s="6" t="s">
        <v>998</v>
      </c>
      <c r="T2838" s="6" t="s">
        <v>999</v>
      </c>
      <c r="U2838" s="6" t="s">
        <v>44</v>
      </c>
      <c r="V2838" s="6" t="s">
        <v>4302</v>
      </c>
      <c r="W2838" s="7">
        <v>0</v>
      </c>
      <c r="X2838" s="7">
        <v>0</v>
      </c>
      <c r="Y2838" s="7">
        <v>0</v>
      </c>
      <c r="Z2838" s="7">
        <v>0</v>
      </c>
      <c r="AA2838" s="7">
        <v>0</v>
      </c>
      <c r="AB2838" s="7">
        <v>0.1</v>
      </c>
      <c r="AC2838" s="7">
        <v>0</v>
      </c>
      <c r="AD2838" s="7">
        <v>0</v>
      </c>
      <c r="AE2838">
        <v>2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</row>
    <row r="2839" spans="1:44" x14ac:dyDescent="0.25">
      <c r="A2839">
        <v>1554071</v>
      </c>
      <c r="B2839">
        <v>745431</v>
      </c>
      <c r="C2839">
        <v>21.660327808490901</v>
      </c>
      <c r="D2839">
        <v>37.137544062327798</v>
      </c>
      <c r="E2839" s="68" t="s">
        <v>997</v>
      </c>
      <c r="F2839" s="8">
        <f>INDEX(Δεδομένα!$P:$P,MATCH('2020'!E2839,Δεδομένα!$O:$O,0))</f>
        <v>145</v>
      </c>
      <c r="G2839" s="6" t="s">
        <v>841</v>
      </c>
      <c r="H2839" s="2" t="str">
        <f>INDEX(Δεδομένα!B$1:B$51,MATCH('2020'!G2839,Δεδομένα!A$1:A$51,0))</f>
        <v>ΠΕΛΛΟΠΟΝΗΣΟΥ</v>
      </c>
      <c r="I2839" s="8">
        <f>INDEX(Δεδομένα!E$1:E$13,MATCH('2020'!H2839,Δεδομένα!D$1:D$13,0))</f>
        <v>8</v>
      </c>
      <c r="J2839" s="1">
        <v>43942</v>
      </c>
      <c r="K2839" s="6" t="s">
        <v>595</v>
      </c>
      <c r="L2839" s="36" t="str">
        <f t="shared" si="176"/>
        <v>21/04/2020 14:20</v>
      </c>
      <c r="M2839" s="1">
        <v>43942</v>
      </c>
      <c r="N2839" s="6" t="s">
        <v>2383</v>
      </c>
      <c r="O2839" s="36" t="str">
        <f t="shared" si="177"/>
        <v>21/04/2020 15:01</v>
      </c>
      <c r="P2839" s="46">
        <f t="shared" si="178"/>
        <v>2.8472222227719612E-2</v>
      </c>
      <c r="Q2839" s="48">
        <v>0</v>
      </c>
      <c r="R2839" s="47">
        <f t="shared" si="179"/>
        <v>41.000000007916242</v>
      </c>
      <c r="S2839" s="6" t="s">
        <v>998</v>
      </c>
      <c r="T2839" s="6" t="s">
        <v>999</v>
      </c>
      <c r="U2839" s="6" t="s">
        <v>44</v>
      </c>
      <c r="V2839" s="6" t="s">
        <v>4313</v>
      </c>
      <c r="W2839" s="7">
        <v>0</v>
      </c>
      <c r="X2839" s="7">
        <v>1.5</v>
      </c>
      <c r="Y2839" s="7">
        <v>0</v>
      </c>
      <c r="Z2839" s="7">
        <v>0</v>
      </c>
      <c r="AA2839" s="7">
        <v>0</v>
      </c>
      <c r="AB2839" s="7">
        <v>0</v>
      </c>
      <c r="AC2839" s="7">
        <v>0</v>
      </c>
      <c r="AD2839" s="7">
        <v>0</v>
      </c>
      <c r="AE2839">
        <v>2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</row>
    <row r="2840" spans="1:44" x14ac:dyDescent="0.25">
      <c r="A2840">
        <v>1553722</v>
      </c>
      <c r="B2840">
        <v>745444</v>
      </c>
      <c r="C2840">
        <v>22.026889204188699</v>
      </c>
      <c r="D2840">
        <v>37.052882486198399</v>
      </c>
      <c r="E2840" s="68" t="s">
        <v>937</v>
      </c>
      <c r="F2840" s="8">
        <f>INDEX(Δεδομένα!$P:$P,MATCH('2020'!E2840,Δεδομένα!$O:$O,0))</f>
        <v>143</v>
      </c>
      <c r="G2840" s="6" t="s">
        <v>841</v>
      </c>
      <c r="H2840" s="2" t="str">
        <f>INDEX(Δεδομένα!B$1:B$51,MATCH('2020'!G2840,Δεδομένα!A$1:A$51,0))</f>
        <v>ΠΕΛΛΟΠΟΝΗΣΟΥ</v>
      </c>
      <c r="I2840" s="8">
        <f>INDEX(Δεδομένα!E$1:E$13,MATCH('2020'!H2840,Δεδομένα!D$1:D$13,0))</f>
        <v>8</v>
      </c>
      <c r="J2840" s="1">
        <v>43942</v>
      </c>
      <c r="K2840" s="6" t="s">
        <v>1874</v>
      </c>
      <c r="L2840" s="36" t="str">
        <f t="shared" si="176"/>
        <v>21/04/2020 15:24</v>
      </c>
      <c r="M2840" s="1">
        <v>43942</v>
      </c>
      <c r="N2840" s="6" t="s">
        <v>3003</v>
      </c>
      <c r="O2840" s="36" t="str">
        <f t="shared" si="177"/>
        <v>21/04/2020 19:08</v>
      </c>
      <c r="P2840" s="46">
        <f t="shared" si="178"/>
        <v>0.15555555555329192</v>
      </c>
      <c r="Q2840" s="48">
        <v>0</v>
      </c>
      <c r="R2840" s="47">
        <f t="shared" si="179"/>
        <v>223.99999999674037</v>
      </c>
      <c r="S2840" s="6" t="s">
        <v>842</v>
      </c>
      <c r="T2840" s="6" t="s">
        <v>984</v>
      </c>
      <c r="U2840" s="6" t="s">
        <v>44</v>
      </c>
      <c r="V2840" s="6" t="s">
        <v>4314</v>
      </c>
      <c r="W2840" s="7">
        <v>0</v>
      </c>
      <c r="X2840" s="7">
        <v>0</v>
      </c>
      <c r="Y2840" s="7">
        <v>0</v>
      </c>
      <c r="Z2840" s="7">
        <v>0</v>
      </c>
      <c r="AA2840" s="7">
        <v>3</v>
      </c>
      <c r="AB2840" s="7">
        <v>0</v>
      </c>
      <c r="AC2840" s="7">
        <v>0</v>
      </c>
      <c r="AD2840" s="7">
        <v>0</v>
      </c>
      <c r="AE2840">
        <v>8</v>
      </c>
      <c r="AF2840">
        <v>0</v>
      </c>
      <c r="AG2840">
        <v>0</v>
      </c>
      <c r="AH2840">
        <v>0</v>
      </c>
      <c r="AI2840">
        <v>0</v>
      </c>
      <c r="AJ2840">
        <v>4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</row>
    <row r="2841" spans="1:44" x14ac:dyDescent="0.25">
      <c r="A2841">
        <v>1553258</v>
      </c>
      <c r="B2841">
        <v>745380</v>
      </c>
      <c r="C2841">
        <v>22.566125999690101</v>
      </c>
      <c r="D2841">
        <v>38.3519975612707</v>
      </c>
      <c r="E2841" s="68" t="s">
        <v>431</v>
      </c>
      <c r="F2841" s="8">
        <f>INDEX(Δεδομένα!$P:$P,MATCH('2020'!E2841,Δεδομένα!$O:$O,0))</f>
        <v>174</v>
      </c>
      <c r="G2841" s="6" t="s">
        <v>432</v>
      </c>
      <c r="H2841" s="2" t="str">
        <f>INDEX(Δεδομένα!B$1:B$51,MATCH('2020'!G2841,Δεδομένα!A$1:A$51,0))</f>
        <v>ΣΤΕΡΕΑΣ ΕΛΛΑΔΟΣ</v>
      </c>
      <c r="I2841" s="8">
        <f>INDEX(Δεδομένα!E$1:E$13,MATCH('2020'!H2841,Δεδομένα!D$1:D$13,0))</f>
        <v>9</v>
      </c>
      <c r="J2841" s="1">
        <v>43942</v>
      </c>
      <c r="K2841" s="6" t="s">
        <v>2789</v>
      </c>
      <c r="L2841" s="36" t="str">
        <f t="shared" si="176"/>
        <v>21/04/2020 10:56</v>
      </c>
      <c r="M2841" s="1">
        <v>43942</v>
      </c>
      <c r="N2841" s="6" t="s">
        <v>171</v>
      </c>
      <c r="O2841" s="36" t="str">
        <f t="shared" si="177"/>
        <v>21/04/2020 13:00</v>
      </c>
      <c r="P2841" s="46">
        <f t="shared" si="178"/>
        <v>8.611111110803904E-2</v>
      </c>
      <c r="Q2841" s="48">
        <v>0</v>
      </c>
      <c r="R2841" s="47">
        <f t="shared" si="179"/>
        <v>123.99999999557622</v>
      </c>
      <c r="S2841" s="6" t="s">
        <v>44</v>
      </c>
      <c r="T2841" s="6" t="s">
        <v>435</v>
      </c>
      <c r="U2841" s="6" t="s">
        <v>4308</v>
      </c>
      <c r="V2841" s="6" t="s">
        <v>4309</v>
      </c>
      <c r="W2841" s="7">
        <v>0</v>
      </c>
      <c r="X2841" s="7">
        <v>0.05</v>
      </c>
      <c r="Y2841" s="7">
        <v>0</v>
      </c>
      <c r="Z2841" s="7">
        <v>0</v>
      </c>
      <c r="AA2841" s="7">
        <v>0</v>
      </c>
      <c r="AB2841" s="7">
        <v>0</v>
      </c>
      <c r="AC2841" s="7">
        <v>0</v>
      </c>
      <c r="AD2841" s="7">
        <v>0</v>
      </c>
      <c r="AE2841">
        <v>2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</row>
    <row r="2842" spans="1:44" x14ac:dyDescent="0.25">
      <c r="A2842">
        <v>1563041</v>
      </c>
      <c r="B2842">
        <v>745390</v>
      </c>
      <c r="C2842">
        <v>23.706640196256298</v>
      </c>
      <c r="D2842">
        <v>35.3380888101115</v>
      </c>
      <c r="E2842" s="68" t="s">
        <v>784</v>
      </c>
      <c r="F2842" s="8">
        <f>INDEX(Δεδομένα!$P:$P,MATCH('2020'!E2842,Δεδομένα!$O:$O,0))</f>
        <v>218</v>
      </c>
      <c r="G2842" s="6" t="s">
        <v>775</v>
      </c>
      <c r="H2842" s="2" t="str">
        <f>INDEX(Δεδομένα!B$1:B$51,MATCH('2020'!G2842,Δεδομένα!A$1:A$51,0))</f>
        <v>ΚΡΗΤΗΣ</v>
      </c>
      <c r="I2842" s="8">
        <f>INDEX(Δεδομένα!E$1:E$13,MATCH('2020'!H2842,Δεδομένα!D$1:D$13,0))</f>
        <v>12</v>
      </c>
      <c r="J2842" s="1">
        <v>43942</v>
      </c>
      <c r="K2842" s="6" t="s">
        <v>2279</v>
      </c>
      <c r="L2842" s="36" t="str">
        <f t="shared" si="176"/>
        <v>21/04/2020 11:41</v>
      </c>
      <c r="M2842" s="1">
        <v>43942</v>
      </c>
      <c r="N2842" s="6" t="s">
        <v>751</v>
      </c>
      <c r="O2842" s="36" t="str">
        <f t="shared" si="177"/>
        <v>21/04/2020 19:55</v>
      </c>
      <c r="P2842" s="46">
        <f t="shared" si="178"/>
        <v>0.34305555555329192</v>
      </c>
      <c r="Q2842" s="48">
        <v>0</v>
      </c>
      <c r="R2842" s="47">
        <f t="shared" si="179"/>
        <v>493.99999999674037</v>
      </c>
      <c r="S2842" s="6" t="s">
        <v>775</v>
      </c>
      <c r="T2842" s="6" t="s">
        <v>785</v>
      </c>
      <c r="U2842" s="6" t="s">
        <v>44</v>
      </c>
      <c r="V2842" s="6" t="s">
        <v>4310</v>
      </c>
      <c r="W2842" s="7">
        <v>0</v>
      </c>
      <c r="X2842" s="7">
        <v>3</v>
      </c>
      <c r="Y2842" s="7">
        <v>0</v>
      </c>
      <c r="Z2842" s="7">
        <v>0</v>
      </c>
      <c r="AA2842" s="7">
        <v>0</v>
      </c>
      <c r="AB2842" s="7">
        <v>0</v>
      </c>
      <c r="AC2842" s="7">
        <v>0</v>
      </c>
      <c r="AD2842" s="7">
        <v>0</v>
      </c>
      <c r="AE2842">
        <v>16</v>
      </c>
      <c r="AF2842">
        <v>0</v>
      </c>
      <c r="AG2842">
        <v>0</v>
      </c>
      <c r="AH2842">
        <v>0</v>
      </c>
      <c r="AI2842">
        <v>0</v>
      </c>
      <c r="AJ2842">
        <v>8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</row>
    <row r="2843" spans="1:44" x14ac:dyDescent="0.25">
      <c r="A2843">
        <v>1566987</v>
      </c>
      <c r="B2843">
        <v>745692</v>
      </c>
      <c r="C2843">
        <v>22.0665066510226</v>
      </c>
      <c r="D2843">
        <v>37.305040428164801</v>
      </c>
      <c r="E2843" s="68" t="s">
        <v>931</v>
      </c>
      <c r="F2843" s="8">
        <f>INDEX(Δεδομένα!$P:$P,MATCH('2020'!E2843,Δεδομένα!$O:$O,0))</f>
        <v>141</v>
      </c>
      <c r="G2843" s="6" t="s">
        <v>932</v>
      </c>
      <c r="H2843" s="2" t="str">
        <f>INDEX(Δεδομένα!B$1:B$51,MATCH('2020'!G2843,Δεδομένα!A$1:A$51,0))</f>
        <v>ΠΕΛΛΟΠΟΝΗΣΟΥ</v>
      </c>
      <c r="I2843" s="8">
        <f>INDEX(Δεδομένα!E$1:E$13,MATCH('2020'!H2843,Δεδομένα!D$1:D$13,0))</f>
        <v>8</v>
      </c>
      <c r="J2843" s="1">
        <v>43943</v>
      </c>
      <c r="K2843" s="6" t="s">
        <v>501</v>
      </c>
      <c r="L2843" s="36" t="str">
        <f t="shared" si="176"/>
        <v>22/04/2020 17:42</v>
      </c>
      <c r="M2843" s="1">
        <v>43943</v>
      </c>
      <c r="N2843" s="6" t="s">
        <v>86</v>
      </c>
      <c r="O2843" s="36" t="str">
        <f t="shared" si="177"/>
        <v>22/04/2020 18:55</v>
      </c>
      <c r="P2843" s="46">
        <f t="shared" si="178"/>
        <v>5.0694444442342501E-2</v>
      </c>
      <c r="Q2843" s="48">
        <v>0</v>
      </c>
      <c r="R2843" s="47">
        <f t="shared" si="179"/>
        <v>72.999999996973202</v>
      </c>
      <c r="S2843" s="6" t="s">
        <v>44</v>
      </c>
      <c r="T2843" s="6" t="s">
        <v>934</v>
      </c>
      <c r="U2843" s="6" t="s">
        <v>935</v>
      </c>
      <c r="V2843" s="6" t="s">
        <v>935</v>
      </c>
      <c r="W2843" s="7">
        <v>0</v>
      </c>
      <c r="X2843" s="7">
        <v>1</v>
      </c>
      <c r="Y2843" s="7">
        <v>0</v>
      </c>
      <c r="Z2843" s="7">
        <v>0</v>
      </c>
      <c r="AA2843" s="7">
        <v>0</v>
      </c>
      <c r="AB2843" s="7">
        <v>0</v>
      </c>
      <c r="AC2843" s="7">
        <v>0</v>
      </c>
      <c r="AD2843" s="7">
        <v>0</v>
      </c>
      <c r="AE2843">
        <v>6</v>
      </c>
      <c r="AF2843">
        <v>0</v>
      </c>
      <c r="AG2843">
        <v>0</v>
      </c>
      <c r="AH2843">
        <v>0</v>
      </c>
      <c r="AI2843">
        <v>0</v>
      </c>
      <c r="AJ2843">
        <v>3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</row>
    <row r="2844" spans="1:44" x14ac:dyDescent="0.25">
      <c r="A2844">
        <v>1569697</v>
      </c>
      <c r="B2844">
        <v>745608</v>
      </c>
      <c r="C2844">
        <v>21.353540345700399</v>
      </c>
      <c r="D2844">
        <v>39.2246588051066</v>
      </c>
      <c r="E2844" s="68" t="s">
        <v>4321</v>
      </c>
      <c r="F2844" s="8">
        <f>INDEX(Δεδομένα!$P:$P,MATCH('2020'!E2844,Δεδομένα!$O:$O,0))</f>
        <v>95</v>
      </c>
      <c r="G2844" s="6" t="s">
        <v>268</v>
      </c>
      <c r="H2844" s="2" t="str">
        <f>INDEX(Δεδομένα!B$1:B$51,MATCH('2020'!G2844,Δεδομένα!A$1:A$51,0))</f>
        <v>ΗΠΕΙΡΟΥ</v>
      </c>
      <c r="I2844" s="8">
        <f>INDEX(Δεδομένα!E$1:E$13,MATCH('2020'!H2844,Δεδομένα!D$1:D$13,0))</f>
        <v>5</v>
      </c>
      <c r="J2844" s="1">
        <v>43943</v>
      </c>
      <c r="K2844" s="6" t="s">
        <v>576</v>
      </c>
      <c r="L2844" s="36" t="str">
        <f t="shared" si="176"/>
        <v>22/04/2020 11:59</v>
      </c>
      <c r="M2844" s="1">
        <v>43943</v>
      </c>
      <c r="N2844" s="6" t="s">
        <v>1444</v>
      </c>
      <c r="O2844" s="36" t="str">
        <f t="shared" si="177"/>
        <v>22/04/2020 13:20</v>
      </c>
      <c r="P2844" s="46">
        <f t="shared" si="178"/>
        <v>5.6250000001455192E-2</v>
      </c>
      <c r="Q2844" s="48">
        <v>0</v>
      </c>
      <c r="R2844" s="47">
        <f t="shared" si="179"/>
        <v>81.000000002095476</v>
      </c>
      <c r="S2844" s="6" t="s">
        <v>44</v>
      </c>
      <c r="T2844" s="6" t="s">
        <v>4322</v>
      </c>
      <c r="U2844" s="6" t="s">
        <v>44</v>
      </c>
      <c r="V2844" s="6" t="s">
        <v>4323</v>
      </c>
      <c r="W2844" s="7">
        <v>0.1</v>
      </c>
      <c r="X2844" s="7">
        <v>0</v>
      </c>
      <c r="Y2844" s="7">
        <v>0</v>
      </c>
      <c r="Z2844" s="7">
        <v>0</v>
      </c>
      <c r="AA2844" s="7">
        <v>0</v>
      </c>
      <c r="AB2844" s="7">
        <v>0</v>
      </c>
      <c r="AC2844" s="7">
        <v>0</v>
      </c>
      <c r="AD2844" s="7">
        <v>0</v>
      </c>
      <c r="AE2844">
        <v>2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</row>
    <row r="2845" spans="1:44" x14ac:dyDescent="0.25">
      <c r="A2845">
        <v>1569729</v>
      </c>
      <c r="B2845">
        <v>745661</v>
      </c>
      <c r="C2845">
        <v>20.865653872836599</v>
      </c>
      <c r="D2845">
        <v>39.149175266894801</v>
      </c>
      <c r="E2845" s="68" t="s">
        <v>267</v>
      </c>
      <c r="F2845" s="8">
        <f>INDEX(Δεδομένα!$P:$P,MATCH('2020'!E2845,Δεδομένα!$O:$O,0))</f>
        <v>94</v>
      </c>
      <c r="G2845" s="6" t="s">
        <v>268</v>
      </c>
      <c r="H2845" s="2" t="str">
        <f>INDEX(Δεδομένα!B$1:B$51,MATCH('2020'!G2845,Δεδομένα!A$1:A$51,0))</f>
        <v>ΗΠΕΙΡΟΥ</v>
      </c>
      <c r="I2845" s="8">
        <f>INDEX(Δεδομένα!E$1:E$13,MATCH('2020'!H2845,Δεδομένα!D$1:D$13,0))</f>
        <v>5</v>
      </c>
      <c r="J2845" s="1">
        <v>43943</v>
      </c>
      <c r="K2845" s="6" t="s">
        <v>2020</v>
      </c>
      <c r="L2845" s="36" t="str">
        <f t="shared" si="176"/>
        <v>22/04/2020 15:31</v>
      </c>
      <c r="M2845" s="1">
        <v>43943</v>
      </c>
      <c r="N2845" s="6" t="s">
        <v>141</v>
      </c>
      <c r="O2845" s="36" t="str">
        <f t="shared" si="177"/>
        <v>22/04/2020 16:14</v>
      </c>
      <c r="P2845" s="46">
        <f t="shared" si="178"/>
        <v>2.9861111113859806E-2</v>
      </c>
      <c r="Q2845" s="48">
        <v>0</v>
      </c>
      <c r="R2845" s="47">
        <f t="shared" si="179"/>
        <v>43.000000003958121</v>
      </c>
      <c r="S2845" s="6" t="s">
        <v>44</v>
      </c>
      <c r="T2845" s="6" t="s">
        <v>270</v>
      </c>
      <c r="U2845" s="6" t="s">
        <v>44</v>
      </c>
      <c r="V2845" s="6" t="s">
        <v>1649</v>
      </c>
      <c r="W2845" s="7">
        <v>0</v>
      </c>
      <c r="X2845" s="7">
        <v>0</v>
      </c>
      <c r="Y2845" s="7">
        <v>0</v>
      </c>
      <c r="Z2845" s="7">
        <v>0.5</v>
      </c>
      <c r="AA2845" s="7">
        <v>0.5</v>
      </c>
      <c r="AB2845" s="7">
        <v>0</v>
      </c>
      <c r="AC2845" s="7">
        <v>0</v>
      </c>
      <c r="AD2845" s="7">
        <v>0</v>
      </c>
      <c r="AE2845">
        <v>2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</row>
    <row r="2846" spans="1:44" x14ac:dyDescent="0.25">
      <c r="A2846">
        <v>1569719</v>
      </c>
      <c r="B2846">
        <v>745685</v>
      </c>
      <c r="C2846">
        <v>20.8728806519232</v>
      </c>
      <c r="D2846">
        <v>39.1445505713302</v>
      </c>
      <c r="E2846" s="68" t="s">
        <v>267</v>
      </c>
      <c r="F2846" s="8">
        <f>INDEX(Δεδομένα!$P:$P,MATCH('2020'!E2846,Δεδομένα!$O:$O,0))</f>
        <v>94</v>
      </c>
      <c r="G2846" s="6" t="s">
        <v>268</v>
      </c>
      <c r="H2846" s="2" t="str">
        <f>INDEX(Δεδομένα!B$1:B$51,MATCH('2020'!G2846,Δεδομένα!A$1:A$51,0))</f>
        <v>ΗΠΕΙΡΟΥ</v>
      </c>
      <c r="I2846" s="8">
        <f>INDEX(Δεδομένα!E$1:E$13,MATCH('2020'!H2846,Δεδομένα!D$1:D$13,0))</f>
        <v>5</v>
      </c>
      <c r="J2846" s="1">
        <v>43943</v>
      </c>
      <c r="K2846" s="6" t="s">
        <v>1811</v>
      </c>
      <c r="L2846" s="36" t="str">
        <f t="shared" si="176"/>
        <v>22/04/2020 17:22</v>
      </c>
      <c r="M2846" s="1">
        <v>43943</v>
      </c>
      <c r="N2846" s="6" t="s">
        <v>1116</v>
      </c>
      <c r="O2846" s="36" t="str">
        <f t="shared" si="177"/>
        <v>22/04/2020 17:52</v>
      </c>
      <c r="P2846" s="46">
        <f t="shared" si="178"/>
        <v>2.0833333328482695E-2</v>
      </c>
      <c r="Q2846" s="48">
        <v>0</v>
      </c>
      <c r="R2846" s="47">
        <f t="shared" si="179"/>
        <v>29.999999993015081</v>
      </c>
      <c r="S2846" s="6" t="s">
        <v>44</v>
      </c>
      <c r="T2846" s="6" t="s">
        <v>270</v>
      </c>
      <c r="U2846" s="6" t="s">
        <v>44</v>
      </c>
      <c r="V2846" s="6" t="s">
        <v>1649</v>
      </c>
      <c r="W2846" s="7">
        <v>0</v>
      </c>
      <c r="X2846" s="7">
        <v>0</v>
      </c>
      <c r="Y2846" s="7">
        <v>0</v>
      </c>
      <c r="Z2846" s="7">
        <v>0.03</v>
      </c>
      <c r="AA2846" s="7">
        <v>0</v>
      </c>
      <c r="AB2846" s="7">
        <v>0</v>
      </c>
      <c r="AC2846" s="7">
        <v>0</v>
      </c>
      <c r="AD2846" s="7">
        <v>0</v>
      </c>
      <c r="AE2846">
        <v>2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</row>
    <row r="2847" spans="1:44" x14ac:dyDescent="0.25">
      <c r="A2847">
        <v>1556318</v>
      </c>
      <c r="B2847">
        <v>745619</v>
      </c>
      <c r="C2847">
        <v>27.185013526206401</v>
      </c>
      <c r="D2847">
        <v>35.483619725206601</v>
      </c>
      <c r="E2847" s="68" t="s">
        <v>4324</v>
      </c>
      <c r="F2847" s="8">
        <f>INDEX(Δεδομένα!$P:$P,MATCH('2020'!E2847,Δεδομένα!$O:$O,0))</f>
        <v>207</v>
      </c>
      <c r="G2847" s="6" t="s">
        <v>1007</v>
      </c>
      <c r="H2847" s="2" t="str">
        <f>INDEX(Δεδομένα!B$1:B$51,MATCH('2020'!G2847,Δεδομένα!A$1:A$51,0))</f>
        <v>ΝΟΤΙΟΥ ΑΙΓΑΙΟΥ</v>
      </c>
      <c r="I2847" s="8">
        <f>INDEX(Δεδομένα!E$1:E$13,MATCH('2020'!H2847,Δεδομένα!D$1:D$13,0))</f>
        <v>10</v>
      </c>
      <c r="J2847" s="1">
        <v>43943</v>
      </c>
      <c r="K2847" s="6" t="s">
        <v>1783</v>
      </c>
      <c r="L2847" s="36" t="str">
        <f t="shared" si="176"/>
        <v>22/04/2020 12:16</v>
      </c>
      <c r="M2847" s="1">
        <v>43943</v>
      </c>
      <c r="N2847" s="6" t="s">
        <v>616</v>
      </c>
      <c r="O2847" s="36" t="str">
        <f t="shared" si="177"/>
        <v>22/04/2020 13:30</v>
      </c>
      <c r="P2847" s="46">
        <f t="shared" si="178"/>
        <v>5.1388888889050577E-2</v>
      </c>
      <c r="Q2847" s="48">
        <v>0</v>
      </c>
      <c r="R2847" s="47">
        <f t="shared" si="179"/>
        <v>74.000000000232831</v>
      </c>
      <c r="S2847" s="6" t="s">
        <v>44</v>
      </c>
      <c r="T2847" s="6" t="s">
        <v>4325</v>
      </c>
      <c r="U2847" s="6" t="s">
        <v>44</v>
      </c>
      <c r="V2847" s="6" t="s">
        <v>4326</v>
      </c>
      <c r="W2847" s="7">
        <v>0</v>
      </c>
      <c r="X2847" s="7">
        <v>0</v>
      </c>
      <c r="Y2847" s="7">
        <v>0</v>
      </c>
      <c r="Z2847" s="7">
        <v>0</v>
      </c>
      <c r="AA2847" s="7">
        <v>0</v>
      </c>
      <c r="AB2847" s="7">
        <v>0.2</v>
      </c>
      <c r="AC2847" s="7">
        <v>0</v>
      </c>
      <c r="AD2847" s="7">
        <v>0</v>
      </c>
      <c r="AE2847">
        <v>4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</row>
    <row r="2848" spans="1:44" x14ac:dyDescent="0.25">
      <c r="A2848">
        <v>1555951</v>
      </c>
      <c r="B2848">
        <v>745638</v>
      </c>
      <c r="C2848">
        <v>28.080250504165999</v>
      </c>
      <c r="D2848">
        <v>36.218936348542798</v>
      </c>
      <c r="E2848" s="68" t="s">
        <v>1590</v>
      </c>
      <c r="F2848" s="8">
        <f>INDEX(Δεδομένα!$P:$P,MATCH('2020'!E2848,Δεδομένα!$O:$O,0))</f>
        <v>51</v>
      </c>
      <c r="G2848" s="6" t="s">
        <v>1007</v>
      </c>
      <c r="H2848" s="2" t="str">
        <f>INDEX(Δεδομένα!B$1:B$51,MATCH('2020'!G2848,Δεδομένα!A$1:A$51,0))</f>
        <v>ΝΟΤΙΟΥ ΑΙΓΑΙΟΥ</v>
      </c>
      <c r="I2848" s="8">
        <f>INDEX(Δεδομένα!E$1:E$13,MATCH('2020'!H2848,Δεδομένα!D$1:D$13,0))</f>
        <v>10</v>
      </c>
      <c r="J2848" s="1">
        <v>43943</v>
      </c>
      <c r="K2848" s="6" t="s">
        <v>503</v>
      </c>
      <c r="L2848" s="36" t="str">
        <f t="shared" si="176"/>
        <v>22/04/2020 13:38</v>
      </c>
      <c r="M2848" s="1">
        <v>43944</v>
      </c>
      <c r="N2848" s="6" t="s">
        <v>192</v>
      </c>
      <c r="O2848" s="36" t="str">
        <f t="shared" si="177"/>
        <v>23/04/2020 17:04</v>
      </c>
      <c r="P2848" s="49">
        <f t="shared" si="178"/>
        <v>1.1430555555489263</v>
      </c>
      <c r="Q2848" s="50">
        <f>1*24</f>
        <v>24</v>
      </c>
      <c r="R2848" s="47">
        <f t="shared" si="179"/>
        <v>1645.9999999904539</v>
      </c>
      <c r="S2848" s="6" t="s">
        <v>44</v>
      </c>
      <c r="T2848" s="6" t="s">
        <v>1233</v>
      </c>
      <c r="U2848" s="6" t="s">
        <v>44</v>
      </c>
      <c r="V2848" s="6" t="s">
        <v>4039</v>
      </c>
      <c r="W2848" s="7">
        <v>0</v>
      </c>
      <c r="X2848" s="7">
        <v>0</v>
      </c>
      <c r="Y2848" s="7">
        <v>0</v>
      </c>
      <c r="Z2848" s="7">
        <v>3</v>
      </c>
      <c r="AA2848" s="7">
        <v>2</v>
      </c>
      <c r="AB2848" s="7">
        <v>0</v>
      </c>
      <c r="AC2848" s="7">
        <v>0</v>
      </c>
      <c r="AD2848" s="7">
        <v>0</v>
      </c>
      <c r="AE2848">
        <v>13</v>
      </c>
      <c r="AF2848">
        <v>0</v>
      </c>
      <c r="AG2848">
        <v>0</v>
      </c>
      <c r="AH2848">
        <v>0</v>
      </c>
      <c r="AI2848">
        <v>0</v>
      </c>
      <c r="AJ2848">
        <v>7</v>
      </c>
      <c r="AK2848">
        <v>0</v>
      </c>
      <c r="AL2848">
        <v>1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</row>
    <row r="2849" spans="1:44" x14ac:dyDescent="0.25">
      <c r="A2849">
        <v>1554681</v>
      </c>
      <c r="B2849">
        <v>745575</v>
      </c>
      <c r="C2849">
        <v>20.745049306912701</v>
      </c>
      <c r="D2849">
        <v>37.849319467309797</v>
      </c>
      <c r="E2849" s="68" t="s">
        <v>2057</v>
      </c>
      <c r="F2849" s="8">
        <f>INDEX(Δεδομένα!$P:$P,MATCH('2020'!E2849,Δεδομένα!$O:$O,0))</f>
        <v>239</v>
      </c>
      <c r="G2849" s="6" t="s">
        <v>1600</v>
      </c>
      <c r="H2849" s="2" t="str">
        <f>INDEX(Δεδομένα!B$1:B$51,MATCH('2020'!G2849,Δεδομένα!A$1:A$51,0))</f>
        <v>ΙΟΝΙΩΝ ΝΗΣΩΝ</v>
      </c>
      <c r="I2849" s="8">
        <f>INDEX(Δεδομένα!E$1:E$13,MATCH('2020'!H2849,Δεδομένα!D$1:D$13,0))</f>
        <v>13</v>
      </c>
      <c r="J2849" s="1">
        <v>43943</v>
      </c>
      <c r="K2849" s="6" t="s">
        <v>1714</v>
      </c>
      <c r="L2849" s="36" t="str">
        <f t="shared" si="176"/>
        <v>22/04/2020 09:40</v>
      </c>
      <c r="M2849" s="1">
        <v>43943</v>
      </c>
      <c r="N2849" s="6" t="s">
        <v>1541</v>
      </c>
      <c r="O2849" s="36" t="str">
        <f t="shared" si="177"/>
        <v>22/04/2020 10:15</v>
      </c>
      <c r="P2849" s="46">
        <f t="shared" si="178"/>
        <v>2.4305555554747116E-2</v>
      </c>
      <c r="Q2849" s="48">
        <v>0</v>
      </c>
      <c r="R2849" s="47">
        <f t="shared" si="179"/>
        <v>34.999999998835847</v>
      </c>
      <c r="S2849" s="6" t="s">
        <v>44</v>
      </c>
      <c r="T2849" s="6" t="s">
        <v>1601</v>
      </c>
      <c r="U2849" s="6" t="s">
        <v>44</v>
      </c>
      <c r="V2849" s="6" t="s">
        <v>3038</v>
      </c>
      <c r="W2849" s="7">
        <v>0</v>
      </c>
      <c r="X2849" s="7">
        <v>0</v>
      </c>
      <c r="Y2849" s="7">
        <v>0</v>
      </c>
      <c r="Z2849" s="7">
        <v>0</v>
      </c>
      <c r="AA2849" s="7">
        <v>0</v>
      </c>
      <c r="AB2849" s="7">
        <v>0</v>
      </c>
      <c r="AC2849" s="7">
        <v>0.01</v>
      </c>
      <c r="AD2849" s="7">
        <v>0</v>
      </c>
      <c r="AE2849">
        <v>2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</row>
    <row r="2850" spans="1:44" x14ac:dyDescent="0.25">
      <c r="A2850">
        <v>1553998</v>
      </c>
      <c r="B2850">
        <v>745668</v>
      </c>
      <c r="C2850">
        <v>21.9879537659478</v>
      </c>
      <c r="D2850">
        <v>37.082847688752601</v>
      </c>
      <c r="E2850" s="68" t="s">
        <v>937</v>
      </c>
      <c r="F2850" s="8">
        <f>INDEX(Δεδομένα!$P:$P,MATCH('2020'!E2850,Δεδομένα!$O:$O,0))</f>
        <v>143</v>
      </c>
      <c r="G2850" s="6" t="s">
        <v>841</v>
      </c>
      <c r="H2850" s="2" t="str">
        <f>INDEX(Δεδομένα!B$1:B$51,MATCH('2020'!G2850,Δεδομένα!A$1:A$51,0))</f>
        <v>ΠΕΛΛΟΠΟΝΗΣΟΥ</v>
      </c>
      <c r="I2850" s="8">
        <f>INDEX(Δεδομένα!E$1:E$13,MATCH('2020'!H2850,Δεδομένα!D$1:D$13,0))</f>
        <v>8</v>
      </c>
      <c r="J2850" s="1">
        <v>43943</v>
      </c>
      <c r="K2850" s="6" t="s">
        <v>88</v>
      </c>
      <c r="L2850" s="36" t="str">
        <f t="shared" si="176"/>
        <v>22/04/2020 15:28</v>
      </c>
      <c r="M2850" s="1">
        <v>43943</v>
      </c>
      <c r="N2850" s="6" t="s">
        <v>2263</v>
      </c>
      <c r="O2850" s="36" t="str">
        <f t="shared" si="177"/>
        <v>22/04/2020 19:56</v>
      </c>
      <c r="P2850" s="46">
        <f t="shared" si="178"/>
        <v>0.18611111111385981</v>
      </c>
      <c r="Q2850" s="48">
        <v>0</v>
      </c>
      <c r="R2850" s="47">
        <f t="shared" si="179"/>
        <v>268.00000000395812</v>
      </c>
      <c r="S2850" s="6" t="s">
        <v>842</v>
      </c>
      <c r="T2850" s="6" t="s">
        <v>984</v>
      </c>
      <c r="U2850" s="6" t="s">
        <v>44</v>
      </c>
      <c r="V2850" s="6" t="s">
        <v>4327</v>
      </c>
      <c r="W2850" s="7">
        <v>0</v>
      </c>
      <c r="X2850" s="7">
        <v>0</v>
      </c>
      <c r="Y2850" s="7">
        <v>0</v>
      </c>
      <c r="Z2850" s="7">
        <v>0</v>
      </c>
      <c r="AA2850" s="7">
        <v>0</v>
      </c>
      <c r="AB2850" s="7">
        <v>2</v>
      </c>
      <c r="AC2850" s="7">
        <v>0</v>
      </c>
      <c r="AD2850" s="7">
        <v>0</v>
      </c>
      <c r="AE2850">
        <v>5</v>
      </c>
      <c r="AF2850">
        <v>0</v>
      </c>
      <c r="AG2850">
        <v>0</v>
      </c>
      <c r="AH2850">
        <v>0</v>
      </c>
      <c r="AI2850">
        <v>0</v>
      </c>
      <c r="AJ2850">
        <v>2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</row>
    <row r="2851" spans="1:44" x14ac:dyDescent="0.25">
      <c r="A2851">
        <v>1553994</v>
      </c>
      <c r="B2851">
        <v>745690</v>
      </c>
      <c r="C2851">
        <v>21.980109791520299</v>
      </c>
      <c r="D2851">
        <v>37.134843277613797</v>
      </c>
      <c r="E2851" s="68" t="s">
        <v>937</v>
      </c>
      <c r="F2851" s="8">
        <f>INDEX(Δεδομένα!$P:$P,MATCH('2020'!E2851,Δεδομένα!$O:$O,0))</f>
        <v>143</v>
      </c>
      <c r="G2851" s="6" t="s">
        <v>841</v>
      </c>
      <c r="H2851" s="2" t="str">
        <f>INDEX(Δεδομένα!B$1:B$51,MATCH('2020'!G2851,Δεδομένα!A$1:A$51,0))</f>
        <v>ΠΕΛΛΟΠΟΝΗΣΟΥ</v>
      </c>
      <c r="I2851" s="8">
        <f>INDEX(Δεδομένα!E$1:E$13,MATCH('2020'!H2851,Δεδομένα!D$1:D$13,0))</f>
        <v>8</v>
      </c>
      <c r="J2851" s="1">
        <v>43943</v>
      </c>
      <c r="K2851" s="6" t="s">
        <v>1455</v>
      </c>
      <c r="L2851" s="36" t="str">
        <f t="shared" si="176"/>
        <v>22/04/2020 17:31</v>
      </c>
      <c r="M2851" s="1">
        <v>43943</v>
      </c>
      <c r="N2851" s="6" t="s">
        <v>4328</v>
      </c>
      <c r="O2851" s="36" t="str">
        <f t="shared" si="177"/>
        <v>22/04/2020 21:26</v>
      </c>
      <c r="P2851" s="46">
        <f t="shared" si="178"/>
        <v>0.16319444444525288</v>
      </c>
      <c r="Q2851" s="48">
        <v>0</v>
      </c>
      <c r="R2851" s="47">
        <f t="shared" si="179"/>
        <v>235.00000000116415</v>
      </c>
      <c r="S2851" s="6" t="s">
        <v>842</v>
      </c>
      <c r="T2851" s="6" t="s">
        <v>984</v>
      </c>
      <c r="U2851" s="6" t="s">
        <v>44</v>
      </c>
      <c r="V2851" s="6" t="s">
        <v>4329</v>
      </c>
      <c r="W2851" s="7">
        <v>0</v>
      </c>
      <c r="X2851" s="7">
        <v>0</v>
      </c>
      <c r="Y2851" s="7">
        <v>0</v>
      </c>
      <c r="Z2851" s="7">
        <v>0</v>
      </c>
      <c r="AA2851" s="7">
        <v>2</v>
      </c>
      <c r="AB2851" s="7">
        <v>0</v>
      </c>
      <c r="AC2851" s="7">
        <v>0</v>
      </c>
      <c r="AD2851" s="7">
        <v>0</v>
      </c>
      <c r="AE2851">
        <v>9</v>
      </c>
      <c r="AF2851">
        <v>0</v>
      </c>
      <c r="AG2851">
        <v>0</v>
      </c>
      <c r="AH2851">
        <v>0</v>
      </c>
      <c r="AI2851">
        <v>0</v>
      </c>
      <c r="AJ2851">
        <v>4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</row>
    <row r="2852" spans="1:44" x14ac:dyDescent="0.25">
      <c r="A2852">
        <v>1556178</v>
      </c>
      <c r="B2852">
        <v>745712</v>
      </c>
      <c r="C2852">
        <v>22.0020421928776</v>
      </c>
      <c r="D2852">
        <v>37.210289358743601</v>
      </c>
      <c r="E2852" s="68" t="s">
        <v>840</v>
      </c>
      <c r="F2852" s="8">
        <f>INDEX(Δεδομένα!$P:$P,MATCH('2020'!E2852,Δεδομένα!$O:$O,0))</f>
        <v>144</v>
      </c>
      <c r="G2852" s="6" t="s">
        <v>841</v>
      </c>
      <c r="H2852" s="2" t="str">
        <f>INDEX(Δεδομένα!B$1:B$51,MATCH('2020'!G2852,Δεδομένα!A$1:A$51,0))</f>
        <v>ΠΕΛΛΟΠΟΝΗΣΟΥ</v>
      </c>
      <c r="I2852" s="8">
        <f>INDEX(Δεδομένα!E$1:E$13,MATCH('2020'!H2852,Δεδομένα!D$1:D$13,0))</f>
        <v>8</v>
      </c>
      <c r="J2852" s="1">
        <v>43943</v>
      </c>
      <c r="K2852" s="6" t="s">
        <v>256</v>
      </c>
      <c r="L2852" s="36" t="str">
        <f t="shared" si="176"/>
        <v>22/04/2020 19:30</v>
      </c>
      <c r="M2852" s="1">
        <v>43943</v>
      </c>
      <c r="N2852" s="6" t="s">
        <v>235</v>
      </c>
      <c r="O2852" s="36" t="str">
        <f t="shared" si="177"/>
        <v>22/04/2020 19:50</v>
      </c>
      <c r="P2852" s="46">
        <f t="shared" si="178"/>
        <v>1.3888888890505768E-2</v>
      </c>
      <c r="Q2852" s="48">
        <v>0</v>
      </c>
      <c r="R2852" s="47">
        <f t="shared" si="179"/>
        <v>20.000000002328306</v>
      </c>
      <c r="S2852" s="6" t="s">
        <v>842</v>
      </c>
      <c r="T2852" s="6" t="s">
        <v>843</v>
      </c>
      <c r="U2852" s="6" t="s">
        <v>44</v>
      </c>
      <c r="V2852" s="6" t="s">
        <v>4330</v>
      </c>
      <c r="W2852" s="7">
        <v>0</v>
      </c>
      <c r="X2852" s="7">
        <v>0</v>
      </c>
      <c r="Y2852" s="7">
        <v>0</v>
      </c>
      <c r="Z2852" s="7">
        <v>0</v>
      </c>
      <c r="AA2852" s="7">
        <v>0.3</v>
      </c>
      <c r="AB2852" s="7">
        <v>0</v>
      </c>
      <c r="AC2852" s="7">
        <v>0</v>
      </c>
      <c r="AD2852" s="7">
        <v>0</v>
      </c>
      <c r="AE2852">
        <v>2</v>
      </c>
      <c r="AF2852">
        <v>0</v>
      </c>
      <c r="AG2852">
        <v>0</v>
      </c>
      <c r="AH2852">
        <v>0</v>
      </c>
      <c r="AI2852">
        <v>0</v>
      </c>
      <c r="AJ2852">
        <v>1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</row>
    <row r="2853" spans="1:44" x14ac:dyDescent="0.25">
      <c r="A2853">
        <v>1554449</v>
      </c>
      <c r="B2853">
        <v>0</v>
      </c>
      <c r="C2853">
        <v>0</v>
      </c>
      <c r="D2853">
        <v>0</v>
      </c>
      <c r="E2853" s="68" t="s">
        <v>559</v>
      </c>
      <c r="F2853" s="8">
        <f>INDEX(Δεδομένα!$P:$P,MATCH('2020'!E2853,Δεδομένα!$O:$O,0))</f>
        <v>209</v>
      </c>
      <c r="G2853" s="6" t="s">
        <v>560</v>
      </c>
      <c r="H2853" s="2" t="str">
        <f>INDEX(Δεδομένα!B$1:B$51,MATCH('2020'!G2853,Δεδομένα!A$1:A$51,0))</f>
        <v>ΚΡΗΤΗΣ</v>
      </c>
      <c r="I2853" s="8">
        <f>INDEX(Δεδομένα!E$1:E$13,MATCH('2020'!H2853,Δεδομένα!D$1:D$13,0))</f>
        <v>12</v>
      </c>
      <c r="J2853" s="1">
        <v>43944</v>
      </c>
      <c r="K2853" s="6" t="s">
        <v>586</v>
      </c>
      <c r="L2853" s="36" t="str">
        <f t="shared" si="176"/>
        <v>23/04/2020 16:05</v>
      </c>
      <c r="M2853" s="1">
        <v>43944</v>
      </c>
      <c r="N2853" s="6" t="s">
        <v>337</v>
      </c>
      <c r="O2853" s="36" t="str">
        <f t="shared" si="177"/>
        <v>23/04/2020 18:40</v>
      </c>
      <c r="P2853" s="46">
        <f t="shared" si="178"/>
        <v>0.10763888889050577</v>
      </c>
      <c r="Q2853" s="48">
        <v>0</v>
      </c>
      <c r="R2853" s="47">
        <f t="shared" si="179"/>
        <v>155.00000000232831</v>
      </c>
      <c r="S2853" s="6" t="s">
        <v>44</v>
      </c>
      <c r="T2853" s="6" t="s">
        <v>565</v>
      </c>
      <c r="U2853" s="6" t="s">
        <v>587</v>
      </c>
      <c r="V2853" s="6" t="s">
        <v>587</v>
      </c>
      <c r="W2853" s="7">
        <v>0</v>
      </c>
      <c r="X2853" s="7">
        <v>0</v>
      </c>
      <c r="Y2853" s="7">
        <v>0</v>
      </c>
      <c r="Z2853" s="7">
        <v>0</v>
      </c>
      <c r="AA2853" s="7">
        <v>0.1</v>
      </c>
      <c r="AB2853" s="7">
        <v>0</v>
      </c>
      <c r="AC2853" s="7">
        <v>0</v>
      </c>
      <c r="AD2853" s="7">
        <v>0</v>
      </c>
      <c r="AE2853">
        <v>5</v>
      </c>
      <c r="AF2853">
        <v>0</v>
      </c>
      <c r="AG2853">
        <v>0</v>
      </c>
      <c r="AH2853">
        <v>0</v>
      </c>
      <c r="AI2853">
        <v>0</v>
      </c>
      <c r="AJ2853">
        <v>2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</row>
    <row r="2854" spans="1:44" x14ac:dyDescent="0.25">
      <c r="A2854">
        <v>1554077</v>
      </c>
      <c r="B2854">
        <v>745824</v>
      </c>
      <c r="C2854">
        <v>24.6351004740463</v>
      </c>
      <c r="D2854">
        <v>40.986335873389997</v>
      </c>
      <c r="E2854" s="68" t="s">
        <v>919</v>
      </c>
      <c r="F2854" s="8">
        <f>INDEX(Δεδομένα!$P:$P,MATCH('2020'!E2854,Δεδομένα!$O:$O,0))</f>
        <v>26</v>
      </c>
      <c r="G2854" s="6" t="s">
        <v>77</v>
      </c>
      <c r="H2854" s="2" t="str">
        <f>INDEX(Δεδομένα!B$1:B$51,MATCH('2020'!G2854,Δεδομένα!A$1:A$51,0))</f>
        <v>ΑΝΑΤΟΛΙΚΗΣ ΜΑΚΕΔΟΝΙΑΣ ΚΑΙ ΘΡΑΚΗΣ</v>
      </c>
      <c r="I2854" s="8">
        <f>INDEX(Δεδομένα!E$1:E$13,MATCH('2020'!H2854,Δεδομένα!D$1:D$13,0))</f>
        <v>2</v>
      </c>
      <c r="J2854" s="1">
        <v>43944</v>
      </c>
      <c r="K2854" s="6" t="s">
        <v>1544</v>
      </c>
      <c r="L2854" s="36" t="str">
        <f t="shared" si="176"/>
        <v>23/04/2020 11:28</v>
      </c>
      <c r="M2854" s="1">
        <v>43944</v>
      </c>
      <c r="N2854" s="6" t="s">
        <v>605</v>
      </c>
      <c r="O2854" s="36" t="str">
        <f t="shared" si="177"/>
        <v>23/04/2020 12:10</v>
      </c>
      <c r="P2854" s="46">
        <f t="shared" si="178"/>
        <v>2.9166666667151731E-2</v>
      </c>
      <c r="Q2854" s="48">
        <v>0</v>
      </c>
      <c r="R2854" s="47">
        <f t="shared" si="179"/>
        <v>42.000000000698492</v>
      </c>
      <c r="S2854" s="6" t="s">
        <v>44</v>
      </c>
      <c r="T2854" s="6" t="s">
        <v>921</v>
      </c>
      <c r="U2854" s="6" t="s">
        <v>44</v>
      </c>
      <c r="V2854" s="6" t="s">
        <v>4334</v>
      </c>
      <c r="W2854" s="7">
        <v>0</v>
      </c>
      <c r="X2854" s="7">
        <v>0</v>
      </c>
      <c r="Y2854" s="7">
        <v>0</v>
      </c>
      <c r="Z2854" s="7">
        <v>0.2</v>
      </c>
      <c r="AA2854" s="7">
        <v>0</v>
      </c>
      <c r="AB2854" s="7">
        <v>0</v>
      </c>
      <c r="AC2854" s="7">
        <v>0</v>
      </c>
      <c r="AD2854" s="7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</row>
    <row r="2855" spans="1:44" x14ac:dyDescent="0.25">
      <c r="A2855">
        <v>1580488</v>
      </c>
      <c r="B2855">
        <v>0</v>
      </c>
      <c r="C2855">
        <v>0</v>
      </c>
      <c r="D2855">
        <v>0</v>
      </c>
      <c r="E2855" s="68" t="s">
        <v>810</v>
      </c>
      <c r="F2855" s="8">
        <f>INDEX(Δεδομένα!$P:$P,MATCH('2020'!E2855,Δεδομένα!$O:$O,0))</f>
        <v>157</v>
      </c>
      <c r="G2855" s="6" t="s">
        <v>391</v>
      </c>
      <c r="H2855" s="2" t="str">
        <f>INDEX(Δεδομένα!B$1:B$51,MATCH('2020'!G2855,Δεδομένα!A$1:A$51,0))</f>
        <v>ΠΕΛΛΟΠΟΝΗΣΟΥ</v>
      </c>
      <c r="I2855" s="8">
        <f>INDEX(Δεδομένα!E$1:E$13,MATCH('2020'!H2855,Δεδομένα!D$1:D$13,0))</f>
        <v>8</v>
      </c>
      <c r="J2855" s="1">
        <v>43944</v>
      </c>
      <c r="K2855" s="6" t="s">
        <v>107</v>
      </c>
      <c r="L2855" s="36" t="str">
        <f t="shared" si="176"/>
        <v>23/04/2020 20:20</v>
      </c>
      <c r="M2855" s="1">
        <v>43944</v>
      </c>
      <c r="N2855" s="6" t="s">
        <v>2775</v>
      </c>
      <c r="O2855" s="36" t="str">
        <f t="shared" si="177"/>
        <v>23/04/2020 22:29</v>
      </c>
      <c r="P2855" s="46">
        <f t="shared" si="178"/>
        <v>8.9583333334303461E-2</v>
      </c>
      <c r="Q2855" s="48">
        <v>0</v>
      </c>
      <c r="R2855" s="47">
        <f t="shared" si="179"/>
        <v>129.00000000139698</v>
      </c>
      <c r="S2855" s="6" t="s">
        <v>44</v>
      </c>
      <c r="T2855" s="6" t="s">
        <v>1435</v>
      </c>
      <c r="U2855" s="6" t="s">
        <v>1436</v>
      </c>
      <c r="V2855" s="6" t="s">
        <v>8237</v>
      </c>
      <c r="W2855" s="7">
        <v>0</v>
      </c>
      <c r="X2855" s="7">
        <v>0</v>
      </c>
      <c r="Y2855" s="7">
        <v>0</v>
      </c>
      <c r="Z2855" s="7">
        <v>0</v>
      </c>
      <c r="AA2855" s="7">
        <v>0</v>
      </c>
      <c r="AB2855" s="7">
        <v>0.04</v>
      </c>
      <c r="AC2855" s="7">
        <v>0</v>
      </c>
      <c r="AD2855" s="7">
        <v>0</v>
      </c>
      <c r="AE2855">
        <v>6</v>
      </c>
      <c r="AF2855">
        <v>0</v>
      </c>
      <c r="AG2855">
        <v>0</v>
      </c>
      <c r="AH2855">
        <v>0</v>
      </c>
      <c r="AI2855">
        <v>0</v>
      </c>
      <c r="AJ2855">
        <v>3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</row>
    <row r="2856" spans="1:44" x14ac:dyDescent="0.25">
      <c r="A2856">
        <v>1556114</v>
      </c>
      <c r="B2856">
        <v>745891</v>
      </c>
      <c r="C2856">
        <v>22.0089370784764</v>
      </c>
      <c r="D2856">
        <v>37.036504555572598</v>
      </c>
      <c r="E2856" s="68" t="s">
        <v>937</v>
      </c>
      <c r="F2856" s="8">
        <f>INDEX(Δεδομένα!$P:$P,MATCH('2020'!E2856,Δεδομένα!$O:$O,0))</f>
        <v>143</v>
      </c>
      <c r="G2856" s="6" t="s">
        <v>841</v>
      </c>
      <c r="H2856" s="2" t="str">
        <f>INDEX(Δεδομένα!B$1:B$51,MATCH('2020'!G2856,Δεδομένα!A$1:A$51,0))</f>
        <v>ΠΕΛΛΟΠΟΝΗΣΟΥ</v>
      </c>
      <c r="I2856" s="8">
        <f>INDEX(Δεδομένα!E$1:E$13,MATCH('2020'!H2856,Δεδομένα!D$1:D$13,0))</f>
        <v>8</v>
      </c>
      <c r="J2856" s="1">
        <v>43944</v>
      </c>
      <c r="K2856" s="6" t="s">
        <v>204</v>
      </c>
      <c r="L2856" s="36" t="str">
        <f t="shared" si="176"/>
        <v>23/04/2020 17:00</v>
      </c>
      <c r="M2856" s="1">
        <v>43944</v>
      </c>
      <c r="N2856" s="6" t="s">
        <v>89</v>
      </c>
      <c r="O2856" s="36" t="str">
        <f t="shared" si="177"/>
        <v>23/04/2020 17:58</v>
      </c>
      <c r="P2856" s="46">
        <f t="shared" si="178"/>
        <v>4.0277777778101154E-2</v>
      </c>
      <c r="Q2856" s="48">
        <v>0</v>
      </c>
      <c r="R2856" s="47">
        <f t="shared" si="179"/>
        <v>58.000000000465661</v>
      </c>
      <c r="S2856" s="6" t="s">
        <v>842</v>
      </c>
      <c r="T2856" s="6" t="s">
        <v>984</v>
      </c>
      <c r="U2856" s="6" t="s">
        <v>44</v>
      </c>
      <c r="V2856" s="6" t="s">
        <v>2676</v>
      </c>
      <c r="W2856" s="7">
        <v>0</v>
      </c>
      <c r="X2856" s="7">
        <v>0</v>
      </c>
      <c r="Y2856" s="7">
        <v>0</v>
      </c>
      <c r="Z2856" s="7">
        <v>0</v>
      </c>
      <c r="AA2856" s="7">
        <v>1</v>
      </c>
      <c r="AB2856" s="7">
        <v>0</v>
      </c>
      <c r="AC2856" s="7">
        <v>0</v>
      </c>
      <c r="AD2856" s="7">
        <v>0</v>
      </c>
      <c r="AE2856">
        <v>2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</row>
    <row r="2857" spans="1:44" x14ac:dyDescent="0.25">
      <c r="A2857">
        <v>1554870</v>
      </c>
      <c r="B2857">
        <v>746111</v>
      </c>
      <c r="C2857">
        <v>21.421368209535299</v>
      </c>
      <c r="D2857">
        <v>38.5522763056412</v>
      </c>
      <c r="E2857" s="68" t="s">
        <v>1431</v>
      </c>
      <c r="F2857" s="8">
        <f>INDEX(Δεδομένα!$P:$P,MATCH('2020'!E2857,Δεδομένα!$O:$O,0))</f>
        <v>128</v>
      </c>
      <c r="G2857" s="6" t="s">
        <v>335</v>
      </c>
      <c r="H2857" s="2" t="str">
        <f>INDEX(Δεδομένα!B$1:B$51,MATCH('2020'!G2857,Δεδομένα!A$1:A$51,0))</f>
        <v>ΔΥΤΙΚΗΣ ΕΛΛΑΔΟΣ</v>
      </c>
      <c r="I2857" s="8">
        <f>INDEX(Δεδομένα!E$1:E$13,MATCH('2020'!H2857,Δεδομένα!D$1:D$13,0))</f>
        <v>7</v>
      </c>
      <c r="J2857" s="1">
        <v>43945</v>
      </c>
      <c r="K2857" s="6" t="s">
        <v>43</v>
      </c>
      <c r="L2857" s="36" t="str">
        <f t="shared" si="176"/>
        <v>24/04/2020 17:35</v>
      </c>
      <c r="M2857" s="1">
        <v>43945</v>
      </c>
      <c r="N2857" s="6" t="s">
        <v>209</v>
      </c>
      <c r="O2857" s="36" t="str">
        <f t="shared" si="177"/>
        <v>24/04/2020 18:30</v>
      </c>
      <c r="P2857" s="46">
        <f t="shared" si="178"/>
        <v>3.8194444445252884E-2</v>
      </c>
      <c r="Q2857" s="48">
        <v>0</v>
      </c>
      <c r="R2857" s="47">
        <f t="shared" si="179"/>
        <v>55.000000001164153</v>
      </c>
      <c r="S2857" s="6" t="s">
        <v>1016</v>
      </c>
      <c r="T2857" s="6" t="s">
        <v>1017</v>
      </c>
      <c r="U2857" s="6" t="s">
        <v>1018</v>
      </c>
      <c r="V2857" s="6" t="s">
        <v>4342</v>
      </c>
      <c r="W2857" s="7">
        <v>0</v>
      </c>
      <c r="X2857" s="7">
        <v>0</v>
      </c>
      <c r="Y2857" s="7">
        <v>0</v>
      </c>
      <c r="Z2857" s="7">
        <v>0</v>
      </c>
      <c r="AA2857" s="7">
        <v>1</v>
      </c>
      <c r="AB2857" s="7">
        <v>0.5</v>
      </c>
      <c r="AC2857" s="7">
        <v>0</v>
      </c>
      <c r="AD2857" s="7">
        <v>0</v>
      </c>
      <c r="AE2857">
        <v>2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</row>
    <row r="2858" spans="1:44" x14ac:dyDescent="0.25">
      <c r="A2858">
        <v>1554537</v>
      </c>
      <c r="B2858">
        <v>746041</v>
      </c>
      <c r="C2858">
        <v>21.769305485599698</v>
      </c>
      <c r="D2858">
        <v>38.116031579072597</v>
      </c>
      <c r="E2858" s="68" t="s">
        <v>302</v>
      </c>
      <c r="F2858" s="8">
        <f>INDEX(Δεδομένα!$P:$P,MATCH('2020'!E2858,Δεδομένα!$O:$O,0))</f>
        <v>119</v>
      </c>
      <c r="G2858" s="6" t="s">
        <v>303</v>
      </c>
      <c r="H2858" s="2" t="str">
        <f>INDEX(Δεδομένα!B$1:B$51,MATCH('2020'!G2858,Δεδομένα!A$1:A$51,0))</f>
        <v>ΔΥΤΙΚΗΣ ΕΛΛΑΔΟΣ</v>
      </c>
      <c r="I2858" s="8">
        <f>INDEX(Δεδομένα!E$1:E$13,MATCH('2020'!H2858,Δεδομένα!D$1:D$13,0))</f>
        <v>7</v>
      </c>
      <c r="J2858" s="1">
        <v>43945</v>
      </c>
      <c r="K2858" s="6" t="s">
        <v>4182</v>
      </c>
      <c r="L2858" s="36" t="str">
        <f t="shared" si="176"/>
        <v>24/04/2020 11:38</v>
      </c>
      <c r="M2858" s="1">
        <v>43945</v>
      </c>
      <c r="N2858" s="6" t="s">
        <v>433</v>
      </c>
      <c r="O2858" s="36" t="str">
        <f t="shared" si="177"/>
        <v>24/04/2020 12:28</v>
      </c>
      <c r="P2858" s="46">
        <f t="shared" si="178"/>
        <v>3.4722222218988463E-2</v>
      </c>
      <c r="Q2858" s="48">
        <v>0</v>
      </c>
      <c r="R2858" s="47">
        <f t="shared" si="179"/>
        <v>49.999999995343387</v>
      </c>
      <c r="S2858" s="6" t="s">
        <v>306</v>
      </c>
      <c r="T2858" s="6" t="s">
        <v>307</v>
      </c>
      <c r="U2858" s="6" t="s">
        <v>44</v>
      </c>
      <c r="V2858" s="6" t="s">
        <v>4339</v>
      </c>
      <c r="W2858" s="7">
        <v>0</v>
      </c>
      <c r="X2858" s="7">
        <v>0</v>
      </c>
      <c r="Y2858" s="7">
        <v>0</v>
      </c>
      <c r="Z2858" s="7">
        <v>0</v>
      </c>
      <c r="AA2858" s="7">
        <v>0</v>
      </c>
      <c r="AB2858" s="7">
        <v>0</v>
      </c>
      <c r="AC2858" s="7">
        <v>0.5</v>
      </c>
      <c r="AD2858" s="7">
        <v>0</v>
      </c>
      <c r="AE2858">
        <v>2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</row>
    <row r="2859" spans="1:44" x14ac:dyDescent="0.25">
      <c r="A2859">
        <v>1560472</v>
      </c>
      <c r="B2859">
        <v>746363</v>
      </c>
      <c r="C2859">
        <v>22.285116827447599</v>
      </c>
      <c r="D2859">
        <v>38.119504408962499</v>
      </c>
      <c r="E2859" s="68" t="s">
        <v>331</v>
      </c>
      <c r="F2859" s="8">
        <f>INDEX(Δεδομένα!$P:$P,MATCH('2020'!E2859,Δεδομένα!$O:$O,0))</f>
        <v>125</v>
      </c>
      <c r="G2859" s="6" t="s">
        <v>303</v>
      </c>
      <c r="H2859" s="2" t="str">
        <f>INDEX(Δεδομένα!B$1:B$51,MATCH('2020'!G2859,Δεδομένα!A$1:A$51,0))</f>
        <v>ΔΥΤΙΚΗΣ ΕΛΛΑΔΟΣ</v>
      </c>
      <c r="I2859" s="8">
        <f>INDEX(Δεδομένα!E$1:E$13,MATCH('2020'!H2859,Δεδομένα!D$1:D$13,0))</f>
        <v>7</v>
      </c>
      <c r="J2859" s="1">
        <v>43945</v>
      </c>
      <c r="K2859" s="6" t="s">
        <v>1265</v>
      </c>
      <c r="L2859" s="36" t="str">
        <f t="shared" si="176"/>
        <v>24/04/2020 17:39</v>
      </c>
      <c r="M2859" s="1">
        <v>43945</v>
      </c>
      <c r="N2859" s="6" t="s">
        <v>289</v>
      </c>
      <c r="O2859" s="36" t="str">
        <f t="shared" si="177"/>
        <v>24/04/2020 17:55</v>
      </c>
      <c r="P2859" s="46">
        <f t="shared" si="178"/>
        <v>1.1111111110949423E-2</v>
      </c>
      <c r="Q2859" s="48">
        <v>0</v>
      </c>
      <c r="R2859" s="47">
        <f t="shared" si="179"/>
        <v>15.999999999767169</v>
      </c>
      <c r="S2859" s="6" t="s">
        <v>315</v>
      </c>
      <c r="T2859" s="6" t="s">
        <v>316</v>
      </c>
      <c r="U2859" s="6" t="s">
        <v>44</v>
      </c>
      <c r="V2859" s="6" t="s">
        <v>4363</v>
      </c>
      <c r="W2859" s="7">
        <v>0</v>
      </c>
      <c r="X2859" s="7">
        <v>0</v>
      </c>
      <c r="Y2859" s="7">
        <v>0</v>
      </c>
      <c r="Z2859" s="7">
        <v>0.01</v>
      </c>
      <c r="AA2859" s="7">
        <v>0</v>
      </c>
      <c r="AB2859" s="7">
        <v>0</v>
      </c>
      <c r="AC2859" s="7">
        <v>0</v>
      </c>
      <c r="AD2859" s="7">
        <v>0</v>
      </c>
      <c r="AE2859">
        <v>2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</row>
    <row r="2860" spans="1:44" x14ac:dyDescent="0.25">
      <c r="A2860">
        <v>1554375</v>
      </c>
      <c r="B2860">
        <v>746039</v>
      </c>
      <c r="C2860">
        <v>25.969329230580001</v>
      </c>
      <c r="D2860">
        <v>40.9019816113329</v>
      </c>
      <c r="E2860" s="68" t="s">
        <v>147</v>
      </c>
      <c r="F2860" s="8">
        <f>INDEX(Δεδομένα!$P:$P,MATCH('2020'!E2860,Δεδομένα!$O:$O,0))</f>
        <v>33</v>
      </c>
      <c r="G2860" s="6" t="s">
        <v>148</v>
      </c>
      <c r="H2860" s="2" t="str">
        <f>INDEX(Δεδομένα!B$1:B$51,MATCH('2020'!G2860,Δεδομένα!A$1:A$51,0))</f>
        <v>ΑΝΑΤΟΛΙΚΗΣ ΜΑΚΕΔΟΝΙΑΣ ΚΑΙ ΘΡΑΚΗΣ</v>
      </c>
      <c r="I2860" s="8">
        <f>INDEX(Δεδομένα!E$1:E$13,MATCH('2020'!H2860,Δεδομένα!D$1:D$13,0))</f>
        <v>2</v>
      </c>
      <c r="J2860" s="1">
        <v>43945</v>
      </c>
      <c r="K2860" s="6" t="s">
        <v>4337</v>
      </c>
      <c r="L2860" s="36" t="str">
        <f t="shared" si="176"/>
        <v>24/04/2020 11:27</v>
      </c>
      <c r="M2860" s="1">
        <v>43945</v>
      </c>
      <c r="N2860" s="6" t="s">
        <v>1533</v>
      </c>
      <c r="O2860" s="36" t="str">
        <f t="shared" si="177"/>
        <v>24/04/2020 18:26</v>
      </c>
      <c r="P2860" s="46">
        <f t="shared" si="178"/>
        <v>0.29097222222480923</v>
      </c>
      <c r="Q2860" s="48">
        <v>0</v>
      </c>
      <c r="R2860" s="47">
        <f t="shared" si="179"/>
        <v>419.00000000372529</v>
      </c>
      <c r="S2860" s="6" t="s">
        <v>44</v>
      </c>
      <c r="T2860" s="6" t="s">
        <v>150</v>
      </c>
      <c r="U2860" s="6" t="s">
        <v>44</v>
      </c>
      <c r="V2860" s="6" t="s">
        <v>4338</v>
      </c>
      <c r="W2860" s="7">
        <v>0</v>
      </c>
      <c r="X2860" s="7">
        <v>0</v>
      </c>
      <c r="Y2860" s="7">
        <v>0</v>
      </c>
      <c r="Z2860" s="7">
        <v>0</v>
      </c>
      <c r="AA2860" s="7">
        <v>0</v>
      </c>
      <c r="AB2860" s="7">
        <v>0</v>
      </c>
      <c r="AC2860" s="7">
        <v>0</v>
      </c>
      <c r="AD2860" s="7">
        <v>2</v>
      </c>
      <c r="AE2860">
        <v>6</v>
      </c>
      <c r="AF2860">
        <v>0</v>
      </c>
      <c r="AG2860">
        <v>0</v>
      </c>
      <c r="AH2860">
        <v>0</v>
      </c>
      <c r="AI2860">
        <v>0</v>
      </c>
      <c r="AJ2860">
        <v>2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</row>
    <row r="2861" spans="1:44" x14ac:dyDescent="0.25">
      <c r="A2861">
        <v>1554386</v>
      </c>
      <c r="B2861">
        <v>746095</v>
      </c>
      <c r="C2861">
        <v>25.629602432251001</v>
      </c>
      <c r="D2861">
        <v>40.901679992675803</v>
      </c>
      <c r="E2861" s="68" t="s">
        <v>147</v>
      </c>
      <c r="F2861" s="8">
        <f>INDEX(Δεδομένα!$P:$P,MATCH('2020'!E2861,Δεδομένα!$O:$O,0))</f>
        <v>33</v>
      </c>
      <c r="G2861" s="6" t="s">
        <v>148</v>
      </c>
      <c r="H2861" s="2" t="str">
        <f>INDEX(Δεδομένα!B$1:B$51,MATCH('2020'!G2861,Δεδομένα!A$1:A$51,0))</f>
        <v>ΑΝΑΤΟΛΙΚΗΣ ΜΑΚΕΔΟΝΙΑΣ ΚΑΙ ΘΡΑΚΗΣ</v>
      </c>
      <c r="I2861" s="8">
        <f>INDEX(Δεδομένα!E$1:E$13,MATCH('2020'!H2861,Δεδομένα!D$1:D$13,0))</f>
        <v>2</v>
      </c>
      <c r="J2861" s="1">
        <v>43945</v>
      </c>
      <c r="K2861" s="6" t="s">
        <v>280</v>
      </c>
      <c r="L2861" s="36" t="str">
        <f t="shared" si="176"/>
        <v>24/04/2020 15:25</v>
      </c>
      <c r="M2861" s="1">
        <v>43945</v>
      </c>
      <c r="N2861" s="6" t="s">
        <v>117</v>
      </c>
      <c r="O2861" s="36" t="str">
        <f t="shared" si="177"/>
        <v>24/04/2020 20:00</v>
      </c>
      <c r="P2861" s="46">
        <f t="shared" si="178"/>
        <v>0.19097222222626442</v>
      </c>
      <c r="Q2861" s="48">
        <v>0</v>
      </c>
      <c r="R2861" s="47">
        <f t="shared" si="179"/>
        <v>275.00000000582077</v>
      </c>
      <c r="S2861" s="6" t="s">
        <v>44</v>
      </c>
      <c r="T2861" s="6" t="s">
        <v>150</v>
      </c>
      <c r="U2861" s="6" t="s">
        <v>44</v>
      </c>
      <c r="V2861" s="6" t="s">
        <v>55</v>
      </c>
      <c r="W2861" s="7">
        <v>10</v>
      </c>
      <c r="X2861" s="7">
        <v>40</v>
      </c>
      <c r="Y2861" s="7">
        <v>0</v>
      </c>
      <c r="Z2861" s="7">
        <v>0</v>
      </c>
      <c r="AA2861" s="7">
        <v>0</v>
      </c>
      <c r="AB2861" s="7">
        <v>0</v>
      </c>
      <c r="AC2861" s="7">
        <v>0</v>
      </c>
      <c r="AD2861" s="7">
        <v>0</v>
      </c>
      <c r="AE2861">
        <v>31</v>
      </c>
      <c r="AF2861">
        <v>0</v>
      </c>
      <c r="AG2861">
        <v>0</v>
      </c>
      <c r="AH2861">
        <v>0</v>
      </c>
      <c r="AI2861">
        <v>0</v>
      </c>
      <c r="AJ2861">
        <v>14</v>
      </c>
      <c r="AK2861">
        <v>0</v>
      </c>
      <c r="AL2861">
        <v>0</v>
      </c>
      <c r="AM2861">
        <v>1</v>
      </c>
      <c r="AN2861">
        <v>0</v>
      </c>
      <c r="AO2861">
        <v>0</v>
      </c>
      <c r="AP2861">
        <v>0</v>
      </c>
      <c r="AQ2861">
        <v>0</v>
      </c>
      <c r="AR2861">
        <v>0</v>
      </c>
    </row>
    <row r="2862" spans="1:44" x14ac:dyDescent="0.25">
      <c r="A2862">
        <v>1554694</v>
      </c>
      <c r="B2862">
        <v>746135</v>
      </c>
      <c r="C2862">
        <v>20.811587690119399</v>
      </c>
      <c r="D2862">
        <v>37.749343129738399</v>
      </c>
      <c r="E2862" s="68" t="s">
        <v>1599</v>
      </c>
      <c r="F2862" s="8">
        <f>INDEX(Δεδομένα!$P:$P,MATCH('2020'!E2862,Δεδομένα!$O:$O,0))</f>
        <v>238</v>
      </c>
      <c r="G2862" s="6" t="s">
        <v>1600</v>
      </c>
      <c r="H2862" s="2" t="str">
        <f>INDEX(Δεδομένα!B$1:B$51,MATCH('2020'!G2862,Δεδομένα!A$1:A$51,0))</f>
        <v>ΙΟΝΙΩΝ ΝΗΣΩΝ</v>
      </c>
      <c r="I2862" s="8">
        <f>INDEX(Δεδομένα!E$1:E$13,MATCH('2020'!H2862,Δεδομένα!D$1:D$13,0))</f>
        <v>13</v>
      </c>
      <c r="J2862" s="1">
        <v>43945</v>
      </c>
      <c r="K2862" s="6" t="s">
        <v>1878</v>
      </c>
      <c r="L2862" s="36" t="str">
        <f t="shared" si="176"/>
        <v>24/04/2020 19:35</v>
      </c>
      <c r="M2862" s="1">
        <v>43945</v>
      </c>
      <c r="N2862" s="6" t="s">
        <v>107</v>
      </c>
      <c r="O2862" s="36" t="str">
        <f t="shared" si="177"/>
        <v>24/04/2020 20:20</v>
      </c>
      <c r="P2862" s="46">
        <f t="shared" si="178"/>
        <v>3.125E-2</v>
      </c>
      <c r="Q2862" s="48">
        <v>0</v>
      </c>
      <c r="R2862" s="47">
        <f t="shared" si="179"/>
        <v>45</v>
      </c>
      <c r="S2862" s="6" t="s">
        <v>44</v>
      </c>
      <c r="T2862" s="6" t="s">
        <v>1601</v>
      </c>
      <c r="U2862" s="6" t="s">
        <v>44</v>
      </c>
      <c r="V2862" s="6" t="s">
        <v>4345</v>
      </c>
      <c r="W2862" s="7">
        <v>0</v>
      </c>
      <c r="X2862" s="7">
        <v>0</v>
      </c>
      <c r="Y2862" s="7">
        <v>0</v>
      </c>
      <c r="Z2862" s="7">
        <v>0</v>
      </c>
      <c r="AA2862" s="7">
        <v>0</v>
      </c>
      <c r="AB2862" s="7">
        <v>0</v>
      </c>
      <c r="AC2862" s="7">
        <v>0.05</v>
      </c>
      <c r="AD2862" s="7">
        <v>0</v>
      </c>
      <c r="AE2862">
        <v>6</v>
      </c>
      <c r="AF2862">
        <v>0</v>
      </c>
      <c r="AG2862">
        <v>0</v>
      </c>
      <c r="AH2862">
        <v>0</v>
      </c>
      <c r="AI2862">
        <v>0</v>
      </c>
      <c r="AJ2862">
        <v>2</v>
      </c>
      <c r="AK2862">
        <v>1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</row>
    <row r="2863" spans="1:44" x14ac:dyDescent="0.25">
      <c r="A2863">
        <v>1557013</v>
      </c>
      <c r="B2863">
        <v>746129</v>
      </c>
      <c r="C2863">
        <v>21.419911835518999</v>
      </c>
      <c r="D2863">
        <v>37.647592770533599</v>
      </c>
      <c r="E2863" s="68" t="s">
        <v>356</v>
      </c>
      <c r="F2863" s="8">
        <f>INDEX(Δεδομένα!$P:$P,MATCH('2020'!E2863,Δεδομένα!$O:$O,0))</f>
        <v>132</v>
      </c>
      <c r="G2863" s="6" t="s">
        <v>357</v>
      </c>
      <c r="H2863" s="2" t="str">
        <f>INDEX(Δεδομένα!B$1:B$51,MATCH('2020'!G2863,Δεδομένα!A$1:A$51,0))</f>
        <v>ΔΥΤΙΚΗΣ ΕΛΛΑΔΟΣ</v>
      </c>
      <c r="I2863" s="8">
        <f>INDEX(Δεδομένα!E$1:E$13,MATCH('2020'!H2863,Δεδομένα!D$1:D$13,0))</f>
        <v>7</v>
      </c>
      <c r="J2863" s="1">
        <v>43945</v>
      </c>
      <c r="K2863" s="6" t="s">
        <v>126</v>
      </c>
      <c r="L2863" s="36" t="str">
        <f t="shared" si="176"/>
        <v>24/04/2020 19:12</v>
      </c>
      <c r="M2863" s="1">
        <v>43945</v>
      </c>
      <c r="N2863" s="6" t="s">
        <v>117</v>
      </c>
      <c r="O2863" s="36" t="str">
        <f t="shared" si="177"/>
        <v>24/04/2020 20:00</v>
      </c>
      <c r="P2863" s="46">
        <f t="shared" si="178"/>
        <v>3.3333333332848269E-2</v>
      </c>
      <c r="Q2863" s="48">
        <v>0</v>
      </c>
      <c r="R2863" s="47">
        <f t="shared" si="179"/>
        <v>47.999999999301508</v>
      </c>
      <c r="S2863" s="6" t="s">
        <v>359</v>
      </c>
      <c r="T2863" s="6" t="s">
        <v>360</v>
      </c>
      <c r="U2863" s="6" t="s">
        <v>44</v>
      </c>
      <c r="V2863" s="6" t="s">
        <v>1647</v>
      </c>
      <c r="W2863" s="7">
        <v>0</v>
      </c>
      <c r="X2863" s="7">
        <v>0</v>
      </c>
      <c r="Y2863" s="7">
        <v>0</v>
      </c>
      <c r="Z2863" s="7">
        <v>0</v>
      </c>
      <c r="AA2863" s="7">
        <v>0.3</v>
      </c>
      <c r="AB2863" s="7">
        <v>0</v>
      </c>
      <c r="AC2863" s="7">
        <v>0</v>
      </c>
      <c r="AD2863" s="7">
        <v>0</v>
      </c>
      <c r="AE2863">
        <v>2</v>
      </c>
      <c r="AF2863">
        <v>0</v>
      </c>
      <c r="AG2863">
        <v>0</v>
      </c>
      <c r="AH2863">
        <v>0</v>
      </c>
      <c r="AI2863">
        <v>0</v>
      </c>
      <c r="AJ2863">
        <v>1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</row>
    <row r="2864" spans="1:44" x14ac:dyDescent="0.25">
      <c r="A2864">
        <v>1554270</v>
      </c>
      <c r="B2864">
        <v>746131</v>
      </c>
      <c r="C2864">
        <v>21.341416856455901</v>
      </c>
      <c r="D2864">
        <v>37.899682710206498</v>
      </c>
      <c r="E2864" s="68" t="s">
        <v>900</v>
      </c>
      <c r="F2864" s="8">
        <f>INDEX(Δεδομένα!$P:$P,MATCH('2020'!E2864,Δεδομένα!$O:$O,0))</f>
        <v>136</v>
      </c>
      <c r="G2864" s="6" t="s">
        <v>357</v>
      </c>
      <c r="H2864" s="2" t="str">
        <f>INDEX(Δεδομένα!B$1:B$51,MATCH('2020'!G2864,Δεδομένα!A$1:A$51,0))</f>
        <v>ΔΥΤΙΚΗΣ ΕΛΛΑΔΟΣ</v>
      </c>
      <c r="I2864" s="8">
        <f>INDEX(Δεδομένα!E$1:E$13,MATCH('2020'!H2864,Δεδομένα!D$1:D$13,0))</f>
        <v>7</v>
      </c>
      <c r="J2864" s="1">
        <v>43945</v>
      </c>
      <c r="K2864" s="6" t="s">
        <v>123</v>
      </c>
      <c r="L2864" s="36" t="str">
        <f t="shared" si="176"/>
        <v>24/04/2020 19:10</v>
      </c>
      <c r="M2864" s="1">
        <v>43945</v>
      </c>
      <c r="N2864" s="6" t="s">
        <v>2207</v>
      </c>
      <c r="O2864" s="36" t="str">
        <f t="shared" si="177"/>
        <v>24/04/2020 20:46</v>
      </c>
      <c r="P2864" s="46">
        <f t="shared" si="178"/>
        <v>6.6666666665696539E-2</v>
      </c>
      <c r="Q2864" s="48">
        <v>0</v>
      </c>
      <c r="R2864" s="47">
        <f t="shared" si="179"/>
        <v>95.999999998603016</v>
      </c>
      <c r="S2864" s="6" t="s">
        <v>928</v>
      </c>
      <c r="T2864" s="6" t="s">
        <v>929</v>
      </c>
      <c r="U2864" s="6" t="s">
        <v>1733</v>
      </c>
      <c r="V2864" s="6" t="s">
        <v>4344</v>
      </c>
      <c r="W2864" s="7">
        <v>0</v>
      </c>
      <c r="X2864" s="7">
        <v>0</v>
      </c>
      <c r="Y2864" s="7">
        <v>0</v>
      </c>
      <c r="Z2864" s="7">
        <v>0</v>
      </c>
      <c r="AA2864" s="7">
        <v>0</v>
      </c>
      <c r="AB2864" s="7">
        <v>1</v>
      </c>
      <c r="AC2864" s="7">
        <v>0</v>
      </c>
      <c r="AD2864" s="7">
        <v>0</v>
      </c>
      <c r="AE2864">
        <v>2</v>
      </c>
      <c r="AF2864">
        <v>0</v>
      </c>
      <c r="AG2864">
        <v>0</v>
      </c>
      <c r="AH2864">
        <v>0</v>
      </c>
      <c r="AI2864">
        <v>0</v>
      </c>
      <c r="AJ2864">
        <v>1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</row>
    <row r="2865" spans="1:44" x14ac:dyDescent="0.25">
      <c r="A2865">
        <v>1557018</v>
      </c>
      <c r="B2865">
        <v>746149</v>
      </c>
      <c r="C2865">
        <v>21.532995441066699</v>
      </c>
      <c r="D2865">
        <v>37.704390267716498</v>
      </c>
      <c r="E2865" s="68" t="s">
        <v>356</v>
      </c>
      <c r="F2865" s="8">
        <f>INDEX(Δεδομένα!$P:$P,MATCH('2020'!E2865,Δεδομένα!$O:$O,0))</f>
        <v>132</v>
      </c>
      <c r="G2865" s="6" t="s">
        <v>357</v>
      </c>
      <c r="H2865" s="2" t="str">
        <f>INDEX(Δεδομένα!B$1:B$51,MATCH('2020'!G2865,Δεδομένα!A$1:A$51,0))</f>
        <v>ΔΥΤΙΚΗΣ ΕΛΛΑΔΟΣ</v>
      </c>
      <c r="I2865" s="8">
        <f>INDEX(Δεδομένα!E$1:E$13,MATCH('2020'!H2865,Δεδομένα!D$1:D$13,0))</f>
        <v>7</v>
      </c>
      <c r="J2865" s="1">
        <v>43945</v>
      </c>
      <c r="K2865" s="6" t="s">
        <v>2266</v>
      </c>
      <c r="L2865" s="36" t="str">
        <f t="shared" si="176"/>
        <v>24/04/2020 20:28</v>
      </c>
      <c r="M2865" s="1">
        <v>43945</v>
      </c>
      <c r="N2865" s="6" t="s">
        <v>79</v>
      </c>
      <c r="O2865" s="36" t="str">
        <f t="shared" si="177"/>
        <v>24/04/2020 21:15</v>
      </c>
      <c r="P2865" s="46">
        <f t="shared" si="178"/>
        <v>3.2638888886140194E-2</v>
      </c>
      <c r="Q2865" s="48">
        <v>0</v>
      </c>
      <c r="R2865" s="47">
        <f t="shared" si="179"/>
        <v>46.999999996041879</v>
      </c>
      <c r="S2865" s="6" t="s">
        <v>359</v>
      </c>
      <c r="T2865" s="6" t="s">
        <v>360</v>
      </c>
      <c r="U2865" s="6" t="s">
        <v>44</v>
      </c>
      <c r="V2865" s="6" t="s">
        <v>3808</v>
      </c>
      <c r="W2865" s="7">
        <v>0</v>
      </c>
      <c r="X2865" s="7">
        <v>0</v>
      </c>
      <c r="Y2865" s="7">
        <v>0</v>
      </c>
      <c r="Z2865" s="7">
        <v>0</v>
      </c>
      <c r="AA2865" s="7">
        <v>0.05</v>
      </c>
      <c r="AB2865" s="7">
        <v>0</v>
      </c>
      <c r="AC2865" s="7">
        <v>0</v>
      </c>
      <c r="AD2865" s="7">
        <v>0</v>
      </c>
      <c r="AE2865">
        <v>2</v>
      </c>
      <c r="AF2865">
        <v>0</v>
      </c>
      <c r="AG2865">
        <v>0</v>
      </c>
      <c r="AH2865">
        <v>0</v>
      </c>
      <c r="AI2865">
        <v>0</v>
      </c>
      <c r="AJ2865">
        <v>1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</row>
    <row r="2866" spans="1:44" x14ac:dyDescent="0.25">
      <c r="A2866">
        <v>1554451</v>
      </c>
      <c r="B2866">
        <v>746023</v>
      </c>
      <c r="C2866">
        <v>20.767566839124701</v>
      </c>
      <c r="D2866">
        <v>40.0987379987751</v>
      </c>
      <c r="E2866" s="68" t="s">
        <v>1556</v>
      </c>
      <c r="F2866" s="8">
        <f>INDEX(Δεδομένα!$P:$P,MATCH('2020'!E2866,Δεδομένα!$O:$O,0))</f>
        <v>89</v>
      </c>
      <c r="G2866" s="6" t="s">
        <v>251</v>
      </c>
      <c r="H2866" s="2" t="str">
        <f>INDEX(Δεδομένα!B$1:B$51,MATCH('2020'!G2866,Δεδομένα!A$1:A$51,0))</f>
        <v>ΗΠΕΙΡΟΥ</v>
      </c>
      <c r="I2866" s="8">
        <f>INDEX(Δεδομένα!E$1:E$13,MATCH('2020'!H2866,Δεδομένα!D$1:D$13,0))</f>
        <v>5</v>
      </c>
      <c r="J2866" s="1">
        <v>43945</v>
      </c>
      <c r="K2866" s="6" t="s">
        <v>592</v>
      </c>
      <c r="L2866" s="36" t="str">
        <f t="shared" si="176"/>
        <v>24/04/2020 10:25</v>
      </c>
      <c r="M2866" s="1">
        <v>43945</v>
      </c>
      <c r="N2866" s="6" t="s">
        <v>1235</v>
      </c>
      <c r="O2866" s="36" t="str">
        <f t="shared" si="177"/>
        <v>24/04/2020 11:25</v>
      </c>
      <c r="P2866" s="46">
        <f t="shared" si="178"/>
        <v>4.1666666664241347E-2</v>
      </c>
      <c r="Q2866" s="48">
        <v>0</v>
      </c>
      <c r="R2866" s="47">
        <f t="shared" si="179"/>
        <v>59.99999999650754</v>
      </c>
      <c r="S2866" s="6" t="s">
        <v>1558</v>
      </c>
      <c r="T2866" s="6" t="s">
        <v>1559</v>
      </c>
      <c r="U2866" s="6" t="s">
        <v>3456</v>
      </c>
      <c r="V2866" s="6" t="s">
        <v>4335</v>
      </c>
      <c r="W2866" s="7">
        <v>0</v>
      </c>
      <c r="X2866" s="7">
        <v>0.02</v>
      </c>
      <c r="Y2866" s="7">
        <v>0</v>
      </c>
      <c r="Z2866" s="7">
        <v>0</v>
      </c>
      <c r="AA2866" s="7">
        <v>0</v>
      </c>
      <c r="AB2866" s="7">
        <v>0</v>
      </c>
      <c r="AC2866" s="7">
        <v>0</v>
      </c>
      <c r="AD2866" s="7">
        <v>0</v>
      </c>
      <c r="AE2866">
        <v>2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</row>
    <row r="2867" spans="1:44" x14ac:dyDescent="0.25">
      <c r="A2867">
        <v>1554277</v>
      </c>
      <c r="B2867">
        <v>746086</v>
      </c>
      <c r="C2867">
        <v>24.737500488000698</v>
      </c>
      <c r="D2867">
        <v>40.981198064441699</v>
      </c>
      <c r="E2867" s="68" t="s">
        <v>919</v>
      </c>
      <c r="F2867" s="8">
        <f>INDEX(Δεδομένα!$P:$P,MATCH('2020'!E2867,Δεδομένα!$O:$O,0))</f>
        <v>26</v>
      </c>
      <c r="G2867" s="6" t="s">
        <v>77</v>
      </c>
      <c r="H2867" s="2" t="str">
        <f>INDEX(Δεδομένα!B$1:B$51,MATCH('2020'!G2867,Δεδομένα!A$1:A$51,0))</f>
        <v>ΑΝΑΤΟΛΙΚΗΣ ΜΑΚΕΔΟΝΙΑΣ ΚΑΙ ΘΡΑΚΗΣ</v>
      </c>
      <c r="I2867" s="8">
        <f>INDEX(Δεδομένα!E$1:E$13,MATCH('2020'!H2867,Δεδομένα!D$1:D$13,0))</f>
        <v>2</v>
      </c>
      <c r="J2867" s="1">
        <v>43945</v>
      </c>
      <c r="K2867" s="6" t="s">
        <v>131</v>
      </c>
      <c r="L2867" s="36" t="str">
        <f t="shared" si="176"/>
        <v>24/04/2020 14:50</v>
      </c>
      <c r="M2867" s="1">
        <v>43945</v>
      </c>
      <c r="N2867" s="6" t="s">
        <v>543</v>
      </c>
      <c r="O2867" s="36" t="str">
        <f t="shared" si="177"/>
        <v>24/04/2020 15:45</v>
      </c>
      <c r="P2867" s="46">
        <f t="shared" si="178"/>
        <v>3.8194444445252884E-2</v>
      </c>
      <c r="Q2867" s="48">
        <v>0</v>
      </c>
      <c r="R2867" s="47">
        <f t="shared" si="179"/>
        <v>55.000000001164153</v>
      </c>
      <c r="S2867" s="6" t="s">
        <v>44</v>
      </c>
      <c r="T2867" s="6" t="s">
        <v>921</v>
      </c>
      <c r="U2867" s="6" t="s">
        <v>44</v>
      </c>
      <c r="V2867" s="6" t="s">
        <v>922</v>
      </c>
      <c r="W2867" s="7">
        <v>0</v>
      </c>
      <c r="X2867" s="7">
        <v>0</v>
      </c>
      <c r="Y2867" s="7">
        <v>0</v>
      </c>
      <c r="Z2867" s="7">
        <v>0.4</v>
      </c>
      <c r="AA2867" s="7">
        <v>0</v>
      </c>
      <c r="AB2867" s="7">
        <v>0</v>
      </c>
      <c r="AC2867" s="7">
        <v>0</v>
      </c>
      <c r="AD2867" s="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</row>
    <row r="2868" spans="1:44" x14ac:dyDescent="0.25">
      <c r="A2868">
        <v>1561424</v>
      </c>
      <c r="B2868">
        <v>746032</v>
      </c>
      <c r="C2868">
        <v>22.722580771591101</v>
      </c>
      <c r="D2868">
        <v>38.0327369046203</v>
      </c>
      <c r="E2868" s="68" t="s">
        <v>390</v>
      </c>
      <c r="F2868" s="8">
        <f>INDEX(Δεδομένα!$P:$P,MATCH('2020'!E2868,Δεδομένα!$O:$O,0))</f>
        <v>159</v>
      </c>
      <c r="G2868" s="6" t="s">
        <v>391</v>
      </c>
      <c r="H2868" s="2" t="str">
        <f>INDEX(Δεδομένα!B$1:B$51,MATCH('2020'!G2868,Δεδομένα!A$1:A$51,0))</f>
        <v>ΠΕΛΛΟΠΟΝΗΣΟΥ</v>
      </c>
      <c r="I2868" s="8">
        <f>INDEX(Δεδομένα!E$1:E$13,MATCH('2020'!H2868,Δεδομένα!D$1:D$13,0))</f>
        <v>8</v>
      </c>
      <c r="J2868" s="1">
        <v>43945</v>
      </c>
      <c r="K2868" s="6" t="s">
        <v>1443</v>
      </c>
      <c r="L2868" s="36" t="str">
        <f t="shared" si="176"/>
        <v>24/04/2020 11:05</v>
      </c>
      <c r="M2868" s="1">
        <v>43945</v>
      </c>
      <c r="N2868" s="6" t="s">
        <v>605</v>
      </c>
      <c r="O2868" s="36" t="str">
        <f t="shared" si="177"/>
        <v>24/04/2020 12:10</v>
      </c>
      <c r="P2868" s="46">
        <f t="shared" si="178"/>
        <v>4.5138888890505768E-2</v>
      </c>
      <c r="Q2868" s="48">
        <v>0</v>
      </c>
      <c r="R2868" s="47">
        <f t="shared" si="179"/>
        <v>65.000000002328306</v>
      </c>
      <c r="S2868" s="6" t="s">
        <v>393</v>
      </c>
      <c r="T2868" s="6" t="s">
        <v>394</v>
      </c>
      <c r="U2868" s="6" t="s">
        <v>4136</v>
      </c>
      <c r="V2868" s="6" t="s">
        <v>4336</v>
      </c>
      <c r="W2868" s="7">
        <v>0</v>
      </c>
      <c r="X2868" s="7">
        <v>0</v>
      </c>
      <c r="Y2868" s="7">
        <v>0</v>
      </c>
      <c r="Z2868" s="7">
        <v>0</v>
      </c>
      <c r="AA2868" s="7">
        <v>0</v>
      </c>
      <c r="AB2868" s="7">
        <v>0.03</v>
      </c>
      <c r="AC2868" s="7">
        <v>0</v>
      </c>
      <c r="AD2868" s="7">
        <v>0</v>
      </c>
      <c r="AE2868">
        <v>2</v>
      </c>
      <c r="AF2868">
        <v>0</v>
      </c>
      <c r="AG2868">
        <v>0</v>
      </c>
      <c r="AH2868">
        <v>0</v>
      </c>
      <c r="AI2868">
        <v>0</v>
      </c>
      <c r="AJ2868">
        <v>1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</row>
    <row r="2869" spans="1:44" x14ac:dyDescent="0.25">
      <c r="A2869">
        <v>1554216</v>
      </c>
      <c r="B2869">
        <v>746170</v>
      </c>
      <c r="C2869">
        <v>22.1771863568915</v>
      </c>
      <c r="D2869">
        <v>39.865064805886</v>
      </c>
      <c r="E2869" s="68" t="s">
        <v>1022</v>
      </c>
      <c r="F2869" s="8">
        <f>INDEX(Δεδομένα!$P:$P,MATCH('2020'!E2869,Δεδομένα!$O:$O,0))</f>
        <v>103</v>
      </c>
      <c r="G2869" s="6" t="s">
        <v>288</v>
      </c>
      <c r="H2869" s="2" t="str">
        <f>INDEX(Δεδομένα!B$1:B$51,MATCH('2020'!G2869,Δεδομένα!A$1:A$51,0))</f>
        <v>ΘΕΣΣΑΛΙΑΣ</v>
      </c>
      <c r="I2869" s="8">
        <f>INDEX(Δεδομένα!E$1:E$13,MATCH('2020'!H2869,Δεδομένα!D$1:D$13,0))</f>
        <v>6</v>
      </c>
      <c r="J2869" s="1">
        <v>43945</v>
      </c>
      <c r="K2869" s="6" t="s">
        <v>189</v>
      </c>
      <c r="L2869" s="36" t="str">
        <f t="shared" si="176"/>
        <v>24/04/2020 21:38</v>
      </c>
      <c r="M2869" s="1">
        <v>43945</v>
      </c>
      <c r="N2869" s="6" t="s">
        <v>452</v>
      </c>
      <c r="O2869" s="36" t="str">
        <f t="shared" si="177"/>
        <v>24/04/2020 21:50</v>
      </c>
      <c r="P2869" s="46">
        <f t="shared" si="178"/>
        <v>8.333333331393078E-3</v>
      </c>
      <c r="Q2869" s="48">
        <v>0</v>
      </c>
      <c r="R2869" s="47">
        <f t="shared" si="179"/>
        <v>11.999999997206032</v>
      </c>
      <c r="S2869" s="6" t="s">
        <v>1025</v>
      </c>
      <c r="T2869" s="6" t="s">
        <v>1026</v>
      </c>
      <c r="U2869" s="6" t="s">
        <v>44</v>
      </c>
      <c r="V2869" s="6" t="s">
        <v>4346</v>
      </c>
      <c r="W2869" s="7">
        <v>0</v>
      </c>
      <c r="X2869" s="7">
        <v>0</v>
      </c>
      <c r="Y2869" s="7">
        <v>0</v>
      </c>
      <c r="Z2869" s="7">
        <v>0.05</v>
      </c>
      <c r="AA2869" s="7">
        <v>0</v>
      </c>
      <c r="AB2869" s="7">
        <v>0</v>
      </c>
      <c r="AC2869" s="7">
        <v>0</v>
      </c>
      <c r="AD2869" s="7">
        <v>0</v>
      </c>
      <c r="AE2869">
        <v>2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</row>
    <row r="2870" spans="1:44" x14ac:dyDescent="0.25">
      <c r="A2870">
        <v>1554003</v>
      </c>
      <c r="B2870">
        <v>745764</v>
      </c>
      <c r="C2870">
        <v>21.980834049279299</v>
      </c>
      <c r="D2870">
        <v>37.134531490264898</v>
      </c>
      <c r="E2870" s="68" t="s">
        <v>937</v>
      </c>
      <c r="F2870" s="8">
        <f>INDEX(Δεδομένα!$P:$P,MATCH('2020'!E2870,Δεδομένα!$O:$O,0))</f>
        <v>143</v>
      </c>
      <c r="G2870" s="6" t="s">
        <v>841</v>
      </c>
      <c r="H2870" s="2" t="str">
        <f>INDEX(Δεδομένα!B$1:B$51,MATCH('2020'!G2870,Δεδομένα!A$1:A$51,0))</f>
        <v>ΠΕΛΛΟΠΟΝΗΣΟΥ</v>
      </c>
      <c r="I2870" s="8">
        <f>INDEX(Δεδομένα!E$1:E$13,MATCH('2020'!H2870,Δεδομένα!D$1:D$13,0))</f>
        <v>8</v>
      </c>
      <c r="J2870" s="1">
        <v>43945</v>
      </c>
      <c r="K2870" s="6" t="s">
        <v>4331</v>
      </c>
      <c r="L2870" s="36" t="str">
        <f t="shared" si="176"/>
        <v>24/04/2020 03:02</v>
      </c>
      <c r="M2870" s="1">
        <v>43945</v>
      </c>
      <c r="N2870" s="6" t="s">
        <v>4332</v>
      </c>
      <c r="O2870" s="36" t="str">
        <f t="shared" si="177"/>
        <v>24/04/2020 07:01</v>
      </c>
      <c r="P2870" s="46">
        <f t="shared" si="178"/>
        <v>0.16597222222480923</v>
      </c>
      <c r="Q2870" s="48">
        <v>0</v>
      </c>
      <c r="R2870" s="47">
        <f t="shared" si="179"/>
        <v>239.00000000372529</v>
      </c>
      <c r="S2870" s="6" t="s">
        <v>842</v>
      </c>
      <c r="T2870" s="6" t="s">
        <v>984</v>
      </c>
      <c r="U2870" s="6" t="s">
        <v>44</v>
      </c>
      <c r="V2870" s="6" t="s">
        <v>4333</v>
      </c>
      <c r="W2870" s="7">
        <v>0</v>
      </c>
      <c r="X2870" s="7">
        <v>0</v>
      </c>
      <c r="Y2870" s="7">
        <v>0</v>
      </c>
      <c r="Z2870" s="7">
        <v>0</v>
      </c>
      <c r="AA2870" s="7">
        <v>4</v>
      </c>
      <c r="AB2870" s="7">
        <v>0</v>
      </c>
      <c r="AC2870" s="7">
        <v>0</v>
      </c>
      <c r="AD2870" s="7">
        <v>0</v>
      </c>
      <c r="AE2870">
        <v>9</v>
      </c>
      <c r="AF2870">
        <v>0</v>
      </c>
      <c r="AG2870">
        <v>0</v>
      </c>
      <c r="AH2870">
        <v>0</v>
      </c>
      <c r="AI2870">
        <v>0</v>
      </c>
      <c r="AJ2870">
        <v>4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</row>
    <row r="2871" spans="1:44" x14ac:dyDescent="0.25">
      <c r="A2871">
        <v>1555691</v>
      </c>
      <c r="B2871">
        <v>746087</v>
      </c>
      <c r="C2871">
        <v>21.580071977922501</v>
      </c>
      <c r="D2871">
        <v>37.071816491438</v>
      </c>
      <c r="E2871" s="68" t="s">
        <v>997</v>
      </c>
      <c r="F2871" s="8">
        <f>INDEX(Δεδομένα!$P:$P,MATCH('2020'!E2871,Δεδομένα!$O:$O,0))</f>
        <v>145</v>
      </c>
      <c r="G2871" s="6" t="s">
        <v>841</v>
      </c>
      <c r="H2871" s="2" t="str">
        <f>INDEX(Δεδομένα!B$1:B$51,MATCH('2020'!G2871,Δεδομένα!A$1:A$51,0))</f>
        <v>ΠΕΛΛΟΠΟΝΗΣΟΥ</v>
      </c>
      <c r="I2871" s="8">
        <f>INDEX(Δεδομένα!E$1:E$13,MATCH('2020'!H2871,Δεδομένα!D$1:D$13,0))</f>
        <v>8</v>
      </c>
      <c r="J2871" s="1">
        <v>43945</v>
      </c>
      <c r="K2871" s="6" t="s">
        <v>1297</v>
      </c>
      <c r="L2871" s="36" t="str">
        <f t="shared" si="176"/>
        <v>24/04/2020 14:57</v>
      </c>
      <c r="M2871" s="1">
        <v>43945</v>
      </c>
      <c r="N2871" s="6" t="s">
        <v>581</v>
      </c>
      <c r="O2871" s="36" t="str">
        <f t="shared" si="177"/>
        <v>24/04/2020 15:40</v>
      </c>
      <c r="P2871" s="46">
        <f t="shared" si="178"/>
        <v>2.9861111113859806E-2</v>
      </c>
      <c r="Q2871" s="48">
        <v>0</v>
      </c>
      <c r="R2871" s="47">
        <f t="shared" si="179"/>
        <v>43.000000003958121</v>
      </c>
      <c r="S2871" s="6" t="s">
        <v>998</v>
      </c>
      <c r="T2871" s="6" t="s">
        <v>999</v>
      </c>
      <c r="U2871" s="6" t="s">
        <v>44</v>
      </c>
      <c r="V2871" s="6" t="s">
        <v>4340</v>
      </c>
      <c r="W2871" s="7">
        <v>0</v>
      </c>
      <c r="X2871" s="7">
        <v>0</v>
      </c>
      <c r="Y2871" s="7">
        <v>0</v>
      </c>
      <c r="Z2871" s="7">
        <v>0</v>
      </c>
      <c r="AA2871" s="7">
        <v>0.5</v>
      </c>
      <c r="AB2871" s="7">
        <v>0</v>
      </c>
      <c r="AC2871" s="7">
        <v>0</v>
      </c>
      <c r="AD2871" s="7">
        <v>0</v>
      </c>
      <c r="AE2871">
        <v>4</v>
      </c>
      <c r="AF2871">
        <v>0</v>
      </c>
      <c r="AG2871">
        <v>0</v>
      </c>
      <c r="AH2871">
        <v>0</v>
      </c>
      <c r="AI2871">
        <v>0</v>
      </c>
      <c r="AJ2871">
        <v>2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</row>
    <row r="2872" spans="1:44" x14ac:dyDescent="0.25">
      <c r="A2872">
        <v>1556156</v>
      </c>
      <c r="B2872">
        <v>746171</v>
      </c>
      <c r="C2872">
        <v>22.000562856721</v>
      </c>
      <c r="D2872">
        <v>37.259788393715098</v>
      </c>
      <c r="E2872" s="68" t="s">
        <v>840</v>
      </c>
      <c r="F2872" s="8">
        <f>INDEX(Δεδομένα!$P:$P,MATCH('2020'!E2872,Δεδομένα!$O:$O,0))</f>
        <v>144</v>
      </c>
      <c r="G2872" s="6" t="s">
        <v>841</v>
      </c>
      <c r="H2872" s="2" t="str">
        <f>INDEX(Δεδομένα!B$1:B$51,MATCH('2020'!G2872,Δεδομένα!A$1:A$51,0))</f>
        <v>ΠΕΛΛΟΠΟΝΗΣΟΥ</v>
      </c>
      <c r="I2872" s="8">
        <f>INDEX(Δεδομένα!E$1:E$13,MATCH('2020'!H2872,Δεδομένα!D$1:D$13,0))</f>
        <v>8</v>
      </c>
      <c r="J2872" s="1">
        <v>43945</v>
      </c>
      <c r="K2872" s="6" t="s">
        <v>189</v>
      </c>
      <c r="L2872" s="36" t="str">
        <f t="shared" si="176"/>
        <v>24/04/2020 21:38</v>
      </c>
      <c r="M2872" s="1">
        <v>43945</v>
      </c>
      <c r="N2872" s="6" t="s">
        <v>2774</v>
      </c>
      <c r="O2872" s="36" t="str">
        <f t="shared" si="177"/>
        <v>24/04/2020 22:01</v>
      </c>
      <c r="P2872" s="46">
        <f t="shared" si="178"/>
        <v>1.5972222223354038E-2</v>
      </c>
      <c r="Q2872" s="48">
        <v>0</v>
      </c>
      <c r="R2872" s="47">
        <f t="shared" si="179"/>
        <v>23.000000001629815</v>
      </c>
      <c r="S2872" s="6" t="s">
        <v>842</v>
      </c>
      <c r="T2872" s="6" t="s">
        <v>843</v>
      </c>
      <c r="U2872" s="6" t="s">
        <v>44</v>
      </c>
      <c r="V2872" s="6" t="s">
        <v>4347</v>
      </c>
      <c r="W2872" s="7">
        <v>0</v>
      </c>
      <c r="X2872" s="7">
        <v>0</v>
      </c>
      <c r="Y2872" s="7">
        <v>0</v>
      </c>
      <c r="Z2872" s="7">
        <v>0</v>
      </c>
      <c r="AA2872" s="7">
        <v>0</v>
      </c>
      <c r="AB2872" s="7">
        <v>0.5</v>
      </c>
      <c r="AC2872" s="7">
        <v>0</v>
      </c>
      <c r="AD2872" s="7">
        <v>0</v>
      </c>
      <c r="AE2872">
        <v>4</v>
      </c>
      <c r="AF2872">
        <v>0</v>
      </c>
      <c r="AG2872">
        <v>0</v>
      </c>
      <c r="AH2872">
        <v>0</v>
      </c>
      <c r="AI2872">
        <v>0</v>
      </c>
      <c r="AJ2872">
        <v>2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</row>
    <row r="2873" spans="1:44" x14ac:dyDescent="0.25">
      <c r="A2873">
        <v>1555038</v>
      </c>
      <c r="B2873">
        <v>746120</v>
      </c>
      <c r="C2873">
        <v>25.463815757688</v>
      </c>
      <c r="D2873">
        <v>41.048460722258298</v>
      </c>
      <c r="E2873" s="68" t="s">
        <v>63</v>
      </c>
      <c r="F2873" s="8">
        <f>INDEX(Δεδομένα!$P:$P,MATCH('2020'!E2873,Δεδομένα!$O:$O,0))</f>
        <v>22</v>
      </c>
      <c r="G2873" s="6" t="s">
        <v>64</v>
      </c>
      <c r="H2873" s="2" t="str">
        <f>INDEX(Δεδομένα!B$1:B$51,MATCH('2020'!G2873,Δεδομένα!A$1:A$51,0))</f>
        <v>ΑΝΑΤΟΛΙΚΗΣ ΜΑΚΕΔΟΝΙΑΣ ΚΑΙ ΘΡΑΚΗΣ</v>
      </c>
      <c r="I2873" s="8">
        <f>INDEX(Δεδομένα!E$1:E$13,MATCH('2020'!H2873,Δεδομένα!D$1:D$13,0))</f>
        <v>2</v>
      </c>
      <c r="J2873" s="1">
        <v>43945</v>
      </c>
      <c r="K2873" s="6" t="s">
        <v>310</v>
      </c>
      <c r="L2873" s="36" t="str">
        <f t="shared" si="176"/>
        <v>24/04/2020 18:15</v>
      </c>
      <c r="M2873" s="1">
        <v>43945</v>
      </c>
      <c r="N2873" s="6" t="s">
        <v>418</v>
      </c>
      <c r="O2873" s="36" t="str">
        <f t="shared" si="177"/>
        <v>24/04/2020 18:45</v>
      </c>
      <c r="P2873" s="46">
        <f t="shared" si="178"/>
        <v>2.0833333335758653E-2</v>
      </c>
      <c r="Q2873" s="48">
        <v>0</v>
      </c>
      <c r="R2873" s="47">
        <f t="shared" si="179"/>
        <v>30.00000000349246</v>
      </c>
      <c r="S2873" s="6" t="s">
        <v>44</v>
      </c>
      <c r="T2873" s="6" t="s">
        <v>72</v>
      </c>
      <c r="U2873" s="6" t="s">
        <v>44</v>
      </c>
      <c r="V2873" s="6" t="s">
        <v>4343</v>
      </c>
      <c r="W2873" s="7">
        <v>0</v>
      </c>
      <c r="X2873" s="7">
        <v>0</v>
      </c>
      <c r="Y2873" s="7">
        <v>0</v>
      </c>
      <c r="Z2873" s="7">
        <v>0.3</v>
      </c>
      <c r="AA2873" s="7">
        <v>0</v>
      </c>
      <c r="AB2873" s="7">
        <v>0</v>
      </c>
      <c r="AC2873" s="7">
        <v>0</v>
      </c>
      <c r="AD2873" s="7">
        <v>0</v>
      </c>
      <c r="AE2873">
        <v>2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</row>
    <row r="2874" spans="1:44" x14ac:dyDescent="0.25">
      <c r="A2874">
        <v>1563042</v>
      </c>
      <c r="B2874">
        <v>746100</v>
      </c>
      <c r="C2874">
        <v>23.708168804634699</v>
      </c>
      <c r="D2874">
        <v>35.497390473974903</v>
      </c>
      <c r="E2874" s="68" t="s">
        <v>1691</v>
      </c>
      <c r="F2874" s="8">
        <f>INDEX(Δεδομένα!$P:$P,MATCH('2020'!E2874,Δεδομένα!$O:$O,0))</f>
        <v>217</v>
      </c>
      <c r="G2874" s="6" t="s">
        <v>775</v>
      </c>
      <c r="H2874" s="2" t="str">
        <f>INDEX(Δεδομένα!B$1:B$51,MATCH('2020'!G2874,Δεδομένα!A$1:A$51,0))</f>
        <v>ΚΡΗΤΗΣ</v>
      </c>
      <c r="I2874" s="8">
        <f>INDEX(Δεδομένα!E$1:E$13,MATCH('2020'!H2874,Δεδομένα!D$1:D$13,0))</f>
        <v>12</v>
      </c>
      <c r="J2874" s="1">
        <v>43945</v>
      </c>
      <c r="K2874" s="6" t="s">
        <v>581</v>
      </c>
      <c r="L2874" s="36" t="str">
        <f t="shared" si="176"/>
        <v>24/04/2020 15:40</v>
      </c>
      <c r="M2874" s="1">
        <v>43945</v>
      </c>
      <c r="N2874" s="6" t="s">
        <v>327</v>
      </c>
      <c r="O2874" s="36" t="str">
        <f t="shared" si="177"/>
        <v>24/04/2020 18:50</v>
      </c>
      <c r="P2874" s="46">
        <f t="shared" si="178"/>
        <v>0.13194444443797693</v>
      </c>
      <c r="Q2874" s="48">
        <v>0</v>
      </c>
      <c r="R2874" s="47">
        <f t="shared" si="179"/>
        <v>189.99999999068677</v>
      </c>
      <c r="S2874" s="6" t="s">
        <v>775</v>
      </c>
      <c r="T2874" s="6" t="s">
        <v>788</v>
      </c>
      <c r="U2874" s="6" t="s">
        <v>1735</v>
      </c>
      <c r="V2874" s="6" t="s">
        <v>4341</v>
      </c>
      <c r="W2874" s="7">
        <v>0</v>
      </c>
      <c r="X2874" s="7">
        <v>0</v>
      </c>
      <c r="Y2874" s="7">
        <v>0</v>
      </c>
      <c r="Z2874" s="7">
        <v>0</v>
      </c>
      <c r="AA2874" s="7">
        <v>0.05</v>
      </c>
      <c r="AB2874" s="7">
        <v>0</v>
      </c>
      <c r="AC2874" s="7">
        <v>0</v>
      </c>
      <c r="AD2874" s="7">
        <v>0</v>
      </c>
      <c r="AE2874">
        <v>4</v>
      </c>
      <c r="AF2874">
        <v>0</v>
      </c>
      <c r="AG2874">
        <v>0</v>
      </c>
      <c r="AH2874">
        <v>0</v>
      </c>
      <c r="AI2874">
        <v>0</v>
      </c>
      <c r="AJ2874">
        <v>2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</row>
    <row r="2875" spans="1:44" x14ac:dyDescent="0.25">
      <c r="A2875">
        <v>1557282</v>
      </c>
      <c r="B2875">
        <v>746248</v>
      </c>
      <c r="C2875">
        <v>21.575469980028601</v>
      </c>
      <c r="D2875">
        <v>38.390234512315097</v>
      </c>
      <c r="E2875" s="68" t="s">
        <v>334</v>
      </c>
      <c r="F2875" s="8">
        <f>INDEX(Δεδομένα!$P:$P,MATCH('2020'!E2875,Δεδομένα!$O:$O,0))</f>
        <v>127</v>
      </c>
      <c r="G2875" s="6" t="s">
        <v>335</v>
      </c>
      <c r="H2875" s="2" t="str">
        <f>INDEX(Δεδομένα!B$1:B$51,MATCH('2020'!G2875,Δεδομένα!A$1:A$51,0))</f>
        <v>ΔΥΤΙΚΗΣ ΕΛΛΑΔΟΣ</v>
      </c>
      <c r="I2875" s="8">
        <f>INDEX(Δεδομένα!E$1:E$13,MATCH('2020'!H2875,Δεδομένα!D$1:D$13,0))</f>
        <v>7</v>
      </c>
      <c r="J2875" s="1">
        <v>43946</v>
      </c>
      <c r="K2875" s="6" t="s">
        <v>1086</v>
      </c>
      <c r="L2875" s="36" t="str">
        <f t="shared" si="176"/>
        <v>25/04/2020 10:23</v>
      </c>
      <c r="M2875" s="1">
        <v>43946</v>
      </c>
      <c r="N2875" s="6" t="s">
        <v>507</v>
      </c>
      <c r="O2875" s="36" t="str">
        <f t="shared" si="177"/>
        <v>25/04/2020 10:55</v>
      </c>
      <c r="P2875" s="46">
        <f t="shared" si="178"/>
        <v>2.2222222221898846E-2</v>
      </c>
      <c r="Q2875" s="48">
        <v>0</v>
      </c>
      <c r="R2875" s="47">
        <f t="shared" si="179"/>
        <v>31.999999999534339</v>
      </c>
      <c r="S2875" s="6" t="s">
        <v>1417</v>
      </c>
      <c r="T2875" s="6" t="s">
        <v>339</v>
      </c>
      <c r="U2875" s="6" t="s">
        <v>44</v>
      </c>
      <c r="V2875" s="6" t="s">
        <v>4352</v>
      </c>
      <c r="W2875" s="7">
        <v>0</v>
      </c>
      <c r="X2875" s="7">
        <v>0</v>
      </c>
      <c r="Y2875" s="7">
        <v>0</v>
      </c>
      <c r="Z2875" s="7">
        <v>0</v>
      </c>
      <c r="AA2875" s="7">
        <v>0.1</v>
      </c>
      <c r="AB2875" s="7">
        <v>0</v>
      </c>
      <c r="AC2875" s="7">
        <v>0</v>
      </c>
      <c r="AD2875" s="7">
        <v>0</v>
      </c>
      <c r="AE2875">
        <v>2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</row>
    <row r="2876" spans="1:44" x14ac:dyDescent="0.25">
      <c r="A2876">
        <v>1557286</v>
      </c>
      <c r="B2876">
        <v>746359</v>
      </c>
      <c r="C2876">
        <v>21.131968316985201</v>
      </c>
      <c r="D2876">
        <v>38.442254653586801</v>
      </c>
      <c r="E2876" s="68" t="s">
        <v>334</v>
      </c>
      <c r="F2876" s="8">
        <f>INDEX(Δεδομένα!$P:$P,MATCH('2020'!E2876,Δεδομένα!$O:$O,0))</f>
        <v>127</v>
      </c>
      <c r="G2876" s="6" t="s">
        <v>335</v>
      </c>
      <c r="H2876" s="2" t="str">
        <f>INDEX(Δεδομένα!B$1:B$51,MATCH('2020'!G2876,Δεδομένα!A$1:A$51,0))</f>
        <v>ΔΥΤΙΚΗΣ ΕΛΛΑΔΟΣ</v>
      </c>
      <c r="I2876" s="8">
        <f>INDEX(Δεδομένα!E$1:E$13,MATCH('2020'!H2876,Δεδομένα!D$1:D$13,0))</f>
        <v>7</v>
      </c>
      <c r="J2876" s="1">
        <v>43946</v>
      </c>
      <c r="K2876" s="6" t="s">
        <v>2511</v>
      </c>
      <c r="L2876" s="36" t="str">
        <f t="shared" si="176"/>
        <v>25/04/2020 15:07</v>
      </c>
      <c r="M2876" s="1">
        <v>43946</v>
      </c>
      <c r="N2876" s="6" t="s">
        <v>215</v>
      </c>
      <c r="O2876" s="36" t="str">
        <f t="shared" si="177"/>
        <v>25/04/2020 16:20</v>
      </c>
      <c r="P2876" s="46">
        <f t="shared" si="178"/>
        <v>5.0694444442342501E-2</v>
      </c>
      <c r="Q2876" s="48">
        <v>0</v>
      </c>
      <c r="R2876" s="47">
        <f t="shared" si="179"/>
        <v>72.999999996973202</v>
      </c>
      <c r="S2876" s="6" t="s">
        <v>4361</v>
      </c>
      <c r="T2876" s="6" t="s">
        <v>343</v>
      </c>
      <c r="U2876" s="6" t="s">
        <v>44</v>
      </c>
      <c r="V2876" s="6" t="s">
        <v>4362</v>
      </c>
      <c r="W2876" s="7">
        <v>0</v>
      </c>
      <c r="X2876" s="7">
        <v>0</v>
      </c>
      <c r="Y2876" s="7">
        <v>0</v>
      </c>
      <c r="Z2876" s="7">
        <v>0</v>
      </c>
      <c r="AA2876" s="7">
        <v>0</v>
      </c>
      <c r="AB2876" s="7">
        <v>0</v>
      </c>
      <c r="AC2876" s="7">
        <v>0</v>
      </c>
      <c r="AD2876" s="7">
        <v>0</v>
      </c>
      <c r="AE2876">
        <v>2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</row>
    <row r="2877" spans="1:44" x14ac:dyDescent="0.25">
      <c r="A2877">
        <v>1557288</v>
      </c>
      <c r="B2877">
        <v>746364</v>
      </c>
      <c r="C2877">
        <v>21.304430835928901</v>
      </c>
      <c r="D2877">
        <v>38.427762864215303</v>
      </c>
      <c r="E2877" s="68" t="s">
        <v>334</v>
      </c>
      <c r="F2877" s="8">
        <f>INDEX(Δεδομένα!$P:$P,MATCH('2020'!E2877,Δεδομένα!$O:$O,0))</f>
        <v>127</v>
      </c>
      <c r="G2877" s="6" t="s">
        <v>335</v>
      </c>
      <c r="H2877" s="2" t="str">
        <f>INDEX(Δεδομένα!B$1:B$51,MATCH('2020'!G2877,Δεδομένα!A$1:A$51,0))</f>
        <v>ΔΥΤΙΚΗΣ ΕΛΛΑΔΟΣ</v>
      </c>
      <c r="I2877" s="8">
        <f>INDEX(Δεδομένα!E$1:E$13,MATCH('2020'!H2877,Δεδομένα!D$1:D$13,0))</f>
        <v>7</v>
      </c>
      <c r="J2877" s="1">
        <v>43946</v>
      </c>
      <c r="K2877" s="6" t="s">
        <v>581</v>
      </c>
      <c r="L2877" s="36" t="str">
        <f t="shared" si="176"/>
        <v>25/04/2020 15:40</v>
      </c>
      <c r="M2877" s="1">
        <v>43946</v>
      </c>
      <c r="N2877" s="6" t="s">
        <v>1113</v>
      </c>
      <c r="O2877" s="36" t="str">
        <f t="shared" si="177"/>
        <v>25/04/2020 17:34</v>
      </c>
      <c r="P2877" s="46">
        <f t="shared" si="178"/>
        <v>7.9166666662786156E-2</v>
      </c>
      <c r="Q2877" s="48">
        <v>0</v>
      </c>
      <c r="R2877" s="47">
        <f t="shared" si="179"/>
        <v>113.99999999441206</v>
      </c>
      <c r="S2877" s="6" t="s">
        <v>338</v>
      </c>
      <c r="T2877" s="6" t="s">
        <v>343</v>
      </c>
      <c r="U2877" s="6" t="s">
        <v>44</v>
      </c>
      <c r="V2877" s="6" t="s">
        <v>4364</v>
      </c>
      <c r="W2877" s="7">
        <v>0</v>
      </c>
      <c r="X2877" s="7">
        <v>0</v>
      </c>
      <c r="Y2877" s="7">
        <v>0</v>
      </c>
      <c r="Z2877" s="7">
        <v>0</v>
      </c>
      <c r="AA2877" s="7">
        <v>1.5</v>
      </c>
      <c r="AB2877" s="7">
        <v>0</v>
      </c>
      <c r="AC2877" s="7">
        <v>0</v>
      </c>
      <c r="AD2877" s="7">
        <v>0</v>
      </c>
      <c r="AE2877">
        <v>4</v>
      </c>
      <c r="AF2877">
        <v>0</v>
      </c>
      <c r="AG2877">
        <v>0</v>
      </c>
      <c r="AH2877">
        <v>0</v>
      </c>
      <c r="AI2877">
        <v>0</v>
      </c>
      <c r="AJ2877">
        <v>2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</row>
    <row r="2878" spans="1:44" x14ac:dyDescent="0.25">
      <c r="A2878">
        <v>1557290</v>
      </c>
      <c r="B2878">
        <v>746391</v>
      </c>
      <c r="C2878">
        <v>21.538746826191598</v>
      </c>
      <c r="D2878">
        <v>38.361704653238299</v>
      </c>
      <c r="E2878" s="68" t="s">
        <v>334</v>
      </c>
      <c r="F2878" s="8">
        <f>INDEX(Δεδομένα!$P:$P,MATCH('2020'!E2878,Δεδομένα!$O:$O,0))</f>
        <v>127</v>
      </c>
      <c r="G2878" s="6" t="s">
        <v>335</v>
      </c>
      <c r="H2878" s="2" t="str">
        <f>INDEX(Δεδομένα!B$1:B$51,MATCH('2020'!G2878,Δεδομένα!A$1:A$51,0))</f>
        <v>ΔΥΤΙΚΗΣ ΕΛΛΑΔΟΣ</v>
      </c>
      <c r="I2878" s="8">
        <f>INDEX(Δεδομένα!E$1:E$13,MATCH('2020'!H2878,Δεδομένα!D$1:D$13,0))</f>
        <v>7</v>
      </c>
      <c r="J2878" s="1">
        <v>43946</v>
      </c>
      <c r="K2878" s="6" t="s">
        <v>1123</v>
      </c>
      <c r="L2878" s="36" t="str">
        <f t="shared" si="176"/>
        <v>25/04/2020 18:02</v>
      </c>
      <c r="M2878" s="1">
        <v>43946</v>
      </c>
      <c r="N2878" s="6" t="s">
        <v>2130</v>
      </c>
      <c r="O2878" s="36" t="str">
        <f t="shared" si="177"/>
        <v>25/04/2020 18:49</v>
      </c>
      <c r="P2878" s="46">
        <f t="shared" si="178"/>
        <v>3.2638888893416151E-2</v>
      </c>
      <c r="Q2878" s="48">
        <v>0</v>
      </c>
      <c r="R2878" s="47">
        <f t="shared" si="179"/>
        <v>47.000000006519258</v>
      </c>
      <c r="S2878" s="6" t="s">
        <v>338</v>
      </c>
      <c r="T2878" s="6" t="s">
        <v>343</v>
      </c>
      <c r="U2878" s="6" t="s">
        <v>44</v>
      </c>
      <c r="V2878" s="6" t="s">
        <v>350</v>
      </c>
      <c r="W2878" s="7">
        <v>0</v>
      </c>
      <c r="X2878" s="7">
        <v>0</v>
      </c>
      <c r="Y2878" s="7">
        <v>0</v>
      </c>
      <c r="Z2878" s="7">
        <v>0</v>
      </c>
      <c r="AA2878" s="7">
        <v>1</v>
      </c>
      <c r="AB2878" s="7">
        <v>0</v>
      </c>
      <c r="AC2878" s="7">
        <v>0</v>
      </c>
      <c r="AD2878" s="7">
        <v>0</v>
      </c>
      <c r="AE2878">
        <v>2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</row>
    <row r="2879" spans="1:44" x14ac:dyDescent="0.25">
      <c r="A2879">
        <v>1557292</v>
      </c>
      <c r="B2879">
        <v>0</v>
      </c>
      <c r="C2879">
        <v>0</v>
      </c>
      <c r="D2879">
        <v>0</v>
      </c>
      <c r="E2879" s="68" t="s">
        <v>334</v>
      </c>
      <c r="F2879" s="8">
        <f>INDEX(Δεδομένα!$P:$P,MATCH('2020'!E2879,Δεδομένα!$O:$O,0))</f>
        <v>127</v>
      </c>
      <c r="G2879" s="6" t="s">
        <v>335</v>
      </c>
      <c r="H2879" s="2" t="str">
        <f>INDEX(Δεδομένα!B$1:B$51,MATCH('2020'!G2879,Δεδομένα!A$1:A$51,0))</f>
        <v>ΔΥΤΙΚΗΣ ΕΛΛΑΔΟΣ</v>
      </c>
      <c r="I2879" s="8">
        <f>INDEX(Δεδομένα!E$1:E$13,MATCH('2020'!H2879,Δεδομένα!D$1:D$13,0))</f>
        <v>7</v>
      </c>
      <c r="J2879" s="1">
        <v>43946</v>
      </c>
      <c r="K2879" s="6" t="s">
        <v>2535</v>
      </c>
      <c r="L2879" s="36" t="str">
        <f t="shared" si="176"/>
        <v>25/04/2020 21:22</v>
      </c>
      <c r="M2879" s="1">
        <v>43946</v>
      </c>
      <c r="N2879" s="6" t="s">
        <v>764</v>
      </c>
      <c r="O2879" s="36" t="str">
        <f t="shared" si="177"/>
        <v>25/04/2020 22:30</v>
      </c>
      <c r="P2879" s="46">
        <f t="shared" si="178"/>
        <v>4.7222222223354038E-2</v>
      </c>
      <c r="Q2879" s="48">
        <v>0</v>
      </c>
      <c r="R2879" s="47">
        <f t="shared" si="179"/>
        <v>68.000000001629815</v>
      </c>
      <c r="S2879" s="6" t="s">
        <v>338</v>
      </c>
      <c r="T2879" s="6" t="s">
        <v>343</v>
      </c>
      <c r="U2879" s="6" t="s">
        <v>44</v>
      </c>
      <c r="V2879" s="6" t="s">
        <v>5494</v>
      </c>
      <c r="W2879" s="7">
        <v>0</v>
      </c>
      <c r="X2879" s="7">
        <v>0</v>
      </c>
      <c r="Y2879" s="7">
        <v>0</v>
      </c>
      <c r="Z2879" s="7">
        <v>0</v>
      </c>
      <c r="AA2879" s="7">
        <v>0.3</v>
      </c>
      <c r="AB2879" s="7">
        <v>0</v>
      </c>
      <c r="AC2879" s="7">
        <v>0</v>
      </c>
      <c r="AD2879" s="7">
        <v>0</v>
      </c>
      <c r="AE2879">
        <v>2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</row>
    <row r="2880" spans="1:44" x14ac:dyDescent="0.25">
      <c r="A2880">
        <v>1554471</v>
      </c>
      <c r="B2880">
        <v>746381</v>
      </c>
      <c r="C2880">
        <v>22.4048201467943</v>
      </c>
      <c r="D2880">
        <v>37.581451506530897</v>
      </c>
      <c r="E2880" s="68" t="s">
        <v>1893</v>
      </c>
      <c r="F2880" s="8">
        <f>INDEX(Δεδομένα!$P:$P,MATCH('2020'!E2880,Δεδομένα!$O:$O,0))</f>
        <v>137</v>
      </c>
      <c r="G2880" s="6" t="s">
        <v>932</v>
      </c>
      <c r="H2880" s="2" t="str">
        <f>INDEX(Δεδομένα!B$1:B$51,MATCH('2020'!G2880,Δεδομένα!A$1:A$51,0))</f>
        <v>ΠΕΛΛΟΠΟΝΗΣΟΥ</v>
      </c>
      <c r="I2880" s="8">
        <f>INDEX(Δεδομένα!E$1:E$13,MATCH('2020'!H2880,Δεδομένα!D$1:D$13,0))</f>
        <v>8</v>
      </c>
      <c r="J2880" s="1">
        <v>43946</v>
      </c>
      <c r="K2880" s="6" t="s">
        <v>2990</v>
      </c>
      <c r="L2880" s="36" t="str">
        <f t="shared" si="176"/>
        <v>25/04/2020 17:11</v>
      </c>
      <c r="M2880" s="1">
        <v>43946</v>
      </c>
      <c r="N2880" s="6" t="s">
        <v>1455</v>
      </c>
      <c r="O2880" s="36" t="str">
        <f t="shared" si="177"/>
        <v>25/04/2020 17:31</v>
      </c>
      <c r="P2880" s="46">
        <f t="shared" si="178"/>
        <v>1.3888888890505768E-2</v>
      </c>
      <c r="Q2880" s="48">
        <v>0</v>
      </c>
      <c r="R2880" s="47">
        <f t="shared" si="179"/>
        <v>20.000000002328306</v>
      </c>
      <c r="S2880" s="6" t="s">
        <v>933</v>
      </c>
      <c r="T2880" s="6" t="s">
        <v>1894</v>
      </c>
      <c r="U2880" s="6" t="s">
        <v>44</v>
      </c>
      <c r="V2880" s="6" t="s">
        <v>3478</v>
      </c>
      <c r="W2880" s="7">
        <v>0</v>
      </c>
      <c r="X2880" s="7">
        <v>0</v>
      </c>
      <c r="Y2880" s="7">
        <v>0</v>
      </c>
      <c r="Z2880" s="7">
        <v>0</v>
      </c>
      <c r="AA2880" s="7">
        <v>0</v>
      </c>
      <c r="AB2880" s="7">
        <v>0.01</v>
      </c>
      <c r="AC2880" s="7">
        <v>0</v>
      </c>
      <c r="AD2880" s="7">
        <v>0</v>
      </c>
      <c r="AE2880">
        <v>3</v>
      </c>
      <c r="AF2880">
        <v>0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</row>
    <row r="2881" spans="1:44" x14ac:dyDescent="0.25">
      <c r="A2881">
        <v>1554474</v>
      </c>
      <c r="B2881">
        <v>746387</v>
      </c>
      <c r="C2881">
        <v>22.335808612224</v>
      </c>
      <c r="D2881">
        <v>37.454874270686602</v>
      </c>
      <c r="E2881" s="68" t="s">
        <v>1893</v>
      </c>
      <c r="F2881" s="8">
        <f>INDEX(Δεδομένα!$P:$P,MATCH('2020'!E2881,Δεδομένα!$O:$O,0))</f>
        <v>137</v>
      </c>
      <c r="G2881" s="6" t="s">
        <v>932</v>
      </c>
      <c r="H2881" s="2" t="str">
        <f>INDEX(Δεδομένα!B$1:B$51,MATCH('2020'!G2881,Δεδομένα!A$1:A$51,0))</f>
        <v>ΠΕΛΛΟΠΟΝΗΣΟΥ</v>
      </c>
      <c r="I2881" s="8">
        <f>INDEX(Δεδομένα!E$1:E$13,MATCH('2020'!H2881,Δεδομένα!D$1:D$13,0))</f>
        <v>8</v>
      </c>
      <c r="J2881" s="1">
        <v>43946</v>
      </c>
      <c r="K2881" s="6" t="s">
        <v>1385</v>
      </c>
      <c r="L2881" s="36" t="str">
        <f t="shared" si="176"/>
        <v>25/04/2020 17:48</v>
      </c>
      <c r="M2881" s="1">
        <v>43946</v>
      </c>
      <c r="N2881" s="6" t="s">
        <v>1936</v>
      </c>
      <c r="O2881" s="36" t="str">
        <f t="shared" si="177"/>
        <v>25/04/2020 18:37</v>
      </c>
      <c r="P2881" s="46">
        <f t="shared" si="178"/>
        <v>3.4027777772280388E-2</v>
      </c>
      <c r="Q2881" s="48">
        <v>0</v>
      </c>
      <c r="R2881" s="47">
        <f t="shared" si="179"/>
        <v>48.999999992083758</v>
      </c>
      <c r="S2881" s="6" t="s">
        <v>933</v>
      </c>
      <c r="T2881" s="6" t="s">
        <v>1894</v>
      </c>
      <c r="U2881" s="6" t="s">
        <v>44</v>
      </c>
      <c r="V2881" s="6" t="s">
        <v>4366</v>
      </c>
      <c r="W2881" s="7">
        <v>0</v>
      </c>
      <c r="X2881" s="7">
        <v>0</v>
      </c>
      <c r="Y2881" s="7">
        <v>0</v>
      </c>
      <c r="Z2881" s="7">
        <v>0</v>
      </c>
      <c r="AA2881" s="7">
        <v>0</v>
      </c>
      <c r="AB2881" s="7">
        <v>0.03</v>
      </c>
      <c r="AC2881" s="7">
        <v>0</v>
      </c>
      <c r="AD2881" s="7">
        <v>0</v>
      </c>
      <c r="AE2881">
        <v>3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</row>
    <row r="2882" spans="1:44" x14ac:dyDescent="0.25">
      <c r="A2882">
        <v>1554476</v>
      </c>
      <c r="B2882">
        <v>746410</v>
      </c>
      <c r="C2882">
        <v>22.389366406927699</v>
      </c>
      <c r="D2882">
        <v>37.369753799384597</v>
      </c>
      <c r="E2882" s="68" t="s">
        <v>1893</v>
      </c>
      <c r="F2882" s="8">
        <f>INDEX(Δεδομένα!$P:$P,MATCH('2020'!E2882,Δεδομένα!$O:$O,0))</f>
        <v>137</v>
      </c>
      <c r="G2882" s="6" t="s">
        <v>932</v>
      </c>
      <c r="H2882" s="2" t="str">
        <f>INDEX(Δεδομένα!B$1:B$51,MATCH('2020'!G2882,Δεδομένα!A$1:A$51,0))</f>
        <v>ΠΕΛΛΟΠΟΝΗΣΟΥ</v>
      </c>
      <c r="I2882" s="8">
        <f>INDEX(Δεδομένα!E$1:E$13,MATCH('2020'!H2882,Δεδομένα!D$1:D$13,0))</f>
        <v>8</v>
      </c>
      <c r="J2882" s="1">
        <v>43946</v>
      </c>
      <c r="K2882" s="6" t="s">
        <v>2937</v>
      </c>
      <c r="L2882" s="36" t="str">
        <f t="shared" si="176"/>
        <v>25/04/2020 19:16</v>
      </c>
      <c r="M2882" s="1">
        <v>43946</v>
      </c>
      <c r="N2882" s="6" t="s">
        <v>2167</v>
      </c>
      <c r="O2882" s="36" t="str">
        <f t="shared" si="177"/>
        <v>25/04/2020 20:32</v>
      </c>
      <c r="P2882" s="46">
        <f t="shared" si="178"/>
        <v>5.2777777782466728E-2</v>
      </c>
      <c r="Q2882" s="48">
        <v>0</v>
      </c>
      <c r="R2882" s="47">
        <f t="shared" si="179"/>
        <v>76.000000006752089</v>
      </c>
      <c r="S2882" s="6" t="s">
        <v>933</v>
      </c>
      <c r="T2882" s="6" t="s">
        <v>1894</v>
      </c>
      <c r="U2882" s="6" t="s">
        <v>44</v>
      </c>
      <c r="V2882" s="6" t="s">
        <v>2901</v>
      </c>
      <c r="W2882" s="7">
        <v>0</v>
      </c>
      <c r="X2882" s="7">
        <v>0</v>
      </c>
      <c r="Y2882" s="7">
        <v>0</v>
      </c>
      <c r="Z2882" s="7">
        <v>0.04</v>
      </c>
      <c r="AA2882" s="7">
        <v>0</v>
      </c>
      <c r="AB2882" s="7">
        <v>0</v>
      </c>
      <c r="AC2882" s="7">
        <v>0</v>
      </c>
      <c r="AD2882" s="7">
        <v>0</v>
      </c>
      <c r="AE2882">
        <v>5</v>
      </c>
      <c r="AF2882">
        <v>0</v>
      </c>
      <c r="AG2882">
        <v>0</v>
      </c>
      <c r="AH2882">
        <v>0</v>
      </c>
      <c r="AI2882">
        <v>0</v>
      </c>
      <c r="AJ2882">
        <v>2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</row>
    <row r="2883" spans="1:44" x14ac:dyDescent="0.25">
      <c r="A2883">
        <v>1555099</v>
      </c>
      <c r="B2883">
        <v>746323</v>
      </c>
      <c r="C2883">
        <v>23.4222704235621</v>
      </c>
      <c r="D2883">
        <v>38.181413853114101</v>
      </c>
      <c r="E2883" s="68" t="s">
        <v>1470</v>
      </c>
      <c r="F2883" s="8">
        <f>INDEX(Δεδομένα!$P:$P,MATCH('2020'!E2883,Δεδομένα!$O:$O,0))</f>
        <v>14</v>
      </c>
      <c r="G2883" s="6" t="s">
        <v>41</v>
      </c>
      <c r="H2883" s="2" t="str">
        <f>INDEX(Δεδομένα!B$1:B$51,MATCH('2020'!G2883,Δεδομένα!A$1:A$51,0))</f>
        <v>ΑΤΤΙΚΗΣ</v>
      </c>
      <c r="I2883" s="8">
        <f>INDEX(Δεδομένα!E$1:E$13,MATCH('2020'!H2883,Δεδομένα!D$1:D$13,0))</f>
        <v>1</v>
      </c>
      <c r="J2883" s="1">
        <v>43946</v>
      </c>
      <c r="K2883" s="6" t="s">
        <v>440</v>
      </c>
      <c r="L2883" s="36" t="str">
        <f t="shared" ref="L2883:L2946" si="180">_xlfn.CONCAT(TEXT(J2883,"ηη/μμ/εεε")," ",TEXT(K2883,"ωω:λλ"))</f>
        <v>25/04/2020 13:15</v>
      </c>
      <c r="M2883" s="1">
        <v>43946</v>
      </c>
      <c r="N2883" s="6" t="s">
        <v>104</v>
      </c>
      <c r="O2883" s="36" t="str">
        <f t="shared" ref="O2883:O2946" si="181">_xlfn.CONCAT(TEXT(M2883,"ηη/μμ/εεε")," ",TEXT(N2883,"ωω:λλ"))</f>
        <v>25/04/2020 15:30</v>
      </c>
      <c r="P2883" s="46">
        <f t="shared" ref="P2883:P2946" si="182">O2883-L2883</f>
        <v>9.375E-2</v>
      </c>
      <c r="Q2883" s="48">
        <v>0</v>
      </c>
      <c r="R2883" s="47">
        <f t="shared" ref="R2883:R2946" si="183">P2883*(24*60)</f>
        <v>135</v>
      </c>
      <c r="S2883" s="6" t="s">
        <v>4358</v>
      </c>
      <c r="T2883" s="6" t="s">
        <v>1471</v>
      </c>
      <c r="U2883" s="6" t="s">
        <v>4359</v>
      </c>
      <c r="V2883" s="6" t="s">
        <v>4360</v>
      </c>
      <c r="W2883" s="7">
        <v>1</v>
      </c>
      <c r="X2883" s="7">
        <v>0</v>
      </c>
      <c r="Y2883" s="7">
        <v>0</v>
      </c>
      <c r="Z2883" s="7">
        <v>0</v>
      </c>
      <c r="AA2883" s="7">
        <v>0</v>
      </c>
      <c r="AB2883" s="7">
        <v>0</v>
      </c>
      <c r="AC2883" s="7">
        <v>0</v>
      </c>
      <c r="AD2883" s="7">
        <v>0</v>
      </c>
      <c r="AE2883">
        <v>9</v>
      </c>
      <c r="AF2883">
        <v>0</v>
      </c>
      <c r="AG2883">
        <v>0</v>
      </c>
      <c r="AH2883">
        <v>0</v>
      </c>
      <c r="AI2883">
        <v>0</v>
      </c>
      <c r="AJ2883">
        <v>3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</row>
    <row r="2884" spans="1:44" x14ac:dyDescent="0.25">
      <c r="A2884">
        <v>1560462</v>
      </c>
      <c r="B2884">
        <v>746264</v>
      </c>
      <c r="C2884">
        <v>22.135130656478001</v>
      </c>
      <c r="D2884">
        <v>38.225766749921199</v>
      </c>
      <c r="E2884" s="68" t="s">
        <v>313</v>
      </c>
      <c r="F2884" s="8">
        <f>INDEX(Δεδομένα!$P:$P,MATCH('2020'!E2884,Δεδομένα!$O:$O,0))</f>
        <v>124</v>
      </c>
      <c r="G2884" s="6" t="s">
        <v>303</v>
      </c>
      <c r="H2884" s="2" t="str">
        <f>INDEX(Δεδομένα!B$1:B$51,MATCH('2020'!G2884,Δεδομένα!A$1:A$51,0))</f>
        <v>ΔΥΤΙΚΗΣ ΕΛΛΑΔΟΣ</v>
      </c>
      <c r="I2884" s="8">
        <f>INDEX(Δεδομένα!E$1:E$13,MATCH('2020'!H2884,Δεδομένα!D$1:D$13,0))</f>
        <v>7</v>
      </c>
      <c r="J2884" s="1">
        <v>43946</v>
      </c>
      <c r="K2884" s="6" t="s">
        <v>3870</v>
      </c>
      <c r="L2884" s="36" t="str">
        <f t="shared" si="180"/>
        <v>25/04/2020 10:33</v>
      </c>
      <c r="M2884" s="1">
        <v>43946</v>
      </c>
      <c r="N2884" s="6" t="s">
        <v>4353</v>
      </c>
      <c r="O2884" s="36" t="str">
        <f t="shared" si="181"/>
        <v>25/04/2020 10:47</v>
      </c>
      <c r="P2884" s="46">
        <f t="shared" si="182"/>
        <v>9.7222222248092294E-3</v>
      </c>
      <c r="Q2884" s="48">
        <v>0</v>
      </c>
      <c r="R2884" s="47">
        <f t="shared" si="183"/>
        <v>14.00000000372529</v>
      </c>
      <c r="S2884" s="6" t="s">
        <v>315</v>
      </c>
      <c r="T2884" s="6" t="s">
        <v>316</v>
      </c>
      <c r="U2884" s="6" t="s">
        <v>44</v>
      </c>
      <c r="V2884" s="6" t="s">
        <v>322</v>
      </c>
      <c r="W2884" s="7">
        <v>0</v>
      </c>
      <c r="X2884" s="7">
        <v>0</v>
      </c>
      <c r="Y2884" s="7">
        <v>0</v>
      </c>
      <c r="Z2884" s="7">
        <v>0</v>
      </c>
      <c r="AA2884" s="7">
        <v>0</v>
      </c>
      <c r="AB2884" s="7">
        <v>0.1</v>
      </c>
      <c r="AC2884" s="7">
        <v>0</v>
      </c>
      <c r="AD2884" s="7">
        <v>0</v>
      </c>
      <c r="AE2884">
        <v>4</v>
      </c>
      <c r="AF2884">
        <v>0</v>
      </c>
      <c r="AG2884">
        <v>0</v>
      </c>
      <c r="AH2884">
        <v>0</v>
      </c>
      <c r="AI2884">
        <v>0</v>
      </c>
      <c r="AJ2884">
        <v>2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</row>
    <row r="2885" spans="1:44" x14ac:dyDescent="0.25">
      <c r="A2885">
        <v>1560465</v>
      </c>
      <c r="B2885">
        <v>746289</v>
      </c>
      <c r="C2885">
        <v>22.1308522012705</v>
      </c>
      <c r="D2885">
        <v>38.249081228496301</v>
      </c>
      <c r="E2885" s="68" t="s">
        <v>313</v>
      </c>
      <c r="F2885" s="8">
        <f>INDEX(Δεδομένα!$P:$P,MATCH('2020'!E2885,Δεδομένα!$O:$O,0))</f>
        <v>124</v>
      </c>
      <c r="G2885" s="6" t="s">
        <v>303</v>
      </c>
      <c r="H2885" s="2" t="str">
        <f>INDEX(Δεδομένα!B$1:B$51,MATCH('2020'!G2885,Δεδομένα!A$1:A$51,0))</f>
        <v>ΔΥΤΙΚΗΣ ΕΛΛΑΔΟΣ</v>
      </c>
      <c r="I2885" s="8">
        <f>INDEX(Δεδομένα!E$1:E$13,MATCH('2020'!H2885,Δεδομένα!D$1:D$13,0))</f>
        <v>7</v>
      </c>
      <c r="J2885" s="1">
        <v>43946</v>
      </c>
      <c r="K2885" s="6" t="s">
        <v>970</v>
      </c>
      <c r="L2885" s="36" t="str">
        <f t="shared" si="180"/>
        <v>25/04/2020 11:37</v>
      </c>
      <c r="M2885" s="1">
        <v>43946</v>
      </c>
      <c r="N2885" s="6" t="s">
        <v>662</v>
      </c>
      <c r="O2885" s="36" t="str">
        <f t="shared" si="181"/>
        <v>25/04/2020 12:30</v>
      </c>
      <c r="P2885" s="46">
        <f t="shared" si="182"/>
        <v>3.680555555911269E-2</v>
      </c>
      <c r="Q2885" s="48">
        <v>0</v>
      </c>
      <c r="R2885" s="47">
        <f t="shared" si="183"/>
        <v>53.000000005122274</v>
      </c>
      <c r="S2885" s="6" t="s">
        <v>315</v>
      </c>
      <c r="T2885" s="6" t="s">
        <v>316</v>
      </c>
      <c r="U2885" s="6" t="s">
        <v>44</v>
      </c>
      <c r="V2885" s="6" t="s">
        <v>322</v>
      </c>
      <c r="W2885" s="7">
        <v>0</v>
      </c>
      <c r="X2885" s="7">
        <v>0</v>
      </c>
      <c r="Y2885" s="7">
        <v>0</v>
      </c>
      <c r="Z2885" s="7">
        <v>0</v>
      </c>
      <c r="AA2885" s="7">
        <v>0</v>
      </c>
      <c r="AB2885" s="7">
        <v>0.5</v>
      </c>
      <c r="AC2885" s="7">
        <v>0</v>
      </c>
      <c r="AD2885" s="7">
        <v>0</v>
      </c>
      <c r="AE2885">
        <v>4</v>
      </c>
      <c r="AF2885">
        <v>0</v>
      </c>
      <c r="AG2885">
        <v>0</v>
      </c>
      <c r="AH2885">
        <v>0</v>
      </c>
      <c r="AI2885">
        <v>0</v>
      </c>
      <c r="AJ2885">
        <v>2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</row>
    <row r="2886" spans="1:44" x14ac:dyDescent="0.25">
      <c r="A2886">
        <v>1554329</v>
      </c>
      <c r="B2886">
        <v>746388</v>
      </c>
      <c r="C2886">
        <v>26.3210053278274</v>
      </c>
      <c r="D2886">
        <v>41.091716045313902</v>
      </c>
      <c r="E2886" s="68" t="s">
        <v>1172</v>
      </c>
      <c r="F2886" s="8">
        <f>INDEX(Δεδομένα!$P:$P,MATCH('2020'!E2886,Δεδομένα!$O:$O,0))</f>
        <v>38</v>
      </c>
      <c r="G2886" s="6" t="s">
        <v>148</v>
      </c>
      <c r="H2886" s="2" t="str">
        <f>INDEX(Δεδομένα!B$1:B$51,MATCH('2020'!G2886,Δεδομένα!A$1:A$51,0))</f>
        <v>ΑΝΑΤΟΛΙΚΗΣ ΜΑΚΕΔΟΝΙΑΣ ΚΑΙ ΘΡΑΚΗΣ</v>
      </c>
      <c r="I2886" s="8">
        <f>INDEX(Δεδομένα!E$1:E$13,MATCH('2020'!H2886,Δεδομένα!D$1:D$13,0))</f>
        <v>2</v>
      </c>
      <c r="J2886" s="1">
        <v>43946</v>
      </c>
      <c r="K2886" s="6" t="s">
        <v>98</v>
      </c>
      <c r="L2886" s="36" t="str">
        <f t="shared" si="180"/>
        <v>25/04/2020 17:29</v>
      </c>
      <c r="M2886" s="1">
        <v>43946</v>
      </c>
      <c r="N2886" s="6" t="s">
        <v>256</v>
      </c>
      <c r="O2886" s="36" t="str">
        <f t="shared" si="181"/>
        <v>25/04/2020 19:30</v>
      </c>
      <c r="P2886" s="46">
        <f t="shared" si="182"/>
        <v>8.4027777775190771E-2</v>
      </c>
      <c r="Q2886" s="48">
        <v>0</v>
      </c>
      <c r="R2886" s="47">
        <f t="shared" si="183"/>
        <v>120.99999999627471</v>
      </c>
      <c r="S2886" s="6" t="s">
        <v>161</v>
      </c>
      <c r="T2886" s="6" t="s">
        <v>162</v>
      </c>
      <c r="U2886" s="6" t="s">
        <v>1475</v>
      </c>
      <c r="V2886" s="6" t="s">
        <v>1476</v>
      </c>
      <c r="W2886" s="7">
        <v>0</v>
      </c>
      <c r="X2886" s="7">
        <v>0</v>
      </c>
      <c r="Y2886" s="7">
        <v>0</v>
      </c>
      <c r="Z2886" s="7">
        <v>0</v>
      </c>
      <c r="AA2886" s="7">
        <v>0.5</v>
      </c>
      <c r="AB2886" s="7">
        <v>0</v>
      </c>
      <c r="AC2886" s="7">
        <v>0</v>
      </c>
      <c r="AD2886" s="7">
        <v>0</v>
      </c>
      <c r="AE2886">
        <v>2</v>
      </c>
      <c r="AF2886">
        <v>0</v>
      </c>
      <c r="AG2886">
        <v>0</v>
      </c>
      <c r="AH2886">
        <v>0</v>
      </c>
      <c r="AI2886">
        <v>0</v>
      </c>
      <c r="AJ2886">
        <v>1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</row>
    <row r="2887" spans="1:44" x14ac:dyDescent="0.25">
      <c r="A2887">
        <v>1557045</v>
      </c>
      <c r="B2887">
        <v>746291</v>
      </c>
      <c r="C2887">
        <v>21.342588643061902</v>
      </c>
      <c r="D2887">
        <v>37.6683880939011</v>
      </c>
      <c r="E2887" s="68" t="s">
        <v>356</v>
      </c>
      <c r="F2887" s="8">
        <f>INDEX(Δεδομένα!$P:$P,MATCH('2020'!E2887,Δεδομένα!$O:$O,0))</f>
        <v>132</v>
      </c>
      <c r="G2887" s="6" t="s">
        <v>357</v>
      </c>
      <c r="H2887" s="2" t="str">
        <f>INDEX(Δεδομένα!B$1:B$51,MATCH('2020'!G2887,Δεδομένα!A$1:A$51,0))</f>
        <v>ΔΥΤΙΚΗΣ ΕΛΛΑΔΟΣ</v>
      </c>
      <c r="I2887" s="8">
        <f>INDEX(Δεδομένα!E$1:E$13,MATCH('2020'!H2887,Δεδομένα!D$1:D$13,0))</f>
        <v>7</v>
      </c>
      <c r="J2887" s="1">
        <v>43946</v>
      </c>
      <c r="K2887" s="6" t="s">
        <v>526</v>
      </c>
      <c r="L2887" s="36" t="str">
        <f t="shared" si="180"/>
        <v>25/04/2020 11:45</v>
      </c>
      <c r="M2887" s="1">
        <v>43946</v>
      </c>
      <c r="N2887" s="6" t="s">
        <v>49</v>
      </c>
      <c r="O2887" s="36" t="str">
        <f t="shared" si="181"/>
        <v>25/04/2020 12:40</v>
      </c>
      <c r="P2887" s="46">
        <f t="shared" si="182"/>
        <v>3.8194444445252884E-2</v>
      </c>
      <c r="Q2887" s="48">
        <v>0</v>
      </c>
      <c r="R2887" s="47">
        <f t="shared" si="183"/>
        <v>55.000000001164153</v>
      </c>
      <c r="S2887" s="6" t="s">
        <v>359</v>
      </c>
      <c r="T2887" s="6" t="s">
        <v>360</v>
      </c>
      <c r="U2887" s="6" t="s">
        <v>44</v>
      </c>
      <c r="V2887" s="6" t="s">
        <v>4354</v>
      </c>
      <c r="W2887" s="7">
        <v>0</v>
      </c>
      <c r="X2887" s="7">
        <v>0</v>
      </c>
      <c r="Y2887" s="7">
        <v>0</v>
      </c>
      <c r="Z2887" s="7">
        <v>0</v>
      </c>
      <c r="AA2887" s="7">
        <v>0</v>
      </c>
      <c r="AB2887" s="7">
        <v>0.5</v>
      </c>
      <c r="AC2887" s="7">
        <v>0</v>
      </c>
      <c r="AD2887" s="7">
        <v>0</v>
      </c>
      <c r="AE2887">
        <v>4</v>
      </c>
      <c r="AF2887">
        <v>0</v>
      </c>
      <c r="AG2887">
        <v>0</v>
      </c>
      <c r="AH2887">
        <v>0</v>
      </c>
      <c r="AI2887">
        <v>0</v>
      </c>
      <c r="AJ2887">
        <v>2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</row>
    <row r="2888" spans="1:44" x14ac:dyDescent="0.25">
      <c r="A2888">
        <v>1554295</v>
      </c>
      <c r="B2888">
        <v>746337</v>
      </c>
      <c r="C2888">
        <v>21.213581085205099</v>
      </c>
      <c r="D2888">
        <v>37.867473602294901</v>
      </c>
      <c r="E2888" s="68" t="s">
        <v>900</v>
      </c>
      <c r="F2888" s="8">
        <f>INDEX(Δεδομένα!$P:$P,MATCH('2020'!E2888,Δεδομένα!$O:$O,0))</f>
        <v>136</v>
      </c>
      <c r="G2888" s="6" t="s">
        <v>357</v>
      </c>
      <c r="H2888" s="2" t="str">
        <f>INDEX(Δεδομένα!B$1:B$51,MATCH('2020'!G2888,Δεδομένα!A$1:A$51,0))</f>
        <v>ΔΥΤΙΚΗΣ ΕΛΛΑΔΟΣ</v>
      </c>
      <c r="I2888" s="8">
        <f>INDEX(Δεδομένα!E$1:E$13,MATCH('2020'!H2888,Δεδομένα!D$1:D$13,0))</f>
        <v>7</v>
      </c>
      <c r="J2888" s="1">
        <v>43946</v>
      </c>
      <c r="K2888" s="6" t="s">
        <v>83</v>
      </c>
      <c r="L2888" s="36" t="str">
        <f t="shared" si="180"/>
        <v>25/04/2020 13:45</v>
      </c>
      <c r="M2888" s="1">
        <v>43946</v>
      </c>
      <c r="N2888" s="6" t="s">
        <v>131</v>
      </c>
      <c r="O2888" s="36" t="str">
        <f t="shared" si="181"/>
        <v>25/04/2020 14:50</v>
      </c>
      <c r="P2888" s="46">
        <f t="shared" si="182"/>
        <v>4.5138888890505768E-2</v>
      </c>
      <c r="Q2888" s="48">
        <v>0</v>
      </c>
      <c r="R2888" s="47">
        <f t="shared" si="183"/>
        <v>65.000000002328306</v>
      </c>
      <c r="S2888" s="6" t="s">
        <v>928</v>
      </c>
      <c r="T2888" s="6" t="s">
        <v>929</v>
      </c>
      <c r="U2888" s="6" t="s">
        <v>2404</v>
      </c>
      <c r="V2888" s="6" t="s">
        <v>2404</v>
      </c>
      <c r="W2888" s="7">
        <v>0</v>
      </c>
      <c r="X2888" s="7">
        <v>0</v>
      </c>
      <c r="Y2888" s="7">
        <v>0</v>
      </c>
      <c r="Z2888" s="7">
        <v>0</v>
      </c>
      <c r="AA2888" s="7">
        <v>2</v>
      </c>
      <c r="AB2888" s="7">
        <v>0</v>
      </c>
      <c r="AC2888" s="7">
        <v>0</v>
      </c>
      <c r="AD2888" s="7">
        <v>0</v>
      </c>
      <c r="AE2888">
        <v>2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</row>
    <row r="2889" spans="1:44" x14ac:dyDescent="0.25">
      <c r="A2889">
        <v>1566871</v>
      </c>
      <c r="B2889">
        <v>746366</v>
      </c>
      <c r="C2889">
        <v>21.261646314221</v>
      </c>
      <c r="D2889">
        <v>37.865434133436899</v>
      </c>
      <c r="E2889" s="68" t="s">
        <v>925</v>
      </c>
      <c r="F2889" s="8">
        <f>INDEX(Δεδομένα!$P:$P,MATCH('2020'!E2889,Δεδομένα!$O:$O,0))</f>
        <v>135</v>
      </c>
      <c r="G2889" s="6" t="s">
        <v>357</v>
      </c>
      <c r="H2889" s="2" t="str">
        <f>INDEX(Δεδομένα!B$1:B$51,MATCH('2020'!G2889,Δεδομένα!A$1:A$51,0))</f>
        <v>ΔΥΤΙΚΗΣ ΕΛΛΑΔΟΣ</v>
      </c>
      <c r="I2889" s="8">
        <f>INDEX(Δεδομένα!E$1:E$13,MATCH('2020'!H2889,Δεδομένα!D$1:D$13,0))</f>
        <v>7</v>
      </c>
      <c r="J2889" s="1">
        <v>43946</v>
      </c>
      <c r="K2889" s="6" t="s">
        <v>504</v>
      </c>
      <c r="L2889" s="36" t="str">
        <f t="shared" si="180"/>
        <v>25/04/2020 15:50</v>
      </c>
      <c r="M2889" s="1">
        <v>43946</v>
      </c>
      <c r="N2889" s="6" t="s">
        <v>201</v>
      </c>
      <c r="O2889" s="36" t="str">
        <f t="shared" si="181"/>
        <v>25/04/2020 16:40</v>
      </c>
      <c r="P2889" s="46">
        <f t="shared" si="182"/>
        <v>3.4722222226264421E-2</v>
      </c>
      <c r="Q2889" s="48">
        <v>0</v>
      </c>
      <c r="R2889" s="47">
        <f t="shared" si="183"/>
        <v>50.000000005820766</v>
      </c>
      <c r="S2889" s="6" t="s">
        <v>928</v>
      </c>
      <c r="T2889" s="6" t="s">
        <v>929</v>
      </c>
      <c r="U2889" s="6" t="s">
        <v>44</v>
      </c>
      <c r="V2889" s="6" t="s">
        <v>930</v>
      </c>
      <c r="W2889" s="7">
        <v>0</v>
      </c>
      <c r="X2889" s="7">
        <v>0</v>
      </c>
      <c r="Y2889" s="7">
        <v>0</v>
      </c>
      <c r="Z2889" s="7">
        <v>0</v>
      </c>
      <c r="AA2889" s="7">
        <v>1</v>
      </c>
      <c r="AB2889" s="7">
        <v>0</v>
      </c>
      <c r="AC2889" s="7">
        <v>0</v>
      </c>
      <c r="AD2889" s="7">
        <v>0</v>
      </c>
      <c r="AE2889">
        <v>2</v>
      </c>
      <c r="AF2889">
        <v>0</v>
      </c>
      <c r="AG2889">
        <v>0</v>
      </c>
      <c r="AH2889">
        <v>0</v>
      </c>
      <c r="AI2889">
        <v>0</v>
      </c>
      <c r="AJ2889">
        <v>1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</row>
    <row r="2890" spans="1:44" x14ac:dyDescent="0.25">
      <c r="A2890">
        <v>1557041</v>
      </c>
      <c r="B2890">
        <v>746385</v>
      </c>
      <c r="C2890">
        <v>21.643032085607</v>
      </c>
      <c r="D2890">
        <v>37.739030523792302</v>
      </c>
      <c r="E2890" s="68" t="s">
        <v>1054</v>
      </c>
      <c r="F2890" s="8">
        <f>INDEX(Δεδομένα!$P:$P,MATCH('2020'!E2890,Δεδομένα!$O:$O,0))</f>
        <v>133</v>
      </c>
      <c r="G2890" s="6" t="s">
        <v>357</v>
      </c>
      <c r="H2890" s="2" t="str">
        <f>INDEX(Δεδομένα!B$1:B$51,MATCH('2020'!G2890,Δεδομένα!A$1:A$51,0))</f>
        <v>ΔΥΤΙΚΗΣ ΕΛΛΑΔΟΣ</v>
      </c>
      <c r="I2890" s="8">
        <f>INDEX(Δεδομένα!E$1:E$13,MATCH('2020'!H2890,Δεδομένα!D$1:D$13,0))</f>
        <v>7</v>
      </c>
      <c r="J2890" s="1">
        <v>43946</v>
      </c>
      <c r="K2890" s="6" t="s">
        <v>1057</v>
      </c>
      <c r="L2890" s="36" t="str">
        <f t="shared" si="180"/>
        <v>25/04/2020 17:26</v>
      </c>
      <c r="M2890" s="1">
        <v>43946</v>
      </c>
      <c r="N2890" s="6" t="s">
        <v>764</v>
      </c>
      <c r="O2890" s="36" t="str">
        <f t="shared" si="181"/>
        <v>25/04/2020 22:30</v>
      </c>
      <c r="P2890" s="46">
        <f t="shared" si="182"/>
        <v>0.21111111110803904</v>
      </c>
      <c r="Q2890" s="48">
        <v>0</v>
      </c>
      <c r="R2890" s="47">
        <f t="shared" si="183"/>
        <v>303.99999999557622</v>
      </c>
      <c r="S2890" s="6" t="s">
        <v>359</v>
      </c>
      <c r="T2890" s="6" t="s">
        <v>1055</v>
      </c>
      <c r="U2890" s="6" t="s">
        <v>44</v>
      </c>
      <c r="V2890" s="6" t="s">
        <v>4365</v>
      </c>
      <c r="W2890" s="7">
        <v>0</v>
      </c>
      <c r="X2890" s="7">
        <v>2</v>
      </c>
      <c r="Y2890" s="7">
        <v>0</v>
      </c>
      <c r="Z2890" s="7">
        <v>0</v>
      </c>
      <c r="AA2890" s="7">
        <v>0</v>
      </c>
      <c r="AB2890" s="7">
        <v>0</v>
      </c>
      <c r="AC2890" s="7">
        <v>0</v>
      </c>
      <c r="AD2890" s="7">
        <v>0</v>
      </c>
      <c r="AE2890">
        <v>11</v>
      </c>
      <c r="AF2890">
        <v>0</v>
      </c>
      <c r="AG2890">
        <v>0</v>
      </c>
      <c r="AH2890">
        <v>0</v>
      </c>
      <c r="AI2890">
        <v>0</v>
      </c>
      <c r="AJ2890">
        <v>5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</row>
    <row r="2891" spans="1:44" x14ac:dyDescent="0.25">
      <c r="A2891">
        <v>1557048</v>
      </c>
      <c r="B2891">
        <v>746413</v>
      </c>
      <c r="C2891">
        <v>21.5342505909618</v>
      </c>
      <c r="D2891">
        <v>37.704766105197301</v>
      </c>
      <c r="E2891" s="68" t="s">
        <v>356</v>
      </c>
      <c r="F2891" s="8">
        <f>INDEX(Δεδομένα!$P:$P,MATCH('2020'!E2891,Δεδομένα!$O:$O,0))</f>
        <v>132</v>
      </c>
      <c r="G2891" s="6" t="s">
        <v>357</v>
      </c>
      <c r="H2891" s="2" t="str">
        <f>INDEX(Δεδομένα!B$1:B$51,MATCH('2020'!G2891,Δεδομένα!A$1:A$51,0))</f>
        <v>ΔΥΤΙΚΗΣ ΕΛΛΑΔΟΣ</v>
      </c>
      <c r="I2891" s="8">
        <f>INDEX(Δεδομένα!E$1:E$13,MATCH('2020'!H2891,Δεδομένα!D$1:D$13,0))</f>
        <v>7</v>
      </c>
      <c r="J2891" s="1">
        <v>43946</v>
      </c>
      <c r="K2891" s="6" t="s">
        <v>142</v>
      </c>
      <c r="L2891" s="36" t="str">
        <f t="shared" si="180"/>
        <v>25/04/2020 19:20</v>
      </c>
      <c r="M2891" s="1">
        <v>43946</v>
      </c>
      <c r="N2891" s="6" t="s">
        <v>1493</v>
      </c>
      <c r="O2891" s="36" t="str">
        <f t="shared" si="181"/>
        <v>25/04/2020 21:20</v>
      </c>
      <c r="P2891" s="46">
        <f t="shared" si="182"/>
        <v>8.3333333335758653E-2</v>
      </c>
      <c r="Q2891" s="48">
        <v>0</v>
      </c>
      <c r="R2891" s="47">
        <f t="shared" si="183"/>
        <v>120.00000000349246</v>
      </c>
      <c r="S2891" s="6" t="s">
        <v>359</v>
      </c>
      <c r="T2891" s="6" t="s">
        <v>360</v>
      </c>
      <c r="U2891" s="6" t="s">
        <v>44</v>
      </c>
      <c r="V2891" s="6" t="s">
        <v>4370</v>
      </c>
      <c r="W2891" s="7">
        <v>0</v>
      </c>
      <c r="X2891" s="7">
        <v>0</v>
      </c>
      <c r="Y2891" s="7">
        <v>0</v>
      </c>
      <c r="Z2891" s="7">
        <v>0</v>
      </c>
      <c r="AA2891" s="7">
        <v>1</v>
      </c>
      <c r="AB2891" s="7">
        <v>0</v>
      </c>
      <c r="AC2891" s="7">
        <v>0</v>
      </c>
      <c r="AD2891" s="7">
        <v>0</v>
      </c>
      <c r="AE2891">
        <v>4</v>
      </c>
      <c r="AF2891">
        <v>0</v>
      </c>
      <c r="AG2891">
        <v>0</v>
      </c>
      <c r="AH2891">
        <v>0</v>
      </c>
      <c r="AI2891">
        <v>0</v>
      </c>
      <c r="AJ2891">
        <v>2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</row>
    <row r="2892" spans="1:44" x14ac:dyDescent="0.25">
      <c r="A2892">
        <v>1554463</v>
      </c>
      <c r="B2892">
        <v>0</v>
      </c>
      <c r="C2892">
        <v>0</v>
      </c>
      <c r="D2892">
        <v>0</v>
      </c>
      <c r="E2892" s="68" t="s">
        <v>559</v>
      </c>
      <c r="F2892" s="8">
        <f>INDEX(Δεδομένα!$P:$P,MATCH('2020'!E2892,Δεδομένα!$O:$O,0))</f>
        <v>209</v>
      </c>
      <c r="G2892" s="6" t="s">
        <v>560</v>
      </c>
      <c r="H2892" s="2" t="str">
        <f>INDEX(Δεδομένα!B$1:B$51,MATCH('2020'!G2892,Δεδομένα!A$1:A$51,0))</f>
        <v>ΚΡΗΤΗΣ</v>
      </c>
      <c r="I2892" s="8">
        <f>INDEX(Δεδομένα!E$1:E$13,MATCH('2020'!H2892,Δεδομένα!D$1:D$13,0))</f>
        <v>12</v>
      </c>
      <c r="J2892" s="1">
        <v>43946</v>
      </c>
      <c r="K2892" s="6" t="s">
        <v>588</v>
      </c>
      <c r="L2892" s="36" t="str">
        <f t="shared" si="180"/>
        <v>25/04/2020 13:48</v>
      </c>
      <c r="M2892" s="1">
        <v>43946</v>
      </c>
      <c r="N2892" s="6" t="s">
        <v>384</v>
      </c>
      <c r="O2892" s="36" t="str">
        <f t="shared" si="181"/>
        <v>25/04/2020 14:45</v>
      </c>
      <c r="P2892" s="46">
        <f t="shared" si="182"/>
        <v>3.9583333338669036E-2</v>
      </c>
      <c r="Q2892" s="48">
        <v>0</v>
      </c>
      <c r="R2892" s="47">
        <f t="shared" si="183"/>
        <v>57.000000007683411</v>
      </c>
      <c r="S2892" s="6" t="s">
        <v>44</v>
      </c>
      <c r="T2892" s="6" t="s">
        <v>563</v>
      </c>
      <c r="U2892" s="6" t="s">
        <v>589</v>
      </c>
      <c r="V2892" s="6" t="s">
        <v>590</v>
      </c>
      <c r="W2892" s="7">
        <v>0</v>
      </c>
      <c r="X2892" s="7">
        <v>0</v>
      </c>
      <c r="Y2892" s="7">
        <v>0</v>
      </c>
      <c r="Z2892" s="7">
        <v>0.5</v>
      </c>
      <c r="AA2892" s="7">
        <v>0</v>
      </c>
      <c r="AB2892" s="7">
        <v>0</v>
      </c>
      <c r="AC2892" s="7">
        <v>0</v>
      </c>
      <c r="AD2892" s="7">
        <v>0</v>
      </c>
      <c r="AE2892">
        <v>3</v>
      </c>
      <c r="AF2892">
        <v>0</v>
      </c>
      <c r="AG2892">
        <v>0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</row>
    <row r="2893" spans="1:44" x14ac:dyDescent="0.25">
      <c r="A2893">
        <v>1554979</v>
      </c>
      <c r="B2893">
        <v>746426</v>
      </c>
      <c r="C2893">
        <v>24.3216690498069</v>
      </c>
      <c r="D2893">
        <v>40.948391052968098</v>
      </c>
      <c r="E2893" s="68" t="s">
        <v>76</v>
      </c>
      <c r="F2893" s="8">
        <f>INDEX(Δεδομένα!$P:$P,MATCH('2020'!E2893,Δεδομένα!$O:$O,0))</f>
        <v>25</v>
      </c>
      <c r="G2893" s="6" t="s">
        <v>77</v>
      </c>
      <c r="H2893" s="2" t="str">
        <f>INDEX(Δεδομένα!B$1:B$51,MATCH('2020'!G2893,Δεδομένα!A$1:A$51,0))</f>
        <v>ΑΝΑΤΟΛΙΚΗΣ ΜΑΚΕΔΟΝΙΑΣ ΚΑΙ ΘΡΑΚΗΣ</v>
      </c>
      <c r="I2893" s="8">
        <f>INDEX(Δεδομένα!E$1:E$13,MATCH('2020'!H2893,Δεδομένα!D$1:D$13,0))</f>
        <v>2</v>
      </c>
      <c r="J2893" s="1">
        <v>43946</v>
      </c>
      <c r="K2893" s="6" t="s">
        <v>3343</v>
      </c>
      <c r="L2893" s="36" t="str">
        <f t="shared" si="180"/>
        <v>25/04/2020 20:14</v>
      </c>
      <c r="M2893" s="1">
        <v>43946</v>
      </c>
      <c r="N2893" s="6" t="s">
        <v>2266</v>
      </c>
      <c r="O2893" s="36" t="str">
        <f t="shared" si="181"/>
        <v>25/04/2020 20:28</v>
      </c>
      <c r="P2893" s="46">
        <f t="shared" si="182"/>
        <v>9.7222222248092294E-3</v>
      </c>
      <c r="Q2893" s="48">
        <v>0</v>
      </c>
      <c r="R2893" s="47">
        <f t="shared" si="183"/>
        <v>14.00000000372529</v>
      </c>
      <c r="S2893" s="6" t="s">
        <v>77</v>
      </c>
      <c r="T2893" s="6" t="s">
        <v>80</v>
      </c>
      <c r="U2893" s="6" t="s">
        <v>44</v>
      </c>
      <c r="V2893" s="6" t="s">
        <v>2705</v>
      </c>
      <c r="W2893" s="7">
        <v>0</v>
      </c>
      <c r="X2893" s="7">
        <v>0</v>
      </c>
      <c r="Y2893" s="7">
        <v>0</v>
      </c>
      <c r="Z2893" s="7">
        <v>0</v>
      </c>
      <c r="AA2893" s="7">
        <v>0</v>
      </c>
      <c r="AB2893" s="7">
        <v>0.01</v>
      </c>
      <c r="AC2893" s="7">
        <v>0</v>
      </c>
      <c r="AD2893" s="7">
        <v>0</v>
      </c>
      <c r="AE2893">
        <v>2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</row>
    <row r="2894" spans="1:44" x14ac:dyDescent="0.25">
      <c r="A2894">
        <v>1554368</v>
      </c>
      <c r="B2894">
        <v>746402</v>
      </c>
      <c r="C2894">
        <v>22.826057732211801</v>
      </c>
      <c r="D2894">
        <v>41.217105061531498</v>
      </c>
      <c r="E2894" s="68" t="s">
        <v>1179</v>
      </c>
      <c r="F2894" s="8">
        <f>INDEX(Δεδομένα!$P:$P,MATCH('2020'!E2894,Δεδομένα!$O:$O,0))</f>
        <v>58</v>
      </c>
      <c r="G2894" s="6" t="s">
        <v>223</v>
      </c>
      <c r="H2894" s="2" t="str">
        <f>INDEX(Δεδομένα!B$1:B$51,MATCH('2020'!G2894,Δεδομένα!A$1:A$51,0))</f>
        <v>ΚΕΝΤΡΙΚΗΣ ΜΑΚΕΔΟΝΙΑΣ</v>
      </c>
      <c r="I2894" s="8">
        <f>INDEX(Δεδομένα!E$1:E$13,MATCH('2020'!H2894,Δεδομένα!D$1:D$13,0))</f>
        <v>3</v>
      </c>
      <c r="J2894" s="1">
        <v>43946</v>
      </c>
      <c r="K2894" s="6" t="s">
        <v>327</v>
      </c>
      <c r="L2894" s="36" t="str">
        <f t="shared" si="180"/>
        <v>25/04/2020 18:50</v>
      </c>
      <c r="M2894" s="1">
        <v>43946</v>
      </c>
      <c r="N2894" s="6" t="s">
        <v>117</v>
      </c>
      <c r="O2894" s="36" t="str">
        <f t="shared" si="181"/>
        <v>25/04/2020 20:00</v>
      </c>
      <c r="P2894" s="46">
        <f t="shared" si="182"/>
        <v>4.8611111116770189E-2</v>
      </c>
      <c r="Q2894" s="48">
        <v>0</v>
      </c>
      <c r="R2894" s="47">
        <f t="shared" si="183"/>
        <v>70.000000008149073</v>
      </c>
      <c r="S2894" s="6" t="s">
        <v>223</v>
      </c>
      <c r="T2894" s="6" t="s">
        <v>1145</v>
      </c>
      <c r="U2894" s="6" t="s">
        <v>4368</v>
      </c>
      <c r="V2894" s="6" t="s">
        <v>4369</v>
      </c>
      <c r="W2894" s="7">
        <v>0</v>
      </c>
      <c r="X2894" s="7">
        <v>0</v>
      </c>
      <c r="Y2894" s="7">
        <v>0</v>
      </c>
      <c r="Z2894" s="7">
        <v>0.5</v>
      </c>
      <c r="AA2894" s="7">
        <v>0</v>
      </c>
      <c r="AB2894" s="7">
        <v>0</v>
      </c>
      <c r="AC2894" s="7">
        <v>0</v>
      </c>
      <c r="AD2894" s="7">
        <v>0</v>
      </c>
      <c r="AE2894">
        <v>2</v>
      </c>
      <c r="AF2894">
        <v>0</v>
      </c>
      <c r="AG2894">
        <v>0</v>
      </c>
      <c r="AH2894">
        <v>0</v>
      </c>
      <c r="AI2894">
        <v>0</v>
      </c>
      <c r="AJ2894">
        <v>1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</row>
    <row r="2895" spans="1:44" x14ac:dyDescent="0.25">
      <c r="A2895">
        <v>1580507</v>
      </c>
      <c r="B2895">
        <v>746321</v>
      </c>
      <c r="C2895">
        <v>22.632179191487499</v>
      </c>
      <c r="D2895">
        <v>37.813474302267899</v>
      </c>
      <c r="E2895" s="68" t="s">
        <v>810</v>
      </c>
      <c r="F2895" s="8">
        <f>INDEX(Δεδομένα!$P:$P,MATCH('2020'!E2895,Δεδομένα!$O:$O,0))</f>
        <v>157</v>
      </c>
      <c r="G2895" s="6" t="s">
        <v>391</v>
      </c>
      <c r="H2895" s="2" t="str">
        <f>INDEX(Δεδομένα!B$1:B$51,MATCH('2020'!G2895,Δεδομένα!A$1:A$51,0))</f>
        <v>ΠΕΛΛΟΠΟΝΗΣΟΥ</v>
      </c>
      <c r="I2895" s="8">
        <f>INDEX(Δεδομένα!E$1:E$13,MATCH('2020'!H2895,Δεδομένα!D$1:D$13,0))</f>
        <v>8</v>
      </c>
      <c r="J2895" s="1">
        <v>43946</v>
      </c>
      <c r="K2895" s="6" t="s">
        <v>1984</v>
      </c>
      <c r="L2895" s="36" t="str">
        <f t="shared" si="180"/>
        <v>25/04/2020 12:59</v>
      </c>
      <c r="M2895" s="1">
        <v>43946</v>
      </c>
      <c r="N2895" s="6" t="s">
        <v>310</v>
      </c>
      <c r="O2895" s="36" t="str">
        <f t="shared" si="181"/>
        <v>25/04/2020 18:15</v>
      </c>
      <c r="P2895" s="46">
        <f t="shared" si="182"/>
        <v>0.21944444443943212</v>
      </c>
      <c r="Q2895" s="48">
        <v>0</v>
      </c>
      <c r="R2895" s="47">
        <f t="shared" si="183"/>
        <v>315.99999999278225</v>
      </c>
      <c r="S2895" s="6" t="s">
        <v>44</v>
      </c>
      <c r="T2895" s="6" t="s">
        <v>1435</v>
      </c>
      <c r="U2895" s="6" t="s">
        <v>2072</v>
      </c>
      <c r="V2895" s="6" t="s">
        <v>2072</v>
      </c>
      <c r="W2895" s="7">
        <v>0</v>
      </c>
      <c r="X2895" s="7">
        <v>2</v>
      </c>
      <c r="Y2895" s="7">
        <v>0</v>
      </c>
      <c r="Z2895" s="7">
        <v>0</v>
      </c>
      <c r="AA2895" s="7">
        <v>0</v>
      </c>
      <c r="AB2895" s="7">
        <v>0</v>
      </c>
      <c r="AC2895" s="7">
        <v>0</v>
      </c>
      <c r="AD2895" s="7">
        <v>0</v>
      </c>
      <c r="AE2895">
        <v>12</v>
      </c>
      <c r="AF2895">
        <v>0</v>
      </c>
      <c r="AG2895">
        <v>0</v>
      </c>
      <c r="AH2895">
        <v>0</v>
      </c>
      <c r="AI2895">
        <v>0</v>
      </c>
      <c r="AJ2895">
        <v>6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</row>
    <row r="2896" spans="1:44" x14ac:dyDescent="0.25">
      <c r="A2896">
        <v>1554219</v>
      </c>
      <c r="B2896">
        <v>746437</v>
      </c>
      <c r="C2896">
        <v>22.189720850689799</v>
      </c>
      <c r="D2896">
        <v>39.899670879196101</v>
      </c>
      <c r="E2896" s="68" t="s">
        <v>1022</v>
      </c>
      <c r="F2896" s="8">
        <f>INDEX(Δεδομένα!$P:$P,MATCH('2020'!E2896,Δεδομένα!$O:$O,0))</f>
        <v>103</v>
      </c>
      <c r="G2896" s="6" t="s">
        <v>288</v>
      </c>
      <c r="H2896" s="2" t="str">
        <f>INDEX(Δεδομένα!B$1:B$51,MATCH('2020'!G2896,Δεδομένα!A$1:A$51,0))</f>
        <v>ΘΕΣΣΑΛΙΑΣ</v>
      </c>
      <c r="I2896" s="8">
        <f>INDEX(Δεδομένα!E$1:E$13,MATCH('2020'!H2896,Δεδομένα!D$1:D$13,0))</f>
        <v>6</v>
      </c>
      <c r="J2896" s="1">
        <v>43946</v>
      </c>
      <c r="K2896" s="6" t="s">
        <v>2167</v>
      </c>
      <c r="L2896" s="36" t="str">
        <f t="shared" si="180"/>
        <v>25/04/2020 20:32</v>
      </c>
      <c r="M2896" s="1">
        <v>43946</v>
      </c>
      <c r="N2896" s="6" t="s">
        <v>1711</v>
      </c>
      <c r="O2896" s="36" t="str">
        <f t="shared" si="181"/>
        <v>25/04/2020 21:02</v>
      </c>
      <c r="P2896" s="46">
        <f t="shared" si="182"/>
        <v>2.0833333328482695E-2</v>
      </c>
      <c r="Q2896" s="48">
        <v>0</v>
      </c>
      <c r="R2896" s="47">
        <f t="shared" si="183"/>
        <v>29.999999993015081</v>
      </c>
      <c r="S2896" s="6" t="s">
        <v>1025</v>
      </c>
      <c r="T2896" s="6" t="s">
        <v>1026</v>
      </c>
      <c r="U2896" s="6" t="s">
        <v>44</v>
      </c>
      <c r="V2896" s="6" t="s">
        <v>4371</v>
      </c>
      <c r="W2896" s="7">
        <v>0</v>
      </c>
      <c r="X2896" s="7">
        <v>0.02</v>
      </c>
      <c r="Y2896" s="7">
        <v>0</v>
      </c>
      <c r="Z2896" s="7">
        <v>0</v>
      </c>
      <c r="AA2896" s="7">
        <v>0</v>
      </c>
      <c r="AB2896" s="7">
        <v>0</v>
      </c>
      <c r="AC2896" s="7">
        <v>0</v>
      </c>
      <c r="AD2896" s="7">
        <v>0</v>
      </c>
      <c r="AE2896">
        <v>2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</row>
    <row r="2897" spans="1:44" x14ac:dyDescent="0.25">
      <c r="A2897">
        <v>1566664</v>
      </c>
      <c r="B2897">
        <v>746308</v>
      </c>
      <c r="C2897">
        <v>26.1587275725309</v>
      </c>
      <c r="D2897">
        <v>39.0560412741983</v>
      </c>
      <c r="E2897" s="68" t="s">
        <v>3467</v>
      </c>
      <c r="F2897" s="8">
        <f>INDEX(Δεδομένα!$P:$P,MATCH('2020'!E2897,Δεδομένα!$O:$O,0))</f>
        <v>198</v>
      </c>
      <c r="G2897" s="6" t="s">
        <v>495</v>
      </c>
      <c r="H2897" s="2" t="str">
        <f>INDEX(Δεδομένα!B$1:B$51,MATCH('2020'!G2897,Δεδομένα!A$1:A$51,0))</f>
        <v>ΒΟΡΕΙΟΥ ΑΙΓΑΙΟΥ</v>
      </c>
      <c r="I2897" s="8">
        <f>INDEX(Δεδομένα!E$1:E$13,MATCH('2020'!H2897,Δεδομένα!D$1:D$13,0))</f>
        <v>11</v>
      </c>
      <c r="J2897" s="1">
        <v>43946</v>
      </c>
      <c r="K2897" s="6" t="s">
        <v>1466</v>
      </c>
      <c r="L2897" s="36" t="str">
        <f t="shared" si="180"/>
        <v>25/04/2020 12:32</v>
      </c>
      <c r="M2897" s="1">
        <v>43946</v>
      </c>
      <c r="N2897" s="6" t="s">
        <v>616</v>
      </c>
      <c r="O2897" s="36" t="str">
        <f t="shared" si="181"/>
        <v>25/04/2020 13:30</v>
      </c>
      <c r="P2897" s="46">
        <f t="shared" si="182"/>
        <v>4.0277777778101154E-2</v>
      </c>
      <c r="Q2897" s="48">
        <v>0</v>
      </c>
      <c r="R2897" s="47">
        <f t="shared" si="183"/>
        <v>58.000000000465661</v>
      </c>
      <c r="S2897" s="6" t="s">
        <v>498</v>
      </c>
      <c r="T2897" s="6" t="s">
        <v>508</v>
      </c>
      <c r="U2897" s="6" t="s">
        <v>4355</v>
      </c>
      <c r="V2897" s="6" t="s">
        <v>4356</v>
      </c>
      <c r="W2897" s="7">
        <v>0</v>
      </c>
      <c r="X2897" s="7">
        <v>0</v>
      </c>
      <c r="Y2897" s="7">
        <v>0</v>
      </c>
      <c r="Z2897" s="7">
        <v>0</v>
      </c>
      <c r="AA2897" s="7">
        <v>0</v>
      </c>
      <c r="AB2897" s="7">
        <v>0.1</v>
      </c>
      <c r="AC2897" s="7">
        <v>0</v>
      </c>
      <c r="AD2897" s="7">
        <v>0</v>
      </c>
      <c r="AE2897">
        <v>4</v>
      </c>
      <c r="AF2897">
        <v>0</v>
      </c>
      <c r="AG2897">
        <v>0</v>
      </c>
      <c r="AH2897">
        <v>0</v>
      </c>
      <c r="AI2897">
        <v>0</v>
      </c>
      <c r="AJ2897">
        <v>2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</row>
    <row r="2898" spans="1:44" x14ac:dyDescent="0.25">
      <c r="A2898">
        <v>1559109</v>
      </c>
      <c r="B2898">
        <v>746320</v>
      </c>
      <c r="C2898">
        <v>23.339427230310001</v>
      </c>
      <c r="D2898">
        <v>39.175356904352299</v>
      </c>
      <c r="E2898" s="68" t="s">
        <v>3102</v>
      </c>
      <c r="F2898" s="8">
        <f>INDEX(Δεδομένα!$P:$P,MATCH('2020'!E2898,Δεδομένα!$O:$O,0))</f>
        <v>109</v>
      </c>
      <c r="G2898" s="6" t="s">
        <v>958</v>
      </c>
      <c r="H2898" s="2" t="str">
        <f>INDEX(Δεδομένα!B$1:B$51,MATCH('2020'!G2898,Δεδομένα!A$1:A$51,0))</f>
        <v>ΘΕΣΣΑΛΙΑΣ</v>
      </c>
      <c r="I2898" s="8">
        <f>INDEX(Δεδομένα!E$1:E$13,MATCH('2020'!H2898,Δεδομένα!D$1:D$13,0))</f>
        <v>6</v>
      </c>
      <c r="J2898" s="1">
        <v>43946</v>
      </c>
      <c r="K2898" s="6" t="s">
        <v>2185</v>
      </c>
      <c r="L2898" s="36" t="str">
        <f t="shared" si="180"/>
        <v>25/04/2020 12:36</v>
      </c>
      <c r="M2898" s="1">
        <v>43946</v>
      </c>
      <c r="N2898" s="6" t="s">
        <v>198</v>
      </c>
      <c r="O2898" s="36" t="str">
        <f t="shared" si="181"/>
        <v>25/04/2020 16:30</v>
      </c>
      <c r="P2898" s="46">
        <f t="shared" si="182"/>
        <v>0.16249999999854481</v>
      </c>
      <c r="Q2898" s="48">
        <v>0</v>
      </c>
      <c r="R2898" s="47">
        <f t="shared" si="183"/>
        <v>233.99999999790452</v>
      </c>
      <c r="S2898" s="6" t="s">
        <v>1331</v>
      </c>
      <c r="T2898" s="6" t="s">
        <v>3103</v>
      </c>
      <c r="U2898" s="6" t="s">
        <v>44</v>
      </c>
      <c r="V2898" s="6" t="s">
        <v>4357</v>
      </c>
      <c r="W2898" s="7">
        <v>0</v>
      </c>
      <c r="X2898" s="7">
        <v>0</v>
      </c>
      <c r="Y2898" s="7">
        <v>0</v>
      </c>
      <c r="Z2898" s="7">
        <v>0</v>
      </c>
      <c r="AA2898" s="7">
        <v>0</v>
      </c>
      <c r="AB2898" s="7">
        <v>0.1</v>
      </c>
      <c r="AC2898" s="7">
        <v>0</v>
      </c>
      <c r="AD2898" s="7">
        <v>0</v>
      </c>
      <c r="AE2898">
        <v>4</v>
      </c>
      <c r="AF2898">
        <v>0</v>
      </c>
      <c r="AG2898">
        <v>0</v>
      </c>
      <c r="AH2898">
        <v>0</v>
      </c>
      <c r="AI2898">
        <v>0</v>
      </c>
      <c r="AJ2898">
        <v>2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</row>
    <row r="2899" spans="1:44" x14ac:dyDescent="0.25">
      <c r="A2899">
        <v>1559110</v>
      </c>
      <c r="B2899">
        <v>746396</v>
      </c>
      <c r="C2899">
        <v>23.140365796643302</v>
      </c>
      <c r="D2899">
        <v>39.313841443784803</v>
      </c>
      <c r="E2899" s="68" t="s">
        <v>1330</v>
      </c>
      <c r="F2899" s="8">
        <f>INDEX(Δεδομένα!$P:$P,MATCH('2020'!E2899,Δεδομένα!$O:$O,0))</f>
        <v>104</v>
      </c>
      <c r="G2899" s="6" t="s">
        <v>958</v>
      </c>
      <c r="H2899" s="2" t="str">
        <f>INDEX(Δεδομένα!B$1:B$51,MATCH('2020'!G2899,Δεδομένα!A$1:A$51,0))</f>
        <v>ΘΕΣΣΑΛΙΑΣ</v>
      </c>
      <c r="I2899" s="8">
        <f>INDEX(Δεδομένα!E$1:E$13,MATCH('2020'!H2899,Δεδομένα!D$1:D$13,0))</f>
        <v>6</v>
      </c>
      <c r="J2899" s="1">
        <v>43946</v>
      </c>
      <c r="K2899" s="6" t="s">
        <v>770</v>
      </c>
      <c r="L2899" s="36" t="str">
        <f t="shared" si="180"/>
        <v>25/04/2020 17:57</v>
      </c>
      <c r="M2899" s="1">
        <v>43946</v>
      </c>
      <c r="N2899" s="6" t="s">
        <v>573</v>
      </c>
      <c r="O2899" s="36" t="str">
        <f t="shared" si="181"/>
        <v>25/04/2020 21:55</v>
      </c>
      <c r="P2899" s="46">
        <f t="shared" si="182"/>
        <v>0.16527777777810115</v>
      </c>
      <c r="Q2899" s="48">
        <v>0</v>
      </c>
      <c r="R2899" s="47">
        <f t="shared" si="183"/>
        <v>238.00000000046566</v>
      </c>
      <c r="S2899" s="6" t="s">
        <v>1331</v>
      </c>
      <c r="T2899" s="6" t="s">
        <v>3103</v>
      </c>
      <c r="U2899" s="6" t="s">
        <v>44</v>
      </c>
      <c r="V2899" s="6" t="s">
        <v>4367</v>
      </c>
      <c r="W2899" s="7">
        <v>0</v>
      </c>
      <c r="X2899" s="7">
        <v>0</v>
      </c>
      <c r="Y2899" s="7">
        <v>0</v>
      </c>
      <c r="Z2899" s="7">
        <v>0</v>
      </c>
      <c r="AA2899" s="7">
        <v>0</v>
      </c>
      <c r="AB2899" s="7">
        <v>1</v>
      </c>
      <c r="AC2899" s="7">
        <v>0</v>
      </c>
      <c r="AD2899" s="7">
        <v>0</v>
      </c>
      <c r="AE2899">
        <v>8</v>
      </c>
      <c r="AF2899">
        <v>0</v>
      </c>
      <c r="AG2899">
        <v>0</v>
      </c>
      <c r="AH2899">
        <v>0</v>
      </c>
      <c r="AI2899">
        <v>0</v>
      </c>
      <c r="AJ2899">
        <v>4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</row>
    <row r="2900" spans="1:44" x14ac:dyDescent="0.25">
      <c r="A2900">
        <v>1556148</v>
      </c>
      <c r="B2900">
        <v>746233</v>
      </c>
      <c r="C2900">
        <v>22.019738361990498</v>
      </c>
      <c r="D2900">
        <v>37.041567867231798</v>
      </c>
      <c r="E2900" s="68" t="s">
        <v>937</v>
      </c>
      <c r="F2900" s="8">
        <f>INDEX(Δεδομένα!$P:$P,MATCH('2020'!E2900,Δεδομένα!$O:$O,0))</f>
        <v>143</v>
      </c>
      <c r="G2900" s="6" t="s">
        <v>841</v>
      </c>
      <c r="H2900" s="2" t="str">
        <f>INDEX(Δεδομένα!B$1:B$51,MATCH('2020'!G2900,Δεδομένα!A$1:A$51,0))</f>
        <v>ΠΕΛΛΟΠΟΝΗΣΟΥ</v>
      </c>
      <c r="I2900" s="8">
        <f>INDEX(Δεδομένα!E$1:E$13,MATCH('2020'!H2900,Δεδομένα!D$1:D$13,0))</f>
        <v>8</v>
      </c>
      <c r="J2900" s="1">
        <v>43946</v>
      </c>
      <c r="K2900" s="6" t="s">
        <v>4348</v>
      </c>
      <c r="L2900" s="36" t="str">
        <f t="shared" si="180"/>
        <v>25/04/2020 09:58</v>
      </c>
      <c r="M2900" s="1">
        <v>43946</v>
      </c>
      <c r="N2900" s="6" t="s">
        <v>319</v>
      </c>
      <c r="O2900" s="36" t="str">
        <f t="shared" si="181"/>
        <v>25/04/2020 11:22</v>
      </c>
      <c r="P2900" s="46">
        <f t="shared" si="182"/>
        <v>5.8333333334303461E-2</v>
      </c>
      <c r="Q2900" s="48">
        <v>0</v>
      </c>
      <c r="R2900" s="47">
        <f t="shared" si="183"/>
        <v>84.000000001396984</v>
      </c>
      <c r="S2900" s="6" t="s">
        <v>842</v>
      </c>
      <c r="T2900" s="6" t="s">
        <v>984</v>
      </c>
      <c r="U2900" s="6" t="s">
        <v>44</v>
      </c>
      <c r="V2900" s="6" t="s">
        <v>4349</v>
      </c>
      <c r="W2900" s="7">
        <v>0</v>
      </c>
      <c r="X2900" s="7">
        <v>0</v>
      </c>
      <c r="Y2900" s="7">
        <v>0</v>
      </c>
      <c r="Z2900" s="7">
        <v>0</v>
      </c>
      <c r="AA2900" s="7">
        <v>2</v>
      </c>
      <c r="AB2900" s="7">
        <v>0</v>
      </c>
      <c r="AC2900" s="7">
        <v>0</v>
      </c>
      <c r="AD2900" s="7">
        <v>0</v>
      </c>
      <c r="AE2900">
        <v>5</v>
      </c>
      <c r="AF2900">
        <v>0</v>
      </c>
      <c r="AG2900">
        <v>0</v>
      </c>
      <c r="AH2900">
        <v>0</v>
      </c>
      <c r="AI2900">
        <v>0</v>
      </c>
      <c r="AJ2900">
        <v>2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</row>
    <row r="2901" spans="1:44" x14ac:dyDescent="0.25">
      <c r="A2901">
        <v>1556151</v>
      </c>
      <c r="B2901">
        <v>746444</v>
      </c>
      <c r="C2901">
        <v>21.8608589172363</v>
      </c>
      <c r="D2901">
        <v>37.331546783447301</v>
      </c>
      <c r="E2901" s="68" t="s">
        <v>840</v>
      </c>
      <c r="F2901" s="8">
        <f>INDEX(Δεδομένα!$P:$P,MATCH('2020'!E2901,Δεδομένα!$O:$O,0))</f>
        <v>144</v>
      </c>
      <c r="G2901" s="6" t="s">
        <v>841</v>
      </c>
      <c r="H2901" s="2" t="str">
        <f>INDEX(Δεδομένα!B$1:B$51,MATCH('2020'!G2901,Δεδομένα!A$1:A$51,0))</f>
        <v>ΠΕΛΛΟΠΟΝΗΣΟΥ</v>
      </c>
      <c r="I2901" s="8">
        <f>INDEX(Δεδομένα!E$1:E$13,MATCH('2020'!H2901,Δεδομένα!D$1:D$13,0))</f>
        <v>8</v>
      </c>
      <c r="J2901" s="1">
        <v>43946</v>
      </c>
      <c r="K2901" s="6" t="s">
        <v>638</v>
      </c>
      <c r="L2901" s="36" t="str">
        <f t="shared" si="180"/>
        <v>25/04/2020 20:45</v>
      </c>
      <c r="M2901" s="1">
        <v>43946</v>
      </c>
      <c r="N2901" s="6" t="s">
        <v>101</v>
      </c>
      <c r="O2901" s="36" t="str">
        <f t="shared" si="181"/>
        <v>25/04/2020 21:32</v>
      </c>
      <c r="P2901" s="46">
        <f t="shared" si="182"/>
        <v>3.2638888886140194E-2</v>
      </c>
      <c r="Q2901" s="48">
        <v>0</v>
      </c>
      <c r="R2901" s="47">
        <f t="shared" si="183"/>
        <v>46.999999996041879</v>
      </c>
      <c r="S2901" s="6" t="s">
        <v>842</v>
      </c>
      <c r="T2901" s="6" t="s">
        <v>843</v>
      </c>
      <c r="U2901" s="6" t="s">
        <v>44</v>
      </c>
      <c r="V2901" s="6" t="s">
        <v>3900</v>
      </c>
      <c r="W2901" s="7">
        <v>0</v>
      </c>
      <c r="X2901" s="7">
        <v>0</v>
      </c>
      <c r="Y2901" s="7">
        <v>0</v>
      </c>
      <c r="Z2901" s="7">
        <v>0</v>
      </c>
      <c r="AA2901" s="7">
        <v>0</v>
      </c>
      <c r="AB2901" s="7">
        <v>0</v>
      </c>
      <c r="AC2901" s="7">
        <v>0.2</v>
      </c>
      <c r="AD2901" s="7">
        <v>0</v>
      </c>
      <c r="AE2901">
        <v>2</v>
      </c>
      <c r="AF2901">
        <v>0</v>
      </c>
      <c r="AG2901">
        <v>0</v>
      </c>
      <c r="AH2901">
        <v>0</v>
      </c>
      <c r="AI2901">
        <v>0</v>
      </c>
      <c r="AJ2901">
        <v>1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</row>
    <row r="2902" spans="1:44" x14ac:dyDescent="0.25">
      <c r="A2902">
        <v>1577404</v>
      </c>
      <c r="B2902">
        <v>746441</v>
      </c>
      <c r="C2902">
        <v>21.452036313954402</v>
      </c>
      <c r="D2902">
        <v>40.7223839331227</v>
      </c>
      <c r="E2902" s="68" t="s">
        <v>2026</v>
      </c>
      <c r="F2902" s="8">
        <f>INDEX(Δεδομένα!$P:$P,MATCH('2020'!E2902,Δεδομένα!$O:$O,0))</f>
        <v>74</v>
      </c>
      <c r="G2902" s="6" t="s">
        <v>1030</v>
      </c>
      <c r="H2902" s="2" t="str">
        <f>INDEX(Δεδομένα!B$1:B$51,MATCH('2020'!G2902,Δεδομένα!A$1:A$51,0))</f>
        <v>ΔΥΤΙΚΗΣ ΜΑΚΕΔΟΝΙΑΣ</v>
      </c>
      <c r="I2902" s="8">
        <f>INDEX(Δεδομένα!E$1:E$13,MATCH('2020'!H2902,Δεδομένα!D$1:D$13,0))</f>
        <v>4</v>
      </c>
      <c r="J2902" s="1">
        <v>43946</v>
      </c>
      <c r="K2902" s="6" t="s">
        <v>637</v>
      </c>
      <c r="L2902" s="36" t="str">
        <f t="shared" si="180"/>
        <v>25/04/2020 20:15</v>
      </c>
      <c r="M2902" s="1">
        <v>43946</v>
      </c>
      <c r="N2902" s="6" t="s">
        <v>392</v>
      </c>
      <c r="O2902" s="36" t="str">
        <f t="shared" si="181"/>
        <v>25/04/2020 21:00</v>
      </c>
      <c r="P2902" s="46">
        <f t="shared" si="182"/>
        <v>3.125E-2</v>
      </c>
      <c r="Q2902" s="48">
        <v>0</v>
      </c>
      <c r="R2902" s="47">
        <f t="shared" si="183"/>
        <v>45</v>
      </c>
      <c r="S2902" s="6" t="s">
        <v>44</v>
      </c>
      <c r="T2902" s="6" t="s">
        <v>2027</v>
      </c>
      <c r="U2902" s="6" t="s">
        <v>44</v>
      </c>
      <c r="V2902" s="6" t="s">
        <v>4035</v>
      </c>
      <c r="W2902" s="7">
        <v>0</v>
      </c>
      <c r="X2902" s="7">
        <v>3</v>
      </c>
      <c r="Y2902" s="7">
        <v>0</v>
      </c>
      <c r="Z2902" s="7">
        <v>0</v>
      </c>
      <c r="AA2902" s="7">
        <v>0</v>
      </c>
      <c r="AB2902" s="7">
        <v>0</v>
      </c>
      <c r="AC2902" s="7">
        <v>0</v>
      </c>
      <c r="AD2902" s="7">
        <v>0</v>
      </c>
      <c r="AE2902">
        <v>6</v>
      </c>
      <c r="AF2902">
        <v>0</v>
      </c>
      <c r="AG2902">
        <v>0</v>
      </c>
      <c r="AH2902">
        <v>0</v>
      </c>
      <c r="AI2902">
        <v>0</v>
      </c>
      <c r="AJ2902">
        <v>3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</row>
    <row r="2903" spans="1:44" x14ac:dyDescent="0.25">
      <c r="A2903">
        <v>1563043</v>
      </c>
      <c r="B2903">
        <v>746450</v>
      </c>
      <c r="C2903">
        <v>23.6831423928089</v>
      </c>
      <c r="D2903">
        <v>35.356950964258402</v>
      </c>
      <c r="E2903" s="68" t="s">
        <v>784</v>
      </c>
      <c r="F2903" s="8">
        <f>INDEX(Δεδομένα!$P:$P,MATCH('2020'!E2903,Δεδομένα!$O:$O,0))</f>
        <v>218</v>
      </c>
      <c r="G2903" s="6" t="s">
        <v>775</v>
      </c>
      <c r="H2903" s="2" t="str">
        <f>INDEX(Δεδομένα!B$1:B$51,MATCH('2020'!G2903,Δεδομένα!A$1:A$51,0))</f>
        <v>ΚΡΗΤΗΣ</v>
      </c>
      <c r="I2903" s="8">
        <f>INDEX(Δεδομένα!E$1:E$13,MATCH('2020'!H2903,Δεδομένα!D$1:D$13,0))</f>
        <v>12</v>
      </c>
      <c r="J2903" s="1">
        <v>43946</v>
      </c>
      <c r="K2903" s="6" t="s">
        <v>3776</v>
      </c>
      <c r="L2903" s="36" t="str">
        <f t="shared" si="180"/>
        <v>25/04/2020 20:34</v>
      </c>
      <c r="M2903" s="1">
        <v>43946</v>
      </c>
      <c r="N2903" s="6" t="s">
        <v>1768</v>
      </c>
      <c r="O2903" s="36" t="str">
        <f t="shared" si="181"/>
        <v>25/04/2020 22:44</v>
      </c>
      <c r="P2903" s="46">
        <f t="shared" si="182"/>
        <v>9.0277777781011537E-2</v>
      </c>
      <c r="Q2903" s="48">
        <v>0</v>
      </c>
      <c r="R2903" s="47">
        <f t="shared" si="183"/>
        <v>130.00000000465661</v>
      </c>
      <c r="S2903" s="6" t="s">
        <v>775</v>
      </c>
      <c r="T2903" s="6" t="s">
        <v>788</v>
      </c>
      <c r="U2903" s="6" t="s">
        <v>4372</v>
      </c>
      <c r="V2903" s="6" t="s">
        <v>4373</v>
      </c>
      <c r="W2903" s="7">
        <v>0</v>
      </c>
      <c r="X2903" s="7">
        <v>0</v>
      </c>
      <c r="Y2903" s="7">
        <v>0</v>
      </c>
      <c r="Z2903" s="7">
        <v>0</v>
      </c>
      <c r="AA2903" s="7">
        <v>0</v>
      </c>
      <c r="AB2903" s="7">
        <v>0.15</v>
      </c>
      <c r="AC2903" s="7">
        <v>0</v>
      </c>
      <c r="AD2903" s="7">
        <v>0</v>
      </c>
      <c r="AE2903">
        <v>4</v>
      </c>
      <c r="AF2903">
        <v>0</v>
      </c>
      <c r="AG2903">
        <v>0</v>
      </c>
      <c r="AH2903">
        <v>0</v>
      </c>
      <c r="AI2903">
        <v>0</v>
      </c>
      <c r="AJ2903">
        <v>2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</row>
    <row r="2904" spans="1:44" x14ac:dyDescent="0.25">
      <c r="A2904">
        <v>1557298</v>
      </c>
      <c r="B2904">
        <v>746736</v>
      </c>
      <c r="C2904">
        <v>21.240343386973201</v>
      </c>
      <c r="D2904">
        <v>38.456196874613603</v>
      </c>
      <c r="E2904" s="68" t="s">
        <v>334</v>
      </c>
      <c r="F2904" s="8">
        <f>INDEX(Δεδομένα!$P:$P,MATCH('2020'!E2904,Δεδομένα!$O:$O,0))</f>
        <v>127</v>
      </c>
      <c r="G2904" s="6" t="s">
        <v>335</v>
      </c>
      <c r="H2904" s="2" t="str">
        <f>INDEX(Δεδομένα!B$1:B$51,MATCH('2020'!G2904,Δεδομένα!A$1:A$51,0))</f>
        <v>ΔΥΤΙΚΗΣ ΕΛΛΑΔΟΣ</v>
      </c>
      <c r="I2904" s="8">
        <f>INDEX(Δεδομένα!E$1:E$13,MATCH('2020'!H2904,Δεδομένα!D$1:D$13,0))</f>
        <v>7</v>
      </c>
      <c r="J2904" s="1">
        <v>43947</v>
      </c>
      <c r="K2904" s="6" t="s">
        <v>706</v>
      </c>
      <c r="L2904" s="36" t="str">
        <f t="shared" si="180"/>
        <v>26/04/2020 22:50</v>
      </c>
      <c r="M2904" s="1">
        <v>43947</v>
      </c>
      <c r="N2904" s="6" t="s">
        <v>4392</v>
      </c>
      <c r="O2904" s="36" t="str">
        <f t="shared" si="181"/>
        <v>26/04/2020 23:59</v>
      </c>
      <c r="P2904" s="46">
        <f t="shared" si="182"/>
        <v>4.7916666662786156E-2</v>
      </c>
      <c r="Q2904" s="48">
        <v>0</v>
      </c>
      <c r="R2904" s="47">
        <f t="shared" si="183"/>
        <v>68.999999994412065</v>
      </c>
      <c r="S2904" s="6" t="s">
        <v>338</v>
      </c>
      <c r="T2904" s="6" t="s">
        <v>343</v>
      </c>
      <c r="U2904" s="6" t="s">
        <v>44</v>
      </c>
      <c r="V2904" s="6" t="s">
        <v>4393</v>
      </c>
      <c r="W2904" s="7">
        <v>0</v>
      </c>
      <c r="X2904" s="7">
        <v>0</v>
      </c>
      <c r="Y2904" s="7">
        <v>0</v>
      </c>
      <c r="Z2904" s="7">
        <v>0</v>
      </c>
      <c r="AA2904" s="7">
        <v>1</v>
      </c>
      <c r="AB2904" s="7">
        <v>0</v>
      </c>
      <c r="AC2904" s="7">
        <v>0</v>
      </c>
      <c r="AD2904" s="7">
        <v>0</v>
      </c>
      <c r="AE2904">
        <v>2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</row>
    <row r="2905" spans="1:44" x14ac:dyDescent="0.25">
      <c r="A2905">
        <v>1568436</v>
      </c>
      <c r="B2905">
        <v>746578</v>
      </c>
      <c r="C2905">
        <v>20.997367724126502</v>
      </c>
      <c r="D2905">
        <v>39.095917571340799</v>
      </c>
      <c r="E2905" s="68" t="s">
        <v>267</v>
      </c>
      <c r="F2905" s="8">
        <f>INDEX(Δεδομένα!$P:$P,MATCH('2020'!E2905,Δεδομένα!$O:$O,0))</f>
        <v>94</v>
      </c>
      <c r="G2905" s="6" t="s">
        <v>268</v>
      </c>
      <c r="H2905" s="2" t="str">
        <f>INDEX(Δεδομένα!B$1:B$51,MATCH('2020'!G2905,Δεδομένα!A$1:A$51,0))</f>
        <v>ΗΠΕΙΡΟΥ</v>
      </c>
      <c r="I2905" s="8">
        <f>INDEX(Δεδομένα!E$1:E$13,MATCH('2020'!H2905,Δεδομένα!D$1:D$13,0))</f>
        <v>5</v>
      </c>
      <c r="J2905" s="1">
        <v>43947</v>
      </c>
      <c r="K2905" s="6" t="s">
        <v>349</v>
      </c>
      <c r="L2905" s="36" t="str">
        <f t="shared" si="180"/>
        <v>26/04/2020 12:35</v>
      </c>
      <c r="M2905" s="1">
        <v>43947</v>
      </c>
      <c r="N2905" s="6" t="s">
        <v>1669</v>
      </c>
      <c r="O2905" s="36" t="str">
        <f t="shared" si="181"/>
        <v>26/04/2020 13:27</v>
      </c>
      <c r="P2905" s="46">
        <f t="shared" si="182"/>
        <v>3.6111111112404615E-2</v>
      </c>
      <c r="Q2905" s="48">
        <v>0</v>
      </c>
      <c r="R2905" s="47">
        <f t="shared" si="183"/>
        <v>52.000000001862645</v>
      </c>
      <c r="S2905" s="6" t="s">
        <v>44</v>
      </c>
      <c r="T2905" s="6" t="s">
        <v>1978</v>
      </c>
      <c r="U2905" s="6" t="s">
        <v>44</v>
      </c>
      <c r="V2905" s="6" t="s">
        <v>509</v>
      </c>
      <c r="W2905" s="7">
        <v>0</v>
      </c>
      <c r="X2905" s="7">
        <v>0</v>
      </c>
      <c r="Y2905" s="7">
        <v>0</v>
      </c>
      <c r="Z2905" s="7">
        <v>5</v>
      </c>
      <c r="AA2905" s="7">
        <v>0</v>
      </c>
      <c r="AB2905" s="7">
        <v>0</v>
      </c>
      <c r="AC2905" s="7">
        <v>0</v>
      </c>
      <c r="AD2905" s="7">
        <v>0</v>
      </c>
      <c r="AE2905">
        <v>2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</row>
    <row r="2906" spans="1:44" x14ac:dyDescent="0.25">
      <c r="A2906">
        <v>1560466</v>
      </c>
      <c r="B2906">
        <v>746590</v>
      </c>
      <c r="C2906">
        <v>21.991453863609401</v>
      </c>
      <c r="D2906">
        <v>38.188437351070597</v>
      </c>
      <c r="E2906" s="68" t="s">
        <v>313</v>
      </c>
      <c r="F2906" s="8">
        <f>INDEX(Δεδομένα!$P:$P,MATCH('2020'!E2906,Δεδομένα!$O:$O,0))</f>
        <v>124</v>
      </c>
      <c r="G2906" s="6" t="s">
        <v>303</v>
      </c>
      <c r="H2906" s="2" t="str">
        <f>INDEX(Δεδομένα!B$1:B$51,MATCH('2020'!G2906,Δεδομένα!A$1:A$51,0))</f>
        <v>ΔΥΤΙΚΗΣ ΕΛΛΑΔΟΣ</v>
      </c>
      <c r="I2906" s="8">
        <f>INDEX(Δεδομένα!E$1:E$13,MATCH('2020'!H2906,Δεδομένα!D$1:D$13,0))</f>
        <v>7</v>
      </c>
      <c r="J2906" s="1">
        <v>43947</v>
      </c>
      <c r="K2906" s="6" t="s">
        <v>1674</v>
      </c>
      <c r="L2906" s="36" t="str">
        <f t="shared" si="180"/>
        <v>26/04/2020 12:53</v>
      </c>
      <c r="M2906" s="1">
        <v>43947</v>
      </c>
      <c r="N2906" s="6" t="s">
        <v>363</v>
      </c>
      <c r="O2906" s="36" t="str">
        <f t="shared" si="181"/>
        <v>26/04/2020 14:40</v>
      </c>
      <c r="P2906" s="46">
        <f t="shared" si="182"/>
        <v>7.4305555550381541E-2</v>
      </c>
      <c r="Q2906" s="48">
        <v>0</v>
      </c>
      <c r="R2906" s="47">
        <f t="shared" si="183"/>
        <v>106.99999999254942</v>
      </c>
      <c r="S2906" s="6" t="s">
        <v>315</v>
      </c>
      <c r="T2906" s="6" t="s">
        <v>316</v>
      </c>
      <c r="U2906" s="6" t="s">
        <v>44</v>
      </c>
      <c r="V2906" s="6" t="s">
        <v>4378</v>
      </c>
      <c r="W2906" s="7">
        <v>0</v>
      </c>
      <c r="X2906" s="7">
        <v>0</v>
      </c>
      <c r="Y2906" s="7">
        <v>0</v>
      </c>
      <c r="Z2906" s="7">
        <v>0</v>
      </c>
      <c r="AA2906" s="7">
        <v>0</v>
      </c>
      <c r="AB2906" s="7">
        <v>0</v>
      </c>
      <c r="AC2906" s="7">
        <v>0.5</v>
      </c>
      <c r="AD2906" s="7">
        <v>0</v>
      </c>
      <c r="AE2906">
        <v>4</v>
      </c>
      <c r="AF2906">
        <v>0</v>
      </c>
      <c r="AG2906">
        <v>0</v>
      </c>
      <c r="AH2906">
        <v>0</v>
      </c>
      <c r="AI2906">
        <v>0</v>
      </c>
      <c r="AJ2906">
        <v>2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</row>
    <row r="2907" spans="1:44" x14ac:dyDescent="0.25">
      <c r="A2907">
        <v>1559550</v>
      </c>
      <c r="B2907">
        <v>746532</v>
      </c>
      <c r="C2907">
        <v>22.6605430133068</v>
      </c>
      <c r="D2907">
        <v>38.435556914822499</v>
      </c>
      <c r="E2907" s="68" t="s">
        <v>2317</v>
      </c>
      <c r="F2907" s="8">
        <f>INDEX(Δεδομένα!$P:$P,MATCH('2020'!E2907,Δεδομένα!$O:$O,0))</f>
        <v>175</v>
      </c>
      <c r="G2907" s="6" t="s">
        <v>846</v>
      </c>
      <c r="H2907" s="2" t="str">
        <f>INDEX(Δεδομένα!B$1:B$51,MATCH('2020'!G2907,Δεδομένα!A$1:A$51,0))</f>
        <v>ΣΤΕΡΕΑΣ ΕΛΛΑΔΟΣ</v>
      </c>
      <c r="I2907" s="8">
        <f>INDEX(Δεδομένα!E$1:E$13,MATCH('2020'!H2907,Δεδομένα!D$1:D$13,0))</f>
        <v>9</v>
      </c>
      <c r="J2907" s="1">
        <v>43947</v>
      </c>
      <c r="K2907" s="6" t="s">
        <v>1541</v>
      </c>
      <c r="L2907" s="36" t="str">
        <f t="shared" si="180"/>
        <v>26/04/2020 10:15</v>
      </c>
      <c r="M2907" s="1">
        <v>43947</v>
      </c>
      <c r="N2907" s="6" t="s">
        <v>616</v>
      </c>
      <c r="O2907" s="36" t="str">
        <f t="shared" si="181"/>
        <v>26/04/2020 13:30</v>
      </c>
      <c r="P2907" s="46">
        <f t="shared" si="182"/>
        <v>0.13541666666424135</v>
      </c>
      <c r="Q2907" s="48">
        <v>0</v>
      </c>
      <c r="R2907" s="47">
        <f t="shared" si="183"/>
        <v>194.99999999650754</v>
      </c>
      <c r="S2907" s="6" t="s">
        <v>2318</v>
      </c>
      <c r="T2907" s="6" t="s">
        <v>2557</v>
      </c>
      <c r="U2907" s="6" t="s">
        <v>4375</v>
      </c>
      <c r="V2907" s="6" t="s">
        <v>4376</v>
      </c>
      <c r="W2907" s="7">
        <v>0</v>
      </c>
      <c r="X2907" s="7">
        <v>0</v>
      </c>
      <c r="Y2907" s="7">
        <v>0</v>
      </c>
      <c r="Z2907" s="7">
        <v>0</v>
      </c>
      <c r="AA2907" s="7">
        <v>0</v>
      </c>
      <c r="AB2907" s="7">
        <v>0.5</v>
      </c>
      <c r="AC2907" s="7">
        <v>0</v>
      </c>
      <c r="AD2907" s="7">
        <v>0</v>
      </c>
      <c r="AE2907">
        <v>4</v>
      </c>
      <c r="AF2907">
        <v>0</v>
      </c>
      <c r="AG2907">
        <v>0</v>
      </c>
      <c r="AH2907">
        <v>0</v>
      </c>
      <c r="AI2907">
        <v>0</v>
      </c>
      <c r="AJ2907">
        <v>2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</row>
    <row r="2908" spans="1:44" x14ac:dyDescent="0.25">
      <c r="A2908">
        <v>1554332</v>
      </c>
      <c r="B2908">
        <v>746685</v>
      </c>
      <c r="C2908">
        <v>26.270517773184899</v>
      </c>
      <c r="D2908">
        <v>41.406465386292602</v>
      </c>
      <c r="E2908" s="68" t="s">
        <v>856</v>
      </c>
      <c r="F2908" s="8">
        <f>INDEX(Δεδομένα!$P:$P,MATCH('2020'!E2908,Δεδομένα!$O:$O,0))</f>
        <v>37</v>
      </c>
      <c r="G2908" s="6" t="s">
        <v>148</v>
      </c>
      <c r="H2908" s="2" t="str">
        <f>INDEX(Δεδομένα!B$1:B$51,MATCH('2020'!G2908,Δεδομένα!A$1:A$51,0))</f>
        <v>ΑΝΑΤΟΛΙΚΗΣ ΜΑΚΕΔΟΝΙΑΣ ΚΑΙ ΘΡΑΚΗΣ</v>
      </c>
      <c r="I2908" s="8">
        <f>INDEX(Δεδομένα!E$1:E$13,MATCH('2020'!H2908,Δεδομένα!D$1:D$13,0))</f>
        <v>2</v>
      </c>
      <c r="J2908" s="1">
        <v>43947</v>
      </c>
      <c r="K2908" s="6" t="s">
        <v>2217</v>
      </c>
      <c r="L2908" s="36" t="str">
        <f t="shared" si="180"/>
        <v>26/04/2020 19:31</v>
      </c>
      <c r="M2908" s="1">
        <v>43947</v>
      </c>
      <c r="N2908" s="6" t="s">
        <v>2327</v>
      </c>
      <c r="O2908" s="36" t="str">
        <f t="shared" si="181"/>
        <v>26/04/2020 21:04</v>
      </c>
      <c r="P2908" s="46">
        <f t="shared" si="182"/>
        <v>6.4583333332848269E-2</v>
      </c>
      <c r="Q2908" s="48">
        <v>0</v>
      </c>
      <c r="R2908" s="47">
        <f t="shared" si="183"/>
        <v>92.999999999301508</v>
      </c>
      <c r="S2908" s="6" t="s">
        <v>963</v>
      </c>
      <c r="T2908" s="6" t="s">
        <v>859</v>
      </c>
      <c r="U2908" s="6" t="s">
        <v>44</v>
      </c>
      <c r="V2908" s="6" t="s">
        <v>4391</v>
      </c>
      <c r="W2908" s="7">
        <v>0</v>
      </c>
      <c r="X2908" s="7">
        <v>0</v>
      </c>
      <c r="Y2908" s="7">
        <v>0</v>
      </c>
      <c r="Z2908" s="7">
        <v>3</v>
      </c>
      <c r="AA2908" s="7">
        <v>0</v>
      </c>
      <c r="AB2908" s="7">
        <v>0</v>
      </c>
      <c r="AC2908" s="7">
        <v>0</v>
      </c>
      <c r="AD2908" s="7">
        <v>0</v>
      </c>
      <c r="AE2908">
        <v>2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</row>
    <row r="2909" spans="1:44" x14ac:dyDescent="0.25">
      <c r="A2909">
        <v>1554322</v>
      </c>
      <c r="B2909">
        <v>746650</v>
      </c>
      <c r="C2909">
        <v>21.3412357723141</v>
      </c>
      <c r="D2909">
        <v>37.961478412748598</v>
      </c>
      <c r="E2909" s="68" t="s">
        <v>900</v>
      </c>
      <c r="F2909" s="8">
        <f>INDEX(Δεδομένα!$P:$P,MATCH('2020'!E2909,Δεδομένα!$O:$O,0))</f>
        <v>136</v>
      </c>
      <c r="G2909" s="6" t="s">
        <v>357</v>
      </c>
      <c r="H2909" s="2" t="str">
        <f>INDEX(Δεδομένα!B$1:B$51,MATCH('2020'!G2909,Δεδομένα!A$1:A$51,0))</f>
        <v>ΔΥΤΙΚΗΣ ΕΛΛΑΔΟΣ</v>
      </c>
      <c r="I2909" s="8">
        <f>INDEX(Δεδομένα!E$1:E$13,MATCH('2020'!H2909,Δεδομένα!D$1:D$13,0))</f>
        <v>7</v>
      </c>
      <c r="J2909" s="1">
        <v>43947</v>
      </c>
      <c r="K2909" s="6" t="s">
        <v>530</v>
      </c>
      <c r="L2909" s="36" t="str">
        <f t="shared" si="180"/>
        <v>26/04/2020 17:05</v>
      </c>
      <c r="M2909" s="1">
        <v>43947</v>
      </c>
      <c r="N2909" s="6" t="s">
        <v>1535</v>
      </c>
      <c r="O2909" s="36" t="str">
        <f t="shared" si="181"/>
        <v>26/04/2020 18:56</v>
      </c>
      <c r="P2909" s="46">
        <f t="shared" si="182"/>
        <v>7.7083333337213844E-2</v>
      </c>
      <c r="Q2909" s="48">
        <v>0</v>
      </c>
      <c r="R2909" s="47">
        <f t="shared" si="183"/>
        <v>111.00000000558794</v>
      </c>
      <c r="S2909" s="6" t="s">
        <v>928</v>
      </c>
      <c r="T2909" s="6" t="s">
        <v>1058</v>
      </c>
      <c r="U2909" s="6" t="s">
        <v>3954</v>
      </c>
      <c r="V2909" s="6" t="s">
        <v>4384</v>
      </c>
      <c r="W2909" s="7">
        <v>1</v>
      </c>
      <c r="X2909" s="7">
        <v>0</v>
      </c>
      <c r="Y2909" s="7">
        <v>0</v>
      </c>
      <c r="Z2909" s="7">
        <v>0</v>
      </c>
      <c r="AA2909" s="7">
        <v>4</v>
      </c>
      <c r="AB2909" s="7">
        <v>0</v>
      </c>
      <c r="AC2909" s="7">
        <v>0</v>
      </c>
      <c r="AD2909" s="7">
        <v>0</v>
      </c>
      <c r="AE2909">
        <v>4</v>
      </c>
      <c r="AF2909">
        <v>0</v>
      </c>
      <c r="AG2909">
        <v>0</v>
      </c>
      <c r="AH2909">
        <v>0</v>
      </c>
      <c r="AI2909">
        <v>0</v>
      </c>
      <c r="AJ2909">
        <v>2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</row>
    <row r="2910" spans="1:44" x14ac:dyDescent="0.25">
      <c r="A2910">
        <v>1554331</v>
      </c>
      <c r="B2910">
        <v>746665</v>
      </c>
      <c r="C2910">
        <v>21.207928004507401</v>
      </c>
      <c r="D2910">
        <v>37.896521499051602</v>
      </c>
      <c r="E2910" s="68" t="s">
        <v>900</v>
      </c>
      <c r="F2910" s="8">
        <f>INDEX(Δεδομένα!$P:$P,MATCH('2020'!E2910,Δεδομένα!$O:$O,0))</f>
        <v>136</v>
      </c>
      <c r="G2910" s="6" t="s">
        <v>357</v>
      </c>
      <c r="H2910" s="2" t="str">
        <f>INDEX(Δεδομένα!B$1:B$51,MATCH('2020'!G2910,Δεδομένα!A$1:A$51,0))</f>
        <v>ΔΥΤΙΚΗΣ ΕΛΛΑΔΟΣ</v>
      </c>
      <c r="I2910" s="8">
        <f>INDEX(Δεδομένα!E$1:E$13,MATCH('2020'!H2910,Δεδομένα!D$1:D$13,0))</f>
        <v>7</v>
      </c>
      <c r="J2910" s="1">
        <v>43947</v>
      </c>
      <c r="K2910" s="6" t="s">
        <v>289</v>
      </c>
      <c r="L2910" s="36" t="str">
        <f t="shared" si="180"/>
        <v>26/04/2020 17:55</v>
      </c>
      <c r="M2910" s="1">
        <v>43947</v>
      </c>
      <c r="N2910" s="6" t="s">
        <v>3003</v>
      </c>
      <c r="O2910" s="36" t="str">
        <f t="shared" si="181"/>
        <v>26/04/2020 19:08</v>
      </c>
      <c r="P2910" s="46">
        <f t="shared" si="182"/>
        <v>5.0694444442342501E-2</v>
      </c>
      <c r="Q2910" s="48">
        <v>0</v>
      </c>
      <c r="R2910" s="47">
        <f t="shared" si="183"/>
        <v>72.999999996973202</v>
      </c>
      <c r="S2910" s="6" t="s">
        <v>928</v>
      </c>
      <c r="T2910" s="6" t="s">
        <v>1058</v>
      </c>
      <c r="U2910" s="6" t="s">
        <v>1413</v>
      </c>
      <c r="V2910" s="6" t="s">
        <v>1413</v>
      </c>
      <c r="W2910" s="7">
        <v>0</v>
      </c>
      <c r="X2910" s="7">
        <v>0</v>
      </c>
      <c r="Y2910" s="7">
        <v>0</v>
      </c>
      <c r="Z2910" s="7">
        <v>0</v>
      </c>
      <c r="AA2910" s="7">
        <v>1</v>
      </c>
      <c r="AB2910" s="7">
        <v>0</v>
      </c>
      <c r="AC2910" s="7">
        <v>0</v>
      </c>
      <c r="AD2910" s="7">
        <v>0</v>
      </c>
      <c r="AE2910">
        <v>2</v>
      </c>
      <c r="AF2910">
        <v>0</v>
      </c>
      <c r="AG2910">
        <v>0</v>
      </c>
      <c r="AH2910">
        <v>0</v>
      </c>
      <c r="AI2910">
        <v>0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</row>
    <row r="2911" spans="1:44" x14ac:dyDescent="0.25">
      <c r="A2911">
        <v>1554349</v>
      </c>
      <c r="B2911">
        <v>746678</v>
      </c>
      <c r="C2911">
        <v>21.458910707346401</v>
      </c>
      <c r="D2911">
        <v>37.954622010652201</v>
      </c>
      <c r="E2911" s="68" t="s">
        <v>900</v>
      </c>
      <c r="F2911" s="8">
        <f>INDEX(Δεδομένα!$P:$P,MATCH('2020'!E2911,Δεδομένα!$O:$O,0))</f>
        <v>136</v>
      </c>
      <c r="G2911" s="6" t="s">
        <v>357</v>
      </c>
      <c r="H2911" s="2" t="str">
        <f>INDEX(Δεδομένα!B$1:B$51,MATCH('2020'!G2911,Δεδομένα!A$1:A$51,0))</f>
        <v>ΔΥΤΙΚΗΣ ΕΛΛΑΔΟΣ</v>
      </c>
      <c r="I2911" s="8">
        <f>INDEX(Δεδομένα!E$1:E$13,MATCH('2020'!H2911,Δεδομένα!D$1:D$13,0))</f>
        <v>7</v>
      </c>
      <c r="J2911" s="1">
        <v>43947</v>
      </c>
      <c r="K2911" s="6" t="s">
        <v>327</v>
      </c>
      <c r="L2911" s="36" t="str">
        <f t="shared" si="180"/>
        <v>26/04/2020 18:50</v>
      </c>
      <c r="M2911" s="1">
        <v>43947</v>
      </c>
      <c r="N2911" s="6" t="s">
        <v>609</v>
      </c>
      <c r="O2911" s="36" t="str">
        <f t="shared" si="181"/>
        <v>26/04/2020 20:35</v>
      </c>
      <c r="P2911" s="46">
        <f t="shared" si="182"/>
        <v>7.2916666671517305E-2</v>
      </c>
      <c r="Q2911" s="48">
        <v>0</v>
      </c>
      <c r="R2911" s="47">
        <f t="shared" si="183"/>
        <v>105.00000000698492</v>
      </c>
      <c r="S2911" s="6" t="s">
        <v>928</v>
      </c>
      <c r="T2911" s="6" t="s">
        <v>1058</v>
      </c>
      <c r="U2911" s="6" t="s">
        <v>44</v>
      </c>
      <c r="V2911" s="6" t="s">
        <v>4389</v>
      </c>
      <c r="W2911" s="7">
        <v>0</v>
      </c>
      <c r="X2911" s="7">
        <v>1</v>
      </c>
      <c r="Y2911" s="7">
        <v>0</v>
      </c>
      <c r="Z2911" s="7">
        <v>0</v>
      </c>
      <c r="AA2911" s="7">
        <v>0</v>
      </c>
      <c r="AB2911" s="7">
        <v>0</v>
      </c>
      <c r="AC2911" s="7">
        <v>0</v>
      </c>
      <c r="AD2911" s="7">
        <v>0</v>
      </c>
      <c r="AE2911">
        <v>5</v>
      </c>
      <c r="AF2911">
        <v>0</v>
      </c>
      <c r="AG2911">
        <v>0</v>
      </c>
      <c r="AH2911">
        <v>0</v>
      </c>
      <c r="AI2911">
        <v>0</v>
      </c>
      <c r="AJ2911">
        <v>3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</row>
    <row r="2912" spans="1:44" x14ac:dyDescent="0.25">
      <c r="A2912">
        <v>1557052</v>
      </c>
      <c r="B2912">
        <v>746697</v>
      </c>
      <c r="C2912">
        <v>21.4202967633308</v>
      </c>
      <c r="D2912">
        <v>37.647888789413798</v>
      </c>
      <c r="E2912" s="68" t="s">
        <v>356</v>
      </c>
      <c r="F2912" s="8">
        <f>INDEX(Δεδομένα!$P:$P,MATCH('2020'!E2912,Δεδομένα!$O:$O,0))</f>
        <v>132</v>
      </c>
      <c r="G2912" s="6" t="s">
        <v>357</v>
      </c>
      <c r="H2912" s="2" t="str">
        <f>INDEX(Δεδομένα!B$1:B$51,MATCH('2020'!G2912,Δεδομένα!A$1:A$51,0))</f>
        <v>ΔΥΤΙΚΗΣ ΕΛΛΑΔΟΣ</v>
      </c>
      <c r="I2912" s="8">
        <f>INDEX(Δεδομένα!E$1:E$13,MATCH('2020'!H2912,Δεδομένα!D$1:D$13,0))</f>
        <v>7</v>
      </c>
      <c r="J2912" s="1">
        <v>43947</v>
      </c>
      <c r="K2912" s="6" t="s">
        <v>2649</v>
      </c>
      <c r="L2912" s="36" t="str">
        <f t="shared" si="180"/>
        <v>26/04/2020 20:21</v>
      </c>
      <c r="M2912" s="1">
        <v>43947</v>
      </c>
      <c r="N2912" s="6" t="s">
        <v>614</v>
      </c>
      <c r="O2912" s="36" t="str">
        <f t="shared" si="181"/>
        <v>26/04/2020 21:30</v>
      </c>
      <c r="P2912" s="46">
        <f t="shared" si="182"/>
        <v>4.7916666670062114E-2</v>
      </c>
      <c r="Q2912" s="48">
        <v>0</v>
      </c>
      <c r="R2912" s="47">
        <f t="shared" si="183"/>
        <v>69.000000004889444</v>
      </c>
      <c r="S2912" s="6" t="s">
        <v>359</v>
      </c>
      <c r="T2912" s="6" t="s">
        <v>360</v>
      </c>
      <c r="U2912" s="6" t="s">
        <v>44</v>
      </c>
      <c r="V2912" s="6" t="s">
        <v>1647</v>
      </c>
      <c r="W2912" s="7">
        <v>0</v>
      </c>
      <c r="X2912" s="7">
        <v>0</v>
      </c>
      <c r="Y2912" s="7">
        <v>0</v>
      </c>
      <c r="Z2912" s="7">
        <v>0</v>
      </c>
      <c r="AA2912" s="7">
        <v>0</v>
      </c>
      <c r="AB2912" s="7">
        <v>0</v>
      </c>
      <c r="AC2912" s="7">
        <v>0</v>
      </c>
      <c r="AD2912" s="7">
        <v>0.1</v>
      </c>
      <c r="AE2912">
        <v>2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</row>
    <row r="2913" spans="1:44" x14ac:dyDescent="0.25">
      <c r="A2913">
        <v>1557072</v>
      </c>
      <c r="B2913">
        <v>746707</v>
      </c>
      <c r="C2913">
        <v>21.396554640739101</v>
      </c>
      <c r="D2913">
        <v>37.718307103489501</v>
      </c>
      <c r="E2913" s="68" t="s">
        <v>356</v>
      </c>
      <c r="F2913" s="8">
        <f>INDEX(Δεδομένα!$P:$P,MATCH('2020'!E2913,Δεδομένα!$O:$O,0))</f>
        <v>132</v>
      </c>
      <c r="G2913" s="6" t="s">
        <v>357</v>
      </c>
      <c r="H2913" s="2" t="str">
        <f>INDEX(Δεδομένα!B$1:B$51,MATCH('2020'!G2913,Δεδομένα!A$1:A$51,0))</f>
        <v>ΔΥΤΙΚΗΣ ΕΛΛΑΔΟΣ</v>
      </c>
      <c r="I2913" s="8">
        <f>INDEX(Δεδομένα!E$1:E$13,MATCH('2020'!H2913,Δεδομένα!D$1:D$13,0))</f>
        <v>7</v>
      </c>
      <c r="J2913" s="1">
        <v>43947</v>
      </c>
      <c r="K2913" s="6" t="s">
        <v>4045</v>
      </c>
      <c r="L2913" s="36" t="str">
        <f t="shared" si="180"/>
        <v>26/04/2020 20:41</v>
      </c>
      <c r="M2913" s="1">
        <v>43947</v>
      </c>
      <c r="N2913" s="6" t="s">
        <v>79</v>
      </c>
      <c r="O2913" s="36" t="str">
        <f t="shared" si="181"/>
        <v>26/04/2020 21:15</v>
      </c>
      <c r="P2913" s="46">
        <f t="shared" si="182"/>
        <v>2.361111110803904E-2</v>
      </c>
      <c r="Q2913" s="48">
        <v>0</v>
      </c>
      <c r="R2913" s="47">
        <f t="shared" si="183"/>
        <v>33.999999995576218</v>
      </c>
      <c r="S2913" s="6" t="s">
        <v>359</v>
      </c>
      <c r="T2913" s="6" t="s">
        <v>360</v>
      </c>
      <c r="U2913" s="6" t="s">
        <v>44</v>
      </c>
      <c r="V2913" s="6" t="s">
        <v>1898</v>
      </c>
      <c r="W2913" s="7">
        <v>0</v>
      </c>
      <c r="X2913" s="7">
        <v>0</v>
      </c>
      <c r="Y2913" s="7">
        <v>0</v>
      </c>
      <c r="Z2913" s="7">
        <v>0</v>
      </c>
      <c r="AA2913" s="7">
        <v>0.3</v>
      </c>
      <c r="AB2913" s="7">
        <v>0</v>
      </c>
      <c r="AC2913" s="7">
        <v>0</v>
      </c>
      <c r="AD2913" s="7">
        <v>0</v>
      </c>
      <c r="AE2913">
        <v>2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</row>
    <row r="2914" spans="1:44" x14ac:dyDescent="0.25">
      <c r="A2914">
        <v>1554472</v>
      </c>
      <c r="B2914">
        <v>0</v>
      </c>
      <c r="C2914">
        <v>0</v>
      </c>
      <c r="D2914">
        <v>0</v>
      </c>
      <c r="E2914" s="68" t="s">
        <v>559</v>
      </c>
      <c r="F2914" s="8">
        <f>INDEX(Δεδομένα!$P:$P,MATCH('2020'!E2914,Δεδομένα!$O:$O,0))</f>
        <v>209</v>
      </c>
      <c r="G2914" s="6" t="s">
        <v>560</v>
      </c>
      <c r="H2914" s="2" t="str">
        <f>INDEX(Δεδομένα!B$1:B$51,MATCH('2020'!G2914,Δεδομένα!A$1:A$51,0))</f>
        <v>ΚΡΗΤΗΣ</v>
      </c>
      <c r="I2914" s="8">
        <f>INDEX(Δεδομένα!E$1:E$13,MATCH('2020'!H2914,Δεδομένα!D$1:D$13,0))</f>
        <v>12</v>
      </c>
      <c r="J2914" s="1">
        <v>43947</v>
      </c>
      <c r="K2914" s="6" t="s">
        <v>591</v>
      </c>
      <c r="L2914" s="36" t="str">
        <f t="shared" si="180"/>
        <v>26/04/2020 09:30</v>
      </c>
      <c r="M2914" s="1">
        <v>43947</v>
      </c>
      <c r="N2914" s="6" t="s">
        <v>592</v>
      </c>
      <c r="O2914" s="36" t="str">
        <f t="shared" si="181"/>
        <v>26/04/2020 10:25</v>
      </c>
      <c r="P2914" s="46">
        <f t="shared" si="182"/>
        <v>3.8194444445252884E-2</v>
      </c>
      <c r="Q2914" s="48">
        <v>0</v>
      </c>
      <c r="R2914" s="47">
        <f t="shared" si="183"/>
        <v>55.000000001164153</v>
      </c>
      <c r="S2914" s="6" t="s">
        <v>44</v>
      </c>
      <c r="T2914" s="6" t="s">
        <v>563</v>
      </c>
      <c r="U2914" s="6" t="s">
        <v>593</v>
      </c>
      <c r="V2914" s="6" t="s">
        <v>594</v>
      </c>
      <c r="W2914" s="7">
        <v>0</v>
      </c>
      <c r="X2914" s="7">
        <v>0</v>
      </c>
      <c r="Y2914" s="7">
        <v>0</v>
      </c>
      <c r="Z2914" s="7">
        <v>0</v>
      </c>
      <c r="AA2914" s="7">
        <v>0.4</v>
      </c>
      <c r="AB2914" s="7">
        <v>0</v>
      </c>
      <c r="AC2914" s="7">
        <v>0</v>
      </c>
      <c r="AD2914" s="7">
        <v>0</v>
      </c>
      <c r="AE2914">
        <v>2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</row>
    <row r="2915" spans="1:44" x14ac:dyDescent="0.25">
      <c r="A2915">
        <v>1554428</v>
      </c>
      <c r="B2915">
        <v>0</v>
      </c>
      <c r="C2915">
        <v>0</v>
      </c>
      <c r="D2915">
        <v>0</v>
      </c>
      <c r="E2915" s="68" t="s">
        <v>687</v>
      </c>
      <c r="F2915" s="8">
        <f>INDEX(Δεδομένα!$P:$P,MATCH('2020'!E2915,Δεδομένα!$O:$O,0))</f>
        <v>213</v>
      </c>
      <c r="G2915" s="6" t="s">
        <v>560</v>
      </c>
      <c r="H2915" s="2" t="str">
        <f>INDEX(Δεδομένα!B$1:B$51,MATCH('2020'!G2915,Δεδομένα!A$1:A$51,0))</f>
        <v>ΚΡΗΤΗΣ</v>
      </c>
      <c r="I2915" s="8">
        <f>INDEX(Δεδομένα!E$1:E$13,MATCH('2020'!H2915,Δεδομένα!D$1:D$13,0))</f>
        <v>12</v>
      </c>
      <c r="J2915" s="1">
        <v>43947</v>
      </c>
      <c r="K2915" s="6" t="s">
        <v>723</v>
      </c>
      <c r="L2915" s="36" t="str">
        <f t="shared" si="180"/>
        <v>26/04/2020 11:46</v>
      </c>
      <c r="M2915" s="1">
        <v>43947</v>
      </c>
      <c r="N2915" s="6" t="s">
        <v>662</v>
      </c>
      <c r="O2915" s="36" t="str">
        <f t="shared" si="181"/>
        <v>26/04/2020 12:30</v>
      </c>
      <c r="P2915" s="46">
        <f t="shared" si="182"/>
        <v>3.0555555560567882E-2</v>
      </c>
      <c r="Q2915" s="48">
        <v>0</v>
      </c>
      <c r="R2915" s="47">
        <f t="shared" si="183"/>
        <v>44.00000000721775</v>
      </c>
      <c r="S2915" s="6" t="s">
        <v>44</v>
      </c>
      <c r="T2915" s="6" t="s">
        <v>690</v>
      </c>
      <c r="U2915" s="6" t="s">
        <v>668</v>
      </c>
      <c r="V2915" s="6" t="s">
        <v>668</v>
      </c>
      <c r="W2915" s="7">
        <v>0</v>
      </c>
      <c r="X2915" s="7">
        <v>0</v>
      </c>
      <c r="Y2915" s="7">
        <v>0</v>
      </c>
      <c r="Z2915" s="7">
        <v>0.2</v>
      </c>
      <c r="AA2915" s="7">
        <v>0</v>
      </c>
      <c r="AB2915" s="7">
        <v>0</v>
      </c>
      <c r="AC2915" s="7">
        <v>0</v>
      </c>
      <c r="AD2915" s="7">
        <v>0</v>
      </c>
      <c r="AE2915">
        <v>3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</row>
    <row r="2916" spans="1:44" x14ac:dyDescent="0.25">
      <c r="A2916">
        <v>1554282</v>
      </c>
      <c r="B2916">
        <v>746654</v>
      </c>
      <c r="C2916">
        <v>24.7155315323715</v>
      </c>
      <c r="D2916">
        <v>40.865106917389099</v>
      </c>
      <c r="E2916" s="68" t="s">
        <v>919</v>
      </c>
      <c r="F2916" s="8">
        <f>INDEX(Δεδομένα!$P:$P,MATCH('2020'!E2916,Δεδομένα!$O:$O,0))</f>
        <v>26</v>
      </c>
      <c r="G2916" s="6" t="s">
        <v>77</v>
      </c>
      <c r="H2916" s="2" t="str">
        <f>INDEX(Δεδομένα!B$1:B$51,MATCH('2020'!G2916,Δεδομένα!A$1:A$51,0))</f>
        <v>ΑΝΑΤΟΛΙΚΗΣ ΜΑΚΕΔΟΝΙΑΣ ΚΑΙ ΘΡΑΚΗΣ</v>
      </c>
      <c r="I2916" s="8">
        <f>INDEX(Δεδομένα!E$1:E$13,MATCH('2020'!H2916,Δεδομένα!D$1:D$13,0))</f>
        <v>2</v>
      </c>
      <c r="J2916" s="1">
        <v>43947</v>
      </c>
      <c r="K2916" s="6" t="s">
        <v>2211</v>
      </c>
      <c r="L2916" s="36" t="str">
        <f t="shared" si="180"/>
        <v>26/04/2020 17:24</v>
      </c>
      <c r="M2916" s="1">
        <v>43947</v>
      </c>
      <c r="N2916" s="6" t="s">
        <v>392</v>
      </c>
      <c r="O2916" s="36" t="str">
        <f t="shared" si="181"/>
        <v>26/04/2020 21:00</v>
      </c>
      <c r="P2916" s="46">
        <f t="shared" si="182"/>
        <v>0.15000000000145519</v>
      </c>
      <c r="Q2916" s="48">
        <v>0</v>
      </c>
      <c r="R2916" s="47">
        <f t="shared" si="183"/>
        <v>216.00000000209548</v>
      </c>
      <c r="S2916" s="6" t="s">
        <v>44</v>
      </c>
      <c r="T2916" s="6" t="s">
        <v>921</v>
      </c>
      <c r="U2916" s="6" t="s">
        <v>44</v>
      </c>
      <c r="V2916" s="6" t="s">
        <v>4385</v>
      </c>
      <c r="W2916" s="7">
        <v>0</v>
      </c>
      <c r="X2916" s="7">
        <v>0</v>
      </c>
      <c r="Y2916" s="7">
        <v>0</v>
      </c>
      <c r="Z2916" s="7">
        <v>0.1</v>
      </c>
      <c r="AA2916" s="7">
        <v>0.9</v>
      </c>
      <c r="AB2916" s="7">
        <v>0</v>
      </c>
      <c r="AC2916" s="7">
        <v>0</v>
      </c>
      <c r="AD2916" s="7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</row>
    <row r="2917" spans="1:44" x14ac:dyDescent="0.25">
      <c r="A2917">
        <v>1554272</v>
      </c>
      <c r="B2917">
        <v>746671</v>
      </c>
      <c r="C2917">
        <v>22.162368299296201</v>
      </c>
      <c r="D2917">
        <v>39.454480912431201</v>
      </c>
      <c r="E2917" s="68" t="s">
        <v>293</v>
      </c>
      <c r="F2917" s="8">
        <f>INDEX(Δεδομένα!$P:$P,MATCH('2020'!E2917,Δεδομένα!$O:$O,0))</f>
        <v>118</v>
      </c>
      <c r="G2917" s="6" t="s">
        <v>294</v>
      </c>
      <c r="H2917" s="2" t="str">
        <f>INDEX(Δεδομένα!B$1:B$51,MATCH('2020'!G2917,Δεδομένα!A$1:A$51,0))</f>
        <v>ΘΕΣΣΑΛΙΑΣ</v>
      </c>
      <c r="I2917" s="8">
        <f>INDEX(Δεδομένα!E$1:E$13,MATCH('2020'!H2917,Δεδομένα!D$1:D$13,0))</f>
        <v>6</v>
      </c>
      <c r="J2917" s="1">
        <v>43947</v>
      </c>
      <c r="K2917" s="6" t="s">
        <v>1531</v>
      </c>
      <c r="L2917" s="36" t="str">
        <f t="shared" si="180"/>
        <v>26/04/2020 18:32</v>
      </c>
      <c r="M2917" s="1">
        <v>43947</v>
      </c>
      <c r="N2917" s="6" t="s">
        <v>1704</v>
      </c>
      <c r="O2917" s="36" t="str">
        <f t="shared" si="181"/>
        <v>26/04/2020 18:54</v>
      </c>
      <c r="P2917" s="46">
        <f t="shared" si="182"/>
        <v>1.5277777776645962E-2</v>
      </c>
      <c r="Q2917" s="48">
        <v>0</v>
      </c>
      <c r="R2917" s="47">
        <f t="shared" si="183"/>
        <v>21.999999998370185</v>
      </c>
      <c r="S2917" s="6" t="s">
        <v>294</v>
      </c>
      <c r="T2917" s="6" t="s">
        <v>297</v>
      </c>
      <c r="U2917" s="6" t="s">
        <v>44</v>
      </c>
      <c r="V2917" s="6" t="s">
        <v>4388</v>
      </c>
      <c r="W2917" s="7">
        <v>0</v>
      </c>
      <c r="X2917" s="7">
        <v>0</v>
      </c>
      <c r="Y2917" s="7">
        <v>0</v>
      </c>
      <c r="Z2917" s="7">
        <v>0.1</v>
      </c>
      <c r="AA2917" s="7">
        <v>0</v>
      </c>
      <c r="AB2917" s="7">
        <v>0</v>
      </c>
      <c r="AC2917" s="7">
        <v>0</v>
      </c>
      <c r="AD2917" s="7">
        <v>0</v>
      </c>
      <c r="AE2917">
        <v>2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</row>
    <row r="2918" spans="1:44" x14ac:dyDescent="0.25">
      <c r="A2918">
        <v>1555257</v>
      </c>
      <c r="B2918">
        <v>746657</v>
      </c>
      <c r="C2918">
        <v>21.776759678515901</v>
      </c>
      <c r="D2918">
        <v>40.716265313130201</v>
      </c>
      <c r="E2918" s="68" t="s">
        <v>1028</v>
      </c>
      <c r="F2918" s="8">
        <f>INDEX(Δεδομένα!$P:$P,MATCH('2020'!E2918,Δεδομένα!$O:$O,0))</f>
        <v>73</v>
      </c>
      <c r="G2918" s="6" t="s">
        <v>246</v>
      </c>
      <c r="H2918" s="2" t="str">
        <f>INDEX(Δεδομένα!B$1:B$51,MATCH('2020'!G2918,Δεδομένα!A$1:A$51,0))</f>
        <v>ΔΥΤΙΚΗΣ ΜΑΚΕΔΟΝΙΑΣ</v>
      </c>
      <c r="I2918" s="8">
        <f>INDEX(Δεδομένα!E$1:E$13,MATCH('2020'!H2918,Δεδομένα!D$1:D$13,0))</f>
        <v>4</v>
      </c>
      <c r="J2918" s="1">
        <v>43947</v>
      </c>
      <c r="K2918" s="6" t="s">
        <v>204</v>
      </c>
      <c r="L2918" s="36" t="str">
        <f t="shared" si="180"/>
        <v>26/04/2020 17:00</v>
      </c>
      <c r="M2918" s="1">
        <v>43947</v>
      </c>
      <c r="N2918" s="6" t="s">
        <v>259</v>
      </c>
      <c r="O2918" s="36" t="str">
        <f t="shared" si="181"/>
        <v>26/04/2020 19:00</v>
      </c>
      <c r="P2918" s="46">
        <f t="shared" si="182"/>
        <v>8.3333333328482695E-2</v>
      </c>
      <c r="Q2918" s="48">
        <v>0</v>
      </c>
      <c r="R2918" s="47">
        <f t="shared" si="183"/>
        <v>119.99999999301508</v>
      </c>
      <c r="S2918" s="6" t="s">
        <v>1030</v>
      </c>
      <c r="T2918" s="6" t="s">
        <v>1031</v>
      </c>
      <c r="U2918" s="6" t="s">
        <v>44</v>
      </c>
      <c r="V2918" s="6" t="s">
        <v>4386</v>
      </c>
      <c r="W2918" s="7">
        <v>0</v>
      </c>
      <c r="X2918" s="7">
        <v>0</v>
      </c>
      <c r="Y2918" s="7">
        <v>0</v>
      </c>
      <c r="Z2918" s="7">
        <v>0</v>
      </c>
      <c r="AA2918" s="7">
        <v>10</v>
      </c>
      <c r="AB2918" s="7">
        <v>0</v>
      </c>
      <c r="AC2918" s="7">
        <v>0</v>
      </c>
      <c r="AD2918" s="7">
        <v>0</v>
      </c>
      <c r="AE2918">
        <v>2</v>
      </c>
      <c r="AF2918">
        <v>0</v>
      </c>
      <c r="AG2918">
        <v>0</v>
      </c>
      <c r="AH2918">
        <v>0</v>
      </c>
      <c r="AI2918">
        <v>0</v>
      </c>
      <c r="AJ2918">
        <v>1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</row>
    <row r="2919" spans="1:44" x14ac:dyDescent="0.25">
      <c r="A2919">
        <v>1554838</v>
      </c>
      <c r="B2919">
        <v>746624</v>
      </c>
      <c r="C2919">
        <v>22.574083634378201</v>
      </c>
      <c r="D2919">
        <v>39.725083868718201</v>
      </c>
      <c r="E2919" s="68" t="s">
        <v>1271</v>
      </c>
      <c r="F2919" s="8">
        <f>INDEX(Δεδομένα!$P:$P,MATCH('2020'!E2919,Δεδομένα!$O:$O,0))</f>
        <v>102</v>
      </c>
      <c r="G2919" s="6" t="s">
        <v>288</v>
      </c>
      <c r="H2919" s="2" t="str">
        <f>INDEX(Δεδομένα!B$1:B$51,MATCH('2020'!G2919,Δεδομένα!A$1:A$51,0))</f>
        <v>ΘΕΣΣΑΛΙΑΣ</v>
      </c>
      <c r="I2919" s="8">
        <f>INDEX(Δεδομένα!E$1:E$13,MATCH('2020'!H2919,Δεδομένα!D$1:D$13,0))</f>
        <v>6</v>
      </c>
      <c r="J2919" s="1">
        <v>43947</v>
      </c>
      <c r="K2919" s="6" t="s">
        <v>145</v>
      </c>
      <c r="L2919" s="36" t="str">
        <f t="shared" si="180"/>
        <v>26/04/2020 15:20</v>
      </c>
      <c r="M2919" s="1">
        <v>43947</v>
      </c>
      <c r="N2919" s="6" t="s">
        <v>75</v>
      </c>
      <c r="O2919" s="36" t="str">
        <f t="shared" si="181"/>
        <v>26/04/2020 16:33</v>
      </c>
      <c r="P2919" s="46">
        <f t="shared" si="182"/>
        <v>5.0694444442342501E-2</v>
      </c>
      <c r="Q2919" s="48">
        <v>0</v>
      </c>
      <c r="R2919" s="47">
        <f t="shared" si="183"/>
        <v>72.999999996973202</v>
      </c>
      <c r="S2919" s="6" t="s">
        <v>288</v>
      </c>
      <c r="T2919" s="6" t="s">
        <v>1272</v>
      </c>
      <c r="U2919" s="6" t="s">
        <v>44</v>
      </c>
      <c r="V2919" s="6" t="s">
        <v>4381</v>
      </c>
      <c r="W2919" s="7">
        <v>0</v>
      </c>
      <c r="X2919" s="7">
        <v>0</v>
      </c>
      <c r="Y2919" s="7">
        <v>0</v>
      </c>
      <c r="Z2919" s="7">
        <v>1</v>
      </c>
      <c r="AA2919" s="7">
        <v>0</v>
      </c>
      <c r="AB2919" s="7">
        <v>0</v>
      </c>
      <c r="AC2919" s="7">
        <v>0</v>
      </c>
      <c r="AD2919" s="7">
        <v>0</v>
      </c>
      <c r="AE2919">
        <v>3</v>
      </c>
      <c r="AF2919">
        <v>0</v>
      </c>
      <c r="AG2919">
        <v>0</v>
      </c>
      <c r="AH2919">
        <v>0</v>
      </c>
      <c r="AI2919">
        <v>0</v>
      </c>
      <c r="AJ2919">
        <v>1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</row>
    <row r="2920" spans="1:44" x14ac:dyDescent="0.25">
      <c r="A2920">
        <v>1566668</v>
      </c>
      <c r="B2920">
        <v>746527</v>
      </c>
      <c r="C2920">
        <v>26.456481380885599</v>
      </c>
      <c r="D2920">
        <v>39.121122983705</v>
      </c>
      <c r="E2920" s="68" t="s">
        <v>494</v>
      </c>
      <c r="F2920" s="8">
        <f>INDEX(Δεδομένα!$P:$P,MATCH('2020'!E2920,Δεδομένα!$O:$O,0))</f>
        <v>196</v>
      </c>
      <c r="G2920" s="6" t="s">
        <v>495</v>
      </c>
      <c r="H2920" s="2" t="str">
        <f>INDEX(Δεδομένα!B$1:B$51,MATCH('2020'!G2920,Δεδομένα!A$1:A$51,0))</f>
        <v>ΒΟΡΕΙΟΥ ΑΙΓΑΙΟΥ</v>
      </c>
      <c r="I2920" s="8">
        <f>INDEX(Δεδομένα!E$1:E$13,MATCH('2020'!H2920,Δεδομένα!D$1:D$13,0))</f>
        <v>11</v>
      </c>
      <c r="J2920" s="1">
        <v>43947</v>
      </c>
      <c r="K2920" s="6" t="s">
        <v>1854</v>
      </c>
      <c r="L2920" s="36" t="str">
        <f t="shared" si="180"/>
        <v>26/04/2020 10:04</v>
      </c>
      <c r="M2920" s="1">
        <v>43947</v>
      </c>
      <c r="N2920" s="6" t="s">
        <v>1443</v>
      </c>
      <c r="O2920" s="36" t="str">
        <f t="shared" si="181"/>
        <v>26/04/2020 11:05</v>
      </c>
      <c r="P2920" s="46">
        <f t="shared" si="182"/>
        <v>4.2361111110949423E-2</v>
      </c>
      <c r="Q2920" s="48">
        <v>0</v>
      </c>
      <c r="R2920" s="47">
        <f t="shared" si="183"/>
        <v>60.999999999767169</v>
      </c>
      <c r="S2920" s="6" t="s">
        <v>498</v>
      </c>
      <c r="T2920" s="6" t="s">
        <v>499</v>
      </c>
      <c r="U2920" s="6" t="s">
        <v>1572</v>
      </c>
      <c r="V2920" s="6" t="s">
        <v>4374</v>
      </c>
      <c r="W2920" s="7">
        <v>0</v>
      </c>
      <c r="X2920" s="7">
        <v>0</v>
      </c>
      <c r="Y2920" s="7">
        <v>0</v>
      </c>
      <c r="Z2920" s="7">
        <v>0</v>
      </c>
      <c r="AA2920" s="7">
        <v>0</v>
      </c>
      <c r="AB2920" s="7">
        <v>0.3</v>
      </c>
      <c r="AC2920" s="7">
        <v>0</v>
      </c>
      <c r="AD2920" s="7">
        <v>0</v>
      </c>
      <c r="AE2920">
        <v>3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</row>
    <row r="2921" spans="1:44" x14ac:dyDescent="0.25">
      <c r="A2921">
        <v>1566672</v>
      </c>
      <c r="B2921">
        <v>746569</v>
      </c>
      <c r="C2921">
        <v>26.526334660095198</v>
      </c>
      <c r="D2921">
        <v>39.089053000603897</v>
      </c>
      <c r="E2921" s="68" t="s">
        <v>494</v>
      </c>
      <c r="F2921" s="8">
        <f>INDEX(Δεδομένα!$P:$P,MATCH('2020'!E2921,Δεδομένα!$O:$O,0))</f>
        <v>196</v>
      </c>
      <c r="G2921" s="6" t="s">
        <v>495</v>
      </c>
      <c r="H2921" s="2" t="str">
        <f>INDEX(Δεδομένα!B$1:B$51,MATCH('2020'!G2921,Δεδομένα!A$1:A$51,0))</f>
        <v>ΒΟΡΕΙΟΥ ΑΙΓΑΙΟΥ</v>
      </c>
      <c r="I2921" s="8">
        <f>INDEX(Δεδομένα!E$1:E$13,MATCH('2020'!H2921,Δεδομένα!D$1:D$13,0))</f>
        <v>11</v>
      </c>
      <c r="J2921" s="1">
        <v>43947</v>
      </c>
      <c r="K2921" s="6" t="s">
        <v>2182</v>
      </c>
      <c r="L2921" s="36" t="str">
        <f t="shared" si="180"/>
        <v>26/04/2020 12:09</v>
      </c>
      <c r="M2921" s="1">
        <v>43947</v>
      </c>
      <c r="N2921" s="6" t="s">
        <v>159</v>
      </c>
      <c r="O2921" s="36" t="str">
        <f t="shared" si="181"/>
        <v>26/04/2020 14:05</v>
      </c>
      <c r="P2921" s="46">
        <f t="shared" si="182"/>
        <v>8.0555555556202307E-2</v>
      </c>
      <c r="Q2921" s="48">
        <v>0</v>
      </c>
      <c r="R2921" s="47">
        <f t="shared" si="183"/>
        <v>116.00000000093132</v>
      </c>
      <c r="S2921" s="6" t="s">
        <v>498</v>
      </c>
      <c r="T2921" s="6" t="s">
        <v>499</v>
      </c>
      <c r="U2921" s="6" t="s">
        <v>1572</v>
      </c>
      <c r="V2921" s="6" t="s">
        <v>4377</v>
      </c>
      <c r="W2921" s="7">
        <v>0</v>
      </c>
      <c r="X2921" s="7">
        <v>0</v>
      </c>
      <c r="Y2921" s="7">
        <v>0</v>
      </c>
      <c r="Z2921" s="7">
        <v>0</v>
      </c>
      <c r="AA2921" s="7">
        <v>0</v>
      </c>
      <c r="AB2921" s="7">
        <v>0.1</v>
      </c>
      <c r="AC2921" s="7">
        <v>0</v>
      </c>
      <c r="AD2921" s="7">
        <v>0</v>
      </c>
      <c r="AE2921">
        <v>6</v>
      </c>
      <c r="AF2921">
        <v>0</v>
      </c>
      <c r="AG2921">
        <v>0</v>
      </c>
      <c r="AH2921">
        <v>0</v>
      </c>
      <c r="AI2921">
        <v>0</v>
      </c>
      <c r="AJ2921">
        <v>3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</row>
    <row r="2922" spans="1:44" x14ac:dyDescent="0.25">
      <c r="A2922">
        <v>1566689</v>
      </c>
      <c r="B2922">
        <v>746607</v>
      </c>
      <c r="C2922">
        <v>26.4073846436862</v>
      </c>
      <c r="D2922">
        <v>39.181618295202703</v>
      </c>
      <c r="E2922" s="68" t="s">
        <v>494</v>
      </c>
      <c r="F2922" s="8">
        <f>INDEX(Δεδομένα!$P:$P,MATCH('2020'!E2922,Δεδομένα!$O:$O,0))</f>
        <v>196</v>
      </c>
      <c r="G2922" s="6" t="s">
        <v>495</v>
      </c>
      <c r="H2922" s="2" t="str">
        <f>INDEX(Δεδομένα!B$1:B$51,MATCH('2020'!G2922,Δεδομένα!A$1:A$51,0))</f>
        <v>ΒΟΡΕΙΟΥ ΑΙΓΑΙΟΥ</v>
      </c>
      <c r="I2922" s="8">
        <f>INDEX(Δεδομένα!E$1:E$13,MATCH('2020'!H2922,Δεδομένα!D$1:D$13,0))</f>
        <v>11</v>
      </c>
      <c r="J2922" s="1">
        <v>43947</v>
      </c>
      <c r="K2922" s="6" t="s">
        <v>463</v>
      </c>
      <c r="L2922" s="36" t="str">
        <f t="shared" si="180"/>
        <v>26/04/2020 14:24</v>
      </c>
      <c r="M2922" s="1">
        <v>43947</v>
      </c>
      <c r="N2922" s="6" t="s">
        <v>145</v>
      </c>
      <c r="O2922" s="36" t="str">
        <f t="shared" si="181"/>
        <v>26/04/2020 15:20</v>
      </c>
      <c r="P2922" s="46">
        <f t="shared" si="182"/>
        <v>3.888888889196096E-2</v>
      </c>
      <c r="Q2922" s="48">
        <v>0</v>
      </c>
      <c r="R2922" s="47">
        <f t="shared" si="183"/>
        <v>56.000000004423782</v>
      </c>
      <c r="S2922" s="6" t="s">
        <v>498</v>
      </c>
      <c r="T2922" s="6" t="s">
        <v>499</v>
      </c>
      <c r="U2922" s="6" t="s">
        <v>4379</v>
      </c>
      <c r="V2922" s="6" t="s">
        <v>4380</v>
      </c>
      <c r="W2922" s="7">
        <v>0</v>
      </c>
      <c r="X2922" s="7">
        <v>0</v>
      </c>
      <c r="Y2922" s="7">
        <v>0</v>
      </c>
      <c r="Z2922" s="7">
        <v>0</v>
      </c>
      <c r="AA2922" s="7">
        <v>0</v>
      </c>
      <c r="AB2922" s="7">
        <v>0.1</v>
      </c>
      <c r="AC2922" s="7">
        <v>0</v>
      </c>
      <c r="AD2922" s="7">
        <v>0</v>
      </c>
      <c r="AE2922">
        <v>4</v>
      </c>
      <c r="AF2922">
        <v>0</v>
      </c>
      <c r="AG2922">
        <v>0</v>
      </c>
      <c r="AH2922">
        <v>0</v>
      </c>
      <c r="AI2922">
        <v>0</v>
      </c>
      <c r="AJ2922">
        <v>2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</row>
    <row r="2923" spans="1:44" x14ac:dyDescent="0.25">
      <c r="A2923">
        <v>1566696</v>
      </c>
      <c r="B2923">
        <v>746628</v>
      </c>
      <c r="C2923">
        <v>26.2808281644832</v>
      </c>
      <c r="D2923">
        <v>39.154347511577001</v>
      </c>
      <c r="E2923" s="68" t="s">
        <v>506</v>
      </c>
      <c r="F2923" s="8">
        <f>INDEX(Δεδομένα!$P:$P,MATCH('2020'!E2923,Δεδομένα!$O:$O,0))</f>
        <v>197</v>
      </c>
      <c r="G2923" s="6" t="s">
        <v>495</v>
      </c>
      <c r="H2923" s="2" t="str">
        <f>INDEX(Δεδομένα!B$1:B$51,MATCH('2020'!G2923,Δεδομένα!A$1:A$51,0))</f>
        <v>ΒΟΡΕΙΟΥ ΑΙΓΑΙΟΥ</v>
      </c>
      <c r="I2923" s="8">
        <f>INDEX(Δεδομένα!E$1:E$13,MATCH('2020'!H2923,Δεδομένα!D$1:D$13,0))</f>
        <v>11</v>
      </c>
      <c r="J2923" s="1">
        <v>43947</v>
      </c>
      <c r="K2923" s="6" t="s">
        <v>1741</v>
      </c>
      <c r="L2923" s="36" t="str">
        <f t="shared" si="180"/>
        <v>26/04/2020 15:19</v>
      </c>
      <c r="M2923" s="1">
        <v>43947</v>
      </c>
      <c r="N2923" s="6" t="s">
        <v>750</v>
      </c>
      <c r="O2923" s="36" t="str">
        <f t="shared" si="181"/>
        <v>26/04/2020 16:45</v>
      </c>
      <c r="P2923" s="46">
        <f t="shared" si="182"/>
        <v>5.9722222220443655E-2</v>
      </c>
      <c r="Q2923" s="48">
        <v>0</v>
      </c>
      <c r="R2923" s="47">
        <f t="shared" si="183"/>
        <v>85.999999997438863</v>
      </c>
      <c r="S2923" s="6" t="s">
        <v>498</v>
      </c>
      <c r="T2923" s="6" t="s">
        <v>508</v>
      </c>
      <c r="U2923" s="6" t="s">
        <v>1934</v>
      </c>
      <c r="V2923" s="6" t="s">
        <v>4023</v>
      </c>
      <c r="W2923" s="7">
        <v>0</v>
      </c>
      <c r="X2923" s="7">
        <v>0</v>
      </c>
      <c r="Y2923" s="7">
        <v>0</v>
      </c>
      <c r="Z2923" s="7">
        <v>0.1</v>
      </c>
      <c r="AA2923" s="7">
        <v>0</v>
      </c>
      <c r="AB2923" s="7">
        <v>0</v>
      </c>
      <c r="AC2923" s="7">
        <v>0</v>
      </c>
      <c r="AD2923" s="7">
        <v>0</v>
      </c>
      <c r="AE2923">
        <v>2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</row>
    <row r="2924" spans="1:44" x14ac:dyDescent="0.25">
      <c r="A2924">
        <v>1566716</v>
      </c>
      <c r="B2924">
        <v>746634</v>
      </c>
      <c r="C2924">
        <v>26.418164050719099</v>
      </c>
      <c r="D2924">
        <v>39.047737670047297</v>
      </c>
      <c r="E2924" s="68" t="s">
        <v>511</v>
      </c>
      <c r="F2924" s="8">
        <f>INDEX(Δεδομένα!$P:$P,MATCH('2020'!E2924,Δεδομένα!$O:$O,0))</f>
        <v>199</v>
      </c>
      <c r="G2924" s="6" t="s">
        <v>495</v>
      </c>
      <c r="H2924" s="2" t="str">
        <f>INDEX(Δεδομένα!B$1:B$51,MATCH('2020'!G2924,Δεδομένα!A$1:A$51,0))</f>
        <v>ΒΟΡΕΙΟΥ ΑΙΓΑΙΟΥ</v>
      </c>
      <c r="I2924" s="8">
        <f>INDEX(Δεδομένα!E$1:E$13,MATCH('2020'!H2924,Δεδομένα!D$1:D$13,0))</f>
        <v>11</v>
      </c>
      <c r="J2924" s="1">
        <v>43947</v>
      </c>
      <c r="K2924" s="6" t="s">
        <v>796</v>
      </c>
      <c r="L2924" s="36" t="str">
        <f t="shared" si="180"/>
        <v>26/04/2020 16:10</v>
      </c>
      <c r="M2924" s="1">
        <v>43949</v>
      </c>
      <c r="N2924" s="6" t="s">
        <v>1755</v>
      </c>
      <c r="O2924" s="36" t="str">
        <f t="shared" si="181"/>
        <v>28/04/2020 08:31</v>
      </c>
      <c r="P2924" s="49">
        <f t="shared" si="182"/>
        <v>1.6812500000014552</v>
      </c>
      <c r="Q2924" s="50">
        <f>1*24</f>
        <v>24</v>
      </c>
      <c r="R2924" s="47">
        <f t="shared" si="183"/>
        <v>2421.0000000020955</v>
      </c>
      <c r="S2924" s="6" t="s">
        <v>498</v>
      </c>
      <c r="T2924" s="6" t="s">
        <v>499</v>
      </c>
      <c r="U2924" s="6" t="s">
        <v>1603</v>
      </c>
      <c r="V2924" s="6" t="s">
        <v>4382</v>
      </c>
      <c r="W2924" s="7">
        <v>4</v>
      </c>
      <c r="X2924" s="7">
        <v>0</v>
      </c>
      <c r="Y2924" s="7">
        <v>0</v>
      </c>
      <c r="Z2924" s="7">
        <v>0</v>
      </c>
      <c r="AA2924" s="7">
        <v>0</v>
      </c>
      <c r="AB2924" s="7">
        <v>0</v>
      </c>
      <c r="AC2924" s="7">
        <v>0</v>
      </c>
      <c r="AD2924" s="7">
        <v>0</v>
      </c>
      <c r="AE2924">
        <v>20</v>
      </c>
      <c r="AF2924">
        <v>0</v>
      </c>
      <c r="AG2924">
        <v>12</v>
      </c>
      <c r="AH2924">
        <v>0</v>
      </c>
      <c r="AI2924">
        <v>0</v>
      </c>
      <c r="AJ2924">
        <v>11</v>
      </c>
      <c r="AK2924">
        <v>6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</row>
    <row r="2925" spans="1:44" x14ac:dyDescent="0.25">
      <c r="A2925">
        <v>1554258</v>
      </c>
      <c r="B2925">
        <v>746643</v>
      </c>
      <c r="C2925">
        <v>22.195931064405599</v>
      </c>
      <c r="D2925">
        <v>40.8838314291134</v>
      </c>
      <c r="E2925" s="68" t="s">
        <v>952</v>
      </c>
      <c r="F2925" s="8">
        <f>INDEX(Δεδομένα!$P:$P,MATCH('2020'!E2925,Δεδομένα!$O:$O,0))</f>
        <v>62</v>
      </c>
      <c r="G2925" s="6" t="s">
        <v>874</v>
      </c>
      <c r="H2925" s="2" t="str">
        <f>INDEX(Δεδομένα!B$1:B$51,MATCH('2020'!G2925,Δεδομένα!A$1:A$51,0))</f>
        <v>ΚΕΝΤΡΙΚΗΣ ΜΑΚΕΔΟΝΙΑΣ</v>
      </c>
      <c r="I2925" s="8">
        <f>INDEX(Δεδομένα!E$1:E$13,MATCH('2020'!H2925,Δεδομένα!D$1:D$13,0))</f>
        <v>3</v>
      </c>
      <c r="J2925" s="1">
        <v>43947</v>
      </c>
      <c r="K2925" s="6" t="s">
        <v>204</v>
      </c>
      <c r="L2925" s="36" t="str">
        <f t="shared" si="180"/>
        <v>26/04/2020 17:00</v>
      </c>
      <c r="M2925" s="1">
        <v>43947</v>
      </c>
      <c r="N2925" s="6" t="s">
        <v>157</v>
      </c>
      <c r="O2925" s="36" t="str">
        <f t="shared" si="181"/>
        <v>26/04/2020 18:10</v>
      </c>
      <c r="P2925" s="46">
        <f t="shared" si="182"/>
        <v>4.8611111109494232E-2</v>
      </c>
      <c r="Q2925" s="48">
        <v>0</v>
      </c>
      <c r="R2925" s="47">
        <f t="shared" si="183"/>
        <v>69.999999997671694</v>
      </c>
      <c r="S2925" s="6" t="s">
        <v>953</v>
      </c>
      <c r="T2925" s="6" t="s">
        <v>954</v>
      </c>
      <c r="U2925" s="6" t="s">
        <v>44</v>
      </c>
      <c r="V2925" s="6" t="s">
        <v>4383</v>
      </c>
      <c r="W2925" s="7">
        <v>0</v>
      </c>
      <c r="X2925" s="7">
        <v>0</v>
      </c>
      <c r="Y2925" s="7">
        <v>0</v>
      </c>
      <c r="Z2925" s="7">
        <v>0</v>
      </c>
      <c r="AA2925" s="7">
        <v>0.2</v>
      </c>
      <c r="AB2925" s="7">
        <v>0</v>
      </c>
      <c r="AC2925" s="7">
        <v>0</v>
      </c>
      <c r="AD2925" s="7">
        <v>0</v>
      </c>
      <c r="AE2925">
        <v>2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</row>
    <row r="2926" spans="1:44" x14ac:dyDescent="0.25">
      <c r="A2926">
        <v>1554260</v>
      </c>
      <c r="B2926">
        <v>746681</v>
      </c>
      <c r="C2926">
        <v>21.897856416562998</v>
      </c>
      <c r="D2926">
        <v>40.983392302010003</v>
      </c>
      <c r="E2926" s="68" t="s">
        <v>952</v>
      </c>
      <c r="F2926" s="8">
        <f>INDEX(Δεδομένα!$P:$P,MATCH('2020'!E2926,Δεδομένα!$O:$O,0))</f>
        <v>62</v>
      </c>
      <c r="G2926" s="6" t="s">
        <v>874</v>
      </c>
      <c r="H2926" s="2" t="str">
        <f>INDEX(Δεδομένα!B$1:B$51,MATCH('2020'!G2926,Δεδομένα!A$1:A$51,0))</f>
        <v>ΚΕΝΤΡΙΚΗΣ ΜΑΚΕΔΟΝΙΑΣ</v>
      </c>
      <c r="I2926" s="8">
        <f>INDEX(Δεδομένα!E$1:E$13,MATCH('2020'!H2926,Δεδομένα!D$1:D$13,0))</f>
        <v>3</v>
      </c>
      <c r="J2926" s="1">
        <v>43947</v>
      </c>
      <c r="K2926" s="6" t="s">
        <v>234</v>
      </c>
      <c r="L2926" s="36" t="str">
        <f t="shared" si="180"/>
        <v>26/04/2020 19:05</v>
      </c>
      <c r="M2926" s="1">
        <v>43947</v>
      </c>
      <c r="N2926" s="6" t="s">
        <v>100</v>
      </c>
      <c r="O2926" s="36" t="str">
        <f t="shared" si="181"/>
        <v>26/04/2020 20:50</v>
      </c>
      <c r="P2926" s="46">
        <f t="shared" si="182"/>
        <v>7.2916666664241347E-2</v>
      </c>
      <c r="Q2926" s="48">
        <v>0</v>
      </c>
      <c r="R2926" s="47">
        <f t="shared" si="183"/>
        <v>104.99999999650754</v>
      </c>
      <c r="S2926" s="6" t="s">
        <v>953</v>
      </c>
      <c r="T2926" s="6" t="s">
        <v>954</v>
      </c>
      <c r="U2926" s="6" t="s">
        <v>44</v>
      </c>
      <c r="V2926" s="6" t="s">
        <v>2016</v>
      </c>
      <c r="W2926" s="7">
        <v>0.1</v>
      </c>
      <c r="X2926" s="7">
        <v>0</v>
      </c>
      <c r="Y2926" s="7">
        <v>0</v>
      </c>
      <c r="Z2926" s="7">
        <v>0</v>
      </c>
      <c r="AA2926" s="7">
        <v>0</v>
      </c>
      <c r="AB2926" s="7">
        <v>0</v>
      </c>
      <c r="AC2926" s="7">
        <v>0</v>
      </c>
      <c r="AD2926" s="7">
        <v>0</v>
      </c>
      <c r="AE2926">
        <v>2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</row>
    <row r="2927" spans="1:44" x14ac:dyDescent="0.25">
      <c r="A2927">
        <v>1555069</v>
      </c>
      <c r="B2927">
        <v>746679</v>
      </c>
      <c r="C2927">
        <v>26.9794442101072</v>
      </c>
      <c r="D2927">
        <v>37.757543777500899</v>
      </c>
      <c r="E2927" s="68" t="s">
        <v>545</v>
      </c>
      <c r="F2927" s="8">
        <f>INDEX(Δεδομένα!$P:$P,MATCH('2020'!E2927,Δεδομένα!$O:$O,0))</f>
        <v>204</v>
      </c>
      <c r="G2927" s="6" t="s">
        <v>546</v>
      </c>
      <c r="H2927" s="2" t="str">
        <f>INDEX(Δεδομένα!B$1:B$51,MATCH('2020'!G2927,Δεδομένα!A$1:A$51,0))</f>
        <v>ΚΡΗΤΗΣ</v>
      </c>
      <c r="I2927" s="8">
        <f>INDEX(Δεδομένα!E$1:E$13,MATCH('2020'!H2927,Δεδομένα!D$1:D$13,0))</f>
        <v>12</v>
      </c>
      <c r="J2927" s="1">
        <v>43947</v>
      </c>
      <c r="K2927" s="6" t="s">
        <v>259</v>
      </c>
      <c r="L2927" s="36" t="str">
        <f t="shared" si="180"/>
        <v>26/04/2020 19:00</v>
      </c>
      <c r="M2927" s="1">
        <v>43947</v>
      </c>
      <c r="N2927" s="6" t="s">
        <v>638</v>
      </c>
      <c r="O2927" s="36" t="str">
        <f t="shared" si="181"/>
        <v>26/04/2020 20:45</v>
      </c>
      <c r="P2927" s="46">
        <f t="shared" si="182"/>
        <v>7.2916666671517305E-2</v>
      </c>
      <c r="Q2927" s="48">
        <v>0</v>
      </c>
      <c r="R2927" s="47">
        <f t="shared" si="183"/>
        <v>105.00000000698492</v>
      </c>
      <c r="S2927" s="6" t="s">
        <v>44</v>
      </c>
      <c r="T2927" s="6" t="s">
        <v>548</v>
      </c>
      <c r="U2927" s="6" t="s">
        <v>44</v>
      </c>
      <c r="V2927" s="6" t="s">
        <v>4390</v>
      </c>
      <c r="W2927" s="7">
        <v>0</v>
      </c>
      <c r="X2927" s="7">
        <v>4</v>
      </c>
      <c r="Y2927" s="7">
        <v>0</v>
      </c>
      <c r="Z2927" s="7">
        <v>0</v>
      </c>
      <c r="AA2927" s="7">
        <v>0</v>
      </c>
      <c r="AB2927" s="7">
        <v>0</v>
      </c>
      <c r="AC2927" s="7">
        <v>0</v>
      </c>
      <c r="AD2927" s="7">
        <v>0</v>
      </c>
      <c r="AE2927">
        <v>33</v>
      </c>
      <c r="AF2927">
        <v>9</v>
      </c>
      <c r="AG2927">
        <v>10</v>
      </c>
      <c r="AH2927">
        <v>0</v>
      </c>
      <c r="AI2927">
        <v>0</v>
      </c>
      <c r="AJ2927">
        <v>3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</row>
    <row r="2928" spans="1:44" x14ac:dyDescent="0.25">
      <c r="A2928">
        <v>1555071</v>
      </c>
      <c r="B2928">
        <v>746801</v>
      </c>
      <c r="C2928">
        <v>26.9477389074958</v>
      </c>
      <c r="D2928">
        <v>37.691082418746099</v>
      </c>
      <c r="E2928" s="68" t="s">
        <v>545</v>
      </c>
      <c r="F2928" s="8">
        <f>INDEX(Δεδομένα!$P:$P,MATCH('2020'!E2928,Δεδομένα!$O:$O,0))</f>
        <v>204</v>
      </c>
      <c r="G2928" s="6" t="s">
        <v>546</v>
      </c>
      <c r="H2928" s="2" t="str">
        <f>INDEX(Δεδομένα!B$1:B$51,MATCH('2020'!G2928,Δεδομένα!A$1:A$51,0))</f>
        <v>ΚΡΗΤΗΣ</v>
      </c>
      <c r="I2928" s="8">
        <f>INDEX(Δεδομένα!E$1:E$13,MATCH('2020'!H2928,Δεδομένα!D$1:D$13,0))</f>
        <v>12</v>
      </c>
      <c r="J2928" s="1">
        <v>43947</v>
      </c>
      <c r="K2928" s="6" t="s">
        <v>2704</v>
      </c>
      <c r="L2928" s="36" t="str">
        <f t="shared" si="180"/>
        <v>26/04/2020 09:48</v>
      </c>
      <c r="M2928" s="1">
        <v>43947</v>
      </c>
      <c r="N2928" s="6" t="s">
        <v>645</v>
      </c>
      <c r="O2928" s="36" t="str">
        <f t="shared" si="181"/>
        <v>26/04/2020 11:30</v>
      </c>
      <c r="P2928" s="46">
        <f t="shared" si="182"/>
        <v>7.0833333331393078E-2</v>
      </c>
      <c r="Q2928" s="48">
        <v>0</v>
      </c>
      <c r="R2928" s="47">
        <f t="shared" si="183"/>
        <v>101.99999999720603</v>
      </c>
      <c r="S2928" s="6" t="s">
        <v>44</v>
      </c>
      <c r="T2928" s="6" t="s">
        <v>548</v>
      </c>
      <c r="U2928" s="6" t="s">
        <v>44</v>
      </c>
      <c r="V2928" s="6" t="s">
        <v>4394</v>
      </c>
      <c r="W2928" s="7">
        <v>0</v>
      </c>
      <c r="X2928" s="7">
        <v>0.2</v>
      </c>
      <c r="Y2928" s="7">
        <v>0</v>
      </c>
      <c r="Z2928" s="7">
        <v>0</v>
      </c>
      <c r="AA2928" s="7">
        <v>0</v>
      </c>
      <c r="AB2928" s="7">
        <v>0</v>
      </c>
      <c r="AC2928" s="7">
        <v>0</v>
      </c>
      <c r="AD2928" s="7">
        <v>0</v>
      </c>
      <c r="AE2928">
        <v>12</v>
      </c>
      <c r="AF2928">
        <v>0</v>
      </c>
      <c r="AG2928">
        <v>0</v>
      </c>
      <c r="AH2928">
        <v>0</v>
      </c>
      <c r="AI2928">
        <v>0</v>
      </c>
      <c r="AJ2928">
        <v>6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</row>
    <row r="2929" spans="1:44" x14ac:dyDescent="0.25">
      <c r="A2929">
        <v>1555547</v>
      </c>
      <c r="B2929">
        <v>746667</v>
      </c>
      <c r="C2929">
        <v>22.5114033507238</v>
      </c>
      <c r="D2929">
        <v>38.379112980647101</v>
      </c>
      <c r="E2929" s="68" t="s">
        <v>431</v>
      </c>
      <c r="F2929" s="8">
        <f>INDEX(Δεδομένα!$P:$P,MATCH('2020'!E2929,Δεδομένα!$O:$O,0))</f>
        <v>174</v>
      </c>
      <c r="G2929" s="6" t="s">
        <v>432</v>
      </c>
      <c r="H2929" s="2" t="str">
        <f>INDEX(Δεδομένα!B$1:B$51,MATCH('2020'!G2929,Δεδομένα!A$1:A$51,0))</f>
        <v>ΣΤΕΡΕΑΣ ΕΛΛΑΔΟΣ</v>
      </c>
      <c r="I2929" s="8">
        <f>INDEX(Δεδομένα!E$1:E$13,MATCH('2020'!H2929,Δεδομένα!D$1:D$13,0))</f>
        <v>9</v>
      </c>
      <c r="J2929" s="1">
        <v>43947</v>
      </c>
      <c r="K2929" s="6" t="s">
        <v>154</v>
      </c>
      <c r="L2929" s="36" t="str">
        <f t="shared" si="180"/>
        <v>26/04/2020 18:05</v>
      </c>
      <c r="M2929" s="1">
        <v>43947</v>
      </c>
      <c r="N2929" s="6" t="s">
        <v>825</v>
      </c>
      <c r="O2929" s="36" t="str">
        <f t="shared" si="181"/>
        <v>26/04/2020 20:30</v>
      </c>
      <c r="P2929" s="46">
        <f t="shared" si="182"/>
        <v>0.10069444444525288</v>
      </c>
      <c r="Q2929" s="48">
        <v>0</v>
      </c>
      <c r="R2929" s="47">
        <f t="shared" si="183"/>
        <v>145.00000000116415</v>
      </c>
      <c r="S2929" s="6" t="s">
        <v>434</v>
      </c>
      <c r="T2929" s="6" t="s">
        <v>435</v>
      </c>
      <c r="U2929" s="6" t="s">
        <v>4308</v>
      </c>
      <c r="V2929" s="6" t="s">
        <v>4387</v>
      </c>
      <c r="W2929" s="7">
        <v>0</v>
      </c>
      <c r="X2929" s="7">
        <v>0</v>
      </c>
      <c r="Y2929" s="7">
        <v>0</v>
      </c>
      <c r="Z2929" s="7">
        <v>0</v>
      </c>
      <c r="AA2929" s="7">
        <v>0</v>
      </c>
      <c r="AB2929" s="7">
        <v>0.02</v>
      </c>
      <c r="AC2929" s="7">
        <v>0</v>
      </c>
      <c r="AD2929" s="7">
        <v>0</v>
      </c>
      <c r="AE2929">
        <v>3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</row>
    <row r="2930" spans="1:44" x14ac:dyDescent="0.25">
      <c r="A2930">
        <v>1554991</v>
      </c>
      <c r="B2930">
        <v>746898</v>
      </c>
      <c r="C2930">
        <v>21.264014493869301</v>
      </c>
      <c r="D2930">
        <v>38.613890843267697</v>
      </c>
      <c r="E2930" s="68" t="s">
        <v>1431</v>
      </c>
      <c r="F2930" s="8">
        <f>INDEX(Δεδομένα!$P:$P,MATCH('2020'!E2930,Δεδομένα!$O:$O,0))</f>
        <v>128</v>
      </c>
      <c r="G2930" s="6" t="s">
        <v>335</v>
      </c>
      <c r="H2930" s="2" t="str">
        <f>INDEX(Δεδομένα!B$1:B$51,MATCH('2020'!G2930,Δεδομένα!A$1:A$51,0))</f>
        <v>ΔΥΤΙΚΗΣ ΕΛΛΑΔΟΣ</v>
      </c>
      <c r="I2930" s="8">
        <f>INDEX(Δεδομένα!E$1:E$13,MATCH('2020'!H2930,Δεδομένα!D$1:D$13,0))</f>
        <v>7</v>
      </c>
      <c r="J2930" s="1">
        <v>43948</v>
      </c>
      <c r="K2930" s="6" t="s">
        <v>362</v>
      </c>
      <c r="L2930" s="36" t="str">
        <f t="shared" si="180"/>
        <v>27/04/2020 14:00</v>
      </c>
      <c r="M2930" s="1">
        <v>43948</v>
      </c>
      <c r="N2930" s="6" t="s">
        <v>275</v>
      </c>
      <c r="O2930" s="36" t="str">
        <f t="shared" si="181"/>
        <v>27/04/2020 15:05</v>
      </c>
      <c r="P2930" s="46">
        <f t="shared" si="182"/>
        <v>4.5138888883229811E-2</v>
      </c>
      <c r="Q2930" s="48">
        <v>0</v>
      </c>
      <c r="R2930" s="47">
        <f t="shared" si="183"/>
        <v>64.999999991850927</v>
      </c>
      <c r="S2930" s="6" t="s">
        <v>1016</v>
      </c>
      <c r="T2930" s="6" t="s">
        <v>1017</v>
      </c>
      <c r="U2930" s="6" t="s">
        <v>2428</v>
      </c>
      <c r="V2930" s="6" t="s">
        <v>2428</v>
      </c>
      <c r="W2930" s="7">
        <v>0</v>
      </c>
      <c r="X2930" s="7">
        <v>0</v>
      </c>
      <c r="Y2930" s="7">
        <v>0</v>
      </c>
      <c r="Z2930" s="7">
        <v>0</v>
      </c>
      <c r="AA2930" s="7">
        <v>0.2</v>
      </c>
      <c r="AB2930" s="7">
        <v>0</v>
      </c>
      <c r="AC2930" s="7">
        <v>0</v>
      </c>
      <c r="AD2930" s="7">
        <v>0</v>
      </c>
      <c r="AE2930">
        <v>3</v>
      </c>
      <c r="AF2930">
        <v>0</v>
      </c>
      <c r="AG2930">
        <v>0</v>
      </c>
      <c r="AH2930">
        <v>0</v>
      </c>
      <c r="AI2930">
        <v>0</v>
      </c>
      <c r="AJ2930">
        <v>1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</row>
    <row r="2931" spans="1:44" x14ac:dyDescent="0.25">
      <c r="A2931">
        <v>1554996</v>
      </c>
      <c r="B2931">
        <v>746948</v>
      </c>
      <c r="C2931">
        <v>21.3001309286457</v>
      </c>
      <c r="D2931">
        <v>38.579945833387796</v>
      </c>
      <c r="E2931" s="68" t="s">
        <v>1431</v>
      </c>
      <c r="F2931" s="8">
        <f>INDEX(Δεδομένα!$P:$P,MATCH('2020'!E2931,Δεδομένα!$O:$O,0))</f>
        <v>128</v>
      </c>
      <c r="G2931" s="6" t="s">
        <v>335</v>
      </c>
      <c r="H2931" s="2" t="str">
        <f>INDEX(Δεδομένα!B$1:B$51,MATCH('2020'!G2931,Δεδομένα!A$1:A$51,0))</f>
        <v>ΔΥΤΙΚΗΣ ΕΛΛΑΔΟΣ</v>
      </c>
      <c r="I2931" s="8">
        <f>INDEX(Δεδομένα!E$1:E$13,MATCH('2020'!H2931,Δεδομένα!D$1:D$13,0))</f>
        <v>7</v>
      </c>
      <c r="J2931" s="1">
        <v>43948</v>
      </c>
      <c r="K2931" s="6" t="s">
        <v>160</v>
      </c>
      <c r="L2931" s="36" t="str">
        <f t="shared" si="180"/>
        <v>27/04/2020 16:35</v>
      </c>
      <c r="M2931" s="1">
        <v>43948</v>
      </c>
      <c r="N2931" s="6" t="s">
        <v>43</v>
      </c>
      <c r="O2931" s="36" t="str">
        <f t="shared" si="181"/>
        <v>27/04/2020 17:35</v>
      </c>
      <c r="P2931" s="46">
        <f t="shared" si="182"/>
        <v>4.1666666671517305E-2</v>
      </c>
      <c r="Q2931" s="48">
        <v>0</v>
      </c>
      <c r="R2931" s="47">
        <f t="shared" si="183"/>
        <v>60.000000006984919</v>
      </c>
      <c r="S2931" s="6" t="s">
        <v>1016</v>
      </c>
      <c r="T2931" s="6" t="s">
        <v>1017</v>
      </c>
      <c r="U2931" s="6" t="s">
        <v>1018</v>
      </c>
      <c r="V2931" s="6" t="s">
        <v>4013</v>
      </c>
      <c r="W2931" s="7">
        <v>0</v>
      </c>
      <c r="X2931" s="7">
        <v>0</v>
      </c>
      <c r="Y2931" s="7">
        <v>0</v>
      </c>
      <c r="Z2931" s="7">
        <v>0</v>
      </c>
      <c r="AA2931" s="7">
        <v>0.5</v>
      </c>
      <c r="AB2931" s="7">
        <v>0</v>
      </c>
      <c r="AC2931" s="7">
        <v>0</v>
      </c>
      <c r="AD2931" s="7">
        <v>0</v>
      </c>
      <c r="AE2931">
        <v>2</v>
      </c>
      <c r="AF2931">
        <v>0</v>
      </c>
      <c r="AG2931">
        <v>0</v>
      </c>
      <c r="AH2931">
        <v>0</v>
      </c>
      <c r="AI2931">
        <v>0</v>
      </c>
      <c r="AJ2931">
        <v>1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</row>
    <row r="2932" spans="1:44" x14ac:dyDescent="0.25">
      <c r="A2932">
        <v>1557306</v>
      </c>
      <c r="B2932">
        <v>746958</v>
      </c>
      <c r="C2932">
        <v>21.206574612658201</v>
      </c>
      <c r="D2932">
        <v>38.479002664813898</v>
      </c>
      <c r="E2932" s="68" t="s">
        <v>334</v>
      </c>
      <c r="F2932" s="8">
        <f>INDEX(Δεδομένα!$P:$P,MATCH('2020'!E2932,Δεδομένα!$O:$O,0))</f>
        <v>127</v>
      </c>
      <c r="G2932" s="6" t="s">
        <v>335</v>
      </c>
      <c r="H2932" s="2" t="str">
        <f>INDEX(Δεδομένα!B$1:B$51,MATCH('2020'!G2932,Δεδομένα!A$1:A$51,0))</f>
        <v>ΔΥΤΙΚΗΣ ΕΛΛΑΔΟΣ</v>
      </c>
      <c r="I2932" s="8">
        <f>INDEX(Δεδομένα!E$1:E$13,MATCH('2020'!H2932,Δεδομένα!D$1:D$13,0))</f>
        <v>7</v>
      </c>
      <c r="J2932" s="1">
        <v>43948</v>
      </c>
      <c r="K2932" s="6" t="s">
        <v>1811</v>
      </c>
      <c r="L2932" s="36" t="str">
        <f t="shared" si="180"/>
        <v>27/04/2020 17:22</v>
      </c>
      <c r="M2932" s="1">
        <v>43948</v>
      </c>
      <c r="N2932" s="6" t="s">
        <v>891</v>
      </c>
      <c r="O2932" s="36" t="str">
        <f t="shared" si="181"/>
        <v>27/04/2020 18:09</v>
      </c>
      <c r="P2932" s="46">
        <f t="shared" si="182"/>
        <v>3.2638888886140194E-2</v>
      </c>
      <c r="Q2932" s="48">
        <v>0</v>
      </c>
      <c r="R2932" s="47">
        <f t="shared" si="183"/>
        <v>46.999999996041879</v>
      </c>
      <c r="S2932" s="6" t="s">
        <v>338</v>
      </c>
      <c r="T2932" s="6" t="s">
        <v>343</v>
      </c>
      <c r="U2932" s="6" t="s">
        <v>44</v>
      </c>
      <c r="V2932" s="6" t="s">
        <v>4405</v>
      </c>
      <c r="W2932" s="7">
        <v>0</v>
      </c>
      <c r="X2932" s="7">
        <v>0</v>
      </c>
      <c r="Y2932" s="7">
        <v>0</v>
      </c>
      <c r="Z2932" s="7">
        <v>0</v>
      </c>
      <c r="AA2932" s="7">
        <v>0.1</v>
      </c>
      <c r="AB2932" s="7">
        <v>0</v>
      </c>
      <c r="AC2932" s="7">
        <v>0</v>
      </c>
      <c r="AD2932" s="7">
        <v>0</v>
      </c>
      <c r="AE2932">
        <v>2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</row>
    <row r="2933" spans="1:44" x14ac:dyDescent="0.25">
      <c r="A2933">
        <v>1554652</v>
      </c>
      <c r="B2933">
        <v>746891</v>
      </c>
      <c r="C2933">
        <v>22.8776081225326</v>
      </c>
      <c r="D2933">
        <v>39.378852489102002</v>
      </c>
      <c r="E2933" s="68" t="s">
        <v>1893</v>
      </c>
      <c r="F2933" s="8">
        <f>INDEX(Δεδομένα!$P:$P,MATCH('2020'!E2933,Δεδομένα!$O:$O,0))</f>
        <v>137</v>
      </c>
      <c r="G2933" s="6" t="s">
        <v>932</v>
      </c>
      <c r="H2933" s="2" t="str">
        <f>INDEX(Δεδομένα!B$1:B$51,MATCH('2020'!G2933,Δεδομένα!A$1:A$51,0))</f>
        <v>ΠΕΛΛΟΠΟΝΗΣΟΥ</v>
      </c>
      <c r="I2933" s="8">
        <f>INDEX(Δεδομένα!E$1:E$13,MATCH('2020'!H2933,Δεδομένα!D$1:D$13,0))</f>
        <v>8</v>
      </c>
      <c r="J2933" s="1">
        <v>43948</v>
      </c>
      <c r="K2933" s="6" t="s">
        <v>1467</v>
      </c>
      <c r="L2933" s="36" t="str">
        <f t="shared" si="180"/>
        <v>27/04/2020 13:40</v>
      </c>
      <c r="M2933" s="1">
        <v>43948</v>
      </c>
      <c r="N2933" s="6" t="s">
        <v>1102</v>
      </c>
      <c r="O2933" s="36" t="str">
        <f t="shared" si="181"/>
        <v>27/04/2020 15:10</v>
      </c>
      <c r="P2933" s="46">
        <f t="shared" si="182"/>
        <v>6.25E-2</v>
      </c>
      <c r="Q2933" s="48">
        <v>0</v>
      </c>
      <c r="R2933" s="47">
        <f t="shared" si="183"/>
        <v>90</v>
      </c>
      <c r="S2933" s="6" t="s">
        <v>933</v>
      </c>
      <c r="T2933" s="6" t="s">
        <v>1894</v>
      </c>
      <c r="U2933" s="6" t="s">
        <v>44</v>
      </c>
      <c r="V2933" s="6" t="s">
        <v>3227</v>
      </c>
      <c r="W2933" s="7">
        <v>0</v>
      </c>
      <c r="X2933" s="7">
        <v>0</v>
      </c>
      <c r="Y2933" s="7">
        <v>0</v>
      </c>
      <c r="Z2933" s="7">
        <v>0</v>
      </c>
      <c r="AA2933" s="7">
        <v>0</v>
      </c>
      <c r="AB2933" s="7">
        <v>1</v>
      </c>
      <c r="AC2933" s="7">
        <v>0</v>
      </c>
      <c r="AD2933" s="7">
        <v>0</v>
      </c>
      <c r="AE2933">
        <v>6</v>
      </c>
      <c r="AF2933">
        <v>0</v>
      </c>
      <c r="AG2933">
        <v>0</v>
      </c>
      <c r="AH2933">
        <v>0</v>
      </c>
      <c r="AI2933">
        <v>0</v>
      </c>
      <c r="AJ2933">
        <v>2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</row>
    <row r="2934" spans="1:44" x14ac:dyDescent="0.25">
      <c r="A2934">
        <v>1556325</v>
      </c>
      <c r="B2934">
        <v>746903</v>
      </c>
      <c r="C2934">
        <v>23.920628456910901</v>
      </c>
      <c r="D2934">
        <v>37.739077191745601</v>
      </c>
      <c r="E2934" s="68" t="s">
        <v>2894</v>
      </c>
      <c r="F2934" s="8">
        <f>INDEX(Δεδομένα!$P:$P,MATCH('2020'!E2934,Δεδομένα!$O:$O,0))</f>
        <v>15</v>
      </c>
      <c r="G2934" s="6" t="s">
        <v>41</v>
      </c>
      <c r="H2934" s="2" t="str">
        <f>INDEX(Δεδομένα!B$1:B$51,MATCH('2020'!G2934,Δεδομένα!A$1:A$51,0))</f>
        <v>ΑΤΤΙΚΗΣ</v>
      </c>
      <c r="I2934" s="8">
        <f>INDEX(Δεδομένα!E$1:E$13,MATCH('2020'!H2934,Δεδομένα!D$1:D$13,0))</f>
        <v>1</v>
      </c>
      <c r="J2934" s="1">
        <v>43948</v>
      </c>
      <c r="K2934" s="6" t="s">
        <v>159</v>
      </c>
      <c r="L2934" s="36" t="str">
        <f t="shared" si="180"/>
        <v>27/04/2020 14:05</v>
      </c>
      <c r="M2934" s="1">
        <v>43948</v>
      </c>
      <c r="N2934" s="6" t="s">
        <v>66</v>
      </c>
      <c r="O2934" s="36" t="str">
        <f t="shared" si="181"/>
        <v>27/04/2020 15:15</v>
      </c>
      <c r="P2934" s="46">
        <f t="shared" si="182"/>
        <v>4.8611111109494232E-2</v>
      </c>
      <c r="Q2934" s="48">
        <v>0</v>
      </c>
      <c r="R2934" s="47">
        <f t="shared" si="183"/>
        <v>69.999999997671694</v>
      </c>
      <c r="S2934" s="6" t="s">
        <v>2895</v>
      </c>
      <c r="T2934" s="6" t="s">
        <v>2896</v>
      </c>
      <c r="U2934" s="6" t="s">
        <v>73</v>
      </c>
      <c r="V2934" s="6" t="s">
        <v>4401</v>
      </c>
      <c r="W2934" s="7">
        <v>0</v>
      </c>
      <c r="X2934" s="7">
        <v>0</v>
      </c>
      <c r="Y2934" s="7">
        <v>0</v>
      </c>
      <c r="Z2934" s="7">
        <v>0</v>
      </c>
      <c r="AA2934" s="7">
        <v>0.5</v>
      </c>
      <c r="AB2934" s="7">
        <v>0</v>
      </c>
      <c r="AC2934" s="7">
        <v>0</v>
      </c>
      <c r="AD2934" s="7">
        <v>0</v>
      </c>
      <c r="AE2934">
        <v>2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</row>
    <row r="2935" spans="1:44" x14ac:dyDescent="0.25">
      <c r="A2935">
        <v>1555385</v>
      </c>
      <c r="B2935">
        <v>746810</v>
      </c>
      <c r="C2935">
        <v>21.6999587829017</v>
      </c>
      <c r="D2935">
        <v>38.106701702007001</v>
      </c>
      <c r="E2935" s="68" t="s">
        <v>302</v>
      </c>
      <c r="F2935" s="8">
        <f>INDEX(Δεδομένα!$P:$P,MATCH('2020'!E2935,Δεδομένα!$O:$O,0))</f>
        <v>119</v>
      </c>
      <c r="G2935" s="6" t="s">
        <v>303</v>
      </c>
      <c r="H2935" s="2" t="str">
        <f>INDEX(Δεδομένα!B$1:B$51,MATCH('2020'!G2935,Δεδομένα!A$1:A$51,0))</f>
        <v>ΔΥΤΙΚΗΣ ΕΛΛΑΔΟΣ</v>
      </c>
      <c r="I2935" s="8">
        <f>INDEX(Δεδομένα!E$1:E$13,MATCH('2020'!H2935,Δεδομένα!D$1:D$13,0))</f>
        <v>7</v>
      </c>
      <c r="J2935" s="1">
        <v>43948</v>
      </c>
      <c r="K2935" s="6" t="s">
        <v>712</v>
      </c>
      <c r="L2935" s="36" t="str">
        <f t="shared" si="180"/>
        <v>27/04/2020 10:16</v>
      </c>
      <c r="M2935" s="1">
        <v>43948</v>
      </c>
      <c r="N2935" s="6" t="s">
        <v>321</v>
      </c>
      <c r="O2935" s="36" t="str">
        <f t="shared" si="181"/>
        <v>27/04/2020 13:04</v>
      </c>
      <c r="P2935" s="46">
        <f t="shared" si="182"/>
        <v>0.11666666666860692</v>
      </c>
      <c r="Q2935" s="48">
        <v>0</v>
      </c>
      <c r="R2935" s="47">
        <f t="shared" si="183"/>
        <v>168.00000000279397</v>
      </c>
      <c r="S2935" s="6" t="s">
        <v>306</v>
      </c>
      <c r="T2935" s="6" t="s">
        <v>307</v>
      </c>
      <c r="U2935" s="6" t="s">
        <v>44</v>
      </c>
      <c r="V2935" s="6" t="s">
        <v>4395</v>
      </c>
      <c r="W2935" s="7">
        <v>0</v>
      </c>
      <c r="X2935" s="7">
        <v>0</v>
      </c>
      <c r="Y2935" s="7">
        <v>0</v>
      </c>
      <c r="Z2935" s="7">
        <v>0</v>
      </c>
      <c r="AA2935" s="7">
        <v>0</v>
      </c>
      <c r="AB2935" s="7">
        <v>0</v>
      </c>
      <c r="AC2935" s="7">
        <v>0.3</v>
      </c>
      <c r="AD2935" s="7">
        <v>0</v>
      </c>
      <c r="AE2935">
        <v>3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</row>
    <row r="2936" spans="1:44" x14ac:dyDescent="0.25">
      <c r="A2936">
        <v>1555384</v>
      </c>
      <c r="B2936">
        <v>746855</v>
      </c>
      <c r="C2936">
        <v>21.846740483908</v>
      </c>
      <c r="D2936">
        <v>38.316640305314401</v>
      </c>
      <c r="E2936" s="68" t="s">
        <v>986</v>
      </c>
      <c r="F2936" s="8">
        <f>INDEX(Δεδομένα!$P:$P,MATCH('2020'!E2936,Δεδομένα!$O:$O,0))</f>
        <v>121</v>
      </c>
      <c r="G2936" s="6" t="s">
        <v>303</v>
      </c>
      <c r="H2936" s="2" t="str">
        <f>INDEX(Δεδομένα!B$1:B$51,MATCH('2020'!G2936,Δεδομένα!A$1:A$51,0))</f>
        <v>ΔΥΤΙΚΗΣ ΕΛΛΑΔΟΣ</v>
      </c>
      <c r="I2936" s="8">
        <f>INDEX(Δεδομένα!E$1:E$13,MATCH('2020'!H2936,Δεδομένα!D$1:D$13,0))</f>
        <v>7</v>
      </c>
      <c r="J2936" s="1">
        <v>43948</v>
      </c>
      <c r="K2936" s="6" t="s">
        <v>876</v>
      </c>
      <c r="L2936" s="36" t="str">
        <f t="shared" si="180"/>
        <v>27/04/2020 11:55</v>
      </c>
      <c r="M2936" s="1">
        <v>43948</v>
      </c>
      <c r="N2936" s="6" t="s">
        <v>529</v>
      </c>
      <c r="O2936" s="36" t="str">
        <f t="shared" si="181"/>
        <v>27/04/2020 13:35</v>
      </c>
      <c r="P2936" s="46">
        <f t="shared" si="182"/>
        <v>6.9444444437976927E-2</v>
      </c>
      <c r="Q2936" s="48">
        <v>0</v>
      </c>
      <c r="R2936" s="47">
        <f t="shared" si="183"/>
        <v>99.999999990686774</v>
      </c>
      <c r="S2936" s="6" t="s">
        <v>306</v>
      </c>
      <c r="T2936" s="6" t="s">
        <v>311</v>
      </c>
      <c r="U2936" s="6" t="s">
        <v>44</v>
      </c>
      <c r="V2936" s="6" t="s">
        <v>1238</v>
      </c>
      <c r="W2936" s="7">
        <v>0.2</v>
      </c>
      <c r="X2936" s="7">
        <v>0</v>
      </c>
      <c r="Y2936" s="7">
        <v>0</v>
      </c>
      <c r="Z2936" s="7">
        <v>0</v>
      </c>
      <c r="AA2936" s="7">
        <v>0</v>
      </c>
      <c r="AB2936" s="7">
        <v>0</v>
      </c>
      <c r="AC2936" s="7">
        <v>0</v>
      </c>
      <c r="AD2936" s="7">
        <v>0</v>
      </c>
      <c r="AE2936">
        <v>4</v>
      </c>
      <c r="AF2936">
        <v>0</v>
      </c>
      <c r="AG2936">
        <v>0</v>
      </c>
      <c r="AH2936">
        <v>0</v>
      </c>
      <c r="AI2936">
        <v>0</v>
      </c>
      <c r="AJ2936">
        <v>2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</row>
    <row r="2937" spans="1:44" x14ac:dyDescent="0.25">
      <c r="A2937">
        <v>1557078</v>
      </c>
      <c r="B2937">
        <v>746864</v>
      </c>
      <c r="C2937">
        <v>21.450891085803701</v>
      </c>
      <c r="D2937">
        <v>37.682678219765101</v>
      </c>
      <c r="E2937" s="68" t="s">
        <v>356</v>
      </c>
      <c r="F2937" s="8">
        <f>INDEX(Δεδομένα!$P:$P,MATCH('2020'!E2937,Δεδομένα!$O:$O,0))</f>
        <v>132</v>
      </c>
      <c r="G2937" s="6" t="s">
        <v>357</v>
      </c>
      <c r="H2937" s="2" t="str">
        <f>INDEX(Δεδομένα!B$1:B$51,MATCH('2020'!G2937,Δεδομένα!A$1:A$51,0))</f>
        <v>ΔΥΤΙΚΗΣ ΕΛΛΑΔΟΣ</v>
      </c>
      <c r="I2937" s="8">
        <f>INDEX(Δεδομένα!E$1:E$13,MATCH('2020'!H2937,Δεδομένα!D$1:D$13,0))</f>
        <v>7</v>
      </c>
      <c r="J2937" s="1">
        <v>43948</v>
      </c>
      <c r="K2937" s="6" t="s">
        <v>1580</v>
      </c>
      <c r="L2937" s="36" t="str">
        <f t="shared" si="180"/>
        <v>27/04/2020 12:17</v>
      </c>
      <c r="M2937" s="1">
        <v>43948</v>
      </c>
      <c r="N2937" s="6" t="s">
        <v>1984</v>
      </c>
      <c r="O2937" s="36" t="str">
        <f t="shared" si="181"/>
        <v>27/04/2020 12:59</v>
      </c>
      <c r="P2937" s="46">
        <f t="shared" si="182"/>
        <v>2.9166666667151731E-2</v>
      </c>
      <c r="Q2937" s="48">
        <v>0</v>
      </c>
      <c r="R2937" s="47">
        <f t="shared" si="183"/>
        <v>42.000000000698492</v>
      </c>
      <c r="S2937" s="6" t="s">
        <v>359</v>
      </c>
      <c r="T2937" s="6" t="s">
        <v>360</v>
      </c>
      <c r="U2937" s="6" t="s">
        <v>44</v>
      </c>
      <c r="V2937" s="6" t="s">
        <v>2403</v>
      </c>
      <c r="W2937" s="7">
        <v>0</v>
      </c>
      <c r="X2937" s="7">
        <v>0</v>
      </c>
      <c r="Y2937" s="7">
        <v>0</v>
      </c>
      <c r="Z2937" s="7">
        <v>0</v>
      </c>
      <c r="AA2937" s="7">
        <v>0.1</v>
      </c>
      <c r="AB2937" s="7">
        <v>0</v>
      </c>
      <c r="AC2937" s="7">
        <v>0</v>
      </c>
      <c r="AD2937" s="7">
        <v>0</v>
      </c>
      <c r="AE2937">
        <v>2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</row>
    <row r="2938" spans="1:44" x14ac:dyDescent="0.25">
      <c r="A2938">
        <v>1557089</v>
      </c>
      <c r="B2938">
        <v>746887</v>
      </c>
      <c r="C2938">
        <v>21.372723524998101</v>
      </c>
      <c r="D2938">
        <v>37.701931084369598</v>
      </c>
      <c r="E2938" s="68" t="s">
        <v>356</v>
      </c>
      <c r="F2938" s="8">
        <f>INDEX(Δεδομένα!$P:$P,MATCH('2020'!E2938,Δεδομένα!$O:$O,0))</f>
        <v>132</v>
      </c>
      <c r="G2938" s="6" t="s">
        <v>357</v>
      </c>
      <c r="H2938" s="2" t="str">
        <f>INDEX(Δεδομένα!B$1:B$51,MATCH('2020'!G2938,Δεδομένα!A$1:A$51,0))</f>
        <v>ΔΥΤΙΚΗΣ ΕΛΛΑΔΟΣ</v>
      </c>
      <c r="I2938" s="8">
        <f>INDEX(Δεδομένα!E$1:E$13,MATCH('2020'!H2938,Δεδομένα!D$1:D$13,0))</f>
        <v>7</v>
      </c>
      <c r="J2938" s="1">
        <v>43948</v>
      </c>
      <c r="K2938" s="6" t="s">
        <v>2050</v>
      </c>
      <c r="L2938" s="36" t="str">
        <f t="shared" si="180"/>
        <v>27/04/2020 13:34</v>
      </c>
      <c r="M2938" s="1">
        <v>43948</v>
      </c>
      <c r="N2938" s="6" t="s">
        <v>363</v>
      </c>
      <c r="O2938" s="36" t="str">
        <f t="shared" si="181"/>
        <v>27/04/2020 14:40</v>
      </c>
      <c r="P2938" s="46">
        <f t="shared" si="182"/>
        <v>4.5833333329937886E-2</v>
      </c>
      <c r="Q2938" s="48">
        <v>0</v>
      </c>
      <c r="R2938" s="47">
        <f t="shared" si="183"/>
        <v>65.999999995110556</v>
      </c>
      <c r="S2938" s="6" t="s">
        <v>359</v>
      </c>
      <c r="T2938" s="6" t="s">
        <v>360</v>
      </c>
      <c r="U2938" s="6" t="s">
        <v>44</v>
      </c>
      <c r="V2938" s="6" t="s">
        <v>1898</v>
      </c>
      <c r="W2938" s="7">
        <v>0</v>
      </c>
      <c r="X2938" s="7">
        <v>0</v>
      </c>
      <c r="Y2938" s="7">
        <v>0</v>
      </c>
      <c r="Z2938" s="7">
        <v>1</v>
      </c>
      <c r="AA2938" s="7">
        <v>2</v>
      </c>
      <c r="AB2938" s="7">
        <v>0</v>
      </c>
      <c r="AC2938" s="7">
        <v>0</v>
      </c>
      <c r="AD2938" s="7">
        <v>0</v>
      </c>
      <c r="AE2938">
        <v>4</v>
      </c>
      <c r="AF2938">
        <v>0</v>
      </c>
      <c r="AG2938">
        <v>0</v>
      </c>
      <c r="AH2938">
        <v>0</v>
      </c>
      <c r="AI2938">
        <v>0</v>
      </c>
      <c r="AJ2938">
        <v>2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</row>
    <row r="2939" spans="1:44" x14ac:dyDescent="0.25">
      <c r="A2939">
        <v>1554795</v>
      </c>
      <c r="B2939">
        <v>746985</v>
      </c>
      <c r="C2939">
        <v>21.112858048199499</v>
      </c>
      <c r="D2939">
        <v>37.883772138824199</v>
      </c>
      <c r="E2939" s="68" t="s">
        <v>900</v>
      </c>
      <c r="F2939" s="8">
        <f>INDEX(Δεδομένα!$P:$P,MATCH('2020'!E2939,Δεδομένα!$O:$O,0))</f>
        <v>136</v>
      </c>
      <c r="G2939" s="6" t="s">
        <v>357</v>
      </c>
      <c r="H2939" s="2" t="str">
        <f>INDEX(Δεδομένα!B$1:B$51,MATCH('2020'!G2939,Δεδομένα!A$1:A$51,0))</f>
        <v>ΔΥΤΙΚΗΣ ΕΛΛΑΔΟΣ</v>
      </c>
      <c r="I2939" s="8">
        <f>INDEX(Δεδομένα!E$1:E$13,MATCH('2020'!H2939,Δεδομένα!D$1:D$13,0))</f>
        <v>7</v>
      </c>
      <c r="J2939" s="1">
        <v>43948</v>
      </c>
      <c r="K2939" s="6" t="s">
        <v>123</v>
      </c>
      <c r="L2939" s="36" t="str">
        <f t="shared" si="180"/>
        <v>27/04/2020 19:10</v>
      </c>
      <c r="M2939" s="1">
        <v>43948</v>
      </c>
      <c r="N2939" s="6" t="s">
        <v>79</v>
      </c>
      <c r="O2939" s="36" t="str">
        <f t="shared" si="181"/>
        <v>27/04/2020 21:15</v>
      </c>
      <c r="P2939" s="46">
        <f t="shared" si="182"/>
        <v>8.6805555554747116E-2</v>
      </c>
      <c r="Q2939" s="48">
        <v>0</v>
      </c>
      <c r="R2939" s="47">
        <f t="shared" si="183"/>
        <v>124.99999999883585</v>
      </c>
      <c r="S2939" s="6" t="s">
        <v>928</v>
      </c>
      <c r="T2939" s="6" t="s">
        <v>1058</v>
      </c>
      <c r="U2939" s="6" t="s">
        <v>1411</v>
      </c>
      <c r="V2939" s="6" t="s">
        <v>1411</v>
      </c>
      <c r="W2939" s="7">
        <v>0</v>
      </c>
      <c r="X2939" s="7">
        <v>0</v>
      </c>
      <c r="Y2939" s="7">
        <v>0</v>
      </c>
      <c r="Z2939" s="7">
        <v>0</v>
      </c>
      <c r="AA2939" s="7">
        <v>1</v>
      </c>
      <c r="AB2939" s="7">
        <v>0</v>
      </c>
      <c r="AC2939" s="7">
        <v>0</v>
      </c>
      <c r="AD2939" s="7">
        <v>0</v>
      </c>
      <c r="AE2939">
        <v>2</v>
      </c>
      <c r="AF2939">
        <v>0</v>
      </c>
      <c r="AG2939">
        <v>0</v>
      </c>
      <c r="AH2939">
        <v>0</v>
      </c>
      <c r="AI2939">
        <v>0</v>
      </c>
      <c r="AJ2939">
        <v>1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</row>
    <row r="2940" spans="1:44" x14ac:dyDescent="0.25">
      <c r="A2940">
        <v>1554771</v>
      </c>
      <c r="B2940">
        <v>746960</v>
      </c>
      <c r="C2940">
        <v>22.632968902587901</v>
      </c>
      <c r="D2940">
        <v>40.955055236816399</v>
      </c>
      <c r="E2940" s="68" t="s">
        <v>1084</v>
      </c>
      <c r="F2940" s="8">
        <f>INDEX(Δεδομένα!$P:$P,MATCH('2020'!E2940,Δεδομένα!$O:$O,0))</f>
        <v>57</v>
      </c>
      <c r="G2940" s="6" t="s">
        <v>223</v>
      </c>
      <c r="H2940" s="2" t="str">
        <f>INDEX(Δεδομένα!B$1:B$51,MATCH('2020'!G2940,Δεδομένα!A$1:A$51,0))</f>
        <v>ΚΕΝΤΡΙΚΗΣ ΜΑΚΕΔΟΝΙΑΣ</v>
      </c>
      <c r="I2940" s="8">
        <f>INDEX(Δεδομένα!E$1:E$13,MATCH('2020'!H2940,Δεδομένα!D$1:D$13,0))</f>
        <v>3</v>
      </c>
      <c r="J2940" s="1">
        <v>43948</v>
      </c>
      <c r="K2940" s="6" t="s">
        <v>1744</v>
      </c>
      <c r="L2940" s="36" t="str">
        <f t="shared" si="180"/>
        <v>27/04/2020 17:27</v>
      </c>
      <c r="M2940" s="1">
        <v>43948</v>
      </c>
      <c r="N2940" s="6" t="s">
        <v>209</v>
      </c>
      <c r="O2940" s="36" t="str">
        <f t="shared" si="181"/>
        <v>27/04/2020 18:30</v>
      </c>
      <c r="P2940" s="46">
        <f t="shared" si="182"/>
        <v>4.3750000004365575E-2</v>
      </c>
      <c r="Q2940" s="48">
        <v>0</v>
      </c>
      <c r="R2940" s="47">
        <f t="shared" si="183"/>
        <v>63.000000006286427</v>
      </c>
      <c r="S2940" s="6" t="s">
        <v>223</v>
      </c>
      <c r="T2940" s="6" t="s">
        <v>226</v>
      </c>
      <c r="U2940" s="6" t="s">
        <v>4406</v>
      </c>
      <c r="V2940" s="6" t="s">
        <v>4407</v>
      </c>
      <c r="W2940" s="7">
        <v>0</v>
      </c>
      <c r="X2940" s="7">
        <v>0</v>
      </c>
      <c r="Y2940" s="7">
        <v>0</v>
      </c>
      <c r="Z2940" s="7">
        <v>5</v>
      </c>
      <c r="AA2940" s="7">
        <v>0</v>
      </c>
      <c r="AB2940" s="7">
        <v>0</v>
      </c>
      <c r="AC2940" s="7">
        <v>0</v>
      </c>
      <c r="AD2940" s="7">
        <v>0</v>
      </c>
      <c r="AE2940">
        <v>2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</row>
    <row r="2941" spans="1:44" x14ac:dyDescent="0.25">
      <c r="A2941">
        <v>1561445</v>
      </c>
      <c r="B2941">
        <v>746873</v>
      </c>
      <c r="C2941">
        <v>22.610152543258302</v>
      </c>
      <c r="D2941">
        <v>38.031526998408097</v>
      </c>
      <c r="E2941" s="68" t="s">
        <v>390</v>
      </c>
      <c r="F2941" s="8">
        <f>INDEX(Δεδομένα!$P:$P,MATCH('2020'!E2941,Δεδομένα!$O:$O,0))</f>
        <v>159</v>
      </c>
      <c r="G2941" s="6" t="s">
        <v>391</v>
      </c>
      <c r="H2941" s="2" t="str">
        <f>INDEX(Δεδομένα!B$1:B$51,MATCH('2020'!G2941,Δεδομένα!A$1:A$51,0))</f>
        <v>ΠΕΛΛΟΠΟΝΗΣΟΥ</v>
      </c>
      <c r="I2941" s="8">
        <f>INDEX(Δεδομένα!E$1:E$13,MATCH('2020'!H2941,Δεδομένα!D$1:D$13,0))</f>
        <v>8</v>
      </c>
      <c r="J2941" s="1">
        <v>43948</v>
      </c>
      <c r="K2941" s="6" t="s">
        <v>662</v>
      </c>
      <c r="L2941" s="36" t="str">
        <f t="shared" si="180"/>
        <v>27/04/2020 12:30</v>
      </c>
      <c r="M2941" s="1">
        <v>43948</v>
      </c>
      <c r="N2941" s="6" t="s">
        <v>362</v>
      </c>
      <c r="O2941" s="36" t="str">
        <f t="shared" si="181"/>
        <v>27/04/2020 14:00</v>
      </c>
      <c r="P2941" s="46">
        <f t="shared" si="182"/>
        <v>6.25E-2</v>
      </c>
      <c r="Q2941" s="48">
        <v>0</v>
      </c>
      <c r="R2941" s="47">
        <f t="shared" si="183"/>
        <v>90</v>
      </c>
      <c r="S2941" s="6" t="s">
        <v>1096</v>
      </c>
      <c r="T2941" s="6" t="s">
        <v>1097</v>
      </c>
      <c r="U2941" s="6" t="s">
        <v>1098</v>
      </c>
      <c r="V2941" s="6" t="s">
        <v>1098</v>
      </c>
      <c r="W2941" s="7">
        <v>0</v>
      </c>
      <c r="X2941" s="7">
        <v>0</v>
      </c>
      <c r="Y2941" s="7">
        <v>0</v>
      </c>
      <c r="Z2941" s="7">
        <v>0</v>
      </c>
      <c r="AA2941" s="7">
        <v>0</v>
      </c>
      <c r="AB2941" s="7">
        <v>0.05</v>
      </c>
      <c r="AC2941" s="7">
        <v>0</v>
      </c>
      <c r="AD2941" s="7">
        <v>0</v>
      </c>
      <c r="AE2941">
        <v>2</v>
      </c>
      <c r="AF2941">
        <v>0</v>
      </c>
      <c r="AG2941">
        <v>0</v>
      </c>
      <c r="AH2941">
        <v>0</v>
      </c>
      <c r="AI2941">
        <v>0</v>
      </c>
      <c r="AJ2941">
        <v>1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</row>
    <row r="2942" spans="1:44" x14ac:dyDescent="0.25">
      <c r="A2942">
        <v>1561451</v>
      </c>
      <c r="B2942">
        <v>746972</v>
      </c>
      <c r="C2942">
        <v>22.7201823063658</v>
      </c>
      <c r="D2942">
        <v>38.031127426403302</v>
      </c>
      <c r="E2942" s="68" t="s">
        <v>390</v>
      </c>
      <c r="F2942" s="8">
        <f>INDEX(Δεδομένα!$P:$P,MATCH('2020'!E2942,Δεδομένα!$O:$O,0))</f>
        <v>159</v>
      </c>
      <c r="G2942" s="6" t="s">
        <v>391</v>
      </c>
      <c r="H2942" s="2" t="str">
        <f>INDEX(Δεδομένα!B$1:B$51,MATCH('2020'!G2942,Δεδομένα!A$1:A$51,0))</f>
        <v>ΠΕΛΛΟΠΟΝΗΣΟΥ</v>
      </c>
      <c r="I2942" s="8">
        <f>INDEX(Δεδομένα!E$1:E$13,MATCH('2020'!H2942,Δεδομένα!D$1:D$13,0))</f>
        <v>8</v>
      </c>
      <c r="J2942" s="1">
        <v>43948</v>
      </c>
      <c r="K2942" s="6" t="s">
        <v>209</v>
      </c>
      <c r="L2942" s="36" t="str">
        <f t="shared" si="180"/>
        <v>27/04/2020 18:30</v>
      </c>
      <c r="M2942" s="1">
        <v>43948</v>
      </c>
      <c r="N2942" s="6" t="s">
        <v>1399</v>
      </c>
      <c r="O2942" s="36" t="str">
        <f t="shared" si="181"/>
        <v>27/04/2020 19:40</v>
      </c>
      <c r="P2942" s="46">
        <f t="shared" si="182"/>
        <v>4.8611111109494232E-2</v>
      </c>
      <c r="Q2942" s="48">
        <v>0</v>
      </c>
      <c r="R2942" s="47">
        <f t="shared" si="183"/>
        <v>69.999999997671694</v>
      </c>
      <c r="S2942" s="6" t="s">
        <v>393</v>
      </c>
      <c r="T2942" s="6" t="s">
        <v>394</v>
      </c>
      <c r="U2942" s="6" t="s">
        <v>4408</v>
      </c>
      <c r="V2942" s="6" t="s">
        <v>4409</v>
      </c>
      <c r="W2942" s="7">
        <v>0</v>
      </c>
      <c r="X2942" s="7">
        <v>0</v>
      </c>
      <c r="Y2942" s="7">
        <v>0</v>
      </c>
      <c r="Z2942" s="7">
        <v>0</v>
      </c>
      <c r="AA2942" s="7">
        <v>0</v>
      </c>
      <c r="AB2942" s="7">
        <v>1</v>
      </c>
      <c r="AC2942" s="7">
        <v>0</v>
      </c>
      <c r="AD2942" s="7">
        <v>0</v>
      </c>
      <c r="AE2942">
        <v>4</v>
      </c>
      <c r="AF2942">
        <v>0</v>
      </c>
      <c r="AG2942">
        <v>0</v>
      </c>
      <c r="AH2942">
        <v>0</v>
      </c>
      <c r="AI2942">
        <v>0</v>
      </c>
      <c r="AJ2942">
        <v>2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</row>
    <row r="2943" spans="1:44" x14ac:dyDescent="0.25">
      <c r="A2943">
        <v>1557616</v>
      </c>
      <c r="B2943">
        <v>746837</v>
      </c>
      <c r="C2943">
        <v>25.465299985733601</v>
      </c>
      <c r="D2943">
        <v>37.069934994316398</v>
      </c>
      <c r="E2943" s="68" t="s">
        <v>2606</v>
      </c>
      <c r="F2943" s="8">
        <f>INDEX(Δεδομένα!$P:$P,MATCH('2020'!E2943,Δεδομένα!$O:$O,0))</f>
        <v>187</v>
      </c>
      <c r="G2943" s="6" t="s">
        <v>479</v>
      </c>
      <c r="H2943" s="2" t="str">
        <f>INDEX(Δεδομένα!B$1:B$51,MATCH('2020'!G2943,Δεδομένα!A$1:A$51,0))</f>
        <v>ΝΟΤΙΟΥ ΑΙΓΑΙΟΥ</v>
      </c>
      <c r="I2943" s="8">
        <f>INDEX(Δεδομένα!E$1:E$13,MATCH('2020'!H2943,Δεδομένα!D$1:D$13,0))</f>
        <v>10</v>
      </c>
      <c r="J2943" s="1">
        <v>43948</v>
      </c>
      <c r="K2943" s="6" t="s">
        <v>970</v>
      </c>
      <c r="L2943" s="36" t="str">
        <f t="shared" si="180"/>
        <v>27/04/2020 11:37</v>
      </c>
      <c r="M2943" s="1">
        <v>43948</v>
      </c>
      <c r="N2943" s="6" t="s">
        <v>1580</v>
      </c>
      <c r="O2943" s="36" t="str">
        <f t="shared" si="181"/>
        <v>27/04/2020 12:17</v>
      </c>
      <c r="P2943" s="46">
        <f t="shared" si="182"/>
        <v>2.7777777781011537E-2</v>
      </c>
      <c r="Q2943" s="48">
        <v>0</v>
      </c>
      <c r="R2943" s="47">
        <f t="shared" si="183"/>
        <v>40.000000004656613</v>
      </c>
      <c r="S2943" s="6" t="s">
        <v>44</v>
      </c>
      <c r="T2943" s="6" t="s">
        <v>4396</v>
      </c>
      <c r="U2943" s="6" t="s">
        <v>44</v>
      </c>
      <c r="V2943" s="6" t="s">
        <v>4397</v>
      </c>
      <c r="W2943" s="7">
        <v>0</v>
      </c>
      <c r="X2943" s="7">
        <v>0</v>
      </c>
      <c r="Y2943" s="7">
        <v>0</v>
      </c>
      <c r="Z2943" s="7">
        <v>0.15</v>
      </c>
      <c r="AA2943" s="7">
        <v>0</v>
      </c>
      <c r="AB2943" s="7">
        <v>0</v>
      </c>
      <c r="AC2943" s="7">
        <v>0</v>
      </c>
      <c r="AD2943" s="7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</row>
    <row r="2944" spans="1:44" x14ac:dyDescent="0.25">
      <c r="A2944">
        <v>1554845</v>
      </c>
      <c r="B2944">
        <v>746900</v>
      </c>
      <c r="C2944">
        <v>22.467940901996201</v>
      </c>
      <c r="D2944">
        <v>39.727906212885003</v>
      </c>
      <c r="E2944" s="68" t="s">
        <v>1271</v>
      </c>
      <c r="F2944" s="8">
        <f>INDEX(Δεδομένα!$P:$P,MATCH('2020'!E2944,Δεδομένα!$O:$O,0))</f>
        <v>102</v>
      </c>
      <c r="G2944" s="6" t="s">
        <v>288</v>
      </c>
      <c r="H2944" s="2" t="str">
        <f>INDEX(Δεδομένα!B$1:B$51,MATCH('2020'!G2944,Δεδομένα!A$1:A$51,0))</f>
        <v>ΘΕΣΣΑΛΙΑΣ</v>
      </c>
      <c r="I2944" s="8">
        <f>INDEX(Δεδομένα!E$1:E$13,MATCH('2020'!H2944,Δεδομένα!D$1:D$13,0))</f>
        <v>6</v>
      </c>
      <c r="J2944" s="1">
        <v>43948</v>
      </c>
      <c r="K2944" s="6" t="s">
        <v>616</v>
      </c>
      <c r="L2944" s="36" t="str">
        <f t="shared" si="180"/>
        <v>27/04/2020 13:30</v>
      </c>
      <c r="M2944" s="1">
        <v>43948</v>
      </c>
      <c r="N2944" s="6" t="s">
        <v>1102</v>
      </c>
      <c r="O2944" s="36" t="str">
        <f t="shared" si="181"/>
        <v>27/04/2020 15:10</v>
      </c>
      <c r="P2944" s="46">
        <f t="shared" si="182"/>
        <v>6.9444444445252884E-2</v>
      </c>
      <c r="Q2944" s="48">
        <v>0</v>
      </c>
      <c r="R2944" s="47">
        <f t="shared" si="183"/>
        <v>100.00000000116415</v>
      </c>
      <c r="S2944" s="6" t="s">
        <v>288</v>
      </c>
      <c r="T2944" s="6" t="s">
        <v>1272</v>
      </c>
      <c r="U2944" s="6" t="s">
        <v>44</v>
      </c>
      <c r="V2944" s="6" t="s">
        <v>4400</v>
      </c>
      <c r="W2944" s="7">
        <v>0</v>
      </c>
      <c r="X2944" s="7">
        <v>0</v>
      </c>
      <c r="Y2944" s="7">
        <v>0</v>
      </c>
      <c r="Z2944" s="7">
        <v>0</v>
      </c>
      <c r="AA2944" s="7">
        <v>3</v>
      </c>
      <c r="AB2944" s="7">
        <v>0</v>
      </c>
      <c r="AC2944" s="7">
        <v>0</v>
      </c>
      <c r="AD2944" s="7">
        <v>0</v>
      </c>
      <c r="AE2944">
        <v>2</v>
      </c>
      <c r="AF2944">
        <v>0</v>
      </c>
      <c r="AG2944">
        <v>0</v>
      </c>
      <c r="AH2944">
        <v>0</v>
      </c>
      <c r="AI2944">
        <v>0</v>
      </c>
      <c r="AJ2944">
        <v>1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</row>
    <row r="2945" spans="1:44" x14ac:dyDescent="0.25">
      <c r="A2945">
        <v>1554854</v>
      </c>
      <c r="B2945">
        <v>746938</v>
      </c>
      <c r="C2945">
        <v>22.443841318744798</v>
      </c>
      <c r="D2945">
        <v>39.851607292859597</v>
      </c>
      <c r="E2945" s="68" t="s">
        <v>1271</v>
      </c>
      <c r="F2945" s="8">
        <f>INDEX(Δεδομένα!$P:$P,MATCH('2020'!E2945,Δεδομένα!$O:$O,0))</f>
        <v>102</v>
      </c>
      <c r="G2945" s="6" t="s">
        <v>288</v>
      </c>
      <c r="H2945" s="2" t="str">
        <f>INDEX(Δεδομένα!B$1:B$51,MATCH('2020'!G2945,Δεδομένα!A$1:A$51,0))</f>
        <v>ΘΕΣΣΑΛΙΑΣ</v>
      </c>
      <c r="I2945" s="8">
        <f>INDEX(Δεδομένα!E$1:E$13,MATCH('2020'!H2945,Δεδομένα!D$1:D$13,0))</f>
        <v>6</v>
      </c>
      <c r="J2945" s="1">
        <v>43948</v>
      </c>
      <c r="K2945" s="6" t="s">
        <v>104</v>
      </c>
      <c r="L2945" s="36" t="str">
        <f t="shared" si="180"/>
        <v>27/04/2020 15:30</v>
      </c>
      <c r="M2945" s="1">
        <v>43948</v>
      </c>
      <c r="N2945" s="6" t="s">
        <v>149</v>
      </c>
      <c r="O2945" s="36" t="str">
        <f t="shared" si="181"/>
        <v>27/04/2020 17:10</v>
      </c>
      <c r="P2945" s="46">
        <f t="shared" si="182"/>
        <v>6.9444444445252884E-2</v>
      </c>
      <c r="Q2945" s="48">
        <v>0</v>
      </c>
      <c r="R2945" s="47">
        <f t="shared" si="183"/>
        <v>100.00000000116415</v>
      </c>
      <c r="S2945" s="6" t="s">
        <v>288</v>
      </c>
      <c r="T2945" s="6" t="s">
        <v>1272</v>
      </c>
      <c r="U2945" s="6" t="s">
        <v>44</v>
      </c>
      <c r="V2945" s="6" t="s">
        <v>4402</v>
      </c>
      <c r="W2945" s="7">
        <v>0</v>
      </c>
      <c r="X2945" s="7">
        <v>0</v>
      </c>
      <c r="Y2945" s="7">
        <v>0</v>
      </c>
      <c r="Z2945" s="7">
        <v>1</v>
      </c>
      <c r="AA2945" s="7">
        <v>0</v>
      </c>
      <c r="AB2945" s="7">
        <v>0</v>
      </c>
      <c r="AC2945" s="7">
        <v>0</v>
      </c>
      <c r="AD2945" s="7">
        <v>0</v>
      </c>
      <c r="AE2945">
        <v>4</v>
      </c>
      <c r="AF2945">
        <v>0</v>
      </c>
      <c r="AG2945">
        <v>0</v>
      </c>
      <c r="AH2945">
        <v>0</v>
      </c>
      <c r="AI2945">
        <v>0</v>
      </c>
      <c r="AJ2945">
        <v>2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</row>
    <row r="2946" spans="1:44" x14ac:dyDescent="0.25">
      <c r="A2946">
        <v>1554861</v>
      </c>
      <c r="B2946">
        <v>746967</v>
      </c>
      <c r="C2946">
        <v>22.472906205381499</v>
      </c>
      <c r="D2946">
        <v>39.721491912598303</v>
      </c>
      <c r="E2946" s="68" t="s">
        <v>1271</v>
      </c>
      <c r="F2946" s="8">
        <f>INDEX(Δεδομένα!$P:$P,MATCH('2020'!E2946,Δεδομένα!$O:$O,0))</f>
        <v>102</v>
      </c>
      <c r="G2946" s="6" t="s">
        <v>288</v>
      </c>
      <c r="H2946" s="2" t="str">
        <f>INDEX(Δεδομένα!B$1:B$51,MATCH('2020'!G2946,Δεδομένα!A$1:A$51,0))</f>
        <v>ΘΕΣΣΑΛΙΑΣ</v>
      </c>
      <c r="I2946" s="8">
        <f>INDEX(Δεδομένα!E$1:E$13,MATCH('2020'!H2946,Δεδομένα!D$1:D$13,0))</f>
        <v>6</v>
      </c>
      <c r="J2946" s="1">
        <v>43948</v>
      </c>
      <c r="K2946" s="6" t="s">
        <v>156</v>
      </c>
      <c r="L2946" s="36" t="str">
        <f t="shared" si="180"/>
        <v>27/04/2020 17:30</v>
      </c>
      <c r="M2946" s="1">
        <v>43948</v>
      </c>
      <c r="N2946" s="6" t="s">
        <v>1393</v>
      </c>
      <c r="O2946" s="36" t="str">
        <f t="shared" si="181"/>
        <v>27/04/2020 19:03</v>
      </c>
      <c r="P2946" s="46">
        <f t="shared" si="182"/>
        <v>6.4583333332848269E-2</v>
      </c>
      <c r="Q2946" s="48">
        <v>0</v>
      </c>
      <c r="R2946" s="47">
        <f t="shared" si="183"/>
        <v>92.999999999301508</v>
      </c>
      <c r="S2946" s="6" t="s">
        <v>288</v>
      </c>
      <c r="T2946" s="6" t="s">
        <v>1272</v>
      </c>
      <c r="U2946" s="6" t="s">
        <v>44</v>
      </c>
      <c r="V2946" s="6" t="s">
        <v>3497</v>
      </c>
      <c r="W2946" s="7">
        <v>0</v>
      </c>
      <c r="X2946" s="7">
        <v>0</v>
      </c>
      <c r="Y2946" s="7">
        <v>0</v>
      </c>
      <c r="Z2946" s="7">
        <v>0</v>
      </c>
      <c r="AA2946" s="7">
        <v>5</v>
      </c>
      <c r="AB2946" s="7">
        <v>0</v>
      </c>
      <c r="AC2946" s="7">
        <v>0</v>
      </c>
      <c r="AD2946" s="7">
        <v>0</v>
      </c>
      <c r="AE2946">
        <v>2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</row>
    <row r="2947" spans="1:44" x14ac:dyDescent="0.25">
      <c r="A2947">
        <v>1566727</v>
      </c>
      <c r="B2947">
        <v>746947</v>
      </c>
      <c r="C2947">
        <v>26.423837992764099</v>
      </c>
      <c r="D2947">
        <v>38.985611002125196</v>
      </c>
      <c r="E2947" s="68" t="s">
        <v>511</v>
      </c>
      <c r="F2947" s="8">
        <f>INDEX(Δεδομένα!$P:$P,MATCH('2020'!E2947,Δεδομένα!$O:$O,0))</f>
        <v>199</v>
      </c>
      <c r="G2947" s="6" t="s">
        <v>495</v>
      </c>
      <c r="H2947" s="2" t="str">
        <f>INDEX(Δεδομένα!B$1:B$51,MATCH('2020'!G2947,Δεδομένα!A$1:A$51,0))</f>
        <v>ΒΟΡΕΙΟΥ ΑΙΓΑΙΟΥ</v>
      </c>
      <c r="I2947" s="8">
        <f>INDEX(Δεδομένα!E$1:E$13,MATCH('2020'!H2947,Δεδομένα!D$1:D$13,0))</f>
        <v>11</v>
      </c>
      <c r="J2947" s="1">
        <v>43948</v>
      </c>
      <c r="K2947" s="6" t="s">
        <v>543</v>
      </c>
      <c r="L2947" s="36" t="str">
        <f t="shared" ref="L2947:L3010" si="184">_xlfn.CONCAT(TEXT(J2947,"ηη/μμ/εεε")," ",TEXT(K2947,"ωω:λλ"))</f>
        <v>27/04/2020 15:45</v>
      </c>
      <c r="M2947" s="1">
        <v>43948</v>
      </c>
      <c r="N2947" s="6" t="s">
        <v>2352</v>
      </c>
      <c r="O2947" s="36" t="str">
        <f t="shared" ref="O2947:O3010" si="185">_xlfn.CONCAT(TEXT(M2947,"ηη/μμ/εεε")," ",TEXT(N2947,"ωω:λλ"))</f>
        <v>27/04/2020 22:03</v>
      </c>
      <c r="P2947" s="46">
        <f t="shared" ref="P2947:P3010" si="186">O2947-L2947</f>
        <v>0.26249999999708962</v>
      </c>
      <c r="Q2947" s="48">
        <v>0</v>
      </c>
      <c r="R2947" s="47">
        <f t="shared" ref="R2947:R3010" si="187">P2947*(24*60)</f>
        <v>377.99999999580905</v>
      </c>
      <c r="S2947" s="6" t="s">
        <v>498</v>
      </c>
      <c r="T2947" s="6" t="s">
        <v>499</v>
      </c>
      <c r="U2947" s="6" t="s">
        <v>4403</v>
      </c>
      <c r="V2947" s="6" t="s">
        <v>4404</v>
      </c>
      <c r="W2947" s="7">
        <v>0</v>
      </c>
      <c r="X2947" s="7">
        <v>0</v>
      </c>
      <c r="Y2947" s="7">
        <v>0</v>
      </c>
      <c r="Z2947" s="7">
        <v>0</v>
      </c>
      <c r="AA2947" s="7">
        <v>0</v>
      </c>
      <c r="AB2947" s="7">
        <v>0.5</v>
      </c>
      <c r="AC2947" s="7">
        <v>0</v>
      </c>
      <c r="AD2947" s="7">
        <v>0</v>
      </c>
      <c r="AE2947">
        <v>12</v>
      </c>
      <c r="AF2947">
        <v>0</v>
      </c>
      <c r="AG2947">
        <v>6</v>
      </c>
      <c r="AH2947">
        <v>0</v>
      </c>
      <c r="AI2947">
        <v>0</v>
      </c>
      <c r="AJ2947">
        <v>6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</row>
    <row r="2948" spans="1:44" x14ac:dyDescent="0.25">
      <c r="A2948">
        <v>1556162</v>
      </c>
      <c r="B2948">
        <v>746848</v>
      </c>
      <c r="C2948">
        <v>22.034282802657199</v>
      </c>
      <c r="D2948">
        <v>37.0536082240844</v>
      </c>
      <c r="E2948" s="68" t="s">
        <v>937</v>
      </c>
      <c r="F2948" s="8">
        <f>INDEX(Δεδομένα!$P:$P,MATCH('2020'!E2948,Δεδομένα!$O:$O,0))</f>
        <v>143</v>
      </c>
      <c r="G2948" s="6" t="s">
        <v>841</v>
      </c>
      <c r="H2948" s="2" t="str">
        <f>INDEX(Δεδομένα!B$1:B$51,MATCH('2020'!G2948,Δεδομένα!A$1:A$51,0))</f>
        <v>ΠΕΛΛΟΠΟΝΗΣΟΥ</v>
      </c>
      <c r="I2948" s="8">
        <f>INDEX(Δεδομένα!E$1:E$13,MATCH('2020'!H2948,Δεδομένα!D$1:D$13,0))</f>
        <v>8</v>
      </c>
      <c r="J2948" s="1">
        <v>43948</v>
      </c>
      <c r="K2948" s="6" t="s">
        <v>562</v>
      </c>
      <c r="L2948" s="36" t="str">
        <f t="shared" si="184"/>
        <v>27/04/2020 11:50</v>
      </c>
      <c r="M2948" s="1">
        <v>43948</v>
      </c>
      <c r="N2948" s="6" t="s">
        <v>611</v>
      </c>
      <c r="O2948" s="36" t="str">
        <f t="shared" si="185"/>
        <v>27/04/2020 12:15</v>
      </c>
      <c r="P2948" s="46">
        <f t="shared" si="186"/>
        <v>1.7361111109494232E-2</v>
      </c>
      <c r="Q2948" s="48">
        <v>0</v>
      </c>
      <c r="R2948" s="47">
        <f t="shared" si="187"/>
        <v>24.999999997671694</v>
      </c>
      <c r="S2948" s="6" t="s">
        <v>842</v>
      </c>
      <c r="T2948" s="6" t="s">
        <v>984</v>
      </c>
      <c r="U2948" s="6" t="s">
        <v>44</v>
      </c>
      <c r="V2948" s="6" t="s">
        <v>4398</v>
      </c>
      <c r="W2948" s="7">
        <v>0</v>
      </c>
      <c r="X2948" s="7">
        <v>0</v>
      </c>
      <c r="Y2948" s="7">
        <v>0</v>
      </c>
      <c r="Z2948" s="7">
        <v>0</v>
      </c>
      <c r="AA2948" s="7">
        <v>1</v>
      </c>
      <c r="AB2948" s="7">
        <v>0</v>
      </c>
      <c r="AC2948" s="7">
        <v>0</v>
      </c>
      <c r="AD2948" s="7">
        <v>0</v>
      </c>
      <c r="AE2948">
        <v>2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</row>
    <row r="2949" spans="1:44" x14ac:dyDescent="0.25">
      <c r="A2949">
        <v>1559467</v>
      </c>
      <c r="B2949">
        <v>746955</v>
      </c>
      <c r="C2949">
        <v>21.330626498240701</v>
      </c>
      <c r="D2949">
        <v>39.783302068424</v>
      </c>
      <c r="E2949" s="68" t="s">
        <v>1047</v>
      </c>
      <c r="F2949" s="8">
        <f>INDEX(Δεδομένα!$P:$P,MATCH('2020'!E2949,Δεδομένα!$O:$O,0))</f>
        <v>114</v>
      </c>
      <c r="G2949" s="6" t="s">
        <v>884</v>
      </c>
      <c r="H2949" s="2" t="str">
        <f>INDEX(Δεδομένα!B$1:B$51,MATCH('2020'!G2949,Δεδομένα!A$1:A$51,0))</f>
        <v>ΘΕΣΣΑΛΙΑΣ</v>
      </c>
      <c r="I2949" s="8">
        <f>INDEX(Δεδομένα!E$1:E$13,MATCH('2020'!H2949,Δεδομένα!D$1:D$13,0))</f>
        <v>6</v>
      </c>
      <c r="J2949" s="1">
        <v>43948</v>
      </c>
      <c r="K2949" s="6" t="s">
        <v>2470</v>
      </c>
      <c r="L2949" s="36" t="str">
        <f t="shared" si="184"/>
        <v>27/04/2020 16:41</v>
      </c>
      <c r="M2949" s="1">
        <v>43948</v>
      </c>
      <c r="N2949" s="6" t="s">
        <v>485</v>
      </c>
      <c r="O2949" s="36" t="str">
        <f t="shared" si="185"/>
        <v>27/04/2020 18:46</v>
      </c>
      <c r="P2949" s="46">
        <f t="shared" si="186"/>
        <v>8.6805555554747116E-2</v>
      </c>
      <c r="Q2949" s="48">
        <v>0</v>
      </c>
      <c r="R2949" s="47">
        <f t="shared" si="187"/>
        <v>124.99999999883585</v>
      </c>
      <c r="S2949" s="6" t="s">
        <v>1678</v>
      </c>
      <c r="T2949" s="6" t="s">
        <v>1048</v>
      </c>
      <c r="U2949" s="6" t="s">
        <v>44</v>
      </c>
      <c r="V2949" s="6" t="s">
        <v>4038</v>
      </c>
      <c r="W2949" s="7">
        <v>0</v>
      </c>
      <c r="X2949" s="7">
        <v>2</v>
      </c>
      <c r="Y2949" s="7">
        <v>0</v>
      </c>
      <c r="Z2949" s="7">
        <v>0</v>
      </c>
      <c r="AA2949" s="7">
        <v>0</v>
      </c>
      <c r="AB2949" s="7">
        <v>0</v>
      </c>
      <c r="AC2949" s="7">
        <v>0</v>
      </c>
      <c r="AD2949" s="7">
        <v>0</v>
      </c>
      <c r="AE2949">
        <v>3</v>
      </c>
      <c r="AF2949">
        <v>0</v>
      </c>
      <c r="AG2949">
        <v>0</v>
      </c>
      <c r="AH2949">
        <v>0</v>
      </c>
      <c r="AI2949">
        <v>0</v>
      </c>
      <c r="AJ2949">
        <v>2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</row>
    <row r="2950" spans="1:44" x14ac:dyDescent="0.25">
      <c r="A2950">
        <v>1555065</v>
      </c>
      <c r="B2950">
        <v>746871</v>
      </c>
      <c r="C2950">
        <v>22.5395201737918</v>
      </c>
      <c r="D2950">
        <v>38.800994740375003</v>
      </c>
      <c r="E2950" s="68" t="s">
        <v>398</v>
      </c>
      <c r="F2950" s="8">
        <f>INDEX(Δεδομένα!$P:$P,MATCH('2020'!E2950,Δεδομένα!$O:$O,0))</f>
        <v>161</v>
      </c>
      <c r="G2950" s="6" t="s">
        <v>399</v>
      </c>
      <c r="H2950" s="2" t="str">
        <f>INDEX(Δεδομένα!B$1:B$51,MATCH('2020'!G2950,Δεδομένα!A$1:A$51,0))</f>
        <v>ΣΤΕΡΕΑΣ ΕΛΛΑΔΟΣ</v>
      </c>
      <c r="I2950" s="8">
        <f>INDEX(Δεδομένα!E$1:E$13,MATCH('2020'!H2950,Δεδομένα!D$1:D$13,0))</f>
        <v>9</v>
      </c>
      <c r="J2950" s="1">
        <v>43948</v>
      </c>
      <c r="K2950" s="6" t="s">
        <v>662</v>
      </c>
      <c r="L2950" s="36" t="str">
        <f t="shared" si="184"/>
        <v>27/04/2020 12:30</v>
      </c>
      <c r="M2950" s="1">
        <v>43948</v>
      </c>
      <c r="N2950" s="6" t="s">
        <v>440</v>
      </c>
      <c r="O2950" s="36" t="str">
        <f t="shared" si="185"/>
        <v>27/04/2020 13:15</v>
      </c>
      <c r="P2950" s="46">
        <f t="shared" si="186"/>
        <v>3.125E-2</v>
      </c>
      <c r="Q2950" s="48">
        <v>0</v>
      </c>
      <c r="R2950" s="47">
        <f t="shared" si="187"/>
        <v>45</v>
      </c>
      <c r="S2950" s="6" t="s">
        <v>407</v>
      </c>
      <c r="T2950" s="6" t="s">
        <v>408</v>
      </c>
      <c r="U2950" s="6" t="s">
        <v>4399</v>
      </c>
      <c r="V2950" s="6" t="s">
        <v>4399</v>
      </c>
      <c r="W2950" s="7">
        <v>0</v>
      </c>
      <c r="X2950" s="7">
        <v>0</v>
      </c>
      <c r="Y2950" s="7">
        <v>0</v>
      </c>
      <c r="Z2950" s="7">
        <v>0</v>
      </c>
      <c r="AA2950" s="7">
        <v>0</v>
      </c>
      <c r="AB2950" s="7">
        <v>0</v>
      </c>
      <c r="AC2950" s="7">
        <v>0.5</v>
      </c>
      <c r="AD2950" s="7">
        <v>0</v>
      </c>
      <c r="AE2950">
        <v>2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</row>
    <row r="2951" spans="1:44" x14ac:dyDescent="0.25">
      <c r="A2951">
        <v>1559839</v>
      </c>
      <c r="B2951">
        <v>746986</v>
      </c>
      <c r="C2951">
        <v>26.022955900789999</v>
      </c>
      <c r="D2951">
        <v>38.2514806958905</v>
      </c>
      <c r="E2951" s="68" t="s">
        <v>538</v>
      </c>
      <c r="F2951" s="8">
        <f>INDEX(Δεδομένα!$P:$P,MATCH('2020'!E2951,Δεδομένα!$O:$O,0))</f>
        <v>203</v>
      </c>
      <c r="G2951" s="6" t="s">
        <v>525</v>
      </c>
      <c r="H2951" s="2" t="str">
        <f>INDEX(Δεδομένα!B$1:B$51,MATCH('2020'!G2951,Δεδομένα!A$1:A$51,0))</f>
        <v>ΒΟΡΕΙΟΥ ΑΙΓΑΙΟΥ</v>
      </c>
      <c r="I2951" s="8">
        <f>INDEX(Δεδομένα!E$1:E$13,MATCH('2020'!H2951,Δεδομένα!D$1:D$13,0))</f>
        <v>11</v>
      </c>
      <c r="J2951" s="1">
        <v>43948</v>
      </c>
      <c r="K2951" s="6" t="s">
        <v>533</v>
      </c>
      <c r="L2951" s="36" t="str">
        <f t="shared" si="184"/>
        <v>27/04/2020 19:18</v>
      </c>
      <c r="M2951" s="1">
        <v>43948</v>
      </c>
      <c r="N2951" s="6" t="s">
        <v>3814</v>
      </c>
      <c r="O2951" s="36" t="str">
        <f t="shared" si="185"/>
        <v>27/04/2020 20:31</v>
      </c>
      <c r="P2951" s="46">
        <f t="shared" si="186"/>
        <v>5.0694444442342501E-2</v>
      </c>
      <c r="Q2951" s="48">
        <v>0</v>
      </c>
      <c r="R2951" s="47">
        <f t="shared" si="187"/>
        <v>72.999999996973202</v>
      </c>
      <c r="S2951" s="6" t="s">
        <v>525</v>
      </c>
      <c r="T2951" s="6" t="s">
        <v>527</v>
      </c>
      <c r="U2951" s="6" t="s">
        <v>537</v>
      </c>
      <c r="V2951" s="6" t="s">
        <v>4410</v>
      </c>
      <c r="W2951" s="7">
        <v>0</v>
      </c>
      <c r="X2951" s="7">
        <v>0</v>
      </c>
      <c r="Y2951" s="7">
        <v>0</v>
      </c>
      <c r="Z2951" s="7">
        <v>0</v>
      </c>
      <c r="AA2951" s="7">
        <v>0</v>
      </c>
      <c r="AB2951" s="7">
        <v>0.15</v>
      </c>
      <c r="AC2951" s="7">
        <v>0</v>
      </c>
      <c r="AD2951" s="7">
        <v>0</v>
      </c>
      <c r="AE2951">
        <v>3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</row>
    <row r="2952" spans="1:44" x14ac:dyDescent="0.25">
      <c r="A2952">
        <v>1555794</v>
      </c>
      <c r="B2952">
        <v>747125</v>
      </c>
      <c r="C2952">
        <v>21.649652050525699</v>
      </c>
      <c r="D2952">
        <v>38.516043759031596</v>
      </c>
      <c r="E2952" s="68" t="s">
        <v>1361</v>
      </c>
      <c r="F2952" s="8">
        <f>INDEX(Δεδομένα!$P:$P,MATCH('2020'!E2952,Δεδομένα!$O:$O,0))</f>
        <v>129</v>
      </c>
      <c r="G2952" s="6" t="s">
        <v>335</v>
      </c>
      <c r="H2952" s="2" t="str">
        <f>INDEX(Δεδομένα!B$1:B$51,MATCH('2020'!G2952,Δεδομένα!A$1:A$51,0))</f>
        <v>ΔΥΤΙΚΗΣ ΕΛΛΑΔΟΣ</v>
      </c>
      <c r="I2952" s="8">
        <f>INDEX(Δεδομένα!E$1:E$13,MATCH('2020'!H2952,Δεδομένα!D$1:D$13,0))</f>
        <v>7</v>
      </c>
      <c r="J2952" s="1">
        <v>43949</v>
      </c>
      <c r="K2952" s="6" t="s">
        <v>592</v>
      </c>
      <c r="L2952" s="36" t="str">
        <f t="shared" si="184"/>
        <v>28/04/2020 10:25</v>
      </c>
      <c r="M2952" s="1">
        <v>43949</v>
      </c>
      <c r="N2952" s="6" t="s">
        <v>171</v>
      </c>
      <c r="O2952" s="36" t="str">
        <f t="shared" si="185"/>
        <v>28/04/2020 13:00</v>
      </c>
      <c r="P2952" s="46">
        <f t="shared" si="186"/>
        <v>0.10763888888322981</v>
      </c>
      <c r="Q2952" s="48">
        <v>0</v>
      </c>
      <c r="R2952" s="47">
        <f t="shared" si="187"/>
        <v>154.99999999185093</v>
      </c>
      <c r="S2952" s="6" t="s">
        <v>1016</v>
      </c>
      <c r="T2952" s="6" t="s">
        <v>1362</v>
      </c>
      <c r="U2952" s="6" t="s">
        <v>1500</v>
      </c>
      <c r="V2952" s="6" t="s">
        <v>1500</v>
      </c>
      <c r="W2952" s="7">
        <v>0</v>
      </c>
      <c r="X2952" s="7">
        <v>0</v>
      </c>
      <c r="Y2952" s="7">
        <v>0</v>
      </c>
      <c r="Z2952" s="7">
        <v>0</v>
      </c>
      <c r="AA2952" s="7">
        <v>1.5</v>
      </c>
      <c r="AB2952" s="7">
        <v>0</v>
      </c>
      <c r="AC2952" s="7">
        <v>0</v>
      </c>
      <c r="AD2952" s="7">
        <v>0</v>
      </c>
      <c r="AE2952">
        <v>2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</row>
    <row r="2953" spans="1:44" x14ac:dyDescent="0.25">
      <c r="A2953">
        <v>1557313</v>
      </c>
      <c r="B2953">
        <v>747177</v>
      </c>
      <c r="C2953">
        <v>21.5416840034244</v>
      </c>
      <c r="D2953">
        <v>38.3773209606912</v>
      </c>
      <c r="E2953" s="68" t="s">
        <v>334</v>
      </c>
      <c r="F2953" s="8">
        <f>INDEX(Δεδομένα!$P:$P,MATCH('2020'!E2953,Δεδομένα!$O:$O,0))</f>
        <v>127</v>
      </c>
      <c r="G2953" s="6" t="s">
        <v>335</v>
      </c>
      <c r="H2953" s="2" t="str">
        <f>INDEX(Δεδομένα!B$1:B$51,MATCH('2020'!G2953,Δεδομένα!A$1:A$51,0))</f>
        <v>ΔΥΤΙΚΗΣ ΕΛΛΑΔΟΣ</v>
      </c>
      <c r="I2953" s="8">
        <f>INDEX(Δεδομένα!E$1:E$13,MATCH('2020'!H2953,Δεδομένα!D$1:D$13,0))</f>
        <v>7</v>
      </c>
      <c r="J2953" s="1">
        <v>43949</v>
      </c>
      <c r="K2953" s="6" t="s">
        <v>835</v>
      </c>
      <c r="L2953" s="36" t="str">
        <f t="shared" si="184"/>
        <v>28/04/2020 13:24</v>
      </c>
      <c r="M2953" s="1">
        <v>43949</v>
      </c>
      <c r="N2953" s="6" t="s">
        <v>259</v>
      </c>
      <c r="O2953" s="36" t="str">
        <f t="shared" si="185"/>
        <v>28/04/2020 19:00</v>
      </c>
      <c r="P2953" s="46">
        <f t="shared" si="186"/>
        <v>0.23333333332993789</v>
      </c>
      <c r="Q2953" s="48">
        <v>0</v>
      </c>
      <c r="R2953" s="47">
        <f t="shared" si="187"/>
        <v>335.99999999511056</v>
      </c>
      <c r="S2953" s="6" t="s">
        <v>338</v>
      </c>
      <c r="T2953" s="6" t="s">
        <v>343</v>
      </c>
      <c r="U2953" s="6" t="s">
        <v>344</v>
      </c>
      <c r="V2953" s="6" t="s">
        <v>4425</v>
      </c>
      <c r="W2953" s="7">
        <v>0</v>
      </c>
      <c r="X2953" s="7">
        <v>0.5</v>
      </c>
      <c r="Y2953" s="7">
        <v>0</v>
      </c>
      <c r="Z2953" s="7">
        <v>1</v>
      </c>
      <c r="AA2953" s="7">
        <v>0</v>
      </c>
      <c r="AB2953" s="7">
        <v>0</v>
      </c>
      <c r="AC2953" s="7">
        <v>0</v>
      </c>
      <c r="AD2953" s="7">
        <v>0</v>
      </c>
      <c r="AE2953">
        <v>9</v>
      </c>
      <c r="AF2953">
        <v>0</v>
      </c>
      <c r="AG2953">
        <v>0</v>
      </c>
      <c r="AH2953">
        <v>0</v>
      </c>
      <c r="AI2953">
        <v>0</v>
      </c>
      <c r="AJ2953">
        <v>5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</row>
    <row r="2954" spans="1:44" x14ac:dyDescent="0.25">
      <c r="A2954">
        <v>1555807</v>
      </c>
      <c r="B2954">
        <v>747225</v>
      </c>
      <c r="C2954">
        <v>21.169075410865702</v>
      </c>
      <c r="D2954">
        <v>38.899946689913897</v>
      </c>
      <c r="E2954" s="68" t="s">
        <v>351</v>
      </c>
      <c r="F2954" s="8">
        <f>INDEX(Δεδομένα!$P:$P,MATCH('2020'!E2954,Δεδομένα!$O:$O,0))</f>
        <v>131</v>
      </c>
      <c r="G2954" s="6" t="s">
        <v>335</v>
      </c>
      <c r="H2954" s="2" t="str">
        <f>INDEX(Δεδομένα!B$1:B$51,MATCH('2020'!G2954,Δεδομένα!A$1:A$51,0))</f>
        <v>ΔΥΤΙΚΗΣ ΕΛΛΑΔΟΣ</v>
      </c>
      <c r="I2954" s="8">
        <f>INDEX(Δεδομένα!E$1:E$13,MATCH('2020'!H2954,Δεδομένα!D$1:D$13,0))</f>
        <v>7</v>
      </c>
      <c r="J2954" s="1">
        <v>43949</v>
      </c>
      <c r="K2954" s="6" t="s">
        <v>104</v>
      </c>
      <c r="L2954" s="36" t="str">
        <f t="shared" si="184"/>
        <v>28/04/2020 15:30</v>
      </c>
      <c r="M2954" s="1">
        <v>43950</v>
      </c>
      <c r="N2954" s="6" t="s">
        <v>4434</v>
      </c>
      <c r="O2954" s="36" t="str">
        <f t="shared" si="185"/>
        <v>29/04/2020 08:20</v>
      </c>
      <c r="P2954" s="46">
        <f t="shared" si="186"/>
        <v>0.70138888888322981</v>
      </c>
      <c r="Q2954" s="48">
        <v>0</v>
      </c>
      <c r="R2954" s="47">
        <f t="shared" si="187"/>
        <v>1009.9999999918509</v>
      </c>
      <c r="S2954" s="6" t="s">
        <v>44</v>
      </c>
      <c r="T2954" s="6" t="s">
        <v>354</v>
      </c>
      <c r="U2954" s="6" t="s">
        <v>44</v>
      </c>
      <c r="V2954" s="6" t="s">
        <v>4435</v>
      </c>
      <c r="W2954" s="7">
        <v>0</v>
      </c>
      <c r="X2954" s="7">
        <v>0</v>
      </c>
      <c r="Y2954" s="7">
        <v>0</v>
      </c>
      <c r="Z2954" s="7">
        <v>0</v>
      </c>
      <c r="AA2954" s="7">
        <v>0</v>
      </c>
      <c r="AB2954" s="7">
        <v>0</v>
      </c>
      <c r="AC2954" s="7">
        <v>0</v>
      </c>
      <c r="AD2954" s="7">
        <v>1</v>
      </c>
      <c r="AE2954">
        <v>6</v>
      </c>
      <c r="AF2954">
        <v>0</v>
      </c>
      <c r="AG2954">
        <v>0</v>
      </c>
      <c r="AH2954">
        <v>0</v>
      </c>
      <c r="AI2954">
        <v>0</v>
      </c>
      <c r="AJ2954">
        <v>3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</row>
    <row r="2955" spans="1:44" x14ac:dyDescent="0.25">
      <c r="A2955">
        <v>1557315</v>
      </c>
      <c r="B2955">
        <v>747231</v>
      </c>
      <c r="C2955">
        <v>21.439709351082801</v>
      </c>
      <c r="D2955">
        <v>38.370764899294301</v>
      </c>
      <c r="E2955" s="68" t="s">
        <v>334</v>
      </c>
      <c r="F2955" s="8">
        <f>INDEX(Δεδομένα!$P:$P,MATCH('2020'!E2955,Δεδομένα!$O:$O,0))</f>
        <v>127</v>
      </c>
      <c r="G2955" s="6" t="s">
        <v>335</v>
      </c>
      <c r="H2955" s="2" t="str">
        <f>INDEX(Δεδομένα!B$1:B$51,MATCH('2020'!G2955,Δεδομένα!A$1:A$51,0))</f>
        <v>ΔΥΤΙΚΗΣ ΕΛΛΑΔΟΣ</v>
      </c>
      <c r="I2955" s="8">
        <f>INDEX(Δεδομένα!E$1:E$13,MATCH('2020'!H2955,Δεδομένα!D$1:D$13,0))</f>
        <v>7</v>
      </c>
      <c r="J2955" s="1">
        <v>43949</v>
      </c>
      <c r="K2955" s="6" t="s">
        <v>586</v>
      </c>
      <c r="L2955" s="36" t="str">
        <f t="shared" si="184"/>
        <v>28/04/2020 16:05</v>
      </c>
      <c r="M2955" s="1">
        <v>43949</v>
      </c>
      <c r="N2955" s="6" t="s">
        <v>2156</v>
      </c>
      <c r="O2955" s="36" t="str">
        <f t="shared" si="185"/>
        <v>28/04/2020 16:26</v>
      </c>
      <c r="P2955" s="46">
        <f t="shared" si="186"/>
        <v>1.4583333329937886E-2</v>
      </c>
      <c r="Q2955" s="48">
        <v>0</v>
      </c>
      <c r="R2955" s="47">
        <f t="shared" si="187"/>
        <v>20.999999995110556</v>
      </c>
      <c r="S2955" s="6" t="s">
        <v>338</v>
      </c>
      <c r="T2955" s="6" t="s">
        <v>343</v>
      </c>
      <c r="U2955" s="6" t="s">
        <v>344</v>
      </c>
      <c r="V2955" s="6" t="s">
        <v>4438</v>
      </c>
      <c r="W2955" s="7">
        <v>0</v>
      </c>
      <c r="X2955" s="7">
        <v>0</v>
      </c>
      <c r="Y2955" s="7">
        <v>0</v>
      </c>
      <c r="Z2955" s="7">
        <v>0</v>
      </c>
      <c r="AA2955" s="7">
        <v>0.2</v>
      </c>
      <c r="AB2955" s="7">
        <v>0</v>
      </c>
      <c r="AC2955" s="7">
        <v>0</v>
      </c>
      <c r="AD2955" s="7">
        <v>0</v>
      </c>
      <c r="AE2955">
        <v>2</v>
      </c>
      <c r="AF2955">
        <v>0</v>
      </c>
      <c r="AG2955">
        <v>0</v>
      </c>
      <c r="AH2955">
        <v>0</v>
      </c>
      <c r="AI2955">
        <v>0</v>
      </c>
      <c r="AJ2955">
        <v>1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</row>
    <row r="2956" spans="1:44" x14ac:dyDescent="0.25">
      <c r="A2956">
        <v>1554868</v>
      </c>
      <c r="B2956">
        <v>747206</v>
      </c>
      <c r="C2956">
        <v>22.4109223642219</v>
      </c>
      <c r="D2956">
        <v>37.441970313194297</v>
      </c>
      <c r="E2956" s="68" t="s">
        <v>1893</v>
      </c>
      <c r="F2956" s="8">
        <f>INDEX(Δεδομένα!$P:$P,MATCH('2020'!E2956,Δεδομένα!$O:$O,0))</f>
        <v>137</v>
      </c>
      <c r="G2956" s="6" t="s">
        <v>932</v>
      </c>
      <c r="H2956" s="2" t="str">
        <f>INDEX(Δεδομένα!B$1:B$51,MATCH('2020'!G2956,Δεδομένα!A$1:A$51,0))</f>
        <v>ΠΕΛΛΟΠΟΝΗΣΟΥ</v>
      </c>
      <c r="I2956" s="8">
        <f>INDEX(Δεδομένα!E$1:E$13,MATCH('2020'!H2956,Δεδομένα!D$1:D$13,0))</f>
        <v>8</v>
      </c>
      <c r="J2956" s="1">
        <v>43949</v>
      </c>
      <c r="K2956" s="6" t="s">
        <v>1213</v>
      </c>
      <c r="L2956" s="36" t="str">
        <f t="shared" si="184"/>
        <v>28/04/2020 14:38</v>
      </c>
      <c r="M2956" s="1">
        <v>43949</v>
      </c>
      <c r="N2956" s="6" t="s">
        <v>153</v>
      </c>
      <c r="O2956" s="36" t="str">
        <f t="shared" si="185"/>
        <v>28/04/2020 16:15</v>
      </c>
      <c r="P2956" s="46">
        <f t="shared" si="186"/>
        <v>6.7361111112404615E-2</v>
      </c>
      <c r="Q2956" s="48">
        <v>0</v>
      </c>
      <c r="R2956" s="47">
        <f t="shared" si="187"/>
        <v>97.000000001862645</v>
      </c>
      <c r="S2956" s="6" t="s">
        <v>933</v>
      </c>
      <c r="T2956" s="6" t="s">
        <v>1894</v>
      </c>
      <c r="U2956" s="6" t="s">
        <v>44</v>
      </c>
      <c r="V2956" s="6" t="s">
        <v>3264</v>
      </c>
      <c r="W2956" s="7">
        <v>0</v>
      </c>
      <c r="X2956" s="7">
        <v>0</v>
      </c>
      <c r="Y2956" s="7">
        <v>0</v>
      </c>
      <c r="Z2956" s="7">
        <v>0</v>
      </c>
      <c r="AA2956" s="7">
        <v>0</v>
      </c>
      <c r="AB2956" s="7">
        <v>0.2</v>
      </c>
      <c r="AC2956" s="7">
        <v>0</v>
      </c>
      <c r="AD2956" s="7">
        <v>0</v>
      </c>
      <c r="AE2956">
        <v>6</v>
      </c>
      <c r="AF2956">
        <v>0</v>
      </c>
      <c r="AG2956">
        <v>0</v>
      </c>
      <c r="AH2956">
        <v>0</v>
      </c>
      <c r="AI2956">
        <v>0</v>
      </c>
      <c r="AJ2956">
        <v>2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</row>
    <row r="2957" spans="1:44" x14ac:dyDescent="0.25">
      <c r="A2957">
        <v>1562446</v>
      </c>
      <c r="B2957">
        <v>747254</v>
      </c>
      <c r="C2957">
        <v>23.881145052367</v>
      </c>
      <c r="D2957">
        <v>38.1812902485512</v>
      </c>
      <c r="E2957" s="68" t="s">
        <v>4440</v>
      </c>
      <c r="F2957" s="8">
        <f>INDEX(Δεδομένα!$P:$P,MATCH('2020'!E2957,Δεδομένα!$O:$O,0))</f>
        <v>240</v>
      </c>
      <c r="G2957" s="6" t="s">
        <v>41</v>
      </c>
      <c r="H2957" s="2" t="str">
        <f>INDEX(Δεδομένα!B$1:B$51,MATCH('2020'!G2957,Δεδομένα!A$1:A$51,0))</f>
        <v>ΑΤΤΙΚΗΣ</v>
      </c>
      <c r="I2957" s="8">
        <f>INDEX(Δεδομένα!E$1:E$13,MATCH('2020'!H2957,Δεδομένα!D$1:D$13,0))</f>
        <v>1</v>
      </c>
      <c r="J2957" s="1">
        <v>43949</v>
      </c>
      <c r="K2957" s="6" t="s">
        <v>1268</v>
      </c>
      <c r="L2957" s="36" t="str">
        <f t="shared" si="184"/>
        <v>28/04/2020 18:08</v>
      </c>
      <c r="M2957" s="1">
        <v>43949</v>
      </c>
      <c r="N2957" s="6" t="s">
        <v>327</v>
      </c>
      <c r="O2957" s="36" t="str">
        <f t="shared" si="185"/>
        <v>28/04/2020 18:50</v>
      </c>
      <c r="P2957" s="46">
        <f t="shared" si="186"/>
        <v>2.9166666659875773E-2</v>
      </c>
      <c r="Q2957" s="48">
        <v>0</v>
      </c>
      <c r="R2957" s="47">
        <f t="shared" si="187"/>
        <v>41.999999990221113</v>
      </c>
      <c r="S2957" s="6" t="s">
        <v>44</v>
      </c>
      <c r="T2957" s="6" t="s">
        <v>3724</v>
      </c>
      <c r="U2957" s="6" t="s">
        <v>4441</v>
      </c>
      <c r="V2957" s="6" t="s">
        <v>4442</v>
      </c>
      <c r="W2957" s="7">
        <v>0</v>
      </c>
      <c r="X2957" s="7">
        <v>0</v>
      </c>
      <c r="Y2957" s="7">
        <v>0</v>
      </c>
      <c r="Z2957" s="7">
        <v>0</v>
      </c>
      <c r="AA2957" s="7">
        <v>0</v>
      </c>
      <c r="AB2957" s="7">
        <v>3.5</v>
      </c>
      <c r="AC2957" s="7">
        <v>0</v>
      </c>
      <c r="AD2957" s="7">
        <v>0</v>
      </c>
      <c r="AE2957">
        <v>2</v>
      </c>
      <c r="AF2957">
        <v>0</v>
      </c>
      <c r="AG2957">
        <v>2</v>
      </c>
      <c r="AH2957">
        <v>0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</row>
    <row r="2958" spans="1:44" x14ac:dyDescent="0.25">
      <c r="A2958">
        <v>1556804</v>
      </c>
      <c r="B2958">
        <v>0</v>
      </c>
      <c r="C2958">
        <v>0</v>
      </c>
      <c r="D2958">
        <v>0</v>
      </c>
      <c r="E2958" s="68" t="s">
        <v>805</v>
      </c>
      <c r="F2958" s="8">
        <f>INDEX(Δεδομένα!$P:$P,MATCH('2020'!E2958,Δεδομένα!$O:$O,0))</f>
        <v>126</v>
      </c>
      <c r="G2958" s="6" t="s">
        <v>303</v>
      </c>
      <c r="H2958" s="2" t="str">
        <f>INDEX(Δεδομένα!B$1:B$51,MATCH('2020'!G2958,Δεδομένα!A$1:A$51,0))</f>
        <v>ΔΥΤΙΚΗΣ ΕΛΛΑΔΟΣ</v>
      </c>
      <c r="I2958" s="8">
        <f>INDEX(Δεδομένα!E$1:E$13,MATCH('2020'!H2958,Δεδομένα!D$1:D$13,0))</f>
        <v>7</v>
      </c>
      <c r="J2958" s="1">
        <v>43949</v>
      </c>
      <c r="K2958" s="6" t="s">
        <v>806</v>
      </c>
      <c r="L2958" s="36" t="str">
        <f t="shared" si="184"/>
        <v>28/04/2020 17:37</v>
      </c>
      <c r="M2958" s="1">
        <v>43949</v>
      </c>
      <c r="N2958" s="6" t="s">
        <v>310</v>
      </c>
      <c r="O2958" s="36" t="str">
        <f t="shared" si="185"/>
        <v>28/04/2020 18:15</v>
      </c>
      <c r="P2958" s="46">
        <f t="shared" si="186"/>
        <v>2.6388888887595385E-2</v>
      </c>
      <c r="Q2958" s="48">
        <v>0</v>
      </c>
      <c r="R2958" s="47">
        <f t="shared" si="187"/>
        <v>37.999999998137355</v>
      </c>
      <c r="S2958" s="6" t="s">
        <v>807</v>
      </c>
      <c r="T2958" s="6" t="s">
        <v>808</v>
      </c>
      <c r="U2958" s="6" t="s">
        <v>44</v>
      </c>
      <c r="V2958" s="6" t="s">
        <v>809</v>
      </c>
      <c r="W2958" s="7">
        <v>0</v>
      </c>
      <c r="X2958" s="7">
        <v>0</v>
      </c>
      <c r="Y2958" s="7">
        <v>0</v>
      </c>
      <c r="Z2958" s="7">
        <v>0</v>
      </c>
      <c r="AA2958" s="7">
        <v>0</v>
      </c>
      <c r="AB2958" s="7">
        <v>0</v>
      </c>
      <c r="AC2958" s="7">
        <v>0.05</v>
      </c>
      <c r="AD2958" s="7">
        <v>0</v>
      </c>
      <c r="AE2958">
        <v>2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</row>
    <row r="2959" spans="1:44" x14ac:dyDescent="0.25">
      <c r="A2959">
        <v>1557095</v>
      </c>
      <c r="B2959">
        <v>747157</v>
      </c>
      <c r="C2959">
        <v>21.6059406314351</v>
      </c>
      <c r="D2959">
        <v>37.797877738437002</v>
      </c>
      <c r="E2959" s="68" t="s">
        <v>356</v>
      </c>
      <c r="F2959" s="8">
        <f>INDEX(Δεδομένα!$P:$P,MATCH('2020'!E2959,Δεδομένα!$O:$O,0))</f>
        <v>132</v>
      </c>
      <c r="G2959" s="6" t="s">
        <v>357</v>
      </c>
      <c r="H2959" s="2" t="str">
        <f>INDEX(Δεδομένα!B$1:B$51,MATCH('2020'!G2959,Δεδομένα!A$1:A$51,0))</f>
        <v>ΔΥΤΙΚΗΣ ΕΛΛΑΔΟΣ</v>
      </c>
      <c r="I2959" s="8">
        <f>INDEX(Δεδομένα!E$1:E$13,MATCH('2020'!H2959,Δεδομένα!D$1:D$13,0))</f>
        <v>7</v>
      </c>
      <c r="J2959" s="1">
        <v>43949</v>
      </c>
      <c r="K2959" s="6" t="s">
        <v>1911</v>
      </c>
      <c r="L2959" s="36" t="str">
        <f t="shared" si="184"/>
        <v>28/04/2020 12:07</v>
      </c>
      <c r="M2959" s="1">
        <v>43949</v>
      </c>
      <c r="N2959" s="6" t="s">
        <v>259</v>
      </c>
      <c r="O2959" s="36" t="str">
        <f t="shared" si="185"/>
        <v>28/04/2020 19:00</v>
      </c>
      <c r="P2959" s="46">
        <f t="shared" si="186"/>
        <v>0.28680555555183673</v>
      </c>
      <c r="Q2959" s="48">
        <v>0</v>
      </c>
      <c r="R2959" s="47">
        <f t="shared" si="187"/>
        <v>412.9999999946449</v>
      </c>
      <c r="S2959" s="6" t="s">
        <v>359</v>
      </c>
      <c r="T2959" s="6" t="s">
        <v>360</v>
      </c>
      <c r="U2959" s="6" t="s">
        <v>44</v>
      </c>
      <c r="V2959" s="6" t="s">
        <v>4419</v>
      </c>
      <c r="W2959" s="7">
        <v>0</v>
      </c>
      <c r="X2959" s="7">
        <v>0</v>
      </c>
      <c r="Y2959" s="7">
        <v>0</v>
      </c>
      <c r="Z2959" s="7">
        <v>0</v>
      </c>
      <c r="AA2959" s="7">
        <v>0</v>
      </c>
      <c r="AB2959" s="7">
        <v>3</v>
      </c>
      <c r="AC2959" s="7">
        <v>0</v>
      </c>
      <c r="AD2959" s="7">
        <v>0</v>
      </c>
      <c r="AE2959">
        <v>16</v>
      </c>
      <c r="AF2959">
        <v>0</v>
      </c>
      <c r="AG2959">
        <v>0</v>
      </c>
      <c r="AH2959">
        <v>0</v>
      </c>
      <c r="AI2959">
        <v>0</v>
      </c>
      <c r="AJ2959">
        <v>8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</row>
    <row r="2960" spans="1:44" x14ac:dyDescent="0.25">
      <c r="A2960">
        <v>1566883</v>
      </c>
      <c r="B2960">
        <v>747212</v>
      </c>
      <c r="C2960">
        <v>21.349166870117202</v>
      </c>
      <c r="D2960">
        <v>37.867542266845703</v>
      </c>
      <c r="E2960" s="68" t="s">
        <v>925</v>
      </c>
      <c r="F2960" s="8">
        <f>INDEX(Δεδομένα!$P:$P,MATCH('2020'!E2960,Δεδομένα!$O:$O,0))</f>
        <v>135</v>
      </c>
      <c r="G2960" s="6" t="s">
        <v>357</v>
      </c>
      <c r="H2960" s="2" t="str">
        <f>INDEX(Δεδομένα!B$1:B$51,MATCH('2020'!G2960,Δεδομένα!A$1:A$51,0))</f>
        <v>ΔΥΤΙΚΗΣ ΕΛΛΑΔΟΣ</v>
      </c>
      <c r="I2960" s="8">
        <f>INDEX(Δεδομένα!E$1:E$13,MATCH('2020'!H2960,Δεδομένα!D$1:D$13,0))</f>
        <v>7</v>
      </c>
      <c r="J2960" s="1">
        <v>43949</v>
      </c>
      <c r="K2960" s="6" t="s">
        <v>363</v>
      </c>
      <c r="L2960" s="36" t="str">
        <f t="shared" si="184"/>
        <v>28/04/2020 14:40</v>
      </c>
      <c r="M2960" s="1">
        <v>43949</v>
      </c>
      <c r="N2960" s="6" t="s">
        <v>231</v>
      </c>
      <c r="O2960" s="36" t="str">
        <f t="shared" si="185"/>
        <v>28/04/2020 17:20</v>
      </c>
      <c r="P2960" s="46">
        <f t="shared" si="186"/>
        <v>0.11111111110949423</v>
      </c>
      <c r="Q2960" s="48">
        <v>0</v>
      </c>
      <c r="R2960" s="47">
        <f t="shared" si="187"/>
        <v>159.99999999767169</v>
      </c>
      <c r="S2960" s="6" t="s">
        <v>928</v>
      </c>
      <c r="T2960" s="6" t="s">
        <v>1565</v>
      </c>
      <c r="U2960" s="6" t="s">
        <v>44</v>
      </c>
      <c r="V2960" s="6" t="s">
        <v>4430</v>
      </c>
      <c r="W2960" s="7">
        <v>0</v>
      </c>
      <c r="X2960" s="7">
        <v>0</v>
      </c>
      <c r="Y2960" s="7">
        <v>0</v>
      </c>
      <c r="Z2960" s="7">
        <v>0</v>
      </c>
      <c r="AA2960" s="7">
        <v>2.5</v>
      </c>
      <c r="AB2960" s="7">
        <v>0</v>
      </c>
      <c r="AC2960" s="7">
        <v>0</v>
      </c>
      <c r="AD2960" s="7">
        <v>0</v>
      </c>
      <c r="AE2960">
        <v>6</v>
      </c>
      <c r="AF2960">
        <v>0</v>
      </c>
      <c r="AG2960">
        <v>0</v>
      </c>
      <c r="AH2960">
        <v>0</v>
      </c>
      <c r="AI2960">
        <v>0</v>
      </c>
      <c r="AJ2960">
        <v>3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</row>
    <row r="2961" spans="1:44" x14ac:dyDescent="0.25">
      <c r="A2961">
        <v>1557106</v>
      </c>
      <c r="B2961">
        <v>747275</v>
      </c>
      <c r="C2961">
        <v>21.464158709963701</v>
      </c>
      <c r="D2961">
        <v>37.692365754636597</v>
      </c>
      <c r="E2961" s="68" t="s">
        <v>356</v>
      </c>
      <c r="F2961" s="8">
        <f>INDEX(Δεδομένα!$P:$P,MATCH('2020'!E2961,Δεδομένα!$O:$O,0))</f>
        <v>132</v>
      </c>
      <c r="G2961" s="6" t="s">
        <v>357</v>
      </c>
      <c r="H2961" s="2" t="str">
        <f>INDEX(Δεδομένα!B$1:B$51,MATCH('2020'!G2961,Δεδομένα!A$1:A$51,0))</f>
        <v>ΔΥΤΙΚΗΣ ΕΛΛΑΔΟΣ</v>
      </c>
      <c r="I2961" s="8">
        <f>INDEX(Δεδομένα!E$1:E$13,MATCH('2020'!H2961,Δεδομένα!D$1:D$13,0))</f>
        <v>7</v>
      </c>
      <c r="J2961" s="1">
        <v>43949</v>
      </c>
      <c r="K2961" s="6" t="s">
        <v>224</v>
      </c>
      <c r="L2961" s="36" t="str">
        <f t="shared" si="184"/>
        <v>28/04/2020 18:53</v>
      </c>
      <c r="M2961" s="1">
        <v>43949</v>
      </c>
      <c r="N2961" s="6" t="s">
        <v>358</v>
      </c>
      <c r="O2961" s="36" t="str">
        <f t="shared" si="185"/>
        <v>28/04/2020 20:10</v>
      </c>
      <c r="P2961" s="46">
        <f t="shared" si="186"/>
        <v>5.3472222221898846E-2</v>
      </c>
      <c r="Q2961" s="48">
        <v>0</v>
      </c>
      <c r="R2961" s="47">
        <f t="shared" si="187"/>
        <v>76.999999999534339</v>
      </c>
      <c r="S2961" s="6" t="s">
        <v>359</v>
      </c>
      <c r="T2961" s="6" t="s">
        <v>360</v>
      </c>
      <c r="U2961" s="6" t="s">
        <v>44</v>
      </c>
      <c r="V2961" s="6" t="s">
        <v>2403</v>
      </c>
      <c r="W2961" s="7">
        <v>0</v>
      </c>
      <c r="X2961" s="7">
        <v>0</v>
      </c>
      <c r="Y2961" s="7">
        <v>0</v>
      </c>
      <c r="Z2961" s="7">
        <v>0</v>
      </c>
      <c r="AA2961" s="7">
        <v>0</v>
      </c>
      <c r="AB2961" s="7">
        <v>0</v>
      </c>
      <c r="AC2961" s="7">
        <v>0</v>
      </c>
      <c r="AD2961" s="7">
        <v>0</v>
      </c>
      <c r="AE2961">
        <v>6</v>
      </c>
      <c r="AF2961">
        <v>0</v>
      </c>
      <c r="AG2961">
        <v>0</v>
      </c>
      <c r="AH2961">
        <v>0</v>
      </c>
      <c r="AI2961">
        <v>0</v>
      </c>
      <c r="AJ2961">
        <v>3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</row>
    <row r="2962" spans="1:44" x14ac:dyDescent="0.25">
      <c r="A2962">
        <v>1566889</v>
      </c>
      <c r="B2962">
        <v>747320</v>
      </c>
      <c r="C2962">
        <v>21.307639731464398</v>
      </c>
      <c r="D2962">
        <v>37.7729286545486</v>
      </c>
      <c r="E2962" s="68" t="s">
        <v>925</v>
      </c>
      <c r="F2962" s="8">
        <f>INDEX(Δεδομένα!$P:$P,MATCH('2020'!E2962,Δεδομένα!$O:$O,0))</f>
        <v>135</v>
      </c>
      <c r="G2962" s="6" t="s">
        <v>357</v>
      </c>
      <c r="H2962" s="2" t="str">
        <f>INDEX(Δεδομένα!B$1:B$51,MATCH('2020'!G2962,Δεδομένα!A$1:A$51,0))</f>
        <v>ΔΥΤΙΚΗΣ ΕΛΛΑΔΟΣ</v>
      </c>
      <c r="I2962" s="8">
        <f>INDEX(Δεδομένα!E$1:E$13,MATCH('2020'!H2962,Δεδομένα!D$1:D$13,0))</f>
        <v>7</v>
      </c>
      <c r="J2962" s="1">
        <v>43949</v>
      </c>
      <c r="K2962" s="6" t="s">
        <v>614</v>
      </c>
      <c r="L2962" s="36" t="str">
        <f t="shared" si="184"/>
        <v>28/04/2020 21:30</v>
      </c>
      <c r="M2962" s="1">
        <v>43949</v>
      </c>
      <c r="N2962" s="6" t="s">
        <v>2325</v>
      </c>
      <c r="O2962" s="36" t="str">
        <f t="shared" si="185"/>
        <v>28/04/2020 22:20</v>
      </c>
      <c r="P2962" s="46">
        <f t="shared" si="186"/>
        <v>3.4722222218988463E-2</v>
      </c>
      <c r="Q2962" s="48">
        <v>0</v>
      </c>
      <c r="R2962" s="47">
        <f t="shared" si="187"/>
        <v>49.999999995343387</v>
      </c>
      <c r="S2962" s="6" t="s">
        <v>928</v>
      </c>
      <c r="T2962" s="6" t="s">
        <v>1565</v>
      </c>
      <c r="U2962" s="6" t="s">
        <v>44</v>
      </c>
      <c r="V2962" s="6" t="s">
        <v>4008</v>
      </c>
      <c r="W2962" s="7">
        <v>0</v>
      </c>
      <c r="X2962" s="7">
        <v>0</v>
      </c>
      <c r="Y2962" s="7">
        <v>0</v>
      </c>
      <c r="Z2962" s="7">
        <v>0</v>
      </c>
      <c r="AA2962" s="7">
        <v>1</v>
      </c>
      <c r="AB2962" s="7">
        <v>0</v>
      </c>
      <c r="AC2962" s="7">
        <v>0</v>
      </c>
      <c r="AD2962" s="7">
        <v>0</v>
      </c>
      <c r="AE2962">
        <v>2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</row>
    <row r="2963" spans="1:44" x14ac:dyDescent="0.25">
      <c r="A2963">
        <v>1556032</v>
      </c>
      <c r="B2963">
        <v>0</v>
      </c>
      <c r="C2963">
        <v>0</v>
      </c>
      <c r="D2963">
        <v>0</v>
      </c>
      <c r="E2963" s="68" t="s">
        <v>559</v>
      </c>
      <c r="F2963" s="8">
        <f>INDEX(Δεδομένα!$P:$P,MATCH('2020'!E2963,Δεδομένα!$O:$O,0))</f>
        <v>209</v>
      </c>
      <c r="G2963" s="6" t="s">
        <v>560</v>
      </c>
      <c r="H2963" s="2" t="str">
        <f>INDEX(Δεδομένα!B$1:B$51,MATCH('2020'!G2963,Δεδομένα!A$1:A$51,0))</f>
        <v>ΚΡΗΤΗΣ</v>
      </c>
      <c r="I2963" s="8">
        <f>INDEX(Δεδομένα!E$1:E$13,MATCH('2020'!H2963,Δεδομένα!D$1:D$13,0))</f>
        <v>12</v>
      </c>
      <c r="J2963" s="1">
        <v>43949</v>
      </c>
      <c r="K2963" s="6" t="s">
        <v>588</v>
      </c>
      <c r="L2963" s="36" t="str">
        <f t="shared" si="184"/>
        <v>28/04/2020 13:48</v>
      </c>
      <c r="M2963" s="1">
        <v>43949</v>
      </c>
      <c r="N2963" s="6" t="s">
        <v>595</v>
      </c>
      <c r="O2963" s="36" t="str">
        <f t="shared" si="185"/>
        <v>28/04/2020 14:20</v>
      </c>
      <c r="P2963" s="46">
        <f t="shared" si="186"/>
        <v>2.2222222221898846E-2</v>
      </c>
      <c r="Q2963" s="48">
        <v>0</v>
      </c>
      <c r="R2963" s="47">
        <f t="shared" si="187"/>
        <v>31.999999999534339</v>
      </c>
      <c r="S2963" s="6" t="s">
        <v>44</v>
      </c>
      <c r="T2963" s="6" t="s">
        <v>565</v>
      </c>
      <c r="U2963" s="6" t="s">
        <v>571</v>
      </c>
      <c r="V2963" s="6" t="s">
        <v>596</v>
      </c>
      <c r="W2963" s="7">
        <v>0</v>
      </c>
      <c r="X2963" s="7">
        <v>0</v>
      </c>
      <c r="Y2963" s="7">
        <v>0</v>
      </c>
      <c r="Z2963" s="7">
        <v>0</v>
      </c>
      <c r="AA2963" s="7">
        <v>0</v>
      </c>
      <c r="AB2963" s="7">
        <v>0</v>
      </c>
      <c r="AC2963" s="7">
        <v>0</v>
      </c>
      <c r="AD2963" s="7">
        <v>0</v>
      </c>
      <c r="AE2963">
        <v>3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</row>
    <row r="2964" spans="1:44" x14ac:dyDescent="0.25">
      <c r="A2964">
        <v>1556016</v>
      </c>
      <c r="B2964">
        <v>0</v>
      </c>
      <c r="C2964">
        <v>0</v>
      </c>
      <c r="D2964">
        <v>0</v>
      </c>
      <c r="E2964" s="68" t="s">
        <v>559</v>
      </c>
      <c r="F2964" s="8">
        <f>INDEX(Δεδομένα!$P:$P,MATCH('2020'!E2964,Δεδομένα!$O:$O,0))</f>
        <v>209</v>
      </c>
      <c r="G2964" s="6" t="s">
        <v>560</v>
      </c>
      <c r="H2964" s="2" t="str">
        <f>INDEX(Δεδομένα!B$1:B$51,MATCH('2020'!G2964,Δεδομένα!A$1:A$51,0))</f>
        <v>ΚΡΗΤΗΣ</v>
      </c>
      <c r="I2964" s="8">
        <f>INDEX(Δεδομένα!E$1:E$13,MATCH('2020'!H2964,Δεδομένα!D$1:D$13,0))</f>
        <v>12</v>
      </c>
      <c r="J2964" s="1">
        <v>43949</v>
      </c>
      <c r="K2964" s="6" t="s">
        <v>463</v>
      </c>
      <c r="L2964" s="36" t="str">
        <f t="shared" si="184"/>
        <v>28/04/2020 14:24</v>
      </c>
      <c r="M2964" s="1">
        <v>43949</v>
      </c>
      <c r="N2964" s="6" t="s">
        <v>504</v>
      </c>
      <c r="O2964" s="36" t="str">
        <f t="shared" si="185"/>
        <v>28/04/2020 15:50</v>
      </c>
      <c r="P2964" s="46">
        <f t="shared" si="186"/>
        <v>5.9722222220443655E-2</v>
      </c>
      <c r="Q2964" s="48">
        <v>0</v>
      </c>
      <c r="R2964" s="47">
        <f t="shared" si="187"/>
        <v>85.999999997438863</v>
      </c>
      <c r="S2964" s="6" t="s">
        <v>44</v>
      </c>
      <c r="T2964" s="6" t="s">
        <v>565</v>
      </c>
      <c r="U2964" s="6" t="s">
        <v>597</v>
      </c>
      <c r="V2964" s="6" t="s">
        <v>598</v>
      </c>
      <c r="W2964" s="7">
        <v>0</v>
      </c>
      <c r="X2964" s="7">
        <v>0</v>
      </c>
      <c r="Y2964" s="7">
        <v>0</v>
      </c>
      <c r="Z2964" s="7">
        <v>0.2</v>
      </c>
      <c r="AA2964" s="7">
        <v>0</v>
      </c>
      <c r="AB2964" s="7">
        <v>0</v>
      </c>
      <c r="AC2964" s="7">
        <v>0</v>
      </c>
      <c r="AD2964" s="7">
        <v>0</v>
      </c>
      <c r="AE2964">
        <v>3</v>
      </c>
      <c r="AF2964">
        <v>0</v>
      </c>
      <c r="AG2964">
        <v>0</v>
      </c>
      <c r="AH2964">
        <v>0</v>
      </c>
      <c r="AI2964">
        <v>2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</row>
    <row r="2965" spans="1:44" x14ac:dyDescent="0.25">
      <c r="A2965">
        <v>1555605</v>
      </c>
      <c r="B2965">
        <v>747222</v>
      </c>
      <c r="C2965">
        <v>20.600963369206699</v>
      </c>
      <c r="D2965">
        <v>39.633285468023303</v>
      </c>
      <c r="E2965" s="68" t="s">
        <v>1427</v>
      </c>
      <c r="F2965" s="8">
        <f>INDEX(Δεδομένα!$P:$P,MATCH('2020'!E2965,Δεδομένα!$O:$O,0))</f>
        <v>87</v>
      </c>
      <c r="G2965" s="6" t="s">
        <v>251</v>
      </c>
      <c r="H2965" s="2" t="str">
        <f>INDEX(Δεδομένα!B$1:B$51,MATCH('2020'!G2965,Δεδομένα!A$1:A$51,0))</f>
        <v>ΗΠΕΙΡΟΥ</v>
      </c>
      <c r="I2965" s="8">
        <f>INDEX(Δεδομένα!E$1:E$13,MATCH('2020'!H2965,Δεδομένα!D$1:D$13,0))</f>
        <v>5</v>
      </c>
      <c r="J2965" s="1">
        <v>43949</v>
      </c>
      <c r="K2965" s="6" t="s">
        <v>696</v>
      </c>
      <c r="L2965" s="36" t="str">
        <f t="shared" si="184"/>
        <v>28/04/2020 15:23</v>
      </c>
      <c r="M2965" s="1">
        <v>43949</v>
      </c>
      <c r="N2965" s="6" t="s">
        <v>181</v>
      </c>
      <c r="O2965" s="36" t="str">
        <f t="shared" si="185"/>
        <v>28/04/2020 19:15</v>
      </c>
      <c r="P2965" s="46">
        <f t="shared" si="186"/>
        <v>0.16111111111240461</v>
      </c>
      <c r="Q2965" s="48">
        <v>0</v>
      </c>
      <c r="R2965" s="47">
        <f t="shared" si="187"/>
        <v>232.00000000186265</v>
      </c>
      <c r="S2965" s="6" t="s">
        <v>44</v>
      </c>
      <c r="T2965" s="6" t="s">
        <v>1270</v>
      </c>
      <c r="U2965" s="6" t="s">
        <v>44</v>
      </c>
      <c r="V2965" s="6" t="s">
        <v>4432</v>
      </c>
      <c r="W2965" s="7">
        <v>0</v>
      </c>
      <c r="X2965" s="7">
        <v>0.25</v>
      </c>
      <c r="Y2965" s="7">
        <v>0</v>
      </c>
      <c r="Z2965" s="7">
        <v>0</v>
      </c>
      <c r="AA2965" s="7">
        <v>0</v>
      </c>
      <c r="AB2965" s="7">
        <v>0</v>
      </c>
      <c r="AC2965" s="7">
        <v>0</v>
      </c>
      <c r="AD2965" s="7">
        <v>0</v>
      </c>
      <c r="AE2965">
        <v>5</v>
      </c>
      <c r="AF2965">
        <v>0</v>
      </c>
      <c r="AG2965">
        <v>0</v>
      </c>
      <c r="AH2965">
        <v>0</v>
      </c>
      <c r="AI2965">
        <v>0</v>
      </c>
      <c r="AJ2965">
        <v>2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</row>
    <row r="2966" spans="1:44" x14ac:dyDescent="0.25">
      <c r="A2966">
        <v>1557980</v>
      </c>
      <c r="B2966">
        <v>0</v>
      </c>
      <c r="C2966">
        <v>0</v>
      </c>
      <c r="D2966">
        <v>0</v>
      </c>
      <c r="E2966" s="68" t="s">
        <v>1427</v>
      </c>
      <c r="F2966" s="8">
        <f>INDEX(Δεδομένα!$P:$P,MATCH('2020'!E2966,Δεδομένα!$O:$O,0))</f>
        <v>87</v>
      </c>
      <c r="G2966" s="6" t="s">
        <v>251</v>
      </c>
      <c r="H2966" s="2" t="str">
        <f>INDEX(Δεδομένα!B$1:B$51,MATCH('2020'!G2966,Δεδομένα!A$1:A$51,0))</f>
        <v>ΗΠΕΙΡΟΥ</v>
      </c>
      <c r="I2966" s="8">
        <f>INDEX(Δεδομένα!E$1:E$13,MATCH('2020'!H2966,Δεδομένα!D$1:D$13,0))</f>
        <v>5</v>
      </c>
      <c r="J2966" s="1">
        <v>43949</v>
      </c>
      <c r="K2966" s="6" t="s">
        <v>696</v>
      </c>
      <c r="L2966" s="36" t="str">
        <f t="shared" si="184"/>
        <v>28/04/2020 15:23</v>
      </c>
      <c r="M2966" s="1">
        <v>43949</v>
      </c>
      <c r="N2966" s="6" t="s">
        <v>181</v>
      </c>
      <c r="O2966" s="36" t="str">
        <f t="shared" si="185"/>
        <v>28/04/2020 19:15</v>
      </c>
      <c r="P2966" s="46">
        <f t="shared" si="186"/>
        <v>0.16111111111240461</v>
      </c>
      <c r="Q2966" s="48">
        <v>0</v>
      </c>
      <c r="R2966" s="47">
        <f t="shared" si="187"/>
        <v>232.00000000186265</v>
      </c>
      <c r="S2966" s="6" t="s">
        <v>1415</v>
      </c>
      <c r="T2966" s="6" t="s">
        <v>1270</v>
      </c>
      <c r="U2966" s="6" t="s">
        <v>44</v>
      </c>
      <c r="V2966" s="6" t="s">
        <v>4433</v>
      </c>
      <c r="W2966" s="7">
        <v>0</v>
      </c>
      <c r="X2966" s="7">
        <v>0.25</v>
      </c>
      <c r="Y2966" s="7">
        <v>0</v>
      </c>
      <c r="Z2966" s="7">
        <v>0</v>
      </c>
      <c r="AA2966" s="7">
        <v>0</v>
      </c>
      <c r="AB2966" s="7">
        <v>0</v>
      </c>
      <c r="AC2966" s="7">
        <v>0</v>
      </c>
      <c r="AD2966" s="7">
        <v>0</v>
      </c>
      <c r="AE2966">
        <v>5</v>
      </c>
      <c r="AF2966">
        <v>0</v>
      </c>
      <c r="AG2966">
        <v>0</v>
      </c>
      <c r="AH2966">
        <v>0</v>
      </c>
      <c r="AI2966">
        <v>0</v>
      </c>
      <c r="AJ2966">
        <v>2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</row>
    <row r="2967" spans="1:44" x14ac:dyDescent="0.25">
      <c r="A2967">
        <v>1554906</v>
      </c>
      <c r="B2967">
        <v>747274</v>
      </c>
      <c r="C2967">
        <v>21.1400476985851</v>
      </c>
      <c r="D2967">
        <v>40.480355629423102</v>
      </c>
      <c r="E2967" s="68" t="s">
        <v>1259</v>
      </c>
      <c r="F2967" s="8">
        <f>INDEX(Δεδομένα!$P:$P,MATCH('2020'!E2967,Δεδομένα!$O:$O,0))</f>
        <v>75</v>
      </c>
      <c r="G2967" s="6" t="s">
        <v>1063</v>
      </c>
      <c r="H2967" s="2" t="str">
        <f>INDEX(Δεδομένα!B$1:B$51,MATCH('2020'!G2967,Δεδομένα!A$1:A$51,0))</f>
        <v>ΔΥΤΙΚΗΣ ΜΑΚΕΔΟΝΙΑΣ</v>
      </c>
      <c r="I2967" s="8">
        <f>INDEX(Δεδομένα!E$1:E$13,MATCH('2020'!H2967,Δεδομένα!D$1:D$13,0))</f>
        <v>4</v>
      </c>
      <c r="J2967" s="1">
        <v>43949</v>
      </c>
      <c r="K2967" s="6" t="s">
        <v>207</v>
      </c>
      <c r="L2967" s="36" t="str">
        <f t="shared" si="184"/>
        <v>28/04/2020 18:00</v>
      </c>
      <c r="M2967" s="1">
        <v>43949</v>
      </c>
      <c r="N2967" s="6" t="s">
        <v>1448</v>
      </c>
      <c r="O2967" s="36" t="str">
        <f t="shared" si="185"/>
        <v>28/04/2020 19:17</v>
      </c>
      <c r="P2967" s="46">
        <f t="shared" si="186"/>
        <v>5.3472222221898846E-2</v>
      </c>
      <c r="Q2967" s="48">
        <v>0</v>
      </c>
      <c r="R2967" s="47">
        <f t="shared" si="187"/>
        <v>76.999999999534339</v>
      </c>
      <c r="S2967" s="6" t="s">
        <v>1260</v>
      </c>
      <c r="T2967" s="6" t="s">
        <v>1261</v>
      </c>
      <c r="U2967" s="6" t="s">
        <v>73</v>
      </c>
      <c r="V2967" s="6" t="s">
        <v>4443</v>
      </c>
      <c r="W2967" s="7">
        <v>0</v>
      </c>
      <c r="X2967" s="7">
        <v>0</v>
      </c>
      <c r="Y2967" s="7">
        <v>0</v>
      </c>
      <c r="Z2967" s="7">
        <v>0.1</v>
      </c>
      <c r="AA2967" s="7">
        <v>0</v>
      </c>
      <c r="AB2967" s="7">
        <v>0</v>
      </c>
      <c r="AC2967" s="7">
        <v>0</v>
      </c>
      <c r="AD2967" s="7">
        <v>0</v>
      </c>
      <c r="AE2967">
        <v>3</v>
      </c>
      <c r="AF2967">
        <v>0</v>
      </c>
      <c r="AG2967">
        <v>0</v>
      </c>
      <c r="AH2967">
        <v>0</v>
      </c>
      <c r="AI2967">
        <v>0</v>
      </c>
      <c r="AJ2967">
        <v>1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</row>
    <row r="2968" spans="1:44" x14ac:dyDescent="0.25">
      <c r="A2968">
        <v>1561456</v>
      </c>
      <c r="B2968">
        <v>747199</v>
      </c>
      <c r="C2968">
        <v>22.534116887827299</v>
      </c>
      <c r="D2968">
        <v>37.920149220583603</v>
      </c>
      <c r="E2968" s="68" t="s">
        <v>390</v>
      </c>
      <c r="F2968" s="8">
        <f>INDEX(Δεδομένα!$P:$P,MATCH('2020'!E2968,Δεδομένα!$O:$O,0))</f>
        <v>159</v>
      </c>
      <c r="G2968" s="6" t="s">
        <v>391</v>
      </c>
      <c r="H2968" s="2" t="str">
        <f>INDEX(Δεδομένα!B$1:B$51,MATCH('2020'!G2968,Δεδομένα!A$1:A$51,0))</f>
        <v>ΠΕΛΛΟΠΟΝΗΣΟΥ</v>
      </c>
      <c r="I2968" s="8">
        <f>INDEX(Δεδομένα!E$1:E$13,MATCH('2020'!H2968,Δεδομένα!D$1:D$13,0))</f>
        <v>8</v>
      </c>
      <c r="J2968" s="1">
        <v>43949</v>
      </c>
      <c r="K2968" s="6" t="s">
        <v>768</v>
      </c>
      <c r="L2968" s="36" t="str">
        <f t="shared" si="184"/>
        <v>28/04/2020 14:15</v>
      </c>
      <c r="M2968" s="1">
        <v>43949</v>
      </c>
      <c r="N2968" s="6" t="s">
        <v>66</v>
      </c>
      <c r="O2968" s="36" t="str">
        <f t="shared" si="185"/>
        <v>28/04/2020 15:15</v>
      </c>
      <c r="P2968" s="46">
        <f t="shared" si="186"/>
        <v>4.1666666664241347E-2</v>
      </c>
      <c r="Q2968" s="48">
        <v>0</v>
      </c>
      <c r="R2968" s="47">
        <f t="shared" si="187"/>
        <v>59.99999999650754</v>
      </c>
      <c r="S2968" s="6" t="s">
        <v>393</v>
      </c>
      <c r="T2968" s="6" t="s">
        <v>394</v>
      </c>
      <c r="U2968" s="6" t="s">
        <v>2849</v>
      </c>
      <c r="V2968" s="6" t="s">
        <v>2849</v>
      </c>
      <c r="W2968" s="7">
        <v>0</v>
      </c>
      <c r="X2968" s="7">
        <v>0</v>
      </c>
      <c r="Y2968" s="7">
        <v>0</v>
      </c>
      <c r="Z2968" s="7">
        <v>1</v>
      </c>
      <c r="AA2968" s="7">
        <v>0</v>
      </c>
      <c r="AB2968" s="7">
        <v>0</v>
      </c>
      <c r="AC2968" s="7">
        <v>0</v>
      </c>
      <c r="AD2968" s="7">
        <v>0</v>
      </c>
      <c r="AE2968">
        <v>4</v>
      </c>
      <c r="AF2968">
        <v>0</v>
      </c>
      <c r="AG2968">
        <v>1</v>
      </c>
      <c r="AH2968">
        <v>0</v>
      </c>
      <c r="AI2968">
        <v>0</v>
      </c>
      <c r="AJ2968">
        <v>2</v>
      </c>
      <c r="AK2968">
        <v>0</v>
      </c>
      <c r="AL2968">
        <v>1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</row>
    <row r="2969" spans="1:44" x14ac:dyDescent="0.25">
      <c r="A2969">
        <v>1580566</v>
      </c>
      <c r="B2969">
        <v>747251</v>
      </c>
      <c r="C2969">
        <v>23.080702483703501</v>
      </c>
      <c r="D2969">
        <v>37.840965394772098</v>
      </c>
      <c r="E2969" s="68" t="s">
        <v>810</v>
      </c>
      <c r="F2969" s="8">
        <f>INDEX(Δεδομένα!$P:$P,MATCH('2020'!E2969,Δεδομένα!$O:$O,0))</f>
        <v>157</v>
      </c>
      <c r="G2969" s="6" t="s">
        <v>391</v>
      </c>
      <c r="H2969" s="2" t="str">
        <f>INDEX(Δεδομένα!B$1:B$51,MATCH('2020'!G2969,Δεδομένα!A$1:A$51,0))</f>
        <v>ΠΕΛΛΟΠΟΝΗΣΟΥ</v>
      </c>
      <c r="I2969" s="8">
        <f>INDEX(Δεδομένα!E$1:E$13,MATCH('2020'!H2969,Δεδομένα!D$1:D$13,0))</f>
        <v>8</v>
      </c>
      <c r="J2969" s="1">
        <v>43949</v>
      </c>
      <c r="K2969" s="6" t="s">
        <v>1428</v>
      </c>
      <c r="L2969" s="36" t="str">
        <f t="shared" si="184"/>
        <v>28/04/2020 17:43</v>
      </c>
      <c r="M2969" s="1">
        <v>43950</v>
      </c>
      <c r="N2969" s="6" t="s">
        <v>2833</v>
      </c>
      <c r="O2969" s="36" t="str">
        <f t="shared" si="185"/>
        <v>29/04/2020 07:30</v>
      </c>
      <c r="P2969" s="46">
        <f t="shared" si="186"/>
        <v>0.5743055555576575</v>
      </c>
      <c r="Q2969" s="48">
        <v>0</v>
      </c>
      <c r="R2969" s="47">
        <f t="shared" si="187"/>
        <v>827.0000000030268</v>
      </c>
      <c r="S2969" s="6" t="s">
        <v>44</v>
      </c>
      <c r="T2969" s="6" t="s">
        <v>1012</v>
      </c>
      <c r="U2969" s="6" t="s">
        <v>44</v>
      </c>
      <c r="V2969" s="6" t="s">
        <v>3410</v>
      </c>
      <c r="W2969" s="7">
        <v>0</v>
      </c>
      <c r="X2969" s="7">
        <v>2</v>
      </c>
      <c r="Y2969" s="7">
        <v>0</v>
      </c>
      <c r="Z2969" s="7">
        <v>0</v>
      </c>
      <c r="AA2969" s="7">
        <v>0</v>
      </c>
      <c r="AB2969" s="7">
        <v>0</v>
      </c>
      <c r="AC2969" s="7">
        <v>0</v>
      </c>
      <c r="AD2969" s="7">
        <v>0</v>
      </c>
      <c r="AE2969">
        <v>12</v>
      </c>
      <c r="AF2969">
        <v>0</v>
      </c>
      <c r="AG2969">
        <v>0</v>
      </c>
      <c r="AH2969">
        <v>0</v>
      </c>
      <c r="AI2969">
        <v>3</v>
      </c>
      <c r="AJ2969">
        <v>6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</row>
    <row r="2970" spans="1:44" x14ac:dyDescent="0.25">
      <c r="A2970">
        <v>1557618</v>
      </c>
      <c r="B2970">
        <v>747195</v>
      </c>
      <c r="C2970">
        <v>24.4849812901906</v>
      </c>
      <c r="D2970">
        <v>37.129191555443398</v>
      </c>
      <c r="E2970" s="68" t="s">
        <v>2606</v>
      </c>
      <c r="F2970" s="8">
        <f>INDEX(Δεδομένα!$P:$P,MATCH('2020'!E2970,Δεδομένα!$O:$O,0))</f>
        <v>187</v>
      </c>
      <c r="G2970" s="6" t="s">
        <v>479</v>
      </c>
      <c r="H2970" s="2" t="str">
        <f>INDEX(Δεδομένα!B$1:B$51,MATCH('2020'!G2970,Δεδομένα!A$1:A$51,0))</f>
        <v>ΝΟΤΙΟΥ ΑΙΓΑΙΟΥ</v>
      </c>
      <c r="I2970" s="8">
        <f>INDEX(Δεδομένα!E$1:E$13,MATCH('2020'!H2970,Δεδομένα!D$1:D$13,0))</f>
        <v>10</v>
      </c>
      <c r="J2970" s="1">
        <v>43949</v>
      </c>
      <c r="K2970" s="6" t="s">
        <v>172</v>
      </c>
      <c r="L2970" s="36" t="str">
        <f t="shared" si="184"/>
        <v>28/04/2020 14:07</v>
      </c>
      <c r="M2970" s="1">
        <v>43949</v>
      </c>
      <c r="N2970" s="6" t="s">
        <v>204</v>
      </c>
      <c r="O2970" s="36" t="str">
        <f t="shared" si="185"/>
        <v>28/04/2020 17:00</v>
      </c>
      <c r="P2970" s="46">
        <f t="shared" si="186"/>
        <v>0.12013888889487134</v>
      </c>
      <c r="Q2970" s="48">
        <v>0</v>
      </c>
      <c r="R2970" s="47">
        <f t="shared" si="187"/>
        <v>173.00000000861473</v>
      </c>
      <c r="S2970" s="6" t="s">
        <v>44</v>
      </c>
      <c r="T2970" s="6" t="s">
        <v>4105</v>
      </c>
      <c r="U2970" s="6" t="s">
        <v>44</v>
      </c>
      <c r="V2970" s="6" t="s">
        <v>4428</v>
      </c>
      <c r="W2970" s="7">
        <v>0</v>
      </c>
      <c r="X2970" s="7">
        <v>0</v>
      </c>
      <c r="Y2970" s="7">
        <v>0</v>
      </c>
      <c r="Z2970" s="7">
        <v>10</v>
      </c>
      <c r="AA2970" s="7">
        <v>0</v>
      </c>
      <c r="AB2970" s="7">
        <v>0</v>
      </c>
      <c r="AC2970" s="7">
        <v>0</v>
      </c>
      <c r="AD2970" s="7">
        <v>0</v>
      </c>
      <c r="AE2970">
        <v>2</v>
      </c>
      <c r="AF2970">
        <v>0</v>
      </c>
      <c r="AG2970">
        <v>0</v>
      </c>
      <c r="AH2970">
        <v>0</v>
      </c>
      <c r="AI2970">
        <v>0</v>
      </c>
      <c r="AJ2970">
        <v>1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</row>
    <row r="2971" spans="1:44" x14ac:dyDescent="0.25">
      <c r="A2971">
        <v>1566730</v>
      </c>
      <c r="B2971">
        <v>747134</v>
      </c>
      <c r="C2971">
        <v>26.554831161518301</v>
      </c>
      <c r="D2971">
        <v>39.0688147825594</v>
      </c>
      <c r="E2971" s="68" t="s">
        <v>494</v>
      </c>
      <c r="F2971" s="8">
        <f>INDEX(Δεδομένα!$P:$P,MATCH('2020'!E2971,Δεδομένα!$O:$O,0))</f>
        <v>196</v>
      </c>
      <c r="G2971" s="6" t="s">
        <v>495</v>
      </c>
      <c r="H2971" s="2" t="str">
        <f>INDEX(Δεδομένα!B$1:B$51,MATCH('2020'!G2971,Δεδομένα!A$1:A$51,0))</f>
        <v>ΒΟΡΕΙΟΥ ΑΙΓΑΙΟΥ</v>
      </c>
      <c r="I2971" s="8">
        <f>INDEX(Δεδομένα!E$1:E$13,MATCH('2020'!H2971,Δεδομένα!D$1:D$13,0))</f>
        <v>11</v>
      </c>
      <c r="J2971" s="1">
        <v>43949</v>
      </c>
      <c r="K2971" s="6" t="s">
        <v>4414</v>
      </c>
      <c r="L2971" s="36" t="str">
        <f t="shared" si="184"/>
        <v>28/04/2020 11:01</v>
      </c>
      <c r="M2971" s="1">
        <v>43949</v>
      </c>
      <c r="N2971" s="6" t="s">
        <v>3994</v>
      </c>
      <c r="O2971" s="36" t="str">
        <f t="shared" si="185"/>
        <v>28/04/2020 11:24</v>
      </c>
      <c r="P2971" s="46">
        <f t="shared" si="186"/>
        <v>1.5972222223354038E-2</v>
      </c>
      <c r="Q2971" s="48">
        <v>0</v>
      </c>
      <c r="R2971" s="47">
        <f t="shared" si="187"/>
        <v>23.000000001629815</v>
      </c>
      <c r="S2971" s="6" t="s">
        <v>498</v>
      </c>
      <c r="T2971" s="6" t="s">
        <v>499</v>
      </c>
      <c r="U2971" s="6" t="s">
        <v>3553</v>
      </c>
      <c r="V2971" s="6" t="s">
        <v>4415</v>
      </c>
      <c r="W2971" s="7">
        <v>0</v>
      </c>
      <c r="X2971" s="7">
        <v>0</v>
      </c>
      <c r="Y2971" s="7">
        <v>0</v>
      </c>
      <c r="Z2971" s="7">
        <v>0</v>
      </c>
      <c r="AA2971" s="7">
        <v>0</v>
      </c>
      <c r="AB2971" s="7">
        <v>0.04</v>
      </c>
      <c r="AC2971" s="7">
        <v>0</v>
      </c>
      <c r="AD2971" s="7">
        <v>0</v>
      </c>
      <c r="AE2971">
        <v>2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</row>
    <row r="2972" spans="1:44" x14ac:dyDescent="0.25">
      <c r="A2972">
        <v>1566734</v>
      </c>
      <c r="B2972">
        <v>747150</v>
      </c>
      <c r="C2972">
        <v>26.5055784986194</v>
      </c>
      <c r="D2972">
        <v>39.0249549604031</v>
      </c>
      <c r="E2972" s="68" t="s">
        <v>511</v>
      </c>
      <c r="F2972" s="8">
        <f>INDEX(Δεδομένα!$P:$P,MATCH('2020'!E2972,Δεδομένα!$O:$O,0))</f>
        <v>199</v>
      </c>
      <c r="G2972" s="6" t="s">
        <v>495</v>
      </c>
      <c r="H2972" s="2" t="str">
        <f>INDEX(Δεδομένα!B$1:B$51,MATCH('2020'!G2972,Δεδομένα!A$1:A$51,0))</f>
        <v>ΒΟΡΕΙΟΥ ΑΙΓΑΙΟΥ</v>
      </c>
      <c r="I2972" s="8">
        <f>INDEX(Δεδομένα!E$1:E$13,MATCH('2020'!H2972,Δεδομένα!D$1:D$13,0))</f>
        <v>11</v>
      </c>
      <c r="J2972" s="1">
        <v>43949</v>
      </c>
      <c r="K2972" s="6" t="s">
        <v>346</v>
      </c>
      <c r="L2972" s="36" t="str">
        <f t="shared" si="184"/>
        <v>28/04/2020 11:58</v>
      </c>
      <c r="M2972" s="1">
        <v>43949</v>
      </c>
      <c r="N2972" s="6" t="s">
        <v>2467</v>
      </c>
      <c r="O2972" s="36" t="str">
        <f t="shared" si="185"/>
        <v>28/04/2020 15:33</v>
      </c>
      <c r="P2972" s="46">
        <f t="shared" si="186"/>
        <v>0.14930555555474712</v>
      </c>
      <c r="Q2972" s="48">
        <v>0</v>
      </c>
      <c r="R2972" s="47">
        <f t="shared" si="187"/>
        <v>214.99999999883585</v>
      </c>
      <c r="S2972" s="6" t="s">
        <v>498</v>
      </c>
      <c r="T2972" s="6" t="s">
        <v>499</v>
      </c>
      <c r="U2972" s="6" t="s">
        <v>1603</v>
      </c>
      <c r="V2972" s="6" t="s">
        <v>4416</v>
      </c>
      <c r="W2972" s="7">
        <v>0</v>
      </c>
      <c r="X2972" s="7">
        <v>0</v>
      </c>
      <c r="Y2972" s="7">
        <v>0</v>
      </c>
      <c r="Z2972" s="7">
        <v>0</v>
      </c>
      <c r="AA2972" s="7">
        <v>0</v>
      </c>
      <c r="AB2972" s="7">
        <v>0.3</v>
      </c>
      <c r="AC2972" s="7">
        <v>0</v>
      </c>
      <c r="AD2972" s="7">
        <v>0</v>
      </c>
      <c r="AE2972">
        <v>7</v>
      </c>
      <c r="AF2972">
        <v>0</v>
      </c>
      <c r="AG2972">
        <v>4</v>
      </c>
      <c r="AH2972">
        <v>0</v>
      </c>
      <c r="AI2972">
        <v>0</v>
      </c>
      <c r="AJ2972">
        <v>4</v>
      </c>
      <c r="AK2972">
        <v>2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</row>
    <row r="2973" spans="1:44" x14ac:dyDescent="0.25">
      <c r="A2973">
        <v>1566741</v>
      </c>
      <c r="B2973">
        <v>747198</v>
      </c>
      <c r="C2973">
        <v>26.420239930115699</v>
      </c>
      <c r="D2973">
        <v>39.251913152168903</v>
      </c>
      <c r="E2973" s="68" t="s">
        <v>494</v>
      </c>
      <c r="F2973" s="8">
        <f>INDEX(Δεδομένα!$P:$P,MATCH('2020'!E2973,Δεδομένα!$O:$O,0))</f>
        <v>196</v>
      </c>
      <c r="G2973" s="6" t="s">
        <v>495</v>
      </c>
      <c r="H2973" s="2" t="str">
        <f>INDEX(Δεδομένα!B$1:B$51,MATCH('2020'!G2973,Δεδομένα!A$1:A$51,0))</f>
        <v>ΒΟΡΕΙΟΥ ΑΙΓΑΙΟΥ</v>
      </c>
      <c r="I2973" s="8">
        <f>INDEX(Δεδομένα!E$1:E$13,MATCH('2020'!H2973,Δεδομένα!D$1:D$13,0))</f>
        <v>11</v>
      </c>
      <c r="J2973" s="1">
        <v>43949</v>
      </c>
      <c r="K2973" s="6" t="s">
        <v>1917</v>
      </c>
      <c r="L2973" s="36" t="str">
        <f t="shared" si="184"/>
        <v>28/04/2020 14:19</v>
      </c>
      <c r="M2973" s="1">
        <v>43949</v>
      </c>
      <c r="N2973" s="6" t="s">
        <v>473</v>
      </c>
      <c r="O2973" s="36" t="str">
        <f t="shared" si="185"/>
        <v>28/04/2020 16:31</v>
      </c>
      <c r="P2973" s="46">
        <f t="shared" si="186"/>
        <v>9.1666666667151731E-2</v>
      </c>
      <c r="Q2973" s="48">
        <v>0</v>
      </c>
      <c r="R2973" s="47">
        <f t="shared" si="187"/>
        <v>132.00000000069849</v>
      </c>
      <c r="S2973" s="6" t="s">
        <v>4429</v>
      </c>
      <c r="T2973" s="6" t="s">
        <v>508</v>
      </c>
      <c r="U2973" s="6" t="s">
        <v>2951</v>
      </c>
      <c r="V2973" s="6" t="s">
        <v>2952</v>
      </c>
      <c r="W2973" s="7">
        <v>0</v>
      </c>
      <c r="X2973" s="7">
        <v>0</v>
      </c>
      <c r="Y2973" s="7">
        <v>0</v>
      </c>
      <c r="Z2973" s="7">
        <v>0</v>
      </c>
      <c r="AA2973" s="7">
        <v>0.5</v>
      </c>
      <c r="AB2973" s="7">
        <v>0</v>
      </c>
      <c r="AC2973" s="7">
        <v>0</v>
      </c>
      <c r="AD2973" s="7">
        <v>0</v>
      </c>
      <c r="AE2973">
        <v>6</v>
      </c>
      <c r="AF2973">
        <v>0</v>
      </c>
      <c r="AG2973">
        <v>0</v>
      </c>
      <c r="AH2973">
        <v>0</v>
      </c>
      <c r="AI2973">
        <v>0</v>
      </c>
      <c r="AJ2973">
        <v>3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</row>
    <row r="2974" spans="1:44" x14ac:dyDescent="0.25">
      <c r="A2974">
        <v>1559111</v>
      </c>
      <c r="B2974">
        <v>747109</v>
      </c>
      <c r="C2974">
        <v>22.966224670410199</v>
      </c>
      <c r="D2974">
        <v>38.978561401367202</v>
      </c>
      <c r="E2974" s="68" t="s">
        <v>1250</v>
      </c>
      <c r="F2974" s="8">
        <f>INDEX(Δεδομένα!$P:$P,MATCH('2020'!E2974,Δεδομένα!$O:$O,0))</f>
        <v>105</v>
      </c>
      <c r="G2974" s="6" t="s">
        <v>958</v>
      </c>
      <c r="H2974" s="2" t="str">
        <f>INDEX(Δεδομένα!B$1:B$51,MATCH('2020'!G2974,Δεδομένα!A$1:A$51,0))</f>
        <v>ΘΕΣΣΑΛΙΑΣ</v>
      </c>
      <c r="I2974" s="8">
        <f>INDEX(Δεδομένα!E$1:E$13,MATCH('2020'!H2974,Δεδομένα!D$1:D$13,0))</f>
        <v>6</v>
      </c>
      <c r="J2974" s="1">
        <v>43949</v>
      </c>
      <c r="K2974" s="6" t="s">
        <v>4412</v>
      </c>
      <c r="L2974" s="36" t="str">
        <f t="shared" si="184"/>
        <v>28/04/2020 08:59</v>
      </c>
      <c r="M2974" s="1">
        <v>43949</v>
      </c>
      <c r="N2974" s="6" t="s">
        <v>645</v>
      </c>
      <c r="O2974" s="36" t="str">
        <f t="shared" si="185"/>
        <v>28/04/2020 11:30</v>
      </c>
      <c r="P2974" s="46">
        <f t="shared" si="186"/>
        <v>0.10486111111094942</v>
      </c>
      <c r="Q2974" s="48">
        <v>0</v>
      </c>
      <c r="R2974" s="47">
        <f t="shared" si="187"/>
        <v>150.99999999976717</v>
      </c>
      <c r="S2974" s="6" t="s">
        <v>1252</v>
      </c>
      <c r="T2974" s="6" t="s">
        <v>1253</v>
      </c>
      <c r="U2974" s="6" t="s">
        <v>44</v>
      </c>
      <c r="V2974" s="6" t="s">
        <v>4413</v>
      </c>
      <c r="W2974" s="7">
        <v>0</v>
      </c>
      <c r="X2974" s="7">
        <v>0</v>
      </c>
      <c r="Y2974" s="7">
        <v>0</v>
      </c>
      <c r="Z2974" s="7">
        <v>0</v>
      </c>
      <c r="AA2974" s="7">
        <v>0</v>
      </c>
      <c r="AB2974" s="7">
        <v>0.2</v>
      </c>
      <c r="AC2974" s="7">
        <v>0</v>
      </c>
      <c r="AD2974" s="7">
        <v>0</v>
      </c>
      <c r="AE2974">
        <v>2</v>
      </c>
      <c r="AF2974">
        <v>0</v>
      </c>
      <c r="AG2974">
        <v>0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</row>
    <row r="2975" spans="1:44" x14ac:dyDescent="0.25">
      <c r="A2975">
        <v>1559112</v>
      </c>
      <c r="B2975">
        <v>747175</v>
      </c>
      <c r="C2975">
        <v>23.876570606828299</v>
      </c>
      <c r="D2975">
        <v>39.1628935077606</v>
      </c>
      <c r="E2975" s="68" t="s">
        <v>4422</v>
      </c>
      <c r="F2975" s="8">
        <f>INDEX(Δεδομένα!$P:$P,MATCH('2020'!E2975,Δεδομένα!$O:$O,0))</f>
        <v>108</v>
      </c>
      <c r="G2975" s="6" t="s">
        <v>958</v>
      </c>
      <c r="H2975" s="2" t="str">
        <f>INDEX(Δεδομένα!B$1:B$51,MATCH('2020'!G2975,Δεδομένα!A$1:A$51,0))</f>
        <v>ΘΕΣΣΑΛΙΑΣ</v>
      </c>
      <c r="I2975" s="8">
        <f>INDEX(Δεδομένα!E$1:E$13,MATCH('2020'!H2975,Δεδομένα!D$1:D$13,0))</f>
        <v>6</v>
      </c>
      <c r="J2975" s="1">
        <v>43949</v>
      </c>
      <c r="K2975" s="6" t="s">
        <v>1909</v>
      </c>
      <c r="L2975" s="36" t="str">
        <f t="shared" si="184"/>
        <v>28/04/2020 12:49</v>
      </c>
      <c r="M2975" s="1">
        <v>43949</v>
      </c>
      <c r="N2975" s="6" t="s">
        <v>452</v>
      </c>
      <c r="O2975" s="36" t="str">
        <f t="shared" si="185"/>
        <v>28/04/2020 21:50</v>
      </c>
      <c r="P2975" s="46">
        <f t="shared" si="186"/>
        <v>0.37569444443943212</v>
      </c>
      <c r="Q2975" s="48">
        <v>0</v>
      </c>
      <c r="R2975" s="47">
        <f t="shared" si="187"/>
        <v>540.99999999278225</v>
      </c>
      <c r="S2975" s="6" t="s">
        <v>959</v>
      </c>
      <c r="T2975" s="6" t="s">
        <v>4423</v>
      </c>
      <c r="U2975" s="6" t="s">
        <v>44</v>
      </c>
      <c r="V2975" s="6" t="s">
        <v>4424</v>
      </c>
      <c r="W2975" s="7">
        <v>0</v>
      </c>
      <c r="X2975" s="7">
        <v>0.7</v>
      </c>
      <c r="Y2975" s="7">
        <v>0</v>
      </c>
      <c r="Z2975" s="7">
        <v>0</v>
      </c>
      <c r="AA2975" s="7">
        <v>0</v>
      </c>
      <c r="AB2975" s="7">
        <v>0.5</v>
      </c>
      <c r="AC2975" s="7">
        <v>0</v>
      </c>
      <c r="AD2975" s="7">
        <v>0</v>
      </c>
      <c r="AE2975">
        <v>9</v>
      </c>
      <c r="AF2975">
        <v>0</v>
      </c>
      <c r="AG2975">
        <v>1</v>
      </c>
      <c r="AH2975">
        <v>0</v>
      </c>
      <c r="AI2975">
        <v>3</v>
      </c>
      <c r="AJ2975">
        <v>3</v>
      </c>
      <c r="AK2975">
        <v>0</v>
      </c>
      <c r="AL2975">
        <v>1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</row>
    <row r="2976" spans="1:44" x14ac:dyDescent="0.25">
      <c r="A2976">
        <v>1556170</v>
      </c>
      <c r="B2976">
        <v>747120</v>
      </c>
      <c r="C2976">
        <v>21.8946026798593</v>
      </c>
      <c r="D2976">
        <v>37.050738050931301</v>
      </c>
      <c r="E2976" s="68" t="s">
        <v>937</v>
      </c>
      <c r="F2976" s="8">
        <f>INDEX(Δεδομένα!$P:$P,MATCH('2020'!E2976,Δεδομένα!$O:$O,0))</f>
        <v>143</v>
      </c>
      <c r="G2976" s="6" t="s">
        <v>841</v>
      </c>
      <c r="H2976" s="2" t="str">
        <f>INDEX(Δεδομένα!B$1:B$51,MATCH('2020'!G2976,Δεδομένα!A$1:A$51,0))</f>
        <v>ΠΕΛΛΟΠΟΝΗΣΟΥ</v>
      </c>
      <c r="I2976" s="8">
        <f>INDEX(Δεδομένα!E$1:E$13,MATCH('2020'!H2976,Δεδομένα!D$1:D$13,0))</f>
        <v>8</v>
      </c>
      <c r="J2976" s="1">
        <v>43949</v>
      </c>
      <c r="K2976" s="6" t="s">
        <v>1349</v>
      </c>
      <c r="L2976" s="36" t="str">
        <f t="shared" si="184"/>
        <v>28/04/2020 10:12</v>
      </c>
      <c r="M2976" s="1">
        <v>43949</v>
      </c>
      <c r="N2976" s="6" t="s">
        <v>1243</v>
      </c>
      <c r="O2976" s="36" t="str">
        <f t="shared" si="185"/>
        <v>28/04/2020 13:26</v>
      </c>
      <c r="P2976" s="46">
        <f t="shared" si="186"/>
        <v>0.13472222221753327</v>
      </c>
      <c r="Q2976" s="48">
        <v>0</v>
      </c>
      <c r="R2976" s="47">
        <f t="shared" si="187"/>
        <v>193.99999999324791</v>
      </c>
      <c r="S2976" s="6" t="s">
        <v>842</v>
      </c>
      <c r="T2976" s="6" t="s">
        <v>984</v>
      </c>
      <c r="U2976" s="6" t="s">
        <v>44</v>
      </c>
      <c r="V2976" s="6" t="s">
        <v>2502</v>
      </c>
      <c r="W2976" s="7">
        <v>0</v>
      </c>
      <c r="X2976" s="7">
        <v>1</v>
      </c>
      <c r="Y2976" s="7">
        <v>0</v>
      </c>
      <c r="Z2976" s="7">
        <v>0</v>
      </c>
      <c r="AA2976" s="7">
        <v>0</v>
      </c>
      <c r="AB2976" s="7">
        <v>1</v>
      </c>
      <c r="AC2976" s="7">
        <v>0</v>
      </c>
      <c r="AD2976" s="7">
        <v>0</v>
      </c>
      <c r="AE2976">
        <v>7</v>
      </c>
      <c r="AF2976">
        <v>0</v>
      </c>
      <c r="AG2976">
        <v>0</v>
      </c>
      <c r="AH2976">
        <v>0</v>
      </c>
      <c r="AI2976">
        <v>0</v>
      </c>
      <c r="AJ2976">
        <v>3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</row>
    <row r="2977" spans="1:44" x14ac:dyDescent="0.25">
      <c r="A2977">
        <v>1556171</v>
      </c>
      <c r="B2977">
        <v>747189</v>
      </c>
      <c r="C2977">
        <v>22.069495670353501</v>
      </c>
      <c r="D2977">
        <v>37.029222736091697</v>
      </c>
      <c r="E2977" s="68" t="s">
        <v>937</v>
      </c>
      <c r="F2977" s="8">
        <f>INDEX(Δεδομένα!$P:$P,MATCH('2020'!E2977,Δεδομένα!$O:$O,0))</f>
        <v>143</v>
      </c>
      <c r="G2977" s="6" t="s">
        <v>841</v>
      </c>
      <c r="H2977" s="2" t="str">
        <f>INDEX(Δεδομένα!B$1:B$51,MATCH('2020'!G2977,Δεδομένα!A$1:A$51,0))</f>
        <v>ΠΕΛΛΟΠΟΝΗΣΟΥ</v>
      </c>
      <c r="I2977" s="8">
        <f>INDEX(Δεδομένα!E$1:E$13,MATCH('2020'!H2977,Δεδομένα!D$1:D$13,0))</f>
        <v>8</v>
      </c>
      <c r="J2977" s="1">
        <v>43949</v>
      </c>
      <c r="K2977" s="6" t="s">
        <v>341</v>
      </c>
      <c r="L2977" s="36" t="str">
        <f t="shared" si="184"/>
        <v>28/04/2020 13:55</v>
      </c>
      <c r="M2977" s="1">
        <v>43949</v>
      </c>
      <c r="N2977" s="6" t="s">
        <v>1591</v>
      </c>
      <c r="O2977" s="36" t="str">
        <f t="shared" si="185"/>
        <v>28/04/2020 14:41</v>
      </c>
      <c r="P2977" s="46">
        <f t="shared" si="186"/>
        <v>3.1944444446708076E-2</v>
      </c>
      <c r="Q2977" s="48">
        <v>0</v>
      </c>
      <c r="R2977" s="47">
        <f t="shared" si="187"/>
        <v>46.000000003259629</v>
      </c>
      <c r="S2977" s="6" t="s">
        <v>842</v>
      </c>
      <c r="T2977" s="6" t="s">
        <v>940</v>
      </c>
      <c r="U2977" s="6" t="s">
        <v>44</v>
      </c>
      <c r="V2977" s="6" t="s">
        <v>4232</v>
      </c>
      <c r="W2977" s="7">
        <v>0</v>
      </c>
      <c r="X2977" s="7">
        <v>0</v>
      </c>
      <c r="Y2977" s="7">
        <v>0</v>
      </c>
      <c r="Z2977" s="7">
        <v>0</v>
      </c>
      <c r="AA2977" s="7">
        <v>1</v>
      </c>
      <c r="AB2977" s="7">
        <v>0</v>
      </c>
      <c r="AC2977" s="7">
        <v>0</v>
      </c>
      <c r="AD2977" s="7">
        <v>0</v>
      </c>
      <c r="AE2977">
        <v>2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</row>
    <row r="2978" spans="1:44" x14ac:dyDescent="0.25">
      <c r="A2978">
        <v>1556174</v>
      </c>
      <c r="B2978">
        <v>747203</v>
      </c>
      <c r="C2978">
        <v>22.102954300134801</v>
      </c>
      <c r="D2978">
        <v>37.046457228138301</v>
      </c>
      <c r="E2978" s="68" t="s">
        <v>937</v>
      </c>
      <c r="F2978" s="8">
        <f>INDEX(Δεδομένα!$P:$P,MATCH('2020'!E2978,Δεδομένα!$O:$O,0))</f>
        <v>143</v>
      </c>
      <c r="G2978" s="6" t="s">
        <v>841</v>
      </c>
      <c r="H2978" s="2" t="str">
        <f>INDEX(Δεδομένα!B$1:B$51,MATCH('2020'!G2978,Δεδομένα!A$1:A$51,0))</f>
        <v>ΠΕΛΛΟΠΟΝΗΣΟΥ</v>
      </c>
      <c r="I2978" s="8">
        <f>INDEX(Δεδομένα!E$1:E$13,MATCH('2020'!H2978,Δεδομένα!D$1:D$13,0))</f>
        <v>8</v>
      </c>
      <c r="J2978" s="1">
        <v>43949</v>
      </c>
      <c r="K2978" s="6" t="s">
        <v>197</v>
      </c>
      <c r="L2978" s="36" t="str">
        <f t="shared" si="184"/>
        <v>28/04/2020 14:26</v>
      </c>
      <c r="M2978" s="1">
        <v>43949</v>
      </c>
      <c r="N2978" s="6" t="s">
        <v>387</v>
      </c>
      <c r="O2978" s="36" t="str">
        <f t="shared" si="185"/>
        <v>28/04/2020 14:44</v>
      </c>
      <c r="P2978" s="46">
        <f t="shared" si="186"/>
        <v>1.2499999997089617E-2</v>
      </c>
      <c r="Q2978" s="48">
        <v>0</v>
      </c>
      <c r="R2978" s="47">
        <f t="shared" si="187"/>
        <v>17.999999995809048</v>
      </c>
      <c r="S2978" s="6" t="s">
        <v>842</v>
      </c>
      <c r="T2978" s="6" t="s">
        <v>940</v>
      </c>
      <c r="U2978" s="6" t="s">
        <v>44</v>
      </c>
      <c r="V2978" s="6" t="s">
        <v>3231</v>
      </c>
      <c r="W2978" s="7">
        <v>0</v>
      </c>
      <c r="X2978" s="7">
        <v>0</v>
      </c>
      <c r="Y2978" s="7">
        <v>0</v>
      </c>
      <c r="Z2978" s="7">
        <v>0</v>
      </c>
      <c r="AA2978" s="7">
        <v>0</v>
      </c>
      <c r="AB2978" s="7">
        <v>0.1</v>
      </c>
      <c r="AC2978" s="7">
        <v>0</v>
      </c>
      <c r="AD2978" s="7">
        <v>0</v>
      </c>
      <c r="AE2978">
        <v>3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</row>
    <row r="2979" spans="1:44" x14ac:dyDescent="0.25">
      <c r="A2979">
        <v>1556177</v>
      </c>
      <c r="B2979">
        <v>747239</v>
      </c>
      <c r="C2979">
        <v>22.037176008241399</v>
      </c>
      <c r="D2979">
        <v>37.137070345617403</v>
      </c>
      <c r="E2979" s="68" t="s">
        <v>937</v>
      </c>
      <c r="F2979" s="8">
        <f>INDEX(Δεδομένα!$P:$P,MATCH('2020'!E2979,Δεδομένα!$O:$O,0))</f>
        <v>143</v>
      </c>
      <c r="G2979" s="6" t="s">
        <v>841</v>
      </c>
      <c r="H2979" s="2" t="str">
        <f>INDEX(Δεδομένα!B$1:B$51,MATCH('2020'!G2979,Δεδομένα!A$1:A$51,0))</f>
        <v>ΠΕΛΛΟΠΟΝΗΣΟΥ</v>
      </c>
      <c r="I2979" s="8">
        <f>INDEX(Δεδομένα!E$1:E$13,MATCH('2020'!H2979,Δεδομένα!D$1:D$13,0))</f>
        <v>8</v>
      </c>
      <c r="J2979" s="1">
        <v>43949</v>
      </c>
      <c r="K2979" s="6" t="s">
        <v>405</v>
      </c>
      <c r="L2979" s="36" t="str">
        <f t="shared" si="184"/>
        <v>28/04/2020 16:27</v>
      </c>
      <c r="M2979" s="1">
        <v>43949</v>
      </c>
      <c r="N2979" s="6" t="s">
        <v>1749</v>
      </c>
      <c r="O2979" s="36" t="str">
        <f t="shared" si="185"/>
        <v>28/04/2020 17:17</v>
      </c>
      <c r="P2979" s="46">
        <f t="shared" si="186"/>
        <v>3.4722222218988463E-2</v>
      </c>
      <c r="Q2979" s="48">
        <v>0</v>
      </c>
      <c r="R2979" s="47">
        <f t="shared" si="187"/>
        <v>49.999999995343387</v>
      </c>
      <c r="S2979" s="6" t="s">
        <v>842</v>
      </c>
      <c r="T2979" s="6" t="s">
        <v>940</v>
      </c>
      <c r="U2979" s="6" t="s">
        <v>44</v>
      </c>
      <c r="V2979" s="6" t="s">
        <v>4439</v>
      </c>
      <c r="W2979" s="7">
        <v>0</v>
      </c>
      <c r="X2979" s="7">
        <v>0</v>
      </c>
      <c r="Y2979" s="7">
        <v>0</v>
      </c>
      <c r="Z2979" s="7">
        <v>0</v>
      </c>
      <c r="AA2979" s="7">
        <v>0.2</v>
      </c>
      <c r="AB2979" s="7">
        <v>0</v>
      </c>
      <c r="AC2979" s="7">
        <v>0</v>
      </c>
      <c r="AD2979" s="7">
        <v>0</v>
      </c>
      <c r="AE2979">
        <v>5</v>
      </c>
      <c r="AF2979">
        <v>0</v>
      </c>
      <c r="AG2979">
        <v>0</v>
      </c>
      <c r="AH2979">
        <v>0</v>
      </c>
      <c r="AI2979">
        <v>0</v>
      </c>
      <c r="AJ2979">
        <v>2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</row>
    <row r="2980" spans="1:44" x14ac:dyDescent="0.25">
      <c r="A2980">
        <v>1556181</v>
      </c>
      <c r="B2980">
        <v>747282</v>
      </c>
      <c r="C2980">
        <v>22.0209780491167</v>
      </c>
      <c r="D2980">
        <v>37.0481041106164</v>
      </c>
      <c r="E2980" s="68" t="s">
        <v>937</v>
      </c>
      <c r="F2980" s="8">
        <f>INDEX(Δεδομένα!$P:$P,MATCH('2020'!E2980,Δεδομένα!$O:$O,0))</f>
        <v>143</v>
      </c>
      <c r="G2980" s="6" t="s">
        <v>841</v>
      </c>
      <c r="H2980" s="2" t="str">
        <f>INDEX(Δεδομένα!B$1:B$51,MATCH('2020'!G2980,Δεδομένα!A$1:A$51,0))</f>
        <v>ΠΕΛΛΟΠΟΝΗΣΟΥ</v>
      </c>
      <c r="I2980" s="8">
        <f>INDEX(Δεδομένα!E$1:E$13,MATCH('2020'!H2980,Δεδομένα!D$1:D$13,0))</f>
        <v>8</v>
      </c>
      <c r="J2980" s="1">
        <v>43949</v>
      </c>
      <c r="K2980" s="6" t="s">
        <v>1761</v>
      </c>
      <c r="L2980" s="36" t="str">
        <f t="shared" si="184"/>
        <v>28/04/2020 19:11</v>
      </c>
      <c r="M2980" s="1">
        <v>43949</v>
      </c>
      <c r="N2980" s="6" t="s">
        <v>1648</v>
      </c>
      <c r="O2980" s="36" t="str">
        <f t="shared" si="185"/>
        <v>28/04/2020 19:57</v>
      </c>
      <c r="P2980" s="46">
        <f t="shared" si="186"/>
        <v>3.1944444446708076E-2</v>
      </c>
      <c r="Q2980" s="48">
        <v>0</v>
      </c>
      <c r="R2980" s="47">
        <f t="shared" si="187"/>
        <v>46.000000003259629</v>
      </c>
      <c r="S2980" s="6" t="s">
        <v>842</v>
      </c>
      <c r="T2980" s="6" t="s">
        <v>984</v>
      </c>
      <c r="U2980" s="6" t="s">
        <v>44</v>
      </c>
      <c r="V2980" s="6" t="s">
        <v>4444</v>
      </c>
      <c r="W2980" s="7">
        <v>0</v>
      </c>
      <c r="X2980" s="7">
        <v>0</v>
      </c>
      <c r="Y2980" s="7">
        <v>0</v>
      </c>
      <c r="Z2980" s="7">
        <v>0</v>
      </c>
      <c r="AA2980" s="7">
        <v>0.5</v>
      </c>
      <c r="AB2980" s="7">
        <v>0</v>
      </c>
      <c r="AC2980" s="7">
        <v>0</v>
      </c>
      <c r="AD2980" s="7">
        <v>0</v>
      </c>
      <c r="AE2980">
        <v>2</v>
      </c>
      <c r="AF2980">
        <v>0</v>
      </c>
      <c r="AG2980">
        <v>0</v>
      </c>
      <c r="AH2980">
        <v>0</v>
      </c>
      <c r="AI2980">
        <v>0</v>
      </c>
      <c r="AJ2980">
        <v>1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</row>
    <row r="2981" spans="1:44" x14ac:dyDescent="0.25">
      <c r="A2981">
        <v>1554808</v>
      </c>
      <c r="B2981">
        <v>747161</v>
      </c>
      <c r="C2981">
        <v>24.948035841437999</v>
      </c>
      <c r="D2981">
        <v>41.069461335873697</v>
      </c>
      <c r="E2981" s="68" t="s">
        <v>120</v>
      </c>
      <c r="F2981" s="8">
        <f>INDEX(Δεδομένα!$P:$P,MATCH('2020'!E2981,Δεδομένα!$O:$O,0))</f>
        <v>30</v>
      </c>
      <c r="G2981" s="6" t="s">
        <v>121</v>
      </c>
      <c r="H2981" s="2" t="str">
        <f>INDEX(Δεδομένα!B$1:B$51,MATCH('2020'!G2981,Δεδομένα!A$1:A$51,0))</f>
        <v>ΑΝΑΤΟΛΙΚΗΣ ΜΑΚΕΔΟΝΙΑΣ ΚΑΙ ΘΡΑΚΗΣ</v>
      </c>
      <c r="I2981" s="8">
        <f>INDEX(Δεδομένα!E$1:E$13,MATCH('2020'!H2981,Δεδομένα!D$1:D$13,0))</f>
        <v>2</v>
      </c>
      <c r="J2981" s="1">
        <v>43949</v>
      </c>
      <c r="K2981" s="6" t="s">
        <v>2838</v>
      </c>
      <c r="L2981" s="36" t="str">
        <f t="shared" si="184"/>
        <v>28/04/2020 12:21</v>
      </c>
      <c r="M2981" s="1">
        <v>43949</v>
      </c>
      <c r="N2981" s="6" t="s">
        <v>595</v>
      </c>
      <c r="O2981" s="36" t="str">
        <f t="shared" si="185"/>
        <v>28/04/2020 14:20</v>
      </c>
      <c r="P2981" s="46">
        <f t="shared" si="186"/>
        <v>8.2638888889050577E-2</v>
      </c>
      <c r="Q2981" s="48">
        <v>0</v>
      </c>
      <c r="R2981" s="47">
        <f t="shared" si="187"/>
        <v>119.00000000023283</v>
      </c>
      <c r="S2981" s="6" t="s">
        <v>121</v>
      </c>
      <c r="T2981" s="6" t="s">
        <v>129</v>
      </c>
      <c r="U2981" s="6" t="s">
        <v>2844</v>
      </c>
      <c r="V2981" s="6" t="s">
        <v>4420</v>
      </c>
      <c r="W2981" s="7">
        <v>0</v>
      </c>
      <c r="X2981" s="7">
        <v>0</v>
      </c>
      <c r="Y2981" s="7">
        <v>0</v>
      </c>
      <c r="Z2981" s="7">
        <v>0.15</v>
      </c>
      <c r="AA2981" s="7">
        <v>0</v>
      </c>
      <c r="AB2981" s="7">
        <v>0</v>
      </c>
      <c r="AC2981" s="7">
        <v>0</v>
      </c>
      <c r="AD2981" s="7">
        <v>0</v>
      </c>
      <c r="AE2981">
        <v>2</v>
      </c>
      <c r="AF2981">
        <v>0</v>
      </c>
      <c r="AG2981">
        <v>0</v>
      </c>
      <c r="AH2981">
        <v>0</v>
      </c>
      <c r="AI2981">
        <v>0</v>
      </c>
      <c r="AJ2981">
        <v>1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</row>
    <row r="2982" spans="1:44" x14ac:dyDescent="0.25">
      <c r="A2982">
        <v>1555344</v>
      </c>
      <c r="B2982">
        <v>747164</v>
      </c>
      <c r="C2982">
        <v>20.736123795362602</v>
      </c>
      <c r="D2982">
        <v>38.955216727120003</v>
      </c>
      <c r="E2982" s="68" t="s">
        <v>1725</v>
      </c>
      <c r="F2982" s="8">
        <f>INDEX(Δεδομένα!$P:$P,MATCH('2020'!E2982,Δεδομένα!$O:$O,0))</f>
        <v>97</v>
      </c>
      <c r="G2982" s="6" t="s">
        <v>284</v>
      </c>
      <c r="H2982" s="2" t="str">
        <f>INDEX(Δεδομένα!B$1:B$51,MATCH('2020'!G2982,Δεδομένα!A$1:A$51,0))</f>
        <v>ΗΠΕΙΡΟΥ</v>
      </c>
      <c r="I2982" s="8">
        <f>INDEX(Δεδομένα!E$1:E$13,MATCH('2020'!H2982,Δεδομένα!D$1:D$13,0))</f>
        <v>5</v>
      </c>
      <c r="J2982" s="1">
        <v>43949</v>
      </c>
      <c r="K2982" s="6" t="s">
        <v>3152</v>
      </c>
      <c r="L2982" s="36" t="str">
        <f t="shared" si="184"/>
        <v>28/04/2020 12:23</v>
      </c>
      <c r="M2982" s="1">
        <v>43949</v>
      </c>
      <c r="N2982" s="6" t="s">
        <v>542</v>
      </c>
      <c r="O2982" s="36" t="str">
        <f t="shared" si="185"/>
        <v>28/04/2020 14:30</v>
      </c>
      <c r="P2982" s="46">
        <f t="shared" si="186"/>
        <v>8.819444444088731E-2</v>
      </c>
      <c r="Q2982" s="48">
        <v>0</v>
      </c>
      <c r="R2982" s="47">
        <f t="shared" si="187"/>
        <v>126.99999999487773</v>
      </c>
      <c r="S2982" s="6" t="s">
        <v>44</v>
      </c>
      <c r="T2982" s="6" t="s">
        <v>1727</v>
      </c>
      <c r="U2982" s="6" t="s">
        <v>4064</v>
      </c>
      <c r="V2982" s="6" t="s">
        <v>4421</v>
      </c>
      <c r="W2982" s="7">
        <v>0</v>
      </c>
      <c r="X2982" s="7">
        <v>0</v>
      </c>
      <c r="Y2982" s="7">
        <v>0</v>
      </c>
      <c r="Z2982" s="7">
        <v>0</v>
      </c>
      <c r="AA2982" s="7">
        <v>0</v>
      </c>
      <c r="AB2982" s="7">
        <v>0.7</v>
      </c>
      <c r="AC2982" s="7">
        <v>0</v>
      </c>
      <c r="AD2982" s="7">
        <v>0</v>
      </c>
      <c r="AE2982">
        <v>4</v>
      </c>
      <c r="AF2982">
        <v>0</v>
      </c>
      <c r="AG2982">
        <v>0</v>
      </c>
      <c r="AH2982">
        <v>0</v>
      </c>
      <c r="AI2982">
        <v>0</v>
      </c>
      <c r="AJ2982">
        <v>2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</row>
    <row r="2983" spans="1:44" x14ac:dyDescent="0.25">
      <c r="A2983">
        <v>1555551</v>
      </c>
      <c r="B2983">
        <v>747156</v>
      </c>
      <c r="C2983">
        <v>22.427620727927501</v>
      </c>
      <c r="D2983">
        <v>38.462033195357797</v>
      </c>
      <c r="E2983" s="68" t="s">
        <v>431</v>
      </c>
      <c r="F2983" s="8">
        <f>INDEX(Δεδομένα!$P:$P,MATCH('2020'!E2983,Δεδομένα!$O:$O,0))</f>
        <v>174</v>
      </c>
      <c r="G2983" s="6" t="s">
        <v>432</v>
      </c>
      <c r="H2983" s="2" t="str">
        <f>INDEX(Δεδομένα!B$1:B$51,MATCH('2020'!G2983,Δεδομένα!A$1:A$51,0))</f>
        <v>ΣΤΕΡΕΑΣ ΕΛΛΑΔΟΣ</v>
      </c>
      <c r="I2983" s="8">
        <f>INDEX(Δεδομένα!E$1:E$13,MATCH('2020'!H2983,Δεδομένα!D$1:D$13,0))</f>
        <v>9</v>
      </c>
      <c r="J2983" s="1">
        <v>43949</v>
      </c>
      <c r="K2983" s="6" t="s">
        <v>526</v>
      </c>
      <c r="L2983" s="36" t="str">
        <f t="shared" si="184"/>
        <v>28/04/2020 11:45</v>
      </c>
      <c r="M2983" s="1">
        <v>43949</v>
      </c>
      <c r="N2983" s="6" t="s">
        <v>616</v>
      </c>
      <c r="O2983" s="36" t="str">
        <f t="shared" si="185"/>
        <v>28/04/2020 13:30</v>
      </c>
      <c r="P2983" s="46">
        <f t="shared" si="186"/>
        <v>7.2916666664241347E-2</v>
      </c>
      <c r="Q2983" s="48">
        <v>0</v>
      </c>
      <c r="R2983" s="47">
        <f t="shared" si="187"/>
        <v>104.99999999650754</v>
      </c>
      <c r="S2983" s="6" t="s">
        <v>434</v>
      </c>
      <c r="T2983" s="6" t="s">
        <v>435</v>
      </c>
      <c r="U2983" s="6" t="s">
        <v>4417</v>
      </c>
      <c r="V2983" s="6" t="s">
        <v>4418</v>
      </c>
      <c r="W2983" s="7">
        <v>0</v>
      </c>
      <c r="X2983" s="7">
        <v>0</v>
      </c>
      <c r="Y2983" s="7">
        <v>0</v>
      </c>
      <c r="Z2983" s="7">
        <v>0</v>
      </c>
      <c r="AA2983" s="7">
        <v>0</v>
      </c>
      <c r="AB2983" s="7">
        <v>0.3</v>
      </c>
      <c r="AC2983" s="7">
        <v>0</v>
      </c>
      <c r="AD2983" s="7">
        <v>0</v>
      </c>
      <c r="AE2983">
        <v>4</v>
      </c>
      <c r="AF2983">
        <v>0</v>
      </c>
      <c r="AG2983">
        <v>0</v>
      </c>
      <c r="AH2983">
        <v>0</v>
      </c>
      <c r="AI2983">
        <v>0</v>
      </c>
      <c r="AJ2983">
        <v>2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</row>
    <row r="2984" spans="1:44" x14ac:dyDescent="0.25">
      <c r="A2984">
        <v>1558801</v>
      </c>
      <c r="B2984">
        <v>747186</v>
      </c>
      <c r="C2984">
        <v>22.509898924790001</v>
      </c>
      <c r="D2984">
        <v>38.471864809795299</v>
      </c>
      <c r="E2984" s="68" t="s">
        <v>881</v>
      </c>
      <c r="F2984" s="8">
        <f>INDEX(Δεδομένα!$P:$P,MATCH('2020'!E2984,Δεδομένα!$O:$O,0))</f>
        <v>171</v>
      </c>
      <c r="G2984" s="6" t="s">
        <v>432</v>
      </c>
      <c r="H2984" s="2" t="str">
        <f>INDEX(Δεδομένα!B$1:B$51,MATCH('2020'!G2984,Δεδομένα!A$1:A$51,0))</f>
        <v>ΣΤΕΡΕΑΣ ΕΛΛΑΔΟΣ</v>
      </c>
      <c r="I2984" s="8">
        <f>INDEX(Δεδομένα!E$1:E$13,MATCH('2020'!H2984,Δεδομένα!D$1:D$13,0))</f>
        <v>9</v>
      </c>
      <c r="J2984" s="1">
        <v>43949</v>
      </c>
      <c r="K2984" s="6" t="s">
        <v>1467</v>
      </c>
      <c r="L2984" s="36" t="str">
        <f t="shared" si="184"/>
        <v>28/04/2020 13:40</v>
      </c>
      <c r="M2984" s="1">
        <v>43949</v>
      </c>
      <c r="N2984" s="6" t="s">
        <v>88</v>
      </c>
      <c r="O2984" s="36" t="str">
        <f t="shared" si="185"/>
        <v>28/04/2020 15:28</v>
      </c>
      <c r="P2984" s="46">
        <f t="shared" si="186"/>
        <v>7.4999999997089617E-2</v>
      </c>
      <c r="Q2984" s="48">
        <v>0</v>
      </c>
      <c r="R2984" s="47">
        <f t="shared" si="187"/>
        <v>107.99999999580905</v>
      </c>
      <c r="S2984" s="6" t="s">
        <v>434</v>
      </c>
      <c r="T2984" s="6" t="s">
        <v>435</v>
      </c>
      <c r="U2984" s="6" t="s">
        <v>4426</v>
      </c>
      <c r="V2984" s="6" t="s">
        <v>4427</v>
      </c>
      <c r="W2984" s="7">
        <v>0</v>
      </c>
      <c r="X2984" s="7">
        <v>0</v>
      </c>
      <c r="Y2984" s="7">
        <v>0</v>
      </c>
      <c r="Z2984" s="7">
        <v>0</v>
      </c>
      <c r="AA2984" s="7">
        <v>0</v>
      </c>
      <c r="AB2984" s="7">
        <v>0.2</v>
      </c>
      <c r="AC2984" s="7">
        <v>0</v>
      </c>
      <c r="AD2984" s="7">
        <v>0</v>
      </c>
      <c r="AE2984">
        <v>3</v>
      </c>
      <c r="AF2984">
        <v>0</v>
      </c>
      <c r="AG2984">
        <v>0</v>
      </c>
      <c r="AH2984">
        <v>0</v>
      </c>
      <c r="AI2984">
        <v>0</v>
      </c>
      <c r="AJ2984">
        <v>2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</row>
    <row r="2985" spans="1:44" x14ac:dyDescent="0.25">
      <c r="A2985">
        <v>1563046</v>
      </c>
      <c r="B2985">
        <v>747229</v>
      </c>
      <c r="C2985">
        <v>23.6823025959416</v>
      </c>
      <c r="D2985">
        <v>35.428340254685502</v>
      </c>
      <c r="E2985" s="68" t="s">
        <v>1691</v>
      </c>
      <c r="F2985" s="8">
        <f>INDEX(Δεδομένα!$P:$P,MATCH('2020'!E2985,Δεδομένα!$O:$O,0))</f>
        <v>217</v>
      </c>
      <c r="G2985" s="6" t="s">
        <v>775</v>
      </c>
      <c r="H2985" s="2" t="str">
        <f>INDEX(Δεδομένα!B$1:B$51,MATCH('2020'!G2985,Δεδομένα!A$1:A$51,0))</f>
        <v>ΚΡΗΤΗΣ</v>
      </c>
      <c r="I2985" s="8">
        <f>INDEX(Δεδομένα!E$1:E$13,MATCH('2020'!H2985,Δεδομένα!D$1:D$13,0))</f>
        <v>12</v>
      </c>
      <c r="J2985" s="1">
        <v>43949</v>
      </c>
      <c r="K2985" s="6" t="s">
        <v>504</v>
      </c>
      <c r="L2985" s="36" t="str">
        <f t="shared" si="184"/>
        <v>28/04/2020 15:50</v>
      </c>
      <c r="M2985" s="1">
        <v>43949</v>
      </c>
      <c r="N2985" s="6" t="s">
        <v>2746</v>
      </c>
      <c r="O2985" s="36" t="str">
        <f t="shared" si="185"/>
        <v>28/04/2020 21:44</v>
      </c>
      <c r="P2985" s="46">
        <f t="shared" si="186"/>
        <v>0.24583333333430346</v>
      </c>
      <c r="Q2985" s="48">
        <v>0</v>
      </c>
      <c r="R2985" s="47">
        <f t="shared" si="187"/>
        <v>354.00000000139698</v>
      </c>
      <c r="S2985" s="6" t="s">
        <v>775</v>
      </c>
      <c r="T2985" s="6" t="s">
        <v>788</v>
      </c>
      <c r="U2985" s="6" t="s">
        <v>4436</v>
      </c>
      <c r="V2985" s="6" t="s">
        <v>4437</v>
      </c>
      <c r="W2985" s="7">
        <v>0</v>
      </c>
      <c r="X2985" s="7">
        <v>1</v>
      </c>
      <c r="Y2985" s="7">
        <v>0</v>
      </c>
      <c r="Z2985" s="7">
        <v>0</v>
      </c>
      <c r="AA2985" s="7">
        <v>0</v>
      </c>
      <c r="AB2985" s="7">
        <v>0</v>
      </c>
      <c r="AC2985" s="7">
        <v>0</v>
      </c>
      <c r="AD2985" s="7">
        <v>0</v>
      </c>
      <c r="AE2985">
        <v>10</v>
      </c>
      <c r="AF2985">
        <v>0</v>
      </c>
      <c r="AG2985">
        <v>0</v>
      </c>
      <c r="AH2985">
        <v>0</v>
      </c>
      <c r="AI2985">
        <v>0</v>
      </c>
      <c r="AJ2985">
        <v>5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</row>
    <row r="2986" spans="1:44" x14ac:dyDescent="0.25">
      <c r="A2986">
        <v>1563047</v>
      </c>
      <c r="B2986">
        <v>747299</v>
      </c>
      <c r="C2986">
        <v>23.741688419732</v>
      </c>
      <c r="D2986">
        <v>35.525247193435803</v>
      </c>
      <c r="E2986" s="68" t="s">
        <v>1691</v>
      </c>
      <c r="F2986" s="8">
        <f>INDEX(Δεδομένα!$P:$P,MATCH('2020'!E2986,Δεδομένα!$O:$O,0))</f>
        <v>217</v>
      </c>
      <c r="G2986" s="6" t="s">
        <v>775</v>
      </c>
      <c r="H2986" s="2" t="str">
        <f>INDEX(Δεδομένα!B$1:B$51,MATCH('2020'!G2986,Δεδομένα!A$1:A$51,0))</f>
        <v>ΚΡΗΤΗΣ</v>
      </c>
      <c r="I2986" s="8">
        <f>INDEX(Δεδομένα!E$1:E$13,MATCH('2020'!H2986,Δεδομένα!D$1:D$13,0))</f>
        <v>12</v>
      </c>
      <c r="J2986" s="1">
        <v>43949</v>
      </c>
      <c r="K2986" s="6" t="s">
        <v>825</v>
      </c>
      <c r="L2986" s="36" t="str">
        <f t="shared" si="184"/>
        <v>28/04/2020 20:30</v>
      </c>
      <c r="M2986" s="1">
        <v>43949</v>
      </c>
      <c r="N2986" s="6" t="s">
        <v>1658</v>
      </c>
      <c r="O2986" s="36" t="str">
        <f t="shared" si="185"/>
        <v>28/04/2020 22:17</v>
      </c>
      <c r="P2986" s="46">
        <f t="shared" si="186"/>
        <v>7.4305555557657499E-2</v>
      </c>
      <c r="Q2986" s="48">
        <v>0</v>
      </c>
      <c r="R2986" s="47">
        <f t="shared" si="187"/>
        <v>107.0000000030268</v>
      </c>
      <c r="S2986" s="6" t="s">
        <v>775</v>
      </c>
      <c r="T2986" s="6" t="s">
        <v>777</v>
      </c>
      <c r="U2986" s="6" t="s">
        <v>44</v>
      </c>
      <c r="V2986" s="6" t="s">
        <v>4445</v>
      </c>
      <c r="W2986" s="7">
        <v>0</v>
      </c>
      <c r="X2986" s="7">
        <v>0.05</v>
      </c>
      <c r="Y2986" s="7">
        <v>0</v>
      </c>
      <c r="Z2986" s="7">
        <v>0</v>
      </c>
      <c r="AA2986" s="7">
        <v>0</v>
      </c>
      <c r="AB2986" s="7">
        <v>0</v>
      </c>
      <c r="AC2986" s="7">
        <v>0</v>
      </c>
      <c r="AD2986" s="7">
        <v>0</v>
      </c>
      <c r="AE2986">
        <v>2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</row>
    <row r="2987" spans="1:44" x14ac:dyDescent="0.25">
      <c r="A2987">
        <v>1557317</v>
      </c>
      <c r="B2987">
        <v>747502</v>
      </c>
      <c r="C2987">
        <v>21.474956394889201</v>
      </c>
      <c r="D2987">
        <v>38.373265026817201</v>
      </c>
      <c r="E2987" s="68" t="s">
        <v>334</v>
      </c>
      <c r="F2987" s="8">
        <f>INDEX(Δεδομένα!$P:$P,MATCH('2020'!E2987,Δεδομένα!$O:$O,0))</f>
        <v>127</v>
      </c>
      <c r="G2987" s="6" t="s">
        <v>335</v>
      </c>
      <c r="H2987" s="2" t="str">
        <f>INDEX(Δεδομένα!B$1:B$51,MATCH('2020'!G2987,Δεδομένα!A$1:A$51,0))</f>
        <v>ΔΥΤΙΚΗΣ ΕΛΛΑΔΟΣ</v>
      </c>
      <c r="I2987" s="8">
        <f>INDEX(Δεδομένα!E$1:E$13,MATCH('2020'!H2987,Δεδομένα!D$1:D$13,0))</f>
        <v>7</v>
      </c>
      <c r="J2987" s="1">
        <v>43950</v>
      </c>
      <c r="K2987" s="6" t="s">
        <v>543</v>
      </c>
      <c r="L2987" s="36" t="str">
        <f t="shared" si="184"/>
        <v>29/04/2020 15:45</v>
      </c>
      <c r="M2987" s="1">
        <v>43950</v>
      </c>
      <c r="N2987" s="6" t="s">
        <v>230</v>
      </c>
      <c r="O2987" s="36" t="str">
        <f t="shared" si="185"/>
        <v>29/04/2020 16:25</v>
      </c>
      <c r="P2987" s="46">
        <f t="shared" si="186"/>
        <v>2.7777777781011537E-2</v>
      </c>
      <c r="Q2987" s="48">
        <v>0</v>
      </c>
      <c r="R2987" s="47">
        <f t="shared" si="187"/>
        <v>40.000000004656613</v>
      </c>
      <c r="S2987" s="6" t="s">
        <v>338</v>
      </c>
      <c r="T2987" s="6" t="s">
        <v>343</v>
      </c>
      <c r="U2987" s="6" t="s">
        <v>344</v>
      </c>
      <c r="V2987" s="6" t="s">
        <v>345</v>
      </c>
      <c r="W2987" s="7">
        <v>0</v>
      </c>
      <c r="X2987" s="7">
        <v>0</v>
      </c>
      <c r="Y2987" s="7">
        <v>0</v>
      </c>
      <c r="Z2987" s="7">
        <v>0</v>
      </c>
      <c r="AA2987" s="7">
        <v>0.5</v>
      </c>
      <c r="AB2987" s="7">
        <v>0</v>
      </c>
      <c r="AC2987" s="7">
        <v>0</v>
      </c>
      <c r="AD2987" s="7">
        <v>0</v>
      </c>
      <c r="AE2987">
        <v>2</v>
      </c>
      <c r="AF2987">
        <v>0</v>
      </c>
      <c r="AG2987">
        <v>0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</row>
    <row r="2988" spans="1:44" x14ac:dyDescent="0.25">
      <c r="A2988">
        <v>1616072</v>
      </c>
      <c r="B2988">
        <v>747593</v>
      </c>
      <c r="C2988">
        <v>27.170068453498999</v>
      </c>
      <c r="D2988">
        <v>36.859530715601103</v>
      </c>
      <c r="E2988" s="68" t="s">
        <v>1006</v>
      </c>
      <c r="F2988" s="8">
        <f>INDEX(Δεδομένα!$P:$P,MATCH('2020'!E2988,Δεδομένα!$O:$O,0))</f>
        <v>241</v>
      </c>
      <c r="G2988" s="6" t="s">
        <v>1007</v>
      </c>
      <c r="H2988" s="2" t="str">
        <f>INDEX(Δεδομένα!B$1:B$51,MATCH('2020'!G2988,Δεδομένα!A$1:A$51,0))</f>
        <v>ΝΟΤΙΟΥ ΑΙΓΑΙΟΥ</v>
      </c>
      <c r="I2988" s="8">
        <f>INDEX(Δεδομένα!E$1:E$13,MATCH('2020'!H2988,Δεδομένα!D$1:D$13,0))</f>
        <v>10</v>
      </c>
      <c r="J2988" s="1">
        <v>43950</v>
      </c>
      <c r="K2988" s="6" t="s">
        <v>100</v>
      </c>
      <c r="L2988" s="36" t="str">
        <f t="shared" si="184"/>
        <v>29/04/2020 20:50</v>
      </c>
      <c r="M2988" s="1">
        <v>43951</v>
      </c>
      <c r="N2988" s="6" t="s">
        <v>4177</v>
      </c>
      <c r="O2988" s="36" t="str">
        <f t="shared" si="185"/>
        <v>30/04/2020 09:55</v>
      </c>
      <c r="P2988" s="46">
        <f t="shared" si="186"/>
        <v>0.54513888889050577</v>
      </c>
      <c r="Q2988" s="48">
        <v>0</v>
      </c>
      <c r="R2988" s="47">
        <f t="shared" si="187"/>
        <v>785.00000000232831</v>
      </c>
      <c r="S2988" s="6" t="s">
        <v>44</v>
      </c>
      <c r="T2988" s="6" t="s">
        <v>1009</v>
      </c>
      <c r="U2988" s="6" t="s">
        <v>44</v>
      </c>
      <c r="V2988" s="6" t="s">
        <v>4468</v>
      </c>
      <c r="W2988" s="7">
        <v>4</v>
      </c>
      <c r="X2988" s="7">
        <v>0</v>
      </c>
      <c r="Y2988" s="7">
        <v>0</v>
      </c>
      <c r="Z2988" s="7">
        <v>0</v>
      </c>
      <c r="AA2988" s="7">
        <v>0</v>
      </c>
      <c r="AB2988" s="7">
        <v>0</v>
      </c>
      <c r="AC2988" s="7">
        <v>0</v>
      </c>
      <c r="AD2988" s="7">
        <v>0</v>
      </c>
      <c r="AE2988">
        <v>4</v>
      </c>
      <c r="AF2988">
        <v>0</v>
      </c>
      <c r="AG2988">
        <v>0</v>
      </c>
      <c r="AH2988">
        <v>0</v>
      </c>
      <c r="AI2988">
        <v>0</v>
      </c>
      <c r="AJ2988">
        <v>2</v>
      </c>
      <c r="AK2988">
        <v>0</v>
      </c>
      <c r="AL2988">
        <v>2</v>
      </c>
      <c r="AM2988">
        <v>1</v>
      </c>
      <c r="AN2988">
        <v>0</v>
      </c>
      <c r="AO2988">
        <v>0</v>
      </c>
      <c r="AP2988">
        <v>0</v>
      </c>
      <c r="AQ2988">
        <v>0</v>
      </c>
      <c r="AR2988">
        <v>0</v>
      </c>
    </row>
    <row r="2989" spans="1:44" x14ac:dyDescent="0.25">
      <c r="A2989">
        <v>1555229</v>
      </c>
      <c r="B2989">
        <v>747449</v>
      </c>
      <c r="C2989">
        <v>26.435149533357201</v>
      </c>
      <c r="D2989">
        <v>41.628243927899398</v>
      </c>
      <c r="E2989" s="68" t="s">
        <v>1115</v>
      </c>
      <c r="F2989" s="8">
        <f>INDEX(Δεδομένα!$P:$P,MATCH('2020'!E2989,Δεδομένα!$O:$O,0))</f>
        <v>35</v>
      </c>
      <c r="G2989" s="6" t="s">
        <v>148</v>
      </c>
      <c r="H2989" s="2" t="str">
        <f>INDEX(Δεδομένα!B$1:B$51,MATCH('2020'!G2989,Δεδομένα!A$1:A$51,0))</f>
        <v>ΑΝΑΤΟΛΙΚΗΣ ΜΑΚΕΔΟΝΙΑΣ ΚΑΙ ΘΡΑΚΗΣ</v>
      </c>
      <c r="I2989" s="8">
        <f>INDEX(Δεδομένα!E$1:E$13,MATCH('2020'!H2989,Δεδομένα!D$1:D$13,0))</f>
        <v>2</v>
      </c>
      <c r="J2989" s="1">
        <v>43950</v>
      </c>
      <c r="K2989" s="6" t="s">
        <v>347</v>
      </c>
      <c r="L2989" s="36" t="str">
        <f t="shared" si="184"/>
        <v>29/04/2020 13:10</v>
      </c>
      <c r="M2989" s="1">
        <v>43950</v>
      </c>
      <c r="N2989" s="6" t="s">
        <v>83</v>
      </c>
      <c r="O2989" s="36" t="str">
        <f t="shared" si="185"/>
        <v>29/04/2020 13:45</v>
      </c>
      <c r="P2989" s="46">
        <f t="shared" si="186"/>
        <v>2.4305555554747116E-2</v>
      </c>
      <c r="Q2989" s="48">
        <v>0</v>
      </c>
      <c r="R2989" s="47">
        <f t="shared" si="187"/>
        <v>34.999999998835847</v>
      </c>
      <c r="S2989" s="6" t="s">
        <v>963</v>
      </c>
      <c r="T2989" s="6" t="s">
        <v>1119</v>
      </c>
      <c r="U2989" s="6" t="s">
        <v>1120</v>
      </c>
      <c r="V2989" s="6" t="s">
        <v>4449</v>
      </c>
      <c r="W2989" s="7">
        <v>0</v>
      </c>
      <c r="X2989" s="7">
        <v>0</v>
      </c>
      <c r="Y2989" s="7">
        <v>0</v>
      </c>
      <c r="Z2989" s="7">
        <v>0.5</v>
      </c>
      <c r="AA2989" s="7">
        <v>0</v>
      </c>
      <c r="AB2989" s="7">
        <v>0</v>
      </c>
      <c r="AC2989" s="7">
        <v>0</v>
      </c>
      <c r="AD2989" s="7">
        <v>0</v>
      </c>
      <c r="AE2989">
        <v>2</v>
      </c>
      <c r="AF2989">
        <v>0</v>
      </c>
      <c r="AG2989">
        <v>0</v>
      </c>
      <c r="AH2989">
        <v>0</v>
      </c>
      <c r="AI2989">
        <v>0</v>
      </c>
      <c r="AJ2989">
        <v>1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</row>
    <row r="2990" spans="1:44" x14ac:dyDescent="0.25">
      <c r="A2990">
        <v>1555022</v>
      </c>
      <c r="B2990">
        <v>747457</v>
      </c>
      <c r="C2990">
        <v>24.159342035221101</v>
      </c>
      <c r="D2990">
        <v>38.566144664378697</v>
      </c>
      <c r="E2990" s="68" t="s">
        <v>438</v>
      </c>
      <c r="F2990" s="8">
        <f>INDEX(Δεδομένα!$P:$P,MATCH('2020'!E2990,Δεδομένα!$O:$O,0))</f>
        <v>180</v>
      </c>
      <c r="G2990" s="6" t="s">
        <v>439</v>
      </c>
      <c r="H2990" s="2" t="str">
        <f>INDEX(Δεδομένα!B$1:B$51,MATCH('2020'!G2990,Δεδομένα!A$1:A$51,0))</f>
        <v>ΣΤΕΡΕΑΣ ΕΛΛΑΔΟΣ</v>
      </c>
      <c r="I2990" s="8">
        <f>INDEX(Δεδομένα!E$1:E$13,MATCH('2020'!H2990,Δεδομένα!D$1:D$13,0))</f>
        <v>9</v>
      </c>
      <c r="J2990" s="1">
        <v>43950</v>
      </c>
      <c r="K2990" s="6" t="s">
        <v>349</v>
      </c>
      <c r="L2990" s="36" t="str">
        <f t="shared" si="184"/>
        <v>29/04/2020 12:35</v>
      </c>
      <c r="M2990" s="1">
        <v>43950</v>
      </c>
      <c r="N2990" s="6" t="s">
        <v>131</v>
      </c>
      <c r="O2990" s="36" t="str">
        <f t="shared" si="185"/>
        <v>29/04/2020 14:50</v>
      </c>
      <c r="P2990" s="46">
        <f t="shared" si="186"/>
        <v>9.375E-2</v>
      </c>
      <c r="Q2990" s="48">
        <v>0</v>
      </c>
      <c r="R2990" s="47">
        <f t="shared" si="187"/>
        <v>135</v>
      </c>
      <c r="S2990" s="6" t="s">
        <v>441</v>
      </c>
      <c r="T2990" s="6" t="s">
        <v>442</v>
      </c>
      <c r="U2990" s="6" t="s">
        <v>2014</v>
      </c>
      <c r="V2990" s="6" t="s">
        <v>4450</v>
      </c>
      <c r="W2990" s="7">
        <v>0</v>
      </c>
      <c r="X2990" s="7">
        <v>0</v>
      </c>
      <c r="Y2990" s="7">
        <v>0</v>
      </c>
      <c r="Z2990" s="7">
        <v>0</v>
      </c>
      <c r="AA2990" s="7">
        <v>0</v>
      </c>
      <c r="AB2990" s="7">
        <v>0</v>
      </c>
      <c r="AC2990" s="7">
        <v>0</v>
      </c>
      <c r="AD2990" s="7">
        <v>0</v>
      </c>
      <c r="AE2990">
        <v>4</v>
      </c>
      <c r="AF2990">
        <v>0</v>
      </c>
      <c r="AG2990">
        <v>0</v>
      </c>
      <c r="AH2990">
        <v>0</v>
      </c>
      <c r="AI2990">
        <v>0</v>
      </c>
      <c r="AJ2990">
        <v>1</v>
      </c>
      <c r="AK2990">
        <v>1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</row>
    <row r="2991" spans="1:44" x14ac:dyDescent="0.25">
      <c r="A2991">
        <v>1557113</v>
      </c>
      <c r="B2991">
        <v>747430</v>
      </c>
      <c r="C2991">
        <v>21.524486741460201</v>
      </c>
      <c r="D2991">
        <v>37.639041160940799</v>
      </c>
      <c r="E2991" s="68" t="s">
        <v>356</v>
      </c>
      <c r="F2991" s="8">
        <f>INDEX(Δεδομένα!$P:$P,MATCH('2020'!E2991,Δεδομένα!$O:$O,0))</f>
        <v>132</v>
      </c>
      <c r="G2991" s="6" t="s">
        <v>357</v>
      </c>
      <c r="H2991" s="2" t="str">
        <f>INDEX(Δεδομένα!B$1:B$51,MATCH('2020'!G2991,Δεδομένα!A$1:A$51,0))</f>
        <v>ΔΥΤΙΚΗΣ ΕΛΛΑΔΟΣ</v>
      </c>
      <c r="I2991" s="8">
        <f>INDEX(Δεδομένα!E$1:E$13,MATCH('2020'!H2991,Δεδομένα!D$1:D$13,0))</f>
        <v>7</v>
      </c>
      <c r="J2991" s="1">
        <v>43950</v>
      </c>
      <c r="K2991" s="6" t="s">
        <v>467</v>
      </c>
      <c r="L2991" s="36" t="str">
        <f t="shared" si="184"/>
        <v>29/04/2020 12:20</v>
      </c>
      <c r="M2991" s="1">
        <v>43950</v>
      </c>
      <c r="N2991" s="6" t="s">
        <v>1859</v>
      </c>
      <c r="O2991" s="36" t="str">
        <f t="shared" si="185"/>
        <v>29/04/2020 13:02</v>
      </c>
      <c r="P2991" s="46">
        <f t="shared" si="186"/>
        <v>2.9166666667151731E-2</v>
      </c>
      <c r="Q2991" s="48">
        <v>0</v>
      </c>
      <c r="R2991" s="47">
        <f t="shared" si="187"/>
        <v>42.000000000698492</v>
      </c>
      <c r="S2991" s="6" t="s">
        <v>359</v>
      </c>
      <c r="T2991" s="6" t="s">
        <v>360</v>
      </c>
      <c r="U2991" s="6" t="s">
        <v>44</v>
      </c>
      <c r="V2991" s="6" t="s">
        <v>4448</v>
      </c>
      <c r="W2991" s="7">
        <v>0</v>
      </c>
      <c r="X2991" s="7">
        <v>0</v>
      </c>
      <c r="Y2991" s="7">
        <v>0</v>
      </c>
      <c r="Z2991" s="7">
        <v>0</v>
      </c>
      <c r="AA2991" s="7">
        <v>0.5</v>
      </c>
      <c r="AB2991" s="7">
        <v>0</v>
      </c>
      <c r="AC2991" s="7">
        <v>0</v>
      </c>
      <c r="AD2991" s="7">
        <v>0</v>
      </c>
      <c r="AE2991">
        <v>5</v>
      </c>
      <c r="AF2991">
        <v>0</v>
      </c>
      <c r="AG2991">
        <v>0</v>
      </c>
      <c r="AH2991">
        <v>0</v>
      </c>
      <c r="AI2991">
        <v>0</v>
      </c>
      <c r="AJ2991">
        <v>2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</row>
    <row r="2992" spans="1:44" x14ac:dyDescent="0.25">
      <c r="A2992">
        <v>1566905</v>
      </c>
      <c r="B2992">
        <v>747499</v>
      </c>
      <c r="C2992">
        <v>21.330452807598999</v>
      </c>
      <c r="D2992">
        <v>37.811797500667602</v>
      </c>
      <c r="E2992" s="68" t="s">
        <v>925</v>
      </c>
      <c r="F2992" s="8">
        <f>INDEX(Δεδομένα!$P:$P,MATCH('2020'!E2992,Δεδομένα!$O:$O,0))</f>
        <v>135</v>
      </c>
      <c r="G2992" s="6" t="s">
        <v>357</v>
      </c>
      <c r="H2992" s="2" t="str">
        <f>INDEX(Δεδομένα!B$1:B$51,MATCH('2020'!G2992,Δεδομένα!A$1:A$51,0))</f>
        <v>ΔΥΤΙΚΗΣ ΕΛΛΑΔΟΣ</v>
      </c>
      <c r="I2992" s="8">
        <f>INDEX(Δεδομένα!E$1:E$13,MATCH('2020'!H2992,Δεδομένα!D$1:D$13,0))</f>
        <v>7</v>
      </c>
      <c r="J2992" s="1">
        <v>43950</v>
      </c>
      <c r="K2992" s="6" t="s">
        <v>2198</v>
      </c>
      <c r="L2992" s="36" t="str">
        <f t="shared" si="184"/>
        <v>29/04/2020 15:38</v>
      </c>
      <c r="M2992" s="1">
        <v>43950</v>
      </c>
      <c r="N2992" s="6" t="s">
        <v>281</v>
      </c>
      <c r="O2992" s="36" t="str">
        <f t="shared" si="185"/>
        <v>29/04/2020 16:00</v>
      </c>
      <c r="P2992" s="46">
        <f t="shared" si="186"/>
        <v>1.5277777776645962E-2</v>
      </c>
      <c r="Q2992" s="48">
        <v>0</v>
      </c>
      <c r="R2992" s="47">
        <f t="shared" si="187"/>
        <v>21.999999998370185</v>
      </c>
      <c r="S2992" s="6" t="s">
        <v>928</v>
      </c>
      <c r="T2992" s="6" t="s">
        <v>1565</v>
      </c>
      <c r="U2992" s="6" t="s">
        <v>44</v>
      </c>
      <c r="V2992" s="6" t="s">
        <v>4455</v>
      </c>
      <c r="W2992" s="7">
        <v>0</v>
      </c>
      <c r="X2992" s="7">
        <v>0</v>
      </c>
      <c r="Y2992" s="7">
        <v>0</v>
      </c>
      <c r="Z2992" s="7">
        <v>0</v>
      </c>
      <c r="AA2992" s="7">
        <v>0</v>
      </c>
      <c r="AB2992" s="7">
        <v>0.5</v>
      </c>
      <c r="AC2992" s="7">
        <v>0</v>
      </c>
      <c r="AD2992" s="7">
        <v>0</v>
      </c>
      <c r="AE2992">
        <v>2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</row>
    <row r="2993" spans="1:44" x14ac:dyDescent="0.25">
      <c r="A2993">
        <v>1557112</v>
      </c>
      <c r="B2993">
        <v>747585</v>
      </c>
      <c r="C2993">
        <v>21.455325042647399</v>
      </c>
      <c r="D2993">
        <v>37.662327344035397</v>
      </c>
      <c r="E2993" s="68" t="s">
        <v>356</v>
      </c>
      <c r="F2993" s="8">
        <f>INDEX(Δεδομένα!$P:$P,MATCH('2020'!E2993,Δεδομένα!$O:$O,0))</f>
        <v>132</v>
      </c>
      <c r="G2993" s="6" t="s">
        <v>357</v>
      </c>
      <c r="H2993" s="2" t="str">
        <f>INDEX(Δεδομένα!B$1:B$51,MATCH('2020'!G2993,Δεδομένα!A$1:A$51,0))</f>
        <v>ΔΥΤΙΚΗΣ ΕΛΛΑΔΟΣ</v>
      </c>
      <c r="I2993" s="8">
        <f>INDEX(Δεδομένα!E$1:E$13,MATCH('2020'!H2993,Δεδομένα!D$1:D$13,0))</f>
        <v>7</v>
      </c>
      <c r="J2993" s="1">
        <v>43950</v>
      </c>
      <c r="K2993" s="6" t="s">
        <v>4462</v>
      </c>
      <c r="L2993" s="36" t="str">
        <f t="shared" si="184"/>
        <v>29/04/2020 21:12</v>
      </c>
      <c r="M2993" s="1">
        <v>43950</v>
      </c>
      <c r="N2993" s="6" t="s">
        <v>4463</v>
      </c>
      <c r="O2993" s="36" t="str">
        <f t="shared" si="185"/>
        <v>29/04/2020 21:34</v>
      </c>
      <c r="P2993" s="46">
        <f t="shared" si="186"/>
        <v>1.5277777776645962E-2</v>
      </c>
      <c r="Q2993" s="48">
        <v>0</v>
      </c>
      <c r="R2993" s="47">
        <f t="shared" si="187"/>
        <v>21.999999998370185</v>
      </c>
      <c r="S2993" s="6" t="s">
        <v>359</v>
      </c>
      <c r="T2993" s="6" t="s">
        <v>360</v>
      </c>
      <c r="U2993" s="6" t="s">
        <v>44</v>
      </c>
      <c r="V2993" s="6" t="s">
        <v>4464</v>
      </c>
      <c r="W2993" s="7">
        <v>0</v>
      </c>
      <c r="X2993" s="7">
        <v>0</v>
      </c>
      <c r="Y2993" s="7">
        <v>0</v>
      </c>
      <c r="Z2993" s="7">
        <v>0</v>
      </c>
      <c r="AA2993" s="7">
        <v>0.05</v>
      </c>
      <c r="AB2993" s="7">
        <v>0</v>
      </c>
      <c r="AC2993" s="7">
        <v>0</v>
      </c>
      <c r="AD2993" s="7">
        <v>0</v>
      </c>
      <c r="AE2993">
        <v>2</v>
      </c>
      <c r="AF2993">
        <v>0</v>
      </c>
      <c r="AG2993">
        <v>0</v>
      </c>
      <c r="AH2993">
        <v>0</v>
      </c>
      <c r="AI2993">
        <v>0</v>
      </c>
      <c r="AJ2993">
        <v>1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</row>
    <row r="2994" spans="1:44" x14ac:dyDescent="0.25">
      <c r="A2994">
        <v>1556048</v>
      </c>
      <c r="B2994">
        <v>0</v>
      </c>
      <c r="C2994">
        <v>0</v>
      </c>
      <c r="D2994">
        <v>0</v>
      </c>
      <c r="E2994" s="68" t="s">
        <v>559</v>
      </c>
      <c r="F2994" s="8">
        <f>INDEX(Δεδομένα!$P:$P,MATCH('2020'!E2994,Δεδομένα!$O:$O,0))</f>
        <v>209</v>
      </c>
      <c r="G2994" s="6" t="s">
        <v>560</v>
      </c>
      <c r="H2994" s="2" t="str">
        <f>INDEX(Δεδομένα!B$1:B$51,MATCH('2020'!G2994,Δεδομένα!A$1:A$51,0))</f>
        <v>ΚΡΗΤΗΣ</v>
      </c>
      <c r="I2994" s="8">
        <f>INDEX(Δεδομένα!E$1:E$13,MATCH('2020'!H2994,Δεδομένα!D$1:D$13,0))</f>
        <v>12</v>
      </c>
      <c r="J2994" s="1">
        <v>43950</v>
      </c>
      <c r="K2994" s="6" t="s">
        <v>66</v>
      </c>
      <c r="L2994" s="36" t="str">
        <f t="shared" si="184"/>
        <v>29/04/2020 15:15</v>
      </c>
      <c r="M2994" s="1">
        <v>43950</v>
      </c>
      <c r="N2994" s="6" t="s">
        <v>104</v>
      </c>
      <c r="O2994" s="36" t="str">
        <f t="shared" si="185"/>
        <v>29/04/2020 15:30</v>
      </c>
      <c r="P2994" s="46">
        <f t="shared" si="186"/>
        <v>1.0416666671517305E-2</v>
      </c>
      <c r="Q2994" s="48">
        <v>0</v>
      </c>
      <c r="R2994" s="47">
        <f t="shared" si="187"/>
        <v>15.000000006984919</v>
      </c>
      <c r="S2994" s="6" t="s">
        <v>44</v>
      </c>
      <c r="T2994" s="6" t="s">
        <v>563</v>
      </c>
      <c r="U2994" s="6" t="s">
        <v>564</v>
      </c>
      <c r="V2994" s="6" t="s">
        <v>564</v>
      </c>
      <c r="W2994" s="7">
        <v>0</v>
      </c>
      <c r="X2994" s="7">
        <v>0</v>
      </c>
      <c r="Y2994" s="7">
        <v>0</v>
      </c>
      <c r="Z2994" s="7">
        <v>0</v>
      </c>
      <c r="AA2994" s="7">
        <v>0</v>
      </c>
      <c r="AB2994" s="7">
        <v>0.2</v>
      </c>
      <c r="AC2994" s="7">
        <v>0</v>
      </c>
      <c r="AD2994" s="7">
        <v>0</v>
      </c>
      <c r="AE2994">
        <v>2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</row>
    <row r="2995" spans="1:44" x14ac:dyDescent="0.25">
      <c r="A2995">
        <v>1556062</v>
      </c>
      <c r="B2995">
        <v>0</v>
      </c>
      <c r="C2995">
        <v>0</v>
      </c>
      <c r="D2995">
        <v>0</v>
      </c>
      <c r="E2995" s="68" t="s">
        <v>559</v>
      </c>
      <c r="F2995" s="8">
        <f>INDEX(Δεδομένα!$P:$P,MATCH('2020'!E2995,Δεδομένα!$O:$O,0))</f>
        <v>209</v>
      </c>
      <c r="G2995" s="6" t="s">
        <v>560</v>
      </c>
      <c r="H2995" s="2" t="str">
        <f>INDEX(Δεδομένα!B$1:B$51,MATCH('2020'!G2995,Δεδομένα!A$1:A$51,0))</f>
        <v>ΚΡΗΤΗΣ</v>
      </c>
      <c r="I2995" s="8">
        <f>INDEX(Δεδομένα!E$1:E$13,MATCH('2020'!H2995,Δεδομένα!D$1:D$13,0))</f>
        <v>12</v>
      </c>
      <c r="J2995" s="1">
        <v>43950</v>
      </c>
      <c r="K2995" s="6" t="s">
        <v>209</v>
      </c>
      <c r="L2995" s="36" t="str">
        <f t="shared" si="184"/>
        <v>29/04/2020 18:30</v>
      </c>
      <c r="M2995" s="1">
        <v>43950</v>
      </c>
      <c r="N2995" s="6" t="s">
        <v>259</v>
      </c>
      <c r="O2995" s="36" t="str">
        <f t="shared" si="185"/>
        <v>29/04/2020 19:00</v>
      </c>
      <c r="P2995" s="46">
        <f t="shared" si="186"/>
        <v>2.0833333328482695E-2</v>
      </c>
      <c r="Q2995" s="48">
        <v>0</v>
      </c>
      <c r="R2995" s="47">
        <f t="shared" si="187"/>
        <v>29.999999993015081</v>
      </c>
      <c r="S2995" s="6" t="s">
        <v>44</v>
      </c>
      <c r="T2995" s="6" t="s">
        <v>563</v>
      </c>
      <c r="U2995" s="6" t="s">
        <v>564</v>
      </c>
      <c r="V2995" s="6" t="s">
        <v>564</v>
      </c>
      <c r="W2995" s="7">
        <v>0</v>
      </c>
      <c r="X2995" s="7">
        <v>0</v>
      </c>
      <c r="Y2995" s="7">
        <v>0</v>
      </c>
      <c r="Z2995" s="7">
        <v>0</v>
      </c>
      <c r="AA2995" s="7">
        <v>0</v>
      </c>
      <c r="AB2995" s="7">
        <v>0.2</v>
      </c>
      <c r="AC2995" s="7">
        <v>0</v>
      </c>
      <c r="AD2995" s="7">
        <v>0</v>
      </c>
      <c r="AE2995">
        <v>2</v>
      </c>
      <c r="AF2995">
        <v>0</v>
      </c>
      <c r="AG2995">
        <v>0</v>
      </c>
      <c r="AH2995">
        <v>0</v>
      </c>
      <c r="AI2995">
        <v>0</v>
      </c>
      <c r="AJ2995">
        <v>1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</row>
    <row r="2996" spans="1:44" x14ac:dyDescent="0.25">
      <c r="A2996">
        <v>1554995</v>
      </c>
      <c r="B2996">
        <v>0</v>
      </c>
      <c r="C2996">
        <v>0</v>
      </c>
      <c r="D2996">
        <v>0</v>
      </c>
      <c r="E2996" s="68" t="s">
        <v>687</v>
      </c>
      <c r="F2996" s="8">
        <f>INDEX(Δεδομένα!$P:$P,MATCH('2020'!E2996,Δεδομένα!$O:$O,0))</f>
        <v>213</v>
      </c>
      <c r="G2996" s="6" t="s">
        <v>560</v>
      </c>
      <c r="H2996" s="2" t="str">
        <f>INDEX(Δεδομένα!B$1:B$51,MATCH('2020'!G2996,Δεδομένα!A$1:A$51,0))</f>
        <v>ΚΡΗΤΗΣ</v>
      </c>
      <c r="I2996" s="8">
        <f>INDEX(Δεδομένα!E$1:E$13,MATCH('2020'!H2996,Δεδομένα!D$1:D$13,0))</f>
        <v>12</v>
      </c>
      <c r="J2996" s="1">
        <v>43950</v>
      </c>
      <c r="K2996" s="6" t="s">
        <v>724</v>
      </c>
      <c r="L2996" s="36" t="str">
        <f t="shared" si="184"/>
        <v>29/04/2020 13:52</v>
      </c>
      <c r="M2996" s="1">
        <v>43950</v>
      </c>
      <c r="N2996" s="6" t="s">
        <v>104</v>
      </c>
      <c r="O2996" s="36" t="str">
        <f t="shared" si="185"/>
        <v>29/04/2020 15:30</v>
      </c>
      <c r="P2996" s="46">
        <f t="shared" si="186"/>
        <v>6.805555555911269E-2</v>
      </c>
      <c r="Q2996" s="48">
        <v>0</v>
      </c>
      <c r="R2996" s="47">
        <f t="shared" si="187"/>
        <v>98.000000005122274</v>
      </c>
      <c r="S2996" s="6" t="s">
        <v>44</v>
      </c>
      <c r="T2996" s="6" t="s">
        <v>630</v>
      </c>
      <c r="U2996" s="6" t="s">
        <v>44</v>
      </c>
      <c r="V2996" s="6" t="s">
        <v>725</v>
      </c>
      <c r="W2996" s="7">
        <v>0</v>
      </c>
      <c r="X2996" s="7">
        <v>0</v>
      </c>
      <c r="Y2996" s="7">
        <v>0</v>
      </c>
      <c r="Z2996" s="7">
        <v>0</v>
      </c>
      <c r="AA2996" s="7">
        <v>0.4</v>
      </c>
      <c r="AB2996" s="7">
        <v>0</v>
      </c>
      <c r="AC2996" s="7">
        <v>0</v>
      </c>
      <c r="AD2996" s="7">
        <v>0</v>
      </c>
      <c r="AE2996">
        <v>4</v>
      </c>
      <c r="AF2996">
        <v>0</v>
      </c>
      <c r="AG2996">
        <v>0</v>
      </c>
      <c r="AH2996">
        <v>0</v>
      </c>
      <c r="AI2996">
        <v>0</v>
      </c>
      <c r="AJ2996">
        <v>2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</row>
    <row r="2997" spans="1:44" x14ac:dyDescent="0.25">
      <c r="A2997">
        <v>1554887</v>
      </c>
      <c r="B2997">
        <v>747343</v>
      </c>
      <c r="C2997">
        <v>24.6410535929434</v>
      </c>
      <c r="D2997">
        <v>40.944786638450402</v>
      </c>
      <c r="E2997" s="68" t="s">
        <v>919</v>
      </c>
      <c r="F2997" s="8">
        <f>INDEX(Δεδομένα!$P:$P,MATCH('2020'!E2997,Δεδομένα!$O:$O,0))</f>
        <v>26</v>
      </c>
      <c r="G2997" s="6" t="s">
        <v>77</v>
      </c>
      <c r="H2997" s="2" t="str">
        <f>INDEX(Δεδομένα!B$1:B$51,MATCH('2020'!G2997,Δεδομένα!A$1:A$51,0))</f>
        <v>ΑΝΑΤΟΛΙΚΗΣ ΜΑΚΕΔΟΝΙΑΣ ΚΑΙ ΘΡΑΚΗΣ</v>
      </c>
      <c r="I2997" s="8">
        <f>INDEX(Δεδομένα!E$1:E$13,MATCH('2020'!H2997,Δεδομένα!D$1:D$13,0))</f>
        <v>2</v>
      </c>
      <c r="J2997" s="1">
        <v>43950</v>
      </c>
      <c r="K2997" s="6" t="s">
        <v>4446</v>
      </c>
      <c r="L2997" s="36" t="str">
        <f t="shared" si="184"/>
        <v>29/04/2020 01:41</v>
      </c>
      <c r="M2997" s="1">
        <v>43950</v>
      </c>
      <c r="N2997" s="6" t="s">
        <v>2629</v>
      </c>
      <c r="O2997" s="36" t="str">
        <f t="shared" si="185"/>
        <v>29/04/2020 02:29</v>
      </c>
      <c r="P2997" s="46">
        <f t="shared" si="186"/>
        <v>3.3333333332848269E-2</v>
      </c>
      <c r="Q2997" s="48">
        <v>0</v>
      </c>
      <c r="R2997" s="47">
        <f t="shared" si="187"/>
        <v>47.999999999301508</v>
      </c>
      <c r="S2997" s="6" t="s">
        <v>44</v>
      </c>
      <c r="T2997" s="6" t="s">
        <v>921</v>
      </c>
      <c r="U2997" s="6" t="s">
        <v>44</v>
      </c>
      <c r="V2997" s="6" t="s">
        <v>2132</v>
      </c>
      <c r="W2997" s="7">
        <v>0</v>
      </c>
      <c r="X2997" s="7">
        <v>0</v>
      </c>
      <c r="Y2997" s="7">
        <v>0</v>
      </c>
      <c r="Z2997" s="7">
        <v>0.1</v>
      </c>
      <c r="AA2997" s="7">
        <v>0</v>
      </c>
      <c r="AB2997" s="7">
        <v>0</v>
      </c>
      <c r="AC2997" s="7">
        <v>0</v>
      </c>
      <c r="AD2997" s="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</row>
    <row r="2998" spans="1:44" x14ac:dyDescent="0.25">
      <c r="A2998">
        <v>1555299</v>
      </c>
      <c r="B2998">
        <v>747547</v>
      </c>
      <c r="C2998">
        <v>22.427785689798402</v>
      </c>
      <c r="D2998">
        <v>39.932077959594402</v>
      </c>
      <c r="E2998" s="68" t="s">
        <v>1271</v>
      </c>
      <c r="F2998" s="8">
        <f>INDEX(Δεδομένα!$P:$P,MATCH('2020'!E2998,Δεδομένα!$O:$O,0))</f>
        <v>102</v>
      </c>
      <c r="G2998" s="6" t="s">
        <v>288</v>
      </c>
      <c r="H2998" s="2" t="str">
        <f>INDEX(Δεδομένα!B$1:B$51,MATCH('2020'!G2998,Δεδομένα!A$1:A$51,0))</f>
        <v>ΘΕΣΣΑΛΙΑΣ</v>
      </c>
      <c r="I2998" s="8">
        <f>INDEX(Δεδομένα!E$1:E$13,MATCH('2020'!H2998,Δεδομένα!D$1:D$13,0))</f>
        <v>6</v>
      </c>
      <c r="J2998" s="1">
        <v>43950</v>
      </c>
      <c r="K2998" s="6" t="s">
        <v>1170</v>
      </c>
      <c r="L2998" s="36" t="str">
        <f t="shared" si="184"/>
        <v>29/04/2020 18:33</v>
      </c>
      <c r="M2998" s="1">
        <v>43950</v>
      </c>
      <c r="N2998" s="6" t="s">
        <v>491</v>
      </c>
      <c r="O2998" s="36" t="str">
        <f t="shared" si="185"/>
        <v>29/04/2020 22:05</v>
      </c>
      <c r="P2998" s="46">
        <f t="shared" si="186"/>
        <v>0.14722222222189885</v>
      </c>
      <c r="Q2998" s="48">
        <v>0</v>
      </c>
      <c r="R2998" s="47">
        <f t="shared" si="187"/>
        <v>211.99999999953434</v>
      </c>
      <c r="S2998" s="6" t="s">
        <v>288</v>
      </c>
      <c r="T2998" s="6" t="s">
        <v>1272</v>
      </c>
      <c r="U2998" s="6" t="s">
        <v>3288</v>
      </c>
      <c r="V2998" s="6" t="s">
        <v>3288</v>
      </c>
      <c r="W2998" s="7">
        <v>0</v>
      </c>
      <c r="X2998" s="7">
        <v>3</v>
      </c>
      <c r="Y2998" s="7">
        <v>0</v>
      </c>
      <c r="Z2998" s="7">
        <v>0</v>
      </c>
      <c r="AA2998" s="7">
        <v>0</v>
      </c>
      <c r="AB2998" s="7">
        <v>0</v>
      </c>
      <c r="AC2998" s="7">
        <v>0</v>
      </c>
      <c r="AD2998" s="7">
        <v>0</v>
      </c>
      <c r="AE2998">
        <v>8</v>
      </c>
      <c r="AF2998">
        <v>0</v>
      </c>
      <c r="AG2998">
        <v>0</v>
      </c>
      <c r="AH2998">
        <v>0</v>
      </c>
      <c r="AI2998">
        <v>0</v>
      </c>
      <c r="AJ2998">
        <v>3</v>
      </c>
      <c r="AK2998">
        <v>1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</row>
    <row r="2999" spans="1:44" x14ac:dyDescent="0.25">
      <c r="A2999">
        <v>1555162</v>
      </c>
      <c r="B2999">
        <v>747530</v>
      </c>
      <c r="C2999">
        <v>25.6597233941173</v>
      </c>
      <c r="D2999">
        <v>35.098157725194099</v>
      </c>
      <c r="E2999" s="68" t="s">
        <v>1079</v>
      </c>
      <c r="F2999" s="8">
        <f>INDEX(Δεδομένα!$P:$P,MATCH('2020'!E2999,Δεδομένα!$O:$O,0))</f>
        <v>225</v>
      </c>
      <c r="G2999" s="6" t="s">
        <v>791</v>
      </c>
      <c r="H2999" s="2" t="str">
        <f>INDEX(Δεδομένα!B$1:B$51,MATCH('2020'!G2999,Δεδομένα!A$1:A$51,0))</f>
        <v>ΙΟΝΙΩΝ ΝΗΣΩΝ</v>
      </c>
      <c r="I2999" s="8">
        <f>INDEX(Δεδομένα!E$1:E$13,MATCH('2020'!H2999,Δεδομένα!D$1:D$13,0))</f>
        <v>13</v>
      </c>
      <c r="J2999" s="1">
        <v>43950</v>
      </c>
      <c r="K2999" s="6" t="s">
        <v>2365</v>
      </c>
      <c r="L2999" s="36" t="str">
        <f t="shared" si="184"/>
        <v>29/04/2020 17:13</v>
      </c>
      <c r="M2999" s="1">
        <v>43951</v>
      </c>
      <c r="N2999" s="6" t="s">
        <v>2833</v>
      </c>
      <c r="O2999" s="36" t="str">
        <f t="shared" si="185"/>
        <v>30/04/2020 07:30</v>
      </c>
      <c r="P2999" s="46">
        <f t="shared" si="186"/>
        <v>0.59513888888614019</v>
      </c>
      <c r="Q2999" s="48">
        <v>0</v>
      </c>
      <c r="R2999" s="47">
        <f t="shared" si="187"/>
        <v>856.99999999604188</v>
      </c>
      <c r="S2999" s="6" t="s">
        <v>3283</v>
      </c>
      <c r="T2999" s="6" t="s">
        <v>1080</v>
      </c>
      <c r="U2999" s="6" t="s">
        <v>44</v>
      </c>
      <c r="V2999" s="6" t="s">
        <v>4457</v>
      </c>
      <c r="W2999" s="7">
        <v>0</v>
      </c>
      <c r="X2999" s="7">
        <v>3.3</v>
      </c>
      <c r="Y2999" s="7">
        <v>0</v>
      </c>
      <c r="Z2999" s="7">
        <v>0</v>
      </c>
      <c r="AA2999" s="7">
        <v>0</v>
      </c>
      <c r="AB2999" s="7">
        <v>0</v>
      </c>
      <c r="AC2999" s="7">
        <v>0</v>
      </c>
      <c r="AD2999" s="7">
        <v>0</v>
      </c>
      <c r="AE2999">
        <v>12</v>
      </c>
      <c r="AF2999">
        <v>0</v>
      </c>
      <c r="AG2999">
        <v>0</v>
      </c>
      <c r="AH2999">
        <v>0</v>
      </c>
      <c r="AI2999">
        <v>0</v>
      </c>
      <c r="AJ2999">
        <v>6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</row>
    <row r="3000" spans="1:44" x14ac:dyDescent="0.25">
      <c r="A3000">
        <v>1554982</v>
      </c>
      <c r="B3000">
        <v>747591</v>
      </c>
      <c r="C3000">
        <v>20.630900615121099</v>
      </c>
      <c r="D3000">
        <v>38.657447636464198</v>
      </c>
      <c r="E3000" s="68" t="s">
        <v>3575</v>
      </c>
      <c r="F3000" s="8">
        <f>INDEX(Δεδομένα!$P:$P,MATCH('2020'!E3000,Δεδομένα!$O:$O,0))</f>
        <v>233</v>
      </c>
      <c r="G3000" s="6" t="s">
        <v>969</v>
      </c>
      <c r="H3000" s="2" t="str">
        <f>INDEX(Δεδομένα!B$1:B$51,MATCH('2020'!G3000,Δεδομένα!A$1:A$51,0))</f>
        <v>ΙΟΝΙΩΝ ΝΗΣΩΝ</v>
      </c>
      <c r="I3000" s="8">
        <f>INDEX(Δεδομένα!E$1:E$13,MATCH('2020'!H3000,Δεδομένα!D$1:D$13,0))</f>
        <v>13</v>
      </c>
      <c r="J3000" s="1">
        <v>43950</v>
      </c>
      <c r="K3000" s="6" t="s">
        <v>406</v>
      </c>
      <c r="L3000" s="36" t="str">
        <f t="shared" si="184"/>
        <v>29/04/2020 21:09</v>
      </c>
      <c r="M3000" s="1">
        <v>43950</v>
      </c>
      <c r="N3000" s="6" t="s">
        <v>634</v>
      </c>
      <c r="O3000" s="36" t="str">
        <f t="shared" si="185"/>
        <v>29/04/2020 23:00</v>
      </c>
      <c r="P3000" s="46">
        <f t="shared" si="186"/>
        <v>7.7083333337213844E-2</v>
      </c>
      <c r="Q3000" s="48">
        <v>0</v>
      </c>
      <c r="R3000" s="47">
        <f t="shared" si="187"/>
        <v>111.00000000558794</v>
      </c>
      <c r="S3000" s="6" t="s">
        <v>972</v>
      </c>
      <c r="T3000" s="6" t="s">
        <v>973</v>
      </c>
      <c r="U3000" s="6" t="s">
        <v>4466</v>
      </c>
      <c r="V3000" s="6" t="s">
        <v>4467</v>
      </c>
      <c r="W3000" s="7">
        <v>0</v>
      </c>
      <c r="X3000" s="7">
        <v>0</v>
      </c>
      <c r="Y3000" s="7">
        <v>0</v>
      </c>
      <c r="Z3000" s="7">
        <v>0</v>
      </c>
      <c r="AA3000" s="7">
        <v>0</v>
      </c>
      <c r="AB3000" s="7">
        <v>0.1</v>
      </c>
      <c r="AC3000" s="7">
        <v>0</v>
      </c>
      <c r="AD3000" s="7">
        <v>0</v>
      </c>
      <c r="AE3000">
        <v>2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</row>
    <row r="3001" spans="1:44" x14ac:dyDescent="0.25">
      <c r="A3001">
        <v>1559113</v>
      </c>
      <c r="B3001">
        <v>747587</v>
      </c>
      <c r="C3001">
        <v>22.835676706774699</v>
      </c>
      <c r="D3001">
        <v>39.173207317712901</v>
      </c>
      <c r="E3001" s="68" t="s">
        <v>1250</v>
      </c>
      <c r="F3001" s="8">
        <f>INDEX(Δεδομένα!$P:$P,MATCH('2020'!E3001,Δεδομένα!$O:$O,0))</f>
        <v>105</v>
      </c>
      <c r="G3001" s="6" t="s">
        <v>958</v>
      </c>
      <c r="H3001" s="2" t="str">
        <f>INDEX(Δεδομένα!B$1:B$51,MATCH('2020'!G3001,Δεδομένα!A$1:A$51,0))</f>
        <v>ΘΕΣΣΑΛΙΑΣ</v>
      </c>
      <c r="I3001" s="8">
        <f>INDEX(Δεδομένα!E$1:E$13,MATCH('2020'!H3001,Δεδομένα!D$1:D$13,0))</f>
        <v>6</v>
      </c>
      <c r="J3001" s="1">
        <v>43950</v>
      </c>
      <c r="K3001" s="6" t="s">
        <v>892</v>
      </c>
      <c r="L3001" s="36" t="str">
        <f t="shared" si="184"/>
        <v>29/04/2020 20:17</v>
      </c>
      <c r="M3001" s="1">
        <v>43950</v>
      </c>
      <c r="N3001" s="6" t="s">
        <v>100</v>
      </c>
      <c r="O3001" s="36" t="str">
        <f t="shared" si="185"/>
        <v>29/04/2020 20:50</v>
      </c>
      <c r="P3001" s="46">
        <f t="shared" si="186"/>
        <v>2.2916666668606922E-2</v>
      </c>
      <c r="Q3001" s="48">
        <v>0</v>
      </c>
      <c r="R3001" s="47">
        <f t="shared" si="187"/>
        <v>33.000000002793968</v>
      </c>
      <c r="S3001" s="6" t="s">
        <v>1252</v>
      </c>
      <c r="T3001" s="6" t="s">
        <v>1253</v>
      </c>
      <c r="U3001" s="6" t="s">
        <v>44</v>
      </c>
      <c r="V3001" s="6" t="s">
        <v>4465</v>
      </c>
      <c r="W3001" s="7">
        <v>0</v>
      </c>
      <c r="X3001" s="7">
        <v>0</v>
      </c>
      <c r="Y3001" s="7">
        <v>0</v>
      </c>
      <c r="Z3001" s="7">
        <v>0</v>
      </c>
      <c r="AA3001" s="7">
        <v>2</v>
      </c>
      <c r="AB3001" s="7">
        <v>0</v>
      </c>
      <c r="AC3001" s="7">
        <v>0</v>
      </c>
      <c r="AD3001" s="7">
        <v>0</v>
      </c>
      <c r="AE3001">
        <v>2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</row>
    <row r="3002" spans="1:44" x14ac:dyDescent="0.25">
      <c r="A3002">
        <v>1555689</v>
      </c>
      <c r="B3002">
        <v>747474</v>
      </c>
      <c r="C3002">
        <v>21.663489678718701</v>
      </c>
      <c r="D3002">
        <v>37.103265835847701</v>
      </c>
      <c r="E3002" s="68" t="s">
        <v>997</v>
      </c>
      <c r="F3002" s="8">
        <f>INDEX(Δεδομένα!$P:$P,MATCH('2020'!E3002,Δεδομένα!$O:$O,0))</f>
        <v>145</v>
      </c>
      <c r="G3002" s="6" t="s">
        <v>841</v>
      </c>
      <c r="H3002" s="2" t="str">
        <f>INDEX(Δεδομένα!B$1:B$51,MATCH('2020'!G3002,Δεδομένα!A$1:A$51,0))</f>
        <v>ΠΕΛΛΟΠΟΝΗΣΟΥ</v>
      </c>
      <c r="I3002" s="8">
        <f>INDEX(Δεδομένα!E$1:E$13,MATCH('2020'!H3002,Δεδομένα!D$1:D$13,0))</f>
        <v>8</v>
      </c>
      <c r="J3002" s="1">
        <v>43950</v>
      </c>
      <c r="K3002" s="6" t="s">
        <v>362</v>
      </c>
      <c r="L3002" s="36" t="str">
        <f t="shared" si="184"/>
        <v>29/04/2020 14:00</v>
      </c>
      <c r="M3002" s="1">
        <v>43950</v>
      </c>
      <c r="N3002" s="6" t="s">
        <v>104</v>
      </c>
      <c r="O3002" s="36" t="str">
        <f t="shared" si="185"/>
        <v>29/04/2020 15:30</v>
      </c>
      <c r="P3002" s="46">
        <f t="shared" si="186"/>
        <v>6.25E-2</v>
      </c>
      <c r="Q3002" s="48">
        <v>0</v>
      </c>
      <c r="R3002" s="47">
        <f t="shared" si="187"/>
        <v>90</v>
      </c>
      <c r="S3002" s="6" t="s">
        <v>998</v>
      </c>
      <c r="T3002" s="6" t="s">
        <v>999</v>
      </c>
      <c r="U3002" s="6" t="s">
        <v>44</v>
      </c>
      <c r="V3002" s="6" t="s">
        <v>4451</v>
      </c>
      <c r="W3002" s="7">
        <v>0</v>
      </c>
      <c r="X3002" s="7">
        <v>0</v>
      </c>
      <c r="Y3002" s="7">
        <v>0</v>
      </c>
      <c r="Z3002" s="7">
        <v>0</v>
      </c>
      <c r="AA3002" s="7">
        <v>0.08</v>
      </c>
      <c r="AB3002" s="7">
        <v>0</v>
      </c>
      <c r="AC3002" s="7">
        <v>0</v>
      </c>
      <c r="AD3002" s="7">
        <v>0</v>
      </c>
      <c r="AE3002">
        <v>4</v>
      </c>
      <c r="AF3002">
        <v>0</v>
      </c>
      <c r="AG3002">
        <v>0</v>
      </c>
      <c r="AH3002">
        <v>0</v>
      </c>
      <c r="AI3002">
        <v>0</v>
      </c>
      <c r="AJ3002">
        <v>2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</row>
    <row r="3003" spans="1:44" x14ac:dyDescent="0.25">
      <c r="A3003">
        <v>1556183</v>
      </c>
      <c r="B3003">
        <v>747562</v>
      </c>
      <c r="C3003">
        <v>22.0392304066016</v>
      </c>
      <c r="D3003">
        <v>37.068880922823702</v>
      </c>
      <c r="E3003" s="68" t="s">
        <v>937</v>
      </c>
      <c r="F3003" s="8">
        <f>INDEX(Δεδομένα!$P:$P,MATCH('2020'!E3003,Δεδομένα!$O:$O,0))</f>
        <v>143</v>
      </c>
      <c r="G3003" s="6" t="s">
        <v>841</v>
      </c>
      <c r="H3003" s="2" t="str">
        <f>INDEX(Δεδομένα!B$1:B$51,MATCH('2020'!G3003,Δεδομένα!A$1:A$51,0))</f>
        <v>ΠΕΛΛΟΠΟΝΗΣΟΥ</v>
      </c>
      <c r="I3003" s="8">
        <f>INDEX(Δεδομένα!E$1:E$13,MATCH('2020'!H3003,Δεδομένα!D$1:D$13,0))</f>
        <v>8</v>
      </c>
      <c r="J3003" s="1">
        <v>43950</v>
      </c>
      <c r="K3003" s="6" t="s">
        <v>751</v>
      </c>
      <c r="L3003" s="36" t="str">
        <f t="shared" si="184"/>
        <v>29/04/2020 19:55</v>
      </c>
      <c r="M3003" s="1">
        <v>43950</v>
      </c>
      <c r="N3003" s="6" t="s">
        <v>392</v>
      </c>
      <c r="O3003" s="36" t="str">
        <f t="shared" si="185"/>
        <v>29/04/2020 21:00</v>
      </c>
      <c r="P3003" s="46">
        <f t="shared" si="186"/>
        <v>4.5138888890505768E-2</v>
      </c>
      <c r="Q3003" s="48">
        <v>0</v>
      </c>
      <c r="R3003" s="47">
        <f t="shared" si="187"/>
        <v>65.000000002328306</v>
      </c>
      <c r="S3003" s="6" t="s">
        <v>842</v>
      </c>
      <c r="T3003" s="6" t="s">
        <v>940</v>
      </c>
      <c r="U3003" s="6" t="s">
        <v>44</v>
      </c>
      <c r="V3003" s="6" t="s">
        <v>4459</v>
      </c>
      <c r="W3003" s="7">
        <v>0</v>
      </c>
      <c r="X3003" s="7">
        <v>0</v>
      </c>
      <c r="Y3003" s="7">
        <v>0</v>
      </c>
      <c r="Z3003" s="7">
        <v>0</v>
      </c>
      <c r="AA3003" s="7">
        <v>0.5</v>
      </c>
      <c r="AB3003" s="7">
        <v>0</v>
      </c>
      <c r="AC3003" s="7">
        <v>0</v>
      </c>
      <c r="AD3003" s="7">
        <v>0</v>
      </c>
      <c r="AE3003">
        <v>2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</row>
    <row r="3004" spans="1:44" x14ac:dyDescent="0.25">
      <c r="A3004">
        <v>1556188</v>
      </c>
      <c r="B3004">
        <v>747568</v>
      </c>
      <c r="C3004">
        <v>22.058825856890898</v>
      </c>
      <c r="D3004">
        <v>37.057702498001298</v>
      </c>
      <c r="E3004" s="68" t="s">
        <v>937</v>
      </c>
      <c r="F3004" s="8">
        <f>INDEX(Δεδομένα!$P:$P,MATCH('2020'!E3004,Δεδομένα!$O:$O,0))</f>
        <v>143</v>
      </c>
      <c r="G3004" s="6" t="s">
        <v>841</v>
      </c>
      <c r="H3004" s="2" t="str">
        <f>INDEX(Δεδομένα!B$1:B$51,MATCH('2020'!G3004,Δεδομένα!A$1:A$51,0))</f>
        <v>ΠΕΛΛΟΠΟΝΗΣΟΥ</v>
      </c>
      <c r="I3004" s="8">
        <f>INDEX(Δεδομένα!E$1:E$13,MATCH('2020'!H3004,Δεδομένα!D$1:D$13,0))</f>
        <v>8</v>
      </c>
      <c r="J3004" s="1">
        <v>43950</v>
      </c>
      <c r="K3004" s="6" t="s">
        <v>2649</v>
      </c>
      <c r="L3004" s="36" t="str">
        <f t="shared" si="184"/>
        <v>29/04/2020 20:21</v>
      </c>
      <c r="M3004" s="1">
        <v>43950</v>
      </c>
      <c r="N3004" s="6" t="s">
        <v>392</v>
      </c>
      <c r="O3004" s="36" t="str">
        <f t="shared" si="185"/>
        <v>29/04/2020 21:00</v>
      </c>
      <c r="P3004" s="46">
        <f t="shared" si="186"/>
        <v>2.7083333334303461E-2</v>
      </c>
      <c r="Q3004" s="48">
        <v>0</v>
      </c>
      <c r="R3004" s="47">
        <f t="shared" si="187"/>
        <v>39.000000001396984</v>
      </c>
      <c r="S3004" s="6" t="s">
        <v>842</v>
      </c>
      <c r="T3004" s="6" t="s">
        <v>940</v>
      </c>
      <c r="U3004" s="6" t="s">
        <v>44</v>
      </c>
      <c r="V3004" s="6" t="s">
        <v>4460</v>
      </c>
      <c r="W3004" s="7">
        <v>0</v>
      </c>
      <c r="X3004" s="7">
        <v>0</v>
      </c>
      <c r="Y3004" s="7">
        <v>0</v>
      </c>
      <c r="Z3004" s="7">
        <v>0</v>
      </c>
      <c r="AA3004" s="7">
        <v>0.1</v>
      </c>
      <c r="AB3004" s="7">
        <v>0</v>
      </c>
      <c r="AC3004" s="7">
        <v>0</v>
      </c>
      <c r="AD3004" s="7">
        <v>0</v>
      </c>
      <c r="AE3004">
        <v>3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</row>
    <row r="3005" spans="1:44" x14ac:dyDescent="0.25">
      <c r="A3005">
        <v>1555068</v>
      </c>
      <c r="B3005">
        <v>747481</v>
      </c>
      <c r="C3005">
        <v>22.711169095777102</v>
      </c>
      <c r="D3005">
        <v>38.755905918871399</v>
      </c>
      <c r="E3005" s="68" t="s">
        <v>414</v>
      </c>
      <c r="F3005" s="8">
        <f>INDEX(Δεδομένα!$P:$P,MATCH('2020'!E3005,Δεδομένα!$O:$O,0))</f>
        <v>166</v>
      </c>
      <c r="G3005" s="6" t="s">
        <v>399</v>
      </c>
      <c r="H3005" s="2" t="str">
        <f>INDEX(Δεδομένα!B$1:B$51,MATCH('2020'!G3005,Δεδομένα!A$1:A$51,0))</f>
        <v>ΣΤΕΡΕΑΣ ΕΛΛΑΔΟΣ</v>
      </c>
      <c r="I3005" s="8">
        <f>INDEX(Δεδομένα!E$1:E$13,MATCH('2020'!H3005,Δεδομένα!D$1:D$13,0))</f>
        <v>9</v>
      </c>
      <c r="J3005" s="1">
        <v>43950</v>
      </c>
      <c r="K3005" s="6" t="s">
        <v>1591</v>
      </c>
      <c r="L3005" s="36" t="str">
        <f t="shared" si="184"/>
        <v>29/04/2020 14:41</v>
      </c>
      <c r="M3005" s="1">
        <v>43950</v>
      </c>
      <c r="N3005" s="6" t="s">
        <v>85</v>
      </c>
      <c r="O3005" s="36" t="str">
        <f t="shared" si="185"/>
        <v>29/04/2020 17:50</v>
      </c>
      <c r="P3005" s="46">
        <f t="shared" si="186"/>
        <v>0.13124999999854481</v>
      </c>
      <c r="Q3005" s="48">
        <v>0</v>
      </c>
      <c r="R3005" s="47">
        <f t="shared" si="187"/>
        <v>188.99999999790452</v>
      </c>
      <c r="S3005" s="6" t="s">
        <v>407</v>
      </c>
      <c r="T3005" s="6" t="s">
        <v>415</v>
      </c>
      <c r="U3005" s="6" t="s">
        <v>73</v>
      </c>
      <c r="V3005" s="6" t="s">
        <v>4453</v>
      </c>
      <c r="W3005" s="7">
        <v>0</v>
      </c>
      <c r="X3005" s="7">
        <v>2</v>
      </c>
      <c r="Y3005" s="7">
        <v>0</v>
      </c>
      <c r="Z3005" s="7">
        <v>0</v>
      </c>
      <c r="AA3005" s="7">
        <v>0</v>
      </c>
      <c r="AB3005" s="7">
        <v>0</v>
      </c>
      <c r="AC3005" s="7">
        <v>0</v>
      </c>
      <c r="AD3005" s="7">
        <v>0</v>
      </c>
      <c r="AE3005">
        <v>6</v>
      </c>
      <c r="AF3005">
        <v>0</v>
      </c>
      <c r="AG3005">
        <v>0</v>
      </c>
      <c r="AH3005">
        <v>0</v>
      </c>
      <c r="AI3005">
        <v>0</v>
      </c>
      <c r="AJ3005">
        <v>3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</row>
    <row r="3006" spans="1:44" x14ac:dyDescent="0.25">
      <c r="A3006">
        <v>1555630</v>
      </c>
      <c r="B3006">
        <v>747575</v>
      </c>
      <c r="C3006">
        <v>22.382385516290899</v>
      </c>
      <c r="D3006">
        <v>38.866688193717501</v>
      </c>
      <c r="E3006" s="68" t="s">
        <v>398</v>
      </c>
      <c r="F3006" s="8">
        <f>INDEX(Δεδομένα!$P:$P,MATCH('2020'!E3006,Δεδομένα!$O:$O,0))</f>
        <v>161</v>
      </c>
      <c r="G3006" s="6" t="s">
        <v>399</v>
      </c>
      <c r="H3006" s="2" t="str">
        <f>INDEX(Δεδομένα!B$1:B$51,MATCH('2020'!G3006,Δεδομένα!A$1:A$51,0))</f>
        <v>ΣΤΕΡΕΑΣ ΕΛΛΑΔΟΣ</v>
      </c>
      <c r="I3006" s="8">
        <f>INDEX(Δεδομένα!E$1:E$13,MATCH('2020'!H3006,Δεδομένα!D$1:D$13,0))</f>
        <v>9</v>
      </c>
      <c r="J3006" s="1">
        <v>43950</v>
      </c>
      <c r="K3006" s="6" t="s">
        <v>3776</v>
      </c>
      <c r="L3006" s="36" t="str">
        <f t="shared" si="184"/>
        <v>29/04/2020 20:34</v>
      </c>
      <c r="M3006" s="1">
        <v>43950</v>
      </c>
      <c r="N3006" s="6" t="s">
        <v>634</v>
      </c>
      <c r="O3006" s="36" t="str">
        <f t="shared" si="185"/>
        <v>29/04/2020 23:00</v>
      </c>
      <c r="P3006" s="46">
        <f t="shared" si="186"/>
        <v>0.10138888889196096</v>
      </c>
      <c r="Q3006" s="48">
        <v>0</v>
      </c>
      <c r="R3006" s="47">
        <f t="shared" si="187"/>
        <v>146.00000000442378</v>
      </c>
      <c r="S3006" s="6" t="s">
        <v>407</v>
      </c>
      <c r="T3006" s="6" t="s">
        <v>408</v>
      </c>
      <c r="U3006" s="6" t="s">
        <v>409</v>
      </c>
      <c r="V3006" s="6" t="s">
        <v>4461</v>
      </c>
      <c r="W3006" s="7">
        <v>0</v>
      </c>
      <c r="X3006" s="7">
        <v>0</v>
      </c>
      <c r="Y3006" s="7">
        <v>0</v>
      </c>
      <c r="Z3006" s="7">
        <v>0</v>
      </c>
      <c r="AA3006" s="7">
        <v>2</v>
      </c>
      <c r="AB3006" s="7">
        <v>0</v>
      </c>
      <c r="AC3006" s="7">
        <v>0</v>
      </c>
      <c r="AD3006" s="7">
        <v>0</v>
      </c>
      <c r="AE3006">
        <v>6</v>
      </c>
      <c r="AF3006">
        <v>0</v>
      </c>
      <c r="AG3006">
        <v>0</v>
      </c>
      <c r="AH3006">
        <v>0</v>
      </c>
      <c r="AI3006">
        <v>0</v>
      </c>
      <c r="AJ3006">
        <v>3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</row>
    <row r="3007" spans="1:44" x14ac:dyDescent="0.25">
      <c r="A3007">
        <v>1563049</v>
      </c>
      <c r="B3007">
        <v>747541</v>
      </c>
      <c r="C3007">
        <v>23.5891129043635</v>
      </c>
      <c r="D3007">
        <v>35.481488667277098</v>
      </c>
      <c r="E3007" s="68" t="s">
        <v>1691</v>
      </c>
      <c r="F3007" s="8">
        <f>INDEX(Δεδομένα!$P:$P,MATCH('2020'!E3007,Δεδομένα!$O:$O,0))</f>
        <v>217</v>
      </c>
      <c r="G3007" s="6" t="s">
        <v>775</v>
      </c>
      <c r="H3007" s="2" t="str">
        <f>INDEX(Δεδομένα!B$1:B$51,MATCH('2020'!G3007,Δεδομένα!A$1:A$51,0))</f>
        <v>ΚΡΗΤΗΣ</v>
      </c>
      <c r="I3007" s="8">
        <f>INDEX(Δεδομένα!E$1:E$13,MATCH('2020'!H3007,Δεδομένα!D$1:D$13,0))</f>
        <v>12</v>
      </c>
      <c r="J3007" s="1">
        <v>43950</v>
      </c>
      <c r="K3007" s="6" t="s">
        <v>1337</v>
      </c>
      <c r="L3007" s="36" t="str">
        <f t="shared" si="184"/>
        <v>29/04/2020 18:22</v>
      </c>
      <c r="M3007" s="1">
        <v>43950</v>
      </c>
      <c r="N3007" s="6" t="s">
        <v>700</v>
      </c>
      <c r="O3007" s="36" t="str">
        <f t="shared" si="185"/>
        <v>29/04/2020 19:45</v>
      </c>
      <c r="P3007" s="46">
        <f t="shared" si="186"/>
        <v>5.7638888887595385E-2</v>
      </c>
      <c r="Q3007" s="48">
        <v>0</v>
      </c>
      <c r="R3007" s="47">
        <f t="shared" si="187"/>
        <v>82.999999998137355</v>
      </c>
      <c r="S3007" s="6" t="s">
        <v>775</v>
      </c>
      <c r="T3007" s="6" t="s">
        <v>788</v>
      </c>
      <c r="U3007" s="6" t="s">
        <v>44</v>
      </c>
      <c r="V3007" s="6" t="s">
        <v>4458</v>
      </c>
      <c r="W3007" s="7">
        <v>0</v>
      </c>
      <c r="X3007" s="7">
        <v>0</v>
      </c>
      <c r="Y3007" s="7">
        <v>0</v>
      </c>
      <c r="Z3007" s="7">
        <v>0.1</v>
      </c>
      <c r="AA3007" s="7">
        <v>0</v>
      </c>
      <c r="AB3007" s="7">
        <v>0</v>
      </c>
      <c r="AC3007" s="7">
        <v>0</v>
      </c>
      <c r="AD3007" s="7">
        <v>0</v>
      </c>
      <c r="AE3007">
        <v>2</v>
      </c>
      <c r="AF3007">
        <v>0</v>
      </c>
      <c r="AG3007">
        <v>0</v>
      </c>
      <c r="AH3007">
        <v>0</v>
      </c>
      <c r="AI3007">
        <v>0</v>
      </c>
      <c r="AJ3007">
        <v>1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</row>
    <row r="3008" spans="1:44" x14ac:dyDescent="0.25">
      <c r="A3008">
        <v>1554916</v>
      </c>
      <c r="B3008">
        <v>747406</v>
      </c>
      <c r="C3008">
        <v>26.0832752777191</v>
      </c>
      <c r="D3008">
        <v>38.298657925922697</v>
      </c>
      <c r="E3008" s="68" t="s">
        <v>1661</v>
      </c>
      <c r="F3008" s="8">
        <f>INDEX(Δεδομένα!$P:$P,MATCH('2020'!E3008,Δεδομένα!$O:$O,0))</f>
        <v>201</v>
      </c>
      <c r="G3008" s="6" t="s">
        <v>525</v>
      </c>
      <c r="H3008" s="2" t="str">
        <f>INDEX(Δεδομένα!B$1:B$51,MATCH('2020'!G3008,Δεδομένα!A$1:A$51,0))</f>
        <v>ΒΟΡΕΙΟΥ ΑΙΓΑΙΟΥ</v>
      </c>
      <c r="I3008" s="8">
        <f>INDEX(Δεδομένα!E$1:E$13,MATCH('2020'!H3008,Δεδομένα!D$1:D$13,0))</f>
        <v>11</v>
      </c>
      <c r="J3008" s="1">
        <v>43950</v>
      </c>
      <c r="K3008" s="6" t="s">
        <v>507</v>
      </c>
      <c r="L3008" s="36" t="str">
        <f t="shared" si="184"/>
        <v>29/04/2020 10:55</v>
      </c>
      <c r="M3008" s="1">
        <v>43950</v>
      </c>
      <c r="N3008" s="6" t="s">
        <v>517</v>
      </c>
      <c r="O3008" s="36" t="str">
        <f t="shared" si="185"/>
        <v>29/04/2020 12:00</v>
      </c>
      <c r="P3008" s="46">
        <f t="shared" si="186"/>
        <v>4.5138888890505768E-2</v>
      </c>
      <c r="Q3008" s="48">
        <v>0</v>
      </c>
      <c r="R3008" s="47">
        <f t="shared" si="187"/>
        <v>65.000000002328306</v>
      </c>
      <c r="S3008" s="6" t="s">
        <v>525</v>
      </c>
      <c r="T3008" s="6" t="s">
        <v>527</v>
      </c>
      <c r="U3008" s="6" t="s">
        <v>44</v>
      </c>
      <c r="V3008" s="6" t="s">
        <v>4447</v>
      </c>
      <c r="W3008" s="7">
        <v>0</v>
      </c>
      <c r="X3008" s="7">
        <v>0</v>
      </c>
      <c r="Y3008" s="7">
        <v>0</v>
      </c>
      <c r="Z3008" s="7">
        <v>0</v>
      </c>
      <c r="AA3008" s="7">
        <v>0</v>
      </c>
      <c r="AB3008" s="7">
        <v>0.2</v>
      </c>
      <c r="AC3008" s="7">
        <v>0</v>
      </c>
      <c r="AD3008" s="7">
        <v>0</v>
      </c>
      <c r="AE3008">
        <v>7</v>
      </c>
      <c r="AF3008">
        <v>0</v>
      </c>
      <c r="AG3008">
        <v>0</v>
      </c>
      <c r="AH3008">
        <v>0</v>
      </c>
      <c r="AI3008">
        <v>0</v>
      </c>
      <c r="AJ3008">
        <v>6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</row>
    <row r="3009" spans="1:44" x14ac:dyDescent="0.25">
      <c r="A3009">
        <v>1554915</v>
      </c>
      <c r="B3009">
        <v>747477</v>
      </c>
      <c r="C3009">
        <v>26.1140501461649</v>
      </c>
      <c r="D3009">
        <v>38.297339073660901</v>
      </c>
      <c r="E3009" s="68" t="s">
        <v>1661</v>
      </c>
      <c r="F3009" s="8">
        <f>INDEX(Δεδομένα!$P:$P,MATCH('2020'!E3009,Δεδομένα!$O:$O,0))</f>
        <v>201</v>
      </c>
      <c r="G3009" s="6" t="s">
        <v>525</v>
      </c>
      <c r="H3009" s="2" t="str">
        <f>INDEX(Δεδομένα!B$1:B$51,MATCH('2020'!G3009,Δεδομένα!A$1:A$51,0))</f>
        <v>ΒΟΡΕΙΟΥ ΑΙΓΑΙΟΥ</v>
      </c>
      <c r="I3009" s="8">
        <f>INDEX(Δεδομένα!E$1:E$13,MATCH('2020'!H3009,Δεδομένα!D$1:D$13,0))</f>
        <v>11</v>
      </c>
      <c r="J3009" s="1">
        <v>43950</v>
      </c>
      <c r="K3009" s="6" t="s">
        <v>362</v>
      </c>
      <c r="L3009" s="36" t="str">
        <f t="shared" si="184"/>
        <v>29/04/2020 14:00</v>
      </c>
      <c r="M3009" s="1">
        <v>43950</v>
      </c>
      <c r="N3009" s="6" t="s">
        <v>131</v>
      </c>
      <c r="O3009" s="36" t="str">
        <f t="shared" si="185"/>
        <v>29/04/2020 14:50</v>
      </c>
      <c r="P3009" s="46">
        <f t="shared" si="186"/>
        <v>3.4722222218988463E-2</v>
      </c>
      <c r="Q3009" s="48">
        <v>0</v>
      </c>
      <c r="R3009" s="47">
        <f t="shared" si="187"/>
        <v>49.999999995343387</v>
      </c>
      <c r="S3009" s="6" t="s">
        <v>525</v>
      </c>
      <c r="T3009" s="6" t="s">
        <v>527</v>
      </c>
      <c r="U3009" s="6" t="s">
        <v>537</v>
      </c>
      <c r="V3009" s="6" t="s">
        <v>4452</v>
      </c>
      <c r="W3009" s="7">
        <v>0</v>
      </c>
      <c r="X3009" s="7">
        <v>0</v>
      </c>
      <c r="Y3009" s="7">
        <v>0</v>
      </c>
      <c r="Z3009" s="7">
        <v>0</v>
      </c>
      <c r="AA3009" s="7">
        <v>0</v>
      </c>
      <c r="AB3009" s="7">
        <v>0.2</v>
      </c>
      <c r="AC3009" s="7">
        <v>0</v>
      </c>
      <c r="AD3009" s="7">
        <v>0</v>
      </c>
      <c r="AE3009">
        <v>8</v>
      </c>
      <c r="AF3009">
        <v>0</v>
      </c>
      <c r="AG3009">
        <v>3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</row>
    <row r="3010" spans="1:44" x14ac:dyDescent="0.25">
      <c r="A3010">
        <v>1559840</v>
      </c>
      <c r="B3010">
        <v>747516</v>
      </c>
      <c r="C3010">
        <v>26.101794480331101</v>
      </c>
      <c r="D3010">
        <v>38.266356868574697</v>
      </c>
      <c r="E3010" s="68" t="s">
        <v>538</v>
      </c>
      <c r="F3010" s="8">
        <f>INDEX(Δεδομένα!$P:$P,MATCH('2020'!E3010,Δεδομένα!$O:$O,0))</f>
        <v>203</v>
      </c>
      <c r="G3010" s="6" t="s">
        <v>525</v>
      </c>
      <c r="H3010" s="2" t="str">
        <f>INDEX(Δεδομένα!B$1:B$51,MATCH('2020'!G3010,Δεδομένα!A$1:A$51,0))</f>
        <v>ΒΟΡΕΙΟΥ ΑΙΓΑΙΟΥ</v>
      </c>
      <c r="I3010" s="8">
        <f>INDEX(Δεδομένα!E$1:E$13,MATCH('2020'!H3010,Δεδομένα!D$1:D$13,0))</f>
        <v>11</v>
      </c>
      <c r="J3010" s="1">
        <v>43950</v>
      </c>
      <c r="K3010" s="6" t="s">
        <v>230</v>
      </c>
      <c r="L3010" s="36" t="str">
        <f t="shared" si="184"/>
        <v>29/04/2020 16:25</v>
      </c>
      <c r="M3010" s="1">
        <v>43950</v>
      </c>
      <c r="N3010" s="6" t="s">
        <v>207</v>
      </c>
      <c r="O3010" s="36" t="str">
        <f t="shared" si="185"/>
        <v>29/04/2020 18:00</v>
      </c>
      <c r="P3010" s="46">
        <f t="shared" si="186"/>
        <v>6.5972222218988463E-2</v>
      </c>
      <c r="Q3010" s="48">
        <v>0</v>
      </c>
      <c r="R3010" s="47">
        <f t="shared" si="187"/>
        <v>94.999999995343387</v>
      </c>
      <c r="S3010" s="6" t="s">
        <v>525</v>
      </c>
      <c r="T3010" s="6" t="s">
        <v>527</v>
      </c>
      <c r="U3010" s="6" t="s">
        <v>537</v>
      </c>
      <c r="V3010" s="6" t="s">
        <v>4456</v>
      </c>
      <c r="W3010" s="7">
        <v>0</v>
      </c>
      <c r="X3010" s="7">
        <v>0</v>
      </c>
      <c r="Y3010" s="7">
        <v>0</v>
      </c>
      <c r="Z3010" s="7">
        <v>0</v>
      </c>
      <c r="AA3010" s="7">
        <v>0</v>
      </c>
      <c r="AB3010" s="7">
        <v>0.3</v>
      </c>
      <c r="AC3010" s="7">
        <v>0</v>
      </c>
      <c r="AD3010" s="7">
        <v>0</v>
      </c>
      <c r="AE3010">
        <v>3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</row>
    <row r="3011" spans="1:44" x14ac:dyDescent="0.25">
      <c r="A3011">
        <v>1555555</v>
      </c>
      <c r="B3011">
        <v>747713</v>
      </c>
      <c r="C3011">
        <v>21.391169084972699</v>
      </c>
      <c r="D3011">
        <v>38.644641943674799</v>
      </c>
      <c r="E3011" s="68" t="s">
        <v>1431</v>
      </c>
      <c r="F3011" s="8">
        <f>INDEX(Δεδομένα!$P:$P,MATCH('2020'!E3011,Δεδομένα!$O:$O,0))</f>
        <v>128</v>
      </c>
      <c r="G3011" s="6" t="s">
        <v>335</v>
      </c>
      <c r="H3011" s="2" t="str">
        <f>INDEX(Δεδομένα!B$1:B$51,MATCH('2020'!G3011,Δεδομένα!A$1:A$51,0))</f>
        <v>ΔΥΤΙΚΗΣ ΕΛΛΑΔΟΣ</v>
      </c>
      <c r="I3011" s="8">
        <f>INDEX(Δεδομένα!E$1:E$13,MATCH('2020'!H3011,Δεδομένα!D$1:D$13,0))</f>
        <v>7</v>
      </c>
      <c r="J3011" s="1">
        <v>43951</v>
      </c>
      <c r="K3011" s="6" t="s">
        <v>516</v>
      </c>
      <c r="L3011" s="36" t="str">
        <f t="shared" ref="L3011:L3074" si="188">_xlfn.CONCAT(TEXT(J3011,"ηη/μμ/εεε")," ",TEXT(K3011,"ωω:λλ"))</f>
        <v>30/04/2020 11:09</v>
      </c>
      <c r="M3011" s="1">
        <v>43951</v>
      </c>
      <c r="N3011" s="6" t="s">
        <v>655</v>
      </c>
      <c r="O3011" s="36" t="str">
        <f t="shared" ref="O3011:O3074" si="189">_xlfn.CONCAT(TEXT(M3011,"ηη/μμ/εεε")," ",TEXT(N3011,"ωω:λλ"))</f>
        <v>30/04/2020 12:05</v>
      </c>
      <c r="P3011" s="46">
        <f t="shared" ref="P3011:P3074" si="190">O3011-L3011</f>
        <v>3.8888888884685002E-2</v>
      </c>
      <c r="Q3011" s="48">
        <v>0</v>
      </c>
      <c r="R3011" s="47">
        <f t="shared" ref="R3011:R3074" si="191">P3011*(24*60)</f>
        <v>55.999999993946403</v>
      </c>
      <c r="S3011" s="6" t="s">
        <v>1016</v>
      </c>
      <c r="T3011" s="6" t="s">
        <v>1017</v>
      </c>
      <c r="U3011" s="6" t="s">
        <v>1018</v>
      </c>
      <c r="V3011" s="6" t="s">
        <v>4471</v>
      </c>
      <c r="W3011" s="7">
        <v>0</v>
      </c>
      <c r="X3011" s="7">
        <v>0</v>
      </c>
      <c r="Y3011" s="7">
        <v>0</v>
      </c>
      <c r="Z3011" s="7">
        <v>0</v>
      </c>
      <c r="AA3011" s="7">
        <v>0.1</v>
      </c>
      <c r="AB3011" s="7">
        <v>0</v>
      </c>
      <c r="AC3011" s="7">
        <v>0</v>
      </c>
      <c r="AD3011" s="7">
        <v>0</v>
      </c>
      <c r="AE3011">
        <v>2</v>
      </c>
      <c r="AF3011">
        <v>0</v>
      </c>
      <c r="AG3011">
        <v>0</v>
      </c>
      <c r="AH3011">
        <v>0</v>
      </c>
      <c r="AI3011">
        <v>0</v>
      </c>
      <c r="AJ3011">
        <v>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</row>
    <row r="3012" spans="1:44" x14ac:dyDescent="0.25">
      <c r="A3012">
        <v>1555799</v>
      </c>
      <c r="B3012">
        <v>747866</v>
      </c>
      <c r="C3012">
        <v>21.650272369384801</v>
      </c>
      <c r="D3012">
        <v>38.5182495117188</v>
      </c>
      <c r="E3012" s="68" t="s">
        <v>1361</v>
      </c>
      <c r="F3012" s="8">
        <f>INDEX(Δεδομένα!$P:$P,MATCH('2020'!E3012,Δεδομένα!$O:$O,0))</f>
        <v>129</v>
      </c>
      <c r="G3012" s="6" t="s">
        <v>335</v>
      </c>
      <c r="H3012" s="2" t="str">
        <f>INDEX(Δεδομένα!B$1:B$51,MATCH('2020'!G3012,Δεδομένα!A$1:A$51,0))</f>
        <v>ΔΥΤΙΚΗΣ ΕΛΛΑΔΟΣ</v>
      </c>
      <c r="I3012" s="8">
        <f>INDEX(Δεδομένα!E$1:E$13,MATCH('2020'!H3012,Δεδομένα!D$1:D$13,0))</f>
        <v>7</v>
      </c>
      <c r="J3012" s="1">
        <v>43951</v>
      </c>
      <c r="K3012" s="6" t="s">
        <v>1076</v>
      </c>
      <c r="L3012" s="36" t="str">
        <f t="shared" si="188"/>
        <v>30/04/2020 19:44</v>
      </c>
      <c r="M3012" s="1">
        <v>43951</v>
      </c>
      <c r="N3012" s="6" t="s">
        <v>634</v>
      </c>
      <c r="O3012" s="36" t="str">
        <f t="shared" si="189"/>
        <v>30/04/2020 23:00</v>
      </c>
      <c r="P3012" s="46">
        <f t="shared" si="190"/>
        <v>0.13611111111094942</v>
      </c>
      <c r="Q3012" s="48">
        <v>0</v>
      </c>
      <c r="R3012" s="47">
        <f t="shared" si="191"/>
        <v>195.99999999976717</v>
      </c>
      <c r="S3012" s="6" t="s">
        <v>1016</v>
      </c>
      <c r="T3012" s="6" t="s">
        <v>1362</v>
      </c>
      <c r="U3012" s="6" t="s">
        <v>1500</v>
      </c>
      <c r="V3012" s="6" t="s">
        <v>1500</v>
      </c>
      <c r="W3012" s="7">
        <v>0</v>
      </c>
      <c r="X3012" s="7">
        <v>0.5</v>
      </c>
      <c r="Y3012" s="7">
        <v>0</v>
      </c>
      <c r="Z3012" s="7">
        <v>0</v>
      </c>
      <c r="AA3012" s="7">
        <v>1.5</v>
      </c>
      <c r="AB3012" s="7">
        <v>0.5</v>
      </c>
      <c r="AC3012" s="7">
        <v>0</v>
      </c>
      <c r="AD3012" s="7">
        <v>0</v>
      </c>
      <c r="AE3012">
        <v>4</v>
      </c>
      <c r="AF3012">
        <v>0</v>
      </c>
      <c r="AG3012">
        <v>0</v>
      </c>
      <c r="AH3012">
        <v>0</v>
      </c>
      <c r="AI3012">
        <v>0</v>
      </c>
      <c r="AJ3012">
        <v>2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</row>
    <row r="3013" spans="1:44" x14ac:dyDescent="0.25">
      <c r="A3013">
        <v>1555393</v>
      </c>
      <c r="B3013">
        <v>747766</v>
      </c>
      <c r="C3013">
        <v>21.863473453792299</v>
      </c>
      <c r="D3013">
        <v>38.336369988722701</v>
      </c>
      <c r="E3013" s="68" t="s">
        <v>986</v>
      </c>
      <c r="F3013" s="8">
        <f>INDEX(Δεδομένα!$P:$P,MATCH('2020'!E3013,Δεδομένα!$O:$O,0))</f>
        <v>121</v>
      </c>
      <c r="G3013" s="6" t="s">
        <v>303</v>
      </c>
      <c r="H3013" s="2" t="str">
        <f>INDEX(Δεδομένα!B$1:B$51,MATCH('2020'!G3013,Δεδομένα!A$1:A$51,0))</f>
        <v>ΔΥΤΙΚΗΣ ΕΛΛΑΔΟΣ</v>
      </c>
      <c r="I3013" s="8">
        <f>INDEX(Δεδομένα!E$1:E$13,MATCH('2020'!H3013,Δεδομένα!D$1:D$13,0))</f>
        <v>7</v>
      </c>
      <c r="J3013" s="1">
        <v>43951</v>
      </c>
      <c r="K3013" s="6" t="s">
        <v>1102</v>
      </c>
      <c r="L3013" s="36" t="str">
        <f t="shared" si="188"/>
        <v>30/04/2020 15:10</v>
      </c>
      <c r="M3013" s="1">
        <v>43951</v>
      </c>
      <c r="N3013" s="6" t="s">
        <v>252</v>
      </c>
      <c r="O3013" s="36" t="str">
        <f t="shared" si="189"/>
        <v>30/04/2020 17:25</v>
      </c>
      <c r="P3013" s="46">
        <f t="shared" si="190"/>
        <v>9.375E-2</v>
      </c>
      <c r="Q3013" s="48">
        <v>0</v>
      </c>
      <c r="R3013" s="47">
        <f t="shared" si="191"/>
        <v>135</v>
      </c>
      <c r="S3013" s="6" t="s">
        <v>306</v>
      </c>
      <c r="T3013" s="6" t="s">
        <v>311</v>
      </c>
      <c r="U3013" s="6" t="s">
        <v>44</v>
      </c>
      <c r="V3013" s="6" t="s">
        <v>1238</v>
      </c>
      <c r="W3013" s="7">
        <v>0</v>
      </c>
      <c r="X3013" s="7">
        <v>0</v>
      </c>
      <c r="Y3013" s="7">
        <v>0</v>
      </c>
      <c r="Z3013" s="7">
        <v>0</v>
      </c>
      <c r="AA3013" s="7">
        <v>1</v>
      </c>
      <c r="AB3013" s="7">
        <v>0</v>
      </c>
      <c r="AC3013" s="7">
        <v>0</v>
      </c>
      <c r="AD3013" s="7">
        <v>0</v>
      </c>
      <c r="AE3013">
        <v>4</v>
      </c>
      <c r="AF3013">
        <v>0</v>
      </c>
      <c r="AG3013">
        <v>0</v>
      </c>
      <c r="AH3013">
        <v>0</v>
      </c>
      <c r="AI3013">
        <v>0</v>
      </c>
      <c r="AJ3013">
        <v>2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</row>
    <row r="3014" spans="1:44" x14ac:dyDescent="0.25">
      <c r="A3014">
        <v>1555174</v>
      </c>
      <c r="B3014">
        <v>747738</v>
      </c>
      <c r="C3014">
        <v>26.2699484812875</v>
      </c>
      <c r="D3014">
        <v>40.898889480170702</v>
      </c>
      <c r="E3014" s="68" t="s">
        <v>147</v>
      </c>
      <c r="F3014" s="8">
        <f>INDEX(Δεδομένα!$P:$P,MATCH('2020'!E3014,Δεδομένα!$O:$O,0))</f>
        <v>33</v>
      </c>
      <c r="G3014" s="6" t="s">
        <v>148</v>
      </c>
      <c r="H3014" s="2" t="str">
        <f>INDEX(Δεδομένα!B$1:B$51,MATCH('2020'!G3014,Δεδομένα!A$1:A$51,0))</f>
        <v>ΑΝΑΤΟΛΙΚΗΣ ΜΑΚΕΔΟΝΙΑΣ ΚΑΙ ΘΡΑΚΗΣ</v>
      </c>
      <c r="I3014" s="8">
        <f>INDEX(Δεδομένα!E$1:E$13,MATCH('2020'!H3014,Δεδομένα!D$1:D$13,0))</f>
        <v>2</v>
      </c>
      <c r="J3014" s="1">
        <v>43951</v>
      </c>
      <c r="K3014" s="6" t="s">
        <v>2050</v>
      </c>
      <c r="L3014" s="36" t="str">
        <f t="shared" si="188"/>
        <v>30/04/2020 13:34</v>
      </c>
      <c r="M3014" s="1">
        <v>43951</v>
      </c>
      <c r="N3014" s="6" t="s">
        <v>65</v>
      </c>
      <c r="O3014" s="36" t="str">
        <f t="shared" si="189"/>
        <v>30/04/2020 14:33</v>
      </c>
      <c r="P3014" s="46">
        <f t="shared" si="190"/>
        <v>4.0972222217533272E-2</v>
      </c>
      <c r="Q3014" s="48">
        <v>0</v>
      </c>
      <c r="R3014" s="47">
        <f t="shared" si="191"/>
        <v>58.999999993247911</v>
      </c>
      <c r="S3014" s="6" t="s">
        <v>151</v>
      </c>
      <c r="T3014" s="6" t="s">
        <v>150</v>
      </c>
      <c r="U3014" s="6" t="s">
        <v>44</v>
      </c>
      <c r="V3014" s="6" t="s">
        <v>4475</v>
      </c>
      <c r="W3014" s="7">
        <v>0</v>
      </c>
      <c r="X3014" s="7">
        <v>0</v>
      </c>
      <c r="Y3014" s="7">
        <v>0</v>
      </c>
      <c r="Z3014" s="7">
        <v>0.1</v>
      </c>
      <c r="AA3014" s="7">
        <v>0</v>
      </c>
      <c r="AB3014" s="7">
        <v>0</v>
      </c>
      <c r="AC3014" s="7">
        <v>0</v>
      </c>
      <c r="AD3014" s="7">
        <v>0</v>
      </c>
      <c r="AE3014">
        <v>2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</row>
    <row r="3015" spans="1:44" x14ac:dyDescent="0.25">
      <c r="A3015">
        <v>1555236</v>
      </c>
      <c r="B3015">
        <v>747797</v>
      </c>
      <c r="C3015">
        <v>26.3336030181216</v>
      </c>
      <c r="D3015">
        <v>41.668890355690401</v>
      </c>
      <c r="E3015" s="68" t="s">
        <v>1115</v>
      </c>
      <c r="F3015" s="8">
        <f>INDEX(Δεδομένα!$P:$P,MATCH('2020'!E3015,Δεδομένα!$O:$O,0))</f>
        <v>35</v>
      </c>
      <c r="G3015" s="6" t="s">
        <v>148</v>
      </c>
      <c r="H3015" s="2" t="str">
        <f>INDEX(Δεδομένα!B$1:B$51,MATCH('2020'!G3015,Δεδομένα!A$1:A$51,0))</f>
        <v>ΑΝΑΤΟΛΙΚΗΣ ΜΑΚΕΔΟΝΙΑΣ ΚΑΙ ΘΡΑΚΗΣ</v>
      </c>
      <c r="I3015" s="8">
        <f>INDEX(Δεδομένα!E$1:E$13,MATCH('2020'!H3015,Δεδομένα!D$1:D$13,0))</f>
        <v>2</v>
      </c>
      <c r="J3015" s="1">
        <v>43951</v>
      </c>
      <c r="K3015" s="6" t="s">
        <v>753</v>
      </c>
      <c r="L3015" s="36" t="str">
        <f t="shared" si="188"/>
        <v>30/04/2020 17:02</v>
      </c>
      <c r="M3015" s="1">
        <v>43951</v>
      </c>
      <c r="N3015" s="6" t="s">
        <v>156</v>
      </c>
      <c r="O3015" s="36" t="str">
        <f t="shared" si="189"/>
        <v>30/04/2020 17:30</v>
      </c>
      <c r="P3015" s="46">
        <f t="shared" si="190"/>
        <v>1.9444444442342501E-2</v>
      </c>
      <c r="Q3015" s="48">
        <v>0</v>
      </c>
      <c r="R3015" s="47">
        <f t="shared" si="191"/>
        <v>27.999999996973202</v>
      </c>
      <c r="S3015" s="6" t="s">
        <v>963</v>
      </c>
      <c r="T3015" s="6" t="s">
        <v>1119</v>
      </c>
      <c r="U3015" s="6" t="s">
        <v>4487</v>
      </c>
      <c r="V3015" s="6" t="s">
        <v>4488</v>
      </c>
      <c r="W3015" s="7">
        <v>0</v>
      </c>
      <c r="X3015" s="7">
        <v>0</v>
      </c>
      <c r="Y3015" s="7">
        <v>0</v>
      </c>
      <c r="Z3015" s="7">
        <v>5</v>
      </c>
      <c r="AA3015" s="7">
        <v>0</v>
      </c>
      <c r="AB3015" s="7">
        <v>0</v>
      </c>
      <c r="AC3015" s="7">
        <v>0</v>
      </c>
      <c r="AD3015" s="7">
        <v>0</v>
      </c>
      <c r="AE3015">
        <v>2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</row>
    <row r="3016" spans="1:44" x14ac:dyDescent="0.25">
      <c r="A3016">
        <v>1618026</v>
      </c>
      <c r="B3016">
        <v>747811</v>
      </c>
      <c r="C3016">
        <v>26.2150124316648</v>
      </c>
      <c r="D3016">
        <v>40.974275241556803</v>
      </c>
      <c r="E3016" s="68" t="s">
        <v>147</v>
      </c>
      <c r="F3016" s="8">
        <f>INDEX(Δεδομένα!$P:$P,MATCH('2020'!E3016,Δεδομένα!$O:$O,0))</f>
        <v>33</v>
      </c>
      <c r="G3016" s="6" t="s">
        <v>148</v>
      </c>
      <c r="H3016" s="2" t="str">
        <f>INDEX(Δεδομένα!B$1:B$51,MATCH('2020'!G3016,Δεδομένα!A$1:A$51,0))</f>
        <v>ΑΝΑΤΟΛΙΚΗΣ ΜΑΚΕΔΟΝΙΑΣ ΚΑΙ ΘΡΑΚΗΣ</v>
      </c>
      <c r="I3016" s="8">
        <f>INDEX(Δεδομένα!E$1:E$13,MATCH('2020'!H3016,Δεδομένα!D$1:D$13,0))</f>
        <v>2</v>
      </c>
      <c r="J3016" s="1">
        <v>43951</v>
      </c>
      <c r="K3016" s="6" t="s">
        <v>336</v>
      </c>
      <c r="L3016" s="36" t="str">
        <f t="shared" si="188"/>
        <v>30/04/2020 17:40</v>
      </c>
      <c r="M3016" s="1">
        <v>43951</v>
      </c>
      <c r="N3016" s="6" t="s">
        <v>225</v>
      </c>
      <c r="O3016" s="36" t="str">
        <f t="shared" si="189"/>
        <v>30/04/2020 20:25</v>
      </c>
      <c r="P3016" s="46">
        <f t="shared" si="190"/>
        <v>0.11458333333575865</v>
      </c>
      <c r="Q3016" s="48">
        <v>0</v>
      </c>
      <c r="R3016" s="47">
        <f t="shared" si="191"/>
        <v>165.00000000349246</v>
      </c>
      <c r="S3016" s="6" t="s">
        <v>44</v>
      </c>
      <c r="T3016" s="6" t="s">
        <v>150</v>
      </c>
      <c r="U3016" s="6" t="s">
        <v>3117</v>
      </c>
      <c r="V3016" s="6" t="s">
        <v>4489</v>
      </c>
      <c r="W3016" s="7">
        <v>0</v>
      </c>
      <c r="X3016" s="7">
        <v>2</v>
      </c>
      <c r="Y3016" s="7">
        <v>0</v>
      </c>
      <c r="Z3016" s="7">
        <v>1</v>
      </c>
      <c r="AA3016" s="7">
        <v>0</v>
      </c>
      <c r="AB3016" s="7">
        <v>0</v>
      </c>
      <c r="AC3016" s="7">
        <v>0</v>
      </c>
      <c r="AD3016" s="7">
        <v>0</v>
      </c>
      <c r="AE3016">
        <v>4</v>
      </c>
      <c r="AF3016">
        <v>0</v>
      </c>
      <c r="AG3016">
        <v>0</v>
      </c>
      <c r="AH3016">
        <v>0</v>
      </c>
      <c r="AI3016">
        <v>0</v>
      </c>
      <c r="AJ3016">
        <v>2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</row>
    <row r="3017" spans="1:44" x14ac:dyDescent="0.25">
      <c r="A3017">
        <v>1555196</v>
      </c>
      <c r="B3017">
        <v>747849</v>
      </c>
      <c r="C3017">
        <v>25.766569170152</v>
      </c>
      <c r="D3017">
        <v>40.8758700717854</v>
      </c>
      <c r="E3017" s="68" t="s">
        <v>147</v>
      </c>
      <c r="F3017" s="8">
        <f>INDEX(Δεδομένα!$P:$P,MATCH('2020'!E3017,Δεδομένα!$O:$O,0))</f>
        <v>33</v>
      </c>
      <c r="G3017" s="6" t="s">
        <v>148</v>
      </c>
      <c r="H3017" s="2" t="str">
        <f>INDEX(Δεδομένα!B$1:B$51,MATCH('2020'!G3017,Δεδομένα!A$1:A$51,0))</f>
        <v>ΑΝΑΤΟΛΙΚΗΣ ΜΑΚΕΔΟΝΙΑΣ ΚΑΙ ΘΡΑΚΗΣ</v>
      </c>
      <c r="I3017" s="8">
        <f>INDEX(Δεδομένα!E$1:E$13,MATCH('2020'!H3017,Δεδομένα!D$1:D$13,0))</f>
        <v>2</v>
      </c>
      <c r="J3017" s="1">
        <v>43951</v>
      </c>
      <c r="K3017" s="6" t="s">
        <v>1399</v>
      </c>
      <c r="L3017" s="36" t="str">
        <f t="shared" si="188"/>
        <v>30/04/2020 19:40</v>
      </c>
      <c r="M3017" s="1">
        <v>43951</v>
      </c>
      <c r="N3017" s="6" t="s">
        <v>2263</v>
      </c>
      <c r="O3017" s="36" t="str">
        <f t="shared" si="189"/>
        <v>30/04/2020 19:56</v>
      </c>
      <c r="P3017" s="46">
        <f t="shared" si="190"/>
        <v>1.1111111110949423E-2</v>
      </c>
      <c r="Q3017" s="48">
        <v>0</v>
      </c>
      <c r="R3017" s="47">
        <f t="shared" si="191"/>
        <v>15.999999999767169</v>
      </c>
      <c r="S3017" s="6" t="s">
        <v>151</v>
      </c>
      <c r="T3017" s="6" t="s">
        <v>150</v>
      </c>
      <c r="U3017" s="6" t="s">
        <v>44</v>
      </c>
      <c r="V3017" s="6" t="s">
        <v>4490</v>
      </c>
      <c r="W3017" s="7">
        <v>0</v>
      </c>
      <c r="X3017" s="7">
        <v>0</v>
      </c>
      <c r="Y3017" s="7">
        <v>0</v>
      </c>
      <c r="Z3017" s="7">
        <v>0</v>
      </c>
      <c r="AA3017" s="7">
        <v>0</v>
      </c>
      <c r="AB3017" s="7">
        <v>0.01</v>
      </c>
      <c r="AC3017" s="7">
        <v>0</v>
      </c>
      <c r="AD3017" s="7">
        <v>0</v>
      </c>
      <c r="AE3017">
        <v>2</v>
      </c>
      <c r="AF3017">
        <v>0</v>
      </c>
      <c r="AG3017">
        <v>0</v>
      </c>
      <c r="AH3017">
        <v>0</v>
      </c>
      <c r="AI3017">
        <v>0</v>
      </c>
      <c r="AJ3017">
        <v>1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</row>
    <row r="3018" spans="1:44" x14ac:dyDescent="0.25">
      <c r="A3018">
        <v>1555323</v>
      </c>
      <c r="B3018">
        <v>747732</v>
      </c>
      <c r="C3018">
        <v>23.1462813123131</v>
      </c>
      <c r="D3018">
        <v>39.005880663520301</v>
      </c>
      <c r="E3018" s="68" t="s">
        <v>466</v>
      </c>
      <c r="F3018" s="8">
        <f>INDEX(Δεδομένα!$P:$P,MATCH('2020'!E3018,Δεδομένα!$O:$O,0))</f>
        <v>184</v>
      </c>
      <c r="G3018" s="6" t="s">
        <v>439</v>
      </c>
      <c r="H3018" s="2" t="str">
        <f>INDEX(Δεδομένα!B$1:B$51,MATCH('2020'!G3018,Δεδομένα!A$1:A$51,0))</f>
        <v>ΣΤΕΡΕΑΣ ΕΛΛΑΔΟΣ</v>
      </c>
      <c r="I3018" s="8">
        <f>INDEX(Δεδομένα!E$1:E$13,MATCH('2020'!H3018,Δεδομένα!D$1:D$13,0))</f>
        <v>9</v>
      </c>
      <c r="J3018" s="1">
        <v>43951</v>
      </c>
      <c r="K3018" s="6" t="s">
        <v>1141</v>
      </c>
      <c r="L3018" s="36" t="str">
        <f t="shared" si="188"/>
        <v>30/04/2020 12:56</v>
      </c>
      <c r="M3018" s="1">
        <v>43951</v>
      </c>
      <c r="N3018" s="6" t="s">
        <v>275</v>
      </c>
      <c r="O3018" s="36" t="str">
        <f t="shared" si="189"/>
        <v>30/04/2020 15:05</v>
      </c>
      <c r="P3018" s="46">
        <f t="shared" si="190"/>
        <v>8.9583333327027503E-2</v>
      </c>
      <c r="Q3018" s="48">
        <v>0</v>
      </c>
      <c r="R3018" s="47">
        <f t="shared" si="191"/>
        <v>128.9999999909196</v>
      </c>
      <c r="S3018" s="6" t="s">
        <v>469</v>
      </c>
      <c r="T3018" s="6" t="s">
        <v>470</v>
      </c>
      <c r="U3018" s="6" t="s">
        <v>44</v>
      </c>
      <c r="V3018" s="6" t="s">
        <v>4473</v>
      </c>
      <c r="W3018" s="7">
        <v>0</v>
      </c>
      <c r="X3018" s="7">
        <v>0</v>
      </c>
      <c r="Y3018" s="7">
        <v>0</v>
      </c>
      <c r="Z3018" s="7">
        <v>0</v>
      </c>
      <c r="AA3018" s="7">
        <v>1</v>
      </c>
      <c r="AB3018" s="7">
        <v>0</v>
      </c>
      <c r="AC3018" s="7">
        <v>0</v>
      </c>
      <c r="AD3018" s="7">
        <v>0</v>
      </c>
      <c r="AE3018">
        <v>6</v>
      </c>
      <c r="AF3018">
        <v>0</v>
      </c>
      <c r="AG3018">
        <v>0</v>
      </c>
      <c r="AH3018">
        <v>0</v>
      </c>
      <c r="AI3018">
        <v>0</v>
      </c>
      <c r="AJ3018">
        <v>4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</row>
    <row r="3019" spans="1:44" x14ac:dyDescent="0.25">
      <c r="A3019">
        <v>1555994</v>
      </c>
      <c r="B3019">
        <v>747789</v>
      </c>
      <c r="C3019">
        <v>20.760872967046101</v>
      </c>
      <c r="D3019">
        <v>37.8174194416357</v>
      </c>
      <c r="E3019" s="68" t="s">
        <v>1599</v>
      </c>
      <c r="F3019" s="8">
        <f>INDEX(Δεδομένα!$P:$P,MATCH('2020'!E3019,Δεδομένα!$O:$O,0))</f>
        <v>238</v>
      </c>
      <c r="G3019" s="6" t="s">
        <v>1600</v>
      </c>
      <c r="H3019" s="2" t="str">
        <f>INDEX(Δεδομένα!B$1:B$51,MATCH('2020'!G3019,Δεδομένα!A$1:A$51,0))</f>
        <v>ΙΟΝΙΩΝ ΝΗΣΩΝ</v>
      </c>
      <c r="I3019" s="8">
        <f>INDEX(Δεδομένα!E$1:E$13,MATCH('2020'!H3019,Δεδομένα!D$1:D$13,0))</f>
        <v>13</v>
      </c>
      <c r="J3019" s="1">
        <v>43951</v>
      </c>
      <c r="K3019" s="6" t="s">
        <v>1371</v>
      </c>
      <c r="L3019" s="36" t="str">
        <f t="shared" si="188"/>
        <v>30/04/2020 16:28</v>
      </c>
      <c r="M3019" s="1">
        <v>43951</v>
      </c>
      <c r="N3019" s="6" t="s">
        <v>209</v>
      </c>
      <c r="O3019" s="36" t="str">
        <f t="shared" si="189"/>
        <v>30/04/2020 18:30</v>
      </c>
      <c r="P3019" s="46">
        <f t="shared" si="190"/>
        <v>8.4722222221898846E-2</v>
      </c>
      <c r="Q3019" s="48">
        <v>0</v>
      </c>
      <c r="R3019" s="47">
        <f t="shared" si="191"/>
        <v>121.99999999953434</v>
      </c>
      <c r="S3019" s="6" t="s">
        <v>44</v>
      </c>
      <c r="T3019" s="6" t="s">
        <v>1601</v>
      </c>
      <c r="U3019" s="6" t="s">
        <v>44</v>
      </c>
      <c r="V3019" s="6" t="s">
        <v>4484</v>
      </c>
      <c r="W3019" s="7">
        <v>0</v>
      </c>
      <c r="X3019" s="7">
        <v>0</v>
      </c>
      <c r="Y3019" s="7">
        <v>0</v>
      </c>
      <c r="Z3019" s="7">
        <v>0</v>
      </c>
      <c r="AA3019" s="7">
        <v>0</v>
      </c>
      <c r="AB3019" s="7">
        <v>0.01</v>
      </c>
      <c r="AC3019" s="7">
        <v>0</v>
      </c>
      <c r="AD3019" s="7">
        <v>0</v>
      </c>
      <c r="AE3019">
        <v>8</v>
      </c>
      <c r="AF3019">
        <v>0</v>
      </c>
      <c r="AG3019">
        <v>0</v>
      </c>
      <c r="AH3019">
        <v>0</v>
      </c>
      <c r="AI3019">
        <v>0</v>
      </c>
      <c r="AJ3019">
        <v>3</v>
      </c>
      <c r="AK3019">
        <v>1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</row>
    <row r="3020" spans="1:44" x14ac:dyDescent="0.25">
      <c r="A3020">
        <v>1557114</v>
      </c>
      <c r="B3020">
        <v>747747</v>
      </c>
      <c r="C3020">
        <v>21.682114302825202</v>
      </c>
      <c r="D3020">
        <v>37.378943107064799</v>
      </c>
      <c r="E3020" s="68" t="s">
        <v>837</v>
      </c>
      <c r="F3020" s="8">
        <f>INDEX(Δεδομένα!$P:$P,MATCH('2020'!E3020,Δεδομένα!$O:$O,0))</f>
        <v>134</v>
      </c>
      <c r="G3020" s="6" t="s">
        <v>357</v>
      </c>
      <c r="H3020" s="2" t="str">
        <f>INDEX(Δεδομένα!B$1:B$51,MATCH('2020'!G3020,Δεδομένα!A$1:A$51,0))</f>
        <v>ΔΥΤΙΚΗΣ ΕΛΛΑΔΟΣ</v>
      </c>
      <c r="I3020" s="8">
        <f>INDEX(Δεδομένα!E$1:E$13,MATCH('2020'!H3020,Δεδομένα!D$1:D$13,0))</f>
        <v>7</v>
      </c>
      <c r="J3020" s="1">
        <v>43951</v>
      </c>
      <c r="K3020" s="6" t="s">
        <v>2801</v>
      </c>
      <c r="L3020" s="36" t="str">
        <f t="shared" si="188"/>
        <v>30/04/2020 14:14</v>
      </c>
      <c r="M3020" s="1">
        <v>43951</v>
      </c>
      <c r="N3020" s="6" t="s">
        <v>2514</v>
      </c>
      <c r="O3020" s="36" t="str">
        <f t="shared" si="189"/>
        <v>30/04/2020 15:36</v>
      </c>
      <c r="P3020" s="46">
        <f t="shared" si="190"/>
        <v>5.6944444448163267E-2</v>
      </c>
      <c r="Q3020" s="48">
        <v>0</v>
      </c>
      <c r="R3020" s="47">
        <f t="shared" si="191"/>
        <v>82.000000005355105</v>
      </c>
      <c r="S3020" s="6" t="s">
        <v>1715</v>
      </c>
      <c r="T3020" s="6" t="s">
        <v>1338</v>
      </c>
      <c r="U3020" s="6" t="s">
        <v>44</v>
      </c>
      <c r="V3020" s="6" t="s">
        <v>1634</v>
      </c>
      <c r="W3020" s="7">
        <v>0</v>
      </c>
      <c r="X3020" s="7">
        <v>0</v>
      </c>
      <c r="Y3020" s="7">
        <v>0</v>
      </c>
      <c r="Z3020" s="7">
        <v>0</v>
      </c>
      <c r="AA3020" s="7">
        <v>0</v>
      </c>
      <c r="AB3020" s="7">
        <v>3</v>
      </c>
      <c r="AC3020" s="7">
        <v>0</v>
      </c>
      <c r="AD3020" s="7">
        <v>0</v>
      </c>
      <c r="AE3020">
        <v>2</v>
      </c>
      <c r="AF3020">
        <v>0</v>
      </c>
      <c r="AG3020">
        <v>0</v>
      </c>
      <c r="AH3020">
        <v>0</v>
      </c>
      <c r="AI3020">
        <v>0</v>
      </c>
      <c r="AJ3020">
        <v>1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</row>
    <row r="3021" spans="1:44" x14ac:dyDescent="0.25">
      <c r="A3021">
        <v>1556915</v>
      </c>
      <c r="B3021">
        <v>747867</v>
      </c>
      <c r="C3021">
        <v>20.557647434212502</v>
      </c>
      <c r="D3021">
        <v>39.319080958700297</v>
      </c>
      <c r="E3021" s="68" t="s">
        <v>1335</v>
      </c>
      <c r="F3021" s="8">
        <f>INDEX(Δεδομένα!$P:$P,MATCH('2020'!E3021,Δεδομένα!$O:$O,0))</f>
        <v>91</v>
      </c>
      <c r="G3021" s="6" t="s">
        <v>1149</v>
      </c>
      <c r="H3021" s="2" t="str">
        <f>INDEX(Δεδομένα!B$1:B$51,MATCH('2020'!G3021,Δεδομένα!A$1:A$51,0))</f>
        <v>ΗΠΕΙΡΟΥ</v>
      </c>
      <c r="I3021" s="8">
        <f>INDEX(Δεδομένα!E$1:E$13,MATCH('2020'!H3021,Δεδομένα!D$1:D$13,0))</f>
        <v>5</v>
      </c>
      <c r="J3021" s="1">
        <v>43951</v>
      </c>
      <c r="K3021" s="6" t="s">
        <v>572</v>
      </c>
      <c r="L3021" s="36" t="str">
        <f t="shared" si="188"/>
        <v>30/04/2020 20:40</v>
      </c>
      <c r="M3021" s="1">
        <v>43951</v>
      </c>
      <c r="N3021" s="6" t="s">
        <v>3481</v>
      </c>
      <c r="O3021" s="36" t="str">
        <f t="shared" si="189"/>
        <v>30/04/2020 22:35</v>
      </c>
      <c r="P3021" s="46">
        <f t="shared" si="190"/>
        <v>7.9861111109494232E-2</v>
      </c>
      <c r="Q3021" s="48">
        <v>0</v>
      </c>
      <c r="R3021" s="47">
        <f t="shared" si="191"/>
        <v>114.99999999767169</v>
      </c>
      <c r="S3021" s="6" t="s">
        <v>1149</v>
      </c>
      <c r="T3021" s="6" t="s">
        <v>1201</v>
      </c>
      <c r="U3021" s="6" t="s">
        <v>44</v>
      </c>
      <c r="V3021" s="6" t="s">
        <v>4491</v>
      </c>
      <c r="W3021" s="7">
        <v>0</v>
      </c>
      <c r="X3021" s="7">
        <v>0.5</v>
      </c>
      <c r="Y3021" s="7">
        <v>0</v>
      </c>
      <c r="Z3021" s="7">
        <v>0.5</v>
      </c>
      <c r="AA3021" s="7">
        <v>0</v>
      </c>
      <c r="AB3021" s="7">
        <v>0</v>
      </c>
      <c r="AC3021" s="7">
        <v>0</v>
      </c>
      <c r="AD3021" s="7">
        <v>0</v>
      </c>
      <c r="AE3021">
        <v>2</v>
      </c>
      <c r="AF3021">
        <v>0</v>
      </c>
      <c r="AG3021">
        <v>0</v>
      </c>
      <c r="AH3021">
        <v>0</v>
      </c>
      <c r="AI3021">
        <v>0</v>
      </c>
      <c r="AJ3021">
        <v>1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</row>
    <row r="3022" spans="1:44" x14ac:dyDescent="0.25">
      <c r="A3022">
        <v>1555628</v>
      </c>
      <c r="B3022">
        <v>747786</v>
      </c>
      <c r="C3022">
        <v>22.048824930748602</v>
      </c>
      <c r="D3022">
        <v>39.354963243357702</v>
      </c>
      <c r="E3022" s="68" t="s">
        <v>1042</v>
      </c>
      <c r="F3022" s="8">
        <f>INDEX(Δεδομένα!$P:$P,MATCH('2020'!E3022,Δεδομένα!$O:$O,0))</f>
        <v>116</v>
      </c>
      <c r="G3022" s="6" t="s">
        <v>294</v>
      </c>
      <c r="H3022" s="2" t="str">
        <f>INDEX(Δεδομένα!B$1:B$51,MATCH('2020'!G3022,Δεδομένα!A$1:A$51,0))</f>
        <v>ΘΕΣΣΑΛΙΑΣ</v>
      </c>
      <c r="I3022" s="8">
        <f>INDEX(Δεδομένα!E$1:E$13,MATCH('2020'!H3022,Δεδομένα!D$1:D$13,0))</f>
        <v>6</v>
      </c>
      <c r="J3022" s="1">
        <v>43951</v>
      </c>
      <c r="K3022" s="6" t="s">
        <v>230</v>
      </c>
      <c r="L3022" s="36" t="str">
        <f t="shared" si="188"/>
        <v>30/04/2020 16:25</v>
      </c>
      <c r="M3022" s="1">
        <v>43951</v>
      </c>
      <c r="N3022" s="6" t="s">
        <v>204</v>
      </c>
      <c r="O3022" s="36" t="str">
        <f t="shared" si="189"/>
        <v>30/04/2020 17:00</v>
      </c>
      <c r="P3022" s="46">
        <f t="shared" si="190"/>
        <v>2.4305555554747116E-2</v>
      </c>
      <c r="Q3022" s="48">
        <v>0</v>
      </c>
      <c r="R3022" s="47">
        <f t="shared" si="191"/>
        <v>34.999999998835847</v>
      </c>
      <c r="S3022" s="6" t="s">
        <v>294</v>
      </c>
      <c r="T3022" s="6" t="s">
        <v>1043</v>
      </c>
      <c r="U3022" s="6" t="s">
        <v>2068</v>
      </c>
      <c r="V3022" s="6" t="s">
        <v>4482</v>
      </c>
      <c r="W3022" s="7">
        <v>0</v>
      </c>
      <c r="X3022" s="7">
        <v>0</v>
      </c>
      <c r="Y3022" s="7">
        <v>0</v>
      </c>
      <c r="Z3022" s="7">
        <v>0.2</v>
      </c>
      <c r="AA3022" s="7">
        <v>0</v>
      </c>
      <c r="AB3022" s="7">
        <v>0</v>
      </c>
      <c r="AC3022" s="7">
        <v>0</v>
      </c>
      <c r="AD3022" s="7">
        <v>0</v>
      </c>
      <c r="AE3022">
        <v>2</v>
      </c>
      <c r="AF3022">
        <v>0</v>
      </c>
      <c r="AG3022">
        <v>0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</row>
    <row r="3023" spans="1:44" x14ac:dyDescent="0.25">
      <c r="A3023">
        <v>1580632</v>
      </c>
      <c r="B3023">
        <v>747761</v>
      </c>
      <c r="C3023">
        <v>22.763797632287101</v>
      </c>
      <c r="D3023">
        <v>37.926152261317903</v>
      </c>
      <c r="E3023" s="68" t="s">
        <v>810</v>
      </c>
      <c r="F3023" s="8">
        <f>INDEX(Δεδομένα!$P:$P,MATCH('2020'!E3023,Δεδομένα!$O:$O,0))</f>
        <v>157</v>
      </c>
      <c r="G3023" s="6" t="s">
        <v>391</v>
      </c>
      <c r="H3023" s="2" t="str">
        <f>INDEX(Δεδομένα!B$1:B$51,MATCH('2020'!G3023,Δεδομένα!A$1:A$51,0))</f>
        <v>ΠΕΛΛΟΠΟΝΗΣΟΥ</v>
      </c>
      <c r="I3023" s="8">
        <f>INDEX(Δεδομένα!E$1:E$13,MATCH('2020'!H3023,Δεδομένα!D$1:D$13,0))</f>
        <v>8</v>
      </c>
      <c r="J3023" s="1">
        <v>43951</v>
      </c>
      <c r="K3023" s="6" t="s">
        <v>42</v>
      </c>
      <c r="L3023" s="36" t="str">
        <f t="shared" si="188"/>
        <v>30/04/2020 14:58</v>
      </c>
      <c r="M3023" s="1">
        <v>43951</v>
      </c>
      <c r="N3023" s="6" t="s">
        <v>2020</v>
      </c>
      <c r="O3023" s="36" t="str">
        <f t="shared" si="189"/>
        <v>30/04/2020 15:31</v>
      </c>
      <c r="P3023" s="46">
        <f t="shared" si="190"/>
        <v>2.2916666661330964E-2</v>
      </c>
      <c r="Q3023" s="48">
        <v>0</v>
      </c>
      <c r="R3023" s="47">
        <f t="shared" si="191"/>
        <v>32.999999992316589</v>
      </c>
      <c r="S3023" s="6" t="s">
        <v>44</v>
      </c>
      <c r="T3023" s="6" t="s">
        <v>812</v>
      </c>
      <c r="U3023" s="6" t="s">
        <v>44</v>
      </c>
      <c r="V3023" s="6" t="s">
        <v>4478</v>
      </c>
      <c r="W3023" s="7">
        <v>0</v>
      </c>
      <c r="X3023" s="7">
        <v>0</v>
      </c>
      <c r="Y3023" s="7">
        <v>0</v>
      </c>
      <c r="Z3023" s="7">
        <v>0</v>
      </c>
      <c r="AA3023" s="7">
        <v>0</v>
      </c>
      <c r="AB3023" s="7">
        <v>0.5</v>
      </c>
      <c r="AC3023" s="7">
        <v>0</v>
      </c>
      <c r="AD3023" s="7">
        <v>0</v>
      </c>
      <c r="AE3023">
        <v>4</v>
      </c>
      <c r="AF3023">
        <v>0</v>
      </c>
      <c r="AG3023">
        <v>0</v>
      </c>
      <c r="AH3023">
        <v>0</v>
      </c>
      <c r="AI3023">
        <v>0</v>
      </c>
      <c r="AJ3023">
        <v>2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</row>
    <row r="3024" spans="1:44" x14ac:dyDescent="0.25">
      <c r="A3024">
        <v>1580676</v>
      </c>
      <c r="B3024">
        <v>747889</v>
      </c>
      <c r="C3024">
        <v>22.890748879032198</v>
      </c>
      <c r="D3024">
        <v>37.930002920994802</v>
      </c>
      <c r="E3024" s="68" t="s">
        <v>810</v>
      </c>
      <c r="F3024" s="8">
        <f>INDEX(Δεδομένα!$P:$P,MATCH('2020'!E3024,Δεδομένα!$O:$O,0))</f>
        <v>157</v>
      </c>
      <c r="G3024" s="6" t="s">
        <v>391</v>
      </c>
      <c r="H3024" s="2" t="str">
        <f>INDEX(Δεδομένα!B$1:B$51,MATCH('2020'!G3024,Δεδομένα!A$1:A$51,0))</f>
        <v>ΠΕΛΛΟΠΟΝΗΣΟΥ</v>
      </c>
      <c r="I3024" s="8">
        <f>INDEX(Δεδομένα!E$1:E$13,MATCH('2020'!H3024,Δεδομένα!D$1:D$13,0))</f>
        <v>8</v>
      </c>
      <c r="J3024" s="1">
        <v>43951</v>
      </c>
      <c r="K3024" s="6" t="s">
        <v>4494</v>
      </c>
      <c r="L3024" s="36" t="str">
        <f t="shared" si="188"/>
        <v>30/04/2020 21:59</v>
      </c>
      <c r="M3024" s="1">
        <v>43951</v>
      </c>
      <c r="N3024" s="6" t="s">
        <v>2408</v>
      </c>
      <c r="O3024" s="36" t="str">
        <f t="shared" si="189"/>
        <v>30/04/2020 22:16</v>
      </c>
      <c r="P3024" s="46">
        <f t="shared" si="190"/>
        <v>1.1805555550381541E-2</v>
      </c>
      <c r="Q3024" s="48">
        <v>0</v>
      </c>
      <c r="R3024" s="47">
        <f t="shared" si="191"/>
        <v>16.999999992549419</v>
      </c>
      <c r="S3024" s="6" t="s">
        <v>44</v>
      </c>
      <c r="T3024" s="6" t="s">
        <v>1012</v>
      </c>
      <c r="U3024" s="6" t="s">
        <v>44</v>
      </c>
      <c r="V3024" s="6" t="s">
        <v>4495</v>
      </c>
      <c r="W3024" s="7">
        <v>0</v>
      </c>
      <c r="X3024" s="7">
        <v>0</v>
      </c>
      <c r="Y3024" s="7">
        <v>0</v>
      </c>
      <c r="Z3024" s="7">
        <v>0</v>
      </c>
      <c r="AA3024" s="7">
        <v>0</v>
      </c>
      <c r="AB3024" s="7">
        <v>0.02</v>
      </c>
      <c r="AC3024" s="7">
        <v>0</v>
      </c>
      <c r="AD3024" s="7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</row>
    <row r="3025" spans="1:44" x14ac:dyDescent="0.25">
      <c r="A3025">
        <v>1557606</v>
      </c>
      <c r="B3025">
        <v>747796</v>
      </c>
      <c r="C3025">
        <v>25.254389486837599</v>
      </c>
      <c r="D3025">
        <v>37.053804100105602</v>
      </c>
      <c r="E3025" s="68" t="s">
        <v>3155</v>
      </c>
      <c r="F3025" s="8">
        <f>INDEX(Δεδομένα!$P:$P,MATCH('2020'!E3025,Δεδομένα!$O:$O,0))</f>
        <v>189</v>
      </c>
      <c r="G3025" s="6" t="s">
        <v>479</v>
      </c>
      <c r="H3025" s="2" t="str">
        <f>INDEX(Δεδομένα!B$1:B$51,MATCH('2020'!G3025,Δεδομένα!A$1:A$51,0))</f>
        <v>ΝΟΤΙΟΥ ΑΙΓΑΙΟΥ</v>
      </c>
      <c r="I3025" s="8">
        <f>INDEX(Δεδομένα!E$1:E$13,MATCH('2020'!H3025,Δεδομένα!D$1:D$13,0))</f>
        <v>10</v>
      </c>
      <c r="J3025" s="1">
        <v>43951</v>
      </c>
      <c r="K3025" s="6" t="s">
        <v>70</v>
      </c>
      <c r="L3025" s="36" t="str">
        <f t="shared" si="188"/>
        <v>30/04/2020 16:43</v>
      </c>
      <c r="M3025" s="1">
        <v>43951</v>
      </c>
      <c r="N3025" s="6" t="s">
        <v>2130</v>
      </c>
      <c r="O3025" s="36" t="str">
        <f t="shared" si="189"/>
        <v>30/04/2020 18:49</v>
      </c>
      <c r="P3025" s="46">
        <f t="shared" si="190"/>
        <v>8.7500000001455192E-2</v>
      </c>
      <c r="Q3025" s="48">
        <v>0</v>
      </c>
      <c r="R3025" s="47">
        <f t="shared" si="191"/>
        <v>126.00000000209548</v>
      </c>
      <c r="S3025" s="6" t="s">
        <v>44</v>
      </c>
      <c r="T3025" s="6" t="s">
        <v>3156</v>
      </c>
      <c r="U3025" s="6" t="s">
        <v>44</v>
      </c>
      <c r="V3025" s="6" t="s">
        <v>4485</v>
      </c>
      <c r="W3025" s="7">
        <v>0</v>
      </c>
      <c r="X3025" s="7">
        <v>0</v>
      </c>
      <c r="Y3025" s="7">
        <v>0</v>
      </c>
      <c r="Z3025" s="7">
        <v>0</v>
      </c>
      <c r="AA3025" s="7">
        <v>2</v>
      </c>
      <c r="AB3025" s="7">
        <v>0</v>
      </c>
      <c r="AC3025" s="7">
        <v>0</v>
      </c>
      <c r="AD3025" s="7">
        <v>0</v>
      </c>
      <c r="AE3025">
        <v>5</v>
      </c>
      <c r="AF3025">
        <v>0</v>
      </c>
      <c r="AG3025">
        <v>0</v>
      </c>
      <c r="AH3025">
        <v>0</v>
      </c>
      <c r="AI3025">
        <v>4</v>
      </c>
      <c r="AJ3025">
        <v>3</v>
      </c>
      <c r="AK3025">
        <v>0</v>
      </c>
      <c r="AL3025">
        <v>1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</row>
    <row r="3026" spans="1:44" x14ac:dyDescent="0.25">
      <c r="A3026">
        <v>1555305</v>
      </c>
      <c r="B3026">
        <v>747871</v>
      </c>
      <c r="C3026">
        <v>22.476613792555</v>
      </c>
      <c r="D3026">
        <v>39.873594770729497</v>
      </c>
      <c r="E3026" s="68" t="s">
        <v>1271</v>
      </c>
      <c r="F3026" s="8">
        <f>INDEX(Δεδομένα!$P:$P,MATCH('2020'!E3026,Δεδομένα!$O:$O,0))</f>
        <v>102</v>
      </c>
      <c r="G3026" s="6" t="s">
        <v>288</v>
      </c>
      <c r="H3026" s="2" t="str">
        <f>INDEX(Δεδομένα!B$1:B$51,MATCH('2020'!G3026,Δεδομένα!A$1:A$51,0))</f>
        <v>ΘΕΣΣΑΛΙΑΣ</v>
      </c>
      <c r="I3026" s="8">
        <f>INDEX(Δεδομένα!E$1:E$13,MATCH('2020'!H3026,Δεδομένα!D$1:D$13,0))</f>
        <v>6</v>
      </c>
      <c r="J3026" s="1">
        <v>43951</v>
      </c>
      <c r="K3026" s="6" t="s">
        <v>1195</v>
      </c>
      <c r="L3026" s="36" t="str">
        <f t="shared" si="188"/>
        <v>30/04/2020 20:58</v>
      </c>
      <c r="M3026" s="1">
        <v>43951</v>
      </c>
      <c r="N3026" s="6" t="s">
        <v>1847</v>
      </c>
      <c r="O3026" s="36" t="str">
        <f t="shared" si="189"/>
        <v>30/04/2020 23:20</v>
      </c>
      <c r="P3026" s="46">
        <f t="shared" si="190"/>
        <v>9.8611111105128657E-2</v>
      </c>
      <c r="Q3026" s="48">
        <v>0</v>
      </c>
      <c r="R3026" s="47">
        <f t="shared" si="191"/>
        <v>141.99999999138527</v>
      </c>
      <c r="S3026" s="6" t="s">
        <v>288</v>
      </c>
      <c r="T3026" s="6" t="s">
        <v>1272</v>
      </c>
      <c r="U3026" s="6" t="s">
        <v>3288</v>
      </c>
      <c r="V3026" s="6" t="s">
        <v>4492</v>
      </c>
      <c r="W3026" s="7">
        <v>0.1</v>
      </c>
      <c r="X3026" s="7">
        <v>0</v>
      </c>
      <c r="Y3026" s="7">
        <v>0</v>
      </c>
      <c r="Z3026" s="7">
        <v>0</v>
      </c>
      <c r="AA3026" s="7">
        <v>0</v>
      </c>
      <c r="AB3026" s="7">
        <v>0</v>
      </c>
      <c r="AC3026" s="7">
        <v>0</v>
      </c>
      <c r="AD3026" s="7">
        <v>0</v>
      </c>
      <c r="AE3026">
        <v>5</v>
      </c>
      <c r="AF3026">
        <v>0</v>
      </c>
      <c r="AG3026">
        <v>0</v>
      </c>
      <c r="AH3026">
        <v>0</v>
      </c>
      <c r="AI3026">
        <v>0</v>
      </c>
      <c r="AJ3026">
        <v>2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</row>
    <row r="3027" spans="1:44" x14ac:dyDescent="0.25">
      <c r="A3027">
        <v>1566763</v>
      </c>
      <c r="B3027">
        <v>747754</v>
      </c>
      <c r="C3027">
        <v>26.205089305756001</v>
      </c>
      <c r="D3027">
        <v>39.033460061376097</v>
      </c>
      <c r="E3027" s="68" t="s">
        <v>3467</v>
      </c>
      <c r="F3027" s="8">
        <f>INDEX(Δεδομένα!$P:$P,MATCH('2020'!E3027,Δεδομένα!$O:$O,0))</f>
        <v>198</v>
      </c>
      <c r="G3027" s="6" t="s">
        <v>495</v>
      </c>
      <c r="H3027" s="2" t="str">
        <f>INDEX(Δεδομένα!B$1:B$51,MATCH('2020'!G3027,Δεδομένα!A$1:A$51,0))</f>
        <v>ΒΟΡΕΙΟΥ ΑΙΓΑΙΟΥ</v>
      </c>
      <c r="I3027" s="8">
        <f>INDEX(Δεδομένα!E$1:E$13,MATCH('2020'!H3027,Δεδομένα!D$1:D$13,0))</f>
        <v>11</v>
      </c>
      <c r="J3027" s="1">
        <v>43951</v>
      </c>
      <c r="K3027" s="6" t="s">
        <v>759</v>
      </c>
      <c r="L3027" s="36" t="str">
        <f t="shared" si="188"/>
        <v>30/04/2020 14:10</v>
      </c>
      <c r="M3027" s="1">
        <v>43952</v>
      </c>
      <c r="N3027" s="6" t="s">
        <v>4476</v>
      </c>
      <c r="O3027" s="36" t="str">
        <f t="shared" si="189"/>
        <v>01/05/2020 08:26</v>
      </c>
      <c r="P3027" s="46">
        <f t="shared" si="190"/>
        <v>0.76111111111094942</v>
      </c>
      <c r="Q3027" s="48">
        <v>0</v>
      </c>
      <c r="R3027" s="47">
        <f t="shared" si="191"/>
        <v>1095.9999999997672</v>
      </c>
      <c r="S3027" s="6" t="s">
        <v>498</v>
      </c>
      <c r="T3027" s="6" t="s">
        <v>508</v>
      </c>
      <c r="U3027" s="6" t="s">
        <v>3468</v>
      </c>
      <c r="V3027" s="6" t="s">
        <v>4477</v>
      </c>
      <c r="W3027" s="7">
        <v>0</v>
      </c>
      <c r="X3027" s="7">
        <v>1</v>
      </c>
      <c r="Y3027" s="7">
        <v>0</v>
      </c>
      <c r="Z3027" s="7">
        <v>0</v>
      </c>
      <c r="AA3027" s="7">
        <v>0</v>
      </c>
      <c r="AB3027" s="7">
        <v>0</v>
      </c>
      <c r="AC3027" s="7">
        <v>0</v>
      </c>
      <c r="AD3027" s="7">
        <v>0</v>
      </c>
      <c r="AE3027">
        <v>10</v>
      </c>
      <c r="AF3027">
        <v>0</v>
      </c>
      <c r="AG3027">
        <v>0</v>
      </c>
      <c r="AH3027">
        <v>0</v>
      </c>
      <c r="AI3027">
        <v>0</v>
      </c>
      <c r="AJ3027">
        <v>5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</row>
    <row r="3028" spans="1:44" x14ac:dyDescent="0.25">
      <c r="A3028">
        <v>1566774</v>
      </c>
      <c r="B3028">
        <v>747763</v>
      </c>
      <c r="C3028">
        <v>26.525499599216801</v>
      </c>
      <c r="D3028">
        <v>39.144141745041097</v>
      </c>
      <c r="E3028" s="68" t="s">
        <v>494</v>
      </c>
      <c r="F3028" s="8">
        <f>INDEX(Δεδομένα!$P:$P,MATCH('2020'!E3028,Δεδομένα!$O:$O,0))</f>
        <v>196</v>
      </c>
      <c r="G3028" s="6" t="s">
        <v>495</v>
      </c>
      <c r="H3028" s="2" t="str">
        <f>INDEX(Δεδομένα!B$1:B$51,MATCH('2020'!G3028,Δεδομένα!A$1:A$51,0))</f>
        <v>ΒΟΡΕΙΟΥ ΑΙΓΑΙΟΥ</v>
      </c>
      <c r="I3028" s="8">
        <f>INDEX(Δεδομένα!E$1:E$13,MATCH('2020'!H3028,Δεδομένα!D$1:D$13,0))</f>
        <v>11</v>
      </c>
      <c r="J3028" s="1">
        <v>43951</v>
      </c>
      <c r="K3028" s="6" t="s">
        <v>715</v>
      </c>
      <c r="L3028" s="36" t="str">
        <f t="shared" si="188"/>
        <v>30/04/2020 14:35</v>
      </c>
      <c r="M3028" s="1">
        <v>43951</v>
      </c>
      <c r="N3028" s="6" t="s">
        <v>1373</v>
      </c>
      <c r="O3028" s="36" t="str">
        <f t="shared" si="189"/>
        <v>30/04/2020 16:50</v>
      </c>
      <c r="P3028" s="46">
        <f t="shared" si="190"/>
        <v>9.375E-2</v>
      </c>
      <c r="Q3028" s="48">
        <v>0</v>
      </c>
      <c r="R3028" s="47">
        <f t="shared" si="191"/>
        <v>135</v>
      </c>
      <c r="S3028" s="6" t="s">
        <v>498</v>
      </c>
      <c r="T3028" s="6" t="s">
        <v>499</v>
      </c>
      <c r="U3028" s="6" t="s">
        <v>1641</v>
      </c>
      <c r="V3028" s="6" t="s">
        <v>4479</v>
      </c>
      <c r="W3028" s="7">
        <v>0</v>
      </c>
      <c r="X3028" s="7">
        <v>0</v>
      </c>
      <c r="Y3028" s="7">
        <v>0</v>
      </c>
      <c r="Z3028" s="7">
        <v>0</v>
      </c>
      <c r="AA3028" s="7">
        <v>0</v>
      </c>
      <c r="AB3028" s="7">
        <v>0.5</v>
      </c>
      <c r="AC3028" s="7">
        <v>0</v>
      </c>
      <c r="AD3028" s="7">
        <v>0</v>
      </c>
      <c r="AE3028">
        <v>4</v>
      </c>
      <c r="AF3028">
        <v>0</v>
      </c>
      <c r="AG3028">
        <v>0</v>
      </c>
      <c r="AH3028">
        <v>0</v>
      </c>
      <c r="AI3028">
        <v>0</v>
      </c>
      <c r="AJ3028">
        <v>2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</row>
    <row r="3029" spans="1:44" x14ac:dyDescent="0.25">
      <c r="A3029">
        <v>1559115</v>
      </c>
      <c r="B3029">
        <v>747723</v>
      </c>
      <c r="C3029">
        <v>23.215191102674101</v>
      </c>
      <c r="D3029">
        <v>39.194800268629997</v>
      </c>
      <c r="E3029" s="68" t="s">
        <v>3102</v>
      </c>
      <c r="F3029" s="8">
        <f>INDEX(Δεδομένα!$P:$P,MATCH('2020'!E3029,Δεδομένα!$O:$O,0))</f>
        <v>109</v>
      </c>
      <c r="G3029" s="6" t="s">
        <v>958</v>
      </c>
      <c r="H3029" s="2" t="str">
        <f>INDEX(Δεδομένα!B$1:B$51,MATCH('2020'!G3029,Δεδομένα!A$1:A$51,0))</f>
        <v>ΘΕΣΣΑΛΙΑΣ</v>
      </c>
      <c r="I3029" s="8">
        <f>INDEX(Δεδομένα!E$1:E$13,MATCH('2020'!H3029,Δεδομένα!D$1:D$13,0))</f>
        <v>6</v>
      </c>
      <c r="J3029" s="1">
        <v>43951</v>
      </c>
      <c r="K3029" s="6" t="s">
        <v>562</v>
      </c>
      <c r="L3029" s="36" t="str">
        <f t="shared" si="188"/>
        <v>30/04/2020 11:50</v>
      </c>
      <c r="M3029" s="1">
        <v>43951</v>
      </c>
      <c r="N3029" s="6" t="s">
        <v>171</v>
      </c>
      <c r="O3029" s="36" t="str">
        <f t="shared" si="189"/>
        <v>30/04/2020 13:00</v>
      </c>
      <c r="P3029" s="46">
        <f t="shared" si="190"/>
        <v>4.8611111109494232E-2</v>
      </c>
      <c r="Q3029" s="48">
        <v>0</v>
      </c>
      <c r="R3029" s="47">
        <f t="shared" si="191"/>
        <v>69.999999997671694</v>
      </c>
      <c r="S3029" s="6" t="s">
        <v>1331</v>
      </c>
      <c r="T3029" s="6" t="s">
        <v>3103</v>
      </c>
      <c r="U3029" s="6" t="s">
        <v>44</v>
      </c>
      <c r="V3029" s="6" t="s">
        <v>4472</v>
      </c>
      <c r="W3029" s="7">
        <v>0</v>
      </c>
      <c r="X3029" s="7">
        <v>0</v>
      </c>
      <c r="Y3029" s="7">
        <v>0</v>
      </c>
      <c r="Z3029" s="7">
        <v>0</v>
      </c>
      <c r="AA3029" s="7">
        <v>0</v>
      </c>
      <c r="AB3029" s="7">
        <v>0.05</v>
      </c>
      <c r="AC3029" s="7">
        <v>0</v>
      </c>
      <c r="AD3029" s="7">
        <v>0</v>
      </c>
      <c r="AE3029">
        <v>4</v>
      </c>
      <c r="AF3029">
        <v>0</v>
      </c>
      <c r="AG3029">
        <v>0</v>
      </c>
      <c r="AH3029">
        <v>0</v>
      </c>
      <c r="AI3029">
        <v>0</v>
      </c>
      <c r="AJ3029">
        <v>2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</row>
    <row r="3030" spans="1:44" x14ac:dyDescent="0.25">
      <c r="A3030">
        <v>1559117</v>
      </c>
      <c r="B3030">
        <v>747769</v>
      </c>
      <c r="C3030">
        <v>23.0400502770269</v>
      </c>
      <c r="D3030">
        <v>39.365267032985599</v>
      </c>
      <c r="E3030" s="68" t="s">
        <v>1330</v>
      </c>
      <c r="F3030" s="8">
        <f>INDEX(Δεδομένα!$P:$P,MATCH('2020'!E3030,Δεδομένα!$O:$O,0))</f>
        <v>104</v>
      </c>
      <c r="G3030" s="6" t="s">
        <v>958</v>
      </c>
      <c r="H3030" s="2" t="str">
        <f>INDEX(Δεδομένα!B$1:B$51,MATCH('2020'!G3030,Δεδομένα!A$1:A$51,0))</f>
        <v>ΘΕΣΣΑΛΙΑΣ</v>
      </c>
      <c r="I3030" s="8">
        <f>INDEX(Δεδομένα!E$1:E$13,MATCH('2020'!H3030,Δεδομένα!D$1:D$13,0))</f>
        <v>6</v>
      </c>
      <c r="J3030" s="1">
        <v>43951</v>
      </c>
      <c r="K3030" s="6" t="s">
        <v>1874</v>
      </c>
      <c r="L3030" s="36" t="str">
        <f t="shared" si="188"/>
        <v>30/04/2020 15:24</v>
      </c>
      <c r="M3030" s="1">
        <v>43951</v>
      </c>
      <c r="N3030" s="6" t="s">
        <v>637</v>
      </c>
      <c r="O3030" s="36" t="str">
        <f t="shared" si="189"/>
        <v>30/04/2020 20:15</v>
      </c>
      <c r="P3030" s="46">
        <f t="shared" si="190"/>
        <v>0.20208333332993789</v>
      </c>
      <c r="Q3030" s="48">
        <v>0</v>
      </c>
      <c r="R3030" s="47">
        <f t="shared" si="191"/>
        <v>290.99999999511056</v>
      </c>
      <c r="S3030" s="6" t="s">
        <v>1331</v>
      </c>
      <c r="T3030" s="6" t="s">
        <v>1774</v>
      </c>
      <c r="U3030" s="6" t="s">
        <v>44</v>
      </c>
      <c r="V3030" s="6" t="s">
        <v>1775</v>
      </c>
      <c r="W3030" s="7">
        <v>0</v>
      </c>
      <c r="X3030" s="7">
        <v>0</v>
      </c>
      <c r="Y3030" s="7">
        <v>0</v>
      </c>
      <c r="Z3030" s="7">
        <v>1</v>
      </c>
      <c r="AA3030" s="7">
        <v>0</v>
      </c>
      <c r="AB3030" s="7">
        <v>0</v>
      </c>
      <c r="AC3030" s="7">
        <v>0</v>
      </c>
      <c r="AD3030" s="7">
        <v>0</v>
      </c>
      <c r="AE3030">
        <v>9</v>
      </c>
      <c r="AF3030">
        <v>0</v>
      </c>
      <c r="AG3030">
        <v>0</v>
      </c>
      <c r="AH3030">
        <v>0</v>
      </c>
      <c r="AI3030">
        <v>0</v>
      </c>
      <c r="AJ3030">
        <v>5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</row>
    <row r="3031" spans="1:44" x14ac:dyDescent="0.25">
      <c r="A3031">
        <v>1556193</v>
      </c>
      <c r="B3031">
        <v>747736</v>
      </c>
      <c r="C3031">
        <v>22.019732700686401</v>
      </c>
      <c r="D3031">
        <v>37.056488488651198</v>
      </c>
      <c r="E3031" s="68" t="s">
        <v>937</v>
      </c>
      <c r="F3031" s="8">
        <f>INDEX(Δεδομένα!$P:$P,MATCH('2020'!E3031,Δεδομένα!$O:$O,0))</f>
        <v>143</v>
      </c>
      <c r="G3031" s="6" t="s">
        <v>841</v>
      </c>
      <c r="H3031" s="2" t="str">
        <f>INDEX(Δεδομένα!B$1:B$51,MATCH('2020'!G3031,Δεδομένα!A$1:A$51,0))</f>
        <v>ΠΕΛΛΟΠΟΝΗΣΟΥ</v>
      </c>
      <c r="I3031" s="8">
        <f>INDEX(Δεδομένα!E$1:E$13,MATCH('2020'!H3031,Δεδομένα!D$1:D$13,0))</f>
        <v>8</v>
      </c>
      <c r="J3031" s="1">
        <v>43951</v>
      </c>
      <c r="K3031" s="6" t="s">
        <v>3031</v>
      </c>
      <c r="L3031" s="36" t="str">
        <f t="shared" si="188"/>
        <v>30/04/2020 13:03</v>
      </c>
      <c r="M3031" s="1">
        <v>43951</v>
      </c>
      <c r="N3031" s="6" t="s">
        <v>768</v>
      </c>
      <c r="O3031" s="36" t="str">
        <f t="shared" si="189"/>
        <v>30/04/2020 14:15</v>
      </c>
      <c r="P3031" s="46">
        <f t="shared" si="190"/>
        <v>5.0000000002910383E-2</v>
      </c>
      <c r="Q3031" s="48">
        <v>0</v>
      </c>
      <c r="R3031" s="47">
        <f t="shared" si="191"/>
        <v>72.000000004190952</v>
      </c>
      <c r="S3031" s="6" t="s">
        <v>842</v>
      </c>
      <c r="T3031" s="6" t="s">
        <v>984</v>
      </c>
      <c r="U3031" s="6" t="s">
        <v>44</v>
      </c>
      <c r="V3031" s="6" t="s">
        <v>4474</v>
      </c>
      <c r="W3031" s="7">
        <v>0</v>
      </c>
      <c r="X3031" s="7">
        <v>0</v>
      </c>
      <c r="Y3031" s="7">
        <v>0</v>
      </c>
      <c r="Z3031" s="7">
        <v>0</v>
      </c>
      <c r="AA3031" s="7">
        <v>3</v>
      </c>
      <c r="AB3031" s="7">
        <v>0</v>
      </c>
      <c r="AC3031" s="7">
        <v>1.5</v>
      </c>
      <c r="AD3031" s="7">
        <v>0</v>
      </c>
      <c r="AE3031">
        <v>4</v>
      </c>
      <c r="AF3031">
        <v>0</v>
      </c>
      <c r="AG3031">
        <v>0</v>
      </c>
      <c r="AH3031">
        <v>0</v>
      </c>
      <c r="AI3031">
        <v>0</v>
      </c>
      <c r="AJ3031">
        <v>2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</row>
    <row r="3032" spans="1:44" x14ac:dyDescent="0.25">
      <c r="A3032">
        <v>1556208</v>
      </c>
      <c r="B3032">
        <v>747780</v>
      </c>
      <c r="C3032">
        <v>22.032424552277099</v>
      </c>
      <c r="D3032">
        <v>37.058473624480399</v>
      </c>
      <c r="E3032" s="68" t="s">
        <v>937</v>
      </c>
      <c r="F3032" s="8">
        <f>INDEX(Δεδομένα!$P:$P,MATCH('2020'!E3032,Δεδομένα!$O:$O,0))</f>
        <v>143</v>
      </c>
      <c r="G3032" s="6" t="s">
        <v>841</v>
      </c>
      <c r="H3032" s="2" t="str">
        <f>INDEX(Δεδομένα!B$1:B$51,MATCH('2020'!G3032,Δεδομένα!A$1:A$51,0))</f>
        <v>ΠΕΛΛΟΠΟΝΗΣΟΥ</v>
      </c>
      <c r="I3032" s="8">
        <f>INDEX(Δεδομένα!E$1:E$13,MATCH('2020'!H3032,Δεδομένα!D$1:D$13,0))</f>
        <v>8</v>
      </c>
      <c r="J3032" s="1">
        <v>43951</v>
      </c>
      <c r="K3032" s="6" t="s">
        <v>543</v>
      </c>
      <c r="L3032" s="36" t="str">
        <f t="shared" si="188"/>
        <v>30/04/2020 15:45</v>
      </c>
      <c r="M3032" s="1">
        <v>43951</v>
      </c>
      <c r="N3032" s="6" t="s">
        <v>418</v>
      </c>
      <c r="O3032" s="36" t="str">
        <f t="shared" si="189"/>
        <v>30/04/2020 18:45</v>
      </c>
      <c r="P3032" s="46">
        <f t="shared" si="190"/>
        <v>0.125</v>
      </c>
      <c r="Q3032" s="48">
        <v>0</v>
      </c>
      <c r="R3032" s="47">
        <f t="shared" si="191"/>
        <v>180</v>
      </c>
      <c r="S3032" s="6" t="s">
        <v>842</v>
      </c>
      <c r="T3032" s="6" t="s">
        <v>940</v>
      </c>
      <c r="U3032" s="6" t="s">
        <v>44</v>
      </c>
      <c r="V3032" s="6" t="s">
        <v>4480</v>
      </c>
      <c r="W3032" s="7">
        <v>0</v>
      </c>
      <c r="X3032" s="7">
        <v>0</v>
      </c>
      <c r="Y3032" s="7">
        <v>0</v>
      </c>
      <c r="Z3032" s="7">
        <v>0</v>
      </c>
      <c r="AA3032" s="7">
        <v>1.5</v>
      </c>
      <c r="AB3032" s="7">
        <v>5</v>
      </c>
      <c r="AC3032" s="7">
        <v>0</v>
      </c>
      <c r="AD3032" s="7">
        <v>0</v>
      </c>
      <c r="AE3032">
        <v>13</v>
      </c>
      <c r="AF3032">
        <v>0</v>
      </c>
      <c r="AG3032">
        <v>0</v>
      </c>
      <c r="AH3032">
        <v>0</v>
      </c>
      <c r="AI3032">
        <v>0</v>
      </c>
      <c r="AJ3032">
        <v>6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</row>
    <row r="3033" spans="1:44" x14ac:dyDescent="0.25">
      <c r="A3033">
        <v>1556211</v>
      </c>
      <c r="B3033">
        <v>747882</v>
      </c>
      <c r="C3033">
        <v>22.008901948574302</v>
      </c>
      <c r="D3033">
        <v>37.069865604072803</v>
      </c>
      <c r="E3033" s="68" t="s">
        <v>937</v>
      </c>
      <c r="F3033" s="8">
        <f>INDEX(Δεδομένα!$P:$P,MATCH('2020'!E3033,Δεδομένα!$O:$O,0))</f>
        <v>143</v>
      </c>
      <c r="G3033" s="6" t="s">
        <v>841</v>
      </c>
      <c r="H3033" s="2" t="str">
        <f>INDEX(Δεδομένα!B$1:B$51,MATCH('2020'!G3033,Δεδομένα!A$1:A$51,0))</f>
        <v>ΠΕΛΛΟΠΟΝΗΣΟΥ</v>
      </c>
      <c r="I3033" s="8">
        <f>INDEX(Δεδομένα!E$1:E$13,MATCH('2020'!H3033,Δεδομένα!D$1:D$13,0))</f>
        <v>8</v>
      </c>
      <c r="J3033" s="1">
        <v>43951</v>
      </c>
      <c r="K3033" s="6" t="s">
        <v>1493</v>
      </c>
      <c r="L3033" s="36" t="str">
        <f t="shared" si="188"/>
        <v>30/04/2020 21:20</v>
      </c>
      <c r="M3033" s="1">
        <v>43951</v>
      </c>
      <c r="N3033" s="6" t="s">
        <v>764</v>
      </c>
      <c r="O3033" s="36" t="str">
        <f t="shared" si="189"/>
        <v>30/04/2020 22:30</v>
      </c>
      <c r="P3033" s="46">
        <f t="shared" si="190"/>
        <v>4.8611111109494232E-2</v>
      </c>
      <c r="Q3033" s="48">
        <v>0</v>
      </c>
      <c r="R3033" s="47">
        <f t="shared" si="191"/>
        <v>69.999999997671694</v>
      </c>
      <c r="S3033" s="6" t="s">
        <v>842</v>
      </c>
      <c r="T3033" s="6" t="s">
        <v>984</v>
      </c>
      <c r="U3033" s="6" t="s">
        <v>44</v>
      </c>
      <c r="V3033" s="6" t="s">
        <v>4493</v>
      </c>
      <c r="W3033" s="7">
        <v>0</v>
      </c>
      <c r="X3033" s="7">
        <v>0</v>
      </c>
      <c r="Y3033" s="7">
        <v>0</v>
      </c>
      <c r="Z3033" s="7">
        <v>0</v>
      </c>
      <c r="AA3033" s="7">
        <v>1</v>
      </c>
      <c r="AB3033" s="7">
        <v>0</v>
      </c>
      <c r="AC3033" s="7">
        <v>0</v>
      </c>
      <c r="AD3033" s="7">
        <v>0</v>
      </c>
      <c r="AE3033">
        <v>2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</row>
    <row r="3034" spans="1:44" x14ac:dyDescent="0.25">
      <c r="A3034">
        <v>1555637</v>
      </c>
      <c r="B3034">
        <v>747707</v>
      </c>
      <c r="C3034">
        <v>22.380496142435199</v>
      </c>
      <c r="D3034">
        <v>38.927887273052498</v>
      </c>
      <c r="E3034" s="68" t="s">
        <v>398</v>
      </c>
      <c r="F3034" s="8">
        <f>INDEX(Δεδομένα!$P:$P,MATCH('2020'!E3034,Δεδομένα!$O:$O,0))</f>
        <v>161</v>
      </c>
      <c r="G3034" s="6" t="s">
        <v>399</v>
      </c>
      <c r="H3034" s="2" t="str">
        <f>INDEX(Δεδομένα!B$1:B$51,MATCH('2020'!G3034,Δεδομένα!A$1:A$51,0))</f>
        <v>ΣΤΕΡΕΑΣ ΕΛΛΑΔΟΣ</v>
      </c>
      <c r="I3034" s="8">
        <f>INDEX(Δεδομένα!E$1:E$13,MATCH('2020'!H3034,Δεδομένα!D$1:D$13,0))</f>
        <v>9</v>
      </c>
      <c r="J3034" s="1">
        <v>43951</v>
      </c>
      <c r="K3034" s="6" t="s">
        <v>645</v>
      </c>
      <c r="L3034" s="36" t="str">
        <f t="shared" si="188"/>
        <v>30/04/2020 11:30</v>
      </c>
      <c r="M3034" s="1">
        <v>43951</v>
      </c>
      <c r="N3034" s="6" t="s">
        <v>605</v>
      </c>
      <c r="O3034" s="36" t="str">
        <f t="shared" si="189"/>
        <v>30/04/2020 12:10</v>
      </c>
      <c r="P3034" s="46">
        <f t="shared" si="190"/>
        <v>2.7777777781011537E-2</v>
      </c>
      <c r="Q3034" s="48">
        <v>0</v>
      </c>
      <c r="R3034" s="47">
        <f t="shared" si="191"/>
        <v>40.000000004656613</v>
      </c>
      <c r="S3034" s="6" t="s">
        <v>407</v>
      </c>
      <c r="T3034" s="6" t="s">
        <v>408</v>
      </c>
      <c r="U3034" s="6" t="s">
        <v>44</v>
      </c>
      <c r="V3034" s="6" t="s">
        <v>4470</v>
      </c>
      <c r="W3034" s="7">
        <v>0</v>
      </c>
      <c r="X3034" s="7">
        <v>0</v>
      </c>
      <c r="Y3034" s="7">
        <v>0</v>
      </c>
      <c r="Z3034" s="7">
        <v>0</v>
      </c>
      <c r="AA3034" s="7">
        <v>0</v>
      </c>
      <c r="AB3034" s="7">
        <v>0</v>
      </c>
      <c r="AC3034" s="7">
        <v>0.15</v>
      </c>
      <c r="AD3034" s="7">
        <v>0</v>
      </c>
      <c r="AE3034">
        <v>2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</row>
    <row r="3035" spans="1:44" x14ac:dyDescent="0.25">
      <c r="A3035">
        <v>1555636</v>
      </c>
      <c r="B3035">
        <v>747788</v>
      </c>
      <c r="C3035">
        <v>22.4891625955281</v>
      </c>
      <c r="D3035">
        <v>38.822269266484</v>
      </c>
      <c r="E3035" s="68" t="s">
        <v>398</v>
      </c>
      <c r="F3035" s="8">
        <f>INDEX(Δεδομένα!$P:$P,MATCH('2020'!E3035,Δεδομένα!$O:$O,0))</f>
        <v>161</v>
      </c>
      <c r="G3035" s="6" t="s">
        <v>399</v>
      </c>
      <c r="H3035" s="2" t="str">
        <f>INDEX(Δεδομένα!B$1:B$51,MATCH('2020'!G3035,Δεδομένα!A$1:A$51,0))</f>
        <v>ΣΤΕΡΕΑΣ ΕΛΛΑΔΟΣ</v>
      </c>
      <c r="I3035" s="8">
        <f>INDEX(Δεδομένα!E$1:E$13,MATCH('2020'!H3035,Δεδομένα!D$1:D$13,0))</f>
        <v>9</v>
      </c>
      <c r="J3035" s="1">
        <v>43951</v>
      </c>
      <c r="K3035" s="6" t="s">
        <v>160</v>
      </c>
      <c r="L3035" s="36" t="str">
        <f t="shared" si="188"/>
        <v>30/04/2020 16:35</v>
      </c>
      <c r="M3035" s="1">
        <v>43951</v>
      </c>
      <c r="N3035" s="6" t="s">
        <v>149</v>
      </c>
      <c r="O3035" s="36" t="str">
        <f t="shared" si="189"/>
        <v>30/04/2020 17:10</v>
      </c>
      <c r="P3035" s="46">
        <f t="shared" si="190"/>
        <v>2.4305555562023073E-2</v>
      </c>
      <c r="Q3035" s="48">
        <v>0</v>
      </c>
      <c r="R3035" s="47">
        <f t="shared" si="191"/>
        <v>35.000000009313226</v>
      </c>
      <c r="S3035" s="6" t="s">
        <v>407</v>
      </c>
      <c r="T3035" s="6" t="s">
        <v>408</v>
      </c>
      <c r="U3035" s="6" t="s">
        <v>44</v>
      </c>
      <c r="V3035" s="6" t="s">
        <v>4483</v>
      </c>
      <c r="W3035" s="7">
        <v>0</v>
      </c>
      <c r="X3035" s="7">
        <v>0</v>
      </c>
      <c r="Y3035" s="7">
        <v>0</v>
      </c>
      <c r="Z3035" s="7">
        <v>0</v>
      </c>
      <c r="AA3035" s="7">
        <v>0.15</v>
      </c>
      <c r="AB3035" s="7">
        <v>0</v>
      </c>
      <c r="AC3035" s="7">
        <v>0</v>
      </c>
      <c r="AD3035" s="7">
        <v>0</v>
      </c>
      <c r="AE3035">
        <v>2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</row>
    <row r="3036" spans="1:44" x14ac:dyDescent="0.25">
      <c r="A3036">
        <v>1555634</v>
      </c>
      <c r="B3036">
        <v>747880</v>
      </c>
      <c r="C3036">
        <v>22.485605129265299</v>
      </c>
      <c r="D3036">
        <v>38.795860645039902</v>
      </c>
      <c r="E3036" s="68" t="s">
        <v>398</v>
      </c>
      <c r="F3036" s="8">
        <f>INDEX(Δεδομένα!$P:$P,MATCH('2020'!E3036,Δεδομένα!$O:$O,0))</f>
        <v>161</v>
      </c>
      <c r="G3036" s="6" t="s">
        <v>399</v>
      </c>
      <c r="H3036" s="2" t="str">
        <f>INDEX(Δεδομένα!B$1:B$51,MATCH('2020'!G3036,Δεδομένα!A$1:A$51,0))</f>
        <v>ΣΤΕΡΕΑΣ ΕΛΛΑΔΟΣ</v>
      </c>
      <c r="I3036" s="8">
        <f>INDEX(Δεδομένα!E$1:E$13,MATCH('2020'!H3036,Δεδομένα!D$1:D$13,0))</f>
        <v>9</v>
      </c>
      <c r="J3036" s="1">
        <v>43951</v>
      </c>
      <c r="K3036" s="6" t="s">
        <v>1493</v>
      </c>
      <c r="L3036" s="36" t="str">
        <f t="shared" si="188"/>
        <v>30/04/2020 21:20</v>
      </c>
      <c r="M3036" s="1">
        <v>43951</v>
      </c>
      <c r="N3036" s="6" t="s">
        <v>600</v>
      </c>
      <c r="O3036" s="36" t="str">
        <f t="shared" si="189"/>
        <v>30/04/2020 21:45</v>
      </c>
      <c r="P3036" s="46">
        <f t="shared" si="190"/>
        <v>1.7361111109494232E-2</v>
      </c>
      <c r="Q3036" s="48">
        <v>0</v>
      </c>
      <c r="R3036" s="47">
        <f t="shared" si="191"/>
        <v>24.999999997671694</v>
      </c>
      <c r="S3036" s="6" t="s">
        <v>407</v>
      </c>
      <c r="T3036" s="6" t="s">
        <v>408</v>
      </c>
      <c r="U3036" s="6" t="s">
        <v>44</v>
      </c>
      <c r="V3036" s="6" t="s">
        <v>2791</v>
      </c>
      <c r="W3036" s="7">
        <v>0</v>
      </c>
      <c r="X3036" s="7">
        <v>0</v>
      </c>
      <c r="Y3036" s="7">
        <v>0</v>
      </c>
      <c r="Z3036" s="7">
        <v>0</v>
      </c>
      <c r="AA3036" s="7">
        <v>0</v>
      </c>
      <c r="AB3036" s="7">
        <v>0</v>
      </c>
      <c r="AC3036" s="7">
        <v>0</v>
      </c>
      <c r="AD3036" s="7">
        <v>0</v>
      </c>
      <c r="AE3036">
        <v>2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1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</row>
    <row r="3037" spans="1:44" x14ac:dyDescent="0.25">
      <c r="A3037">
        <v>1577405</v>
      </c>
      <c r="B3037">
        <v>747785</v>
      </c>
      <c r="C3037">
        <v>21.562354901772402</v>
      </c>
      <c r="D3037">
        <v>40.749475500976601</v>
      </c>
      <c r="E3037" s="68" t="s">
        <v>2026</v>
      </c>
      <c r="F3037" s="8">
        <f>INDEX(Δεδομένα!$P:$P,MATCH('2020'!E3037,Δεδομένα!$O:$O,0))</f>
        <v>74</v>
      </c>
      <c r="G3037" s="6" t="s">
        <v>1030</v>
      </c>
      <c r="H3037" s="2" t="str">
        <f>INDEX(Δεδομένα!B$1:B$51,MATCH('2020'!G3037,Δεδομένα!A$1:A$51,0))</f>
        <v>ΔΥΤΙΚΗΣ ΜΑΚΕΔΟΝΙΑΣ</v>
      </c>
      <c r="I3037" s="8">
        <f>INDEX(Δεδομένα!E$1:E$13,MATCH('2020'!H3037,Δεδομένα!D$1:D$13,0))</f>
        <v>4</v>
      </c>
      <c r="J3037" s="1">
        <v>43951</v>
      </c>
      <c r="K3037" s="6" t="s">
        <v>543</v>
      </c>
      <c r="L3037" s="36" t="str">
        <f t="shared" si="188"/>
        <v>30/04/2020 15:45</v>
      </c>
      <c r="M3037" s="1">
        <v>43951</v>
      </c>
      <c r="N3037" s="6" t="s">
        <v>1399</v>
      </c>
      <c r="O3037" s="36" t="str">
        <f t="shared" si="189"/>
        <v>30/04/2020 19:40</v>
      </c>
      <c r="P3037" s="46">
        <f t="shared" si="190"/>
        <v>0.16319444444525288</v>
      </c>
      <c r="Q3037" s="48">
        <v>0</v>
      </c>
      <c r="R3037" s="47">
        <f t="shared" si="191"/>
        <v>235.00000000116415</v>
      </c>
      <c r="S3037" s="6" t="s">
        <v>44</v>
      </c>
      <c r="T3037" s="6" t="s">
        <v>2027</v>
      </c>
      <c r="U3037" s="6" t="s">
        <v>44</v>
      </c>
      <c r="V3037" s="6" t="s">
        <v>4481</v>
      </c>
      <c r="W3037" s="7">
        <v>0</v>
      </c>
      <c r="X3037" s="7">
        <v>10</v>
      </c>
      <c r="Y3037" s="7">
        <v>0</v>
      </c>
      <c r="Z3037" s="7">
        <v>0</v>
      </c>
      <c r="AA3037" s="7">
        <v>0</v>
      </c>
      <c r="AB3037" s="7">
        <v>0</v>
      </c>
      <c r="AC3037" s="7">
        <v>0</v>
      </c>
      <c r="AD3037" s="7">
        <v>0</v>
      </c>
      <c r="AE3037">
        <v>5</v>
      </c>
      <c r="AF3037">
        <v>0</v>
      </c>
      <c r="AG3037">
        <v>0</v>
      </c>
      <c r="AH3037">
        <v>0</v>
      </c>
      <c r="AI3037">
        <v>0</v>
      </c>
      <c r="AJ3037">
        <v>2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</row>
    <row r="3038" spans="1:44" x14ac:dyDescent="0.25">
      <c r="A3038">
        <v>1560977</v>
      </c>
      <c r="B3038">
        <v>747638</v>
      </c>
      <c r="C3038">
        <v>26.013445886162799</v>
      </c>
      <c r="D3038">
        <v>38.172176460548499</v>
      </c>
      <c r="E3038" s="68" t="s">
        <v>538</v>
      </c>
      <c r="F3038" s="8">
        <f>INDEX(Δεδομένα!$P:$P,MATCH('2020'!E3038,Δεδομένα!$O:$O,0))</f>
        <v>203</v>
      </c>
      <c r="G3038" s="6" t="s">
        <v>525</v>
      </c>
      <c r="H3038" s="2" t="str">
        <f>INDEX(Δεδομένα!B$1:B$51,MATCH('2020'!G3038,Δεδομένα!A$1:A$51,0))</f>
        <v>ΒΟΡΕΙΟΥ ΑΙΓΑΙΟΥ</v>
      </c>
      <c r="I3038" s="8">
        <f>INDEX(Δεδομένα!E$1:E$13,MATCH('2020'!H3038,Δεδομένα!D$1:D$13,0))</f>
        <v>11</v>
      </c>
      <c r="J3038" s="1">
        <v>43951</v>
      </c>
      <c r="K3038" s="6" t="s">
        <v>4469</v>
      </c>
      <c r="L3038" s="36" t="str">
        <f t="shared" si="188"/>
        <v>30/04/2020 07:55</v>
      </c>
      <c r="M3038" s="1">
        <v>43951</v>
      </c>
      <c r="N3038" s="6" t="s">
        <v>905</v>
      </c>
      <c r="O3038" s="36" t="str">
        <f t="shared" si="189"/>
        <v>30/04/2020 08:50</v>
      </c>
      <c r="P3038" s="46">
        <f t="shared" si="190"/>
        <v>3.8194444445252884E-2</v>
      </c>
      <c r="Q3038" s="48">
        <v>0</v>
      </c>
      <c r="R3038" s="47">
        <f t="shared" si="191"/>
        <v>55.000000001164153</v>
      </c>
      <c r="S3038" s="6" t="s">
        <v>525</v>
      </c>
      <c r="T3038" s="6" t="s">
        <v>527</v>
      </c>
      <c r="U3038" s="6" t="s">
        <v>537</v>
      </c>
      <c r="V3038" s="6" t="s">
        <v>3589</v>
      </c>
      <c r="W3038" s="7">
        <v>0</v>
      </c>
      <c r="X3038" s="7">
        <v>0</v>
      </c>
      <c r="Y3038" s="7">
        <v>0</v>
      </c>
      <c r="Z3038" s="7">
        <v>0</v>
      </c>
      <c r="AA3038" s="7">
        <v>0</v>
      </c>
      <c r="AB3038" s="7">
        <v>0.06</v>
      </c>
      <c r="AC3038" s="7">
        <v>0</v>
      </c>
      <c r="AD3038" s="7">
        <v>0</v>
      </c>
      <c r="AE3038">
        <v>2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</row>
    <row r="3039" spans="1:44" x14ac:dyDescent="0.25">
      <c r="A3039">
        <v>1560976</v>
      </c>
      <c r="B3039">
        <v>747787</v>
      </c>
      <c r="C3039">
        <v>23.7257691787553</v>
      </c>
      <c r="D3039">
        <v>38.074380340625702</v>
      </c>
      <c r="E3039" s="68" t="s">
        <v>538</v>
      </c>
      <c r="F3039" s="8">
        <f>INDEX(Δεδομένα!$P:$P,MATCH('2020'!E3039,Δεδομένα!$O:$O,0))</f>
        <v>203</v>
      </c>
      <c r="G3039" s="6" t="s">
        <v>525</v>
      </c>
      <c r="H3039" s="2" t="str">
        <f>INDEX(Δεδομένα!B$1:B$51,MATCH('2020'!G3039,Δεδομένα!A$1:A$51,0))</f>
        <v>ΒΟΡΕΙΟΥ ΑΙΓΑΙΟΥ</v>
      </c>
      <c r="I3039" s="8">
        <f>INDEX(Δεδομένα!E$1:E$13,MATCH('2020'!H3039,Δεδομένα!D$1:D$13,0))</f>
        <v>11</v>
      </c>
      <c r="J3039" s="1">
        <v>43951</v>
      </c>
      <c r="K3039" s="6" t="s">
        <v>304</v>
      </c>
      <c r="L3039" s="36" t="str">
        <f t="shared" si="188"/>
        <v>30/04/2020 16:08</v>
      </c>
      <c r="M3039" s="1">
        <v>43951</v>
      </c>
      <c r="N3039" s="6" t="s">
        <v>1535</v>
      </c>
      <c r="O3039" s="36" t="str">
        <f t="shared" si="189"/>
        <v>30/04/2020 18:56</v>
      </c>
      <c r="P3039" s="46">
        <f t="shared" si="190"/>
        <v>0.11666666666860692</v>
      </c>
      <c r="Q3039" s="48">
        <v>0</v>
      </c>
      <c r="R3039" s="47">
        <f t="shared" si="191"/>
        <v>168.00000000279397</v>
      </c>
      <c r="S3039" s="6" t="s">
        <v>525</v>
      </c>
      <c r="T3039" s="6" t="s">
        <v>527</v>
      </c>
      <c r="U3039" s="6" t="s">
        <v>537</v>
      </c>
      <c r="V3039" s="6" t="s">
        <v>3589</v>
      </c>
      <c r="W3039" s="7">
        <v>0</v>
      </c>
      <c r="X3039" s="7">
        <v>0</v>
      </c>
      <c r="Y3039" s="7">
        <v>0</v>
      </c>
      <c r="Z3039" s="7">
        <v>0</v>
      </c>
      <c r="AA3039" s="7">
        <v>0</v>
      </c>
      <c r="AB3039" s="7">
        <v>1</v>
      </c>
      <c r="AC3039" s="7">
        <v>0</v>
      </c>
      <c r="AD3039" s="7">
        <v>0</v>
      </c>
      <c r="AE3039">
        <v>6</v>
      </c>
      <c r="AF3039">
        <v>0</v>
      </c>
      <c r="AG3039">
        <v>0</v>
      </c>
      <c r="AH3039">
        <v>0</v>
      </c>
      <c r="AI3039">
        <v>0</v>
      </c>
      <c r="AJ3039">
        <v>3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</row>
    <row r="3040" spans="1:44" x14ac:dyDescent="0.25">
      <c r="A3040">
        <v>1557729</v>
      </c>
      <c r="B3040">
        <v>748005</v>
      </c>
      <c r="C3040">
        <v>21.5304362822224</v>
      </c>
      <c r="D3040">
        <v>38.359789721897798</v>
      </c>
      <c r="E3040" s="68" t="s">
        <v>334</v>
      </c>
      <c r="F3040" s="8">
        <f>INDEX(Δεδομένα!$P:$P,MATCH('2020'!E3040,Δεδομένα!$O:$O,0))</f>
        <v>127</v>
      </c>
      <c r="G3040" s="6" t="s">
        <v>335</v>
      </c>
      <c r="H3040" s="2" t="str">
        <f>INDEX(Δεδομένα!B$1:B$51,MATCH('2020'!G3040,Δεδομένα!A$1:A$51,0))</f>
        <v>ΔΥΤΙΚΗΣ ΕΛΛΑΔΟΣ</v>
      </c>
      <c r="I3040" s="8">
        <f>INDEX(Δεδομένα!E$1:E$13,MATCH('2020'!H3040,Δεδομένα!D$1:D$13,0))</f>
        <v>7</v>
      </c>
      <c r="J3040" s="1">
        <v>43952</v>
      </c>
      <c r="K3040" s="6" t="s">
        <v>605</v>
      </c>
      <c r="L3040" s="36" t="str">
        <f t="shared" si="188"/>
        <v>01/05/2020 12:10</v>
      </c>
      <c r="M3040" s="1">
        <v>43952</v>
      </c>
      <c r="N3040" s="6" t="s">
        <v>1723</v>
      </c>
      <c r="O3040" s="36" t="str">
        <f t="shared" si="189"/>
        <v>01/05/2020 12:48</v>
      </c>
      <c r="P3040" s="46">
        <f t="shared" si="190"/>
        <v>2.6388888887595385E-2</v>
      </c>
      <c r="Q3040" s="48">
        <v>0</v>
      </c>
      <c r="R3040" s="47">
        <f t="shared" si="191"/>
        <v>37.999999998137355</v>
      </c>
      <c r="S3040" s="6" t="s">
        <v>338</v>
      </c>
      <c r="T3040" s="6" t="s">
        <v>343</v>
      </c>
      <c r="U3040" s="6" t="s">
        <v>344</v>
      </c>
      <c r="V3040" s="6" t="s">
        <v>4509</v>
      </c>
      <c r="W3040" s="7">
        <v>0</v>
      </c>
      <c r="X3040" s="7">
        <v>0</v>
      </c>
      <c r="Y3040" s="7">
        <v>0</v>
      </c>
      <c r="Z3040" s="7">
        <v>0</v>
      </c>
      <c r="AA3040" s="7">
        <v>0.5</v>
      </c>
      <c r="AB3040" s="7">
        <v>0</v>
      </c>
      <c r="AC3040" s="7">
        <v>0</v>
      </c>
      <c r="AD3040" s="7">
        <v>0</v>
      </c>
      <c r="AE3040">
        <v>2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</row>
    <row r="3041" spans="1:44" x14ac:dyDescent="0.25">
      <c r="A3041">
        <v>1560751</v>
      </c>
      <c r="B3041">
        <v>748020</v>
      </c>
      <c r="C3041">
        <v>21.538069394382401</v>
      </c>
      <c r="D3041">
        <v>38.361755607376999</v>
      </c>
      <c r="E3041" s="68" t="s">
        <v>334</v>
      </c>
      <c r="F3041" s="8">
        <f>INDEX(Δεδομένα!$P:$P,MATCH('2020'!E3041,Δεδομένα!$O:$O,0))</f>
        <v>127</v>
      </c>
      <c r="G3041" s="6" t="s">
        <v>335</v>
      </c>
      <c r="H3041" s="2" t="str">
        <f>INDEX(Δεδομένα!B$1:B$51,MATCH('2020'!G3041,Δεδομένα!A$1:A$51,0))</f>
        <v>ΔΥΤΙΚΗΣ ΕΛΛΑΔΟΣ</v>
      </c>
      <c r="I3041" s="8">
        <f>INDEX(Δεδομένα!E$1:E$13,MATCH('2020'!H3041,Δεδομένα!D$1:D$13,0))</f>
        <v>7</v>
      </c>
      <c r="J3041" s="1">
        <v>43952</v>
      </c>
      <c r="K3041" s="6" t="s">
        <v>128</v>
      </c>
      <c r="L3041" s="36" t="str">
        <f t="shared" si="188"/>
        <v>01/05/2020 13:25</v>
      </c>
      <c r="M3041" s="1">
        <v>43952</v>
      </c>
      <c r="N3041" s="6" t="s">
        <v>362</v>
      </c>
      <c r="O3041" s="36" t="str">
        <f t="shared" si="189"/>
        <v>01/05/2020 14:00</v>
      </c>
      <c r="P3041" s="46">
        <f t="shared" si="190"/>
        <v>2.4305555554747116E-2</v>
      </c>
      <c r="Q3041" s="48">
        <v>0</v>
      </c>
      <c r="R3041" s="47">
        <f t="shared" si="191"/>
        <v>34.999999998835847</v>
      </c>
      <c r="S3041" s="6" t="s">
        <v>338</v>
      </c>
      <c r="T3041" s="6" t="s">
        <v>343</v>
      </c>
      <c r="U3041" s="6" t="s">
        <v>344</v>
      </c>
      <c r="V3041" s="6" t="s">
        <v>350</v>
      </c>
      <c r="W3041" s="7">
        <v>0</v>
      </c>
      <c r="X3041" s="7">
        <v>0</v>
      </c>
      <c r="Y3041" s="7">
        <v>0</v>
      </c>
      <c r="Z3041" s="7">
        <v>0</v>
      </c>
      <c r="AA3041" s="7">
        <v>0</v>
      </c>
      <c r="AB3041" s="7">
        <v>0</v>
      </c>
      <c r="AC3041" s="7">
        <v>0.2</v>
      </c>
      <c r="AD3041" s="7">
        <v>0</v>
      </c>
      <c r="AE3041">
        <v>2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</row>
    <row r="3042" spans="1:44" x14ac:dyDescent="0.25">
      <c r="A3042">
        <v>1555269</v>
      </c>
      <c r="B3042">
        <v>748012</v>
      </c>
      <c r="C3042">
        <v>22.3224923914178</v>
      </c>
      <c r="D3042">
        <v>37.461588616219998</v>
      </c>
      <c r="E3042" s="68" t="s">
        <v>1893</v>
      </c>
      <c r="F3042" s="8">
        <f>INDEX(Δεδομένα!$P:$P,MATCH('2020'!E3042,Δεδομένα!$O:$O,0))</f>
        <v>137</v>
      </c>
      <c r="G3042" s="6" t="s">
        <v>932</v>
      </c>
      <c r="H3042" s="2" t="str">
        <f>INDEX(Δεδομένα!B$1:B$51,MATCH('2020'!G3042,Δεδομένα!A$1:A$51,0))</f>
        <v>ΠΕΛΛΟΠΟΝΗΣΟΥ</v>
      </c>
      <c r="I3042" s="8">
        <f>INDEX(Δεδομένα!E$1:E$13,MATCH('2020'!H3042,Δεδομένα!D$1:D$13,0))</f>
        <v>8</v>
      </c>
      <c r="J3042" s="1">
        <v>43952</v>
      </c>
      <c r="K3042" s="6" t="s">
        <v>1156</v>
      </c>
      <c r="L3042" s="36" t="str">
        <f t="shared" si="188"/>
        <v>01/05/2020 13:44</v>
      </c>
      <c r="M3042" s="1">
        <v>43953</v>
      </c>
      <c r="N3042" s="6" t="s">
        <v>1393</v>
      </c>
      <c r="O3042" s="36" t="str">
        <f t="shared" si="189"/>
        <v>02/05/2020 19:03</v>
      </c>
      <c r="P3042" s="49">
        <f t="shared" si="190"/>
        <v>1.2215277777722804</v>
      </c>
      <c r="Q3042" s="50">
        <f>1*24</f>
        <v>24</v>
      </c>
      <c r="R3042" s="47">
        <f t="shared" si="191"/>
        <v>1758.9999999920838</v>
      </c>
      <c r="S3042" s="6" t="s">
        <v>933</v>
      </c>
      <c r="T3042" s="6" t="s">
        <v>1894</v>
      </c>
      <c r="U3042" s="6" t="s">
        <v>44</v>
      </c>
      <c r="V3042" s="6" t="s">
        <v>4511</v>
      </c>
      <c r="W3042" s="7">
        <v>0</v>
      </c>
      <c r="X3042" s="7">
        <v>15</v>
      </c>
      <c r="Y3042" s="7">
        <v>0</v>
      </c>
      <c r="Z3042" s="7">
        <v>0</v>
      </c>
      <c r="AA3042" s="7">
        <v>0</v>
      </c>
      <c r="AB3042" s="7">
        <v>0</v>
      </c>
      <c r="AC3042" s="7">
        <v>0</v>
      </c>
      <c r="AD3042" s="7">
        <v>0</v>
      </c>
      <c r="AE3042">
        <v>33</v>
      </c>
      <c r="AF3042">
        <v>16</v>
      </c>
      <c r="AG3042">
        <v>0</v>
      </c>
      <c r="AH3042">
        <v>0</v>
      </c>
      <c r="AI3042">
        <v>0</v>
      </c>
      <c r="AJ3042">
        <v>7</v>
      </c>
      <c r="AK3042">
        <v>2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</row>
    <row r="3043" spans="1:44" x14ac:dyDescent="0.25">
      <c r="A3043">
        <v>1611055</v>
      </c>
      <c r="B3043">
        <v>748008</v>
      </c>
      <c r="C3043">
        <v>22.361545019090901</v>
      </c>
      <c r="D3043">
        <v>38.1378356098636</v>
      </c>
      <c r="E3043" s="68" t="s">
        <v>331</v>
      </c>
      <c r="F3043" s="8">
        <f>INDEX(Δεδομένα!$P:$P,MATCH('2020'!E3043,Δεδομένα!$O:$O,0))</f>
        <v>125</v>
      </c>
      <c r="G3043" s="6" t="s">
        <v>303</v>
      </c>
      <c r="H3043" s="2" t="str">
        <f>INDEX(Δεδομένα!B$1:B$51,MATCH('2020'!G3043,Δεδομένα!A$1:A$51,0))</f>
        <v>ΔΥΤΙΚΗΣ ΕΛΛΑΔΟΣ</v>
      </c>
      <c r="I3043" s="8">
        <f>INDEX(Δεδομένα!E$1:E$13,MATCH('2020'!H3043,Δεδομένα!D$1:D$13,0))</f>
        <v>7</v>
      </c>
      <c r="J3043" s="1">
        <v>43952</v>
      </c>
      <c r="K3043" s="6" t="s">
        <v>460</v>
      </c>
      <c r="L3043" s="36" t="str">
        <f t="shared" si="188"/>
        <v>01/05/2020 12:54</v>
      </c>
      <c r="M3043" s="1">
        <v>43952</v>
      </c>
      <c r="N3043" s="6" t="s">
        <v>715</v>
      </c>
      <c r="O3043" s="36" t="str">
        <f t="shared" si="189"/>
        <v>01/05/2020 14:35</v>
      </c>
      <c r="P3043" s="46">
        <f t="shared" si="190"/>
        <v>7.013888889196096E-2</v>
      </c>
      <c r="Q3043" s="48">
        <v>0</v>
      </c>
      <c r="R3043" s="47">
        <f t="shared" si="191"/>
        <v>101.00000000442378</v>
      </c>
      <c r="S3043" s="6" t="s">
        <v>44</v>
      </c>
      <c r="T3043" s="6" t="s">
        <v>316</v>
      </c>
      <c r="U3043" s="6" t="s">
        <v>44</v>
      </c>
      <c r="V3043" s="6" t="s">
        <v>4510</v>
      </c>
      <c r="W3043" s="7">
        <v>0</v>
      </c>
      <c r="X3043" s="7">
        <v>0</v>
      </c>
      <c r="Y3043" s="7">
        <v>0</v>
      </c>
      <c r="Z3043" s="7">
        <v>0</v>
      </c>
      <c r="AA3043" s="7">
        <v>0</v>
      </c>
      <c r="AB3043" s="7">
        <v>0.03</v>
      </c>
      <c r="AC3043" s="7">
        <v>0</v>
      </c>
      <c r="AD3043" s="7">
        <v>0</v>
      </c>
      <c r="AE3043">
        <v>2</v>
      </c>
      <c r="AF3043">
        <v>0</v>
      </c>
      <c r="AG3043">
        <v>0</v>
      </c>
      <c r="AH3043">
        <v>0</v>
      </c>
      <c r="AI3043">
        <v>0</v>
      </c>
      <c r="AJ3043">
        <v>1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</row>
    <row r="3044" spans="1:44" x14ac:dyDescent="0.25">
      <c r="A3044">
        <v>1555221</v>
      </c>
      <c r="B3044">
        <v>748081</v>
      </c>
      <c r="C3044">
        <v>21.665089200506898</v>
      </c>
      <c r="D3044">
        <v>39.933233847625701</v>
      </c>
      <c r="E3044" s="68" t="s">
        <v>1405</v>
      </c>
      <c r="F3044" s="8">
        <f>INDEX(Δεδομένα!$P:$P,MATCH('2020'!E3044,Δεδομένα!$O:$O,0))</f>
        <v>80</v>
      </c>
      <c r="G3044" s="6" t="s">
        <v>890</v>
      </c>
      <c r="H3044" s="2" t="str">
        <f>INDEX(Δεδομένα!B$1:B$51,MATCH('2020'!G3044,Δεδομένα!A$1:A$51,0))</f>
        <v>ΔΥΤΙΚΗΣ ΜΑΚΕΔΟΝΙΑΣ</v>
      </c>
      <c r="I3044" s="8">
        <f>INDEX(Δεδομένα!E$1:E$13,MATCH('2020'!H3044,Δεδομένα!D$1:D$13,0))</f>
        <v>4</v>
      </c>
      <c r="J3044" s="1">
        <v>43952</v>
      </c>
      <c r="K3044" s="6" t="s">
        <v>891</v>
      </c>
      <c r="L3044" s="36" t="str">
        <f t="shared" si="188"/>
        <v>01/05/2020 18:09</v>
      </c>
      <c r="M3044" s="1">
        <v>43952</v>
      </c>
      <c r="N3044" s="6" t="s">
        <v>142</v>
      </c>
      <c r="O3044" s="36" t="str">
        <f t="shared" si="189"/>
        <v>01/05/2020 19:20</v>
      </c>
      <c r="P3044" s="46">
        <f t="shared" si="190"/>
        <v>4.9305555556202307E-2</v>
      </c>
      <c r="Q3044" s="48">
        <v>0</v>
      </c>
      <c r="R3044" s="47">
        <f t="shared" si="191"/>
        <v>71.000000000931323</v>
      </c>
      <c r="S3044" s="6" t="s">
        <v>890</v>
      </c>
      <c r="T3044" s="6" t="s">
        <v>1407</v>
      </c>
      <c r="U3044" s="6" t="s">
        <v>44</v>
      </c>
      <c r="V3044" s="6" t="s">
        <v>4518</v>
      </c>
      <c r="W3044" s="7">
        <v>0</v>
      </c>
      <c r="X3044" s="7">
        <v>1</v>
      </c>
      <c r="Y3044" s="7">
        <v>0</v>
      </c>
      <c r="Z3044" s="7">
        <v>0</v>
      </c>
      <c r="AA3044" s="7">
        <v>0</v>
      </c>
      <c r="AB3044" s="7">
        <v>0</v>
      </c>
      <c r="AC3044" s="7">
        <v>0</v>
      </c>
      <c r="AD3044" s="7">
        <v>0</v>
      </c>
      <c r="AE3044">
        <v>3</v>
      </c>
      <c r="AF3044">
        <v>0</v>
      </c>
      <c r="AG3044">
        <v>0</v>
      </c>
      <c r="AH3044">
        <v>0</v>
      </c>
      <c r="AI3044">
        <v>0</v>
      </c>
      <c r="AJ3044">
        <v>1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</row>
    <row r="3045" spans="1:44" x14ac:dyDescent="0.25">
      <c r="A3045">
        <v>1613300</v>
      </c>
      <c r="B3045">
        <v>747907</v>
      </c>
      <c r="C3045">
        <v>26.935707497334899</v>
      </c>
      <c r="D3045">
        <v>36.987914823949303</v>
      </c>
      <c r="E3045" s="68" t="s">
        <v>4496</v>
      </c>
      <c r="F3045" s="8">
        <f>INDEX(Δεδομένα!$P:$P,MATCH('2020'!E3045,Δεδομένα!$O:$O,0))</f>
        <v>249</v>
      </c>
      <c r="G3045" s="6" t="s">
        <v>1007</v>
      </c>
      <c r="H3045" s="2" t="str">
        <f>INDEX(Δεδομένα!B$1:B$51,MATCH('2020'!G3045,Δεδομένα!A$1:A$51,0))</f>
        <v>ΝΟΤΙΟΥ ΑΙΓΑΙΟΥ</v>
      </c>
      <c r="I3045" s="8">
        <f>INDEX(Δεδομένα!E$1:E$13,MATCH('2020'!H3045,Δεδομένα!D$1:D$13,0))</f>
        <v>10</v>
      </c>
      <c r="J3045" s="1">
        <v>43952</v>
      </c>
      <c r="K3045" s="6" t="s">
        <v>4497</v>
      </c>
      <c r="L3045" s="36" t="str">
        <f t="shared" si="188"/>
        <v>01/05/2020 00:03</v>
      </c>
      <c r="M3045" s="1">
        <v>43952</v>
      </c>
      <c r="N3045" s="6" t="s">
        <v>731</v>
      </c>
      <c r="O3045" s="36" t="str">
        <f t="shared" si="189"/>
        <v>01/05/2020 02:30</v>
      </c>
      <c r="P3045" s="46">
        <f t="shared" si="190"/>
        <v>0.10208333333139308</v>
      </c>
      <c r="Q3045" s="48">
        <v>0</v>
      </c>
      <c r="R3045" s="47">
        <f t="shared" si="191"/>
        <v>146.99999999720603</v>
      </c>
      <c r="S3045" s="6" t="s">
        <v>44</v>
      </c>
      <c r="T3045" s="6" t="s">
        <v>4498</v>
      </c>
      <c r="U3045" s="6" t="s">
        <v>4499</v>
      </c>
      <c r="V3045" s="6" t="s">
        <v>3264</v>
      </c>
      <c r="W3045" s="7">
        <v>0</v>
      </c>
      <c r="X3045" s="7">
        <v>0</v>
      </c>
      <c r="Y3045" s="7">
        <v>0</v>
      </c>
      <c r="Z3045" s="7">
        <v>0.01</v>
      </c>
      <c r="AA3045" s="7">
        <v>0</v>
      </c>
      <c r="AB3045" s="7">
        <v>0</v>
      </c>
      <c r="AC3045" s="7">
        <v>0</v>
      </c>
      <c r="AD3045" s="7">
        <v>0</v>
      </c>
      <c r="AE3045">
        <v>1</v>
      </c>
      <c r="AF3045">
        <v>0</v>
      </c>
      <c r="AG3045">
        <v>4</v>
      </c>
      <c r="AH3045">
        <v>0</v>
      </c>
      <c r="AI3045">
        <v>0</v>
      </c>
      <c r="AJ3045">
        <v>1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</row>
    <row r="3046" spans="1:44" x14ac:dyDescent="0.25">
      <c r="A3046">
        <v>1555201</v>
      </c>
      <c r="B3046">
        <v>747960</v>
      </c>
      <c r="C3046">
        <v>26.176428221897901</v>
      </c>
      <c r="D3046">
        <v>40.933258894961099</v>
      </c>
      <c r="E3046" s="68" t="s">
        <v>147</v>
      </c>
      <c r="F3046" s="8">
        <f>INDEX(Δεδομένα!$P:$P,MATCH('2020'!E3046,Δεδομένα!$O:$O,0))</f>
        <v>33</v>
      </c>
      <c r="G3046" s="6" t="s">
        <v>148</v>
      </c>
      <c r="H3046" s="2" t="str">
        <f>INDEX(Δεδομένα!B$1:B$51,MATCH('2020'!G3046,Δεδομένα!A$1:A$51,0))</f>
        <v>ΑΝΑΤΟΛΙΚΗΣ ΜΑΚΕΔΟΝΙΑΣ ΚΑΙ ΘΡΑΚΗΣ</v>
      </c>
      <c r="I3046" s="8">
        <f>INDEX(Δεδομένα!E$1:E$13,MATCH('2020'!H3046,Δεδομένα!D$1:D$13,0))</f>
        <v>2</v>
      </c>
      <c r="J3046" s="1">
        <v>43952</v>
      </c>
      <c r="K3046" s="6" t="s">
        <v>591</v>
      </c>
      <c r="L3046" s="36" t="str">
        <f t="shared" si="188"/>
        <v>01/05/2020 09:30</v>
      </c>
      <c r="M3046" s="1">
        <v>43952</v>
      </c>
      <c r="N3046" s="6" t="s">
        <v>2607</v>
      </c>
      <c r="O3046" s="36" t="str">
        <f t="shared" si="189"/>
        <v>01/05/2020 09:50</v>
      </c>
      <c r="P3046" s="46">
        <f t="shared" si="190"/>
        <v>1.3888888883229811E-2</v>
      </c>
      <c r="Q3046" s="48">
        <v>0</v>
      </c>
      <c r="R3046" s="47">
        <f t="shared" si="191"/>
        <v>19.999999991850927</v>
      </c>
      <c r="S3046" s="6" t="s">
        <v>151</v>
      </c>
      <c r="T3046" s="6" t="s">
        <v>150</v>
      </c>
      <c r="U3046" s="6" t="s">
        <v>44</v>
      </c>
      <c r="V3046" s="6" t="s">
        <v>4503</v>
      </c>
      <c r="W3046" s="7">
        <v>0</v>
      </c>
      <c r="X3046" s="7">
        <v>0</v>
      </c>
      <c r="Y3046" s="7">
        <v>0</v>
      </c>
      <c r="Z3046" s="7">
        <v>0</v>
      </c>
      <c r="AA3046" s="7">
        <v>0.1</v>
      </c>
      <c r="AB3046" s="7">
        <v>0</v>
      </c>
      <c r="AC3046" s="7">
        <v>0</v>
      </c>
      <c r="AD3046" s="7">
        <v>0</v>
      </c>
      <c r="AE3046">
        <v>2</v>
      </c>
      <c r="AF3046">
        <v>0</v>
      </c>
      <c r="AG3046">
        <v>0</v>
      </c>
      <c r="AH3046">
        <v>0</v>
      </c>
      <c r="AI3046">
        <v>0</v>
      </c>
      <c r="AJ3046">
        <v>1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</row>
    <row r="3047" spans="1:44" x14ac:dyDescent="0.25">
      <c r="A3047">
        <v>1555318</v>
      </c>
      <c r="B3047">
        <v>748030</v>
      </c>
      <c r="C3047">
        <v>26.281357945098701</v>
      </c>
      <c r="D3047">
        <v>41.060160463967001</v>
      </c>
      <c r="E3047" s="68" t="s">
        <v>1172</v>
      </c>
      <c r="F3047" s="8">
        <f>INDEX(Δεδομένα!$P:$P,MATCH('2020'!E3047,Δεδομένα!$O:$O,0))</f>
        <v>38</v>
      </c>
      <c r="G3047" s="6" t="s">
        <v>148</v>
      </c>
      <c r="H3047" s="2" t="str">
        <f>INDEX(Δεδομένα!B$1:B$51,MATCH('2020'!G3047,Δεδομένα!A$1:A$51,0))</f>
        <v>ΑΝΑΤΟΛΙΚΗΣ ΜΑΚΕΔΟΝΙΑΣ ΚΑΙ ΘΡΑΚΗΣ</v>
      </c>
      <c r="I3047" s="8">
        <f>INDEX(Δεδομένα!E$1:E$13,MATCH('2020'!H3047,Δεδομένα!D$1:D$13,0))</f>
        <v>2</v>
      </c>
      <c r="J3047" s="1">
        <v>43952</v>
      </c>
      <c r="K3047" s="6" t="s">
        <v>59</v>
      </c>
      <c r="L3047" s="36" t="str">
        <f t="shared" si="188"/>
        <v>01/05/2020 15:00</v>
      </c>
      <c r="M3047" s="1">
        <v>43952</v>
      </c>
      <c r="N3047" s="6" t="s">
        <v>281</v>
      </c>
      <c r="O3047" s="36" t="str">
        <f t="shared" si="189"/>
        <v>01/05/2020 16:00</v>
      </c>
      <c r="P3047" s="46">
        <f t="shared" si="190"/>
        <v>4.1666666664241347E-2</v>
      </c>
      <c r="Q3047" s="48">
        <v>0</v>
      </c>
      <c r="R3047" s="47">
        <f t="shared" si="191"/>
        <v>59.99999999650754</v>
      </c>
      <c r="S3047" s="6" t="s">
        <v>161</v>
      </c>
      <c r="T3047" s="6" t="s">
        <v>162</v>
      </c>
      <c r="U3047" s="6" t="s">
        <v>44</v>
      </c>
      <c r="V3047" s="6" t="s">
        <v>4514</v>
      </c>
      <c r="W3047" s="7">
        <v>0</v>
      </c>
      <c r="X3047" s="7">
        <v>0</v>
      </c>
      <c r="Y3047" s="7">
        <v>0</v>
      </c>
      <c r="Z3047" s="7">
        <v>0.2</v>
      </c>
      <c r="AA3047" s="7">
        <v>0</v>
      </c>
      <c r="AB3047" s="7">
        <v>0</v>
      </c>
      <c r="AC3047" s="7">
        <v>0</v>
      </c>
      <c r="AD3047" s="7">
        <v>0</v>
      </c>
      <c r="AE3047">
        <v>4</v>
      </c>
      <c r="AF3047">
        <v>0</v>
      </c>
      <c r="AG3047">
        <v>0</v>
      </c>
      <c r="AH3047">
        <v>0</v>
      </c>
      <c r="AI3047">
        <v>0</v>
      </c>
      <c r="AJ3047">
        <v>2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</row>
    <row r="3048" spans="1:44" x14ac:dyDescent="0.25">
      <c r="A3048">
        <v>1557450</v>
      </c>
      <c r="B3048">
        <v>747911</v>
      </c>
      <c r="C3048">
        <v>20.7022784201381</v>
      </c>
      <c r="D3048">
        <v>37.893605793195299</v>
      </c>
      <c r="E3048" s="68" t="s">
        <v>2057</v>
      </c>
      <c r="F3048" s="8">
        <f>INDEX(Δεδομένα!$P:$P,MATCH('2020'!E3048,Δεδομένα!$O:$O,0))</f>
        <v>239</v>
      </c>
      <c r="G3048" s="6" t="s">
        <v>1600</v>
      </c>
      <c r="H3048" s="2" t="str">
        <f>INDEX(Δεδομένα!B$1:B$51,MATCH('2020'!G3048,Δεδομένα!A$1:A$51,0))</f>
        <v>ΙΟΝΙΩΝ ΝΗΣΩΝ</v>
      </c>
      <c r="I3048" s="8">
        <f>INDEX(Δεδομένα!E$1:E$13,MATCH('2020'!H3048,Δεδομένα!D$1:D$13,0))</f>
        <v>13</v>
      </c>
      <c r="J3048" s="1">
        <v>43952</v>
      </c>
      <c r="K3048" s="6" t="s">
        <v>4500</v>
      </c>
      <c r="L3048" s="36" t="str">
        <f t="shared" si="188"/>
        <v>01/05/2020 02:16</v>
      </c>
      <c r="M3048" s="1">
        <v>43952</v>
      </c>
      <c r="N3048" s="6" t="s">
        <v>4501</v>
      </c>
      <c r="O3048" s="36" t="str">
        <f t="shared" si="189"/>
        <v>01/05/2020 02:56</v>
      </c>
      <c r="P3048" s="46">
        <f t="shared" si="190"/>
        <v>2.7777777773735579E-2</v>
      </c>
      <c r="Q3048" s="48">
        <v>0</v>
      </c>
      <c r="R3048" s="47">
        <f t="shared" si="191"/>
        <v>39.999999994179234</v>
      </c>
      <c r="S3048" s="6" t="s">
        <v>44</v>
      </c>
      <c r="T3048" s="6" t="s">
        <v>1601</v>
      </c>
      <c r="U3048" s="6" t="s">
        <v>44</v>
      </c>
      <c r="V3048" s="6" t="s">
        <v>4502</v>
      </c>
      <c r="W3048" s="7">
        <v>0</v>
      </c>
      <c r="X3048" s="7">
        <v>0.03</v>
      </c>
      <c r="Y3048" s="7">
        <v>0</v>
      </c>
      <c r="Z3048" s="7">
        <v>0</v>
      </c>
      <c r="AA3048" s="7">
        <v>0</v>
      </c>
      <c r="AB3048" s="7">
        <v>0</v>
      </c>
      <c r="AC3048" s="7">
        <v>0</v>
      </c>
      <c r="AD3048" s="7">
        <v>0</v>
      </c>
      <c r="AE3048">
        <v>2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</row>
    <row r="3049" spans="1:44" x14ac:dyDescent="0.25">
      <c r="A3049">
        <v>1555190</v>
      </c>
      <c r="B3049">
        <v>748003</v>
      </c>
      <c r="C3049">
        <v>24.661989018633601</v>
      </c>
      <c r="D3049">
        <v>40.9587945222288</v>
      </c>
      <c r="E3049" s="68" t="s">
        <v>919</v>
      </c>
      <c r="F3049" s="8">
        <f>INDEX(Δεδομένα!$P:$P,MATCH('2020'!E3049,Δεδομένα!$O:$O,0))</f>
        <v>26</v>
      </c>
      <c r="G3049" s="6" t="s">
        <v>77</v>
      </c>
      <c r="H3049" s="2" t="str">
        <f>INDEX(Δεδομένα!B$1:B$51,MATCH('2020'!G3049,Δεδομένα!A$1:A$51,0))</f>
        <v>ΑΝΑΤΟΛΙΚΗΣ ΜΑΚΕΔΟΝΙΑΣ ΚΑΙ ΘΡΑΚΗΣ</v>
      </c>
      <c r="I3049" s="8">
        <f>INDEX(Δεδομένα!E$1:E$13,MATCH('2020'!H3049,Δεδομένα!D$1:D$13,0))</f>
        <v>2</v>
      </c>
      <c r="J3049" s="1">
        <v>43952</v>
      </c>
      <c r="K3049" s="6" t="s">
        <v>2006</v>
      </c>
      <c r="L3049" s="36" t="str">
        <f t="shared" si="188"/>
        <v>01/05/2020 12:41</v>
      </c>
      <c r="M3049" s="1">
        <v>43952</v>
      </c>
      <c r="N3049" s="6" t="s">
        <v>274</v>
      </c>
      <c r="O3049" s="36" t="str">
        <f t="shared" si="189"/>
        <v>01/05/2020 13:09</v>
      </c>
      <c r="P3049" s="46">
        <f t="shared" si="190"/>
        <v>1.9444444449618459E-2</v>
      </c>
      <c r="Q3049" s="48">
        <v>0</v>
      </c>
      <c r="R3049" s="47">
        <f t="shared" si="191"/>
        <v>28.000000007450581</v>
      </c>
      <c r="S3049" s="6" t="s">
        <v>44</v>
      </c>
      <c r="T3049" s="6" t="s">
        <v>921</v>
      </c>
      <c r="U3049" s="6" t="s">
        <v>44</v>
      </c>
      <c r="V3049" s="6" t="s">
        <v>2132</v>
      </c>
      <c r="W3049" s="7">
        <v>0</v>
      </c>
      <c r="X3049" s="7">
        <v>0</v>
      </c>
      <c r="Y3049" s="7">
        <v>0</v>
      </c>
      <c r="Z3049" s="7">
        <v>0.1</v>
      </c>
      <c r="AA3049" s="7">
        <v>0</v>
      </c>
      <c r="AB3049" s="7">
        <v>0</v>
      </c>
      <c r="AC3049" s="7">
        <v>0</v>
      </c>
      <c r="AD3049" s="7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</row>
    <row r="3050" spans="1:44" x14ac:dyDescent="0.25">
      <c r="A3050">
        <v>1555216</v>
      </c>
      <c r="B3050">
        <v>748059</v>
      </c>
      <c r="C3050">
        <v>24.669625818256701</v>
      </c>
      <c r="D3050">
        <v>40.909070791273002</v>
      </c>
      <c r="E3050" s="68" t="s">
        <v>919</v>
      </c>
      <c r="F3050" s="8">
        <f>INDEX(Δεδομένα!$P:$P,MATCH('2020'!E3050,Δεδομένα!$O:$O,0))</f>
        <v>26</v>
      </c>
      <c r="G3050" s="6" t="s">
        <v>77</v>
      </c>
      <c r="H3050" s="2" t="str">
        <f>INDEX(Δεδομένα!B$1:B$51,MATCH('2020'!G3050,Δεδομένα!A$1:A$51,0))</f>
        <v>ΑΝΑΤΟΛΙΚΗΣ ΜΑΚΕΔΟΝΙΑΣ ΚΑΙ ΘΡΑΚΗΣ</v>
      </c>
      <c r="I3050" s="8">
        <f>INDEX(Δεδομένα!E$1:E$13,MATCH('2020'!H3050,Δεδομένα!D$1:D$13,0))</f>
        <v>2</v>
      </c>
      <c r="J3050" s="1">
        <v>43952</v>
      </c>
      <c r="K3050" s="6" t="s">
        <v>540</v>
      </c>
      <c r="L3050" s="36" t="str">
        <f t="shared" si="188"/>
        <v>01/05/2020 17:15</v>
      </c>
      <c r="M3050" s="1">
        <v>43952</v>
      </c>
      <c r="N3050" s="6" t="s">
        <v>1268</v>
      </c>
      <c r="O3050" s="36" t="str">
        <f t="shared" si="189"/>
        <v>01/05/2020 18:08</v>
      </c>
      <c r="P3050" s="46">
        <f t="shared" si="190"/>
        <v>3.680555555911269E-2</v>
      </c>
      <c r="Q3050" s="48">
        <v>0</v>
      </c>
      <c r="R3050" s="47">
        <f t="shared" si="191"/>
        <v>53.000000005122274</v>
      </c>
      <c r="S3050" s="6" t="s">
        <v>44</v>
      </c>
      <c r="T3050" s="6" t="s">
        <v>921</v>
      </c>
      <c r="U3050" s="6" t="s">
        <v>44</v>
      </c>
      <c r="V3050" s="6" t="s">
        <v>4516</v>
      </c>
      <c r="W3050" s="7">
        <v>0</v>
      </c>
      <c r="X3050" s="7">
        <v>0</v>
      </c>
      <c r="Y3050" s="7">
        <v>0</v>
      </c>
      <c r="Z3050" s="7">
        <v>2</v>
      </c>
      <c r="AA3050" s="7">
        <v>0</v>
      </c>
      <c r="AB3050" s="7">
        <v>0</v>
      </c>
      <c r="AC3050" s="7">
        <v>0</v>
      </c>
      <c r="AD3050" s="7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</row>
    <row r="3051" spans="1:44" x14ac:dyDescent="0.25">
      <c r="A3051">
        <v>1557732</v>
      </c>
      <c r="B3051">
        <v>748118</v>
      </c>
      <c r="C3051">
        <v>24.344910548077099</v>
      </c>
      <c r="D3051">
        <v>40.928254081520699</v>
      </c>
      <c r="E3051" s="68" t="s">
        <v>76</v>
      </c>
      <c r="F3051" s="8">
        <f>INDEX(Δεδομένα!$P:$P,MATCH('2020'!E3051,Δεδομένα!$O:$O,0))</f>
        <v>25</v>
      </c>
      <c r="G3051" s="6" t="s">
        <v>77</v>
      </c>
      <c r="H3051" s="2" t="str">
        <f>INDEX(Δεδομένα!B$1:B$51,MATCH('2020'!G3051,Δεδομένα!A$1:A$51,0))</f>
        <v>ΑΝΑΤΟΛΙΚΗΣ ΜΑΚΕΔΟΝΙΑΣ ΚΑΙ ΘΡΑΚΗΣ</v>
      </c>
      <c r="I3051" s="8">
        <f>INDEX(Δεδομένα!E$1:E$13,MATCH('2020'!H3051,Δεδομένα!D$1:D$13,0))</f>
        <v>2</v>
      </c>
      <c r="J3051" s="1">
        <v>43952</v>
      </c>
      <c r="K3051" s="6" t="s">
        <v>225</v>
      </c>
      <c r="L3051" s="36" t="str">
        <f t="shared" si="188"/>
        <v>01/05/2020 20:25</v>
      </c>
      <c r="M3051" s="1">
        <v>43952</v>
      </c>
      <c r="N3051" s="6" t="s">
        <v>2994</v>
      </c>
      <c r="O3051" s="36" t="str">
        <f t="shared" si="189"/>
        <v>01/05/2020 21:28</v>
      </c>
      <c r="P3051" s="46">
        <f t="shared" si="190"/>
        <v>4.3749999997089617E-2</v>
      </c>
      <c r="Q3051" s="48">
        <v>0</v>
      </c>
      <c r="R3051" s="47">
        <f t="shared" si="191"/>
        <v>62.999999995809048</v>
      </c>
      <c r="S3051" s="6" t="s">
        <v>77</v>
      </c>
      <c r="T3051" s="6" t="s">
        <v>80</v>
      </c>
      <c r="U3051" s="6" t="s">
        <v>44</v>
      </c>
      <c r="V3051" s="6" t="s">
        <v>2705</v>
      </c>
      <c r="W3051" s="7">
        <v>0</v>
      </c>
      <c r="X3051" s="7">
        <v>0</v>
      </c>
      <c r="Y3051" s="7">
        <v>0</v>
      </c>
      <c r="Z3051" s="7">
        <v>0.05</v>
      </c>
      <c r="AA3051" s="7">
        <v>0</v>
      </c>
      <c r="AB3051" s="7">
        <v>0</v>
      </c>
      <c r="AC3051" s="7">
        <v>0</v>
      </c>
      <c r="AD3051" s="7">
        <v>0</v>
      </c>
      <c r="AE3051">
        <v>2</v>
      </c>
      <c r="AF3051">
        <v>0</v>
      </c>
      <c r="AG3051">
        <v>0</v>
      </c>
      <c r="AH3051">
        <v>0</v>
      </c>
      <c r="AI3051">
        <v>0</v>
      </c>
      <c r="AJ3051">
        <v>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</row>
    <row r="3052" spans="1:44" x14ac:dyDescent="0.25">
      <c r="A3052">
        <v>1555228</v>
      </c>
      <c r="B3052">
        <v>748126</v>
      </c>
      <c r="C3052">
        <v>24.6919338417894</v>
      </c>
      <c r="D3052">
        <v>40.868183273651297</v>
      </c>
      <c r="E3052" s="68" t="s">
        <v>919</v>
      </c>
      <c r="F3052" s="8">
        <f>INDEX(Δεδομένα!$P:$P,MATCH('2020'!E3052,Δεδομένα!$O:$O,0))</f>
        <v>26</v>
      </c>
      <c r="G3052" s="6" t="s">
        <v>77</v>
      </c>
      <c r="H3052" s="2" t="str">
        <f>INDEX(Δεδομένα!B$1:B$51,MATCH('2020'!G3052,Δεδομένα!A$1:A$51,0))</f>
        <v>ΑΝΑΤΟΛΙΚΗΣ ΜΑΚΕΔΟΝΙΑΣ ΚΑΙ ΘΡΑΚΗΣ</v>
      </c>
      <c r="I3052" s="8">
        <f>INDEX(Δεδομένα!E$1:E$13,MATCH('2020'!H3052,Δεδομένα!D$1:D$13,0))</f>
        <v>2</v>
      </c>
      <c r="J3052" s="1">
        <v>43952</v>
      </c>
      <c r="K3052" s="6" t="s">
        <v>4521</v>
      </c>
      <c r="L3052" s="36" t="str">
        <f t="shared" si="188"/>
        <v>01/05/2020 22:38</v>
      </c>
      <c r="M3052" s="1">
        <v>43953</v>
      </c>
      <c r="N3052" s="6" t="s">
        <v>1906</v>
      </c>
      <c r="O3052" s="36" t="str">
        <f t="shared" si="189"/>
        <v>02/05/2020 01:00</v>
      </c>
      <c r="P3052" s="46">
        <f t="shared" si="190"/>
        <v>9.8611111105128657E-2</v>
      </c>
      <c r="Q3052" s="48">
        <v>0</v>
      </c>
      <c r="R3052" s="47">
        <f t="shared" si="191"/>
        <v>141.99999999138527</v>
      </c>
      <c r="S3052" s="6" t="s">
        <v>44</v>
      </c>
      <c r="T3052" s="6" t="s">
        <v>921</v>
      </c>
      <c r="U3052" s="6" t="s">
        <v>44</v>
      </c>
      <c r="V3052" s="6" t="s">
        <v>4522</v>
      </c>
      <c r="W3052" s="7">
        <v>0</v>
      </c>
      <c r="X3052" s="7">
        <v>0</v>
      </c>
      <c r="Y3052" s="7">
        <v>0</v>
      </c>
      <c r="Z3052" s="7">
        <v>0</v>
      </c>
      <c r="AA3052" s="7">
        <v>20</v>
      </c>
      <c r="AB3052" s="7">
        <v>0</v>
      </c>
      <c r="AC3052" s="7">
        <v>0</v>
      </c>
      <c r="AD3052" s="7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</row>
    <row r="3053" spans="1:44" x14ac:dyDescent="0.25">
      <c r="A3053">
        <v>1580845</v>
      </c>
      <c r="B3053">
        <v>748001</v>
      </c>
      <c r="C3053">
        <v>22.786412952261401</v>
      </c>
      <c r="D3053">
        <v>37.884326623991598</v>
      </c>
      <c r="E3053" s="68" t="s">
        <v>810</v>
      </c>
      <c r="F3053" s="8">
        <f>INDEX(Δεδομένα!$P:$P,MATCH('2020'!E3053,Δεδομένα!$O:$O,0))</f>
        <v>157</v>
      </c>
      <c r="G3053" s="6" t="s">
        <v>391</v>
      </c>
      <c r="H3053" s="2" t="str">
        <f>INDEX(Δεδομένα!B$1:B$51,MATCH('2020'!G3053,Δεδομένα!A$1:A$51,0))</f>
        <v>ΠΕΛΛΟΠΟΝΗΣΟΥ</v>
      </c>
      <c r="I3053" s="8">
        <f>INDEX(Δεδομένα!E$1:E$13,MATCH('2020'!H3053,Δεδομένα!D$1:D$13,0))</f>
        <v>8</v>
      </c>
      <c r="J3053" s="1">
        <v>43952</v>
      </c>
      <c r="K3053" s="6" t="s">
        <v>265</v>
      </c>
      <c r="L3053" s="36" t="str">
        <f t="shared" si="188"/>
        <v>01/05/2020 12:29</v>
      </c>
      <c r="M3053" s="1">
        <v>43952</v>
      </c>
      <c r="N3053" s="6" t="s">
        <v>131</v>
      </c>
      <c r="O3053" s="36" t="str">
        <f t="shared" si="189"/>
        <v>01/05/2020 14:50</v>
      </c>
      <c r="P3053" s="46">
        <f t="shared" si="190"/>
        <v>9.7916666665696539E-2</v>
      </c>
      <c r="Q3053" s="48">
        <v>0</v>
      </c>
      <c r="R3053" s="47">
        <f t="shared" si="191"/>
        <v>140.99999999860302</v>
      </c>
      <c r="S3053" s="6" t="s">
        <v>44</v>
      </c>
      <c r="T3053" s="6" t="s">
        <v>812</v>
      </c>
      <c r="U3053" s="6" t="s">
        <v>44</v>
      </c>
      <c r="V3053" s="6" t="s">
        <v>4508</v>
      </c>
      <c r="W3053" s="7">
        <v>0</v>
      </c>
      <c r="X3053" s="7">
        <v>0</v>
      </c>
      <c r="Y3053" s="7">
        <v>0</v>
      </c>
      <c r="Z3053" s="7">
        <v>0</v>
      </c>
      <c r="AA3053" s="7">
        <v>0</v>
      </c>
      <c r="AB3053" s="7">
        <v>1</v>
      </c>
      <c r="AC3053" s="7">
        <v>0</v>
      </c>
      <c r="AD3053" s="7">
        <v>0</v>
      </c>
      <c r="AE3053">
        <v>4</v>
      </c>
      <c r="AF3053">
        <v>0</v>
      </c>
      <c r="AG3053">
        <v>0</v>
      </c>
      <c r="AH3053">
        <v>0</v>
      </c>
      <c r="AI3053">
        <v>0</v>
      </c>
      <c r="AJ3053">
        <v>2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</row>
    <row r="3054" spans="1:44" x14ac:dyDescent="0.25">
      <c r="A3054">
        <v>1569030</v>
      </c>
      <c r="B3054">
        <v>748063</v>
      </c>
      <c r="C3054">
        <v>26.4770227477247</v>
      </c>
      <c r="D3054">
        <v>38.9786397058826</v>
      </c>
      <c r="E3054" s="68" t="s">
        <v>511</v>
      </c>
      <c r="F3054" s="8">
        <f>INDEX(Δεδομένα!$P:$P,MATCH('2020'!E3054,Δεδομένα!$O:$O,0))</f>
        <v>199</v>
      </c>
      <c r="G3054" s="6" t="s">
        <v>495</v>
      </c>
      <c r="H3054" s="2" t="str">
        <f>INDEX(Δεδομένα!B$1:B$51,MATCH('2020'!G3054,Δεδομένα!A$1:A$51,0))</f>
        <v>ΒΟΡΕΙΟΥ ΑΙΓΑΙΟΥ</v>
      </c>
      <c r="I3054" s="8">
        <f>INDEX(Δεδομένα!E$1:E$13,MATCH('2020'!H3054,Δεδομένα!D$1:D$13,0))</f>
        <v>11</v>
      </c>
      <c r="J3054" s="1">
        <v>43952</v>
      </c>
      <c r="K3054" s="6" t="s">
        <v>1803</v>
      </c>
      <c r="L3054" s="36" t="str">
        <f t="shared" si="188"/>
        <v>01/05/2020 17:07</v>
      </c>
      <c r="M3054" s="1">
        <v>43952</v>
      </c>
      <c r="N3054" s="6" t="s">
        <v>452</v>
      </c>
      <c r="O3054" s="36" t="str">
        <f t="shared" si="189"/>
        <v>01/05/2020 21:50</v>
      </c>
      <c r="P3054" s="46">
        <f t="shared" si="190"/>
        <v>0.19652777777810115</v>
      </c>
      <c r="Q3054" s="48">
        <v>0</v>
      </c>
      <c r="R3054" s="47">
        <f t="shared" si="191"/>
        <v>283.00000000046566</v>
      </c>
      <c r="S3054" s="6" t="s">
        <v>44</v>
      </c>
      <c r="T3054" s="6" t="s">
        <v>499</v>
      </c>
      <c r="U3054" s="6" t="s">
        <v>4072</v>
      </c>
      <c r="V3054" s="6" t="s">
        <v>4517</v>
      </c>
      <c r="W3054" s="7">
        <v>0.1</v>
      </c>
      <c r="X3054" s="7">
        <v>0</v>
      </c>
      <c r="Y3054" s="7">
        <v>0</v>
      </c>
      <c r="Z3054" s="7">
        <v>0</v>
      </c>
      <c r="AA3054" s="7">
        <v>0</v>
      </c>
      <c r="AB3054" s="7">
        <v>0.2</v>
      </c>
      <c r="AC3054" s="7">
        <v>0</v>
      </c>
      <c r="AD3054" s="7">
        <v>0</v>
      </c>
      <c r="AE3054">
        <v>3</v>
      </c>
      <c r="AF3054">
        <v>0</v>
      </c>
      <c r="AG3054">
        <v>3</v>
      </c>
      <c r="AH3054">
        <v>0</v>
      </c>
      <c r="AI3054">
        <v>0</v>
      </c>
      <c r="AJ3054">
        <v>1</v>
      </c>
      <c r="AK3054">
        <v>1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</row>
    <row r="3055" spans="1:44" x14ac:dyDescent="0.25">
      <c r="A3055">
        <v>1619536</v>
      </c>
      <c r="B3055">
        <v>748097</v>
      </c>
      <c r="C3055">
        <v>23.504401092617702</v>
      </c>
      <c r="D3055">
        <v>39.176022929845502</v>
      </c>
      <c r="E3055" s="68" t="s">
        <v>3434</v>
      </c>
      <c r="F3055" s="8">
        <f>INDEX(Δεδομένα!$P:$P,MATCH('2020'!E3055,Δεδομένα!$O:$O,0))</f>
        <v>107</v>
      </c>
      <c r="G3055" s="6" t="s">
        <v>958</v>
      </c>
      <c r="H3055" s="2" t="str">
        <f>INDEX(Δεδομένα!B$1:B$51,MATCH('2020'!G3055,Δεδομένα!A$1:A$51,0))</f>
        <v>ΘΕΣΣΑΛΙΑΣ</v>
      </c>
      <c r="I3055" s="8">
        <f>INDEX(Δεδομένα!E$1:E$13,MATCH('2020'!H3055,Δεδομένα!D$1:D$13,0))</f>
        <v>6</v>
      </c>
      <c r="J3055" s="1">
        <v>43952</v>
      </c>
      <c r="K3055" s="6" t="s">
        <v>700</v>
      </c>
      <c r="L3055" s="36" t="str">
        <f t="shared" si="188"/>
        <v>01/05/2020 19:45</v>
      </c>
      <c r="M3055" s="1">
        <v>43952</v>
      </c>
      <c r="N3055" s="6" t="s">
        <v>446</v>
      </c>
      <c r="O3055" s="36" t="str">
        <f t="shared" si="189"/>
        <v>01/05/2020 21:25</v>
      </c>
      <c r="P3055" s="46">
        <f t="shared" si="190"/>
        <v>6.9444444445252884E-2</v>
      </c>
      <c r="Q3055" s="48">
        <v>0</v>
      </c>
      <c r="R3055" s="47">
        <f t="shared" si="191"/>
        <v>100.00000000116415</v>
      </c>
      <c r="S3055" s="6" t="s">
        <v>44</v>
      </c>
      <c r="T3055" s="6" t="s">
        <v>3435</v>
      </c>
      <c r="U3055" s="6" t="s">
        <v>44</v>
      </c>
      <c r="V3055" s="6" t="s">
        <v>4520</v>
      </c>
      <c r="W3055" s="7">
        <v>0</v>
      </c>
      <c r="X3055" s="7">
        <v>0</v>
      </c>
      <c r="Y3055" s="7">
        <v>0</v>
      </c>
      <c r="Z3055" s="7">
        <v>0</v>
      </c>
      <c r="AA3055" s="7">
        <v>0</v>
      </c>
      <c r="AB3055" s="7">
        <v>0</v>
      </c>
      <c r="AC3055" s="7">
        <v>0.02</v>
      </c>
      <c r="AD3055" s="7">
        <v>0</v>
      </c>
      <c r="AE3055">
        <v>4</v>
      </c>
      <c r="AF3055">
        <v>0</v>
      </c>
      <c r="AG3055">
        <v>0</v>
      </c>
      <c r="AH3055">
        <v>0</v>
      </c>
      <c r="AI3055">
        <v>0</v>
      </c>
      <c r="AJ3055">
        <v>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</row>
    <row r="3056" spans="1:44" x14ac:dyDescent="0.25">
      <c r="A3056">
        <v>1557496</v>
      </c>
      <c r="B3056">
        <v>747978</v>
      </c>
      <c r="C3056">
        <v>22.0025394345957</v>
      </c>
      <c r="D3056">
        <v>37.095320218446197</v>
      </c>
      <c r="E3056" s="68" t="s">
        <v>937</v>
      </c>
      <c r="F3056" s="8">
        <f>INDEX(Δεδομένα!$P:$P,MATCH('2020'!E3056,Δεδομένα!$O:$O,0))</f>
        <v>143</v>
      </c>
      <c r="G3056" s="6" t="s">
        <v>841</v>
      </c>
      <c r="H3056" s="2" t="str">
        <f>INDEX(Δεδομένα!B$1:B$51,MATCH('2020'!G3056,Δεδομένα!A$1:A$51,0))</f>
        <v>ΠΕΛΛΟΠΟΝΗΣΟΥ</v>
      </c>
      <c r="I3056" s="8">
        <f>INDEX(Δεδομένα!E$1:E$13,MATCH('2020'!H3056,Δεδομένα!D$1:D$13,0))</f>
        <v>8</v>
      </c>
      <c r="J3056" s="1">
        <v>43952</v>
      </c>
      <c r="K3056" s="6" t="s">
        <v>2761</v>
      </c>
      <c r="L3056" s="36" t="str">
        <f t="shared" si="188"/>
        <v>01/05/2020 10:57</v>
      </c>
      <c r="M3056" s="1">
        <v>43952</v>
      </c>
      <c r="N3056" s="6" t="s">
        <v>2176</v>
      </c>
      <c r="O3056" s="36" t="str">
        <f t="shared" si="189"/>
        <v>01/05/2020 11:47</v>
      </c>
      <c r="P3056" s="46">
        <f t="shared" si="190"/>
        <v>3.4722222218988463E-2</v>
      </c>
      <c r="Q3056" s="48">
        <v>0</v>
      </c>
      <c r="R3056" s="47">
        <f t="shared" si="191"/>
        <v>49.999999995343387</v>
      </c>
      <c r="S3056" s="6" t="s">
        <v>842</v>
      </c>
      <c r="T3056" s="6" t="s">
        <v>984</v>
      </c>
      <c r="U3056" s="6" t="s">
        <v>44</v>
      </c>
      <c r="V3056" s="6" t="s">
        <v>4506</v>
      </c>
      <c r="W3056" s="7">
        <v>0</v>
      </c>
      <c r="X3056" s="7">
        <v>0</v>
      </c>
      <c r="Y3056" s="7">
        <v>0</v>
      </c>
      <c r="Z3056" s="7">
        <v>0</v>
      </c>
      <c r="AA3056" s="7">
        <v>0.4</v>
      </c>
      <c r="AB3056" s="7">
        <v>0</v>
      </c>
      <c r="AC3056" s="7">
        <v>0</v>
      </c>
      <c r="AD3056" s="7">
        <v>0</v>
      </c>
      <c r="AE3056">
        <v>2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</row>
    <row r="3057" spans="1:44" x14ac:dyDescent="0.25">
      <c r="A3057">
        <v>1555962</v>
      </c>
      <c r="B3057">
        <v>747990</v>
      </c>
      <c r="C3057">
        <v>21.7741976958987</v>
      </c>
      <c r="D3057">
        <v>36.958026147383897</v>
      </c>
      <c r="E3057" s="68" t="s">
        <v>965</v>
      </c>
      <c r="F3057" s="8">
        <f>INDEX(Δεδομένα!$P:$P,MATCH('2020'!E3057,Δεδομένα!$O:$O,0))</f>
        <v>147</v>
      </c>
      <c r="G3057" s="6" t="s">
        <v>841</v>
      </c>
      <c r="H3057" s="2" t="str">
        <f>INDEX(Δεδομένα!B$1:B$51,MATCH('2020'!G3057,Δεδομένα!A$1:A$51,0))</f>
        <v>ΠΕΛΛΟΠΟΝΗΣΟΥ</v>
      </c>
      <c r="I3057" s="8">
        <f>INDEX(Δεδομένα!E$1:E$13,MATCH('2020'!H3057,Δεδομένα!D$1:D$13,0))</f>
        <v>8</v>
      </c>
      <c r="J3057" s="1">
        <v>43952</v>
      </c>
      <c r="K3057" s="6" t="s">
        <v>319</v>
      </c>
      <c r="L3057" s="36" t="str">
        <f t="shared" si="188"/>
        <v>01/05/2020 11:22</v>
      </c>
      <c r="M3057" s="1">
        <v>43952</v>
      </c>
      <c r="N3057" s="6" t="s">
        <v>384</v>
      </c>
      <c r="O3057" s="36" t="str">
        <f t="shared" si="189"/>
        <v>01/05/2020 14:45</v>
      </c>
      <c r="P3057" s="46">
        <f t="shared" si="190"/>
        <v>0.14097222222335404</v>
      </c>
      <c r="Q3057" s="48">
        <v>0</v>
      </c>
      <c r="R3057" s="47">
        <f t="shared" si="191"/>
        <v>203.00000000162981</v>
      </c>
      <c r="S3057" s="6" t="s">
        <v>842</v>
      </c>
      <c r="T3057" s="6" t="s">
        <v>967</v>
      </c>
      <c r="U3057" s="6" t="s">
        <v>44</v>
      </c>
      <c r="V3057" s="6" t="s">
        <v>4507</v>
      </c>
      <c r="W3057" s="7">
        <v>0</v>
      </c>
      <c r="X3057" s="7">
        <v>0</v>
      </c>
      <c r="Y3057" s="7">
        <v>0</v>
      </c>
      <c r="Z3057" s="7">
        <v>0</v>
      </c>
      <c r="AA3057" s="7">
        <v>0</v>
      </c>
      <c r="AB3057" s="7">
        <v>0</v>
      </c>
      <c r="AC3057" s="7">
        <v>0.15</v>
      </c>
      <c r="AD3057" s="7">
        <v>0</v>
      </c>
      <c r="AE3057">
        <v>2</v>
      </c>
      <c r="AF3057">
        <v>0</v>
      </c>
      <c r="AG3057">
        <v>0</v>
      </c>
      <c r="AH3057">
        <v>0</v>
      </c>
      <c r="AI3057">
        <v>3</v>
      </c>
      <c r="AJ3057">
        <v>1</v>
      </c>
      <c r="AK3057">
        <v>0</v>
      </c>
      <c r="AL3057">
        <v>0</v>
      </c>
      <c r="AM3057">
        <v>1</v>
      </c>
      <c r="AN3057">
        <v>0</v>
      </c>
      <c r="AO3057">
        <v>0</v>
      </c>
      <c r="AP3057">
        <v>0</v>
      </c>
      <c r="AQ3057">
        <v>0</v>
      </c>
      <c r="AR3057">
        <v>0</v>
      </c>
    </row>
    <row r="3058" spans="1:44" x14ac:dyDescent="0.25">
      <c r="A3058">
        <v>1561723</v>
      </c>
      <c r="B3058">
        <v>748055</v>
      </c>
      <c r="C3058">
        <v>21.845948023186502</v>
      </c>
      <c r="D3058">
        <v>37.310394812715103</v>
      </c>
      <c r="E3058" s="68" t="s">
        <v>840</v>
      </c>
      <c r="F3058" s="8">
        <f>INDEX(Δεδομένα!$P:$P,MATCH('2020'!E3058,Δεδομένα!$O:$O,0))</f>
        <v>144</v>
      </c>
      <c r="G3058" s="6" t="s">
        <v>841</v>
      </c>
      <c r="H3058" s="2" t="str">
        <f>INDEX(Δεδομένα!B$1:B$51,MATCH('2020'!G3058,Δεδομένα!A$1:A$51,0))</f>
        <v>ΠΕΛΛΟΠΟΝΗΣΟΥ</v>
      </c>
      <c r="I3058" s="8">
        <f>INDEX(Δεδομένα!E$1:E$13,MATCH('2020'!H3058,Δεδομένα!D$1:D$13,0))</f>
        <v>8</v>
      </c>
      <c r="J3058" s="1">
        <v>43952</v>
      </c>
      <c r="K3058" s="6" t="s">
        <v>204</v>
      </c>
      <c r="L3058" s="36" t="str">
        <f t="shared" si="188"/>
        <v>01/05/2020 17:00</v>
      </c>
      <c r="M3058" s="1">
        <v>43952</v>
      </c>
      <c r="N3058" s="6" t="s">
        <v>1187</v>
      </c>
      <c r="O3058" s="36" t="str">
        <f t="shared" si="189"/>
        <v>01/05/2020 18:39</v>
      </c>
      <c r="P3058" s="46">
        <f t="shared" si="190"/>
        <v>6.8749999998544808E-2</v>
      </c>
      <c r="Q3058" s="48">
        <v>0</v>
      </c>
      <c r="R3058" s="47">
        <f t="shared" si="191"/>
        <v>98.999999997904524</v>
      </c>
      <c r="S3058" s="6" t="s">
        <v>998</v>
      </c>
      <c r="T3058" s="6" t="s">
        <v>843</v>
      </c>
      <c r="U3058" s="6" t="s">
        <v>44</v>
      </c>
      <c r="V3058" s="6" t="s">
        <v>4515</v>
      </c>
      <c r="W3058" s="7">
        <v>0</v>
      </c>
      <c r="X3058" s="7">
        <v>0</v>
      </c>
      <c r="Y3058" s="7">
        <v>0</v>
      </c>
      <c r="Z3058" s="7">
        <v>0</v>
      </c>
      <c r="AA3058" s="7">
        <v>0</v>
      </c>
      <c r="AB3058" s="7">
        <v>0.5</v>
      </c>
      <c r="AC3058" s="7">
        <v>0</v>
      </c>
      <c r="AD3058" s="7">
        <v>0</v>
      </c>
      <c r="AE3058">
        <v>2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</row>
    <row r="3059" spans="1:44" x14ac:dyDescent="0.25">
      <c r="A3059">
        <v>1557498</v>
      </c>
      <c r="B3059">
        <v>748092</v>
      </c>
      <c r="C3059">
        <v>22.027455329857201</v>
      </c>
      <c r="D3059">
        <v>37.035241825938797</v>
      </c>
      <c r="E3059" s="68" t="s">
        <v>937</v>
      </c>
      <c r="F3059" s="8">
        <f>INDEX(Δεδομένα!$P:$P,MATCH('2020'!E3059,Δεδομένα!$O:$O,0))</f>
        <v>143</v>
      </c>
      <c r="G3059" s="6" t="s">
        <v>841</v>
      </c>
      <c r="H3059" s="2" t="str">
        <f>INDEX(Δεδομένα!B$1:B$51,MATCH('2020'!G3059,Δεδομένα!A$1:A$51,0))</f>
        <v>ΠΕΛΛΟΠΟΝΗΣΟΥ</v>
      </c>
      <c r="I3059" s="8">
        <f>INDEX(Δεδομένα!E$1:E$13,MATCH('2020'!H3059,Δεδομένα!D$1:D$13,0))</f>
        <v>8</v>
      </c>
      <c r="J3059" s="1">
        <v>43952</v>
      </c>
      <c r="K3059" s="6" t="s">
        <v>126</v>
      </c>
      <c r="L3059" s="36" t="str">
        <f t="shared" si="188"/>
        <v>01/05/2020 19:12</v>
      </c>
      <c r="M3059" s="1">
        <v>43952</v>
      </c>
      <c r="N3059" s="6" t="s">
        <v>637</v>
      </c>
      <c r="O3059" s="36" t="str">
        <f t="shared" si="189"/>
        <v>01/05/2020 20:15</v>
      </c>
      <c r="P3059" s="46">
        <f t="shared" si="190"/>
        <v>4.3749999997089617E-2</v>
      </c>
      <c r="Q3059" s="48">
        <v>0</v>
      </c>
      <c r="R3059" s="47">
        <f t="shared" si="191"/>
        <v>62.999999995809048</v>
      </c>
      <c r="S3059" s="6" t="s">
        <v>842</v>
      </c>
      <c r="T3059" s="6" t="s">
        <v>984</v>
      </c>
      <c r="U3059" s="6" t="s">
        <v>44</v>
      </c>
      <c r="V3059" s="6" t="s">
        <v>4349</v>
      </c>
      <c r="W3059" s="7">
        <v>0</v>
      </c>
      <c r="X3059" s="7">
        <v>0</v>
      </c>
      <c r="Y3059" s="7">
        <v>0</v>
      </c>
      <c r="Z3059" s="7">
        <v>0</v>
      </c>
      <c r="AA3059" s="7">
        <v>1</v>
      </c>
      <c r="AB3059" s="7">
        <v>0</v>
      </c>
      <c r="AC3059" s="7">
        <v>0</v>
      </c>
      <c r="AD3059" s="7">
        <v>0</v>
      </c>
      <c r="AE3059">
        <v>4</v>
      </c>
      <c r="AF3059">
        <v>0</v>
      </c>
      <c r="AG3059">
        <v>0</v>
      </c>
      <c r="AH3059">
        <v>0</v>
      </c>
      <c r="AI3059">
        <v>0</v>
      </c>
      <c r="AJ3059">
        <v>2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</row>
    <row r="3060" spans="1:44" x14ac:dyDescent="0.25">
      <c r="A3060">
        <v>1561691</v>
      </c>
      <c r="B3060">
        <v>748086</v>
      </c>
      <c r="C3060">
        <v>24.653685554353601</v>
      </c>
      <c r="D3060">
        <v>35.2684028545982</v>
      </c>
      <c r="E3060" s="68" t="s">
        <v>868</v>
      </c>
      <c r="F3060" s="8">
        <f>INDEX(Δεδομένα!$P:$P,MATCH('2020'!E3060,Δεδομένα!$O:$O,0))</f>
        <v>223</v>
      </c>
      <c r="G3060" s="6" t="s">
        <v>869</v>
      </c>
      <c r="H3060" s="2" t="str">
        <f>INDEX(Δεδομένα!B$1:B$51,MATCH('2020'!G3060,Δεδομένα!A$1:A$51,0))</f>
        <v>ΚΡΗΤΗΣ</v>
      </c>
      <c r="I3060" s="8">
        <f>INDEX(Δεδομένα!E$1:E$13,MATCH('2020'!H3060,Δεδομένα!D$1:D$13,0))</f>
        <v>12</v>
      </c>
      <c r="J3060" s="1">
        <v>43952</v>
      </c>
      <c r="K3060" s="6" t="s">
        <v>1825</v>
      </c>
      <c r="L3060" s="36" t="str">
        <f t="shared" si="188"/>
        <v>01/05/2020 18:41</v>
      </c>
      <c r="M3060" s="1">
        <v>43952</v>
      </c>
      <c r="N3060" s="6" t="s">
        <v>617</v>
      </c>
      <c r="O3060" s="36" t="str">
        <f t="shared" si="189"/>
        <v>01/05/2020 22:00</v>
      </c>
      <c r="P3060" s="46">
        <f t="shared" si="190"/>
        <v>0.13819444444379769</v>
      </c>
      <c r="Q3060" s="48">
        <v>0</v>
      </c>
      <c r="R3060" s="47">
        <f t="shared" si="191"/>
        <v>198.99999999906868</v>
      </c>
      <c r="S3060" s="6" t="s">
        <v>1342</v>
      </c>
      <c r="T3060" s="6" t="s">
        <v>870</v>
      </c>
      <c r="U3060" s="6" t="s">
        <v>2753</v>
      </c>
      <c r="V3060" s="6" t="s">
        <v>4519</v>
      </c>
      <c r="W3060" s="7">
        <v>0.5</v>
      </c>
      <c r="X3060" s="7">
        <v>0</v>
      </c>
      <c r="Y3060" s="7">
        <v>0</v>
      </c>
      <c r="Z3060" s="7">
        <v>1.5</v>
      </c>
      <c r="AA3060" s="7">
        <v>0</v>
      </c>
      <c r="AB3060" s="7">
        <v>0</v>
      </c>
      <c r="AC3060" s="7">
        <v>0</v>
      </c>
      <c r="AD3060" s="7">
        <v>0</v>
      </c>
      <c r="AE3060">
        <v>7</v>
      </c>
      <c r="AF3060">
        <v>0</v>
      </c>
      <c r="AG3060">
        <v>0</v>
      </c>
      <c r="AH3060">
        <v>0</v>
      </c>
      <c r="AI3060">
        <v>0</v>
      </c>
      <c r="AJ3060">
        <v>3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</row>
    <row r="3061" spans="1:44" x14ac:dyDescent="0.25">
      <c r="A3061">
        <v>1555098</v>
      </c>
      <c r="B3061">
        <v>747970</v>
      </c>
      <c r="C3061">
        <v>26.883946548404499</v>
      </c>
      <c r="D3061">
        <v>37.6680258339806</v>
      </c>
      <c r="E3061" s="68" t="s">
        <v>545</v>
      </c>
      <c r="F3061" s="8">
        <f>INDEX(Δεδομένα!$P:$P,MATCH('2020'!E3061,Δεδομένα!$O:$O,0))</f>
        <v>204</v>
      </c>
      <c r="G3061" s="6" t="s">
        <v>546</v>
      </c>
      <c r="H3061" s="2" t="str">
        <f>INDEX(Δεδομένα!B$1:B$51,MATCH('2020'!G3061,Δεδομένα!A$1:A$51,0))</f>
        <v>ΚΡΗΤΗΣ</v>
      </c>
      <c r="I3061" s="8">
        <f>INDEX(Δεδομένα!E$1:E$13,MATCH('2020'!H3061,Δεδομένα!D$1:D$13,0))</f>
        <v>12</v>
      </c>
      <c r="J3061" s="1">
        <v>43952</v>
      </c>
      <c r="K3061" s="6" t="s">
        <v>381</v>
      </c>
      <c r="L3061" s="36" t="str">
        <f t="shared" si="188"/>
        <v>01/05/2020 10:05</v>
      </c>
      <c r="M3061" s="1">
        <v>43952</v>
      </c>
      <c r="N3061" s="6" t="s">
        <v>1666</v>
      </c>
      <c r="O3061" s="36" t="str">
        <f t="shared" si="189"/>
        <v>01/05/2020 11:10</v>
      </c>
      <c r="P3061" s="46">
        <f t="shared" si="190"/>
        <v>4.5138888890505768E-2</v>
      </c>
      <c r="Q3061" s="48">
        <v>0</v>
      </c>
      <c r="R3061" s="47">
        <f t="shared" si="191"/>
        <v>65.000000002328306</v>
      </c>
      <c r="S3061" s="6" t="s">
        <v>44</v>
      </c>
      <c r="T3061" s="6" t="s">
        <v>548</v>
      </c>
      <c r="U3061" s="6" t="s">
        <v>557</v>
      </c>
      <c r="V3061" s="6" t="s">
        <v>4505</v>
      </c>
      <c r="W3061" s="7">
        <v>0</v>
      </c>
      <c r="X3061" s="7">
        <v>0</v>
      </c>
      <c r="Y3061" s="7">
        <v>0</v>
      </c>
      <c r="Z3061" s="7">
        <v>0</v>
      </c>
      <c r="AA3061" s="7">
        <v>0</v>
      </c>
      <c r="AB3061" s="7">
        <v>0</v>
      </c>
      <c r="AC3061" s="7">
        <v>0.01</v>
      </c>
      <c r="AD3061" s="7">
        <v>0</v>
      </c>
      <c r="AE3061">
        <v>2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</row>
    <row r="3062" spans="1:44" x14ac:dyDescent="0.25">
      <c r="A3062">
        <v>1555625</v>
      </c>
      <c r="B3062">
        <v>748025</v>
      </c>
      <c r="C3062">
        <v>22.902602826541798</v>
      </c>
      <c r="D3062">
        <v>38.719600617411203</v>
      </c>
      <c r="E3062" s="68" t="s">
        <v>411</v>
      </c>
      <c r="F3062" s="8">
        <f>INDEX(Δεδομένα!$P:$P,MATCH('2020'!E3062,Δεδομένα!$O:$O,0))</f>
        <v>162</v>
      </c>
      <c r="G3062" s="6" t="s">
        <v>399</v>
      </c>
      <c r="H3062" s="2" t="str">
        <f>INDEX(Δεδομένα!B$1:B$51,MATCH('2020'!G3062,Δεδομένα!A$1:A$51,0))</f>
        <v>ΣΤΕΡΕΑΣ ΕΛΛΑΔΟΣ</v>
      </c>
      <c r="I3062" s="8">
        <f>INDEX(Δεδομένα!E$1:E$13,MATCH('2020'!H3062,Δεδομένα!D$1:D$13,0))</f>
        <v>9</v>
      </c>
      <c r="J3062" s="1">
        <v>43952</v>
      </c>
      <c r="K3062" s="6" t="s">
        <v>1292</v>
      </c>
      <c r="L3062" s="36" t="str">
        <f t="shared" si="188"/>
        <v>01/05/2020 14:32</v>
      </c>
      <c r="M3062" s="1">
        <v>43955</v>
      </c>
      <c r="N3062" s="6" t="s">
        <v>362</v>
      </c>
      <c r="O3062" s="36" t="str">
        <f t="shared" si="189"/>
        <v>04/05/2020 14:00</v>
      </c>
      <c r="P3062" s="49">
        <f t="shared" si="190"/>
        <v>2.9777777777781012</v>
      </c>
      <c r="Q3062" s="50">
        <f>2*24</f>
        <v>48</v>
      </c>
      <c r="R3062" s="47">
        <f t="shared" si="191"/>
        <v>4288.0000000004657</v>
      </c>
      <c r="S3062" s="6" t="s">
        <v>401</v>
      </c>
      <c r="T3062" s="6" t="s">
        <v>402</v>
      </c>
      <c r="U3062" s="6" t="s">
        <v>4512</v>
      </c>
      <c r="V3062" s="6" t="s">
        <v>4513</v>
      </c>
      <c r="W3062" s="7">
        <v>0</v>
      </c>
      <c r="X3062" s="7">
        <v>200</v>
      </c>
      <c r="Y3062" s="7">
        <v>0</v>
      </c>
      <c r="Z3062" s="7">
        <v>0</v>
      </c>
      <c r="AA3062" s="7">
        <v>0</v>
      </c>
      <c r="AB3062" s="7">
        <v>0</v>
      </c>
      <c r="AC3062" s="7">
        <v>0</v>
      </c>
      <c r="AD3062" s="7">
        <v>0</v>
      </c>
      <c r="AE3062">
        <v>30</v>
      </c>
      <c r="AF3062">
        <v>17</v>
      </c>
      <c r="AG3062">
        <v>0</v>
      </c>
      <c r="AH3062">
        <v>0</v>
      </c>
      <c r="AI3062">
        <v>0</v>
      </c>
      <c r="AJ3062">
        <v>11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</row>
    <row r="3063" spans="1:44" x14ac:dyDescent="0.25">
      <c r="A3063">
        <v>1559636</v>
      </c>
      <c r="B3063">
        <v>748168</v>
      </c>
      <c r="C3063">
        <v>21.9057679747715</v>
      </c>
      <c r="D3063">
        <v>38.383963172685903</v>
      </c>
      <c r="E3063" s="68" t="s">
        <v>975</v>
      </c>
      <c r="F3063" s="8">
        <f>INDEX(Δεδομένα!$P:$P,MATCH('2020'!E3063,Δεδομένα!$O:$O,0))</f>
        <v>130</v>
      </c>
      <c r="G3063" s="6" t="s">
        <v>335</v>
      </c>
      <c r="H3063" s="2" t="str">
        <f>INDEX(Δεδομένα!B$1:B$51,MATCH('2020'!G3063,Δεδομένα!A$1:A$51,0))</f>
        <v>ΔΥΤΙΚΗΣ ΕΛΛΑΔΟΣ</v>
      </c>
      <c r="I3063" s="8">
        <f>INDEX(Δεδομένα!E$1:E$13,MATCH('2020'!H3063,Δεδομένα!D$1:D$13,0))</f>
        <v>7</v>
      </c>
      <c r="J3063" s="1">
        <v>43953</v>
      </c>
      <c r="K3063" s="6" t="s">
        <v>3068</v>
      </c>
      <c r="L3063" s="36" t="str">
        <f t="shared" si="188"/>
        <v>02/05/2020 09:15</v>
      </c>
      <c r="M3063" s="1">
        <v>43953</v>
      </c>
      <c r="N3063" s="6" t="s">
        <v>1443</v>
      </c>
      <c r="O3063" s="36" t="str">
        <f t="shared" si="189"/>
        <v>02/05/2020 11:05</v>
      </c>
      <c r="P3063" s="46">
        <f t="shared" si="190"/>
        <v>7.6388888890505768E-2</v>
      </c>
      <c r="Q3063" s="48">
        <v>0</v>
      </c>
      <c r="R3063" s="47">
        <f t="shared" si="191"/>
        <v>110.00000000232831</v>
      </c>
      <c r="S3063" s="6" t="s">
        <v>976</v>
      </c>
      <c r="T3063" s="6" t="s">
        <v>73</v>
      </c>
      <c r="U3063" s="6" t="s">
        <v>44</v>
      </c>
      <c r="V3063" s="6" t="s">
        <v>4523</v>
      </c>
      <c r="W3063" s="7">
        <v>0</v>
      </c>
      <c r="X3063" s="7">
        <v>0</v>
      </c>
      <c r="Y3063" s="7">
        <v>0</v>
      </c>
      <c r="Z3063" s="7">
        <v>0</v>
      </c>
      <c r="AA3063" s="7">
        <v>0</v>
      </c>
      <c r="AB3063" s="7">
        <v>0.1</v>
      </c>
      <c r="AC3063" s="7">
        <v>0</v>
      </c>
      <c r="AD3063" s="7">
        <v>0</v>
      </c>
      <c r="AE3063">
        <v>4</v>
      </c>
      <c r="AF3063">
        <v>0</v>
      </c>
      <c r="AG3063">
        <v>0</v>
      </c>
      <c r="AH3063">
        <v>0</v>
      </c>
      <c r="AI3063">
        <v>0</v>
      </c>
      <c r="AJ3063">
        <v>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</row>
    <row r="3064" spans="1:44" x14ac:dyDescent="0.25">
      <c r="A3064">
        <v>1557731</v>
      </c>
      <c r="B3064">
        <v>748336</v>
      </c>
      <c r="C3064">
        <v>21.537529409350199</v>
      </c>
      <c r="D3064">
        <v>38.365299944905701</v>
      </c>
      <c r="E3064" s="68" t="s">
        <v>334</v>
      </c>
      <c r="F3064" s="8">
        <f>INDEX(Δεδομένα!$P:$P,MATCH('2020'!E3064,Δεδομένα!$O:$O,0))</f>
        <v>127</v>
      </c>
      <c r="G3064" s="6" t="s">
        <v>335</v>
      </c>
      <c r="H3064" s="2" t="str">
        <f>INDEX(Δεδομένα!B$1:B$51,MATCH('2020'!G3064,Δεδομένα!A$1:A$51,0))</f>
        <v>ΔΥΤΙΚΗΣ ΕΛΛΑΔΟΣ</v>
      </c>
      <c r="I3064" s="8">
        <f>INDEX(Δεδομένα!E$1:E$13,MATCH('2020'!H3064,Δεδομένα!D$1:D$13,0))</f>
        <v>7</v>
      </c>
      <c r="J3064" s="1">
        <v>43953</v>
      </c>
      <c r="K3064" s="6" t="s">
        <v>2533</v>
      </c>
      <c r="L3064" s="36" t="str">
        <f t="shared" si="188"/>
        <v>02/05/2020 23:43</v>
      </c>
      <c r="M3064" s="1">
        <v>43954</v>
      </c>
      <c r="N3064" s="6" t="s">
        <v>4532</v>
      </c>
      <c r="O3064" s="36" t="str">
        <f t="shared" si="189"/>
        <v>03/05/2020 00:42</v>
      </c>
      <c r="P3064" s="46">
        <f t="shared" si="190"/>
        <v>4.0972222224809229E-2</v>
      </c>
      <c r="Q3064" s="48">
        <v>0</v>
      </c>
      <c r="R3064" s="47">
        <f t="shared" si="191"/>
        <v>59.00000000372529</v>
      </c>
      <c r="S3064" s="6" t="s">
        <v>338</v>
      </c>
      <c r="T3064" s="6" t="s">
        <v>343</v>
      </c>
      <c r="U3064" s="6" t="s">
        <v>344</v>
      </c>
      <c r="V3064" s="6" t="s">
        <v>350</v>
      </c>
      <c r="W3064" s="7">
        <v>0</v>
      </c>
      <c r="X3064" s="7">
        <v>0</v>
      </c>
      <c r="Y3064" s="7">
        <v>0</v>
      </c>
      <c r="Z3064" s="7">
        <v>0</v>
      </c>
      <c r="AA3064" s="7">
        <v>0.5</v>
      </c>
      <c r="AB3064" s="7">
        <v>0</v>
      </c>
      <c r="AC3064" s="7">
        <v>0</v>
      </c>
      <c r="AD3064" s="7">
        <v>0</v>
      </c>
      <c r="AE3064">
        <v>2</v>
      </c>
      <c r="AF3064">
        <v>0</v>
      </c>
      <c r="AG3064">
        <v>0</v>
      </c>
      <c r="AH3064">
        <v>0</v>
      </c>
      <c r="AI3064">
        <v>0</v>
      </c>
      <c r="AJ3064">
        <v>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</row>
    <row r="3065" spans="1:44" x14ac:dyDescent="0.25">
      <c r="A3065">
        <v>1557257</v>
      </c>
      <c r="B3065">
        <v>748196</v>
      </c>
      <c r="C3065">
        <v>22.023695590676599</v>
      </c>
      <c r="D3065">
        <v>38.055061613166401</v>
      </c>
      <c r="E3065" s="68" t="s">
        <v>805</v>
      </c>
      <c r="F3065" s="8">
        <f>INDEX(Δεδομένα!$P:$P,MATCH('2020'!E3065,Δεδομένα!$O:$O,0))</f>
        <v>126</v>
      </c>
      <c r="G3065" s="6" t="s">
        <v>303</v>
      </c>
      <c r="H3065" s="2" t="str">
        <f>INDEX(Δεδομένα!B$1:B$51,MATCH('2020'!G3065,Δεδομένα!A$1:A$51,0))</f>
        <v>ΔΥΤΙΚΗΣ ΕΛΛΑΔΟΣ</v>
      </c>
      <c r="I3065" s="8">
        <f>INDEX(Δεδομένα!E$1:E$13,MATCH('2020'!H3065,Δεδομένα!D$1:D$13,0))</f>
        <v>7</v>
      </c>
      <c r="J3065" s="1">
        <v>43953</v>
      </c>
      <c r="K3065" s="6" t="s">
        <v>1015</v>
      </c>
      <c r="L3065" s="36" t="str">
        <f t="shared" si="188"/>
        <v>02/05/2020 11:18</v>
      </c>
      <c r="M3065" s="1">
        <v>43953</v>
      </c>
      <c r="N3065" s="6" t="s">
        <v>49</v>
      </c>
      <c r="O3065" s="36" t="str">
        <f t="shared" si="189"/>
        <v>02/05/2020 12:40</v>
      </c>
      <c r="P3065" s="46">
        <f t="shared" si="190"/>
        <v>5.6944444448163267E-2</v>
      </c>
      <c r="Q3065" s="48">
        <v>0</v>
      </c>
      <c r="R3065" s="47">
        <f t="shared" si="191"/>
        <v>82.000000005355105</v>
      </c>
      <c r="S3065" s="6" t="s">
        <v>44</v>
      </c>
      <c r="T3065" s="6" t="s">
        <v>808</v>
      </c>
      <c r="U3065" s="6" t="s">
        <v>44</v>
      </c>
      <c r="V3065" s="6" t="s">
        <v>4524</v>
      </c>
      <c r="W3065" s="7">
        <v>0</v>
      </c>
      <c r="X3065" s="7">
        <v>0</v>
      </c>
      <c r="Y3065" s="7">
        <v>0</v>
      </c>
      <c r="Z3065" s="7">
        <v>0.02</v>
      </c>
      <c r="AA3065" s="7">
        <v>0</v>
      </c>
      <c r="AB3065" s="7">
        <v>0</v>
      </c>
      <c r="AC3065" s="7">
        <v>0</v>
      </c>
      <c r="AD3065" s="7">
        <v>0</v>
      </c>
      <c r="AE3065">
        <v>2</v>
      </c>
      <c r="AF3065">
        <v>0</v>
      </c>
      <c r="AG3065">
        <v>0</v>
      </c>
      <c r="AH3065">
        <v>0</v>
      </c>
      <c r="AI3065">
        <v>0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</row>
    <row r="3066" spans="1:44" x14ac:dyDescent="0.25">
      <c r="A3066">
        <v>1559554</v>
      </c>
      <c r="B3066">
        <v>748251</v>
      </c>
      <c r="C3066">
        <v>23.010194778442401</v>
      </c>
      <c r="D3066">
        <v>38.332260131835902</v>
      </c>
      <c r="E3066" s="68" t="s">
        <v>2317</v>
      </c>
      <c r="F3066" s="8">
        <f>INDEX(Δεδομένα!$P:$P,MATCH('2020'!E3066,Δεδομένα!$O:$O,0))</f>
        <v>175</v>
      </c>
      <c r="G3066" s="6" t="s">
        <v>846</v>
      </c>
      <c r="H3066" s="2" t="str">
        <f>INDEX(Δεδομένα!B$1:B$51,MATCH('2020'!G3066,Δεδομένα!A$1:A$51,0))</f>
        <v>ΣΤΕΡΕΑΣ ΕΛΛΑΔΟΣ</v>
      </c>
      <c r="I3066" s="8">
        <f>INDEX(Δεδομένα!E$1:E$13,MATCH('2020'!H3066,Δεδομένα!D$1:D$13,0))</f>
        <v>9</v>
      </c>
      <c r="J3066" s="1">
        <v>43953</v>
      </c>
      <c r="K3066" s="6" t="s">
        <v>553</v>
      </c>
      <c r="L3066" s="36" t="str">
        <f t="shared" si="188"/>
        <v>02/05/2020 16:52</v>
      </c>
      <c r="M3066" s="1">
        <v>43953</v>
      </c>
      <c r="N3066" s="6" t="s">
        <v>107</v>
      </c>
      <c r="O3066" s="36" t="str">
        <f t="shared" si="189"/>
        <v>02/05/2020 20:20</v>
      </c>
      <c r="P3066" s="46">
        <f t="shared" si="190"/>
        <v>0.1444444444423425</v>
      </c>
      <c r="Q3066" s="48">
        <v>0</v>
      </c>
      <c r="R3066" s="47">
        <f t="shared" si="191"/>
        <v>207.9999999969732</v>
      </c>
      <c r="S3066" s="6" t="s">
        <v>2318</v>
      </c>
      <c r="T3066" s="6" t="s">
        <v>2459</v>
      </c>
      <c r="U3066" s="6" t="s">
        <v>4525</v>
      </c>
      <c r="V3066" s="6" t="s">
        <v>4526</v>
      </c>
      <c r="W3066" s="7">
        <v>0.4</v>
      </c>
      <c r="X3066" s="7">
        <v>0</v>
      </c>
      <c r="Y3066" s="7">
        <v>0</v>
      </c>
      <c r="Z3066" s="7">
        <v>0</v>
      </c>
      <c r="AA3066" s="7">
        <v>0</v>
      </c>
      <c r="AB3066" s="7">
        <v>0</v>
      </c>
      <c r="AC3066" s="7">
        <v>0</v>
      </c>
      <c r="AD3066" s="7">
        <v>0</v>
      </c>
      <c r="AE3066">
        <v>12</v>
      </c>
      <c r="AF3066">
        <v>0</v>
      </c>
      <c r="AG3066">
        <v>0</v>
      </c>
      <c r="AH3066">
        <v>0</v>
      </c>
      <c r="AI3066">
        <v>0</v>
      </c>
      <c r="AJ3066">
        <v>6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</row>
    <row r="3067" spans="1:44" x14ac:dyDescent="0.25">
      <c r="A3067">
        <v>1555246</v>
      </c>
      <c r="B3067">
        <v>748333</v>
      </c>
      <c r="C3067">
        <v>26.5633835594349</v>
      </c>
      <c r="D3067">
        <v>41.492468358510003</v>
      </c>
      <c r="E3067" s="68" t="s">
        <v>1115</v>
      </c>
      <c r="F3067" s="8">
        <f>INDEX(Δεδομένα!$P:$P,MATCH('2020'!E3067,Δεδομένα!$O:$O,0))</f>
        <v>35</v>
      </c>
      <c r="G3067" s="6" t="s">
        <v>148</v>
      </c>
      <c r="H3067" s="2" t="str">
        <f>INDEX(Δεδομένα!B$1:B$51,MATCH('2020'!G3067,Δεδομένα!A$1:A$51,0))</f>
        <v>ΑΝΑΤΟΛΙΚΗΣ ΜΑΚΕΔΟΝΙΑΣ ΚΑΙ ΘΡΑΚΗΣ</v>
      </c>
      <c r="I3067" s="8">
        <f>INDEX(Δεδομένα!E$1:E$13,MATCH('2020'!H3067,Δεδομένα!D$1:D$13,0))</f>
        <v>2</v>
      </c>
      <c r="J3067" s="1">
        <v>43953</v>
      </c>
      <c r="K3067" s="6" t="s">
        <v>1662</v>
      </c>
      <c r="L3067" s="36" t="str">
        <f t="shared" si="188"/>
        <v>02/05/2020 23:10</v>
      </c>
      <c r="M3067" s="1">
        <v>43953</v>
      </c>
      <c r="N3067" s="6" t="s">
        <v>4531</v>
      </c>
      <c r="O3067" s="36" t="str">
        <f t="shared" si="189"/>
        <v>02/05/2020 23:37</v>
      </c>
      <c r="P3067" s="46">
        <f t="shared" si="190"/>
        <v>1.8749999995634425E-2</v>
      </c>
      <c r="Q3067" s="48">
        <v>0</v>
      </c>
      <c r="R3067" s="47">
        <f t="shared" si="191"/>
        <v>26.999999993713573</v>
      </c>
      <c r="S3067" s="6" t="s">
        <v>963</v>
      </c>
      <c r="T3067" s="6" t="s">
        <v>1119</v>
      </c>
      <c r="U3067" s="6" t="s">
        <v>1120</v>
      </c>
      <c r="V3067" s="6" t="s">
        <v>2875</v>
      </c>
      <c r="W3067" s="7">
        <v>0</v>
      </c>
      <c r="X3067" s="7">
        <v>0</v>
      </c>
      <c r="Y3067" s="7">
        <v>0</v>
      </c>
      <c r="Z3067" s="7">
        <v>0.2</v>
      </c>
      <c r="AA3067" s="7">
        <v>0</v>
      </c>
      <c r="AB3067" s="7">
        <v>0</v>
      </c>
      <c r="AC3067" s="7">
        <v>0</v>
      </c>
      <c r="AD3067" s="7">
        <v>0</v>
      </c>
      <c r="AE3067">
        <v>2</v>
      </c>
      <c r="AF3067">
        <v>0</v>
      </c>
      <c r="AG3067">
        <v>0</v>
      </c>
      <c r="AH3067">
        <v>0</v>
      </c>
      <c r="AI3067">
        <v>0</v>
      </c>
      <c r="AJ3067">
        <v>1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</row>
    <row r="3068" spans="1:44" x14ac:dyDescent="0.25">
      <c r="A3068">
        <v>1580913</v>
      </c>
      <c r="B3068">
        <v>718329</v>
      </c>
      <c r="C3068">
        <v>23.837733717822601</v>
      </c>
      <c r="D3068">
        <v>38.021088850658202</v>
      </c>
      <c r="E3068" s="68" t="s">
        <v>810</v>
      </c>
      <c r="F3068" s="8">
        <f>INDEX(Δεδομένα!$P:$P,MATCH('2020'!E3068,Δεδομένα!$O:$O,0))</f>
        <v>157</v>
      </c>
      <c r="G3068" s="6" t="s">
        <v>391</v>
      </c>
      <c r="H3068" s="2" t="str">
        <f>INDEX(Δεδομένα!B$1:B$51,MATCH('2020'!G3068,Δεδομένα!A$1:A$51,0))</f>
        <v>ΠΕΛΛΟΠΟΝΗΣΟΥ</v>
      </c>
      <c r="I3068" s="8">
        <f>INDEX(Δεδομένα!E$1:E$13,MATCH('2020'!H3068,Δεδομένα!D$1:D$13,0))</f>
        <v>8</v>
      </c>
      <c r="J3068" s="1">
        <v>43953</v>
      </c>
      <c r="K3068" s="6" t="s">
        <v>1434</v>
      </c>
      <c r="L3068" s="36" t="str">
        <f t="shared" si="188"/>
        <v>02/05/2020 22:49</v>
      </c>
      <c r="M3068" s="1">
        <v>43953</v>
      </c>
      <c r="N3068" s="6" t="s">
        <v>693</v>
      </c>
      <c r="O3068" s="36" t="str">
        <f t="shared" si="189"/>
        <v>02/05/2020 23:40</v>
      </c>
      <c r="P3068" s="46">
        <f t="shared" si="190"/>
        <v>3.5416666665696539E-2</v>
      </c>
      <c r="Q3068" s="48">
        <v>0</v>
      </c>
      <c r="R3068" s="47">
        <f t="shared" si="191"/>
        <v>50.999999998603016</v>
      </c>
      <c r="S3068" s="6" t="s">
        <v>44</v>
      </c>
      <c r="T3068" s="6" t="s">
        <v>1435</v>
      </c>
      <c r="U3068" s="6" t="s">
        <v>1436</v>
      </c>
      <c r="V3068" s="6" t="s">
        <v>1437</v>
      </c>
      <c r="W3068" s="7">
        <v>0</v>
      </c>
      <c r="X3068" s="7">
        <v>0</v>
      </c>
      <c r="Y3068" s="7">
        <v>0</v>
      </c>
      <c r="Z3068" s="7">
        <v>0</v>
      </c>
      <c r="AA3068" s="7">
        <v>0.03</v>
      </c>
      <c r="AB3068" s="7">
        <v>0</v>
      </c>
      <c r="AC3068" s="7">
        <v>0</v>
      </c>
      <c r="AD3068" s="7">
        <v>0</v>
      </c>
      <c r="AE3068">
        <v>2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</row>
    <row r="3069" spans="1:44" x14ac:dyDescent="0.25">
      <c r="A3069">
        <v>1580907</v>
      </c>
      <c r="B3069">
        <v>748291</v>
      </c>
      <c r="C3069">
        <v>23.138486937790798</v>
      </c>
      <c r="D3069">
        <v>37.800173124830401</v>
      </c>
      <c r="E3069" s="68" t="s">
        <v>810</v>
      </c>
      <c r="F3069" s="8">
        <f>INDEX(Δεδομένα!$P:$P,MATCH('2020'!E3069,Δεδομένα!$O:$O,0))</f>
        <v>157</v>
      </c>
      <c r="G3069" s="6" t="s">
        <v>391</v>
      </c>
      <c r="H3069" s="2" t="str">
        <f>INDEX(Δεδομένα!B$1:B$51,MATCH('2020'!G3069,Δεδομένα!A$1:A$51,0))</f>
        <v>ΠΕΛΛΟΠΟΝΗΣΟΥ</v>
      </c>
      <c r="I3069" s="8">
        <f>INDEX(Δεδομένα!E$1:E$13,MATCH('2020'!H3069,Δεδομένα!D$1:D$13,0))</f>
        <v>8</v>
      </c>
      <c r="J3069" s="1">
        <v>43953</v>
      </c>
      <c r="K3069" s="6" t="s">
        <v>256</v>
      </c>
      <c r="L3069" s="36" t="str">
        <f t="shared" si="188"/>
        <v>02/05/2020 19:30</v>
      </c>
      <c r="M3069" s="1">
        <v>43953</v>
      </c>
      <c r="N3069" s="6" t="s">
        <v>117</v>
      </c>
      <c r="O3069" s="36" t="str">
        <f t="shared" si="189"/>
        <v>02/05/2020 20:00</v>
      </c>
      <c r="P3069" s="46">
        <f t="shared" si="190"/>
        <v>2.0833333335758653E-2</v>
      </c>
      <c r="Q3069" s="48">
        <v>0</v>
      </c>
      <c r="R3069" s="47">
        <f t="shared" si="191"/>
        <v>30.00000000349246</v>
      </c>
      <c r="S3069" s="6" t="s">
        <v>44</v>
      </c>
      <c r="T3069" s="6" t="s">
        <v>1012</v>
      </c>
      <c r="U3069" s="6" t="s">
        <v>44</v>
      </c>
      <c r="V3069" s="6" t="s">
        <v>4528</v>
      </c>
      <c r="W3069" s="7">
        <v>0</v>
      </c>
      <c r="X3069" s="7">
        <v>0</v>
      </c>
      <c r="Y3069" s="7">
        <v>0</v>
      </c>
      <c r="Z3069" s="7">
        <v>0</v>
      </c>
      <c r="AA3069" s="7">
        <v>0</v>
      </c>
      <c r="AB3069" s="7">
        <v>0.05</v>
      </c>
      <c r="AC3069" s="7">
        <v>0</v>
      </c>
      <c r="AD3069" s="7">
        <v>0</v>
      </c>
      <c r="AE3069">
        <v>2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</row>
    <row r="3070" spans="1:44" x14ac:dyDescent="0.25">
      <c r="A3070">
        <v>1557620</v>
      </c>
      <c r="B3070">
        <v>748264</v>
      </c>
      <c r="C3070">
        <v>24.436304968499201</v>
      </c>
      <c r="D3070">
        <v>37.141681622517503</v>
      </c>
      <c r="E3070" s="68" t="s">
        <v>2606</v>
      </c>
      <c r="F3070" s="8">
        <f>INDEX(Δεδομένα!$P:$P,MATCH('2020'!E3070,Δεδομένα!$O:$O,0))</f>
        <v>187</v>
      </c>
      <c r="G3070" s="6" t="s">
        <v>479</v>
      </c>
      <c r="H3070" s="2" t="str">
        <f>INDEX(Δεδομένα!B$1:B$51,MATCH('2020'!G3070,Δεδομένα!A$1:A$51,0))</f>
        <v>ΝΟΤΙΟΥ ΑΙΓΑΙΟΥ</v>
      </c>
      <c r="I3070" s="8">
        <f>INDEX(Δεδομένα!E$1:E$13,MATCH('2020'!H3070,Δεδομένα!D$1:D$13,0))</f>
        <v>10</v>
      </c>
      <c r="J3070" s="1">
        <v>43953</v>
      </c>
      <c r="K3070" s="6" t="s">
        <v>255</v>
      </c>
      <c r="L3070" s="36" t="str">
        <f t="shared" si="188"/>
        <v>02/05/2020 17:45</v>
      </c>
      <c r="M3070" s="1">
        <v>43953</v>
      </c>
      <c r="N3070" s="6" t="s">
        <v>573</v>
      </c>
      <c r="O3070" s="36" t="str">
        <f t="shared" si="189"/>
        <v>02/05/2020 21:55</v>
      </c>
      <c r="P3070" s="46">
        <f t="shared" si="190"/>
        <v>0.17361111110949423</v>
      </c>
      <c r="Q3070" s="48">
        <v>0</v>
      </c>
      <c r="R3070" s="47">
        <f t="shared" si="191"/>
        <v>249.99999999767169</v>
      </c>
      <c r="S3070" s="6" t="s">
        <v>44</v>
      </c>
      <c r="T3070" s="6" t="s">
        <v>4105</v>
      </c>
      <c r="U3070" s="6" t="s">
        <v>44</v>
      </c>
      <c r="V3070" s="6" t="s">
        <v>4527</v>
      </c>
      <c r="W3070" s="7">
        <v>0</v>
      </c>
      <c r="X3070" s="7">
        <v>0</v>
      </c>
      <c r="Y3070" s="7">
        <v>0</v>
      </c>
      <c r="Z3070" s="7">
        <v>1</v>
      </c>
      <c r="AA3070" s="7">
        <v>0</v>
      </c>
      <c r="AB3070" s="7">
        <v>0</v>
      </c>
      <c r="AC3070" s="7">
        <v>0</v>
      </c>
      <c r="AD3070" s="7">
        <v>0</v>
      </c>
      <c r="AE3070">
        <v>2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</row>
    <row r="3071" spans="1:44" x14ac:dyDescent="0.25">
      <c r="A3071">
        <v>1555211</v>
      </c>
      <c r="B3071">
        <v>748309</v>
      </c>
      <c r="C3071">
        <v>25.7404574546606</v>
      </c>
      <c r="D3071">
        <v>35.126393288175002</v>
      </c>
      <c r="E3071" s="68" t="s">
        <v>1079</v>
      </c>
      <c r="F3071" s="8">
        <f>INDEX(Δεδομένα!$P:$P,MATCH('2020'!E3071,Δεδομένα!$O:$O,0))</f>
        <v>225</v>
      </c>
      <c r="G3071" s="6" t="s">
        <v>791</v>
      </c>
      <c r="H3071" s="2" t="str">
        <f>INDEX(Δεδομένα!B$1:B$51,MATCH('2020'!G3071,Δεδομένα!A$1:A$51,0))</f>
        <v>ΙΟΝΙΩΝ ΝΗΣΩΝ</v>
      </c>
      <c r="I3071" s="8">
        <f>INDEX(Δεδομένα!E$1:E$13,MATCH('2020'!H3071,Δεδομένα!D$1:D$13,0))</f>
        <v>13</v>
      </c>
      <c r="J3071" s="1">
        <v>43953</v>
      </c>
      <c r="K3071" s="6" t="s">
        <v>570</v>
      </c>
      <c r="L3071" s="36" t="str">
        <f t="shared" si="188"/>
        <v>02/05/2020 14:06</v>
      </c>
      <c r="M3071" s="1">
        <v>43953</v>
      </c>
      <c r="N3071" s="6" t="s">
        <v>750</v>
      </c>
      <c r="O3071" s="36" t="str">
        <f t="shared" si="189"/>
        <v>02/05/2020 16:45</v>
      </c>
      <c r="P3071" s="46">
        <f t="shared" si="190"/>
        <v>0.11041666666278616</v>
      </c>
      <c r="Q3071" s="48">
        <v>0</v>
      </c>
      <c r="R3071" s="47">
        <f t="shared" si="191"/>
        <v>158.99999999441206</v>
      </c>
      <c r="S3071" s="6" t="s">
        <v>3283</v>
      </c>
      <c r="T3071" s="6" t="s">
        <v>1080</v>
      </c>
      <c r="U3071" s="6" t="s">
        <v>44</v>
      </c>
      <c r="V3071" s="6" t="s">
        <v>4529</v>
      </c>
      <c r="W3071" s="7">
        <v>0</v>
      </c>
      <c r="X3071" s="7">
        <v>0</v>
      </c>
      <c r="Y3071" s="7">
        <v>0</v>
      </c>
      <c r="Z3071" s="7">
        <v>0</v>
      </c>
      <c r="AA3071" s="7">
        <v>0</v>
      </c>
      <c r="AB3071" s="7">
        <v>2</v>
      </c>
      <c r="AC3071" s="7">
        <v>0</v>
      </c>
      <c r="AD3071" s="7">
        <v>0</v>
      </c>
      <c r="AE3071">
        <v>2</v>
      </c>
      <c r="AF3071">
        <v>0</v>
      </c>
      <c r="AG3071">
        <v>0</v>
      </c>
      <c r="AH3071">
        <v>0</v>
      </c>
      <c r="AI3071">
        <v>0</v>
      </c>
      <c r="AJ3071">
        <v>1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</row>
    <row r="3072" spans="1:44" x14ac:dyDescent="0.25">
      <c r="A3072">
        <v>1569037</v>
      </c>
      <c r="B3072">
        <v>748256</v>
      </c>
      <c r="C3072">
        <v>26.504120379843499</v>
      </c>
      <c r="D3072">
        <v>39.138658869470397</v>
      </c>
      <c r="E3072" s="68" t="s">
        <v>494</v>
      </c>
      <c r="F3072" s="8">
        <f>INDEX(Δεδομένα!$P:$P,MATCH('2020'!E3072,Δεδομένα!$O:$O,0))</f>
        <v>196</v>
      </c>
      <c r="G3072" s="6" t="s">
        <v>495</v>
      </c>
      <c r="H3072" s="2" t="str">
        <f>INDEX(Δεδομένα!B$1:B$51,MATCH('2020'!G3072,Δεδομένα!A$1:A$51,0))</f>
        <v>ΒΟΡΕΙΟΥ ΑΙΓΑΙΟΥ</v>
      </c>
      <c r="I3072" s="8">
        <f>INDEX(Δεδομένα!E$1:E$13,MATCH('2020'!H3072,Δεδομένα!D$1:D$13,0))</f>
        <v>11</v>
      </c>
      <c r="J3072" s="1">
        <v>43953</v>
      </c>
      <c r="K3072" s="6" t="s">
        <v>192</v>
      </c>
      <c r="L3072" s="36" t="str">
        <f t="shared" si="188"/>
        <v>02/05/2020 17:04</v>
      </c>
      <c r="M3072" s="1">
        <v>43953</v>
      </c>
      <c r="N3072" s="6" t="s">
        <v>259</v>
      </c>
      <c r="O3072" s="36" t="str">
        <f t="shared" si="189"/>
        <v>02/05/2020 19:00</v>
      </c>
      <c r="P3072" s="46">
        <f t="shared" si="190"/>
        <v>8.0555555556202307E-2</v>
      </c>
      <c r="Q3072" s="48">
        <v>0</v>
      </c>
      <c r="R3072" s="47">
        <f t="shared" si="191"/>
        <v>116.00000000093132</v>
      </c>
      <c r="S3072" s="6" t="s">
        <v>44</v>
      </c>
      <c r="T3072" s="6" t="s">
        <v>499</v>
      </c>
      <c r="U3072" s="6" t="s">
        <v>500</v>
      </c>
      <c r="V3072" s="6" t="s">
        <v>1521</v>
      </c>
      <c r="W3072" s="7">
        <v>0</v>
      </c>
      <c r="X3072" s="7">
        <v>0</v>
      </c>
      <c r="Y3072" s="7">
        <v>0</v>
      </c>
      <c r="Z3072" s="7">
        <v>0</v>
      </c>
      <c r="AA3072" s="7">
        <v>0</v>
      </c>
      <c r="AB3072" s="7">
        <v>0.2</v>
      </c>
      <c r="AC3072" s="7">
        <v>0</v>
      </c>
      <c r="AD3072" s="7">
        <v>0</v>
      </c>
      <c r="AE3072">
        <v>6</v>
      </c>
      <c r="AF3072">
        <v>5</v>
      </c>
      <c r="AG3072">
        <v>2</v>
      </c>
      <c r="AH3072">
        <v>0</v>
      </c>
      <c r="AI3072">
        <v>0</v>
      </c>
      <c r="AJ3072">
        <v>2</v>
      </c>
      <c r="AK3072">
        <v>2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</row>
    <row r="3073" spans="1:44" x14ac:dyDescent="0.25">
      <c r="A3073">
        <v>1555306</v>
      </c>
      <c r="B3073">
        <v>748240</v>
      </c>
      <c r="C3073">
        <v>22.0537379277987</v>
      </c>
      <c r="D3073">
        <v>40.901407178236099</v>
      </c>
      <c r="E3073" s="68" t="s">
        <v>952</v>
      </c>
      <c r="F3073" s="8">
        <f>INDEX(Δεδομένα!$P:$P,MATCH('2020'!E3073,Δεδομένα!$O:$O,0))</f>
        <v>62</v>
      </c>
      <c r="G3073" s="6" t="s">
        <v>874</v>
      </c>
      <c r="H3073" s="2" t="str">
        <f>INDEX(Δεδομένα!B$1:B$51,MATCH('2020'!G3073,Δεδομένα!A$1:A$51,0))</f>
        <v>ΚΕΝΤΡΙΚΗΣ ΜΑΚΕΔΟΝΙΑΣ</v>
      </c>
      <c r="I3073" s="8">
        <f>INDEX(Δεδομένα!E$1:E$13,MATCH('2020'!H3073,Δεδομένα!D$1:D$13,0))</f>
        <v>3</v>
      </c>
      <c r="J3073" s="1">
        <v>43953</v>
      </c>
      <c r="K3073" s="6" t="s">
        <v>59</v>
      </c>
      <c r="L3073" s="36" t="str">
        <f t="shared" si="188"/>
        <v>02/05/2020 15:00</v>
      </c>
      <c r="M3073" s="1">
        <v>43953</v>
      </c>
      <c r="N3073" s="6" t="s">
        <v>281</v>
      </c>
      <c r="O3073" s="36" t="str">
        <f t="shared" si="189"/>
        <v>02/05/2020 16:00</v>
      </c>
      <c r="P3073" s="46">
        <f t="shared" si="190"/>
        <v>4.1666666664241347E-2</v>
      </c>
      <c r="Q3073" s="48">
        <v>0</v>
      </c>
      <c r="R3073" s="47">
        <f t="shared" si="191"/>
        <v>59.99999999650754</v>
      </c>
      <c r="S3073" s="6" t="s">
        <v>953</v>
      </c>
      <c r="T3073" s="6" t="s">
        <v>954</v>
      </c>
      <c r="U3073" s="6" t="s">
        <v>2910</v>
      </c>
      <c r="V3073" s="6" t="s">
        <v>3513</v>
      </c>
      <c r="W3073" s="7">
        <v>0</v>
      </c>
      <c r="X3073" s="7">
        <v>0</v>
      </c>
      <c r="Y3073" s="7">
        <v>0</v>
      </c>
      <c r="Z3073" s="7">
        <v>0</v>
      </c>
      <c r="AA3073" s="7">
        <v>0.05</v>
      </c>
      <c r="AB3073" s="7">
        <v>0</v>
      </c>
      <c r="AC3073" s="7">
        <v>0</v>
      </c>
      <c r="AD3073" s="7">
        <v>0</v>
      </c>
      <c r="AE3073">
        <v>2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</row>
    <row r="3074" spans="1:44" x14ac:dyDescent="0.25">
      <c r="A3074">
        <v>1561695</v>
      </c>
      <c r="B3074">
        <v>748313</v>
      </c>
      <c r="C3074">
        <v>24.743484473416999</v>
      </c>
      <c r="D3074">
        <v>35.398081920021198</v>
      </c>
      <c r="E3074" s="68" t="s">
        <v>1340</v>
      </c>
      <c r="F3074" s="8">
        <f>INDEX(Δεδομένα!$P:$P,MATCH('2020'!E3074,Δεδομένα!$O:$O,0))</f>
        <v>222</v>
      </c>
      <c r="G3074" s="6" t="s">
        <v>869</v>
      </c>
      <c r="H3074" s="2" t="str">
        <f>INDEX(Δεδομένα!B$1:B$51,MATCH('2020'!G3074,Δεδομένα!A$1:A$51,0))</f>
        <v>ΚΡΗΤΗΣ</v>
      </c>
      <c r="I3074" s="8">
        <f>INDEX(Δεδομένα!E$1:E$13,MATCH('2020'!H3074,Δεδομένα!D$1:D$13,0))</f>
        <v>12</v>
      </c>
      <c r="J3074" s="1">
        <v>43953</v>
      </c>
      <c r="K3074" s="6" t="s">
        <v>485</v>
      </c>
      <c r="L3074" s="36" t="str">
        <f t="shared" si="188"/>
        <v>02/05/2020 18:46</v>
      </c>
      <c r="M3074" s="1">
        <v>43954</v>
      </c>
      <c r="N3074" s="6" t="s">
        <v>825</v>
      </c>
      <c r="O3074" s="36" t="str">
        <f t="shared" si="189"/>
        <v>03/05/2020 20:30</v>
      </c>
      <c r="P3074" s="49">
        <f t="shared" si="190"/>
        <v>1.0722222222175333</v>
      </c>
      <c r="Q3074" s="50">
        <f>1*24</f>
        <v>24</v>
      </c>
      <c r="R3074" s="47">
        <f t="shared" si="191"/>
        <v>1543.9999999932479</v>
      </c>
      <c r="S3074" s="6" t="s">
        <v>1342</v>
      </c>
      <c r="T3074" s="6" t="s">
        <v>1343</v>
      </c>
      <c r="U3074" s="6" t="s">
        <v>44</v>
      </c>
      <c r="V3074" s="6" t="s">
        <v>4530</v>
      </c>
      <c r="W3074" s="7">
        <v>0</v>
      </c>
      <c r="X3074" s="7">
        <v>0</v>
      </c>
      <c r="Y3074" s="7">
        <v>0</v>
      </c>
      <c r="Z3074" s="7">
        <v>0</v>
      </c>
      <c r="AA3074" s="7">
        <v>0</v>
      </c>
      <c r="AB3074" s="7">
        <v>0</v>
      </c>
      <c r="AC3074" s="7">
        <v>0</v>
      </c>
      <c r="AD3074" s="7">
        <v>0.1</v>
      </c>
      <c r="AE3074">
        <v>2</v>
      </c>
      <c r="AF3074">
        <v>0</v>
      </c>
      <c r="AG3074">
        <v>0</v>
      </c>
      <c r="AH3074">
        <v>0</v>
      </c>
      <c r="AI3074">
        <v>1</v>
      </c>
      <c r="AJ3074">
        <v>2</v>
      </c>
      <c r="AK3074">
        <v>1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</row>
    <row r="3075" spans="1:44" x14ac:dyDescent="0.25">
      <c r="A3075">
        <v>1558804</v>
      </c>
      <c r="B3075">
        <v>718249</v>
      </c>
      <c r="C3075">
        <v>24.013517151546001</v>
      </c>
      <c r="D3075">
        <v>37.895440064344101</v>
      </c>
      <c r="E3075" s="68" t="s">
        <v>881</v>
      </c>
      <c r="F3075" s="8">
        <f>INDEX(Δεδομένα!$P:$P,MATCH('2020'!E3075,Δεδομένα!$O:$O,0))</f>
        <v>171</v>
      </c>
      <c r="G3075" s="6" t="s">
        <v>432</v>
      </c>
      <c r="H3075" s="2" t="str">
        <f>INDEX(Δεδομένα!B$1:B$51,MATCH('2020'!G3075,Δεδομένα!A$1:A$51,0))</f>
        <v>ΣΤΕΡΕΑΣ ΕΛΛΑΔΟΣ</v>
      </c>
      <c r="I3075" s="8">
        <f>INDEX(Δεδομένα!E$1:E$13,MATCH('2020'!H3075,Δεδομένα!D$1:D$13,0))</f>
        <v>9</v>
      </c>
      <c r="J3075" s="1">
        <v>43953</v>
      </c>
      <c r="K3075" s="6" t="s">
        <v>198</v>
      </c>
      <c r="L3075" s="36" t="str">
        <f t="shared" ref="L3075:L3138" si="192">_xlfn.CONCAT(TEXT(J3075,"ηη/μμ/εεε")," ",TEXT(K3075,"ωω:λλ"))</f>
        <v>02/05/2020 16:30</v>
      </c>
      <c r="M3075" s="1">
        <v>43953</v>
      </c>
      <c r="N3075" s="6" t="s">
        <v>255</v>
      </c>
      <c r="O3075" s="36" t="str">
        <f t="shared" ref="O3075:O3138" si="193">_xlfn.CONCAT(TEXT(M3075,"ηη/μμ/εεε")," ",TEXT(N3075,"ωω:λλ"))</f>
        <v>02/05/2020 17:45</v>
      </c>
      <c r="P3075" s="46">
        <f t="shared" ref="P3075:P3138" si="194">O3075-L3075</f>
        <v>5.2083333335758653E-2</v>
      </c>
      <c r="Q3075" s="48">
        <v>0</v>
      </c>
      <c r="R3075" s="47">
        <f t="shared" ref="R3075:R3138" si="195">P3075*(24*60)</f>
        <v>75.00000000349246</v>
      </c>
      <c r="S3075" s="6" t="s">
        <v>434</v>
      </c>
      <c r="T3075" s="6" t="s">
        <v>435</v>
      </c>
      <c r="U3075" s="6" t="s">
        <v>1424</v>
      </c>
      <c r="V3075" s="6" t="s">
        <v>1425</v>
      </c>
      <c r="W3075" s="7">
        <v>0</v>
      </c>
      <c r="X3075" s="7">
        <v>0</v>
      </c>
      <c r="Y3075" s="7">
        <v>0</v>
      </c>
      <c r="Z3075" s="7">
        <v>0</v>
      </c>
      <c r="AA3075" s="7">
        <v>0</v>
      </c>
      <c r="AB3075" s="7">
        <v>0</v>
      </c>
      <c r="AC3075" s="7">
        <v>0.01</v>
      </c>
      <c r="AD3075" s="7">
        <v>0</v>
      </c>
      <c r="AE3075">
        <v>2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</row>
    <row r="3076" spans="1:44" x14ac:dyDescent="0.25">
      <c r="A3076">
        <v>1555558</v>
      </c>
      <c r="B3076">
        <v>748439</v>
      </c>
      <c r="C3076">
        <v>21.446400269619701</v>
      </c>
      <c r="D3076">
        <v>38.637040856804703</v>
      </c>
      <c r="E3076" s="68" t="s">
        <v>1431</v>
      </c>
      <c r="F3076" s="8">
        <f>INDEX(Δεδομένα!$P:$P,MATCH('2020'!E3076,Δεδομένα!$O:$O,0))</f>
        <v>128</v>
      </c>
      <c r="G3076" s="6" t="s">
        <v>335</v>
      </c>
      <c r="H3076" s="2" t="str">
        <f>INDEX(Δεδομένα!B$1:B$51,MATCH('2020'!G3076,Δεδομένα!A$1:A$51,0))</f>
        <v>ΔΥΤΙΚΗΣ ΕΛΛΑΔΟΣ</v>
      </c>
      <c r="I3076" s="8">
        <f>INDEX(Δεδομένα!E$1:E$13,MATCH('2020'!H3076,Δεδομένα!D$1:D$13,0))</f>
        <v>7</v>
      </c>
      <c r="J3076" s="1">
        <v>43954</v>
      </c>
      <c r="K3076" s="6" t="s">
        <v>159</v>
      </c>
      <c r="L3076" s="36" t="str">
        <f t="shared" si="192"/>
        <v>03/05/2020 14:05</v>
      </c>
      <c r="M3076" s="1">
        <v>43954</v>
      </c>
      <c r="N3076" s="6" t="s">
        <v>1102</v>
      </c>
      <c r="O3076" s="36" t="str">
        <f t="shared" si="193"/>
        <v>03/05/2020 15:10</v>
      </c>
      <c r="P3076" s="46">
        <f t="shared" si="194"/>
        <v>4.5138888890505768E-2</v>
      </c>
      <c r="Q3076" s="48">
        <v>0</v>
      </c>
      <c r="R3076" s="47">
        <f t="shared" si="195"/>
        <v>65.000000002328306</v>
      </c>
      <c r="S3076" s="6" t="s">
        <v>1016</v>
      </c>
      <c r="T3076" s="6" t="s">
        <v>1017</v>
      </c>
      <c r="U3076" s="6" t="s">
        <v>4533</v>
      </c>
      <c r="V3076" s="6" t="s">
        <v>4534</v>
      </c>
      <c r="W3076" s="7">
        <v>0</v>
      </c>
      <c r="X3076" s="7">
        <v>0</v>
      </c>
      <c r="Y3076" s="7">
        <v>0</v>
      </c>
      <c r="Z3076" s="7">
        <v>0.3</v>
      </c>
      <c r="AA3076" s="7">
        <v>0</v>
      </c>
      <c r="AB3076" s="7">
        <v>0</v>
      </c>
      <c r="AC3076" s="7">
        <v>0</v>
      </c>
      <c r="AD3076" s="7">
        <v>0</v>
      </c>
      <c r="AE3076">
        <v>2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</row>
    <row r="3077" spans="1:44" x14ac:dyDescent="0.25">
      <c r="A3077">
        <v>1557734</v>
      </c>
      <c r="B3077">
        <v>748547</v>
      </c>
      <c r="C3077">
        <v>21.240423700233901</v>
      </c>
      <c r="D3077">
        <v>38.456652455426998</v>
      </c>
      <c r="E3077" s="68" t="s">
        <v>334</v>
      </c>
      <c r="F3077" s="8">
        <f>INDEX(Δεδομένα!$P:$P,MATCH('2020'!E3077,Δεδομένα!$O:$O,0))</f>
        <v>127</v>
      </c>
      <c r="G3077" s="6" t="s">
        <v>335</v>
      </c>
      <c r="H3077" s="2" t="str">
        <f>INDEX(Δεδομένα!B$1:B$51,MATCH('2020'!G3077,Δεδομένα!A$1:A$51,0))</f>
        <v>ΔΥΤΙΚΗΣ ΕΛΛΑΔΟΣ</v>
      </c>
      <c r="I3077" s="8">
        <f>INDEX(Δεδομένα!E$1:E$13,MATCH('2020'!H3077,Δεδομένα!D$1:D$13,0))</f>
        <v>7</v>
      </c>
      <c r="J3077" s="1">
        <v>43954</v>
      </c>
      <c r="K3077" s="6" t="s">
        <v>79</v>
      </c>
      <c r="L3077" s="36" t="str">
        <f t="shared" si="192"/>
        <v>03/05/2020 21:15</v>
      </c>
      <c r="M3077" s="1">
        <v>43954</v>
      </c>
      <c r="N3077" s="6" t="s">
        <v>3559</v>
      </c>
      <c r="O3077" s="36" t="str">
        <f t="shared" si="193"/>
        <v>03/05/2020 23:35</v>
      </c>
      <c r="P3077" s="46">
        <f t="shared" si="194"/>
        <v>9.7222222226264421E-2</v>
      </c>
      <c r="Q3077" s="48">
        <v>0</v>
      </c>
      <c r="R3077" s="47">
        <f t="shared" si="195"/>
        <v>140.00000000582077</v>
      </c>
      <c r="S3077" s="6" t="s">
        <v>338</v>
      </c>
      <c r="T3077" s="6" t="s">
        <v>343</v>
      </c>
      <c r="U3077" s="6" t="s">
        <v>44</v>
      </c>
      <c r="V3077" s="6" t="s">
        <v>4540</v>
      </c>
      <c r="W3077" s="7">
        <v>0</v>
      </c>
      <c r="X3077" s="7">
        <v>0</v>
      </c>
      <c r="Y3077" s="7">
        <v>0</v>
      </c>
      <c r="Z3077" s="7">
        <v>0</v>
      </c>
      <c r="AA3077" s="7">
        <v>1</v>
      </c>
      <c r="AB3077" s="7">
        <v>0</v>
      </c>
      <c r="AC3077" s="7">
        <v>0</v>
      </c>
      <c r="AD3077" s="7">
        <v>0</v>
      </c>
      <c r="AE3077">
        <v>2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</row>
    <row r="3078" spans="1:44" x14ac:dyDescent="0.25">
      <c r="A3078">
        <v>1566932</v>
      </c>
      <c r="B3078">
        <v>748478</v>
      </c>
      <c r="C3078">
        <v>21.351342046536601</v>
      </c>
      <c r="D3078">
        <v>37.888833089665098</v>
      </c>
      <c r="E3078" s="68" t="s">
        <v>925</v>
      </c>
      <c r="F3078" s="8">
        <f>INDEX(Δεδομένα!$P:$P,MATCH('2020'!E3078,Δεδομένα!$O:$O,0))</f>
        <v>135</v>
      </c>
      <c r="G3078" s="6" t="s">
        <v>357</v>
      </c>
      <c r="H3078" s="2" t="str">
        <f>INDEX(Δεδομένα!B$1:B$51,MATCH('2020'!G3078,Δεδομένα!A$1:A$51,0))</f>
        <v>ΔΥΤΙΚΗΣ ΕΛΛΑΔΟΣ</v>
      </c>
      <c r="I3078" s="8">
        <f>INDEX(Δεδομένα!E$1:E$13,MATCH('2020'!H3078,Δεδομένα!D$1:D$13,0))</f>
        <v>7</v>
      </c>
      <c r="J3078" s="1">
        <v>43954</v>
      </c>
      <c r="K3078" s="6" t="s">
        <v>540</v>
      </c>
      <c r="L3078" s="36" t="str">
        <f t="shared" si="192"/>
        <v>03/05/2020 17:15</v>
      </c>
      <c r="M3078" s="1">
        <v>43954</v>
      </c>
      <c r="N3078" s="6" t="s">
        <v>2570</v>
      </c>
      <c r="O3078" s="36" t="str">
        <f t="shared" si="193"/>
        <v>03/05/2020 20:26</v>
      </c>
      <c r="P3078" s="46">
        <f t="shared" si="194"/>
        <v>0.13263888889196096</v>
      </c>
      <c r="Q3078" s="48">
        <v>0</v>
      </c>
      <c r="R3078" s="47">
        <f t="shared" si="195"/>
        <v>191.00000000442378</v>
      </c>
      <c r="S3078" s="6" t="s">
        <v>928</v>
      </c>
      <c r="T3078" s="6" t="s">
        <v>1565</v>
      </c>
      <c r="U3078" s="6" t="s">
        <v>44</v>
      </c>
      <c r="V3078" s="6" t="s">
        <v>4535</v>
      </c>
      <c r="W3078" s="7">
        <v>0</v>
      </c>
      <c r="X3078" s="7">
        <v>0</v>
      </c>
      <c r="Y3078" s="7">
        <v>0</v>
      </c>
      <c r="Z3078" s="7">
        <v>0</v>
      </c>
      <c r="AA3078" s="7">
        <v>4</v>
      </c>
      <c r="AB3078" s="7">
        <v>0</v>
      </c>
      <c r="AC3078" s="7">
        <v>0</v>
      </c>
      <c r="AD3078" s="7">
        <v>0</v>
      </c>
      <c r="AE3078">
        <v>4</v>
      </c>
      <c r="AF3078">
        <v>0</v>
      </c>
      <c r="AG3078">
        <v>0</v>
      </c>
      <c r="AH3078">
        <v>0</v>
      </c>
      <c r="AI3078">
        <v>0</v>
      </c>
      <c r="AJ3078">
        <v>2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</row>
    <row r="3079" spans="1:44" x14ac:dyDescent="0.25">
      <c r="A3079">
        <v>1556009</v>
      </c>
      <c r="B3079">
        <v>748497</v>
      </c>
      <c r="C3079">
        <v>22.252714800563599</v>
      </c>
      <c r="D3079">
        <v>40.543703031957399</v>
      </c>
      <c r="E3079" s="68" t="s">
        <v>852</v>
      </c>
      <c r="F3079" s="8">
        <f>INDEX(Δεδομένα!$P:$P,MATCH('2020'!E3079,Δεδομένα!$O:$O,0))</f>
        <v>63</v>
      </c>
      <c r="G3079" s="6" t="s">
        <v>238</v>
      </c>
      <c r="H3079" s="2" t="str">
        <f>INDEX(Δεδομένα!B$1:B$51,MATCH('2020'!G3079,Δεδομένα!A$1:A$51,0))</f>
        <v>ΚΕΝΤΡΙΚΗΣ ΜΑΚΕΔΟΝΙΑΣ</v>
      </c>
      <c r="I3079" s="8">
        <f>INDEX(Δεδομένα!E$1:E$13,MATCH('2020'!H3079,Δεδομένα!D$1:D$13,0))</f>
        <v>3</v>
      </c>
      <c r="J3079" s="1">
        <v>43954</v>
      </c>
      <c r="K3079" s="6" t="s">
        <v>263</v>
      </c>
      <c r="L3079" s="36" t="str">
        <f t="shared" si="192"/>
        <v>03/05/2020 18:35</v>
      </c>
      <c r="M3079" s="1">
        <v>43956</v>
      </c>
      <c r="N3079" s="6" t="s">
        <v>235</v>
      </c>
      <c r="O3079" s="36" t="str">
        <f t="shared" si="193"/>
        <v>05/05/2020 19:50</v>
      </c>
      <c r="P3079" s="49">
        <f t="shared" si="194"/>
        <v>2.0520833333357587</v>
      </c>
      <c r="Q3079" s="50">
        <f>2*24</f>
        <v>48</v>
      </c>
      <c r="R3079" s="47">
        <f t="shared" si="195"/>
        <v>2955.0000000034925</v>
      </c>
      <c r="S3079" s="6" t="s">
        <v>897</v>
      </c>
      <c r="T3079" s="6" t="s">
        <v>853</v>
      </c>
      <c r="U3079" s="6" t="s">
        <v>2584</v>
      </c>
      <c r="V3079" s="6" t="s">
        <v>4538</v>
      </c>
      <c r="W3079" s="7">
        <v>0</v>
      </c>
      <c r="X3079" s="7">
        <v>0</v>
      </c>
      <c r="Y3079" s="7">
        <v>0</v>
      </c>
      <c r="Z3079" s="7">
        <v>0</v>
      </c>
      <c r="AA3079" s="7">
        <v>0</v>
      </c>
      <c r="AB3079" s="7">
        <v>4</v>
      </c>
      <c r="AC3079" s="7">
        <v>0</v>
      </c>
      <c r="AD3079" s="7">
        <v>0</v>
      </c>
      <c r="AE3079">
        <v>2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</row>
    <row r="3080" spans="1:44" x14ac:dyDescent="0.25">
      <c r="A3080">
        <v>1562346</v>
      </c>
      <c r="B3080">
        <v>0</v>
      </c>
      <c r="C3080">
        <v>0</v>
      </c>
      <c r="D3080">
        <v>0</v>
      </c>
      <c r="E3080" s="68" t="s">
        <v>390</v>
      </c>
      <c r="F3080" s="8">
        <f>INDEX(Δεδομένα!$P:$P,MATCH('2020'!E3080,Δεδομένα!$O:$O,0))</f>
        <v>159</v>
      </c>
      <c r="G3080" s="6" t="s">
        <v>391</v>
      </c>
      <c r="H3080" s="2" t="str">
        <f>INDEX(Δεδομένα!B$1:B$51,MATCH('2020'!G3080,Δεδομένα!A$1:A$51,0))</f>
        <v>ΠΕΛΛΟΠΟΝΗΣΟΥ</v>
      </c>
      <c r="I3080" s="8">
        <f>INDEX(Δεδομένα!E$1:E$13,MATCH('2020'!H3080,Δεδομένα!D$1:D$13,0))</f>
        <v>8</v>
      </c>
      <c r="J3080" s="1">
        <v>43954</v>
      </c>
      <c r="K3080" s="6" t="s">
        <v>181</v>
      </c>
      <c r="L3080" s="36" t="str">
        <f t="shared" si="192"/>
        <v>03/05/2020 19:15</v>
      </c>
      <c r="M3080" s="1">
        <v>43954</v>
      </c>
      <c r="N3080" s="6" t="s">
        <v>392</v>
      </c>
      <c r="O3080" s="36" t="str">
        <f t="shared" si="193"/>
        <v>03/05/2020 21:00</v>
      </c>
      <c r="P3080" s="46">
        <f t="shared" si="194"/>
        <v>7.2916666664241347E-2</v>
      </c>
      <c r="Q3080" s="48">
        <v>0</v>
      </c>
      <c r="R3080" s="47">
        <f t="shared" si="195"/>
        <v>104.99999999650754</v>
      </c>
      <c r="S3080" s="6" t="s">
        <v>393</v>
      </c>
      <c r="T3080" s="6" t="s">
        <v>394</v>
      </c>
      <c r="U3080" s="6" t="s">
        <v>395</v>
      </c>
      <c r="V3080" s="6" t="s">
        <v>396</v>
      </c>
      <c r="W3080" s="7">
        <v>0</v>
      </c>
      <c r="X3080" s="7">
        <v>0</v>
      </c>
      <c r="Y3080" s="7">
        <v>0</v>
      </c>
      <c r="Z3080" s="7">
        <v>0</v>
      </c>
      <c r="AA3080" s="7">
        <v>0</v>
      </c>
      <c r="AB3080" s="7">
        <v>0.5</v>
      </c>
      <c r="AC3080" s="7">
        <v>0</v>
      </c>
      <c r="AD3080" s="7">
        <v>0</v>
      </c>
      <c r="AE3080">
        <v>2</v>
      </c>
      <c r="AF3080">
        <v>0</v>
      </c>
      <c r="AG3080">
        <v>0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</row>
    <row r="3081" spans="1:44" x14ac:dyDescent="0.25">
      <c r="A3081">
        <v>1560189</v>
      </c>
      <c r="B3081">
        <v>748549</v>
      </c>
      <c r="C3081">
        <v>22.855940679975699</v>
      </c>
      <c r="D3081">
        <v>36.711587442312997</v>
      </c>
      <c r="E3081" s="68" t="s">
        <v>1606</v>
      </c>
      <c r="F3081" s="8">
        <f>INDEX(Δεδομένα!$P:$P,MATCH('2020'!E3081,Δεδομένα!$O:$O,0))</f>
        <v>152</v>
      </c>
      <c r="G3081" s="6" t="s">
        <v>369</v>
      </c>
      <c r="H3081" s="2" t="str">
        <f>INDEX(Δεδομένα!B$1:B$51,MATCH('2020'!G3081,Δεδομένα!A$1:A$51,0))</f>
        <v>ΠΕΛΛΟΠΟΝΗΣΟΥ</v>
      </c>
      <c r="I3081" s="8">
        <f>INDEX(Δεδομένα!E$1:E$13,MATCH('2020'!H3081,Δεδομένα!D$1:D$13,0))</f>
        <v>8</v>
      </c>
      <c r="J3081" s="1">
        <v>43954</v>
      </c>
      <c r="K3081" s="6" t="s">
        <v>4521</v>
      </c>
      <c r="L3081" s="36" t="str">
        <f t="shared" si="192"/>
        <v>03/05/2020 22:38</v>
      </c>
      <c r="M3081" s="1">
        <v>43955</v>
      </c>
      <c r="N3081" s="6" t="s">
        <v>1065</v>
      </c>
      <c r="O3081" s="36" t="str">
        <f t="shared" si="193"/>
        <v>04/05/2020 00:20</v>
      </c>
      <c r="P3081" s="46">
        <f t="shared" si="194"/>
        <v>7.0833333331393078E-2</v>
      </c>
      <c r="Q3081" s="48">
        <v>0</v>
      </c>
      <c r="R3081" s="47">
        <f t="shared" si="195"/>
        <v>101.99999999720603</v>
      </c>
      <c r="S3081" s="6" t="s">
        <v>1002</v>
      </c>
      <c r="T3081" s="6" t="s">
        <v>1003</v>
      </c>
      <c r="U3081" s="6" t="s">
        <v>44</v>
      </c>
      <c r="V3081" s="6" t="s">
        <v>4541</v>
      </c>
      <c r="W3081" s="7">
        <v>0</v>
      </c>
      <c r="X3081" s="7">
        <v>0</v>
      </c>
      <c r="Y3081" s="7">
        <v>0</v>
      </c>
      <c r="Z3081" s="7">
        <v>0</v>
      </c>
      <c r="AA3081" s="7">
        <v>0</v>
      </c>
      <c r="AB3081" s="7">
        <v>0.15</v>
      </c>
      <c r="AC3081" s="7">
        <v>0</v>
      </c>
      <c r="AD3081" s="7">
        <v>0</v>
      </c>
      <c r="AE3081">
        <v>3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</row>
    <row r="3082" spans="1:44" x14ac:dyDescent="0.25">
      <c r="A3082">
        <v>1557505</v>
      </c>
      <c r="B3082">
        <v>748488</v>
      </c>
      <c r="C3082">
        <v>22.0498491927628</v>
      </c>
      <c r="D3082">
        <v>37.055935860234399</v>
      </c>
      <c r="E3082" s="68" t="s">
        <v>937</v>
      </c>
      <c r="F3082" s="8">
        <f>INDEX(Δεδομένα!$P:$P,MATCH('2020'!E3082,Δεδομένα!$O:$O,0))</f>
        <v>143</v>
      </c>
      <c r="G3082" s="6" t="s">
        <v>841</v>
      </c>
      <c r="H3082" s="2" t="str">
        <f>INDEX(Δεδομένα!B$1:B$51,MATCH('2020'!G3082,Δεδομένα!A$1:A$51,0))</f>
        <v>ΠΕΛΛΟΠΟΝΗΣΟΥ</v>
      </c>
      <c r="I3082" s="8">
        <f>INDEX(Δεδομένα!E$1:E$13,MATCH('2020'!H3082,Δεδομένα!D$1:D$13,0))</f>
        <v>8</v>
      </c>
      <c r="J3082" s="1">
        <v>43954</v>
      </c>
      <c r="K3082" s="6" t="s">
        <v>1385</v>
      </c>
      <c r="L3082" s="36" t="str">
        <f t="shared" si="192"/>
        <v>03/05/2020 17:48</v>
      </c>
      <c r="M3082" s="1">
        <v>43954</v>
      </c>
      <c r="N3082" s="6" t="s">
        <v>209</v>
      </c>
      <c r="O3082" s="36" t="str">
        <f t="shared" si="193"/>
        <v>03/05/2020 18:30</v>
      </c>
      <c r="P3082" s="46">
        <f t="shared" si="194"/>
        <v>2.9166666667151731E-2</v>
      </c>
      <c r="Q3082" s="48">
        <v>0</v>
      </c>
      <c r="R3082" s="47">
        <f t="shared" si="195"/>
        <v>42.000000000698492</v>
      </c>
      <c r="S3082" s="6" t="s">
        <v>842</v>
      </c>
      <c r="T3082" s="6" t="s">
        <v>940</v>
      </c>
      <c r="U3082" s="6" t="s">
        <v>44</v>
      </c>
      <c r="V3082" s="6" t="s">
        <v>3588</v>
      </c>
      <c r="W3082" s="7">
        <v>0</v>
      </c>
      <c r="X3082" s="7">
        <v>0</v>
      </c>
      <c r="Y3082" s="7">
        <v>0</v>
      </c>
      <c r="Z3082" s="7">
        <v>0</v>
      </c>
      <c r="AA3082" s="7">
        <v>0.3</v>
      </c>
      <c r="AB3082" s="7">
        <v>0</v>
      </c>
      <c r="AC3082" s="7">
        <v>0</v>
      </c>
      <c r="AD3082" s="7">
        <v>0</v>
      </c>
      <c r="AE3082">
        <v>4</v>
      </c>
      <c r="AF3082">
        <v>0</v>
      </c>
      <c r="AG3082">
        <v>0</v>
      </c>
      <c r="AH3082">
        <v>0</v>
      </c>
      <c r="AI3082">
        <v>0</v>
      </c>
      <c r="AJ3082">
        <v>2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</row>
    <row r="3083" spans="1:44" x14ac:dyDescent="0.25">
      <c r="A3083">
        <v>1557503</v>
      </c>
      <c r="B3083">
        <v>748491</v>
      </c>
      <c r="C3083">
        <v>22.021061784576801</v>
      </c>
      <c r="D3083">
        <v>37.0486022136066</v>
      </c>
      <c r="E3083" s="68" t="s">
        <v>937</v>
      </c>
      <c r="F3083" s="8">
        <f>INDEX(Δεδομένα!$P:$P,MATCH('2020'!E3083,Δεδομένα!$O:$O,0))</f>
        <v>143</v>
      </c>
      <c r="G3083" s="6" t="s">
        <v>841</v>
      </c>
      <c r="H3083" s="2" t="str">
        <f>INDEX(Δεδομένα!B$1:B$51,MATCH('2020'!G3083,Δεδομένα!A$1:A$51,0))</f>
        <v>ΠΕΛΛΟΠΟΝΗΣΟΥ</v>
      </c>
      <c r="I3083" s="8">
        <f>INDEX(Δεδομένα!E$1:E$13,MATCH('2020'!H3083,Δεδομένα!D$1:D$13,0))</f>
        <v>8</v>
      </c>
      <c r="J3083" s="1">
        <v>43954</v>
      </c>
      <c r="K3083" s="6" t="s">
        <v>207</v>
      </c>
      <c r="L3083" s="36" t="str">
        <f t="shared" si="192"/>
        <v>03/05/2020 18:00</v>
      </c>
      <c r="M3083" s="1">
        <v>43954</v>
      </c>
      <c r="N3083" s="6" t="s">
        <v>1878</v>
      </c>
      <c r="O3083" s="36" t="str">
        <f t="shared" si="193"/>
        <v>03/05/2020 19:35</v>
      </c>
      <c r="P3083" s="46">
        <f t="shared" si="194"/>
        <v>6.5972222218988463E-2</v>
      </c>
      <c r="Q3083" s="48">
        <v>0</v>
      </c>
      <c r="R3083" s="47">
        <f t="shared" si="195"/>
        <v>94.999999995343387</v>
      </c>
      <c r="S3083" s="6" t="s">
        <v>842</v>
      </c>
      <c r="T3083" s="6" t="s">
        <v>984</v>
      </c>
      <c r="U3083" s="6" t="s">
        <v>44</v>
      </c>
      <c r="V3083" s="6" t="s">
        <v>1206</v>
      </c>
      <c r="W3083" s="7">
        <v>0</v>
      </c>
      <c r="X3083" s="7">
        <v>0</v>
      </c>
      <c r="Y3083" s="7">
        <v>0</v>
      </c>
      <c r="Z3083" s="7">
        <v>0</v>
      </c>
      <c r="AA3083" s="7">
        <v>0</v>
      </c>
      <c r="AB3083" s="7">
        <v>0</v>
      </c>
      <c r="AC3083" s="7">
        <v>0</v>
      </c>
      <c r="AD3083" s="7">
        <v>0</v>
      </c>
      <c r="AE3083">
        <v>6</v>
      </c>
      <c r="AF3083">
        <v>0</v>
      </c>
      <c r="AG3083">
        <v>0</v>
      </c>
      <c r="AH3083">
        <v>0</v>
      </c>
      <c r="AI3083">
        <v>0</v>
      </c>
      <c r="AJ3083">
        <v>3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</row>
    <row r="3084" spans="1:44" x14ac:dyDescent="0.25">
      <c r="A3084">
        <v>1555248</v>
      </c>
      <c r="B3084">
        <v>748528</v>
      </c>
      <c r="C3084">
        <v>22.294423862647498</v>
      </c>
      <c r="D3084">
        <v>40.843835579343498</v>
      </c>
      <c r="E3084" s="68" t="s">
        <v>873</v>
      </c>
      <c r="F3084" s="8">
        <f>INDEX(Δεδομένα!$P:$P,MATCH('2020'!E3084,Δεδομένα!$O:$O,0))</f>
        <v>61</v>
      </c>
      <c r="G3084" s="6" t="s">
        <v>874</v>
      </c>
      <c r="H3084" s="2" t="str">
        <f>INDEX(Δεδομένα!B$1:B$51,MATCH('2020'!G3084,Δεδομένα!A$1:A$51,0))</f>
        <v>ΚΕΝΤΡΙΚΗΣ ΜΑΚΕΔΟΝΙΑΣ</v>
      </c>
      <c r="I3084" s="8">
        <f>INDEX(Δεδομένα!E$1:E$13,MATCH('2020'!H3084,Δεδομένα!D$1:D$13,0))</f>
        <v>3</v>
      </c>
      <c r="J3084" s="1">
        <v>43954</v>
      </c>
      <c r="K3084" s="6" t="s">
        <v>3454</v>
      </c>
      <c r="L3084" s="36" t="str">
        <f t="shared" si="192"/>
        <v>03/05/2020 20:49</v>
      </c>
      <c r="M3084" s="1">
        <v>43954</v>
      </c>
      <c r="N3084" s="6" t="s">
        <v>673</v>
      </c>
      <c r="O3084" s="36" t="str">
        <f t="shared" si="193"/>
        <v>03/05/2020 21:27</v>
      </c>
      <c r="P3084" s="46">
        <f t="shared" si="194"/>
        <v>2.6388888894871343E-2</v>
      </c>
      <c r="Q3084" s="48">
        <v>0</v>
      </c>
      <c r="R3084" s="47">
        <f t="shared" si="195"/>
        <v>38.000000008614734</v>
      </c>
      <c r="S3084" s="6" t="s">
        <v>877</v>
      </c>
      <c r="T3084" s="6" t="s">
        <v>878</v>
      </c>
      <c r="U3084" s="6" t="s">
        <v>2095</v>
      </c>
      <c r="V3084" s="6" t="s">
        <v>4539</v>
      </c>
      <c r="W3084" s="7">
        <v>0</v>
      </c>
      <c r="X3084" s="7">
        <v>0</v>
      </c>
      <c r="Y3084" s="7">
        <v>0</v>
      </c>
      <c r="Z3084" s="7">
        <v>0</v>
      </c>
      <c r="AA3084" s="7">
        <v>0.5</v>
      </c>
      <c r="AB3084" s="7">
        <v>0</v>
      </c>
      <c r="AC3084" s="7">
        <v>0</v>
      </c>
      <c r="AD3084" s="7">
        <v>0</v>
      </c>
      <c r="AE3084">
        <v>2</v>
      </c>
      <c r="AF3084">
        <v>0</v>
      </c>
      <c r="AG3084">
        <v>0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</row>
    <row r="3085" spans="1:44" x14ac:dyDescent="0.25">
      <c r="A3085">
        <v>1555640</v>
      </c>
      <c r="B3085">
        <v>748446</v>
      </c>
      <c r="C3085">
        <v>22.4964201833359</v>
      </c>
      <c r="D3085">
        <v>38.821104694783898</v>
      </c>
      <c r="E3085" s="68" t="s">
        <v>398</v>
      </c>
      <c r="F3085" s="8">
        <f>INDEX(Δεδομένα!$P:$P,MATCH('2020'!E3085,Δεδομένα!$O:$O,0))</f>
        <v>161</v>
      </c>
      <c r="G3085" s="6" t="s">
        <v>399</v>
      </c>
      <c r="H3085" s="2" t="str">
        <f>INDEX(Δεδομένα!B$1:B$51,MATCH('2020'!G3085,Δεδομένα!A$1:A$51,0))</f>
        <v>ΣΤΕΡΕΑΣ ΕΛΛΑΔΟΣ</v>
      </c>
      <c r="I3085" s="8">
        <f>INDEX(Δεδομένα!E$1:E$13,MATCH('2020'!H3085,Δεδομένα!D$1:D$13,0))</f>
        <v>9</v>
      </c>
      <c r="J3085" s="1">
        <v>43954</v>
      </c>
      <c r="K3085" s="6" t="s">
        <v>542</v>
      </c>
      <c r="L3085" s="36" t="str">
        <f t="shared" si="192"/>
        <v>03/05/2020 14:30</v>
      </c>
      <c r="M3085" s="1">
        <v>43954</v>
      </c>
      <c r="N3085" s="6" t="s">
        <v>204</v>
      </c>
      <c r="O3085" s="36" t="str">
        <f t="shared" si="193"/>
        <v>03/05/2020 17:00</v>
      </c>
      <c r="P3085" s="46">
        <f t="shared" si="194"/>
        <v>0.10416666667151731</v>
      </c>
      <c r="Q3085" s="48">
        <v>0</v>
      </c>
      <c r="R3085" s="47">
        <f t="shared" si="195"/>
        <v>150.00000000698492</v>
      </c>
      <c r="S3085" s="6" t="s">
        <v>407</v>
      </c>
      <c r="T3085" s="6" t="s">
        <v>408</v>
      </c>
      <c r="U3085" s="6" t="s">
        <v>4483</v>
      </c>
      <c r="V3085" s="6" t="s">
        <v>4483</v>
      </c>
      <c r="W3085" s="7">
        <v>0</v>
      </c>
      <c r="X3085" s="7">
        <v>0</v>
      </c>
      <c r="Y3085" s="7">
        <v>0</v>
      </c>
      <c r="Z3085" s="7">
        <v>0</v>
      </c>
      <c r="AA3085" s="7">
        <v>0</v>
      </c>
      <c r="AB3085" s="7">
        <v>30</v>
      </c>
      <c r="AC3085" s="7">
        <v>0</v>
      </c>
      <c r="AD3085" s="7">
        <v>0</v>
      </c>
      <c r="AE3085">
        <v>4</v>
      </c>
      <c r="AF3085">
        <v>0</v>
      </c>
      <c r="AG3085">
        <v>0</v>
      </c>
      <c r="AH3085">
        <v>0</v>
      </c>
      <c r="AI3085">
        <v>0</v>
      </c>
      <c r="AJ3085">
        <v>2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</row>
    <row r="3086" spans="1:44" x14ac:dyDescent="0.25">
      <c r="A3086">
        <v>1559643</v>
      </c>
      <c r="B3086">
        <v>748651</v>
      </c>
      <c r="C3086">
        <v>21.878546235537598</v>
      </c>
      <c r="D3086">
        <v>38.421442563073001</v>
      </c>
      <c r="E3086" s="68" t="s">
        <v>975</v>
      </c>
      <c r="F3086" s="8">
        <f>INDEX(Δεδομένα!$P:$P,MATCH('2020'!E3086,Δεδομένα!$O:$O,0))</f>
        <v>130</v>
      </c>
      <c r="G3086" s="6" t="s">
        <v>335</v>
      </c>
      <c r="H3086" s="2" t="str">
        <f>INDEX(Δεδομένα!B$1:B$51,MATCH('2020'!G3086,Δεδομένα!A$1:A$51,0))</f>
        <v>ΔΥΤΙΚΗΣ ΕΛΛΑΔΟΣ</v>
      </c>
      <c r="I3086" s="8">
        <f>INDEX(Δεδομένα!E$1:E$13,MATCH('2020'!H3086,Δεδομένα!D$1:D$13,0))</f>
        <v>7</v>
      </c>
      <c r="J3086" s="1">
        <v>43955</v>
      </c>
      <c r="K3086" s="6" t="s">
        <v>503</v>
      </c>
      <c r="L3086" s="36" t="str">
        <f t="shared" si="192"/>
        <v>04/05/2020 13:38</v>
      </c>
      <c r="M3086" s="1">
        <v>43955</v>
      </c>
      <c r="N3086" s="6" t="s">
        <v>1956</v>
      </c>
      <c r="O3086" s="36" t="str">
        <f t="shared" si="193"/>
        <v>04/05/2020 13:58</v>
      </c>
      <c r="P3086" s="46">
        <f t="shared" si="194"/>
        <v>1.3888888883229811E-2</v>
      </c>
      <c r="Q3086" s="48">
        <v>0</v>
      </c>
      <c r="R3086" s="47">
        <f t="shared" si="195"/>
        <v>19.999999991850927</v>
      </c>
      <c r="S3086" s="6" t="s">
        <v>1417</v>
      </c>
      <c r="T3086" s="6" t="s">
        <v>339</v>
      </c>
      <c r="U3086" s="6" t="s">
        <v>44</v>
      </c>
      <c r="V3086" s="6" t="s">
        <v>4544</v>
      </c>
      <c r="W3086" s="7">
        <v>0</v>
      </c>
      <c r="X3086" s="7">
        <v>1</v>
      </c>
      <c r="Y3086" s="7">
        <v>0</v>
      </c>
      <c r="Z3086" s="7">
        <v>0</v>
      </c>
      <c r="AA3086" s="7">
        <v>0</v>
      </c>
      <c r="AB3086" s="7">
        <v>0</v>
      </c>
      <c r="AC3086" s="7">
        <v>0</v>
      </c>
      <c r="AD3086" s="7">
        <v>0</v>
      </c>
      <c r="AE3086">
        <v>7</v>
      </c>
      <c r="AF3086">
        <v>0</v>
      </c>
      <c r="AG3086">
        <v>0</v>
      </c>
      <c r="AH3086">
        <v>0</v>
      </c>
      <c r="AI3086">
        <v>0</v>
      </c>
      <c r="AJ3086">
        <v>3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</row>
    <row r="3087" spans="1:44" x14ac:dyDescent="0.25">
      <c r="A3087">
        <v>1557736</v>
      </c>
      <c r="B3087">
        <v>748655</v>
      </c>
      <c r="C3087">
        <v>21.457042193388499</v>
      </c>
      <c r="D3087">
        <v>38.3674514479275</v>
      </c>
      <c r="E3087" s="68" t="s">
        <v>334</v>
      </c>
      <c r="F3087" s="8">
        <f>INDEX(Δεδομένα!$P:$P,MATCH('2020'!E3087,Δεδομένα!$O:$O,0))</f>
        <v>127</v>
      </c>
      <c r="G3087" s="6" t="s">
        <v>335</v>
      </c>
      <c r="H3087" s="2" t="str">
        <f>INDEX(Δεδομένα!B$1:B$51,MATCH('2020'!G3087,Δεδομένα!A$1:A$51,0))</f>
        <v>ΔΥΤΙΚΗΣ ΕΛΛΑΔΟΣ</v>
      </c>
      <c r="I3087" s="8">
        <f>INDEX(Δεδομένα!E$1:E$13,MATCH('2020'!H3087,Δεδομένα!D$1:D$13,0))</f>
        <v>7</v>
      </c>
      <c r="J3087" s="1">
        <v>43955</v>
      </c>
      <c r="K3087" s="6" t="s">
        <v>616</v>
      </c>
      <c r="L3087" s="36" t="str">
        <f t="shared" si="192"/>
        <v>04/05/2020 13:30</v>
      </c>
      <c r="M3087" s="1">
        <v>43955</v>
      </c>
      <c r="N3087" s="6" t="s">
        <v>614</v>
      </c>
      <c r="O3087" s="36" t="str">
        <f t="shared" si="193"/>
        <v>04/05/2020 21:30</v>
      </c>
      <c r="P3087" s="46">
        <f t="shared" si="194"/>
        <v>0.33333333333575865</v>
      </c>
      <c r="Q3087" s="48">
        <v>0</v>
      </c>
      <c r="R3087" s="47">
        <f t="shared" si="195"/>
        <v>480.00000000349246</v>
      </c>
      <c r="S3087" s="6" t="s">
        <v>338</v>
      </c>
      <c r="T3087" s="6" t="s">
        <v>343</v>
      </c>
      <c r="U3087" s="6" t="s">
        <v>344</v>
      </c>
      <c r="V3087" s="6" t="s">
        <v>4545</v>
      </c>
      <c r="W3087" s="7">
        <v>0</v>
      </c>
      <c r="X3087" s="7">
        <v>0</v>
      </c>
      <c r="Y3087" s="7">
        <v>0</v>
      </c>
      <c r="Z3087" s="7">
        <v>0</v>
      </c>
      <c r="AA3087" s="7">
        <v>3</v>
      </c>
      <c r="AB3087" s="7">
        <v>0</v>
      </c>
      <c r="AC3087" s="7">
        <v>0</v>
      </c>
      <c r="AD3087" s="7">
        <v>1</v>
      </c>
      <c r="AE3087">
        <v>7</v>
      </c>
      <c r="AF3087">
        <v>0</v>
      </c>
      <c r="AG3087">
        <v>0</v>
      </c>
      <c r="AH3087">
        <v>0</v>
      </c>
      <c r="AI3087">
        <v>0</v>
      </c>
      <c r="AJ3087">
        <v>3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</row>
    <row r="3088" spans="1:44" x14ac:dyDescent="0.25">
      <c r="A3088">
        <v>1555561</v>
      </c>
      <c r="B3088">
        <v>748662</v>
      </c>
      <c r="C3088">
        <v>21.440858382044102</v>
      </c>
      <c r="D3088">
        <v>38.6189605263137</v>
      </c>
      <c r="E3088" s="68" t="s">
        <v>1431</v>
      </c>
      <c r="F3088" s="8">
        <f>INDEX(Δεδομένα!$P:$P,MATCH('2020'!E3088,Δεδομένα!$O:$O,0))</f>
        <v>128</v>
      </c>
      <c r="G3088" s="6" t="s">
        <v>335</v>
      </c>
      <c r="H3088" s="2" t="str">
        <f>INDEX(Δεδομένα!B$1:B$51,MATCH('2020'!G3088,Δεδομένα!A$1:A$51,0))</f>
        <v>ΔΥΤΙΚΗΣ ΕΛΛΑΔΟΣ</v>
      </c>
      <c r="I3088" s="8">
        <f>INDEX(Δεδομένα!E$1:E$13,MATCH('2020'!H3088,Δεδομένα!D$1:D$13,0))</f>
        <v>7</v>
      </c>
      <c r="J3088" s="1">
        <v>43955</v>
      </c>
      <c r="K3088" s="6" t="s">
        <v>362</v>
      </c>
      <c r="L3088" s="36" t="str">
        <f t="shared" si="192"/>
        <v>04/05/2020 14:00</v>
      </c>
      <c r="M3088" s="1">
        <v>43955</v>
      </c>
      <c r="N3088" s="6" t="s">
        <v>703</v>
      </c>
      <c r="O3088" s="36" t="str">
        <f t="shared" si="193"/>
        <v>04/05/2020 15:55</v>
      </c>
      <c r="P3088" s="46">
        <f t="shared" si="194"/>
        <v>7.9861111109494232E-2</v>
      </c>
      <c r="Q3088" s="48">
        <v>0</v>
      </c>
      <c r="R3088" s="47">
        <f t="shared" si="195"/>
        <v>114.99999999767169</v>
      </c>
      <c r="S3088" s="6" t="s">
        <v>1016</v>
      </c>
      <c r="T3088" s="6" t="s">
        <v>1017</v>
      </c>
      <c r="U3088" s="6" t="s">
        <v>1018</v>
      </c>
      <c r="V3088" s="6" t="s">
        <v>4546</v>
      </c>
      <c r="W3088" s="7">
        <v>0</v>
      </c>
      <c r="X3088" s="7">
        <v>2</v>
      </c>
      <c r="Y3088" s="7">
        <v>0</v>
      </c>
      <c r="Z3088" s="7">
        <v>0</v>
      </c>
      <c r="AA3088" s="7">
        <v>0</v>
      </c>
      <c r="AB3088" s="7">
        <v>0</v>
      </c>
      <c r="AC3088" s="7">
        <v>0</v>
      </c>
      <c r="AD3088" s="7">
        <v>0</v>
      </c>
      <c r="AE3088">
        <v>7</v>
      </c>
      <c r="AF3088">
        <v>0</v>
      </c>
      <c r="AG3088">
        <v>0</v>
      </c>
      <c r="AH3088">
        <v>0</v>
      </c>
      <c r="AI3088">
        <v>0</v>
      </c>
      <c r="AJ3088">
        <v>3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</row>
    <row r="3089" spans="1:44" x14ac:dyDescent="0.25">
      <c r="A3089">
        <v>1557737</v>
      </c>
      <c r="B3089">
        <v>748718</v>
      </c>
      <c r="C3089">
        <v>21.216570544743099</v>
      </c>
      <c r="D3089">
        <v>38.467174463333102</v>
      </c>
      <c r="E3089" s="68" t="s">
        <v>334</v>
      </c>
      <c r="F3089" s="8">
        <f>INDEX(Δεδομένα!$P:$P,MATCH('2020'!E3089,Δεδομένα!$O:$O,0))</f>
        <v>127</v>
      </c>
      <c r="G3089" s="6" t="s">
        <v>335</v>
      </c>
      <c r="H3089" s="2" t="str">
        <f>INDEX(Δεδομένα!B$1:B$51,MATCH('2020'!G3089,Δεδομένα!A$1:A$51,0))</f>
        <v>ΔΥΤΙΚΗΣ ΕΛΛΑΔΟΣ</v>
      </c>
      <c r="I3089" s="8">
        <f>INDEX(Δεδομένα!E$1:E$13,MATCH('2020'!H3089,Δεδομένα!D$1:D$13,0))</f>
        <v>7</v>
      </c>
      <c r="J3089" s="1">
        <v>43955</v>
      </c>
      <c r="K3089" s="6" t="s">
        <v>337</v>
      </c>
      <c r="L3089" s="36" t="str">
        <f t="shared" si="192"/>
        <v>04/05/2020 18:40</v>
      </c>
      <c r="M3089" s="1">
        <v>43955</v>
      </c>
      <c r="N3089" s="6" t="s">
        <v>123</v>
      </c>
      <c r="O3089" s="36" t="str">
        <f t="shared" si="193"/>
        <v>04/05/2020 19:10</v>
      </c>
      <c r="P3089" s="46">
        <f t="shared" si="194"/>
        <v>2.0833333328482695E-2</v>
      </c>
      <c r="Q3089" s="48">
        <v>0</v>
      </c>
      <c r="R3089" s="47">
        <f t="shared" si="195"/>
        <v>29.999999993015081</v>
      </c>
      <c r="S3089" s="6" t="s">
        <v>338</v>
      </c>
      <c r="T3089" s="6" t="s">
        <v>343</v>
      </c>
      <c r="U3089" s="6" t="s">
        <v>44</v>
      </c>
      <c r="V3089" s="6" t="s">
        <v>4550</v>
      </c>
      <c r="W3089" s="7">
        <v>0</v>
      </c>
      <c r="X3089" s="7">
        <v>0</v>
      </c>
      <c r="Y3089" s="7">
        <v>0</v>
      </c>
      <c r="Z3089" s="7">
        <v>0</v>
      </c>
      <c r="AA3089" s="7">
        <v>1</v>
      </c>
      <c r="AB3089" s="7">
        <v>0</v>
      </c>
      <c r="AC3089" s="7">
        <v>0</v>
      </c>
      <c r="AD3089" s="7">
        <v>0</v>
      </c>
      <c r="AE3089">
        <v>2</v>
      </c>
      <c r="AF3089">
        <v>0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</row>
    <row r="3090" spans="1:44" x14ac:dyDescent="0.25">
      <c r="A3090">
        <v>1560763</v>
      </c>
      <c r="B3090">
        <v>0</v>
      </c>
      <c r="C3090">
        <v>0</v>
      </c>
      <c r="D3090">
        <v>0</v>
      </c>
      <c r="E3090" s="68" t="s">
        <v>334</v>
      </c>
      <c r="F3090" s="8">
        <f>INDEX(Δεδομένα!$P:$P,MATCH('2020'!E3090,Δεδομένα!$O:$O,0))</f>
        <v>127</v>
      </c>
      <c r="G3090" s="6" t="s">
        <v>335</v>
      </c>
      <c r="H3090" s="2" t="str">
        <f>INDEX(Δεδομένα!B$1:B$51,MATCH('2020'!G3090,Δεδομένα!A$1:A$51,0))</f>
        <v>ΔΥΤΙΚΗΣ ΕΛΛΑΔΟΣ</v>
      </c>
      <c r="I3090" s="8">
        <f>INDEX(Δεδομένα!E$1:E$13,MATCH('2020'!H3090,Δεδομένα!D$1:D$13,0))</f>
        <v>7</v>
      </c>
      <c r="J3090" s="1">
        <v>43955</v>
      </c>
      <c r="K3090" s="6" t="s">
        <v>337</v>
      </c>
      <c r="L3090" s="36" t="str">
        <f t="shared" si="192"/>
        <v>04/05/2020 18:40</v>
      </c>
      <c r="M3090" s="1">
        <v>43955</v>
      </c>
      <c r="N3090" s="6" t="s">
        <v>617</v>
      </c>
      <c r="O3090" s="36" t="str">
        <f t="shared" si="193"/>
        <v>04/05/2020 22:00</v>
      </c>
      <c r="P3090" s="46">
        <f t="shared" si="194"/>
        <v>0.13888888888322981</v>
      </c>
      <c r="Q3090" s="48">
        <v>0</v>
      </c>
      <c r="R3090" s="47">
        <f t="shared" si="195"/>
        <v>199.99999999185093</v>
      </c>
      <c r="S3090" s="6" t="s">
        <v>338</v>
      </c>
      <c r="T3090" s="6" t="s">
        <v>343</v>
      </c>
      <c r="U3090" s="6" t="s">
        <v>44</v>
      </c>
      <c r="V3090" s="6" t="s">
        <v>4405</v>
      </c>
      <c r="W3090" s="7">
        <v>0</v>
      </c>
      <c r="X3090" s="7">
        <v>0</v>
      </c>
      <c r="Y3090" s="7">
        <v>0</v>
      </c>
      <c r="Z3090" s="7">
        <v>0</v>
      </c>
      <c r="AA3090" s="7">
        <v>0</v>
      </c>
      <c r="AB3090" s="7">
        <v>0</v>
      </c>
      <c r="AC3090" s="7">
        <v>0</v>
      </c>
      <c r="AD3090" s="7">
        <v>0</v>
      </c>
      <c r="AE3090">
        <v>2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</row>
    <row r="3091" spans="1:44" x14ac:dyDescent="0.25">
      <c r="A3091">
        <v>1557738</v>
      </c>
      <c r="B3091">
        <v>748727</v>
      </c>
      <c r="C3091">
        <v>21.186443591511701</v>
      </c>
      <c r="D3091">
        <v>38.479274995325497</v>
      </c>
      <c r="E3091" s="68" t="s">
        <v>334</v>
      </c>
      <c r="F3091" s="8">
        <f>INDEX(Δεδομένα!$P:$P,MATCH('2020'!E3091,Δεδομένα!$O:$O,0))</f>
        <v>127</v>
      </c>
      <c r="G3091" s="6" t="s">
        <v>335</v>
      </c>
      <c r="H3091" s="2" t="str">
        <f>INDEX(Δεδομένα!B$1:B$51,MATCH('2020'!G3091,Δεδομένα!A$1:A$51,0))</f>
        <v>ΔΥΤΙΚΗΣ ΕΛΛΑΔΟΣ</v>
      </c>
      <c r="I3091" s="8">
        <f>INDEX(Δεδομένα!E$1:E$13,MATCH('2020'!H3091,Δεδομένα!D$1:D$13,0))</f>
        <v>7</v>
      </c>
      <c r="J3091" s="1">
        <v>43955</v>
      </c>
      <c r="K3091" s="6" t="s">
        <v>235</v>
      </c>
      <c r="L3091" s="36" t="str">
        <f t="shared" si="192"/>
        <v>04/05/2020 19:50</v>
      </c>
      <c r="M3091" s="1">
        <v>43955</v>
      </c>
      <c r="N3091" s="6" t="s">
        <v>1077</v>
      </c>
      <c r="O3091" s="36" t="str">
        <f t="shared" si="193"/>
        <v>04/05/2020 20:44</v>
      </c>
      <c r="P3091" s="46">
        <f t="shared" si="194"/>
        <v>3.7499999998544808E-2</v>
      </c>
      <c r="Q3091" s="48">
        <v>0</v>
      </c>
      <c r="R3091" s="47">
        <f t="shared" si="195"/>
        <v>53.999999997904524</v>
      </c>
      <c r="S3091" s="6" t="s">
        <v>338</v>
      </c>
      <c r="T3091" s="6" t="s">
        <v>343</v>
      </c>
      <c r="U3091" s="6" t="s">
        <v>44</v>
      </c>
      <c r="V3091" s="6" t="s">
        <v>4551</v>
      </c>
      <c r="W3091" s="7">
        <v>0</v>
      </c>
      <c r="X3091" s="7">
        <v>0</v>
      </c>
      <c r="Y3091" s="7">
        <v>0</v>
      </c>
      <c r="Z3091" s="7">
        <v>0</v>
      </c>
      <c r="AA3091" s="7">
        <v>2</v>
      </c>
      <c r="AB3091" s="7">
        <v>0</v>
      </c>
      <c r="AC3091" s="7">
        <v>0</v>
      </c>
      <c r="AD3091" s="7">
        <v>0</v>
      </c>
      <c r="AE3091">
        <v>4</v>
      </c>
      <c r="AF3091">
        <v>0</v>
      </c>
      <c r="AG3091">
        <v>0</v>
      </c>
      <c r="AH3091">
        <v>0</v>
      </c>
      <c r="AI3091">
        <v>0</v>
      </c>
      <c r="AJ3091">
        <v>2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</row>
    <row r="3092" spans="1:44" x14ac:dyDescent="0.25">
      <c r="A3092">
        <v>1567200</v>
      </c>
      <c r="B3092">
        <v>748740</v>
      </c>
      <c r="C3092">
        <v>22.045257440404999</v>
      </c>
      <c r="D3092">
        <v>37.438880635629602</v>
      </c>
      <c r="E3092" s="68" t="s">
        <v>931</v>
      </c>
      <c r="F3092" s="8">
        <f>INDEX(Δεδομένα!$P:$P,MATCH('2020'!E3092,Δεδομένα!$O:$O,0))</f>
        <v>141</v>
      </c>
      <c r="G3092" s="6" t="s">
        <v>932</v>
      </c>
      <c r="H3092" s="2" t="str">
        <f>INDEX(Δεδομένα!B$1:B$51,MATCH('2020'!G3092,Δεδομένα!A$1:A$51,0))</f>
        <v>ΠΕΛΛΟΠΟΝΗΣΟΥ</v>
      </c>
      <c r="I3092" s="8">
        <f>INDEX(Δεδομένα!E$1:E$13,MATCH('2020'!H3092,Δεδομένα!D$1:D$13,0))</f>
        <v>8</v>
      </c>
      <c r="J3092" s="1">
        <v>43955</v>
      </c>
      <c r="K3092" s="6" t="s">
        <v>1576</v>
      </c>
      <c r="L3092" s="36" t="str">
        <f t="shared" si="192"/>
        <v>04/05/2020 20:52</v>
      </c>
      <c r="M3092" s="1">
        <v>43955</v>
      </c>
      <c r="N3092" s="6" t="s">
        <v>634</v>
      </c>
      <c r="O3092" s="36" t="str">
        <f t="shared" si="193"/>
        <v>04/05/2020 23:00</v>
      </c>
      <c r="P3092" s="46">
        <f t="shared" si="194"/>
        <v>8.8888888894871343E-2</v>
      </c>
      <c r="Q3092" s="48">
        <v>0</v>
      </c>
      <c r="R3092" s="47">
        <f t="shared" si="195"/>
        <v>128.00000000861473</v>
      </c>
      <c r="S3092" s="6" t="s">
        <v>44</v>
      </c>
      <c r="T3092" s="6" t="s">
        <v>934</v>
      </c>
      <c r="U3092" s="6" t="s">
        <v>4554</v>
      </c>
      <c r="V3092" s="6" t="s">
        <v>4555</v>
      </c>
      <c r="W3092" s="7">
        <v>0</v>
      </c>
      <c r="X3092" s="7">
        <v>0.01</v>
      </c>
      <c r="Y3092" s="7">
        <v>0</v>
      </c>
      <c r="Z3092" s="7">
        <v>0</v>
      </c>
      <c r="AA3092" s="7">
        <v>0</v>
      </c>
      <c r="AB3092" s="7">
        <v>0</v>
      </c>
      <c r="AC3092" s="7">
        <v>0</v>
      </c>
      <c r="AD3092" s="7">
        <v>0</v>
      </c>
      <c r="AE3092">
        <v>7</v>
      </c>
      <c r="AF3092">
        <v>0</v>
      </c>
      <c r="AG3092">
        <v>0</v>
      </c>
      <c r="AH3092">
        <v>0</v>
      </c>
      <c r="AI3092">
        <v>0</v>
      </c>
      <c r="AJ3092">
        <v>3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</row>
    <row r="3093" spans="1:44" x14ac:dyDescent="0.25">
      <c r="A3093">
        <v>1555441</v>
      </c>
      <c r="B3093">
        <v>748739</v>
      </c>
      <c r="C3093">
        <v>21.321485519409201</v>
      </c>
      <c r="D3093">
        <v>40.027706146240199</v>
      </c>
      <c r="E3093" s="68" t="s">
        <v>889</v>
      </c>
      <c r="F3093" s="8">
        <f>INDEX(Δεδομένα!$P:$P,MATCH('2020'!E3093,Δεδομένα!$O:$O,0))</f>
        <v>79</v>
      </c>
      <c r="G3093" s="6" t="s">
        <v>890</v>
      </c>
      <c r="H3093" s="2" t="str">
        <f>INDEX(Δεδομένα!B$1:B$51,MATCH('2020'!G3093,Δεδομένα!A$1:A$51,0))</f>
        <v>ΔΥΤΙΚΗΣ ΜΑΚΕΔΟΝΙΑΣ</v>
      </c>
      <c r="I3093" s="8">
        <f>INDEX(Δεδομένα!E$1:E$13,MATCH('2020'!H3093,Δεδομένα!D$1:D$13,0))</f>
        <v>4</v>
      </c>
      <c r="J3093" s="1">
        <v>43955</v>
      </c>
      <c r="K3093" s="6" t="s">
        <v>225</v>
      </c>
      <c r="L3093" s="36" t="str">
        <f t="shared" si="192"/>
        <v>04/05/2020 20:25</v>
      </c>
      <c r="M3093" s="1">
        <v>43955</v>
      </c>
      <c r="N3093" s="6" t="s">
        <v>740</v>
      </c>
      <c r="O3093" s="36" t="str">
        <f t="shared" si="193"/>
        <v>04/05/2020 21:35</v>
      </c>
      <c r="P3093" s="46">
        <f t="shared" si="194"/>
        <v>4.8611111109494232E-2</v>
      </c>
      <c r="Q3093" s="48">
        <v>0</v>
      </c>
      <c r="R3093" s="47">
        <f t="shared" si="195"/>
        <v>69.999999997671694</v>
      </c>
      <c r="S3093" s="6" t="s">
        <v>890</v>
      </c>
      <c r="T3093" s="6" t="s">
        <v>893</v>
      </c>
      <c r="U3093" s="6" t="s">
        <v>44</v>
      </c>
      <c r="V3093" s="6" t="s">
        <v>4553</v>
      </c>
      <c r="W3093" s="7">
        <v>0</v>
      </c>
      <c r="X3093" s="7">
        <v>0.5</v>
      </c>
      <c r="Y3093" s="7">
        <v>0</v>
      </c>
      <c r="Z3093" s="7">
        <v>0</v>
      </c>
      <c r="AA3093" s="7">
        <v>0</v>
      </c>
      <c r="AB3093" s="7">
        <v>0</v>
      </c>
      <c r="AC3093" s="7">
        <v>0</v>
      </c>
      <c r="AD3093" s="7">
        <v>0</v>
      </c>
      <c r="AE3093">
        <v>2</v>
      </c>
      <c r="AF3093">
        <v>0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</row>
    <row r="3094" spans="1:44" x14ac:dyDescent="0.25">
      <c r="A3094">
        <v>1557466</v>
      </c>
      <c r="B3094">
        <v>748694</v>
      </c>
      <c r="C3094">
        <v>20.8820367248731</v>
      </c>
      <c r="D3094">
        <v>37.751105912659099</v>
      </c>
      <c r="E3094" s="68" t="s">
        <v>1599</v>
      </c>
      <c r="F3094" s="8">
        <f>INDEX(Δεδομένα!$P:$P,MATCH('2020'!E3094,Δεδομένα!$O:$O,0))</f>
        <v>238</v>
      </c>
      <c r="G3094" s="6" t="s">
        <v>1600</v>
      </c>
      <c r="H3094" s="2" t="str">
        <f>INDEX(Δεδομένα!B$1:B$51,MATCH('2020'!G3094,Δεδομένα!A$1:A$51,0))</f>
        <v>ΙΟΝΙΩΝ ΝΗΣΩΝ</v>
      </c>
      <c r="I3094" s="8">
        <f>INDEX(Δεδομένα!E$1:E$13,MATCH('2020'!H3094,Δεδομένα!D$1:D$13,0))</f>
        <v>13</v>
      </c>
      <c r="J3094" s="1">
        <v>43955</v>
      </c>
      <c r="K3094" s="6" t="s">
        <v>204</v>
      </c>
      <c r="L3094" s="36" t="str">
        <f t="shared" si="192"/>
        <v>04/05/2020 17:00</v>
      </c>
      <c r="M3094" s="1">
        <v>43955</v>
      </c>
      <c r="N3094" s="6" t="s">
        <v>156</v>
      </c>
      <c r="O3094" s="36" t="str">
        <f t="shared" si="193"/>
        <v>04/05/2020 17:30</v>
      </c>
      <c r="P3094" s="46">
        <f t="shared" si="194"/>
        <v>2.0833333328482695E-2</v>
      </c>
      <c r="Q3094" s="48">
        <v>0</v>
      </c>
      <c r="R3094" s="47">
        <f t="shared" si="195"/>
        <v>29.999999993015081</v>
      </c>
      <c r="S3094" s="6" t="s">
        <v>44</v>
      </c>
      <c r="T3094" s="6" t="s">
        <v>1601</v>
      </c>
      <c r="U3094" s="6" t="s">
        <v>44</v>
      </c>
      <c r="V3094" s="6" t="s">
        <v>4549</v>
      </c>
      <c r="W3094" s="7">
        <v>0</v>
      </c>
      <c r="X3094" s="7">
        <v>0</v>
      </c>
      <c r="Y3094" s="7">
        <v>0</v>
      </c>
      <c r="Z3094" s="7">
        <v>0</v>
      </c>
      <c r="AA3094" s="7">
        <v>0</v>
      </c>
      <c r="AB3094" s="7">
        <v>0.01</v>
      </c>
      <c r="AC3094" s="7">
        <v>0</v>
      </c>
      <c r="AD3094" s="7">
        <v>0</v>
      </c>
      <c r="AE3094">
        <v>3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</row>
    <row r="3095" spans="1:44" x14ac:dyDescent="0.25">
      <c r="A3095">
        <v>1556033</v>
      </c>
      <c r="B3095">
        <v>748685</v>
      </c>
      <c r="C3095">
        <v>21.134032135054699</v>
      </c>
      <c r="D3095">
        <v>37.864862127657901</v>
      </c>
      <c r="E3095" s="68" t="s">
        <v>900</v>
      </c>
      <c r="F3095" s="8">
        <f>INDEX(Δεδομένα!$P:$P,MATCH('2020'!E3095,Δεδομένα!$O:$O,0))</f>
        <v>136</v>
      </c>
      <c r="G3095" s="6" t="s">
        <v>357</v>
      </c>
      <c r="H3095" s="2" t="str">
        <f>INDEX(Δεδομένα!B$1:B$51,MATCH('2020'!G3095,Δεδομένα!A$1:A$51,0))</f>
        <v>ΔΥΤΙΚΗΣ ΕΛΛΑΔΟΣ</v>
      </c>
      <c r="I3095" s="8">
        <f>INDEX(Δεδομένα!E$1:E$13,MATCH('2020'!H3095,Δεδομένα!D$1:D$13,0))</f>
        <v>7</v>
      </c>
      <c r="J3095" s="1">
        <v>43955</v>
      </c>
      <c r="K3095" s="6" t="s">
        <v>145</v>
      </c>
      <c r="L3095" s="36" t="str">
        <f t="shared" si="192"/>
        <v>04/05/2020 15:20</v>
      </c>
      <c r="M3095" s="1">
        <v>43955</v>
      </c>
      <c r="N3095" s="6" t="s">
        <v>85</v>
      </c>
      <c r="O3095" s="36" t="str">
        <f t="shared" si="193"/>
        <v>04/05/2020 17:50</v>
      </c>
      <c r="P3095" s="46">
        <f t="shared" si="194"/>
        <v>0.10416666666424135</v>
      </c>
      <c r="Q3095" s="48">
        <v>0</v>
      </c>
      <c r="R3095" s="47">
        <f t="shared" si="195"/>
        <v>149.99999999650754</v>
      </c>
      <c r="S3095" s="6" t="s">
        <v>928</v>
      </c>
      <c r="T3095" s="6" t="s">
        <v>1058</v>
      </c>
      <c r="U3095" s="6" t="s">
        <v>3639</v>
      </c>
      <c r="V3095" s="6" t="s">
        <v>4548</v>
      </c>
      <c r="W3095" s="7">
        <v>0</v>
      </c>
      <c r="X3095" s="7">
        <v>1</v>
      </c>
      <c r="Y3095" s="7">
        <v>0</v>
      </c>
      <c r="Z3095" s="7">
        <v>0</v>
      </c>
      <c r="AA3095" s="7">
        <v>0</v>
      </c>
      <c r="AB3095" s="7">
        <v>0</v>
      </c>
      <c r="AC3095" s="7">
        <v>0</v>
      </c>
      <c r="AD3095" s="7">
        <v>0</v>
      </c>
      <c r="AE3095">
        <v>2</v>
      </c>
      <c r="AF3095">
        <v>0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</row>
    <row r="3096" spans="1:44" x14ac:dyDescent="0.25">
      <c r="A3096">
        <v>1566939</v>
      </c>
      <c r="B3096">
        <v>748697</v>
      </c>
      <c r="C3096">
        <v>21.302529985842298</v>
      </c>
      <c r="D3096">
        <v>37.807942065423099</v>
      </c>
      <c r="E3096" s="68" t="s">
        <v>925</v>
      </c>
      <c r="F3096" s="8">
        <f>INDEX(Δεδομένα!$P:$P,MATCH('2020'!E3096,Δεδομένα!$O:$O,0))</f>
        <v>135</v>
      </c>
      <c r="G3096" s="6" t="s">
        <v>357</v>
      </c>
      <c r="H3096" s="2" t="str">
        <f>INDEX(Δεδομένα!B$1:B$51,MATCH('2020'!G3096,Δεδομένα!A$1:A$51,0))</f>
        <v>ΔΥΤΙΚΗΣ ΕΛΛΑΔΟΣ</v>
      </c>
      <c r="I3096" s="8">
        <f>INDEX(Δεδομένα!E$1:E$13,MATCH('2020'!H3096,Δεδομένα!D$1:D$13,0))</f>
        <v>7</v>
      </c>
      <c r="J3096" s="1">
        <v>43955</v>
      </c>
      <c r="K3096" s="6" t="s">
        <v>2365</v>
      </c>
      <c r="L3096" s="36" t="str">
        <f t="shared" si="192"/>
        <v>04/05/2020 17:13</v>
      </c>
      <c r="M3096" s="1">
        <v>43955</v>
      </c>
      <c r="N3096" s="6" t="s">
        <v>255</v>
      </c>
      <c r="O3096" s="36" t="str">
        <f t="shared" si="193"/>
        <v>04/05/2020 17:45</v>
      </c>
      <c r="P3096" s="46">
        <f t="shared" si="194"/>
        <v>2.2222222221898846E-2</v>
      </c>
      <c r="Q3096" s="48">
        <v>0</v>
      </c>
      <c r="R3096" s="47">
        <f t="shared" si="195"/>
        <v>31.999999999534339</v>
      </c>
      <c r="S3096" s="6" t="s">
        <v>928</v>
      </c>
      <c r="T3096" s="6" t="s">
        <v>1565</v>
      </c>
      <c r="U3096" s="6" t="s">
        <v>44</v>
      </c>
      <c r="V3096" s="6" t="s">
        <v>4241</v>
      </c>
      <c r="W3096" s="7">
        <v>0</v>
      </c>
      <c r="X3096" s="7">
        <v>0</v>
      </c>
      <c r="Y3096" s="7">
        <v>0</v>
      </c>
      <c r="Z3096" s="7">
        <v>0</v>
      </c>
      <c r="AA3096" s="7">
        <v>1</v>
      </c>
      <c r="AB3096" s="7">
        <v>0</v>
      </c>
      <c r="AC3096" s="7">
        <v>0</v>
      </c>
      <c r="AD3096" s="7">
        <v>0</v>
      </c>
      <c r="AE3096">
        <v>4</v>
      </c>
      <c r="AF3096">
        <v>0</v>
      </c>
      <c r="AG3096">
        <v>0</v>
      </c>
      <c r="AH3096">
        <v>0</v>
      </c>
      <c r="AI3096">
        <v>0</v>
      </c>
      <c r="AJ3096">
        <v>2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</row>
    <row r="3097" spans="1:44" x14ac:dyDescent="0.25">
      <c r="A3097">
        <v>1566945</v>
      </c>
      <c r="B3097">
        <v>748713</v>
      </c>
      <c r="C3097">
        <v>21.302050676255199</v>
      </c>
      <c r="D3097">
        <v>37.806741260420303</v>
      </c>
      <c r="E3097" s="68" t="s">
        <v>925</v>
      </c>
      <c r="F3097" s="8">
        <f>INDEX(Δεδομένα!$P:$P,MATCH('2020'!E3097,Δεδομένα!$O:$O,0))</f>
        <v>135</v>
      </c>
      <c r="G3097" s="6" t="s">
        <v>357</v>
      </c>
      <c r="H3097" s="2" t="str">
        <f>INDEX(Δεδομένα!B$1:B$51,MATCH('2020'!G3097,Δεδομένα!A$1:A$51,0))</f>
        <v>ΔΥΤΙΚΗΣ ΕΛΛΑΔΟΣ</v>
      </c>
      <c r="I3097" s="8">
        <f>INDEX(Δεδομένα!E$1:E$13,MATCH('2020'!H3097,Δεδομένα!D$1:D$13,0))</f>
        <v>7</v>
      </c>
      <c r="J3097" s="1">
        <v>43955</v>
      </c>
      <c r="K3097" s="6" t="s">
        <v>1825</v>
      </c>
      <c r="L3097" s="36" t="str">
        <f t="shared" si="192"/>
        <v>04/05/2020 18:41</v>
      </c>
      <c r="M3097" s="1">
        <v>43955</v>
      </c>
      <c r="N3097" s="6" t="s">
        <v>1536</v>
      </c>
      <c r="O3097" s="36" t="str">
        <f t="shared" si="193"/>
        <v>04/05/2020 20:42</v>
      </c>
      <c r="P3097" s="46">
        <f t="shared" si="194"/>
        <v>8.4027777782466728E-2</v>
      </c>
      <c r="Q3097" s="48">
        <v>0</v>
      </c>
      <c r="R3097" s="47">
        <f t="shared" si="195"/>
        <v>121.00000000675209</v>
      </c>
      <c r="S3097" s="6" t="s">
        <v>928</v>
      </c>
      <c r="T3097" s="6" t="s">
        <v>1565</v>
      </c>
      <c r="U3097" s="6" t="s">
        <v>44</v>
      </c>
      <c r="V3097" s="6" t="s">
        <v>3058</v>
      </c>
      <c r="W3097" s="7">
        <v>0</v>
      </c>
      <c r="X3097" s="7">
        <v>0</v>
      </c>
      <c r="Y3097" s="7">
        <v>0</v>
      </c>
      <c r="Z3097" s="7">
        <v>0</v>
      </c>
      <c r="AA3097" s="7">
        <v>3</v>
      </c>
      <c r="AB3097" s="7">
        <v>0</v>
      </c>
      <c r="AC3097" s="7">
        <v>0</v>
      </c>
      <c r="AD3097" s="7">
        <v>0</v>
      </c>
      <c r="AE3097">
        <v>6</v>
      </c>
      <c r="AF3097">
        <v>0</v>
      </c>
      <c r="AG3097">
        <v>0</v>
      </c>
      <c r="AH3097">
        <v>0</v>
      </c>
      <c r="AI3097">
        <v>0</v>
      </c>
      <c r="AJ3097">
        <v>3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</row>
    <row r="3098" spans="1:44" x14ac:dyDescent="0.25">
      <c r="A3098">
        <v>1566951</v>
      </c>
      <c r="B3098">
        <v>748750</v>
      </c>
      <c r="C3098">
        <v>21.283406196095001</v>
      </c>
      <c r="D3098">
        <v>37.781110689251904</v>
      </c>
      <c r="E3098" s="68" t="s">
        <v>925</v>
      </c>
      <c r="F3098" s="8">
        <f>INDEX(Δεδομένα!$P:$P,MATCH('2020'!E3098,Δεδομένα!$O:$O,0))</f>
        <v>135</v>
      </c>
      <c r="G3098" s="6" t="s">
        <v>357</v>
      </c>
      <c r="H3098" s="2" t="str">
        <f>INDEX(Δεδομένα!B$1:B$51,MATCH('2020'!G3098,Δεδομένα!A$1:A$51,0))</f>
        <v>ΔΥΤΙΚΗΣ ΕΛΛΑΔΟΣ</v>
      </c>
      <c r="I3098" s="8">
        <f>INDEX(Δεδομένα!E$1:E$13,MATCH('2020'!H3098,Δεδομένα!D$1:D$13,0))</f>
        <v>7</v>
      </c>
      <c r="J3098" s="1">
        <v>43955</v>
      </c>
      <c r="K3098" s="6" t="s">
        <v>1421</v>
      </c>
      <c r="L3098" s="36" t="str">
        <f t="shared" si="192"/>
        <v>04/05/2020 21:29</v>
      </c>
      <c r="M3098" s="1">
        <v>43955</v>
      </c>
      <c r="N3098" s="6" t="s">
        <v>764</v>
      </c>
      <c r="O3098" s="36" t="str">
        <f t="shared" si="193"/>
        <v>04/05/2020 22:30</v>
      </c>
      <c r="P3098" s="46">
        <f t="shared" si="194"/>
        <v>4.2361111110949423E-2</v>
      </c>
      <c r="Q3098" s="48">
        <v>0</v>
      </c>
      <c r="R3098" s="47">
        <f t="shared" si="195"/>
        <v>60.999999999767169</v>
      </c>
      <c r="S3098" s="6" t="s">
        <v>928</v>
      </c>
      <c r="T3098" s="6" t="s">
        <v>1565</v>
      </c>
      <c r="U3098" s="6" t="s">
        <v>44</v>
      </c>
      <c r="V3098" s="6" t="s">
        <v>3058</v>
      </c>
      <c r="W3098" s="7">
        <v>0</v>
      </c>
      <c r="X3098" s="7">
        <v>0</v>
      </c>
      <c r="Y3098" s="7">
        <v>0</v>
      </c>
      <c r="Z3098" s="7">
        <v>0</v>
      </c>
      <c r="AA3098" s="7">
        <v>4</v>
      </c>
      <c r="AB3098" s="7">
        <v>0</v>
      </c>
      <c r="AC3098" s="7">
        <v>0</v>
      </c>
      <c r="AD3098" s="7">
        <v>0</v>
      </c>
      <c r="AE3098">
        <v>2</v>
      </c>
      <c r="AF3098">
        <v>0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</row>
    <row r="3099" spans="1:44" x14ac:dyDescent="0.25">
      <c r="A3099">
        <v>1555440</v>
      </c>
      <c r="B3099">
        <v>748684</v>
      </c>
      <c r="C3099">
        <v>22.348799145673599</v>
      </c>
      <c r="D3099">
        <v>40.568117571239497</v>
      </c>
      <c r="E3099" s="68" t="s">
        <v>1880</v>
      </c>
      <c r="F3099" s="8">
        <f>INDEX(Δεδομένα!$P:$P,MATCH('2020'!E3099,Δεδομένα!$O:$O,0))</f>
        <v>66</v>
      </c>
      <c r="G3099" s="6" t="s">
        <v>238</v>
      </c>
      <c r="H3099" s="2" t="str">
        <f>INDEX(Δεδομένα!B$1:B$51,MATCH('2020'!G3099,Δεδομένα!A$1:A$51,0))</f>
        <v>ΚΕΝΤΡΙΚΗΣ ΜΑΚΕΔΟΝΙΑΣ</v>
      </c>
      <c r="I3099" s="8">
        <f>INDEX(Δεδομένα!E$1:E$13,MATCH('2020'!H3099,Δεδομένα!D$1:D$13,0))</f>
        <v>3</v>
      </c>
      <c r="J3099" s="1">
        <v>43955</v>
      </c>
      <c r="K3099" s="6" t="s">
        <v>926</v>
      </c>
      <c r="L3099" s="36" t="str">
        <f t="shared" si="192"/>
        <v>04/05/2020 15:35</v>
      </c>
      <c r="M3099" s="1">
        <v>43955</v>
      </c>
      <c r="N3099" s="6" t="s">
        <v>305</v>
      </c>
      <c r="O3099" s="36" t="str">
        <f t="shared" si="193"/>
        <v>04/05/2020 16:55</v>
      </c>
      <c r="P3099" s="46">
        <f t="shared" si="194"/>
        <v>5.5555555554747116E-2</v>
      </c>
      <c r="Q3099" s="48">
        <v>0</v>
      </c>
      <c r="R3099" s="47">
        <f t="shared" si="195"/>
        <v>79.999999998835847</v>
      </c>
      <c r="S3099" s="6" t="s">
        <v>897</v>
      </c>
      <c r="T3099" s="6" t="s">
        <v>1966</v>
      </c>
      <c r="U3099" s="6" t="s">
        <v>44</v>
      </c>
      <c r="V3099" s="6" t="s">
        <v>4547</v>
      </c>
      <c r="W3099" s="7">
        <v>0</v>
      </c>
      <c r="X3099" s="7">
        <v>0</v>
      </c>
      <c r="Y3099" s="7">
        <v>0</v>
      </c>
      <c r="Z3099" s="7">
        <v>0</v>
      </c>
      <c r="AA3099" s="7">
        <v>2</v>
      </c>
      <c r="AB3099" s="7">
        <v>1</v>
      </c>
      <c r="AC3099" s="7">
        <v>0</v>
      </c>
      <c r="AD3099" s="7">
        <v>0</v>
      </c>
      <c r="AE3099">
        <v>2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</row>
    <row r="3100" spans="1:44" x14ac:dyDescent="0.25">
      <c r="A3100">
        <v>1556209</v>
      </c>
      <c r="B3100">
        <v>748749</v>
      </c>
      <c r="C3100">
        <v>24.951820100030101</v>
      </c>
      <c r="D3100">
        <v>35.400303905231603</v>
      </c>
      <c r="E3100" s="68" t="s">
        <v>687</v>
      </c>
      <c r="F3100" s="8">
        <f>INDEX(Δεδομένα!$P:$P,MATCH('2020'!E3100,Δεδομένα!$O:$O,0))</f>
        <v>213</v>
      </c>
      <c r="G3100" s="6" t="s">
        <v>560</v>
      </c>
      <c r="H3100" s="2" t="str">
        <f>INDEX(Δεδομένα!B$1:B$51,MATCH('2020'!G3100,Δεδομένα!A$1:A$51,0))</f>
        <v>ΚΡΗΤΗΣ</v>
      </c>
      <c r="I3100" s="8">
        <f>INDEX(Δεδομένα!E$1:E$13,MATCH('2020'!H3100,Δεδομένα!D$1:D$13,0))</f>
        <v>12</v>
      </c>
      <c r="J3100" s="1">
        <v>43955</v>
      </c>
      <c r="K3100" s="6" t="s">
        <v>4556</v>
      </c>
      <c r="L3100" s="36" t="str">
        <f t="shared" si="192"/>
        <v>04/05/2020 21:48</v>
      </c>
      <c r="M3100" s="1">
        <v>43956</v>
      </c>
      <c r="N3100" s="6" t="s">
        <v>3626</v>
      </c>
      <c r="O3100" s="36" t="str">
        <f t="shared" si="193"/>
        <v>05/05/2020 00:01</v>
      </c>
      <c r="P3100" s="46">
        <f t="shared" si="194"/>
        <v>9.2361111113859806E-2</v>
      </c>
      <c r="Q3100" s="48">
        <v>0</v>
      </c>
      <c r="R3100" s="47">
        <f t="shared" si="195"/>
        <v>133.00000000395812</v>
      </c>
      <c r="S3100" s="6" t="s">
        <v>44</v>
      </c>
      <c r="T3100" s="6" t="s">
        <v>690</v>
      </c>
      <c r="U3100" s="6" t="s">
        <v>694</v>
      </c>
      <c r="V3100" s="6" t="s">
        <v>694</v>
      </c>
      <c r="W3100" s="7">
        <v>0</v>
      </c>
      <c r="X3100" s="7">
        <v>0</v>
      </c>
      <c r="Y3100" s="7">
        <v>0</v>
      </c>
      <c r="Z3100" s="7">
        <v>0.5</v>
      </c>
      <c r="AA3100" s="7">
        <v>0</v>
      </c>
      <c r="AB3100" s="7">
        <v>0</v>
      </c>
      <c r="AC3100" s="7">
        <v>0</v>
      </c>
      <c r="AD3100" s="7">
        <v>0</v>
      </c>
      <c r="AE3100">
        <v>2</v>
      </c>
      <c r="AF3100">
        <v>0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</row>
    <row r="3101" spans="1:44" x14ac:dyDescent="0.25">
      <c r="A3101">
        <v>1555549</v>
      </c>
      <c r="B3101">
        <v>748692</v>
      </c>
      <c r="C3101">
        <v>22.607005306753798</v>
      </c>
      <c r="D3101">
        <v>40.7130960782115</v>
      </c>
      <c r="E3101" s="68" t="s">
        <v>873</v>
      </c>
      <c r="F3101" s="8">
        <f>INDEX(Δεδομένα!$P:$P,MATCH('2020'!E3101,Δεδομένα!$O:$O,0))</f>
        <v>61</v>
      </c>
      <c r="G3101" s="6" t="s">
        <v>170</v>
      </c>
      <c r="H3101" s="2" t="str">
        <f>INDEX(Δεδομένα!B$1:B$51,MATCH('2020'!G3101,Δεδομένα!A$1:A$51,0))</f>
        <v>ΚΕΝΤΡΙΚΗΣ ΜΑΚΕΔΟΝΙΑΣ</v>
      </c>
      <c r="I3101" s="8">
        <f>INDEX(Δεδομένα!E$1:E$13,MATCH('2020'!H3101,Δεδομένα!D$1:D$13,0))</f>
        <v>3</v>
      </c>
      <c r="J3101" s="1">
        <v>43955</v>
      </c>
      <c r="K3101" s="6" t="s">
        <v>305</v>
      </c>
      <c r="L3101" s="36" t="str">
        <f t="shared" si="192"/>
        <v>04/05/2020 16:55</v>
      </c>
      <c r="M3101" s="1">
        <v>43955</v>
      </c>
      <c r="N3101" s="6" t="s">
        <v>98</v>
      </c>
      <c r="O3101" s="36" t="str">
        <f t="shared" si="193"/>
        <v>04/05/2020 17:29</v>
      </c>
      <c r="P3101" s="46">
        <f t="shared" si="194"/>
        <v>2.3611111115314998E-2</v>
      </c>
      <c r="Q3101" s="48">
        <v>0</v>
      </c>
      <c r="R3101" s="47">
        <f t="shared" si="195"/>
        <v>34.000000006053597</v>
      </c>
      <c r="S3101" s="6" t="s">
        <v>170</v>
      </c>
      <c r="T3101" s="6" t="s">
        <v>187</v>
      </c>
      <c r="U3101" s="6" t="s">
        <v>1108</v>
      </c>
      <c r="V3101" s="6" t="s">
        <v>1706</v>
      </c>
      <c r="W3101" s="7">
        <v>0</v>
      </c>
      <c r="X3101" s="7">
        <v>0</v>
      </c>
      <c r="Y3101" s="7">
        <v>0</v>
      </c>
      <c r="Z3101" s="7">
        <v>0</v>
      </c>
      <c r="AA3101" s="7">
        <v>0.2</v>
      </c>
      <c r="AB3101" s="7">
        <v>0</v>
      </c>
      <c r="AC3101" s="7">
        <v>0</v>
      </c>
      <c r="AD3101" s="7">
        <v>0</v>
      </c>
      <c r="AE3101">
        <v>2</v>
      </c>
      <c r="AF3101">
        <v>0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</row>
    <row r="3102" spans="1:44" x14ac:dyDescent="0.25">
      <c r="A3102">
        <v>1569042</v>
      </c>
      <c r="B3102">
        <v>753034</v>
      </c>
      <c r="C3102">
        <v>26.497276571724999</v>
      </c>
      <c r="D3102">
        <v>39.127559408462901</v>
      </c>
      <c r="E3102" s="68" t="s">
        <v>494</v>
      </c>
      <c r="F3102" s="8">
        <f>INDEX(Δεδομένα!$P:$P,MATCH('2020'!E3102,Δεδομένα!$O:$O,0))</f>
        <v>196</v>
      </c>
      <c r="G3102" s="6" t="s">
        <v>495</v>
      </c>
      <c r="H3102" s="2" t="str">
        <f>INDEX(Δεδομένα!B$1:B$51,MATCH('2020'!G3102,Δεδομένα!A$1:A$51,0))</f>
        <v>ΒΟΡΕΙΟΥ ΑΙΓΑΙΟΥ</v>
      </c>
      <c r="I3102" s="8">
        <f>INDEX(Δεδομένα!E$1:E$13,MATCH('2020'!H3102,Δεδομένα!D$1:D$13,0))</f>
        <v>11</v>
      </c>
      <c r="J3102" s="1">
        <v>43955</v>
      </c>
      <c r="K3102" s="6" t="s">
        <v>230</v>
      </c>
      <c r="L3102" s="36" t="str">
        <f t="shared" si="192"/>
        <v>04/05/2020 16:25</v>
      </c>
      <c r="M3102" s="1">
        <v>43955</v>
      </c>
      <c r="N3102" s="6" t="s">
        <v>2065</v>
      </c>
      <c r="O3102" s="36" t="str">
        <f t="shared" si="193"/>
        <v>04/05/2020 16:48</v>
      </c>
      <c r="P3102" s="46">
        <f t="shared" si="194"/>
        <v>1.597222221607808E-2</v>
      </c>
      <c r="Q3102" s="48">
        <v>0</v>
      </c>
      <c r="R3102" s="47">
        <f t="shared" si="195"/>
        <v>22.999999991152436</v>
      </c>
      <c r="S3102" s="6" t="s">
        <v>44</v>
      </c>
      <c r="T3102" s="6" t="s">
        <v>499</v>
      </c>
      <c r="U3102" s="6" t="s">
        <v>500</v>
      </c>
      <c r="V3102" s="6" t="s">
        <v>502</v>
      </c>
      <c r="W3102" s="7">
        <v>0</v>
      </c>
      <c r="X3102" s="7">
        <v>0</v>
      </c>
      <c r="Y3102" s="7">
        <v>0</v>
      </c>
      <c r="Z3102" s="7">
        <v>0</v>
      </c>
      <c r="AA3102" s="7">
        <v>0</v>
      </c>
      <c r="AB3102" s="7">
        <v>0.02</v>
      </c>
      <c r="AC3102" s="7">
        <v>0</v>
      </c>
      <c r="AD3102" s="7">
        <v>0</v>
      </c>
      <c r="AE3102">
        <v>2</v>
      </c>
      <c r="AF3102">
        <v>0</v>
      </c>
      <c r="AG3102">
        <v>0</v>
      </c>
      <c r="AH3102">
        <v>0</v>
      </c>
      <c r="AI3102">
        <v>0</v>
      </c>
      <c r="AJ3102">
        <v>1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</row>
    <row r="3103" spans="1:44" x14ac:dyDescent="0.25">
      <c r="A3103">
        <v>1555972</v>
      </c>
      <c r="B3103">
        <v>748592</v>
      </c>
      <c r="C3103">
        <v>21.774145620087399</v>
      </c>
      <c r="D3103">
        <v>36.957920242876803</v>
      </c>
      <c r="E3103" s="68" t="s">
        <v>965</v>
      </c>
      <c r="F3103" s="8">
        <f>INDEX(Δεδομένα!$P:$P,MATCH('2020'!E3103,Δεδομένα!$O:$O,0))</f>
        <v>147</v>
      </c>
      <c r="G3103" s="6" t="s">
        <v>841</v>
      </c>
      <c r="H3103" s="2" t="str">
        <f>INDEX(Δεδομένα!B$1:B$51,MATCH('2020'!G3103,Δεδομένα!A$1:A$51,0))</f>
        <v>ΠΕΛΛΟΠΟΝΗΣΟΥ</v>
      </c>
      <c r="I3103" s="8">
        <f>INDEX(Δεδομένα!E$1:E$13,MATCH('2020'!H3103,Δεδομένα!D$1:D$13,0))</f>
        <v>8</v>
      </c>
      <c r="J3103" s="1">
        <v>43955</v>
      </c>
      <c r="K3103" s="6" t="s">
        <v>4542</v>
      </c>
      <c r="L3103" s="36" t="str">
        <f t="shared" si="192"/>
        <v>04/05/2020 08:57</v>
      </c>
      <c r="M3103" s="1">
        <v>43955</v>
      </c>
      <c r="N3103" s="6" t="s">
        <v>296</v>
      </c>
      <c r="O3103" s="36" t="str">
        <f t="shared" si="193"/>
        <v>04/05/2020 10:40</v>
      </c>
      <c r="P3103" s="46">
        <f t="shared" si="194"/>
        <v>7.1527777778101154E-2</v>
      </c>
      <c r="Q3103" s="48">
        <v>0</v>
      </c>
      <c r="R3103" s="47">
        <f t="shared" si="195"/>
        <v>103.00000000046566</v>
      </c>
      <c r="S3103" s="6" t="s">
        <v>842</v>
      </c>
      <c r="T3103" s="6" t="s">
        <v>967</v>
      </c>
      <c r="U3103" s="6" t="s">
        <v>44</v>
      </c>
      <c r="V3103" s="6" t="s">
        <v>4507</v>
      </c>
      <c r="W3103" s="7">
        <v>0</v>
      </c>
      <c r="X3103" s="7">
        <v>0</v>
      </c>
      <c r="Y3103" s="7">
        <v>0</v>
      </c>
      <c r="Z3103" s="7">
        <v>0</v>
      </c>
      <c r="AA3103" s="7">
        <v>0</v>
      </c>
      <c r="AB3103" s="7">
        <v>0</v>
      </c>
      <c r="AC3103" s="7">
        <v>0.5</v>
      </c>
      <c r="AD3103" s="7">
        <v>0</v>
      </c>
      <c r="AE3103">
        <v>2</v>
      </c>
      <c r="AF3103">
        <v>0</v>
      </c>
      <c r="AG3103">
        <v>0</v>
      </c>
      <c r="AH3103">
        <v>0</v>
      </c>
      <c r="AI3103">
        <v>2</v>
      </c>
      <c r="AJ3103">
        <v>1</v>
      </c>
      <c r="AK3103">
        <v>0</v>
      </c>
      <c r="AL3103">
        <v>0</v>
      </c>
      <c r="AM3103">
        <v>1</v>
      </c>
      <c r="AN3103">
        <v>0</v>
      </c>
      <c r="AO3103">
        <v>0</v>
      </c>
      <c r="AP3103">
        <v>0</v>
      </c>
      <c r="AQ3103">
        <v>0</v>
      </c>
      <c r="AR3103">
        <v>0</v>
      </c>
    </row>
    <row r="3104" spans="1:44" x14ac:dyDescent="0.25">
      <c r="A3104">
        <v>1557507</v>
      </c>
      <c r="B3104">
        <v>748714</v>
      </c>
      <c r="C3104">
        <v>22.050323725771701</v>
      </c>
      <c r="D3104">
        <v>37.056433448577302</v>
      </c>
      <c r="E3104" s="68" t="s">
        <v>937</v>
      </c>
      <c r="F3104" s="8">
        <f>INDEX(Δεδομένα!$P:$P,MATCH('2020'!E3104,Δεδομένα!$O:$O,0))</f>
        <v>143</v>
      </c>
      <c r="G3104" s="6" t="s">
        <v>841</v>
      </c>
      <c r="H3104" s="2" t="str">
        <f>INDEX(Δεδομένα!B$1:B$51,MATCH('2020'!G3104,Δεδομένα!A$1:A$51,0))</f>
        <v>ΠΕΛΛΟΠΟΝΗΣΟΥ</v>
      </c>
      <c r="I3104" s="8">
        <f>INDEX(Δεδομένα!E$1:E$13,MATCH('2020'!H3104,Δεδομένα!D$1:D$13,0))</f>
        <v>8</v>
      </c>
      <c r="J3104" s="1">
        <v>43955</v>
      </c>
      <c r="K3104" s="6" t="s">
        <v>1976</v>
      </c>
      <c r="L3104" s="36" t="str">
        <f t="shared" si="192"/>
        <v>04/05/2020 18:43</v>
      </c>
      <c r="M3104" s="1">
        <v>43955</v>
      </c>
      <c r="N3104" s="6" t="s">
        <v>2736</v>
      </c>
      <c r="O3104" s="36" t="str">
        <f t="shared" si="193"/>
        <v>04/05/2020 19:28</v>
      </c>
      <c r="P3104" s="46">
        <f t="shared" si="194"/>
        <v>3.125E-2</v>
      </c>
      <c r="Q3104" s="48">
        <v>0</v>
      </c>
      <c r="R3104" s="47">
        <f t="shared" si="195"/>
        <v>45</v>
      </c>
      <c r="S3104" s="6" t="s">
        <v>842</v>
      </c>
      <c r="T3104" s="6" t="s">
        <v>940</v>
      </c>
      <c r="U3104" s="6" t="s">
        <v>44</v>
      </c>
      <c r="V3104" s="6" t="s">
        <v>3588</v>
      </c>
      <c r="W3104" s="7">
        <v>0</v>
      </c>
      <c r="X3104" s="7">
        <v>0</v>
      </c>
      <c r="Y3104" s="7">
        <v>0</v>
      </c>
      <c r="Z3104" s="7">
        <v>0</v>
      </c>
      <c r="AA3104" s="7">
        <v>0.15</v>
      </c>
      <c r="AB3104" s="7">
        <v>0</v>
      </c>
      <c r="AC3104" s="7">
        <v>0</v>
      </c>
      <c r="AD3104" s="7">
        <v>0</v>
      </c>
      <c r="AE3104">
        <v>6</v>
      </c>
      <c r="AF3104">
        <v>0</v>
      </c>
      <c r="AG3104">
        <v>0</v>
      </c>
      <c r="AH3104">
        <v>0</v>
      </c>
      <c r="AI3104">
        <v>0</v>
      </c>
      <c r="AJ3104">
        <v>2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</row>
    <row r="3105" spans="1:44" x14ac:dyDescent="0.25">
      <c r="A3105">
        <v>1557508</v>
      </c>
      <c r="B3105">
        <v>748734</v>
      </c>
      <c r="C3105">
        <v>22.037361607566002</v>
      </c>
      <c r="D3105">
        <v>37.041543215982102</v>
      </c>
      <c r="E3105" s="68" t="s">
        <v>937</v>
      </c>
      <c r="F3105" s="8">
        <f>INDEX(Δεδομένα!$P:$P,MATCH('2020'!E3105,Δεδομένα!$O:$O,0))</f>
        <v>143</v>
      </c>
      <c r="G3105" s="6" t="s">
        <v>841</v>
      </c>
      <c r="H3105" s="2" t="str">
        <f>INDEX(Δεδομένα!B$1:B$51,MATCH('2020'!G3105,Δεδομένα!A$1:A$51,0))</f>
        <v>ΠΕΛΛΟΠΟΝΗΣΟΥ</v>
      </c>
      <c r="I3105" s="8">
        <f>INDEX(Δεδομένα!E$1:E$13,MATCH('2020'!H3105,Δεδομένα!D$1:D$13,0))</f>
        <v>8</v>
      </c>
      <c r="J3105" s="1">
        <v>43955</v>
      </c>
      <c r="K3105" s="6" t="s">
        <v>2570</v>
      </c>
      <c r="L3105" s="36" t="str">
        <f t="shared" si="192"/>
        <v>04/05/2020 20:26</v>
      </c>
      <c r="M3105" s="1">
        <v>43955</v>
      </c>
      <c r="N3105" s="6" t="s">
        <v>3663</v>
      </c>
      <c r="O3105" s="36" t="str">
        <f t="shared" si="193"/>
        <v>04/05/2020 21:11</v>
      </c>
      <c r="P3105" s="46">
        <f t="shared" si="194"/>
        <v>3.125E-2</v>
      </c>
      <c r="Q3105" s="48">
        <v>0</v>
      </c>
      <c r="R3105" s="47">
        <f t="shared" si="195"/>
        <v>45</v>
      </c>
      <c r="S3105" s="6" t="s">
        <v>842</v>
      </c>
      <c r="T3105" s="6" t="s">
        <v>940</v>
      </c>
      <c r="U3105" s="6" t="s">
        <v>44</v>
      </c>
      <c r="V3105" s="6" t="s">
        <v>2151</v>
      </c>
      <c r="W3105" s="7">
        <v>0</v>
      </c>
      <c r="X3105" s="7">
        <v>0</v>
      </c>
      <c r="Y3105" s="7">
        <v>0</v>
      </c>
      <c r="Z3105" s="7">
        <v>0</v>
      </c>
      <c r="AA3105" s="7">
        <v>0.1</v>
      </c>
      <c r="AB3105" s="7">
        <v>0</v>
      </c>
      <c r="AC3105" s="7">
        <v>0</v>
      </c>
      <c r="AD3105" s="7">
        <v>0</v>
      </c>
      <c r="AE3105">
        <v>3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</row>
    <row r="3106" spans="1:44" x14ac:dyDescent="0.25">
      <c r="A3106">
        <v>1555475</v>
      </c>
      <c r="B3106">
        <v>748643</v>
      </c>
      <c r="C3106">
        <v>22.1941584605099</v>
      </c>
      <c r="D3106">
        <v>41.100046581358598</v>
      </c>
      <c r="E3106" s="68" t="s">
        <v>952</v>
      </c>
      <c r="F3106" s="8">
        <f>INDEX(Δεδομένα!$P:$P,MATCH('2020'!E3106,Δεδομένα!$O:$O,0))</f>
        <v>62</v>
      </c>
      <c r="G3106" s="6" t="s">
        <v>874</v>
      </c>
      <c r="H3106" s="2" t="str">
        <f>INDEX(Δεδομένα!B$1:B$51,MATCH('2020'!G3106,Δεδομένα!A$1:A$51,0))</f>
        <v>ΚΕΝΤΡΙΚΗΣ ΜΑΚΕΔΟΝΙΑΣ</v>
      </c>
      <c r="I3106" s="8">
        <f>INDEX(Δεδομένα!E$1:E$13,MATCH('2020'!H3106,Δεδομένα!D$1:D$13,0))</f>
        <v>3</v>
      </c>
      <c r="J3106" s="1">
        <v>43955</v>
      </c>
      <c r="K3106" s="6" t="s">
        <v>655</v>
      </c>
      <c r="L3106" s="36" t="str">
        <f t="shared" si="192"/>
        <v>04/05/2020 12:05</v>
      </c>
      <c r="M3106" s="1">
        <v>43955</v>
      </c>
      <c r="N3106" s="6" t="s">
        <v>218</v>
      </c>
      <c r="O3106" s="36" t="str">
        <f t="shared" si="193"/>
        <v>04/05/2020 14:25</v>
      </c>
      <c r="P3106" s="46">
        <f t="shared" si="194"/>
        <v>9.7222222226264421E-2</v>
      </c>
      <c r="Q3106" s="48">
        <v>0</v>
      </c>
      <c r="R3106" s="47">
        <f t="shared" si="195"/>
        <v>140.00000000582077</v>
      </c>
      <c r="S3106" s="6" t="s">
        <v>953</v>
      </c>
      <c r="T3106" s="6" t="s">
        <v>954</v>
      </c>
      <c r="U3106" s="6" t="s">
        <v>2308</v>
      </c>
      <c r="V3106" s="6" t="s">
        <v>4543</v>
      </c>
      <c r="W3106" s="7">
        <v>0</v>
      </c>
      <c r="X3106" s="7">
        <v>0</v>
      </c>
      <c r="Y3106" s="7">
        <v>0</v>
      </c>
      <c r="Z3106" s="7">
        <v>0.2</v>
      </c>
      <c r="AA3106" s="7">
        <v>0</v>
      </c>
      <c r="AB3106" s="7">
        <v>0</v>
      </c>
      <c r="AC3106" s="7">
        <v>0</v>
      </c>
      <c r="AD3106" s="7">
        <v>0</v>
      </c>
      <c r="AE3106">
        <v>3</v>
      </c>
      <c r="AF3106">
        <v>0</v>
      </c>
      <c r="AG3106">
        <v>0</v>
      </c>
      <c r="AH3106">
        <v>0</v>
      </c>
      <c r="AI3106">
        <v>0</v>
      </c>
      <c r="AJ3106">
        <v>1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</row>
    <row r="3107" spans="1:44" x14ac:dyDescent="0.25">
      <c r="A3107">
        <v>1555553</v>
      </c>
      <c r="B3107">
        <v>748710</v>
      </c>
      <c r="C3107">
        <v>22.427854665150999</v>
      </c>
      <c r="D3107">
        <v>40.751573631650402</v>
      </c>
      <c r="E3107" s="68" t="s">
        <v>873</v>
      </c>
      <c r="F3107" s="8">
        <f>INDEX(Δεδομένα!$P:$P,MATCH('2020'!E3107,Δεδομένα!$O:$O,0))</f>
        <v>61</v>
      </c>
      <c r="G3107" s="6" t="s">
        <v>874</v>
      </c>
      <c r="H3107" s="2" t="str">
        <f>INDEX(Δεδομένα!B$1:B$51,MATCH('2020'!G3107,Δεδομένα!A$1:A$51,0))</f>
        <v>ΚΕΝΤΡΙΚΗΣ ΜΑΚΕΔΟΝΙΑΣ</v>
      </c>
      <c r="I3107" s="8">
        <f>INDEX(Δεδομένα!E$1:E$13,MATCH('2020'!H3107,Δεδομένα!D$1:D$13,0))</f>
        <v>3</v>
      </c>
      <c r="J3107" s="1">
        <v>43955</v>
      </c>
      <c r="K3107" s="6" t="s">
        <v>445</v>
      </c>
      <c r="L3107" s="36" t="str">
        <f t="shared" si="192"/>
        <v>04/05/2020 18:19</v>
      </c>
      <c r="M3107" s="1">
        <v>43955</v>
      </c>
      <c r="N3107" s="6" t="s">
        <v>259</v>
      </c>
      <c r="O3107" s="36" t="str">
        <f t="shared" si="193"/>
        <v>04/05/2020 19:00</v>
      </c>
      <c r="P3107" s="46">
        <f t="shared" si="194"/>
        <v>2.8472222220443655E-2</v>
      </c>
      <c r="Q3107" s="48">
        <v>0</v>
      </c>
      <c r="R3107" s="47">
        <f t="shared" si="195"/>
        <v>40.999999997438863</v>
      </c>
      <c r="S3107" s="6" t="s">
        <v>877</v>
      </c>
      <c r="T3107" s="6" t="s">
        <v>878</v>
      </c>
      <c r="U3107" s="6" t="s">
        <v>1161</v>
      </c>
      <c r="V3107" s="6" t="s">
        <v>1817</v>
      </c>
      <c r="W3107" s="7">
        <v>0</v>
      </c>
      <c r="X3107" s="7">
        <v>0</v>
      </c>
      <c r="Y3107" s="7">
        <v>0</v>
      </c>
      <c r="Z3107" s="7">
        <v>0.5</v>
      </c>
      <c r="AA3107" s="7">
        <v>0</v>
      </c>
      <c r="AB3107" s="7">
        <v>0</v>
      </c>
      <c r="AC3107" s="7">
        <v>0</v>
      </c>
      <c r="AD3107" s="7">
        <v>0</v>
      </c>
      <c r="AE3107">
        <v>2</v>
      </c>
      <c r="AF3107">
        <v>0</v>
      </c>
      <c r="AG3107">
        <v>0</v>
      </c>
      <c r="AH3107">
        <v>0</v>
      </c>
      <c r="AI3107">
        <v>0</v>
      </c>
      <c r="AJ3107">
        <v>1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</row>
    <row r="3108" spans="1:44" x14ac:dyDescent="0.25">
      <c r="A3108">
        <v>1555484</v>
      </c>
      <c r="B3108">
        <v>748731</v>
      </c>
      <c r="C3108">
        <v>22.005225941994301</v>
      </c>
      <c r="D3108">
        <v>40.958564933609601</v>
      </c>
      <c r="E3108" s="68" t="s">
        <v>952</v>
      </c>
      <c r="F3108" s="8">
        <f>INDEX(Δεδομένα!$P:$P,MATCH('2020'!E3108,Δεδομένα!$O:$O,0))</f>
        <v>62</v>
      </c>
      <c r="G3108" s="6" t="s">
        <v>874</v>
      </c>
      <c r="H3108" s="2" t="str">
        <f>INDEX(Δεδομένα!B$1:B$51,MATCH('2020'!G3108,Δεδομένα!A$1:A$51,0))</f>
        <v>ΚΕΝΤΡΙΚΗΣ ΜΑΚΕΔΟΝΙΑΣ</v>
      </c>
      <c r="I3108" s="8">
        <f>INDEX(Δεδομένα!E$1:E$13,MATCH('2020'!H3108,Δεδομένα!D$1:D$13,0))</f>
        <v>3</v>
      </c>
      <c r="J3108" s="1">
        <v>43955</v>
      </c>
      <c r="K3108" s="6" t="s">
        <v>536</v>
      </c>
      <c r="L3108" s="36" t="str">
        <f t="shared" si="192"/>
        <v>04/05/2020 20:22</v>
      </c>
      <c r="M3108" s="1">
        <v>43955</v>
      </c>
      <c r="N3108" s="6" t="s">
        <v>1434</v>
      </c>
      <c r="O3108" s="36" t="str">
        <f t="shared" si="193"/>
        <v>04/05/2020 22:49</v>
      </c>
      <c r="P3108" s="46">
        <f t="shared" si="194"/>
        <v>0.10208333333139308</v>
      </c>
      <c r="Q3108" s="48">
        <v>0</v>
      </c>
      <c r="R3108" s="47">
        <f t="shared" si="195"/>
        <v>146.99999999720603</v>
      </c>
      <c r="S3108" s="6" t="s">
        <v>953</v>
      </c>
      <c r="T3108" s="6" t="s">
        <v>954</v>
      </c>
      <c r="U3108" s="6" t="s">
        <v>1352</v>
      </c>
      <c r="V3108" s="6" t="s">
        <v>4552</v>
      </c>
      <c r="W3108" s="7">
        <v>0</v>
      </c>
      <c r="X3108" s="7">
        <v>0</v>
      </c>
      <c r="Y3108" s="7">
        <v>0</v>
      </c>
      <c r="Z3108" s="7">
        <v>0</v>
      </c>
      <c r="AA3108" s="7">
        <v>0.3</v>
      </c>
      <c r="AB3108" s="7">
        <v>0</v>
      </c>
      <c r="AC3108" s="7">
        <v>0</v>
      </c>
      <c r="AD3108" s="7">
        <v>0</v>
      </c>
      <c r="AE3108">
        <v>5</v>
      </c>
      <c r="AF3108">
        <v>0</v>
      </c>
      <c r="AG3108">
        <v>0</v>
      </c>
      <c r="AH3108">
        <v>0</v>
      </c>
      <c r="AI3108">
        <v>0</v>
      </c>
      <c r="AJ3108">
        <v>2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</row>
    <row r="3109" spans="1:44" x14ac:dyDescent="0.25">
      <c r="A3109">
        <v>1560785</v>
      </c>
      <c r="B3109">
        <v>748868</v>
      </c>
      <c r="C3109">
        <v>23.498483997076502</v>
      </c>
      <c r="D3109">
        <v>38.046117684063901</v>
      </c>
      <c r="E3109" s="68" t="s">
        <v>334</v>
      </c>
      <c r="F3109" s="8">
        <f>INDEX(Δεδομένα!$P:$P,MATCH('2020'!E3109,Δεδομένα!$O:$O,0))</f>
        <v>127</v>
      </c>
      <c r="G3109" s="6" t="s">
        <v>335</v>
      </c>
      <c r="H3109" s="2" t="str">
        <f>INDEX(Δεδομένα!B$1:B$51,MATCH('2020'!G3109,Δεδομένα!A$1:A$51,0))</f>
        <v>ΔΥΤΙΚΗΣ ΕΛΛΑΔΟΣ</v>
      </c>
      <c r="I3109" s="8">
        <f>INDEX(Δεδομένα!E$1:E$13,MATCH('2020'!H3109,Δεδομένα!D$1:D$13,0))</f>
        <v>7</v>
      </c>
      <c r="J3109" s="1">
        <v>43956</v>
      </c>
      <c r="K3109" s="6" t="s">
        <v>346</v>
      </c>
      <c r="L3109" s="36" t="str">
        <f t="shared" si="192"/>
        <v>05/05/2020 11:58</v>
      </c>
      <c r="M3109" s="1">
        <v>43956</v>
      </c>
      <c r="N3109" s="6" t="s">
        <v>171</v>
      </c>
      <c r="O3109" s="36" t="str">
        <f t="shared" si="193"/>
        <v>05/05/2020 13:00</v>
      </c>
      <c r="P3109" s="46">
        <f t="shared" si="194"/>
        <v>4.3055555550381541E-2</v>
      </c>
      <c r="Q3109" s="48">
        <v>0</v>
      </c>
      <c r="R3109" s="47">
        <f t="shared" si="195"/>
        <v>61.999999992549419</v>
      </c>
      <c r="S3109" s="6" t="s">
        <v>338</v>
      </c>
      <c r="T3109" s="6" t="s">
        <v>343</v>
      </c>
      <c r="U3109" s="6" t="s">
        <v>44</v>
      </c>
      <c r="V3109" s="6" t="s">
        <v>4189</v>
      </c>
      <c r="W3109" s="7">
        <v>0</v>
      </c>
      <c r="X3109" s="7">
        <v>0</v>
      </c>
      <c r="Y3109" s="7">
        <v>0</v>
      </c>
      <c r="Z3109" s="7">
        <v>0</v>
      </c>
      <c r="AA3109" s="7">
        <v>0</v>
      </c>
      <c r="AB3109" s="7">
        <v>0</v>
      </c>
      <c r="AC3109" s="7">
        <v>2</v>
      </c>
      <c r="AD3109" s="7">
        <v>0</v>
      </c>
      <c r="AE3109">
        <v>2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</row>
    <row r="3110" spans="1:44" x14ac:dyDescent="0.25">
      <c r="A3110">
        <v>1555710</v>
      </c>
      <c r="B3110">
        <v>748897</v>
      </c>
      <c r="C3110">
        <v>21.283468456276701</v>
      </c>
      <c r="D3110">
        <v>38.626475043496399</v>
      </c>
      <c r="E3110" s="68" t="s">
        <v>1431</v>
      </c>
      <c r="F3110" s="8">
        <f>INDEX(Δεδομένα!$P:$P,MATCH('2020'!E3110,Δεδομένα!$O:$O,0))</f>
        <v>128</v>
      </c>
      <c r="G3110" s="6" t="s">
        <v>335</v>
      </c>
      <c r="H3110" s="2" t="str">
        <f>INDEX(Δεδομένα!B$1:B$51,MATCH('2020'!G3110,Δεδομένα!A$1:A$51,0))</f>
        <v>ΔΥΤΙΚΗΣ ΕΛΛΑΔΟΣ</v>
      </c>
      <c r="I3110" s="8">
        <f>INDEX(Δεδομένα!E$1:E$13,MATCH('2020'!H3110,Δεδομένα!D$1:D$13,0))</f>
        <v>7</v>
      </c>
      <c r="J3110" s="1">
        <v>43956</v>
      </c>
      <c r="K3110" s="6" t="s">
        <v>530</v>
      </c>
      <c r="L3110" s="36" t="str">
        <f t="shared" si="192"/>
        <v>05/05/2020 17:05</v>
      </c>
      <c r="M3110" s="1">
        <v>43956</v>
      </c>
      <c r="N3110" s="6" t="s">
        <v>99</v>
      </c>
      <c r="O3110" s="36" t="str">
        <f t="shared" si="193"/>
        <v>05/05/2020 18:18</v>
      </c>
      <c r="P3110" s="46">
        <f t="shared" si="194"/>
        <v>5.0694444442342501E-2</v>
      </c>
      <c r="Q3110" s="48">
        <v>0</v>
      </c>
      <c r="R3110" s="47">
        <f t="shared" si="195"/>
        <v>72.999999996973202</v>
      </c>
      <c r="S3110" s="6" t="s">
        <v>1016</v>
      </c>
      <c r="T3110" s="6" t="s">
        <v>1017</v>
      </c>
      <c r="U3110" s="6" t="s">
        <v>1018</v>
      </c>
      <c r="V3110" s="6" t="s">
        <v>4565</v>
      </c>
      <c r="W3110" s="7">
        <v>0</v>
      </c>
      <c r="X3110" s="7">
        <v>0</v>
      </c>
      <c r="Y3110" s="7">
        <v>0</v>
      </c>
      <c r="Z3110" s="7">
        <v>0</v>
      </c>
      <c r="AA3110" s="7">
        <v>1</v>
      </c>
      <c r="AB3110" s="7">
        <v>2</v>
      </c>
      <c r="AC3110" s="7">
        <v>0</v>
      </c>
      <c r="AD3110" s="7">
        <v>0</v>
      </c>
      <c r="AE3110">
        <v>4</v>
      </c>
      <c r="AF3110">
        <v>0</v>
      </c>
      <c r="AG3110">
        <v>0</v>
      </c>
      <c r="AH3110">
        <v>0</v>
      </c>
      <c r="AI3110">
        <v>0</v>
      </c>
      <c r="AJ3110">
        <v>2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</row>
    <row r="3111" spans="1:44" x14ac:dyDescent="0.25">
      <c r="A3111">
        <v>1560790</v>
      </c>
      <c r="B3111">
        <v>748914</v>
      </c>
      <c r="C3111">
        <v>21.249952968671298</v>
      </c>
      <c r="D3111">
        <v>38.376302141062403</v>
      </c>
      <c r="E3111" s="68" t="s">
        <v>334</v>
      </c>
      <c r="F3111" s="8">
        <f>INDEX(Δεδομένα!$P:$P,MATCH('2020'!E3111,Δεδομένα!$O:$O,0))</f>
        <v>127</v>
      </c>
      <c r="G3111" s="6" t="s">
        <v>335</v>
      </c>
      <c r="H3111" s="2" t="str">
        <f>INDEX(Δεδομένα!B$1:B$51,MATCH('2020'!G3111,Δεδομένα!A$1:A$51,0))</f>
        <v>ΔΥΤΙΚΗΣ ΕΛΛΑΔΟΣ</v>
      </c>
      <c r="I3111" s="8">
        <f>INDEX(Δεδομένα!E$1:E$13,MATCH('2020'!H3111,Δεδομένα!D$1:D$13,0))</f>
        <v>7</v>
      </c>
      <c r="J3111" s="1">
        <v>43956</v>
      </c>
      <c r="K3111" s="6" t="s">
        <v>1268</v>
      </c>
      <c r="L3111" s="36" t="str">
        <f t="shared" si="192"/>
        <v>05/05/2020 18:08</v>
      </c>
      <c r="M3111" s="1">
        <v>43956</v>
      </c>
      <c r="N3111" s="6" t="s">
        <v>1399</v>
      </c>
      <c r="O3111" s="36" t="str">
        <f t="shared" si="193"/>
        <v>05/05/2020 19:40</v>
      </c>
      <c r="P3111" s="46">
        <f t="shared" si="194"/>
        <v>6.3888888886140194E-2</v>
      </c>
      <c r="Q3111" s="48">
        <v>0</v>
      </c>
      <c r="R3111" s="47">
        <f t="shared" si="195"/>
        <v>91.999999996041879</v>
      </c>
      <c r="S3111" s="6" t="s">
        <v>338</v>
      </c>
      <c r="T3111" s="6" t="s">
        <v>343</v>
      </c>
      <c r="U3111" s="6" t="s">
        <v>44</v>
      </c>
      <c r="V3111" s="6" t="s">
        <v>4189</v>
      </c>
      <c r="W3111" s="7">
        <v>0</v>
      </c>
      <c r="X3111" s="7">
        <v>0</v>
      </c>
      <c r="Y3111" s="7">
        <v>0</v>
      </c>
      <c r="Z3111" s="7">
        <v>6</v>
      </c>
      <c r="AA3111" s="7">
        <v>4</v>
      </c>
      <c r="AB3111" s="7">
        <v>1</v>
      </c>
      <c r="AC3111" s="7">
        <v>0</v>
      </c>
      <c r="AD3111" s="7">
        <v>0</v>
      </c>
      <c r="AE3111">
        <v>4</v>
      </c>
      <c r="AF3111">
        <v>0</v>
      </c>
      <c r="AG3111">
        <v>0</v>
      </c>
      <c r="AH3111">
        <v>0</v>
      </c>
      <c r="AI3111">
        <v>0</v>
      </c>
      <c r="AJ3111">
        <v>2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</row>
    <row r="3112" spans="1:44" x14ac:dyDescent="0.25">
      <c r="A3112">
        <v>1560797</v>
      </c>
      <c r="B3112">
        <v>748954</v>
      </c>
      <c r="C3112">
        <v>21.5150744179603</v>
      </c>
      <c r="D3112">
        <v>38.378691974299699</v>
      </c>
      <c r="E3112" s="68" t="s">
        <v>334</v>
      </c>
      <c r="F3112" s="8">
        <f>INDEX(Δεδομένα!$P:$P,MATCH('2020'!E3112,Δεδομένα!$O:$O,0))</f>
        <v>127</v>
      </c>
      <c r="G3112" s="6" t="s">
        <v>335</v>
      </c>
      <c r="H3112" s="2" t="str">
        <f>INDEX(Δεδομένα!B$1:B$51,MATCH('2020'!G3112,Δεδομένα!A$1:A$51,0))</f>
        <v>ΔΥΤΙΚΗΣ ΕΛΛΑΔΟΣ</v>
      </c>
      <c r="I3112" s="8">
        <f>INDEX(Δεδομένα!E$1:E$13,MATCH('2020'!H3112,Δεδομένα!D$1:D$13,0))</f>
        <v>7</v>
      </c>
      <c r="J3112" s="1">
        <v>43956</v>
      </c>
      <c r="K3112" s="6" t="s">
        <v>693</v>
      </c>
      <c r="L3112" s="36" t="str">
        <f t="shared" si="192"/>
        <v>05/05/2020 23:40</v>
      </c>
      <c r="M3112" s="1">
        <v>43957</v>
      </c>
      <c r="N3112" s="6" t="s">
        <v>3015</v>
      </c>
      <c r="O3112" s="36" t="str">
        <f t="shared" si="193"/>
        <v>06/05/2020 01:35</v>
      </c>
      <c r="P3112" s="46">
        <f t="shared" si="194"/>
        <v>7.9861111109494232E-2</v>
      </c>
      <c r="Q3112" s="48">
        <v>0</v>
      </c>
      <c r="R3112" s="47">
        <f t="shared" si="195"/>
        <v>114.99999999767169</v>
      </c>
      <c r="S3112" s="6" t="s">
        <v>4567</v>
      </c>
      <c r="T3112" s="6" t="s">
        <v>343</v>
      </c>
      <c r="U3112" s="6" t="s">
        <v>44</v>
      </c>
      <c r="V3112" s="6" t="s">
        <v>350</v>
      </c>
      <c r="W3112" s="7">
        <v>0</v>
      </c>
      <c r="X3112" s="7">
        <v>0</v>
      </c>
      <c r="Y3112" s="7">
        <v>0</v>
      </c>
      <c r="Z3112" s="7">
        <v>0</v>
      </c>
      <c r="AA3112" s="7">
        <v>0</v>
      </c>
      <c r="AB3112" s="7">
        <v>1</v>
      </c>
      <c r="AC3112" s="7">
        <v>0</v>
      </c>
      <c r="AD3112" s="7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</row>
    <row r="3113" spans="1:44" x14ac:dyDescent="0.25">
      <c r="A3113">
        <v>1560768</v>
      </c>
      <c r="B3113">
        <v>749044</v>
      </c>
      <c r="C3113">
        <v>20.869596296588</v>
      </c>
      <c r="D3113">
        <v>37.814439820188198</v>
      </c>
      <c r="E3113" s="68" t="s">
        <v>334</v>
      </c>
      <c r="F3113" s="8">
        <f>INDEX(Δεδομένα!$P:$P,MATCH('2020'!E3113,Δεδομένα!$O:$O,0))</f>
        <v>127</v>
      </c>
      <c r="G3113" s="6" t="s">
        <v>335</v>
      </c>
      <c r="H3113" s="2" t="str">
        <f>INDEX(Δεδομένα!B$1:B$51,MATCH('2020'!G3113,Δεδομένα!A$1:A$51,0))</f>
        <v>ΔΥΤΙΚΗΣ ΕΛΛΑΔΟΣ</v>
      </c>
      <c r="I3113" s="8">
        <f>INDEX(Δεδομένα!E$1:E$13,MATCH('2020'!H3113,Δεδομένα!D$1:D$13,0))</f>
        <v>7</v>
      </c>
      <c r="J3113" s="1">
        <v>43956</v>
      </c>
      <c r="K3113" s="6" t="s">
        <v>480</v>
      </c>
      <c r="L3113" s="36" t="str">
        <f t="shared" si="192"/>
        <v>05/05/2020 11:43</v>
      </c>
      <c r="M3113" s="1">
        <v>43956</v>
      </c>
      <c r="N3113" s="6" t="s">
        <v>662</v>
      </c>
      <c r="O3113" s="36" t="str">
        <f t="shared" si="193"/>
        <v>05/05/2020 12:30</v>
      </c>
      <c r="P3113" s="46">
        <f t="shared" si="194"/>
        <v>3.2638888893416151E-2</v>
      </c>
      <c r="Q3113" s="48">
        <v>0</v>
      </c>
      <c r="R3113" s="47">
        <f t="shared" si="195"/>
        <v>47.000000006519258</v>
      </c>
      <c r="S3113" s="6" t="s">
        <v>338</v>
      </c>
      <c r="T3113" s="6" t="s">
        <v>343</v>
      </c>
      <c r="U3113" s="6" t="s">
        <v>4568</v>
      </c>
      <c r="V3113" s="6" t="s">
        <v>4569</v>
      </c>
      <c r="W3113" s="7">
        <v>0</v>
      </c>
      <c r="X3113" s="7">
        <v>0</v>
      </c>
      <c r="Y3113" s="7">
        <v>0</v>
      </c>
      <c r="Z3113" s="7">
        <v>0</v>
      </c>
      <c r="AA3113" s="7">
        <v>0</v>
      </c>
      <c r="AB3113" s="7">
        <v>0</v>
      </c>
      <c r="AC3113" s="7">
        <v>0.05</v>
      </c>
      <c r="AD3113" s="7">
        <v>0</v>
      </c>
      <c r="AE3113">
        <v>6</v>
      </c>
      <c r="AF3113">
        <v>0</v>
      </c>
      <c r="AG3113">
        <v>0</v>
      </c>
      <c r="AH3113">
        <v>0</v>
      </c>
      <c r="AI3113">
        <v>0</v>
      </c>
      <c r="AJ3113">
        <v>3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</row>
    <row r="3114" spans="1:44" x14ac:dyDescent="0.25">
      <c r="A3114">
        <v>1555667</v>
      </c>
      <c r="B3114">
        <v>748839</v>
      </c>
      <c r="C3114">
        <v>23.337018101426299</v>
      </c>
      <c r="D3114">
        <v>38.241090691497</v>
      </c>
      <c r="E3114" s="68" t="s">
        <v>845</v>
      </c>
      <c r="F3114" s="8">
        <f>INDEX(Δεδομένα!$P:$P,MATCH('2020'!E3114,Δεδομένα!$O:$O,0))</f>
        <v>176</v>
      </c>
      <c r="G3114" s="6" t="s">
        <v>846</v>
      </c>
      <c r="H3114" s="2" t="str">
        <f>INDEX(Δεδομένα!B$1:B$51,MATCH('2020'!G3114,Δεδομένα!A$1:A$51,0))</f>
        <v>ΣΤΕΡΕΑΣ ΕΛΛΑΔΟΣ</v>
      </c>
      <c r="I3114" s="8">
        <f>INDEX(Δεδομένα!E$1:E$13,MATCH('2020'!H3114,Δεδομένα!D$1:D$13,0))</f>
        <v>9</v>
      </c>
      <c r="J3114" s="1">
        <v>43956</v>
      </c>
      <c r="K3114" s="6" t="s">
        <v>645</v>
      </c>
      <c r="L3114" s="36" t="str">
        <f t="shared" si="192"/>
        <v>05/05/2020 11:30</v>
      </c>
      <c r="M3114" s="1">
        <v>43956</v>
      </c>
      <c r="N3114" s="6" t="s">
        <v>517</v>
      </c>
      <c r="O3114" s="36" t="str">
        <f t="shared" si="193"/>
        <v>05/05/2020 12:00</v>
      </c>
      <c r="P3114" s="46">
        <f t="shared" si="194"/>
        <v>2.0833333335758653E-2</v>
      </c>
      <c r="Q3114" s="48">
        <v>0</v>
      </c>
      <c r="R3114" s="47">
        <f t="shared" si="195"/>
        <v>30.00000000349246</v>
      </c>
      <c r="S3114" s="6" t="s">
        <v>44</v>
      </c>
      <c r="T3114" s="6" t="s">
        <v>73</v>
      </c>
      <c r="U3114" s="6" t="s">
        <v>44</v>
      </c>
      <c r="V3114" s="6" t="s">
        <v>4559</v>
      </c>
      <c r="W3114" s="7">
        <v>0</v>
      </c>
      <c r="X3114" s="7">
        <v>0</v>
      </c>
      <c r="Y3114" s="7">
        <v>0</v>
      </c>
      <c r="Z3114" s="7">
        <v>0</v>
      </c>
      <c r="AA3114" s="7">
        <v>0</v>
      </c>
      <c r="AB3114" s="7">
        <v>0</v>
      </c>
      <c r="AC3114" s="7">
        <v>0</v>
      </c>
      <c r="AD3114" s="7">
        <v>0</v>
      </c>
      <c r="AE3114">
        <v>2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</row>
    <row r="3115" spans="1:44" x14ac:dyDescent="0.25">
      <c r="A3115">
        <v>1559566</v>
      </c>
      <c r="B3115">
        <v>748867</v>
      </c>
      <c r="C3115">
        <v>22.917381436179902</v>
      </c>
      <c r="D3115">
        <v>38.466468454247597</v>
      </c>
      <c r="E3115" s="68" t="s">
        <v>2317</v>
      </c>
      <c r="F3115" s="8">
        <f>INDEX(Δεδομένα!$P:$P,MATCH('2020'!E3115,Δεδομένα!$O:$O,0))</f>
        <v>175</v>
      </c>
      <c r="G3115" s="6" t="s">
        <v>846</v>
      </c>
      <c r="H3115" s="2" t="str">
        <f>INDEX(Δεδομένα!B$1:B$51,MATCH('2020'!G3115,Δεδομένα!A$1:A$51,0))</f>
        <v>ΣΤΕΡΕΑΣ ΕΛΛΑΔΟΣ</v>
      </c>
      <c r="I3115" s="8">
        <f>INDEX(Δεδομένα!E$1:E$13,MATCH('2020'!H3115,Δεδομένα!D$1:D$13,0))</f>
        <v>9</v>
      </c>
      <c r="J3115" s="1">
        <v>43956</v>
      </c>
      <c r="K3115" s="6" t="s">
        <v>588</v>
      </c>
      <c r="L3115" s="36" t="str">
        <f t="shared" si="192"/>
        <v>05/05/2020 13:48</v>
      </c>
      <c r="M3115" s="1">
        <v>43956</v>
      </c>
      <c r="N3115" s="6" t="s">
        <v>595</v>
      </c>
      <c r="O3115" s="36" t="str">
        <f t="shared" si="193"/>
        <v>05/05/2020 14:20</v>
      </c>
      <c r="P3115" s="46">
        <f t="shared" si="194"/>
        <v>2.2222222221898846E-2</v>
      </c>
      <c r="Q3115" s="48">
        <v>0</v>
      </c>
      <c r="R3115" s="47">
        <f t="shared" si="195"/>
        <v>31.999999999534339</v>
      </c>
      <c r="S3115" s="6" t="s">
        <v>2318</v>
      </c>
      <c r="T3115" s="6" t="s">
        <v>2319</v>
      </c>
      <c r="U3115" s="6" t="s">
        <v>4562</v>
      </c>
      <c r="V3115" s="6" t="s">
        <v>4563</v>
      </c>
      <c r="W3115" s="7">
        <v>0</v>
      </c>
      <c r="X3115" s="7">
        <v>0</v>
      </c>
      <c r="Y3115" s="7">
        <v>0</v>
      </c>
      <c r="Z3115" s="7">
        <v>0</v>
      </c>
      <c r="AA3115" s="7">
        <v>0</v>
      </c>
      <c r="AB3115" s="7">
        <v>0</v>
      </c>
      <c r="AC3115" s="7">
        <v>0</v>
      </c>
      <c r="AD3115" s="7">
        <v>0</v>
      </c>
      <c r="AE3115">
        <v>4</v>
      </c>
      <c r="AF3115">
        <v>0</v>
      </c>
      <c r="AG3115">
        <v>0</v>
      </c>
      <c r="AH3115">
        <v>0</v>
      </c>
      <c r="AI3115">
        <v>0</v>
      </c>
      <c r="AJ3115">
        <v>2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</row>
    <row r="3116" spans="1:44" x14ac:dyDescent="0.25">
      <c r="A3116">
        <v>1556035</v>
      </c>
      <c r="B3116">
        <v>748903</v>
      </c>
      <c r="C3116">
        <v>21.394254973380299</v>
      </c>
      <c r="D3116">
        <v>38.068401503452897</v>
      </c>
      <c r="E3116" s="68" t="s">
        <v>900</v>
      </c>
      <c r="F3116" s="8">
        <f>INDEX(Δεδομένα!$P:$P,MATCH('2020'!E3116,Δεδομένα!$O:$O,0))</f>
        <v>136</v>
      </c>
      <c r="G3116" s="6" t="s">
        <v>357</v>
      </c>
      <c r="H3116" s="2" t="str">
        <f>INDEX(Δεδομένα!B$1:B$51,MATCH('2020'!G3116,Δεδομένα!A$1:A$51,0))</f>
        <v>ΔΥΤΙΚΗΣ ΕΛΛΑΔΟΣ</v>
      </c>
      <c r="I3116" s="8">
        <f>INDEX(Δεδομένα!E$1:E$13,MATCH('2020'!H3116,Δεδομένα!D$1:D$13,0))</f>
        <v>7</v>
      </c>
      <c r="J3116" s="1">
        <v>43956</v>
      </c>
      <c r="K3116" s="6" t="s">
        <v>2212</v>
      </c>
      <c r="L3116" s="36" t="str">
        <f t="shared" si="192"/>
        <v>05/05/2020 17:56</v>
      </c>
      <c r="M3116" s="1">
        <v>43956</v>
      </c>
      <c r="N3116" s="6" t="s">
        <v>53</v>
      </c>
      <c r="O3116" s="36" t="str">
        <f t="shared" si="193"/>
        <v>05/05/2020 18:57</v>
      </c>
      <c r="P3116" s="46">
        <f t="shared" si="194"/>
        <v>4.2361111110949423E-2</v>
      </c>
      <c r="Q3116" s="48">
        <v>0</v>
      </c>
      <c r="R3116" s="47">
        <f t="shared" si="195"/>
        <v>60.999999999767169</v>
      </c>
      <c r="S3116" s="6" t="s">
        <v>928</v>
      </c>
      <c r="T3116" s="6" t="s">
        <v>1058</v>
      </c>
      <c r="U3116" s="6" t="s">
        <v>1785</v>
      </c>
      <c r="V3116" s="6" t="s">
        <v>4566</v>
      </c>
      <c r="W3116" s="7">
        <v>0</v>
      </c>
      <c r="X3116" s="7">
        <v>0</v>
      </c>
      <c r="Y3116" s="7">
        <v>0</v>
      </c>
      <c r="Z3116" s="7">
        <v>0</v>
      </c>
      <c r="AA3116" s="7">
        <v>1</v>
      </c>
      <c r="AB3116" s="7">
        <v>0</v>
      </c>
      <c r="AC3116" s="7">
        <v>0</v>
      </c>
      <c r="AD3116" s="7">
        <v>0</v>
      </c>
      <c r="AE3116">
        <v>2</v>
      </c>
      <c r="AF3116">
        <v>0</v>
      </c>
      <c r="AG3116">
        <v>0</v>
      </c>
      <c r="AH3116">
        <v>0</v>
      </c>
      <c r="AI3116">
        <v>0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</row>
    <row r="3117" spans="1:44" x14ac:dyDescent="0.25">
      <c r="A3117">
        <v>1556019</v>
      </c>
      <c r="B3117">
        <v>748859</v>
      </c>
      <c r="C3117">
        <v>22.275882335141802</v>
      </c>
      <c r="D3117">
        <v>40.562860307340998</v>
      </c>
      <c r="E3117" s="68" t="s">
        <v>852</v>
      </c>
      <c r="F3117" s="8">
        <f>INDEX(Δεδομένα!$P:$P,MATCH('2020'!E3117,Δεδομένα!$O:$O,0))</f>
        <v>63</v>
      </c>
      <c r="G3117" s="6" t="s">
        <v>238</v>
      </c>
      <c r="H3117" s="2" t="str">
        <f>INDEX(Δεδομένα!B$1:B$51,MATCH('2020'!G3117,Δεδομένα!A$1:A$51,0))</f>
        <v>ΚΕΝΤΡΙΚΗΣ ΜΑΚΕΔΟΝΙΑΣ</v>
      </c>
      <c r="I3117" s="8">
        <f>INDEX(Δεδομένα!E$1:E$13,MATCH('2020'!H3117,Δεδομένα!D$1:D$13,0))</f>
        <v>3</v>
      </c>
      <c r="J3117" s="1">
        <v>43956</v>
      </c>
      <c r="K3117" s="6" t="s">
        <v>347</v>
      </c>
      <c r="L3117" s="36" t="str">
        <f t="shared" si="192"/>
        <v>05/05/2020 13:10</v>
      </c>
      <c r="M3117" s="1">
        <v>43956</v>
      </c>
      <c r="N3117" s="6" t="s">
        <v>456</v>
      </c>
      <c r="O3117" s="36" t="str">
        <f t="shared" si="193"/>
        <v>05/05/2020 16:38</v>
      </c>
      <c r="P3117" s="46">
        <f t="shared" si="194"/>
        <v>0.14444444444961846</v>
      </c>
      <c r="Q3117" s="48">
        <v>0</v>
      </c>
      <c r="R3117" s="47">
        <f t="shared" si="195"/>
        <v>208.00000000745058</v>
      </c>
      <c r="S3117" s="6" t="s">
        <v>897</v>
      </c>
      <c r="T3117" s="6" t="s">
        <v>853</v>
      </c>
      <c r="U3117" s="6" t="s">
        <v>44</v>
      </c>
      <c r="V3117" s="6" t="s">
        <v>4560</v>
      </c>
      <c r="W3117" s="7">
        <v>0</v>
      </c>
      <c r="X3117" s="7">
        <v>0</v>
      </c>
      <c r="Y3117" s="7">
        <v>0</v>
      </c>
      <c r="Z3117" s="7">
        <v>0.5</v>
      </c>
      <c r="AA3117" s="7">
        <v>0</v>
      </c>
      <c r="AB3117" s="7">
        <v>0</v>
      </c>
      <c r="AC3117" s="7">
        <v>0</v>
      </c>
      <c r="AD3117" s="7">
        <v>0</v>
      </c>
      <c r="AE3117">
        <v>4</v>
      </c>
      <c r="AF3117">
        <v>0</v>
      </c>
      <c r="AG3117">
        <v>0</v>
      </c>
      <c r="AH3117">
        <v>0</v>
      </c>
      <c r="AI3117">
        <v>1</v>
      </c>
      <c r="AJ3117">
        <v>2</v>
      </c>
      <c r="AK3117">
        <v>0</v>
      </c>
      <c r="AL3117">
        <v>0</v>
      </c>
      <c r="AM3117">
        <v>1</v>
      </c>
      <c r="AN3117">
        <v>0</v>
      </c>
      <c r="AO3117">
        <v>0</v>
      </c>
      <c r="AP3117">
        <v>0</v>
      </c>
      <c r="AQ3117">
        <v>0</v>
      </c>
      <c r="AR3117">
        <v>0</v>
      </c>
    </row>
    <row r="3118" spans="1:44" x14ac:dyDescent="0.25">
      <c r="A3118">
        <v>1555685</v>
      </c>
      <c r="B3118">
        <v>748880</v>
      </c>
      <c r="C3118">
        <v>22.366876037360701</v>
      </c>
      <c r="D3118">
        <v>40.595326915342</v>
      </c>
      <c r="E3118" s="68" t="s">
        <v>1880</v>
      </c>
      <c r="F3118" s="8">
        <f>INDEX(Δεδομένα!$P:$P,MATCH('2020'!E3118,Δεδομένα!$O:$O,0))</f>
        <v>66</v>
      </c>
      <c r="G3118" s="6" t="s">
        <v>238</v>
      </c>
      <c r="H3118" s="2" t="str">
        <f>INDEX(Δεδομένα!B$1:B$51,MATCH('2020'!G3118,Δεδομένα!A$1:A$51,0))</f>
        <v>ΚΕΝΤΡΙΚΗΣ ΜΑΚΕΔΟΝΙΑΣ</v>
      </c>
      <c r="I3118" s="8">
        <f>INDEX(Δεδομένα!E$1:E$13,MATCH('2020'!H3118,Δεδομένα!D$1:D$13,0))</f>
        <v>3</v>
      </c>
      <c r="J3118" s="1">
        <v>43956</v>
      </c>
      <c r="K3118" s="6" t="s">
        <v>669</v>
      </c>
      <c r="L3118" s="36" t="str">
        <f t="shared" si="192"/>
        <v>05/05/2020 15:06</v>
      </c>
      <c r="M3118" s="1">
        <v>43956</v>
      </c>
      <c r="N3118" s="6" t="s">
        <v>703</v>
      </c>
      <c r="O3118" s="36" t="str">
        <f t="shared" si="193"/>
        <v>05/05/2020 15:55</v>
      </c>
      <c r="P3118" s="46">
        <f t="shared" si="194"/>
        <v>3.4027777779556345E-2</v>
      </c>
      <c r="Q3118" s="48">
        <v>0</v>
      </c>
      <c r="R3118" s="47">
        <f t="shared" si="195"/>
        <v>49.000000002561137</v>
      </c>
      <c r="S3118" s="6" t="s">
        <v>897</v>
      </c>
      <c r="T3118" s="6" t="s">
        <v>1966</v>
      </c>
      <c r="U3118" s="6" t="s">
        <v>44</v>
      </c>
      <c r="V3118" s="6" t="s">
        <v>3531</v>
      </c>
      <c r="W3118" s="7">
        <v>0</v>
      </c>
      <c r="X3118" s="7">
        <v>0</v>
      </c>
      <c r="Y3118" s="7">
        <v>0</v>
      </c>
      <c r="Z3118" s="7">
        <v>0</v>
      </c>
      <c r="AA3118" s="7">
        <v>5</v>
      </c>
      <c r="AB3118" s="7">
        <v>0</v>
      </c>
      <c r="AC3118" s="7">
        <v>0</v>
      </c>
      <c r="AD3118" s="7">
        <v>0</v>
      </c>
      <c r="AE3118">
        <v>2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</row>
    <row r="3119" spans="1:44" x14ac:dyDescent="0.25">
      <c r="A3119">
        <v>1555672</v>
      </c>
      <c r="B3119">
        <v>748901</v>
      </c>
      <c r="C3119">
        <v>22.563140004254802</v>
      </c>
      <c r="D3119">
        <v>40.783959980516002</v>
      </c>
      <c r="E3119" s="68" t="s">
        <v>1668</v>
      </c>
      <c r="F3119" s="8">
        <f>INDEX(Δεδομένα!$P:$P,MATCH('2020'!E3119,Δεδομένα!$O:$O,0))</f>
        <v>257</v>
      </c>
      <c r="G3119" s="6" t="s">
        <v>170</v>
      </c>
      <c r="H3119" s="2" t="str">
        <f>INDEX(Δεδομένα!B$1:B$51,MATCH('2020'!G3119,Δεδομένα!A$1:A$51,0))</f>
        <v>ΚΕΝΤΡΙΚΗΣ ΜΑΚΕΔΟΝΙΑΣ</v>
      </c>
      <c r="I3119" s="8">
        <f>INDEX(Δεδομένα!E$1:E$13,MATCH('2020'!H3119,Δεδομένα!D$1:D$13,0))</f>
        <v>3</v>
      </c>
      <c r="J3119" s="1">
        <v>43956</v>
      </c>
      <c r="K3119" s="6" t="s">
        <v>289</v>
      </c>
      <c r="L3119" s="36" t="str">
        <f t="shared" si="192"/>
        <v>05/05/2020 17:55</v>
      </c>
      <c r="M3119" s="1">
        <v>43956</v>
      </c>
      <c r="N3119" s="6" t="s">
        <v>1184</v>
      </c>
      <c r="O3119" s="36" t="str">
        <f t="shared" si="193"/>
        <v>05/05/2020 18:25</v>
      </c>
      <c r="P3119" s="46">
        <f t="shared" si="194"/>
        <v>2.0833333328482695E-2</v>
      </c>
      <c r="Q3119" s="48">
        <v>0</v>
      </c>
      <c r="R3119" s="47">
        <f t="shared" si="195"/>
        <v>29.999999993015081</v>
      </c>
      <c r="S3119" s="6" t="s">
        <v>170</v>
      </c>
      <c r="T3119" s="6" t="s">
        <v>187</v>
      </c>
      <c r="U3119" s="6" t="s">
        <v>2089</v>
      </c>
      <c r="V3119" s="6" t="s">
        <v>2090</v>
      </c>
      <c r="W3119" s="7">
        <v>0</v>
      </c>
      <c r="X3119" s="7">
        <v>0</v>
      </c>
      <c r="Y3119" s="7">
        <v>0</v>
      </c>
      <c r="Z3119" s="7">
        <v>0.1</v>
      </c>
      <c r="AA3119" s="7">
        <v>0</v>
      </c>
      <c r="AB3119" s="7">
        <v>0</v>
      </c>
      <c r="AC3119" s="7">
        <v>0</v>
      </c>
      <c r="AD3119" s="7">
        <v>0</v>
      </c>
      <c r="AE3119">
        <v>4</v>
      </c>
      <c r="AF3119">
        <v>0</v>
      </c>
      <c r="AG3119">
        <v>1</v>
      </c>
      <c r="AH3119">
        <v>0</v>
      </c>
      <c r="AI3119">
        <v>0</v>
      </c>
      <c r="AJ3119">
        <v>2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</row>
    <row r="3120" spans="1:44" x14ac:dyDescent="0.25">
      <c r="A3120">
        <v>1555714</v>
      </c>
      <c r="B3120">
        <v>748894</v>
      </c>
      <c r="C3120">
        <v>22.796335384454299</v>
      </c>
      <c r="D3120">
        <v>41.224552938834698</v>
      </c>
      <c r="E3120" s="68" t="s">
        <v>1179</v>
      </c>
      <c r="F3120" s="8">
        <f>INDEX(Δεδομένα!$P:$P,MATCH('2020'!E3120,Δεδομένα!$O:$O,0))</f>
        <v>58</v>
      </c>
      <c r="G3120" s="6" t="s">
        <v>223</v>
      </c>
      <c r="H3120" s="2" t="str">
        <f>INDEX(Δεδομένα!B$1:B$51,MATCH('2020'!G3120,Δεδομένα!A$1:A$51,0))</f>
        <v>ΚΕΝΤΡΙΚΗΣ ΜΑΚΕΔΟΝΙΑΣ</v>
      </c>
      <c r="I3120" s="8">
        <f>INDEX(Δεδομένα!E$1:E$13,MATCH('2020'!H3120,Δεδομένα!D$1:D$13,0))</f>
        <v>3</v>
      </c>
      <c r="J3120" s="1">
        <v>43956</v>
      </c>
      <c r="K3120" s="6" t="s">
        <v>88</v>
      </c>
      <c r="L3120" s="36" t="str">
        <f t="shared" si="192"/>
        <v>05/05/2020 15:28</v>
      </c>
      <c r="M3120" s="1">
        <v>43956</v>
      </c>
      <c r="N3120" s="6" t="s">
        <v>750</v>
      </c>
      <c r="O3120" s="36" t="str">
        <f t="shared" si="193"/>
        <v>05/05/2020 16:45</v>
      </c>
      <c r="P3120" s="46">
        <f t="shared" si="194"/>
        <v>5.3472222221898846E-2</v>
      </c>
      <c r="Q3120" s="48">
        <v>0</v>
      </c>
      <c r="R3120" s="47">
        <f t="shared" si="195"/>
        <v>76.999999999534339</v>
      </c>
      <c r="S3120" s="6" t="s">
        <v>223</v>
      </c>
      <c r="T3120" s="6" t="s">
        <v>1145</v>
      </c>
      <c r="U3120" s="6" t="s">
        <v>44</v>
      </c>
      <c r="V3120" s="6" t="s">
        <v>4564</v>
      </c>
      <c r="W3120" s="7">
        <v>0</v>
      </c>
      <c r="X3120" s="7">
        <v>0</v>
      </c>
      <c r="Y3120" s="7">
        <v>0</v>
      </c>
      <c r="Z3120" s="7">
        <v>0.2</v>
      </c>
      <c r="AA3120" s="7">
        <v>0</v>
      </c>
      <c r="AB3120" s="7">
        <v>0</v>
      </c>
      <c r="AC3120" s="7">
        <v>0</v>
      </c>
      <c r="AD3120" s="7">
        <v>0</v>
      </c>
      <c r="AE3120">
        <v>3</v>
      </c>
      <c r="AF3120">
        <v>0</v>
      </c>
      <c r="AG3120">
        <v>0</v>
      </c>
      <c r="AH3120">
        <v>0</v>
      </c>
      <c r="AI3120">
        <v>0</v>
      </c>
      <c r="AJ3120">
        <v>2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</row>
    <row r="3121" spans="1:44" x14ac:dyDescent="0.25">
      <c r="A3121">
        <v>1580929</v>
      </c>
      <c r="B3121">
        <v>748792</v>
      </c>
      <c r="C3121">
        <v>22.818380143295499</v>
      </c>
      <c r="D3121">
        <v>37.902878930108599</v>
      </c>
      <c r="E3121" s="68" t="s">
        <v>810</v>
      </c>
      <c r="F3121" s="8">
        <f>INDEX(Δεδομένα!$P:$P,MATCH('2020'!E3121,Δεδομένα!$O:$O,0))</f>
        <v>157</v>
      </c>
      <c r="G3121" s="6" t="s">
        <v>391</v>
      </c>
      <c r="H3121" s="2" t="str">
        <f>INDEX(Δεδομένα!B$1:B$51,MATCH('2020'!G3121,Δεδομένα!A$1:A$51,0))</f>
        <v>ΠΕΛΛΟΠΟΝΗΣΟΥ</v>
      </c>
      <c r="I3121" s="8">
        <f>INDEX(Δεδομένα!E$1:E$13,MATCH('2020'!H3121,Δεδομένα!D$1:D$13,0))</f>
        <v>8</v>
      </c>
      <c r="J3121" s="1">
        <v>43956</v>
      </c>
      <c r="K3121" s="6" t="s">
        <v>3287</v>
      </c>
      <c r="L3121" s="36" t="str">
        <f t="shared" si="192"/>
        <v>05/05/2020 07:59</v>
      </c>
      <c r="M3121" s="1">
        <v>43956</v>
      </c>
      <c r="N3121" s="6" t="s">
        <v>4557</v>
      </c>
      <c r="O3121" s="36" t="str">
        <f t="shared" si="193"/>
        <v>05/05/2020 08:56</v>
      </c>
      <c r="P3121" s="46">
        <f t="shared" si="194"/>
        <v>3.9583333331393078E-2</v>
      </c>
      <c r="Q3121" s="48">
        <v>0</v>
      </c>
      <c r="R3121" s="47">
        <f t="shared" si="195"/>
        <v>56.999999997206032</v>
      </c>
      <c r="S3121" s="6" t="s">
        <v>44</v>
      </c>
      <c r="T3121" s="6" t="s">
        <v>812</v>
      </c>
      <c r="U3121" s="6" t="s">
        <v>44</v>
      </c>
      <c r="V3121" s="6" t="s">
        <v>4558</v>
      </c>
      <c r="W3121" s="7">
        <v>0</v>
      </c>
      <c r="X3121" s="7">
        <v>0</v>
      </c>
      <c r="Y3121" s="7">
        <v>0</v>
      </c>
      <c r="Z3121" s="7">
        <v>0</v>
      </c>
      <c r="AA3121" s="7">
        <v>0</v>
      </c>
      <c r="AB3121" s="7">
        <v>0</v>
      </c>
      <c r="AC3121" s="7">
        <v>0.05</v>
      </c>
      <c r="AD3121" s="7">
        <v>0</v>
      </c>
      <c r="AE3121">
        <v>2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</row>
    <row r="3122" spans="1:44" x14ac:dyDescent="0.25">
      <c r="A3122">
        <v>1556014</v>
      </c>
      <c r="B3122">
        <v>748865</v>
      </c>
      <c r="C3122">
        <v>21.7421699038348</v>
      </c>
      <c r="D3122">
        <v>39.623397043742997</v>
      </c>
      <c r="E3122" s="68" t="s">
        <v>1155</v>
      </c>
      <c r="F3122" s="8">
        <f>INDEX(Δεδομένα!$P:$P,MATCH('2020'!E3122,Δεδομένα!$O:$O,0))</f>
        <v>111</v>
      </c>
      <c r="G3122" s="6" t="s">
        <v>884</v>
      </c>
      <c r="H3122" s="2" t="str">
        <f>INDEX(Δεδομένα!B$1:B$51,MATCH('2020'!G3122,Δεδομένα!A$1:A$51,0))</f>
        <v>ΘΕΣΣΑΛΙΑΣ</v>
      </c>
      <c r="I3122" s="8">
        <f>INDEX(Δεδομένα!E$1:E$13,MATCH('2020'!H3122,Δεδομένα!D$1:D$13,0))</f>
        <v>6</v>
      </c>
      <c r="J3122" s="1">
        <v>43956</v>
      </c>
      <c r="K3122" s="6" t="s">
        <v>2193</v>
      </c>
      <c r="L3122" s="36" t="str">
        <f t="shared" si="192"/>
        <v>05/05/2020 13:41</v>
      </c>
      <c r="M3122" s="1">
        <v>43956</v>
      </c>
      <c r="N3122" s="6" t="s">
        <v>463</v>
      </c>
      <c r="O3122" s="36" t="str">
        <f t="shared" si="193"/>
        <v>05/05/2020 14:24</v>
      </c>
      <c r="P3122" s="46">
        <f t="shared" si="194"/>
        <v>2.9861111106583849E-2</v>
      </c>
      <c r="Q3122" s="48">
        <v>0</v>
      </c>
      <c r="R3122" s="47">
        <f t="shared" si="195"/>
        <v>42.999999993480742</v>
      </c>
      <c r="S3122" s="6" t="s">
        <v>884</v>
      </c>
      <c r="T3122" s="6" t="s">
        <v>1157</v>
      </c>
      <c r="U3122" s="6" t="s">
        <v>44</v>
      </c>
      <c r="V3122" s="6" t="s">
        <v>4561</v>
      </c>
      <c r="W3122" s="7">
        <v>0</v>
      </c>
      <c r="X3122" s="7">
        <v>0</v>
      </c>
      <c r="Y3122" s="7">
        <v>0</v>
      </c>
      <c r="Z3122" s="7">
        <v>0.1</v>
      </c>
      <c r="AA3122" s="7">
        <v>0</v>
      </c>
      <c r="AB3122" s="7">
        <v>0</v>
      </c>
      <c r="AC3122" s="7">
        <v>0</v>
      </c>
      <c r="AD3122" s="7">
        <v>0</v>
      </c>
      <c r="AE3122">
        <v>2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</row>
    <row r="3123" spans="1:44" x14ac:dyDescent="0.25">
      <c r="A3123">
        <v>1555762</v>
      </c>
      <c r="B3123">
        <v>748836</v>
      </c>
      <c r="C3123">
        <v>22.551080225280199</v>
      </c>
      <c r="D3123">
        <v>38.800167565303497</v>
      </c>
      <c r="E3123" s="68" t="s">
        <v>398</v>
      </c>
      <c r="F3123" s="8">
        <f>INDEX(Δεδομένα!$P:$P,MATCH('2020'!E3123,Δεδομένα!$O:$O,0))</f>
        <v>161</v>
      </c>
      <c r="G3123" s="6" t="s">
        <v>399</v>
      </c>
      <c r="H3123" s="2" t="str">
        <f>INDEX(Δεδομένα!B$1:B$51,MATCH('2020'!G3123,Δεδομένα!A$1:A$51,0))</f>
        <v>ΣΤΕΡΕΑΣ ΕΛΛΑΔΟΣ</v>
      </c>
      <c r="I3123" s="8">
        <f>INDEX(Δεδομένα!E$1:E$13,MATCH('2020'!H3123,Δεδομένα!D$1:D$13,0))</f>
        <v>9</v>
      </c>
      <c r="J3123" s="1">
        <v>43956</v>
      </c>
      <c r="K3123" s="6" t="s">
        <v>716</v>
      </c>
      <c r="L3123" s="36" t="str">
        <f t="shared" si="192"/>
        <v>05/05/2020 11:15</v>
      </c>
      <c r="M3123" s="1">
        <v>43956</v>
      </c>
      <c r="N3123" s="6" t="s">
        <v>349</v>
      </c>
      <c r="O3123" s="36" t="str">
        <f t="shared" si="193"/>
        <v>05/05/2020 12:35</v>
      </c>
      <c r="P3123" s="46">
        <f t="shared" si="194"/>
        <v>5.5555555554747116E-2</v>
      </c>
      <c r="Q3123" s="48">
        <v>0</v>
      </c>
      <c r="R3123" s="47">
        <f t="shared" si="195"/>
        <v>79.999999998835847</v>
      </c>
      <c r="S3123" s="6" t="s">
        <v>407</v>
      </c>
      <c r="T3123" s="6" t="s">
        <v>408</v>
      </c>
      <c r="U3123" s="6" t="s">
        <v>44</v>
      </c>
      <c r="V3123" s="6" t="s">
        <v>4399</v>
      </c>
      <c r="W3123" s="7">
        <v>0</v>
      </c>
      <c r="X3123" s="7">
        <v>0</v>
      </c>
      <c r="Y3123" s="7">
        <v>0</v>
      </c>
      <c r="Z3123" s="7">
        <v>0.75</v>
      </c>
      <c r="AA3123" s="7">
        <v>0.25</v>
      </c>
      <c r="AB3123" s="7">
        <v>0</v>
      </c>
      <c r="AC3123" s="7">
        <v>0</v>
      </c>
      <c r="AD3123" s="7">
        <v>0</v>
      </c>
      <c r="AE3123">
        <v>2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</row>
    <row r="3124" spans="1:44" x14ac:dyDescent="0.25">
      <c r="A3124">
        <v>1560798</v>
      </c>
      <c r="B3124">
        <v>748963</v>
      </c>
      <c r="C3124">
        <v>21.319944019501399</v>
      </c>
      <c r="D3124">
        <v>38.389715703506802</v>
      </c>
      <c r="E3124" s="68" t="s">
        <v>334</v>
      </c>
      <c r="F3124" s="8">
        <f>INDEX(Δεδομένα!$P:$P,MATCH('2020'!E3124,Δεδομένα!$O:$O,0))</f>
        <v>127</v>
      </c>
      <c r="G3124" s="6" t="s">
        <v>335</v>
      </c>
      <c r="H3124" s="2" t="str">
        <f>INDEX(Δεδομένα!B$1:B$51,MATCH('2020'!G3124,Δεδομένα!A$1:A$51,0))</f>
        <v>ΔΥΤΙΚΗΣ ΕΛΛΑΔΟΣ</v>
      </c>
      <c r="I3124" s="8">
        <f>INDEX(Δεδομένα!E$1:E$13,MATCH('2020'!H3124,Δεδομένα!D$1:D$13,0))</f>
        <v>7</v>
      </c>
      <c r="J3124" s="1">
        <v>43957</v>
      </c>
      <c r="K3124" s="6" t="s">
        <v>3217</v>
      </c>
      <c r="L3124" s="36" t="str">
        <f t="shared" si="192"/>
        <v>06/05/2020 00:15</v>
      </c>
      <c r="M3124" s="1">
        <v>43957</v>
      </c>
      <c r="N3124" s="6" t="s">
        <v>1906</v>
      </c>
      <c r="O3124" s="36" t="str">
        <f t="shared" si="193"/>
        <v>06/05/2020 01:00</v>
      </c>
      <c r="P3124" s="46">
        <f t="shared" si="194"/>
        <v>3.125E-2</v>
      </c>
      <c r="Q3124" s="48">
        <v>0</v>
      </c>
      <c r="R3124" s="47">
        <f t="shared" si="195"/>
        <v>45</v>
      </c>
      <c r="S3124" s="6" t="s">
        <v>338</v>
      </c>
      <c r="T3124" s="6" t="s">
        <v>343</v>
      </c>
      <c r="U3124" s="6" t="s">
        <v>44</v>
      </c>
      <c r="V3124" s="6" t="s">
        <v>1301</v>
      </c>
      <c r="W3124" s="7">
        <v>0</v>
      </c>
      <c r="X3124" s="7">
        <v>0</v>
      </c>
      <c r="Y3124" s="7">
        <v>0</v>
      </c>
      <c r="Z3124" s="7">
        <v>0.5</v>
      </c>
      <c r="AA3124" s="7">
        <v>0</v>
      </c>
      <c r="AB3124" s="7">
        <v>0</v>
      </c>
      <c r="AC3124" s="7">
        <v>0</v>
      </c>
      <c r="AD3124" s="7">
        <v>0</v>
      </c>
      <c r="AE3124">
        <v>2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</row>
    <row r="3125" spans="1:44" x14ac:dyDescent="0.25">
      <c r="A3125">
        <v>1580933</v>
      </c>
      <c r="B3125">
        <v>749086</v>
      </c>
      <c r="C3125">
        <v>23.053466932828201</v>
      </c>
      <c r="D3125">
        <v>37.923684437231699</v>
      </c>
      <c r="E3125" s="68" t="s">
        <v>810</v>
      </c>
      <c r="F3125" s="8">
        <f>INDEX(Δεδομένα!$P:$P,MATCH('2020'!E3125,Δεδομένα!$O:$O,0))</f>
        <v>157</v>
      </c>
      <c r="G3125" s="6" t="s">
        <v>391</v>
      </c>
      <c r="H3125" s="2" t="str">
        <f>INDEX(Δεδομένα!B$1:B$51,MATCH('2020'!G3125,Δεδομένα!A$1:A$51,0))</f>
        <v>ΠΕΛΛΟΠΟΝΗΣΟΥ</v>
      </c>
      <c r="I3125" s="8">
        <f>INDEX(Δεδομένα!E$1:E$13,MATCH('2020'!H3125,Δεδομένα!D$1:D$13,0))</f>
        <v>8</v>
      </c>
      <c r="J3125" s="1">
        <v>43957</v>
      </c>
      <c r="K3125" s="6" t="s">
        <v>715</v>
      </c>
      <c r="L3125" s="36" t="str">
        <f t="shared" si="192"/>
        <v>06/05/2020 14:35</v>
      </c>
      <c r="M3125" s="1">
        <v>43957</v>
      </c>
      <c r="N3125" s="6" t="s">
        <v>71</v>
      </c>
      <c r="O3125" s="36" t="str">
        <f t="shared" si="193"/>
        <v>06/05/2020 15:42</v>
      </c>
      <c r="P3125" s="46">
        <f t="shared" si="194"/>
        <v>4.6527777776645962E-2</v>
      </c>
      <c r="Q3125" s="48">
        <v>0</v>
      </c>
      <c r="R3125" s="47">
        <f t="shared" si="195"/>
        <v>66.999999998370185</v>
      </c>
      <c r="S3125" s="6" t="s">
        <v>44</v>
      </c>
      <c r="T3125" s="6" t="s">
        <v>867</v>
      </c>
      <c r="U3125" s="6" t="s">
        <v>44</v>
      </c>
      <c r="V3125" s="6" t="s">
        <v>4571</v>
      </c>
      <c r="W3125" s="7">
        <v>0</v>
      </c>
      <c r="X3125" s="7">
        <v>0</v>
      </c>
      <c r="Y3125" s="7">
        <v>0</v>
      </c>
      <c r="Z3125" s="7">
        <v>0.5</v>
      </c>
      <c r="AA3125" s="7">
        <v>0</v>
      </c>
      <c r="AB3125" s="7">
        <v>0</v>
      </c>
      <c r="AC3125" s="7">
        <v>0</v>
      </c>
      <c r="AD3125" s="7">
        <v>0</v>
      </c>
      <c r="AE3125">
        <v>8</v>
      </c>
      <c r="AF3125">
        <v>0</v>
      </c>
      <c r="AG3125">
        <v>0</v>
      </c>
      <c r="AH3125">
        <v>0</v>
      </c>
      <c r="AI3125">
        <v>0</v>
      </c>
      <c r="AJ3125">
        <v>4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</row>
    <row r="3126" spans="1:44" x14ac:dyDescent="0.25">
      <c r="A3126">
        <v>1556289</v>
      </c>
      <c r="B3126">
        <v>749040</v>
      </c>
      <c r="C3126">
        <v>22.7308654785156</v>
      </c>
      <c r="D3126">
        <v>39.870250701904297</v>
      </c>
      <c r="E3126" s="68" t="s">
        <v>1271</v>
      </c>
      <c r="F3126" s="8">
        <f>INDEX(Δεδομένα!$P:$P,MATCH('2020'!E3126,Δεδομένα!$O:$O,0))</f>
        <v>102</v>
      </c>
      <c r="G3126" s="6" t="s">
        <v>288</v>
      </c>
      <c r="H3126" s="2" t="str">
        <f>INDEX(Δεδομένα!B$1:B$51,MATCH('2020'!G3126,Δεδομένα!A$1:A$51,0))</f>
        <v>ΘΕΣΣΑΛΙΑΣ</v>
      </c>
      <c r="I3126" s="8">
        <f>INDEX(Δεδομένα!E$1:E$13,MATCH('2020'!H3126,Δεδομένα!D$1:D$13,0))</f>
        <v>6</v>
      </c>
      <c r="J3126" s="1">
        <v>43957</v>
      </c>
      <c r="K3126" s="6" t="s">
        <v>876</v>
      </c>
      <c r="L3126" s="36" t="str">
        <f t="shared" si="192"/>
        <v>06/05/2020 11:55</v>
      </c>
      <c r="M3126" s="1">
        <v>43957</v>
      </c>
      <c r="N3126" s="6" t="s">
        <v>346</v>
      </c>
      <c r="O3126" s="36" t="str">
        <f t="shared" si="193"/>
        <v>06/05/2020 11:58</v>
      </c>
      <c r="P3126" s="46">
        <f t="shared" si="194"/>
        <v>2.0833333328482695E-3</v>
      </c>
      <c r="Q3126" s="48">
        <v>0</v>
      </c>
      <c r="R3126" s="47">
        <f t="shared" si="195"/>
        <v>2.9999999993015081</v>
      </c>
      <c r="S3126" s="6" t="s">
        <v>288</v>
      </c>
      <c r="T3126" s="6" t="s">
        <v>1779</v>
      </c>
      <c r="U3126" s="6" t="s">
        <v>44</v>
      </c>
      <c r="V3126" s="6" t="s">
        <v>2001</v>
      </c>
      <c r="W3126" s="7">
        <v>0</v>
      </c>
      <c r="X3126" s="7">
        <v>0</v>
      </c>
      <c r="Y3126" s="7">
        <v>0</v>
      </c>
      <c r="Z3126" s="7">
        <v>0</v>
      </c>
      <c r="AA3126" s="7">
        <v>0</v>
      </c>
      <c r="AB3126" s="7">
        <v>0</v>
      </c>
      <c r="AC3126" s="7">
        <v>0</v>
      </c>
      <c r="AD3126" s="7">
        <v>0.1</v>
      </c>
      <c r="AE3126">
        <v>2</v>
      </c>
      <c r="AF3126">
        <v>0</v>
      </c>
      <c r="AG3126">
        <v>0</v>
      </c>
      <c r="AH3126">
        <v>0</v>
      </c>
      <c r="AI3126">
        <v>0</v>
      </c>
      <c r="AJ3126">
        <v>1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</row>
    <row r="3127" spans="1:44" x14ac:dyDescent="0.25">
      <c r="A3127">
        <v>1556304</v>
      </c>
      <c r="B3127">
        <v>749191</v>
      </c>
      <c r="C3127">
        <v>22.4704158600737</v>
      </c>
      <c r="D3127">
        <v>39.745845280567998</v>
      </c>
      <c r="E3127" s="68" t="s">
        <v>1271</v>
      </c>
      <c r="F3127" s="8">
        <f>INDEX(Δεδομένα!$P:$P,MATCH('2020'!E3127,Δεδομένα!$O:$O,0))</f>
        <v>102</v>
      </c>
      <c r="G3127" s="6" t="s">
        <v>288</v>
      </c>
      <c r="H3127" s="2" t="str">
        <f>INDEX(Δεδομένα!B$1:B$51,MATCH('2020'!G3127,Δεδομένα!A$1:A$51,0))</f>
        <v>ΘΕΣΣΑΛΙΑΣ</v>
      </c>
      <c r="I3127" s="8">
        <f>INDEX(Δεδομένα!E$1:E$13,MATCH('2020'!H3127,Δεδομένα!D$1:D$13,0))</f>
        <v>6</v>
      </c>
      <c r="J3127" s="1">
        <v>43957</v>
      </c>
      <c r="K3127" s="6" t="s">
        <v>2448</v>
      </c>
      <c r="L3127" s="36" t="str">
        <f t="shared" si="192"/>
        <v>06/05/2020 23:06</v>
      </c>
      <c r="M3127" s="1">
        <v>43957</v>
      </c>
      <c r="N3127" s="6" t="s">
        <v>4573</v>
      </c>
      <c r="O3127" s="36" t="str">
        <f t="shared" si="193"/>
        <v>06/05/2020 23:41</v>
      </c>
      <c r="P3127" s="46">
        <f t="shared" si="194"/>
        <v>2.4305555554747116E-2</v>
      </c>
      <c r="Q3127" s="48">
        <v>0</v>
      </c>
      <c r="R3127" s="47">
        <f t="shared" si="195"/>
        <v>34.999999998835847</v>
      </c>
      <c r="S3127" s="6" t="s">
        <v>288</v>
      </c>
      <c r="T3127" s="6" t="s">
        <v>1272</v>
      </c>
      <c r="U3127" s="6" t="s">
        <v>44</v>
      </c>
      <c r="V3127" s="6" t="s">
        <v>2196</v>
      </c>
      <c r="W3127" s="7">
        <v>0</v>
      </c>
      <c r="X3127" s="7">
        <v>0</v>
      </c>
      <c r="Y3127" s="7">
        <v>0</v>
      </c>
      <c r="Z3127" s="7">
        <v>0.5</v>
      </c>
      <c r="AA3127" s="7">
        <v>0</v>
      </c>
      <c r="AB3127" s="7">
        <v>0</v>
      </c>
      <c r="AC3127" s="7">
        <v>0</v>
      </c>
      <c r="AD3127" s="7">
        <v>0</v>
      </c>
      <c r="AE3127">
        <v>2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</row>
    <row r="3128" spans="1:44" x14ac:dyDescent="0.25">
      <c r="A3128">
        <v>1569049</v>
      </c>
      <c r="B3128">
        <v>755077</v>
      </c>
      <c r="C3128">
        <v>26.501547773028701</v>
      </c>
      <c r="D3128">
        <v>39.131280793585603</v>
      </c>
      <c r="E3128" s="68" t="s">
        <v>494</v>
      </c>
      <c r="F3128" s="8">
        <f>INDEX(Δεδομένα!$P:$P,MATCH('2020'!E3128,Δεδομένα!$O:$O,0))</f>
        <v>196</v>
      </c>
      <c r="G3128" s="6" t="s">
        <v>495</v>
      </c>
      <c r="H3128" s="2" t="str">
        <f>INDEX(Δεδομένα!B$1:B$51,MATCH('2020'!G3128,Δεδομένα!A$1:A$51,0))</f>
        <v>ΒΟΡΕΙΟΥ ΑΙΓΑΙΟΥ</v>
      </c>
      <c r="I3128" s="8">
        <f>INDEX(Δεδομένα!E$1:E$13,MATCH('2020'!H3128,Δεδομένα!D$1:D$13,0))</f>
        <v>11</v>
      </c>
      <c r="J3128" s="1">
        <v>43957</v>
      </c>
      <c r="K3128" s="6" t="s">
        <v>49</v>
      </c>
      <c r="L3128" s="36" t="str">
        <f t="shared" si="192"/>
        <v>06/05/2020 12:40</v>
      </c>
      <c r="M3128" s="1">
        <v>43957</v>
      </c>
      <c r="N3128" s="6" t="s">
        <v>1788</v>
      </c>
      <c r="O3128" s="36" t="str">
        <f t="shared" si="193"/>
        <v>06/05/2020 13:13</v>
      </c>
      <c r="P3128" s="46">
        <f t="shared" si="194"/>
        <v>2.2916666661330964E-2</v>
      </c>
      <c r="Q3128" s="48">
        <v>0</v>
      </c>
      <c r="R3128" s="47">
        <f t="shared" si="195"/>
        <v>32.999999992316589</v>
      </c>
      <c r="S3128" s="6" t="s">
        <v>44</v>
      </c>
      <c r="T3128" s="6" t="s">
        <v>499</v>
      </c>
      <c r="U3128" s="6" t="s">
        <v>500</v>
      </c>
      <c r="V3128" s="6" t="s">
        <v>502</v>
      </c>
      <c r="W3128" s="7">
        <v>0</v>
      </c>
      <c r="X3128" s="7">
        <v>0</v>
      </c>
      <c r="Y3128" s="7">
        <v>0</v>
      </c>
      <c r="Z3128" s="7">
        <v>0.02</v>
      </c>
      <c r="AA3128" s="7">
        <v>0</v>
      </c>
      <c r="AB3128" s="7">
        <v>0</v>
      </c>
      <c r="AC3128" s="7">
        <v>0</v>
      </c>
      <c r="AD3128" s="7">
        <v>0</v>
      </c>
      <c r="AE3128">
        <v>2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</row>
    <row r="3129" spans="1:44" x14ac:dyDescent="0.25">
      <c r="A3129">
        <v>1556018</v>
      </c>
      <c r="B3129">
        <v>749164</v>
      </c>
      <c r="C3129">
        <v>21.937260441579699</v>
      </c>
      <c r="D3129">
        <v>39.725023039323702</v>
      </c>
      <c r="E3129" s="68" t="s">
        <v>1155</v>
      </c>
      <c r="F3129" s="8">
        <f>INDEX(Δεδομένα!$P:$P,MATCH('2020'!E3129,Δεδομένα!$O:$O,0))</f>
        <v>111</v>
      </c>
      <c r="G3129" s="6" t="s">
        <v>884</v>
      </c>
      <c r="H3129" s="2" t="str">
        <f>INDEX(Δεδομένα!B$1:B$51,MATCH('2020'!G3129,Δεδομένα!A$1:A$51,0))</f>
        <v>ΘΕΣΣΑΛΙΑΣ</v>
      </c>
      <c r="I3129" s="8">
        <f>INDEX(Δεδομένα!E$1:E$13,MATCH('2020'!H3129,Δεδομένα!D$1:D$13,0))</f>
        <v>6</v>
      </c>
      <c r="J3129" s="1">
        <v>43957</v>
      </c>
      <c r="K3129" s="6" t="s">
        <v>4165</v>
      </c>
      <c r="L3129" s="36" t="str">
        <f t="shared" si="192"/>
        <v>06/05/2020 20:53</v>
      </c>
      <c r="M3129" s="1">
        <v>43958</v>
      </c>
      <c r="N3129" s="6" t="s">
        <v>4212</v>
      </c>
      <c r="O3129" s="36" t="str">
        <f t="shared" si="193"/>
        <v>07/05/2020 00:47</v>
      </c>
      <c r="P3129" s="46">
        <f t="shared" si="194"/>
        <v>0.16249999999854481</v>
      </c>
      <c r="Q3129" s="48">
        <v>0</v>
      </c>
      <c r="R3129" s="47">
        <f t="shared" si="195"/>
        <v>233.99999999790452</v>
      </c>
      <c r="S3129" s="6" t="s">
        <v>884</v>
      </c>
      <c r="T3129" s="6" t="s">
        <v>1157</v>
      </c>
      <c r="U3129" s="6" t="s">
        <v>44</v>
      </c>
      <c r="V3129" s="6" t="s">
        <v>4572</v>
      </c>
      <c r="W3129" s="7">
        <v>0</v>
      </c>
      <c r="X3129" s="7">
        <v>5</v>
      </c>
      <c r="Y3129" s="7">
        <v>0</v>
      </c>
      <c r="Z3129" s="7">
        <v>0</v>
      </c>
      <c r="AA3129" s="7">
        <v>0</v>
      </c>
      <c r="AB3129" s="7">
        <v>0</v>
      </c>
      <c r="AC3129" s="7">
        <v>0</v>
      </c>
      <c r="AD3129" s="7">
        <v>0</v>
      </c>
      <c r="AE3129">
        <v>7</v>
      </c>
      <c r="AF3129">
        <v>0</v>
      </c>
      <c r="AG3129">
        <v>0</v>
      </c>
      <c r="AH3129">
        <v>0</v>
      </c>
      <c r="AI3129">
        <v>0</v>
      </c>
      <c r="AJ3129">
        <v>3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</row>
    <row r="3130" spans="1:44" x14ac:dyDescent="0.25">
      <c r="A3130">
        <v>1559219</v>
      </c>
      <c r="B3130">
        <v>749259</v>
      </c>
      <c r="C3130">
        <v>21.613634694823201</v>
      </c>
      <c r="D3130">
        <v>38.585620382120197</v>
      </c>
      <c r="E3130" s="68" t="s">
        <v>1361</v>
      </c>
      <c r="F3130" s="8">
        <f>INDEX(Δεδομένα!$P:$P,MATCH('2020'!E3130,Δεδομένα!$O:$O,0))</f>
        <v>129</v>
      </c>
      <c r="G3130" s="6" t="s">
        <v>335</v>
      </c>
      <c r="H3130" s="2" t="str">
        <f>INDEX(Δεδομένα!B$1:B$51,MATCH('2020'!G3130,Δεδομένα!A$1:A$51,0))</f>
        <v>ΔΥΤΙΚΗΣ ΕΛΛΑΔΟΣ</v>
      </c>
      <c r="I3130" s="8">
        <f>INDEX(Δεδομένα!E$1:E$13,MATCH('2020'!H3130,Δεδομένα!D$1:D$13,0))</f>
        <v>7</v>
      </c>
      <c r="J3130" s="1">
        <v>43958</v>
      </c>
      <c r="K3130" s="6" t="s">
        <v>645</v>
      </c>
      <c r="L3130" s="36" t="str">
        <f t="shared" si="192"/>
        <v>07/05/2020 11:30</v>
      </c>
      <c r="M3130" s="1">
        <v>43958</v>
      </c>
      <c r="N3130" s="6" t="s">
        <v>542</v>
      </c>
      <c r="O3130" s="36" t="str">
        <f t="shared" si="193"/>
        <v>07/05/2020 14:30</v>
      </c>
      <c r="P3130" s="46">
        <f t="shared" si="194"/>
        <v>0.125</v>
      </c>
      <c r="Q3130" s="48">
        <v>0</v>
      </c>
      <c r="R3130" s="47">
        <f t="shared" si="195"/>
        <v>180</v>
      </c>
      <c r="S3130" s="6" t="s">
        <v>1016</v>
      </c>
      <c r="T3130" s="6" t="s">
        <v>1362</v>
      </c>
      <c r="U3130" s="6" t="s">
        <v>4578</v>
      </c>
      <c r="V3130" s="6" t="s">
        <v>4579</v>
      </c>
      <c r="W3130" s="7">
        <v>0</v>
      </c>
      <c r="X3130" s="7">
        <v>2</v>
      </c>
      <c r="Y3130" s="7">
        <v>0</v>
      </c>
      <c r="Z3130" s="7">
        <v>0</v>
      </c>
      <c r="AA3130" s="7">
        <v>0</v>
      </c>
      <c r="AB3130" s="7">
        <v>0</v>
      </c>
      <c r="AC3130" s="7">
        <v>0</v>
      </c>
      <c r="AD3130" s="7">
        <v>0</v>
      </c>
      <c r="AE3130">
        <v>6</v>
      </c>
      <c r="AF3130">
        <v>0</v>
      </c>
      <c r="AG3130">
        <v>0</v>
      </c>
      <c r="AH3130">
        <v>0</v>
      </c>
      <c r="AI3130">
        <v>0</v>
      </c>
      <c r="AJ3130">
        <v>3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</row>
    <row r="3131" spans="1:44" x14ac:dyDescent="0.25">
      <c r="A3131">
        <v>1556557</v>
      </c>
      <c r="B3131">
        <v>749341</v>
      </c>
      <c r="C3131">
        <v>21.4053897667869</v>
      </c>
      <c r="D3131">
        <v>38.646762522639698</v>
      </c>
      <c r="E3131" s="68" t="s">
        <v>1431</v>
      </c>
      <c r="F3131" s="8">
        <f>INDEX(Δεδομένα!$P:$P,MATCH('2020'!E3131,Δεδομένα!$O:$O,0))</f>
        <v>128</v>
      </c>
      <c r="G3131" s="6" t="s">
        <v>335</v>
      </c>
      <c r="H3131" s="2" t="str">
        <f>INDEX(Δεδομένα!B$1:B$51,MATCH('2020'!G3131,Δεδομένα!A$1:A$51,0))</f>
        <v>ΔΥΤΙΚΗΣ ΕΛΛΑΔΟΣ</v>
      </c>
      <c r="I3131" s="8">
        <f>INDEX(Δεδομένα!E$1:E$13,MATCH('2020'!H3131,Δεδομένα!D$1:D$13,0))</f>
        <v>7</v>
      </c>
      <c r="J3131" s="1">
        <v>43958</v>
      </c>
      <c r="K3131" s="6" t="s">
        <v>418</v>
      </c>
      <c r="L3131" s="36" t="str">
        <f t="shared" si="192"/>
        <v>07/05/2020 18:45</v>
      </c>
      <c r="M3131" s="1">
        <v>43958</v>
      </c>
      <c r="N3131" s="6" t="s">
        <v>1613</v>
      </c>
      <c r="O3131" s="36" t="str">
        <f t="shared" si="193"/>
        <v>07/05/2020 20:55</v>
      </c>
      <c r="P3131" s="46">
        <f t="shared" si="194"/>
        <v>9.0277777781011537E-2</v>
      </c>
      <c r="Q3131" s="48">
        <v>0</v>
      </c>
      <c r="R3131" s="47">
        <f t="shared" si="195"/>
        <v>130.00000000465661</v>
      </c>
      <c r="S3131" s="6" t="s">
        <v>1016</v>
      </c>
      <c r="T3131" s="6" t="s">
        <v>1017</v>
      </c>
      <c r="U3131" s="6" t="s">
        <v>1018</v>
      </c>
      <c r="V3131" s="6" t="s">
        <v>4584</v>
      </c>
      <c r="W3131" s="7">
        <v>0</v>
      </c>
      <c r="X3131" s="7">
        <v>0.2</v>
      </c>
      <c r="Y3131" s="7">
        <v>0</v>
      </c>
      <c r="Z3131" s="7">
        <v>0</v>
      </c>
      <c r="AA3131" s="7">
        <v>0</v>
      </c>
      <c r="AB3131" s="7">
        <v>0</v>
      </c>
      <c r="AC3131" s="7">
        <v>0</v>
      </c>
      <c r="AD3131" s="7">
        <v>0</v>
      </c>
      <c r="AE3131">
        <v>5</v>
      </c>
      <c r="AF3131">
        <v>0</v>
      </c>
      <c r="AG3131">
        <v>0</v>
      </c>
      <c r="AH3131">
        <v>0</v>
      </c>
      <c r="AI3131">
        <v>0</v>
      </c>
      <c r="AJ3131">
        <v>2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</row>
    <row r="3132" spans="1:44" x14ac:dyDescent="0.25">
      <c r="A3132">
        <v>1571840</v>
      </c>
      <c r="B3132">
        <v>749258</v>
      </c>
      <c r="C3132">
        <v>20.959533443442801</v>
      </c>
      <c r="D3132">
        <v>39.127717166589598</v>
      </c>
      <c r="E3132" s="68" t="s">
        <v>267</v>
      </c>
      <c r="F3132" s="8">
        <f>INDEX(Δεδομένα!$P:$P,MATCH('2020'!E3132,Δεδομένα!$O:$O,0))</f>
        <v>94</v>
      </c>
      <c r="G3132" s="6" t="s">
        <v>268</v>
      </c>
      <c r="H3132" s="2" t="str">
        <f>INDEX(Δεδομένα!B$1:B$51,MATCH('2020'!G3132,Δεδομένα!A$1:A$51,0))</f>
        <v>ΗΠΕΙΡΟΥ</v>
      </c>
      <c r="I3132" s="8">
        <f>INDEX(Δεδομένα!E$1:E$13,MATCH('2020'!H3132,Δεδομένα!D$1:D$13,0))</f>
        <v>5</v>
      </c>
      <c r="J3132" s="1">
        <v>43958</v>
      </c>
      <c r="K3132" s="6" t="s">
        <v>562</v>
      </c>
      <c r="L3132" s="36" t="str">
        <f t="shared" si="192"/>
        <v>07/05/2020 11:50</v>
      </c>
      <c r="M3132" s="1">
        <v>43958</v>
      </c>
      <c r="N3132" s="6" t="s">
        <v>562</v>
      </c>
      <c r="O3132" s="36" t="str">
        <f t="shared" si="193"/>
        <v>07/05/2020 11:50</v>
      </c>
      <c r="P3132" s="46">
        <f t="shared" si="194"/>
        <v>0</v>
      </c>
      <c r="Q3132" s="48">
        <v>0</v>
      </c>
      <c r="R3132" s="47">
        <f t="shared" si="195"/>
        <v>0</v>
      </c>
      <c r="S3132" s="6" t="s">
        <v>44</v>
      </c>
      <c r="T3132" s="6" t="s">
        <v>270</v>
      </c>
      <c r="U3132" s="6" t="s">
        <v>44</v>
      </c>
      <c r="V3132" s="6" t="s">
        <v>4577</v>
      </c>
      <c r="W3132" s="7">
        <v>0</v>
      </c>
      <c r="X3132" s="7">
        <v>0</v>
      </c>
      <c r="Y3132" s="7">
        <v>0</v>
      </c>
      <c r="Z3132" s="7">
        <v>0</v>
      </c>
      <c r="AA3132" s="7">
        <v>10</v>
      </c>
      <c r="AB3132" s="7">
        <v>0</v>
      </c>
      <c r="AC3132" s="7">
        <v>0</v>
      </c>
      <c r="AD3132" s="7">
        <v>0</v>
      </c>
      <c r="AE3132">
        <v>2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</row>
    <row r="3133" spans="1:44" x14ac:dyDescent="0.25">
      <c r="A3133">
        <v>1567035</v>
      </c>
      <c r="B3133">
        <v>749344</v>
      </c>
      <c r="C3133">
        <v>21.272218842697299</v>
      </c>
      <c r="D3133">
        <v>37.8632003524325</v>
      </c>
      <c r="E3133" s="68" t="s">
        <v>925</v>
      </c>
      <c r="F3133" s="8">
        <f>INDEX(Δεδομένα!$P:$P,MATCH('2020'!E3133,Δεδομένα!$O:$O,0))</f>
        <v>135</v>
      </c>
      <c r="G3133" s="6" t="s">
        <v>357</v>
      </c>
      <c r="H3133" s="2" t="str">
        <f>INDEX(Δεδομένα!B$1:B$51,MATCH('2020'!G3133,Δεδομένα!A$1:A$51,0))</f>
        <v>ΔΥΤΙΚΗΣ ΕΛΛΑΔΟΣ</v>
      </c>
      <c r="I3133" s="8">
        <f>INDEX(Δεδομένα!E$1:E$13,MATCH('2020'!H3133,Δεδομένα!D$1:D$13,0))</f>
        <v>7</v>
      </c>
      <c r="J3133" s="1">
        <v>43958</v>
      </c>
      <c r="K3133" s="6" t="s">
        <v>1761</v>
      </c>
      <c r="L3133" s="36" t="str">
        <f t="shared" si="192"/>
        <v>07/05/2020 19:11</v>
      </c>
      <c r="M3133" s="1">
        <v>43958</v>
      </c>
      <c r="N3133" s="6" t="s">
        <v>1127</v>
      </c>
      <c r="O3133" s="36" t="str">
        <f t="shared" si="193"/>
        <v>07/05/2020 20:16</v>
      </c>
      <c r="P3133" s="46">
        <f t="shared" si="194"/>
        <v>4.5138888890505768E-2</v>
      </c>
      <c r="Q3133" s="48">
        <v>0</v>
      </c>
      <c r="R3133" s="47">
        <f t="shared" si="195"/>
        <v>65.000000002328306</v>
      </c>
      <c r="S3133" s="6" t="s">
        <v>928</v>
      </c>
      <c r="T3133" s="6" t="s">
        <v>929</v>
      </c>
      <c r="U3133" s="6" t="s">
        <v>44</v>
      </c>
      <c r="V3133" s="6" t="s">
        <v>4586</v>
      </c>
      <c r="W3133" s="7">
        <v>0</v>
      </c>
      <c r="X3133" s="7">
        <v>0</v>
      </c>
      <c r="Y3133" s="7">
        <v>0</v>
      </c>
      <c r="Z3133" s="7">
        <v>0</v>
      </c>
      <c r="AA3133" s="7">
        <v>4</v>
      </c>
      <c r="AB3133" s="7">
        <v>0</v>
      </c>
      <c r="AC3133" s="7">
        <v>0</v>
      </c>
      <c r="AD3133" s="7">
        <v>0</v>
      </c>
      <c r="AE3133">
        <v>4</v>
      </c>
      <c r="AF3133">
        <v>0</v>
      </c>
      <c r="AG3133">
        <v>0</v>
      </c>
      <c r="AH3133">
        <v>0</v>
      </c>
      <c r="AI3133">
        <v>0</v>
      </c>
      <c r="AJ3133">
        <v>2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</row>
    <row r="3134" spans="1:44" x14ac:dyDescent="0.25">
      <c r="A3134">
        <v>1556369</v>
      </c>
      <c r="B3134">
        <v>749318</v>
      </c>
      <c r="C3134">
        <v>22.208006780923998</v>
      </c>
      <c r="D3134">
        <v>40.602928842795897</v>
      </c>
      <c r="E3134" s="68" t="s">
        <v>852</v>
      </c>
      <c r="F3134" s="8">
        <f>INDEX(Δεδομένα!$P:$P,MATCH('2020'!E3134,Δεδομένα!$O:$O,0))</f>
        <v>63</v>
      </c>
      <c r="G3134" s="6" t="s">
        <v>238</v>
      </c>
      <c r="H3134" s="2" t="str">
        <f>INDEX(Δεδομένα!B$1:B$51,MATCH('2020'!G3134,Δεδομένα!A$1:A$51,0))</f>
        <v>ΚΕΝΤΡΙΚΗΣ ΜΑΚΕΔΟΝΙΑΣ</v>
      </c>
      <c r="I3134" s="8">
        <f>INDEX(Δεδομένα!E$1:E$13,MATCH('2020'!H3134,Δεδομένα!D$1:D$13,0))</f>
        <v>3</v>
      </c>
      <c r="J3134" s="1">
        <v>43958</v>
      </c>
      <c r="K3134" s="6" t="s">
        <v>540</v>
      </c>
      <c r="L3134" s="36" t="str">
        <f t="shared" si="192"/>
        <v>07/05/2020 17:15</v>
      </c>
      <c r="M3134" s="1">
        <v>43958</v>
      </c>
      <c r="N3134" s="6" t="s">
        <v>1008</v>
      </c>
      <c r="O3134" s="36" t="str">
        <f t="shared" si="193"/>
        <v>07/05/2020 17:44</v>
      </c>
      <c r="P3134" s="46">
        <f t="shared" si="194"/>
        <v>2.0138888889050577E-2</v>
      </c>
      <c r="Q3134" s="48">
        <v>0</v>
      </c>
      <c r="R3134" s="47">
        <f t="shared" si="195"/>
        <v>29.000000000232831</v>
      </c>
      <c r="S3134" s="6" t="s">
        <v>897</v>
      </c>
      <c r="T3134" s="6" t="s">
        <v>853</v>
      </c>
      <c r="U3134" s="6" t="s">
        <v>44</v>
      </c>
      <c r="V3134" s="6" t="s">
        <v>4581</v>
      </c>
      <c r="W3134" s="7">
        <v>0</v>
      </c>
      <c r="X3134" s="7">
        <v>0</v>
      </c>
      <c r="Y3134" s="7">
        <v>0</v>
      </c>
      <c r="Z3134" s="7">
        <v>0.1</v>
      </c>
      <c r="AA3134" s="7">
        <v>0</v>
      </c>
      <c r="AB3134" s="7">
        <v>0</v>
      </c>
      <c r="AC3134" s="7">
        <v>0</v>
      </c>
      <c r="AD3134" s="7">
        <v>0</v>
      </c>
      <c r="AE3134">
        <v>5</v>
      </c>
      <c r="AF3134">
        <v>0</v>
      </c>
      <c r="AG3134">
        <v>0</v>
      </c>
      <c r="AH3134">
        <v>0</v>
      </c>
      <c r="AI3134">
        <v>0</v>
      </c>
      <c r="AJ3134">
        <v>2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</row>
    <row r="3135" spans="1:44" x14ac:dyDescent="0.25">
      <c r="A3135">
        <v>1556370</v>
      </c>
      <c r="B3135">
        <v>749343</v>
      </c>
      <c r="C3135">
        <v>22.3131923246277</v>
      </c>
      <c r="D3135">
        <v>40.585783656763702</v>
      </c>
      <c r="E3135" s="68" t="s">
        <v>852</v>
      </c>
      <c r="F3135" s="8">
        <f>INDEX(Δεδομένα!$P:$P,MATCH('2020'!E3135,Δεδομένα!$O:$O,0))</f>
        <v>63</v>
      </c>
      <c r="G3135" s="6" t="s">
        <v>238</v>
      </c>
      <c r="H3135" s="2" t="str">
        <f>INDEX(Δεδομένα!B$1:B$51,MATCH('2020'!G3135,Δεδομένα!A$1:A$51,0))</f>
        <v>ΚΕΝΤΡΙΚΗΣ ΜΑΚΕΔΟΝΙΑΣ</v>
      </c>
      <c r="I3135" s="8">
        <f>INDEX(Δεδομένα!E$1:E$13,MATCH('2020'!H3135,Δεδομένα!D$1:D$13,0))</f>
        <v>3</v>
      </c>
      <c r="J3135" s="1">
        <v>43958</v>
      </c>
      <c r="K3135" s="6" t="s">
        <v>2879</v>
      </c>
      <c r="L3135" s="36" t="str">
        <f t="shared" si="192"/>
        <v>07/05/2020 19:01</v>
      </c>
      <c r="M3135" s="1">
        <v>43958</v>
      </c>
      <c r="N3135" s="6" t="s">
        <v>1076</v>
      </c>
      <c r="O3135" s="36" t="str">
        <f t="shared" si="193"/>
        <v>07/05/2020 19:44</v>
      </c>
      <c r="P3135" s="46">
        <f t="shared" si="194"/>
        <v>2.9861111113859806E-2</v>
      </c>
      <c r="Q3135" s="48">
        <v>0</v>
      </c>
      <c r="R3135" s="47">
        <f t="shared" si="195"/>
        <v>43.000000003958121</v>
      </c>
      <c r="S3135" s="6" t="s">
        <v>897</v>
      </c>
      <c r="T3135" s="6" t="s">
        <v>1966</v>
      </c>
      <c r="U3135" s="6" t="s">
        <v>44</v>
      </c>
      <c r="V3135" s="6" t="s">
        <v>4585</v>
      </c>
      <c r="W3135" s="7">
        <v>0</v>
      </c>
      <c r="X3135" s="7">
        <v>0</v>
      </c>
      <c r="Y3135" s="7">
        <v>0</v>
      </c>
      <c r="Z3135" s="7">
        <v>0</v>
      </c>
      <c r="AA3135" s="7">
        <v>0.2</v>
      </c>
      <c r="AB3135" s="7">
        <v>0</v>
      </c>
      <c r="AC3135" s="7">
        <v>0</v>
      </c>
      <c r="AD3135" s="7">
        <v>0</v>
      </c>
      <c r="AE3135">
        <v>3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</row>
    <row r="3136" spans="1:44" x14ac:dyDescent="0.25">
      <c r="A3136">
        <v>1618771</v>
      </c>
      <c r="B3136">
        <v>749301</v>
      </c>
      <c r="C3136">
        <v>22.344504408630101</v>
      </c>
      <c r="D3136">
        <v>36.7410793094745</v>
      </c>
      <c r="E3136" s="68" t="s">
        <v>3163</v>
      </c>
      <c r="F3136" s="8">
        <f>INDEX(Δεδομένα!$P:$P,MATCH('2020'!E3136,Δεδομένα!$O:$O,0))</f>
        <v>154</v>
      </c>
      <c r="G3136" s="6" t="s">
        <v>369</v>
      </c>
      <c r="H3136" s="2" t="str">
        <f>INDEX(Δεδομένα!B$1:B$51,MATCH('2020'!G3136,Δεδομένα!A$1:A$51,0))</f>
        <v>ΠΕΛΛΟΠΟΝΗΣΟΥ</v>
      </c>
      <c r="I3136" s="8">
        <f>INDEX(Δεδομένα!E$1:E$13,MATCH('2020'!H3136,Δεδομένα!D$1:D$13,0))</f>
        <v>8</v>
      </c>
      <c r="J3136" s="1">
        <v>43958</v>
      </c>
      <c r="K3136" s="6" t="s">
        <v>1874</v>
      </c>
      <c r="L3136" s="36" t="str">
        <f t="shared" si="192"/>
        <v>07/05/2020 15:24</v>
      </c>
      <c r="M3136" s="1">
        <v>43958</v>
      </c>
      <c r="N3136" s="6" t="s">
        <v>281</v>
      </c>
      <c r="O3136" s="36" t="str">
        <f t="shared" si="193"/>
        <v>07/05/2020 16:00</v>
      </c>
      <c r="P3136" s="46">
        <f t="shared" si="194"/>
        <v>2.4999999994179234E-2</v>
      </c>
      <c r="Q3136" s="48">
        <v>0</v>
      </c>
      <c r="R3136" s="47">
        <f t="shared" si="195"/>
        <v>35.999999991618097</v>
      </c>
      <c r="S3136" s="6" t="s">
        <v>44</v>
      </c>
      <c r="T3136" s="6" t="s">
        <v>73</v>
      </c>
      <c r="U3136" s="6" t="s">
        <v>44</v>
      </c>
      <c r="V3136" s="6" t="s">
        <v>4580</v>
      </c>
      <c r="W3136" s="7">
        <v>0</v>
      </c>
      <c r="X3136" s="7">
        <v>0</v>
      </c>
      <c r="Y3136" s="7">
        <v>0</v>
      </c>
      <c r="Z3136" s="7">
        <v>1</v>
      </c>
      <c r="AA3136" s="7">
        <v>0</v>
      </c>
      <c r="AB3136" s="7">
        <v>0</v>
      </c>
      <c r="AC3136" s="7">
        <v>0</v>
      </c>
      <c r="AD3136" s="7">
        <v>0</v>
      </c>
      <c r="AE3136">
        <v>4</v>
      </c>
      <c r="AF3136">
        <v>0</v>
      </c>
      <c r="AG3136">
        <v>0</v>
      </c>
      <c r="AH3136">
        <v>0</v>
      </c>
      <c r="AI3136">
        <v>0</v>
      </c>
      <c r="AJ3136">
        <v>2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</row>
    <row r="3137" spans="1:44" x14ac:dyDescent="0.25">
      <c r="A3137">
        <v>1557210</v>
      </c>
      <c r="B3137">
        <v>749239</v>
      </c>
      <c r="C3137">
        <v>21.748279636183</v>
      </c>
      <c r="D3137">
        <v>36.956826718848198</v>
      </c>
      <c r="E3137" s="68" t="s">
        <v>965</v>
      </c>
      <c r="F3137" s="8">
        <f>INDEX(Δεδομένα!$P:$P,MATCH('2020'!E3137,Δεδομένα!$O:$O,0))</f>
        <v>147</v>
      </c>
      <c r="G3137" s="6" t="s">
        <v>841</v>
      </c>
      <c r="H3137" s="2" t="str">
        <f>INDEX(Δεδομένα!B$1:B$51,MATCH('2020'!G3137,Δεδομένα!A$1:A$51,0))</f>
        <v>ΠΕΛΛΟΠΟΝΗΣΟΥ</v>
      </c>
      <c r="I3137" s="8">
        <f>INDEX(Δεδομένα!E$1:E$13,MATCH('2020'!H3137,Δεδομένα!D$1:D$13,0))</f>
        <v>8</v>
      </c>
      <c r="J3137" s="1">
        <v>43958</v>
      </c>
      <c r="K3137" s="6" t="s">
        <v>4574</v>
      </c>
      <c r="L3137" s="36" t="str">
        <f t="shared" si="192"/>
        <v>07/05/2020 09:52</v>
      </c>
      <c r="M3137" s="1">
        <v>43958</v>
      </c>
      <c r="N3137" s="6" t="s">
        <v>857</v>
      </c>
      <c r="O3137" s="36" t="str">
        <f t="shared" si="193"/>
        <v>07/05/2020 10:45</v>
      </c>
      <c r="P3137" s="46">
        <f t="shared" si="194"/>
        <v>3.6805555551836733E-2</v>
      </c>
      <c r="Q3137" s="48">
        <v>0</v>
      </c>
      <c r="R3137" s="47">
        <f t="shared" si="195"/>
        <v>52.999999994644895</v>
      </c>
      <c r="S3137" s="6" t="s">
        <v>842</v>
      </c>
      <c r="T3137" s="6" t="s">
        <v>967</v>
      </c>
      <c r="U3137" s="6" t="s">
        <v>44</v>
      </c>
      <c r="V3137" s="6" t="s">
        <v>4575</v>
      </c>
      <c r="W3137" s="7">
        <v>0</v>
      </c>
      <c r="X3137" s="7">
        <v>0</v>
      </c>
      <c r="Y3137" s="7">
        <v>0</v>
      </c>
      <c r="Z3137" s="7">
        <v>0</v>
      </c>
      <c r="AA3137" s="7">
        <v>0</v>
      </c>
      <c r="AB3137" s="7">
        <v>0</v>
      </c>
      <c r="AC3137" s="7">
        <v>0.5</v>
      </c>
      <c r="AD3137" s="7">
        <v>0</v>
      </c>
      <c r="AE3137">
        <v>2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</row>
    <row r="3138" spans="1:44" x14ac:dyDescent="0.25">
      <c r="A3138">
        <v>1557495</v>
      </c>
      <c r="B3138">
        <v>749272</v>
      </c>
      <c r="C3138">
        <v>22.0296641142317</v>
      </c>
      <c r="D3138">
        <v>37.130198282689697</v>
      </c>
      <c r="E3138" s="68" t="s">
        <v>937</v>
      </c>
      <c r="F3138" s="8">
        <f>INDEX(Δεδομένα!$P:$P,MATCH('2020'!E3138,Δεδομένα!$O:$O,0))</f>
        <v>143</v>
      </c>
      <c r="G3138" s="6" t="s">
        <v>841</v>
      </c>
      <c r="H3138" s="2" t="str">
        <f>INDEX(Δεδομένα!B$1:B$51,MATCH('2020'!G3138,Δεδομένα!A$1:A$51,0))</f>
        <v>ΠΕΛΛΟΠΟΝΗΣΟΥ</v>
      </c>
      <c r="I3138" s="8">
        <f>INDEX(Δεδομένα!E$1:E$13,MATCH('2020'!H3138,Δεδομένα!D$1:D$13,0))</f>
        <v>8</v>
      </c>
      <c r="J3138" s="1">
        <v>43958</v>
      </c>
      <c r="K3138" s="6" t="s">
        <v>1859</v>
      </c>
      <c r="L3138" s="36" t="str">
        <f t="shared" si="192"/>
        <v>07/05/2020 13:02</v>
      </c>
      <c r="M3138" s="1">
        <v>43958</v>
      </c>
      <c r="N3138" s="6" t="s">
        <v>3033</v>
      </c>
      <c r="O3138" s="36" t="str">
        <f t="shared" si="193"/>
        <v>07/05/2020 13:28</v>
      </c>
      <c r="P3138" s="46">
        <f t="shared" si="194"/>
        <v>1.8055555556202307E-2</v>
      </c>
      <c r="Q3138" s="48">
        <v>0</v>
      </c>
      <c r="R3138" s="47">
        <f t="shared" si="195"/>
        <v>26.000000000931323</v>
      </c>
      <c r="S3138" s="6" t="s">
        <v>842</v>
      </c>
      <c r="T3138" s="6" t="s">
        <v>940</v>
      </c>
      <c r="U3138" s="6" t="s">
        <v>44</v>
      </c>
      <c r="V3138" s="6" t="s">
        <v>1303</v>
      </c>
      <c r="W3138" s="7">
        <v>0</v>
      </c>
      <c r="X3138" s="7">
        <v>0</v>
      </c>
      <c r="Y3138" s="7">
        <v>0</v>
      </c>
      <c r="Z3138" s="7">
        <v>0</v>
      </c>
      <c r="AA3138" s="7">
        <v>0</v>
      </c>
      <c r="AB3138" s="7">
        <v>0.1</v>
      </c>
      <c r="AC3138" s="7">
        <v>0</v>
      </c>
      <c r="AD3138" s="7">
        <v>0</v>
      </c>
      <c r="AE3138">
        <v>5</v>
      </c>
      <c r="AF3138">
        <v>0</v>
      </c>
      <c r="AG3138">
        <v>0</v>
      </c>
      <c r="AH3138">
        <v>0</v>
      </c>
      <c r="AI3138">
        <v>1</v>
      </c>
      <c r="AJ3138">
        <v>2</v>
      </c>
      <c r="AK3138">
        <v>1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</row>
    <row r="3139" spans="1:44" x14ac:dyDescent="0.25">
      <c r="A3139">
        <v>1556186</v>
      </c>
      <c r="B3139">
        <v>749306</v>
      </c>
      <c r="C3139">
        <v>22.0552761779044</v>
      </c>
      <c r="D3139">
        <v>40.901652146293699</v>
      </c>
      <c r="E3139" s="68" t="s">
        <v>952</v>
      </c>
      <c r="F3139" s="8">
        <f>INDEX(Δεδομένα!$P:$P,MATCH('2020'!E3139,Δεδομένα!$O:$O,0))</f>
        <v>62</v>
      </c>
      <c r="G3139" s="6" t="s">
        <v>874</v>
      </c>
      <c r="H3139" s="2" t="str">
        <f>INDEX(Δεδομένα!B$1:B$51,MATCH('2020'!G3139,Δεδομένα!A$1:A$51,0))</f>
        <v>ΚΕΝΤΡΙΚΗΣ ΜΑΚΕΔΟΝΙΑΣ</v>
      </c>
      <c r="I3139" s="8">
        <f>INDEX(Δεδομένα!E$1:E$13,MATCH('2020'!H3139,Δεδομένα!D$1:D$13,0))</f>
        <v>3</v>
      </c>
      <c r="J3139" s="1">
        <v>43958</v>
      </c>
      <c r="K3139" s="6" t="s">
        <v>504</v>
      </c>
      <c r="L3139" s="36" t="str">
        <f t="shared" ref="L3139:L3202" si="196">_xlfn.CONCAT(TEXT(J3139,"ηη/μμ/εεε")," ",TEXT(K3139,"ωω:λλ"))</f>
        <v>07/05/2020 15:50</v>
      </c>
      <c r="M3139" s="1">
        <v>43958</v>
      </c>
      <c r="N3139" s="6" t="s">
        <v>198</v>
      </c>
      <c r="O3139" s="36" t="str">
        <f t="shared" ref="O3139:O3202" si="197">_xlfn.CONCAT(TEXT(M3139,"ηη/μμ/εεε")," ",TEXT(N3139,"ωω:λλ"))</f>
        <v>07/05/2020 16:30</v>
      </c>
      <c r="P3139" s="46">
        <f t="shared" ref="P3139:P3202" si="198">O3139-L3139</f>
        <v>2.7777777781011537E-2</v>
      </c>
      <c r="Q3139" s="48">
        <v>0</v>
      </c>
      <c r="R3139" s="47">
        <f t="shared" ref="R3139:R3202" si="199">P3139*(24*60)</f>
        <v>40.000000004656613</v>
      </c>
      <c r="S3139" s="6" t="s">
        <v>953</v>
      </c>
      <c r="T3139" s="6" t="s">
        <v>954</v>
      </c>
      <c r="U3139" s="6" t="s">
        <v>2910</v>
      </c>
      <c r="V3139" s="6" t="s">
        <v>3513</v>
      </c>
      <c r="W3139" s="7">
        <v>0</v>
      </c>
      <c r="X3139" s="7">
        <v>0</v>
      </c>
      <c r="Y3139" s="7">
        <v>0</v>
      </c>
      <c r="Z3139" s="7">
        <v>0.1</v>
      </c>
      <c r="AA3139" s="7">
        <v>0</v>
      </c>
      <c r="AB3139" s="7">
        <v>0</v>
      </c>
      <c r="AC3139" s="7">
        <v>0</v>
      </c>
      <c r="AD3139" s="7">
        <v>0</v>
      </c>
      <c r="AE3139">
        <v>2</v>
      </c>
      <c r="AF3139">
        <v>0</v>
      </c>
      <c r="AG3139">
        <v>0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</row>
    <row r="3140" spans="1:44" x14ac:dyDescent="0.25">
      <c r="A3140">
        <v>1557664</v>
      </c>
      <c r="B3140">
        <v>749242</v>
      </c>
      <c r="C3140">
        <v>21.778591913081701</v>
      </c>
      <c r="D3140">
        <v>39.556351356706003</v>
      </c>
      <c r="E3140" s="68" t="s">
        <v>1155</v>
      </c>
      <c r="F3140" s="8">
        <f>INDEX(Δεδομένα!$P:$P,MATCH('2020'!E3140,Δεδομένα!$O:$O,0))</f>
        <v>111</v>
      </c>
      <c r="G3140" s="6" t="s">
        <v>884</v>
      </c>
      <c r="H3140" s="2" t="str">
        <f>INDEX(Δεδομένα!B$1:B$51,MATCH('2020'!G3140,Δεδομένα!A$1:A$51,0))</f>
        <v>ΘΕΣΣΑΛΙΑΣ</v>
      </c>
      <c r="I3140" s="8">
        <f>INDEX(Δεδομένα!E$1:E$13,MATCH('2020'!H3140,Δεδομένα!D$1:D$13,0))</f>
        <v>6</v>
      </c>
      <c r="J3140" s="1">
        <v>43958</v>
      </c>
      <c r="K3140" s="6" t="s">
        <v>3870</v>
      </c>
      <c r="L3140" s="36" t="str">
        <f t="shared" si="196"/>
        <v>07/05/2020 10:33</v>
      </c>
      <c r="M3140" s="1">
        <v>43958</v>
      </c>
      <c r="N3140" s="6" t="s">
        <v>2398</v>
      </c>
      <c r="O3140" s="36" t="str">
        <f t="shared" si="197"/>
        <v>07/05/2020 11:03</v>
      </c>
      <c r="P3140" s="46">
        <f t="shared" si="198"/>
        <v>2.0833333335758653E-2</v>
      </c>
      <c r="Q3140" s="48">
        <v>0</v>
      </c>
      <c r="R3140" s="47">
        <f t="shared" si="199"/>
        <v>30.00000000349246</v>
      </c>
      <c r="S3140" s="6" t="s">
        <v>884</v>
      </c>
      <c r="T3140" s="6" t="s">
        <v>1157</v>
      </c>
      <c r="U3140" s="6" t="s">
        <v>44</v>
      </c>
      <c r="V3140" s="6" t="s">
        <v>4576</v>
      </c>
      <c r="W3140" s="7">
        <v>0</v>
      </c>
      <c r="X3140" s="7">
        <v>0</v>
      </c>
      <c r="Y3140" s="7">
        <v>0</v>
      </c>
      <c r="Z3140" s="7">
        <v>0.15</v>
      </c>
      <c r="AA3140" s="7">
        <v>0</v>
      </c>
      <c r="AB3140" s="7">
        <v>0</v>
      </c>
      <c r="AC3140" s="7">
        <v>0</v>
      </c>
      <c r="AD3140" s="7">
        <v>0</v>
      </c>
      <c r="AE3140">
        <v>5</v>
      </c>
      <c r="AF3140">
        <v>0</v>
      </c>
      <c r="AG3140">
        <v>0</v>
      </c>
      <c r="AH3140">
        <v>0</v>
      </c>
      <c r="AI3140">
        <v>0</v>
      </c>
      <c r="AJ3140">
        <v>2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</row>
    <row r="3141" spans="1:44" x14ac:dyDescent="0.25">
      <c r="A3141">
        <v>1559649</v>
      </c>
      <c r="B3141">
        <v>749523</v>
      </c>
      <c r="C3141">
        <v>21.869455192660599</v>
      </c>
      <c r="D3141">
        <v>38.400129580531299</v>
      </c>
      <c r="E3141" s="68" t="s">
        <v>975</v>
      </c>
      <c r="F3141" s="8">
        <f>INDEX(Δεδομένα!$P:$P,MATCH('2020'!E3141,Δεδομένα!$O:$O,0))</f>
        <v>130</v>
      </c>
      <c r="G3141" s="6" t="s">
        <v>335</v>
      </c>
      <c r="H3141" s="2" t="str">
        <f>INDEX(Δεδομένα!B$1:B$51,MATCH('2020'!G3141,Δεδομένα!A$1:A$51,0))</f>
        <v>ΔΥΤΙΚΗΣ ΕΛΛΑΔΟΣ</v>
      </c>
      <c r="I3141" s="8">
        <f>INDEX(Δεδομένα!E$1:E$13,MATCH('2020'!H3141,Δεδομένα!D$1:D$13,0))</f>
        <v>7</v>
      </c>
      <c r="J3141" s="1">
        <v>43959</v>
      </c>
      <c r="K3141" s="6" t="s">
        <v>66</v>
      </c>
      <c r="L3141" s="36" t="str">
        <f t="shared" si="196"/>
        <v>08/05/2020 15:15</v>
      </c>
      <c r="M3141" s="1">
        <v>43959</v>
      </c>
      <c r="N3141" s="6" t="s">
        <v>532</v>
      </c>
      <c r="O3141" s="36" t="str">
        <f t="shared" si="197"/>
        <v>08/05/2020 16:02</v>
      </c>
      <c r="P3141" s="46">
        <f t="shared" si="198"/>
        <v>3.2638888893416151E-2</v>
      </c>
      <c r="Q3141" s="48">
        <v>0</v>
      </c>
      <c r="R3141" s="47">
        <f t="shared" si="199"/>
        <v>47.000000006519258</v>
      </c>
      <c r="S3141" s="6" t="s">
        <v>976</v>
      </c>
      <c r="T3141" s="6" t="s">
        <v>73</v>
      </c>
      <c r="U3141" s="6" t="s">
        <v>44</v>
      </c>
      <c r="V3141" s="6" t="s">
        <v>4603</v>
      </c>
      <c r="W3141" s="7">
        <v>0</v>
      </c>
      <c r="X3141" s="7">
        <v>0</v>
      </c>
      <c r="Y3141" s="7">
        <v>0</v>
      </c>
      <c r="Z3141" s="7">
        <v>0</v>
      </c>
      <c r="AA3141" s="7">
        <v>0.1</v>
      </c>
      <c r="AB3141" s="7">
        <v>0</v>
      </c>
      <c r="AC3141" s="7">
        <v>0</v>
      </c>
      <c r="AD3141" s="7">
        <v>0</v>
      </c>
      <c r="AE3141">
        <v>2</v>
      </c>
      <c r="AF3141">
        <v>0</v>
      </c>
      <c r="AG3141">
        <v>0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</row>
    <row r="3142" spans="1:44" x14ac:dyDescent="0.25">
      <c r="A3142">
        <v>1560806</v>
      </c>
      <c r="B3142">
        <v>749611</v>
      </c>
      <c r="C3142">
        <v>21.252876496826701</v>
      </c>
      <c r="D3142">
        <v>38.477355493825598</v>
      </c>
      <c r="E3142" s="68" t="s">
        <v>334</v>
      </c>
      <c r="F3142" s="8">
        <f>INDEX(Δεδομένα!$P:$P,MATCH('2020'!E3142,Δεδομένα!$O:$O,0))</f>
        <v>127</v>
      </c>
      <c r="G3142" s="6" t="s">
        <v>335</v>
      </c>
      <c r="H3142" s="2" t="str">
        <f>INDEX(Δεδομένα!B$1:B$51,MATCH('2020'!G3142,Δεδομένα!A$1:A$51,0))</f>
        <v>ΔΥΤΙΚΗΣ ΕΛΛΑΔΟΣ</v>
      </c>
      <c r="I3142" s="8">
        <f>INDEX(Δεδομένα!E$1:E$13,MATCH('2020'!H3142,Δεδομένα!D$1:D$13,0))</f>
        <v>7</v>
      </c>
      <c r="J3142" s="1">
        <v>43959</v>
      </c>
      <c r="K3142" s="6" t="s">
        <v>117</v>
      </c>
      <c r="L3142" s="36" t="str">
        <f t="shared" si="196"/>
        <v>08/05/2020 20:00</v>
      </c>
      <c r="M3142" s="1">
        <v>43960</v>
      </c>
      <c r="N3142" s="6" t="s">
        <v>2668</v>
      </c>
      <c r="O3142" s="36" t="str">
        <f t="shared" si="197"/>
        <v>09/05/2020 00:59</v>
      </c>
      <c r="P3142" s="46">
        <f t="shared" si="198"/>
        <v>0.20763888888905058</v>
      </c>
      <c r="Q3142" s="48">
        <v>0</v>
      </c>
      <c r="R3142" s="47">
        <f t="shared" si="199"/>
        <v>299.00000000023283</v>
      </c>
      <c r="S3142" s="6" t="s">
        <v>338</v>
      </c>
      <c r="T3142" s="6" t="s">
        <v>343</v>
      </c>
      <c r="U3142" s="6" t="s">
        <v>44</v>
      </c>
      <c r="V3142" s="6" t="s">
        <v>4608</v>
      </c>
      <c r="W3142" s="7">
        <v>0</v>
      </c>
      <c r="X3142" s="7">
        <v>6</v>
      </c>
      <c r="Y3142" s="7">
        <v>0</v>
      </c>
      <c r="Z3142" s="7">
        <v>0.5</v>
      </c>
      <c r="AA3142" s="7">
        <v>0</v>
      </c>
      <c r="AB3142" s="7">
        <v>0</v>
      </c>
      <c r="AC3142" s="7">
        <v>0.5</v>
      </c>
      <c r="AD3142" s="7">
        <v>0</v>
      </c>
      <c r="AE3142">
        <v>8</v>
      </c>
      <c r="AF3142">
        <v>0</v>
      </c>
      <c r="AG3142">
        <v>0</v>
      </c>
      <c r="AH3142">
        <v>0</v>
      </c>
      <c r="AI3142">
        <v>0</v>
      </c>
      <c r="AJ3142">
        <v>4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</row>
    <row r="3143" spans="1:44" x14ac:dyDescent="0.25">
      <c r="A3143">
        <v>1560804</v>
      </c>
      <c r="B3143">
        <v>749665</v>
      </c>
      <c r="C3143">
        <v>23.7078774060592</v>
      </c>
      <c r="D3143">
        <v>38.026975311008101</v>
      </c>
      <c r="E3143" s="68" t="s">
        <v>334</v>
      </c>
      <c r="F3143" s="8">
        <f>INDEX(Δεδομένα!$P:$P,MATCH('2020'!E3143,Δεδομένα!$O:$O,0))</f>
        <v>127</v>
      </c>
      <c r="G3143" s="6" t="s">
        <v>335</v>
      </c>
      <c r="H3143" s="2" t="str">
        <f>INDEX(Δεδομένα!B$1:B$51,MATCH('2020'!G3143,Δεδομένα!A$1:A$51,0))</f>
        <v>ΔΥΤΙΚΗΣ ΕΛΛΑΔΟΣ</v>
      </c>
      <c r="I3143" s="8">
        <f>INDEX(Δεδομένα!E$1:E$13,MATCH('2020'!H3143,Δεδομένα!D$1:D$13,0))</f>
        <v>7</v>
      </c>
      <c r="J3143" s="1">
        <v>43959</v>
      </c>
      <c r="K3143" s="6" t="s">
        <v>255</v>
      </c>
      <c r="L3143" s="36" t="str">
        <f t="shared" si="196"/>
        <v>08/05/2020 17:45</v>
      </c>
      <c r="M3143" s="1">
        <v>43959</v>
      </c>
      <c r="N3143" s="6" t="s">
        <v>1399</v>
      </c>
      <c r="O3143" s="36" t="str">
        <f t="shared" si="197"/>
        <v>08/05/2020 19:40</v>
      </c>
      <c r="P3143" s="46">
        <f t="shared" si="198"/>
        <v>7.9861111109494232E-2</v>
      </c>
      <c r="Q3143" s="48">
        <v>0</v>
      </c>
      <c r="R3143" s="47">
        <f t="shared" si="199"/>
        <v>114.99999999767169</v>
      </c>
      <c r="S3143" s="6" t="s">
        <v>338</v>
      </c>
      <c r="T3143" s="6" t="s">
        <v>343</v>
      </c>
      <c r="U3143" s="6" t="s">
        <v>44</v>
      </c>
      <c r="V3143" s="6" t="s">
        <v>4613</v>
      </c>
      <c r="W3143" s="7">
        <v>0</v>
      </c>
      <c r="X3143" s="7">
        <v>0</v>
      </c>
      <c r="Y3143" s="7">
        <v>0</v>
      </c>
      <c r="Z3143" s="7">
        <v>0</v>
      </c>
      <c r="AA3143" s="7">
        <v>0</v>
      </c>
      <c r="AB3143" s="7">
        <v>1</v>
      </c>
      <c r="AC3143" s="7">
        <v>0</v>
      </c>
      <c r="AD3143" s="7">
        <v>0</v>
      </c>
      <c r="AE3143">
        <v>4</v>
      </c>
      <c r="AF3143">
        <v>0</v>
      </c>
      <c r="AG3143">
        <v>1</v>
      </c>
      <c r="AH3143">
        <v>0</v>
      </c>
      <c r="AI3143">
        <v>0</v>
      </c>
      <c r="AJ3143">
        <v>2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</row>
    <row r="3144" spans="1:44" x14ac:dyDescent="0.25">
      <c r="A3144">
        <v>1556357</v>
      </c>
      <c r="B3144">
        <v>749448</v>
      </c>
      <c r="C3144">
        <v>23.6247282546293</v>
      </c>
      <c r="D3144">
        <v>38.3275968686116</v>
      </c>
      <c r="E3144" s="68" t="s">
        <v>3527</v>
      </c>
      <c r="F3144" s="8">
        <f>INDEX(Δεδομένα!$P:$P,MATCH('2020'!E3144,Δεδομένα!$O:$O,0))</f>
        <v>177</v>
      </c>
      <c r="G3144" s="6" t="s">
        <v>846</v>
      </c>
      <c r="H3144" s="2" t="str">
        <f>INDEX(Δεδομένα!B$1:B$51,MATCH('2020'!G3144,Δεδομένα!A$1:A$51,0))</f>
        <v>ΣΤΕΡΕΑΣ ΕΛΛΑΔΟΣ</v>
      </c>
      <c r="I3144" s="8">
        <f>INDEX(Δεδομένα!E$1:E$13,MATCH('2020'!H3144,Δεδομένα!D$1:D$13,0))</f>
        <v>9</v>
      </c>
      <c r="J3144" s="1">
        <v>43959</v>
      </c>
      <c r="K3144" s="6" t="s">
        <v>664</v>
      </c>
      <c r="L3144" s="36" t="str">
        <f t="shared" si="196"/>
        <v>08/05/2020 10:30</v>
      </c>
      <c r="M3144" s="1">
        <v>43959</v>
      </c>
      <c r="N3144" s="6" t="s">
        <v>645</v>
      </c>
      <c r="O3144" s="36" t="str">
        <f t="shared" si="197"/>
        <v>08/05/2020 11:30</v>
      </c>
      <c r="P3144" s="46">
        <f t="shared" si="198"/>
        <v>4.1666666664241347E-2</v>
      </c>
      <c r="Q3144" s="48">
        <v>0</v>
      </c>
      <c r="R3144" s="47">
        <f t="shared" si="199"/>
        <v>59.99999999650754</v>
      </c>
      <c r="S3144" s="6" t="s">
        <v>1991</v>
      </c>
      <c r="T3144" s="6" t="s">
        <v>1992</v>
      </c>
      <c r="U3144" s="6" t="s">
        <v>44</v>
      </c>
      <c r="V3144" s="6" t="s">
        <v>4591</v>
      </c>
      <c r="W3144" s="7">
        <v>0</v>
      </c>
      <c r="X3144" s="7">
        <v>0</v>
      </c>
      <c r="Y3144" s="7">
        <v>0</v>
      </c>
      <c r="Z3144" s="7">
        <v>0</v>
      </c>
      <c r="AA3144" s="7">
        <v>0</v>
      </c>
      <c r="AB3144" s="7">
        <v>0</v>
      </c>
      <c r="AC3144" s="7">
        <v>5</v>
      </c>
      <c r="AD3144" s="7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</row>
    <row r="3145" spans="1:44" x14ac:dyDescent="0.25">
      <c r="A3145">
        <v>1556604</v>
      </c>
      <c r="B3145">
        <v>749561</v>
      </c>
      <c r="C3145">
        <v>24.0215467926397</v>
      </c>
      <c r="D3145">
        <v>41.3598927047804</v>
      </c>
      <c r="E3145" s="68" t="s">
        <v>1960</v>
      </c>
      <c r="F3145" s="8">
        <f>INDEX(Δεδομένα!$P:$P,MATCH('2020'!E3145,Δεδομένα!$O:$O,0))</f>
        <v>28</v>
      </c>
      <c r="G3145" s="6" t="s">
        <v>110</v>
      </c>
      <c r="H3145" s="2" t="str">
        <f>INDEX(Δεδομένα!B$1:B$51,MATCH('2020'!G3145,Δεδομένα!A$1:A$51,0))</f>
        <v>ΑΝΑΤΟΛΙΚΗΣ ΜΑΚΕΔΟΝΙΑΣ ΚΑΙ ΘΡΑΚΗΣ</v>
      </c>
      <c r="I3145" s="8">
        <f>INDEX(Δεδομένα!E$1:E$13,MATCH('2020'!H3145,Δεδομένα!D$1:D$13,0))</f>
        <v>2</v>
      </c>
      <c r="J3145" s="1">
        <v>43959</v>
      </c>
      <c r="K3145" s="6" t="s">
        <v>154</v>
      </c>
      <c r="L3145" s="36" t="str">
        <f t="shared" si="196"/>
        <v>08/05/2020 18:05</v>
      </c>
      <c r="M3145" s="1">
        <v>43959</v>
      </c>
      <c r="N3145" s="6" t="s">
        <v>751</v>
      </c>
      <c r="O3145" s="36" t="str">
        <f t="shared" si="197"/>
        <v>08/05/2020 19:55</v>
      </c>
      <c r="P3145" s="46">
        <f t="shared" si="198"/>
        <v>7.6388888890505768E-2</v>
      </c>
      <c r="Q3145" s="48">
        <v>0</v>
      </c>
      <c r="R3145" s="47">
        <f t="shared" si="199"/>
        <v>110.00000000232831</v>
      </c>
      <c r="S3145" s="6" t="s">
        <v>1961</v>
      </c>
      <c r="T3145" s="6" t="s">
        <v>1962</v>
      </c>
      <c r="U3145" s="6" t="s">
        <v>44</v>
      </c>
      <c r="V3145" s="6" t="s">
        <v>4606</v>
      </c>
      <c r="W3145" s="7">
        <v>0</v>
      </c>
      <c r="X3145" s="7">
        <v>0.5</v>
      </c>
      <c r="Y3145" s="7">
        <v>0</v>
      </c>
      <c r="Z3145" s="7">
        <v>0</v>
      </c>
      <c r="AA3145" s="7">
        <v>0</v>
      </c>
      <c r="AB3145" s="7">
        <v>0</v>
      </c>
      <c r="AC3145" s="7">
        <v>0</v>
      </c>
      <c r="AD3145" s="7">
        <v>0</v>
      </c>
      <c r="AE3145">
        <v>2</v>
      </c>
      <c r="AF3145">
        <v>0</v>
      </c>
      <c r="AG3145">
        <v>0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</row>
    <row r="3146" spans="1:44" x14ac:dyDescent="0.25">
      <c r="A3146">
        <v>1556656</v>
      </c>
      <c r="B3146">
        <v>749553</v>
      </c>
      <c r="C3146">
        <v>26.324336716269201</v>
      </c>
      <c r="D3146">
        <v>40.983244480011699</v>
      </c>
      <c r="E3146" s="68" t="s">
        <v>165</v>
      </c>
      <c r="F3146" s="8">
        <f>INDEX(Δεδομένα!$P:$P,MATCH('2020'!E3146,Δεδομένα!$O:$O,0))</f>
        <v>247</v>
      </c>
      <c r="G3146" s="6" t="s">
        <v>148</v>
      </c>
      <c r="H3146" s="2" t="str">
        <f>INDEX(Δεδομένα!B$1:B$51,MATCH('2020'!G3146,Δεδομένα!A$1:A$51,0))</f>
        <v>ΑΝΑΤΟΛΙΚΗΣ ΜΑΚΕΔΟΝΙΑΣ ΚΑΙ ΘΡΑΚΗΣ</v>
      </c>
      <c r="I3146" s="8">
        <f>INDEX(Δεδομένα!E$1:E$13,MATCH('2020'!H3146,Δεδομένα!D$1:D$13,0))</f>
        <v>2</v>
      </c>
      <c r="J3146" s="1">
        <v>43959</v>
      </c>
      <c r="K3146" s="6" t="s">
        <v>156</v>
      </c>
      <c r="L3146" s="36" t="str">
        <f t="shared" si="196"/>
        <v>08/05/2020 17:30</v>
      </c>
      <c r="M3146" s="1">
        <v>43959</v>
      </c>
      <c r="N3146" s="6" t="s">
        <v>181</v>
      </c>
      <c r="O3146" s="36" t="str">
        <f t="shared" si="197"/>
        <v>08/05/2020 19:15</v>
      </c>
      <c r="P3146" s="46">
        <f t="shared" si="198"/>
        <v>7.2916666671517305E-2</v>
      </c>
      <c r="Q3146" s="48">
        <v>0</v>
      </c>
      <c r="R3146" s="47">
        <f t="shared" si="199"/>
        <v>105.00000000698492</v>
      </c>
      <c r="S3146" s="6" t="s">
        <v>161</v>
      </c>
      <c r="T3146" s="6" t="s">
        <v>162</v>
      </c>
      <c r="U3146" s="6" t="s">
        <v>44</v>
      </c>
      <c r="V3146" s="6" t="s">
        <v>164</v>
      </c>
      <c r="W3146" s="7">
        <v>0</v>
      </c>
      <c r="X3146" s="7">
        <v>0</v>
      </c>
      <c r="Y3146" s="7">
        <v>0</v>
      </c>
      <c r="Z3146" s="7">
        <v>0.05</v>
      </c>
      <c r="AA3146" s="7">
        <v>0</v>
      </c>
      <c r="AB3146" s="7">
        <v>0</v>
      </c>
      <c r="AC3146" s="7">
        <v>0</v>
      </c>
      <c r="AD3146" s="7">
        <v>0</v>
      </c>
      <c r="AE3146">
        <v>2</v>
      </c>
      <c r="AF3146">
        <v>0</v>
      </c>
      <c r="AG3146">
        <v>0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</row>
    <row r="3147" spans="1:44" x14ac:dyDescent="0.25">
      <c r="A3147">
        <v>1567039</v>
      </c>
      <c r="B3147">
        <v>749506</v>
      </c>
      <c r="C3147">
        <v>21.341287207979601</v>
      </c>
      <c r="D3147">
        <v>37.827161316096799</v>
      </c>
      <c r="E3147" s="68" t="s">
        <v>925</v>
      </c>
      <c r="F3147" s="8">
        <f>INDEX(Δεδομένα!$P:$P,MATCH('2020'!E3147,Δεδομένα!$O:$O,0))</f>
        <v>135</v>
      </c>
      <c r="G3147" s="6" t="s">
        <v>357</v>
      </c>
      <c r="H3147" s="2" t="str">
        <f>INDEX(Δεδομένα!B$1:B$51,MATCH('2020'!G3147,Δεδομένα!A$1:A$51,0))</f>
        <v>ΔΥΤΙΚΗΣ ΕΛΛΑΔΟΣ</v>
      </c>
      <c r="I3147" s="8">
        <f>INDEX(Δεδομένα!E$1:E$13,MATCH('2020'!H3147,Δεδομένα!D$1:D$13,0))</f>
        <v>7</v>
      </c>
      <c r="J3147" s="1">
        <v>43959</v>
      </c>
      <c r="K3147" s="6" t="s">
        <v>595</v>
      </c>
      <c r="L3147" s="36" t="str">
        <f t="shared" si="196"/>
        <v>08/05/2020 14:20</v>
      </c>
      <c r="M3147" s="1">
        <v>43959</v>
      </c>
      <c r="N3147" s="6" t="s">
        <v>2240</v>
      </c>
      <c r="O3147" s="36" t="str">
        <f t="shared" si="197"/>
        <v>08/05/2020 14:52</v>
      </c>
      <c r="P3147" s="46">
        <f t="shared" si="198"/>
        <v>2.2222222221898846E-2</v>
      </c>
      <c r="Q3147" s="48">
        <v>0</v>
      </c>
      <c r="R3147" s="47">
        <f t="shared" si="199"/>
        <v>31.999999999534339</v>
      </c>
      <c r="S3147" s="6" t="s">
        <v>928</v>
      </c>
      <c r="T3147" s="6" t="s">
        <v>1565</v>
      </c>
      <c r="U3147" s="6" t="s">
        <v>44</v>
      </c>
      <c r="V3147" s="6" t="s">
        <v>4430</v>
      </c>
      <c r="W3147" s="7">
        <v>0</v>
      </c>
      <c r="X3147" s="7">
        <v>0</v>
      </c>
      <c r="Y3147" s="7">
        <v>0</v>
      </c>
      <c r="Z3147" s="7">
        <v>0</v>
      </c>
      <c r="AA3147" s="7">
        <v>0.1</v>
      </c>
      <c r="AB3147" s="7">
        <v>0</v>
      </c>
      <c r="AC3147" s="7">
        <v>0</v>
      </c>
      <c r="AD3147" s="7">
        <v>0</v>
      </c>
      <c r="AE3147">
        <v>2</v>
      </c>
      <c r="AF3147">
        <v>0</v>
      </c>
      <c r="AG3147">
        <v>0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</row>
    <row r="3148" spans="1:44" x14ac:dyDescent="0.25">
      <c r="A3148">
        <v>1567047</v>
      </c>
      <c r="B3148">
        <v>749549</v>
      </c>
      <c r="C3148">
        <v>21.2286905232511</v>
      </c>
      <c r="D3148">
        <v>37.857816055673503</v>
      </c>
      <c r="E3148" s="68" t="s">
        <v>925</v>
      </c>
      <c r="F3148" s="8">
        <f>INDEX(Δεδομένα!$P:$P,MATCH('2020'!E3148,Δεδομένα!$O:$O,0))</f>
        <v>135</v>
      </c>
      <c r="G3148" s="6" t="s">
        <v>357</v>
      </c>
      <c r="H3148" s="2" t="str">
        <f>INDEX(Δεδομένα!B$1:B$51,MATCH('2020'!G3148,Δεδομένα!A$1:A$51,0))</f>
        <v>ΔΥΤΙΚΗΣ ΕΛΛΑΔΟΣ</v>
      </c>
      <c r="I3148" s="8">
        <f>INDEX(Δεδομένα!E$1:E$13,MATCH('2020'!H3148,Δεδομένα!D$1:D$13,0))</f>
        <v>7</v>
      </c>
      <c r="J3148" s="1">
        <v>43959</v>
      </c>
      <c r="K3148" s="6" t="s">
        <v>1102</v>
      </c>
      <c r="L3148" s="36" t="str">
        <f t="shared" si="196"/>
        <v>08/05/2020 15:10</v>
      </c>
      <c r="M3148" s="1">
        <v>43959</v>
      </c>
      <c r="N3148" s="6" t="s">
        <v>256</v>
      </c>
      <c r="O3148" s="36" t="str">
        <f t="shared" si="197"/>
        <v>08/05/2020 19:30</v>
      </c>
      <c r="P3148" s="46">
        <f t="shared" si="198"/>
        <v>0.18055555555474712</v>
      </c>
      <c r="Q3148" s="48">
        <v>0</v>
      </c>
      <c r="R3148" s="47">
        <f t="shared" si="199"/>
        <v>259.99999999883585</v>
      </c>
      <c r="S3148" s="6" t="s">
        <v>928</v>
      </c>
      <c r="T3148" s="6" t="s">
        <v>929</v>
      </c>
      <c r="U3148" s="6" t="s">
        <v>44</v>
      </c>
      <c r="V3148" s="6" t="s">
        <v>930</v>
      </c>
      <c r="W3148" s="7">
        <v>0</v>
      </c>
      <c r="X3148" s="7">
        <v>0</v>
      </c>
      <c r="Y3148" s="7">
        <v>0</v>
      </c>
      <c r="Z3148" s="7">
        <v>10</v>
      </c>
      <c r="AA3148" s="7">
        <v>1</v>
      </c>
      <c r="AB3148" s="7">
        <v>0</v>
      </c>
      <c r="AC3148" s="7">
        <v>0</v>
      </c>
      <c r="AD3148" s="7">
        <v>0</v>
      </c>
      <c r="AE3148">
        <v>4</v>
      </c>
      <c r="AF3148">
        <v>0</v>
      </c>
      <c r="AG3148">
        <v>0</v>
      </c>
      <c r="AH3148">
        <v>0</v>
      </c>
      <c r="AI3148">
        <v>0</v>
      </c>
      <c r="AJ3148">
        <v>2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</row>
    <row r="3149" spans="1:44" x14ac:dyDescent="0.25">
      <c r="A3149">
        <v>1556482</v>
      </c>
      <c r="B3149">
        <v>749468</v>
      </c>
      <c r="C3149">
        <v>22.484434666690699</v>
      </c>
      <c r="D3149">
        <v>40.634890042043203</v>
      </c>
      <c r="E3149" s="68" t="s">
        <v>1880</v>
      </c>
      <c r="F3149" s="8">
        <f>INDEX(Δεδομένα!$P:$P,MATCH('2020'!E3149,Δεδομένα!$O:$O,0))</f>
        <v>66</v>
      </c>
      <c r="G3149" s="6" t="s">
        <v>238</v>
      </c>
      <c r="H3149" s="2" t="str">
        <f>INDEX(Δεδομένα!B$1:B$51,MATCH('2020'!G3149,Δεδομένα!A$1:A$51,0))</f>
        <v>ΚΕΝΤΡΙΚΗΣ ΜΑΚΕΔΟΝΙΑΣ</v>
      </c>
      <c r="I3149" s="8">
        <f>INDEX(Δεδομένα!E$1:E$13,MATCH('2020'!H3149,Δεδομένα!D$1:D$13,0))</f>
        <v>3</v>
      </c>
      <c r="J3149" s="1">
        <v>43959</v>
      </c>
      <c r="K3149" s="6" t="s">
        <v>876</v>
      </c>
      <c r="L3149" s="36" t="str">
        <f t="shared" si="196"/>
        <v>08/05/2020 11:55</v>
      </c>
      <c r="M3149" s="1">
        <v>43959</v>
      </c>
      <c r="N3149" s="6" t="s">
        <v>811</v>
      </c>
      <c r="O3149" s="36" t="str">
        <f t="shared" si="197"/>
        <v>08/05/2020 13:07</v>
      </c>
      <c r="P3149" s="46">
        <f t="shared" si="198"/>
        <v>4.9999999995634425E-2</v>
      </c>
      <c r="Q3149" s="48">
        <v>0</v>
      </c>
      <c r="R3149" s="47">
        <f t="shared" si="199"/>
        <v>71.999999993713573</v>
      </c>
      <c r="S3149" s="6" t="s">
        <v>897</v>
      </c>
      <c r="T3149" s="6" t="s">
        <v>1966</v>
      </c>
      <c r="U3149" s="6" t="s">
        <v>44</v>
      </c>
      <c r="V3149" s="6" t="s">
        <v>4595</v>
      </c>
      <c r="W3149" s="7">
        <v>0</v>
      </c>
      <c r="X3149" s="7">
        <v>0</v>
      </c>
      <c r="Y3149" s="7">
        <v>0</v>
      </c>
      <c r="Z3149" s="7">
        <v>0</v>
      </c>
      <c r="AA3149" s="7">
        <v>4</v>
      </c>
      <c r="AB3149" s="7">
        <v>0</v>
      </c>
      <c r="AC3149" s="7">
        <v>0</v>
      </c>
      <c r="AD3149" s="7">
        <v>0</v>
      </c>
      <c r="AE3149">
        <v>4</v>
      </c>
      <c r="AF3149">
        <v>0</v>
      </c>
      <c r="AG3149">
        <v>0</v>
      </c>
      <c r="AH3149">
        <v>0</v>
      </c>
      <c r="AI3149">
        <v>0</v>
      </c>
      <c r="AJ3149">
        <v>2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</row>
    <row r="3150" spans="1:44" x14ac:dyDescent="0.25">
      <c r="A3150">
        <v>1557421</v>
      </c>
      <c r="B3150">
        <v>749480</v>
      </c>
      <c r="C3150">
        <v>20.2034370482932</v>
      </c>
      <c r="D3150">
        <v>39.576895163620897</v>
      </c>
      <c r="E3150" s="68" t="s">
        <v>1197</v>
      </c>
      <c r="F3150" s="8">
        <f>INDEX(Δεδομένα!$P:$P,MATCH('2020'!E3150,Δεδομένα!$O:$O,0))</f>
        <v>90</v>
      </c>
      <c r="G3150" s="6" t="s">
        <v>1149</v>
      </c>
      <c r="H3150" s="2" t="str">
        <f>INDEX(Δεδομένα!B$1:B$51,MATCH('2020'!G3150,Δεδομένα!A$1:A$51,0))</f>
        <v>ΗΠΕΙΡΟΥ</v>
      </c>
      <c r="I3150" s="8">
        <f>INDEX(Δεδομένα!E$1:E$13,MATCH('2020'!H3150,Δεδομένα!D$1:D$13,0))</f>
        <v>5</v>
      </c>
      <c r="J3150" s="1">
        <v>43959</v>
      </c>
      <c r="K3150" s="6" t="s">
        <v>130</v>
      </c>
      <c r="L3150" s="36" t="str">
        <f t="shared" si="196"/>
        <v>08/05/2020 12:44</v>
      </c>
      <c r="M3150" s="1">
        <v>43959</v>
      </c>
      <c r="N3150" s="6" t="s">
        <v>543</v>
      </c>
      <c r="O3150" s="36" t="str">
        <f t="shared" si="197"/>
        <v>08/05/2020 15:45</v>
      </c>
      <c r="P3150" s="46">
        <f t="shared" si="198"/>
        <v>0.12569444444670808</v>
      </c>
      <c r="Q3150" s="48">
        <v>0</v>
      </c>
      <c r="R3150" s="47">
        <f t="shared" si="199"/>
        <v>181.00000000325963</v>
      </c>
      <c r="S3150" s="6" t="s">
        <v>1149</v>
      </c>
      <c r="T3150" s="6" t="s">
        <v>1150</v>
      </c>
      <c r="U3150" s="6" t="s">
        <v>44</v>
      </c>
      <c r="V3150" s="6" t="s">
        <v>2513</v>
      </c>
      <c r="W3150" s="7">
        <v>0</v>
      </c>
      <c r="X3150" s="7">
        <v>0</v>
      </c>
      <c r="Y3150" s="7">
        <v>0</v>
      </c>
      <c r="Z3150" s="7">
        <v>0</v>
      </c>
      <c r="AA3150" s="7">
        <v>0.1</v>
      </c>
      <c r="AB3150" s="7">
        <v>0</v>
      </c>
      <c r="AC3150" s="7">
        <v>0</v>
      </c>
      <c r="AD3150" s="7">
        <v>0</v>
      </c>
      <c r="AE3150">
        <v>2</v>
      </c>
      <c r="AF3150">
        <v>0</v>
      </c>
      <c r="AG3150">
        <v>0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</row>
    <row r="3151" spans="1:44" x14ac:dyDescent="0.25">
      <c r="A3151">
        <v>1557718</v>
      </c>
      <c r="B3151">
        <v>749419</v>
      </c>
      <c r="C3151">
        <v>22.060220977784301</v>
      </c>
      <c r="D3151">
        <v>39.450037777758503</v>
      </c>
      <c r="E3151" s="68" t="s">
        <v>293</v>
      </c>
      <c r="F3151" s="8">
        <f>INDEX(Δεδομένα!$P:$P,MATCH('2020'!E3151,Δεδομένα!$O:$O,0))</f>
        <v>118</v>
      </c>
      <c r="G3151" s="6" t="s">
        <v>294</v>
      </c>
      <c r="H3151" s="2" t="str">
        <f>INDEX(Δεδομένα!B$1:B$51,MATCH('2020'!G3151,Δεδομένα!A$1:A$51,0))</f>
        <v>ΘΕΣΣΑΛΙΑΣ</v>
      </c>
      <c r="I3151" s="8">
        <f>INDEX(Δεδομένα!E$1:E$13,MATCH('2020'!H3151,Δεδομένα!D$1:D$13,0))</f>
        <v>6</v>
      </c>
      <c r="J3151" s="1">
        <v>43959</v>
      </c>
      <c r="K3151" s="6" t="s">
        <v>4587</v>
      </c>
      <c r="L3151" s="36" t="str">
        <f t="shared" si="196"/>
        <v>08/05/2020 03:55</v>
      </c>
      <c r="M3151" s="1">
        <v>43959</v>
      </c>
      <c r="N3151" s="6" t="s">
        <v>4588</v>
      </c>
      <c r="O3151" s="36" t="str">
        <f t="shared" si="197"/>
        <v>08/05/2020 04:21</v>
      </c>
      <c r="P3151" s="46">
        <f t="shared" si="198"/>
        <v>1.8055555556202307E-2</v>
      </c>
      <c r="Q3151" s="48">
        <v>0</v>
      </c>
      <c r="R3151" s="47">
        <f t="shared" si="199"/>
        <v>26.000000000931323</v>
      </c>
      <c r="S3151" s="6" t="s">
        <v>294</v>
      </c>
      <c r="T3151" s="6" t="s">
        <v>297</v>
      </c>
      <c r="U3151" s="6" t="s">
        <v>44</v>
      </c>
      <c r="V3151" s="6" t="s">
        <v>4589</v>
      </c>
      <c r="W3151" s="7">
        <v>0</v>
      </c>
      <c r="X3151" s="7">
        <v>0</v>
      </c>
      <c r="Y3151" s="7">
        <v>0</v>
      </c>
      <c r="Z3151" s="7">
        <v>0</v>
      </c>
      <c r="AA3151" s="7">
        <v>0.2</v>
      </c>
      <c r="AB3151" s="7">
        <v>0</v>
      </c>
      <c r="AC3151" s="7">
        <v>0</v>
      </c>
      <c r="AD3151" s="7">
        <v>0</v>
      </c>
      <c r="AE3151">
        <v>2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</row>
    <row r="3152" spans="1:44" x14ac:dyDescent="0.25">
      <c r="A3152">
        <v>1557186</v>
      </c>
      <c r="B3152">
        <v>749499</v>
      </c>
      <c r="C3152">
        <v>21.259270822490599</v>
      </c>
      <c r="D3152">
        <v>40.562421079304698</v>
      </c>
      <c r="E3152" s="68" t="s">
        <v>1259</v>
      </c>
      <c r="F3152" s="8">
        <f>INDEX(Δεδομένα!$P:$P,MATCH('2020'!E3152,Δεδομένα!$O:$O,0))</f>
        <v>75</v>
      </c>
      <c r="G3152" s="6" t="s">
        <v>1063</v>
      </c>
      <c r="H3152" s="2" t="str">
        <f>INDEX(Δεδομένα!B$1:B$51,MATCH('2020'!G3152,Δεδομένα!A$1:A$51,0))</f>
        <v>ΔΥΤΙΚΗΣ ΜΑΚΕΔΟΝΙΑΣ</v>
      </c>
      <c r="I3152" s="8">
        <f>INDEX(Δεδομένα!E$1:E$13,MATCH('2020'!H3152,Δεδομένα!D$1:D$13,0))</f>
        <v>4</v>
      </c>
      <c r="J3152" s="1">
        <v>43959</v>
      </c>
      <c r="K3152" s="6" t="s">
        <v>1358</v>
      </c>
      <c r="L3152" s="36" t="str">
        <f t="shared" si="196"/>
        <v>08/05/2020 14:09</v>
      </c>
      <c r="M3152" s="1">
        <v>43959</v>
      </c>
      <c r="N3152" s="6" t="s">
        <v>543</v>
      </c>
      <c r="O3152" s="36" t="str">
        <f t="shared" si="197"/>
        <v>08/05/2020 15:45</v>
      </c>
      <c r="P3152" s="46">
        <f t="shared" si="198"/>
        <v>6.6666666665696539E-2</v>
      </c>
      <c r="Q3152" s="48">
        <v>0</v>
      </c>
      <c r="R3152" s="47">
        <f t="shared" si="199"/>
        <v>95.999999998603016</v>
      </c>
      <c r="S3152" s="6" t="s">
        <v>1260</v>
      </c>
      <c r="T3152" s="6" t="s">
        <v>1261</v>
      </c>
      <c r="U3152" s="6" t="s">
        <v>73</v>
      </c>
      <c r="V3152" s="6" t="s">
        <v>4599</v>
      </c>
      <c r="W3152" s="7">
        <v>0</v>
      </c>
      <c r="X3152" s="7">
        <v>0.03</v>
      </c>
      <c r="Y3152" s="7">
        <v>0</v>
      </c>
      <c r="Z3152" s="7">
        <v>0</v>
      </c>
      <c r="AA3152" s="7">
        <v>0</v>
      </c>
      <c r="AB3152" s="7">
        <v>0</v>
      </c>
      <c r="AC3152" s="7">
        <v>0</v>
      </c>
      <c r="AD3152" s="7">
        <v>0</v>
      </c>
      <c r="AE3152">
        <v>5</v>
      </c>
      <c r="AF3152">
        <v>0</v>
      </c>
      <c r="AG3152">
        <v>0</v>
      </c>
      <c r="AH3152">
        <v>0</v>
      </c>
      <c r="AI3152">
        <v>0</v>
      </c>
      <c r="AJ3152">
        <v>2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</row>
    <row r="3153" spans="1:44" x14ac:dyDescent="0.25">
      <c r="A3153">
        <v>1556774</v>
      </c>
      <c r="B3153">
        <v>749626</v>
      </c>
      <c r="C3153">
        <v>22.595512580347499</v>
      </c>
      <c r="D3153">
        <v>40.861537168928997</v>
      </c>
      <c r="E3153" s="68" t="s">
        <v>229</v>
      </c>
      <c r="F3153" s="8">
        <f>INDEX(Δεδομένα!$P:$P,MATCH('2020'!E3153,Δεδομένα!$O:$O,0))</f>
        <v>60</v>
      </c>
      <c r="G3153" s="6" t="s">
        <v>223</v>
      </c>
      <c r="H3153" s="2" t="str">
        <f>INDEX(Δεδομένα!B$1:B$51,MATCH('2020'!G3153,Δεδομένα!A$1:A$51,0))</f>
        <v>ΚΕΝΤΡΙΚΗΣ ΜΑΚΕΔΟΝΙΑΣ</v>
      </c>
      <c r="I3153" s="8">
        <f>INDEX(Δεδομένα!E$1:E$13,MATCH('2020'!H3153,Δεδομένα!D$1:D$13,0))</f>
        <v>3</v>
      </c>
      <c r="J3153" s="1">
        <v>43959</v>
      </c>
      <c r="K3153" s="6" t="s">
        <v>1844</v>
      </c>
      <c r="L3153" s="36" t="str">
        <f t="shared" si="196"/>
        <v>08/05/2020 23:30</v>
      </c>
      <c r="M3153" s="1">
        <v>43960</v>
      </c>
      <c r="N3153" s="6" t="s">
        <v>4205</v>
      </c>
      <c r="O3153" s="36" t="str">
        <f t="shared" si="197"/>
        <v>09/05/2020 01:30</v>
      </c>
      <c r="P3153" s="46">
        <f t="shared" si="198"/>
        <v>8.3333333335758653E-2</v>
      </c>
      <c r="Q3153" s="48">
        <v>0</v>
      </c>
      <c r="R3153" s="47">
        <f t="shared" si="199"/>
        <v>120.00000000349246</v>
      </c>
      <c r="S3153" s="6" t="s">
        <v>232</v>
      </c>
      <c r="T3153" s="6" t="s">
        <v>226</v>
      </c>
      <c r="U3153" s="6" t="s">
        <v>44</v>
      </c>
      <c r="V3153" s="6" t="s">
        <v>4609</v>
      </c>
      <c r="W3153" s="7">
        <v>0</v>
      </c>
      <c r="X3153" s="7">
        <v>0</v>
      </c>
      <c r="Y3153" s="7">
        <v>0</v>
      </c>
      <c r="Z3153" s="7">
        <v>0.3</v>
      </c>
      <c r="AA3153" s="7">
        <v>0</v>
      </c>
      <c r="AB3153" s="7">
        <v>0</v>
      </c>
      <c r="AC3153" s="7">
        <v>0</v>
      </c>
      <c r="AD3153" s="7">
        <v>0</v>
      </c>
      <c r="AE3153">
        <v>2</v>
      </c>
      <c r="AF3153">
        <v>0</v>
      </c>
      <c r="AG3153">
        <v>0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</row>
    <row r="3154" spans="1:44" x14ac:dyDescent="0.25">
      <c r="A3154">
        <v>1580951</v>
      </c>
      <c r="B3154">
        <v>749452</v>
      </c>
      <c r="C3154">
        <v>22.729123111738101</v>
      </c>
      <c r="D3154">
        <v>37.918834406079696</v>
      </c>
      <c r="E3154" s="68" t="s">
        <v>810</v>
      </c>
      <c r="F3154" s="8">
        <f>INDEX(Δεδομένα!$P:$P,MATCH('2020'!E3154,Δεδομένα!$O:$O,0))</f>
        <v>157</v>
      </c>
      <c r="G3154" s="6" t="s">
        <v>391</v>
      </c>
      <c r="H3154" s="2" t="str">
        <f>INDEX(Δεδομένα!B$1:B$51,MATCH('2020'!G3154,Δεδομένα!A$1:A$51,0))</f>
        <v>ΠΕΛΛΟΠΟΝΗΣΟΥ</v>
      </c>
      <c r="I3154" s="8">
        <f>INDEX(Δεδομένα!E$1:E$13,MATCH('2020'!H3154,Δεδομένα!D$1:D$13,0))</f>
        <v>8</v>
      </c>
      <c r="J3154" s="1">
        <v>43959</v>
      </c>
      <c r="K3154" s="6" t="s">
        <v>547</v>
      </c>
      <c r="L3154" s="36" t="str">
        <f t="shared" si="196"/>
        <v>08/05/2020 10:46</v>
      </c>
      <c r="M3154" s="1">
        <v>43959</v>
      </c>
      <c r="N3154" s="6" t="s">
        <v>1723</v>
      </c>
      <c r="O3154" s="36" t="str">
        <f t="shared" si="197"/>
        <v>08/05/2020 12:48</v>
      </c>
      <c r="P3154" s="46">
        <f t="shared" si="198"/>
        <v>8.4722222221898846E-2</v>
      </c>
      <c r="Q3154" s="48">
        <v>0</v>
      </c>
      <c r="R3154" s="47">
        <f t="shared" si="199"/>
        <v>121.99999999953434</v>
      </c>
      <c r="S3154" s="6" t="s">
        <v>44</v>
      </c>
      <c r="T3154" s="6" t="s">
        <v>812</v>
      </c>
      <c r="U3154" s="6" t="s">
        <v>44</v>
      </c>
      <c r="V3154" s="6" t="s">
        <v>4593</v>
      </c>
      <c r="W3154" s="7">
        <v>0.15</v>
      </c>
      <c r="X3154" s="7">
        <v>0</v>
      </c>
      <c r="Y3154" s="7">
        <v>0</v>
      </c>
      <c r="Z3154" s="7">
        <v>0</v>
      </c>
      <c r="AA3154" s="7">
        <v>0</v>
      </c>
      <c r="AB3154" s="7">
        <v>0</v>
      </c>
      <c r="AC3154" s="7">
        <v>0</v>
      </c>
      <c r="AD3154" s="7">
        <v>0</v>
      </c>
      <c r="AE3154">
        <v>6</v>
      </c>
      <c r="AF3154">
        <v>0</v>
      </c>
      <c r="AG3154">
        <v>0</v>
      </c>
      <c r="AH3154">
        <v>0</v>
      </c>
      <c r="AI3154">
        <v>0</v>
      </c>
      <c r="AJ3154">
        <v>3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</row>
    <row r="3155" spans="1:44" x14ac:dyDescent="0.25">
      <c r="A3155">
        <v>1580957</v>
      </c>
      <c r="B3155">
        <v>749460</v>
      </c>
      <c r="C3155">
        <v>22.9443345988348</v>
      </c>
      <c r="D3155">
        <v>37.920568208733499</v>
      </c>
      <c r="E3155" s="68" t="s">
        <v>810</v>
      </c>
      <c r="F3155" s="8">
        <f>INDEX(Δεδομένα!$P:$P,MATCH('2020'!E3155,Δεδομένα!$O:$O,0))</f>
        <v>157</v>
      </c>
      <c r="G3155" s="6" t="s">
        <v>391</v>
      </c>
      <c r="H3155" s="2" t="str">
        <f>INDEX(Δεδομένα!B$1:B$51,MATCH('2020'!G3155,Δεδομένα!A$1:A$51,0))</f>
        <v>ΠΕΛΛΟΠΟΝΗΣΟΥ</v>
      </c>
      <c r="I3155" s="8">
        <f>INDEX(Δεδομένα!E$1:E$13,MATCH('2020'!H3155,Δεδομένα!D$1:D$13,0))</f>
        <v>8</v>
      </c>
      <c r="J3155" s="1">
        <v>43959</v>
      </c>
      <c r="K3155" s="6" t="s">
        <v>507</v>
      </c>
      <c r="L3155" s="36" t="str">
        <f t="shared" si="196"/>
        <v>08/05/2020 10:55</v>
      </c>
      <c r="M3155" s="1">
        <v>43959</v>
      </c>
      <c r="N3155" s="6" t="s">
        <v>562</v>
      </c>
      <c r="O3155" s="36" t="str">
        <f t="shared" si="197"/>
        <v>08/05/2020 11:50</v>
      </c>
      <c r="P3155" s="46">
        <f t="shared" si="198"/>
        <v>3.8194444445252884E-2</v>
      </c>
      <c r="Q3155" s="48">
        <v>0</v>
      </c>
      <c r="R3155" s="47">
        <f t="shared" si="199"/>
        <v>55.000000001164153</v>
      </c>
      <c r="S3155" s="6" t="s">
        <v>44</v>
      </c>
      <c r="T3155" s="6" t="s">
        <v>1012</v>
      </c>
      <c r="U3155" s="6" t="s">
        <v>44</v>
      </c>
      <c r="V3155" s="6" t="s">
        <v>4594</v>
      </c>
      <c r="W3155" s="7">
        <v>0</v>
      </c>
      <c r="X3155" s="7">
        <v>0</v>
      </c>
      <c r="Y3155" s="7">
        <v>0</v>
      </c>
      <c r="Z3155" s="7">
        <v>0</v>
      </c>
      <c r="AA3155" s="7">
        <v>0</v>
      </c>
      <c r="AB3155" s="7">
        <v>0.01</v>
      </c>
      <c r="AC3155" s="7">
        <v>0</v>
      </c>
      <c r="AD3155" s="7">
        <v>0</v>
      </c>
      <c r="AE3155">
        <v>2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</row>
    <row r="3156" spans="1:44" x14ac:dyDescent="0.25">
      <c r="A3156">
        <v>1561710</v>
      </c>
      <c r="B3156">
        <v>749551</v>
      </c>
      <c r="C3156">
        <v>21.970803304479801</v>
      </c>
      <c r="D3156">
        <v>37.209604493278199</v>
      </c>
      <c r="E3156" s="68" t="s">
        <v>840</v>
      </c>
      <c r="F3156" s="8">
        <f>INDEX(Δεδομένα!$P:$P,MATCH('2020'!E3156,Δεδομένα!$O:$O,0))</f>
        <v>144</v>
      </c>
      <c r="G3156" s="6" t="s">
        <v>841</v>
      </c>
      <c r="H3156" s="2" t="str">
        <f>INDEX(Δεδομένα!B$1:B$51,MATCH('2020'!G3156,Δεδομένα!A$1:A$51,0))</f>
        <v>ΠΕΛΛΟΠΟΝΗΣΟΥ</v>
      </c>
      <c r="I3156" s="8">
        <f>INDEX(Δεδομένα!E$1:E$13,MATCH('2020'!H3156,Δεδομένα!D$1:D$13,0))</f>
        <v>8</v>
      </c>
      <c r="J3156" s="1">
        <v>43959</v>
      </c>
      <c r="K3156" s="6" t="s">
        <v>540</v>
      </c>
      <c r="L3156" s="36" t="str">
        <f t="shared" si="196"/>
        <v>08/05/2020 17:15</v>
      </c>
      <c r="M3156" s="1">
        <v>43959</v>
      </c>
      <c r="N3156" s="6" t="s">
        <v>336</v>
      </c>
      <c r="O3156" s="36" t="str">
        <f t="shared" si="197"/>
        <v>08/05/2020 17:40</v>
      </c>
      <c r="P3156" s="46">
        <f t="shared" si="198"/>
        <v>1.7361111109494232E-2</v>
      </c>
      <c r="Q3156" s="48">
        <v>0</v>
      </c>
      <c r="R3156" s="47">
        <f t="shared" si="199"/>
        <v>24.999999997671694</v>
      </c>
      <c r="S3156" s="6" t="s">
        <v>842</v>
      </c>
      <c r="T3156" s="6" t="s">
        <v>843</v>
      </c>
      <c r="U3156" s="6" t="s">
        <v>44</v>
      </c>
      <c r="V3156" s="6" t="s">
        <v>4605</v>
      </c>
      <c r="W3156" s="7">
        <v>0</v>
      </c>
      <c r="X3156" s="7">
        <v>0</v>
      </c>
      <c r="Y3156" s="7">
        <v>0</v>
      </c>
      <c r="Z3156" s="7">
        <v>0</v>
      </c>
      <c r="AA3156" s="7">
        <v>0.1</v>
      </c>
      <c r="AB3156" s="7">
        <v>0</v>
      </c>
      <c r="AC3156" s="7">
        <v>0</v>
      </c>
      <c r="AD3156" s="7">
        <v>0</v>
      </c>
      <c r="AE3156">
        <v>2</v>
      </c>
      <c r="AF3156">
        <v>0</v>
      </c>
      <c r="AG3156">
        <v>0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</row>
    <row r="3157" spans="1:44" x14ac:dyDescent="0.25">
      <c r="A3157">
        <v>1556591</v>
      </c>
      <c r="B3157">
        <v>749450</v>
      </c>
      <c r="C3157">
        <v>21.984925707137101</v>
      </c>
      <c r="D3157">
        <v>40.9759469800033</v>
      </c>
      <c r="E3157" s="68" t="s">
        <v>952</v>
      </c>
      <c r="F3157" s="8">
        <f>INDEX(Δεδομένα!$P:$P,MATCH('2020'!E3157,Δεδομένα!$O:$O,0))</f>
        <v>62</v>
      </c>
      <c r="G3157" s="6" t="s">
        <v>874</v>
      </c>
      <c r="H3157" s="2" t="str">
        <f>INDEX(Δεδομένα!B$1:B$51,MATCH('2020'!G3157,Δεδομένα!A$1:A$51,0))</f>
        <v>ΚΕΝΤΡΙΚΗΣ ΜΑΚΕΔΟΝΙΑΣ</v>
      </c>
      <c r="I3157" s="8">
        <f>INDEX(Δεδομένα!E$1:E$13,MATCH('2020'!H3157,Δεδομένα!D$1:D$13,0))</f>
        <v>3</v>
      </c>
      <c r="J3157" s="1">
        <v>43959</v>
      </c>
      <c r="K3157" s="6" t="s">
        <v>664</v>
      </c>
      <c r="L3157" s="36" t="str">
        <f t="shared" si="196"/>
        <v>08/05/2020 10:30</v>
      </c>
      <c r="M3157" s="1">
        <v>43959</v>
      </c>
      <c r="N3157" s="6" t="s">
        <v>595</v>
      </c>
      <c r="O3157" s="36" t="str">
        <f t="shared" si="197"/>
        <v>08/05/2020 14:20</v>
      </c>
      <c r="P3157" s="46">
        <f t="shared" si="198"/>
        <v>0.15972222221898846</v>
      </c>
      <c r="Q3157" s="48">
        <v>0</v>
      </c>
      <c r="R3157" s="47">
        <f t="shared" si="199"/>
        <v>229.99999999534339</v>
      </c>
      <c r="S3157" s="6" t="s">
        <v>953</v>
      </c>
      <c r="T3157" s="6" t="s">
        <v>954</v>
      </c>
      <c r="U3157" s="6" t="s">
        <v>44</v>
      </c>
      <c r="V3157" s="6" t="s">
        <v>4592</v>
      </c>
      <c r="W3157" s="7">
        <v>0</v>
      </c>
      <c r="X3157" s="7">
        <v>0</v>
      </c>
      <c r="Y3157" s="7">
        <v>0</v>
      </c>
      <c r="Z3157" s="7">
        <v>0</v>
      </c>
      <c r="AA3157" s="7">
        <v>0.1</v>
      </c>
      <c r="AB3157" s="7">
        <v>0</v>
      </c>
      <c r="AC3157" s="7">
        <v>0</v>
      </c>
      <c r="AD3157" s="7">
        <v>0</v>
      </c>
      <c r="AE3157">
        <v>2</v>
      </c>
      <c r="AF3157">
        <v>0</v>
      </c>
      <c r="AG3157">
        <v>0</v>
      </c>
      <c r="AH3157">
        <v>0</v>
      </c>
      <c r="AI3157">
        <v>0</v>
      </c>
      <c r="AJ3157">
        <v>2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</row>
    <row r="3158" spans="1:44" x14ac:dyDescent="0.25">
      <c r="A3158">
        <v>1556510</v>
      </c>
      <c r="B3158">
        <v>749500</v>
      </c>
      <c r="C3158">
        <v>22.499010681861101</v>
      </c>
      <c r="D3158">
        <v>40.742417427230997</v>
      </c>
      <c r="E3158" s="68" t="s">
        <v>873</v>
      </c>
      <c r="F3158" s="8">
        <f>INDEX(Δεδομένα!$P:$P,MATCH('2020'!E3158,Δεδομένα!$O:$O,0))</f>
        <v>61</v>
      </c>
      <c r="G3158" s="6" t="s">
        <v>874</v>
      </c>
      <c r="H3158" s="2" t="str">
        <f>INDEX(Δεδομένα!B$1:B$51,MATCH('2020'!G3158,Δεδομένα!A$1:A$51,0))</f>
        <v>ΚΕΝΤΡΙΚΗΣ ΜΑΚΕΔΟΝΙΑΣ</v>
      </c>
      <c r="I3158" s="8">
        <f>INDEX(Δεδομένα!E$1:E$13,MATCH('2020'!H3158,Δεδομένα!D$1:D$13,0))</f>
        <v>3</v>
      </c>
      <c r="J3158" s="1">
        <v>43959</v>
      </c>
      <c r="K3158" s="6" t="s">
        <v>2801</v>
      </c>
      <c r="L3158" s="36" t="str">
        <f t="shared" si="196"/>
        <v>08/05/2020 14:14</v>
      </c>
      <c r="M3158" s="1">
        <v>43959</v>
      </c>
      <c r="N3158" s="6" t="s">
        <v>1496</v>
      </c>
      <c r="O3158" s="36" t="str">
        <f t="shared" si="197"/>
        <v>08/05/2020 15:54</v>
      </c>
      <c r="P3158" s="46">
        <f t="shared" si="198"/>
        <v>6.9444444445252884E-2</v>
      </c>
      <c r="Q3158" s="48">
        <v>0</v>
      </c>
      <c r="R3158" s="47">
        <f t="shared" si="199"/>
        <v>100.00000000116415</v>
      </c>
      <c r="S3158" s="6" t="s">
        <v>877</v>
      </c>
      <c r="T3158" s="6" t="s">
        <v>878</v>
      </c>
      <c r="U3158" s="6" t="s">
        <v>1161</v>
      </c>
      <c r="V3158" s="6" t="s">
        <v>4600</v>
      </c>
      <c r="W3158" s="7">
        <v>0</v>
      </c>
      <c r="X3158" s="7">
        <v>0</v>
      </c>
      <c r="Y3158" s="7">
        <v>0</v>
      </c>
      <c r="Z3158" s="7">
        <v>0.3</v>
      </c>
      <c r="AA3158" s="7">
        <v>0</v>
      </c>
      <c r="AB3158" s="7">
        <v>0</v>
      </c>
      <c r="AC3158" s="7">
        <v>0</v>
      </c>
      <c r="AD3158" s="7">
        <v>0</v>
      </c>
      <c r="AE3158">
        <v>2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</row>
    <row r="3159" spans="1:44" x14ac:dyDescent="0.25">
      <c r="A3159">
        <v>1556521</v>
      </c>
      <c r="B3159">
        <v>749545</v>
      </c>
      <c r="C3159">
        <v>22.359337752485501</v>
      </c>
      <c r="D3159">
        <v>40.769864028310401</v>
      </c>
      <c r="E3159" s="68" t="s">
        <v>873</v>
      </c>
      <c r="F3159" s="8">
        <f>INDEX(Δεδομένα!$P:$P,MATCH('2020'!E3159,Δεδομένα!$O:$O,0))</f>
        <v>61</v>
      </c>
      <c r="G3159" s="6" t="s">
        <v>874</v>
      </c>
      <c r="H3159" s="2" t="str">
        <f>INDEX(Δεδομένα!B$1:B$51,MATCH('2020'!G3159,Δεδομένα!A$1:A$51,0))</f>
        <v>ΚΕΝΤΡΙΚΗΣ ΜΑΚΕΔΟΝΙΑΣ</v>
      </c>
      <c r="I3159" s="8">
        <f>INDEX(Δεδομένα!E$1:E$13,MATCH('2020'!H3159,Δεδομένα!D$1:D$13,0))</f>
        <v>3</v>
      </c>
      <c r="J3159" s="1">
        <v>43959</v>
      </c>
      <c r="K3159" s="6" t="s">
        <v>1373</v>
      </c>
      <c r="L3159" s="36" t="str">
        <f t="shared" si="196"/>
        <v>08/05/2020 16:50</v>
      </c>
      <c r="M3159" s="1">
        <v>43959</v>
      </c>
      <c r="N3159" s="6" t="s">
        <v>154</v>
      </c>
      <c r="O3159" s="36" t="str">
        <f t="shared" si="197"/>
        <v>08/05/2020 18:05</v>
      </c>
      <c r="P3159" s="46">
        <f t="shared" si="198"/>
        <v>5.2083333328482695E-2</v>
      </c>
      <c r="Q3159" s="48">
        <v>0</v>
      </c>
      <c r="R3159" s="47">
        <f t="shared" si="199"/>
        <v>74.999999993015081</v>
      </c>
      <c r="S3159" s="6" t="s">
        <v>877</v>
      </c>
      <c r="T3159" s="6" t="s">
        <v>878</v>
      </c>
      <c r="U3159" s="6" t="s">
        <v>1366</v>
      </c>
      <c r="V3159" s="6" t="s">
        <v>2070</v>
      </c>
      <c r="W3159" s="7">
        <v>0</v>
      </c>
      <c r="X3159" s="7">
        <v>0</v>
      </c>
      <c r="Y3159" s="7">
        <v>0</v>
      </c>
      <c r="Z3159" s="7">
        <v>0</v>
      </c>
      <c r="AA3159" s="7">
        <v>0.2</v>
      </c>
      <c r="AB3159" s="7">
        <v>0</v>
      </c>
      <c r="AC3159" s="7">
        <v>0</v>
      </c>
      <c r="AD3159" s="7">
        <v>0</v>
      </c>
      <c r="AE3159">
        <v>2</v>
      </c>
      <c r="AF3159">
        <v>0</v>
      </c>
      <c r="AG3159">
        <v>0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</row>
    <row r="3160" spans="1:44" x14ac:dyDescent="0.25">
      <c r="A3160">
        <v>1556902</v>
      </c>
      <c r="B3160">
        <v>749487</v>
      </c>
      <c r="C3160">
        <v>22.294754890520501</v>
      </c>
      <c r="D3160">
        <v>40.248420558439904</v>
      </c>
      <c r="E3160" s="68" t="s">
        <v>978</v>
      </c>
      <c r="F3160" s="8">
        <f>INDEX(Δεδομένα!$P:$P,MATCH('2020'!E3160,Δεδομένα!$O:$O,0))</f>
        <v>67</v>
      </c>
      <c r="G3160" s="6" t="s">
        <v>917</v>
      </c>
      <c r="H3160" s="2" t="str">
        <f>INDEX(Δεδομένα!B$1:B$51,MATCH('2020'!G3160,Δεδομένα!A$1:A$51,0))</f>
        <v>ΚΕΝΤΡΙΚΗΣ ΜΑΚΕΔΟΝΙΑΣ</v>
      </c>
      <c r="I3160" s="8">
        <f>INDEX(Δεδομένα!E$1:E$13,MATCH('2020'!H3160,Δεδομένα!D$1:D$13,0))</f>
        <v>3</v>
      </c>
      <c r="J3160" s="1">
        <v>43959</v>
      </c>
      <c r="K3160" s="6" t="s">
        <v>835</v>
      </c>
      <c r="L3160" s="36" t="str">
        <f t="shared" si="196"/>
        <v>08/05/2020 13:24</v>
      </c>
      <c r="M3160" s="1">
        <v>43959</v>
      </c>
      <c r="N3160" s="6" t="s">
        <v>363</v>
      </c>
      <c r="O3160" s="36" t="str">
        <f t="shared" si="197"/>
        <v>08/05/2020 14:40</v>
      </c>
      <c r="P3160" s="46">
        <f t="shared" si="198"/>
        <v>5.2777777775190771E-2</v>
      </c>
      <c r="Q3160" s="48">
        <v>0</v>
      </c>
      <c r="R3160" s="47">
        <f t="shared" si="199"/>
        <v>75.99999999627471</v>
      </c>
      <c r="S3160" s="6" t="s">
        <v>917</v>
      </c>
      <c r="T3160" s="6" t="s">
        <v>980</v>
      </c>
      <c r="U3160" s="6" t="s">
        <v>4597</v>
      </c>
      <c r="V3160" s="6" t="s">
        <v>4598</v>
      </c>
      <c r="W3160" s="7">
        <v>0</v>
      </c>
      <c r="X3160" s="7">
        <v>0</v>
      </c>
      <c r="Y3160" s="7">
        <v>0</v>
      </c>
      <c r="Z3160" s="7">
        <v>2</v>
      </c>
      <c r="AA3160" s="7">
        <v>0</v>
      </c>
      <c r="AB3160" s="7">
        <v>0</v>
      </c>
      <c r="AC3160" s="7">
        <v>0</v>
      </c>
      <c r="AD3160" s="7">
        <v>0</v>
      </c>
      <c r="AE3160">
        <v>2</v>
      </c>
      <c r="AF3160">
        <v>0</v>
      </c>
      <c r="AG3160">
        <v>0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</row>
    <row r="3161" spans="1:44" x14ac:dyDescent="0.25">
      <c r="A3161">
        <v>1563338</v>
      </c>
      <c r="B3161">
        <v>749518</v>
      </c>
      <c r="C3161">
        <v>24.506881361819001</v>
      </c>
      <c r="D3161">
        <v>35.147546970353503</v>
      </c>
      <c r="E3161" s="68" t="s">
        <v>2619</v>
      </c>
      <c r="F3161" s="8">
        <f>INDEX(Δεδομένα!$P:$P,MATCH('2020'!E3161,Δεδομένα!$O:$O,0))</f>
        <v>220</v>
      </c>
      <c r="G3161" s="6" t="s">
        <v>869</v>
      </c>
      <c r="H3161" s="2" t="str">
        <f>INDEX(Δεδομένα!B$1:B$51,MATCH('2020'!G3161,Δεδομένα!A$1:A$51,0))</f>
        <v>ΚΡΗΤΗΣ</v>
      </c>
      <c r="I3161" s="8">
        <f>INDEX(Δεδομένα!E$1:E$13,MATCH('2020'!H3161,Δεδομένα!D$1:D$13,0))</f>
        <v>12</v>
      </c>
      <c r="J3161" s="1">
        <v>43959</v>
      </c>
      <c r="K3161" s="6" t="s">
        <v>1102</v>
      </c>
      <c r="L3161" s="36" t="str">
        <f t="shared" si="196"/>
        <v>08/05/2020 15:10</v>
      </c>
      <c r="M3161" s="1">
        <v>43959</v>
      </c>
      <c r="N3161" s="6" t="s">
        <v>1878</v>
      </c>
      <c r="O3161" s="36" t="str">
        <f t="shared" si="197"/>
        <v>08/05/2020 19:35</v>
      </c>
      <c r="P3161" s="46">
        <f t="shared" si="198"/>
        <v>0.18402777777373558</v>
      </c>
      <c r="Q3161" s="48">
        <v>0</v>
      </c>
      <c r="R3161" s="47">
        <f t="shared" si="199"/>
        <v>264.99999999417923</v>
      </c>
      <c r="S3161" s="6" t="s">
        <v>1342</v>
      </c>
      <c r="T3161" s="6" t="s">
        <v>2620</v>
      </c>
      <c r="U3161" s="6" t="s">
        <v>4601</v>
      </c>
      <c r="V3161" s="6" t="s">
        <v>4602</v>
      </c>
      <c r="W3161" s="7">
        <v>0</v>
      </c>
      <c r="X3161" s="7">
        <v>0</v>
      </c>
      <c r="Y3161" s="7">
        <v>0</v>
      </c>
      <c r="Z3161" s="7">
        <v>0</v>
      </c>
      <c r="AA3161" s="7">
        <v>0.2</v>
      </c>
      <c r="AB3161" s="7">
        <v>0</v>
      </c>
      <c r="AC3161" s="7">
        <v>0</v>
      </c>
      <c r="AD3161" s="7">
        <v>0</v>
      </c>
      <c r="AE3161">
        <v>4</v>
      </c>
      <c r="AF3161">
        <v>0</v>
      </c>
      <c r="AG3161">
        <v>0</v>
      </c>
      <c r="AH3161">
        <v>0</v>
      </c>
      <c r="AI3161">
        <v>0</v>
      </c>
      <c r="AJ3161">
        <v>2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</row>
    <row r="3162" spans="1:44" x14ac:dyDescent="0.25">
      <c r="A3162">
        <v>1563307</v>
      </c>
      <c r="B3162">
        <v>749544</v>
      </c>
      <c r="C3162">
        <v>24.370875957411599</v>
      </c>
      <c r="D3162">
        <v>35.191250019952697</v>
      </c>
      <c r="E3162" s="68" t="s">
        <v>2619</v>
      </c>
      <c r="F3162" s="8">
        <f>INDEX(Δεδομένα!$P:$P,MATCH('2020'!E3162,Δεδομένα!$O:$O,0))</f>
        <v>220</v>
      </c>
      <c r="G3162" s="6" t="s">
        <v>869</v>
      </c>
      <c r="H3162" s="2" t="str">
        <f>INDEX(Δεδομένα!B$1:B$51,MATCH('2020'!G3162,Δεδομένα!A$1:A$51,0))</f>
        <v>ΚΡΗΤΗΣ</v>
      </c>
      <c r="I3162" s="8">
        <f>INDEX(Δεδομένα!E$1:E$13,MATCH('2020'!H3162,Δεδομένα!D$1:D$13,0))</f>
        <v>12</v>
      </c>
      <c r="J3162" s="1">
        <v>43959</v>
      </c>
      <c r="K3162" s="6" t="s">
        <v>2067</v>
      </c>
      <c r="L3162" s="36" t="str">
        <f t="shared" si="196"/>
        <v>08/05/2020 16:29</v>
      </c>
      <c r="M3162" s="1">
        <v>43959</v>
      </c>
      <c r="N3162" s="6" t="s">
        <v>207</v>
      </c>
      <c r="O3162" s="36" t="str">
        <f t="shared" si="197"/>
        <v>08/05/2020 18:00</v>
      </c>
      <c r="P3162" s="46">
        <f t="shared" si="198"/>
        <v>6.3194444446708076E-2</v>
      </c>
      <c r="Q3162" s="48">
        <v>0</v>
      </c>
      <c r="R3162" s="47">
        <f t="shared" si="199"/>
        <v>91.000000003259629</v>
      </c>
      <c r="S3162" s="6" t="s">
        <v>1342</v>
      </c>
      <c r="T3162" s="6" t="s">
        <v>2620</v>
      </c>
      <c r="U3162" s="6" t="s">
        <v>44</v>
      </c>
      <c r="V3162" s="6" t="s">
        <v>4604</v>
      </c>
      <c r="W3162" s="7">
        <v>0</v>
      </c>
      <c r="X3162" s="7">
        <v>0</v>
      </c>
      <c r="Y3162" s="7">
        <v>0</v>
      </c>
      <c r="Z3162" s="7">
        <v>0</v>
      </c>
      <c r="AA3162" s="7">
        <v>0</v>
      </c>
      <c r="AB3162" s="7">
        <v>0</v>
      </c>
      <c r="AC3162" s="7">
        <v>0</v>
      </c>
      <c r="AD3162" s="7">
        <v>1.5</v>
      </c>
      <c r="AE3162">
        <v>2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</row>
    <row r="3163" spans="1:44" x14ac:dyDescent="0.25">
      <c r="A3163">
        <v>1563363</v>
      </c>
      <c r="B3163">
        <v>749569</v>
      </c>
      <c r="C3163">
        <v>24.482771606357101</v>
      </c>
      <c r="D3163">
        <v>35.273390115254799</v>
      </c>
      <c r="E3163" s="68" t="s">
        <v>1608</v>
      </c>
      <c r="F3163" s="8">
        <f>INDEX(Δεδομένα!$P:$P,MATCH('2020'!E3163,Δεδομένα!$O:$O,0))</f>
        <v>219</v>
      </c>
      <c r="G3163" s="6" t="s">
        <v>869</v>
      </c>
      <c r="H3163" s="2" t="str">
        <f>INDEX(Δεδομένα!B$1:B$51,MATCH('2020'!G3163,Δεδομένα!A$1:A$51,0))</f>
        <v>ΚΡΗΤΗΣ</v>
      </c>
      <c r="I3163" s="8">
        <f>INDEX(Δεδομένα!E$1:E$13,MATCH('2020'!H3163,Δεδομένα!D$1:D$13,0))</f>
        <v>12</v>
      </c>
      <c r="J3163" s="1">
        <v>43959</v>
      </c>
      <c r="K3163" s="6" t="s">
        <v>1184</v>
      </c>
      <c r="L3163" s="36" t="str">
        <f t="shared" si="196"/>
        <v>08/05/2020 18:25</v>
      </c>
      <c r="M3163" s="1">
        <v>43959</v>
      </c>
      <c r="N3163" s="6" t="s">
        <v>327</v>
      </c>
      <c r="O3163" s="36" t="str">
        <f t="shared" si="197"/>
        <v>08/05/2020 18:50</v>
      </c>
      <c r="P3163" s="46">
        <f t="shared" si="198"/>
        <v>1.7361111109494232E-2</v>
      </c>
      <c r="Q3163" s="48">
        <v>0</v>
      </c>
      <c r="R3163" s="47">
        <f t="shared" si="199"/>
        <v>24.999999997671694</v>
      </c>
      <c r="S3163" s="6" t="s">
        <v>1342</v>
      </c>
      <c r="T3163" s="6" t="s">
        <v>1610</v>
      </c>
      <c r="U3163" s="6" t="s">
        <v>44</v>
      </c>
      <c r="V3163" s="6" t="s">
        <v>2973</v>
      </c>
      <c r="W3163" s="7">
        <v>0</v>
      </c>
      <c r="X3163" s="7">
        <v>0</v>
      </c>
      <c r="Y3163" s="7">
        <v>0</v>
      </c>
      <c r="Z3163" s="7">
        <v>0</v>
      </c>
      <c r="AA3163" s="7">
        <v>0</v>
      </c>
      <c r="AB3163" s="7">
        <v>0</v>
      </c>
      <c r="AC3163" s="7">
        <v>0.1</v>
      </c>
      <c r="AD3163" s="7">
        <v>0</v>
      </c>
      <c r="AE3163">
        <v>2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</row>
    <row r="3164" spans="1:44" x14ac:dyDescent="0.25">
      <c r="A3164">
        <v>1556723</v>
      </c>
      <c r="B3164">
        <v>749429</v>
      </c>
      <c r="C3164">
        <v>25.424311787737299</v>
      </c>
      <c r="D3164">
        <v>41.149491868305603</v>
      </c>
      <c r="E3164" s="68" t="s">
        <v>946</v>
      </c>
      <c r="F3164" s="8">
        <f>INDEX(Δεδομένα!$P:$P,MATCH('2020'!E3164,Δεδομένα!$O:$O,0))</f>
        <v>19</v>
      </c>
      <c r="G3164" s="6" t="s">
        <v>64</v>
      </c>
      <c r="H3164" s="2" t="str">
        <f>INDEX(Δεδομένα!B$1:B$51,MATCH('2020'!G3164,Δεδομένα!A$1:A$51,0))</f>
        <v>ΑΝΑΤΟΛΙΚΗΣ ΜΑΚΕΔΟΝΙΑΣ ΚΑΙ ΘΡΑΚΗΣ</v>
      </c>
      <c r="I3164" s="8">
        <f>INDEX(Δεδομένα!E$1:E$13,MATCH('2020'!H3164,Δεδομένα!D$1:D$13,0))</f>
        <v>2</v>
      </c>
      <c r="J3164" s="1">
        <v>43959</v>
      </c>
      <c r="K3164" s="6" t="s">
        <v>4434</v>
      </c>
      <c r="L3164" s="36" t="str">
        <f t="shared" si="196"/>
        <v>08/05/2020 08:20</v>
      </c>
      <c r="M3164" s="1">
        <v>43959</v>
      </c>
      <c r="N3164" s="6" t="s">
        <v>1773</v>
      </c>
      <c r="O3164" s="36" t="str">
        <f t="shared" si="197"/>
        <v>08/05/2020 09:51</v>
      </c>
      <c r="P3164" s="46">
        <f t="shared" si="198"/>
        <v>6.3194444446708076E-2</v>
      </c>
      <c r="Q3164" s="48">
        <v>0</v>
      </c>
      <c r="R3164" s="47">
        <f t="shared" si="199"/>
        <v>91.000000003259629</v>
      </c>
      <c r="S3164" s="6" t="s">
        <v>44</v>
      </c>
      <c r="T3164" s="6" t="s">
        <v>948</v>
      </c>
      <c r="U3164" s="6" t="s">
        <v>44</v>
      </c>
      <c r="V3164" s="6" t="s">
        <v>4590</v>
      </c>
      <c r="W3164" s="7">
        <v>0</v>
      </c>
      <c r="X3164" s="7">
        <v>0</v>
      </c>
      <c r="Y3164" s="7">
        <v>0</v>
      </c>
      <c r="Z3164" s="7">
        <v>0.01</v>
      </c>
      <c r="AA3164" s="7">
        <v>0</v>
      </c>
      <c r="AB3164" s="7">
        <v>0</v>
      </c>
      <c r="AC3164" s="7">
        <v>0</v>
      </c>
      <c r="AD3164" s="7">
        <v>0</v>
      </c>
      <c r="AE3164">
        <v>2</v>
      </c>
      <c r="AF3164">
        <v>0</v>
      </c>
      <c r="AG3164">
        <v>0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</row>
    <row r="3165" spans="1:44" x14ac:dyDescent="0.25">
      <c r="A3165">
        <v>1556738</v>
      </c>
      <c r="B3165">
        <v>749474</v>
      </c>
      <c r="C3165">
        <v>25.119896942989399</v>
      </c>
      <c r="D3165">
        <v>41.099732610818101</v>
      </c>
      <c r="E3165" s="68" t="s">
        <v>907</v>
      </c>
      <c r="F3165" s="8">
        <f>INDEX(Δεδομένα!$P:$P,MATCH('2020'!E3165,Δεδομένα!$O:$O,0))</f>
        <v>21</v>
      </c>
      <c r="G3165" s="6" t="s">
        <v>64</v>
      </c>
      <c r="H3165" s="2" t="str">
        <f>INDEX(Δεδομένα!B$1:B$51,MATCH('2020'!G3165,Δεδομένα!A$1:A$51,0))</f>
        <v>ΑΝΑΤΟΛΙΚΗΣ ΜΑΚΕΔΟΝΙΑΣ ΚΑΙ ΘΡΑΚΗΣ</v>
      </c>
      <c r="I3165" s="8">
        <f>INDEX(Δεδομένα!E$1:E$13,MATCH('2020'!H3165,Δεδομένα!D$1:D$13,0))</f>
        <v>2</v>
      </c>
      <c r="J3165" s="1">
        <v>43959</v>
      </c>
      <c r="K3165" s="6" t="s">
        <v>265</v>
      </c>
      <c r="L3165" s="36" t="str">
        <f t="shared" si="196"/>
        <v>08/05/2020 12:29</v>
      </c>
      <c r="M3165" s="1">
        <v>43959</v>
      </c>
      <c r="N3165" s="6" t="s">
        <v>460</v>
      </c>
      <c r="O3165" s="36" t="str">
        <f t="shared" si="197"/>
        <v>08/05/2020 12:54</v>
      </c>
      <c r="P3165" s="46">
        <f t="shared" si="198"/>
        <v>1.7361111109494232E-2</v>
      </c>
      <c r="Q3165" s="48">
        <v>0</v>
      </c>
      <c r="R3165" s="47">
        <f t="shared" si="199"/>
        <v>24.999999997671694</v>
      </c>
      <c r="S3165" s="6" t="s">
        <v>44</v>
      </c>
      <c r="T3165" s="6" t="s">
        <v>909</v>
      </c>
      <c r="U3165" s="6" t="s">
        <v>44</v>
      </c>
      <c r="V3165" s="6" t="s">
        <v>4596</v>
      </c>
      <c r="W3165" s="7">
        <v>0</v>
      </c>
      <c r="X3165" s="7">
        <v>0</v>
      </c>
      <c r="Y3165" s="7">
        <v>0</v>
      </c>
      <c r="Z3165" s="7">
        <v>0.03</v>
      </c>
      <c r="AA3165" s="7">
        <v>0</v>
      </c>
      <c r="AB3165" s="7">
        <v>0</v>
      </c>
      <c r="AC3165" s="7">
        <v>0</v>
      </c>
      <c r="AD3165" s="7">
        <v>0</v>
      </c>
      <c r="AE3165">
        <v>2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</row>
    <row r="3166" spans="1:44" x14ac:dyDescent="0.25">
      <c r="A3166">
        <v>1558810</v>
      </c>
      <c r="B3166">
        <v>749562</v>
      </c>
      <c r="C3166">
        <v>22.526051907345199</v>
      </c>
      <c r="D3166">
        <v>38.639325561926299</v>
      </c>
      <c r="E3166" s="68" t="s">
        <v>1863</v>
      </c>
      <c r="F3166" s="8">
        <f>INDEX(Δεδομένα!$P:$P,MATCH('2020'!E3166,Δεδομένα!$O:$O,0))</f>
        <v>173</v>
      </c>
      <c r="G3166" s="6" t="s">
        <v>432</v>
      </c>
      <c r="H3166" s="2" t="str">
        <f>INDEX(Δεδομένα!B$1:B$51,MATCH('2020'!G3166,Δεδομένα!A$1:A$51,0))</f>
        <v>ΣΤΕΡΕΑΣ ΕΛΛΑΔΟΣ</v>
      </c>
      <c r="I3166" s="8">
        <f>INDEX(Δεδομένα!E$1:E$13,MATCH('2020'!H3166,Δεδομένα!D$1:D$13,0))</f>
        <v>9</v>
      </c>
      <c r="J3166" s="1">
        <v>43959</v>
      </c>
      <c r="K3166" s="6" t="s">
        <v>43</v>
      </c>
      <c r="L3166" s="36" t="str">
        <f t="shared" si="196"/>
        <v>08/05/2020 17:35</v>
      </c>
      <c r="M3166" s="1">
        <v>43959</v>
      </c>
      <c r="N3166" s="6" t="s">
        <v>1520</v>
      </c>
      <c r="O3166" s="36" t="str">
        <f t="shared" si="197"/>
        <v>08/05/2020 18:38</v>
      </c>
      <c r="P3166" s="46">
        <f t="shared" si="198"/>
        <v>4.3749999997089617E-2</v>
      </c>
      <c r="Q3166" s="48">
        <v>0</v>
      </c>
      <c r="R3166" s="47">
        <f t="shared" si="199"/>
        <v>62.999999995809048</v>
      </c>
      <c r="S3166" s="6" t="s">
        <v>434</v>
      </c>
      <c r="T3166" s="6" t="s">
        <v>435</v>
      </c>
      <c r="U3166" s="6" t="s">
        <v>1864</v>
      </c>
      <c r="V3166" s="6" t="s">
        <v>4607</v>
      </c>
      <c r="W3166" s="7">
        <v>0</v>
      </c>
      <c r="X3166" s="7">
        <v>0</v>
      </c>
      <c r="Y3166" s="7">
        <v>0</v>
      </c>
      <c r="Z3166" s="7">
        <v>0</v>
      </c>
      <c r="AA3166" s="7">
        <v>0</v>
      </c>
      <c r="AB3166" s="7">
        <v>0.05</v>
      </c>
      <c r="AC3166" s="7">
        <v>0</v>
      </c>
      <c r="AD3166" s="7">
        <v>0</v>
      </c>
      <c r="AE3166">
        <v>2</v>
      </c>
      <c r="AF3166">
        <v>0</v>
      </c>
      <c r="AG3166">
        <v>0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</row>
    <row r="3167" spans="1:44" x14ac:dyDescent="0.25">
      <c r="A3167">
        <v>1556901</v>
      </c>
      <c r="B3167">
        <v>749718</v>
      </c>
      <c r="C3167">
        <v>21.2256083283058</v>
      </c>
      <c r="D3167">
        <v>38.6267296366848</v>
      </c>
      <c r="E3167" s="68" t="s">
        <v>1431</v>
      </c>
      <c r="F3167" s="8">
        <f>INDEX(Δεδομένα!$P:$P,MATCH('2020'!E3167,Δεδομένα!$O:$O,0))</f>
        <v>128</v>
      </c>
      <c r="G3167" s="6" t="s">
        <v>335</v>
      </c>
      <c r="H3167" s="2" t="str">
        <f>INDEX(Δεδομένα!B$1:B$51,MATCH('2020'!G3167,Δεδομένα!A$1:A$51,0))</f>
        <v>ΔΥΤΙΚΗΣ ΕΛΛΑΔΟΣ</v>
      </c>
      <c r="I3167" s="8">
        <f>INDEX(Δεδομένα!E$1:E$13,MATCH('2020'!H3167,Δεδομένα!D$1:D$13,0))</f>
        <v>7</v>
      </c>
      <c r="J3167" s="1">
        <v>43960</v>
      </c>
      <c r="K3167" s="6" t="s">
        <v>1467</v>
      </c>
      <c r="L3167" s="36" t="str">
        <f t="shared" si="196"/>
        <v>09/05/2020 13:40</v>
      </c>
      <c r="M3167" s="1">
        <v>43960</v>
      </c>
      <c r="N3167" s="6" t="s">
        <v>275</v>
      </c>
      <c r="O3167" s="36" t="str">
        <f t="shared" si="197"/>
        <v>09/05/2020 15:05</v>
      </c>
      <c r="P3167" s="46">
        <f t="shared" si="198"/>
        <v>5.9027777773735579E-2</v>
      </c>
      <c r="Q3167" s="48">
        <v>0</v>
      </c>
      <c r="R3167" s="47">
        <f t="shared" si="199"/>
        <v>84.999999994179234</v>
      </c>
      <c r="S3167" s="6" t="s">
        <v>1016</v>
      </c>
      <c r="T3167" s="6" t="s">
        <v>1017</v>
      </c>
      <c r="U3167" s="6" t="s">
        <v>1018</v>
      </c>
      <c r="V3167" s="6" t="s">
        <v>4616</v>
      </c>
      <c r="W3167" s="7">
        <v>0</v>
      </c>
      <c r="X3167" s="7">
        <v>0</v>
      </c>
      <c r="Y3167" s="7">
        <v>0</v>
      </c>
      <c r="Z3167" s="7">
        <v>0</v>
      </c>
      <c r="AA3167" s="7">
        <v>0</v>
      </c>
      <c r="AB3167" s="7">
        <v>0</v>
      </c>
      <c r="AC3167" s="7">
        <v>9</v>
      </c>
      <c r="AD3167" s="7">
        <v>0</v>
      </c>
      <c r="AE3167">
        <v>4</v>
      </c>
      <c r="AF3167">
        <v>0</v>
      </c>
      <c r="AG3167">
        <v>0</v>
      </c>
      <c r="AH3167">
        <v>0</v>
      </c>
      <c r="AI3167">
        <v>0</v>
      </c>
      <c r="AJ3167">
        <v>2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</row>
    <row r="3168" spans="1:44" x14ac:dyDescent="0.25">
      <c r="A3168">
        <v>1561031</v>
      </c>
      <c r="B3168">
        <v>749725</v>
      </c>
      <c r="C3168">
        <v>21.504621997416201</v>
      </c>
      <c r="D3168">
        <v>38.3125045511728</v>
      </c>
      <c r="E3168" s="68" t="s">
        <v>334</v>
      </c>
      <c r="F3168" s="8">
        <f>INDEX(Δεδομένα!$P:$P,MATCH('2020'!E3168,Δεδομένα!$O:$O,0))</f>
        <v>127</v>
      </c>
      <c r="G3168" s="6" t="s">
        <v>335</v>
      </c>
      <c r="H3168" s="2" t="str">
        <f>INDEX(Δεδομένα!B$1:B$51,MATCH('2020'!G3168,Δεδομένα!A$1:A$51,0))</f>
        <v>ΔΥΤΙΚΗΣ ΕΛΛΑΔΟΣ</v>
      </c>
      <c r="I3168" s="8">
        <f>INDEX(Δεδομένα!E$1:E$13,MATCH('2020'!H3168,Δεδομένα!D$1:D$13,0))</f>
        <v>7</v>
      </c>
      <c r="J3168" s="1">
        <v>43960</v>
      </c>
      <c r="K3168" s="6" t="s">
        <v>314</v>
      </c>
      <c r="L3168" s="36" t="str">
        <f t="shared" si="196"/>
        <v>09/05/2020 13:12</v>
      </c>
      <c r="M3168" s="1">
        <v>43960</v>
      </c>
      <c r="N3168" s="6" t="s">
        <v>463</v>
      </c>
      <c r="O3168" s="36" t="str">
        <f t="shared" si="197"/>
        <v>09/05/2020 14:24</v>
      </c>
      <c r="P3168" s="46">
        <f t="shared" si="198"/>
        <v>4.9999999995634425E-2</v>
      </c>
      <c r="Q3168" s="48">
        <v>0</v>
      </c>
      <c r="R3168" s="47">
        <f t="shared" si="199"/>
        <v>71.999999993713573</v>
      </c>
      <c r="S3168" s="6" t="s">
        <v>338</v>
      </c>
      <c r="T3168" s="6" t="s">
        <v>343</v>
      </c>
      <c r="U3168" s="6" t="s">
        <v>44</v>
      </c>
      <c r="V3168" s="6" t="s">
        <v>4618</v>
      </c>
      <c r="W3168" s="7">
        <v>0</v>
      </c>
      <c r="X3168" s="7">
        <v>0</v>
      </c>
      <c r="Y3168" s="7">
        <v>0</v>
      </c>
      <c r="Z3168" s="7">
        <v>152</v>
      </c>
      <c r="AA3168" s="7">
        <v>0</v>
      </c>
      <c r="AB3168" s="7">
        <v>0</v>
      </c>
      <c r="AC3168" s="7">
        <v>0</v>
      </c>
      <c r="AD3168" s="7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</row>
    <row r="3169" spans="1:44" x14ac:dyDescent="0.25">
      <c r="A3169">
        <v>1556536</v>
      </c>
      <c r="B3169">
        <v>749751</v>
      </c>
      <c r="C3169">
        <v>20.890084895597099</v>
      </c>
      <c r="D3169">
        <v>38.748272809705</v>
      </c>
      <c r="E3169" s="68" t="s">
        <v>862</v>
      </c>
      <c r="F3169" s="8">
        <f>INDEX(Δεδομένα!$P:$P,MATCH('2020'!E3169,Δεδομένα!$O:$O,0))</f>
        <v>232</v>
      </c>
      <c r="G3169" s="6" t="s">
        <v>335</v>
      </c>
      <c r="H3169" s="2" t="str">
        <f>INDEX(Δεδομένα!B$1:B$51,MATCH('2020'!G3169,Δεδομένα!A$1:A$51,0))</f>
        <v>ΔΥΤΙΚΗΣ ΕΛΛΑΔΟΣ</v>
      </c>
      <c r="I3169" s="8">
        <f>INDEX(Δεδομένα!E$1:E$13,MATCH('2020'!H3169,Δεδομένα!D$1:D$13,0))</f>
        <v>7</v>
      </c>
      <c r="J3169" s="1">
        <v>43960</v>
      </c>
      <c r="K3169" s="6" t="s">
        <v>2017</v>
      </c>
      <c r="L3169" s="36" t="str">
        <f t="shared" si="196"/>
        <v>09/05/2020 14:34</v>
      </c>
      <c r="M3169" s="1">
        <v>43960</v>
      </c>
      <c r="N3169" s="6" t="s">
        <v>750</v>
      </c>
      <c r="O3169" s="36" t="str">
        <f t="shared" si="197"/>
        <v>09/05/2020 16:45</v>
      </c>
      <c r="P3169" s="46">
        <f t="shared" si="198"/>
        <v>9.0972222220443655E-2</v>
      </c>
      <c r="Q3169" s="48">
        <v>0</v>
      </c>
      <c r="R3169" s="47">
        <f t="shared" si="199"/>
        <v>130.99999999743886</v>
      </c>
      <c r="S3169" s="6" t="s">
        <v>1494</v>
      </c>
      <c r="T3169" s="6" t="s">
        <v>863</v>
      </c>
      <c r="U3169" s="6" t="s">
        <v>44</v>
      </c>
      <c r="V3169" s="6" t="s">
        <v>4620</v>
      </c>
      <c r="W3169" s="7">
        <v>0</v>
      </c>
      <c r="X3169" s="7">
        <v>0</v>
      </c>
      <c r="Y3169" s="7">
        <v>0</v>
      </c>
      <c r="Z3169" s="7">
        <v>0</v>
      </c>
      <c r="AA3169" s="7">
        <v>0</v>
      </c>
      <c r="AB3169" s="7">
        <v>0.2</v>
      </c>
      <c r="AC3169" s="7">
        <v>0</v>
      </c>
      <c r="AD3169" s="7">
        <v>0</v>
      </c>
      <c r="AE3169">
        <v>2</v>
      </c>
      <c r="AF3169">
        <v>0</v>
      </c>
      <c r="AG3169">
        <v>0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</row>
    <row r="3170" spans="1:44" x14ac:dyDescent="0.25">
      <c r="A3170">
        <v>1559577</v>
      </c>
      <c r="B3170">
        <v>749823</v>
      </c>
      <c r="C3170">
        <v>23.082465585706601</v>
      </c>
      <c r="D3170">
        <v>38.540189121651302</v>
      </c>
      <c r="E3170" s="68" t="s">
        <v>2317</v>
      </c>
      <c r="F3170" s="8">
        <f>INDEX(Δεδομένα!$P:$P,MATCH('2020'!E3170,Δεδομένα!$O:$O,0))</f>
        <v>175</v>
      </c>
      <c r="G3170" s="6" t="s">
        <v>846</v>
      </c>
      <c r="H3170" s="2" t="str">
        <f>INDEX(Δεδομένα!B$1:B$51,MATCH('2020'!G3170,Δεδομένα!A$1:A$51,0))</f>
        <v>ΣΤΕΡΕΑΣ ΕΛΛΑΔΟΣ</v>
      </c>
      <c r="I3170" s="8">
        <f>INDEX(Δεδομένα!E$1:E$13,MATCH('2020'!H3170,Δεδομένα!D$1:D$13,0))</f>
        <v>9</v>
      </c>
      <c r="J3170" s="1">
        <v>43960</v>
      </c>
      <c r="K3170" s="6" t="s">
        <v>579</v>
      </c>
      <c r="L3170" s="36" t="str">
        <f t="shared" si="196"/>
        <v>09/05/2020 19:19</v>
      </c>
      <c r="M3170" s="1">
        <v>43960</v>
      </c>
      <c r="N3170" s="6" t="s">
        <v>100</v>
      </c>
      <c r="O3170" s="36" t="str">
        <f t="shared" si="197"/>
        <v>09/05/2020 20:50</v>
      </c>
      <c r="P3170" s="46">
        <f t="shared" si="198"/>
        <v>6.3194444446708076E-2</v>
      </c>
      <c r="Q3170" s="48">
        <v>0</v>
      </c>
      <c r="R3170" s="47">
        <f t="shared" si="199"/>
        <v>91.000000003259629</v>
      </c>
      <c r="S3170" s="6" t="s">
        <v>2318</v>
      </c>
      <c r="T3170" s="6" t="s">
        <v>2554</v>
      </c>
      <c r="U3170" s="6" t="s">
        <v>4627</v>
      </c>
      <c r="V3170" s="6" t="s">
        <v>4628</v>
      </c>
      <c r="W3170" s="7">
        <v>0</v>
      </c>
      <c r="X3170" s="7">
        <v>0</v>
      </c>
      <c r="Y3170" s="7">
        <v>0</v>
      </c>
      <c r="Z3170" s="7">
        <v>0.3</v>
      </c>
      <c r="AA3170" s="7">
        <v>0</v>
      </c>
      <c r="AB3170" s="7">
        <v>0</v>
      </c>
      <c r="AC3170" s="7">
        <v>0</v>
      </c>
      <c r="AD3170" s="7">
        <v>0</v>
      </c>
      <c r="AE3170">
        <v>2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</row>
    <row r="3171" spans="1:44" x14ac:dyDescent="0.25">
      <c r="A3171">
        <v>1557096</v>
      </c>
      <c r="B3171">
        <v>749663</v>
      </c>
      <c r="C3171">
        <v>24.2407293612705</v>
      </c>
      <c r="D3171">
        <v>38.179877581537198</v>
      </c>
      <c r="E3171" s="68" t="s">
        <v>454</v>
      </c>
      <c r="F3171" s="8">
        <f>INDEX(Δεδομένα!$P:$P,MATCH('2020'!E3171,Δεδομένα!$O:$O,0))</f>
        <v>182</v>
      </c>
      <c r="G3171" s="6" t="s">
        <v>439</v>
      </c>
      <c r="H3171" s="2" t="str">
        <f>INDEX(Δεδομένα!B$1:B$51,MATCH('2020'!G3171,Δεδομένα!A$1:A$51,0))</f>
        <v>ΣΤΕΡΕΑΣ ΕΛΛΑΔΟΣ</v>
      </c>
      <c r="I3171" s="8">
        <f>INDEX(Δεδομένα!E$1:E$13,MATCH('2020'!H3171,Δεδομένα!D$1:D$13,0))</f>
        <v>9</v>
      </c>
      <c r="J3171" s="1">
        <v>43960</v>
      </c>
      <c r="K3171" s="6" t="s">
        <v>2411</v>
      </c>
      <c r="L3171" s="36" t="str">
        <f t="shared" si="196"/>
        <v>09/05/2020 09:00</v>
      </c>
      <c r="M3171" s="1">
        <v>43960</v>
      </c>
      <c r="N3171" s="6" t="s">
        <v>1235</v>
      </c>
      <c r="O3171" s="36" t="str">
        <f t="shared" si="197"/>
        <v>09/05/2020 11:25</v>
      </c>
      <c r="P3171" s="46">
        <f t="shared" si="198"/>
        <v>0.10069444444525288</v>
      </c>
      <c r="Q3171" s="48">
        <v>0</v>
      </c>
      <c r="R3171" s="47">
        <f t="shared" si="199"/>
        <v>145.00000000116415</v>
      </c>
      <c r="S3171" s="6" t="s">
        <v>44</v>
      </c>
      <c r="T3171" s="6" t="s">
        <v>457</v>
      </c>
      <c r="U3171" s="6" t="s">
        <v>44</v>
      </c>
      <c r="V3171" s="6" t="s">
        <v>4612</v>
      </c>
      <c r="W3171" s="7">
        <v>0</v>
      </c>
      <c r="X3171" s="7">
        <v>0</v>
      </c>
      <c r="Y3171" s="7">
        <v>0</v>
      </c>
      <c r="Z3171" s="7">
        <v>0</v>
      </c>
      <c r="AA3171" s="7">
        <v>0</v>
      </c>
      <c r="AB3171" s="7">
        <v>0.2</v>
      </c>
      <c r="AC3171" s="7">
        <v>0</v>
      </c>
      <c r="AD3171" s="7">
        <v>0</v>
      </c>
      <c r="AE3171">
        <v>2</v>
      </c>
      <c r="AF3171">
        <v>0</v>
      </c>
      <c r="AG3171">
        <v>0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</row>
    <row r="3172" spans="1:44" x14ac:dyDescent="0.25">
      <c r="A3172">
        <v>1557100</v>
      </c>
      <c r="B3172">
        <v>749758</v>
      </c>
      <c r="C3172">
        <v>24.448824785851301</v>
      </c>
      <c r="D3172">
        <v>38.0062081427862</v>
      </c>
      <c r="E3172" s="68" t="s">
        <v>454</v>
      </c>
      <c r="F3172" s="8">
        <f>INDEX(Δεδομένα!$P:$P,MATCH('2020'!E3172,Δεδομένα!$O:$O,0))</f>
        <v>182</v>
      </c>
      <c r="G3172" s="6" t="s">
        <v>439</v>
      </c>
      <c r="H3172" s="2" t="str">
        <f>INDEX(Δεδομένα!B$1:B$51,MATCH('2020'!G3172,Δεδομένα!A$1:A$51,0))</f>
        <v>ΣΤΕΡΕΑΣ ΕΛΛΑΔΟΣ</v>
      </c>
      <c r="I3172" s="8">
        <f>INDEX(Δεδομένα!E$1:E$13,MATCH('2020'!H3172,Δεδομένα!D$1:D$13,0))</f>
        <v>9</v>
      </c>
      <c r="J3172" s="1">
        <v>43960</v>
      </c>
      <c r="K3172" s="6" t="s">
        <v>1741</v>
      </c>
      <c r="L3172" s="36" t="str">
        <f t="shared" si="196"/>
        <v>09/05/2020 15:19</v>
      </c>
      <c r="M3172" s="1">
        <v>43960</v>
      </c>
      <c r="N3172" s="6" t="s">
        <v>235</v>
      </c>
      <c r="O3172" s="36" t="str">
        <f t="shared" si="197"/>
        <v>09/05/2020 19:50</v>
      </c>
      <c r="P3172" s="46">
        <f t="shared" si="198"/>
        <v>0.18819444444670808</v>
      </c>
      <c r="Q3172" s="48">
        <v>0</v>
      </c>
      <c r="R3172" s="47">
        <f t="shared" si="199"/>
        <v>271.00000000325963</v>
      </c>
      <c r="S3172" s="6" t="s">
        <v>44</v>
      </c>
      <c r="T3172" s="6" t="s">
        <v>457</v>
      </c>
      <c r="U3172" s="6" t="s">
        <v>44</v>
      </c>
      <c r="V3172" s="6" t="s">
        <v>4622</v>
      </c>
      <c r="W3172" s="7">
        <v>0</v>
      </c>
      <c r="X3172" s="7">
        <v>0</v>
      </c>
      <c r="Y3172" s="7">
        <v>0</v>
      </c>
      <c r="Z3172" s="7">
        <v>0</v>
      </c>
      <c r="AA3172" s="7">
        <v>0</v>
      </c>
      <c r="AB3172" s="7">
        <v>1</v>
      </c>
      <c r="AC3172" s="7">
        <v>0</v>
      </c>
      <c r="AD3172" s="7">
        <v>0</v>
      </c>
      <c r="AE3172">
        <v>6</v>
      </c>
      <c r="AF3172">
        <v>0</v>
      </c>
      <c r="AG3172">
        <v>0</v>
      </c>
      <c r="AH3172">
        <v>0</v>
      </c>
      <c r="AI3172">
        <v>0</v>
      </c>
      <c r="AJ3172">
        <v>3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</row>
    <row r="3173" spans="1:44" x14ac:dyDescent="0.25">
      <c r="A3173">
        <v>1567064</v>
      </c>
      <c r="B3173">
        <v>749724</v>
      </c>
      <c r="C3173">
        <v>21.3522606617178</v>
      </c>
      <c r="D3173">
        <v>37.766932734211402</v>
      </c>
      <c r="E3173" s="68" t="s">
        <v>925</v>
      </c>
      <c r="F3173" s="8">
        <f>INDEX(Δεδομένα!$P:$P,MATCH('2020'!E3173,Δεδομένα!$O:$O,0))</f>
        <v>135</v>
      </c>
      <c r="G3173" s="6" t="s">
        <v>357</v>
      </c>
      <c r="H3173" s="2" t="str">
        <f>INDEX(Δεδομένα!B$1:B$51,MATCH('2020'!G3173,Δεδομένα!A$1:A$51,0))</f>
        <v>ΔΥΤΙΚΗΣ ΕΛΛΑΔΟΣ</v>
      </c>
      <c r="I3173" s="8">
        <f>INDEX(Δεδομένα!E$1:E$13,MATCH('2020'!H3173,Δεδομένα!D$1:D$13,0))</f>
        <v>7</v>
      </c>
      <c r="J3173" s="1">
        <v>43960</v>
      </c>
      <c r="K3173" s="6" t="s">
        <v>3033</v>
      </c>
      <c r="L3173" s="36" t="str">
        <f t="shared" si="196"/>
        <v>09/05/2020 13:28</v>
      </c>
      <c r="M3173" s="1">
        <v>43960</v>
      </c>
      <c r="N3173" s="6" t="s">
        <v>85</v>
      </c>
      <c r="O3173" s="36" t="str">
        <f t="shared" si="197"/>
        <v>09/05/2020 17:50</v>
      </c>
      <c r="P3173" s="46">
        <f t="shared" si="198"/>
        <v>0.18194444444088731</v>
      </c>
      <c r="Q3173" s="48">
        <v>0</v>
      </c>
      <c r="R3173" s="47">
        <f t="shared" si="199"/>
        <v>261.99999999487773</v>
      </c>
      <c r="S3173" s="6" t="s">
        <v>928</v>
      </c>
      <c r="T3173" s="6" t="s">
        <v>1565</v>
      </c>
      <c r="U3173" s="6" t="s">
        <v>44</v>
      </c>
      <c r="V3173" s="6" t="s">
        <v>4617</v>
      </c>
      <c r="W3173" s="7">
        <v>0</v>
      </c>
      <c r="X3173" s="7">
        <v>0</v>
      </c>
      <c r="Y3173" s="7">
        <v>0</v>
      </c>
      <c r="Z3173" s="7">
        <v>0</v>
      </c>
      <c r="AA3173" s="7">
        <v>3</v>
      </c>
      <c r="AB3173" s="7">
        <v>0</v>
      </c>
      <c r="AC3173" s="7">
        <v>0</v>
      </c>
      <c r="AD3173" s="7">
        <v>0</v>
      </c>
      <c r="AE3173">
        <v>2</v>
      </c>
      <c r="AF3173">
        <v>0</v>
      </c>
      <c r="AG3173">
        <v>0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</row>
    <row r="3174" spans="1:44" x14ac:dyDescent="0.25">
      <c r="A3174">
        <v>1567053</v>
      </c>
      <c r="B3174">
        <v>749729</v>
      </c>
      <c r="C3174">
        <v>21.244236671666599</v>
      </c>
      <c r="D3174">
        <v>37.8157517654342</v>
      </c>
      <c r="E3174" s="68" t="s">
        <v>925</v>
      </c>
      <c r="F3174" s="8">
        <f>INDEX(Δεδομένα!$P:$P,MATCH('2020'!E3174,Δεδομένα!$O:$O,0))</f>
        <v>135</v>
      </c>
      <c r="G3174" s="6" t="s">
        <v>357</v>
      </c>
      <c r="H3174" s="2" t="str">
        <f>INDEX(Δεδομένα!B$1:B$51,MATCH('2020'!G3174,Δεδομένα!A$1:A$51,0))</f>
        <v>ΔΥΤΙΚΗΣ ΕΛΛΑΔΟΣ</v>
      </c>
      <c r="I3174" s="8">
        <f>INDEX(Δεδομένα!E$1:E$13,MATCH('2020'!H3174,Δεδομένα!D$1:D$13,0))</f>
        <v>7</v>
      </c>
      <c r="J3174" s="1">
        <v>43960</v>
      </c>
      <c r="K3174" s="6" t="s">
        <v>1467</v>
      </c>
      <c r="L3174" s="36" t="str">
        <f t="shared" si="196"/>
        <v>09/05/2020 13:40</v>
      </c>
      <c r="M3174" s="1">
        <v>43960</v>
      </c>
      <c r="N3174" s="6" t="s">
        <v>595</v>
      </c>
      <c r="O3174" s="36" t="str">
        <f t="shared" si="197"/>
        <v>09/05/2020 14:20</v>
      </c>
      <c r="P3174" s="46">
        <f t="shared" si="198"/>
        <v>2.7777777773735579E-2</v>
      </c>
      <c r="Q3174" s="48">
        <v>0</v>
      </c>
      <c r="R3174" s="47">
        <f t="shared" si="199"/>
        <v>39.999999994179234</v>
      </c>
      <c r="S3174" s="6" t="s">
        <v>928</v>
      </c>
      <c r="T3174" s="6" t="s">
        <v>929</v>
      </c>
      <c r="U3174" s="6" t="s">
        <v>44</v>
      </c>
      <c r="V3174" s="6" t="s">
        <v>4619</v>
      </c>
      <c r="W3174" s="7">
        <v>0</v>
      </c>
      <c r="X3174" s="7">
        <v>0</v>
      </c>
      <c r="Y3174" s="7">
        <v>0</v>
      </c>
      <c r="Z3174" s="7">
        <v>0</v>
      </c>
      <c r="AA3174" s="7">
        <v>0.6</v>
      </c>
      <c r="AB3174" s="7">
        <v>0</v>
      </c>
      <c r="AC3174" s="7">
        <v>0</v>
      </c>
      <c r="AD3174" s="7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</row>
    <row r="3175" spans="1:44" x14ac:dyDescent="0.25">
      <c r="A3175">
        <v>1567071</v>
      </c>
      <c r="B3175">
        <v>749783</v>
      </c>
      <c r="C3175">
        <v>21.323683128386602</v>
      </c>
      <c r="D3175">
        <v>37.7699719607403</v>
      </c>
      <c r="E3175" s="68" t="s">
        <v>925</v>
      </c>
      <c r="F3175" s="8">
        <f>INDEX(Δεδομένα!$P:$P,MATCH('2020'!E3175,Δεδομένα!$O:$O,0))</f>
        <v>135</v>
      </c>
      <c r="G3175" s="6" t="s">
        <v>357</v>
      </c>
      <c r="H3175" s="2" t="str">
        <f>INDEX(Δεδομένα!B$1:B$51,MATCH('2020'!G3175,Δεδομένα!A$1:A$51,0))</f>
        <v>ΔΥΤΙΚΗΣ ΕΛΛΑΔΟΣ</v>
      </c>
      <c r="I3175" s="8">
        <f>INDEX(Δεδομένα!E$1:E$13,MATCH('2020'!H3175,Δεδομένα!D$1:D$13,0))</f>
        <v>7</v>
      </c>
      <c r="J3175" s="1">
        <v>43960</v>
      </c>
      <c r="K3175" s="6" t="s">
        <v>4034</v>
      </c>
      <c r="L3175" s="36" t="str">
        <f t="shared" si="196"/>
        <v>09/05/2020 16:46</v>
      </c>
      <c r="M3175" s="1">
        <v>43960</v>
      </c>
      <c r="N3175" s="6" t="s">
        <v>255</v>
      </c>
      <c r="O3175" s="36" t="str">
        <f t="shared" si="197"/>
        <v>09/05/2020 17:45</v>
      </c>
      <c r="P3175" s="46">
        <f t="shared" si="198"/>
        <v>4.0972222224809229E-2</v>
      </c>
      <c r="Q3175" s="48">
        <v>0</v>
      </c>
      <c r="R3175" s="47">
        <f t="shared" si="199"/>
        <v>59.00000000372529</v>
      </c>
      <c r="S3175" s="6" t="s">
        <v>928</v>
      </c>
      <c r="T3175" s="6" t="s">
        <v>1565</v>
      </c>
      <c r="U3175" s="6" t="s">
        <v>44</v>
      </c>
      <c r="V3175" s="6" t="s">
        <v>4623</v>
      </c>
      <c r="W3175" s="7">
        <v>0</v>
      </c>
      <c r="X3175" s="7">
        <v>0</v>
      </c>
      <c r="Y3175" s="7">
        <v>0</v>
      </c>
      <c r="Z3175" s="7">
        <v>0</v>
      </c>
      <c r="AA3175" s="7">
        <v>1</v>
      </c>
      <c r="AB3175" s="7">
        <v>0</v>
      </c>
      <c r="AC3175" s="7">
        <v>0</v>
      </c>
      <c r="AD3175" s="7">
        <v>0</v>
      </c>
      <c r="AE3175">
        <v>2</v>
      </c>
      <c r="AF3175">
        <v>0</v>
      </c>
      <c r="AG3175">
        <v>1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</row>
    <row r="3176" spans="1:44" x14ac:dyDescent="0.25">
      <c r="A3176">
        <v>1557979</v>
      </c>
      <c r="B3176">
        <v>749793</v>
      </c>
      <c r="C3176">
        <v>21.180907956458</v>
      </c>
      <c r="D3176">
        <v>37.9078076872484</v>
      </c>
      <c r="E3176" s="68" t="s">
        <v>900</v>
      </c>
      <c r="F3176" s="8">
        <f>INDEX(Δεδομένα!$P:$P,MATCH('2020'!E3176,Δεδομένα!$O:$O,0))</f>
        <v>136</v>
      </c>
      <c r="G3176" s="6" t="s">
        <v>357</v>
      </c>
      <c r="H3176" s="2" t="str">
        <f>INDEX(Δεδομένα!B$1:B$51,MATCH('2020'!G3176,Δεδομένα!A$1:A$51,0))</f>
        <v>ΔΥΤΙΚΗΣ ΕΛΛΑΔΟΣ</v>
      </c>
      <c r="I3176" s="8">
        <f>INDEX(Δεδομένα!E$1:E$13,MATCH('2020'!H3176,Δεδομένα!D$1:D$13,0))</f>
        <v>7</v>
      </c>
      <c r="J3176" s="1">
        <v>43960</v>
      </c>
      <c r="K3176" s="6" t="s">
        <v>1463</v>
      </c>
      <c r="L3176" s="36" t="str">
        <f t="shared" si="196"/>
        <v>09/05/2020 16:58</v>
      </c>
      <c r="M3176" s="1">
        <v>43960</v>
      </c>
      <c r="N3176" s="6" t="s">
        <v>259</v>
      </c>
      <c r="O3176" s="36" t="str">
        <f t="shared" si="197"/>
        <v>09/05/2020 19:00</v>
      </c>
      <c r="P3176" s="46">
        <f t="shared" si="198"/>
        <v>8.4722222221898846E-2</v>
      </c>
      <c r="Q3176" s="48">
        <v>0</v>
      </c>
      <c r="R3176" s="47">
        <f t="shared" si="199"/>
        <v>121.99999999953434</v>
      </c>
      <c r="S3176" s="6" t="s">
        <v>928</v>
      </c>
      <c r="T3176" s="6" t="s">
        <v>1058</v>
      </c>
      <c r="U3176" s="6" t="s">
        <v>1413</v>
      </c>
      <c r="V3176" s="6" t="s">
        <v>4624</v>
      </c>
      <c r="W3176" s="7">
        <v>0</v>
      </c>
      <c r="X3176" s="7">
        <v>0</v>
      </c>
      <c r="Y3176" s="7">
        <v>0</v>
      </c>
      <c r="Z3176" s="7">
        <v>1</v>
      </c>
      <c r="AA3176" s="7">
        <v>0</v>
      </c>
      <c r="AB3176" s="7">
        <v>0</v>
      </c>
      <c r="AC3176" s="7">
        <v>0</v>
      </c>
      <c r="AD3176" s="7">
        <v>0</v>
      </c>
      <c r="AE3176">
        <v>4</v>
      </c>
      <c r="AF3176">
        <v>0</v>
      </c>
      <c r="AG3176">
        <v>0</v>
      </c>
      <c r="AH3176">
        <v>0</v>
      </c>
      <c r="AI3176">
        <v>0</v>
      </c>
      <c r="AJ3176">
        <v>2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</row>
    <row r="3177" spans="1:44" x14ac:dyDescent="0.25">
      <c r="A3177">
        <v>1556950</v>
      </c>
      <c r="B3177">
        <v>749794</v>
      </c>
      <c r="C3177">
        <v>23.6182614664421</v>
      </c>
      <c r="D3177">
        <v>38.068306339524</v>
      </c>
      <c r="E3177" s="68" t="s">
        <v>852</v>
      </c>
      <c r="F3177" s="8">
        <f>INDEX(Δεδομένα!$P:$P,MATCH('2020'!E3177,Δεδομένα!$O:$O,0))</f>
        <v>63</v>
      </c>
      <c r="G3177" s="6" t="s">
        <v>238</v>
      </c>
      <c r="H3177" s="2" t="str">
        <f>INDEX(Δεδομένα!B$1:B$51,MATCH('2020'!G3177,Δεδομένα!A$1:A$51,0))</f>
        <v>ΚΕΝΤΡΙΚΗΣ ΜΑΚΕΔΟΝΙΑΣ</v>
      </c>
      <c r="I3177" s="8">
        <f>INDEX(Δεδομένα!E$1:E$13,MATCH('2020'!H3177,Δεδομένα!D$1:D$13,0))</f>
        <v>3</v>
      </c>
      <c r="J3177" s="1">
        <v>43960</v>
      </c>
      <c r="K3177" s="6" t="s">
        <v>362</v>
      </c>
      <c r="L3177" s="36" t="str">
        <f t="shared" si="196"/>
        <v>09/05/2020 14:00</v>
      </c>
      <c r="M3177" s="1">
        <v>43960</v>
      </c>
      <c r="N3177" s="6" t="s">
        <v>473</v>
      </c>
      <c r="O3177" s="36" t="str">
        <f t="shared" si="197"/>
        <v>09/05/2020 16:31</v>
      </c>
      <c r="P3177" s="46">
        <f t="shared" si="198"/>
        <v>0.10486111111094942</v>
      </c>
      <c r="Q3177" s="48">
        <v>0</v>
      </c>
      <c r="R3177" s="47">
        <f t="shared" si="199"/>
        <v>150.99999999976717</v>
      </c>
      <c r="S3177" s="6" t="s">
        <v>897</v>
      </c>
      <c r="T3177" s="6" t="s">
        <v>853</v>
      </c>
      <c r="U3177" s="6" t="s">
        <v>854</v>
      </c>
      <c r="V3177" s="6" t="s">
        <v>4625</v>
      </c>
      <c r="W3177" s="7">
        <v>0</v>
      </c>
      <c r="X3177" s="7">
        <v>0</v>
      </c>
      <c r="Y3177" s="7">
        <v>0</v>
      </c>
      <c r="Z3177" s="7">
        <v>1.5</v>
      </c>
      <c r="AA3177" s="7">
        <v>0.5</v>
      </c>
      <c r="AB3177" s="7">
        <v>0</v>
      </c>
      <c r="AC3177" s="7">
        <v>0</v>
      </c>
      <c r="AD3177" s="7">
        <v>0</v>
      </c>
      <c r="AE3177">
        <v>6</v>
      </c>
      <c r="AF3177">
        <v>0</v>
      </c>
      <c r="AG3177">
        <v>0</v>
      </c>
      <c r="AH3177">
        <v>0</v>
      </c>
      <c r="AI3177">
        <v>0</v>
      </c>
      <c r="AJ3177">
        <v>2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</row>
    <row r="3178" spans="1:44" x14ac:dyDescent="0.25">
      <c r="A3178">
        <v>1557085</v>
      </c>
      <c r="B3178">
        <v>0</v>
      </c>
      <c r="C3178">
        <v>0</v>
      </c>
      <c r="D3178">
        <v>0</v>
      </c>
      <c r="E3178" s="68" t="s">
        <v>559</v>
      </c>
      <c r="F3178" s="8">
        <f>INDEX(Δεδομένα!$P:$P,MATCH('2020'!E3178,Δεδομένα!$O:$O,0))</f>
        <v>209</v>
      </c>
      <c r="G3178" s="6" t="s">
        <v>560</v>
      </c>
      <c r="H3178" s="2" t="str">
        <f>INDEX(Δεδομένα!B$1:B$51,MATCH('2020'!G3178,Δεδομένα!A$1:A$51,0))</f>
        <v>ΚΡΗΤΗΣ</v>
      </c>
      <c r="I3178" s="8">
        <f>INDEX(Δεδομένα!E$1:E$13,MATCH('2020'!H3178,Δεδομένα!D$1:D$13,0))</f>
        <v>12</v>
      </c>
      <c r="J3178" s="1">
        <v>43960</v>
      </c>
      <c r="K3178" s="6" t="s">
        <v>529</v>
      </c>
      <c r="L3178" s="36" t="str">
        <f t="shared" si="196"/>
        <v>09/05/2020 13:35</v>
      </c>
      <c r="M3178" s="1">
        <v>43960</v>
      </c>
      <c r="N3178" s="6" t="s">
        <v>542</v>
      </c>
      <c r="O3178" s="36" t="str">
        <f t="shared" si="197"/>
        <v>09/05/2020 14:30</v>
      </c>
      <c r="P3178" s="46">
        <f t="shared" si="198"/>
        <v>3.8194444445252884E-2</v>
      </c>
      <c r="Q3178" s="48">
        <v>0</v>
      </c>
      <c r="R3178" s="47">
        <f t="shared" si="199"/>
        <v>55.000000001164153</v>
      </c>
      <c r="S3178" s="6" t="s">
        <v>44</v>
      </c>
      <c r="T3178" s="6" t="s">
        <v>563</v>
      </c>
      <c r="U3178" s="6" t="s">
        <v>599</v>
      </c>
      <c r="V3178" s="6" t="s">
        <v>599</v>
      </c>
      <c r="W3178" s="7">
        <v>0</v>
      </c>
      <c r="X3178" s="7">
        <v>0</v>
      </c>
      <c r="Y3178" s="7">
        <v>0</v>
      </c>
      <c r="Z3178" s="7">
        <v>0</v>
      </c>
      <c r="AA3178" s="7">
        <v>0</v>
      </c>
      <c r="AB3178" s="7">
        <v>0.15</v>
      </c>
      <c r="AC3178" s="7">
        <v>0</v>
      </c>
      <c r="AD3178" s="7">
        <v>0</v>
      </c>
      <c r="AE3178">
        <v>2</v>
      </c>
      <c r="AF3178">
        <v>0</v>
      </c>
      <c r="AG3178">
        <v>0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</row>
    <row r="3179" spans="1:44" x14ac:dyDescent="0.25">
      <c r="A3179">
        <v>1556559</v>
      </c>
      <c r="B3179">
        <v>749678</v>
      </c>
      <c r="C3179">
        <v>24.652038095106899</v>
      </c>
      <c r="D3179">
        <v>40.912654185666398</v>
      </c>
      <c r="E3179" s="68" t="s">
        <v>919</v>
      </c>
      <c r="F3179" s="8">
        <f>INDEX(Δεδομένα!$P:$P,MATCH('2020'!E3179,Δεδομένα!$O:$O,0))</f>
        <v>26</v>
      </c>
      <c r="G3179" s="6" t="s">
        <v>77</v>
      </c>
      <c r="H3179" s="2" t="str">
        <f>INDEX(Δεδομένα!B$1:B$51,MATCH('2020'!G3179,Δεδομένα!A$1:A$51,0))</f>
        <v>ΑΝΑΤΟΛΙΚΗΣ ΜΑΚΕΔΟΝΙΑΣ ΚΑΙ ΘΡΑΚΗΣ</v>
      </c>
      <c r="I3179" s="8">
        <f>INDEX(Δεδομένα!E$1:E$13,MATCH('2020'!H3179,Δεδομένα!D$1:D$13,0))</f>
        <v>2</v>
      </c>
      <c r="J3179" s="1">
        <v>43960</v>
      </c>
      <c r="K3179" s="6" t="s">
        <v>2761</v>
      </c>
      <c r="L3179" s="36" t="str">
        <f t="shared" si="196"/>
        <v>09/05/2020 10:57</v>
      </c>
      <c r="M3179" s="1">
        <v>43960</v>
      </c>
      <c r="N3179" s="6" t="s">
        <v>858</v>
      </c>
      <c r="O3179" s="36" t="str">
        <f t="shared" si="197"/>
        <v>09/05/2020 11:56</v>
      </c>
      <c r="P3179" s="46">
        <f t="shared" si="198"/>
        <v>4.0972222217533272E-2</v>
      </c>
      <c r="Q3179" s="48">
        <v>0</v>
      </c>
      <c r="R3179" s="47">
        <f t="shared" si="199"/>
        <v>58.999999993247911</v>
      </c>
      <c r="S3179" s="6" t="s">
        <v>44</v>
      </c>
      <c r="T3179" s="6" t="s">
        <v>921</v>
      </c>
      <c r="U3179" s="6" t="s">
        <v>44</v>
      </c>
      <c r="V3179" s="6" t="s">
        <v>1391</v>
      </c>
      <c r="W3179" s="7">
        <v>0</v>
      </c>
      <c r="X3179" s="7">
        <v>0</v>
      </c>
      <c r="Y3179" s="7">
        <v>0</v>
      </c>
      <c r="Z3179" s="7">
        <v>0.2</v>
      </c>
      <c r="AA3179" s="7">
        <v>0</v>
      </c>
      <c r="AB3179" s="7">
        <v>0</v>
      </c>
      <c r="AC3179" s="7">
        <v>0</v>
      </c>
      <c r="AD3179" s="7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</row>
    <row r="3180" spans="1:44" x14ac:dyDescent="0.25">
      <c r="A3180">
        <v>1557720</v>
      </c>
      <c r="B3180">
        <v>749822</v>
      </c>
      <c r="C3180">
        <v>22.0464820705749</v>
      </c>
      <c r="D3180">
        <v>39.433357965414601</v>
      </c>
      <c r="E3180" s="68" t="s">
        <v>293</v>
      </c>
      <c r="F3180" s="8">
        <f>INDEX(Δεδομένα!$P:$P,MATCH('2020'!E3180,Δεδομένα!$O:$O,0))</f>
        <v>118</v>
      </c>
      <c r="G3180" s="6" t="s">
        <v>294</v>
      </c>
      <c r="H3180" s="2" t="str">
        <f>INDEX(Δεδομένα!B$1:B$51,MATCH('2020'!G3180,Δεδομένα!A$1:A$51,0))</f>
        <v>ΘΕΣΣΑΛΙΑΣ</v>
      </c>
      <c r="I3180" s="8">
        <f>INDEX(Δεδομένα!E$1:E$13,MATCH('2020'!H3180,Δεδομένα!D$1:D$13,0))</f>
        <v>6</v>
      </c>
      <c r="J3180" s="1">
        <v>43960</v>
      </c>
      <c r="K3180" s="6" t="s">
        <v>3003</v>
      </c>
      <c r="L3180" s="36" t="str">
        <f t="shared" si="196"/>
        <v>09/05/2020 19:08</v>
      </c>
      <c r="M3180" s="1">
        <v>43960</v>
      </c>
      <c r="N3180" s="6" t="s">
        <v>751</v>
      </c>
      <c r="O3180" s="36" t="str">
        <f t="shared" si="197"/>
        <v>09/05/2020 19:55</v>
      </c>
      <c r="P3180" s="46">
        <f t="shared" si="198"/>
        <v>3.2638888886140194E-2</v>
      </c>
      <c r="Q3180" s="48">
        <v>0</v>
      </c>
      <c r="R3180" s="47">
        <f t="shared" si="199"/>
        <v>46.999999996041879</v>
      </c>
      <c r="S3180" s="6" t="s">
        <v>294</v>
      </c>
      <c r="T3180" s="6" t="s">
        <v>297</v>
      </c>
      <c r="U3180" s="6" t="s">
        <v>44</v>
      </c>
      <c r="V3180" s="6" t="s">
        <v>4626</v>
      </c>
      <c r="W3180" s="7">
        <v>0</v>
      </c>
      <c r="X3180" s="7">
        <v>0</v>
      </c>
      <c r="Y3180" s="7">
        <v>0</v>
      </c>
      <c r="Z3180" s="7">
        <v>0</v>
      </c>
      <c r="AA3180" s="7">
        <v>0.5</v>
      </c>
      <c r="AB3180" s="7">
        <v>0</v>
      </c>
      <c r="AC3180" s="7">
        <v>0</v>
      </c>
      <c r="AD3180" s="7">
        <v>0</v>
      </c>
      <c r="AE3180">
        <v>2</v>
      </c>
      <c r="AF3180">
        <v>0</v>
      </c>
      <c r="AG3180">
        <v>0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</row>
    <row r="3181" spans="1:44" x14ac:dyDescent="0.25">
      <c r="A3181">
        <v>1564377</v>
      </c>
      <c r="B3181">
        <v>0</v>
      </c>
      <c r="C3181">
        <v>0</v>
      </c>
      <c r="D3181">
        <v>0</v>
      </c>
      <c r="E3181" s="68" t="s">
        <v>390</v>
      </c>
      <c r="F3181" s="8">
        <f>INDEX(Δεδομένα!$P:$P,MATCH('2020'!E3181,Δεδομένα!$O:$O,0))</f>
        <v>159</v>
      </c>
      <c r="G3181" s="6" t="s">
        <v>391</v>
      </c>
      <c r="H3181" s="2" t="str">
        <f>INDEX(Δεδομένα!B$1:B$51,MATCH('2020'!G3181,Δεδομένα!A$1:A$51,0))</f>
        <v>ΠΕΛΛΟΠΟΝΗΣΟΥ</v>
      </c>
      <c r="I3181" s="8">
        <f>INDEX(Δεδομένα!E$1:E$13,MATCH('2020'!H3181,Δεδομένα!D$1:D$13,0))</f>
        <v>8</v>
      </c>
      <c r="J3181" s="1">
        <v>43960</v>
      </c>
      <c r="K3181" s="6" t="s">
        <v>104</v>
      </c>
      <c r="L3181" s="36" t="str">
        <f t="shared" si="196"/>
        <v>09/05/2020 15:30</v>
      </c>
      <c r="M3181" s="1">
        <v>43960</v>
      </c>
      <c r="N3181" s="6" t="s">
        <v>198</v>
      </c>
      <c r="O3181" s="36" t="str">
        <f t="shared" si="197"/>
        <v>09/05/2020 16:30</v>
      </c>
      <c r="P3181" s="46">
        <f t="shared" si="198"/>
        <v>4.1666666664241347E-2</v>
      </c>
      <c r="Q3181" s="48">
        <v>0</v>
      </c>
      <c r="R3181" s="47">
        <f t="shared" si="199"/>
        <v>59.99999999650754</v>
      </c>
      <c r="S3181" s="6" t="s">
        <v>393</v>
      </c>
      <c r="T3181" s="6" t="s">
        <v>394</v>
      </c>
      <c r="U3181" s="6" t="s">
        <v>44</v>
      </c>
      <c r="V3181" s="6" t="s">
        <v>397</v>
      </c>
      <c r="W3181" s="7">
        <v>0</v>
      </c>
      <c r="X3181" s="7">
        <v>0</v>
      </c>
      <c r="Y3181" s="7">
        <v>0</v>
      </c>
      <c r="Z3181" s="7">
        <v>0.05</v>
      </c>
      <c r="AA3181" s="7">
        <v>0</v>
      </c>
      <c r="AB3181" s="7">
        <v>0</v>
      </c>
      <c r="AC3181" s="7">
        <v>0</v>
      </c>
      <c r="AD3181" s="7">
        <v>0</v>
      </c>
      <c r="AE3181">
        <v>2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</row>
    <row r="3182" spans="1:44" x14ac:dyDescent="0.25">
      <c r="A3182">
        <v>1580961</v>
      </c>
      <c r="B3182">
        <v>749653</v>
      </c>
      <c r="C3182">
        <v>22.989159569684499</v>
      </c>
      <c r="D3182">
        <v>37.891908259352398</v>
      </c>
      <c r="E3182" s="68" t="s">
        <v>810</v>
      </c>
      <c r="F3182" s="8">
        <f>INDEX(Δεδομένα!$P:$P,MATCH('2020'!E3182,Δεδομένα!$O:$O,0))</f>
        <v>157</v>
      </c>
      <c r="G3182" s="6" t="s">
        <v>391</v>
      </c>
      <c r="H3182" s="2" t="str">
        <f>INDEX(Δεδομένα!B$1:B$51,MATCH('2020'!G3182,Δεδομένα!A$1:A$51,0))</f>
        <v>ΠΕΛΛΟΠΟΝΗΣΟΥ</v>
      </c>
      <c r="I3182" s="8">
        <f>INDEX(Δεδομένα!E$1:E$13,MATCH('2020'!H3182,Δεδομένα!D$1:D$13,0))</f>
        <v>8</v>
      </c>
      <c r="J3182" s="1">
        <v>43960</v>
      </c>
      <c r="K3182" s="6" t="s">
        <v>4610</v>
      </c>
      <c r="L3182" s="36" t="str">
        <f t="shared" si="196"/>
        <v>09/05/2020 04:39</v>
      </c>
      <c r="M3182" s="1">
        <v>43960</v>
      </c>
      <c r="N3182" s="6" t="s">
        <v>4611</v>
      </c>
      <c r="O3182" s="36" t="str">
        <f t="shared" si="197"/>
        <v>09/05/2020 05:24</v>
      </c>
      <c r="P3182" s="46">
        <f t="shared" si="198"/>
        <v>3.125E-2</v>
      </c>
      <c r="Q3182" s="48">
        <v>0</v>
      </c>
      <c r="R3182" s="47">
        <f t="shared" si="199"/>
        <v>45</v>
      </c>
      <c r="S3182" s="6" t="s">
        <v>44</v>
      </c>
      <c r="T3182" s="6" t="s">
        <v>1012</v>
      </c>
      <c r="U3182" s="6" t="s">
        <v>44</v>
      </c>
      <c r="V3182" s="6" t="s">
        <v>3688</v>
      </c>
      <c r="W3182" s="7">
        <v>0</v>
      </c>
      <c r="X3182" s="7">
        <v>0</v>
      </c>
      <c r="Y3182" s="7">
        <v>0</v>
      </c>
      <c r="Z3182" s="7">
        <v>0</v>
      </c>
      <c r="AA3182" s="7">
        <v>0</v>
      </c>
      <c r="AB3182" s="7">
        <v>0</v>
      </c>
      <c r="AC3182" s="7">
        <v>2</v>
      </c>
      <c r="AD3182" s="7">
        <v>0</v>
      </c>
      <c r="AE3182">
        <v>2</v>
      </c>
      <c r="AF3182">
        <v>0</v>
      </c>
      <c r="AG3182">
        <v>0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</row>
    <row r="3183" spans="1:44" x14ac:dyDescent="0.25">
      <c r="A3183">
        <v>1556532</v>
      </c>
      <c r="B3183">
        <v>749689</v>
      </c>
      <c r="C3183">
        <v>22.147008961307101</v>
      </c>
      <c r="D3183">
        <v>39.993232619649099</v>
      </c>
      <c r="E3183" s="68" t="s">
        <v>1022</v>
      </c>
      <c r="F3183" s="8">
        <f>INDEX(Δεδομένα!$P:$P,MATCH('2020'!E3183,Δεδομένα!$O:$O,0))</f>
        <v>103</v>
      </c>
      <c r="G3183" s="6" t="s">
        <v>288</v>
      </c>
      <c r="H3183" s="2" t="str">
        <f>INDEX(Δεδομένα!B$1:B$51,MATCH('2020'!G3183,Δεδομένα!A$1:A$51,0))</f>
        <v>ΘΕΣΣΑΛΙΑΣ</v>
      </c>
      <c r="I3183" s="8">
        <f>INDEX(Δεδομένα!E$1:E$13,MATCH('2020'!H3183,Δεδομένα!D$1:D$13,0))</f>
        <v>6</v>
      </c>
      <c r="J3183" s="1">
        <v>43960</v>
      </c>
      <c r="K3183" s="6" t="s">
        <v>139</v>
      </c>
      <c r="L3183" s="36" t="str">
        <f t="shared" si="196"/>
        <v>09/05/2020 11:40</v>
      </c>
      <c r="M3183" s="1">
        <v>43960</v>
      </c>
      <c r="N3183" s="6" t="s">
        <v>570</v>
      </c>
      <c r="O3183" s="36" t="str">
        <f t="shared" si="197"/>
        <v>09/05/2020 14:06</v>
      </c>
      <c r="P3183" s="46">
        <f t="shared" si="198"/>
        <v>0.10138888889196096</v>
      </c>
      <c r="Q3183" s="48">
        <v>0</v>
      </c>
      <c r="R3183" s="47">
        <f t="shared" si="199"/>
        <v>146.00000000442378</v>
      </c>
      <c r="S3183" s="6" t="s">
        <v>1025</v>
      </c>
      <c r="T3183" s="6" t="s">
        <v>1026</v>
      </c>
      <c r="U3183" s="6" t="s">
        <v>4614</v>
      </c>
      <c r="V3183" s="6" t="s">
        <v>1140</v>
      </c>
      <c r="W3183" s="7">
        <v>0</v>
      </c>
      <c r="X3183" s="7">
        <v>0</v>
      </c>
      <c r="Y3183" s="7">
        <v>0</v>
      </c>
      <c r="Z3183" s="7">
        <v>0</v>
      </c>
      <c r="AA3183" s="7">
        <v>0</v>
      </c>
      <c r="AB3183" s="7">
        <v>3</v>
      </c>
      <c r="AC3183" s="7">
        <v>0</v>
      </c>
      <c r="AD3183" s="7">
        <v>0</v>
      </c>
      <c r="AE3183">
        <v>2</v>
      </c>
      <c r="AF3183">
        <v>0</v>
      </c>
      <c r="AG3183">
        <v>0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</row>
    <row r="3184" spans="1:44" x14ac:dyDescent="0.25">
      <c r="A3184">
        <v>1556483</v>
      </c>
      <c r="B3184">
        <v>749755</v>
      </c>
      <c r="C3184">
        <v>25.5495915268299</v>
      </c>
      <c r="D3184">
        <v>35.270483481556099</v>
      </c>
      <c r="E3184" s="68" t="s">
        <v>1079</v>
      </c>
      <c r="F3184" s="8">
        <f>INDEX(Δεδομένα!$P:$P,MATCH('2020'!E3184,Δεδομένα!$O:$O,0))</f>
        <v>225</v>
      </c>
      <c r="G3184" s="6" t="s">
        <v>791</v>
      </c>
      <c r="H3184" s="2" t="str">
        <f>INDEX(Δεδομένα!B$1:B$51,MATCH('2020'!G3184,Δεδομένα!A$1:A$51,0))</f>
        <v>ΙΟΝΙΩΝ ΝΗΣΩΝ</v>
      </c>
      <c r="I3184" s="8">
        <f>INDEX(Δεδομένα!E$1:E$13,MATCH('2020'!H3184,Δεδομένα!D$1:D$13,0))</f>
        <v>13</v>
      </c>
      <c r="J3184" s="1">
        <v>43960</v>
      </c>
      <c r="K3184" s="6" t="s">
        <v>342</v>
      </c>
      <c r="L3184" s="36" t="str">
        <f t="shared" si="196"/>
        <v>09/05/2020 14:43</v>
      </c>
      <c r="M3184" s="1">
        <v>43960</v>
      </c>
      <c r="N3184" s="6" t="s">
        <v>513</v>
      </c>
      <c r="O3184" s="36" t="str">
        <f t="shared" si="197"/>
        <v>09/05/2020 19:25</v>
      </c>
      <c r="P3184" s="46">
        <f t="shared" si="198"/>
        <v>0.19583333333866904</v>
      </c>
      <c r="Q3184" s="48">
        <v>0</v>
      </c>
      <c r="R3184" s="47">
        <f t="shared" si="199"/>
        <v>282.00000000768341</v>
      </c>
      <c r="S3184" s="6" t="s">
        <v>3283</v>
      </c>
      <c r="T3184" s="6" t="s">
        <v>1080</v>
      </c>
      <c r="U3184" s="6" t="s">
        <v>44</v>
      </c>
      <c r="V3184" s="6" t="s">
        <v>4621</v>
      </c>
      <c r="W3184" s="7">
        <v>0</v>
      </c>
      <c r="X3184" s="7">
        <v>1</v>
      </c>
      <c r="Y3184" s="7">
        <v>0</v>
      </c>
      <c r="Z3184" s="7">
        <v>0</v>
      </c>
      <c r="AA3184" s="7">
        <v>0</v>
      </c>
      <c r="AB3184" s="7">
        <v>0</v>
      </c>
      <c r="AC3184" s="7">
        <v>0</v>
      </c>
      <c r="AD3184" s="7">
        <v>0</v>
      </c>
      <c r="AE3184">
        <v>7</v>
      </c>
      <c r="AF3184">
        <v>0</v>
      </c>
      <c r="AG3184">
        <v>0</v>
      </c>
      <c r="AH3184">
        <v>0</v>
      </c>
      <c r="AI3184">
        <v>6</v>
      </c>
      <c r="AJ3184">
        <v>3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</row>
    <row r="3185" spans="1:44" x14ac:dyDescent="0.25">
      <c r="A3185">
        <v>1569106</v>
      </c>
      <c r="B3185">
        <v>749859</v>
      </c>
      <c r="C3185">
        <v>26.1923073422149</v>
      </c>
      <c r="D3185">
        <v>39.056514993352501</v>
      </c>
      <c r="E3185" s="68" t="s">
        <v>3467</v>
      </c>
      <c r="F3185" s="8">
        <f>INDEX(Δεδομένα!$P:$P,MATCH('2020'!E3185,Δεδομένα!$O:$O,0))</f>
        <v>198</v>
      </c>
      <c r="G3185" s="6" t="s">
        <v>495</v>
      </c>
      <c r="H3185" s="2" t="str">
        <f>INDEX(Δεδομένα!B$1:B$51,MATCH('2020'!G3185,Δεδομένα!A$1:A$51,0))</f>
        <v>ΒΟΡΕΙΟΥ ΑΙΓΑΙΟΥ</v>
      </c>
      <c r="I3185" s="8">
        <f>INDEX(Δεδομένα!E$1:E$13,MATCH('2020'!H3185,Δεδομένα!D$1:D$13,0))</f>
        <v>11</v>
      </c>
      <c r="J3185" s="1">
        <v>43960</v>
      </c>
      <c r="K3185" s="6" t="s">
        <v>1081</v>
      </c>
      <c r="L3185" s="36" t="str">
        <f t="shared" si="196"/>
        <v>09/05/2020 21:19</v>
      </c>
      <c r="M3185" s="1">
        <v>43960</v>
      </c>
      <c r="N3185" s="6" t="s">
        <v>4531</v>
      </c>
      <c r="O3185" s="36" t="str">
        <f t="shared" si="197"/>
        <v>09/05/2020 23:37</v>
      </c>
      <c r="P3185" s="46">
        <f t="shared" si="198"/>
        <v>9.5833333332848269E-2</v>
      </c>
      <c r="Q3185" s="48">
        <v>0</v>
      </c>
      <c r="R3185" s="47">
        <f t="shared" si="199"/>
        <v>137.99999999930151</v>
      </c>
      <c r="S3185" s="6" t="s">
        <v>44</v>
      </c>
      <c r="T3185" s="6" t="s">
        <v>508</v>
      </c>
      <c r="U3185" s="6" t="s">
        <v>4355</v>
      </c>
      <c r="V3185" s="6" t="s">
        <v>4630</v>
      </c>
      <c r="W3185" s="7">
        <v>0</v>
      </c>
      <c r="X3185" s="7">
        <v>0</v>
      </c>
      <c r="Y3185" s="7">
        <v>0</v>
      </c>
      <c r="Z3185" s="7">
        <v>0</v>
      </c>
      <c r="AA3185" s="7">
        <v>0</v>
      </c>
      <c r="AB3185" s="7">
        <v>0.01</v>
      </c>
      <c r="AC3185" s="7">
        <v>0</v>
      </c>
      <c r="AD3185" s="7">
        <v>0</v>
      </c>
      <c r="AE3185">
        <v>2</v>
      </c>
      <c r="AF3185">
        <v>0</v>
      </c>
      <c r="AG3185">
        <v>0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</row>
    <row r="3186" spans="1:44" x14ac:dyDescent="0.25">
      <c r="A3186">
        <v>1556596</v>
      </c>
      <c r="B3186">
        <v>749816</v>
      </c>
      <c r="C3186">
        <v>22.1972932402577</v>
      </c>
      <c r="D3186">
        <v>41.101550955964399</v>
      </c>
      <c r="E3186" s="68" t="s">
        <v>952</v>
      </c>
      <c r="F3186" s="8">
        <f>INDEX(Δεδομένα!$P:$P,MATCH('2020'!E3186,Δεδομένα!$O:$O,0))</f>
        <v>62</v>
      </c>
      <c r="G3186" s="6" t="s">
        <v>874</v>
      </c>
      <c r="H3186" s="2" t="str">
        <f>INDEX(Δεδομένα!B$1:B$51,MATCH('2020'!G3186,Δεδομένα!A$1:A$51,0))</f>
        <v>ΚΕΝΤΡΙΚΗΣ ΜΑΚΕΔΟΝΙΑΣ</v>
      </c>
      <c r="I3186" s="8">
        <f>INDEX(Δεδομένα!E$1:E$13,MATCH('2020'!H3186,Δεδομένα!D$1:D$13,0))</f>
        <v>3</v>
      </c>
      <c r="J3186" s="1">
        <v>43960</v>
      </c>
      <c r="K3186" s="6" t="s">
        <v>207</v>
      </c>
      <c r="L3186" s="36" t="str">
        <f t="shared" si="196"/>
        <v>09/05/2020 18:00</v>
      </c>
      <c r="M3186" s="1">
        <v>43960</v>
      </c>
      <c r="N3186" s="6" t="s">
        <v>1076</v>
      </c>
      <c r="O3186" s="36" t="str">
        <f t="shared" si="197"/>
        <v>09/05/2020 19:44</v>
      </c>
      <c r="P3186" s="46">
        <f t="shared" si="198"/>
        <v>7.2222222224809229E-2</v>
      </c>
      <c r="Q3186" s="48">
        <v>0</v>
      </c>
      <c r="R3186" s="47">
        <f t="shared" si="199"/>
        <v>104.00000000372529</v>
      </c>
      <c r="S3186" s="6" t="s">
        <v>953</v>
      </c>
      <c r="T3186" s="6" t="s">
        <v>954</v>
      </c>
      <c r="U3186" s="6" t="s">
        <v>44</v>
      </c>
      <c r="V3186" s="6" t="s">
        <v>3314</v>
      </c>
      <c r="W3186" s="7">
        <v>0</v>
      </c>
      <c r="X3186" s="7">
        <v>0</v>
      </c>
      <c r="Y3186" s="7">
        <v>0</v>
      </c>
      <c r="Z3186" s="7">
        <v>0</v>
      </c>
      <c r="AA3186" s="7">
        <v>0</v>
      </c>
      <c r="AB3186" s="7">
        <v>0.2</v>
      </c>
      <c r="AC3186" s="7">
        <v>0</v>
      </c>
      <c r="AD3186" s="7">
        <v>0</v>
      </c>
      <c r="AE3186">
        <v>2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</row>
    <row r="3187" spans="1:44" x14ac:dyDescent="0.25">
      <c r="A3187">
        <v>1556776</v>
      </c>
      <c r="B3187">
        <v>749844</v>
      </c>
      <c r="C3187">
        <v>25.5452282688804</v>
      </c>
      <c r="D3187">
        <v>41.144223530863599</v>
      </c>
      <c r="E3187" s="68" t="s">
        <v>946</v>
      </c>
      <c r="F3187" s="8">
        <f>INDEX(Δεδομένα!$P:$P,MATCH('2020'!E3187,Δεδομένα!$O:$O,0))</f>
        <v>19</v>
      </c>
      <c r="G3187" s="6" t="s">
        <v>64</v>
      </c>
      <c r="H3187" s="2" t="str">
        <f>INDEX(Δεδομένα!B$1:B$51,MATCH('2020'!G3187,Δεδομένα!A$1:A$51,0))</f>
        <v>ΑΝΑΤΟΛΙΚΗΣ ΜΑΚΕΔΟΝΙΑΣ ΚΑΙ ΘΡΑΚΗΣ</v>
      </c>
      <c r="I3187" s="8">
        <f>INDEX(Δεδομένα!E$1:E$13,MATCH('2020'!H3187,Δεδομένα!D$1:D$13,0))</f>
        <v>2</v>
      </c>
      <c r="J3187" s="1">
        <v>43960</v>
      </c>
      <c r="K3187" s="6" t="s">
        <v>3590</v>
      </c>
      <c r="L3187" s="36" t="str">
        <f t="shared" si="196"/>
        <v>09/05/2020 20:48</v>
      </c>
      <c r="M3187" s="1">
        <v>43960</v>
      </c>
      <c r="N3187" s="6" t="s">
        <v>2828</v>
      </c>
      <c r="O3187" s="36" t="str">
        <f t="shared" si="197"/>
        <v>09/05/2020 21:52</v>
      </c>
      <c r="P3187" s="46">
        <f t="shared" si="198"/>
        <v>4.4444444443797693E-2</v>
      </c>
      <c r="Q3187" s="48">
        <v>0</v>
      </c>
      <c r="R3187" s="47">
        <f t="shared" si="199"/>
        <v>63.999999999068677</v>
      </c>
      <c r="S3187" s="6" t="s">
        <v>44</v>
      </c>
      <c r="T3187" s="6" t="s">
        <v>948</v>
      </c>
      <c r="U3187" s="6" t="s">
        <v>44</v>
      </c>
      <c r="V3187" s="6" t="s">
        <v>4629</v>
      </c>
      <c r="W3187" s="7">
        <v>0</v>
      </c>
      <c r="X3187" s="7">
        <v>0</v>
      </c>
      <c r="Y3187" s="7">
        <v>0</v>
      </c>
      <c r="Z3187" s="7">
        <v>0.02</v>
      </c>
      <c r="AA3187" s="7">
        <v>0</v>
      </c>
      <c r="AB3187" s="7">
        <v>0</v>
      </c>
      <c r="AC3187" s="7">
        <v>0</v>
      </c>
      <c r="AD3187" s="7">
        <v>0</v>
      </c>
      <c r="AE3187">
        <v>2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</row>
    <row r="3188" spans="1:44" x14ac:dyDescent="0.25">
      <c r="A3188">
        <v>1558534</v>
      </c>
      <c r="B3188">
        <v>749984</v>
      </c>
      <c r="C3188">
        <v>28.092797607374301</v>
      </c>
      <c r="D3188">
        <v>36.219237569350703</v>
      </c>
      <c r="E3188" s="68" t="s">
        <v>1590</v>
      </c>
      <c r="F3188" s="8">
        <f>INDEX(Δεδομένα!$P:$P,MATCH('2020'!E3188,Δεδομένα!$O:$O,0))</f>
        <v>51</v>
      </c>
      <c r="G3188" s="6" t="s">
        <v>1007</v>
      </c>
      <c r="H3188" s="2" t="str">
        <f>INDEX(Δεδομένα!B$1:B$51,MATCH('2020'!G3188,Δεδομένα!A$1:A$51,0))</f>
        <v>ΝΟΤΙΟΥ ΑΙΓΑΙΟΥ</v>
      </c>
      <c r="I3188" s="8">
        <f>INDEX(Δεδομένα!E$1:E$13,MATCH('2020'!H3188,Δεδομένα!D$1:D$13,0))</f>
        <v>10</v>
      </c>
      <c r="J3188" s="1">
        <v>43961</v>
      </c>
      <c r="K3188" s="6" t="s">
        <v>1156</v>
      </c>
      <c r="L3188" s="36" t="str">
        <f t="shared" si="196"/>
        <v>10/05/2020 13:44</v>
      </c>
      <c r="M3188" s="1">
        <v>43961</v>
      </c>
      <c r="N3188" s="6" t="s">
        <v>1302</v>
      </c>
      <c r="O3188" s="36" t="str">
        <f t="shared" si="197"/>
        <v>10/05/2020 16:44</v>
      </c>
      <c r="P3188" s="46">
        <f t="shared" si="198"/>
        <v>0.125</v>
      </c>
      <c r="Q3188" s="48">
        <v>0</v>
      </c>
      <c r="R3188" s="47">
        <f t="shared" si="199"/>
        <v>180</v>
      </c>
      <c r="S3188" s="6" t="s">
        <v>44</v>
      </c>
      <c r="T3188" s="6" t="s">
        <v>1233</v>
      </c>
      <c r="U3188" s="6" t="s">
        <v>44</v>
      </c>
      <c r="V3188" s="6" t="s">
        <v>4039</v>
      </c>
      <c r="W3188" s="7">
        <v>0</v>
      </c>
      <c r="X3188" s="7">
        <v>0</v>
      </c>
      <c r="Y3188" s="7">
        <v>0</v>
      </c>
      <c r="Z3188" s="7">
        <v>5</v>
      </c>
      <c r="AA3188" s="7">
        <v>0</v>
      </c>
      <c r="AB3188" s="7">
        <v>0</v>
      </c>
      <c r="AC3188" s="7">
        <v>0</v>
      </c>
      <c r="AD3188" s="7">
        <v>0</v>
      </c>
      <c r="AE3188">
        <v>14</v>
      </c>
      <c r="AF3188">
        <v>0</v>
      </c>
      <c r="AG3188">
        <v>0</v>
      </c>
      <c r="AH3188">
        <v>0</v>
      </c>
      <c r="AI3188">
        <v>0</v>
      </c>
      <c r="AJ3188">
        <v>7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</row>
    <row r="3189" spans="1:44" x14ac:dyDescent="0.25">
      <c r="A3189">
        <v>1556662</v>
      </c>
      <c r="B3189">
        <v>749987</v>
      </c>
      <c r="C3189">
        <v>25.6783575952192</v>
      </c>
      <c r="D3189">
        <v>40.861278997834397</v>
      </c>
      <c r="E3189" s="68" t="s">
        <v>147</v>
      </c>
      <c r="F3189" s="8">
        <f>INDEX(Δεδομένα!$P:$P,MATCH('2020'!E3189,Δεδομένα!$O:$O,0))</f>
        <v>33</v>
      </c>
      <c r="G3189" s="6" t="s">
        <v>148</v>
      </c>
      <c r="H3189" s="2" t="str">
        <f>INDEX(Δεδομένα!B$1:B$51,MATCH('2020'!G3189,Δεδομένα!A$1:A$51,0))</f>
        <v>ΑΝΑΤΟΛΙΚΗΣ ΜΑΚΕΔΟΝΙΑΣ ΚΑΙ ΘΡΑΚΗΣ</v>
      </c>
      <c r="I3189" s="8">
        <f>INDEX(Δεδομένα!E$1:E$13,MATCH('2020'!H3189,Δεδομένα!D$1:D$13,0))</f>
        <v>2</v>
      </c>
      <c r="J3189" s="1">
        <v>43961</v>
      </c>
      <c r="K3189" s="6" t="s">
        <v>341</v>
      </c>
      <c r="L3189" s="36" t="str">
        <f t="shared" si="196"/>
        <v>10/05/2020 13:55</v>
      </c>
      <c r="M3189" s="1">
        <v>43961</v>
      </c>
      <c r="N3189" s="6" t="s">
        <v>277</v>
      </c>
      <c r="O3189" s="36" t="str">
        <f t="shared" si="197"/>
        <v>10/05/2020 14:55</v>
      </c>
      <c r="P3189" s="46">
        <f t="shared" si="198"/>
        <v>4.1666666671517305E-2</v>
      </c>
      <c r="Q3189" s="48">
        <v>0</v>
      </c>
      <c r="R3189" s="47">
        <f t="shared" si="199"/>
        <v>60.000000006984919</v>
      </c>
      <c r="S3189" s="6" t="s">
        <v>151</v>
      </c>
      <c r="T3189" s="6" t="s">
        <v>150</v>
      </c>
      <c r="U3189" s="6" t="s">
        <v>44</v>
      </c>
      <c r="V3189" s="6" t="s">
        <v>2831</v>
      </c>
      <c r="W3189" s="7">
        <v>0</v>
      </c>
      <c r="X3189" s="7">
        <v>0</v>
      </c>
      <c r="Y3189" s="7">
        <v>0</v>
      </c>
      <c r="Z3189" s="7">
        <v>0.02</v>
      </c>
      <c r="AA3189" s="7">
        <v>0</v>
      </c>
      <c r="AB3189" s="7">
        <v>0</v>
      </c>
      <c r="AC3189" s="7">
        <v>0</v>
      </c>
      <c r="AD3189" s="7">
        <v>0</v>
      </c>
      <c r="AE3189">
        <v>2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</row>
    <row r="3190" spans="1:44" x14ac:dyDescent="0.25">
      <c r="A3190">
        <v>1558000</v>
      </c>
      <c r="B3190">
        <v>749973</v>
      </c>
      <c r="C3190">
        <v>21.235284035556901</v>
      </c>
      <c r="D3190">
        <v>37.879062879740403</v>
      </c>
      <c r="E3190" s="68" t="s">
        <v>900</v>
      </c>
      <c r="F3190" s="8">
        <f>INDEX(Δεδομένα!$P:$P,MATCH('2020'!E3190,Δεδομένα!$O:$O,0))</f>
        <v>136</v>
      </c>
      <c r="G3190" s="6" t="s">
        <v>357</v>
      </c>
      <c r="H3190" s="2" t="str">
        <f>INDEX(Δεδομένα!B$1:B$51,MATCH('2020'!G3190,Δεδομένα!A$1:A$51,0))</f>
        <v>ΔΥΤΙΚΗΣ ΕΛΛΑΔΟΣ</v>
      </c>
      <c r="I3190" s="8">
        <f>INDEX(Δεδομένα!E$1:E$13,MATCH('2020'!H3190,Δεδομένα!D$1:D$13,0))</f>
        <v>7</v>
      </c>
      <c r="J3190" s="1">
        <v>43961</v>
      </c>
      <c r="K3190" s="6" t="s">
        <v>577</v>
      </c>
      <c r="L3190" s="36" t="str">
        <f t="shared" si="196"/>
        <v>10/05/2020 12:45</v>
      </c>
      <c r="M3190" s="1">
        <v>43961</v>
      </c>
      <c r="N3190" s="6" t="s">
        <v>1444</v>
      </c>
      <c r="O3190" s="36" t="str">
        <f t="shared" si="197"/>
        <v>10/05/2020 13:20</v>
      </c>
      <c r="P3190" s="46">
        <f t="shared" si="198"/>
        <v>2.4305555554747116E-2</v>
      </c>
      <c r="Q3190" s="48">
        <v>0</v>
      </c>
      <c r="R3190" s="47">
        <f t="shared" si="199"/>
        <v>34.999999998835847</v>
      </c>
      <c r="S3190" s="6" t="s">
        <v>928</v>
      </c>
      <c r="T3190" s="6" t="s">
        <v>929</v>
      </c>
      <c r="U3190" s="6" t="s">
        <v>3945</v>
      </c>
      <c r="V3190" s="6" t="s">
        <v>3669</v>
      </c>
      <c r="W3190" s="7">
        <v>0</v>
      </c>
      <c r="X3190" s="7">
        <v>0</v>
      </c>
      <c r="Y3190" s="7">
        <v>0</v>
      </c>
      <c r="Z3190" s="7">
        <v>0</v>
      </c>
      <c r="AA3190" s="7">
        <v>0</v>
      </c>
      <c r="AB3190" s="7">
        <v>1</v>
      </c>
      <c r="AC3190" s="7">
        <v>0</v>
      </c>
      <c r="AD3190" s="7">
        <v>0</v>
      </c>
      <c r="AE3190">
        <v>2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</row>
    <row r="3191" spans="1:44" x14ac:dyDescent="0.25">
      <c r="A3191">
        <v>1558020</v>
      </c>
      <c r="B3191">
        <v>749979</v>
      </c>
      <c r="C3191">
        <v>21.182985607408199</v>
      </c>
      <c r="D3191">
        <v>37.859310214187701</v>
      </c>
      <c r="E3191" s="68" t="s">
        <v>900</v>
      </c>
      <c r="F3191" s="8">
        <f>INDEX(Δεδομένα!$P:$P,MATCH('2020'!E3191,Δεδομένα!$O:$O,0))</f>
        <v>136</v>
      </c>
      <c r="G3191" s="6" t="s">
        <v>357</v>
      </c>
      <c r="H3191" s="2" t="str">
        <f>INDEX(Δεδομένα!B$1:B$51,MATCH('2020'!G3191,Δεδομένα!A$1:A$51,0))</f>
        <v>ΔΥΤΙΚΗΣ ΕΛΛΑΔΟΣ</v>
      </c>
      <c r="I3191" s="8">
        <f>INDEX(Δεδομένα!E$1:E$13,MATCH('2020'!H3191,Δεδομένα!D$1:D$13,0))</f>
        <v>7</v>
      </c>
      <c r="J3191" s="1">
        <v>43961</v>
      </c>
      <c r="K3191" s="6" t="s">
        <v>217</v>
      </c>
      <c r="L3191" s="36" t="str">
        <f t="shared" si="196"/>
        <v>10/05/2020 13:05</v>
      </c>
      <c r="M3191" s="1">
        <v>43961</v>
      </c>
      <c r="N3191" s="6" t="s">
        <v>1730</v>
      </c>
      <c r="O3191" s="36" t="str">
        <f t="shared" si="197"/>
        <v>10/05/2020 14:02</v>
      </c>
      <c r="P3191" s="46">
        <f t="shared" si="198"/>
        <v>3.9583333331393078E-2</v>
      </c>
      <c r="Q3191" s="48">
        <v>0</v>
      </c>
      <c r="R3191" s="47">
        <f t="shared" si="199"/>
        <v>56.999999997206032</v>
      </c>
      <c r="S3191" s="6" t="s">
        <v>928</v>
      </c>
      <c r="T3191" s="6" t="s">
        <v>929</v>
      </c>
      <c r="U3191" s="6" t="s">
        <v>44</v>
      </c>
      <c r="V3191" s="6" t="s">
        <v>4636</v>
      </c>
      <c r="W3191" s="7">
        <v>0</v>
      </c>
      <c r="X3191" s="7">
        <v>0</v>
      </c>
      <c r="Y3191" s="7">
        <v>0</v>
      </c>
      <c r="Z3191" s="7">
        <v>0</v>
      </c>
      <c r="AA3191" s="7">
        <v>0</v>
      </c>
      <c r="AB3191" s="7">
        <v>1</v>
      </c>
      <c r="AC3191" s="7">
        <v>0</v>
      </c>
      <c r="AD3191" s="7">
        <v>0</v>
      </c>
      <c r="AE3191">
        <v>2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</row>
    <row r="3192" spans="1:44" x14ac:dyDescent="0.25">
      <c r="A3192">
        <v>1558029</v>
      </c>
      <c r="B3192">
        <v>750223</v>
      </c>
      <c r="C3192">
        <v>21.313922879342702</v>
      </c>
      <c r="D3192">
        <v>37.902351144048801</v>
      </c>
      <c r="E3192" s="68" t="s">
        <v>900</v>
      </c>
      <c r="F3192" s="8">
        <f>INDEX(Δεδομένα!$P:$P,MATCH('2020'!E3192,Δεδομένα!$O:$O,0))</f>
        <v>136</v>
      </c>
      <c r="G3192" s="6" t="s">
        <v>357</v>
      </c>
      <c r="H3192" s="2" t="str">
        <f>INDEX(Δεδομένα!B$1:B$51,MATCH('2020'!G3192,Δεδομένα!A$1:A$51,0))</f>
        <v>ΔΥΤΙΚΗΣ ΕΛΛΑΔΟΣ</v>
      </c>
      <c r="I3192" s="8">
        <f>INDEX(Δεδομένα!E$1:E$13,MATCH('2020'!H3192,Δεδομένα!D$1:D$13,0))</f>
        <v>7</v>
      </c>
      <c r="J3192" s="1">
        <v>43961</v>
      </c>
      <c r="K3192" s="6" t="s">
        <v>768</v>
      </c>
      <c r="L3192" s="36" t="str">
        <f t="shared" si="196"/>
        <v>10/05/2020 14:15</v>
      </c>
      <c r="M3192" s="1">
        <v>43962</v>
      </c>
      <c r="N3192" s="6" t="s">
        <v>2387</v>
      </c>
      <c r="O3192" s="36" t="str">
        <f t="shared" si="197"/>
        <v>11/05/2020 15:16</v>
      </c>
      <c r="P3192" s="49">
        <f t="shared" si="198"/>
        <v>1.0423611111109494</v>
      </c>
      <c r="Q3192" s="50">
        <f>1*24</f>
        <v>24</v>
      </c>
      <c r="R3192" s="47">
        <f t="shared" si="199"/>
        <v>1500.9999999997672</v>
      </c>
      <c r="S3192" s="6" t="s">
        <v>928</v>
      </c>
      <c r="T3192" s="6" t="s">
        <v>929</v>
      </c>
      <c r="U3192" s="6" t="s">
        <v>1733</v>
      </c>
      <c r="V3192" s="6" t="s">
        <v>1733</v>
      </c>
      <c r="W3192" s="7">
        <v>0</v>
      </c>
      <c r="X3192" s="7">
        <v>0</v>
      </c>
      <c r="Y3192" s="7">
        <v>0</v>
      </c>
      <c r="Z3192" s="7">
        <v>0</v>
      </c>
      <c r="AA3192" s="7">
        <v>0</v>
      </c>
      <c r="AB3192" s="7">
        <v>1</v>
      </c>
      <c r="AC3192" s="7">
        <v>0</v>
      </c>
      <c r="AD3192" s="7">
        <v>0</v>
      </c>
      <c r="AE3192">
        <v>2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</row>
    <row r="3193" spans="1:44" x14ac:dyDescent="0.25">
      <c r="A3193">
        <v>1557749</v>
      </c>
      <c r="B3193">
        <v>0</v>
      </c>
      <c r="C3193">
        <v>0</v>
      </c>
      <c r="D3193">
        <v>0</v>
      </c>
      <c r="E3193" s="68" t="s">
        <v>559</v>
      </c>
      <c r="F3193" s="8">
        <f>INDEX(Δεδομένα!$P:$P,MATCH('2020'!E3193,Δεδομένα!$O:$O,0))</f>
        <v>209</v>
      </c>
      <c r="G3193" s="6" t="s">
        <v>560</v>
      </c>
      <c r="H3193" s="2" t="str">
        <f>INDEX(Δεδομένα!B$1:B$51,MATCH('2020'!G3193,Δεδομένα!A$1:A$51,0))</f>
        <v>ΚΡΗΤΗΣ</v>
      </c>
      <c r="I3193" s="8">
        <f>INDEX(Δεδομένα!E$1:E$13,MATCH('2020'!H3193,Δεδομένα!D$1:D$13,0))</f>
        <v>12</v>
      </c>
      <c r="J3193" s="1">
        <v>43961</v>
      </c>
      <c r="K3193" s="6" t="s">
        <v>600</v>
      </c>
      <c r="L3193" s="36" t="str">
        <f t="shared" si="196"/>
        <v>10/05/2020 21:45</v>
      </c>
      <c r="M3193" s="1">
        <v>43962</v>
      </c>
      <c r="N3193" s="6" t="s">
        <v>601</v>
      </c>
      <c r="O3193" s="36" t="str">
        <f t="shared" si="197"/>
        <v>11/05/2020 01:13</v>
      </c>
      <c r="P3193" s="46">
        <f t="shared" si="198"/>
        <v>0.1444444444423425</v>
      </c>
      <c r="Q3193" s="48">
        <v>0</v>
      </c>
      <c r="R3193" s="47">
        <f t="shared" si="199"/>
        <v>207.9999999969732</v>
      </c>
      <c r="S3193" s="6" t="s">
        <v>44</v>
      </c>
      <c r="T3193" s="6" t="s">
        <v>602</v>
      </c>
      <c r="U3193" s="6" t="s">
        <v>603</v>
      </c>
      <c r="V3193" s="6" t="s">
        <v>604</v>
      </c>
      <c r="W3193" s="7">
        <v>0</v>
      </c>
      <c r="X3193" s="7">
        <v>0</v>
      </c>
      <c r="Y3193" s="7">
        <v>0</v>
      </c>
      <c r="Z3193" s="7">
        <v>0</v>
      </c>
      <c r="AA3193" s="7">
        <v>0</v>
      </c>
      <c r="AB3193" s="7">
        <v>0</v>
      </c>
      <c r="AC3193" s="7">
        <v>0</v>
      </c>
      <c r="AD3193" s="7">
        <v>0.5</v>
      </c>
      <c r="AE3193">
        <v>4</v>
      </c>
      <c r="AF3193">
        <v>0</v>
      </c>
      <c r="AG3193">
        <v>0</v>
      </c>
      <c r="AH3193">
        <v>0</v>
      </c>
      <c r="AI3193">
        <v>0</v>
      </c>
      <c r="AJ3193">
        <v>2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</row>
    <row r="3194" spans="1:44" x14ac:dyDescent="0.25">
      <c r="A3194">
        <v>1558859</v>
      </c>
      <c r="B3194">
        <v>0</v>
      </c>
      <c r="C3194">
        <v>0</v>
      </c>
      <c r="D3194">
        <v>0</v>
      </c>
      <c r="E3194" s="68" t="s">
        <v>628</v>
      </c>
      <c r="F3194" s="8">
        <f>INDEX(Δεδομένα!$P:$P,MATCH('2020'!E3194,Δεδομένα!$O:$O,0))</f>
        <v>211</v>
      </c>
      <c r="G3194" s="6" t="s">
        <v>560</v>
      </c>
      <c r="H3194" s="2" t="str">
        <f>INDEX(Δεδομένα!B$1:B$51,MATCH('2020'!G3194,Δεδομένα!A$1:A$51,0))</f>
        <v>ΚΡΗΤΗΣ</v>
      </c>
      <c r="I3194" s="8">
        <f>INDEX(Δεδομένα!E$1:E$13,MATCH('2020'!H3194,Δεδομένα!D$1:D$13,0))</f>
        <v>12</v>
      </c>
      <c r="J3194" s="1">
        <v>43961</v>
      </c>
      <c r="K3194" s="6" t="s">
        <v>107</v>
      </c>
      <c r="L3194" s="36" t="str">
        <f t="shared" si="196"/>
        <v>10/05/2020 20:20</v>
      </c>
      <c r="M3194" s="1">
        <v>43961</v>
      </c>
      <c r="N3194" s="6" t="s">
        <v>614</v>
      </c>
      <c r="O3194" s="36" t="str">
        <f t="shared" si="197"/>
        <v>10/05/2020 21:30</v>
      </c>
      <c r="P3194" s="46">
        <f t="shared" si="198"/>
        <v>4.8611111116770189E-2</v>
      </c>
      <c r="Q3194" s="48">
        <v>0</v>
      </c>
      <c r="R3194" s="47">
        <f t="shared" si="199"/>
        <v>70.000000008149073</v>
      </c>
      <c r="S3194" s="6" t="s">
        <v>44</v>
      </c>
      <c r="T3194" s="6" t="s">
        <v>630</v>
      </c>
      <c r="U3194" s="6" t="s">
        <v>641</v>
      </c>
      <c r="V3194" s="6" t="s">
        <v>642</v>
      </c>
      <c r="W3194" s="7">
        <v>0</v>
      </c>
      <c r="X3194" s="7">
        <v>0</v>
      </c>
      <c r="Y3194" s="7">
        <v>0</v>
      </c>
      <c r="Z3194" s="7">
        <v>0</v>
      </c>
      <c r="AA3194" s="7">
        <v>0</v>
      </c>
      <c r="AB3194" s="7">
        <v>0.1</v>
      </c>
      <c r="AC3194" s="7">
        <v>0</v>
      </c>
      <c r="AD3194" s="7">
        <v>0</v>
      </c>
      <c r="AE3194">
        <v>5</v>
      </c>
      <c r="AF3194">
        <v>0</v>
      </c>
      <c r="AG3194">
        <v>0</v>
      </c>
      <c r="AH3194">
        <v>0</v>
      </c>
      <c r="AI3194">
        <v>0</v>
      </c>
      <c r="AJ3194">
        <v>2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</row>
    <row r="3195" spans="1:44" x14ac:dyDescent="0.25">
      <c r="A3195">
        <v>1558267</v>
      </c>
      <c r="B3195">
        <v>750005</v>
      </c>
      <c r="C3195">
        <v>25.157375869264801</v>
      </c>
      <c r="D3195">
        <v>35.289496590609602</v>
      </c>
      <c r="E3195" s="68" t="s">
        <v>687</v>
      </c>
      <c r="F3195" s="8">
        <f>INDEX(Δεδομένα!$P:$P,MATCH('2020'!E3195,Δεδομένα!$O:$O,0))</f>
        <v>213</v>
      </c>
      <c r="G3195" s="6" t="s">
        <v>560</v>
      </c>
      <c r="H3195" s="2" t="str">
        <f>INDEX(Δεδομένα!B$1:B$51,MATCH('2020'!G3195,Δεδομένα!A$1:A$51,0))</f>
        <v>ΚΡΗΤΗΣ</v>
      </c>
      <c r="I3195" s="8">
        <f>INDEX(Δεδομένα!E$1:E$13,MATCH('2020'!H3195,Δεδομένα!D$1:D$13,0))</f>
        <v>12</v>
      </c>
      <c r="J3195" s="1">
        <v>43961</v>
      </c>
      <c r="K3195" s="6" t="s">
        <v>145</v>
      </c>
      <c r="L3195" s="36" t="str">
        <f t="shared" si="196"/>
        <v>10/05/2020 15:20</v>
      </c>
      <c r="M3195" s="1">
        <v>43961</v>
      </c>
      <c r="N3195" s="6" t="s">
        <v>358</v>
      </c>
      <c r="O3195" s="36" t="str">
        <f t="shared" si="197"/>
        <v>10/05/2020 20:10</v>
      </c>
      <c r="P3195" s="46">
        <f t="shared" si="198"/>
        <v>0.20138888889050577</v>
      </c>
      <c r="Q3195" s="48">
        <v>0</v>
      </c>
      <c r="R3195" s="47">
        <f t="shared" si="199"/>
        <v>290.00000000232831</v>
      </c>
      <c r="S3195" s="6" t="s">
        <v>44</v>
      </c>
      <c r="T3195" s="6" t="s">
        <v>697</v>
      </c>
      <c r="U3195" s="6" t="s">
        <v>729</v>
      </c>
      <c r="V3195" s="6" t="s">
        <v>729</v>
      </c>
      <c r="W3195" s="7">
        <v>0</v>
      </c>
      <c r="X3195" s="7">
        <v>0</v>
      </c>
      <c r="Y3195" s="7">
        <v>0</v>
      </c>
      <c r="Z3195" s="7">
        <v>0.5</v>
      </c>
      <c r="AA3195" s="7">
        <v>0</v>
      </c>
      <c r="AB3195" s="7">
        <v>2</v>
      </c>
      <c r="AC3195" s="7">
        <v>0</v>
      </c>
      <c r="AD3195" s="7">
        <v>0</v>
      </c>
      <c r="AE3195">
        <v>16</v>
      </c>
      <c r="AF3195">
        <v>0</v>
      </c>
      <c r="AG3195">
        <v>0</v>
      </c>
      <c r="AH3195">
        <v>0</v>
      </c>
      <c r="AI3195">
        <v>0</v>
      </c>
      <c r="AJ3195">
        <v>6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</row>
    <row r="3196" spans="1:44" x14ac:dyDescent="0.25">
      <c r="A3196">
        <v>1557751</v>
      </c>
      <c r="B3196">
        <v>749952</v>
      </c>
      <c r="C3196">
        <v>24.2965301291846</v>
      </c>
      <c r="D3196">
        <v>40.863121798614202</v>
      </c>
      <c r="E3196" s="68" t="s">
        <v>76</v>
      </c>
      <c r="F3196" s="8">
        <f>INDEX(Δεδομένα!$P:$P,MATCH('2020'!E3196,Δεδομένα!$O:$O,0))</f>
        <v>25</v>
      </c>
      <c r="G3196" s="6" t="s">
        <v>77</v>
      </c>
      <c r="H3196" s="2" t="str">
        <f>INDEX(Δεδομένα!B$1:B$51,MATCH('2020'!G3196,Δεδομένα!A$1:A$51,0))</f>
        <v>ΑΝΑΤΟΛΙΚΗΣ ΜΑΚΕΔΟΝΙΑΣ ΚΑΙ ΘΡΑΚΗΣ</v>
      </c>
      <c r="I3196" s="8">
        <f>INDEX(Δεδομένα!E$1:E$13,MATCH('2020'!H3196,Δεδομένα!D$1:D$13,0))</f>
        <v>2</v>
      </c>
      <c r="J3196" s="1">
        <v>43961</v>
      </c>
      <c r="K3196" s="6" t="s">
        <v>95</v>
      </c>
      <c r="L3196" s="36" t="str">
        <f t="shared" si="196"/>
        <v>10/05/2020 11:53</v>
      </c>
      <c r="M3196" s="1">
        <v>43961</v>
      </c>
      <c r="N3196" s="6" t="s">
        <v>433</v>
      </c>
      <c r="O3196" s="36" t="str">
        <f t="shared" si="197"/>
        <v>10/05/2020 12:28</v>
      </c>
      <c r="P3196" s="46">
        <f t="shared" si="198"/>
        <v>2.4305555554747116E-2</v>
      </c>
      <c r="Q3196" s="48">
        <v>0</v>
      </c>
      <c r="R3196" s="47">
        <f t="shared" si="199"/>
        <v>34.999999998835847</v>
      </c>
      <c r="S3196" s="6" t="s">
        <v>77</v>
      </c>
      <c r="T3196" s="6" t="s">
        <v>80</v>
      </c>
      <c r="U3196" s="6" t="s">
        <v>3020</v>
      </c>
      <c r="V3196" s="6" t="s">
        <v>3020</v>
      </c>
      <c r="W3196" s="7">
        <v>0</v>
      </c>
      <c r="X3196" s="7">
        <v>0</v>
      </c>
      <c r="Y3196" s="7">
        <v>0</v>
      </c>
      <c r="Z3196" s="7">
        <v>0</v>
      </c>
      <c r="AA3196" s="7">
        <v>0</v>
      </c>
      <c r="AB3196" s="7">
        <v>0</v>
      </c>
      <c r="AC3196" s="7">
        <v>0.05</v>
      </c>
      <c r="AD3196" s="7">
        <v>0</v>
      </c>
      <c r="AE3196">
        <v>2</v>
      </c>
      <c r="AF3196">
        <v>0</v>
      </c>
      <c r="AG3196">
        <v>0</v>
      </c>
      <c r="AH3196">
        <v>0</v>
      </c>
      <c r="AI3196">
        <v>0</v>
      </c>
      <c r="AJ3196">
        <v>1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</row>
    <row r="3197" spans="1:44" x14ac:dyDescent="0.25">
      <c r="A3197">
        <v>1556562</v>
      </c>
      <c r="B3197">
        <v>750077</v>
      </c>
      <c r="C3197">
        <v>24.724668077925799</v>
      </c>
      <c r="D3197">
        <v>41.050077867019198</v>
      </c>
      <c r="E3197" s="68" t="s">
        <v>919</v>
      </c>
      <c r="F3197" s="8">
        <f>INDEX(Δεδομένα!$P:$P,MATCH('2020'!E3197,Δεδομένα!$O:$O,0))</f>
        <v>26</v>
      </c>
      <c r="G3197" s="6" t="s">
        <v>77</v>
      </c>
      <c r="H3197" s="2" t="str">
        <f>INDEX(Δεδομένα!B$1:B$51,MATCH('2020'!G3197,Δεδομένα!A$1:A$51,0))</f>
        <v>ΑΝΑΤΟΛΙΚΗΣ ΜΑΚΕΔΟΝΙΑΣ ΚΑΙ ΘΡΑΚΗΣ</v>
      </c>
      <c r="I3197" s="8">
        <f>INDEX(Δεδομένα!E$1:E$13,MATCH('2020'!H3197,Δεδομένα!D$1:D$13,0))</f>
        <v>2</v>
      </c>
      <c r="J3197" s="1">
        <v>43961</v>
      </c>
      <c r="K3197" s="6" t="s">
        <v>3940</v>
      </c>
      <c r="L3197" s="36" t="str">
        <f t="shared" si="196"/>
        <v>10/05/2020 20:43</v>
      </c>
      <c r="M3197" s="1">
        <v>43961</v>
      </c>
      <c r="N3197" s="6" t="s">
        <v>3706</v>
      </c>
      <c r="O3197" s="36" t="str">
        <f t="shared" si="197"/>
        <v>10/05/2020 21:16</v>
      </c>
      <c r="P3197" s="46">
        <f t="shared" si="198"/>
        <v>2.2916666668606922E-2</v>
      </c>
      <c r="Q3197" s="48">
        <v>0</v>
      </c>
      <c r="R3197" s="47">
        <f t="shared" si="199"/>
        <v>33.000000002793968</v>
      </c>
      <c r="S3197" s="6" t="s">
        <v>44</v>
      </c>
      <c r="T3197" s="6" t="s">
        <v>921</v>
      </c>
      <c r="U3197" s="6" t="s">
        <v>44</v>
      </c>
      <c r="V3197" s="6" t="s">
        <v>4642</v>
      </c>
      <c r="W3197" s="7">
        <v>0</v>
      </c>
      <c r="X3197" s="7">
        <v>0</v>
      </c>
      <c r="Y3197" s="7">
        <v>0</v>
      </c>
      <c r="Z3197" s="7">
        <v>0.01</v>
      </c>
      <c r="AA3197" s="7">
        <v>0</v>
      </c>
      <c r="AB3197" s="7">
        <v>0</v>
      </c>
      <c r="AC3197" s="7">
        <v>0</v>
      </c>
      <c r="AD3197" s="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</row>
    <row r="3198" spans="1:44" x14ac:dyDescent="0.25">
      <c r="A3198">
        <v>1556567</v>
      </c>
      <c r="B3198">
        <v>750100</v>
      </c>
      <c r="C3198">
        <v>24.676179102819699</v>
      </c>
      <c r="D3198">
        <v>40.897832316996301</v>
      </c>
      <c r="E3198" s="68" t="s">
        <v>919</v>
      </c>
      <c r="F3198" s="8">
        <f>INDEX(Δεδομένα!$P:$P,MATCH('2020'!E3198,Δεδομένα!$O:$O,0))</f>
        <v>26</v>
      </c>
      <c r="G3198" s="6" t="s">
        <v>77</v>
      </c>
      <c r="H3198" s="2" t="str">
        <f>INDEX(Δεδομένα!B$1:B$51,MATCH('2020'!G3198,Δεδομένα!A$1:A$51,0))</f>
        <v>ΑΝΑΤΟΛΙΚΗΣ ΜΑΚΕΔΟΝΙΑΣ ΚΑΙ ΘΡΑΚΗΣ</v>
      </c>
      <c r="I3198" s="8">
        <f>INDEX(Δεδομένα!E$1:E$13,MATCH('2020'!H3198,Δεδομένα!D$1:D$13,0))</f>
        <v>2</v>
      </c>
      <c r="J3198" s="1">
        <v>43961</v>
      </c>
      <c r="K3198" s="6" t="s">
        <v>2888</v>
      </c>
      <c r="L3198" s="36" t="str">
        <f t="shared" si="196"/>
        <v>10/05/2020 22:23</v>
      </c>
      <c r="M3198" s="1">
        <v>43961</v>
      </c>
      <c r="N3198" s="6" t="s">
        <v>4643</v>
      </c>
      <c r="O3198" s="36" t="str">
        <f t="shared" si="197"/>
        <v>10/05/2020 22:54</v>
      </c>
      <c r="P3198" s="46">
        <f t="shared" si="198"/>
        <v>2.1527777782466728E-2</v>
      </c>
      <c r="Q3198" s="48">
        <v>0</v>
      </c>
      <c r="R3198" s="47">
        <f t="shared" si="199"/>
        <v>31.000000006752089</v>
      </c>
      <c r="S3198" s="6" t="s">
        <v>44</v>
      </c>
      <c r="T3198" s="6" t="s">
        <v>921</v>
      </c>
      <c r="U3198" s="6" t="s">
        <v>44</v>
      </c>
      <c r="V3198" s="6" t="s">
        <v>4516</v>
      </c>
      <c r="W3198" s="7">
        <v>0</v>
      </c>
      <c r="X3198" s="7">
        <v>0</v>
      </c>
      <c r="Y3198" s="7">
        <v>0</v>
      </c>
      <c r="Z3198" s="7">
        <v>0.01</v>
      </c>
      <c r="AA3198" s="7">
        <v>0</v>
      </c>
      <c r="AB3198" s="7">
        <v>0</v>
      </c>
      <c r="AC3198" s="7">
        <v>0</v>
      </c>
      <c r="AD3198" s="7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</row>
    <row r="3199" spans="1:44" x14ac:dyDescent="0.25">
      <c r="A3199">
        <v>1557608</v>
      </c>
      <c r="B3199">
        <v>0</v>
      </c>
      <c r="C3199">
        <v>0</v>
      </c>
      <c r="D3199">
        <v>0</v>
      </c>
      <c r="E3199" s="68" t="s">
        <v>3155</v>
      </c>
      <c r="F3199" s="8">
        <f>INDEX(Δεδομένα!$P:$P,MATCH('2020'!E3199,Δεδομένα!$O:$O,0))</f>
        <v>189</v>
      </c>
      <c r="G3199" s="6" t="s">
        <v>479</v>
      </c>
      <c r="H3199" s="2" t="str">
        <f>INDEX(Δεδομένα!B$1:B$51,MATCH('2020'!G3199,Δεδομένα!A$1:A$51,0))</f>
        <v>ΝΟΤΙΟΥ ΑΙΓΑΙΟΥ</v>
      </c>
      <c r="I3199" s="8">
        <f>INDEX(Δεδομένα!E$1:E$13,MATCH('2020'!H3199,Δεδομένα!D$1:D$13,0))</f>
        <v>10</v>
      </c>
      <c r="J3199" s="1">
        <v>43961</v>
      </c>
      <c r="K3199" s="6" t="s">
        <v>1094</v>
      </c>
      <c r="L3199" s="36" t="str">
        <f t="shared" si="196"/>
        <v>10/05/2020 09:45</v>
      </c>
      <c r="M3199" s="1">
        <v>43961</v>
      </c>
      <c r="N3199" s="6" t="s">
        <v>1541</v>
      </c>
      <c r="O3199" s="36" t="str">
        <f t="shared" si="197"/>
        <v>10/05/2020 10:15</v>
      </c>
      <c r="P3199" s="46">
        <f t="shared" si="198"/>
        <v>2.0833333335758653E-2</v>
      </c>
      <c r="Q3199" s="48">
        <v>0</v>
      </c>
      <c r="R3199" s="47">
        <f t="shared" si="199"/>
        <v>30.00000000349246</v>
      </c>
      <c r="S3199" s="6" t="s">
        <v>44</v>
      </c>
      <c r="T3199" s="6" t="s">
        <v>3156</v>
      </c>
      <c r="U3199" s="6" t="s">
        <v>44</v>
      </c>
      <c r="V3199" s="6" t="s">
        <v>4486</v>
      </c>
      <c r="W3199" s="7">
        <v>0</v>
      </c>
      <c r="X3199" s="7">
        <v>0</v>
      </c>
      <c r="Y3199" s="7">
        <v>0</v>
      </c>
      <c r="Z3199" s="7">
        <v>0.2</v>
      </c>
      <c r="AA3199" s="7">
        <v>0</v>
      </c>
      <c r="AB3199" s="7">
        <v>0</v>
      </c>
      <c r="AC3199" s="7">
        <v>0</v>
      </c>
      <c r="AD3199" s="7">
        <v>0</v>
      </c>
      <c r="AE3199">
        <v>2</v>
      </c>
      <c r="AF3199">
        <v>0</v>
      </c>
      <c r="AG3199">
        <v>0</v>
      </c>
      <c r="AH3199">
        <v>0</v>
      </c>
      <c r="AI3199">
        <v>0</v>
      </c>
      <c r="AJ3199">
        <v>1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</row>
    <row r="3200" spans="1:44" x14ac:dyDescent="0.25">
      <c r="A3200">
        <v>1557610</v>
      </c>
      <c r="B3200">
        <v>749951</v>
      </c>
      <c r="C3200">
        <v>25.2330268785851</v>
      </c>
      <c r="D3200">
        <v>37.0848975129312</v>
      </c>
      <c r="E3200" s="68" t="s">
        <v>3155</v>
      </c>
      <c r="F3200" s="8">
        <f>INDEX(Δεδομένα!$P:$P,MATCH('2020'!E3200,Δεδομένα!$O:$O,0))</f>
        <v>189</v>
      </c>
      <c r="G3200" s="6" t="s">
        <v>479</v>
      </c>
      <c r="H3200" s="2" t="str">
        <f>INDEX(Δεδομένα!B$1:B$51,MATCH('2020'!G3200,Δεδομένα!A$1:A$51,0))</f>
        <v>ΝΟΤΙΟΥ ΑΙΓΑΙΟΥ</v>
      </c>
      <c r="I3200" s="8">
        <f>INDEX(Δεδομένα!E$1:E$13,MATCH('2020'!H3200,Δεδομένα!D$1:D$13,0))</f>
        <v>10</v>
      </c>
      <c r="J3200" s="1">
        <v>43961</v>
      </c>
      <c r="K3200" s="6" t="s">
        <v>4015</v>
      </c>
      <c r="L3200" s="36" t="str">
        <f t="shared" si="196"/>
        <v>10/05/2020 11:34</v>
      </c>
      <c r="M3200" s="1">
        <v>43961</v>
      </c>
      <c r="N3200" s="6" t="s">
        <v>655</v>
      </c>
      <c r="O3200" s="36" t="str">
        <f t="shared" si="197"/>
        <v>10/05/2020 12:05</v>
      </c>
      <c r="P3200" s="46">
        <f t="shared" si="198"/>
        <v>2.1527777775190771E-2</v>
      </c>
      <c r="Q3200" s="48">
        <v>0</v>
      </c>
      <c r="R3200" s="47">
        <f t="shared" si="199"/>
        <v>30.99999999627471</v>
      </c>
      <c r="S3200" s="6" t="s">
        <v>44</v>
      </c>
      <c r="T3200" s="6" t="s">
        <v>3156</v>
      </c>
      <c r="U3200" s="6" t="s">
        <v>44</v>
      </c>
      <c r="V3200" s="6" t="s">
        <v>4633</v>
      </c>
      <c r="W3200" s="7">
        <v>0</v>
      </c>
      <c r="X3200" s="7">
        <v>0</v>
      </c>
      <c r="Y3200" s="7">
        <v>0</v>
      </c>
      <c r="Z3200" s="7">
        <v>0.2</v>
      </c>
      <c r="AA3200" s="7">
        <v>0</v>
      </c>
      <c r="AB3200" s="7">
        <v>0</v>
      </c>
      <c r="AC3200" s="7">
        <v>0</v>
      </c>
      <c r="AD3200" s="7">
        <v>0</v>
      </c>
      <c r="AE3200">
        <v>3</v>
      </c>
      <c r="AF3200">
        <v>0</v>
      </c>
      <c r="AG3200">
        <v>0</v>
      </c>
      <c r="AH3200">
        <v>0</v>
      </c>
      <c r="AI3200">
        <v>0</v>
      </c>
      <c r="AJ3200">
        <v>2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</row>
    <row r="3201" spans="1:44" x14ac:dyDescent="0.25">
      <c r="A3201">
        <v>1557622</v>
      </c>
      <c r="B3201">
        <v>749972</v>
      </c>
      <c r="C3201">
        <v>24.422790942462999</v>
      </c>
      <c r="D3201">
        <v>37.130040501240003</v>
      </c>
      <c r="E3201" s="68" t="s">
        <v>2606</v>
      </c>
      <c r="F3201" s="8">
        <f>INDEX(Δεδομένα!$P:$P,MATCH('2020'!E3201,Δεδομένα!$O:$O,0))</f>
        <v>187</v>
      </c>
      <c r="G3201" s="6" t="s">
        <v>479</v>
      </c>
      <c r="H3201" s="2" t="str">
        <f>INDEX(Δεδομένα!B$1:B$51,MATCH('2020'!G3201,Δεδομένα!A$1:A$51,0))</f>
        <v>ΝΟΤΙΟΥ ΑΙΓΑΙΟΥ</v>
      </c>
      <c r="I3201" s="8">
        <f>INDEX(Δεδομένα!E$1:E$13,MATCH('2020'!H3201,Δεδομένα!D$1:D$13,0))</f>
        <v>10</v>
      </c>
      <c r="J3201" s="1">
        <v>43961</v>
      </c>
      <c r="K3201" s="6" t="s">
        <v>217</v>
      </c>
      <c r="L3201" s="36" t="str">
        <f t="shared" si="196"/>
        <v>10/05/2020 13:05</v>
      </c>
      <c r="M3201" s="1">
        <v>43961</v>
      </c>
      <c r="N3201" s="6" t="s">
        <v>185</v>
      </c>
      <c r="O3201" s="36" t="str">
        <f t="shared" si="197"/>
        <v>10/05/2020 16:06</v>
      </c>
      <c r="P3201" s="46">
        <f t="shared" si="198"/>
        <v>0.12569444443943212</v>
      </c>
      <c r="Q3201" s="48">
        <v>0</v>
      </c>
      <c r="R3201" s="47">
        <f t="shared" si="199"/>
        <v>180.99999999278225</v>
      </c>
      <c r="S3201" s="6" t="s">
        <v>44</v>
      </c>
      <c r="T3201" s="6" t="s">
        <v>4105</v>
      </c>
      <c r="U3201" s="6" t="s">
        <v>44</v>
      </c>
      <c r="V3201" s="6" t="s">
        <v>4634</v>
      </c>
      <c r="W3201" s="7">
        <v>0</v>
      </c>
      <c r="X3201" s="7">
        <v>0</v>
      </c>
      <c r="Y3201" s="7">
        <v>0</v>
      </c>
      <c r="Z3201" s="7">
        <v>1</v>
      </c>
      <c r="AA3201" s="7">
        <v>0</v>
      </c>
      <c r="AB3201" s="7">
        <v>0</v>
      </c>
      <c r="AC3201" s="7">
        <v>0</v>
      </c>
      <c r="AD3201" s="7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  <c r="AJ3201">
        <v>2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</row>
    <row r="3202" spans="1:44" x14ac:dyDescent="0.25">
      <c r="A3202">
        <v>1557491</v>
      </c>
      <c r="B3202">
        <v>749977</v>
      </c>
      <c r="C3202">
        <v>22.035055318426</v>
      </c>
      <c r="D3202">
        <v>37.035150905835799</v>
      </c>
      <c r="E3202" s="68" t="s">
        <v>937</v>
      </c>
      <c r="F3202" s="8">
        <f>INDEX(Δεδομένα!$P:$P,MATCH('2020'!E3202,Δεδομένα!$O:$O,0))</f>
        <v>143</v>
      </c>
      <c r="G3202" s="6" t="s">
        <v>841</v>
      </c>
      <c r="H3202" s="2" t="str">
        <f>INDEX(Δεδομένα!B$1:B$51,MATCH('2020'!G3202,Δεδομένα!A$1:A$51,0))</f>
        <v>ΠΕΛΛΟΠΟΝΗΣΟΥ</v>
      </c>
      <c r="I3202" s="8">
        <f>INDEX(Δεδομένα!E$1:E$13,MATCH('2020'!H3202,Δεδομένα!D$1:D$13,0))</f>
        <v>8</v>
      </c>
      <c r="J3202" s="1">
        <v>43961</v>
      </c>
      <c r="K3202" s="6" t="s">
        <v>128</v>
      </c>
      <c r="L3202" s="36" t="str">
        <f t="shared" si="196"/>
        <v>10/05/2020 13:25</v>
      </c>
      <c r="M3202" s="1">
        <v>43961</v>
      </c>
      <c r="N3202" s="6" t="s">
        <v>1211</v>
      </c>
      <c r="O3202" s="36" t="str">
        <f t="shared" si="197"/>
        <v>10/05/2020 14:17</v>
      </c>
      <c r="P3202" s="46">
        <f t="shared" si="198"/>
        <v>3.6111111105128657E-2</v>
      </c>
      <c r="Q3202" s="48">
        <v>0</v>
      </c>
      <c r="R3202" s="47">
        <f t="shared" si="199"/>
        <v>51.999999991385266</v>
      </c>
      <c r="S3202" s="6" t="s">
        <v>842</v>
      </c>
      <c r="T3202" s="6" t="s">
        <v>940</v>
      </c>
      <c r="U3202" s="6" t="s">
        <v>44</v>
      </c>
      <c r="V3202" s="6" t="s">
        <v>2151</v>
      </c>
      <c r="W3202" s="7">
        <v>0</v>
      </c>
      <c r="X3202" s="7">
        <v>0</v>
      </c>
      <c r="Y3202" s="7">
        <v>0</v>
      </c>
      <c r="Z3202" s="7">
        <v>0</v>
      </c>
      <c r="AA3202" s="7">
        <v>0.15</v>
      </c>
      <c r="AB3202" s="7">
        <v>0</v>
      </c>
      <c r="AC3202" s="7">
        <v>0</v>
      </c>
      <c r="AD3202" s="7">
        <v>0</v>
      </c>
      <c r="AE3202">
        <v>2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</row>
    <row r="3203" spans="1:44" x14ac:dyDescent="0.25">
      <c r="A3203">
        <v>1557477</v>
      </c>
      <c r="B3203">
        <v>750047</v>
      </c>
      <c r="C3203">
        <v>22.027247203371299</v>
      </c>
      <c r="D3203">
        <v>37.148030768584299</v>
      </c>
      <c r="E3203" s="68" t="s">
        <v>937</v>
      </c>
      <c r="F3203" s="8">
        <f>INDEX(Δεδομένα!$P:$P,MATCH('2020'!E3203,Δεδομένα!$O:$O,0))</f>
        <v>143</v>
      </c>
      <c r="G3203" s="6" t="s">
        <v>841</v>
      </c>
      <c r="H3203" s="2" t="str">
        <f>INDEX(Δεδομένα!B$1:B$51,MATCH('2020'!G3203,Δεδομένα!A$1:A$51,0))</f>
        <v>ΠΕΛΛΟΠΟΝΗΣΟΥ</v>
      </c>
      <c r="I3203" s="8">
        <f>INDEX(Δεδομένα!E$1:E$13,MATCH('2020'!H3203,Δεδομένα!D$1:D$13,0))</f>
        <v>8</v>
      </c>
      <c r="J3203" s="1">
        <v>43961</v>
      </c>
      <c r="K3203" s="6" t="s">
        <v>1393</v>
      </c>
      <c r="L3203" s="36" t="str">
        <f t="shared" ref="L3203:L3266" si="200">_xlfn.CONCAT(TEXT(J3203,"ηη/μμ/εεε")," ",TEXT(K3203,"ωω:λλ"))</f>
        <v>10/05/2020 19:03</v>
      </c>
      <c r="M3203" s="1">
        <v>43961</v>
      </c>
      <c r="N3203" s="6" t="s">
        <v>513</v>
      </c>
      <c r="O3203" s="36" t="str">
        <f t="shared" ref="O3203:O3266" si="201">_xlfn.CONCAT(TEXT(M3203,"ηη/μμ/εεε")," ",TEXT(N3203,"ωω:λλ"))</f>
        <v>10/05/2020 19:25</v>
      </c>
      <c r="P3203" s="46">
        <f t="shared" ref="P3203:P3266" si="202">O3203-L3203</f>
        <v>1.527777778392192E-2</v>
      </c>
      <c r="Q3203" s="48">
        <v>0</v>
      </c>
      <c r="R3203" s="47">
        <f t="shared" ref="R3203:R3266" si="203">P3203*(24*60)</f>
        <v>22.000000008847564</v>
      </c>
      <c r="S3203" s="6" t="s">
        <v>842</v>
      </c>
      <c r="T3203" s="6" t="s">
        <v>940</v>
      </c>
      <c r="U3203" s="6" t="s">
        <v>44</v>
      </c>
      <c r="V3203" s="6" t="s">
        <v>4641</v>
      </c>
      <c r="W3203" s="7">
        <v>0</v>
      </c>
      <c r="X3203" s="7">
        <v>0</v>
      </c>
      <c r="Y3203" s="7">
        <v>0</v>
      </c>
      <c r="Z3203" s="7">
        <v>0</v>
      </c>
      <c r="AA3203" s="7">
        <v>0</v>
      </c>
      <c r="AB3203" s="7">
        <v>0.2</v>
      </c>
      <c r="AC3203" s="7">
        <v>0</v>
      </c>
      <c r="AD3203" s="7">
        <v>0</v>
      </c>
      <c r="AE3203">
        <v>2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</row>
    <row r="3204" spans="1:44" x14ac:dyDescent="0.25">
      <c r="A3204">
        <v>1556610</v>
      </c>
      <c r="B3204">
        <v>749942</v>
      </c>
      <c r="C3204">
        <v>24.7963536820975</v>
      </c>
      <c r="D3204">
        <v>41.064548102520298</v>
      </c>
      <c r="E3204" s="68" t="s">
        <v>834</v>
      </c>
      <c r="F3204" s="8">
        <f>INDEX(Δεδομένα!$P:$P,MATCH('2020'!E3204,Δεδομένα!$O:$O,0))</f>
        <v>32</v>
      </c>
      <c r="G3204" s="6" t="s">
        <v>121</v>
      </c>
      <c r="H3204" s="2" t="str">
        <f>INDEX(Δεδομένα!B$1:B$51,MATCH('2020'!G3204,Δεδομένα!A$1:A$51,0))</f>
        <v>ΑΝΑΤΟΛΙΚΗΣ ΜΑΚΕΔΟΝΙΑΣ ΚΑΙ ΘΡΑΚΗΣ</v>
      </c>
      <c r="I3204" s="8">
        <f>INDEX(Δεδομένα!E$1:E$13,MATCH('2020'!H3204,Δεδομένα!D$1:D$13,0))</f>
        <v>2</v>
      </c>
      <c r="J3204" s="1">
        <v>43961</v>
      </c>
      <c r="K3204" s="6" t="s">
        <v>1089</v>
      </c>
      <c r="L3204" s="36" t="str">
        <f t="shared" si="200"/>
        <v>10/05/2020 10:10</v>
      </c>
      <c r="M3204" s="1">
        <v>43961</v>
      </c>
      <c r="N3204" s="6" t="s">
        <v>517</v>
      </c>
      <c r="O3204" s="36" t="str">
        <f t="shared" si="201"/>
        <v>10/05/2020 12:00</v>
      </c>
      <c r="P3204" s="46">
        <f t="shared" si="202"/>
        <v>7.6388888890505768E-2</v>
      </c>
      <c r="Q3204" s="48">
        <v>0</v>
      </c>
      <c r="R3204" s="47">
        <f t="shared" si="203"/>
        <v>110.00000000232831</v>
      </c>
      <c r="S3204" s="6" t="s">
        <v>121</v>
      </c>
      <c r="T3204" s="6" t="s">
        <v>124</v>
      </c>
      <c r="U3204" s="6" t="s">
        <v>44</v>
      </c>
      <c r="V3204" s="6" t="s">
        <v>4631</v>
      </c>
      <c r="W3204" s="7">
        <v>0</v>
      </c>
      <c r="X3204" s="7">
        <v>0</v>
      </c>
      <c r="Y3204" s="7">
        <v>0</v>
      </c>
      <c r="Z3204" s="7">
        <v>0</v>
      </c>
      <c r="AA3204" s="7">
        <v>0</v>
      </c>
      <c r="AB3204" s="7">
        <v>0</v>
      </c>
      <c r="AC3204" s="7">
        <v>0.2</v>
      </c>
      <c r="AD3204" s="7">
        <v>0</v>
      </c>
      <c r="AE3204">
        <v>2</v>
      </c>
      <c r="AF3204">
        <v>0</v>
      </c>
      <c r="AG3204">
        <v>0</v>
      </c>
      <c r="AH3204">
        <v>0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</row>
    <row r="3205" spans="1:44" x14ac:dyDescent="0.25">
      <c r="A3205">
        <v>1556955</v>
      </c>
      <c r="B3205">
        <v>749993</v>
      </c>
      <c r="C3205">
        <v>25.023044586181602</v>
      </c>
      <c r="D3205">
        <v>40.973945617675803</v>
      </c>
      <c r="E3205" s="68" t="s">
        <v>120</v>
      </c>
      <c r="F3205" s="8">
        <f>INDEX(Δεδομένα!$P:$P,MATCH('2020'!E3205,Δεδομένα!$O:$O,0))</f>
        <v>30</v>
      </c>
      <c r="G3205" s="6" t="s">
        <v>121</v>
      </c>
      <c r="H3205" s="2" t="str">
        <f>INDEX(Δεδομένα!B$1:B$51,MATCH('2020'!G3205,Δεδομένα!A$1:A$51,0))</f>
        <v>ΑΝΑΤΟΛΙΚΗΣ ΜΑΚΕΔΟΝΙΑΣ ΚΑΙ ΘΡΑΚΗΣ</v>
      </c>
      <c r="I3205" s="8">
        <f>INDEX(Δεδομένα!E$1:E$13,MATCH('2020'!H3205,Δεδομένα!D$1:D$13,0))</f>
        <v>2</v>
      </c>
      <c r="J3205" s="1">
        <v>43961</v>
      </c>
      <c r="K3205" s="6" t="s">
        <v>463</v>
      </c>
      <c r="L3205" s="36" t="str">
        <f t="shared" si="200"/>
        <v>10/05/2020 14:24</v>
      </c>
      <c r="M3205" s="1">
        <v>43961</v>
      </c>
      <c r="N3205" s="6" t="s">
        <v>215</v>
      </c>
      <c r="O3205" s="36" t="str">
        <f t="shared" si="201"/>
        <v>10/05/2020 16:20</v>
      </c>
      <c r="P3205" s="46">
        <f t="shared" si="202"/>
        <v>8.0555555556202307E-2</v>
      </c>
      <c r="Q3205" s="48">
        <v>0</v>
      </c>
      <c r="R3205" s="47">
        <f t="shared" si="203"/>
        <v>116.00000000093132</v>
      </c>
      <c r="S3205" s="6" t="s">
        <v>121</v>
      </c>
      <c r="T3205" s="6" t="s">
        <v>129</v>
      </c>
      <c r="U3205" s="6" t="s">
        <v>44</v>
      </c>
      <c r="V3205" s="6" t="s">
        <v>4637</v>
      </c>
      <c r="W3205" s="7">
        <v>0</v>
      </c>
      <c r="X3205" s="7">
        <v>0</v>
      </c>
      <c r="Y3205" s="7">
        <v>0</v>
      </c>
      <c r="Z3205" s="7">
        <v>0.3</v>
      </c>
      <c r="AA3205" s="7">
        <v>0</v>
      </c>
      <c r="AB3205" s="7">
        <v>0</v>
      </c>
      <c r="AC3205" s="7">
        <v>0</v>
      </c>
      <c r="AD3205" s="7">
        <v>0</v>
      </c>
      <c r="AE3205">
        <v>2</v>
      </c>
      <c r="AF3205">
        <v>0</v>
      </c>
      <c r="AG3205">
        <v>0</v>
      </c>
      <c r="AH3205">
        <v>0</v>
      </c>
      <c r="AI3205">
        <v>0</v>
      </c>
      <c r="AJ3205">
        <v>1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</row>
    <row r="3206" spans="1:44" x14ac:dyDescent="0.25">
      <c r="A3206">
        <v>1556475</v>
      </c>
      <c r="B3206">
        <v>749975</v>
      </c>
      <c r="C3206">
        <v>27.0047927972278</v>
      </c>
      <c r="D3206">
        <v>37.736670826182298</v>
      </c>
      <c r="E3206" s="68" t="s">
        <v>545</v>
      </c>
      <c r="F3206" s="8">
        <f>INDEX(Δεδομένα!$P:$P,MATCH('2020'!E3206,Δεδομένα!$O:$O,0))</f>
        <v>204</v>
      </c>
      <c r="G3206" s="6" t="s">
        <v>546</v>
      </c>
      <c r="H3206" s="2" t="str">
        <f>INDEX(Δεδομένα!B$1:B$51,MATCH('2020'!G3206,Δεδομένα!A$1:A$51,0))</f>
        <v>ΚΡΗΤΗΣ</v>
      </c>
      <c r="I3206" s="8">
        <f>INDEX(Δεδομένα!E$1:E$13,MATCH('2020'!H3206,Δεδομένα!D$1:D$13,0))</f>
        <v>12</v>
      </c>
      <c r="J3206" s="1">
        <v>43961</v>
      </c>
      <c r="K3206" s="6" t="s">
        <v>440</v>
      </c>
      <c r="L3206" s="36" t="str">
        <f t="shared" si="200"/>
        <v>10/05/2020 13:15</v>
      </c>
      <c r="M3206" s="1">
        <v>43961</v>
      </c>
      <c r="N3206" s="6" t="s">
        <v>612</v>
      </c>
      <c r="O3206" s="36" t="str">
        <f t="shared" si="201"/>
        <v>10/05/2020 13:50</v>
      </c>
      <c r="P3206" s="46">
        <f t="shared" si="202"/>
        <v>2.4305555554747116E-2</v>
      </c>
      <c r="Q3206" s="48">
        <v>0</v>
      </c>
      <c r="R3206" s="47">
        <f t="shared" si="203"/>
        <v>34.999999998835847</v>
      </c>
      <c r="S3206" s="6" t="s">
        <v>44</v>
      </c>
      <c r="T3206" s="6" t="s">
        <v>548</v>
      </c>
      <c r="U3206" s="6" t="s">
        <v>44</v>
      </c>
      <c r="V3206" s="6" t="s">
        <v>4635</v>
      </c>
      <c r="W3206" s="7">
        <v>0</v>
      </c>
      <c r="X3206" s="7">
        <v>0</v>
      </c>
      <c r="Y3206" s="7">
        <v>0</v>
      </c>
      <c r="Z3206" s="7">
        <v>0</v>
      </c>
      <c r="AA3206" s="7">
        <v>0</v>
      </c>
      <c r="AB3206" s="7">
        <v>0</v>
      </c>
      <c r="AC3206" s="7">
        <v>0.01</v>
      </c>
      <c r="AD3206" s="7">
        <v>0</v>
      </c>
      <c r="AE3206">
        <v>3</v>
      </c>
      <c r="AF3206">
        <v>0</v>
      </c>
      <c r="AG3206">
        <v>0</v>
      </c>
      <c r="AH3206">
        <v>0</v>
      </c>
      <c r="AI3206">
        <v>0</v>
      </c>
      <c r="AJ3206">
        <v>1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</row>
    <row r="3207" spans="1:44" x14ac:dyDescent="0.25">
      <c r="A3207">
        <v>1556476</v>
      </c>
      <c r="B3207">
        <v>750012</v>
      </c>
      <c r="C3207">
        <v>26.8962161259916</v>
      </c>
      <c r="D3207">
        <v>37.6995748166566</v>
      </c>
      <c r="E3207" s="68" t="s">
        <v>545</v>
      </c>
      <c r="F3207" s="8">
        <f>INDEX(Δεδομένα!$P:$P,MATCH('2020'!E3207,Δεδομένα!$O:$O,0))</f>
        <v>204</v>
      </c>
      <c r="G3207" s="6" t="s">
        <v>546</v>
      </c>
      <c r="H3207" s="2" t="str">
        <f>INDEX(Δεδομένα!B$1:B$51,MATCH('2020'!G3207,Δεδομένα!A$1:A$51,0))</f>
        <v>ΚΡΗΤΗΣ</v>
      </c>
      <c r="I3207" s="8">
        <f>INDEX(Δεδομένα!E$1:E$13,MATCH('2020'!H3207,Δεδομένα!D$1:D$13,0))</f>
        <v>12</v>
      </c>
      <c r="J3207" s="1">
        <v>43961</v>
      </c>
      <c r="K3207" s="6" t="s">
        <v>796</v>
      </c>
      <c r="L3207" s="36" t="str">
        <f t="shared" si="200"/>
        <v>10/05/2020 16:10</v>
      </c>
      <c r="M3207" s="1">
        <v>43961</v>
      </c>
      <c r="N3207" s="6" t="s">
        <v>225</v>
      </c>
      <c r="O3207" s="36" t="str">
        <f t="shared" si="201"/>
        <v>10/05/2020 20:25</v>
      </c>
      <c r="P3207" s="46">
        <f t="shared" si="202"/>
        <v>0.17708333333575865</v>
      </c>
      <c r="Q3207" s="48">
        <v>0</v>
      </c>
      <c r="R3207" s="47">
        <f t="shared" si="203"/>
        <v>255.00000000349246</v>
      </c>
      <c r="S3207" s="6" t="s">
        <v>44</v>
      </c>
      <c r="T3207" s="6" t="s">
        <v>548</v>
      </c>
      <c r="U3207" s="6" t="s">
        <v>557</v>
      </c>
      <c r="V3207" s="6" t="s">
        <v>4638</v>
      </c>
      <c r="W3207" s="7">
        <v>0</v>
      </c>
      <c r="X3207" s="7">
        <v>0</v>
      </c>
      <c r="Y3207" s="7">
        <v>0</v>
      </c>
      <c r="Z3207" s="7">
        <v>0</v>
      </c>
      <c r="AA3207" s="7">
        <v>0</v>
      </c>
      <c r="AB3207" s="7">
        <v>0</v>
      </c>
      <c r="AC3207" s="7">
        <v>0</v>
      </c>
      <c r="AD3207" s="7">
        <v>0.3</v>
      </c>
      <c r="AE3207">
        <v>8</v>
      </c>
      <c r="AF3207">
        <v>0</v>
      </c>
      <c r="AG3207">
        <v>4</v>
      </c>
      <c r="AH3207">
        <v>0</v>
      </c>
      <c r="AI3207">
        <v>0</v>
      </c>
      <c r="AJ3207">
        <v>4</v>
      </c>
      <c r="AK3207">
        <v>0</v>
      </c>
      <c r="AL3207">
        <v>0</v>
      </c>
      <c r="AM3207">
        <v>1</v>
      </c>
      <c r="AN3207">
        <v>0</v>
      </c>
      <c r="AO3207">
        <v>0</v>
      </c>
      <c r="AP3207">
        <v>0</v>
      </c>
      <c r="AQ3207">
        <v>0</v>
      </c>
      <c r="AR3207">
        <v>0</v>
      </c>
    </row>
    <row r="3208" spans="1:44" x14ac:dyDescent="0.25">
      <c r="A3208">
        <v>1558509</v>
      </c>
      <c r="B3208">
        <v>749948</v>
      </c>
      <c r="C3208">
        <v>21.401609420776399</v>
      </c>
      <c r="D3208">
        <v>39.450462341308601</v>
      </c>
      <c r="E3208" s="68" t="s">
        <v>3446</v>
      </c>
      <c r="F3208" s="8">
        <f>INDEX(Δεδομένα!$P:$P,MATCH('2020'!E3208,Δεδομένα!$O:$O,0))</f>
        <v>113</v>
      </c>
      <c r="G3208" s="6" t="s">
        <v>884</v>
      </c>
      <c r="H3208" s="2" t="str">
        <f>INDEX(Δεδομένα!B$1:B$51,MATCH('2020'!G3208,Δεδομένα!A$1:A$51,0))</f>
        <v>ΘΕΣΣΑΛΙΑΣ</v>
      </c>
      <c r="I3208" s="8">
        <f>INDEX(Δεδομένα!E$1:E$13,MATCH('2020'!H3208,Δεδομένα!D$1:D$13,0))</f>
        <v>6</v>
      </c>
      <c r="J3208" s="1">
        <v>43961</v>
      </c>
      <c r="K3208" s="6" t="s">
        <v>1351</v>
      </c>
      <c r="L3208" s="36" t="str">
        <f t="shared" si="200"/>
        <v>10/05/2020 11:31</v>
      </c>
      <c r="M3208" s="1">
        <v>43961</v>
      </c>
      <c r="N3208" s="6" t="s">
        <v>1467</v>
      </c>
      <c r="O3208" s="36" t="str">
        <f t="shared" si="201"/>
        <v>10/05/2020 13:40</v>
      </c>
      <c r="P3208" s="46">
        <f t="shared" si="202"/>
        <v>8.9583333334303461E-2</v>
      </c>
      <c r="Q3208" s="48">
        <v>0</v>
      </c>
      <c r="R3208" s="47">
        <f t="shared" si="203"/>
        <v>129.00000000139698</v>
      </c>
      <c r="S3208" s="6" t="s">
        <v>884</v>
      </c>
      <c r="T3208" s="6" t="s">
        <v>2418</v>
      </c>
      <c r="U3208" s="6" t="s">
        <v>44</v>
      </c>
      <c r="V3208" s="6" t="s">
        <v>4632</v>
      </c>
      <c r="W3208" s="7">
        <v>0</v>
      </c>
      <c r="X3208" s="7">
        <v>0</v>
      </c>
      <c r="Y3208" s="7">
        <v>0</v>
      </c>
      <c r="Z3208" s="7">
        <v>0.06</v>
      </c>
      <c r="AA3208" s="7">
        <v>0</v>
      </c>
      <c r="AB3208" s="7">
        <v>0</v>
      </c>
      <c r="AC3208" s="7">
        <v>0</v>
      </c>
      <c r="AD3208" s="7">
        <v>0</v>
      </c>
      <c r="AE3208">
        <v>3</v>
      </c>
      <c r="AF3208">
        <v>0</v>
      </c>
      <c r="AG3208">
        <v>0</v>
      </c>
      <c r="AH3208">
        <v>0</v>
      </c>
      <c r="AI3208">
        <v>0</v>
      </c>
      <c r="AJ3208">
        <v>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</row>
    <row r="3209" spans="1:44" x14ac:dyDescent="0.25">
      <c r="A3209">
        <v>1556724</v>
      </c>
      <c r="B3209">
        <v>750026</v>
      </c>
      <c r="C3209">
        <v>22.182858102043699</v>
      </c>
      <c r="D3209">
        <v>38.929289913313603</v>
      </c>
      <c r="E3209" s="68" t="s">
        <v>417</v>
      </c>
      <c r="F3209" s="8">
        <f>INDEX(Δεδομένα!$P:$P,MATCH('2020'!E3209,Δεδομένα!$O:$O,0))</f>
        <v>168</v>
      </c>
      <c r="G3209" s="6" t="s">
        <v>399</v>
      </c>
      <c r="H3209" s="2" t="str">
        <f>INDEX(Δεδομένα!B$1:B$51,MATCH('2020'!G3209,Δεδομένα!A$1:A$51,0))</f>
        <v>ΣΤΕΡΕΑΣ ΕΛΛΑΔΟΣ</v>
      </c>
      <c r="I3209" s="8">
        <f>INDEX(Δεδομένα!E$1:E$13,MATCH('2020'!H3209,Δεδομένα!D$1:D$13,0))</f>
        <v>9</v>
      </c>
      <c r="J3209" s="1">
        <v>43961</v>
      </c>
      <c r="K3209" s="6" t="s">
        <v>207</v>
      </c>
      <c r="L3209" s="36" t="str">
        <f t="shared" si="200"/>
        <v>10/05/2020 18:00</v>
      </c>
      <c r="M3209" s="1">
        <v>43961</v>
      </c>
      <c r="N3209" s="6" t="s">
        <v>310</v>
      </c>
      <c r="O3209" s="36" t="str">
        <f t="shared" si="201"/>
        <v>10/05/2020 18:15</v>
      </c>
      <c r="P3209" s="46">
        <f t="shared" si="202"/>
        <v>1.0416666664241347E-2</v>
      </c>
      <c r="Q3209" s="48">
        <v>0</v>
      </c>
      <c r="R3209" s="47">
        <f t="shared" si="203"/>
        <v>14.99999999650754</v>
      </c>
      <c r="S3209" s="6" t="s">
        <v>4639</v>
      </c>
      <c r="T3209" s="6" t="s">
        <v>421</v>
      </c>
      <c r="U3209" s="6" t="s">
        <v>44</v>
      </c>
      <c r="V3209" s="6" t="s">
        <v>4640</v>
      </c>
      <c r="W3209" s="7">
        <v>0</v>
      </c>
      <c r="X3209" s="7">
        <v>0</v>
      </c>
      <c r="Y3209" s="7">
        <v>0</v>
      </c>
      <c r="Z3209" s="7">
        <v>0</v>
      </c>
      <c r="AA3209" s="7">
        <v>0.05</v>
      </c>
      <c r="AB3209" s="7">
        <v>0</v>
      </c>
      <c r="AC3209" s="7">
        <v>0</v>
      </c>
      <c r="AD3209" s="7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</row>
    <row r="3210" spans="1:44" x14ac:dyDescent="0.25">
      <c r="A3210">
        <v>1557754</v>
      </c>
      <c r="B3210">
        <v>750131</v>
      </c>
      <c r="C3210">
        <v>21.179961082726201</v>
      </c>
      <c r="D3210">
        <v>38.713055084786603</v>
      </c>
      <c r="E3210" s="68" t="s">
        <v>351</v>
      </c>
      <c r="F3210" s="8">
        <f>INDEX(Δεδομένα!$P:$P,MATCH('2020'!E3210,Δεδομένα!$O:$O,0))</f>
        <v>131</v>
      </c>
      <c r="G3210" s="6" t="s">
        <v>335</v>
      </c>
      <c r="H3210" s="2" t="str">
        <f>INDEX(Δεδομένα!B$1:B$51,MATCH('2020'!G3210,Δεδομένα!A$1:A$51,0))</f>
        <v>ΔΥΤΙΚΗΣ ΕΛΛΑΔΟΣ</v>
      </c>
      <c r="I3210" s="8">
        <f>INDEX(Δεδομένα!E$1:E$13,MATCH('2020'!H3210,Δεδομένα!D$1:D$13,0))</f>
        <v>7</v>
      </c>
      <c r="J3210" s="1">
        <v>43962</v>
      </c>
      <c r="K3210" s="6" t="s">
        <v>4644</v>
      </c>
      <c r="L3210" s="36" t="str">
        <f t="shared" si="200"/>
        <v>11/05/2020 07:20</v>
      </c>
      <c r="M3210" s="1">
        <v>43962</v>
      </c>
      <c r="N3210" s="6" t="s">
        <v>3068</v>
      </c>
      <c r="O3210" s="36" t="str">
        <f t="shared" si="201"/>
        <v>11/05/2020 09:15</v>
      </c>
      <c r="P3210" s="46">
        <f t="shared" si="202"/>
        <v>7.9861111109494232E-2</v>
      </c>
      <c r="Q3210" s="48">
        <v>0</v>
      </c>
      <c r="R3210" s="47">
        <f t="shared" si="203"/>
        <v>114.99999999767169</v>
      </c>
      <c r="S3210" s="6" t="s">
        <v>44</v>
      </c>
      <c r="T3210" s="6" t="s">
        <v>1445</v>
      </c>
      <c r="U3210" s="6" t="s">
        <v>44</v>
      </c>
      <c r="V3210" s="6" t="s">
        <v>4645</v>
      </c>
      <c r="W3210" s="7">
        <v>0</v>
      </c>
      <c r="X3210" s="7">
        <v>0</v>
      </c>
      <c r="Y3210" s="7">
        <v>0</v>
      </c>
      <c r="Z3210" s="7">
        <v>0</v>
      </c>
      <c r="AA3210" s="7">
        <v>0</v>
      </c>
      <c r="AB3210" s="7">
        <v>0</v>
      </c>
      <c r="AC3210" s="7">
        <v>0.02</v>
      </c>
      <c r="AD3210" s="7">
        <v>0</v>
      </c>
      <c r="AE3210">
        <v>2</v>
      </c>
      <c r="AF3210">
        <v>0</v>
      </c>
      <c r="AG3210">
        <v>0</v>
      </c>
      <c r="AH3210">
        <v>0</v>
      </c>
      <c r="AI3210">
        <v>0</v>
      </c>
      <c r="AJ3210">
        <v>1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</row>
    <row r="3211" spans="1:44" x14ac:dyDescent="0.25">
      <c r="A3211">
        <v>1561040</v>
      </c>
      <c r="B3211">
        <v>750216</v>
      </c>
      <c r="C3211">
        <v>21.452349785575802</v>
      </c>
      <c r="D3211">
        <v>38.366508195150402</v>
      </c>
      <c r="E3211" s="68" t="s">
        <v>334</v>
      </c>
      <c r="F3211" s="8">
        <f>INDEX(Δεδομένα!$P:$P,MATCH('2020'!E3211,Δεδομένα!$O:$O,0))</f>
        <v>127</v>
      </c>
      <c r="G3211" s="6" t="s">
        <v>335</v>
      </c>
      <c r="H3211" s="2" t="str">
        <f>INDEX(Δεδομένα!B$1:B$51,MATCH('2020'!G3211,Δεδομένα!A$1:A$51,0))</f>
        <v>ΔΥΤΙΚΗΣ ΕΛΛΑΔΟΣ</v>
      </c>
      <c r="I3211" s="8">
        <f>INDEX(Δεδομένα!E$1:E$13,MATCH('2020'!H3211,Δεδομένα!D$1:D$13,0))</f>
        <v>7</v>
      </c>
      <c r="J3211" s="1">
        <v>43962</v>
      </c>
      <c r="K3211" s="6" t="s">
        <v>159</v>
      </c>
      <c r="L3211" s="36" t="str">
        <f t="shared" si="200"/>
        <v>11/05/2020 14:05</v>
      </c>
      <c r="M3211" s="1">
        <v>43962</v>
      </c>
      <c r="N3211" s="6" t="s">
        <v>1591</v>
      </c>
      <c r="O3211" s="36" t="str">
        <f t="shared" si="201"/>
        <v>11/05/2020 14:41</v>
      </c>
      <c r="P3211" s="46">
        <f t="shared" si="202"/>
        <v>2.5000000001455192E-2</v>
      </c>
      <c r="Q3211" s="48">
        <v>0</v>
      </c>
      <c r="R3211" s="47">
        <f t="shared" si="203"/>
        <v>36.000000002095476</v>
      </c>
      <c r="S3211" s="6" t="s">
        <v>338</v>
      </c>
      <c r="T3211" s="6" t="s">
        <v>343</v>
      </c>
      <c r="U3211" s="6" t="s">
        <v>344</v>
      </c>
      <c r="V3211" s="6" t="s">
        <v>4545</v>
      </c>
      <c r="W3211" s="7">
        <v>0</v>
      </c>
      <c r="X3211" s="7">
        <v>0</v>
      </c>
      <c r="Y3211" s="7">
        <v>0</v>
      </c>
      <c r="Z3211" s="7">
        <v>0</v>
      </c>
      <c r="AA3211" s="7">
        <v>1</v>
      </c>
      <c r="AB3211" s="7">
        <v>0</v>
      </c>
      <c r="AC3211" s="7">
        <v>0</v>
      </c>
      <c r="AD3211" s="7">
        <v>0</v>
      </c>
      <c r="AE3211">
        <v>2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</row>
    <row r="3212" spans="1:44" x14ac:dyDescent="0.25">
      <c r="A3212">
        <v>1557111</v>
      </c>
      <c r="B3212">
        <v>750265</v>
      </c>
      <c r="C3212">
        <v>22.290340194856601</v>
      </c>
      <c r="D3212">
        <v>37.410708100552597</v>
      </c>
      <c r="E3212" s="68" t="s">
        <v>1893</v>
      </c>
      <c r="F3212" s="8">
        <f>INDEX(Δεδομένα!$P:$P,MATCH('2020'!E3212,Δεδομένα!$O:$O,0))</f>
        <v>137</v>
      </c>
      <c r="G3212" s="6" t="s">
        <v>932</v>
      </c>
      <c r="H3212" s="2" t="str">
        <f>INDEX(Δεδομένα!B$1:B$51,MATCH('2020'!G3212,Δεδομένα!A$1:A$51,0))</f>
        <v>ΠΕΛΛΟΠΟΝΗΣΟΥ</v>
      </c>
      <c r="I3212" s="8">
        <f>INDEX(Δεδομένα!E$1:E$13,MATCH('2020'!H3212,Δεδομένα!D$1:D$13,0))</f>
        <v>8</v>
      </c>
      <c r="J3212" s="1">
        <v>43962</v>
      </c>
      <c r="K3212" s="6" t="s">
        <v>1749</v>
      </c>
      <c r="L3212" s="36" t="str">
        <f t="shared" si="200"/>
        <v>11/05/2020 17:17</v>
      </c>
      <c r="M3212" s="1">
        <v>43962</v>
      </c>
      <c r="N3212" s="6" t="s">
        <v>79</v>
      </c>
      <c r="O3212" s="36" t="str">
        <f t="shared" si="201"/>
        <v>11/05/2020 21:15</v>
      </c>
      <c r="P3212" s="46">
        <f t="shared" si="202"/>
        <v>0.16527777777810115</v>
      </c>
      <c r="Q3212" s="48">
        <v>0</v>
      </c>
      <c r="R3212" s="47">
        <f t="shared" si="203"/>
        <v>238.00000000046566</v>
      </c>
      <c r="S3212" s="6" t="s">
        <v>933</v>
      </c>
      <c r="T3212" s="6" t="s">
        <v>1894</v>
      </c>
      <c r="U3212" s="6" t="s">
        <v>44</v>
      </c>
      <c r="V3212" s="6" t="s">
        <v>4654</v>
      </c>
      <c r="W3212" s="7">
        <v>0</v>
      </c>
      <c r="X3212" s="7">
        <v>0</v>
      </c>
      <c r="Y3212" s="7">
        <v>0</v>
      </c>
      <c r="Z3212" s="7">
        <v>0</v>
      </c>
      <c r="AA3212" s="7">
        <v>0</v>
      </c>
      <c r="AB3212" s="7">
        <v>3</v>
      </c>
      <c r="AC3212" s="7">
        <v>0</v>
      </c>
      <c r="AD3212" s="7">
        <v>0</v>
      </c>
      <c r="AE3212">
        <v>8</v>
      </c>
      <c r="AF3212">
        <v>0</v>
      </c>
      <c r="AG3212">
        <v>0</v>
      </c>
      <c r="AH3212">
        <v>0</v>
      </c>
      <c r="AI3212">
        <v>0</v>
      </c>
      <c r="AJ3212">
        <v>4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</row>
    <row r="3213" spans="1:44" x14ac:dyDescent="0.25">
      <c r="A3213">
        <v>1556880</v>
      </c>
      <c r="B3213">
        <v>750345</v>
      </c>
      <c r="C3213">
        <v>21.5061265529115</v>
      </c>
      <c r="D3213">
        <v>40.184064917632199</v>
      </c>
      <c r="E3213" s="68" t="s">
        <v>889</v>
      </c>
      <c r="F3213" s="8">
        <f>INDEX(Δεδομένα!$P:$P,MATCH('2020'!E3213,Δεδομένα!$O:$O,0))</f>
        <v>79</v>
      </c>
      <c r="G3213" s="6" t="s">
        <v>890</v>
      </c>
      <c r="H3213" s="2" t="str">
        <f>INDEX(Δεδομένα!B$1:B$51,MATCH('2020'!G3213,Δεδομένα!A$1:A$51,0))</f>
        <v>ΔΥΤΙΚΗΣ ΜΑΚΕΔΟΝΙΑΣ</v>
      </c>
      <c r="I3213" s="8">
        <f>INDEX(Δεδομένα!E$1:E$13,MATCH('2020'!H3213,Δεδομένα!D$1:D$13,0))</f>
        <v>4</v>
      </c>
      <c r="J3213" s="1">
        <v>43962</v>
      </c>
      <c r="K3213" s="6" t="s">
        <v>4463</v>
      </c>
      <c r="L3213" s="36" t="str">
        <f t="shared" si="200"/>
        <v>11/05/2020 21:34</v>
      </c>
      <c r="M3213" s="1">
        <v>43962</v>
      </c>
      <c r="N3213" s="6" t="s">
        <v>3481</v>
      </c>
      <c r="O3213" s="36" t="str">
        <f t="shared" si="201"/>
        <v>11/05/2020 22:35</v>
      </c>
      <c r="P3213" s="46">
        <f t="shared" si="202"/>
        <v>4.2361111110949423E-2</v>
      </c>
      <c r="Q3213" s="48">
        <v>0</v>
      </c>
      <c r="R3213" s="47">
        <f t="shared" si="203"/>
        <v>60.999999999767169</v>
      </c>
      <c r="S3213" s="6" t="s">
        <v>890</v>
      </c>
      <c r="T3213" s="6" t="s">
        <v>893</v>
      </c>
      <c r="U3213" s="6" t="s">
        <v>44</v>
      </c>
      <c r="V3213" s="6" t="s">
        <v>4658</v>
      </c>
      <c r="W3213" s="7">
        <v>0</v>
      </c>
      <c r="X3213" s="7">
        <v>0</v>
      </c>
      <c r="Y3213" s="7">
        <v>0</v>
      </c>
      <c r="Z3213" s="7">
        <v>0.3</v>
      </c>
      <c r="AA3213" s="7">
        <v>0</v>
      </c>
      <c r="AB3213" s="7">
        <v>0</v>
      </c>
      <c r="AC3213" s="7">
        <v>0</v>
      </c>
      <c r="AD3213" s="7">
        <v>0</v>
      </c>
      <c r="AE3213">
        <v>3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</row>
    <row r="3214" spans="1:44" x14ac:dyDescent="0.25">
      <c r="A3214">
        <v>1558473</v>
      </c>
      <c r="B3214">
        <v>750283</v>
      </c>
      <c r="C3214">
        <v>24.191796230638701</v>
      </c>
      <c r="D3214">
        <v>41.063371946635797</v>
      </c>
      <c r="E3214" s="68" t="s">
        <v>109</v>
      </c>
      <c r="F3214" s="8">
        <f>INDEX(Δεδομένα!$P:$P,MATCH('2020'!E3214,Δεδομένα!$O:$O,0))</f>
        <v>27</v>
      </c>
      <c r="G3214" s="6" t="s">
        <v>110</v>
      </c>
      <c r="H3214" s="2" t="str">
        <f>INDEX(Δεδομένα!B$1:B$51,MATCH('2020'!G3214,Δεδομένα!A$1:A$51,0))</f>
        <v>ΑΝΑΤΟΛΙΚΗΣ ΜΑΚΕΔΟΝΙΑΣ ΚΑΙ ΘΡΑΚΗΣ</v>
      </c>
      <c r="I3214" s="8">
        <f>INDEX(Δεδομένα!E$1:E$13,MATCH('2020'!H3214,Δεδομένα!D$1:D$13,0))</f>
        <v>2</v>
      </c>
      <c r="J3214" s="1">
        <v>43962</v>
      </c>
      <c r="K3214" s="6" t="s">
        <v>2128</v>
      </c>
      <c r="L3214" s="36" t="str">
        <f t="shared" si="200"/>
        <v>11/05/2020 18:34</v>
      </c>
      <c r="M3214" s="1">
        <v>43962</v>
      </c>
      <c r="N3214" s="6" t="s">
        <v>256</v>
      </c>
      <c r="O3214" s="36" t="str">
        <f t="shared" si="201"/>
        <v>11/05/2020 19:30</v>
      </c>
      <c r="P3214" s="46">
        <f t="shared" si="202"/>
        <v>3.888888889196096E-2</v>
      </c>
      <c r="Q3214" s="48">
        <v>0</v>
      </c>
      <c r="R3214" s="47">
        <f t="shared" si="203"/>
        <v>56.000000004423782</v>
      </c>
      <c r="S3214" s="6" t="s">
        <v>44</v>
      </c>
      <c r="T3214" s="6" t="s">
        <v>2284</v>
      </c>
      <c r="U3214" s="6" t="s">
        <v>44</v>
      </c>
      <c r="V3214" s="6" t="s">
        <v>4655</v>
      </c>
      <c r="W3214" s="7">
        <v>0</v>
      </c>
      <c r="X3214" s="7">
        <v>0</v>
      </c>
      <c r="Y3214" s="7">
        <v>0</v>
      </c>
      <c r="Z3214" s="7">
        <v>0</v>
      </c>
      <c r="AA3214" s="7">
        <v>0</v>
      </c>
      <c r="AB3214" s="7">
        <v>0</v>
      </c>
      <c r="AC3214" s="7">
        <v>0</v>
      </c>
      <c r="AD3214" s="7">
        <v>1.5</v>
      </c>
      <c r="AE3214">
        <v>2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</row>
    <row r="3215" spans="1:44" x14ac:dyDescent="0.25">
      <c r="A3215">
        <v>1557348</v>
      </c>
      <c r="B3215">
        <v>750273</v>
      </c>
      <c r="C3215">
        <v>26.527177113281699</v>
      </c>
      <c r="D3215">
        <v>41.539600545083097</v>
      </c>
      <c r="E3215" s="68" t="s">
        <v>1115</v>
      </c>
      <c r="F3215" s="8">
        <f>INDEX(Δεδομένα!$P:$P,MATCH('2020'!E3215,Δεδομένα!$O:$O,0))</f>
        <v>35</v>
      </c>
      <c r="G3215" s="6" t="s">
        <v>148</v>
      </c>
      <c r="H3215" s="2" t="str">
        <f>INDEX(Δεδομένα!B$1:B$51,MATCH('2020'!G3215,Δεδομένα!A$1:A$51,0))</f>
        <v>ΑΝΑΤΟΛΙΚΗΣ ΜΑΚΕΔΟΝΙΑΣ ΚΑΙ ΘΡΑΚΗΣ</v>
      </c>
      <c r="I3215" s="8">
        <f>INDEX(Δεδομένα!E$1:E$13,MATCH('2020'!H3215,Δεδομένα!D$1:D$13,0))</f>
        <v>2</v>
      </c>
      <c r="J3215" s="1">
        <v>43962</v>
      </c>
      <c r="K3215" s="6" t="s">
        <v>85</v>
      </c>
      <c r="L3215" s="36" t="str">
        <f t="shared" si="200"/>
        <v>11/05/2020 17:50</v>
      </c>
      <c r="M3215" s="1">
        <v>43962</v>
      </c>
      <c r="N3215" s="6" t="s">
        <v>1117</v>
      </c>
      <c r="O3215" s="36" t="str">
        <f t="shared" si="201"/>
        <v>11/05/2020 18:36</v>
      </c>
      <c r="P3215" s="46">
        <f t="shared" si="202"/>
        <v>3.1944444446708076E-2</v>
      </c>
      <c r="Q3215" s="48">
        <v>0</v>
      </c>
      <c r="R3215" s="47">
        <f t="shared" si="203"/>
        <v>46.000000003259629</v>
      </c>
      <c r="S3215" s="6" t="s">
        <v>1118</v>
      </c>
      <c r="T3215" s="6" t="s">
        <v>1119</v>
      </c>
      <c r="U3215" s="6" t="s">
        <v>44</v>
      </c>
      <c r="V3215" s="6" t="s">
        <v>1637</v>
      </c>
      <c r="W3215" s="7">
        <v>0</v>
      </c>
      <c r="X3215" s="7">
        <v>0</v>
      </c>
      <c r="Y3215" s="7">
        <v>0</v>
      </c>
      <c r="Z3215" s="7">
        <v>0</v>
      </c>
      <c r="AA3215" s="7">
        <v>2</v>
      </c>
      <c r="AB3215" s="7">
        <v>0</v>
      </c>
      <c r="AC3215" s="7">
        <v>0</v>
      </c>
      <c r="AD3215" s="7">
        <v>0</v>
      </c>
      <c r="AE3215">
        <v>2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</row>
    <row r="3216" spans="1:44" x14ac:dyDescent="0.25">
      <c r="A3216">
        <v>1567083</v>
      </c>
      <c r="B3216">
        <v>750217</v>
      </c>
      <c r="C3216">
        <v>21.3354165438273</v>
      </c>
      <c r="D3216">
        <v>37.737202071301297</v>
      </c>
      <c r="E3216" s="68" t="s">
        <v>925</v>
      </c>
      <c r="F3216" s="8">
        <f>INDEX(Δεδομένα!$P:$P,MATCH('2020'!E3216,Δεδομένα!$O:$O,0))</f>
        <v>135</v>
      </c>
      <c r="G3216" s="6" t="s">
        <v>357</v>
      </c>
      <c r="H3216" s="2" t="str">
        <f>INDEX(Δεδομένα!B$1:B$51,MATCH('2020'!G3216,Δεδομένα!A$1:A$51,0))</f>
        <v>ΔΥΤΙΚΗΣ ΕΛΛΑΔΟΣ</v>
      </c>
      <c r="I3216" s="8">
        <f>INDEX(Δεδομένα!E$1:E$13,MATCH('2020'!H3216,Δεδομένα!D$1:D$13,0))</f>
        <v>7</v>
      </c>
      <c r="J3216" s="1">
        <v>43962</v>
      </c>
      <c r="K3216" s="6" t="s">
        <v>759</v>
      </c>
      <c r="L3216" s="36" t="str">
        <f t="shared" si="200"/>
        <v>11/05/2020 14:10</v>
      </c>
      <c r="M3216" s="1">
        <v>43962</v>
      </c>
      <c r="N3216" s="6" t="s">
        <v>280</v>
      </c>
      <c r="O3216" s="36" t="str">
        <f t="shared" si="201"/>
        <v>11/05/2020 15:25</v>
      </c>
      <c r="P3216" s="46">
        <f t="shared" si="202"/>
        <v>5.2083333328482695E-2</v>
      </c>
      <c r="Q3216" s="48">
        <v>0</v>
      </c>
      <c r="R3216" s="47">
        <f t="shared" si="203"/>
        <v>74.999999993015081</v>
      </c>
      <c r="S3216" s="6" t="s">
        <v>928</v>
      </c>
      <c r="T3216" s="6" t="s">
        <v>1565</v>
      </c>
      <c r="U3216" s="6" t="s">
        <v>44</v>
      </c>
      <c r="V3216" s="6" t="s">
        <v>2427</v>
      </c>
      <c r="W3216" s="7">
        <v>0.1</v>
      </c>
      <c r="X3216" s="7">
        <v>0</v>
      </c>
      <c r="Y3216" s="7">
        <v>0</v>
      </c>
      <c r="Z3216" s="7">
        <v>0</v>
      </c>
      <c r="AA3216" s="7">
        <v>0</v>
      </c>
      <c r="AB3216" s="7">
        <v>0.1</v>
      </c>
      <c r="AC3216" s="7">
        <v>0</v>
      </c>
      <c r="AD3216" s="7">
        <v>0</v>
      </c>
      <c r="AE3216">
        <v>4</v>
      </c>
      <c r="AF3216">
        <v>0</v>
      </c>
      <c r="AG3216">
        <v>0</v>
      </c>
      <c r="AH3216">
        <v>0</v>
      </c>
      <c r="AI3216">
        <v>0</v>
      </c>
      <c r="AJ3216">
        <v>2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</row>
    <row r="3217" spans="1:44" x14ac:dyDescent="0.25">
      <c r="A3217">
        <v>1567085</v>
      </c>
      <c r="B3217">
        <v>750242</v>
      </c>
      <c r="C3217">
        <v>21.410093457675501</v>
      </c>
      <c r="D3217">
        <v>37.872504833050201</v>
      </c>
      <c r="E3217" s="68" t="s">
        <v>925</v>
      </c>
      <c r="F3217" s="8">
        <f>INDEX(Δεδομένα!$P:$P,MATCH('2020'!E3217,Δεδομένα!$O:$O,0))</f>
        <v>135</v>
      </c>
      <c r="G3217" s="6" t="s">
        <v>357</v>
      </c>
      <c r="H3217" s="2" t="str">
        <f>INDEX(Δεδομένα!B$1:B$51,MATCH('2020'!G3217,Δεδομένα!A$1:A$51,0))</f>
        <v>ΔΥΤΙΚΗΣ ΕΛΛΑΔΟΣ</v>
      </c>
      <c r="I3217" s="8">
        <f>INDEX(Δεδομένα!E$1:E$13,MATCH('2020'!H3217,Δεδομένα!D$1:D$13,0))</f>
        <v>7</v>
      </c>
      <c r="J3217" s="1">
        <v>43962</v>
      </c>
      <c r="K3217" s="6" t="s">
        <v>504</v>
      </c>
      <c r="L3217" s="36" t="str">
        <f t="shared" si="200"/>
        <v>11/05/2020 15:50</v>
      </c>
      <c r="M3217" s="1">
        <v>43962</v>
      </c>
      <c r="N3217" s="6" t="s">
        <v>198</v>
      </c>
      <c r="O3217" s="36" t="str">
        <f t="shared" si="201"/>
        <v>11/05/2020 16:30</v>
      </c>
      <c r="P3217" s="46">
        <f t="shared" si="202"/>
        <v>2.7777777781011537E-2</v>
      </c>
      <c r="Q3217" s="48">
        <v>0</v>
      </c>
      <c r="R3217" s="47">
        <f t="shared" si="203"/>
        <v>40.000000004656613</v>
      </c>
      <c r="S3217" s="6" t="s">
        <v>928</v>
      </c>
      <c r="T3217" s="6" t="s">
        <v>1565</v>
      </c>
      <c r="U3217" s="6" t="s">
        <v>44</v>
      </c>
      <c r="V3217" s="6" t="s">
        <v>2283</v>
      </c>
      <c r="W3217" s="7">
        <v>0</v>
      </c>
      <c r="X3217" s="7">
        <v>0.1</v>
      </c>
      <c r="Y3217" s="7">
        <v>0</v>
      </c>
      <c r="Z3217" s="7">
        <v>0</v>
      </c>
      <c r="AA3217" s="7">
        <v>0</v>
      </c>
      <c r="AB3217" s="7">
        <v>0</v>
      </c>
      <c r="AC3217" s="7">
        <v>0</v>
      </c>
      <c r="AD3217" s="7">
        <v>0</v>
      </c>
      <c r="AE3217">
        <v>2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</row>
    <row r="3218" spans="1:44" x14ac:dyDescent="0.25">
      <c r="A3218">
        <v>1567090</v>
      </c>
      <c r="B3218">
        <v>750256</v>
      </c>
      <c r="C3218">
        <v>21.3040074281869</v>
      </c>
      <c r="D3218">
        <v>37.753866926403703</v>
      </c>
      <c r="E3218" s="68" t="s">
        <v>925</v>
      </c>
      <c r="F3218" s="8">
        <f>INDEX(Δεδομένα!$P:$P,MATCH('2020'!E3218,Δεδομένα!$O:$O,0))</f>
        <v>135</v>
      </c>
      <c r="G3218" s="6" t="s">
        <v>357</v>
      </c>
      <c r="H3218" s="2" t="str">
        <f>INDEX(Δεδομένα!B$1:B$51,MATCH('2020'!G3218,Δεδομένα!A$1:A$51,0))</f>
        <v>ΔΥΤΙΚΗΣ ΕΛΛΑΔΟΣ</v>
      </c>
      <c r="I3218" s="8">
        <f>INDEX(Δεδομένα!E$1:E$13,MATCH('2020'!H3218,Δεδομένα!D$1:D$13,0))</f>
        <v>7</v>
      </c>
      <c r="J3218" s="1">
        <v>43962</v>
      </c>
      <c r="K3218" s="6" t="s">
        <v>715</v>
      </c>
      <c r="L3218" s="36" t="str">
        <f t="shared" si="200"/>
        <v>11/05/2020 14:35</v>
      </c>
      <c r="M3218" s="1">
        <v>43962</v>
      </c>
      <c r="N3218" s="6" t="s">
        <v>1496</v>
      </c>
      <c r="O3218" s="36" t="str">
        <f t="shared" si="201"/>
        <v>11/05/2020 15:54</v>
      </c>
      <c r="P3218" s="46">
        <f t="shared" si="202"/>
        <v>5.486111110803904E-2</v>
      </c>
      <c r="Q3218" s="48">
        <v>0</v>
      </c>
      <c r="R3218" s="47">
        <f t="shared" si="203"/>
        <v>78.999999995576218</v>
      </c>
      <c r="S3218" s="6" t="s">
        <v>928</v>
      </c>
      <c r="T3218" s="6" t="s">
        <v>1565</v>
      </c>
      <c r="U3218" s="6" t="s">
        <v>44</v>
      </c>
      <c r="V3218" s="6" t="s">
        <v>4653</v>
      </c>
      <c r="W3218" s="7">
        <v>0</v>
      </c>
      <c r="X3218" s="7">
        <v>0</v>
      </c>
      <c r="Y3218" s="7">
        <v>0</v>
      </c>
      <c r="Z3218" s="7">
        <v>0</v>
      </c>
      <c r="AA3218" s="7">
        <v>0</v>
      </c>
      <c r="AB3218" s="7">
        <v>1</v>
      </c>
      <c r="AC3218" s="7">
        <v>0</v>
      </c>
      <c r="AD3218" s="7">
        <v>0</v>
      </c>
      <c r="AE3218">
        <v>2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</row>
    <row r="3219" spans="1:44" x14ac:dyDescent="0.25">
      <c r="A3219">
        <v>1556876</v>
      </c>
      <c r="B3219">
        <v>750191</v>
      </c>
      <c r="C3219">
        <v>22.427086103474402</v>
      </c>
      <c r="D3219">
        <v>40.614862018933302</v>
      </c>
      <c r="E3219" s="68" t="s">
        <v>1880</v>
      </c>
      <c r="F3219" s="8">
        <f>INDEX(Δεδομένα!$P:$P,MATCH('2020'!E3219,Δεδομένα!$O:$O,0))</f>
        <v>66</v>
      </c>
      <c r="G3219" s="6" t="s">
        <v>238</v>
      </c>
      <c r="H3219" s="2" t="str">
        <f>INDEX(Δεδομένα!B$1:B$51,MATCH('2020'!G3219,Δεδομένα!A$1:A$51,0))</f>
        <v>ΚΕΝΤΡΙΚΗΣ ΜΑΚΕΔΟΝΙΑΣ</v>
      </c>
      <c r="I3219" s="8">
        <f>INDEX(Δεδομένα!E$1:E$13,MATCH('2020'!H3219,Δεδομένα!D$1:D$13,0))</f>
        <v>3</v>
      </c>
      <c r="J3219" s="1">
        <v>43962</v>
      </c>
      <c r="K3219" s="6" t="s">
        <v>1666</v>
      </c>
      <c r="L3219" s="36" t="str">
        <f t="shared" si="200"/>
        <v>11/05/2020 11:10</v>
      </c>
      <c r="M3219" s="1">
        <v>43962</v>
      </c>
      <c r="N3219" s="6" t="s">
        <v>480</v>
      </c>
      <c r="O3219" s="36" t="str">
        <f t="shared" si="201"/>
        <v>11/05/2020 11:43</v>
      </c>
      <c r="P3219" s="46">
        <f t="shared" si="202"/>
        <v>2.2916666661330964E-2</v>
      </c>
      <c r="Q3219" s="48">
        <v>0</v>
      </c>
      <c r="R3219" s="47">
        <f t="shared" si="203"/>
        <v>32.999999992316589</v>
      </c>
      <c r="S3219" s="6" t="s">
        <v>897</v>
      </c>
      <c r="T3219" s="6" t="s">
        <v>1966</v>
      </c>
      <c r="U3219" s="6" t="s">
        <v>44</v>
      </c>
      <c r="V3219" s="6" t="s">
        <v>1967</v>
      </c>
      <c r="W3219" s="7">
        <v>0</v>
      </c>
      <c r="X3219" s="7">
        <v>0</v>
      </c>
      <c r="Y3219" s="7">
        <v>0</v>
      </c>
      <c r="Z3219" s="7">
        <v>0</v>
      </c>
      <c r="AA3219" s="7">
        <v>1</v>
      </c>
      <c r="AB3219" s="7">
        <v>0.2</v>
      </c>
      <c r="AC3219" s="7">
        <v>0</v>
      </c>
      <c r="AD3219" s="7">
        <v>0</v>
      </c>
      <c r="AE3219">
        <v>2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</row>
    <row r="3220" spans="1:44" x14ac:dyDescent="0.25">
      <c r="A3220">
        <v>1557118</v>
      </c>
      <c r="B3220">
        <v>0</v>
      </c>
      <c r="C3220">
        <v>0</v>
      </c>
      <c r="D3220">
        <v>0</v>
      </c>
      <c r="E3220" s="68" t="s">
        <v>559</v>
      </c>
      <c r="F3220" s="8">
        <f>INDEX(Δεδομένα!$P:$P,MATCH('2020'!E3220,Δεδομένα!$O:$O,0))</f>
        <v>209</v>
      </c>
      <c r="G3220" s="6" t="s">
        <v>560</v>
      </c>
      <c r="H3220" s="2" t="str">
        <f>INDEX(Δεδομένα!B$1:B$51,MATCH('2020'!G3220,Δεδομένα!A$1:A$51,0))</f>
        <v>ΚΡΗΤΗΣ</v>
      </c>
      <c r="I3220" s="8">
        <f>INDEX(Δεδομένα!E$1:E$13,MATCH('2020'!H3220,Δεδομένα!D$1:D$13,0))</f>
        <v>12</v>
      </c>
      <c r="J3220" s="1">
        <v>43962</v>
      </c>
      <c r="K3220" s="6" t="s">
        <v>221</v>
      </c>
      <c r="L3220" s="36" t="str">
        <f t="shared" si="200"/>
        <v>11/05/2020 11:20</v>
      </c>
      <c r="M3220" s="1">
        <v>43962</v>
      </c>
      <c r="N3220" s="6" t="s">
        <v>605</v>
      </c>
      <c r="O3220" s="36" t="str">
        <f t="shared" si="201"/>
        <v>11/05/2020 12:10</v>
      </c>
      <c r="P3220" s="46">
        <f t="shared" si="202"/>
        <v>3.4722222226264421E-2</v>
      </c>
      <c r="Q3220" s="48">
        <v>0</v>
      </c>
      <c r="R3220" s="47">
        <f t="shared" si="203"/>
        <v>50.000000005820766</v>
      </c>
      <c r="S3220" s="6" t="s">
        <v>44</v>
      </c>
      <c r="T3220" s="6" t="s">
        <v>563</v>
      </c>
      <c r="U3220" s="6" t="s">
        <v>44</v>
      </c>
      <c r="V3220" s="6" t="s">
        <v>606</v>
      </c>
      <c r="W3220" s="7">
        <v>0</v>
      </c>
      <c r="X3220" s="7">
        <v>0</v>
      </c>
      <c r="Y3220" s="7">
        <v>0</v>
      </c>
      <c r="Z3220" s="7">
        <v>0</v>
      </c>
      <c r="AA3220" s="7">
        <v>0.3</v>
      </c>
      <c r="AB3220" s="7">
        <v>0</v>
      </c>
      <c r="AC3220" s="7">
        <v>0</v>
      </c>
      <c r="AD3220" s="7">
        <v>0</v>
      </c>
      <c r="AE3220">
        <v>3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</row>
    <row r="3221" spans="1:44" x14ac:dyDescent="0.25">
      <c r="A3221">
        <v>1558871</v>
      </c>
      <c r="B3221">
        <v>0</v>
      </c>
      <c r="C3221">
        <v>0</v>
      </c>
      <c r="D3221">
        <v>0</v>
      </c>
      <c r="E3221" s="68" t="s">
        <v>628</v>
      </c>
      <c r="F3221" s="8">
        <f>INDEX(Δεδομένα!$P:$P,MATCH('2020'!E3221,Δεδομένα!$O:$O,0))</f>
        <v>211</v>
      </c>
      <c r="G3221" s="6" t="s">
        <v>560</v>
      </c>
      <c r="H3221" s="2" t="str">
        <f>INDEX(Δεδομένα!B$1:B$51,MATCH('2020'!G3221,Δεδομένα!A$1:A$51,0))</f>
        <v>ΚΡΗΤΗΣ</v>
      </c>
      <c r="I3221" s="8">
        <f>INDEX(Δεδομένα!E$1:E$13,MATCH('2020'!H3221,Δεδομένα!D$1:D$13,0))</f>
        <v>12</v>
      </c>
      <c r="J3221" s="1">
        <v>43962</v>
      </c>
      <c r="K3221" s="6" t="s">
        <v>85</v>
      </c>
      <c r="L3221" s="36" t="str">
        <f t="shared" si="200"/>
        <v>11/05/2020 17:50</v>
      </c>
      <c r="M3221" s="1">
        <v>43962</v>
      </c>
      <c r="N3221" s="6" t="s">
        <v>327</v>
      </c>
      <c r="O3221" s="36" t="str">
        <f t="shared" si="201"/>
        <v>11/05/2020 18:50</v>
      </c>
      <c r="P3221" s="46">
        <f t="shared" si="202"/>
        <v>4.1666666664241347E-2</v>
      </c>
      <c r="Q3221" s="48">
        <v>0</v>
      </c>
      <c r="R3221" s="47">
        <f t="shared" si="203"/>
        <v>59.99999999650754</v>
      </c>
      <c r="S3221" s="6" t="s">
        <v>44</v>
      </c>
      <c r="T3221" s="6" t="s">
        <v>630</v>
      </c>
      <c r="U3221" s="6" t="s">
        <v>643</v>
      </c>
      <c r="V3221" s="6" t="s">
        <v>644</v>
      </c>
      <c r="W3221" s="7">
        <v>0</v>
      </c>
      <c r="X3221" s="7">
        <v>0</v>
      </c>
      <c r="Y3221" s="7">
        <v>0</v>
      </c>
      <c r="Z3221" s="7">
        <v>0.5</v>
      </c>
      <c r="AA3221" s="7">
        <v>0</v>
      </c>
      <c r="AB3221" s="7">
        <v>0</v>
      </c>
      <c r="AC3221" s="7">
        <v>0</v>
      </c>
      <c r="AD3221" s="7">
        <v>0</v>
      </c>
      <c r="AE3221">
        <v>3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</row>
    <row r="3222" spans="1:44" x14ac:dyDescent="0.25">
      <c r="A3222">
        <v>1557008</v>
      </c>
      <c r="B3222">
        <v>0</v>
      </c>
      <c r="C3222">
        <v>0</v>
      </c>
      <c r="D3222">
        <v>0</v>
      </c>
      <c r="E3222" s="68" t="s">
        <v>687</v>
      </c>
      <c r="F3222" s="8">
        <f>INDEX(Δεδομένα!$P:$P,MATCH('2020'!E3222,Δεδομένα!$O:$O,0))</f>
        <v>213</v>
      </c>
      <c r="G3222" s="6" t="s">
        <v>560</v>
      </c>
      <c r="H3222" s="2" t="str">
        <f>INDEX(Δεδομένα!B$1:B$51,MATCH('2020'!G3222,Δεδομένα!A$1:A$51,0))</f>
        <v>ΚΡΗΤΗΣ</v>
      </c>
      <c r="I3222" s="8">
        <f>INDEX(Δεδομένα!E$1:E$13,MATCH('2020'!H3222,Δεδομένα!D$1:D$13,0))</f>
        <v>12</v>
      </c>
      <c r="J3222" s="1">
        <v>43962</v>
      </c>
      <c r="K3222" s="6" t="s">
        <v>139</v>
      </c>
      <c r="L3222" s="36" t="str">
        <f t="shared" si="200"/>
        <v>11/05/2020 11:40</v>
      </c>
      <c r="M3222" s="1">
        <v>43962</v>
      </c>
      <c r="N3222" s="6" t="s">
        <v>530</v>
      </c>
      <c r="O3222" s="36" t="str">
        <f t="shared" si="201"/>
        <v>11/05/2020 17:05</v>
      </c>
      <c r="P3222" s="46">
        <f t="shared" si="202"/>
        <v>0.22569444444525288</v>
      </c>
      <c r="Q3222" s="48">
        <v>0</v>
      </c>
      <c r="R3222" s="47">
        <f t="shared" si="203"/>
        <v>325.00000000116415</v>
      </c>
      <c r="S3222" s="6" t="s">
        <v>44</v>
      </c>
      <c r="T3222" s="6" t="s">
        <v>690</v>
      </c>
      <c r="U3222" s="6" t="s">
        <v>694</v>
      </c>
      <c r="V3222" s="6" t="s">
        <v>694</v>
      </c>
      <c r="W3222" s="7">
        <v>0</v>
      </c>
      <c r="X3222" s="7">
        <v>0</v>
      </c>
      <c r="Y3222" s="7">
        <v>0</v>
      </c>
      <c r="Z3222" s="7">
        <v>0</v>
      </c>
      <c r="AA3222" s="7">
        <v>0.2</v>
      </c>
      <c r="AB3222" s="7">
        <v>0.1</v>
      </c>
      <c r="AC3222" s="7">
        <v>0</v>
      </c>
      <c r="AD3222" s="7">
        <v>0</v>
      </c>
      <c r="AE3222">
        <v>11</v>
      </c>
      <c r="AF3222">
        <v>0</v>
      </c>
      <c r="AG3222">
        <v>0</v>
      </c>
      <c r="AH3222">
        <v>0</v>
      </c>
      <c r="AI3222">
        <v>0</v>
      </c>
      <c r="AJ3222">
        <v>4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</row>
    <row r="3223" spans="1:44" x14ac:dyDescent="0.25">
      <c r="A3223">
        <v>1557442</v>
      </c>
      <c r="B3223">
        <v>750243</v>
      </c>
      <c r="C3223">
        <v>20.286794930072499</v>
      </c>
      <c r="D3223">
        <v>39.547393849149799</v>
      </c>
      <c r="E3223" s="68" t="s">
        <v>1197</v>
      </c>
      <c r="F3223" s="8">
        <f>INDEX(Δεδομένα!$P:$P,MATCH('2020'!E3223,Δεδομένα!$O:$O,0))</f>
        <v>90</v>
      </c>
      <c r="G3223" s="6" t="s">
        <v>1149</v>
      </c>
      <c r="H3223" s="2" t="str">
        <f>INDEX(Δεδομένα!B$1:B$51,MATCH('2020'!G3223,Δεδομένα!A$1:A$51,0))</f>
        <v>ΗΠΕΙΡΟΥ</v>
      </c>
      <c r="I3223" s="8">
        <f>INDEX(Δεδομένα!E$1:E$13,MATCH('2020'!H3223,Δεδομένα!D$1:D$13,0))</f>
        <v>5</v>
      </c>
      <c r="J3223" s="1">
        <v>43962</v>
      </c>
      <c r="K3223" s="6" t="s">
        <v>131</v>
      </c>
      <c r="L3223" s="36" t="str">
        <f t="shared" si="200"/>
        <v>11/05/2020 14:50</v>
      </c>
      <c r="M3223" s="1">
        <v>43962</v>
      </c>
      <c r="N3223" s="6" t="s">
        <v>85</v>
      </c>
      <c r="O3223" s="36" t="str">
        <f t="shared" si="201"/>
        <v>11/05/2020 17:50</v>
      </c>
      <c r="P3223" s="46">
        <f t="shared" si="202"/>
        <v>0.125</v>
      </c>
      <c r="Q3223" s="48">
        <v>0</v>
      </c>
      <c r="R3223" s="47">
        <f t="shared" si="203"/>
        <v>180</v>
      </c>
      <c r="S3223" s="6" t="s">
        <v>1149</v>
      </c>
      <c r="T3223" s="6" t="s">
        <v>1199</v>
      </c>
      <c r="U3223" s="6" t="s">
        <v>44</v>
      </c>
      <c r="V3223" s="6" t="s">
        <v>4651</v>
      </c>
      <c r="W3223" s="7">
        <v>0</v>
      </c>
      <c r="X3223" s="7">
        <v>1</v>
      </c>
      <c r="Y3223" s="7">
        <v>0</v>
      </c>
      <c r="Z3223" s="7">
        <v>0</v>
      </c>
      <c r="AA3223" s="7">
        <v>0</v>
      </c>
      <c r="AB3223" s="7">
        <v>1</v>
      </c>
      <c r="AC3223" s="7">
        <v>0</v>
      </c>
      <c r="AD3223" s="7">
        <v>0</v>
      </c>
      <c r="AE3223">
        <v>5</v>
      </c>
      <c r="AF3223">
        <v>0</v>
      </c>
      <c r="AG3223">
        <v>0</v>
      </c>
      <c r="AH3223">
        <v>0</v>
      </c>
      <c r="AI3223">
        <v>0</v>
      </c>
      <c r="AJ3223">
        <v>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</row>
    <row r="3224" spans="1:44" x14ac:dyDescent="0.25">
      <c r="A3224">
        <v>1557847</v>
      </c>
      <c r="B3224">
        <v>750187</v>
      </c>
      <c r="C3224">
        <v>21.5561217044594</v>
      </c>
      <c r="D3224">
        <v>40.484859565872299</v>
      </c>
      <c r="E3224" s="68" t="s">
        <v>1028</v>
      </c>
      <c r="F3224" s="8">
        <f>INDEX(Δεδομένα!$P:$P,MATCH('2020'!E3224,Δεδομένα!$O:$O,0))</f>
        <v>73</v>
      </c>
      <c r="G3224" s="6" t="s">
        <v>246</v>
      </c>
      <c r="H3224" s="2" t="str">
        <f>INDEX(Δεδομένα!B$1:B$51,MATCH('2020'!G3224,Δεδομένα!A$1:A$51,0))</f>
        <v>ΔΥΤΙΚΗΣ ΜΑΚΕΔΟΝΙΑΣ</v>
      </c>
      <c r="I3224" s="8">
        <f>INDEX(Δεδομένα!E$1:E$13,MATCH('2020'!H3224,Δεδομένα!D$1:D$13,0))</f>
        <v>4</v>
      </c>
      <c r="J3224" s="1">
        <v>43962</v>
      </c>
      <c r="K3224" s="6" t="s">
        <v>526</v>
      </c>
      <c r="L3224" s="36" t="str">
        <f t="shared" si="200"/>
        <v>11/05/2020 11:45</v>
      </c>
      <c r="M3224" s="1">
        <v>43962</v>
      </c>
      <c r="N3224" s="6" t="s">
        <v>616</v>
      </c>
      <c r="O3224" s="36" t="str">
        <f t="shared" si="201"/>
        <v>11/05/2020 13:30</v>
      </c>
      <c r="P3224" s="46">
        <f t="shared" si="202"/>
        <v>7.2916666664241347E-2</v>
      </c>
      <c r="Q3224" s="48">
        <v>0</v>
      </c>
      <c r="R3224" s="47">
        <f t="shared" si="203"/>
        <v>104.99999999650754</v>
      </c>
      <c r="S3224" s="6" t="s">
        <v>246</v>
      </c>
      <c r="T3224" s="6" t="s">
        <v>1031</v>
      </c>
      <c r="U3224" s="6" t="s">
        <v>44</v>
      </c>
      <c r="V3224" s="6" t="s">
        <v>4646</v>
      </c>
      <c r="W3224" s="7">
        <v>0</v>
      </c>
      <c r="X3224" s="7">
        <v>0.1</v>
      </c>
      <c r="Y3224" s="7">
        <v>0</v>
      </c>
      <c r="Z3224" s="7">
        <v>0</v>
      </c>
      <c r="AA3224" s="7">
        <v>0</v>
      </c>
      <c r="AB3224" s="7">
        <v>0</v>
      </c>
      <c r="AC3224" s="7">
        <v>0</v>
      </c>
      <c r="AD3224" s="7">
        <v>0</v>
      </c>
      <c r="AE3224">
        <v>5</v>
      </c>
      <c r="AF3224">
        <v>0</v>
      </c>
      <c r="AG3224">
        <v>0</v>
      </c>
      <c r="AH3224">
        <v>0</v>
      </c>
      <c r="AI3224">
        <v>0</v>
      </c>
      <c r="AJ3224">
        <v>2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</row>
    <row r="3225" spans="1:44" x14ac:dyDescent="0.25">
      <c r="A3225">
        <v>1559713</v>
      </c>
      <c r="B3225">
        <v>750250</v>
      </c>
      <c r="C3225">
        <v>21.1632081236639</v>
      </c>
      <c r="D3225">
        <v>40.346514112369398</v>
      </c>
      <c r="E3225" s="68" t="s">
        <v>245</v>
      </c>
      <c r="F3225" s="8">
        <f>INDEX(Δεδομένα!$P:$P,MATCH('2020'!E3225,Δεδομένα!$O:$O,0))</f>
        <v>71</v>
      </c>
      <c r="G3225" s="6" t="s">
        <v>246</v>
      </c>
      <c r="H3225" s="2" t="str">
        <f>INDEX(Δεδομένα!B$1:B$51,MATCH('2020'!G3225,Δεδομένα!A$1:A$51,0))</f>
        <v>ΔΥΤΙΚΗΣ ΜΑΚΕΔΟΝΙΑΣ</v>
      </c>
      <c r="I3225" s="8">
        <f>INDEX(Δεδομένα!E$1:E$13,MATCH('2020'!H3225,Δεδομένα!D$1:D$13,0))</f>
        <v>4</v>
      </c>
      <c r="J3225" s="1">
        <v>43962</v>
      </c>
      <c r="K3225" s="6" t="s">
        <v>104</v>
      </c>
      <c r="L3225" s="36" t="str">
        <f t="shared" si="200"/>
        <v>11/05/2020 15:30</v>
      </c>
      <c r="M3225" s="1">
        <v>43963</v>
      </c>
      <c r="N3225" s="6" t="s">
        <v>319</v>
      </c>
      <c r="O3225" s="36" t="str">
        <f t="shared" si="201"/>
        <v>12/05/2020 11:22</v>
      </c>
      <c r="P3225" s="46">
        <f t="shared" si="202"/>
        <v>0.82777777777664596</v>
      </c>
      <c r="Q3225" s="48">
        <v>0</v>
      </c>
      <c r="R3225" s="47">
        <f t="shared" si="203"/>
        <v>1191.9999999983702</v>
      </c>
      <c r="S3225" s="6" t="s">
        <v>1838</v>
      </c>
      <c r="T3225" s="6" t="s">
        <v>248</v>
      </c>
      <c r="U3225" s="6" t="s">
        <v>249</v>
      </c>
      <c r="V3225" s="6" t="s">
        <v>249</v>
      </c>
      <c r="W3225" s="7">
        <v>0</v>
      </c>
      <c r="X3225" s="7">
        <v>4</v>
      </c>
      <c r="Y3225" s="7">
        <v>0</v>
      </c>
      <c r="Z3225" s="7">
        <v>0</v>
      </c>
      <c r="AA3225" s="7">
        <v>0</v>
      </c>
      <c r="AB3225" s="7">
        <v>0</v>
      </c>
      <c r="AC3225" s="7">
        <v>0</v>
      </c>
      <c r="AD3225" s="7">
        <v>0</v>
      </c>
      <c r="AE3225">
        <v>24</v>
      </c>
      <c r="AF3225">
        <v>0</v>
      </c>
      <c r="AG3225">
        <v>0</v>
      </c>
      <c r="AH3225">
        <v>0</v>
      </c>
      <c r="AI3225">
        <v>0</v>
      </c>
      <c r="AJ3225">
        <v>6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</row>
    <row r="3226" spans="1:44" x14ac:dyDescent="0.25">
      <c r="A3226">
        <v>1581227</v>
      </c>
      <c r="B3226">
        <v>750206</v>
      </c>
      <c r="C3226">
        <v>22.936246229508601</v>
      </c>
      <c r="D3226">
        <v>37.911358330473298</v>
      </c>
      <c r="E3226" s="68" t="s">
        <v>810</v>
      </c>
      <c r="F3226" s="8">
        <f>INDEX(Δεδομένα!$P:$P,MATCH('2020'!E3226,Δεδομένα!$O:$O,0))</f>
        <v>157</v>
      </c>
      <c r="G3226" s="6" t="s">
        <v>391</v>
      </c>
      <c r="H3226" s="2" t="str">
        <f>INDEX(Δεδομένα!B$1:B$51,MATCH('2020'!G3226,Δεδομένα!A$1:A$51,0))</f>
        <v>ΠΕΛΛΟΠΟΝΗΣΟΥ</v>
      </c>
      <c r="I3226" s="8">
        <f>INDEX(Δεδομένα!E$1:E$13,MATCH('2020'!H3226,Δεδομένα!D$1:D$13,0))</f>
        <v>8</v>
      </c>
      <c r="J3226" s="1">
        <v>43962</v>
      </c>
      <c r="K3226" s="6" t="s">
        <v>128</v>
      </c>
      <c r="L3226" s="36" t="str">
        <f t="shared" si="200"/>
        <v>11/05/2020 13:25</v>
      </c>
      <c r="M3226" s="1">
        <v>43962</v>
      </c>
      <c r="N3226" s="6" t="s">
        <v>612</v>
      </c>
      <c r="O3226" s="36" t="str">
        <f t="shared" si="201"/>
        <v>11/05/2020 13:50</v>
      </c>
      <c r="P3226" s="46">
        <f t="shared" si="202"/>
        <v>1.7361111109494232E-2</v>
      </c>
      <c r="Q3226" s="48">
        <v>0</v>
      </c>
      <c r="R3226" s="47">
        <f t="shared" si="203"/>
        <v>24.999999997671694</v>
      </c>
      <c r="S3226" s="6" t="s">
        <v>44</v>
      </c>
      <c r="T3226" s="6" t="s">
        <v>1012</v>
      </c>
      <c r="U3226" s="6" t="s">
        <v>44</v>
      </c>
      <c r="V3226" s="6" t="s">
        <v>4647</v>
      </c>
      <c r="W3226" s="7">
        <v>0</v>
      </c>
      <c r="X3226" s="7">
        <v>0</v>
      </c>
      <c r="Y3226" s="7">
        <v>0</v>
      </c>
      <c r="Z3226" s="7">
        <v>0.2</v>
      </c>
      <c r="AA3226" s="7">
        <v>0</v>
      </c>
      <c r="AB3226" s="7">
        <v>0</v>
      </c>
      <c r="AC3226" s="7">
        <v>0</v>
      </c>
      <c r="AD3226" s="7">
        <v>0</v>
      </c>
      <c r="AE3226">
        <v>4</v>
      </c>
      <c r="AF3226">
        <v>0</v>
      </c>
      <c r="AG3226">
        <v>0</v>
      </c>
      <c r="AH3226">
        <v>0</v>
      </c>
      <c r="AI3226">
        <v>0</v>
      </c>
      <c r="AJ3226">
        <v>2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</row>
    <row r="3227" spans="1:44" x14ac:dyDescent="0.25">
      <c r="A3227">
        <v>1556939</v>
      </c>
      <c r="B3227">
        <v>750253</v>
      </c>
      <c r="C3227">
        <v>22.637922886383201</v>
      </c>
      <c r="D3227">
        <v>36.845783787592801</v>
      </c>
      <c r="E3227" s="68" t="s">
        <v>368</v>
      </c>
      <c r="F3227" s="8">
        <f>INDEX(Δεδομένα!$P:$P,MATCH('2020'!E3227,Δεδομένα!$O:$O,0))</f>
        <v>151</v>
      </c>
      <c r="G3227" s="6" t="s">
        <v>369</v>
      </c>
      <c r="H3227" s="2" t="str">
        <f>INDEX(Δεδομένα!B$1:B$51,MATCH('2020'!G3227,Δεδομένα!A$1:A$51,0))</f>
        <v>ΠΕΛΛΟΠΟΝΗΣΟΥ</v>
      </c>
      <c r="I3227" s="8">
        <f>INDEX(Δεδομένα!E$1:E$13,MATCH('2020'!H3227,Δεδομένα!D$1:D$13,0))</f>
        <v>8</v>
      </c>
      <c r="J3227" s="1">
        <v>43962</v>
      </c>
      <c r="K3227" s="6" t="s">
        <v>1430</v>
      </c>
      <c r="L3227" s="36" t="str">
        <f t="shared" si="200"/>
        <v>11/05/2020 16:36</v>
      </c>
      <c r="M3227" s="1">
        <v>43962</v>
      </c>
      <c r="N3227" s="6" t="s">
        <v>1522</v>
      </c>
      <c r="O3227" s="36" t="str">
        <f t="shared" si="201"/>
        <v>11/05/2020 16:57</v>
      </c>
      <c r="P3227" s="46">
        <f t="shared" si="202"/>
        <v>1.4583333337213844E-2</v>
      </c>
      <c r="Q3227" s="48">
        <v>0</v>
      </c>
      <c r="R3227" s="47">
        <f t="shared" si="203"/>
        <v>21.000000005587935</v>
      </c>
      <c r="S3227" s="6" t="s">
        <v>372</v>
      </c>
      <c r="T3227" s="6" t="s">
        <v>373</v>
      </c>
      <c r="U3227" s="6" t="s">
        <v>374</v>
      </c>
      <c r="V3227" s="6" t="s">
        <v>4652</v>
      </c>
      <c r="W3227" s="7">
        <v>0</v>
      </c>
      <c r="X3227" s="7">
        <v>0.01</v>
      </c>
      <c r="Y3227" s="7">
        <v>0</v>
      </c>
      <c r="Z3227" s="7">
        <v>0</v>
      </c>
      <c r="AA3227" s="7">
        <v>0</v>
      </c>
      <c r="AB3227" s="7">
        <v>0</v>
      </c>
      <c r="AC3227" s="7">
        <v>0</v>
      </c>
      <c r="AD3227" s="7">
        <v>0</v>
      </c>
      <c r="AE3227">
        <v>2</v>
      </c>
      <c r="AF3227">
        <v>0</v>
      </c>
      <c r="AG3227">
        <v>0</v>
      </c>
      <c r="AH3227">
        <v>0</v>
      </c>
      <c r="AI3227">
        <v>0</v>
      </c>
      <c r="AJ3227">
        <v>1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</row>
    <row r="3228" spans="1:44" x14ac:dyDescent="0.25">
      <c r="A3228">
        <v>1560286</v>
      </c>
      <c r="B3228">
        <v>750290</v>
      </c>
      <c r="C3228">
        <v>22.832960002702801</v>
      </c>
      <c r="D3228">
        <v>36.7113764572562</v>
      </c>
      <c r="E3228" s="68" t="s">
        <v>1606</v>
      </c>
      <c r="F3228" s="8">
        <f>INDEX(Δεδομένα!$P:$P,MATCH('2020'!E3228,Δεδομένα!$O:$O,0))</f>
        <v>152</v>
      </c>
      <c r="G3228" s="6" t="s">
        <v>369</v>
      </c>
      <c r="H3228" s="2" t="str">
        <f>INDEX(Δεδομένα!B$1:B$51,MATCH('2020'!G3228,Δεδομένα!A$1:A$51,0))</f>
        <v>ΠΕΛΛΟΠΟΝΗΣΟΥ</v>
      </c>
      <c r="I3228" s="8">
        <f>INDEX(Δεδομένα!E$1:E$13,MATCH('2020'!H3228,Δεδομένα!D$1:D$13,0))</f>
        <v>8</v>
      </c>
      <c r="J3228" s="1">
        <v>43962</v>
      </c>
      <c r="K3228" s="6" t="s">
        <v>259</v>
      </c>
      <c r="L3228" s="36" t="str">
        <f t="shared" si="200"/>
        <v>11/05/2020 19:00</v>
      </c>
      <c r="M3228" s="1">
        <v>43962</v>
      </c>
      <c r="N3228" s="6" t="s">
        <v>572</v>
      </c>
      <c r="O3228" s="36" t="str">
        <f t="shared" si="201"/>
        <v>11/05/2020 20:40</v>
      </c>
      <c r="P3228" s="46">
        <f t="shared" si="202"/>
        <v>6.9444444445252884E-2</v>
      </c>
      <c r="Q3228" s="48">
        <v>0</v>
      </c>
      <c r="R3228" s="47">
        <f t="shared" si="203"/>
        <v>100.00000000116415</v>
      </c>
      <c r="S3228" s="6" t="s">
        <v>1002</v>
      </c>
      <c r="T3228" s="6" t="s">
        <v>1003</v>
      </c>
      <c r="U3228" s="6" t="s">
        <v>4656</v>
      </c>
      <c r="V3228" s="6" t="s">
        <v>4656</v>
      </c>
      <c r="W3228" s="7">
        <v>0</v>
      </c>
      <c r="X3228" s="7">
        <v>0</v>
      </c>
      <c r="Y3228" s="7">
        <v>0</v>
      </c>
      <c r="Z3228" s="7">
        <v>0</v>
      </c>
      <c r="AA3228" s="7">
        <v>0</v>
      </c>
      <c r="AB3228" s="7">
        <v>15</v>
      </c>
      <c r="AC3228" s="7">
        <v>0</v>
      </c>
      <c r="AD3228" s="7">
        <v>0</v>
      </c>
      <c r="AE3228">
        <v>5</v>
      </c>
      <c r="AF3228">
        <v>0</v>
      </c>
      <c r="AG3228">
        <v>0</v>
      </c>
      <c r="AH3228">
        <v>0</v>
      </c>
      <c r="AI3228">
        <v>0</v>
      </c>
      <c r="AJ3228">
        <v>2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</row>
    <row r="3229" spans="1:44" x14ac:dyDescent="0.25">
      <c r="A3229">
        <v>1557280</v>
      </c>
      <c r="B3229">
        <v>750268</v>
      </c>
      <c r="C3229">
        <v>22.4756713390024</v>
      </c>
      <c r="D3229">
        <v>39.718295988219403</v>
      </c>
      <c r="E3229" s="68" t="s">
        <v>1271</v>
      </c>
      <c r="F3229" s="8">
        <f>INDEX(Δεδομένα!$P:$P,MATCH('2020'!E3229,Δεδομένα!$O:$O,0))</f>
        <v>102</v>
      </c>
      <c r="G3229" s="6" t="s">
        <v>288</v>
      </c>
      <c r="H3229" s="2" t="str">
        <f>INDEX(Δεδομένα!B$1:B$51,MATCH('2020'!G3229,Δεδομένα!A$1:A$51,0))</f>
        <v>ΘΕΣΣΑΛΙΑΣ</v>
      </c>
      <c r="I3229" s="8">
        <f>INDEX(Δεδομένα!E$1:E$13,MATCH('2020'!H3229,Δεδομένα!D$1:D$13,0))</f>
        <v>6</v>
      </c>
      <c r="J3229" s="1">
        <v>43962</v>
      </c>
      <c r="K3229" s="6" t="s">
        <v>336</v>
      </c>
      <c r="L3229" s="36" t="str">
        <f t="shared" si="200"/>
        <v>11/05/2020 17:40</v>
      </c>
      <c r="M3229" s="1">
        <v>43962</v>
      </c>
      <c r="N3229" s="6" t="s">
        <v>326</v>
      </c>
      <c r="O3229" s="36" t="str">
        <f t="shared" si="201"/>
        <v>11/05/2020 18:11</v>
      </c>
      <c r="P3229" s="46">
        <f t="shared" si="202"/>
        <v>2.1527777782466728E-2</v>
      </c>
      <c r="Q3229" s="48">
        <v>0</v>
      </c>
      <c r="R3229" s="47">
        <f t="shared" si="203"/>
        <v>31.000000006752089</v>
      </c>
      <c r="S3229" s="6" t="s">
        <v>288</v>
      </c>
      <c r="T3229" s="6" t="s">
        <v>2177</v>
      </c>
      <c r="U3229" s="6" t="s">
        <v>44</v>
      </c>
      <c r="V3229" s="6" t="s">
        <v>3497</v>
      </c>
      <c r="W3229" s="7">
        <v>0</v>
      </c>
      <c r="X3229" s="7">
        <v>0</v>
      </c>
      <c r="Y3229" s="7">
        <v>0</v>
      </c>
      <c r="Z3229" s="7">
        <v>0</v>
      </c>
      <c r="AA3229" s="7">
        <v>0.5</v>
      </c>
      <c r="AB3229" s="7">
        <v>0</v>
      </c>
      <c r="AC3229" s="7">
        <v>0</v>
      </c>
      <c r="AD3229" s="7">
        <v>0</v>
      </c>
      <c r="AE3229">
        <v>2</v>
      </c>
      <c r="AF3229">
        <v>0</v>
      </c>
      <c r="AG3229">
        <v>0</v>
      </c>
      <c r="AH3229">
        <v>0</v>
      </c>
      <c r="AI3229">
        <v>0</v>
      </c>
      <c r="AJ3229">
        <v>1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</row>
    <row r="3230" spans="1:44" x14ac:dyDescent="0.25">
      <c r="A3230">
        <v>1569113</v>
      </c>
      <c r="B3230">
        <v>750325</v>
      </c>
      <c r="C3230">
        <v>26.503829538138699</v>
      </c>
      <c r="D3230">
        <v>39.139028530177399</v>
      </c>
      <c r="E3230" s="68" t="s">
        <v>494</v>
      </c>
      <c r="F3230" s="8">
        <f>INDEX(Δεδομένα!$P:$P,MATCH('2020'!E3230,Δεδομένα!$O:$O,0))</f>
        <v>196</v>
      </c>
      <c r="G3230" s="6" t="s">
        <v>495</v>
      </c>
      <c r="H3230" s="2" t="str">
        <f>INDEX(Δεδομένα!B$1:B$51,MATCH('2020'!G3230,Δεδομένα!A$1:A$51,0))</f>
        <v>ΒΟΡΕΙΟΥ ΑΙΓΑΙΟΥ</v>
      </c>
      <c r="I3230" s="8">
        <f>INDEX(Δεδομένα!E$1:E$13,MATCH('2020'!H3230,Δεδομένα!D$1:D$13,0))</f>
        <v>11</v>
      </c>
      <c r="J3230" s="1">
        <v>43962</v>
      </c>
      <c r="K3230" s="6" t="s">
        <v>3454</v>
      </c>
      <c r="L3230" s="36" t="str">
        <f t="shared" si="200"/>
        <v>11/05/2020 20:49</v>
      </c>
      <c r="M3230" s="1">
        <v>43962</v>
      </c>
      <c r="N3230" s="6" t="s">
        <v>764</v>
      </c>
      <c r="O3230" s="36" t="str">
        <f t="shared" si="201"/>
        <v>11/05/2020 22:30</v>
      </c>
      <c r="P3230" s="46">
        <f t="shared" si="202"/>
        <v>7.013888889196096E-2</v>
      </c>
      <c r="Q3230" s="48">
        <v>0</v>
      </c>
      <c r="R3230" s="47">
        <f t="shared" si="203"/>
        <v>101.00000000442378</v>
      </c>
      <c r="S3230" s="6" t="s">
        <v>44</v>
      </c>
      <c r="T3230" s="6" t="s">
        <v>499</v>
      </c>
      <c r="U3230" s="6" t="s">
        <v>500</v>
      </c>
      <c r="V3230" s="6" t="s">
        <v>2108</v>
      </c>
      <c r="W3230" s="7">
        <v>0</v>
      </c>
      <c r="X3230" s="7">
        <v>0</v>
      </c>
      <c r="Y3230" s="7">
        <v>0</v>
      </c>
      <c r="Z3230" s="7">
        <v>0</v>
      </c>
      <c r="AA3230" s="7">
        <v>0</v>
      </c>
      <c r="AB3230" s="7">
        <v>0.01</v>
      </c>
      <c r="AC3230" s="7">
        <v>0</v>
      </c>
      <c r="AD3230" s="7">
        <v>0</v>
      </c>
      <c r="AE3230">
        <v>6</v>
      </c>
      <c r="AF3230">
        <v>3</v>
      </c>
      <c r="AG3230">
        <v>3</v>
      </c>
      <c r="AH3230">
        <v>0</v>
      </c>
      <c r="AI3230">
        <v>0</v>
      </c>
      <c r="AJ3230">
        <v>3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</row>
    <row r="3231" spans="1:44" x14ac:dyDescent="0.25">
      <c r="A3231">
        <v>1557455</v>
      </c>
      <c r="B3231">
        <v>750181</v>
      </c>
      <c r="C3231">
        <v>22.051740673714999</v>
      </c>
      <c r="D3231">
        <v>37.067969904024999</v>
      </c>
      <c r="E3231" s="68" t="s">
        <v>937</v>
      </c>
      <c r="F3231" s="8">
        <f>INDEX(Δεδομένα!$P:$P,MATCH('2020'!E3231,Δεδομένα!$O:$O,0))</f>
        <v>143</v>
      </c>
      <c r="G3231" s="6" t="s">
        <v>841</v>
      </c>
      <c r="H3231" s="2" t="str">
        <f>INDEX(Δεδομένα!B$1:B$51,MATCH('2020'!G3231,Δεδομένα!A$1:A$51,0))</f>
        <v>ΠΕΛΛΟΠΟΝΗΣΟΥ</v>
      </c>
      <c r="I3231" s="8">
        <f>INDEX(Δεδομένα!E$1:E$13,MATCH('2020'!H3231,Δεδομένα!D$1:D$13,0))</f>
        <v>8</v>
      </c>
      <c r="J3231" s="1">
        <v>43962</v>
      </c>
      <c r="K3231" s="6" t="s">
        <v>221</v>
      </c>
      <c r="L3231" s="36" t="str">
        <f t="shared" si="200"/>
        <v>11/05/2020 11:20</v>
      </c>
      <c r="M3231" s="1">
        <v>43962</v>
      </c>
      <c r="N3231" s="6" t="s">
        <v>171</v>
      </c>
      <c r="O3231" s="36" t="str">
        <f t="shared" si="201"/>
        <v>11/05/2020 13:00</v>
      </c>
      <c r="P3231" s="46">
        <f t="shared" si="202"/>
        <v>6.9444444445252884E-2</v>
      </c>
      <c r="Q3231" s="48">
        <v>0</v>
      </c>
      <c r="R3231" s="47">
        <f t="shared" si="203"/>
        <v>100.00000000116415</v>
      </c>
      <c r="S3231" s="6" t="s">
        <v>842</v>
      </c>
      <c r="T3231" s="6" t="s">
        <v>940</v>
      </c>
      <c r="U3231" s="6" t="s">
        <v>44</v>
      </c>
      <c r="V3231" s="6" t="s">
        <v>3653</v>
      </c>
      <c r="W3231" s="7">
        <v>0</v>
      </c>
      <c r="X3231" s="7">
        <v>0</v>
      </c>
      <c r="Y3231" s="7">
        <v>0</v>
      </c>
      <c r="Z3231" s="7">
        <v>0</v>
      </c>
      <c r="AA3231" s="7">
        <v>0.5</v>
      </c>
      <c r="AB3231" s="7">
        <v>0</v>
      </c>
      <c r="AC3231" s="7">
        <v>0</v>
      </c>
      <c r="AD3231" s="7">
        <v>0</v>
      </c>
      <c r="AE3231">
        <v>2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</row>
    <row r="3232" spans="1:44" x14ac:dyDescent="0.25">
      <c r="A3232">
        <v>1562497</v>
      </c>
      <c r="B3232">
        <v>750207</v>
      </c>
      <c r="C3232">
        <v>22.040302144015499</v>
      </c>
      <c r="D3232">
        <v>37.054745456881598</v>
      </c>
      <c r="E3232" s="68" t="s">
        <v>937</v>
      </c>
      <c r="F3232" s="8">
        <f>INDEX(Δεδομένα!$P:$P,MATCH('2020'!E3232,Δεδομένα!$O:$O,0))</f>
        <v>143</v>
      </c>
      <c r="G3232" s="6" t="s">
        <v>841</v>
      </c>
      <c r="H3232" s="2" t="str">
        <f>INDEX(Δεδομένα!B$1:B$51,MATCH('2020'!G3232,Δεδομένα!A$1:A$51,0))</f>
        <v>ΠΕΛΛΟΠΟΝΗΣΟΥ</v>
      </c>
      <c r="I3232" s="8">
        <f>INDEX(Δεδομένα!E$1:E$13,MATCH('2020'!H3232,Δεδομένα!D$1:D$13,0))</f>
        <v>8</v>
      </c>
      <c r="J3232" s="1">
        <v>43962</v>
      </c>
      <c r="K3232" s="6" t="s">
        <v>616</v>
      </c>
      <c r="L3232" s="36" t="str">
        <f t="shared" si="200"/>
        <v>11/05/2020 13:30</v>
      </c>
      <c r="M3232" s="1">
        <v>43962</v>
      </c>
      <c r="N3232" s="6" t="s">
        <v>271</v>
      </c>
      <c r="O3232" s="36" t="str">
        <f t="shared" si="201"/>
        <v>11/05/2020 14:16</v>
      </c>
      <c r="P3232" s="46">
        <f t="shared" si="202"/>
        <v>3.1944444446708076E-2</v>
      </c>
      <c r="Q3232" s="48">
        <v>0</v>
      </c>
      <c r="R3232" s="47">
        <f t="shared" si="203"/>
        <v>46.000000003259629</v>
      </c>
      <c r="S3232" s="6" t="s">
        <v>842</v>
      </c>
      <c r="T3232" s="6" t="s">
        <v>940</v>
      </c>
      <c r="U3232" s="6" t="s">
        <v>44</v>
      </c>
      <c r="V3232" s="6" t="s">
        <v>4648</v>
      </c>
      <c r="W3232" s="7">
        <v>0</v>
      </c>
      <c r="X3232" s="7">
        <v>0</v>
      </c>
      <c r="Y3232" s="7">
        <v>0</v>
      </c>
      <c r="Z3232" s="7">
        <v>0</v>
      </c>
      <c r="AA3232" s="7">
        <v>0.3</v>
      </c>
      <c r="AB3232" s="7">
        <v>0</v>
      </c>
      <c r="AC3232" s="7">
        <v>0</v>
      </c>
      <c r="AD3232" s="7">
        <v>0</v>
      </c>
      <c r="AE3232">
        <v>5</v>
      </c>
      <c r="AF3232">
        <v>0</v>
      </c>
      <c r="AG3232">
        <v>0</v>
      </c>
      <c r="AH3232">
        <v>0</v>
      </c>
      <c r="AI3232">
        <v>0</v>
      </c>
      <c r="AJ3232">
        <v>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</row>
    <row r="3233" spans="1:44" x14ac:dyDescent="0.25">
      <c r="A3233">
        <v>1560744</v>
      </c>
      <c r="B3233">
        <v>750210</v>
      </c>
      <c r="C3233">
        <v>21.837101579909401</v>
      </c>
      <c r="D3233">
        <v>37.248922145220099</v>
      </c>
      <c r="E3233" s="68" t="s">
        <v>1693</v>
      </c>
      <c r="F3233" s="8">
        <f>INDEX(Δεδομένα!$P:$P,MATCH('2020'!E3233,Δεδομένα!$O:$O,0))</f>
        <v>146</v>
      </c>
      <c r="G3233" s="6" t="s">
        <v>841</v>
      </c>
      <c r="H3233" s="2" t="str">
        <f>INDEX(Δεδομένα!B$1:B$51,MATCH('2020'!G3233,Δεδομένα!A$1:A$51,0))</f>
        <v>ΠΕΛΛΟΠΟΝΗΣΟΥ</v>
      </c>
      <c r="I3233" s="8">
        <f>INDEX(Δεδομένα!E$1:E$13,MATCH('2020'!H3233,Δεδομένα!D$1:D$13,0))</f>
        <v>8</v>
      </c>
      <c r="J3233" s="1">
        <v>43962</v>
      </c>
      <c r="K3233" s="6" t="s">
        <v>171</v>
      </c>
      <c r="L3233" s="36" t="str">
        <f t="shared" si="200"/>
        <v>11/05/2020 13:00</v>
      </c>
      <c r="M3233" s="1">
        <v>43962</v>
      </c>
      <c r="N3233" s="6" t="s">
        <v>104</v>
      </c>
      <c r="O3233" s="36" t="str">
        <f t="shared" si="201"/>
        <v>11/05/2020 15:30</v>
      </c>
      <c r="P3233" s="46">
        <f t="shared" si="202"/>
        <v>0.10416666667151731</v>
      </c>
      <c r="Q3233" s="48">
        <v>0</v>
      </c>
      <c r="R3233" s="47">
        <f t="shared" si="203"/>
        <v>150.00000000698492</v>
      </c>
      <c r="S3233" s="6" t="s">
        <v>998</v>
      </c>
      <c r="T3233" s="6" t="s">
        <v>999</v>
      </c>
      <c r="U3233" s="6" t="s">
        <v>44</v>
      </c>
      <c r="V3233" s="6" t="s">
        <v>3779</v>
      </c>
      <c r="W3233" s="7">
        <v>0</v>
      </c>
      <c r="X3233" s="7">
        <v>0</v>
      </c>
      <c r="Y3233" s="7">
        <v>0</v>
      </c>
      <c r="Z3233" s="7">
        <v>0</v>
      </c>
      <c r="AA3233" s="7">
        <v>1</v>
      </c>
      <c r="AB3233" s="7">
        <v>0</v>
      </c>
      <c r="AC3233" s="7">
        <v>0</v>
      </c>
      <c r="AD3233" s="7">
        <v>0</v>
      </c>
      <c r="AE3233">
        <v>3</v>
      </c>
      <c r="AF3233">
        <v>0</v>
      </c>
      <c r="AG3233">
        <v>0</v>
      </c>
      <c r="AH3233">
        <v>0</v>
      </c>
      <c r="AI3233">
        <v>0</v>
      </c>
      <c r="AJ3233">
        <v>2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</row>
    <row r="3234" spans="1:44" x14ac:dyDescent="0.25">
      <c r="A3234">
        <v>1557470</v>
      </c>
      <c r="B3234">
        <v>750228</v>
      </c>
      <c r="C3234">
        <v>22.029519737178099</v>
      </c>
      <c r="D3234">
        <v>37.142617619943898</v>
      </c>
      <c r="E3234" s="68" t="s">
        <v>937</v>
      </c>
      <c r="F3234" s="8">
        <f>INDEX(Δεδομένα!$P:$P,MATCH('2020'!E3234,Δεδομένα!$O:$O,0))</f>
        <v>143</v>
      </c>
      <c r="G3234" s="6" t="s">
        <v>841</v>
      </c>
      <c r="H3234" s="2" t="str">
        <f>INDEX(Δεδομένα!B$1:B$51,MATCH('2020'!G3234,Δεδομένα!A$1:A$51,0))</f>
        <v>ΠΕΛΛΟΠΟΝΗΣΟΥ</v>
      </c>
      <c r="I3234" s="8">
        <f>INDEX(Δεδομένα!E$1:E$13,MATCH('2020'!H3234,Δεδομένα!D$1:D$13,0))</f>
        <v>8</v>
      </c>
      <c r="J3234" s="1">
        <v>43962</v>
      </c>
      <c r="K3234" s="6" t="s">
        <v>363</v>
      </c>
      <c r="L3234" s="36" t="str">
        <f t="shared" si="200"/>
        <v>11/05/2020 14:40</v>
      </c>
      <c r="M3234" s="1">
        <v>43962</v>
      </c>
      <c r="N3234" s="6" t="s">
        <v>305</v>
      </c>
      <c r="O3234" s="36" t="str">
        <f t="shared" si="201"/>
        <v>11/05/2020 16:55</v>
      </c>
      <c r="P3234" s="46">
        <f t="shared" si="202"/>
        <v>9.375E-2</v>
      </c>
      <c r="Q3234" s="48">
        <v>0</v>
      </c>
      <c r="R3234" s="47">
        <f t="shared" si="203"/>
        <v>135</v>
      </c>
      <c r="S3234" s="6" t="s">
        <v>842</v>
      </c>
      <c r="T3234" s="6" t="s">
        <v>940</v>
      </c>
      <c r="U3234" s="6" t="s">
        <v>44</v>
      </c>
      <c r="V3234" s="6" t="s">
        <v>1303</v>
      </c>
      <c r="W3234" s="7">
        <v>0</v>
      </c>
      <c r="X3234" s="7">
        <v>0</v>
      </c>
      <c r="Y3234" s="7">
        <v>0</v>
      </c>
      <c r="Z3234" s="7">
        <v>0</v>
      </c>
      <c r="AA3234" s="7">
        <v>0</v>
      </c>
      <c r="AB3234" s="7">
        <v>1.5</v>
      </c>
      <c r="AC3234" s="7">
        <v>0</v>
      </c>
      <c r="AD3234" s="7">
        <v>0</v>
      </c>
      <c r="AE3234">
        <v>7</v>
      </c>
      <c r="AF3234">
        <v>0</v>
      </c>
      <c r="AG3234">
        <v>0</v>
      </c>
      <c r="AH3234">
        <v>0</v>
      </c>
      <c r="AI3234">
        <v>0</v>
      </c>
      <c r="AJ3234">
        <v>3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</row>
    <row r="3235" spans="1:44" x14ac:dyDescent="0.25">
      <c r="A3235">
        <v>1557461</v>
      </c>
      <c r="B3235">
        <v>750305</v>
      </c>
      <c r="C3235">
        <v>22.0603608642983</v>
      </c>
      <c r="D3235">
        <v>37.058076595650199</v>
      </c>
      <c r="E3235" s="68" t="s">
        <v>937</v>
      </c>
      <c r="F3235" s="8">
        <f>INDEX(Δεδομένα!$P:$P,MATCH('2020'!E3235,Δεδομένα!$O:$O,0))</f>
        <v>143</v>
      </c>
      <c r="G3235" s="6" t="s">
        <v>841</v>
      </c>
      <c r="H3235" s="2" t="str">
        <f>INDEX(Δεδομένα!B$1:B$51,MATCH('2020'!G3235,Δεδομένα!A$1:A$51,0))</f>
        <v>ΠΕΛΛΟΠΟΝΗΣΟΥ</v>
      </c>
      <c r="I3235" s="8">
        <f>INDEX(Δεδομένα!E$1:E$13,MATCH('2020'!H3235,Δεδομένα!D$1:D$13,0))</f>
        <v>8</v>
      </c>
      <c r="J3235" s="1">
        <v>43962</v>
      </c>
      <c r="K3235" s="6" t="s">
        <v>2480</v>
      </c>
      <c r="L3235" s="36" t="str">
        <f t="shared" si="200"/>
        <v>11/05/2020 19:38</v>
      </c>
      <c r="M3235" s="1">
        <v>43962</v>
      </c>
      <c r="N3235" s="6" t="s">
        <v>352</v>
      </c>
      <c r="O3235" s="36" t="str">
        <f t="shared" si="201"/>
        <v>11/05/2020 20:05</v>
      </c>
      <c r="P3235" s="46">
        <f t="shared" si="202"/>
        <v>1.8749999995634425E-2</v>
      </c>
      <c r="Q3235" s="48">
        <v>0</v>
      </c>
      <c r="R3235" s="47">
        <f t="shared" si="203"/>
        <v>26.999999993713573</v>
      </c>
      <c r="S3235" s="6" t="s">
        <v>842</v>
      </c>
      <c r="T3235" s="6" t="s">
        <v>940</v>
      </c>
      <c r="U3235" s="6" t="s">
        <v>44</v>
      </c>
      <c r="V3235" s="6" t="s">
        <v>4657</v>
      </c>
      <c r="W3235" s="7">
        <v>0</v>
      </c>
      <c r="X3235" s="7">
        <v>0</v>
      </c>
      <c r="Y3235" s="7">
        <v>0</v>
      </c>
      <c r="Z3235" s="7">
        <v>0</v>
      </c>
      <c r="AA3235" s="7">
        <v>0.2</v>
      </c>
      <c r="AB3235" s="7">
        <v>0</v>
      </c>
      <c r="AC3235" s="7">
        <v>0</v>
      </c>
      <c r="AD3235" s="7">
        <v>0</v>
      </c>
      <c r="AE3235">
        <v>2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</row>
    <row r="3236" spans="1:44" x14ac:dyDescent="0.25">
      <c r="A3236">
        <v>1563404</v>
      </c>
      <c r="B3236">
        <v>750237</v>
      </c>
      <c r="C3236">
        <v>24.325167645727198</v>
      </c>
      <c r="D3236">
        <v>35.351324585692701</v>
      </c>
      <c r="E3236" s="68" t="s">
        <v>2333</v>
      </c>
      <c r="F3236" s="8">
        <f>INDEX(Δεδομένα!$P:$P,MATCH('2020'!E3236,Δεδομένα!$O:$O,0))</f>
        <v>224</v>
      </c>
      <c r="G3236" s="6" t="s">
        <v>869</v>
      </c>
      <c r="H3236" s="2" t="str">
        <f>INDEX(Δεδομένα!B$1:B$51,MATCH('2020'!G3236,Δεδομένα!A$1:A$51,0))</f>
        <v>ΚΡΗΤΗΣ</v>
      </c>
      <c r="I3236" s="8">
        <f>INDEX(Δεδομένα!E$1:E$13,MATCH('2020'!H3236,Δεδομένα!D$1:D$13,0))</f>
        <v>12</v>
      </c>
      <c r="J3236" s="1">
        <v>43962</v>
      </c>
      <c r="K3236" s="6" t="s">
        <v>715</v>
      </c>
      <c r="L3236" s="36" t="str">
        <f t="shared" si="200"/>
        <v>11/05/2020 14:35</v>
      </c>
      <c r="M3236" s="1">
        <v>43962</v>
      </c>
      <c r="N3236" s="6" t="s">
        <v>920</v>
      </c>
      <c r="O3236" s="36" t="str">
        <f t="shared" si="201"/>
        <v>11/05/2020 15:27</v>
      </c>
      <c r="P3236" s="46">
        <f t="shared" si="202"/>
        <v>3.6111111112404615E-2</v>
      </c>
      <c r="Q3236" s="48">
        <v>0</v>
      </c>
      <c r="R3236" s="47">
        <f t="shared" si="203"/>
        <v>52.000000001862645</v>
      </c>
      <c r="S3236" s="6" t="s">
        <v>1342</v>
      </c>
      <c r="T3236" s="6" t="s">
        <v>1610</v>
      </c>
      <c r="U3236" s="6" t="s">
        <v>769</v>
      </c>
      <c r="V3236" s="6" t="s">
        <v>4650</v>
      </c>
      <c r="W3236" s="7">
        <v>0</v>
      </c>
      <c r="X3236" s="7">
        <v>0</v>
      </c>
      <c r="Y3236" s="7">
        <v>0</v>
      </c>
      <c r="Z3236" s="7">
        <v>0</v>
      </c>
      <c r="AA3236" s="7">
        <v>0</v>
      </c>
      <c r="AB3236" s="7">
        <v>0</v>
      </c>
      <c r="AC3236" s="7">
        <v>0.1</v>
      </c>
      <c r="AD3236" s="7">
        <v>0</v>
      </c>
      <c r="AE3236">
        <v>4</v>
      </c>
      <c r="AF3236">
        <v>0</v>
      </c>
      <c r="AG3236">
        <v>0</v>
      </c>
      <c r="AH3236">
        <v>0</v>
      </c>
      <c r="AI3236">
        <v>0</v>
      </c>
      <c r="AJ3236">
        <v>2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</row>
    <row r="3237" spans="1:44" x14ac:dyDescent="0.25">
      <c r="A3237">
        <v>1576248</v>
      </c>
      <c r="B3237">
        <v>750231</v>
      </c>
      <c r="C3237">
        <v>21.4175476726687</v>
      </c>
      <c r="D3237">
        <v>40.773979525450301</v>
      </c>
      <c r="E3237" s="68" t="s">
        <v>2026</v>
      </c>
      <c r="F3237" s="8">
        <f>INDEX(Δεδομένα!$P:$P,MATCH('2020'!E3237,Δεδομένα!$O:$O,0))</f>
        <v>74</v>
      </c>
      <c r="G3237" s="6" t="s">
        <v>1030</v>
      </c>
      <c r="H3237" s="2" t="str">
        <f>INDEX(Δεδομένα!B$1:B$51,MATCH('2020'!G3237,Δεδομένα!A$1:A$51,0))</f>
        <v>ΔΥΤΙΚΗΣ ΜΑΚΕΔΟΝΙΑΣ</v>
      </c>
      <c r="I3237" s="8">
        <f>INDEX(Δεδομένα!E$1:E$13,MATCH('2020'!H3237,Δεδομένα!D$1:D$13,0))</f>
        <v>4</v>
      </c>
      <c r="J3237" s="1">
        <v>43962</v>
      </c>
      <c r="K3237" s="6" t="s">
        <v>218</v>
      </c>
      <c r="L3237" s="36" t="str">
        <f t="shared" si="200"/>
        <v>11/05/2020 14:25</v>
      </c>
      <c r="M3237" s="1">
        <v>43962</v>
      </c>
      <c r="N3237" s="6" t="s">
        <v>277</v>
      </c>
      <c r="O3237" s="36" t="str">
        <f t="shared" si="201"/>
        <v>11/05/2020 14:55</v>
      </c>
      <c r="P3237" s="46">
        <f t="shared" si="202"/>
        <v>2.0833333335758653E-2</v>
      </c>
      <c r="Q3237" s="48">
        <v>0</v>
      </c>
      <c r="R3237" s="47">
        <f t="shared" si="203"/>
        <v>30.00000000349246</v>
      </c>
      <c r="S3237" s="6" t="s">
        <v>44</v>
      </c>
      <c r="T3237" s="6" t="s">
        <v>2027</v>
      </c>
      <c r="U3237" s="6" t="s">
        <v>44</v>
      </c>
      <c r="V3237" s="6" t="s">
        <v>4649</v>
      </c>
      <c r="W3237" s="7">
        <v>0</v>
      </c>
      <c r="X3237" s="7">
        <v>0</v>
      </c>
      <c r="Y3237" s="7">
        <v>0</v>
      </c>
      <c r="Z3237" s="7">
        <v>0.2</v>
      </c>
      <c r="AA3237" s="7">
        <v>0</v>
      </c>
      <c r="AB3237" s="7">
        <v>0</v>
      </c>
      <c r="AC3237" s="7">
        <v>0</v>
      </c>
      <c r="AD3237" s="7">
        <v>0</v>
      </c>
      <c r="AE3237">
        <v>2</v>
      </c>
      <c r="AF3237">
        <v>0</v>
      </c>
      <c r="AG3237">
        <v>0</v>
      </c>
      <c r="AH3237">
        <v>0</v>
      </c>
      <c r="AI3237">
        <v>0</v>
      </c>
      <c r="AJ3237">
        <v>1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</row>
    <row r="3238" spans="1:44" x14ac:dyDescent="0.25">
      <c r="A3238">
        <v>1561050</v>
      </c>
      <c r="B3238">
        <v>750411</v>
      </c>
      <c r="C3238">
        <v>21.453896431845799</v>
      </c>
      <c r="D3238">
        <v>38.3665081544722</v>
      </c>
      <c r="E3238" s="68" t="s">
        <v>334</v>
      </c>
      <c r="F3238" s="8">
        <f>INDEX(Δεδομένα!$P:$P,MATCH('2020'!E3238,Δεδομένα!$O:$O,0))</f>
        <v>127</v>
      </c>
      <c r="G3238" s="6" t="s">
        <v>335</v>
      </c>
      <c r="H3238" s="2" t="str">
        <f>INDEX(Δεδομένα!B$1:B$51,MATCH('2020'!G3238,Δεδομένα!A$1:A$51,0))</f>
        <v>ΔΥΤΙΚΗΣ ΕΛΛΑΔΟΣ</v>
      </c>
      <c r="I3238" s="8">
        <f>INDEX(Δεδομένα!E$1:E$13,MATCH('2020'!H3238,Δεδομένα!D$1:D$13,0))</f>
        <v>7</v>
      </c>
      <c r="J3238" s="1">
        <v>43963</v>
      </c>
      <c r="K3238" s="6" t="s">
        <v>3870</v>
      </c>
      <c r="L3238" s="36" t="str">
        <f t="shared" si="200"/>
        <v>12/05/2020 10:33</v>
      </c>
      <c r="M3238" s="1">
        <v>43963</v>
      </c>
      <c r="N3238" s="6" t="s">
        <v>550</v>
      </c>
      <c r="O3238" s="36" t="str">
        <f t="shared" si="201"/>
        <v>12/05/2020 11:49</v>
      </c>
      <c r="P3238" s="46">
        <f t="shared" si="202"/>
        <v>5.2777777775190771E-2</v>
      </c>
      <c r="Q3238" s="48">
        <v>0</v>
      </c>
      <c r="R3238" s="47">
        <f t="shared" si="203"/>
        <v>75.99999999627471</v>
      </c>
      <c r="S3238" s="6" t="s">
        <v>338</v>
      </c>
      <c r="T3238" s="6" t="s">
        <v>343</v>
      </c>
      <c r="U3238" s="6" t="s">
        <v>344</v>
      </c>
      <c r="V3238" s="6" t="s">
        <v>4662</v>
      </c>
      <c r="W3238" s="7">
        <v>0</v>
      </c>
      <c r="X3238" s="7">
        <v>0</v>
      </c>
      <c r="Y3238" s="7">
        <v>0</v>
      </c>
      <c r="Z3238" s="7">
        <v>0</v>
      </c>
      <c r="AA3238" s="7">
        <v>2</v>
      </c>
      <c r="AB3238" s="7">
        <v>0</v>
      </c>
      <c r="AC3238" s="7">
        <v>0</v>
      </c>
      <c r="AD3238" s="7">
        <v>0</v>
      </c>
      <c r="AE3238">
        <v>2</v>
      </c>
      <c r="AF3238">
        <v>0</v>
      </c>
      <c r="AG3238">
        <v>0</v>
      </c>
      <c r="AH3238">
        <v>0</v>
      </c>
      <c r="AI3238">
        <v>0</v>
      </c>
      <c r="AJ3238">
        <v>1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</row>
    <row r="3239" spans="1:44" x14ac:dyDescent="0.25">
      <c r="A3239">
        <v>1557538</v>
      </c>
      <c r="B3239">
        <v>750462</v>
      </c>
      <c r="C3239">
        <v>21.348775754850401</v>
      </c>
      <c r="D3239">
        <v>38.715075317743498</v>
      </c>
      <c r="E3239" s="68" t="s">
        <v>1431</v>
      </c>
      <c r="F3239" s="8">
        <f>INDEX(Δεδομένα!$P:$P,MATCH('2020'!E3239,Δεδομένα!$O:$O,0))</f>
        <v>128</v>
      </c>
      <c r="G3239" s="6" t="s">
        <v>335</v>
      </c>
      <c r="H3239" s="2" t="str">
        <f>INDEX(Δεδομένα!B$1:B$51,MATCH('2020'!G3239,Δεδομένα!A$1:A$51,0))</f>
        <v>ΔΥΤΙΚΗΣ ΕΛΛΑΔΟΣ</v>
      </c>
      <c r="I3239" s="8">
        <f>INDEX(Δεδομένα!E$1:E$13,MATCH('2020'!H3239,Δεδομένα!D$1:D$13,0))</f>
        <v>7</v>
      </c>
      <c r="J3239" s="1">
        <v>43963</v>
      </c>
      <c r="K3239" s="6" t="s">
        <v>529</v>
      </c>
      <c r="L3239" s="36" t="str">
        <f t="shared" si="200"/>
        <v>12/05/2020 13:35</v>
      </c>
      <c r="M3239" s="1">
        <v>43964</v>
      </c>
      <c r="N3239" s="6" t="s">
        <v>362</v>
      </c>
      <c r="O3239" s="36" t="str">
        <f t="shared" si="201"/>
        <v>13/05/2020 14:00</v>
      </c>
      <c r="P3239" s="46">
        <f t="shared" si="202"/>
        <v>1.0173611111167702</v>
      </c>
      <c r="Q3239" s="48">
        <v>0</v>
      </c>
      <c r="R3239" s="47">
        <f t="shared" si="203"/>
        <v>1465.0000000081491</v>
      </c>
      <c r="S3239" s="6" t="s">
        <v>1016</v>
      </c>
      <c r="T3239" s="6" t="s">
        <v>1017</v>
      </c>
      <c r="U3239" s="6" t="s">
        <v>1018</v>
      </c>
      <c r="V3239" s="6" t="s">
        <v>4666</v>
      </c>
      <c r="W3239" s="7">
        <v>0</v>
      </c>
      <c r="X3239" s="7">
        <v>0.2</v>
      </c>
      <c r="Y3239" s="7">
        <v>0</v>
      </c>
      <c r="Z3239" s="7">
        <v>0</v>
      </c>
      <c r="AA3239" s="7">
        <v>0</v>
      </c>
      <c r="AB3239" s="7">
        <v>6</v>
      </c>
      <c r="AC3239" s="7">
        <v>0</v>
      </c>
      <c r="AD3239" s="7">
        <v>0</v>
      </c>
      <c r="AE3239">
        <v>17</v>
      </c>
      <c r="AF3239">
        <v>0</v>
      </c>
      <c r="AG3239">
        <v>0</v>
      </c>
      <c r="AH3239">
        <v>0</v>
      </c>
      <c r="AI3239">
        <v>0</v>
      </c>
      <c r="AJ3239">
        <v>6</v>
      </c>
      <c r="AK3239">
        <v>2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</row>
    <row r="3240" spans="1:44" x14ac:dyDescent="0.25">
      <c r="A3240">
        <v>1561057</v>
      </c>
      <c r="B3240">
        <v>750471</v>
      </c>
      <c r="C3240">
        <v>21.572524874891499</v>
      </c>
      <c r="D3240">
        <v>38.334418104461299</v>
      </c>
      <c r="E3240" s="68" t="s">
        <v>334</v>
      </c>
      <c r="F3240" s="8">
        <f>INDEX(Δεδομένα!$P:$P,MATCH('2020'!E3240,Δεδομένα!$O:$O,0))</f>
        <v>127</v>
      </c>
      <c r="G3240" s="6" t="s">
        <v>335</v>
      </c>
      <c r="H3240" s="2" t="str">
        <f>INDEX(Δεδομένα!B$1:B$51,MATCH('2020'!G3240,Δεδομένα!A$1:A$51,0))</f>
        <v>ΔΥΤΙΚΗΣ ΕΛΛΑΔΟΣ</v>
      </c>
      <c r="I3240" s="8">
        <f>INDEX(Δεδομένα!E$1:E$13,MATCH('2020'!H3240,Δεδομένα!D$1:D$13,0))</f>
        <v>7</v>
      </c>
      <c r="J3240" s="1">
        <v>43963</v>
      </c>
      <c r="K3240" s="6" t="s">
        <v>184</v>
      </c>
      <c r="L3240" s="36" t="str">
        <f t="shared" si="200"/>
        <v>12/05/2020 14:18</v>
      </c>
      <c r="M3240" s="1">
        <v>43963</v>
      </c>
      <c r="N3240" s="6" t="s">
        <v>59</v>
      </c>
      <c r="O3240" s="36" t="str">
        <f t="shared" si="201"/>
        <v>12/05/2020 15:00</v>
      </c>
      <c r="P3240" s="46">
        <f t="shared" si="202"/>
        <v>2.9166666667151731E-2</v>
      </c>
      <c r="Q3240" s="48">
        <v>0</v>
      </c>
      <c r="R3240" s="47">
        <f t="shared" si="203"/>
        <v>42.000000000698492</v>
      </c>
      <c r="S3240" s="6" t="s">
        <v>338</v>
      </c>
      <c r="T3240" s="6" t="s">
        <v>339</v>
      </c>
      <c r="U3240" s="6" t="s">
        <v>44</v>
      </c>
      <c r="V3240" s="6" t="s">
        <v>4667</v>
      </c>
      <c r="W3240" s="7">
        <v>0</v>
      </c>
      <c r="X3240" s="7">
        <v>0</v>
      </c>
      <c r="Y3240" s="7">
        <v>0</v>
      </c>
      <c r="Z3240" s="7">
        <v>0</v>
      </c>
      <c r="AA3240" s="7">
        <v>0</v>
      </c>
      <c r="AB3240" s="7">
        <v>10</v>
      </c>
      <c r="AC3240" s="7">
        <v>0</v>
      </c>
      <c r="AD3240" s="7">
        <v>0</v>
      </c>
      <c r="AE3240">
        <v>2</v>
      </c>
      <c r="AF3240">
        <v>0</v>
      </c>
      <c r="AG3240">
        <v>0</v>
      </c>
      <c r="AH3240">
        <v>0</v>
      </c>
      <c r="AI3240">
        <v>0</v>
      </c>
      <c r="AJ3240">
        <v>1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</row>
    <row r="3241" spans="1:44" x14ac:dyDescent="0.25">
      <c r="A3241">
        <v>1559238</v>
      </c>
      <c r="B3241">
        <v>750485</v>
      </c>
      <c r="C3241">
        <v>21.706847400493199</v>
      </c>
      <c r="D3241">
        <v>38.561746715477199</v>
      </c>
      <c r="E3241" s="68" t="s">
        <v>1361</v>
      </c>
      <c r="F3241" s="8">
        <f>INDEX(Δεδομένα!$P:$P,MATCH('2020'!E3241,Δεδομένα!$O:$O,0))</f>
        <v>129</v>
      </c>
      <c r="G3241" s="6" t="s">
        <v>335</v>
      </c>
      <c r="H3241" s="2" t="str">
        <f>INDEX(Δεδομένα!B$1:B$51,MATCH('2020'!G3241,Δεδομένα!A$1:A$51,0))</f>
        <v>ΔΥΤΙΚΗΣ ΕΛΛΑΔΟΣ</v>
      </c>
      <c r="I3241" s="8">
        <f>INDEX(Δεδομένα!E$1:E$13,MATCH('2020'!H3241,Δεδομένα!D$1:D$13,0))</f>
        <v>7</v>
      </c>
      <c r="J3241" s="1">
        <v>43963</v>
      </c>
      <c r="K3241" s="6" t="s">
        <v>145</v>
      </c>
      <c r="L3241" s="36" t="str">
        <f t="shared" si="200"/>
        <v>12/05/2020 15:20</v>
      </c>
      <c r="M3241" s="1">
        <v>43963</v>
      </c>
      <c r="N3241" s="6" t="s">
        <v>160</v>
      </c>
      <c r="O3241" s="36" t="str">
        <f t="shared" si="201"/>
        <v>12/05/2020 16:35</v>
      </c>
      <c r="P3241" s="46">
        <f t="shared" si="202"/>
        <v>5.2083333328482695E-2</v>
      </c>
      <c r="Q3241" s="48">
        <v>0</v>
      </c>
      <c r="R3241" s="47">
        <f t="shared" si="203"/>
        <v>74.999999993015081</v>
      </c>
      <c r="S3241" s="6" t="s">
        <v>1016</v>
      </c>
      <c r="T3241" s="6" t="s">
        <v>1362</v>
      </c>
      <c r="U3241" s="6" t="s">
        <v>44</v>
      </c>
      <c r="V3241" s="6" t="s">
        <v>4669</v>
      </c>
      <c r="W3241" s="7">
        <v>0</v>
      </c>
      <c r="X3241" s="7">
        <v>0.01</v>
      </c>
      <c r="Y3241" s="7">
        <v>0</v>
      </c>
      <c r="Z3241" s="7">
        <v>0</v>
      </c>
      <c r="AA3241" s="7">
        <v>0</v>
      </c>
      <c r="AB3241" s="7">
        <v>0</v>
      </c>
      <c r="AC3241" s="7">
        <v>0</v>
      </c>
      <c r="AD3241" s="7">
        <v>0</v>
      </c>
      <c r="AE3241">
        <v>2</v>
      </c>
      <c r="AF3241">
        <v>0</v>
      </c>
      <c r="AG3241">
        <v>0</v>
      </c>
      <c r="AH3241">
        <v>0</v>
      </c>
      <c r="AI3241">
        <v>0</v>
      </c>
      <c r="AJ3241">
        <v>1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</row>
    <row r="3242" spans="1:44" x14ac:dyDescent="0.25">
      <c r="A3242">
        <v>1557543</v>
      </c>
      <c r="B3242">
        <v>750488</v>
      </c>
      <c r="C3242">
        <v>21.4276808134661</v>
      </c>
      <c r="D3242">
        <v>38.549730452533801</v>
      </c>
      <c r="E3242" s="68" t="s">
        <v>1431</v>
      </c>
      <c r="F3242" s="8">
        <f>INDEX(Δεδομένα!$P:$P,MATCH('2020'!E3242,Δεδομένα!$O:$O,0))</f>
        <v>128</v>
      </c>
      <c r="G3242" s="6" t="s">
        <v>335</v>
      </c>
      <c r="H3242" s="2" t="str">
        <f>INDEX(Δεδομένα!B$1:B$51,MATCH('2020'!G3242,Δεδομένα!A$1:A$51,0))</f>
        <v>ΔΥΤΙΚΗΣ ΕΛΛΑΔΟΣ</v>
      </c>
      <c r="I3242" s="8">
        <f>INDEX(Δεδομένα!E$1:E$13,MATCH('2020'!H3242,Δεδομένα!D$1:D$13,0))</f>
        <v>7</v>
      </c>
      <c r="J3242" s="1">
        <v>43963</v>
      </c>
      <c r="K3242" s="6" t="s">
        <v>59</v>
      </c>
      <c r="L3242" s="36" t="str">
        <f t="shared" si="200"/>
        <v>12/05/2020 15:00</v>
      </c>
      <c r="M3242" s="1">
        <v>43963</v>
      </c>
      <c r="N3242" s="6" t="s">
        <v>204</v>
      </c>
      <c r="O3242" s="36" t="str">
        <f t="shared" si="201"/>
        <v>12/05/2020 17:00</v>
      </c>
      <c r="P3242" s="46">
        <f t="shared" si="202"/>
        <v>8.3333333335758653E-2</v>
      </c>
      <c r="Q3242" s="48">
        <v>0</v>
      </c>
      <c r="R3242" s="47">
        <f t="shared" si="203"/>
        <v>120.00000000349246</v>
      </c>
      <c r="S3242" s="6" t="s">
        <v>1016</v>
      </c>
      <c r="T3242" s="6" t="s">
        <v>1017</v>
      </c>
      <c r="U3242" s="6" t="s">
        <v>1018</v>
      </c>
      <c r="V3242" s="6" t="s">
        <v>4670</v>
      </c>
      <c r="W3242" s="7">
        <v>0</v>
      </c>
      <c r="X3242" s="7">
        <v>0</v>
      </c>
      <c r="Y3242" s="7">
        <v>0</v>
      </c>
      <c r="Z3242" s="7">
        <v>0</v>
      </c>
      <c r="AA3242" s="7">
        <v>0.2</v>
      </c>
      <c r="AB3242" s="7">
        <v>0</v>
      </c>
      <c r="AC3242" s="7">
        <v>0</v>
      </c>
      <c r="AD3242" s="7">
        <v>0</v>
      </c>
      <c r="AE3242">
        <v>2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</row>
    <row r="3243" spans="1:44" x14ac:dyDescent="0.25">
      <c r="A3243">
        <v>1616100</v>
      </c>
      <c r="B3243">
        <v>750433</v>
      </c>
      <c r="C3243">
        <v>27.125127271752</v>
      </c>
      <c r="D3243">
        <v>36.840174161541498</v>
      </c>
      <c r="E3243" s="68" t="s">
        <v>1006</v>
      </c>
      <c r="F3243" s="8">
        <f>INDEX(Δεδομένα!$P:$P,MATCH('2020'!E3243,Δεδομένα!$O:$O,0))</f>
        <v>241</v>
      </c>
      <c r="G3243" s="6" t="s">
        <v>1007</v>
      </c>
      <c r="H3243" s="2" t="str">
        <f>INDEX(Δεδομένα!B$1:B$51,MATCH('2020'!G3243,Δεδομένα!A$1:A$51,0))</f>
        <v>ΝΟΤΙΟΥ ΑΙΓΑΙΟΥ</v>
      </c>
      <c r="I3243" s="8">
        <f>INDEX(Δεδομένα!E$1:E$13,MATCH('2020'!H3243,Δεδομένα!D$1:D$13,0))</f>
        <v>10</v>
      </c>
      <c r="J3243" s="1">
        <v>43963</v>
      </c>
      <c r="K3243" s="6" t="s">
        <v>726</v>
      </c>
      <c r="L3243" s="36" t="str">
        <f t="shared" si="200"/>
        <v>12/05/2020 11:39</v>
      </c>
      <c r="M3243" s="1">
        <v>43963</v>
      </c>
      <c r="N3243" s="6" t="s">
        <v>362</v>
      </c>
      <c r="O3243" s="36" t="str">
        <f t="shared" si="201"/>
        <v>12/05/2020 14:00</v>
      </c>
      <c r="P3243" s="46">
        <f t="shared" si="202"/>
        <v>9.7916666665696539E-2</v>
      </c>
      <c r="Q3243" s="48">
        <v>0</v>
      </c>
      <c r="R3243" s="47">
        <f t="shared" si="203"/>
        <v>140.99999999860302</v>
      </c>
      <c r="S3243" s="6" t="s">
        <v>44</v>
      </c>
      <c r="T3243" s="6" t="s">
        <v>1009</v>
      </c>
      <c r="U3243" s="6" t="s">
        <v>4293</v>
      </c>
      <c r="V3243" s="6" t="s">
        <v>4293</v>
      </c>
      <c r="W3243" s="7">
        <v>0</v>
      </c>
      <c r="X3243" s="7">
        <v>0</v>
      </c>
      <c r="Y3243" s="7">
        <v>0</v>
      </c>
      <c r="Z3243" s="7">
        <v>0.6</v>
      </c>
      <c r="AA3243" s="7">
        <v>0</v>
      </c>
      <c r="AB3243" s="7">
        <v>0</v>
      </c>
      <c r="AC3243" s="7">
        <v>0</v>
      </c>
      <c r="AD3243" s="7">
        <v>0</v>
      </c>
      <c r="AE3243">
        <v>7</v>
      </c>
      <c r="AF3243">
        <v>0</v>
      </c>
      <c r="AG3243">
        <v>0</v>
      </c>
      <c r="AH3243">
        <v>0</v>
      </c>
      <c r="AI3243">
        <v>0</v>
      </c>
      <c r="AJ3243">
        <v>3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</row>
    <row r="3244" spans="1:44" x14ac:dyDescent="0.25">
      <c r="A3244">
        <v>1616113</v>
      </c>
      <c r="B3244">
        <v>750550</v>
      </c>
      <c r="C3244">
        <v>27.207054341580299</v>
      </c>
      <c r="D3244">
        <v>36.862804277863297</v>
      </c>
      <c r="E3244" s="68" t="s">
        <v>1006</v>
      </c>
      <c r="F3244" s="8">
        <f>INDEX(Δεδομένα!$P:$P,MATCH('2020'!E3244,Δεδομένα!$O:$O,0))</f>
        <v>241</v>
      </c>
      <c r="G3244" s="6" t="s">
        <v>1007</v>
      </c>
      <c r="H3244" s="2" t="str">
        <f>INDEX(Δεδομένα!B$1:B$51,MATCH('2020'!G3244,Δεδομένα!A$1:A$51,0))</f>
        <v>ΝΟΤΙΟΥ ΑΙΓΑΙΟΥ</v>
      </c>
      <c r="I3244" s="8">
        <f>INDEX(Δεδομένα!E$1:E$13,MATCH('2020'!H3244,Δεδομένα!D$1:D$13,0))</f>
        <v>10</v>
      </c>
      <c r="J3244" s="1">
        <v>43963</v>
      </c>
      <c r="K3244" s="6" t="s">
        <v>207</v>
      </c>
      <c r="L3244" s="36" t="str">
        <f t="shared" si="200"/>
        <v>12/05/2020 18:00</v>
      </c>
      <c r="M3244" s="1">
        <v>43963</v>
      </c>
      <c r="N3244" s="6" t="s">
        <v>263</v>
      </c>
      <c r="O3244" s="36" t="str">
        <f t="shared" si="201"/>
        <v>12/05/2020 18:35</v>
      </c>
      <c r="P3244" s="46">
        <f t="shared" si="202"/>
        <v>2.4305555554747116E-2</v>
      </c>
      <c r="Q3244" s="48">
        <v>0</v>
      </c>
      <c r="R3244" s="47">
        <f t="shared" si="203"/>
        <v>34.999999998835847</v>
      </c>
      <c r="S3244" s="6" t="s">
        <v>44</v>
      </c>
      <c r="T3244" s="6" t="s">
        <v>1009</v>
      </c>
      <c r="U3244" s="6" t="s">
        <v>4673</v>
      </c>
      <c r="V3244" s="6" t="s">
        <v>4673</v>
      </c>
      <c r="W3244" s="7">
        <v>0</v>
      </c>
      <c r="X3244" s="7">
        <v>0</v>
      </c>
      <c r="Y3244" s="7">
        <v>0</v>
      </c>
      <c r="Z3244" s="7">
        <v>0.3</v>
      </c>
      <c r="AA3244" s="7">
        <v>0</v>
      </c>
      <c r="AB3244" s="7">
        <v>0</v>
      </c>
      <c r="AC3244" s="7">
        <v>0</v>
      </c>
      <c r="AD3244" s="7">
        <v>0</v>
      </c>
      <c r="AE3244">
        <v>2</v>
      </c>
      <c r="AF3244">
        <v>0</v>
      </c>
      <c r="AG3244">
        <v>0</v>
      </c>
      <c r="AH3244">
        <v>0</v>
      </c>
      <c r="AI3244">
        <v>0</v>
      </c>
      <c r="AJ3244">
        <v>1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</row>
    <row r="3245" spans="1:44" x14ac:dyDescent="0.25">
      <c r="A3245">
        <v>1567098</v>
      </c>
      <c r="B3245">
        <v>750531</v>
      </c>
      <c r="C3245">
        <v>21.286818038264201</v>
      </c>
      <c r="D3245">
        <v>37.827495451249099</v>
      </c>
      <c r="E3245" s="68" t="s">
        <v>925</v>
      </c>
      <c r="F3245" s="8">
        <f>INDEX(Δεδομένα!$P:$P,MATCH('2020'!E3245,Δεδομένα!$O:$O,0))</f>
        <v>135</v>
      </c>
      <c r="G3245" s="6" t="s">
        <v>357</v>
      </c>
      <c r="H3245" s="2" t="str">
        <f>INDEX(Δεδομένα!B$1:B$51,MATCH('2020'!G3245,Δεδομένα!A$1:A$51,0))</f>
        <v>ΔΥΤΙΚΗΣ ΕΛΛΑΔΟΣ</v>
      </c>
      <c r="I3245" s="8">
        <f>INDEX(Δεδομένα!E$1:E$13,MATCH('2020'!H3245,Δεδομένα!D$1:D$13,0))</f>
        <v>7</v>
      </c>
      <c r="J3245" s="1">
        <v>43963</v>
      </c>
      <c r="K3245" s="6" t="s">
        <v>289</v>
      </c>
      <c r="L3245" s="36" t="str">
        <f t="shared" si="200"/>
        <v>12/05/2020 17:55</v>
      </c>
      <c r="M3245" s="1">
        <v>43963</v>
      </c>
      <c r="N3245" s="6" t="s">
        <v>263</v>
      </c>
      <c r="O3245" s="36" t="str">
        <f t="shared" si="201"/>
        <v>12/05/2020 18:35</v>
      </c>
      <c r="P3245" s="46">
        <f t="shared" si="202"/>
        <v>2.7777777773735579E-2</v>
      </c>
      <c r="Q3245" s="48">
        <v>0</v>
      </c>
      <c r="R3245" s="47">
        <f t="shared" si="203"/>
        <v>39.999999994179234</v>
      </c>
      <c r="S3245" s="6" t="s">
        <v>928</v>
      </c>
      <c r="T3245" s="6" t="s">
        <v>1565</v>
      </c>
      <c r="U3245" s="6" t="s">
        <v>44</v>
      </c>
      <c r="V3245" s="6" t="s">
        <v>1696</v>
      </c>
      <c r="W3245" s="7">
        <v>0</v>
      </c>
      <c r="X3245" s="7">
        <v>0</v>
      </c>
      <c r="Y3245" s="7">
        <v>0</v>
      </c>
      <c r="Z3245" s="7">
        <v>0</v>
      </c>
      <c r="AA3245" s="7">
        <v>1</v>
      </c>
      <c r="AB3245" s="7">
        <v>0</v>
      </c>
      <c r="AC3245" s="7">
        <v>0</v>
      </c>
      <c r="AD3245" s="7">
        <v>0</v>
      </c>
      <c r="AE3245">
        <v>3</v>
      </c>
      <c r="AF3245">
        <v>0</v>
      </c>
      <c r="AG3245">
        <v>0</v>
      </c>
      <c r="AH3245">
        <v>0</v>
      </c>
      <c r="AI3245">
        <v>0</v>
      </c>
      <c r="AJ3245">
        <v>1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</row>
    <row r="3246" spans="1:44" x14ac:dyDescent="0.25">
      <c r="A3246">
        <v>1558034</v>
      </c>
      <c r="B3246">
        <v>750511</v>
      </c>
      <c r="C3246">
        <v>22.639672912990299</v>
      </c>
      <c r="D3246">
        <v>40.578247499692303</v>
      </c>
      <c r="E3246" s="68" t="s">
        <v>175</v>
      </c>
      <c r="F3246" s="8">
        <f>INDEX(Δεδομένα!$P:$P,MATCH('2020'!E3246,Δεδομένα!$O:$O,0))</f>
        <v>44</v>
      </c>
      <c r="G3246" s="6" t="s">
        <v>170</v>
      </c>
      <c r="H3246" s="2" t="str">
        <f>INDEX(Δεδομένα!B$1:B$51,MATCH('2020'!G3246,Δεδομένα!A$1:A$51,0))</f>
        <v>ΚΕΝΤΡΙΚΗΣ ΜΑΚΕΔΟΝΙΑΣ</v>
      </c>
      <c r="I3246" s="8">
        <f>INDEX(Δεδομένα!E$1:E$13,MATCH('2020'!H3246,Δεδομένα!D$1:D$13,0))</f>
        <v>3</v>
      </c>
      <c r="J3246" s="1">
        <v>43963</v>
      </c>
      <c r="K3246" s="6" t="s">
        <v>2640</v>
      </c>
      <c r="L3246" s="36" t="str">
        <f t="shared" si="200"/>
        <v>12/05/2020 17:32</v>
      </c>
      <c r="M3246" s="1">
        <v>43963</v>
      </c>
      <c r="N3246" s="6" t="s">
        <v>2130</v>
      </c>
      <c r="O3246" s="36" t="str">
        <f t="shared" si="201"/>
        <v>12/05/2020 18:49</v>
      </c>
      <c r="P3246" s="46">
        <f t="shared" si="202"/>
        <v>5.3472222221898846E-2</v>
      </c>
      <c r="Q3246" s="48">
        <v>0</v>
      </c>
      <c r="R3246" s="47">
        <f t="shared" si="203"/>
        <v>76.999999999534339</v>
      </c>
      <c r="S3246" s="6" t="s">
        <v>205</v>
      </c>
      <c r="T3246" s="6" t="s">
        <v>178</v>
      </c>
      <c r="U3246" s="6" t="s">
        <v>44</v>
      </c>
      <c r="V3246" s="6" t="s">
        <v>4671</v>
      </c>
      <c r="W3246" s="7">
        <v>0</v>
      </c>
      <c r="X3246" s="7">
        <v>0</v>
      </c>
      <c r="Y3246" s="7">
        <v>0</v>
      </c>
      <c r="Z3246" s="7">
        <v>0</v>
      </c>
      <c r="AA3246" s="7">
        <v>2</v>
      </c>
      <c r="AB3246" s="7">
        <v>0</v>
      </c>
      <c r="AC3246" s="7">
        <v>0</v>
      </c>
      <c r="AD3246" s="7">
        <v>0</v>
      </c>
      <c r="AE3246">
        <v>6</v>
      </c>
      <c r="AF3246">
        <v>0</v>
      </c>
      <c r="AG3246">
        <v>0</v>
      </c>
      <c r="AH3246">
        <v>0</v>
      </c>
      <c r="AI3246">
        <v>0</v>
      </c>
      <c r="AJ3246">
        <v>2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</row>
    <row r="3247" spans="1:44" x14ac:dyDescent="0.25">
      <c r="A3247">
        <v>1557398</v>
      </c>
      <c r="B3247">
        <v>750518</v>
      </c>
      <c r="C3247">
        <v>20.7115593858754</v>
      </c>
      <c r="D3247">
        <v>39.740503285174903</v>
      </c>
      <c r="E3247" s="68" t="s">
        <v>4031</v>
      </c>
      <c r="F3247" s="8">
        <f>INDEX(Δεδομένα!$P:$P,MATCH('2020'!E3247,Δεδομένα!$O:$O,0))</f>
        <v>88</v>
      </c>
      <c r="G3247" s="6" t="s">
        <v>251</v>
      </c>
      <c r="H3247" s="2" t="str">
        <f>INDEX(Δεδομένα!B$1:B$51,MATCH('2020'!G3247,Δεδομένα!A$1:A$51,0))</f>
        <v>ΗΠΕΙΡΟΥ</v>
      </c>
      <c r="I3247" s="8">
        <f>INDEX(Δεδομένα!E$1:E$13,MATCH('2020'!H3247,Δεδομένα!D$1:D$13,0))</f>
        <v>5</v>
      </c>
      <c r="J3247" s="1">
        <v>43963</v>
      </c>
      <c r="K3247" s="6" t="s">
        <v>231</v>
      </c>
      <c r="L3247" s="36" t="str">
        <f t="shared" si="200"/>
        <v>12/05/2020 17:20</v>
      </c>
      <c r="M3247" s="1">
        <v>43963</v>
      </c>
      <c r="N3247" s="6" t="s">
        <v>1393</v>
      </c>
      <c r="O3247" s="36" t="str">
        <f t="shared" si="201"/>
        <v>12/05/2020 19:03</v>
      </c>
      <c r="P3247" s="46">
        <f t="shared" si="202"/>
        <v>7.1527777778101154E-2</v>
      </c>
      <c r="Q3247" s="48">
        <v>0</v>
      </c>
      <c r="R3247" s="47">
        <f t="shared" si="203"/>
        <v>103.00000000046566</v>
      </c>
      <c r="S3247" s="6" t="s">
        <v>251</v>
      </c>
      <c r="T3247" s="6" t="s">
        <v>1270</v>
      </c>
      <c r="U3247" s="6" t="s">
        <v>44</v>
      </c>
      <c r="V3247" s="6" t="s">
        <v>4672</v>
      </c>
      <c r="W3247" s="7">
        <v>0.5</v>
      </c>
      <c r="X3247" s="7">
        <v>0</v>
      </c>
      <c r="Y3247" s="7">
        <v>0</v>
      </c>
      <c r="Z3247" s="7">
        <v>1.5</v>
      </c>
      <c r="AA3247" s="7">
        <v>0</v>
      </c>
      <c r="AB3247" s="7">
        <v>0</v>
      </c>
      <c r="AC3247" s="7">
        <v>0</v>
      </c>
      <c r="AD3247" s="7">
        <v>0</v>
      </c>
      <c r="AE3247">
        <v>4</v>
      </c>
      <c r="AF3247">
        <v>0</v>
      </c>
      <c r="AG3247">
        <v>0</v>
      </c>
      <c r="AH3247">
        <v>0</v>
      </c>
      <c r="AI3247">
        <v>0</v>
      </c>
      <c r="AJ3247">
        <v>2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</row>
    <row r="3248" spans="1:44" x14ac:dyDescent="0.25">
      <c r="A3248">
        <v>1557236</v>
      </c>
      <c r="B3248">
        <v>750482</v>
      </c>
      <c r="C3248">
        <v>21.741535101697501</v>
      </c>
      <c r="D3248">
        <v>39.460132987154601</v>
      </c>
      <c r="E3248" s="68" t="s">
        <v>1279</v>
      </c>
      <c r="F3248" s="8">
        <f>INDEX(Δεδομένα!$P:$P,MATCH('2020'!E3248,Δεδομένα!$O:$O,0))</f>
        <v>117</v>
      </c>
      <c r="G3248" s="6" t="s">
        <v>294</v>
      </c>
      <c r="H3248" s="2" t="str">
        <f>INDEX(Δεδομένα!B$1:B$51,MATCH('2020'!G3248,Δεδομένα!A$1:A$51,0))</f>
        <v>ΘΕΣΣΑΛΙΑΣ</v>
      </c>
      <c r="I3248" s="8">
        <f>INDEX(Δεδομένα!E$1:E$13,MATCH('2020'!H3248,Δεδομένα!D$1:D$13,0))</f>
        <v>6</v>
      </c>
      <c r="J3248" s="1">
        <v>43963</v>
      </c>
      <c r="K3248" s="6" t="s">
        <v>145</v>
      </c>
      <c r="L3248" s="36" t="str">
        <f t="shared" si="200"/>
        <v>12/05/2020 15:20</v>
      </c>
      <c r="M3248" s="1">
        <v>43963</v>
      </c>
      <c r="N3248" s="6" t="s">
        <v>405</v>
      </c>
      <c r="O3248" s="36" t="str">
        <f t="shared" si="201"/>
        <v>12/05/2020 16:27</v>
      </c>
      <c r="P3248" s="46">
        <f t="shared" si="202"/>
        <v>4.6527777776645962E-2</v>
      </c>
      <c r="Q3248" s="48">
        <v>0</v>
      </c>
      <c r="R3248" s="47">
        <f t="shared" si="203"/>
        <v>66.999999998370185</v>
      </c>
      <c r="S3248" s="6" t="s">
        <v>1282</v>
      </c>
      <c r="T3248" s="6" t="s">
        <v>1283</v>
      </c>
      <c r="U3248" s="6" t="s">
        <v>44</v>
      </c>
      <c r="V3248" s="6" t="s">
        <v>4668</v>
      </c>
      <c r="W3248" s="7">
        <v>0</v>
      </c>
      <c r="X3248" s="7">
        <v>0</v>
      </c>
      <c r="Y3248" s="7">
        <v>0</v>
      </c>
      <c r="Z3248" s="7">
        <v>2</v>
      </c>
      <c r="AA3248" s="7">
        <v>0</v>
      </c>
      <c r="AB3248" s="7">
        <v>0</v>
      </c>
      <c r="AC3248" s="7">
        <v>0</v>
      </c>
      <c r="AD3248" s="7">
        <v>0</v>
      </c>
      <c r="AE3248">
        <v>2</v>
      </c>
      <c r="AF3248">
        <v>0</v>
      </c>
      <c r="AG3248">
        <v>0</v>
      </c>
      <c r="AH3248">
        <v>0</v>
      </c>
      <c r="AI3248">
        <v>0</v>
      </c>
      <c r="AJ3248">
        <v>1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</row>
    <row r="3249" spans="1:44" x14ac:dyDescent="0.25">
      <c r="A3249">
        <v>1564410</v>
      </c>
      <c r="B3249">
        <v>750382</v>
      </c>
      <c r="C3249">
        <v>22.591322825674499</v>
      </c>
      <c r="D3249">
        <v>38.072991732609097</v>
      </c>
      <c r="E3249" s="68" t="s">
        <v>390</v>
      </c>
      <c r="F3249" s="8">
        <f>INDEX(Δεδομένα!$P:$P,MATCH('2020'!E3249,Δεδομένα!$O:$O,0))</f>
        <v>159</v>
      </c>
      <c r="G3249" s="6" t="s">
        <v>391</v>
      </c>
      <c r="H3249" s="2" t="str">
        <f>INDEX(Δεδομένα!B$1:B$51,MATCH('2020'!G3249,Δεδομένα!A$1:A$51,0))</f>
        <v>ΠΕΛΛΟΠΟΝΗΣΟΥ</v>
      </c>
      <c r="I3249" s="8">
        <f>INDEX(Δεδομένα!E$1:E$13,MATCH('2020'!H3249,Δεδομένα!D$1:D$13,0))</f>
        <v>8</v>
      </c>
      <c r="J3249" s="1">
        <v>43963</v>
      </c>
      <c r="K3249" s="6" t="s">
        <v>4659</v>
      </c>
      <c r="L3249" s="36" t="str">
        <f t="shared" si="200"/>
        <v>12/05/2020 06:05</v>
      </c>
      <c r="M3249" s="1">
        <v>43963</v>
      </c>
      <c r="N3249" s="6" t="s">
        <v>825</v>
      </c>
      <c r="O3249" s="36" t="str">
        <f t="shared" si="201"/>
        <v>12/05/2020 20:30</v>
      </c>
      <c r="P3249" s="46">
        <f t="shared" si="202"/>
        <v>0.60069444444525288</v>
      </c>
      <c r="Q3249" s="48">
        <v>0</v>
      </c>
      <c r="R3249" s="47">
        <f t="shared" si="203"/>
        <v>865.00000000116415</v>
      </c>
      <c r="S3249" s="6" t="s">
        <v>1096</v>
      </c>
      <c r="T3249" s="6" t="s">
        <v>1097</v>
      </c>
      <c r="U3249" s="6" t="s">
        <v>4660</v>
      </c>
      <c r="V3249" s="6" t="s">
        <v>4661</v>
      </c>
      <c r="W3249" s="7">
        <v>0</v>
      </c>
      <c r="X3249" s="7">
        <v>0</v>
      </c>
      <c r="Y3249" s="7">
        <v>0</v>
      </c>
      <c r="Z3249" s="7">
        <v>0</v>
      </c>
      <c r="AA3249" s="7">
        <v>0</v>
      </c>
      <c r="AB3249" s="7">
        <v>0</v>
      </c>
      <c r="AC3249" s="7">
        <v>0</v>
      </c>
      <c r="AD3249" s="7">
        <v>2</v>
      </c>
      <c r="AE3249">
        <v>16</v>
      </c>
      <c r="AF3249">
        <v>0</v>
      </c>
      <c r="AG3249">
        <v>0</v>
      </c>
      <c r="AH3249">
        <v>0</v>
      </c>
      <c r="AI3249">
        <v>0</v>
      </c>
      <c r="AJ3249">
        <v>6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</row>
    <row r="3250" spans="1:44" x14ac:dyDescent="0.25">
      <c r="A3250">
        <v>1581282</v>
      </c>
      <c r="B3250">
        <v>750456</v>
      </c>
      <c r="C3250">
        <v>23.1370124375708</v>
      </c>
      <c r="D3250">
        <v>37.770352996429096</v>
      </c>
      <c r="E3250" s="68" t="s">
        <v>810</v>
      </c>
      <c r="F3250" s="8">
        <f>INDEX(Δεδομένα!$P:$P,MATCH('2020'!E3250,Δεδομένα!$O:$O,0))</f>
        <v>157</v>
      </c>
      <c r="G3250" s="6" t="s">
        <v>391</v>
      </c>
      <c r="H3250" s="2" t="str">
        <f>INDEX(Δεδομένα!B$1:B$51,MATCH('2020'!G3250,Δεδομένα!A$1:A$51,0))</f>
        <v>ΠΕΛΛΟΠΟΝΗΣΟΥ</v>
      </c>
      <c r="I3250" s="8">
        <f>INDEX(Δεδομένα!E$1:E$13,MATCH('2020'!H3250,Δεδομένα!D$1:D$13,0))</f>
        <v>8</v>
      </c>
      <c r="J3250" s="1">
        <v>43963</v>
      </c>
      <c r="K3250" s="6" t="s">
        <v>217</v>
      </c>
      <c r="L3250" s="36" t="str">
        <f t="shared" si="200"/>
        <v>12/05/2020 13:05</v>
      </c>
      <c r="M3250" s="1">
        <v>43963</v>
      </c>
      <c r="N3250" s="6" t="s">
        <v>1102</v>
      </c>
      <c r="O3250" s="36" t="str">
        <f t="shared" si="201"/>
        <v>12/05/2020 15:10</v>
      </c>
      <c r="P3250" s="46">
        <f t="shared" si="202"/>
        <v>8.6805555554747116E-2</v>
      </c>
      <c r="Q3250" s="48">
        <v>0</v>
      </c>
      <c r="R3250" s="47">
        <f t="shared" si="203"/>
        <v>124.99999999883585</v>
      </c>
      <c r="S3250" s="6" t="s">
        <v>44</v>
      </c>
      <c r="T3250" s="6" t="s">
        <v>1012</v>
      </c>
      <c r="U3250" s="6" t="s">
        <v>44</v>
      </c>
      <c r="V3250" s="6" t="s">
        <v>4665</v>
      </c>
      <c r="W3250" s="7">
        <v>0</v>
      </c>
      <c r="X3250" s="7">
        <v>0.5</v>
      </c>
      <c r="Y3250" s="7">
        <v>0</v>
      </c>
      <c r="Z3250" s="7">
        <v>0</v>
      </c>
      <c r="AA3250" s="7">
        <v>0</v>
      </c>
      <c r="AB3250" s="7">
        <v>1.5</v>
      </c>
      <c r="AC3250" s="7">
        <v>0</v>
      </c>
      <c r="AD3250" s="7">
        <v>0</v>
      </c>
      <c r="AE3250">
        <v>14</v>
      </c>
      <c r="AF3250">
        <v>0</v>
      </c>
      <c r="AG3250">
        <v>0</v>
      </c>
      <c r="AH3250">
        <v>0</v>
      </c>
      <c r="AI3250">
        <v>0</v>
      </c>
      <c r="AJ3250">
        <v>7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</row>
    <row r="3251" spans="1:44" x14ac:dyDescent="0.25">
      <c r="A3251">
        <v>1590013</v>
      </c>
      <c r="B3251">
        <v>777367</v>
      </c>
      <c r="C3251">
        <v>22.866597417994701</v>
      </c>
      <c r="D3251">
        <v>37.922697146537303</v>
      </c>
      <c r="E3251" s="68" t="s">
        <v>810</v>
      </c>
      <c r="F3251" s="8">
        <f>INDEX(Δεδομένα!$P:$P,MATCH('2020'!E3251,Δεδομένα!$O:$O,0))</f>
        <v>157</v>
      </c>
      <c r="G3251" s="6" t="s">
        <v>391</v>
      </c>
      <c r="H3251" s="2" t="str">
        <f>INDEX(Δεδομένα!B$1:B$51,MATCH('2020'!G3251,Δεδομένα!A$1:A$51,0))</f>
        <v>ΠΕΛΛΟΠΟΝΗΣΟΥ</v>
      </c>
      <c r="I3251" s="8">
        <f>INDEX(Δεδομένα!E$1:E$13,MATCH('2020'!H3251,Δεδομένα!D$1:D$13,0))</f>
        <v>8</v>
      </c>
      <c r="J3251" s="1">
        <v>43963</v>
      </c>
      <c r="K3251" s="6" t="s">
        <v>2467</v>
      </c>
      <c r="L3251" s="36" t="str">
        <f t="shared" si="200"/>
        <v>12/05/2020 15:33</v>
      </c>
      <c r="M3251" s="1">
        <v>44055</v>
      </c>
      <c r="N3251" s="6" t="s">
        <v>796</v>
      </c>
      <c r="O3251" s="36" t="str">
        <f t="shared" si="201"/>
        <v>12/08/2020 16:10</v>
      </c>
      <c r="P3251" s="49">
        <f t="shared" si="202"/>
        <v>92.025694444440887</v>
      </c>
      <c r="Q3251" s="50">
        <f>1*24</f>
        <v>24</v>
      </c>
      <c r="R3251" s="47">
        <f t="shared" si="203"/>
        <v>132516.99999999488</v>
      </c>
      <c r="S3251" s="6" t="s">
        <v>44</v>
      </c>
      <c r="T3251" s="6" t="s">
        <v>812</v>
      </c>
      <c r="U3251" s="6" t="s">
        <v>44</v>
      </c>
      <c r="V3251" s="6" t="s">
        <v>1677</v>
      </c>
      <c r="W3251" s="7">
        <v>0</v>
      </c>
      <c r="X3251" s="7">
        <v>0</v>
      </c>
      <c r="Y3251" s="7">
        <v>0</v>
      </c>
      <c r="Z3251" s="7">
        <v>2</v>
      </c>
      <c r="AA3251" s="7">
        <v>0</v>
      </c>
      <c r="AB3251" s="7">
        <v>0</v>
      </c>
      <c r="AC3251" s="7">
        <v>0</v>
      </c>
      <c r="AD3251" s="7">
        <v>0</v>
      </c>
      <c r="AE3251">
        <v>8</v>
      </c>
      <c r="AF3251">
        <v>0</v>
      </c>
      <c r="AG3251">
        <v>0</v>
      </c>
      <c r="AH3251">
        <v>0</v>
      </c>
      <c r="AI3251">
        <v>0</v>
      </c>
      <c r="AJ3251">
        <v>2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</row>
    <row r="3252" spans="1:44" x14ac:dyDescent="0.25">
      <c r="A3252">
        <v>1557612</v>
      </c>
      <c r="B3252">
        <v>750426</v>
      </c>
      <c r="C3252">
        <v>25.168190524909001</v>
      </c>
      <c r="D3252">
        <v>37.038975635900101</v>
      </c>
      <c r="E3252" s="68" t="s">
        <v>3155</v>
      </c>
      <c r="F3252" s="8">
        <f>INDEX(Δεδομένα!$P:$P,MATCH('2020'!E3252,Δεδομένα!$O:$O,0))</f>
        <v>189</v>
      </c>
      <c r="G3252" s="6" t="s">
        <v>479</v>
      </c>
      <c r="H3252" s="2" t="str">
        <f>INDEX(Δεδομένα!B$1:B$51,MATCH('2020'!G3252,Δεδομένα!A$1:A$51,0))</f>
        <v>ΝΟΤΙΟΥ ΑΙΓΑΙΟΥ</v>
      </c>
      <c r="I3252" s="8">
        <f>INDEX(Δεδομένα!E$1:E$13,MATCH('2020'!H3252,Δεδομένα!D$1:D$13,0))</f>
        <v>10</v>
      </c>
      <c r="J3252" s="1">
        <v>43963</v>
      </c>
      <c r="K3252" s="6" t="s">
        <v>2451</v>
      </c>
      <c r="L3252" s="36" t="str">
        <f t="shared" si="200"/>
        <v>12/05/2020 10:35</v>
      </c>
      <c r="M3252" s="1">
        <v>43963</v>
      </c>
      <c r="N3252" s="6" t="s">
        <v>1050</v>
      </c>
      <c r="O3252" s="36" t="str">
        <f t="shared" si="201"/>
        <v>12/05/2020 15:48</v>
      </c>
      <c r="P3252" s="46">
        <f t="shared" si="202"/>
        <v>0.21736111111385981</v>
      </c>
      <c r="Q3252" s="48">
        <v>0</v>
      </c>
      <c r="R3252" s="47">
        <f t="shared" si="203"/>
        <v>313.00000000395812</v>
      </c>
      <c r="S3252" s="6" t="s">
        <v>44</v>
      </c>
      <c r="T3252" s="6" t="s">
        <v>3156</v>
      </c>
      <c r="U3252" s="6" t="s">
        <v>44</v>
      </c>
      <c r="V3252" s="6" t="s">
        <v>4664</v>
      </c>
      <c r="W3252" s="7">
        <v>0</v>
      </c>
      <c r="X3252" s="7">
        <v>0</v>
      </c>
      <c r="Y3252" s="7">
        <v>0</v>
      </c>
      <c r="Z3252" s="7">
        <v>4</v>
      </c>
      <c r="AA3252" s="7">
        <v>0</v>
      </c>
      <c r="AB3252" s="7">
        <v>0</v>
      </c>
      <c r="AC3252" s="7">
        <v>0</v>
      </c>
      <c r="AD3252" s="7">
        <v>0</v>
      </c>
      <c r="AE3252">
        <v>4</v>
      </c>
      <c r="AF3252">
        <v>0</v>
      </c>
      <c r="AG3252">
        <v>0</v>
      </c>
      <c r="AH3252">
        <v>0</v>
      </c>
      <c r="AI3252">
        <v>0</v>
      </c>
      <c r="AJ3252">
        <v>2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</row>
    <row r="3253" spans="1:44" x14ac:dyDescent="0.25">
      <c r="A3253">
        <v>1560732</v>
      </c>
      <c r="B3253">
        <v>750363</v>
      </c>
      <c r="C3253">
        <v>21.635634528916601</v>
      </c>
      <c r="D3253">
        <v>37.226570219317402</v>
      </c>
      <c r="E3253" s="68" t="s">
        <v>1693</v>
      </c>
      <c r="F3253" s="8">
        <f>INDEX(Δεδομένα!$P:$P,MATCH('2020'!E3253,Δεδομένα!$O:$O,0))</f>
        <v>146</v>
      </c>
      <c r="G3253" s="6" t="s">
        <v>841</v>
      </c>
      <c r="H3253" s="2" t="str">
        <f>INDEX(Δεδομένα!B$1:B$51,MATCH('2020'!G3253,Δεδομένα!A$1:A$51,0))</f>
        <v>ΠΕΛΛΟΠΟΝΗΣΟΥ</v>
      </c>
      <c r="I3253" s="8">
        <f>INDEX(Δεδομένα!E$1:E$13,MATCH('2020'!H3253,Δεδομένα!D$1:D$13,0))</f>
        <v>8</v>
      </c>
      <c r="J3253" s="1">
        <v>43963</v>
      </c>
      <c r="K3253" s="6" t="s">
        <v>795</v>
      </c>
      <c r="L3253" s="36" t="str">
        <f t="shared" si="200"/>
        <v>12/05/2020 00:00</v>
      </c>
      <c r="M3253" s="1">
        <v>43963</v>
      </c>
      <c r="N3253" s="6" t="s">
        <v>1065</v>
      </c>
      <c r="O3253" s="36" t="str">
        <f t="shared" si="201"/>
        <v>12/05/2020 00:20</v>
      </c>
      <c r="P3253" s="46">
        <f t="shared" si="202"/>
        <v>1.3888888890505768E-2</v>
      </c>
      <c r="Q3253" s="48">
        <v>0</v>
      </c>
      <c r="R3253" s="47">
        <f t="shared" si="203"/>
        <v>20.000000002328306</v>
      </c>
      <c r="S3253" s="6" t="s">
        <v>998</v>
      </c>
      <c r="T3253" s="6" t="s">
        <v>999</v>
      </c>
      <c r="U3253" s="6" t="s">
        <v>44</v>
      </c>
      <c r="V3253" s="6" t="s">
        <v>3898</v>
      </c>
      <c r="W3253" s="7">
        <v>0</v>
      </c>
      <c r="X3253" s="7">
        <v>0</v>
      </c>
      <c r="Y3253" s="7">
        <v>0</v>
      </c>
      <c r="Z3253" s="7">
        <v>0</v>
      </c>
      <c r="AA3253" s="7">
        <v>0</v>
      </c>
      <c r="AB3253" s="7">
        <v>0.05</v>
      </c>
      <c r="AC3253" s="7">
        <v>0</v>
      </c>
      <c r="AD3253" s="7">
        <v>0</v>
      </c>
      <c r="AE3253">
        <v>2</v>
      </c>
      <c r="AF3253">
        <v>0</v>
      </c>
      <c r="AG3253">
        <v>0</v>
      </c>
      <c r="AH3253">
        <v>0</v>
      </c>
      <c r="AI3253">
        <v>0</v>
      </c>
      <c r="AJ3253">
        <v>1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</row>
    <row r="3254" spans="1:44" x14ac:dyDescent="0.25">
      <c r="A3254">
        <v>1557473</v>
      </c>
      <c r="B3254">
        <v>750429</v>
      </c>
      <c r="C3254">
        <v>22.021226600517199</v>
      </c>
      <c r="D3254">
        <v>37.044667632724497</v>
      </c>
      <c r="E3254" s="68" t="s">
        <v>937</v>
      </c>
      <c r="F3254" s="8">
        <f>INDEX(Δεδομένα!$P:$P,MATCH('2020'!E3254,Δεδομένα!$O:$O,0))</f>
        <v>143</v>
      </c>
      <c r="G3254" s="6" t="s">
        <v>841</v>
      </c>
      <c r="H3254" s="2" t="str">
        <f>INDEX(Δεδομένα!B$1:B$51,MATCH('2020'!G3254,Δεδομένα!A$1:A$51,0))</f>
        <v>ΠΕΛΛΟΠΟΝΗΣΟΥ</v>
      </c>
      <c r="I3254" s="8">
        <f>INDEX(Δεδομένα!E$1:E$13,MATCH('2020'!H3254,Δεδομένα!D$1:D$13,0))</f>
        <v>8</v>
      </c>
      <c r="J3254" s="1">
        <v>43963</v>
      </c>
      <c r="K3254" s="6" t="s">
        <v>1235</v>
      </c>
      <c r="L3254" s="36" t="str">
        <f t="shared" si="200"/>
        <v>12/05/2020 11:25</v>
      </c>
      <c r="M3254" s="1">
        <v>43963</v>
      </c>
      <c r="N3254" s="6" t="s">
        <v>662</v>
      </c>
      <c r="O3254" s="36" t="str">
        <f t="shared" si="201"/>
        <v>12/05/2020 12:30</v>
      </c>
      <c r="P3254" s="46">
        <f t="shared" si="202"/>
        <v>4.5138888890505768E-2</v>
      </c>
      <c r="Q3254" s="48">
        <v>0</v>
      </c>
      <c r="R3254" s="47">
        <f t="shared" si="203"/>
        <v>65.000000002328306</v>
      </c>
      <c r="S3254" s="6" t="s">
        <v>842</v>
      </c>
      <c r="T3254" s="6" t="s">
        <v>940</v>
      </c>
      <c r="U3254" s="6" t="s">
        <v>44</v>
      </c>
      <c r="V3254" s="6" t="s">
        <v>1206</v>
      </c>
      <c r="W3254" s="7">
        <v>0</v>
      </c>
      <c r="X3254" s="7">
        <v>0</v>
      </c>
      <c r="Y3254" s="7">
        <v>0</v>
      </c>
      <c r="Z3254" s="7">
        <v>0</v>
      </c>
      <c r="AA3254" s="7">
        <v>0.1</v>
      </c>
      <c r="AB3254" s="7">
        <v>0</v>
      </c>
      <c r="AC3254" s="7">
        <v>0</v>
      </c>
      <c r="AD3254" s="7">
        <v>0</v>
      </c>
      <c r="AE3254">
        <v>5</v>
      </c>
      <c r="AF3254">
        <v>0</v>
      </c>
      <c r="AG3254">
        <v>0</v>
      </c>
      <c r="AH3254">
        <v>0</v>
      </c>
      <c r="AI3254">
        <v>0</v>
      </c>
      <c r="AJ3254">
        <v>2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</row>
    <row r="3255" spans="1:44" x14ac:dyDescent="0.25">
      <c r="A3255">
        <v>1557188</v>
      </c>
      <c r="B3255">
        <v>750524</v>
      </c>
      <c r="C3255">
        <v>22.120881997575601</v>
      </c>
      <c r="D3255">
        <v>40.9605400146691</v>
      </c>
      <c r="E3255" s="68" t="s">
        <v>952</v>
      </c>
      <c r="F3255" s="8">
        <f>INDEX(Δεδομένα!$P:$P,MATCH('2020'!E3255,Δεδομένα!$O:$O,0))</f>
        <v>62</v>
      </c>
      <c r="G3255" s="6" t="s">
        <v>874</v>
      </c>
      <c r="H3255" s="2" t="str">
        <f>INDEX(Δεδομένα!B$1:B$51,MATCH('2020'!G3255,Δεδομένα!A$1:A$51,0))</f>
        <v>ΚΕΝΤΡΙΚΗΣ ΜΑΚΕΔΟΝΙΑΣ</v>
      </c>
      <c r="I3255" s="8">
        <f>INDEX(Δεδομένα!E$1:E$13,MATCH('2020'!H3255,Δεδομένα!D$1:D$13,0))</f>
        <v>3</v>
      </c>
      <c r="J3255" s="1">
        <v>43963</v>
      </c>
      <c r="K3255" s="6" t="s">
        <v>149</v>
      </c>
      <c r="L3255" s="36" t="str">
        <f t="shared" si="200"/>
        <v>12/05/2020 17:10</v>
      </c>
      <c r="M3255" s="1">
        <v>43963</v>
      </c>
      <c r="N3255" s="6" t="s">
        <v>154</v>
      </c>
      <c r="O3255" s="36" t="str">
        <f t="shared" si="201"/>
        <v>12/05/2020 18:05</v>
      </c>
      <c r="P3255" s="46">
        <f t="shared" si="202"/>
        <v>3.8194444437976927E-2</v>
      </c>
      <c r="Q3255" s="48">
        <v>0</v>
      </c>
      <c r="R3255" s="47">
        <f t="shared" si="203"/>
        <v>54.999999990686774</v>
      </c>
      <c r="S3255" s="6" t="s">
        <v>953</v>
      </c>
      <c r="T3255" s="6" t="s">
        <v>954</v>
      </c>
      <c r="U3255" s="6" t="s">
        <v>2209</v>
      </c>
      <c r="V3255" s="6" t="s">
        <v>955</v>
      </c>
      <c r="W3255" s="7">
        <v>0</v>
      </c>
      <c r="X3255" s="7">
        <v>0</v>
      </c>
      <c r="Y3255" s="7">
        <v>0</v>
      </c>
      <c r="Z3255" s="7">
        <v>0</v>
      </c>
      <c r="AA3255" s="7">
        <v>0</v>
      </c>
      <c r="AB3255" s="7">
        <v>0.15</v>
      </c>
      <c r="AC3255" s="7">
        <v>0</v>
      </c>
      <c r="AD3255" s="7">
        <v>0</v>
      </c>
      <c r="AE3255">
        <v>2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</row>
    <row r="3256" spans="1:44" x14ac:dyDescent="0.25">
      <c r="A3256">
        <v>1559049</v>
      </c>
      <c r="B3256">
        <v>750579</v>
      </c>
      <c r="C3256">
        <v>22.512138956745599</v>
      </c>
      <c r="D3256">
        <v>38.918595050299402</v>
      </c>
      <c r="E3256" s="68" t="s">
        <v>398</v>
      </c>
      <c r="F3256" s="8">
        <f>INDEX(Δεδομένα!$P:$P,MATCH('2020'!E3256,Δεδομένα!$O:$O,0))</f>
        <v>161</v>
      </c>
      <c r="G3256" s="6" t="s">
        <v>399</v>
      </c>
      <c r="H3256" s="2" t="str">
        <f>INDEX(Δεδομένα!B$1:B$51,MATCH('2020'!G3256,Δεδομένα!A$1:A$51,0))</f>
        <v>ΣΤΕΡΕΑΣ ΕΛΛΑΔΟΣ</v>
      </c>
      <c r="I3256" s="8">
        <f>INDEX(Δεδομένα!E$1:E$13,MATCH('2020'!H3256,Δεδομένα!D$1:D$13,0))</f>
        <v>9</v>
      </c>
      <c r="J3256" s="1">
        <v>43963</v>
      </c>
      <c r="K3256" s="6" t="s">
        <v>1421</v>
      </c>
      <c r="L3256" s="36" t="str">
        <f t="shared" si="200"/>
        <v>12/05/2020 21:29</v>
      </c>
      <c r="M3256" s="1">
        <v>43963</v>
      </c>
      <c r="N3256" s="6" t="s">
        <v>2268</v>
      </c>
      <c r="O3256" s="36" t="str">
        <f t="shared" si="201"/>
        <v>12/05/2020 22:25</v>
      </c>
      <c r="P3256" s="46">
        <f t="shared" si="202"/>
        <v>3.888888889196096E-2</v>
      </c>
      <c r="Q3256" s="48">
        <v>0</v>
      </c>
      <c r="R3256" s="47">
        <f t="shared" si="203"/>
        <v>56.000000004423782</v>
      </c>
      <c r="S3256" s="6" t="s">
        <v>407</v>
      </c>
      <c r="T3256" s="6" t="s">
        <v>408</v>
      </c>
      <c r="U3256" s="6" t="s">
        <v>44</v>
      </c>
      <c r="V3256" s="6" t="s">
        <v>4675</v>
      </c>
      <c r="W3256" s="7">
        <v>0</v>
      </c>
      <c r="X3256" s="7">
        <v>0.02</v>
      </c>
      <c r="Y3256" s="7">
        <v>0</v>
      </c>
      <c r="Z3256" s="7">
        <v>0</v>
      </c>
      <c r="AA3256" s="7">
        <v>0</v>
      </c>
      <c r="AB3256" s="7">
        <v>0</v>
      </c>
      <c r="AC3256" s="7">
        <v>0</v>
      </c>
      <c r="AD3256" s="7">
        <v>0</v>
      </c>
      <c r="AE3256">
        <v>2</v>
      </c>
      <c r="AF3256">
        <v>0</v>
      </c>
      <c r="AG3256">
        <v>0</v>
      </c>
      <c r="AH3256">
        <v>0</v>
      </c>
      <c r="AI3256">
        <v>0</v>
      </c>
      <c r="AJ3256">
        <v>1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</row>
    <row r="3257" spans="1:44" x14ac:dyDescent="0.25">
      <c r="A3257">
        <v>1560975</v>
      </c>
      <c r="B3257">
        <v>750418</v>
      </c>
      <c r="C3257">
        <v>25.981135317854399</v>
      </c>
      <c r="D3257">
        <v>38.2256749350761</v>
      </c>
      <c r="E3257" s="68" t="s">
        <v>538</v>
      </c>
      <c r="F3257" s="8">
        <f>INDEX(Δεδομένα!$P:$P,MATCH('2020'!E3257,Δεδομένα!$O:$O,0))</f>
        <v>203</v>
      </c>
      <c r="G3257" s="6" t="s">
        <v>525</v>
      </c>
      <c r="H3257" s="2" t="str">
        <f>INDEX(Δεδομένα!B$1:B$51,MATCH('2020'!G3257,Δεδομένα!A$1:A$51,0))</f>
        <v>ΒΟΡΕΙΟΥ ΑΙΓΑΙΟΥ</v>
      </c>
      <c r="I3257" s="8">
        <f>INDEX(Δεδομένα!E$1:E$13,MATCH('2020'!H3257,Δεδομένα!D$1:D$13,0))</f>
        <v>11</v>
      </c>
      <c r="J3257" s="1">
        <v>43963</v>
      </c>
      <c r="K3257" s="6" t="s">
        <v>4663</v>
      </c>
      <c r="L3257" s="36" t="str">
        <f t="shared" si="200"/>
        <v>12/05/2020 09:36</v>
      </c>
      <c r="M3257" s="1">
        <v>43963</v>
      </c>
      <c r="N3257" s="6" t="s">
        <v>1443</v>
      </c>
      <c r="O3257" s="36" t="str">
        <f t="shared" si="201"/>
        <v>12/05/2020 11:05</v>
      </c>
      <c r="P3257" s="46">
        <f t="shared" si="202"/>
        <v>6.1805555553291924E-2</v>
      </c>
      <c r="Q3257" s="48">
        <v>0</v>
      </c>
      <c r="R3257" s="47">
        <f t="shared" si="203"/>
        <v>88.999999996740371</v>
      </c>
      <c r="S3257" s="6" t="s">
        <v>525</v>
      </c>
      <c r="T3257" s="6" t="s">
        <v>527</v>
      </c>
      <c r="U3257" s="6" t="s">
        <v>537</v>
      </c>
      <c r="V3257" s="6" t="s">
        <v>3589</v>
      </c>
      <c r="W3257" s="7">
        <v>0</v>
      </c>
      <c r="X3257" s="7">
        <v>0</v>
      </c>
      <c r="Y3257" s="7">
        <v>0</v>
      </c>
      <c r="Z3257" s="7">
        <v>0</v>
      </c>
      <c r="AA3257" s="7">
        <v>0</v>
      </c>
      <c r="AB3257" s="7">
        <v>0.05</v>
      </c>
      <c r="AC3257" s="7">
        <v>0</v>
      </c>
      <c r="AD3257" s="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</row>
    <row r="3258" spans="1:44" x14ac:dyDescent="0.25">
      <c r="A3258">
        <v>1559652</v>
      </c>
      <c r="B3258">
        <v>750688</v>
      </c>
      <c r="C3258">
        <v>21.919500048105199</v>
      </c>
      <c r="D3258">
        <v>38.401679538603901</v>
      </c>
      <c r="E3258" s="68" t="s">
        <v>975</v>
      </c>
      <c r="F3258" s="8">
        <f>INDEX(Δεδομένα!$P:$P,MATCH('2020'!E3258,Δεδομένα!$O:$O,0))</f>
        <v>130</v>
      </c>
      <c r="G3258" s="6" t="s">
        <v>335</v>
      </c>
      <c r="H3258" s="2" t="str">
        <f>INDEX(Δεδομένα!B$1:B$51,MATCH('2020'!G3258,Δεδομένα!A$1:A$51,0))</f>
        <v>ΔΥΤΙΚΗΣ ΕΛΛΑΔΟΣ</v>
      </c>
      <c r="I3258" s="8">
        <f>INDEX(Δεδομένα!E$1:E$13,MATCH('2020'!H3258,Δεδομένα!D$1:D$13,0))</f>
        <v>7</v>
      </c>
      <c r="J3258" s="1">
        <v>43964</v>
      </c>
      <c r="K3258" s="6" t="s">
        <v>577</v>
      </c>
      <c r="L3258" s="36" t="str">
        <f t="shared" si="200"/>
        <v>13/05/2020 12:45</v>
      </c>
      <c r="M3258" s="1">
        <v>43964</v>
      </c>
      <c r="N3258" s="6" t="s">
        <v>347</v>
      </c>
      <c r="O3258" s="36" t="str">
        <f t="shared" si="201"/>
        <v>13/05/2020 13:10</v>
      </c>
      <c r="P3258" s="46">
        <f t="shared" si="202"/>
        <v>1.7361111109494232E-2</v>
      </c>
      <c r="Q3258" s="48">
        <v>0</v>
      </c>
      <c r="R3258" s="47">
        <f t="shared" si="203"/>
        <v>24.999999997671694</v>
      </c>
      <c r="S3258" s="6" t="s">
        <v>976</v>
      </c>
      <c r="T3258" s="6" t="s">
        <v>73</v>
      </c>
      <c r="U3258" s="6" t="s">
        <v>44</v>
      </c>
      <c r="V3258" s="6" t="s">
        <v>4681</v>
      </c>
      <c r="W3258" s="7">
        <v>0</v>
      </c>
      <c r="X3258" s="7">
        <v>0</v>
      </c>
      <c r="Y3258" s="7">
        <v>0</v>
      </c>
      <c r="Z3258" s="7">
        <v>0</v>
      </c>
      <c r="AA3258" s="7">
        <v>0.8</v>
      </c>
      <c r="AB3258" s="7">
        <v>0.2</v>
      </c>
      <c r="AC3258" s="7">
        <v>0</v>
      </c>
      <c r="AD3258" s="7">
        <v>0</v>
      </c>
      <c r="AE3258">
        <v>2</v>
      </c>
      <c r="AF3258">
        <v>0</v>
      </c>
      <c r="AG3258">
        <v>0</v>
      </c>
      <c r="AH3258">
        <v>0</v>
      </c>
      <c r="AI3258">
        <v>0</v>
      </c>
      <c r="AJ3258">
        <v>1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</row>
    <row r="3259" spans="1:44" x14ac:dyDescent="0.25">
      <c r="A3259">
        <v>1561065</v>
      </c>
      <c r="B3259">
        <v>750707</v>
      </c>
      <c r="C3259">
        <v>21.213648418929701</v>
      </c>
      <c r="D3259">
        <v>38.316519520139003</v>
      </c>
      <c r="E3259" s="68" t="s">
        <v>334</v>
      </c>
      <c r="F3259" s="8">
        <f>INDEX(Δεδομένα!$P:$P,MATCH('2020'!E3259,Δεδομένα!$O:$O,0))</f>
        <v>127</v>
      </c>
      <c r="G3259" s="6" t="s">
        <v>335</v>
      </c>
      <c r="H3259" s="2" t="str">
        <f>INDEX(Δεδομένα!B$1:B$51,MATCH('2020'!G3259,Δεδομένα!A$1:A$51,0))</f>
        <v>ΔΥΤΙΚΗΣ ΕΛΛΑΔΟΣ</v>
      </c>
      <c r="I3259" s="8">
        <f>INDEX(Δεδομένα!E$1:E$13,MATCH('2020'!H3259,Δεδομένα!D$1:D$13,0))</f>
        <v>7</v>
      </c>
      <c r="J3259" s="1">
        <v>43964</v>
      </c>
      <c r="K3259" s="6" t="s">
        <v>612</v>
      </c>
      <c r="L3259" s="36" t="str">
        <f t="shared" si="200"/>
        <v>13/05/2020 13:50</v>
      </c>
      <c r="M3259" s="1">
        <v>43964</v>
      </c>
      <c r="N3259" s="6" t="s">
        <v>1796</v>
      </c>
      <c r="O3259" s="36" t="str">
        <f t="shared" si="201"/>
        <v>13/05/2020 14:46</v>
      </c>
      <c r="P3259" s="46">
        <f t="shared" si="202"/>
        <v>3.8888888884685002E-2</v>
      </c>
      <c r="Q3259" s="48">
        <v>0</v>
      </c>
      <c r="R3259" s="47">
        <f t="shared" si="203"/>
        <v>55.999999993946403</v>
      </c>
      <c r="S3259" s="6" t="s">
        <v>338</v>
      </c>
      <c r="T3259" s="6" t="s">
        <v>343</v>
      </c>
      <c r="U3259" s="6" t="s">
        <v>44</v>
      </c>
      <c r="V3259" s="6" t="s">
        <v>4684</v>
      </c>
      <c r="W3259" s="7">
        <v>0</v>
      </c>
      <c r="X3259" s="7">
        <v>0</v>
      </c>
      <c r="Y3259" s="7">
        <v>0</v>
      </c>
      <c r="Z3259" s="7">
        <v>0</v>
      </c>
      <c r="AA3259" s="7">
        <v>0.5</v>
      </c>
      <c r="AB3259" s="7">
        <v>0</v>
      </c>
      <c r="AC3259" s="7">
        <v>0</v>
      </c>
      <c r="AD3259" s="7">
        <v>0</v>
      </c>
      <c r="AE3259">
        <v>2</v>
      </c>
      <c r="AF3259">
        <v>0</v>
      </c>
      <c r="AG3259">
        <v>0</v>
      </c>
      <c r="AH3259">
        <v>0</v>
      </c>
      <c r="AI3259">
        <v>0</v>
      </c>
      <c r="AJ3259">
        <v>1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</row>
    <row r="3260" spans="1:44" x14ac:dyDescent="0.25">
      <c r="A3260">
        <v>1561068</v>
      </c>
      <c r="B3260">
        <v>750856</v>
      </c>
      <c r="C3260">
        <v>21.529067361536299</v>
      </c>
      <c r="D3260">
        <v>38.352559872235403</v>
      </c>
      <c r="E3260" s="68" t="s">
        <v>334</v>
      </c>
      <c r="F3260" s="8">
        <f>INDEX(Δεδομένα!$P:$P,MATCH('2020'!E3260,Δεδομένα!$O:$O,0))</f>
        <v>127</v>
      </c>
      <c r="G3260" s="6" t="s">
        <v>335</v>
      </c>
      <c r="H3260" s="2" t="str">
        <f>INDEX(Δεδομένα!B$1:B$51,MATCH('2020'!G3260,Δεδομένα!A$1:A$51,0))</f>
        <v>ΔΥΤΙΚΗΣ ΕΛΛΑΔΟΣ</v>
      </c>
      <c r="I3260" s="8">
        <f>INDEX(Δεδομένα!E$1:E$13,MATCH('2020'!H3260,Δεδομένα!D$1:D$13,0))</f>
        <v>7</v>
      </c>
      <c r="J3260" s="1">
        <v>43964</v>
      </c>
      <c r="K3260" s="6" t="s">
        <v>353</v>
      </c>
      <c r="L3260" s="36" t="str">
        <f t="shared" si="200"/>
        <v>13/05/2020 21:40</v>
      </c>
      <c r="M3260" s="1">
        <v>43964</v>
      </c>
      <c r="N3260" s="6" t="s">
        <v>634</v>
      </c>
      <c r="O3260" s="36" t="str">
        <f t="shared" si="201"/>
        <v>13/05/2020 23:00</v>
      </c>
      <c r="P3260" s="46">
        <f t="shared" si="202"/>
        <v>5.5555555554747116E-2</v>
      </c>
      <c r="Q3260" s="48">
        <v>0</v>
      </c>
      <c r="R3260" s="47">
        <f t="shared" si="203"/>
        <v>79.999999998835847</v>
      </c>
      <c r="S3260" s="6" t="s">
        <v>338</v>
      </c>
      <c r="T3260" s="6" t="s">
        <v>343</v>
      </c>
      <c r="U3260" s="6" t="s">
        <v>44</v>
      </c>
      <c r="V3260" s="6" t="s">
        <v>4694</v>
      </c>
      <c r="W3260" s="7">
        <v>0</v>
      </c>
      <c r="X3260" s="7">
        <v>0</v>
      </c>
      <c r="Y3260" s="7">
        <v>0</v>
      </c>
      <c r="Z3260" s="7">
        <v>0</v>
      </c>
      <c r="AA3260" s="7">
        <v>0.5</v>
      </c>
      <c r="AB3260" s="7">
        <v>0</v>
      </c>
      <c r="AC3260" s="7">
        <v>0</v>
      </c>
      <c r="AD3260" s="7">
        <v>0</v>
      </c>
      <c r="AE3260">
        <v>2</v>
      </c>
      <c r="AF3260">
        <v>0</v>
      </c>
      <c r="AG3260">
        <v>0</v>
      </c>
      <c r="AH3260">
        <v>0</v>
      </c>
      <c r="AI3260">
        <v>0</v>
      </c>
      <c r="AJ3260">
        <v>1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</row>
    <row r="3261" spans="1:44" x14ac:dyDescent="0.25">
      <c r="A3261">
        <v>1558035</v>
      </c>
      <c r="B3261">
        <v>750657</v>
      </c>
      <c r="C3261">
        <v>21.4523123904561</v>
      </c>
      <c r="D3261">
        <v>37.993168550721897</v>
      </c>
      <c r="E3261" s="68" t="s">
        <v>900</v>
      </c>
      <c r="F3261" s="8">
        <f>INDEX(Δεδομένα!$P:$P,MATCH('2020'!E3261,Δεδομένα!$O:$O,0))</f>
        <v>136</v>
      </c>
      <c r="G3261" s="6" t="s">
        <v>357</v>
      </c>
      <c r="H3261" s="2" t="str">
        <f>INDEX(Δεδομένα!B$1:B$51,MATCH('2020'!G3261,Δεδομένα!A$1:A$51,0))</f>
        <v>ΔΥΤΙΚΗΣ ΕΛΛΑΔΟΣ</v>
      </c>
      <c r="I3261" s="8">
        <f>INDEX(Δεδομένα!E$1:E$13,MATCH('2020'!H3261,Δεδομένα!D$1:D$13,0))</f>
        <v>7</v>
      </c>
      <c r="J3261" s="1">
        <v>43964</v>
      </c>
      <c r="K3261" s="6" t="s">
        <v>4677</v>
      </c>
      <c r="L3261" s="36" t="str">
        <f t="shared" si="200"/>
        <v>13/05/2020 11:14</v>
      </c>
      <c r="M3261" s="1">
        <v>43964</v>
      </c>
      <c r="N3261" s="6" t="s">
        <v>662</v>
      </c>
      <c r="O3261" s="36" t="str">
        <f t="shared" si="201"/>
        <v>13/05/2020 12:30</v>
      </c>
      <c r="P3261" s="46">
        <f t="shared" si="202"/>
        <v>5.2777777782466728E-2</v>
      </c>
      <c r="Q3261" s="48">
        <v>0</v>
      </c>
      <c r="R3261" s="47">
        <f t="shared" si="203"/>
        <v>76.000000006752089</v>
      </c>
      <c r="S3261" s="6" t="s">
        <v>306</v>
      </c>
      <c r="T3261" s="6" t="s">
        <v>73</v>
      </c>
      <c r="U3261" s="6" t="s">
        <v>44</v>
      </c>
      <c r="V3261" s="6" t="s">
        <v>4678</v>
      </c>
      <c r="W3261" s="7">
        <v>0</v>
      </c>
      <c r="X3261" s="7">
        <v>0</v>
      </c>
      <c r="Y3261" s="7">
        <v>0</v>
      </c>
      <c r="Z3261" s="7">
        <v>0</v>
      </c>
      <c r="AA3261" s="7">
        <v>0</v>
      </c>
      <c r="AB3261" s="7">
        <v>2</v>
      </c>
      <c r="AC3261" s="7">
        <v>0</v>
      </c>
      <c r="AD3261" s="7">
        <v>0</v>
      </c>
      <c r="AE3261">
        <v>5</v>
      </c>
      <c r="AF3261">
        <v>0</v>
      </c>
      <c r="AG3261">
        <v>0</v>
      </c>
      <c r="AH3261">
        <v>0</v>
      </c>
      <c r="AI3261">
        <v>0</v>
      </c>
      <c r="AJ3261">
        <v>3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</row>
    <row r="3262" spans="1:44" x14ac:dyDescent="0.25">
      <c r="A3262">
        <v>1567106</v>
      </c>
      <c r="B3262">
        <v>750685</v>
      </c>
      <c r="C3262">
        <v>25.873647309433402</v>
      </c>
      <c r="D3262">
        <v>40.856859381885101</v>
      </c>
      <c r="E3262" s="68" t="s">
        <v>925</v>
      </c>
      <c r="F3262" s="8">
        <f>INDEX(Δεδομένα!$P:$P,MATCH('2020'!E3262,Δεδομένα!$O:$O,0))</f>
        <v>135</v>
      </c>
      <c r="G3262" s="6" t="s">
        <v>357</v>
      </c>
      <c r="H3262" s="2" t="str">
        <f>INDEX(Δεδομένα!B$1:B$51,MATCH('2020'!G3262,Δεδομένα!A$1:A$51,0))</f>
        <v>ΔΥΤΙΚΗΣ ΕΛΛΑΔΟΣ</v>
      </c>
      <c r="I3262" s="8">
        <f>INDEX(Δεδομένα!E$1:E$13,MATCH('2020'!H3262,Δεδομένα!D$1:D$13,0))</f>
        <v>7</v>
      </c>
      <c r="J3262" s="1">
        <v>43964</v>
      </c>
      <c r="K3262" s="6" t="s">
        <v>481</v>
      </c>
      <c r="L3262" s="36" t="str">
        <f t="shared" si="200"/>
        <v>13/05/2020 12:50</v>
      </c>
      <c r="M3262" s="1">
        <v>43964</v>
      </c>
      <c r="N3262" s="6" t="s">
        <v>362</v>
      </c>
      <c r="O3262" s="36" t="str">
        <f t="shared" si="201"/>
        <v>13/05/2020 14:00</v>
      </c>
      <c r="P3262" s="46">
        <f t="shared" si="202"/>
        <v>4.8611111116770189E-2</v>
      </c>
      <c r="Q3262" s="48">
        <v>0</v>
      </c>
      <c r="R3262" s="47">
        <f t="shared" si="203"/>
        <v>70.000000008149073</v>
      </c>
      <c r="S3262" s="6" t="s">
        <v>928</v>
      </c>
      <c r="T3262" s="6" t="s">
        <v>1565</v>
      </c>
      <c r="U3262" s="6" t="s">
        <v>44</v>
      </c>
      <c r="V3262" s="6" t="s">
        <v>4623</v>
      </c>
      <c r="W3262" s="7">
        <v>0</v>
      </c>
      <c r="X3262" s="7">
        <v>0</v>
      </c>
      <c r="Y3262" s="7">
        <v>0</v>
      </c>
      <c r="Z3262" s="7">
        <v>3</v>
      </c>
      <c r="AA3262" s="7">
        <v>0</v>
      </c>
      <c r="AB3262" s="7">
        <v>1</v>
      </c>
      <c r="AC3262" s="7">
        <v>0</v>
      </c>
      <c r="AD3262" s="7">
        <v>0</v>
      </c>
      <c r="AE3262">
        <v>10</v>
      </c>
      <c r="AF3262">
        <v>0</v>
      </c>
      <c r="AG3262">
        <v>0</v>
      </c>
      <c r="AH3262">
        <v>0</v>
      </c>
      <c r="AI3262">
        <v>0</v>
      </c>
      <c r="AJ3262">
        <v>5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</row>
    <row r="3263" spans="1:44" x14ac:dyDescent="0.25">
      <c r="A3263">
        <v>1567122</v>
      </c>
      <c r="B3263">
        <v>750776</v>
      </c>
      <c r="C3263">
        <v>21.326660786655001</v>
      </c>
      <c r="D3263">
        <v>37.863164589736499</v>
      </c>
      <c r="E3263" s="68" t="s">
        <v>925</v>
      </c>
      <c r="F3263" s="8">
        <f>INDEX(Δεδομένα!$P:$P,MATCH('2020'!E3263,Δεδομένα!$O:$O,0))</f>
        <v>135</v>
      </c>
      <c r="G3263" s="6" t="s">
        <v>357</v>
      </c>
      <c r="H3263" s="2" t="str">
        <f>INDEX(Δεδομένα!B$1:B$51,MATCH('2020'!G3263,Δεδομένα!A$1:A$51,0))</f>
        <v>ΔΥΤΙΚΗΣ ΕΛΛΑΔΟΣ</v>
      </c>
      <c r="I3263" s="8">
        <f>INDEX(Δεδομένα!E$1:E$13,MATCH('2020'!H3263,Δεδομένα!D$1:D$13,0))</f>
        <v>7</v>
      </c>
      <c r="J3263" s="1">
        <v>43964</v>
      </c>
      <c r="K3263" s="6" t="s">
        <v>962</v>
      </c>
      <c r="L3263" s="36" t="str">
        <f t="shared" si="200"/>
        <v>13/05/2020 18:14</v>
      </c>
      <c r="M3263" s="1">
        <v>43964</v>
      </c>
      <c r="N3263" s="6" t="s">
        <v>259</v>
      </c>
      <c r="O3263" s="36" t="str">
        <f t="shared" si="201"/>
        <v>13/05/2020 19:00</v>
      </c>
      <c r="P3263" s="46">
        <f t="shared" si="202"/>
        <v>3.1944444439432118E-2</v>
      </c>
      <c r="Q3263" s="48">
        <v>0</v>
      </c>
      <c r="R3263" s="47">
        <f t="shared" si="203"/>
        <v>45.99999999278225</v>
      </c>
      <c r="S3263" s="6" t="s">
        <v>928</v>
      </c>
      <c r="T3263" s="6" t="s">
        <v>929</v>
      </c>
      <c r="U3263" s="6" t="s">
        <v>44</v>
      </c>
      <c r="V3263" s="6" t="s">
        <v>4691</v>
      </c>
      <c r="W3263" s="7">
        <v>0</v>
      </c>
      <c r="X3263" s="7">
        <v>0</v>
      </c>
      <c r="Y3263" s="7">
        <v>0</v>
      </c>
      <c r="Z3263" s="7">
        <v>1</v>
      </c>
      <c r="AA3263" s="7">
        <v>0</v>
      </c>
      <c r="AB3263" s="7">
        <v>0</v>
      </c>
      <c r="AC3263" s="7">
        <v>0</v>
      </c>
      <c r="AD3263" s="7">
        <v>0</v>
      </c>
      <c r="AE3263">
        <v>3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</row>
    <row r="3264" spans="1:44" x14ac:dyDescent="0.25">
      <c r="A3264">
        <v>1558043</v>
      </c>
      <c r="B3264">
        <v>750833</v>
      </c>
      <c r="C3264">
        <v>21.258741808762601</v>
      </c>
      <c r="D3264">
        <v>37.875410070736699</v>
      </c>
      <c r="E3264" s="68" t="s">
        <v>900</v>
      </c>
      <c r="F3264" s="8">
        <f>INDEX(Δεδομένα!$P:$P,MATCH('2020'!E3264,Δεδομένα!$O:$O,0))</f>
        <v>136</v>
      </c>
      <c r="G3264" s="6" t="s">
        <v>357</v>
      </c>
      <c r="H3264" s="2" t="str">
        <f>INDEX(Δεδομένα!B$1:B$51,MATCH('2020'!G3264,Δεδομένα!A$1:A$51,0))</f>
        <v>ΔΥΤΙΚΗΣ ΕΛΛΑΔΟΣ</v>
      </c>
      <c r="I3264" s="8">
        <f>INDEX(Δεδομένα!E$1:E$13,MATCH('2020'!H3264,Δεδομένα!D$1:D$13,0))</f>
        <v>7</v>
      </c>
      <c r="J3264" s="1">
        <v>43964</v>
      </c>
      <c r="K3264" s="6" t="s">
        <v>825</v>
      </c>
      <c r="L3264" s="36" t="str">
        <f t="shared" si="200"/>
        <v>13/05/2020 20:30</v>
      </c>
      <c r="M3264" s="1">
        <v>43964</v>
      </c>
      <c r="N3264" s="6" t="s">
        <v>4244</v>
      </c>
      <c r="O3264" s="36" t="str">
        <f t="shared" si="201"/>
        <v>13/05/2020 22:11</v>
      </c>
      <c r="P3264" s="46">
        <f t="shared" si="202"/>
        <v>7.013888889196096E-2</v>
      </c>
      <c r="Q3264" s="48">
        <v>0</v>
      </c>
      <c r="R3264" s="47">
        <f t="shared" si="203"/>
        <v>101.00000000442378</v>
      </c>
      <c r="S3264" s="6" t="s">
        <v>928</v>
      </c>
      <c r="T3264" s="6" t="s">
        <v>929</v>
      </c>
      <c r="U3264" s="6" t="s">
        <v>2709</v>
      </c>
      <c r="V3264" s="6" t="s">
        <v>2710</v>
      </c>
      <c r="W3264" s="7">
        <v>0</v>
      </c>
      <c r="X3264" s="7">
        <v>0</v>
      </c>
      <c r="Y3264" s="7">
        <v>0</v>
      </c>
      <c r="Z3264" s="7">
        <v>0</v>
      </c>
      <c r="AA3264" s="7">
        <v>1</v>
      </c>
      <c r="AB3264" s="7">
        <v>0</v>
      </c>
      <c r="AC3264" s="7">
        <v>0</v>
      </c>
      <c r="AD3264" s="7">
        <v>0</v>
      </c>
      <c r="AE3264">
        <v>2</v>
      </c>
      <c r="AF3264">
        <v>0</v>
      </c>
      <c r="AG3264">
        <v>0</v>
      </c>
      <c r="AH3264">
        <v>0</v>
      </c>
      <c r="AI3264">
        <v>0</v>
      </c>
      <c r="AJ3264">
        <v>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</row>
    <row r="3265" spans="1:44" x14ac:dyDescent="0.25">
      <c r="A3265">
        <v>1557368</v>
      </c>
      <c r="B3265">
        <v>0</v>
      </c>
      <c r="C3265">
        <v>0</v>
      </c>
      <c r="D3265">
        <v>0</v>
      </c>
      <c r="E3265" s="68" t="s">
        <v>687</v>
      </c>
      <c r="F3265" s="8">
        <f>INDEX(Δεδομένα!$P:$P,MATCH('2020'!E3265,Δεδομένα!$O:$O,0))</f>
        <v>213</v>
      </c>
      <c r="G3265" s="6" t="s">
        <v>560</v>
      </c>
      <c r="H3265" s="2" t="str">
        <f>INDEX(Δεδομένα!B$1:B$51,MATCH('2020'!G3265,Δεδομένα!A$1:A$51,0))</f>
        <v>ΚΡΗΤΗΣ</v>
      </c>
      <c r="I3265" s="8">
        <f>INDEX(Δεδομένα!E$1:E$13,MATCH('2020'!H3265,Δεδομένα!D$1:D$13,0))</f>
        <v>12</v>
      </c>
      <c r="J3265" s="1">
        <v>43964</v>
      </c>
      <c r="K3265" s="6" t="s">
        <v>726</v>
      </c>
      <c r="L3265" s="36" t="str">
        <f t="shared" si="200"/>
        <v>13/05/2020 11:39</v>
      </c>
      <c r="M3265" s="1">
        <v>43964</v>
      </c>
      <c r="N3265" s="6" t="s">
        <v>467</v>
      </c>
      <c r="O3265" s="36" t="str">
        <f t="shared" si="201"/>
        <v>13/05/2020 12:20</v>
      </c>
      <c r="P3265" s="46">
        <f t="shared" si="202"/>
        <v>2.8472222220443655E-2</v>
      </c>
      <c r="Q3265" s="48">
        <v>0</v>
      </c>
      <c r="R3265" s="47">
        <f t="shared" si="203"/>
        <v>40.999999997438863</v>
      </c>
      <c r="S3265" s="6" t="s">
        <v>44</v>
      </c>
      <c r="T3265" s="6" t="s">
        <v>697</v>
      </c>
      <c r="U3265" s="6" t="s">
        <v>709</v>
      </c>
      <c r="V3265" s="6" t="s">
        <v>727</v>
      </c>
      <c r="W3265" s="7">
        <v>0</v>
      </c>
      <c r="X3265" s="7">
        <v>0</v>
      </c>
      <c r="Y3265" s="7">
        <v>0</v>
      </c>
      <c r="Z3265" s="7">
        <v>0</v>
      </c>
      <c r="AA3265" s="7">
        <v>0</v>
      </c>
      <c r="AB3265" s="7">
        <v>0</v>
      </c>
      <c r="AC3265" s="7">
        <v>0.1</v>
      </c>
      <c r="AD3265" s="7">
        <v>0</v>
      </c>
      <c r="AE3265">
        <v>2</v>
      </c>
      <c r="AF3265">
        <v>0</v>
      </c>
      <c r="AG3265">
        <v>0</v>
      </c>
      <c r="AH3265">
        <v>0</v>
      </c>
      <c r="AI3265">
        <v>0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</row>
    <row r="3266" spans="1:44" x14ac:dyDescent="0.25">
      <c r="A3266">
        <v>1557393</v>
      </c>
      <c r="B3266">
        <v>0</v>
      </c>
      <c r="C3266">
        <v>0</v>
      </c>
      <c r="D3266">
        <v>0</v>
      </c>
      <c r="E3266" s="68" t="s">
        <v>687</v>
      </c>
      <c r="F3266" s="8">
        <f>INDEX(Δεδομένα!$P:$P,MATCH('2020'!E3266,Δεδομένα!$O:$O,0))</f>
        <v>213</v>
      </c>
      <c r="G3266" s="6" t="s">
        <v>560</v>
      </c>
      <c r="H3266" s="2" t="str">
        <f>INDEX(Δεδομένα!B$1:B$51,MATCH('2020'!G3266,Δεδομένα!A$1:A$51,0))</f>
        <v>ΚΡΗΤΗΣ</v>
      </c>
      <c r="I3266" s="8">
        <f>INDEX(Δεδομένα!E$1:E$13,MATCH('2020'!H3266,Δεδομένα!D$1:D$13,0))</f>
        <v>12</v>
      </c>
      <c r="J3266" s="1">
        <v>43964</v>
      </c>
      <c r="K3266" s="6" t="s">
        <v>133</v>
      </c>
      <c r="L3266" s="36" t="str">
        <f t="shared" si="200"/>
        <v>13/05/2020 18:24</v>
      </c>
      <c r="M3266" s="1">
        <v>43964</v>
      </c>
      <c r="N3266" s="6" t="s">
        <v>728</v>
      </c>
      <c r="O3266" s="36" t="str">
        <f t="shared" si="201"/>
        <v>13/05/2020 19:42</v>
      </c>
      <c r="P3266" s="46">
        <f t="shared" si="202"/>
        <v>5.4166666661330964E-2</v>
      </c>
      <c r="Q3266" s="48">
        <v>0</v>
      </c>
      <c r="R3266" s="47">
        <f t="shared" si="203"/>
        <v>77.999999992316589</v>
      </c>
      <c r="S3266" s="6" t="s">
        <v>44</v>
      </c>
      <c r="T3266" s="6" t="s">
        <v>697</v>
      </c>
      <c r="U3266" s="6" t="s">
        <v>729</v>
      </c>
      <c r="V3266" s="6" t="s">
        <v>729</v>
      </c>
      <c r="W3266" s="7">
        <v>0</v>
      </c>
      <c r="X3266" s="7">
        <v>0</v>
      </c>
      <c r="Y3266" s="7">
        <v>0</v>
      </c>
      <c r="Z3266" s="7">
        <v>0</v>
      </c>
      <c r="AA3266" s="7">
        <v>0</v>
      </c>
      <c r="AB3266" s="7">
        <v>0</v>
      </c>
      <c r="AC3266" s="7">
        <v>0.5</v>
      </c>
      <c r="AD3266" s="7">
        <v>0</v>
      </c>
      <c r="AE3266">
        <v>4</v>
      </c>
      <c r="AF3266">
        <v>0</v>
      </c>
      <c r="AG3266">
        <v>0</v>
      </c>
      <c r="AH3266">
        <v>0</v>
      </c>
      <c r="AI3266">
        <v>0</v>
      </c>
      <c r="AJ3266">
        <v>2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</row>
    <row r="3267" spans="1:44" x14ac:dyDescent="0.25">
      <c r="A3267">
        <v>1557694</v>
      </c>
      <c r="B3267">
        <v>750762</v>
      </c>
      <c r="C3267">
        <v>22.208518428178301</v>
      </c>
      <c r="D3267">
        <v>39.354769044622898</v>
      </c>
      <c r="E3267" s="68" t="s">
        <v>1042</v>
      </c>
      <c r="F3267" s="8">
        <f>INDEX(Δεδομένα!$P:$P,MATCH('2020'!E3267,Δεδομένα!$O:$O,0))</f>
        <v>116</v>
      </c>
      <c r="G3267" s="6" t="s">
        <v>294</v>
      </c>
      <c r="H3267" s="2" t="str">
        <f>INDEX(Δεδομένα!B$1:B$51,MATCH('2020'!G3267,Δεδομένα!A$1:A$51,0))</f>
        <v>ΘΕΣΣΑΛΙΑΣ</v>
      </c>
      <c r="I3267" s="8">
        <f>INDEX(Δεδομένα!E$1:E$13,MATCH('2020'!H3267,Δεδομένα!D$1:D$13,0))</f>
        <v>6</v>
      </c>
      <c r="J3267" s="1">
        <v>43964</v>
      </c>
      <c r="K3267" s="6" t="s">
        <v>1169</v>
      </c>
      <c r="L3267" s="36" t="str">
        <f t="shared" ref="L3267:L3330" si="204">_xlfn.CONCAT(TEXT(J3267,"ηη/μμ/εεε")," ",TEXT(K3267,"ωω:λλ"))</f>
        <v>13/05/2020 17:23</v>
      </c>
      <c r="M3267" s="1">
        <v>43964</v>
      </c>
      <c r="N3267" s="6" t="s">
        <v>85</v>
      </c>
      <c r="O3267" s="36" t="str">
        <f t="shared" ref="O3267:O3330" si="205">_xlfn.CONCAT(TEXT(M3267,"ηη/μμ/εεε")," ",TEXT(N3267,"ωω:λλ"))</f>
        <v>13/05/2020 17:50</v>
      </c>
      <c r="P3267" s="46">
        <f t="shared" ref="P3267:P3330" si="206">O3267-L3267</f>
        <v>1.8749999995634425E-2</v>
      </c>
      <c r="Q3267" s="48">
        <v>0</v>
      </c>
      <c r="R3267" s="47">
        <f t="shared" ref="R3267:R3330" si="207">P3267*(24*60)</f>
        <v>26.999999993713573</v>
      </c>
      <c r="S3267" s="6" t="s">
        <v>294</v>
      </c>
      <c r="T3267" s="6" t="s">
        <v>1043</v>
      </c>
      <c r="U3267" s="6" t="s">
        <v>4687</v>
      </c>
      <c r="V3267" s="6" t="s">
        <v>4688</v>
      </c>
      <c r="W3267" s="7">
        <v>0</v>
      </c>
      <c r="X3267" s="7">
        <v>0</v>
      </c>
      <c r="Y3267" s="7">
        <v>0</v>
      </c>
      <c r="Z3267" s="7">
        <v>0</v>
      </c>
      <c r="AA3267" s="7">
        <v>0.1</v>
      </c>
      <c r="AB3267" s="7">
        <v>0</v>
      </c>
      <c r="AC3267" s="7">
        <v>0</v>
      </c>
      <c r="AD3267" s="7">
        <v>0</v>
      </c>
      <c r="AE3267">
        <v>2</v>
      </c>
      <c r="AF3267">
        <v>0</v>
      </c>
      <c r="AG3267">
        <v>0</v>
      </c>
      <c r="AH3267">
        <v>0</v>
      </c>
      <c r="AI3267">
        <v>0</v>
      </c>
      <c r="AJ3267">
        <v>1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</row>
    <row r="3268" spans="1:44" x14ac:dyDescent="0.25">
      <c r="A3268">
        <v>1557696</v>
      </c>
      <c r="B3268">
        <v>750763</v>
      </c>
      <c r="C3268">
        <v>22.012798037502801</v>
      </c>
      <c r="D3268">
        <v>39.247508601268599</v>
      </c>
      <c r="E3268" s="68" t="s">
        <v>1042</v>
      </c>
      <c r="F3268" s="8">
        <f>INDEX(Δεδομένα!$P:$P,MATCH('2020'!E3268,Δεδομένα!$O:$O,0))</f>
        <v>116</v>
      </c>
      <c r="G3268" s="6" t="s">
        <v>294</v>
      </c>
      <c r="H3268" s="2" t="str">
        <f>INDEX(Δεδομένα!B$1:B$51,MATCH('2020'!G3268,Δεδομένα!A$1:A$51,0))</f>
        <v>ΘΕΣΣΑΛΙΑΣ</v>
      </c>
      <c r="I3268" s="8">
        <f>INDEX(Δεδομένα!E$1:E$13,MATCH('2020'!H3268,Δεδομένα!D$1:D$13,0))</f>
        <v>6</v>
      </c>
      <c r="J3268" s="1">
        <v>43964</v>
      </c>
      <c r="K3268" s="6" t="s">
        <v>2640</v>
      </c>
      <c r="L3268" s="36" t="str">
        <f t="shared" si="204"/>
        <v>13/05/2020 17:32</v>
      </c>
      <c r="M3268" s="1">
        <v>43964</v>
      </c>
      <c r="N3268" s="6" t="s">
        <v>336</v>
      </c>
      <c r="O3268" s="36" t="str">
        <f t="shared" si="205"/>
        <v>13/05/2020 17:40</v>
      </c>
      <c r="P3268" s="46">
        <f t="shared" si="206"/>
        <v>5.5555555518367328E-3</v>
      </c>
      <c r="Q3268" s="48">
        <v>0</v>
      </c>
      <c r="R3268" s="47">
        <f t="shared" si="207"/>
        <v>7.9999999946448952</v>
      </c>
      <c r="S3268" s="6" t="s">
        <v>294</v>
      </c>
      <c r="T3268" s="6" t="s">
        <v>1043</v>
      </c>
      <c r="U3268" s="6" t="s">
        <v>4689</v>
      </c>
      <c r="V3268" s="6" t="s">
        <v>4690</v>
      </c>
      <c r="W3268" s="7">
        <v>0</v>
      </c>
      <c r="X3268" s="7">
        <v>0</v>
      </c>
      <c r="Y3268" s="7">
        <v>0</v>
      </c>
      <c r="Z3268" s="7">
        <v>0</v>
      </c>
      <c r="AA3268" s="7">
        <v>0.3</v>
      </c>
      <c r="AB3268" s="7">
        <v>0</v>
      </c>
      <c r="AC3268" s="7">
        <v>0</v>
      </c>
      <c r="AD3268" s="7">
        <v>0</v>
      </c>
      <c r="AE3268">
        <v>2</v>
      </c>
      <c r="AF3268">
        <v>0</v>
      </c>
      <c r="AG3268">
        <v>0</v>
      </c>
      <c r="AH3268">
        <v>0</v>
      </c>
      <c r="AI3268">
        <v>0</v>
      </c>
      <c r="AJ3268">
        <v>1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</row>
    <row r="3269" spans="1:44" x14ac:dyDescent="0.25">
      <c r="A3269">
        <v>1557967</v>
      </c>
      <c r="B3269">
        <v>750719</v>
      </c>
      <c r="C3269">
        <v>21.001166588638501</v>
      </c>
      <c r="D3269">
        <v>40.4703755038149</v>
      </c>
      <c r="E3269" s="68" t="s">
        <v>2243</v>
      </c>
      <c r="F3269" s="8">
        <f>INDEX(Δεδομένα!$P:$P,MATCH('2020'!E3269,Δεδομένα!$O:$O,0))</f>
        <v>76</v>
      </c>
      <c r="G3269" s="6" t="s">
        <v>1063</v>
      </c>
      <c r="H3269" s="2" t="str">
        <f>INDEX(Δεδομένα!B$1:B$51,MATCH('2020'!G3269,Δεδομένα!A$1:A$51,0))</f>
        <v>ΔΥΤΙΚΗΣ ΜΑΚΕΔΟΝΙΑΣ</v>
      </c>
      <c r="I3269" s="8">
        <f>INDEX(Δεδομένα!E$1:E$13,MATCH('2020'!H3269,Δεδομένα!D$1:D$13,0))</f>
        <v>4</v>
      </c>
      <c r="J3269" s="1">
        <v>43964</v>
      </c>
      <c r="K3269" s="6" t="s">
        <v>2017</v>
      </c>
      <c r="L3269" s="36" t="str">
        <f t="shared" si="204"/>
        <v>13/05/2020 14:34</v>
      </c>
      <c r="M3269" s="1">
        <v>43964</v>
      </c>
      <c r="N3269" s="6" t="s">
        <v>637</v>
      </c>
      <c r="O3269" s="36" t="str">
        <f t="shared" si="205"/>
        <v>13/05/2020 20:15</v>
      </c>
      <c r="P3269" s="46">
        <f t="shared" si="206"/>
        <v>0.23680555555620231</v>
      </c>
      <c r="Q3269" s="48">
        <v>0</v>
      </c>
      <c r="R3269" s="47">
        <f t="shared" si="207"/>
        <v>341.00000000093132</v>
      </c>
      <c r="S3269" s="6" t="s">
        <v>1260</v>
      </c>
      <c r="T3269" s="6" t="s">
        <v>2244</v>
      </c>
      <c r="U3269" s="6" t="s">
        <v>73</v>
      </c>
      <c r="V3269" s="6" t="s">
        <v>4263</v>
      </c>
      <c r="W3269" s="7">
        <v>0</v>
      </c>
      <c r="X3269" s="7">
        <v>1</v>
      </c>
      <c r="Y3269" s="7">
        <v>0</v>
      </c>
      <c r="Z3269" s="7">
        <v>0</v>
      </c>
      <c r="AA3269" s="7">
        <v>0</v>
      </c>
      <c r="AB3269" s="7">
        <v>0</v>
      </c>
      <c r="AC3269" s="7">
        <v>0</v>
      </c>
      <c r="AD3269" s="7">
        <v>0</v>
      </c>
      <c r="AE3269">
        <v>3</v>
      </c>
      <c r="AF3269">
        <v>0</v>
      </c>
      <c r="AG3269">
        <v>0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</row>
    <row r="3270" spans="1:44" x14ac:dyDescent="0.25">
      <c r="A3270">
        <v>1557390</v>
      </c>
      <c r="B3270">
        <v>750746</v>
      </c>
      <c r="C3270">
        <v>22.857361541389999</v>
      </c>
      <c r="D3270">
        <v>41.190598522538302</v>
      </c>
      <c r="E3270" s="68" t="s">
        <v>1084</v>
      </c>
      <c r="F3270" s="8">
        <f>INDEX(Δεδομένα!$P:$P,MATCH('2020'!E3270,Δεδομένα!$O:$O,0))</f>
        <v>57</v>
      </c>
      <c r="G3270" s="6" t="s">
        <v>223</v>
      </c>
      <c r="H3270" s="2" t="str">
        <f>INDEX(Δεδομένα!B$1:B$51,MATCH('2020'!G3270,Δεδομένα!A$1:A$51,0))</f>
        <v>ΚΕΝΤΡΙΚΗΣ ΜΑΚΕΔΟΝΙΑΣ</v>
      </c>
      <c r="I3270" s="8">
        <f>INDEX(Δεδομένα!E$1:E$13,MATCH('2020'!H3270,Δεδομένα!D$1:D$13,0))</f>
        <v>3</v>
      </c>
      <c r="J3270" s="1">
        <v>43964</v>
      </c>
      <c r="K3270" s="6" t="s">
        <v>153</v>
      </c>
      <c r="L3270" s="36" t="str">
        <f t="shared" si="204"/>
        <v>13/05/2020 16:15</v>
      </c>
      <c r="M3270" s="1">
        <v>43964</v>
      </c>
      <c r="N3270" s="6" t="s">
        <v>901</v>
      </c>
      <c r="O3270" s="36" t="str">
        <f t="shared" si="205"/>
        <v>13/05/2020 22:55</v>
      </c>
      <c r="P3270" s="46">
        <f t="shared" si="206"/>
        <v>0.27777777777373558</v>
      </c>
      <c r="Q3270" s="48">
        <v>0</v>
      </c>
      <c r="R3270" s="47">
        <f t="shared" si="207"/>
        <v>399.99999999417923</v>
      </c>
      <c r="S3270" s="6" t="s">
        <v>223</v>
      </c>
      <c r="T3270" s="6" t="s">
        <v>1145</v>
      </c>
      <c r="U3270" s="6" t="s">
        <v>44</v>
      </c>
      <c r="V3270" s="6" t="s">
        <v>4686</v>
      </c>
      <c r="W3270" s="7">
        <v>0</v>
      </c>
      <c r="X3270" s="7">
        <v>10</v>
      </c>
      <c r="Y3270" s="7">
        <v>0</v>
      </c>
      <c r="Z3270" s="7">
        <v>0</v>
      </c>
      <c r="AA3270" s="7">
        <v>0</v>
      </c>
      <c r="AB3270" s="7">
        <v>0</v>
      </c>
      <c r="AC3270" s="7">
        <v>0</v>
      </c>
      <c r="AD3270" s="7">
        <v>0</v>
      </c>
      <c r="AE3270">
        <v>9</v>
      </c>
      <c r="AF3270">
        <v>0</v>
      </c>
      <c r="AG3270">
        <v>0</v>
      </c>
      <c r="AH3270">
        <v>0</v>
      </c>
      <c r="AI3270">
        <v>0</v>
      </c>
      <c r="AJ3270">
        <v>4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</row>
    <row r="3271" spans="1:44" x14ac:dyDescent="0.25">
      <c r="A3271">
        <v>1559717</v>
      </c>
      <c r="B3271">
        <v>750640</v>
      </c>
      <c r="C3271">
        <v>22.072045059608101</v>
      </c>
      <c r="D3271">
        <v>40.413139645893096</v>
      </c>
      <c r="E3271" s="68" t="s">
        <v>1683</v>
      </c>
      <c r="F3271" s="8">
        <f>INDEX(Δεδομένα!$P:$P,MATCH('2020'!E3271,Δεδομένα!$O:$O,0))</f>
        <v>70</v>
      </c>
      <c r="G3271" s="6" t="s">
        <v>246</v>
      </c>
      <c r="H3271" s="2" t="str">
        <f>INDEX(Δεδομένα!B$1:B$51,MATCH('2020'!G3271,Δεδομένα!A$1:A$51,0))</f>
        <v>ΔΥΤΙΚΗΣ ΜΑΚΕΔΟΝΙΑΣ</v>
      </c>
      <c r="I3271" s="8">
        <f>INDEX(Δεδομένα!E$1:E$13,MATCH('2020'!H3271,Δεδομένα!D$1:D$13,0))</f>
        <v>4</v>
      </c>
      <c r="J3271" s="1">
        <v>43964</v>
      </c>
      <c r="K3271" s="6" t="s">
        <v>1094</v>
      </c>
      <c r="L3271" s="36" t="str">
        <f t="shared" si="204"/>
        <v>13/05/2020 09:45</v>
      </c>
      <c r="M3271" s="1">
        <v>43964</v>
      </c>
      <c r="N3271" s="6" t="s">
        <v>1954</v>
      </c>
      <c r="O3271" s="36" t="str">
        <f t="shared" si="205"/>
        <v>13/05/2020 12:37</v>
      </c>
      <c r="P3271" s="46">
        <f t="shared" si="206"/>
        <v>0.11944444444088731</v>
      </c>
      <c r="Q3271" s="48">
        <v>0</v>
      </c>
      <c r="R3271" s="47">
        <f t="shared" si="207"/>
        <v>171.99999999487773</v>
      </c>
      <c r="S3271" s="6" t="s">
        <v>246</v>
      </c>
      <c r="T3271" s="6" t="s">
        <v>1684</v>
      </c>
      <c r="U3271" s="6" t="s">
        <v>44</v>
      </c>
      <c r="V3271" s="6" t="s">
        <v>3313</v>
      </c>
      <c r="W3271" s="7">
        <v>0</v>
      </c>
      <c r="X3271" s="7">
        <v>0</v>
      </c>
      <c r="Y3271" s="7">
        <v>0</v>
      </c>
      <c r="Z3271" s="7">
        <v>5</v>
      </c>
      <c r="AA3271" s="7">
        <v>0</v>
      </c>
      <c r="AB3271" s="7">
        <v>0</v>
      </c>
      <c r="AC3271" s="7">
        <v>0</v>
      </c>
      <c r="AD3271" s="7">
        <v>0</v>
      </c>
      <c r="AE3271">
        <v>4</v>
      </c>
      <c r="AF3271">
        <v>0</v>
      </c>
      <c r="AG3271">
        <v>0</v>
      </c>
      <c r="AH3271">
        <v>0</v>
      </c>
      <c r="AI3271">
        <v>0</v>
      </c>
      <c r="AJ3271">
        <v>2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</row>
    <row r="3272" spans="1:44" x14ac:dyDescent="0.25">
      <c r="A3272">
        <v>1564423</v>
      </c>
      <c r="B3272">
        <v>750680</v>
      </c>
      <c r="C3272">
        <v>22.748190476982099</v>
      </c>
      <c r="D3272">
        <v>37.995467886692602</v>
      </c>
      <c r="E3272" s="68" t="s">
        <v>390</v>
      </c>
      <c r="F3272" s="8">
        <f>INDEX(Δεδομένα!$P:$P,MATCH('2020'!E3272,Δεδομένα!$O:$O,0))</f>
        <v>159</v>
      </c>
      <c r="G3272" s="6" t="s">
        <v>391</v>
      </c>
      <c r="H3272" s="2" t="str">
        <f>INDEX(Δεδομένα!B$1:B$51,MATCH('2020'!G3272,Δεδομένα!A$1:A$51,0))</f>
        <v>ΠΕΛΛΟΠΟΝΗΣΟΥ</v>
      </c>
      <c r="I3272" s="8">
        <f>INDEX(Δεδομένα!E$1:E$13,MATCH('2020'!H3272,Δεδομένα!D$1:D$13,0))</f>
        <v>8</v>
      </c>
      <c r="J3272" s="1">
        <v>43964</v>
      </c>
      <c r="K3272" s="6" t="s">
        <v>662</v>
      </c>
      <c r="L3272" s="36" t="str">
        <f t="shared" si="204"/>
        <v>13/05/2020 12:30</v>
      </c>
      <c r="M3272" s="1">
        <v>43964</v>
      </c>
      <c r="N3272" s="6" t="s">
        <v>1467</v>
      </c>
      <c r="O3272" s="36" t="str">
        <f t="shared" si="205"/>
        <v>13/05/2020 13:40</v>
      </c>
      <c r="P3272" s="46">
        <f t="shared" si="206"/>
        <v>4.8611111109494232E-2</v>
      </c>
      <c r="Q3272" s="48">
        <v>0</v>
      </c>
      <c r="R3272" s="47">
        <f t="shared" si="207"/>
        <v>69.999999997671694</v>
      </c>
      <c r="S3272" s="6" t="s">
        <v>393</v>
      </c>
      <c r="T3272" s="6" t="s">
        <v>394</v>
      </c>
      <c r="U3272" s="6" t="s">
        <v>44</v>
      </c>
      <c r="V3272" s="6" t="s">
        <v>4679</v>
      </c>
      <c r="W3272" s="7">
        <v>0</v>
      </c>
      <c r="X3272" s="7">
        <v>0</v>
      </c>
      <c r="Y3272" s="7">
        <v>0</v>
      </c>
      <c r="Z3272" s="7">
        <v>0</v>
      </c>
      <c r="AA3272" s="7">
        <v>0.05</v>
      </c>
      <c r="AB3272" s="7">
        <v>0</v>
      </c>
      <c r="AC3272" s="7">
        <v>0</v>
      </c>
      <c r="AD3272" s="7">
        <v>0</v>
      </c>
      <c r="AE3272">
        <v>4</v>
      </c>
      <c r="AF3272">
        <v>0</v>
      </c>
      <c r="AG3272">
        <v>0</v>
      </c>
      <c r="AH3272">
        <v>0</v>
      </c>
      <c r="AI3272">
        <v>0</v>
      </c>
      <c r="AJ3272">
        <v>2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</row>
    <row r="3273" spans="1:44" x14ac:dyDescent="0.25">
      <c r="A3273">
        <v>1581294</v>
      </c>
      <c r="B3273">
        <v>0</v>
      </c>
      <c r="C3273">
        <v>0</v>
      </c>
      <c r="D3273">
        <v>0</v>
      </c>
      <c r="E3273" s="68" t="s">
        <v>810</v>
      </c>
      <c r="F3273" s="8">
        <f>INDEX(Δεδομένα!$P:$P,MATCH('2020'!E3273,Δεδομένα!$O:$O,0))</f>
        <v>157</v>
      </c>
      <c r="G3273" s="6" t="s">
        <v>391</v>
      </c>
      <c r="H3273" s="2" t="str">
        <f>INDEX(Δεδομένα!B$1:B$51,MATCH('2020'!G3273,Δεδομένα!A$1:A$51,0))</f>
        <v>ΠΕΛΛΟΠΟΝΗΣΟΥ</v>
      </c>
      <c r="I3273" s="8">
        <f>INDEX(Δεδομένα!E$1:E$13,MATCH('2020'!H3273,Δεδομένα!D$1:D$13,0))</f>
        <v>8</v>
      </c>
      <c r="J3273" s="1">
        <v>43964</v>
      </c>
      <c r="K3273" s="6" t="s">
        <v>887</v>
      </c>
      <c r="L3273" s="36" t="str">
        <f t="shared" si="204"/>
        <v>13/05/2020 17:14</v>
      </c>
      <c r="M3273" s="1">
        <v>43964</v>
      </c>
      <c r="N3273" s="6" t="s">
        <v>85</v>
      </c>
      <c r="O3273" s="36" t="str">
        <f t="shared" si="205"/>
        <v>13/05/2020 17:50</v>
      </c>
      <c r="P3273" s="46">
        <f t="shared" si="206"/>
        <v>2.5000000001455192E-2</v>
      </c>
      <c r="Q3273" s="48">
        <v>0</v>
      </c>
      <c r="R3273" s="47">
        <f t="shared" si="207"/>
        <v>36.000000002095476</v>
      </c>
      <c r="S3273" s="6" t="s">
        <v>44</v>
      </c>
      <c r="T3273" s="6" t="s">
        <v>1012</v>
      </c>
      <c r="U3273" s="6" t="s">
        <v>44</v>
      </c>
      <c r="V3273" s="6" t="s">
        <v>4013</v>
      </c>
      <c r="W3273" s="7">
        <v>0</v>
      </c>
      <c r="X3273" s="7">
        <v>0</v>
      </c>
      <c r="Y3273" s="7">
        <v>0</v>
      </c>
      <c r="Z3273" s="7">
        <v>0.15</v>
      </c>
      <c r="AA3273" s="7">
        <v>0</v>
      </c>
      <c r="AB3273" s="7">
        <v>0</v>
      </c>
      <c r="AC3273" s="7">
        <v>0</v>
      </c>
      <c r="AD3273" s="7">
        <v>0</v>
      </c>
      <c r="AE3273">
        <v>2</v>
      </c>
      <c r="AF3273">
        <v>0</v>
      </c>
      <c r="AG3273">
        <v>0</v>
      </c>
      <c r="AH3273">
        <v>0</v>
      </c>
      <c r="AI3273">
        <v>0</v>
      </c>
      <c r="AJ3273">
        <v>1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</row>
    <row r="3274" spans="1:44" x14ac:dyDescent="0.25">
      <c r="A3274">
        <v>1557724</v>
      </c>
      <c r="B3274">
        <v>750733</v>
      </c>
      <c r="C3274">
        <v>22.0352577935124</v>
      </c>
      <c r="D3274">
        <v>37.025306624258597</v>
      </c>
      <c r="E3274" s="68" t="s">
        <v>937</v>
      </c>
      <c r="F3274" s="8">
        <f>INDEX(Δεδομένα!$P:$P,MATCH('2020'!E3274,Δεδομένα!$O:$O,0))</f>
        <v>143</v>
      </c>
      <c r="G3274" s="6" t="s">
        <v>841</v>
      </c>
      <c r="H3274" s="2" t="str">
        <f>INDEX(Δεδομένα!B$1:B$51,MATCH('2020'!G3274,Δεδομένα!A$1:A$51,0))</f>
        <v>ΠΕΛΛΟΠΟΝΗΣΟΥ</v>
      </c>
      <c r="I3274" s="8">
        <f>INDEX(Δεδομένα!E$1:E$13,MATCH('2020'!H3274,Δεδομένα!D$1:D$13,0))</f>
        <v>8</v>
      </c>
      <c r="J3274" s="1">
        <v>43964</v>
      </c>
      <c r="K3274" s="6" t="s">
        <v>71</v>
      </c>
      <c r="L3274" s="36" t="str">
        <f t="shared" si="204"/>
        <v>13/05/2020 15:42</v>
      </c>
      <c r="M3274" s="1">
        <v>43964</v>
      </c>
      <c r="N3274" s="6" t="s">
        <v>796</v>
      </c>
      <c r="O3274" s="36" t="str">
        <f t="shared" si="205"/>
        <v>13/05/2020 16:10</v>
      </c>
      <c r="P3274" s="46">
        <f t="shared" si="206"/>
        <v>1.9444444442342501E-2</v>
      </c>
      <c r="Q3274" s="48">
        <v>0</v>
      </c>
      <c r="R3274" s="47">
        <f t="shared" si="207"/>
        <v>27.999999996973202</v>
      </c>
      <c r="S3274" s="6" t="s">
        <v>842</v>
      </c>
      <c r="T3274" s="6" t="s">
        <v>940</v>
      </c>
      <c r="U3274" s="6" t="s">
        <v>44</v>
      </c>
      <c r="V3274" s="6" t="s">
        <v>4685</v>
      </c>
      <c r="W3274" s="7">
        <v>0</v>
      </c>
      <c r="X3274" s="7">
        <v>0</v>
      </c>
      <c r="Y3274" s="7">
        <v>0</v>
      </c>
      <c r="Z3274" s="7">
        <v>0</v>
      </c>
      <c r="AA3274" s="7">
        <v>0.1</v>
      </c>
      <c r="AB3274" s="7">
        <v>0</v>
      </c>
      <c r="AC3274" s="7">
        <v>0</v>
      </c>
      <c r="AD3274" s="7">
        <v>0</v>
      </c>
      <c r="AE3274">
        <v>4</v>
      </c>
      <c r="AF3274">
        <v>0</v>
      </c>
      <c r="AG3274">
        <v>0</v>
      </c>
      <c r="AH3274">
        <v>0</v>
      </c>
      <c r="AI3274">
        <v>0</v>
      </c>
      <c r="AJ3274">
        <v>2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</row>
    <row r="3275" spans="1:44" x14ac:dyDescent="0.25">
      <c r="A3275">
        <v>1557733</v>
      </c>
      <c r="B3275">
        <v>750851</v>
      </c>
      <c r="C3275">
        <v>22.058815741951701</v>
      </c>
      <c r="D3275">
        <v>37.0563506817358</v>
      </c>
      <c r="E3275" s="68" t="s">
        <v>937</v>
      </c>
      <c r="F3275" s="8">
        <f>INDEX(Δεδομένα!$P:$P,MATCH('2020'!E3275,Δεδομένα!$O:$O,0))</f>
        <v>143</v>
      </c>
      <c r="G3275" s="6" t="s">
        <v>841</v>
      </c>
      <c r="H3275" s="2" t="str">
        <f>INDEX(Δεδομένα!B$1:B$51,MATCH('2020'!G3275,Δεδομένα!A$1:A$51,0))</f>
        <v>ΠΕΛΛΟΠΟΝΗΣΟΥ</v>
      </c>
      <c r="I3275" s="8">
        <f>INDEX(Δεδομένα!E$1:E$13,MATCH('2020'!H3275,Δεδομένα!D$1:D$13,0))</f>
        <v>8</v>
      </c>
      <c r="J3275" s="1">
        <v>43964</v>
      </c>
      <c r="K3275" s="6" t="s">
        <v>1421</v>
      </c>
      <c r="L3275" s="36" t="str">
        <f t="shared" si="204"/>
        <v>13/05/2020 21:29</v>
      </c>
      <c r="M3275" s="1">
        <v>43964</v>
      </c>
      <c r="N3275" s="6" t="s">
        <v>2742</v>
      </c>
      <c r="O3275" s="36" t="str">
        <f t="shared" si="205"/>
        <v>13/05/2020 21:54</v>
      </c>
      <c r="P3275" s="46">
        <f t="shared" si="206"/>
        <v>1.7361111109494232E-2</v>
      </c>
      <c r="Q3275" s="48">
        <v>0</v>
      </c>
      <c r="R3275" s="47">
        <f t="shared" si="207"/>
        <v>24.999999997671694</v>
      </c>
      <c r="S3275" s="6" t="s">
        <v>842</v>
      </c>
      <c r="T3275" s="6" t="s">
        <v>940</v>
      </c>
      <c r="U3275" s="6" t="s">
        <v>44</v>
      </c>
      <c r="V3275" s="6" t="s">
        <v>4693</v>
      </c>
      <c r="W3275" s="7">
        <v>0</v>
      </c>
      <c r="X3275" s="7">
        <v>0</v>
      </c>
      <c r="Y3275" s="7">
        <v>0</v>
      </c>
      <c r="Z3275" s="7">
        <v>0</v>
      </c>
      <c r="AA3275" s="7">
        <v>0.1</v>
      </c>
      <c r="AB3275" s="7">
        <v>0</v>
      </c>
      <c r="AC3275" s="7">
        <v>0</v>
      </c>
      <c r="AD3275" s="7">
        <v>0</v>
      </c>
      <c r="AE3275">
        <v>2</v>
      </c>
      <c r="AF3275">
        <v>0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</row>
    <row r="3276" spans="1:44" x14ac:dyDescent="0.25">
      <c r="A3276">
        <v>1557436</v>
      </c>
      <c r="B3276">
        <v>750694</v>
      </c>
      <c r="C3276">
        <v>22.147431142402802</v>
      </c>
      <c r="D3276">
        <v>41.036238419824301</v>
      </c>
      <c r="E3276" s="68" t="s">
        <v>952</v>
      </c>
      <c r="F3276" s="8">
        <f>INDEX(Δεδομένα!$P:$P,MATCH('2020'!E3276,Δεδομένα!$O:$O,0))</f>
        <v>62</v>
      </c>
      <c r="G3276" s="6" t="s">
        <v>874</v>
      </c>
      <c r="H3276" s="2" t="str">
        <f>INDEX(Δεδομένα!B$1:B$51,MATCH('2020'!G3276,Δεδομένα!A$1:A$51,0))</f>
        <v>ΚΕΝΤΡΙΚΗΣ ΜΑΚΕΔΟΝΙΑΣ</v>
      </c>
      <c r="I3276" s="8">
        <f>INDEX(Δεδομένα!E$1:E$13,MATCH('2020'!H3276,Δεδομένα!D$1:D$13,0))</f>
        <v>3</v>
      </c>
      <c r="J3276" s="1">
        <v>43964</v>
      </c>
      <c r="K3276" s="6" t="s">
        <v>835</v>
      </c>
      <c r="L3276" s="36" t="str">
        <f t="shared" si="204"/>
        <v>13/05/2020 13:24</v>
      </c>
      <c r="M3276" s="1">
        <v>43964</v>
      </c>
      <c r="N3276" s="6" t="s">
        <v>759</v>
      </c>
      <c r="O3276" s="36" t="str">
        <f t="shared" si="205"/>
        <v>13/05/2020 14:10</v>
      </c>
      <c r="P3276" s="46">
        <f t="shared" si="206"/>
        <v>3.1944444446708076E-2</v>
      </c>
      <c r="Q3276" s="48">
        <v>0</v>
      </c>
      <c r="R3276" s="47">
        <f t="shared" si="207"/>
        <v>46.000000003259629</v>
      </c>
      <c r="S3276" s="6" t="s">
        <v>953</v>
      </c>
      <c r="T3276" s="6" t="s">
        <v>954</v>
      </c>
      <c r="U3276" s="6" t="s">
        <v>44</v>
      </c>
      <c r="V3276" s="6" t="s">
        <v>3659</v>
      </c>
      <c r="W3276" s="7">
        <v>0</v>
      </c>
      <c r="X3276" s="7">
        <v>0</v>
      </c>
      <c r="Y3276" s="7">
        <v>0</v>
      </c>
      <c r="Z3276" s="7">
        <v>0.2</v>
      </c>
      <c r="AA3276" s="7">
        <v>0</v>
      </c>
      <c r="AB3276" s="7">
        <v>0</v>
      </c>
      <c r="AC3276" s="7">
        <v>0</v>
      </c>
      <c r="AD3276" s="7">
        <v>0</v>
      </c>
      <c r="AE3276">
        <v>2</v>
      </c>
      <c r="AF3276">
        <v>0</v>
      </c>
      <c r="AG3276">
        <v>0</v>
      </c>
      <c r="AH3276">
        <v>0</v>
      </c>
      <c r="AI3276">
        <v>0</v>
      </c>
      <c r="AJ3276">
        <v>1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</row>
    <row r="3277" spans="1:44" x14ac:dyDescent="0.25">
      <c r="A3277">
        <v>1557715</v>
      </c>
      <c r="B3277">
        <v>750705</v>
      </c>
      <c r="C3277">
        <v>22.032479177719399</v>
      </c>
      <c r="D3277">
        <v>39.013184657079897</v>
      </c>
      <c r="E3277" s="68" t="s">
        <v>417</v>
      </c>
      <c r="F3277" s="8">
        <f>INDEX(Δεδομένα!$P:$P,MATCH('2020'!E3277,Δεδομένα!$O:$O,0))</f>
        <v>168</v>
      </c>
      <c r="G3277" s="6" t="s">
        <v>399</v>
      </c>
      <c r="H3277" s="2" t="str">
        <f>INDEX(Δεδομένα!B$1:B$51,MATCH('2020'!G3277,Δεδομένα!A$1:A$51,0))</f>
        <v>ΣΤΕΡΕΑΣ ΕΛΛΑΔΟΣ</v>
      </c>
      <c r="I3277" s="8">
        <f>INDEX(Δεδομένα!E$1:E$13,MATCH('2020'!H3277,Δεδομένα!D$1:D$13,0))</f>
        <v>9</v>
      </c>
      <c r="J3277" s="1">
        <v>43964</v>
      </c>
      <c r="K3277" s="6" t="s">
        <v>341</v>
      </c>
      <c r="L3277" s="36" t="str">
        <f t="shared" si="204"/>
        <v>13/05/2020 13:55</v>
      </c>
      <c r="M3277" s="1">
        <v>43965</v>
      </c>
      <c r="N3277" s="6" t="s">
        <v>816</v>
      </c>
      <c r="O3277" s="36" t="str">
        <f t="shared" si="205"/>
        <v>14/05/2020 06:30</v>
      </c>
      <c r="P3277" s="46">
        <f t="shared" si="206"/>
        <v>0.69097222222626442</v>
      </c>
      <c r="Q3277" s="48">
        <v>0</v>
      </c>
      <c r="R3277" s="47">
        <f t="shared" si="207"/>
        <v>995.00000000582077</v>
      </c>
      <c r="S3277" s="6" t="s">
        <v>420</v>
      </c>
      <c r="T3277" s="6" t="s">
        <v>421</v>
      </c>
      <c r="U3277" s="6" t="s">
        <v>4682</v>
      </c>
      <c r="V3277" s="6" t="s">
        <v>4683</v>
      </c>
      <c r="W3277" s="7">
        <v>0</v>
      </c>
      <c r="X3277" s="7">
        <v>40</v>
      </c>
      <c r="Y3277" s="7">
        <v>0</v>
      </c>
      <c r="Z3277" s="7">
        <v>0</v>
      </c>
      <c r="AA3277" s="7">
        <v>0</v>
      </c>
      <c r="AB3277" s="7">
        <v>0</v>
      </c>
      <c r="AC3277" s="7">
        <v>0</v>
      </c>
      <c r="AD3277" s="7">
        <v>0</v>
      </c>
      <c r="AE3277">
        <v>11</v>
      </c>
      <c r="AF3277">
        <v>6</v>
      </c>
      <c r="AG3277">
        <v>0</v>
      </c>
      <c r="AH3277">
        <v>0</v>
      </c>
      <c r="AI3277">
        <v>0</v>
      </c>
      <c r="AJ3277">
        <v>7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</row>
    <row r="3278" spans="1:44" x14ac:dyDescent="0.25">
      <c r="A3278">
        <v>1559035</v>
      </c>
      <c r="B3278">
        <v>750786</v>
      </c>
      <c r="C3278">
        <v>22.399872140449499</v>
      </c>
      <c r="D3278">
        <v>38.9471499514991</v>
      </c>
      <c r="E3278" s="68" t="s">
        <v>398</v>
      </c>
      <c r="F3278" s="8">
        <f>INDEX(Δεδομένα!$P:$P,MATCH('2020'!E3278,Δεδομένα!$O:$O,0))</f>
        <v>161</v>
      </c>
      <c r="G3278" s="6" t="s">
        <v>399</v>
      </c>
      <c r="H3278" s="2" t="str">
        <f>INDEX(Δεδομένα!B$1:B$51,MATCH('2020'!G3278,Δεδομένα!A$1:A$51,0))</f>
        <v>ΣΤΕΡΕΑΣ ΕΛΛΑΔΟΣ</v>
      </c>
      <c r="I3278" s="8">
        <f>INDEX(Δεδομένα!E$1:E$13,MATCH('2020'!H3278,Δεδομένα!D$1:D$13,0))</f>
        <v>9</v>
      </c>
      <c r="J3278" s="1">
        <v>43964</v>
      </c>
      <c r="K3278" s="6" t="s">
        <v>2476</v>
      </c>
      <c r="L3278" s="36" t="str">
        <f t="shared" si="204"/>
        <v>13/05/2020 18:47</v>
      </c>
      <c r="M3278" s="1">
        <v>43964</v>
      </c>
      <c r="N3278" s="6" t="s">
        <v>1277</v>
      </c>
      <c r="O3278" s="36" t="str">
        <f t="shared" si="205"/>
        <v>13/05/2020 19:32</v>
      </c>
      <c r="P3278" s="46">
        <f t="shared" si="206"/>
        <v>3.125E-2</v>
      </c>
      <c r="Q3278" s="48">
        <v>0</v>
      </c>
      <c r="R3278" s="47">
        <f t="shared" si="207"/>
        <v>45</v>
      </c>
      <c r="S3278" s="6" t="s">
        <v>407</v>
      </c>
      <c r="T3278" s="6" t="s">
        <v>408</v>
      </c>
      <c r="U3278" s="6" t="s">
        <v>44</v>
      </c>
      <c r="V3278" s="6" t="s">
        <v>4692</v>
      </c>
      <c r="W3278" s="7">
        <v>0</v>
      </c>
      <c r="X3278" s="7">
        <v>1</v>
      </c>
      <c r="Y3278" s="7">
        <v>0</v>
      </c>
      <c r="Z3278" s="7">
        <v>0</v>
      </c>
      <c r="AA3278" s="7">
        <v>0</v>
      </c>
      <c r="AB3278" s="7">
        <v>0</v>
      </c>
      <c r="AC3278" s="7">
        <v>0</v>
      </c>
      <c r="AD3278" s="7">
        <v>0</v>
      </c>
      <c r="AE3278">
        <v>4</v>
      </c>
      <c r="AF3278">
        <v>0</v>
      </c>
      <c r="AG3278">
        <v>0</v>
      </c>
      <c r="AH3278">
        <v>0</v>
      </c>
      <c r="AI3278">
        <v>0</v>
      </c>
      <c r="AJ3278">
        <v>2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</row>
    <row r="3279" spans="1:44" x14ac:dyDescent="0.25">
      <c r="A3279">
        <v>1559046</v>
      </c>
      <c r="B3279">
        <v>760665</v>
      </c>
      <c r="C3279">
        <v>21.405113710735499</v>
      </c>
      <c r="D3279">
        <v>38.627484562135798</v>
      </c>
      <c r="E3279" s="68" t="s">
        <v>398</v>
      </c>
      <c r="F3279" s="8">
        <f>INDEX(Δεδομένα!$P:$P,MATCH('2020'!E3279,Δεδομένα!$O:$O,0))</f>
        <v>161</v>
      </c>
      <c r="G3279" s="6" t="s">
        <v>399</v>
      </c>
      <c r="H3279" s="2" t="str">
        <f>INDEX(Δεδομένα!B$1:B$51,MATCH('2020'!G3279,Δεδομένα!A$1:A$51,0))</f>
        <v>ΣΤΕΡΕΑΣ ΕΛΛΑΔΟΣ</v>
      </c>
      <c r="I3279" s="8">
        <f>INDEX(Δεδομένα!E$1:E$13,MATCH('2020'!H3279,Δεδομένα!D$1:D$13,0))</f>
        <v>9</v>
      </c>
      <c r="J3279" s="1">
        <v>43964</v>
      </c>
      <c r="K3279" s="6" t="s">
        <v>858</v>
      </c>
      <c r="L3279" s="36" t="str">
        <f t="shared" si="204"/>
        <v>13/05/2020 11:56</v>
      </c>
      <c r="M3279" s="1">
        <v>43964</v>
      </c>
      <c r="N3279" s="6" t="s">
        <v>171</v>
      </c>
      <c r="O3279" s="36" t="str">
        <f t="shared" si="205"/>
        <v>13/05/2020 13:00</v>
      </c>
      <c r="P3279" s="46">
        <f t="shared" si="206"/>
        <v>4.4444444443797693E-2</v>
      </c>
      <c r="Q3279" s="48">
        <v>0</v>
      </c>
      <c r="R3279" s="47">
        <f t="shared" si="207"/>
        <v>63.999999999068677</v>
      </c>
      <c r="S3279" s="6" t="s">
        <v>407</v>
      </c>
      <c r="T3279" s="6" t="s">
        <v>408</v>
      </c>
      <c r="U3279" s="6" t="s">
        <v>44</v>
      </c>
      <c r="V3279" s="6" t="s">
        <v>4692</v>
      </c>
      <c r="W3279" s="7">
        <v>0</v>
      </c>
      <c r="X3279" s="7">
        <v>0.1</v>
      </c>
      <c r="Y3279" s="7">
        <v>0</v>
      </c>
      <c r="Z3279" s="7">
        <v>0</v>
      </c>
      <c r="AA3279" s="7">
        <v>0</v>
      </c>
      <c r="AB3279" s="7">
        <v>0</v>
      </c>
      <c r="AC3279" s="7">
        <v>0</v>
      </c>
      <c r="AD3279" s="7">
        <v>0</v>
      </c>
      <c r="AE3279">
        <v>4</v>
      </c>
      <c r="AF3279">
        <v>0</v>
      </c>
      <c r="AG3279">
        <v>0</v>
      </c>
      <c r="AH3279">
        <v>0</v>
      </c>
      <c r="AI3279">
        <v>0</v>
      </c>
      <c r="AJ3279">
        <v>2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</row>
    <row r="3280" spans="1:44" x14ac:dyDescent="0.25">
      <c r="A3280">
        <v>1559658</v>
      </c>
      <c r="B3280">
        <v>750986</v>
      </c>
      <c r="C3280">
        <v>21.857961271166101</v>
      </c>
      <c r="D3280">
        <v>38.384643206129901</v>
      </c>
      <c r="E3280" s="68" t="s">
        <v>975</v>
      </c>
      <c r="F3280" s="8">
        <f>INDEX(Δεδομένα!$P:$P,MATCH('2020'!E3280,Δεδομένα!$O:$O,0))</f>
        <v>130</v>
      </c>
      <c r="G3280" s="6" t="s">
        <v>335</v>
      </c>
      <c r="H3280" s="2" t="str">
        <f>INDEX(Δεδομένα!B$1:B$51,MATCH('2020'!G3280,Δεδομένα!A$1:A$51,0))</f>
        <v>ΔΥΤΙΚΗΣ ΕΛΛΑΔΟΣ</v>
      </c>
      <c r="I3280" s="8">
        <f>INDEX(Δεδομένα!E$1:E$13,MATCH('2020'!H3280,Δεδομένα!D$1:D$13,0))</f>
        <v>7</v>
      </c>
      <c r="J3280" s="1">
        <v>43965</v>
      </c>
      <c r="K3280" s="6" t="s">
        <v>570</v>
      </c>
      <c r="L3280" s="36" t="str">
        <f t="shared" si="204"/>
        <v>14/05/2020 14:06</v>
      </c>
      <c r="M3280" s="1">
        <v>43965</v>
      </c>
      <c r="N3280" s="6" t="s">
        <v>1803</v>
      </c>
      <c r="O3280" s="36" t="str">
        <f t="shared" si="205"/>
        <v>14/05/2020 17:07</v>
      </c>
      <c r="P3280" s="46">
        <f t="shared" si="206"/>
        <v>0.12569444443943212</v>
      </c>
      <c r="Q3280" s="48">
        <v>0</v>
      </c>
      <c r="R3280" s="47">
        <f t="shared" si="207"/>
        <v>180.99999999278225</v>
      </c>
      <c r="S3280" s="6" t="s">
        <v>1417</v>
      </c>
      <c r="T3280" s="6" t="s">
        <v>339</v>
      </c>
      <c r="U3280" s="6" t="s">
        <v>44</v>
      </c>
      <c r="V3280" s="6" t="s">
        <v>4699</v>
      </c>
      <c r="W3280" s="7">
        <v>0</v>
      </c>
      <c r="X3280" s="7">
        <v>0</v>
      </c>
      <c r="Y3280" s="7">
        <v>0</v>
      </c>
      <c r="Z3280" s="7">
        <v>0</v>
      </c>
      <c r="AA3280" s="7">
        <v>0</v>
      </c>
      <c r="AB3280" s="7">
        <v>0</v>
      </c>
      <c r="AC3280" s="7">
        <v>0</v>
      </c>
      <c r="AD3280" s="7">
        <v>0.1</v>
      </c>
      <c r="AE3280">
        <v>2</v>
      </c>
      <c r="AF3280">
        <v>0</v>
      </c>
      <c r="AG3280">
        <v>0</v>
      </c>
      <c r="AH3280">
        <v>0</v>
      </c>
      <c r="AI3280">
        <v>0</v>
      </c>
      <c r="AJ3280">
        <v>1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</row>
    <row r="3281" spans="1:44" x14ac:dyDescent="0.25">
      <c r="A3281">
        <v>1560224</v>
      </c>
      <c r="B3281">
        <v>751002</v>
      </c>
      <c r="C3281">
        <v>21.461364270383999</v>
      </c>
      <c r="D3281">
        <v>38.583333072677199</v>
      </c>
      <c r="E3281" s="68" t="s">
        <v>1431</v>
      </c>
      <c r="F3281" s="8">
        <f>INDEX(Δεδομένα!$P:$P,MATCH('2020'!E3281,Δεδομένα!$O:$O,0))</f>
        <v>128</v>
      </c>
      <c r="G3281" s="6" t="s">
        <v>335</v>
      </c>
      <c r="H3281" s="2" t="str">
        <f>INDEX(Δεδομένα!B$1:B$51,MATCH('2020'!G3281,Δεδομένα!A$1:A$51,0))</f>
        <v>ΔΥΤΙΚΗΣ ΕΛΛΑΔΟΣ</v>
      </c>
      <c r="I3281" s="8">
        <f>INDEX(Δεδομένα!E$1:E$13,MATCH('2020'!H3281,Δεδομένα!D$1:D$13,0))</f>
        <v>7</v>
      </c>
      <c r="J3281" s="1">
        <v>43965</v>
      </c>
      <c r="K3281" s="6" t="s">
        <v>412</v>
      </c>
      <c r="L3281" s="36" t="str">
        <f t="shared" si="204"/>
        <v>14/05/2020 14:56</v>
      </c>
      <c r="M3281" s="1">
        <v>43965</v>
      </c>
      <c r="N3281" s="6" t="s">
        <v>231</v>
      </c>
      <c r="O3281" s="36" t="str">
        <f t="shared" si="205"/>
        <v>14/05/2020 17:20</v>
      </c>
      <c r="P3281" s="46">
        <f t="shared" si="206"/>
        <v>9.9999999998544808E-2</v>
      </c>
      <c r="Q3281" s="48">
        <v>0</v>
      </c>
      <c r="R3281" s="47">
        <f t="shared" si="207"/>
        <v>143.99999999790452</v>
      </c>
      <c r="S3281" s="6" t="s">
        <v>1016</v>
      </c>
      <c r="T3281" s="6" t="s">
        <v>1017</v>
      </c>
      <c r="U3281" s="6" t="s">
        <v>1018</v>
      </c>
      <c r="V3281" s="6" t="s">
        <v>4700</v>
      </c>
      <c r="W3281" s="7">
        <v>0</v>
      </c>
      <c r="X3281" s="7">
        <v>0</v>
      </c>
      <c r="Y3281" s="7">
        <v>0</v>
      </c>
      <c r="Z3281" s="7">
        <v>0</v>
      </c>
      <c r="AA3281" s="7">
        <v>0</v>
      </c>
      <c r="AB3281" s="7">
        <v>3</v>
      </c>
      <c r="AC3281" s="7">
        <v>0</v>
      </c>
      <c r="AD3281" s="7">
        <v>0</v>
      </c>
      <c r="AE3281">
        <v>4</v>
      </c>
      <c r="AF3281">
        <v>0</v>
      </c>
      <c r="AG3281">
        <v>0</v>
      </c>
      <c r="AH3281">
        <v>0</v>
      </c>
      <c r="AI3281">
        <v>0</v>
      </c>
      <c r="AJ3281">
        <v>2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</row>
    <row r="3282" spans="1:44" x14ac:dyDescent="0.25">
      <c r="A3282">
        <v>1563063</v>
      </c>
      <c r="B3282">
        <v>751085</v>
      </c>
      <c r="C3282">
        <v>24.038779379731199</v>
      </c>
      <c r="D3282">
        <v>37.742433337343698</v>
      </c>
      <c r="E3282" s="68" t="s">
        <v>2894</v>
      </c>
      <c r="F3282" s="8">
        <f>INDEX(Δεδομένα!$P:$P,MATCH('2020'!E3282,Δεδομένα!$O:$O,0))</f>
        <v>15</v>
      </c>
      <c r="G3282" s="6" t="s">
        <v>41</v>
      </c>
      <c r="H3282" s="2" t="str">
        <f>INDEX(Δεδομένα!B$1:B$51,MATCH('2020'!G3282,Δεδομένα!A$1:A$51,0))</f>
        <v>ΑΤΤΙΚΗΣ</v>
      </c>
      <c r="I3282" s="8">
        <f>INDEX(Δεδομένα!E$1:E$13,MATCH('2020'!H3282,Δεδομένα!D$1:D$13,0))</f>
        <v>1</v>
      </c>
      <c r="J3282" s="1">
        <v>43965</v>
      </c>
      <c r="K3282" s="6" t="s">
        <v>3657</v>
      </c>
      <c r="L3282" s="36" t="str">
        <f t="shared" si="204"/>
        <v>14/05/2020 19:58</v>
      </c>
      <c r="M3282" s="1">
        <v>43965</v>
      </c>
      <c r="N3282" s="6" t="s">
        <v>107</v>
      </c>
      <c r="O3282" s="36" t="str">
        <f t="shared" si="205"/>
        <v>14/05/2020 20:20</v>
      </c>
      <c r="P3282" s="46">
        <f t="shared" si="206"/>
        <v>1.5277777776645962E-2</v>
      </c>
      <c r="Q3282" s="48">
        <v>0</v>
      </c>
      <c r="R3282" s="47">
        <f t="shared" si="207"/>
        <v>21.999999998370185</v>
      </c>
      <c r="S3282" s="6" t="s">
        <v>2895</v>
      </c>
      <c r="T3282" s="6" t="s">
        <v>2896</v>
      </c>
      <c r="U3282" s="6" t="s">
        <v>2897</v>
      </c>
      <c r="V3282" s="6" t="s">
        <v>4712</v>
      </c>
      <c r="W3282" s="7">
        <v>0</v>
      </c>
      <c r="X3282" s="7">
        <v>0</v>
      </c>
      <c r="Y3282" s="7">
        <v>0</v>
      </c>
      <c r="Z3282" s="7">
        <v>0.05</v>
      </c>
      <c r="AA3282" s="7">
        <v>0</v>
      </c>
      <c r="AB3282" s="7">
        <v>0</v>
      </c>
      <c r="AC3282" s="7">
        <v>0</v>
      </c>
      <c r="AD3282" s="7">
        <v>0</v>
      </c>
      <c r="AE3282">
        <v>2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</row>
    <row r="3283" spans="1:44" x14ac:dyDescent="0.25">
      <c r="A3283">
        <v>1611071</v>
      </c>
      <c r="B3283">
        <v>750927</v>
      </c>
      <c r="C3283">
        <v>22.090068519193402</v>
      </c>
      <c r="D3283">
        <v>38.226587448109598</v>
      </c>
      <c r="E3283" s="68" t="s">
        <v>313</v>
      </c>
      <c r="F3283" s="8">
        <f>INDEX(Δεδομένα!$P:$P,MATCH('2020'!E3283,Δεδομένα!$O:$O,0))</f>
        <v>124</v>
      </c>
      <c r="G3283" s="6" t="s">
        <v>303</v>
      </c>
      <c r="H3283" s="2" t="str">
        <f>INDEX(Δεδομένα!B$1:B$51,MATCH('2020'!G3283,Δεδομένα!A$1:A$51,0))</f>
        <v>ΔΥΤΙΚΗΣ ΕΛΛΑΔΟΣ</v>
      </c>
      <c r="I3283" s="8">
        <f>INDEX(Δεδομένα!E$1:E$13,MATCH('2020'!H3283,Δεδομένα!D$1:D$13,0))</f>
        <v>7</v>
      </c>
      <c r="J3283" s="1">
        <v>43965</v>
      </c>
      <c r="K3283" s="6" t="s">
        <v>329</v>
      </c>
      <c r="L3283" s="36" t="str">
        <f t="shared" si="204"/>
        <v>14/05/2020 10:13</v>
      </c>
      <c r="M3283" s="1">
        <v>43965</v>
      </c>
      <c r="N3283" s="6" t="s">
        <v>507</v>
      </c>
      <c r="O3283" s="36" t="str">
        <f t="shared" si="205"/>
        <v>14/05/2020 10:55</v>
      </c>
      <c r="P3283" s="46">
        <f t="shared" si="206"/>
        <v>2.9166666667151731E-2</v>
      </c>
      <c r="Q3283" s="48">
        <v>0</v>
      </c>
      <c r="R3283" s="47">
        <f t="shared" si="207"/>
        <v>42.000000000698492</v>
      </c>
      <c r="S3283" s="6" t="s">
        <v>44</v>
      </c>
      <c r="T3283" s="6" t="s">
        <v>316</v>
      </c>
      <c r="U3283" s="6" t="s">
        <v>44</v>
      </c>
      <c r="V3283" s="6" t="s">
        <v>4697</v>
      </c>
      <c r="W3283" s="7">
        <v>0</v>
      </c>
      <c r="X3283" s="7">
        <v>0</v>
      </c>
      <c r="Y3283" s="7">
        <v>0</v>
      </c>
      <c r="Z3283" s="7">
        <v>0</v>
      </c>
      <c r="AA3283" s="7">
        <v>0.5</v>
      </c>
      <c r="AB3283" s="7">
        <v>0</v>
      </c>
      <c r="AC3283" s="7">
        <v>0</v>
      </c>
      <c r="AD3283" s="7">
        <v>0</v>
      </c>
      <c r="AE3283">
        <v>2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</row>
    <row r="3284" spans="1:44" ht="21" customHeight="1" x14ac:dyDescent="0.25">
      <c r="A3284">
        <v>1557832</v>
      </c>
      <c r="B3284">
        <v>751089</v>
      </c>
      <c r="C3284">
        <v>21.431763445287999</v>
      </c>
      <c r="D3284">
        <v>40.142863128289797</v>
      </c>
      <c r="E3284" s="68" t="s">
        <v>889</v>
      </c>
      <c r="F3284" s="8">
        <f>INDEX(Δεδομένα!$P:$P,MATCH('2020'!E3284,Δεδομένα!$O:$O,0))</f>
        <v>79</v>
      </c>
      <c r="G3284" s="6" t="s">
        <v>890</v>
      </c>
      <c r="H3284" s="2" t="str">
        <f>INDEX(Δεδομένα!B$1:B$51,MATCH('2020'!G3284,Δεδομένα!A$1:A$51,0))</f>
        <v>ΔΥΤΙΚΗΣ ΜΑΚΕΔΟΝΙΑΣ</v>
      </c>
      <c r="I3284" s="8">
        <f>INDEX(Δεδομένα!E$1:E$13,MATCH('2020'!H3284,Δεδομένα!D$1:D$13,0))</f>
        <v>4</v>
      </c>
      <c r="J3284" s="1">
        <v>43965</v>
      </c>
      <c r="K3284" s="6" t="s">
        <v>1076</v>
      </c>
      <c r="L3284" s="36" t="str">
        <f t="shared" si="204"/>
        <v>14/05/2020 19:44</v>
      </c>
      <c r="M3284" s="1">
        <v>43965</v>
      </c>
      <c r="N3284" s="6" t="s">
        <v>638</v>
      </c>
      <c r="O3284" s="36" t="str">
        <f t="shared" si="205"/>
        <v>14/05/2020 20:45</v>
      </c>
      <c r="P3284" s="46">
        <f t="shared" si="206"/>
        <v>4.2361111110949423E-2</v>
      </c>
      <c r="Q3284" s="48">
        <v>0</v>
      </c>
      <c r="R3284" s="47">
        <f t="shared" si="207"/>
        <v>60.999999999767169</v>
      </c>
      <c r="S3284" s="6" t="s">
        <v>4713</v>
      </c>
      <c r="T3284" s="6" t="s">
        <v>893</v>
      </c>
      <c r="U3284" s="6" t="s">
        <v>44</v>
      </c>
      <c r="V3284" s="6" t="s">
        <v>4714</v>
      </c>
      <c r="W3284" s="7">
        <v>0</v>
      </c>
      <c r="X3284" s="7">
        <v>0.3</v>
      </c>
      <c r="Y3284" s="7">
        <v>0</v>
      </c>
      <c r="Z3284" s="7">
        <v>0</v>
      </c>
      <c r="AA3284" s="7">
        <v>0</v>
      </c>
      <c r="AB3284" s="7">
        <v>0</v>
      </c>
      <c r="AC3284" s="7">
        <v>0</v>
      </c>
      <c r="AD3284" s="7">
        <v>0</v>
      </c>
      <c r="AE3284">
        <v>3</v>
      </c>
      <c r="AF3284">
        <v>0</v>
      </c>
      <c r="AG3284">
        <v>0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</row>
    <row r="3285" spans="1:44" x14ac:dyDescent="0.25">
      <c r="A3285">
        <v>1616133</v>
      </c>
      <c r="B3285">
        <v>750971</v>
      </c>
      <c r="C3285">
        <v>27.121974836537898</v>
      </c>
      <c r="D3285">
        <v>36.773611942727101</v>
      </c>
      <c r="E3285" s="68" t="s">
        <v>1006</v>
      </c>
      <c r="F3285" s="8">
        <f>INDEX(Δεδομένα!$P:$P,MATCH('2020'!E3285,Δεδομένα!$O:$O,0))</f>
        <v>241</v>
      </c>
      <c r="G3285" s="6" t="s">
        <v>1007</v>
      </c>
      <c r="H3285" s="2" t="str">
        <f>INDEX(Δεδομένα!B$1:B$51,MATCH('2020'!G3285,Δεδομένα!A$1:A$51,0))</f>
        <v>ΝΟΤΙΟΥ ΑΙΓΑΙΟΥ</v>
      </c>
      <c r="I3285" s="8">
        <f>INDEX(Δεδομένα!E$1:E$13,MATCH('2020'!H3285,Δεδομένα!D$1:D$13,0))</f>
        <v>10</v>
      </c>
      <c r="J3285" s="1">
        <v>43965</v>
      </c>
      <c r="K3285" s="6" t="s">
        <v>517</v>
      </c>
      <c r="L3285" s="36" t="str">
        <f t="shared" si="204"/>
        <v>14/05/2020 12:00</v>
      </c>
      <c r="M3285" s="1">
        <v>43965</v>
      </c>
      <c r="N3285" s="6" t="s">
        <v>384</v>
      </c>
      <c r="O3285" s="36" t="str">
        <f t="shared" si="205"/>
        <v>14/05/2020 14:45</v>
      </c>
      <c r="P3285" s="46">
        <f t="shared" si="206"/>
        <v>0.11458333333575865</v>
      </c>
      <c r="Q3285" s="48">
        <v>0</v>
      </c>
      <c r="R3285" s="47">
        <f t="shared" si="207"/>
        <v>165.00000000349246</v>
      </c>
      <c r="S3285" s="6" t="s">
        <v>44</v>
      </c>
      <c r="T3285" s="6" t="s">
        <v>1009</v>
      </c>
      <c r="U3285" s="6" t="s">
        <v>4698</v>
      </c>
      <c r="V3285" s="6" t="s">
        <v>4698</v>
      </c>
      <c r="W3285" s="7">
        <v>0</v>
      </c>
      <c r="X3285" s="7">
        <v>0</v>
      </c>
      <c r="Y3285" s="7">
        <v>0</v>
      </c>
      <c r="Z3285" s="7">
        <v>0.5</v>
      </c>
      <c r="AA3285" s="7">
        <v>0</v>
      </c>
      <c r="AB3285" s="7">
        <v>0</v>
      </c>
      <c r="AC3285" s="7">
        <v>0</v>
      </c>
      <c r="AD3285" s="7">
        <v>0</v>
      </c>
      <c r="AE3285">
        <v>4</v>
      </c>
      <c r="AF3285">
        <v>0</v>
      </c>
      <c r="AG3285">
        <v>0</v>
      </c>
      <c r="AH3285">
        <v>0</v>
      </c>
      <c r="AI3285">
        <v>1</v>
      </c>
      <c r="AJ3285">
        <v>2</v>
      </c>
      <c r="AK3285">
        <v>0</v>
      </c>
      <c r="AL3285">
        <v>0</v>
      </c>
      <c r="AM3285">
        <v>1</v>
      </c>
      <c r="AN3285">
        <v>0</v>
      </c>
      <c r="AO3285">
        <v>0</v>
      </c>
      <c r="AP3285">
        <v>0</v>
      </c>
      <c r="AQ3285">
        <v>0</v>
      </c>
      <c r="AR3285">
        <v>0</v>
      </c>
    </row>
    <row r="3286" spans="1:44" x14ac:dyDescent="0.25">
      <c r="A3286">
        <v>1558047</v>
      </c>
      <c r="B3286">
        <v>751055</v>
      </c>
      <c r="C3286">
        <v>21.315974589492999</v>
      </c>
      <c r="D3286">
        <v>37.904019433741198</v>
      </c>
      <c r="E3286" s="68" t="s">
        <v>900</v>
      </c>
      <c r="F3286" s="8">
        <f>INDEX(Δεδομένα!$P:$P,MATCH('2020'!E3286,Δεδομένα!$O:$O,0))</f>
        <v>136</v>
      </c>
      <c r="G3286" s="6" t="s">
        <v>357</v>
      </c>
      <c r="H3286" s="2" t="str">
        <f>INDEX(Δεδομένα!B$1:B$51,MATCH('2020'!G3286,Δεδομένα!A$1:A$51,0))</f>
        <v>ΔΥΤΙΚΗΣ ΕΛΛΑΔΟΣ</v>
      </c>
      <c r="I3286" s="8">
        <f>INDEX(Δεδομένα!E$1:E$13,MATCH('2020'!H3286,Δεδομένα!D$1:D$13,0))</f>
        <v>7</v>
      </c>
      <c r="J3286" s="1">
        <v>43965</v>
      </c>
      <c r="K3286" s="6" t="s">
        <v>621</v>
      </c>
      <c r="L3286" s="36" t="str">
        <f t="shared" si="204"/>
        <v>14/05/2020 18:20</v>
      </c>
      <c r="M3286" s="1">
        <v>43965</v>
      </c>
      <c r="N3286" s="6" t="s">
        <v>4703</v>
      </c>
      <c r="O3286" s="36" t="str">
        <f t="shared" si="205"/>
        <v>14/05/2020 20:09</v>
      </c>
      <c r="P3286" s="46">
        <f t="shared" si="206"/>
        <v>7.5694444443797693E-2</v>
      </c>
      <c r="Q3286" s="48">
        <v>0</v>
      </c>
      <c r="R3286" s="47">
        <f t="shared" si="207"/>
        <v>108.99999999906868</v>
      </c>
      <c r="S3286" s="6" t="s">
        <v>4704</v>
      </c>
      <c r="T3286" s="6" t="s">
        <v>929</v>
      </c>
      <c r="U3286" s="6" t="s">
        <v>1733</v>
      </c>
      <c r="V3286" s="6" t="s">
        <v>4705</v>
      </c>
      <c r="W3286" s="7">
        <v>0</v>
      </c>
      <c r="X3286" s="7">
        <v>0</v>
      </c>
      <c r="Y3286" s="7">
        <v>0</v>
      </c>
      <c r="Z3286" s="7">
        <v>0</v>
      </c>
      <c r="AA3286" s="7">
        <v>1</v>
      </c>
      <c r="AB3286" s="7">
        <v>0</v>
      </c>
      <c r="AC3286" s="7">
        <v>0</v>
      </c>
      <c r="AD3286" s="7">
        <v>0</v>
      </c>
      <c r="AE3286">
        <v>2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</row>
    <row r="3287" spans="1:44" x14ac:dyDescent="0.25">
      <c r="A3287">
        <v>1558051</v>
      </c>
      <c r="B3287">
        <v>751058</v>
      </c>
      <c r="C3287">
        <v>21.3438490677093</v>
      </c>
      <c r="D3287">
        <v>38.0106939228369</v>
      </c>
      <c r="E3287" s="68" t="s">
        <v>900</v>
      </c>
      <c r="F3287" s="8">
        <f>INDEX(Δεδομένα!$P:$P,MATCH('2020'!E3287,Δεδομένα!$O:$O,0))</f>
        <v>136</v>
      </c>
      <c r="G3287" s="6" t="s">
        <v>357</v>
      </c>
      <c r="H3287" s="2" t="str">
        <f>INDEX(Δεδομένα!B$1:B$51,MATCH('2020'!G3287,Δεδομένα!A$1:A$51,0))</f>
        <v>ΔΥΤΙΚΗΣ ΕΛΛΑΔΟΣ</v>
      </c>
      <c r="I3287" s="8">
        <f>INDEX(Δεδομένα!E$1:E$13,MATCH('2020'!H3287,Δεδομένα!D$1:D$13,0))</f>
        <v>7</v>
      </c>
      <c r="J3287" s="1">
        <v>43965</v>
      </c>
      <c r="K3287" s="6" t="s">
        <v>556</v>
      </c>
      <c r="L3287" s="36" t="str">
        <f t="shared" si="204"/>
        <v>14/05/2020 18:31</v>
      </c>
      <c r="M3287" s="1">
        <v>43965</v>
      </c>
      <c r="N3287" s="6" t="s">
        <v>1486</v>
      </c>
      <c r="O3287" s="36" t="str">
        <f t="shared" si="205"/>
        <v>14/05/2020 19:37</v>
      </c>
      <c r="P3287" s="46">
        <f t="shared" si="206"/>
        <v>4.5833333337213844E-2</v>
      </c>
      <c r="Q3287" s="48">
        <v>0</v>
      </c>
      <c r="R3287" s="47">
        <f t="shared" si="207"/>
        <v>66.000000005587935</v>
      </c>
      <c r="S3287" s="6" t="s">
        <v>4704</v>
      </c>
      <c r="T3287" s="6" t="s">
        <v>1058</v>
      </c>
      <c r="U3287" s="6" t="s">
        <v>4707</v>
      </c>
      <c r="V3287" s="6" t="s">
        <v>4708</v>
      </c>
      <c r="W3287" s="7">
        <v>0</v>
      </c>
      <c r="X3287" s="7">
        <v>0</v>
      </c>
      <c r="Y3287" s="7">
        <v>0</v>
      </c>
      <c r="Z3287" s="7">
        <v>0</v>
      </c>
      <c r="AA3287" s="7">
        <v>2</v>
      </c>
      <c r="AB3287" s="7">
        <v>0</v>
      </c>
      <c r="AC3287" s="7">
        <v>0</v>
      </c>
      <c r="AD3287" s="7">
        <v>0</v>
      </c>
      <c r="AE3287">
        <v>2</v>
      </c>
      <c r="AF3287">
        <v>0</v>
      </c>
      <c r="AG3287">
        <v>0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</row>
    <row r="3288" spans="1:44" x14ac:dyDescent="0.25">
      <c r="A3288">
        <v>1562785</v>
      </c>
      <c r="B3288">
        <v>751099</v>
      </c>
      <c r="C3288">
        <v>21.5969729035052</v>
      </c>
      <c r="D3288">
        <v>37.561129603613402</v>
      </c>
      <c r="E3288" s="68" t="s">
        <v>837</v>
      </c>
      <c r="F3288" s="8">
        <f>INDEX(Δεδομένα!$P:$P,MATCH('2020'!E3288,Δεδομένα!$O:$O,0))</f>
        <v>134</v>
      </c>
      <c r="G3288" s="6" t="s">
        <v>357</v>
      </c>
      <c r="H3288" s="2" t="str">
        <f>INDEX(Δεδομένα!B$1:B$51,MATCH('2020'!G3288,Δεδομένα!A$1:A$51,0))</f>
        <v>ΔΥΤΙΚΗΣ ΕΛΛΑΔΟΣ</v>
      </c>
      <c r="I3288" s="8">
        <f>INDEX(Δεδομένα!E$1:E$13,MATCH('2020'!H3288,Δεδομένα!D$1:D$13,0))</f>
        <v>7</v>
      </c>
      <c r="J3288" s="1">
        <v>43965</v>
      </c>
      <c r="K3288" s="6" t="s">
        <v>3776</v>
      </c>
      <c r="L3288" s="36" t="str">
        <f t="shared" si="204"/>
        <v>14/05/2020 20:34</v>
      </c>
      <c r="M3288" s="1">
        <v>43966</v>
      </c>
      <c r="N3288" s="6" t="s">
        <v>107</v>
      </c>
      <c r="O3288" s="36" t="str">
        <f t="shared" si="205"/>
        <v>15/05/2020 20:20</v>
      </c>
      <c r="P3288" s="46">
        <f t="shared" si="206"/>
        <v>0.99027777777519077</v>
      </c>
      <c r="Q3288" s="48">
        <v>0</v>
      </c>
      <c r="R3288" s="47">
        <f t="shared" si="207"/>
        <v>1425.9999999962747</v>
      </c>
      <c r="S3288" s="6" t="s">
        <v>1715</v>
      </c>
      <c r="T3288" s="6" t="s">
        <v>838</v>
      </c>
      <c r="U3288" s="6" t="s">
        <v>44</v>
      </c>
      <c r="V3288" s="6" t="s">
        <v>4716</v>
      </c>
      <c r="W3288" s="7">
        <v>0</v>
      </c>
      <c r="X3288" s="7">
        <v>1.5</v>
      </c>
      <c r="Y3288" s="7">
        <v>0</v>
      </c>
      <c r="Z3288" s="7">
        <v>0</v>
      </c>
      <c r="AA3288" s="7">
        <v>0</v>
      </c>
      <c r="AB3288" s="7">
        <v>0</v>
      </c>
      <c r="AC3288" s="7">
        <v>0</v>
      </c>
      <c r="AD3288" s="7">
        <v>0</v>
      </c>
      <c r="AE3288">
        <v>18</v>
      </c>
      <c r="AF3288">
        <v>0</v>
      </c>
      <c r="AG3288">
        <v>0</v>
      </c>
      <c r="AH3288">
        <v>0</v>
      </c>
      <c r="AI3288">
        <v>0</v>
      </c>
      <c r="AJ3288">
        <v>8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</row>
    <row r="3289" spans="1:44" x14ac:dyDescent="0.25">
      <c r="A3289">
        <v>1557400</v>
      </c>
      <c r="B3289">
        <v>0</v>
      </c>
      <c r="C3289">
        <v>0</v>
      </c>
      <c r="D3289">
        <v>0</v>
      </c>
      <c r="E3289" s="68" t="s">
        <v>687</v>
      </c>
      <c r="F3289" s="8">
        <f>INDEX(Δεδομένα!$P:$P,MATCH('2020'!E3289,Δεδομένα!$O:$O,0))</f>
        <v>213</v>
      </c>
      <c r="G3289" s="6" t="s">
        <v>560</v>
      </c>
      <c r="H3289" s="2" t="str">
        <f>INDEX(Δεδομένα!B$1:B$51,MATCH('2020'!G3289,Δεδομένα!A$1:A$51,0))</f>
        <v>ΚΡΗΤΗΣ</v>
      </c>
      <c r="I3289" s="8">
        <f>INDEX(Δεδομένα!E$1:E$13,MATCH('2020'!H3289,Δεδομένα!D$1:D$13,0))</f>
        <v>12</v>
      </c>
      <c r="J3289" s="1">
        <v>43965</v>
      </c>
      <c r="K3289" s="6" t="s">
        <v>730</v>
      </c>
      <c r="L3289" s="36" t="str">
        <f t="shared" si="204"/>
        <v>14/05/2020 01:14</v>
      </c>
      <c r="M3289" s="1">
        <v>43965</v>
      </c>
      <c r="N3289" s="6" t="s">
        <v>731</v>
      </c>
      <c r="O3289" s="36" t="str">
        <f t="shared" si="205"/>
        <v>14/05/2020 02:30</v>
      </c>
      <c r="P3289" s="46">
        <f t="shared" si="206"/>
        <v>5.2777777775190771E-2</v>
      </c>
      <c r="Q3289" s="48">
        <v>0</v>
      </c>
      <c r="R3289" s="47">
        <f t="shared" si="207"/>
        <v>75.99999999627471</v>
      </c>
      <c r="S3289" s="6" t="s">
        <v>44</v>
      </c>
      <c r="T3289" s="6" t="s">
        <v>697</v>
      </c>
      <c r="U3289" s="6" t="s">
        <v>732</v>
      </c>
      <c r="V3289" s="6" t="s">
        <v>733</v>
      </c>
      <c r="W3289" s="7">
        <v>0</v>
      </c>
      <c r="X3289" s="7">
        <v>0</v>
      </c>
      <c r="Y3289" s="7">
        <v>0</v>
      </c>
      <c r="Z3289" s="7">
        <v>0</v>
      </c>
      <c r="AA3289" s="7">
        <v>0</v>
      </c>
      <c r="AB3289" s="7">
        <v>0</v>
      </c>
      <c r="AC3289" s="7">
        <v>0.2</v>
      </c>
      <c r="AD3289" s="7">
        <v>0.3</v>
      </c>
      <c r="AE3289">
        <v>4</v>
      </c>
      <c r="AF3289">
        <v>0</v>
      </c>
      <c r="AG3289">
        <v>0</v>
      </c>
      <c r="AH3289">
        <v>0</v>
      </c>
      <c r="AI3289">
        <v>0</v>
      </c>
      <c r="AJ3289">
        <v>2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</row>
    <row r="3290" spans="1:44" x14ac:dyDescent="0.25">
      <c r="A3290">
        <v>1558912</v>
      </c>
      <c r="B3290">
        <v>750917</v>
      </c>
      <c r="C3290">
        <v>20.8748146771457</v>
      </c>
      <c r="D3290">
        <v>39.645790142766302</v>
      </c>
      <c r="E3290" s="68" t="s">
        <v>250</v>
      </c>
      <c r="F3290" s="8">
        <f>INDEX(Δεδομένα!$P:$P,MATCH('2020'!E3290,Δεδομένα!$O:$O,0))</f>
        <v>82</v>
      </c>
      <c r="G3290" s="6" t="s">
        <v>251</v>
      </c>
      <c r="H3290" s="2" t="str">
        <f>INDEX(Δεδομένα!B$1:B$51,MATCH('2020'!G3290,Δεδομένα!A$1:A$51,0))</f>
        <v>ΗΠΕΙΡΟΥ</v>
      </c>
      <c r="I3290" s="8">
        <f>INDEX(Δεδομένα!E$1:E$13,MATCH('2020'!H3290,Δεδομένα!D$1:D$13,0))</f>
        <v>5</v>
      </c>
      <c r="J3290" s="1">
        <v>43965</v>
      </c>
      <c r="K3290" s="6" t="s">
        <v>377</v>
      </c>
      <c r="L3290" s="36" t="str">
        <f t="shared" si="204"/>
        <v>14/05/2020 09:20</v>
      </c>
      <c r="M3290" s="1">
        <v>43965</v>
      </c>
      <c r="N3290" s="6" t="s">
        <v>671</v>
      </c>
      <c r="O3290" s="36" t="str">
        <f t="shared" si="205"/>
        <v>14/05/2020 09:35</v>
      </c>
      <c r="P3290" s="46">
        <f t="shared" si="206"/>
        <v>1.0416666664241347E-2</v>
      </c>
      <c r="Q3290" s="48">
        <v>0</v>
      </c>
      <c r="R3290" s="47">
        <f t="shared" si="207"/>
        <v>14.99999999650754</v>
      </c>
      <c r="S3290" s="6" t="s">
        <v>44</v>
      </c>
      <c r="T3290" s="6" t="s">
        <v>257</v>
      </c>
      <c r="U3290" s="6" t="s">
        <v>73</v>
      </c>
      <c r="V3290" s="6" t="s">
        <v>4696</v>
      </c>
      <c r="W3290" s="7">
        <v>0</v>
      </c>
      <c r="X3290" s="7">
        <v>0</v>
      </c>
      <c r="Y3290" s="7">
        <v>0</v>
      </c>
      <c r="Z3290" s="7">
        <v>0</v>
      </c>
      <c r="AA3290" s="7">
        <v>0.5</v>
      </c>
      <c r="AB3290" s="7">
        <v>0</v>
      </c>
      <c r="AC3290" s="7">
        <v>0</v>
      </c>
      <c r="AD3290" s="7">
        <v>0</v>
      </c>
      <c r="AE3290">
        <v>2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</row>
    <row r="3291" spans="1:44" x14ac:dyDescent="0.25">
      <c r="A3291">
        <v>1558906</v>
      </c>
      <c r="B3291">
        <v>751029</v>
      </c>
      <c r="C3291">
        <v>20.873632412511501</v>
      </c>
      <c r="D3291">
        <v>39.646770600720899</v>
      </c>
      <c r="E3291" s="68" t="s">
        <v>250</v>
      </c>
      <c r="F3291" s="8">
        <f>INDEX(Δεδομένα!$P:$P,MATCH('2020'!E3291,Δεδομένα!$O:$O,0))</f>
        <v>82</v>
      </c>
      <c r="G3291" s="6" t="s">
        <v>251</v>
      </c>
      <c r="H3291" s="2" t="str">
        <f>INDEX(Δεδομένα!B$1:B$51,MATCH('2020'!G3291,Δεδομένα!A$1:A$51,0))</f>
        <v>ΗΠΕΙΡΟΥ</v>
      </c>
      <c r="I3291" s="8">
        <f>INDEX(Δεδομένα!E$1:E$13,MATCH('2020'!H3291,Δεδομένα!D$1:D$13,0))</f>
        <v>5</v>
      </c>
      <c r="J3291" s="1">
        <v>43965</v>
      </c>
      <c r="K3291" s="6" t="s">
        <v>1373</v>
      </c>
      <c r="L3291" s="36" t="str">
        <f t="shared" si="204"/>
        <v>14/05/2020 16:50</v>
      </c>
      <c r="M3291" s="1">
        <v>43965</v>
      </c>
      <c r="N3291" s="6" t="s">
        <v>256</v>
      </c>
      <c r="O3291" s="36" t="str">
        <f t="shared" si="205"/>
        <v>14/05/2020 19:30</v>
      </c>
      <c r="P3291" s="46">
        <f t="shared" si="206"/>
        <v>0.11111111110949423</v>
      </c>
      <c r="Q3291" s="48">
        <v>0</v>
      </c>
      <c r="R3291" s="47">
        <f t="shared" si="207"/>
        <v>159.99999999767169</v>
      </c>
      <c r="S3291" s="6" t="s">
        <v>44</v>
      </c>
      <c r="T3291" s="6" t="s">
        <v>257</v>
      </c>
      <c r="U3291" s="6" t="s">
        <v>4702</v>
      </c>
      <c r="V3291" s="6" t="s">
        <v>4702</v>
      </c>
      <c r="W3291" s="7">
        <v>0</v>
      </c>
      <c r="X3291" s="7">
        <v>0</v>
      </c>
      <c r="Y3291" s="7">
        <v>0</v>
      </c>
      <c r="Z3291" s="7">
        <v>0</v>
      </c>
      <c r="AA3291" s="7">
        <v>0.5</v>
      </c>
      <c r="AB3291" s="7">
        <v>0</v>
      </c>
      <c r="AC3291" s="7">
        <v>0</v>
      </c>
      <c r="AD3291" s="7">
        <v>0</v>
      </c>
      <c r="AE3291">
        <v>6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</row>
    <row r="3292" spans="1:44" x14ac:dyDescent="0.25">
      <c r="A3292">
        <v>1557656</v>
      </c>
      <c r="B3292">
        <v>750959</v>
      </c>
      <c r="C3292">
        <v>24.6520226064459</v>
      </c>
      <c r="D3292">
        <v>40.987486931610498</v>
      </c>
      <c r="E3292" s="68" t="s">
        <v>919</v>
      </c>
      <c r="F3292" s="8">
        <f>INDEX(Δεδομένα!$P:$P,MATCH('2020'!E3292,Δεδομένα!$O:$O,0))</f>
        <v>26</v>
      </c>
      <c r="G3292" s="6" t="s">
        <v>77</v>
      </c>
      <c r="H3292" s="2" t="str">
        <f>INDEX(Δεδομένα!B$1:B$51,MATCH('2020'!G3292,Δεδομένα!A$1:A$51,0))</f>
        <v>ΑΝΑΤΟΛΙΚΗΣ ΜΑΚΕΔΟΝΙΑΣ ΚΑΙ ΘΡΑΚΗΣ</v>
      </c>
      <c r="I3292" s="8">
        <f>INDEX(Δεδομένα!E$1:E$13,MATCH('2020'!H3292,Δεδομένα!D$1:D$13,0))</f>
        <v>2</v>
      </c>
      <c r="J3292" s="1">
        <v>43965</v>
      </c>
      <c r="K3292" s="6" t="s">
        <v>983</v>
      </c>
      <c r="L3292" s="36" t="str">
        <f t="shared" si="204"/>
        <v>14/05/2020 12:24</v>
      </c>
      <c r="M3292" s="1">
        <v>43965</v>
      </c>
      <c r="N3292" s="6" t="s">
        <v>440</v>
      </c>
      <c r="O3292" s="36" t="str">
        <f t="shared" si="205"/>
        <v>14/05/2020 13:15</v>
      </c>
      <c r="P3292" s="46">
        <f t="shared" si="206"/>
        <v>3.5416666665696539E-2</v>
      </c>
      <c r="Q3292" s="48">
        <v>0</v>
      </c>
      <c r="R3292" s="47">
        <f t="shared" si="207"/>
        <v>50.999999998603016</v>
      </c>
      <c r="S3292" s="6" t="s">
        <v>44</v>
      </c>
      <c r="T3292" s="6" t="s">
        <v>921</v>
      </c>
      <c r="U3292" s="6" t="s">
        <v>44</v>
      </c>
      <c r="V3292" s="6" t="s">
        <v>1185</v>
      </c>
      <c r="W3292" s="7">
        <v>0</v>
      </c>
      <c r="X3292" s="7">
        <v>0</v>
      </c>
      <c r="Y3292" s="7">
        <v>0</v>
      </c>
      <c r="Z3292" s="7">
        <v>0</v>
      </c>
      <c r="AA3292" s="7">
        <v>0.2</v>
      </c>
      <c r="AB3292" s="7">
        <v>0</v>
      </c>
      <c r="AC3292" s="7">
        <v>0</v>
      </c>
      <c r="AD3292" s="7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</row>
    <row r="3293" spans="1:44" x14ac:dyDescent="0.25">
      <c r="A3293">
        <v>1557658</v>
      </c>
      <c r="B3293">
        <v>751114</v>
      </c>
      <c r="C3293">
        <v>24.729168996520901</v>
      </c>
      <c r="D3293">
        <v>40.975988243506301</v>
      </c>
      <c r="E3293" s="68" t="s">
        <v>919</v>
      </c>
      <c r="F3293" s="8">
        <f>INDEX(Δεδομένα!$P:$P,MATCH('2020'!E3293,Δεδομένα!$O:$O,0))</f>
        <v>26</v>
      </c>
      <c r="G3293" s="6" t="s">
        <v>77</v>
      </c>
      <c r="H3293" s="2" t="str">
        <f>INDEX(Δεδομένα!B$1:B$51,MATCH('2020'!G3293,Δεδομένα!A$1:A$51,0))</f>
        <v>ΑΝΑΤΟΛΙΚΗΣ ΜΑΚΕΔΟΝΙΑΣ ΚΑΙ ΘΡΑΚΗΣ</v>
      </c>
      <c r="I3293" s="8">
        <f>INDEX(Δεδομένα!E$1:E$13,MATCH('2020'!H3293,Δεδομένα!D$1:D$13,0))</f>
        <v>2</v>
      </c>
      <c r="J3293" s="1">
        <v>43965</v>
      </c>
      <c r="K3293" s="6" t="s">
        <v>1493</v>
      </c>
      <c r="L3293" s="36" t="str">
        <f t="shared" si="204"/>
        <v>14/05/2020 21:20</v>
      </c>
      <c r="M3293" s="1">
        <v>43965</v>
      </c>
      <c r="N3293" s="6" t="s">
        <v>573</v>
      </c>
      <c r="O3293" s="36" t="str">
        <f t="shared" si="205"/>
        <v>14/05/2020 21:55</v>
      </c>
      <c r="P3293" s="46">
        <f t="shared" si="206"/>
        <v>2.4305555554747116E-2</v>
      </c>
      <c r="Q3293" s="48">
        <v>0</v>
      </c>
      <c r="R3293" s="47">
        <f t="shared" si="207"/>
        <v>34.999999998835847</v>
      </c>
      <c r="S3293" s="6" t="s">
        <v>44</v>
      </c>
      <c r="T3293" s="6" t="s">
        <v>921</v>
      </c>
      <c r="U3293" s="6" t="s">
        <v>44</v>
      </c>
      <c r="V3293" s="6" t="s">
        <v>922</v>
      </c>
      <c r="W3293" s="7">
        <v>0</v>
      </c>
      <c r="X3293" s="7">
        <v>0</v>
      </c>
      <c r="Y3293" s="7">
        <v>0</v>
      </c>
      <c r="Z3293" s="7">
        <v>0</v>
      </c>
      <c r="AA3293" s="7">
        <v>0.4</v>
      </c>
      <c r="AB3293" s="7">
        <v>0</v>
      </c>
      <c r="AC3293" s="7">
        <v>0</v>
      </c>
      <c r="AD3293" s="7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</row>
    <row r="3294" spans="1:44" x14ac:dyDescent="0.25">
      <c r="A3294">
        <v>1557678</v>
      </c>
      <c r="B3294">
        <v>750990</v>
      </c>
      <c r="C3294">
        <v>22.5336724352475</v>
      </c>
      <c r="D3294">
        <v>40.959393273646597</v>
      </c>
      <c r="E3294" s="68" t="s">
        <v>229</v>
      </c>
      <c r="F3294" s="8">
        <f>INDEX(Δεδομένα!$P:$P,MATCH('2020'!E3294,Δεδομένα!$O:$O,0))</f>
        <v>60</v>
      </c>
      <c r="G3294" s="6" t="s">
        <v>223</v>
      </c>
      <c r="H3294" s="2" t="str">
        <f>INDEX(Δεδομένα!B$1:B$51,MATCH('2020'!G3294,Δεδομένα!A$1:A$51,0))</f>
        <v>ΚΕΝΤΡΙΚΗΣ ΜΑΚΕΔΟΝΙΑΣ</v>
      </c>
      <c r="I3294" s="8">
        <f>INDEX(Δεδομένα!E$1:E$13,MATCH('2020'!H3294,Δεδομένα!D$1:D$13,0))</f>
        <v>3</v>
      </c>
      <c r="J3294" s="1">
        <v>43965</v>
      </c>
      <c r="K3294" s="6" t="s">
        <v>768</v>
      </c>
      <c r="L3294" s="36" t="str">
        <f t="shared" si="204"/>
        <v>14/05/2020 14:15</v>
      </c>
      <c r="M3294" s="1">
        <v>43965</v>
      </c>
      <c r="N3294" s="6" t="s">
        <v>131</v>
      </c>
      <c r="O3294" s="36" t="str">
        <f t="shared" si="205"/>
        <v>14/05/2020 14:50</v>
      </c>
      <c r="P3294" s="46">
        <f t="shared" si="206"/>
        <v>2.4305555554747116E-2</v>
      </c>
      <c r="Q3294" s="48">
        <v>0</v>
      </c>
      <c r="R3294" s="47">
        <f t="shared" si="207"/>
        <v>34.999999998835847</v>
      </c>
      <c r="S3294" s="6" t="s">
        <v>232</v>
      </c>
      <c r="T3294" s="6" t="s">
        <v>226</v>
      </c>
      <c r="U3294" s="6" t="s">
        <v>44</v>
      </c>
      <c r="V3294" s="6" t="s">
        <v>2936</v>
      </c>
      <c r="W3294" s="7">
        <v>0</v>
      </c>
      <c r="X3294" s="7">
        <v>0</v>
      </c>
      <c r="Y3294" s="7">
        <v>0</v>
      </c>
      <c r="Z3294" s="7">
        <v>0.1</v>
      </c>
      <c r="AA3294" s="7">
        <v>0</v>
      </c>
      <c r="AB3294" s="7">
        <v>0</v>
      </c>
      <c r="AC3294" s="7">
        <v>0</v>
      </c>
      <c r="AD3294" s="7">
        <v>0</v>
      </c>
      <c r="AE3294">
        <v>3</v>
      </c>
      <c r="AF3294">
        <v>0</v>
      </c>
      <c r="AG3294">
        <v>0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</row>
    <row r="3295" spans="1:44" x14ac:dyDescent="0.25">
      <c r="A3295">
        <v>1581296</v>
      </c>
      <c r="B3295">
        <v>751104</v>
      </c>
      <c r="C3295">
        <v>23.019228185768799</v>
      </c>
      <c r="D3295">
        <v>37.838434829167603</v>
      </c>
      <c r="E3295" s="68" t="s">
        <v>810</v>
      </c>
      <c r="F3295" s="8">
        <f>INDEX(Δεδομένα!$P:$P,MATCH('2020'!E3295,Δεδομένα!$O:$O,0))</f>
        <v>157</v>
      </c>
      <c r="G3295" s="6" t="s">
        <v>391</v>
      </c>
      <c r="H3295" s="2" t="str">
        <f>INDEX(Δεδομένα!B$1:B$51,MATCH('2020'!G3295,Δεδομένα!A$1:A$51,0))</f>
        <v>ΠΕΛΛΟΠΟΝΗΣΟΥ</v>
      </c>
      <c r="I3295" s="8">
        <f>INDEX(Δεδομένα!E$1:E$13,MATCH('2020'!H3295,Δεδομένα!D$1:D$13,0))</f>
        <v>8</v>
      </c>
      <c r="J3295" s="1">
        <v>43965</v>
      </c>
      <c r="K3295" s="6" t="s">
        <v>3454</v>
      </c>
      <c r="L3295" s="36" t="str">
        <f t="shared" si="204"/>
        <v>14/05/2020 20:49</v>
      </c>
      <c r="M3295" s="1">
        <v>43965</v>
      </c>
      <c r="N3295" s="6" t="s">
        <v>614</v>
      </c>
      <c r="O3295" s="36" t="str">
        <f t="shared" si="205"/>
        <v>14/05/2020 21:30</v>
      </c>
      <c r="P3295" s="46">
        <f t="shared" si="206"/>
        <v>2.8472222227719612E-2</v>
      </c>
      <c r="Q3295" s="48">
        <v>0</v>
      </c>
      <c r="R3295" s="47">
        <f t="shared" si="207"/>
        <v>41.000000007916242</v>
      </c>
      <c r="S3295" s="6" t="s">
        <v>44</v>
      </c>
      <c r="T3295" s="6" t="s">
        <v>1012</v>
      </c>
      <c r="U3295" s="6" t="s">
        <v>44</v>
      </c>
      <c r="V3295" s="6" t="s">
        <v>4717</v>
      </c>
      <c r="W3295" s="7">
        <v>0</v>
      </c>
      <c r="X3295" s="7">
        <v>0</v>
      </c>
      <c r="Y3295" s="7">
        <v>0</v>
      </c>
      <c r="Z3295" s="7">
        <v>0</v>
      </c>
      <c r="AA3295" s="7">
        <v>0</v>
      </c>
      <c r="AB3295" s="7">
        <v>0</v>
      </c>
      <c r="AC3295" s="7">
        <v>0.02</v>
      </c>
      <c r="AD3295" s="7">
        <v>0</v>
      </c>
      <c r="AE3295">
        <v>2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</row>
    <row r="3296" spans="1:44" x14ac:dyDescent="0.25">
      <c r="A3296">
        <v>1557661</v>
      </c>
      <c r="B3296">
        <v>751131</v>
      </c>
      <c r="C3296">
        <v>22.521819493803299</v>
      </c>
      <c r="D3296">
        <v>36.8381378309181</v>
      </c>
      <c r="E3296" s="68" t="s">
        <v>4070</v>
      </c>
      <c r="F3296" s="8">
        <f>INDEX(Δεδομένα!$P:$P,MATCH('2020'!E3296,Δεδομένα!$O:$O,0))</f>
        <v>250</v>
      </c>
      <c r="G3296" s="6" t="s">
        <v>369</v>
      </c>
      <c r="H3296" s="2" t="str">
        <f>INDEX(Δεδομένα!B$1:B$51,MATCH('2020'!G3296,Δεδομένα!A$1:A$51,0))</f>
        <v>ΠΕΛΛΟΠΟΝΗΣΟΥ</v>
      </c>
      <c r="I3296" s="8">
        <f>INDEX(Δεδομένα!E$1:E$13,MATCH('2020'!H3296,Δεδομένα!D$1:D$13,0))</f>
        <v>8</v>
      </c>
      <c r="J3296" s="1">
        <v>43965</v>
      </c>
      <c r="K3296" s="6" t="s">
        <v>633</v>
      </c>
      <c r="L3296" s="36" t="str">
        <f t="shared" si="204"/>
        <v>14/05/2020 22:15</v>
      </c>
      <c r="M3296" s="1">
        <v>43966</v>
      </c>
      <c r="N3296" s="6" t="s">
        <v>4720</v>
      </c>
      <c r="O3296" s="36" t="str">
        <f t="shared" si="205"/>
        <v>15/05/2020 00:07</v>
      </c>
      <c r="P3296" s="46">
        <f t="shared" si="206"/>
        <v>7.7777777776645962E-2</v>
      </c>
      <c r="Q3296" s="48">
        <v>0</v>
      </c>
      <c r="R3296" s="47">
        <f t="shared" si="207"/>
        <v>111.99999999837019</v>
      </c>
      <c r="S3296" s="6" t="s">
        <v>372</v>
      </c>
      <c r="T3296" s="6" t="s">
        <v>823</v>
      </c>
      <c r="U3296" s="6" t="s">
        <v>44</v>
      </c>
      <c r="V3296" s="6" t="s">
        <v>4721</v>
      </c>
      <c r="W3296" s="7">
        <v>0</v>
      </c>
      <c r="X3296" s="7">
        <v>0</v>
      </c>
      <c r="Y3296" s="7">
        <v>0</v>
      </c>
      <c r="Z3296" s="7">
        <v>0</v>
      </c>
      <c r="AA3296" s="7">
        <v>0</v>
      </c>
      <c r="AB3296" s="7">
        <v>1</v>
      </c>
      <c r="AC3296" s="7">
        <v>0</v>
      </c>
      <c r="AD3296" s="7">
        <v>0</v>
      </c>
      <c r="AE3296">
        <v>5</v>
      </c>
      <c r="AF3296">
        <v>0</v>
      </c>
      <c r="AG3296">
        <v>8</v>
      </c>
      <c r="AH3296">
        <v>0</v>
      </c>
      <c r="AI3296">
        <v>0</v>
      </c>
      <c r="AJ3296">
        <v>4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</row>
    <row r="3297" spans="1:44" x14ac:dyDescent="0.25">
      <c r="A3297">
        <v>1558059</v>
      </c>
      <c r="B3297">
        <v>750988</v>
      </c>
      <c r="C3297">
        <v>22.559588032335601</v>
      </c>
      <c r="D3297">
        <v>39.854030656902303</v>
      </c>
      <c r="E3297" s="68" t="s">
        <v>1271</v>
      </c>
      <c r="F3297" s="8">
        <f>INDEX(Δεδομένα!$P:$P,MATCH('2020'!E3297,Δεδομένα!$O:$O,0))</f>
        <v>102</v>
      </c>
      <c r="G3297" s="6" t="s">
        <v>288</v>
      </c>
      <c r="H3297" s="2" t="str">
        <f>INDEX(Δεδομένα!B$1:B$51,MATCH('2020'!G3297,Δεδομένα!A$1:A$51,0))</f>
        <v>ΘΕΣΣΑΛΙΑΣ</v>
      </c>
      <c r="I3297" s="8">
        <f>INDEX(Δεδομένα!E$1:E$13,MATCH('2020'!H3297,Δεδομένα!D$1:D$13,0))</f>
        <v>6</v>
      </c>
      <c r="J3297" s="1">
        <v>43965</v>
      </c>
      <c r="K3297" s="6" t="s">
        <v>759</v>
      </c>
      <c r="L3297" s="36" t="str">
        <f t="shared" si="204"/>
        <v>14/05/2020 14:10</v>
      </c>
      <c r="M3297" s="1">
        <v>43965</v>
      </c>
      <c r="N3297" s="6" t="s">
        <v>1726</v>
      </c>
      <c r="O3297" s="36" t="str">
        <f t="shared" si="205"/>
        <v>14/05/2020 15:51</v>
      </c>
      <c r="P3297" s="46">
        <f t="shared" si="206"/>
        <v>7.0138888884685002E-2</v>
      </c>
      <c r="Q3297" s="48">
        <v>0</v>
      </c>
      <c r="R3297" s="47">
        <f t="shared" si="207"/>
        <v>100.9999999939464</v>
      </c>
      <c r="S3297" s="6" t="s">
        <v>288</v>
      </c>
      <c r="T3297" s="6" t="s">
        <v>1272</v>
      </c>
      <c r="U3297" s="6" t="s">
        <v>44</v>
      </c>
      <c r="V3297" s="6" t="s">
        <v>2004</v>
      </c>
      <c r="W3297" s="7">
        <v>0</v>
      </c>
      <c r="X3297" s="7">
        <v>0</v>
      </c>
      <c r="Y3297" s="7">
        <v>0</v>
      </c>
      <c r="Z3297" s="7">
        <v>0.1</v>
      </c>
      <c r="AA3297" s="7">
        <v>0</v>
      </c>
      <c r="AB3297" s="7">
        <v>0</v>
      </c>
      <c r="AC3297" s="7">
        <v>0</v>
      </c>
      <c r="AD3297" s="7">
        <v>0</v>
      </c>
      <c r="AE3297">
        <v>2</v>
      </c>
      <c r="AF3297">
        <v>0</v>
      </c>
      <c r="AG3297">
        <v>0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</row>
    <row r="3298" spans="1:44" x14ac:dyDescent="0.25">
      <c r="A3298">
        <v>1557684</v>
      </c>
      <c r="B3298">
        <v>751021</v>
      </c>
      <c r="C3298">
        <v>22.130990002788401</v>
      </c>
      <c r="D3298">
        <v>39.919808231993102</v>
      </c>
      <c r="E3298" s="68" t="s">
        <v>1022</v>
      </c>
      <c r="F3298" s="8">
        <f>INDEX(Δεδομένα!$P:$P,MATCH('2020'!E3298,Δεδομένα!$O:$O,0))</f>
        <v>103</v>
      </c>
      <c r="G3298" s="6" t="s">
        <v>288</v>
      </c>
      <c r="H3298" s="2" t="str">
        <f>INDEX(Δεδομένα!B$1:B$51,MATCH('2020'!G3298,Δεδομένα!A$1:A$51,0))</f>
        <v>ΘΕΣΣΑΛΙΑΣ</v>
      </c>
      <c r="I3298" s="8">
        <f>INDEX(Δεδομένα!E$1:E$13,MATCH('2020'!H3298,Δεδομένα!D$1:D$13,0))</f>
        <v>6</v>
      </c>
      <c r="J3298" s="1">
        <v>43965</v>
      </c>
      <c r="K3298" s="6" t="s">
        <v>281</v>
      </c>
      <c r="L3298" s="36" t="str">
        <f t="shared" si="204"/>
        <v>14/05/2020 16:00</v>
      </c>
      <c r="M3298" s="1">
        <v>43965</v>
      </c>
      <c r="N3298" s="6" t="s">
        <v>149</v>
      </c>
      <c r="O3298" s="36" t="str">
        <f t="shared" si="205"/>
        <v>14/05/2020 17:10</v>
      </c>
      <c r="P3298" s="46">
        <f t="shared" si="206"/>
        <v>4.8611111116770189E-2</v>
      </c>
      <c r="Q3298" s="48">
        <v>0</v>
      </c>
      <c r="R3298" s="47">
        <f t="shared" si="207"/>
        <v>70.000000008149073</v>
      </c>
      <c r="S3298" s="6" t="s">
        <v>1025</v>
      </c>
      <c r="T3298" s="6" t="s">
        <v>1026</v>
      </c>
      <c r="U3298" s="6" t="s">
        <v>44</v>
      </c>
      <c r="V3298" s="6" t="s">
        <v>3904</v>
      </c>
      <c r="W3298" s="7">
        <v>0</v>
      </c>
      <c r="X3298" s="7">
        <v>0</v>
      </c>
      <c r="Y3298" s="7">
        <v>0</v>
      </c>
      <c r="Z3298" s="7">
        <v>0.04</v>
      </c>
      <c r="AA3298" s="7">
        <v>0</v>
      </c>
      <c r="AB3298" s="7">
        <v>0</v>
      </c>
      <c r="AC3298" s="7">
        <v>0</v>
      </c>
      <c r="AD3298" s="7">
        <v>0</v>
      </c>
      <c r="AE3298">
        <v>2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</row>
    <row r="3299" spans="1:44" x14ac:dyDescent="0.25">
      <c r="A3299">
        <v>1557652</v>
      </c>
      <c r="B3299">
        <v>751079</v>
      </c>
      <c r="C3299">
        <v>22.1261055848267</v>
      </c>
      <c r="D3299">
        <v>39.805854308243198</v>
      </c>
      <c r="E3299" s="68" t="s">
        <v>1022</v>
      </c>
      <c r="F3299" s="8">
        <f>INDEX(Δεδομένα!$P:$P,MATCH('2020'!E3299,Δεδομένα!$O:$O,0))</f>
        <v>103</v>
      </c>
      <c r="G3299" s="6" t="s">
        <v>288</v>
      </c>
      <c r="H3299" s="2" t="str">
        <f>INDEX(Δεδομένα!B$1:B$51,MATCH('2020'!G3299,Δεδομένα!A$1:A$51,0))</f>
        <v>ΘΕΣΣΑΛΙΑΣ</v>
      </c>
      <c r="I3299" s="8">
        <f>INDEX(Δεδομένα!E$1:E$13,MATCH('2020'!H3299,Δεδομένα!D$1:D$13,0))</f>
        <v>6</v>
      </c>
      <c r="J3299" s="1">
        <v>43965</v>
      </c>
      <c r="K3299" s="6" t="s">
        <v>235</v>
      </c>
      <c r="L3299" s="36" t="str">
        <f t="shared" si="204"/>
        <v>14/05/2020 19:50</v>
      </c>
      <c r="M3299" s="1">
        <v>43965</v>
      </c>
      <c r="N3299" s="6" t="s">
        <v>825</v>
      </c>
      <c r="O3299" s="36" t="str">
        <f t="shared" si="205"/>
        <v>14/05/2020 20:30</v>
      </c>
      <c r="P3299" s="46">
        <f t="shared" si="206"/>
        <v>2.7777777773735579E-2</v>
      </c>
      <c r="Q3299" s="48">
        <v>0</v>
      </c>
      <c r="R3299" s="47">
        <f t="shared" si="207"/>
        <v>39.999999994179234</v>
      </c>
      <c r="S3299" s="6" t="s">
        <v>1025</v>
      </c>
      <c r="T3299" s="6" t="s">
        <v>1026</v>
      </c>
      <c r="U3299" s="6" t="s">
        <v>4711</v>
      </c>
      <c r="V3299" s="6" t="s">
        <v>3326</v>
      </c>
      <c r="W3299" s="7">
        <v>0</v>
      </c>
      <c r="X3299" s="7">
        <v>0</v>
      </c>
      <c r="Y3299" s="7">
        <v>0</v>
      </c>
      <c r="Z3299" s="7">
        <v>0</v>
      </c>
      <c r="AA3299" s="7">
        <v>0</v>
      </c>
      <c r="AB3299" s="7">
        <v>0.02</v>
      </c>
      <c r="AC3299" s="7">
        <v>0</v>
      </c>
      <c r="AD3299" s="7">
        <v>0</v>
      </c>
      <c r="AE3299">
        <v>2</v>
      </c>
      <c r="AF3299">
        <v>0</v>
      </c>
      <c r="AG3299">
        <v>0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</row>
    <row r="3300" spans="1:44" x14ac:dyDescent="0.25">
      <c r="A3300">
        <v>1569116</v>
      </c>
      <c r="B3300">
        <v>751105</v>
      </c>
      <c r="C3300">
        <v>26.501487095559501</v>
      </c>
      <c r="D3300">
        <v>39.132664753434</v>
      </c>
      <c r="E3300" s="68" t="s">
        <v>494</v>
      </c>
      <c r="F3300" s="8">
        <f>INDEX(Δεδομένα!$P:$P,MATCH('2020'!E3300,Δεδομένα!$O:$O,0))</f>
        <v>196</v>
      </c>
      <c r="G3300" s="6" t="s">
        <v>495</v>
      </c>
      <c r="H3300" s="2" t="str">
        <f>INDEX(Δεδομένα!B$1:B$51,MATCH('2020'!G3300,Δεδομένα!A$1:A$51,0))</f>
        <v>ΒΟΡΕΙΟΥ ΑΙΓΑΙΟΥ</v>
      </c>
      <c r="I3300" s="8">
        <f>INDEX(Δεδομένα!E$1:E$13,MATCH('2020'!H3300,Δεδομένα!D$1:D$13,0))</f>
        <v>11</v>
      </c>
      <c r="J3300" s="1">
        <v>43965</v>
      </c>
      <c r="K3300" s="6" t="s">
        <v>2270</v>
      </c>
      <c r="L3300" s="36" t="str">
        <f t="shared" si="204"/>
        <v>14/05/2020 20:47</v>
      </c>
      <c r="M3300" s="1">
        <v>43965</v>
      </c>
      <c r="N3300" s="6" t="s">
        <v>4718</v>
      </c>
      <c r="O3300" s="36" t="str">
        <f t="shared" si="205"/>
        <v>14/05/2020 21:31</v>
      </c>
      <c r="P3300" s="46">
        <f t="shared" si="206"/>
        <v>3.0555555553291924E-2</v>
      </c>
      <c r="Q3300" s="48">
        <v>0</v>
      </c>
      <c r="R3300" s="47">
        <f t="shared" si="207"/>
        <v>43.999999996740371</v>
      </c>
      <c r="S3300" s="6" t="s">
        <v>44</v>
      </c>
      <c r="T3300" s="6" t="s">
        <v>499</v>
      </c>
      <c r="U3300" s="6" t="s">
        <v>500</v>
      </c>
      <c r="V3300" s="6" t="s">
        <v>502</v>
      </c>
      <c r="W3300" s="7">
        <v>0</v>
      </c>
      <c r="X3300" s="7">
        <v>0</v>
      </c>
      <c r="Y3300" s="7">
        <v>0</v>
      </c>
      <c r="Z3300" s="7">
        <v>0</v>
      </c>
      <c r="AA3300" s="7">
        <v>0</v>
      </c>
      <c r="AB3300" s="7">
        <v>0.05</v>
      </c>
      <c r="AC3300" s="7">
        <v>0</v>
      </c>
      <c r="AD3300" s="7">
        <v>0</v>
      </c>
      <c r="AE3300">
        <v>9</v>
      </c>
      <c r="AF3300">
        <v>6</v>
      </c>
      <c r="AG3300">
        <v>0</v>
      </c>
      <c r="AH3300">
        <v>0</v>
      </c>
      <c r="AI3300">
        <v>0</v>
      </c>
      <c r="AJ3300">
        <v>4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</row>
    <row r="3301" spans="1:44" x14ac:dyDescent="0.25">
      <c r="A3301">
        <v>1557467</v>
      </c>
      <c r="B3301">
        <v>750881</v>
      </c>
      <c r="C3301">
        <v>22.058084206425299</v>
      </c>
      <c r="D3301">
        <v>37.057422751677798</v>
      </c>
      <c r="E3301" s="68" t="s">
        <v>937</v>
      </c>
      <c r="F3301" s="8">
        <f>INDEX(Δεδομένα!$P:$P,MATCH('2020'!E3301,Δεδομένα!$O:$O,0))</f>
        <v>143</v>
      </c>
      <c r="G3301" s="6" t="s">
        <v>841</v>
      </c>
      <c r="H3301" s="2" t="str">
        <f>INDEX(Δεδομένα!B$1:B$51,MATCH('2020'!G3301,Δεδομένα!A$1:A$51,0))</f>
        <v>ΠΕΛΛΟΠΟΝΗΣΟΥ</v>
      </c>
      <c r="I3301" s="8">
        <f>INDEX(Δεδομένα!E$1:E$13,MATCH('2020'!H3301,Δεδομένα!D$1:D$13,0))</f>
        <v>8</v>
      </c>
      <c r="J3301" s="1">
        <v>43965</v>
      </c>
      <c r="K3301" s="6" t="s">
        <v>2224</v>
      </c>
      <c r="L3301" s="36" t="str">
        <f t="shared" si="204"/>
        <v>14/05/2020 01:10</v>
      </c>
      <c r="M3301" s="1">
        <v>43965</v>
      </c>
      <c r="N3301" s="6" t="s">
        <v>4695</v>
      </c>
      <c r="O3301" s="36" t="str">
        <f t="shared" si="205"/>
        <v>14/05/2020 03:33</v>
      </c>
      <c r="P3301" s="46">
        <f t="shared" si="206"/>
        <v>9.930555555911269E-2</v>
      </c>
      <c r="Q3301" s="48">
        <v>0</v>
      </c>
      <c r="R3301" s="47">
        <f t="shared" si="207"/>
        <v>143.00000000512227</v>
      </c>
      <c r="S3301" s="6" t="s">
        <v>842</v>
      </c>
      <c r="T3301" s="6" t="s">
        <v>940</v>
      </c>
      <c r="U3301" s="6" t="s">
        <v>44</v>
      </c>
      <c r="V3301" s="6" t="s">
        <v>3588</v>
      </c>
      <c r="W3301" s="7">
        <v>0</v>
      </c>
      <c r="X3301" s="7">
        <v>0</v>
      </c>
      <c r="Y3301" s="7">
        <v>0</v>
      </c>
      <c r="Z3301" s="7">
        <v>0</v>
      </c>
      <c r="AA3301" s="7">
        <v>0.2</v>
      </c>
      <c r="AB3301" s="7">
        <v>0</v>
      </c>
      <c r="AC3301" s="7">
        <v>0</v>
      </c>
      <c r="AD3301" s="7">
        <v>0</v>
      </c>
      <c r="AE3301">
        <v>8</v>
      </c>
      <c r="AF3301">
        <v>0</v>
      </c>
      <c r="AG3301">
        <v>0</v>
      </c>
      <c r="AH3301">
        <v>0</v>
      </c>
      <c r="AI3301">
        <v>0</v>
      </c>
      <c r="AJ3301">
        <v>4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</row>
    <row r="3302" spans="1:44" x14ac:dyDescent="0.25">
      <c r="A3302">
        <v>1561708</v>
      </c>
      <c r="B3302">
        <v>751017</v>
      </c>
      <c r="C3302">
        <v>21.964612262990801</v>
      </c>
      <c r="D3302">
        <v>37.272556033207103</v>
      </c>
      <c r="E3302" s="68" t="s">
        <v>840</v>
      </c>
      <c r="F3302" s="8">
        <f>INDEX(Δεδομένα!$P:$P,MATCH('2020'!E3302,Δεδομένα!$O:$O,0))</f>
        <v>144</v>
      </c>
      <c r="G3302" s="6" t="s">
        <v>841</v>
      </c>
      <c r="H3302" s="2" t="str">
        <f>INDEX(Δεδομένα!B$1:B$51,MATCH('2020'!G3302,Δεδομένα!A$1:A$51,0))</f>
        <v>ΠΕΛΛΟΠΟΝΗΣΟΥ</v>
      </c>
      <c r="I3302" s="8">
        <f>INDEX(Δεδομένα!E$1:E$13,MATCH('2020'!H3302,Δεδομένα!D$1:D$13,0))</f>
        <v>8</v>
      </c>
      <c r="J3302" s="1">
        <v>43965</v>
      </c>
      <c r="K3302" s="6" t="s">
        <v>280</v>
      </c>
      <c r="L3302" s="36" t="str">
        <f t="shared" si="204"/>
        <v>14/05/2020 15:25</v>
      </c>
      <c r="M3302" s="1">
        <v>43965</v>
      </c>
      <c r="N3302" s="6" t="s">
        <v>530</v>
      </c>
      <c r="O3302" s="36" t="str">
        <f t="shared" si="205"/>
        <v>14/05/2020 17:05</v>
      </c>
      <c r="P3302" s="46">
        <f t="shared" si="206"/>
        <v>6.9444444445252884E-2</v>
      </c>
      <c r="Q3302" s="48">
        <v>0</v>
      </c>
      <c r="R3302" s="47">
        <f t="shared" si="207"/>
        <v>100.00000000116415</v>
      </c>
      <c r="S3302" s="6" t="s">
        <v>842</v>
      </c>
      <c r="T3302" s="6" t="s">
        <v>843</v>
      </c>
      <c r="U3302" s="6" t="s">
        <v>44</v>
      </c>
      <c r="V3302" s="6" t="s">
        <v>4701</v>
      </c>
      <c r="W3302" s="7">
        <v>0</v>
      </c>
      <c r="X3302" s="7">
        <v>0</v>
      </c>
      <c r="Y3302" s="7">
        <v>0</v>
      </c>
      <c r="Z3302" s="7">
        <v>0</v>
      </c>
      <c r="AA3302" s="7">
        <v>0.5</v>
      </c>
      <c r="AB3302" s="7">
        <v>0</v>
      </c>
      <c r="AC3302" s="7">
        <v>0</v>
      </c>
      <c r="AD3302" s="7">
        <v>0</v>
      </c>
      <c r="AE3302">
        <v>4</v>
      </c>
      <c r="AF3302">
        <v>0</v>
      </c>
      <c r="AG3302">
        <v>0</v>
      </c>
      <c r="AH3302">
        <v>0</v>
      </c>
      <c r="AI3302">
        <v>0</v>
      </c>
      <c r="AJ3302">
        <v>2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</row>
    <row r="3303" spans="1:44" x14ac:dyDescent="0.25">
      <c r="A3303">
        <v>1557842</v>
      </c>
      <c r="B3303">
        <v>751046</v>
      </c>
      <c r="C3303">
        <v>21.7391366710429</v>
      </c>
      <c r="D3303">
        <v>37.050933442818298</v>
      </c>
      <c r="E3303" s="68" t="s">
        <v>997</v>
      </c>
      <c r="F3303" s="8">
        <f>INDEX(Δεδομένα!$P:$P,MATCH('2020'!E3303,Δεδομένα!$O:$O,0))</f>
        <v>145</v>
      </c>
      <c r="G3303" s="6" t="s">
        <v>841</v>
      </c>
      <c r="H3303" s="2" t="str">
        <f>INDEX(Δεδομένα!B$1:B$51,MATCH('2020'!G3303,Δεδομένα!A$1:A$51,0))</f>
        <v>ΠΕΛΛΟΠΟΝΗΣΟΥ</v>
      </c>
      <c r="I3303" s="8">
        <f>INDEX(Δεδομένα!E$1:E$13,MATCH('2020'!H3303,Δεδομένα!D$1:D$13,0))</f>
        <v>8</v>
      </c>
      <c r="J3303" s="1">
        <v>43965</v>
      </c>
      <c r="K3303" s="6" t="s">
        <v>2605</v>
      </c>
      <c r="L3303" s="36" t="str">
        <f t="shared" si="204"/>
        <v>14/05/2020 18:03</v>
      </c>
      <c r="M3303" s="1">
        <v>43965</v>
      </c>
      <c r="N3303" s="6" t="s">
        <v>629</v>
      </c>
      <c r="O3303" s="36" t="str">
        <f t="shared" si="205"/>
        <v>14/05/2020 21:05</v>
      </c>
      <c r="P3303" s="46">
        <f t="shared" si="206"/>
        <v>0.12638888888614019</v>
      </c>
      <c r="Q3303" s="48">
        <v>0</v>
      </c>
      <c r="R3303" s="47">
        <f t="shared" si="207"/>
        <v>181.99999999604188</v>
      </c>
      <c r="S3303" s="6" t="s">
        <v>998</v>
      </c>
      <c r="T3303" s="6" t="s">
        <v>967</v>
      </c>
      <c r="U3303" s="6" t="s">
        <v>44</v>
      </c>
      <c r="V3303" s="6" t="s">
        <v>557</v>
      </c>
      <c r="W3303" s="7">
        <v>0</v>
      </c>
      <c r="X3303" s="7">
        <v>0.3</v>
      </c>
      <c r="Y3303" s="7">
        <v>0</v>
      </c>
      <c r="Z3303" s="7">
        <v>0</v>
      </c>
      <c r="AA3303" s="7">
        <v>0</v>
      </c>
      <c r="AB3303" s="7">
        <v>0.5</v>
      </c>
      <c r="AC3303" s="7">
        <v>0</v>
      </c>
      <c r="AD3303" s="7">
        <v>0</v>
      </c>
      <c r="AE3303">
        <v>5</v>
      </c>
      <c r="AF3303">
        <v>0</v>
      </c>
      <c r="AG3303">
        <v>0</v>
      </c>
      <c r="AH3303">
        <v>0</v>
      </c>
      <c r="AI3303">
        <v>0</v>
      </c>
      <c r="AJ3303">
        <v>2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</row>
    <row r="3304" spans="1:44" x14ac:dyDescent="0.25">
      <c r="A3304">
        <v>1558300</v>
      </c>
      <c r="B3304">
        <v>751056</v>
      </c>
      <c r="C3304">
        <v>21.8425071044372</v>
      </c>
      <c r="D3304">
        <v>36.8340909344588</v>
      </c>
      <c r="E3304" s="68" t="s">
        <v>937</v>
      </c>
      <c r="F3304" s="8">
        <f>INDEX(Δεδομένα!$P:$P,MATCH('2020'!E3304,Δεδομένα!$O:$O,0))</f>
        <v>143</v>
      </c>
      <c r="G3304" s="6" t="s">
        <v>841</v>
      </c>
      <c r="H3304" s="2" t="str">
        <f>INDEX(Δεδομένα!B$1:B$51,MATCH('2020'!G3304,Δεδομένα!A$1:A$51,0))</f>
        <v>ΠΕΛΛΟΠΟΝΗΣΟΥ</v>
      </c>
      <c r="I3304" s="8">
        <f>INDEX(Δεδομένα!E$1:E$13,MATCH('2020'!H3304,Δεδομένα!D$1:D$13,0))</f>
        <v>8</v>
      </c>
      <c r="J3304" s="1">
        <v>43965</v>
      </c>
      <c r="K3304" s="6" t="s">
        <v>157</v>
      </c>
      <c r="L3304" s="36" t="str">
        <f t="shared" si="204"/>
        <v>14/05/2020 18:10</v>
      </c>
      <c r="M3304" s="1">
        <v>43965</v>
      </c>
      <c r="N3304" s="6" t="s">
        <v>392</v>
      </c>
      <c r="O3304" s="36" t="str">
        <f t="shared" si="205"/>
        <v>14/05/2020 21:00</v>
      </c>
      <c r="P3304" s="46">
        <f t="shared" si="206"/>
        <v>0.11805555555474712</v>
      </c>
      <c r="Q3304" s="48">
        <v>0</v>
      </c>
      <c r="R3304" s="47">
        <f t="shared" si="207"/>
        <v>169.99999999883585</v>
      </c>
      <c r="S3304" s="6" t="s">
        <v>842</v>
      </c>
      <c r="T3304" s="6" t="s">
        <v>967</v>
      </c>
      <c r="U3304" s="6" t="s">
        <v>44</v>
      </c>
      <c r="V3304" s="6" t="s">
        <v>4706</v>
      </c>
      <c r="W3304" s="7">
        <v>0</v>
      </c>
      <c r="X3304" s="7">
        <v>0</v>
      </c>
      <c r="Y3304" s="7">
        <v>0</v>
      </c>
      <c r="Z3304" s="7">
        <v>0</v>
      </c>
      <c r="AA3304" s="7">
        <v>0</v>
      </c>
      <c r="AB3304" s="7">
        <v>5</v>
      </c>
      <c r="AC3304" s="7">
        <v>0</v>
      </c>
      <c r="AD3304" s="7">
        <v>0</v>
      </c>
      <c r="AE3304">
        <v>3</v>
      </c>
      <c r="AF3304">
        <v>0</v>
      </c>
      <c r="AG3304">
        <v>0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</row>
    <row r="3305" spans="1:44" x14ac:dyDescent="0.25">
      <c r="A3305">
        <v>1557640</v>
      </c>
      <c r="B3305">
        <v>751022</v>
      </c>
      <c r="C3305">
        <v>22.4777179925157</v>
      </c>
      <c r="D3305">
        <v>40.777709082422703</v>
      </c>
      <c r="E3305" s="68" t="s">
        <v>873</v>
      </c>
      <c r="F3305" s="8">
        <f>INDEX(Δεδομένα!$P:$P,MATCH('2020'!E3305,Δεδομένα!$O:$O,0))</f>
        <v>61</v>
      </c>
      <c r="G3305" s="6" t="s">
        <v>874</v>
      </c>
      <c r="H3305" s="2" t="str">
        <f>INDEX(Δεδομένα!B$1:B$51,MATCH('2020'!G3305,Δεδομένα!A$1:A$51,0))</f>
        <v>ΚΕΝΤΡΙΚΗΣ ΜΑΚΕΔΟΝΙΑΣ</v>
      </c>
      <c r="I3305" s="8">
        <f>INDEX(Δεδομένα!E$1:E$13,MATCH('2020'!H3305,Δεδομένα!D$1:D$13,0))</f>
        <v>3</v>
      </c>
      <c r="J3305" s="1">
        <v>43965</v>
      </c>
      <c r="K3305" s="6" t="s">
        <v>141</v>
      </c>
      <c r="L3305" s="36" t="str">
        <f t="shared" si="204"/>
        <v>14/05/2020 16:14</v>
      </c>
      <c r="M3305" s="1">
        <v>43965</v>
      </c>
      <c r="N3305" s="6" t="s">
        <v>231</v>
      </c>
      <c r="O3305" s="36" t="str">
        <f t="shared" si="205"/>
        <v>14/05/2020 17:20</v>
      </c>
      <c r="P3305" s="46">
        <f t="shared" si="206"/>
        <v>4.5833333329937886E-2</v>
      </c>
      <c r="Q3305" s="48">
        <v>0</v>
      </c>
      <c r="R3305" s="47">
        <f t="shared" si="207"/>
        <v>65.999999995110556</v>
      </c>
      <c r="S3305" s="6" t="s">
        <v>877</v>
      </c>
      <c r="T3305" s="6" t="s">
        <v>878</v>
      </c>
      <c r="U3305" s="6" t="s">
        <v>1161</v>
      </c>
      <c r="V3305" s="6" t="s">
        <v>2601</v>
      </c>
      <c r="W3305" s="7">
        <v>0</v>
      </c>
      <c r="X3305" s="7">
        <v>0</v>
      </c>
      <c r="Y3305" s="7">
        <v>0</v>
      </c>
      <c r="Z3305" s="7">
        <v>0.5</v>
      </c>
      <c r="AA3305" s="7">
        <v>0</v>
      </c>
      <c r="AB3305" s="7">
        <v>0</v>
      </c>
      <c r="AC3305" s="7">
        <v>0</v>
      </c>
      <c r="AD3305" s="7">
        <v>0</v>
      </c>
      <c r="AE3305">
        <v>2</v>
      </c>
      <c r="AF3305">
        <v>0</v>
      </c>
      <c r="AG3305">
        <v>0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</row>
    <row r="3306" spans="1:44" x14ac:dyDescent="0.25">
      <c r="A3306">
        <v>1557722</v>
      </c>
      <c r="B3306">
        <v>751072</v>
      </c>
      <c r="C3306">
        <v>22.176567843333899</v>
      </c>
      <c r="D3306">
        <v>40.926226926120201</v>
      </c>
      <c r="E3306" s="68" t="s">
        <v>952</v>
      </c>
      <c r="F3306" s="8">
        <f>INDEX(Δεδομένα!$P:$P,MATCH('2020'!E3306,Δεδομένα!$O:$O,0))</f>
        <v>62</v>
      </c>
      <c r="G3306" s="6" t="s">
        <v>874</v>
      </c>
      <c r="H3306" s="2" t="str">
        <f>INDEX(Δεδομένα!B$1:B$51,MATCH('2020'!G3306,Δεδομένα!A$1:A$51,0))</f>
        <v>ΚΕΝΤΡΙΚΗΣ ΜΑΚΕΔΟΝΙΑΣ</v>
      </c>
      <c r="I3306" s="8">
        <f>INDEX(Δεδομένα!E$1:E$13,MATCH('2020'!H3306,Δεδομένα!D$1:D$13,0))</f>
        <v>3</v>
      </c>
      <c r="J3306" s="1">
        <v>43965</v>
      </c>
      <c r="K3306" s="6" t="s">
        <v>123</v>
      </c>
      <c r="L3306" s="36" t="str">
        <f t="shared" si="204"/>
        <v>14/05/2020 19:10</v>
      </c>
      <c r="M3306" s="1">
        <v>43965</v>
      </c>
      <c r="N3306" s="6" t="s">
        <v>1127</v>
      </c>
      <c r="O3306" s="36" t="str">
        <f t="shared" si="205"/>
        <v>14/05/2020 20:16</v>
      </c>
      <c r="P3306" s="46">
        <f t="shared" si="206"/>
        <v>4.5833333337213844E-2</v>
      </c>
      <c r="Q3306" s="48">
        <v>0</v>
      </c>
      <c r="R3306" s="47">
        <f t="shared" si="207"/>
        <v>66.000000005587935</v>
      </c>
      <c r="S3306" s="6" t="s">
        <v>953</v>
      </c>
      <c r="T3306" s="6" t="s">
        <v>954</v>
      </c>
      <c r="U3306" s="6" t="s">
        <v>4709</v>
      </c>
      <c r="V3306" s="6" t="s">
        <v>4710</v>
      </c>
      <c r="W3306" s="7">
        <v>0</v>
      </c>
      <c r="X3306" s="7">
        <v>0</v>
      </c>
      <c r="Y3306" s="7">
        <v>0</v>
      </c>
      <c r="Z3306" s="7">
        <v>0.01</v>
      </c>
      <c r="AA3306" s="7">
        <v>0</v>
      </c>
      <c r="AB3306" s="7">
        <v>0</v>
      </c>
      <c r="AC3306" s="7">
        <v>0</v>
      </c>
      <c r="AD3306" s="7">
        <v>0</v>
      </c>
      <c r="AE3306">
        <v>3</v>
      </c>
      <c r="AF3306">
        <v>0</v>
      </c>
      <c r="AG3306">
        <v>0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</row>
    <row r="3307" spans="1:44" x14ac:dyDescent="0.25">
      <c r="A3307">
        <v>1567241</v>
      </c>
      <c r="B3307">
        <v>751120</v>
      </c>
      <c r="C3307">
        <v>23.641373989113202</v>
      </c>
      <c r="D3307">
        <v>35.474315196073299</v>
      </c>
      <c r="E3307" s="68" t="s">
        <v>1691</v>
      </c>
      <c r="F3307" s="8">
        <f>INDEX(Δεδομένα!$P:$P,MATCH('2020'!E3307,Δεδομένα!$O:$O,0))</f>
        <v>217</v>
      </c>
      <c r="G3307" s="6" t="s">
        <v>775</v>
      </c>
      <c r="H3307" s="2" t="str">
        <f>INDEX(Δεδομένα!B$1:B$51,MATCH('2020'!G3307,Δεδομένα!A$1:A$51,0))</f>
        <v>ΚΡΗΤΗΣ</v>
      </c>
      <c r="I3307" s="8">
        <f>INDEX(Δεδομένα!E$1:E$13,MATCH('2020'!H3307,Δεδομένα!D$1:D$13,0))</f>
        <v>12</v>
      </c>
      <c r="J3307" s="1">
        <v>43965</v>
      </c>
      <c r="K3307" s="6" t="s">
        <v>392</v>
      </c>
      <c r="L3307" s="36" t="str">
        <f t="shared" si="204"/>
        <v>14/05/2020 21:00</v>
      </c>
      <c r="M3307" s="1">
        <v>43965</v>
      </c>
      <c r="N3307" s="6" t="s">
        <v>2828</v>
      </c>
      <c r="O3307" s="36" t="str">
        <f t="shared" si="205"/>
        <v>14/05/2020 21:52</v>
      </c>
      <c r="P3307" s="46">
        <f t="shared" si="206"/>
        <v>3.6111111112404615E-2</v>
      </c>
      <c r="Q3307" s="48">
        <v>0</v>
      </c>
      <c r="R3307" s="47">
        <f t="shared" si="207"/>
        <v>52.000000001862645</v>
      </c>
      <c r="S3307" s="6" t="s">
        <v>44</v>
      </c>
      <c r="T3307" s="6" t="s">
        <v>788</v>
      </c>
      <c r="U3307" s="6" t="s">
        <v>2060</v>
      </c>
      <c r="V3307" s="6" t="s">
        <v>4719</v>
      </c>
      <c r="W3307" s="7">
        <v>0</v>
      </c>
      <c r="X3307" s="7">
        <v>0</v>
      </c>
      <c r="Y3307" s="7">
        <v>0</v>
      </c>
      <c r="Z3307" s="7">
        <v>0</v>
      </c>
      <c r="AA3307" s="7">
        <v>0</v>
      </c>
      <c r="AB3307" s="7">
        <v>0</v>
      </c>
      <c r="AC3307" s="7">
        <v>0.02</v>
      </c>
      <c r="AD3307" s="7">
        <v>0</v>
      </c>
      <c r="AE3307">
        <v>2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</row>
    <row r="3308" spans="1:44" x14ac:dyDescent="0.25">
      <c r="A3308">
        <v>1561344</v>
      </c>
      <c r="B3308">
        <v>751213</v>
      </c>
      <c r="C3308">
        <v>21.4501450223859</v>
      </c>
      <c r="D3308">
        <v>38.388819225291002</v>
      </c>
      <c r="E3308" s="68" t="s">
        <v>334</v>
      </c>
      <c r="F3308" s="8">
        <f>INDEX(Δεδομένα!$P:$P,MATCH('2020'!E3308,Δεδομένα!$O:$O,0))</f>
        <v>127</v>
      </c>
      <c r="G3308" s="6" t="s">
        <v>335</v>
      </c>
      <c r="H3308" s="2" t="str">
        <f>INDEX(Δεδομένα!B$1:B$51,MATCH('2020'!G3308,Δεδομένα!A$1:A$51,0))</f>
        <v>ΔΥΤΙΚΗΣ ΕΛΛΑΔΟΣ</v>
      </c>
      <c r="I3308" s="8">
        <f>INDEX(Δεδομένα!E$1:E$13,MATCH('2020'!H3308,Δεδομένα!D$1:D$13,0))</f>
        <v>7</v>
      </c>
      <c r="J3308" s="1">
        <v>43966</v>
      </c>
      <c r="K3308" s="6" t="s">
        <v>177</v>
      </c>
      <c r="L3308" s="36" t="str">
        <f t="shared" si="204"/>
        <v>15/05/2020 15:18</v>
      </c>
      <c r="M3308" s="1">
        <v>43966</v>
      </c>
      <c r="N3308" s="6" t="s">
        <v>99</v>
      </c>
      <c r="O3308" s="36" t="str">
        <f t="shared" si="205"/>
        <v>15/05/2020 18:18</v>
      </c>
      <c r="P3308" s="46">
        <f t="shared" si="206"/>
        <v>0.125</v>
      </c>
      <c r="Q3308" s="48">
        <v>0</v>
      </c>
      <c r="R3308" s="47">
        <f t="shared" si="207"/>
        <v>180</v>
      </c>
      <c r="S3308" s="6" t="s">
        <v>338</v>
      </c>
      <c r="T3308" s="6" t="s">
        <v>343</v>
      </c>
      <c r="U3308" s="6" t="s">
        <v>344</v>
      </c>
      <c r="V3308" s="6" t="s">
        <v>4662</v>
      </c>
      <c r="W3308" s="7">
        <v>0</v>
      </c>
      <c r="X3308" s="7">
        <v>0</v>
      </c>
      <c r="Y3308" s="7">
        <v>0</v>
      </c>
      <c r="Z3308" s="7">
        <v>0</v>
      </c>
      <c r="AA3308" s="7">
        <v>2</v>
      </c>
      <c r="AB3308" s="7">
        <v>0</v>
      </c>
      <c r="AC3308" s="7">
        <v>0</v>
      </c>
      <c r="AD3308" s="7">
        <v>0</v>
      </c>
      <c r="AE3308">
        <v>6</v>
      </c>
      <c r="AF3308">
        <v>0</v>
      </c>
      <c r="AG3308">
        <v>0</v>
      </c>
      <c r="AH3308">
        <v>0</v>
      </c>
      <c r="AI3308">
        <v>0</v>
      </c>
      <c r="AJ3308">
        <v>3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</row>
    <row r="3309" spans="1:44" x14ac:dyDescent="0.25">
      <c r="A3309">
        <v>1561347</v>
      </c>
      <c r="B3309">
        <v>751329</v>
      </c>
      <c r="C3309">
        <v>21.436850437829001</v>
      </c>
      <c r="D3309">
        <v>38.386430236667799</v>
      </c>
      <c r="E3309" s="68" t="s">
        <v>334</v>
      </c>
      <c r="F3309" s="8">
        <f>INDEX(Δεδομένα!$P:$P,MATCH('2020'!E3309,Δεδομένα!$O:$O,0))</f>
        <v>127</v>
      </c>
      <c r="G3309" s="6" t="s">
        <v>335</v>
      </c>
      <c r="H3309" s="2" t="str">
        <f>INDEX(Δεδομένα!B$1:B$51,MATCH('2020'!G3309,Δεδομένα!A$1:A$51,0))</f>
        <v>ΔΥΤΙΚΗΣ ΕΛΛΑΔΟΣ</v>
      </c>
      <c r="I3309" s="8">
        <f>INDEX(Δεδομένα!E$1:E$13,MATCH('2020'!H3309,Δεδομένα!D$1:D$13,0))</f>
        <v>7</v>
      </c>
      <c r="J3309" s="1">
        <v>43966</v>
      </c>
      <c r="K3309" s="6" t="s">
        <v>2065</v>
      </c>
      <c r="L3309" s="36" t="str">
        <f t="shared" si="204"/>
        <v>15/05/2020 16:48</v>
      </c>
      <c r="M3309" s="1">
        <v>43966</v>
      </c>
      <c r="N3309" s="6" t="s">
        <v>530</v>
      </c>
      <c r="O3309" s="36" t="str">
        <f t="shared" si="205"/>
        <v>15/05/2020 17:05</v>
      </c>
      <c r="P3309" s="46">
        <f t="shared" si="206"/>
        <v>1.1805555557657499E-2</v>
      </c>
      <c r="Q3309" s="48">
        <v>0</v>
      </c>
      <c r="R3309" s="47">
        <f t="shared" si="207"/>
        <v>17.000000003026798</v>
      </c>
      <c r="S3309" s="6" t="s">
        <v>338</v>
      </c>
      <c r="T3309" s="6" t="s">
        <v>343</v>
      </c>
      <c r="U3309" s="6" t="s">
        <v>344</v>
      </c>
      <c r="V3309" s="6" t="s">
        <v>4743</v>
      </c>
      <c r="W3309" s="7">
        <v>0</v>
      </c>
      <c r="X3309" s="7">
        <v>0</v>
      </c>
      <c r="Y3309" s="7">
        <v>0</v>
      </c>
      <c r="Z3309" s="7">
        <v>0</v>
      </c>
      <c r="AA3309" s="7">
        <v>0.5</v>
      </c>
      <c r="AB3309" s="7">
        <v>0</v>
      </c>
      <c r="AC3309" s="7">
        <v>0</v>
      </c>
      <c r="AD3309" s="7">
        <v>0</v>
      </c>
      <c r="AE3309">
        <v>2</v>
      </c>
      <c r="AF3309">
        <v>0</v>
      </c>
      <c r="AG3309">
        <v>0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</row>
    <row r="3310" spans="1:44" x14ac:dyDescent="0.25">
      <c r="A3310">
        <v>1561349</v>
      </c>
      <c r="B3310">
        <v>752413</v>
      </c>
      <c r="C3310">
        <v>23.564259230655701</v>
      </c>
      <c r="D3310">
        <v>37.9648267372107</v>
      </c>
      <c r="E3310" s="68" t="s">
        <v>334</v>
      </c>
      <c r="F3310" s="8">
        <f>INDEX(Δεδομένα!$P:$P,MATCH('2020'!E3310,Δεδομένα!$O:$O,0))</f>
        <v>127</v>
      </c>
      <c r="G3310" s="6" t="s">
        <v>335</v>
      </c>
      <c r="H3310" s="2" t="str">
        <f>INDEX(Δεδομένα!B$1:B$51,MATCH('2020'!G3310,Δεδομένα!A$1:A$51,0))</f>
        <v>ΔΥΤΙΚΗΣ ΕΛΛΑΔΟΣ</v>
      </c>
      <c r="I3310" s="8">
        <f>INDEX(Δεδομένα!E$1:E$13,MATCH('2020'!H3310,Δεδομένα!D$1:D$13,0))</f>
        <v>7</v>
      </c>
      <c r="J3310" s="1">
        <v>43966</v>
      </c>
      <c r="K3310" s="6" t="s">
        <v>740</v>
      </c>
      <c r="L3310" s="36" t="str">
        <f t="shared" si="204"/>
        <v>15/05/2020 21:35</v>
      </c>
      <c r="M3310" s="1">
        <v>43966</v>
      </c>
      <c r="N3310" s="6" t="s">
        <v>452</v>
      </c>
      <c r="O3310" s="36" t="str">
        <f t="shared" si="205"/>
        <v>15/05/2020 21:50</v>
      </c>
      <c r="P3310" s="46">
        <f t="shared" si="206"/>
        <v>1.0416666664241347E-2</v>
      </c>
      <c r="Q3310" s="48">
        <v>0</v>
      </c>
      <c r="R3310" s="47">
        <f t="shared" si="207"/>
        <v>14.99999999650754</v>
      </c>
      <c r="S3310" s="6" t="s">
        <v>338</v>
      </c>
      <c r="T3310" s="6" t="s">
        <v>343</v>
      </c>
      <c r="U3310" s="6" t="s">
        <v>344</v>
      </c>
      <c r="V3310" s="6" t="s">
        <v>344</v>
      </c>
      <c r="W3310" s="7">
        <v>0</v>
      </c>
      <c r="X3310" s="7">
        <v>0</v>
      </c>
      <c r="Y3310" s="7">
        <v>0</v>
      </c>
      <c r="Z3310" s="7">
        <v>0</v>
      </c>
      <c r="AA3310" s="7">
        <v>0.2</v>
      </c>
      <c r="AB3310" s="7">
        <v>0</v>
      </c>
      <c r="AC3310" s="7">
        <v>0</v>
      </c>
      <c r="AD3310" s="7">
        <v>0</v>
      </c>
      <c r="AE3310">
        <v>2</v>
      </c>
      <c r="AF3310">
        <v>0</v>
      </c>
      <c r="AG3310">
        <v>0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</row>
    <row r="3311" spans="1:44" x14ac:dyDescent="0.25">
      <c r="A3311">
        <v>1557848</v>
      </c>
      <c r="B3311">
        <v>751394</v>
      </c>
      <c r="C3311">
        <v>22.384561858947698</v>
      </c>
      <c r="D3311">
        <v>37.420425434902597</v>
      </c>
      <c r="E3311" s="68" t="s">
        <v>1893</v>
      </c>
      <c r="F3311" s="8">
        <f>INDEX(Δεδομένα!$P:$P,MATCH('2020'!E3311,Δεδομένα!$O:$O,0))</f>
        <v>137</v>
      </c>
      <c r="G3311" s="6" t="s">
        <v>932</v>
      </c>
      <c r="H3311" s="2" t="str">
        <f>INDEX(Δεδομένα!B$1:B$51,MATCH('2020'!G3311,Δεδομένα!A$1:A$51,0))</f>
        <v>ΠΕΛΛΟΠΟΝΗΣΟΥ</v>
      </c>
      <c r="I3311" s="8">
        <f>INDEX(Δεδομένα!E$1:E$13,MATCH('2020'!H3311,Δεδομένα!D$1:D$13,0))</f>
        <v>8</v>
      </c>
      <c r="J3311" s="1">
        <v>43966</v>
      </c>
      <c r="K3311" s="6" t="s">
        <v>134</v>
      </c>
      <c r="L3311" s="36" t="str">
        <f t="shared" si="204"/>
        <v>15/05/2020 20:24</v>
      </c>
      <c r="M3311" s="1">
        <v>43966</v>
      </c>
      <c r="N3311" s="6" t="s">
        <v>764</v>
      </c>
      <c r="O3311" s="36" t="str">
        <f t="shared" si="205"/>
        <v>15/05/2020 22:30</v>
      </c>
      <c r="P3311" s="46">
        <f t="shared" si="206"/>
        <v>8.7500000001455192E-2</v>
      </c>
      <c r="Q3311" s="48">
        <v>0</v>
      </c>
      <c r="R3311" s="47">
        <f t="shared" si="207"/>
        <v>126.00000000209548</v>
      </c>
      <c r="S3311" s="6" t="s">
        <v>933</v>
      </c>
      <c r="T3311" s="6" t="s">
        <v>1894</v>
      </c>
      <c r="U3311" s="6" t="s">
        <v>44</v>
      </c>
      <c r="V3311" s="6" t="s">
        <v>2200</v>
      </c>
      <c r="W3311" s="7">
        <v>0</v>
      </c>
      <c r="X3311" s="7">
        <v>0</v>
      </c>
      <c r="Y3311" s="7">
        <v>0</v>
      </c>
      <c r="Z3311" s="7">
        <v>1</v>
      </c>
      <c r="AA3311" s="7">
        <v>0</v>
      </c>
      <c r="AB3311" s="7">
        <v>0</v>
      </c>
      <c r="AC3311" s="7">
        <v>0</v>
      </c>
      <c r="AD3311" s="7">
        <v>0</v>
      </c>
      <c r="AE3311">
        <v>10</v>
      </c>
      <c r="AF3311">
        <v>0</v>
      </c>
      <c r="AG3311">
        <v>0</v>
      </c>
      <c r="AH3311">
        <v>0</v>
      </c>
      <c r="AI3311">
        <v>0</v>
      </c>
      <c r="AJ3311">
        <v>5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</row>
    <row r="3312" spans="1:44" x14ac:dyDescent="0.25">
      <c r="A3312">
        <v>1560072</v>
      </c>
      <c r="B3312">
        <v>751146</v>
      </c>
      <c r="C3312">
        <v>23.648333945149901</v>
      </c>
      <c r="D3312">
        <v>38.117749335398102</v>
      </c>
      <c r="E3312" s="68" t="s">
        <v>4722</v>
      </c>
      <c r="F3312" s="8">
        <f>INDEX(Δεδομένα!$P:$P,MATCH('2020'!E3312,Δεδομένα!$O:$O,0))</f>
        <v>7</v>
      </c>
      <c r="G3312" s="6" t="s">
        <v>41</v>
      </c>
      <c r="H3312" s="2" t="str">
        <f>INDEX(Δεδομένα!B$1:B$51,MATCH('2020'!G3312,Δεδομένα!A$1:A$51,0))</f>
        <v>ΑΤΤΙΚΗΣ</v>
      </c>
      <c r="I3312" s="8">
        <f>INDEX(Δεδομένα!E$1:E$13,MATCH('2020'!H3312,Δεδομένα!D$1:D$13,0))</f>
        <v>1</v>
      </c>
      <c r="J3312" s="1">
        <v>43966</v>
      </c>
      <c r="K3312" s="6" t="s">
        <v>4723</v>
      </c>
      <c r="L3312" s="36" t="str">
        <f t="shared" si="204"/>
        <v>15/05/2020 00:18</v>
      </c>
      <c r="M3312" s="1">
        <v>43966</v>
      </c>
      <c r="N3312" s="6" t="s">
        <v>4724</v>
      </c>
      <c r="O3312" s="36" t="str">
        <f t="shared" si="205"/>
        <v>15/05/2020 00:38</v>
      </c>
      <c r="P3312" s="46">
        <f t="shared" si="206"/>
        <v>1.3888888890505768E-2</v>
      </c>
      <c r="Q3312" s="48">
        <v>0</v>
      </c>
      <c r="R3312" s="47">
        <f t="shared" si="207"/>
        <v>20.000000002328306</v>
      </c>
      <c r="S3312" s="6" t="s">
        <v>44</v>
      </c>
      <c r="T3312" s="6" t="s">
        <v>4725</v>
      </c>
      <c r="U3312" s="6" t="s">
        <v>44</v>
      </c>
      <c r="V3312" s="6" t="s">
        <v>4726</v>
      </c>
      <c r="W3312" s="7">
        <v>0.1</v>
      </c>
      <c r="X3312" s="7">
        <v>0</v>
      </c>
      <c r="Y3312" s="7">
        <v>0</v>
      </c>
      <c r="Z3312" s="7">
        <v>0</v>
      </c>
      <c r="AA3312" s="7">
        <v>0</v>
      </c>
      <c r="AB3312" s="7">
        <v>0</v>
      </c>
      <c r="AC3312" s="7">
        <v>0</v>
      </c>
      <c r="AD3312" s="7">
        <v>0</v>
      </c>
      <c r="AE3312">
        <v>8</v>
      </c>
      <c r="AF3312">
        <v>0</v>
      </c>
      <c r="AG3312">
        <v>1</v>
      </c>
      <c r="AH3312">
        <v>0</v>
      </c>
      <c r="AI3312">
        <v>0</v>
      </c>
      <c r="AJ3312">
        <v>2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</row>
    <row r="3313" spans="1:44" x14ac:dyDescent="0.25">
      <c r="A3313">
        <v>1558518</v>
      </c>
      <c r="B3313">
        <v>751361</v>
      </c>
      <c r="C3313">
        <v>21.549661780898401</v>
      </c>
      <c r="D3313">
        <v>38.1393875480547</v>
      </c>
      <c r="E3313" s="68" t="s">
        <v>991</v>
      </c>
      <c r="F3313" s="8">
        <f>INDEX(Δεδομένα!$P:$P,MATCH('2020'!E3313,Δεδομένα!$O:$O,0))</f>
        <v>123</v>
      </c>
      <c r="G3313" s="6" t="s">
        <v>303</v>
      </c>
      <c r="H3313" s="2" t="str">
        <f>INDEX(Δεδομένα!B$1:B$51,MATCH('2020'!G3313,Δεδομένα!A$1:A$51,0))</f>
        <v>ΔΥΤΙΚΗΣ ΕΛΛΑΔΟΣ</v>
      </c>
      <c r="I3313" s="8">
        <f>INDEX(Δεδομένα!E$1:E$13,MATCH('2020'!H3313,Δεδομένα!D$1:D$13,0))</f>
        <v>7</v>
      </c>
      <c r="J3313" s="1">
        <v>43966</v>
      </c>
      <c r="K3313" s="6" t="s">
        <v>1170</v>
      </c>
      <c r="L3313" s="36" t="str">
        <f t="shared" si="204"/>
        <v>15/05/2020 18:33</v>
      </c>
      <c r="M3313" s="1">
        <v>43966</v>
      </c>
      <c r="N3313" s="6" t="s">
        <v>1392</v>
      </c>
      <c r="O3313" s="36" t="str">
        <f t="shared" si="205"/>
        <v>15/05/2020 18:48</v>
      </c>
      <c r="P3313" s="46">
        <f t="shared" si="206"/>
        <v>1.0416666664241347E-2</v>
      </c>
      <c r="Q3313" s="48">
        <v>0</v>
      </c>
      <c r="R3313" s="47">
        <f t="shared" si="207"/>
        <v>14.99999999650754</v>
      </c>
      <c r="S3313" s="6" t="s">
        <v>44</v>
      </c>
      <c r="T3313" s="6" t="s">
        <v>993</v>
      </c>
      <c r="U3313" s="6" t="s">
        <v>44</v>
      </c>
      <c r="V3313" s="6" t="s">
        <v>2876</v>
      </c>
      <c r="W3313" s="7">
        <v>0</v>
      </c>
      <c r="X3313" s="7">
        <v>0</v>
      </c>
      <c r="Y3313" s="7">
        <v>0</v>
      </c>
      <c r="Z3313" s="7">
        <v>0.05</v>
      </c>
      <c r="AA3313" s="7">
        <v>0</v>
      </c>
      <c r="AB3313" s="7">
        <v>0</v>
      </c>
      <c r="AC3313" s="7">
        <v>0</v>
      </c>
      <c r="AD3313" s="7">
        <v>0</v>
      </c>
      <c r="AE3313">
        <v>2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</row>
    <row r="3314" spans="1:44" x14ac:dyDescent="0.25">
      <c r="A3314">
        <v>1559586</v>
      </c>
      <c r="B3314">
        <v>751222</v>
      </c>
      <c r="C3314">
        <v>23.0010228692114</v>
      </c>
      <c r="D3314">
        <v>38.505312766818598</v>
      </c>
      <c r="E3314" s="68" t="s">
        <v>2317</v>
      </c>
      <c r="F3314" s="8">
        <f>INDEX(Δεδομένα!$P:$P,MATCH('2020'!E3314,Δεδομένα!$O:$O,0))</f>
        <v>175</v>
      </c>
      <c r="G3314" s="6" t="s">
        <v>846</v>
      </c>
      <c r="H3314" s="2" t="str">
        <f>INDEX(Δεδομένα!B$1:B$51,MATCH('2020'!G3314,Δεδομένα!A$1:A$51,0))</f>
        <v>ΣΤΕΡΕΑΣ ΕΛΛΑΔΟΣ</v>
      </c>
      <c r="I3314" s="8">
        <f>INDEX(Δεδομένα!E$1:E$13,MATCH('2020'!H3314,Δεδομένα!D$1:D$13,0))</f>
        <v>9</v>
      </c>
      <c r="J3314" s="1">
        <v>43966</v>
      </c>
      <c r="K3314" s="6" t="s">
        <v>875</v>
      </c>
      <c r="L3314" s="36" t="str">
        <f t="shared" si="204"/>
        <v>15/05/2020 11:29</v>
      </c>
      <c r="M3314" s="1">
        <v>43966</v>
      </c>
      <c r="N3314" s="6" t="s">
        <v>3166</v>
      </c>
      <c r="O3314" s="36" t="str">
        <f t="shared" si="205"/>
        <v>15/05/2020 13:51</v>
      </c>
      <c r="P3314" s="46">
        <f t="shared" si="206"/>
        <v>9.8611111105128657E-2</v>
      </c>
      <c r="Q3314" s="48">
        <v>0</v>
      </c>
      <c r="R3314" s="47">
        <f t="shared" si="207"/>
        <v>141.99999999138527</v>
      </c>
      <c r="S3314" s="6" t="s">
        <v>2318</v>
      </c>
      <c r="T3314" s="6" t="s">
        <v>2554</v>
      </c>
      <c r="U3314" s="6" t="s">
        <v>3416</v>
      </c>
      <c r="V3314" s="6" t="s">
        <v>4735</v>
      </c>
      <c r="W3314" s="7">
        <v>0</v>
      </c>
      <c r="X3314" s="7">
        <v>0</v>
      </c>
      <c r="Y3314" s="7">
        <v>0</v>
      </c>
      <c r="Z3314" s="7">
        <v>0</v>
      </c>
      <c r="AA3314" s="7">
        <v>0</v>
      </c>
      <c r="AB3314" s="7">
        <v>0</v>
      </c>
      <c r="AC3314" s="7">
        <v>0</v>
      </c>
      <c r="AD3314" s="7">
        <v>0</v>
      </c>
      <c r="AE3314">
        <v>2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</row>
    <row r="3315" spans="1:44" x14ac:dyDescent="0.25">
      <c r="A3315">
        <v>1559591</v>
      </c>
      <c r="B3315">
        <v>751237</v>
      </c>
      <c r="C3315">
        <v>22.801105365980799</v>
      </c>
      <c r="D3315">
        <v>38.557964435989597</v>
      </c>
      <c r="E3315" s="68" t="s">
        <v>2317</v>
      </c>
      <c r="F3315" s="8">
        <f>INDEX(Δεδομένα!$P:$P,MATCH('2020'!E3315,Δεδομένα!$O:$O,0))</f>
        <v>175</v>
      </c>
      <c r="G3315" s="6" t="s">
        <v>846</v>
      </c>
      <c r="H3315" s="2" t="str">
        <f>INDEX(Δεδομένα!B$1:B$51,MATCH('2020'!G3315,Δεδομένα!A$1:A$51,0))</f>
        <v>ΣΤΕΡΕΑΣ ΕΛΛΑΔΟΣ</v>
      </c>
      <c r="I3315" s="8">
        <f>INDEX(Δεδομένα!E$1:E$13,MATCH('2020'!H3315,Δεδομένα!D$1:D$13,0))</f>
        <v>9</v>
      </c>
      <c r="J3315" s="1">
        <v>43966</v>
      </c>
      <c r="K3315" s="6" t="s">
        <v>983</v>
      </c>
      <c r="L3315" s="36" t="str">
        <f t="shared" si="204"/>
        <v>15/05/2020 12:24</v>
      </c>
      <c r="M3315" s="1">
        <v>43966</v>
      </c>
      <c r="N3315" s="6" t="s">
        <v>695</v>
      </c>
      <c r="O3315" s="36" t="str">
        <f t="shared" si="205"/>
        <v>15/05/2020 13:08</v>
      </c>
      <c r="P3315" s="46">
        <f t="shared" si="206"/>
        <v>3.0555555553291924E-2</v>
      </c>
      <c r="Q3315" s="48">
        <v>0</v>
      </c>
      <c r="R3315" s="47">
        <f t="shared" si="207"/>
        <v>43.999999996740371</v>
      </c>
      <c r="S3315" s="6" t="s">
        <v>2318</v>
      </c>
      <c r="T3315" s="6" t="s">
        <v>2319</v>
      </c>
      <c r="U3315" s="6" t="s">
        <v>4736</v>
      </c>
      <c r="V3315" s="6" t="s">
        <v>4736</v>
      </c>
      <c r="W3315" s="7">
        <v>0</v>
      </c>
      <c r="X3315" s="7">
        <v>0</v>
      </c>
      <c r="Y3315" s="7">
        <v>0</v>
      </c>
      <c r="Z3315" s="7">
        <v>0</v>
      </c>
      <c r="AA3315" s="7">
        <v>0</v>
      </c>
      <c r="AB3315" s="7">
        <v>0</v>
      </c>
      <c r="AC3315" s="7">
        <v>0</v>
      </c>
      <c r="AD3315" s="7">
        <v>0</v>
      </c>
      <c r="AE3315">
        <v>2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</row>
    <row r="3316" spans="1:44" x14ac:dyDescent="0.25">
      <c r="A3316">
        <v>1560501</v>
      </c>
      <c r="B3316">
        <v>751184</v>
      </c>
      <c r="C3316">
        <v>20.695149892876898</v>
      </c>
      <c r="D3316">
        <v>37.877452352907703</v>
      </c>
      <c r="E3316" s="68" t="s">
        <v>2057</v>
      </c>
      <c r="F3316" s="8">
        <f>INDEX(Δεδομένα!$P:$P,MATCH('2020'!E3316,Δεδομένα!$O:$O,0))</f>
        <v>239</v>
      </c>
      <c r="G3316" s="6" t="s">
        <v>1600</v>
      </c>
      <c r="H3316" s="2" t="str">
        <f>INDEX(Δεδομένα!B$1:B$51,MATCH('2020'!G3316,Δεδομένα!A$1:A$51,0))</f>
        <v>ΙΟΝΙΩΝ ΝΗΣΩΝ</v>
      </c>
      <c r="I3316" s="8">
        <f>INDEX(Δεδομένα!E$1:E$13,MATCH('2020'!H3316,Δεδομένα!D$1:D$13,0))</f>
        <v>13</v>
      </c>
      <c r="J3316" s="1">
        <v>43966</v>
      </c>
      <c r="K3316" s="6" t="s">
        <v>1773</v>
      </c>
      <c r="L3316" s="36" t="str">
        <f t="shared" si="204"/>
        <v>15/05/2020 09:51</v>
      </c>
      <c r="M3316" s="1">
        <v>43966</v>
      </c>
      <c r="N3316" s="6" t="s">
        <v>664</v>
      </c>
      <c r="O3316" s="36" t="str">
        <f t="shared" si="205"/>
        <v>15/05/2020 10:30</v>
      </c>
      <c r="P3316" s="46">
        <f t="shared" si="206"/>
        <v>2.7083333334303461E-2</v>
      </c>
      <c r="Q3316" s="48">
        <v>0</v>
      </c>
      <c r="R3316" s="47">
        <f t="shared" si="207"/>
        <v>39.000000001396984</v>
      </c>
      <c r="S3316" s="6" t="s">
        <v>44</v>
      </c>
      <c r="T3316" s="6" t="s">
        <v>1601</v>
      </c>
      <c r="U3316" s="6" t="s">
        <v>44</v>
      </c>
      <c r="V3316" s="6" t="s">
        <v>4732</v>
      </c>
      <c r="W3316" s="7">
        <v>0</v>
      </c>
      <c r="X3316" s="7">
        <v>0</v>
      </c>
      <c r="Y3316" s="7">
        <v>0</v>
      </c>
      <c r="Z3316" s="7">
        <v>0</v>
      </c>
      <c r="AA3316" s="7">
        <v>0</v>
      </c>
      <c r="AB3316" s="7">
        <v>0</v>
      </c>
      <c r="AC3316" s="7">
        <v>0.01</v>
      </c>
      <c r="AD3316" s="7">
        <v>0</v>
      </c>
      <c r="AE3316">
        <v>3</v>
      </c>
      <c r="AF3316">
        <v>0</v>
      </c>
      <c r="AG3316">
        <v>0</v>
      </c>
      <c r="AH3316">
        <v>0</v>
      </c>
      <c r="AI3316">
        <v>0</v>
      </c>
      <c r="AJ3316">
        <v>1</v>
      </c>
      <c r="AK3316">
        <v>1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</row>
    <row r="3317" spans="1:44" x14ac:dyDescent="0.25">
      <c r="A3317">
        <v>1558052</v>
      </c>
      <c r="B3317">
        <v>751194</v>
      </c>
      <c r="C3317">
        <v>21.2093057047021</v>
      </c>
      <c r="D3317">
        <v>37.844104293081799</v>
      </c>
      <c r="E3317" s="68" t="s">
        <v>900</v>
      </c>
      <c r="F3317" s="8">
        <f>INDEX(Δεδομένα!$P:$P,MATCH('2020'!E3317,Δεδομένα!$O:$O,0))</f>
        <v>136</v>
      </c>
      <c r="G3317" s="6" t="s">
        <v>357</v>
      </c>
      <c r="H3317" s="2" t="str">
        <f>INDEX(Δεδομένα!B$1:B$51,MATCH('2020'!G3317,Δεδομένα!A$1:A$51,0))</f>
        <v>ΔΥΤΙΚΗΣ ΕΛΛΑΔΟΣ</v>
      </c>
      <c r="I3317" s="8">
        <f>INDEX(Δεδομένα!E$1:E$13,MATCH('2020'!H3317,Δεδομένα!D$1:D$13,0))</f>
        <v>7</v>
      </c>
      <c r="J3317" s="1">
        <v>43966</v>
      </c>
      <c r="K3317" s="6" t="s">
        <v>1086</v>
      </c>
      <c r="L3317" s="36" t="str">
        <f t="shared" si="204"/>
        <v>15/05/2020 10:23</v>
      </c>
      <c r="M3317" s="1">
        <v>43966</v>
      </c>
      <c r="N3317" s="6" t="s">
        <v>645</v>
      </c>
      <c r="O3317" s="36" t="str">
        <f t="shared" si="205"/>
        <v>15/05/2020 11:30</v>
      </c>
      <c r="P3317" s="46">
        <f t="shared" si="206"/>
        <v>4.6527777776645962E-2</v>
      </c>
      <c r="Q3317" s="48">
        <v>0</v>
      </c>
      <c r="R3317" s="47">
        <f t="shared" si="207"/>
        <v>66.999999998370185</v>
      </c>
      <c r="S3317" s="6" t="s">
        <v>4704</v>
      </c>
      <c r="T3317" s="6" t="s">
        <v>929</v>
      </c>
      <c r="U3317" s="6" t="s">
        <v>2404</v>
      </c>
      <c r="V3317" s="6" t="s">
        <v>2404</v>
      </c>
      <c r="W3317" s="7">
        <v>0</v>
      </c>
      <c r="X3317" s="7">
        <v>0</v>
      </c>
      <c r="Y3317" s="7">
        <v>0</v>
      </c>
      <c r="Z3317" s="7">
        <v>0</v>
      </c>
      <c r="AA3317" s="7">
        <v>1</v>
      </c>
      <c r="AB3317" s="7">
        <v>0</v>
      </c>
      <c r="AC3317" s="7">
        <v>0</v>
      </c>
      <c r="AD3317" s="7">
        <v>0</v>
      </c>
      <c r="AE3317">
        <v>5</v>
      </c>
      <c r="AF3317">
        <v>0</v>
      </c>
      <c r="AG3317">
        <v>0</v>
      </c>
      <c r="AH3317">
        <v>0</v>
      </c>
      <c r="AI3317">
        <v>0</v>
      </c>
      <c r="AJ3317">
        <v>3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</row>
    <row r="3318" spans="1:44" x14ac:dyDescent="0.25">
      <c r="A3318">
        <v>1567131</v>
      </c>
      <c r="B3318">
        <v>751202</v>
      </c>
      <c r="C3318">
        <v>21.305879226728202</v>
      </c>
      <c r="D3318">
        <v>37.818470142851297</v>
      </c>
      <c r="E3318" s="68" t="s">
        <v>925</v>
      </c>
      <c r="F3318" s="8">
        <f>INDEX(Δεδομένα!$P:$P,MATCH('2020'!E3318,Δεδομένα!$O:$O,0))</f>
        <v>135</v>
      </c>
      <c r="G3318" s="6" t="s">
        <v>357</v>
      </c>
      <c r="H3318" s="2" t="str">
        <f>INDEX(Δεδομένα!B$1:B$51,MATCH('2020'!G3318,Δεδομένα!A$1:A$51,0))</f>
        <v>ΔΥΤΙΚΗΣ ΕΛΛΑΔΟΣ</v>
      </c>
      <c r="I3318" s="8">
        <f>INDEX(Δεδομένα!E$1:E$13,MATCH('2020'!H3318,Δεδομένα!D$1:D$13,0))</f>
        <v>7</v>
      </c>
      <c r="J3318" s="1">
        <v>43966</v>
      </c>
      <c r="K3318" s="6" t="s">
        <v>2761</v>
      </c>
      <c r="L3318" s="36" t="str">
        <f t="shared" si="204"/>
        <v>15/05/2020 10:57</v>
      </c>
      <c r="M3318" s="1">
        <v>43966</v>
      </c>
      <c r="N3318" s="6" t="s">
        <v>517</v>
      </c>
      <c r="O3318" s="36" t="str">
        <f t="shared" si="205"/>
        <v>15/05/2020 12:00</v>
      </c>
      <c r="P3318" s="46">
        <f t="shared" si="206"/>
        <v>4.3749999997089617E-2</v>
      </c>
      <c r="Q3318" s="48">
        <v>0</v>
      </c>
      <c r="R3318" s="47">
        <f t="shared" si="207"/>
        <v>62.999999995809048</v>
      </c>
      <c r="S3318" s="6" t="s">
        <v>928</v>
      </c>
      <c r="T3318" s="6" t="s">
        <v>1565</v>
      </c>
      <c r="U3318" s="6" t="s">
        <v>44</v>
      </c>
      <c r="V3318" s="6" t="s">
        <v>1696</v>
      </c>
      <c r="W3318" s="7">
        <v>0</v>
      </c>
      <c r="X3318" s="7">
        <v>0</v>
      </c>
      <c r="Y3318" s="7">
        <v>0</v>
      </c>
      <c r="Z3318" s="7">
        <v>0</v>
      </c>
      <c r="AA3318" s="7">
        <v>3</v>
      </c>
      <c r="AB3318" s="7">
        <v>0</v>
      </c>
      <c r="AC3318" s="7">
        <v>0</v>
      </c>
      <c r="AD3318" s="7">
        <v>0</v>
      </c>
      <c r="AE3318">
        <v>2</v>
      </c>
      <c r="AF3318">
        <v>0</v>
      </c>
      <c r="AG3318">
        <v>0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</row>
    <row r="3319" spans="1:44" x14ac:dyDescent="0.25">
      <c r="A3319">
        <v>1558054</v>
      </c>
      <c r="B3319">
        <v>751285</v>
      </c>
      <c r="C3319">
        <v>21.379917379328798</v>
      </c>
      <c r="D3319">
        <v>38.002180993337603</v>
      </c>
      <c r="E3319" s="68" t="s">
        <v>900</v>
      </c>
      <c r="F3319" s="8">
        <f>INDEX(Δεδομένα!$P:$P,MATCH('2020'!E3319,Δεδομένα!$O:$O,0))</f>
        <v>136</v>
      </c>
      <c r="G3319" s="6" t="s">
        <v>357</v>
      </c>
      <c r="H3319" s="2" t="str">
        <f>INDEX(Δεδομένα!B$1:B$51,MATCH('2020'!G3319,Δεδομένα!A$1:A$51,0))</f>
        <v>ΔΥΤΙΚΗΣ ΕΛΛΑΔΟΣ</v>
      </c>
      <c r="I3319" s="8">
        <f>INDEX(Δεδομένα!E$1:E$13,MATCH('2020'!H3319,Δεδομένα!D$1:D$13,0))</f>
        <v>7</v>
      </c>
      <c r="J3319" s="1">
        <v>43966</v>
      </c>
      <c r="K3319" s="6" t="s">
        <v>159</v>
      </c>
      <c r="L3319" s="36" t="str">
        <f t="shared" si="204"/>
        <v>15/05/2020 14:05</v>
      </c>
      <c r="M3319" s="1">
        <v>43966</v>
      </c>
      <c r="N3319" s="6" t="s">
        <v>2689</v>
      </c>
      <c r="O3319" s="36" t="str">
        <f t="shared" si="205"/>
        <v>15/05/2020 15:53</v>
      </c>
      <c r="P3319" s="46">
        <f t="shared" si="206"/>
        <v>7.5000000004365575E-2</v>
      </c>
      <c r="Q3319" s="48">
        <v>0</v>
      </c>
      <c r="R3319" s="47">
        <f t="shared" si="207"/>
        <v>108.00000000628643</v>
      </c>
      <c r="S3319" s="6" t="s">
        <v>4704</v>
      </c>
      <c r="T3319" s="6" t="s">
        <v>1058</v>
      </c>
      <c r="U3319" s="6" t="s">
        <v>3949</v>
      </c>
      <c r="V3319" s="6" t="s">
        <v>4739</v>
      </c>
      <c r="W3319" s="7">
        <v>0</v>
      </c>
      <c r="X3319" s="7">
        <v>0</v>
      </c>
      <c r="Y3319" s="7">
        <v>0</v>
      </c>
      <c r="Z3319" s="7">
        <v>0</v>
      </c>
      <c r="AA3319" s="7">
        <v>0</v>
      </c>
      <c r="AB3319" s="7">
        <v>5</v>
      </c>
      <c r="AC3319" s="7">
        <v>0</v>
      </c>
      <c r="AD3319" s="7">
        <v>0</v>
      </c>
      <c r="AE3319">
        <v>6</v>
      </c>
      <c r="AF3319">
        <v>0</v>
      </c>
      <c r="AG3319">
        <v>0</v>
      </c>
      <c r="AH3319">
        <v>0</v>
      </c>
      <c r="AI3319">
        <v>0</v>
      </c>
      <c r="AJ3319">
        <v>4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</row>
    <row r="3320" spans="1:44" x14ac:dyDescent="0.25">
      <c r="A3320">
        <v>1558057</v>
      </c>
      <c r="B3320">
        <v>751288</v>
      </c>
      <c r="C3320">
        <v>21.273461554406001</v>
      </c>
      <c r="D3320">
        <v>37.926242852518399</v>
      </c>
      <c r="E3320" s="68" t="s">
        <v>900</v>
      </c>
      <c r="F3320" s="8">
        <f>INDEX(Δεδομένα!$P:$P,MATCH('2020'!E3320,Δεδομένα!$O:$O,0))</f>
        <v>136</v>
      </c>
      <c r="G3320" s="6" t="s">
        <v>357</v>
      </c>
      <c r="H3320" s="2" t="str">
        <f>INDEX(Δεδομένα!B$1:B$51,MATCH('2020'!G3320,Δεδομένα!A$1:A$51,0))</f>
        <v>ΔΥΤΙΚΗΣ ΕΛΛΑΔΟΣ</v>
      </c>
      <c r="I3320" s="8">
        <f>INDEX(Δεδομένα!E$1:E$13,MATCH('2020'!H3320,Δεδομένα!D$1:D$13,0))</f>
        <v>7</v>
      </c>
      <c r="J3320" s="1">
        <v>43966</v>
      </c>
      <c r="K3320" s="6" t="s">
        <v>218</v>
      </c>
      <c r="L3320" s="36" t="str">
        <f t="shared" si="204"/>
        <v>15/05/2020 14:25</v>
      </c>
      <c r="M3320" s="1">
        <v>43966</v>
      </c>
      <c r="N3320" s="6" t="s">
        <v>581</v>
      </c>
      <c r="O3320" s="36" t="str">
        <f t="shared" si="205"/>
        <v>15/05/2020 15:40</v>
      </c>
      <c r="P3320" s="46">
        <f t="shared" si="206"/>
        <v>5.2083333335758653E-2</v>
      </c>
      <c r="Q3320" s="48">
        <v>0</v>
      </c>
      <c r="R3320" s="47">
        <f t="shared" si="207"/>
        <v>75.00000000349246</v>
      </c>
      <c r="S3320" s="6" t="s">
        <v>4704</v>
      </c>
      <c r="T3320" s="6" t="s">
        <v>1058</v>
      </c>
      <c r="U3320" s="6" t="s">
        <v>2359</v>
      </c>
      <c r="V3320" s="6" t="s">
        <v>2359</v>
      </c>
      <c r="W3320" s="7">
        <v>0</v>
      </c>
      <c r="X3320" s="7">
        <v>0</v>
      </c>
      <c r="Y3320" s="7">
        <v>0</v>
      </c>
      <c r="Z3320" s="7">
        <v>0</v>
      </c>
      <c r="AA3320" s="7">
        <v>0</v>
      </c>
      <c r="AB3320" s="7">
        <v>5</v>
      </c>
      <c r="AC3320" s="7">
        <v>0</v>
      </c>
      <c r="AD3320" s="7">
        <v>0</v>
      </c>
      <c r="AE3320">
        <v>3</v>
      </c>
      <c r="AF3320">
        <v>0</v>
      </c>
      <c r="AG3320">
        <v>0</v>
      </c>
      <c r="AH3320">
        <v>0</v>
      </c>
      <c r="AI3320">
        <v>0</v>
      </c>
      <c r="AJ3320">
        <v>2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</row>
    <row r="3321" spans="1:44" x14ac:dyDescent="0.25">
      <c r="A3321">
        <v>1567156</v>
      </c>
      <c r="B3321">
        <v>751294</v>
      </c>
      <c r="C3321">
        <v>21.655848819219599</v>
      </c>
      <c r="D3321">
        <v>37.846596123901897</v>
      </c>
      <c r="E3321" s="68" t="s">
        <v>925</v>
      </c>
      <c r="F3321" s="8">
        <f>INDEX(Δεδομένα!$P:$P,MATCH('2020'!E3321,Δεδομένα!$O:$O,0))</f>
        <v>135</v>
      </c>
      <c r="G3321" s="6" t="s">
        <v>357</v>
      </c>
      <c r="H3321" s="2" t="str">
        <f>INDEX(Δεδομένα!B$1:B$51,MATCH('2020'!G3321,Δεδομένα!A$1:A$51,0))</f>
        <v>ΔΥΤΙΚΗΣ ΕΛΛΑΔΟΣ</v>
      </c>
      <c r="I3321" s="8">
        <f>INDEX(Δεδομένα!E$1:E$13,MATCH('2020'!H3321,Δεδομένα!D$1:D$13,0))</f>
        <v>7</v>
      </c>
      <c r="J3321" s="1">
        <v>43966</v>
      </c>
      <c r="K3321" s="6" t="s">
        <v>342</v>
      </c>
      <c r="L3321" s="36" t="str">
        <f t="shared" si="204"/>
        <v>15/05/2020 14:43</v>
      </c>
      <c r="M3321" s="1">
        <v>43966</v>
      </c>
      <c r="N3321" s="6" t="s">
        <v>289</v>
      </c>
      <c r="O3321" s="36" t="str">
        <f t="shared" si="205"/>
        <v>15/05/2020 17:55</v>
      </c>
      <c r="P3321" s="46">
        <f t="shared" si="206"/>
        <v>0.13333333333866904</v>
      </c>
      <c r="Q3321" s="48">
        <v>0</v>
      </c>
      <c r="R3321" s="47">
        <f t="shared" si="207"/>
        <v>192.00000000768341</v>
      </c>
      <c r="S3321" s="6" t="s">
        <v>928</v>
      </c>
      <c r="T3321" s="6" t="s">
        <v>1565</v>
      </c>
      <c r="U3321" s="6" t="s">
        <v>44</v>
      </c>
      <c r="V3321" s="6" t="s">
        <v>4740</v>
      </c>
      <c r="W3321" s="7">
        <v>0</v>
      </c>
      <c r="X3321" s="7">
        <v>0.5</v>
      </c>
      <c r="Y3321" s="7">
        <v>0</v>
      </c>
      <c r="Z3321" s="7">
        <v>0</v>
      </c>
      <c r="AA3321" s="7">
        <v>0</v>
      </c>
      <c r="AB3321" s="7">
        <v>0</v>
      </c>
      <c r="AC3321" s="7">
        <v>0</v>
      </c>
      <c r="AD3321" s="7">
        <v>0</v>
      </c>
      <c r="AE3321">
        <v>9</v>
      </c>
      <c r="AF3321">
        <v>0</v>
      </c>
      <c r="AG3321">
        <v>0</v>
      </c>
      <c r="AH3321">
        <v>0</v>
      </c>
      <c r="AI3321">
        <v>0</v>
      </c>
      <c r="AJ3321">
        <v>4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</row>
    <row r="3322" spans="1:44" x14ac:dyDescent="0.25">
      <c r="A3322">
        <v>1567144</v>
      </c>
      <c r="B3322">
        <v>751328</v>
      </c>
      <c r="C3322">
        <v>21.2712762235174</v>
      </c>
      <c r="D3322">
        <v>37.872770256487598</v>
      </c>
      <c r="E3322" s="68" t="s">
        <v>925</v>
      </c>
      <c r="F3322" s="8">
        <f>INDEX(Δεδομένα!$P:$P,MATCH('2020'!E3322,Δεδομένα!$O:$O,0))</f>
        <v>135</v>
      </c>
      <c r="G3322" s="6" t="s">
        <v>357</v>
      </c>
      <c r="H3322" s="2" t="str">
        <f>INDEX(Δεδομένα!B$1:B$51,MATCH('2020'!G3322,Δεδομένα!A$1:A$51,0))</f>
        <v>ΔΥΤΙΚΗΣ ΕΛΛΑΔΟΣ</v>
      </c>
      <c r="I3322" s="8">
        <f>INDEX(Δεδομένα!E$1:E$13,MATCH('2020'!H3322,Δεδομένα!D$1:D$13,0))</f>
        <v>7</v>
      </c>
      <c r="J3322" s="1">
        <v>43966</v>
      </c>
      <c r="K3322" s="6" t="s">
        <v>204</v>
      </c>
      <c r="L3322" s="36" t="str">
        <f t="shared" si="204"/>
        <v>15/05/2020 17:00</v>
      </c>
      <c r="M3322" s="1">
        <v>43966</v>
      </c>
      <c r="N3322" s="6" t="s">
        <v>289</v>
      </c>
      <c r="O3322" s="36" t="str">
        <f t="shared" si="205"/>
        <v>15/05/2020 17:55</v>
      </c>
      <c r="P3322" s="46">
        <f t="shared" si="206"/>
        <v>3.8194444445252884E-2</v>
      </c>
      <c r="Q3322" s="48">
        <v>0</v>
      </c>
      <c r="R3322" s="47">
        <f t="shared" si="207"/>
        <v>55.000000001164153</v>
      </c>
      <c r="S3322" s="6" t="s">
        <v>928</v>
      </c>
      <c r="T3322" s="6" t="s">
        <v>929</v>
      </c>
      <c r="U3322" s="6" t="s">
        <v>44</v>
      </c>
      <c r="V3322" s="6" t="s">
        <v>4586</v>
      </c>
      <c r="W3322" s="7">
        <v>0</v>
      </c>
      <c r="X3322" s="7">
        <v>0</v>
      </c>
      <c r="Y3322" s="7">
        <v>0</v>
      </c>
      <c r="Z3322" s="7">
        <v>0</v>
      </c>
      <c r="AA3322" s="7">
        <v>2</v>
      </c>
      <c r="AB3322" s="7">
        <v>0</v>
      </c>
      <c r="AC3322" s="7">
        <v>0</v>
      </c>
      <c r="AD3322" s="7">
        <v>0</v>
      </c>
      <c r="AE3322">
        <v>2</v>
      </c>
      <c r="AF3322">
        <v>0</v>
      </c>
      <c r="AG3322">
        <v>1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</row>
    <row r="3323" spans="1:44" x14ac:dyDescent="0.25">
      <c r="A3323">
        <v>1567193</v>
      </c>
      <c r="B3323">
        <v>751431</v>
      </c>
      <c r="C3323">
        <v>21.3677359619657</v>
      </c>
      <c r="D3323">
        <v>37.885751909975298</v>
      </c>
      <c r="E3323" s="68" t="s">
        <v>925</v>
      </c>
      <c r="F3323" s="8">
        <f>INDEX(Δεδομένα!$P:$P,MATCH('2020'!E3323,Δεδομένα!$O:$O,0))</f>
        <v>135</v>
      </c>
      <c r="G3323" s="6" t="s">
        <v>357</v>
      </c>
      <c r="H3323" s="2" t="str">
        <f>INDEX(Δεδομένα!B$1:B$51,MATCH('2020'!G3323,Δεδομένα!A$1:A$51,0))</f>
        <v>ΔΥΤΙΚΗΣ ΕΛΛΑΔΟΣ</v>
      </c>
      <c r="I3323" s="8">
        <f>INDEX(Δεδομένα!E$1:E$13,MATCH('2020'!H3323,Δεδομένα!D$1:D$13,0))</f>
        <v>7</v>
      </c>
      <c r="J3323" s="1">
        <v>43966</v>
      </c>
      <c r="K3323" s="6" t="s">
        <v>764</v>
      </c>
      <c r="L3323" s="36" t="str">
        <f t="shared" si="204"/>
        <v>15/05/2020 22:30</v>
      </c>
      <c r="M3323" s="1">
        <v>43966</v>
      </c>
      <c r="N3323" s="6" t="s">
        <v>735</v>
      </c>
      <c r="O3323" s="36" t="str">
        <f t="shared" si="205"/>
        <v>15/05/2020 23:25</v>
      </c>
      <c r="P3323" s="46">
        <f t="shared" si="206"/>
        <v>3.8194444445252884E-2</v>
      </c>
      <c r="Q3323" s="48">
        <v>0</v>
      </c>
      <c r="R3323" s="47">
        <f t="shared" si="207"/>
        <v>55.000000001164153</v>
      </c>
      <c r="S3323" s="6" t="s">
        <v>928</v>
      </c>
      <c r="T3323" s="6" t="s">
        <v>1565</v>
      </c>
      <c r="U3323" s="6" t="s">
        <v>44</v>
      </c>
      <c r="V3323" s="6" t="s">
        <v>2428</v>
      </c>
      <c r="W3323" s="7">
        <v>0</v>
      </c>
      <c r="X3323" s="7">
        <v>0</v>
      </c>
      <c r="Y3323" s="7">
        <v>0</v>
      </c>
      <c r="Z3323" s="7">
        <v>0</v>
      </c>
      <c r="AA3323" s="7">
        <v>1</v>
      </c>
      <c r="AB3323" s="7">
        <v>0</v>
      </c>
      <c r="AC3323" s="7">
        <v>0</v>
      </c>
      <c r="AD3323" s="7">
        <v>0</v>
      </c>
      <c r="AE3323">
        <v>2</v>
      </c>
      <c r="AF3323">
        <v>0</v>
      </c>
      <c r="AG3323">
        <v>1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</row>
    <row r="3324" spans="1:44" x14ac:dyDescent="0.25">
      <c r="A3324">
        <v>1558030</v>
      </c>
      <c r="B3324">
        <v>0</v>
      </c>
      <c r="C3324">
        <v>0</v>
      </c>
      <c r="D3324">
        <v>0</v>
      </c>
      <c r="E3324" s="68" t="s">
        <v>559</v>
      </c>
      <c r="F3324" s="8">
        <f>INDEX(Δεδομένα!$P:$P,MATCH('2020'!E3324,Δεδομένα!$O:$O,0))</f>
        <v>209</v>
      </c>
      <c r="G3324" s="6" t="s">
        <v>560</v>
      </c>
      <c r="H3324" s="2" t="str">
        <f>INDEX(Δεδομένα!B$1:B$51,MATCH('2020'!G3324,Δεδομένα!A$1:A$51,0))</f>
        <v>ΚΡΗΤΗΣ</v>
      </c>
      <c r="I3324" s="8">
        <f>INDEX(Δεδομένα!E$1:E$13,MATCH('2020'!H3324,Δεδομένα!D$1:D$13,0))</f>
        <v>12</v>
      </c>
      <c r="J3324" s="1">
        <v>43966</v>
      </c>
      <c r="K3324" s="6" t="s">
        <v>543</v>
      </c>
      <c r="L3324" s="36" t="str">
        <f t="shared" si="204"/>
        <v>15/05/2020 15:45</v>
      </c>
      <c r="M3324" s="1">
        <v>43966</v>
      </c>
      <c r="N3324" s="6" t="s">
        <v>530</v>
      </c>
      <c r="O3324" s="36" t="str">
        <f t="shared" si="205"/>
        <v>15/05/2020 17:05</v>
      </c>
      <c r="P3324" s="46">
        <f t="shared" si="206"/>
        <v>5.5555555554747116E-2</v>
      </c>
      <c r="Q3324" s="48">
        <v>0</v>
      </c>
      <c r="R3324" s="47">
        <f t="shared" si="207"/>
        <v>79.999999998835847</v>
      </c>
      <c r="S3324" s="6" t="s">
        <v>44</v>
      </c>
      <c r="T3324" s="6" t="s">
        <v>563</v>
      </c>
      <c r="U3324" s="6" t="s">
        <v>607</v>
      </c>
      <c r="V3324" s="6" t="s">
        <v>607</v>
      </c>
      <c r="W3324" s="7">
        <v>0</v>
      </c>
      <c r="X3324" s="7">
        <v>0</v>
      </c>
      <c r="Y3324" s="7">
        <v>0</v>
      </c>
      <c r="Z3324" s="7">
        <v>0</v>
      </c>
      <c r="AA3324" s="7">
        <v>0</v>
      </c>
      <c r="AB3324" s="7">
        <v>1</v>
      </c>
      <c r="AC3324" s="7">
        <v>0</v>
      </c>
      <c r="AD3324" s="7">
        <v>0</v>
      </c>
      <c r="AE3324">
        <v>3</v>
      </c>
      <c r="AF3324">
        <v>0</v>
      </c>
      <c r="AG3324">
        <v>0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</row>
    <row r="3325" spans="1:44" x14ac:dyDescent="0.25">
      <c r="A3325">
        <v>1558037</v>
      </c>
      <c r="B3325">
        <v>751330</v>
      </c>
      <c r="C3325">
        <v>22.6830595437029</v>
      </c>
      <c r="D3325">
        <v>40.602529765299799</v>
      </c>
      <c r="E3325" s="68" t="s">
        <v>175</v>
      </c>
      <c r="F3325" s="8">
        <f>INDEX(Δεδομένα!$P:$P,MATCH('2020'!E3325,Δεδομένα!$O:$O,0))</f>
        <v>44</v>
      </c>
      <c r="G3325" s="6" t="s">
        <v>170</v>
      </c>
      <c r="H3325" s="2" t="str">
        <f>INDEX(Δεδομένα!B$1:B$51,MATCH('2020'!G3325,Δεδομένα!A$1:A$51,0))</f>
        <v>ΚΕΝΤΡΙΚΗΣ ΜΑΚΕΔΟΝΙΑΣ</v>
      </c>
      <c r="I3325" s="8">
        <f>INDEX(Δεδομένα!E$1:E$13,MATCH('2020'!H3325,Δεδομένα!D$1:D$13,0))</f>
        <v>3</v>
      </c>
      <c r="J3325" s="1">
        <v>43966</v>
      </c>
      <c r="K3325" s="6" t="s">
        <v>78</v>
      </c>
      <c r="L3325" s="36" t="str">
        <f t="shared" si="204"/>
        <v>15/05/2020 16:59</v>
      </c>
      <c r="M3325" s="1">
        <v>43966</v>
      </c>
      <c r="N3325" s="6" t="s">
        <v>310</v>
      </c>
      <c r="O3325" s="36" t="str">
        <f t="shared" si="205"/>
        <v>15/05/2020 18:15</v>
      </c>
      <c r="P3325" s="46">
        <f t="shared" si="206"/>
        <v>5.2777777775190771E-2</v>
      </c>
      <c r="Q3325" s="48">
        <v>0</v>
      </c>
      <c r="R3325" s="47">
        <f t="shared" si="207"/>
        <v>75.99999999627471</v>
      </c>
      <c r="S3325" s="6" t="s">
        <v>205</v>
      </c>
      <c r="T3325" s="6" t="s">
        <v>178</v>
      </c>
      <c r="U3325" s="6" t="s">
        <v>44</v>
      </c>
      <c r="V3325" s="6" t="s">
        <v>4744</v>
      </c>
      <c r="W3325" s="7">
        <v>0</v>
      </c>
      <c r="X3325" s="7">
        <v>0</v>
      </c>
      <c r="Y3325" s="7">
        <v>0</v>
      </c>
      <c r="Z3325" s="7">
        <v>0</v>
      </c>
      <c r="AA3325" s="7">
        <v>0</v>
      </c>
      <c r="AB3325" s="7">
        <v>0</v>
      </c>
      <c r="AC3325" s="7">
        <v>0</v>
      </c>
      <c r="AD3325" s="7">
        <v>0.2</v>
      </c>
      <c r="AE3325">
        <v>5</v>
      </c>
      <c r="AF3325">
        <v>0</v>
      </c>
      <c r="AG3325">
        <v>0</v>
      </c>
      <c r="AH3325">
        <v>0</v>
      </c>
      <c r="AI3325">
        <v>0</v>
      </c>
      <c r="AJ3325">
        <v>2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</row>
    <row r="3326" spans="1:44" x14ac:dyDescent="0.25">
      <c r="A3326">
        <v>1557852</v>
      </c>
      <c r="B3326">
        <v>751350</v>
      </c>
      <c r="C3326">
        <v>22.6334057296122</v>
      </c>
      <c r="D3326">
        <v>40.770695477083301</v>
      </c>
      <c r="E3326" s="68" t="s">
        <v>873</v>
      </c>
      <c r="F3326" s="8">
        <f>INDEX(Δεδομένα!$P:$P,MATCH('2020'!E3326,Δεδομένα!$O:$O,0))</f>
        <v>61</v>
      </c>
      <c r="G3326" s="6" t="s">
        <v>170</v>
      </c>
      <c r="H3326" s="2" t="str">
        <f>INDEX(Δεδομένα!B$1:B$51,MATCH('2020'!G3326,Δεδομένα!A$1:A$51,0))</f>
        <v>ΚΕΝΤΡΙΚΗΣ ΜΑΚΕΔΟΝΙΑΣ</v>
      </c>
      <c r="I3326" s="8">
        <f>INDEX(Δεδομένα!E$1:E$13,MATCH('2020'!H3326,Δεδομένα!D$1:D$13,0))</f>
        <v>3</v>
      </c>
      <c r="J3326" s="1">
        <v>43966</v>
      </c>
      <c r="K3326" s="6" t="s">
        <v>43</v>
      </c>
      <c r="L3326" s="36" t="str">
        <f t="shared" si="204"/>
        <v>15/05/2020 17:35</v>
      </c>
      <c r="M3326" s="1">
        <v>43966</v>
      </c>
      <c r="N3326" s="6" t="s">
        <v>234</v>
      </c>
      <c r="O3326" s="36" t="str">
        <f t="shared" si="205"/>
        <v>15/05/2020 19:05</v>
      </c>
      <c r="P3326" s="46">
        <f t="shared" si="206"/>
        <v>6.25E-2</v>
      </c>
      <c r="Q3326" s="48">
        <v>0</v>
      </c>
      <c r="R3326" s="47">
        <f t="shared" si="207"/>
        <v>90</v>
      </c>
      <c r="S3326" s="6" t="s">
        <v>877</v>
      </c>
      <c r="T3326" s="6" t="s">
        <v>187</v>
      </c>
      <c r="U3326" s="6" t="s">
        <v>2089</v>
      </c>
      <c r="V3326" s="6" t="s">
        <v>2090</v>
      </c>
      <c r="W3326" s="7">
        <v>0</v>
      </c>
      <c r="X3326" s="7">
        <v>0</v>
      </c>
      <c r="Y3326" s="7">
        <v>0</v>
      </c>
      <c r="Z3326" s="7">
        <v>0.1</v>
      </c>
      <c r="AA3326" s="7">
        <v>0</v>
      </c>
      <c r="AB3326" s="7">
        <v>0</v>
      </c>
      <c r="AC3326" s="7">
        <v>0</v>
      </c>
      <c r="AD3326" s="7">
        <v>0</v>
      </c>
      <c r="AE3326">
        <v>3</v>
      </c>
      <c r="AF3326">
        <v>0</v>
      </c>
      <c r="AG3326">
        <v>0</v>
      </c>
      <c r="AH3326">
        <v>0</v>
      </c>
      <c r="AI3326">
        <v>0</v>
      </c>
      <c r="AJ3326">
        <v>2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</row>
    <row r="3327" spans="1:44" x14ac:dyDescent="0.25">
      <c r="A3327">
        <v>1557864</v>
      </c>
      <c r="B3327">
        <v>751293</v>
      </c>
      <c r="C3327">
        <v>24.617548580834899</v>
      </c>
      <c r="D3327">
        <v>40.907168950916997</v>
      </c>
      <c r="E3327" s="68" t="s">
        <v>919</v>
      </c>
      <c r="F3327" s="8">
        <f>INDEX(Δεδομένα!$P:$P,MATCH('2020'!E3327,Δεδομένα!$O:$O,0))</f>
        <v>26</v>
      </c>
      <c r="G3327" s="6" t="s">
        <v>77</v>
      </c>
      <c r="H3327" s="2" t="str">
        <f>INDEX(Δεδομένα!B$1:B$51,MATCH('2020'!G3327,Δεδομένα!A$1:A$51,0))</f>
        <v>ΑΝΑΤΟΛΙΚΗΣ ΜΑΚΕΔΟΝΙΑΣ ΚΑΙ ΘΡΑΚΗΣ</v>
      </c>
      <c r="I3327" s="8">
        <f>INDEX(Δεδομένα!E$1:E$13,MATCH('2020'!H3327,Δεδομένα!D$1:D$13,0))</f>
        <v>2</v>
      </c>
      <c r="J3327" s="1">
        <v>43966</v>
      </c>
      <c r="K3327" s="6" t="s">
        <v>277</v>
      </c>
      <c r="L3327" s="36" t="str">
        <f t="shared" si="204"/>
        <v>15/05/2020 14:55</v>
      </c>
      <c r="M3327" s="1">
        <v>43966</v>
      </c>
      <c r="N3327" s="6" t="s">
        <v>586</v>
      </c>
      <c r="O3327" s="36" t="str">
        <f t="shared" si="205"/>
        <v>15/05/2020 16:05</v>
      </c>
      <c r="P3327" s="46">
        <f t="shared" si="206"/>
        <v>4.8611111109494232E-2</v>
      </c>
      <c r="Q3327" s="48">
        <v>0</v>
      </c>
      <c r="R3327" s="47">
        <f t="shared" si="207"/>
        <v>69.999999997671694</v>
      </c>
      <c r="S3327" s="6" t="s">
        <v>44</v>
      </c>
      <c r="T3327" s="6" t="s">
        <v>921</v>
      </c>
      <c r="U3327" s="6" t="s">
        <v>44</v>
      </c>
      <c r="V3327" s="6" t="s">
        <v>1391</v>
      </c>
      <c r="W3327" s="7">
        <v>0</v>
      </c>
      <c r="X3327" s="7">
        <v>0</v>
      </c>
      <c r="Y3327" s="7">
        <v>0</v>
      </c>
      <c r="Z3327" s="7">
        <v>0</v>
      </c>
      <c r="AA3327" s="7">
        <v>1</v>
      </c>
      <c r="AB3327" s="7">
        <v>0</v>
      </c>
      <c r="AC3327" s="7">
        <v>0</v>
      </c>
      <c r="AD3327" s="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</row>
    <row r="3328" spans="1:44" x14ac:dyDescent="0.25">
      <c r="A3328">
        <v>1558368</v>
      </c>
      <c r="B3328">
        <v>751407</v>
      </c>
      <c r="C3328">
        <v>22.044505457410999</v>
      </c>
      <c r="D3328">
        <v>39.258140608209096</v>
      </c>
      <c r="E3328" s="68" t="s">
        <v>1042</v>
      </c>
      <c r="F3328" s="8">
        <f>INDEX(Δεδομένα!$P:$P,MATCH('2020'!E3328,Δεδομένα!$O:$O,0))</f>
        <v>116</v>
      </c>
      <c r="G3328" s="6" t="s">
        <v>294</v>
      </c>
      <c r="H3328" s="2" t="str">
        <f>INDEX(Δεδομένα!B$1:B$51,MATCH('2020'!G3328,Δεδομένα!A$1:A$51,0))</f>
        <v>ΘΕΣΣΑΛΙΑΣ</v>
      </c>
      <c r="I3328" s="8">
        <f>INDEX(Δεδομένα!E$1:E$13,MATCH('2020'!H3328,Δεδομένα!D$1:D$13,0))</f>
        <v>6</v>
      </c>
      <c r="J3328" s="1">
        <v>43966</v>
      </c>
      <c r="K3328" s="6" t="s">
        <v>2270</v>
      </c>
      <c r="L3328" s="36" t="str">
        <f t="shared" si="204"/>
        <v>15/05/2020 20:47</v>
      </c>
      <c r="M3328" s="1">
        <v>43966</v>
      </c>
      <c r="N3328" s="6" t="s">
        <v>4462</v>
      </c>
      <c r="O3328" s="36" t="str">
        <f t="shared" si="205"/>
        <v>15/05/2020 21:12</v>
      </c>
      <c r="P3328" s="46">
        <f t="shared" si="206"/>
        <v>1.7361111109494232E-2</v>
      </c>
      <c r="Q3328" s="48">
        <v>0</v>
      </c>
      <c r="R3328" s="47">
        <f t="shared" si="207"/>
        <v>24.999999997671694</v>
      </c>
      <c r="S3328" s="6" t="s">
        <v>294</v>
      </c>
      <c r="T3328" s="6" t="s">
        <v>1043</v>
      </c>
      <c r="U3328" s="6" t="s">
        <v>3215</v>
      </c>
      <c r="V3328" s="6" t="s">
        <v>3216</v>
      </c>
      <c r="W3328" s="7">
        <v>0</v>
      </c>
      <c r="X3328" s="7">
        <v>0</v>
      </c>
      <c r="Y3328" s="7">
        <v>0</v>
      </c>
      <c r="Z3328" s="7">
        <v>0.1</v>
      </c>
      <c r="AA3328" s="7">
        <v>0</v>
      </c>
      <c r="AB3328" s="7">
        <v>0</v>
      </c>
      <c r="AC3328" s="7">
        <v>0</v>
      </c>
      <c r="AD3328" s="7">
        <v>0</v>
      </c>
      <c r="AE3328">
        <v>2</v>
      </c>
      <c r="AF3328">
        <v>0</v>
      </c>
      <c r="AG3328">
        <v>0</v>
      </c>
      <c r="AH3328">
        <v>0</v>
      </c>
      <c r="AI3328">
        <v>0</v>
      </c>
      <c r="AJ3328">
        <v>1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</row>
    <row r="3329" spans="1:44" x14ac:dyDescent="0.25">
      <c r="A3329">
        <v>1557902</v>
      </c>
      <c r="B3329">
        <v>751264</v>
      </c>
      <c r="C3329">
        <v>22.906953853129998</v>
      </c>
      <c r="D3329">
        <v>40.897645509293397</v>
      </c>
      <c r="E3329" s="68" t="s">
        <v>1084</v>
      </c>
      <c r="F3329" s="8">
        <f>INDEX(Δεδομένα!$P:$P,MATCH('2020'!E3329,Δεδομένα!$O:$O,0))</f>
        <v>57</v>
      </c>
      <c r="G3329" s="6" t="s">
        <v>223</v>
      </c>
      <c r="H3329" s="2" t="str">
        <f>INDEX(Δεδομένα!B$1:B$51,MATCH('2020'!G3329,Δεδομένα!A$1:A$51,0))</f>
        <v>ΚΕΝΤΡΙΚΗΣ ΜΑΚΕΔΟΝΙΑΣ</v>
      </c>
      <c r="I3329" s="8">
        <f>INDEX(Δεδομένα!E$1:E$13,MATCH('2020'!H3329,Δεδομένα!D$1:D$13,0))</f>
        <v>3</v>
      </c>
      <c r="J3329" s="1">
        <v>43966</v>
      </c>
      <c r="K3329" s="6" t="s">
        <v>835</v>
      </c>
      <c r="L3329" s="36" t="str">
        <f t="shared" si="204"/>
        <v>15/05/2020 13:24</v>
      </c>
      <c r="M3329" s="1">
        <v>43966</v>
      </c>
      <c r="N3329" s="6" t="s">
        <v>154</v>
      </c>
      <c r="O3329" s="36" t="str">
        <f t="shared" si="205"/>
        <v>15/05/2020 18:05</v>
      </c>
      <c r="P3329" s="46">
        <f t="shared" si="206"/>
        <v>0.195138888884685</v>
      </c>
      <c r="Q3329" s="48">
        <v>0</v>
      </c>
      <c r="R3329" s="47">
        <f t="shared" si="207"/>
        <v>280.9999999939464</v>
      </c>
      <c r="S3329" s="6" t="s">
        <v>223</v>
      </c>
      <c r="T3329" s="6" t="s">
        <v>1145</v>
      </c>
      <c r="U3329" s="6" t="s">
        <v>44</v>
      </c>
      <c r="V3329" s="6" t="s">
        <v>1147</v>
      </c>
      <c r="W3329" s="7">
        <v>0</v>
      </c>
      <c r="X3329" s="7">
        <v>0</v>
      </c>
      <c r="Y3329" s="7">
        <v>0</v>
      </c>
      <c r="Z3329" s="7">
        <v>1</v>
      </c>
      <c r="AA3329" s="7">
        <v>1</v>
      </c>
      <c r="AB3329" s="7">
        <v>0</v>
      </c>
      <c r="AC3329" s="7">
        <v>0</v>
      </c>
      <c r="AD3329" s="7">
        <v>0</v>
      </c>
      <c r="AE3329">
        <v>4</v>
      </c>
      <c r="AF3329">
        <v>0</v>
      </c>
      <c r="AG3329">
        <v>0</v>
      </c>
      <c r="AH3329">
        <v>0</v>
      </c>
      <c r="AI3329">
        <v>0</v>
      </c>
      <c r="AJ3329">
        <v>2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</row>
    <row r="3330" spans="1:44" x14ac:dyDescent="0.25">
      <c r="A3330">
        <v>1557906</v>
      </c>
      <c r="B3330">
        <v>751348</v>
      </c>
      <c r="C3330">
        <v>22.854558734703101</v>
      </c>
      <c r="D3330">
        <v>41.1908237051233</v>
      </c>
      <c r="E3330" s="68" t="s">
        <v>1084</v>
      </c>
      <c r="F3330" s="8">
        <f>INDEX(Δεδομένα!$P:$P,MATCH('2020'!E3330,Δεδομένα!$O:$O,0))</f>
        <v>57</v>
      </c>
      <c r="G3330" s="6" t="s">
        <v>223</v>
      </c>
      <c r="H3330" s="2" t="str">
        <f>INDEX(Δεδομένα!B$1:B$51,MATCH('2020'!G3330,Δεδομένα!A$1:A$51,0))</f>
        <v>ΚΕΝΤΡΙΚΗΣ ΜΑΚΕΔΟΝΙΑΣ</v>
      </c>
      <c r="I3330" s="8">
        <f>INDEX(Δεδομένα!E$1:E$13,MATCH('2020'!H3330,Δεδομένα!D$1:D$13,0))</f>
        <v>3</v>
      </c>
      <c r="J3330" s="1">
        <v>43966</v>
      </c>
      <c r="K3330" s="6" t="s">
        <v>699</v>
      </c>
      <c r="L3330" s="36" t="str">
        <f t="shared" si="204"/>
        <v>15/05/2020 17:59</v>
      </c>
      <c r="M3330" s="1">
        <v>43966</v>
      </c>
      <c r="N3330" s="6" t="s">
        <v>617</v>
      </c>
      <c r="O3330" s="36" t="str">
        <f t="shared" si="205"/>
        <v>15/05/2020 22:00</v>
      </c>
      <c r="P3330" s="46">
        <f t="shared" si="206"/>
        <v>0.16736111111094942</v>
      </c>
      <c r="Q3330" s="48">
        <v>0</v>
      </c>
      <c r="R3330" s="47">
        <f t="shared" si="207"/>
        <v>240.99999999976717</v>
      </c>
      <c r="S3330" s="6" t="s">
        <v>223</v>
      </c>
      <c r="T3330" s="6" t="s">
        <v>1145</v>
      </c>
      <c r="U3330" s="6" t="s">
        <v>44</v>
      </c>
      <c r="V3330" s="6" t="s">
        <v>4745</v>
      </c>
      <c r="W3330" s="7">
        <v>0</v>
      </c>
      <c r="X3330" s="7">
        <v>0</v>
      </c>
      <c r="Y3330" s="7">
        <v>0</v>
      </c>
      <c r="Z3330" s="7">
        <v>0.1</v>
      </c>
      <c r="AA3330" s="7">
        <v>0</v>
      </c>
      <c r="AB3330" s="7">
        <v>0</v>
      </c>
      <c r="AC3330" s="7">
        <v>0</v>
      </c>
      <c r="AD3330" s="7">
        <v>0</v>
      </c>
      <c r="AE3330">
        <v>4</v>
      </c>
      <c r="AF3330">
        <v>0</v>
      </c>
      <c r="AG3330">
        <v>0</v>
      </c>
      <c r="AH3330">
        <v>0</v>
      </c>
      <c r="AI3330">
        <v>0</v>
      </c>
      <c r="AJ3330">
        <v>2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</row>
    <row r="3331" spans="1:44" x14ac:dyDescent="0.25">
      <c r="A3331">
        <v>1559145</v>
      </c>
      <c r="B3331">
        <v>751180</v>
      </c>
      <c r="C3331">
        <v>24.428216910836799</v>
      </c>
      <c r="D3331">
        <v>37.136132337124998</v>
      </c>
      <c r="E3331" s="68" t="s">
        <v>2606</v>
      </c>
      <c r="F3331" s="8">
        <f>INDEX(Δεδομένα!$P:$P,MATCH('2020'!E3331,Δεδομένα!$O:$O,0))</f>
        <v>187</v>
      </c>
      <c r="G3331" s="6" t="s">
        <v>479</v>
      </c>
      <c r="H3331" s="2" t="str">
        <f>INDEX(Δεδομένα!B$1:B$51,MATCH('2020'!G3331,Δεδομένα!A$1:A$51,0))</f>
        <v>ΝΟΤΙΟΥ ΑΙΓΑΙΟΥ</v>
      </c>
      <c r="I3331" s="8">
        <f>INDEX(Δεδομένα!E$1:E$13,MATCH('2020'!H3331,Δεδομένα!D$1:D$13,0))</f>
        <v>10</v>
      </c>
      <c r="J3331" s="1">
        <v>43966</v>
      </c>
      <c r="K3331" s="6" t="s">
        <v>1539</v>
      </c>
      <c r="L3331" s="36" t="str">
        <f t="shared" ref="L3331:L3394" si="208">_xlfn.CONCAT(TEXT(J3331,"ηη/μμ/εεε")," ",TEXT(K3331,"ωω:λλ"))</f>
        <v>15/05/2020 09:18</v>
      </c>
      <c r="M3331" s="1">
        <v>43966</v>
      </c>
      <c r="N3331" s="6" t="s">
        <v>280</v>
      </c>
      <c r="O3331" s="36" t="str">
        <f t="shared" ref="O3331:O3394" si="209">_xlfn.CONCAT(TEXT(M3331,"ηη/μμ/εεε")," ",TEXT(N3331,"ωω:λλ"))</f>
        <v>15/05/2020 15:25</v>
      </c>
      <c r="P3331" s="46">
        <f t="shared" ref="P3331:P3394" si="210">O3331-L3331</f>
        <v>0.25486111111240461</v>
      </c>
      <c r="Q3331" s="48">
        <v>0</v>
      </c>
      <c r="R3331" s="47">
        <f t="shared" ref="R3331:R3394" si="211">P3331*(24*60)</f>
        <v>367.00000000186265</v>
      </c>
      <c r="S3331" s="6" t="s">
        <v>44</v>
      </c>
      <c r="T3331" s="6" t="s">
        <v>4105</v>
      </c>
      <c r="U3331" s="6" t="s">
        <v>44</v>
      </c>
      <c r="V3331" s="6" t="s">
        <v>4731</v>
      </c>
      <c r="W3331" s="7">
        <v>0</v>
      </c>
      <c r="X3331" s="7">
        <v>0</v>
      </c>
      <c r="Y3331" s="7">
        <v>0</v>
      </c>
      <c r="Z3331" s="7">
        <v>15</v>
      </c>
      <c r="AA3331" s="7">
        <v>0</v>
      </c>
      <c r="AB3331" s="7">
        <v>0</v>
      </c>
      <c r="AC3331" s="7">
        <v>0</v>
      </c>
      <c r="AD3331" s="7">
        <v>0</v>
      </c>
      <c r="AE3331">
        <v>2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1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</row>
    <row r="3332" spans="1:44" x14ac:dyDescent="0.25">
      <c r="A3332">
        <v>1558050</v>
      </c>
      <c r="B3332">
        <v>751173</v>
      </c>
      <c r="C3332">
        <v>22.445922450039902</v>
      </c>
      <c r="D3332">
        <v>39.754350968923198</v>
      </c>
      <c r="E3332" s="68" t="s">
        <v>1271</v>
      </c>
      <c r="F3332" s="8">
        <f>INDEX(Δεδομένα!$P:$P,MATCH('2020'!E3332,Δεδομένα!$O:$O,0))</f>
        <v>102</v>
      </c>
      <c r="G3332" s="6" t="s">
        <v>288</v>
      </c>
      <c r="H3332" s="2" t="str">
        <f>INDEX(Δεδομένα!B$1:B$51,MATCH('2020'!G3332,Δεδομένα!A$1:A$51,0))</f>
        <v>ΘΕΣΣΑΛΙΑΣ</v>
      </c>
      <c r="I3332" s="8">
        <f>INDEX(Δεδομένα!E$1:E$13,MATCH('2020'!H3332,Δεδομένα!D$1:D$13,0))</f>
        <v>6</v>
      </c>
      <c r="J3332" s="1">
        <v>43966</v>
      </c>
      <c r="K3332" s="6" t="s">
        <v>4729</v>
      </c>
      <c r="L3332" s="36" t="str">
        <f t="shared" si="208"/>
        <v>15/05/2020 08:42</v>
      </c>
      <c r="M3332" s="1">
        <v>43966</v>
      </c>
      <c r="N3332" s="6" t="s">
        <v>4730</v>
      </c>
      <c r="O3332" s="36" t="str">
        <f t="shared" si="209"/>
        <v>15/05/2020 09:12</v>
      </c>
      <c r="P3332" s="46">
        <f t="shared" si="210"/>
        <v>2.0833333328482695E-2</v>
      </c>
      <c r="Q3332" s="48">
        <v>0</v>
      </c>
      <c r="R3332" s="47">
        <f t="shared" si="211"/>
        <v>29.999999993015081</v>
      </c>
      <c r="S3332" s="6" t="s">
        <v>288</v>
      </c>
      <c r="T3332" s="6" t="s">
        <v>1272</v>
      </c>
      <c r="U3332" s="6" t="s">
        <v>44</v>
      </c>
      <c r="V3332" s="6" t="s">
        <v>2196</v>
      </c>
      <c r="W3332" s="7">
        <v>0</v>
      </c>
      <c r="X3332" s="7">
        <v>0</v>
      </c>
      <c r="Y3332" s="7">
        <v>0</v>
      </c>
      <c r="Z3332" s="7">
        <v>0.1</v>
      </c>
      <c r="AA3332" s="7">
        <v>0</v>
      </c>
      <c r="AB3332" s="7">
        <v>0</v>
      </c>
      <c r="AC3332" s="7">
        <v>0</v>
      </c>
      <c r="AD3332" s="7">
        <v>0</v>
      </c>
      <c r="AE3332">
        <v>2</v>
      </c>
      <c r="AF3332">
        <v>0</v>
      </c>
      <c r="AG3332">
        <v>0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</row>
    <row r="3333" spans="1:44" x14ac:dyDescent="0.25">
      <c r="A3333">
        <v>1558293</v>
      </c>
      <c r="B3333">
        <v>751191</v>
      </c>
      <c r="C3333">
        <v>21.9590034209042</v>
      </c>
      <c r="D3333">
        <v>37.000220391028499</v>
      </c>
      <c r="E3333" s="68" t="s">
        <v>937</v>
      </c>
      <c r="F3333" s="8">
        <f>INDEX(Δεδομένα!$P:$P,MATCH('2020'!E3333,Δεδομένα!$O:$O,0))</f>
        <v>143</v>
      </c>
      <c r="G3333" s="6" t="s">
        <v>841</v>
      </c>
      <c r="H3333" s="2" t="str">
        <f>INDEX(Δεδομένα!B$1:B$51,MATCH('2020'!G3333,Δεδομένα!A$1:A$51,0))</f>
        <v>ΠΕΛΛΟΠΟΝΗΣΟΥ</v>
      </c>
      <c r="I3333" s="8">
        <f>INDEX(Δεδομένα!E$1:E$13,MATCH('2020'!H3333,Δεδομένα!D$1:D$13,0))</f>
        <v>8</v>
      </c>
      <c r="J3333" s="1">
        <v>43966</v>
      </c>
      <c r="K3333" s="6" t="s">
        <v>1349</v>
      </c>
      <c r="L3333" s="36" t="str">
        <f t="shared" si="208"/>
        <v>15/05/2020 10:12</v>
      </c>
      <c r="M3333" s="1">
        <v>43966</v>
      </c>
      <c r="N3333" s="6" t="s">
        <v>2547</v>
      </c>
      <c r="O3333" s="36" t="str">
        <f t="shared" si="209"/>
        <v>15/05/2020 11:08</v>
      </c>
      <c r="P3333" s="46">
        <f t="shared" si="210"/>
        <v>3.8888888884685002E-2</v>
      </c>
      <c r="Q3333" s="48">
        <v>0</v>
      </c>
      <c r="R3333" s="47">
        <f t="shared" si="211"/>
        <v>55.999999993946403</v>
      </c>
      <c r="S3333" s="6" t="s">
        <v>842</v>
      </c>
      <c r="T3333" s="6" t="s">
        <v>984</v>
      </c>
      <c r="U3333" s="6" t="s">
        <v>44</v>
      </c>
      <c r="V3333" s="6" t="s">
        <v>4733</v>
      </c>
      <c r="W3333" s="7">
        <v>0</v>
      </c>
      <c r="X3333" s="7">
        <v>0</v>
      </c>
      <c r="Y3333" s="7">
        <v>0</v>
      </c>
      <c r="Z3333" s="7">
        <v>0.1</v>
      </c>
      <c r="AA3333" s="7">
        <v>0</v>
      </c>
      <c r="AB3333" s="7">
        <v>0</v>
      </c>
      <c r="AC3333" s="7">
        <v>0</v>
      </c>
      <c r="AD3333" s="7">
        <v>0</v>
      </c>
      <c r="AE3333">
        <v>2</v>
      </c>
      <c r="AF3333">
        <v>0</v>
      </c>
      <c r="AG3333">
        <v>1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</row>
    <row r="3334" spans="1:44" x14ac:dyDescent="0.25">
      <c r="A3334">
        <v>1561379</v>
      </c>
      <c r="B3334">
        <v>751390</v>
      </c>
      <c r="C3334">
        <v>22.027557674252801</v>
      </c>
      <c r="D3334">
        <v>37.139957643556798</v>
      </c>
      <c r="E3334" s="68" t="s">
        <v>937</v>
      </c>
      <c r="F3334" s="8">
        <f>INDEX(Δεδομένα!$P:$P,MATCH('2020'!E3334,Δεδομένα!$O:$O,0))</f>
        <v>143</v>
      </c>
      <c r="G3334" s="6" t="s">
        <v>841</v>
      </c>
      <c r="H3334" s="2" t="str">
        <f>INDEX(Δεδομένα!B$1:B$51,MATCH('2020'!G3334,Δεδομένα!A$1:A$51,0))</f>
        <v>ΠΕΛΛΟΠΟΝΗΣΟΥ</v>
      </c>
      <c r="I3334" s="8">
        <f>INDEX(Δεδομένα!E$1:E$13,MATCH('2020'!H3334,Δεδομένα!D$1:D$13,0))</f>
        <v>8</v>
      </c>
      <c r="J3334" s="1">
        <v>43966</v>
      </c>
      <c r="K3334" s="6" t="s">
        <v>107</v>
      </c>
      <c r="L3334" s="36" t="str">
        <f t="shared" si="208"/>
        <v>15/05/2020 20:20</v>
      </c>
      <c r="M3334" s="1">
        <v>43966</v>
      </c>
      <c r="N3334" s="6" t="s">
        <v>572</v>
      </c>
      <c r="O3334" s="36" t="str">
        <f t="shared" si="209"/>
        <v>15/05/2020 20:40</v>
      </c>
      <c r="P3334" s="46">
        <f t="shared" si="210"/>
        <v>1.3888888890505768E-2</v>
      </c>
      <c r="Q3334" s="48">
        <v>0</v>
      </c>
      <c r="R3334" s="47">
        <f t="shared" si="211"/>
        <v>20.000000002328306</v>
      </c>
      <c r="S3334" s="6" t="s">
        <v>842</v>
      </c>
      <c r="T3334" s="6" t="s">
        <v>940</v>
      </c>
      <c r="U3334" s="6" t="s">
        <v>44</v>
      </c>
      <c r="V3334" s="6" t="s">
        <v>1303</v>
      </c>
      <c r="W3334" s="7">
        <v>0</v>
      </c>
      <c r="X3334" s="7">
        <v>0</v>
      </c>
      <c r="Y3334" s="7">
        <v>0</v>
      </c>
      <c r="Z3334" s="7">
        <v>0</v>
      </c>
      <c r="AA3334" s="7">
        <v>0</v>
      </c>
      <c r="AB3334" s="7">
        <v>0.5</v>
      </c>
      <c r="AC3334" s="7">
        <v>0</v>
      </c>
      <c r="AD3334" s="7">
        <v>0</v>
      </c>
      <c r="AE3334">
        <v>2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</row>
    <row r="3335" spans="1:44" x14ac:dyDescent="0.25">
      <c r="A3335">
        <v>1557643</v>
      </c>
      <c r="B3335">
        <v>751160</v>
      </c>
      <c r="C3335">
        <v>22.28432736669</v>
      </c>
      <c r="D3335">
        <v>40.788758835008203</v>
      </c>
      <c r="E3335" s="68" t="s">
        <v>873</v>
      </c>
      <c r="F3335" s="8">
        <f>INDEX(Δεδομένα!$P:$P,MATCH('2020'!E3335,Δεδομένα!$O:$O,0))</f>
        <v>61</v>
      </c>
      <c r="G3335" s="6" t="s">
        <v>874</v>
      </c>
      <c r="H3335" s="2" t="str">
        <f>INDEX(Δεδομένα!B$1:B$51,MATCH('2020'!G3335,Δεδομένα!A$1:A$51,0))</f>
        <v>ΚΕΝΤΡΙΚΗΣ ΜΑΚΕΔΟΝΙΑΣ</v>
      </c>
      <c r="I3335" s="8">
        <f>INDEX(Δεδομένα!E$1:E$13,MATCH('2020'!H3335,Δεδομένα!D$1:D$13,0))</f>
        <v>3</v>
      </c>
      <c r="J3335" s="1">
        <v>43966</v>
      </c>
      <c r="K3335" s="6" t="s">
        <v>674</v>
      </c>
      <c r="L3335" s="36" t="str">
        <f t="shared" si="208"/>
        <v>15/05/2020 03:00</v>
      </c>
      <c r="M3335" s="1">
        <v>43966</v>
      </c>
      <c r="N3335" s="6" t="s">
        <v>4727</v>
      </c>
      <c r="O3335" s="36" t="str">
        <f t="shared" si="209"/>
        <v>15/05/2020 04:41</v>
      </c>
      <c r="P3335" s="46">
        <f t="shared" si="210"/>
        <v>7.013888889196096E-2</v>
      </c>
      <c r="Q3335" s="48">
        <v>0</v>
      </c>
      <c r="R3335" s="47">
        <f t="shared" si="211"/>
        <v>101.00000000442378</v>
      </c>
      <c r="S3335" s="6" t="s">
        <v>877</v>
      </c>
      <c r="T3335" s="6" t="s">
        <v>878</v>
      </c>
      <c r="U3335" s="6" t="s">
        <v>1821</v>
      </c>
      <c r="V3335" s="6" t="s">
        <v>4728</v>
      </c>
      <c r="W3335" s="7">
        <v>0</v>
      </c>
      <c r="X3335" s="7">
        <v>0</v>
      </c>
      <c r="Y3335" s="7">
        <v>0</v>
      </c>
      <c r="Z3335" s="7">
        <v>0.3</v>
      </c>
      <c r="AA3335" s="7">
        <v>0</v>
      </c>
      <c r="AB3335" s="7">
        <v>0</v>
      </c>
      <c r="AC3335" s="7">
        <v>0</v>
      </c>
      <c r="AD3335" s="7">
        <v>0</v>
      </c>
      <c r="AE3335">
        <v>2</v>
      </c>
      <c r="AF3335">
        <v>0</v>
      </c>
      <c r="AG3335">
        <v>0</v>
      </c>
      <c r="AH3335">
        <v>0</v>
      </c>
      <c r="AI3335">
        <v>0</v>
      </c>
      <c r="AJ3335">
        <v>1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</row>
    <row r="3336" spans="1:44" x14ac:dyDescent="0.25">
      <c r="A3336">
        <v>1558514</v>
      </c>
      <c r="B3336">
        <v>751311</v>
      </c>
      <c r="C3336">
        <v>21.8649539370175</v>
      </c>
      <c r="D3336">
        <v>39.535871366185802</v>
      </c>
      <c r="E3336" s="68" t="s">
        <v>1155</v>
      </c>
      <c r="F3336" s="8">
        <f>INDEX(Δεδομένα!$P:$P,MATCH('2020'!E3336,Δεδομένα!$O:$O,0))</f>
        <v>111</v>
      </c>
      <c r="G3336" s="6" t="s">
        <v>884</v>
      </c>
      <c r="H3336" s="2" t="str">
        <f>INDEX(Δεδομένα!B$1:B$51,MATCH('2020'!G3336,Δεδομένα!A$1:A$51,0))</f>
        <v>ΘΕΣΣΑΛΙΑΣ</v>
      </c>
      <c r="I3336" s="8">
        <f>INDEX(Δεδομένα!E$1:E$13,MATCH('2020'!H3336,Δεδομένα!D$1:D$13,0))</f>
        <v>6</v>
      </c>
      <c r="J3336" s="1">
        <v>43966</v>
      </c>
      <c r="K3336" s="6" t="s">
        <v>647</v>
      </c>
      <c r="L3336" s="36" t="str">
        <f t="shared" si="208"/>
        <v>15/05/2020 15:29</v>
      </c>
      <c r="M3336" s="1">
        <v>43966</v>
      </c>
      <c r="N3336" s="6" t="s">
        <v>750</v>
      </c>
      <c r="O3336" s="36" t="str">
        <f t="shared" si="209"/>
        <v>15/05/2020 16:45</v>
      </c>
      <c r="P3336" s="46">
        <f t="shared" si="210"/>
        <v>5.2777777775190771E-2</v>
      </c>
      <c r="Q3336" s="48">
        <v>0</v>
      </c>
      <c r="R3336" s="47">
        <f t="shared" si="211"/>
        <v>75.99999999627471</v>
      </c>
      <c r="S3336" s="6" t="s">
        <v>884</v>
      </c>
      <c r="T3336" s="6" t="s">
        <v>1157</v>
      </c>
      <c r="U3336" s="6" t="s">
        <v>4741</v>
      </c>
      <c r="V3336" s="6" t="s">
        <v>4742</v>
      </c>
      <c r="W3336" s="7">
        <v>0</v>
      </c>
      <c r="X3336" s="7">
        <v>0</v>
      </c>
      <c r="Y3336" s="7">
        <v>0</v>
      </c>
      <c r="Z3336" s="7">
        <v>1.5</v>
      </c>
      <c r="AA3336" s="7">
        <v>0</v>
      </c>
      <c r="AB3336" s="7">
        <v>0</v>
      </c>
      <c r="AC3336" s="7">
        <v>0</v>
      </c>
      <c r="AD3336" s="7">
        <v>0</v>
      </c>
      <c r="AE3336">
        <v>5</v>
      </c>
      <c r="AF3336">
        <v>0</v>
      </c>
      <c r="AG3336">
        <v>0</v>
      </c>
      <c r="AH3336">
        <v>0</v>
      </c>
      <c r="AI3336">
        <v>0</v>
      </c>
      <c r="AJ3336">
        <v>2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</row>
    <row r="3337" spans="1:44" x14ac:dyDescent="0.25">
      <c r="A3337">
        <v>1560232</v>
      </c>
      <c r="B3337">
        <v>751203</v>
      </c>
      <c r="C3337">
        <v>23.270315003523301</v>
      </c>
      <c r="D3337">
        <v>38.632157047337799</v>
      </c>
      <c r="E3337" s="68" t="s">
        <v>411</v>
      </c>
      <c r="F3337" s="8">
        <f>INDEX(Δεδομένα!$P:$P,MATCH('2020'!E3337,Δεδομένα!$O:$O,0))</f>
        <v>162</v>
      </c>
      <c r="G3337" s="6" t="s">
        <v>399</v>
      </c>
      <c r="H3337" s="2" t="str">
        <f>INDEX(Δεδομένα!B$1:B$51,MATCH('2020'!G3337,Δεδομένα!A$1:A$51,0))</f>
        <v>ΣΤΕΡΕΑΣ ΕΛΛΑΔΟΣ</v>
      </c>
      <c r="I3337" s="8">
        <f>INDEX(Δεδομένα!E$1:E$13,MATCH('2020'!H3337,Δεδομένα!D$1:D$13,0))</f>
        <v>9</v>
      </c>
      <c r="J3337" s="1">
        <v>43966</v>
      </c>
      <c r="K3337" s="6" t="s">
        <v>1544</v>
      </c>
      <c r="L3337" s="36" t="str">
        <f t="shared" si="208"/>
        <v>15/05/2020 11:28</v>
      </c>
      <c r="M3337" s="1">
        <v>43966</v>
      </c>
      <c r="N3337" s="6" t="s">
        <v>111</v>
      </c>
      <c r="O3337" s="36" t="str">
        <f t="shared" si="209"/>
        <v>15/05/2020 12:25</v>
      </c>
      <c r="P3337" s="46">
        <f t="shared" si="210"/>
        <v>3.9583333331393078E-2</v>
      </c>
      <c r="Q3337" s="48">
        <v>0</v>
      </c>
      <c r="R3337" s="47">
        <f t="shared" si="211"/>
        <v>56.999999997206032</v>
      </c>
      <c r="S3337" s="6" t="s">
        <v>401</v>
      </c>
      <c r="T3337" s="6" t="s">
        <v>402</v>
      </c>
      <c r="U3337" s="6" t="s">
        <v>44</v>
      </c>
      <c r="V3337" s="6" t="s">
        <v>4734</v>
      </c>
      <c r="W3337" s="7">
        <v>0</v>
      </c>
      <c r="X3337" s="7">
        <v>0</v>
      </c>
      <c r="Y3337" s="7">
        <v>0</v>
      </c>
      <c r="Z3337" s="7">
        <v>0</v>
      </c>
      <c r="AA3337" s="7">
        <v>0</v>
      </c>
      <c r="AB3337" s="7">
        <v>0</v>
      </c>
      <c r="AC3337" s="7">
        <v>0.6</v>
      </c>
      <c r="AD3337" s="7">
        <v>0</v>
      </c>
      <c r="AE3337">
        <v>6</v>
      </c>
      <c r="AF3337">
        <v>0</v>
      </c>
      <c r="AG3337">
        <v>0</v>
      </c>
      <c r="AH3337">
        <v>0</v>
      </c>
      <c r="AI3337">
        <v>0</v>
      </c>
      <c r="AJ3337">
        <v>3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</row>
    <row r="3338" spans="1:44" x14ac:dyDescent="0.25">
      <c r="A3338">
        <v>1559029</v>
      </c>
      <c r="B3338">
        <v>751418</v>
      </c>
      <c r="C3338">
        <v>22.7853728660751</v>
      </c>
      <c r="D3338">
        <v>38.650376679183097</v>
      </c>
      <c r="E3338" s="68" t="s">
        <v>398</v>
      </c>
      <c r="F3338" s="8">
        <f>INDEX(Δεδομένα!$P:$P,MATCH('2020'!E3338,Δεδομένα!$O:$O,0))</f>
        <v>161</v>
      </c>
      <c r="G3338" s="6" t="s">
        <v>399</v>
      </c>
      <c r="H3338" s="2" t="str">
        <f>INDEX(Δεδομένα!B$1:B$51,MATCH('2020'!G3338,Δεδομένα!A$1:A$51,0))</f>
        <v>ΣΤΕΡΕΑΣ ΕΛΛΑΔΟΣ</v>
      </c>
      <c r="I3338" s="8">
        <f>INDEX(Δεδομένα!E$1:E$13,MATCH('2020'!H3338,Δεδομένα!D$1:D$13,0))</f>
        <v>9</v>
      </c>
      <c r="J3338" s="1">
        <v>43966</v>
      </c>
      <c r="K3338" s="6" t="s">
        <v>759</v>
      </c>
      <c r="L3338" s="36" t="str">
        <f t="shared" si="208"/>
        <v>15/05/2020 14:10</v>
      </c>
      <c r="M3338" s="1">
        <v>43966</v>
      </c>
      <c r="N3338" s="6" t="s">
        <v>145</v>
      </c>
      <c r="O3338" s="36" t="str">
        <f t="shared" si="209"/>
        <v>15/05/2020 15:20</v>
      </c>
      <c r="P3338" s="46">
        <f t="shared" si="210"/>
        <v>4.8611111109494232E-2</v>
      </c>
      <c r="Q3338" s="48">
        <v>0</v>
      </c>
      <c r="R3338" s="47">
        <f t="shared" si="211"/>
        <v>69.999999997671694</v>
      </c>
      <c r="S3338" s="6" t="s">
        <v>407</v>
      </c>
      <c r="T3338" s="6" t="s">
        <v>408</v>
      </c>
      <c r="U3338" s="6" t="s">
        <v>44</v>
      </c>
      <c r="V3338" s="6" t="s">
        <v>4746</v>
      </c>
      <c r="W3338" s="7">
        <v>0</v>
      </c>
      <c r="X3338" s="7">
        <v>0</v>
      </c>
      <c r="Y3338" s="7">
        <v>0</v>
      </c>
      <c r="Z3338" s="7">
        <v>0</v>
      </c>
      <c r="AA3338" s="7">
        <v>0</v>
      </c>
      <c r="AB3338" s="7">
        <v>1</v>
      </c>
      <c r="AC3338" s="7">
        <v>0</v>
      </c>
      <c r="AD3338" s="7">
        <v>0</v>
      </c>
      <c r="AE3338">
        <v>4</v>
      </c>
      <c r="AF3338">
        <v>0</v>
      </c>
      <c r="AG3338">
        <v>0</v>
      </c>
      <c r="AH3338">
        <v>0</v>
      </c>
      <c r="AI3338">
        <v>0</v>
      </c>
      <c r="AJ3338">
        <v>1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</row>
    <row r="3339" spans="1:44" x14ac:dyDescent="0.25">
      <c r="A3339">
        <v>1558168</v>
      </c>
      <c r="B3339">
        <v>751475</v>
      </c>
      <c r="C3339">
        <v>21.746237147194702</v>
      </c>
      <c r="D3339">
        <v>38.248187769951997</v>
      </c>
      <c r="E3339" s="68" t="s">
        <v>986</v>
      </c>
      <c r="F3339" s="8">
        <f>INDEX(Δεδομένα!$P:$P,MATCH('2020'!E3339,Δεδομένα!$O:$O,0))</f>
        <v>121</v>
      </c>
      <c r="G3339" s="6" t="s">
        <v>303</v>
      </c>
      <c r="H3339" s="2" t="str">
        <f>INDEX(Δεδομένα!B$1:B$51,MATCH('2020'!G3339,Δεδομένα!A$1:A$51,0))</f>
        <v>ΔΥΤΙΚΗΣ ΕΛΛΑΔΟΣ</v>
      </c>
      <c r="I3339" s="8">
        <f>INDEX(Δεδομένα!E$1:E$13,MATCH('2020'!H3339,Δεδομένα!D$1:D$13,0))</f>
        <v>7</v>
      </c>
      <c r="J3339" s="1">
        <v>43967</v>
      </c>
      <c r="K3339" s="6" t="s">
        <v>4748</v>
      </c>
      <c r="L3339" s="36" t="str">
        <f t="shared" si="208"/>
        <v>16/05/2020 08:22</v>
      </c>
      <c r="M3339" s="1">
        <v>43967</v>
      </c>
      <c r="N3339" s="6" t="s">
        <v>2453</v>
      </c>
      <c r="O3339" s="36" t="str">
        <f t="shared" si="209"/>
        <v>16/05/2020 08:55</v>
      </c>
      <c r="P3339" s="46">
        <f t="shared" si="210"/>
        <v>2.2916666668606922E-2</v>
      </c>
      <c r="Q3339" s="48">
        <v>0</v>
      </c>
      <c r="R3339" s="47">
        <f t="shared" si="211"/>
        <v>33.000000002793968</v>
      </c>
      <c r="S3339" s="6" t="s">
        <v>306</v>
      </c>
      <c r="T3339" s="6" t="s">
        <v>311</v>
      </c>
      <c r="U3339" s="6" t="s">
        <v>44</v>
      </c>
      <c r="V3339" s="6" t="s">
        <v>4749</v>
      </c>
      <c r="W3339" s="7">
        <v>0</v>
      </c>
      <c r="X3339" s="7">
        <v>0</v>
      </c>
      <c r="Y3339" s="7">
        <v>0.02</v>
      </c>
      <c r="Z3339" s="7">
        <v>0</v>
      </c>
      <c r="AA3339" s="7">
        <v>0</v>
      </c>
      <c r="AB3339" s="7">
        <v>0</v>
      </c>
      <c r="AC3339" s="7">
        <v>0</v>
      </c>
      <c r="AD3339" s="7">
        <v>0</v>
      </c>
      <c r="AE3339">
        <v>3</v>
      </c>
      <c r="AF3339">
        <v>0</v>
      </c>
      <c r="AG3339">
        <v>0</v>
      </c>
      <c r="AH3339">
        <v>0</v>
      </c>
      <c r="AI3339">
        <v>0</v>
      </c>
      <c r="AJ3339">
        <v>1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</row>
    <row r="3340" spans="1:44" x14ac:dyDescent="0.25">
      <c r="A3340">
        <v>1557834</v>
      </c>
      <c r="B3340">
        <v>751693</v>
      </c>
      <c r="C3340">
        <v>21.5832875404707</v>
      </c>
      <c r="D3340">
        <v>39.974833140667002</v>
      </c>
      <c r="E3340" s="68" t="s">
        <v>889</v>
      </c>
      <c r="F3340" s="8">
        <f>INDEX(Δεδομένα!$P:$P,MATCH('2020'!E3340,Δεδομένα!$O:$O,0))</f>
        <v>79</v>
      </c>
      <c r="G3340" s="6" t="s">
        <v>890</v>
      </c>
      <c r="H3340" s="2" t="str">
        <f>INDEX(Δεδομένα!B$1:B$51,MATCH('2020'!G3340,Δεδομένα!A$1:A$51,0))</f>
        <v>ΔΥΤΙΚΗΣ ΜΑΚΕΔΟΝΙΑΣ</v>
      </c>
      <c r="I3340" s="8">
        <f>INDEX(Δεδομένα!E$1:E$13,MATCH('2020'!H3340,Δεδομένα!D$1:D$13,0))</f>
        <v>4</v>
      </c>
      <c r="J3340" s="1">
        <v>43967</v>
      </c>
      <c r="K3340" s="6" t="s">
        <v>2257</v>
      </c>
      <c r="L3340" s="36" t="str">
        <f t="shared" si="208"/>
        <v>16/05/2020 20:37</v>
      </c>
      <c r="M3340" s="1">
        <v>43967</v>
      </c>
      <c r="N3340" s="6" t="s">
        <v>2840</v>
      </c>
      <c r="O3340" s="36" t="str">
        <f t="shared" si="209"/>
        <v>16/05/2020 22:37</v>
      </c>
      <c r="P3340" s="46">
        <f t="shared" si="210"/>
        <v>8.3333333335758653E-2</v>
      </c>
      <c r="Q3340" s="48">
        <v>0</v>
      </c>
      <c r="R3340" s="47">
        <f t="shared" si="211"/>
        <v>120.00000000349246</v>
      </c>
      <c r="S3340" s="6" t="s">
        <v>890</v>
      </c>
      <c r="T3340" s="6" t="s">
        <v>1407</v>
      </c>
      <c r="U3340" s="6" t="s">
        <v>44</v>
      </c>
      <c r="V3340" s="6" t="s">
        <v>4761</v>
      </c>
      <c r="W3340" s="7">
        <v>0</v>
      </c>
      <c r="X3340" s="7">
        <v>0.5</v>
      </c>
      <c r="Y3340" s="7">
        <v>0</v>
      </c>
      <c r="Z3340" s="7">
        <v>0</v>
      </c>
      <c r="AA3340" s="7">
        <v>0</v>
      </c>
      <c r="AB3340" s="7">
        <v>0</v>
      </c>
      <c r="AC3340" s="7">
        <v>0</v>
      </c>
      <c r="AD3340" s="7">
        <v>0</v>
      </c>
      <c r="AE3340">
        <v>4</v>
      </c>
      <c r="AF3340">
        <v>0</v>
      </c>
      <c r="AG3340">
        <v>0</v>
      </c>
      <c r="AH3340">
        <v>0</v>
      </c>
      <c r="AI3340">
        <v>0</v>
      </c>
      <c r="AJ3340">
        <v>2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</row>
    <row r="3341" spans="1:44" x14ac:dyDescent="0.25">
      <c r="A3341">
        <v>1558479</v>
      </c>
      <c r="B3341">
        <v>751684</v>
      </c>
      <c r="C3341">
        <v>24.096991147472</v>
      </c>
      <c r="D3341">
        <v>41.058702134450499</v>
      </c>
      <c r="E3341" s="68" t="s">
        <v>109</v>
      </c>
      <c r="F3341" s="8">
        <f>INDEX(Δεδομένα!$P:$P,MATCH('2020'!E3341,Δεδομένα!$O:$O,0))</f>
        <v>27</v>
      </c>
      <c r="G3341" s="6" t="s">
        <v>110</v>
      </c>
      <c r="H3341" s="2" t="str">
        <f>INDEX(Δεδομένα!B$1:B$51,MATCH('2020'!G3341,Δεδομένα!A$1:A$51,0))</f>
        <v>ΑΝΑΤΟΛΙΚΗΣ ΜΑΚΕΔΟΝΙΑΣ ΚΑΙ ΘΡΑΚΗΣ</v>
      </c>
      <c r="I3341" s="8">
        <f>INDEX(Δεδομένα!E$1:E$13,MATCH('2020'!H3341,Δεδομένα!D$1:D$13,0))</f>
        <v>2</v>
      </c>
      <c r="J3341" s="1">
        <v>43967</v>
      </c>
      <c r="K3341" s="6" t="s">
        <v>825</v>
      </c>
      <c r="L3341" s="36" t="str">
        <f t="shared" si="208"/>
        <v>16/05/2020 20:30</v>
      </c>
      <c r="M3341" s="1">
        <v>43967</v>
      </c>
      <c r="N3341" s="6" t="s">
        <v>1439</v>
      </c>
      <c r="O3341" s="36" t="str">
        <f t="shared" si="209"/>
        <v>16/05/2020 22:10</v>
      </c>
      <c r="P3341" s="46">
        <f t="shared" si="210"/>
        <v>6.9444444445252884E-2</v>
      </c>
      <c r="Q3341" s="48">
        <v>0</v>
      </c>
      <c r="R3341" s="47">
        <f t="shared" si="211"/>
        <v>100.00000000116415</v>
      </c>
      <c r="S3341" s="6" t="s">
        <v>44</v>
      </c>
      <c r="T3341" s="6" t="s">
        <v>1930</v>
      </c>
      <c r="U3341" s="6" t="s">
        <v>44</v>
      </c>
      <c r="V3341" s="6" t="s">
        <v>4758</v>
      </c>
      <c r="W3341" s="7">
        <v>0</v>
      </c>
      <c r="X3341" s="7">
        <v>0</v>
      </c>
      <c r="Y3341" s="7">
        <v>0</v>
      </c>
      <c r="Z3341" s="7">
        <v>0</v>
      </c>
      <c r="AA3341" s="7">
        <v>0</v>
      </c>
      <c r="AB3341" s="7">
        <v>20</v>
      </c>
      <c r="AC3341" s="7">
        <v>0</v>
      </c>
      <c r="AD3341" s="7">
        <v>0</v>
      </c>
      <c r="AE3341">
        <v>2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</row>
    <row r="3342" spans="1:44" x14ac:dyDescent="0.25">
      <c r="A3342">
        <v>1557974</v>
      </c>
      <c r="B3342">
        <v>751619</v>
      </c>
      <c r="C3342">
        <v>23.048511607269099</v>
      </c>
      <c r="D3342">
        <v>38.9116835787258</v>
      </c>
      <c r="E3342" s="68" t="s">
        <v>466</v>
      </c>
      <c r="F3342" s="8">
        <f>INDEX(Δεδομένα!$P:$P,MATCH('2020'!E3342,Δεδομένα!$O:$O,0))</f>
        <v>184</v>
      </c>
      <c r="G3342" s="6" t="s">
        <v>439</v>
      </c>
      <c r="H3342" s="2" t="str">
        <f>INDEX(Δεδομένα!B$1:B$51,MATCH('2020'!G3342,Δεδομένα!A$1:A$51,0))</f>
        <v>ΣΤΕΡΕΑΣ ΕΛΛΑΔΟΣ</v>
      </c>
      <c r="I3342" s="8">
        <f>INDEX(Δεδομένα!E$1:E$13,MATCH('2020'!H3342,Δεδομένα!D$1:D$13,0))</f>
        <v>9</v>
      </c>
      <c r="J3342" s="1">
        <v>43967</v>
      </c>
      <c r="K3342" s="6" t="s">
        <v>149</v>
      </c>
      <c r="L3342" s="36" t="str">
        <f t="shared" si="208"/>
        <v>16/05/2020 17:10</v>
      </c>
      <c r="M3342" s="1">
        <v>43967</v>
      </c>
      <c r="N3342" s="6" t="s">
        <v>86</v>
      </c>
      <c r="O3342" s="36" t="str">
        <f t="shared" si="209"/>
        <v>16/05/2020 18:55</v>
      </c>
      <c r="P3342" s="46">
        <f t="shared" si="210"/>
        <v>7.2916666664241347E-2</v>
      </c>
      <c r="Q3342" s="48">
        <v>0</v>
      </c>
      <c r="R3342" s="47">
        <f t="shared" si="211"/>
        <v>104.99999999650754</v>
      </c>
      <c r="S3342" s="6" t="s">
        <v>469</v>
      </c>
      <c r="T3342" s="6" t="s">
        <v>470</v>
      </c>
      <c r="U3342" s="6" t="s">
        <v>4756</v>
      </c>
      <c r="V3342" s="6" t="s">
        <v>4757</v>
      </c>
      <c r="W3342" s="7">
        <v>0</v>
      </c>
      <c r="X3342" s="7">
        <v>0</v>
      </c>
      <c r="Y3342" s="7">
        <v>0</v>
      </c>
      <c r="Z3342" s="7">
        <v>0</v>
      </c>
      <c r="AA3342" s="7">
        <v>0</v>
      </c>
      <c r="AB3342" s="7">
        <v>0</v>
      </c>
      <c r="AC3342" s="7">
        <v>0.01</v>
      </c>
      <c r="AD3342" s="7">
        <v>0</v>
      </c>
      <c r="AE3342">
        <v>8</v>
      </c>
      <c r="AF3342">
        <v>0</v>
      </c>
      <c r="AG3342">
        <v>0</v>
      </c>
      <c r="AH3342">
        <v>0</v>
      </c>
      <c r="AI3342">
        <v>0</v>
      </c>
      <c r="AJ3342">
        <v>4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</row>
    <row r="3343" spans="1:44" x14ac:dyDescent="0.25">
      <c r="A3343">
        <v>1558389</v>
      </c>
      <c r="B3343">
        <v>751581</v>
      </c>
      <c r="C3343">
        <v>20.866133824280599</v>
      </c>
      <c r="D3343">
        <v>37.790192973172097</v>
      </c>
      <c r="E3343" s="68" t="s">
        <v>1599</v>
      </c>
      <c r="F3343" s="8">
        <f>INDEX(Δεδομένα!$P:$P,MATCH('2020'!E3343,Δεδομένα!$O:$O,0))</f>
        <v>238</v>
      </c>
      <c r="G3343" s="6" t="s">
        <v>1600</v>
      </c>
      <c r="H3343" s="2" t="str">
        <f>INDEX(Δεδομένα!B$1:B$51,MATCH('2020'!G3343,Δεδομένα!A$1:A$51,0))</f>
        <v>ΙΟΝΙΩΝ ΝΗΣΩΝ</v>
      </c>
      <c r="I3343" s="8">
        <f>INDEX(Δεδομένα!E$1:E$13,MATCH('2020'!H3343,Δεδομένα!D$1:D$13,0))</f>
        <v>13</v>
      </c>
      <c r="J3343" s="1">
        <v>43967</v>
      </c>
      <c r="K3343" s="6" t="s">
        <v>1039</v>
      </c>
      <c r="L3343" s="36" t="str">
        <f t="shared" si="208"/>
        <v>16/05/2020 14:29</v>
      </c>
      <c r="M3343" s="1">
        <v>43967</v>
      </c>
      <c r="N3343" s="6" t="s">
        <v>1803</v>
      </c>
      <c r="O3343" s="36" t="str">
        <f t="shared" si="209"/>
        <v>16/05/2020 17:07</v>
      </c>
      <c r="P3343" s="46">
        <f t="shared" si="210"/>
        <v>0.10972222221607808</v>
      </c>
      <c r="Q3343" s="48">
        <v>0</v>
      </c>
      <c r="R3343" s="47">
        <f t="shared" si="211"/>
        <v>157.99999999115244</v>
      </c>
      <c r="S3343" s="6" t="s">
        <v>44</v>
      </c>
      <c r="T3343" s="6" t="s">
        <v>1601</v>
      </c>
      <c r="U3343" s="6" t="s">
        <v>44</v>
      </c>
      <c r="V3343" s="6" t="s">
        <v>4753</v>
      </c>
      <c r="W3343" s="7">
        <v>0</v>
      </c>
      <c r="X3343" s="7">
        <v>0</v>
      </c>
      <c r="Y3343" s="7">
        <v>0</v>
      </c>
      <c r="Z3343" s="7">
        <v>0</v>
      </c>
      <c r="AA3343" s="7">
        <v>0</v>
      </c>
      <c r="AB3343" s="7">
        <v>3</v>
      </c>
      <c r="AC3343" s="7">
        <v>0</v>
      </c>
      <c r="AD3343" s="7">
        <v>0</v>
      </c>
      <c r="AE3343">
        <v>11</v>
      </c>
      <c r="AF3343">
        <v>0</v>
      </c>
      <c r="AG3343">
        <v>0</v>
      </c>
      <c r="AH3343">
        <v>0</v>
      </c>
      <c r="AI3343">
        <v>0</v>
      </c>
      <c r="AJ3343">
        <v>4</v>
      </c>
      <c r="AK3343">
        <v>1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</row>
    <row r="3344" spans="1:44" x14ac:dyDescent="0.25">
      <c r="A3344">
        <v>1558060</v>
      </c>
      <c r="B3344">
        <v>751587</v>
      </c>
      <c r="C3344">
        <v>21.3311992012191</v>
      </c>
      <c r="D3344">
        <v>37.8978406807855</v>
      </c>
      <c r="E3344" s="68" t="s">
        <v>900</v>
      </c>
      <c r="F3344" s="8">
        <f>INDEX(Δεδομένα!$P:$P,MATCH('2020'!E3344,Δεδομένα!$O:$O,0))</f>
        <v>136</v>
      </c>
      <c r="G3344" s="6" t="s">
        <v>357</v>
      </c>
      <c r="H3344" s="2" t="str">
        <f>INDEX(Δεδομένα!B$1:B$51,MATCH('2020'!G3344,Δεδομένα!A$1:A$51,0))</f>
        <v>ΔΥΤΙΚΗΣ ΕΛΛΑΔΟΣ</v>
      </c>
      <c r="I3344" s="8">
        <f>INDEX(Δεδομένα!E$1:E$13,MATCH('2020'!H3344,Δεδομένα!D$1:D$13,0))</f>
        <v>7</v>
      </c>
      <c r="J3344" s="1">
        <v>43967</v>
      </c>
      <c r="K3344" s="6" t="s">
        <v>131</v>
      </c>
      <c r="L3344" s="36" t="str">
        <f t="shared" si="208"/>
        <v>16/05/2020 14:50</v>
      </c>
      <c r="M3344" s="1">
        <v>43967</v>
      </c>
      <c r="N3344" s="6" t="s">
        <v>1414</v>
      </c>
      <c r="O3344" s="36" t="str">
        <f t="shared" si="209"/>
        <v>16/05/2020 15:22</v>
      </c>
      <c r="P3344" s="46">
        <f t="shared" si="210"/>
        <v>2.2222222221898846E-2</v>
      </c>
      <c r="Q3344" s="48">
        <v>0</v>
      </c>
      <c r="R3344" s="47">
        <f t="shared" si="211"/>
        <v>31.999999999534339</v>
      </c>
      <c r="S3344" s="6" t="s">
        <v>4704</v>
      </c>
      <c r="T3344" s="6" t="s">
        <v>929</v>
      </c>
      <c r="U3344" s="6" t="s">
        <v>1733</v>
      </c>
      <c r="V3344" s="6" t="s">
        <v>4754</v>
      </c>
      <c r="W3344" s="7">
        <v>0</v>
      </c>
      <c r="X3344" s="7">
        <v>0</v>
      </c>
      <c r="Y3344" s="7">
        <v>0</v>
      </c>
      <c r="Z3344" s="7">
        <v>0</v>
      </c>
      <c r="AA3344" s="7">
        <v>3</v>
      </c>
      <c r="AB3344" s="7">
        <v>0</v>
      </c>
      <c r="AC3344" s="7">
        <v>0</v>
      </c>
      <c r="AD3344" s="7">
        <v>0</v>
      </c>
      <c r="AE3344">
        <v>4</v>
      </c>
      <c r="AF3344">
        <v>0</v>
      </c>
      <c r="AG3344">
        <v>0</v>
      </c>
      <c r="AH3344">
        <v>0</v>
      </c>
      <c r="AI3344">
        <v>0</v>
      </c>
      <c r="AJ3344">
        <v>2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</row>
    <row r="3345" spans="1:44" x14ac:dyDescent="0.25">
      <c r="A3345">
        <v>1558064</v>
      </c>
      <c r="B3345">
        <v>751643</v>
      </c>
      <c r="C3345">
        <v>21.385376159182101</v>
      </c>
      <c r="D3345">
        <v>38.029621427929399</v>
      </c>
      <c r="E3345" s="68" t="s">
        <v>900</v>
      </c>
      <c r="F3345" s="8">
        <f>INDEX(Δεδομένα!$P:$P,MATCH('2020'!E3345,Δεδομένα!$O:$O,0))</f>
        <v>136</v>
      </c>
      <c r="G3345" s="6" t="s">
        <v>357</v>
      </c>
      <c r="H3345" s="2" t="str">
        <f>INDEX(Δεδομένα!B$1:B$51,MATCH('2020'!G3345,Δεδομένα!A$1:A$51,0))</f>
        <v>ΔΥΤΙΚΗΣ ΕΛΛΑΔΟΣ</v>
      </c>
      <c r="I3345" s="8">
        <f>INDEX(Δεδομένα!E$1:E$13,MATCH('2020'!H3345,Δεδομένα!D$1:D$13,0))</f>
        <v>7</v>
      </c>
      <c r="J3345" s="1">
        <v>43967</v>
      </c>
      <c r="K3345" s="6" t="s">
        <v>1224</v>
      </c>
      <c r="L3345" s="36" t="str">
        <f t="shared" si="208"/>
        <v>16/05/2020 18:17</v>
      </c>
      <c r="M3345" s="1">
        <v>43967</v>
      </c>
      <c r="N3345" s="6" t="s">
        <v>1525</v>
      </c>
      <c r="O3345" s="36" t="str">
        <f t="shared" si="209"/>
        <v>16/05/2020 19:04</v>
      </c>
      <c r="P3345" s="46">
        <f t="shared" si="210"/>
        <v>3.2638888886140194E-2</v>
      </c>
      <c r="Q3345" s="48">
        <v>0</v>
      </c>
      <c r="R3345" s="47">
        <f t="shared" si="211"/>
        <v>46.999999996041879</v>
      </c>
      <c r="S3345" s="6" t="s">
        <v>4704</v>
      </c>
      <c r="T3345" s="6" t="s">
        <v>1058</v>
      </c>
      <c r="U3345" s="6" t="s">
        <v>3949</v>
      </c>
      <c r="V3345" s="6" t="s">
        <v>4379</v>
      </c>
      <c r="W3345" s="7">
        <v>0</v>
      </c>
      <c r="X3345" s="7">
        <v>0</v>
      </c>
      <c r="Y3345" s="7">
        <v>0</v>
      </c>
      <c r="Z3345" s="7">
        <v>0</v>
      </c>
      <c r="AA3345" s="7">
        <v>1</v>
      </c>
      <c r="AB3345" s="7">
        <v>0</v>
      </c>
      <c r="AC3345" s="7">
        <v>0</v>
      </c>
      <c r="AD3345" s="7">
        <v>0</v>
      </c>
      <c r="AE3345">
        <v>4</v>
      </c>
      <c r="AF3345">
        <v>0</v>
      </c>
      <c r="AG3345">
        <v>0</v>
      </c>
      <c r="AH3345">
        <v>0</v>
      </c>
      <c r="AI3345">
        <v>0</v>
      </c>
      <c r="AJ3345">
        <v>2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</row>
    <row r="3346" spans="1:44" x14ac:dyDescent="0.25">
      <c r="A3346">
        <v>1558879</v>
      </c>
      <c r="B3346">
        <v>0</v>
      </c>
      <c r="C3346">
        <v>0</v>
      </c>
      <c r="D3346">
        <v>0</v>
      </c>
      <c r="E3346" s="68" t="s">
        <v>628</v>
      </c>
      <c r="F3346" s="8">
        <f>INDEX(Δεδομένα!$P:$P,MATCH('2020'!E3346,Δεδομένα!$O:$O,0))</f>
        <v>211</v>
      </c>
      <c r="G3346" s="6" t="s">
        <v>560</v>
      </c>
      <c r="H3346" s="2" t="str">
        <f>INDEX(Δεδομένα!B$1:B$51,MATCH('2020'!G3346,Δεδομένα!A$1:A$51,0))</f>
        <v>ΚΡΗΤΗΣ</v>
      </c>
      <c r="I3346" s="8">
        <f>INDEX(Δεδομένα!E$1:E$13,MATCH('2020'!H3346,Δεδομένα!D$1:D$13,0))</f>
        <v>12</v>
      </c>
      <c r="J3346" s="1">
        <v>43967</v>
      </c>
      <c r="K3346" s="6" t="s">
        <v>645</v>
      </c>
      <c r="L3346" s="36" t="str">
        <f t="shared" si="208"/>
        <v>16/05/2020 11:30</v>
      </c>
      <c r="M3346" s="1">
        <v>43967</v>
      </c>
      <c r="N3346" s="6" t="s">
        <v>347</v>
      </c>
      <c r="O3346" s="36" t="str">
        <f t="shared" si="209"/>
        <v>16/05/2020 13:10</v>
      </c>
      <c r="P3346" s="46">
        <f t="shared" si="210"/>
        <v>6.9444444445252884E-2</v>
      </c>
      <c r="Q3346" s="48">
        <v>0</v>
      </c>
      <c r="R3346" s="47">
        <f t="shared" si="211"/>
        <v>100.00000000116415</v>
      </c>
      <c r="S3346" s="6" t="s">
        <v>44</v>
      </c>
      <c r="T3346" s="6" t="s">
        <v>630</v>
      </c>
      <c r="U3346" s="6" t="s">
        <v>44</v>
      </c>
      <c r="V3346" s="6" t="s">
        <v>646</v>
      </c>
      <c r="W3346" s="7">
        <v>0</v>
      </c>
      <c r="X3346" s="7">
        <v>0</v>
      </c>
      <c r="Y3346" s="7">
        <v>0</v>
      </c>
      <c r="Z3346" s="7">
        <v>0.7</v>
      </c>
      <c r="AA3346" s="7">
        <v>0</v>
      </c>
      <c r="AB3346" s="7">
        <v>0.3</v>
      </c>
      <c r="AC3346" s="7">
        <v>0</v>
      </c>
      <c r="AD3346" s="7">
        <v>0</v>
      </c>
      <c r="AE3346">
        <v>4</v>
      </c>
      <c r="AF3346">
        <v>0</v>
      </c>
      <c r="AG3346">
        <v>0</v>
      </c>
      <c r="AH3346">
        <v>0</v>
      </c>
      <c r="AI3346">
        <v>0</v>
      </c>
      <c r="AJ3346">
        <v>2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</row>
    <row r="3347" spans="1:44" x14ac:dyDescent="0.25">
      <c r="A3347">
        <v>1558891</v>
      </c>
      <c r="B3347">
        <v>0</v>
      </c>
      <c r="C3347">
        <v>0</v>
      </c>
      <c r="D3347">
        <v>0</v>
      </c>
      <c r="E3347" s="68" t="s">
        <v>628</v>
      </c>
      <c r="F3347" s="8">
        <f>INDEX(Δεδομένα!$P:$P,MATCH('2020'!E3347,Δεδομένα!$O:$O,0))</f>
        <v>211</v>
      </c>
      <c r="G3347" s="6" t="s">
        <v>560</v>
      </c>
      <c r="H3347" s="2" t="str">
        <f>INDEX(Δεδομένα!B$1:B$51,MATCH('2020'!G3347,Δεδομένα!A$1:A$51,0))</f>
        <v>ΚΡΗΤΗΣ</v>
      </c>
      <c r="I3347" s="8">
        <f>INDEX(Δεδομένα!E$1:E$13,MATCH('2020'!H3347,Δεδομένα!D$1:D$13,0))</f>
        <v>12</v>
      </c>
      <c r="J3347" s="1">
        <v>43967</v>
      </c>
      <c r="K3347" s="6" t="s">
        <v>595</v>
      </c>
      <c r="L3347" s="36" t="str">
        <f t="shared" si="208"/>
        <v>16/05/2020 14:20</v>
      </c>
      <c r="M3347" s="1">
        <v>43967</v>
      </c>
      <c r="N3347" s="6" t="s">
        <v>647</v>
      </c>
      <c r="O3347" s="36" t="str">
        <f t="shared" si="209"/>
        <v>16/05/2020 15:29</v>
      </c>
      <c r="P3347" s="46">
        <f t="shared" si="210"/>
        <v>4.7916666670062114E-2</v>
      </c>
      <c r="Q3347" s="48">
        <v>0</v>
      </c>
      <c r="R3347" s="47">
        <f t="shared" si="211"/>
        <v>69.000000004889444</v>
      </c>
      <c r="S3347" s="6" t="s">
        <v>44</v>
      </c>
      <c r="T3347" s="6" t="s">
        <v>624</v>
      </c>
      <c r="U3347" s="6" t="s">
        <v>648</v>
      </c>
      <c r="V3347" s="6" t="s">
        <v>648</v>
      </c>
      <c r="W3347" s="7">
        <v>0</v>
      </c>
      <c r="X3347" s="7">
        <v>0</v>
      </c>
      <c r="Y3347" s="7">
        <v>0</v>
      </c>
      <c r="Z3347" s="7">
        <v>0</v>
      </c>
      <c r="AA3347" s="7">
        <v>0.5</v>
      </c>
      <c r="AB3347" s="7">
        <v>0.5</v>
      </c>
      <c r="AC3347" s="7">
        <v>0</v>
      </c>
      <c r="AD3347" s="7">
        <v>0</v>
      </c>
      <c r="AE3347">
        <v>4</v>
      </c>
      <c r="AF3347">
        <v>0</v>
      </c>
      <c r="AG3347">
        <v>0</v>
      </c>
      <c r="AH3347">
        <v>0</v>
      </c>
      <c r="AI3347">
        <v>0</v>
      </c>
      <c r="AJ3347">
        <v>2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</row>
    <row r="3348" spans="1:44" x14ac:dyDescent="0.25">
      <c r="A3348">
        <v>1557945</v>
      </c>
      <c r="B3348">
        <v>0</v>
      </c>
      <c r="C3348">
        <v>0</v>
      </c>
      <c r="D3348">
        <v>0</v>
      </c>
      <c r="E3348" s="68" t="s">
        <v>687</v>
      </c>
      <c r="F3348" s="8">
        <f>INDEX(Δεδομένα!$P:$P,MATCH('2020'!E3348,Δεδομένα!$O:$O,0))</f>
        <v>213</v>
      </c>
      <c r="G3348" s="6" t="s">
        <v>560</v>
      </c>
      <c r="H3348" s="2" t="str">
        <f>INDEX(Δεδομένα!B$1:B$51,MATCH('2020'!G3348,Δεδομένα!A$1:A$51,0))</f>
        <v>ΚΡΗΤΗΣ</v>
      </c>
      <c r="I3348" s="8">
        <f>INDEX(Δεδομένα!E$1:E$13,MATCH('2020'!H3348,Δεδομένα!D$1:D$13,0))</f>
        <v>12</v>
      </c>
      <c r="J3348" s="1">
        <v>43967</v>
      </c>
      <c r="K3348" s="6" t="s">
        <v>221</v>
      </c>
      <c r="L3348" s="36" t="str">
        <f t="shared" si="208"/>
        <v>16/05/2020 11:20</v>
      </c>
      <c r="M3348" s="1">
        <v>43967</v>
      </c>
      <c r="N3348" s="6" t="s">
        <v>217</v>
      </c>
      <c r="O3348" s="36" t="str">
        <f t="shared" si="209"/>
        <v>16/05/2020 13:05</v>
      </c>
      <c r="P3348" s="46">
        <f t="shared" si="210"/>
        <v>7.2916666671517305E-2</v>
      </c>
      <c r="Q3348" s="48">
        <v>0</v>
      </c>
      <c r="R3348" s="47">
        <f t="shared" si="211"/>
        <v>105.00000000698492</v>
      </c>
      <c r="S3348" s="6" t="s">
        <v>44</v>
      </c>
      <c r="T3348" s="6" t="s">
        <v>624</v>
      </c>
      <c r="U3348" s="6" t="s">
        <v>44</v>
      </c>
      <c r="V3348" s="6" t="s">
        <v>734</v>
      </c>
      <c r="W3348" s="7">
        <v>0</v>
      </c>
      <c r="X3348" s="7">
        <v>0</v>
      </c>
      <c r="Y3348" s="7">
        <v>0</v>
      </c>
      <c r="Z3348" s="7">
        <v>3</v>
      </c>
      <c r="AA3348" s="7">
        <v>0</v>
      </c>
      <c r="AB3348" s="7">
        <v>0</v>
      </c>
      <c r="AC3348" s="7">
        <v>0</v>
      </c>
      <c r="AD3348" s="7">
        <v>0</v>
      </c>
      <c r="AE3348">
        <v>13</v>
      </c>
      <c r="AF3348">
        <v>0</v>
      </c>
      <c r="AG3348">
        <v>0</v>
      </c>
      <c r="AH3348">
        <v>0</v>
      </c>
      <c r="AI3348">
        <v>0</v>
      </c>
      <c r="AJ3348">
        <v>3</v>
      </c>
      <c r="AK3348">
        <v>0</v>
      </c>
      <c r="AL3348">
        <v>2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</row>
    <row r="3349" spans="1:44" x14ac:dyDescent="0.25">
      <c r="A3349">
        <v>1557931</v>
      </c>
      <c r="B3349">
        <v>0</v>
      </c>
      <c r="C3349">
        <v>0</v>
      </c>
      <c r="D3349">
        <v>0</v>
      </c>
      <c r="E3349" s="68" t="s">
        <v>687</v>
      </c>
      <c r="F3349" s="8">
        <f>INDEX(Δεδομένα!$P:$P,MATCH('2020'!E3349,Δεδομένα!$O:$O,0))</f>
        <v>213</v>
      </c>
      <c r="G3349" s="6" t="s">
        <v>560</v>
      </c>
      <c r="H3349" s="2" t="str">
        <f>INDEX(Δεδομένα!B$1:B$51,MATCH('2020'!G3349,Δεδομένα!A$1:A$51,0))</f>
        <v>ΚΡΗΤΗΣ</v>
      </c>
      <c r="I3349" s="8">
        <f>INDEX(Δεδομένα!E$1:E$13,MATCH('2020'!H3349,Δεδομένα!D$1:D$13,0))</f>
        <v>12</v>
      </c>
      <c r="J3349" s="1">
        <v>43967</v>
      </c>
      <c r="K3349" s="6" t="s">
        <v>735</v>
      </c>
      <c r="L3349" s="36" t="str">
        <f t="shared" si="208"/>
        <v>16/05/2020 23:25</v>
      </c>
      <c r="M3349" s="1">
        <v>43968</v>
      </c>
      <c r="N3349" s="6" t="s">
        <v>736</v>
      </c>
      <c r="O3349" s="36" t="str">
        <f t="shared" si="209"/>
        <v>17/05/2020 00:10</v>
      </c>
      <c r="P3349" s="46">
        <f t="shared" si="210"/>
        <v>3.125E-2</v>
      </c>
      <c r="Q3349" s="48">
        <v>0</v>
      </c>
      <c r="R3349" s="47">
        <f t="shared" si="211"/>
        <v>45</v>
      </c>
      <c r="S3349" s="6" t="s">
        <v>44</v>
      </c>
      <c r="T3349" s="6" t="s">
        <v>737</v>
      </c>
      <c r="U3349" s="6" t="s">
        <v>738</v>
      </c>
      <c r="V3349" s="6" t="s">
        <v>738</v>
      </c>
      <c r="W3349" s="7">
        <v>0</v>
      </c>
      <c r="X3349" s="7">
        <v>0</v>
      </c>
      <c r="Y3349" s="7">
        <v>0</v>
      </c>
      <c r="Z3349" s="7">
        <v>0</v>
      </c>
      <c r="AA3349" s="7">
        <v>0</v>
      </c>
      <c r="AB3349" s="7">
        <v>0</v>
      </c>
      <c r="AC3349" s="7">
        <v>0.4</v>
      </c>
      <c r="AD3349" s="7">
        <v>0</v>
      </c>
      <c r="AE3349">
        <v>2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</row>
    <row r="3350" spans="1:44" x14ac:dyDescent="0.25">
      <c r="A3350">
        <v>1558486</v>
      </c>
      <c r="B3350">
        <v>751560</v>
      </c>
      <c r="C3350">
        <v>23.9543709309775</v>
      </c>
      <c r="D3350">
        <v>40.772640545637799</v>
      </c>
      <c r="E3350" s="68" t="s">
        <v>76</v>
      </c>
      <c r="F3350" s="8">
        <f>INDEX(Δεδομένα!$P:$P,MATCH('2020'!E3350,Δεδομένα!$O:$O,0))</f>
        <v>25</v>
      </c>
      <c r="G3350" s="6" t="s">
        <v>77</v>
      </c>
      <c r="H3350" s="2" t="str">
        <f>INDEX(Δεδομένα!B$1:B$51,MATCH('2020'!G3350,Δεδομένα!A$1:A$51,0))</f>
        <v>ΑΝΑΤΟΛΙΚΗΣ ΜΑΚΕΔΟΝΙΑΣ ΚΑΙ ΘΡΑΚΗΣ</v>
      </c>
      <c r="I3350" s="8">
        <f>INDEX(Δεδομένα!E$1:E$13,MATCH('2020'!H3350,Δεδομένα!D$1:D$13,0))</f>
        <v>2</v>
      </c>
      <c r="J3350" s="1">
        <v>43967</v>
      </c>
      <c r="K3350" s="6" t="s">
        <v>612</v>
      </c>
      <c r="L3350" s="36" t="str">
        <f t="shared" si="208"/>
        <v>16/05/2020 13:50</v>
      </c>
      <c r="M3350" s="1">
        <v>43967</v>
      </c>
      <c r="N3350" s="6" t="s">
        <v>1557</v>
      </c>
      <c r="O3350" s="36" t="str">
        <f t="shared" si="209"/>
        <v>16/05/2020 15:02</v>
      </c>
      <c r="P3350" s="46">
        <f t="shared" si="210"/>
        <v>4.9999999995634425E-2</v>
      </c>
      <c r="Q3350" s="48">
        <v>0</v>
      </c>
      <c r="R3350" s="47">
        <f t="shared" si="211"/>
        <v>71.999999993713573</v>
      </c>
      <c r="S3350" s="6" t="s">
        <v>4752</v>
      </c>
      <c r="T3350" s="6" t="s">
        <v>80</v>
      </c>
      <c r="U3350" s="6" t="s">
        <v>81</v>
      </c>
      <c r="V3350" s="6" t="s">
        <v>81</v>
      </c>
      <c r="W3350" s="7">
        <v>0</v>
      </c>
      <c r="X3350" s="7">
        <v>0</v>
      </c>
      <c r="Y3350" s="7">
        <v>0.3</v>
      </c>
      <c r="Z3350" s="7">
        <v>0</v>
      </c>
      <c r="AA3350" s="7">
        <v>0</v>
      </c>
      <c r="AB3350" s="7">
        <v>0</v>
      </c>
      <c r="AC3350" s="7">
        <v>0</v>
      </c>
      <c r="AD3350" s="7">
        <v>0</v>
      </c>
      <c r="AE3350">
        <v>2</v>
      </c>
      <c r="AF3350">
        <v>0</v>
      </c>
      <c r="AG3350">
        <v>0</v>
      </c>
      <c r="AH3350">
        <v>0</v>
      </c>
      <c r="AI3350">
        <v>3</v>
      </c>
      <c r="AJ3350">
        <v>1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</row>
    <row r="3351" spans="1:44" x14ac:dyDescent="0.25">
      <c r="A3351">
        <v>1558469</v>
      </c>
      <c r="B3351">
        <v>751669</v>
      </c>
      <c r="C3351">
        <v>24.310860999530199</v>
      </c>
      <c r="D3351">
        <v>40.929903911643599</v>
      </c>
      <c r="E3351" s="68" t="s">
        <v>76</v>
      </c>
      <c r="F3351" s="8">
        <f>INDEX(Δεδομένα!$P:$P,MATCH('2020'!E3351,Δεδομένα!$O:$O,0))</f>
        <v>25</v>
      </c>
      <c r="G3351" s="6" t="s">
        <v>77</v>
      </c>
      <c r="H3351" s="2" t="str">
        <f>INDEX(Δεδομένα!B$1:B$51,MATCH('2020'!G3351,Δεδομένα!A$1:A$51,0))</f>
        <v>ΑΝΑΤΟΛΙΚΗΣ ΜΑΚΕΔΟΝΙΑΣ ΚΑΙ ΘΡΑΚΗΣ</v>
      </c>
      <c r="I3351" s="8">
        <f>INDEX(Δεδομένα!E$1:E$13,MATCH('2020'!H3351,Δεδομένα!D$1:D$13,0))</f>
        <v>2</v>
      </c>
      <c r="J3351" s="1">
        <v>43967</v>
      </c>
      <c r="K3351" s="6" t="s">
        <v>352</v>
      </c>
      <c r="L3351" s="36" t="str">
        <f t="shared" si="208"/>
        <v>16/05/2020 20:05</v>
      </c>
      <c r="M3351" s="1">
        <v>43971</v>
      </c>
      <c r="N3351" s="6" t="s">
        <v>2167</v>
      </c>
      <c r="O3351" s="36" t="str">
        <f t="shared" si="209"/>
        <v>20/05/2020 20:32</v>
      </c>
      <c r="P3351" s="49">
        <f t="shared" si="210"/>
        <v>4.0187500000029104</v>
      </c>
      <c r="Q3351" s="50">
        <f>4*24</f>
        <v>96</v>
      </c>
      <c r="R3351" s="47">
        <f t="shared" si="211"/>
        <v>5787.000000004191</v>
      </c>
      <c r="S3351" s="6" t="s">
        <v>77</v>
      </c>
      <c r="T3351" s="6" t="s">
        <v>80</v>
      </c>
      <c r="U3351" s="6" t="s">
        <v>2040</v>
      </c>
      <c r="V3351" s="6" t="s">
        <v>2040</v>
      </c>
      <c r="W3351" s="7">
        <v>0</v>
      </c>
      <c r="X3351" s="7">
        <v>0</v>
      </c>
      <c r="Y3351" s="7">
        <v>0</v>
      </c>
      <c r="Z3351" s="7">
        <v>0</v>
      </c>
      <c r="AA3351" s="7">
        <v>0</v>
      </c>
      <c r="AB3351" s="7">
        <v>2</v>
      </c>
      <c r="AC3351" s="7">
        <v>0</v>
      </c>
      <c r="AD3351" s="7">
        <v>0</v>
      </c>
      <c r="AE3351">
        <v>2</v>
      </c>
      <c r="AF3351">
        <v>0</v>
      </c>
      <c r="AG3351">
        <v>0</v>
      </c>
      <c r="AH3351">
        <v>0</v>
      </c>
      <c r="AI3351">
        <v>0</v>
      </c>
      <c r="AJ3351">
        <v>1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</row>
    <row r="3352" spans="1:44" x14ac:dyDescent="0.25">
      <c r="A3352">
        <v>1558061</v>
      </c>
      <c r="B3352">
        <v>751511</v>
      </c>
      <c r="C3352">
        <v>25.573915837017701</v>
      </c>
      <c r="D3352">
        <v>35.268569181989001</v>
      </c>
      <c r="E3352" s="68" t="s">
        <v>1079</v>
      </c>
      <c r="F3352" s="8">
        <f>INDEX(Δεδομένα!$P:$P,MATCH('2020'!E3352,Δεδομένα!$O:$O,0))</f>
        <v>225</v>
      </c>
      <c r="G3352" s="6" t="s">
        <v>791</v>
      </c>
      <c r="H3352" s="2" t="str">
        <f>INDEX(Δεδομένα!B$1:B$51,MATCH('2020'!G3352,Δεδομένα!A$1:A$51,0))</f>
        <v>ΙΟΝΙΩΝ ΝΗΣΩΝ</v>
      </c>
      <c r="I3352" s="8">
        <f>INDEX(Δεδομένα!E$1:E$13,MATCH('2020'!H3352,Δεδομένα!D$1:D$13,0))</f>
        <v>13</v>
      </c>
      <c r="J3352" s="1">
        <v>43967</v>
      </c>
      <c r="K3352" s="6" t="s">
        <v>1235</v>
      </c>
      <c r="L3352" s="36" t="str">
        <f t="shared" si="208"/>
        <v>16/05/2020 11:25</v>
      </c>
      <c r="M3352" s="1">
        <v>43967</v>
      </c>
      <c r="N3352" s="6" t="s">
        <v>1243</v>
      </c>
      <c r="O3352" s="36" t="str">
        <f t="shared" si="209"/>
        <v>16/05/2020 13:26</v>
      </c>
      <c r="P3352" s="46">
        <f t="shared" si="210"/>
        <v>8.4027777775190771E-2</v>
      </c>
      <c r="Q3352" s="48">
        <v>0</v>
      </c>
      <c r="R3352" s="47">
        <f t="shared" si="211"/>
        <v>120.99999999627471</v>
      </c>
      <c r="S3352" s="6" t="s">
        <v>3866</v>
      </c>
      <c r="T3352" s="6" t="s">
        <v>1080</v>
      </c>
      <c r="U3352" s="6" t="s">
        <v>4750</v>
      </c>
      <c r="V3352" s="6" t="s">
        <v>4751</v>
      </c>
      <c r="W3352" s="7">
        <v>0</v>
      </c>
      <c r="X3352" s="7">
        <v>0</v>
      </c>
      <c r="Y3352" s="7">
        <v>0</v>
      </c>
      <c r="Z3352" s="7">
        <v>0</v>
      </c>
      <c r="AA3352" s="7">
        <v>0</v>
      </c>
      <c r="AB3352" s="7">
        <v>0</v>
      </c>
      <c r="AC3352" s="7">
        <v>0</v>
      </c>
      <c r="AD3352" s="7">
        <v>0.02</v>
      </c>
      <c r="AE3352">
        <v>4</v>
      </c>
      <c r="AF3352">
        <v>0</v>
      </c>
      <c r="AG3352">
        <v>0</v>
      </c>
      <c r="AH3352">
        <v>0</v>
      </c>
      <c r="AI3352">
        <v>0</v>
      </c>
      <c r="AJ3352">
        <v>2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</row>
    <row r="3353" spans="1:44" x14ac:dyDescent="0.25">
      <c r="A3353">
        <v>1558270</v>
      </c>
      <c r="B3353">
        <v>751685</v>
      </c>
      <c r="C3353">
        <v>22.002405156240201</v>
      </c>
      <c r="D3353">
        <v>37.056953551615599</v>
      </c>
      <c r="E3353" s="68" t="s">
        <v>937</v>
      </c>
      <c r="F3353" s="8">
        <f>INDEX(Δεδομένα!$P:$P,MATCH('2020'!E3353,Δεδομένα!$O:$O,0))</f>
        <v>143</v>
      </c>
      <c r="G3353" s="6" t="s">
        <v>841</v>
      </c>
      <c r="H3353" s="2" t="str">
        <f>INDEX(Δεδομένα!B$1:B$51,MATCH('2020'!G3353,Δεδομένα!A$1:A$51,0))</f>
        <v>ΠΕΛΛΟΠΟΝΗΣΟΥ</v>
      </c>
      <c r="I3353" s="8">
        <f>INDEX(Δεδομένα!E$1:E$13,MATCH('2020'!H3353,Δεδομένα!D$1:D$13,0))</f>
        <v>8</v>
      </c>
      <c r="J3353" s="1">
        <v>43967</v>
      </c>
      <c r="K3353" s="6" t="s">
        <v>3940</v>
      </c>
      <c r="L3353" s="36" t="str">
        <f t="shared" si="208"/>
        <v>16/05/2020 20:43</v>
      </c>
      <c r="M3353" s="1">
        <v>43967</v>
      </c>
      <c r="N3353" s="6" t="s">
        <v>1081</v>
      </c>
      <c r="O3353" s="36" t="str">
        <f t="shared" si="209"/>
        <v>16/05/2020 21:19</v>
      </c>
      <c r="P3353" s="46">
        <f t="shared" si="210"/>
        <v>2.5000000001455192E-2</v>
      </c>
      <c r="Q3353" s="48">
        <v>0</v>
      </c>
      <c r="R3353" s="47">
        <f t="shared" si="211"/>
        <v>36.000000002095476</v>
      </c>
      <c r="S3353" s="6" t="s">
        <v>842</v>
      </c>
      <c r="T3353" s="6" t="s">
        <v>984</v>
      </c>
      <c r="U3353" s="6" t="s">
        <v>44</v>
      </c>
      <c r="V3353" s="6" t="s">
        <v>4759</v>
      </c>
      <c r="W3353" s="7">
        <v>0</v>
      </c>
      <c r="X3353" s="7">
        <v>0</v>
      </c>
      <c r="Y3353" s="7">
        <v>0</v>
      </c>
      <c r="Z3353" s="7">
        <v>0</v>
      </c>
      <c r="AA3353" s="7">
        <v>0</v>
      </c>
      <c r="AB3353" s="7">
        <v>0</v>
      </c>
      <c r="AC3353" s="7">
        <v>0.1</v>
      </c>
      <c r="AD3353" s="7">
        <v>0</v>
      </c>
      <c r="AE3353">
        <v>4</v>
      </c>
      <c r="AF3353">
        <v>0</v>
      </c>
      <c r="AG3353">
        <v>0</v>
      </c>
      <c r="AH3353">
        <v>0</v>
      </c>
      <c r="AI3353">
        <v>0</v>
      </c>
      <c r="AJ3353">
        <v>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</row>
    <row r="3354" spans="1:44" x14ac:dyDescent="0.25">
      <c r="A3354">
        <v>1557860</v>
      </c>
      <c r="B3354">
        <v>751673</v>
      </c>
      <c r="C3354">
        <v>22.374226001713399</v>
      </c>
      <c r="D3354">
        <v>40.773173998612997</v>
      </c>
      <c r="E3354" s="68" t="s">
        <v>873</v>
      </c>
      <c r="F3354" s="8">
        <f>INDEX(Δεδομένα!$P:$P,MATCH('2020'!E3354,Δεδομένα!$O:$O,0))</f>
        <v>61</v>
      </c>
      <c r="G3354" s="6" t="s">
        <v>874</v>
      </c>
      <c r="H3354" s="2" t="str">
        <f>INDEX(Δεδομένα!B$1:B$51,MATCH('2020'!G3354,Δεδομένα!A$1:A$51,0))</f>
        <v>ΚΕΝΤΡΙΚΗΣ ΜΑΚΕΔΟΝΙΑΣ</v>
      </c>
      <c r="I3354" s="8">
        <f>INDEX(Δεδομένα!E$1:E$13,MATCH('2020'!H3354,Δεδομένα!D$1:D$13,0))</f>
        <v>3</v>
      </c>
      <c r="J3354" s="1">
        <v>43967</v>
      </c>
      <c r="K3354" s="6" t="s">
        <v>3233</v>
      </c>
      <c r="L3354" s="36" t="str">
        <f t="shared" si="208"/>
        <v>16/05/2020 20:19</v>
      </c>
      <c r="M3354" s="1">
        <v>43967</v>
      </c>
      <c r="N3354" s="6" t="s">
        <v>609</v>
      </c>
      <c r="O3354" s="36" t="str">
        <f t="shared" si="209"/>
        <v>16/05/2020 20:35</v>
      </c>
      <c r="P3354" s="46">
        <f t="shared" si="210"/>
        <v>1.1111111110949423E-2</v>
      </c>
      <c r="Q3354" s="48">
        <v>0</v>
      </c>
      <c r="R3354" s="47">
        <f t="shared" si="211"/>
        <v>15.999999999767169</v>
      </c>
      <c r="S3354" s="6" t="s">
        <v>877</v>
      </c>
      <c r="T3354" s="6" t="s">
        <v>878</v>
      </c>
      <c r="U3354" s="6" t="s">
        <v>1161</v>
      </c>
      <c r="V3354" s="6" t="s">
        <v>1817</v>
      </c>
      <c r="W3354" s="7">
        <v>0</v>
      </c>
      <c r="X3354" s="7">
        <v>0</v>
      </c>
      <c r="Y3354" s="7">
        <v>0</v>
      </c>
      <c r="Z3354" s="7">
        <v>0.5</v>
      </c>
      <c r="AA3354" s="7">
        <v>0</v>
      </c>
      <c r="AB3354" s="7">
        <v>0</v>
      </c>
      <c r="AC3354" s="7">
        <v>0</v>
      </c>
      <c r="AD3354" s="7">
        <v>0</v>
      </c>
      <c r="AE3354">
        <v>2</v>
      </c>
      <c r="AF3354">
        <v>0</v>
      </c>
      <c r="AG3354">
        <v>0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</row>
    <row r="3355" spans="1:44" x14ac:dyDescent="0.25">
      <c r="A3355">
        <v>1557866</v>
      </c>
      <c r="B3355">
        <v>751691</v>
      </c>
      <c r="C3355">
        <v>22.377911286432202</v>
      </c>
      <c r="D3355">
        <v>40.868871315431399</v>
      </c>
      <c r="E3355" s="68" t="s">
        <v>873</v>
      </c>
      <c r="F3355" s="8">
        <f>INDEX(Δεδομένα!$P:$P,MATCH('2020'!E3355,Δεδομένα!$O:$O,0))</f>
        <v>61</v>
      </c>
      <c r="G3355" s="6" t="s">
        <v>874</v>
      </c>
      <c r="H3355" s="2" t="str">
        <f>INDEX(Δεδομένα!B$1:B$51,MATCH('2020'!G3355,Δεδομένα!A$1:A$51,0))</f>
        <v>ΚΕΝΤΡΙΚΗΣ ΜΑΚΕΔΟΝΙΑΣ</v>
      </c>
      <c r="I3355" s="8">
        <f>INDEX(Δεδομένα!E$1:E$13,MATCH('2020'!H3355,Δεδομένα!D$1:D$13,0))</f>
        <v>3</v>
      </c>
      <c r="J3355" s="1">
        <v>43967</v>
      </c>
      <c r="K3355" s="6" t="s">
        <v>3064</v>
      </c>
      <c r="L3355" s="36" t="str">
        <f t="shared" si="208"/>
        <v>16/05/2020 21:03</v>
      </c>
      <c r="M3355" s="1">
        <v>43967</v>
      </c>
      <c r="N3355" s="6" t="s">
        <v>614</v>
      </c>
      <c r="O3355" s="36" t="str">
        <f t="shared" si="209"/>
        <v>16/05/2020 21:30</v>
      </c>
      <c r="P3355" s="46">
        <f t="shared" si="210"/>
        <v>1.8750000002910383E-2</v>
      </c>
      <c r="Q3355" s="48">
        <v>0</v>
      </c>
      <c r="R3355" s="47">
        <f t="shared" si="211"/>
        <v>27.000000004190952</v>
      </c>
      <c r="S3355" s="6" t="s">
        <v>877</v>
      </c>
      <c r="T3355" s="6" t="s">
        <v>878</v>
      </c>
      <c r="U3355" s="6" t="s">
        <v>1161</v>
      </c>
      <c r="V3355" s="6" t="s">
        <v>4760</v>
      </c>
      <c r="W3355" s="7">
        <v>0</v>
      </c>
      <c r="X3355" s="7">
        <v>0</v>
      </c>
      <c r="Y3355" s="7">
        <v>0</v>
      </c>
      <c r="Z3355" s="7">
        <v>0.1</v>
      </c>
      <c r="AA3355" s="7">
        <v>0</v>
      </c>
      <c r="AB3355" s="7">
        <v>0</v>
      </c>
      <c r="AC3355" s="7">
        <v>0</v>
      </c>
      <c r="AD3355" s="7">
        <v>0</v>
      </c>
      <c r="AE3355">
        <v>3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</row>
    <row r="3356" spans="1:44" x14ac:dyDescent="0.25">
      <c r="A3356">
        <v>1567242</v>
      </c>
      <c r="B3356">
        <v>751599</v>
      </c>
      <c r="C3356">
        <v>23.626441968939002</v>
      </c>
      <c r="D3356">
        <v>35.5033501799265</v>
      </c>
      <c r="E3356" s="68" t="s">
        <v>1691</v>
      </c>
      <c r="F3356" s="8">
        <f>INDEX(Δεδομένα!$P:$P,MATCH('2020'!E3356,Δεδομένα!$O:$O,0))</f>
        <v>217</v>
      </c>
      <c r="G3356" s="6" t="s">
        <v>775</v>
      </c>
      <c r="H3356" s="2" t="str">
        <f>INDEX(Δεδομένα!B$1:B$51,MATCH('2020'!G3356,Δεδομένα!A$1:A$51,0))</f>
        <v>ΚΡΗΤΗΣ</v>
      </c>
      <c r="I3356" s="8">
        <f>INDEX(Δεδομένα!E$1:E$13,MATCH('2020'!H3356,Δεδομένα!D$1:D$13,0))</f>
        <v>12</v>
      </c>
      <c r="J3356" s="1">
        <v>43967</v>
      </c>
      <c r="K3356" s="6" t="s">
        <v>104</v>
      </c>
      <c r="L3356" s="36" t="str">
        <f t="shared" si="208"/>
        <v>16/05/2020 15:30</v>
      </c>
      <c r="M3356" s="1">
        <v>43967</v>
      </c>
      <c r="N3356" s="6" t="s">
        <v>1220</v>
      </c>
      <c r="O3356" s="36" t="str">
        <f t="shared" si="209"/>
        <v>16/05/2020 17:38</v>
      </c>
      <c r="P3356" s="46">
        <f t="shared" si="210"/>
        <v>8.8888888887595385E-2</v>
      </c>
      <c r="Q3356" s="48">
        <v>0</v>
      </c>
      <c r="R3356" s="47">
        <f t="shared" si="211"/>
        <v>127.99999999813735</v>
      </c>
      <c r="S3356" s="6" t="s">
        <v>44</v>
      </c>
      <c r="T3356" s="6" t="s">
        <v>788</v>
      </c>
      <c r="U3356" s="6" t="s">
        <v>44</v>
      </c>
      <c r="V3356" s="6" t="s">
        <v>4755</v>
      </c>
      <c r="W3356" s="7">
        <v>0</v>
      </c>
      <c r="X3356" s="7">
        <v>0</v>
      </c>
      <c r="Y3356" s="7">
        <v>0</v>
      </c>
      <c r="Z3356" s="7">
        <v>0</v>
      </c>
      <c r="AA3356" s="7">
        <v>0</v>
      </c>
      <c r="AB3356" s="7">
        <v>0.6</v>
      </c>
      <c r="AC3356" s="7">
        <v>0</v>
      </c>
      <c r="AD3356" s="7">
        <v>0</v>
      </c>
      <c r="AE3356">
        <v>6</v>
      </c>
      <c r="AF3356">
        <v>0</v>
      </c>
      <c r="AG3356">
        <v>0</v>
      </c>
      <c r="AH3356">
        <v>0</v>
      </c>
      <c r="AI3356">
        <v>0</v>
      </c>
      <c r="AJ3356">
        <v>3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</row>
    <row r="3357" spans="1:44" x14ac:dyDescent="0.25">
      <c r="A3357">
        <v>1560389</v>
      </c>
      <c r="B3357">
        <v>751881</v>
      </c>
      <c r="C3357">
        <v>21.339446730766401</v>
      </c>
      <c r="D3357">
        <v>38.577315008246003</v>
      </c>
      <c r="E3357" s="68" t="s">
        <v>1431</v>
      </c>
      <c r="F3357" s="8">
        <f>INDEX(Δεδομένα!$P:$P,MATCH('2020'!E3357,Δεδομένα!$O:$O,0))</f>
        <v>128</v>
      </c>
      <c r="G3357" s="6" t="s">
        <v>335</v>
      </c>
      <c r="H3357" s="2" t="str">
        <f>INDEX(Δεδομένα!B$1:B$51,MATCH('2020'!G3357,Δεδομένα!A$1:A$51,0))</f>
        <v>ΔΥΤΙΚΗΣ ΕΛΛΑΔΟΣ</v>
      </c>
      <c r="I3357" s="8">
        <f>INDEX(Δεδομένα!E$1:E$13,MATCH('2020'!H3357,Δεδομένα!D$1:D$13,0))</f>
        <v>7</v>
      </c>
      <c r="J3357" s="1">
        <v>43968</v>
      </c>
      <c r="K3357" s="6" t="s">
        <v>456</v>
      </c>
      <c r="L3357" s="36" t="str">
        <f t="shared" si="208"/>
        <v>17/05/2020 16:38</v>
      </c>
      <c r="M3357" s="1">
        <v>43968</v>
      </c>
      <c r="N3357" s="6" t="s">
        <v>86</v>
      </c>
      <c r="O3357" s="36" t="str">
        <f t="shared" si="209"/>
        <v>17/05/2020 18:55</v>
      </c>
      <c r="P3357" s="46">
        <f t="shared" si="210"/>
        <v>9.5138888886140194E-2</v>
      </c>
      <c r="Q3357" s="48">
        <v>0</v>
      </c>
      <c r="R3357" s="47">
        <f t="shared" si="211"/>
        <v>136.99999999604188</v>
      </c>
      <c r="S3357" s="6" t="s">
        <v>1016</v>
      </c>
      <c r="T3357" s="6" t="s">
        <v>1017</v>
      </c>
      <c r="U3357" s="6" t="s">
        <v>1018</v>
      </c>
      <c r="V3357" s="6" t="s">
        <v>4781</v>
      </c>
      <c r="W3357" s="7">
        <v>0</v>
      </c>
      <c r="X3357" s="7">
        <v>0</v>
      </c>
      <c r="Y3357" s="7">
        <v>0</v>
      </c>
      <c r="Z3357" s="7">
        <v>0</v>
      </c>
      <c r="AA3357" s="7">
        <v>10</v>
      </c>
      <c r="AB3357" s="7">
        <v>0</v>
      </c>
      <c r="AC3357" s="7">
        <v>0</v>
      </c>
      <c r="AD3357" s="7">
        <v>0</v>
      </c>
      <c r="AE3357">
        <v>10</v>
      </c>
      <c r="AF3357">
        <v>0</v>
      </c>
      <c r="AG3357">
        <v>0</v>
      </c>
      <c r="AH3357">
        <v>0</v>
      </c>
      <c r="AI3357">
        <v>0</v>
      </c>
      <c r="AJ3357">
        <v>5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</row>
    <row r="3358" spans="1:44" x14ac:dyDescent="0.25">
      <c r="A3358">
        <v>1561353</v>
      </c>
      <c r="B3358">
        <v>751895</v>
      </c>
      <c r="C3358">
        <v>21.382502458079799</v>
      </c>
      <c r="D3358">
        <v>38.433272737215098</v>
      </c>
      <c r="E3358" s="68" t="s">
        <v>334</v>
      </c>
      <c r="F3358" s="8">
        <f>INDEX(Δεδομένα!$P:$P,MATCH('2020'!E3358,Δεδομένα!$O:$O,0))</f>
        <v>127</v>
      </c>
      <c r="G3358" s="6" t="s">
        <v>335</v>
      </c>
      <c r="H3358" s="2" t="str">
        <f>INDEX(Δεδομένα!B$1:B$51,MATCH('2020'!G3358,Δεδομένα!A$1:A$51,0))</f>
        <v>ΔΥΤΙΚΗΣ ΕΛΛΑΔΟΣ</v>
      </c>
      <c r="I3358" s="8">
        <f>INDEX(Δεδομένα!E$1:E$13,MATCH('2020'!H3358,Δεδομένα!D$1:D$13,0))</f>
        <v>7</v>
      </c>
      <c r="J3358" s="1">
        <v>43968</v>
      </c>
      <c r="K3358" s="6" t="s">
        <v>269</v>
      </c>
      <c r="L3358" s="36" t="str">
        <f t="shared" si="208"/>
        <v>17/05/2020 17:16</v>
      </c>
      <c r="M3358" s="1">
        <v>43968</v>
      </c>
      <c r="N3358" s="6" t="s">
        <v>157</v>
      </c>
      <c r="O3358" s="36" t="str">
        <f t="shared" si="209"/>
        <v>17/05/2020 18:10</v>
      </c>
      <c r="P3358" s="46">
        <f t="shared" si="210"/>
        <v>3.7499999998544808E-2</v>
      </c>
      <c r="Q3358" s="48">
        <v>0</v>
      </c>
      <c r="R3358" s="47">
        <f t="shared" si="211"/>
        <v>53.999999997904524</v>
      </c>
      <c r="S3358" s="6" t="s">
        <v>338</v>
      </c>
      <c r="T3358" s="6" t="s">
        <v>343</v>
      </c>
      <c r="U3358" s="6" t="s">
        <v>44</v>
      </c>
      <c r="V3358" s="6" t="s">
        <v>4783</v>
      </c>
      <c r="W3358" s="7">
        <v>0</v>
      </c>
      <c r="X3358" s="7">
        <v>0</v>
      </c>
      <c r="Y3358" s="7">
        <v>0</v>
      </c>
      <c r="Z3358" s="7">
        <v>0.5</v>
      </c>
      <c r="AA3358" s="7">
        <v>0</v>
      </c>
      <c r="AB3358" s="7">
        <v>0</v>
      </c>
      <c r="AC3358" s="7">
        <v>0</v>
      </c>
      <c r="AD3358" s="7">
        <v>0</v>
      </c>
      <c r="AE3358">
        <v>2</v>
      </c>
      <c r="AF3358">
        <v>0</v>
      </c>
      <c r="AG3358">
        <v>0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</row>
    <row r="3359" spans="1:44" x14ac:dyDescent="0.25">
      <c r="A3359">
        <v>1611081</v>
      </c>
      <c r="B3359">
        <v>751909</v>
      </c>
      <c r="C3359">
        <v>22.094028304739702</v>
      </c>
      <c r="D3359">
        <v>38.236596500334301</v>
      </c>
      <c r="E3359" s="68" t="s">
        <v>313</v>
      </c>
      <c r="F3359" s="8">
        <f>INDEX(Δεδομένα!$P:$P,MATCH('2020'!E3359,Δεδομένα!$O:$O,0))</f>
        <v>124</v>
      </c>
      <c r="G3359" s="6" t="s">
        <v>303</v>
      </c>
      <c r="H3359" s="2" t="str">
        <f>INDEX(Δεδομένα!B$1:B$51,MATCH('2020'!G3359,Δεδομένα!A$1:A$51,0))</f>
        <v>ΔΥΤΙΚΗΣ ΕΛΛΑΔΟΣ</v>
      </c>
      <c r="I3359" s="8">
        <f>INDEX(Δεδομένα!E$1:E$13,MATCH('2020'!H3359,Δεδομένα!D$1:D$13,0))</f>
        <v>7</v>
      </c>
      <c r="J3359" s="1">
        <v>43968</v>
      </c>
      <c r="K3359" s="6" t="s">
        <v>1170</v>
      </c>
      <c r="L3359" s="36" t="str">
        <f t="shared" si="208"/>
        <v>17/05/2020 18:33</v>
      </c>
      <c r="M3359" s="1">
        <v>43968</v>
      </c>
      <c r="N3359" s="6" t="s">
        <v>86</v>
      </c>
      <c r="O3359" s="36" t="str">
        <f t="shared" si="209"/>
        <v>17/05/2020 18:55</v>
      </c>
      <c r="P3359" s="46">
        <f t="shared" si="210"/>
        <v>1.5277777776645962E-2</v>
      </c>
      <c r="Q3359" s="48">
        <v>0</v>
      </c>
      <c r="R3359" s="47">
        <f t="shared" si="211"/>
        <v>21.999999998370185</v>
      </c>
      <c r="S3359" s="6" t="s">
        <v>44</v>
      </c>
      <c r="T3359" s="6" t="s">
        <v>316</v>
      </c>
      <c r="U3359" s="6" t="s">
        <v>44</v>
      </c>
      <c r="V3359" s="6" t="s">
        <v>4786</v>
      </c>
      <c r="W3359" s="7">
        <v>0</v>
      </c>
      <c r="X3359" s="7">
        <v>0</v>
      </c>
      <c r="Y3359" s="7">
        <v>0</v>
      </c>
      <c r="Z3359" s="7">
        <v>0</v>
      </c>
      <c r="AA3359" s="7">
        <v>0</v>
      </c>
      <c r="AB3359" s="7">
        <v>0.02</v>
      </c>
      <c r="AC3359" s="7">
        <v>0</v>
      </c>
      <c r="AD3359" s="7">
        <v>0</v>
      </c>
      <c r="AE3359">
        <v>6</v>
      </c>
      <c r="AF3359">
        <v>0</v>
      </c>
      <c r="AG3359">
        <v>0</v>
      </c>
      <c r="AH3359">
        <v>0</v>
      </c>
      <c r="AI3359">
        <v>0</v>
      </c>
      <c r="AJ3359">
        <v>3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</row>
    <row r="3360" spans="1:44" x14ac:dyDescent="0.25">
      <c r="A3360">
        <v>1559603</v>
      </c>
      <c r="B3360">
        <v>751865</v>
      </c>
      <c r="C3360">
        <v>22.718358160493899</v>
      </c>
      <c r="D3360">
        <v>38.347152072815298</v>
      </c>
      <c r="E3360" s="68" t="s">
        <v>2317</v>
      </c>
      <c r="F3360" s="8">
        <f>INDEX(Δεδομένα!$P:$P,MATCH('2020'!E3360,Δεδομένα!$O:$O,0))</f>
        <v>175</v>
      </c>
      <c r="G3360" s="6" t="s">
        <v>846</v>
      </c>
      <c r="H3360" s="2" t="str">
        <f>INDEX(Δεδομένα!B$1:B$51,MATCH('2020'!G3360,Δεδομένα!A$1:A$51,0))</f>
        <v>ΣΤΕΡΕΑΣ ΕΛΛΑΔΟΣ</v>
      </c>
      <c r="I3360" s="8">
        <f>INDEX(Δεδομένα!E$1:E$13,MATCH('2020'!H3360,Δεδομένα!D$1:D$13,0))</f>
        <v>9</v>
      </c>
      <c r="J3360" s="1">
        <v>43968</v>
      </c>
      <c r="K3360" s="6" t="s">
        <v>277</v>
      </c>
      <c r="L3360" s="36" t="str">
        <f t="shared" si="208"/>
        <v>17/05/2020 14:55</v>
      </c>
      <c r="M3360" s="1">
        <v>43970</v>
      </c>
      <c r="N3360" s="6" t="s">
        <v>481</v>
      </c>
      <c r="O3360" s="36" t="str">
        <f t="shared" si="209"/>
        <v>19/05/2020 12:50</v>
      </c>
      <c r="P3360" s="49">
        <f t="shared" si="210"/>
        <v>1.9131944444379769</v>
      </c>
      <c r="Q3360" s="50">
        <f>1*24</f>
        <v>24</v>
      </c>
      <c r="R3360" s="47">
        <f t="shared" si="211"/>
        <v>2754.9999999906868</v>
      </c>
      <c r="S3360" s="6" t="s">
        <v>2318</v>
      </c>
      <c r="T3360" s="6" t="s">
        <v>2319</v>
      </c>
      <c r="U3360" s="6" t="s">
        <v>4775</v>
      </c>
      <c r="V3360" s="6" t="s">
        <v>4776</v>
      </c>
      <c r="W3360" s="7">
        <v>0</v>
      </c>
      <c r="X3360" s="7">
        <v>15</v>
      </c>
      <c r="Y3360" s="7">
        <v>0</v>
      </c>
      <c r="Z3360" s="7">
        <v>0</v>
      </c>
      <c r="AA3360" s="7">
        <v>0</v>
      </c>
      <c r="AB3360" s="7">
        <v>0</v>
      </c>
      <c r="AC3360" s="7">
        <v>0</v>
      </c>
      <c r="AD3360" s="7">
        <v>0</v>
      </c>
      <c r="AE3360">
        <v>16</v>
      </c>
      <c r="AF3360">
        <v>12</v>
      </c>
      <c r="AG3360">
        <v>1</v>
      </c>
      <c r="AH3360">
        <v>0</v>
      </c>
      <c r="AI3360">
        <v>0</v>
      </c>
      <c r="AJ3360">
        <v>10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2</v>
      </c>
      <c r="AQ3360">
        <v>0</v>
      </c>
      <c r="AR3360">
        <v>0</v>
      </c>
    </row>
    <row r="3361" spans="1:44" x14ac:dyDescent="0.25">
      <c r="A3361">
        <v>1558482</v>
      </c>
      <c r="B3361">
        <v>751759</v>
      </c>
      <c r="C3361">
        <v>24.252731917468498</v>
      </c>
      <c r="D3361">
        <v>41.138996777069302</v>
      </c>
      <c r="E3361" s="68" t="s">
        <v>109</v>
      </c>
      <c r="F3361" s="8">
        <f>INDEX(Δεδομένα!$P:$P,MATCH('2020'!E3361,Δεδομένα!$O:$O,0))</f>
        <v>27</v>
      </c>
      <c r="G3361" s="6" t="s">
        <v>110</v>
      </c>
      <c r="H3361" s="2" t="str">
        <f>INDEX(Δεδομένα!B$1:B$51,MATCH('2020'!G3361,Δεδομένα!A$1:A$51,0))</f>
        <v>ΑΝΑΤΟΛΙΚΗΣ ΜΑΚΕΔΟΝΙΑΣ ΚΑΙ ΘΡΑΚΗΣ</v>
      </c>
      <c r="I3361" s="8">
        <f>INDEX(Δεδομένα!E$1:E$13,MATCH('2020'!H3361,Δεδομένα!D$1:D$13,0))</f>
        <v>2</v>
      </c>
      <c r="J3361" s="1">
        <v>43968</v>
      </c>
      <c r="K3361" s="6" t="s">
        <v>2669</v>
      </c>
      <c r="L3361" s="36" t="str">
        <f t="shared" si="208"/>
        <v>17/05/2020 02:25</v>
      </c>
      <c r="M3361" s="1">
        <v>43968</v>
      </c>
      <c r="N3361" s="6" t="s">
        <v>4762</v>
      </c>
      <c r="O3361" s="36" t="str">
        <f t="shared" si="209"/>
        <v>17/05/2020 03:26</v>
      </c>
      <c r="P3361" s="46">
        <f t="shared" si="210"/>
        <v>4.2361111110949423E-2</v>
      </c>
      <c r="Q3361" s="48">
        <v>0</v>
      </c>
      <c r="R3361" s="47">
        <f t="shared" si="211"/>
        <v>60.999999999767169</v>
      </c>
      <c r="S3361" s="6" t="s">
        <v>110</v>
      </c>
      <c r="T3361" s="6" t="s">
        <v>118</v>
      </c>
      <c r="U3361" s="6" t="s">
        <v>44</v>
      </c>
      <c r="V3361" s="6" t="s">
        <v>4763</v>
      </c>
      <c r="W3361" s="7">
        <v>0</v>
      </c>
      <c r="X3361" s="7">
        <v>0</v>
      </c>
      <c r="Y3361" s="7">
        <v>0</v>
      </c>
      <c r="Z3361" s="7">
        <v>0.1</v>
      </c>
      <c r="AA3361" s="7">
        <v>0</v>
      </c>
      <c r="AB3361" s="7">
        <v>0</v>
      </c>
      <c r="AC3361" s="7">
        <v>0</v>
      </c>
      <c r="AD3361" s="7">
        <v>0</v>
      </c>
      <c r="AE3361">
        <v>2</v>
      </c>
      <c r="AF3361">
        <v>0</v>
      </c>
      <c r="AG3361">
        <v>0</v>
      </c>
      <c r="AH3361">
        <v>0</v>
      </c>
      <c r="AI3361">
        <v>0</v>
      </c>
      <c r="AJ3361">
        <v>1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</row>
    <row r="3362" spans="1:44" x14ac:dyDescent="0.25">
      <c r="A3362">
        <v>1558066</v>
      </c>
      <c r="B3362">
        <v>751843</v>
      </c>
      <c r="C3362">
        <v>21.283075255411301</v>
      </c>
      <c r="D3362">
        <v>37.904097900426102</v>
      </c>
      <c r="E3362" s="68" t="s">
        <v>900</v>
      </c>
      <c r="F3362" s="8">
        <f>INDEX(Δεδομένα!$P:$P,MATCH('2020'!E3362,Δεδομένα!$O:$O,0))</f>
        <v>136</v>
      </c>
      <c r="G3362" s="6" t="s">
        <v>357</v>
      </c>
      <c r="H3362" s="2" t="str">
        <f>INDEX(Δεδομένα!B$1:B$51,MATCH('2020'!G3362,Δεδομένα!A$1:A$51,0))</f>
        <v>ΔΥΤΙΚΗΣ ΕΛΛΑΔΟΣ</v>
      </c>
      <c r="I3362" s="8">
        <f>INDEX(Δεδομένα!E$1:E$13,MATCH('2020'!H3362,Δεδομένα!D$1:D$13,0))</f>
        <v>7</v>
      </c>
      <c r="J3362" s="1">
        <v>43968</v>
      </c>
      <c r="K3362" s="6" t="s">
        <v>588</v>
      </c>
      <c r="L3362" s="36" t="str">
        <f t="shared" si="208"/>
        <v>17/05/2020 13:48</v>
      </c>
      <c r="M3362" s="1">
        <v>43968</v>
      </c>
      <c r="N3362" s="6" t="s">
        <v>387</v>
      </c>
      <c r="O3362" s="36" t="str">
        <f t="shared" si="209"/>
        <v>17/05/2020 14:44</v>
      </c>
      <c r="P3362" s="46">
        <f t="shared" si="210"/>
        <v>3.888888889196096E-2</v>
      </c>
      <c r="Q3362" s="48">
        <v>0</v>
      </c>
      <c r="R3362" s="47">
        <f t="shared" si="211"/>
        <v>56.000000004423782</v>
      </c>
      <c r="S3362" s="6" t="s">
        <v>4704</v>
      </c>
      <c r="T3362" s="6" t="s">
        <v>1058</v>
      </c>
      <c r="U3362" s="6" t="s">
        <v>2359</v>
      </c>
      <c r="V3362" s="6" t="s">
        <v>4771</v>
      </c>
      <c r="W3362" s="7">
        <v>0</v>
      </c>
      <c r="X3362" s="7">
        <v>0</v>
      </c>
      <c r="Y3362" s="7">
        <v>0</v>
      </c>
      <c r="Z3362" s="7">
        <v>0</v>
      </c>
      <c r="AA3362" s="7">
        <v>1</v>
      </c>
      <c r="AB3362" s="7">
        <v>4</v>
      </c>
      <c r="AC3362" s="7">
        <v>0</v>
      </c>
      <c r="AD3362" s="7">
        <v>0</v>
      </c>
      <c r="AE3362">
        <v>4</v>
      </c>
      <c r="AF3362">
        <v>0</v>
      </c>
      <c r="AG3362">
        <v>0</v>
      </c>
      <c r="AH3362">
        <v>0</v>
      </c>
      <c r="AI3362">
        <v>0</v>
      </c>
      <c r="AJ3362">
        <v>2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</row>
    <row r="3363" spans="1:44" x14ac:dyDescent="0.25">
      <c r="A3363">
        <v>1566248</v>
      </c>
      <c r="B3363">
        <v>751849</v>
      </c>
      <c r="C3363">
        <v>22.9112274950588</v>
      </c>
      <c r="D3363">
        <v>40.399561819464203</v>
      </c>
      <c r="E3363" s="68" t="s">
        <v>212</v>
      </c>
      <c r="F3363" s="8">
        <f>INDEX(Δεδομένα!$P:$P,MATCH('2020'!E3363,Δεδομένα!$O:$O,0))</f>
        <v>46</v>
      </c>
      <c r="G3363" s="6" t="s">
        <v>170</v>
      </c>
      <c r="H3363" s="2" t="str">
        <f>INDEX(Δεδομένα!B$1:B$51,MATCH('2020'!G3363,Δεδομένα!A$1:A$51,0))</f>
        <v>ΚΕΝΤΡΙΚΗΣ ΜΑΚΕΔΟΝΙΑΣ</v>
      </c>
      <c r="I3363" s="8">
        <f>INDEX(Δεδομένα!E$1:E$13,MATCH('2020'!H3363,Δεδομένα!D$1:D$13,0))</f>
        <v>3</v>
      </c>
      <c r="J3363" s="1">
        <v>43968</v>
      </c>
      <c r="K3363" s="6" t="s">
        <v>2346</v>
      </c>
      <c r="L3363" s="36" t="str">
        <f t="shared" si="208"/>
        <v>17/05/2020 14:03</v>
      </c>
      <c r="M3363" s="1">
        <v>43968</v>
      </c>
      <c r="N3363" s="6" t="s">
        <v>715</v>
      </c>
      <c r="O3363" s="36" t="str">
        <f t="shared" si="209"/>
        <v>17/05/2020 14:35</v>
      </c>
      <c r="P3363" s="46">
        <f t="shared" si="210"/>
        <v>2.2222222221898846E-2</v>
      </c>
      <c r="Q3363" s="48">
        <v>0</v>
      </c>
      <c r="R3363" s="47">
        <f t="shared" si="211"/>
        <v>31.999999999534339</v>
      </c>
      <c r="S3363" s="6" t="s">
        <v>170</v>
      </c>
      <c r="T3363" s="6" t="s">
        <v>219</v>
      </c>
      <c r="U3363" s="6" t="s">
        <v>220</v>
      </c>
      <c r="V3363" s="6" t="s">
        <v>4772</v>
      </c>
      <c r="W3363" s="7">
        <v>0</v>
      </c>
      <c r="X3363" s="7">
        <v>0</v>
      </c>
      <c r="Y3363" s="7">
        <v>0</v>
      </c>
      <c r="Z3363" s="7">
        <v>0</v>
      </c>
      <c r="AA3363" s="7">
        <v>0</v>
      </c>
      <c r="AB3363" s="7">
        <v>0</v>
      </c>
      <c r="AC3363" s="7">
        <v>0.5</v>
      </c>
      <c r="AD3363" s="7">
        <v>0</v>
      </c>
      <c r="AE3363">
        <v>5</v>
      </c>
      <c r="AF3363">
        <v>0</v>
      </c>
      <c r="AG3363">
        <v>0</v>
      </c>
      <c r="AH3363">
        <v>0</v>
      </c>
      <c r="AI3363">
        <v>0</v>
      </c>
      <c r="AJ3363">
        <v>2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</row>
    <row r="3364" spans="1:44" x14ac:dyDescent="0.25">
      <c r="A3364">
        <v>1557869</v>
      </c>
      <c r="B3364">
        <v>751902</v>
      </c>
      <c r="C3364">
        <v>24.738113303841601</v>
      </c>
      <c r="D3364">
        <v>41.001069566621901</v>
      </c>
      <c r="E3364" s="68" t="s">
        <v>919</v>
      </c>
      <c r="F3364" s="8">
        <f>INDEX(Δεδομένα!$P:$P,MATCH('2020'!E3364,Δεδομένα!$O:$O,0))</f>
        <v>26</v>
      </c>
      <c r="G3364" s="6" t="s">
        <v>77</v>
      </c>
      <c r="H3364" s="2" t="str">
        <f>INDEX(Δεδομένα!B$1:B$51,MATCH('2020'!G3364,Δεδομένα!A$1:A$51,0))</f>
        <v>ΑΝΑΤΟΛΙΚΗΣ ΜΑΚΕΔΟΝΙΑΣ ΚΑΙ ΘΡΑΚΗΣ</v>
      </c>
      <c r="I3364" s="8">
        <f>INDEX(Δεδομένα!E$1:E$13,MATCH('2020'!H3364,Δεδομένα!D$1:D$13,0))</f>
        <v>2</v>
      </c>
      <c r="J3364" s="1">
        <v>43968</v>
      </c>
      <c r="K3364" s="6" t="s">
        <v>779</v>
      </c>
      <c r="L3364" s="36" t="str">
        <f t="shared" si="208"/>
        <v>17/05/2020 18:06</v>
      </c>
      <c r="M3364" s="1">
        <v>43968</v>
      </c>
      <c r="N3364" s="6" t="s">
        <v>1493</v>
      </c>
      <c r="O3364" s="36" t="str">
        <f t="shared" si="209"/>
        <v>17/05/2020 21:20</v>
      </c>
      <c r="P3364" s="46">
        <f t="shared" si="210"/>
        <v>0.13472222222480923</v>
      </c>
      <c r="Q3364" s="48">
        <v>0</v>
      </c>
      <c r="R3364" s="47">
        <f t="shared" si="211"/>
        <v>194.00000000372529</v>
      </c>
      <c r="S3364" s="6" t="s">
        <v>44</v>
      </c>
      <c r="T3364" s="6" t="s">
        <v>921</v>
      </c>
      <c r="U3364" s="6" t="s">
        <v>44</v>
      </c>
      <c r="V3364" s="6" t="s">
        <v>4785</v>
      </c>
      <c r="W3364" s="7">
        <v>0</v>
      </c>
      <c r="X3364" s="7">
        <v>2</v>
      </c>
      <c r="Y3364" s="7">
        <v>0</v>
      </c>
      <c r="Z3364" s="7">
        <v>0</v>
      </c>
      <c r="AA3364" s="7">
        <v>0</v>
      </c>
      <c r="AB3364" s="7">
        <v>0</v>
      </c>
      <c r="AC3364" s="7">
        <v>0</v>
      </c>
      <c r="AD3364" s="7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</row>
    <row r="3365" spans="1:44" x14ac:dyDescent="0.25">
      <c r="A3365">
        <v>1582013</v>
      </c>
      <c r="B3365">
        <v>751806</v>
      </c>
      <c r="C3365">
        <v>22.944976702412902</v>
      </c>
      <c r="D3365">
        <v>37.920894861332798</v>
      </c>
      <c r="E3365" s="68" t="s">
        <v>810</v>
      </c>
      <c r="F3365" s="8">
        <f>INDEX(Δεδομένα!$P:$P,MATCH('2020'!E3365,Δεδομένα!$O:$O,0))</f>
        <v>157</v>
      </c>
      <c r="G3365" s="6" t="s">
        <v>391</v>
      </c>
      <c r="H3365" s="2" t="str">
        <f>INDEX(Δεδομένα!B$1:B$51,MATCH('2020'!G3365,Δεδομένα!A$1:A$51,0))</f>
        <v>ΠΕΛΛΟΠΟΝΗΣΟΥ</v>
      </c>
      <c r="I3365" s="8">
        <f>INDEX(Δεδομένα!E$1:E$13,MATCH('2020'!H3365,Δεδομένα!D$1:D$13,0))</f>
        <v>8</v>
      </c>
      <c r="J3365" s="1">
        <v>43968</v>
      </c>
      <c r="K3365" s="6" t="s">
        <v>712</v>
      </c>
      <c r="L3365" s="36" t="str">
        <f t="shared" si="208"/>
        <v>17/05/2020 10:16</v>
      </c>
      <c r="M3365" s="1">
        <v>43968</v>
      </c>
      <c r="N3365" s="6" t="s">
        <v>4353</v>
      </c>
      <c r="O3365" s="36" t="str">
        <f t="shared" si="209"/>
        <v>17/05/2020 10:47</v>
      </c>
      <c r="P3365" s="46">
        <f t="shared" si="210"/>
        <v>2.1527777782466728E-2</v>
      </c>
      <c r="Q3365" s="48">
        <v>0</v>
      </c>
      <c r="R3365" s="47">
        <f t="shared" si="211"/>
        <v>31.000000006752089</v>
      </c>
      <c r="S3365" s="6" t="s">
        <v>44</v>
      </c>
      <c r="T3365" s="6" t="s">
        <v>1012</v>
      </c>
      <c r="U3365" s="6" t="s">
        <v>44</v>
      </c>
      <c r="V3365" s="6" t="s">
        <v>4594</v>
      </c>
      <c r="W3365" s="7">
        <v>0</v>
      </c>
      <c r="X3365" s="7">
        <v>0</v>
      </c>
      <c r="Y3365" s="7">
        <v>0</v>
      </c>
      <c r="Z3365" s="7">
        <v>0.01</v>
      </c>
      <c r="AA3365" s="7">
        <v>0</v>
      </c>
      <c r="AB3365" s="7">
        <v>0</v>
      </c>
      <c r="AC3365" s="7">
        <v>0</v>
      </c>
      <c r="AD3365" s="7">
        <v>0</v>
      </c>
      <c r="AE3365">
        <v>2</v>
      </c>
      <c r="AF3365">
        <v>0</v>
      </c>
      <c r="AG3365">
        <v>0</v>
      </c>
      <c r="AH3365">
        <v>0</v>
      </c>
      <c r="AI3365">
        <v>0</v>
      </c>
      <c r="AJ3365">
        <v>1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</row>
    <row r="3366" spans="1:44" x14ac:dyDescent="0.25">
      <c r="A3366">
        <v>1582048</v>
      </c>
      <c r="B3366">
        <v>751889</v>
      </c>
      <c r="C3366">
        <v>22.934875941285199</v>
      </c>
      <c r="D3366">
        <v>37.906762016779801</v>
      </c>
      <c r="E3366" s="68" t="s">
        <v>810</v>
      </c>
      <c r="F3366" s="8">
        <f>INDEX(Δεδομένα!$P:$P,MATCH('2020'!E3366,Δεδομένα!$O:$O,0))</f>
        <v>157</v>
      </c>
      <c r="G3366" s="6" t="s">
        <v>391</v>
      </c>
      <c r="H3366" s="2" t="str">
        <f>INDEX(Δεδομένα!B$1:B$51,MATCH('2020'!G3366,Δεδομένα!A$1:A$51,0))</f>
        <v>ΠΕΛΛΟΠΟΝΗΣΟΥ</v>
      </c>
      <c r="I3366" s="8">
        <f>INDEX(Δεδομένα!E$1:E$13,MATCH('2020'!H3366,Δεδομένα!D$1:D$13,0))</f>
        <v>8</v>
      </c>
      <c r="J3366" s="1">
        <v>43968</v>
      </c>
      <c r="K3366" s="6" t="s">
        <v>1522</v>
      </c>
      <c r="L3366" s="36" t="str">
        <f t="shared" si="208"/>
        <v>17/05/2020 16:57</v>
      </c>
      <c r="M3366" s="1">
        <v>43968</v>
      </c>
      <c r="N3366" s="6" t="s">
        <v>501</v>
      </c>
      <c r="O3366" s="36" t="str">
        <f t="shared" si="209"/>
        <v>17/05/2020 17:42</v>
      </c>
      <c r="P3366" s="46">
        <f t="shared" si="210"/>
        <v>3.125E-2</v>
      </c>
      <c r="Q3366" s="48">
        <v>0</v>
      </c>
      <c r="R3366" s="47">
        <f t="shared" si="211"/>
        <v>45</v>
      </c>
      <c r="S3366" s="6" t="s">
        <v>44</v>
      </c>
      <c r="T3366" s="6" t="s">
        <v>1012</v>
      </c>
      <c r="U3366" s="6" t="s">
        <v>44</v>
      </c>
      <c r="V3366" s="6" t="s">
        <v>4782</v>
      </c>
      <c r="W3366" s="7">
        <v>0</v>
      </c>
      <c r="X3366" s="7">
        <v>0</v>
      </c>
      <c r="Y3366" s="7">
        <v>0</v>
      </c>
      <c r="Z3366" s="7">
        <v>1</v>
      </c>
      <c r="AA3366" s="7">
        <v>0</v>
      </c>
      <c r="AB3366" s="7">
        <v>0</v>
      </c>
      <c r="AC3366" s="7">
        <v>0</v>
      </c>
      <c r="AD3366" s="7">
        <v>0</v>
      </c>
      <c r="AE3366">
        <v>8</v>
      </c>
      <c r="AF3366">
        <v>0</v>
      </c>
      <c r="AG3366">
        <v>0</v>
      </c>
      <c r="AH3366">
        <v>0</v>
      </c>
      <c r="AI3366">
        <v>0</v>
      </c>
      <c r="AJ3366">
        <v>4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</row>
    <row r="3367" spans="1:44" x14ac:dyDescent="0.25">
      <c r="A3367">
        <v>1559147</v>
      </c>
      <c r="B3367">
        <v>751877</v>
      </c>
      <c r="C3367">
        <v>25.403939364411599</v>
      </c>
      <c r="D3367">
        <v>36.471355070818397</v>
      </c>
      <c r="E3367" s="68" t="s">
        <v>4777</v>
      </c>
      <c r="F3367" s="8">
        <f>INDEX(Δεδομένα!$P:$P,MATCH('2020'!E3367,Δεδομένα!$O:$O,0))</f>
        <v>191</v>
      </c>
      <c r="G3367" s="6" t="s">
        <v>479</v>
      </c>
      <c r="H3367" s="2" t="str">
        <f>INDEX(Δεδομένα!B$1:B$51,MATCH('2020'!G3367,Δεδομένα!A$1:A$51,0))</f>
        <v>ΝΟΤΙΟΥ ΑΙΓΑΙΟΥ</v>
      </c>
      <c r="I3367" s="8">
        <f>INDEX(Δεδομένα!E$1:E$13,MATCH('2020'!H3367,Δεδομένα!D$1:D$13,0))</f>
        <v>10</v>
      </c>
      <c r="J3367" s="1">
        <v>43968</v>
      </c>
      <c r="K3367" s="6" t="s">
        <v>505</v>
      </c>
      <c r="L3367" s="36" t="str">
        <f t="shared" si="208"/>
        <v>17/05/2020 16:34</v>
      </c>
      <c r="M3367" s="1">
        <v>43968</v>
      </c>
      <c r="N3367" s="6" t="s">
        <v>142</v>
      </c>
      <c r="O3367" s="36" t="str">
        <f t="shared" si="209"/>
        <v>17/05/2020 19:20</v>
      </c>
      <c r="P3367" s="46">
        <f t="shared" si="210"/>
        <v>0.11527777777519077</v>
      </c>
      <c r="Q3367" s="48">
        <v>0</v>
      </c>
      <c r="R3367" s="47">
        <f t="shared" si="211"/>
        <v>165.99999999627471</v>
      </c>
      <c r="S3367" s="6" t="s">
        <v>44</v>
      </c>
      <c r="T3367" s="6" t="s">
        <v>4778</v>
      </c>
      <c r="U3367" s="6" t="s">
        <v>44</v>
      </c>
      <c r="V3367" s="6" t="s">
        <v>4779</v>
      </c>
      <c r="W3367" s="7">
        <v>0</v>
      </c>
      <c r="X3367" s="7">
        <v>0</v>
      </c>
      <c r="Y3367" s="7">
        <v>0</v>
      </c>
      <c r="Z3367" s="7">
        <v>0</v>
      </c>
      <c r="AA3367" s="7">
        <v>0</v>
      </c>
      <c r="AB3367" s="7">
        <v>0</v>
      </c>
      <c r="AC3367" s="7">
        <v>0</v>
      </c>
      <c r="AD3367" s="7">
        <v>0</v>
      </c>
      <c r="AE3367">
        <v>4</v>
      </c>
      <c r="AF3367">
        <v>0</v>
      </c>
      <c r="AG3367">
        <v>0</v>
      </c>
      <c r="AH3367">
        <v>0</v>
      </c>
      <c r="AI3367">
        <v>0</v>
      </c>
      <c r="AJ3367">
        <v>2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</row>
    <row r="3368" spans="1:44" x14ac:dyDescent="0.25">
      <c r="A3368">
        <v>1557873</v>
      </c>
      <c r="B3368">
        <v>751932</v>
      </c>
      <c r="C3368">
        <v>22.024804853440902</v>
      </c>
      <c r="D3368">
        <v>39.795243365991603</v>
      </c>
      <c r="E3368" s="68" t="s">
        <v>1022</v>
      </c>
      <c r="F3368" s="8">
        <f>INDEX(Δεδομένα!$P:$P,MATCH('2020'!E3368,Δεδομένα!$O:$O,0))</f>
        <v>103</v>
      </c>
      <c r="G3368" s="6" t="s">
        <v>288</v>
      </c>
      <c r="H3368" s="2" t="str">
        <f>INDEX(Δεδομένα!B$1:B$51,MATCH('2020'!G3368,Δεδομένα!A$1:A$51,0))</f>
        <v>ΘΕΣΣΑΛΙΑΣ</v>
      </c>
      <c r="I3368" s="8">
        <f>INDEX(Δεδομένα!E$1:E$13,MATCH('2020'!H3368,Δεδομένα!D$1:D$13,0))</f>
        <v>6</v>
      </c>
      <c r="J3368" s="1">
        <v>43968</v>
      </c>
      <c r="K3368" s="6" t="s">
        <v>1609</v>
      </c>
      <c r="L3368" s="36" t="str">
        <f t="shared" si="208"/>
        <v>17/05/2020 19:53</v>
      </c>
      <c r="M3368" s="1">
        <v>43968</v>
      </c>
      <c r="N3368" s="6" t="s">
        <v>638</v>
      </c>
      <c r="O3368" s="36" t="str">
        <f t="shared" si="209"/>
        <v>17/05/2020 20:45</v>
      </c>
      <c r="P3368" s="46">
        <f t="shared" si="210"/>
        <v>3.6111111112404615E-2</v>
      </c>
      <c r="Q3368" s="48">
        <v>0</v>
      </c>
      <c r="R3368" s="47">
        <f t="shared" si="211"/>
        <v>52.000000001862645</v>
      </c>
      <c r="S3368" s="6" t="s">
        <v>1025</v>
      </c>
      <c r="T3368" s="6" t="s">
        <v>1026</v>
      </c>
      <c r="U3368" s="6" t="s">
        <v>44</v>
      </c>
      <c r="V3368" s="6" t="s">
        <v>4030</v>
      </c>
      <c r="W3368" s="7">
        <v>0</v>
      </c>
      <c r="X3368" s="7">
        <v>0.05</v>
      </c>
      <c r="Y3368" s="7">
        <v>0</v>
      </c>
      <c r="Z3368" s="7">
        <v>0</v>
      </c>
      <c r="AA3368" s="7">
        <v>0</v>
      </c>
      <c r="AB3368" s="7">
        <v>0</v>
      </c>
      <c r="AC3368" s="7">
        <v>0</v>
      </c>
      <c r="AD3368" s="7">
        <v>0</v>
      </c>
      <c r="AE3368">
        <v>2</v>
      </c>
      <c r="AF3368">
        <v>0</v>
      </c>
      <c r="AG3368">
        <v>0</v>
      </c>
      <c r="AH3368">
        <v>0</v>
      </c>
      <c r="AI3368">
        <v>0</v>
      </c>
      <c r="AJ3368">
        <v>1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</row>
    <row r="3369" spans="1:44" x14ac:dyDescent="0.25">
      <c r="A3369">
        <v>1605405</v>
      </c>
      <c r="B3369">
        <v>751824</v>
      </c>
      <c r="C3369">
        <v>26.336372483287199</v>
      </c>
      <c r="D3369">
        <v>39.097075382581799</v>
      </c>
      <c r="E3369" s="68" t="s">
        <v>3467</v>
      </c>
      <c r="F3369" s="8">
        <f>INDEX(Δεδομένα!$P:$P,MATCH('2020'!E3369,Δεδομένα!$O:$O,0))</f>
        <v>198</v>
      </c>
      <c r="G3369" s="6" t="s">
        <v>495</v>
      </c>
      <c r="H3369" s="2" t="str">
        <f>INDEX(Δεδομένα!B$1:B$51,MATCH('2020'!G3369,Δεδομένα!A$1:A$51,0))</f>
        <v>ΒΟΡΕΙΟΥ ΑΙΓΑΙΟΥ</v>
      </c>
      <c r="I3369" s="8">
        <f>INDEX(Δεδομένα!E$1:E$13,MATCH('2020'!H3369,Δεδομένα!D$1:D$13,0))</f>
        <v>11</v>
      </c>
      <c r="J3369" s="1">
        <v>43968</v>
      </c>
      <c r="K3369" s="6" t="s">
        <v>1548</v>
      </c>
      <c r="L3369" s="36" t="str">
        <f t="shared" si="208"/>
        <v>17/05/2020 11:57</v>
      </c>
      <c r="M3369" s="1">
        <v>43968</v>
      </c>
      <c r="N3369" s="6" t="s">
        <v>662</v>
      </c>
      <c r="O3369" s="36" t="str">
        <f t="shared" si="209"/>
        <v>17/05/2020 12:30</v>
      </c>
      <c r="P3369" s="46">
        <f t="shared" si="210"/>
        <v>2.2916666668606922E-2</v>
      </c>
      <c r="Q3369" s="48">
        <v>0</v>
      </c>
      <c r="R3369" s="47">
        <f t="shared" si="211"/>
        <v>33.000000002793968</v>
      </c>
      <c r="S3369" s="6" t="s">
        <v>44</v>
      </c>
      <c r="T3369" s="6" t="s">
        <v>499</v>
      </c>
      <c r="U3369" s="6" t="s">
        <v>4769</v>
      </c>
      <c r="V3369" s="6" t="s">
        <v>4770</v>
      </c>
      <c r="W3369" s="7">
        <v>0</v>
      </c>
      <c r="X3369" s="7">
        <v>0</v>
      </c>
      <c r="Y3369" s="7">
        <v>0</v>
      </c>
      <c r="Z3369" s="7">
        <v>0</v>
      </c>
      <c r="AA3369" s="7">
        <v>0</v>
      </c>
      <c r="AB3369" s="7">
        <v>0.01</v>
      </c>
      <c r="AC3369" s="7">
        <v>0</v>
      </c>
      <c r="AD3369" s="7">
        <v>0</v>
      </c>
      <c r="AE3369">
        <v>2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</row>
    <row r="3370" spans="1:44" x14ac:dyDescent="0.25">
      <c r="A3370">
        <v>1569119</v>
      </c>
      <c r="B3370">
        <v>751975</v>
      </c>
      <c r="C3370">
        <v>26.5347510915031</v>
      </c>
      <c r="D3370">
        <v>39.1129735289297</v>
      </c>
      <c r="E3370" s="68" t="s">
        <v>494</v>
      </c>
      <c r="F3370" s="8">
        <f>INDEX(Δεδομένα!$P:$P,MATCH('2020'!E3370,Δεδομένα!$O:$O,0))</f>
        <v>196</v>
      </c>
      <c r="G3370" s="6" t="s">
        <v>495</v>
      </c>
      <c r="H3370" s="2" t="str">
        <f>INDEX(Δεδομένα!B$1:B$51,MATCH('2020'!G3370,Δεδομένα!A$1:A$51,0))</f>
        <v>ΒΟΡΕΙΟΥ ΑΙΓΑΙΟΥ</v>
      </c>
      <c r="I3370" s="8">
        <f>INDEX(Δεδομένα!E$1:E$13,MATCH('2020'!H3370,Δεδομένα!D$1:D$13,0))</f>
        <v>11</v>
      </c>
      <c r="J3370" s="1">
        <v>43968</v>
      </c>
      <c r="K3370" s="6" t="s">
        <v>4718</v>
      </c>
      <c r="L3370" s="36" t="str">
        <f t="shared" si="208"/>
        <v>17/05/2020 21:31</v>
      </c>
      <c r="M3370" s="1">
        <v>43968</v>
      </c>
      <c r="N3370" s="6" t="s">
        <v>452</v>
      </c>
      <c r="O3370" s="36" t="str">
        <f t="shared" si="209"/>
        <v>17/05/2020 21:50</v>
      </c>
      <c r="P3370" s="46">
        <f t="shared" si="210"/>
        <v>1.3194444443797693E-2</v>
      </c>
      <c r="Q3370" s="48">
        <v>0</v>
      </c>
      <c r="R3370" s="47">
        <f t="shared" si="211"/>
        <v>18.999999999068677</v>
      </c>
      <c r="S3370" s="6" t="s">
        <v>44</v>
      </c>
      <c r="T3370" s="6" t="s">
        <v>499</v>
      </c>
      <c r="U3370" s="6" t="s">
        <v>1572</v>
      </c>
      <c r="V3370" s="6" t="s">
        <v>3011</v>
      </c>
      <c r="W3370" s="7">
        <v>0</v>
      </c>
      <c r="X3370" s="7">
        <v>0</v>
      </c>
      <c r="Y3370" s="7">
        <v>0</v>
      </c>
      <c r="Z3370" s="7">
        <v>0</v>
      </c>
      <c r="AA3370" s="7">
        <v>0</v>
      </c>
      <c r="AB3370" s="7">
        <v>0.01</v>
      </c>
      <c r="AC3370" s="7">
        <v>0</v>
      </c>
      <c r="AD3370" s="7">
        <v>0</v>
      </c>
      <c r="AE3370">
        <v>5</v>
      </c>
      <c r="AF3370">
        <v>0</v>
      </c>
      <c r="AG3370">
        <v>1</v>
      </c>
      <c r="AH3370">
        <v>0</v>
      </c>
      <c r="AI3370">
        <v>0</v>
      </c>
      <c r="AJ3370">
        <v>2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</row>
    <row r="3371" spans="1:44" x14ac:dyDescent="0.25">
      <c r="A3371">
        <v>1569157</v>
      </c>
      <c r="B3371">
        <v>751991</v>
      </c>
      <c r="C3371">
        <v>26.540513883295102</v>
      </c>
      <c r="D3371">
        <v>39.1111249289753</v>
      </c>
      <c r="E3371" s="68" t="s">
        <v>494</v>
      </c>
      <c r="F3371" s="8">
        <f>INDEX(Δεδομένα!$P:$P,MATCH('2020'!E3371,Δεδομένα!$O:$O,0))</f>
        <v>196</v>
      </c>
      <c r="G3371" s="6" t="s">
        <v>495</v>
      </c>
      <c r="H3371" s="2" t="str">
        <f>INDEX(Δεδομένα!B$1:B$51,MATCH('2020'!G3371,Δεδομένα!A$1:A$51,0))</f>
        <v>ΒΟΡΕΙΟΥ ΑΙΓΑΙΟΥ</v>
      </c>
      <c r="I3371" s="8">
        <f>INDEX(Δεδομένα!E$1:E$13,MATCH('2020'!H3371,Δεδομένα!D$1:D$13,0))</f>
        <v>11</v>
      </c>
      <c r="J3371" s="1">
        <v>43968</v>
      </c>
      <c r="K3371" s="6" t="s">
        <v>4788</v>
      </c>
      <c r="L3371" s="36" t="str">
        <f t="shared" si="208"/>
        <v>17/05/2020 22:12</v>
      </c>
      <c r="M3371" s="1">
        <v>43968</v>
      </c>
      <c r="N3371" s="6" t="s">
        <v>3888</v>
      </c>
      <c r="O3371" s="36" t="str">
        <f t="shared" si="209"/>
        <v>17/05/2020 22:27</v>
      </c>
      <c r="P3371" s="46">
        <f t="shared" si="210"/>
        <v>1.0416666664241347E-2</v>
      </c>
      <c r="Q3371" s="48">
        <v>0</v>
      </c>
      <c r="R3371" s="47">
        <f t="shared" si="211"/>
        <v>14.99999999650754</v>
      </c>
      <c r="S3371" s="6" t="s">
        <v>44</v>
      </c>
      <c r="T3371" s="6" t="s">
        <v>499</v>
      </c>
      <c r="U3371" s="6" t="s">
        <v>1572</v>
      </c>
      <c r="V3371" s="6" t="s">
        <v>4789</v>
      </c>
      <c r="W3371" s="7">
        <v>0</v>
      </c>
      <c r="X3371" s="7">
        <v>0</v>
      </c>
      <c r="Y3371" s="7">
        <v>0</v>
      </c>
      <c r="Z3371" s="7">
        <v>0</v>
      </c>
      <c r="AA3371" s="7">
        <v>0</v>
      </c>
      <c r="AB3371" s="7">
        <v>0.01</v>
      </c>
      <c r="AC3371" s="7">
        <v>0</v>
      </c>
      <c r="AD3371" s="7">
        <v>0</v>
      </c>
      <c r="AE3371">
        <v>3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</row>
    <row r="3372" spans="1:44" x14ac:dyDescent="0.25">
      <c r="A3372">
        <v>1557839</v>
      </c>
      <c r="B3372">
        <v>751768</v>
      </c>
      <c r="C3372">
        <v>21.630762366046699</v>
      </c>
      <c r="D3372">
        <v>37.0692900752206</v>
      </c>
      <c r="E3372" s="68" t="s">
        <v>997</v>
      </c>
      <c r="F3372" s="8">
        <f>INDEX(Δεδομένα!$P:$P,MATCH('2020'!E3372,Δεδομένα!$O:$O,0))</f>
        <v>145</v>
      </c>
      <c r="G3372" s="6" t="s">
        <v>841</v>
      </c>
      <c r="H3372" s="2" t="str">
        <f>INDEX(Δεδομένα!B$1:B$51,MATCH('2020'!G3372,Δεδομένα!A$1:A$51,0))</f>
        <v>ΠΕΛΛΟΠΟΝΗΣΟΥ</v>
      </c>
      <c r="I3372" s="8">
        <f>INDEX(Δεδομένα!E$1:E$13,MATCH('2020'!H3372,Δεδομένα!D$1:D$13,0))</f>
        <v>8</v>
      </c>
      <c r="J3372" s="1">
        <v>43968</v>
      </c>
      <c r="K3372" s="6" t="s">
        <v>4764</v>
      </c>
      <c r="L3372" s="36" t="str">
        <f t="shared" si="208"/>
        <v>17/05/2020 04:57</v>
      </c>
      <c r="M3372" s="1">
        <v>43968</v>
      </c>
      <c r="N3372" s="6" t="s">
        <v>4765</v>
      </c>
      <c r="O3372" s="36" t="str">
        <f t="shared" si="209"/>
        <v>17/05/2020 05:50</v>
      </c>
      <c r="P3372" s="46">
        <f t="shared" si="210"/>
        <v>3.6805555551836733E-2</v>
      </c>
      <c r="Q3372" s="48">
        <v>0</v>
      </c>
      <c r="R3372" s="47">
        <f t="shared" si="211"/>
        <v>52.999999994644895</v>
      </c>
      <c r="S3372" s="6" t="s">
        <v>998</v>
      </c>
      <c r="T3372" s="6" t="s">
        <v>999</v>
      </c>
      <c r="U3372" s="6" t="s">
        <v>44</v>
      </c>
      <c r="V3372" s="6" t="s">
        <v>4766</v>
      </c>
      <c r="W3372" s="7">
        <v>0</v>
      </c>
      <c r="X3372" s="7">
        <v>0.05</v>
      </c>
      <c r="Y3372" s="7">
        <v>0</v>
      </c>
      <c r="Z3372" s="7">
        <v>0</v>
      </c>
      <c r="AA3372" s="7">
        <v>0</v>
      </c>
      <c r="AB3372" s="7">
        <v>0</v>
      </c>
      <c r="AC3372" s="7">
        <v>0</v>
      </c>
      <c r="AD3372" s="7">
        <v>0</v>
      </c>
      <c r="AE3372">
        <v>2</v>
      </c>
      <c r="AF3372">
        <v>0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</row>
    <row r="3373" spans="1:44" x14ac:dyDescent="0.25">
      <c r="A3373">
        <v>1558279</v>
      </c>
      <c r="B3373">
        <v>751912</v>
      </c>
      <c r="C3373">
        <v>22.025902542403401</v>
      </c>
      <c r="D3373">
        <v>37.036164926815999</v>
      </c>
      <c r="E3373" s="68" t="s">
        <v>937</v>
      </c>
      <c r="F3373" s="8">
        <f>INDEX(Δεδομένα!$P:$P,MATCH('2020'!E3373,Δεδομένα!$O:$O,0))</f>
        <v>143</v>
      </c>
      <c r="G3373" s="6" t="s">
        <v>841</v>
      </c>
      <c r="H3373" s="2" t="str">
        <f>INDEX(Δεδομένα!B$1:B$51,MATCH('2020'!G3373,Δεδομένα!A$1:A$51,0))</f>
        <v>ΠΕΛΛΟΠΟΝΗΣΟΥ</v>
      </c>
      <c r="I3373" s="8">
        <f>INDEX(Δεδομένα!E$1:E$13,MATCH('2020'!H3373,Δεδομένα!D$1:D$13,0))</f>
        <v>8</v>
      </c>
      <c r="J3373" s="1">
        <v>43968</v>
      </c>
      <c r="K3373" s="6" t="s">
        <v>2519</v>
      </c>
      <c r="L3373" s="36" t="str">
        <f t="shared" si="208"/>
        <v>17/05/2020 18:51</v>
      </c>
      <c r="M3373" s="1">
        <v>43968</v>
      </c>
      <c r="N3373" s="6" t="s">
        <v>259</v>
      </c>
      <c r="O3373" s="36" t="str">
        <f t="shared" si="209"/>
        <v>17/05/2020 19:00</v>
      </c>
      <c r="P3373" s="46">
        <f t="shared" si="210"/>
        <v>6.2499999985448085E-3</v>
      </c>
      <c r="Q3373" s="48">
        <v>0</v>
      </c>
      <c r="R3373" s="47">
        <f t="shared" si="211"/>
        <v>8.9999999979045242</v>
      </c>
      <c r="S3373" s="6" t="s">
        <v>842</v>
      </c>
      <c r="T3373" s="6" t="s">
        <v>984</v>
      </c>
      <c r="U3373" s="6" t="s">
        <v>44</v>
      </c>
      <c r="V3373" s="6" t="s">
        <v>1206</v>
      </c>
      <c r="W3373" s="7">
        <v>0</v>
      </c>
      <c r="X3373" s="7">
        <v>0</v>
      </c>
      <c r="Y3373" s="7">
        <v>0</v>
      </c>
      <c r="Z3373" s="7">
        <v>0</v>
      </c>
      <c r="AA3373" s="7">
        <v>0.1</v>
      </c>
      <c r="AB3373" s="7">
        <v>0</v>
      </c>
      <c r="AC3373" s="7">
        <v>0</v>
      </c>
      <c r="AD3373" s="7">
        <v>0</v>
      </c>
      <c r="AE3373">
        <v>4</v>
      </c>
      <c r="AF3373">
        <v>0</v>
      </c>
      <c r="AG3373">
        <v>0</v>
      </c>
      <c r="AH3373">
        <v>0</v>
      </c>
      <c r="AI3373">
        <v>0</v>
      </c>
      <c r="AJ3373">
        <v>2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</row>
    <row r="3374" spans="1:44" x14ac:dyDescent="0.25">
      <c r="A3374">
        <v>1558861</v>
      </c>
      <c r="B3374">
        <v>751860</v>
      </c>
      <c r="C3374">
        <v>24.758228302001999</v>
      </c>
      <c r="D3374">
        <v>40.992198944091797</v>
      </c>
      <c r="E3374" s="68" t="s">
        <v>834</v>
      </c>
      <c r="F3374" s="8">
        <f>INDEX(Δεδομένα!$P:$P,MATCH('2020'!E3374,Δεδομένα!$O:$O,0))</f>
        <v>32</v>
      </c>
      <c r="G3374" s="6" t="s">
        <v>121</v>
      </c>
      <c r="H3374" s="2" t="str">
        <f>INDEX(Δεδομένα!B$1:B$51,MATCH('2020'!G3374,Δεδομένα!A$1:A$51,0))</f>
        <v>ΑΝΑΤΟΛΙΚΗΣ ΜΑΚΕΔΟΝΙΑΣ ΚΑΙ ΘΡΑΚΗΣ</v>
      </c>
      <c r="I3374" s="8">
        <f>INDEX(Δεδομένα!E$1:E$13,MATCH('2020'!H3374,Δεδομένα!D$1:D$13,0))</f>
        <v>2</v>
      </c>
      <c r="J3374" s="1">
        <v>43968</v>
      </c>
      <c r="K3374" s="6" t="s">
        <v>59</v>
      </c>
      <c r="L3374" s="36" t="str">
        <f t="shared" si="208"/>
        <v>17/05/2020 15:00</v>
      </c>
      <c r="M3374" s="1">
        <v>43968</v>
      </c>
      <c r="N3374" s="6" t="s">
        <v>505</v>
      </c>
      <c r="O3374" s="36" t="str">
        <f t="shared" si="209"/>
        <v>17/05/2020 16:34</v>
      </c>
      <c r="P3374" s="46">
        <f t="shared" si="210"/>
        <v>6.5277777779556345E-2</v>
      </c>
      <c r="Q3374" s="48">
        <v>0</v>
      </c>
      <c r="R3374" s="47">
        <f t="shared" si="211"/>
        <v>94.000000002561137</v>
      </c>
      <c r="S3374" s="6" t="s">
        <v>121</v>
      </c>
      <c r="T3374" s="6" t="s">
        <v>124</v>
      </c>
      <c r="U3374" s="6" t="s">
        <v>44</v>
      </c>
      <c r="V3374" s="6" t="s">
        <v>4773</v>
      </c>
      <c r="W3374" s="7">
        <v>0</v>
      </c>
      <c r="X3374" s="7">
        <v>0</v>
      </c>
      <c r="Y3374" s="7">
        <v>0</v>
      </c>
      <c r="Z3374" s="7">
        <v>0</v>
      </c>
      <c r="AA3374" s="7">
        <v>20</v>
      </c>
      <c r="AB3374" s="7">
        <v>0</v>
      </c>
      <c r="AC3374" s="7">
        <v>0</v>
      </c>
      <c r="AD3374" s="7">
        <v>0</v>
      </c>
      <c r="AE3374">
        <v>2</v>
      </c>
      <c r="AF3374">
        <v>0</v>
      </c>
      <c r="AG3374">
        <v>0</v>
      </c>
      <c r="AH3374">
        <v>0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</row>
    <row r="3375" spans="1:44" x14ac:dyDescent="0.25">
      <c r="A3375">
        <v>1557880</v>
      </c>
      <c r="B3375">
        <v>751769</v>
      </c>
      <c r="C3375">
        <v>22.2673726144852</v>
      </c>
      <c r="D3375">
        <v>40.713683362194899</v>
      </c>
      <c r="E3375" s="68" t="s">
        <v>873</v>
      </c>
      <c r="F3375" s="8">
        <f>INDEX(Δεδομένα!$P:$P,MATCH('2020'!E3375,Δεδομένα!$O:$O,0))</f>
        <v>61</v>
      </c>
      <c r="G3375" s="6" t="s">
        <v>874</v>
      </c>
      <c r="H3375" s="2" t="str">
        <f>INDEX(Δεδομένα!B$1:B$51,MATCH('2020'!G3375,Δεδομένα!A$1:A$51,0))</f>
        <v>ΚΕΝΤΡΙΚΗΣ ΜΑΚΕΔΟΝΙΑΣ</v>
      </c>
      <c r="I3375" s="8">
        <f>INDEX(Δεδομένα!E$1:E$13,MATCH('2020'!H3375,Δεδομένα!D$1:D$13,0))</f>
        <v>3</v>
      </c>
      <c r="J3375" s="1">
        <v>43968</v>
      </c>
      <c r="K3375" s="6" t="s">
        <v>2375</v>
      </c>
      <c r="L3375" s="36" t="str">
        <f t="shared" si="208"/>
        <v>17/05/2020 05:09</v>
      </c>
      <c r="M3375" s="1">
        <v>43968</v>
      </c>
      <c r="N3375" s="6" t="s">
        <v>4767</v>
      </c>
      <c r="O3375" s="36" t="str">
        <f t="shared" si="209"/>
        <v>17/05/2020 06:25</v>
      </c>
      <c r="P3375" s="46">
        <f t="shared" si="210"/>
        <v>5.2777777775190771E-2</v>
      </c>
      <c r="Q3375" s="48">
        <v>0</v>
      </c>
      <c r="R3375" s="47">
        <f t="shared" si="211"/>
        <v>75.99999999627471</v>
      </c>
      <c r="S3375" s="6" t="s">
        <v>877</v>
      </c>
      <c r="T3375" s="6" t="s">
        <v>878</v>
      </c>
      <c r="U3375" s="6" t="s">
        <v>2526</v>
      </c>
      <c r="V3375" s="6" t="s">
        <v>2527</v>
      </c>
      <c r="W3375" s="7">
        <v>0</v>
      </c>
      <c r="X3375" s="7">
        <v>0</v>
      </c>
      <c r="Y3375" s="7">
        <v>0</v>
      </c>
      <c r="Z3375" s="7">
        <v>0</v>
      </c>
      <c r="AA3375" s="7">
        <v>0.2</v>
      </c>
      <c r="AB3375" s="7">
        <v>0</v>
      </c>
      <c r="AC3375" s="7">
        <v>0</v>
      </c>
      <c r="AD3375" s="7">
        <v>0</v>
      </c>
      <c r="AE3375">
        <v>2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</row>
    <row r="3376" spans="1:44" x14ac:dyDescent="0.25">
      <c r="A3376">
        <v>1557886</v>
      </c>
      <c r="B3376">
        <v>751871</v>
      </c>
      <c r="C3376">
        <v>22.3811740875244</v>
      </c>
      <c r="D3376">
        <v>40.703304290771499</v>
      </c>
      <c r="E3376" s="68" t="s">
        <v>873</v>
      </c>
      <c r="F3376" s="8">
        <f>INDEX(Δεδομένα!$P:$P,MATCH('2020'!E3376,Δεδομένα!$O:$O,0))</f>
        <v>61</v>
      </c>
      <c r="G3376" s="6" t="s">
        <v>874</v>
      </c>
      <c r="H3376" s="2" t="str">
        <f>INDEX(Δεδομένα!B$1:B$51,MATCH('2020'!G3376,Δεδομένα!A$1:A$51,0))</f>
        <v>ΚΕΝΤΡΙΚΗΣ ΜΑΚΕΔΟΝΙΑΣ</v>
      </c>
      <c r="I3376" s="8">
        <f>INDEX(Δεδομένα!E$1:E$13,MATCH('2020'!H3376,Δεδομένα!D$1:D$13,0))</f>
        <v>3</v>
      </c>
      <c r="J3376" s="1">
        <v>43968</v>
      </c>
      <c r="K3376" s="6" t="s">
        <v>938</v>
      </c>
      <c r="L3376" s="36" t="str">
        <f t="shared" si="208"/>
        <v>17/05/2020 15:49</v>
      </c>
      <c r="M3376" s="1">
        <v>43968</v>
      </c>
      <c r="N3376" s="6" t="s">
        <v>203</v>
      </c>
      <c r="O3376" s="36" t="str">
        <f t="shared" si="209"/>
        <v>17/05/2020 16:09</v>
      </c>
      <c r="P3376" s="46">
        <f t="shared" si="210"/>
        <v>1.3888888890505768E-2</v>
      </c>
      <c r="Q3376" s="48">
        <v>0</v>
      </c>
      <c r="R3376" s="47">
        <f t="shared" si="211"/>
        <v>20.000000002328306</v>
      </c>
      <c r="S3376" s="6" t="s">
        <v>877</v>
      </c>
      <c r="T3376" s="6" t="s">
        <v>878</v>
      </c>
      <c r="U3376" s="6" t="s">
        <v>1161</v>
      </c>
      <c r="V3376" s="6" t="s">
        <v>1817</v>
      </c>
      <c r="W3376" s="7">
        <v>0</v>
      </c>
      <c r="X3376" s="7">
        <v>0</v>
      </c>
      <c r="Y3376" s="7">
        <v>0</v>
      </c>
      <c r="Z3376" s="7">
        <v>0.1</v>
      </c>
      <c r="AA3376" s="7">
        <v>0</v>
      </c>
      <c r="AB3376" s="7">
        <v>0</v>
      </c>
      <c r="AC3376" s="7">
        <v>0</v>
      </c>
      <c r="AD3376" s="7">
        <v>0</v>
      </c>
      <c r="AE3376">
        <v>2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</row>
    <row r="3377" spans="1:44" x14ac:dyDescent="0.25">
      <c r="A3377">
        <v>1558319</v>
      </c>
      <c r="B3377">
        <v>751864</v>
      </c>
      <c r="C3377">
        <v>22.4286740738494</v>
      </c>
      <c r="D3377">
        <v>40.314939048644398</v>
      </c>
      <c r="E3377" s="68" t="s">
        <v>978</v>
      </c>
      <c r="F3377" s="8">
        <f>INDEX(Δεδομένα!$P:$P,MATCH('2020'!E3377,Δεδομένα!$O:$O,0))</f>
        <v>67</v>
      </c>
      <c r="G3377" s="6" t="s">
        <v>917</v>
      </c>
      <c r="H3377" s="2" t="str">
        <f>INDEX(Δεδομένα!B$1:B$51,MATCH('2020'!G3377,Δεδομένα!A$1:A$51,0))</f>
        <v>ΚΕΝΤΡΙΚΗΣ ΜΑΚΕΔΟΝΙΑΣ</v>
      </c>
      <c r="I3377" s="8">
        <f>INDEX(Δεδομένα!E$1:E$13,MATCH('2020'!H3377,Δεδομένα!D$1:D$13,0))</f>
        <v>3</v>
      </c>
      <c r="J3377" s="1">
        <v>43968</v>
      </c>
      <c r="K3377" s="6" t="s">
        <v>768</v>
      </c>
      <c r="L3377" s="36" t="str">
        <f t="shared" si="208"/>
        <v>17/05/2020 14:15</v>
      </c>
      <c r="M3377" s="1">
        <v>43968</v>
      </c>
      <c r="N3377" s="6" t="s">
        <v>768</v>
      </c>
      <c r="O3377" s="36" t="str">
        <f t="shared" si="209"/>
        <v>17/05/2020 14:15</v>
      </c>
      <c r="P3377" s="46">
        <f t="shared" si="210"/>
        <v>0</v>
      </c>
      <c r="Q3377" s="48">
        <v>0</v>
      </c>
      <c r="R3377" s="47">
        <f t="shared" si="211"/>
        <v>0</v>
      </c>
      <c r="S3377" s="6" t="s">
        <v>917</v>
      </c>
      <c r="T3377" s="6" t="s">
        <v>980</v>
      </c>
      <c r="U3377" s="6" t="s">
        <v>1643</v>
      </c>
      <c r="V3377" s="6" t="s">
        <v>4774</v>
      </c>
      <c r="W3377" s="7">
        <v>0</v>
      </c>
      <c r="X3377" s="7">
        <v>2</v>
      </c>
      <c r="Y3377" s="7">
        <v>0</v>
      </c>
      <c r="Z3377" s="7">
        <v>0</v>
      </c>
      <c r="AA3377" s="7">
        <v>0</v>
      </c>
      <c r="AB3377" s="7">
        <v>0</v>
      </c>
      <c r="AC3377" s="7">
        <v>0</v>
      </c>
      <c r="AD3377" s="7">
        <v>0</v>
      </c>
      <c r="AE3377">
        <v>6</v>
      </c>
      <c r="AF3377">
        <v>0</v>
      </c>
      <c r="AG3377">
        <v>0</v>
      </c>
      <c r="AH3377">
        <v>0</v>
      </c>
      <c r="AI3377">
        <v>0</v>
      </c>
      <c r="AJ3377">
        <v>3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</row>
    <row r="3378" spans="1:44" x14ac:dyDescent="0.25">
      <c r="A3378">
        <v>1558325</v>
      </c>
      <c r="B3378">
        <v>751897</v>
      </c>
      <c r="C3378">
        <v>22.512891534849199</v>
      </c>
      <c r="D3378">
        <v>40.210935642450998</v>
      </c>
      <c r="E3378" s="68" t="s">
        <v>978</v>
      </c>
      <c r="F3378" s="8">
        <f>INDEX(Δεδομένα!$P:$P,MATCH('2020'!E3378,Δεδομένα!$O:$O,0))</f>
        <v>67</v>
      </c>
      <c r="G3378" s="6" t="s">
        <v>917</v>
      </c>
      <c r="H3378" s="2" t="str">
        <f>INDEX(Δεδομένα!B$1:B$51,MATCH('2020'!G3378,Δεδομένα!A$1:A$51,0))</f>
        <v>ΚΕΝΤΡΙΚΗΣ ΜΑΚΕΔΟΝΙΑΣ</v>
      </c>
      <c r="I3378" s="8">
        <f>INDEX(Δεδομένα!E$1:E$13,MATCH('2020'!H3378,Δεδομένα!D$1:D$13,0))</f>
        <v>3</v>
      </c>
      <c r="J3378" s="1">
        <v>43968</v>
      </c>
      <c r="K3378" s="6" t="s">
        <v>193</v>
      </c>
      <c r="L3378" s="36" t="str">
        <f t="shared" si="208"/>
        <v>17/05/2020 17:21</v>
      </c>
      <c r="M3378" s="1">
        <v>43968</v>
      </c>
      <c r="N3378" s="6" t="s">
        <v>337</v>
      </c>
      <c r="O3378" s="36" t="str">
        <f t="shared" si="209"/>
        <v>17/05/2020 18:40</v>
      </c>
      <c r="P3378" s="46">
        <f t="shared" si="210"/>
        <v>5.4861111115314998E-2</v>
      </c>
      <c r="Q3378" s="48">
        <v>0</v>
      </c>
      <c r="R3378" s="47">
        <f t="shared" si="211"/>
        <v>79.000000006053597</v>
      </c>
      <c r="S3378" s="6" t="s">
        <v>917</v>
      </c>
      <c r="T3378" s="6" t="s">
        <v>918</v>
      </c>
      <c r="U3378" s="6" t="s">
        <v>73</v>
      </c>
      <c r="V3378" s="6" t="s">
        <v>4784</v>
      </c>
      <c r="W3378" s="7">
        <v>0</v>
      </c>
      <c r="X3378" s="7">
        <v>0</v>
      </c>
      <c r="Y3378" s="7">
        <v>0</v>
      </c>
      <c r="Z3378" s="7">
        <v>0</v>
      </c>
      <c r="AA3378" s="7">
        <v>0</v>
      </c>
      <c r="AB3378" s="7">
        <v>0</v>
      </c>
      <c r="AC3378" s="7">
        <v>1.5</v>
      </c>
      <c r="AD3378" s="7">
        <v>4</v>
      </c>
      <c r="AE3378">
        <v>4</v>
      </c>
      <c r="AF3378">
        <v>0</v>
      </c>
      <c r="AG3378">
        <v>0</v>
      </c>
      <c r="AH3378">
        <v>0</v>
      </c>
      <c r="AI3378">
        <v>0</v>
      </c>
      <c r="AJ3378">
        <v>2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</row>
    <row r="3379" spans="1:44" x14ac:dyDescent="0.25">
      <c r="A3379">
        <v>1559010</v>
      </c>
      <c r="B3379">
        <v>751878</v>
      </c>
      <c r="C3379">
        <v>22.456589292188902</v>
      </c>
      <c r="D3379">
        <v>38.904581774734197</v>
      </c>
      <c r="E3379" s="68" t="s">
        <v>398</v>
      </c>
      <c r="F3379" s="8">
        <f>INDEX(Δεδομένα!$P:$P,MATCH('2020'!E3379,Δεδομένα!$O:$O,0))</f>
        <v>161</v>
      </c>
      <c r="G3379" s="6" t="s">
        <v>399</v>
      </c>
      <c r="H3379" s="2" t="str">
        <f>INDEX(Δεδομένα!B$1:B$51,MATCH('2020'!G3379,Δεδομένα!A$1:A$51,0))</f>
        <v>ΣΤΕΡΕΑΣ ΕΛΛΑΔΟΣ</v>
      </c>
      <c r="I3379" s="8">
        <f>INDEX(Δεδομένα!E$1:E$13,MATCH('2020'!H3379,Δεδομένα!D$1:D$13,0))</f>
        <v>9</v>
      </c>
      <c r="J3379" s="1">
        <v>43968</v>
      </c>
      <c r="K3379" s="6" t="s">
        <v>927</v>
      </c>
      <c r="L3379" s="36" t="str">
        <f t="shared" si="208"/>
        <v>17/05/2020 16:42</v>
      </c>
      <c r="M3379" s="1">
        <v>43968</v>
      </c>
      <c r="N3379" s="6" t="s">
        <v>156</v>
      </c>
      <c r="O3379" s="36" t="str">
        <f t="shared" si="209"/>
        <v>17/05/2020 17:30</v>
      </c>
      <c r="P3379" s="46">
        <f t="shared" si="210"/>
        <v>3.3333333332848269E-2</v>
      </c>
      <c r="Q3379" s="48">
        <v>0</v>
      </c>
      <c r="R3379" s="47">
        <f t="shared" si="211"/>
        <v>47.999999999301508</v>
      </c>
      <c r="S3379" s="6" t="s">
        <v>407</v>
      </c>
      <c r="T3379" s="6" t="s">
        <v>408</v>
      </c>
      <c r="U3379" s="6" t="s">
        <v>44</v>
      </c>
      <c r="V3379" s="6" t="s">
        <v>4780</v>
      </c>
      <c r="W3379" s="7">
        <v>0</v>
      </c>
      <c r="X3379" s="7">
        <v>0</v>
      </c>
      <c r="Y3379" s="7">
        <v>0</v>
      </c>
      <c r="Z3379" s="7">
        <v>0</v>
      </c>
      <c r="AA3379" s="7">
        <v>0</v>
      </c>
      <c r="AB3379" s="7">
        <v>0</v>
      </c>
      <c r="AC3379" s="7">
        <v>0</v>
      </c>
      <c r="AD3379" s="7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</row>
    <row r="3380" spans="1:44" x14ac:dyDescent="0.25">
      <c r="A3380">
        <v>1576251</v>
      </c>
      <c r="B3380">
        <v>751937</v>
      </c>
      <c r="C3380">
        <v>21.4504802668962</v>
      </c>
      <c r="D3380">
        <v>40.788070036626699</v>
      </c>
      <c r="E3380" s="68" t="s">
        <v>2026</v>
      </c>
      <c r="F3380" s="8">
        <f>INDEX(Δεδομένα!$P:$P,MATCH('2020'!E3380,Δεδομένα!$O:$O,0))</f>
        <v>74</v>
      </c>
      <c r="G3380" s="6" t="s">
        <v>1030</v>
      </c>
      <c r="H3380" s="2" t="str">
        <f>INDEX(Δεδομένα!B$1:B$51,MATCH('2020'!G3380,Δεδομένα!A$1:A$51,0))</f>
        <v>ΔΥΤΙΚΗΣ ΜΑΚΕΔΟΝΙΑΣ</v>
      </c>
      <c r="I3380" s="8">
        <f>INDEX(Δεδομένα!E$1:E$13,MATCH('2020'!H3380,Δεδομένα!D$1:D$13,0))</f>
        <v>4</v>
      </c>
      <c r="J3380" s="1">
        <v>43968</v>
      </c>
      <c r="K3380" s="6" t="s">
        <v>1878</v>
      </c>
      <c r="L3380" s="36" t="str">
        <f t="shared" si="208"/>
        <v>17/05/2020 19:35</v>
      </c>
      <c r="M3380" s="1">
        <v>43968</v>
      </c>
      <c r="N3380" s="6" t="s">
        <v>609</v>
      </c>
      <c r="O3380" s="36" t="str">
        <f t="shared" si="209"/>
        <v>17/05/2020 20:35</v>
      </c>
      <c r="P3380" s="46">
        <f t="shared" si="210"/>
        <v>4.1666666671517305E-2</v>
      </c>
      <c r="Q3380" s="48">
        <v>0</v>
      </c>
      <c r="R3380" s="47">
        <f t="shared" si="211"/>
        <v>60.000000006984919</v>
      </c>
      <c r="S3380" s="6" t="s">
        <v>44</v>
      </c>
      <c r="T3380" s="6" t="s">
        <v>2027</v>
      </c>
      <c r="U3380" s="6" t="s">
        <v>44</v>
      </c>
      <c r="V3380" s="6" t="s">
        <v>4787</v>
      </c>
      <c r="W3380" s="7">
        <v>0</v>
      </c>
      <c r="X3380" s="7">
        <v>0</v>
      </c>
      <c r="Y3380" s="7">
        <v>0</v>
      </c>
      <c r="Z3380" s="7">
        <v>0.01</v>
      </c>
      <c r="AA3380" s="7">
        <v>0</v>
      </c>
      <c r="AB3380" s="7">
        <v>0</v>
      </c>
      <c r="AC3380" s="7">
        <v>0</v>
      </c>
      <c r="AD3380" s="7">
        <v>0</v>
      </c>
      <c r="AE3380">
        <v>2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</row>
    <row r="3381" spans="1:44" x14ac:dyDescent="0.25">
      <c r="A3381">
        <v>1558391</v>
      </c>
      <c r="B3381">
        <v>752060</v>
      </c>
      <c r="C3381">
        <v>20.9370024741118</v>
      </c>
      <c r="D3381">
        <v>38.819167550183501</v>
      </c>
      <c r="E3381" s="68" t="s">
        <v>862</v>
      </c>
      <c r="F3381" s="8">
        <f>INDEX(Δεδομένα!$P:$P,MATCH('2020'!E3381,Δεδομένα!$O:$O,0))</f>
        <v>232</v>
      </c>
      <c r="G3381" s="6" t="s">
        <v>335</v>
      </c>
      <c r="H3381" s="2" t="str">
        <f>INDEX(Δεδομένα!B$1:B$51,MATCH('2020'!G3381,Δεδομένα!A$1:A$51,0))</f>
        <v>ΔΥΤΙΚΗΣ ΕΛΛΑΔΟΣ</v>
      </c>
      <c r="I3381" s="8">
        <f>INDEX(Δεδομένα!E$1:E$13,MATCH('2020'!H3381,Δεδομένα!D$1:D$13,0))</f>
        <v>7</v>
      </c>
      <c r="J3381" s="1">
        <v>43969</v>
      </c>
      <c r="K3381" s="6" t="s">
        <v>4412</v>
      </c>
      <c r="L3381" s="36" t="str">
        <f t="shared" si="208"/>
        <v>18/05/2020 08:59</v>
      </c>
      <c r="M3381" s="1">
        <v>43969</v>
      </c>
      <c r="N3381" s="6" t="s">
        <v>1444</v>
      </c>
      <c r="O3381" s="36" t="str">
        <f t="shared" si="209"/>
        <v>18/05/2020 13:20</v>
      </c>
      <c r="P3381" s="46">
        <f t="shared" si="210"/>
        <v>0.18125000000145519</v>
      </c>
      <c r="Q3381" s="48">
        <v>0</v>
      </c>
      <c r="R3381" s="47">
        <f t="shared" si="211"/>
        <v>261.00000000209548</v>
      </c>
      <c r="S3381" s="6" t="s">
        <v>1494</v>
      </c>
      <c r="T3381" s="6" t="s">
        <v>863</v>
      </c>
      <c r="U3381" s="6" t="s">
        <v>44</v>
      </c>
      <c r="V3381" s="6" t="s">
        <v>4794</v>
      </c>
      <c r="W3381" s="7">
        <v>0</v>
      </c>
      <c r="X3381" s="7">
        <v>0.7</v>
      </c>
      <c r="Y3381" s="7">
        <v>0</v>
      </c>
      <c r="Z3381" s="7">
        <v>0</v>
      </c>
      <c r="AA3381" s="7">
        <v>0</v>
      </c>
      <c r="AB3381" s="7">
        <v>0</v>
      </c>
      <c r="AC3381" s="7">
        <v>0</v>
      </c>
      <c r="AD3381" s="7">
        <v>0</v>
      </c>
      <c r="AE3381">
        <v>8</v>
      </c>
      <c r="AF3381">
        <v>0</v>
      </c>
      <c r="AG3381">
        <v>0</v>
      </c>
      <c r="AH3381">
        <v>0</v>
      </c>
      <c r="AI3381">
        <v>0</v>
      </c>
      <c r="AJ3381">
        <v>3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</row>
    <row r="3382" spans="1:44" x14ac:dyDescent="0.25">
      <c r="A3382">
        <v>1558396</v>
      </c>
      <c r="B3382">
        <v>752238</v>
      </c>
      <c r="C3382">
        <v>20.890108005882499</v>
      </c>
      <c r="D3382">
        <v>38.748644369043099</v>
      </c>
      <c r="E3382" s="68" t="s">
        <v>862</v>
      </c>
      <c r="F3382" s="8">
        <f>INDEX(Δεδομένα!$P:$P,MATCH('2020'!E3382,Δεδομένα!$O:$O,0))</f>
        <v>232</v>
      </c>
      <c r="G3382" s="6" t="s">
        <v>335</v>
      </c>
      <c r="H3382" s="2" t="str">
        <f>INDEX(Δεδομένα!B$1:B$51,MATCH('2020'!G3382,Δεδομένα!A$1:A$51,0))</f>
        <v>ΔΥΤΙΚΗΣ ΕΛΛΑΔΟΣ</v>
      </c>
      <c r="I3382" s="8">
        <f>INDEX(Δεδομένα!E$1:E$13,MATCH('2020'!H3382,Δεδομένα!D$1:D$13,0))</f>
        <v>7</v>
      </c>
      <c r="J3382" s="1">
        <v>43969</v>
      </c>
      <c r="K3382" s="6" t="s">
        <v>3012</v>
      </c>
      <c r="L3382" s="36" t="str">
        <f t="shared" si="208"/>
        <v>18/05/2020 20:56</v>
      </c>
      <c r="M3382" s="1">
        <v>43969</v>
      </c>
      <c r="N3382" s="6" t="s">
        <v>614</v>
      </c>
      <c r="O3382" s="36" t="str">
        <f t="shared" si="209"/>
        <v>18/05/2020 21:30</v>
      </c>
      <c r="P3382" s="46">
        <f t="shared" si="210"/>
        <v>2.3611111115314998E-2</v>
      </c>
      <c r="Q3382" s="48">
        <v>0</v>
      </c>
      <c r="R3382" s="47">
        <f t="shared" si="211"/>
        <v>34.000000006053597</v>
      </c>
      <c r="S3382" s="6" t="s">
        <v>1494</v>
      </c>
      <c r="T3382" s="6" t="s">
        <v>863</v>
      </c>
      <c r="U3382" s="6" t="s">
        <v>44</v>
      </c>
      <c r="V3382" s="6" t="s">
        <v>4620</v>
      </c>
      <c r="W3382" s="7">
        <v>0</v>
      </c>
      <c r="X3382" s="7">
        <v>0</v>
      </c>
      <c r="Y3382" s="7">
        <v>0</v>
      </c>
      <c r="Z3382" s="7">
        <v>0</v>
      </c>
      <c r="AA3382" s="7">
        <v>0</v>
      </c>
      <c r="AB3382" s="7">
        <v>0.1</v>
      </c>
      <c r="AC3382" s="7">
        <v>0</v>
      </c>
      <c r="AD3382" s="7">
        <v>0</v>
      </c>
      <c r="AE3382">
        <v>2</v>
      </c>
      <c r="AF3382">
        <v>0</v>
      </c>
      <c r="AG3382">
        <v>0</v>
      </c>
      <c r="AH3382">
        <v>0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</row>
    <row r="3383" spans="1:44" x14ac:dyDescent="0.25">
      <c r="A3383">
        <v>1559629</v>
      </c>
      <c r="B3383">
        <v>752103</v>
      </c>
      <c r="C3383">
        <v>22.939686052955999</v>
      </c>
      <c r="D3383">
        <v>38.447062076223197</v>
      </c>
      <c r="E3383" s="68" t="s">
        <v>2317</v>
      </c>
      <c r="F3383" s="8">
        <f>INDEX(Δεδομένα!$P:$P,MATCH('2020'!E3383,Δεδομένα!$O:$O,0))</f>
        <v>175</v>
      </c>
      <c r="G3383" s="6" t="s">
        <v>846</v>
      </c>
      <c r="H3383" s="2" t="str">
        <f>INDEX(Δεδομένα!B$1:B$51,MATCH('2020'!G3383,Δεδομένα!A$1:A$51,0))</f>
        <v>ΣΤΕΡΕΑΣ ΕΛΛΑΔΟΣ</v>
      </c>
      <c r="I3383" s="8">
        <f>INDEX(Δεδομένα!E$1:E$13,MATCH('2020'!H3383,Δεδομένα!D$1:D$13,0))</f>
        <v>9</v>
      </c>
      <c r="J3383" s="1">
        <v>43969</v>
      </c>
      <c r="K3383" s="6" t="s">
        <v>82</v>
      </c>
      <c r="L3383" s="36" t="str">
        <f t="shared" si="208"/>
        <v>18/05/2020 12:04</v>
      </c>
      <c r="M3383" s="1">
        <v>43969</v>
      </c>
      <c r="N3383" s="6" t="s">
        <v>2331</v>
      </c>
      <c r="O3383" s="36" t="str">
        <f t="shared" si="209"/>
        <v>18/05/2020 12:33</v>
      </c>
      <c r="P3383" s="46">
        <f t="shared" si="210"/>
        <v>2.0138888889050577E-2</v>
      </c>
      <c r="Q3383" s="48">
        <v>0</v>
      </c>
      <c r="R3383" s="47">
        <f t="shared" si="211"/>
        <v>29.000000000232831</v>
      </c>
      <c r="S3383" s="6" t="s">
        <v>2318</v>
      </c>
      <c r="T3383" s="6" t="s">
        <v>2319</v>
      </c>
      <c r="U3383" s="6" t="s">
        <v>4562</v>
      </c>
      <c r="V3383" s="6" t="s">
        <v>4795</v>
      </c>
      <c r="W3383" s="7">
        <v>0</v>
      </c>
      <c r="X3383" s="7">
        <v>0</v>
      </c>
      <c r="Y3383" s="7">
        <v>0</v>
      </c>
      <c r="Z3383" s="7">
        <v>0</v>
      </c>
      <c r="AA3383" s="7">
        <v>0</v>
      </c>
      <c r="AB3383" s="7">
        <v>0</v>
      </c>
      <c r="AC3383" s="7">
        <v>0</v>
      </c>
      <c r="AD3383" s="7">
        <v>0</v>
      </c>
      <c r="AE3383">
        <v>2</v>
      </c>
      <c r="AF3383">
        <v>0</v>
      </c>
      <c r="AG3383">
        <v>0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</row>
    <row r="3384" spans="1:44" x14ac:dyDescent="0.25">
      <c r="A3384">
        <v>1558483</v>
      </c>
      <c r="B3384">
        <v>752039</v>
      </c>
      <c r="C3384">
        <v>24.129615042297001</v>
      </c>
      <c r="D3384">
        <v>41.029843503363097</v>
      </c>
      <c r="E3384" s="68" t="s">
        <v>109</v>
      </c>
      <c r="F3384" s="8">
        <f>INDEX(Δεδομένα!$P:$P,MATCH('2020'!E3384,Δεδομένα!$O:$O,0))</f>
        <v>27</v>
      </c>
      <c r="G3384" s="6" t="s">
        <v>110</v>
      </c>
      <c r="H3384" s="2" t="str">
        <f>INDEX(Δεδομένα!B$1:B$51,MATCH('2020'!G3384,Δεδομένα!A$1:A$51,0))</f>
        <v>ΑΝΑΤΟΛΙΚΗΣ ΜΑΚΕΔΟΝΙΑΣ ΚΑΙ ΘΡΑΚΗΣ</v>
      </c>
      <c r="I3384" s="8">
        <f>INDEX(Δεδομένα!E$1:E$13,MATCH('2020'!H3384,Δεδομένα!D$1:D$13,0))</f>
        <v>2</v>
      </c>
      <c r="J3384" s="1">
        <v>43969</v>
      </c>
      <c r="K3384" s="6" t="s">
        <v>4790</v>
      </c>
      <c r="L3384" s="36" t="str">
        <f t="shared" si="208"/>
        <v>18/05/2020 04:20</v>
      </c>
      <c r="M3384" s="1">
        <v>43969</v>
      </c>
      <c r="N3384" s="6" t="s">
        <v>4791</v>
      </c>
      <c r="O3384" s="36" t="str">
        <f t="shared" si="209"/>
        <v>18/05/2020 05:45</v>
      </c>
      <c r="P3384" s="46">
        <f t="shared" si="210"/>
        <v>5.9027777781011537E-2</v>
      </c>
      <c r="Q3384" s="48">
        <v>0</v>
      </c>
      <c r="R3384" s="47">
        <f t="shared" si="211"/>
        <v>85.000000004656613</v>
      </c>
      <c r="S3384" s="6" t="s">
        <v>110</v>
      </c>
      <c r="T3384" s="6" t="s">
        <v>2284</v>
      </c>
      <c r="U3384" s="6" t="s">
        <v>44</v>
      </c>
      <c r="V3384" s="6" t="s">
        <v>4792</v>
      </c>
      <c r="W3384" s="7">
        <v>0</v>
      </c>
      <c r="X3384" s="7">
        <v>0</v>
      </c>
      <c r="Y3384" s="7">
        <v>0</v>
      </c>
      <c r="Z3384" s="7">
        <v>0.2</v>
      </c>
      <c r="AA3384" s="7">
        <v>0</v>
      </c>
      <c r="AB3384" s="7">
        <v>0</v>
      </c>
      <c r="AC3384" s="7">
        <v>0</v>
      </c>
      <c r="AD3384" s="7">
        <v>0</v>
      </c>
      <c r="AE3384">
        <v>2</v>
      </c>
      <c r="AF3384">
        <v>0</v>
      </c>
      <c r="AG3384">
        <v>0</v>
      </c>
      <c r="AH3384">
        <v>0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</row>
    <row r="3385" spans="1:44" x14ac:dyDescent="0.25">
      <c r="A3385">
        <v>1561326</v>
      </c>
      <c r="B3385">
        <v>752190</v>
      </c>
      <c r="C3385">
        <v>26.857315194192601</v>
      </c>
      <c r="D3385">
        <v>35.361380860318597</v>
      </c>
      <c r="E3385" s="68" t="s">
        <v>4324</v>
      </c>
      <c r="F3385" s="8">
        <f>INDEX(Δεδομένα!$P:$P,MATCH('2020'!E3385,Δεδομένα!$O:$O,0))</f>
        <v>207</v>
      </c>
      <c r="G3385" s="6" t="s">
        <v>1007</v>
      </c>
      <c r="H3385" s="2" t="str">
        <f>INDEX(Δεδομένα!B$1:B$51,MATCH('2020'!G3385,Δεδομένα!A$1:A$51,0))</f>
        <v>ΝΟΤΙΟΥ ΑΙΓΑΙΟΥ</v>
      </c>
      <c r="I3385" s="8">
        <f>INDEX(Δεδομένα!E$1:E$13,MATCH('2020'!H3385,Δεδομένα!D$1:D$13,0))</f>
        <v>10</v>
      </c>
      <c r="J3385" s="1">
        <v>43969</v>
      </c>
      <c r="K3385" s="6" t="s">
        <v>281</v>
      </c>
      <c r="L3385" s="36" t="str">
        <f t="shared" si="208"/>
        <v>18/05/2020 16:00</v>
      </c>
      <c r="M3385" s="1">
        <v>43969</v>
      </c>
      <c r="N3385" s="6" t="s">
        <v>100</v>
      </c>
      <c r="O3385" s="36" t="str">
        <f t="shared" si="209"/>
        <v>18/05/2020 20:50</v>
      </c>
      <c r="P3385" s="46">
        <f t="shared" si="210"/>
        <v>0.20138888889050577</v>
      </c>
      <c r="Q3385" s="48">
        <v>0</v>
      </c>
      <c r="R3385" s="47">
        <f t="shared" si="211"/>
        <v>290.00000000232831</v>
      </c>
      <c r="S3385" s="6" t="s">
        <v>44</v>
      </c>
      <c r="T3385" s="6" t="s">
        <v>4805</v>
      </c>
      <c r="U3385" s="6" t="s">
        <v>44</v>
      </c>
      <c r="V3385" s="6" t="s">
        <v>4806</v>
      </c>
      <c r="W3385" s="7">
        <v>0</v>
      </c>
      <c r="X3385" s="7">
        <v>80</v>
      </c>
      <c r="Y3385" s="7">
        <v>0</v>
      </c>
      <c r="Z3385" s="7">
        <v>0</v>
      </c>
      <c r="AA3385" s="7">
        <v>0</v>
      </c>
      <c r="AB3385" s="7">
        <v>0</v>
      </c>
      <c r="AC3385" s="7">
        <v>0</v>
      </c>
      <c r="AD3385" s="7">
        <v>0</v>
      </c>
      <c r="AE3385">
        <v>7</v>
      </c>
      <c r="AF3385">
        <v>0</v>
      </c>
      <c r="AG3385">
        <v>0</v>
      </c>
      <c r="AH3385">
        <v>0</v>
      </c>
      <c r="AI3385">
        <v>15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</row>
    <row r="3386" spans="1:44" x14ac:dyDescent="0.25">
      <c r="A3386">
        <v>1567197</v>
      </c>
      <c r="B3386">
        <v>752126</v>
      </c>
      <c r="C3386">
        <v>21.313659200744201</v>
      </c>
      <c r="D3386">
        <v>37.787844079793302</v>
      </c>
      <c r="E3386" s="68" t="s">
        <v>925</v>
      </c>
      <c r="F3386" s="8">
        <f>INDEX(Δεδομένα!$P:$P,MATCH('2020'!E3386,Δεδομένα!$O:$O,0))</f>
        <v>135</v>
      </c>
      <c r="G3386" s="6" t="s">
        <v>357</v>
      </c>
      <c r="H3386" s="2" t="str">
        <f>INDEX(Δεδομένα!B$1:B$51,MATCH('2020'!G3386,Δεδομένα!A$1:A$51,0))</f>
        <v>ΔΥΤΙΚΗΣ ΕΛΛΑΔΟΣ</v>
      </c>
      <c r="I3386" s="8">
        <f>INDEX(Δεδομένα!E$1:E$13,MATCH('2020'!H3386,Δεδομένα!D$1:D$13,0))</f>
        <v>7</v>
      </c>
      <c r="J3386" s="1">
        <v>43969</v>
      </c>
      <c r="K3386" s="6" t="s">
        <v>171</v>
      </c>
      <c r="L3386" s="36" t="str">
        <f t="shared" si="208"/>
        <v>18/05/2020 13:00</v>
      </c>
      <c r="M3386" s="1">
        <v>43969</v>
      </c>
      <c r="N3386" s="6" t="s">
        <v>595</v>
      </c>
      <c r="O3386" s="36" t="str">
        <f t="shared" si="209"/>
        <v>18/05/2020 14:20</v>
      </c>
      <c r="P3386" s="46">
        <f t="shared" si="210"/>
        <v>5.5555555554747116E-2</v>
      </c>
      <c r="Q3386" s="48">
        <v>0</v>
      </c>
      <c r="R3386" s="47">
        <f t="shared" si="211"/>
        <v>79.999999998835847</v>
      </c>
      <c r="S3386" s="6" t="s">
        <v>928</v>
      </c>
      <c r="T3386" s="6" t="s">
        <v>1565</v>
      </c>
      <c r="U3386" s="6" t="s">
        <v>44</v>
      </c>
      <c r="V3386" s="6" t="s">
        <v>4241</v>
      </c>
      <c r="W3386" s="7">
        <v>0</v>
      </c>
      <c r="X3386" s="7">
        <v>0</v>
      </c>
      <c r="Y3386" s="7">
        <v>0</v>
      </c>
      <c r="Z3386" s="7">
        <v>0</v>
      </c>
      <c r="AA3386" s="7">
        <v>5</v>
      </c>
      <c r="AB3386" s="7">
        <v>0</v>
      </c>
      <c r="AC3386" s="7">
        <v>0</v>
      </c>
      <c r="AD3386" s="7">
        <v>0</v>
      </c>
      <c r="AE3386">
        <v>8</v>
      </c>
      <c r="AF3386">
        <v>0</v>
      </c>
      <c r="AG3386">
        <v>0</v>
      </c>
      <c r="AH3386">
        <v>0</v>
      </c>
      <c r="AI3386">
        <v>0</v>
      </c>
      <c r="AJ3386">
        <v>4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</row>
    <row r="3387" spans="1:44" x14ac:dyDescent="0.25">
      <c r="A3387">
        <v>1558402</v>
      </c>
      <c r="B3387">
        <v>752045</v>
      </c>
      <c r="C3387">
        <v>22.175421281889001</v>
      </c>
      <c r="D3387">
        <v>40.430236951454198</v>
      </c>
      <c r="E3387" s="68" t="s">
        <v>852</v>
      </c>
      <c r="F3387" s="8">
        <f>INDEX(Δεδομένα!$P:$P,MATCH('2020'!E3387,Δεδομένα!$O:$O,0))</f>
        <v>63</v>
      </c>
      <c r="G3387" s="6" t="s">
        <v>238</v>
      </c>
      <c r="H3387" s="2" t="str">
        <f>INDEX(Δεδομένα!B$1:B$51,MATCH('2020'!G3387,Δεδομένα!A$1:A$51,0))</f>
        <v>ΚΕΝΤΡΙΚΗΣ ΜΑΚΕΔΟΝΙΑΣ</v>
      </c>
      <c r="I3387" s="8">
        <f>INDEX(Δεδομένα!E$1:E$13,MATCH('2020'!H3387,Δεδομένα!D$1:D$13,0))</f>
        <v>3</v>
      </c>
      <c r="J3387" s="1">
        <v>43969</v>
      </c>
      <c r="K3387" s="6" t="s">
        <v>2092</v>
      </c>
      <c r="L3387" s="36" t="str">
        <f t="shared" si="208"/>
        <v>18/05/2020 06:57</v>
      </c>
      <c r="M3387" s="1">
        <v>43969</v>
      </c>
      <c r="N3387" s="6" t="s">
        <v>3630</v>
      </c>
      <c r="O3387" s="36" t="str">
        <f t="shared" si="209"/>
        <v>18/05/2020 07:25</v>
      </c>
      <c r="P3387" s="46">
        <f t="shared" si="210"/>
        <v>1.9444444449618459E-2</v>
      </c>
      <c r="Q3387" s="48">
        <v>0</v>
      </c>
      <c r="R3387" s="47">
        <f t="shared" si="211"/>
        <v>28.000000007450581</v>
      </c>
      <c r="S3387" s="6" t="s">
        <v>897</v>
      </c>
      <c r="T3387" s="6" t="s">
        <v>853</v>
      </c>
      <c r="U3387" s="6" t="s">
        <v>44</v>
      </c>
      <c r="V3387" s="6" t="s">
        <v>4793</v>
      </c>
      <c r="W3387" s="7">
        <v>0</v>
      </c>
      <c r="X3387" s="7">
        <v>0</v>
      </c>
      <c r="Y3387" s="7">
        <v>0</v>
      </c>
      <c r="Z3387" s="7">
        <v>0.01</v>
      </c>
      <c r="AA3387" s="7">
        <v>0</v>
      </c>
      <c r="AB3387" s="7">
        <v>0</v>
      </c>
      <c r="AC3387" s="7">
        <v>0</v>
      </c>
      <c r="AD3387" s="7">
        <v>0</v>
      </c>
      <c r="AE3387">
        <v>7</v>
      </c>
      <c r="AF3387">
        <v>0</v>
      </c>
      <c r="AG3387">
        <v>0</v>
      </c>
      <c r="AH3387">
        <v>0</v>
      </c>
      <c r="AI3387">
        <v>0</v>
      </c>
      <c r="AJ3387">
        <v>3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</row>
    <row r="3388" spans="1:44" x14ac:dyDescent="0.25">
      <c r="A3388">
        <v>1558417</v>
      </c>
      <c r="B3388">
        <v>752271</v>
      </c>
      <c r="C3388">
        <v>22.3798942181547</v>
      </c>
      <c r="D3388">
        <v>40.535096601829999</v>
      </c>
      <c r="E3388" s="68" t="s">
        <v>852</v>
      </c>
      <c r="F3388" s="8">
        <f>INDEX(Δεδομένα!$P:$P,MATCH('2020'!E3388,Δεδομένα!$O:$O,0))</f>
        <v>63</v>
      </c>
      <c r="G3388" s="6" t="s">
        <v>238</v>
      </c>
      <c r="H3388" s="2" t="str">
        <f>INDEX(Δεδομένα!B$1:B$51,MATCH('2020'!G3388,Δεδομένα!A$1:A$51,0))</f>
        <v>ΚΕΝΤΡΙΚΗΣ ΜΑΚΕΔΟΝΙΑΣ</v>
      </c>
      <c r="I3388" s="8">
        <f>INDEX(Δεδομένα!E$1:E$13,MATCH('2020'!H3388,Δεδομένα!D$1:D$13,0))</f>
        <v>3</v>
      </c>
      <c r="J3388" s="1">
        <v>43969</v>
      </c>
      <c r="K3388" s="6" t="s">
        <v>4173</v>
      </c>
      <c r="L3388" s="36" t="str">
        <f t="shared" si="208"/>
        <v>18/05/2020 23:09</v>
      </c>
      <c r="M3388" s="1">
        <v>43970</v>
      </c>
      <c r="N3388" s="6" t="s">
        <v>736</v>
      </c>
      <c r="O3388" s="36" t="str">
        <f t="shared" si="209"/>
        <v>19/05/2020 00:10</v>
      </c>
      <c r="P3388" s="46">
        <f t="shared" si="210"/>
        <v>4.2361111110949423E-2</v>
      </c>
      <c r="Q3388" s="48">
        <v>0</v>
      </c>
      <c r="R3388" s="47">
        <f t="shared" si="211"/>
        <v>60.999999999767169</v>
      </c>
      <c r="S3388" s="6" t="s">
        <v>897</v>
      </c>
      <c r="T3388" s="6" t="s">
        <v>1966</v>
      </c>
      <c r="U3388" s="6" t="s">
        <v>44</v>
      </c>
      <c r="V3388" s="6" t="s">
        <v>4808</v>
      </c>
      <c r="W3388" s="7">
        <v>0</v>
      </c>
      <c r="X3388" s="7">
        <v>0</v>
      </c>
      <c r="Y3388" s="7">
        <v>0</v>
      </c>
      <c r="Z3388" s="7">
        <v>0.05</v>
      </c>
      <c r="AA3388" s="7">
        <v>0</v>
      </c>
      <c r="AB3388" s="7">
        <v>0</v>
      </c>
      <c r="AC3388" s="7">
        <v>0</v>
      </c>
      <c r="AD3388" s="7">
        <v>0</v>
      </c>
      <c r="AE3388">
        <v>5</v>
      </c>
      <c r="AF3388">
        <v>0</v>
      </c>
      <c r="AG3388">
        <v>0</v>
      </c>
      <c r="AH3388">
        <v>0</v>
      </c>
      <c r="AI3388">
        <v>0</v>
      </c>
      <c r="AJ3388">
        <v>2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</row>
    <row r="3389" spans="1:44" x14ac:dyDescent="0.25">
      <c r="A3389">
        <v>1560159</v>
      </c>
      <c r="B3389">
        <v>752142</v>
      </c>
      <c r="C3389">
        <v>21.010844587546199</v>
      </c>
      <c r="D3389">
        <v>39.737324512358903</v>
      </c>
      <c r="E3389" s="68" t="s">
        <v>1635</v>
      </c>
      <c r="F3389" s="8">
        <f>INDEX(Δεδομένα!$P:$P,MATCH('2020'!E3389,Δεδομένα!$O:$O,0))</f>
        <v>84</v>
      </c>
      <c r="G3389" s="6" t="s">
        <v>251</v>
      </c>
      <c r="H3389" s="2" t="str">
        <f>INDEX(Δεδομένα!B$1:B$51,MATCH('2020'!G3389,Δεδομένα!A$1:A$51,0))</f>
        <v>ΗΠΕΙΡΟΥ</v>
      </c>
      <c r="I3389" s="8">
        <f>INDEX(Δεδομένα!E$1:E$13,MATCH('2020'!H3389,Δεδομένα!D$1:D$13,0))</f>
        <v>5</v>
      </c>
      <c r="J3389" s="1">
        <v>43969</v>
      </c>
      <c r="K3389" s="6" t="s">
        <v>992</v>
      </c>
      <c r="L3389" s="36" t="str">
        <f t="shared" si="208"/>
        <v>18/05/2020 14:28</v>
      </c>
      <c r="M3389" s="1">
        <v>43970</v>
      </c>
      <c r="N3389" s="6" t="s">
        <v>2387</v>
      </c>
      <c r="O3389" s="36" t="str">
        <f t="shared" si="209"/>
        <v>19/05/2020 15:16</v>
      </c>
      <c r="P3389" s="49">
        <f t="shared" si="210"/>
        <v>1.0333333333328483</v>
      </c>
      <c r="Q3389" s="50">
        <f>1*24</f>
        <v>24</v>
      </c>
      <c r="R3389" s="47">
        <f t="shared" si="211"/>
        <v>1487.9999999993015</v>
      </c>
      <c r="S3389" s="6" t="s">
        <v>44</v>
      </c>
      <c r="T3389" s="6" t="s">
        <v>995</v>
      </c>
      <c r="U3389" s="6" t="s">
        <v>660</v>
      </c>
      <c r="V3389" s="6" t="s">
        <v>4801</v>
      </c>
      <c r="W3389" s="7">
        <v>10</v>
      </c>
      <c r="X3389" s="7">
        <v>0</v>
      </c>
      <c r="Y3389" s="7">
        <v>0</v>
      </c>
      <c r="Z3389" s="7">
        <v>0</v>
      </c>
      <c r="AA3389" s="7">
        <v>0</v>
      </c>
      <c r="AB3389" s="7">
        <v>0</v>
      </c>
      <c r="AC3389" s="7">
        <v>0</v>
      </c>
      <c r="AD3389" s="7">
        <v>0</v>
      </c>
      <c r="AE3389">
        <v>21</v>
      </c>
      <c r="AF3389">
        <v>10</v>
      </c>
      <c r="AG3389">
        <v>0</v>
      </c>
      <c r="AH3389">
        <v>0</v>
      </c>
      <c r="AI3389">
        <v>0</v>
      </c>
      <c r="AJ3389">
        <v>6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</row>
    <row r="3390" spans="1:44" x14ac:dyDescent="0.25">
      <c r="A3390">
        <v>1558265</v>
      </c>
      <c r="B3390">
        <v>752163</v>
      </c>
      <c r="C3390">
        <v>24.691051538378101</v>
      </c>
      <c r="D3390">
        <v>40.998592867024399</v>
      </c>
      <c r="E3390" s="68" t="s">
        <v>919</v>
      </c>
      <c r="F3390" s="8">
        <f>INDEX(Δεδομένα!$P:$P,MATCH('2020'!E3390,Δεδομένα!$O:$O,0))</f>
        <v>26</v>
      </c>
      <c r="G3390" s="6" t="s">
        <v>77</v>
      </c>
      <c r="H3390" s="2" t="str">
        <f>INDEX(Δεδομένα!B$1:B$51,MATCH('2020'!G3390,Δεδομένα!A$1:A$51,0))</f>
        <v>ΑΝΑΤΟΛΙΚΗΣ ΜΑΚΕΔΟΝΙΑΣ ΚΑΙ ΘΡΑΚΗΣ</v>
      </c>
      <c r="I3390" s="8">
        <f>INDEX(Δεδομένα!E$1:E$13,MATCH('2020'!H3390,Δεδομένα!D$1:D$13,0))</f>
        <v>2</v>
      </c>
      <c r="J3390" s="1">
        <v>43969</v>
      </c>
      <c r="K3390" s="6" t="s">
        <v>938</v>
      </c>
      <c r="L3390" s="36" t="str">
        <f t="shared" si="208"/>
        <v>18/05/2020 15:49</v>
      </c>
      <c r="M3390" s="1">
        <v>43969</v>
      </c>
      <c r="N3390" s="6" t="s">
        <v>1337</v>
      </c>
      <c r="O3390" s="36" t="str">
        <f t="shared" si="209"/>
        <v>18/05/2020 18:22</v>
      </c>
      <c r="P3390" s="46">
        <f t="shared" si="210"/>
        <v>0.10624999999708962</v>
      </c>
      <c r="Q3390" s="48">
        <v>0</v>
      </c>
      <c r="R3390" s="47">
        <f t="shared" si="211"/>
        <v>152.99999999580905</v>
      </c>
      <c r="S3390" s="6" t="s">
        <v>44</v>
      </c>
      <c r="T3390" s="6" t="s">
        <v>921</v>
      </c>
      <c r="U3390" s="6" t="s">
        <v>44</v>
      </c>
      <c r="V3390" s="6" t="s">
        <v>922</v>
      </c>
      <c r="W3390" s="7">
        <v>0</v>
      </c>
      <c r="X3390" s="7">
        <v>0</v>
      </c>
      <c r="Y3390" s="7">
        <v>0</v>
      </c>
      <c r="Z3390" s="7">
        <v>7</v>
      </c>
      <c r="AA3390" s="7">
        <v>3</v>
      </c>
      <c r="AB3390" s="7">
        <v>0</v>
      </c>
      <c r="AC3390" s="7">
        <v>0</v>
      </c>
      <c r="AD3390" s="7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</row>
    <row r="3391" spans="1:44" x14ac:dyDescent="0.25">
      <c r="A3391">
        <v>1582128</v>
      </c>
      <c r="B3391">
        <v>752132</v>
      </c>
      <c r="C3391">
        <v>22.576337777136299</v>
      </c>
      <c r="D3391">
        <v>37.840744472067399</v>
      </c>
      <c r="E3391" s="68" t="s">
        <v>810</v>
      </c>
      <c r="F3391" s="8">
        <f>INDEX(Δεδομένα!$P:$P,MATCH('2020'!E3391,Δεδομένα!$O:$O,0))</f>
        <v>157</v>
      </c>
      <c r="G3391" s="6" t="s">
        <v>391</v>
      </c>
      <c r="H3391" s="2" t="str">
        <f>INDEX(Δεδομένα!B$1:B$51,MATCH('2020'!G3391,Δεδομένα!A$1:A$51,0))</f>
        <v>ΠΕΛΛΟΠΟΝΗΣΟΥ</v>
      </c>
      <c r="I3391" s="8">
        <f>INDEX(Δεδομένα!E$1:E$13,MATCH('2020'!H3391,Δεδομένα!D$1:D$13,0))</f>
        <v>8</v>
      </c>
      <c r="J3391" s="1">
        <v>43969</v>
      </c>
      <c r="K3391" s="6" t="s">
        <v>341</v>
      </c>
      <c r="L3391" s="36" t="str">
        <f t="shared" si="208"/>
        <v>18/05/2020 13:55</v>
      </c>
      <c r="M3391" s="1">
        <v>43969</v>
      </c>
      <c r="N3391" s="6" t="s">
        <v>753</v>
      </c>
      <c r="O3391" s="36" t="str">
        <f t="shared" si="209"/>
        <v>18/05/2020 17:02</v>
      </c>
      <c r="P3391" s="46">
        <f t="shared" si="210"/>
        <v>0.12986111111240461</v>
      </c>
      <c r="Q3391" s="48">
        <v>0</v>
      </c>
      <c r="R3391" s="47">
        <f t="shared" si="211"/>
        <v>187.00000000186265</v>
      </c>
      <c r="S3391" s="6" t="s">
        <v>44</v>
      </c>
      <c r="T3391" s="6" t="s">
        <v>1435</v>
      </c>
      <c r="U3391" s="6" t="s">
        <v>44</v>
      </c>
      <c r="V3391" s="6" t="s">
        <v>4798</v>
      </c>
      <c r="W3391" s="7">
        <v>0</v>
      </c>
      <c r="X3391" s="7">
        <v>0</v>
      </c>
      <c r="Y3391" s="7">
        <v>0</v>
      </c>
      <c r="Z3391" s="7">
        <v>0</v>
      </c>
      <c r="AA3391" s="7">
        <v>0</v>
      </c>
      <c r="AB3391" s="7">
        <v>2</v>
      </c>
      <c r="AC3391" s="7">
        <v>0</v>
      </c>
      <c r="AD3391" s="7">
        <v>0</v>
      </c>
      <c r="AE3391">
        <v>12</v>
      </c>
      <c r="AF3391">
        <v>0</v>
      </c>
      <c r="AG3391">
        <v>0</v>
      </c>
      <c r="AH3391">
        <v>0</v>
      </c>
      <c r="AI3391">
        <v>0</v>
      </c>
      <c r="AJ3391">
        <v>6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</row>
    <row r="3392" spans="1:44" x14ac:dyDescent="0.25">
      <c r="A3392">
        <v>1582183</v>
      </c>
      <c r="B3392">
        <v>752152</v>
      </c>
      <c r="C3392">
        <v>22.938887406262399</v>
      </c>
      <c r="D3392">
        <v>37.909496983041798</v>
      </c>
      <c r="E3392" s="68" t="s">
        <v>810</v>
      </c>
      <c r="F3392" s="8">
        <f>INDEX(Δεδομένα!$P:$P,MATCH('2020'!E3392,Δεδομένα!$O:$O,0))</f>
        <v>157</v>
      </c>
      <c r="G3392" s="6" t="s">
        <v>391</v>
      </c>
      <c r="H3392" s="2" t="str">
        <f>INDEX(Δεδομένα!B$1:B$51,MATCH('2020'!G3392,Δεδομένα!A$1:A$51,0))</f>
        <v>ΠΕΛΛΟΠΟΝΗΣΟΥ</v>
      </c>
      <c r="I3392" s="8">
        <f>INDEX(Δεδομένα!E$1:E$13,MATCH('2020'!H3392,Δεδομένα!D$1:D$13,0))</f>
        <v>8</v>
      </c>
      <c r="J3392" s="1">
        <v>43969</v>
      </c>
      <c r="K3392" s="6" t="s">
        <v>275</v>
      </c>
      <c r="L3392" s="36" t="str">
        <f t="shared" si="208"/>
        <v>18/05/2020 15:05</v>
      </c>
      <c r="M3392" s="1">
        <v>43969</v>
      </c>
      <c r="N3392" s="6" t="s">
        <v>1645</v>
      </c>
      <c r="O3392" s="36" t="str">
        <f t="shared" si="209"/>
        <v>18/05/2020 16:54</v>
      </c>
      <c r="P3392" s="46">
        <f t="shared" si="210"/>
        <v>7.569444445107365E-2</v>
      </c>
      <c r="Q3392" s="48">
        <v>0</v>
      </c>
      <c r="R3392" s="47">
        <f t="shared" si="211"/>
        <v>109.00000000954606</v>
      </c>
      <c r="S3392" s="6" t="s">
        <v>44</v>
      </c>
      <c r="T3392" s="6" t="s">
        <v>1012</v>
      </c>
      <c r="U3392" s="6" t="s">
        <v>44</v>
      </c>
      <c r="V3392" s="6" t="s">
        <v>4647</v>
      </c>
      <c r="W3392" s="7">
        <v>0</v>
      </c>
      <c r="X3392" s="7">
        <v>0</v>
      </c>
      <c r="Y3392" s="7">
        <v>0</v>
      </c>
      <c r="Z3392" s="7">
        <v>1</v>
      </c>
      <c r="AA3392" s="7">
        <v>0</v>
      </c>
      <c r="AB3392" s="7">
        <v>0</v>
      </c>
      <c r="AC3392" s="7">
        <v>0</v>
      </c>
      <c r="AD3392" s="7">
        <v>0</v>
      </c>
      <c r="AE3392">
        <v>6</v>
      </c>
      <c r="AF3392">
        <v>0</v>
      </c>
      <c r="AG3392">
        <v>0</v>
      </c>
      <c r="AH3392">
        <v>0</v>
      </c>
      <c r="AI3392">
        <v>0</v>
      </c>
      <c r="AJ3392">
        <v>3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</row>
    <row r="3393" spans="1:44" x14ac:dyDescent="0.25">
      <c r="A3393">
        <v>1569159</v>
      </c>
      <c r="B3393">
        <v>752168</v>
      </c>
      <c r="C3393">
        <v>26.501836972995601</v>
      </c>
      <c r="D3393">
        <v>39.137847903099598</v>
      </c>
      <c r="E3393" s="68" t="s">
        <v>494</v>
      </c>
      <c r="F3393" s="8">
        <f>INDEX(Δεδομένα!$P:$P,MATCH('2020'!E3393,Δεδομένα!$O:$O,0))</f>
        <v>196</v>
      </c>
      <c r="G3393" s="6" t="s">
        <v>495</v>
      </c>
      <c r="H3393" s="2" t="str">
        <f>INDEX(Δεδομένα!B$1:B$51,MATCH('2020'!G3393,Δεδομένα!A$1:A$51,0))</f>
        <v>ΒΟΡΕΙΟΥ ΑΙΓΑΙΟΥ</v>
      </c>
      <c r="I3393" s="8">
        <f>INDEX(Δεδομένα!E$1:E$13,MATCH('2020'!H3393,Δεδομένα!D$1:D$13,0))</f>
        <v>11</v>
      </c>
      <c r="J3393" s="1">
        <v>43969</v>
      </c>
      <c r="K3393" s="6" t="s">
        <v>239</v>
      </c>
      <c r="L3393" s="36" t="str">
        <f t="shared" si="208"/>
        <v>18/05/2020 16:49</v>
      </c>
      <c r="M3393" s="1">
        <v>43969</v>
      </c>
      <c r="N3393" s="6" t="s">
        <v>43</v>
      </c>
      <c r="O3393" s="36" t="str">
        <f t="shared" si="209"/>
        <v>18/05/2020 17:35</v>
      </c>
      <c r="P3393" s="46">
        <f t="shared" si="210"/>
        <v>3.1944444446708076E-2</v>
      </c>
      <c r="Q3393" s="48">
        <v>0</v>
      </c>
      <c r="R3393" s="47">
        <f t="shared" si="211"/>
        <v>46.000000003259629</v>
      </c>
      <c r="S3393" s="6" t="s">
        <v>44</v>
      </c>
      <c r="T3393" s="6" t="s">
        <v>499</v>
      </c>
      <c r="U3393" s="6" t="s">
        <v>500</v>
      </c>
      <c r="V3393" s="6" t="s">
        <v>4804</v>
      </c>
      <c r="W3393" s="7">
        <v>0</v>
      </c>
      <c r="X3393" s="7">
        <v>0</v>
      </c>
      <c r="Y3393" s="7">
        <v>0</v>
      </c>
      <c r="Z3393" s="7">
        <v>0</v>
      </c>
      <c r="AA3393" s="7">
        <v>0</v>
      </c>
      <c r="AB3393" s="7">
        <v>0.1</v>
      </c>
      <c r="AC3393" s="7">
        <v>0</v>
      </c>
      <c r="AD3393" s="7">
        <v>0</v>
      </c>
      <c r="AE3393">
        <v>8</v>
      </c>
      <c r="AF3393">
        <v>3</v>
      </c>
      <c r="AG3393">
        <v>3</v>
      </c>
      <c r="AH3393">
        <v>0</v>
      </c>
      <c r="AI3393">
        <v>0</v>
      </c>
      <c r="AJ3393">
        <v>5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</row>
    <row r="3394" spans="1:44" x14ac:dyDescent="0.25">
      <c r="A3394">
        <v>1559098</v>
      </c>
      <c r="B3394">
        <v>752118</v>
      </c>
      <c r="C3394">
        <v>22.0182319754534</v>
      </c>
      <c r="D3394">
        <v>37.067728927881397</v>
      </c>
      <c r="E3394" s="68" t="s">
        <v>937</v>
      </c>
      <c r="F3394" s="8">
        <f>INDEX(Δεδομένα!$P:$P,MATCH('2020'!E3394,Δεδομένα!$O:$O,0))</f>
        <v>143</v>
      </c>
      <c r="G3394" s="6" t="s">
        <v>841</v>
      </c>
      <c r="H3394" s="2" t="str">
        <f>INDEX(Δεδομένα!B$1:B$51,MATCH('2020'!G3394,Δεδομένα!A$1:A$51,0))</f>
        <v>ΠΕΛΛΟΠΟΝΗΣΟΥ</v>
      </c>
      <c r="I3394" s="8">
        <f>INDEX(Δεδομένα!E$1:E$13,MATCH('2020'!H3394,Δεδομένα!D$1:D$13,0))</f>
        <v>8</v>
      </c>
      <c r="J3394" s="1">
        <v>43969</v>
      </c>
      <c r="K3394" s="6" t="s">
        <v>662</v>
      </c>
      <c r="L3394" s="36" t="str">
        <f t="shared" si="208"/>
        <v>18/05/2020 12:30</v>
      </c>
      <c r="M3394" s="1">
        <v>43969</v>
      </c>
      <c r="N3394" s="6" t="s">
        <v>1627</v>
      </c>
      <c r="O3394" s="36" t="str">
        <f t="shared" si="209"/>
        <v>18/05/2020 13:29</v>
      </c>
      <c r="P3394" s="46">
        <f t="shared" si="210"/>
        <v>4.0972222217533272E-2</v>
      </c>
      <c r="Q3394" s="48">
        <v>0</v>
      </c>
      <c r="R3394" s="47">
        <f t="shared" si="211"/>
        <v>58.999999993247911</v>
      </c>
      <c r="S3394" s="6" t="s">
        <v>842</v>
      </c>
      <c r="T3394" s="6" t="s">
        <v>984</v>
      </c>
      <c r="U3394" s="6" t="s">
        <v>44</v>
      </c>
      <c r="V3394" s="6" t="s">
        <v>4349</v>
      </c>
      <c r="W3394" s="7">
        <v>0</v>
      </c>
      <c r="X3394" s="7">
        <v>0</v>
      </c>
      <c r="Y3394" s="7">
        <v>0</v>
      </c>
      <c r="Z3394" s="7">
        <v>0</v>
      </c>
      <c r="AA3394" s="7">
        <v>0.2</v>
      </c>
      <c r="AB3394" s="7">
        <v>0</v>
      </c>
      <c r="AC3394" s="7">
        <v>0</v>
      </c>
      <c r="AD3394" s="7">
        <v>0</v>
      </c>
      <c r="AE3394">
        <v>4</v>
      </c>
      <c r="AF3394">
        <v>0</v>
      </c>
      <c r="AG3394">
        <v>0</v>
      </c>
      <c r="AH3394">
        <v>0</v>
      </c>
      <c r="AI3394">
        <v>0</v>
      </c>
      <c r="AJ3394">
        <v>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</row>
    <row r="3395" spans="1:44" x14ac:dyDescent="0.25">
      <c r="A3395">
        <v>1559096</v>
      </c>
      <c r="B3395">
        <v>752123</v>
      </c>
      <c r="C3395">
        <v>22.028647726249702</v>
      </c>
      <c r="D3395">
        <v>37.032402275951497</v>
      </c>
      <c r="E3395" s="68" t="s">
        <v>937</v>
      </c>
      <c r="F3395" s="8">
        <f>INDEX(Δεδομένα!$P:$P,MATCH('2020'!E3395,Δεδομένα!$O:$O,0))</f>
        <v>143</v>
      </c>
      <c r="G3395" s="6" t="s">
        <v>841</v>
      </c>
      <c r="H3395" s="2" t="str">
        <f>INDEX(Δεδομένα!B$1:B$51,MATCH('2020'!G3395,Δεδομένα!A$1:A$51,0))</f>
        <v>ΠΕΛΛΟΠΟΝΗΣΟΥ</v>
      </c>
      <c r="I3395" s="8">
        <f>INDEX(Δεδομένα!E$1:E$13,MATCH('2020'!H3395,Δεδομένα!D$1:D$13,0))</f>
        <v>8</v>
      </c>
      <c r="J3395" s="1">
        <v>43969</v>
      </c>
      <c r="K3395" s="6" t="s">
        <v>481</v>
      </c>
      <c r="L3395" s="36" t="str">
        <f t="shared" ref="L3395:L3458" si="212">_xlfn.CONCAT(TEXT(J3395,"ηη/μμ/εεε")," ",TEXT(K3395,"ωω:λλ"))</f>
        <v>18/05/2020 12:50</v>
      </c>
      <c r="M3395" s="1">
        <v>43969</v>
      </c>
      <c r="N3395" s="6" t="s">
        <v>1951</v>
      </c>
      <c r="O3395" s="36" t="str">
        <f t="shared" ref="O3395:O3458" si="213">_xlfn.CONCAT(TEXT(M3395,"ηη/μμ/εεε")," ",TEXT(N3395,"ωω:λλ"))</f>
        <v>18/05/2020 13:21</v>
      </c>
      <c r="P3395" s="46">
        <f t="shared" ref="P3395:P3458" si="214">O3395-L3395</f>
        <v>2.1527777782466728E-2</v>
      </c>
      <c r="Q3395" s="48">
        <v>0</v>
      </c>
      <c r="R3395" s="47">
        <f t="shared" ref="R3395:R3458" si="215">P3395*(24*60)</f>
        <v>31.000000006752089</v>
      </c>
      <c r="S3395" s="6" t="s">
        <v>842</v>
      </c>
      <c r="T3395" s="6" t="s">
        <v>940</v>
      </c>
      <c r="U3395" s="6" t="s">
        <v>44</v>
      </c>
      <c r="V3395" s="6" t="s">
        <v>4797</v>
      </c>
      <c r="W3395" s="7">
        <v>0</v>
      </c>
      <c r="X3395" s="7">
        <v>0</v>
      </c>
      <c r="Y3395" s="7">
        <v>0</v>
      </c>
      <c r="Z3395" s="7">
        <v>0</v>
      </c>
      <c r="AA3395" s="7">
        <v>0.1</v>
      </c>
      <c r="AB3395" s="7">
        <v>0</v>
      </c>
      <c r="AC3395" s="7">
        <v>0</v>
      </c>
      <c r="AD3395" s="7">
        <v>0</v>
      </c>
      <c r="AE3395">
        <v>2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</row>
    <row r="3396" spans="1:44" x14ac:dyDescent="0.25">
      <c r="A3396">
        <v>1558323</v>
      </c>
      <c r="B3396">
        <v>752112</v>
      </c>
      <c r="C3396">
        <v>21.936404187443099</v>
      </c>
      <c r="D3396">
        <v>40.963454406160601</v>
      </c>
      <c r="E3396" s="68" t="s">
        <v>952</v>
      </c>
      <c r="F3396" s="8">
        <f>INDEX(Δεδομένα!$P:$P,MATCH('2020'!E3396,Δεδομένα!$O:$O,0))</f>
        <v>62</v>
      </c>
      <c r="G3396" s="6" t="s">
        <v>874</v>
      </c>
      <c r="H3396" s="2" t="str">
        <f>INDEX(Δεδομένα!B$1:B$51,MATCH('2020'!G3396,Δεδομένα!A$1:A$51,0))</f>
        <v>ΚΕΝΤΡΙΚΗΣ ΜΑΚΕΔΟΝΙΑΣ</v>
      </c>
      <c r="I3396" s="8">
        <f>INDEX(Δεδομένα!E$1:E$13,MATCH('2020'!H3396,Δεδομένα!D$1:D$13,0))</f>
        <v>3</v>
      </c>
      <c r="J3396" s="1">
        <v>43969</v>
      </c>
      <c r="K3396" s="6" t="s">
        <v>517</v>
      </c>
      <c r="L3396" s="36" t="str">
        <f t="shared" si="212"/>
        <v>18/05/2020 12:00</v>
      </c>
      <c r="M3396" s="1">
        <v>43969</v>
      </c>
      <c r="N3396" s="6" t="s">
        <v>2727</v>
      </c>
      <c r="O3396" s="36" t="str">
        <f t="shared" si="213"/>
        <v>18/05/2020 14:01</v>
      </c>
      <c r="P3396" s="46">
        <f t="shared" si="214"/>
        <v>8.4027777775190771E-2</v>
      </c>
      <c r="Q3396" s="48">
        <v>0</v>
      </c>
      <c r="R3396" s="47">
        <f t="shared" si="215"/>
        <v>120.99999999627471</v>
      </c>
      <c r="S3396" s="6" t="s">
        <v>953</v>
      </c>
      <c r="T3396" s="6" t="s">
        <v>954</v>
      </c>
      <c r="U3396" s="6" t="s">
        <v>3360</v>
      </c>
      <c r="V3396" s="6" t="s">
        <v>4796</v>
      </c>
      <c r="W3396" s="7">
        <v>0</v>
      </c>
      <c r="X3396" s="7">
        <v>0</v>
      </c>
      <c r="Y3396" s="7">
        <v>0</v>
      </c>
      <c r="Z3396" s="7">
        <v>0.1</v>
      </c>
      <c r="AA3396" s="7">
        <v>0</v>
      </c>
      <c r="AB3396" s="7">
        <v>0</v>
      </c>
      <c r="AC3396" s="7">
        <v>0</v>
      </c>
      <c r="AD3396" s="7">
        <v>0</v>
      </c>
      <c r="AE3396">
        <v>2</v>
      </c>
      <c r="AF3396">
        <v>0</v>
      </c>
      <c r="AG3396">
        <v>0</v>
      </c>
      <c r="AH3396">
        <v>0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</row>
    <row r="3397" spans="1:44" x14ac:dyDescent="0.25">
      <c r="A3397">
        <v>1558232</v>
      </c>
      <c r="B3397">
        <v>752183</v>
      </c>
      <c r="C3397">
        <v>22.549825662341799</v>
      </c>
      <c r="D3397">
        <v>40.741112220928301</v>
      </c>
      <c r="E3397" s="68" t="s">
        <v>873</v>
      </c>
      <c r="F3397" s="8">
        <f>INDEX(Δεδομένα!$P:$P,MATCH('2020'!E3397,Δεδομένα!$O:$O,0))</f>
        <v>61</v>
      </c>
      <c r="G3397" s="6" t="s">
        <v>874</v>
      </c>
      <c r="H3397" s="2" t="str">
        <f>INDEX(Δεδομένα!B$1:B$51,MATCH('2020'!G3397,Δεδομένα!A$1:A$51,0))</f>
        <v>ΚΕΝΤΡΙΚΗΣ ΜΑΚΕΔΟΝΙΑΣ</v>
      </c>
      <c r="I3397" s="8">
        <f>INDEX(Δεδομένα!E$1:E$13,MATCH('2020'!H3397,Δεδομένα!D$1:D$13,0))</f>
        <v>3</v>
      </c>
      <c r="J3397" s="1">
        <v>43969</v>
      </c>
      <c r="K3397" s="6" t="s">
        <v>699</v>
      </c>
      <c r="L3397" s="36" t="str">
        <f t="shared" si="212"/>
        <v>18/05/2020 17:59</v>
      </c>
      <c r="M3397" s="1">
        <v>43969</v>
      </c>
      <c r="N3397" s="6" t="s">
        <v>1878</v>
      </c>
      <c r="O3397" s="36" t="str">
        <f t="shared" si="213"/>
        <v>18/05/2020 19:35</v>
      </c>
      <c r="P3397" s="46">
        <f t="shared" si="214"/>
        <v>6.6666666665696539E-2</v>
      </c>
      <c r="Q3397" s="48">
        <v>0</v>
      </c>
      <c r="R3397" s="47">
        <f t="shared" si="215"/>
        <v>95.999999998603016</v>
      </c>
      <c r="S3397" s="6" t="s">
        <v>877</v>
      </c>
      <c r="T3397" s="6" t="s">
        <v>878</v>
      </c>
      <c r="U3397" s="6" t="s">
        <v>1378</v>
      </c>
      <c r="V3397" s="6" t="s">
        <v>2471</v>
      </c>
      <c r="W3397" s="7">
        <v>0</v>
      </c>
      <c r="X3397" s="7">
        <v>0</v>
      </c>
      <c r="Y3397" s="7">
        <v>0</v>
      </c>
      <c r="Z3397" s="7">
        <v>0.2</v>
      </c>
      <c r="AA3397" s="7">
        <v>0</v>
      </c>
      <c r="AB3397" s="7">
        <v>0</v>
      </c>
      <c r="AC3397" s="7">
        <v>0</v>
      </c>
      <c r="AD3397" s="7">
        <v>0</v>
      </c>
      <c r="AE3397">
        <v>2</v>
      </c>
      <c r="AF3397">
        <v>0</v>
      </c>
      <c r="AG3397">
        <v>0</v>
      </c>
      <c r="AH3397">
        <v>0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</row>
    <row r="3398" spans="1:44" x14ac:dyDescent="0.25">
      <c r="A3398">
        <v>1558467</v>
      </c>
      <c r="B3398">
        <v>752166</v>
      </c>
      <c r="C3398">
        <v>22.5564763711212</v>
      </c>
      <c r="D3398">
        <v>40.269229202007203</v>
      </c>
      <c r="E3398" s="68" t="s">
        <v>978</v>
      </c>
      <c r="F3398" s="8">
        <f>INDEX(Δεδομένα!$P:$P,MATCH('2020'!E3398,Δεδομένα!$O:$O,0))</f>
        <v>67</v>
      </c>
      <c r="G3398" s="6" t="s">
        <v>917</v>
      </c>
      <c r="H3398" s="2" t="str">
        <f>INDEX(Δεδομένα!B$1:B$51,MATCH('2020'!G3398,Δεδομένα!A$1:A$51,0))</f>
        <v>ΚΕΝΤΡΙΚΗΣ ΜΑΚΕΔΟΝΙΑΣ</v>
      </c>
      <c r="I3398" s="8">
        <f>INDEX(Δεδομένα!E$1:E$13,MATCH('2020'!H3398,Δεδομένα!D$1:D$13,0))</f>
        <v>3</v>
      </c>
      <c r="J3398" s="1">
        <v>43969</v>
      </c>
      <c r="K3398" s="6" t="s">
        <v>796</v>
      </c>
      <c r="L3398" s="36" t="str">
        <f t="shared" si="212"/>
        <v>18/05/2020 16:10</v>
      </c>
      <c r="M3398" s="1">
        <v>44122</v>
      </c>
      <c r="N3398" s="6" t="s">
        <v>539</v>
      </c>
      <c r="O3398" s="36" t="str">
        <f t="shared" si="213"/>
        <v>18/10/2020 17:01</v>
      </c>
      <c r="P3398" s="49">
        <f t="shared" si="214"/>
        <v>153.0354166666657</v>
      </c>
      <c r="Q3398" s="50">
        <f>1*24</f>
        <v>24</v>
      </c>
      <c r="R3398" s="47">
        <f t="shared" si="215"/>
        <v>220370.9999999986</v>
      </c>
      <c r="S3398" s="6" t="s">
        <v>917</v>
      </c>
      <c r="T3398" s="6" t="s">
        <v>980</v>
      </c>
      <c r="U3398" s="6" t="s">
        <v>4802</v>
      </c>
      <c r="V3398" s="6" t="s">
        <v>4803</v>
      </c>
      <c r="W3398" s="7">
        <v>0</v>
      </c>
      <c r="X3398" s="7">
        <v>0</v>
      </c>
      <c r="Y3398" s="7">
        <v>0</v>
      </c>
      <c r="Z3398" s="7">
        <v>0</v>
      </c>
      <c r="AA3398" s="7">
        <v>0</v>
      </c>
      <c r="AB3398" s="7">
        <v>0</v>
      </c>
      <c r="AC3398" s="7">
        <v>5</v>
      </c>
      <c r="AD3398" s="7">
        <v>0</v>
      </c>
      <c r="AE3398">
        <v>2</v>
      </c>
      <c r="AF3398">
        <v>0</v>
      </c>
      <c r="AG3398">
        <v>0</v>
      </c>
      <c r="AH3398">
        <v>0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</row>
    <row r="3399" spans="1:44" x14ac:dyDescent="0.25">
      <c r="A3399">
        <v>1558474</v>
      </c>
      <c r="B3399">
        <v>752256</v>
      </c>
      <c r="C3399">
        <v>22.342189788818398</v>
      </c>
      <c r="D3399">
        <v>40.328399658203097</v>
      </c>
      <c r="E3399" s="68" t="s">
        <v>978</v>
      </c>
      <c r="F3399" s="8">
        <f>INDEX(Δεδομένα!$P:$P,MATCH('2020'!E3399,Δεδομένα!$O:$O,0))</f>
        <v>67</v>
      </c>
      <c r="G3399" s="6" t="s">
        <v>917</v>
      </c>
      <c r="H3399" s="2" t="str">
        <f>INDEX(Δεδομένα!B$1:B$51,MATCH('2020'!G3399,Δεδομένα!A$1:A$51,0))</f>
        <v>ΚΕΝΤΡΙΚΗΣ ΜΑΚΕΔΟΝΙΑΣ</v>
      </c>
      <c r="I3399" s="8">
        <f>INDEX(Δεδομένα!E$1:E$13,MATCH('2020'!H3399,Δεδομένα!D$1:D$13,0))</f>
        <v>3</v>
      </c>
      <c r="J3399" s="1">
        <v>43969</v>
      </c>
      <c r="K3399" s="6" t="s">
        <v>4463</v>
      </c>
      <c r="L3399" s="36" t="str">
        <f t="shared" si="212"/>
        <v>18/05/2020 21:34</v>
      </c>
      <c r="M3399" s="1">
        <v>43969</v>
      </c>
      <c r="N3399" s="6" t="s">
        <v>633</v>
      </c>
      <c r="O3399" s="36" t="str">
        <f t="shared" si="213"/>
        <v>18/05/2020 22:15</v>
      </c>
      <c r="P3399" s="46">
        <f t="shared" si="214"/>
        <v>2.8472222227719612E-2</v>
      </c>
      <c r="Q3399" s="48">
        <v>0</v>
      </c>
      <c r="R3399" s="47">
        <f t="shared" si="215"/>
        <v>41.000000007916242</v>
      </c>
      <c r="S3399" s="6" t="s">
        <v>917</v>
      </c>
      <c r="T3399" s="6" t="s">
        <v>980</v>
      </c>
      <c r="U3399" s="6" t="s">
        <v>2806</v>
      </c>
      <c r="V3399" s="6" t="s">
        <v>4807</v>
      </c>
      <c r="W3399" s="7">
        <v>0</v>
      </c>
      <c r="X3399" s="7">
        <v>0</v>
      </c>
      <c r="Y3399" s="7">
        <v>0</v>
      </c>
      <c r="Z3399" s="7">
        <v>0</v>
      </c>
      <c r="AA3399" s="7">
        <v>1</v>
      </c>
      <c r="AB3399" s="7">
        <v>0</v>
      </c>
      <c r="AC3399" s="7">
        <v>0</v>
      </c>
      <c r="AD3399" s="7">
        <v>0</v>
      </c>
      <c r="AE3399">
        <v>2</v>
      </c>
      <c r="AF3399">
        <v>0</v>
      </c>
      <c r="AG3399">
        <v>0</v>
      </c>
      <c r="AH3399">
        <v>0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</row>
    <row r="3400" spans="1:44" x14ac:dyDescent="0.25">
      <c r="A3400">
        <v>1559757</v>
      </c>
      <c r="B3400">
        <v>752136</v>
      </c>
      <c r="C3400">
        <v>25.180169504590001</v>
      </c>
      <c r="D3400">
        <v>35.286889770308299</v>
      </c>
      <c r="E3400" s="68" t="s">
        <v>2024</v>
      </c>
      <c r="F3400" s="8">
        <f>INDEX(Δεδομένα!$P:$P,MATCH('2020'!E3400,Δεδομένα!$O:$O,0))</f>
        <v>55</v>
      </c>
      <c r="G3400" s="6" t="s">
        <v>1093</v>
      </c>
      <c r="H3400" s="2" t="str">
        <f>INDEX(Δεδομένα!B$1:B$51,MATCH('2020'!G3400,Δεδομένα!A$1:A$51,0))</f>
        <v>ΚΕΝΤΡΙΚΗΣ ΜΑΚΕΔΟΝΙΑΣ</v>
      </c>
      <c r="I3400" s="8">
        <f>INDEX(Δεδομένα!E$1:E$13,MATCH('2020'!H3400,Δεδομένα!D$1:D$13,0))</f>
        <v>3</v>
      </c>
      <c r="J3400" s="1">
        <v>43969</v>
      </c>
      <c r="K3400" s="6" t="s">
        <v>474</v>
      </c>
      <c r="L3400" s="36" t="str">
        <f t="shared" si="212"/>
        <v>18/05/2020 18:52</v>
      </c>
      <c r="M3400" s="1">
        <v>43969</v>
      </c>
      <c r="N3400" s="6" t="s">
        <v>392</v>
      </c>
      <c r="O3400" s="36" t="str">
        <f t="shared" si="213"/>
        <v>18/05/2020 21:00</v>
      </c>
      <c r="P3400" s="46">
        <f t="shared" si="214"/>
        <v>8.8888888887595385E-2</v>
      </c>
      <c r="Q3400" s="48">
        <v>0</v>
      </c>
      <c r="R3400" s="47">
        <f t="shared" si="215"/>
        <v>127.99999999813735</v>
      </c>
      <c r="S3400" s="6" t="s">
        <v>4799</v>
      </c>
      <c r="T3400" s="6" t="s">
        <v>1095</v>
      </c>
      <c r="U3400" s="6" t="s">
        <v>44</v>
      </c>
      <c r="V3400" s="6" t="s">
        <v>4800</v>
      </c>
      <c r="W3400" s="7">
        <v>0</v>
      </c>
      <c r="X3400" s="7">
        <v>1</v>
      </c>
      <c r="Y3400" s="7">
        <v>0</v>
      </c>
      <c r="Z3400" s="7">
        <v>0</v>
      </c>
      <c r="AA3400" s="7">
        <v>0</v>
      </c>
      <c r="AB3400" s="7">
        <v>0</v>
      </c>
      <c r="AC3400" s="7">
        <v>0</v>
      </c>
      <c r="AD3400" s="7">
        <v>0</v>
      </c>
      <c r="AE3400">
        <v>7</v>
      </c>
      <c r="AF3400">
        <v>0</v>
      </c>
      <c r="AG3400">
        <v>0</v>
      </c>
      <c r="AH3400">
        <v>0</v>
      </c>
      <c r="AI3400">
        <v>0</v>
      </c>
      <c r="AJ3400">
        <v>2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</row>
    <row r="3401" spans="1:44" x14ac:dyDescent="0.25">
      <c r="A3401">
        <v>1560404</v>
      </c>
      <c r="B3401">
        <v>752470</v>
      </c>
      <c r="C3401">
        <v>21.3121597813713</v>
      </c>
      <c r="D3401">
        <v>38.663709107129399</v>
      </c>
      <c r="E3401" s="68" t="s">
        <v>1431</v>
      </c>
      <c r="F3401" s="8">
        <f>INDEX(Δεδομένα!$P:$P,MATCH('2020'!E3401,Δεδομένα!$O:$O,0))</f>
        <v>128</v>
      </c>
      <c r="G3401" s="6" t="s">
        <v>335</v>
      </c>
      <c r="H3401" s="2" t="str">
        <f>INDEX(Δεδομένα!B$1:B$51,MATCH('2020'!G3401,Δεδομένα!A$1:A$51,0))</f>
        <v>ΔΥΤΙΚΗΣ ΕΛΛΑΔΟΣ</v>
      </c>
      <c r="I3401" s="8">
        <f>INDEX(Δεδομένα!E$1:E$13,MATCH('2020'!H3401,Δεδομένα!D$1:D$13,0))</f>
        <v>7</v>
      </c>
      <c r="J3401" s="1">
        <v>43970</v>
      </c>
      <c r="K3401" s="6" t="s">
        <v>198</v>
      </c>
      <c r="L3401" s="36" t="str">
        <f t="shared" si="212"/>
        <v>19/05/2020 16:30</v>
      </c>
      <c r="M3401" s="1">
        <v>43970</v>
      </c>
      <c r="N3401" s="6" t="s">
        <v>156</v>
      </c>
      <c r="O3401" s="36" t="str">
        <f t="shared" si="213"/>
        <v>19/05/2020 17:30</v>
      </c>
      <c r="P3401" s="46">
        <f t="shared" si="214"/>
        <v>4.1666666664241347E-2</v>
      </c>
      <c r="Q3401" s="48">
        <v>0</v>
      </c>
      <c r="R3401" s="47">
        <f t="shared" si="215"/>
        <v>59.99999999650754</v>
      </c>
      <c r="S3401" s="6" t="s">
        <v>1016</v>
      </c>
      <c r="T3401" s="6" t="s">
        <v>1017</v>
      </c>
      <c r="U3401" s="6" t="s">
        <v>1018</v>
      </c>
      <c r="V3401" s="6" t="s">
        <v>4815</v>
      </c>
      <c r="W3401" s="7">
        <v>0</v>
      </c>
      <c r="X3401" s="7">
        <v>0</v>
      </c>
      <c r="Y3401" s="7">
        <v>0</v>
      </c>
      <c r="Z3401" s="7">
        <v>0</v>
      </c>
      <c r="AA3401" s="7">
        <v>0</v>
      </c>
      <c r="AB3401" s="7">
        <v>0.5</v>
      </c>
      <c r="AC3401" s="7">
        <v>0</v>
      </c>
      <c r="AD3401" s="7">
        <v>0</v>
      </c>
      <c r="AE3401">
        <v>4</v>
      </c>
      <c r="AF3401">
        <v>0</v>
      </c>
      <c r="AG3401">
        <v>0</v>
      </c>
      <c r="AH3401">
        <v>0</v>
      </c>
      <c r="AI3401">
        <v>0</v>
      </c>
      <c r="AJ3401">
        <v>2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</row>
    <row r="3402" spans="1:44" x14ac:dyDescent="0.25">
      <c r="A3402">
        <v>1571842</v>
      </c>
      <c r="B3402">
        <v>752451</v>
      </c>
      <c r="C3402">
        <v>20.868522991522401</v>
      </c>
      <c r="D3402">
        <v>39.154971967644997</v>
      </c>
      <c r="E3402" s="68" t="s">
        <v>267</v>
      </c>
      <c r="F3402" s="8">
        <f>INDEX(Δεδομένα!$P:$P,MATCH('2020'!E3402,Δεδομένα!$O:$O,0))</f>
        <v>94</v>
      </c>
      <c r="G3402" s="6" t="s">
        <v>268</v>
      </c>
      <c r="H3402" s="2" t="str">
        <f>INDEX(Δεδομένα!B$1:B$51,MATCH('2020'!G3402,Δεδομένα!A$1:A$51,0))</f>
        <v>ΗΠΕΙΡΟΥ</v>
      </c>
      <c r="I3402" s="8">
        <f>INDEX(Δεδομένα!E$1:E$13,MATCH('2020'!H3402,Δεδομένα!D$1:D$13,0))</f>
        <v>5</v>
      </c>
      <c r="J3402" s="1">
        <v>43970</v>
      </c>
      <c r="K3402" s="6" t="s">
        <v>923</v>
      </c>
      <c r="L3402" s="36" t="str">
        <f t="shared" si="212"/>
        <v>19/05/2020 15:09</v>
      </c>
      <c r="M3402" s="1">
        <v>43970</v>
      </c>
      <c r="N3402" s="6" t="s">
        <v>923</v>
      </c>
      <c r="O3402" s="36" t="str">
        <f t="shared" si="213"/>
        <v>19/05/2020 15:09</v>
      </c>
      <c r="P3402" s="46">
        <f t="shared" si="214"/>
        <v>0</v>
      </c>
      <c r="Q3402" s="48">
        <v>0</v>
      </c>
      <c r="R3402" s="47">
        <f t="shared" si="215"/>
        <v>0</v>
      </c>
      <c r="S3402" s="6" t="s">
        <v>44</v>
      </c>
      <c r="T3402" s="6" t="s">
        <v>270</v>
      </c>
      <c r="U3402" s="6" t="s">
        <v>44</v>
      </c>
      <c r="V3402" s="6" t="s">
        <v>1649</v>
      </c>
      <c r="W3402" s="7">
        <v>0</v>
      </c>
      <c r="X3402" s="7">
        <v>1</v>
      </c>
      <c r="Y3402" s="7">
        <v>0</v>
      </c>
      <c r="Z3402" s="7">
        <v>0</v>
      </c>
      <c r="AA3402" s="7">
        <v>0</v>
      </c>
      <c r="AB3402" s="7">
        <v>0</v>
      </c>
      <c r="AC3402" s="7">
        <v>0</v>
      </c>
      <c r="AD3402" s="7">
        <v>0</v>
      </c>
      <c r="AE3402">
        <v>5</v>
      </c>
      <c r="AF3402">
        <v>0</v>
      </c>
      <c r="AG3402">
        <v>0</v>
      </c>
      <c r="AH3402">
        <v>0</v>
      </c>
      <c r="AI3402">
        <v>0</v>
      </c>
      <c r="AJ3402">
        <v>2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</row>
    <row r="3403" spans="1:44" x14ac:dyDescent="0.25">
      <c r="A3403">
        <v>1558660</v>
      </c>
      <c r="B3403">
        <v>752516</v>
      </c>
      <c r="C3403">
        <v>24.240882140872099</v>
      </c>
      <c r="D3403">
        <v>41.104730042754397</v>
      </c>
      <c r="E3403" s="68" t="s">
        <v>109</v>
      </c>
      <c r="F3403" s="8">
        <f>INDEX(Δεδομένα!$P:$P,MATCH('2020'!E3403,Δεδομένα!$O:$O,0))</f>
        <v>27</v>
      </c>
      <c r="G3403" s="6" t="s">
        <v>110</v>
      </c>
      <c r="H3403" s="2" t="str">
        <f>INDEX(Δεδομένα!B$1:B$51,MATCH('2020'!G3403,Δεδομένα!A$1:A$51,0))</f>
        <v>ΑΝΑΤΟΛΙΚΗΣ ΜΑΚΕΔΟΝΙΑΣ ΚΑΙ ΘΡΑΚΗΣ</v>
      </c>
      <c r="I3403" s="8">
        <f>INDEX(Δεδομένα!E$1:E$13,MATCH('2020'!H3403,Δεδομένα!D$1:D$13,0))</f>
        <v>2</v>
      </c>
      <c r="J3403" s="1">
        <v>43970</v>
      </c>
      <c r="K3403" s="6" t="s">
        <v>2313</v>
      </c>
      <c r="L3403" s="36" t="str">
        <f t="shared" si="212"/>
        <v>19/05/2020 19:22</v>
      </c>
      <c r="M3403" s="1">
        <v>43970</v>
      </c>
      <c r="N3403" s="6" t="s">
        <v>3772</v>
      </c>
      <c r="O3403" s="36" t="str">
        <f t="shared" si="213"/>
        <v>19/05/2020 20:11</v>
      </c>
      <c r="P3403" s="46">
        <f t="shared" si="214"/>
        <v>3.4027777779556345E-2</v>
      </c>
      <c r="Q3403" s="48">
        <v>0</v>
      </c>
      <c r="R3403" s="47">
        <f t="shared" si="215"/>
        <v>49.000000002561137</v>
      </c>
      <c r="S3403" s="6" t="s">
        <v>110</v>
      </c>
      <c r="T3403" s="6" t="s">
        <v>2284</v>
      </c>
      <c r="U3403" s="6" t="s">
        <v>44</v>
      </c>
      <c r="V3403" s="6" t="s">
        <v>2285</v>
      </c>
      <c r="W3403" s="7">
        <v>0</v>
      </c>
      <c r="X3403" s="7">
        <v>0</v>
      </c>
      <c r="Y3403" s="7">
        <v>0</v>
      </c>
      <c r="Z3403" s="7">
        <v>0</v>
      </c>
      <c r="AA3403" s="7">
        <v>0</v>
      </c>
      <c r="AB3403" s="7">
        <v>0.04</v>
      </c>
      <c r="AC3403" s="7">
        <v>0</v>
      </c>
      <c r="AD3403" s="7">
        <v>0</v>
      </c>
      <c r="AE3403">
        <v>3</v>
      </c>
      <c r="AF3403">
        <v>0</v>
      </c>
      <c r="AG3403">
        <v>0</v>
      </c>
      <c r="AH3403">
        <v>0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</row>
    <row r="3404" spans="1:44" x14ac:dyDescent="0.25">
      <c r="A3404">
        <v>1560480</v>
      </c>
      <c r="B3404">
        <v>752362</v>
      </c>
      <c r="C3404">
        <v>20.893631112754299</v>
      </c>
      <c r="D3404">
        <v>37.741268690504498</v>
      </c>
      <c r="E3404" s="68" t="s">
        <v>1599</v>
      </c>
      <c r="F3404" s="8">
        <f>INDEX(Δεδομένα!$P:$P,MATCH('2020'!E3404,Δεδομένα!$O:$O,0))</f>
        <v>238</v>
      </c>
      <c r="G3404" s="6" t="s">
        <v>1600</v>
      </c>
      <c r="H3404" s="2" t="str">
        <f>INDEX(Δεδομένα!B$1:B$51,MATCH('2020'!G3404,Δεδομένα!A$1:A$51,0))</f>
        <v>ΙΟΝΙΩΝ ΝΗΣΩΝ</v>
      </c>
      <c r="I3404" s="8">
        <f>INDEX(Δεδομένα!E$1:E$13,MATCH('2020'!H3404,Δεδομένα!D$1:D$13,0))</f>
        <v>13</v>
      </c>
      <c r="J3404" s="1">
        <v>43970</v>
      </c>
      <c r="K3404" s="6" t="s">
        <v>4353</v>
      </c>
      <c r="L3404" s="36" t="str">
        <f t="shared" si="212"/>
        <v>19/05/2020 10:47</v>
      </c>
      <c r="M3404" s="1">
        <v>43970</v>
      </c>
      <c r="N3404" s="6" t="s">
        <v>1666</v>
      </c>
      <c r="O3404" s="36" t="str">
        <f t="shared" si="213"/>
        <v>19/05/2020 11:10</v>
      </c>
      <c r="P3404" s="46">
        <f t="shared" si="214"/>
        <v>1.5972222223354038E-2</v>
      </c>
      <c r="Q3404" s="48">
        <v>0</v>
      </c>
      <c r="R3404" s="47">
        <f t="shared" si="215"/>
        <v>23.000000001629815</v>
      </c>
      <c r="S3404" s="6" t="s">
        <v>44</v>
      </c>
      <c r="T3404" s="6" t="s">
        <v>1601</v>
      </c>
      <c r="U3404" s="6" t="s">
        <v>44</v>
      </c>
      <c r="V3404" s="6" t="s">
        <v>4810</v>
      </c>
      <c r="W3404" s="7">
        <v>0</v>
      </c>
      <c r="X3404" s="7">
        <v>0</v>
      </c>
      <c r="Y3404" s="7">
        <v>0</v>
      </c>
      <c r="Z3404" s="7">
        <v>0</v>
      </c>
      <c r="AA3404" s="7">
        <v>0</v>
      </c>
      <c r="AB3404" s="7">
        <v>0</v>
      </c>
      <c r="AC3404" s="7">
        <v>0.02</v>
      </c>
      <c r="AD3404" s="7">
        <v>0</v>
      </c>
      <c r="AE3404">
        <v>2</v>
      </c>
      <c r="AF3404">
        <v>0</v>
      </c>
      <c r="AG3404">
        <v>0</v>
      </c>
      <c r="AH3404">
        <v>0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</row>
    <row r="3405" spans="1:44" x14ac:dyDescent="0.25">
      <c r="A3405">
        <v>1561099</v>
      </c>
      <c r="B3405">
        <v>752454</v>
      </c>
      <c r="C3405">
        <v>20.9072927231345</v>
      </c>
      <c r="D3405">
        <v>37.771637844514999</v>
      </c>
      <c r="E3405" s="68" t="s">
        <v>1599</v>
      </c>
      <c r="F3405" s="8">
        <f>INDEX(Δεδομένα!$P:$P,MATCH('2020'!E3405,Δεδομένα!$O:$O,0))</f>
        <v>238</v>
      </c>
      <c r="G3405" s="6" t="s">
        <v>1600</v>
      </c>
      <c r="H3405" s="2" t="str">
        <f>INDEX(Δεδομένα!B$1:B$51,MATCH('2020'!G3405,Δεδομένα!A$1:A$51,0))</f>
        <v>ΙΟΝΙΩΝ ΝΗΣΩΝ</v>
      </c>
      <c r="I3405" s="8">
        <f>INDEX(Δεδομένα!E$1:E$13,MATCH('2020'!H3405,Δεδομένα!D$1:D$13,0))</f>
        <v>13</v>
      </c>
      <c r="J3405" s="1">
        <v>43970</v>
      </c>
      <c r="K3405" s="6" t="s">
        <v>1414</v>
      </c>
      <c r="L3405" s="36" t="str">
        <f t="shared" si="212"/>
        <v>19/05/2020 15:22</v>
      </c>
      <c r="M3405" s="1">
        <v>43970</v>
      </c>
      <c r="N3405" s="6" t="s">
        <v>70</v>
      </c>
      <c r="O3405" s="36" t="str">
        <f t="shared" si="213"/>
        <v>19/05/2020 16:43</v>
      </c>
      <c r="P3405" s="46">
        <f t="shared" si="214"/>
        <v>5.6250000001455192E-2</v>
      </c>
      <c r="Q3405" s="48">
        <v>0</v>
      </c>
      <c r="R3405" s="47">
        <f t="shared" si="215"/>
        <v>81.000000002095476</v>
      </c>
      <c r="S3405" s="6" t="s">
        <v>44</v>
      </c>
      <c r="T3405" s="6" t="s">
        <v>1601</v>
      </c>
      <c r="U3405" s="6" t="s">
        <v>44</v>
      </c>
      <c r="V3405" s="6" t="s">
        <v>4813</v>
      </c>
      <c r="W3405" s="7">
        <v>0</v>
      </c>
      <c r="X3405" s="7">
        <v>0</v>
      </c>
      <c r="Y3405" s="7">
        <v>0</v>
      </c>
      <c r="Z3405" s="7">
        <v>0</v>
      </c>
      <c r="AA3405" s="7">
        <v>0.5</v>
      </c>
      <c r="AB3405" s="7">
        <v>0</v>
      </c>
      <c r="AC3405" s="7">
        <v>0</v>
      </c>
      <c r="AD3405" s="7">
        <v>0</v>
      </c>
      <c r="AE3405">
        <v>8</v>
      </c>
      <c r="AF3405">
        <v>0</v>
      </c>
      <c r="AG3405">
        <v>0</v>
      </c>
      <c r="AH3405">
        <v>0</v>
      </c>
      <c r="AI3405">
        <v>0</v>
      </c>
      <c r="AJ3405">
        <v>4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</row>
    <row r="3406" spans="1:44" x14ac:dyDescent="0.25">
      <c r="A3406">
        <v>1560474</v>
      </c>
      <c r="B3406">
        <v>752579</v>
      </c>
      <c r="C3406">
        <v>20.827858793479201</v>
      </c>
      <c r="D3406">
        <v>37.763469002704198</v>
      </c>
      <c r="E3406" s="68" t="s">
        <v>1599</v>
      </c>
      <c r="F3406" s="8">
        <f>INDEX(Δεδομένα!$P:$P,MATCH('2020'!E3406,Δεδομένα!$O:$O,0))</f>
        <v>238</v>
      </c>
      <c r="G3406" s="6" t="s">
        <v>1600</v>
      </c>
      <c r="H3406" s="2" t="str">
        <f>INDEX(Δεδομένα!B$1:B$51,MATCH('2020'!G3406,Δεδομένα!A$1:A$51,0))</f>
        <v>ΙΟΝΙΩΝ ΝΗΣΩΝ</v>
      </c>
      <c r="I3406" s="8">
        <f>INDEX(Δεδομένα!E$1:E$13,MATCH('2020'!H3406,Δεδομένα!D$1:D$13,0))</f>
        <v>13</v>
      </c>
      <c r="J3406" s="1">
        <v>43970</v>
      </c>
      <c r="K3406" s="6" t="s">
        <v>634</v>
      </c>
      <c r="L3406" s="36" t="str">
        <f t="shared" si="212"/>
        <v>19/05/2020 23:00</v>
      </c>
      <c r="M3406" s="1">
        <v>43970</v>
      </c>
      <c r="N3406" s="6" t="s">
        <v>4818</v>
      </c>
      <c r="O3406" s="36" t="str">
        <f t="shared" si="213"/>
        <v>19/05/2020 23:44</v>
      </c>
      <c r="P3406" s="46">
        <f t="shared" si="214"/>
        <v>3.0555555553291924E-2</v>
      </c>
      <c r="Q3406" s="48">
        <v>0</v>
      </c>
      <c r="R3406" s="47">
        <f t="shared" si="215"/>
        <v>43.999999996740371</v>
      </c>
      <c r="S3406" s="6" t="s">
        <v>44</v>
      </c>
      <c r="T3406" s="6" t="s">
        <v>1601</v>
      </c>
      <c r="U3406" s="6" t="s">
        <v>44</v>
      </c>
      <c r="V3406" s="6" t="s">
        <v>4819</v>
      </c>
      <c r="W3406" s="7">
        <v>0</v>
      </c>
      <c r="X3406" s="7">
        <v>0</v>
      </c>
      <c r="Y3406" s="7">
        <v>0</v>
      </c>
      <c r="Z3406" s="7">
        <v>0</v>
      </c>
      <c r="AA3406" s="7">
        <v>0</v>
      </c>
      <c r="AB3406" s="7">
        <v>0</v>
      </c>
      <c r="AC3406" s="7">
        <v>0.1</v>
      </c>
      <c r="AD3406" s="7">
        <v>0</v>
      </c>
      <c r="AE3406">
        <v>3</v>
      </c>
      <c r="AF3406">
        <v>0</v>
      </c>
      <c r="AG3406">
        <v>0</v>
      </c>
      <c r="AH3406">
        <v>0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</row>
    <row r="3407" spans="1:44" x14ac:dyDescent="0.25">
      <c r="A3407">
        <v>1558478</v>
      </c>
      <c r="B3407">
        <v>752340</v>
      </c>
      <c r="C3407">
        <v>24.7020340707694</v>
      </c>
      <c r="D3407">
        <v>40.965561958009303</v>
      </c>
      <c r="E3407" s="68" t="s">
        <v>919</v>
      </c>
      <c r="F3407" s="8">
        <f>INDEX(Δεδομένα!$P:$P,MATCH('2020'!E3407,Δεδομένα!$O:$O,0))</f>
        <v>26</v>
      </c>
      <c r="G3407" s="6" t="s">
        <v>77</v>
      </c>
      <c r="H3407" s="2" t="str">
        <f>INDEX(Δεδομένα!B$1:B$51,MATCH('2020'!G3407,Δεδομένα!A$1:A$51,0))</f>
        <v>ΑΝΑΤΟΛΙΚΗΣ ΜΑΚΕΔΟΝΙΑΣ ΚΑΙ ΘΡΑΚΗΣ</v>
      </c>
      <c r="I3407" s="8">
        <f>INDEX(Δεδομένα!E$1:E$13,MATCH('2020'!H3407,Δεδομένα!D$1:D$13,0))</f>
        <v>2</v>
      </c>
      <c r="J3407" s="1">
        <v>43970</v>
      </c>
      <c r="K3407" s="6" t="s">
        <v>4809</v>
      </c>
      <c r="L3407" s="36" t="str">
        <f t="shared" si="212"/>
        <v>19/05/2020 09:06</v>
      </c>
      <c r="M3407" s="1">
        <v>43970</v>
      </c>
      <c r="N3407" s="6" t="s">
        <v>591</v>
      </c>
      <c r="O3407" s="36" t="str">
        <f t="shared" si="213"/>
        <v>19/05/2020 09:30</v>
      </c>
      <c r="P3407" s="46">
        <f t="shared" si="214"/>
        <v>1.6666666670062114E-2</v>
      </c>
      <c r="Q3407" s="48">
        <v>0</v>
      </c>
      <c r="R3407" s="47">
        <f t="shared" si="215"/>
        <v>24.000000004889444</v>
      </c>
      <c r="S3407" s="6" t="s">
        <v>44</v>
      </c>
      <c r="T3407" s="6" t="s">
        <v>921</v>
      </c>
      <c r="U3407" s="6" t="s">
        <v>44</v>
      </c>
      <c r="V3407" s="6" t="s">
        <v>922</v>
      </c>
      <c r="W3407" s="7">
        <v>0</v>
      </c>
      <c r="X3407" s="7">
        <v>0</v>
      </c>
      <c r="Y3407" s="7">
        <v>0</v>
      </c>
      <c r="Z3407" s="7">
        <v>0.1</v>
      </c>
      <c r="AA3407" s="7">
        <v>0</v>
      </c>
      <c r="AB3407" s="7">
        <v>0</v>
      </c>
      <c r="AC3407" s="7">
        <v>0</v>
      </c>
      <c r="AD3407" s="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</row>
    <row r="3408" spans="1:44" x14ac:dyDescent="0.25">
      <c r="A3408">
        <v>1558820</v>
      </c>
      <c r="B3408">
        <v>752400</v>
      </c>
      <c r="C3408">
        <v>22.005522128366898</v>
      </c>
      <c r="D3408">
        <v>39.402360245065204</v>
      </c>
      <c r="E3408" s="68" t="s">
        <v>293</v>
      </c>
      <c r="F3408" s="8">
        <f>INDEX(Δεδομένα!$P:$P,MATCH('2020'!E3408,Δεδομένα!$O:$O,0))</f>
        <v>118</v>
      </c>
      <c r="G3408" s="6" t="s">
        <v>294</v>
      </c>
      <c r="H3408" s="2" t="str">
        <f>INDEX(Δεδομένα!B$1:B$51,MATCH('2020'!G3408,Δεδομένα!A$1:A$51,0))</f>
        <v>ΘΕΣΣΑΛΙΑΣ</v>
      </c>
      <c r="I3408" s="8">
        <f>INDEX(Δεδομένα!E$1:E$13,MATCH('2020'!H3408,Δεδομένα!D$1:D$13,0))</f>
        <v>6</v>
      </c>
      <c r="J3408" s="1">
        <v>43970</v>
      </c>
      <c r="K3408" s="6" t="s">
        <v>92</v>
      </c>
      <c r="L3408" s="36" t="str">
        <f t="shared" si="212"/>
        <v>19/05/2020 13:06</v>
      </c>
      <c r="M3408" s="1">
        <v>43970</v>
      </c>
      <c r="N3408" s="6" t="s">
        <v>1467</v>
      </c>
      <c r="O3408" s="36" t="str">
        <f t="shared" si="213"/>
        <v>19/05/2020 13:40</v>
      </c>
      <c r="P3408" s="46">
        <f t="shared" si="214"/>
        <v>2.3611111115314998E-2</v>
      </c>
      <c r="Q3408" s="48">
        <v>0</v>
      </c>
      <c r="R3408" s="47">
        <f t="shared" si="215"/>
        <v>34.000000006053597</v>
      </c>
      <c r="S3408" s="6" t="s">
        <v>294</v>
      </c>
      <c r="T3408" s="6" t="s">
        <v>297</v>
      </c>
      <c r="U3408" s="6" t="s">
        <v>44</v>
      </c>
      <c r="V3408" s="6" t="s">
        <v>4812</v>
      </c>
      <c r="W3408" s="7">
        <v>0</v>
      </c>
      <c r="X3408" s="7">
        <v>0</v>
      </c>
      <c r="Y3408" s="7">
        <v>0</v>
      </c>
      <c r="Z3408" s="7">
        <v>0</v>
      </c>
      <c r="AA3408" s="7">
        <v>0.5</v>
      </c>
      <c r="AB3408" s="7">
        <v>0</v>
      </c>
      <c r="AC3408" s="7">
        <v>0</v>
      </c>
      <c r="AD3408" s="7">
        <v>0</v>
      </c>
      <c r="AE3408">
        <v>2</v>
      </c>
      <c r="AF3408">
        <v>0</v>
      </c>
      <c r="AG3408">
        <v>0</v>
      </c>
      <c r="AH3408">
        <v>0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</row>
    <row r="3409" spans="1:44" x14ac:dyDescent="0.25">
      <c r="A3409">
        <v>1558457</v>
      </c>
      <c r="B3409">
        <v>752456</v>
      </c>
      <c r="C3409">
        <v>22.259474092745101</v>
      </c>
      <c r="D3409">
        <v>40.056038189952801</v>
      </c>
      <c r="E3409" s="68" t="s">
        <v>1022</v>
      </c>
      <c r="F3409" s="8">
        <f>INDEX(Δεδομένα!$P:$P,MATCH('2020'!E3409,Δεδομένα!$O:$O,0))</f>
        <v>103</v>
      </c>
      <c r="G3409" s="6" t="s">
        <v>288</v>
      </c>
      <c r="H3409" s="2" t="str">
        <f>INDEX(Δεδομένα!B$1:B$51,MATCH('2020'!G3409,Δεδομένα!A$1:A$51,0))</f>
        <v>ΘΕΣΣΑΛΙΑΣ</v>
      </c>
      <c r="I3409" s="8">
        <f>INDEX(Δεδομένα!E$1:E$13,MATCH('2020'!H3409,Δεδομένα!D$1:D$13,0))</f>
        <v>6</v>
      </c>
      <c r="J3409" s="1">
        <v>43970</v>
      </c>
      <c r="K3409" s="6" t="s">
        <v>59</v>
      </c>
      <c r="L3409" s="36" t="str">
        <f t="shared" si="212"/>
        <v>19/05/2020 15:00</v>
      </c>
      <c r="M3409" s="1">
        <v>43970</v>
      </c>
      <c r="N3409" s="6" t="s">
        <v>305</v>
      </c>
      <c r="O3409" s="36" t="str">
        <f t="shared" si="213"/>
        <v>19/05/2020 16:55</v>
      </c>
      <c r="P3409" s="46">
        <f t="shared" si="214"/>
        <v>7.9861111109494232E-2</v>
      </c>
      <c r="Q3409" s="48">
        <v>0</v>
      </c>
      <c r="R3409" s="47">
        <f t="shared" si="215"/>
        <v>114.99999999767169</v>
      </c>
      <c r="S3409" s="6" t="s">
        <v>1025</v>
      </c>
      <c r="T3409" s="6" t="s">
        <v>1026</v>
      </c>
      <c r="U3409" s="6" t="s">
        <v>860</v>
      </c>
      <c r="V3409" s="6" t="s">
        <v>4814</v>
      </c>
      <c r="W3409" s="7">
        <v>0.05</v>
      </c>
      <c r="X3409" s="7">
        <v>0</v>
      </c>
      <c r="Y3409" s="7">
        <v>0</v>
      </c>
      <c r="Z3409" s="7">
        <v>0</v>
      </c>
      <c r="AA3409" s="7">
        <v>0</v>
      </c>
      <c r="AB3409" s="7">
        <v>0</v>
      </c>
      <c r="AC3409" s="7">
        <v>0</v>
      </c>
      <c r="AD3409" s="7">
        <v>0</v>
      </c>
      <c r="AE3409">
        <v>2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</row>
    <row r="3410" spans="1:44" x14ac:dyDescent="0.25">
      <c r="A3410">
        <v>1558634</v>
      </c>
      <c r="B3410">
        <v>752366</v>
      </c>
      <c r="C3410">
        <v>25.065115865702399</v>
      </c>
      <c r="D3410">
        <v>39.841898756826502</v>
      </c>
      <c r="E3410" s="68" t="s">
        <v>519</v>
      </c>
      <c r="F3410" s="8">
        <f>INDEX(Δεδομένα!$P:$P,MATCH('2020'!E3410,Δεδομένα!$O:$O,0))</f>
        <v>200</v>
      </c>
      <c r="G3410" s="6" t="s">
        <v>495</v>
      </c>
      <c r="H3410" s="2" t="str">
        <f>INDEX(Δεδομένα!B$1:B$51,MATCH('2020'!G3410,Δεδομένα!A$1:A$51,0))</f>
        <v>ΒΟΡΕΙΟΥ ΑΙΓΑΙΟΥ</v>
      </c>
      <c r="I3410" s="8">
        <f>INDEX(Δεδομένα!E$1:E$13,MATCH('2020'!H3410,Δεδομένα!D$1:D$13,0))</f>
        <v>11</v>
      </c>
      <c r="J3410" s="1">
        <v>43970</v>
      </c>
      <c r="K3410" s="6" t="s">
        <v>3105</v>
      </c>
      <c r="L3410" s="36" t="str">
        <f t="shared" si="212"/>
        <v>19/05/2020 10:09</v>
      </c>
      <c r="M3410" s="1">
        <v>43970</v>
      </c>
      <c r="N3410" s="6" t="s">
        <v>296</v>
      </c>
      <c r="O3410" s="36" t="str">
        <f t="shared" si="213"/>
        <v>19/05/2020 10:40</v>
      </c>
      <c r="P3410" s="46">
        <f t="shared" si="214"/>
        <v>2.1527777775190771E-2</v>
      </c>
      <c r="Q3410" s="48">
        <v>0</v>
      </c>
      <c r="R3410" s="47">
        <f t="shared" si="215"/>
        <v>30.99999999627471</v>
      </c>
      <c r="S3410" s="6" t="s">
        <v>495</v>
      </c>
      <c r="T3410" s="6" t="s">
        <v>521</v>
      </c>
      <c r="U3410" s="6" t="s">
        <v>44</v>
      </c>
      <c r="V3410" s="6" t="s">
        <v>4811</v>
      </c>
      <c r="W3410" s="7">
        <v>0</v>
      </c>
      <c r="X3410" s="7">
        <v>0</v>
      </c>
      <c r="Y3410" s="7">
        <v>0</v>
      </c>
      <c r="Z3410" s="7">
        <v>0</v>
      </c>
      <c r="AA3410" s="7">
        <v>0</v>
      </c>
      <c r="AB3410" s="7">
        <v>0</v>
      </c>
      <c r="AC3410" s="7">
        <v>0.5</v>
      </c>
      <c r="AD3410" s="7">
        <v>0</v>
      </c>
      <c r="AE3410">
        <v>2</v>
      </c>
      <c r="AF3410">
        <v>0</v>
      </c>
      <c r="AG3410">
        <v>0</v>
      </c>
      <c r="AH3410">
        <v>0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</row>
    <row r="3411" spans="1:44" x14ac:dyDescent="0.25">
      <c r="A3411">
        <v>1558788</v>
      </c>
      <c r="B3411">
        <v>752492</v>
      </c>
      <c r="C3411">
        <v>21.7283172727231</v>
      </c>
      <c r="D3411">
        <v>37.0581686632028</v>
      </c>
      <c r="E3411" s="68" t="s">
        <v>997</v>
      </c>
      <c r="F3411" s="8">
        <f>INDEX(Δεδομένα!$P:$P,MATCH('2020'!E3411,Δεδομένα!$O:$O,0))</f>
        <v>145</v>
      </c>
      <c r="G3411" s="6" t="s">
        <v>841</v>
      </c>
      <c r="H3411" s="2" t="str">
        <f>INDEX(Δεδομένα!B$1:B$51,MATCH('2020'!G3411,Δεδομένα!A$1:A$51,0))</f>
        <v>ΠΕΛΛΟΠΟΝΗΣΟΥ</v>
      </c>
      <c r="I3411" s="8">
        <f>INDEX(Δεδομένα!E$1:E$13,MATCH('2020'!H3411,Δεδομένα!D$1:D$13,0))</f>
        <v>8</v>
      </c>
      <c r="J3411" s="1">
        <v>43970</v>
      </c>
      <c r="K3411" s="6" t="s">
        <v>540</v>
      </c>
      <c r="L3411" s="36" t="str">
        <f t="shared" si="212"/>
        <v>19/05/2020 17:15</v>
      </c>
      <c r="M3411" s="1">
        <v>43970</v>
      </c>
      <c r="N3411" s="6" t="s">
        <v>2869</v>
      </c>
      <c r="O3411" s="36" t="str">
        <f t="shared" si="213"/>
        <v>19/05/2020 19:34</v>
      </c>
      <c r="P3411" s="46">
        <f t="shared" si="214"/>
        <v>9.6527777779556345E-2</v>
      </c>
      <c r="Q3411" s="48">
        <v>0</v>
      </c>
      <c r="R3411" s="47">
        <f t="shared" si="215"/>
        <v>139.00000000256114</v>
      </c>
      <c r="S3411" s="6" t="s">
        <v>998</v>
      </c>
      <c r="T3411" s="6" t="s">
        <v>967</v>
      </c>
      <c r="U3411" s="6" t="s">
        <v>44</v>
      </c>
      <c r="V3411" s="6" t="s">
        <v>557</v>
      </c>
      <c r="W3411" s="7">
        <v>0</v>
      </c>
      <c r="X3411" s="7">
        <v>0</v>
      </c>
      <c r="Y3411" s="7">
        <v>0</v>
      </c>
      <c r="Z3411" s="7">
        <v>0.4</v>
      </c>
      <c r="AA3411" s="7">
        <v>0</v>
      </c>
      <c r="AB3411" s="7">
        <v>0</v>
      </c>
      <c r="AC3411" s="7">
        <v>0</v>
      </c>
      <c r="AD3411" s="7">
        <v>0</v>
      </c>
      <c r="AE3411">
        <v>7</v>
      </c>
      <c r="AF3411">
        <v>0</v>
      </c>
      <c r="AG3411">
        <v>0</v>
      </c>
      <c r="AH3411">
        <v>0</v>
      </c>
      <c r="AI3411">
        <v>0</v>
      </c>
      <c r="AJ3411">
        <v>4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</row>
    <row r="3412" spans="1:44" x14ac:dyDescent="0.25">
      <c r="A3412">
        <v>1559094</v>
      </c>
      <c r="B3412">
        <v>752510</v>
      </c>
      <c r="C3412">
        <v>22.028568097934102</v>
      </c>
      <c r="D3412">
        <v>37.139922452838</v>
      </c>
      <c r="E3412" s="68" t="s">
        <v>937</v>
      </c>
      <c r="F3412" s="8">
        <f>INDEX(Δεδομένα!$P:$P,MATCH('2020'!E3412,Δεδομένα!$O:$O,0))</f>
        <v>143</v>
      </c>
      <c r="G3412" s="6" t="s">
        <v>841</v>
      </c>
      <c r="H3412" s="2" t="str">
        <f>INDEX(Δεδομένα!B$1:B$51,MATCH('2020'!G3412,Δεδομένα!A$1:A$51,0))</f>
        <v>ΠΕΛΛΟΠΟΝΗΣΟΥ</v>
      </c>
      <c r="I3412" s="8">
        <f>INDEX(Δεδομένα!E$1:E$13,MATCH('2020'!H3412,Δεδομένα!D$1:D$13,0))</f>
        <v>8</v>
      </c>
      <c r="J3412" s="1">
        <v>43970</v>
      </c>
      <c r="K3412" s="6" t="s">
        <v>224</v>
      </c>
      <c r="L3412" s="36" t="str">
        <f t="shared" si="212"/>
        <v>19/05/2020 18:53</v>
      </c>
      <c r="M3412" s="1">
        <v>43970</v>
      </c>
      <c r="N3412" s="6" t="s">
        <v>142</v>
      </c>
      <c r="O3412" s="36" t="str">
        <f t="shared" si="213"/>
        <v>19/05/2020 19:20</v>
      </c>
      <c r="P3412" s="46">
        <f t="shared" si="214"/>
        <v>1.8749999995634425E-2</v>
      </c>
      <c r="Q3412" s="48">
        <v>0</v>
      </c>
      <c r="R3412" s="47">
        <f t="shared" si="215"/>
        <v>26.999999993713573</v>
      </c>
      <c r="S3412" s="6" t="s">
        <v>842</v>
      </c>
      <c r="T3412" s="6" t="s">
        <v>940</v>
      </c>
      <c r="U3412" s="6" t="s">
        <v>44</v>
      </c>
      <c r="V3412" s="6" t="s">
        <v>1303</v>
      </c>
      <c r="W3412" s="7">
        <v>0</v>
      </c>
      <c r="X3412" s="7">
        <v>0</v>
      </c>
      <c r="Y3412" s="7">
        <v>0</v>
      </c>
      <c r="Z3412" s="7">
        <v>0</v>
      </c>
      <c r="AA3412" s="7">
        <v>0</v>
      </c>
      <c r="AB3412" s="7">
        <v>0.3</v>
      </c>
      <c r="AC3412" s="7">
        <v>0</v>
      </c>
      <c r="AD3412" s="7">
        <v>0</v>
      </c>
      <c r="AE3412">
        <v>2</v>
      </c>
      <c r="AF3412">
        <v>0</v>
      </c>
      <c r="AG3412">
        <v>0</v>
      </c>
      <c r="AH3412">
        <v>0</v>
      </c>
      <c r="AI3412">
        <v>1</v>
      </c>
      <c r="AJ3412">
        <v>1</v>
      </c>
      <c r="AK3412">
        <v>1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</row>
    <row r="3413" spans="1:44" x14ac:dyDescent="0.25">
      <c r="A3413">
        <v>1559095</v>
      </c>
      <c r="B3413">
        <v>752552</v>
      </c>
      <c r="C3413">
        <v>22.0024583236133</v>
      </c>
      <c r="D3413">
        <v>37.057109223841898</v>
      </c>
      <c r="E3413" s="68" t="s">
        <v>937</v>
      </c>
      <c r="F3413" s="8">
        <f>INDEX(Δεδομένα!$P:$P,MATCH('2020'!E3413,Δεδομένα!$O:$O,0))</f>
        <v>143</v>
      </c>
      <c r="G3413" s="6" t="s">
        <v>841</v>
      </c>
      <c r="H3413" s="2" t="str">
        <f>INDEX(Δεδομένα!B$1:B$51,MATCH('2020'!G3413,Δεδομένα!A$1:A$51,0))</f>
        <v>ΠΕΛΛΟΠΟΝΗΣΟΥ</v>
      </c>
      <c r="I3413" s="8">
        <f>INDEX(Δεδομένα!E$1:E$13,MATCH('2020'!H3413,Δεδομένα!D$1:D$13,0))</f>
        <v>8</v>
      </c>
      <c r="J3413" s="1">
        <v>43970</v>
      </c>
      <c r="K3413" s="6" t="s">
        <v>1195</v>
      </c>
      <c r="L3413" s="36" t="str">
        <f t="shared" si="212"/>
        <v>19/05/2020 20:58</v>
      </c>
      <c r="M3413" s="1">
        <v>43970</v>
      </c>
      <c r="N3413" s="6" t="s">
        <v>79</v>
      </c>
      <c r="O3413" s="36" t="str">
        <f t="shared" si="213"/>
        <v>19/05/2020 21:15</v>
      </c>
      <c r="P3413" s="46">
        <f t="shared" si="214"/>
        <v>1.1805555550381541E-2</v>
      </c>
      <c r="Q3413" s="48">
        <v>0</v>
      </c>
      <c r="R3413" s="47">
        <f t="shared" si="215"/>
        <v>16.999999992549419</v>
      </c>
      <c r="S3413" s="6" t="s">
        <v>842</v>
      </c>
      <c r="T3413" s="6" t="s">
        <v>984</v>
      </c>
      <c r="U3413" s="6" t="s">
        <v>44</v>
      </c>
      <c r="V3413" s="6" t="s">
        <v>4349</v>
      </c>
      <c r="W3413" s="7">
        <v>0</v>
      </c>
      <c r="X3413" s="7">
        <v>0</v>
      </c>
      <c r="Y3413" s="7">
        <v>0</v>
      </c>
      <c r="Z3413" s="7">
        <v>0</v>
      </c>
      <c r="AA3413" s="7">
        <v>0</v>
      </c>
      <c r="AB3413" s="7">
        <v>0</v>
      </c>
      <c r="AC3413" s="7">
        <v>0</v>
      </c>
      <c r="AD3413" s="7">
        <v>0</v>
      </c>
      <c r="AE3413">
        <v>2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</row>
    <row r="3414" spans="1:44" x14ac:dyDescent="0.25">
      <c r="A3414">
        <v>1558649</v>
      </c>
      <c r="B3414">
        <v>752450</v>
      </c>
      <c r="C3414">
        <v>22.114450114851799</v>
      </c>
      <c r="D3414">
        <v>40.987479797492099</v>
      </c>
      <c r="E3414" s="68" t="s">
        <v>952</v>
      </c>
      <c r="F3414" s="8">
        <f>INDEX(Δεδομένα!$P:$P,MATCH('2020'!E3414,Δεδομένα!$O:$O,0))</f>
        <v>62</v>
      </c>
      <c r="G3414" s="6" t="s">
        <v>874</v>
      </c>
      <c r="H3414" s="2" t="str">
        <f>INDEX(Δεδομένα!B$1:B$51,MATCH('2020'!G3414,Δεδομένα!A$1:A$51,0))</f>
        <v>ΚΕΝΤΡΙΚΗΣ ΜΑΚΕΔΟΝΙΑΣ</v>
      </c>
      <c r="I3414" s="8">
        <f>INDEX(Δεδομένα!E$1:E$13,MATCH('2020'!H3414,Δεδομένα!D$1:D$13,0))</f>
        <v>3</v>
      </c>
      <c r="J3414" s="1">
        <v>43970</v>
      </c>
      <c r="K3414" s="6" t="s">
        <v>2684</v>
      </c>
      <c r="L3414" s="36" t="str">
        <f t="shared" si="212"/>
        <v>19/05/2020 15:13</v>
      </c>
      <c r="M3414" s="1">
        <v>43970</v>
      </c>
      <c r="N3414" s="6" t="s">
        <v>504</v>
      </c>
      <c r="O3414" s="36" t="str">
        <f t="shared" si="213"/>
        <v>19/05/2020 15:50</v>
      </c>
      <c r="P3414" s="46">
        <f t="shared" si="214"/>
        <v>2.569444444088731E-2</v>
      </c>
      <c r="Q3414" s="48">
        <v>0</v>
      </c>
      <c r="R3414" s="47">
        <f t="shared" si="215"/>
        <v>36.999999994877726</v>
      </c>
      <c r="S3414" s="6" t="s">
        <v>953</v>
      </c>
      <c r="T3414" s="6" t="s">
        <v>954</v>
      </c>
      <c r="U3414" s="6" t="s">
        <v>2209</v>
      </c>
      <c r="V3414" s="6" t="s">
        <v>955</v>
      </c>
      <c r="W3414" s="7">
        <v>0</v>
      </c>
      <c r="X3414" s="7">
        <v>0</v>
      </c>
      <c r="Y3414" s="7">
        <v>0</v>
      </c>
      <c r="Z3414" s="7">
        <v>0</v>
      </c>
      <c r="AA3414" s="7">
        <v>0</v>
      </c>
      <c r="AB3414" s="7">
        <v>1</v>
      </c>
      <c r="AC3414" s="7">
        <v>0</v>
      </c>
      <c r="AD3414" s="7">
        <v>0</v>
      </c>
      <c r="AE3414">
        <v>2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</row>
    <row r="3415" spans="1:44" x14ac:dyDescent="0.25">
      <c r="A3415">
        <v>1561566</v>
      </c>
      <c r="B3415">
        <v>752514</v>
      </c>
      <c r="C3415">
        <v>20.719630222358699</v>
      </c>
      <c r="D3415">
        <v>38.985081992206297</v>
      </c>
      <c r="E3415" s="68" t="s">
        <v>1725</v>
      </c>
      <c r="F3415" s="8">
        <f>INDEX(Δεδομένα!$P:$P,MATCH('2020'!E3415,Δεδομένα!$O:$O,0))</f>
        <v>97</v>
      </c>
      <c r="G3415" s="6" t="s">
        <v>284</v>
      </c>
      <c r="H3415" s="2" t="str">
        <f>INDEX(Δεδομένα!B$1:B$51,MATCH('2020'!G3415,Δεδομένα!A$1:A$51,0))</f>
        <v>ΗΠΕΙΡΟΥ</v>
      </c>
      <c r="I3415" s="8">
        <f>INDEX(Δεδομένα!E$1:E$13,MATCH('2020'!H3415,Δεδομένα!D$1:D$13,0))</f>
        <v>5</v>
      </c>
      <c r="J3415" s="1">
        <v>43970</v>
      </c>
      <c r="K3415" s="6" t="s">
        <v>1525</v>
      </c>
      <c r="L3415" s="36" t="str">
        <f t="shared" si="212"/>
        <v>19/05/2020 19:04</v>
      </c>
      <c r="M3415" s="1">
        <v>43970</v>
      </c>
      <c r="N3415" s="6" t="s">
        <v>2265</v>
      </c>
      <c r="O3415" s="36" t="str">
        <f t="shared" si="213"/>
        <v>19/05/2020 19:48</v>
      </c>
      <c r="P3415" s="46">
        <f t="shared" si="214"/>
        <v>3.0555555553291924E-2</v>
      </c>
      <c r="Q3415" s="48">
        <v>0</v>
      </c>
      <c r="R3415" s="47">
        <f t="shared" si="215"/>
        <v>43.999999996740371</v>
      </c>
      <c r="S3415" s="6" t="s">
        <v>44</v>
      </c>
      <c r="T3415" s="6" t="s">
        <v>1727</v>
      </c>
      <c r="U3415" s="6" t="s">
        <v>4064</v>
      </c>
      <c r="V3415" s="6" t="s">
        <v>4816</v>
      </c>
      <c r="W3415" s="7">
        <v>0</v>
      </c>
      <c r="X3415" s="7">
        <v>0</v>
      </c>
      <c r="Y3415" s="7">
        <v>0</v>
      </c>
      <c r="Z3415" s="7">
        <v>0.02</v>
      </c>
      <c r="AA3415" s="7">
        <v>0</v>
      </c>
      <c r="AB3415" s="7">
        <v>0</v>
      </c>
      <c r="AC3415" s="7">
        <v>0</v>
      </c>
      <c r="AD3415" s="7">
        <v>0</v>
      </c>
      <c r="AE3415">
        <v>5</v>
      </c>
      <c r="AF3415">
        <v>0</v>
      </c>
      <c r="AG3415">
        <v>0</v>
      </c>
      <c r="AH3415">
        <v>0</v>
      </c>
      <c r="AI3415">
        <v>0</v>
      </c>
      <c r="AJ3415">
        <v>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</row>
    <row r="3416" spans="1:44" x14ac:dyDescent="0.25">
      <c r="A3416">
        <v>1559981</v>
      </c>
      <c r="B3416">
        <v>752688</v>
      </c>
      <c r="C3416">
        <v>21.361573968291498</v>
      </c>
      <c r="D3416">
        <v>38.886507949553398</v>
      </c>
      <c r="E3416" s="68" t="s">
        <v>351</v>
      </c>
      <c r="F3416" s="8">
        <f>INDEX(Δεδομένα!$P:$P,MATCH('2020'!E3416,Δεδομένα!$O:$O,0))</f>
        <v>131</v>
      </c>
      <c r="G3416" s="6" t="s">
        <v>335</v>
      </c>
      <c r="H3416" s="2" t="str">
        <f>INDEX(Δεδομένα!B$1:B$51,MATCH('2020'!G3416,Δεδομένα!A$1:A$51,0))</f>
        <v>ΔΥΤΙΚΗΣ ΕΛΛΑΔΟΣ</v>
      </c>
      <c r="I3416" s="8">
        <f>INDEX(Δεδομένα!E$1:E$13,MATCH('2020'!H3416,Δεδομένα!D$1:D$13,0))</f>
        <v>7</v>
      </c>
      <c r="J3416" s="1">
        <v>43971</v>
      </c>
      <c r="K3416" s="6" t="s">
        <v>347</v>
      </c>
      <c r="L3416" s="36" t="str">
        <f t="shared" si="212"/>
        <v>20/05/2020 13:10</v>
      </c>
      <c r="M3416" s="1">
        <v>43971</v>
      </c>
      <c r="N3416" s="6" t="s">
        <v>1288</v>
      </c>
      <c r="O3416" s="36" t="str">
        <f t="shared" si="213"/>
        <v>20/05/2020 14:08</v>
      </c>
      <c r="P3416" s="46">
        <f t="shared" si="214"/>
        <v>4.0277777778101154E-2</v>
      </c>
      <c r="Q3416" s="48">
        <v>0</v>
      </c>
      <c r="R3416" s="47">
        <f t="shared" si="215"/>
        <v>58.000000000465661</v>
      </c>
      <c r="S3416" s="6" t="s">
        <v>44</v>
      </c>
      <c r="T3416" s="6" t="s">
        <v>354</v>
      </c>
      <c r="U3416" s="6" t="s">
        <v>44</v>
      </c>
      <c r="V3416" s="6" t="s">
        <v>4822</v>
      </c>
      <c r="W3416" s="7">
        <v>0</v>
      </c>
      <c r="X3416" s="7">
        <v>0</v>
      </c>
      <c r="Y3416" s="7">
        <v>0</v>
      </c>
      <c r="Z3416" s="7">
        <v>0</v>
      </c>
      <c r="AA3416" s="7">
        <v>0</v>
      </c>
      <c r="AB3416" s="7">
        <v>0</v>
      </c>
      <c r="AC3416" s="7">
        <v>0.01</v>
      </c>
      <c r="AD3416" s="7">
        <v>0</v>
      </c>
      <c r="AE3416">
        <v>3</v>
      </c>
      <c r="AF3416">
        <v>0</v>
      </c>
      <c r="AG3416">
        <v>0</v>
      </c>
      <c r="AH3416">
        <v>0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</row>
    <row r="3417" spans="1:44" x14ac:dyDescent="0.25">
      <c r="A3417">
        <v>1562384</v>
      </c>
      <c r="B3417">
        <v>752774</v>
      </c>
      <c r="C3417">
        <v>21.247383723576299</v>
      </c>
      <c r="D3417">
        <v>38.367750689159003</v>
      </c>
      <c r="E3417" s="68" t="s">
        <v>334</v>
      </c>
      <c r="F3417" s="8">
        <f>INDEX(Δεδομένα!$P:$P,MATCH('2020'!E3417,Δεδομένα!$O:$O,0))</f>
        <v>127</v>
      </c>
      <c r="G3417" s="6" t="s">
        <v>335</v>
      </c>
      <c r="H3417" s="2" t="str">
        <f>INDEX(Δεδομένα!B$1:B$51,MATCH('2020'!G3417,Δεδομένα!A$1:A$51,0))</f>
        <v>ΔΥΤΙΚΗΣ ΕΛΛΑΔΟΣ</v>
      </c>
      <c r="I3417" s="8">
        <f>INDEX(Δεδομένα!E$1:E$13,MATCH('2020'!H3417,Δεδομένα!D$1:D$13,0))</f>
        <v>7</v>
      </c>
      <c r="J3417" s="1">
        <v>43971</v>
      </c>
      <c r="K3417" s="6" t="s">
        <v>621</v>
      </c>
      <c r="L3417" s="36" t="str">
        <f t="shared" si="212"/>
        <v>20/05/2020 18:20</v>
      </c>
      <c r="M3417" s="1">
        <v>43971</v>
      </c>
      <c r="N3417" s="6" t="s">
        <v>751</v>
      </c>
      <c r="O3417" s="36" t="str">
        <f t="shared" si="213"/>
        <v>20/05/2020 19:55</v>
      </c>
      <c r="P3417" s="46">
        <f t="shared" si="214"/>
        <v>6.5972222218988463E-2</v>
      </c>
      <c r="Q3417" s="48">
        <v>0</v>
      </c>
      <c r="R3417" s="47">
        <f t="shared" si="215"/>
        <v>94.999999995343387</v>
      </c>
      <c r="S3417" s="6" t="s">
        <v>338</v>
      </c>
      <c r="T3417" s="6" t="s">
        <v>343</v>
      </c>
      <c r="U3417" s="6" t="s">
        <v>44</v>
      </c>
      <c r="V3417" s="6" t="s">
        <v>4826</v>
      </c>
      <c r="W3417" s="7">
        <v>0</v>
      </c>
      <c r="X3417" s="7">
        <v>0</v>
      </c>
      <c r="Y3417" s="7">
        <v>0</v>
      </c>
      <c r="Z3417" s="7">
        <v>0</v>
      </c>
      <c r="AA3417" s="7">
        <v>2</v>
      </c>
      <c r="AB3417" s="7">
        <v>0</v>
      </c>
      <c r="AC3417" s="7">
        <v>0</v>
      </c>
      <c r="AD3417" s="7">
        <v>0</v>
      </c>
      <c r="AE3417">
        <v>2</v>
      </c>
      <c r="AF3417">
        <v>0</v>
      </c>
      <c r="AG3417">
        <v>0</v>
      </c>
      <c r="AH3417">
        <v>0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</row>
    <row r="3418" spans="1:44" x14ac:dyDescent="0.25">
      <c r="A3418">
        <v>1560546</v>
      </c>
      <c r="B3418">
        <v>752692</v>
      </c>
      <c r="C3418">
        <v>23.860782430203599</v>
      </c>
      <c r="D3418">
        <v>37.888327108786299</v>
      </c>
      <c r="E3418" s="68" t="s">
        <v>814</v>
      </c>
      <c r="F3418" s="8">
        <f>INDEX(Δεδομένα!$P:$P,MATCH('2020'!E3418,Δεδομένα!$O:$O,0))</f>
        <v>17</v>
      </c>
      <c r="G3418" s="6" t="s">
        <v>41</v>
      </c>
      <c r="H3418" s="2" t="str">
        <f>INDEX(Δεδομένα!B$1:B$51,MATCH('2020'!G3418,Δεδομένα!A$1:A$51,0))</f>
        <v>ΑΤΤΙΚΗΣ</v>
      </c>
      <c r="I3418" s="8">
        <f>INDEX(Δεδομένα!E$1:E$13,MATCH('2020'!H3418,Δεδομένα!D$1:D$13,0))</f>
        <v>1</v>
      </c>
      <c r="J3418" s="1">
        <v>43971</v>
      </c>
      <c r="K3418" s="6" t="s">
        <v>83</v>
      </c>
      <c r="L3418" s="36" t="str">
        <f t="shared" si="212"/>
        <v>20/05/2020 13:45</v>
      </c>
      <c r="M3418" s="1">
        <v>43971</v>
      </c>
      <c r="N3418" s="6" t="s">
        <v>1102</v>
      </c>
      <c r="O3418" s="36" t="str">
        <f t="shared" si="213"/>
        <v>20/05/2020 15:10</v>
      </c>
      <c r="P3418" s="46">
        <f t="shared" si="214"/>
        <v>5.9027777781011537E-2</v>
      </c>
      <c r="Q3418" s="48">
        <v>0</v>
      </c>
      <c r="R3418" s="47">
        <f t="shared" si="215"/>
        <v>85.000000004656613</v>
      </c>
      <c r="S3418" s="6" t="s">
        <v>4823</v>
      </c>
      <c r="T3418" s="6" t="s">
        <v>817</v>
      </c>
      <c r="U3418" s="6" t="s">
        <v>44</v>
      </c>
      <c r="V3418" s="6" t="s">
        <v>3283</v>
      </c>
      <c r="W3418" s="7">
        <v>0</v>
      </c>
      <c r="X3418" s="7">
        <v>1</v>
      </c>
      <c r="Y3418" s="7">
        <v>0</v>
      </c>
      <c r="Z3418" s="7">
        <v>0</v>
      </c>
      <c r="AA3418" s="7">
        <v>0</v>
      </c>
      <c r="AB3418" s="7">
        <v>0</v>
      </c>
      <c r="AC3418" s="7">
        <v>0</v>
      </c>
      <c r="AD3418" s="7">
        <v>0</v>
      </c>
      <c r="AE3418">
        <v>4</v>
      </c>
      <c r="AF3418">
        <v>0</v>
      </c>
      <c r="AG3418">
        <v>6</v>
      </c>
      <c r="AH3418">
        <v>0</v>
      </c>
      <c r="AI3418">
        <v>0</v>
      </c>
      <c r="AJ3418">
        <v>4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</row>
    <row r="3419" spans="1:44" x14ac:dyDescent="0.25">
      <c r="A3419">
        <v>1558733</v>
      </c>
      <c r="B3419">
        <v>752719</v>
      </c>
      <c r="C3419">
        <v>24.223739920522402</v>
      </c>
      <c r="D3419">
        <v>41.112304589585101</v>
      </c>
      <c r="E3419" s="68" t="s">
        <v>109</v>
      </c>
      <c r="F3419" s="8">
        <f>INDEX(Δεδομένα!$P:$P,MATCH('2020'!E3419,Δεδομένα!$O:$O,0))</f>
        <v>27</v>
      </c>
      <c r="G3419" s="6" t="s">
        <v>110</v>
      </c>
      <c r="H3419" s="2" t="str">
        <f>INDEX(Δεδομένα!B$1:B$51,MATCH('2020'!G3419,Δεδομένα!A$1:A$51,0))</f>
        <v>ΑΝΑΤΟΛΙΚΗΣ ΜΑΚΕΔΟΝΙΑΣ ΚΑΙ ΘΡΑΚΗΣ</v>
      </c>
      <c r="I3419" s="8">
        <f>INDEX(Δεδομένα!E$1:E$13,MATCH('2020'!H3419,Δεδομένα!D$1:D$13,0))</f>
        <v>2</v>
      </c>
      <c r="J3419" s="1">
        <v>43971</v>
      </c>
      <c r="K3419" s="6" t="s">
        <v>2679</v>
      </c>
      <c r="L3419" s="36" t="str">
        <f t="shared" si="212"/>
        <v>20/05/2020 15:17</v>
      </c>
      <c r="M3419" s="1">
        <v>43971</v>
      </c>
      <c r="N3419" s="6" t="s">
        <v>543</v>
      </c>
      <c r="O3419" s="36" t="str">
        <f t="shared" si="213"/>
        <v>20/05/2020 15:45</v>
      </c>
      <c r="P3419" s="46">
        <f t="shared" si="214"/>
        <v>1.9444444442342501E-2</v>
      </c>
      <c r="Q3419" s="48">
        <v>0</v>
      </c>
      <c r="R3419" s="47">
        <f t="shared" si="215"/>
        <v>27.999999996973202</v>
      </c>
      <c r="S3419" s="6" t="s">
        <v>110</v>
      </c>
      <c r="T3419" s="6" t="s">
        <v>2284</v>
      </c>
      <c r="U3419" s="6" t="s">
        <v>44</v>
      </c>
      <c r="V3419" s="6" t="s">
        <v>4824</v>
      </c>
      <c r="W3419" s="7">
        <v>0</v>
      </c>
      <c r="X3419" s="7">
        <v>0</v>
      </c>
      <c r="Y3419" s="7">
        <v>0</v>
      </c>
      <c r="Z3419" s="7">
        <v>0</v>
      </c>
      <c r="AA3419" s="7">
        <v>0</v>
      </c>
      <c r="AB3419" s="7">
        <v>0</v>
      </c>
      <c r="AC3419" s="7">
        <v>0</v>
      </c>
      <c r="AD3419" s="7">
        <v>0</v>
      </c>
      <c r="AE3419">
        <v>2</v>
      </c>
      <c r="AF3419">
        <v>0</v>
      </c>
      <c r="AG3419">
        <v>1</v>
      </c>
      <c r="AH3419">
        <v>0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</row>
    <row r="3420" spans="1:44" x14ac:dyDescent="0.25">
      <c r="A3420">
        <v>1559282</v>
      </c>
      <c r="B3420">
        <v>752827</v>
      </c>
      <c r="C3420">
        <v>26.1823577860292</v>
      </c>
      <c r="D3420">
        <v>41.731609875856797</v>
      </c>
      <c r="E3420" s="68" t="s">
        <v>1223</v>
      </c>
      <c r="F3420" s="8">
        <f>INDEX(Δεδομένα!$P:$P,MATCH('2020'!E3420,Δεδομένα!$O:$O,0))</f>
        <v>36</v>
      </c>
      <c r="G3420" s="6" t="s">
        <v>148</v>
      </c>
      <c r="H3420" s="2" t="str">
        <f>INDEX(Δεδομένα!B$1:B$51,MATCH('2020'!G3420,Δεδομένα!A$1:A$51,0))</f>
        <v>ΑΝΑΤΟΛΙΚΗΣ ΜΑΚΕΔΟΝΙΑΣ ΚΑΙ ΘΡΑΚΗΣ</v>
      </c>
      <c r="I3420" s="8">
        <f>INDEX(Δεδομένα!E$1:E$13,MATCH('2020'!H3420,Δεδομένα!D$1:D$13,0))</f>
        <v>2</v>
      </c>
      <c r="J3420" s="1">
        <v>43971</v>
      </c>
      <c r="K3420" s="6" t="s">
        <v>189</v>
      </c>
      <c r="L3420" s="36" t="str">
        <f t="shared" si="212"/>
        <v>20/05/2020 21:38</v>
      </c>
      <c r="M3420" s="1">
        <v>43971</v>
      </c>
      <c r="N3420" s="6" t="s">
        <v>3065</v>
      </c>
      <c r="O3420" s="36" t="str">
        <f t="shared" si="213"/>
        <v>20/05/2020 21:56</v>
      </c>
      <c r="P3420" s="46">
        <f t="shared" si="214"/>
        <v>1.2500000004365575E-2</v>
      </c>
      <c r="Q3420" s="48">
        <v>0</v>
      </c>
      <c r="R3420" s="47">
        <f t="shared" si="215"/>
        <v>18.000000006286427</v>
      </c>
      <c r="S3420" s="6" t="s">
        <v>1118</v>
      </c>
      <c r="T3420" s="6" t="s">
        <v>1119</v>
      </c>
      <c r="U3420" s="6" t="s">
        <v>2970</v>
      </c>
      <c r="V3420" s="6" t="s">
        <v>4828</v>
      </c>
      <c r="W3420" s="7">
        <v>0</v>
      </c>
      <c r="X3420" s="7">
        <v>0</v>
      </c>
      <c r="Y3420" s="7">
        <v>0</v>
      </c>
      <c r="Z3420" s="7">
        <v>0.1</v>
      </c>
      <c r="AA3420" s="7">
        <v>0</v>
      </c>
      <c r="AB3420" s="7">
        <v>0</v>
      </c>
      <c r="AC3420" s="7">
        <v>0</v>
      </c>
      <c r="AD3420" s="7">
        <v>0</v>
      </c>
      <c r="AE3420">
        <v>2</v>
      </c>
      <c r="AF3420">
        <v>0</v>
      </c>
      <c r="AG3420">
        <v>0</v>
      </c>
      <c r="AH3420">
        <v>0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</row>
    <row r="3421" spans="1:44" x14ac:dyDescent="0.25">
      <c r="A3421">
        <v>1559996</v>
      </c>
      <c r="B3421">
        <v>0</v>
      </c>
      <c r="C3421">
        <v>0</v>
      </c>
      <c r="D3421">
        <v>0</v>
      </c>
      <c r="E3421" s="68" t="s">
        <v>559</v>
      </c>
      <c r="F3421" s="8">
        <f>INDEX(Δεδομένα!$P:$P,MATCH('2020'!E3421,Δεδομένα!$O:$O,0))</f>
        <v>209</v>
      </c>
      <c r="G3421" s="6" t="s">
        <v>560</v>
      </c>
      <c r="H3421" s="2" t="str">
        <f>INDEX(Δεδομένα!B$1:B$51,MATCH('2020'!G3421,Δεδομένα!A$1:A$51,0))</f>
        <v>ΚΡΗΤΗΣ</v>
      </c>
      <c r="I3421" s="8">
        <f>INDEX(Δεδομένα!E$1:E$13,MATCH('2020'!H3421,Δεδομένα!D$1:D$13,0))</f>
        <v>12</v>
      </c>
      <c r="J3421" s="1">
        <v>43971</v>
      </c>
      <c r="K3421" s="6" t="s">
        <v>562</v>
      </c>
      <c r="L3421" s="36" t="str">
        <f t="shared" si="212"/>
        <v>20/05/2020 11:50</v>
      </c>
      <c r="M3421" s="1">
        <v>43971</v>
      </c>
      <c r="N3421" s="6" t="s">
        <v>128</v>
      </c>
      <c r="O3421" s="36" t="str">
        <f t="shared" si="213"/>
        <v>20/05/2020 13:25</v>
      </c>
      <c r="P3421" s="46">
        <f t="shared" si="214"/>
        <v>6.5972222226264421E-2</v>
      </c>
      <c r="Q3421" s="48">
        <v>0</v>
      </c>
      <c r="R3421" s="47">
        <f t="shared" si="215"/>
        <v>95.000000005820766</v>
      </c>
      <c r="S3421" s="6" t="s">
        <v>44</v>
      </c>
      <c r="T3421" s="6" t="s">
        <v>563</v>
      </c>
      <c r="U3421" s="6" t="s">
        <v>608</v>
      </c>
      <c r="V3421" s="6" t="s">
        <v>608</v>
      </c>
      <c r="W3421" s="7">
        <v>0</v>
      </c>
      <c r="X3421" s="7">
        <v>0</v>
      </c>
      <c r="Y3421" s="7">
        <v>0</v>
      </c>
      <c r="Z3421" s="7">
        <v>0</v>
      </c>
      <c r="AA3421" s="7">
        <v>0</v>
      </c>
      <c r="AB3421" s="7">
        <v>1</v>
      </c>
      <c r="AC3421" s="7">
        <v>0</v>
      </c>
      <c r="AD3421" s="7">
        <v>0</v>
      </c>
      <c r="AE3421">
        <v>5</v>
      </c>
      <c r="AF3421">
        <v>0</v>
      </c>
      <c r="AG3421">
        <v>0</v>
      </c>
      <c r="AH3421">
        <v>0</v>
      </c>
      <c r="AI3421">
        <v>0</v>
      </c>
      <c r="AJ3421">
        <v>2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</row>
    <row r="3422" spans="1:44" x14ac:dyDescent="0.25">
      <c r="A3422">
        <v>1559424</v>
      </c>
      <c r="B3422">
        <v>752658</v>
      </c>
      <c r="C3422">
        <v>25.029365679305702</v>
      </c>
      <c r="D3422">
        <v>35.389582916009601</v>
      </c>
      <c r="E3422" s="68" t="s">
        <v>687</v>
      </c>
      <c r="F3422" s="8">
        <f>INDEX(Δεδομένα!$P:$P,MATCH('2020'!E3422,Δεδομένα!$O:$O,0))</f>
        <v>213</v>
      </c>
      <c r="G3422" s="6" t="s">
        <v>560</v>
      </c>
      <c r="H3422" s="2" t="str">
        <f>INDEX(Δεδομένα!B$1:B$51,MATCH('2020'!G3422,Δεδομένα!A$1:A$51,0))</f>
        <v>ΚΡΗΤΗΣ</v>
      </c>
      <c r="I3422" s="8">
        <f>INDEX(Δεδομένα!E$1:E$13,MATCH('2020'!H3422,Δεδομένα!D$1:D$13,0))</f>
        <v>12</v>
      </c>
      <c r="J3422" s="1">
        <v>43971</v>
      </c>
      <c r="K3422" s="6" t="s">
        <v>517</v>
      </c>
      <c r="L3422" s="36" t="str">
        <f t="shared" si="212"/>
        <v>20/05/2020 12:00</v>
      </c>
      <c r="M3422" s="1">
        <v>43972</v>
      </c>
      <c r="N3422" s="6" t="s">
        <v>2572</v>
      </c>
      <c r="O3422" s="36" t="str">
        <f t="shared" si="213"/>
        <v>21/05/2020 20:59</v>
      </c>
      <c r="P3422" s="49">
        <f t="shared" si="214"/>
        <v>1.3743055555532919</v>
      </c>
      <c r="Q3422" s="50">
        <f>1*24</f>
        <v>24</v>
      </c>
      <c r="R3422" s="47">
        <f t="shared" si="215"/>
        <v>1978.9999999967404</v>
      </c>
      <c r="S3422" s="6" t="s">
        <v>44</v>
      </c>
      <c r="T3422" s="6" t="s">
        <v>690</v>
      </c>
      <c r="U3422" s="6" t="s">
        <v>4820</v>
      </c>
      <c r="V3422" s="6" t="s">
        <v>4820</v>
      </c>
      <c r="W3422" s="7">
        <v>0</v>
      </c>
      <c r="X3422" s="7">
        <v>1</v>
      </c>
      <c r="Y3422" s="7">
        <v>0</v>
      </c>
      <c r="Z3422" s="7">
        <v>9</v>
      </c>
      <c r="AA3422" s="7">
        <v>0</v>
      </c>
      <c r="AB3422" s="7">
        <v>0</v>
      </c>
      <c r="AC3422" s="7">
        <v>0</v>
      </c>
      <c r="AD3422" s="7">
        <v>0</v>
      </c>
      <c r="AE3422">
        <v>14</v>
      </c>
      <c r="AF3422">
        <v>15</v>
      </c>
      <c r="AG3422">
        <v>0</v>
      </c>
      <c r="AH3422">
        <v>0</v>
      </c>
      <c r="AI3422">
        <v>0</v>
      </c>
      <c r="AJ3422">
        <v>7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</row>
    <row r="3423" spans="1:44" x14ac:dyDescent="0.25">
      <c r="A3423">
        <v>1559420</v>
      </c>
      <c r="B3423">
        <v>752792</v>
      </c>
      <c r="C3423">
        <v>22.133239918915699</v>
      </c>
      <c r="D3423">
        <v>39.246193470019101</v>
      </c>
      <c r="E3423" s="68" t="s">
        <v>1042</v>
      </c>
      <c r="F3423" s="8">
        <f>INDEX(Δεδομένα!$P:$P,MATCH('2020'!E3423,Δεδομένα!$O:$O,0))</f>
        <v>116</v>
      </c>
      <c r="G3423" s="6" t="s">
        <v>294</v>
      </c>
      <c r="H3423" s="2" t="str">
        <f>INDEX(Δεδομένα!B$1:B$51,MATCH('2020'!G3423,Δεδομένα!A$1:A$51,0))</f>
        <v>ΘΕΣΣΑΛΙΑΣ</v>
      </c>
      <c r="I3423" s="8">
        <f>INDEX(Δεδομένα!E$1:E$13,MATCH('2020'!H3423,Δεδομένα!D$1:D$13,0))</f>
        <v>6</v>
      </c>
      <c r="J3423" s="1">
        <v>43971</v>
      </c>
      <c r="K3423" s="6" t="s">
        <v>1942</v>
      </c>
      <c r="L3423" s="36" t="str">
        <f t="shared" si="212"/>
        <v>20/05/2020 20:08</v>
      </c>
      <c r="M3423" s="1">
        <v>43971</v>
      </c>
      <c r="N3423" s="6" t="s">
        <v>638</v>
      </c>
      <c r="O3423" s="36" t="str">
        <f t="shared" si="213"/>
        <v>20/05/2020 20:45</v>
      </c>
      <c r="P3423" s="46">
        <f t="shared" si="214"/>
        <v>2.5694444448163267E-2</v>
      </c>
      <c r="Q3423" s="48">
        <v>0</v>
      </c>
      <c r="R3423" s="47">
        <f t="shared" si="215"/>
        <v>37.000000005355105</v>
      </c>
      <c r="S3423" s="6" t="s">
        <v>294</v>
      </c>
      <c r="T3423" s="6" t="s">
        <v>1043</v>
      </c>
      <c r="U3423" s="6" t="s">
        <v>2248</v>
      </c>
      <c r="V3423" s="6" t="s">
        <v>2249</v>
      </c>
      <c r="W3423" s="7">
        <v>0</v>
      </c>
      <c r="X3423" s="7">
        <v>0</v>
      </c>
      <c r="Y3423" s="7">
        <v>0</v>
      </c>
      <c r="Z3423" s="7">
        <v>3</v>
      </c>
      <c r="AA3423" s="7">
        <v>2</v>
      </c>
      <c r="AB3423" s="7">
        <v>0</v>
      </c>
      <c r="AC3423" s="7">
        <v>0</v>
      </c>
      <c r="AD3423" s="7">
        <v>0</v>
      </c>
      <c r="AE3423">
        <v>2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</row>
    <row r="3424" spans="1:44" x14ac:dyDescent="0.25">
      <c r="A3424">
        <v>1582329</v>
      </c>
      <c r="B3424">
        <v>752674</v>
      </c>
      <c r="C3424">
        <v>22.9380595881691</v>
      </c>
      <c r="D3424">
        <v>37.904831860700803</v>
      </c>
      <c r="E3424" s="68" t="s">
        <v>810</v>
      </c>
      <c r="F3424" s="8">
        <f>INDEX(Δεδομένα!$P:$P,MATCH('2020'!E3424,Δεδομένα!$O:$O,0))</f>
        <v>157</v>
      </c>
      <c r="G3424" s="6" t="s">
        <v>391</v>
      </c>
      <c r="H3424" s="2" t="str">
        <f>INDEX(Δεδομένα!B$1:B$51,MATCH('2020'!G3424,Δεδομένα!A$1:A$51,0))</f>
        <v>ΠΕΛΛΟΠΟΝΗΣΟΥ</v>
      </c>
      <c r="I3424" s="8">
        <f>INDEX(Δεδομένα!E$1:E$13,MATCH('2020'!H3424,Δεδομένα!D$1:D$13,0))</f>
        <v>8</v>
      </c>
      <c r="J3424" s="1">
        <v>43971</v>
      </c>
      <c r="K3424" s="6" t="s">
        <v>577</v>
      </c>
      <c r="L3424" s="36" t="str">
        <f t="shared" si="212"/>
        <v>20/05/2020 12:45</v>
      </c>
      <c r="M3424" s="1">
        <v>43971</v>
      </c>
      <c r="N3424" s="6" t="s">
        <v>612</v>
      </c>
      <c r="O3424" s="36" t="str">
        <f t="shared" si="213"/>
        <v>20/05/2020 13:50</v>
      </c>
      <c r="P3424" s="46">
        <f t="shared" si="214"/>
        <v>4.5138888890505768E-2</v>
      </c>
      <c r="Q3424" s="48">
        <v>0</v>
      </c>
      <c r="R3424" s="47">
        <f t="shared" si="215"/>
        <v>65.000000002328306</v>
      </c>
      <c r="S3424" s="6" t="s">
        <v>44</v>
      </c>
      <c r="T3424" s="6" t="s">
        <v>1012</v>
      </c>
      <c r="U3424" s="6" t="s">
        <v>44</v>
      </c>
      <c r="V3424" s="6" t="s">
        <v>4821</v>
      </c>
      <c r="W3424" s="7">
        <v>0</v>
      </c>
      <c r="X3424" s="7">
        <v>0</v>
      </c>
      <c r="Y3424" s="7">
        <v>0</v>
      </c>
      <c r="Z3424" s="7">
        <v>3</v>
      </c>
      <c r="AA3424" s="7">
        <v>0</v>
      </c>
      <c r="AB3424" s="7">
        <v>0</v>
      </c>
      <c r="AC3424" s="7">
        <v>0</v>
      </c>
      <c r="AD3424" s="7">
        <v>0</v>
      </c>
      <c r="AE3424">
        <v>8</v>
      </c>
      <c r="AF3424">
        <v>0</v>
      </c>
      <c r="AG3424">
        <v>0</v>
      </c>
      <c r="AH3424">
        <v>0</v>
      </c>
      <c r="AI3424">
        <v>0</v>
      </c>
      <c r="AJ3424">
        <v>4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</row>
    <row r="3425" spans="1:44" x14ac:dyDescent="0.25">
      <c r="A3425">
        <v>1582360</v>
      </c>
      <c r="B3425">
        <v>752735</v>
      </c>
      <c r="C3425">
        <v>22.938381057798001</v>
      </c>
      <c r="D3425">
        <v>37.905098237668</v>
      </c>
      <c r="E3425" s="68" t="s">
        <v>810</v>
      </c>
      <c r="F3425" s="8">
        <f>INDEX(Δεδομένα!$P:$P,MATCH('2020'!E3425,Δεδομένα!$O:$O,0))</f>
        <v>157</v>
      </c>
      <c r="G3425" s="6" t="s">
        <v>391</v>
      </c>
      <c r="H3425" s="2" t="str">
        <f>INDEX(Δεδομένα!B$1:B$51,MATCH('2020'!G3425,Δεδομένα!A$1:A$51,0))</f>
        <v>ΠΕΛΛΟΠΟΝΗΣΟΥ</v>
      </c>
      <c r="I3425" s="8">
        <f>INDEX(Δεδομένα!E$1:E$13,MATCH('2020'!H3425,Δεδομένα!D$1:D$13,0))</f>
        <v>8</v>
      </c>
      <c r="J3425" s="1">
        <v>43971</v>
      </c>
      <c r="K3425" s="6" t="s">
        <v>230</v>
      </c>
      <c r="L3425" s="36" t="str">
        <f t="shared" si="212"/>
        <v>20/05/2020 16:25</v>
      </c>
      <c r="M3425" s="1">
        <v>43971</v>
      </c>
      <c r="N3425" s="6" t="s">
        <v>204</v>
      </c>
      <c r="O3425" s="36" t="str">
        <f t="shared" si="213"/>
        <v>20/05/2020 17:00</v>
      </c>
      <c r="P3425" s="46">
        <f t="shared" si="214"/>
        <v>2.4305555554747116E-2</v>
      </c>
      <c r="Q3425" s="48">
        <v>0</v>
      </c>
      <c r="R3425" s="47">
        <f t="shared" si="215"/>
        <v>34.999999998835847</v>
      </c>
      <c r="S3425" s="6" t="s">
        <v>44</v>
      </c>
      <c r="T3425" s="6" t="s">
        <v>1012</v>
      </c>
      <c r="U3425" s="6" t="s">
        <v>44</v>
      </c>
      <c r="V3425" s="6" t="s">
        <v>4782</v>
      </c>
      <c r="W3425" s="7">
        <v>0</v>
      </c>
      <c r="X3425" s="7">
        <v>0</v>
      </c>
      <c r="Y3425" s="7">
        <v>0</v>
      </c>
      <c r="Z3425" s="7">
        <v>0.5</v>
      </c>
      <c r="AA3425" s="7">
        <v>0</v>
      </c>
      <c r="AB3425" s="7">
        <v>0</v>
      </c>
      <c r="AC3425" s="7">
        <v>0</v>
      </c>
      <c r="AD3425" s="7">
        <v>0</v>
      </c>
      <c r="AE3425">
        <v>2</v>
      </c>
      <c r="AF3425">
        <v>0</v>
      </c>
      <c r="AG3425">
        <v>0</v>
      </c>
      <c r="AH3425">
        <v>0</v>
      </c>
      <c r="AI3425">
        <v>0</v>
      </c>
      <c r="AJ3425">
        <v>2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</row>
    <row r="3426" spans="1:44" x14ac:dyDescent="0.25">
      <c r="A3426">
        <v>1582415</v>
      </c>
      <c r="B3426">
        <v>752805</v>
      </c>
      <c r="C3426">
        <v>22.935485866578802</v>
      </c>
      <c r="D3426">
        <v>37.905493177759098</v>
      </c>
      <c r="E3426" s="68" t="s">
        <v>810</v>
      </c>
      <c r="F3426" s="8">
        <f>INDEX(Δεδομένα!$P:$P,MATCH('2020'!E3426,Δεδομένα!$O:$O,0))</f>
        <v>157</v>
      </c>
      <c r="G3426" s="6" t="s">
        <v>391</v>
      </c>
      <c r="H3426" s="2" t="str">
        <f>INDEX(Δεδομένα!B$1:B$51,MATCH('2020'!G3426,Δεδομένα!A$1:A$51,0))</f>
        <v>ΠΕΛΛΟΠΟΝΗΣΟΥ</v>
      </c>
      <c r="I3426" s="8">
        <f>INDEX(Δεδομένα!E$1:E$13,MATCH('2020'!H3426,Δεδομένα!D$1:D$13,0))</f>
        <v>8</v>
      </c>
      <c r="J3426" s="1">
        <v>43971</v>
      </c>
      <c r="K3426" s="6" t="s">
        <v>2207</v>
      </c>
      <c r="L3426" s="36" t="str">
        <f t="shared" si="212"/>
        <v>20/05/2020 20:46</v>
      </c>
      <c r="M3426" s="1">
        <v>43971</v>
      </c>
      <c r="N3426" s="6" t="s">
        <v>752</v>
      </c>
      <c r="O3426" s="36" t="str">
        <f t="shared" si="213"/>
        <v>20/05/2020 21:10</v>
      </c>
      <c r="P3426" s="46">
        <f t="shared" si="214"/>
        <v>1.6666666670062114E-2</v>
      </c>
      <c r="Q3426" s="48">
        <v>0</v>
      </c>
      <c r="R3426" s="47">
        <f t="shared" si="215"/>
        <v>24.000000004889444</v>
      </c>
      <c r="S3426" s="6" t="s">
        <v>44</v>
      </c>
      <c r="T3426" s="6" t="s">
        <v>1012</v>
      </c>
      <c r="U3426" s="6" t="s">
        <v>44</v>
      </c>
      <c r="V3426" s="6" t="s">
        <v>4821</v>
      </c>
      <c r="W3426" s="7">
        <v>0</v>
      </c>
      <c r="X3426" s="7">
        <v>0</v>
      </c>
      <c r="Y3426" s="7">
        <v>0</v>
      </c>
      <c r="Z3426" s="7">
        <v>0.01</v>
      </c>
      <c r="AA3426" s="7">
        <v>0</v>
      </c>
      <c r="AB3426" s="7">
        <v>0</v>
      </c>
      <c r="AC3426" s="7">
        <v>0</v>
      </c>
      <c r="AD3426" s="7">
        <v>0</v>
      </c>
      <c r="AE3426">
        <v>2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</row>
    <row r="3427" spans="1:44" x14ac:dyDescent="0.25">
      <c r="A3427">
        <v>1562489</v>
      </c>
      <c r="B3427">
        <v>752730</v>
      </c>
      <c r="C3427">
        <v>22.025692334412</v>
      </c>
      <c r="D3427">
        <v>37.112459813954899</v>
      </c>
      <c r="E3427" s="68" t="s">
        <v>937</v>
      </c>
      <c r="F3427" s="8">
        <f>INDEX(Δεδομένα!$P:$P,MATCH('2020'!E3427,Δεδομένα!$O:$O,0))</f>
        <v>143</v>
      </c>
      <c r="G3427" s="6" t="s">
        <v>841</v>
      </c>
      <c r="H3427" s="2" t="str">
        <f>INDEX(Δεδομένα!B$1:B$51,MATCH('2020'!G3427,Δεδομένα!A$1:A$51,0))</f>
        <v>ΠΕΛΛΟΠΟΝΗΣΟΥ</v>
      </c>
      <c r="I3427" s="8">
        <f>INDEX(Δεδομένα!E$1:E$13,MATCH('2020'!H3427,Δεδομένα!D$1:D$13,0))</f>
        <v>8</v>
      </c>
      <c r="J3427" s="1">
        <v>43971</v>
      </c>
      <c r="K3427" s="6" t="s">
        <v>586</v>
      </c>
      <c r="L3427" s="36" t="str">
        <f t="shared" si="212"/>
        <v>20/05/2020 16:05</v>
      </c>
      <c r="M3427" s="1">
        <v>43971</v>
      </c>
      <c r="N3427" s="6" t="s">
        <v>1266</v>
      </c>
      <c r="O3427" s="36" t="str">
        <f t="shared" si="213"/>
        <v>20/05/2020 18:16</v>
      </c>
      <c r="P3427" s="46">
        <f t="shared" si="214"/>
        <v>9.0972222220443655E-2</v>
      </c>
      <c r="Q3427" s="48">
        <v>0</v>
      </c>
      <c r="R3427" s="47">
        <f t="shared" si="215"/>
        <v>130.99999999743886</v>
      </c>
      <c r="S3427" s="6" t="s">
        <v>842</v>
      </c>
      <c r="T3427" s="6" t="s">
        <v>940</v>
      </c>
      <c r="U3427" s="6" t="s">
        <v>44</v>
      </c>
      <c r="V3427" s="6" t="s">
        <v>941</v>
      </c>
      <c r="W3427" s="7">
        <v>0</v>
      </c>
      <c r="X3427" s="7">
        <v>0</v>
      </c>
      <c r="Y3427" s="7">
        <v>0</v>
      </c>
      <c r="Z3427" s="7">
        <v>0</v>
      </c>
      <c r="AA3427" s="7">
        <v>0</v>
      </c>
      <c r="AB3427" s="7">
        <v>3</v>
      </c>
      <c r="AC3427" s="7">
        <v>0</v>
      </c>
      <c r="AD3427" s="7">
        <v>0</v>
      </c>
      <c r="AE3427">
        <v>6</v>
      </c>
      <c r="AF3427">
        <v>0</v>
      </c>
      <c r="AG3427">
        <v>0</v>
      </c>
      <c r="AH3427">
        <v>0</v>
      </c>
      <c r="AI3427">
        <v>0</v>
      </c>
      <c r="AJ3427">
        <v>3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</row>
    <row r="3428" spans="1:44" x14ac:dyDescent="0.25">
      <c r="A3428">
        <v>1562492</v>
      </c>
      <c r="B3428">
        <v>752737</v>
      </c>
      <c r="C3428">
        <v>22.076273340352301</v>
      </c>
      <c r="D3428">
        <v>37.076820223284699</v>
      </c>
      <c r="E3428" s="68" t="s">
        <v>937</v>
      </c>
      <c r="F3428" s="8">
        <f>INDEX(Δεδομένα!$P:$P,MATCH('2020'!E3428,Δεδομένα!$O:$O,0))</f>
        <v>143</v>
      </c>
      <c r="G3428" s="6" t="s">
        <v>841</v>
      </c>
      <c r="H3428" s="2" t="str">
        <f>INDEX(Δεδομένα!B$1:B$51,MATCH('2020'!G3428,Δεδομένα!A$1:A$51,0))</f>
        <v>ΠΕΛΛΟΠΟΝΗΣΟΥ</v>
      </c>
      <c r="I3428" s="8">
        <f>INDEX(Δεδομένα!E$1:E$13,MATCH('2020'!H3428,Δεδομένα!D$1:D$13,0))</f>
        <v>8</v>
      </c>
      <c r="J3428" s="1">
        <v>43971</v>
      </c>
      <c r="K3428" s="6" t="s">
        <v>2065</v>
      </c>
      <c r="L3428" s="36" t="str">
        <f t="shared" si="212"/>
        <v>20/05/2020 16:48</v>
      </c>
      <c r="M3428" s="1">
        <v>43971</v>
      </c>
      <c r="N3428" s="6" t="s">
        <v>149</v>
      </c>
      <c r="O3428" s="36" t="str">
        <f t="shared" si="213"/>
        <v>20/05/2020 17:10</v>
      </c>
      <c r="P3428" s="46">
        <f t="shared" si="214"/>
        <v>1.527777778392192E-2</v>
      </c>
      <c r="Q3428" s="48">
        <v>0</v>
      </c>
      <c r="R3428" s="47">
        <f t="shared" si="215"/>
        <v>22.000000008847564</v>
      </c>
      <c r="S3428" s="6" t="s">
        <v>842</v>
      </c>
      <c r="T3428" s="6" t="s">
        <v>940</v>
      </c>
      <c r="U3428" s="6" t="s">
        <v>44</v>
      </c>
      <c r="V3428" s="6" t="s">
        <v>2723</v>
      </c>
      <c r="W3428" s="7">
        <v>0</v>
      </c>
      <c r="X3428" s="7">
        <v>0</v>
      </c>
      <c r="Y3428" s="7">
        <v>0</v>
      </c>
      <c r="Z3428" s="7">
        <v>0</v>
      </c>
      <c r="AA3428" s="7">
        <v>0.3</v>
      </c>
      <c r="AB3428" s="7">
        <v>0</v>
      </c>
      <c r="AC3428" s="7">
        <v>0</v>
      </c>
      <c r="AD3428" s="7">
        <v>0</v>
      </c>
      <c r="AE3428">
        <v>4</v>
      </c>
      <c r="AF3428">
        <v>0</v>
      </c>
      <c r="AG3428">
        <v>0</v>
      </c>
      <c r="AH3428">
        <v>0</v>
      </c>
      <c r="AI3428">
        <v>1</v>
      </c>
      <c r="AJ3428">
        <v>2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</row>
    <row r="3429" spans="1:44" x14ac:dyDescent="0.25">
      <c r="A3429">
        <v>1562488</v>
      </c>
      <c r="B3429">
        <v>752787</v>
      </c>
      <c r="C3429">
        <v>22.0315788298164</v>
      </c>
      <c r="D3429">
        <v>37.030672686829597</v>
      </c>
      <c r="E3429" s="68" t="s">
        <v>937</v>
      </c>
      <c r="F3429" s="8">
        <f>INDEX(Δεδομένα!$P:$P,MATCH('2020'!E3429,Δεδομένα!$O:$O,0))</f>
        <v>143</v>
      </c>
      <c r="G3429" s="6" t="s">
        <v>841</v>
      </c>
      <c r="H3429" s="2" t="str">
        <f>INDEX(Δεδομένα!B$1:B$51,MATCH('2020'!G3429,Δεδομένα!A$1:A$51,0))</f>
        <v>ΠΕΛΛΟΠΟΝΗΣΟΥ</v>
      </c>
      <c r="I3429" s="8">
        <f>INDEX(Δεδομένα!E$1:E$13,MATCH('2020'!H3429,Δεδομένα!D$1:D$13,0))</f>
        <v>8</v>
      </c>
      <c r="J3429" s="1">
        <v>43971</v>
      </c>
      <c r="K3429" s="6" t="s">
        <v>1315</v>
      </c>
      <c r="L3429" s="36" t="str">
        <f t="shared" si="212"/>
        <v>20/05/2020 19:29</v>
      </c>
      <c r="M3429" s="1">
        <v>43971</v>
      </c>
      <c r="N3429" s="6" t="s">
        <v>2483</v>
      </c>
      <c r="O3429" s="36" t="str">
        <f t="shared" si="213"/>
        <v>20/05/2020 23:14</v>
      </c>
      <c r="P3429" s="46">
        <f t="shared" si="214"/>
        <v>0.15625</v>
      </c>
      <c r="Q3429" s="48">
        <v>0</v>
      </c>
      <c r="R3429" s="47">
        <f t="shared" si="215"/>
        <v>225</v>
      </c>
      <c r="S3429" s="6" t="s">
        <v>842</v>
      </c>
      <c r="T3429" s="6" t="s">
        <v>984</v>
      </c>
      <c r="U3429" s="6" t="s">
        <v>44</v>
      </c>
      <c r="V3429" s="6" t="s">
        <v>4827</v>
      </c>
      <c r="W3429" s="7">
        <v>0</v>
      </c>
      <c r="X3429" s="7">
        <v>0</v>
      </c>
      <c r="Y3429" s="7">
        <v>0</v>
      </c>
      <c r="Z3429" s="7">
        <v>0</v>
      </c>
      <c r="AA3429" s="7">
        <v>2.5</v>
      </c>
      <c r="AB3429" s="7">
        <v>0</v>
      </c>
      <c r="AC3429" s="7">
        <v>0</v>
      </c>
      <c r="AD3429" s="7">
        <v>0</v>
      </c>
      <c r="AE3429">
        <v>8</v>
      </c>
      <c r="AF3429">
        <v>0</v>
      </c>
      <c r="AG3429">
        <v>0</v>
      </c>
      <c r="AH3429">
        <v>0</v>
      </c>
      <c r="AI3429">
        <v>0</v>
      </c>
      <c r="AJ3429">
        <v>4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</row>
    <row r="3430" spans="1:44" x14ac:dyDescent="0.25">
      <c r="A3430">
        <v>1558822</v>
      </c>
      <c r="B3430">
        <v>752727</v>
      </c>
      <c r="C3430">
        <v>22.069605775267998</v>
      </c>
      <c r="D3430">
        <v>40.9746906325393</v>
      </c>
      <c r="E3430" s="68" t="s">
        <v>952</v>
      </c>
      <c r="F3430" s="8">
        <f>INDEX(Δεδομένα!$P:$P,MATCH('2020'!E3430,Δεδομένα!$O:$O,0))</f>
        <v>62</v>
      </c>
      <c r="G3430" s="6" t="s">
        <v>874</v>
      </c>
      <c r="H3430" s="2" t="str">
        <f>INDEX(Δεδομένα!B$1:B$51,MATCH('2020'!G3430,Δεδομένα!A$1:A$51,0))</f>
        <v>ΚΕΝΤΡΙΚΗΣ ΜΑΚΕΔΟΝΙΑΣ</v>
      </c>
      <c r="I3430" s="8">
        <f>INDEX(Δεδομένα!E$1:E$13,MATCH('2020'!H3430,Δεδομένα!D$1:D$13,0))</f>
        <v>3</v>
      </c>
      <c r="J3430" s="1">
        <v>43971</v>
      </c>
      <c r="K3430" s="6" t="s">
        <v>581</v>
      </c>
      <c r="L3430" s="36" t="str">
        <f t="shared" si="212"/>
        <v>20/05/2020 15:40</v>
      </c>
      <c r="M3430" s="1">
        <v>43971</v>
      </c>
      <c r="N3430" s="6" t="s">
        <v>1496</v>
      </c>
      <c r="O3430" s="36" t="str">
        <f t="shared" si="213"/>
        <v>20/05/2020 15:54</v>
      </c>
      <c r="P3430" s="46">
        <f t="shared" si="214"/>
        <v>9.7222222175332718E-3</v>
      </c>
      <c r="Q3430" s="48">
        <v>0</v>
      </c>
      <c r="R3430" s="47">
        <f t="shared" si="215"/>
        <v>13.999999993247911</v>
      </c>
      <c r="S3430" s="6" t="s">
        <v>953</v>
      </c>
      <c r="T3430" s="6" t="s">
        <v>954</v>
      </c>
      <c r="U3430" s="6" t="s">
        <v>44</v>
      </c>
      <c r="V3430" s="6" t="s">
        <v>4825</v>
      </c>
      <c r="W3430" s="7">
        <v>0</v>
      </c>
      <c r="X3430" s="7">
        <v>0</v>
      </c>
      <c r="Y3430" s="7">
        <v>0</v>
      </c>
      <c r="Z3430" s="7">
        <v>0</v>
      </c>
      <c r="AA3430" s="7">
        <v>0</v>
      </c>
      <c r="AB3430" s="7">
        <v>0</v>
      </c>
      <c r="AC3430" s="7">
        <v>0.02</v>
      </c>
      <c r="AD3430" s="7">
        <v>0</v>
      </c>
      <c r="AE3430">
        <v>2</v>
      </c>
      <c r="AF3430">
        <v>0</v>
      </c>
      <c r="AG3430">
        <v>0</v>
      </c>
      <c r="AH3430">
        <v>0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</row>
    <row r="3431" spans="1:44" x14ac:dyDescent="0.25">
      <c r="A3431">
        <v>1558796</v>
      </c>
      <c r="B3431">
        <v>752807</v>
      </c>
      <c r="C3431">
        <v>22.4071339100675</v>
      </c>
      <c r="D3431">
        <v>40.727305889966402</v>
      </c>
      <c r="E3431" s="68" t="s">
        <v>873</v>
      </c>
      <c r="F3431" s="8">
        <f>INDEX(Δεδομένα!$P:$P,MATCH('2020'!E3431,Δεδομένα!$O:$O,0))</f>
        <v>61</v>
      </c>
      <c r="G3431" s="6" t="s">
        <v>874</v>
      </c>
      <c r="H3431" s="2" t="str">
        <f>INDEX(Δεδομένα!B$1:B$51,MATCH('2020'!G3431,Δεδομένα!A$1:A$51,0))</f>
        <v>ΚΕΝΤΡΙΚΗΣ ΜΑΚΕΔΟΝΙΑΣ</v>
      </c>
      <c r="I3431" s="8">
        <f>INDEX(Δεδομένα!E$1:E$13,MATCH('2020'!H3431,Δεδομένα!D$1:D$13,0))</f>
        <v>3</v>
      </c>
      <c r="J3431" s="1">
        <v>43971</v>
      </c>
      <c r="K3431" s="6" t="s">
        <v>3454</v>
      </c>
      <c r="L3431" s="36" t="str">
        <f t="shared" si="212"/>
        <v>20/05/2020 20:49</v>
      </c>
      <c r="M3431" s="1">
        <v>43971</v>
      </c>
      <c r="N3431" s="6" t="s">
        <v>629</v>
      </c>
      <c r="O3431" s="36" t="str">
        <f t="shared" si="213"/>
        <v>20/05/2020 21:05</v>
      </c>
      <c r="P3431" s="46">
        <f t="shared" si="214"/>
        <v>1.1111111110949423E-2</v>
      </c>
      <c r="Q3431" s="48">
        <v>0</v>
      </c>
      <c r="R3431" s="47">
        <f t="shared" si="215"/>
        <v>15.999999999767169</v>
      </c>
      <c r="S3431" s="6" t="s">
        <v>877</v>
      </c>
      <c r="T3431" s="6" t="s">
        <v>878</v>
      </c>
      <c r="U3431" s="6" t="s">
        <v>1161</v>
      </c>
      <c r="V3431" s="6" t="s">
        <v>1817</v>
      </c>
      <c r="W3431" s="7">
        <v>0</v>
      </c>
      <c r="X3431" s="7">
        <v>0</v>
      </c>
      <c r="Y3431" s="7">
        <v>0</v>
      </c>
      <c r="Z3431" s="7">
        <v>0.1</v>
      </c>
      <c r="AA3431" s="7">
        <v>0</v>
      </c>
      <c r="AB3431" s="7">
        <v>0</v>
      </c>
      <c r="AC3431" s="7">
        <v>0</v>
      </c>
      <c r="AD3431" s="7">
        <v>0</v>
      </c>
      <c r="AE3431">
        <v>2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</row>
    <row r="3432" spans="1:44" x14ac:dyDescent="0.25">
      <c r="A3432">
        <v>1562411</v>
      </c>
      <c r="B3432">
        <v>752984</v>
      </c>
      <c r="C3432">
        <v>21.456375667680501</v>
      </c>
      <c r="D3432">
        <v>38.367603115551702</v>
      </c>
      <c r="E3432" s="68" t="s">
        <v>334</v>
      </c>
      <c r="F3432" s="8">
        <f>INDEX(Δεδομένα!$P:$P,MATCH('2020'!E3432,Δεδομένα!$O:$O,0))</f>
        <v>127</v>
      </c>
      <c r="G3432" s="6" t="s">
        <v>335</v>
      </c>
      <c r="H3432" s="2" t="str">
        <f>INDEX(Δεδομένα!B$1:B$51,MATCH('2020'!G3432,Δεδομένα!A$1:A$51,0))</f>
        <v>ΔΥΤΙΚΗΣ ΕΛΛΑΔΟΣ</v>
      </c>
      <c r="I3432" s="8">
        <f>INDEX(Δεδομένα!E$1:E$13,MATCH('2020'!H3432,Δεδομένα!D$1:D$13,0))</f>
        <v>7</v>
      </c>
      <c r="J3432" s="1">
        <v>43972</v>
      </c>
      <c r="K3432" s="6" t="s">
        <v>920</v>
      </c>
      <c r="L3432" s="36" t="str">
        <f t="shared" si="212"/>
        <v>21/05/2020 15:27</v>
      </c>
      <c r="M3432" s="1">
        <v>43972</v>
      </c>
      <c r="N3432" s="6" t="s">
        <v>215</v>
      </c>
      <c r="O3432" s="36" t="str">
        <f t="shared" si="213"/>
        <v>21/05/2020 16:20</v>
      </c>
      <c r="P3432" s="46">
        <f t="shared" si="214"/>
        <v>3.6805555551836733E-2</v>
      </c>
      <c r="Q3432" s="48">
        <v>0</v>
      </c>
      <c r="R3432" s="47">
        <f t="shared" si="215"/>
        <v>52.999999994644895</v>
      </c>
      <c r="S3432" s="6" t="s">
        <v>338</v>
      </c>
      <c r="T3432" s="6" t="s">
        <v>343</v>
      </c>
      <c r="U3432" s="6" t="s">
        <v>344</v>
      </c>
      <c r="V3432" s="6" t="s">
        <v>4837</v>
      </c>
      <c r="W3432" s="7">
        <v>0</v>
      </c>
      <c r="X3432" s="7">
        <v>0</v>
      </c>
      <c r="Y3432" s="7">
        <v>0</v>
      </c>
      <c r="Z3432" s="7">
        <v>0</v>
      </c>
      <c r="AA3432" s="7">
        <v>0.5</v>
      </c>
      <c r="AB3432" s="7">
        <v>0</v>
      </c>
      <c r="AC3432" s="7">
        <v>0</v>
      </c>
      <c r="AD3432" s="7">
        <v>0</v>
      </c>
      <c r="AE3432">
        <v>2</v>
      </c>
      <c r="AF3432">
        <v>0</v>
      </c>
      <c r="AG3432">
        <v>0</v>
      </c>
      <c r="AH3432">
        <v>0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</row>
    <row r="3433" spans="1:44" x14ac:dyDescent="0.25">
      <c r="A3433">
        <v>1559013</v>
      </c>
      <c r="B3433">
        <v>752933</v>
      </c>
      <c r="C3433">
        <v>23.149400323495801</v>
      </c>
      <c r="D3433">
        <v>38.066286108700801</v>
      </c>
      <c r="E3433" s="68" t="s">
        <v>57</v>
      </c>
      <c r="F3433" s="8">
        <f>INDEX(Δεδομένα!$P:$P,MATCH('2020'!E3433,Δεδομένα!$O:$O,0))</f>
        <v>13</v>
      </c>
      <c r="G3433" s="6" t="s">
        <v>41</v>
      </c>
      <c r="H3433" s="2" t="str">
        <f>INDEX(Δεδομένα!B$1:B$51,MATCH('2020'!G3433,Δεδομένα!A$1:A$51,0))</f>
        <v>ΑΤΤΙΚΗΣ</v>
      </c>
      <c r="I3433" s="8">
        <f>INDEX(Δεδομένα!E$1:E$13,MATCH('2020'!H3433,Δεδομένα!D$1:D$13,0))</f>
        <v>1</v>
      </c>
      <c r="J3433" s="1">
        <v>43972</v>
      </c>
      <c r="K3433" s="6" t="s">
        <v>3563</v>
      </c>
      <c r="L3433" s="36" t="str">
        <f t="shared" si="212"/>
        <v>21/05/2020 11:26</v>
      </c>
      <c r="M3433" s="1">
        <v>43973</v>
      </c>
      <c r="N3433" s="6" t="s">
        <v>4831</v>
      </c>
      <c r="O3433" s="36" t="str">
        <f t="shared" si="213"/>
        <v>22/05/2020 07:11</v>
      </c>
      <c r="P3433" s="46">
        <f t="shared" si="214"/>
        <v>0.82291666666424135</v>
      </c>
      <c r="Q3433" s="48">
        <v>0</v>
      </c>
      <c r="R3433" s="47">
        <f t="shared" si="215"/>
        <v>1184.9999999965075</v>
      </c>
      <c r="S3433" s="6" t="s">
        <v>44</v>
      </c>
      <c r="T3433" s="6" t="s">
        <v>60</v>
      </c>
      <c r="U3433" s="6" t="s">
        <v>44</v>
      </c>
      <c r="V3433" s="6" t="s">
        <v>4832</v>
      </c>
      <c r="W3433" s="7">
        <v>0</v>
      </c>
      <c r="X3433" s="7">
        <v>1</v>
      </c>
      <c r="Y3433" s="7">
        <v>0</v>
      </c>
      <c r="Z3433" s="7">
        <v>7</v>
      </c>
      <c r="AA3433" s="7">
        <v>0</v>
      </c>
      <c r="AB3433" s="7">
        <v>0</v>
      </c>
      <c r="AC3433" s="7">
        <v>0</v>
      </c>
      <c r="AD3433" s="7">
        <v>0</v>
      </c>
      <c r="AE3433">
        <v>22</v>
      </c>
      <c r="AF3433">
        <v>0</v>
      </c>
      <c r="AG3433">
        <v>0</v>
      </c>
      <c r="AH3433">
        <v>0</v>
      </c>
      <c r="AI3433">
        <v>0</v>
      </c>
      <c r="AJ3433">
        <v>7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1</v>
      </c>
      <c r="AQ3433">
        <v>0</v>
      </c>
      <c r="AR3433">
        <v>0</v>
      </c>
    </row>
    <row r="3434" spans="1:44" x14ac:dyDescent="0.25">
      <c r="A3434">
        <v>1559005</v>
      </c>
      <c r="B3434">
        <v>753052</v>
      </c>
      <c r="C3434">
        <v>26.511427521237898</v>
      </c>
      <c r="D3434">
        <v>41.333456050423898</v>
      </c>
      <c r="E3434" s="68" t="s">
        <v>856</v>
      </c>
      <c r="F3434" s="8">
        <f>INDEX(Δεδομένα!$P:$P,MATCH('2020'!E3434,Δεδομένα!$O:$O,0))</f>
        <v>37</v>
      </c>
      <c r="G3434" s="6" t="s">
        <v>148</v>
      </c>
      <c r="H3434" s="2" t="str">
        <f>INDEX(Δεδομένα!B$1:B$51,MATCH('2020'!G3434,Δεδομένα!A$1:A$51,0))</f>
        <v>ΑΝΑΤΟΛΙΚΗΣ ΜΑΚΕΔΟΝΙΑΣ ΚΑΙ ΘΡΑΚΗΣ</v>
      </c>
      <c r="I3434" s="8">
        <f>INDEX(Δεδομένα!E$1:E$13,MATCH('2020'!H3434,Δεδομένα!D$1:D$13,0))</f>
        <v>2</v>
      </c>
      <c r="J3434" s="1">
        <v>43972</v>
      </c>
      <c r="K3434" s="6" t="s">
        <v>1744</v>
      </c>
      <c r="L3434" s="36" t="str">
        <f t="shared" si="212"/>
        <v>21/05/2020 17:27</v>
      </c>
      <c r="M3434" s="1">
        <v>43973</v>
      </c>
      <c r="N3434" s="6" t="s">
        <v>485</v>
      </c>
      <c r="O3434" s="36" t="str">
        <f t="shared" si="213"/>
        <v>22/05/2020 18:46</v>
      </c>
      <c r="P3434" s="49">
        <f t="shared" si="214"/>
        <v>1.054861111115315</v>
      </c>
      <c r="Q3434" s="50">
        <f>1*24</f>
        <v>24</v>
      </c>
      <c r="R3434" s="47">
        <f t="shared" si="215"/>
        <v>1519.0000000060536</v>
      </c>
      <c r="S3434" s="6" t="s">
        <v>963</v>
      </c>
      <c r="T3434" s="6" t="s">
        <v>859</v>
      </c>
      <c r="U3434" s="6" t="s">
        <v>2162</v>
      </c>
      <c r="V3434" s="6" t="s">
        <v>4838</v>
      </c>
      <c r="W3434" s="7">
        <v>0</v>
      </c>
      <c r="X3434" s="7">
        <v>0</v>
      </c>
      <c r="Y3434" s="7">
        <v>0</v>
      </c>
      <c r="Z3434" s="7">
        <v>0</v>
      </c>
      <c r="AA3434" s="7">
        <v>0</v>
      </c>
      <c r="AB3434" s="7">
        <v>0</v>
      </c>
      <c r="AC3434" s="7">
        <v>0</v>
      </c>
      <c r="AD3434" s="7">
        <v>0.05</v>
      </c>
      <c r="AE3434">
        <v>2</v>
      </c>
      <c r="AF3434">
        <v>0</v>
      </c>
      <c r="AG3434">
        <v>0</v>
      </c>
      <c r="AH3434">
        <v>0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</row>
    <row r="3435" spans="1:44" x14ac:dyDescent="0.25">
      <c r="A3435">
        <v>1559009</v>
      </c>
      <c r="B3435">
        <v>753110</v>
      </c>
      <c r="C3435">
        <v>26.511169228506301</v>
      </c>
      <c r="D3435">
        <v>41.333633395168498</v>
      </c>
      <c r="E3435" s="68" t="s">
        <v>856</v>
      </c>
      <c r="F3435" s="8">
        <f>INDEX(Δεδομένα!$P:$P,MATCH('2020'!E3435,Δεδομένα!$O:$O,0))</f>
        <v>37</v>
      </c>
      <c r="G3435" s="6" t="s">
        <v>148</v>
      </c>
      <c r="H3435" s="2" t="str">
        <f>INDEX(Δεδομένα!B$1:B$51,MATCH('2020'!G3435,Δεδομένα!A$1:A$51,0))</f>
        <v>ΑΝΑΤΟΛΙΚΗΣ ΜΑΚΕΔΟΝΙΑΣ ΚΑΙ ΘΡΑΚΗΣ</v>
      </c>
      <c r="I3435" s="8">
        <f>INDEX(Δεδομένα!E$1:E$13,MATCH('2020'!H3435,Δεδομένα!D$1:D$13,0))</f>
        <v>2</v>
      </c>
      <c r="J3435" s="1">
        <v>43972</v>
      </c>
      <c r="K3435" s="6" t="s">
        <v>609</v>
      </c>
      <c r="L3435" s="36" t="str">
        <f t="shared" si="212"/>
        <v>21/05/2020 20:35</v>
      </c>
      <c r="M3435" s="1">
        <v>43973</v>
      </c>
      <c r="N3435" s="6" t="s">
        <v>1841</v>
      </c>
      <c r="O3435" s="36" t="str">
        <f t="shared" si="213"/>
        <v>22/05/2020 23:23</v>
      </c>
      <c r="P3435" s="49">
        <f t="shared" si="214"/>
        <v>1.1166666666686069</v>
      </c>
      <c r="Q3435" s="50">
        <f>1*24</f>
        <v>24</v>
      </c>
      <c r="R3435" s="47">
        <f t="shared" si="215"/>
        <v>1608.000000002794</v>
      </c>
      <c r="S3435" s="6" t="s">
        <v>963</v>
      </c>
      <c r="T3435" s="6" t="s">
        <v>859</v>
      </c>
      <c r="U3435" s="6" t="s">
        <v>2162</v>
      </c>
      <c r="V3435" s="6" t="s">
        <v>2163</v>
      </c>
      <c r="W3435" s="7">
        <v>0</v>
      </c>
      <c r="X3435" s="7">
        <v>0</v>
      </c>
      <c r="Y3435" s="7">
        <v>0</v>
      </c>
      <c r="Z3435" s="7">
        <v>0.25</v>
      </c>
      <c r="AA3435" s="7">
        <v>0</v>
      </c>
      <c r="AB3435" s="7">
        <v>0</v>
      </c>
      <c r="AC3435" s="7">
        <v>0</v>
      </c>
      <c r="AD3435" s="7">
        <v>0</v>
      </c>
      <c r="AE3435">
        <v>4</v>
      </c>
      <c r="AF3435">
        <v>0</v>
      </c>
      <c r="AG3435">
        <v>0</v>
      </c>
      <c r="AH3435">
        <v>0</v>
      </c>
      <c r="AI3435">
        <v>0</v>
      </c>
      <c r="AJ3435">
        <v>2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</row>
    <row r="3436" spans="1:44" x14ac:dyDescent="0.25">
      <c r="A3436">
        <v>1559421</v>
      </c>
      <c r="B3436">
        <v>753049</v>
      </c>
      <c r="C3436">
        <v>22.104944649970399</v>
      </c>
      <c r="D3436">
        <v>39.344134056187102</v>
      </c>
      <c r="E3436" s="68" t="s">
        <v>1042</v>
      </c>
      <c r="F3436" s="8">
        <f>INDEX(Δεδομένα!$P:$P,MATCH('2020'!E3436,Δεδομένα!$O:$O,0))</f>
        <v>116</v>
      </c>
      <c r="G3436" s="6" t="s">
        <v>294</v>
      </c>
      <c r="H3436" s="2" t="str">
        <f>INDEX(Δεδομένα!B$1:B$51,MATCH('2020'!G3436,Δεδομένα!A$1:A$51,0))</f>
        <v>ΘΕΣΣΑΛΙΑΣ</v>
      </c>
      <c r="I3436" s="8">
        <f>INDEX(Δεδομένα!E$1:E$13,MATCH('2020'!H3436,Δεδομένα!D$1:D$13,0))</f>
        <v>6</v>
      </c>
      <c r="J3436" s="1">
        <v>43972</v>
      </c>
      <c r="K3436" s="6" t="s">
        <v>540</v>
      </c>
      <c r="L3436" s="36" t="str">
        <f t="shared" si="212"/>
        <v>21/05/2020 17:15</v>
      </c>
      <c r="M3436" s="1">
        <v>43972</v>
      </c>
      <c r="N3436" s="6" t="s">
        <v>336</v>
      </c>
      <c r="O3436" s="36" t="str">
        <f t="shared" si="213"/>
        <v>21/05/2020 17:40</v>
      </c>
      <c r="P3436" s="46">
        <f t="shared" si="214"/>
        <v>1.7361111109494232E-2</v>
      </c>
      <c r="Q3436" s="48">
        <v>0</v>
      </c>
      <c r="R3436" s="47">
        <f t="shared" si="215"/>
        <v>24.999999997671694</v>
      </c>
      <c r="S3436" s="6" t="s">
        <v>294</v>
      </c>
      <c r="T3436" s="6" t="s">
        <v>1043</v>
      </c>
      <c r="U3436" s="6" t="s">
        <v>2068</v>
      </c>
      <c r="V3436" s="6" t="s">
        <v>2069</v>
      </c>
      <c r="W3436" s="7">
        <v>0</v>
      </c>
      <c r="X3436" s="7">
        <v>0</v>
      </c>
      <c r="Y3436" s="7">
        <v>0</v>
      </c>
      <c r="Z3436" s="7">
        <v>0.1</v>
      </c>
      <c r="AA3436" s="7">
        <v>0</v>
      </c>
      <c r="AB3436" s="7">
        <v>0</v>
      </c>
      <c r="AC3436" s="7">
        <v>0</v>
      </c>
      <c r="AD3436" s="7">
        <v>0</v>
      </c>
      <c r="AE3436">
        <v>4</v>
      </c>
      <c r="AF3436">
        <v>0</v>
      </c>
      <c r="AG3436">
        <v>0</v>
      </c>
      <c r="AH3436">
        <v>0</v>
      </c>
      <c r="AI3436">
        <v>0</v>
      </c>
      <c r="AJ3436">
        <v>2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</row>
    <row r="3437" spans="1:44" x14ac:dyDescent="0.25">
      <c r="A3437">
        <v>1568333</v>
      </c>
      <c r="B3437">
        <v>752903</v>
      </c>
      <c r="C3437">
        <v>22.591741629163501</v>
      </c>
      <c r="D3437">
        <v>38.072949851323401</v>
      </c>
      <c r="E3437" s="68" t="s">
        <v>390</v>
      </c>
      <c r="F3437" s="8">
        <f>INDEX(Δεδομένα!$P:$P,MATCH('2020'!E3437,Δεδομένα!$O:$O,0))</f>
        <v>159</v>
      </c>
      <c r="G3437" s="6" t="s">
        <v>391</v>
      </c>
      <c r="H3437" s="2" t="str">
        <f>INDEX(Δεδομένα!B$1:B$51,MATCH('2020'!G3437,Δεδομένα!A$1:A$51,0))</f>
        <v>ΠΕΛΛΟΠΟΝΗΣΟΥ</v>
      </c>
      <c r="I3437" s="8">
        <f>INDEX(Δεδομένα!E$1:E$13,MATCH('2020'!H3437,Δεδομένα!D$1:D$13,0))</f>
        <v>8</v>
      </c>
      <c r="J3437" s="1">
        <v>43972</v>
      </c>
      <c r="K3437" s="6" t="s">
        <v>688</v>
      </c>
      <c r="L3437" s="36" t="str">
        <f t="shared" si="212"/>
        <v>21/05/2020 08:35</v>
      </c>
      <c r="M3437" s="1">
        <v>43972</v>
      </c>
      <c r="N3437" s="6" t="s">
        <v>452</v>
      </c>
      <c r="O3437" s="36" t="str">
        <f t="shared" si="213"/>
        <v>21/05/2020 21:50</v>
      </c>
      <c r="P3437" s="46">
        <f t="shared" si="214"/>
        <v>0.55208333332848269</v>
      </c>
      <c r="Q3437" s="48">
        <v>0</v>
      </c>
      <c r="R3437" s="47">
        <f t="shared" si="215"/>
        <v>794.99999999301508</v>
      </c>
      <c r="S3437" s="6" t="s">
        <v>44</v>
      </c>
      <c r="T3437" s="6" t="s">
        <v>1097</v>
      </c>
      <c r="U3437" s="6" t="s">
        <v>4660</v>
      </c>
      <c r="V3437" s="6" t="s">
        <v>4830</v>
      </c>
      <c r="W3437" s="7">
        <v>0</v>
      </c>
      <c r="X3437" s="7">
        <v>0</v>
      </c>
      <c r="Y3437" s="7">
        <v>0</v>
      </c>
      <c r="Z3437" s="7">
        <v>0</v>
      </c>
      <c r="AA3437" s="7">
        <v>0</v>
      </c>
      <c r="AB3437" s="7">
        <v>0</v>
      </c>
      <c r="AC3437" s="7">
        <v>0</v>
      </c>
      <c r="AD3437" s="7">
        <v>0.1</v>
      </c>
      <c r="AE3437">
        <v>8</v>
      </c>
      <c r="AF3437">
        <v>0</v>
      </c>
      <c r="AG3437">
        <v>0</v>
      </c>
      <c r="AH3437">
        <v>0</v>
      </c>
      <c r="AI3437">
        <v>2</v>
      </c>
      <c r="AJ3437">
        <v>4</v>
      </c>
      <c r="AK3437">
        <v>0</v>
      </c>
      <c r="AL3437">
        <v>0</v>
      </c>
      <c r="AM3437">
        <v>1</v>
      </c>
      <c r="AN3437">
        <v>0</v>
      </c>
      <c r="AO3437">
        <v>0</v>
      </c>
      <c r="AP3437">
        <v>0</v>
      </c>
      <c r="AQ3437">
        <v>0</v>
      </c>
      <c r="AR3437">
        <v>0</v>
      </c>
    </row>
    <row r="3438" spans="1:44" x14ac:dyDescent="0.25">
      <c r="A3438">
        <v>1582574</v>
      </c>
      <c r="B3438">
        <v>752941</v>
      </c>
      <c r="C3438">
        <v>22.933584126628599</v>
      </c>
      <c r="D3438">
        <v>37.906301466617798</v>
      </c>
      <c r="E3438" s="68" t="s">
        <v>810</v>
      </c>
      <c r="F3438" s="8">
        <f>INDEX(Δεδομένα!$P:$P,MATCH('2020'!E3438,Δεδομένα!$O:$O,0))</f>
        <v>157</v>
      </c>
      <c r="G3438" s="6" t="s">
        <v>391</v>
      </c>
      <c r="H3438" s="2" t="str">
        <f>INDEX(Δεδομένα!B$1:B$51,MATCH('2020'!G3438,Δεδομένα!A$1:A$51,0))</f>
        <v>ΠΕΛΛΟΠΟΝΗΣΟΥ</v>
      </c>
      <c r="I3438" s="8">
        <f>INDEX(Δεδομένα!E$1:E$13,MATCH('2020'!H3438,Δεδομένα!D$1:D$13,0))</f>
        <v>8</v>
      </c>
      <c r="J3438" s="1">
        <v>43972</v>
      </c>
      <c r="K3438" s="6" t="s">
        <v>526</v>
      </c>
      <c r="L3438" s="36" t="str">
        <f t="shared" si="212"/>
        <v>21/05/2020 11:45</v>
      </c>
      <c r="M3438" s="1">
        <v>43972</v>
      </c>
      <c r="N3438" s="6" t="s">
        <v>662</v>
      </c>
      <c r="O3438" s="36" t="str">
        <f t="shared" si="213"/>
        <v>21/05/2020 12:30</v>
      </c>
      <c r="P3438" s="46">
        <f t="shared" si="214"/>
        <v>3.125E-2</v>
      </c>
      <c r="Q3438" s="48">
        <v>0</v>
      </c>
      <c r="R3438" s="47">
        <f t="shared" si="215"/>
        <v>45</v>
      </c>
      <c r="S3438" s="6" t="s">
        <v>44</v>
      </c>
      <c r="T3438" s="6" t="s">
        <v>1012</v>
      </c>
      <c r="U3438" s="6" t="s">
        <v>44</v>
      </c>
      <c r="V3438" s="6" t="s">
        <v>1013</v>
      </c>
      <c r="W3438" s="7">
        <v>0</v>
      </c>
      <c r="X3438" s="7">
        <v>0</v>
      </c>
      <c r="Y3438" s="7">
        <v>0</v>
      </c>
      <c r="Z3438" s="7">
        <v>0.3</v>
      </c>
      <c r="AA3438" s="7">
        <v>0</v>
      </c>
      <c r="AB3438" s="7">
        <v>0</v>
      </c>
      <c r="AC3438" s="7">
        <v>0</v>
      </c>
      <c r="AD3438" s="7">
        <v>0</v>
      </c>
      <c r="AE3438">
        <v>4</v>
      </c>
      <c r="AF3438">
        <v>0</v>
      </c>
      <c r="AG3438">
        <v>0</v>
      </c>
      <c r="AH3438">
        <v>0</v>
      </c>
      <c r="AI3438">
        <v>0</v>
      </c>
      <c r="AJ3438">
        <v>2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</row>
    <row r="3439" spans="1:44" x14ac:dyDescent="0.25">
      <c r="A3439">
        <v>1582595</v>
      </c>
      <c r="B3439">
        <v>752997</v>
      </c>
      <c r="C3439">
        <v>22.8023961131458</v>
      </c>
      <c r="D3439">
        <v>37.923860830260303</v>
      </c>
      <c r="E3439" s="68" t="s">
        <v>810</v>
      </c>
      <c r="F3439" s="8">
        <f>INDEX(Δεδομένα!$P:$P,MATCH('2020'!E3439,Δεδομένα!$O:$O,0))</f>
        <v>157</v>
      </c>
      <c r="G3439" s="6" t="s">
        <v>391</v>
      </c>
      <c r="H3439" s="2" t="str">
        <f>INDEX(Δεδομένα!B$1:B$51,MATCH('2020'!G3439,Δεδομένα!A$1:A$51,0))</f>
        <v>ΠΕΛΛΟΠΟΝΗΣΟΥ</v>
      </c>
      <c r="I3439" s="8">
        <f>INDEX(Δεδομένα!E$1:E$13,MATCH('2020'!H3439,Δεδομένα!D$1:D$13,0))</f>
        <v>8</v>
      </c>
      <c r="J3439" s="1">
        <v>43972</v>
      </c>
      <c r="K3439" s="6" t="s">
        <v>542</v>
      </c>
      <c r="L3439" s="36" t="str">
        <f t="shared" si="212"/>
        <v>21/05/2020 14:30</v>
      </c>
      <c r="M3439" s="1">
        <v>43972</v>
      </c>
      <c r="N3439" s="6" t="s">
        <v>2679</v>
      </c>
      <c r="O3439" s="36" t="str">
        <f t="shared" si="213"/>
        <v>21/05/2020 15:17</v>
      </c>
      <c r="P3439" s="46">
        <f t="shared" si="214"/>
        <v>3.2638888893416151E-2</v>
      </c>
      <c r="Q3439" s="48">
        <v>0</v>
      </c>
      <c r="R3439" s="47">
        <f t="shared" si="215"/>
        <v>47.000000006519258</v>
      </c>
      <c r="S3439" s="6" t="s">
        <v>44</v>
      </c>
      <c r="T3439" s="6" t="s">
        <v>812</v>
      </c>
      <c r="U3439" s="6" t="s">
        <v>44</v>
      </c>
      <c r="V3439" s="6" t="s">
        <v>1908</v>
      </c>
      <c r="W3439" s="7">
        <v>0</v>
      </c>
      <c r="X3439" s="7">
        <v>0</v>
      </c>
      <c r="Y3439" s="7">
        <v>0</v>
      </c>
      <c r="Z3439" s="7">
        <v>0.02</v>
      </c>
      <c r="AA3439" s="7">
        <v>0</v>
      </c>
      <c r="AB3439" s="7">
        <v>0</v>
      </c>
      <c r="AC3439" s="7">
        <v>0</v>
      </c>
      <c r="AD3439" s="7">
        <v>0</v>
      </c>
      <c r="AE3439">
        <v>2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</row>
    <row r="3440" spans="1:44" x14ac:dyDescent="0.25">
      <c r="A3440">
        <v>1559036</v>
      </c>
      <c r="B3440">
        <v>752935</v>
      </c>
      <c r="C3440">
        <v>22.027369120047499</v>
      </c>
      <c r="D3440">
        <v>40.042350969430501</v>
      </c>
      <c r="E3440" s="68" t="s">
        <v>1022</v>
      </c>
      <c r="F3440" s="8">
        <f>INDEX(Δεδομένα!$P:$P,MATCH('2020'!E3440,Δεδομένα!$O:$O,0))</f>
        <v>103</v>
      </c>
      <c r="G3440" s="6" t="s">
        <v>288</v>
      </c>
      <c r="H3440" s="2" t="str">
        <f>INDEX(Δεδομένα!B$1:B$51,MATCH('2020'!G3440,Δεδομένα!A$1:A$51,0))</f>
        <v>ΘΕΣΣΑΛΙΑΣ</v>
      </c>
      <c r="I3440" s="8">
        <f>INDEX(Δεδομένα!E$1:E$13,MATCH('2020'!H3440,Δεδομένα!D$1:D$13,0))</f>
        <v>6</v>
      </c>
      <c r="J3440" s="1">
        <v>43972</v>
      </c>
      <c r="K3440" s="6" t="s">
        <v>645</v>
      </c>
      <c r="L3440" s="36" t="str">
        <f t="shared" si="212"/>
        <v>21/05/2020 11:30</v>
      </c>
      <c r="M3440" s="1">
        <v>43972</v>
      </c>
      <c r="N3440" s="6" t="s">
        <v>171</v>
      </c>
      <c r="O3440" s="36" t="str">
        <f t="shared" si="213"/>
        <v>21/05/2020 13:00</v>
      </c>
      <c r="P3440" s="46">
        <f t="shared" si="214"/>
        <v>6.25E-2</v>
      </c>
      <c r="Q3440" s="48">
        <v>0</v>
      </c>
      <c r="R3440" s="47">
        <f t="shared" si="215"/>
        <v>90</v>
      </c>
      <c r="S3440" s="6" t="s">
        <v>1025</v>
      </c>
      <c r="T3440" s="6" t="s">
        <v>1026</v>
      </c>
      <c r="U3440" s="6" t="s">
        <v>44</v>
      </c>
      <c r="V3440" s="6" t="s">
        <v>4833</v>
      </c>
      <c r="W3440" s="7">
        <v>0</v>
      </c>
      <c r="X3440" s="7">
        <v>0</v>
      </c>
      <c r="Y3440" s="7">
        <v>0</v>
      </c>
      <c r="Z3440" s="7">
        <v>3</v>
      </c>
      <c r="AA3440" s="7">
        <v>0</v>
      </c>
      <c r="AB3440" s="7">
        <v>0</v>
      </c>
      <c r="AC3440" s="7">
        <v>0</v>
      </c>
      <c r="AD3440" s="7">
        <v>0</v>
      </c>
      <c r="AE3440">
        <v>2</v>
      </c>
      <c r="AF3440">
        <v>0</v>
      </c>
      <c r="AG3440">
        <v>0</v>
      </c>
      <c r="AH3440">
        <v>0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</row>
    <row r="3441" spans="1:44" x14ac:dyDescent="0.25">
      <c r="A3441">
        <v>1559332</v>
      </c>
      <c r="B3441">
        <v>752945</v>
      </c>
      <c r="C3441">
        <v>22.010042255354001</v>
      </c>
      <c r="D3441">
        <v>37.060593501680401</v>
      </c>
      <c r="E3441" s="68" t="s">
        <v>937</v>
      </c>
      <c r="F3441" s="8">
        <f>INDEX(Δεδομένα!$P:$P,MATCH('2020'!E3441,Δεδομένα!$O:$O,0))</f>
        <v>143</v>
      </c>
      <c r="G3441" s="6" t="s">
        <v>841</v>
      </c>
      <c r="H3441" s="2" t="str">
        <f>INDEX(Δεδομένα!B$1:B$51,MATCH('2020'!G3441,Δεδομένα!A$1:A$51,0))</f>
        <v>ΠΕΛΛΟΠΟΝΗΣΟΥ</v>
      </c>
      <c r="I3441" s="8">
        <f>INDEX(Δεδομένα!E$1:E$13,MATCH('2020'!H3441,Δεδομένα!D$1:D$13,0))</f>
        <v>8</v>
      </c>
      <c r="J3441" s="1">
        <v>43972</v>
      </c>
      <c r="K3441" s="6" t="s">
        <v>876</v>
      </c>
      <c r="L3441" s="36" t="str">
        <f t="shared" si="212"/>
        <v>21/05/2020 11:55</v>
      </c>
      <c r="M3441" s="1">
        <v>43972</v>
      </c>
      <c r="N3441" s="6" t="s">
        <v>332</v>
      </c>
      <c r="O3441" s="36" t="str">
        <f t="shared" si="213"/>
        <v>21/05/2020 12:57</v>
      </c>
      <c r="P3441" s="46">
        <f t="shared" si="214"/>
        <v>4.3055555550381541E-2</v>
      </c>
      <c r="Q3441" s="48">
        <v>0</v>
      </c>
      <c r="R3441" s="47">
        <f t="shared" si="215"/>
        <v>61.999999992549419</v>
      </c>
      <c r="S3441" s="6" t="s">
        <v>842</v>
      </c>
      <c r="T3441" s="6" t="s">
        <v>984</v>
      </c>
      <c r="U3441" s="6" t="s">
        <v>44</v>
      </c>
      <c r="V3441" s="6" t="s">
        <v>4835</v>
      </c>
      <c r="W3441" s="7">
        <v>0</v>
      </c>
      <c r="X3441" s="7">
        <v>0</v>
      </c>
      <c r="Y3441" s="7">
        <v>0</v>
      </c>
      <c r="Z3441" s="7">
        <v>0</v>
      </c>
      <c r="AA3441" s="7">
        <v>1</v>
      </c>
      <c r="AB3441" s="7">
        <v>0</v>
      </c>
      <c r="AC3441" s="7">
        <v>0</v>
      </c>
      <c r="AD3441" s="7">
        <v>0</v>
      </c>
      <c r="AE3441">
        <v>2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</row>
    <row r="3442" spans="1:44" x14ac:dyDescent="0.25">
      <c r="A3442">
        <v>1560712</v>
      </c>
      <c r="B3442">
        <v>752974</v>
      </c>
      <c r="C3442">
        <v>22.1599000393051</v>
      </c>
      <c r="D3442">
        <v>39.589046964078598</v>
      </c>
      <c r="E3442" s="68" t="s">
        <v>883</v>
      </c>
      <c r="F3442" s="8">
        <f>INDEX(Δεδομένα!$P:$P,MATCH('2020'!E3442,Δεδομένα!$O:$O,0))</f>
        <v>112</v>
      </c>
      <c r="G3442" s="6" t="s">
        <v>884</v>
      </c>
      <c r="H3442" s="2" t="str">
        <f>INDEX(Δεδομένα!B$1:B$51,MATCH('2020'!G3442,Δεδομένα!A$1:A$51,0))</f>
        <v>ΘΕΣΣΑΛΙΑΣ</v>
      </c>
      <c r="I3442" s="8">
        <f>INDEX(Δεδομένα!E$1:E$13,MATCH('2020'!H3442,Δεδομένα!D$1:D$13,0))</f>
        <v>6</v>
      </c>
      <c r="J3442" s="1">
        <v>43972</v>
      </c>
      <c r="K3442" s="6" t="s">
        <v>1029</v>
      </c>
      <c r="L3442" s="36" t="str">
        <f t="shared" si="212"/>
        <v>21/05/2020 12:55</v>
      </c>
      <c r="M3442" s="1">
        <v>43972</v>
      </c>
      <c r="N3442" s="6" t="s">
        <v>759</v>
      </c>
      <c r="O3442" s="36" t="str">
        <f t="shared" si="213"/>
        <v>21/05/2020 14:10</v>
      </c>
      <c r="P3442" s="46">
        <f t="shared" si="214"/>
        <v>5.2083333335758653E-2</v>
      </c>
      <c r="Q3442" s="48">
        <v>0</v>
      </c>
      <c r="R3442" s="47">
        <f t="shared" si="215"/>
        <v>75.00000000349246</v>
      </c>
      <c r="S3442" s="6" t="s">
        <v>884</v>
      </c>
      <c r="T3442" s="6" t="s">
        <v>885</v>
      </c>
      <c r="U3442" s="6" t="s">
        <v>44</v>
      </c>
      <c r="V3442" s="6" t="s">
        <v>4836</v>
      </c>
      <c r="W3442" s="7">
        <v>0</v>
      </c>
      <c r="X3442" s="7">
        <v>0</v>
      </c>
      <c r="Y3442" s="7">
        <v>0</v>
      </c>
      <c r="Z3442" s="7">
        <v>0.02</v>
      </c>
      <c r="AA3442" s="7">
        <v>0</v>
      </c>
      <c r="AB3442" s="7">
        <v>0</v>
      </c>
      <c r="AC3442" s="7">
        <v>0</v>
      </c>
      <c r="AD3442" s="7">
        <v>0</v>
      </c>
      <c r="AE3442">
        <v>2</v>
      </c>
      <c r="AF3442">
        <v>0</v>
      </c>
      <c r="AG3442">
        <v>0</v>
      </c>
      <c r="AH3442">
        <v>0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</row>
    <row r="3443" spans="1:44" x14ac:dyDescent="0.25">
      <c r="A3443">
        <v>1560586</v>
      </c>
      <c r="B3443">
        <v>752940</v>
      </c>
      <c r="C3443">
        <v>22.6634154710672</v>
      </c>
      <c r="D3443">
        <v>38.819711657567801</v>
      </c>
      <c r="E3443" s="68" t="s">
        <v>414</v>
      </c>
      <c r="F3443" s="8">
        <f>INDEX(Δεδομένα!$P:$P,MATCH('2020'!E3443,Δεδομένα!$O:$O,0))</f>
        <v>166</v>
      </c>
      <c r="G3443" s="6" t="s">
        <v>399</v>
      </c>
      <c r="H3443" s="2" t="str">
        <f>INDEX(Δεδομένα!B$1:B$51,MATCH('2020'!G3443,Δεδομένα!A$1:A$51,0))</f>
        <v>ΣΤΕΡΕΑΣ ΕΛΛΑΔΟΣ</v>
      </c>
      <c r="I3443" s="8">
        <f>INDEX(Δεδομένα!E$1:E$13,MATCH('2020'!H3443,Δεδομένα!D$1:D$13,0))</f>
        <v>9</v>
      </c>
      <c r="J3443" s="1">
        <v>43972</v>
      </c>
      <c r="K3443" s="6" t="s">
        <v>645</v>
      </c>
      <c r="L3443" s="36" t="str">
        <f t="shared" si="212"/>
        <v>21/05/2020 11:30</v>
      </c>
      <c r="M3443" s="1">
        <v>43972</v>
      </c>
      <c r="N3443" s="6" t="s">
        <v>759</v>
      </c>
      <c r="O3443" s="36" t="str">
        <f t="shared" si="213"/>
        <v>21/05/2020 14:10</v>
      </c>
      <c r="P3443" s="46">
        <f t="shared" si="214"/>
        <v>0.11111111111677019</v>
      </c>
      <c r="Q3443" s="48">
        <v>0</v>
      </c>
      <c r="R3443" s="47">
        <f t="shared" si="215"/>
        <v>160.00000000814907</v>
      </c>
      <c r="S3443" s="6" t="s">
        <v>407</v>
      </c>
      <c r="T3443" s="6" t="s">
        <v>415</v>
      </c>
      <c r="U3443" s="6" t="s">
        <v>73</v>
      </c>
      <c r="V3443" s="6" t="s">
        <v>4834</v>
      </c>
      <c r="W3443" s="7">
        <v>0</v>
      </c>
      <c r="X3443" s="7">
        <v>0</v>
      </c>
      <c r="Y3443" s="7">
        <v>0</v>
      </c>
      <c r="Z3443" s="7">
        <v>0.2</v>
      </c>
      <c r="AA3443" s="7">
        <v>0</v>
      </c>
      <c r="AB3443" s="7">
        <v>0</v>
      </c>
      <c r="AC3443" s="7">
        <v>0</v>
      </c>
      <c r="AD3443" s="7">
        <v>0</v>
      </c>
      <c r="AE3443">
        <v>4</v>
      </c>
      <c r="AF3443">
        <v>0</v>
      </c>
      <c r="AG3443">
        <v>0</v>
      </c>
      <c r="AH3443">
        <v>0</v>
      </c>
      <c r="AI3443">
        <v>0</v>
      </c>
      <c r="AJ3443">
        <v>2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</row>
    <row r="3444" spans="1:44" x14ac:dyDescent="0.25">
      <c r="A3444">
        <v>1561872</v>
      </c>
      <c r="B3444">
        <v>752884</v>
      </c>
      <c r="C3444">
        <v>22.321701249379199</v>
      </c>
      <c r="D3444">
        <v>38.446807605880799</v>
      </c>
      <c r="E3444" s="68" t="s">
        <v>881</v>
      </c>
      <c r="F3444" s="8">
        <f>INDEX(Δεδομένα!$P:$P,MATCH('2020'!E3444,Δεδομένα!$O:$O,0))</f>
        <v>171</v>
      </c>
      <c r="G3444" s="6" t="s">
        <v>432</v>
      </c>
      <c r="H3444" s="2" t="str">
        <f>INDEX(Δεδομένα!B$1:B$51,MATCH('2020'!G3444,Δεδομένα!A$1:A$51,0))</f>
        <v>ΣΤΕΡΕΑΣ ΕΛΛΑΔΟΣ</v>
      </c>
      <c r="I3444" s="8">
        <f>INDEX(Δεδομένα!E$1:E$13,MATCH('2020'!H3444,Δεδομένα!D$1:D$13,0))</f>
        <v>9</v>
      </c>
      <c r="J3444" s="1">
        <v>43972</v>
      </c>
      <c r="K3444" s="6" t="s">
        <v>4829</v>
      </c>
      <c r="L3444" s="36" t="str">
        <f t="shared" si="212"/>
        <v>21/05/2020 04:40</v>
      </c>
      <c r="M3444" s="1">
        <v>43972</v>
      </c>
      <c r="N3444" s="6" t="s">
        <v>1539</v>
      </c>
      <c r="O3444" s="36" t="str">
        <f t="shared" si="213"/>
        <v>21/05/2020 09:18</v>
      </c>
      <c r="P3444" s="46">
        <f t="shared" si="214"/>
        <v>0.19305555555183673</v>
      </c>
      <c r="Q3444" s="48">
        <v>0</v>
      </c>
      <c r="R3444" s="47">
        <f t="shared" si="215"/>
        <v>277.9999999946449</v>
      </c>
      <c r="S3444" s="6" t="s">
        <v>434</v>
      </c>
      <c r="T3444" s="6" t="s">
        <v>435</v>
      </c>
      <c r="U3444" s="6" t="s">
        <v>1300</v>
      </c>
      <c r="V3444" s="6" t="s">
        <v>1300</v>
      </c>
      <c r="W3444" s="7">
        <v>0</v>
      </c>
      <c r="X3444" s="7">
        <v>0</v>
      </c>
      <c r="Y3444" s="7">
        <v>0</v>
      </c>
      <c r="Z3444" s="7">
        <v>0</v>
      </c>
      <c r="AA3444" s="7">
        <v>0</v>
      </c>
      <c r="AB3444" s="7">
        <v>5</v>
      </c>
      <c r="AC3444" s="7">
        <v>0</v>
      </c>
      <c r="AD3444" s="7">
        <v>0</v>
      </c>
      <c r="AE3444">
        <v>14</v>
      </c>
      <c r="AF3444">
        <v>0</v>
      </c>
      <c r="AG3444">
        <v>0</v>
      </c>
      <c r="AH3444">
        <v>0</v>
      </c>
      <c r="AI3444">
        <v>0</v>
      </c>
      <c r="AJ3444">
        <v>7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</row>
    <row r="3445" spans="1:44" x14ac:dyDescent="0.25">
      <c r="A3445">
        <v>1561810</v>
      </c>
      <c r="B3445">
        <v>753172</v>
      </c>
      <c r="C3445">
        <v>22.345881002382999</v>
      </c>
      <c r="D3445">
        <v>37.708330010046502</v>
      </c>
      <c r="E3445" s="68" t="s">
        <v>1593</v>
      </c>
      <c r="F3445" s="8">
        <f>INDEX(Δεδομένα!$P:$P,MATCH('2020'!E3445,Δεδομένα!$O:$O,0))</f>
        <v>139</v>
      </c>
      <c r="G3445" s="6" t="s">
        <v>932</v>
      </c>
      <c r="H3445" s="2" t="str">
        <f>INDEX(Δεδομένα!B$1:B$51,MATCH('2020'!G3445,Δεδομένα!A$1:A$51,0))</f>
        <v>ΠΕΛΛΟΠΟΝΗΣΟΥ</v>
      </c>
      <c r="I3445" s="8">
        <f>INDEX(Δεδομένα!E$1:E$13,MATCH('2020'!H3445,Δεδομένα!D$1:D$13,0))</f>
        <v>8</v>
      </c>
      <c r="J3445" s="1">
        <v>43973</v>
      </c>
      <c r="K3445" s="6" t="s">
        <v>4840</v>
      </c>
      <c r="L3445" s="36" t="str">
        <f t="shared" si="212"/>
        <v>22/05/2020 06:35</v>
      </c>
      <c r="M3445" s="1">
        <v>43973</v>
      </c>
      <c r="N3445" s="6" t="s">
        <v>423</v>
      </c>
      <c r="O3445" s="36" t="str">
        <f t="shared" si="213"/>
        <v>22/05/2020 08:00</v>
      </c>
      <c r="P3445" s="46">
        <f t="shared" si="214"/>
        <v>5.9027777781011537E-2</v>
      </c>
      <c r="Q3445" s="48">
        <v>0</v>
      </c>
      <c r="R3445" s="47">
        <f t="shared" si="215"/>
        <v>85.000000004656613</v>
      </c>
      <c r="S3445" s="6" t="s">
        <v>933</v>
      </c>
      <c r="T3445" s="6" t="s">
        <v>1894</v>
      </c>
      <c r="U3445" s="6" t="s">
        <v>44</v>
      </c>
      <c r="V3445" s="6" t="s">
        <v>4841</v>
      </c>
      <c r="W3445" s="7">
        <v>0</v>
      </c>
      <c r="X3445" s="7">
        <v>0</v>
      </c>
      <c r="Y3445" s="7">
        <v>0</v>
      </c>
      <c r="Z3445" s="7">
        <v>0</v>
      </c>
      <c r="AA3445" s="7">
        <v>0</v>
      </c>
      <c r="AB3445" s="7">
        <v>0.01</v>
      </c>
      <c r="AC3445" s="7">
        <v>0</v>
      </c>
      <c r="AD3445" s="7">
        <v>0</v>
      </c>
      <c r="AE3445">
        <v>2</v>
      </c>
      <c r="AF3445">
        <v>0</v>
      </c>
      <c r="AG3445">
        <v>0</v>
      </c>
      <c r="AH3445">
        <v>0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</row>
    <row r="3446" spans="1:44" x14ac:dyDescent="0.25">
      <c r="A3446">
        <v>1559767</v>
      </c>
      <c r="B3446">
        <v>753347</v>
      </c>
      <c r="C3446">
        <v>23.357106176615201</v>
      </c>
      <c r="D3446">
        <v>38.264606858438697</v>
      </c>
      <c r="E3446" s="68" t="s">
        <v>845</v>
      </c>
      <c r="F3446" s="8">
        <f>INDEX(Δεδομένα!$P:$P,MATCH('2020'!E3446,Δεδομένα!$O:$O,0))</f>
        <v>176</v>
      </c>
      <c r="G3446" s="6" t="s">
        <v>846</v>
      </c>
      <c r="H3446" s="2" t="str">
        <f>INDEX(Δεδομένα!B$1:B$51,MATCH('2020'!G3446,Δεδομένα!A$1:A$51,0))</f>
        <v>ΣΤΕΡΕΑΣ ΕΛΛΑΔΟΣ</v>
      </c>
      <c r="I3446" s="8">
        <f>INDEX(Δεδομένα!E$1:E$13,MATCH('2020'!H3446,Δεδομένα!D$1:D$13,0))</f>
        <v>9</v>
      </c>
      <c r="J3446" s="1">
        <v>43973</v>
      </c>
      <c r="K3446" s="6" t="s">
        <v>97</v>
      </c>
      <c r="L3446" s="36" t="str">
        <f t="shared" si="212"/>
        <v>22/05/2020 19:54</v>
      </c>
      <c r="M3446" s="1">
        <v>43973</v>
      </c>
      <c r="N3446" s="6" t="s">
        <v>352</v>
      </c>
      <c r="O3446" s="36" t="str">
        <f t="shared" si="213"/>
        <v>22/05/2020 20:05</v>
      </c>
      <c r="P3446" s="46">
        <f t="shared" si="214"/>
        <v>7.6388888846850023E-3</v>
      </c>
      <c r="Q3446" s="48">
        <v>0</v>
      </c>
      <c r="R3446" s="47">
        <f t="shared" si="215"/>
        <v>10.999999993946403</v>
      </c>
      <c r="S3446" s="6" t="s">
        <v>44</v>
      </c>
      <c r="T3446" s="6" t="s">
        <v>849</v>
      </c>
      <c r="U3446" s="6" t="s">
        <v>44</v>
      </c>
      <c r="V3446" s="6" t="s">
        <v>4850</v>
      </c>
      <c r="W3446" s="7">
        <v>0</v>
      </c>
      <c r="X3446" s="7">
        <v>0</v>
      </c>
      <c r="Y3446" s="7">
        <v>0</v>
      </c>
      <c r="Z3446" s="7">
        <v>0</v>
      </c>
      <c r="AA3446" s="7">
        <v>0</v>
      </c>
      <c r="AB3446" s="7">
        <v>0</v>
      </c>
      <c r="AC3446" s="7">
        <v>0</v>
      </c>
      <c r="AD3446" s="7">
        <v>0</v>
      </c>
      <c r="AE3446">
        <v>4</v>
      </c>
      <c r="AF3446">
        <v>0</v>
      </c>
      <c r="AG3446">
        <v>0</v>
      </c>
      <c r="AH3446">
        <v>0</v>
      </c>
      <c r="AI3446">
        <v>0</v>
      </c>
      <c r="AJ3446">
        <v>2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</row>
    <row r="3447" spans="1:44" x14ac:dyDescent="0.25">
      <c r="A3447">
        <v>1559294</v>
      </c>
      <c r="B3447">
        <v>753346</v>
      </c>
      <c r="C3447">
        <v>26.466070286393698</v>
      </c>
      <c r="D3447">
        <v>41.504147719810597</v>
      </c>
      <c r="E3447" s="68" t="s">
        <v>1115</v>
      </c>
      <c r="F3447" s="8">
        <f>INDEX(Δεδομένα!$P:$P,MATCH('2020'!E3447,Δεδομένα!$O:$O,0))</f>
        <v>35</v>
      </c>
      <c r="G3447" s="6" t="s">
        <v>148</v>
      </c>
      <c r="H3447" s="2" t="str">
        <f>INDEX(Δεδομένα!B$1:B$51,MATCH('2020'!G3447,Δεδομένα!A$1:A$51,0))</f>
        <v>ΑΝΑΤΟΛΙΚΗΣ ΜΑΚΕΔΟΝΙΑΣ ΚΑΙ ΘΡΑΚΗΣ</v>
      </c>
      <c r="I3447" s="8">
        <f>INDEX(Δεδομένα!E$1:E$13,MATCH('2020'!H3447,Δεδομένα!D$1:D$13,0))</f>
        <v>2</v>
      </c>
      <c r="J3447" s="1">
        <v>43973</v>
      </c>
      <c r="K3447" s="6" t="s">
        <v>2481</v>
      </c>
      <c r="L3447" s="36" t="str">
        <f t="shared" si="212"/>
        <v>22/05/2020 20:07</v>
      </c>
      <c r="M3447" s="1">
        <v>43973</v>
      </c>
      <c r="N3447" s="6" t="s">
        <v>100</v>
      </c>
      <c r="O3447" s="36" t="str">
        <f t="shared" si="213"/>
        <v>22/05/2020 20:50</v>
      </c>
      <c r="P3447" s="46">
        <f t="shared" si="214"/>
        <v>2.9861111113859806E-2</v>
      </c>
      <c r="Q3447" s="48">
        <v>0</v>
      </c>
      <c r="R3447" s="47">
        <f t="shared" si="215"/>
        <v>43.000000003958121</v>
      </c>
      <c r="S3447" s="6" t="s">
        <v>1118</v>
      </c>
      <c r="T3447" s="6" t="s">
        <v>1119</v>
      </c>
      <c r="U3447" s="6" t="s">
        <v>44</v>
      </c>
      <c r="V3447" s="6" t="s">
        <v>1212</v>
      </c>
      <c r="W3447" s="7">
        <v>0</v>
      </c>
      <c r="X3447" s="7">
        <v>0</v>
      </c>
      <c r="Y3447" s="7">
        <v>0</v>
      </c>
      <c r="Z3447" s="7">
        <v>0.1</v>
      </c>
      <c r="AA3447" s="7">
        <v>0</v>
      </c>
      <c r="AB3447" s="7">
        <v>0</v>
      </c>
      <c r="AC3447" s="7">
        <v>0</v>
      </c>
      <c r="AD3447" s="7">
        <v>0</v>
      </c>
      <c r="AE3447">
        <v>2</v>
      </c>
      <c r="AF3447">
        <v>0</v>
      </c>
      <c r="AG3447">
        <v>0</v>
      </c>
      <c r="AH3447">
        <v>0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</row>
    <row r="3448" spans="1:44" x14ac:dyDescent="0.25">
      <c r="A3448">
        <v>1559389</v>
      </c>
      <c r="B3448">
        <v>753241</v>
      </c>
      <c r="C3448">
        <v>21.335733857127899</v>
      </c>
      <c r="D3448">
        <v>38.006253320756997</v>
      </c>
      <c r="E3448" s="68" t="s">
        <v>900</v>
      </c>
      <c r="F3448" s="8">
        <f>INDEX(Δεδομένα!$P:$P,MATCH('2020'!E3448,Δεδομένα!$O:$O,0))</f>
        <v>136</v>
      </c>
      <c r="G3448" s="6" t="s">
        <v>357</v>
      </c>
      <c r="H3448" s="2" t="str">
        <f>INDEX(Δεδομένα!B$1:B$51,MATCH('2020'!G3448,Δεδομένα!A$1:A$51,0))</f>
        <v>ΔΥΤΙΚΗΣ ΕΛΛΑΔΟΣ</v>
      </c>
      <c r="I3448" s="8">
        <f>INDEX(Δεδομένα!E$1:E$13,MATCH('2020'!H3448,Δεδομένα!D$1:D$13,0))</f>
        <v>7</v>
      </c>
      <c r="J3448" s="1">
        <v>43973</v>
      </c>
      <c r="K3448" s="6" t="s">
        <v>1023</v>
      </c>
      <c r="L3448" s="36" t="str">
        <f t="shared" si="212"/>
        <v>22/05/2020 12:43</v>
      </c>
      <c r="M3448" s="1">
        <v>43973</v>
      </c>
      <c r="N3448" s="6" t="s">
        <v>440</v>
      </c>
      <c r="O3448" s="36" t="str">
        <f t="shared" si="213"/>
        <v>22/05/2020 13:15</v>
      </c>
      <c r="P3448" s="46">
        <f t="shared" si="214"/>
        <v>2.2222222221898846E-2</v>
      </c>
      <c r="Q3448" s="48">
        <v>0</v>
      </c>
      <c r="R3448" s="47">
        <f t="shared" si="215"/>
        <v>31.999999999534339</v>
      </c>
      <c r="S3448" s="6" t="s">
        <v>4704</v>
      </c>
      <c r="T3448" s="6" t="s">
        <v>1058</v>
      </c>
      <c r="U3448" s="6" t="s">
        <v>4707</v>
      </c>
      <c r="V3448" s="6" t="s">
        <v>4846</v>
      </c>
      <c r="W3448" s="7">
        <v>0</v>
      </c>
      <c r="X3448" s="7">
        <v>0</v>
      </c>
      <c r="Y3448" s="7">
        <v>0</v>
      </c>
      <c r="Z3448" s="7">
        <v>0</v>
      </c>
      <c r="AA3448" s="7">
        <v>0</v>
      </c>
      <c r="AB3448" s="7">
        <v>10</v>
      </c>
      <c r="AC3448" s="7">
        <v>0</v>
      </c>
      <c r="AD3448" s="7">
        <v>0</v>
      </c>
      <c r="AE3448">
        <v>5</v>
      </c>
      <c r="AF3448">
        <v>0</v>
      </c>
      <c r="AG3448">
        <v>0</v>
      </c>
      <c r="AH3448">
        <v>0</v>
      </c>
      <c r="AI3448">
        <v>0</v>
      </c>
      <c r="AJ3448">
        <v>3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</row>
    <row r="3449" spans="1:44" x14ac:dyDescent="0.25">
      <c r="A3449">
        <v>1559489</v>
      </c>
      <c r="B3449">
        <v>753259</v>
      </c>
      <c r="C3449">
        <v>21.331227748733902</v>
      </c>
      <c r="D3449">
        <v>40.472732097911397</v>
      </c>
      <c r="E3449" s="68" t="s">
        <v>1062</v>
      </c>
      <c r="F3449" s="8">
        <f>INDEX(Δεδομένα!$P:$P,MATCH('2020'!E3449,Δεδομένα!$O:$O,0))</f>
        <v>77</v>
      </c>
      <c r="G3449" s="6" t="s">
        <v>1063</v>
      </c>
      <c r="H3449" s="2" t="str">
        <f>INDEX(Δεδομένα!B$1:B$51,MATCH('2020'!G3449,Δεδομένα!A$1:A$51,0))</f>
        <v>ΔΥΤΙΚΗΣ ΜΑΚΕΔΟΝΙΑΣ</v>
      </c>
      <c r="I3449" s="8">
        <f>INDEX(Δεδομένα!E$1:E$13,MATCH('2020'!H3449,Δεδομένα!D$1:D$13,0))</f>
        <v>4</v>
      </c>
      <c r="J3449" s="1">
        <v>43973</v>
      </c>
      <c r="K3449" s="6" t="s">
        <v>1159</v>
      </c>
      <c r="L3449" s="36" t="str">
        <f t="shared" si="212"/>
        <v>22/05/2020 13:59</v>
      </c>
      <c r="M3449" s="1">
        <v>43973</v>
      </c>
      <c r="N3449" s="6" t="s">
        <v>131</v>
      </c>
      <c r="O3449" s="36" t="str">
        <f t="shared" si="213"/>
        <v>22/05/2020 14:50</v>
      </c>
      <c r="P3449" s="46">
        <f t="shared" si="214"/>
        <v>3.5416666665696539E-2</v>
      </c>
      <c r="Q3449" s="48">
        <v>0</v>
      </c>
      <c r="R3449" s="47">
        <f t="shared" si="215"/>
        <v>50.999999998603016</v>
      </c>
      <c r="S3449" s="6" t="s">
        <v>1260</v>
      </c>
      <c r="T3449" s="6" t="s">
        <v>1066</v>
      </c>
      <c r="U3449" s="6" t="s">
        <v>73</v>
      </c>
      <c r="V3449" s="6" t="s">
        <v>2236</v>
      </c>
      <c r="W3449" s="7">
        <v>0</v>
      </c>
      <c r="X3449" s="7">
        <v>0</v>
      </c>
      <c r="Y3449" s="7">
        <v>0</v>
      </c>
      <c r="Z3449" s="7">
        <v>0</v>
      </c>
      <c r="AA3449" s="7">
        <v>0</v>
      </c>
      <c r="AB3449" s="7">
        <v>0.01</v>
      </c>
      <c r="AC3449" s="7">
        <v>0</v>
      </c>
      <c r="AD3449" s="7">
        <v>0</v>
      </c>
      <c r="AE3449">
        <v>6</v>
      </c>
      <c r="AF3449">
        <v>0</v>
      </c>
      <c r="AG3449">
        <v>0</v>
      </c>
      <c r="AH3449">
        <v>0</v>
      </c>
      <c r="AI3449">
        <v>0</v>
      </c>
      <c r="AJ3449">
        <v>3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</row>
    <row r="3450" spans="1:44" x14ac:dyDescent="0.25">
      <c r="A3450">
        <v>1582614</v>
      </c>
      <c r="B3450">
        <v>753150</v>
      </c>
      <c r="C3450">
        <v>22.935193208486002</v>
      </c>
      <c r="D3450">
        <v>37.911147900098499</v>
      </c>
      <c r="E3450" s="68" t="s">
        <v>810</v>
      </c>
      <c r="F3450" s="8">
        <f>INDEX(Δεδομένα!$P:$P,MATCH('2020'!E3450,Δεδομένα!$O:$O,0))</f>
        <v>157</v>
      </c>
      <c r="G3450" s="6" t="s">
        <v>391</v>
      </c>
      <c r="H3450" s="2" t="str">
        <f>INDEX(Δεδομένα!B$1:B$51,MATCH('2020'!G3450,Δεδομένα!A$1:A$51,0))</f>
        <v>ΠΕΛΛΟΠΟΝΗΣΟΥ</v>
      </c>
      <c r="I3450" s="8">
        <f>INDEX(Δεδομένα!E$1:E$13,MATCH('2020'!H3450,Δεδομένα!D$1:D$13,0))</f>
        <v>8</v>
      </c>
      <c r="J3450" s="1">
        <v>43973</v>
      </c>
      <c r="K3450" s="6" t="s">
        <v>4217</v>
      </c>
      <c r="L3450" s="36" t="str">
        <f t="shared" si="212"/>
        <v>22/05/2020 00:48</v>
      </c>
      <c r="M3450" s="1">
        <v>43973</v>
      </c>
      <c r="N3450" s="6" t="s">
        <v>4839</v>
      </c>
      <c r="O3450" s="36" t="str">
        <f t="shared" si="213"/>
        <v>22/05/2020 02:06</v>
      </c>
      <c r="P3450" s="46">
        <f t="shared" si="214"/>
        <v>5.4166666668606922E-2</v>
      </c>
      <c r="Q3450" s="48">
        <v>0</v>
      </c>
      <c r="R3450" s="47">
        <f t="shared" si="215"/>
        <v>78.000000002793968</v>
      </c>
      <c r="S3450" s="6" t="s">
        <v>44</v>
      </c>
      <c r="T3450" s="6" t="s">
        <v>1012</v>
      </c>
      <c r="U3450" s="6" t="s">
        <v>44</v>
      </c>
      <c r="V3450" s="6" t="s">
        <v>1013</v>
      </c>
      <c r="W3450" s="7">
        <v>0</v>
      </c>
      <c r="X3450" s="7">
        <v>0</v>
      </c>
      <c r="Y3450" s="7">
        <v>0</v>
      </c>
      <c r="Z3450" s="7">
        <v>3</v>
      </c>
      <c r="AA3450" s="7">
        <v>0</v>
      </c>
      <c r="AB3450" s="7">
        <v>0</v>
      </c>
      <c r="AC3450" s="7">
        <v>0</v>
      </c>
      <c r="AD3450" s="7">
        <v>0</v>
      </c>
      <c r="AE3450">
        <v>2</v>
      </c>
      <c r="AF3450">
        <v>0</v>
      </c>
      <c r="AG3450">
        <v>0</v>
      </c>
      <c r="AH3450">
        <v>0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</row>
    <row r="3451" spans="1:44" x14ac:dyDescent="0.25">
      <c r="A3451">
        <v>1582625</v>
      </c>
      <c r="B3451">
        <v>753232</v>
      </c>
      <c r="C3451">
        <v>22.9433824871371</v>
      </c>
      <c r="D3451">
        <v>37.905343122048698</v>
      </c>
      <c r="E3451" s="68" t="s">
        <v>810</v>
      </c>
      <c r="F3451" s="8">
        <f>INDEX(Δεδομένα!$P:$P,MATCH('2020'!E3451,Δεδομένα!$O:$O,0))</f>
        <v>157</v>
      </c>
      <c r="G3451" s="6" t="s">
        <v>391</v>
      </c>
      <c r="H3451" s="2" t="str">
        <f>INDEX(Δεδομένα!B$1:B$51,MATCH('2020'!G3451,Δεδομένα!A$1:A$51,0))</f>
        <v>ΠΕΛΛΟΠΟΝΗΣΟΥ</v>
      </c>
      <c r="I3451" s="8">
        <f>INDEX(Δεδομένα!E$1:E$13,MATCH('2020'!H3451,Δεδομένα!D$1:D$13,0))</f>
        <v>8</v>
      </c>
      <c r="J3451" s="1">
        <v>43973</v>
      </c>
      <c r="K3451" s="6" t="s">
        <v>517</v>
      </c>
      <c r="L3451" s="36" t="str">
        <f t="shared" si="212"/>
        <v>22/05/2020 12:00</v>
      </c>
      <c r="M3451" s="1">
        <v>43976</v>
      </c>
      <c r="N3451" s="6" t="s">
        <v>481</v>
      </c>
      <c r="O3451" s="36" t="str">
        <f t="shared" si="213"/>
        <v>25/05/2020 12:50</v>
      </c>
      <c r="P3451" s="49">
        <f t="shared" si="214"/>
        <v>3.0347222222189885</v>
      </c>
      <c r="Q3451" s="50">
        <f>3*24</f>
        <v>72</v>
      </c>
      <c r="R3451" s="47">
        <f t="shared" si="215"/>
        <v>4369.9999999953434</v>
      </c>
      <c r="S3451" s="6" t="s">
        <v>44</v>
      </c>
      <c r="T3451" s="6" t="s">
        <v>1012</v>
      </c>
      <c r="U3451" s="6" t="s">
        <v>44</v>
      </c>
      <c r="V3451" s="6" t="s">
        <v>4844</v>
      </c>
      <c r="W3451" s="7">
        <v>0</v>
      </c>
      <c r="X3451" s="7">
        <v>0</v>
      </c>
      <c r="Y3451" s="7">
        <v>0</v>
      </c>
      <c r="Z3451" s="7">
        <v>0</v>
      </c>
      <c r="AA3451" s="7">
        <v>0</v>
      </c>
      <c r="AB3451" s="7">
        <v>0.05</v>
      </c>
      <c r="AC3451" s="7">
        <v>0</v>
      </c>
      <c r="AD3451" s="7">
        <v>0</v>
      </c>
      <c r="AE3451">
        <v>2</v>
      </c>
      <c r="AF3451">
        <v>0</v>
      </c>
      <c r="AG3451">
        <v>0</v>
      </c>
      <c r="AH3451">
        <v>0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</row>
    <row r="3452" spans="1:44" x14ac:dyDescent="0.25">
      <c r="A3452">
        <v>1582637</v>
      </c>
      <c r="B3452">
        <v>753371</v>
      </c>
      <c r="C3452">
        <v>22.803065685454499</v>
      </c>
      <c r="D3452">
        <v>37.923185663342899</v>
      </c>
      <c r="E3452" s="68" t="s">
        <v>810</v>
      </c>
      <c r="F3452" s="8">
        <f>INDEX(Δεδομένα!$P:$P,MATCH('2020'!E3452,Δεδομένα!$O:$O,0))</f>
        <v>157</v>
      </c>
      <c r="G3452" s="6" t="s">
        <v>391</v>
      </c>
      <c r="H3452" s="2" t="str">
        <f>INDEX(Δεδομένα!B$1:B$51,MATCH('2020'!G3452,Δεδομένα!A$1:A$51,0))</f>
        <v>ΠΕΛΛΟΠΟΝΗΣΟΥ</v>
      </c>
      <c r="I3452" s="8">
        <f>INDEX(Δεδομένα!E$1:E$13,MATCH('2020'!H3452,Δεδομένα!D$1:D$13,0))</f>
        <v>8</v>
      </c>
      <c r="J3452" s="1">
        <v>43973</v>
      </c>
      <c r="K3452" s="6" t="s">
        <v>629</v>
      </c>
      <c r="L3452" s="36" t="str">
        <f t="shared" si="212"/>
        <v>22/05/2020 21:05</v>
      </c>
      <c r="M3452" s="1">
        <v>43973</v>
      </c>
      <c r="N3452" s="6" t="s">
        <v>452</v>
      </c>
      <c r="O3452" s="36" t="str">
        <f t="shared" si="213"/>
        <v>22/05/2020 21:50</v>
      </c>
      <c r="P3452" s="46">
        <f t="shared" si="214"/>
        <v>3.125E-2</v>
      </c>
      <c r="Q3452" s="48">
        <v>0</v>
      </c>
      <c r="R3452" s="47">
        <f t="shared" si="215"/>
        <v>45</v>
      </c>
      <c r="S3452" s="6" t="s">
        <v>44</v>
      </c>
      <c r="T3452" s="6" t="s">
        <v>812</v>
      </c>
      <c r="U3452" s="6" t="s">
        <v>44</v>
      </c>
      <c r="V3452" s="6" t="s">
        <v>1908</v>
      </c>
      <c r="W3452" s="7">
        <v>0</v>
      </c>
      <c r="X3452" s="7">
        <v>0</v>
      </c>
      <c r="Y3452" s="7">
        <v>0</v>
      </c>
      <c r="Z3452" s="7">
        <v>0</v>
      </c>
      <c r="AA3452" s="7">
        <v>0</v>
      </c>
      <c r="AB3452" s="7">
        <v>0.02</v>
      </c>
      <c r="AC3452" s="7">
        <v>0</v>
      </c>
      <c r="AD3452" s="7">
        <v>0</v>
      </c>
      <c r="AE3452">
        <v>2</v>
      </c>
      <c r="AF3452">
        <v>0</v>
      </c>
      <c r="AG3452">
        <v>0</v>
      </c>
      <c r="AH3452">
        <v>0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</row>
    <row r="3453" spans="1:44" x14ac:dyDescent="0.25">
      <c r="A3453">
        <v>1561391</v>
      </c>
      <c r="B3453">
        <v>753215</v>
      </c>
      <c r="C3453">
        <v>22.024121072657699</v>
      </c>
      <c r="D3453">
        <v>37.1491854326244</v>
      </c>
      <c r="E3453" s="68" t="s">
        <v>937</v>
      </c>
      <c r="F3453" s="8">
        <f>INDEX(Δεδομένα!$P:$P,MATCH('2020'!E3453,Δεδομένα!$O:$O,0))</f>
        <v>143</v>
      </c>
      <c r="G3453" s="6" t="s">
        <v>841</v>
      </c>
      <c r="H3453" s="2" t="str">
        <f>INDEX(Δεδομένα!B$1:B$51,MATCH('2020'!G3453,Δεδομένα!A$1:A$51,0))</f>
        <v>ΠΕΛΛΟΠΟΝΗΣΟΥ</v>
      </c>
      <c r="I3453" s="8">
        <f>INDEX(Δεδομένα!E$1:E$13,MATCH('2020'!H3453,Δεδομένα!D$1:D$13,0))</f>
        <v>8</v>
      </c>
      <c r="J3453" s="1">
        <v>43973</v>
      </c>
      <c r="K3453" s="6" t="s">
        <v>1542</v>
      </c>
      <c r="L3453" s="36" t="str">
        <f t="shared" si="212"/>
        <v>22/05/2020 10:42</v>
      </c>
      <c r="M3453" s="1">
        <v>43973</v>
      </c>
      <c r="N3453" s="6" t="s">
        <v>4842</v>
      </c>
      <c r="O3453" s="36" t="str">
        <f t="shared" si="213"/>
        <v>22/05/2020 11:07</v>
      </c>
      <c r="P3453" s="46">
        <f t="shared" si="214"/>
        <v>1.7361111109494232E-2</v>
      </c>
      <c r="Q3453" s="48">
        <v>0</v>
      </c>
      <c r="R3453" s="47">
        <f t="shared" si="215"/>
        <v>24.999999997671694</v>
      </c>
      <c r="S3453" s="6" t="s">
        <v>842</v>
      </c>
      <c r="T3453" s="6" t="s">
        <v>940</v>
      </c>
      <c r="U3453" s="6" t="s">
        <v>44</v>
      </c>
      <c r="V3453" s="6" t="s">
        <v>1303</v>
      </c>
      <c r="W3453" s="7">
        <v>0</v>
      </c>
      <c r="X3453" s="7">
        <v>0</v>
      </c>
      <c r="Y3453" s="7">
        <v>0</v>
      </c>
      <c r="Z3453" s="7">
        <v>0</v>
      </c>
      <c r="AA3453" s="7">
        <v>0</v>
      </c>
      <c r="AB3453" s="7">
        <v>0.5</v>
      </c>
      <c r="AC3453" s="7">
        <v>0</v>
      </c>
      <c r="AD3453" s="7">
        <v>0</v>
      </c>
      <c r="AE3453">
        <v>2</v>
      </c>
      <c r="AF3453">
        <v>0</v>
      </c>
      <c r="AG3453">
        <v>2</v>
      </c>
      <c r="AH3453">
        <v>0</v>
      </c>
      <c r="AI3453">
        <v>0</v>
      </c>
      <c r="AJ3453">
        <v>1</v>
      </c>
      <c r="AK3453">
        <v>1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</row>
    <row r="3454" spans="1:44" x14ac:dyDescent="0.25">
      <c r="A3454">
        <v>1561394</v>
      </c>
      <c r="B3454">
        <v>753236</v>
      </c>
      <c r="C3454">
        <v>21.9377646039414</v>
      </c>
      <c r="D3454">
        <v>36.807894414489198</v>
      </c>
      <c r="E3454" s="68" t="s">
        <v>937</v>
      </c>
      <c r="F3454" s="8">
        <f>INDEX(Δεδομένα!$P:$P,MATCH('2020'!E3454,Δεδομένα!$O:$O,0))</f>
        <v>143</v>
      </c>
      <c r="G3454" s="6" t="s">
        <v>841</v>
      </c>
      <c r="H3454" s="2" t="str">
        <f>INDEX(Δεδομένα!B$1:B$51,MATCH('2020'!G3454,Δεδομένα!A$1:A$51,0))</f>
        <v>ΠΕΛΛΟΠΟΝΗΣΟΥ</v>
      </c>
      <c r="I3454" s="8">
        <f>INDEX(Δεδομένα!E$1:E$13,MATCH('2020'!H3454,Δεδομένα!D$1:D$13,0))</f>
        <v>8</v>
      </c>
      <c r="J3454" s="1">
        <v>43973</v>
      </c>
      <c r="K3454" s="6" t="s">
        <v>3787</v>
      </c>
      <c r="L3454" s="36" t="str">
        <f t="shared" si="212"/>
        <v>22/05/2020 11:48</v>
      </c>
      <c r="M3454" s="1">
        <v>43973</v>
      </c>
      <c r="N3454" s="6" t="s">
        <v>662</v>
      </c>
      <c r="O3454" s="36" t="str">
        <f t="shared" si="213"/>
        <v>22/05/2020 12:30</v>
      </c>
      <c r="P3454" s="46">
        <f t="shared" si="214"/>
        <v>2.9166666667151731E-2</v>
      </c>
      <c r="Q3454" s="48">
        <v>0</v>
      </c>
      <c r="R3454" s="47">
        <f t="shared" si="215"/>
        <v>42.000000000698492</v>
      </c>
      <c r="S3454" s="6" t="s">
        <v>842</v>
      </c>
      <c r="T3454" s="6" t="s">
        <v>967</v>
      </c>
      <c r="U3454" s="6" t="s">
        <v>44</v>
      </c>
      <c r="V3454" s="6" t="s">
        <v>4845</v>
      </c>
      <c r="W3454" s="7">
        <v>0</v>
      </c>
      <c r="X3454" s="7">
        <v>0</v>
      </c>
      <c r="Y3454" s="7">
        <v>0</v>
      </c>
      <c r="Z3454" s="7">
        <v>0</v>
      </c>
      <c r="AA3454" s="7">
        <v>0</v>
      </c>
      <c r="AB3454" s="7">
        <v>0.1</v>
      </c>
      <c r="AC3454" s="7">
        <v>0</v>
      </c>
      <c r="AD3454" s="7">
        <v>0</v>
      </c>
      <c r="AE3454">
        <v>2</v>
      </c>
      <c r="AF3454">
        <v>0</v>
      </c>
      <c r="AG3454">
        <v>0</v>
      </c>
      <c r="AH3454">
        <v>0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</row>
    <row r="3455" spans="1:44" x14ac:dyDescent="0.25">
      <c r="A3455">
        <v>1559865</v>
      </c>
      <c r="B3455">
        <v>753260</v>
      </c>
      <c r="C3455">
        <v>22.025203958506101</v>
      </c>
      <c r="D3455">
        <v>37.112765160789699</v>
      </c>
      <c r="E3455" s="68" t="s">
        <v>937</v>
      </c>
      <c r="F3455" s="8">
        <f>INDEX(Δεδομένα!$P:$P,MATCH('2020'!E3455,Δεδομένα!$O:$O,0))</f>
        <v>143</v>
      </c>
      <c r="G3455" s="6" t="s">
        <v>841</v>
      </c>
      <c r="H3455" s="2" t="str">
        <f>INDEX(Δεδομένα!B$1:B$51,MATCH('2020'!G3455,Δεδομένα!A$1:A$51,0))</f>
        <v>ΠΕΛΛΟΠΟΝΗΣΟΥ</v>
      </c>
      <c r="I3455" s="8">
        <f>INDEX(Δεδομένα!E$1:E$13,MATCH('2020'!H3455,Δεδομένα!D$1:D$13,0))</f>
        <v>8</v>
      </c>
      <c r="J3455" s="1">
        <v>43973</v>
      </c>
      <c r="K3455" s="6" t="s">
        <v>570</v>
      </c>
      <c r="L3455" s="36" t="str">
        <f t="shared" si="212"/>
        <v>22/05/2020 14:06</v>
      </c>
      <c r="M3455" s="1">
        <v>43973</v>
      </c>
      <c r="N3455" s="6" t="s">
        <v>1370</v>
      </c>
      <c r="O3455" s="36" t="str">
        <f t="shared" si="213"/>
        <v>22/05/2020 15:58</v>
      </c>
      <c r="P3455" s="46">
        <f t="shared" si="214"/>
        <v>7.7777777776645962E-2</v>
      </c>
      <c r="Q3455" s="48">
        <v>0</v>
      </c>
      <c r="R3455" s="47">
        <f t="shared" si="215"/>
        <v>111.99999999837019</v>
      </c>
      <c r="S3455" s="6" t="s">
        <v>842</v>
      </c>
      <c r="T3455" s="6" t="s">
        <v>940</v>
      </c>
      <c r="U3455" s="6" t="s">
        <v>44</v>
      </c>
      <c r="V3455" s="6" t="s">
        <v>4847</v>
      </c>
      <c r="W3455" s="7">
        <v>0</v>
      </c>
      <c r="X3455" s="7">
        <v>0</v>
      </c>
      <c r="Y3455" s="7">
        <v>0</v>
      </c>
      <c r="Z3455" s="7">
        <v>0</v>
      </c>
      <c r="AA3455" s="7">
        <v>0</v>
      </c>
      <c r="AB3455" s="7">
        <v>5</v>
      </c>
      <c r="AC3455" s="7">
        <v>0</v>
      </c>
      <c r="AD3455" s="7">
        <v>0</v>
      </c>
      <c r="AE3455">
        <v>9</v>
      </c>
      <c r="AF3455">
        <v>0</v>
      </c>
      <c r="AG3455">
        <v>0</v>
      </c>
      <c r="AH3455">
        <v>0</v>
      </c>
      <c r="AI3455">
        <v>0</v>
      </c>
      <c r="AJ3455">
        <v>4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</row>
    <row r="3456" spans="1:44" x14ac:dyDescent="0.25">
      <c r="A3456">
        <v>1561447</v>
      </c>
      <c r="B3456">
        <v>753230</v>
      </c>
      <c r="C3456">
        <v>25.653117362584201</v>
      </c>
      <c r="D3456">
        <v>41.087741980290197</v>
      </c>
      <c r="E3456" s="68" t="s">
        <v>1219</v>
      </c>
      <c r="F3456" s="8">
        <f>INDEX(Δεδομένα!$P:$P,MATCH('2020'!E3456,Δεδομένα!$O:$O,0))</f>
        <v>20</v>
      </c>
      <c r="G3456" s="6" t="s">
        <v>64</v>
      </c>
      <c r="H3456" s="2" t="str">
        <f>INDEX(Δεδομένα!B$1:B$51,MATCH('2020'!G3456,Δεδομένα!A$1:A$51,0))</f>
        <v>ΑΝΑΤΟΛΙΚΗΣ ΜΑΚΕΔΟΝΙΑΣ ΚΑΙ ΘΡΑΚΗΣ</v>
      </c>
      <c r="I3456" s="8">
        <f>INDEX(Δεδομένα!E$1:E$13,MATCH('2020'!H3456,Δεδομένα!D$1:D$13,0))</f>
        <v>2</v>
      </c>
      <c r="J3456" s="1">
        <v>43973</v>
      </c>
      <c r="K3456" s="6" t="s">
        <v>346</v>
      </c>
      <c r="L3456" s="36" t="str">
        <f t="shared" si="212"/>
        <v>22/05/2020 11:58</v>
      </c>
      <c r="M3456" s="1">
        <v>43973</v>
      </c>
      <c r="N3456" s="6" t="s">
        <v>637</v>
      </c>
      <c r="O3456" s="36" t="str">
        <f t="shared" si="213"/>
        <v>22/05/2020 20:15</v>
      </c>
      <c r="P3456" s="46">
        <f t="shared" si="214"/>
        <v>0.34513888888614019</v>
      </c>
      <c r="Q3456" s="48">
        <v>0</v>
      </c>
      <c r="R3456" s="47">
        <f t="shared" si="215"/>
        <v>496.99999999604188</v>
      </c>
      <c r="S3456" s="6" t="s">
        <v>44</v>
      </c>
      <c r="T3456" s="6" t="s">
        <v>67</v>
      </c>
      <c r="U3456" s="6" t="s">
        <v>44</v>
      </c>
      <c r="V3456" s="6" t="s">
        <v>4843</v>
      </c>
      <c r="W3456" s="7">
        <v>17</v>
      </c>
      <c r="X3456" s="7">
        <v>0</v>
      </c>
      <c r="Y3456" s="7">
        <v>0</v>
      </c>
      <c r="Z3456" s="7">
        <v>33</v>
      </c>
      <c r="AA3456" s="7">
        <v>0</v>
      </c>
      <c r="AB3456" s="7">
        <v>0</v>
      </c>
      <c r="AC3456" s="7">
        <v>0</v>
      </c>
      <c r="AD3456" s="7">
        <v>0</v>
      </c>
      <c r="AE3456">
        <v>16</v>
      </c>
      <c r="AF3456">
        <v>0</v>
      </c>
      <c r="AG3456">
        <v>0</v>
      </c>
      <c r="AH3456">
        <v>0</v>
      </c>
      <c r="AI3456">
        <v>0</v>
      </c>
      <c r="AJ3456">
        <v>8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</row>
    <row r="3457" spans="1:44" x14ac:dyDescent="0.25">
      <c r="A3457">
        <v>1559139</v>
      </c>
      <c r="B3457">
        <v>753389</v>
      </c>
      <c r="C3457">
        <v>26.977188638015001</v>
      </c>
      <c r="D3457">
        <v>37.763399918041898</v>
      </c>
      <c r="E3457" s="68" t="s">
        <v>545</v>
      </c>
      <c r="F3457" s="8">
        <f>INDEX(Δεδομένα!$P:$P,MATCH('2020'!E3457,Δεδομένα!$O:$O,0))</f>
        <v>204</v>
      </c>
      <c r="G3457" s="6" t="s">
        <v>546</v>
      </c>
      <c r="H3457" s="2" t="str">
        <f>INDEX(Δεδομένα!B$1:B$51,MATCH('2020'!G3457,Δεδομένα!A$1:A$51,0))</f>
        <v>ΚΡΗΤΗΣ</v>
      </c>
      <c r="I3457" s="8">
        <f>INDEX(Δεδομένα!E$1:E$13,MATCH('2020'!H3457,Δεδομένα!D$1:D$13,0))</f>
        <v>12</v>
      </c>
      <c r="J3457" s="1">
        <v>43973</v>
      </c>
      <c r="K3457" s="6" t="s">
        <v>2742</v>
      </c>
      <c r="L3457" s="36" t="str">
        <f t="shared" si="212"/>
        <v>22/05/2020 21:54</v>
      </c>
      <c r="M3457" s="1">
        <v>43974</v>
      </c>
      <c r="N3457" s="6" t="s">
        <v>2222</v>
      </c>
      <c r="O3457" s="36" t="str">
        <f t="shared" si="213"/>
        <v>23/05/2020 00:14</v>
      </c>
      <c r="P3457" s="46">
        <f t="shared" si="214"/>
        <v>9.7222222226264421E-2</v>
      </c>
      <c r="Q3457" s="48">
        <v>0</v>
      </c>
      <c r="R3457" s="47">
        <f t="shared" si="215"/>
        <v>140.00000000582077</v>
      </c>
      <c r="S3457" s="6" t="s">
        <v>44</v>
      </c>
      <c r="T3457" s="6" t="s">
        <v>548</v>
      </c>
      <c r="U3457" s="6" t="s">
        <v>554</v>
      </c>
      <c r="V3457" s="6" t="s">
        <v>4851</v>
      </c>
      <c r="W3457" s="7">
        <v>0</v>
      </c>
      <c r="X3457" s="7">
        <v>7.0000000000000007E-2</v>
      </c>
      <c r="Y3457" s="7">
        <v>0</v>
      </c>
      <c r="Z3457" s="7">
        <v>0</v>
      </c>
      <c r="AA3457" s="7">
        <v>0</v>
      </c>
      <c r="AB3457" s="7">
        <v>0</v>
      </c>
      <c r="AC3457" s="7">
        <v>0</v>
      </c>
      <c r="AD3457" s="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</row>
    <row r="3458" spans="1:44" x14ac:dyDescent="0.25">
      <c r="A3458">
        <v>1611564</v>
      </c>
      <c r="B3458">
        <v>753282</v>
      </c>
      <c r="C3458">
        <v>24.155671576929201</v>
      </c>
      <c r="D3458">
        <v>35.2009413462198</v>
      </c>
      <c r="E3458" s="68" t="s">
        <v>3021</v>
      </c>
      <c r="F3458" s="8">
        <f>INDEX(Δεδομένα!$P:$P,MATCH('2020'!E3458,Δεδομένα!$O:$O,0))</f>
        <v>214</v>
      </c>
      <c r="G3458" s="6" t="s">
        <v>775</v>
      </c>
      <c r="H3458" s="2" t="str">
        <f>INDEX(Δεδομένα!B$1:B$51,MATCH('2020'!G3458,Δεδομένα!A$1:A$51,0))</f>
        <v>ΚΡΗΤΗΣ</v>
      </c>
      <c r="I3458" s="8">
        <f>INDEX(Δεδομένα!E$1:E$13,MATCH('2020'!H3458,Δεδομένα!D$1:D$13,0))</f>
        <v>12</v>
      </c>
      <c r="J3458" s="1">
        <v>43973</v>
      </c>
      <c r="K3458" s="6" t="s">
        <v>992</v>
      </c>
      <c r="L3458" s="36" t="str">
        <f t="shared" si="212"/>
        <v>22/05/2020 14:28</v>
      </c>
      <c r="M3458" s="1">
        <v>43973</v>
      </c>
      <c r="N3458" s="6" t="s">
        <v>157</v>
      </c>
      <c r="O3458" s="36" t="str">
        <f t="shared" si="213"/>
        <v>22/05/2020 18:10</v>
      </c>
      <c r="P3458" s="46">
        <f t="shared" si="214"/>
        <v>0.15416666666715173</v>
      </c>
      <c r="Q3458" s="48">
        <v>0</v>
      </c>
      <c r="R3458" s="47">
        <f t="shared" si="215"/>
        <v>222.00000000069849</v>
      </c>
      <c r="S3458" s="6" t="s">
        <v>44</v>
      </c>
      <c r="T3458" s="6" t="s">
        <v>4848</v>
      </c>
      <c r="U3458" s="6" t="s">
        <v>44</v>
      </c>
      <c r="V3458" s="6" t="s">
        <v>4849</v>
      </c>
      <c r="W3458" s="7">
        <v>0</v>
      </c>
      <c r="X3458" s="7">
        <v>0</v>
      </c>
      <c r="Y3458" s="7">
        <v>0</v>
      </c>
      <c r="Z3458" s="7">
        <v>0.3</v>
      </c>
      <c r="AA3458" s="7">
        <v>0</v>
      </c>
      <c r="AB3458" s="7">
        <v>0</v>
      </c>
      <c r="AC3458" s="7">
        <v>0</v>
      </c>
      <c r="AD3458" s="7">
        <v>0</v>
      </c>
      <c r="AE3458">
        <v>2</v>
      </c>
      <c r="AF3458">
        <v>0</v>
      </c>
      <c r="AG3458">
        <v>0</v>
      </c>
      <c r="AH3458">
        <v>0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</row>
    <row r="3459" spans="1:44" x14ac:dyDescent="0.25">
      <c r="A3459">
        <v>1559690</v>
      </c>
      <c r="B3459">
        <v>753640</v>
      </c>
      <c r="C3459">
        <v>22.181116104126001</v>
      </c>
      <c r="D3459">
        <v>38.335151672363303</v>
      </c>
      <c r="E3459" s="68" t="s">
        <v>975</v>
      </c>
      <c r="F3459" s="8">
        <f>INDEX(Δεδομένα!$P:$P,MATCH('2020'!E3459,Δεδομένα!$O:$O,0))</f>
        <v>130</v>
      </c>
      <c r="G3459" s="6" t="s">
        <v>335</v>
      </c>
      <c r="H3459" s="2" t="str">
        <f>INDEX(Δεδομένα!B$1:B$51,MATCH('2020'!G3459,Δεδομένα!A$1:A$51,0))</f>
        <v>ΔΥΤΙΚΗΣ ΕΛΛΑΔΟΣ</v>
      </c>
      <c r="I3459" s="8">
        <f>INDEX(Δεδομένα!E$1:E$13,MATCH('2020'!H3459,Δεδομένα!D$1:D$13,0))</f>
        <v>7</v>
      </c>
      <c r="J3459" s="1">
        <v>43974</v>
      </c>
      <c r="K3459" s="6" t="s">
        <v>4165</v>
      </c>
      <c r="L3459" s="36" t="str">
        <f t="shared" ref="L3459:L3522" si="216">_xlfn.CONCAT(TEXT(J3459,"ηη/μμ/εεε")," ",TEXT(K3459,"ωω:λλ"))</f>
        <v>23/05/2020 20:53</v>
      </c>
      <c r="M3459" s="1">
        <v>43974</v>
      </c>
      <c r="N3459" s="6" t="s">
        <v>2757</v>
      </c>
      <c r="O3459" s="36" t="str">
        <f t="shared" ref="O3459:O3522" si="217">_xlfn.CONCAT(TEXT(M3459,"ηη/μμ/εεε")," ",TEXT(N3459,"ωω:λλ"))</f>
        <v>23/05/2020 22:45</v>
      </c>
      <c r="P3459" s="46">
        <f t="shared" ref="P3459:P3522" si="218">O3459-L3459</f>
        <v>7.7777777776645962E-2</v>
      </c>
      <c r="Q3459" s="48">
        <v>0</v>
      </c>
      <c r="R3459" s="47">
        <f t="shared" ref="R3459:R3522" si="219">P3459*(24*60)</f>
        <v>111.99999999837019</v>
      </c>
      <c r="S3459" s="6" t="s">
        <v>976</v>
      </c>
      <c r="T3459" s="6" t="s">
        <v>73</v>
      </c>
      <c r="U3459" s="6" t="s">
        <v>44</v>
      </c>
      <c r="V3459" s="6" t="s">
        <v>4865</v>
      </c>
      <c r="W3459" s="7">
        <v>0</v>
      </c>
      <c r="X3459" s="7">
        <v>0.1</v>
      </c>
      <c r="Y3459" s="7">
        <v>0</v>
      </c>
      <c r="Z3459" s="7">
        <v>0</v>
      </c>
      <c r="AA3459" s="7">
        <v>0</v>
      </c>
      <c r="AB3459" s="7">
        <v>0</v>
      </c>
      <c r="AC3459" s="7">
        <v>0</v>
      </c>
      <c r="AD3459" s="7">
        <v>0</v>
      </c>
      <c r="AE3459">
        <v>2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</row>
    <row r="3460" spans="1:44" x14ac:dyDescent="0.25">
      <c r="A3460">
        <v>1568608</v>
      </c>
      <c r="B3460">
        <v>753647</v>
      </c>
      <c r="C3460">
        <v>24.0680193659467</v>
      </c>
      <c r="D3460">
        <v>37.753330842133501</v>
      </c>
      <c r="E3460" s="68" t="s">
        <v>2894</v>
      </c>
      <c r="F3460" s="8">
        <f>INDEX(Δεδομένα!$P:$P,MATCH('2020'!E3460,Δεδομένα!$O:$O,0))</f>
        <v>15</v>
      </c>
      <c r="G3460" s="6" t="s">
        <v>41</v>
      </c>
      <c r="H3460" s="2" t="str">
        <f>INDEX(Δεδομένα!B$1:B$51,MATCH('2020'!G3460,Δεδομένα!A$1:A$51,0))</f>
        <v>ΑΤΤΙΚΗΣ</v>
      </c>
      <c r="I3460" s="8">
        <f>INDEX(Δεδομένα!E$1:E$13,MATCH('2020'!H3460,Δεδομένα!D$1:D$13,0))</f>
        <v>1</v>
      </c>
      <c r="J3460" s="1">
        <v>43974</v>
      </c>
      <c r="K3460" s="6" t="s">
        <v>2572</v>
      </c>
      <c r="L3460" s="36" t="str">
        <f t="shared" si="216"/>
        <v>23/05/2020 20:59</v>
      </c>
      <c r="M3460" s="1">
        <v>43974</v>
      </c>
      <c r="N3460" s="6" t="s">
        <v>2325</v>
      </c>
      <c r="O3460" s="36" t="str">
        <f t="shared" si="217"/>
        <v>23/05/2020 22:20</v>
      </c>
      <c r="P3460" s="46">
        <f t="shared" si="218"/>
        <v>5.6250000001455192E-2</v>
      </c>
      <c r="Q3460" s="48">
        <v>0</v>
      </c>
      <c r="R3460" s="47">
        <f t="shared" si="219"/>
        <v>81.000000002095476</v>
      </c>
      <c r="S3460" s="6" t="s">
        <v>44</v>
      </c>
      <c r="T3460" s="6" t="s">
        <v>2896</v>
      </c>
      <c r="U3460" s="6" t="s">
        <v>2897</v>
      </c>
      <c r="V3460" s="6" t="s">
        <v>4866</v>
      </c>
      <c r="W3460" s="7">
        <v>0</v>
      </c>
      <c r="X3460" s="7">
        <v>0</v>
      </c>
      <c r="Y3460" s="7">
        <v>0</v>
      </c>
      <c r="Z3460" s="7">
        <v>0.4</v>
      </c>
      <c r="AA3460" s="7">
        <v>0</v>
      </c>
      <c r="AB3460" s="7">
        <v>0</v>
      </c>
      <c r="AC3460" s="7">
        <v>0</v>
      </c>
      <c r="AD3460" s="7">
        <v>0</v>
      </c>
      <c r="AE3460">
        <v>10</v>
      </c>
      <c r="AF3460">
        <v>0</v>
      </c>
      <c r="AG3460">
        <v>0</v>
      </c>
      <c r="AH3460">
        <v>0</v>
      </c>
      <c r="AI3460">
        <v>0</v>
      </c>
      <c r="AJ3460">
        <v>3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</row>
    <row r="3461" spans="1:44" x14ac:dyDescent="0.25">
      <c r="A3461">
        <v>1611090</v>
      </c>
      <c r="B3461">
        <v>753585</v>
      </c>
      <c r="C3461">
        <v>22.344537426589799</v>
      </c>
      <c r="D3461">
        <v>38.151523600347197</v>
      </c>
      <c r="E3461" s="68" t="s">
        <v>331</v>
      </c>
      <c r="F3461" s="8">
        <f>INDEX(Δεδομένα!$P:$P,MATCH('2020'!E3461,Δεδομένα!$O:$O,0))</f>
        <v>125</v>
      </c>
      <c r="G3461" s="6" t="s">
        <v>303</v>
      </c>
      <c r="H3461" s="2" t="str">
        <f>INDEX(Δεδομένα!B$1:B$51,MATCH('2020'!G3461,Δεδομένα!A$1:A$51,0))</f>
        <v>ΔΥΤΙΚΗΣ ΕΛΛΑΔΟΣ</v>
      </c>
      <c r="I3461" s="8">
        <f>INDEX(Δεδομένα!E$1:E$13,MATCH('2020'!H3461,Δεδομένα!D$1:D$13,0))</f>
        <v>7</v>
      </c>
      <c r="J3461" s="1">
        <v>43974</v>
      </c>
      <c r="K3461" s="6" t="s">
        <v>1519</v>
      </c>
      <c r="L3461" s="36" t="str">
        <f t="shared" si="216"/>
        <v>23/05/2020 17:28</v>
      </c>
      <c r="M3461" s="1">
        <v>43974</v>
      </c>
      <c r="N3461" s="6" t="s">
        <v>181</v>
      </c>
      <c r="O3461" s="36" t="str">
        <f t="shared" si="217"/>
        <v>23/05/2020 19:15</v>
      </c>
      <c r="P3461" s="46">
        <f t="shared" si="218"/>
        <v>7.4305555557657499E-2</v>
      </c>
      <c r="Q3461" s="48">
        <v>0</v>
      </c>
      <c r="R3461" s="47">
        <f t="shared" si="219"/>
        <v>107.0000000030268</v>
      </c>
      <c r="S3461" s="6" t="s">
        <v>44</v>
      </c>
      <c r="T3461" s="6" t="s">
        <v>316</v>
      </c>
      <c r="U3461" s="6" t="s">
        <v>44</v>
      </c>
      <c r="V3461" s="6" t="s">
        <v>4863</v>
      </c>
      <c r="W3461" s="7">
        <v>0</v>
      </c>
      <c r="X3461" s="7">
        <v>0.05</v>
      </c>
      <c r="Y3461" s="7">
        <v>0</v>
      </c>
      <c r="Z3461" s="7">
        <v>0</v>
      </c>
      <c r="AA3461" s="7">
        <v>0</v>
      </c>
      <c r="AB3461" s="7">
        <v>0</v>
      </c>
      <c r="AC3461" s="7">
        <v>0</v>
      </c>
      <c r="AD3461" s="7">
        <v>0</v>
      </c>
      <c r="AE3461">
        <v>4</v>
      </c>
      <c r="AF3461">
        <v>0</v>
      </c>
      <c r="AG3461">
        <v>0</v>
      </c>
      <c r="AH3461">
        <v>0</v>
      </c>
      <c r="AI3461">
        <v>0</v>
      </c>
      <c r="AJ3461">
        <v>2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</row>
    <row r="3462" spans="1:44" x14ac:dyDescent="0.25">
      <c r="A3462">
        <v>1561337</v>
      </c>
      <c r="B3462">
        <v>753514</v>
      </c>
      <c r="C3462">
        <v>27.736376092177299</v>
      </c>
      <c r="D3462">
        <v>36.125950715136803</v>
      </c>
      <c r="E3462" s="68" t="s">
        <v>1590</v>
      </c>
      <c r="F3462" s="8">
        <f>INDEX(Δεδομένα!$P:$P,MATCH('2020'!E3462,Δεδομένα!$O:$O,0))</f>
        <v>51</v>
      </c>
      <c r="G3462" s="6" t="s">
        <v>1007</v>
      </c>
      <c r="H3462" s="2" t="str">
        <f>INDEX(Δεδομένα!B$1:B$51,MATCH('2020'!G3462,Δεδομένα!A$1:A$51,0))</f>
        <v>ΝΟΤΙΟΥ ΑΙΓΑΙΟΥ</v>
      </c>
      <c r="I3462" s="8">
        <f>INDEX(Δεδομένα!E$1:E$13,MATCH('2020'!H3462,Δεδομένα!D$1:D$13,0))</f>
        <v>10</v>
      </c>
      <c r="J3462" s="1">
        <v>43974</v>
      </c>
      <c r="K3462" s="6" t="s">
        <v>49</v>
      </c>
      <c r="L3462" s="36" t="str">
        <f t="shared" si="216"/>
        <v>23/05/2020 12:40</v>
      </c>
      <c r="M3462" s="1">
        <v>43974</v>
      </c>
      <c r="N3462" s="6" t="s">
        <v>198</v>
      </c>
      <c r="O3462" s="36" t="str">
        <f t="shared" si="217"/>
        <v>23/05/2020 16:30</v>
      </c>
      <c r="P3462" s="46">
        <f t="shared" si="218"/>
        <v>0.15972222221898846</v>
      </c>
      <c r="Q3462" s="48">
        <v>0</v>
      </c>
      <c r="R3462" s="47">
        <f t="shared" si="219"/>
        <v>229.99999999534339</v>
      </c>
      <c r="S3462" s="6" t="s">
        <v>44</v>
      </c>
      <c r="T3462" s="6" t="s">
        <v>1233</v>
      </c>
      <c r="U3462" s="6" t="s">
        <v>44</v>
      </c>
      <c r="V3462" s="6" t="s">
        <v>4856</v>
      </c>
      <c r="W3462" s="7">
        <v>0</v>
      </c>
      <c r="X3462" s="7">
        <v>5</v>
      </c>
      <c r="Y3462" s="7">
        <v>0</v>
      </c>
      <c r="Z3462" s="7">
        <v>1.5</v>
      </c>
      <c r="AA3462" s="7">
        <v>0</v>
      </c>
      <c r="AB3462" s="7">
        <v>0</v>
      </c>
      <c r="AC3462" s="7">
        <v>0</v>
      </c>
      <c r="AD3462" s="7">
        <v>0</v>
      </c>
      <c r="AE3462">
        <v>15</v>
      </c>
      <c r="AF3462">
        <v>0</v>
      </c>
      <c r="AG3462">
        <v>0</v>
      </c>
      <c r="AH3462">
        <v>0</v>
      </c>
      <c r="AI3462">
        <v>12</v>
      </c>
      <c r="AJ3462">
        <v>9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</row>
    <row r="3463" spans="1:44" x14ac:dyDescent="0.25">
      <c r="A3463">
        <v>1559268</v>
      </c>
      <c r="B3463">
        <v>753522</v>
      </c>
      <c r="C3463">
        <v>26.465840652171899</v>
      </c>
      <c r="D3463">
        <v>41.307177692083101</v>
      </c>
      <c r="E3463" s="68" t="s">
        <v>856</v>
      </c>
      <c r="F3463" s="8">
        <f>INDEX(Δεδομένα!$P:$P,MATCH('2020'!E3463,Δεδομένα!$O:$O,0))</f>
        <v>37</v>
      </c>
      <c r="G3463" s="6" t="s">
        <v>148</v>
      </c>
      <c r="H3463" s="2" t="str">
        <f>INDEX(Δεδομένα!B$1:B$51,MATCH('2020'!G3463,Δεδομένα!A$1:A$51,0))</f>
        <v>ΑΝΑΤΟΛΙΚΗΣ ΜΑΚΕΔΟΝΙΑΣ ΚΑΙ ΘΡΑΚΗΣ</v>
      </c>
      <c r="I3463" s="8">
        <f>INDEX(Δεδομένα!E$1:E$13,MATCH('2020'!H3463,Δεδομένα!D$1:D$13,0))</f>
        <v>2</v>
      </c>
      <c r="J3463" s="1">
        <v>43974</v>
      </c>
      <c r="K3463" s="6" t="s">
        <v>2050</v>
      </c>
      <c r="L3463" s="36" t="str">
        <f t="shared" si="216"/>
        <v>23/05/2020 13:34</v>
      </c>
      <c r="M3463" s="1">
        <v>43974</v>
      </c>
      <c r="N3463" s="6" t="s">
        <v>42</v>
      </c>
      <c r="O3463" s="36" t="str">
        <f t="shared" si="217"/>
        <v>23/05/2020 14:58</v>
      </c>
      <c r="P3463" s="46">
        <f t="shared" si="218"/>
        <v>5.8333333334303461E-2</v>
      </c>
      <c r="Q3463" s="48">
        <v>0</v>
      </c>
      <c r="R3463" s="47">
        <f t="shared" si="219"/>
        <v>84.000000001396984</v>
      </c>
      <c r="S3463" s="6" t="s">
        <v>963</v>
      </c>
      <c r="T3463" s="6" t="s">
        <v>859</v>
      </c>
      <c r="U3463" s="6" t="s">
        <v>44</v>
      </c>
      <c r="V3463" s="6" t="s">
        <v>4857</v>
      </c>
      <c r="W3463" s="7">
        <v>0</v>
      </c>
      <c r="X3463" s="7">
        <v>0</v>
      </c>
      <c r="Y3463" s="7">
        <v>0</v>
      </c>
      <c r="Z3463" s="7">
        <v>3</v>
      </c>
      <c r="AA3463" s="7">
        <v>0</v>
      </c>
      <c r="AB3463" s="7">
        <v>0</v>
      </c>
      <c r="AC3463" s="7">
        <v>0</v>
      </c>
      <c r="AD3463" s="7">
        <v>0</v>
      </c>
      <c r="AE3463">
        <v>2</v>
      </c>
      <c r="AF3463">
        <v>0</v>
      </c>
      <c r="AG3463">
        <v>0</v>
      </c>
      <c r="AH3463">
        <v>0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</row>
    <row r="3464" spans="1:44" x14ac:dyDescent="0.25">
      <c r="A3464">
        <v>1559274</v>
      </c>
      <c r="B3464">
        <v>753546</v>
      </c>
      <c r="C3464">
        <v>26.358385013757299</v>
      </c>
      <c r="D3464">
        <v>41.271428662620302</v>
      </c>
      <c r="E3464" s="68" t="s">
        <v>1172</v>
      </c>
      <c r="F3464" s="8">
        <f>INDEX(Δεδομένα!$P:$P,MATCH('2020'!E3464,Δεδομένα!$O:$O,0))</f>
        <v>38</v>
      </c>
      <c r="G3464" s="6" t="s">
        <v>148</v>
      </c>
      <c r="H3464" s="2" t="str">
        <f>INDEX(Δεδομένα!B$1:B$51,MATCH('2020'!G3464,Δεδομένα!A$1:A$51,0))</f>
        <v>ΑΝΑΤΟΛΙΚΗΣ ΜΑΚΕΔΟΝΙΑΣ ΚΑΙ ΘΡΑΚΗΣ</v>
      </c>
      <c r="I3464" s="8">
        <f>INDEX(Δεδομένα!E$1:E$13,MATCH('2020'!H3464,Δεδομένα!D$1:D$13,0))</f>
        <v>2</v>
      </c>
      <c r="J3464" s="1">
        <v>43974</v>
      </c>
      <c r="K3464" s="6" t="s">
        <v>1958</v>
      </c>
      <c r="L3464" s="36" t="str">
        <f t="shared" si="216"/>
        <v>23/05/2020 14:59</v>
      </c>
      <c r="M3464" s="1">
        <v>43974</v>
      </c>
      <c r="N3464" s="6" t="s">
        <v>153</v>
      </c>
      <c r="O3464" s="36" t="str">
        <f t="shared" si="217"/>
        <v>23/05/2020 16:15</v>
      </c>
      <c r="P3464" s="46">
        <f t="shared" si="218"/>
        <v>5.2777777782466728E-2</v>
      </c>
      <c r="Q3464" s="48">
        <v>0</v>
      </c>
      <c r="R3464" s="47">
        <f t="shared" si="219"/>
        <v>76.000000006752089</v>
      </c>
      <c r="S3464" s="6" t="s">
        <v>963</v>
      </c>
      <c r="T3464" s="6" t="s">
        <v>162</v>
      </c>
      <c r="U3464" s="6" t="s">
        <v>44</v>
      </c>
      <c r="V3464" s="6" t="s">
        <v>4858</v>
      </c>
      <c r="W3464" s="7">
        <v>0</v>
      </c>
      <c r="X3464" s="7">
        <v>0</v>
      </c>
      <c r="Y3464" s="7">
        <v>0</v>
      </c>
      <c r="Z3464" s="7">
        <v>0.1</v>
      </c>
      <c r="AA3464" s="7">
        <v>0</v>
      </c>
      <c r="AB3464" s="7">
        <v>0</v>
      </c>
      <c r="AC3464" s="7">
        <v>0</v>
      </c>
      <c r="AD3464" s="7">
        <v>0</v>
      </c>
      <c r="AE3464">
        <v>2</v>
      </c>
      <c r="AF3464">
        <v>0</v>
      </c>
      <c r="AG3464">
        <v>0</v>
      </c>
      <c r="AH3464">
        <v>0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</row>
    <row r="3465" spans="1:44" x14ac:dyDescent="0.25">
      <c r="A3465">
        <v>1559378</v>
      </c>
      <c r="B3465">
        <v>753595</v>
      </c>
      <c r="C3465">
        <v>26.545158846748301</v>
      </c>
      <c r="D3465">
        <v>41.600102662525799</v>
      </c>
      <c r="E3465" s="68" t="s">
        <v>1115</v>
      </c>
      <c r="F3465" s="8">
        <f>INDEX(Δεδομένα!$P:$P,MATCH('2020'!E3465,Δεδομένα!$O:$O,0))</f>
        <v>35</v>
      </c>
      <c r="G3465" s="6" t="s">
        <v>148</v>
      </c>
      <c r="H3465" s="2" t="str">
        <f>INDEX(Δεδομένα!B$1:B$51,MATCH('2020'!G3465,Δεδομένα!A$1:A$51,0))</f>
        <v>ΑΝΑΤΟΛΙΚΗΣ ΜΑΚΕΔΟΝΙΑΣ ΚΑΙ ΘΡΑΚΗΣ</v>
      </c>
      <c r="I3465" s="8">
        <f>INDEX(Δεδομένα!E$1:E$13,MATCH('2020'!H3465,Δεδομένα!D$1:D$13,0))</f>
        <v>2</v>
      </c>
      <c r="J3465" s="1">
        <v>43974</v>
      </c>
      <c r="K3465" s="6" t="s">
        <v>445</v>
      </c>
      <c r="L3465" s="36" t="str">
        <f t="shared" si="216"/>
        <v>23/05/2020 18:19</v>
      </c>
      <c r="M3465" s="1">
        <v>43974</v>
      </c>
      <c r="N3465" s="6" t="s">
        <v>3003</v>
      </c>
      <c r="O3465" s="36" t="str">
        <f t="shared" si="217"/>
        <v>23/05/2020 19:08</v>
      </c>
      <c r="P3465" s="46">
        <f t="shared" si="218"/>
        <v>3.4027777779556345E-2</v>
      </c>
      <c r="Q3465" s="48">
        <v>0</v>
      </c>
      <c r="R3465" s="47">
        <f t="shared" si="219"/>
        <v>49.000000002561137</v>
      </c>
      <c r="S3465" s="6" t="s">
        <v>1118</v>
      </c>
      <c r="T3465" s="6" t="s">
        <v>1119</v>
      </c>
      <c r="U3465" s="6" t="s">
        <v>2880</v>
      </c>
      <c r="V3465" s="6" t="s">
        <v>3092</v>
      </c>
      <c r="W3465" s="7">
        <v>0</v>
      </c>
      <c r="X3465" s="7">
        <v>0</v>
      </c>
      <c r="Y3465" s="7">
        <v>0</v>
      </c>
      <c r="Z3465" s="7">
        <v>0.5</v>
      </c>
      <c r="AA3465" s="7">
        <v>0</v>
      </c>
      <c r="AB3465" s="7">
        <v>0</v>
      </c>
      <c r="AC3465" s="7">
        <v>0</v>
      </c>
      <c r="AD3465" s="7">
        <v>0</v>
      </c>
      <c r="AE3465">
        <v>2</v>
      </c>
      <c r="AF3465">
        <v>0</v>
      </c>
      <c r="AG3465">
        <v>0</v>
      </c>
      <c r="AH3465">
        <v>0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</row>
    <row r="3466" spans="1:44" x14ac:dyDescent="0.25">
      <c r="A3466">
        <v>1559387</v>
      </c>
      <c r="B3466">
        <v>753622</v>
      </c>
      <c r="C3466">
        <v>26.311777077424601</v>
      </c>
      <c r="D3466">
        <v>41.6152668347926</v>
      </c>
      <c r="E3466" s="68" t="s">
        <v>1223</v>
      </c>
      <c r="F3466" s="8">
        <f>INDEX(Δεδομένα!$P:$P,MATCH('2020'!E3466,Δεδομένα!$O:$O,0))</f>
        <v>36</v>
      </c>
      <c r="G3466" s="6" t="s">
        <v>148</v>
      </c>
      <c r="H3466" s="2" t="str">
        <f>INDEX(Δεδομένα!B$1:B$51,MATCH('2020'!G3466,Δεδομένα!A$1:A$51,0))</f>
        <v>ΑΝΑΤΟΛΙΚΗΣ ΜΑΚΕΔΟΝΙΑΣ ΚΑΙ ΘΡΑΚΗΣ</v>
      </c>
      <c r="I3466" s="8">
        <f>INDEX(Δεδομένα!E$1:E$13,MATCH('2020'!H3466,Δεδομένα!D$1:D$13,0))</f>
        <v>2</v>
      </c>
      <c r="J3466" s="1">
        <v>43974</v>
      </c>
      <c r="K3466" s="6" t="s">
        <v>3657</v>
      </c>
      <c r="L3466" s="36" t="str">
        <f t="shared" si="216"/>
        <v>23/05/2020 19:58</v>
      </c>
      <c r="M3466" s="1">
        <v>43974</v>
      </c>
      <c r="N3466" s="6" t="s">
        <v>638</v>
      </c>
      <c r="O3466" s="36" t="str">
        <f t="shared" si="217"/>
        <v>23/05/2020 20:45</v>
      </c>
      <c r="P3466" s="46">
        <f t="shared" si="218"/>
        <v>3.2638888893416151E-2</v>
      </c>
      <c r="Q3466" s="48">
        <v>0</v>
      </c>
      <c r="R3466" s="47">
        <f t="shared" si="219"/>
        <v>47.000000006519258</v>
      </c>
      <c r="S3466" s="6" t="s">
        <v>1118</v>
      </c>
      <c r="T3466" s="6" t="s">
        <v>1119</v>
      </c>
      <c r="U3466" s="6" t="s">
        <v>2913</v>
      </c>
      <c r="V3466" s="6" t="s">
        <v>3393</v>
      </c>
      <c r="W3466" s="7">
        <v>0</v>
      </c>
      <c r="X3466" s="7">
        <v>0</v>
      </c>
      <c r="Y3466" s="7">
        <v>0</v>
      </c>
      <c r="Z3466" s="7">
        <v>0.2</v>
      </c>
      <c r="AA3466" s="7">
        <v>0</v>
      </c>
      <c r="AB3466" s="7">
        <v>0</v>
      </c>
      <c r="AC3466" s="7">
        <v>0</v>
      </c>
      <c r="AD3466" s="7">
        <v>0</v>
      </c>
      <c r="AE3466">
        <v>2</v>
      </c>
      <c r="AF3466">
        <v>0</v>
      </c>
      <c r="AG3466">
        <v>0</v>
      </c>
      <c r="AH3466">
        <v>0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</row>
    <row r="3467" spans="1:44" x14ac:dyDescent="0.25">
      <c r="A3467">
        <v>1559170</v>
      </c>
      <c r="B3467">
        <v>753652</v>
      </c>
      <c r="C3467">
        <v>25.755840207192399</v>
      </c>
      <c r="D3467">
        <v>40.865139397710699</v>
      </c>
      <c r="E3467" s="68" t="s">
        <v>147</v>
      </c>
      <c r="F3467" s="8">
        <f>INDEX(Δεδομένα!$P:$P,MATCH('2020'!E3467,Δεδομένα!$O:$O,0))</f>
        <v>33</v>
      </c>
      <c r="G3467" s="6" t="s">
        <v>148</v>
      </c>
      <c r="H3467" s="2" t="str">
        <f>INDEX(Δεδομένα!B$1:B$51,MATCH('2020'!G3467,Δεδομένα!A$1:A$51,0))</f>
        <v>ΑΝΑΤΟΛΙΚΗΣ ΜΑΚΕΔΟΝΙΑΣ ΚΑΙ ΘΡΑΚΗΣ</v>
      </c>
      <c r="I3467" s="8">
        <f>INDEX(Δεδομένα!E$1:E$13,MATCH('2020'!H3467,Δεδομένα!D$1:D$13,0))</f>
        <v>2</v>
      </c>
      <c r="J3467" s="1">
        <v>43974</v>
      </c>
      <c r="K3467" s="6" t="s">
        <v>752</v>
      </c>
      <c r="L3467" s="36" t="str">
        <f t="shared" si="216"/>
        <v>23/05/2020 21:10</v>
      </c>
      <c r="M3467" s="1">
        <v>43974</v>
      </c>
      <c r="N3467" s="6" t="s">
        <v>617</v>
      </c>
      <c r="O3467" s="36" t="str">
        <f t="shared" si="217"/>
        <v>23/05/2020 22:00</v>
      </c>
      <c r="P3467" s="46">
        <f t="shared" si="218"/>
        <v>3.4722222218988463E-2</v>
      </c>
      <c r="Q3467" s="48">
        <v>0</v>
      </c>
      <c r="R3467" s="47">
        <f t="shared" si="219"/>
        <v>49.999999995343387</v>
      </c>
      <c r="S3467" s="6" t="s">
        <v>151</v>
      </c>
      <c r="T3467" s="6" t="s">
        <v>150</v>
      </c>
      <c r="U3467" s="6" t="s">
        <v>4867</v>
      </c>
      <c r="V3467" s="6" t="s">
        <v>2950</v>
      </c>
      <c r="W3467" s="7">
        <v>0</v>
      </c>
      <c r="X3467" s="7">
        <v>0</v>
      </c>
      <c r="Y3467" s="7">
        <v>0</v>
      </c>
      <c r="Z3467" s="7">
        <v>0.05</v>
      </c>
      <c r="AA3467" s="7">
        <v>0</v>
      </c>
      <c r="AB3467" s="7">
        <v>0</v>
      </c>
      <c r="AC3467" s="7">
        <v>0</v>
      </c>
      <c r="AD3467" s="7">
        <v>0</v>
      </c>
      <c r="AE3467">
        <v>4</v>
      </c>
      <c r="AF3467">
        <v>0</v>
      </c>
      <c r="AG3467">
        <v>0</v>
      </c>
      <c r="AH3467">
        <v>0</v>
      </c>
      <c r="AI3467">
        <v>0</v>
      </c>
      <c r="AJ3467">
        <v>2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</row>
    <row r="3468" spans="1:44" x14ac:dyDescent="0.25">
      <c r="A3468">
        <v>1559233</v>
      </c>
      <c r="B3468">
        <v>753510</v>
      </c>
      <c r="C3468">
        <v>23.602089869745601</v>
      </c>
      <c r="D3468">
        <v>38.579454875782901</v>
      </c>
      <c r="E3468" s="68" t="s">
        <v>2005</v>
      </c>
      <c r="F3468" s="8">
        <f>INDEX(Δεδομένα!$P:$P,MATCH('2020'!E3468,Δεδομένα!$O:$O,0))</f>
        <v>179</v>
      </c>
      <c r="G3468" s="6" t="s">
        <v>439</v>
      </c>
      <c r="H3468" s="2" t="str">
        <f>INDEX(Δεδομένα!B$1:B$51,MATCH('2020'!G3468,Δεδομένα!A$1:A$51,0))</f>
        <v>ΣΤΕΡΕΑΣ ΕΛΛΑΔΟΣ</v>
      </c>
      <c r="I3468" s="8">
        <f>INDEX(Δεδομένα!E$1:E$13,MATCH('2020'!H3468,Δεδομένα!D$1:D$13,0))</f>
        <v>9</v>
      </c>
      <c r="J3468" s="1">
        <v>43974</v>
      </c>
      <c r="K3468" s="6" t="s">
        <v>481</v>
      </c>
      <c r="L3468" s="36" t="str">
        <f t="shared" si="216"/>
        <v>23/05/2020 12:50</v>
      </c>
      <c r="M3468" s="1">
        <v>43974</v>
      </c>
      <c r="N3468" s="6" t="s">
        <v>616</v>
      </c>
      <c r="O3468" s="36" t="str">
        <f t="shared" si="217"/>
        <v>23/05/2020 13:30</v>
      </c>
      <c r="P3468" s="46">
        <f t="shared" si="218"/>
        <v>2.7777777781011537E-2</v>
      </c>
      <c r="Q3468" s="48">
        <v>0</v>
      </c>
      <c r="R3468" s="47">
        <f t="shared" si="219"/>
        <v>40.000000004656613</v>
      </c>
      <c r="S3468" s="6" t="s">
        <v>2007</v>
      </c>
      <c r="T3468" s="6" t="s">
        <v>2100</v>
      </c>
      <c r="U3468" s="6" t="s">
        <v>3405</v>
      </c>
      <c r="V3468" s="6" t="s">
        <v>4855</v>
      </c>
      <c r="W3468" s="7">
        <v>0</v>
      </c>
      <c r="X3468" s="7">
        <v>0</v>
      </c>
      <c r="Y3468" s="7">
        <v>0</v>
      </c>
      <c r="Z3468" s="7">
        <v>0</v>
      </c>
      <c r="AA3468" s="7">
        <v>0</v>
      </c>
      <c r="AB3468" s="7">
        <v>0.05</v>
      </c>
      <c r="AC3468" s="7">
        <v>0</v>
      </c>
      <c r="AD3468" s="7">
        <v>0</v>
      </c>
      <c r="AE3468">
        <v>2</v>
      </c>
      <c r="AF3468">
        <v>0</v>
      </c>
      <c r="AG3468">
        <v>2</v>
      </c>
      <c r="AH3468">
        <v>0</v>
      </c>
      <c r="AI3468">
        <v>0</v>
      </c>
      <c r="AJ3468">
        <v>1</v>
      </c>
      <c r="AK3468">
        <v>1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</row>
    <row r="3469" spans="1:44" x14ac:dyDescent="0.25">
      <c r="A3469">
        <v>1559212</v>
      </c>
      <c r="B3469">
        <v>753584</v>
      </c>
      <c r="C3469">
        <v>22.208093376750401</v>
      </c>
      <c r="D3469">
        <v>40.660904167828498</v>
      </c>
      <c r="E3469" s="68" t="s">
        <v>237</v>
      </c>
      <c r="F3469" s="8">
        <f>INDEX(Δεδομένα!$P:$P,MATCH('2020'!E3469,Δεδομένα!$O:$O,0))</f>
        <v>65</v>
      </c>
      <c r="G3469" s="6" t="s">
        <v>238</v>
      </c>
      <c r="H3469" s="2" t="str">
        <f>INDEX(Δεδομένα!B$1:B$51,MATCH('2020'!G3469,Δεδομένα!A$1:A$51,0))</f>
        <v>ΚΕΝΤΡΙΚΗΣ ΜΑΚΕΔΟΝΙΑΣ</v>
      </c>
      <c r="I3469" s="8">
        <f>INDEX(Δεδομένα!E$1:E$13,MATCH('2020'!H3469,Δεδομένα!D$1:D$13,0))</f>
        <v>3</v>
      </c>
      <c r="J3469" s="1">
        <v>43974</v>
      </c>
      <c r="K3469" s="6" t="s">
        <v>98</v>
      </c>
      <c r="L3469" s="36" t="str">
        <f t="shared" si="216"/>
        <v>23/05/2020 17:29</v>
      </c>
      <c r="M3469" s="1">
        <v>43974</v>
      </c>
      <c r="N3469" s="6" t="s">
        <v>133</v>
      </c>
      <c r="O3469" s="36" t="str">
        <f t="shared" si="217"/>
        <v>23/05/2020 18:24</v>
      </c>
      <c r="P3469" s="46">
        <f t="shared" si="218"/>
        <v>3.8194444445252884E-2</v>
      </c>
      <c r="Q3469" s="48">
        <v>0</v>
      </c>
      <c r="R3469" s="47">
        <f t="shared" si="219"/>
        <v>55.000000001164153</v>
      </c>
      <c r="S3469" s="6" t="s">
        <v>241</v>
      </c>
      <c r="T3469" s="6" t="s">
        <v>242</v>
      </c>
      <c r="U3469" s="6" t="s">
        <v>73</v>
      </c>
      <c r="V3469" s="6" t="s">
        <v>4862</v>
      </c>
      <c r="W3469" s="7">
        <v>0</v>
      </c>
      <c r="X3469" s="7">
        <v>0</v>
      </c>
      <c r="Y3469" s="7">
        <v>0</v>
      </c>
      <c r="Z3469" s="7">
        <v>0.5</v>
      </c>
      <c r="AA3469" s="7">
        <v>0</v>
      </c>
      <c r="AB3469" s="7">
        <v>0</v>
      </c>
      <c r="AC3469" s="7">
        <v>0</v>
      </c>
      <c r="AD3469" s="7">
        <v>0</v>
      </c>
      <c r="AE3469">
        <v>3</v>
      </c>
      <c r="AF3469">
        <v>0</v>
      </c>
      <c r="AG3469">
        <v>0</v>
      </c>
      <c r="AH3469">
        <v>0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</row>
    <row r="3470" spans="1:44" x14ac:dyDescent="0.25">
      <c r="A3470">
        <v>1569354</v>
      </c>
      <c r="B3470">
        <v>753464</v>
      </c>
      <c r="C3470">
        <v>22.864570129623001</v>
      </c>
      <c r="D3470">
        <v>40.479347237722799</v>
      </c>
      <c r="E3470" s="68" t="s">
        <v>212</v>
      </c>
      <c r="F3470" s="8">
        <f>INDEX(Δεδομένα!$P:$P,MATCH('2020'!E3470,Δεδομένα!$O:$O,0))</f>
        <v>46</v>
      </c>
      <c r="G3470" s="6" t="s">
        <v>170</v>
      </c>
      <c r="H3470" s="2" t="str">
        <f>INDEX(Δεδομένα!B$1:B$51,MATCH('2020'!G3470,Δεδομένα!A$1:A$51,0))</f>
        <v>ΚΕΝΤΡΙΚΗΣ ΜΑΚΕΔΟΝΙΑΣ</v>
      </c>
      <c r="I3470" s="8">
        <f>INDEX(Δεδομένα!E$1:E$13,MATCH('2020'!H3470,Δεδομένα!D$1:D$13,0))</f>
        <v>3</v>
      </c>
      <c r="J3470" s="1">
        <v>43974</v>
      </c>
      <c r="K3470" s="6" t="s">
        <v>685</v>
      </c>
      <c r="L3470" s="36" t="str">
        <f t="shared" si="216"/>
        <v>23/05/2020 10:00</v>
      </c>
      <c r="M3470" s="1">
        <v>43974</v>
      </c>
      <c r="N3470" s="6" t="s">
        <v>1135</v>
      </c>
      <c r="O3470" s="36" t="str">
        <f t="shared" si="217"/>
        <v>23/05/2020 10:48</v>
      </c>
      <c r="P3470" s="46">
        <f t="shared" si="218"/>
        <v>3.3333333332848269E-2</v>
      </c>
      <c r="Q3470" s="48">
        <v>0</v>
      </c>
      <c r="R3470" s="47">
        <f t="shared" si="219"/>
        <v>47.999999999301508</v>
      </c>
      <c r="S3470" s="6" t="s">
        <v>44</v>
      </c>
      <c r="T3470" s="6" t="s">
        <v>219</v>
      </c>
      <c r="U3470" s="6" t="s">
        <v>4853</v>
      </c>
      <c r="V3470" s="6" t="s">
        <v>4854</v>
      </c>
      <c r="W3470" s="7">
        <v>0</v>
      </c>
      <c r="X3470" s="7">
        <v>0</v>
      </c>
      <c r="Y3470" s="7">
        <v>0</v>
      </c>
      <c r="Z3470" s="7">
        <v>0</v>
      </c>
      <c r="AA3470" s="7">
        <v>0</v>
      </c>
      <c r="AB3470" s="7">
        <v>0</v>
      </c>
      <c r="AC3470" s="7">
        <v>0</v>
      </c>
      <c r="AD3470" s="7">
        <v>0.1</v>
      </c>
      <c r="AE3470">
        <v>6</v>
      </c>
      <c r="AF3470">
        <v>0</v>
      </c>
      <c r="AG3470">
        <v>0</v>
      </c>
      <c r="AH3470">
        <v>0</v>
      </c>
      <c r="AI3470">
        <v>0</v>
      </c>
      <c r="AJ3470">
        <v>3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</row>
    <row r="3471" spans="1:44" x14ac:dyDescent="0.25">
      <c r="A3471">
        <v>1559352</v>
      </c>
      <c r="B3471">
        <v>753560</v>
      </c>
      <c r="C3471">
        <v>22.726191665220899</v>
      </c>
      <c r="D3471">
        <v>40.789547872667598</v>
      </c>
      <c r="E3471" s="68" t="s">
        <v>175</v>
      </c>
      <c r="F3471" s="8">
        <f>INDEX(Δεδομένα!$P:$P,MATCH('2020'!E3471,Δεδομένα!$O:$O,0))</f>
        <v>44</v>
      </c>
      <c r="G3471" s="6" t="s">
        <v>170</v>
      </c>
      <c r="H3471" s="2" t="str">
        <f>INDEX(Δεδομένα!B$1:B$51,MATCH('2020'!G3471,Δεδομένα!A$1:A$51,0))</f>
        <v>ΚΕΝΤΡΙΚΗΣ ΜΑΚΕΔΟΝΙΑΣ</v>
      </c>
      <c r="I3471" s="8">
        <f>INDEX(Δεδομένα!E$1:E$13,MATCH('2020'!H3471,Δεδομένα!D$1:D$13,0))</f>
        <v>3</v>
      </c>
      <c r="J3471" s="1">
        <v>43974</v>
      </c>
      <c r="K3471" s="6" t="s">
        <v>1639</v>
      </c>
      <c r="L3471" s="36" t="str">
        <f t="shared" si="216"/>
        <v>23/05/2020 16:03</v>
      </c>
      <c r="M3471" s="1">
        <v>43974</v>
      </c>
      <c r="N3471" s="6" t="s">
        <v>230</v>
      </c>
      <c r="O3471" s="36" t="str">
        <f t="shared" si="217"/>
        <v>23/05/2020 16:25</v>
      </c>
      <c r="P3471" s="46">
        <f t="shared" si="218"/>
        <v>1.527777778392192E-2</v>
      </c>
      <c r="Q3471" s="48">
        <v>0</v>
      </c>
      <c r="R3471" s="47">
        <f t="shared" si="219"/>
        <v>22.000000008847564</v>
      </c>
      <c r="S3471" s="6" t="s">
        <v>205</v>
      </c>
      <c r="T3471" s="6" t="s">
        <v>187</v>
      </c>
      <c r="U3471" s="6" t="s">
        <v>44</v>
      </c>
      <c r="V3471" s="6" t="s">
        <v>4861</v>
      </c>
      <c r="W3471" s="7">
        <v>0</v>
      </c>
      <c r="X3471" s="7">
        <v>0</v>
      </c>
      <c r="Y3471" s="7">
        <v>0</v>
      </c>
      <c r="Z3471" s="7">
        <v>0.1</v>
      </c>
      <c r="AA3471" s="7">
        <v>0</v>
      </c>
      <c r="AB3471" s="7">
        <v>0</v>
      </c>
      <c r="AC3471" s="7">
        <v>0</v>
      </c>
      <c r="AD3471" s="7">
        <v>0</v>
      </c>
      <c r="AE3471">
        <v>6</v>
      </c>
      <c r="AF3471">
        <v>0</v>
      </c>
      <c r="AG3471">
        <v>0</v>
      </c>
      <c r="AH3471">
        <v>0</v>
      </c>
      <c r="AI3471">
        <v>0</v>
      </c>
      <c r="AJ3471">
        <v>2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</row>
    <row r="3472" spans="1:44" x14ac:dyDescent="0.25">
      <c r="A3472">
        <v>1559493</v>
      </c>
      <c r="B3472">
        <v>753558</v>
      </c>
      <c r="C3472">
        <v>20.986636236707401</v>
      </c>
      <c r="D3472">
        <v>40.480580307380997</v>
      </c>
      <c r="E3472" s="68" t="s">
        <v>2243</v>
      </c>
      <c r="F3472" s="8">
        <f>INDEX(Δεδομένα!$P:$P,MATCH('2020'!E3472,Δεδομένα!$O:$O,0))</f>
        <v>76</v>
      </c>
      <c r="G3472" s="6" t="s">
        <v>1063</v>
      </c>
      <c r="H3472" s="2" t="str">
        <f>INDEX(Δεδομένα!B$1:B$51,MATCH('2020'!G3472,Δεδομένα!A$1:A$51,0))</f>
        <v>ΔΥΤΙΚΗΣ ΜΑΚΕΔΟΝΙΑΣ</v>
      </c>
      <c r="I3472" s="8">
        <f>INDEX(Δεδομένα!E$1:E$13,MATCH('2020'!H3472,Δεδομένα!D$1:D$13,0))</f>
        <v>4</v>
      </c>
      <c r="J3472" s="1">
        <v>43974</v>
      </c>
      <c r="K3472" s="6" t="s">
        <v>504</v>
      </c>
      <c r="L3472" s="36" t="str">
        <f t="shared" si="216"/>
        <v>23/05/2020 15:50</v>
      </c>
      <c r="M3472" s="1">
        <v>43974</v>
      </c>
      <c r="N3472" s="6" t="s">
        <v>154</v>
      </c>
      <c r="O3472" s="36" t="str">
        <f t="shared" si="217"/>
        <v>23/05/2020 18:05</v>
      </c>
      <c r="P3472" s="46">
        <f t="shared" si="218"/>
        <v>9.375E-2</v>
      </c>
      <c r="Q3472" s="48">
        <v>0</v>
      </c>
      <c r="R3472" s="47">
        <f t="shared" si="219"/>
        <v>135</v>
      </c>
      <c r="S3472" s="6" t="s">
        <v>1260</v>
      </c>
      <c r="T3472" s="6" t="s">
        <v>1261</v>
      </c>
      <c r="U3472" s="6" t="s">
        <v>73</v>
      </c>
      <c r="V3472" s="6" t="s">
        <v>4860</v>
      </c>
      <c r="W3472" s="7">
        <v>0</v>
      </c>
      <c r="X3472" s="7">
        <v>0.02</v>
      </c>
      <c r="Y3472" s="7">
        <v>0</v>
      </c>
      <c r="Z3472" s="7">
        <v>0</v>
      </c>
      <c r="AA3472" s="7">
        <v>0</v>
      </c>
      <c r="AB3472" s="7">
        <v>0</v>
      </c>
      <c r="AC3472" s="7">
        <v>0</v>
      </c>
      <c r="AD3472" s="7">
        <v>0</v>
      </c>
      <c r="AE3472">
        <v>2</v>
      </c>
      <c r="AF3472">
        <v>0</v>
      </c>
      <c r="AG3472">
        <v>0</v>
      </c>
      <c r="AH3472">
        <v>0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</row>
    <row r="3473" spans="1:44" x14ac:dyDescent="0.25">
      <c r="A3473">
        <v>1582677</v>
      </c>
      <c r="B3473">
        <v>753554</v>
      </c>
      <c r="C3473">
        <v>22.9381410436078</v>
      </c>
      <c r="D3473">
        <v>37.9093344252924</v>
      </c>
      <c r="E3473" s="68" t="s">
        <v>810</v>
      </c>
      <c r="F3473" s="8">
        <f>INDEX(Δεδομένα!$P:$P,MATCH('2020'!E3473,Δεδομένα!$O:$O,0))</f>
        <v>157</v>
      </c>
      <c r="G3473" s="6" t="s">
        <v>391</v>
      </c>
      <c r="H3473" s="2" t="str">
        <f>INDEX(Δεδομένα!B$1:B$51,MATCH('2020'!G3473,Δεδομένα!A$1:A$51,0))</f>
        <v>ΠΕΛΛΟΠΟΝΗΣΟΥ</v>
      </c>
      <c r="I3473" s="8">
        <f>INDEX(Δεδομένα!E$1:E$13,MATCH('2020'!H3473,Δεδομένα!D$1:D$13,0))</f>
        <v>8</v>
      </c>
      <c r="J3473" s="1">
        <v>43974</v>
      </c>
      <c r="K3473" s="6" t="s">
        <v>543</v>
      </c>
      <c r="L3473" s="36" t="str">
        <f t="shared" si="216"/>
        <v>23/05/2020 15:45</v>
      </c>
      <c r="M3473" s="1">
        <v>43974</v>
      </c>
      <c r="N3473" s="6" t="s">
        <v>2156</v>
      </c>
      <c r="O3473" s="36" t="str">
        <f t="shared" si="217"/>
        <v>23/05/2020 16:26</v>
      </c>
      <c r="P3473" s="46">
        <f t="shared" si="218"/>
        <v>2.8472222220443655E-2</v>
      </c>
      <c r="Q3473" s="48">
        <v>0</v>
      </c>
      <c r="R3473" s="47">
        <f t="shared" si="219"/>
        <v>40.999999997438863</v>
      </c>
      <c r="S3473" s="6" t="s">
        <v>44</v>
      </c>
      <c r="T3473" s="6" t="s">
        <v>1012</v>
      </c>
      <c r="U3473" s="6" t="s">
        <v>44</v>
      </c>
      <c r="V3473" s="6" t="s">
        <v>4821</v>
      </c>
      <c r="W3473" s="7">
        <v>0</v>
      </c>
      <c r="X3473" s="7">
        <v>0</v>
      </c>
      <c r="Y3473" s="7">
        <v>0</v>
      </c>
      <c r="Z3473" s="7">
        <v>0.3</v>
      </c>
      <c r="AA3473" s="7">
        <v>0</v>
      </c>
      <c r="AB3473" s="7">
        <v>0</v>
      </c>
      <c r="AC3473" s="7">
        <v>0</v>
      </c>
      <c r="AD3473" s="7">
        <v>0</v>
      </c>
      <c r="AE3473">
        <v>2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</row>
    <row r="3474" spans="1:44" x14ac:dyDescent="0.25">
      <c r="A3474">
        <v>1582685</v>
      </c>
      <c r="B3474">
        <v>753646</v>
      </c>
      <c r="C3474">
        <v>22.9407165195272</v>
      </c>
      <c r="D3474">
        <v>37.912312486394299</v>
      </c>
      <c r="E3474" s="68" t="s">
        <v>810</v>
      </c>
      <c r="F3474" s="8">
        <f>INDEX(Δεδομένα!$P:$P,MATCH('2020'!E3474,Δεδομένα!$O:$O,0))</f>
        <v>157</v>
      </c>
      <c r="G3474" s="6" t="s">
        <v>391</v>
      </c>
      <c r="H3474" s="2" t="str">
        <f>INDEX(Δεδομένα!B$1:B$51,MATCH('2020'!G3474,Δεδομένα!A$1:A$51,0))</f>
        <v>ΠΕΛΛΟΠΟΝΗΣΟΥ</v>
      </c>
      <c r="I3474" s="8">
        <f>INDEX(Δεδομένα!E$1:E$13,MATCH('2020'!H3474,Δεδομένα!D$1:D$13,0))</f>
        <v>8</v>
      </c>
      <c r="J3474" s="1">
        <v>43974</v>
      </c>
      <c r="K3474" s="6" t="s">
        <v>100</v>
      </c>
      <c r="L3474" s="36" t="str">
        <f t="shared" si="216"/>
        <v>23/05/2020 20:50</v>
      </c>
      <c r="M3474" s="1">
        <v>43974</v>
      </c>
      <c r="N3474" s="6" t="s">
        <v>752</v>
      </c>
      <c r="O3474" s="36" t="str">
        <f t="shared" si="217"/>
        <v>23/05/2020 21:10</v>
      </c>
      <c r="P3474" s="46">
        <f t="shared" si="218"/>
        <v>1.3888888890505768E-2</v>
      </c>
      <c r="Q3474" s="48">
        <v>0</v>
      </c>
      <c r="R3474" s="47">
        <f t="shared" si="219"/>
        <v>20.000000002328306</v>
      </c>
      <c r="S3474" s="6" t="s">
        <v>44</v>
      </c>
      <c r="T3474" s="6" t="s">
        <v>1012</v>
      </c>
      <c r="U3474" s="6" t="s">
        <v>44</v>
      </c>
      <c r="V3474" s="6" t="s">
        <v>4844</v>
      </c>
      <c r="W3474" s="7">
        <v>0</v>
      </c>
      <c r="X3474" s="7">
        <v>0</v>
      </c>
      <c r="Y3474" s="7">
        <v>0</v>
      </c>
      <c r="Z3474" s="7">
        <v>0.05</v>
      </c>
      <c r="AA3474" s="7">
        <v>0</v>
      </c>
      <c r="AB3474" s="7">
        <v>0</v>
      </c>
      <c r="AC3474" s="7">
        <v>0</v>
      </c>
      <c r="AD3474" s="7">
        <v>0</v>
      </c>
      <c r="AE3474">
        <v>2</v>
      </c>
      <c r="AF3474">
        <v>0</v>
      </c>
      <c r="AG3474">
        <v>0</v>
      </c>
      <c r="AH3474">
        <v>0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</row>
    <row r="3475" spans="1:44" x14ac:dyDescent="0.25">
      <c r="A3475">
        <v>1560982</v>
      </c>
      <c r="B3475">
        <v>753588</v>
      </c>
      <c r="C3475">
        <v>25.470622933305801</v>
      </c>
      <c r="D3475">
        <v>36.404155818783998</v>
      </c>
      <c r="E3475" s="68" t="s">
        <v>4777</v>
      </c>
      <c r="F3475" s="8">
        <f>INDEX(Δεδομένα!$P:$P,MATCH('2020'!E3475,Δεδομένα!$O:$O,0))</f>
        <v>191</v>
      </c>
      <c r="G3475" s="6" t="s">
        <v>479</v>
      </c>
      <c r="H3475" s="2" t="str">
        <f>INDEX(Δεδομένα!B$1:B$51,MATCH('2020'!G3475,Δεδομένα!A$1:A$51,0))</f>
        <v>ΝΟΤΙΟΥ ΑΙΓΑΙΟΥ</v>
      </c>
      <c r="I3475" s="8">
        <f>INDEX(Δεδομένα!E$1:E$13,MATCH('2020'!H3475,Δεδομένα!D$1:D$13,0))</f>
        <v>10</v>
      </c>
      <c r="J3475" s="1">
        <v>43974</v>
      </c>
      <c r="K3475" s="6" t="s">
        <v>1385</v>
      </c>
      <c r="L3475" s="36" t="str">
        <f t="shared" si="216"/>
        <v>23/05/2020 17:48</v>
      </c>
      <c r="M3475" s="1">
        <v>43974</v>
      </c>
      <c r="N3475" s="6" t="s">
        <v>497</v>
      </c>
      <c r="O3475" s="36" t="str">
        <f t="shared" si="217"/>
        <v>23/05/2020 23:55</v>
      </c>
      <c r="P3475" s="46">
        <f t="shared" si="218"/>
        <v>0.25486111111240461</v>
      </c>
      <c r="Q3475" s="48">
        <v>0</v>
      </c>
      <c r="R3475" s="47">
        <f t="shared" si="219"/>
        <v>367.00000000186265</v>
      </c>
      <c r="S3475" s="6" t="s">
        <v>44</v>
      </c>
      <c r="T3475" s="6" t="s">
        <v>4778</v>
      </c>
      <c r="U3475" s="6" t="s">
        <v>44</v>
      </c>
      <c r="V3475" s="6" t="s">
        <v>4864</v>
      </c>
      <c r="W3475" s="7">
        <v>0</v>
      </c>
      <c r="X3475" s="7">
        <v>0</v>
      </c>
      <c r="Y3475" s="7">
        <v>0</v>
      </c>
      <c r="Z3475" s="7">
        <v>4</v>
      </c>
      <c r="AA3475" s="7">
        <v>0</v>
      </c>
      <c r="AB3475" s="7">
        <v>0</v>
      </c>
      <c r="AC3475" s="7">
        <v>0</v>
      </c>
      <c r="AD3475" s="7">
        <v>0</v>
      </c>
      <c r="AE3475">
        <v>5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1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</row>
    <row r="3476" spans="1:44" x14ac:dyDescent="0.25">
      <c r="A3476">
        <v>1559254</v>
      </c>
      <c r="B3476">
        <v>753659</v>
      </c>
      <c r="C3476">
        <v>21.973092381604602</v>
      </c>
      <c r="D3476">
        <v>39.8441652544006</v>
      </c>
      <c r="E3476" s="68" t="s">
        <v>1022</v>
      </c>
      <c r="F3476" s="8">
        <f>INDEX(Δεδομένα!$P:$P,MATCH('2020'!E3476,Δεδομένα!$O:$O,0))</f>
        <v>103</v>
      </c>
      <c r="G3476" s="6" t="s">
        <v>288</v>
      </c>
      <c r="H3476" s="2" t="str">
        <f>INDEX(Δεδομένα!B$1:B$51,MATCH('2020'!G3476,Δεδομένα!A$1:A$51,0))</f>
        <v>ΘΕΣΣΑΛΙΑΣ</v>
      </c>
      <c r="I3476" s="8">
        <f>INDEX(Δεδομένα!E$1:E$13,MATCH('2020'!H3476,Δεδομένα!D$1:D$13,0))</f>
        <v>6</v>
      </c>
      <c r="J3476" s="1">
        <v>43974</v>
      </c>
      <c r="K3476" s="6" t="s">
        <v>673</v>
      </c>
      <c r="L3476" s="36" t="str">
        <f t="shared" si="216"/>
        <v>23/05/2020 21:27</v>
      </c>
      <c r="M3476" s="1">
        <v>43974</v>
      </c>
      <c r="N3476" s="6" t="s">
        <v>4392</v>
      </c>
      <c r="O3476" s="36" t="str">
        <f t="shared" si="217"/>
        <v>23/05/2020 23:59</v>
      </c>
      <c r="P3476" s="46">
        <f t="shared" si="218"/>
        <v>0.10555555555038154</v>
      </c>
      <c r="Q3476" s="48">
        <v>0</v>
      </c>
      <c r="R3476" s="47">
        <f t="shared" si="219"/>
        <v>151.99999999254942</v>
      </c>
      <c r="S3476" s="6" t="s">
        <v>1025</v>
      </c>
      <c r="T3476" s="6" t="s">
        <v>1026</v>
      </c>
      <c r="U3476" s="6" t="s">
        <v>44</v>
      </c>
      <c r="V3476" s="6" t="s">
        <v>4868</v>
      </c>
      <c r="W3476" s="7">
        <v>0</v>
      </c>
      <c r="X3476" s="7">
        <v>1</v>
      </c>
      <c r="Y3476" s="7">
        <v>0</v>
      </c>
      <c r="Z3476" s="7">
        <v>0</v>
      </c>
      <c r="AA3476" s="7">
        <v>0</v>
      </c>
      <c r="AB3476" s="7">
        <v>0</v>
      </c>
      <c r="AC3476" s="7">
        <v>0</v>
      </c>
      <c r="AD3476" s="7">
        <v>0</v>
      </c>
      <c r="AE3476">
        <v>4</v>
      </c>
      <c r="AF3476">
        <v>0</v>
      </c>
      <c r="AG3476">
        <v>0</v>
      </c>
      <c r="AH3476">
        <v>0</v>
      </c>
      <c r="AI3476">
        <v>0</v>
      </c>
      <c r="AJ3476">
        <v>2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</row>
    <row r="3477" spans="1:44" x14ac:dyDescent="0.25">
      <c r="A3477">
        <v>1569162</v>
      </c>
      <c r="B3477">
        <v>753504</v>
      </c>
      <c r="C3477">
        <v>26.518828083066399</v>
      </c>
      <c r="D3477">
        <v>39.1406602781054</v>
      </c>
      <c r="E3477" s="68" t="s">
        <v>494</v>
      </c>
      <c r="F3477" s="8">
        <f>INDEX(Δεδομένα!$P:$P,MATCH('2020'!E3477,Δεδομένα!$O:$O,0))</f>
        <v>196</v>
      </c>
      <c r="G3477" s="6" t="s">
        <v>495</v>
      </c>
      <c r="H3477" s="2" t="str">
        <f>INDEX(Δεδομένα!B$1:B$51,MATCH('2020'!G3477,Δεδομένα!A$1:A$51,0))</f>
        <v>ΒΟΡΕΙΟΥ ΑΙΓΑΙΟΥ</v>
      </c>
      <c r="I3477" s="8">
        <f>INDEX(Δεδομένα!E$1:E$13,MATCH('2020'!H3477,Δεδομένα!D$1:D$13,0))</f>
        <v>11</v>
      </c>
      <c r="J3477" s="1">
        <v>43974</v>
      </c>
      <c r="K3477" s="6" t="s">
        <v>1580</v>
      </c>
      <c r="L3477" s="36" t="str">
        <f t="shared" si="216"/>
        <v>23/05/2020 12:17</v>
      </c>
      <c r="M3477" s="1">
        <v>43974</v>
      </c>
      <c r="N3477" s="6" t="s">
        <v>349</v>
      </c>
      <c r="O3477" s="36" t="str">
        <f t="shared" si="217"/>
        <v>23/05/2020 12:35</v>
      </c>
      <c r="P3477" s="46">
        <f t="shared" si="218"/>
        <v>1.2499999997089617E-2</v>
      </c>
      <c r="Q3477" s="48">
        <v>0</v>
      </c>
      <c r="R3477" s="47">
        <f t="shared" si="219"/>
        <v>17.999999995809048</v>
      </c>
      <c r="S3477" s="6" t="s">
        <v>44</v>
      </c>
      <c r="T3477" s="6" t="s">
        <v>499</v>
      </c>
      <c r="U3477" s="6" t="s">
        <v>500</v>
      </c>
      <c r="V3477" s="6" t="s">
        <v>502</v>
      </c>
      <c r="W3477" s="7">
        <v>0</v>
      </c>
      <c r="X3477" s="7">
        <v>0</v>
      </c>
      <c r="Y3477" s="7">
        <v>0</v>
      </c>
      <c r="Z3477" s="7">
        <v>0.01</v>
      </c>
      <c r="AA3477" s="7">
        <v>0</v>
      </c>
      <c r="AB3477" s="7">
        <v>0</v>
      </c>
      <c r="AC3477" s="7">
        <v>0</v>
      </c>
      <c r="AD3477" s="7">
        <v>0</v>
      </c>
      <c r="AE3477">
        <v>5</v>
      </c>
      <c r="AF3477">
        <v>4</v>
      </c>
      <c r="AG3477">
        <v>0</v>
      </c>
      <c r="AH3477">
        <v>0</v>
      </c>
      <c r="AI3477">
        <v>0</v>
      </c>
      <c r="AJ3477">
        <v>2</v>
      </c>
      <c r="AK3477">
        <v>1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</row>
    <row r="3478" spans="1:44" x14ac:dyDescent="0.25">
      <c r="A3478">
        <v>1562668</v>
      </c>
      <c r="B3478">
        <v>753815</v>
      </c>
      <c r="C3478">
        <v>21.256049377670099</v>
      </c>
      <c r="D3478">
        <v>38.390461012062602</v>
      </c>
      <c r="E3478" s="68" t="s">
        <v>334</v>
      </c>
      <c r="F3478" s="8">
        <f>INDEX(Δεδομένα!$P:$P,MATCH('2020'!E3478,Δεδομένα!$O:$O,0))</f>
        <v>127</v>
      </c>
      <c r="G3478" s="6" t="s">
        <v>335</v>
      </c>
      <c r="H3478" s="2" t="str">
        <f>INDEX(Δεδομένα!B$1:B$51,MATCH('2020'!G3478,Δεδομένα!A$1:A$51,0))</f>
        <v>ΔΥΤΙΚΗΣ ΕΛΛΑΔΟΣ</v>
      </c>
      <c r="I3478" s="8">
        <f>INDEX(Δεδομένα!E$1:E$13,MATCH('2020'!H3478,Δεδομένα!D$1:D$13,0))</f>
        <v>7</v>
      </c>
      <c r="J3478" s="1">
        <v>43975</v>
      </c>
      <c r="K3478" s="6" t="s">
        <v>281</v>
      </c>
      <c r="L3478" s="36" t="str">
        <f t="shared" si="216"/>
        <v>24/05/2020 16:00</v>
      </c>
      <c r="M3478" s="1">
        <v>43975</v>
      </c>
      <c r="N3478" s="6" t="s">
        <v>269</v>
      </c>
      <c r="O3478" s="36" t="str">
        <f t="shared" si="217"/>
        <v>24/05/2020 17:16</v>
      </c>
      <c r="P3478" s="46">
        <f t="shared" si="218"/>
        <v>5.2777777782466728E-2</v>
      </c>
      <c r="Q3478" s="48">
        <v>0</v>
      </c>
      <c r="R3478" s="47">
        <f t="shared" si="219"/>
        <v>76.000000006752089</v>
      </c>
      <c r="S3478" s="6" t="s">
        <v>344</v>
      </c>
      <c r="T3478" s="6" t="s">
        <v>343</v>
      </c>
      <c r="U3478" s="6" t="s">
        <v>44</v>
      </c>
      <c r="V3478" s="6" t="s">
        <v>4189</v>
      </c>
      <c r="W3478" s="7">
        <v>0</v>
      </c>
      <c r="X3478" s="7">
        <v>0</v>
      </c>
      <c r="Y3478" s="7">
        <v>0</v>
      </c>
      <c r="Z3478" s="7">
        <v>1</v>
      </c>
      <c r="AA3478" s="7">
        <v>0</v>
      </c>
      <c r="AB3478" s="7">
        <v>0</v>
      </c>
      <c r="AC3478" s="7">
        <v>0</v>
      </c>
      <c r="AD3478" s="7">
        <v>0</v>
      </c>
      <c r="AE3478">
        <v>2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</row>
    <row r="3479" spans="1:44" x14ac:dyDescent="0.25">
      <c r="A3479">
        <v>1560417</v>
      </c>
      <c r="B3479">
        <v>753829</v>
      </c>
      <c r="C3479">
        <v>21.353376543071601</v>
      </c>
      <c r="D3479">
        <v>38.5864680258588</v>
      </c>
      <c r="E3479" s="68" t="s">
        <v>1431</v>
      </c>
      <c r="F3479" s="8">
        <f>INDEX(Δεδομένα!$P:$P,MATCH('2020'!E3479,Δεδομένα!$O:$O,0))</f>
        <v>128</v>
      </c>
      <c r="G3479" s="6" t="s">
        <v>335</v>
      </c>
      <c r="H3479" s="2" t="str">
        <f>INDEX(Δεδομένα!B$1:B$51,MATCH('2020'!G3479,Δεδομένα!A$1:A$51,0))</f>
        <v>ΔΥΤΙΚΗΣ ΕΛΛΑΔΟΣ</v>
      </c>
      <c r="I3479" s="8">
        <f>INDEX(Δεδομένα!E$1:E$13,MATCH('2020'!H3479,Δεδομένα!D$1:D$13,0))</f>
        <v>7</v>
      </c>
      <c r="J3479" s="1">
        <v>43975</v>
      </c>
      <c r="K3479" s="6" t="s">
        <v>156</v>
      </c>
      <c r="L3479" s="36" t="str">
        <f t="shared" si="216"/>
        <v>24/05/2020 17:30</v>
      </c>
      <c r="M3479" s="1">
        <v>43975</v>
      </c>
      <c r="N3479" s="6" t="s">
        <v>181</v>
      </c>
      <c r="O3479" s="36" t="str">
        <f t="shared" si="217"/>
        <v>24/05/2020 19:15</v>
      </c>
      <c r="P3479" s="46">
        <f t="shared" si="218"/>
        <v>7.2916666671517305E-2</v>
      </c>
      <c r="Q3479" s="48">
        <v>0</v>
      </c>
      <c r="R3479" s="47">
        <f t="shared" si="219"/>
        <v>105.00000000698492</v>
      </c>
      <c r="S3479" s="6" t="s">
        <v>1016</v>
      </c>
      <c r="T3479" s="6" t="s">
        <v>1017</v>
      </c>
      <c r="U3479" s="6" t="s">
        <v>3511</v>
      </c>
      <c r="V3479" s="6" t="s">
        <v>4884</v>
      </c>
      <c r="W3479" s="7">
        <v>0</v>
      </c>
      <c r="X3479" s="7">
        <v>0</v>
      </c>
      <c r="Y3479" s="7">
        <v>0</v>
      </c>
      <c r="Z3479" s="7">
        <v>0</v>
      </c>
      <c r="AA3479" s="7">
        <v>1</v>
      </c>
      <c r="AB3479" s="7">
        <v>0</v>
      </c>
      <c r="AC3479" s="7">
        <v>1</v>
      </c>
      <c r="AD3479" s="7">
        <v>0</v>
      </c>
      <c r="AE3479">
        <v>4</v>
      </c>
      <c r="AF3479">
        <v>0</v>
      </c>
      <c r="AG3479">
        <v>0</v>
      </c>
      <c r="AH3479">
        <v>0</v>
      </c>
      <c r="AI3479">
        <v>0</v>
      </c>
      <c r="AJ3479">
        <v>2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</row>
    <row r="3480" spans="1:44" x14ac:dyDescent="0.25">
      <c r="A3480">
        <v>1560742</v>
      </c>
      <c r="B3480">
        <v>753739</v>
      </c>
      <c r="C3480">
        <v>21.803365332245399</v>
      </c>
      <c r="D3480">
        <v>38.096493249282702</v>
      </c>
      <c r="E3480" s="68" t="s">
        <v>302</v>
      </c>
      <c r="F3480" s="8">
        <f>INDEX(Δεδομένα!$P:$P,MATCH('2020'!E3480,Δεδομένα!$O:$O,0))</f>
        <v>119</v>
      </c>
      <c r="G3480" s="6" t="s">
        <v>303</v>
      </c>
      <c r="H3480" s="2" t="str">
        <f>INDEX(Δεδομένα!B$1:B$51,MATCH('2020'!G3480,Δεδομένα!A$1:A$51,0))</f>
        <v>ΔΥΤΙΚΗΣ ΕΛΛΑΔΟΣ</v>
      </c>
      <c r="I3480" s="8">
        <f>INDEX(Δεδομένα!E$1:E$13,MATCH('2020'!H3480,Δεδομένα!D$1:D$13,0))</f>
        <v>7</v>
      </c>
      <c r="J3480" s="1">
        <v>43975</v>
      </c>
      <c r="K3480" s="6" t="s">
        <v>2837</v>
      </c>
      <c r="L3480" s="36" t="str">
        <f t="shared" si="216"/>
        <v>24/05/2020 11:23</v>
      </c>
      <c r="M3480" s="1">
        <v>43975</v>
      </c>
      <c r="N3480" s="6" t="s">
        <v>526</v>
      </c>
      <c r="O3480" s="36" t="str">
        <f t="shared" si="217"/>
        <v>24/05/2020 11:45</v>
      </c>
      <c r="P3480" s="46">
        <f t="shared" si="218"/>
        <v>1.5277777776645962E-2</v>
      </c>
      <c r="Q3480" s="48">
        <v>0</v>
      </c>
      <c r="R3480" s="47">
        <f t="shared" si="219"/>
        <v>21.999999998370185</v>
      </c>
      <c r="S3480" s="6" t="s">
        <v>306</v>
      </c>
      <c r="T3480" s="6" t="s">
        <v>307</v>
      </c>
      <c r="U3480" s="6" t="s">
        <v>44</v>
      </c>
      <c r="V3480" s="6" t="s">
        <v>4876</v>
      </c>
      <c r="W3480" s="7">
        <v>0</v>
      </c>
      <c r="X3480" s="7">
        <v>0.15</v>
      </c>
      <c r="Y3480" s="7">
        <v>0</v>
      </c>
      <c r="Z3480" s="7">
        <v>0</v>
      </c>
      <c r="AA3480" s="7">
        <v>0</v>
      </c>
      <c r="AB3480" s="7">
        <v>0</v>
      </c>
      <c r="AC3480" s="7">
        <v>0</v>
      </c>
      <c r="AD3480" s="7">
        <v>0</v>
      </c>
      <c r="AE3480">
        <v>4</v>
      </c>
      <c r="AF3480">
        <v>0</v>
      </c>
      <c r="AG3480">
        <v>0</v>
      </c>
      <c r="AH3480">
        <v>0</v>
      </c>
      <c r="AI3480">
        <v>0</v>
      </c>
      <c r="AJ3480">
        <v>2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</row>
    <row r="3481" spans="1:44" x14ac:dyDescent="0.25">
      <c r="A3481">
        <v>1611096</v>
      </c>
      <c r="B3481">
        <v>753896</v>
      </c>
      <c r="C3481">
        <v>22.120340567228499</v>
      </c>
      <c r="D3481">
        <v>38.2258959472016</v>
      </c>
      <c r="E3481" s="68" t="s">
        <v>313</v>
      </c>
      <c r="F3481" s="8">
        <f>INDEX(Δεδομένα!$P:$P,MATCH('2020'!E3481,Δεδομένα!$O:$O,0))</f>
        <v>124</v>
      </c>
      <c r="G3481" s="6" t="s">
        <v>303</v>
      </c>
      <c r="H3481" s="2" t="str">
        <f>INDEX(Δεδομένα!B$1:B$51,MATCH('2020'!G3481,Δεδομένα!A$1:A$51,0))</f>
        <v>ΔΥΤΙΚΗΣ ΕΛΛΑΔΟΣ</v>
      </c>
      <c r="I3481" s="8">
        <f>INDEX(Δεδομένα!E$1:E$13,MATCH('2020'!H3481,Δεδομένα!D$1:D$13,0))</f>
        <v>7</v>
      </c>
      <c r="J3481" s="1">
        <v>43975</v>
      </c>
      <c r="K3481" s="6" t="s">
        <v>752</v>
      </c>
      <c r="L3481" s="36" t="str">
        <f t="shared" si="216"/>
        <v>24/05/2020 21:10</v>
      </c>
      <c r="M3481" s="1">
        <v>43975</v>
      </c>
      <c r="N3481" s="6" t="s">
        <v>2261</v>
      </c>
      <c r="O3481" s="36" t="str">
        <f t="shared" si="217"/>
        <v>24/05/2020 22:40</v>
      </c>
      <c r="P3481" s="46">
        <f t="shared" si="218"/>
        <v>6.25E-2</v>
      </c>
      <c r="Q3481" s="48">
        <v>0</v>
      </c>
      <c r="R3481" s="47">
        <f t="shared" si="219"/>
        <v>90</v>
      </c>
      <c r="S3481" s="6" t="s">
        <v>44</v>
      </c>
      <c r="T3481" s="6" t="s">
        <v>316</v>
      </c>
      <c r="U3481" s="6" t="s">
        <v>44</v>
      </c>
      <c r="V3481" s="6" t="s">
        <v>4886</v>
      </c>
      <c r="W3481" s="7">
        <v>0</v>
      </c>
      <c r="X3481" s="7">
        <v>0</v>
      </c>
      <c r="Y3481" s="7">
        <v>0</v>
      </c>
      <c r="Z3481" s="7">
        <v>0</v>
      </c>
      <c r="AA3481" s="7">
        <v>0</v>
      </c>
      <c r="AB3481" s="7">
        <v>0</v>
      </c>
      <c r="AC3481" s="7">
        <v>0</v>
      </c>
      <c r="AD3481" s="7">
        <v>0.2</v>
      </c>
      <c r="AE3481">
        <v>4</v>
      </c>
      <c r="AF3481">
        <v>0</v>
      </c>
      <c r="AG3481">
        <v>0</v>
      </c>
      <c r="AH3481">
        <v>0</v>
      </c>
      <c r="AI3481">
        <v>1</v>
      </c>
      <c r="AJ3481">
        <v>2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</row>
    <row r="3482" spans="1:44" x14ac:dyDescent="0.25">
      <c r="A3482">
        <v>1616154</v>
      </c>
      <c r="B3482">
        <v>753809</v>
      </c>
      <c r="C3482">
        <v>26.978881428332802</v>
      </c>
      <c r="D3482">
        <v>36.946513625766599</v>
      </c>
      <c r="E3482" s="68" t="s">
        <v>4496</v>
      </c>
      <c r="F3482" s="8">
        <f>INDEX(Δεδομένα!$P:$P,MATCH('2020'!E3482,Δεδομένα!$O:$O,0))</f>
        <v>249</v>
      </c>
      <c r="G3482" s="6" t="s">
        <v>1007</v>
      </c>
      <c r="H3482" s="2" t="str">
        <f>INDEX(Δεδομένα!B$1:B$51,MATCH('2020'!G3482,Δεδομένα!A$1:A$51,0))</f>
        <v>ΝΟΤΙΟΥ ΑΙΓΑΙΟΥ</v>
      </c>
      <c r="I3482" s="8">
        <f>INDEX(Δεδομένα!E$1:E$13,MATCH('2020'!H3482,Δεδομένα!D$1:D$13,0))</f>
        <v>10</v>
      </c>
      <c r="J3482" s="1">
        <v>43975</v>
      </c>
      <c r="K3482" s="6" t="s">
        <v>481</v>
      </c>
      <c r="L3482" s="36" t="str">
        <f t="shared" si="216"/>
        <v>24/05/2020 12:50</v>
      </c>
      <c r="M3482" s="1">
        <v>43975</v>
      </c>
      <c r="N3482" s="6" t="s">
        <v>616</v>
      </c>
      <c r="O3482" s="36" t="str">
        <f t="shared" si="217"/>
        <v>24/05/2020 13:30</v>
      </c>
      <c r="P3482" s="46">
        <f t="shared" si="218"/>
        <v>2.7777777781011537E-2</v>
      </c>
      <c r="Q3482" s="48">
        <v>0</v>
      </c>
      <c r="R3482" s="47">
        <f t="shared" si="219"/>
        <v>40.000000004656613</v>
      </c>
      <c r="S3482" s="6" t="s">
        <v>44</v>
      </c>
      <c r="T3482" s="6" t="s">
        <v>4498</v>
      </c>
      <c r="U3482" s="6" t="s">
        <v>4499</v>
      </c>
      <c r="V3482" s="6" t="s">
        <v>4499</v>
      </c>
      <c r="W3482" s="7">
        <v>0.02</v>
      </c>
      <c r="X3482" s="7">
        <v>0</v>
      </c>
      <c r="Y3482" s="7">
        <v>0</v>
      </c>
      <c r="Z3482" s="7">
        <v>0</v>
      </c>
      <c r="AA3482" s="7">
        <v>0</v>
      </c>
      <c r="AB3482" s="7">
        <v>0</v>
      </c>
      <c r="AC3482" s="7">
        <v>0</v>
      </c>
      <c r="AD3482" s="7">
        <v>0</v>
      </c>
      <c r="AE3482">
        <v>1</v>
      </c>
      <c r="AF3482">
        <v>0</v>
      </c>
      <c r="AG3482">
        <v>5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</row>
    <row r="3483" spans="1:44" x14ac:dyDescent="0.25">
      <c r="A3483">
        <v>1559492</v>
      </c>
      <c r="B3483">
        <v>753731</v>
      </c>
      <c r="C3483">
        <v>26.197286464568599</v>
      </c>
      <c r="D3483">
        <v>41.731376225719899</v>
      </c>
      <c r="E3483" s="68" t="s">
        <v>1223</v>
      </c>
      <c r="F3483" s="8">
        <f>INDEX(Δεδομένα!$P:$P,MATCH('2020'!E3483,Δεδομένα!$O:$O,0))</f>
        <v>36</v>
      </c>
      <c r="G3483" s="6" t="s">
        <v>148</v>
      </c>
      <c r="H3483" s="2" t="str">
        <f>INDEX(Δεδομένα!B$1:B$51,MATCH('2020'!G3483,Δεδομένα!A$1:A$51,0))</f>
        <v>ΑΝΑΤΟΛΙΚΗΣ ΜΑΚΕΔΟΝΙΑΣ ΚΑΙ ΘΡΑΚΗΣ</v>
      </c>
      <c r="I3483" s="8">
        <f>INDEX(Δεδομένα!E$1:E$13,MATCH('2020'!H3483,Δεδομένα!D$1:D$13,0))</f>
        <v>2</v>
      </c>
      <c r="J3483" s="1">
        <v>43975</v>
      </c>
      <c r="K3483" s="6" t="s">
        <v>2837</v>
      </c>
      <c r="L3483" s="36" t="str">
        <f t="shared" si="216"/>
        <v>24/05/2020 11:23</v>
      </c>
      <c r="M3483" s="1">
        <v>43975</v>
      </c>
      <c r="N3483" s="6" t="s">
        <v>1143</v>
      </c>
      <c r="O3483" s="36" t="str">
        <f t="shared" si="217"/>
        <v>24/05/2020 12:22</v>
      </c>
      <c r="P3483" s="46">
        <f t="shared" si="218"/>
        <v>4.0972222217533272E-2</v>
      </c>
      <c r="Q3483" s="48">
        <v>0</v>
      </c>
      <c r="R3483" s="47">
        <f t="shared" si="219"/>
        <v>58.999999993247911</v>
      </c>
      <c r="S3483" s="6" t="s">
        <v>1118</v>
      </c>
      <c r="T3483" s="6" t="s">
        <v>1119</v>
      </c>
      <c r="U3483" s="6" t="s">
        <v>2970</v>
      </c>
      <c r="V3483" s="6" t="s">
        <v>2267</v>
      </c>
      <c r="W3483" s="7">
        <v>0</v>
      </c>
      <c r="X3483" s="7">
        <v>0</v>
      </c>
      <c r="Y3483" s="7">
        <v>0</v>
      </c>
      <c r="Z3483" s="7">
        <v>0</v>
      </c>
      <c r="AA3483" s="7">
        <v>0</v>
      </c>
      <c r="AB3483" s="7">
        <v>2</v>
      </c>
      <c r="AC3483" s="7">
        <v>0</v>
      </c>
      <c r="AD3483" s="7">
        <v>0</v>
      </c>
      <c r="AE3483">
        <v>2</v>
      </c>
      <c r="AF3483">
        <v>0</v>
      </c>
      <c r="AG3483">
        <v>0</v>
      </c>
      <c r="AH3483">
        <v>0</v>
      </c>
      <c r="AI3483">
        <v>0</v>
      </c>
      <c r="AJ3483">
        <v>1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</row>
    <row r="3484" spans="1:44" x14ac:dyDescent="0.25">
      <c r="A3484">
        <v>1568544</v>
      </c>
      <c r="B3484">
        <v>753733</v>
      </c>
      <c r="C3484">
        <v>21.2462856719456</v>
      </c>
      <c r="D3484">
        <v>37.8559503667705</v>
      </c>
      <c r="E3484" s="68" t="s">
        <v>925</v>
      </c>
      <c r="F3484" s="8">
        <f>INDEX(Δεδομένα!$P:$P,MATCH('2020'!E3484,Δεδομένα!$O:$O,0))</f>
        <v>135</v>
      </c>
      <c r="G3484" s="6" t="s">
        <v>357</v>
      </c>
      <c r="H3484" s="2" t="str">
        <f>INDEX(Δεδομένα!B$1:B$51,MATCH('2020'!G3484,Δεδομένα!A$1:A$51,0))</f>
        <v>ΔΥΤΙΚΗΣ ΕΛΛΑΔΟΣ</v>
      </c>
      <c r="I3484" s="8">
        <f>INDEX(Δεδομένα!E$1:E$13,MATCH('2020'!H3484,Δεδομένα!D$1:D$13,0))</f>
        <v>7</v>
      </c>
      <c r="J3484" s="1">
        <v>43975</v>
      </c>
      <c r="K3484" s="6" t="s">
        <v>3563</v>
      </c>
      <c r="L3484" s="36" t="str">
        <f t="shared" si="216"/>
        <v>24/05/2020 11:26</v>
      </c>
      <c r="M3484" s="1">
        <v>43975</v>
      </c>
      <c r="N3484" s="6" t="s">
        <v>1203</v>
      </c>
      <c r="O3484" s="36" t="str">
        <f t="shared" si="217"/>
        <v>24/05/2020 12:52</v>
      </c>
      <c r="P3484" s="46">
        <f t="shared" si="218"/>
        <v>5.9722222220443655E-2</v>
      </c>
      <c r="Q3484" s="48">
        <v>0</v>
      </c>
      <c r="R3484" s="47">
        <f t="shared" si="219"/>
        <v>85.999999997438863</v>
      </c>
      <c r="S3484" s="6" t="s">
        <v>44</v>
      </c>
      <c r="T3484" s="6" t="s">
        <v>929</v>
      </c>
      <c r="U3484" s="6" t="s">
        <v>44</v>
      </c>
      <c r="V3484" s="6" t="s">
        <v>4874</v>
      </c>
      <c r="W3484" s="7">
        <v>0</v>
      </c>
      <c r="X3484" s="7">
        <v>0</v>
      </c>
      <c r="Y3484" s="7">
        <v>0</v>
      </c>
      <c r="Z3484" s="7">
        <v>0</v>
      </c>
      <c r="AA3484" s="7">
        <v>1</v>
      </c>
      <c r="AB3484" s="7">
        <v>0</v>
      </c>
      <c r="AC3484" s="7">
        <v>0</v>
      </c>
      <c r="AD3484" s="7">
        <v>0</v>
      </c>
      <c r="AE3484">
        <v>2</v>
      </c>
      <c r="AF3484">
        <v>0</v>
      </c>
      <c r="AG3484">
        <v>0</v>
      </c>
      <c r="AH3484">
        <v>0</v>
      </c>
      <c r="AI3484">
        <v>0</v>
      </c>
      <c r="AJ3484">
        <v>1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</row>
    <row r="3485" spans="1:44" x14ac:dyDescent="0.25">
      <c r="A3485">
        <v>1559404</v>
      </c>
      <c r="B3485">
        <v>753785</v>
      </c>
      <c r="C3485">
        <v>21.3490742525237</v>
      </c>
      <c r="D3485">
        <v>38.055121413700299</v>
      </c>
      <c r="E3485" s="68" t="s">
        <v>900</v>
      </c>
      <c r="F3485" s="8">
        <f>INDEX(Δεδομένα!$P:$P,MATCH('2020'!E3485,Δεδομένα!$O:$O,0))</f>
        <v>136</v>
      </c>
      <c r="G3485" s="6" t="s">
        <v>357</v>
      </c>
      <c r="H3485" s="2" t="str">
        <f>INDEX(Δεδομένα!B$1:B$51,MATCH('2020'!G3485,Δεδομένα!A$1:A$51,0))</f>
        <v>ΔΥΤΙΚΗΣ ΕΛΛΑΔΟΣ</v>
      </c>
      <c r="I3485" s="8">
        <f>INDEX(Δεδομένα!E$1:E$13,MATCH('2020'!H3485,Δεδομένα!D$1:D$13,0))</f>
        <v>7</v>
      </c>
      <c r="J3485" s="1">
        <v>43975</v>
      </c>
      <c r="K3485" s="6" t="s">
        <v>128</v>
      </c>
      <c r="L3485" s="36" t="str">
        <f t="shared" si="216"/>
        <v>24/05/2020 13:25</v>
      </c>
      <c r="M3485" s="1">
        <v>43975</v>
      </c>
      <c r="N3485" s="6" t="s">
        <v>1144</v>
      </c>
      <c r="O3485" s="36" t="str">
        <f t="shared" si="217"/>
        <v>24/05/2020 14:11</v>
      </c>
      <c r="P3485" s="46">
        <f t="shared" si="218"/>
        <v>3.1944444439432118E-2</v>
      </c>
      <c r="Q3485" s="48">
        <v>0</v>
      </c>
      <c r="R3485" s="47">
        <f t="shared" si="219"/>
        <v>45.99999999278225</v>
      </c>
      <c r="S3485" s="6" t="s">
        <v>44</v>
      </c>
      <c r="T3485" s="6" t="s">
        <v>1058</v>
      </c>
      <c r="U3485" s="6" t="s">
        <v>1857</v>
      </c>
      <c r="V3485" s="6" t="s">
        <v>4879</v>
      </c>
      <c r="W3485" s="7">
        <v>0</v>
      </c>
      <c r="X3485" s="7">
        <v>0</v>
      </c>
      <c r="Y3485" s="7">
        <v>0</v>
      </c>
      <c r="Z3485" s="7">
        <v>0</v>
      </c>
      <c r="AA3485" s="7">
        <v>0</v>
      </c>
      <c r="AB3485" s="7">
        <v>1</v>
      </c>
      <c r="AC3485" s="7">
        <v>0</v>
      </c>
      <c r="AD3485" s="7">
        <v>0</v>
      </c>
      <c r="AE3485">
        <v>2</v>
      </c>
      <c r="AF3485">
        <v>0</v>
      </c>
      <c r="AG3485">
        <v>0</v>
      </c>
      <c r="AH3485">
        <v>0</v>
      </c>
      <c r="AI3485">
        <v>0</v>
      </c>
      <c r="AJ3485">
        <v>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</row>
    <row r="3486" spans="1:44" x14ac:dyDescent="0.25">
      <c r="A3486">
        <v>1568546</v>
      </c>
      <c r="B3486">
        <v>753828</v>
      </c>
      <c r="C3486">
        <v>21.347409064576699</v>
      </c>
      <c r="D3486">
        <v>37.865979254838798</v>
      </c>
      <c r="E3486" s="68" t="s">
        <v>925</v>
      </c>
      <c r="F3486" s="8">
        <f>INDEX(Δεδομένα!$P:$P,MATCH('2020'!E3486,Δεδομένα!$O:$O,0))</f>
        <v>135</v>
      </c>
      <c r="G3486" s="6" t="s">
        <v>357</v>
      </c>
      <c r="H3486" s="2" t="str">
        <f>INDEX(Δεδομένα!B$1:B$51,MATCH('2020'!G3486,Δεδομένα!A$1:A$51,0))</f>
        <v>ΔΥΤΙΚΗΣ ΕΛΛΑΔΟΣ</v>
      </c>
      <c r="I3486" s="8">
        <f>INDEX(Δεδομένα!E$1:E$13,MATCH('2020'!H3486,Δεδομένα!D$1:D$13,0))</f>
        <v>7</v>
      </c>
      <c r="J3486" s="1">
        <v>43975</v>
      </c>
      <c r="K3486" s="6" t="s">
        <v>944</v>
      </c>
      <c r="L3486" s="36" t="str">
        <f t="shared" si="216"/>
        <v>24/05/2020 17:18</v>
      </c>
      <c r="M3486" s="1">
        <v>43975</v>
      </c>
      <c r="N3486" s="6" t="s">
        <v>1464</v>
      </c>
      <c r="O3486" s="36" t="str">
        <f t="shared" si="217"/>
        <v>24/05/2020 18:23</v>
      </c>
      <c r="P3486" s="46">
        <f t="shared" si="218"/>
        <v>4.5138888890505768E-2</v>
      </c>
      <c r="Q3486" s="48">
        <v>0</v>
      </c>
      <c r="R3486" s="47">
        <f t="shared" si="219"/>
        <v>65.000000002328306</v>
      </c>
      <c r="S3486" s="6" t="s">
        <v>44</v>
      </c>
      <c r="T3486" s="6" t="s">
        <v>1565</v>
      </c>
      <c r="U3486" s="6" t="s">
        <v>73</v>
      </c>
      <c r="V3486" s="6" t="s">
        <v>4430</v>
      </c>
      <c r="W3486" s="7">
        <v>0</v>
      </c>
      <c r="X3486" s="7">
        <v>0</v>
      </c>
      <c r="Y3486" s="7">
        <v>0</v>
      </c>
      <c r="Z3486" s="7">
        <v>2</v>
      </c>
      <c r="AA3486" s="7">
        <v>0</v>
      </c>
      <c r="AB3486" s="7">
        <v>0</v>
      </c>
      <c r="AC3486" s="7">
        <v>0</v>
      </c>
      <c r="AD3486" s="7">
        <v>0</v>
      </c>
      <c r="AE3486">
        <v>2</v>
      </c>
      <c r="AF3486">
        <v>0</v>
      </c>
      <c r="AG3486">
        <v>0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</row>
    <row r="3487" spans="1:44" x14ac:dyDescent="0.25">
      <c r="A3487">
        <v>1559222</v>
      </c>
      <c r="B3487">
        <v>753863</v>
      </c>
      <c r="C3487">
        <v>22.370217298627999</v>
      </c>
      <c r="D3487">
        <v>40.557377162431997</v>
      </c>
      <c r="E3487" s="68" t="s">
        <v>1880</v>
      </c>
      <c r="F3487" s="8">
        <f>INDEX(Δεδομένα!$P:$P,MATCH('2020'!E3487,Δεδομένα!$O:$O,0))</f>
        <v>66</v>
      </c>
      <c r="G3487" s="6" t="s">
        <v>238</v>
      </c>
      <c r="H3487" s="2" t="str">
        <f>INDEX(Δεδομένα!B$1:B$51,MATCH('2020'!G3487,Δεδομένα!A$1:A$51,0))</f>
        <v>ΚΕΝΤΡΙΚΗΣ ΜΑΚΕΔΟΝΙΑΣ</v>
      </c>
      <c r="I3487" s="8">
        <f>INDEX(Δεδομένα!E$1:E$13,MATCH('2020'!H3487,Δεδομένα!D$1:D$13,0))</f>
        <v>3</v>
      </c>
      <c r="J3487" s="1">
        <v>43975</v>
      </c>
      <c r="K3487" s="6" t="s">
        <v>2265</v>
      </c>
      <c r="L3487" s="36" t="str">
        <f t="shared" si="216"/>
        <v>24/05/2020 19:48</v>
      </c>
      <c r="M3487" s="1">
        <v>43975</v>
      </c>
      <c r="N3487" s="6" t="s">
        <v>100</v>
      </c>
      <c r="O3487" s="36" t="str">
        <f t="shared" si="217"/>
        <v>24/05/2020 20:50</v>
      </c>
      <c r="P3487" s="46">
        <f t="shared" si="218"/>
        <v>4.3055555557657499E-2</v>
      </c>
      <c r="Q3487" s="48">
        <v>0</v>
      </c>
      <c r="R3487" s="47">
        <f t="shared" si="219"/>
        <v>62.000000003026798</v>
      </c>
      <c r="S3487" s="6" t="s">
        <v>897</v>
      </c>
      <c r="T3487" s="6" t="s">
        <v>1966</v>
      </c>
      <c r="U3487" s="6" t="s">
        <v>44</v>
      </c>
      <c r="V3487" s="6" t="s">
        <v>2195</v>
      </c>
      <c r="W3487" s="7">
        <v>0</v>
      </c>
      <c r="X3487" s="7">
        <v>0</v>
      </c>
      <c r="Y3487" s="7">
        <v>0</v>
      </c>
      <c r="Z3487" s="7">
        <v>0</v>
      </c>
      <c r="AA3487" s="7">
        <v>1</v>
      </c>
      <c r="AB3487" s="7">
        <v>0</v>
      </c>
      <c r="AC3487" s="7">
        <v>0</v>
      </c>
      <c r="AD3487" s="7">
        <v>0</v>
      </c>
      <c r="AE3487">
        <v>2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</row>
    <row r="3488" spans="1:44" x14ac:dyDescent="0.25">
      <c r="A3488">
        <v>1559367</v>
      </c>
      <c r="B3488">
        <v>0</v>
      </c>
      <c r="C3488">
        <v>0</v>
      </c>
      <c r="D3488">
        <v>0</v>
      </c>
      <c r="E3488" s="68" t="s">
        <v>687</v>
      </c>
      <c r="F3488" s="8">
        <f>INDEX(Δεδομένα!$P:$P,MATCH('2020'!E3488,Δεδομένα!$O:$O,0))</f>
        <v>213</v>
      </c>
      <c r="G3488" s="6" t="s">
        <v>560</v>
      </c>
      <c r="H3488" s="2" t="str">
        <f>INDEX(Δεδομένα!B$1:B$51,MATCH('2020'!G3488,Δεδομένα!A$1:A$51,0))</f>
        <v>ΚΡΗΤΗΣ</v>
      </c>
      <c r="I3488" s="8">
        <f>INDEX(Δεδομένα!E$1:E$13,MATCH('2020'!H3488,Δεδομένα!D$1:D$13,0))</f>
        <v>12</v>
      </c>
      <c r="J3488" s="1">
        <v>43975</v>
      </c>
      <c r="K3488" s="6" t="s">
        <v>739</v>
      </c>
      <c r="L3488" s="36" t="str">
        <f t="shared" si="216"/>
        <v>24/05/2020 06:40</v>
      </c>
      <c r="M3488" s="1">
        <v>43975</v>
      </c>
      <c r="N3488" s="6" t="s">
        <v>423</v>
      </c>
      <c r="O3488" s="36" t="str">
        <f t="shared" si="217"/>
        <v>24/05/2020 08:00</v>
      </c>
      <c r="P3488" s="46">
        <f t="shared" si="218"/>
        <v>5.5555555554747116E-2</v>
      </c>
      <c r="Q3488" s="48">
        <v>0</v>
      </c>
      <c r="R3488" s="47">
        <f t="shared" si="219"/>
        <v>79.999999998835847</v>
      </c>
      <c r="S3488" s="6" t="s">
        <v>44</v>
      </c>
      <c r="T3488" s="6" t="s">
        <v>565</v>
      </c>
      <c r="U3488" s="6" t="s">
        <v>568</v>
      </c>
      <c r="V3488" s="6" t="s">
        <v>568</v>
      </c>
      <c r="W3488" s="7">
        <v>0</v>
      </c>
      <c r="X3488" s="7">
        <v>0</v>
      </c>
      <c r="Y3488" s="7">
        <v>0</v>
      </c>
      <c r="Z3488" s="7">
        <v>0</v>
      </c>
      <c r="AA3488" s="7">
        <v>0</v>
      </c>
      <c r="AB3488" s="7">
        <v>0.4</v>
      </c>
      <c r="AC3488" s="7">
        <v>0</v>
      </c>
      <c r="AD3488" s="7">
        <v>0</v>
      </c>
      <c r="AE3488">
        <v>4</v>
      </c>
      <c r="AF3488">
        <v>0</v>
      </c>
      <c r="AG3488">
        <v>0</v>
      </c>
      <c r="AH3488">
        <v>0</v>
      </c>
      <c r="AI3488">
        <v>0</v>
      </c>
      <c r="AJ3488">
        <v>2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</row>
    <row r="3489" spans="1:44" x14ac:dyDescent="0.25">
      <c r="A3489">
        <v>1559321</v>
      </c>
      <c r="B3489">
        <v>753721</v>
      </c>
      <c r="C3489">
        <v>22.776317866806199</v>
      </c>
      <c r="D3489">
        <v>40.695284736860302</v>
      </c>
      <c r="E3489" s="68" t="s">
        <v>175</v>
      </c>
      <c r="F3489" s="8">
        <f>INDEX(Δεδομένα!$P:$P,MATCH('2020'!E3489,Δεδομένα!$O:$O,0))</f>
        <v>44</v>
      </c>
      <c r="G3489" s="6" t="s">
        <v>170</v>
      </c>
      <c r="H3489" s="2" t="str">
        <f>INDEX(Δεδομένα!B$1:B$51,MATCH('2020'!G3489,Δεδομένα!A$1:A$51,0))</f>
        <v>ΚΕΝΤΡΙΚΗΣ ΜΑΚΕΔΟΝΙΑΣ</v>
      </c>
      <c r="I3489" s="8">
        <f>INDEX(Δεδομένα!E$1:E$13,MATCH('2020'!H3489,Δεδομένα!D$1:D$13,0))</f>
        <v>3</v>
      </c>
      <c r="J3489" s="1">
        <v>43975</v>
      </c>
      <c r="K3489" s="6" t="s">
        <v>2547</v>
      </c>
      <c r="L3489" s="36" t="str">
        <f t="shared" si="216"/>
        <v>24/05/2020 11:08</v>
      </c>
      <c r="M3489" s="1">
        <v>43975</v>
      </c>
      <c r="N3489" s="6" t="s">
        <v>2330</v>
      </c>
      <c r="O3489" s="36" t="str">
        <f t="shared" si="217"/>
        <v>24/05/2020 11:36</v>
      </c>
      <c r="P3489" s="46">
        <f t="shared" si="218"/>
        <v>1.9444444442342501E-2</v>
      </c>
      <c r="Q3489" s="48">
        <v>0</v>
      </c>
      <c r="R3489" s="47">
        <f t="shared" si="219"/>
        <v>27.999999996973202</v>
      </c>
      <c r="S3489" s="6" t="s">
        <v>170</v>
      </c>
      <c r="T3489" s="6" t="s">
        <v>178</v>
      </c>
      <c r="U3489" s="6" t="s">
        <v>44</v>
      </c>
      <c r="V3489" s="6" t="s">
        <v>4873</v>
      </c>
      <c r="W3489" s="7">
        <v>0</v>
      </c>
      <c r="X3489" s="7">
        <v>0</v>
      </c>
      <c r="Y3489" s="7">
        <v>0</v>
      </c>
      <c r="Z3489" s="7">
        <v>0</v>
      </c>
      <c r="AA3489" s="7">
        <v>0</v>
      </c>
      <c r="AB3489" s="7">
        <v>0</v>
      </c>
      <c r="AC3489" s="7">
        <v>0</v>
      </c>
      <c r="AD3489" s="7">
        <v>0.5</v>
      </c>
      <c r="AE3489">
        <v>2</v>
      </c>
      <c r="AF3489">
        <v>0</v>
      </c>
      <c r="AG3489">
        <v>0</v>
      </c>
      <c r="AH3489">
        <v>0</v>
      </c>
      <c r="AI3489">
        <v>0</v>
      </c>
      <c r="AJ3489">
        <v>1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</row>
    <row r="3490" spans="1:44" x14ac:dyDescent="0.25">
      <c r="A3490">
        <v>1559329</v>
      </c>
      <c r="B3490">
        <v>753737</v>
      </c>
      <c r="C3490">
        <v>22.7719939381834</v>
      </c>
      <c r="D3490">
        <v>40.6935817363645</v>
      </c>
      <c r="E3490" s="68" t="s">
        <v>175</v>
      </c>
      <c r="F3490" s="8">
        <f>INDEX(Δεδομένα!$P:$P,MATCH('2020'!E3490,Δεδομένα!$O:$O,0))</f>
        <v>44</v>
      </c>
      <c r="G3490" s="6" t="s">
        <v>170</v>
      </c>
      <c r="H3490" s="2" t="str">
        <f>INDEX(Δεδομένα!B$1:B$51,MATCH('2020'!G3490,Δεδομένα!A$1:A$51,0))</f>
        <v>ΚΕΝΤΡΙΚΗΣ ΜΑΚΕΔΟΝΙΑΣ</v>
      </c>
      <c r="I3490" s="8">
        <f>INDEX(Δεδομένα!E$1:E$13,MATCH('2020'!H3490,Δεδομένα!D$1:D$13,0))</f>
        <v>3</v>
      </c>
      <c r="J3490" s="1">
        <v>43975</v>
      </c>
      <c r="K3490" s="6" t="s">
        <v>970</v>
      </c>
      <c r="L3490" s="36" t="str">
        <f t="shared" si="216"/>
        <v>24/05/2020 11:37</v>
      </c>
      <c r="M3490" s="1">
        <v>43975</v>
      </c>
      <c r="N3490" s="6" t="s">
        <v>605</v>
      </c>
      <c r="O3490" s="36" t="str">
        <f t="shared" si="217"/>
        <v>24/05/2020 12:10</v>
      </c>
      <c r="P3490" s="46">
        <f t="shared" si="218"/>
        <v>2.2916666668606922E-2</v>
      </c>
      <c r="Q3490" s="48">
        <v>0</v>
      </c>
      <c r="R3490" s="47">
        <f t="shared" si="219"/>
        <v>33.000000002793968</v>
      </c>
      <c r="S3490" s="6" t="s">
        <v>205</v>
      </c>
      <c r="T3490" s="6" t="s">
        <v>178</v>
      </c>
      <c r="U3490" s="6" t="s">
        <v>44</v>
      </c>
      <c r="V3490" s="6" t="s">
        <v>4875</v>
      </c>
      <c r="W3490" s="7">
        <v>0</v>
      </c>
      <c r="X3490" s="7">
        <v>0</v>
      </c>
      <c r="Y3490" s="7">
        <v>0</v>
      </c>
      <c r="Z3490" s="7">
        <v>0</v>
      </c>
      <c r="AA3490" s="7">
        <v>0</v>
      </c>
      <c r="AB3490" s="7">
        <v>0</v>
      </c>
      <c r="AC3490" s="7">
        <v>0</v>
      </c>
      <c r="AD3490" s="7">
        <v>0.1</v>
      </c>
      <c r="AE3490">
        <v>2</v>
      </c>
      <c r="AF3490">
        <v>0</v>
      </c>
      <c r="AG3490">
        <v>0</v>
      </c>
      <c r="AH3490">
        <v>0</v>
      </c>
      <c r="AI3490">
        <v>0</v>
      </c>
      <c r="AJ3490">
        <v>1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</row>
    <row r="3491" spans="1:44" x14ac:dyDescent="0.25">
      <c r="A3491">
        <v>1559340</v>
      </c>
      <c r="B3491">
        <v>753813</v>
      </c>
      <c r="C3491">
        <v>22.774716583089301</v>
      </c>
      <c r="D3491">
        <v>40.697787128127302</v>
      </c>
      <c r="E3491" s="68" t="s">
        <v>175</v>
      </c>
      <c r="F3491" s="8">
        <f>INDEX(Δεδομένα!$P:$P,MATCH('2020'!E3491,Δεδομένα!$O:$O,0))</f>
        <v>44</v>
      </c>
      <c r="G3491" s="6" t="s">
        <v>170</v>
      </c>
      <c r="H3491" s="2" t="str">
        <f>INDEX(Δεδομένα!B$1:B$51,MATCH('2020'!G3491,Δεδομένα!A$1:A$51,0))</f>
        <v>ΚΕΝΤΡΙΚΗΣ ΜΑΚΕΔΟΝΙΑΣ</v>
      </c>
      <c r="I3491" s="8">
        <f>INDEX(Δεδομένα!E$1:E$13,MATCH('2020'!H3491,Δεδομένα!D$1:D$13,0))</f>
        <v>3</v>
      </c>
      <c r="J3491" s="1">
        <v>43975</v>
      </c>
      <c r="K3491" s="6" t="s">
        <v>153</v>
      </c>
      <c r="L3491" s="36" t="str">
        <f t="shared" si="216"/>
        <v>24/05/2020 16:15</v>
      </c>
      <c r="M3491" s="1">
        <v>43975</v>
      </c>
      <c r="N3491" s="6" t="s">
        <v>310</v>
      </c>
      <c r="O3491" s="36" t="str">
        <f t="shared" si="217"/>
        <v>24/05/2020 18:15</v>
      </c>
      <c r="P3491" s="46">
        <f t="shared" si="218"/>
        <v>8.3333333328482695E-2</v>
      </c>
      <c r="Q3491" s="48">
        <v>0</v>
      </c>
      <c r="R3491" s="47">
        <f t="shared" si="219"/>
        <v>119.99999999301508</v>
      </c>
      <c r="S3491" s="6" t="s">
        <v>205</v>
      </c>
      <c r="T3491" s="6" t="s">
        <v>178</v>
      </c>
      <c r="U3491" s="6" t="s">
        <v>44</v>
      </c>
      <c r="V3491" s="6" t="s">
        <v>4873</v>
      </c>
      <c r="W3491" s="7">
        <v>0</v>
      </c>
      <c r="X3491" s="7">
        <v>0</v>
      </c>
      <c r="Y3491" s="7">
        <v>0</v>
      </c>
      <c r="Z3491" s="7">
        <v>0</v>
      </c>
      <c r="AA3491" s="7">
        <v>0</v>
      </c>
      <c r="AB3491" s="7">
        <v>0</v>
      </c>
      <c r="AC3491" s="7">
        <v>0</v>
      </c>
      <c r="AD3491" s="7">
        <v>0.5</v>
      </c>
      <c r="AE3491">
        <v>5</v>
      </c>
      <c r="AF3491">
        <v>0</v>
      </c>
      <c r="AG3491">
        <v>0</v>
      </c>
      <c r="AH3491">
        <v>0</v>
      </c>
      <c r="AI3491">
        <v>0</v>
      </c>
      <c r="AJ3491">
        <v>2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</row>
    <row r="3492" spans="1:44" x14ac:dyDescent="0.25">
      <c r="A3492">
        <v>1559341</v>
      </c>
      <c r="B3492">
        <v>753803</v>
      </c>
      <c r="C3492">
        <v>20.591019283028199</v>
      </c>
      <c r="D3492">
        <v>40.063315819698502</v>
      </c>
      <c r="E3492" s="68" t="s">
        <v>1556</v>
      </c>
      <c r="F3492" s="8">
        <f>INDEX(Δεδομένα!$P:$P,MATCH('2020'!E3492,Δεδομένα!$O:$O,0))</f>
        <v>89</v>
      </c>
      <c r="G3492" s="6" t="s">
        <v>251</v>
      </c>
      <c r="H3492" s="2" t="str">
        <f>INDEX(Δεδομένα!B$1:B$51,MATCH('2020'!G3492,Δεδομένα!A$1:A$51,0))</f>
        <v>ΗΠΕΙΡΟΥ</v>
      </c>
      <c r="I3492" s="8">
        <f>INDEX(Δεδομένα!E$1:E$13,MATCH('2020'!H3492,Δεδομένα!D$1:D$13,0))</f>
        <v>5</v>
      </c>
      <c r="J3492" s="1">
        <v>43975</v>
      </c>
      <c r="K3492" s="6" t="s">
        <v>696</v>
      </c>
      <c r="L3492" s="36" t="str">
        <f t="shared" si="216"/>
        <v>24/05/2020 15:23</v>
      </c>
      <c r="M3492" s="1">
        <v>43975</v>
      </c>
      <c r="N3492" s="6" t="s">
        <v>107</v>
      </c>
      <c r="O3492" s="36" t="str">
        <f t="shared" si="217"/>
        <v>24/05/2020 20:20</v>
      </c>
      <c r="P3492" s="46">
        <f t="shared" si="218"/>
        <v>0.20624999999563443</v>
      </c>
      <c r="Q3492" s="48">
        <v>0</v>
      </c>
      <c r="R3492" s="47">
        <f t="shared" si="219"/>
        <v>296.99999999371357</v>
      </c>
      <c r="S3492" s="6" t="s">
        <v>1558</v>
      </c>
      <c r="T3492" s="6" t="s">
        <v>1559</v>
      </c>
      <c r="U3492" s="6" t="s">
        <v>4881</v>
      </c>
      <c r="V3492" s="6" t="s">
        <v>4882</v>
      </c>
      <c r="W3492" s="7">
        <v>0</v>
      </c>
      <c r="X3492" s="7">
        <v>0</v>
      </c>
      <c r="Y3492" s="7">
        <v>0</v>
      </c>
      <c r="Z3492" s="7">
        <v>1</v>
      </c>
      <c r="AA3492" s="7">
        <v>0</v>
      </c>
      <c r="AB3492" s="7">
        <v>4</v>
      </c>
      <c r="AC3492" s="7">
        <v>0</v>
      </c>
      <c r="AD3492" s="7">
        <v>0</v>
      </c>
      <c r="AE3492">
        <v>2</v>
      </c>
      <c r="AF3492">
        <v>0</v>
      </c>
      <c r="AG3492">
        <v>0</v>
      </c>
      <c r="AH3492">
        <v>0</v>
      </c>
      <c r="AI3492">
        <v>0</v>
      </c>
      <c r="AJ3492">
        <v>1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</row>
    <row r="3493" spans="1:44" x14ac:dyDescent="0.25">
      <c r="A3493">
        <v>1559286</v>
      </c>
      <c r="B3493">
        <v>753743</v>
      </c>
      <c r="C3493">
        <v>24.723974496078299</v>
      </c>
      <c r="D3493">
        <v>41.015907758795301</v>
      </c>
      <c r="E3493" s="68" t="s">
        <v>919</v>
      </c>
      <c r="F3493" s="8">
        <f>INDEX(Δεδομένα!$P:$P,MATCH('2020'!E3493,Δεδομένα!$O:$O,0))</f>
        <v>26</v>
      </c>
      <c r="G3493" s="6" t="s">
        <v>77</v>
      </c>
      <c r="H3493" s="2" t="str">
        <f>INDEX(Δεδομένα!B$1:B$51,MATCH('2020'!G3493,Δεδομένα!A$1:A$51,0))</f>
        <v>ΑΝΑΤΟΛΙΚΗΣ ΜΑΚΕΔΟΝΙΑΣ ΚΑΙ ΘΡΑΚΗΣ</v>
      </c>
      <c r="I3493" s="8">
        <f>INDEX(Δεδομένα!E$1:E$13,MATCH('2020'!H3493,Δεδομένα!D$1:D$13,0))</f>
        <v>2</v>
      </c>
      <c r="J3493" s="1">
        <v>43975</v>
      </c>
      <c r="K3493" s="6" t="s">
        <v>139</v>
      </c>
      <c r="L3493" s="36" t="str">
        <f t="shared" si="216"/>
        <v>24/05/2020 11:40</v>
      </c>
      <c r="M3493" s="1">
        <v>43975</v>
      </c>
      <c r="N3493" s="6" t="s">
        <v>3539</v>
      </c>
      <c r="O3493" s="36" t="str">
        <f t="shared" si="217"/>
        <v>24/05/2020 15:12</v>
      </c>
      <c r="P3493" s="46">
        <f t="shared" si="218"/>
        <v>0.14722222222189885</v>
      </c>
      <c r="Q3493" s="48">
        <v>0</v>
      </c>
      <c r="R3493" s="47">
        <f t="shared" si="219"/>
        <v>211.99999999953434</v>
      </c>
      <c r="S3493" s="6" t="s">
        <v>77</v>
      </c>
      <c r="T3493" s="6" t="s">
        <v>921</v>
      </c>
      <c r="U3493" s="6" t="s">
        <v>44</v>
      </c>
      <c r="V3493" s="6" t="s">
        <v>4877</v>
      </c>
      <c r="W3493" s="7">
        <v>0</v>
      </c>
      <c r="X3493" s="7">
        <v>0</v>
      </c>
      <c r="Y3493" s="7">
        <v>0</v>
      </c>
      <c r="Z3493" s="7">
        <v>10</v>
      </c>
      <c r="AA3493" s="7">
        <v>2</v>
      </c>
      <c r="AB3493" s="7">
        <v>0</v>
      </c>
      <c r="AC3493" s="7">
        <v>0</v>
      </c>
      <c r="AD3493" s="7">
        <v>0</v>
      </c>
      <c r="AE3493">
        <v>8</v>
      </c>
      <c r="AF3493">
        <v>0</v>
      </c>
      <c r="AG3493">
        <v>0</v>
      </c>
      <c r="AH3493">
        <v>0</v>
      </c>
      <c r="AI3493">
        <v>0</v>
      </c>
      <c r="AJ3493">
        <v>3</v>
      </c>
      <c r="AK3493">
        <v>1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</row>
    <row r="3494" spans="1:44" x14ac:dyDescent="0.25">
      <c r="A3494">
        <v>1559494</v>
      </c>
      <c r="B3494">
        <v>753775</v>
      </c>
      <c r="C3494">
        <v>21.210864790812099</v>
      </c>
      <c r="D3494">
        <v>40.367679839236303</v>
      </c>
      <c r="E3494" s="68" t="s">
        <v>1062</v>
      </c>
      <c r="F3494" s="8">
        <f>INDEX(Δεδομένα!$P:$P,MATCH('2020'!E3494,Δεδομένα!$O:$O,0))</f>
        <v>77</v>
      </c>
      <c r="G3494" s="6" t="s">
        <v>1063</v>
      </c>
      <c r="H3494" s="2" t="str">
        <f>INDEX(Δεδομένα!B$1:B$51,MATCH('2020'!G3494,Δεδομένα!A$1:A$51,0))</f>
        <v>ΔΥΤΙΚΗΣ ΜΑΚΕΔΟΝΙΑΣ</v>
      </c>
      <c r="I3494" s="8">
        <f>INDEX(Δεδομένα!E$1:E$13,MATCH('2020'!H3494,Δεδομένα!D$1:D$13,0))</f>
        <v>4</v>
      </c>
      <c r="J3494" s="1">
        <v>43975</v>
      </c>
      <c r="K3494" s="6" t="s">
        <v>655</v>
      </c>
      <c r="L3494" s="36" t="str">
        <f t="shared" si="216"/>
        <v>24/05/2020 12:05</v>
      </c>
      <c r="M3494" s="1">
        <v>43975</v>
      </c>
      <c r="N3494" s="6" t="s">
        <v>362</v>
      </c>
      <c r="O3494" s="36" t="str">
        <f t="shared" si="217"/>
        <v>24/05/2020 14:00</v>
      </c>
      <c r="P3494" s="46">
        <f t="shared" si="218"/>
        <v>7.9861111116770189E-2</v>
      </c>
      <c r="Q3494" s="48">
        <v>0</v>
      </c>
      <c r="R3494" s="47">
        <f t="shared" si="219"/>
        <v>115.00000000814907</v>
      </c>
      <c r="S3494" s="6" t="s">
        <v>1260</v>
      </c>
      <c r="T3494" s="6" t="s">
        <v>1066</v>
      </c>
      <c r="U3494" s="6" t="s">
        <v>1067</v>
      </c>
      <c r="V3494" s="6" t="s">
        <v>1827</v>
      </c>
      <c r="W3494" s="7">
        <v>0</v>
      </c>
      <c r="X3494" s="7">
        <v>0</v>
      </c>
      <c r="Y3494" s="7">
        <v>0</v>
      </c>
      <c r="Z3494" s="7">
        <v>0</v>
      </c>
      <c r="AA3494" s="7">
        <v>0</v>
      </c>
      <c r="AB3494" s="7">
        <v>0.03</v>
      </c>
      <c r="AC3494" s="7">
        <v>0</v>
      </c>
      <c r="AD3494" s="7">
        <v>0</v>
      </c>
      <c r="AE3494">
        <v>2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</row>
    <row r="3495" spans="1:44" x14ac:dyDescent="0.25">
      <c r="A3495">
        <v>1559495</v>
      </c>
      <c r="B3495">
        <v>753854</v>
      </c>
      <c r="C3495">
        <v>21.283042186546201</v>
      </c>
      <c r="D3495">
        <v>40.5689805113578</v>
      </c>
      <c r="E3495" s="68" t="s">
        <v>1259</v>
      </c>
      <c r="F3495" s="8">
        <f>INDEX(Δεδομένα!$P:$P,MATCH('2020'!E3495,Δεδομένα!$O:$O,0))</f>
        <v>75</v>
      </c>
      <c r="G3495" s="6" t="s">
        <v>1063</v>
      </c>
      <c r="H3495" s="2" t="str">
        <f>INDEX(Δεδομένα!B$1:B$51,MATCH('2020'!G3495,Δεδομένα!A$1:A$51,0))</f>
        <v>ΔΥΤΙΚΗΣ ΜΑΚΕΔΟΝΙΑΣ</v>
      </c>
      <c r="I3495" s="8">
        <f>INDEX(Δεδομένα!E$1:E$13,MATCH('2020'!H3495,Δεδομένα!D$1:D$13,0))</f>
        <v>4</v>
      </c>
      <c r="J3495" s="1">
        <v>43975</v>
      </c>
      <c r="K3495" s="6" t="s">
        <v>234</v>
      </c>
      <c r="L3495" s="36" t="str">
        <f t="shared" si="216"/>
        <v>24/05/2020 19:05</v>
      </c>
      <c r="M3495" s="1">
        <v>43975</v>
      </c>
      <c r="N3495" s="6" t="s">
        <v>2407</v>
      </c>
      <c r="O3495" s="36" t="str">
        <f t="shared" si="217"/>
        <v>24/05/2020 20:39</v>
      </c>
      <c r="P3495" s="46">
        <f t="shared" si="218"/>
        <v>6.5277777779556345E-2</v>
      </c>
      <c r="Q3495" s="48">
        <v>0</v>
      </c>
      <c r="R3495" s="47">
        <f t="shared" si="219"/>
        <v>94.000000002561137</v>
      </c>
      <c r="S3495" s="6" t="s">
        <v>1260</v>
      </c>
      <c r="T3495" s="6" t="s">
        <v>1261</v>
      </c>
      <c r="U3495" s="6" t="s">
        <v>73</v>
      </c>
      <c r="V3495" s="6" t="s">
        <v>4599</v>
      </c>
      <c r="W3495" s="7">
        <v>0</v>
      </c>
      <c r="X3495" s="7">
        <v>0</v>
      </c>
      <c r="Y3495" s="7">
        <v>0</v>
      </c>
      <c r="Z3495" s="7">
        <v>0</v>
      </c>
      <c r="AA3495" s="7">
        <v>0</v>
      </c>
      <c r="AB3495" s="7">
        <v>0.05</v>
      </c>
      <c r="AC3495" s="7">
        <v>0</v>
      </c>
      <c r="AD3495" s="7">
        <v>0</v>
      </c>
      <c r="AE3495">
        <v>3</v>
      </c>
      <c r="AF3495">
        <v>0</v>
      </c>
      <c r="AG3495">
        <v>0</v>
      </c>
      <c r="AH3495">
        <v>0</v>
      </c>
      <c r="AI3495">
        <v>0</v>
      </c>
      <c r="AJ3495">
        <v>1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</row>
    <row r="3496" spans="1:44" x14ac:dyDescent="0.25">
      <c r="A3496">
        <v>1559924</v>
      </c>
      <c r="B3496">
        <v>753716</v>
      </c>
      <c r="C3496">
        <v>21.524691204206601</v>
      </c>
      <c r="D3496">
        <v>40.359848151599103</v>
      </c>
      <c r="E3496" s="68" t="s">
        <v>245</v>
      </c>
      <c r="F3496" s="8">
        <f>INDEX(Δεδομένα!$P:$P,MATCH('2020'!E3496,Δεδομένα!$O:$O,0))</f>
        <v>71</v>
      </c>
      <c r="G3496" s="6" t="s">
        <v>246</v>
      </c>
      <c r="H3496" s="2" t="str">
        <f>INDEX(Δεδομένα!B$1:B$51,MATCH('2020'!G3496,Δεδομένα!A$1:A$51,0))</f>
        <v>ΔΥΤΙΚΗΣ ΜΑΚΕΔΟΝΙΑΣ</v>
      </c>
      <c r="I3496" s="8">
        <f>INDEX(Δεδομένα!E$1:E$13,MATCH('2020'!H3496,Δεδομένα!D$1:D$13,0))</f>
        <v>4</v>
      </c>
      <c r="J3496" s="1">
        <v>43975</v>
      </c>
      <c r="K3496" s="6" t="s">
        <v>4663</v>
      </c>
      <c r="L3496" s="36" t="str">
        <f t="shared" si="216"/>
        <v>24/05/2020 09:36</v>
      </c>
      <c r="M3496" s="1">
        <v>43975</v>
      </c>
      <c r="N3496" s="6" t="s">
        <v>263</v>
      </c>
      <c r="O3496" s="36" t="str">
        <f t="shared" si="217"/>
        <v>24/05/2020 18:35</v>
      </c>
      <c r="P3496" s="46">
        <f t="shared" si="218"/>
        <v>0.37430555555329192</v>
      </c>
      <c r="Q3496" s="48">
        <v>0</v>
      </c>
      <c r="R3496" s="47">
        <f t="shared" si="219"/>
        <v>538.99999999674037</v>
      </c>
      <c r="S3496" s="6" t="s">
        <v>1838</v>
      </c>
      <c r="T3496" s="6" t="s">
        <v>248</v>
      </c>
      <c r="U3496" s="6" t="s">
        <v>44</v>
      </c>
      <c r="V3496" s="6" t="s">
        <v>4872</v>
      </c>
      <c r="W3496" s="7">
        <v>0</v>
      </c>
      <c r="X3496" s="7">
        <v>0</v>
      </c>
      <c r="Y3496" s="7">
        <v>0</v>
      </c>
      <c r="Z3496" s="7">
        <v>0</v>
      </c>
      <c r="AA3496" s="7">
        <v>0</v>
      </c>
      <c r="AB3496" s="7">
        <v>0</v>
      </c>
      <c r="AC3496" s="7">
        <v>0.2</v>
      </c>
      <c r="AD3496" s="7">
        <v>0</v>
      </c>
      <c r="AE3496">
        <v>4</v>
      </c>
      <c r="AF3496">
        <v>0</v>
      </c>
      <c r="AG3496">
        <v>0</v>
      </c>
      <c r="AH3496">
        <v>0</v>
      </c>
      <c r="AI3496">
        <v>0</v>
      </c>
      <c r="AJ3496">
        <v>2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</row>
    <row r="3497" spans="1:44" x14ac:dyDescent="0.25">
      <c r="A3497">
        <v>1582696</v>
      </c>
      <c r="B3497">
        <v>753920</v>
      </c>
      <c r="C3497">
        <v>22.705167125515398</v>
      </c>
      <c r="D3497">
        <v>37.813808248607899</v>
      </c>
      <c r="E3497" s="68" t="s">
        <v>810</v>
      </c>
      <c r="F3497" s="8">
        <f>INDEX(Δεδομένα!$P:$P,MATCH('2020'!E3497,Δεδομένα!$O:$O,0))</f>
        <v>157</v>
      </c>
      <c r="G3497" s="6" t="s">
        <v>391</v>
      </c>
      <c r="H3497" s="2" t="str">
        <f>INDEX(Δεδομένα!B$1:B$51,MATCH('2020'!G3497,Δεδομένα!A$1:A$51,0))</f>
        <v>ΠΕΛΛΟΠΟΝΗΣΟΥ</v>
      </c>
      <c r="I3497" s="8">
        <f>INDEX(Δεδομένα!E$1:E$13,MATCH('2020'!H3497,Δεδομένα!D$1:D$13,0))</f>
        <v>8</v>
      </c>
      <c r="J3497" s="1">
        <v>43975</v>
      </c>
      <c r="K3497" s="6" t="s">
        <v>1841</v>
      </c>
      <c r="L3497" s="36" t="str">
        <f t="shared" si="216"/>
        <v>24/05/2020 23:23</v>
      </c>
      <c r="M3497" s="1">
        <v>43976</v>
      </c>
      <c r="N3497" s="6" t="s">
        <v>712</v>
      </c>
      <c r="O3497" s="36" t="str">
        <f t="shared" si="217"/>
        <v>25/05/2020 10:16</v>
      </c>
      <c r="P3497" s="46">
        <f t="shared" si="218"/>
        <v>0.45347222221607808</v>
      </c>
      <c r="Q3497" s="48">
        <v>0</v>
      </c>
      <c r="R3497" s="47">
        <f t="shared" si="219"/>
        <v>652.99999999115244</v>
      </c>
      <c r="S3497" s="6" t="s">
        <v>44</v>
      </c>
      <c r="T3497" s="6" t="s">
        <v>1435</v>
      </c>
      <c r="U3497" s="6" t="s">
        <v>44</v>
      </c>
      <c r="V3497" s="6" t="s">
        <v>4887</v>
      </c>
      <c r="W3497" s="7">
        <v>0.25</v>
      </c>
      <c r="X3497" s="7">
        <v>0</v>
      </c>
      <c r="Y3497" s="7">
        <v>0</v>
      </c>
      <c r="Z3497" s="7">
        <v>0</v>
      </c>
      <c r="AA3497" s="7">
        <v>0</v>
      </c>
      <c r="AB3497" s="7">
        <v>0</v>
      </c>
      <c r="AC3497" s="7">
        <v>0</v>
      </c>
      <c r="AD3497" s="7">
        <v>0</v>
      </c>
      <c r="AE3497">
        <v>6</v>
      </c>
      <c r="AF3497">
        <v>0</v>
      </c>
      <c r="AG3497">
        <v>0</v>
      </c>
      <c r="AH3497">
        <v>0</v>
      </c>
      <c r="AI3497">
        <v>0</v>
      </c>
      <c r="AJ3497">
        <v>3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</row>
    <row r="3498" spans="1:44" x14ac:dyDescent="0.25">
      <c r="A3498">
        <v>1560980</v>
      </c>
      <c r="B3498">
        <v>753705</v>
      </c>
      <c r="C3498">
        <v>24.9455678227324</v>
      </c>
      <c r="D3498">
        <v>37.419080298524499</v>
      </c>
      <c r="E3498" s="68" t="s">
        <v>2606</v>
      </c>
      <c r="F3498" s="8">
        <f>INDEX(Δεδομένα!$P:$P,MATCH('2020'!E3498,Δεδομένα!$O:$O,0))</f>
        <v>187</v>
      </c>
      <c r="G3498" s="6" t="s">
        <v>479</v>
      </c>
      <c r="H3498" s="2" t="str">
        <f>INDEX(Δεδομένα!B$1:B$51,MATCH('2020'!G3498,Δεδομένα!A$1:A$51,0))</f>
        <v>ΝΟΤΙΟΥ ΑΙΓΑΙΟΥ</v>
      </c>
      <c r="I3498" s="8">
        <f>INDEX(Δεδομένα!E$1:E$13,MATCH('2020'!H3498,Δεδομένα!D$1:D$13,0))</f>
        <v>10</v>
      </c>
      <c r="J3498" s="1">
        <v>43975</v>
      </c>
      <c r="K3498" s="6" t="s">
        <v>4869</v>
      </c>
      <c r="L3498" s="36" t="str">
        <f t="shared" si="216"/>
        <v>24/05/2020 08:34</v>
      </c>
      <c r="M3498" s="1">
        <v>43975</v>
      </c>
      <c r="N3498" s="6" t="s">
        <v>207</v>
      </c>
      <c r="O3498" s="36" t="str">
        <f t="shared" si="217"/>
        <v>24/05/2020 18:00</v>
      </c>
      <c r="P3498" s="46">
        <f t="shared" si="218"/>
        <v>0.39305555555620231</v>
      </c>
      <c r="Q3498" s="48">
        <v>0</v>
      </c>
      <c r="R3498" s="47">
        <f t="shared" si="219"/>
        <v>566.00000000093132</v>
      </c>
      <c r="S3498" s="6" t="s">
        <v>44</v>
      </c>
      <c r="T3498" s="6" t="s">
        <v>4870</v>
      </c>
      <c r="U3498" s="6" t="s">
        <v>44</v>
      </c>
      <c r="V3498" s="6" t="s">
        <v>3982</v>
      </c>
      <c r="W3498" s="7">
        <v>0</v>
      </c>
      <c r="X3498" s="7">
        <v>0</v>
      </c>
      <c r="Y3498" s="7">
        <v>0</v>
      </c>
      <c r="Z3498" s="7">
        <v>0</v>
      </c>
      <c r="AA3498" s="7">
        <v>0.5</v>
      </c>
      <c r="AB3498" s="7">
        <v>0</v>
      </c>
      <c r="AC3498" s="7">
        <v>0</v>
      </c>
      <c r="AD3498" s="7">
        <v>0</v>
      </c>
      <c r="AE3498">
        <v>9</v>
      </c>
      <c r="AF3498">
        <v>0</v>
      </c>
      <c r="AG3498">
        <v>0</v>
      </c>
      <c r="AH3498">
        <v>0</v>
      </c>
      <c r="AI3498">
        <v>6</v>
      </c>
      <c r="AJ3498">
        <v>3</v>
      </c>
      <c r="AK3498">
        <v>0</v>
      </c>
      <c r="AL3498">
        <v>1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</row>
    <row r="3499" spans="1:44" x14ac:dyDescent="0.25">
      <c r="A3499">
        <v>1559383</v>
      </c>
      <c r="B3499">
        <v>753885</v>
      </c>
      <c r="C3499">
        <v>22.547913335087401</v>
      </c>
      <c r="D3499">
        <v>36.885967082711097</v>
      </c>
      <c r="E3499" s="68" t="s">
        <v>822</v>
      </c>
      <c r="F3499" s="8">
        <f>INDEX(Δεδομένα!$P:$P,MATCH('2020'!E3499,Δεδομένα!$O:$O,0))</f>
        <v>149</v>
      </c>
      <c r="G3499" s="6" t="s">
        <v>369</v>
      </c>
      <c r="H3499" s="2" t="str">
        <f>INDEX(Δεδομένα!B$1:B$51,MATCH('2020'!G3499,Δεδομένα!A$1:A$51,0))</f>
        <v>ΠΕΛΛΟΠΟΝΗΣΟΥ</v>
      </c>
      <c r="I3499" s="8">
        <f>INDEX(Δεδομένα!E$1:E$13,MATCH('2020'!H3499,Δεδομένα!D$1:D$13,0))</f>
        <v>8</v>
      </c>
      <c r="J3499" s="1">
        <v>43975</v>
      </c>
      <c r="K3499" s="6" t="s">
        <v>4494</v>
      </c>
      <c r="L3499" s="36" t="str">
        <f t="shared" si="216"/>
        <v>24/05/2020 21:59</v>
      </c>
      <c r="M3499" s="1">
        <v>43975</v>
      </c>
      <c r="N3499" s="6" t="s">
        <v>1439</v>
      </c>
      <c r="O3499" s="36" t="str">
        <f t="shared" si="217"/>
        <v>24/05/2020 22:10</v>
      </c>
      <c r="P3499" s="46">
        <f t="shared" si="218"/>
        <v>7.6388888846850023E-3</v>
      </c>
      <c r="Q3499" s="48">
        <v>0</v>
      </c>
      <c r="R3499" s="47">
        <f t="shared" si="219"/>
        <v>10.999999993946403</v>
      </c>
      <c r="S3499" s="6" t="s">
        <v>1488</v>
      </c>
      <c r="T3499" s="6" t="s">
        <v>373</v>
      </c>
      <c r="U3499" s="6" t="s">
        <v>44</v>
      </c>
      <c r="V3499" s="6" t="s">
        <v>3736</v>
      </c>
      <c r="W3499" s="7">
        <v>0</v>
      </c>
      <c r="X3499" s="7">
        <v>0</v>
      </c>
      <c r="Y3499" s="7">
        <v>0</v>
      </c>
      <c r="Z3499" s="7">
        <v>0</v>
      </c>
      <c r="AA3499" s="7">
        <v>0</v>
      </c>
      <c r="AB3499" s="7">
        <v>0.1</v>
      </c>
      <c r="AC3499" s="7">
        <v>0</v>
      </c>
      <c r="AD3499" s="7">
        <v>0</v>
      </c>
      <c r="AE3499">
        <v>4</v>
      </c>
      <c r="AF3499">
        <v>0</v>
      </c>
      <c r="AG3499">
        <v>0</v>
      </c>
      <c r="AH3499">
        <v>0</v>
      </c>
      <c r="AI3499">
        <v>0</v>
      </c>
      <c r="AJ3499">
        <v>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</row>
    <row r="3500" spans="1:44" x14ac:dyDescent="0.25">
      <c r="A3500">
        <v>1569166</v>
      </c>
      <c r="B3500">
        <v>753801</v>
      </c>
      <c r="C3500">
        <v>26.506815854485701</v>
      </c>
      <c r="D3500">
        <v>39.136993736341601</v>
      </c>
      <c r="E3500" s="68" t="s">
        <v>494</v>
      </c>
      <c r="F3500" s="8">
        <f>INDEX(Δεδομένα!$P:$P,MATCH('2020'!E3500,Δεδομένα!$O:$O,0))</f>
        <v>196</v>
      </c>
      <c r="G3500" s="6" t="s">
        <v>495</v>
      </c>
      <c r="H3500" s="2" t="str">
        <f>INDEX(Δεδομένα!B$1:B$51,MATCH('2020'!G3500,Δεδομένα!A$1:A$51,0))</f>
        <v>ΒΟΡΕΙΟΥ ΑΙΓΑΙΟΥ</v>
      </c>
      <c r="I3500" s="8">
        <f>INDEX(Δεδομένα!E$1:E$13,MATCH('2020'!H3500,Δεδομένα!D$1:D$13,0))</f>
        <v>11</v>
      </c>
      <c r="J3500" s="1">
        <v>43975</v>
      </c>
      <c r="K3500" s="6" t="s">
        <v>59</v>
      </c>
      <c r="L3500" s="36" t="str">
        <f t="shared" si="216"/>
        <v>24/05/2020 15:00</v>
      </c>
      <c r="M3500" s="1">
        <v>43975</v>
      </c>
      <c r="N3500" s="6" t="s">
        <v>145</v>
      </c>
      <c r="O3500" s="36" t="str">
        <f t="shared" si="217"/>
        <v>24/05/2020 15:20</v>
      </c>
      <c r="P3500" s="46">
        <f t="shared" si="218"/>
        <v>1.3888888890505768E-2</v>
      </c>
      <c r="Q3500" s="48">
        <v>0</v>
      </c>
      <c r="R3500" s="47">
        <f t="shared" si="219"/>
        <v>20.000000002328306</v>
      </c>
      <c r="S3500" s="6" t="s">
        <v>44</v>
      </c>
      <c r="T3500" s="6" t="s">
        <v>499</v>
      </c>
      <c r="U3500" s="6" t="s">
        <v>500</v>
      </c>
      <c r="V3500" s="6" t="s">
        <v>4880</v>
      </c>
      <c r="W3500" s="7">
        <v>0</v>
      </c>
      <c r="X3500" s="7">
        <v>0</v>
      </c>
      <c r="Y3500" s="7">
        <v>0</v>
      </c>
      <c r="Z3500" s="7">
        <v>0.01</v>
      </c>
      <c r="AA3500" s="7">
        <v>0</v>
      </c>
      <c r="AB3500" s="7">
        <v>0</v>
      </c>
      <c r="AC3500" s="7">
        <v>0</v>
      </c>
      <c r="AD3500" s="7">
        <v>0</v>
      </c>
      <c r="AE3500">
        <v>6</v>
      </c>
      <c r="AF3500">
        <v>0</v>
      </c>
      <c r="AG3500">
        <v>1</v>
      </c>
      <c r="AH3500">
        <v>0</v>
      </c>
      <c r="AI3500">
        <v>0</v>
      </c>
      <c r="AJ3500">
        <v>3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</row>
    <row r="3501" spans="1:44" x14ac:dyDescent="0.25">
      <c r="A3501">
        <v>1559853</v>
      </c>
      <c r="B3501">
        <v>753765</v>
      </c>
      <c r="C3501">
        <v>22.010812218457399</v>
      </c>
      <c r="D3501">
        <v>37.0591481423793</v>
      </c>
      <c r="E3501" s="68" t="s">
        <v>937</v>
      </c>
      <c r="F3501" s="8">
        <f>INDEX(Δεδομένα!$P:$P,MATCH('2020'!E3501,Δεδομένα!$O:$O,0))</f>
        <v>143</v>
      </c>
      <c r="G3501" s="6" t="s">
        <v>841</v>
      </c>
      <c r="H3501" s="2" t="str">
        <f>INDEX(Δεδομένα!B$1:B$51,MATCH('2020'!G3501,Δεδομένα!A$1:A$51,0))</f>
        <v>ΠΕΛΛΟΠΟΝΗΣΟΥ</v>
      </c>
      <c r="I3501" s="8">
        <f>INDEX(Δεδομένα!E$1:E$13,MATCH('2020'!H3501,Δεδομένα!D$1:D$13,0))</f>
        <v>8</v>
      </c>
      <c r="J3501" s="1">
        <v>43975</v>
      </c>
      <c r="K3501" s="6" t="s">
        <v>467</v>
      </c>
      <c r="L3501" s="36" t="str">
        <f t="shared" si="216"/>
        <v>24/05/2020 12:20</v>
      </c>
      <c r="M3501" s="1">
        <v>43975</v>
      </c>
      <c r="N3501" s="6" t="s">
        <v>2801</v>
      </c>
      <c r="O3501" s="36" t="str">
        <f t="shared" si="217"/>
        <v>24/05/2020 14:14</v>
      </c>
      <c r="P3501" s="46">
        <f t="shared" si="218"/>
        <v>7.9166666662786156E-2</v>
      </c>
      <c r="Q3501" s="48">
        <v>0</v>
      </c>
      <c r="R3501" s="47">
        <f t="shared" si="219"/>
        <v>113.99999999441206</v>
      </c>
      <c r="S3501" s="6" t="s">
        <v>842</v>
      </c>
      <c r="T3501" s="6" t="s">
        <v>984</v>
      </c>
      <c r="U3501" s="6" t="s">
        <v>44</v>
      </c>
      <c r="V3501" s="6" t="s">
        <v>4878</v>
      </c>
      <c r="W3501" s="7">
        <v>0</v>
      </c>
      <c r="X3501" s="7">
        <v>0</v>
      </c>
      <c r="Y3501" s="7">
        <v>0</v>
      </c>
      <c r="Z3501" s="7">
        <v>0</v>
      </c>
      <c r="AA3501" s="7">
        <v>3</v>
      </c>
      <c r="AB3501" s="7">
        <v>0</v>
      </c>
      <c r="AC3501" s="7">
        <v>0</v>
      </c>
      <c r="AD3501" s="7">
        <v>0</v>
      </c>
      <c r="AE3501">
        <v>10</v>
      </c>
      <c r="AF3501">
        <v>0</v>
      </c>
      <c r="AG3501">
        <v>0</v>
      </c>
      <c r="AH3501">
        <v>0</v>
      </c>
      <c r="AI3501">
        <v>1</v>
      </c>
      <c r="AJ3501">
        <v>5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</row>
    <row r="3502" spans="1:44" x14ac:dyDescent="0.25">
      <c r="A3502">
        <v>1561399</v>
      </c>
      <c r="B3502">
        <v>753817</v>
      </c>
      <c r="C3502">
        <v>22.044061232159201</v>
      </c>
      <c r="D3502">
        <v>37.069976860838501</v>
      </c>
      <c r="E3502" s="68" t="s">
        <v>937</v>
      </c>
      <c r="F3502" s="8">
        <f>INDEX(Δεδομένα!$P:$P,MATCH('2020'!E3502,Δεδομένα!$O:$O,0))</f>
        <v>143</v>
      </c>
      <c r="G3502" s="6" t="s">
        <v>841</v>
      </c>
      <c r="H3502" s="2" t="str">
        <f>INDEX(Δεδομένα!B$1:B$51,MATCH('2020'!G3502,Δεδομένα!A$1:A$51,0))</f>
        <v>ΠΕΛΛΟΠΟΝΗΣΟΥ</v>
      </c>
      <c r="I3502" s="8">
        <f>INDEX(Δεδομένα!E$1:E$13,MATCH('2020'!H3502,Δεδομένα!D$1:D$13,0))</f>
        <v>8</v>
      </c>
      <c r="J3502" s="1">
        <v>43975</v>
      </c>
      <c r="K3502" s="6" t="s">
        <v>796</v>
      </c>
      <c r="L3502" s="36" t="str">
        <f t="shared" si="216"/>
        <v>24/05/2020 16:10</v>
      </c>
      <c r="M3502" s="1">
        <v>43975</v>
      </c>
      <c r="N3502" s="6" t="s">
        <v>2229</v>
      </c>
      <c r="O3502" s="36" t="str">
        <f t="shared" si="217"/>
        <v>24/05/2020 16:47</v>
      </c>
      <c r="P3502" s="46">
        <f t="shared" si="218"/>
        <v>2.5694444448163267E-2</v>
      </c>
      <c r="Q3502" s="48">
        <v>0</v>
      </c>
      <c r="R3502" s="47">
        <f t="shared" si="219"/>
        <v>37.000000005355105</v>
      </c>
      <c r="S3502" s="6" t="s">
        <v>842</v>
      </c>
      <c r="T3502" s="6" t="s">
        <v>984</v>
      </c>
      <c r="U3502" s="6" t="s">
        <v>44</v>
      </c>
      <c r="V3502" s="6" t="s">
        <v>4883</v>
      </c>
      <c r="W3502" s="7">
        <v>0</v>
      </c>
      <c r="X3502" s="7">
        <v>0</v>
      </c>
      <c r="Y3502" s="7">
        <v>0</v>
      </c>
      <c r="Z3502" s="7">
        <v>0</v>
      </c>
      <c r="AA3502" s="7">
        <v>0.1</v>
      </c>
      <c r="AB3502" s="7">
        <v>0</v>
      </c>
      <c r="AC3502" s="7">
        <v>0</v>
      </c>
      <c r="AD3502" s="7">
        <v>0</v>
      </c>
      <c r="AE3502">
        <v>4</v>
      </c>
      <c r="AF3502">
        <v>0</v>
      </c>
      <c r="AG3502">
        <v>0</v>
      </c>
      <c r="AH3502">
        <v>0</v>
      </c>
      <c r="AI3502">
        <v>0</v>
      </c>
      <c r="AJ3502">
        <v>2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</row>
    <row r="3503" spans="1:44" x14ac:dyDescent="0.25">
      <c r="A3503">
        <v>1561401</v>
      </c>
      <c r="B3503">
        <v>753876</v>
      </c>
      <c r="C3503">
        <v>21.975353133723399</v>
      </c>
      <c r="D3503">
        <v>37.106524949456897</v>
      </c>
      <c r="E3503" s="68" t="s">
        <v>937</v>
      </c>
      <c r="F3503" s="8">
        <f>INDEX(Δεδομένα!$P:$P,MATCH('2020'!E3503,Δεδομένα!$O:$O,0))</f>
        <v>143</v>
      </c>
      <c r="G3503" s="6" t="s">
        <v>841</v>
      </c>
      <c r="H3503" s="2" t="str">
        <f>INDEX(Δεδομένα!B$1:B$51,MATCH('2020'!G3503,Δεδομένα!A$1:A$51,0))</f>
        <v>ΠΕΛΛΟΠΟΝΗΣΟΥ</v>
      </c>
      <c r="I3503" s="8">
        <f>INDEX(Δεδομένα!E$1:E$13,MATCH('2020'!H3503,Δεδομένα!D$1:D$13,0))</f>
        <v>8</v>
      </c>
      <c r="J3503" s="1">
        <v>43975</v>
      </c>
      <c r="K3503" s="6" t="s">
        <v>637</v>
      </c>
      <c r="L3503" s="36" t="str">
        <f t="shared" si="216"/>
        <v>24/05/2020 20:15</v>
      </c>
      <c r="M3503" s="1">
        <v>43975</v>
      </c>
      <c r="N3503" s="6" t="s">
        <v>392</v>
      </c>
      <c r="O3503" s="36" t="str">
        <f t="shared" si="217"/>
        <v>24/05/2020 21:00</v>
      </c>
      <c r="P3503" s="46">
        <f t="shared" si="218"/>
        <v>3.125E-2</v>
      </c>
      <c r="Q3503" s="48">
        <v>0</v>
      </c>
      <c r="R3503" s="47">
        <f t="shared" si="219"/>
        <v>45</v>
      </c>
      <c r="S3503" s="6" t="s">
        <v>842</v>
      </c>
      <c r="T3503" s="6" t="s">
        <v>984</v>
      </c>
      <c r="U3503" s="6" t="s">
        <v>44</v>
      </c>
      <c r="V3503" s="6" t="s">
        <v>4885</v>
      </c>
      <c r="W3503" s="7">
        <v>0</v>
      </c>
      <c r="X3503" s="7">
        <v>0</v>
      </c>
      <c r="Y3503" s="7">
        <v>0</v>
      </c>
      <c r="Z3503" s="7">
        <v>0</v>
      </c>
      <c r="AA3503" s="7">
        <v>0.1</v>
      </c>
      <c r="AB3503" s="7">
        <v>0</v>
      </c>
      <c r="AC3503" s="7">
        <v>0</v>
      </c>
      <c r="AD3503" s="7">
        <v>0</v>
      </c>
      <c r="AE3503">
        <v>4</v>
      </c>
      <c r="AF3503">
        <v>0</v>
      </c>
      <c r="AG3503">
        <v>0</v>
      </c>
      <c r="AH3503">
        <v>0</v>
      </c>
      <c r="AI3503">
        <v>0</v>
      </c>
      <c r="AJ3503">
        <v>2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</row>
    <row r="3504" spans="1:44" x14ac:dyDescent="0.25">
      <c r="A3504">
        <v>1564030</v>
      </c>
      <c r="B3504">
        <v>753706</v>
      </c>
      <c r="C3504">
        <v>24.477476635928099</v>
      </c>
      <c r="D3504">
        <v>35.159777708628297</v>
      </c>
      <c r="E3504" s="68" t="s">
        <v>2619</v>
      </c>
      <c r="F3504" s="8">
        <f>INDEX(Δεδομένα!$P:$P,MATCH('2020'!E3504,Δεδομένα!$O:$O,0))</f>
        <v>220</v>
      </c>
      <c r="G3504" s="6" t="s">
        <v>869</v>
      </c>
      <c r="H3504" s="2" t="str">
        <f>INDEX(Δεδομένα!B$1:B$51,MATCH('2020'!G3504,Δεδομένα!A$1:A$51,0))</f>
        <v>ΚΡΗΤΗΣ</v>
      </c>
      <c r="I3504" s="8">
        <f>INDEX(Δεδομένα!E$1:E$13,MATCH('2020'!H3504,Δεδομένα!D$1:D$13,0))</f>
        <v>12</v>
      </c>
      <c r="J3504" s="1">
        <v>43975</v>
      </c>
      <c r="K3504" s="6" t="s">
        <v>688</v>
      </c>
      <c r="L3504" s="36" t="str">
        <f t="shared" si="216"/>
        <v>24/05/2020 08:35</v>
      </c>
      <c r="M3504" s="1">
        <v>43975</v>
      </c>
      <c r="N3504" s="6" t="s">
        <v>825</v>
      </c>
      <c r="O3504" s="36" t="str">
        <f t="shared" si="217"/>
        <v>24/05/2020 20:30</v>
      </c>
      <c r="P3504" s="46">
        <f t="shared" si="218"/>
        <v>0.49652777777373558</v>
      </c>
      <c r="Q3504" s="48">
        <v>0</v>
      </c>
      <c r="R3504" s="47">
        <f t="shared" si="219"/>
        <v>714.99999999417923</v>
      </c>
      <c r="S3504" s="6" t="s">
        <v>1342</v>
      </c>
      <c r="T3504" s="6" t="s">
        <v>2620</v>
      </c>
      <c r="U3504" s="6" t="s">
        <v>44</v>
      </c>
      <c r="V3504" s="6" t="s">
        <v>4871</v>
      </c>
      <c r="W3504" s="7">
        <v>0</v>
      </c>
      <c r="X3504" s="7">
        <v>0</v>
      </c>
      <c r="Y3504" s="7">
        <v>0</v>
      </c>
      <c r="Z3504" s="7">
        <v>2</v>
      </c>
      <c r="AA3504" s="7">
        <v>0</v>
      </c>
      <c r="AB3504" s="7">
        <v>0</v>
      </c>
      <c r="AC3504" s="7">
        <v>0</v>
      </c>
      <c r="AD3504" s="7">
        <v>0</v>
      </c>
      <c r="AE3504">
        <v>17</v>
      </c>
      <c r="AF3504">
        <v>0</v>
      </c>
      <c r="AG3504">
        <v>0</v>
      </c>
      <c r="AH3504">
        <v>0</v>
      </c>
      <c r="AI3504">
        <v>0</v>
      </c>
      <c r="AJ3504">
        <v>9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</row>
    <row r="3505" spans="1:44" x14ac:dyDescent="0.25">
      <c r="A3505">
        <v>1560425</v>
      </c>
      <c r="B3505">
        <v>754041</v>
      </c>
      <c r="C3505">
        <v>21.3624835715408</v>
      </c>
      <c r="D3505">
        <v>38.656117012016601</v>
      </c>
      <c r="E3505" s="68" t="s">
        <v>1431</v>
      </c>
      <c r="F3505" s="8">
        <f>INDEX(Δεδομένα!$P:$P,MATCH('2020'!E3505,Δεδομένα!$O:$O,0))</f>
        <v>128</v>
      </c>
      <c r="G3505" s="6" t="s">
        <v>335</v>
      </c>
      <c r="H3505" s="2" t="str">
        <f>INDEX(Δεδομένα!B$1:B$51,MATCH('2020'!G3505,Δεδομένα!A$1:A$51,0))</f>
        <v>ΔΥΤΙΚΗΣ ΕΛΛΑΔΟΣ</v>
      </c>
      <c r="I3505" s="8">
        <f>INDEX(Δεδομένα!E$1:E$13,MATCH('2020'!H3505,Δεδομένα!D$1:D$13,0))</f>
        <v>7</v>
      </c>
      <c r="J3505" s="1">
        <v>43976</v>
      </c>
      <c r="K3505" s="6" t="s">
        <v>2799</v>
      </c>
      <c r="L3505" s="36" t="str">
        <f t="shared" si="216"/>
        <v>25/05/2020 13:56</v>
      </c>
      <c r="M3505" s="1">
        <v>43976</v>
      </c>
      <c r="N3505" s="6" t="s">
        <v>231</v>
      </c>
      <c r="O3505" s="36" t="str">
        <f t="shared" si="217"/>
        <v>25/05/2020 17:20</v>
      </c>
      <c r="P3505" s="46">
        <f t="shared" si="218"/>
        <v>0.14166666666278616</v>
      </c>
      <c r="Q3505" s="48">
        <v>0</v>
      </c>
      <c r="R3505" s="47">
        <f t="shared" si="219"/>
        <v>203.99999999441206</v>
      </c>
      <c r="S3505" s="6" t="s">
        <v>1016</v>
      </c>
      <c r="T3505" s="6" t="s">
        <v>1017</v>
      </c>
      <c r="U3505" s="6" t="s">
        <v>1018</v>
      </c>
      <c r="V3505" s="6" t="s">
        <v>3949</v>
      </c>
      <c r="W3505" s="7">
        <v>0</v>
      </c>
      <c r="X3505" s="7">
        <v>0</v>
      </c>
      <c r="Y3505" s="7">
        <v>0</v>
      </c>
      <c r="Z3505" s="7">
        <v>0</v>
      </c>
      <c r="AA3505" s="7">
        <v>0</v>
      </c>
      <c r="AB3505" s="7">
        <v>5</v>
      </c>
      <c r="AC3505" s="7">
        <v>0</v>
      </c>
      <c r="AD3505" s="7">
        <v>0</v>
      </c>
      <c r="AE3505">
        <v>8</v>
      </c>
      <c r="AF3505">
        <v>0</v>
      </c>
      <c r="AG3505">
        <v>0</v>
      </c>
      <c r="AH3505">
        <v>0</v>
      </c>
      <c r="AI3505">
        <v>0</v>
      </c>
      <c r="AJ3505">
        <v>4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</row>
    <row r="3506" spans="1:44" x14ac:dyDescent="0.25">
      <c r="A3506">
        <v>1559618</v>
      </c>
      <c r="B3506">
        <v>754109</v>
      </c>
      <c r="C3506">
        <v>26.402521274858401</v>
      </c>
      <c r="D3506">
        <v>41.6161355033584</v>
      </c>
      <c r="E3506" s="68" t="s">
        <v>1115</v>
      </c>
      <c r="F3506" s="8">
        <f>INDEX(Δεδομένα!$P:$P,MATCH('2020'!E3506,Δεδομένα!$O:$O,0))</f>
        <v>35</v>
      </c>
      <c r="G3506" s="6" t="s">
        <v>148</v>
      </c>
      <c r="H3506" s="2" t="str">
        <f>INDEX(Δεδομένα!B$1:B$51,MATCH('2020'!G3506,Δεδομένα!A$1:A$51,0))</f>
        <v>ΑΝΑΤΟΛΙΚΗΣ ΜΑΚΕΔΟΝΙΑΣ ΚΑΙ ΘΡΑΚΗΣ</v>
      </c>
      <c r="I3506" s="8">
        <f>INDEX(Δεδομένα!E$1:E$13,MATCH('2020'!H3506,Δεδομένα!D$1:D$13,0))</f>
        <v>2</v>
      </c>
      <c r="J3506" s="1">
        <v>43976</v>
      </c>
      <c r="K3506" s="6" t="s">
        <v>3657</v>
      </c>
      <c r="L3506" s="36" t="str">
        <f t="shared" si="216"/>
        <v>25/05/2020 19:58</v>
      </c>
      <c r="M3506" s="1">
        <v>43976</v>
      </c>
      <c r="N3506" s="6" t="s">
        <v>637</v>
      </c>
      <c r="O3506" s="36" t="str">
        <f t="shared" si="217"/>
        <v>25/05/2020 20:15</v>
      </c>
      <c r="P3506" s="46">
        <f t="shared" si="218"/>
        <v>1.1805555557657499E-2</v>
      </c>
      <c r="Q3506" s="48">
        <v>0</v>
      </c>
      <c r="R3506" s="47">
        <f t="shared" si="219"/>
        <v>17.000000003026798</v>
      </c>
      <c r="S3506" s="6" t="s">
        <v>1118</v>
      </c>
      <c r="T3506" s="6" t="s">
        <v>1119</v>
      </c>
      <c r="U3506" s="6" t="s">
        <v>3206</v>
      </c>
      <c r="V3506" s="6" t="s">
        <v>3207</v>
      </c>
      <c r="W3506" s="7">
        <v>0</v>
      </c>
      <c r="X3506" s="7">
        <v>0</v>
      </c>
      <c r="Y3506" s="7">
        <v>0</v>
      </c>
      <c r="Z3506" s="7">
        <v>0.2</v>
      </c>
      <c r="AA3506" s="7">
        <v>0</v>
      </c>
      <c r="AB3506" s="7">
        <v>0</v>
      </c>
      <c r="AC3506" s="7">
        <v>0</v>
      </c>
      <c r="AD3506" s="7">
        <v>0</v>
      </c>
      <c r="AE3506">
        <v>2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</row>
    <row r="3507" spans="1:44" x14ac:dyDescent="0.25">
      <c r="A3507">
        <v>1568557</v>
      </c>
      <c r="B3507">
        <v>753994</v>
      </c>
      <c r="C3507">
        <v>21.329518270804002</v>
      </c>
      <c r="D3507">
        <v>37.8477879937032</v>
      </c>
      <c r="E3507" s="68" t="s">
        <v>925</v>
      </c>
      <c r="F3507" s="8">
        <f>INDEX(Δεδομένα!$P:$P,MATCH('2020'!E3507,Δεδομένα!$O:$O,0))</f>
        <v>135</v>
      </c>
      <c r="G3507" s="6" t="s">
        <v>357</v>
      </c>
      <c r="H3507" s="2" t="str">
        <f>INDEX(Δεδομένα!B$1:B$51,MATCH('2020'!G3507,Δεδομένα!A$1:A$51,0))</f>
        <v>ΔΥΤΙΚΗΣ ΕΛΛΑΔΟΣ</v>
      </c>
      <c r="I3507" s="8">
        <f>INDEX(Δεδομένα!E$1:E$13,MATCH('2020'!H3507,Δεδομένα!D$1:D$13,0))</f>
        <v>7</v>
      </c>
      <c r="J3507" s="1">
        <v>43976</v>
      </c>
      <c r="K3507" s="6" t="s">
        <v>138</v>
      </c>
      <c r="L3507" s="36" t="str">
        <f t="shared" si="216"/>
        <v>25/05/2020 11:00</v>
      </c>
      <c r="M3507" s="1">
        <v>43976</v>
      </c>
      <c r="N3507" s="6" t="s">
        <v>139</v>
      </c>
      <c r="O3507" s="36" t="str">
        <f t="shared" si="217"/>
        <v>25/05/2020 11:40</v>
      </c>
      <c r="P3507" s="46">
        <f t="shared" si="218"/>
        <v>2.7777777773735579E-2</v>
      </c>
      <c r="Q3507" s="48">
        <v>0</v>
      </c>
      <c r="R3507" s="47">
        <f t="shared" si="219"/>
        <v>39.999999994179234</v>
      </c>
      <c r="S3507" s="6" t="s">
        <v>44</v>
      </c>
      <c r="T3507" s="6" t="s">
        <v>929</v>
      </c>
      <c r="U3507" s="6" t="s">
        <v>44</v>
      </c>
      <c r="V3507" s="6" t="s">
        <v>4691</v>
      </c>
      <c r="W3507" s="7">
        <v>0</v>
      </c>
      <c r="X3507" s="7">
        <v>0</v>
      </c>
      <c r="Y3507" s="7">
        <v>0</v>
      </c>
      <c r="Z3507" s="7">
        <v>0</v>
      </c>
      <c r="AA3507" s="7">
        <v>0</v>
      </c>
      <c r="AB3507" s="7">
        <v>3</v>
      </c>
      <c r="AC3507" s="7">
        <v>0</v>
      </c>
      <c r="AD3507" s="7">
        <v>0</v>
      </c>
      <c r="AE3507">
        <v>2</v>
      </c>
      <c r="AF3507">
        <v>0</v>
      </c>
      <c r="AG3507">
        <v>0</v>
      </c>
      <c r="AH3507">
        <v>0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</row>
    <row r="3508" spans="1:44" x14ac:dyDescent="0.25">
      <c r="A3508">
        <v>1559875</v>
      </c>
      <c r="B3508">
        <v>754054</v>
      </c>
      <c r="C3508">
        <v>21.306783924118498</v>
      </c>
      <c r="D3508">
        <v>37.891917224316302</v>
      </c>
      <c r="E3508" s="68" t="s">
        <v>900</v>
      </c>
      <c r="F3508" s="8">
        <f>INDEX(Δεδομένα!$P:$P,MATCH('2020'!E3508,Δεδομένα!$O:$O,0))</f>
        <v>136</v>
      </c>
      <c r="G3508" s="6" t="s">
        <v>357</v>
      </c>
      <c r="H3508" s="2" t="str">
        <f>INDEX(Δεδομένα!B$1:B$51,MATCH('2020'!G3508,Δεδομένα!A$1:A$51,0))</f>
        <v>ΔΥΤΙΚΗΣ ΕΛΛΑΔΟΣ</v>
      </c>
      <c r="I3508" s="8">
        <f>INDEX(Δεδομένα!E$1:E$13,MATCH('2020'!H3508,Δεδομένα!D$1:D$13,0))</f>
        <v>7</v>
      </c>
      <c r="J3508" s="1">
        <v>43976</v>
      </c>
      <c r="K3508" s="6" t="s">
        <v>363</v>
      </c>
      <c r="L3508" s="36" t="str">
        <f t="shared" si="216"/>
        <v>25/05/2020 14:40</v>
      </c>
      <c r="M3508" s="1">
        <v>43976</v>
      </c>
      <c r="N3508" s="6" t="s">
        <v>1874</v>
      </c>
      <c r="O3508" s="36" t="str">
        <f t="shared" si="217"/>
        <v>25/05/2020 15:24</v>
      </c>
      <c r="P3508" s="46">
        <f t="shared" si="218"/>
        <v>3.0555555560567882E-2</v>
      </c>
      <c r="Q3508" s="48">
        <v>0</v>
      </c>
      <c r="R3508" s="47">
        <f t="shared" si="219"/>
        <v>44.00000000721775</v>
      </c>
      <c r="S3508" s="6" t="s">
        <v>928</v>
      </c>
      <c r="T3508" s="6" t="s">
        <v>929</v>
      </c>
      <c r="U3508" s="6" t="s">
        <v>1733</v>
      </c>
      <c r="V3508" s="6" t="s">
        <v>1733</v>
      </c>
      <c r="W3508" s="7">
        <v>0</v>
      </c>
      <c r="X3508" s="7">
        <v>0</v>
      </c>
      <c r="Y3508" s="7">
        <v>0</v>
      </c>
      <c r="Z3508" s="7">
        <v>0</v>
      </c>
      <c r="AA3508" s="7">
        <v>0</v>
      </c>
      <c r="AB3508" s="7">
        <v>1</v>
      </c>
      <c r="AC3508" s="7">
        <v>0</v>
      </c>
      <c r="AD3508" s="7">
        <v>0</v>
      </c>
      <c r="AE3508">
        <v>2</v>
      </c>
      <c r="AF3508">
        <v>0</v>
      </c>
      <c r="AG3508">
        <v>0</v>
      </c>
      <c r="AH3508">
        <v>0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</row>
    <row r="3509" spans="1:44" x14ac:dyDescent="0.25">
      <c r="A3509">
        <v>1559883</v>
      </c>
      <c r="B3509">
        <v>754100</v>
      </c>
      <c r="C3509">
        <v>21.2559003878442</v>
      </c>
      <c r="D3509">
        <v>37.905836891041702</v>
      </c>
      <c r="E3509" s="68" t="s">
        <v>900</v>
      </c>
      <c r="F3509" s="8">
        <f>INDEX(Δεδομένα!$P:$P,MATCH('2020'!E3509,Δεδομένα!$O:$O,0))</f>
        <v>136</v>
      </c>
      <c r="G3509" s="6" t="s">
        <v>357</v>
      </c>
      <c r="H3509" s="2" t="str">
        <f>INDEX(Δεδομένα!B$1:B$51,MATCH('2020'!G3509,Δεδομένα!A$1:A$51,0))</f>
        <v>ΔΥΤΙΚΗΣ ΕΛΛΑΔΟΣ</v>
      </c>
      <c r="I3509" s="8">
        <f>INDEX(Δεδομένα!E$1:E$13,MATCH('2020'!H3509,Δεδομένα!D$1:D$13,0))</f>
        <v>7</v>
      </c>
      <c r="J3509" s="1">
        <v>43976</v>
      </c>
      <c r="K3509" s="6" t="s">
        <v>1184</v>
      </c>
      <c r="L3509" s="36" t="str">
        <f t="shared" si="216"/>
        <v>25/05/2020 18:25</v>
      </c>
      <c r="M3509" s="1">
        <v>43976</v>
      </c>
      <c r="N3509" s="6" t="s">
        <v>2516</v>
      </c>
      <c r="O3509" s="36" t="str">
        <f t="shared" si="217"/>
        <v>25/05/2020 19:07</v>
      </c>
      <c r="P3509" s="46">
        <f t="shared" si="218"/>
        <v>2.9166666667151731E-2</v>
      </c>
      <c r="Q3509" s="48">
        <v>0</v>
      </c>
      <c r="R3509" s="47">
        <f t="shared" si="219"/>
        <v>42.000000000698492</v>
      </c>
      <c r="S3509" s="6" t="s">
        <v>4704</v>
      </c>
      <c r="T3509" s="6" t="s">
        <v>1058</v>
      </c>
      <c r="U3509" s="6" t="s">
        <v>2359</v>
      </c>
      <c r="V3509" s="6" t="s">
        <v>2359</v>
      </c>
      <c r="W3509" s="7">
        <v>0</v>
      </c>
      <c r="X3509" s="7">
        <v>0</v>
      </c>
      <c r="Y3509" s="7">
        <v>0</v>
      </c>
      <c r="Z3509" s="7">
        <v>0</v>
      </c>
      <c r="AA3509" s="7">
        <v>1</v>
      </c>
      <c r="AB3509" s="7">
        <v>5</v>
      </c>
      <c r="AC3509" s="7">
        <v>0</v>
      </c>
      <c r="AD3509" s="7">
        <v>0</v>
      </c>
      <c r="AE3509">
        <v>2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</row>
    <row r="3510" spans="1:44" x14ac:dyDescent="0.25">
      <c r="A3510">
        <v>1559888</v>
      </c>
      <c r="B3510">
        <v>754150</v>
      </c>
      <c r="C3510">
        <v>21.230142897570499</v>
      </c>
      <c r="D3510">
        <v>37.957785334027299</v>
      </c>
      <c r="E3510" s="68" t="s">
        <v>900</v>
      </c>
      <c r="F3510" s="8">
        <f>INDEX(Δεδομένα!$P:$P,MATCH('2020'!E3510,Δεδομένα!$O:$O,0))</f>
        <v>136</v>
      </c>
      <c r="G3510" s="6" t="s">
        <v>357</v>
      </c>
      <c r="H3510" s="2" t="str">
        <f>INDEX(Δεδομένα!B$1:B$51,MATCH('2020'!G3510,Δεδομένα!A$1:A$51,0))</f>
        <v>ΔΥΤΙΚΗΣ ΕΛΛΑΔΟΣ</v>
      </c>
      <c r="I3510" s="8">
        <f>INDEX(Δεδομένα!E$1:E$13,MATCH('2020'!H3510,Δεδομένα!D$1:D$13,0))</f>
        <v>7</v>
      </c>
      <c r="J3510" s="1">
        <v>43976</v>
      </c>
      <c r="K3510" s="6" t="s">
        <v>2261</v>
      </c>
      <c r="L3510" s="36" t="str">
        <f t="shared" si="216"/>
        <v>25/05/2020 22:40</v>
      </c>
      <c r="M3510" s="1">
        <v>43977</v>
      </c>
      <c r="N3510" s="6" t="s">
        <v>4720</v>
      </c>
      <c r="O3510" s="36" t="str">
        <f t="shared" si="217"/>
        <v>26/05/2020 00:07</v>
      </c>
      <c r="P3510" s="46">
        <f t="shared" si="218"/>
        <v>6.0416666667151731E-2</v>
      </c>
      <c r="Q3510" s="48">
        <v>0</v>
      </c>
      <c r="R3510" s="47">
        <f t="shared" si="219"/>
        <v>87.000000000698492</v>
      </c>
      <c r="S3510" s="6" t="s">
        <v>4704</v>
      </c>
      <c r="T3510" s="6" t="s">
        <v>1058</v>
      </c>
      <c r="U3510" s="6" t="s">
        <v>1550</v>
      </c>
      <c r="V3510" s="6" t="s">
        <v>1550</v>
      </c>
      <c r="W3510" s="7">
        <v>0</v>
      </c>
      <c r="X3510" s="7">
        <v>0</v>
      </c>
      <c r="Y3510" s="7">
        <v>0</v>
      </c>
      <c r="Z3510" s="7">
        <v>0</v>
      </c>
      <c r="AA3510" s="7">
        <v>3</v>
      </c>
      <c r="AB3510" s="7">
        <v>0</v>
      </c>
      <c r="AC3510" s="7">
        <v>0</v>
      </c>
      <c r="AD3510" s="7">
        <v>0</v>
      </c>
      <c r="AE3510">
        <v>3</v>
      </c>
      <c r="AF3510">
        <v>0</v>
      </c>
      <c r="AG3510">
        <v>0</v>
      </c>
      <c r="AH3510">
        <v>0</v>
      </c>
      <c r="AI3510">
        <v>0</v>
      </c>
      <c r="AJ3510">
        <v>3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</row>
    <row r="3511" spans="1:44" x14ac:dyDescent="0.25">
      <c r="A3511">
        <v>1559898</v>
      </c>
      <c r="B3511">
        <v>754027</v>
      </c>
      <c r="C3511">
        <v>22.082000675788102</v>
      </c>
      <c r="D3511">
        <v>39.367838831805898</v>
      </c>
      <c r="E3511" s="68" t="s">
        <v>1042</v>
      </c>
      <c r="F3511" s="8">
        <f>INDEX(Δεδομένα!$P:$P,MATCH('2020'!E3511,Δεδομένα!$O:$O,0))</f>
        <v>116</v>
      </c>
      <c r="G3511" s="6" t="s">
        <v>294</v>
      </c>
      <c r="H3511" s="2" t="str">
        <f>INDEX(Δεδομένα!B$1:B$51,MATCH('2020'!G3511,Δεδομένα!A$1:A$51,0))</f>
        <v>ΘΕΣΣΑΛΙΑΣ</v>
      </c>
      <c r="I3511" s="8">
        <f>INDEX(Δεδομένα!E$1:E$13,MATCH('2020'!H3511,Δεδομένα!D$1:D$13,0))</f>
        <v>6</v>
      </c>
      <c r="J3511" s="1">
        <v>43976</v>
      </c>
      <c r="K3511" s="6" t="s">
        <v>347</v>
      </c>
      <c r="L3511" s="36" t="str">
        <f t="shared" si="216"/>
        <v>25/05/2020 13:10</v>
      </c>
      <c r="M3511" s="1">
        <v>43976</v>
      </c>
      <c r="N3511" s="6" t="s">
        <v>128</v>
      </c>
      <c r="O3511" s="36" t="str">
        <f t="shared" si="217"/>
        <v>25/05/2020 13:25</v>
      </c>
      <c r="P3511" s="46">
        <f t="shared" si="218"/>
        <v>1.0416666671517305E-2</v>
      </c>
      <c r="Q3511" s="48">
        <v>0</v>
      </c>
      <c r="R3511" s="47">
        <f t="shared" si="219"/>
        <v>15.000000006984919</v>
      </c>
      <c r="S3511" s="6" t="s">
        <v>294</v>
      </c>
      <c r="T3511" s="6" t="s">
        <v>1043</v>
      </c>
      <c r="U3511" s="6" t="s">
        <v>654</v>
      </c>
      <c r="V3511" s="6" t="s">
        <v>4892</v>
      </c>
      <c r="W3511" s="7">
        <v>0</v>
      </c>
      <c r="X3511" s="7">
        <v>0</v>
      </c>
      <c r="Y3511" s="7">
        <v>0</v>
      </c>
      <c r="Z3511" s="7">
        <v>0</v>
      </c>
      <c r="AA3511" s="7">
        <v>0.1</v>
      </c>
      <c r="AB3511" s="7">
        <v>0</v>
      </c>
      <c r="AC3511" s="7">
        <v>0</v>
      </c>
      <c r="AD3511" s="7">
        <v>0</v>
      </c>
      <c r="AE3511">
        <v>2</v>
      </c>
      <c r="AF3511">
        <v>0</v>
      </c>
      <c r="AG3511">
        <v>0</v>
      </c>
      <c r="AH3511">
        <v>0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</row>
    <row r="3512" spans="1:44" x14ac:dyDescent="0.25">
      <c r="A3512">
        <v>1560984</v>
      </c>
      <c r="B3512">
        <v>754055</v>
      </c>
      <c r="C3512">
        <v>25.175417629589301</v>
      </c>
      <c r="D3512">
        <v>37.111499958116497</v>
      </c>
      <c r="E3512" s="68" t="s">
        <v>3155</v>
      </c>
      <c r="F3512" s="8">
        <f>INDEX(Δεδομένα!$P:$P,MATCH('2020'!E3512,Δεδομένα!$O:$O,0))</f>
        <v>189</v>
      </c>
      <c r="G3512" s="6" t="s">
        <v>479</v>
      </c>
      <c r="H3512" s="2" t="str">
        <f>INDEX(Δεδομένα!B$1:B$51,MATCH('2020'!G3512,Δεδομένα!A$1:A$51,0))</f>
        <v>ΝΟΤΙΟΥ ΑΙΓΑΙΟΥ</v>
      </c>
      <c r="I3512" s="8">
        <f>INDEX(Δεδομένα!E$1:E$13,MATCH('2020'!H3512,Δεδομένα!D$1:D$13,0))</f>
        <v>10</v>
      </c>
      <c r="J3512" s="1">
        <v>43976</v>
      </c>
      <c r="K3512" s="6" t="s">
        <v>459</v>
      </c>
      <c r="L3512" s="36" t="str">
        <f t="shared" si="216"/>
        <v>25/05/2020 15:04</v>
      </c>
      <c r="M3512" s="1">
        <v>43976</v>
      </c>
      <c r="N3512" s="6" t="s">
        <v>1302</v>
      </c>
      <c r="O3512" s="36" t="str">
        <f t="shared" si="217"/>
        <v>25/05/2020 16:44</v>
      </c>
      <c r="P3512" s="46">
        <f t="shared" si="218"/>
        <v>6.9444444445252884E-2</v>
      </c>
      <c r="Q3512" s="48">
        <v>0</v>
      </c>
      <c r="R3512" s="47">
        <f t="shared" si="219"/>
        <v>100.00000000116415</v>
      </c>
      <c r="S3512" s="6" t="s">
        <v>44</v>
      </c>
      <c r="T3512" s="6" t="s">
        <v>3156</v>
      </c>
      <c r="U3512" s="6" t="s">
        <v>44</v>
      </c>
      <c r="V3512" s="6" t="s">
        <v>2335</v>
      </c>
      <c r="W3512" s="7">
        <v>0</v>
      </c>
      <c r="X3512" s="7">
        <v>0</v>
      </c>
      <c r="Y3512" s="7">
        <v>0</v>
      </c>
      <c r="Z3512" s="7">
        <v>2</v>
      </c>
      <c r="AA3512" s="7">
        <v>0</v>
      </c>
      <c r="AB3512" s="7">
        <v>0</v>
      </c>
      <c r="AC3512" s="7">
        <v>0</v>
      </c>
      <c r="AD3512" s="7">
        <v>0</v>
      </c>
      <c r="AE3512">
        <v>4</v>
      </c>
      <c r="AF3512">
        <v>0</v>
      </c>
      <c r="AG3512">
        <v>0</v>
      </c>
      <c r="AH3512">
        <v>0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</row>
    <row r="3513" spans="1:44" x14ac:dyDescent="0.25">
      <c r="A3513">
        <v>1561405</v>
      </c>
      <c r="B3513">
        <v>754096</v>
      </c>
      <c r="C3513">
        <v>22.0296877556505</v>
      </c>
      <c r="D3513">
        <v>37.031420730099398</v>
      </c>
      <c r="E3513" s="68" t="s">
        <v>937</v>
      </c>
      <c r="F3513" s="8">
        <f>INDEX(Δεδομένα!$P:$P,MATCH('2020'!E3513,Δεδομένα!$O:$O,0))</f>
        <v>143</v>
      </c>
      <c r="G3513" s="6" t="s">
        <v>841</v>
      </c>
      <c r="H3513" s="2" t="str">
        <f>INDEX(Δεδομένα!B$1:B$51,MATCH('2020'!G3513,Δεδομένα!A$1:A$51,0))</f>
        <v>ΠΕΛΛΟΠΟΝΗΣΟΥ</v>
      </c>
      <c r="I3513" s="8">
        <f>INDEX(Δεδομένα!E$1:E$13,MATCH('2020'!H3513,Δεδομένα!D$1:D$13,0))</f>
        <v>8</v>
      </c>
      <c r="J3513" s="1">
        <v>43976</v>
      </c>
      <c r="K3513" s="6" t="s">
        <v>1461</v>
      </c>
      <c r="L3513" s="36" t="str">
        <f t="shared" si="216"/>
        <v>25/05/2020 18:27</v>
      </c>
      <c r="M3513" s="1">
        <v>43976</v>
      </c>
      <c r="N3513" s="6" t="s">
        <v>234</v>
      </c>
      <c r="O3513" s="36" t="str">
        <f t="shared" si="217"/>
        <v>25/05/2020 19:05</v>
      </c>
      <c r="P3513" s="46">
        <f t="shared" si="218"/>
        <v>2.6388888887595385E-2</v>
      </c>
      <c r="Q3513" s="48">
        <v>0</v>
      </c>
      <c r="R3513" s="47">
        <f t="shared" si="219"/>
        <v>37.999999998137355</v>
      </c>
      <c r="S3513" s="6" t="s">
        <v>842</v>
      </c>
      <c r="T3513" s="6" t="s">
        <v>984</v>
      </c>
      <c r="U3513" s="6" t="s">
        <v>44</v>
      </c>
      <c r="V3513" s="6" t="s">
        <v>4349</v>
      </c>
      <c r="W3513" s="7">
        <v>0</v>
      </c>
      <c r="X3513" s="7">
        <v>0</v>
      </c>
      <c r="Y3513" s="7">
        <v>0</v>
      </c>
      <c r="Z3513" s="7">
        <v>0</v>
      </c>
      <c r="AA3513" s="7">
        <v>0.3</v>
      </c>
      <c r="AB3513" s="7">
        <v>0</v>
      </c>
      <c r="AC3513" s="7">
        <v>0</v>
      </c>
      <c r="AD3513" s="7">
        <v>0</v>
      </c>
      <c r="AE3513">
        <v>7</v>
      </c>
      <c r="AF3513">
        <v>0</v>
      </c>
      <c r="AG3513">
        <v>0</v>
      </c>
      <c r="AH3513">
        <v>0</v>
      </c>
      <c r="AI3513">
        <v>0</v>
      </c>
      <c r="AJ3513">
        <v>3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</row>
    <row r="3514" spans="1:44" x14ac:dyDescent="0.25">
      <c r="A3514">
        <v>1561409</v>
      </c>
      <c r="B3514">
        <v>754137</v>
      </c>
      <c r="C3514">
        <v>22.059540168750701</v>
      </c>
      <c r="D3514">
        <v>37.0861669384687</v>
      </c>
      <c r="E3514" s="68" t="s">
        <v>937</v>
      </c>
      <c r="F3514" s="8">
        <f>INDEX(Δεδομένα!$P:$P,MATCH('2020'!E3514,Δεδομένα!$O:$O,0))</f>
        <v>143</v>
      </c>
      <c r="G3514" s="6" t="s">
        <v>841</v>
      </c>
      <c r="H3514" s="2" t="str">
        <f>INDEX(Δεδομένα!B$1:B$51,MATCH('2020'!G3514,Δεδομένα!A$1:A$51,0))</f>
        <v>ΠΕΛΛΟΠΟΝΗΣΟΥ</v>
      </c>
      <c r="I3514" s="8">
        <f>INDEX(Δεδομένα!E$1:E$13,MATCH('2020'!H3514,Δεδομένα!D$1:D$13,0))</f>
        <v>8</v>
      </c>
      <c r="J3514" s="1">
        <v>43976</v>
      </c>
      <c r="K3514" s="6" t="s">
        <v>2612</v>
      </c>
      <c r="L3514" s="36" t="str">
        <f t="shared" si="216"/>
        <v>25/05/2020 21:24</v>
      </c>
      <c r="M3514" s="1">
        <v>43976</v>
      </c>
      <c r="N3514" s="6" t="s">
        <v>4894</v>
      </c>
      <c r="O3514" s="36" t="str">
        <f t="shared" si="217"/>
        <v>25/05/2020 22:26</v>
      </c>
      <c r="P3514" s="46">
        <f t="shared" si="218"/>
        <v>4.3055555550381541E-2</v>
      </c>
      <c r="Q3514" s="48">
        <v>0</v>
      </c>
      <c r="R3514" s="47">
        <f t="shared" si="219"/>
        <v>61.999999992549419</v>
      </c>
      <c r="S3514" s="6" t="s">
        <v>842</v>
      </c>
      <c r="T3514" s="6" t="s">
        <v>940</v>
      </c>
      <c r="U3514" s="6" t="s">
        <v>44</v>
      </c>
      <c r="V3514" s="6" t="s">
        <v>3653</v>
      </c>
      <c r="W3514" s="7">
        <v>0</v>
      </c>
      <c r="X3514" s="7">
        <v>0</v>
      </c>
      <c r="Y3514" s="7">
        <v>0</v>
      </c>
      <c r="Z3514" s="7">
        <v>0</v>
      </c>
      <c r="AA3514" s="7">
        <v>0</v>
      </c>
      <c r="AB3514" s="7">
        <v>0.1</v>
      </c>
      <c r="AC3514" s="7">
        <v>0</v>
      </c>
      <c r="AD3514" s="7">
        <v>0</v>
      </c>
      <c r="AE3514">
        <v>5</v>
      </c>
      <c r="AF3514">
        <v>0</v>
      </c>
      <c r="AG3514">
        <v>0</v>
      </c>
      <c r="AH3514">
        <v>0</v>
      </c>
      <c r="AI3514">
        <v>1</v>
      </c>
      <c r="AJ3514">
        <v>2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</row>
    <row r="3515" spans="1:44" x14ac:dyDescent="0.25">
      <c r="A3515">
        <v>1559507</v>
      </c>
      <c r="B3515">
        <v>754117</v>
      </c>
      <c r="C3515">
        <v>26.986474415276199</v>
      </c>
      <c r="D3515">
        <v>37.757214238419103</v>
      </c>
      <c r="E3515" s="68" t="s">
        <v>545</v>
      </c>
      <c r="F3515" s="8">
        <f>INDEX(Δεδομένα!$P:$P,MATCH('2020'!E3515,Δεδομένα!$O:$O,0))</f>
        <v>204</v>
      </c>
      <c r="G3515" s="6" t="s">
        <v>546</v>
      </c>
      <c r="H3515" s="2" t="str">
        <f>INDEX(Δεδομένα!B$1:B$51,MATCH('2020'!G3515,Δεδομένα!A$1:A$51,0))</f>
        <v>ΚΡΗΤΗΣ</v>
      </c>
      <c r="I3515" s="8">
        <f>INDEX(Δεδομένα!E$1:E$13,MATCH('2020'!H3515,Δεδομένα!D$1:D$13,0))</f>
        <v>12</v>
      </c>
      <c r="J3515" s="1">
        <v>43976</v>
      </c>
      <c r="K3515" s="6" t="s">
        <v>3940</v>
      </c>
      <c r="L3515" s="36" t="str">
        <f t="shared" si="216"/>
        <v>25/05/2020 20:43</v>
      </c>
      <c r="M3515" s="1">
        <v>43976</v>
      </c>
      <c r="N3515" s="6" t="s">
        <v>101</v>
      </c>
      <c r="O3515" s="36" t="str">
        <f t="shared" si="217"/>
        <v>25/05/2020 21:32</v>
      </c>
      <c r="P3515" s="46">
        <f t="shared" si="218"/>
        <v>3.4027777779556345E-2</v>
      </c>
      <c r="Q3515" s="48">
        <v>0</v>
      </c>
      <c r="R3515" s="47">
        <f t="shared" si="219"/>
        <v>49.000000002561137</v>
      </c>
      <c r="S3515" s="6" t="s">
        <v>546</v>
      </c>
      <c r="T3515" s="6" t="s">
        <v>548</v>
      </c>
      <c r="U3515" s="6" t="s">
        <v>554</v>
      </c>
      <c r="V3515" s="6" t="s">
        <v>4893</v>
      </c>
      <c r="W3515" s="7">
        <v>0</v>
      </c>
      <c r="X3515" s="7">
        <v>0.01</v>
      </c>
      <c r="Y3515" s="7">
        <v>0</v>
      </c>
      <c r="Z3515" s="7">
        <v>0</v>
      </c>
      <c r="AA3515" s="7">
        <v>0</v>
      </c>
      <c r="AB3515" s="7">
        <v>0</v>
      </c>
      <c r="AC3515" s="7">
        <v>0</v>
      </c>
      <c r="AD3515" s="7">
        <v>0</v>
      </c>
      <c r="AE3515">
        <v>4</v>
      </c>
      <c r="AF3515">
        <v>4</v>
      </c>
      <c r="AG3515">
        <v>0</v>
      </c>
      <c r="AH3515">
        <v>0</v>
      </c>
      <c r="AI3515">
        <v>0</v>
      </c>
      <c r="AJ3515">
        <v>3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</row>
    <row r="3516" spans="1:44" x14ac:dyDescent="0.25">
      <c r="A3516">
        <v>1559639</v>
      </c>
      <c r="B3516">
        <v>753945</v>
      </c>
      <c r="C3516">
        <v>21.844338690308</v>
      </c>
      <c r="D3516">
        <v>39.554905519501702</v>
      </c>
      <c r="E3516" s="68" t="s">
        <v>1155</v>
      </c>
      <c r="F3516" s="8">
        <f>INDEX(Δεδομένα!$P:$P,MATCH('2020'!E3516,Δεδομένα!$O:$O,0))</f>
        <v>111</v>
      </c>
      <c r="G3516" s="6" t="s">
        <v>884</v>
      </c>
      <c r="H3516" s="2" t="str">
        <f>INDEX(Δεδομένα!B$1:B$51,MATCH('2020'!G3516,Δεδομένα!A$1:A$51,0))</f>
        <v>ΘΕΣΣΑΛΙΑΣ</v>
      </c>
      <c r="I3516" s="8">
        <f>INDEX(Δεδομένα!E$1:E$13,MATCH('2020'!H3516,Δεδομένα!D$1:D$13,0))</f>
        <v>6</v>
      </c>
      <c r="J3516" s="1">
        <v>43976</v>
      </c>
      <c r="K3516" s="6" t="s">
        <v>4889</v>
      </c>
      <c r="L3516" s="36" t="str">
        <f t="shared" si="216"/>
        <v>25/05/2020 08:07</v>
      </c>
      <c r="M3516" s="1">
        <v>43976</v>
      </c>
      <c r="N3516" s="6" t="s">
        <v>2891</v>
      </c>
      <c r="O3516" s="36" t="str">
        <f t="shared" si="217"/>
        <v>25/05/2020 10:26</v>
      </c>
      <c r="P3516" s="46">
        <f t="shared" si="218"/>
        <v>9.6527777779556345E-2</v>
      </c>
      <c r="Q3516" s="48">
        <v>0</v>
      </c>
      <c r="R3516" s="47">
        <f t="shared" si="219"/>
        <v>139.00000000256114</v>
      </c>
      <c r="S3516" s="6" t="s">
        <v>884</v>
      </c>
      <c r="T3516" s="6" t="s">
        <v>1157</v>
      </c>
      <c r="U3516" s="6" t="s">
        <v>4890</v>
      </c>
      <c r="V3516" s="6" t="s">
        <v>2063</v>
      </c>
      <c r="W3516" s="7">
        <v>0</v>
      </c>
      <c r="X3516" s="7">
        <v>0</v>
      </c>
      <c r="Y3516" s="7">
        <v>0</v>
      </c>
      <c r="Z3516" s="7">
        <v>0.15</v>
      </c>
      <c r="AA3516" s="7">
        <v>0</v>
      </c>
      <c r="AB3516" s="7">
        <v>0</v>
      </c>
      <c r="AC3516" s="7">
        <v>0</v>
      </c>
      <c r="AD3516" s="7">
        <v>0</v>
      </c>
      <c r="AE3516">
        <v>5</v>
      </c>
      <c r="AF3516">
        <v>0</v>
      </c>
      <c r="AG3516">
        <v>0</v>
      </c>
      <c r="AH3516">
        <v>0</v>
      </c>
      <c r="AI3516">
        <v>2</v>
      </c>
      <c r="AJ3516">
        <v>2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</row>
    <row r="3517" spans="1:44" x14ac:dyDescent="0.25">
      <c r="A3517">
        <v>1567245</v>
      </c>
      <c r="B3517">
        <v>753975</v>
      </c>
      <c r="C3517">
        <v>23.621473726850802</v>
      </c>
      <c r="D3517">
        <v>35.508240908641902</v>
      </c>
      <c r="E3517" s="68" t="s">
        <v>1691</v>
      </c>
      <c r="F3517" s="8">
        <f>INDEX(Δεδομένα!$P:$P,MATCH('2020'!E3517,Δεδομένα!$O:$O,0))</f>
        <v>217</v>
      </c>
      <c r="G3517" s="6" t="s">
        <v>775</v>
      </c>
      <c r="H3517" s="2" t="str">
        <f>INDEX(Δεδομένα!B$1:B$51,MATCH('2020'!G3517,Δεδομένα!A$1:A$51,0))</f>
        <v>ΚΡΗΤΗΣ</v>
      </c>
      <c r="I3517" s="8">
        <f>INDEX(Δεδομένα!E$1:E$13,MATCH('2020'!H3517,Δεδομένα!D$1:D$13,0))</f>
        <v>12</v>
      </c>
      <c r="J3517" s="1">
        <v>43976</v>
      </c>
      <c r="K3517" s="6" t="s">
        <v>671</v>
      </c>
      <c r="L3517" s="36" t="str">
        <f t="shared" si="216"/>
        <v>25/05/2020 09:35</v>
      </c>
      <c r="M3517" s="1">
        <v>43976</v>
      </c>
      <c r="N3517" s="6" t="s">
        <v>2050</v>
      </c>
      <c r="O3517" s="36" t="str">
        <f t="shared" si="217"/>
        <v>25/05/2020 13:34</v>
      </c>
      <c r="P3517" s="46">
        <f t="shared" si="218"/>
        <v>0.16597222222480923</v>
      </c>
      <c r="Q3517" s="48">
        <v>0</v>
      </c>
      <c r="R3517" s="47">
        <f t="shared" si="219"/>
        <v>239.00000000372529</v>
      </c>
      <c r="S3517" s="6" t="s">
        <v>44</v>
      </c>
      <c r="T3517" s="6" t="s">
        <v>788</v>
      </c>
      <c r="U3517" s="6" t="s">
        <v>44</v>
      </c>
      <c r="V3517" s="6" t="s">
        <v>4891</v>
      </c>
      <c r="W3517" s="7">
        <v>0</v>
      </c>
      <c r="X3517" s="7">
        <v>0</v>
      </c>
      <c r="Y3517" s="7">
        <v>0</v>
      </c>
      <c r="Z3517" s="7">
        <v>0</v>
      </c>
      <c r="AA3517" s="7">
        <v>0</v>
      </c>
      <c r="AB3517" s="7">
        <v>0.1</v>
      </c>
      <c r="AC3517" s="7">
        <v>0.4</v>
      </c>
      <c r="AD3517" s="7">
        <v>0</v>
      </c>
      <c r="AE3517">
        <v>6</v>
      </c>
      <c r="AF3517">
        <v>0</v>
      </c>
      <c r="AG3517">
        <v>0</v>
      </c>
      <c r="AH3517">
        <v>0</v>
      </c>
      <c r="AI3517">
        <v>0</v>
      </c>
      <c r="AJ3517">
        <v>3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</row>
    <row r="3518" spans="1:44" x14ac:dyDescent="0.25">
      <c r="A3518">
        <v>1616165</v>
      </c>
      <c r="B3518">
        <v>754222</v>
      </c>
      <c r="C3518">
        <v>27.149659936088302</v>
      </c>
      <c r="D3518">
        <v>36.834554680254797</v>
      </c>
      <c r="E3518" s="68" t="s">
        <v>1006</v>
      </c>
      <c r="F3518" s="8">
        <f>INDEX(Δεδομένα!$P:$P,MATCH('2020'!E3518,Δεδομένα!$O:$O,0))</f>
        <v>241</v>
      </c>
      <c r="G3518" s="6" t="s">
        <v>1007</v>
      </c>
      <c r="H3518" s="2" t="str">
        <f>INDEX(Δεδομένα!B$1:B$51,MATCH('2020'!G3518,Δεδομένα!A$1:A$51,0))</f>
        <v>ΝΟΤΙΟΥ ΑΙΓΑΙΟΥ</v>
      </c>
      <c r="I3518" s="8">
        <f>INDEX(Δεδομένα!E$1:E$13,MATCH('2020'!H3518,Δεδομένα!D$1:D$13,0))</f>
        <v>10</v>
      </c>
      <c r="J3518" s="1">
        <v>43977</v>
      </c>
      <c r="K3518" s="6" t="s">
        <v>2547</v>
      </c>
      <c r="L3518" s="36" t="str">
        <f t="shared" si="216"/>
        <v>26/05/2020 11:08</v>
      </c>
      <c r="M3518" s="1">
        <v>43983</v>
      </c>
      <c r="N3518" s="6" t="s">
        <v>349</v>
      </c>
      <c r="O3518" s="36" t="str">
        <f t="shared" si="217"/>
        <v>01/06/2020 12:35</v>
      </c>
      <c r="P3518" s="49">
        <f t="shared" si="218"/>
        <v>6.0604166666671517</v>
      </c>
      <c r="Q3518" s="50">
        <f>6*24</f>
        <v>144</v>
      </c>
      <c r="R3518" s="47">
        <f t="shared" si="219"/>
        <v>8727.0000000006985</v>
      </c>
      <c r="S3518" s="6" t="s">
        <v>44</v>
      </c>
      <c r="T3518" s="6" t="s">
        <v>1009</v>
      </c>
      <c r="U3518" s="6" t="s">
        <v>4895</v>
      </c>
      <c r="V3518" s="6" t="s">
        <v>4468</v>
      </c>
      <c r="W3518" s="7">
        <v>0</v>
      </c>
      <c r="X3518" s="7">
        <v>0</v>
      </c>
      <c r="Y3518" s="7">
        <v>0</v>
      </c>
      <c r="Z3518" s="7">
        <v>0</v>
      </c>
      <c r="AA3518" s="7">
        <v>0</v>
      </c>
      <c r="AB3518" s="7">
        <v>0</v>
      </c>
      <c r="AC3518" s="7">
        <v>0</v>
      </c>
      <c r="AD3518" s="7">
        <v>20</v>
      </c>
      <c r="AE3518">
        <v>11</v>
      </c>
      <c r="AF3518">
        <v>0</v>
      </c>
      <c r="AG3518">
        <v>0</v>
      </c>
      <c r="AH3518">
        <v>0</v>
      </c>
      <c r="AI3518">
        <v>6</v>
      </c>
      <c r="AJ3518">
        <v>5</v>
      </c>
      <c r="AK3518">
        <v>0</v>
      </c>
      <c r="AL3518">
        <v>1</v>
      </c>
      <c r="AM3518">
        <v>3</v>
      </c>
      <c r="AN3518">
        <v>0</v>
      </c>
      <c r="AO3518">
        <v>0</v>
      </c>
      <c r="AP3518">
        <v>0</v>
      </c>
      <c r="AQ3518">
        <v>0</v>
      </c>
      <c r="AR3518">
        <v>0</v>
      </c>
    </row>
    <row r="3519" spans="1:44" x14ac:dyDescent="0.25">
      <c r="A3519">
        <v>1559919</v>
      </c>
      <c r="B3519">
        <v>754237</v>
      </c>
      <c r="C3519">
        <v>21.6213770693663</v>
      </c>
      <c r="D3519">
        <v>40.693196805940701</v>
      </c>
      <c r="E3519" s="68" t="s">
        <v>1028</v>
      </c>
      <c r="F3519" s="8">
        <f>INDEX(Δεδομένα!$P:$P,MATCH('2020'!E3519,Δεδομένα!$O:$O,0))</f>
        <v>73</v>
      </c>
      <c r="G3519" s="6" t="s">
        <v>246</v>
      </c>
      <c r="H3519" s="2" t="str">
        <f>INDEX(Δεδομένα!B$1:B$51,MATCH('2020'!G3519,Δεδομένα!A$1:A$51,0))</f>
        <v>ΔΥΤΙΚΗΣ ΜΑΚΕΔΟΝΙΑΣ</v>
      </c>
      <c r="I3519" s="8">
        <f>INDEX(Δεδομένα!E$1:E$13,MATCH('2020'!H3519,Δεδομένα!D$1:D$13,0))</f>
        <v>4</v>
      </c>
      <c r="J3519" s="1">
        <v>43977</v>
      </c>
      <c r="K3519" s="6" t="s">
        <v>611</v>
      </c>
      <c r="L3519" s="36" t="str">
        <f t="shared" si="216"/>
        <v>26/05/2020 12:15</v>
      </c>
      <c r="M3519" s="1">
        <v>43977</v>
      </c>
      <c r="N3519" s="6" t="s">
        <v>481</v>
      </c>
      <c r="O3519" s="36" t="str">
        <f t="shared" si="217"/>
        <v>26/05/2020 12:50</v>
      </c>
      <c r="P3519" s="46">
        <f t="shared" si="218"/>
        <v>2.4305555554747116E-2</v>
      </c>
      <c r="Q3519" s="48">
        <v>0</v>
      </c>
      <c r="R3519" s="47">
        <f t="shared" si="219"/>
        <v>34.999999998835847</v>
      </c>
      <c r="S3519" s="6" t="s">
        <v>1030</v>
      </c>
      <c r="T3519" s="6" t="s">
        <v>1031</v>
      </c>
      <c r="U3519" s="6" t="s">
        <v>44</v>
      </c>
      <c r="V3519" s="6" t="s">
        <v>4896</v>
      </c>
      <c r="W3519" s="7">
        <v>0</v>
      </c>
      <c r="X3519" s="7">
        <v>0</v>
      </c>
      <c r="Y3519" s="7">
        <v>0</v>
      </c>
      <c r="Z3519" s="7">
        <v>0.04</v>
      </c>
      <c r="AA3519" s="7">
        <v>0</v>
      </c>
      <c r="AB3519" s="7">
        <v>0</v>
      </c>
      <c r="AC3519" s="7">
        <v>0</v>
      </c>
      <c r="AD3519" s="7">
        <v>0</v>
      </c>
      <c r="AE3519">
        <v>2</v>
      </c>
      <c r="AF3519">
        <v>0</v>
      </c>
      <c r="AG3519">
        <v>0</v>
      </c>
      <c r="AH3519">
        <v>0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</row>
    <row r="3520" spans="1:44" x14ac:dyDescent="0.25">
      <c r="A3520">
        <v>1569176</v>
      </c>
      <c r="B3520">
        <v>754257</v>
      </c>
      <c r="C3520">
        <v>26.5066566694851</v>
      </c>
      <c r="D3520">
        <v>39.136185914534799</v>
      </c>
      <c r="E3520" s="68" t="s">
        <v>494</v>
      </c>
      <c r="F3520" s="8">
        <f>INDEX(Δεδομένα!$P:$P,MATCH('2020'!E3520,Δεδομένα!$O:$O,0))</f>
        <v>196</v>
      </c>
      <c r="G3520" s="6" t="s">
        <v>495</v>
      </c>
      <c r="H3520" s="2" t="str">
        <f>INDEX(Δεδομένα!B$1:B$51,MATCH('2020'!G3520,Δεδομένα!A$1:A$51,0))</f>
        <v>ΒΟΡΕΙΟΥ ΑΙΓΑΙΟΥ</v>
      </c>
      <c r="I3520" s="8">
        <f>INDEX(Δεδομένα!E$1:E$13,MATCH('2020'!H3520,Δεδομένα!D$1:D$13,0))</f>
        <v>11</v>
      </c>
      <c r="J3520" s="1">
        <v>43977</v>
      </c>
      <c r="K3520" s="6" t="s">
        <v>1632</v>
      </c>
      <c r="L3520" s="36" t="str">
        <f t="shared" si="216"/>
        <v>26/05/2020 14:04</v>
      </c>
      <c r="M3520" s="1">
        <v>43977</v>
      </c>
      <c r="N3520" s="6" t="s">
        <v>218</v>
      </c>
      <c r="O3520" s="36" t="str">
        <f t="shared" si="217"/>
        <v>26/05/2020 14:25</v>
      </c>
      <c r="P3520" s="46">
        <f t="shared" si="218"/>
        <v>1.4583333337213844E-2</v>
      </c>
      <c r="Q3520" s="48">
        <v>0</v>
      </c>
      <c r="R3520" s="47">
        <f t="shared" si="219"/>
        <v>21.000000005587935</v>
      </c>
      <c r="S3520" s="6" t="s">
        <v>44</v>
      </c>
      <c r="T3520" s="6" t="s">
        <v>499</v>
      </c>
      <c r="U3520" s="6" t="s">
        <v>500</v>
      </c>
      <c r="V3520" s="6" t="s">
        <v>502</v>
      </c>
      <c r="W3520" s="7">
        <v>0</v>
      </c>
      <c r="X3520" s="7">
        <v>0</v>
      </c>
      <c r="Y3520" s="7">
        <v>0</v>
      </c>
      <c r="Z3520" s="7">
        <v>0</v>
      </c>
      <c r="AA3520" s="7">
        <v>0</v>
      </c>
      <c r="AB3520" s="7">
        <v>0.02</v>
      </c>
      <c r="AC3520" s="7">
        <v>0</v>
      </c>
      <c r="AD3520" s="7">
        <v>0</v>
      </c>
      <c r="AE3520">
        <v>10</v>
      </c>
      <c r="AF3520">
        <v>5</v>
      </c>
      <c r="AG3520">
        <v>0</v>
      </c>
      <c r="AH3520">
        <v>0</v>
      </c>
      <c r="AI3520">
        <v>0</v>
      </c>
      <c r="AJ3520">
        <v>5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</row>
    <row r="3521" spans="1:44" x14ac:dyDescent="0.25">
      <c r="A3521">
        <v>1605406</v>
      </c>
      <c r="B3521">
        <v>754281</v>
      </c>
      <c r="C3521">
        <v>26.506756316717102</v>
      </c>
      <c r="D3521">
        <v>39.133393000179503</v>
      </c>
      <c r="E3521" s="68" t="s">
        <v>494</v>
      </c>
      <c r="F3521" s="8">
        <f>INDEX(Δεδομένα!$P:$P,MATCH('2020'!E3521,Δεδομένα!$O:$O,0))</f>
        <v>196</v>
      </c>
      <c r="G3521" s="6" t="s">
        <v>495</v>
      </c>
      <c r="H3521" s="2" t="str">
        <f>INDEX(Δεδομένα!B$1:B$51,MATCH('2020'!G3521,Δεδομένα!A$1:A$51,0))</f>
        <v>ΒΟΡΕΙΟΥ ΑΙΓΑΙΟΥ</v>
      </c>
      <c r="I3521" s="8">
        <f>INDEX(Δεδομένα!E$1:E$13,MATCH('2020'!H3521,Δεδομένα!D$1:D$13,0))</f>
        <v>11</v>
      </c>
      <c r="J3521" s="1">
        <v>43977</v>
      </c>
      <c r="K3521" s="6" t="s">
        <v>1958</v>
      </c>
      <c r="L3521" s="36" t="str">
        <f t="shared" si="216"/>
        <v>26/05/2020 14:59</v>
      </c>
      <c r="M3521" s="1">
        <v>43977</v>
      </c>
      <c r="N3521" s="6" t="s">
        <v>2156</v>
      </c>
      <c r="O3521" s="36" t="str">
        <f t="shared" si="217"/>
        <v>26/05/2020 16:26</v>
      </c>
      <c r="P3521" s="46">
        <f t="shared" si="218"/>
        <v>6.0416666667151731E-2</v>
      </c>
      <c r="Q3521" s="48">
        <v>0</v>
      </c>
      <c r="R3521" s="47">
        <f t="shared" si="219"/>
        <v>87.000000000698492</v>
      </c>
      <c r="S3521" s="6" t="s">
        <v>44</v>
      </c>
      <c r="T3521" s="6" t="s">
        <v>499</v>
      </c>
      <c r="U3521" s="6" t="s">
        <v>500</v>
      </c>
      <c r="V3521" s="6" t="s">
        <v>500</v>
      </c>
      <c r="W3521" s="7">
        <v>0</v>
      </c>
      <c r="X3521" s="7">
        <v>0</v>
      </c>
      <c r="Y3521" s="7">
        <v>0</v>
      </c>
      <c r="Z3521" s="7">
        <v>0</v>
      </c>
      <c r="AA3521" s="7">
        <v>0</v>
      </c>
      <c r="AB3521" s="7">
        <v>1</v>
      </c>
      <c r="AC3521" s="7">
        <v>0</v>
      </c>
      <c r="AD3521" s="7">
        <v>0</v>
      </c>
      <c r="AE3521">
        <v>10</v>
      </c>
      <c r="AF3521">
        <v>5</v>
      </c>
      <c r="AG3521">
        <v>0</v>
      </c>
      <c r="AH3521">
        <v>0</v>
      </c>
      <c r="AI3521">
        <v>0</v>
      </c>
      <c r="AJ3521">
        <v>6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</row>
    <row r="3522" spans="1:44" x14ac:dyDescent="0.25">
      <c r="A3522">
        <v>1561714</v>
      </c>
      <c r="B3522">
        <v>754276</v>
      </c>
      <c r="C3522">
        <v>22.028014633351901</v>
      </c>
      <c r="D3522">
        <v>37.044330399320899</v>
      </c>
      <c r="E3522" s="68" t="s">
        <v>937</v>
      </c>
      <c r="F3522" s="8">
        <f>INDEX(Δεδομένα!$P:$P,MATCH('2020'!E3522,Δεδομένα!$O:$O,0))</f>
        <v>143</v>
      </c>
      <c r="G3522" s="6" t="s">
        <v>841</v>
      </c>
      <c r="H3522" s="2" t="str">
        <f>INDEX(Δεδομένα!B$1:B$51,MATCH('2020'!G3522,Δεδομένα!A$1:A$51,0))</f>
        <v>ΠΕΛΛΟΠΟΝΗΣΟΥ</v>
      </c>
      <c r="I3522" s="8">
        <f>INDEX(Δεδομένα!E$1:E$13,MATCH('2020'!H3522,Δεδομένα!D$1:D$13,0))</f>
        <v>8</v>
      </c>
      <c r="J3522" s="1">
        <v>43977</v>
      </c>
      <c r="K3522" s="6" t="s">
        <v>363</v>
      </c>
      <c r="L3522" s="36" t="str">
        <f t="shared" si="216"/>
        <v>26/05/2020 14:40</v>
      </c>
      <c r="M3522" s="1">
        <v>43977</v>
      </c>
      <c r="N3522" s="6" t="s">
        <v>277</v>
      </c>
      <c r="O3522" s="36" t="str">
        <f t="shared" si="217"/>
        <v>26/05/2020 14:55</v>
      </c>
      <c r="P3522" s="46">
        <f t="shared" si="218"/>
        <v>1.0416666671517305E-2</v>
      </c>
      <c r="Q3522" s="48">
        <v>0</v>
      </c>
      <c r="R3522" s="47">
        <f t="shared" si="219"/>
        <v>15.000000006984919</v>
      </c>
      <c r="S3522" s="6" t="s">
        <v>842</v>
      </c>
      <c r="T3522" s="6" t="s">
        <v>940</v>
      </c>
      <c r="U3522" s="6" t="s">
        <v>44</v>
      </c>
      <c r="V3522" s="6" t="s">
        <v>4897</v>
      </c>
      <c r="W3522" s="7">
        <v>0</v>
      </c>
      <c r="X3522" s="7">
        <v>0</v>
      </c>
      <c r="Y3522" s="7">
        <v>0</v>
      </c>
      <c r="Z3522" s="7">
        <v>0</v>
      </c>
      <c r="AA3522" s="7">
        <v>0.1</v>
      </c>
      <c r="AB3522" s="7">
        <v>0</v>
      </c>
      <c r="AC3522" s="7">
        <v>0</v>
      </c>
      <c r="AD3522" s="7">
        <v>0</v>
      </c>
      <c r="AE3522">
        <v>2</v>
      </c>
      <c r="AF3522">
        <v>0</v>
      </c>
      <c r="AG3522">
        <v>0</v>
      </c>
      <c r="AH3522">
        <v>0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</row>
    <row r="3523" spans="1:44" x14ac:dyDescent="0.25">
      <c r="A3523">
        <v>1560167</v>
      </c>
      <c r="B3523">
        <v>754503</v>
      </c>
      <c r="C3523">
        <v>20.895242925223901</v>
      </c>
      <c r="D3523">
        <v>38.811790637262803</v>
      </c>
      <c r="E3523" s="68" t="s">
        <v>862</v>
      </c>
      <c r="F3523" s="8">
        <f>INDEX(Δεδομένα!$P:$P,MATCH('2020'!E3523,Δεδομένα!$O:$O,0))</f>
        <v>232</v>
      </c>
      <c r="G3523" s="6" t="s">
        <v>335</v>
      </c>
      <c r="H3523" s="2" t="str">
        <f>INDEX(Δεδομένα!B$1:B$51,MATCH('2020'!G3523,Δεδομένα!A$1:A$51,0))</f>
        <v>ΔΥΤΙΚΗΣ ΕΛΛΑΔΟΣ</v>
      </c>
      <c r="I3523" s="8">
        <f>INDEX(Δεδομένα!E$1:E$13,MATCH('2020'!H3523,Δεδομένα!D$1:D$13,0))</f>
        <v>7</v>
      </c>
      <c r="J3523" s="1">
        <v>43978</v>
      </c>
      <c r="K3523" s="6" t="s">
        <v>2130</v>
      </c>
      <c r="L3523" s="36" t="str">
        <f t="shared" ref="L3523:L3586" si="220">_xlfn.CONCAT(TEXT(J3523,"ηη/μμ/εεε")," ",TEXT(K3523,"ωω:λλ"))</f>
        <v>27/05/2020 18:49</v>
      </c>
      <c r="M3523" s="1">
        <v>43978</v>
      </c>
      <c r="N3523" s="6" t="s">
        <v>638</v>
      </c>
      <c r="O3523" s="36" t="str">
        <f t="shared" ref="O3523:O3586" si="221">_xlfn.CONCAT(TEXT(M3523,"ηη/μμ/εεε")," ",TEXT(N3523,"ωω:λλ"))</f>
        <v>27/05/2020 20:45</v>
      </c>
      <c r="P3523" s="46">
        <f t="shared" ref="P3523:P3586" si="222">O3523-L3523</f>
        <v>8.0555555556202307E-2</v>
      </c>
      <c r="Q3523" s="48">
        <v>0</v>
      </c>
      <c r="R3523" s="47">
        <f t="shared" ref="R3523:R3586" si="223">P3523*(24*60)</f>
        <v>116.00000000093132</v>
      </c>
      <c r="S3523" s="6" t="s">
        <v>1494</v>
      </c>
      <c r="T3523" s="6" t="s">
        <v>863</v>
      </c>
      <c r="U3523" s="6" t="s">
        <v>44</v>
      </c>
      <c r="V3523" s="6" t="s">
        <v>4900</v>
      </c>
      <c r="W3523" s="7">
        <v>0</v>
      </c>
      <c r="X3523" s="7">
        <v>0</v>
      </c>
      <c r="Y3523" s="7">
        <v>0</v>
      </c>
      <c r="Z3523" s="7">
        <v>0</v>
      </c>
      <c r="AA3523" s="7">
        <v>0</v>
      </c>
      <c r="AB3523" s="7">
        <v>0.1</v>
      </c>
      <c r="AC3523" s="7">
        <v>0</v>
      </c>
      <c r="AD3523" s="7">
        <v>0</v>
      </c>
      <c r="AE3523">
        <v>2</v>
      </c>
      <c r="AF3523">
        <v>0</v>
      </c>
      <c r="AG3523">
        <v>0</v>
      </c>
      <c r="AH3523">
        <v>0</v>
      </c>
      <c r="AI3523">
        <v>1</v>
      </c>
      <c r="AJ3523">
        <v>1</v>
      </c>
      <c r="AK3523">
        <v>0</v>
      </c>
      <c r="AL3523">
        <v>0</v>
      </c>
      <c r="AM3523">
        <v>1</v>
      </c>
      <c r="AN3523">
        <v>0</v>
      </c>
      <c r="AO3523">
        <v>0</v>
      </c>
      <c r="AP3523">
        <v>0</v>
      </c>
      <c r="AQ3523">
        <v>0</v>
      </c>
      <c r="AR3523">
        <v>0</v>
      </c>
    </row>
    <row r="3524" spans="1:44" x14ac:dyDescent="0.25">
      <c r="A3524">
        <v>1560690</v>
      </c>
      <c r="B3524">
        <v>754322</v>
      </c>
      <c r="C3524">
        <v>23.714679063819901</v>
      </c>
      <c r="D3524">
        <v>37.9451742924768</v>
      </c>
      <c r="E3524" s="68" t="s">
        <v>900</v>
      </c>
      <c r="F3524" s="8">
        <f>INDEX(Δεδομένα!$P:$P,MATCH('2020'!E3524,Δεδομένα!$O:$O,0))</f>
        <v>136</v>
      </c>
      <c r="G3524" s="6" t="s">
        <v>357</v>
      </c>
      <c r="H3524" s="2" t="str">
        <f>INDEX(Δεδομένα!B$1:B$51,MATCH('2020'!G3524,Δεδομένα!A$1:A$51,0))</f>
        <v>ΔΥΤΙΚΗΣ ΕΛΛΑΔΟΣ</v>
      </c>
      <c r="I3524" s="8">
        <f>INDEX(Δεδομένα!E$1:E$13,MATCH('2020'!H3524,Δεδομένα!D$1:D$13,0))</f>
        <v>7</v>
      </c>
      <c r="J3524" s="1">
        <v>43978</v>
      </c>
      <c r="K3524" s="6" t="s">
        <v>235</v>
      </c>
      <c r="L3524" s="36" t="str">
        <f t="shared" si="220"/>
        <v>27/05/2020 19:50</v>
      </c>
      <c r="M3524" s="1">
        <v>43978</v>
      </c>
      <c r="N3524" s="6" t="s">
        <v>358</v>
      </c>
      <c r="O3524" s="36" t="str">
        <f t="shared" si="221"/>
        <v>27/05/2020 20:10</v>
      </c>
      <c r="P3524" s="46">
        <f t="shared" si="222"/>
        <v>1.3888888890505768E-2</v>
      </c>
      <c r="Q3524" s="48">
        <v>0</v>
      </c>
      <c r="R3524" s="47">
        <f t="shared" si="223"/>
        <v>20.000000002328306</v>
      </c>
      <c r="S3524" s="6" t="s">
        <v>928</v>
      </c>
      <c r="T3524" s="6" t="s">
        <v>1058</v>
      </c>
      <c r="U3524" s="6" t="s">
        <v>4898</v>
      </c>
      <c r="V3524" s="6" t="s">
        <v>4898</v>
      </c>
      <c r="W3524" s="7">
        <v>0</v>
      </c>
      <c r="X3524" s="7">
        <v>0</v>
      </c>
      <c r="Y3524" s="7">
        <v>0</v>
      </c>
      <c r="Z3524" s="7">
        <v>0</v>
      </c>
      <c r="AA3524" s="7">
        <v>1</v>
      </c>
      <c r="AB3524" s="7">
        <v>0</v>
      </c>
      <c r="AC3524" s="7">
        <v>0</v>
      </c>
      <c r="AD3524" s="7">
        <v>0</v>
      </c>
      <c r="AE3524">
        <v>4</v>
      </c>
      <c r="AF3524">
        <v>0</v>
      </c>
      <c r="AG3524">
        <v>0</v>
      </c>
      <c r="AH3524">
        <v>0</v>
      </c>
      <c r="AI3524">
        <v>0</v>
      </c>
      <c r="AJ3524">
        <v>2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</row>
    <row r="3525" spans="1:44" x14ac:dyDescent="0.25">
      <c r="A3525">
        <v>1568594</v>
      </c>
      <c r="B3525">
        <v>754429</v>
      </c>
      <c r="C3525">
        <v>21.373363541154699</v>
      </c>
      <c r="D3525">
        <v>37.840765892300702</v>
      </c>
      <c r="E3525" s="68" t="s">
        <v>925</v>
      </c>
      <c r="F3525" s="8">
        <f>INDEX(Δεδομένα!$P:$P,MATCH('2020'!E3525,Δεδομένα!$O:$O,0))</f>
        <v>135</v>
      </c>
      <c r="G3525" s="6" t="s">
        <v>357</v>
      </c>
      <c r="H3525" s="2" t="str">
        <f>INDEX(Δεδομένα!B$1:B$51,MATCH('2020'!G3525,Δεδομένα!A$1:A$51,0))</f>
        <v>ΔΥΤΙΚΗΣ ΕΛΛΑΔΟΣ</v>
      </c>
      <c r="I3525" s="8">
        <f>INDEX(Δεδομένα!E$1:E$13,MATCH('2020'!H3525,Δεδομένα!D$1:D$13,0))</f>
        <v>7</v>
      </c>
      <c r="J3525" s="1">
        <v>43978</v>
      </c>
      <c r="K3525" s="6" t="s">
        <v>2837</v>
      </c>
      <c r="L3525" s="36" t="str">
        <f t="shared" si="220"/>
        <v>27/05/2020 11:23</v>
      </c>
      <c r="M3525" s="1">
        <v>43978</v>
      </c>
      <c r="N3525" s="6" t="s">
        <v>467</v>
      </c>
      <c r="O3525" s="36" t="str">
        <f t="shared" si="221"/>
        <v>27/05/2020 12:20</v>
      </c>
      <c r="P3525" s="46">
        <f t="shared" si="222"/>
        <v>3.9583333331393078E-2</v>
      </c>
      <c r="Q3525" s="48">
        <v>0</v>
      </c>
      <c r="R3525" s="47">
        <f t="shared" si="223"/>
        <v>56.999999997206032</v>
      </c>
      <c r="S3525" s="6" t="s">
        <v>44</v>
      </c>
      <c r="T3525" s="6" t="s">
        <v>1565</v>
      </c>
      <c r="U3525" s="6" t="s">
        <v>44</v>
      </c>
      <c r="V3525" s="6" t="s">
        <v>3635</v>
      </c>
      <c r="W3525" s="7">
        <v>0</v>
      </c>
      <c r="X3525" s="7">
        <v>0</v>
      </c>
      <c r="Y3525" s="7">
        <v>0</v>
      </c>
      <c r="Z3525" s="7">
        <v>0</v>
      </c>
      <c r="AA3525" s="7">
        <v>0</v>
      </c>
      <c r="AB3525" s="7">
        <v>1.5</v>
      </c>
      <c r="AC3525" s="7">
        <v>0</v>
      </c>
      <c r="AD3525" s="7">
        <v>0</v>
      </c>
      <c r="AE3525">
        <v>5</v>
      </c>
      <c r="AF3525">
        <v>0</v>
      </c>
      <c r="AG3525">
        <v>0</v>
      </c>
      <c r="AH3525">
        <v>0</v>
      </c>
      <c r="AI3525">
        <v>0</v>
      </c>
      <c r="AJ3525">
        <v>2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</row>
    <row r="3526" spans="1:44" x14ac:dyDescent="0.25">
      <c r="A3526">
        <v>1560073</v>
      </c>
      <c r="B3526">
        <v>0</v>
      </c>
      <c r="C3526">
        <v>0</v>
      </c>
      <c r="D3526">
        <v>0</v>
      </c>
      <c r="E3526" s="68" t="s">
        <v>687</v>
      </c>
      <c r="F3526" s="8">
        <f>INDEX(Δεδομένα!$P:$P,MATCH('2020'!E3526,Δεδομένα!$O:$O,0))</f>
        <v>213</v>
      </c>
      <c r="G3526" s="6" t="s">
        <v>560</v>
      </c>
      <c r="H3526" s="2" t="str">
        <f>INDEX(Δεδομένα!B$1:B$51,MATCH('2020'!G3526,Δεδομένα!A$1:A$51,0))</f>
        <v>ΚΡΗΤΗΣ</v>
      </c>
      <c r="I3526" s="8">
        <f>INDEX(Δεδομένα!E$1:E$13,MATCH('2020'!H3526,Δεδομένα!D$1:D$13,0))</f>
        <v>12</v>
      </c>
      <c r="J3526" s="1">
        <v>43978</v>
      </c>
      <c r="K3526" s="6" t="s">
        <v>586</v>
      </c>
      <c r="L3526" s="36" t="str">
        <f t="shared" si="220"/>
        <v>27/05/2020 16:05</v>
      </c>
      <c r="M3526" s="1">
        <v>43978</v>
      </c>
      <c r="N3526" s="6" t="s">
        <v>740</v>
      </c>
      <c r="O3526" s="36" t="str">
        <f t="shared" si="221"/>
        <v>27/05/2020 21:35</v>
      </c>
      <c r="P3526" s="46">
        <f t="shared" si="222"/>
        <v>0.22916666666424135</v>
      </c>
      <c r="Q3526" s="48">
        <v>0</v>
      </c>
      <c r="R3526" s="47">
        <f t="shared" si="223"/>
        <v>329.99999999650754</v>
      </c>
      <c r="S3526" s="6" t="s">
        <v>44</v>
      </c>
      <c r="T3526" s="6" t="s">
        <v>697</v>
      </c>
      <c r="U3526" s="6" t="s">
        <v>741</v>
      </c>
      <c r="V3526" s="6" t="s">
        <v>741</v>
      </c>
      <c r="W3526" s="7">
        <v>0</v>
      </c>
      <c r="X3526" s="7">
        <v>0</v>
      </c>
      <c r="Y3526" s="7">
        <v>0</v>
      </c>
      <c r="Z3526" s="7">
        <v>1</v>
      </c>
      <c r="AA3526" s="7">
        <v>0</v>
      </c>
      <c r="AB3526" s="7">
        <v>0</v>
      </c>
      <c r="AC3526" s="7">
        <v>0.2</v>
      </c>
      <c r="AD3526" s="7">
        <v>0</v>
      </c>
      <c r="AE3526">
        <v>8</v>
      </c>
      <c r="AF3526">
        <v>0</v>
      </c>
      <c r="AG3526">
        <v>0</v>
      </c>
      <c r="AH3526">
        <v>0</v>
      </c>
      <c r="AI3526">
        <v>0</v>
      </c>
      <c r="AJ3526">
        <v>4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</row>
    <row r="3527" spans="1:44" x14ac:dyDescent="0.25">
      <c r="A3527">
        <v>1582839</v>
      </c>
      <c r="B3527">
        <v>754498</v>
      </c>
      <c r="C3527">
        <v>22.939292039154001</v>
      </c>
      <c r="D3527">
        <v>37.910179866514298</v>
      </c>
      <c r="E3527" s="68" t="s">
        <v>810</v>
      </c>
      <c r="F3527" s="8">
        <f>INDEX(Δεδομένα!$P:$P,MATCH('2020'!E3527,Δεδομένα!$O:$O,0))</f>
        <v>157</v>
      </c>
      <c r="G3527" s="6" t="s">
        <v>391</v>
      </c>
      <c r="H3527" s="2" t="str">
        <f>INDEX(Δεδομένα!B$1:B$51,MATCH('2020'!G3527,Δεδομένα!A$1:A$51,0))</f>
        <v>ΠΕΛΛΟΠΟΝΗΣΟΥ</v>
      </c>
      <c r="I3527" s="8">
        <f>INDEX(Δεδομένα!E$1:E$13,MATCH('2020'!H3527,Δεδομένα!D$1:D$13,0))</f>
        <v>8</v>
      </c>
      <c r="J3527" s="1">
        <v>43978</v>
      </c>
      <c r="K3527" s="6" t="s">
        <v>1337</v>
      </c>
      <c r="L3527" s="36" t="str">
        <f t="shared" si="220"/>
        <v>27/05/2020 18:22</v>
      </c>
      <c r="M3527" s="1">
        <v>43978</v>
      </c>
      <c r="N3527" s="6" t="s">
        <v>1650</v>
      </c>
      <c r="O3527" s="36" t="str">
        <f t="shared" si="221"/>
        <v>27/05/2020 18:42</v>
      </c>
      <c r="P3527" s="46">
        <f t="shared" si="222"/>
        <v>1.3888888890505768E-2</v>
      </c>
      <c r="Q3527" s="48">
        <v>0</v>
      </c>
      <c r="R3527" s="47">
        <f t="shared" si="223"/>
        <v>20.000000002328306</v>
      </c>
      <c r="S3527" s="6" t="s">
        <v>44</v>
      </c>
      <c r="T3527" s="6" t="s">
        <v>1012</v>
      </c>
      <c r="U3527" s="6" t="s">
        <v>44</v>
      </c>
      <c r="V3527" s="6" t="s">
        <v>1013</v>
      </c>
      <c r="W3527" s="7">
        <v>0</v>
      </c>
      <c r="X3527" s="7">
        <v>0</v>
      </c>
      <c r="Y3527" s="7">
        <v>0</v>
      </c>
      <c r="Z3527" s="7">
        <v>0.01</v>
      </c>
      <c r="AA3527" s="7">
        <v>0</v>
      </c>
      <c r="AB3527" s="7">
        <v>0</v>
      </c>
      <c r="AC3527" s="7">
        <v>0</v>
      </c>
      <c r="AD3527" s="7">
        <v>0</v>
      </c>
      <c r="AE3527">
        <v>2</v>
      </c>
      <c r="AF3527">
        <v>0</v>
      </c>
      <c r="AG3527">
        <v>0</v>
      </c>
      <c r="AH3527">
        <v>0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</row>
    <row r="3528" spans="1:44" x14ac:dyDescent="0.25">
      <c r="A3528">
        <v>1582853</v>
      </c>
      <c r="B3528">
        <v>754527</v>
      </c>
      <c r="C3528">
        <v>22.686611660969898</v>
      </c>
      <c r="D3528">
        <v>37.7827493513551</v>
      </c>
      <c r="E3528" s="68" t="s">
        <v>810</v>
      </c>
      <c r="F3528" s="8">
        <f>INDEX(Δεδομένα!$P:$P,MATCH('2020'!E3528,Δεδομένα!$O:$O,0))</f>
        <v>157</v>
      </c>
      <c r="G3528" s="6" t="s">
        <v>391</v>
      </c>
      <c r="H3528" s="2" t="str">
        <f>INDEX(Δεδομένα!B$1:B$51,MATCH('2020'!G3528,Δεδομένα!A$1:A$51,0))</f>
        <v>ΠΕΛΛΟΠΟΝΗΣΟΥ</v>
      </c>
      <c r="I3528" s="8">
        <f>INDEX(Δεδομένα!E$1:E$13,MATCH('2020'!H3528,Δεδομένα!D$1:D$13,0))</f>
        <v>8</v>
      </c>
      <c r="J3528" s="1">
        <v>43978</v>
      </c>
      <c r="K3528" s="6" t="s">
        <v>107</v>
      </c>
      <c r="L3528" s="36" t="str">
        <f t="shared" si="220"/>
        <v>27/05/2020 20:20</v>
      </c>
      <c r="M3528" s="1">
        <v>43978</v>
      </c>
      <c r="N3528" s="6" t="s">
        <v>614</v>
      </c>
      <c r="O3528" s="36" t="str">
        <f t="shared" si="221"/>
        <v>27/05/2020 21:30</v>
      </c>
      <c r="P3528" s="46">
        <f t="shared" si="222"/>
        <v>4.8611111116770189E-2</v>
      </c>
      <c r="Q3528" s="48">
        <v>0</v>
      </c>
      <c r="R3528" s="47">
        <f t="shared" si="223"/>
        <v>70.000000008149073</v>
      </c>
      <c r="S3528" s="6" t="s">
        <v>44</v>
      </c>
      <c r="T3528" s="6" t="s">
        <v>1012</v>
      </c>
      <c r="U3528" s="6" t="s">
        <v>44</v>
      </c>
      <c r="V3528" s="6" t="s">
        <v>4901</v>
      </c>
      <c r="W3528" s="7">
        <v>0</v>
      </c>
      <c r="X3528" s="7">
        <v>0.5</v>
      </c>
      <c r="Y3528" s="7">
        <v>0</v>
      </c>
      <c r="Z3528" s="7">
        <v>0</v>
      </c>
      <c r="AA3528" s="7">
        <v>0</v>
      </c>
      <c r="AB3528" s="7">
        <v>0</v>
      </c>
      <c r="AC3528" s="7">
        <v>0</v>
      </c>
      <c r="AD3528" s="7">
        <v>0</v>
      </c>
      <c r="AE3528">
        <v>7</v>
      </c>
      <c r="AF3528">
        <v>0</v>
      </c>
      <c r="AG3528">
        <v>0</v>
      </c>
      <c r="AH3528">
        <v>0</v>
      </c>
      <c r="AI3528">
        <v>0</v>
      </c>
      <c r="AJ3528">
        <v>3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</row>
    <row r="3529" spans="1:44" x14ac:dyDescent="0.25">
      <c r="A3529">
        <v>1561435</v>
      </c>
      <c r="B3529">
        <v>754460</v>
      </c>
      <c r="C3529">
        <v>21.767238974565402</v>
      </c>
      <c r="D3529">
        <v>36.834814548032803</v>
      </c>
      <c r="E3529" s="68" t="s">
        <v>965</v>
      </c>
      <c r="F3529" s="8">
        <f>INDEX(Δεδομένα!$P:$P,MATCH('2020'!E3529,Δεδομένα!$O:$O,0))</f>
        <v>147</v>
      </c>
      <c r="G3529" s="6" t="s">
        <v>841</v>
      </c>
      <c r="H3529" s="2" t="str">
        <f>INDEX(Δεδομένα!B$1:B$51,MATCH('2020'!G3529,Δεδομένα!A$1:A$51,0))</f>
        <v>ΠΕΛΛΟΠΟΝΗΣΟΥ</v>
      </c>
      <c r="I3529" s="8">
        <f>INDEX(Δεδομένα!E$1:E$13,MATCH('2020'!H3529,Δεδομένα!D$1:D$13,0))</f>
        <v>8</v>
      </c>
      <c r="J3529" s="1">
        <v>43978</v>
      </c>
      <c r="K3529" s="6" t="s">
        <v>1956</v>
      </c>
      <c r="L3529" s="36" t="str">
        <f t="shared" si="220"/>
        <v>27/05/2020 13:58</v>
      </c>
      <c r="M3529" s="1">
        <v>43978</v>
      </c>
      <c r="N3529" s="6" t="s">
        <v>1102</v>
      </c>
      <c r="O3529" s="36" t="str">
        <f t="shared" si="221"/>
        <v>27/05/2020 15:10</v>
      </c>
      <c r="P3529" s="46">
        <f t="shared" si="222"/>
        <v>5.0000000002910383E-2</v>
      </c>
      <c r="Q3529" s="48">
        <v>0</v>
      </c>
      <c r="R3529" s="47">
        <f t="shared" si="223"/>
        <v>72.000000004190952</v>
      </c>
      <c r="S3529" s="6" t="s">
        <v>842</v>
      </c>
      <c r="T3529" s="6" t="s">
        <v>967</v>
      </c>
      <c r="U3529" s="6" t="s">
        <v>44</v>
      </c>
      <c r="V3529" s="6" t="s">
        <v>4899</v>
      </c>
      <c r="W3529" s="7">
        <v>0</v>
      </c>
      <c r="X3529" s="7">
        <v>0</v>
      </c>
      <c r="Y3529" s="7">
        <v>0</v>
      </c>
      <c r="Z3529" s="7">
        <v>0</v>
      </c>
      <c r="AA3529" s="7">
        <v>0</v>
      </c>
      <c r="AB3529" s="7">
        <v>0.5</v>
      </c>
      <c r="AC3529" s="7">
        <v>0</v>
      </c>
      <c r="AD3529" s="7">
        <v>0</v>
      </c>
      <c r="AE3529">
        <v>4</v>
      </c>
      <c r="AF3529">
        <v>0</v>
      </c>
      <c r="AG3529">
        <v>0</v>
      </c>
      <c r="AH3529">
        <v>0</v>
      </c>
      <c r="AI3529">
        <v>0</v>
      </c>
      <c r="AJ3529">
        <v>2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</row>
    <row r="3530" spans="1:44" x14ac:dyDescent="0.25">
      <c r="A3530">
        <v>1561713</v>
      </c>
      <c r="B3530">
        <v>754487</v>
      </c>
      <c r="C3530">
        <v>22.031213825778298</v>
      </c>
      <c r="D3530">
        <v>37.119461151738697</v>
      </c>
      <c r="E3530" s="68" t="s">
        <v>937</v>
      </c>
      <c r="F3530" s="8">
        <f>INDEX(Δεδομένα!$P:$P,MATCH('2020'!E3530,Δεδομένα!$O:$O,0))</f>
        <v>143</v>
      </c>
      <c r="G3530" s="6" t="s">
        <v>841</v>
      </c>
      <c r="H3530" s="2" t="str">
        <f>INDEX(Δεδομένα!B$1:B$51,MATCH('2020'!G3530,Δεδομένα!A$1:A$51,0))</f>
        <v>ΠΕΛΛΟΠΟΝΗΣΟΥ</v>
      </c>
      <c r="I3530" s="8">
        <f>INDEX(Δεδομένα!E$1:E$13,MATCH('2020'!H3530,Δεδομένα!D$1:D$13,0))</f>
        <v>8</v>
      </c>
      <c r="J3530" s="1">
        <v>43978</v>
      </c>
      <c r="K3530" s="6" t="s">
        <v>231</v>
      </c>
      <c r="L3530" s="36" t="str">
        <f t="shared" si="220"/>
        <v>27/05/2020 17:20</v>
      </c>
      <c r="M3530" s="1">
        <v>43978</v>
      </c>
      <c r="N3530" s="6" t="s">
        <v>337</v>
      </c>
      <c r="O3530" s="36" t="str">
        <f t="shared" si="221"/>
        <v>27/05/2020 18:40</v>
      </c>
      <c r="P3530" s="46">
        <f t="shared" si="222"/>
        <v>5.5555555562023073E-2</v>
      </c>
      <c r="Q3530" s="48">
        <v>0</v>
      </c>
      <c r="R3530" s="47">
        <f t="shared" si="223"/>
        <v>80.000000009313226</v>
      </c>
      <c r="S3530" s="6" t="s">
        <v>842</v>
      </c>
      <c r="T3530" s="6" t="s">
        <v>940</v>
      </c>
      <c r="U3530" s="6" t="s">
        <v>44</v>
      </c>
      <c r="V3530" s="6" t="s">
        <v>941</v>
      </c>
      <c r="W3530" s="7">
        <v>0</v>
      </c>
      <c r="X3530" s="7">
        <v>0</v>
      </c>
      <c r="Y3530" s="7">
        <v>0</v>
      </c>
      <c r="Z3530" s="7">
        <v>0</v>
      </c>
      <c r="AA3530" s="7">
        <v>1.5</v>
      </c>
      <c r="AB3530" s="7">
        <v>1.5</v>
      </c>
      <c r="AC3530" s="7">
        <v>0</v>
      </c>
      <c r="AD3530" s="7">
        <v>0</v>
      </c>
      <c r="AE3530">
        <v>3</v>
      </c>
      <c r="AF3530">
        <v>0</v>
      </c>
      <c r="AG3530">
        <v>5</v>
      </c>
      <c r="AH3530">
        <v>0</v>
      </c>
      <c r="AI3530">
        <v>0</v>
      </c>
      <c r="AJ3530">
        <v>2</v>
      </c>
      <c r="AK3530">
        <v>0</v>
      </c>
      <c r="AL3530">
        <v>2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</row>
    <row r="3531" spans="1:44" x14ac:dyDescent="0.25">
      <c r="A3531">
        <v>1562208</v>
      </c>
      <c r="B3531">
        <v>754521</v>
      </c>
      <c r="C3531">
        <v>25.425616098512101</v>
      </c>
      <c r="D3531">
        <v>40.999568130753097</v>
      </c>
      <c r="E3531" s="68" t="s">
        <v>946</v>
      </c>
      <c r="F3531" s="8">
        <f>INDEX(Δεδομένα!$P:$P,MATCH('2020'!E3531,Δεδομένα!$O:$O,0))</f>
        <v>19</v>
      </c>
      <c r="G3531" s="6" t="s">
        <v>64</v>
      </c>
      <c r="H3531" s="2" t="str">
        <f>INDEX(Δεδομένα!B$1:B$51,MATCH('2020'!G3531,Δεδομένα!A$1:A$51,0))</f>
        <v>ΑΝΑΤΟΛΙΚΗΣ ΜΑΚΕΔΟΝΙΑΣ ΚΑΙ ΘΡΑΚΗΣ</v>
      </c>
      <c r="I3531" s="8">
        <f>INDEX(Δεδομένα!E$1:E$13,MATCH('2020'!H3531,Δεδομένα!D$1:D$13,0))</f>
        <v>2</v>
      </c>
      <c r="J3531" s="1">
        <v>43978</v>
      </c>
      <c r="K3531" s="6" t="s">
        <v>2315</v>
      </c>
      <c r="L3531" s="36" t="str">
        <f t="shared" si="220"/>
        <v>27/05/2020 19:46</v>
      </c>
      <c r="M3531" s="1">
        <v>43978</v>
      </c>
      <c r="N3531" s="6" t="s">
        <v>352</v>
      </c>
      <c r="O3531" s="36" t="str">
        <f t="shared" si="221"/>
        <v>27/05/2020 20:05</v>
      </c>
      <c r="P3531" s="46">
        <f t="shared" si="222"/>
        <v>1.3194444443797693E-2</v>
      </c>
      <c r="Q3531" s="48">
        <v>0</v>
      </c>
      <c r="R3531" s="47">
        <f t="shared" si="223"/>
        <v>18.999999999068677</v>
      </c>
      <c r="S3531" s="6" t="s">
        <v>44</v>
      </c>
      <c r="T3531" s="6" t="s">
        <v>72</v>
      </c>
      <c r="U3531" s="6" t="s">
        <v>44</v>
      </c>
      <c r="V3531" s="6" t="s">
        <v>3622</v>
      </c>
      <c r="W3531" s="7">
        <v>0</v>
      </c>
      <c r="X3531" s="7">
        <v>0</v>
      </c>
      <c r="Y3531" s="7">
        <v>0</v>
      </c>
      <c r="Z3531" s="7">
        <v>0.01</v>
      </c>
      <c r="AA3531" s="7">
        <v>0</v>
      </c>
      <c r="AB3531" s="7">
        <v>0</v>
      </c>
      <c r="AC3531" s="7">
        <v>0</v>
      </c>
      <c r="AD3531" s="7">
        <v>0</v>
      </c>
      <c r="AE3531">
        <v>2</v>
      </c>
      <c r="AF3531">
        <v>0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</row>
    <row r="3532" spans="1:44" x14ac:dyDescent="0.25">
      <c r="A3532">
        <v>1560445</v>
      </c>
      <c r="B3532">
        <v>754692</v>
      </c>
      <c r="C3532">
        <v>22.706246668906399</v>
      </c>
      <c r="D3532">
        <v>37.0768873434765</v>
      </c>
      <c r="E3532" s="68" t="s">
        <v>2625</v>
      </c>
      <c r="F3532" s="8">
        <f>INDEX(Δεδομένα!$P:$P,MATCH('2020'!E3532,Δεδομένα!$O:$O,0))</f>
        <v>140</v>
      </c>
      <c r="G3532" s="6" t="s">
        <v>932</v>
      </c>
      <c r="H3532" s="2" t="str">
        <f>INDEX(Δεδομένα!B$1:B$51,MATCH('2020'!G3532,Δεδομένα!A$1:A$51,0))</f>
        <v>ΠΕΛΛΟΠΟΝΗΣΟΥ</v>
      </c>
      <c r="I3532" s="8">
        <f>INDEX(Δεδομένα!E$1:E$13,MATCH('2020'!H3532,Δεδομένα!D$1:D$13,0))</f>
        <v>8</v>
      </c>
      <c r="J3532" s="1">
        <v>43979</v>
      </c>
      <c r="K3532" s="6" t="s">
        <v>160</v>
      </c>
      <c r="L3532" s="36" t="str">
        <f t="shared" si="220"/>
        <v>28/05/2020 16:35</v>
      </c>
      <c r="M3532" s="1">
        <v>43979</v>
      </c>
      <c r="N3532" s="6" t="s">
        <v>2365</v>
      </c>
      <c r="O3532" s="36" t="str">
        <f t="shared" si="221"/>
        <v>28/05/2020 17:13</v>
      </c>
      <c r="P3532" s="46">
        <f t="shared" si="222"/>
        <v>2.6388888894871343E-2</v>
      </c>
      <c r="Q3532" s="48">
        <v>0</v>
      </c>
      <c r="R3532" s="47">
        <f t="shared" si="223"/>
        <v>38.000000008614734</v>
      </c>
      <c r="S3532" s="6" t="s">
        <v>1488</v>
      </c>
      <c r="T3532" s="6" t="s">
        <v>2468</v>
      </c>
      <c r="U3532" s="6" t="s">
        <v>44</v>
      </c>
      <c r="V3532" s="6" t="s">
        <v>4906</v>
      </c>
      <c r="W3532" s="7">
        <v>0</v>
      </c>
      <c r="X3532" s="7">
        <v>0.01</v>
      </c>
      <c r="Y3532" s="7">
        <v>0</v>
      </c>
      <c r="Z3532" s="7">
        <v>0</v>
      </c>
      <c r="AA3532" s="7">
        <v>0</v>
      </c>
      <c r="AB3532" s="7">
        <v>0</v>
      </c>
      <c r="AC3532" s="7">
        <v>0</v>
      </c>
      <c r="AD3532" s="7">
        <v>0</v>
      </c>
      <c r="AE3532">
        <v>3</v>
      </c>
      <c r="AF3532">
        <v>0</v>
      </c>
      <c r="AG3532">
        <v>0</v>
      </c>
      <c r="AH3532">
        <v>0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</row>
    <row r="3533" spans="1:44" x14ac:dyDescent="0.25">
      <c r="A3533">
        <v>1560276</v>
      </c>
      <c r="B3533">
        <v>754620</v>
      </c>
      <c r="C3533">
        <v>23.940286594712202</v>
      </c>
      <c r="D3533">
        <v>37.7904931816702</v>
      </c>
      <c r="E3533" s="68" t="s">
        <v>2370</v>
      </c>
      <c r="F3533" s="8">
        <f>INDEX(Δεδομένα!$P:$P,MATCH('2020'!E3533,Δεδομένα!$O:$O,0))</f>
        <v>18</v>
      </c>
      <c r="G3533" s="6" t="s">
        <v>41</v>
      </c>
      <c r="H3533" s="2" t="str">
        <f>INDEX(Δεδομένα!B$1:B$51,MATCH('2020'!G3533,Δεδομένα!A$1:A$51,0))</f>
        <v>ΑΤΤΙΚΗΣ</v>
      </c>
      <c r="I3533" s="8">
        <f>INDEX(Δεδομένα!E$1:E$13,MATCH('2020'!H3533,Δεδομένα!D$1:D$13,0))</f>
        <v>1</v>
      </c>
      <c r="J3533" s="1">
        <v>43979</v>
      </c>
      <c r="K3533" s="6" t="s">
        <v>221</v>
      </c>
      <c r="L3533" s="36" t="str">
        <f t="shared" si="220"/>
        <v>28/05/2020 11:20</v>
      </c>
      <c r="M3533" s="1">
        <v>43979</v>
      </c>
      <c r="N3533" s="6" t="s">
        <v>926</v>
      </c>
      <c r="O3533" s="36" t="str">
        <f t="shared" si="221"/>
        <v>28/05/2020 15:35</v>
      </c>
      <c r="P3533" s="46">
        <f t="shared" si="222"/>
        <v>0.17708333333575865</v>
      </c>
      <c r="Q3533" s="48">
        <v>0</v>
      </c>
      <c r="R3533" s="47">
        <f t="shared" si="223"/>
        <v>255.00000000349246</v>
      </c>
      <c r="S3533" s="6" t="s">
        <v>44</v>
      </c>
      <c r="T3533" s="6" t="s">
        <v>2896</v>
      </c>
      <c r="U3533" s="6" t="s">
        <v>4902</v>
      </c>
      <c r="V3533" s="6" t="s">
        <v>4903</v>
      </c>
      <c r="W3533" s="7">
        <v>0</v>
      </c>
      <c r="X3533" s="7">
        <v>0</v>
      </c>
      <c r="Y3533" s="7">
        <v>0</v>
      </c>
      <c r="Z3533" s="7">
        <v>0</v>
      </c>
      <c r="AA3533" s="7">
        <v>0</v>
      </c>
      <c r="AB3533" s="7">
        <v>0</v>
      </c>
      <c r="AC3533" s="7">
        <v>0</v>
      </c>
      <c r="AD3533" s="7">
        <v>0</v>
      </c>
      <c r="AE3533">
        <v>8</v>
      </c>
      <c r="AF3533">
        <v>0</v>
      </c>
      <c r="AG3533">
        <v>0</v>
      </c>
      <c r="AH3533">
        <v>0</v>
      </c>
      <c r="AI3533">
        <v>0</v>
      </c>
      <c r="AJ3533">
        <v>2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</row>
    <row r="3534" spans="1:44" x14ac:dyDescent="0.25">
      <c r="A3534">
        <v>1568920</v>
      </c>
      <c r="B3534">
        <v>754731</v>
      </c>
      <c r="C3534">
        <v>21.294090270996101</v>
      </c>
      <c r="D3534">
        <v>37.795406341552699</v>
      </c>
      <c r="E3534" s="68" t="s">
        <v>925</v>
      </c>
      <c r="F3534" s="8">
        <f>INDEX(Δεδομένα!$P:$P,MATCH('2020'!E3534,Δεδομένα!$O:$O,0))</f>
        <v>135</v>
      </c>
      <c r="G3534" s="6" t="s">
        <v>357</v>
      </c>
      <c r="H3534" s="2" t="str">
        <f>INDEX(Δεδομένα!B$1:B$51,MATCH('2020'!G3534,Δεδομένα!A$1:A$51,0))</f>
        <v>ΔΥΤΙΚΗΣ ΕΛΛΑΔΟΣ</v>
      </c>
      <c r="I3534" s="8">
        <f>INDEX(Δεδομένα!E$1:E$13,MATCH('2020'!H3534,Δεδομένα!D$1:D$13,0))</f>
        <v>7</v>
      </c>
      <c r="J3534" s="1">
        <v>43979</v>
      </c>
      <c r="K3534" s="6" t="s">
        <v>418</v>
      </c>
      <c r="L3534" s="36" t="str">
        <f t="shared" si="220"/>
        <v>28/05/2020 18:45</v>
      </c>
      <c r="M3534" s="1">
        <v>43979</v>
      </c>
      <c r="N3534" s="6" t="s">
        <v>700</v>
      </c>
      <c r="O3534" s="36" t="str">
        <f t="shared" si="221"/>
        <v>28/05/2020 19:45</v>
      </c>
      <c r="P3534" s="46">
        <f t="shared" si="222"/>
        <v>4.1666666664241347E-2</v>
      </c>
      <c r="Q3534" s="48">
        <v>0</v>
      </c>
      <c r="R3534" s="47">
        <f t="shared" si="223"/>
        <v>59.99999999650754</v>
      </c>
      <c r="S3534" s="6" t="s">
        <v>44</v>
      </c>
      <c r="T3534" s="6" t="s">
        <v>1565</v>
      </c>
      <c r="U3534" s="6" t="s">
        <v>44</v>
      </c>
      <c r="V3534" s="6" t="s">
        <v>4241</v>
      </c>
      <c r="W3534" s="7">
        <v>0</v>
      </c>
      <c r="X3534" s="7">
        <v>0</v>
      </c>
      <c r="Y3534" s="7">
        <v>0</v>
      </c>
      <c r="Z3534" s="7">
        <v>0.5</v>
      </c>
      <c r="AA3534" s="7">
        <v>0</v>
      </c>
      <c r="AB3534" s="7">
        <v>0</v>
      </c>
      <c r="AC3534" s="7">
        <v>0</v>
      </c>
      <c r="AD3534" s="7">
        <v>0</v>
      </c>
      <c r="AE3534">
        <v>3</v>
      </c>
      <c r="AF3534">
        <v>0</v>
      </c>
      <c r="AG3534">
        <v>0</v>
      </c>
      <c r="AH3534">
        <v>0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</row>
    <row r="3535" spans="1:44" x14ac:dyDescent="0.25">
      <c r="A3535">
        <v>1568922</v>
      </c>
      <c r="B3535">
        <v>754732</v>
      </c>
      <c r="C3535">
        <v>21.2933938898103</v>
      </c>
      <c r="D3535">
        <v>37.815712041565398</v>
      </c>
      <c r="E3535" s="68" t="s">
        <v>925</v>
      </c>
      <c r="F3535" s="8">
        <f>INDEX(Δεδομένα!$P:$P,MATCH('2020'!E3535,Δεδομένα!$O:$O,0))</f>
        <v>135</v>
      </c>
      <c r="G3535" s="6" t="s">
        <v>357</v>
      </c>
      <c r="H3535" s="2" t="str">
        <f>INDEX(Δεδομένα!B$1:B$51,MATCH('2020'!G3535,Δεδομένα!A$1:A$51,0))</f>
        <v>ΔΥΤΙΚΗΣ ΕΛΛΑΔΟΣ</v>
      </c>
      <c r="I3535" s="8">
        <f>INDEX(Δεδομένα!E$1:E$13,MATCH('2020'!H3535,Δεδομένα!D$1:D$13,0))</f>
        <v>7</v>
      </c>
      <c r="J3535" s="1">
        <v>43979</v>
      </c>
      <c r="K3535" s="6" t="s">
        <v>418</v>
      </c>
      <c r="L3535" s="36" t="str">
        <f t="shared" si="220"/>
        <v>28/05/2020 18:45</v>
      </c>
      <c r="M3535" s="1">
        <v>43979</v>
      </c>
      <c r="N3535" s="6" t="s">
        <v>235</v>
      </c>
      <c r="O3535" s="36" t="str">
        <f t="shared" si="221"/>
        <v>28/05/2020 19:50</v>
      </c>
      <c r="P3535" s="46">
        <f t="shared" si="222"/>
        <v>4.5138888890505768E-2</v>
      </c>
      <c r="Q3535" s="48">
        <v>0</v>
      </c>
      <c r="R3535" s="47">
        <f t="shared" si="223"/>
        <v>65.000000002328306</v>
      </c>
      <c r="S3535" s="6" t="s">
        <v>44</v>
      </c>
      <c r="T3535" s="6" t="s">
        <v>1565</v>
      </c>
      <c r="U3535" s="6" t="s">
        <v>44</v>
      </c>
      <c r="V3535" s="6" t="s">
        <v>1696</v>
      </c>
      <c r="W3535" s="7">
        <v>0</v>
      </c>
      <c r="X3535" s="7">
        <v>0</v>
      </c>
      <c r="Y3535" s="7">
        <v>0</v>
      </c>
      <c r="Z3535" s="7">
        <v>0</v>
      </c>
      <c r="AA3535" s="7">
        <v>4</v>
      </c>
      <c r="AB3535" s="7">
        <v>0</v>
      </c>
      <c r="AC3535" s="7">
        <v>0</v>
      </c>
      <c r="AD3535" s="7">
        <v>0</v>
      </c>
      <c r="AE3535">
        <v>4</v>
      </c>
      <c r="AF3535">
        <v>0</v>
      </c>
      <c r="AG3535">
        <v>0</v>
      </c>
      <c r="AH3535">
        <v>0</v>
      </c>
      <c r="AI3535">
        <v>0</v>
      </c>
      <c r="AJ3535">
        <v>2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</row>
    <row r="3536" spans="1:44" x14ac:dyDescent="0.25">
      <c r="A3536">
        <v>1560341</v>
      </c>
      <c r="B3536">
        <v>754633</v>
      </c>
      <c r="C3536">
        <v>22.530502042762102</v>
      </c>
      <c r="D3536">
        <v>40.636051993721303</v>
      </c>
      <c r="E3536" s="68" t="s">
        <v>1880</v>
      </c>
      <c r="F3536" s="8">
        <f>INDEX(Δεδομένα!$P:$P,MATCH('2020'!E3536,Δεδομένα!$O:$O,0))</f>
        <v>66</v>
      </c>
      <c r="G3536" s="6" t="s">
        <v>238</v>
      </c>
      <c r="H3536" s="2" t="str">
        <f>INDEX(Δεδομένα!B$1:B$51,MATCH('2020'!G3536,Δεδομένα!A$1:A$51,0))</f>
        <v>ΚΕΝΤΡΙΚΗΣ ΜΑΚΕΔΟΝΙΑΣ</v>
      </c>
      <c r="I3536" s="8">
        <f>INDEX(Δεδομένα!E$1:E$13,MATCH('2020'!H3536,Δεδομένα!D$1:D$13,0))</f>
        <v>3</v>
      </c>
      <c r="J3536" s="1">
        <v>43979</v>
      </c>
      <c r="K3536" s="6" t="s">
        <v>480</v>
      </c>
      <c r="L3536" s="36" t="str">
        <f t="shared" si="220"/>
        <v>28/05/2020 11:43</v>
      </c>
      <c r="M3536" s="1">
        <v>43979</v>
      </c>
      <c r="N3536" s="6" t="s">
        <v>2798</v>
      </c>
      <c r="O3536" s="36" t="str">
        <f t="shared" si="221"/>
        <v>28/05/2020 12:39</v>
      </c>
      <c r="P3536" s="46">
        <f t="shared" si="222"/>
        <v>3.888888889196096E-2</v>
      </c>
      <c r="Q3536" s="48">
        <v>0</v>
      </c>
      <c r="R3536" s="47">
        <f t="shared" si="223"/>
        <v>56.000000004423782</v>
      </c>
      <c r="S3536" s="6" t="s">
        <v>897</v>
      </c>
      <c r="T3536" s="6" t="s">
        <v>1966</v>
      </c>
      <c r="U3536" s="6" t="s">
        <v>1999</v>
      </c>
      <c r="V3536" s="6" t="s">
        <v>2025</v>
      </c>
      <c r="W3536" s="7">
        <v>0</v>
      </c>
      <c r="X3536" s="7">
        <v>0</v>
      </c>
      <c r="Y3536" s="7">
        <v>0</v>
      </c>
      <c r="Z3536" s="7">
        <v>0</v>
      </c>
      <c r="AA3536" s="7">
        <v>3</v>
      </c>
      <c r="AB3536" s="7">
        <v>0</v>
      </c>
      <c r="AC3536" s="7">
        <v>0</v>
      </c>
      <c r="AD3536" s="7">
        <v>0</v>
      </c>
      <c r="AE3536">
        <v>2</v>
      </c>
      <c r="AF3536">
        <v>0</v>
      </c>
      <c r="AG3536">
        <v>0</v>
      </c>
      <c r="AH3536">
        <v>0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</row>
    <row r="3537" spans="1:44" x14ac:dyDescent="0.25">
      <c r="A3537">
        <v>1582912</v>
      </c>
      <c r="B3537">
        <v>754677</v>
      </c>
      <c r="C3537">
        <v>22.907908307302499</v>
      </c>
      <c r="D3537">
        <v>37.887010575120698</v>
      </c>
      <c r="E3537" s="68" t="s">
        <v>810</v>
      </c>
      <c r="F3537" s="8">
        <f>INDEX(Δεδομένα!$P:$P,MATCH('2020'!E3537,Δεδομένα!$O:$O,0))</f>
        <v>157</v>
      </c>
      <c r="G3537" s="6" t="s">
        <v>391</v>
      </c>
      <c r="H3537" s="2" t="str">
        <f>INDEX(Δεδομένα!B$1:B$51,MATCH('2020'!G3537,Δεδομένα!A$1:A$51,0))</f>
        <v>ΠΕΛΛΟΠΟΝΗΣΟΥ</v>
      </c>
      <c r="I3537" s="8">
        <f>INDEX(Δεδομένα!E$1:E$13,MATCH('2020'!H3537,Δεδομένα!D$1:D$13,0))</f>
        <v>8</v>
      </c>
      <c r="J3537" s="1">
        <v>43979</v>
      </c>
      <c r="K3537" s="6" t="s">
        <v>1289</v>
      </c>
      <c r="L3537" s="36" t="str">
        <f t="shared" si="220"/>
        <v>28/05/2020 14:48</v>
      </c>
      <c r="M3537" s="1">
        <v>43979</v>
      </c>
      <c r="N3537" s="6" t="s">
        <v>104</v>
      </c>
      <c r="O3537" s="36" t="str">
        <f t="shared" si="221"/>
        <v>28/05/2020 15:30</v>
      </c>
      <c r="P3537" s="46">
        <f t="shared" si="222"/>
        <v>2.9166666667151731E-2</v>
      </c>
      <c r="Q3537" s="48">
        <v>0</v>
      </c>
      <c r="R3537" s="47">
        <f t="shared" si="223"/>
        <v>42.000000000698492</v>
      </c>
      <c r="S3537" s="6" t="s">
        <v>44</v>
      </c>
      <c r="T3537" s="6" t="s">
        <v>1012</v>
      </c>
      <c r="U3537" s="6" t="s">
        <v>44</v>
      </c>
      <c r="V3537" s="6" t="s">
        <v>4904</v>
      </c>
      <c r="W3537" s="7">
        <v>0</v>
      </c>
      <c r="X3537" s="7">
        <v>0</v>
      </c>
      <c r="Y3537" s="7">
        <v>0</v>
      </c>
      <c r="Z3537" s="7">
        <v>0</v>
      </c>
      <c r="AA3537" s="7">
        <v>0</v>
      </c>
      <c r="AB3537" s="7">
        <v>0.2</v>
      </c>
      <c r="AC3537" s="7">
        <v>0</v>
      </c>
      <c r="AD3537" s="7">
        <v>0</v>
      </c>
      <c r="AE3537">
        <v>2</v>
      </c>
      <c r="AF3537">
        <v>0</v>
      </c>
      <c r="AG3537">
        <v>0</v>
      </c>
      <c r="AH3537">
        <v>0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</row>
    <row r="3538" spans="1:44" x14ac:dyDescent="0.25">
      <c r="A3538">
        <v>1582865</v>
      </c>
      <c r="B3538">
        <v>754706</v>
      </c>
      <c r="C3538">
        <v>22.962310886570702</v>
      </c>
      <c r="D3538">
        <v>37.781455520319597</v>
      </c>
      <c r="E3538" s="68" t="s">
        <v>810</v>
      </c>
      <c r="F3538" s="8">
        <f>INDEX(Δεδομένα!$P:$P,MATCH('2020'!E3538,Δεδομένα!$O:$O,0))</f>
        <v>157</v>
      </c>
      <c r="G3538" s="6" t="s">
        <v>391</v>
      </c>
      <c r="H3538" s="2" t="str">
        <f>INDEX(Δεδομένα!B$1:B$51,MATCH('2020'!G3538,Δεδομένα!A$1:A$51,0))</f>
        <v>ΠΕΛΛΟΠΟΝΗΣΟΥ</v>
      </c>
      <c r="I3538" s="8">
        <f>INDEX(Δεδομένα!E$1:E$13,MATCH('2020'!H3538,Δεδομένα!D$1:D$13,0))</f>
        <v>8</v>
      </c>
      <c r="J3538" s="1">
        <v>43979</v>
      </c>
      <c r="K3538" s="6" t="s">
        <v>193</v>
      </c>
      <c r="L3538" s="36" t="str">
        <f t="shared" si="220"/>
        <v>28/05/2020 17:21</v>
      </c>
      <c r="M3538" s="1">
        <v>43979</v>
      </c>
      <c r="N3538" s="6" t="s">
        <v>1184</v>
      </c>
      <c r="O3538" s="36" t="str">
        <f t="shared" si="221"/>
        <v>28/05/2020 18:25</v>
      </c>
      <c r="P3538" s="46">
        <f t="shared" si="222"/>
        <v>4.4444444443797693E-2</v>
      </c>
      <c r="Q3538" s="48">
        <v>0</v>
      </c>
      <c r="R3538" s="47">
        <f t="shared" si="223"/>
        <v>63.999999999068677</v>
      </c>
      <c r="S3538" s="6" t="s">
        <v>44</v>
      </c>
      <c r="T3538" s="6" t="s">
        <v>1012</v>
      </c>
      <c r="U3538" s="6" t="s">
        <v>44</v>
      </c>
      <c r="V3538" s="6" t="s">
        <v>4907</v>
      </c>
      <c r="W3538" s="7">
        <v>0.01</v>
      </c>
      <c r="X3538" s="7">
        <v>0</v>
      </c>
      <c r="Y3538" s="7">
        <v>0</v>
      </c>
      <c r="Z3538" s="7">
        <v>0</v>
      </c>
      <c r="AA3538" s="7">
        <v>0</v>
      </c>
      <c r="AB3538" s="7">
        <v>0</v>
      </c>
      <c r="AC3538" s="7">
        <v>0</v>
      </c>
      <c r="AD3538" s="7">
        <v>0</v>
      </c>
      <c r="AE3538">
        <v>2</v>
      </c>
      <c r="AF3538">
        <v>0</v>
      </c>
      <c r="AG3538">
        <v>0</v>
      </c>
      <c r="AH3538">
        <v>0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</row>
    <row r="3539" spans="1:44" x14ac:dyDescent="0.25">
      <c r="A3539">
        <v>1560456</v>
      </c>
      <c r="B3539">
        <v>754684</v>
      </c>
      <c r="C3539">
        <v>25.465375785487399</v>
      </c>
      <c r="D3539">
        <v>35.2189771615949</v>
      </c>
      <c r="E3539" s="68" t="s">
        <v>2087</v>
      </c>
      <c r="F3539" s="8">
        <f>INDEX(Δεδομένα!$P:$P,MATCH('2020'!E3539,Δεδομένα!$O:$O,0))</f>
        <v>226</v>
      </c>
      <c r="G3539" s="6" t="s">
        <v>791</v>
      </c>
      <c r="H3539" s="2" t="str">
        <f>INDEX(Δεδομένα!B$1:B$51,MATCH('2020'!G3539,Δεδομένα!A$1:A$51,0))</f>
        <v>ΙΟΝΙΩΝ ΝΗΣΩΝ</v>
      </c>
      <c r="I3539" s="8">
        <f>INDEX(Δεδομένα!E$1:E$13,MATCH('2020'!H3539,Δεδομένα!D$1:D$13,0))</f>
        <v>13</v>
      </c>
      <c r="J3539" s="1">
        <v>43979</v>
      </c>
      <c r="K3539" s="6" t="s">
        <v>177</v>
      </c>
      <c r="L3539" s="36" t="str">
        <f t="shared" si="220"/>
        <v>28/05/2020 15:18</v>
      </c>
      <c r="M3539" s="1">
        <v>43979</v>
      </c>
      <c r="N3539" s="6" t="s">
        <v>198</v>
      </c>
      <c r="O3539" s="36" t="str">
        <f t="shared" si="221"/>
        <v>28/05/2020 16:30</v>
      </c>
      <c r="P3539" s="46">
        <f t="shared" si="222"/>
        <v>5.0000000002910383E-2</v>
      </c>
      <c r="Q3539" s="48">
        <v>0</v>
      </c>
      <c r="R3539" s="47">
        <f t="shared" si="223"/>
        <v>72.000000004190952</v>
      </c>
      <c r="S3539" s="6" t="s">
        <v>44</v>
      </c>
      <c r="T3539" s="6" t="s">
        <v>73</v>
      </c>
      <c r="U3539" s="6" t="s">
        <v>44</v>
      </c>
      <c r="V3539" s="6" t="s">
        <v>4905</v>
      </c>
      <c r="W3539" s="7">
        <v>0</v>
      </c>
      <c r="X3539" s="7">
        <v>0.1</v>
      </c>
      <c r="Y3539" s="7">
        <v>0</v>
      </c>
      <c r="Z3539" s="7">
        <v>0</v>
      </c>
      <c r="AA3539" s="7">
        <v>0</v>
      </c>
      <c r="AB3539" s="7">
        <v>0</v>
      </c>
      <c r="AC3539" s="7">
        <v>0</v>
      </c>
      <c r="AD3539" s="7">
        <v>0</v>
      </c>
      <c r="AE3539">
        <v>2</v>
      </c>
      <c r="AF3539">
        <v>0</v>
      </c>
      <c r="AG3539">
        <v>0</v>
      </c>
      <c r="AH3539">
        <v>0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</row>
    <row r="3540" spans="1:44" x14ac:dyDescent="0.25">
      <c r="A3540">
        <v>1560922</v>
      </c>
      <c r="B3540">
        <v>754938</v>
      </c>
      <c r="C3540">
        <v>20.968460151497201</v>
      </c>
      <c r="D3540">
        <v>38.865280498362601</v>
      </c>
      <c r="E3540" s="68" t="s">
        <v>351</v>
      </c>
      <c r="F3540" s="8">
        <f>INDEX(Δεδομένα!$P:$P,MATCH('2020'!E3540,Δεδομένα!$O:$O,0))</f>
        <v>131</v>
      </c>
      <c r="G3540" s="6" t="s">
        <v>335</v>
      </c>
      <c r="H3540" s="2" t="str">
        <f>INDEX(Δεδομένα!B$1:B$51,MATCH('2020'!G3540,Δεδομένα!A$1:A$51,0))</f>
        <v>ΔΥΤΙΚΗΣ ΕΛΛΑΔΟΣ</v>
      </c>
      <c r="I3540" s="8">
        <f>INDEX(Δεδομένα!E$1:E$13,MATCH('2020'!H3540,Δεδομένα!D$1:D$13,0))</f>
        <v>7</v>
      </c>
      <c r="J3540" s="1">
        <v>43980</v>
      </c>
      <c r="K3540" s="6" t="s">
        <v>700</v>
      </c>
      <c r="L3540" s="36" t="str">
        <f t="shared" si="220"/>
        <v>29/05/2020 19:45</v>
      </c>
      <c r="M3540" s="1">
        <v>43980</v>
      </c>
      <c r="N3540" s="6" t="s">
        <v>3481</v>
      </c>
      <c r="O3540" s="36" t="str">
        <f t="shared" si="221"/>
        <v>29/05/2020 22:35</v>
      </c>
      <c r="P3540" s="46">
        <f t="shared" si="222"/>
        <v>0.11805555555474712</v>
      </c>
      <c r="Q3540" s="48">
        <v>0</v>
      </c>
      <c r="R3540" s="47">
        <f t="shared" si="223"/>
        <v>169.99999999883585</v>
      </c>
      <c r="S3540" s="6" t="s">
        <v>44</v>
      </c>
      <c r="T3540" s="6" t="s">
        <v>863</v>
      </c>
      <c r="U3540" s="6" t="s">
        <v>44</v>
      </c>
      <c r="V3540" s="6" t="s">
        <v>4913</v>
      </c>
      <c r="W3540" s="7">
        <v>0</v>
      </c>
      <c r="X3540" s="7">
        <v>0</v>
      </c>
      <c r="Y3540" s="7">
        <v>0</v>
      </c>
      <c r="Z3540" s="7">
        <v>0</v>
      </c>
      <c r="AA3540" s="7">
        <v>0</v>
      </c>
      <c r="AB3540" s="7">
        <v>0</v>
      </c>
      <c r="AC3540" s="7">
        <v>0.02</v>
      </c>
      <c r="AD3540" s="7">
        <v>0</v>
      </c>
      <c r="AE3540">
        <v>2</v>
      </c>
      <c r="AF3540">
        <v>0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1</v>
      </c>
      <c r="AN3540">
        <v>0</v>
      </c>
      <c r="AO3540">
        <v>0</v>
      </c>
      <c r="AP3540">
        <v>0</v>
      </c>
      <c r="AQ3540">
        <v>0</v>
      </c>
      <c r="AR3540">
        <v>0</v>
      </c>
    </row>
    <row r="3541" spans="1:44" x14ac:dyDescent="0.25">
      <c r="A3541">
        <v>1560758</v>
      </c>
      <c r="B3541">
        <v>754831</v>
      </c>
      <c r="C3541">
        <v>22.140420934092599</v>
      </c>
      <c r="D3541">
        <v>40.625080746617101</v>
      </c>
      <c r="E3541" s="68" t="s">
        <v>237</v>
      </c>
      <c r="F3541" s="8">
        <f>INDEX(Δεδομένα!$P:$P,MATCH('2020'!E3541,Δεδομένα!$O:$O,0))</f>
        <v>65</v>
      </c>
      <c r="G3541" s="6" t="s">
        <v>238</v>
      </c>
      <c r="H3541" s="2" t="str">
        <f>INDEX(Δεδομένα!B$1:B$51,MATCH('2020'!G3541,Δεδομένα!A$1:A$51,0))</f>
        <v>ΚΕΝΤΡΙΚΗΣ ΜΑΚΕΔΟΝΙΑΣ</v>
      </c>
      <c r="I3541" s="8">
        <f>INDEX(Δεδομένα!E$1:E$13,MATCH('2020'!H3541,Δεδομένα!D$1:D$13,0))</f>
        <v>3</v>
      </c>
      <c r="J3541" s="1">
        <v>43980</v>
      </c>
      <c r="K3541" s="6" t="s">
        <v>776</v>
      </c>
      <c r="L3541" s="36" t="str">
        <f t="shared" si="220"/>
        <v>29/05/2020 11:17</v>
      </c>
      <c r="M3541" s="1">
        <v>43980</v>
      </c>
      <c r="N3541" s="6" t="s">
        <v>1784</v>
      </c>
      <c r="O3541" s="36" t="str">
        <f t="shared" si="221"/>
        <v>29/05/2020 12:13</v>
      </c>
      <c r="P3541" s="46">
        <f t="shared" si="222"/>
        <v>3.888888889196096E-2</v>
      </c>
      <c r="Q3541" s="48">
        <v>0</v>
      </c>
      <c r="R3541" s="47">
        <f t="shared" si="223"/>
        <v>56.000000004423782</v>
      </c>
      <c r="S3541" s="6" t="s">
        <v>241</v>
      </c>
      <c r="T3541" s="6" t="s">
        <v>242</v>
      </c>
      <c r="U3541" s="6" t="s">
        <v>4910</v>
      </c>
      <c r="V3541" s="6" t="s">
        <v>4911</v>
      </c>
      <c r="W3541" s="7">
        <v>0</v>
      </c>
      <c r="X3541" s="7">
        <v>0</v>
      </c>
      <c r="Y3541" s="7">
        <v>0</v>
      </c>
      <c r="Z3541" s="7">
        <v>0</v>
      </c>
      <c r="AA3541" s="7">
        <v>0</v>
      </c>
      <c r="AB3541" s="7">
        <v>0.3</v>
      </c>
      <c r="AC3541" s="7">
        <v>0</v>
      </c>
      <c r="AD3541" s="7">
        <v>0</v>
      </c>
      <c r="AE3541">
        <v>2</v>
      </c>
      <c r="AF3541">
        <v>0</v>
      </c>
      <c r="AG3541">
        <v>0</v>
      </c>
      <c r="AH3541">
        <v>0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</row>
    <row r="3542" spans="1:44" x14ac:dyDescent="0.25">
      <c r="A3542">
        <v>1561149</v>
      </c>
      <c r="B3542">
        <v>754924</v>
      </c>
      <c r="C3542">
        <v>22.2969884779897</v>
      </c>
      <c r="D3542">
        <v>40.6030163542083</v>
      </c>
      <c r="E3542" s="68" t="s">
        <v>852</v>
      </c>
      <c r="F3542" s="8">
        <f>INDEX(Δεδομένα!$P:$P,MATCH('2020'!E3542,Δεδομένα!$O:$O,0))</f>
        <v>63</v>
      </c>
      <c r="G3542" s="6" t="s">
        <v>238</v>
      </c>
      <c r="H3542" s="2" t="str">
        <f>INDEX(Δεδομένα!B$1:B$51,MATCH('2020'!G3542,Δεδομένα!A$1:A$51,0))</f>
        <v>ΚΕΝΤΡΙΚΗΣ ΜΑΚΕΔΟΝΙΑΣ</v>
      </c>
      <c r="I3542" s="8">
        <f>INDEX(Δεδομένα!E$1:E$13,MATCH('2020'!H3542,Δεδομένα!D$1:D$13,0))</f>
        <v>3</v>
      </c>
      <c r="J3542" s="1">
        <v>43980</v>
      </c>
      <c r="K3542" s="6" t="s">
        <v>1704</v>
      </c>
      <c r="L3542" s="36" t="str">
        <f t="shared" si="220"/>
        <v>29/05/2020 18:54</v>
      </c>
      <c r="M3542" s="1">
        <v>43980</v>
      </c>
      <c r="N3542" s="6" t="s">
        <v>225</v>
      </c>
      <c r="O3542" s="36" t="str">
        <f t="shared" si="221"/>
        <v>29/05/2020 20:25</v>
      </c>
      <c r="P3542" s="46">
        <f t="shared" si="222"/>
        <v>6.3194444446708076E-2</v>
      </c>
      <c r="Q3542" s="48">
        <v>0</v>
      </c>
      <c r="R3542" s="47">
        <f t="shared" si="223"/>
        <v>91.000000003259629</v>
      </c>
      <c r="S3542" s="6" t="s">
        <v>897</v>
      </c>
      <c r="T3542" s="6" t="s">
        <v>1966</v>
      </c>
      <c r="U3542" s="6" t="s">
        <v>2372</v>
      </c>
      <c r="V3542" s="6" t="s">
        <v>2739</v>
      </c>
      <c r="W3542" s="7">
        <v>0</v>
      </c>
      <c r="X3542" s="7">
        <v>0</v>
      </c>
      <c r="Y3542" s="7">
        <v>0</v>
      </c>
      <c r="Z3542" s="7">
        <v>0.2</v>
      </c>
      <c r="AA3542" s="7">
        <v>0</v>
      </c>
      <c r="AB3542" s="7">
        <v>0</v>
      </c>
      <c r="AC3542" s="7">
        <v>0</v>
      </c>
      <c r="AD3542" s="7">
        <v>0</v>
      </c>
      <c r="AE3542">
        <v>3</v>
      </c>
      <c r="AF3542">
        <v>0</v>
      </c>
      <c r="AG3542">
        <v>0</v>
      </c>
      <c r="AH3542">
        <v>0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</row>
    <row r="3543" spans="1:44" x14ac:dyDescent="0.25">
      <c r="A3543">
        <v>1582928</v>
      </c>
      <c r="B3543">
        <v>754806</v>
      </c>
      <c r="C3543">
        <v>22.917298671624799</v>
      </c>
      <c r="D3543">
        <v>37.928604706882901</v>
      </c>
      <c r="E3543" s="68" t="s">
        <v>810</v>
      </c>
      <c r="F3543" s="8">
        <f>INDEX(Δεδομένα!$P:$P,MATCH('2020'!E3543,Δεδομένα!$O:$O,0))</f>
        <v>157</v>
      </c>
      <c r="G3543" s="6" t="s">
        <v>391</v>
      </c>
      <c r="H3543" s="2" t="str">
        <f>INDEX(Δεδομένα!B$1:B$51,MATCH('2020'!G3543,Δεδομένα!A$1:A$51,0))</f>
        <v>ΠΕΛΛΟΠΟΝΗΣΟΥ</v>
      </c>
      <c r="I3543" s="8">
        <f>INDEX(Δεδομένα!E$1:E$13,MATCH('2020'!H3543,Δεδομένα!D$1:D$13,0))</f>
        <v>8</v>
      </c>
      <c r="J3543" s="1">
        <v>43980</v>
      </c>
      <c r="K3543" s="6" t="s">
        <v>3633</v>
      </c>
      <c r="L3543" s="36" t="str">
        <f t="shared" si="220"/>
        <v>29/05/2020 09:07</v>
      </c>
      <c r="M3543" s="1">
        <v>43980</v>
      </c>
      <c r="N3543" s="6" t="s">
        <v>4908</v>
      </c>
      <c r="O3543" s="36" t="str">
        <f t="shared" si="221"/>
        <v>29/05/2020 09:33</v>
      </c>
      <c r="P3543" s="46">
        <f t="shared" si="222"/>
        <v>1.8055555556202307E-2</v>
      </c>
      <c r="Q3543" s="48">
        <v>0</v>
      </c>
      <c r="R3543" s="47">
        <f t="shared" si="223"/>
        <v>26.000000000931323</v>
      </c>
      <c r="S3543" s="6" t="s">
        <v>44</v>
      </c>
      <c r="T3543" s="6" t="s">
        <v>1012</v>
      </c>
      <c r="U3543" s="6" t="s">
        <v>44</v>
      </c>
      <c r="V3543" s="6" t="s">
        <v>4909</v>
      </c>
      <c r="W3543" s="7">
        <v>0</v>
      </c>
      <c r="X3543" s="7">
        <v>0</v>
      </c>
      <c r="Y3543" s="7">
        <v>0</v>
      </c>
      <c r="Z3543" s="7">
        <v>0</v>
      </c>
      <c r="AA3543" s="7">
        <v>0</v>
      </c>
      <c r="AB3543" s="7">
        <v>0</v>
      </c>
      <c r="AC3543" s="7">
        <v>0.05</v>
      </c>
      <c r="AD3543" s="7">
        <v>0</v>
      </c>
      <c r="AE3543">
        <v>2</v>
      </c>
      <c r="AF3543">
        <v>0</v>
      </c>
      <c r="AG3543">
        <v>0</v>
      </c>
      <c r="AH3543">
        <v>0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</row>
    <row r="3544" spans="1:44" x14ac:dyDescent="0.25">
      <c r="A3544">
        <v>1582934</v>
      </c>
      <c r="B3544">
        <v>754839</v>
      </c>
      <c r="C3544">
        <v>22.9250962604638</v>
      </c>
      <c r="D3544">
        <v>37.819770971287603</v>
      </c>
      <c r="E3544" s="68" t="s">
        <v>810</v>
      </c>
      <c r="F3544" s="8">
        <f>INDEX(Δεδομένα!$P:$P,MATCH('2020'!E3544,Δεδομένα!$O:$O,0))</f>
        <v>157</v>
      </c>
      <c r="G3544" s="6" t="s">
        <v>391</v>
      </c>
      <c r="H3544" s="2" t="str">
        <f>INDEX(Δεδομένα!B$1:B$51,MATCH('2020'!G3544,Δεδομένα!A$1:A$51,0))</f>
        <v>ΠΕΛΛΟΠΟΝΗΣΟΥ</v>
      </c>
      <c r="I3544" s="8">
        <f>INDEX(Δεδομένα!E$1:E$13,MATCH('2020'!H3544,Δεδομένα!D$1:D$13,0))</f>
        <v>8</v>
      </c>
      <c r="J3544" s="1">
        <v>43980</v>
      </c>
      <c r="K3544" s="6" t="s">
        <v>611</v>
      </c>
      <c r="L3544" s="36" t="str">
        <f t="shared" si="220"/>
        <v>29/05/2020 12:15</v>
      </c>
      <c r="M3544" s="1">
        <v>43980</v>
      </c>
      <c r="N3544" s="6" t="s">
        <v>577</v>
      </c>
      <c r="O3544" s="36" t="str">
        <f t="shared" si="221"/>
        <v>29/05/2020 12:45</v>
      </c>
      <c r="P3544" s="46">
        <f t="shared" si="222"/>
        <v>2.0833333335758653E-2</v>
      </c>
      <c r="Q3544" s="48">
        <v>0</v>
      </c>
      <c r="R3544" s="47">
        <f t="shared" si="223"/>
        <v>30.00000000349246</v>
      </c>
      <c r="S3544" s="6" t="s">
        <v>44</v>
      </c>
      <c r="T3544" s="6" t="s">
        <v>1012</v>
      </c>
      <c r="U3544" s="6" t="s">
        <v>44</v>
      </c>
      <c r="V3544" s="6" t="s">
        <v>4912</v>
      </c>
      <c r="W3544" s="7">
        <v>0</v>
      </c>
      <c r="X3544" s="7">
        <v>0</v>
      </c>
      <c r="Y3544" s="7">
        <v>0</v>
      </c>
      <c r="Z3544" s="7">
        <v>0</v>
      </c>
      <c r="AA3544" s="7">
        <v>0</v>
      </c>
      <c r="AB3544" s="7">
        <v>0.05</v>
      </c>
      <c r="AC3544" s="7">
        <v>0</v>
      </c>
      <c r="AD3544" s="7">
        <v>0</v>
      </c>
      <c r="AE3544">
        <v>2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</row>
    <row r="3545" spans="1:44" x14ac:dyDescent="0.25">
      <c r="A3545">
        <v>1582944</v>
      </c>
      <c r="B3545">
        <v>754907</v>
      </c>
      <c r="C3545">
        <v>22.9437043510579</v>
      </c>
      <c r="D3545">
        <v>37.905590912212098</v>
      </c>
      <c r="E3545" s="68" t="s">
        <v>810</v>
      </c>
      <c r="F3545" s="8">
        <f>INDEX(Δεδομένα!$P:$P,MATCH('2020'!E3545,Δεδομένα!$O:$O,0))</f>
        <v>157</v>
      </c>
      <c r="G3545" s="6" t="s">
        <v>391</v>
      </c>
      <c r="H3545" s="2" t="str">
        <f>INDEX(Δεδομένα!B$1:B$51,MATCH('2020'!G3545,Δεδομένα!A$1:A$51,0))</f>
        <v>ΠΕΛΛΟΠΟΝΗΣΟΥ</v>
      </c>
      <c r="I3545" s="8">
        <f>INDEX(Δεδομένα!E$1:E$13,MATCH('2020'!H3545,Δεδομένα!D$1:D$13,0))</f>
        <v>8</v>
      </c>
      <c r="J3545" s="1">
        <v>43980</v>
      </c>
      <c r="K3545" s="6" t="s">
        <v>540</v>
      </c>
      <c r="L3545" s="36" t="str">
        <f t="shared" si="220"/>
        <v>29/05/2020 17:15</v>
      </c>
      <c r="M3545" s="1">
        <v>43980</v>
      </c>
      <c r="N3545" s="6" t="s">
        <v>2640</v>
      </c>
      <c r="O3545" s="36" t="str">
        <f t="shared" si="221"/>
        <v>29/05/2020 17:32</v>
      </c>
      <c r="P3545" s="46">
        <f t="shared" si="222"/>
        <v>1.1805555557657499E-2</v>
      </c>
      <c r="Q3545" s="48">
        <v>0</v>
      </c>
      <c r="R3545" s="47">
        <f t="shared" si="223"/>
        <v>17.000000003026798</v>
      </c>
      <c r="S3545" s="6" t="s">
        <v>44</v>
      </c>
      <c r="T3545" s="6" t="s">
        <v>1012</v>
      </c>
      <c r="U3545" s="6" t="s">
        <v>44</v>
      </c>
      <c r="V3545" s="6" t="s">
        <v>4821</v>
      </c>
      <c r="W3545" s="7">
        <v>0</v>
      </c>
      <c r="X3545" s="7">
        <v>0</v>
      </c>
      <c r="Y3545" s="7">
        <v>0</v>
      </c>
      <c r="Z3545" s="7">
        <v>0.05</v>
      </c>
      <c r="AA3545" s="7">
        <v>0</v>
      </c>
      <c r="AB3545" s="7">
        <v>0</v>
      </c>
      <c r="AC3545" s="7">
        <v>0</v>
      </c>
      <c r="AD3545" s="7">
        <v>0</v>
      </c>
      <c r="AE3545">
        <v>4</v>
      </c>
      <c r="AF3545">
        <v>0</v>
      </c>
      <c r="AG3545">
        <v>0</v>
      </c>
      <c r="AH3545">
        <v>0</v>
      </c>
      <c r="AI3545">
        <v>0</v>
      </c>
      <c r="AJ3545">
        <v>2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</row>
    <row r="3546" spans="1:44" x14ac:dyDescent="0.25">
      <c r="A3546">
        <v>1560851</v>
      </c>
      <c r="B3546">
        <v>754909</v>
      </c>
      <c r="C3546">
        <v>22.443332370668202</v>
      </c>
      <c r="D3546">
        <v>36.7686645151081</v>
      </c>
      <c r="E3546" s="68" t="s">
        <v>822</v>
      </c>
      <c r="F3546" s="8">
        <f>INDEX(Δεδομένα!$P:$P,MATCH('2020'!E3546,Δεδομένα!$O:$O,0))</f>
        <v>149</v>
      </c>
      <c r="G3546" s="6" t="s">
        <v>369</v>
      </c>
      <c r="H3546" s="2" t="str">
        <f>INDEX(Δεδομένα!B$1:B$51,MATCH('2020'!G3546,Δεδομένα!A$1:A$51,0))</f>
        <v>ΠΕΛΛΟΠΟΝΗΣΟΥ</v>
      </c>
      <c r="I3546" s="8">
        <f>INDEX(Δεδομένα!E$1:E$13,MATCH('2020'!H3546,Δεδομένα!D$1:D$13,0))</f>
        <v>8</v>
      </c>
      <c r="J3546" s="1">
        <v>43980</v>
      </c>
      <c r="K3546" s="6" t="s">
        <v>156</v>
      </c>
      <c r="L3546" s="36" t="str">
        <f t="shared" si="220"/>
        <v>29/05/2020 17:30</v>
      </c>
      <c r="M3546" s="1">
        <v>43980</v>
      </c>
      <c r="N3546" s="6" t="s">
        <v>225</v>
      </c>
      <c r="O3546" s="36" t="str">
        <f t="shared" si="221"/>
        <v>29/05/2020 20:25</v>
      </c>
      <c r="P3546" s="46">
        <f t="shared" si="222"/>
        <v>0.12152777778101154</v>
      </c>
      <c r="Q3546" s="48">
        <v>0</v>
      </c>
      <c r="R3546" s="47">
        <f t="shared" si="223"/>
        <v>175.00000000465661</v>
      </c>
      <c r="S3546" s="6" t="s">
        <v>372</v>
      </c>
      <c r="T3546" s="6" t="s">
        <v>823</v>
      </c>
      <c r="U3546" s="6" t="s">
        <v>44</v>
      </c>
      <c r="V3546" s="6" t="s">
        <v>2262</v>
      </c>
      <c r="W3546" s="7">
        <v>0</v>
      </c>
      <c r="X3546" s="7">
        <v>0.1</v>
      </c>
      <c r="Y3546" s="7">
        <v>0</v>
      </c>
      <c r="Z3546" s="7">
        <v>0</v>
      </c>
      <c r="AA3546" s="7">
        <v>0</v>
      </c>
      <c r="AB3546" s="7">
        <v>0</v>
      </c>
      <c r="AC3546" s="7">
        <v>0</v>
      </c>
      <c r="AD3546" s="7">
        <v>0</v>
      </c>
      <c r="AE3546">
        <v>1</v>
      </c>
      <c r="AF3546">
        <v>0</v>
      </c>
      <c r="AG3546">
        <v>1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</row>
    <row r="3547" spans="1:44" x14ac:dyDescent="0.25">
      <c r="A3547">
        <v>1563178</v>
      </c>
      <c r="B3547">
        <v>755129</v>
      </c>
      <c r="C3547">
        <v>21.479611276501601</v>
      </c>
      <c r="D3547">
        <v>38.374714994281099</v>
      </c>
      <c r="E3547" s="68" t="s">
        <v>334</v>
      </c>
      <c r="F3547" s="8">
        <f>INDEX(Δεδομένα!$P:$P,MATCH('2020'!E3547,Δεδομένα!$O:$O,0))</f>
        <v>127</v>
      </c>
      <c r="G3547" s="6" t="s">
        <v>335</v>
      </c>
      <c r="H3547" s="2" t="str">
        <f>INDEX(Δεδομένα!B$1:B$51,MATCH('2020'!G3547,Δεδομένα!A$1:A$51,0))</f>
        <v>ΔΥΤΙΚΗΣ ΕΛΛΑΔΟΣ</v>
      </c>
      <c r="I3547" s="8">
        <f>INDEX(Δεδομένα!E$1:E$13,MATCH('2020'!H3547,Δεδομένα!D$1:D$13,0))</f>
        <v>7</v>
      </c>
      <c r="J3547" s="1">
        <v>43981</v>
      </c>
      <c r="K3547" s="6" t="s">
        <v>1463</v>
      </c>
      <c r="L3547" s="36" t="str">
        <f t="shared" si="220"/>
        <v>30/05/2020 16:58</v>
      </c>
      <c r="M3547" s="1">
        <v>43981</v>
      </c>
      <c r="N3547" s="6" t="s">
        <v>2605</v>
      </c>
      <c r="O3547" s="36" t="str">
        <f t="shared" si="221"/>
        <v>30/05/2020 18:03</v>
      </c>
      <c r="P3547" s="46">
        <f t="shared" si="222"/>
        <v>4.5138888890505768E-2</v>
      </c>
      <c r="Q3547" s="48">
        <v>0</v>
      </c>
      <c r="R3547" s="47">
        <f t="shared" si="223"/>
        <v>65.000000002328306</v>
      </c>
      <c r="S3547" s="6" t="s">
        <v>338</v>
      </c>
      <c r="T3547" s="6" t="s">
        <v>343</v>
      </c>
      <c r="U3547" s="6" t="s">
        <v>344</v>
      </c>
      <c r="V3547" s="6" t="s">
        <v>4923</v>
      </c>
      <c r="W3547" s="7">
        <v>0</v>
      </c>
      <c r="X3547" s="7">
        <v>0</v>
      </c>
      <c r="Y3547" s="7">
        <v>0</v>
      </c>
      <c r="Z3547" s="7">
        <v>0</v>
      </c>
      <c r="AA3547" s="7">
        <v>2</v>
      </c>
      <c r="AB3547" s="7">
        <v>0</v>
      </c>
      <c r="AC3547" s="7">
        <v>0</v>
      </c>
      <c r="AD3547" s="7">
        <v>0</v>
      </c>
      <c r="AE3547">
        <v>4</v>
      </c>
      <c r="AF3547">
        <v>0</v>
      </c>
      <c r="AG3547">
        <v>0</v>
      </c>
      <c r="AH3547">
        <v>0</v>
      </c>
      <c r="AI3547">
        <v>0</v>
      </c>
      <c r="AJ3547">
        <v>2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</row>
    <row r="3548" spans="1:44" x14ac:dyDescent="0.25">
      <c r="A3548">
        <v>1560694</v>
      </c>
      <c r="B3548">
        <v>755205</v>
      </c>
      <c r="C3548">
        <v>20.889850014320501</v>
      </c>
      <c r="D3548">
        <v>38.748688875601601</v>
      </c>
      <c r="E3548" s="68" t="s">
        <v>862</v>
      </c>
      <c r="F3548" s="8">
        <f>INDEX(Δεδομένα!$P:$P,MATCH('2020'!E3548,Δεδομένα!$O:$O,0))</f>
        <v>232</v>
      </c>
      <c r="G3548" s="6" t="s">
        <v>335</v>
      </c>
      <c r="H3548" s="2" t="str">
        <f>INDEX(Δεδομένα!B$1:B$51,MATCH('2020'!G3548,Δεδομένα!A$1:A$51,0))</f>
        <v>ΔΥΤΙΚΗΣ ΕΛΛΑΔΟΣ</v>
      </c>
      <c r="I3548" s="8">
        <f>INDEX(Δεδομένα!E$1:E$13,MATCH('2020'!H3548,Δεδομένα!D$1:D$13,0))</f>
        <v>7</v>
      </c>
      <c r="J3548" s="1">
        <v>43981</v>
      </c>
      <c r="K3548" s="6" t="s">
        <v>4926</v>
      </c>
      <c r="L3548" s="36" t="str">
        <f t="shared" si="220"/>
        <v>30/05/2020 22:07</v>
      </c>
      <c r="M3548" s="1">
        <v>43982</v>
      </c>
      <c r="N3548" s="6" t="s">
        <v>4927</v>
      </c>
      <c r="O3548" s="36" t="str">
        <f t="shared" si="221"/>
        <v>31/05/2020 01:07</v>
      </c>
      <c r="P3548" s="46">
        <f t="shared" si="222"/>
        <v>0.125</v>
      </c>
      <c r="Q3548" s="48">
        <v>0</v>
      </c>
      <c r="R3548" s="47">
        <f t="shared" si="223"/>
        <v>180</v>
      </c>
      <c r="S3548" s="6" t="s">
        <v>1494</v>
      </c>
      <c r="T3548" s="6" t="s">
        <v>863</v>
      </c>
      <c r="U3548" s="6" t="s">
        <v>73</v>
      </c>
      <c r="V3548" s="6" t="s">
        <v>4928</v>
      </c>
      <c r="W3548" s="7">
        <v>0</v>
      </c>
      <c r="X3548" s="7">
        <v>0</v>
      </c>
      <c r="Y3548" s="7">
        <v>0</v>
      </c>
      <c r="Z3548" s="7">
        <v>0</v>
      </c>
      <c r="AA3548" s="7">
        <v>0</v>
      </c>
      <c r="AB3548" s="7">
        <v>2.5</v>
      </c>
      <c r="AC3548" s="7">
        <v>0</v>
      </c>
      <c r="AD3548" s="7">
        <v>0</v>
      </c>
      <c r="AE3548">
        <v>3</v>
      </c>
      <c r="AF3548">
        <v>0</v>
      </c>
      <c r="AG3548">
        <v>0</v>
      </c>
      <c r="AH3548">
        <v>0</v>
      </c>
      <c r="AI3548">
        <v>1</v>
      </c>
      <c r="AJ3548">
        <v>1</v>
      </c>
      <c r="AK3548">
        <v>0</v>
      </c>
      <c r="AL3548">
        <v>0</v>
      </c>
      <c r="AM3548">
        <v>1</v>
      </c>
      <c r="AN3548">
        <v>0</v>
      </c>
      <c r="AO3548">
        <v>0</v>
      </c>
      <c r="AP3548">
        <v>0</v>
      </c>
      <c r="AQ3548">
        <v>0</v>
      </c>
      <c r="AR3548">
        <v>0</v>
      </c>
    </row>
    <row r="3549" spans="1:44" x14ac:dyDescent="0.25">
      <c r="A3549">
        <v>1571847</v>
      </c>
      <c r="B3549">
        <v>755152</v>
      </c>
      <c r="C3549">
        <v>21.0435684663011</v>
      </c>
      <c r="D3549">
        <v>39.117763883836503</v>
      </c>
      <c r="E3549" s="68" t="s">
        <v>267</v>
      </c>
      <c r="F3549" s="8">
        <f>INDEX(Δεδομένα!$P:$P,MATCH('2020'!E3549,Δεδομένα!$O:$O,0))</f>
        <v>94</v>
      </c>
      <c r="G3549" s="6" t="s">
        <v>268</v>
      </c>
      <c r="H3549" s="2" t="str">
        <f>INDEX(Δεδομένα!B$1:B$51,MATCH('2020'!G3549,Δεδομένα!A$1:A$51,0))</f>
        <v>ΗΠΕΙΡΟΥ</v>
      </c>
      <c r="I3549" s="8">
        <f>INDEX(Δεδομένα!E$1:E$13,MATCH('2020'!H3549,Δεδομένα!D$1:D$13,0))</f>
        <v>5</v>
      </c>
      <c r="J3549" s="1">
        <v>43981</v>
      </c>
      <c r="K3549" s="6" t="s">
        <v>259</v>
      </c>
      <c r="L3549" s="36" t="str">
        <f t="shared" si="220"/>
        <v>30/05/2020 19:00</v>
      </c>
      <c r="M3549" s="1">
        <v>43981</v>
      </c>
      <c r="N3549" s="6" t="s">
        <v>259</v>
      </c>
      <c r="O3549" s="36" t="str">
        <f t="shared" si="221"/>
        <v>30/05/2020 19:00</v>
      </c>
      <c r="P3549" s="46">
        <f t="shared" si="222"/>
        <v>0</v>
      </c>
      <c r="Q3549" s="48">
        <v>0</v>
      </c>
      <c r="R3549" s="47">
        <f t="shared" si="223"/>
        <v>0</v>
      </c>
      <c r="S3549" s="6" t="s">
        <v>44</v>
      </c>
      <c r="T3549" s="6" t="s">
        <v>270</v>
      </c>
      <c r="U3549" s="6" t="s">
        <v>44</v>
      </c>
      <c r="V3549" s="6" t="s">
        <v>4924</v>
      </c>
      <c r="W3549" s="7">
        <v>0</v>
      </c>
      <c r="X3549" s="7">
        <v>0</v>
      </c>
      <c r="Y3549" s="7">
        <v>0</v>
      </c>
      <c r="Z3549" s="7">
        <v>0</v>
      </c>
      <c r="AA3549" s="7">
        <v>0</v>
      </c>
      <c r="AB3549" s="7">
        <v>0.05</v>
      </c>
      <c r="AC3549" s="7">
        <v>0</v>
      </c>
      <c r="AD3549" s="7">
        <v>0</v>
      </c>
      <c r="AE3549">
        <v>5</v>
      </c>
      <c r="AF3549">
        <v>0</v>
      </c>
      <c r="AG3549">
        <v>0</v>
      </c>
      <c r="AH3549">
        <v>0</v>
      </c>
      <c r="AI3549">
        <v>0</v>
      </c>
      <c r="AJ3549">
        <v>2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</row>
    <row r="3550" spans="1:44" x14ac:dyDescent="0.25">
      <c r="A3550">
        <v>1560685</v>
      </c>
      <c r="B3550">
        <v>755063</v>
      </c>
      <c r="C3550">
        <v>23.700665105821301</v>
      </c>
      <c r="D3550">
        <v>38.589870135022998</v>
      </c>
      <c r="E3550" s="68" t="s">
        <v>2005</v>
      </c>
      <c r="F3550" s="8">
        <f>INDEX(Δεδομένα!$P:$P,MATCH('2020'!E3550,Δεδομένα!$O:$O,0))</f>
        <v>179</v>
      </c>
      <c r="G3550" s="6" t="s">
        <v>439</v>
      </c>
      <c r="H3550" s="2" t="str">
        <f>INDEX(Δεδομένα!B$1:B$51,MATCH('2020'!G3550,Δεδομένα!A$1:A$51,0))</f>
        <v>ΣΤΕΡΕΑΣ ΕΛΛΑΔΟΣ</v>
      </c>
      <c r="I3550" s="8">
        <f>INDEX(Δεδομένα!E$1:E$13,MATCH('2020'!H3550,Δεδομένα!D$1:D$13,0))</f>
        <v>9</v>
      </c>
      <c r="J3550" s="1">
        <v>43981</v>
      </c>
      <c r="K3550" s="6" t="s">
        <v>3787</v>
      </c>
      <c r="L3550" s="36" t="str">
        <f t="shared" si="220"/>
        <v>30/05/2020 11:48</v>
      </c>
      <c r="M3550" s="1">
        <v>43981</v>
      </c>
      <c r="N3550" s="6" t="s">
        <v>759</v>
      </c>
      <c r="O3550" s="36" t="str">
        <f t="shared" si="221"/>
        <v>30/05/2020 14:10</v>
      </c>
      <c r="P3550" s="46">
        <f t="shared" si="222"/>
        <v>9.8611111112404615E-2</v>
      </c>
      <c r="Q3550" s="48">
        <v>0</v>
      </c>
      <c r="R3550" s="47">
        <f t="shared" si="223"/>
        <v>142.00000000186265</v>
      </c>
      <c r="S3550" s="6" t="s">
        <v>2007</v>
      </c>
      <c r="T3550" s="6" t="s">
        <v>2100</v>
      </c>
      <c r="U3550" s="6" t="s">
        <v>3878</v>
      </c>
      <c r="V3550" s="6" t="s">
        <v>4916</v>
      </c>
      <c r="W3550" s="7">
        <v>0</v>
      </c>
      <c r="X3550" s="7">
        <v>0</v>
      </c>
      <c r="Y3550" s="7">
        <v>0</v>
      </c>
      <c r="Z3550" s="7">
        <v>0</v>
      </c>
      <c r="AA3550" s="7">
        <v>0</v>
      </c>
      <c r="AB3550" s="7">
        <v>2</v>
      </c>
      <c r="AC3550" s="7">
        <v>0</v>
      </c>
      <c r="AD3550" s="7">
        <v>0</v>
      </c>
      <c r="AE3550">
        <v>6</v>
      </c>
      <c r="AF3550">
        <v>0</v>
      </c>
      <c r="AG3550">
        <v>5</v>
      </c>
      <c r="AH3550">
        <v>0</v>
      </c>
      <c r="AI3550">
        <v>0</v>
      </c>
      <c r="AJ3550">
        <v>3</v>
      </c>
      <c r="AK3550">
        <v>3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</row>
    <row r="3551" spans="1:44" x14ac:dyDescent="0.25">
      <c r="A3551">
        <v>1568936</v>
      </c>
      <c r="B3551">
        <v>755115</v>
      </c>
      <c r="C3551">
        <v>21.296617211595301</v>
      </c>
      <c r="D3551">
        <v>37.773297463435803</v>
      </c>
      <c r="E3551" s="68" t="s">
        <v>925</v>
      </c>
      <c r="F3551" s="8">
        <f>INDEX(Δεδομένα!$P:$P,MATCH('2020'!E3551,Δεδομένα!$O:$O,0))</f>
        <v>135</v>
      </c>
      <c r="G3551" s="6" t="s">
        <v>357</v>
      </c>
      <c r="H3551" s="2" t="str">
        <f>INDEX(Δεδομένα!B$1:B$51,MATCH('2020'!G3551,Δεδομένα!A$1:A$51,0))</f>
        <v>ΔΥΤΙΚΗΣ ΕΛΛΑΔΟΣ</v>
      </c>
      <c r="I3551" s="8">
        <f>INDEX(Δεδομένα!E$1:E$13,MATCH('2020'!H3551,Δεδομένα!D$1:D$13,0))</f>
        <v>7</v>
      </c>
      <c r="J3551" s="1">
        <v>43981</v>
      </c>
      <c r="K3551" s="6" t="s">
        <v>1496</v>
      </c>
      <c r="L3551" s="36" t="str">
        <f t="shared" si="220"/>
        <v>30/05/2020 15:54</v>
      </c>
      <c r="M3551" s="1">
        <v>43981</v>
      </c>
      <c r="N3551" s="6" t="s">
        <v>2470</v>
      </c>
      <c r="O3551" s="36" t="str">
        <f t="shared" si="221"/>
        <v>30/05/2020 16:41</v>
      </c>
      <c r="P3551" s="46">
        <f t="shared" si="222"/>
        <v>3.2638888893416151E-2</v>
      </c>
      <c r="Q3551" s="48">
        <v>0</v>
      </c>
      <c r="R3551" s="47">
        <f t="shared" si="223"/>
        <v>47.000000006519258</v>
      </c>
      <c r="S3551" s="6" t="s">
        <v>44</v>
      </c>
      <c r="T3551" s="6" t="s">
        <v>1565</v>
      </c>
      <c r="U3551" s="6" t="s">
        <v>44</v>
      </c>
      <c r="V3551" s="6" t="s">
        <v>4008</v>
      </c>
      <c r="W3551" s="7">
        <v>0</v>
      </c>
      <c r="X3551" s="7">
        <v>0</v>
      </c>
      <c r="Y3551" s="7">
        <v>0</v>
      </c>
      <c r="Z3551" s="7">
        <v>2.5</v>
      </c>
      <c r="AA3551" s="7">
        <v>0.5</v>
      </c>
      <c r="AB3551" s="7">
        <v>0</v>
      </c>
      <c r="AC3551" s="7">
        <v>0</v>
      </c>
      <c r="AD3551" s="7">
        <v>0</v>
      </c>
      <c r="AE3551">
        <v>2</v>
      </c>
      <c r="AF3551">
        <v>0</v>
      </c>
      <c r="AG3551">
        <v>1</v>
      </c>
      <c r="AH3551">
        <v>0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</row>
    <row r="3552" spans="1:44" x14ac:dyDescent="0.25">
      <c r="A3552">
        <v>1560771</v>
      </c>
      <c r="B3552">
        <v>755069</v>
      </c>
      <c r="C3552">
        <v>22.219065205307899</v>
      </c>
      <c r="D3552">
        <v>40.642422801879398</v>
      </c>
      <c r="E3552" s="68" t="s">
        <v>237</v>
      </c>
      <c r="F3552" s="8">
        <f>INDEX(Δεδομένα!$P:$P,MATCH('2020'!E3552,Δεδομένα!$O:$O,0))</f>
        <v>65</v>
      </c>
      <c r="G3552" s="6" t="s">
        <v>238</v>
      </c>
      <c r="H3552" s="2" t="str">
        <f>INDEX(Δεδομένα!B$1:B$51,MATCH('2020'!G3552,Δεδομένα!A$1:A$51,0))</f>
        <v>ΚΕΝΤΡΙΚΗΣ ΜΑΚΕΔΟΝΙΑΣ</v>
      </c>
      <c r="I3552" s="8">
        <f>INDEX(Δεδομένα!E$1:E$13,MATCH('2020'!H3552,Δεδομένα!D$1:D$13,0))</f>
        <v>3</v>
      </c>
      <c r="J3552" s="1">
        <v>43981</v>
      </c>
      <c r="K3552" s="6" t="s">
        <v>662</v>
      </c>
      <c r="L3552" s="36" t="str">
        <f t="shared" si="220"/>
        <v>30/05/2020 12:30</v>
      </c>
      <c r="M3552" s="1">
        <v>43981</v>
      </c>
      <c r="N3552" s="6" t="s">
        <v>217</v>
      </c>
      <c r="O3552" s="36" t="str">
        <f t="shared" si="221"/>
        <v>30/05/2020 13:05</v>
      </c>
      <c r="P3552" s="46">
        <f t="shared" si="222"/>
        <v>2.4305555554747116E-2</v>
      </c>
      <c r="Q3552" s="48">
        <v>0</v>
      </c>
      <c r="R3552" s="47">
        <f t="shared" si="223"/>
        <v>34.999999998835847</v>
      </c>
      <c r="S3552" s="6" t="s">
        <v>241</v>
      </c>
      <c r="T3552" s="6" t="s">
        <v>242</v>
      </c>
      <c r="U3552" s="6" t="s">
        <v>44</v>
      </c>
      <c r="V3552" s="6" t="s">
        <v>4917</v>
      </c>
      <c r="W3552" s="7">
        <v>0</v>
      </c>
      <c r="X3552" s="7">
        <v>0</v>
      </c>
      <c r="Y3552" s="7">
        <v>0</v>
      </c>
      <c r="Z3552" s="7">
        <v>0.1</v>
      </c>
      <c r="AA3552" s="7">
        <v>0</v>
      </c>
      <c r="AB3552" s="7">
        <v>0</v>
      </c>
      <c r="AC3552" s="7">
        <v>0</v>
      </c>
      <c r="AD3552" s="7">
        <v>0</v>
      </c>
      <c r="AE3552">
        <v>2</v>
      </c>
      <c r="AF3552">
        <v>0</v>
      </c>
      <c r="AG3552">
        <v>0</v>
      </c>
      <c r="AH3552">
        <v>0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</row>
    <row r="3553" spans="1:44" x14ac:dyDescent="0.25">
      <c r="A3553">
        <v>1561177</v>
      </c>
      <c r="B3553">
        <v>0</v>
      </c>
      <c r="C3553">
        <v>0</v>
      </c>
      <c r="D3553">
        <v>0</v>
      </c>
      <c r="E3553" s="68" t="s">
        <v>628</v>
      </c>
      <c r="F3553" s="8">
        <f>INDEX(Δεδομένα!$P:$P,MATCH('2020'!E3553,Δεδομένα!$O:$O,0))</f>
        <v>211</v>
      </c>
      <c r="G3553" s="6" t="s">
        <v>560</v>
      </c>
      <c r="H3553" s="2" t="str">
        <f>INDEX(Δεδομένα!B$1:B$51,MATCH('2020'!G3553,Δεδομένα!A$1:A$51,0))</f>
        <v>ΚΡΗΤΗΣ</v>
      </c>
      <c r="I3553" s="8">
        <f>INDEX(Δεδομένα!E$1:E$13,MATCH('2020'!H3553,Δεδομένα!D$1:D$13,0))</f>
        <v>12</v>
      </c>
      <c r="J3553" s="1">
        <v>43981</v>
      </c>
      <c r="K3553" s="6" t="s">
        <v>586</v>
      </c>
      <c r="L3553" s="36" t="str">
        <f t="shared" si="220"/>
        <v>30/05/2020 16:05</v>
      </c>
      <c r="M3553" s="1">
        <v>43981</v>
      </c>
      <c r="N3553" s="6" t="s">
        <v>117</v>
      </c>
      <c r="O3553" s="36" t="str">
        <f t="shared" si="221"/>
        <v>30/05/2020 20:00</v>
      </c>
      <c r="P3553" s="46">
        <f t="shared" si="222"/>
        <v>0.16319444444525288</v>
      </c>
      <c r="Q3553" s="48">
        <v>0</v>
      </c>
      <c r="R3553" s="47">
        <f t="shared" si="223"/>
        <v>235.00000000116415</v>
      </c>
      <c r="S3553" s="6" t="s">
        <v>44</v>
      </c>
      <c r="T3553" s="6" t="s">
        <v>630</v>
      </c>
      <c r="U3553" s="6" t="s">
        <v>649</v>
      </c>
      <c r="V3553" s="6" t="s">
        <v>649</v>
      </c>
      <c r="W3553" s="7">
        <v>0</v>
      </c>
      <c r="X3553" s="7">
        <v>0</v>
      </c>
      <c r="Y3553" s="7">
        <v>0</v>
      </c>
      <c r="Z3553" s="7">
        <v>0</v>
      </c>
      <c r="AA3553" s="7">
        <v>0</v>
      </c>
      <c r="AB3553" s="7">
        <v>1</v>
      </c>
      <c r="AC3553" s="7">
        <v>0</v>
      </c>
      <c r="AD3553" s="7">
        <v>0</v>
      </c>
      <c r="AE3553">
        <v>5</v>
      </c>
      <c r="AF3553">
        <v>0</v>
      </c>
      <c r="AG3553">
        <v>0</v>
      </c>
      <c r="AH3553">
        <v>0</v>
      </c>
      <c r="AI3553">
        <v>0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</row>
    <row r="3554" spans="1:44" x14ac:dyDescent="0.25">
      <c r="A3554">
        <v>1560950</v>
      </c>
      <c r="B3554">
        <v>755125</v>
      </c>
      <c r="C3554">
        <v>22.770348781922699</v>
      </c>
      <c r="D3554">
        <v>40.729539985835203</v>
      </c>
      <c r="E3554" s="68" t="s">
        <v>175</v>
      </c>
      <c r="F3554" s="8">
        <f>INDEX(Δεδομένα!$P:$P,MATCH('2020'!E3554,Δεδομένα!$O:$O,0))</f>
        <v>44</v>
      </c>
      <c r="G3554" s="6" t="s">
        <v>170</v>
      </c>
      <c r="H3554" s="2" t="str">
        <f>INDEX(Δεδομένα!B$1:B$51,MATCH('2020'!G3554,Δεδομένα!A$1:A$51,0))</f>
        <v>ΚΕΝΤΡΙΚΗΣ ΜΑΚΕΔΟΝΙΑΣ</v>
      </c>
      <c r="I3554" s="8">
        <f>INDEX(Δεδομένα!E$1:E$13,MATCH('2020'!H3554,Δεδομένα!D$1:D$13,0))</f>
        <v>3</v>
      </c>
      <c r="J3554" s="1">
        <v>43981</v>
      </c>
      <c r="K3554" s="6" t="s">
        <v>1295</v>
      </c>
      <c r="L3554" s="36" t="str">
        <f t="shared" si="220"/>
        <v>30/05/2020 16:51</v>
      </c>
      <c r="M3554" s="1">
        <v>43981</v>
      </c>
      <c r="N3554" s="6" t="s">
        <v>327</v>
      </c>
      <c r="O3554" s="36" t="str">
        <f t="shared" si="221"/>
        <v>30/05/2020 18:50</v>
      </c>
      <c r="P3554" s="46">
        <f t="shared" si="222"/>
        <v>8.2638888889050577E-2</v>
      </c>
      <c r="Q3554" s="48">
        <v>0</v>
      </c>
      <c r="R3554" s="47">
        <f t="shared" si="223"/>
        <v>119.00000000023283</v>
      </c>
      <c r="S3554" s="6" t="s">
        <v>205</v>
      </c>
      <c r="T3554" s="6" t="s">
        <v>187</v>
      </c>
      <c r="U3554" s="6" t="s">
        <v>44</v>
      </c>
      <c r="V3554" s="6" t="s">
        <v>4922</v>
      </c>
      <c r="W3554" s="7">
        <v>0</v>
      </c>
      <c r="X3554" s="7">
        <v>0</v>
      </c>
      <c r="Y3554" s="7">
        <v>0</v>
      </c>
      <c r="Z3554" s="7">
        <v>0</v>
      </c>
      <c r="AA3554" s="7">
        <v>0</v>
      </c>
      <c r="AB3554" s="7">
        <v>10</v>
      </c>
      <c r="AC3554" s="7">
        <v>0</v>
      </c>
      <c r="AD3554" s="7">
        <v>0</v>
      </c>
      <c r="AE3554">
        <v>15</v>
      </c>
      <c r="AF3554">
        <v>0</v>
      </c>
      <c r="AG3554">
        <v>0</v>
      </c>
      <c r="AH3554">
        <v>0</v>
      </c>
      <c r="AI3554">
        <v>0</v>
      </c>
      <c r="AJ3554">
        <v>7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</row>
    <row r="3555" spans="1:44" x14ac:dyDescent="0.25">
      <c r="A3555">
        <v>1560699</v>
      </c>
      <c r="B3555">
        <v>755117</v>
      </c>
      <c r="C3555">
        <v>24.744652358246</v>
      </c>
      <c r="D3555">
        <v>40.911854120873002</v>
      </c>
      <c r="E3555" s="68" t="s">
        <v>919</v>
      </c>
      <c r="F3555" s="8">
        <f>INDEX(Δεδομένα!$P:$P,MATCH('2020'!E3555,Δεδομένα!$O:$O,0))</f>
        <v>26</v>
      </c>
      <c r="G3555" s="6" t="s">
        <v>77</v>
      </c>
      <c r="H3555" s="2" t="str">
        <f>INDEX(Δεδομένα!B$1:B$51,MATCH('2020'!G3555,Δεδομένα!A$1:A$51,0))</f>
        <v>ΑΝΑΤΟΛΙΚΗΣ ΜΑΚΕΔΟΝΙΑΣ ΚΑΙ ΘΡΑΚΗΣ</v>
      </c>
      <c r="I3555" s="8">
        <f>INDEX(Δεδομένα!E$1:E$13,MATCH('2020'!H3555,Δεδομένα!D$1:D$13,0))</f>
        <v>2</v>
      </c>
      <c r="J3555" s="1">
        <v>43981</v>
      </c>
      <c r="K3555" s="6" t="s">
        <v>141</v>
      </c>
      <c r="L3555" s="36" t="str">
        <f t="shared" si="220"/>
        <v>30/05/2020 16:14</v>
      </c>
      <c r="M3555" s="1">
        <v>43981</v>
      </c>
      <c r="N3555" s="6" t="s">
        <v>181</v>
      </c>
      <c r="O3555" s="36" t="str">
        <f t="shared" si="221"/>
        <v>30/05/2020 19:15</v>
      </c>
      <c r="P3555" s="46">
        <f t="shared" si="222"/>
        <v>0.12569444444670808</v>
      </c>
      <c r="Q3555" s="48">
        <v>0</v>
      </c>
      <c r="R3555" s="47">
        <f t="shared" si="223"/>
        <v>181.00000000325963</v>
      </c>
      <c r="S3555" s="6" t="s">
        <v>44</v>
      </c>
      <c r="T3555" s="6" t="s">
        <v>921</v>
      </c>
      <c r="U3555" s="6" t="s">
        <v>44</v>
      </c>
      <c r="V3555" s="6" t="s">
        <v>3037</v>
      </c>
      <c r="W3555" s="7">
        <v>0</v>
      </c>
      <c r="X3555" s="7">
        <v>0</v>
      </c>
      <c r="Y3555" s="7">
        <v>0</v>
      </c>
      <c r="Z3555" s="7">
        <v>5</v>
      </c>
      <c r="AA3555" s="7">
        <v>0</v>
      </c>
      <c r="AB3555" s="7">
        <v>0</v>
      </c>
      <c r="AC3555" s="7">
        <v>0</v>
      </c>
      <c r="AD3555" s="7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</row>
    <row r="3556" spans="1:44" x14ac:dyDescent="0.25">
      <c r="A3556">
        <v>1560745</v>
      </c>
      <c r="B3556">
        <v>755184</v>
      </c>
      <c r="C3556">
        <v>22.863368192646</v>
      </c>
      <c r="D3556">
        <v>40.9357652999959</v>
      </c>
      <c r="E3556" s="68" t="s">
        <v>1084</v>
      </c>
      <c r="F3556" s="8">
        <f>INDEX(Δεδομένα!$P:$P,MATCH('2020'!E3556,Δεδομένα!$O:$O,0))</f>
        <v>57</v>
      </c>
      <c r="G3556" s="6" t="s">
        <v>223</v>
      </c>
      <c r="H3556" s="2" t="str">
        <f>INDEX(Δεδομένα!B$1:B$51,MATCH('2020'!G3556,Δεδομένα!A$1:A$51,0))</f>
        <v>ΚΕΝΤΡΙΚΗΣ ΜΑΚΕΔΟΝΙΑΣ</v>
      </c>
      <c r="I3556" s="8">
        <f>INDEX(Δεδομένα!E$1:E$13,MATCH('2020'!H3556,Δεδομένα!D$1:D$13,0))</f>
        <v>3</v>
      </c>
      <c r="J3556" s="1">
        <v>43981</v>
      </c>
      <c r="K3556" s="6" t="s">
        <v>752</v>
      </c>
      <c r="L3556" s="36" t="str">
        <f t="shared" si="220"/>
        <v>30/05/2020 21:10</v>
      </c>
      <c r="M3556" s="1">
        <v>43981</v>
      </c>
      <c r="N3556" s="6" t="s">
        <v>3481</v>
      </c>
      <c r="O3556" s="36" t="str">
        <f t="shared" si="221"/>
        <v>30/05/2020 22:35</v>
      </c>
      <c r="P3556" s="46">
        <f t="shared" si="222"/>
        <v>5.9027777773735579E-2</v>
      </c>
      <c r="Q3556" s="48">
        <v>0</v>
      </c>
      <c r="R3556" s="47">
        <f t="shared" si="223"/>
        <v>84.999999994179234</v>
      </c>
      <c r="S3556" s="6" t="s">
        <v>223</v>
      </c>
      <c r="T3556" s="6" t="s">
        <v>1145</v>
      </c>
      <c r="U3556" s="6" t="s">
        <v>1814</v>
      </c>
      <c r="V3556" s="6" t="s">
        <v>4925</v>
      </c>
      <c r="W3556" s="7">
        <v>0</v>
      </c>
      <c r="X3556" s="7">
        <v>0</v>
      </c>
      <c r="Y3556" s="7">
        <v>0</v>
      </c>
      <c r="Z3556" s="7">
        <v>0.5</v>
      </c>
      <c r="AA3556" s="7">
        <v>0</v>
      </c>
      <c r="AB3556" s="7">
        <v>0</v>
      </c>
      <c r="AC3556" s="7">
        <v>0</v>
      </c>
      <c r="AD3556" s="7">
        <v>0</v>
      </c>
      <c r="AE3556">
        <v>2</v>
      </c>
      <c r="AF3556">
        <v>0</v>
      </c>
      <c r="AG3556">
        <v>0</v>
      </c>
      <c r="AH3556">
        <v>0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</row>
    <row r="3557" spans="1:44" x14ac:dyDescent="0.25">
      <c r="A3557">
        <v>1568709</v>
      </c>
      <c r="B3557">
        <v>755046</v>
      </c>
      <c r="C3557">
        <v>22.592230063174</v>
      </c>
      <c r="D3557">
        <v>38.0747061397797</v>
      </c>
      <c r="E3557" s="68" t="s">
        <v>390</v>
      </c>
      <c r="F3557" s="8">
        <f>INDEX(Δεδομένα!$P:$P,MATCH('2020'!E3557,Δεδομένα!$O:$O,0))</f>
        <v>159</v>
      </c>
      <c r="G3557" s="6" t="s">
        <v>391</v>
      </c>
      <c r="H3557" s="2" t="str">
        <f>INDEX(Δεδομένα!B$1:B$51,MATCH('2020'!G3557,Δεδομένα!A$1:A$51,0))</f>
        <v>ΠΕΛΛΟΠΟΝΗΣΟΥ</v>
      </c>
      <c r="I3557" s="8">
        <f>INDEX(Δεδομένα!E$1:E$13,MATCH('2020'!H3557,Δεδομένα!D$1:D$13,0))</f>
        <v>8</v>
      </c>
      <c r="J3557" s="1">
        <v>43981</v>
      </c>
      <c r="K3557" s="6" t="s">
        <v>1541</v>
      </c>
      <c r="L3557" s="36" t="str">
        <f t="shared" si="220"/>
        <v>30/05/2020 10:15</v>
      </c>
      <c r="M3557" s="1">
        <v>43981</v>
      </c>
      <c r="N3557" s="6" t="s">
        <v>392</v>
      </c>
      <c r="O3557" s="36" t="str">
        <f t="shared" si="221"/>
        <v>30/05/2020 21:00</v>
      </c>
      <c r="P3557" s="46">
        <f t="shared" si="222"/>
        <v>0.44791666666424135</v>
      </c>
      <c r="Q3557" s="48">
        <v>0</v>
      </c>
      <c r="R3557" s="47">
        <f t="shared" si="223"/>
        <v>644.99999999650754</v>
      </c>
      <c r="S3557" s="6" t="s">
        <v>44</v>
      </c>
      <c r="T3557" s="6" t="s">
        <v>1097</v>
      </c>
      <c r="U3557" s="6" t="s">
        <v>4660</v>
      </c>
      <c r="V3557" s="6" t="s">
        <v>4830</v>
      </c>
      <c r="W3557" s="7">
        <v>0</v>
      </c>
      <c r="X3557" s="7">
        <v>0</v>
      </c>
      <c r="Y3557" s="7">
        <v>0</v>
      </c>
      <c r="Z3557" s="7">
        <v>0</v>
      </c>
      <c r="AA3557" s="7">
        <v>0</v>
      </c>
      <c r="AB3557" s="7">
        <v>0</v>
      </c>
      <c r="AC3557" s="7">
        <v>0</v>
      </c>
      <c r="AD3557" s="7">
        <v>1</v>
      </c>
      <c r="AE3557">
        <v>10</v>
      </c>
      <c r="AF3557">
        <v>0</v>
      </c>
      <c r="AG3557">
        <v>0</v>
      </c>
      <c r="AH3557">
        <v>0</v>
      </c>
      <c r="AI3557">
        <v>3</v>
      </c>
      <c r="AJ3557">
        <v>5</v>
      </c>
      <c r="AK3557">
        <v>0</v>
      </c>
      <c r="AL3557">
        <v>2</v>
      </c>
      <c r="AM3557">
        <v>1</v>
      </c>
      <c r="AN3557">
        <v>0</v>
      </c>
      <c r="AO3557">
        <v>0</v>
      </c>
      <c r="AP3557">
        <v>0</v>
      </c>
      <c r="AQ3557">
        <v>0</v>
      </c>
      <c r="AR3557">
        <v>0</v>
      </c>
    </row>
    <row r="3558" spans="1:44" x14ac:dyDescent="0.25">
      <c r="A3558">
        <v>1560964</v>
      </c>
      <c r="B3558">
        <v>755112</v>
      </c>
      <c r="C3558">
        <v>25.138757320688001</v>
      </c>
      <c r="D3558">
        <v>39.839093411884598</v>
      </c>
      <c r="E3558" s="68" t="s">
        <v>519</v>
      </c>
      <c r="F3558" s="8">
        <f>INDEX(Δεδομένα!$P:$P,MATCH('2020'!E3558,Δεδομένα!$O:$O,0))</f>
        <v>200</v>
      </c>
      <c r="G3558" s="6" t="s">
        <v>495</v>
      </c>
      <c r="H3558" s="2" t="str">
        <f>INDEX(Δεδομένα!B$1:B$51,MATCH('2020'!G3558,Δεδομένα!A$1:A$51,0))</f>
        <v>ΒΟΡΕΙΟΥ ΑΙΓΑΙΟΥ</v>
      </c>
      <c r="I3558" s="8">
        <f>INDEX(Δεδομένα!E$1:E$13,MATCH('2020'!H3558,Δεδομένα!D$1:D$13,0))</f>
        <v>11</v>
      </c>
      <c r="J3558" s="1">
        <v>43981</v>
      </c>
      <c r="K3558" s="6" t="s">
        <v>586</v>
      </c>
      <c r="L3558" s="36" t="str">
        <f t="shared" si="220"/>
        <v>30/05/2020 16:05</v>
      </c>
      <c r="M3558" s="1">
        <v>43981</v>
      </c>
      <c r="N3558" s="6" t="s">
        <v>3776</v>
      </c>
      <c r="O3558" s="36" t="str">
        <f t="shared" si="221"/>
        <v>30/05/2020 20:34</v>
      </c>
      <c r="P3558" s="46">
        <f t="shared" si="222"/>
        <v>0.18680555555329192</v>
      </c>
      <c r="Q3558" s="48">
        <v>0</v>
      </c>
      <c r="R3558" s="47">
        <f t="shared" si="223"/>
        <v>268.99999999674037</v>
      </c>
      <c r="S3558" s="6" t="s">
        <v>495</v>
      </c>
      <c r="T3558" s="6" t="s">
        <v>521</v>
      </c>
      <c r="U3558" s="6" t="s">
        <v>2954</v>
      </c>
      <c r="V3558" s="6" t="s">
        <v>4921</v>
      </c>
      <c r="W3558" s="7">
        <v>0</v>
      </c>
      <c r="X3558" s="7">
        <v>0</v>
      </c>
      <c r="Y3558" s="7">
        <v>0</v>
      </c>
      <c r="Z3558" s="7">
        <v>50</v>
      </c>
      <c r="AA3558" s="7">
        <v>0</v>
      </c>
      <c r="AB3558" s="7">
        <v>0</v>
      </c>
      <c r="AC3558" s="7">
        <v>0</v>
      </c>
      <c r="AD3558" s="7">
        <v>0</v>
      </c>
      <c r="AE3558">
        <v>5</v>
      </c>
      <c r="AF3558">
        <v>0</v>
      </c>
      <c r="AG3558">
        <v>0</v>
      </c>
      <c r="AH3558">
        <v>0</v>
      </c>
      <c r="AI3558">
        <v>0</v>
      </c>
      <c r="AJ3558">
        <v>2</v>
      </c>
      <c r="AK3558">
        <v>1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</row>
    <row r="3559" spans="1:44" x14ac:dyDescent="0.25">
      <c r="A3559">
        <v>1560687</v>
      </c>
      <c r="B3559">
        <v>755099</v>
      </c>
      <c r="C3559">
        <v>22.237407656102199</v>
      </c>
      <c r="D3559">
        <v>40.7597230852571</v>
      </c>
      <c r="E3559" s="68" t="s">
        <v>873</v>
      </c>
      <c r="F3559" s="8">
        <f>INDEX(Δεδομένα!$P:$P,MATCH('2020'!E3559,Δεδομένα!$O:$O,0))</f>
        <v>61</v>
      </c>
      <c r="G3559" s="6" t="s">
        <v>874</v>
      </c>
      <c r="H3559" s="2" t="str">
        <f>INDEX(Δεδομένα!B$1:B$51,MATCH('2020'!G3559,Δεδομένα!A$1:A$51,0))</f>
        <v>ΚΕΝΤΡΙΚΗΣ ΜΑΚΕΔΟΝΙΑΣ</v>
      </c>
      <c r="I3559" s="8">
        <f>INDEX(Δεδομένα!E$1:E$13,MATCH('2020'!H3559,Δεδομένα!D$1:D$13,0))</f>
        <v>3</v>
      </c>
      <c r="J3559" s="1">
        <v>43981</v>
      </c>
      <c r="K3559" s="6" t="s">
        <v>1958</v>
      </c>
      <c r="L3559" s="36" t="str">
        <f t="shared" si="220"/>
        <v>30/05/2020 14:59</v>
      </c>
      <c r="M3559" s="1">
        <v>43981</v>
      </c>
      <c r="N3559" s="6" t="s">
        <v>71</v>
      </c>
      <c r="O3559" s="36" t="str">
        <f t="shared" si="221"/>
        <v>30/05/2020 15:42</v>
      </c>
      <c r="P3559" s="46">
        <f t="shared" si="222"/>
        <v>2.9861111113859806E-2</v>
      </c>
      <c r="Q3559" s="48">
        <v>0</v>
      </c>
      <c r="R3559" s="47">
        <f t="shared" si="223"/>
        <v>43.000000003958121</v>
      </c>
      <c r="S3559" s="6" t="s">
        <v>877</v>
      </c>
      <c r="T3559" s="6" t="s">
        <v>878</v>
      </c>
      <c r="U3559" s="6" t="s">
        <v>1490</v>
      </c>
      <c r="V3559" s="6" t="s">
        <v>4919</v>
      </c>
      <c r="W3559" s="7">
        <v>0</v>
      </c>
      <c r="X3559" s="7">
        <v>0</v>
      </c>
      <c r="Y3559" s="7">
        <v>0</v>
      </c>
      <c r="Z3559" s="7">
        <v>1.5</v>
      </c>
      <c r="AA3559" s="7">
        <v>0</v>
      </c>
      <c r="AB3559" s="7">
        <v>0</v>
      </c>
      <c r="AC3559" s="7">
        <v>0</v>
      </c>
      <c r="AD3559" s="7">
        <v>0</v>
      </c>
      <c r="AE3559">
        <v>2</v>
      </c>
      <c r="AF3559">
        <v>0</v>
      </c>
      <c r="AG3559">
        <v>0</v>
      </c>
      <c r="AH3559">
        <v>0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</row>
    <row r="3560" spans="1:44" x14ac:dyDescent="0.25">
      <c r="A3560">
        <v>1560695</v>
      </c>
      <c r="B3560">
        <v>755122</v>
      </c>
      <c r="C3560">
        <v>22.3542443885454</v>
      </c>
      <c r="D3560">
        <v>40.781587842717698</v>
      </c>
      <c r="E3560" s="68" t="s">
        <v>873</v>
      </c>
      <c r="F3560" s="8">
        <f>INDEX(Δεδομένα!$P:$P,MATCH('2020'!E3560,Δεδομένα!$O:$O,0))</f>
        <v>61</v>
      </c>
      <c r="G3560" s="6" t="s">
        <v>874</v>
      </c>
      <c r="H3560" s="2" t="str">
        <f>INDEX(Δεδομένα!B$1:B$51,MATCH('2020'!G3560,Δεδομένα!A$1:A$51,0))</f>
        <v>ΚΕΝΤΡΙΚΗΣ ΜΑΚΕΔΟΝΙΑΣ</v>
      </c>
      <c r="I3560" s="8">
        <f>INDEX(Δεδομένα!E$1:E$13,MATCH('2020'!H3560,Δεδομένα!D$1:D$13,0))</f>
        <v>3</v>
      </c>
      <c r="J3560" s="1">
        <v>43981</v>
      </c>
      <c r="K3560" s="6" t="s">
        <v>1255</v>
      </c>
      <c r="L3560" s="36" t="str">
        <f t="shared" si="220"/>
        <v>30/05/2020 16:24</v>
      </c>
      <c r="M3560" s="1">
        <v>43981</v>
      </c>
      <c r="N3560" s="6" t="s">
        <v>1377</v>
      </c>
      <c r="O3560" s="36" t="str">
        <f t="shared" si="221"/>
        <v>30/05/2020 17:12</v>
      </c>
      <c r="P3560" s="46">
        <f t="shared" si="222"/>
        <v>3.3333333332848269E-2</v>
      </c>
      <c r="Q3560" s="48">
        <v>0</v>
      </c>
      <c r="R3560" s="47">
        <f t="shared" si="223"/>
        <v>47.999999999301508</v>
      </c>
      <c r="S3560" s="6" t="s">
        <v>877</v>
      </c>
      <c r="T3560" s="6" t="s">
        <v>878</v>
      </c>
      <c r="U3560" s="6" t="s">
        <v>1366</v>
      </c>
      <c r="V3560" s="6" t="s">
        <v>2070</v>
      </c>
      <c r="W3560" s="7">
        <v>0</v>
      </c>
      <c r="X3560" s="7">
        <v>0</v>
      </c>
      <c r="Y3560" s="7">
        <v>0</v>
      </c>
      <c r="Z3560" s="7">
        <v>0</v>
      </c>
      <c r="AA3560" s="7">
        <v>0.5</v>
      </c>
      <c r="AB3560" s="7">
        <v>0</v>
      </c>
      <c r="AC3560" s="7">
        <v>0</v>
      </c>
      <c r="AD3560" s="7">
        <v>0</v>
      </c>
      <c r="AE3560">
        <v>2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</row>
    <row r="3561" spans="1:44" x14ac:dyDescent="0.25">
      <c r="A3561">
        <v>1561179</v>
      </c>
      <c r="B3561">
        <v>755057</v>
      </c>
      <c r="C3561">
        <v>22.549030303955099</v>
      </c>
      <c r="D3561">
        <v>40.3195190429688</v>
      </c>
      <c r="E3561" s="68" t="s">
        <v>978</v>
      </c>
      <c r="F3561" s="8">
        <f>INDEX(Δεδομένα!$P:$P,MATCH('2020'!E3561,Δεδομένα!$O:$O,0))</f>
        <v>67</v>
      </c>
      <c r="G3561" s="6" t="s">
        <v>917</v>
      </c>
      <c r="H3561" s="2" t="str">
        <f>INDEX(Δεδομένα!B$1:B$51,MATCH('2020'!G3561,Δεδομένα!A$1:A$51,0))</f>
        <v>ΚΕΝΤΡΙΚΗΣ ΜΑΚΕΔΟΝΙΑΣ</v>
      </c>
      <c r="I3561" s="8">
        <f>INDEX(Δεδομένα!E$1:E$13,MATCH('2020'!H3561,Δεδομένα!D$1:D$13,0))</f>
        <v>3</v>
      </c>
      <c r="J3561" s="1">
        <v>43981</v>
      </c>
      <c r="K3561" s="6" t="s">
        <v>2485</v>
      </c>
      <c r="L3561" s="36" t="str">
        <f t="shared" si="220"/>
        <v>30/05/2020 10:54</v>
      </c>
      <c r="M3561" s="1">
        <v>43981</v>
      </c>
      <c r="N3561" s="6" t="s">
        <v>1321</v>
      </c>
      <c r="O3561" s="36" t="str">
        <f t="shared" si="221"/>
        <v>30/05/2020 13:42</v>
      </c>
      <c r="P3561" s="46">
        <f t="shared" si="222"/>
        <v>0.11666666666133096</v>
      </c>
      <c r="Q3561" s="48">
        <v>0</v>
      </c>
      <c r="R3561" s="47">
        <f t="shared" si="223"/>
        <v>167.99999999231659</v>
      </c>
      <c r="S3561" s="6" t="s">
        <v>917</v>
      </c>
      <c r="T3561" s="6" t="s">
        <v>980</v>
      </c>
      <c r="U3561" s="6" t="s">
        <v>4914</v>
      </c>
      <c r="V3561" s="6" t="s">
        <v>4915</v>
      </c>
      <c r="W3561" s="7">
        <v>0</v>
      </c>
      <c r="X3561" s="7">
        <v>0</v>
      </c>
      <c r="Y3561" s="7">
        <v>0</v>
      </c>
      <c r="Z3561" s="7">
        <v>0</v>
      </c>
      <c r="AA3561" s="7">
        <v>0</v>
      </c>
      <c r="AB3561" s="7">
        <v>0</v>
      </c>
      <c r="AC3561" s="7">
        <v>1</v>
      </c>
      <c r="AD3561" s="7">
        <v>0</v>
      </c>
      <c r="AE3561">
        <v>2</v>
      </c>
      <c r="AF3561">
        <v>0</v>
      </c>
      <c r="AG3561">
        <v>0</v>
      </c>
      <c r="AH3561">
        <v>0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</row>
    <row r="3562" spans="1:44" x14ac:dyDescent="0.25">
      <c r="A3562">
        <v>1571851</v>
      </c>
      <c r="B3562">
        <v>755287</v>
      </c>
      <c r="C3562">
        <v>20.995826787267099</v>
      </c>
      <c r="D3562">
        <v>39.086311898519703</v>
      </c>
      <c r="E3562" s="68" t="s">
        <v>267</v>
      </c>
      <c r="F3562" s="8">
        <f>INDEX(Δεδομένα!$P:$P,MATCH('2020'!E3562,Δεδομένα!$O:$O,0))</f>
        <v>94</v>
      </c>
      <c r="G3562" s="6" t="s">
        <v>268</v>
      </c>
      <c r="H3562" s="2" t="str">
        <f>INDEX(Δεδομένα!B$1:B$51,MATCH('2020'!G3562,Δεδομένα!A$1:A$51,0))</f>
        <v>ΗΠΕΙΡΟΥ</v>
      </c>
      <c r="I3562" s="8">
        <f>INDEX(Δεδομένα!E$1:E$13,MATCH('2020'!H3562,Δεδομένα!D$1:D$13,0))</f>
        <v>5</v>
      </c>
      <c r="J3562" s="1">
        <v>43982</v>
      </c>
      <c r="K3562" s="6" t="s">
        <v>1666</v>
      </c>
      <c r="L3562" s="36" t="str">
        <f t="shared" si="220"/>
        <v>31/05/2020 11:10</v>
      </c>
      <c r="M3562" s="1">
        <v>43982</v>
      </c>
      <c r="N3562" s="6" t="s">
        <v>1666</v>
      </c>
      <c r="O3562" s="36" t="str">
        <f t="shared" si="221"/>
        <v>31/05/2020 11:10</v>
      </c>
      <c r="P3562" s="46">
        <f t="shared" si="222"/>
        <v>0</v>
      </c>
      <c r="Q3562" s="48">
        <v>0</v>
      </c>
      <c r="R3562" s="47">
        <f t="shared" si="223"/>
        <v>0</v>
      </c>
      <c r="S3562" s="6" t="s">
        <v>44</v>
      </c>
      <c r="T3562" s="6" t="s">
        <v>1978</v>
      </c>
      <c r="U3562" s="6" t="s">
        <v>44</v>
      </c>
      <c r="V3562" s="6" t="s">
        <v>1979</v>
      </c>
      <c r="W3562" s="7">
        <v>0</v>
      </c>
      <c r="X3562" s="7">
        <v>0</v>
      </c>
      <c r="Y3562" s="7">
        <v>0</v>
      </c>
      <c r="Z3562" s="7">
        <v>0</v>
      </c>
      <c r="AA3562" s="7">
        <v>0.03</v>
      </c>
      <c r="AB3562" s="7">
        <v>0</v>
      </c>
      <c r="AC3562" s="7">
        <v>0</v>
      </c>
      <c r="AD3562" s="7">
        <v>0</v>
      </c>
      <c r="AE3562">
        <v>2</v>
      </c>
      <c r="AF3562">
        <v>0</v>
      </c>
      <c r="AG3562">
        <v>0</v>
      </c>
      <c r="AH3562">
        <v>0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</row>
    <row r="3563" spans="1:44" x14ac:dyDescent="0.25">
      <c r="A3563">
        <v>1568950</v>
      </c>
      <c r="B3563">
        <v>755335</v>
      </c>
      <c r="C3563">
        <v>21.5499478598013</v>
      </c>
      <c r="D3563">
        <v>37.8809995244888</v>
      </c>
      <c r="E3563" s="68" t="s">
        <v>925</v>
      </c>
      <c r="F3563" s="8">
        <f>INDEX(Δεδομένα!$P:$P,MATCH('2020'!E3563,Δεδομένα!$O:$O,0))</f>
        <v>135</v>
      </c>
      <c r="G3563" s="6" t="s">
        <v>357</v>
      </c>
      <c r="H3563" s="2" t="str">
        <f>INDEX(Δεδομένα!B$1:B$51,MATCH('2020'!G3563,Δεδομένα!A$1:A$51,0))</f>
        <v>ΔΥΤΙΚΗΣ ΕΛΛΑΔΟΣ</v>
      </c>
      <c r="I3563" s="8">
        <f>INDEX(Δεδομένα!E$1:E$13,MATCH('2020'!H3563,Δεδομένα!D$1:D$13,0))</f>
        <v>7</v>
      </c>
      <c r="J3563" s="1">
        <v>43982</v>
      </c>
      <c r="K3563" s="6" t="s">
        <v>1467</v>
      </c>
      <c r="L3563" s="36" t="str">
        <f t="shared" si="220"/>
        <v>31/05/2020 13:40</v>
      </c>
      <c r="M3563" s="1">
        <v>43982</v>
      </c>
      <c r="N3563" s="6" t="s">
        <v>1102</v>
      </c>
      <c r="O3563" s="36" t="str">
        <f t="shared" si="221"/>
        <v>31/05/2020 15:10</v>
      </c>
      <c r="P3563" s="46">
        <f t="shared" si="222"/>
        <v>6.25E-2</v>
      </c>
      <c r="Q3563" s="48">
        <v>0</v>
      </c>
      <c r="R3563" s="47">
        <f t="shared" si="223"/>
        <v>90</v>
      </c>
      <c r="S3563" s="6" t="s">
        <v>44</v>
      </c>
      <c r="T3563" s="6" t="s">
        <v>1565</v>
      </c>
      <c r="U3563" s="6" t="s">
        <v>44</v>
      </c>
      <c r="V3563" s="6" t="s">
        <v>4932</v>
      </c>
      <c r="W3563" s="7">
        <v>0</v>
      </c>
      <c r="X3563" s="7">
        <v>0</v>
      </c>
      <c r="Y3563" s="7">
        <v>0</v>
      </c>
      <c r="Z3563" s="7">
        <v>0</v>
      </c>
      <c r="AA3563" s="7">
        <v>0</v>
      </c>
      <c r="AB3563" s="7">
        <v>0</v>
      </c>
      <c r="AC3563" s="7">
        <v>0.1</v>
      </c>
      <c r="AD3563" s="7">
        <v>0.5</v>
      </c>
      <c r="AE3563">
        <v>2</v>
      </c>
      <c r="AF3563">
        <v>0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</row>
    <row r="3564" spans="1:44" x14ac:dyDescent="0.25">
      <c r="A3564">
        <v>1561183</v>
      </c>
      <c r="B3564">
        <v>755325</v>
      </c>
      <c r="C3564">
        <v>22.386865793222299</v>
      </c>
      <c r="D3564">
        <v>40.521921422362603</v>
      </c>
      <c r="E3564" s="68" t="s">
        <v>852</v>
      </c>
      <c r="F3564" s="8">
        <f>INDEX(Δεδομένα!$P:$P,MATCH('2020'!E3564,Δεδομένα!$O:$O,0))</f>
        <v>63</v>
      </c>
      <c r="G3564" s="6" t="s">
        <v>238</v>
      </c>
      <c r="H3564" s="2" t="str">
        <f>INDEX(Δεδομένα!B$1:B$51,MATCH('2020'!G3564,Δεδομένα!A$1:A$51,0))</f>
        <v>ΚΕΝΤΡΙΚΗΣ ΜΑΚΕΔΟΝΙΑΣ</v>
      </c>
      <c r="I3564" s="8">
        <f>INDEX(Δεδομένα!E$1:E$13,MATCH('2020'!H3564,Δεδομένα!D$1:D$13,0))</f>
        <v>3</v>
      </c>
      <c r="J3564" s="1">
        <v>43982</v>
      </c>
      <c r="K3564" s="6" t="s">
        <v>1627</v>
      </c>
      <c r="L3564" s="36" t="str">
        <f t="shared" si="220"/>
        <v>31/05/2020 13:29</v>
      </c>
      <c r="M3564" s="1">
        <v>43982</v>
      </c>
      <c r="N3564" s="6" t="s">
        <v>159</v>
      </c>
      <c r="O3564" s="36" t="str">
        <f t="shared" si="221"/>
        <v>31/05/2020 14:05</v>
      </c>
      <c r="P3564" s="46">
        <f t="shared" si="222"/>
        <v>2.5000000001455192E-2</v>
      </c>
      <c r="Q3564" s="48">
        <v>0</v>
      </c>
      <c r="R3564" s="47">
        <f t="shared" si="223"/>
        <v>36.000000002095476</v>
      </c>
      <c r="S3564" s="6" t="s">
        <v>897</v>
      </c>
      <c r="T3564" s="6" t="s">
        <v>1966</v>
      </c>
      <c r="U3564" s="6" t="s">
        <v>3054</v>
      </c>
      <c r="V3564" s="6" t="s">
        <v>4931</v>
      </c>
      <c r="W3564" s="7">
        <v>0</v>
      </c>
      <c r="X3564" s="7">
        <v>0</v>
      </c>
      <c r="Y3564" s="7">
        <v>0</v>
      </c>
      <c r="Z3564" s="7">
        <v>0.02</v>
      </c>
      <c r="AA3564" s="7">
        <v>0</v>
      </c>
      <c r="AB3564" s="7">
        <v>0</v>
      </c>
      <c r="AC3564" s="7">
        <v>0</v>
      </c>
      <c r="AD3564" s="7">
        <v>0</v>
      </c>
      <c r="AE3564">
        <v>2</v>
      </c>
      <c r="AF3564">
        <v>0</v>
      </c>
      <c r="AG3564">
        <v>0</v>
      </c>
      <c r="AH3564">
        <v>0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</row>
    <row r="3565" spans="1:44" x14ac:dyDescent="0.25">
      <c r="A3565">
        <v>1582974</v>
      </c>
      <c r="B3565">
        <v>755383</v>
      </c>
      <c r="C3565">
        <v>22.915494454176699</v>
      </c>
      <c r="D3565">
        <v>37.814913705530401</v>
      </c>
      <c r="E3565" s="68" t="s">
        <v>810</v>
      </c>
      <c r="F3565" s="8">
        <f>INDEX(Δεδομένα!$P:$P,MATCH('2020'!E3565,Δεδομένα!$O:$O,0))</f>
        <v>157</v>
      </c>
      <c r="G3565" s="6" t="s">
        <v>391</v>
      </c>
      <c r="H3565" s="2" t="str">
        <f>INDEX(Δεδομένα!B$1:B$51,MATCH('2020'!G3565,Δεδομένα!A$1:A$51,0))</f>
        <v>ΠΕΛΛΟΠΟΝΗΣΟΥ</v>
      </c>
      <c r="I3565" s="8">
        <f>INDEX(Δεδομένα!E$1:E$13,MATCH('2020'!H3565,Δεδομένα!D$1:D$13,0))</f>
        <v>8</v>
      </c>
      <c r="J3565" s="1">
        <v>43982</v>
      </c>
      <c r="K3565" s="6" t="s">
        <v>234</v>
      </c>
      <c r="L3565" s="36" t="str">
        <f t="shared" si="220"/>
        <v>31/05/2020 19:05</v>
      </c>
      <c r="M3565" s="1">
        <v>43982</v>
      </c>
      <c r="N3565" s="6" t="s">
        <v>825</v>
      </c>
      <c r="O3565" s="36" t="str">
        <f t="shared" si="221"/>
        <v>31/05/2020 20:30</v>
      </c>
      <c r="P3565" s="46">
        <f t="shared" si="222"/>
        <v>5.9027777773735579E-2</v>
      </c>
      <c r="Q3565" s="48">
        <v>0</v>
      </c>
      <c r="R3565" s="47">
        <f t="shared" si="223"/>
        <v>84.999999994179234</v>
      </c>
      <c r="S3565" s="6" t="s">
        <v>44</v>
      </c>
      <c r="T3565" s="6" t="s">
        <v>1012</v>
      </c>
      <c r="U3565" s="6" t="s">
        <v>44</v>
      </c>
      <c r="V3565" s="6" t="s">
        <v>4933</v>
      </c>
      <c r="W3565" s="7">
        <v>0</v>
      </c>
      <c r="X3565" s="7">
        <v>0</v>
      </c>
      <c r="Y3565" s="7">
        <v>0</v>
      </c>
      <c r="Z3565" s="7">
        <v>0</v>
      </c>
      <c r="AA3565" s="7">
        <v>0</v>
      </c>
      <c r="AB3565" s="7">
        <v>0</v>
      </c>
      <c r="AC3565" s="7">
        <v>0.02</v>
      </c>
      <c r="AD3565" s="7">
        <v>0</v>
      </c>
      <c r="AE3565">
        <v>2</v>
      </c>
      <c r="AF3565">
        <v>0</v>
      </c>
      <c r="AG3565">
        <v>0</v>
      </c>
      <c r="AH3565">
        <v>0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</row>
    <row r="3566" spans="1:44" x14ac:dyDescent="0.25">
      <c r="A3566">
        <v>1561722</v>
      </c>
      <c r="B3566">
        <v>755280</v>
      </c>
      <c r="C3566">
        <v>25.436175380880101</v>
      </c>
      <c r="D3566">
        <v>36.4403531006935</v>
      </c>
      <c r="E3566" s="68" t="s">
        <v>4777</v>
      </c>
      <c r="F3566" s="8">
        <f>INDEX(Δεδομένα!$P:$P,MATCH('2020'!E3566,Δεδομένα!$O:$O,0))</f>
        <v>191</v>
      </c>
      <c r="G3566" s="6" t="s">
        <v>479</v>
      </c>
      <c r="H3566" s="2" t="str">
        <f>INDEX(Δεδομένα!B$1:B$51,MATCH('2020'!G3566,Δεδομένα!A$1:A$51,0))</f>
        <v>ΝΟΤΙΟΥ ΑΙΓΑΙΟΥ</v>
      </c>
      <c r="I3566" s="8">
        <f>INDEX(Δεδομένα!E$1:E$13,MATCH('2020'!H3566,Δεδομένα!D$1:D$13,0))</f>
        <v>10</v>
      </c>
      <c r="J3566" s="1">
        <v>43982</v>
      </c>
      <c r="K3566" s="6" t="s">
        <v>664</v>
      </c>
      <c r="L3566" s="36" t="str">
        <f t="shared" si="220"/>
        <v>31/05/2020 10:30</v>
      </c>
      <c r="M3566" s="1">
        <v>43982</v>
      </c>
      <c r="N3566" s="6" t="s">
        <v>616</v>
      </c>
      <c r="O3566" s="36" t="str">
        <f t="shared" si="221"/>
        <v>31/05/2020 13:30</v>
      </c>
      <c r="P3566" s="46">
        <f t="shared" si="222"/>
        <v>0.125</v>
      </c>
      <c r="Q3566" s="48">
        <v>0</v>
      </c>
      <c r="R3566" s="47">
        <f t="shared" si="223"/>
        <v>180</v>
      </c>
      <c r="S3566" s="6" t="s">
        <v>44</v>
      </c>
      <c r="T3566" s="6" t="s">
        <v>4778</v>
      </c>
      <c r="U3566" s="6" t="s">
        <v>44</v>
      </c>
      <c r="V3566" s="6" t="s">
        <v>4929</v>
      </c>
      <c r="W3566" s="7">
        <v>0</v>
      </c>
      <c r="X3566" s="7">
        <v>0</v>
      </c>
      <c r="Y3566" s="7">
        <v>0</v>
      </c>
      <c r="Z3566" s="7">
        <v>3</v>
      </c>
      <c r="AA3566" s="7">
        <v>0</v>
      </c>
      <c r="AB3566" s="7">
        <v>1</v>
      </c>
      <c r="AC3566" s="7">
        <v>0</v>
      </c>
      <c r="AD3566" s="7">
        <v>0</v>
      </c>
      <c r="AE3566">
        <v>4</v>
      </c>
      <c r="AF3566">
        <v>0</v>
      </c>
      <c r="AG3566">
        <v>0</v>
      </c>
      <c r="AH3566">
        <v>0</v>
      </c>
      <c r="AI3566">
        <v>5</v>
      </c>
      <c r="AJ3566">
        <v>1</v>
      </c>
      <c r="AK3566">
        <v>0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</row>
    <row r="3567" spans="1:44" x14ac:dyDescent="0.25">
      <c r="A3567">
        <v>1561707</v>
      </c>
      <c r="B3567">
        <v>755424</v>
      </c>
      <c r="C3567">
        <v>21.991700566179698</v>
      </c>
      <c r="D3567">
        <v>37.165875863539803</v>
      </c>
      <c r="E3567" s="68" t="s">
        <v>840</v>
      </c>
      <c r="F3567" s="8">
        <f>INDEX(Δεδομένα!$P:$P,MATCH('2020'!E3567,Δεδομένα!$O:$O,0))</f>
        <v>144</v>
      </c>
      <c r="G3567" s="6" t="s">
        <v>841</v>
      </c>
      <c r="H3567" s="2" t="str">
        <f>INDEX(Δεδομένα!B$1:B$51,MATCH('2020'!G3567,Δεδομένα!A$1:A$51,0))</f>
        <v>ΠΕΛΛΟΠΟΝΗΣΟΥ</v>
      </c>
      <c r="I3567" s="8">
        <f>INDEX(Δεδομένα!E$1:E$13,MATCH('2020'!H3567,Δεδομένα!D$1:D$13,0))</f>
        <v>8</v>
      </c>
      <c r="J3567" s="1">
        <v>43982</v>
      </c>
      <c r="K3567" s="6" t="s">
        <v>3960</v>
      </c>
      <c r="L3567" s="36" t="str">
        <f t="shared" si="220"/>
        <v>31/05/2020 21:49</v>
      </c>
      <c r="M3567" s="1">
        <v>43982</v>
      </c>
      <c r="N3567" s="6" t="s">
        <v>2261</v>
      </c>
      <c r="O3567" s="36" t="str">
        <f t="shared" si="221"/>
        <v>31/05/2020 22:40</v>
      </c>
      <c r="P3567" s="46">
        <f t="shared" si="222"/>
        <v>3.5416666665696539E-2</v>
      </c>
      <c r="Q3567" s="48">
        <v>0</v>
      </c>
      <c r="R3567" s="47">
        <f t="shared" si="223"/>
        <v>50.999999998603016</v>
      </c>
      <c r="S3567" s="6" t="s">
        <v>842</v>
      </c>
      <c r="T3567" s="6" t="s">
        <v>984</v>
      </c>
      <c r="U3567" s="6" t="s">
        <v>44</v>
      </c>
      <c r="V3567" s="6" t="s">
        <v>4936</v>
      </c>
      <c r="W3567" s="7">
        <v>0</v>
      </c>
      <c r="X3567" s="7">
        <v>0</v>
      </c>
      <c r="Y3567" s="7">
        <v>0</v>
      </c>
      <c r="Z3567" s="7">
        <v>0</v>
      </c>
      <c r="AA3567" s="7">
        <v>0.1</v>
      </c>
      <c r="AB3567" s="7">
        <v>0</v>
      </c>
      <c r="AC3567" s="7">
        <v>0</v>
      </c>
      <c r="AD3567" s="7">
        <v>0</v>
      </c>
      <c r="AE3567">
        <v>2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</row>
    <row r="3568" spans="1:44" x14ac:dyDescent="0.25">
      <c r="A3568">
        <v>1560697</v>
      </c>
      <c r="B3568">
        <v>755301</v>
      </c>
      <c r="C3568">
        <v>22.274029904734</v>
      </c>
      <c r="D3568">
        <v>40.735178296840502</v>
      </c>
      <c r="E3568" s="68" t="s">
        <v>873</v>
      </c>
      <c r="F3568" s="8">
        <f>INDEX(Δεδομένα!$P:$P,MATCH('2020'!E3568,Δεδομένα!$O:$O,0))</f>
        <v>61</v>
      </c>
      <c r="G3568" s="6" t="s">
        <v>874</v>
      </c>
      <c r="H3568" s="2" t="str">
        <f>INDEX(Δεδομένα!B$1:B$51,MATCH('2020'!G3568,Δεδομένα!A$1:A$51,0))</f>
        <v>ΚΕΝΤΡΙΚΗΣ ΜΑΚΕΔΟΝΙΑΣ</v>
      </c>
      <c r="I3568" s="8">
        <f>INDEX(Δεδομένα!E$1:E$13,MATCH('2020'!H3568,Δεδομένα!D$1:D$13,0))</f>
        <v>3</v>
      </c>
      <c r="J3568" s="1">
        <v>43982</v>
      </c>
      <c r="K3568" s="6" t="s">
        <v>467</v>
      </c>
      <c r="L3568" s="36" t="str">
        <f t="shared" si="220"/>
        <v>31/05/2020 12:20</v>
      </c>
      <c r="M3568" s="1">
        <v>43982</v>
      </c>
      <c r="N3568" s="6" t="s">
        <v>695</v>
      </c>
      <c r="O3568" s="36" t="str">
        <f t="shared" si="221"/>
        <v>31/05/2020 13:08</v>
      </c>
      <c r="P3568" s="46">
        <f t="shared" si="222"/>
        <v>3.3333333332848269E-2</v>
      </c>
      <c r="Q3568" s="48">
        <v>0</v>
      </c>
      <c r="R3568" s="47">
        <f t="shared" si="223"/>
        <v>47.999999999301508</v>
      </c>
      <c r="S3568" s="6" t="s">
        <v>877</v>
      </c>
      <c r="T3568" s="6" t="s">
        <v>878</v>
      </c>
      <c r="U3568" s="6" t="s">
        <v>2126</v>
      </c>
      <c r="V3568" s="6" t="s">
        <v>4930</v>
      </c>
      <c r="W3568" s="7">
        <v>0</v>
      </c>
      <c r="X3568" s="7">
        <v>0</v>
      </c>
      <c r="Y3568" s="7">
        <v>0</v>
      </c>
      <c r="Z3568" s="7">
        <v>0</v>
      </c>
      <c r="AA3568" s="7">
        <v>0.1</v>
      </c>
      <c r="AB3568" s="7">
        <v>0</v>
      </c>
      <c r="AC3568" s="7">
        <v>0</v>
      </c>
      <c r="AD3568" s="7">
        <v>0</v>
      </c>
      <c r="AE3568">
        <v>3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</row>
    <row r="3569" spans="1:44" x14ac:dyDescent="0.25">
      <c r="A3569">
        <v>1561671</v>
      </c>
      <c r="B3569">
        <v>755422</v>
      </c>
      <c r="C3569">
        <v>22.2242215752104</v>
      </c>
      <c r="D3569">
        <v>38.358242138397699</v>
      </c>
      <c r="E3569" s="68" t="s">
        <v>431</v>
      </c>
      <c r="F3569" s="8">
        <f>INDEX(Δεδομένα!$P:$P,MATCH('2020'!E3569,Δεδομένα!$O:$O,0))</f>
        <v>174</v>
      </c>
      <c r="G3569" s="6" t="s">
        <v>432</v>
      </c>
      <c r="H3569" s="2" t="str">
        <f>INDEX(Δεδομένα!B$1:B$51,MATCH('2020'!G3569,Δεδομένα!A$1:A$51,0))</f>
        <v>ΣΤΕΡΕΑΣ ΕΛΛΑΔΟΣ</v>
      </c>
      <c r="I3569" s="8">
        <f>INDEX(Δεδομένα!E$1:E$13,MATCH('2020'!H3569,Δεδομένα!D$1:D$13,0))</f>
        <v>9</v>
      </c>
      <c r="J3569" s="1">
        <v>43982</v>
      </c>
      <c r="K3569" s="6" t="s">
        <v>3919</v>
      </c>
      <c r="L3569" s="36" t="str">
        <f t="shared" si="220"/>
        <v>31/05/2020 21:41</v>
      </c>
      <c r="M3569" s="1">
        <v>43983</v>
      </c>
      <c r="N3569" s="6" t="s">
        <v>4934</v>
      </c>
      <c r="O3569" s="36" t="str">
        <f t="shared" si="221"/>
        <v>01/06/2020 02:58</v>
      </c>
      <c r="P3569" s="46">
        <f t="shared" si="222"/>
        <v>0.22013888889341615</v>
      </c>
      <c r="Q3569" s="48">
        <v>0</v>
      </c>
      <c r="R3569" s="47">
        <f t="shared" si="223"/>
        <v>317.00000000651926</v>
      </c>
      <c r="S3569" s="6" t="s">
        <v>976</v>
      </c>
      <c r="T3569" s="6" t="s">
        <v>3855</v>
      </c>
      <c r="U3569" s="6" t="s">
        <v>44</v>
      </c>
      <c r="V3569" s="6" t="s">
        <v>4935</v>
      </c>
      <c r="W3569" s="7">
        <v>0</v>
      </c>
      <c r="X3569" s="7">
        <v>0.5</v>
      </c>
      <c r="Y3569" s="7">
        <v>0</v>
      </c>
      <c r="Z3569" s="7">
        <v>0</v>
      </c>
      <c r="AA3569" s="7">
        <v>0.5</v>
      </c>
      <c r="AB3569" s="7">
        <v>0.5</v>
      </c>
      <c r="AC3569" s="7">
        <v>0</v>
      </c>
      <c r="AD3569" s="7">
        <v>0</v>
      </c>
      <c r="AE3569">
        <v>16</v>
      </c>
      <c r="AF3569">
        <v>0</v>
      </c>
      <c r="AG3569">
        <v>0</v>
      </c>
      <c r="AH3569">
        <v>0</v>
      </c>
      <c r="AI3569">
        <v>0</v>
      </c>
      <c r="AJ3569">
        <v>5</v>
      </c>
      <c r="AK3569">
        <v>3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</row>
    <row r="3570" spans="1:44" x14ac:dyDescent="0.25">
      <c r="A3570">
        <v>1561072</v>
      </c>
      <c r="B3570">
        <v>755524</v>
      </c>
      <c r="C3570">
        <v>21.075411854241398</v>
      </c>
      <c r="D3570">
        <v>38.615030637089497</v>
      </c>
      <c r="E3570" s="68" t="s">
        <v>351</v>
      </c>
      <c r="F3570" s="8">
        <f>INDEX(Δεδομένα!$P:$P,MATCH('2020'!E3570,Δεδομένα!$O:$O,0))</f>
        <v>131</v>
      </c>
      <c r="G3570" s="6" t="s">
        <v>335</v>
      </c>
      <c r="H3570" s="2" t="str">
        <f>INDEX(Δεδομένα!B$1:B$51,MATCH('2020'!G3570,Δεδομένα!A$1:A$51,0))</f>
        <v>ΔΥΤΙΚΗΣ ΕΛΛΑΔΟΣ</v>
      </c>
      <c r="I3570" s="8">
        <f>INDEX(Δεδομένα!E$1:E$13,MATCH('2020'!H3570,Δεδομένα!D$1:D$13,0))</f>
        <v>7</v>
      </c>
      <c r="J3570" s="1">
        <v>43983</v>
      </c>
      <c r="K3570" s="6" t="s">
        <v>577</v>
      </c>
      <c r="L3570" s="36" t="str">
        <f t="shared" si="220"/>
        <v>01/06/2020 12:45</v>
      </c>
      <c r="M3570" s="1">
        <v>43983</v>
      </c>
      <c r="N3570" s="6" t="s">
        <v>1467</v>
      </c>
      <c r="O3570" s="36" t="str">
        <f t="shared" si="221"/>
        <v>01/06/2020 13:40</v>
      </c>
      <c r="P3570" s="46">
        <f t="shared" si="222"/>
        <v>3.8194444445252884E-2</v>
      </c>
      <c r="Q3570" s="48">
        <v>0</v>
      </c>
      <c r="R3570" s="47">
        <f t="shared" si="223"/>
        <v>55.000000001164153</v>
      </c>
      <c r="S3570" s="6" t="s">
        <v>44</v>
      </c>
      <c r="T3570" s="6" t="s">
        <v>1445</v>
      </c>
      <c r="U3570" s="6" t="s">
        <v>44</v>
      </c>
      <c r="V3570" s="6" t="s">
        <v>4939</v>
      </c>
      <c r="W3570" s="7">
        <v>0</v>
      </c>
      <c r="X3570" s="7">
        <v>0</v>
      </c>
      <c r="Y3570" s="7">
        <v>0</v>
      </c>
      <c r="Z3570" s="7">
        <v>0.1</v>
      </c>
      <c r="AA3570" s="7">
        <v>0</v>
      </c>
      <c r="AB3570" s="7">
        <v>0</v>
      </c>
      <c r="AC3570" s="7">
        <v>0</v>
      </c>
      <c r="AD3570" s="7">
        <v>0</v>
      </c>
      <c r="AE3570">
        <v>2</v>
      </c>
      <c r="AF3570">
        <v>0</v>
      </c>
      <c r="AG3570">
        <v>0</v>
      </c>
      <c r="AH3570">
        <v>0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</row>
    <row r="3571" spans="1:44" x14ac:dyDescent="0.25">
      <c r="A3571">
        <v>1568619</v>
      </c>
      <c r="B3571">
        <v>755622</v>
      </c>
      <c r="C3571">
        <v>23.946047056255399</v>
      </c>
      <c r="D3571">
        <v>37.671198508516198</v>
      </c>
      <c r="E3571" s="68" t="s">
        <v>2894</v>
      </c>
      <c r="F3571" s="8">
        <f>INDEX(Δεδομένα!$P:$P,MATCH('2020'!E3571,Δεδομένα!$O:$O,0))</f>
        <v>15</v>
      </c>
      <c r="G3571" s="6" t="s">
        <v>41</v>
      </c>
      <c r="H3571" s="2" t="str">
        <f>INDEX(Δεδομένα!B$1:B$51,MATCH('2020'!G3571,Δεδομένα!A$1:A$51,0))</f>
        <v>ΑΤΤΙΚΗΣ</v>
      </c>
      <c r="I3571" s="8">
        <f>INDEX(Δεδομένα!E$1:E$13,MATCH('2020'!H3571,Δεδομένα!D$1:D$13,0))</f>
        <v>1</v>
      </c>
      <c r="J3571" s="1">
        <v>43983</v>
      </c>
      <c r="K3571" s="6" t="s">
        <v>207</v>
      </c>
      <c r="L3571" s="36" t="str">
        <f t="shared" si="220"/>
        <v>01/06/2020 18:00</v>
      </c>
      <c r="M3571" s="1">
        <v>43983</v>
      </c>
      <c r="N3571" s="6" t="s">
        <v>337</v>
      </c>
      <c r="O3571" s="36" t="str">
        <f t="shared" si="221"/>
        <v>01/06/2020 18:40</v>
      </c>
      <c r="P3571" s="46">
        <f t="shared" si="222"/>
        <v>2.7777777781011537E-2</v>
      </c>
      <c r="Q3571" s="48">
        <v>0</v>
      </c>
      <c r="R3571" s="47">
        <f t="shared" si="223"/>
        <v>40.000000004656613</v>
      </c>
      <c r="S3571" s="6" t="s">
        <v>44</v>
      </c>
      <c r="T3571" s="6" t="s">
        <v>2371</v>
      </c>
      <c r="U3571" s="6" t="s">
        <v>73</v>
      </c>
      <c r="V3571" s="6" t="s">
        <v>4941</v>
      </c>
      <c r="W3571" s="7">
        <v>0</v>
      </c>
      <c r="X3571" s="7">
        <v>0.01</v>
      </c>
      <c r="Y3571" s="7">
        <v>0</v>
      </c>
      <c r="Z3571" s="7">
        <v>0</v>
      </c>
      <c r="AA3571" s="7">
        <v>0</v>
      </c>
      <c r="AB3571" s="7">
        <v>0</v>
      </c>
      <c r="AC3571" s="7">
        <v>0</v>
      </c>
      <c r="AD3571" s="7">
        <v>0</v>
      </c>
      <c r="AE3571">
        <v>2</v>
      </c>
      <c r="AF3571">
        <v>0</v>
      </c>
      <c r="AG3571">
        <v>0</v>
      </c>
      <c r="AH3571">
        <v>0</v>
      </c>
      <c r="AI3571">
        <v>4</v>
      </c>
      <c r="AJ3571">
        <v>1</v>
      </c>
      <c r="AK3571">
        <v>2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</row>
    <row r="3572" spans="1:44" x14ac:dyDescent="0.25">
      <c r="A3572">
        <v>1616181</v>
      </c>
      <c r="B3572">
        <v>755492</v>
      </c>
      <c r="C3572">
        <v>27.028289426784202</v>
      </c>
      <c r="D3572">
        <v>36.965769220505202</v>
      </c>
      <c r="E3572" s="68" t="s">
        <v>4496</v>
      </c>
      <c r="F3572" s="8">
        <f>INDEX(Δεδομένα!$P:$P,MATCH('2020'!E3572,Δεδομένα!$O:$O,0))</f>
        <v>249</v>
      </c>
      <c r="G3572" s="6" t="s">
        <v>1007</v>
      </c>
      <c r="H3572" s="2" t="str">
        <f>INDEX(Δεδομένα!B$1:B$51,MATCH('2020'!G3572,Δεδομένα!A$1:A$51,0))</f>
        <v>ΝΟΤΙΟΥ ΑΙΓΑΙΟΥ</v>
      </c>
      <c r="I3572" s="8">
        <f>INDEX(Δεδομένα!E$1:E$13,MATCH('2020'!H3572,Δεδομένα!D$1:D$13,0))</f>
        <v>10</v>
      </c>
      <c r="J3572" s="1">
        <v>43983</v>
      </c>
      <c r="K3572" s="6" t="s">
        <v>664</v>
      </c>
      <c r="L3572" s="36" t="str">
        <f t="shared" si="220"/>
        <v>01/06/2020 10:30</v>
      </c>
      <c r="M3572" s="1">
        <v>43983</v>
      </c>
      <c r="N3572" s="6" t="s">
        <v>198</v>
      </c>
      <c r="O3572" s="36" t="str">
        <f t="shared" si="221"/>
        <v>01/06/2020 16:30</v>
      </c>
      <c r="P3572" s="46">
        <f t="shared" si="222"/>
        <v>0.25</v>
      </c>
      <c r="Q3572" s="48">
        <v>0</v>
      </c>
      <c r="R3572" s="47">
        <f t="shared" si="223"/>
        <v>360</v>
      </c>
      <c r="S3572" s="6" t="s">
        <v>44</v>
      </c>
      <c r="T3572" s="6" t="s">
        <v>4498</v>
      </c>
      <c r="U3572" s="6" t="s">
        <v>4499</v>
      </c>
      <c r="V3572" s="6" t="s">
        <v>4937</v>
      </c>
      <c r="W3572" s="7">
        <v>0</v>
      </c>
      <c r="X3572" s="7">
        <v>0</v>
      </c>
      <c r="Y3572" s="7">
        <v>0</v>
      </c>
      <c r="Z3572" s="7">
        <v>100</v>
      </c>
      <c r="AA3572" s="7">
        <v>0</v>
      </c>
      <c r="AB3572" s="7">
        <v>0</v>
      </c>
      <c r="AC3572" s="7">
        <v>0</v>
      </c>
      <c r="AD3572" s="7">
        <v>0</v>
      </c>
      <c r="AE3572">
        <v>1</v>
      </c>
      <c r="AF3572">
        <v>0</v>
      </c>
      <c r="AG3572">
        <v>5</v>
      </c>
      <c r="AH3572">
        <v>0</v>
      </c>
      <c r="AI3572">
        <v>6</v>
      </c>
      <c r="AJ3572">
        <v>2</v>
      </c>
      <c r="AK3572">
        <v>1</v>
      </c>
      <c r="AL3572">
        <v>2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</row>
    <row r="3573" spans="1:44" x14ac:dyDescent="0.25">
      <c r="A3573">
        <v>1561108</v>
      </c>
      <c r="B3573">
        <v>755664</v>
      </c>
      <c r="C3573">
        <v>23.163186555319999</v>
      </c>
      <c r="D3573">
        <v>38.981202695384098</v>
      </c>
      <c r="E3573" s="68" t="s">
        <v>466</v>
      </c>
      <c r="F3573" s="8">
        <f>INDEX(Δεδομένα!$P:$P,MATCH('2020'!E3573,Δεδομένα!$O:$O,0))</f>
        <v>184</v>
      </c>
      <c r="G3573" s="6" t="s">
        <v>439</v>
      </c>
      <c r="H3573" s="2" t="str">
        <f>INDEX(Δεδομένα!B$1:B$51,MATCH('2020'!G3573,Δεδομένα!A$1:A$51,0))</f>
        <v>ΣΤΕΡΕΑΣ ΕΛΛΑΔΟΣ</v>
      </c>
      <c r="I3573" s="8">
        <f>INDEX(Δεδομένα!E$1:E$13,MATCH('2020'!H3573,Δεδομένα!D$1:D$13,0))</f>
        <v>9</v>
      </c>
      <c r="J3573" s="1">
        <v>43983</v>
      </c>
      <c r="K3573" s="6" t="s">
        <v>79</v>
      </c>
      <c r="L3573" s="36" t="str">
        <f t="shared" si="220"/>
        <v>01/06/2020 21:15</v>
      </c>
      <c r="M3573" s="1">
        <v>43983</v>
      </c>
      <c r="N3573" s="6" t="s">
        <v>1571</v>
      </c>
      <c r="O3573" s="36" t="str">
        <f t="shared" si="221"/>
        <v>01/06/2020 22:34</v>
      </c>
      <c r="P3573" s="46">
        <f t="shared" si="222"/>
        <v>5.4861111115314998E-2</v>
      </c>
      <c r="Q3573" s="48">
        <v>0</v>
      </c>
      <c r="R3573" s="47">
        <f t="shared" si="223"/>
        <v>79.000000006053597</v>
      </c>
      <c r="S3573" s="6" t="s">
        <v>469</v>
      </c>
      <c r="T3573" s="6" t="s">
        <v>470</v>
      </c>
      <c r="U3573" s="6" t="s">
        <v>44</v>
      </c>
      <c r="V3573" s="6" t="s">
        <v>1413</v>
      </c>
      <c r="W3573" s="7">
        <v>0</v>
      </c>
      <c r="X3573" s="7">
        <v>0.5</v>
      </c>
      <c r="Y3573" s="7">
        <v>0</v>
      </c>
      <c r="Z3573" s="7">
        <v>0</v>
      </c>
      <c r="AA3573" s="7">
        <v>0</v>
      </c>
      <c r="AB3573" s="7">
        <v>0</v>
      </c>
      <c r="AC3573" s="7">
        <v>0</v>
      </c>
      <c r="AD3573" s="7">
        <v>0</v>
      </c>
      <c r="AE3573">
        <v>6</v>
      </c>
      <c r="AF3573">
        <v>0</v>
      </c>
      <c r="AG3573">
        <v>0</v>
      </c>
      <c r="AH3573">
        <v>0</v>
      </c>
      <c r="AI3573">
        <v>0</v>
      </c>
      <c r="AJ3573">
        <v>3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</row>
    <row r="3574" spans="1:44" x14ac:dyDescent="0.25">
      <c r="A3574">
        <v>1568970</v>
      </c>
      <c r="B3574">
        <v>755578</v>
      </c>
      <c r="C3574">
        <v>21.2941079762006</v>
      </c>
      <c r="D3574">
        <v>37.8269957119292</v>
      </c>
      <c r="E3574" s="68" t="s">
        <v>925</v>
      </c>
      <c r="F3574" s="8">
        <f>INDEX(Δεδομένα!$P:$P,MATCH('2020'!E3574,Δεδομένα!$O:$O,0))</f>
        <v>135</v>
      </c>
      <c r="G3574" s="6" t="s">
        <v>357</v>
      </c>
      <c r="H3574" s="2" t="str">
        <f>INDEX(Δεδομένα!B$1:B$51,MATCH('2020'!G3574,Δεδομένα!A$1:A$51,0))</f>
        <v>ΔΥΤΙΚΗΣ ΕΛΛΑΔΟΣ</v>
      </c>
      <c r="I3574" s="8">
        <f>INDEX(Δεδομένα!E$1:E$13,MATCH('2020'!H3574,Δεδομένα!D$1:D$13,0))</f>
        <v>7</v>
      </c>
      <c r="J3574" s="1">
        <v>43983</v>
      </c>
      <c r="K3574" s="6" t="s">
        <v>88</v>
      </c>
      <c r="L3574" s="36" t="str">
        <f t="shared" si="220"/>
        <v>01/06/2020 15:28</v>
      </c>
      <c r="M3574" s="1">
        <v>43983</v>
      </c>
      <c r="N3574" s="6" t="s">
        <v>887</v>
      </c>
      <c r="O3574" s="36" t="str">
        <f t="shared" si="221"/>
        <v>01/06/2020 17:14</v>
      </c>
      <c r="P3574" s="46">
        <f t="shared" si="222"/>
        <v>7.3611111110949423E-2</v>
      </c>
      <c r="Q3574" s="48">
        <v>0</v>
      </c>
      <c r="R3574" s="47">
        <f t="shared" si="223"/>
        <v>105.99999999976717</v>
      </c>
      <c r="S3574" s="6" t="s">
        <v>44</v>
      </c>
      <c r="T3574" s="6" t="s">
        <v>1565</v>
      </c>
      <c r="U3574" s="6" t="s">
        <v>44</v>
      </c>
      <c r="V3574" s="6" t="s">
        <v>1696</v>
      </c>
      <c r="W3574" s="7">
        <v>0</v>
      </c>
      <c r="X3574" s="7">
        <v>0</v>
      </c>
      <c r="Y3574" s="7">
        <v>0</v>
      </c>
      <c r="Z3574" s="7">
        <v>0</v>
      </c>
      <c r="AA3574" s="7">
        <v>0.5</v>
      </c>
      <c r="AB3574" s="7">
        <v>2</v>
      </c>
      <c r="AC3574" s="7">
        <v>0</v>
      </c>
      <c r="AD3574" s="7">
        <v>0</v>
      </c>
      <c r="AE3574">
        <v>2</v>
      </c>
      <c r="AF3574">
        <v>0</v>
      </c>
      <c r="AG3574">
        <v>0</v>
      </c>
      <c r="AH3574">
        <v>0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</row>
    <row r="3575" spans="1:44" x14ac:dyDescent="0.25">
      <c r="A3575">
        <v>1568981</v>
      </c>
      <c r="B3575">
        <v>755617</v>
      </c>
      <c r="C3575">
        <v>21.365779201152002</v>
      </c>
      <c r="D3575">
        <v>37.779035810313502</v>
      </c>
      <c r="E3575" s="68" t="s">
        <v>925</v>
      </c>
      <c r="F3575" s="8">
        <f>INDEX(Δεδομένα!$P:$P,MATCH('2020'!E3575,Δεδομένα!$O:$O,0))</f>
        <v>135</v>
      </c>
      <c r="G3575" s="6" t="s">
        <v>357</v>
      </c>
      <c r="H3575" s="2" t="str">
        <f>INDEX(Δεδομένα!B$1:B$51,MATCH('2020'!G3575,Δεδομένα!A$1:A$51,0))</f>
        <v>ΔΥΤΙΚΗΣ ΕΛΛΑΔΟΣ</v>
      </c>
      <c r="I3575" s="8">
        <f>INDEX(Δεδομένα!E$1:E$13,MATCH('2020'!H3575,Δεδομένα!D$1:D$13,0))</f>
        <v>7</v>
      </c>
      <c r="J3575" s="1">
        <v>43983</v>
      </c>
      <c r="K3575" s="6" t="s">
        <v>255</v>
      </c>
      <c r="L3575" s="36" t="str">
        <f t="shared" si="220"/>
        <v>01/06/2020 17:45</v>
      </c>
      <c r="M3575" s="1">
        <v>43983</v>
      </c>
      <c r="N3575" s="6" t="s">
        <v>579</v>
      </c>
      <c r="O3575" s="36" t="str">
        <f t="shared" si="221"/>
        <v>01/06/2020 19:19</v>
      </c>
      <c r="P3575" s="46">
        <f t="shared" si="222"/>
        <v>6.5277777772280388E-2</v>
      </c>
      <c r="Q3575" s="48">
        <v>0</v>
      </c>
      <c r="R3575" s="47">
        <f t="shared" si="223"/>
        <v>93.999999992083758</v>
      </c>
      <c r="S3575" s="6" t="s">
        <v>44</v>
      </c>
      <c r="T3575" s="6" t="s">
        <v>1565</v>
      </c>
      <c r="U3575" s="6" t="s">
        <v>44</v>
      </c>
      <c r="V3575" s="6" t="s">
        <v>4234</v>
      </c>
      <c r="W3575" s="7">
        <v>0</v>
      </c>
      <c r="X3575" s="7">
        <v>0</v>
      </c>
      <c r="Y3575" s="7">
        <v>0</v>
      </c>
      <c r="Z3575" s="7">
        <v>0</v>
      </c>
      <c r="AA3575" s="7">
        <v>0.4</v>
      </c>
      <c r="AB3575" s="7">
        <v>0.1</v>
      </c>
      <c r="AC3575" s="7">
        <v>0</v>
      </c>
      <c r="AD3575" s="7">
        <v>0</v>
      </c>
      <c r="AE3575">
        <v>4</v>
      </c>
      <c r="AF3575">
        <v>0</v>
      </c>
      <c r="AG3575">
        <v>0</v>
      </c>
      <c r="AH3575">
        <v>0</v>
      </c>
      <c r="AI3575">
        <v>0</v>
      </c>
      <c r="AJ3575">
        <v>2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</row>
    <row r="3576" spans="1:44" x14ac:dyDescent="0.25">
      <c r="A3576">
        <v>1561003</v>
      </c>
      <c r="B3576">
        <v>755687</v>
      </c>
      <c r="C3576">
        <v>22.527494112082501</v>
      </c>
      <c r="D3576">
        <v>40.635386852416701</v>
      </c>
      <c r="E3576" s="68" t="s">
        <v>1880</v>
      </c>
      <c r="F3576" s="8">
        <f>INDEX(Δεδομένα!$P:$P,MATCH('2020'!E3576,Δεδομένα!$O:$O,0))</f>
        <v>66</v>
      </c>
      <c r="G3576" s="6" t="s">
        <v>238</v>
      </c>
      <c r="H3576" s="2" t="str">
        <f>INDEX(Δεδομένα!B$1:B$51,MATCH('2020'!G3576,Δεδομένα!A$1:A$51,0))</f>
        <v>ΚΕΝΤΡΙΚΗΣ ΜΑΚΕΔΟΝΙΑΣ</v>
      </c>
      <c r="I3576" s="8">
        <f>INDEX(Δεδομένα!E$1:E$13,MATCH('2020'!H3576,Δεδομένα!D$1:D$13,0))</f>
        <v>3</v>
      </c>
      <c r="J3576" s="1">
        <v>43983</v>
      </c>
      <c r="K3576" s="6" t="s">
        <v>735</v>
      </c>
      <c r="L3576" s="36" t="str">
        <f t="shared" si="220"/>
        <v>01/06/2020 23:25</v>
      </c>
      <c r="M3576" s="1">
        <v>43984</v>
      </c>
      <c r="N3576" s="6" t="s">
        <v>3217</v>
      </c>
      <c r="O3576" s="36" t="str">
        <f t="shared" si="221"/>
        <v>02/06/2020 00:15</v>
      </c>
      <c r="P3576" s="46">
        <f t="shared" si="222"/>
        <v>3.4722222218988463E-2</v>
      </c>
      <c r="Q3576" s="48">
        <v>0</v>
      </c>
      <c r="R3576" s="47">
        <f t="shared" si="223"/>
        <v>49.999999995343387</v>
      </c>
      <c r="S3576" s="6" t="s">
        <v>897</v>
      </c>
      <c r="T3576" s="6" t="s">
        <v>1966</v>
      </c>
      <c r="U3576" s="6" t="s">
        <v>44</v>
      </c>
      <c r="V3576" s="6" t="s">
        <v>2025</v>
      </c>
      <c r="W3576" s="7">
        <v>0</v>
      </c>
      <c r="X3576" s="7">
        <v>0</v>
      </c>
      <c r="Y3576" s="7">
        <v>0</v>
      </c>
      <c r="Z3576" s="7">
        <v>0</v>
      </c>
      <c r="AA3576" s="7">
        <v>2</v>
      </c>
      <c r="AB3576" s="7">
        <v>0</v>
      </c>
      <c r="AC3576" s="7">
        <v>0</v>
      </c>
      <c r="AD3576" s="7">
        <v>0</v>
      </c>
      <c r="AE3576">
        <v>2</v>
      </c>
      <c r="AF3576">
        <v>0</v>
      </c>
      <c r="AG3576">
        <v>0</v>
      </c>
      <c r="AH3576">
        <v>0</v>
      </c>
      <c r="AI3576">
        <v>0</v>
      </c>
      <c r="AJ3576">
        <v>1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</row>
    <row r="3577" spans="1:44" x14ac:dyDescent="0.25">
      <c r="A3577">
        <v>1562250</v>
      </c>
      <c r="B3577">
        <v>0</v>
      </c>
      <c r="C3577">
        <v>0</v>
      </c>
      <c r="D3577">
        <v>0</v>
      </c>
      <c r="E3577" s="68" t="s">
        <v>687</v>
      </c>
      <c r="F3577" s="8">
        <f>INDEX(Δεδομένα!$P:$P,MATCH('2020'!E3577,Δεδομένα!$O:$O,0))</f>
        <v>213</v>
      </c>
      <c r="G3577" s="6" t="s">
        <v>560</v>
      </c>
      <c r="H3577" s="2" t="str">
        <f>INDEX(Δεδομένα!B$1:B$51,MATCH('2020'!G3577,Δεδομένα!A$1:A$51,0))</f>
        <v>ΚΡΗΤΗΣ</v>
      </c>
      <c r="I3577" s="8">
        <f>INDEX(Δεδομένα!E$1:E$13,MATCH('2020'!H3577,Δεδομένα!D$1:D$13,0))</f>
        <v>12</v>
      </c>
      <c r="J3577" s="1">
        <v>43983</v>
      </c>
      <c r="K3577" s="6" t="s">
        <v>742</v>
      </c>
      <c r="L3577" s="36" t="str">
        <f t="shared" si="220"/>
        <v>01/06/2020 04:10</v>
      </c>
      <c r="M3577" s="1">
        <v>43983</v>
      </c>
      <c r="N3577" s="6" t="s">
        <v>743</v>
      </c>
      <c r="O3577" s="36" t="str">
        <f t="shared" si="221"/>
        <v>01/06/2020 05:20</v>
      </c>
      <c r="P3577" s="46">
        <f t="shared" si="222"/>
        <v>4.8611111109494232E-2</v>
      </c>
      <c r="Q3577" s="48">
        <v>0</v>
      </c>
      <c r="R3577" s="47">
        <f t="shared" si="223"/>
        <v>69.999999997671694</v>
      </c>
      <c r="S3577" s="6" t="s">
        <v>44</v>
      </c>
      <c r="T3577" s="6" t="s">
        <v>690</v>
      </c>
      <c r="U3577" s="6" t="s">
        <v>744</v>
      </c>
      <c r="V3577" s="6" t="s">
        <v>745</v>
      </c>
      <c r="W3577" s="7">
        <v>0</v>
      </c>
      <c r="X3577" s="7">
        <v>0</v>
      </c>
      <c r="Y3577" s="7">
        <v>0</v>
      </c>
      <c r="Z3577" s="7">
        <v>0.12</v>
      </c>
      <c r="AA3577" s="7">
        <v>0</v>
      </c>
      <c r="AB3577" s="7">
        <v>0</v>
      </c>
      <c r="AC3577" s="7">
        <v>0</v>
      </c>
      <c r="AD3577" s="7">
        <v>0</v>
      </c>
      <c r="AE3577">
        <v>4</v>
      </c>
      <c r="AF3577">
        <v>0</v>
      </c>
      <c r="AG3577">
        <v>0</v>
      </c>
      <c r="AH3577">
        <v>0</v>
      </c>
      <c r="AI3577">
        <v>0</v>
      </c>
      <c r="AJ3577">
        <v>2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</row>
    <row r="3578" spans="1:44" x14ac:dyDescent="0.25">
      <c r="A3578">
        <v>1568959</v>
      </c>
      <c r="B3578">
        <v>755582</v>
      </c>
      <c r="C3578">
        <v>20.2578416866154</v>
      </c>
      <c r="D3578">
        <v>39.560056809337397</v>
      </c>
      <c r="E3578" s="68" t="s">
        <v>1197</v>
      </c>
      <c r="F3578" s="8">
        <f>INDEX(Δεδομένα!$P:$P,MATCH('2020'!E3578,Δεδομένα!$O:$O,0))</f>
        <v>90</v>
      </c>
      <c r="G3578" s="6" t="s">
        <v>1149</v>
      </c>
      <c r="H3578" s="2" t="str">
        <f>INDEX(Δεδομένα!B$1:B$51,MATCH('2020'!G3578,Δεδομένα!A$1:A$51,0))</f>
        <v>ΗΠΕΙΡΟΥ</v>
      </c>
      <c r="I3578" s="8">
        <f>INDEX(Δεδομένα!E$1:E$13,MATCH('2020'!H3578,Δεδομένα!D$1:D$13,0))</f>
        <v>5</v>
      </c>
      <c r="J3578" s="1">
        <v>43983</v>
      </c>
      <c r="K3578" s="6" t="s">
        <v>1548</v>
      </c>
      <c r="L3578" s="36" t="str">
        <f t="shared" si="220"/>
        <v>01/06/2020 11:57</v>
      </c>
      <c r="M3578" s="1">
        <v>43983</v>
      </c>
      <c r="N3578" s="6" t="s">
        <v>1127</v>
      </c>
      <c r="O3578" s="36" t="str">
        <f t="shared" si="221"/>
        <v>01/06/2020 20:16</v>
      </c>
      <c r="P3578" s="46">
        <f t="shared" si="222"/>
        <v>0.34652777777955635</v>
      </c>
      <c r="Q3578" s="48">
        <v>0</v>
      </c>
      <c r="R3578" s="47">
        <f t="shared" si="223"/>
        <v>499.00000000256114</v>
      </c>
      <c r="S3578" s="6" t="s">
        <v>44</v>
      </c>
      <c r="T3578" s="6" t="s">
        <v>1199</v>
      </c>
      <c r="U3578" s="6" t="s">
        <v>44</v>
      </c>
      <c r="V3578" s="6" t="s">
        <v>4940</v>
      </c>
      <c r="W3578" s="7">
        <v>0</v>
      </c>
      <c r="X3578" s="7">
        <v>0</v>
      </c>
      <c r="Y3578" s="7">
        <v>0</v>
      </c>
      <c r="Z3578" s="7">
        <v>0.1</v>
      </c>
      <c r="AA3578" s="7">
        <v>0</v>
      </c>
      <c r="AB3578" s="7">
        <v>0</v>
      </c>
      <c r="AC3578" s="7">
        <v>0</v>
      </c>
      <c r="AD3578" s="7">
        <v>0</v>
      </c>
      <c r="AE3578">
        <v>5</v>
      </c>
      <c r="AF3578">
        <v>0</v>
      </c>
      <c r="AG3578">
        <v>0</v>
      </c>
      <c r="AH3578">
        <v>0</v>
      </c>
      <c r="AI3578">
        <v>0</v>
      </c>
      <c r="AJ3578">
        <v>2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</row>
    <row r="3579" spans="1:44" x14ac:dyDescent="0.25">
      <c r="A3579">
        <v>1561030</v>
      </c>
      <c r="B3579">
        <v>755590</v>
      </c>
      <c r="C3579">
        <v>22.624208804385699</v>
      </c>
      <c r="D3579">
        <v>36.809262513090303</v>
      </c>
      <c r="E3579" s="68" t="s">
        <v>368</v>
      </c>
      <c r="F3579" s="8">
        <f>INDEX(Δεδομένα!$P:$P,MATCH('2020'!E3579,Δεδομένα!$O:$O,0))</f>
        <v>151</v>
      </c>
      <c r="G3579" s="6" t="s">
        <v>369</v>
      </c>
      <c r="H3579" s="2" t="str">
        <f>INDEX(Δεδομένα!B$1:B$51,MATCH('2020'!G3579,Δεδομένα!A$1:A$51,0))</f>
        <v>ΠΕΛΛΟΠΟΝΗΣΟΥ</v>
      </c>
      <c r="I3579" s="8">
        <f>INDEX(Δεδομένα!E$1:E$13,MATCH('2020'!H3579,Δεδομένα!D$1:D$13,0))</f>
        <v>8</v>
      </c>
      <c r="J3579" s="1">
        <v>43983</v>
      </c>
      <c r="K3579" s="6" t="s">
        <v>141</v>
      </c>
      <c r="L3579" s="36" t="str">
        <f t="shared" si="220"/>
        <v>01/06/2020 16:14</v>
      </c>
      <c r="M3579" s="1">
        <v>43983</v>
      </c>
      <c r="N3579" s="6" t="s">
        <v>3657</v>
      </c>
      <c r="O3579" s="36" t="str">
        <f t="shared" si="221"/>
        <v>01/06/2020 19:58</v>
      </c>
      <c r="P3579" s="46">
        <f t="shared" si="222"/>
        <v>0.15555555555329192</v>
      </c>
      <c r="Q3579" s="48">
        <v>0</v>
      </c>
      <c r="R3579" s="47">
        <f t="shared" si="223"/>
        <v>223.99999999674037</v>
      </c>
      <c r="S3579" s="6" t="s">
        <v>372</v>
      </c>
      <c r="T3579" s="6" t="s">
        <v>373</v>
      </c>
      <c r="U3579" s="6" t="s">
        <v>44</v>
      </c>
      <c r="V3579" s="6" t="s">
        <v>375</v>
      </c>
      <c r="W3579" s="7">
        <v>0</v>
      </c>
      <c r="X3579" s="7">
        <v>0</v>
      </c>
      <c r="Y3579" s="7">
        <v>0</v>
      </c>
      <c r="Z3579" s="7">
        <v>0</v>
      </c>
      <c r="AA3579" s="7">
        <v>3</v>
      </c>
      <c r="AB3579" s="7">
        <v>0.5</v>
      </c>
      <c r="AC3579" s="7">
        <v>0</v>
      </c>
      <c r="AD3579" s="7">
        <v>0</v>
      </c>
      <c r="AE3579">
        <v>11</v>
      </c>
      <c r="AF3579">
        <v>0</v>
      </c>
      <c r="AG3579">
        <v>3</v>
      </c>
      <c r="AH3579">
        <v>0</v>
      </c>
      <c r="AI3579">
        <v>0</v>
      </c>
      <c r="AJ3579">
        <v>6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</row>
    <row r="3580" spans="1:44" x14ac:dyDescent="0.25">
      <c r="A3580">
        <v>1606131</v>
      </c>
      <c r="B3580">
        <v>755501</v>
      </c>
      <c r="C3580">
        <v>26.545979469159199</v>
      </c>
      <c r="D3580">
        <v>39.1097987898969</v>
      </c>
      <c r="E3580" s="68" t="s">
        <v>494</v>
      </c>
      <c r="F3580" s="8">
        <f>INDEX(Δεδομένα!$P:$P,MATCH('2020'!E3580,Δεδομένα!$O:$O,0))</f>
        <v>196</v>
      </c>
      <c r="G3580" s="6" t="s">
        <v>495</v>
      </c>
      <c r="H3580" s="2" t="str">
        <f>INDEX(Δεδομένα!B$1:B$51,MATCH('2020'!G3580,Δεδομένα!A$1:A$51,0))</f>
        <v>ΒΟΡΕΙΟΥ ΑΙΓΑΙΟΥ</v>
      </c>
      <c r="I3580" s="8">
        <f>INDEX(Δεδομένα!E$1:E$13,MATCH('2020'!H3580,Δεδομένα!D$1:D$13,0))</f>
        <v>11</v>
      </c>
      <c r="J3580" s="1">
        <v>43983</v>
      </c>
      <c r="K3580" s="6" t="s">
        <v>1235</v>
      </c>
      <c r="L3580" s="36" t="str">
        <f t="shared" si="220"/>
        <v>01/06/2020 11:25</v>
      </c>
      <c r="M3580" s="1">
        <v>43983</v>
      </c>
      <c r="N3580" s="6" t="s">
        <v>726</v>
      </c>
      <c r="O3580" s="36" t="str">
        <f t="shared" si="221"/>
        <v>01/06/2020 11:39</v>
      </c>
      <c r="P3580" s="46">
        <f t="shared" si="222"/>
        <v>9.7222222248092294E-3</v>
      </c>
      <c r="Q3580" s="48">
        <v>0</v>
      </c>
      <c r="R3580" s="47">
        <f t="shared" si="223"/>
        <v>14.00000000372529</v>
      </c>
      <c r="S3580" s="6" t="s">
        <v>44</v>
      </c>
      <c r="T3580" s="6" t="s">
        <v>499</v>
      </c>
      <c r="U3580" s="6" t="s">
        <v>1572</v>
      </c>
      <c r="V3580" s="6" t="s">
        <v>4938</v>
      </c>
      <c r="W3580" s="7">
        <v>0</v>
      </c>
      <c r="X3580" s="7">
        <v>0</v>
      </c>
      <c r="Y3580" s="7">
        <v>0</v>
      </c>
      <c r="Z3580" s="7">
        <v>0.01</v>
      </c>
      <c r="AA3580" s="7">
        <v>0</v>
      </c>
      <c r="AB3580" s="7">
        <v>0</v>
      </c>
      <c r="AC3580" s="7">
        <v>0</v>
      </c>
      <c r="AD3580" s="7">
        <v>0</v>
      </c>
      <c r="AE3580">
        <v>9</v>
      </c>
      <c r="AF3580">
        <v>0</v>
      </c>
      <c r="AG3580">
        <v>0</v>
      </c>
      <c r="AH3580">
        <v>0</v>
      </c>
      <c r="AI3580">
        <v>0</v>
      </c>
      <c r="AJ3580">
        <v>4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</row>
    <row r="3581" spans="1:44" x14ac:dyDescent="0.25">
      <c r="A3581">
        <v>1606129</v>
      </c>
      <c r="B3581">
        <v>763571</v>
      </c>
      <c r="C3581">
        <v>26.499758347166001</v>
      </c>
      <c r="D3581">
        <v>39.135033291962003</v>
      </c>
      <c r="E3581" s="68" t="s">
        <v>494</v>
      </c>
      <c r="F3581" s="8">
        <f>INDEX(Δεδομένα!$P:$P,MATCH('2020'!E3581,Δεδομένα!$O:$O,0))</f>
        <v>196</v>
      </c>
      <c r="G3581" s="6" t="s">
        <v>495</v>
      </c>
      <c r="H3581" s="2" t="str">
        <f>INDEX(Δεδομένα!B$1:B$51,MATCH('2020'!G3581,Δεδομένα!A$1:A$51,0))</f>
        <v>ΒΟΡΕΙΟΥ ΑΙΓΑΙΟΥ</v>
      </c>
      <c r="I3581" s="8">
        <f>INDEX(Δεδομένα!E$1:E$13,MATCH('2020'!H3581,Δεδομένα!D$1:D$13,0))</f>
        <v>11</v>
      </c>
      <c r="J3581" s="1">
        <v>43983</v>
      </c>
      <c r="K3581" s="6" t="s">
        <v>201</v>
      </c>
      <c r="L3581" s="36" t="str">
        <f t="shared" si="220"/>
        <v>01/06/2020 16:40</v>
      </c>
      <c r="M3581" s="1">
        <v>43983</v>
      </c>
      <c r="N3581" s="6" t="s">
        <v>352</v>
      </c>
      <c r="O3581" s="36" t="str">
        <f t="shared" si="221"/>
        <v>01/06/2020 20:05</v>
      </c>
      <c r="P3581" s="46">
        <f t="shared" si="222"/>
        <v>0.14236111110949423</v>
      </c>
      <c r="Q3581" s="48">
        <v>0</v>
      </c>
      <c r="R3581" s="47">
        <f t="shared" si="223"/>
        <v>204.99999999767169</v>
      </c>
      <c r="S3581" s="6" t="s">
        <v>44</v>
      </c>
      <c r="T3581" s="6" t="s">
        <v>499</v>
      </c>
      <c r="U3581" s="6" t="s">
        <v>500</v>
      </c>
      <c r="V3581" s="6" t="s">
        <v>500</v>
      </c>
      <c r="W3581" s="7">
        <v>0</v>
      </c>
      <c r="X3581" s="7">
        <v>0</v>
      </c>
      <c r="Y3581" s="7">
        <v>0</v>
      </c>
      <c r="Z3581" s="7">
        <v>3</v>
      </c>
      <c r="AA3581" s="7">
        <v>0</v>
      </c>
      <c r="AB3581" s="7">
        <v>0</v>
      </c>
      <c r="AC3581" s="7">
        <v>0</v>
      </c>
      <c r="AD3581" s="7">
        <v>0</v>
      </c>
      <c r="AE3581">
        <v>11</v>
      </c>
      <c r="AF3581">
        <v>5</v>
      </c>
      <c r="AG3581">
        <v>5</v>
      </c>
      <c r="AH3581">
        <v>0</v>
      </c>
      <c r="AI3581">
        <v>0</v>
      </c>
      <c r="AJ3581">
        <v>5</v>
      </c>
      <c r="AK3581">
        <v>2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</row>
    <row r="3582" spans="1:44" x14ac:dyDescent="0.25">
      <c r="A3582">
        <v>1563224</v>
      </c>
      <c r="B3582">
        <v>755816</v>
      </c>
      <c r="C3582">
        <v>21.489427747975601</v>
      </c>
      <c r="D3582">
        <v>38.327385915143701</v>
      </c>
      <c r="E3582" s="68" t="s">
        <v>334</v>
      </c>
      <c r="F3582" s="8">
        <f>INDEX(Δεδομένα!$P:$P,MATCH('2020'!E3582,Δεδομένα!$O:$O,0))</f>
        <v>127</v>
      </c>
      <c r="G3582" s="6" t="s">
        <v>335</v>
      </c>
      <c r="H3582" s="2" t="str">
        <f>INDEX(Δεδομένα!B$1:B$51,MATCH('2020'!G3582,Δεδομένα!A$1:A$51,0))</f>
        <v>ΔΥΤΙΚΗΣ ΕΛΛΑΔΟΣ</v>
      </c>
      <c r="I3582" s="8">
        <f>INDEX(Δεδομένα!E$1:E$13,MATCH('2020'!H3582,Δεδομένα!D$1:D$13,0))</f>
        <v>7</v>
      </c>
      <c r="J3582" s="1">
        <v>43984</v>
      </c>
      <c r="K3582" s="6" t="s">
        <v>1459</v>
      </c>
      <c r="L3582" s="36" t="str">
        <f t="shared" si="220"/>
        <v>02/06/2020 17:08</v>
      </c>
      <c r="M3582" s="1">
        <v>43984</v>
      </c>
      <c r="N3582" s="6" t="s">
        <v>336</v>
      </c>
      <c r="O3582" s="36" t="str">
        <f t="shared" si="221"/>
        <v>02/06/2020 17:40</v>
      </c>
      <c r="P3582" s="46">
        <f t="shared" si="222"/>
        <v>2.2222222221898846E-2</v>
      </c>
      <c r="Q3582" s="48">
        <v>0</v>
      </c>
      <c r="R3582" s="47">
        <f t="shared" si="223"/>
        <v>31.999999999534339</v>
      </c>
      <c r="S3582" s="6" t="s">
        <v>338</v>
      </c>
      <c r="T3582" s="6" t="s">
        <v>343</v>
      </c>
      <c r="U3582" s="6" t="s">
        <v>344</v>
      </c>
      <c r="V3582" s="6" t="s">
        <v>1687</v>
      </c>
      <c r="W3582" s="7">
        <v>0</v>
      </c>
      <c r="X3582" s="7">
        <v>0</v>
      </c>
      <c r="Y3582" s="7">
        <v>0</v>
      </c>
      <c r="Z3582" s="7">
        <v>0</v>
      </c>
      <c r="AA3582" s="7">
        <v>2</v>
      </c>
      <c r="AB3582" s="7">
        <v>0</v>
      </c>
      <c r="AC3582" s="7">
        <v>0</v>
      </c>
      <c r="AD3582" s="7">
        <v>0</v>
      </c>
      <c r="AE3582">
        <v>2</v>
      </c>
      <c r="AF3582">
        <v>0</v>
      </c>
      <c r="AG3582">
        <v>0</v>
      </c>
      <c r="AH3582">
        <v>0</v>
      </c>
      <c r="AI3582">
        <v>0</v>
      </c>
      <c r="AJ3582">
        <v>1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</row>
    <row r="3583" spans="1:44" x14ac:dyDescent="0.25">
      <c r="A3583">
        <v>1564228</v>
      </c>
      <c r="B3583">
        <v>0</v>
      </c>
      <c r="C3583">
        <v>0</v>
      </c>
      <c r="D3583">
        <v>0</v>
      </c>
      <c r="E3583" s="68" t="s">
        <v>356</v>
      </c>
      <c r="F3583" s="8">
        <f>INDEX(Δεδομένα!$P:$P,MATCH('2020'!E3583,Δεδομένα!$O:$O,0))</f>
        <v>132</v>
      </c>
      <c r="G3583" s="6" t="s">
        <v>357</v>
      </c>
      <c r="H3583" s="2" t="str">
        <f>INDEX(Δεδομένα!B$1:B$51,MATCH('2020'!G3583,Δεδομένα!A$1:A$51,0))</f>
        <v>ΔΥΤΙΚΗΣ ΕΛΛΑΔΟΣ</v>
      </c>
      <c r="I3583" s="8">
        <f>INDEX(Δεδομένα!E$1:E$13,MATCH('2020'!H3583,Δεδομένα!D$1:D$13,0))</f>
        <v>7</v>
      </c>
      <c r="J3583" s="1">
        <v>43984</v>
      </c>
      <c r="K3583" s="6" t="s">
        <v>256</v>
      </c>
      <c r="L3583" s="36" t="str">
        <f t="shared" si="220"/>
        <v>02/06/2020 19:30</v>
      </c>
      <c r="M3583" s="1">
        <v>43984</v>
      </c>
      <c r="N3583" s="6" t="s">
        <v>358</v>
      </c>
      <c r="O3583" s="36" t="str">
        <f t="shared" si="221"/>
        <v>02/06/2020 20:10</v>
      </c>
      <c r="P3583" s="46">
        <f t="shared" si="222"/>
        <v>2.7777777781011537E-2</v>
      </c>
      <c r="Q3583" s="48">
        <v>0</v>
      </c>
      <c r="R3583" s="47">
        <f t="shared" si="223"/>
        <v>40.000000004656613</v>
      </c>
      <c r="S3583" s="6" t="s">
        <v>359</v>
      </c>
      <c r="T3583" s="6" t="s">
        <v>360</v>
      </c>
      <c r="U3583" s="6" t="s">
        <v>44</v>
      </c>
      <c r="V3583" s="6" t="s">
        <v>361</v>
      </c>
      <c r="W3583" s="7">
        <v>0</v>
      </c>
      <c r="X3583" s="7">
        <v>0</v>
      </c>
      <c r="Y3583" s="7">
        <v>0</v>
      </c>
      <c r="Z3583" s="7">
        <v>0</v>
      </c>
      <c r="AA3583" s="7">
        <v>0.1</v>
      </c>
      <c r="AB3583" s="7">
        <v>0</v>
      </c>
      <c r="AC3583" s="7">
        <v>0</v>
      </c>
      <c r="AD3583" s="7">
        <v>0</v>
      </c>
      <c r="AE3583">
        <v>2</v>
      </c>
      <c r="AF3583">
        <v>0</v>
      </c>
      <c r="AG3583">
        <v>0</v>
      </c>
      <c r="AH3583">
        <v>0</v>
      </c>
      <c r="AI3583">
        <v>0</v>
      </c>
      <c r="AJ3583">
        <v>1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</row>
    <row r="3584" spans="1:44" x14ac:dyDescent="0.25">
      <c r="A3584">
        <v>1564216</v>
      </c>
      <c r="B3584">
        <v>755867</v>
      </c>
      <c r="C3584">
        <v>21.546990820881799</v>
      </c>
      <c r="D3584">
        <v>37.702274612509299</v>
      </c>
      <c r="E3584" s="68" t="s">
        <v>1054</v>
      </c>
      <c r="F3584" s="8">
        <f>INDEX(Δεδομένα!$P:$P,MATCH('2020'!E3584,Δεδομένα!$O:$O,0))</f>
        <v>133</v>
      </c>
      <c r="G3584" s="6" t="s">
        <v>357</v>
      </c>
      <c r="H3584" s="2" t="str">
        <f>INDEX(Δεδομένα!B$1:B$51,MATCH('2020'!G3584,Δεδομένα!A$1:A$51,0))</f>
        <v>ΔΥΤΙΚΗΣ ΕΛΛΑΔΟΣ</v>
      </c>
      <c r="I3584" s="8">
        <f>INDEX(Δεδομένα!E$1:E$13,MATCH('2020'!H3584,Δεδομένα!D$1:D$13,0))</f>
        <v>7</v>
      </c>
      <c r="J3584" s="1">
        <v>43984</v>
      </c>
      <c r="K3584" s="6" t="s">
        <v>2994</v>
      </c>
      <c r="L3584" s="36" t="str">
        <f t="shared" si="220"/>
        <v>02/06/2020 21:28</v>
      </c>
      <c r="M3584" s="1">
        <v>43984</v>
      </c>
      <c r="N3584" s="6" t="s">
        <v>2325</v>
      </c>
      <c r="O3584" s="36" t="str">
        <f t="shared" si="221"/>
        <v>02/06/2020 22:20</v>
      </c>
      <c r="P3584" s="46">
        <f t="shared" si="222"/>
        <v>3.6111111112404615E-2</v>
      </c>
      <c r="Q3584" s="48">
        <v>0</v>
      </c>
      <c r="R3584" s="47">
        <f t="shared" si="223"/>
        <v>52.000000001862645</v>
      </c>
      <c r="S3584" s="6" t="s">
        <v>359</v>
      </c>
      <c r="T3584" s="6" t="s">
        <v>360</v>
      </c>
      <c r="U3584" s="6" t="s">
        <v>44</v>
      </c>
      <c r="V3584" s="6" t="s">
        <v>4370</v>
      </c>
      <c r="W3584" s="7">
        <v>0</v>
      </c>
      <c r="X3584" s="7">
        <v>0</v>
      </c>
      <c r="Y3584" s="7">
        <v>0</v>
      </c>
      <c r="Z3584" s="7">
        <v>0</v>
      </c>
      <c r="AA3584" s="7">
        <v>0.3</v>
      </c>
      <c r="AB3584" s="7">
        <v>0</v>
      </c>
      <c r="AC3584" s="7">
        <v>0</v>
      </c>
      <c r="AD3584" s="7">
        <v>0</v>
      </c>
      <c r="AE3584">
        <v>2</v>
      </c>
      <c r="AF3584">
        <v>0</v>
      </c>
      <c r="AG3584">
        <v>0</v>
      </c>
      <c r="AH3584">
        <v>0</v>
      </c>
      <c r="AI3584">
        <v>0</v>
      </c>
      <c r="AJ3584">
        <v>1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</row>
    <row r="3585" spans="1:44" x14ac:dyDescent="0.25">
      <c r="A3585">
        <v>1561407</v>
      </c>
      <c r="B3585">
        <v>755797</v>
      </c>
      <c r="C3585">
        <v>22.7198273525823</v>
      </c>
      <c r="D3585">
        <v>40.6598788958418</v>
      </c>
      <c r="E3585" s="68" t="s">
        <v>175</v>
      </c>
      <c r="F3585" s="8">
        <f>INDEX(Δεδομένα!$P:$P,MATCH('2020'!E3585,Δεδομένα!$O:$O,0))</f>
        <v>44</v>
      </c>
      <c r="G3585" s="6" t="s">
        <v>170</v>
      </c>
      <c r="H3585" s="2" t="str">
        <f>INDEX(Δεδομένα!B$1:B$51,MATCH('2020'!G3585,Δεδομένα!A$1:A$51,0))</f>
        <v>ΚΕΝΤΡΙΚΗΣ ΜΑΚΕΔΟΝΙΑΣ</v>
      </c>
      <c r="I3585" s="8">
        <f>INDEX(Δεδομένα!E$1:E$13,MATCH('2020'!H3585,Δεδομένα!D$1:D$13,0))</f>
        <v>3</v>
      </c>
      <c r="J3585" s="1">
        <v>43984</v>
      </c>
      <c r="K3585" s="6" t="s">
        <v>177</v>
      </c>
      <c r="L3585" s="36" t="str">
        <f t="shared" si="220"/>
        <v>02/06/2020 15:18</v>
      </c>
      <c r="M3585" s="1">
        <v>43984</v>
      </c>
      <c r="N3585" s="6" t="s">
        <v>1123</v>
      </c>
      <c r="O3585" s="36" t="str">
        <f t="shared" si="221"/>
        <v>02/06/2020 18:02</v>
      </c>
      <c r="P3585" s="46">
        <f t="shared" si="222"/>
        <v>0.11388888888905058</v>
      </c>
      <c r="Q3585" s="48">
        <v>0</v>
      </c>
      <c r="R3585" s="47">
        <f t="shared" si="223"/>
        <v>164.00000000023283</v>
      </c>
      <c r="S3585" s="6" t="s">
        <v>186</v>
      </c>
      <c r="T3585" s="6" t="s">
        <v>178</v>
      </c>
      <c r="U3585" s="6" t="s">
        <v>44</v>
      </c>
      <c r="V3585" s="6" t="s">
        <v>4947</v>
      </c>
      <c r="W3585" s="7">
        <v>0</v>
      </c>
      <c r="X3585" s="7">
        <v>0</v>
      </c>
      <c r="Y3585" s="7">
        <v>0</v>
      </c>
      <c r="Z3585" s="7">
        <v>0</v>
      </c>
      <c r="AA3585" s="7">
        <v>0</v>
      </c>
      <c r="AB3585" s="7">
        <v>0.5</v>
      </c>
      <c r="AC3585" s="7">
        <v>200</v>
      </c>
      <c r="AD3585" s="7">
        <v>0</v>
      </c>
      <c r="AE3585">
        <v>4</v>
      </c>
      <c r="AF3585">
        <v>0</v>
      </c>
      <c r="AG3585">
        <v>0</v>
      </c>
      <c r="AH3585">
        <v>0</v>
      </c>
      <c r="AI3585">
        <v>0</v>
      </c>
      <c r="AJ3585">
        <v>2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</row>
    <row r="3586" spans="1:44" x14ac:dyDescent="0.25">
      <c r="A3586">
        <v>1583361</v>
      </c>
      <c r="B3586">
        <v>755753</v>
      </c>
      <c r="C3586">
        <v>22.9715515662411</v>
      </c>
      <c r="D3586">
        <v>37.883772799243701</v>
      </c>
      <c r="E3586" s="68" t="s">
        <v>810</v>
      </c>
      <c r="F3586" s="8">
        <f>INDEX(Δεδομένα!$P:$P,MATCH('2020'!E3586,Δεδομένα!$O:$O,0))</f>
        <v>157</v>
      </c>
      <c r="G3586" s="6" t="s">
        <v>391</v>
      </c>
      <c r="H3586" s="2" t="str">
        <f>INDEX(Δεδομένα!B$1:B$51,MATCH('2020'!G3586,Δεδομένα!A$1:A$51,0))</f>
        <v>ΠΕΛΛΟΠΟΝΗΣΟΥ</v>
      </c>
      <c r="I3586" s="8">
        <f>INDEX(Δεδομένα!E$1:E$13,MATCH('2020'!H3586,Δεδομένα!D$1:D$13,0))</f>
        <v>8</v>
      </c>
      <c r="J3586" s="1">
        <v>43984</v>
      </c>
      <c r="K3586" s="6" t="s">
        <v>2838</v>
      </c>
      <c r="L3586" s="36" t="str">
        <f t="shared" si="220"/>
        <v>02/06/2020 12:21</v>
      </c>
      <c r="M3586" s="1">
        <v>43984</v>
      </c>
      <c r="N3586" s="6" t="s">
        <v>1549</v>
      </c>
      <c r="O3586" s="36" t="str">
        <f t="shared" si="221"/>
        <v>02/06/2020 12:47</v>
      </c>
      <c r="P3586" s="46">
        <f t="shared" si="222"/>
        <v>1.8055555556202307E-2</v>
      </c>
      <c r="Q3586" s="48">
        <v>0</v>
      </c>
      <c r="R3586" s="47">
        <f t="shared" si="223"/>
        <v>26.000000000931323</v>
      </c>
      <c r="S3586" s="6" t="s">
        <v>44</v>
      </c>
      <c r="T3586" s="6" t="s">
        <v>1012</v>
      </c>
      <c r="U3586" s="6" t="s">
        <v>44</v>
      </c>
      <c r="V3586" s="6" t="s">
        <v>3688</v>
      </c>
      <c r="W3586" s="7">
        <v>0</v>
      </c>
      <c r="X3586" s="7">
        <v>0</v>
      </c>
      <c r="Y3586" s="7">
        <v>0</v>
      </c>
      <c r="Z3586" s="7">
        <v>0</v>
      </c>
      <c r="AA3586" s="7">
        <v>0</v>
      </c>
      <c r="AB3586" s="7">
        <v>0.5</v>
      </c>
      <c r="AC3586" s="7">
        <v>0</v>
      </c>
      <c r="AD3586" s="7">
        <v>0</v>
      </c>
      <c r="AE3586">
        <v>2</v>
      </c>
      <c r="AF3586">
        <v>0</v>
      </c>
      <c r="AG3586">
        <v>0</v>
      </c>
      <c r="AH3586">
        <v>0</v>
      </c>
      <c r="AI3586">
        <v>0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</row>
    <row r="3587" spans="1:44" x14ac:dyDescent="0.25">
      <c r="A3587">
        <v>1583384</v>
      </c>
      <c r="B3587">
        <v>755784</v>
      </c>
      <c r="C3587">
        <v>22.9414687921435</v>
      </c>
      <c r="D3587">
        <v>37.906120577747501</v>
      </c>
      <c r="E3587" s="68" t="s">
        <v>4944</v>
      </c>
      <c r="F3587" s="8">
        <f>INDEX(Δεδομένα!$P:$P,MATCH('2020'!E3587,Δεδομένα!$O:$O,0))</f>
        <v>263</v>
      </c>
      <c r="G3587" s="6" t="s">
        <v>391</v>
      </c>
      <c r="H3587" s="2" t="str">
        <f>INDEX(Δεδομένα!B$1:B$51,MATCH('2020'!G3587,Δεδομένα!A$1:A$51,0))</f>
        <v>ΠΕΛΛΟΠΟΝΗΣΟΥ</v>
      </c>
      <c r="I3587" s="8">
        <f>INDEX(Δεδομένα!E$1:E$13,MATCH('2020'!H3587,Δεδομένα!D$1:D$13,0))</f>
        <v>8</v>
      </c>
      <c r="J3587" s="1">
        <v>43984</v>
      </c>
      <c r="K3587" s="6" t="s">
        <v>1144</v>
      </c>
      <c r="L3587" s="36" t="str">
        <f t="shared" ref="L3587:L3650" si="224">_xlfn.CONCAT(TEXT(J3587,"ηη/μμ/εεε")," ",TEXT(K3587,"ωω:λλ"))</f>
        <v>02/06/2020 14:11</v>
      </c>
      <c r="M3587" s="1">
        <v>43984</v>
      </c>
      <c r="N3587" s="6" t="s">
        <v>1297</v>
      </c>
      <c r="O3587" s="36" t="str">
        <f t="shared" ref="O3587:O3650" si="225">_xlfn.CONCAT(TEXT(M3587,"ηη/μμ/εεε")," ",TEXT(N3587,"ωω:λλ"))</f>
        <v>02/06/2020 14:57</v>
      </c>
      <c r="P3587" s="46">
        <f t="shared" ref="P3587:P3650" si="226">O3587-L3587</f>
        <v>3.1944444446708076E-2</v>
      </c>
      <c r="Q3587" s="48">
        <v>0</v>
      </c>
      <c r="R3587" s="47">
        <f t="shared" ref="R3587:R3650" si="227">P3587*(24*60)</f>
        <v>46.000000003259629</v>
      </c>
      <c r="S3587" s="6" t="s">
        <v>44</v>
      </c>
      <c r="T3587" s="6" t="s">
        <v>1012</v>
      </c>
      <c r="U3587" s="6" t="s">
        <v>44</v>
      </c>
      <c r="V3587" s="6" t="s">
        <v>4945</v>
      </c>
      <c r="W3587" s="7">
        <v>0</v>
      </c>
      <c r="X3587" s="7">
        <v>0</v>
      </c>
      <c r="Y3587" s="7">
        <v>0</v>
      </c>
      <c r="Z3587" s="7">
        <v>0.02</v>
      </c>
      <c r="AA3587" s="7">
        <v>0</v>
      </c>
      <c r="AB3587" s="7">
        <v>0</v>
      </c>
      <c r="AC3587" s="7">
        <v>0</v>
      </c>
      <c r="AD3587" s="7">
        <v>0</v>
      </c>
      <c r="AE3587">
        <v>4</v>
      </c>
      <c r="AF3587">
        <v>0</v>
      </c>
      <c r="AG3587">
        <v>0</v>
      </c>
      <c r="AH3587">
        <v>0</v>
      </c>
      <c r="AI3587">
        <v>0</v>
      </c>
      <c r="AJ3587">
        <v>2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</row>
    <row r="3588" spans="1:44" x14ac:dyDescent="0.25">
      <c r="A3588">
        <v>1583418</v>
      </c>
      <c r="B3588">
        <v>755801</v>
      </c>
      <c r="C3588">
        <v>22.941412305787001</v>
      </c>
      <c r="D3588">
        <v>37.905155381049902</v>
      </c>
      <c r="E3588" s="68" t="s">
        <v>810</v>
      </c>
      <c r="F3588" s="8">
        <f>INDEX(Δεδομένα!$P:$P,MATCH('2020'!E3588,Δεδομένα!$O:$O,0))</f>
        <v>157</v>
      </c>
      <c r="G3588" s="6" t="s">
        <v>391</v>
      </c>
      <c r="H3588" s="2" t="str">
        <f>INDEX(Δεδομένα!B$1:B$51,MATCH('2020'!G3588,Δεδομένα!A$1:A$51,0))</f>
        <v>ΠΕΛΛΟΠΟΝΗΣΟΥ</v>
      </c>
      <c r="I3588" s="8">
        <f>INDEX(Δεδομένα!E$1:E$13,MATCH('2020'!H3588,Δεδομένα!D$1:D$13,0))</f>
        <v>8</v>
      </c>
      <c r="J3588" s="1">
        <v>43984</v>
      </c>
      <c r="K3588" s="6" t="s">
        <v>280</v>
      </c>
      <c r="L3588" s="36" t="str">
        <f t="shared" si="224"/>
        <v>02/06/2020 15:25</v>
      </c>
      <c r="M3588" s="1">
        <v>44076</v>
      </c>
      <c r="N3588" s="6" t="s">
        <v>281</v>
      </c>
      <c r="O3588" s="36" t="str">
        <f t="shared" si="225"/>
        <v>02/09/2020 16:00</v>
      </c>
      <c r="P3588" s="49">
        <f t="shared" si="226"/>
        <v>92.024305555554747</v>
      </c>
      <c r="Q3588" s="50">
        <f>1*24</f>
        <v>24</v>
      </c>
      <c r="R3588" s="47">
        <f t="shared" si="227"/>
        <v>132514.99999999884</v>
      </c>
      <c r="S3588" s="6" t="s">
        <v>44</v>
      </c>
      <c r="T3588" s="6" t="s">
        <v>1012</v>
      </c>
      <c r="U3588" s="6" t="s">
        <v>44</v>
      </c>
      <c r="V3588" s="6" t="s">
        <v>4821</v>
      </c>
      <c r="W3588" s="7">
        <v>0</v>
      </c>
      <c r="X3588" s="7">
        <v>0</v>
      </c>
      <c r="Y3588" s="7">
        <v>0</v>
      </c>
      <c r="Z3588" s="7">
        <v>0</v>
      </c>
      <c r="AA3588" s="7">
        <v>0</v>
      </c>
      <c r="AB3588" s="7">
        <v>0</v>
      </c>
      <c r="AC3588" s="7">
        <v>0</v>
      </c>
      <c r="AD3588" s="7">
        <v>0</v>
      </c>
      <c r="AE3588">
        <v>4</v>
      </c>
      <c r="AF3588">
        <v>0</v>
      </c>
      <c r="AG3588">
        <v>0</v>
      </c>
      <c r="AH3588">
        <v>0</v>
      </c>
      <c r="AI3588">
        <v>0</v>
      </c>
      <c r="AJ3588">
        <v>2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</row>
    <row r="3589" spans="1:44" x14ac:dyDescent="0.25">
      <c r="A3589">
        <v>1561115</v>
      </c>
      <c r="B3589">
        <v>755700</v>
      </c>
      <c r="C3589">
        <v>25.400841435918199</v>
      </c>
      <c r="D3589">
        <v>39.977594918258497</v>
      </c>
      <c r="E3589" s="68" t="s">
        <v>519</v>
      </c>
      <c r="F3589" s="8">
        <f>INDEX(Δεδομένα!$P:$P,MATCH('2020'!E3589,Δεδομένα!$O:$O,0))</f>
        <v>200</v>
      </c>
      <c r="G3589" s="6" t="s">
        <v>495</v>
      </c>
      <c r="H3589" s="2" t="str">
        <f>INDEX(Δεδομένα!B$1:B$51,MATCH('2020'!G3589,Δεδομένα!A$1:A$51,0))</f>
        <v>ΒΟΡΕΙΟΥ ΑΙΓΑΙΟΥ</v>
      </c>
      <c r="I3589" s="8">
        <f>INDEX(Δεδομένα!E$1:E$13,MATCH('2020'!H3589,Δεδομένα!D$1:D$13,0))</f>
        <v>11</v>
      </c>
      <c r="J3589" s="1">
        <v>43984</v>
      </c>
      <c r="K3589" s="6" t="s">
        <v>3111</v>
      </c>
      <c r="L3589" s="36" t="str">
        <f t="shared" si="224"/>
        <v>02/06/2020 04:00</v>
      </c>
      <c r="M3589" s="1">
        <v>43984</v>
      </c>
      <c r="N3589" s="6" t="s">
        <v>4943</v>
      </c>
      <c r="O3589" s="36" t="str">
        <f t="shared" si="225"/>
        <v>02/06/2020 05:15</v>
      </c>
      <c r="P3589" s="46">
        <f t="shared" si="226"/>
        <v>5.2083333335758653E-2</v>
      </c>
      <c r="Q3589" s="48">
        <v>0</v>
      </c>
      <c r="R3589" s="47">
        <f t="shared" si="227"/>
        <v>75.00000000349246</v>
      </c>
      <c r="S3589" s="6" t="s">
        <v>495</v>
      </c>
      <c r="T3589" s="6" t="s">
        <v>521</v>
      </c>
      <c r="U3589" s="6" t="s">
        <v>404</v>
      </c>
      <c r="V3589" s="6" t="s">
        <v>404</v>
      </c>
      <c r="W3589" s="7">
        <v>0</v>
      </c>
      <c r="X3589" s="7">
        <v>0</v>
      </c>
      <c r="Y3589" s="7">
        <v>0</v>
      </c>
      <c r="Z3589" s="7">
        <v>0</v>
      </c>
      <c r="AA3589" s="7">
        <v>0.3</v>
      </c>
      <c r="AB3589" s="7">
        <v>0</v>
      </c>
      <c r="AC3589" s="7">
        <v>0</v>
      </c>
      <c r="AD3589" s="7">
        <v>0</v>
      </c>
      <c r="AE3589">
        <v>2</v>
      </c>
      <c r="AF3589">
        <v>0</v>
      </c>
      <c r="AG3589">
        <v>0</v>
      </c>
      <c r="AH3589">
        <v>0</v>
      </c>
      <c r="AI3589">
        <v>0</v>
      </c>
      <c r="AJ3589">
        <v>1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</row>
    <row r="3590" spans="1:44" x14ac:dyDescent="0.25">
      <c r="A3590">
        <v>1606137</v>
      </c>
      <c r="B3590">
        <v>755817</v>
      </c>
      <c r="C3590">
        <v>26.5061417560308</v>
      </c>
      <c r="D3590">
        <v>39.1338904261398</v>
      </c>
      <c r="E3590" s="68" t="s">
        <v>494</v>
      </c>
      <c r="F3590" s="8">
        <f>INDEX(Δεδομένα!$P:$P,MATCH('2020'!E3590,Δεδομένα!$O:$O,0))</f>
        <v>196</v>
      </c>
      <c r="G3590" s="6" t="s">
        <v>495</v>
      </c>
      <c r="H3590" s="2" t="str">
        <f>INDEX(Δεδομένα!B$1:B$51,MATCH('2020'!G3590,Δεδομένα!A$1:A$51,0))</f>
        <v>ΒΟΡΕΙΟΥ ΑΙΓΑΙΟΥ</v>
      </c>
      <c r="I3590" s="8">
        <f>INDEX(Δεδομένα!E$1:E$13,MATCH('2020'!H3590,Δεδομένα!D$1:D$13,0))</f>
        <v>11</v>
      </c>
      <c r="J3590" s="1">
        <v>43984</v>
      </c>
      <c r="K3590" s="6" t="s">
        <v>43</v>
      </c>
      <c r="L3590" s="36" t="str">
        <f t="shared" si="224"/>
        <v>02/06/2020 17:35</v>
      </c>
      <c r="M3590" s="1">
        <v>43984</v>
      </c>
      <c r="N3590" s="6" t="s">
        <v>85</v>
      </c>
      <c r="O3590" s="36" t="str">
        <f t="shared" si="225"/>
        <v>02/06/2020 17:50</v>
      </c>
      <c r="P3590" s="46">
        <f t="shared" si="226"/>
        <v>1.0416666664241347E-2</v>
      </c>
      <c r="Q3590" s="48">
        <v>0</v>
      </c>
      <c r="R3590" s="47">
        <f t="shared" si="227"/>
        <v>14.99999999650754</v>
      </c>
      <c r="S3590" s="6" t="s">
        <v>44</v>
      </c>
      <c r="T3590" s="6" t="s">
        <v>499</v>
      </c>
      <c r="U3590" s="6" t="s">
        <v>500</v>
      </c>
      <c r="V3590" s="6" t="s">
        <v>500</v>
      </c>
      <c r="W3590" s="7">
        <v>0</v>
      </c>
      <c r="X3590" s="7">
        <v>0</v>
      </c>
      <c r="Y3590" s="7">
        <v>0</v>
      </c>
      <c r="Z3590" s="7">
        <v>0</v>
      </c>
      <c r="AA3590" s="7">
        <v>0</v>
      </c>
      <c r="AB3590" s="7">
        <v>0.1</v>
      </c>
      <c r="AC3590" s="7">
        <v>0</v>
      </c>
      <c r="AD3590" s="7">
        <v>0</v>
      </c>
      <c r="AE3590">
        <v>4</v>
      </c>
      <c r="AF3590">
        <v>0</v>
      </c>
      <c r="AG3590">
        <v>4</v>
      </c>
      <c r="AH3590">
        <v>0</v>
      </c>
      <c r="AI3590">
        <v>0</v>
      </c>
      <c r="AJ3590">
        <v>2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</row>
    <row r="3591" spans="1:44" x14ac:dyDescent="0.25">
      <c r="A3591">
        <v>1561278</v>
      </c>
      <c r="B3591">
        <v>755729</v>
      </c>
      <c r="C3591">
        <v>22.4630640521973</v>
      </c>
      <c r="D3591">
        <v>40.786963494155302</v>
      </c>
      <c r="E3591" s="68" t="s">
        <v>873</v>
      </c>
      <c r="F3591" s="8">
        <f>INDEX(Δεδομένα!$P:$P,MATCH('2020'!E3591,Δεδομένα!$O:$O,0))</f>
        <v>61</v>
      </c>
      <c r="G3591" s="6" t="s">
        <v>874</v>
      </c>
      <c r="H3591" s="2" t="str">
        <f>INDEX(Δεδομένα!B$1:B$51,MATCH('2020'!G3591,Δεδομένα!A$1:A$51,0))</f>
        <v>ΚΕΝΤΡΙΚΗΣ ΜΑΚΕΔΟΝΙΑΣ</v>
      </c>
      <c r="I3591" s="8">
        <f>INDEX(Δεδομένα!E$1:E$13,MATCH('2020'!H3591,Δεδομένα!D$1:D$13,0))</f>
        <v>3</v>
      </c>
      <c r="J3591" s="1">
        <v>43984</v>
      </c>
      <c r="K3591" s="6" t="s">
        <v>592</v>
      </c>
      <c r="L3591" s="36" t="str">
        <f t="shared" si="224"/>
        <v>02/06/2020 10:25</v>
      </c>
      <c r="M3591" s="1">
        <v>43984</v>
      </c>
      <c r="N3591" s="6" t="s">
        <v>507</v>
      </c>
      <c r="O3591" s="36" t="str">
        <f t="shared" si="225"/>
        <v>02/06/2020 10:55</v>
      </c>
      <c r="P3591" s="46">
        <f t="shared" si="226"/>
        <v>2.0833333328482695E-2</v>
      </c>
      <c r="Q3591" s="48">
        <v>0</v>
      </c>
      <c r="R3591" s="47">
        <f t="shared" si="227"/>
        <v>29.999999993015081</v>
      </c>
      <c r="S3591" s="6" t="s">
        <v>877</v>
      </c>
      <c r="T3591" s="6" t="s">
        <v>878</v>
      </c>
      <c r="U3591" s="6" t="s">
        <v>1161</v>
      </c>
      <c r="V3591" s="6" t="s">
        <v>2863</v>
      </c>
      <c r="W3591" s="7">
        <v>0</v>
      </c>
      <c r="X3591" s="7">
        <v>0</v>
      </c>
      <c r="Y3591" s="7">
        <v>0</v>
      </c>
      <c r="Z3591" s="7">
        <v>0.1</v>
      </c>
      <c r="AA3591" s="7">
        <v>0</v>
      </c>
      <c r="AB3591" s="7">
        <v>0</v>
      </c>
      <c r="AC3591" s="7">
        <v>0</v>
      </c>
      <c r="AD3591" s="7">
        <v>0</v>
      </c>
      <c r="AE3591">
        <v>2</v>
      </c>
      <c r="AF3591">
        <v>0</v>
      </c>
      <c r="AG3591">
        <v>0</v>
      </c>
      <c r="AH3591">
        <v>0</v>
      </c>
      <c r="AI3591">
        <v>0</v>
      </c>
      <c r="AJ3591">
        <v>1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</row>
    <row r="3592" spans="1:44" x14ac:dyDescent="0.25">
      <c r="A3592">
        <v>1561294</v>
      </c>
      <c r="B3592">
        <v>755862</v>
      </c>
      <c r="C3592">
        <v>22.381387203385</v>
      </c>
      <c r="D3592">
        <v>40.784649078759401</v>
      </c>
      <c r="E3592" s="68" t="s">
        <v>873</v>
      </c>
      <c r="F3592" s="8">
        <f>INDEX(Δεδομένα!$P:$P,MATCH('2020'!E3592,Δεδομένα!$O:$O,0))</f>
        <v>61</v>
      </c>
      <c r="G3592" s="6" t="s">
        <v>874</v>
      </c>
      <c r="H3592" s="2" t="str">
        <f>INDEX(Δεδομένα!B$1:B$51,MATCH('2020'!G3592,Δεδομένα!A$1:A$51,0))</f>
        <v>ΚΕΝΤΡΙΚΗΣ ΜΑΚΕΔΟΝΙΑΣ</v>
      </c>
      <c r="I3592" s="8">
        <f>INDEX(Δεδομένα!E$1:E$13,MATCH('2020'!H3592,Δεδομένα!D$1:D$13,0))</f>
        <v>3</v>
      </c>
      <c r="J3592" s="1">
        <v>43984</v>
      </c>
      <c r="K3592" s="6" t="s">
        <v>406</v>
      </c>
      <c r="L3592" s="36" t="str">
        <f t="shared" si="224"/>
        <v>02/06/2020 21:09</v>
      </c>
      <c r="M3592" s="1">
        <v>43984</v>
      </c>
      <c r="N3592" s="6" t="s">
        <v>740</v>
      </c>
      <c r="O3592" s="36" t="str">
        <f t="shared" si="225"/>
        <v>02/06/2020 21:35</v>
      </c>
      <c r="P3592" s="46">
        <f t="shared" si="226"/>
        <v>1.8055555556202307E-2</v>
      </c>
      <c r="Q3592" s="48">
        <v>0</v>
      </c>
      <c r="R3592" s="47">
        <f t="shared" si="227"/>
        <v>26.000000000931323</v>
      </c>
      <c r="S3592" s="6" t="s">
        <v>877</v>
      </c>
      <c r="T3592" s="6" t="s">
        <v>878</v>
      </c>
      <c r="U3592" s="6" t="s">
        <v>1378</v>
      </c>
      <c r="V3592" s="6" t="s">
        <v>2471</v>
      </c>
      <c r="W3592" s="7">
        <v>0</v>
      </c>
      <c r="X3592" s="7">
        <v>0</v>
      </c>
      <c r="Y3592" s="7">
        <v>0</v>
      </c>
      <c r="Z3592" s="7">
        <v>0.2</v>
      </c>
      <c r="AA3592" s="7">
        <v>0</v>
      </c>
      <c r="AB3592" s="7">
        <v>0</v>
      </c>
      <c r="AC3592" s="7">
        <v>0</v>
      </c>
      <c r="AD3592" s="7">
        <v>0</v>
      </c>
      <c r="AE3592">
        <v>2</v>
      </c>
      <c r="AF3592">
        <v>0</v>
      </c>
      <c r="AG3592">
        <v>0</v>
      </c>
      <c r="AH3592">
        <v>0</v>
      </c>
      <c r="AI3592">
        <v>0</v>
      </c>
      <c r="AJ3592">
        <v>1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</row>
    <row r="3593" spans="1:44" x14ac:dyDescent="0.25">
      <c r="A3593">
        <v>1562172</v>
      </c>
      <c r="B3593">
        <v>755783</v>
      </c>
      <c r="C3593">
        <v>21.6894545756263</v>
      </c>
      <c r="D3593">
        <v>39.648255188672998</v>
      </c>
      <c r="E3593" s="68" t="s">
        <v>1047</v>
      </c>
      <c r="F3593" s="8">
        <f>INDEX(Δεδομένα!$P:$P,MATCH('2020'!E3593,Δεδομένα!$O:$O,0))</f>
        <v>114</v>
      </c>
      <c r="G3593" s="6" t="s">
        <v>884</v>
      </c>
      <c r="H3593" s="2" t="str">
        <f>INDEX(Δεδομένα!B$1:B$51,MATCH('2020'!G3593,Δεδομένα!A$1:A$51,0))</f>
        <v>ΘΕΣΣΑΛΙΑΣ</v>
      </c>
      <c r="I3593" s="8">
        <f>INDEX(Δεδομένα!E$1:E$13,MATCH('2020'!H3593,Δεδομένα!D$1:D$13,0))</f>
        <v>6</v>
      </c>
      <c r="J3593" s="1">
        <v>43984</v>
      </c>
      <c r="K3593" s="6" t="s">
        <v>2801</v>
      </c>
      <c r="L3593" s="36" t="str">
        <f t="shared" si="224"/>
        <v>02/06/2020 14:14</v>
      </c>
      <c r="M3593" s="1">
        <v>43984</v>
      </c>
      <c r="N3593" s="6" t="s">
        <v>1512</v>
      </c>
      <c r="O3593" s="36" t="str">
        <f t="shared" si="225"/>
        <v>02/06/2020 15:08</v>
      </c>
      <c r="P3593" s="46">
        <f t="shared" si="226"/>
        <v>3.7500000005820766E-2</v>
      </c>
      <c r="Q3593" s="48">
        <v>0</v>
      </c>
      <c r="R3593" s="47">
        <f t="shared" si="227"/>
        <v>54.000000008381903</v>
      </c>
      <c r="S3593" s="6" t="s">
        <v>1678</v>
      </c>
      <c r="T3593" s="6" t="s">
        <v>1048</v>
      </c>
      <c r="U3593" s="6" t="s">
        <v>44</v>
      </c>
      <c r="V3593" s="6" t="s">
        <v>3342</v>
      </c>
      <c r="W3593" s="7">
        <v>0</v>
      </c>
      <c r="X3593" s="7">
        <v>0</v>
      </c>
      <c r="Y3593" s="7">
        <v>0</v>
      </c>
      <c r="Z3593" s="7">
        <v>0</v>
      </c>
      <c r="AA3593" s="7">
        <v>0</v>
      </c>
      <c r="AB3593" s="7">
        <v>4</v>
      </c>
      <c r="AC3593" s="7">
        <v>0</v>
      </c>
      <c r="AD3593" s="7">
        <v>0</v>
      </c>
      <c r="AE3593">
        <v>7</v>
      </c>
      <c r="AF3593">
        <v>0</v>
      </c>
      <c r="AG3593">
        <v>0</v>
      </c>
      <c r="AH3593">
        <v>0</v>
      </c>
      <c r="AI3593">
        <v>0</v>
      </c>
      <c r="AJ3593">
        <v>3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</row>
    <row r="3594" spans="1:44" x14ac:dyDescent="0.25">
      <c r="A3594">
        <v>1561365</v>
      </c>
      <c r="B3594">
        <v>755792</v>
      </c>
      <c r="C3594">
        <v>22.411548160752702</v>
      </c>
      <c r="D3594">
        <v>38.875247883267299</v>
      </c>
      <c r="E3594" s="68" t="s">
        <v>398</v>
      </c>
      <c r="F3594" s="8">
        <f>INDEX(Δεδομένα!$P:$P,MATCH('2020'!E3594,Δεδομένα!$O:$O,0))</f>
        <v>161</v>
      </c>
      <c r="G3594" s="6" t="s">
        <v>399</v>
      </c>
      <c r="H3594" s="2" t="str">
        <f>INDEX(Δεδομένα!B$1:B$51,MATCH('2020'!G3594,Δεδομένα!A$1:A$51,0))</f>
        <v>ΣΤΕΡΕΑΣ ΕΛΛΑΔΟΣ</v>
      </c>
      <c r="I3594" s="8">
        <f>INDEX(Δεδομένα!E$1:E$13,MATCH('2020'!H3594,Δεδομένα!D$1:D$13,0))</f>
        <v>9</v>
      </c>
      <c r="J3594" s="1">
        <v>43984</v>
      </c>
      <c r="K3594" s="6" t="s">
        <v>131</v>
      </c>
      <c r="L3594" s="36" t="str">
        <f t="shared" si="224"/>
        <v>02/06/2020 14:50</v>
      </c>
      <c r="M3594" s="1">
        <v>43984</v>
      </c>
      <c r="N3594" s="6" t="s">
        <v>66</v>
      </c>
      <c r="O3594" s="36" t="str">
        <f t="shared" si="225"/>
        <v>02/06/2020 15:15</v>
      </c>
      <c r="P3594" s="46">
        <f t="shared" si="226"/>
        <v>1.7361111109494232E-2</v>
      </c>
      <c r="Q3594" s="48">
        <v>0</v>
      </c>
      <c r="R3594" s="47">
        <f t="shared" si="227"/>
        <v>24.999999997671694</v>
      </c>
      <c r="S3594" s="6" t="s">
        <v>407</v>
      </c>
      <c r="T3594" s="6" t="s">
        <v>408</v>
      </c>
      <c r="U3594" s="6" t="s">
        <v>409</v>
      </c>
      <c r="V3594" s="6" t="s">
        <v>4946</v>
      </c>
      <c r="W3594" s="7">
        <v>2</v>
      </c>
      <c r="X3594" s="7">
        <v>0</v>
      </c>
      <c r="Y3594" s="7">
        <v>0</v>
      </c>
      <c r="Z3594" s="7">
        <v>0</v>
      </c>
      <c r="AA3594" s="7">
        <v>0</v>
      </c>
      <c r="AB3594" s="7">
        <v>0</v>
      </c>
      <c r="AC3594" s="7">
        <v>0</v>
      </c>
      <c r="AD3594" s="7">
        <v>0</v>
      </c>
      <c r="AE3594">
        <v>2</v>
      </c>
      <c r="AF3594">
        <v>0</v>
      </c>
      <c r="AG3594">
        <v>0</v>
      </c>
      <c r="AH3594">
        <v>0</v>
      </c>
      <c r="AI3594">
        <v>0</v>
      </c>
      <c r="AJ3594">
        <v>1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</row>
    <row r="3595" spans="1:44" x14ac:dyDescent="0.25">
      <c r="A3595">
        <v>1562758</v>
      </c>
      <c r="B3595">
        <v>756032</v>
      </c>
      <c r="C3595">
        <v>21.1516879392737</v>
      </c>
      <c r="D3595">
        <v>38.582932348773603</v>
      </c>
      <c r="E3595" s="68" t="s">
        <v>351</v>
      </c>
      <c r="F3595" s="8">
        <f>INDEX(Δεδομένα!$P:$P,MATCH('2020'!E3595,Δεδομένα!$O:$O,0))</f>
        <v>131</v>
      </c>
      <c r="G3595" s="6" t="s">
        <v>335</v>
      </c>
      <c r="H3595" s="2" t="str">
        <f>INDEX(Δεδομένα!B$1:B$51,MATCH('2020'!G3595,Δεδομένα!A$1:A$51,0))</f>
        <v>ΔΥΤΙΚΗΣ ΕΛΛΑΔΟΣ</v>
      </c>
      <c r="I3595" s="8">
        <f>INDEX(Δεδομένα!E$1:E$13,MATCH('2020'!H3595,Δεδομένα!D$1:D$13,0))</f>
        <v>7</v>
      </c>
      <c r="J3595" s="1">
        <v>43985</v>
      </c>
      <c r="K3595" s="6" t="s">
        <v>252</v>
      </c>
      <c r="L3595" s="36" t="str">
        <f t="shared" si="224"/>
        <v>03/06/2020 17:25</v>
      </c>
      <c r="M3595" s="1">
        <v>43985</v>
      </c>
      <c r="N3595" s="6" t="s">
        <v>1064</v>
      </c>
      <c r="O3595" s="36" t="str">
        <f t="shared" si="225"/>
        <v>03/06/2020 18:12</v>
      </c>
      <c r="P3595" s="46">
        <f t="shared" si="226"/>
        <v>3.2638888886140194E-2</v>
      </c>
      <c r="Q3595" s="48">
        <v>0</v>
      </c>
      <c r="R3595" s="47">
        <f t="shared" si="227"/>
        <v>46.999999996041879</v>
      </c>
      <c r="S3595" s="6" t="s">
        <v>44</v>
      </c>
      <c r="T3595" s="6" t="s">
        <v>1445</v>
      </c>
      <c r="U3595" s="6" t="s">
        <v>44</v>
      </c>
      <c r="V3595" s="6" t="s">
        <v>4961</v>
      </c>
      <c r="W3595" s="7">
        <v>0</v>
      </c>
      <c r="X3595" s="7">
        <v>0</v>
      </c>
      <c r="Y3595" s="7">
        <v>0</v>
      </c>
      <c r="Z3595" s="7">
        <v>0.5</v>
      </c>
      <c r="AA3595" s="7">
        <v>0</v>
      </c>
      <c r="AB3595" s="7">
        <v>0</v>
      </c>
      <c r="AC3595" s="7">
        <v>0</v>
      </c>
      <c r="AD3595" s="7">
        <v>0</v>
      </c>
      <c r="AE3595">
        <v>2</v>
      </c>
      <c r="AF3595">
        <v>0</v>
      </c>
      <c r="AG3595">
        <v>0</v>
      </c>
      <c r="AH3595">
        <v>0</v>
      </c>
      <c r="AI3595">
        <v>0</v>
      </c>
      <c r="AJ3595">
        <v>1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</row>
    <row r="3596" spans="1:44" x14ac:dyDescent="0.25">
      <c r="A3596">
        <v>1561496</v>
      </c>
      <c r="B3596">
        <v>755938</v>
      </c>
      <c r="C3596">
        <v>23.9117102122202</v>
      </c>
      <c r="D3596">
        <v>37.864339643139203</v>
      </c>
      <c r="E3596" s="68" t="s">
        <v>2370</v>
      </c>
      <c r="F3596" s="8">
        <f>INDEX(Δεδομένα!$P:$P,MATCH('2020'!E3596,Δεδομένα!$O:$O,0))</f>
        <v>18</v>
      </c>
      <c r="G3596" s="6" t="s">
        <v>41</v>
      </c>
      <c r="H3596" s="2" t="str">
        <f>INDEX(Δεδομένα!B$1:B$51,MATCH('2020'!G3596,Δεδομένα!A$1:A$51,0))</f>
        <v>ΑΤΤΙΚΗΣ</v>
      </c>
      <c r="I3596" s="8">
        <f>INDEX(Δεδομένα!E$1:E$13,MATCH('2020'!H3596,Δεδομένα!D$1:D$13,0))</f>
        <v>1</v>
      </c>
      <c r="J3596" s="1">
        <v>43985</v>
      </c>
      <c r="K3596" s="6" t="s">
        <v>1666</v>
      </c>
      <c r="L3596" s="36" t="str">
        <f t="shared" si="224"/>
        <v>03/06/2020 11:10</v>
      </c>
      <c r="M3596" s="1">
        <v>43985</v>
      </c>
      <c r="N3596" s="6" t="s">
        <v>526</v>
      </c>
      <c r="O3596" s="36" t="str">
        <f t="shared" si="225"/>
        <v>03/06/2020 11:45</v>
      </c>
      <c r="P3596" s="46">
        <f t="shared" si="226"/>
        <v>2.4305555554747116E-2</v>
      </c>
      <c r="Q3596" s="48">
        <v>0</v>
      </c>
      <c r="R3596" s="47">
        <f t="shared" si="227"/>
        <v>34.999999998835847</v>
      </c>
      <c r="S3596" s="6" t="s">
        <v>44</v>
      </c>
      <c r="T3596" s="6" t="s">
        <v>4951</v>
      </c>
      <c r="U3596" s="6" t="s">
        <v>44</v>
      </c>
      <c r="V3596" s="6" t="s">
        <v>4952</v>
      </c>
      <c r="W3596" s="7">
        <v>0</v>
      </c>
      <c r="X3596" s="7">
        <v>0</v>
      </c>
      <c r="Y3596" s="7">
        <v>0</v>
      </c>
      <c r="Z3596" s="7">
        <v>0</v>
      </c>
      <c r="AA3596" s="7">
        <v>0</v>
      </c>
      <c r="AB3596" s="7">
        <v>0</v>
      </c>
      <c r="AC3596" s="7">
        <v>20</v>
      </c>
      <c r="AD3596" s="7">
        <v>0</v>
      </c>
      <c r="AE3596">
        <v>3</v>
      </c>
      <c r="AF3596">
        <v>0</v>
      </c>
      <c r="AG3596">
        <v>0</v>
      </c>
      <c r="AH3596">
        <v>0</v>
      </c>
      <c r="AI3596">
        <v>0</v>
      </c>
      <c r="AJ3596">
        <v>1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</row>
    <row r="3597" spans="1:44" x14ac:dyDescent="0.25">
      <c r="A3597">
        <v>1561637</v>
      </c>
      <c r="B3597">
        <v>756025</v>
      </c>
      <c r="C3597">
        <v>23.917980071479601</v>
      </c>
      <c r="D3597">
        <v>38.052235250910798</v>
      </c>
      <c r="E3597" s="68" t="s">
        <v>4958</v>
      </c>
      <c r="F3597" s="8">
        <f>INDEX(Δεδομένα!$P:$P,MATCH('2020'!E3597,Δεδομένα!$O:$O,0))</f>
        <v>8</v>
      </c>
      <c r="G3597" s="6" t="s">
        <v>41</v>
      </c>
      <c r="H3597" s="2" t="str">
        <f>INDEX(Δεδομένα!B$1:B$51,MATCH('2020'!G3597,Δεδομένα!A$1:A$51,0))</f>
        <v>ΑΤΤΙΚΗΣ</v>
      </c>
      <c r="I3597" s="8">
        <f>INDEX(Δεδομένα!E$1:E$13,MATCH('2020'!H3597,Δεδομένα!D$1:D$13,0))</f>
        <v>1</v>
      </c>
      <c r="J3597" s="1">
        <v>43985</v>
      </c>
      <c r="K3597" s="6" t="s">
        <v>204</v>
      </c>
      <c r="L3597" s="36" t="str">
        <f t="shared" si="224"/>
        <v>03/06/2020 17:00</v>
      </c>
      <c r="M3597" s="1">
        <v>43985</v>
      </c>
      <c r="N3597" s="6" t="s">
        <v>2519</v>
      </c>
      <c r="O3597" s="36" t="str">
        <f t="shared" si="225"/>
        <v>03/06/2020 18:51</v>
      </c>
      <c r="P3597" s="46">
        <f t="shared" si="226"/>
        <v>7.7083333329937886E-2</v>
      </c>
      <c r="Q3597" s="48">
        <v>0</v>
      </c>
      <c r="R3597" s="47">
        <f t="shared" si="227"/>
        <v>110.99999999511056</v>
      </c>
      <c r="S3597" s="6" t="s">
        <v>44</v>
      </c>
      <c r="T3597" s="6" t="s">
        <v>4959</v>
      </c>
      <c r="U3597" s="6" t="s">
        <v>44</v>
      </c>
      <c r="V3597" s="6" t="s">
        <v>4960</v>
      </c>
      <c r="W3597" s="7">
        <v>0</v>
      </c>
      <c r="X3597" s="7">
        <v>0</v>
      </c>
      <c r="Y3597" s="7">
        <v>0</v>
      </c>
      <c r="Z3597" s="7">
        <v>0</v>
      </c>
      <c r="AA3597" s="7">
        <v>0</v>
      </c>
      <c r="AB3597" s="7">
        <v>0</v>
      </c>
      <c r="AC3597" s="7">
        <v>0</v>
      </c>
      <c r="AD3597" s="7">
        <v>0</v>
      </c>
      <c r="AE3597">
        <v>9</v>
      </c>
      <c r="AF3597">
        <v>0</v>
      </c>
      <c r="AG3597">
        <v>0</v>
      </c>
      <c r="AH3597">
        <v>0</v>
      </c>
      <c r="AI3597">
        <v>0</v>
      </c>
      <c r="AJ3597">
        <v>4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</row>
    <row r="3598" spans="1:44" x14ac:dyDescent="0.25">
      <c r="A3598">
        <v>1611891</v>
      </c>
      <c r="B3598">
        <v>756072</v>
      </c>
      <c r="C3598">
        <v>22.083433996125301</v>
      </c>
      <c r="D3598">
        <v>38.224288000747201</v>
      </c>
      <c r="E3598" s="68" t="s">
        <v>313</v>
      </c>
      <c r="F3598" s="8">
        <f>INDEX(Δεδομένα!$P:$P,MATCH('2020'!E3598,Δεδομένα!$O:$O,0))</f>
        <v>124</v>
      </c>
      <c r="G3598" s="6" t="s">
        <v>303</v>
      </c>
      <c r="H3598" s="2" t="str">
        <f>INDEX(Δεδομένα!B$1:B$51,MATCH('2020'!G3598,Δεδομένα!A$1:A$51,0))</f>
        <v>ΔΥΤΙΚΗΣ ΕΛΛΑΔΟΣ</v>
      </c>
      <c r="I3598" s="8">
        <f>INDEX(Δεδομένα!E$1:E$13,MATCH('2020'!H3598,Δεδομένα!D$1:D$13,0))</f>
        <v>7</v>
      </c>
      <c r="J3598" s="1">
        <v>43985</v>
      </c>
      <c r="K3598" s="6" t="s">
        <v>358</v>
      </c>
      <c r="L3598" s="36" t="str">
        <f t="shared" si="224"/>
        <v>03/06/2020 20:10</v>
      </c>
      <c r="M3598" s="1">
        <v>43985</v>
      </c>
      <c r="N3598" s="6" t="s">
        <v>392</v>
      </c>
      <c r="O3598" s="36" t="str">
        <f t="shared" si="225"/>
        <v>03/06/2020 21:00</v>
      </c>
      <c r="P3598" s="46">
        <f t="shared" si="226"/>
        <v>3.4722222218988463E-2</v>
      </c>
      <c r="Q3598" s="48">
        <v>0</v>
      </c>
      <c r="R3598" s="47">
        <f t="shared" si="227"/>
        <v>49.999999995343387</v>
      </c>
      <c r="S3598" s="6" t="s">
        <v>44</v>
      </c>
      <c r="T3598" s="6" t="s">
        <v>316</v>
      </c>
      <c r="U3598" s="6" t="s">
        <v>4964</v>
      </c>
      <c r="V3598" s="6" t="s">
        <v>4697</v>
      </c>
      <c r="W3598" s="7">
        <v>0</v>
      </c>
      <c r="X3598" s="7">
        <v>0</v>
      </c>
      <c r="Y3598" s="7">
        <v>0</v>
      </c>
      <c r="Z3598" s="7">
        <v>0</v>
      </c>
      <c r="AA3598" s="7">
        <v>0.2</v>
      </c>
      <c r="AB3598" s="7">
        <v>0</v>
      </c>
      <c r="AC3598" s="7">
        <v>0</v>
      </c>
      <c r="AD3598" s="7">
        <v>0.2</v>
      </c>
      <c r="AE3598">
        <v>5</v>
      </c>
      <c r="AF3598">
        <v>0</v>
      </c>
      <c r="AG3598">
        <v>0</v>
      </c>
      <c r="AH3598">
        <v>0</v>
      </c>
      <c r="AI3598">
        <v>0</v>
      </c>
      <c r="AJ3598">
        <v>2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</row>
    <row r="3599" spans="1:44" x14ac:dyDescent="0.25">
      <c r="A3599">
        <v>1563350</v>
      </c>
      <c r="B3599">
        <v>756002</v>
      </c>
      <c r="C3599">
        <v>27.876799680992701</v>
      </c>
      <c r="D3599">
        <v>35.955162974173298</v>
      </c>
      <c r="E3599" s="68" t="s">
        <v>3952</v>
      </c>
      <c r="F3599" s="8">
        <f>INDEX(Δεδομένα!$P:$P,MATCH('2020'!E3599,Δεδομένα!$O:$O,0))</f>
        <v>195</v>
      </c>
      <c r="G3599" s="6" t="s">
        <v>1007</v>
      </c>
      <c r="H3599" s="2" t="str">
        <f>INDEX(Δεδομένα!B$1:B$51,MATCH('2020'!G3599,Δεδομένα!A$1:A$51,0))</f>
        <v>ΝΟΤΙΟΥ ΑΙΓΑΙΟΥ</v>
      </c>
      <c r="I3599" s="8">
        <f>INDEX(Δεδομένα!E$1:E$13,MATCH('2020'!H3599,Δεδομένα!D$1:D$13,0))</f>
        <v>10</v>
      </c>
      <c r="J3599" s="1">
        <v>43985</v>
      </c>
      <c r="K3599" s="6" t="s">
        <v>2684</v>
      </c>
      <c r="L3599" s="36" t="str">
        <f t="shared" si="224"/>
        <v>03/06/2020 15:13</v>
      </c>
      <c r="M3599" s="1">
        <v>43985</v>
      </c>
      <c r="N3599" s="6" t="s">
        <v>1737</v>
      </c>
      <c r="O3599" s="36" t="str">
        <f t="shared" si="225"/>
        <v>03/06/2020 15:41</v>
      </c>
      <c r="P3599" s="46">
        <f t="shared" si="226"/>
        <v>1.9444444442342501E-2</v>
      </c>
      <c r="Q3599" s="48">
        <v>0</v>
      </c>
      <c r="R3599" s="47">
        <f t="shared" si="227"/>
        <v>27.999999996973202</v>
      </c>
      <c r="S3599" s="6" t="s">
        <v>44</v>
      </c>
      <c r="T3599" s="6" t="s">
        <v>1233</v>
      </c>
      <c r="U3599" s="6" t="s">
        <v>44</v>
      </c>
      <c r="V3599" s="6" t="s">
        <v>4955</v>
      </c>
      <c r="W3599" s="7">
        <v>0</v>
      </c>
      <c r="X3599" s="7">
        <v>0.5</v>
      </c>
      <c r="Y3599" s="7">
        <v>0</v>
      </c>
      <c r="Z3599" s="7">
        <v>0</v>
      </c>
      <c r="AA3599" s="7">
        <v>0</v>
      </c>
      <c r="AB3599" s="7">
        <v>0</v>
      </c>
      <c r="AC3599" s="7">
        <v>0</v>
      </c>
      <c r="AD3599" s="7">
        <v>0</v>
      </c>
      <c r="AE3599">
        <v>5</v>
      </c>
      <c r="AF3599">
        <v>0</v>
      </c>
      <c r="AG3599">
        <v>0</v>
      </c>
      <c r="AH3599">
        <v>0</v>
      </c>
      <c r="AI3599">
        <v>0</v>
      </c>
      <c r="AJ3599">
        <v>2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</row>
    <row r="3600" spans="1:44" x14ac:dyDescent="0.25">
      <c r="A3600">
        <v>1561689</v>
      </c>
      <c r="B3600">
        <v>755968</v>
      </c>
      <c r="C3600">
        <v>24.1191358529449</v>
      </c>
      <c r="D3600">
        <v>38.4288026222223</v>
      </c>
      <c r="E3600" s="68" t="s">
        <v>451</v>
      </c>
      <c r="F3600" s="8">
        <f>INDEX(Δεδομένα!$P:$P,MATCH('2020'!E3600,Δεδομένα!$O:$O,0))</f>
        <v>181</v>
      </c>
      <c r="G3600" s="6" t="s">
        <v>439</v>
      </c>
      <c r="H3600" s="2" t="str">
        <f>INDEX(Δεδομένα!B$1:B$51,MATCH('2020'!G3600,Δεδομένα!A$1:A$51,0))</f>
        <v>ΣΤΕΡΕΑΣ ΕΛΛΑΔΟΣ</v>
      </c>
      <c r="I3600" s="8">
        <f>INDEX(Δεδομένα!E$1:E$13,MATCH('2020'!H3600,Δεδομένα!D$1:D$13,0))</f>
        <v>9</v>
      </c>
      <c r="J3600" s="1">
        <v>43985</v>
      </c>
      <c r="K3600" s="6" t="s">
        <v>1141</v>
      </c>
      <c r="L3600" s="36" t="str">
        <f t="shared" si="224"/>
        <v>03/06/2020 12:56</v>
      </c>
      <c r="M3600" s="1">
        <v>43985</v>
      </c>
      <c r="N3600" s="6" t="s">
        <v>1020</v>
      </c>
      <c r="O3600" s="36" t="str">
        <f t="shared" si="225"/>
        <v>03/06/2020 13:47</v>
      </c>
      <c r="P3600" s="46">
        <f t="shared" si="226"/>
        <v>3.5416666665696539E-2</v>
      </c>
      <c r="Q3600" s="48">
        <v>0</v>
      </c>
      <c r="R3600" s="47">
        <f t="shared" si="227"/>
        <v>50.999999998603016</v>
      </c>
      <c r="S3600" s="6" t="s">
        <v>441</v>
      </c>
      <c r="T3600" s="6" t="s">
        <v>442</v>
      </c>
      <c r="U3600" s="6" t="s">
        <v>1413</v>
      </c>
      <c r="V3600" s="6" t="s">
        <v>4953</v>
      </c>
      <c r="W3600" s="7">
        <v>0</v>
      </c>
      <c r="X3600" s="7">
        <v>0</v>
      </c>
      <c r="Y3600" s="7">
        <v>0</v>
      </c>
      <c r="Z3600" s="7">
        <v>0</v>
      </c>
      <c r="AA3600" s="7">
        <v>0</v>
      </c>
      <c r="AB3600" s="7">
        <v>0.5</v>
      </c>
      <c r="AC3600" s="7">
        <v>0</v>
      </c>
      <c r="AD3600" s="7">
        <v>0</v>
      </c>
      <c r="AE3600">
        <v>4</v>
      </c>
      <c r="AF3600">
        <v>0</v>
      </c>
      <c r="AG3600">
        <v>0</v>
      </c>
      <c r="AH3600">
        <v>0</v>
      </c>
      <c r="AI3600">
        <v>0</v>
      </c>
      <c r="AJ3600">
        <v>2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</row>
    <row r="3601" spans="1:44" x14ac:dyDescent="0.25">
      <c r="A3601">
        <v>1564286</v>
      </c>
      <c r="B3601">
        <v>756011</v>
      </c>
      <c r="C3601">
        <v>21.435007357680099</v>
      </c>
      <c r="D3601">
        <v>37.692705036769901</v>
      </c>
      <c r="E3601" s="68" t="s">
        <v>356</v>
      </c>
      <c r="F3601" s="8">
        <f>INDEX(Δεδομένα!$P:$P,MATCH('2020'!E3601,Δεδομένα!$O:$O,0))</f>
        <v>132</v>
      </c>
      <c r="G3601" s="6" t="s">
        <v>357</v>
      </c>
      <c r="H3601" s="2" t="str">
        <f>INDEX(Δεδομένα!B$1:B$51,MATCH('2020'!G3601,Δεδομένα!A$1:A$51,0))</f>
        <v>ΔΥΤΙΚΗΣ ΕΛΛΑΔΟΣ</v>
      </c>
      <c r="I3601" s="8">
        <f>INDEX(Δεδομένα!E$1:E$13,MATCH('2020'!H3601,Δεδομένα!D$1:D$13,0))</f>
        <v>7</v>
      </c>
      <c r="J3601" s="1">
        <v>43985</v>
      </c>
      <c r="K3601" s="6" t="s">
        <v>272</v>
      </c>
      <c r="L3601" s="36" t="str">
        <f t="shared" si="224"/>
        <v>03/06/2020 15:47</v>
      </c>
      <c r="M3601" s="1">
        <v>43985</v>
      </c>
      <c r="N3601" s="6" t="s">
        <v>215</v>
      </c>
      <c r="O3601" s="36" t="str">
        <f t="shared" si="225"/>
        <v>03/06/2020 16:20</v>
      </c>
      <c r="P3601" s="46">
        <f t="shared" si="226"/>
        <v>2.2916666668606922E-2</v>
      </c>
      <c r="Q3601" s="48">
        <v>0</v>
      </c>
      <c r="R3601" s="47">
        <f t="shared" si="227"/>
        <v>33.000000002793968</v>
      </c>
      <c r="S3601" s="6" t="s">
        <v>359</v>
      </c>
      <c r="T3601" s="6" t="s">
        <v>360</v>
      </c>
      <c r="U3601" s="6" t="s">
        <v>44</v>
      </c>
      <c r="V3601" s="6" t="s">
        <v>4957</v>
      </c>
      <c r="W3601" s="7">
        <v>0</v>
      </c>
      <c r="X3601" s="7">
        <v>0</v>
      </c>
      <c r="Y3601" s="7">
        <v>0</v>
      </c>
      <c r="Z3601" s="7">
        <v>0.1</v>
      </c>
      <c r="AA3601" s="7">
        <v>0</v>
      </c>
      <c r="AB3601" s="7">
        <v>0</v>
      </c>
      <c r="AC3601" s="7">
        <v>0</v>
      </c>
      <c r="AD3601" s="7">
        <v>0.1</v>
      </c>
      <c r="AE3601">
        <v>2</v>
      </c>
      <c r="AF3601">
        <v>0</v>
      </c>
      <c r="AG3601">
        <v>0</v>
      </c>
      <c r="AH3601">
        <v>0</v>
      </c>
      <c r="AI3601">
        <v>0</v>
      </c>
      <c r="AJ3601">
        <v>1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</row>
    <row r="3602" spans="1:44" x14ac:dyDescent="0.25">
      <c r="A3602">
        <v>1564260</v>
      </c>
      <c r="B3602">
        <v>756087</v>
      </c>
      <c r="C3602">
        <v>21.458380701604199</v>
      </c>
      <c r="D3602">
        <v>37.620260426175903</v>
      </c>
      <c r="E3602" s="68" t="s">
        <v>356</v>
      </c>
      <c r="F3602" s="8">
        <f>INDEX(Δεδομένα!$P:$P,MATCH('2020'!E3602,Δεδομένα!$O:$O,0))</f>
        <v>132</v>
      </c>
      <c r="G3602" s="6" t="s">
        <v>357</v>
      </c>
      <c r="H3602" s="2" t="str">
        <f>INDEX(Δεδομένα!B$1:B$51,MATCH('2020'!G3602,Δεδομένα!A$1:A$51,0))</f>
        <v>ΔΥΤΙΚΗΣ ΕΛΛΑΔΟΣ</v>
      </c>
      <c r="I3602" s="8">
        <f>INDEX(Δεδομένα!E$1:E$13,MATCH('2020'!H3602,Δεδομένα!D$1:D$13,0))</f>
        <v>7</v>
      </c>
      <c r="J3602" s="1">
        <v>43985</v>
      </c>
      <c r="K3602" s="6" t="s">
        <v>3663</v>
      </c>
      <c r="L3602" s="36" t="str">
        <f t="shared" si="224"/>
        <v>03/06/2020 21:11</v>
      </c>
      <c r="M3602" s="1">
        <v>43985</v>
      </c>
      <c r="N3602" s="6" t="s">
        <v>634</v>
      </c>
      <c r="O3602" s="36" t="str">
        <f t="shared" si="225"/>
        <v>03/06/2020 23:00</v>
      </c>
      <c r="P3602" s="46">
        <f t="shared" si="226"/>
        <v>7.5694444443797693E-2</v>
      </c>
      <c r="Q3602" s="48">
        <v>0</v>
      </c>
      <c r="R3602" s="47">
        <f t="shared" si="227"/>
        <v>108.99999999906868</v>
      </c>
      <c r="S3602" s="6" t="s">
        <v>359</v>
      </c>
      <c r="T3602" s="6" t="s">
        <v>360</v>
      </c>
      <c r="U3602" s="6" t="s">
        <v>44</v>
      </c>
      <c r="V3602" s="6" t="s">
        <v>2685</v>
      </c>
      <c r="W3602" s="7">
        <v>0</v>
      </c>
      <c r="X3602" s="7">
        <v>0</v>
      </c>
      <c r="Y3602" s="7">
        <v>0</v>
      </c>
      <c r="Z3602" s="7">
        <v>0.5</v>
      </c>
      <c r="AA3602" s="7">
        <v>0</v>
      </c>
      <c r="AB3602" s="7">
        <v>0</v>
      </c>
      <c r="AC3602" s="7">
        <v>0</v>
      </c>
      <c r="AD3602" s="7">
        <v>0</v>
      </c>
      <c r="AE3602">
        <v>4</v>
      </c>
      <c r="AF3602">
        <v>0</v>
      </c>
      <c r="AG3602">
        <v>0</v>
      </c>
      <c r="AH3602">
        <v>0</v>
      </c>
      <c r="AI3602">
        <v>0</v>
      </c>
      <c r="AJ3602">
        <v>2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</row>
    <row r="3603" spans="1:44" x14ac:dyDescent="0.25">
      <c r="A3603">
        <v>1561518</v>
      </c>
      <c r="B3603">
        <v>755974</v>
      </c>
      <c r="C3603">
        <v>22.433613977295298</v>
      </c>
      <c r="D3603">
        <v>40.666412419665697</v>
      </c>
      <c r="E3603" s="68" t="s">
        <v>1880</v>
      </c>
      <c r="F3603" s="8">
        <f>INDEX(Δεδομένα!$P:$P,MATCH('2020'!E3603,Δεδομένα!$O:$O,0))</f>
        <v>66</v>
      </c>
      <c r="G3603" s="6" t="s">
        <v>238</v>
      </c>
      <c r="H3603" s="2" t="str">
        <f>INDEX(Δεδομένα!B$1:B$51,MATCH('2020'!G3603,Δεδομένα!A$1:A$51,0))</f>
        <v>ΚΕΝΤΡΙΚΗΣ ΜΑΚΕΔΟΝΙΑΣ</v>
      </c>
      <c r="I3603" s="8">
        <f>INDEX(Δεδομένα!E$1:E$13,MATCH('2020'!H3603,Δεδομένα!D$1:D$13,0))</f>
        <v>3</v>
      </c>
      <c r="J3603" s="1">
        <v>43985</v>
      </c>
      <c r="K3603" s="6" t="s">
        <v>811</v>
      </c>
      <c r="L3603" s="36" t="str">
        <f t="shared" si="224"/>
        <v>03/06/2020 13:07</v>
      </c>
      <c r="M3603" s="1">
        <v>43985</v>
      </c>
      <c r="N3603" s="6" t="s">
        <v>159</v>
      </c>
      <c r="O3603" s="36" t="str">
        <f t="shared" si="225"/>
        <v>03/06/2020 14:05</v>
      </c>
      <c r="P3603" s="46">
        <f t="shared" si="226"/>
        <v>4.0277777778101154E-2</v>
      </c>
      <c r="Q3603" s="48">
        <v>0</v>
      </c>
      <c r="R3603" s="47">
        <f t="shared" si="227"/>
        <v>58.000000000465661</v>
      </c>
      <c r="S3603" s="6" t="s">
        <v>897</v>
      </c>
      <c r="T3603" s="6" t="s">
        <v>1966</v>
      </c>
      <c r="U3603" s="6" t="s">
        <v>44</v>
      </c>
      <c r="V3603" s="6" t="s">
        <v>1631</v>
      </c>
      <c r="W3603" s="7">
        <v>0</v>
      </c>
      <c r="X3603" s="7">
        <v>0</v>
      </c>
      <c r="Y3603" s="7">
        <v>0</v>
      </c>
      <c r="Z3603" s="7">
        <v>0</v>
      </c>
      <c r="AA3603" s="7">
        <v>4</v>
      </c>
      <c r="AB3603" s="7">
        <v>0</v>
      </c>
      <c r="AC3603" s="7">
        <v>0</v>
      </c>
      <c r="AD3603" s="7">
        <v>0</v>
      </c>
      <c r="AE3603">
        <v>2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</row>
    <row r="3604" spans="1:44" x14ac:dyDescent="0.25">
      <c r="A3604">
        <v>1561669</v>
      </c>
      <c r="B3604">
        <v>756038</v>
      </c>
      <c r="C3604">
        <v>22.008260951088499</v>
      </c>
      <c r="D3604">
        <v>39.318441357801802</v>
      </c>
      <c r="E3604" s="68" t="s">
        <v>1042</v>
      </c>
      <c r="F3604" s="8">
        <f>INDEX(Δεδομένα!$P:$P,MATCH('2020'!E3604,Δεδομένα!$O:$O,0))</f>
        <v>116</v>
      </c>
      <c r="G3604" s="6" t="s">
        <v>294</v>
      </c>
      <c r="H3604" s="2" t="str">
        <f>INDEX(Δεδομένα!B$1:B$51,MATCH('2020'!G3604,Δεδομένα!A$1:A$51,0))</f>
        <v>ΘΕΣΣΑΛΙΑΣ</v>
      </c>
      <c r="I3604" s="8">
        <f>INDEX(Δεδομένα!E$1:E$13,MATCH('2020'!H3604,Δεδομένα!D$1:D$13,0))</f>
        <v>6</v>
      </c>
      <c r="J3604" s="1">
        <v>43985</v>
      </c>
      <c r="K3604" s="6" t="s">
        <v>336</v>
      </c>
      <c r="L3604" s="36" t="str">
        <f t="shared" si="224"/>
        <v>03/06/2020 17:40</v>
      </c>
      <c r="M3604" s="1">
        <v>43985</v>
      </c>
      <c r="N3604" s="6" t="s">
        <v>86</v>
      </c>
      <c r="O3604" s="36" t="str">
        <f t="shared" si="225"/>
        <v>03/06/2020 18:55</v>
      </c>
      <c r="P3604" s="46">
        <f t="shared" si="226"/>
        <v>5.2083333335758653E-2</v>
      </c>
      <c r="Q3604" s="48">
        <v>0</v>
      </c>
      <c r="R3604" s="47">
        <f t="shared" si="227"/>
        <v>75.00000000349246</v>
      </c>
      <c r="S3604" s="6" t="s">
        <v>294</v>
      </c>
      <c r="T3604" s="6" t="s">
        <v>1043</v>
      </c>
      <c r="U3604" s="6" t="s">
        <v>4962</v>
      </c>
      <c r="V3604" s="6" t="s">
        <v>4963</v>
      </c>
      <c r="W3604" s="7">
        <v>0</v>
      </c>
      <c r="X3604" s="7">
        <v>0</v>
      </c>
      <c r="Y3604" s="7">
        <v>0</v>
      </c>
      <c r="Z3604" s="7">
        <v>0</v>
      </c>
      <c r="AA3604" s="7">
        <v>2</v>
      </c>
      <c r="AB3604" s="7">
        <v>0</v>
      </c>
      <c r="AC3604" s="7">
        <v>0</v>
      </c>
      <c r="AD3604" s="7">
        <v>0</v>
      </c>
      <c r="AE3604">
        <v>2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</row>
    <row r="3605" spans="1:44" x14ac:dyDescent="0.25">
      <c r="A3605">
        <v>1564787</v>
      </c>
      <c r="B3605">
        <v>756057</v>
      </c>
      <c r="C3605">
        <v>22.554218890649501</v>
      </c>
      <c r="D3605">
        <v>39.773467283736402</v>
      </c>
      <c r="E3605" s="68" t="s">
        <v>1271</v>
      </c>
      <c r="F3605" s="8">
        <f>INDEX(Δεδομένα!$P:$P,MATCH('2020'!E3605,Δεδομένα!$O:$O,0))</f>
        <v>102</v>
      </c>
      <c r="G3605" s="6" t="s">
        <v>288</v>
      </c>
      <c r="H3605" s="2" t="str">
        <f>INDEX(Δεδομένα!B$1:B$51,MATCH('2020'!G3605,Δεδομένα!A$1:A$51,0))</f>
        <v>ΘΕΣΣΑΛΙΑΣ</v>
      </c>
      <c r="I3605" s="8">
        <f>INDEX(Δεδομένα!E$1:E$13,MATCH('2020'!H3605,Δεδομένα!D$1:D$13,0))</f>
        <v>6</v>
      </c>
      <c r="J3605" s="1">
        <v>43985</v>
      </c>
      <c r="K3605" s="6" t="s">
        <v>2130</v>
      </c>
      <c r="L3605" s="36" t="str">
        <f t="shared" si="224"/>
        <v>03/06/2020 18:49</v>
      </c>
      <c r="M3605" s="1">
        <v>43985</v>
      </c>
      <c r="N3605" s="6" t="s">
        <v>392</v>
      </c>
      <c r="O3605" s="36" t="str">
        <f t="shared" si="225"/>
        <v>03/06/2020 21:00</v>
      </c>
      <c r="P3605" s="46">
        <f t="shared" si="226"/>
        <v>9.0972222220443655E-2</v>
      </c>
      <c r="Q3605" s="48">
        <v>0</v>
      </c>
      <c r="R3605" s="47">
        <f t="shared" si="227"/>
        <v>130.99999999743886</v>
      </c>
      <c r="S3605" s="6" t="s">
        <v>288</v>
      </c>
      <c r="T3605" s="6" t="s">
        <v>1272</v>
      </c>
      <c r="U3605" s="6" t="s">
        <v>2437</v>
      </c>
      <c r="V3605" s="6" t="s">
        <v>2437</v>
      </c>
      <c r="W3605" s="7">
        <v>0</v>
      </c>
      <c r="X3605" s="7">
        <v>0</v>
      </c>
      <c r="Y3605" s="7">
        <v>0</v>
      </c>
      <c r="Z3605" s="7">
        <v>0</v>
      </c>
      <c r="AA3605" s="7">
        <v>0</v>
      </c>
      <c r="AB3605" s="7">
        <v>33</v>
      </c>
      <c r="AC3605" s="7">
        <v>0</v>
      </c>
      <c r="AD3605" s="7">
        <v>0</v>
      </c>
      <c r="AE3605">
        <v>5</v>
      </c>
      <c r="AF3605">
        <v>0</v>
      </c>
      <c r="AG3605">
        <v>0</v>
      </c>
      <c r="AH3605">
        <v>0</v>
      </c>
      <c r="AI3605">
        <v>0</v>
      </c>
      <c r="AJ3605">
        <v>2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</row>
    <row r="3606" spans="1:44" x14ac:dyDescent="0.25">
      <c r="A3606">
        <v>1561979</v>
      </c>
      <c r="B3606">
        <v>755894</v>
      </c>
      <c r="C3606">
        <v>22.018769854494401</v>
      </c>
      <c r="D3606">
        <v>37.021743023991498</v>
      </c>
      <c r="E3606" s="68" t="s">
        <v>937</v>
      </c>
      <c r="F3606" s="8">
        <f>INDEX(Δεδομένα!$P:$P,MATCH('2020'!E3606,Δεδομένα!$O:$O,0))</f>
        <v>143</v>
      </c>
      <c r="G3606" s="6" t="s">
        <v>841</v>
      </c>
      <c r="H3606" s="2" t="str">
        <f>INDEX(Δεδομένα!B$1:B$51,MATCH('2020'!G3606,Δεδομένα!A$1:A$51,0))</f>
        <v>ΠΕΛΛΟΠΟΝΗΣΟΥ</v>
      </c>
      <c r="I3606" s="8">
        <f>INDEX(Δεδομένα!E$1:E$13,MATCH('2020'!H3606,Δεδομένα!D$1:D$13,0))</f>
        <v>8</v>
      </c>
      <c r="J3606" s="1">
        <v>43985</v>
      </c>
      <c r="K3606" s="6" t="s">
        <v>4219</v>
      </c>
      <c r="L3606" s="36" t="str">
        <f t="shared" si="224"/>
        <v>03/06/2020 03:30</v>
      </c>
      <c r="M3606" s="1">
        <v>43985</v>
      </c>
      <c r="N3606" s="6" t="s">
        <v>4949</v>
      </c>
      <c r="O3606" s="36" t="str">
        <f t="shared" si="225"/>
        <v>03/06/2020 04:33</v>
      </c>
      <c r="P3606" s="46">
        <f t="shared" si="226"/>
        <v>4.3749999997089617E-2</v>
      </c>
      <c r="Q3606" s="48">
        <v>0</v>
      </c>
      <c r="R3606" s="47">
        <f t="shared" si="227"/>
        <v>62.999999995809048</v>
      </c>
      <c r="S3606" s="6" t="s">
        <v>842</v>
      </c>
      <c r="T3606" s="6" t="s">
        <v>984</v>
      </c>
      <c r="U3606" s="6" t="s">
        <v>44</v>
      </c>
      <c r="V3606" s="6" t="s">
        <v>4950</v>
      </c>
      <c r="W3606" s="7">
        <v>0</v>
      </c>
      <c r="X3606" s="7">
        <v>0</v>
      </c>
      <c r="Y3606" s="7">
        <v>0</v>
      </c>
      <c r="Z3606" s="7">
        <v>0</v>
      </c>
      <c r="AA3606" s="7">
        <v>0.1</v>
      </c>
      <c r="AB3606" s="7">
        <v>0</v>
      </c>
      <c r="AC3606" s="7">
        <v>0</v>
      </c>
      <c r="AD3606" s="7">
        <v>0</v>
      </c>
      <c r="AE3606">
        <v>4</v>
      </c>
      <c r="AF3606">
        <v>0</v>
      </c>
      <c r="AG3606">
        <v>0</v>
      </c>
      <c r="AH3606">
        <v>0</v>
      </c>
      <c r="AI3606">
        <v>0</v>
      </c>
      <c r="AJ3606">
        <v>2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</row>
    <row r="3607" spans="1:44" x14ac:dyDescent="0.25">
      <c r="A3607">
        <v>1561973</v>
      </c>
      <c r="B3607">
        <v>755990</v>
      </c>
      <c r="C3607">
        <v>22.0131947277238</v>
      </c>
      <c r="D3607">
        <v>37.040435182281797</v>
      </c>
      <c r="E3607" s="68" t="s">
        <v>937</v>
      </c>
      <c r="F3607" s="8">
        <f>INDEX(Δεδομένα!$P:$P,MATCH('2020'!E3607,Δεδομένα!$O:$O,0))</f>
        <v>143</v>
      </c>
      <c r="G3607" s="6" t="s">
        <v>841</v>
      </c>
      <c r="H3607" s="2" t="str">
        <f>INDEX(Δεδομένα!B$1:B$51,MATCH('2020'!G3607,Δεδομένα!A$1:A$51,0))</f>
        <v>ΠΕΛΛΟΠΟΝΗΣΟΥ</v>
      </c>
      <c r="I3607" s="8">
        <f>INDEX(Δεδομένα!E$1:E$13,MATCH('2020'!H3607,Δεδομένα!D$1:D$13,0))</f>
        <v>8</v>
      </c>
      <c r="J3607" s="1">
        <v>43985</v>
      </c>
      <c r="K3607" s="6" t="s">
        <v>362</v>
      </c>
      <c r="L3607" s="36" t="str">
        <f t="shared" si="224"/>
        <v>03/06/2020 14:00</v>
      </c>
      <c r="M3607" s="1">
        <v>43985</v>
      </c>
      <c r="N3607" s="6" t="s">
        <v>1870</v>
      </c>
      <c r="O3607" s="36" t="str">
        <f t="shared" si="225"/>
        <v>03/06/2020 14:31</v>
      </c>
      <c r="P3607" s="46">
        <f t="shared" si="226"/>
        <v>2.1527777775190771E-2</v>
      </c>
      <c r="Q3607" s="48">
        <v>0</v>
      </c>
      <c r="R3607" s="47">
        <f t="shared" si="227"/>
        <v>30.99999999627471</v>
      </c>
      <c r="S3607" s="6" t="s">
        <v>842</v>
      </c>
      <c r="T3607" s="6" t="s">
        <v>984</v>
      </c>
      <c r="U3607" s="6" t="s">
        <v>44</v>
      </c>
      <c r="V3607" s="6" t="s">
        <v>4954</v>
      </c>
      <c r="W3607" s="7">
        <v>0</v>
      </c>
      <c r="X3607" s="7">
        <v>0</v>
      </c>
      <c r="Y3607" s="7">
        <v>0</v>
      </c>
      <c r="Z3607" s="7">
        <v>0</v>
      </c>
      <c r="AA3607" s="7">
        <v>0.1</v>
      </c>
      <c r="AB3607" s="7">
        <v>0</v>
      </c>
      <c r="AC3607" s="7">
        <v>0</v>
      </c>
      <c r="AD3607" s="7">
        <v>0</v>
      </c>
      <c r="AE3607">
        <v>2</v>
      </c>
      <c r="AF3607">
        <v>0</v>
      </c>
      <c r="AG3607">
        <v>0</v>
      </c>
      <c r="AH3607">
        <v>0</v>
      </c>
      <c r="AI3607">
        <v>0</v>
      </c>
      <c r="AJ3607">
        <v>1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</row>
    <row r="3608" spans="1:44" x14ac:dyDescent="0.25">
      <c r="A3608">
        <v>1561970</v>
      </c>
      <c r="B3608">
        <v>756082</v>
      </c>
      <c r="C3608">
        <v>22.0191782091423</v>
      </c>
      <c r="D3608">
        <v>37.021134164614303</v>
      </c>
      <c r="E3608" s="68" t="s">
        <v>937</v>
      </c>
      <c r="F3608" s="8">
        <f>INDEX(Δεδομένα!$P:$P,MATCH('2020'!E3608,Δεδομένα!$O:$O,0))</f>
        <v>143</v>
      </c>
      <c r="G3608" s="6" t="s">
        <v>841</v>
      </c>
      <c r="H3608" s="2" t="str">
        <f>INDEX(Δεδομένα!B$1:B$51,MATCH('2020'!G3608,Δεδομένα!A$1:A$51,0))</f>
        <v>ΠΕΛΛΟΠΟΝΗΣΟΥ</v>
      </c>
      <c r="I3608" s="8">
        <f>INDEX(Δεδομένα!E$1:E$13,MATCH('2020'!H3608,Δεδομένα!D$1:D$13,0))</f>
        <v>8</v>
      </c>
      <c r="J3608" s="1">
        <v>43985</v>
      </c>
      <c r="K3608" s="6" t="s">
        <v>2327</v>
      </c>
      <c r="L3608" s="36" t="str">
        <f t="shared" si="224"/>
        <v>03/06/2020 21:04</v>
      </c>
      <c r="M3608" s="1">
        <v>43985</v>
      </c>
      <c r="N3608" s="6" t="s">
        <v>1662</v>
      </c>
      <c r="O3608" s="36" t="str">
        <f t="shared" si="225"/>
        <v>03/06/2020 23:10</v>
      </c>
      <c r="P3608" s="46">
        <f t="shared" si="226"/>
        <v>8.7500000001455192E-2</v>
      </c>
      <c r="Q3608" s="48">
        <v>0</v>
      </c>
      <c r="R3608" s="47">
        <f t="shared" si="227"/>
        <v>126.00000000209548</v>
      </c>
      <c r="S3608" s="6" t="s">
        <v>842</v>
      </c>
      <c r="T3608" s="6" t="s">
        <v>984</v>
      </c>
      <c r="U3608" s="6" t="s">
        <v>44</v>
      </c>
      <c r="V3608" s="6" t="s">
        <v>4965</v>
      </c>
      <c r="W3608" s="7">
        <v>0</v>
      </c>
      <c r="X3608" s="7">
        <v>0</v>
      </c>
      <c r="Y3608" s="7">
        <v>0</v>
      </c>
      <c r="Z3608" s="7">
        <v>0</v>
      </c>
      <c r="AA3608" s="7">
        <v>0.3</v>
      </c>
      <c r="AB3608" s="7">
        <v>0</v>
      </c>
      <c r="AC3608" s="7">
        <v>0</v>
      </c>
      <c r="AD3608" s="7">
        <v>0</v>
      </c>
      <c r="AE3608">
        <v>7</v>
      </c>
      <c r="AF3608">
        <v>0</v>
      </c>
      <c r="AG3608">
        <v>0</v>
      </c>
      <c r="AH3608">
        <v>0</v>
      </c>
      <c r="AI3608">
        <v>0</v>
      </c>
      <c r="AJ3608">
        <v>3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</row>
    <row r="3609" spans="1:44" x14ac:dyDescent="0.25">
      <c r="A3609">
        <v>1562736</v>
      </c>
      <c r="B3609">
        <v>756006</v>
      </c>
      <c r="C3609">
        <v>21.975716421101701</v>
      </c>
      <c r="D3609">
        <v>39.577176975872199</v>
      </c>
      <c r="E3609" s="68" t="s">
        <v>883</v>
      </c>
      <c r="F3609" s="8">
        <f>INDEX(Δεδομένα!$P:$P,MATCH('2020'!E3609,Δεδομένα!$O:$O,0))</f>
        <v>112</v>
      </c>
      <c r="G3609" s="6" t="s">
        <v>884</v>
      </c>
      <c r="H3609" s="2" t="str">
        <f>INDEX(Δεδομένα!B$1:B$51,MATCH('2020'!G3609,Δεδομένα!A$1:A$51,0))</f>
        <v>ΘΕΣΣΑΛΙΑΣ</v>
      </c>
      <c r="I3609" s="8">
        <f>INDEX(Δεδομένα!E$1:E$13,MATCH('2020'!H3609,Δεδομένα!D$1:D$13,0))</f>
        <v>6</v>
      </c>
      <c r="J3609" s="1">
        <v>43985</v>
      </c>
      <c r="K3609" s="6" t="s">
        <v>1557</v>
      </c>
      <c r="L3609" s="36" t="str">
        <f t="shared" si="224"/>
        <v>03/06/2020 15:02</v>
      </c>
      <c r="M3609" s="1">
        <v>43985</v>
      </c>
      <c r="N3609" s="6" t="s">
        <v>85</v>
      </c>
      <c r="O3609" s="36" t="str">
        <f t="shared" si="225"/>
        <v>03/06/2020 17:50</v>
      </c>
      <c r="P3609" s="46">
        <f t="shared" si="226"/>
        <v>0.11666666666860692</v>
      </c>
      <c r="Q3609" s="48">
        <v>0</v>
      </c>
      <c r="R3609" s="47">
        <f t="shared" si="227"/>
        <v>168.00000000279397</v>
      </c>
      <c r="S3609" s="6" t="s">
        <v>884</v>
      </c>
      <c r="T3609" s="6" t="s">
        <v>885</v>
      </c>
      <c r="U3609" s="6" t="s">
        <v>44</v>
      </c>
      <c r="V3609" s="6" t="s">
        <v>4956</v>
      </c>
      <c r="W3609" s="7">
        <v>0</v>
      </c>
      <c r="X3609" s="7">
        <v>0</v>
      </c>
      <c r="Y3609" s="7">
        <v>0</v>
      </c>
      <c r="Z3609" s="7">
        <v>0</v>
      </c>
      <c r="AA3609" s="7">
        <v>0</v>
      </c>
      <c r="AB3609" s="7">
        <v>20</v>
      </c>
      <c r="AC3609" s="7">
        <v>0</v>
      </c>
      <c r="AD3609" s="7">
        <v>0</v>
      </c>
      <c r="AE3609">
        <v>6</v>
      </c>
      <c r="AF3609">
        <v>0</v>
      </c>
      <c r="AG3609">
        <v>0</v>
      </c>
      <c r="AH3609">
        <v>0</v>
      </c>
      <c r="AI3609">
        <v>0</v>
      </c>
      <c r="AJ3609">
        <v>3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</row>
    <row r="3610" spans="1:44" x14ac:dyDescent="0.25">
      <c r="A3610">
        <v>1561824</v>
      </c>
      <c r="B3610">
        <v>756162</v>
      </c>
      <c r="C3610">
        <v>23.1936695794112</v>
      </c>
      <c r="D3610">
        <v>38.9907174919244</v>
      </c>
      <c r="E3610" s="68" t="s">
        <v>466</v>
      </c>
      <c r="F3610" s="8">
        <f>INDEX(Δεδομένα!$P:$P,MATCH('2020'!E3610,Δεδομένα!$O:$O,0))</f>
        <v>184</v>
      </c>
      <c r="G3610" s="6" t="s">
        <v>439</v>
      </c>
      <c r="H3610" s="2" t="str">
        <f>INDEX(Δεδομένα!B$1:B$51,MATCH('2020'!G3610,Δεδομένα!A$1:A$51,0))</f>
        <v>ΣΤΕΡΕΑΣ ΕΛΛΑΔΟΣ</v>
      </c>
      <c r="I3610" s="8">
        <f>INDEX(Δεδομένα!E$1:E$13,MATCH('2020'!H3610,Δεδομένα!D$1:D$13,0))</f>
        <v>9</v>
      </c>
      <c r="J3610" s="1">
        <v>43986</v>
      </c>
      <c r="K3610" s="6" t="s">
        <v>591</v>
      </c>
      <c r="L3610" s="36" t="str">
        <f t="shared" si="224"/>
        <v>04/06/2020 09:30</v>
      </c>
      <c r="M3610" s="1">
        <v>43986</v>
      </c>
      <c r="N3610" s="6" t="s">
        <v>526</v>
      </c>
      <c r="O3610" s="36" t="str">
        <f t="shared" si="225"/>
        <v>04/06/2020 11:45</v>
      </c>
      <c r="P3610" s="46">
        <f t="shared" si="226"/>
        <v>9.375E-2</v>
      </c>
      <c r="Q3610" s="48">
        <v>0</v>
      </c>
      <c r="R3610" s="47">
        <f t="shared" si="227"/>
        <v>135</v>
      </c>
      <c r="S3610" s="6" t="s">
        <v>469</v>
      </c>
      <c r="T3610" s="6" t="s">
        <v>470</v>
      </c>
      <c r="U3610" s="6" t="s">
        <v>4966</v>
      </c>
      <c r="V3610" s="6" t="s">
        <v>4967</v>
      </c>
      <c r="W3610" s="7">
        <v>0</v>
      </c>
      <c r="X3610" s="7">
        <v>0</v>
      </c>
      <c r="Y3610" s="7">
        <v>0</v>
      </c>
      <c r="Z3610" s="7">
        <v>0</v>
      </c>
      <c r="AA3610" s="7">
        <v>0</v>
      </c>
      <c r="AB3610" s="7">
        <v>0</v>
      </c>
      <c r="AC3610" s="7">
        <v>0.01</v>
      </c>
      <c r="AD3610" s="7">
        <v>0</v>
      </c>
      <c r="AE3610">
        <v>8</v>
      </c>
      <c r="AF3610">
        <v>0</v>
      </c>
      <c r="AG3610">
        <v>0</v>
      </c>
      <c r="AH3610">
        <v>0</v>
      </c>
      <c r="AI3610">
        <v>0</v>
      </c>
      <c r="AJ3610">
        <v>4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</row>
    <row r="3611" spans="1:44" x14ac:dyDescent="0.25">
      <c r="A3611">
        <v>1568989</v>
      </c>
      <c r="B3611">
        <v>756186</v>
      </c>
      <c r="C3611">
        <v>21.3427867517339</v>
      </c>
      <c r="D3611">
        <v>37.836673880153498</v>
      </c>
      <c r="E3611" s="68" t="s">
        <v>925</v>
      </c>
      <c r="F3611" s="8">
        <f>INDEX(Δεδομένα!$P:$P,MATCH('2020'!E3611,Δεδομένα!$O:$O,0))</f>
        <v>135</v>
      </c>
      <c r="G3611" s="6" t="s">
        <v>357</v>
      </c>
      <c r="H3611" s="2" t="str">
        <f>INDEX(Δεδομένα!B$1:B$51,MATCH('2020'!G3611,Δεδομένα!A$1:A$51,0))</f>
        <v>ΔΥΤΙΚΗΣ ΕΛΛΑΔΟΣ</v>
      </c>
      <c r="I3611" s="8">
        <f>INDEX(Δεδομένα!E$1:E$13,MATCH('2020'!H3611,Δεδομένα!D$1:D$13,0))</f>
        <v>7</v>
      </c>
      <c r="J3611" s="1">
        <v>43986</v>
      </c>
      <c r="K3611" s="6" t="s">
        <v>3250</v>
      </c>
      <c r="L3611" s="36" t="str">
        <f t="shared" si="224"/>
        <v>04/06/2020 11:32</v>
      </c>
      <c r="M3611" s="1">
        <v>43986</v>
      </c>
      <c r="N3611" s="6" t="s">
        <v>49</v>
      </c>
      <c r="O3611" s="36" t="str">
        <f t="shared" si="225"/>
        <v>04/06/2020 12:40</v>
      </c>
      <c r="P3611" s="46">
        <f t="shared" si="226"/>
        <v>4.7222222223354038E-2</v>
      </c>
      <c r="Q3611" s="48">
        <v>0</v>
      </c>
      <c r="R3611" s="47">
        <f t="shared" si="227"/>
        <v>68.000000001629815</v>
      </c>
      <c r="S3611" s="6" t="s">
        <v>44</v>
      </c>
      <c r="T3611" s="6" t="s">
        <v>1565</v>
      </c>
      <c r="U3611" s="6" t="s">
        <v>44</v>
      </c>
      <c r="V3611" s="6" t="s">
        <v>4968</v>
      </c>
      <c r="W3611" s="7">
        <v>0</v>
      </c>
      <c r="X3611" s="7">
        <v>0</v>
      </c>
      <c r="Y3611" s="7">
        <v>0</v>
      </c>
      <c r="Z3611" s="7">
        <v>0</v>
      </c>
      <c r="AA3611" s="7">
        <v>0</v>
      </c>
      <c r="AB3611" s="7">
        <v>4</v>
      </c>
      <c r="AC3611" s="7">
        <v>0</v>
      </c>
      <c r="AD3611" s="7">
        <v>0</v>
      </c>
      <c r="AE3611">
        <v>2</v>
      </c>
      <c r="AF3611">
        <v>0</v>
      </c>
      <c r="AG3611">
        <v>0</v>
      </c>
      <c r="AH3611">
        <v>0</v>
      </c>
      <c r="AI3611">
        <v>0</v>
      </c>
      <c r="AJ3611">
        <v>1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</row>
    <row r="3612" spans="1:44" x14ac:dyDescent="0.25">
      <c r="A3612">
        <v>1561785</v>
      </c>
      <c r="B3612">
        <v>756262</v>
      </c>
      <c r="C3612">
        <v>21.4266443457885</v>
      </c>
      <c r="D3612">
        <v>38.094328212419398</v>
      </c>
      <c r="E3612" s="68" t="s">
        <v>900</v>
      </c>
      <c r="F3612" s="8">
        <f>INDEX(Δεδομένα!$P:$P,MATCH('2020'!E3612,Δεδομένα!$O:$O,0))</f>
        <v>136</v>
      </c>
      <c r="G3612" s="6" t="s">
        <v>357</v>
      </c>
      <c r="H3612" s="2" t="str">
        <f>INDEX(Δεδομένα!B$1:B$51,MATCH('2020'!G3612,Δεδομένα!A$1:A$51,0))</f>
        <v>ΔΥΤΙΚΗΣ ΕΛΛΑΔΟΣ</v>
      </c>
      <c r="I3612" s="8">
        <f>INDEX(Δεδομένα!E$1:E$13,MATCH('2020'!H3612,Δεδομένα!D$1:D$13,0))</f>
        <v>7</v>
      </c>
      <c r="J3612" s="1">
        <v>43986</v>
      </c>
      <c r="K3612" s="6" t="s">
        <v>703</v>
      </c>
      <c r="L3612" s="36" t="str">
        <f t="shared" si="224"/>
        <v>04/06/2020 15:55</v>
      </c>
      <c r="M3612" s="1">
        <v>43986</v>
      </c>
      <c r="N3612" s="6" t="s">
        <v>204</v>
      </c>
      <c r="O3612" s="36" t="str">
        <f t="shared" si="225"/>
        <v>04/06/2020 17:00</v>
      </c>
      <c r="P3612" s="46">
        <f t="shared" si="226"/>
        <v>4.5138888890505768E-2</v>
      </c>
      <c r="Q3612" s="48">
        <v>0</v>
      </c>
      <c r="R3612" s="47">
        <f t="shared" si="227"/>
        <v>65.000000002328306</v>
      </c>
      <c r="S3612" s="6" t="s">
        <v>306</v>
      </c>
      <c r="T3612" s="6" t="s">
        <v>73</v>
      </c>
      <c r="U3612" s="6" t="s">
        <v>44</v>
      </c>
      <c r="V3612" s="6" t="s">
        <v>4975</v>
      </c>
      <c r="W3612" s="7">
        <v>0</v>
      </c>
      <c r="X3612" s="7">
        <v>0</v>
      </c>
      <c r="Y3612" s="7">
        <v>0</v>
      </c>
      <c r="Z3612" s="7">
        <v>0</v>
      </c>
      <c r="AA3612" s="7">
        <v>1</v>
      </c>
      <c r="AB3612" s="7">
        <v>0</v>
      </c>
      <c r="AC3612" s="7">
        <v>0</v>
      </c>
      <c r="AD3612" s="7">
        <v>0</v>
      </c>
      <c r="AE3612">
        <v>4</v>
      </c>
      <c r="AF3612">
        <v>0</v>
      </c>
      <c r="AG3612">
        <v>0</v>
      </c>
      <c r="AH3612">
        <v>0</v>
      </c>
      <c r="AI3612">
        <v>0</v>
      </c>
      <c r="AJ3612">
        <v>1</v>
      </c>
      <c r="AK3612">
        <v>1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</row>
    <row r="3613" spans="1:44" x14ac:dyDescent="0.25">
      <c r="A3613">
        <v>1561745</v>
      </c>
      <c r="B3613">
        <v>756216</v>
      </c>
      <c r="C3613">
        <v>22.478566074864901</v>
      </c>
      <c r="D3613">
        <v>40.600920741331301</v>
      </c>
      <c r="E3613" s="68" t="s">
        <v>1880</v>
      </c>
      <c r="F3613" s="8">
        <f>INDEX(Δεδομένα!$P:$P,MATCH('2020'!E3613,Δεδομένα!$O:$O,0))</f>
        <v>66</v>
      </c>
      <c r="G3613" s="6" t="s">
        <v>238</v>
      </c>
      <c r="H3613" s="2" t="str">
        <f>INDEX(Δεδομένα!B$1:B$51,MATCH('2020'!G3613,Δεδομένα!A$1:A$51,0))</f>
        <v>ΚΕΝΤΡΙΚΗΣ ΜΑΚΕΔΟΝΙΑΣ</v>
      </c>
      <c r="I3613" s="8">
        <f>INDEX(Δεδομένα!E$1:E$13,MATCH('2020'!H3613,Δεδομένα!D$1:D$13,0))</f>
        <v>3</v>
      </c>
      <c r="J3613" s="1">
        <v>43986</v>
      </c>
      <c r="K3613" s="6" t="s">
        <v>440</v>
      </c>
      <c r="L3613" s="36" t="str">
        <f t="shared" si="224"/>
        <v>04/06/2020 13:15</v>
      </c>
      <c r="M3613" s="1">
        <v>43986</v>
      </c>
      <c r="N3613" s="6" t="s">
        <v>759</v>
      </c>
      <c r="O3613" s="36" t="str">
        <f t="shared" si="225"/>
        <v>04/06/2020 14:10</v>
      </c>
      <c r="P3613" s="46">
        <f t="shared" si="226"/>
        <v>3.8194444445252884E-2</v>
      </c>
      <c r="Q3613" s="48">
        <v>0</v>
      </c>
      <c r="R3613" s="47">
        <f t="shared" si="227"/>
        <v>55.000000001164153</v>
      </c>
      <c r="S3613" s="6" t="s">
        <v>897</v>
      </c>
      <c r="T3613" s="6" t="s">
        <v>1966</v>
      </c>
      <c r="U3613" s="6" t="s">
        <v>44</v>
      </c>
      <c r="V3613" s="6" t="s">
        <v>4970</v>
      </c>
      <c r="W3613" s="7">
        <v>0</v>
      </c>
      <c r="X3613" s="7">
        <v>0</v>
      </c>
      <c r="Y3613" s="7">
        <v>0</v>
      </c>
      <c r="Z3613" s="7">
        <v>0</v>
      </c>
      <c r="AA3613" s="7">
        <v>2</v>
      </c>
      <c r="AB3613" s="7">
        <v>0</v>
      </c>
      <c r="AC3613" s="7">
        <v>0</v>
      </c>
      <c r="AD3613" s="7">
        <v>0</v>
      </c>
      <c r="AE3613">
        <v>2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</row>
    <row r="3614" spans="1:44" x14ac:dyDescent="0.25">
      <c r="A3614">
        <v>1561752</v>
      </c>
      <c r="B3614">
        <v>756243</v>
      </c>
      <c r="C3614">
        <v>22.4621756910554</v>
      </c>
      <c r="D3614">
        <v>40.642023833859199</v>
      </c>
      <c r="E3614" s="68" t="s">
        <v>1880</v>
      </c>
      <c r="F3614" s="8">
        <f>INDEX(Δεδομένα!$P:$P,MATCH('2020'!E3614,Δεδομένα!$O:$O,0))</f>
        <v>66</v>
      </c>
      <c r="G3614" s="6" t="s">
        <v>238</v>
      </c>
      <c r="H3614" s="2" t="str">
        <f>INDEX(Δεδομένα!B$1:B$51,MATCH('2020'!G3614,Δεδομένα!A$1:A$51,0))</f>
        <v>ΚΕΝΤΡΙΚΗΣ ΜΑΚΕΔΟΝΙΑΣ</v>
      </c>
      <c r="I3614" s="8">
        <f>INDEX(Δεδομένα!E$1:E$13,MATCH('2020'!H3614,Δεδομένα!D$1:D$13,0))</f>
        <v>3</v>
      </c>
      <c r="J3614" s="1">
        <v>43986</v>
      </c>
      <c r="K3614" s="6" t="s">
        <v>2240</v>
      </c>
      <c r="L3614" s="36" t="str">
        <f t="shared" si="224"/>
        <v>04/06/2020 14:52</v>
      </c>
      <c r="M3614" s="1">
        <v>43986</v>
      </c>
      <c r="N3614" s="6" t="s">
        <v>504</v>
      </c>
      <c r="O3614" s="36" t="str">
        <f t="shared" si="225"/>
        <v>04/06/2020 15:50</v>
      </c>
      <c r="P3614" s="46">
        <f t="shared" si="226"/>
        <v>4.0277777778101154E-2</v>
      </c>
      <c r="Q3614" s="48">
        <v>0</v>
      </c>
      <c r="R3614" s="47">
        <f t="shared" si="227"/>
        <v>58.000000000465661</v>
      </c>
      <c r="S3614" s="6" t="s">
        <v>897</v>
      </c>
      <c r="T3614" s="6" t="s">
        <v>1966</v>
      </c>
      <c r="U3614" s="6" t="s">
        <v>44</v>
      </c>
      <c r="V3614" s="6" t="s">
        <v>3449</v>
      </c>
      <c r="W3614" s="7">
        <v>0</v>
      </c>
      <c r="X3614" s="7">
        <v>0</v>
      </c>
      <c r="Y3614" s="7">
        <v>0</v>
      </c>
      <c r="Z3614" s="7">
        <v>0</v>
      </c>
      <c r="AA3614" s="7">
        <v>1</v>
      </c>
      <c r="AB3614" s="7">
        <v>0</v>
      </c>
      <c r="AC3614" s="7">
        <v>0</v>
      </c>
      <c r="AD3614" s="7">
        <v>0</v>
      </c>
      <c r="AE3614">
        <v>4</v>
      </c>
      <c r="AF3614">
        <v>0</v>
      </c>
      <c r="AG3614">
        <v>0</v>
      </c>
      <c r="AH3614">
        <v>0</v>
      </c>
      <c r="AI3614">
        <v>0</v>
      </c>
      <c r="AJ3614">
        <v>2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</row>
    <row r="3615" spans="1:44" x14ac:dyDescent="0.25">
      <c r="A3615">
        <v>1561754</v>
      </c>
      <c r="B3615">
        <v>756341</v>
      </c>
      <c r="C3615">
        <v>22.523073623822899</v>
      </c>
      <c r="D3615">
        <v>40.645710780678399</v>
      </c>
      <c r="E3615" s="68" t="s">
        <v>1880</v>
      </c>
      <c r="F3615" s="8">
        <f>INDEX(Δεδομένα!$P:$P,MATCH('2020'!E3615,Δεδομένα!$O:$O,0))</f>
        <v>66</v>
      </c>
      <c r="G3615" s="6" t="s">
        <v>238</v>
      </c>
      <c r="H3615" s="2" t="str">
        <f>INDEX(Δεδομένα!B$1:B$51,MATCH('2020'!G3615,Δεδομένα!A$1:A$51,0))</f>
        <v>ΚΕΝΤΡΙΚΗΣ ΜΑΚΕΔΟΝΙΑΣ</v>
      </c>
      <c r="I3615" s="8">
        <f>INDEX(Δεδομένα!E$1:E$13,MATCH('2020'!H3615,Δεδομένα!D$1:D$13,0))</f>
        <v>3</v>
      </c>
      <c r="J3615" s="1">
        <v>43986</v>
      </c>
      <c r="K3615" s="6" t="s">
        <v>4168</v>
      </c>
      <c r="L3615" s="36" t="str">
        <f t="shared" si="224"/>
        <v>04/06/2020 21:23</v>
      </c>
      <c r="M3615" s="1">
        <v>43986</v>
      </c>
      <c r="N3615" s="6" t="s">
        <v>617</v>
      </c>
      <c r="O3615" s="36" t="str">
        <f t="shared" si="225"/>
        <v>04/06/2020 22:00</v>
      </c>
      <c r="P3615" s="46">
        <f t="shared" si="226"/>
        <v>2.569444444088731E-2</v>
      </c>
      <c r="Q3615" s="48">
        <v>0</v>
      </c>
      <c r="R3615" s="47">
        <f t="shared" si="227"/>
        <v>36.999999994877726</v>
      </c>
      <c r="S3615" s="6" t="s">
        <v>897</v>
      </c>
      <c r="T3615" s="6" t="s">
        <v>1966</v>
      </c>
      <c r="U3615" s="6" t="s">
        <v>44</v>
      </c>
      <c r="V3615" s="6" t="s">
        <v>2025</v>
      </c>
      <c r="W3615" s="7">
        <v>0</v>
      </c>
      <c r="X3615" s="7">
        <v>0</v>
      </c>
      <c r="Y3615" s="7">
        <v>0</v>
      </c>
      <c r="Z3615" s="7">
        <v>0</v>
      </c>
      <c r="AA3615" s="7">
        <v>1</v>
      </c>
      <c r="AB3615" s="7">
        <v>0</v>
      </c>
      <c r="AC3615" s="7">
        <v>0</v>
      </c>
      <c r="AD3615" s="7">
        <v>0</v>
      </c>
      <c r="AE3615">
        <v>2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</row>
    <row r="3616" spans="1:44" x14ac:dyDescent="0.25">
      <c r="A3616">
        <v>1567895</v>
      </c>
      <c r="B3616">
        <v>0</v>
      </c>
      <c r="C3616">
        <v>0</v>
      </c>
      <c r="D3616">
        <v>0</v>
      </c>
      <c r="E3616" s="68" t="s">
        <v>687</v>
      </c>
      <c r="F3616" s="8">
        <f>INDEX(Δεδομένα!$P:$P,MATCH('2020'!E3616,Δεδομένα!$O:$O,0))</f>
        <v>213</v>
      </c>
      <c r="G3616" s="6" t="s">
        <v>560</v>
      </c>
      <c r="H3616" s="2" t="str">
        <f>INDEX(Δεδομένα!B$1:B$51,MATCH('2020'!G3616,Δεδομένα!A$1:A$51,0))</f>
        <v>ΚΡΗΤΗΣ</v>
      </c>
      <c r="I3616" s="8">
        <f>INDEX(Δεδομένα!E$1:E$13,MATCH('2020'!H3616,Δεδομένα!D$1:D$13,0))</f>
        <v>12</v>
      </c>
      <c r="J3616" s="1">
        <v>43986</v>
      </c>
      <c r="K3616" s="6" t="s">
        <v>611</v>
      </c>
      <c r="L3616" s="36" t="str">
        <f t="shared" si="224"/>
        <v>04/06/2020 12:15</v>
      </c>
      <c r="M3616" s="1">
        <v>43986</v>
      </c>
      <c r="N3616" s="6" t="s">
        <v>504</v>
      </c>
      <c r="O3616" s="36" t="str">
        <f t="shared" si="225"/>
        <v>04/06/2020 15:50</v>
      </c>
      <c r="P3616" s="46">
        <f t="shared" si="226"/>
        <v>0.14930555555474712</v>
      </c>
      <c r="Q3616" s="48">
        <v>0</v>
      </c>
      <c r="R3616" s="47">
        <f t="shared" si="227"/>
        <v>214.99999999883585</v>
      </c>
      <c r="S3616" s="6" t="s">
        <v>44</v>
      </c>
      <c r="T3616" s="6" t="s">
        <v>697</v>
      </c>
      <c r="U3616" s="6" t="s">
        <v>44</v>
      </c>
      <c r="V3616" s="6" t="s">
        <v>746</v>
      </c>
      <c r="W3616" s="7">
        <v>0</v>
      </c>
      <c r="X3616" s="7">
        <v>0</v>
      </c>
      <c r="Y3616" s="7">
        <v>0</v>
      </c>
      <c r="Z3616" s="7">
        <v>0</v>
      </c>
      <c r="AA3616" s="7">
        <v>0</v>
      </c>
      <c r="AB3616" s="7">
        <v>2</v>
      </c>
      <c r="AC3616" s="7">
        <v>0</v>
      </c>
      <c r="AD3616" s="7">
        <v>0</v>
      </c>
      <c r="AE3616">
        <v>8</v>
      </c>
      <c r="AF3616">
        <v>0</v>
      </c>
      <c r="AG3616">
        <v>0</v>
      </c>
      <c r="AH3616">
        <v>0</v>
      </c>
      <c r="AI3616">
        <v>0</v>
      </c>
      <c r="AJ3616">
        <v>3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</row>
    <row r="3617" spans="1:44" x14ac:dyDescent="0.25">
      <c r="A3617">
        <v>1563743</v>
      </c>
      <c r="B3617">
        <v>756235</v>
      </c>
      <c r="C3617">
        <v>22.668090608161702</v>
      </c>
      <c r="D3617">
        <v>40.808918246382497</v>
      </c>
      <c r="E3617" s="68" t="s">
        <v>175</v>
      </c>
      <c r="F3617" s="8">
        <f>INDEX(Δεδομένα!$P:$P,MATCH('2020'!E3617,Δεδομένα!$O:$O,0))</f>
        <v>44</v>
      </c>
      <c r="G3617" s="6" t="s">
        <v>170</v>
      </c>
      <c r="H3617" s="2" t="str">
        <f>INDEX(Δεδομένα!B$1:B$51,MATCH('2020'!G3617,Δεδομένα!A$1:A$51,0))</f>
        <v>ΚΕΝΤΡΙΚΗΣ ΜΑΚΕΔΟΝΙΑΣ</v>
      </c>
      <c r="I3617" s="8">
        <f>INDEX(Δεδομένα!E$1:E$13,MATCH('2020'!H3617,Δεδομένα!D$1:D$13,0))</f>
        <v>3</v>
      </c>
      <c r="J3617" s="1">
        <v>43986</v>
      </c>
      <c r="K3617" s="6" t="s">
        <v>542</v>
      </c>
      <c r="L3617" s="36" t="str">
        <f t="shared" si="224"/>
        <v>04/06/2020 14:30</v>
      </c>
      <c r="M3617" s="1">
        <v>43987</v>
      </c>
      <c r="N3617" s="6" t="s">
        <v>2761</v>
      </c>
      <c r="O3617" s="36" t="str">
        <f t="shared" si="225"/>
        <v>05/06/2020 10:57</v>
      </c>
      <c r="P3617" s="46">
        <f t="shared" si="226"/>
        <v>0.85208333333866904</v>
      </c>
      <c r="Q3617" s="48">
        <v>0</v>
      </c>
      <c r="R3617" s="47">
        <f t="shared" si="227"/>
        <v>1227.0000000076834</v>
      </c>
      <c r="S3617" s="6" t="s">
        <v>205</v>
      </c>
      <c r="T3617" s="6" t="s">
        <v>187</v>
      </c>
      <c r="U3617" s="6" t="s">
        <v>44</v>
      </c>
      <c r="V3617" s="6" t="s">
        <v>4972</v>
      </c>
      <c r="W3617" s="7">
        <v>0</v>
      </c>
      <c r="X3617" s="7">
        <v>0</v>
      </c>
      <c r="Y3617" s="7">
        <v>0</v>
      </c>
      <c r="Z3617" s="7">
        <v>2</v>
      </c>
      <c r="AA3617" s="7">
        <v>0</v>
      </c>
      <c r="AB3617" s="7">
        <v>1</v>
      </c>
      <c r="AC3617" s="7">
        <v>0</v>
      </c>
      <c r="AD3617" s="7">
        <v>0</v>
      </c>
      <c r="AE3617">
        <v>14</v>
      </c>
      <c r="AF3617">
        <v>0</v>
      </c>
      <c r="AG3617">
        <v>0</v>
      </c>
      <c r="AH3617">
        <v>0</v>
      </c>
      <c r="AI3617">
        <v>0</v>
      </c>
      <c r="AJ3617">
        <v>7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</row>
    <row r="3618" spans="1:44" x14ac:dyDescent="0.25">
      <c r="A3618">
        <v>1565448</v>
      </c>
      <c r="B3618">
        <v>756308</v>
      </c>
      <c r="C3618">
        <v>22.878921418850101</v>
      </c>
      <c r="D3618">
        <v>40.723179225991302</v>
      </c>
      <c r="E3618" s="68" t="s">
        <v>2077</v>
      </c>
      <c r="F3618" s="8">
        <f>INDEX(Δεδομένα!$P:$P,MATCH('2020'!E3618,Δεδομένα!$O:$O,0))</f>
        <v>40</v>
      </c>
      <c r="G3618" s="6" t="s">
        <v>170</v>
      </c>
      <c r="H3618" s="2" t="str">
        <f>INDEX(Δεδομένα!B$1:B$51,MATCH('2020'!G3618,Δεδομένα!A$1:A$51,0))</f>
        <v>ΚΕΝΤΡΙΚΗΣ ΜΑΚΕΔΟΝΙΑΣ</v>
      </c>
      <c r="I3618" s="8">
        <f>INDEX(Δεδομένα!E$1:E$13,MATCH('2020'!H3618,Δεδομένα!D$1:D$13,0))</f>
        <v>3</v>
      </c>
      <c r="J3618" s="1">
        <v>43986</v>
      </c>
      <c r="K3618" s="6" t="s">
        <v>1878</v>
      </c>
      <c r="L3618" s="36" t="str">
        <f t="shared" si="224"/>
        <v>04/06/2020 19:35</v>
      </c>
      <c r="M3618" s="1">
        <v>43986</v>
      </c>
      <c r="N3618" s="6" t="s">
        <v>3814</v>
      </c>
      <c r="O3618" s="36" t="str">
        <f t="shared" si="225"/>
        <v>04/06/2020 20:31</v>
      </c>
      <c r="P3618" s="46">
        <f t="shared" si="226"/>
        <v>3.888888889196096E-2</v>
      </c>
      <c r="Q3618" s="48">
        <v>0</v>
      </c>
      <c r="R3618" s="47">
        <f t="shared" si="227"/>
        <v>56.000000004423782</v>
      </c>
      <c r="S3618" s="6" t="s">
        <v>170</v>
      </c>
      <c r="T3618" s="6" t="s">
        <v>195</v>
      </c>
      <c r="U3618" s="6" t="s">
        <v>4980</v>
      </c>
      <c r="V3618" s="6" t="s">
        <v>4981</v>
      </c>
      <c r="W3618" s="7">
        <v>0</v>
      </c>
      <c r="X3618" s="7">
        <v>0</v>
      </c>
      <c r="Y3618" s="7">
        <v>0</v>
      </c>
      <c r="Z3618" s="7">
        <v>0</v>
      </c>
      <c r="AA3618" s="7">
        <v>0</v>
      </c>
      <c r="AB3618" s="7">
        <v>25</v>
      </c>
      <c r="AC3618" s="7">
        <v>0</v>
      </c>
      <c r="AD3618" s="7">
        <v>0</v>
      </c>
      <c r="AE3618">
        <v>5</v>
      </c>
      <c r="AF3618">
        <v>0</v>
      </c>
      <c r="AG3618">
        <v>1</v>
      </c>
      <c r="AH3618">
        <v>0</v>
      </c>
      <c r="AI3618">
        <v>3</v>
      </c>
      <c r="AJ3618">
        <v>2</v>
      </c>
      <c r="AK3618">
        <v>0</v>
      </c>
      <c r="AL3618">
        <v>1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</row>
    <row r="3619" spans="1:44" x14ac:dyDescent="0.25">
      <c r="A3619">
        <v>1561748</v>
      </c>
      <c r="B3619">
        <v>756291</v>
      </c>
      <c r="C3619">
        <v>22.734881859967199</v>
      </c>
      <c r="D3619">
        <v>40.996766446504999</v>
      </c>
      <c r="E3619" s="68" t="s">
        <v>1084</v>
      </c>
      <c r="F3619" s="8">
        <f>INDEX(Δεδομένα!$P:$P,MATCH('2020'!E3619,Δεδομένα!$O:$O,0))</f>
        <v>57</v>
      </c>
      <c r="G3619" s="6" t="s">
        <v>223</v>
      </c>
      <c r="H3619" s="2" t="str">
        <f>INDEX(Δεδομένα!B$1:B$51,MATCH('2020'!G3619,Δεδομένα!A$1:A$51,0))</f>
        <v>ΚΕΝΤΡΙΚΗΣ ΜΑΚΕΔΟΝΙΑΣ</v>
      </c>
      <c r="I3619" s="8">
        <f>INDEX(Δεδομένα!E$1:E$13,MATCH('2020'!H3619,Δεδομένα!D$1:D$13,0))</f>
        <v>3</v>
      </c>
      <c r="J3619" s="1">
        <v>43986</v>
      </c>
      <c r="K3619" s="6" t="s">
        <v>1113</v>
      </c>
      <c r="L3619" s="36" t="str">
        <f t="shared" si="224"/>
        <v>04/06/2020 17:34</v>
      </c>
      <c r="M3619" s="1">
        <v>43986</v>
      </c>
      <c r="N3619" s="6" t="s">
        <v>621</v>
      </c>
      <c r="O3619" s="36" t="str">
        <f t="shared" si="225"/>
        <v>04/06/2020 18:20</v>
      </c>
      <c r="P3619" s="46">
        <f t="shared" si="226"/>
        <v>3.1944444446708076E-2</v>
      </c>
      <c r="Q3619" s="48">
        <v>0</v>
      </c>
      <c r="R3619" s="47">
        <f t="shared" si="227"/>
        <v>46.000000003259629</v>
      </c>
      <c r="S3619" s="6" t="s">
        <v>223</v>
      </c>
      <c r="T3619" s="6" t="s">
        <v>1145</v>
      </c>
      <c r="U3619" s="6" t="s">
        <v>44</v>
      </c>
      <c r="V3619" s="6" t="s">
        <v>4977</v>
      </c>
      <c r="W3619" s="7">
        <v>0</v>
      </c>
      <c r="X3619" s="7">
        <v>0</v>
      </c>
      <c r="Y3619" s="7">
        <v>0</v>
      </c>
      <c r="Z3619" s="7">
        <v>1</v>
      </c>
      <c r="AA3619" s="7">
        <v>0</v>
      </c>
      <c r="AB3619" s="7">
        <v>0</v>
      </c>
      <c r="AC3619" s="7">
        <v>0</v>
      </c>
      <c r="AD3619" s="7">
        <v>0</v>
      </c>
      <c r="AE3619">
        <v>5</v>
      </c>
      <c r="AF3619">
        <v>0</v>
      </c>
      <c r="AG3619">
        <v>0</v>
      </c>
      <c r="AH3619">
        <v>0</v>
      </c>
      <c r="AI3619">
        <v>0</v>
      </c>
      <c r="AJ3619">
        <v>2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</row>
    <row r="3620" spans="1:44" x14ac:dyDescent="0.25">
      <c r="A3620">
        <v>1583757</v>
      </c>
      <c r="B3620">
        <v>756221</v>
      </c>
      <c r="C3620">
        <v>22.940977543827501</v>
      </c>
      <c r="D3620">
        <v>37.905570245410097</v>
      </c>
      <c r="E3620" s="68" t="s">
        <v>810</v>
      </c>
      <c r="F3620" s="8">
        <f>INDEX(Δεδομένα!$P:$P,MATCH('2020'!E3620,Δεδομένα!$O:$O,0))</f>
        <v>157</v>
      </c>
      <c r="G3620" s="6" t="s">
        <v>391</v>
      </c>
      <c r="H3620" s="2" t="str">
        <f>INDEX(Δεδομένα!B$1:B$51,MATCH('2020'!G3620,Δεδομένα!A$1:A$51,0))</f>
        <v>ΠΕΛΛΟΠΟΝΗΣΟΥ</v>
      </c>
      <c r="I3620" s="8">
        <f>INDEX(Δεδομένα!E$1:E$13,MATCH('2020'!H3620,Δεδομένα!D$1:D$13,0))</f>
        <v>8</v>
      </c>
      <c r="J3620" s="1">
        <v>43986</v>
      </c>
      <c r="K3620" s="6" t="s">
        <v>616</v>
      </c>
      <c r="L3620" s="36" t="str">
        <f t="shared" si="224"/>
        <v>04/06/2020 13:30</v>
      </c>
      <c r="M3620" s="1">
        <v>43986</v>
      </c>
      <c r="N3620" s="6" t="s">
        <v>703</v>
      </c>
      <c r="O3620" s="36" t="str">
        <f t="shared" si="225"/>
        <v>04/06/2020 15:55</v>
      </c>
      <c r="P3620" s="46">
        <f t="shared" si="226"/>
        <v>0.10069444444525288</v>
      </c>
      <c r="Q3620" s="48">
        <v>0</v>
      </c>
      <c r="R3620" s="47">
        <f t="shared" si="227"/>
        <v>145.00000000116415</v>
      </c>
      <c r="S3620" s="6" t="s">
        <v>44</v>
      </c>
      <c r="T3620" s="6" t="s">
        <v>1012</v>
      </c>
      <c r="U3620" s="6" t="s">
        <v>44</v>
      </c>
      <c r="V3620" s="6" t="s">
        <v>4971</v>
      </c>
      <c r="W3620" s="7">
        <v>0</v>
      </c>
      <c r="X3620" s="7">
        <v>0</v>
      </c>
      <c r="Y3620" s="7">
        <v>0</v>
      </c>
      <c r="Z3620" s="7">
        <v>5</v>
      </c>
      <c r="AA3620" s="7">
        <v>0</v>
      </c>
      <c r="AB3620" s="7">
        <v>0</v>
      </c>
      <c r="AC3620" s="7">
        <v>0</v>
      </c>
      <c r="AD3620" s="7">
        <v>0</v>
      </c>
      <c r="AE3620">
        <v>4</v>
      </c>
      <c r="AF3620">
        <v>0</v>
      </c>
      <c r="AG3620">
        <v>0</v>
      </c>
      <c r="AH3620">
        <v>0</v>
      </c>
      <c r="AI3620">
        <v>0</v>
      </c>
      <c r="AJ3620">
        <v>2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</row>
    <row r="3621" spans="1:44" x14ac:dyDescent="0.25">
      <c r="A3621">
        <v>1585142</v>
      </c>
      <c r="B3621">
        <v>756298</v>
      </c>
      <c r="C3621">
        <v>22.9847704070717</v>
      </c>
      <c r="D3621">
        <v>37.961049610345498</v>
      </c>
      <c r="E3621" s="68" t="s">
        <v>866</v>
      </c>
      <c r="F3621" s="8">
        <f>INDEX(Δεδομένα!$P:$P,MATCH('2020'!E3621,Δεδομένα!$O:$O,0))</f>
        <v>158</v>
      </c>
      <c r="G3621" s="6" t="s">
        <v>391</v>
      </c>
      <c r="H3621" s="2" t="str">
        <f>INDEX(Δεδομένα!B$1:B$51,MATCH('2020'!G3621,Δεδομένα!A$1:A$51,0))</f>
        <v>ΠΕΛΛΟΠΟΝΗΣΟΥ</v>
      </c>
      <c r="I3621" s="8">
        <f>INDEX(Δεδομένα!E$1:E$13,MATCH('2020'!H3621,Δεδομένα!D$1:D$13,0))</f>
        <v>8</v>
      </c>
      <c r="J3621" s="1">
        <v>43986</v>
      </c>
      <c r="K3621" s="6" t="s">
        <v>2128</v>
      </c>
      <c r="L3621" s="36" t="str">
        <f t="shared" si="224"/>
        <v>04/06/2020 18:34</v>
      </c>
      <c r="M3621" s="1">
        <v>43986</v>
      </c>
      <c r="N3621" s="6" t="s">
        <v>1480</v>
      </c>
      <c r="O3621" s="36" t="str">
        <f t="shared" si="225"/>
        <v>04/06/2020 19:06</v>
      </c>
      <c r="P3621" s="46">
        <f t="shared" si="226"/>
        <v>2.2222222221898846E-2</v>
      </c>
      <c r="Q3621" s="48">
        <v>0</v>
      </c>
      <c r="R3621" s="47">
        <f t="shared" si="227"/>
        <v>31.999999999534339</v>
      </c>
      <c r="S3621" s="6" t="s">
        <v>44</v>
      </c>
      <c r="T3621" s="6" t="s">
        <v>867</v>
      </c>
      <c r="U3621" s="6" t="s">
        <v>44</v>
      </c>
      <c r="V3621" s="6" t="s">
        <v>4979</v>
      </c>
      <c r="W3621" s="7">
        <v>0</v>
      </c>
      <c r="X3621" s="7">
        <v>0</v>
      </c>
      <c r="Y3621" s="7">
        <v>0</v>
      </c>
      <c r="Z3621" s="7">
        <v>0.02</v>
      </c>
      <c r="AA3621" s="7">
        <v>0</v>
      </c>
      <c r="AB3621" s="7">
        <v>0</v>
      </c>
      <c r="AC3621" s="7">
        <v>0</v>
      </c>
      <c r="AD3621" s="7">
        <v>0</v>
      </c>
      <c r="AE3621">
        <v>2</v>
      </c>
      <c r="AF3621">
        <v>0</v>
      </c>
      <c r="AG3621">
        <v>2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</row>
    <row r="3622" spans="1:44" x14ac:dyDescent="0.25">
      <c r="A3622">
        <v>1569205</v>
      </c>
      <c r="B3622">
        <v>756294</v>
      </c>
      <c r="C3622">
        <v>22.873672827179199</v>
      </c>
      <c r="D3622">
        <v>36.674345911087798</v>
      </c>
      <c r="E3622" s="68" t="s">
        <v>1606</v>
      </c>
      <c r="F3622" s="8">
        <f>INDEX(Δεδομένα!$P:$P,MATCH('2020'!E3622,Δεδομένα!$O:$O,0))</f>
        <v>152</v>
      </c>
      <c r="G3622" s="6" t="s">
        <v>369</v>
      </c>
      <c r="H3622" s="2" t="str">
        <f>INDEX(Δεδομένα!B$1:B$51,MATCH('2020'!G3622,Δεδομένα!A$1:A$51,0))</f>
        <v>ΠΕΛΛΟΠΟΝΗΣΟΥ</v>
      </c>
      <c r="I3622" s="8">
        <f>INDEX(Δεδομένα!E$1:E$13,MATCH('2020'!H3622,Δεδομένα!D$1:D$13,0))</f>
        <v>8</v>
      </c>
      <c r="J3622" s="1">
        <v>43986</v>
      </c>
      <c r="K3622" s="6" t="s">
        <v>1504</v>
      </c>
      <c r="L3622" s="36" t="str">
        <f t="shared" si="224"/>
        <v>04/06/2020 18:07</v>
      </c>
      <c r="M3622" s="1">
        <v>43986</v>
      </c>
      <c r="N3622" s="6" t="s">
        <v>556</v>
      </c>
      <c r="O3622" s="36" t="str">
        <f t="shared" si="225"/>
        <v>04/06/2020 18:31</v>
      </c>
      <c r="P3622" s="46">
        <f t="shared" si="226"/>
        <v>1.6666666662786156E-2</v>
      </c>
      <c r="Q3622" s="48">
        <v>0</v>
      </c>
      <c r="R3622" s="47">
        <f t="shared" si="227"/>
        <v>23.999999994412065</v>
      </c>
      <c r="S3622" s="6" t="s">
        <v>44</v>
      </c>
      <c r="T3622" s="6" t="s">
        <v>1003</v>
      </c>
      <c r="U3622" s="6" t="s">
        <v>44</v>
      </c>
      <c r="V3622" s="6" t="s">
        <v>4978</v>
      </c>
      <c r="W3622" s="7">
        <v>0</v>
      </c>
      <c r="X3622" s="7">
        <v>0</v>
      </c>
      <c r="Y3622" s="7">
        <v>0</v>
      </c>
      <c r="Z3622" s="7">
        <v>0</v>
      </c>
      <c r="AA3622" s="7">
        <v>0</v>
      </c>
      <c r="AB3622" s="7">
        <v>0.05</v>
      </c>
      <c r="AC3622" s="7">
        <v>0</v>
      </c>
      <c r="AD3622" s="7">
        <v>0</v>
      </c>
      <c r="AE3622">
        <v>2</v>
      </c>
      <c r="AF3622">
        <v>0</v>
      </c>
      <c r="AG3622">
        <v>0</v>
      </c>
      <c r="AH3622">
        <v>0</v>
      </c>
      <c r="AI3622">
        <v>0</v>
      </c>
      <c r="AJ3622">
        <v>1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</row>
    <row r="3623" spans="1:44" x14ac:dyDescent="0.25">
      <c r="A3623">
        <v>1564892</v>
      </c>
      <c r="B3623">
        <v>756296</v>
      </c>
      <c r="C3623">
        <v>22.554336995132601</v>
      </c>
      <c r="D3623">
        <v>39.773669427094497</v>
      </c>
      <c r="E3623" s="68" t="s">
        <v>1271</v>
      </c>
      <c r="F3623" s="8">
        <f>INDEX(Δεδομένα!$P:$P,MATCH('2020'!E3623,Δεδομένα!$O:$O,0))</f>
        <v>102</v>
      </c>
      <c r="G3623" s="6" t="s">
        <v>288</v>
      </c>
      <c r="H3623" s="2" t="str">
        <f>INDEX(Δεδομένα!B$1:B$51,MATCH('2020'!G3623,Δεδομένα!A$1:A$51,0))</f>
        <v>ΘΕΣΣΑΛΙΑΣ</v>
      </c>
      <c r="I3623" s="8">
        <f>INDEX(Δεδομένα!E$1:E$13,MATCH('2020'!H3623,Δεδομένα!D$1:D$13,0))</f>
        <v>6</v>
      </c>
      <c r="J3623" s="1">
        <v>43986</v>
      </c>
      <c r="K3623" s="6" t="s">
        <v>207</v>
      </c>
      <c r="L3623" s="36" t="str">
        <f t="shared" si="224"/>
        <v>04/06/2020 18:00</v>
      </c>
      <c r="M3623" s="1">
        <v>43986</v>
      </c>
      <c r="N3623" s="6" t="s">
        <v>392</v>
      </c>
      <c r="O3623" s="36" t="str">
        <f t="shared" si="225"/>
        <v>04/06/2020 21:00</v>
      </c>
      <c r="P3623" s="46">
        <f t="shared" si="226"/>
        <v>0.125</v>
      </c>
      <c r="Q3623" s="48">
        <v>0</v>
      </c>
      <c r="R3623" s="47">
        <f t="shared" si="227"/>
        <v>180</v>
      </c>
      <c r="S3623" s="6" t="s">
        <v>288</v>
      </c>
      <c r="T3623" s="6" t="s">
        <v>1272</v>
      </c>
      <c r="U3623" s="6" t="s">
        <v>44</v>
      </c>
      <c r="V3623" s="6" t="s">
        <v>2884</v>
      </c>
      <c r="W3623" s="7">
        <v>0</v>
      </c>
      <c r="X3623" s="7">
        <v>0</v>
      </c>
      <c r="Y3623" s="7">
        <v>0</v>
      </c>
      <c r="Z3623" s="7">
        <v>0</v>
      </c>
      <c r="AA3623" s="7">
        <v>0</v>
      </c>
      <c r="AB3623" s="7">
        <v>70</v>
      </c>
      <c r="AC3623" s="7">
        <v>0</v>
      </c>
      <c r="AD3623" s="7">
        <v>0</v>
      </c>
      <c r="AE3623">
        <v>13</v>
      </c>
      <c r="AF3623">
        <v>0</v>
      </c>
      <c r="AG3623">
        <v>0</v>
      </c>
      <c r="AH3623">
        <v>0</v>
      </c>
      <c r="AI3623">
        <v>8</v>
      </c>
      <c r="AJ3623">
        <v>3</v>
      </c>
      <c r="AK3623">
        <v>3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</row>
    <row r="3624" spans="1:44" x14ac:dyDescent="0.25">
      <c r="A3624">
        <v>1561753</v>
      </c>
      <c r="B3624">
        <v>756331</v>
      </c>
      <c r="C3624">
        <v>22.053383134082701</v>
      </c>
      <c r="D3624">
        <v>39.791915105835002</v>
      </c>
      <c r="E3624" s="68" t="s">
        <v>1022</v>
      </c>
      <c r="F3624" s="8">
        <f>INDEX(Δεδομένα!$P:$P,MATCH('2020'!E3624,Δεδομένα!$O:$O,0))</f>
        <v>103</v>
      </c>
      <c r="G3624" s="6" t="s">
        <v>288</v>
      </c>
      <c r="H3624" s="2" t="str">
        <f>INDEX(Δεδομένα!B$1:B$51,MATCH('2020'!G3624,Δεδομένα!A$1:A$51,0))</f>
        <v>ΘΕΣΣΑΛΙΑΣ</v>
      </c>
      <c r="I3624" s="8">
        <f>INDEX(Δεδομένα!E$1:E$13,MATCH('2020'!H3624,Δεδομένα!D$1:D$13,0))</f>
        <v>6</v>
      </c>
      <c r="J3624" s="1">
        <v>43986</v>
      </c>
      <c r="K3624" s="6" t="s">
        <v>609</v>
      </c>
      <c r="L3624" s="36" t="str">
        <f t="shared" si="224"/>
        <v>04/06/2020 20:35</v>
      </c>
      <c r="M3624" s="1">
        <v>43986</v>
      </c>
      <c r="N3624" s="6" t="s">
        <v>1439</v>
      </c>
      <c r="O3624" s="36" t="str">
        <f t="shared" si="225"/>
        <v>04/06/2020 22:10</v>
      </c>
      <c r="P3624" s="46">
        <f t="shared" si="226"/>
        <v>6.5972222218988463E-2</v>
      </c>
      <c r="Q3624" s="48">
        <v>0</v>
      </c>
      <c r="R3624" s="47">
        <f t="shared" si="227"/>
        <v>94.999999995343387</v>
      </c>
      <c r="S3624" s="6" t="s">
        <v>1025</v>
      </c>
      <c r="T3624" s="6" t="s">
        <v>1026</v>
      </c>
      <c r="U3624" s="6" t="s">
        <v>4982</v>
      </c>
      <c r="V3624" s="6" t="s">
        <v>4983</v>
      </c>
      <c r="W3624" s="7">
        <v>0</v>
      </c>
      <c r="X3624" s="7">
        <v>1</v>
      </c>
      <c r="Y3624" s="7">
        <v>0</v>
      </c>
      <c r="Z3624" s="7">
        <v>1</v>
      </c>
      <c r="AA3624" s="7">
        <v>0</v>
      </c>
      <c r="AB3624" s="7">
        <v>0</v>
      </c>
      <c r="AC3624" s="7">
        <v>0</v>
      </c>
      <c r="AD3624" s="7">
        <v>0</v>
      </c>
      <c r="AE3624">
        <v>2</v>
      </c>
      <c r="AF3624">
        <v>0</v>
      </c>
      <c r="AG3624">
        <v>0</v>
      </c>
      <c r="AH3624">
        <v>0</v>
      </c>
      <c r="AI3624">
        <v>0</v>
      </c>
      <c r="AJ3624">
        <v>1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</row>
    <row r="3625" spans="1:44" x14ac:dyDescent="0.25">
      <c r="A3625">
        <v>1568382</v>
      </c>
      <c r="B3625">
        <v>756214</v>
      </c>
      <c r="C3625">
        <v>21.991389564876201</v>
      </c>
      <c r="D3625">
        <v>37.167086206785903</v>
      </c>
      <c r="E3625" s="68" t="s">
        <v>840</v>
      </c>
      <c r="F3625" s="8">
        <f>INDEX(Δεδομένα!$P:$P,MATCH('2020'!E3625,Δεδομένα!$O:$O,0))</f>
        <v>144</v>
      </c>
      <c r="G3625" s="6" t="s">
        <v>841</v>
      </c>
      <c r="H3625" s="2" t="str">
        <f>INDEX(Δεδομένα!B$1:B$51,MATCH('2020'!G3625,Δεδομένα!A$1:A$51,0))</f>
        <v>ΠΕΛΛΟΠΟΝΗΣΟΥ</v>
      </c>
      <c r="I3625" s="8">
        <f>INDEX(Δεδομένα!E$1:E$13,MATCH('2020'!H3625,Δεδομένα!D$1:D$13,0))</f>
        <v>8</v>
      </c>
      <c r="J3625" s="1">
        <v>43986</v>
      </c>
      <c r="K3625" s="6" t="s">
        <v>347</v>
      </c>
      <c r="L3625" s="36" t="str">
        <f t="shared" si="224"/>
        <v>04/06/2020 13:10</v>
      </c>
      <c r="M3625" s="1">
        <v>43986</v>
      </c>
      <c r="N3625" s="6" t="s">
        <v>281</v>
      </c>
      <c r="O3625" s="36" t="str">
        <f t="shared" si="225"/>
        <v>04/06/2020 16:00</v>
      </c>
      <c r="P3625" s="46">
        <f t="shared" si="226"/>
        <v>0.11805555555474712</v>
      </c>
      <c r="Q3625" s="48">
        <v>0</v>
      </c>
      <c r="R3625" s="47">
        <f t="shared" si="227"/>
        <v>169.99999999883585</v>
      </c>
      <c r="S3625" s="6" t="s">
        <v>44</v>
      </c>
      <c r="T3625" s="6" t="s">
        <v>984</v>
      </c>
      <c r="U3625" s="6" t="s">
        <v>44</v>
      </c>
      <c r="V3625" s="6" t="s">
        <v>4969</v>
      </c>
      <c r="W3625" s="7">
        <v>0</v>
      </c>
      <c r="X3625" s="7">
        <v>0</v>
      </c>
      <c r="Y3625" s="7">
        <v>0</v>
      </c>
      <c r="Z3625" s="7">
        <v>0</v>
      </c>
      <c r="AA3625" s="7">
        <v>0</v>
      </c>
      <c r="AB3625" s="7">
        <v>3</v>
      </c>
      <c r="AC3625" s="7">
        <v>0</v>
      </c>
      <c r="AD3625" s="7">
        <v>0</v>
      </c>
      <c r="AE3625">
        <v>7</v>
      </c>
      <c r="AF3625">
        <v>0</v>
      </c>
      <c r="AG3625">
        <v>0</v>
      </c>
      <c r="AH3625">
        <v>0</v>
      </c>
      <c r="AI3625">
        <v>0</v>
      </c>
      <c r="AJ3625">
        <v>4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</row>
    <row r="3626" spans="1:44" x14ac:dyDescent="0.25">
      <c r="A3626">
        <v>1561757</v>
      </c>
      <c r="B3626">
        <v>756251</v>
      </c>
      <c r="C3626">
        <v>22.589391707915301</v>
      </c>
      <c r="D3626">
        <v>40.843144912722302</v>
      </c>
      <c r="E3626" s="68" t="s">
        <v>873</v>
      </c>
      <c r="F3626" s="8">
        <f>INDEX(Δεδομένα!$P:$P,MATCH('2020'!E3626,Δεδομένα!$O:$O,0))</f>
        <v>61</v>
      </c>
      <c r="G3626" s="6" t="s">
        <v>874</v>
      </c>
      <c r="H3626" s="2" t="str">
        <f>INDEX(Δεδομένα!B$1:B$51,MATCH('2020'!G3626,Δεδομένα!A$1:A$51,0))</f>
        <v>ΚΕΝΤΡΙΚΗΣ ΜΑΚΕΔΟΝΙΑΣ</v>
      </c>
      <c r="I3626" s="8">
        <f>INDEX(Δεδομένα!E$1:E$13,MATCH('2020'!H3626,Δεδομένα!D$1:D$13,0))</f>
        <v>3</v>
      </c>
      <c r="J3626" s="1">
        <v>43986</v>
      </c>
      <c r="K3626" s="6" t="s">
        <v>1958</v>
      </c>
      <c r="L3626" s="36" t="str">
        <f t="shared" si="224"/>
        <v>04/06/2020 14:59</v>
      </c>
      <c r="M3626" s="1">
        <v>43986</v>
      </c>
      <c r="N3626" s="6" t="s">
        <v>1299</v>
      </c>
      <c r="O3626" s="36" t="str">
        <f t="shared" si="225"/>
        <v>04/06/2020 17:46</v>
      </c>
      <c r="P3626" s="46">
        <f t="shared" si="226"/>
        <v>0.11597222222189885</v>
      </c>
      <c r="Q3626" s="48">
        <v>0</v>
      </c>
      <c r="R3626" s="47">
        <f t="shared" si="227"/>
        <v>166.99999999953434</v>
      </c>
      <c r="S3626" s="6" t="s">
        <v>877</v>
      </c>
      <c r="T3626" s="6" t="s">
        <v>878</v>
      </c>
      <c r="U3626" s="6" t="s">
        <v>4974</v>
      </c>
      <c r="V3626" s="6" t="s">
        <v>2735</v>
      </c>
      <c r="W3626" s="7">
        <v>0</v>
      </c>
      <c r="X3626" s="7">
        <v>0</v>
      </c>
      <c r="Y3626" s="7">
        <v>0</v>
      </c>
      <c r="Z3626" s="7">
        <v>0.5</v>
      </c>
      <c r="AA3626" s="7">
        <v>0</v>
      </c>
      <c r="AB3626" s="7">
        <v>0</v>
      </c>
      <c r="AC3626" s="7">
        <v>0</v>
      </c>
      <c r="AD3626" s="7">
        <v>0</v>
      </c>
      <c r="AE3626">
        <v>2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</row>
    <row r="3627" spans="1:44" x14ac:dyDescent="0.25">
      <c r="A3627">
        <v>1562032</v>
      </c>
      <c r="B3627">
        <v>756270</v>
      </c>
      <c r="C3627">
        <v>22.555854342669399</v>
      </c>
      <c r="D3627">
        <v>40.2596493419125</v>
      </c>
      <c r="E3627" s="68" t="s">
        <v>978</v>
      </c>
      <c r="F3627" s="8">
        <f>INDEX(Δεδομένα!$P:$P,MATCH('2020'!E3627,Δεδομένα!$O:$O,0))</f>
        <v>67</v>
      </c>
      <c r="G3627" s="6" t="s">
        <v>917</v>
      </c>
      <c r="H3627" s="2" t="str">
        <f>INDEX(Δεδομένα!B$1:B$51,MATCH('2020'!G3627,Δεδομένα!A$1:A$51,0))</f>
        <v>ΚΕΝΤΡΙΚΗΣ ΜΑΚΕΔΟΝΙΑΣ</v>
      </c>
      <c r="I3627" s="8">
        <f>INDEX(Δεδομένα!E$1:E$13,MATCH('2020'!H3627,Δεδομένα!D$1:D$13,0))</f>
        <v>3</v>
      </c>
      <c r="J3627" s="1">
        <v>43986</v>
      </c>
      <c r="K3627" s="6" t="s">
        <v>198</v>
      </c>
      <c r="L3627" s="36" t="str">
        <f t="shared" si="224"/>
        <v>04/06/2020 16:30</v>
      </c>
      <c r="M3627" s="1">
        <v>43986</v>
      </c>
      <c r="N3627" s="6" t="s">
        <v>204</v>
      </c>
      <c r="O3627" s="36" t="str">
        <f t="shared" si="225"/>
        <v>04/06/2020 17:00</v>
      </c>
      <c r="P3627" s="46">
        <f t="shared" si="226"/>
        <v>2.0833333335758653E-2</v>
      </c>
      <c r="Q3627" s="48">
        <v>0</v>
      </c>
      <c r="R3627" s="47">
        <f t="shared" si="227"/>
        <v>30.00000000349246</v>
      </c>
      <c r="S3627" s="6" t="s">
        <v>917</v>
      </c>
      <c r="T3627" s="6" t="s">
        <v>980</v>
      </c>
      <c r="U3627" s="6" t="s">
        <v>4802</v>
      </c>
      <c r="V3627" s="6" t="s">
        <v>4976</v>
      </c>
      <c r="W3627" s="7">
        <v>0</v>
      </c>
      <c r="X3627" s="7">
        <v>0</v>
      </c>
      <c r="Y3627" s="7">
        <v>0</v>
      </c>
      <c r="Z3627" s="7">
        <v>1</v>
      </c>
      <c r="AA3627" s="7">
        <v>0</v>
      </c>
      <c r="AB3627" s="7">
        <v>0</v>
      </c>
      <c r="AC3627" s="7">
        <v>0</v>
      </c>
      <c r="AD3627" s="7">
        <v>0</v>
      </c>
      <c r="AE3627">
        <v>5</v>
      </c>
      <c r="AF3627">
        <v>0</v>
      </c>
      <c r="AG3627">
        <v>0</v>
      </c>
      <c r="AH3627">
        <v>0</v>
      </c>
      <c r="AI3627">
        <v>0</v>
      </c>
      <c r="AJ3627">
        <v>2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</row>
    <row r="3628" spans="1:44" x14ac:dyDescent="0.25">
      <c r="A3628">
        <v>1562730</v>
      </c>
      <c r="B3628">
        <v>756267</v>
      </c>
      <c r="C3628">
        <v>21.8191850826035</v>
      </c>
      <c r="D3628">
        <v>39.553337374419598</v>
      </c>
      <c r="E3628" s="68" t="s">
        <v>1155</v>
      </c>
      <c r="F3628" s="8">
        <f>INDEX(Δεδομένα!$P:$P,MATCH('2020'!E3628,Δεδομένα!$O:$O,0))</f>
        <v>111</v>
      </c>
      <c r="G3628" s="6" t="s">
        <v>884</v>
      </c>
      <c r="H3628" s="2" t="str">
        <f>INDEX(Δεδομένα!B$1:B$51,MATCH('2020'!G3628,Δεδομένα!A$1:A$51,0))</f>
        <v>ΘΕΣΣΑΛΙΑΣ</v>
      </c>
      <c r="I3628" s="8">
        <f>INDEX(Δεδομένα!E$1:E$13,MATCH('2020'!H3628,Δεδομένα!D$1:D$13,0))</f>
        <v>6</v>
      </c>
      <c r="J3628" s="1">
        <v>43986</v>
      </c>
      <c r="K3628" s="6" t="s">
        <v>586</v>
      </c>
      <c r="L3628" s="36" t="str">
        <f t="shared" si="224"/>
        <v>04/06/2020 16:05</v>
      </c>
      <c r="M3628" s="1">
        <v>43986</v>
      </c>
      <c r="N3628" s="6" t="s">
        <v>289</v>
      </c>
      <c r="O3628" s="36" t="str">
        <f t="shared" si="225"/>
        <v>04/06/2020 17:55</v>
      </c>
      <c r="P3628" s="46">
        <f t="shared" si="226"/>
        <v>7.6388888890505768E-2</v>
      </c>
      <c r="Q3628" s="48">
        <v>0</v>
      </c>
      <c r="R3628" s="47">
        <f t="shared" si="227"/>
        <v>110.00000000232831</v>
      </c>
      <c r="S3628" s="6" t="s">
        <v>884</v>
      </c>
      <c r="T3628" s="6" t="s">
        <v>1157</v>
      </c>
      <c r="U3628" s="6" t="s">
        <v>44</v>
      </c>
      <c r="V3628" s="6" t="s">
        <v>4890</v>
      </c>
      <c r="W3628" s="7">
        <v>0</v>
      </c>
      <c r="X3628" s="7">
        <v>0</v>
      </c>
      <c r="Y3628" s="7">
        <v>0</v>
      </c>
      <c r="Z3628" s="7">
        <v>7</v>
      </c>
      <c r="AA3628" s="7">
        <v>0</v>
      </c>
      <c r="AB3628" s="7">
        <v>0</v>
      </c>
      <c r="AC3628" s="7">
        <v>0</v>
      </c>
      <c r="AD3628" s="7">
        <v>0</v>
      </c>
      <c r="AE3628">
        <v>4</v>
      </c>
      <c r="AF3628">
        <v>0</v>
      </c>
      <c r="AG3628">
        <v>0</v>
      </c>
      <c r="AH3628">
        <v>0</v>
      </c>
      <c r="AI3628">
        <v>0</v>
      </c>
      <c r="AJ3628">
        <v>2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</row>
    <row r="3629" spans="1:44" x14ac:dyDescent="0.25">
      <c r="A3629">
        <v>1563245</v>
      </c>
      <c r="B3629">
        <v>756608</v>
      </c>
      <c r="C3629">
        <v>21.455955768706701</v>
      </c>
      <c r="D3629">
        <v>38.368321562710697</v>
      </c>
      <c r="E3629" s="68" t="s">
        <v>334</v>
      </c>
      <c r="F3629" s="8">
        <f>INDEX(Δεδομένα!$P:$P,MATCH('2020'!E3629,Δεδομένα!$O:$O,0))</f>
        <v>127</v>
      </c>
      <c r="G3629" s="6" t="s">
        <v>335</v>
      </c>
      <c r="H3629" s="2" t="str">
        <f>INDEX(Δεδομένα!B$1:B$51,MATCH('2020'!G3629,Δεδομένα!A$1:A$51,0))</f>
        <v>ΔΥΤΙΚΗΣ ΕΛΛΑΔΟΣ</v>
      </c>
      <c r="I3629" s="8">
        <f>INDEX(Δεδομένα!E$1:E$13,MATCH('2020'!H3629,Δεδομένα!D$1:D$13,0))</f>
        <v>7</v>
      </c>
      <c r="J3629" s="1">
        <v>43987</v>
      </c>
      <c r="K3629" s="6" t="s">
        <v>3590</v>
      </c>
      <c r="L3629" s="36" t="str">
        <f t="shared" si="224"/>
        <v>05/06/2020 20:48</v>
      </c>
      <c r="M3629" s="1">
        <v>43988</v>
      </c>
      <c r="N3629" s="6" t="s">
        <v>4997</v>
      </c>
      <c r="O3629" s="36" t="str">
        <f t="shared" si="225"/>
        <v>06/06/2020 00:56</v>
      </c>
      <c r="P3629" s="46">
        <f t="shared" si="226"/>
        <v>0.17222222222335404</v>
      </c>
      <c r="Q3629" s="48">
        <v>0</v>
      </c>
      <c r="R3629" s="47">
        <f t="shared" si="227"/>
        <v>248.00000000162981</v>
      </c>
      <c r="S3629" s="6" t="s">
        <v>338</v>
      </c>
      <c r="T3629" s="6" t="s">
        <v>343</v>
      </c>
      <c r="U3629" s="6" t="s">
        <v>344</v>
      </c>
      <c r="V3629" s="6" t="s">
        <v>4662</v>
      </c>
      <c r="W3629" s="7">
        <v>0</v>
      </c>
      <c r="X3629" s="7">
        <v>0</v>
      </c>
      <c r="Y3629" s="7">
        <v>0</v>
      </c>
      <c r="Z3629" s="7">
        <v>0</v>
      </c>
      <c r="AA3629" s="7">
        <v>3</v>
      </c>
      <c r="AB3629" s="7">
        <v>0</v>
      </c>
      <c r="AC3629" s="7">
        <v>0</v>
      </c>
      <c r="AD3629" s="7">
        <v>0</v>
      </c>
      <c r="AE3629">
        <v>6</v>
      </c>
      <c r="AF3629">
        <v>0</v>
      </c>
      <c r="AG3629">
        <v>0</v>
      </c>
      <c r="AH3629">
        <v>0</v>
      </c>
      <c r="AI3629">
        <v>0</v>
      </c>
      <c r="AJ3629">
        <v>3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</row>
    <row r="3630" spans="1:44" x14ac:dyDescent="0.25">
      <c r="A3630">
        <v>1563955</v>
      </c>
      <c r="B3630">
        <v>756616</v>
      </c>
      <c r="C3630">
        <v>21.466189753606599</v>
      </c>
      <c r="D3630">
        <v>38.369238294071003</v>
      </c>
      <c r="E3630" s="68" t="s">
        <v>334</v>
      </c>
      <c r="F3630" s="8">
        <f>INDEX(Δεδομένα!$P:$P,MATCH('2020'!E3630,Δεδομένα!$O:$O,0))</f>
        <v>127</v>
      </c>
      <c r="G3630" s="6" t="s">
        <v>335</v>
      </c>
      <c r="H3630" s="2" t="str">
        <f>INDEX(Δεδομένα!B$1:B$51,MATCH('2020'!G3630,Δεδομένα!A$1:A$51,0))</f>
        <v>ΔΥΤΙΚΗΣ ΕΛΛΑΔΟΣ</v>
      </c>
      <c r="I3630" s="8">
        <f>INDEX(Δεδομένα!E$1:E$13,MATCH('2020'!H3630,Δεδομένα!D$1:D$13,0))</f>
        <v>7</v>
      </c>
      <c r="J3630" s="1">
        <v>43987</v>
      </c>
      <c r="K3630" s="6" t="s">
        <v>2401</v>
      </c>
      <c r="L3630" s="36" t="str">
        <f t="shared" si="224"/>
        <v>05/06/2020 21:08</v>
      </c>
      <c r="M3630" s="1">
        <v>43987</v>
      </c>
      <c r="N3630" s="6" t="s">
        <v>4718</v>
      </c>
      <c r="O3630" s="36" t="str">
        <f t="shared" si="225"/>
        <v>05/06/2020 21:31</v>
      </c>
      <c r="P3630" s="46">
        <f t="shared" si="226"/>
        <v>1.597222221607808E-2</v>
      </c>
      <c r="Q3630" s="48">
        <v>0</v>
      </c>
      <c r="R3630" s="47">
        <f t="shared" si="227"/>
        <v>22.999999991152436</v>
      </c>
      <c r="S3630" s="6" t="s">
        <v>338</v>
      </c>
      <c r="T3630" s="6" t="s">
        <v>343</v>
      </c>
      <c r="U3630" s="6" t="s">
        <v>344</v>
      </c>
      <c r="V3630" s="6" t="s">
        <v>4662</v>
      </c>
      <c r="W3630" s="7">
        <v>0</v>
      </c>
      <c r="X3630" s="7">
        <v>0</v>
      </c>
      <c r="Y3630" s="7">
        <v>0</v>
      </c>
      <c r="Z3630" s="7">
        <v>0</v>
      </c>
      <c r="AA3630" s="7">
        <v>1</v>
      </c>
      <c r="AB3630" s="7">
        <v>0</v>
      </c>
      <c r="AC3630" s="7">
        <v>0</v>
      </c>
      <c r="AD3630" s="7">
        <v>0</v>
      </c>
      <c r="AE3630">
        <v>2</v>
      </c>
      <c r="AF3630">
        <v>0</v>
      </c>
      <c r="AG3630">
        <v>0</v>
      </c>
      <c r="AH3630">
        <v>0</v>
      </c>
      <c r="AI3630">
        <v>0</v>
      </c>
      <c r="AJ3630">
        <v>1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</row>
    <row r="3631" spans="1:44" x14ac:dyDescent="0.25">
      <c r="A3631">
        <v>1569161</v>
      </c>
      <c r="B3631">
        <v>756611</v>
      </c>
      <c r="C3631">
        <v>22.061053083315699</v>
      </c>
      <c r="D3631">
        <v>37.503984390201502</v>
      </c>
      <c r="E3631" s="68" t="s">
        <v>931</v>
      </c>
      <c r="F3631" s="8">
        <f>INDEX(Δεδομένα!$P:$P,MATCH('2020'!E3631,Δεδομένα!$O:$O,0))</f>
        <v>141</v>
      </c>
      <c r="G3631" s="6" t="s">
        <v>932</v>
      </c>
      <c r="H3631" s="2" t="str">
        <f>INDEX(Δεδομένα!B$1:B$51,MATCH('2020'!G3631,Δεδομένα!A$1:A$51,0))</f>
        <v>ΠΕΛΛΟΠΟΝΗΣΟΥ</v>
      </c>
      <c r="I3631" s="8">
        <f>INDEX(Δεδομένα!E$1:E$13,MATCH('2020'!H3631,Δεδομένα!D$1:D$13,0))</f>
        <v>8</v>
      </c>
      <c r="J3631" s="1">
        <v>43987</v>
      </c>
      <c r="K3631" s="6" t="s">
        <v>2327</v>
      </c>
      <c r="L3631" s="36" t="str">
        <f t="shared" si="224"/>
        <v>05/06/2020 21:04</v>
      </c>
      <c r="M3631" s="1">
        <v>43987</v>
      </c>
      <c r="N3631" s="6" t="s">
        <v>600</v>
      </c>
      <c r="O3631" s="36" t="str">
        <f t="shared" si="225"/>
        <v>05/06/2020 21:45</v>
      </c>
      <c r="P3631" s="46">
        <f t="shared" si="226"/>
        <v>2.8472222220443655E-2</v>
      </c>
      <c r="Q3631" s="48">
        <v>0</v>
      </c>
      <c r="R3631" s="47">
        <f t="shared" si="227"/>
        <v>40.999999997438863</v>
      </c>
      <c r="S3631" s="6" t="s">
        <v>44</v>
      </c>
      <c r="T3631" s="6" t="s">
        <v>934</v>
      </c>
      <c r="U3631" s="6" t="s">
        <v>44</v>
      </c>
      <c r="V3631" s="6" t="s">
        <v>308</v>
      </c>
      <c r="W3631" s="7">
        <v>0</v>
      </c>
      <c r="X3631" s="7">
        <v>0</v>
      </c>
      <c r="Y3631" s="7">
        <v>0</v>
      </c>
      <c r="Z3631" s="7">
        <v>0.02</v>
      </c>
      <c r="AA3631" s="7">
        <v>0</v>
      </c>
      <c r="AB3631" s="7">
        <v>0</v>
      </c>
      <c r="AC3631" s="7">
        <v>0</v>
      </c>
      <c r="AD3631" s="7">
        <v>0</v>
      </c>
      <c r="AE3631">
        <v>4</v>
      </c>
      <c r="AF3631">
        <v>0</v>
      </c>
      <c r="AG3631">
        <v>0</v>
      </c>
      <c r="AH3631">
        <v>0</v>
      </c>
      <c r="AI3631">
        <v>0</v>
      </c>
      <c r="AJ3631">
        <v>2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</row>
    <row r="3632" spans="1:44" x14ac:dyDescent="0.25">
      <c r="A3632">
        <v>1561901</v>
      </c>
      <c r="B3632">
        <v>756518</v>
      </c>
      <c r="C3632">
        <v>23.7707301003691</v>
      </c>
      <c r="D3632">
        <v>38.319446723383201</v>
      </c>
      <c r="E3632" s="68" t="s">
        <v>3527</v>
      </c>
      <c r="F3632" s="8">
        <f>INDEX(Δεδομένα!$P:$P,MATCH('2020'!E3632,Δεδομένα!$O:$O,0))</f>
        <v>177</v>
      </c>
      <c r="G3632" s="6" t="s">
        <v>846</v>
      </c>
      <c r="H3632" s="2" t="str">
        <f>INDEX(Δεδομένα!B$1:B$51,MATCH('2020'!G3632,Δεδομένα!A$1:A$51,0))</f>
        <v>ΣΤΕΡΕΑΣ ΕΛΛΑΔΟΣ</v>
      </c>
      <c r="I3632" s="8">
        <f>INDEX(Δεδομένα!E$1:E$13,MATCH('2020'!H3632,Δεδομένα!D$1:D$13,0))</f>
        <v>9</v>
      </c>
      <c r="J3632" s="1">
        <v>43987</v>
      </c>
      <c r="K3632" s="6" t="s">
        <v>2067</v>
      </c>
      <c r="L3632" s="36" t="str">
        <f t="shared" si="224"/>
        <v>05/06/2020 16:29</v>
      </c>
      <c r="M3632" s="1">
        <v>43987</v>
      </c>
      <c r="N3632" s="6" t="s">
        <v>256</v>
      </c>
      <c r="O3632" s="36" t="str">
        <f t="shared" si="225"/>
        <v>05/06/2020 19:30</v>
      </c>
      <c r="P3632" s="46">
        <f t="shared" si="226"/>
        <v>0.12569444444670808</v>
      </c>
      <c r="Q3632" s="48">
        <v>0</v>
      </c>
      <c r="R3632" s="47">
        <f t="shared" si="227"/>
        <v>181.00000000325963</v>
      </c>
      <c r="S3632" s="6" t="s">
        <v>1883</v>
      </c>
      <c r="T3632" s="6" t="s">
        <v>73</v>
      </c>
      <c r="U3632" s="6" t="s">
        <v>44</v>
      </c>
      <c r="V3632" s="6" t="s">
        <v>4994</v>
      </c>
      <c r="W3632" s="7">
        <v>0</v>
      </c>
      <c r="X3632" s="7">
        <v>0</v>
      </c>
      <c r="Y3632" s="7">
        <v>0</v>
      </c>
      <c r="Z3632" s="7">
        <v>0</v>
      </c>
      <c r="AA3632" s="7">
        <v>0</v>
      </c>
      <c r="AB3632" s="7">
        <v>0</v>
      </c>
      <c r="AC3632" s="7">
        <v>2.5</v>
      </c>
      <c r="AD3632" s="7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</row>
    <row r="3633" spans="1:44" x14ac:dyDescent="0.25">
      <c r="A3633">
        <v>1568996</v>
      </c>
      <c r="B3633">
        <v>756461</v>
      </c>
      <c r="C3633">
        <v>21.307261283042401</v>
      </c>
      <c r="D3633">
        <v>37.795304477302601</v>
      </c>
      <c r="E3633" s="68" t="s">
        <v>925</v>
      </c>
      <c r="F3633" s="8">
        <f>INDEX(Δεδομένα!$P:$P,MATCH('2020'!E3633,Δεδομένα!$O:$O,0))</f>
        <v>135</v>
      </c>
      <c r="G3633" s="6" t="s">
        <v>357</v>
      </c>
      <c r="H3633" s="2" t="str">
        <f>INDEX(Δεδομένα!B$1:B$51,MATCH('2020'!G3633,Δεδομένα!A$1:A$51,0))</f>
        <v>ΔΥΤΙΚΗΣ ΕΛΛΑΔΟΣ</v>
      </c>
      <c r="I3633" s="8">
        <f>INDEX(Δεδομένα!E$1:E$13,MATCH('2020'!H3633,Δεδομένα!D$1:D$13,0))</f>
        <v>7</v>
      </c>
      <c r="J3633" s="1">
        <v>43987</v>
      </c>
      <c r="K3633" s="6" t="s">
        <v>2006</v>
      </c>
      <c r="L3633" s="36" t="str">
        <f t="shared" si="224"/>
        <v>05/06/2020 12:41</v>
      </c>
      <c r="M3633" s="1">
        <v>43987</v>
      </c>
      <c r="N3633" s="6" t="s">
        <v>2799</v>
      </c>
      <c r="O3633" s="36" t="str">
        <f t="shared" si="225"/>
        <v>05/06/2020 13:56</v>
      </c>
      <c r="P3633" s="46">
        <f t="shared" si="226"/>
        <v>5.2083333335758653E-2</v>
      </c>
      <c r="Q3633" s="48">
        <v>0</v>
      </c>
      <c r="R3633" s="47">
        <f t="shared" si="227"/>
        <v>75.00000000349246</v>
      </c>
      <c r="S3633" s="6" t="s">
        <v>44</v>
      </c>
      <c r="T3633" s="6" t="s">
        <v>1565</v>
      </c>
      <c r="U3633" s="6" t="s">
        <v>44</v>
      </c>
      <c r="V3633" s="6" t="s">
        <v>4241</v>
      </c>
      <c r="W3633" s="7">
        <v>0</v>
      </c>
      <c r="X3633" s="7">
        <v>0</v>
      </c>
      <c r="Y3633" s="7">
        <v>0</v>
      </c>
      <c r="Z3633" s="7">
        <v>0</v>
      </c>
      <c r="AA3633" s="7">
        <v>0</v>
      </c>
      <c r="AB3633" s="7">
        <v>5</v>
      </c>
      <c r="AC3633" s="7">
        <v>0</v>
      </c>
      <c r="AD3633" s="7">
        <v>0</v>
      </c>
      <c r="AE3633">
        <v>2</v>
      </c>
      <c r="AF3633">
        <v>0</v>
      </c>
      <c r="AG3633">
        <v>0</v>
      </c>
      <c r="AH3633">
        <v>0</v>
      </c>
      <c r="AI3633">
        <v>0</v>
      </c>
      <c r="AJ3633">
        <v>1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</row>
    <row r="3634" spans="1:44" x14ac:dyDescent="0.25">
      <c r="A3634">
        <v>1562896</v>
      </c>
      <c r="B3634">
        <v>756469</v>
      </c>
      <c r="C3634">
        <v>21.2546545926898</v>
      </c>
      <c r="D3634">
        <v>37.955992459542202</v>
      </c>
      <c r="E3634" s="68" t="s">
        <v>900</v>
      </c>
      <c r="F3634" s="8">
        <f>INDEX(Δεδομένα!$P:$P,MATCH('2020'!E3634,Δεδομένα!$O:$O,0))</f>
        <v>136</v>
      </c>
      <c r="G3634" s="6" t="s">
        <v>357</v>
      </c>
      <c r="H3634" s="2" t="str">
        <f>INDEX(Δεδομένα!B$1:B$51,MATCH('2020'!G3634,Δεδομένα!A$1:A$51,0))</f>
        <v>ΔΥΤΙΚΗΣ ΕΛΛΑΔΟΣ</v>
      </c>
      <c r="I3634" s="8">
        <f>INDEX(Δεδομένα!E$1:E$13,MATCH('2020'!H3634,Δεδομένα!D$1:D$13,0))</f>
        <v>7</v>
      </c>
      <c r="J3634" s="1">
        <v>43987</v>
      </c>
      <c r="K3634" s="6" t="s">
        <v>616</v>
      </c>
      <c r="L3634" s="36" t="str">
        <f t="shared" si="224"/>
        <v>05/06/2020 13:30</v>
      </c>
      <c r="M3634" s="1">
        <v>43987</v>
      </c>
      <c r="N3634" s="6" t="s">
        <v>218</v>
      </c>
      <c r="O3634" s="36" t="str">
        <f t="shared" si="225"/>
        <v>05/06/2020 14:25</v>
      </c>
      <c r="P3634" s="46">
        <f t="shared" si="226"/>
        <v>3.8194444445252884E-2</v>
      </c>
      <c r="Q3634" s="48">
        <v>0</v>
      </c>
      <c r="R3634" s="47">
        <f t="shared" si="227"/>
        <v>55.000000001164153</v>
      </c>
      <c r="S3634" s="6" t="s">
        <v>928</v>
      </c>
      <c r="T3634" s="6" t="s">
        <v>1058</v>
      </c>
      <c r="U3634" s="6" t="s">
        <v>1550</v>
      </c>
      <c r="V3634" s="6" t="s">
        <v>4990</v>
      </c>
      <c r="W3634" s="7">
        <v>0</v>
      </c>
      <c r="X3634" s="7">
        <v>0</v>
      </c>
      <c r="Y3634" s="7">
        <v>0</v>
      </c>
      <c r="Z3634" s="7">
        <v>0</v>
      </c>
      <c r="AA3634" s="7">
        <v>1</v>
      </c>
      <c r="AB3634" s="7">
        <v>0</v>
      </c>
      <c r="AC3634" s="7">
        <v>0</v>
      </c>
      <c r="AD3634" s="7">
        <v>0</v>
      </c>
      <c r="AE3634">
        <v>2</v>
      </c>
      <c r="AF3634">
        <v>0</v>
      </c>
      <c r="AG3634">
        <v>0</v>
      </c>
      <c r="AH3634">
        <v>0</v>
      </c>
      <c r="AI3634">
        <v>0</v>
      </c>
      <c r="AJ3634">
        <v>1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</row>
    <row r="3635" spans="1:44" x14ac:dyDescent="0.25">
      <c r="A3635">
        <v>1562902</v>
      </c>
      <c r="B3635">
        <v>756494</v>
      </c>
      <c r="C3635">
        <v>21.351920539554499</v>
      </c>
      <c r="D3635">
        <v>38.045308215392502</v>
      </c>
      <c r="E3635" s="68" t="s">
        <v>900</v>
      </c>
      <c r="F3635" s="8">
        <f>INDEX(Δεδομένα!$P:$P,MATCH('2020'!E3635,Δεδομένα!$O:$O,0))</f>
        <v>136</v>
      </c>
      <c r="G3635" s="6" t="s">
        <v>357</v>
      </c>
      <c r="H3635" s="2" t="str">
        <f>INDEX(Δεδομένα!B$1:B$51,MATCH('2020'!G3635,Δεδομένα!A$1:A$51,0))</f>
        <v>ΔΥΤΙΚΗΣ ΕΛΛΑΔΟΣ</v>
      </c>
      <c r="I3635" s="8">
        <f>INDEX(Δεδομένα!E$1:E$13,MATCH('2020'!H3635,Δεδομένα!D$1:D$13,0))</f>
        <v>7</v>
      </c>
      <c r="J3635" s="1">
        <v>43987</v>
      </c>
      <c r="K3635" s="6" t="s">
        <v>1102</v>
      </c>
      <c r="L3635" s="36" t="str">
        <f t="shared" si="224"/>
        <v>05/06/2020 15:10</v>
      </c>
      <c r="M3635" s="1">
        <v>43987</v>
      </c>
      <c r="N3635" s="6" t="s">
        <v>2114</v>
      </c>
      <c r="O3635" s="36" t="str">
        <f t="shared" si="225"/>
        <v>05/06/2020 15:44</v>
      </c>
      <c r="P3635" s="46">
        <f t="shared" si="226"/>
        <v>2.361111110803904E-2</v>
      </c>
      <c r="Q3635" s="48">
        <v>0</v>
      </c>
      <c r="R3635" s="47">
        <f t="shared" si="227"/>
        <v>33.999999995576218</v>
      </c>
      <c r="S3635" s="6" t="s">
        <v>4704</v>
      </c>
      <c r="T3635" s="6" t="s">
        <v>1058</v>
      </c>
      <c r="U3635" s="6" t="s">
        <v>1857</v>
      </c>
      <c r="V3635" s="6" t="s">
        <v>4992</v>
      </c>
      <c r="W3635" s="7">
        <v>0</v>
      </c>
      <c r="X3635" s="7">
        <v>0</v>
      </c>
      <c r="Y3635" s="7">
        <v>0</v>
      </c>
      <c r="Z3635" s="7">
        <v>0</v>
      </c>
      <c r="AA3635" s="7">
        <v>1</v>
      </c>
      <c r="AB3635" s="7">
        <v>0</v>
      </c>
      <c r="AC3635" s="7">
        <v>0</v>
      </c>
      <c r="AD3635" s="7">
        <v>0</v>
      </c>
      <c r="AE3635">
        <v>5</v>
      </c>
      <c r="AF3635">
        <v>0</v>
      </c>
      <c r="AG3635">
        <v>0</v>
      </c>
      <c r="AH3635">
        <v>0</v>
      </c>
      <c r="AI3635">
        <v>0</v>
      </c>
      <c r="AJ3635">
        <v>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</row>
    <row r="3636" spans="1:44" x14ac:dyDescent="0.25">
      <c r="A3636">
        <v>1561967</v>
      </c>
      <c r="B3636">
        <v>756511</v>
      </c>
      <c r="C3636">
        <v>22.520760894579301</v>
      </c>
      <c r="D3636">
        <v>40.6486074455878</v>
      </c>
      <c r="E3636" s="68" t="s">
        <v>1880</v>
      </c>
      <c r="F3636" s="8">
        <f>INDEX(Δεδομένα!$P:$P,MATCH('2020'!E3636,Δεδομένα!$O:$O,0))</f>
        <v>66</v>
      </c>
      <c r="G3636" s="6" t="s">
        <v>238</v>
      </c>
      <c r="H3636" s="2" t="str">
        <f>INDEX(Δεδομένα!B$1:B$51,MATCH('2020'!G3636,Δεδομένα!A$1:A$51,0))</f>
        <v>ΚΕΝΤΡΙΚΗΣ ΜΑΚΕΔΟΝΙΑΣ</v>
      </c>
      <c r="I3636" s="8">
        <f>INDEX(Δεδομένα!E$1:E$13,MATCH('2020'!H3636,Δεδομένα!D$1:D$13,0))</f>
        <v>3</v>
      </c>
      <c r="J3636" s="1">
        <v>43987</v>
      </c>
      <c r="K3636" s="6" t="s">
        <v>532</v>
      </c>
      <c r="L3636" s="36" t="str">
        <f t="shared" si="224"/>
        <v>05/06/2020 16:02</v>
      </c>
      <c r="M3636" s="1">
        <v>43987</v>
      </c>
      <c r="N3636" s="6" t="s">
        <v>204</v>
      </c>
      <c r="O3636" s="36" t="str">
        <f t="shared" si="225"/>
        <v>05/06/2020 17:00</v>
      </c>
      <c r="P3636" s="46">
        <f t="shared" si="226"/>
        <v>4.0277777778101154E-2</v>
      </c>
      <c r="Q3636" s="48">
        <v>0</v>
      </c>
      <c r="R3636" s="47">
        <f t="shared" si="227"/>
        <v>58.000000000465661</v>
      </c>
      <c r="S3636" s="6" t="s">
        <v>897</v>
      </c>
      <c r="T3636" s="6" t="s">
        <v>1966</v>
      </c>
      <c r="U3636" s="6" t="s">
        <v>44</v>
      </c>
      <c r="V3636" s="6" t="s">
        <v>2025</v>
      </c>
      <c r="W3636" s="7">
        <v>0</v>
      </c>
      <c r="X3636" s="7">
        <v>0</v>
      </c>
      <c r="Y3636" s="7">
        <v>0</v>
      </c>
      <c r="Z3636" s="7">
        <v>0</v>
      </c>
      <c r="AA3636" s="7">
        <v>1.5</v>
      </c>
      <c r="AB3636" s="7">
        <v>0</v>
      </c>
      <c r="AC3636" s="7">
        <v>0</v>
      </c>
      <c r="AD3636" s="7">
        <v>0</v>
      </c>
      <c r="AE3636">
        <v>2</v>
      </c>
      <c r="AF3636">
        <v>0</v>
      </c>
      <c r="AG3636">
        <v>0</v>
      </c>
      <c r="AH3636">
        <v>0</v>
      </c>
      <c r="AI3636">
        <v>0</v>
      </c>
      <c r="AJ3636">
        <v>1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</row>
    <row r="3637" spans="1:44" x14ac:dyDescent="0.25">
      <c r="A3637">
        <v>1561959</v>
      </c>
      <c r="B3637">
        <v>756498</v>
      </c>
      <c r="C3637">
        <v>22.537135915448701</v>
      </c>
      <c r="D3637">
        <v>40.697595186207202</v>
      </c>
      <c r="E3637" s="68" t="s">
        <v>1880</v>
      </c>
      <c r="F3637" s="8">
        <f>INDEX(Δεδομένα!$P:$P,MATCH('2020'!E3637,Δεδομένα!$O:$O,0))</f>
        <v>66</v>
      </c>
      <c r="G3637" s="6" t="s">
        <v>170</v>
      </c>
      <c r="H3637" s="2" t="str">
        <f>INDEX(Δεδομένα!B$1:B$51,MATCH('2020'!G3637,Δεδομένα!A$1:A$51,0))</f>
        <v>ΚΕΝΤΡΙΚΗΣ ΜΑΚΕΔΟΝΙΑΣ</v>
      </c>
      <c r="I3637" s="8">
        <f>INDEX(Δεδομένα!E$1:E$13,MATCH('2020'!H3637,Δεδομένα!D$1:D$13,0))</f>
        <v>3</v>
      </c>
      <c r="J3637" s="1">
        <v>43987</v>
      </c>
      <c r="K3637" s="6" t="s">
        <v>2514</v>
      </c>
      <c r="L3637" s="36" t="str">
        <f t="shared" si="224"/>
        <v>05/06/2020 15:36</v>
      </c>
      <c r="M3637" s="1">
        <v>43987</v>
      </c>
      <c r="N3637" s="6" t="s">
        <v>198</v>
      </c>
      <c r="O3637" s="36" t="str">
        <f t="shared" si="225"/>
        <v>05/06/2020 16:30</v>
      </c>
      <c r="P3637" s="46">
        <f t="shared" si="226"/>
        <v>3.7499999998544808E-2</v>
      </c>
      <c r="Q3637" s="48">
        <v>0</v>
      </c>
      <c r="R3637" s="47">
        <f t="shared" si="227"/>
        <v>53.999999997904524</v>
      </c>
      <c r="S3637" s="6" t="s">
        <v>170</v>
      </c>
      <c r="T3637" s="6" t="s">
        <v>187</v>
      </c>
      <c r="U3637" s="6" t="s">
        <v>44</v>
      </c>
      <c r="V3637" s="6" t="s">
        <v>1881</v>
      </c>
      <c r="W3637" s="7">
        <v>0</v>
      </c>
      <c r="X3637" s="7">
        <v>0</v>
      </c>
      <c r="Y3637" s="7">
        <v>0</v>
      </c>
      <c r="Z3637" s="7">
        <v>0</v>
      </c>
      <c r="AA3637" s="7">
        <v>1</v>
      </c>
      <c r="AB3637" s="7">
        <v>0</v>
      </c>
      <c r="AC3637" s="7">
        <v>0</v>
      </c>
      <c r="AD3637" s="7">
        <v>0</v>
      </c>
      <c r="AE3637">
        <v>2</v>
      </c>
      <c r="AF3637">
        <v>0</v>
      </c>
      <c r="AG3637">
        <v>0</v>
      </c>
      <c r="AH3637">
        <v>0</v>
      </c>
      <c r="AI3637">
        <v>0</v>
      </c>
      <c r="AJ3637">
        <v>1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</row>
    <row r="3638" spans="1:44" x14ac:dyDescent="0.25">
      <c r="A3638">
        <v>1562134</v>
      </c>
      <c r="B3638">
        <v>756563</v>
      </c>
      <c r="C3638">
        <v>23.7144065258951</v>
      </c>
      <c r="D3638">
        <v>37.9564414952034</v>
      </c>
      <c r="E3638" s="68" t="s">
        <v>293</v>
      </c>
      <c r="F3638" s="8">
        <f>INDEX(Δεδομένα!$P:$P,MATCH('2020'!E3638,Δεδομένα!$O:$O,0))</f>
        <v>118</v>
      </c>
      <c r="G3638" s="6" t="s">
        <v>294</v>
      </c>
      <c r="H3638" s="2" t="str">
        <f>INDEX(Δεδομένα!B$1:B$51,MATCH('2020'!G3638,Δεδομένα!A$1:A$51,0))</f>
        <v>ΘΕΣΣΑΛΙΑΣ</v>
      </c>
      <c r="I3638" s="8">
        <f>INDEX(Δεδομένα!E$1:E$13,MATCH('2020'!H3638,Δεδομένα!D$1:D$13,0))</f>
        <v>6</v>
      </c>
      <c r="J3638" s="1">
        <v>43987</v>
      </c>
      <c r="K3638" s="6" t="s">
        <v>2586</v>
      </c>
      <c r="L3638" s="36" t="str">
        <f t="shared" si="224"/>
        <v>05/06/2020 13:22</v>
      </c>
      <c r="M3638" s="1">
        <v>43987</v>
      </c>
      <c r="N3638" s="6" t="s">
        <v>2727</v>
      </c>
      <c r="O3638" s="36" t="str">
        <f t="shared" si="225"/>
        <v>05/06/2020 14:01</v>
      </c>
      <c r="P3638" s="46">
        <f t="shared" si="226"/>
        <v>2.7083333334303461E-2</v>
      </c>
      <c r="Q3638" s="48">
        <v>0</v>
      </c>
      <c r="R3638" s="47">
        <f t="shared" si="227"/>
        <v>39.000000001396984</v>
      </c>
      <c r="S3638" s="6" t="s">
        <v>294</v>
      </c>
      <c r="T3638" s="6" t="s">
        <v>297</v>
      </c>
      <c r="U3638" s="6" t="s">
        <v>44</v>
      </c>
      <c r="V3638" s="6" t="s">
        <v>4626</v>
      </c>
      <c r="W3638" s="7">
        <v>0</v>
      </c>
      <c r="X3638" s="7">
        <v>0</v>
      </c>
      <c r="Y3638" s="7">
        <v>0</v>
      </c>
      <c r="Z3638" s="7">
        <v>0</v>
      </c>
      <c r="AA3638" s="7">
        <v>0.02</v>
      </c>
      <c r="AB3638" s="7">
        <v>0</v>
      </c>
      <c r="AC3638" s="7">
        <v>0</v>
      </c>
      <c r="AD3638" s="7">
        <v>0</v>
      </c>
      <c r="AE3638">
        <v>2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</row>
    <row r="3639" spans="1:44" x14ac:dyDescent="0.25">
      <c r="A3639">
        <v>1561911</v>
      </c>
      <c r="B3639">
        <v>756467</v>
      </c>
      <c r="C3639">
        <v>22.7694895037904</v>
      </c>
      <c r="D3639">
        <v>40.943496503949497</v>
      </c>
      <c r="E3639" s="68" t="s">
        <v>1084</v>
      </c>
      <c r="F3639" s="8">
        <f>INDEX(Δεδομένα!$P:$P,MATCH('2020'!E3639,Δεδομένα!$O:$O,0))</f>
        <v>57</v>
      </c>
      <c r="G3639" s="6" t="s">
        <v>223</v>
      </c>
      <c r="H3639" s="2" t="str">
        <f>INDEX(Δεδομένα!B$1:B$51,MATCH('2020'!G3639,Δεδομένα!A$1:A$51,0))</f>
        <v>ΚΕΝΤΡΙΚΗΣ ΜΑΚΕΔΟΝΙΑΣ</v>
      </c>
      <c r="I3639" s="8">
        <f>INDEX(Δεδομένα!E$1:E$13,MATCH('2020'!H3639,Δεδομένα!D$1:D$13,0))</f>
        <v>3</v>
      </c>
      <c r="J3639" s="1">
        <v>43987</v>
      </c>
      <c r="K3639" s="6" t="s">
        <v>1627</v>
      </c>
      <c r="L3639" s="36" t="str">
        <f t="shared" si="224"/>
        <v>05/06/2020 13:29</v>
      </c>
      <c r="M3639" s="1">
        <v>43987</v>
      </c>
      <c r="N3639" s="6" t="s">
        <v>595</v>
      </c>
      <c r="O3639" s="36" t="str">
        <f t="shared" si="225"/>
        <v>05/06/2020 14:20</v>
      </c>
      <c r="P3639" s="46">
        <f t="shared" si="226"/>
        <v>3.5416666665696539E-2</v>
      </c>
      <c r="Q3639" s="48">
        <v>0</v>
      </c>
      <c r="R3639" s="47">
        <f t="shared" si="227"/>
        <v>50.999999998603016</v>
      </c>
      <c r="S3639" s="6" t="s">
        <v>223</v>
      </c>
      <c r="T3639" s="6" t="s">
        <v>1145</v>
      </c>
      <c r="U3639" s="6" t="s">
        <v>44</v>
      </c>
      <c r="V3639" s="6" t="s">
        <v>4989</v>
      </c>
      <c r="W3639" s="7">
        <v>0</v>
      </c>
      <c r="X3639" s="7">
        <v>0</v>
      </c>
      <c r="Y3639" s="7">
        <v>0</v>
      </c>
      <c r="Z3639" s="7">
        <v>0</v>
      </c>
      <c r="AA3639" s="7">
        <v>0</v>
      </c>
      <c r="AB3639" s="7">
        <v>10</v>
      </c>
      <c r="AC3639" s="7">
        <v>0</v>
      </c>
      <c r="AD3639" s="7">
        <v>0</v>
      </c>
      <c r="AE3639">
        <v>4</v>
      </c>
      <c r="AF3639">
        <v>0</v>
      </c>
      <c r="AG3639">
        <v>0</v>
      </c>
      <c r="AH3639">
        <v>0</v>
      </c>
      <c r="AI3639">
        <v>0</v>
      </c>
      <c r="AJ3639">
        <v>2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</row>
    <row r="3640" spans="1:44" x14ac:dyDescent="0.25">
      <c r="A3640">
        <v>1583877</v>
      </c>
      <c r="B3640">
        <v>756630</v>
      </c>
      <c r="C3640">
        <v>22.942422938312099</v>
      </c>
      <c r="D3640">
        <v>37.906853309920201</v>
      </c>
      <c r="E3640" s="68" t="s">
        <v>810</v>
      </c>
      <c r="F3640" s="8">
        <f>INDEX(Δεδομένα!$P:$P,MATCH('2020'!E3640,Δεδομένα!$O:$O,0))</f>
        <v>157</v>
      </c>
      <c r="G3640" s="6" t="s">
        <v>391</v>
      </c>
      <c r="H3640" s="2" t="str">
        <f>INDEX(Δεδομένα!B$1:B$51,MATCH('2020'!G3640,Δεδομένα!A$1:A$51,0))</f>
        <v>ΠΕΛΛΟΠΟΝΗΣΟΥ</v>
      </c>
      <c r="I3640" s="8">
        <f>INDEX(Δεδομένα!E$1:E$13,MATCH('2020'!H3640,Δεδομένα!D$1:D$13,0))</f>
        <v>8</v>
      </c>
      <c r="J3640" s="1">
        <v>43987</v>
      </c>
      <c r="K3640" s="6" t="s">
        <v>1421</v>
      </c>
      <c r="L3640" s="36" t="str">
        <f t="shared" si="224"/>
        <v>05/06/2020 21:29</v>
      </c>
      <c r="M3640" s="1">
        <v>43987</v>
      </c>
      <c r="N3640" s="6" t="s">
        <v>3346</v>
      </c>
      <c r="O3640" s="36" t="str">
        <f t="shared" si="225"/>
        <v>05/06/2020 21:57</v>
      </c>
      <c r="P3640" s="46">
        <f t="shared" si="226"/>
        <v>1.9444444442342501E-2</v>
      </c>
      <c r="Q3640" s="48">
        <v>0</v>
      </c>
      <c r="R3640" s="47">
        <f t="shared" si="227"/>
        <v>27.999999996973202</v>
      </c>
      <c r="S3640" s="6" t="s">
        <v>44</v>
      </c>
      <c r="T3640" s="6" t="s">
        <v>1012</v>
      </c>
      <c r="U3640" s="6" t="s">
        <v>44</v>
      </c>
      <c r="V3640" s="6" t="s">
        <v>1013</v>
      </c>
      <c r="W3640" s="7">
        <v>0</v>
      </c>
      <c r="X3640" s="7">
        <v>0</v>
      </c>
      <c r="Y3640" s="7">
        <v>0</v>
      </c>
      <c r="Z3640" s="7">
        <v>0</v>
      </c>
      <c r="AA3640" s="7">
        <v>0</v>
      </c>
      <c r="AB3640" s="7">
        <v>1</v>
      </c>
      <c r="AC3640" s="7">
        <v>0</v>
      </c>
      <c r="AD3640" s="7">
        <v>0</v>
      </c>
      <c r="AE3640">
        <v>4</v>
      </c>
      <c r="AF3640">
        <v>0</v>
      </c>
      <c r="AG3640">
        <v>0</v>
      </c>
      <c r="AH3640">
        <v>0</v>
      </c>
      <c r="AI3640">
        <v>0</v>
      </c>
      <c r="AJ3640">
        <v>2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</row>
    <row r="3641" spans="1:44" x14ac:dyDescent="0.25">
      <c r="A3641">
        <v>1563013</v>
      </c>
      <c r="B3641">
        <v>756541</v>
      </c>
      <c r="C3641">
        <v>24.966370175988001</v>
      </c>
      <c r="D3641">
        <v>37.766513833208997</v>
      </c>
      <c r="E3641" s="68" t="s">
        <v>478</v>
      </c>
      <c r="F3641" s="8">
        <f>INDEX(Δεδομένα!$P:$P,MATCH('2020'!E3641,Δεδομένα!$O:$O,0))</f>
        <v>188</v>
      </c>
      <c r="G3641" s="6" t="s">
        <v>479</v>
      </c>
      <c r="H3641" s="2" t="str">
        <f>INDEX(Δεδομένα!B$1:B$51,MATCH('2020'!G3641,Δεδομένα!A$1:A$51,0))</f>
        <v>ΝΟΤΙΟΥ ΑΙΓΑΙΟΥ</v>
      </c>
      <c r="I3641" s="8">
        <f>INDEX(Δεδομένα!E$1:E$13,MATCH('2020'!H3641,Δεδομένα!D$1:D$13,0))</f>
        <v>10</v>
      </c>
      <c r="J3641" s="1">
        <v>43987</v>
      </c>
      <c r="K3641" s="6" t="s">
        <v>156</v>
      </c>
      <c r="L3641" s="36" t="str">
        <f t="shared" si="224"/>
        <v>05/06/2020 17:30</v>
      </c>
      <c r="M3641" s="1">
        <v>43987</v>
      </c>
      <c r="N3641" s="6" t="s">
        <v>3960</v>
      </c>
      <c r="O3641" s="36" t="str">
        <f t="shared" si="225"/>
        <v>05/06/2020 21:49</v>
      </c>
      <c r="P3641" s="46">
        <f t="shared" si="226"/>
        <v>0.179861111115315</v>
      </c>
      <c r="Q3641" s="48">
        <v>0</v>
      </c>
      <c r="R3641" s="47">
        <f t="shared" si="227"/>
        <v>259.0000000060536</v>
      </c>
      <c r="S3641" s="6" t="s">
        <v>44</v>
      </c>
      <c r="T3641" s="6" t="s">
        <v>482</v>
      </c>
      <c r="U3641" s="6" t="s">
        <v>44</v>
      </c>
      <c r="V3641" s="6" t="s">
        <v>4995</v>
      </c>
      <c r="W3641" s="7">
        <v>0</v>
      </c>
      <c r="X3641" s="7">
        <v>0</v>
      </c>
      <c r="Y3641" s="7">
        <v>0</v>
      </c>
      <c r="Z3641" s="7">
        <v>30</v>
      </c>
      <c r="AA3641" s="7">
        <v>0</v>
      </c>
      <c r="AB3641" s="7">
        <v>0</v>
      </c>
      <c r="AC3641" s="7">
        <v>0</v>
      </c>
      <c r="AD3641" s="7">
        <v>0</v>
      </c>
      <c r="AE3641">
        <v>4</v>
      </c>
      <c r="AF3641">
        <v>0</v>
      </c>
      <c r="AG3641">
        <v>4</v>
      </c>
      <c r="AH3641">
        <v>0</v>
      </c>
      <c r="AI3641">
        <v>0</v>
      </c>
      <c r="AJ3641">
        <v>2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</row>
    <row r="3642" spans="1:44" x14ac:dyDescent="0.25">
      <c r="A3642">
        <v>1561986</v>
      </c>
      <c r="B3642">
        <v>756420</v>
      </c>
      <c r="C3642">
        <v>22.074489989668699</v>
      </c>
      <c r="D3642">
        <v>39.935513120215802</v>
      </c>
      <c r="E3642" s="68" t="s">
        <v>1022</v>
      </c>
      <c r="F3642" s="8">
        <f>INDEX(Δεδομένα!$P:$P,MATCH('2020'!E3642,Δεδομένα!$O:$O,0))</f>
        <v>103</v>
      </c>
      <c r="G3642" s="6" t="s">
        <v>288</v>
      </c>
      <c r="H3642" s="2" t="str">
        <f>INDEX(Δεδομένα!B$1:B$51,MATCH('2020'!G3642,Δεδομένα!A$1:A$51,0))</f>
        <v>ΘΕΣΣΑΛΙΑΣ</v>
      </c>
      <c r="I3642" s="8">
        <f>INDEX(Δεδομένα!E$1:E$13,MATCH('2020'!H3642,Δεδομένα!D$1:D$13,0))</f>
        <v>6</v>
      </c>
      <c r="J3642" s="1">
        <v>43987</v>
      </c>
      <c r="K3642" s="6" t="s">
        <v>1082</v>
      </c>
      <c r="L3642" s="36" t="str">
        <f t="shared" si="224"/>
        <v>05/06/2020 09:28</v>
      </c>
      <c r="M3642" s="1">
        <v>43987</v>
      </c>
      <c r="N3642" s="6" t="s">
        <v>4985</v>
      </c>
      <c r="O3642" s="36" t="str">
        <f t="shared" si="225"/>
        <v>05/06/2020 09:44</v>
      </c>
      <c r="P3642" s="46">
        <f t="shared" si="226"/>
        <v>1.1111111110949423E-2</v>
      </c>
      <c r="Q3642" s="48">
        <v>0</v>
      </c>
      <c r="R3642" s="47">
        <f t="shared" si="227"/>
        <v>15.999999999767169</v>
      </c>
      <c r="S3642" s="6" t="s">
        <v>1025</v>
      </c>
      <c r="T3642" s="6" t="s">
        <v>1026</v>
      </c>
      <c r="U3642" s="6" t="s">
        <v>44</v>
      </c>
      <c r="V3642" s="6" t="s">
        <v>4986</v>
      </c>
      <c r="W3642" s="7">
        <v>0</v>
      </c>
      <c r="X3642" s="7">
        <v>0</v>
      </c>
      <c r="Y3642" s="7">
        <v>0</v>
      </c>
      <c r="Z3642" s="7">
        <v>0.1</v>
      </c>
      <c r="AA3642" s="7">
        <v>0</v>
      </c>
      <c r="AB3642" s="7">
        <v>0</v>
      </c>
      <c r="AC3642" s="7">
        <v>0</v>
      </c>
      <c r="AD3642" s="7">
        <v>0</v>
      </c>
      <c r="AE3642">
        <v>2</v>
      </c>
      <c r="AF3642">
        <v>0</v>
      </c>
      <c r="AG3642">
        <v>0</v>
      </c>
      <c r="AH3642">
        <v>0</v>
      </c>
      <c r="AI3642">
        <v>0</v>
      </c>
      <c r="AJ3642">
        <v>1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</row>
    <row r="3643" spans="1:44" x14ac:dyDescent="0.25">
      <c r="A3643">
        <v>1562624</v>
      </c>
      <c r="B3643">
        <v>756457</v>
      </c>
      <c r="C3643">
        <v>21.951911461325199</v>
      </c>
      <c r="D3643">
        <v>37.085427484177302</v>
      </c>
      <c r="E3643" s="68" t="s">
        <v>937</v>
      </c>
      <c r="F3643" s="8">
        <f>INDEX(Δεδομένα!$P:$P,MATCH('2020'!E3643,Δεδομένα!$O:$O,0))</f>
        <v>143</v>
      </c>
      <c r="G3643" s="6" t="s">
        <v>841</v>
      </c>
      <c r="H3643" s="2" t="str">
        <f>INDEX(Δεδομένα!B$1:B$51,MATCH('2020'!G3643,Δεδομένα!A$1:A$51,0))</f>
        <v>ΠΕΛΛΟΠΟΝΗΣΟΥ</v>
      </c>
      <c r="I3643" s="8">
        <f>INDEX(Δεδομένα!E$1:E$13,MATCH('2020'!H3643,Δεδομένα!D$1:D$13,0))</f>
        <v>8</v>
      </c>
      <c r="J3643" s="1">
        <v>43987</v>
      </c>
      <c r="K3643" s="6" t="s">
        <v>517</v>
      </c>
      <c r="L3643" s="36" t="str">
        <f t="shared" si="224"/>
        <v>05/06/2020 12:00</v>
      </c>
      <c r="M3643" s="1">
        <v>43987</v>
      </c>
      <c r="N3643" s="6" t="s">
        <v>1444</v>
      </c>
      <c r="O3643" s="36" t="str">
        <f t="shared" si="225"/>
        <v>05/06/2020 13:20</v>
      </c>
      <c r="P3643" s="46">
        <f t="shared" si="226"/>
        <v>5.5555555554747116E-2</v>
      </c>
      <c r="Q3643" s="48">
        <v>0</v>
      </c>
      <c r="R3643" s="47">
        <f t="shared" si="227"/>
        <v>79.999999998835847</v>
      </c>
      <c r="S3643" s="6" t="s">
        <v>842</v>
      </c>
      <c r="T3643" s="6" t="s">
        <v>984</v>
      </c>
      <c r="U3643" s="6" t="s">
        <v>44</v>
      </c>
      <c r="V3643" s="6" t="s">
        <v>3678</v>
      </c>
      <c r="W3643" s="7">
        <v>0</v>
      </c>
      <c r="X3643" s="7">
        <v>0</v>
      </c>
      <c r="Y3643" s="7">
        <v>0</v>
      </c>
      <c r="Z3643" s="7">
        <v>0</v>
      </c>
      <c r="AA3643" s="7">
        <v>0</v>
      </c>
      <c r="AB3643" s="7">
        <v>0</v>
      </c>
      <c r="AC3643" s="7">
        <v>0.1</v>
      </c>
      <c r="AD3643" s="7">
        <v>0</v>
      </c>
      <c r="AE3643">
        <v>4</v>
      </c>
      <c r="AF3643">
        <v>0</v>
      </c>
      <c r="AG3643">
        <v>0</v>
      </c>
      <c r="AH3643">
        <v>0</v>
      </c>
      <c r="AI3643">
        <v>0</v>
      </c>
      <c r="AJ3643">
        <v>2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</row>
    <row r="3644" spans="1:44" x14ac:dyDescent="0.25">
      <c r="A3644">
        <v>1563097</v>
      </c>
      <c r="B3644">
        <v>756523</v>
      </c>
      <c r="C3644">
        <v>21.819147567090301</v>
      </c>
      <c r="D3644">
        <v>36.804928476641798</v>
      </c>
      <c r="E3644" s="68" t="s">
        <v>965</v>
      </c>
      <c r="F3644" s="8">
        <f>INDEX(Δεδομένα!$P:$P,MATCH('2020'!E3644,Δεδομένα!$O:$O,0))</f>
        <v>147</v>
      </c>
      <c r="G3644" s="6" t="s">
        <v>841</v>
      </c>
      <c r="H3644" s="2" t="str">
        <f>INDEX(Δεδομένα!B$1:B$51,MATCH('2020'!G3644,Δεδομένα!A$1:A$51,0))</f>
        <v>ΠΕΛΛΟΠΟΝΗΣΟΥ</v>
      </c>
      <c r="I3644" s="8">
        <f>INDEX(Δεδομένα!E$1:E$13,MATCH('2020'!H3644,Δεδομένα!D$1:D$13,0))</f>
        <v>8</v>
      </c>
      <c r="J3644" s="1">
        <v>43987</v>
      </c>
      <c r="K3644" s="6" t="s">
        <v>153</v>
      </c>
      <c r="L3644" s="36" t="str">
        <f t="shared" si="224"/>
        <v>05/06/2020 16:15</v>
      </c>
      <c r="M3644" s="1">
        <v>43987</v>
      </c>
      <c r="N3644" s="6" t="s">
        <v>252</v>
      </c>
      <c r="O3644" s="36" t="str">
        <f t="shared" si="225"/>
        <v>05/06/2020 17:25</v>
      </c>
      <c r="P3644" s="46">
        <f t="shared" si="226"/>
        <v>4.8611111109494232E-2</v>
      </c>
      <c r="Q3644" s="48">
        <v>0</v>
      </c>
      <c r="R3644" s="47">
        <f t="shared" si="227"/>
        <v>69.999999997671694</v>
      </c>
      <c r="S3644" s="6" t="s">
        <v>842</v>
      </c>
      <c r="T3644" s="6" t="s">
        <v>967</v>
      </c>
      <c r="U3644" s="6" t="s">
        <v>44</v>
      </c>
      <c r="V3644" s="6" t="s">
        <v>3805</v>
      </c>
      <c r="W3644" s="7">
        <v>0</v>
      </c>
      <c r="X3644" s="7">
        <v>0</v>
      </c>
      <c r="Y3644" s="7">
        <v>0</v>
      </c>
      <c r="Z3644" s="7">
        <v>0</v>
      </c>
      <c r="AA3644" s="7">
        <v>0</v>
      </c>
      <c r="AB3644" s="7">
        <v>0.5</v>
      </c>
      <c r="AC3644" s="7">
        <v>0</v>
      </c>
      <c r="AD3644" s="7">
        <v>0</v>
      </c>
      <c r="AE3644">
        <v>5</v>
      </c>
      <c r="AF3644">
        <v>0</v>
      </c>
      <c r="AG3644">
        <v>0</v>
      </c>
      <c r="AH3644">
        <v>0</v>
      </c>
      <c r="AI3644">
        <v>0</v>
      </c>
      <c r="AJ3644">
        <v>3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</row>
    <row r="3645" spans="1:44" x14ac:dyDescent="0.25">
      <c r="A3645">
        <v>1567329</v>
      </c>
      <c r="B3645">
        <v>756544</v>
      </c>
      <c r="C3645">
        <v>21.678839217004398</v>
      </c>
      <c r="D3645">
        <v>37.2655344721258</v>
      </c>
      <c r="E3645" s="68" t="s">
        <v>1693</v>
      </c>
      <c r="F3645" s="8">
        <f>INDEX(Δεδομένα!$P:$P,MATCH('2020'!E3645,Δεδομένα!$O:$O,0))</f>
        <v>146</v>
      </c>
      <c r="G3645" s="6" t="s">
        <v>841</v>
      </c>
      <c r="H3645" s="2" t="str">
        <f>INDEX(Δεδομένα!B$1:B$51,MATCH('2020'!G3645,Δεδομένα!A$1:A$51,0))</f>
        <v>ΠΕΛΛΟΠΟΝΗΣΟΥ</v>
      </c>
      <c r="I3645" s="8">
        <f>INDEX(Δεδομένα!E$1:E$13,MATCH('2020'!H3645,Δεδομένα!D$1:D$13,0))</f>
        <v>8</v>
      </c>
      <c r="J3645" s="1">
        <v>43987</v>
      </c>
      <c r="K3645" s="6" t="s">
        <v>336</v>
      </c>
      <c r="L3645" s="36" t="str">
        <f t="shared" si="224"/>
        <v>05/06/2020 17:40</v>
      </c>
      <c r="M3645" s="1">
        <v>43988</v>
      </c>
      <c r="N3645" s="6" t="s">
        <v>424</v>
      </c>
      <c r="O3645" s="36" t="str">
        <f t="shared" si="225"/>
        <v>06/06/2020 08:45</v>
      </c>
      <c r="P3645" s="46">
        <f t="shared" si="226"/>
        <v>0.62847222222626442</v>
      </c>
      <c r="Q3645" s="48">
        <v>0</v>
      </c>
      <c r="R3645" s="47">
        <f t="shared" si="227"/>
        <v>905.00000000582077</v>
      </c>
      <c r="S3645" s="6" t="s">
        <v>44</v>
      </c>
      <c r="T3645" s="6" t="s">
        <v>999</v>
      </c>
      <c r="U3645" s="6" t="s">
        <v>44</v>
      </c>
      <c r="V3645" s="6" t="s">
        <v>4996</v>
      </c>
      <c r="W3645" s="7">
        <v>0</v>
      </c>
      <c r="X3645" s="7">
        <v>5</v>
      </c>
      <c r="Y3645" s="7">
        <v>0</v>
      </c>
      <c r="Z3645" s="7">
        <v>0</v>
      </c>
      <c r="AA3645" s="7">
        <v>0</v>
      </c>
      <c r="AB3645" s="7">
        <v>15</v>
      </c>
      <c r="AC3645" s="7">
        <v>0</v>
      </c>
      <c r="AD3645" s="7">
        <v>0</v>
      </c>
      <c r="AE3645">
        <v>30</v>
      </c>
      <c r="AF3645">
        <v>0</v>
      </c>
      <c r="AG3645">
        <v>0</v>
      </c>
      <c r="AH3645">
        <v>0</v>
      </c>
      <c r="AI3645">
        <v>0</v>
      </c>
      <c r="AJ3645">
        <v>13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</row>
    <row r="3646" spans="1:44" x14ac:dyDescent="0.25">
      <c r="A3646">
        <v>1562629</v>
      </c>
      <c r="B3646">
        <v>756634</v>
      </c>
      <c r="C3646">
        <v>22.087576890458401</v>
      </c>
      <c r="D3646">
        <v>37.032389587201401</v>
      </c>
      <c r="E3646" s="68" t="s">
        <v>937</v>
      </c>
      <c r="F3646" s="8">
        <f>INDEX(Δεδομένα!$P:$P,MATCH('2020'!E3646,Δεδομένα!$O:$O,0))</f>
        <v>143</v>
      </c>
      <c r="G3646" s="6" t="s">
        <v>841</v>
      </c>
      <c r="H3646" s="2" t="str">
        <f>INDEX(Δεδομένα!B$1:B$51,MATCH('2020'!G3646,Δεδομένα!A$1:A$51,0))</f>
        <v>ΠΕΛΛΟΠΟΝΗΣΟΥ</v>
      </c>
      <c r="I3646" s="8">
        <f>INDEX(Δεδομένα!E$1:E$13,MATCH('2020'!H3646,Δεδομένα!D$1:D$13,0))</f>
        <v>8</v>
      </c>
      <c r="J3646" s="1">
        <v>43987</v>
      </c>
      <c r="K3646" s="6" t="s">
        <v>353</v>
      </c>
      <c r="L3646" s="36" t="str">
        <f t="shared" si="224"/>
        <v>05/06/2020 21:40</v>
      </c>
      <c r="M3646" s="1">
        <v>43987</v>
      </c>
      <c r="N3646" s="6" t="s">
        <v>1439</v>
      </c>
      <c r="O3646" s="36" t="str">
        <f t="shared" si="225"/>
        <v>05/06/2020 22:10</v>
      </c>
      <c r="P3646" s="46">
        <f t="shared" si="226"/>
        <v>2.0833333328482695E-2</v>
      </c>
      <c r="Q3646" s="48">
        <v>0</v>
      </c>
      <c r="R3646" s="47">
        <f t="shared" si="227"/>
        <v>29.999999993015081</v>
      </c>
      <c r="S3646" s="6" t="s">
        <v>842</v>
      </c>
      <c r="T3646" s="6" t="s">
        <v>940</v>
      </c>
      <c r="U3646" s="6" t="s">
        <v>44</v>
      </c>
      <c r="V3646" s="6" t="s">
        <v>1965</v>
      </c>
      <c r="W3646" s="7">
        <v>0</v>
      </c>
      <c r="X3646" s="7">
        <v>0</v>
      </c>
      <c r="Y3646" s="7">
        <v>0</v>
      </c>
      <c r="Z3646" s="7">
        <v>0</v>
      </c>
      <c r="AA3646" s="7">
        <v>0.1</v>
      </c>
      <c r="AB3646" s="7">
        <v>0</v>
      </c>
      <c r="AC3646" s="7">
        <v>0</v>
      </c>
      <c r="AD3646" s="7">
        <v>0</v>
      </c>
      <c r="AE3646">
        <v>5</v>
      </c>
      <c r="AF3646">
        <v>0</v>
      </c>
      <c r="AG3646">
        <v>0</v>
      </c>
      <c r="AH3646">
        <v>0</v>
      </c>
      <c r="AI3646">
        <v>0</v>
      </c>
      <c r="AJ3646">
        <v>2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</row>
    <row r="3647" spans="1:44" x14ac:dyDescent="0.25">
      <c r="A3647">
        <v>1561758</v>
      </c>
      <c r="B3647">
        <v>756366</v>
      </c>
      <c r="C3647">
        <v>22.590104864224699</v>
      </c>
      <c r="D3647">
        <v>40.843750594713498</v>
      </c>
      <c r="E3647" s="68" t="s">
        <v>873</v>
      </c>
      <c r="F3647" s="8">
        <f>INDEX(Δεδομένα!$P:$P,MATCH('2020'!E3647,Δεδομένα!$O:$O,0))</f>
        <v>61</v>
      </c>
      <c r="G3647" s="6" t="s">
        <v>874</v>
      </c>
      <c r="H3647" s="2" t="str">
        <f>INDEX(Δεδομένα!B$1:B$51,MATCH('2020'!G3647,Δεδομένα!A$1:A$51,0))</f>
        <v>ΚΕΝΤΡΙΚΗΣ ΜΑΚΕΔΟΝΙΑΣ</v>
      </c>
      <c r="I3647" s="8">
        <f>INDEX(Δεδομένα!E$1:E$13,MATCH('2020'!H3647,Δεδομένα!D$1:D$13,0))</f>
        <v>3</v>
      </c>
      <c r="J3647" s="1">
        <v>43987</v>
      </c>
      <c r="K3647" s="6" t="s">
        <v>1659</v>
      </c>
      <c r="L3647" s="36" t="str">
        <f t="shared" si="224"/>
        <v>05/06/2020 00:30</v>
      </c>
      <c r="M3647" s="1">
        <v>43987</v>
      </c>
      <c r="N3647" s="6" t="s">
        <v>4303</v>
      </c>
      <c r="O3647" s="36" t="str">
        <f t="shared" si="225"/>
        <v>05/06/2020 01:55</v>
      </c>
      <c r="P3647" s="46">
        <f t="shared" si="226"/>
        <v>5.9027777773735579E-2</v>
      </c>
      <c r="Q3647" s="48">
        <v>0</v>
      </c>
      <c r="R3647" s="47">
        <f t="shared" si="227"/>
        <v>84.999999994179234</v>
      </c>
      <c r="S3647" s="6" t="s">
        <v>877</v>
      </c>
      <c r="T3647" s="6" t="s">
        <v>878</v>
      </c>
      <c r="U3647" s="6" t="s">
        <v>4974</v>
      </c>
      <c r="V3647" s="6" t="s">
        <v>4984</v>
      </c>
      <c r="W3647" s="7">
        <v>0</v>
      </c>
      <c r="X3647" s="7">
        <v>0</v>
      </c>
      <c r="Y3647" s="7">
        <v>0</v>
      </c>
      <c r="Z3647" s="7">
        <v>0.1</v>
      </c>
      <c r="AA3647" s="7">
        <v>0</v>
      </c>
      <c r="AB3647" s="7">
        <v>0</v>
      </c>
      <c r="AC3647" s="7">
        <v>0</v>
      </c>
      <c r="AD3647" s="7">
        <v>0</v>
      </c>
      <c r="AE3647">
        <v>2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</row>
    <row r="3648" spans="1:44" x14ac:dyDescent="0.25">
      <c r="A3648">
        <v>1562028</v>
      </c>
      <c r="B3648">
        <v>756444</v>
      </c>
      <c r="C3648">
        <v>22.363750048130601</v>
      </c>
      <c r="D3648">
        <v>40.801659902353997</v>
      </c>
      <c r="E3648" s="68" t="s">
        <v>873</v>
      </c>
      <c r="F3648" s="8">
        <f>INDEX(Δεδομένα!$P:$P,MATCH('2020'!E3648,Δεδομένα!$O:$O,0))</f>
        <v>61</v>
      </c>
      <c r="G3648" s="6" t="s">
        <v>874</v>
      </c>
      <c r="H3648" s="2" t="str">
        <f>INDEX(Δεδομένα!B$1:B$51,MATCH('2020'!G3648,Δεδομένα!A$1:A$51,0))</f>
        <v>ΚΕΝΤΡΙΚΗΣ ΜΑΚΕΔΟΝΙΑΣ</v>
      </c>
      <c r="I3648" s="8">
        <f>INDEX(Δεδομένα!E$1:E$13,MATCH('2020'!H3648,Δεδομένα!D$1:D$13,0))</f>
        <v>3</v>
      </c>
      <c r="J3648" s="1">
        <v>43987</v>
      </c>
      <c r="K3648" s="6" t="s">
        <v>1138</v>
      </c>
      <c r="L3648" s="36" t="str">
        <f t="shared" si="224"/>
        <v>05/06/2020 12:12</v>
      </c>
      <c r="M3648" s="1">
        <v>43987</v>
      </c>
      <c r="N3648" s="6" t="s">
        <v>662</v>
      </c>
      <c r="O3648" s="36" t="str">
        <f t="shared" si="225"/>
        <v>05/06/2020 12:30</v>
      </c>
      <c r="P3648" s="46">
        <f t="shared" si="226"/>
        <v>1.2500000004365575E-2</v>
      </c>
      <c r="Q3648" s="48">
        <v>0</v>
      </c>
      <c r="R3648" s="47">
        <f t="shared" si="227"/>
        <v>18.000000006286427</v>
      </c>
      <c r="S3648" s="6" t="s">
        <v>877</v>
      </c>
      <c r="T3648" s="6" t="s">
        <v>878</v>
      </c>
      <c r="U3648" s="6" t="s">
        <v>1759</v>
      </c>
      <c r="V3648" s="6" t="s">
        <v>1760</v>
      </c>
      <c r="W3648" s="7">
        <v>0</v>
      </c>
      <c r="X3648" s="7">
        <v>0</v>
      </c>
      <c r="Y3648" s="7">
        <v>0</v>
      </c>
      <c r="Z3648" s="7">
        <v>0.5</v>
      </c>
      <c r="AA3648" s="7">
        <v>0</v>
      </c>
      <c r="AB3648" s="7">
        <v>0</v>
      </c>
      <c r="AC3648" s="7">
        <v>0</v>
      </c>
      <c r="AD3648" s="7">
        <v>0</v>
      </c>
      <c r="AE3648">
        <v>2</v>
      </c>
      <c r="AF3648">
        <v>0</v>
      </c>
      <c r="AG3648">
        <v>0</v>
      </c>
      <c r="AH3648">
        <v>0</v>
      </c>
      <c r="AI3648">
        <v>0</v>
      </c>
      <c r="AJ3648">
        <v>1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</row>
    <row r="3649" spans="1:44" x14ac:dyDescent="0.25">
      <c r="A3649">
        <v>1562041</v>
      </c>
      <c r="B3649">
        <v>756515</v>
      </c>
      <c r="C3649">
        <v>22.536689915906202</v>
      </c>
      <c r="D3649">
        <v>40.736255416713398</v>
      </c>
      <c r="E3649" s="68" t="s">
        <v>873</v>
      </c>
      <c r="F3649" s="8">
        <f>INDEX(Δεδομένα!$P:$P,MATCH('2020'!E3649,Δεδομένα!$O:$O,0))</f>
        <v>61</v>
      </c>
      <c r="G3649" s="6" t="s">
        <v>874</v>
      </c>
      <c r="H3649" s="2" t="str">
        <f>INDEX(Δεδομένα!B$1:B$51,MATCH('2020'!G3649,Δεδομένα!A$1:A$51,0))</f>
        <v>ΚΕΝΤΡΙΚΗΣ ΜΑΚΕΔΟΝΙΑΣ</v>
      </c>
      <c r="I3649" s="8">
        <f>INDEX(Δεδομένα!E$1:E$13,MATCH('2020'!H3649,Δεδομένα!D$1:D$13,0))</f>
        <v>3</v>
      </c>
      <c r="J3649" s="1">
        <v>43987</v>
      </c>
      <c r="K3649" s="6" t="s">
        <v>215</v>
      </c>
      <c r="L3649" s="36" t="str">
        <f t="shared" si="224"/>
        <v>05/06/2020 16:20</v>
      </c>
      <c r="M3649" s="1">
        <v>43987</v>
      </c>
      <c r="N3649" s="6" t="s">
        <v>553</v>
      </c>
      <c r="O3649" s="36" t="str">
        <f t="shared" si="225"/>
        <v>05/06/2020 16:52</v>
      </c>
      <c r="P3649" s="46">
        <f t="shared" si="226"/>
        <v>2.2222222221898846E-2</v>
      </c>
      <c r="Q3649" s="48">
        <v>0</v>
      </c>
      <c r="R3649" s="47">
        <f t="shared" si="227"/>
        <v>31.999999999534339</v>
      </c>
      <c r="S3649" s="6" t="s">
        <v>2530</v>
      </c>
      <c r="T3649" s="6" t="s">
        <v>878</v>
      </c>
      <c r="U3649" s="6" t="s">
        <v>1378</v>
      </c>
      <c r="V3649" s="6" t="s">
        <v>4993</v>
      </c>
      <c r="W3649" s="7">
        <v>0</v>
      </c>
      <c r="X3649" s="7">
        <v>0</v>
      </c>
      <c r="Y3649" s="7">
        <v>0</v>
      </c>
      <c r="Z3649" s="7">
        <v>0.5</v>
      </c>
      <c r="AA3649" s="7">
        <v>0</v>
      </c>
      <c r="AB3649" s="7">
        <v>0</v>
      </c>
      <c r="AC3649" s="7">
        <v>0</v>
      </c>
      <c r="AD3649" s="7">
        <v>0</v>
      </c>
      <c r="AE3649">
        <v>2</v>
      </c>
      <c r="AF3649">
        <v>0</v>
      </c>
      <c r="AG3649">
        <v>0</v>
      </c>
      <c r="AH3649">
        <v>0</v>
      </c>
      <c r="AI3649">
        <v>0</v>
      </c>
      <c r="AJ3649">
        <v>1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</row>
    <row r="3650" spans="1:44" x14ac:dyDescent="0.25">
      <c r="A3650">
        <v>1562044</v>
      </c>
      <c r="B3650">
        <v>0</v>
      </c>
      <c r="C3650">
        <v>0</v>
      </c>
      <c r="D3650">
        <v>0</v>
      </c>
      <c r="E3650" s="68" t="s">
        <v>873</v>
      </c>
      <c r="F3650" s="8">
        <f>INDEX(Δεδομένα!$P:$P,MATCH('2020'!E3650,Δεδομένα!$O:$O,0))</f>
        <v>61</v>
      </c>
      <c r="G3650" s="6" t="s">
        <v>874</v>
      </c>
      <c r="H3650" s="2" t="str">
        <f>INDEX(Δεδομένα!B$1:B$51,MATCH('2020'!G3650,Δεδομένα!A$1:A$51,0))</f>
        <v>ΚΕΝΤΡΙΚΗΣ ΜΑΚΕΔΟΝΙΑΣ</v>
      </c>
      <c r="I3650" s="8">
        <f>INDEX(Δεδομένα!E$1:E$13,MATCH('2020'!H3650,Δεδομένα!D$1:D$13,0))</f>
        <v>3</v>
      </c>
      <c r="J3650" s="1">
        <v>43987</v>
      </c>
      <c r="K3650" s="6" t="s">
        <v>2825</v>
      </c>
      <c r="L3650" s="36" t="str">
        <f t="shared" si="224"/>
        <v>05/06/2020 20:29</v>
      </c>
      <c r="M3650" s="1">
        <v>43987</v>
      </c>
      <c r="N3650" s="6" t="s">
        <v>392</v>
      </c>
      <c r="O3650" s="36" t="str">
        <f t="shared" si="225"/>
        <v>05/06/2020 21:00</v>
      </c>
      <c r="P3650" s="46">
        <f t="shared" si="226"/>
        <v>2.1527777775190771E-2</v>
      </c>
      <c r="Q3650" s="48">
        <v>0</v>
      </c>
      <c r="R3650" s="47">
        <f t="shared" si="227"/>
        <v>30.99999999627471</v>
      </c>
      <c r="S3650" s="6" t="s">
        <v>877</v>
      </c>
      <c r="T3650" s="6" t="s">
        <v>878</v>
      </c>
      <c r="U3650" s="6" t="s">
        <v>1378</v>
      </c>
      <c r="V3650" s="6" t="s">
        <v>5166</v>
      </c>
      <c r="W3650" s="7">
        <v>0</v>
      </c>
      <c r="X3650" s="7">
        <v>0</v>
      </c>
      <c r="Y3650" s="7">
        <v>0</v>
      </c>
      <c r="Z3650" s="7">
        <v>0</v>
      </c>
      <c r="AA3650" s="7">
        <v>0.1</v>
      </c>
      <c r="AB3650" s="7">
        <v>0</v>
      </c>
      <c r="AC3650" s="7">
        <v>0</v>
      </c>
      <c r="AD3650" s="7">
        <v>0</v>
      </c>
      <c r="AE3650">
        <v>2</v>
      </c>
      <c r="AF3650">
        <v>0</v>
      </c>
      <c r="AG3650">
        <v>0</v>
      </c>
      <c r="AH3650">
        <v>0</v>
      </c>
      <c r="AI3650">
        <v>0</v>
      </c>
      <c r="AJ3650">
        <v>1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</row>
    <row r="3651" spans="1:44" x14ac:dyDescent="0.25">
      <c r="A3651">
        <v>1562500</v>
      </c>
      <c r="B3651">
        <v>756425</v>
      </c>
      <c r="C3651">
        <v>22.252488185955599</v>
      </c>
      <c r="D3651">
        <v>40.141008327688503</v>
      </c>
      <c r="E3651" s="68" t="s">
        <v>978</v>
      </c>
      <c r="F3651" s="8">
        <f>INDEX(Δεδομένα!$P:$P,MATCH('2020'!E3651,Δεδομένα!$O:$O,0))</f>
        <v>67</v>
      </c>
      <c r="G3651" s="6" t="s">
        <v>917</v>
      </c>
      <c r="H3651" s="2" t="str">
        <f>INDEX(Δεδομένα!B$1:B$51,MATCH('2020'!G3651,Δεδομένα!A$1:A$51,0))</f>
        <v>ΚΕΝΤΡΙΚΗΣ ΜΑΚΕΔΟΝΙΑΣ</v>
      </c>
      <c r="I3651" s="8">
        <f>INDEX(Δεδομένα!E$1:E$13,MATCH('2020'!H3651,Δεδομένα!D$1:D$13,0))</f>
        <v>3</v>
      </c>
      <c r="J3651" s="1">
        <v>43987</v>
      </c>
      <c r="K3651" s="6" t="s">
        <v>3709</v>
      </c>
      <c r="L3651" s="36" t="str">
        <f t="shared" ref="L3651:L3714" si="228">_xlfn.CONCAT(TEXT(J3651,"ηη/μμ/εεε")," ",TEXT(K3651,"ωω:λλ"))</f>
        <v>05/06/2020 10:21</v>
      </c>
      <c r="M3651" s="1">
        <v>43987</v>
      </c>
      <c r="N3651" s="6" t="s">
        <v>1951</v>
      </c>
      <c r="O3651" s="36" t="str">
        <f t="shared" ref="O3651:O3714" si="229">_xlfn.CONCAT(TEXT(M3651,"ηη/μμ/εεε")," ",TEXT(N3651,"ωω:λλ"))</f>
        <v>05/06/2020 13:21</v>
      </c>
      <c r="P3651" s="46">
        <f t="shared" ref="P3651:P3714" si="230">O3651-L3651</f>
        <v>0.125</v>
      </c>
      <c r="Q3651" s="48">
        <v>0</v>
      </c>
      <c r="R3651" s="47">
        <f t="shared" ref="R3651:R3714" si="231">P3651*(24*60)</f>
        <v>180</v>
      </c>
      <c r="S3651" s="6" t="s">
        <v>917</v>
      </c>
      <c r="T3651" s="6" t="s">
        <v>980</v>
      </c>
      <c r="U3651" s="6" t="s">
        <v>1682</v>
      </c>
      <c r="V3651" s="6" t="s">
        <v>4987</v>
      </c>
      <c r="W3651" s="7">
        <v>0.4</v>
      </c>
      <c r="X3651" s="7">
        <v>0</v>
      </c>
      <c r="Y3651" s="7">
        <v>0</v>
      </c>
      <c r="Z3651" s="7">
        <v>0</v>
      </c>
      <c r="AA3651" s="7">
        <v>0</v>
      </c>
      <c r="AB3651" s="7">
        <v>0</v>
      </c>
      <c r="AC3651" s="7">
        <v>0</v>
      </c>
      <c r="AD3651" s="7">
        <v>0</v>
      </c>
      <c r="AE3651">
        <v>2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</row>
    <row r="3652" spans="1:44" x14ac:dyDescent="0.25">
      <c r="A3652">
        <v>1562270</v>
      </c>
      <c r="B3652">
        <v>756450</v>
      </c>
      <c r="C3652">
        <v>21.723592469951001</v>
      </c>
      <c r="D3652">
        <v>39.659319437077201</v>
      </c>
      <c r="E3652" s="68" t="s">
        <v>1155</v>
      </c>
      <c r="F3652" s="8">
        <f>INDEX(Δεδομένα!$P:$P,MATCH('2020'!E3652,Δεδομένα!$O:$O,0))</f>
        <v>111</v>
      </c>
      <c r="G3652" s="6" t="s">
        <v>884</v>
      </c>
      <c r="H3652" s="2" t="str">
        <f>INDEX(Δεδομένα!B$1:B$51,MATCH('2020'!G3652,Δεδομένα!A$1:A$51,0))</f>
        <v>ΘΕΣΣΑΛΙΑΣ</v>
      </c>
      <c r="I3652" s="8">
        <f>INDEX(Δεδομένα!E$1:E$13,MATCH('2020'!H3652,Δεδομένα!D$1:D$13,0))</f>
        <v>6</v>
      </c>
      <c r="J3652" s="1">
        <v>43987</v>
      </c>
      <c r="K3652" s="6" t="s">
        <v>1783</v>
      </c>
      <c r="L3652" s="36" t="str">
        <f t="shared" si="228"/>
        <v>05/06/2020 12:16</v>
      </c>
      <c r="M3652" s="1">
        <v>43987</v>
      </c>
      <c r="N3652" s="6" t="s">
        <v>708</v>
      </c>
      <c r="O3652" s="36" t="str">
        <f t="shared" si="229"/>
        <v>05/06/2020 13:16</v>
      </c>
      <c r="P3652" s="46">
        <f t="shared" si="230"/>
        <v>4.1666666664241347E-2</v>
      </c>
      <c r="Q3652" s="48">
        <v>0</v>
      </c>
      <c r="R3652" s="47">
        <f t="shared" si="231"/>
        <v>59.99999999650754</v>
      </c>
      <c r="S3652" s="6" t="s">
        <v>884</v>
      </c>
      <c r="T3652" s="6" t="s">
        <v>1157</v>
      </c>
      <c r="U3652" s="6" t="s">
        <v>4988</v>
      </c>
      <c r="V3652" s="6" t="s">
        <v>4988</v>
      </c>
      <c r="W3652" s="7">
        <v>0</v>
      </c>
      <c r="X3652" s="7">
        <v>0</v>
      </c>
      <c r="Y3652" s="7">
        <v>0</v>
      </c>
      <c r="Z3652" s="7">
        <v>0</v>
      </c>
      <c r="AA3652" s="7">
        <v>0</v>
      </c>
      <c r="AB3652" s="7">
        <v>0.3</v>
      </c>
      <c r="AC3652" s="7">
        <v>0</v>
      </c>
      <c r="AD3652" s="7">
        <v>0</v>
      </c>
      <c r="AE3652">
        <v>3</v>
      </c>
      <c r="AF3652">
        <v>0</v>
      </c>
      <c r="AG3652">
        <v>0</v>
      </c>
      <c r="AH3652">
        <v>0</v>
      </c>
      <c r="AI3652">
        <v>0</v>
      </c>
      <c r="AJ3652">
        <v>1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</row>
    <row r="3653" spans="1:44" x14ac:dyDescent="0.25">
      <c r="A3653">
        <v>1563986</v>
      </c>
      <c r="B3653">
        <v>756746</v>
      </c>
      <c r="C3653">
        <v>21.244145656847799</v>
      </c>
      <c r="D3653">
        <v>38.479589899781701</v>
      </c>
      <c r="E3653" s="68" t="s">
        <v>334</v>
      </c>
      <c r="F3653" s="8">
        <f>INDEX(Δεδομένα!$P:$P,MATCH('2020'!E3653,Δεδομένα!$O:$O,0))</f>
        <v>127</v>
      </c>
      <c r="G3653" s="6" t="s">
        <v>335</v>
      </c>
      <c r="H3653" s="2" t="str">
        <f>INDEX(Δεδομένα!B$1:B$51,MATCH('2020'!G3653,Δεδομένα!A$1:A$51,0))</f>
        <v>ΔΥΤΙΚΗΣ ΕΛΛΑΔΟΣ</v>
      </c>
      <c r="I3653" s="8">
        <f>INDEX(Δεδομένα!E$1:E$13,MATCH('2020'!H3653,Δεδομένα!D$1:D$13,0))</f>
        <v>7</v>
      </c>
      <c r="J3653" s="1">
        <v>43988</v>
      </c>
      <c r="K3653" s="6" t="s">
        <v>4999</v>
      </c>
      <c r="L3653" s="36" t="str">
        <f t="shared" si="228"/>
        <v>06/06/2020 11:13</v>
      </c>
      <c r="M3653" s="1">
        <v>43988</v>
      </c>
      <c r="N3653" s="6" t="s">
        <v>517</v>
      </c>
      <c r="O3653" s="36" t="str">
        <f t="shared" si="229"/>
        <v>06/06/2020 12:00</v>
      </c>
      <c r="P3653" s="46">
        <f t="shared" si="230"/>
        <v>3.2638888886140194E-2</v>
      </c>
      <c r="Q3653" s="48">
        <v>0</v>
      </c>
      <c r="R3653" s="47">
        <f t="shared" si="231"/>
        <v>46.999999996041879</v>
      </c>
      <c r="S3653" s="6" t="s">
        <v>338</v>
      </c>
      <c r="T3653" s="6" t="s">
        <v>1445</v>
      </c>
      <c r="U3653" s="6" t="s">
        <v>44</v>
      </c>
      <c r="V3653" s="6" t="s">
        <v>5000</v>
      </c>
      <c r="W3653" s="7">
        <v>0</v>
      </c>
      <c r="X3653" s="7">
        <v>0</v>
      </c>
      <c r="Y3653" s="7">
        <v>0</v>
      </c>
      <c r="Z3653" s="7">
        <v>0</v>
      </c>
      <c r="AA3653" s="7">
        <v>0.5</v>
      </c>
      <c r="AB3653" s="7">
        <v>0</v>
      </c>
      <c r="AC3653" s="7">
        <v>0</v>
      </c>
      <c r="AD3653" s="7">
        <v>0</v>
      </c>
      <c r="AE3653">
        <v>4</v>
      </c>
      <c r="AF3653">
        <v>0</v>
      </c>
      <c r="AG3653">
        <v>0</v>
      </c>
      <c r="AH3653">
        <v>0</v>
      </c>
      <c r="AI3653">
        <v>0</v>
      </c>
      <c r="AJ3653">
        <v>2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</row>
    <row r="3654" spans="1:44" x14ac:dyDescent="0.25">
      <c r="A3654">
        <v>1564007</v>
      </c>
      <c r="B3654">
        <v>756920</v>
      </c>
      <c r="C3654">
        <v>21.456124081585401</v>
      </c>
      <c r="D3654">
        <v>38.367798832728297</v>
      </c>
      <c r="E3654" s="68" t="s">
        <v>334</v>
      </c>
      <c r="F3654" s="8">
        <f>INDEX(Δεδομένα!$P:$P,MATCH('2020'!E3654,Δεδομένα!$O:$O,0))</f>
        <v>127</v>
      </c>
      <c r="G3654" s="6" t="s">
        <v>335</v>
      </c>
      <c r="H3654" s="2" t="str">
        <f>INDEX(Δεδομένα!B$1:B$51,MATCH('2020'!G3654,Δεδομένα!A$1:A$51,0))</f>
        <v>ΔΥΤΙΚΗΣ ΕΛΛΑΔΟΣ</v>
      </c>
      <c r="I3654" s="8">
        <f>INDEX(Δεδομένα!E$1:E$13,MATCH('2020'!H3654,Δεδομένα!D$1:D$13,0))</f>
        <v>7</v>
      </c>
      <c r="J3654" s="1">
        <v>43988</v>
      </c>
      <c r="K3654" s="6" t="s">
        <v>2266</v>
      </c>
      <c r="L3654" s="36" t="str">
        <f t="shared" si="228"/>
        <v>06/06/2020 20:28</v>
      </c>
      <c r="M3654" s="1">
        <v>43988</v>
      </c>
      <c r="N3654" s="6" t="s">
        <v>4926</v>
      </c>
      <c r="O3654" s="36" t="str">
        <f t="shared" si="229"/>
        <v>06/06/2020 22:07</v>
      </c>
      <c r="P3654" s="46">
        <f t="shared" si="230"/>
        <v>6.8749999998544808E-2</v>
      </c>
      <c r="Q3654" s="48">
        <v>0</v>
      </c>
      <c r="R3654" s="47">
        <f t="shared" si="231"/>
        <v>98.999999997904524</v>
      </c>
      <c r="S3654" s="6" t="s">
        <v>338</v>
      </c>
      <c r="T3654" s="6" t="s">
        <v>343</v>
      </c>
      <c r="U3654" s="6" t="s">
        <v>344</v>
      </c>
      <c r="V3654" s="6" t="s">
        <v>5011</v>
      </c>
      <c r="W3654" s="7">
        <v>0</v>
      </c>
      <c r="X3654" s="7">
        <v>0</v>
      </c>
      <c r="Y3654" s="7">
        <v>0</v>
      </c>
      <c r="Z3654" s="7">
        <v>0</v>
      </c>
      <c r="AA3654" s="7">
        <v>0</v>
      </c>
      <c r="AB3654" s="7">
        <v>0</v>
      </c>
      <c r="AC3654" s="7">
        <v>0</v>
      </c>
      <c r="AD3654" s="7">
        <v>0.5</v>
      </c>
      <c r="AE3654">
        <v>4</v>
      </c>
      <c r="AF3654">
        <v>0</v>
      </c>
      <c r="AG3654">
        <v>0</v>
      </c>
      <c r="AH3654">
        <v>0</v>
      </c>
      <c r="AI3654">
        <v>0</v>
      </c>
      <c r="AJ3654">
        <v>2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</row>
    <row r="3655" spans="1:44" x14ac:dyDescent="0.25">
      <c r="A3655">
        <v>1562047</v>
      </c>
      <c r="B3655">
        <v>756803</v>
      </c>
      <c r="C3655">
        <v>22.425343300862401</v>
      </c>
      <c r="D3655">
        <v>37.560067662859801</v>
      </c>
      <c r="E3655" s="68" t="s">
        <v>1893</v>
      </c>
      <c r="F3655" s="8">
        <f>INDEX(Δεδομένα!$P:$P,MATCH('2020'!E3655,Δεδομένα!$O:$O,0))</f>
        <v>137</v>
      </c>
      <c r="G3655" s="6" t="s">
        <v>932</v>
      </c>
      <c r="H3655" s="2" t="str">
        <f>INDEX(Δεδομένα!B$1:B$51,MATCH('2020'!G3655,Δεδομένα!A$1:A$51,0))</f>
        <v>ΠΕΛΛΟΠΟΝΗΣΟΥ</v>
      </c>
      <c r="I3655" s="8">
        <f>INDEX(Δεδομένα!E$1:E$13,MATCH('2020'!H3655,Δεδομένα!D$1:D$13,0))</f>
        <v>8</v>
      </c>
      <c r="J3655" s="1">
        <v>43988</v>
      </c>
      <c r="K3655" s="6" t="s">
        <v>131</v>
      </c>
      <c r="L3655" s="36" t="str">
        <f t="shared" si="228"/>
        <v>06/06/2020 14:50</v>
      </c>
      <c r="M3655" s="1">
        <v>43988</v>
      </c>
      <c r="N3655" s="6" t="s">
        <v>230</v>
      </c>
      <c r="O3655" s="36" t="str">
        <f t="shared" si="229"/>
        <v>06/06/2020 16:25</v>
      </c>
      <c r="P3655" s="46">
        <f t="shared" si="230"/>
        <v>6.5972222226264421E-2</v>
      </c>
      <c r="Q3655" s="48">
        <v>0</v>
      </c>
      <c r="R3655" s="47">
        <f t="shared" si="231"/>
        <v>95.000000005820766</v>
      </c>
      <c r="S3655" s="6" t="s">
        <v>933</v>
      </c>
      <c r="T3655" s="6" t="s">
        <v>1894</v>
      </c>
      <c r="U3655" s="6" t="s">
        <v>44</v>
      </c>
      <c r="V3655" s="6" t="s">
        <v>5006</v>
      </c>
      <c r="W3655" s="7">
        <v>0</v>
      </c>
      <c r="X3655" s="7">
        <v>0</v>
      </c>
      <c r="Y3655" s="7">
        <v>0</v>
      </c>
      <c r="Z3655" s="7">
        <v>0.2</v>
      </c>
      <c r="AA3655" s="7">
        <v>0</v>
      </c>
      <c r="AB3655" s="7">
        <v>0</v>
      </c>
      <c r="AC3655" s="7">
        <v>0</v>
      </c>
      <c r="AD3655" s="7">
        <v>0</v>
      </c>
      <c r="AE3655">
        <v>4</v>
      </c>
      <c r="AF3655">
        <v>0</v>
      </c>
      <c r="AG3655">
        <v>0</v>
      </c>
      <c r="AH3655">
        <v>0</v>
      </c>
      <c r="AI3655">
        <v>0</v>
      </c>
      <c r="AJ3655">
        <v>2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</row>
    <row r="3656" spans="1:44" x14ac:dyDescent="0.25">
      <c r="A3656">
        <v>1561993</v>
      </c>
      <c r="B3656">
        <v>756778</v>
      </c>
      <c r="C3656">
        <v>26.4920622675548</v>
      </c>
      <c r="D3656">
        <v>41.610793406716198</v>
      </c>
      <c r="E3656" s="68" t="s">
        <v>1115</v>
      </c>
      <c r="F3656" s="8">
        <f>INDEX(Δεδομένα!$P:$P,MATCH('2020'!E3656,Δεδομένα!$O:$O,0))</f>
        <v>35</v>
      </c>
      <c r="G3656" s="6" t="s">
        <v>148</v>
      </c>
      <c r="H3656" s="2" t="str">
        <f>INDEX(Δεδομένα!B$1:B$51,MATCH('2020'!G3656,Δεδομένα!A$1:A$51,0))</f>
        <v>ΑΝΑΤΟΛΙΚΗΣ ΜΑΚΕΔΟΝΙΑΣ ΚΑΙ ΘΡΑΚΗΣ</v>
      </c>
      <c r="I3656" s="8">
        <f>INDEX(Δεδομένα!E$1:E$13,MATCH('2020'!H3656,Δεδομένα!D$1:D$13,0))</f>
        <v>2</v>
      </c>
      <c r="J3656" s="1">
        <v>43988</v>
      </c>
      <c r="K3656" s="6" t="s">
        <v>347</v>
      </c>
      <c r="L3656" s="36" t="str">
        <f t="shared" si="228"/>
        <v>06/06/2020 13:10</v>
      </c>
      <c r="M3656" s="1">
        <v>43988</v>
      </c>
      <c r="N3656" s="6" t="s">
        <v>400</v>
      </c>
      <c r="O3656" s="36" t="str">
        <f t="shared" si="229"/>
        <v>06/06/2020 14:47</v>
      </c>
      <c r="P3656" s="46">
        <f t="shared" si="230"/>
        <v>6.7361111112404615E-2</v>
      </c>
      <c r="Q3656" s="48">
        <v>0</v>
      </c>
      <c r="R3656" s="47">
        <f t="shared" si="231"/>
        <v>97.000000001862645</v>
      </c>
      <c r="S3656" s="6" t="s">
        <v>963</v>
      </c>
      <c r="T3656" s="6" t="s">
        <v>1119</v>
      </c>
      <c r="U3656" s="6" t="s">
        <v>1807</v>
      </c>
      <c r="V3656" s="6" t="s">
        <v>5002</v>
      </c>
      <c r="W3656" s="7">
        <v>0</v>
      </c>
      <c r="X3656" s="7">
        <v>0</v>
      </c>
      <c r="Y3656" s="7">
        <v>0</v>
      </c>
      <c r="Z3656" s="7">
        <v>0</v>
      </c>
      <c r="AA3656" s="7">
        <v>0</v>
      </c>
      <c r="AB3656" s="7">
        <v>7</v>
      </c>
      <c r="AC3656" s="7">
        <v>0</v>
      </c>
      <c r="AD3656" s="7">
        <v>0</v>
      </c>
      <c r="AE3656">
        <v>3</v>
      </c>
      <c r="AF3656">
        <v>0</v>
      </c>
      <c r="AG3656">
        <v>0</v>
      </c>
      <c r="AH3656">
        <v>0</v>
      </c>
      <c r="AI3656">
        <v>0</v>
      </c>
      <c r="AJ3656">
        <v>2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</row>
    <row r="3657" spans="1:44" x14ac:dyDescent="0.25">
      <c r="A3657">
        <v>1562333</v>
      </c>
      <c r="B3657">
        <v>756845</v>
      </c>
      <c r="C3657">
        <v>23.3078362650039</v>
      </c>
      <c r="D3657">
        <v>38.8233920204787</v>
      </c>
      <c r="E3657" s="68" t="s">
        <v>2726</v>
      </c>
      <c r="F3657" s="8">
        <f>INDEX(Δεδομένα!$P:$P,MATCH('2020'!E3657,Δεδομένα!$O:$O,0))</f>
        <v>185</v>
      </c>
      <c r="G3657" s="6" t="s">
        <v>439</v>
      </c>
      <c r="H3657" s="2" t="str">
        <f>INDEX(Δεδομένα!B$1:B$51,MATCH('2020'!G3657,Δεδομένα!A$1:A$51,0))</f>
        <v>ΣΤΕΡΕΑΣ ΕΛΛΑΔΟΣ</v>
      </c>
      <c r="I3657" s="8">
        <f>INDEX(Δεδομένα!E$1:E$13,MATCH('2020'!H3657,Δεδομένα!D$1:D$13,0))</f>
        <v>9</v>
      </c>
      <c r="J3657" s="1">
        <v>43988</v>
      </c>
      <c r="K3657" s="6" t="s">
        <v>255</v>
      </c>
      <c r="L3657" s="36" t="str">
        <f t="shared" si="228"/>
        <v>06/06/2020 17:45</v>
      </c>
      <c r="M3657" s="1">
        <v>43988</v>
      </c>
      <c r="N3657" s="6" t="s">
        <v>358</v>
      </c>
      <c r="O3657" s="36" t="str">
        <f t="shared" si="229"/>
        <v>06/06/2020 20:10</v>
      </c>
      <c r="P3657" s="46">
        <f t="shared" si="230"/>
        <v>0.10069444444525288</v>
      </c>
      <c r="Q3657" s="48">
        <v>0</v>
      </c>
      <c r="R3657" s="47">
        <f t="shared" si="231"/>
        <v>145.00000000116415</v>
      </c>
      <c r="S3657" s="6" t="s">
        <v>475</v>
      </c>
      <c r="T3657" s="6" t="s">
        <v>476</v>
      </c>
      <c r="U3657" s="6" t="s">
        <v>4151</v>
      </c>
      <c r="V3657" s="6" t="s">
        <v>5009</v>
      </c>
      <c r="W3657" s="7">
        <v>0.01</v>
      </c>
      <c r="X3657" s="7">
        <v>0</v>
      </c>
      <c r="Y3657" s="7">
        <v>0</v>
      </c>
      <c r="Z3657" s="7">
        <v>0</v>
      </c>
      <c r="AA3657" s="7">
        <v>0</v>
      </c>
      <c r="AB3657" s="7">
        <v>0</v>
      </c>
      <c r="AC3657" s="7">
        <v>0</v>
      </c>
      <c r="AD3657" s="7">
        <v>0</v>
      </c>
      <c r="AE3657">
        <v>8</v>
      </c>
      <c r="AF3657">
        <v>0</v>
      </c>
      <c r="AG3657">
        <v>0</v>
      </c>
      <c r="AH3657">
        <v>0</v>
      </c>
      <c r="AI3657">
        <v>0</v>
      </c>
      <c r="AJ3657">
        <v>4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</row>
    <row r="3658" spans="1:44" x14ac:dyDescent="0.25">
      <c r="A3658">
        <v>1562353</v>
      </c>
      <c r="B3658">
        <v>756858</v>
      </c>
      <c r="C3658">
        <v>23.327229996326</v>
      </c>
      <c r="D3658">
        <v>38.816858252063703</v>
      </c>
      <c r="E3658" s="68" t="s">
        <v>2726</v>
      </c>
      <c r="F3658" s="8">
        <f>INDEX(Δεδομένα!$P:$P,MATCH('2020'!E3658,Δεδομένα!$O:$O,0))</f>
        <v>185</v>
      </c>
      <c r="G3658" s="6" t="s">
        <v>439</v>
      </c>
      <c r="H3658" s="2" t="str">
        <f>INDEX(Δεδομένα!B$1:B$51,MATCH('2020'!G3658,Δεδομένα!A$1:A$51,0))</f>
        <v>ΣΤΕΡΕΑΣ ΕΛΛΑΔΟΣ</v>
      </c>
      <c r="I3658" s="8">
        <f>INDEX(Δεδομένα!E$1:E$13,MATCH('2020'!H3658,Δεδομένα!D$1:D$13,0))</f>
        <v>9</v>
      </c>
      <c r="J3658" s="1">
        <v>43988</v>
      </c>
      <c r="K3658" s="6" t="s">
        <v>263</v>
      </c>
      <c r="L3658" s="36" t="str">
        <f t="shared" si="228"/>
        <v>06/06/2020 18:35</v>
      </c>
      <c r="M3658" s="1">
        <v>43988</v>
      </c>
      <c r="N3658" s="6" t="s">
        <v>1399</v>
      </c>
      <c r="O3658" s="36" t="str">
        <f t="shared" si="229"/>
        <v>06/06/2020 19:40</v>
      </c>
      <c r="P3658" s="46">
        <f t="shared" si="230"/>
        <v>4.5138888890505768E-2</v>
      </c>
      <c r="Q3658" s="48">
        <v>0</v>
      </c>
      <c r="R3658" s="47">
        <f t="shared" si="231"/>
        <v>65.000000002328306</v>
      </c>
      <c r="S3658" s="6" t="s">
        <v>475</v>
      </c>
      <c r="T3658" s="6" t="s">
        <v>476</v>
      </c>
      <c r="U3658" s="6" t="s">
        <v>4151</v>
      </c>
      <c r="V3658" s="6" t="s">
        <v>5010</v>
      </c>
      <c r="W3658" s="7">
        <v>0.01</v>
      </c>
      <c r="X3658" s="7">
        <v>0</v>
      </c>
      <c r="Y3658" s="7">
        <v>0</v>
      </c>
      <c r="Z3658" s="7">
        <v>0</v>
      </c>
      <c r="AA3658" s="7">
        <v>0</v>
      </c>
      <c r="AB3658" s="7">
        <v>0</v>
      </c>
      <c r="AC3658" s="7">
        <v>0</v>
      </c>
      <c r="AD3658" s="7">
        <v>0</v>
      </c>
      <c r="AE3658">
        <v>4</v>
      </c>
      <c r="AF3658">
        <v>0</v>
      </c>
      <c r="AG3658">
        <v>0</v>
      </c>
      <c r="AH3658">
        <v>0</v>
      </c>
      <c r="AI3658">
        <v>0</v>
      </c>
      <c r="AJ3658">
        <v>2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</row>
    <row r="3659" spans="1:44" x14ac:dyDescent="0.25">
      <c r="A3659">
        <v>1564381</v>
      </c>
      <c r="B3659">
        <v>756765</v>
      </c>
      <c r="C3659">
        <v>21.200826378169101</v>
      </c>
      <c r="D3659">
        <v>37.871794783153803</v>
      </c>
      <c r="E3659" s="68" t="s">
        <v>900</v>
      </c>
      <c r="F3659" s="8">
        <f>INDEX(Δεδομένα!$P:$P,MATCH('2020'!E3659,Δεδομένα!$O:$O,0))</f>
        <v>136</v>
      </c>
      <c r="G3659" s="6" t="s">
        <v>357</v>
      </c>
      <c r="H3659" s="2" t="str">
        <f>INDEX(Δεδομένα!B$1:B$51,MATCH('2020'!G3659,Δεδομένα!A$1:A$51,0))</f>
        <v>ΔΥΤΙΚΗΣ ΕΛΛΑΔΟΣ</v>
      </c>
      <c r="I3659" s="8">
        <f>INDEX(Δεδομένα!E$1:E$13,MATCH('2020'!H3659,Δεδομένα!D$1:D$13,0))</f>
        <v>7</v>
      </c>
      <c r="J3659" s="1">
        <v>43988</v>
      </c>
      <c r="K3659" s="6" t="s">
        <v>467</v>
      </c>
      <c r="L3659" s="36" t="str">
        <f t="shared" si="228"/>
        <v>06/06/2020 12:20</v>
      </c>
      <c r="M3659" s="1">
        <v>43988</v>
      </c>
      <c r="N3659" s="6" t="s">
        <v>503</v>
      </c>
      <c r="O3659" s="36" t="str">
        <f t="shared" si="229"/>
        <v>06/06/2020 13:38</v>
      </c>
      <c r="P3659" s="46">
        <f t="shared" si="230"/>
        <v>5.4166666668606922E-2</v>
      </c>
      <c r="Q3659" s="48">
        <v>0</v>
      </c>
      <c r="R3659" s="47">
        <f t="shared" si="231"/>
        <v>78.000000002793968</v>
      </c>
      <c r="S3659" s="6" t="s">
        <v>4704</v>
      </c>
      <c r="T3659" s="6" t="s">
        <v>929</v>
      </c>
      <c r="U3659" s="6" t="s">
        <v>2404</v>
      </c>
      <c r="V3659" s="6" t="s">
        <v>2404</v>
      </c>
      <c r="W3659" s="7">
        <v>0</v>
      </c>
      <c r="X3659" s="7">
        <v>0</v>
      </c>
      <c r="Y3659" s="7">
        <v>0</v>
      </c>
      <c r="Z3659" s="7">
        <v>0</v>
      </c>
      <c r="AA3659" s="7">
        <v>1</v>
      </c>
      <c r="AB3659" s="7">
        <v>0</v>
      </c>
      <c r="AC3659" s="7">
        <v>0</v>
      </c>
      <c r="AD3659" s="7">
        <v>0</v>
      </c>
      <c r="AE3659">
        <v>2</v>
      </c>
      <c r="AF3659">
        <v>0</v>
      </c>
      <c r="AG3659">
        <v>0</v>
      </c>
      <c r="AH3659">
        <v>0</v>
      </c>
      <c r="AI3659">
        <v>0</v>
      </c>
      <c r="AJ3659">
        <v>1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</row>
    <row r="3660" spans="1:44" x14ac:dyDescent="0.25">
      <c r="A3660">
        <v>1564303</v>
      </c>
      <c r="B3660">
        <v>756784</v>
      </c>
      <c r="C3660">
        <v>21.442336054986502</v>
      </c>
      <c r="D3660">
        <v>37.679548225924997</v>
      </c>
      <c r="E3660" s="68" t="s">
        <v>356</v>
      </c>
      <c r="F3660" s="8">
        <f>INDEX(Δεδομένα!$P:$P,MATCH('2020'!E3660,Δεδομένα!$O:$O,0))</f>
        <v>132</v>
      </c>
      <c r="G3660" s="6" t="s">
        <v>357</v>
      </c>
      <c r="H3660" s="2" t="str">
        <f>INDEX(Δεδομένα!B$1:B$51,MATCH('2020'!G3660,Δεδομένα!A$1:A$51,0))</f>
        <v>ΔΥΤΙΚΗΣ ΕΛΛΑΔΟΣ</v>
      </c>
      <c r="I3660" s="8">
        <f>INDEX(Δεδομένα!E$1:E$13,MATCH('2020'!H3660,Δεδομένα!D$1:D$13,0))</f>
        <v>7</v>
      </c>
      <c r="J3660" s="1">
        <v>43988</v>
      </c>
      <c r="K3660" s="6" t="s">
        <v>1669</v>
      </c>
      <c r="L3660" s="36" t="str">
        <f t="shared" si="228"/>
        <v>06/06/2020 13:27</v>
      </c>
      <c r="M3660" s="1">
        <v>43988</v>
      </c>
      <c r="N3660" s="6" t="s">
        <v>612</v>
      </c>
      <c r="O3660" s="36" t="str">
        <f t="shared" si="229"/>
        <v>06/06/2020 13:50</v>
      </c>
      <c r="P3660" s="46">
        <f t="shared" si="230"/>
        <v>1.5972222223354038E-2</v>
      </c>
      <c r="Q3660" s="48">
        <v>0</v>
      </c>
      <c r="R3660" s="47">
        <f t="shared" si="231"/>
        <v>23.000000001629815</v>
      </c>
      <c r="S3660" s="6" t="s">
        <v>359</v>
      </c>
      <c r="T3660" s="6" t="s">
        <v>360</v>
      </c>
      <c r="U3660" s="6" t="s">
        <v>44</v>
      </c>
      <c r="V3660" s="6" t="s">
        <v>5004</v>
      </c>
      <c r="W3660" s="7">
        <v>0</v>
      </c>
      <c r="X3660" s="7">
        <v>0</v>
      </c>
      <c r="Y3660" s="7">
        <v>0</v>
      </c>
      <c r="Z3660" s="7">
        <v>0.5</v>
      </c>
      <c r="AA3660" s="7">
        <v>0</v>
      </c>
      <c r="AB3660" s="7">
        <v>0</v>
      </c>
      <c r="AC3660" s="7">
        <v>0</v>
      </c>
      <c r="AD3660" s="7">
        <v>0</v>
      </c>
      <c r="AE3660">
        <v>2</v>
      </c>
      <c r="AF3660">
        <v>0</v>
      </c>
      <c r="AG3660">
        <v>0</v>
      </c>
      <c r="AH3660">
        <v>0</v>
      </c>
      <c r="AI3660">
        <v>0</v>
      </c>
      <c r="AJ3660">
        <v>1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</row>
    <row r="3661" spans="1:44" x14ac:dyDescent="0.25">
      <c r="A3661">
        <v>1564390</v>
      </c>
      <c r="B3661">
        <v>756891</v>
      </c>
      <c r="C3661">
        <v>21.212333330179099</v>
      </c>
      <c r="D3661">
        <v>37.864849822246597</v>
      </c>
      <c r="E3661" s="68" t="s">
        <v>900</v>
      </c>
      <c r="F3661" s="8">
        <f>INDEX(Δεδομένα!$P:$P,MATCH('2020'!E3661,Δεδομένα!$O:$O,0))</f>
        <v>136</v>
      </c>
      <c r="G3661" s="6" t="s">
        <v>357</v>
      </c>
      <c r="H3661" s="2" t="str">
        <f>INDEX(Δεδομένα!B$1:B$51,MATCH('2020'!G3661,Δεδομένα!A$1:A$51,0))</f>
        <v>ΔΥΤΙΚΗΣ ΕΛΛΑΔΟΣ</v>
      </c>
      <c r="I3661" s="8">
        <f>INDEX(Δεδομένα!E$1:E$13,MATCH('2020'!H3661,Δεδομένα!D$1:D$13,0))</f>
        <v>7</v>
      </c>
      <c r="J3661" s="1">
        <v>43988</v>
      </c>
      <c r="K3661" s="6" t="s">
        <v>751</v>
      </c>
      <c r="L3661" s="36" t="str">
        <f t="shared" si="228"/>
        <v>06/06/2020 19:55</v>
      </c>
      <c r="M3661" s="1">
        <v>43988</v>
      </c>
      <c r="N3661" s="6" t="s">
        <v>825</v>
      </c>
      <c r="O3661" s="36" t="str">
        <f t="shared" si="229"/>
        <v>06/06/2020 20:30</v>
      </c>
      <c r="P3661" s="46">
        <f t="shared" si="230"/>
        <v>2.4305555554747116E-2</v>
      </c>
      <c r="Q3661" s="48">
        <v>0</v>
      </c>
      <c r="R3661" s="47">
        <f t="shared" si="231"/>
        <v>34.999999998835847</v>
      </c>
      <c r="S3661" s="6" t="s">
        <v>928</v>
      </c>
      <c r="T3661" s="6" t="s">
        <v>929</v>
      </c>
      <c r="U3661" s="6" t="s">
        <v>2404</v>
      </c>
      <c r="V3661" s="6" t="s">
        <v>2404</v>
      </c>
      <c r="W3661" s="7">
        <v>0</v>
      </c>
      <c r="X3661" s="7">
        <v>0</v>
      </c>
      <c r="Y3661" s="7">
        <v>0</v>
      </c>
      <c r="Z3661" s="7">
        <v>0</v>
      </c>
      <c r="AA3661" s="7">
        <v>0</v>
      </c>
      <c r="AB3661" s="7">
        <v>0</v>
      </c>
      <c r="AC3661" s="7">
        <v>0</v>
      </c>
      <c r="AD3661" s="7">
        <v>0</v>
      </c>
      <c r="AE3661">
        <v>2</v>
      </c>
      <c r="AF3661">
        <v>0</v>
      </c>
      <c r="AG3661">
        <v>0</v>
      </c>
      <c r="AH3661">
        <v>0</v>
      </c>
      <c r="AI3661">
        <v>0</v>
      </c>
      <c r="AJ3661">
        <v>1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</row>
    <row r="3662" spans="1:44" x14ac:dyDescent="0.25">
      <c r="A3662">
        <v>1562201</v>
      </c>
      <c r="B3662">
        <v>0</v>
      </c>
      <c r="C3662">
        <v>0</v>
      </c>
      <c r="D3662">
        <v>0</v>
      </c>
      <c r="E3662" s="68" t="s">
        <v>687</v>
      </c>
      <c r="F3662" s="8">
        <f>INDEX(Δεδομένα!$P:$P,MATCH('2020'!E3662,Δεδομένα!$O:$O,0))</f>
        <v>213</v>
      </c>
      <c r="G3662" s="6" t="s">
        <v>560</v>
      </c>
      <c r="H3662" s="2" t="str">
        <f>INDEX(Δεδομένα!B$1:B$51,MATCH('2020'!G3662,Δεδομένα!A$1:A$51,0))</f>
        <v>ΚΡΗΤΗΣ</v>
      </c>
      <c r="I3662" s="8">
        <f>INDEX(Δεδομένα!E$1:E$13,MATCH('2020'!H3662,Δεδομένα!D$1:D$13,0))</f>
        <v>12</v>
      </c>
      <c r="J3662" s="1">
        <v>43988</v>
      </c>
      <c r="K3662" s="6" t="s">
        <v>747</v>
      </c>
      <c r="L3662" s="36" t="str">
        <f t="shared" si="228"/>
        <v>06/06/2020 02:52</v>
      </c>
      <c r="M3662" s="1">
        <v>43988</v>
      </c>
      <c r="N3662" s="6" t="s">
        <v>748</v>
      </c>
      <c r="O3662" s="36" t="str">
        <f t="shared" si="229"/>
        <v>06/06/2020 06:00</v>
      </c>
      <c r="P3662" s="46">
        <f t="shared" si="230"/>
        <v>0.13055555555911269</v>
      </c>
      <c r="Q3662" s="48">
        <v>0</v>
      </c>
      <c r="R3662" s="47">
        <f t="shared" si="231"/>
        <v>188.00000000512227</v>
      </c>
      <c r="S3662" s="6" t="s">
        <v>44</v>
      </c>
      <c r="T3662" s="6" t="s">
        <v>690</v>
      </c>
      <c r="U3662" s="6" t="s">
        <v>749</v>
      </c>
      <c r="V3662" s="6" t="s">
        <v>749</v>
      </c>
      <c r="W3662" s="7">
        <v>0</v>
      </c>
      <c r="X3662" s="7">
        <v>0</v>
      </c>
      <c r="Y3662" s="7">
        <v>0</v>
      </c>
      <c r="Z3662" s="7">
        <v>0</v>
      </c>
      <c r="AA3662" s="7">
        <v>0</v>
      </c>
      <c r="AB3662" s="7">
        <v>1</v>
      </c>
      <c r="AC3662" s="7">
        <v>0</v>
      </c>
      <c r="AD3662" s="7">
        <v>0</v>
      </c>
      <c r="AE3662">
        <v>6</v>
      </c>
      <c r="AF3662">
        <v>0</v>
      </c>
      <c r="AG3662">
        <v>0</v>
      </c>
      <c r="AH3662">
        <v>0</v>
      </c>
      <c r="AI3662">
        <v>0</v>
      </c>
      <c r="AJ3662">
        <v>3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</row>
    <row r="3663" spans="1:44" x14ac:dyDescent="0.25">
      <c r="A3663">
        <v>1569063</v>
      </c>
      <c r="B3663">
        <v>759043</v>
      </c>
      <c r="C3663">
        <v>22.720619050891798</v>
      </c>
      <c r="D3663">
        <v>40.633333087965099</v>
      </c>
      <c r="E3663" s="68" t="s">
        <v>175</v>
      </c>
      <c r="F3663" s="8">
        <f>INDEX(Δεδομένα!$P:$P,MATCH('2020'!E3663,Δεδομένα!$O:$O,0))</f>
        <v>44</v>
      </c>
      <c r="G3663" s="6" t="s">
        <v>170</v>
      </c>
      <c r="H3663" s="2" t="str">
        <f>INDEX(Δεδομένα!B$1:B$51,MATCH('2020'!G3663,Δεδομένα!A$1:A$51,0))</f>
        <v>ΚΕΝΤΡΙΚΗΣ ΜΑΚΕΔΟΝΙΑΣ</v>
      </c>
      <c r="I3663" s="8">
        <f>INDEX(Δεδομένα!E$1:E$13,MATCH('2020'!H3663,Δεδομένα!D$1:D$13,0))</f>
        <v>3</v>
      </c>
      <c r="J3663" s="1">
        <v>43988</v>
      </c>
      <c r="K3663" s="6" t="s">
        <v>131</v>
      </c>
      <c r="L3663" s="36" t="str">
        <f t="shared" si="228"/>
        <v>06/06/2020 14:50</v>
      </c>
      <c r="M3663" s="1">
        <v>43988</v>
      </c>
      <c r="N3663" s="6" t="s">
        <v>1980</v>
      </c>
      <c r="O3663" s="36" t="str">
        <f t="shared" si="229"/>
        <v>06/06/2020 20:38</v>
      </c>
      <c r="P3663" s="46">
        <f t="shared" si="230"/>
        <v>0.24166666666860692</v>
      </c>
      <c r="Q3663" s="48">
        <v>0</v>
      </c>
      <c r="R3663" s="47">
        <f t="shared" si="231"/>
        <v>348.00000000279397</v>
      </c>
      <c r="S3663" s="6" t="s">
        <v>44</v>
      </c>
      <c r="T3663" s="6" t="s">
        <v>178</v>
      </c>
      <c r="U3663" s="6" t="s">
        <v>44</v>
      </c>
      <c r="V3663" s="6" t="s">
        <v>5119</v>
      </c>
      <c r="W3663" s="7">
        <v>0</v>
      </c>
      <c r="X3663" s="7">
        <v>0</v>
      </c>
      <c r="Y3663" s="7">
        <v>0</v>
      </c>
      <c r="Z3663" s="7">
        <v>0</v>
      </c>
      <c r="AA3663" s="7">
        <v>0</v>
      </c>
      <c r="AB3663" s="7">
        <v>0</v>
      </c>
      <c r="AC3663" s="7">
        <v>0</v>
      </c>
      <c r="AD3663" s="7">
        <v>56</v>
      </c>
      <c r="AE3663">
        <v>6</v>
      </c>
      <c r="AF3663">
        <v>0</v>
      </c>
      <c r="AG3663">
        <v>0</v>
      </c>
      <c r="AH3663">
        <v>0</v>
      </c>
      <c r="AI3663">
        <v>0</v>
      </c>
      <c r="AJ3663">
        <v>3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</row>
    <row r="3664" spans="1:44" x14ac:dyDescent="0.25">
      <c r="A3664">
        <v>1561915</v>
      </c>
      <c r="B3664">
        <v>756780</v>
      </c>
      <c r="C3664">
        <v>22.828773910442401</v>
      </c>
      <c r="D3664">
        <v>40.938985281300702</v>
      </c>
      <c r="E3664" s="68" t="s">
        <v>1084</v>
      </c>
      <c r="F3664" s="8">
        <f>INDEX(Δεδομένα!$P:$P,MATCH('2020'!E3664,Δεδομένα!$O:$O,0))</f>
        <v>57</v>
      </c>
      <c r="G3664" s="6" t="s">
        <v>223</v>
      </c>
      <c r="H3664" s="2" t="str">
        <f>INDEX(Δεδομένα!B$1:B$51,MATCH('2020'!G3664,Δεδομένα!A$1:A$51,0))</f>
        <v>ΚΕΝΤΡΙΚΗΣ ΜΑΚΕΔΟΝΙΑΣ</v>
      </c>
      <c r="I3664" s="8">
        <f>INDEX(Δεδομένα!E$1:E$13,MATCH('2020'!H3664,Δεδομένα!D$1:D$13,0))</f>
        <v>3</v>
      </c>
      <c r="J3664" s="1">
        <v>43988</v>
      </c>
      <c r="K3664" s="6" t="s">
        <v>128</v>
      </c>
      <c r="L3664" s="36" t="str">
        <f t="shared" si="228"/>
        <v>06/06/2020 13:25</v>
      </c>
      <c r="M3664" s="1">
        <v>43988</v>
      </c>
      <c r="N3664" s="6" t="s">
        <v>275</v>
      </c>
      <c r="O3664" s="36" t="str">
        <f t="shared" si="229"/>
        <v>06/06/2020 15:05</v>
      </c>
      <c r="P3664" s="46">
        <f t="shared" si="230"/>
        <v>6.9444444437976927E-2</v>
      </c>
      <c r="Q3664" s="48">
        <v>0</v>
      </c>
      <c r="R3664" s="47">
        <f t="shared" si="231"/>
        <v>99.999999990686774</v>
      </c>
      <c r="S3664" s="6" t="s">
        <v>223</v>
      </c>
      <c r="T3664" s="6" t="s">
        <v>1145</v>
      </c>
      <c r="U3664" s="6" t="s">
        <v>44</v>
      </c>
      <c r="V3664" s="6" t="s">
        <v>5003</v>
      </c>
      <c r="W3664" s="7">
        <v>0</v>
      </c>
      <c r="X3664" s="7">
        <v>0</v>
      </c>
      <c r="Y3664" s="7">
        <v>0</v>
      </c>
      <c r="Z3664" s="7">
        <v>0.5</v>
      </c>
      <c r="AA3664" s="7">
        <v>0</v>
      </c>
      <c r="AB3664" s="7">
        <v>0</v>
      </c>
      <c r="AC3664" s="7">
        <v>0</v>
      </c>
      <c r="AD3664" s="7">
        <v>0</v>
      </c>
      <c r="AE3664">
        <v>3</v>
      </c>
      <c r="AF3664">
        <v>0</v>
      </c>
      <c r="AG3664">
        <v>0</v>
      </c>
      <c r="AH3664">
        <v>0</v>
      </c>
      <c r="AI3664">
        <v>0</v>
      </c>
      <c r="AJ3664">
        <v>1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</row>
    <row r="3665" spans="1:44" x14ac:dyDescent="0.25">
      <c r="A3665">
        <v>1583581</v>
      </c>
      <c r="B3665">
        <v>756820</v>
      </c>
      <c r="C3665">
        <v>22.940477916417102</v>
      </c>
      <c r="D3665">
        <v>37.909136267986803</v>
      </c>
      <c r="E3665" s="68" t="s">
        <v>810</v>
      </c>
      <c r="F3665" s="8">
        <f>INDEX(Δεδομένα!$P:$P,MATCH('2020'!E3665,Δεδομένα!$O:$O,0))</f>
        <v>157</v>
      </c>
      <c r="G3665" s="6" t="s">
        <v>391</v>
      </c>
      <c r="H3665" s="2" t="str">
        <f>INDEX(Δεδομένα!B$1:B$51,MATCH('2020'!G3665,Δεδομένα!A$1:A$51,0))</f>
        <v>ΠΕΛΛΟΠΟΝΗΣΟΥ</v>
      </c>
      <c r="I3665" s="8">
        <f>INDEX(Δεδομένα!E$1:E$13,MATCH('2020'!H3665,Δεδομένα!D$1:D$13,0))</f>
        <v>8</v>
      </c>
      <c r="J3665" s="1">
        <v>43988</v>
      </c>
      <c r="K3665" s="6" t="s">
        <v>796</v>
      </c>
      <c r="L3665" s="36" t="str">
        <f t="shared" si="228"/>
        <v>06/06/2020 16:10</v>
      </c>
      <c r="M3665" s="1">
        <v>43988</v>
      </c>
      <c r="N3665" s="6" t="s">
        <v>753</v>
      </c>
      <c r="O3665" s="36" t="str">
        <f t="shared" si="229"/>
        <v>06/06/2020 17:02</v>
      </c>
      <c r="P3665" s="46">
        <f t="shared" si="230"/>
        <v>3.6111111112404615E-2</v>
      </c>
      <c r="Q3665" s="48">
        <v>0</v>
      </c>
      <c r="R3665" s="47">
        <f t="shared" si="231"/>
        <v>52.000000001862645</v>
      </c>
      <c r="S3665" s="6" t="s">
        <v>44</v>
      </c>
      <c r="T3665" s="6" t="s">
        <v>1012</v>
      </c>
      <c r="U3665" s="6" t="s">
        <v>44</v>
      </c>
      <c r="V3665" s="6" t="s">
        <v>4844</v>
      </c>
      <c r="W3665" s="7">
        <v>0</v>
      </c>
      <c r="X3665" s="7">
        <v>0</v>
      </c>
      <c r="Y3665" s="7">
        <v>0</v>
      </c>
      <c r="Z3665" s="7">
        <v>0</v>
      </c>
      <c r="AA3665" s="7">
        <v>0</v>
      </c>
      <c r="AB3665" s="7">
        <v>0.01</v>
      </c>
      <c r="AC3665" s="7">
        <v>0</v>
      </c>
      <c r="AD3665" s="7">
        <v>0</v>
      </c>
      <c r="AE3665">
        <v>2</v>
      </c>
      <c r="AF3665">
        <v>0</v>
      </c>
      <c r="AG3665">
        <v>0</v>
      </c>
      <c r="AH3665">
        <v>0</v>
      </c>
      <c r="AI3665">
        <v>0</v>
      </c>
      <c r="AJ3665">
        <v>1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</row>
    <row r="3666" spans="1:44" x14ac:dyDescent="0.25">
      <c r="A3666">
        <v>1583585</v>
      </c>
      <c r="B3666">
        <v>756855</v>
      </c>
      <c r="C3666">
        <v>22.9372198172818</v>
      </c>
      <c r="D3666">
        <v>37.901071398257002</v>
      </c>
      <c r="E3666" s="68" t="s">
        <v>810</v>
      </c>
      <c r="F3666" s="8">
        <f>INDEX(Δεδομένα!$P:$P,MATCH('2020'!E3666,Δεδομένα!$O:$O,0))</f>
        <v>157</v>
      </c>
      <c r="G3666" s="6" t="s">
        <v>391</v>
      </c>
      <c r="H3666" s="2" t="str">
        <f>INDEX(Δεδομένα!B$1:B$51,MATCH('2020'!G3666,Δεδομένα!A$1:A$51,0))</f>
        <v>ΠΕΛΛΟΠΟΝΗΣΟΥ</v>
      </c>
      <c r="I3666" s="8">
        <f>INDEX(Δεδομένα!E$1:E$13,MATCH('2020'!H3666,Δεδομένα!D$1:D$13,0))</f>
        <v>8</v>
      </c>
      <c r="J3666" s="1">
        <v>43988</v>
      </c>
      <c r="K3666" s="6" t="s">
        <v>1064</v>
      </c>
      <c r="L3666" s="36" t="str">
        <f t="shared" si="228"/>
        <v>06/06/2020 18:12</v>
      </c>
      <c r="M3666" s="1">
        <v>43988</v>
      </c>
      <c r="N3666" s="6" t="s">
        <v>752</v>
      </c>
      <c r="O3666" s="36" t="str">
        <f t="shared" si="229"/>
        <v>06/06/2020 21:10</v>
      </c>
      <c r="P3666" s="46">
        <f t="shared" si="230"/>
        <v>0.12361111111385981</v>
      </c>
      <c r="Q3666" s="48">
        <v>0</v>
      </c>
      <c r="R3666" s="47">
        <f t="shared" si="231"/>
        <v>178.00000000395812</v>
      </c>
      <c r="S3666" s="6" t="s">
        <v>44</v>
      </c>
      <c r="T3666" s="6" t="s">
        <v>1012</v>
      </c>
      <c r="U3666" s="6" t="s">
        <v>44</v>
      </c>
      <c r="V3666" s="6" t="s">
        <v>1013</v>
      </c>
      <c r="W3666" s="7">
        <v>0</v>
      </c>
      <c r="X3666" s="7">
        <v>0</v>
      </c>
      <c r="Y3666" s="7">
        <v>0</v>
      </c>
      <c r="Z3666" s="7">
        <v>0</v>
      </c>
      <c r="AA3666" s="7">
        <v>0</v>
      </c>
      <c r="AB3666" s="7">
        <v>5</v>
      </c>
      <c r="AC3666" s="7">
        <v>0</v>
      </c>
      <c r="AD3666" s="7">
        <v>0</v>
      </c>
      <c r="AE3666">
        <v>6</v>
      </c>
      <c r="AF3666">
        <v>0</v>
      </c>
      <c r="AG3666">
        <v>0</v>
      </c>
      <c r="AH3666">
        <v>0</v>
      </c>
      <c r="AI3666">
        <v>0</v>
      </c>
      <c r="AJ3666">
        <v>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</row>
    <row r="3667" spans="1:44" x14ac:dyDescent="0.25">
      <c r="A3667">
        <v>1562228</v>
      </c>
      <c r="B3667">
        <v>756929</v>
      </c>
      <c r="C3667">
        <v>22.519819259643601</v>
      </c>
      <c r="D3667">
        <v>36.9286499023438</v>
      </c>
      <c r="E3667" s="68" t="s">
        <v>822</v>
      </c>
      <c r="F3667" s="8">
        <f>INDEX(Δεδομένα!$P:$P,MATCH('2020'!E3667,Δεδομένα!$O:$O,0))</f>
        <v>149</v>
      </c>
      <c r="G3667" s="6" t="s">
        <v>369</v>
      </c>
      <c r="H3667" s="2" t="str">
        <f>INDEX(Δεδομένα!B$1:B$51,MATCH('2020'!G3667,Δεδομένα!A$1:A$51,0))</f>
        <v>ΠΕΛΛΟΠΟΝΗΣΟΥ</v>
      </c>
      <c r="I3667" s="8">
        <f>INDEX(Δεδομένα!E$1:E$13,MATCH('2020'!H3667,Δεδομένα!D$1:D$13,0))</f>
        <v>8</v>
      </c>
      <c r="J3667" s="1">
        <v>43988</v>
      </c>
      <c r="K3667" s="6" t="s">
        <v>3940</v>
      </c>
      <c r="L3667" s="36" t="str">
        <f t="shared" si="228"/>
        <v>06/06/2020 20:43</v>
      </c>
      <c r="M3667" s="1">
        <v>43988</v>
      </c>
      <c r="N3667" s="6" t="s">
        <v>2538</v>
      </c>
      <c r="O3667" s="36" t="str">
        <f t="shared" si="229"/>
        <v>06/06/2020 22:46</v>
      </c>
      <c r="P3667" s="46">
        <f t="shared" si="230"/>
        <v>8.5416666668606922E-2</v>
      </c>
      <c r="Q3667" s="48">
        <v>0</v>
      </c>
      <c r="R3667" s="47">
        <f t="shared" si="231"/>
        <v>123.00000000279397</v>
      </c>
      <c r="S3667" s="6" t="s">
        <v>1488</v>
      </c>
      <c r="T3667" s="6" t="s">
        <v>373</v>
      </c>
      <c r="U3667" s="6" t="s">
        <v>44</v>
      </c>
      <c r="V3667" s="6" t="s">
        <v>4085</v>
      </c>
      <c r="W3667" s="7">
        <v>0</v>
      </c>
      <c r="X3667" s="7">
        <v>0.1</v>
      </c>
      <c r="Y3667" s="7">
        <v>0</v>
      </c>
      <c r="Z3667" s="7">
        <v>0</v>
      </c>
      <c r="AA3667" s="7">
        <v>0</v>
      </c>
      <c r="AB3667" s="7">
        <v>0</v>
      </c>
      <c r="AC3667" s="7">
        <v>0</v>
      </c>
      <c r="AD3667" s="7">
        <v>0</v>
      </c>
      <c r="AE3667">
        <v>8</v>
      </c>
      <c r="AF3667">
        <v>0</v>
      </c>
      <c r="AG3667">
        <v>2</v>
      </c>
      <c r="AH3667">
        <v>0</v>
      </c>
      <c r="AI3667">
        <v>0</v>
      </c>
      <c r="AJ3667">
        <v>4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</row>
    <row r="3668" spans="1:44" x14ac:dyDescent="0.25">
      <c r="A3668">
        <v>1606146</v>
      </c>
      <c r="B3668">
        <v>756846</v>
      </c>
      <c r="C3668">
        <v>26.5198323261755</v>
      </c>
      <c r="D3668">
        <v>39.143521673842699</v>
      </c>
      <c r="E3668" s="68" t="s">
        <v>494</v>
      </c>
      <c r="F3668" s="8">
        <f>INDEX(Δεδομένα!$P:$P,MATCH('2020'!E3668,Δεδομένα!$O:$O,0))</f>
        <v>196</v>
      </c>
      <c r="G3668" s="6" t="s">
        <v>495</v>
      </c>
      <c r="H3668" s="2" t="str">
        <f>INDEX(Δεδομένα!B$1:B$51,MATCH('2020'!G3668,Δεδομένα!A$1:A$51,0))</f>
        <v>ΒΟΡΕΙΟΥ ΑΙΓΑΙΟΥ</v>
      </c>
      <c r="I3668" s="8">
        <f>INDEX(Δεδομένα!E$1:E$13,MATCH('2020'!H3668,Δεδομένα!D$1:D$13,0))</f>
        <v>11</v>
      </c>
      <c r="J3668" s="1">
        <v>43988</v>
      </c>
      <c r="K3668" s="6" t="s">
        <v>1187</v>
      </c>
      <c r="L3668" s="36" t="str">
        <f t="shared" si="228"/>
        <v>06/06/2020 18:39</v>
      </c>
      <c r="M3668" s="1">
        <v>43988</v>
      </c>
      <c r="N3668" s="6" t="s">
        <v>107</v>
      </c>
      <c r="O3668" s="36" t="str">
        <f t="shared" si="229"/>
        <v>06/06/2020 20:20</v>
      </c>
      <c r="P3668" s="46">
        <f t="shared" si="230"/>
        <v>7.0138888884685002E-2</v>
      </c>
      <c r="Q3668" s="48">
        <v>0</v>
      </c>
      <c r="R3668" s="47">
        <f t="shared" si="231"/>
        <v>100.9999999939464</v>
      </c>
      <c r="S3668" s="6" t="s">
        <v>44</v>
      </c>
      <c r="T3668" s="6" t="s">
        <v>499</v>
      </c>
      <c r="U3668" s="6" t="s">
        <v>500</v>
      </c>
      <c r="V3668" s="6" t="s">
        <v>500</v>
      </c>
      <c r="W3668" s="7">
        <v>0</v>
      </c>
      <c r="X3668" s="7">
        <v>0</v>
      </c>
      <c r="Y3668" s="7">
        <v>0</v>
      </c>
      <c r="Z3668" s="7">
        <v>0</v>
      </c>
      <c r="AA3668" s="7">
        <v>0</v>
      </c>
      <c r="AB3668" s="7">
        <v>7</v>
      </c>
      <c r="AC3668" s="7">
        <v>0</v>
      </c>
      <c r="AD3668" s="7">
        <v>0</v>
      </c>
      <c r="AE3668">
        <v>10</v>
      </c>
      <c r="AF3668">
        <v>5</v>
      </c>
      <c r="AG3668">
        <v>2</v>
      </c>
      <c r="AH3668">
        <v>0</v>
      </c>
      <c r="AI3668">
        <v>0</v>
      </c>
      <c r="AJ3668">
        <v>5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</row>
    <row r="3669" spans="1:44" x14ac:dyDescent="0.25">
      <c r="A3669">
        <v>1563113</v>
      </c>
      <c r="B3669">
        <v>756797</v>
      </c>
      <c r="C3669">
        <v>21.821925873460899</v>
      </c>
      <c r="D3669">
        <v>36.987687466554497</v>
      </c>
      <c r="E3669" s="68" t="s">
        <v>965</v>
      </c>
      <c r="F3669" s="8">
        <f>INDEX(Δεδομένα!$P:$P,MATCH('2020'!E3669,Δεδομένα!$O:$O,0))</f>
        <v>147</v>
      </c>
      <c r="G3669" s="6" t="s">
        <v>841</v>
      </c>
      <c r="H3669" s="2" t="str">
        <f>INDEX(Δεδομένα!B$1:B$51,MATCH('2020'!G3669,Δεδομένα!A$1:A$51,0))</f>
        <v>ΠΕΛΛΟΠΟΝΗΣΟΥ</v>
      </c>
      <c r="I3669" s="8">
        <f>INDEX(Δεδομένα!E$1:E$13,MATCH('2020'!H3669,Δεδομένα!D$1:D$13,0))</f>
        <v>8</v>
      </c>
      <c r="J3669" s="1">
        <v>43988</v>
      </c>
      <c r="K3669" s="6" t="s">
        <v>992</v>
      </c>
      <c r="L3669" s="36" t="str">
        <f t="shared" si="228"/>
        <v>06/06/2020 14:28</v>
      </c>
      <c r="M3669" s="1">
        <v>43988</v>
      </c>
      <c r="N3669" s="6" t="s">
        <v>156</v>
      </c>
      <c r="O3669" s="36" t="str">
        <f t="shared" si="229"/>
        <v>06/06/2020 17:30</v>
      </c>
      <c r="P3669" s="46">
        <f t="shared" si="230"/>
        <v>0.12638888888614019</v>
      </c>
      <c r="Q3669" s="48">
        <v>0</v>
      </c>
      <c r="R3669" s="47">
        <f t="shared" si="231"/>
        <v>181.99999999604188</v>
      </c>
      <c r="S3669" s="6" t="s">
        <v>842</v>
      </c>
      <c r="T3669" s="6" t="s">
        <v>967</v>
      </c>
      <c r="U3669" s="6" t="s">
        <v>44</v>
      </c>
      <c r="V3669" s="6" t="s">
        <v>5005</v>
      </c>
      <c r="W3669" s="7">
        <v>0</v>
      </c>
      <c r="X3669" s="7">
        <v>0.2</v>
      </c>
      <c r="Y3669" s="7">
        <v>0</v>
      </c>
      <c r="Z3669" s="7">
        <v>0</v>
      </c>
      <c r="AA3669" s="7">
        <v>0.6</v>
      </c>
      <c r="AB3669" s="7">
        <v>8</v>
      </c>
      <c r="AC3669" s="7">
        <v>0</v>
      </c>
      <c r="AD3669" s="7">
        <v>0</v>
      </c>
      <c r="AE3669">
        <v>8</v>
      </c>
      <c r="AF3669">
        <v>0</v>
      </c>
      <c r="AG3669">
        <v>0</v>
      </c>
      <c r="AH3669">
        <v>0</v>
      </c>
      <c r="AI3669">
        <v>1</v>
      </c>
      <c r="AJ3669">
        <v>3</v>
      </c>
      <c r="AK3669">
        <v>0</v>
      </c>
      <c r="AL3669">
        <v>0</v>
      </c>
      <c r="AM3669">
        <v>1</v>
      </c>
      <c r="AN3669">
        <v>0</v>
      </c>
      <c r="AO3669">
        <v>0</v>
      </c>
      <c r="AP3669">
        <v>0</v>
      </c>
      <c r="AQ3669">
        <v>0</v>
      </c>
      <c r="AR3669">
        <v>0</v>
      </c>
    </row>
    <row r="3670" spans="1:44" x14ac:dyDescent="0.25">
      <c r="A3670">
        <v>1562643</v>
      </c>
      <c r="B3670">
        <v>756948</v>
      </c>
      <c r="C3670">
        <v>22.047224865919201</v>
      </c>
      <c r="D3670">
        <v>37.0911479511769</v>
      </c>
      <c r="E3670" s="68" t="s">
        <v>937</v>
      </c>
      <c r="F3670" s="8">
        <f>INDEX(Δεδομένα!$P:$P,MATCH('2020'!E3670,Δεδομένα!$O:$O,0))</f>
        <v>143</v>
      </c>
      <c r="G3670" s="6" t="s">
        <v>841</v>
      </c>
      <c r="H3670" s="2" t="str">
        <f>INDEX(Δεδομένα!B$1:B$51,MATCH('2020'!G3670,Δεδομένα!A$1:A$51,0))</f>
        <v>ΠΕΛΛΟΠΟΝΗΣΟΥ</v>
      </c>
      <c r="I3670" s="8">
        <f>INDEX(Δεδομένα!E$1:E$13,MATCH('2020'!H3670,Δεδομένα!D$1:D$13,0))</f>
        <v>8</v>
      </c>
      <c r="J3670" s="1">
        <v>43988</v>
      </c>
      <c r="K3670" s="6" t="s">
        <v>1421</v>
      </c>
      <c r="L3670" s="36" t="str">
        <f t="shared" si="228"/>
        <v>06/06/2020 21:29</v>
      </c>
      <c r="M3670" s="1">
        <v>43988</v>
      </c>
      <c r="N3670" s="6" t="s">
        <v>452</v>
      </c>
      <c r="O3670" s="36" t="str">
        <f t="shared" si="229"/>
        <v>06/06/2020 21:50</v>
      </c>
      <c r="P3670" s="46">
        <f t="shared" si="230"/>
        <v>1.4583333329937886E-2</v>
      </c>
      <c r="Q3670" s="48">
        <v>0</v>
      </c>
      <c r="R3670" s="47">
        <f t="shared" si="231"/>
        <v>20.999999995110556</v>
      </c>
      <c r="S3670" s="6" t="s">
        <v>842</v>
      </c>
      <c r="T3670" s="6" t="s">
        <v>940</v>
      </c>
      <c r="U3670" s="6" t="s">
        <v>44</v>
      </c>
      <c r="V3670" s="6" t="s">
        <v>5012</v>
      </c>
      <c r="W3670" s="7">
        <v>0</v>
      </c>
      <c r="X3670" s="7">
        <v>0</v>
      </c>
      <c r="Y3670" s="7">
        <v>0</v>
      </c>
      <c r="Z3670" s="7">
        <v>0</v>
      </c>
      <c r="AA3670" s="7">
        <v>0</v>
      </c>
      <c r="AB3670" s="7">
        <v>0.1</v>
      </c>
      <c r="AC3670" s="7">
        <v>0</v>
      </c>
      <c r="AD3670" s="7">
        <v>0</v>
      </c>
      <c r="AE3670">
        <v>3</v>
      </c>
      <c r="AF3670">
        <v>0</v>
      </c>
      <c r="AG3670">
        <v>0</v>
      </c>
      <c r="AH3670">
        <v>0</v>
      </c>
      <c r="AI3670">
        <v>0</v>
      </c>
      <c r="AJ3670">
        <v>1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</row>
    <row r="3671" spans="1:44" x14ac:dyDescent="0.25">
      <c r="A3671">
        <v>1562572</v>
      </c>
      <c r="B3671">
        <v>756735</v>
      </c>
      <c r="C3671">
        <v>22.599693612372</v>
      </c>
      <c r="D3671">
        <v>38.814036099411702</v>
      </c>
      <c r="E3671" s="68" t="s">
        <v>398</v>
      </c>
      <c r="F3671" s="8">
        <f>INDEX(Δεδομένα!$P:$P,MATCH('2020'!E3671,Δεδομένα!$O:$O,0))</f>
        <v>161</v>
      </c>
      <c r="G3671" s="6" t="s">
        <v>399</v>
      </c>
      <c r="H3671" s="2" t="str">
        <f>INDEX(Δεδομένα!B$1:B$51,MATCH('2020'!G3671,Δεδομένα!A$1:A$51,0))</f>
        <v>ΣΤΕΡΕΑΣ ΕΛΛΑΔΟΣ</v>
      </c>
      <c r="I3671" s="8">
        <f>INDEX(Δεδομένα!E$1:E$13,MATCH('2020'!H3671,Δεδομένα!D$1:D$13,0))</f>
        <v>9</v>
      </c>
      <c r="J3671" s="1">
        <v>43988</v>
      </c>
      <c r="K3671" s="6" t="s">
        <v>650</v>
      </c>
      <c r="L3671" s="36" t="str">
        <f t="shared" si="228"/>
        <v>06/06/2020 10:38</v>
      </c>
      <c r="M3671" s="1">
        <v>43988</v>
      </c>
      <c r="N3671" s="6" t="s">
        <v>319</v>
      </c>
      <c r="O3671" s="36" t="str">
        <f t="shared" si="229"/>
        <v>06/06/2020 11:22</v>
      </c>
      <c r="P3671" s="46">
        <f t="shared" si="230"/>
        <v>3.0555555553291924E-2</v>
      </c>
      <c r="Q3671" s="48">
        <v>0</v>
      </c>
      <c r="R3671" s="47">
        <f t="shared" si="231"/>
        <v>43.999999996740371</v>
      </c>
      <c r="S3671" s="6" t="s">
        <v>407</v>
      </c>
      <c r="T3671" s="6" t="s">
        <v>415</v>
      </c>
      <c r="U3671" s="6" t="s">
        <v>73</v>
      </c>
      <c r="V3671" s="6" t="s">
        <v>4998</v>
      </c>
      <c r="W3671" s="7">
        <v>0</v>
      </c>
      <c r="X3671" s="7">
        <v>0</v>
      </c>
      <c r="Y3671" s="7">
        <v>0</v>
      </c>
      <c r="Z3671" s="7">
        <v>0.01</v>
      </c>
      <c r="AA3671" s="7">
        <v>0</v>
      </c>
      <c r="AB3671" s="7">
        <v>0.01</v>
      </c>
      <c r="AC3671" s="7">
        <v>0</v>
      </c>
      <c r="AD3671" s="7">
        <v>0</v>
      </c>
      <c r="AE3671">
        <v>5</v>
      </c>
      <c r="AF3671">
        <v>0</v>
      </c>
      <c r="AG3671">
        <v>0</v>
      </c>
      <c r="AH3671">
        <v>0</v>
      </c>
      <c r="AI3671">
        <v>0</v>
      </c>
      <c r="AJ3671">
        <v>2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</row>
    <row r="3672" spans="1:44" x14ac:dyDescent="0.25">
      <c r="A3672">
        <v>1562560</v>
      </c>
      <c r="B3672">
        <v>756814</v>
      </c>
      <c r="C3672">
        <v>22.395354520346999</v>
      </c>
      <c r="D3672">
        <v>38.884674286065803</v>
      </c>
      <c r="E3672" s="68" t="s">
        <v>398</v>
      </c>
      <c r="F3672" s="8">
        <f>INDEX(Δεδομένα!$P:$P,MATCH('2020'!E3672,Δεδομένα!$O:$O,0))</f>
        <v>161</v>
      </c>
      <c r="G3672" s="6" t="s">
        <v>399</v>
      </c>
      <c r="H3672" s="2" t="str">
        <f>INDEX(Δεδομένα!B$1:B$51,MATCH('2020'!G3672,Δεδομένα!A$1:A$51,0))</f>
        <v>ΣΤΕΡΕΑΣ ΕΛΛΑΔΟΣ</v>
      </c>
      <c r="I3672" s="8">
        <f>INDEX(Δεδομένα!E$1:E$13,MATCH('2020'!H3672,Δεδομένα!D$1:D$13,0))</f>
        <v>9</v>
      </c>
      <c r="J3672" s="1">
        <v>43988</v>
      </c>
      <c r="K3672" s="6" t="s">
        <v>543</v>
      </c>
      <c r="L3672" s="36" t="str">
        <f t="shared" si="228"/>
        <v>06/06/2020 15:45</v>
      </c>
      <c r="M3672" s="1">
        <v>43988</v>
      </c>
      <c r="N3672" s="6" t="s">
        <v>539</v>
      </c>
      <c r="O3672" s="36" t="str">
        <f t="shared" si="229"/>
        <v>06/06/2020 17:01</v>
      </c>
      <c r="P3672" s="46">
        <f t="shared" si="230"/>
        <v>5.2777777775190771E-2</v>
      </c>
      <c r="Q3672" s="48">
        <v>0</v>
      </c>
      <c r="R3672" s="47">
        <f t="shared" si="231"/>
        <v>75.99999999627471</v>
      </c>
      <c r="S3672" s="6" t="s">
        <v>407</v>
      </c>
      <c r="T3672" s="6" t="s">
        <v>408</v>
      </c>
      <c r="U3672" s="6" t="s">
        <v>2791</v>
      </c>
      <c r="V3672" s="6" t="s">
        <v>5007</v>
      </c>
      <c r="W3672" s="7">
        <v>0</v>
      </c>
      <c r="X3672" s="7">
        <v>0</v>
      </c>
      <c r="Y3672" s="7">
        <v>0</v>
      </c>
      <c r="Z3672" s="7">
        <v>0</v>
      </c>
      <c r="AA3672" s="7">
        <v>0</v>
      </c>
      <c r="AB3672" s="7">
        <v>5</v>
      </c>
      <c r="AC3672" s="7">
        <v>0</v>
      </c>
      <c r="AD3672" s="7">
        <v>0</v>
      </c>
      <c r="AE3672">
        <v>5</v>
      </c>
      <c r="AF3672">
        <v>0</v>
      </c>
      <c r="AG3672">
        <v>0</v>
      </c>
      <c r="AH3672">
        <v>0</v>
      </c>
      <c r="AI3672">
        <v>0</v>
      </c>
      <c r="AJ3672">
        <v>2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</row>
    <row r="3673" spans="1:44" x14ac:dyDescent="0.25">
      <c r="A3673">
        <v>1562525</v>
      </c>
      <c r="B3673">
        <v>756766</v>
      </c>
      <c r="C3673">
        <v>25.5702649281499</v>
      </c>
      <c r="D3673">
        <v>38.585868193922103</v>
      </c>
      <c r="E3673" s="68" t="s">
        <v>1661</v>
      </c>
      <c r="F3673" s="8">
        <f>INDEX(Δεδομένα!$P:$P,MATCH('2020'!E3673,Δεδομένα!$O:$O,0))</f>
        <v>201</v>
      </c>
      <c r="G3673" s="6" t="s">
        <v>525</v>
      </c>
      <c r="H3673" s="2" t="str">
        <f>INDEX(Δεδομένα!B$1:B$51,MATCH('2020'!G3673,Δεδομένα!A$1:A$51,0))</f>
        <v>ΒΟΡΕΙΟΥ ΑΙΓΑΙΟΥ</v>
      </c>
      <c r="I3673" s="8">
        <f>INDEX(Δεδομένα!E$1:E$13,MATCH('2020'!H3673,Δεδομένα!D$1:D$13,0))</f>
        <v>11</v>
      </c>
      <c r="J3673" s="1">
        <v>43988</v>
      </c>
      <c r="K3673" s="6" t="s">
        <v>139</v>
      </c>
      <c r="L3673" s="36" t="str">
        <f t="shared" si="228"/>
        <v>06/06/2020 11:40</v>
      </c>
      <c r="M3673" s="1">
        <v>43990</v>
      </c>
      <c r="N3673" s="6" t="s">
        <v>748</v>
      </c>
      <c r="O3673" s="36" t="str">
        <f t="shared" si="229"/>
        <v>08/06/2020 06:00</v>
      </c>
      <c r="P3673" s="49">
        <f t="shared" si="230"/>
        <v>1.7638888888905058</v>
      </c>
      <c r="Q3673" s="50">
        <f>1*24</f>
        <v>24</v>
      </c>
      <c r="R3673" s="47">
        <f t="shared" si="231"/>
        <v>2540.0000000023283</v>
      </c>
      <c r="S3673" s="6" t="s">
        <v>525</v>
      </c>
      <c r="T3673" s="6" t="s">
        <v>527</v>
      </c>
      <c r="U3673" s="6" t="s">
        <v>537</v>
      </c>
      <c r="V3673" s="6" t="s">
        <v>5001</v>
      </c>
      <c r="W3673" s="7">
        <v>0</v>
      </c>
      <c r="X3673" s="7">
        <v>0</v>
      </c>
      <c r="Y3673" s="7">
        <v>0</v>
      </c>
      <c r="Z3673" s="7">
        <v>2500</v>
      </c>
      <c r="AA3673" s="7">
        <v>0</v>
      </c>
      <c r="AB3673" s="7">
        <v>0</v>
      </c>
      <c r="AC3673" s="7">
        <v>0</v>
      </c>
      <c r="AD3673" s="7">
        <v>0</v>
      </c>
      <c r="AE3673">
        <v>20</v>
      </c>
      <c r="AF3673">
        <v>0</v>
      </c>
      <c r="AG3673">
        <v>0</v>
      </c>
      <c r="AH3673">
        <v>0</v>
      </c>
      <c r="AI3673">
        <v>0</v>
      </c>
      <c r="AJ3673">
        <v>3</v>
      </c>
      <c r="AK3673">
        <v>0</v>
      </c>
      <c r="AL3673">
        <v>0</v>
      </c>
      <c r="AM3673">
        <v>0</v>
      </c>
      <c r="AN3673">
        <v>1</v>
      </c>
      <c r="AO3673">
        <v>2</v>
      </c>
      <c r="AP3673">
        <v>0</v>
      </c>
      <c r="AQ3673">
        <v>0</v>
      </c>
      <c r="AR3673">
        <v>0</v>
      </c>
    </row>
    <row r="3674" spans="1:44" x14ac:dyDescent="0.25">
      <c r="A3674">
        <v>1561890</v>
      </c>
      <c r="B3674">
        <v>756831</v>
      </c>
      <c r="C3674">
        <v>26.0926178040494</v>
      </c>
      <c r="D3674">
        <v>38.3231688908336</v>
      </c>
      <c r="E3674" s="68" t="s">
        <v>1661</v>
      </c>
      <c r="F3674" s="8">
        <f>INDEX(Δεδομένα!$P:$P,MATCH('2020'!E3674,Δεδομένα!$O:$O,0))</f>
        <v>201</v>
      </c>
      <c r="G3674" s="6" t="s">
        <v>525</v>
      </c>
      <c r="H3674" s="2" t="str">
        <f>INDEX(Δεδομένα!B$1:B$51,MATCH('2020'!G3674,Δεδομένα!A$1:A$51,0))</f>
        <v>ΒΟΡΕΙΟΥ ΑΙΓΑΙΟΥ</v>
      </c>
      <c r="I3674" s="8">
        <f>INDEX(Δεδομένα!E$1:E$13,MATCH('2020'!H3674,Δεδομένα!D$1:D$13,0))</f>
        <v>11</v>
      </c>
      <c r="J3674" s="1">
        <v>43988</v>
      </c>
      <c r="K3674" s="6" t="s">
        <v>1383</v>
      </c>
      <c r="L3674" s="36" t="str">
        <f t="shared" si="228"/>
        <v>06/06/2020 16:53</v>
      </c>
      <c r="M3674" s="1">
        <v>43988</v>
      </c>
      <c r="N3674" s="6" t="s">
        <v>43</v>
      </c>
      <c r="O3674" s="36" t="str">
        <f t="shared" si="229"/>
        <v>06/06/2020 17:35</v>
      </c>
      <c r="P3674" s="46">
        <f t="shared" si="230"/>
        <v>2.9166666667151731E-2</v>
      </c>
      <c r="Q3674" s="48">
        <v>0</v>
      </c>
      <c r="R3674" s="47">
        <f t="shared" si="231"/>
        <v>42.000000000698492</v>
      </c>
      <c r="S3674" s="6" t="s">
        <v>525</v>
      </c>
      <c r="T3674" s="6" t="s">
        <v>527</v>
      </c>
      <c r="U3674" s="6" t="s">
        <v>537</v>
      </c>
      <c r="V3674" s="6" t="s">
        <v>5008</v>
      </c>
      <c r="W3674" s="7">
        <v>0</v>
      </c>
      <c r="X3674" s="7">
        <v>0</v>
      </c>
      <c r="Y3674" s="7">
        <v>0</v>
      </c>
      <c r="Z3674" s="7">
        <v>0</v>
      </c>
      <c r="AA3674" s="7">
        <v>0</v>
      </c>
      <c r="AB3674" s="7">
        <v>0.3</v>
      </c>
      <c r="AC3674" s="7">
        <v>0</v>
      </c>
      <c r="AD3674" s="7">
        <v>0</v>
      </c>
      <c r="AE3674">
        <v>10</v>
      </c>
      <c r="AF3674">
        <v>0</v>
      </c>
      <c r="AG3674">
        <v>0</v>
      </c>
      <c r="AH3674">
        <v>0</v>
      </c>
      <c r="AI3674">
        <v>0</v>
      </c>
      <c r="AJ3674">
        <v>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</row>
    <row r="3675" spans="1:44" x14ac:dyDescent="0.25">
      <c r="A3675">
        <v>1564019</v>
      </c>
      <c r="B3675">
        <v>757125</v>
      </c>
      <c r="C3675">
        <v>21.449518941413601</v>
      </c>
      <c r="D3675">
        <v>38.366632729625103</v>
      </c>
      <c r="E3675" s="68" t="s">
        <v>334</v>
      </c>
      <c r="F3675" s="8">
        <f>INDEX(Δεδομένα!$P:$P,MATCH('2020'!E3675,Δεδομένα!$O:$O,0))</f>
        <v>127</v>
      </c>
      <c r="G3675" s="6" t="s">
        <v>335</v>
      </c>
      <c r="H3675" s="2" t="str">
        <f>INDEX(Δεδομένα!B$1:B$51,MATCH('2020'!G3675,Δεδομένα!A$1:A$51,0))</f>
        <v>ΔΥΤΙΚΗΣ ΕΛΛΑΔΟΣ</v>
      </c>
      <c r="I3675" s="8">
        <f>INDEX(Δεδομένα!E$1:E$13,MATCH('2020'!H3675,Δεδομένα!D$1:D$13,0))</f>
        <v>7</v>
      </c>
      <c r="J3675" s="1">
        <v>43989</v>
      </c>
      <c r="K3675" s="6" t="s">
        <v>530</v>
      </c>
      <c r="L3675" s="36" t="str">
        <f t="shared" si="228"/>
        <v>07/06/2020 17:05</v>
      </c>
      <c r="M3675" s="1">
        <v>43989</v>
      </c>
      <c r="N3675" s="6" t="s">
        <v>255</v>
      </c>
      <c r="O3675" s="36" t="str">
        <f t="shared" si="229"/>
        <v>07/06/2020 17:45</v>
      </c>
      <c r="P3675" s="46">
        <f t="shared" si="230"/>
        <v>2.7777777781011537E-2</v>
      </c>
      <c r="Q3675" s="48">
        <v>0</v>
      </c>
      <c r="R3675" s="47">
        <f t="shared" si="231"/>
        <v>40.000000004656613</v>
      </c>
      <c r="S3675" s="6" t="s">
        <v>338</v>
      </c>
      <c r="T3675" s="6" t="s">
        <v>343</v>
      </c>
      <c r="U3675" s="6" t="s">
        <v>344</v>
      </c>
      <c r="V3675" s="6" t="s">
        <v>5020</v>
      </c>
      <c r="W3675" s="7">
        <v>0</v>
      </c>
      <c r="X3675" s="7">
        <v>0</v>
      </c>
      <c r="Y3675" s="7">
        <v>0</v>
      </c>
      <c r="Z3675" s="7">
        <v>0</v>
      </c>
      <c r="AA3675" s="7">
        <v>2</v>
      </c>
      <c r="AB3675" s="7">
        <v>0</v>
      </c>
      <c r="AC3675" s="7">
        <v>0</v>
      </c>
      <c r="AD3675" s="7">
        <v>0</v>
      </c>
      <c r="AE3675">
        <v>4</v>
      </c>
      <c r="AF3675">
        <v>0</v>
      </c>
      <c r="AG3675">
        <v>0</v>
      </c>
      <c r="AH3675">
        <v>0</v>
      </c>
      <c r="AI3675">
        <v>0</v>
      </c>
      <c r="AJ3675">
        <v>2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</row>
    <row r="3676" spans="1:44" x14ac:dyDescent="0.25">
      <c r="A3676">
        <v>1563318</v>
      </c>
      <c r="B3676">
        <v>757189</v>
      </c>
      <c r="C3676">
        <v>21.403824241429099</v>
      </c>
      <c r="D3676">
        <v>38.5572178923222</v>
      </c>
      <c r="E3676" s="68" t="s">
        <v>1431</v>
      </c>
      <c r="F3676" s="8">
        <f>INDEX(Δεδομένα!$P:$P,MATCH('2020'!E3676,Δεδομένα!$O:$O,0))</f>
        <v>128</v>
      </c>
      <c r="G3676" s="6" t="s">
        <v>335</v>
      </c>
      <c r="H3676" s="2" t="str">
        <f>INDEX(Δεδομένα!B$1:B$51,MATCH('2020'!G3676,Δεδομένα!A$1:A$51,0))</f>
        <v>ΔΥΤΙΚΗΣ ΕΛΛΑΔΟΣ</v>
      </c>
      <c r="I3676" s="8">
        <f>INDEX(Δεδομένα!E$1:E$13,MATCH('2020'!H3676,Δεδομένα!D$1:D$13,0))</f>
        <v>7</v>
      </c>
      <c r="J3676" s="1">
        <v>43989</v>
      </c>
      <c r="K3676" s="6" t="s">
        <v>452</v>
      </c>
      <c r="L3676" s="36" t="str">
        <f t="shared" si="228"/>
        <v>07/06/2020 21:50</v>
      </c>
      <c r="M3676" s="1">
        <v>43989</v>
      </c>
      <c r="N3676" s="6" t="s">
        <v>1509</v>
      </c>
      <c r="O3676" s="36" t="str">
        <f t="shared" si="229"/>
        <v>07/06/2020 23:15</v>
      </c>
      <c r="P3676" s="46">
        <f t="shared" si="230"/>
        <v>5.9027777781011537E-2</v>
      </c>
      <c r="Q3676" s="48">
        <v>0</v>
      </c>
      <c r="R3676" s="47">
        <f t="shared" si="231"/>
        <v>85.000000004656613</v>
      </c>
      <c r="S3676" s="6" t="s">
        <v>1016</v>
      </c>
      <c r="T3676" s="6" t="s">
        <v>1017</v>
      </c>
      <c r="U3676" s="6" t="s">
        <v>1018</v>
      </c>
      <c r="V3676" s="6" t="s">
        <v>5023</v>
      </c>
      <c r="W3676" s="7">
        <v>0</v>
      </c>
      <c r="X3676" s="7">
        <v>0</v>
      </c>
      <c r="Y3676" s="7">
        <v>0</v>
      </c>
      <c r="Z3676" s="7">
        <v>0</v>
      </c>
      <c r="AA3676" s="7">
        <v>2</v>
      </c>
      <c r="AB3676" s="7">
        <v>0</v>
      </c>
      <c r="AC3676" s="7">
        <v>0</v>
      </c>
      <c r="AD3676" s="7">
        <v>0</v>
      </c>
      <c r="AE3676">
        <v>4</v>
      </c>
      <c r="AF3676">
        <v>0</v>
      </c>
      <c r="AG3676">
        <v>0</v>
      </c>
      <c r="AH3676">
        <v>0</v>
      </c>
      <c r="AI3676">
        <v>0</v>
      </c>
      <c r="AJ3676">
        <v>2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</row>
    <row r="3677" spans="1:44" x14ac:dyDescent="0.25">
      <c r="A3677">
        <v>1562050</v>
      </c>
      <c r="B3677">
        <v>757072</v>
      </c>
      <c r="C3677">
        <v>22.405316584737701</v>
      </c>
      <c r="D3677">
        <v>37.478438960717902</v>
      </c>
      <c r="E3677" s="68" t="s">
        <v>1893</v>
      </c>
      <c r="F3677" s="8">
        <f>INDEX(Δεδομένα!$P:$P,MATCH('2020'!E3677,Δεδομένα!$O:$O,0))</f>
        <v>137</v>
      </c>
      <c r="G3677" s="6" t="s">
        <v>932</v>
      </c>
      <c r="H3677" s="2" t="str">
        <f>INDEX(Δεδομένα!B$1:B$51,MATCH('2020'!G3677,Δεδομένα!A$1:A$51,0))</f>
        <v>ΠΕΛΛΟΠΟΝΗΣΟΥ</v>
      </c>
      <c r="I3677" s="8">
        <f>INDEX(Δεδομένα!E$1:E$13,MATCH('2020'!H3677,Δεδομένα!D$1:D$13,0))</f>
        <v>8</v>
      </c>
      <c r="J3677" s="1">
        <v>43989</v>
      </c>
      <c r="K3677" s="6" t="s">
        <v>1669</v>
      </c>
      <c r="L3677" s="36" t="str">
        <f t="shared" si="228"/>
        <v>07/06/2020 13:27</v>
      </c>
      <c r="M3677" s="1">
        <v>43989</v>
      </c>
      <c r="N3677" s="6" t="s">
        <v>1160</v>
      </c>
      <c r="O3677" s="36" t="str">
        <f t="shared" si="229"/>
        <v>07/06/2020 14:21</v>
      </c>
      <c r="P3677" s="46">
        <f t="shared" si="230"/>
        <v>3.7499999998544808E-2</v>
      </c>
      <c r="Q3677" s="48">
        <v>0</v>
      </c>
      <c r="R3677" s="47">
        <f t="shared" si="231"/>
        <v>53.999999997904524</v>
      </c>
      <c r="S3677" s="6" t="s">
        <v>933</v>
      </c>
      <c r="T3677" s="6" t="s">
        <v>1894</v>
      </c>
      <c r="U3677" s="6" t="s">
        <v>44</v>
      </c>
      <c r="V3677" s="6" t="s">
        <v>5016</v>
      </c>
      <c r="W3677" s="7">
        <v>0</v>
      </c>
      <c r="X3677" s="7">
        <v>0</v>
      </c>
      <c r="Y3677" s="7">
        <v>0</v>
      </c>
      <c r="Z3677" s="7">
        <v>0</v>
      </c>
      <c r="AA3677" s="7">
        <v>0</v>
      </c>
      <c r="AB3677" s="7">
        <v>0.2</v>
      </c>
      <c r="AC3677" s="7">
        <v>0</v>
      </c>
      <c r="AD3677" s="7">
        <v>0</v>
      </c>
      <c r="AE3677">
        <v>6</v>
      </c>
      <c r="AF3677">
        <v>0</v>
      </c>
      <c r="AG3677">
        <v>0</v>
      </c>
      <c r="AH3677">
        <v>0</v>
      </c>
      <c r="AI3677">
        <v>0</v>
      </c>
      <c r="AJ3677">
        <v>3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</row>
    <row r="3678" spans="1:44" x14ac:dyDescent="0.25">
      <c r="A3678">
        <v>1562061</v>
      </c>
      <c r="B3678">
        <v>757102</v>
      </c>
      <c r="C3678">
        <v>22.379330252388101</v>
      </c>
      <c r="D3678">
        <v>37.602666595793899</v>
      </c>
      <c r="E3678" s="68" t="s">
        <v>1893</v>
      </c>
      <c r="F3678" s="8">
        <f>INDEX(Δεδομένα!$P:$P,MATCH('2020'!E3678,Δεδομένα!$O:$O,0))</f>
        <v>137</v>
      </c>
      <c r="G3678" s="6" t="s">
        <v>932</v>
      </c>
      <c r="H3678" s="2" t="str">
        <f>INDEX(Δεδομένα!B$1:B$51,MATCH('2020'!G3678,Δεδομένα!A$1:A$51,0))</f>
        <v>ΠΕΛΛΟΠΟΝΗΣΟΥ</v>
      </c>
      <c r="I3678" s="8">
        <f>INDEX(Δεδομένα!E$1:E$13,MATCH('2020'!H3678,Δεδομένα!D$1:D$13,0))</f>
        <v>8</v>
      </c>
      <c r="J3678" s="1">
        <v>43989</v>
      </c>
      <c r="K3678" s="6" t="s">
        <v>272</v>
      </c>
      <c r="L3678" s="36" t="str">
        <f t="shared" si="228"/>
        <v>07/06/2020 15:47</v>
      </c>
      <c r="M3678" s="1">
        <v>43989</v>
      </c>
      <c r="N3678" s="6" t="s">
        <v>621</v>
      </c>
      <c r="O3678" s="36" t="str">
        <f t="shared" si="229"/>
        <v>07/06/2020 18:20</v>
      </c>
      <c r="P3678" s="46">
        <f t="shared" si="230"/>
        <v>0.10625000000436557</v>
      </c>
      <c r="Q3678" s="48">
        <v>0</v>
      </c>
      <c r="R3678" s="47">
        <f t="shared" si="231"/>
        <v>153.00000000628643</v>
      </c>
      <c r="S3678" s="6" t="s">
        <v>933</v>
      </c>
      <c r="T3678" s="6" t="s">
        <v>1894</v>
      </c>
      <c r="U3678" s="6" t="s">
        <v>44</v>
      </c>
      <c r="V3678" s="6" t="s">
        <v>5018</v>
      </c>
      <c r="W3678" s="7">
        <v>0</v>
      </c>
      <c r="X3678" s="7">
        <v>0</v>
      </c>
      <c r="Y3678" s="7">
        <v>0</v>
      </c>
      <c r="Z3678" s="7">
        <v>0</v>
      </c>
      <c r="AA3678" s="7">
        <v>0</v>
      </c>
      <c r="AB3678" s="7">
        <v>5</v>
      </c>
      <c r="AC3678" s="7">
        <v>0</v>
      </c>
      <c r="AD3678" s="7">
        <v>0</v>
      </c>
      <c r="AE3678">
        <v>8</v>
      </c>
      <c r="AF3678">
        <v>0</v>
      </c>
      <c r="AG3678">
        <v>0</v>
      </c>
      <c r="AH3678">
        <v>0</v>
      </c>
      <c r="AI3678">
        <v>0</v>
      </c>
      <c r="AJ3678">
        <v>4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</row>
    <row r="3679" spans="1:44" x14ac:dyDescent="0.25">
      <c r="A3679">
        <v>1561972</v>
      </c>
      <c r="B3679">
        <v>756981</v>
      </c>
      <c r="C3679">
        <v>26.4715374869097</v>
      </c>
      <c r="D3679">
        <v>41.3757422793174</v>
      </c>
      <c r="E3679" s="68" t="s">
        <v>856</v>
      </c>
      <c r="F3679" s="8">
        <f>INDEX(Δεδομένα!$P:$P,MATCH('2020'!E3679,Δεδομένα!$O:$O,0))</f>
        <v>37</v>
      </c>
      <c r="G3679" s="6" t="s">
        <v>148</v>
      </c>
      <c r="H3679" s="2" t="str">
        <f>INDEX(Δεδομένα!B$1:B$51,MATCH('2020'!G3679,Δεδομένα!A$1:A$51,0))</f>
        <v>ΑΝΑΤΟΛΙΚΗΣ ΜΑΚΕΔΟΝΙΑΣ ΚΑΙ ΘΡΑΚΗΣ</v>
      </c>
      <c r="I3679" s="8">
        <f>INDEX(Δεδομένα!E$1:E$13,MATCH('2020'!H3679,Δεδομένα!D$1:D$13,0))</f>
        <v>2</v>
      </c>
      <c r="J3679" s="1">
        <v>43989</v>
      </c>
      <c r="K3679" s="6" t="s">
        <v>3217</v>
      </c>
      <c r="L3679" s="36" t="str">
        <f t="shared" si="228"/>
        <v>07/06/2020 00:15</v>
      </c>
      <c r="M3679" s="1">
        <v>43989</v>
      </c>
      <c r="N3679" s="6" t="s">
        <v>1848</v>
      </c>
      <c r="O3679" s="36" t="str">
        <f t="shared" si="229"/>
        <v>07/06/2020 01:20</v>
      </c>
      <c r="P3679" s="46">
        <f t="shared" si="230"/>
        <v>4.5138888890505768E-2</v>
      </c>
      <c r="Q3679" s="48">
        <v>0</v>
      </c>
      <c r="R3679" s="47">
        <f t="shared" si="231"/>
        <v>65.000000002328306</v>
      </c>
      <c r="S3679" s="6" t="s">
        <v>963</v>
      </c>
      <c r="T3679" s="6" t="s">
        <v>859</v>
      </c>
      <c r="U3679" s="6" t="s">
        <v>1922</v>
      </c>
      <c r="V3679" s="6" t="s">
        <v>5013</v>
      </c>
      <c r="W3679" s="7">
        <v>0</v>
      </c>
      <c r="X3679" s="7">
        <v>0</v>
      </c>
      <c r="Y3679" s="7">
        <v>0</v>
      </c>
      <c r="Z3679" s="7">
        <v>0.2</v>
      </c>
      <c r="AA3679" s="7">
        <v>0</v>
      </c>
      <c r="AB3679" s="7">
        <v>0</v>
      </c>
      <c r="AC3679" s="7">
        <v>0</v>
      </c>
      <c r="AD3679" s="7">
        <v>0</v>
      </c>
      <c r="AE3679">
        <v>2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</row>
    <row r="3680" spans="1:44" x14ac:dyDescent="0.25">
      <c r="A3680">
        <v>1563832</v>
      </c>
      <c r="B3680">
        <v>757149</v>
      </c>
      <c r="C3680">
        <v>20.907324440894001</v>
      </c>
      <c r="D3680">
        <v>37.762462311011298</v>
      </c>
      <c r="E3680" s="68" t="s">
        <v>1599</v>
      </c>
      <c r="F3680" s="8">
        <f>INDEX(Δεδομένα!$P:$P,MATCH('2020'!E3680,Δεδομένα!$O:$O,0))</f>
        <v>238</v>
      </c>
      <c r="G3680" s="6" t="s">
        <v>1600</v>
      </c>
      <c r="H3680" s="2" t="str">
        <f>INDEX(Δεδομένα!B$1:B$51,MATCH('2020'!G3680,Δεδομένα!A$1:A$51,0))</f>
        <v>ΙΟΝΙΩΝ ΝΗΣΩΝ</v>
      </c>
      <c r="I3680" s="8">
        <f>INDEX(Δεδομένα!E$1:E$13,MATCH('2020'!H3680,Δεδομένα!D$1:D$13,0))</f>
        <v>13</v>
      </c>
      <c r="J3680" s="1">
        <v>43989</v>
      </c>
      <c r="K3680" s="6" t="s">
        <v>2315</v>
      </c>
      <c r="L3680" s="36" t="str">
        <f t="shared" si="228"/>
        <v>07/06/2020 19:46</v>
      </c>
      <c r="M3680" s="1">
        <v>43989</v>
      </c>
      <c r="N3680" s="6" t="s">
        <v>392</v>
      </c>
      <c r="O3680" s="36" t="str">
        <f t="shared" si="229"/>
        <v>07/06/2020 21:00</v>
      </c>
      <c r="P3680" s="46">
        <f t="shared" si="230"/>
        <v>5.1388888889050577E-2</v>
      </c>
      <c r="Q3680" s="48">
        <v>0</v>
      </c>
      <c r="R3680" s="47">
        <f t="shared" si="231"/>
        <v>74.000000000232831</v>
      </c>
      <c r="S3680" s="6" t="s">
        <v>44</v>
      </c>
      <c r="T3680" s="6" t="s">
        <v>1601</v>
      </c>
      <c r="U3680" s="6" t="s">
        <v>44</v>
      </c>
      <c r="V3680" s="6" t="s">
        <v>5021</v>
      </c>
      <c r="W3680" s="7">
        <v>0</v>
      </c>
      <c r="X3680" s="7">
        <v>0</v>
      </c>
      <c r="Y3680" s="7">
        <v>0</v>
      </c>
      <c r="Z3680" s="7">
        <v>0</v>
      </c>
      <c r="AA3680" s="7">
        <v>0.1</v>
      </c>
      <c r="AB3680" s="7">
        <v>0</v>
      </c>
      <c r="AC3680" s="7">
        <v>0</v>
      </c>
      <c r="AD3680" s="7">
        <v>0</v>
      </c>
      <c r="AE3680">
        <v>6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</row>
    <row r="3681" spans="1:44" x14ac:dyDescent="0.25">
      <c r="A3681">
        <v>1564314</v>
      </c>
      <c r="B3681">
        <v>757040</v>
      </c>
      <c r="C3681">
        <v>21.356290417504599</v>
      </c>
      <c r="D3681">
        <v>37.671239480776102</v>
      </c>
      <c r="E3681" s="68" t="s">
        <v>356</v>
      </c>
      <c r="F3681" s="8">
        <f>INDEX(Δεδομένα!$P:$P,MATCH('2020'!E3681,Δεδομένα!$O:$O,0))</f>
        <v>132</v>
      </c>
      <c r="G3681" s="6" t="s">
        <v>357</v>
      </c>
      <c r="H3681" s="2" t="str">
        <f>INDEX(Δεδομένα!B$1:B$51,MATCH('2020'!G3681,Δεδομένα!A$1:A$51,0))</f>
        <v>ΔΥΤΙΚΗΣ ΕΛΛΑΔΟΣ</v>
      </c>
      <c r="I3681" s="8">
        <f>INDEX(Δεδομένα!E$1:E$13,MATCH('2020'!H3681,Δεδομένα!D$1:D$13,0))</f>
        <v>7</v>
      </c>
      <c r="J3681" s="1">
        <v>43989</v>
      </c>
      <c r="K3681" s="6" t="s">
        <v>1544</v>
      </c>
      <c r="L3681" s="36" t="str">
        <f t="shared" si="228"/>
        <v>07/06/2020 11:28</v>
      </c>
      <c r="M3681" s="1">
        <v>43989</v>
      </c>
      <c r="N3681" s="6" t="s">
        <v>349</v>
      </c>
      <c r="O3681" s="36" t="str">
        <f t="shared" si="229"/>
        <v>07/06/2020 12:35</v>
      </c>
      <c r="P3681" s="46">
        <f t="shared" si="230"/>
        <v>4.6527777776645962E-2</v>
      </c>
      <c r="Q3681" s="48">
        <v>0</v>
      </c>
      <c r="R3681" s="47">
        <f t="shared" si="231"/>
        <v>66.999999998370185</v>
      </c>
      <c r="S3681" s="6" t="s">
        <v>359</v>
      </c>
      <c r="T3681" s="6" t="s">
        <v>360</v>
      </c>
      <c r="U3681" s="6" t="s">
        <v>44</v>
      </c>
      <c r="V3681" s="6" t="s">
        <v>4598</v>
      </c>
      <c r="W3681" s="7">
        <v>0</v>
      </c>
      <c r="X3681" s="7">
        <v>0</v>
      </c>
      <c r="Y3681" s="7">
        <v>0</v>
      </c>
      <c r="Z3681" s="7">
        <v>3</v>
      </c>
      <c r="AA3681" s="7">
        <v>0.5</v>
      </c>
      <c r="AB3681" s="7">
        <v>0</v>
      </c>
      <c r="AC3681" s="7">
        <v>0</v>
      </c>
      <c r="AD3681" s="7">
        <v>0</v>
      </c>
      <c r="AE3681">
        <v>2</v>
      </c>
      <c r="AF3681">
        <v>0</v>
      </c>
      <c r="AG3681">
        <v>1</v>
      </c>
      <c r="AH3681">
        <v>0</v>
      </c>
      <c r="AI3681">
        <v>0</v>
      </c>
      <c r="AJ3681">
        <v>1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</row>
    <row r="3682" spans="1:44" x14ac:dyDescent="0.25">
      <c r="A3682">
        <v>1569008</v>
      </c>
      <c r="B3682">
        <v>757103</v>
      </c>
      <c r="C3682">
        <v>21.356950759887699</v>
      </c>
      <c r="D3682">
        <v>37.744873046875</v>
      </c>
      <c r="E3682" s="68" t="s">
        <v>925</v>
      </c>
      <c r="F3682" s="8">
        <f>INDEX(Δεδομένα!$P:$P,MATCH('2020'!E3682,Δεδομένα!$O:$O,0))</f>
        <v>135</v>
      </c>
      <c r="G3682" s="6" t="s">
        <v>357</v>
      </c>
      <c r="H3682" s="2" t="str">
        <f>INDEX(Δεδομένα!B$1:B$51,MATCH('2020'!G3682,Δεδομένα!A$1:A$51,0))</f>
        <v>ΔΥΤΙΚΗΣ ΕΛΛΑΔΟΣ</v>
      </c>
      <c r="I3682" s="8">
        <f>INDEX(Δεδομένα!E$1:E$13,MATCH('2020'!H3682,Δεδομένα!D$1:D$13,0))</f>
        <v>7</v>
      </c>
      <c r="J3682" s="1">
        <v>43989</v>
      </c>
      <c r="K3682" s="6" t="s">
        <v>543</v>
      </c>
      <c r="L3682" s="36" t="str">
        <f t="shared" si="228"/>
        <v>07/06/2020 15:45</v>
      </c>
      <c r="M3682" s="1">
        <v>43989</v>
      </c>
      <c r="N3682" s="6" t="s">
        <v>1519</v>
      </c>
      <c r="O3682" s="36" t="str">
        <f t="shared" si="229"/>
        <v>07/06/2020 17:28</v>
      </c>
      <c r="P3682" s="46">
        <f t="shared" si="230"/>
        <v>7.1527777778101154E-2</v>
      </c>
      <c r="Q3682" s="48">
        <v>0</v>
      </c>
      <c r="R3682" s="47">
        <f t="shared" si="231"/>
        <v>103.00000000046566</v>
      </c>
      <c r="S3682" s="6" t="s">
        <v>44</v>
      </c>
      <c r="T3682" s="6" t="s">
        <v>1565</v>
      </c>
      <c r="U3682" s="6" t="s">
        <v>44</v>
      </c>
      <c r="V3682" s="6" t="s">
        <v>2426</v>
      </c>
      <c r="W3682" s="7">
        <v>0</v>
      </c>
      <c r="X3682" s="7">
        <v>0.2</v>
      </c>
      <c r="Y3682" s="7">
        <v>0</v>
      </c>
      <c r="Z3682" s="7">
        <v>0</v>
      </c>
      <c r="AA3682" s="7">
        <v>0</v>
      </c>
      <c r="AB3682" s="7">
        <v>4</v>
      </c>
      <c r="AC3682" s="7">
        <v>0</v>
      </c>
      <c r="AD3682" s="7">
        <v>0</v>
      </c>
      <c r="AE3682">
        <v>8</v>
      </c>
      <c r="AF3682">
        <v>0</v>
      </c>
      <c r="AG3682">
        <v>0</v>
      </c>
      <c r="AH3682">
        <v>0</v>
      </c>
      <c r="AI3682">
        <v>0</v>
      </c>
      <c r="AJ3682">
        <v>4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</row>
    <row r="3683" spans="1:44" x14ac:dyDescent="0.25">
      <c r="A3683">
        <v>1569014</v>
      </c>
      <c r="B3683">
        <v>757114</v>
      </c>
      <c r="C3683">
        <v>21.2303519428065</v>
      </c>
      <c r="D3683">
        <v>37.854311380122603</v>
      </c>
      <c r="E3683" s="68" t="s">
        <v>925</v>
      </c>
      <c r="F3683" s="8">
        <f>INDEX(Δεδομένα!$P:$P,MATCH('2020'!E3683,Δεδομένα!$O:$O,0))</f>
        <v>135</v>
      </c>
      <c r="G3683" s="6" t="s">
        <v>357</v>
      </c>
      <c r="H3683" s="2" t="str">
        <f>INDEX(Δεδομένα!B$1:B$51,MATCH('2020'!G3683,Δεδομένα!A$1:A$51,0))</f>
        <v>ΔΥΤΙΚΗΣ ΕΛΛΑΔΟΣ</v>
      </c>
      <c r="I3683" s="8">
        <f>INDEX(Δεδομένα!E$1:E$13,MATCH('2020'!H3683,Δεδομένα!D$1:D$13,0))</f>
        <v>7</v>
      </c>
      <c r="J3683" s="1">
        <v>43989</v>
      </c>
      <c r="K3683" s="6" t="s">
        <v>653</v>
      </c>
      <c r="L3683" s="36" t="str">
        <f t="shared" si="228"/>
        <v>07/06/2020 16:39</v>
      </c>
      <c r="M3683" s="1">
        <v>43989</v>
      </c>
      <c r="N3683" s="6" t="s">
        <v>1265</v>
      </c>
      <c r="O3683" s="36" t="str">
        <f t="shared" si="229"/>
        <v>07/06/2020 17:39</v>
      </c>
      <c r="P3683" s="46">
        <f t="shared" si="230"/>
        <v>4.1666666671517305E-2</v>
      </c>
      <c r="Q3683" s="48">
        <v>0</v>
      </c>
      <c r="R3683" s="47">
        <f t="shared" si="231"/>
        <v>60.000000006984919</v>
      </c>
      <c r="S3683" s="6" t="s">
        <v>44</v>
      </c>
      <c r="T3683" s="6" t="s">
        <v>929</v>
      </c>
      <c r="U3683" s="6" t="s">
        <v>44</v>
      </c>
      <c r="V3683" s="6" t="s">
        <v>930</v>
      </c>
      <c r="W3683" s="7">
        <v>0</v>
      </c>
      <c r="X3683" s="7">
        <v>0</v>
      </c>
      <c r="Y3683" s="7">
        <v>0</v>
      </c>
      <c r="Z3683" s="7">
        <v>0</v>
      </c>
      <c r="AA3683" s="7">
        <v>0</v>
      </c>
      <c r="AB3683" s="7">
        <v>0</v>
      </c>
      <c r="AC3683" s="7">
        <v>0.5</v>
      </c>
      <c r="AD3683" s="7">
        <v>0</v>
      </c>
      <c r="AE3683">
        <v>2</v>
      </c>
      <c r="AF3683">
        <v>0</v>
      </c>
      <c r="AG3683">
        <v>0</v>
      </c>
      <c r="AH3683">
        <v>0</v>
      </c>
      <c r="AI3683">
        <v>0</v>
      </c>
      <c r="AJ3683">
        <v>1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</row>
    <row r="3684" spans="1:44" x14ac:dyDescent="0.25">
      <c r="A3684">
        <v>1564317</v>
      </c>
      <c r="B3684">
        <v>757139</v>
      </c>
      <c r="C3684">
        <v>21.492894959464099</v>
      </c>
      <c r="D3684">
        <v>37.617310865492499</v>
      </c>
      <c r="E3684" s="68" t="s">
        <v>356</v>
      </c>
      <c r="F3684" s="8">
        <f>INDEX(Δεδομένα!$P:$P,MATCH('2020'!E3684,Δεδομένα!$O:$O,0))</f>
        <v>132</v>
      </c>
      <c r="G3684" s="6" t="s">
        <v>357</v>
      </c>
      <c r="H3684" s="2" t="str">
        <f>INDEX(Δεδομένα!B$1:B$51,MATCH('2020'!G3684,Δεδομένα!A$1:A$51,0))</f>
        <v>ΔΥΤΙΚΗΣ ΕΛΛΑΔΟΣ</v>
      </c>
      <c r="I3684" s="8">
        <f>INDEX(Δεδομένα!E$1:E$13,MATCH('2020'!H3684,Δεδομένα!D$1:D$13,0))</f>
        <v>7</v>
      </c>
      <c r="J3684" s="1">
        <v>43989</v>
      </c>
      <c r="K3684" s="6" t="s">
        <v>327</v>
      </c>
      <c r="L3684" s="36" t="str">
        <f t="shared" si="228"/>
        <v>07/06/2020 18:50</v>
      </c>
      <c r="M3684" s="1">
        <v>43989</v>
      </c>
      <c r="N3684" s="6" t="s">
        <v>939</v>
      </c>
      <c r="O3684" s="36" t="str">
        <f t="shared" si="229"/>
        <v>07/06/2020 19:21</v>
      </c>
      <c r="P3684" s="46">
        <f t="shared" si="230"/>
        <v>2.1527777782466728E-2</v>
      </c>
      <c r="Q3684" s="48">
        <v>0</v>
      </c>
      <c r="R3684" s="47">
        <f t="shared" si="231"/>
        <v>31.000000006752089</v>
      </c>
      <c r="S3684" s="6" t="s">
        <v>359</v>
      </c>
      <c r="T3684" s="6" t="s">
        <v>360</v>
      </c>
      <c r="U3684" s="6" t="s">
        <v>44</v>
      </c>
      <c r="V3684" s="6" t="s">
        <v>2685</v>
      </c>
      <c r="W3684" s="7">
        <v>0</v>
      </c>
      <c r="X3684" s="7">
        <v>0</v>
      </c>
      <c r="Y3684" s="7">
        <v>0</v>
      </c>
      <c r="Z3684" s="7">
        <v>0.5</v>
      </c>
      <c r="AA3684" s="7">
        <v>0</v>
      </c>
      <c r="AB3684" s="7">
        <v>0</v>
      </c>
      <c r="AC3684" s="7">
        <v>0</v>
      </c>
      <c r="AD3684" s="7">
        <v>10</v>
      </c>
      <c r="AE3684">
        <v>2</v>
      </c>
      <c r="AF3684">
        <v>0</v>
      </c>
      <c r="AG3684">
        <v>0</v>
      </c>
      <c r="AH3684">
        <v>0</v>
      </c>
      <c r="AI3684">
        <v>0</v>
      </c>
      <c r="AJ3684">
        <v>1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</row>
    <row r="3685" spans="1:44" x14ac:dyDescent="0.25">
      <c r="A3685">
        <v>1562358</v>
      </c>
      <c r="B3685">
        <v>757078</v>
      </c>
      <c r="C3685">
        <v>21.742492104738201</v>
      </c>
      <c r="D3685">
        <v>39.450375833904502</v>
      </c>
      <c r="E3685" s="68" t="s">
        <v>1279</v>
      </c>
      <c r="F3685" s="8">
        <f>INDEX(Δεδομένα!$P:$P,MATCH('2020'!E3685,Δεδομένα!$O:$O,0))</f>
        <v>117</v>
      </c>
      <c r="G3685" s="6" t="s">
        <v>294</v>
      </c>
      <c r="H3685" s="2" t="str">
        <f>INDEX(Δεδομένα!B$1:B$51,MATCH('2020'!G3685,Δεδομένα!A$1:A$51,0))</f>
        <v>ΘΕΣΣΑΛΙΑΣ</v>
      </c>
      <c r="I3685" s="8">
        <f>INDEX(Δεδομένα!E$1:E$13,MATCH('2020'!H3685,Δεδομένα!D$1:D$13,0))</f>
        <v>6</v>
      </c>
      <c r="J3685" s="1">
        <v>43989</v>
      </c>
      <c r="K3685" s="6" t="s">
        <v>362</v>
      </c>
      <c r="L3685" s="36" t="str">
        <f t="shared" si="228"/>
        <v>07/06/2020 14:00</v>
      </c>
      <c r="M3685" s="1">
        <v>43989</v>
      </c>
      <c r="N3685" s="6" t="s">
        <v>581</v>
      </c>
      <c r="O3685" s="36" t="str">
        <f t="shared" si="229"/>
        <v>07/06/2020 15:40</v>
      </c>
      <c r="P3685" s="46">
        <f t="shared" si="230"/>
        <v>6.9444444445252884E-2</v>
      </c>
      <c r="Q3685" s="48">
        <v>0</v>
      </c>
      <c r="R3685" s="47">
        <f t="shared" si="231"/>
        <v>100.00000000116415</v>
      </c>
      <c r="S3685" s="6" t="s">
        <v>1282</v>
      </c>
      <c r="T3685" s="6" t="s">
        <v>1283</v>
      </c>
      <c r="U3685" s="6" t="s">
        <v>1284</v>
      </c>
      <c r="V3685" s="6" t="s">
        <v>2410</v>
      </c>
      <c r="W3685" s="7">
        <v>0</v>
      </c>
      <c r="X3685" s="7">
        <v>15</v>
      </c>
      <c r="Y3685" s="7">
        <v>0</v>
      </c>
      <c r="Z3685" s="7">
        <v>0</v>
      </c>
      <c r="AA3685" s="7">
        <v>0</v>
      </c>
      <c r="AB3685" s="7">
        <v>0</v>
      </c>
      <c r="AC3685" s="7">
        <v>0</v>
      </c>
      <c r="AD3685" s="7">
        <v>0</v>
      </c>
      <c r="AE3685">
        <v>2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</row>
    <row r="3686" spans="1:44" x14ac:dyDescent="0.25">
      <c r="A3686">
        <v>1561921</v>
      </c>
      <c r="B3686">
        <v>757085</v>
      </c>
      <c r="C3686">
        <v>23.0264169217707</v>
      </c>
      <c r="D3686">
        <v>41.0332272004134</v>
      </c>
      <c r="E3686" s="68" t="s">
        <v>1084</v>
      </c>
      <c r="F3686" s="8">
        <f>INDEX(Δεδομένα!$P:$P,MATCH('2020'!E3686,Δεδομένα!$O:$O,0))</f>
        <v>57</v>
      </c>
      <c r="G3686" s="6" t="s">
        <v>223</v>
      </c>
      <c r="H3686" s="2" t="str">
        <f>INDEX(Δεδομένα!B$1:B$51,MATCH('2020'!G3686,Δεδομένα!A$1:A$51,0))</f>
        <v>ΚΕΝΤΡΙΚΗΣ ΜΑΚΕΔΟΝΙΑΣ</v>
      </c>
      <c r="I3686" s="8">
        <f>INDEX(Δεδομένα!E$1:E$13,MATCH('2020'!H3686,Δεδομένα!D$1:D$13,0))</f>
        <v>3</v>
      </c>
      <c r="J3686" s="1">
        <v>43989</v>
      </c>
      <c r="K3686" s="6" t="s">
        <v>83</v>
      </c>
      <c r="L3686" s="36" t="str">
        <f t="shared" si="228"/>
        <v>07/06/2020 13:45</v>
      </c>
      <c r="M3686" s="1">
        <v>43989</v>
      </c>
      <c r="N3686" s="6" t="s">
        <v>166</v>
      </c>
      <c r="O3686" s="36" t="str">
        <f t="shared" si="229"/>
        <v>07/06/2020 15:26</v>
      </c>
      <c r="P3686" s="46">
        <f t="shared" si="230"/>
        <v>7.013888889196096E-2</v>
      </c>
      <c r="Q3686" s="48">
        <v>0</v>
      </c>
      <c r="R3686" s="47">
        <f t="shared" si="231"/>
        <v>101.00000000442378</v>
      </c>
      <c r="S3686" s="6" t="s">
        <v>223</v>
      </c>
      <c r="T3686" s="6" t="s">
        <v>1145</v>
      </c>
      <c r="U3686" s="6" t="s">
        <v>44</v>
      </c>
      <c r="V3686" s="6" t="s">
        <v>5017</v>
      </c>
      <c r="W3686" s="7">
        <v>0</v>
      </c>
      <c r="X3686" s="7">
        <v>0</v>
      </c>
      <c r="Y3686" s="7">
        <v>0</v>
      </c>
      <c r="Z3686" s="7">
        <v>0.25</v>
      </c>
      <c r="AA3686" s="7">
        <v>0</v>
      </c>
      <c r="AB3686" s="7">
        <v>0</v>
      </c>
      <c r="AC3686" s="7">
        <v>0</v>
      </c>
      <c r="AD3686" s="7">
        <v>0</v>
      </c>
      <c r="AE3686">
        <v>2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</row>
    <row r="3687" spans="1:44" x14ac:dyDescent="0.25">
      <c r="A3687">
        <v>1583560</v>
      </c>
      <c r="B3687">
        <v>757132</v>
      </c>
      <c r="C3687">
        <v>22.937052853284001</v>
      </c>
      <c r="D3687">
        <v>37.9061219734267</v>
      </c>
      <c r="E3687" s="68" t="s">
        <v>810</v>
      </c>
      <c r="F3687" s="8">
        <f>INDEX(Δεδομένα!$P:$P,MATCH('2020'!E3687,Δεδομένα!$O:$O,0))</f>
        <v>157</v>
      </c>
      <c r="G3687" s="6" t="s">
        <v>391</v>
      </c>
      <c r="H3687" s="2" t="str">
        <f>INDEX(Δεδομένα!B$1:B$51,MATCH('2020'!G3687,Δεδομένα!A$1:A$51,0))</f>
        <v>ΠΕΛΛΟΠΟΝΗΣΟΥ</v>
      </c>
      <c r="I3687" s="8">
        <f>INDEX(Δεδομένα!E$1:E$13,MATCH('2020'!H3687,Δεδομένα!D$1:D$13,0))</f>
        <v>8</v>
      </c>
      <c r="J3687" s="1">
        <v>43989</v>
      </c>
      <c r="K3687" s="6" t="s">
        <v>1337</v>
      </c>
      <c r="L3687" s="36" t="str">
        <f t="shared" si="228"/>
        <v>07/06/2020 18:22</v>
      </c>
      <c r="M3687" s="1">
        <v>43989</v>
      </c>
      <c r="N3687" s="6" t="s">
        <v>106</v>
      </c>
      <c r="O3687" s="36" t="str">
        <f t="shared" si="229"/>
        <v>07/06/2020 18:44</v>
      </c>
      <c r="P3687" s="46">
        <f t="shared" si="230"/>
        <v>1.5277777776645962E-2</v>
      </c>
      <c r="Q3687" s="48">
        <v>0</v>
      </c>
      <c r="R3687" s="47">
        <f t="shared" si="231"/>
        <v>21.999999998370185</v>
      </c>
      <c r="S3687" s="6" t="s">
        <v>44</v>
      </c>
      <c r="T3687" s="6" t="s">
        <v>1012</v>
      </c>
      <c r="U3687" s="6" t="s">
        <v>44</v>
      </c>
      <c r="V3687" s="6" t="s">
        <v>4821</v>
      </c>
      <c r="W3687" s="7">
        <v>0</v>
      </c>
      <c r="X3687" s="7">
        <v>0</v>
      </c>
      <c r="Y3687" s="7">
        <v>0</v>
      </c>
      <c r="Z3687" s="7">
        <v>0</v>
      </c>
      <c r="AA3687" s="7">
        <v>0</v>
      </c>
      <c r="AB3687" s="7">
        <v>0</v>
      </c>
      <c r="AC3687" s="7">
        <v>0</v>
      </c>
      <c r="AD3687" s="7">
        <v>0</v>
      </c>
      <c r="AE3687">
        <v>4</v>
      </c>
      <c r="AF3687">
        <v>0</v>
      </c>
      <c r="AG3687">
        <v>0</v>
      </c>
      <c r="AH3687">
        <v>0</v>
      </c>
      <c r="AI3687">
        <v>2</v>
      </c>
      <c r="AJ3687">
        <v>2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</row>
    <row r="3688" spans="1:44" x14ac:dyDescent="0.25">
      <c r="A3688">
        <v>1573329</v>
      </c>
      <c r="B3688">
        <v>757197</v>
      </c>
      <c r="C3688">
        <v>22.755313873291001</v>
      </c>
      <c r="D3688">
        <v>37.951564788818402</v>
      </c>
      <c r="E3688" s="68" t="s">
        <v>390</v>
      </c>
      <c r="F3688" s="8">
        <f>INDEX(Δεδομένα!$P:$P,MATCH('2020'!E3688,Δεδομένα!$O:$O,0))</f>
        <v>159</v>
      </c>
      <c r="G3688" s="6" t="s">
        <v>391</v>
      </c>
      <c r="H3688" s="2" t="str">
        <f>INDEX(Δεδομένα!B$1:B$51,MATCH('2020'!G3688,Δεδομένα!A$1:A$51,0))</f>
        <v>ΠΕΛΛΟΠΟΝΗΣΟΥ</v>
      </c>
      <c r="I3688" s="8">
        <f>INDEX(Δεδομένα!E$1:E$13,MATCH('2020'!H3688,Δεδομένα!D$1:D$13,0))</f>
        <v>8</v>
      </c>
      <c r="J3688" s="1">
        <v>43989</v>
      </c>
      <c r="K3688" s="6" t="s">
        <v>573</v>
      </c>
      <c r="L3688" s="36" t="str">
        <f t="shared" si="228"/>
        <v>07/06/2020 21:55</v>
      </c>
      <c r="M3688" s="1">
        <v>43989</v>
      </c>
      <c r="N3688" s="6" t="s">
        <v>2268</v>
      </c>
      <c r="O3688" s="36" t="str">
        <f t="shared" si="229"/>
        <v>07/06/2020 22:25</v>
      </c>
      <c r="P3688" s="46">
        <f t="shared" si="230"/>
        <v>2.0833333335758653E-2</v>
      </c>
      <c r="Q3688" s="48">
        <v>0</v>
      </c>
      <c r="R3688" s="47">
        <f t="shared" si="231"/>
        <v>30.00000000349246</v>
      </c>
      <c r="S3688" s="6" t="s">
        <v>44</v>
      </c>
      <c r="T3688" s="6" t="s">
        <v>812</v>
      </c>
      <c r="U3688" s="6" t="s">
        <v>3367</v>
      </c>
      <c r="V3688" s="6" t="s">
        <v>1053</v>
      </c>
      <c r="W3688" s="7">
        <v>0</v>
      </c>
      <c r="X3688" s="7">
        <v>0</v>
      </c>
      <c r="Y3688" s="7">
        <v>0</v>
      </c>
      <c r="Z3688" s="7">
        <v>0</v>
      </c>
      <c r="AA3688" s="7">
        <v>0</v>
      </c>
      <c r="AB3688" s="7">
        <v>0</v>
      </c>
      <c r="AC3688" s="7">
        <v>0</v>
      </c>
      <c r="AD3688" s="7">
        <v>0.01</v>
      </c>
      <c r="AE3688">
        <v>3</v>
      </c>
      <c r="AF3688">
        <v>0</v>
      </c>
      <c r="AG3688">
        <v>0</v>
      </c>
      <c r="AH3688">
        <v>0</v>
      </c>
      <c r="AI3688">
        <v>0</v>
      </c>
      <c r="AJ3688">
        <v>1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</row>
    <row r="3689" spans="1:44" x14ac:dyDescent="0.25">
      <c r="A3689">
        <v>1562125</v>
      </c>
      <c r="B3689">
        <v>757175</v>
      </c>
      <c r="C3689">
        <v>22.6306210717472</v>
      </c>
      <c r="D3689">
        <v>36.806119628118601</v>
      </c>
      <c r="E3689" s="68" t="s">
        <v>822</v>
      </c>
      <c r="F3689" s="8">
        <f>INDEX(Δεδομένα!$P:$P,MATCH('2020'!E3689,Δεδομένα!$O:$O,0))</f>
        <v>149</v>
      </c>
      <c r="G3689" s="6" t="s">
        <v>369</v>
      </c>
      <c r="H3689" s="2" t="str">
        <f>INDEX(Δεδομένα!B$1:B$51,MATCH('2020'!G3689,Δεδομένα!A$1:A$51,0))</f>
        <v>ΠΕΛΛΟΠΟΝΗΣΟΥ</v>
      </c>
      <c r="I3689" s="8">
        <f>INDEX(Δεδομένα!E$1:E$13,MATCH('2020'!H3689,Δεδομένα!D$1:D$13,0))</f>
        <v>8</v>
      </c>
      <c r="J3689" s="1">
        <v>43989</v>
      </c>
      <c r="K3689" s="6" t="s">
        <v>1840</v>
      </c>
      <c r="L3689" s="36" t="str">
        <f t="shared" si="228"/>
        <v>07/06/2020 21:01</v>
      </c>
      <c r="M3689" s="1">
        <v>43989</v>
      </c>
      <c r="N3689" s="6" t="s">
        <v>5022</v>
      </c>
      <c r="O3689" s="36" t="str">
        <f t="shared" si="229"/>
        <v>07/06/2020 21:36</v>
      </c>
      <c r="P3689" s="46">
        <f t="shared" si="230"/>
        <v>2.4305555554747116E-2</v>
      </c>
      <c r="Q3689" s="48">
        <v>0</v>
      </c>
      <c r="R3689" s="47">
        <f t="shared" si="231"/>
        <v>34.999999998835847</v>
      </c>
      <c r="S3689" s="6" t="s">
        <v>372</v>
      </c>
      <c r="T3689" s="6" t="s">
        <v>373</v>
      </c>
      <c r="U3689" s="6" t="s">
        <v>44</v>
      </c>
      <c r="V3689" s="6" t="s">
        <v>375</v>
      </c>
      <c r="W3689" s="7">
        <v>0</v>
      </c>
      <c r="X3689" s="7">
        <v>0</v>
      </c>
      <c r="Y3689" s="7">
        <v>0</v>
      </c>
      <c r="Z3689" s="7">
        <v>0</v>
      </c>
      <c r="AA3689" s="7">
        <v>0</v>
      </c>
      <c r="AB3689" s="7">
        <v>0</v>
      </c>
      <c r="AC3689" s="7">
        <v>2</v>
      </c>
      <c r="AD3689" s="7">
        <v>0</v>
      </c>
      <c r="AE3689">
        <v>4</v>
      </c>
      <c r="AF3689">
        <v>0</v>
      </c>
      <c r="AG3689">
        <v>0</v>
      </c>
      <c r="AH3689">
        <v>0</v>
      </c>
      <c r="AI3689">
        <v>0</v>
      </c>
      <c r="AJ3689">
        <v>2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</row>
    <row r="3690" spans="1:44" x14ac:dyDescent="0.25">
      <c r="A3690">
        <v>1561998</v>
      </c>
      <c r="B3690">
        <v>757176</v>
      </c>
      <c r="C3690">
        <v>22.5255910183681</v>
      </c>
      <c r="D3690">
        <v>36.756261948412202</v>
      </c>
      <c r="E3690" s="68" t="s">
        <v>822</v>
      </c>
      <c r="F3690" s="8">
        <f>INDEX(Δεδομένα!$P:$P,MATCH('2020'!E3690,Δεδομένα!$O:$O,0))</f>
        <v>149</v>
      </c>
      <c r="G3690" s="6" t="s">
        <v>369</v>
      </c>
      <c r="H3690" s="2" t="str">
        <f>INDEX(Δεδομένα!B$1:B$51,MATCH('2020'!G3690,Δεδομένα!A$1:A$51,0))</f>
        <v>ΠΕΛΛΟΠΟΝΗΣΟΥ</v>
      </c>
      <c r="I3690" s="8">
        <f>INDEX(Δεδομένα!E$1:E$13,MATCH('2020'!H3690,Δεδομένα!D$1:D$13,0))</f>
        <v>8</v>
      </c>
      <c r="J3690" s="1">
        <v>43989</v>
      </c>
      <c r="K3690" s="6" t="s">
        <v>3064</v>
      </c>
      <c r="L3690" s="36" t="str">
        <f t="shared" si="228"/>
        <v>07/06/2020 21:03</v>
      </c>
      <c r="M3690" s="1">
        <v>43989</v>
      </c>
      <c r="N3690" s="6" t="s">
        <v>2994</v>
      </c>
      <c r="O3690" s="36" t="str">
        <f t="shared" si="229"/>
        <v>07/06/2020 21:28</v>
      </c>
      <c r="P3690" s="46">
        <f t="shared" si="230"/>
        <v>1.7361111109494232E-2</v>
      </c>
      <c r="Q3690" s="48">
        <v>0</v>
      </c>
      <c r="R3690" s="47">
        <f t="shared" si="231"/>
        <v>24.999999997671694</v>
      </c>
      <c r="S3690" s="6" t="s">
        <v>372</v>
      </c>
      <c r="T3690" s="6" t="s">
        <v>823</v>
      </c>
      <c r="U3690" s="6" t="s">
        <v>1482</v>
      </c>
      <c r="V3690" s="6" t="s">
        <v>1482</v>
      </c>
      <c r="W3690" s="7">
        <v>0</v>
      </c>
      <c r="X3690" s="7">
        <v>0</v>
      </c>
      <c r="Y3690" s="7">
        <v>0</v>
      </c>
      <c r="Z3690" s="7">
        <v>0</v>
      </c>
      <c r="AA3690" s="7">
        <v>0</v>
      </c>
      <c r="AB3690" s="7">
        <v>0</v>
      </c>
      <c r="AC3690" s="7">
        <v>10</v>
      </c>
      <c r="AD3690" s="7">
        <v>0</v>
      </c>
      <c r="AE3690">
        <v>2</v>
      </c>
      <c r="AF3690">
        <v>0</v>
      </c>
      <c r="AG3690">
        <v>0</v>
      </c>
      <c r="AH3690">
        <v>0</v>
      </c>
      <c r="AI3690">
        <v>0</v>
      </c>
      <c r="AJ3690">
        <v>1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</row>
    <row r="3691" spans="1:44" x14ac:dyDescent="0.25">
      <c r="A3691">
        <v>1606160</v>
      </c>
      <c r="B3691">
        <v>757045</v>
      </c>
      <c r="C3691">
        <v>26.180469952072301</v>
      </c>
      <c r="D3691">
        <v>39.360184035994699</v>
      </c>
      <c r="E3691" s="68" t="s">
        <v>506</v>
      </c>
      <c r="F3691" s="8">
        <f>INDEX(Δεδομένα!$P:$P,MATCH('2020'!E3691,Δεδομένα!$O:$O,0))</f>
        <v>197</v>
      </c>
      <c r="G3691" s="6" t="s">
        <v>495</v>
      </c>
      <c r="H3691" s="2" t="str">
        <f>INDEX(Δεδομένα!B$1:B$51,MATCH('2020'!G3691,Δεδομένα!A$1:A$51,0))</f>
        <v>ΒΟΡΕΙΟΥ ΑΙΓΑΙΟΥ</v>
      </c>
      <c r="I3691" s="8">
        <f>INDEX(Δεδομένα!E$1:E$13,MATCH('2020'!H3691,Δεδομένα!D$1:D$13,0))</f>
        <v>11</v>
      </c>
      <c r="J3691" s="1">
        <v>43989</v>
      </c>
      <c r="K3691" s="6" t="s">
        <v>562</v>
      </c>
      <c r="L3691" s="36" t="str">
        <f t="shared" si="228"/>
        <v>07/06/2020 11:50</v>
      </c>
      <c r="M3691" s="1">
        <v>43989</v>
      </c>
      <c r="N3691" s="6" t="s">
        <v>2282</v>
      </c>
      <c r="O3691" s="36" t="str">
        <f t="shared" si="229"/>
        <v>07/06/2020 13:57</v>
      </c>
      <c r="P3691" s="46">
        <f t="shared" si="230"/>
        <v>8.8194444448163267E-2</v>
      </c>
      <c r="Q3691" s="48">
        <v>0</v>
      </c>
      <c r="R3691" s="47">
        <f t="shared" si="231"/>
        <v>127.0000000053551</v>
      </c>
      <c r="S3691" s="6" t="s">
        <v>44</v>
      </c>
      <c r="T3691" s="6" t="s">
        <v>508</v>
      </c>
      <c r="U3691" s="6" t="s">
        <v>2673</v>
      </c>
      <c r="V3691" s="6" t="s">
        <v>2673</v>
      </c>
      <c r="W3691" s="7">
        <v>0</v>
      </c>
      <c r="X3691" s="7">
        <v>0</v>
      </c>
      <c r="Y3691" s="7">
        <v>0</v>
      </c>
      <c r="Z3691" s="7">
        <v>0</v>
      </c>
      <c r="AA3691" s="7">
        <v>0</v>
      </c>
      <c r="AB3691" s="7">
        <v>0.02</v>
      </c>
      <c r="AC3691" s="7">
        <v>0</v>
      </c>
      <c r="AD3691" s="7">
        <v>0</v>
      </c>
      <c r="AE3691">
        <v>3</v>
      </c>
      <c r="AF3691">
        <v>0</v>
      </c>
      <c r="AG3691">
        <v>0</v>
      </c>
      <c r="AH3691">
        <v>0</v>
      </c>
      <c r="AI3691">
        <v>0</v>
      </c>
      <c r="AJ3691">
        <v>2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</row>
    <row r="3692" spans="1:44" x14ac:dyDescent="0.25">
      <c r="A3692">
        <v>1606220</v>
      </c>
      <c r="B3692">
        <v>757096</v>
      </c>
      <c r="C3692">
        <v>26.525615579764501</v>
      </c>
      <c r="D3692">
        <v>39.142884723318701</v>
      </c>
      <c r="E3692" s="68" t="s">
        <v>494</v>
      </c>
      <c r="F3692" s="8">
        <f>INDEX(Δεδομένα!$P:$P,MATCH('2020'!E3692,Δεδομένα!$O:$O,0))</f>
        <v>196</v>
      </c>
      <c r="G3692" s="6" t="s">
        <v>495</v>
      </c>
      <c r="H3692" s="2" t="str">
        <f>INDEX(Δεδομένα!B$1:B$51,MATCH('2020'!G3692,Δεδομένα!A$1:A$51,0))</f>
        <v>ΒΟΡΕΙΟΥ ΑΙΓΑΙΟΥ</v>
      </c>
      <c r="I3692" s="8">
        <f>INDEX(Δεδομένα!E$1:E$13,MATCH('2020'!H3692,Δεδομένα!D$1:D$13,0))</f>
        <v>11</v>
      </c>
      <c r="J3692" s="1">
        <v>43989</v>
      </c>
      <c r="K3692" s="6" t="s">
        <v>1052</v>
      </c>
      <c r="L3692" s="36" t="str">
        <f t="shared" si="228"/>
        <v>07/06/2020 15:14</v>
      </c>
      <c r="M3692" s="1">
        <v>43989</v>
      </c>
      <c r="N3692" s="6" t="s">
        <v>497</v>
      </c>
      <c r="O3692" s="36" t="str">
        <f t="shared" si="229"/>
        <v>07/06/2020 23:55</v>
      </c>
      <c r="P3692" s="46">
        <f t="shared" si="230"/>
        <v>0.36180555555620231</v>
      </c>
      <c r="Q3692" s="48">
        <v>0</v>
      </c>
      <c r="R3692" s="47">
        <f t="shared" si="231"/>
        <v>521.00000000093132</v>
      </c>
      <c r="S3692" s="6" t="s">
        <v>44</v>
      </c>
      <c r="T3692" s="6" t="s">
        <v>499</v>
      </c>
      <c r="U3692" s="6" t="s">
        <v>1641</v>
      </c>
      <c r="V3692" s="6" t="s">
        <v>1641</v>
      </c>
      <c r="W3692" s="7">
        <v>0</v>
      </c>
      <c r="X3692" s="7">
        <v>0</v>
      </c>
      <c r="Y3692" s="7">
        <v>0</v>
      </c>
      <c r="Z3692" s="7">
        <v>0</v>
      </c>
      <c r="AA3692" s="7">
        <v>0</v>
      </c>
      <c r="AB3692" s="7">
        <v>7</v>
      </c>
      <c r="AC3692" s="7">
        <v>0</v>
      </c>
      <c r="AD3692" s="7">
        <v>0</v>
      </c>
      <c r="AE3692">
        <v>7</v>
      </c>
      <c r="AF3692">
        <v>5</v>
      </c>
      <c r="AG3692">
        <v>0</v>
      </c>
      <c r="AH3692">
        <v>0</v>
      </c>
      <c r="AI3692">
        <v>0</v>
      </c>
      <c r="AJ3692">
        <v>6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</row>
    <row r="3693" spans="1:44" x14ac:dyDescent="0.25">
      <c r="A3693">
        <v>1562203</v>
      </c>
      <c r="B3693">
        <v>757108</v>
      </c>
      <c r="C3693">
        <v>25.141163765517401</v>
      </c>
      <c r="D3693">
        <v>39.940792339248297</v>
      </c>
      <c r="E3693" s="68" t="s">
        <v>519</v>
      </c>
      <c r="F3693" s="8">
        <f>INDEX(Δεδομένα!$P:$P,MATCH('2020'!E3693,Δεδομένα!$O:$O,0))</f>
        <v>200</v>
      </c>
      <c r="G3693" s="6" t="s">
        <v>495</v>
      </c>
      <c r="H3693" s="2" t="str">
        <f>INDEX(Δεδομένα!B$1:B$51,MATCH('2020'!G3693,Δεδομένα!A$1:A$51,0))</f>
        <v>ΒΟΡΕΙΟΥ ΑΙΓΑΙΟΥ</v>
      </c>
      <c r="I3693" s="8">
        <f>INDEX(Δεδομένα!E$1:E$13,MATCH('2020'!H3693,Δεδομένα!D$1:D$13,0))</f>
        <v>11</v>
      </c>
      <c r="J3693" s="1">
        <v>43989</v>
      </c>
      <c r="K3693" s="6" t="s">
        <v>66</v>
      </c>
      <c r="L3693" s="36" t="str">
        <f t="shared" si="228"/>
        <v>07/06/2020 15:15</v>
      </c>
      <c r="M3693" s="1">
        <v>43989</v>
      </c>
      <c r="N3693" s="6" t="s">
        <v>1459</v>
      </c>
      <c r="O3693" s="36" t="str">
        <f t="shared" si="229"/>
        <v>07/06/2020 17:08</v>
      </c>
      <c r="P3693" s="46">
        <f t="shared" si="230"/>
        <v>7.8472222223354038E-2</v>
      </c>
      <c r="Q3693" s="48">
        <v>0</v>
      </c>
      <c r="R3693" s="47">
        <f t="shared" si="231"/>
        <v>113.00000000162981</v>
      </c>
      <c r="S3693" s="6" t="s">
        <v>495</v>
      </c>
      <c r="T3693" s="6" t="s">
        <v>521</v>
      </c>
      <c r="U3693" s="6" t="s">
        <v>44</v>
      </c>
      <c r="V3693" s="6" t="s">
        <v>5019</v>
      </c>
      <c r="W3693" s="7">
        <v>0</v>
      </c>
      <c r="X3693" s="7">
        <v>0</v>
      </c>
      <c r="Y3693" s="7">
        <v>0</v>
      </c>
      <c r="Z3693" s="7">
        <v>0.01</v>
      </c>
      <c r="AA3693" s="7">
        <v>0</v>
      </c>
      <c r="AB3693" s="7">
        <v>0</v>
      </c>
      <c r="AC3693" s="7">
        <v>0</v>
      </c>
      <c r="AD3693" s="7">
        <v>0</v>
      </c>
      <c r="AE3693">
        <v>2</v>
      </c>
      <c r="AF3693">
        <v>0</v>
      </c>
      <c r="AG3693">
        <v>0</v>
      </c>
      <c r="AH3693">
        <v>0</v>
      </c>
      <c r="AI3693">
        <v>0</v>
      </c>
      <c r="AJ3693">
        <v>1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</row>
    <row r="3694" spans="1:44" x14ac:dyDescent="0.25">
      <c r="A3694">
        <v>1562641</v>
      </c>
      <c r="B3694">
        <v>757033</v>
      </c>
      <c r="C3694">
        <v>22.0742659847532</v>
      </c>
      <c r="D3694">
        <v>37.048555967653698</v>
      </c>
      <c r="E3694" s="68" t="s">
        <v>937</v>
      </c>
      <c r="F3694" s="8">
        <f>INDEX(Δεδομένα!$P:$P,MATCH('2020'!E3694,Δεδομένα!$O:$O,0))</f>
        <v>143</v>
      </c>
      <c r="G3694" s="6" t="s">
        <v>841</v>
      </c>
      <c r="H3694" s="2" t="str">
        <f>INDEX(Δεδομένα!B$1:B$51,MATCH('2020'!G3694,Δεδομένα!A$1:A$51,0))</f>
        <v>ΠΕΛΛΟΠΟΝΗΣΟΥ</v>
      </c>
      <c r="I3694" s="8">
        <f>INDEX(Δεδομένα!E$1:E$13,MATCH('2020'!H3694,Δεδομένα!D$1:D$13,0))</f>
        <v>8</v>
      </c>
      <c r="J3694" s="1">
        <v>43989</v>
      </c>
      <c r="K3694" s="6" t="s">
        <v>1089</v>
      </c>
      <c r="L3694" s="36" t="str">
        <f t="shared" si="228"/>
        <v>07/06/2020 10:10</v>
      </c>
      <c r="M3694" s="1">
        <v>43989</v>
      </c>
      <c r="N3694" s="6" t="s">
        <v>664</v>
      </c>
      <c r="O3694" s="36" t="str">
        <f t="shared" si="229"/>
        <v>07/06/2020 10:30</v>
      </c>
      <c r="P3694" s="46">
        <f t="shared" si="230"/>
        <v>1.3888888890505768E-2</v>
      </c>
      <c r="Q3694" s="48">
        <v>0</v>
      </c>
      <c r="R3694" s="47">
        <f t="shared" si="231"/>
        <v>20.000000002328306</v>
      </c>
      <c r="S3694" s="6" t="s">
        <v>5014</v>
      </c>
      <c r="T3694" s="6" t="s">
        <v>940</v>
      </c>
      <c r="U3694" s="6" t="s">
        <v>44</v>
      </c>
      <c r="V3694" s="6" t="s">
        <v>5015</v>
      </c>
      <c r="W3694" s="7">
        <v>0</v>
      </c>
      <c r="X3694" s="7">
        <v>0</v>
      </c>
      <c r="Y3694" s="7">
        <v>0</v>
      </c>
      <c r="Z3694" s="7">
        <v>0</v>
      </c>
      <c r="AA3694" s="7">
        <v>0.1</v>
      </c>
      <c r="AB3694" s="7">
        <v>0</v>
      </c>
      <c r="AC3694" s="7">
        <v>0</v>
      </c>
      <c r="AD3694" s="7">
        <v>0</v>
      </c>
      <c r="AE3694">
        <v>2</v>
      </c>
      <c r="AF3694">
        <v>0</v>
      </c>
      <c r="AG3694">
        <v>0</v>
      </c>
      <c r="AH3694">
        <v>0</v>
      </c>
      <c r="AI3694">
        <v>0</v>
      </c>
      <c r="AJ3694">
        <v>1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</row>
    <row r="3695" spans="1:44" x14ac:dyDescent="0.25">
      <c r="A3695">
        <v>1562630</v>
      </c>
      <c r="B3695">
        <v>757198</v>
      </c>
      <c r="C3695">
        <v>22.059337414493601</v>
      </c>
      <c r="D3695">
        <v>37.054346059450502</v>
      </c>
      <c r="E3695" s="68" t="s">
        <v>937</v>
      </c>
      <c r="F3695" s="8">
        <f>INDEX(Δεδομένα!$P:$P,MATCH('2020'!E3695,Δεδομένα!$O:$O,0))</f>
        <v>143</v>
      </c>
      <c r="G3695" s="6" t="s">
        <v>841</v>
      </c>
      <c r="H3695" s="2" t="str">
        <f>INDEX(Δεδομένα!B$1:B$51,MATCH('2020'!G3695,Δεδομένα!A$1:A$51,0))</f>
        <v>ΠΕΛΛΟΠΟΝΗΣΟΥ</v>
      </c>
      <c r="I3695" s="8">
        <f>INDEX(Δεδομένα!E$1:E$13,MATCH('2020'!H3695,Δεδομένα!D$1:D$13,0))</f>
        <v>8</v>
      </c>
      <c r="J3695" s="1">
        <v>43989</v>
      </c>
      <c r="K3695" s="6" t="s">
        <v>452</v>
      </c>
      <c r="L3695" s="36" t="str">
        <f t="shared" si="228"/>
        <v>07/06/2020 21:50</v>
      </c>
      <c r="M3695" s="1">
        <v>43989</v>
      </c>
      <c r="N3695" s="6" t="s">
        <v>2325</v>
      </c>
      <c r="O3695" s="36" t="str">
        <f t="shared" si="229"/>
        <v>07/06/2020 22:20</v>
      </c>
      <c r="P3695" s="46">
        <f t="shared" si="230"/>
        <v>2.0833333335758653E-2</v>
      </c>
      <c r="Q3695" s="48">
        <v>0</v>
      </c>
      <c r="R3695" s="47">
        <f t="shared" si="231"/>
        <v>30.00000000349246</v>
      </c>
      <c r="S3695" s="6" t="s">
        <v>842</v>
      </c>
      <c r="T3695" s="6" t="s">
        <v>940</v>
      </c>
      <c r="U3695" s="6" t="s">
        <v>44</v>
      </c>
      <c r="V3695" s="6" t="s">
        <v>1772</v>
      </c>
      <c r="W3695" s="7">
        <v>0</v>
      </c>
      <c r="X3695" s="7">
        <v>0</v>
      </c>
      <c r="Y3695" s="7">
        <v>0</v>
      </c>
      <c r="Z3695" s="7">
        <v>0</v>
      </c>
      <c r="AA3695" s="7">
        <v>0.1</v>
      </c>
      <c r="AB3695" s="7">
        <v>0</v>
      </c>
      <c r="AC3695" s="7">
        <v>0</v>
      </c>
      <c r="AD3695" s="7">
        <v>0</v>
      </c>
      <c r="AE3695">
        <v>3</v>
      </c>
      <c r="AF3695">
        <v>0</v>
      </c>
      <c r="AG3695">
        <v>0</v>
      </c>
      <c r="AH3695">
        <v>0</v>
      </c>
      <c r="AI3695">
        <v>0</v>
      </c>
      <c r="AJ3695">
        <v>1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</row>
    <row r="3696" spans="1:44" x14ac:dyDescent="0.25">
      <c r="A3696">
        <v>1562145</v>
      </c>
      <c r="B3696">
        <v>757290</v>
      </c>
      <c r="C3696">
        <v>24.394840791401201</v>
      </c>
      <c r="D3696">
        <v>38.068287944122602</v>
      </c>
      <c r="E3696" s="68" t="s">
        <v>454</v>
      </c>
      <c r="F3696" s="8">
        <f>INDEX(Δεδομένα!$P:$P,MATCH('2020'!E3696,Δεδομένα!$O:$O,0))</f>
        <v>182</v>
      </c>
      <c r="G3696" s="6" t="s">
        <v>439</v>
      </c>
      <c r="H3696" s="2" t="str">
        <f>INDEX(Δεδομένα!B$1:B$51,MATCH('2020'!G3696,Δεδομένα!A$1:A$51,0))</f>
        <v>ΣΤΕΡΕΑΣ ΕΛΛΑΔΟΣ</v>
      </c>
      <c r="I3696" s="8">
        <f>INDEX(Δεδομένα!E$1:E$13,MATCH('2020'!H3696,Δεδομένα!D$1:D$13,0))</f>
        <v>9</v>
      </c>
      <c r="J3696" s="1">
        <v>43990</v>
      </c>
      <c r="K3696" s="6" t="s">
        <v>1139</v>
      </c>
      <c r="L3696" s="36" t="str">
        <f t="shared" si="228"/>
        <v>08/06/2020 12:46</v>
      </c>
      <c r="M3696" s="1">
        <v>43990</v>
      </c>
      <c r="N3696" s="6" t="s">
        <v>947</v>
      </c>
      <c r="O3696" s="36" t="str">
        <f t="shared" si="229"/>
        <v>08/06/2020 17:47</v>
      </c>
      <c r="P3696" s="46">
        <f t="shared" si="230"/>
        <v>0.20902777777519077</v>
      </c>
      <c r="Q3696" s="48">
        <v>0</v>
      </c>
      <c r="R3696" s="47">
        <f t="shared" si="231"/>
        <v>300.99999999627471</v>
      </c>
      <c r="S3696" s="6" t="s">
        <v>2007</v>
      </c>
      <c r="T3696" s="6" t="s">
        <v>457</v>
      </c>
      <c r="U3696" s="6" t="s">
        <v>5025</v>
      </c>
      <c r="V3696" s="6" t="s">
        <v>5026</v>
      </c>
      <c r="W3696" s="7">
        <v>0</v>
      </c>
      <c r="X3696" s="7">
        <v>2</v>
      </c>
      <c r="Y3696" s="7">
        <v>0</v>
      </c>
      <c r="Z3696" s="7">
        <v>0</v>
      </c>
      <c r="AA3696" s="7">
        <v>0</v>
      </c>
      <c r="AB3696" s="7">
        <v>0</v>
      </c>
      <c r="AC3696" s="7">
        <v>0</v>
      </c>
      <c r="AD3696" s="7">
        <v>0</v>
      </c>
      <c r="AE3696">
        <v>6</v>
      </c>
      <c r="AF3696">
        <v>0</v>
      </c>
      <c r="AG3696">
        <v>0</v>
      </c>
      <c r="AH3696">
        <v>0</v>
      </c>
      <c r="AI3696">
        <v>0</v>
      </c>
      <c r="AJ3696">
        <v>4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</row>
    <row r="3697" spans="1:44" x14ac:dyDescent="0.25">
      <c r="A3697">
        <v>1562387</v>
      </c>
      <c r="B3697">
        <v>757313</v>
      </c>
      <c r="C3697">
        <v>23.314798430808899</v>
      </c>
      <c r="D3697">
        <v>38.777473570480403</v>
      </c>
      <c r="E3697" s="68" t="s">
        <v>2726</v>
      </c>
      <c r="F3697" s="8">
        <f>INDEX(Δεδομένα!$P:$P,MATCH('2020'!E3697,Δεδομένα!$O:$O,0))</f>
        <v>185</v>
      </c>
      <c r="G3697" s="6" t="s">
        <v>439</v>
      </c>
      <c r="H3697" s="2" t="str">
        <f>INDEX(Δεδομένα!B$1:B$51,MATCH('2020'!G3697,Δεδομένα!A$1:A$51,0))</f>
        <v>ΣΤΕΡΕΑΣ ΕΛΛΑΔΟΣ</v>
      </c>
      <c r="I3697" s="8">
        <f>INDEX(Δεδομένα!E$1:E$13,MATCH('2020'!H3697,Δεδομένα!D$1:D$13,0))</f>
        <v>9</v>
      </c>
      <c r="J3697" s="1">
        <v>43990</v>
      </c>
      <c r="K3697" s="6" t="s">
        <v>759</v>
      </c>
      <c r="L3697" s="36" t="str">
        <f t="shared" si="228"/>
        <v>08/06/2020 14:10</v>
      </c>
      <c r="M3697" s="1">
        <v>43990</v>
      </c>
      <c r="N3697" s="6" t="s">
        <v>581</v>
      </c>
      <c r="O3697" s="36" t="str">
        <f t="shared" si="229"/>
        <v>08/06/2020 15:40</v>
      </c>
      <c r="P3697" s="46">
        <f t="shared" si="230"/>
        <v>6.25E-2</v>
      </c>
      <c r="Q3697" s="48">
        <v>0</v>
      </c>
      <c r="R3697" s="47">
        <f t="shared" si="231"/>
        <v>90</v>
      </c>
      <c r="S3697" s="6" t="s">
        <v>475</v>
      </c>
      <c r="T3697" s="6" t="s">
        <v>476</v>
      </c>
      <c r="U3697" s="6" t="s">
        <v>4066</v>
      </c>
      <c r="V3697" s="6" t="s">
        <v>5028</v>
      </c>
      <c r="W3697" s="7">
        <v>0</v>
      </c>
      <c r="X3697" s="7">
        <v>0</v>
      </c>
      <c r="Y3697" s="7">
        <v>0</v>
      </c>
      <c r="Z3697" s="7">
        <v>0</v>
      </c>
      <c r="AA3697" s="7">
        <v>0</v>
      </c>
      <c r="AB3697" s="7">
        <v>0.5</v>
      </c>
      <c r="AC3697" s="7">
        <v>0</v>
      </c>
      <c r="AD3697" s="7">
        <v>0</v>
      </c>
      <c r="AE3697">
        <v>5</v>
      </c>
      <c r="AF3697">
        <v>0</v>
      </c>
      <c r="AG3697">
        <v>0</v>
      </c>
      <c r="AH3697">
        <v>0</v>
      </c>
      <c r="AI3697">
        <v>0</v>
      </c>
      <c r="AJ3697">
        <v>3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</row>
    <row r="3698" spans="1:44" x14ac:dyDescent="0.25">
      <c r="A3698">
        <v>1564319</v>
      </c>
      <c r="B3698">
        <v>0</v>
      </c>
      <c r="C3698">
        <v>0</v>
      </c>
      <c r="D3698">
        <v>0</v>
      </c>
      <c r="E3698" s="68" t="s">
        <v>356</v>
      </c>
      <c r="F3698" s="8">
        <f>INDEX(Δεδομένα!$P:$P,MATCH('2020'!E3698,Δεδομένα!$O:$O,0))</f>
        <v>132</v>
      </c>
      <c r="G3698" s="6" t="s">
        <v>357</v>
      </c>
      <c r="H3698" s="2" t="str">
        <f>INDEX(Δεδομένα!B$1:B$51,MATCH('2020'!G3698,Δεδομένα!A$1:A$51,0))</f>
        <v>ΔΥΤΙΚΗΣ ΕΛΛΑΔΟΣ</v>
      </c>
      <c r="I3698" s="8">
        <f>INDEX(Δεδομένα!E$1:E$13,MATCH('2020'!H3698,Δεδομένα!D$1:D$13,0))</f>
        <v>7</v>
      </c>
      <c r="J3698" s="1">
        <v>43990</v>
      </c>
      <c r="K3698" s="6" t="s">
        <v>362</v>
      </c>
      <c r="L3698" s="36" t="str">
        <f t="shared" si="228"/>
        <v>08/06/2020 14:00</v>
      </c>
      <c r="M3698" s="1">
        <v>43990</v>
      </c>
      <c r="N3698" s="6" t="s">
        <v>363</v>
      </c>
      <c r="O3698" s="36" t="str">
        <f t="shared" si="229"/>
        <v>08/06/2020 14:40</v>
      </c>
      <c r="P3698" s="46">
        <f t="shared" si="230"/>
        <v>2.7777777773735579E-2</v>
      </c>
      <c r="Q3698" s="48">
        <v>0</v>
      </c>
      <c r="R3698" s="47">
        <f t="shared" si="231"/>
        <v>39.999999994179234</v>
      </c>
      <c r="S3698" s="6" t="s">
        <v>359</v>
      </c>
      <c r="T3698" s="6" t="s">
        <v>360</v>
      </c>
      <c r="U3698" s="6" t="s">
        <v>44</v>
      </c>
      <c r="V3698" s="6" t="s">
        <v>364</v>
      </c>
      <c r="W3698" s="7">
        <v>0</v>
      </c>
      <c r="X3698" s="7">
        <v>0</v>
      </c>
      <c r="Y3698" s="7">
        <v>0</v>
      </c>
      <c r="Z3698" s="7">
        <v>0</v>
      </c>
      <c r="AA3698" s="7">
        <v>0</v>
      </c>
      <c r="AB3698" s="7">
        <v>0</v>
      </c>
      <c r="AC3698" s="7">
        <v>0.5</v>
      </c>
      <c r="AD3698" s="7">
        <v>0</v>
      </c>
      <c r="AE3698">
        <v>4</v>
      </c>
      <c r="AF3698">
        <v>0</v>
      </c>
      <c r="AG3698">
        <v>0</v>
      </c>
      <c r="AH3698">
        <v>0</v>
      </c>
      <c r="AI3698">
        <v>0</v>
      </c>
      <c r="AJ3698">
        <v>2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</row>
    <row r="3699" spans="1:44" x14ac:dyDescent="0.25">
      <c r="A3699">
        <v>1564326</v>
      </c>
      <c r="B3699">
        <v>757422</v>
      </c>
      <c r="C3699">
        <v>21.808483673729601</v>
      </c>
      <c r="D3699">
        <v>37.858800551743002</v>
      </c>
      <c r="E3699" s="68" t="s">
        <v>1054</v>
      </c>
      <c r="F3699" s="8">
        <f>INDEX(Δεδομένα!$P:$P,MATCH('2020'!E3699,Δεδομένα!$O:$O,0))</f>
        <v>133</v>
      </c>
      <c r="G3699" s="6" t="s">
        <v>357</v>
      </c>
      <c r="H3699" s="2" t="str">
        <f>INDEX(Δεδομένα!B$1:B$51,MATCH('2020'!G3699,Δεδομένα!A$1:A$51,0))</f>
        <v>ΔΥΤΙΚΗΣ ΕΛΛΑΔΟΣ</v>
      </c>
      <c r="I3699" s="8">
        <f>INDEX(Δεδομένα!E$1:E$13,MATCH('2020'!H3699,Δεδομένα!D$1:D$13,0))</f>
        <v>7</v>
      </c>
      <c r="J3699" s="1">
        <v>43990</v>
      </c>
      <c r="K3699" s="6" t="s">
        <v>127</v>
      </c>
      <c r="L3699" s="36" t="str">
        <f t="shared" si="228"/>
        <v>08/06/2020 20:03</v>
      </c>
      <c r="M3699" s="1">
        <v>43990</v>
      </c>
      <c r="N3699" s="6" t="s">
        <v>2261</v>
      </c>
      <c r="O3699" s="36" t="str">
        <f t="shared" si="229"/>
        <v>08/06/2020 22:40</v>
      </c>
      <c r="P3699" s="46">
        <f t="shared" si="230"/>
        <v>0.10902777777664596</v>
      </c>
      <c r="Q3699" s="48">
        <v>0</v>
      </c>
      <c r="R3699" s="47">
        <f t="shared" si="231"/>
        <v>156.99999999837019</v>
      </c>
      <c r="S3699" s="6" t="s">
        <v>359</v>
      </c>
      <c r="T3699" s="6" t="s">
        <v>1055</v>
      </c>
      <c r="U3699" s="6" t="s">
        <v>44</v>
      </c>
      <c r="V3699" s="6" t="s">
        <v>5034</v>
      </c>
      <c r="W3699" s="7">
        <v>0</v>
      </c>
      <c r="X3699" s="7">
        <v>0</v>
      </c>
      <c r="Y3699" s="7">
        <v>0</v>
      </c>
      <c r="Z3699" s="7">
        <v>0</v>
      </c>
      <c r="AA3699" s="7">
        <v>0</v>
      </c>
      <c r="AB3699" s="7">
        <v>0</v>
      </c>
      <c r="AC3699" s="7">
        <v>0</v>
      </c>
      <c r="AD3699" s="7">
        <v>0</v>
      </c>
      <c r="AE3699">
        <v>2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</row>
    <row r="3700" spans="1:44" x14ac:dyDescent="0.25">
      <c r="A3700">
        <v>1562148</v>
      </c>
      <c r="B3700">
        <v>757341</v>
      </c>
      <c r="C3700">
        <v>22.8692113276228</v>
      </c>
      <c r="D3700">
        <v>40.668590944195401</v>
      </c>
      <c r="E3700" s="68" t="s">
        <v>175</v>
      </c>
      <c r="F3700" s="8">
        <f>INDEX(Δεδομένα!$P:$P,MATCH('2020'!E3700,Δεδομένα!$O:$O,0))</f>
        <v>44</v>
      </c>
      <c r="G3700" s="6" t="s">
        <v>170</v>
      </c>
      <c r="H3700" s="2" t="str">
        <f>INDEX(Δεδομένα!B$1:B$51,MATCH('2020'!G3700,Δεδομένα!A$1:A$51,0))</f>
        <v>ΚΕΝΤΡΙΚΗΣ ΜΑΚΕΔΟΝΙΑΣ</v>
      </c>
      <c r="I3700" s="8">
        <f>INDEX(Δεδομένα!E$1:E$13,MATCH('2020'!H3700,Δεδομένα!D$1:D$13,0))</f>
        <v>3</v>
      </c>
      <c r="J3700" s="1">
        <v>43990</v>
      </c>
      <c r="K3700" s="6" t="s">
        <v>4034</v>
      </c>
      <c r="L3700" s="36" t="str">
        <f t="shared" si="228"/>
        <v>08/06/2020 16:46</v>
      </c>
      <c r="M3700" s="1">
        <v>43990</v>
      </c>
      <c r="N3700" s="6" t="s">
        <v>947</v>
      </c>
      <c r="O3700" s="36" t="str">
        <f t="shared" si="229"/>
        <v>08/06/2020 17:47</v>
      </c>
      <c r="P3700" s="46">
        <f t="shared" si="230"/>
        <v>4.2361111110949423E-2</v>
      </c>
      <c r="Q3700" s="48">
        <v>0</v>
      </c>
      <c r="R3700" s="47">
        <f t="shared" si="231"/>
        <v>60.999999999767169</v>
      </c>
      <c r="S3700" s="6" t="s">
        <v>205</v>
      </c>
      <c r="T3700" s="6" t="s">
        <v>178</v>
      </c>
      <c r="U3700" s="6" t="s">
        <v>44</v>
      </c>
      <c r="V3700" s="6" t="s">
        <v>5031</v>
      </c>
      <c r="W3700" s="7">
        <v>0</v>
      </c>
      <c r="X3700" s="7">
        <v>0</v>
      </c>
      <c r="Y3700" s="7">
        <v>0</v>
      </c>
      <c r="Z3700" s="7">
        <v>0</v>
      </c>
      <c r="AA3700" s="7">
        <v>0</v>
      </c>
      <c r="AB3700" s="7">
        <v>0</v>
      </c>
      <c r="AC3700" s="7">
        <v>0</v>
      </c>
      <c r="AD3700" s="7">
        <v>0.2</v>
      </c>
      <c r="AE3700">
        <v>7</v>
      </c>
      <c r="AF3700">
        <v>0</v>
      </c>
      <c r="AG3700">
        <v>0</v>
      </c>
      <c r="AH3700">
        <v>0</v>
      </c>
      <c r="AI3700">
        <v>0</v>
      </c>
      <c r="AJ3700">
        <v>3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</row>
    <row r="3701" spans="1:44" x14ac:dyDescent="0.25">
      <c r="A3701">
        <v>1561940</v>
      </c>
      <c r="B3701">
        <v>757407</v>
      </c>
      <c r="C3701">
        <v>24.649176230706502</v>
      </c>
      <c r="D3701">
        <v>40.913091023870699</v>
      </c>
      <c r="E3701" s="68" t="s">
        <v>919</v>
      </c>
      <c r="F3701" s="8">
        <f>INDEX(Δεδομένα!$P:$P,MATCH('2020'!E3701,Δεδομένα!$O:$O,0))</f>
        <v>26</v>
      </c>
      <c r="G3701" s="6" t="s">
        <v>77</v>
      </c>
      <c r="H3701" s="2" t="str">
        <f>INDEX(Δεδομένα!B$1:B$51,MATCH('2020'!G3701,Δεδομένα!A$1:A$51,0))</f>
        <v>ΑΝΑΤΟΛΙΚΗΣ ΜΑΚΕΔΟΝΙΑΣ ΚΑΙ ΘΡΑΚΗΣ</v>
      </c>
      <c r="I3701" s="8">
        <f>INDEX(Δεδομένα!E$1:E$13,MATCH('2020'!H3701,Δεδομένα!D$1:D$13,0))</f>
        <v>2</v>
      </c>
      <c r="J3701" s="1">
        <v>43990</v>
      </c>
      <c r="K3701" s="6" t="s">
        <v>620</v>
      </c>
      <c r="L3701" s="36" t="str">
        <f t="shared" si="228"/>
        <v>08/06/2020 21:47</v>
      </c>
      <c r="M3701" s="1">
        <v>43990</v>
      </c>
      <c r="N3701" s="6" t="s">
        <v>5033</v>
      </c>
      <c r="O3701" s="36" t="str">
        <f t="shared" si="229"/>
        <v>08/06/2020 23:31</v>
      </c>
      <c r="P3701" s="46">
        <f t="shared" si="230"/>
        <v>7.2222222224809229E-2</v>
      </c>
      <c r="Q3701" s="48">
        <v>0</v>
      </c>
      <c r="R3701" s="47">
        <f t="shared" si="231"/>
        <v>104.00000000372529</v>
      </c>
      <c r="S3701" s="6" t="s">
        <v>44</v>
      </c>
      <c r="T3701" s="6" t="s">
        <v>921</v>
      </c>
      <c r="U3701" s="6" t="s">
        <v>44</v>
      </c>
      <c r="V3701" s="6" t="s">
        <v>1391</v>
      </c>
      <c r="W3701" s="7">
        <v>0</v>
      </c>
      <c r="X3701" s="7">
        <v>0</v>
      </c>
      <c r="Y3701" s="7">
        <v>0</v>
      </c>
      <c r="Z3701" s="7">
        <v>3</v>
      </c>
      <c r="AA3701" s="7">
        <v>0</v>
      </c>
      <c r="AB3701" s="7">
        <v>0</v>
      </c>
      <c r="AC3701" s="7">
        <v>0</v>
      </c>
      <c r="AD3701" s="7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</row>
    <row r="3702" spans="1:44" x14ac:dyDescent="0.25">
      <c r="A3702">
        <v>1573379</v>
      </c>
      <c r="B3702">
        <v>757296</v>
      </c>
      <c r="C3702">
        <v>22.602187029059301</v>
      </c>
      <c r="D3702">
        <v>38.068365613819502</v>
      </c>
      <c r="E3702" s="68" t="s">
        <v>390</v>
      </c>
      <c r="F3702" s="8">
        <f>INDEX(Δεδομένα!$P:$P,MATCH('2020'!E3702,Δεδομένα!$O:$O,0))</f>
        <v>159</v>
      </c>
      <c r="G3702" s="6" t="s">
        <v>391</v>
      </c>
      <c r="H3702" s="2" t="str">
        <f>INDEX(Δεδομένα!B$1:B$51,MATCH('2020'!G3702,Δεδομένα!A$1:A$51,0))</f>
        <v>ΠΕΛΛΟΠΟΝΗΣΟΥ</v>
      </c>
      <c r="I3702" s="8">
        <f>INDEX(Δεδομένα!E$1:E$13,MATCH('2020'!H3702,Δεδομένα!D$1:D$13,0))</f>
        <v>8</v>
      </c>
      <c r="J3702" s="1">
        <v>43990</v>
      </c>
      <c r="K3702" s="6" t="s">
        <v>616</v>
      </c>
      <c r="L3702" s="36" t="str">
        <f t="shared" si="228"/>
        <v>08/06/2020 13:30</v>
      </c>
      <c r="M3702" s="1">
        <v>43990</v>
      </c>
      <c r="N3702" s="6" t="s">
        <v>281</v>
      </c>
      <c r="O3702" s="36" t="str">
        <f t="shared" si="229"/>
        <v>08/06/2020 16:00</v>
      </c>
      <c r="P3702" s="46">
        <f t="shared" si="230"/>
        <v>0.10416666666424135</v>
      </c>
      <c r="Q3702" s="48">
        <v>0</v>
      </c>
      <c r="R3702" s="47">
        <f t="shared" si="231"/>
        <v>149.99999999650754</v>
      </c>
      <c r="S3702" s="6" t="s">
        <v>44</v>
      </c>
      <c r="T3702" s="6" t="s">
        <v>1097</v>
      </c>
      <c r="U3702" s="6" t="s">
        <v>4660</v>
      </c>
      <c r="V3702" s="6" t="s">
        <v>5027</v>
      </c>
      <c r="W3702" s="7">
        <v>0</v>
      </c>
      <c r="X3702" s="7">
        <v>0</v>
      </c>
      <c r="Y3702" s="7">
        <v>0</v>
      </c>
      <c r="Z3702" s="7">
        <v>0</v>
      </c>
      <c r="AA3702" s="7">
        <v>0</v>
      </c>
      <c r="AB3702" s="7">
        <v>2</v>
      </c>
      <c r="AC3702" s="7">
        <v>0</v>
      </c>
      <c r="AD3702" s="7">
        <v>0</v>
      </c>
      <c r="AE3702">
        <v>6</v>
      </c>
      <c r="AF3702">
        <v>0</v>
      </c>
      <c r="AG3702">
        <v>0</v>
      </c>
      <c r="AH3702">
        <v>0</v>
      </c>
      <c r="AI3702">
        <v>0</v>
      </c>
      <c r="AJ3702">
        <v>3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</row>
    <row r="3703" spans="1:44" x14ac:dyDescent="0.25">
      <c r="A3703">
        <v>1583539</v>
      </c>
      <c r="B3703">
        <v>757336</v>
      </c>
      <c r="C3703">
        <v>22.943969332183801</v>
      </c>
      <c r="D3703">
        <v>37.908877137250698</v>
      </c>
      <c r="E3703" s="68" t="s">
        <v>810</v>
      </c>
      <c r="F3703" s="8">
        <f>INDEX(Δεδομένα!$P:$P,MATCH('2020'!E3703,Δεδομένα!$O:$O,0))</f>
        <v>157</v>
      </c>
      <c r="G3703" s="6" t="s">
        <v>391</v>
      </c>
      <c r="H3703" s="2" t="str">
        <f>INDEX(Δεδομένα!B$1:B$51,MATCH('2020'!G3703,Δεδομένα!A$1:A$51,0))</f>
        <v>ΠΕΛΛΟΠΟΝΗΣΟΥ</v>
      </c>
      <c r="I3703" s="8">
        <f>INDEX(Δεδομένα!E$1:E$13,MATCH('2020'!H3703,Δεδομένα!D$1:D$13,0))</f>
        <v>8</v>
      </c>
      <c r="J3703" s="1">
        <v>43990</v>
      </c>
      <c r="K3703" s="6" t="s">
        <v>215</v>
      </c>
      <c r="L3703" s="36" t="str">
        <f t="shared" si="228"/>
        <v>08/06/2020 16:20</v>
      </c>
      <c r="M3703" s="1">
        <v>43990</v>
      </c>
      <c r="N3703" s="6" t="s">
        <v>2065</v>
      </c>
      <c r="O3703" s="36" t="str">
        <f t="shared" si="229"/>
        <v>08/06/2020 16:48</v>
      </c>
      <c r="P3703" s="46">
        <f t="shared" si="230"/>
        <v>1.9444444442342501E-2</v>
      </c>
      <c r="Q3703" s="48">
        <v>0</v>
      </c>
      <c r="R3703" s="47">
        <f t="shared" si="231"/>
        <v>27.999999996973202</v>
      </c>
      <c r="S3703" s="6" t="s">
        <v>44</v>
      </c>
      <c r="T3703" s="6" t="s">
        <v>1012</v>
      </c>
      <c r="U3703" s="6" t="s">
        <v>44</v>
      </c>
      <c r="V3703" s="6" t="s">
        <v>4844</v>
      </c>
      <c r="W3703" s="7">
        <v>0</v>
      </c>
      <c r="X3703" s="7">
        <v>0</v>
      </c>
      <c r="Y3703" s="7">
        <v>0</v>
      </c>
      <c r="Z3703" s="7">
        <v>0.01</v>
      </c>
      <c r="AA3703" s="7">
        <v>0</v>
      </c>
      <c r="AB3703" s="7">
        <v>0</v>
      </c>
      <c r="AC3703" s="7">
        <v>0</v>
      </c>
      <c r="AD3703" s="7">
        <v>0</v>
      </c>
      <c r="AE3703">
        <v>4</v>
      </c>
      <c r="AF3703">
        <v>0</v>
      </c>
      <c r="AG3703">
        <v>0</v>
      </c>
      <c r="AH3703">
        <v>0</v>
      </c>
      <c r="AI3703">
        <v>0</v>
      </c>
      <c r="AJ3703">
        <v>2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</row>
    <row r="3704" spans="1:44" x14ac:dyDescent="0.25">
      <c r="A3704">
        <v>1562632</v>
      </c>
      <c r="B3704">
        <v>757326</v>
      </c>
      <c r="C3704">
        <v>22.0327203885949</v>
      </c>
      <c r="D3704">
        <v>37.033041089135303</v>
      </c>
      <c r="E3704" s="68" t="s">
        <v>937</v>
      </c>
      <c r="F3704" s="8">
        <f>INDEX(Δεδομένα!$P:$P,MATCH('2020'!E3704,Δεδομένα!$O:$O,0))</f>
        <v>143</v>
      </c>
      <c r="G3704" s="6" t="s">
        <v>841</v>
      </c>
      <c r="H3704" s="2" t="str">
        <f>INDEX(Δεδομένα!B$1:B$51,MATCH('2020'!G3704,Δεδομένα!A$1:A$51,0))</f>
        <v>ΠΕΛΛΟΠΟΝΗΣΟΥ</v>
      </c>
      <c r="I3704" s="8">
        <f>INDEX(Δεδομένα!E$1:E$13,MATCH('2020'!H3704,Δεδομένα!D$1:D$13,0))</f>
        <v>8</v>
      </c>
      <c r="J3704" s="1">
        <v>43990</v>
      </c>
      <c r="K3704" s="6" t="s">
        <v>145</v>
      </c>
      <c r="L3704" s="36" t="str">
        <f t="shared" si="228"/>
        <v>08/06/2020 15:20</v>
      </c>
      <c r="M3704" s="1">
        <v>43990</v>
      </c>
      <c r="N3704" s="6" t="s">
        <v>2059</v>
      </c>
      <c r="O3704" s="36" t="str">
        <f t="shared" si="229"/>
        <v>08/06/2020 15:56</v>
      </c>
      <c r="P3704" s="46">
        <f t="shared" si="230"/>
        <v>2.5000000001455192E-2</v>
      </c>
      <c r="Q3704" s="48">
        <v>0</v>
      </c>
      <c r="R3704" s="47">
        <f t="shared" si="231"/>
        <v>36.000000002095476</v>
      </c>
      <c r="S3704" s="6" t="s">
        <v>842</v>
      </c>
      <c r="T3704" s="6" t="s">
        <v>940</v>
      </c>
      <c r="U3704" s="6" t="s">
        <v>44</v>
      </c>
      <c r="V3704" s="6" t="s">
        <v>5029</v>
      </c>
      <c r="W3704" s="7">
        <v>0</v>
      </c>
      <c r="X3704" s="7">
        <v>0</v>
      </c>
      <c r="Y3704" s="7">
        <v>0</v>
      </c>
      <c r="Z3704" s="7">
        <v>0</v>
      </c>
      <c r="AA3704" s="7">
        <v>0.3</v>
      </c>
      <c r="AB3704" s="7">
        <v>0</v>
      </c>
      <c r="AC3704" s="7">
        <v>0</v>
      </c>
      <c r="AD3704" s="7">
        <v>0</v>
      </c>
      <c r="AE3704">
        <v>2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</row>
    <row r="3705" spans="1:44" x14ac:dyDescent="0.25">
      <c r="A3705">
        <v>1562635</v>
      </c>
      <c r="B3705">
        <v>757352</v>
      </c>
      <c r="C3705">
        <v>22.021004077028302</v>
      </c>
      <c r="D3705">
        <v>37.051564066381403</v>
      </c>
      <c r="E3705" s="68" t="s">
        <v>937</v>
      </c>
      <c r="F3705" s="8">
        <f>INDEX(Δεδομένα!$P:$P,MATCH('2020'!E3705,Δεδομένα!$O:$O,0))</f>
        <v>143</v>
      </c>
      <c r="G3705" s="6" t="s">
        <v>841</v>
      </c>
      <c r="H3705" s="2" t="str">
        <f>INDEX(Δεδομένα!B$1:B$51,MATCH('2020'!G3705,Δεδομένα!A$1:A$51,0))</f>
        <v>ΠΕΛΛΟΠΟΝΗΣΟΥ</v>
      </c>
      <c r="I3705" s="8">
        <f>INDEX(Δεδομένα!E$1:E$13,MATCH('2020'!H3705,Δεδομένα!D$1:D$13,0))</f>
        <v>8</v>
      </c>
      <c r="J3705" s="1">
        <v>43990</v>
      </c>
      <c r="K3705" s="6" t="s">
        <v>156</v>
      </c>
      <c r="L3705" s="36" t="str">
        <f t="shared" si="228"/>
        <v>08/06/2020 17:30</v>
      </c>
      <c r="M3705" s="1">
        <v>43990</v>
      </c>
      <c r="N3705" s="6" t="s">
        <v>770</v>
      </c>
      <c r="O3705" s="36" t="str">
        <f t="shared" si="229"/>
        <v>08/06/2020 17:57</v>
      </c>
      <c r="P3705" s="46">
        <f t="shared" si="230"/>
        <v>1.8750000002910383E-2</v>
      </c>
      <c r="Q3705" s="48">
        <v>0</v>
      </c>
      <c r="R3705" s="47">
        <f t="shared" si="231"/>
        <v>27.000000004190952</v>
      </c>
      <c r="S3705" s="6" t="s">
        <v>842</v>
      </c>
      <c r="T3705" s="6" t="s">
        <v>984</v>
      </c>
      <c r="U3705" s="6" t="s">
        <v>44</v>
      </c>
      <c r="V3705" s="6" t="s">
        <v>5032</v>
      </c>
      <c r="W3705" s="7">
        <v>0</v>
      </c>
      <c r="X3705" s="7">
        <v>0</v>
      </c>
      <c r="Y3705" s="7">
        <v>0</v>
      </c>
      <c r="Z3705" s="7">
        <v>0</v>
      </c>
      <c r="AA3705" s="7">
        <v>0.1</v>
      </c>
      <c r="AB3705" s="7">
        <v>0</v>
      </c>
      <c r="AC3705" s="7">
        <v>0</v>
      </c>
      <c r="AD3705" s="7">
        <v>0</v>
      </c>
      <c r="AE3705">
        <v>4</v>
      </c>
      <c r="AF3705">
        <v>0</v>
      </c>
      <c r="AG3705">
        <v>0</v>
      </c>
      <c r="AH3705">
        <v>0</v>
      </c>
      <c r="AI3705">
        <v>0</v>
      </c>
      <c r="AJ3705">
        <v>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</row>
    <row r="3706" spans="1:44" x14ac:dyDescent="0.25">
      <c r="A3706">
        <v>1562068</v>
      </c>
      <c r="B3706">
        <v>757316</v>
      </c>
      <c r="C3706">
        <v>22.5293701150384</v>
      </c>
      <c r="D3706">
        <v>40.770435436087702</v>
      </c>
      <c r="E3706" s="68" t="s">
        <v>873</v>
      </c>
      <c r="F3706" s="8">
        <f>INDEX(Δεδομένα!$P:$P,MATCH('2020'!E3706,Δεδομένα!$O:$O,0))</f>
        <v>61</v>
      </c>
      <c r="G3706" s="6" t="s">
        <v>874</v>
      </c>
      <c r="H3706" s="2" t="str">
        <f>INDEX(Δεδομένα!B$1:B$51,MATCH('2020'!G3706,Δεδομένα!A$1:A$51,0))</f>
        <v>ΚΕΝΤΡΙΚΗΣ ΜΑΚΕΔΟΝΙΑΣ</v>
      </c>
      <c r="I3706" s="8">
        <f>INDEX(Δεδομένα!E$1:E$13,MATCH('2020'!H3706,Δεδομένα!D$1:D$13,0))</f>
        <v>3</v>
      </c>
      <c r="J3706" s="1">
        <v>43990</v>
      </c>
      <c r="K3706" s="6" t="s">
        <v>1672</v>
      </c>
      <c r="L3706" s="36" t="str">
        <f t="shared" si="228"/>
        <v>08/06/2020 16:18</v>
      </c>
      <c r="M3706" s="1">
        <v>43990</v>
      </c>
      <c r="N3706" s="6" t="s">
        <v>89</v>
      </c>
      <c r="O3706" s="36" t="str">
        <f t="shared" si="229"/>
        <v>08/06/2020 17:58</v>
      </c>
      <c r="P3706" s="46">
        <f t="shared" si="230"/>
        <v>6.9444444445252884E-2</v>
      </c>
      <c r="Q3706" s="48">
        <v>0</v>
      </c>
      <c r="R3706" s="47">
        <f t="shared" si="231"/>
        <v>100.00000000116415</v>
      </c>
      <c r="S3706" s="6" t="s">
        <v>877</v>
      </c>
      <c r="T3706" s="6" t="s">
        <v>878</v>
      </c>
      <c r="U3706" s="6" t="s">
        <v>1161</v>
      </c>
      <c r="V3706" s="6" t="s">
        <v>1817</v>
      </c>
      <c r="W3706" s="7">
        <v>0</v>
      </c>
      <c r="X3706" s="7">
        <v>0</v>
      </c>
      <c r="Y3706" s="7">
        <v>0</v>
      </c>
      <c r="Z3706" s="7">
        <v>4.8</v>
      </c>
      <c r="AA3706" s="7">
        <v>0</v>
      </c>
      <c r="AB3706" s="7">
        <v>0.2</v>
      </c>
      <c r="AC3706" s="7">
        <v>0</v>
      </c>
      <c r="AD3706" s="7">
        <v>0</v>
      </c>
      <c r="AE3706">
        <v>9</v>
      </c>
      <c r="AF3706">
        <v>0</v>
      </c>
      <c r="AG3706">
        <v>0</v>
      </c>
      <c r="AH3706">
        <v>0</v>
      </c>
      <c r="AI3706">
        <v>0</v>
      </c>
      <c r="AJ3706">
        <v>5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</row>
    <row r="3707" spans="1:44" x14ac:dyDescent="0.25">
      <c r="A3707">
        <v>1562065</v>
      </c>
      <c r="B3707">
        <v>757335</v>
      </c>
      <c r="C3707">
        <v>22.421881137071601</v>
      </c>
      <c r="D3707">
        <v>40.786706167427397</v>
      </c>
      <c r="E3707" s="68" t="s">
        <v>873</v>
      </c>
      <c r="F3707" s="8">
        <f>INDEX(Δεδομένα!$P:$P,MATCH('2020'!E3707,Δεδομένα!$O:$O,0))</f>
        <v>61</v>
      </c>
      <c r="G3707" s="6" t="s">
        <v>874</v>
      </c>
      <c r="H3707" s="2" t="str">
        <f>INDEX(Δεδομένα!B$1:B$51,MATCH('2020'!G3707,Δεδομένα!A$1:A$51,0))</f>
        <v>ΚΕΝΤΡΙΚΗΣ ΜΑΚΕΔΟΝΙΑΣ</v>
      </c>
      <c r="I3707" s="8">
        <f>INDEX(Δεδομένα!E$1:E$13,MATCH('2020'!H3707,Δεδομένα!D$1:D$13,0))</f>
        <v>3</v>
      </c>
      <c r="J3707" s="1">
        <v>43990</v>
      </c>
      <c r="K3707" s="6" t="s">
        <v>2186</v>
      </c>
      <c r="L3707" s="36" t="str">
        <f t="shared" si="228"/>
        <v>08/06/2020 14:39</v>
      </c>
      <c r="M3707" s="1">
        <v>43990</v>
      </c>
      <c r="N3707" s="6" t="s">
        <v>280</v>
      </c>
      <c r="O3707" s="36" t="str">
        <f t="shared" si="229"/>
        <v>08/06/2020 15:25</v>
      </c>
      <c r="P3707" s="46">
        <f t="shared" si="230"/>
        <v>3.1944444439432118E-2</v>
      </c>
      <c r="Q3707" s="48">
        <v>0</v>
      </c>
      <c r="R3707" s="47">
        <f t="shared" si="231"/>
        <v>45.99999999278225</v>
      </c>
      <c r="S3707" s="6" t="s">
        <v>877</v>
      </c>
      <c r="T3707" s="6" t="s">
        <v>878</v>
      </c>
      <c r="U3707" s="6" t="s">
        <v>1161</v>
      </c>
      <c r="V3707" s="6" t="s">
        <v>5030</v>
      </c>
      <c r="W3707" s="7">
        <v>0</v>
      </c>
      <c r="X3707" s="7">
        <v>0</v>
      </c>
      <c r="Y3707" s="7">
        <v>0.2</v>
      </c>
      <c r="Z3707" s="7">
        <v>0</v>
      </c>
      <c r="AA3707" s="7">
        <v>0</v>
      </c>
      <c r="AB3707" s="7">
        <v>0</v>
      </c>
      <c r="AC3707" s="7">
        <v>2</v>
      </c>
      <c r="AD3707" s="7">
        <v>0</v>
      </c>
      <c r="AE3707">
        <v>2</v>
      </c>
      <c r="AF3707">
        <v>0</v>
      </c>
      <c r="AG3707">
        <v>2</v>
      </c>
      <c r="AH3707">
        <v>0</v>
      </c>
      <c r="AI3707">
        <v>0</v>
      </c>
      <c r="AJ3707">
        <v>2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</row>
    <row r="3708" spans="1:44" x14ac:dyDescent="0.25">
      <c r="A3708">
        <v>1562206</v>
      </c>
      <c r="B3708">
        <v>757359</v>
      </c>
      <c r="C3708">
        <v>26.978776603651301</v>
      </c>
      <c r="D3708">
        <v>37.763993232793801</v>
      </c>
      <c r="E3708" s="68" t="s">
        <v>545</v>
      </c>
      <c r="F3708" s="8">
        <f>INDEX(Δεδομένα!$P:$P,MATCH('2020'!E3708,Δεδομένα!$O:$O,0))</f>
        <v>204</v>
      </c>
      <c r="G3708" s="6" t="s">
        <v>546</v>
      </c>
      <c r="H3708" s="2" t="str">
        <f>INDEX(Δεδομένα!B$1:B$51,MATCH('2020'!G3708,Δεδομένα!A$1:A$51,0))</f>
        <v>ΚΡΗΤΗΣ</v>
      </c>
      <c r="I3708" s="8">
        <f>INDEX(Δεδομένα!E$1:E$13,MATCH('2020'!H3708,Δεδομένα!D$1:D$13,0))</f>
        <v>12</v>
      </c>
      <c r="J3708" s="1">
        <v>43990</v>
      </c>
      <c r="K3708" s="6" t="s">
        <v>263</v>
      </c>
      <c r="L3708" s="36" t="str">
        <f t="shared" si="228"/>
        <v>08/06/2020 18:35</v>
      </c>
      <c r="M3708" s="1">
        <v>43990</v>
      </c>
      <c r="N3708" s="6" t="s">
        <v>181</v>
      </c>
      <c r="O3708" s="36" t="str">
        <f t="shared" si="229"/>
        <v>08/06/2020 19:15</v>
      </c>
      <c r="P3708" s="46">
        <f t="shared" si="230"/>
        <v>2.7777777781011537E-2</v>
      </c>
      <c r="Q3708" s="48">
        <v>0</v>
      </c>
      <c r="R3708" s="47">
        <f t="shared" si="231"/>
        <v>40.000000004656613</v>
      </c>
      <c r="S3708" s="6" t="s">
        <v>546</v>
      </c>
      <c r="T3708" s="6" t="s">
        <v>548</v>
      </c>
      <c r="U3708" s="6" t="s">
        <v>554</v>
      </c>
      <c r="V3708" s="6" t="s">
        <v>2295</v>
      </c>
      <c r="W3708" s="7">
        <v>0</v>
      </c>
      <c r="X3708" s="7">
        <v>1</v>
      </c>
      <c r="Y3708" s="7">
        <v>0</v>
      </c>
      <c r="Z3708" s="7">
        <v>0</v>
      </c>
      <c r="AA3708" s="7">
        <v>0</v>
      </c>
      <c r="AB3708" s="7">
        <v>0</v>
      </c>
      <c r="AC3708" s="7">
        <v>0</v>
      </c>
      <c r="AD3708" s="7">
        <v>0</v>
      </c>
      <c r="AE3708">
        <v>5</v>
      </c>
      <c r="AF3708">
        <v>0</v>
      </c>
      <c r="AG3708">
        <v>0</v>
      </c>
      <c r="AH3708">
        <v>0</v>
      </c>
      <c r="AI3708">
        <v>0</v>
      </c>
      <c r="AJ3708">
        <v>3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</row>
    <row r="3709" spans="1:44" x14ac:dyDescent="0.25">
      <c r="A3709">
        <v>1564027</v>
      </c>
      <c r="B3709">
        <v>757572</v>
      </c>
      <c r="C3709">
        <v>21.448288653151</v>
      </c>
      <c r="D3709">
        <v>38.3666844980931</v>
      </c>
      <c r="E3709" s="68" t="s">
        <v>334</v>
      </c>
      <c r="F3709" s="8">
        <f>INDEX(Δεδομένα!$P:$P,MATCH('2020'!E3709,Δεδομένα!$O:$O,0))</f>
        <v>127</v>
      </c>
      <c r="G3709" s="6" t="s">
        <v>335</v>
      </c>
      <c r="H3709" s="2" t="str">
        <f>INDEX(Δεδομένα!B$1:B$51,MATCH('2020'!G3709,Δεδομένα!A$1:A$51,0))</f>
        <v>ΔΥΤΙΚΗΣ ΕΛΛΑΔΟΣ</v>
      </c>
      <c r="I3709" s="8">
        <f>INDEX(Δεδομένα!E$1:E$13,MATCH('2020'!H3709,Δεδομένα!D$1:D$13,0))</f>
        <v>7</v>
      </c>
      <c r="J3709" s="1">
        <v>43991</v>
      </c>
      <c r="K3709" s="6" t="s">
        <v>543</v>
      </c>
      <c r="L3709" s="36" t="str">
        <f t="shared" si="228"/>
        <v>09/06/2020 15:45</v>
      </c>
      <c r="M3709" s="1">
        <v>43991</v>
      </c>
      <c r="N3709" s="6" t="s">
        <v>1597</v>
      </c>
      <c r="O3709" s="36" t="str">
        <f t="shared" si="229"/>
        <v>09/06/2020 16:07</v>
      </c>
      <c r="P3709" s="46">
        <f t="shared" si="230"/>
        <v>1.5277777776645962E-2</v>
      </c>
      <c r="Q3709" s="48">
        <v>0</v>
      </c>
      <c r="R3709" s="47">
        <f t="shared" si="231"/>
        <v>21.999999998370185</v>
      </c>
      <c r="S3709" s="6" t="s">
        <v>338</v>
      </c>
      <c r="T3709" s="6" t="s">
        <v>343</v>
      </c>
      <c r="U3709" s="6" t="s">
        <v>344</v>
      </c>
      <c r="V3709" s="6" t="s">
        <v>5040</v>
      </c>
      <c r="W3709" s="7">
        <v>0</v>
      </c>
      <c r="X3709" s="7">
        <v>0</v>
      </c>
      <c r="Y3709" s="7">
        <v>0</v>
      </c>
      <c r="Z3709" s="7">
        <v>0</v>
      </c>
      <c r="AA3709" s="7">
        <v>1</v>
      </c>
      <c r="AB3709" s="7">
        <v>0</v>
      </c>
      <c r="AC3709" s="7">
        <v>0</v>
      </c>
      <c r="AD3709" s="7">
        <v>0</v>
      </c>
      <c r="AE3709">
        <v>2</v>
      </c>
      <c r="AF3709">
        <v>0</v>
      </c>
      <c r="AG3709">
        <v>0</v>
      </c>
      <c r="AH3709">
        <v>0</v>
      </c>
      <c r="AI3709">
        <v>0</v>
      </c>
      <c r="AJ3709">
        <v>1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</row>
    <row r="3710" spans="1:44" x14ac:dyDescent="0.25">
      <c r="A3710">
        <v>1562258</v>
      </c>
      <c r="B3710">
        <v>757566</v>
      </c>
      <c r="C3710">
        <v>23.990313408339201</v>
      </c>
      <c r="D3710">
        <v>37.910872330722398</v>
      </c>
      <c r="E3710" s="68" t="s">
        <v>2370</v>
      </c>
      <c r="F3710" s="8">
        <f>INDEX(Δεδομένα!$P:$P,MATCH('2020'!E3710,Δεδομένα!$O:$O,0))</f>
        <v>18</v>
      </c>
      <c r="G3710" s="6" t="s">
        <v>41</v>
      </c>
      <c r="H3710" s="2" t="str">
        <f>INDEX(Δεδομένα!B$1:B$51,MATCH('2020'!G3710,Δεδομένα!A$1:A$51,0))</f>
        <v>ΑΤΤΙΚΗΣ</v>
      </c>
      <c r="I3710" s="8">
        <f>INDEX(Δεδομένα!E$1:E$13,MATCH('2020'!H3710,Δεδομένα!D$1:D$13,0))</f>
        <v>1</v>
      </c>
      <c r="J3710" s="1">
        <v>43991</v>
      </c>
      <c r="K3710" s="6" t="s">
        <v>1207</v>
      </c>
      <c r="L3710" s="36" t="str">
        <f t="shared" si="228"/>
        <v>09/06/2020 15:21</v>
      </c>
      <c r="M3710" s="1">
        <v>43991</v>
      </c>
      <c r="N3710" s="6" t="s">
        <v>209</v>
      </c>
      <c r="O3710" s="36" t="str">
        <f t="shared" si="229"/>
        <v>09/06/2020 18:30</v>
      </c>
      <c r="P3710" s="46">
        <f t="shared" si="230"/>
        <v>0.13125000000582077</v>
      </c>
      <c r="Q3710" s="48">
        <v>0</v>
      </c>
      <c r="R3710" s="47">
        <f t="shared" si="231"/>
        <v>189.0000000083819</v>
      </c>
      <c r="S3710" s="6" t="s">
        <v>44</v>
      </c>
      <c r="T3710" s="6" t="s">
        <v>4951</v>
      </c>
      <c r="U3710" s="6" t="s">
        <v>5037</v>
      </c>
      <c r="V3710" s="6" t="s">
        <v>5038</v>
      </c>
      <c r="W3710" s="7">
        <v>0</v>
      </c>
      <c r="X3710" s="7">
        <v>1.5</v>
      </c>
      <c r="Y3710" s="7">
        <v>0</v>
      </c>
      <c r="Z3710" s="7">
        <v>11.5</v>
      </c>
      <c r="AA3710" s="7">
        <v>0</v>
      </c>
      <c r="AB3710" s="7">
        <v>2</v>
      </c>
      <c r="AC3710" s="7">
        <v>0</v>
      </c>
      <c r="AD3710" s="7">
        <v>0</v>
      </c>
      <c r="AE3710">
        <v>15</v>
      </c>
      <c r="AF3710">
        <v>0</v>
      </c>
      <c r="AG3710">
        <v>0</v>
      </c>
      <c r="AH3710">
        <v>0</v>
      </c>
      <c r="AI3710">
        <v>6</v>
      </c>
      <c r="AJ3710">
        <v>5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</row>
    <row r="3711" spans="1:44" x14ac:dyDescent="0.25">
      <c r="A3711">
        <v>1569027</v>
      </c>
      <c r="B3711">
        <v>757581</v>
      </c>
      <c r="C3711">
        <v>21.226272814602201</v>
      </c>
      <c r="D3711">
        <v>37.828977412041098</v>
      </c>
      <c r="E3711" s="68" t="s">
        <v>925</v>
      </c>
      <c r="F3711" s="8">
        <f>INDEX(Δεδομένα!$P:$P,MATCH('2020'!E3711,Δεδομένα!$O:$O,0))</f>
        <v>135</v>
      </c>
      <c r="G3711" s="6" t="s">
        <v>357</v>
      </c>
      <c r="H3711" s="2" t="str">
        <f>INDEX(Δεδομένα!B$1:B$51,MATCH('2020'!G3711,Δεδομένα!A$1:A$51,0))</f>
        <v>ΔΥΤΙΚΗΣ ΕΛΛΑΔΟΣ</v>
      </c>
      <c r="I3711" s="8">
        <f>INDEX(Δεδομένα!E$1:E$13,MATCH('2020'!H3711,Δεδομένα!D$1:D$13,0))</f>
        <v>7</v>
      </c>
      <c r="J3711" s="1">
        <v>43991</v>
      </c>
      <c r="K3711" s="6" t="s">
        <v>586</v>
      </c>
      <c r="L3711" s="36" t="str">
        <f t="shared" si="228"/>
        <v>09/06/2020 16:05</v>
      </c>
      <c r="M3711" s="1">
        <v>43991</v>
      </c>
      <c r="N3711" s="6" t="s">
        <v>160</v>
      </c>
      <c r="O3711" s="36" t="str">
        <f t="shared" si="229"/>
        <v>09/06/2020 16:35</v>
      </c>
      <c r="P3711" s="46">
        <f t="shared" si="230"/>
        <v>2.0833333328482695E-2</v>
      </c>
      <c r="Q3711" s="48">
        <v>0</v>
      </c>
      <c r="R3711" s="47">
        <f t="shared" si="231"/>
        <v>29.999999993015081</v>
      </c>
      <c r="S3711" s="6" t="s">
        <v>44</v>
      </c>
      <c r="T3711" s="6" t="s">
        <v>929</v>
      </c>
      <c r="U3711" s="6" t="s">
        <v>44</v>
      </c>
      <c r="V3711" s="6" t="s">
        <v>5041</v>
      </c>
      <c r="W3711" s="7">
        <v>0</v>
      </c>
      <c r="X3711" s="7">
        <v>0</v>
      </c>
      <c r="Y3711" s="7">
        <v>0</v>
      </c>
      <c r="Z3711" s="7">
        <v>0</v>
      </c>
      <c r="AA3711" s="7">
        <v>4</v>
      </c>
      <c r="AB3711" s="7">
        <v>0</v>
      </c>
      <c r="AC3711" s="7">
        <v>0</v>
      </c>
      <c r="AD3711" s="7">
        <v>0</v>
      </c>
      <c r="AE3711">
        <v>4</v>
      </c>
      <c r="AF3711">
        <v>0</v>
      </c>
      <c r="AG3711">
        <v>0</v>
      </c>
      <c r="AH3711">
        <v>0</v>
      </c>
      <c r="AI3711">
        <v>0</v>
      </c>
      <c r="AJ3711">
        <v>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</row>
    <row r="3712" spans="1:44" x14ac:dyDescent="0.25">
      <c r="A3712">
        <v>1562329</v>
      </c>
      <c r="B3712">
        <v>757499</v>
      </c>
      <c r="C3712">
        <v>24.294369029504701</v>
      </c>
      <c r="D3712">
        <v>40.9317900789015</v>
      </c>
      <c r="E3712" s="68" t="s">
        <v>76</v>
      </c>
      <c r="F3712" s="8">
        <f>INDEX(Δεδομένα!$P:$P,MATCH('2020'!E3712,Δεδομένα!$O:$O,0))</f>
        <v>25</v>
      </c>
      <c r="G3712" s="6" t="s">
        <v>77</v>
      </c>
      <c r="H3712" s="2" t="str">
        <f>INDEX(Δεδομένα!B$1:B$51,MATCH('2020'!G3712,Δεδομένα!A$1:A$51,0))</f>
        <v>ΑΝΑΤΟΛΙΚΗΣ ΜΑΚΕΔΟΝΙΑΣ ΚΑΙ ΘΡΑΚΗΣ</v>
      </c>
      <c r="I3712" s="8">
        <f>INDEX(Δεδομένα!E$1:E$13,MATCH('2020'!H3712,Δεδομένα!D$1:D$13,0))</f>
        <v>2</v>
      </c>
      <c r="J3712" s="1">
        <v>43991</v>
      </c>
      <c r="K3712" s="6" t="s">
        <v>1666</v>
      </c>
      <c r="L3712" s="36" t="str">
        <f t="shared" si="228"/>
        <v>09/06/2020 11:10</v>
      </c>
      <c r="M3712" s="1">
        <v>43991</v>
      </c>
      <c r="N3712" s="6" t="s">
        <v>716</v>
      </c>
      <c r="O3712" s="36" t="str">
        <f t="shared" si="229"/>
        <v>09/06/2020 11:15</v>
      </c>
      <c r="P3712" s="46">
        <f t="shared" si="230"/>
        <v>3.4722222189884633E-3</v>
      </c>
      <c r="Q3712" s="48">
        <v>0</v>
      </c>
      <c r="R3712" s="47">
        <f t="shared" si="231"/>
        <v>4.9999999953433871</v>
      </c>
      <c r="S3712" s="6" t="s">
        <v>77</v>
      </c>
      <c r="T3712" s="6" t="s">
        <v>80</v>
      </c>
      <c r="U3712" s="6" t="s">
        <v>44</v>
      </c>
      <c r="V3712" s="6" t="s">
        <v>2040</v>
      </c>
      <c r="W3712" s="7">
        <v>0</v>
      </c>
      <c r="X3712" s="7">
        <v>0</v>
      </c>
      <c r="Y3712" s="7">
        <v>0</v>
      </c>
      <c r="Z3712" s="7">
        <v>0</v>
      </c>
      <c r="AA3712" s="7">
        <v>0</v>
      </c>
      <c r="AB3712" s="7">
        <v>0.5</v>
      </c>
      <c r="AC3712" s="7">
        <v>0</v>
      </c>
      <c r="AD3712" s="7">
        <v>0</v>
      </c>
      <c r="AE3712">
        <v>2</v>
      </c>
      <c r="AF3712">
        <v>0</v>
      </c>
      <c r="AG3712">
        <v>0</v>
      </c>
      <c r="AH3712">
        <v>0</v>
      </c>
      <c r="AI3712">
        <v>1</v>
      </c>
      <c r="AJ3712">
        <v>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</row>
    <row r="3713" spans="1:44" x14ac:dyDescent="0.25">
      <c r="A3713">
        <v>1562355</v>
      </c>
      <c r="B3713">
        <v>757678</v>
      </c>
      <c r="C3713">
        <v>24.295029356809401</v>
      </c>
      <c r="D3713">
        <v>40.931833825533403</v>
      </c>
      <c r="E3713" s="68" t="s">
        <v>76</v>
      </c>
      <c r="F3713" s="8">
        <f>INDEX(Δεδομένα!$P:$P,MATCH('2020'!E3713,Δεδομένα!$O:$O,0))</f>
        <v>25</v>
      </c>
      <c r="G3713" s="6" t="s">
        <v>77</v>
      </c>
      <c r="H3713" s="2" t="str">
        <f>INDEX(Δεδομένα!B$1:B$51,MATCH('2020'!G3713,Δεδομένα!A$1:A$51,0))</f>
        <v>ΑΝΑΤΟΛΙΚΗΣ ΜΑΚΕΔΟΝΙΑΣ ΚΑΙ ΘΡΑΚΗΣ</v>
      </c>
      <c r="I3713" s="8">
        <f>INDEX(Δεδομένα!E$1:E$13,MATCH('2020'!H3713,Δεδομένα!D$1:D$13,0))</f>
        <v>2</v>
      </c>
      <c r="J3713" s="1">
        <v>43991</v>
      </c>
      <c r="K3713" s="6" t="s">
        <v>600</v>
      </c>
      <c r="L3713" s="36" t="str">
        <f t="shared" si="228"/>
        <v>09/06/2020 21:45</v>
      </c>
      <c r="M3713" s="1">
        <v>43991</v>
      </c>
      <c r="N3713" s="6" t="s">
        <v>573</v>
      </c>
      <c r="O3713" s="36" t="str">
        <f t="shared" si="229"/>
        <v>09/06/2020 21:55</v>
      </c>
      <c r="P3713" s="46">
        <f t="shared" si="230"/>
        <v>6.9444444452528842E-3</v>
      </c>
      <c r="Q3713" s="48">
        <v>0</v>
      </c>
      <c r="R3713" s="47">
        <f t="shared" si="231"/>
        <v>10.000000001164153</v>
      </c>
      <c r="S3713" s="6" t="s">
        <v>77</v>
      </c>
      <c r="T3713" s="6" t="s">
        <v>80</v>
      </c>
      <c r="U3713" s="6" t="s">
        <v>2040</v>
      </c>
      <c r="V3713" s="6" t="s">
        <v>2040</v>
      </c>
      <c r="W3713" s="7">
        <v>0</v>
      </c>
      <c r="X3713" s="7">
        <v>0</v>
      </c>
      <c r="Y3713" s="7">
        <v>0</v>
      </c>
      <c r="Z3713" s="7">
        <v>0</v>
      </c>
      <c r="AA3713" s="7">
        <v>0</v>
      </c>
      <c r="AB3713" s="7">
        <v>0</v>
      </c>
      <c r="AC3713" s="7">
        <v>0.5</v>
      </c>
      <c r="AD3713" s="7">
        <v>0</v>
      </c>
      <c r="AE3713">
        <v>2</v>
      </c>
      <c r="AF3713">
        <v>0</v>
      </c>
      <c r="AG3713">
        <v>0</v>
      </c>
      <c r="AH3713">
        <v>0</v>
      </c>
      <c r="AI3713">
        <v>1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</row>
    <row r="3714" spans="1:44" x14ac:dyDescent="0.25">
      <c r="A3714">
        <v>1583937</v>
      </c>
      <c r="B3714">
        <v>757543</v>
      </c>
      <c r="C3714">
        <v>22.935287212734899</v>
      </c>
      <c r="D3714">
        <v>37.895232918112299</v>
      </c>
      <c r="E3714" s="68" t="s">
        <v>810</v>
      </c>
      <c r="F3714" s="8">
        <f>INDEX(Δεδομένα!$P:$P,MATCH('2020'!E3714,Δεδομένα!$O:$O,0))</f>
        <v>157</v>
      </c>
      <c r="G3714" s="6" t="s">
        <v>391</v>
      </c>
      <c r="H3714" s="2" t="str">
        <f>INDEX(Δεδομένα!B$1:B$51,MATCH('2020'!G3714,Δεδομένα!A$1:A$51,0))</f>
        <v>ΠΕΛΛΟΠΟΝΗΣΟΥ</v>
      </c>
      <c r="I3714" s="8">
        <f>INDEX(Δεδομένα!E$1:E$13,MATCH('2020'!H3714,Δεδομένα!D$1:D$13,0))</f>
        <v>8</v>
      </c>
      <c r="J3714" s="1">
        <v>43991</v>
      </c>
      <c r="K3714" s="6" t="s">
        <v>616</v>
      </c>
      <c r="L3714" s="36" t="str">
        <f t="shared" si="228"/>
        <v>09/06/2020 13:30</v>
      </c>
      <c r="M3714" s="1">
        <v>43991</v>
      </c>
      <c r="N3714" s="6" t="s">
        <v>362</v>
      </c>
      <c r="O3714" s="36" t="str">
        <f t="shared" si="229"/>
        <v>09/06/2020 14:00</v>
      </c>
      <c r="P3714" s="46">
        <f t="shared" si="230"/>
        <v>2.0833333335758653E-2</v>
      </c>
      <c r="Q3714" s="48">
        <v>0</v>
      </c>
      <c r="R3714" s="47">
        <f t="shared" si="231"/>
        <v>30.00000000349246</v>
      </c>
      <c r="S3714" s="6" t="s">
        <v>44</v>
      </c>
      <c r="T3714" s="6" t="s">
        <v>1012</v>
      </c>
      <c r="U3714" s="6" t="s">
        <v>44</v>
      </c>
      <c r="V3714" s="6" t="s">
        <v>1013</v>
      </c>
      <c r="W3714" s="7">
        <v>0</v>
      </c>
      <c r="X3714" s="7">
        <v>0</v>
      </c>
      <c r="Y3714" s="7">
        <v>0</v>
      </c>
      <c r="Z3714" s="7">
        <v>0</v>
      </c>
      <c r="AA3714" s="7">
        <v>0</v>
      </c>
      <c r="AB3714" s="7">
        <v>0.1</v>
      </c>
      <c r="AC3714" s="7">
        <v>0</v>
      </c>
      <c r="AD3714" s="7">
        <v>0</v>
      </c>
      <c r="AE3714">
        <v>4</v>
      </c>
      <c r="AF3714">
        <v>0</v>
      </c>
      <c r="AG3714">
        <v>0</v>
      </c>
      <c r="AH3714">
        <v>0</v>
      </c>
      <c r="AI3714">
        <v>0</v>
      </c>
      <c r="AJ3714">
        <v>2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</row>
    <row r="3715" spans="1:44" x14ac:dyDescent="0.25">
      <c r="A3715">
        <v>1583950</v>
      </c>
      <c r="B3715">
        <v>757570</v>
      </c>
      <c r="C3715">
        <v>22.945802132978098</v>
      </c>
      <c r="D3715">
        <v>37.900309482964097</v>
      </c>
      <c r="E3715" s="68" t="s">
        <v>810</v>
      </c>
      <c r="F3715" s="8">
        <f>INDEX(Δεδομένα!$P:$P,MATCH('2020'!E3715,Δεδομένα!$O:$O,0))</f>
        <v>157</v>
      </c>
      <c r="G3715" s="6" t="s">
        <v>391</v>
      </c>
      <c r="H3715" s="2" t="str">
        <f>INDEX(Δεδομένα!B$1:B$51,MATCH('2020'!G3715,Δεδομένα!A$1:A$51,0))</f>
        <v>ΠΕΛΛΟΠΟΝΗΣΟΥ</v>
      </c>
      <c r="I3715" s="8">
        <f>INDEX(Δεδομένα!E$1:E$13,MATCH('2020'!H3715,Δεδομένα!D$1:D$13,0))</f>
        <v>8</v>
      </c>
      <c r="J3715" s="1">
        <v>43991</v>
      </c>
      <c r="K3715" s="6" t="s">
        <v>543</v>
      </c>
      <c r="L3715" s="36" t="str">
        <f t="shared" ref="L3715:L3778" si="232">_xlfn.CONCAT(TEXT(J3715,"ηη/μμ/εεε")," ",TEXT(K3715,"ωω:λλ"))</f>
        <v>09/06/2020 15:45</v>
      </c>
      <c r="M3715" s="1">
        <v>43991</v>
      </c>
      <c r="N3715" s="6" t="s">
        <v>204</v>
      </c>
      <c r="O3715" s="36" t="str">
        <f t="shared" ref="O3715:O3778" si="233">_xlfn.CONCAT(TEXT(M3715,"ηη/μμ/εεε")," ",TEXT(N3715,"ωω:λλ"))</f>
        <v>09/06/2020 17:00</v>
      </c>
      <c r="P3715" s="46">
        <f t="shared" ref="P3715:P3778" si="234">O3715-L3715</f>
        <v>5.2083333335758653E-2</v>
      </c>
      <c r="Q3715" s="48">
        <v>0</v>
      </c>
      <c r="R3715" s="47">
        <f t="shared" ref="R3715:R3778" si="235">P3715*(24*60)</f>
        <v>75.00000000349246</v>
      </c>
      <c r="S3715" s="6" t="s">
        <v>44</v>
      </c>
      <c r="T3715" s="6" t="s">
        <v>1012</v>
      </c>
      <c r="U3715" s="6" t="s">
        <v>44</v>
      </c>
      <c r="V3715" s="6" t="s">
        <v>5039</v>
      </c>
      <c r="W3715" s="7">
        <v>0</v>
      </c>
      <c r="X3715" s="7">
        <v>0</v>
      </c>
      <c r="Y3715" s="7">
        <v>0</v>
      </c>
      <c r="Z3715" s="7">
        <v>0</v>
      </c>
      <c r="AA3715" s="7">
        <v>0</v>
      </c>
      <c r="AB3715" s="7">
        <v>7</v>
      </c>
      <c r="AC3715" s="7">
        <v>0</v>
      </c>
      <c r="AD3715" s="7">
        <v>0</v>
      </c>
      <c r="AE3715">
        <v>6</v>
      </c>
      <c r="AF3715">
        <v>0</v>
      </c>
      <c r="AG3715">
        <v>0</v>
      </c>
      <c r="AH3715">
        <v>0</v>
      </c>
      <c r="AI3715">
        <v>0</v>
      </c>
      <c r="AJ3715">
        <v>3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</row>
    <row r="3716" spans="1:44" x14ac:dyDescent="0.25">
      <c r="A3716">
        <v>1583964</v>
      </c>
      <c r="B3716">
        <v>757590</v>
      </c>
      <c r="C3716">
        <v>22.7994401707317</v>
      </c>
      <c r="D3716">
        <v>37.923630769630101</v>
      </c>
      <c r="E3716" s="68" t="s">
        <v>810</v>
      </c>
      <c r="F3716" s="8">
        <f>INDEX(Δεδομένα!$P:$P,MATCH('2020'!E3716,Δεδομένα!$O:$O,0))</f>
        <v>157</v>
      </c>
      <c r="G3716" s="6" t="s">
        <v>391</v>
      </c>
      <c r="H3716" s="2" t="str">
        <f>INDEX(Δεδομένα!B$1:B$51,MATCH('2020'!G3716,Δεδομένα!A$1:A$51,0))</f>
        <v>ΠΕΛΛΟΠΟΝΗΣΟΥ</v>
      </c>
      <c r="I3716" s="8">
        <f>INDEX(Δεδομένα!E$1:E$13,MATCH('2020'!H3716,Δεδομένα!D$1:D$13,0))</f>
        <v>8</v>
      </c>
      <c r="J3716" s="1">
        <v>43991</v>
      </c>
      <c r="K3716" s="6" t="s">
        <v>530</v>
      </c>
      <c r="L3716" s="36" t="str">
        <f t="shared" si="232"/>
        <v>09/06/2020 17:05</v>
      </c>
      <c r="M3716" s="1">
        <v>43991</v>
      </c>
      <c r="N3716" s="6" t="s">
        <v>1399</v>
      </c>
      <c r="O3716" s="36" t="str">
        <f t="shared" si="233"/>
        <v>09/06/2020 19:40</v>
      </c>
      <c r="P3716" s="46">
        <f t="shared" si="234"/>
        <v>0.10763888889050577</v>
      </c>
      <c r="Q3716" s="48">
        <v>0</v>
      </c>
      <c r="R3716" s="47">
        <f t="shared" si="235"/>
        <v>155.00000000232831</v>
      </c>
      <c r="S3716" s="6" t="s">
        <v>44</v>
      </c>
      <c r="T3716" s="6" t="s">
        <v>812</v>
      </c>
      <c r="U3716" s="6" t="s">
        <v>44</v>
      </c>
      <c r="V3716" s="6" t="s">
        <v>5042</v>
      </c>
      <c r="W3716" s="7">
        <v>0</v>
      </c>
      <c r="X3716" s="7">
        <v>0</v>
      </c>
      <c r="Y3716" s="7">
        <v>0</v>
      </c>
      <c r="Z3716" s="7">
        <v>0</v>
      </c>
      <c r="AA3716" s="7">
        <v>0</v>
      </c>
      <c r="AB3716" s="7">
        <v>20</v>
      </c>
      <c r="AC3716" s="7">
        <v>0</v>
      </c>
      <c r="AD3716" s="7">
        <v>0</v>
      </c>
      <c r="AE3716">
        <v>8</v>
      </c>
      <c r="AF3716">
        <v>0</v>
      </c>
      <c r="AG3716">
        <v>0</v>
      </c>
      <c r="AH3716">
        <v>0</v>
      </c>
      <c r="AI3716">
        <v>0</v>
      </c>
      <c r="AJ3716">
        <v>4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</row>
    <row r="3717" spans="1:44" x14ac:dyDescent="0.25">
      <c r="A3717">
        <v>1565013</v>
      </c>
      <c r="B3717">
        <v>757507</v>
      </c>
      <c r="C3717">
        <v>22.538485574576399</v>
      </c>
      <c r="D3717">
        <v>39.7878772803261</v>
      </c>
      <c r="E3717" s="68" t="s">
        <v>1271</v>
      </c>
      <c r="F3717" s="8">
        <f>INDEX(Δεδομένα!$P:$P,MATCH('2020'!E3717,Δεδομένα!$O:$O,0))</f>
        <v>102</v>
      </c>
      <c r="G3717" s="6" t="s">
        <v>288</v>
      </c>
      <c r="H3717" s="2" t="str">
        <f>INDEX(Δεδομένα!B$1:B$51,MATCH('2020'!G3717,Δεδομένα!A$1:A$51,0))</f>
        <v>ΘΕΣΣΑΛΙΑΣ</v>
      </c>
      <c r="I3717" s="8">
        <f>INDEX(Δεδομένα!E$1:E$13,MATCH('2020'!H3717,Δεδομένα!D$1:D$13,0))</f>
        <v>6</v>
      </c>
      <c r="J3717" s="1">
        <v>43991</v>
      </c>
      <c r="K3717" s="6" t="s">
        <v>317</v>
      </c>
      <c r="L3717" s="36" t="str">
        <f t="shared" si="232"/>
        <v>09/06/2020 11:54</v>
      </c>
      <c r="M3717" s="1">
        <v>43991</v>
      </c>
      <c r="N3717" s="6" t="s">
        <v>983</v>
      </c>
      <c r="O3717" s="36" t="str">
        <f t="shared" si="233"/>
        <v>09/06/2020 12:24</v>
      </c>
      <c r="P3717" s="46">
        <f t="shared" si="234"/>
        <v>2.0833333335758653E-2</v>
      </c>
      <c r="Q3717" s="48">
        <v>0</v>
      </c>
      <c r="R3717" s="47">
        <f t="shared" si="235"/>
        <v>30.00000000349246</v>
      </c>
      <c r="S3717" s="6" t="s">
        <v>288</v>
      </c>
      <c r="T3717" s="6" t="s">
        <v>1272</v>
      </c>
      <c r="U3717" s="6" t="s">
        <v>44</v>
      </c>
      <c r="V3717" s="6" t="s">
        <v>2437</v>
      </c>
      <c r="W3717" s="7">
        <v>0</v>
      </c>
      <c r="X3717" s="7">
        <v>0</v>
      </c>
      <c r="Y3717" s="7">
        <v>0</v>
      </c>
      <c r="Z3717" s="7">
        <v>0</v>
      </c>
      <c r="AA3717" s="7">
        <v>0</v>
      </c>
      <c r="AB3717" s="7">
        <v>0</v>
      </c>
      <c r="AC3717" s="7">
        <v>0.3</v>
      </c>
      <c r="AD3717" s="7">
        <v>0</v>
      </c>
      <c r="AE3717">
        <v>2</v>
      </c>
      <c r="AF3717">
        <v>0</v>
      </c>
      <c r="AG3717">
        <v>0</v>
      </c>
      <c r="AH3717">
        <v>0</v>
      </c>
      <c r="AI3717">
        <v>0</v>
      </c>
      <c r="AJ3717">
        <v>1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</row>
    <row r="3718" spans="1:44" x14ac:dyDescent="0.25">
      <c r="A3718">
        <v>1606225</v>
      </c>
      <c r="B3718">
        <v>757518</v>
      </c>
      <c r="C3718">
        <v>26.507027107864999</v>
      </c>
      <c r="D3718">
        <v>39.1341631146501</v>
      </c>
      <c r="E3718" s="68" t="s">
        <v>494</v>
      </c>
      <c r="F3718" s="8">
        <f>INDEX(Δεδομένα!$P:$P,MATCH('2020'!E3718,Δεδομένα!$O:$O,0))</f>
        <v>196</v>
      </c>
      <c r="G3718" s="6" t="s">
        <v>495</v>
      </c>
      <c r="H3718" s="2" t="str">
        <f>INDEX(Δεδομένα!B$1:B$51,MATCH('2020'!G3718,Δεδομένα!A$1:A$51,0))</f>
        <v>ΒΟΡΕΙΟΥ ΑΙΓΑΙΟΥ</v>
      </c>
      <c r="I3718" s="8">
        <f>INDEX(Δεδομένα!E$1:E$13,MATCH('2020'!H3718,Δεδομένα!D$1:D$13,0))</f>
        <v>11</v>
      </c>
      <c r="J3718" s="1">
        <v>43991</v>
      </c>
      <c r="K3718" s="6" t="s">
        <v>3258</v>
      </c>
      <c r="L3718" s="36" t="str">
        <f t="shared" si="232"/>
        <v>09/06/2020 12:18</v>
      </c>
      <c r="M3718" s="1">
        <v>43991</v>
      </c>
      <c r="N3718" s="6" t="s">
        <v>1549</v>
      </c>
      <c r="O3718" s="36" t="str">
        <f t="shared" si="233"/>
        <v>09/06/2020 12:47</v>
      </c>
      <c r="P3718" s="46">
        <f t="shared" si="234"/>
        <v>2.0138888889050577E-2</v>
      </c>
      <c r="Q3718" s="48">
        <v>0</v>
      </c>
      <c r="R3718" s="47">
        <f t="shared" si="235"/>
        <v>29.000000000232831</v>
      </c>
      <c r="S3718" s="6" t="s">
        <v>44</v>
      </c>
      <c r="T3718" s="6" t="s">
        <v>499</v>
      </c>
      <c r="U3718" s="6" t="s">
        <v>500</v>
      </c>
      <c r="V3718" s="6" t="s">
        <v>1521</v>
      </c>
      <c r="W3718" s="7">
        <v>0</v>
      </c>
      <c r="X3718" s="7">
        <v>0</v>
      </c>
      <c r="Y3718" s="7">
        <v>0</v>
      </c>
      <c r="Z3718" s="7">
        <v>0</v>
      </c>
      <c r="AA3718" s="7">
        <v>0</v>
      </c>
      <c r="AB3718" s="7">
        <v>0.1</v>
      </c>
      <c r="AC3718" s="7">
        <v>0</v>
      </c>
      <c r="AD3718" s="7">
        <v>0</v>
      </c>
      <c r="AE3718">
        <v>9</v>
      </c>
      <c r="AF3718">
        <v>4</v>
      </c>
      <c r="AG3718">
        <v>0</v>
      </c>
      <c r="AH3718">
        <v>0</v>
      </c>
      <c r="AI3718">
        <v>0</v>
      </c>
      <c r="AJ3718">
        <v>5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</row>
    <row r="3719" spans="1:44" x14ac:dyDescent="0.25">
      <c r="A3719">
        <v>1562421</v>
      </c>
      <c r="B3719">
        <v>757526</v>
      </c>
      <c r="C3719">
        <v>25.223709841804801</v>
      </c>
      <c r="D3719">
        <v>39.950536068401902</v>
      </c>
      <c r="E3719" s="68" t="s">
        <v>519</v>
      </c>
      <c r="F3719" s="8">
        <f>INDEX(Δεδομένα!$P:$P,MATCH('2020'!E3719,Δεδομένα!$O:$O,0))</f>
        <v>200</v>
      </c>
      <c r="G3719" s="6" t="s">
        <v>495</v>
      </c>
      <c r="H3719" s="2" t="str">
        <f>INDEX(Δεδομένα!B$1:B$51,MATCH('2020'!G3719,Δεδομένα!A$1:A$51,0))</f>
        <v>ΒΟΡΕΙΟΥ ΑΙΓΑΙΟΥ</v>
      </c>
      <c r="I3719" s="8">
        <f>INDEX(Δεδομένα!E$1:E$13,MATCH('2020'!H3719,Δεδομένα!D$1:D$13,0))</f>
        <v>11</v>
      </c>
      <c r="J3719" s="1">
        <v>43991</v>
      </c>
      <c r="K3719" s="6" t="s">
        <v>217</v>
      </c>
      <c r="L3719" s="36" t="str">
        <f t="shared" si="232"/>
        <v>09/06/2020 13:05</v>
      </c>
      <c r="M3719" s="1">
        <v>43991</v>
      </c>
      <c r="N3719" s="6" t="s">
        <v>616</v>
      </c>
      <c r="O3719" s="36" t="str">
        <f t="shared" si="233"/>
        <v>09/06/2020 13:30</v>
      </c>
      <c r="P3719" s="46">
        <f t="shared" si="234"/>
        <v>1.7361111109494232E-2</v>
      </c>
      <c r="Q3719" s="48">
        <v>0</v>
      </c>
      <c r="R3719" s="47">
        <f t="shared" si="235"/>
        <v>24.999999997671694</v>
      </c>
      <c r="S3719" s="6" t="s">
        <v>495</v>
      </c>
      <c r="T3719" s="6" t="s">
        <v>521</v>
      </c>
      <c r="U3719" s="6" t="s">
        <v>5036</v>
      </c>
      <c r="V3719" s="6" t="s">
        <v>5036</v>
      </c>
      <c r="W3719" s="7">
        <v>0</v>
      </c>
      <c r="X3719" s="7">
        <v>0</v>
      </c>
      <c r="Y3719" s="7">
        <v>0</v>
      </c>
      <c r="Z3719" s="7">
        <v>0</v>
      </c>
      <c r="AA3719" s="7">
        <v>0.1</v>
      </c>
      <c r="AB3719" s="7">
        <v>0</v>
      </c>
      <c r="AC3719" s="7">
        <v>0</v>
      </c>
      <c r="AD3719" s="7">
        <v>0</v>
      </c>
      <c r="AE3719">
        <v>2</v>
      </c>
      <c r="AF3719">
        <v>0</v>
      </c>
      <c r="AG3719">
        <v>0</v>
      </c>
      <c r="AH3719">
        <v>0</v>
      </c>
      <c r="AI3719">
        <v>0</v>
      </c>
      <c r="AJ3719">
        <v>1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</row>
    <row r="3720" spans="1:44" x14ac:dyDescent="0.25">
      <c r="A3720">
        <v>1562656</v>
      </c>
      <c r="B3720">
        <v>757592</v>
      </c>
      <c r="C3720">
        <v>21.898551522888301</v>
      </c>
      <c r="D3720">
        <v>36.829023127562301</v>
      </c>
      <c r="E3720" s="68" t="s">
        <v>937</v>
      </c>
      <c r="F3720" s="8">
        <f>INDEX(Δεδομένα!$P:$P,MATCH('2020'!E3720,Δεδομένα!$O:$O,0))</f>
        <v>143</v>
      </c>
      <c r="G3720" s="6" t="s">
        <v>841</v>
      </c>
      <c r="H3720" s="2" t="str">
        <f>INDEX(Δεδομένα!B$1:B$51,MATCH('2020'!G3720,Δεδομένα!A$1:A$51,0))</f>
        <v>ΠΕΛΛΟΠΟΝΗΣΟΥ</v>
      </c>
      <c r="I3720" s="8">
        <f>INDEX(Δεδομένα!E$1:E$13,MATCH('2020'!H3720,Δεδομένα!D$1:D$13,0))</f>
        <v>8</v>
      </c>
      <c r="J3720" s="1">
        <v>43991</v>
      </c>
      <c r="K3720" s="6" t="s">
        <v>1803</v>
      </c>
      <c r="L3720" s="36" t="str">
        <f t="shared" si="232"/>
        <v>09/06/2020 17:07</v>
      </c>
      <c r="M3720" s="1">
        <v>43991</v>
      </c>
      <c r="N3720" s="6" t="s">
        <v>154</v>
      </c>
      <c r="O3720" s="36" t="str">
        <f t="shared" si="233"/>
        <v>09/06/2020 18:05</v>
      </c>
      <c r="P3720" s="46">
        <f t="shared" si="234"/>
        <v>4.0277777778101154E-2</v>
      </c>
      <c r="Q3720" s="48">
        <v>0</v>
      </c>
      <c r="R3720" s="47">
        <f t="shared" si="235"/>
        <v>58.000000000465661</v>
      </c>
      <c r="S3720" s="6" t="s">
        <v>842</v>
      </c>
      <c r="T3720" s="6" t="s">
        <v>967</v>
      </c>
      <c r="U3720" s="6" t="s">
        <v>44</v>
      </c>
      <c r="V3720" s="6" t="s">
        <v>5043</v>
      </c>
      <c r="W3720" s="7">
        <v>0</v>
      </c>
      <c r="X3720" s="7">
        <v>0</v>
      </c>
      <c r="Y3720" s="7">
        <v>0</v>
      </c>
      <c r="Z3720" s="7">
        <v>0</v>
      </c>
      <c r="AA3720" s="7">
        <v>0</v>
      </c>
      <c r="AB3720" s="7">
        <v>1</v>
      </c>
      <c r="AC3720" s="7">
        <v>0</v>
      </c>
      <c r="AD3720" s="7">
        <v>0</v>
      </c>
      <c r="AE3720">
        <v>2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</row>
    <row r="3721" spans="1:44" x14ac:dyDescent="0.25">
      <c r="A3721">
        <v>1562259</v>
      </c>
      <c r="B3721">
        <v>0</v>
      </c>
      <c r="C3721">
        <v>0</v>
      </c>
      <c r="D3721">
        <v>0</v>
      </c>
      <c r="E3721" s="68" t="s">
        <v>831</v>
      </c>
      <c r="F3721" s="8">
        <f>INDEX(Δεδομένα!$P:$P,MATCH('2020'!E3721,Δεδομένα!$O:$O,0))</f>
        <v>262</v>
      </c>
      <c r="G3721" s="6" t="s">
        <v>546</v>
      </c>
      <c r="H3721" s="2" t="str">
        <f>INDEX(Δεδομένα!B$1:B$51,MATCH('2020'!G3721,Δεδομένα!A$1:A$51,0))</f>
        <v>ΚΡΗΤΗΣ</v>
      </c>
      <c r="I3721" s="8">
        <f>INDEX(Δεδομένα!E$1:E$13,MATCH('2020'!H3721,Δεδομένα!D$1:D$13,0))</f>
        <v>12</v>
      </c>
      <c r="J3721" s="1">
        <v>43991</v>
      </c>
      <c r="K3721" s="6" t="s">
        <v>392</v>
      </c>
      <c r="L3721" s="36" t="str">
        <f t="shared" si="232"/>
        <v>09/06/2020 21:00</v>
      </c>
      <c r="M3721" s="1">
        <v>43991</v>
      </c>
      <c r="N3721" s="6" t="s">
        <v>832</v>
      </c>
      <c r="O3721" s="36" t="str">
        <f t="shared" si="233"/>
        <v>09/06/2020 21:18</v>
      </c>
      <c r="P3721" s="46">
        <f t="shared" si="234"/>
        <v>1.2499999997089617E-2</v>
      </c>
      <c r="Q3721" s="48">
        <v>0</v>
      </c>
      <c r="R3721" s="47">
        <f t="shared" si="235"/>
        <v>17.999999995809048</v>
      </c>
      <c r="S3721" s="6" t="s">
        <v>546</v>
      </c>
      <c r="T3721" s="6" t="s">
        <v>548</v>
      </c>
      <c r="U3721" s="6" t="s">
        <v>554</v>
      </c>
      <c r="V3721" s="6" t="s">
        <v>833</v>
      </c>
      <c r="W3721" s="7">
        <v>0</v>
      </c>
      <c r="X3721" s="7">
        <v>0</v>
      </c>
      <c r="Y3721" s="7">
        <v>0</v>
      </c>
      <c r="Z3721" s="7">
        <v>0</v>
      </c>
      <c r="AA3721" s="7">
        <v>0</v>
      </c>
      <c r="AB3721" s="7">
        <v>0</v>
      </c>
      <c r="AC3721" s="7">
        <v>0</v>
      </c>
      <c r="AD3721" s="7">
        <v>0.1</v>
      </c>
      <c r="AE3721">
        <v>6</v>
      </c>
      <c r="AF3721">
        <v>0</v>
      </c>
      <c r="AG3721">
        <v>0</v>
      </c>
      <c r="AH3721">
        <v>0</v>
      </c>
      <c r="AI3721">
        <v>0</v>
      </c>
      <c r="AJ3721">
        <v>3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</row>
    <row r="3722" spans="1:44" x14ac:dyDescent="0.25">
      <c r="A3722">
        <v>1562524</v>
      </c>
      <c r="B3722">
        <v>757617</v>
      </c>
      <c r="C3722">
        <v>26.079924282704599</v>
      </c>
      <c r="D3722">
        <v>38.315689007212498</v>
      </c>
      <c r="E3722" s="68" t="s">
        <v>1661</v>
      </c>
      <c r="F3722" s="8">
        <f>INDEX(Δεδομένα!$P:$P,MATCH('2020'!E3722,Δεδομένα!$O:$O,0))</f>
        <v>201</v>
      </c>
      <c r="G3722" s="6" t="s">
        <v>525</v>
      </c>
      <c r="H3722" s="2" t="str">
        <f>INDEX(Δεδομένα!B$1:B$51,MATCH('2020'!G3722,Δεδομένα!A$1:A$51,0))</f>
        <v>ΒΟΡΕΙΟΥ ΑΙΓΑΙΟΥ</v>
      </c>
      <c r="I3722" s="8">
        <f>INDEX(Δεδομένα!E$1:E$13,MATCH('2020'!H3722,Δεδομένα!D$1:D$13,0))</f>
        <v>11</v>
      </c>
      <c r="J3722" s="1">
        <v>43991</v>
      </c>
      <c r="K3722" s="6" t="s">
        <v>336</v>
      </c>
      <c r="L3722" s="36" t="str">
        <f t="shared" si="232"/>
        <v>09/06/2020 17:40</v>
      </c>
      <c r="M3722" s="1">
        <v>43991</v>
      </c>
      <c r="N3722" s="6" t="s">
        <v>310</v>
      </c>
      <c r="O3722" s="36" t="str">
        <f t="shared" si="233"/>
        <v>09/06/2020 18:15</v>
      </c>
      <c r="P3722" s="46">
        <f t="shared" si="234"/>
        <v>2.4305555554747116E-2</v>
      </c>
      <c r="Q3722" s="48">
        <v>0</v>
      </c>
      <c r="R3722" s="47">
        <f t="shared" si="235"/>
        <v>34.999999998835847</v>
      </c>
      <c r="S3722" s="6" t="s">
        <v>3172</v>
      </c>
      <c r="T3722" s="6" t="s">
        <v>527</v>
      </c>
      <c r="U3722" s="6" t="s">
        <v>537</v>
      </c>
      <c r="V3722" s="6" t="s">
        <v>5045</v>
      </c>
      <c r="W3722" s="7">
        <v>0</v>
      </c>
      <c r="X3722" s="7">
        <v>0</v>
      </c>
      <c r="Y3722" s="7">
        <v>0</v>
      </c>
      <c r="Z3722" s="7">
        <v>0</v>
      </c>
      <c r="AA3722" s="7">
        <v>0</v>
      </c>
      <c r="AB3722" s="7">
        <v>7.0000000000000007E-2</v>
      </c>
      <c r="AC3722" s="7">
        <v>0</v>
      </c>
      <c r="AD3722" s="7">
        <v>0</v>
      </c>
      <c r="AE3722">
        <v>4</v>
      </c>
      <c r="AF3722">
        <v>0</v>
      </c>
      <c r="AG3722">
        <v>0</v>
      </c>
      <c r="AH3722">
        <v>0</v>
      </c>
      <c r="AI3722">
        <v>0</v>
      </c>
      <c r="AJ3722">
        <v>2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</row>
    <row r="3723" spans="1:44" x14ac:dyDescent="0.25">
      <c r="A3723">
        <v>1619513</v>
      </c>
      <c r="B3723">
        <v>0</v>
      </c>
      <c r="C3723">
        <v>0</v>
      </c>
      <c r="D3723">
        <v>0</v>
      </c>
      <c r="E3723" s="68" t="s">
        <v>1661</v>
      </c>
      <c r="F3723" s="8">
        <f>INDEX(Δεδομένα!$P:$P,MATCH('2020'!E3723,Δεδομένα!$O:$O,0))</f>
        <v>201</v>
      </c>
      <c r="G3723" s="6" t="s">
        <v>525</v>
      </c>
      <c r="H3723" s="2" t="str">
        <f>INDEX(Δεδομένα!B$1:B$51,MATCH('2020'!G3723,Δεδομένα!A$1:A$51,0))</f>
        <v>ΒΟΡΕΙΟΥ ΑΙΓΑΙΟΥ</v>
      </c>
      <c r="I3723" s="8">
        <f>INDEX(Δεδομένα!E$1:E$13,MATCH('2020'!H3723,Δεδομένα!D$1:D$13,0))</f>
        <v>11</v>
      </c>
      <c r="J3723" s="1">
        <v>43991</v>
      </c>
      <c r="K3723" s="6" t="s">
        <v>1220</v>
      </c>
      <c r="L3723" s="36" t="str">
        <f t="shared" si="232"/>
        <v>09/06/2020 17:38</v>
      </c>
      <c r="M3723" s="1">
        <v>43991</v>
      </c>
      <c r="N3723" s="6" t="s">
        <v>1220</v>
      </c>
      <c r="O3723" s="36" t="str">
        <f t="shared" si="233"/>
        <v>09/06/2020 17:38</v>
      </c>
      <c r="P3723" s="46">
        <f t="shared" si="234"/>
        <v>0</v>
      </c>
      <c r="Q3723" s="48">
        <v>0</v>
      </c>
      <c r="R3723" s="47">
        <f t="shared" si="235"/>
        <v>0</v>
      </c>
      <c r="S3723" s="6" t="s">
        <v>44</v>
      </c>
      <c r="T3723" s="6" t="s">
        <v>527</v>
      </c>
      <c r="U3723" s="6" t="s">
        <v>44</v>
      </c>
      <c r="V3723" s="6" t="s">
        <v>5046</v>
      </c>
      <c r="W3723" s="7">
        <v>0</v>
      </c>
      <c r="X3723" s="7">
        <v>0</v>
      </c>
      <c r="Y3723" s="7">
        <v>0</v>
      </c>
      <c r="Z3723" s="7">
        <v>0</v>
      </c>
      <c r="AA3723" s="7">
        <v>0</v>
      </c>
      <c r="AB3723" s="7">
        <v>2</v>
      </c>
      <c r="AC3723" s="7">
        <v>0</v>
      </c>
      <c r="AD3723" s="7">
        <v>0</v>
      </c>
      <c r="AE3723">
        <v>4</v>
      </c>
      <c r="AF3723">
        <v>0</v>
      </c>
      <c r="AG3723">
        <v>0</v>
      </c>
      <c r="AH3723">
        <v>0</v>
      </c>
      <c r="AI3723">
        <v>0</v>
      </c>
      <c r="AJ3723">
        <v>2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</row>
    <row r="3724" spans="1:44" x14ac:dyDescent="0.25">
      <c r="A3724">
        <v>1562574</v>
      </c>
      <c r="B3724">
        <v>757863</v>
      </c>
      <c r="C3724">
        <v>22.446273816655701</v>
      </c>
      <c r="D3724">
        <v>40.595334253325497</v>
      </c>
      <c r="E3724" s="68" t="s">
        <v>1880</v>
      </c>
      <c r="F3724" s="8">
        <f>INDEX(Δεδομένα!$P:$P,MATCH('2020'!E3724,Δεδομένα!$O:$O,0))</f>
        <v>66</v>
      </c>
      <c r="G3724" s="6" t="s">
        <v>238</v>
      </c>
      <c r="H3724" s="2" t="str">
        <f>INDEX(Δεδομένα!B$1:B$51,MATCH('2020'!G3724,Δεδομένα!A$1:A$51,0))</f>
        <v>ΚΕΝΤΡΙΚΗΣ ΜΑΚΕΔΟΝΙΑΣ</v>
      </c>
      <c r="I3724" s="8">
        <f>INDEX(Δεδομένα!E$1:E$13,MATCH('2020'!H3724,Δεδομένα!D$1:D$13,0))</f>
        <v>3</v>
      </c>
      <c r="J3724" s="1">
        <v>43992</v>
      </c>
      <c r="K3724" s="6" t="s">
        <v>1008</v>
      </c>
      <c r="L3724" s="36" t="str">
        <f t="shared" si="232"/>
        <v>10/06/2020 17:44</v>
      </c>
      <c r="M3724" s="1">
        <v>43992</v>
      </c>
      <c r="N3724" s="6" t="s">
        <v>327</v>
      </c>
      <c r="O3724" s="36" t="str">
        <f t="shared" si="233"/>
        <v>10/06/2020 18:50</v>
      </c>
      <c r="P3724" s="46">
        <f t="shared" si="234"/>
        <v>4.5833333329937886E-2</v>
      </c>
      <c r="Q3724" s="48">
        <v>0</v>
      </c>
      <c r="R3724" s="47">
        <f t="shared" si="235"/>
        <v>65.999999995110556</v>
      </c>
      <c r="S3724" s="6" t="s">
        <v>897</v>
      </c>
      <c r="T3724" s="6" t="s">
        <v>1966</v>
      </c>
      <c r="U3724" s="6" t="s">
        <v>44</v>
      </c>
      <c r="V3724" s="6" t="s">
        <v>2152</v>
      </c>
      <c r="W3724" s="7">
        <v>0</v>
      </c>
      <c r="X3724" s="7">
        <v>0</v>
      </c>
      <c r="Y3724" s="7">
        <v>0</v>
      </c>
      <c r="Z3724" s="7">
        <v>0</v>
      </c>
      <c r="AA3724" s="7">
        <v>1</v>
      </c>
      <c r="AB3724" s="7">
        <v>0</v>
      </c>
      <c r="AC3724" s="7">
        <v>0</v>
      </c>
      <c r="AD3724" s="7">
        <v>0</v>
      </c>
      <c r="AE3724">
        <v>2</v>
      </c>
      <c r="AF3724">
        <v>0</v>
      </c>
      <c r="AG3724">
        <v>0</v>
      </c>
      <c r="AH3724">
        <v>0</v>
      </c>
      <c r="AI3724">
        <v>0</v>
      </c>
      <c r="AJ3724">
        <v>1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</row>
    <row r="3725" spans="1:44" x14ac:dyDescent="0.25">
      <c r="A3725">
        <v>1562583</v>
      </c>
      <c r="B3725">
        <v>757891</v>
      </c>
      <c r="C3725">
        <v>22.548191120570898</v>
      </c>
      <c r="D3725">
        <v>40.669169078017198</v>
      </c>
      <c r="E3725" s="68" t="s">
        <v>1880</v>
      </c>
      <c r="F3725" s="8">
        <f>INDEX(Δεδομένα!$P:$P,MATCH('2020'!E3725,Δεδομένα!$O:$O,0))</f>
        <v>66</v>
      </c>
      <c r="G3725" s="6" t="s">
        <v>238</v>
      </c>
      <c r="H3725" s="2" t="str">
        <f>INDEX(Δεδομένα!B$1:B$51,MATCH('2020'!G3725,Δεδομένα!A$1:A$51,0))</f>
        <v>ΚΕΝΤΡΙΚΗΣ ΜΑΚΕΔΟΝΙΑΣ</v>
      </c>
      <c r="I3725" s="8">
        <f>INDEX(Δεδομένα!E$1:E$13,MATCH('2020'!H3725,Δεδομένα!D$1:D$13,0))</f>
        <v>3</v>
      </c>
      <c r="J3725" s="1">
        <v>43992</v>
      </c>
      <c r="K3725" s="6" t="s">
        <v>2218</v>
      </c>
      <c r="L3725" s="36" t="str">
        <f t="shared" si="232"/>
        <v>10/06/2020 19:09</v>
      </c>
      <c r="M3725" s="1">
        <v>43992</v>
      </c>
      <c r="N3725" s="6" t="s">
        <v>97</v>
      </c>
      <c r="O3725" s="36" t="str">
        <f t="shared" si="233"/>
        <v>10/06/2020 19:54</v>
      </c>
      <c r="P3725" s="46">
        <f t="shared" si="234"/>
        <v>3.125E-2</v>
      </c>
      <c r="Q3725" s="48">
        <v>0</v>
      </c>
      <c r="R3725" s="47">
        <f t="shared" si="235"/>
        <v>45</v>
      </c>
      <c r="S3725" s="6" t="s">
        <v>897</v>
      </c>
      <c r="T3725" s="6" t="s">
        <v>1966</v>
      </c>
      <c r="U3725" s="6" t="s">
        <v>44</v>
      </c>
      <c r="V3725" s="6" t="s">
        <v>2025</v>
      </c>
      <c r="W3725" s="7">
        <v>0</v>
      </c>
      <c r="X3725" s="7">
        <v>0</v>
      </c>
      <c r="Y3725" s="7">
        <v>0</v>
      </c>
      <c r="Z3725" s="7">
        <v>0</v>
      </c>
      <c r="AA3725" s="7">
        <v>1</v>
      </c>
      <c r="AB3725" s="7">
        <v>0</v>
      </c>
      <c r="AC3725" s="7">
        <v>0</v>
      </c>
      <c r="AD3725" s="7">
        <v>0</v>
      </c>
      <c r="AE3725">
        <v>2</v>
      </c>
      <c r="AF3725">
        <v>0</v>
      </c>
      <c r="AG3725">
        <v>0</v>
      </c>
      <c r="AH3725">
        <v>0</v>
      </c>
      <c r="AI3725">
        <v>0</v>
      </c>
      <c r="AJ3725">
        <v>1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</row>
    <row r="3726" spans="1:44" x14ac:dyDescent="0.25">
      <c r="A3726">
        <v>1562596</v>
      </c>
      <c r="B3726">
        <v>757933</v>
      </c>
      <c r="C3726">
        <v>22.6078731355313</v>
      </c>
      <c r="D3726">
        <v>40.566790730110696</v>
      </c>
      <c r="E3726" s="68" t="s">
        <v>1880</v>
      </c>
      <c r="F3726" s="8">
        <f>INDEX(Δεδομένα!$P:$P,MATCH('2020'!E3726,Δεδομένα!$O:$O,0))</f>
        <v>66</v>
      </c>
      <c r="G3726" s="6" t="s">
        <v>238</v>
      </c>
      <c r="H3726" s="2" t="str">
        <f>INDEX(Δεδομένα!B$1:B$51,MATCH('2020'!G3726,Δεδομένα!A$1:A$51,0))</f>
        <v>ΚΕΝΤΡΙΚΗΣ ΜΑΚΕΔΟΝΙΑΣ</v>
      </c>
      <c r="I3726" s="8">
        <f>INDEX(Δεδομένα!E$1:E$13,MATCH('2020'!H3726,Δεδομένα!D$1:D$13,0))</f>
        <v>3</v>
      </c>
      <c r="J3726" s="1">
        <v>43992</v>
      </c>
      <c r="K3726" s="6" t="s">
        <v>740</v>
      </c>
      <c r="L3726" s="36" t="str">
        <f t="shared" si="232"/>
        <v>10/06/2020 21:35</v>
      </c>
      <c r="M3726" s="1">
        <v>43992</v>
      </c>
      <c r="N3726" s="6" t="s">
        <v>1509</v>
      </c>
      <c r="O3726" s="36" t="str">
        <f t="shared" si="233"/>
        <v>10/06/2020 23:15</v>
      </c>
      <c r="P3726" s="46">
        <f t="shared" si="234"/>
        <v>6.9444444445252884E-2</v>
      </c>
      <c r="Q3726" s="48">
        <v>0</v>
      </c>
      <c r="R3726" s="47">
        <f t="shared" si="235"/>
        <v>100.00000000116415</v>
      </c>
      <c r="S3726" s="6" t="s">
        <v>897</v>
      </c>
      <c r="T3726" s="6" t="s">
        <v>1966</v>
      </c>
      <c r="U3726" s="6" t="s">
        <v>44</v>
      </c>
      <c r="V3726" s="6" t="s">
        <v>2158</v>
      </c>
      <c r="W3726" s="7">
        <v>0</v>
      </c>
      <c r="X3726" s="7">
        <v>0</v>
      </c>
      <c r="Y3726" s="7">
        <v>0</v>
      </c>
      <c r="Z3726" s="7">
        <v>0</v>
      </c>
      <c r="AA3726" s="7">
        <v>5</v>
      </c>
      <c r="AB3726" s="7">
        <v>0</v>
      </c>
      <c r="AC3726" s="7">
        <v>0</v>
      </c>
      <c r="AD3726" s="7">
        <v>0</v>
      </c>
      <c r="AE3726">
        <v>2</v>
      </c>
      <c r="AF3726">
        <v>0</v>
      </c>
      <c r="AG3726">
        <v>0</v>
      </c>
      <c r="AH3726">
        <v>0</v>
      </c>
      <c r="AI3726">
        <v>0</v>
      </c>
      <c r="AJ3726">
        <v>1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</row>
    <row r="3727" spans="1:44" x14ac:dyDescent="0.25">
      <c r="A3727">
        <v>1562557</v>
      </c>
      <c r="B3727">
        <v>757910</v>
      </c>
      <c r="C3727">
        <v>24.295025036954801</v>
      </c>
      <c r="D3727">
        <v>40.932058037437997</v>
      </c>
      <c r="E3727" s="68" t="s">
        <v>76</v>
      </c>
      <c r="F3727" s="8">
        <f>INDEX(Δεδομένα!$P:$P,MATCH('2020'!E3727,Δεδομένα!$O:$O,0))</f>
        <v>25</v>
      </c>
      <c r="G3727" s="6" t="s">
        <v>77</v>
      </c>
      <c r="H3727" s="2" t="str">
        <f>INDEX(Δεδομένα!B$1:B$51,MATCH('2020'!G3727,Δεδομένα!A$1:A$51,0))</f>
        <v>ΑΝΑΤΟΛΙΚΗΣ ΜΑΚΕΔΟΝΙΑΣ ΚΑΙ ΘΡΑΚΗΣ</v>
      </c>
      <c r="I3727" s="8">
        <f>INDEX(Δεδομένα!E$1:E$13,MATCH('2020'!H3727,Δεδομένα!D$1:D$13,0))</f>
        <v>2</v>
      </c>
      <c r="J3727" s="1">
        <v>43992</v>
      </c>
      <c r="K3727" s="6" t="s">
        <v>2825</v>
      </c>
      <c r="L3727" s="36" t="str">
        <f t="shared" si="232"/>
        <v>10/06/2020 20:29</v>
      </c>
      <c r="M3727" s="1">
        <v>43992</v>
      </c>
      <c r="N3727" s="6" t="s">
        <v>752</v>
      </c>
      <c r="O3727" s="36" t="str">
        <f t="shared" si="233"/>
        <v>10/06/2020 21:10</v>
      </c>
      <c r="P3727" s="46">
        <f t="shared" si="234"/>
        <v>2.8472222220443655E-2</v>
      </c>
      <c r="Q3727" s="48">
        <v>0</v>
      </c>
      <c r="R3727" s="47">
        <f t="shared" si="235"/>
        <v>40.999999997438863</v>
      </c>
      <c r="S3727" s="6" t="s">
        <v>77</v>
      </c>
      <c r="T3727" s="6" t="s">
        <v>80</v>
      </c>
      <c r="U3727" s="6" t="s">
        <v>2040</v>
      </c>
      <c r="V3727" s="6" t="s">
        <v>2040</v>
      </c>
      <c r="W3727" s="7">
        <v>0</v>
      </c>
      <c r="X3727" s="7">
        <v>0</v>
      </c>
      <c r="Y3727" s="7">
        <v>0</v>
      </c>
      <c r="Z3727" s="7">
        <v>0</v>
      </c>
      <c r="AA3727" s="7">
        <v>0.5</v>
      </c>
      <c r="AB3727" s="7">
        <v>0</v>
      </c>
      <c r="AC3727" s="7">
        <v>0</v>
      </c>
      <c r="AD3727" s="7">
        <v>0</v>
      </c>
      <c r="AE3727">
        <v>2</v>
      </c>
      <c r="AF3727">
        <v>0</v>
      </c>
      <c r="AG3727">
        <v>0</v>
      </c>
      <c r="AH3727">
        <v>0</v>
      </c>
      <c r="AI3727">
        <v>1</v>
      </c>
      <c r="AJ3727">
        <v>1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</row>
    <row r="3728" spans="1:44" x14ac:dyDescent="0.25">
      <c r="A3728">
        <v>1562941</v>
      </c>
      <c r="B3728">
        <v>757924</v>
      </c>
      <c r="C3728">
        <v>22.056246413948099</v>
      </c>
      <c r="D3728">
        <v>39.463741013145899</v>
      </c>
      <c r="E3728" s="68" t="s">
        <v>293</v>
      </c>
      <c r="F3728" s="8">
        <f>INDEX(Δεδομένα!$P:$P,MATCH('2020'!E3728,Δεδομένα!$O:$O,0))</f>
        <v>118</v>
      </c>
      <c r="G3728" s="6" t="s">
        <v>294</v>
      </c>
      <c r="H3728" s="2" t="str">
        <f>INDEX(Δεδομένα!B$1:B$51,MATCH('2020'!G3728,Δεδομένα!A$1:A$51,0))</f>
        <v>ΘΕΣΣΑΛΙΑΣ</v>
      </c>
      <c r="I3728" s="8">
        <f>INDEX(Δεδομένα!E$1:E$13,MATCH('2020'!H3728,Δεδομένα!D$1:D$13,0))</f>
        <v>6</v>
      </c>
      <c r="J3728" s="1">
        <v>43992</v>
      </c>
      <c r="K3728" s="6" t="s">
        <v>3663</v>
      </c>
      <c r="L3728" s="36" t="str">
        <f t="shared" si="232"/>
        <v>10/06/2020 21:11</v>
      </c>
      <c r="M3728" s="1">
        <v>43992</v>
      </c>
      <c r="N3728" s="6" t="s">
        <v>4168</v>
      </c>
      <c r="O3728" s="36" t="str">
        <f t="shared" si="233"/>
        <v>10/06/2020 21:23</v>
      </c>
      <c r="P3728" s="46">
        <f t="shared" si="234"/>
        <v>8.333333331393078E-3</v>
      </c>
      <c r="Q3728" s="48">
        <v>0</v>
      </c>
      <c r="R3728" s="47">
        <f t="shared" si="235"/>
        <v>11.999999997206032</v>
      </c>
      <c r="S3728" s="6" t="s">
        <v>294</v>
      </c>
      <c r="T3728" s="6" t="s">
        <v>297</v>
      </c>
      <c r="U3728" s="6" t="s">
        <v>44</v>
      </c>
      <c r="V3728" s="6" t="s">
        <v>5052</v>
      </c>
      <c r="W3728" s="7">
        <v>0</v>
      </c>
      <c r="X3728" s="7">
        <v>0</v>
      </c>
      <c r="Y3728" s="7">
        <v>0</v>
      </c>
      <c r="Z3728" s="7">
        <v>1</v>
      </c>
      <c r="AA3728" s="7">
        <v>0</v>
      </c>
      <c r="AB3728" s="7">
        <v>0</v>
      </c>
      <c r="AC3728" s="7">
        <v>0</v>
      </c>
      <c r="AD3728" s="7">
        <v>0</v>
      </c>
      <c r="AE3728">
        <v>2</v>
      </c>
      <c r="AF3728">
        <v>0</v>
      </c>
      <c r="AG3728">
        <v>0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</row>
    <row r="3729" spans="1:44" x14ac:dyDescent="0.25">
      <c r="A3729">
        <v>1562573</v>
      </c>
      <c r="B3729">
        <v>757803</v>
      </c>
      <c r="C3729">
        <v>22.846892067250501</v>
      </c>
      <c r="D3729">
        <v>40.929448454102499</v>
      </c>
      <c r="E3729" s="68" t="s">
        <v>1084</v>
      </c>
      <c r="F3729" s="8">
        <f>INDEX(Δεδομένα!$P:$P,MATCH('2020'!E3729,Δεδομένα!$O:$O,0))</f>
        <v>57</v>
      </c>
      <c r="G3729" s="6" t="s">
        <v>223</v>
      </c>
      <c r="H3729" s="2" t="str">
        <f>INDEX(Δεδομένα!B$1:B$51,MATCH('2020'!G3729,Δεδομένα!A$1:A$51,0))</f>
        <v>ΚΕΝΤΡΙΚΗΣ ΜΑΚΕΔΟΝΙΑΣ</v>
      </c>
      <c r="I3729" s="8">
        <f>INDEX(Δεδομένα!E$1:E$13,MATCH('2020'!H3729,Δεδομένα!D$1:D$13,0))</f>
        <v>3</v>
      </c>
      <c r="J3729" s="1">
        <v>43992</v>
      </c>
      <c r="K3729" s="6" t="s">
        <v>835</v>
      </c>
      <c r="L3729" s="36" t="str">
        <f t="shared" si="232"/>
        <v>10/06/2020 13:24</v>
      </c>
      <c r="M3729" s="1">
        <v>43992</v>
      </c>
      <c r="N3729" s="6" t="s">
        <v>2799</v>
      </c>
      <c r="O3729" s="36" t="str">
        <f t="shared" si="233"/>
        <v>10/06/2020 13:56</v>
      </c>
      <c r="P3729" s="46">
        <f t="shared" si="234"/>
        <v>2.2222222221898846E-2</v>
      </c>
      <c r="Q3729" s="48">
        <v>0</v>
      </c>
      <c r="R3729" s="47">
        <f t="shared" si="235"/>
        <v>31.999999999534339</v>
      </c>
      <c r="S3729" s="6" t="s">
        <v>223</v>
      </c>
      <c r="T3729" s="6" t="s">
        <v>1145</v>
      </c>
      <c r="U3729" s="6" t="s">
        <v>44</v>
      </c>
      <c r="V3729" s="6" t="s">
        <v>4925</v>
      </c>
      <c r="W3729" s="7">
        <v>0</v>
      </c>
      <c r="X3729" s="7">
        <v>0</v>
      </c>
      <c r="Y3729" s="7">
        <v>0</v>
      </c>
      <c r="Z3729" s="7">
        <v>1</v>
      </c>
      <c r="AA3729" s="7">
        <v>0</v>
      </c>
      <c r="AB3729" s="7">
        <v>0</v>
      </c>
      <c r="AC3729" s="7">
        <v>0</v>
      </c>
      <c r="AD3729" s="7">
        <v>0</v>
      </c>
      <c r="AE3729">
        <v>5</v>
      </c>
      <c r="AF3729">
        <v>0</v>
      </c>
      <c r="AG3729">
        <v>0</v>
      </c>
      <c r="AH3729">
        <v>0</v>
      </c>
      <c r="AI3729">
        <v>0</v>
      </c>
      <c r="AJ3729">
        <v>2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</row>
    <row r="3730" spans="1:44" x14ac:dyDescent="0.25">
      <c r="A3730">
        <v>1606228</v>
      </c>
      <c r="B3730">
        <v>757887</v>
      </c>
      <c r="C3730">
        <v>26.4979560345643</v>
      </c>
      <c r="D3730">
        <v>39.1343716679647</v>
      </c>
      <c r="E3730" s="68" t="s">
        <v>494</v>
      </c>
      <c r="F3730" s="8">
        <f>INDEX(Δεδομένα!$P:$P,MATCH('2020'!E3730,Δεδομένα!$O:$O,0))</f>
        <v>196</v>
      </c>
      <c r="G3730" s="6" t="s">
        <v>495</v>
      </c>
      <c r="H3730" s="2" t="str">
        <f>INDEX(Δεδομένα!B$1:B$51,MATCH('2020'!G3730,Δεδομένα!A$1:A$51,0))</f>
        <v>ΒΟΡΕΙΟΥ ΑΙΓΑΙΟΥ</v>
      </c>
      <c r="I3730" s="8">
        <f>INDEX(Δεδομένα!E$1:E$13,MATCH('2020'!H3730,Δεδομένα!D$1:D$13,0))</f>
        <v>11</v>
      </c>
      <c r="J3730" s="1">
        <v>43992</v>
      </c>
      <c r="K3730" s="6" t="s">
        <v>2130</v>
      </c>
      <c r="L3730" s="36" t="str">
        <f t="shared" si="232"/>
        <v>10/06/2020 18:49</v>
      </c>
      <c r="M3730" s="1">
        <v>43992</v>
      </c>
      <c r="N3730" s="6" t="s">
        <v>614</v>
      </c>
      <c r="O3730" s="36" t="str">
        <f t="shared" si="233"/>
        <v>10/06/2020 21:30</v>
      </c>
      <c r="P3730" s="46">
        <f t="shared" si="234"/>
        <v>0.11180555555620231</v>
      </c>
      <c r="Q3730" s="48">
        <v>0</v>
      </c>
      <c r="R3730" s="47">
        <f t="shared" si="235"/>
        <v>161.00000000093132</v>
      </c>
      <c r="S3730" s="6" t="s">
        <v>44</v>
      </c>
      <c r="T3730" s="6" t="s">
        <v>499</v>
      </c>
      <c r="U3730" s="6" t="s">
        <v>500</v>
      </c>
      <c r="V3730" s="6" t="s">
        <v>500</v>
      </c>
      <c r="W3730" s="7">
        <v>0</v>
      </c>
      <c r="X3730" s="7">
        <v>0</v>
      </c>
      <c r="Y3730" s="7">
        <v>0</v>
      </c>
      <c r="Z3730" s="7">
        <v>0</v>
      </c>
      <c r="AA3730" s="7">
        <v>0</v>
      </c>
      <c r="AB3730" s="7">
        <v>0.2</v>
      </c>
      <c r="AC3730" s="7">
        <v>0</v>
      </c>
      <c r="AD3730" s="7">
        <v>0</v>
      </c>
      <c r="AE3730">
        <v>8</v>
      </c>
      <c r="AF3730">
        <v>4</v>
      </c>
      <c r="AG3730">
        <v>7</v>
      </c>
      <c r="AH3730">
        <v>0</v>
      </c>
      <c r="AI3730">
        <v>0</v>
      </c>
      <c r="AJ3730">
        <v>4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</row>
    <row r="3731" spans="1:44" x14ac:dyDescent="0.25">
      <c r="A3731">
        <v>1562714</v>
      </c>
      <c r="B3731">
        <v>757784</v>
      </c>
      <c r="C3731">
        <v>22.0133707186931</v>
      </c>
      <c r="D3731">
        <v>37.040087704460703</v>
      </c>
      <c r="E3731" s="68" t="s">
        <v>937</v>
      </c>
      <c r="F3731" s="8">
        <f>INDEX(Δεδομένα!$P:$P,MATCH('2020'!E3731,Δεδομένα!$O:$O,0))</f>
        <v>143</v>
      </c>
      <c r="G3731" s="6" t="s">
        <v>841</v>
      </c>
      <c r="H3731" s="2" t="str">
        <f>INDEX(Δεδομένα!B$1:B$51,MATCH('2020'!G3731,Δεδομένα!A$1:A$51,0))</f>
        <v>ΠΕΛΛΟΠΟΝΗΣΟΥ</v>
      </c>
      <c r="I3731" s="8">
        <f>INDEX(Δεδομένα!E$1:E$13,MATCH('2020'!H3731,Δεδομένα!D$1:D$13,0))</f>
        <v>8</v>
      </c>
      <c r="J3731" s="1">
        <v>43992</v>
      </c>
      <c r="K3731" s="6" t="s">
        <v>611</v>
      </c>
      <c r="L3731" s="36" t="str">
        <f t="shared" si="232"/>
        <v>10/06/2020 12:15</v>
      </c>
      <c r="M3731" s="1">
        <v>43992</v>
      </c>
      <c r="N3731" s="6" t="s">
        <v>1723</v>
      </c>
      <c r="O3731" s="36" t="str">
        <f t="shared" si="233"/>
        <v>10/06/2020 12:48</v>
      </c>
      <c r="P3731" s="46">
        <f t="shared" si="234"/>
        <v>2.2916666668606922E-2</v>
      </c>
      <c r="Q3731" s="48">
        <v>0</v>
      </c>
      <c r="R3731" s="47">
        <f t="shared" si="235"/>
        <v>33.000000002793968</v>
      </c>
      <c r="S3731" s="6" t="s">
        <v>842</v>
      </c>
      <c r="T3731" s="6" t="s">
        <v>984</v>
      </c>
      <c r="U3731" s="6" t="s">
        <v>44</v>
      </c>
      <c r="V3731" s="6" t="s">
        <v>5047</v>
      </c>
      <c r="W3731" s="7">
        <v>0</v>
      </c>
      <c r="X3731" s="7">
        <v>0</v>
      </c>
      <c r="Y3731" s="7">
        <v>0</v>
      </c>
      <c r="Z3731" s="7">
        <v>0</v>
      </c>
      <c r="AA3731" s="7">
        <v>0.2</v>
      </c>
      <c r="AB3731" s="7">
        <v>0</v>
      </c>
      <c r="AC3731" s="7">
        <v>0</v>
      </c>
      <c r="AD3731" s="7">
        <v>0</v>
      </c>
      <c r="AE3731">
        <v>2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</row>
    <row r="3732" spans="1:44" x14ac:dyDescent="0.25">
      <c r="A3732">
        <v>1562702</v>
      </c>
      <c r="B3732">
        <v>757839</v>
      </c>
      <c r="C3732">
        <v>22.036789109478899</v>
      </c>
      <c r="D3732">
        <v>37.033126246926102</v>
      </c>
      <c r="E3732" s="68" t="s">
        <v>937</v>
      </c>
      <c r="F3732" s="8">
        <f>INDEX(Δεδομένα!$P:$P,MATCH('2020'!E3732,Δεδομένα!$O:$O,0))</f>
        <v>143</v>
      </c>
      <c r="G3732" s="6" t="s">
        <v>841</v>
      </c>
      <c r="H3732" s="2" t="str">
        <f>INDEX(Δεδομένα!B$1:B$51,MATCH('2020'!G3732,Δεδομένα!A$1:A$51,0))</f>
        <v>ΠΕΛΛΟΠΟΝΗΣΟΥ</v>
      </c>
      <c r="I3732" s="8">
        <f>INDEX(Δεδομένα!E$1:E$13,MATCH('2020'!H3732,Δεδομένα!D$1:D$13,0))</f>
        <v>8</v>
      </c>
      <c r="J3732" s="1">
        <v>43992</v>
      </c>
      <c r="K3732" s="6" t="s">
        <v>2198</v>
      </c>
      <c r="L3732" s="36" t="str">
        <f t="shared" si="232"/>
        <v>10/06/2020 15:38</v>
      </c>
      <c r="M3732" s="1">
        <v>43992</v>
      </c>
      <c r="N3732" s="6" t="s">
        <v>215</v>
      </c>
      <c r="O3732" s="36" t="str">
        <f t="shared" si="233"/>
        <v>10/06/2020 16:20</v>
      </c>
      <c r="P3732" s="46">
        <f t="shared" si="234"/>
        <v>2.9166666667151731E-2</v>
      </c>
      <c r="Q3732" s="48">
        <v>0</v>
      </c>
      <c r="R3732" s="47">
        <f t="shared" si="235"/>
        <v>42.000000000698492</v>
      </c>
      <c r="S3732" s="6" t="s">
        <v>842</v>
      </c>
      <c r="T3732" s="6" t="s">
        <v>940</v>
      </c>
      <c r="U3732" s="6" t="s">
        <v>44</v>
      </c>
      <c r="V3732" s="6" t="s">
        <v>3212</v>
      </c>
      <c r="W3732" s="7">
        <v>0</v>
      </c>
      <c r="X3732" s="7">
        <v>0</v>
      </c>
      <c r="Y3732" s="7">
        <v>0</v>
      </c>
      <c r="Z3732" s="7">
        <v>0</v>
      </c>
      <c r="AA3732" s="7">
        <v>0.5</v>
      </c>
      <c r="AB3732" s="7">
        <v>0</v>
      </c>
      <c r="AC3732" s="7">
        <v>0</v>
      </c>
      <c r="AD3732" s="7">
        <v>0</v>
      </c>
      <c r="AE3732">
        <v>4</v>
      </c>
      <c r="AF3732">
        <v>0</v>
      </c>
      <c r="AG3732">
        <v>0</v>
      </c>
      <c r="AH3732">
        <v>0</v>
      </c>
      <c r="AI3732">
        <v>0</v>
      </c>
      <c r="AJ3732">
        <v>2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</row>
    <row r="3733" spans="1:44" x14ac:dyDescent="0.25">
      <c r="A3733">
        <v>1562549</v>
      </c>
      <c r="B3733">
        <v>757806</v>
      </c>
      <c r="C3733">
        <v>21.967205907827001</v>
      </c>
      <c r="D3733">
        <v>40.965035304128001</v>
      </c>
      <c r="E3733" s="68" t="s">
        <v>952</v>
      </c>
      <c r="F3733" s="8">
        <f>INDEX(Δεδομένα!$P:$P,MATCH('2020'!E3733,Δεδομένα!$O:$O,0))</f>
        <v>62</v>
      </c>
      <c r="G3733" s="6" t="s">
        <v>874</v>
      </c>
      <c r="H3733" s="2" t="str">
        <f>INDEX(Δεδομένα!B$1:B$51,MATCH('2020'!G3733,Δεδομένα!A$1:A$51,0))</f>
        <v>ΚΕΝΤΡΙΚΗΣ ΜΑΚΕΔΟΝΙΑΣ</v>
      </c>
      <c r="I3733" s="8">
        <f>INDEX(Δεδομένα!E$1:E$13,MATCH('2020'!H3733,Δεδομένα!D$1:D$13,0))</f>
        <v>3</v>
      </c>
      <c r="J3733" s="1">
        <v>43992</v>
      </c>
      <c r="K3733" s="6" t="s">
        <v>588</v>
      </c>
      <c r="L3733" s="36" t="str">
        <f t="shared" si="232"/>
        <v>10/06/2020 13:48</v>
      </c>
      <c r="M3733" s="1">
        <v>43992</v>
      </c>
      <c r="N3733" s="6" t="s">
        <v>595</v>
      </c>
      <c r="O3733" s="36" t="str">
        <f t="shared" si="233"/>
        <v>10/06/2020 14:20</v>
      </c>
      <c r="P3733" s="46">
        <f t="shared" si="234"/>
        <v>2.2222222221898846E-2</v>
      </c>
      <c r="Q3733" s="48">
        <v>0</v>
      </c>
      <c r="R3733" s="47">
        <f t="shared" si="235"/>
        <v>31.999999999534339</v>
      </c>
      <c r="S3733" s="6" t="s">
        <v>953</v>
      </c>
      <c r="T3733" s="6" t="s">
        <v>954</v>
      </c>
      <c r="U3733" s="6" t="s">
        <v>668</v>
      </c>
      <c r="V3733" s="6" t="s">
        <v>1311</v>
      </c>
      <c r="W3733" s="7">
        <v>0</v>
      </c>
      <c r="X3733" s="7">
        <v>0</v>
      </c>
      <c r="Y3733" s="7">
        <v>0</v>
      </c>
      <c r="Z3733" s="7">
        <v>0</v>
      </c>
      <c r="AA3733" s="7">
        <v>0.01</v>
      </c>
      <c r="AB3733" s="7">
        <v>0</v>
      </c>
      <c r="AC3733" s="7">
        <v>0</v>
      </c>
      <c r="AD3733" s="7">
        <v>0</v>
      </c>
      <c r="AE3733">
        <v>2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</row>
    <row r="3734" spans="1:44" x14ac:dyDescent="0.25">
      <c r="A3734">
        <v>1562566</v>
      </c>
      <c r="B3734">
        <v>757813</v>
      </c>
      <c r="C3734">
        <v>22.1740432993812</v>
      </c>
      <c r="D3734">
        <v>40.996744166298001</v>
      </c>
      <c r="E3734" s="68" t="s">
        <v>952</v>
      </c>
      <c r="F3734" s="8">
        <f>INDEX(Δεδομένα!$P:$P,MATCH('2020'!E3734,Δεδομένα!$O:$O,0))</f>
        <v>62</v>
      </c>
      <c r="G3734" s="6" t="s">
        <v>874</v>
      </c>
      <c r="H3734" s="2" t="str">
        <f>INDEX(Δεδομένα!B$1:B$51,MATCH('2020'!G3734,Δεδομένα!A$1:A$51,0))</f>
        <v>ΚΕΝΤΡΙΚΗΣ ΜΑΚΕΔΟΝΙΑΣ</v>
      </c>
      <c r="I3734" s="8">
        <f>INDEX(Δεδομένα!E$1:E$13,MATCH('2020'!H3734,Δεδομένα!D$1:D$13,0))</f>
        <v>3</v>
      </c>
      <c r="J3734" s="1">
        <v>43992</v>
      </c>
      <c r="K3734" s="6" t="s">
        <v>362</v>
      </c>
      <c r="L3734" s="36" t="str">
        <f t="shared" si="232"/>
        <v>10/06/2020 14:00</v>
      </c>
      <c r="M3734" s="1">
        <v>43992</v>
      </c>
      <c r="N3734" s="6" t="s">
        <v>66</v>
      </c>
      <c r="O3734" s="36" t="str">
        <f t="shared" si="233"/>
        <v>10/06/2020 15:15</v>
      </c>
      <c r="P3734" s="46">
        <f t="shared" si="234"/>
        <v>5.2083333328482695E-2</v>
      </c>
      <c r="Q3734" s="48">
        <v>0</v>
      </c>
      <c r="R3734" s="47">
        <f t="shared" si="235"/>
        <v>74.999999993015081</v>
      </c>
      <c r="S3734" s="6" t="s">
        <v>953</v>
      </c>
      <c r="T3734" s="6" t="s">
        <v>954</v>
      </c>
      <c r="U3734" s="6" t="s">
        <v>3692</v>
      </c>
      <c r="V3734" s="6" t="s">
        <v>5050</v>
      </c>
      <c r="W3734" s="7">
        <v>0</v>
      </c>
      <c r="X3734" s="7">
        <v>0.03</v>
      </c>
      <c r="Y3734" s="7">
        <v>0</v>
      </c>
      <c r="Z3734" s="7">
        <v>0</v>
      </c>
      <c r="AA3734" s="7">
        <v>0</v>
      </c>
      <c r="AB3734" s="7">
        <v>0</v>
      </c>
      <c r="AC3734" s="7">
        <v>0</v>
      </c>
      <c r="AD3734" s="7">
        <v>0</v>
      </c>
      <c r="AE3734">
        <v>2</v>
      </c>
      <c r="AF3734">
        <v>0</v>
      </c>
      <c r="AG3734">
        <v>0</v>
      </c>
      <c r="AH3734">
        <v>0</v>
      </c>
      <c r="AI3734">
        <v>0</v>
      </c>
      <c r="AJ3734">
        <v>1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</row>
    <row r="3735" spans="1:44" x14ac:dyDescent="0.25">
      <c r="A3735">
        <v>1562520</v>
      </c>
      <c r="B3735">
        <v>757810</v>
      </c>
      <c r="C3735">
        <v>26.922529657785699</v>
      </c>
      <c r="D3735">
        <v>37.726528622865402</v>
      </c>
      <c r="E3735" s="68" t="s">
        <v>545</v>
      </c>
      <c r="F3735" s="8">
        <f>INDEX(Δεδομένα!$P:$P,MATCH('2020'!E3735,Δεδομένα!$O:$O,0))</f>
        <v>204</v>
      </c>
      <c r="G3735" s="6" t="s">
        <v>546</v>
      </c>
      <c r="H3735" s="2" t="str">
        <f>INDEX(Δεδομένα!B$1:B$51,MATCH('2020'!G3735,Δεδομένα!A$1:A$51,0))</f>
        <v>ΚΡΗΤΗΣ</v>
      </c>
      <c r="I3735" s="8">
        <f>INDEX(Δεδομένα!E$1:E$13,MATCH('2020'!H3735,Δεδομένα!D$1:D$13,0))</f>
        <v>12</v>
      </c>
      <c r="J3735" s="1">
        <v>43992</v>
      </c>
      <c r="K3735" s="6" t="s">
        <v>341</v>
      </c>
      <c r="L3735" s="36" t="str">
        <f t="shared" si="232"/>
        <v>10/06/2020 13:55</v>
      </c>
      <c r="M3735" s="1">
        <v>43992</v>
      </c>
      <c r="N3735" s="6" t="s">
        <v>4556</v>
      </c>
      <c r="O3735" s="36" t="str">
        <f t="shared" si="233"/>
        <v>10/06/2020 21:48</v>
      </c>
      <c r="P3735" s="46">
        <f t="shared" si="234"/>
        <v>0.32847222222335404</v>
      </c>
      <c r="Q3735" s="48">
        <v>0</v>
      </c>
      <c r="R3735" s="47">
        <f t="shared" si="235"/>
        <v>473.00000000162981</v>
      </c>
      <c r="S3735" s="6" t="s">
        <v>546</v>
      </c>
      <c r="T3735" s="6" t="s">
        <v>548</v>
      </c>
      <c r="U3735" s="6" t="s">
        <v>5048</v>
      </c>
      <c r="V3735" s="6" t="s">
        <v>5049</v>
      </c>
      <c r="W3735" s="7">
        <v>0</v>
      </c>
      <c r="X3735" s="7">
        <v>0</v>
      </c>
      <c r="Y3735" s="7">
        <v>0</v>
      </c>
      <c r="Z3735" s="7">
        <v>0</v>
      </c>
      <c r="AA3735" s="7">
        <v>0</v>
      </c>
      <c r="AB3735" s="7">
        <v>2</v>
      </c>
      <c r="AC3735" s="7">
        <v>0</v>
      </c>
      <c r="AD3735" s="7">
        <v>0</v>
      </c>
      <c r="AE3735">
        <v>22</v>
      </c>
      <c r="AF3735">
        <v>0</v>
      </c>
      <c r="AG3735">
        <v>0</v>
      </c>
      <c r="AH3735">
        <v>0</v>
      </c>
      <c r="AI3735">
        <v>0</v>
      </c>
      <c r="AJ3735">
        <v>8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</row>
    <row r="3736" spans="1:44" x14ac:dyDescent="0.25">
      <c r="A3736">
        <v>1562728</v>
      </c>
      <c r="B3736">
        <v>757828</v>
      </c>
      <c r="C3736">
        <v>21.6861544532515</v>
      </c>
      <c r="D3736">
        <v>39.502833791514597</v>
      </c>
      <c r="E3736" s="68" t="s">
        <v>1155</v>
      </c>
      <c r="F3736" s="8">
        <f>INDEX(Δεδομένα!$P:$P,MATCH('2020'!E3736,Δεδομένα!$O:$O,0))</f>
        <v>111</v>
      </c>
      <c r="G3736" s="6" t="s">
        <v>884</v>
      </c>
      <c r="H3736" s="2" t="str">
        <f>INDEX(Δεδομένα!B$1:B$51,MATCH('2020'!G3736,Δεδομένα!A$1:A$51,0))</f>
        <v>ΘΕΣΣΑΛΙΑΣ</v>
      </c>
      <c r="I3736" s="8">
        <f>INDEX(Δεδομένα!E$1:E$13,MATCH('2020'!H3736,Δεδομένα!D$1:D$13,0))</f>
        <v>6</v>
      </c>
      <c r="J3736" s="1">
        <v>43992</v>
      </c>
      <c r="K3736" s="6" t="s">
        <v>542</v>
      </c>
      <c r="L3736" s="36" t="str">
        <f t="shared" si="232"/>
        <v>10/06/2020 14:30</v>
      </c>
      <c r="M3736" s="1">
        <v>43992</v>
      </c>
      <c r="N3736" s="6" t="s">
        <v>581</v>
      </c>
      <c r="O3736" s="36" t="str">
        <f t="shared" si="233"/>
        <v>10/06/2020 15:40</v>
      </c>
      <c r="P3736" s="46">
        <f t="shared" si="234"/>
        <v>4.8611111116770189E-2</v>
      </c>
      <c r="Q3736" s="48">
        <v>0</v>
      </c>
      <c r="R3736" s="47">
        <f t="shared" si="235"/>
        <v>70.000000008149073</v>
      </c>
      <c r="S3736" s="6" t="s">
        <v>884</v>
      </c>
      <c r="T3736" s="6" t="s">
        <v>2418</v>
      </c>
      <c r="U3736" s="6" t="s">
        <v>44</v>
      </c>
      <c r="V3736" s="6" t="s">
        <v>5051</v>
      </c>
      <c r="W3736" s="7">
        <v>0</v>
      </c>
      <c r="X3736" s="7">
        <v>0</v>
      </c>
      <c r="Y3736" s="7">
        <v>0</v>
      </c>
      <c r="Z3736" s="7">
        <v>0.5</v>
      </c>
      <c r="AA3736" s="7">
        <v>0</v>
      </c>
      <c r="AB3736" s="7">
        <v>0</v>
      </c>
      <c r="AC3736" s="7">
        <v>0</v>
      </c>
      <c r="AD3736" s="7">
        <v>0</v>
      </c>
      <c r="AE3736">
        <v>2</v>
      </c>
      <c r="AF3736">
        <v>0</v>
      </c>
      <c r="AG3736">
        <v>0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</row>
    <row r="3737" spans="1:44" x14ac:dyDescent="0.25">
      <c r="A3737">
        <v>1565129</v>
      </c>
      <c r="B3737">
        <v>757857</v>
      </c>
      <c r="C3737">
        <v>21.5201851350356</v>
      </c>
      <c r="D3737">
        <v>39.722798296373099</v>
      </c>
      <c r="E3737" s="68" t="s">
        <v>1047</v>
      </c>
      <c r="F3737" s="8">
        <f>INDEX(Δεδομένα!$P:$P,MATCH('2020'!E3737,Δεδομένα!$O:$O,0))</f>
        <v>114</v>
      </c>
      <c r="G3737" s="6" t="s">
        <v>884</v>
      </c>
      <c r="H3737" s="2" t="str">
        <f>INDEX(Δεδομένα!B$1:B$51,MATCH('2020'!G3737,Δεδομένα!A$1:A$51,0))</f>
        <v>ΘΕΣΣΑΛΙΑΣ</v>
      </c>
      <c r="I3737" s="8">
        <f>INDEX(Δεδομένα!E$1:E$13,MATCH('2020'!H3737,Δεδομένα!D$1:D$13,0))</f>
        <v>6</v>
      </c>
      <c r="J3737" s="1">
        <v>43992</v>
      </c>
      <c r="K3737" s="6" t="s">
        <v>540</v>
      </c>
      <c r="L3737" s="36" t="str">
        <f t="shared" si="232"/>
        <v>10/06/2020 17:15</v>
      </c>
      <c r="M3737" s="1">
        <v>43992</v>
      </c>
      <c r="N3737" s="6" t="s">
        <v>1825</v>
      </c>
      <c r="O3737" s="36" t="str">
        <f t="shared" si="233"/>
        <v>10/06/2020 18:41</v>
      </c>
      <c r="P3737" s="46">
        <f t="shared" si="234"/>
        <v>5.9722222220443655E-2</v>
      </c>
      <c r="Q3737" s="48">
        <v>0</v>
      </c>
      <c r="R3737" s="47">
        <f t="shared" si="235"/>
        <v>85.999999997438863</v>
      </c>
      <c r="S3737" s="6" t="s">
        <v>1678</v>
      </c>
      <c r="T3737" s="6" t="s">
        <v>1048</v>
      </c>
      <c r="U3737" s="6" t="s">
        <v>44</v>
      </c>
      <c r="V3737" s="6" t="s">
        <v>2472</v>
      </c>
      <c r="W3737" s="7">
        <v>0</v>
      </c>
      <c r="X3737" s="7">
        <v>0</v>
      </c>
      <c r="Y3737" s="7">
        <v>0</v>
      </c>
      <c r="Z3737" s="7">
        <v>0</v>
      </c>
      <c r="AA3737" s="7">
        <v>0</v>
      </c>
      <c r="AB3737" s="7">
        <v>2.5</v>
      </c>
      <c r="AC3737" s="7">
        <v>0</v>
      </c>
      <c r="AD3737" s="7">
        <v>0</v>
      </c>
      <c r="AE3737">
        <v>5</v>
      </c>
      <c r="AF3737">
        <v>0</v>
      </c>
      <c r="AG3737">
        <v>0</v>
      </c>
      <c r="AH3737">
        <v>0</v>
      </c>
      <c r="AI3737">
        <v>0</v>
      </c>
      <c r="AJ3737">
        <v>2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</row>
    <row r="3738" spans="1:44" x14ac:dyDescent="0.25">
      <c r="A3738">
        <v>1564660</v>
      </c>
      <c r="B3738">
        <v>757801</v>
      </c>
      <c r="C3738">
        <v>26.0907940570923</v>
      </c>
      <c r="D3738">
        <v>38.321692763834598</v>
      </c>
      <c r="E3738" s="68" t="s">
        <v>1661</v>
      </c>
      <c r="F3738" s="8">
        <f>INDEX(Δεδομένα!$P:$P,MATCH('2020'!E3738,Δεδομένα!$O:$O,0))</f>
        <v>201</v>
      </c>
      <c r="G3738" s="6" t="s">
        <v>525</v>
      </c>
      <c r="H3738" s="2" t="str">
        <f>INDEX(Δεδομένα!B$1:B$51,MATCH('2020'!G3738,Δεδομένα!A$1:A$51,0))</f>
        <v>ΒΟΡΕΙΟΥ ΑΙΓΑΙΟΥ</v>
      </c>
      <c r="I3738" s="8">
        <f>INDEX(Δεδομένα!E$1:E$13,MATCH('2020'!H3738,Δεδομένα!D$1:D$13,0))</f>
        <v>11</v>
      </c>
      <c r="J3738" s="1">
        <v>43992</v>
      </c>
      <c r="K3738" s="6" t="s">
        <v>347</v>
      </c>
      <c r="L3738" s="36" t="str">
        <f t="shared" si="232"/>
        <v>10/06/2020 13:10</v>
      </c>
      <c r="M3738" s="1">
        <v>43992</v>
      </c>
      <c r="N3738" s="6" t="s">
        <v>612</v>
      </c>
      <c r="O3738" s="36" t="str">
        <f t="shared" si="233"/>
        <v>10/06/2020 13:50</v>
      </c>
      <c r="P3738" s="46">
        <f t="shared" si="234"/>
        <v>2.7777777781011537E-2</v>
      </c>
      <c r="Q3738" s="48">
        <v>0</v>
      </c>
      <c r="R3738" s="47">
        <f t="shared" si="235"/>
        <v>40.000000004656613</v>
      </c>
      <c r="S3738" s="6" t="s">
        <v>525</v>
      </c>
      <c r="T3738" s="6" t="s">
        <v>527</v>
      </c>
      <c r="U3738" s="6" t="s">
        <v>537</v>
      </c>
      <c r="V3738" s="6" t="s">
        <v>5046</v>
      </c>
      <c r="W3738" s="7">
        <v>0</v>
      </c>
      <c r="X3738" s="7">
        <v>0</v>
      </c>
      <c r="Y3738" s="7">
        <v>0</v>
      </c>
      <c r="Z3738" s="7">
        <v>0</v>
      </c>
      <c r="AA3738" s="7">
        <v>0</v>
      </c>
      <c r="AB3738" s="7">
        <v>400</v>
      </c>
      <c r="AC3738" s="7">
        <v>0</v>
      </c>
      <c r="AD3738" s="7">
        <v>0</v>
      </c>
      <c r="AE3738">
        <v>13</v>
      </c>
      <c r="AF3738">
        <v>3</v>
      </c>
      <c r="AG3738">
        <v>0</v>
      </c>
      <c r="AH3738">
        <v>0</v>
      </c>
      <c r="AI3738">
        <v>0</v>
      </c>
      <c r="AJ3738">
        <v>7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</row>
    <row r="3739" spans="1:44" x14ac:dyDescent="0.25">
      <c r="A3739">
        <v>1565157</v>
      </c>
      <c r="B3739">
        <v>757980</v>
      </c>
      <c r="C3739">
        <v>21.823434434957498</v>
      </c>
      <c r="D3739">
        <v>38.398852168117898</v>
      </c>
      <c r="E3739" s="68" t="s">
        <v>975</v>
      </c>
      <c r="F3739" s="8">
        <f>INDEX(Δεδομένα!$P:$P,MATCH('2020'!E3739,Δεδομένα!$O:$O,0))</f>
        <v>130</v>
      </c>
      <c r="G3739" s="6" t="s">
        <v>335</v>
      </c>
      <c r="H3739" s="2" t="str">
        <f>INDEX(Δεδομένα!B$1:B$51,MATCH('2020'!G3739,Δεδομένα!A$1:A$51,0))</f>
        <v>ΔΥΤΙΚΗΣ ΕΛΛΑΔΟΣ</v>
      </c>
      <c r="I3739" s="8">
        <f>INDEX(Δεδομένα!E$1:E$13,MATCH('2020'!H3739,Δεδομένα!D$1:D$13,0))</f>
        <v>7</v>
      </c>
      <c r="J3739" s="1">
        <v>43993</v>
      </c>
      <c r="K3739" s="6" t="s">
        <v>5053</v>
      </c>
      <c r="L3739" s="36" t="str">
        <f t="shared" si="232"/>
        <v>11/06/2020 02:13</v>
      </c>
      <c r="M3739" s="1">
        <v>43993</v>
      </c>
      <c r="N3739" s="6" t="s">
        <v>748</v>
      </c>
      <c r="O3739" s="36" t="str">
        <f t="shared" si="233"/>
        <v>11/06/2020 06:00</v>
      </c>
      <c r="P3739" s="46">
        <f t="shared" si="234"/>
        <v>0.15763888888614019</v>
      </c>
      <c r="Q3739" s="48">
        <v>0</v>
      </c>
      <c r="R3739" s="47">
        <f t="shared" si="235"/>
        <v>226.99999999604188</v>
      </c>
      <c r="S3739" s="6" t="s">
        <v>1417</v>
      </c>
      <c r="T3739" s="6" t="s">
        <v>339</v>
      </c>
      <c r="U3739" s="6" t="s">
        <v>44</v>
      </c>
      <c r="V3739" s="6" t="s">
        <v>5054</v>
      </c>
      <c r="W3739" s="7">
        <v>0</v>
      </c>
      <c r="X3739" s="7">
        <v>0.1</v>
      </c>
      <c r="Y3739" s="7">
        <v>0</v>
      </c>
      <c r="Z3739" s="7">
        <v>0</v>
      </c>
      <c r="AA3739" s="7">
        <v>0</v>
      </c>
      <c r="AB3739" s="7">
        <v>0</v>
      </c>
      <c r="AC3739" s="7">
        <v>0</v>
      </c>
      <c r="AD3739" s="7">
        <v>0</v>
      </c>
      <c r="AE3739">
        <v>5</v>
      </c>
      <c r="AF3739">
        <v>0</v>
      </c>
      <c r="AG3739">
        <v>0</v>
      </c>
      <c r="AH3739">
        <v>0</v>
      </c>
      <c r="AI3739">
        <v>0</v>
      </c>
      <c r="AJ3739">
        <v>2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</row>
    <row r="3740" spans="1:44" x14ac:dyDescent="0.25">
      <c r="A3740">
        <v>1562997</v>
      </c>
      <c r="B3740">
        <v>758180</v>
      </c>
      <c r="C3740">
        <v>22.959128782536901</v>
      </c>
      <c r="D3740">
        <v>38.874692464853098</v>
      </c>
      <c r="E3740" s="68" t="s">
        <v>466</v>
      </c>
      <c r="F3740" s="8">
        <f>INDEX(Δεδομένα!$P:$P,MATCH('2020'!E3740,Δεδομένα!$O:$O,0))</f>
        <v>184</v>
      </c>
      <c r="G3740" s="6" t="s">
        <v>439</v>
      </c>
      <c r="H3740" s="2" t="str">
        <f>INDEX(Δεδομένα!B$1:B$51,MATCH('2020'!G3740,Δεδομένα!A$1:A$51,0))</f>
        <v>ΣΤΕΡΕΑΣ ΕΛΛΑΔΟΣ</v>
      </c>
      <c r="I3740" s="8">
        <f>INDEX(Δεδομένα!E$1:E$13,MATCH('2020'!H3740,Δεδομένα!D$1:D$13,0))</f>
        <v>9</v>
      </c>
      <c r="J3740" s="1">
        <v>43993</v>
      </c>
      <c r="K3740" s="6" t="s">
        <v>234</v>
      </c>
      <c r="L3740" s="36" t="str">
        <f t="shared" si="232"/>
        <v>11/06/2020 19:05</v>
      </c>
      <c r="M3740" s="1">
        <v>43994</v>
      </c>
      <c r="N3740" s="6" t="s">
        <v>5063</v>
      </c>
      <c r="O3740" s="36" t="str">
        <f t="shared" si="233"/>
        <v>12/06/2020 06:22</v>
      </c>
      <c r="P3740" s="46">
        <f t="shared" si="234"/>
        <v>0.47013888888614019</v>
      </c>
      <c r="Q3740" s="48">
        <v>0</v>
      </c>
      <c r="R3740" s="47">
        <f t="shared" si="235"/>
        <v>676.99999999604188</v>
      </c>
      <c r="S3740" s="6" t="s">
        <v>469</v>
      </c>
      <c r="T3740" s="6" t="s">
        <v>470</v>
      </c>
      <c r="U3740" s="6" t="s">
        <v>44</v>
      </c>
      <c r="V3740" s="6" t="s">
        <v>5064</v>
      </c>
      <c r="W3740" s="7">
        <v>0</v>
      </c>
      <c r="X3740" s="7">
        <v>1</v>
      </c>
      <c r="Y3740" s="7">
        <v>0</v>
      </c>
      <c r="Z3740" s="7">
        <v>0</v>
      </c>
      <c r="AA3740" s="7">
        <v>0</v>
      </c>
      <c r="AB3740" s="7">
        <v>0</v>
      </c>
      <c r="AC3740" s="7">
        <v>0</v>
      </c>
      <c r="AD3740" s="7">
        <v>0</v>
      </c>
      <c r="AE3740">
        <v>12</v>
      </c>
      <c r="AF3740">
        <v>0</v>
      </c>
      <c r="AG3740">
        <v>0</v>
      </c>
      <c r="AH3740">
        <v>0</v>
      </c>
      <c r="AI3740">
        <v>0</v>
      </c>
      <c r="AJ3740">
        <v>6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</row>
    <row r="3741" spans="1:44" x14ac:dyDescent="0.25">
      <c r="A3741">
        <v>1569039</v>
      </c>
      <c r="B3741">
        <v>758081</v>
      </c>
      <c r="C3741">
        <v>21.231304238196898</v>
      </c>
      <c r="D3741">
        <v>37.8266338862122</v>
      </c>
      <c r="E3741" s="68" t="s">
        <v>925</v>
      </c>
      <c r="F3741" s="8">
        <f>INDEX(Δεδομένα!$P:$P,MATCH('2020'!E3741,Δεδομένα!$O:$O,0))</f>
        <v>135</v>
      </c>
      <c r="G3741" s="6" t="s">
        <v>357</v>
      </c>
      <c r="H3741" s="2" t="str">
        <f>INDEX(Δεδομένα!B$1:B$51,MATCH('2020'!G3741,Δεδομένα!A$1:A$51,0))</f>
        <v>ΔΥΤΙΚΗΣ ΕΛΛΑΔΟΣ</v>
      </c>
      <c r="I3741" s="8">
        <f>INDEX(Δεδομένα!E$1:E$13,MATCH('2020'!H3741,Δεδομένα!D$1:D$13,0))</f>
        <v>7</v>
      </c>
      <c r="J3741" s="1">
        <v>43993</v>
      </c>
      <c r="K3741" s="6" t="s">
        <v>1632</v>
      </c>
      <c r="L3741" s="36" t="str">
        <f t="shared" si="232"/>
        <v>11/06/2020 14:04</v>
      </c>
      <c r="M3741" s="1">
        <v>43993</v>
      </c>
      <c r="N3741" s="6" t="s">
        <v>2421</v>
      </c>
      <c r="O3741" s="36" t="str">
        <f t="shared" si="233"/>
        <v>11/06/2020 14:27</v>
      </c>
      <c r="P3741" s="46">
        <f t="shared" si="234"/>
        <v>1.5972222223354038E-2</v>
      </c>
      <c r="Q3741" s="48">
        <v>0</v>
      </c>
      <c r="R3741" s="47">
        <f t="shared" si="235"/>
        <v>23.000000001629815</v>
      </c>
      <c r="S3741" s="6" t="s">
        <v>44</v>
      </c>
      <c r="T3741" s="6" t="s">
        <v>929</v>
      </c>
      <c r="U3741" s="6" t="s">
        <v>44</v>
      </c>
      <c r="V3741" s="6" t="s">
        <v>5057</v>
      </c>
      <c r="W3741" s="7">
        <v>0</v>
      </c>
      <c r="X3741" s="7">
        <v>0</v>
      </c>
      <c r="Y3741" s="7">
        <v>0</v>
      </c>
      <c r="Z3741" s="7">
        <v>0</v>
      </c>
      <c r="AA3741" s="7">
        <v>0.3</v>
      </c>
      <c r="AB3741" s="7">
        <v>0</v>
      </c>
      <c r="AC3741" s="7">
        <v>0</v>
      </c>
      <c r="AD3741" s="7">
        <v>0</v>
      </c>
      <c r="AE3741">
        <v>3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</row>
    <row r="3742" spans="1:44" x14ac:dyDescent="0.25">
      <c r="A3742">
        <v>1569065</v>
      </c>
      <c r="B3742">
        <v>758136</v>
      </c>
      <c r="C3742">
        <v>21.263861070692599</v>
      </c>
      <c r="D3742">
        <v>37.867725978833299</v>
      </c>
      <c r="E3742" s="68" t="s">
        <v>925</v>
      </c>
      <c r="F3742" s="8">
        <f>INDEX(Δεδομένα!$P:$P,MATCH('2020'!E3742,Δεδομένα!$O:$O,0))</f>
        <v>135</v>
      </c>
      <c r="G3742" s="6" t="s">
        <v>357</v>
      </c>
      <c r="H3742" s="2" t="str">
        <f>INDEX(Δεδομένα!B$1:B$51,MATCH('2020'!G3742,Δεδομένα!A$1:A$51,0))</f>
        <v>ΔΥΤΙΚΗΣ ΕΛΛΑΔΟΣ</v>
      </c>
      <c r="I3742" s="8">
        <f>INDEX(Δεδομένα!E$1:E$13,MATCH('2020'!H3742,Δεδομένα!D$1:D$13,0))</f>
        <v>7</v>
      </c>
      <c r="J3742" s="1">
        <v>43993</v>
      </c>
      <c r="K3742" s="6" t="s">
        <v>269</v>
      </c>
      <c r="L3742" s="36" t="str">
        <f t="shared" si="232"/>
        <v>11/06/2020 17:16</v>
      </c>
      <c r="M3742" s="1">
        <v>43993</v>
      </c>
      <c r="N3742" s="6" t="s">
        <v>1265</v>
      </c>
      <c r="O3742" s="36" t="str">
        <f t="shared" si="233"/>
        <v>11/06/2020 17:39</v>
      </c>
      <c r="P3742" s="46">
        <f t="shared" si="234"/>
        <v>1.5972222223354038E-2</v>
      </c>
      <c r="Q3742" s="48">
        <v>0</v>
      </c>
      <c r="R3742" s="47">
        <f t="shared" si="235"/>
        <v>23.000000001629815</v>
      </c>
      <c r="S3742" s="6" t="s">
        <v>44</v>
      </c>
      <c r="T3742" s="6" t="s">
        <v>929</v>
      </c>
      <c r="U3742" s="6" t="s">
        <v>44</v>
      </c>
      <c r="V3742" s="6" t="s">
        <v>930</v>
      </c>
      <c r="W3742" s="7">
        <v>0</v>
      </c>
      <c r="X3742" s="7">
        <v>0</v>
      </c>
      <c r="Y3742" s="7">
        <v>0</v>
      </c>
      <c r="Z3742" s="7">
        <v>0</v>
      </c>
      <c r="AA3742" s="7">
        <v>0.3</v>
      </c>
      <c r="AB3742" s="7">
        <v>0</v>
      </c>
      <c r="AC3742" s="7">
        <v>0</v>
      </c>
      <c r="AD3742" s="7">
        <v>0</v>
      </c>
      <c r="AE3742">
        <v>4</v>
      </c>
      <c r="AF3742">
        <v>0</v>
      </c>
      <c r="AG3742">
        <v>0</v>
      </c>
      <c r="AH3742">
        <v>0</v>
      </c>
      <c r="AI3742">
        <v>0</v>
      </c>
      <c r="AJ3742">
        <v>2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</row>
    <row r="3743" spans="1:44" x14ac:dyDescent="0.25">
      <c r="A3743">
        <v>1564435</v>
      </c>
      <c r="B3743">
        <v>758142</v>
      </c>
      <c r="C3743">
        <v>21.301431862256798</v>
      </c>
      <c r="D3743">
        <v>37.952369546214896</v>
      </c>
      <c r="E3743" s="68" t="s">
        <v>900</v>
      </c>
      <c r="F3743" s="8">
        <f>INDEX(Δεδομένα!$P:$P,MATCH('2020'!E3743,Δεδομένα!$O:$O,0))</f>
        <v>136</v>
      </c>
      <c r="G3743" s="6" t="s">
        <v>357</v>
      </c>
      <c r="H3743" s="2" t="str">
        <f>INDEX(Δεδομένα!B$1:B$51,MATCH('2020'!G3743,Δεδομένα!A$1:A$51,0))</f>
        <v>ΔΥΤΙΚΗΣ ΕΛΛΑΔΟΣ</v>
      </c>
      <c r="I3743" s="8">
        <f>INDEX(Δεδομένα!E$1:E$13,MATCH('2020'!H3743,Δεδομένα!D$1:D$13,0))</f>
        <v>7</v>
      </c>
      <c r="J3743" s="1">
        <v>43993</v>
      </c>
      <c r="K3743" s="6" t="s">
        <v>540</v>
      </c>
      <c r="L3743" s="36" t="str">
        <f t="shared" si="232"/>
        <v>11/06/2020 17:15</v>
      </c>
      <c r="M3743" s="1">
        <v>43993</v>
      </c>
      <c r="N3743" s="6" t="s">
        <v>621</v>
      </c>
      <c r="O3743" s="36" t="str">
        <f t="shared" si="233"/>
        <v>11/06/2020 18:20</v>
      </c>
      <c r="P3743" s="46">
        <f t="shared" si="234"/>
        <v>4.5138888890505768E-2</v>
      </c>
      <c r="Q3743" s="48">
        <v>0</v>
      </c>
      <c r="R3743" s="47">
        <f t="shared" si="235"/>
        <v>65.000000002328306</v>
      </c>
      <c r="S3743" s="6" t="s">
        <v>4233</v>
      </c>
      <c r="T3743" s="6" t="s">
        <v>1058</v>
      </c>
      <c r="U3743" s="6" t="s">
        <v>1550</v>
      </c>
      <c r="V3743" s="6" t="s">
        <v>5061</v>
      </c>
      <c r="W3743" s="7">
        <v>0</v>
      </c>
      <c r="X3743" s="7">
        <v>0</v>
      </c>
      <c r="Y3743" s="7">
        <v>0</v>
      </c>
      <c r="Z3743" s="7">
        <v>0</v>
      </c>
      <c r="AA3743" s="7">
        <v>0</v>
      </c>
      <c r="AB3743" s="7">
        <v>0</v>
      </c>
      <c r="AC3743" s="7">
        <v>2</v>
      </c>
      <c r="AD3743" s="7">
        <v>0</v>
      </c>
      <c r="AE3743">
        <v>4</v>
      </c>
      <c r="AF3743">
        <v>0</v>
      </c>
      <c r="AG3743">
        <v>0</v>
      </c>
      <c r="AH3743">
        <v>0</v>
      </c>
      <c r="AI3743">
        <v>0</v>
      </c>
      <c r="AJ3743">
        <v>2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</row>
    <row r="3744" spans="1:44" x14ac:dyDescent="0.25">
      <c r="A3744">
        <v>1564328</v>
      </c>
      <c r="B3744">
        <v>758226</v>
      </c>
      <c r="C3744">
        <v>21.353533495338699</v>
      </c>
      <c r="D3744">
        <v>37.708534567851601</v>
      </c>
      <c r="E3744" s="68" t="s">
        <v>356</v>
      </c>
      <c r="F3744" s="8">
        <f>INDEX(Δεδομένα!$P:$P,MATCH('2020'!E3744,Δεδομένα!$O:$O,0))</f>
        <v>132</v>
      </c>
      <c r="G3744" s="6" t="s">
        <v>357</v>
      </c>
      <c r="H3744" s="2" t="str">
        <f>INDEX(Δεδομένα!B$1:B$51,MATCH('2020'!G3744,Δεδομένα!A$1:A$51,0))</f>
        <v>ΔΥΤΙΚΗΣ ΕΛΛΑΔΟΣ</v>
      </c>
      <c r="I3744" s="8">
        <f>INDEX(Δεδομένα!E$1:E$13,MATCH('2020'!H3744,Δεδομένα!D$1:D$13,0))</f>
        <v>7</v>
      </c>
      <c r="J3744" s="1">
        <v>43993</v>
      </c>
      <c r="K3744" s="6" t="s">
        <v>100</v>
      </c>
      <c r="L3744" s="36" t="str">
        <f t="shared" si="232"/>
        <v>11/06/2020 20:50</v>
      </c>
      <c r="M3744" s="1">
        <v>43993</v>
      </c>
      <c r="N3744" s="6" t="s">
        <v>617</v>
      </c>
      <c r="O3744" s="36" t="str">
        <f t="shared" si="233"/>
        <v>11/06/2020 22:00</v>
      </c>
      <c r="P3744" s="46">
        <f t="shared" si="234"/>
        <v>4.8611111109494232E-2</v>
      </c>
      <c r="Q3744" s="48">
        <v>0</v>
      </c>
      <c r="R3744" s="47">
        <f t="shared" si="235"/>
        <v>69.999999997671694</v>
      </c>
      <c r="S3744" s="6" t="s">
        <v>359</v>
      </c>
      <c r="T3744" s="6" t="s">
        <v>360</v>
      </c>
      <c r="U3744" s="6" t="s">
        <v>44</v>
      </c>
      <c r="V3744" s="6" t="s">
        <v>5067</v>
      </c>
      <c r="W3744" s="7">
        <v>0</v>
      </c>
      <c r="X3744" s="7">
        <v>0</v>
      </c>
      <c r="Y3744" s="7">
        <v>0</v>
      </c>
      <c r="Z3744" s="7">
        <v>0</v>
      </c>
      <c r="AA3744" s="7">
        <v>0.1</v>
      </c>
      <c r="AB3744" s="7">
        <v>0</v>
      </c>
      <c r="AC3744" s="7">
        <v>0</v>
      </c>
      <c r="AD3744" s="7">
        <v>0</v>
      </c>
      <c r="AE3744">
        <v>5</v>
      </c>
      <c r="AF3744">
        <v>0</v>
      </c>
      <c r="AG3744">
        <v>0</v>
      </c>
      <c r="AH3744">
        <v>0</v>
      </c>
      <c r="AI3744">
        <v>0</v>
      </c>
      <c r="AJ3744">
        <v>2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</row>
    <row r="3745" spans="1:44" x14ac:dyDescent="0.25">
      <c r="A3745">
        <v>1562942</v>
      </c>
      <c r="B3745">
        <v>758185</v>
      </c>
      <c r="C3745">
        <v>22.2100765235841</v>
      </c>
      <c r="D3745">
        <v>39.448083890885698</v>
      </c>
      <c r="E3745" s="68" t="s">
        <v>293</v>
      </c>
      <c r="F3745" s="8">
        <f>INDEX(Δεδομένα!$P:$P,MATCH('2020'!E3745,Δεδομένα!$O:$O,0))</f>
        <v>118</v>
      </c>
      <c r="G3745" s="6" t="s">
        <v>294</v>
      </c>
      <c r="H3745" s="2" t="str">
        <f>INDEX(Δεδομένα!B$1:B$51,MATCH('2020'!G3745,Δεδομένα!A$1:A$51,0))</f>
        <v>ΘΕΣΣΑΛΙΑΣ</v>
      </c>
      <c r="I3745" s="8">
        <f>INDEX(Δεδομένα!E$1:E$13,MATCH('2020'!H3745,Δεδομένα!D$1:D$13,0))</f>
        <v>6</v>
      </c>
      <c r="J3745" s="1">
        <v>43993</v>
      </c>
      <c r="K3745" s="6" t="s">
        <v>533</v>
      </c>
      <c r="L3745" s="36" t="str">
        <f t="shared" si="232"/>
        <v>11/06/2020 19:18</v>
      </c>
      <c r="M3745" s="1">
        <v>43993</v>
      </c>
      <c r="N3745" s="6" t="s">
        <v>1399</v>
      </c>
      <c r="O3745" s="36" t="str">
        <f t="shared" si="233"/>
        <v>11/06/2020 19:40</v>
      </c>
      <c r="P3745" s="46">
        <f t="shared" si="234"/>
        <v>1.5277777776645962E-2</v>
      </c>
      <c r="Q3745" s="48">
        <v>0</v>
      </c>
      <c r="R3745" s="47">
        <f t="shared" si="235"/>
        <v>21.999999998370185</v>
      </c>
      <c r="S3745" s="6" t="s">
        <v>294</v>
      </c>
      <c r="T3745" s="6" t="s">
        <v>297</v>
      </c>
      <c r="U3745" s="6" t="s">
        <v>44</v>
      </c>
      <c r="V3745" s="6" t="s">
        <v>5065</v>
      </c>
      <c r="W3745" s="7">
        <v>0</v>
      </c>
      <c r="X3745" s="7">
        <v>0</v>
      </c>
      <c r="Y3745" s="7">
        <v>0</v>
      </c>
      <c r="Z3745" s="7">
        <v>1</v>
      </c>
      <c r="AA3745" s="7">
        <v>0</v>
      </c>
      <c r="AB3745" s="7">
        <v>0</v>
      </c>
      <c r="AC3745" s="7">
        <v>0</v>
      </c>
      <c r="AD3745" s="7">
        <v>0</v>
      </c>
      <c r="AE3745">
        <v>2</v>
      </c>
      <c r="AF3745">
        <v>0</v>
      </c>
      <c r="AG3745">
        <v>0</v>
      </c>
      <c r="AH3745">
        <v>0</v>
      </c>
      <c r="AI3745">
        <v>0</v>
      </c>
      <c r="AJ3745">
        <v>1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</row>
    <row r="3746" spans="1:44" x14ac:dyDescent="0.25">
      <c r="A3746">
        <v>1562970</v>
      </c>
      <c r="B3746">
        <v>758161</v>
      </c>
      <c r="C3746">
        <v>21.7792815990286</v>
      </c>
      <c r="D3746">
        <v>40.345122567054197</v>
      </c>
      <c r="E3746" s="68" t="s">
        <v>1683</v>
      </c>
      <c r="F3746" s="8">
        <f>INDEX(Δεδομένα!$P:$P,MATCH('2020'!E3746,Δεδομένα!$O:$O,0))</f>
        <v>70</v>
      </c>
      <c r="G3746" s="6" t="s">
        <v>246</v>
      </c>
      <c r="H3746" s="2" t="str">
        <f>INDEX(Δεδομένα!B$1:B$51,MATCH('2020'!G3746,Δεδομένα!A$1:A$51,0))</f>
        <v>ΔΥΤΙΚΗΣ ΜΑΚΕΔΟΝΙΑΣ</v>
      </c>
      <c r="I3746" s="8">
        <f>INDEX(Δεδομένα!E$1:E$13,MATCH('2020'!H3746,Δεδομένα!D$1:D$13,0))</f>
        <v>4</v>
      </c>
      <c r="J3746" s="1">
        <v>43993</v>
      </c>
      <c r="K3746" s="6" t="s">
        <v>2128</v>
      </c>
      <c r="L3746" s="36" t="str">
        <f t="shared" si="232"/>
        <v>11/06/2020 18:34</v>
      </c>
      <c r="M3746" s="1">
        <v>43993</v>
      </c>
      <c r="N3746" s="6" t="s">
        <v>2535</v>
      </c>
      <c r="O3746" s="36" t="str">
        <f t="shared" si="233"/>
        <v>11/06/2020 21:22</v>
      </c>
      <c r="P3746" s="46">
        <f t="shared" si="234"/>
        <v>0.11666666666860692</v>
      </c>
      <c r="Q3746" s="48">
        <v>0</v>
      </c>
      <c r="R3746" s="47">
        <f t="shared" si="235"/>
        <v>168.00000000279397</v>
      </c>
      <c r="S3746" s="6" t="s">
        <v>246</v>
      </c>
      <c r="T3746" s="6" t="s">
        <v>1684</v>
      </c>
      <c r="U3746" s="6" t="s">
        <v>44</v>
      </c>
      <c r="V3746" s="6" t="s">
        <v>5062</v>
      </c>
      <c r="W3746" s="7">
        <v>0</v>
      </c>
      <c r="X3746" s="7">
        <v>0</v>
      </c>
      <c r="Y3746" s="7">
        <v>0</v>
      </c>
      <c r="Z3746" s="7">
        <v>2</v>
      </c>
      <c r="AA3746" s="7">
        <v>0</v>
      </c>
      <c r="AB3746" s="7">
        <v>0</v>
      </c>
      <c r="AC3746" s="7">
        <v>0</v>
      </c>
      <c r="AD3746" s="7">
        <v>0</v>
      </c>
      <c r="AE3746">
        <v>13</v>
      </c>
      <c r="AF3746">
        <v>0</v>
      </c>
      <c r="AG3746">
        <v>0</v>
      </c>
      <c r="AH3746">
        <v>0</v>
      </c>
      <c r="AI3746">
        <v>0</v>
      </c>
      <c r="AJ3746">
        <v>5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</row>
    <row r="3747" spans="1:44" x14ac:dyDescent="0.25">
      <c r="A3747">
        <v>1584005</v>
      </c>
      <c r="B3747">
        <v>758019</v>
      </c>
      <c r="C3747">
        <v>22.936558070882501</v>
      </c>
      <c r="D3747">
        <v>37.911415795741902</v>
      </c>
      <c r="E3747" s="68" t="s">
        <v>810</v>
      </c>
      <c r="F3747" s="8">
        <f>INDEX(Δεδομένα!$P:$P,MATCH('2020'!E3747,Δεδομένα!$O:$O,0))</f>
        <v>157</v>
      </c>
      <c r="G3747" s="6" t="s">
        <v>391</v>
      </c>
      <c r="H3747" s="2" t="str">
        <f>INDEX(Δεδομένα!B$1:B$51,MATCH('2020'!G3747,Δεδομένα!A$1:A$51,0))</f>
        <v>ΠΕΛΛΟΠΟΝΗΣΟΥ</v>
      </c>
      <c r="I3747" s="8">
        <f>INDEX(Δεδομένα!E$1:E$13,MATCH('2020'!H3747,Δεδομένα!D$1:D$13,0))</f>
        <v>8</v>
      </c>
      <c r="J3747" s="1">
        <v>43993</v>
      </c>
      <c r="K3747" s="6" t="s">
        <v>1410</v>
      </c>
      <c r="L3747" s="36" t="str">
        <f t="shared" si="232"/>
        <v>11/06/2020 10:07</v>
      </c>
      <c r="M3747" s="1">
        <v>43993</v>
      </c>
      <c r="N3747" s="6" t="s">
        <v>1548</v>
      </c>
      <c r="O3747" s="36" t="str">
        <f t="shared" si="233"/>
        <v>11/06/2020 11:57</v>
      </c>
      <c r="P3747" s="46">
        <f t="shared" si="234"/>
        <v>7.6388888890505768E-2</v>
      </c>
      <c r="Q3747" s="48">
        <v>0</v>
      </c>
      <c r="R3747" s="47">
        <f t="shared" si="235"/>
        <v>110.00000000232831</v>
      </c>
      <c r="S3747" s="6" t="s">
        <v>44</v>
      </c>
      <c r="T3747" s="6" t="s">
        <v>1012</v>
      </c>
      <c r="U3747" s="6" t="s">
        <v>44</v>
      </c>
      <c r="V3747" s="6" t="s">
        <v>4647</v>
      </c>
      <c r="W3747" s="7">
        <v>0</v>
      </c>
      <c r="X3747" s="7">
        <v>0</v>
      </c>
      <c r="Y3747" s="7">
        <v>0</v>
      </c>
      <c r="Z3747" s="7">
        <v>15</v>
      </c>
      <c r="AA3747" s="7">
        <v>0</v>
      </c>
      <c r="AB3747" s="7">
        <v>0</v>
      </c>
      <c r="AC3747" s="7">
        <v>0</v>
      </c>
      <c r="AD3747" s="7">
        <v>0</v>
      </c>
      <c r="AE3747">
        <v>15</v>
      </c>
      <c r="AF3747">
        <v>0</v>
      </c>
      <c r="AG3747">
        <v>0</v>
      </c>
      <c r="AH3747">
        <v>0</v>
      </c>
      <c r="AI3747">
        <v>0</v>
      </c>
      <c r="AJ3747">
        <v>7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</row>
    <row r="3748" spans="1:44" x14ac:dyDescent="0.25">
      <c r="A3748">
        <v>1584023</v>
      </c>
      <c r="B3748">
        <v>758110</v>
      </c>
      <c r="C3748">
        <v>22.943346291224799</v>
      </c>
      <c r="D3748">
        <v>37.904989420926299</v>
      </c>
      <c r="E3748" s="68" t="s">
        <v>810</v>
      </c>
      <c r="F3748" s="8">
        <f>INDEX(Δεδομένα!$P:$P,MATCH('2020'!E3748,Δεδομένα!$O:$O,0))</f>
        <v>157</v>
      </c>
      <c r="G3748" s="6" t="s">
        <v>391</v>
      </c>
      <c r="H3748" s="2" t="str">
        <f>INDEX(Δεδομένα!B$1:B$51,MATCH('2020'!G3748,Δεδομένα!A$1:A$51,0))</f>
        <v>ΠΕΛΛΟΠΟΝΗΣΟΥ</v>
      </c>
      <c r="I3748" s="8">
        <f>INDEX(Δεδομένα!E$1:E$13,MATCH('2020'!H3748,Δεδομένα!D$1:D$13,0))</f>
        <v>8</v>
      </c>
      <c r="J3748" s="1">
        <v>43993</v>
      </c>
      <c r="K3748" s="6" t="s">
        <v>1050</v>
      </c>
      <c r="L3748" s="36" t="str">
        <f t="shared" si="232"/>
        <v>11/06/2020 15:48</v>
      </c>
      <c r="M3748" s="1">
        <v>43993</v>
      </c>
      <c r="N3748" s="6" t="s">
        <v>154</v>
      </c>
      <c r="O3748" s="36" t="str">
        <f t="shared" si="233"/>
        <v>11/06/2020 18:05</v>
      </c>
      <c r="P3748" s="46">
        <f t="shared" si="234"/>
        <v>9.5138888886140194E-2</v>
      </c>
      <c r="Q3748" s="48">
        <v>0</v>
      </c>
      <c r="R3748" s="47">
        <f t="shared" si="235"/>
        <v>136.99999999604188</v>
      </c>
      <c r="S3748" s="6" t="s">
        <v>44</v>
      </c>
      <c r="T3748" s="6" t="s">
        <v>1012</v>
      </c>
      <c r="U3748" s="6" t="s">
        <v>44</v>
      </c>
      <c r="V3748" s="6" t="s">
        <v>4821</v>
      </c>
      <c r="W3748" s="7">
        <v>0</v>
      </c>
      <c r="X3748" s="7">
        <v>0</v>
      </c>
      <c r="Y3748" s="7">
        <v>0</v>
      </c>
      <c r="Z3748" s="7">
        <v>30</v>
      </c>
      <c r="AA3748" s="7">
        <v>0</v>
      </c>
      <c r="AB3748" s="7">
        <v>0</v>
      </c>
      <c r="AC3748" s="7">
        <v>0</v>
      </c>
      <c r="AD3748" s="7">
        <v>0</v>
      </c>
      <c r="AE3748">
        <v>13</v>
      </c>
      <c r="AF3748">
        <v>0</v>
      </c>
      <c r="AG3748">
        <v>0</v>
      </c>
      <c r="AH3748">
        <v>0</v>
      </c>
      <c r="AI3748">
        <v>0</v>
      </c>
      <c r="AJ3748">
        <v>6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</row>
    <row r="3749" spans="1:44" x14ac:dyDescent="0.25">
      <c r="A3749">
        <v>1573413</v>
      </c>
      <c r="B3749">
        <v>758254</v>
      </c>
      <c r="C3749">
        <v>22.801560921064301</v>
      </c>
      <c r="D3749">
        <v>37.924405171040199</v>
      </c>
      <c r="E3749" s="68" t="s">
        <v>390</v>
      </c>
      <c r="F3749" s="8">
        <f>INDEX(Δεδομένα!$P:$P,MATCH('2020'!E3749,Δεδομένα!$O:$O,0))</f>
        <v>159</v>
      </c>
      <c r="G3749" s="6" t="s">
        <v>391</v>
      </c>
      <c r="H3749" s="2" t="str">
        <f>INDEX(Δεδομένα!B$1:B$51,MATCH('2020'!G3749,Δεδομένα!A$1:A$51,0))</f>
        <v>ΠΕΛΛΟΠΟΝΗΣΟΥ</v>
      </c>
      <c r="I3749" s="8">
        <f>INDEX(Δεδομένα!E$1:E$13,MATCH('2020'!H3749,Δεδομένα!D$1:D$13,0))</f>
        <v>8</v>
      </c>
      <c r="J3749" s="1">
        <v>43993</v>
      </c>
      <c r="K3749" s="6" t="s">
        <v>764</v>
      </c>
      <c r="L3749" s="36" t="str">
        <f t="shared" si="232"/>
        <v>11/06/2020 22:30</v>
      </c>
      <c r="M3749" s="1">
        <v>43993</v>
      </c>
      <c r="N3749" s="6" t="s">
        <v>735</v>
      </c>
      <c r="O3749" s="36" t="str">
        <f t="shared" si="233"/>
        <v>11/06/2020 23:25</v>
      </c>
      <c r="P3749" s="46">
        <f t="shared" si="234"/>
        <v>3.8194444445252884E-2</v>
      </c>
      <c r="Q3749" s="48">
        <v>0</v>
      </c>
      <c r="R3749" s="47">
        <f t="shared" si="235"/>
        <v>55.000000001164153</v>
      </c>
      <c r="S3749" s="6" t="s">
        <v>44</v>
      </c>
      <c r="T3749" s="6" t="s">
        <v>812</v>
      </c>
      <c r="U3749" s="6" t="s">
        <v>1908</v>
      </c>
      <c r="V3749" s="6" t="s">
        <v>5070</v>
      </c>
      <c r="W3749" s="7">
        <v>0</v>
      </c>
      <c r="X3749" s="7">
        <v>0</v>
      </c>
      <c r="Y3749" s="7">
        <v>0</v>
      </c>
      <c r="Z3749" s="7">
        <v>0</v>
      </c>
      <c r="AA3749" s="7">
        <v>0</v>
      </c>
      <c r="AB3749" s="7">
        <v>0</v>
      </c>
      <c r="AC3749" s="7">
        <v>0</v>
      </c>
      <c r="AD3749" s="7">
        <v>0.01</v>
      </c>
      <c r="AE3749">
        <v>4</v>
      </c>
      <c r="AF3749">
        <v>0</v>
      </c>
      <c r="AG3749">
        <v>0</v>
      </c>
      <c r="AH3749">
        <v>0</v>
      </c>
      <c r="AI3749">
        <v>0</v>
      </c>
      <c r="AJ3749">
        <v>2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</row>
    <row r="3750" spans="1:44" s="16" customFormat="1" x14ac:dyDescent="0.25">
      <c r="A3750" s="12">
        <v>1564672</v>
      </c>
      <c r="B3750" s="12">
        <v>758095</v>
      </c>
      <c r="C3750" s="12">
        <v>25.369285111615199</v>
      </c>
      <c r="D3750" s="12">
        <v>37.080159869735198</v>
      </c>
      <c r="E3750" s="72" t="s">
        <v>484</v>
      </c>
      <c r="F3750" s="8">
        <f>INDEX(Δεδομένα!$P:$P,MATCH('2020'!E3750,Δεδομένα!$O:$O,0))</f>
        <v>190</v>
      </c>
      <c r="G3750" s="13" t="s">
        <v>479</v>
      </c>
      <c r="H3750" s="2" t="str">
        <f>INDEX(Δεδομένα!B$1:B$51,MATCH('2020'!G3750,Δεδομένα!A$1:A$51,0))</f>
        <v>ΝΟΤΙΟΥ ΑΙΓΑΙΟΥ</v>
      </c>
      <c r="I3750" s="8">
        <f>INDEX(Δεδομένα!E$1:E$13,MATCH('2020'!H3750,Δεδομένα!D$1:D$13,0))</f>
        <v>10</v>
      </c>
      <c r="J3750" s="14">
        <v>43993</v>
      </c>
      <c r="K3750" s="31" t="s">
        <v>595</v>
      </c>
      <c r="L3750" s="36" t="str">
        <f t="shared" si="232"/>
        <v>11/06/2020 14:20</v>
      </c>
      <c r="M3750" s="33">
        <v>43994</v>
      </c>
      <c r="N3750" s="31" t="s">
        <v>533</v>
      </c>
      <c r="O3750" s="36" t="str">
        <f t="shared" si="233"/>
        <v>12/06/2020 19:18</v>
      </c>
      <c r="P3750" s="49">
        <f t="shared" si="234"/>
        <v>1.2069444444496185</v>
      </c>
      <c r="Q3750" s="50">
        <f>1*24</f>
        <v>24</v>
      </c>
      <c r="R3750" s="47">
        <f t="shared" si="235"/>
        <v>1738.0000000074506</v>
      </c>
      <c r="S3750" s="38" t="s">
        <v>44</v>
      </c>
      <c r="T3750" s="13" t="s">
        <v>486</v>
      </c>
      <c r="U3750" s="13" t="s">
        <v>44</v>
      </c>
      <c r="V3750" s="13" t="s">
        <v>5058</v>
      </c>
      <c r="W3750" s="15">
        <v>0</v>
      </c>
      <c r="X3750" s="15">
        <v>0</v>
      </c>
      <c r="Y3750" s="15">
        <v>0</v>
      </c>
      <c r="Z3750" s="15">
        <v>0</v>
      </c>
      <c r="AA3750" s="15">
        <v>10</v>
      </c>
      <c r="AB3750" s="15">
        <v>65</v>
      </c>
      <c r="AC3750" s="15">
        <v>5</v>
      </c>
      <c r="AD3750" s="15">
        <v>0</v>
      </c>
      <c r="AE3750" s="12">
        <v>26</v>
      </c>
      <c r="AF3750" s="12">
        <v>0</v>
      </c>
      <c r="AG3750" s="12">
        <v>0</v>
      </c>
      <c r="AH3750" s="12">
        <v>0</v>
      </c>
      <c r="AI3750" s="12">
        <v>0</v>
      </c>
      <c r="AJ3750" s="12">
        <v>6</v>
      </c>
      <c r="AK3750" s="12">
        <v>0</v>
      </c>
      <c r="AL3750" s="12">
        <v>1</v>
      </c>
      <c r="AM3750" s="12">
        <v>1</v>
      </c>
      <c r="AN3750" s="12">
        <v>0</v>
      </c>
      <c r="AO3750" s="12">
        <v>0</v>
      </c>
      <c r="AP3750" s="12">
        <v>0</v>
      </c>
      <c r="AQ3750" s="12">
        <v>0</v>
      </c>
      <c r="AR3750" s="12">
        <v>0</v>
      </c>
    </row>
    <row r="3751" spans="1:44" s="12" customFormat="1" x14ac:dyDescent="0.25">
      <c r="A3751" s="12">
        <v>1562915</v>
      </c>
      <c r="B3751" s="12">
        <v>758232</v>
      </c>
      <c r="C3751" s="12">
        <v>22.17063331604</v>
      </c>
      <c r="D3751" s="12">
        <v>39.852970123291001</v>
      </c>
      <c r="E3751" s="72" t="s">
        <v>1022</v>
      </c>
      <c r="F3751" s="8">
        <f>INDEX(Δεδομένα!$P:$P,MATCH('2020'!E3751,Δεδομένα!$O:$O,0))</f>
        <v>103</v>
      </c>
      <c r="G3751" s="13" t="s">
        <v>288</v>
      </c>
      <c r="H3751" s="2" t="str">
        <f>INDEX(Δεδομένα!B$1:B$51,MATCH('2020'!G3751,Δεδομένα!A$1:A$51,0))</f>
        <v>ΘΕΣΣΑΛΙΑΣ</v>
      </c>
      <c r="I3751" s="8">
        <f>INDEX(Δεδομένα!E$1:E$13,MATCH('2020'!H3751,Δεδομένα!D$1:D$13,0))</f>
        <v>6</v>
      </c>
      <c r="J3751" s="14">
        <v>43993</v>
      </c>
      <c r="K3751" s="31" t="s">
        <v>392</v>
      </c>
      <c r="L3751" s="36" t="str">
        <f t="shared" si="232"/>
        <v>11/06/2020 21:00</v>
      </c>
      <c r="M3751" s="33">
        <v>43993</v>
      </c>
      <c r="N3751" s="31" t="s">
        <v>189</v>
      </c>
      <c r="O3751" s="36" t="str">
        <f t="shared" si="233"/>
        <v>11/06/2020 21:38</v>
      </c>
      <c r="P3751" s="46">
        <f t="shared" si="234"/>
        <v>2.6388888887595385E-2</v>
      </c>
      <c r="Q3751" s="48">
        <v>0</v>
      </c>
      <c r="R3751" s="47">
        <f t="shared" si="235"/>
        <v>37.999999998137355</v>
      </c>
      <c r="S3751" s="38" t="s">
        <v>1025</v>
      </c>
      <c r="T3751" s="13" t="s">
        <v>1026</v>
      </c>
      <c r="U3751" s="13" t="s">
        <v>44</v>
      </c>
      <c r="V3751" s="13" t="s">
        <v>5068</v>
      </c>
      <c r="W3751" s="15">
        <v>0</v>
      </c>
      <c r="X3751" s="15">
        <v>0</v>
      </c>
      <c r="Y3751" s="15">
        <v>0</v>
      </c>
      <c r="Z3751" s="15">
        <v>0</v>
      </c>
      <c r="AA3751" s="15">
        <v>0</v>
      </c>
      <c r="AB3751" s="15">
        <v>0.01</v>
      </c>
      <c r="AC3751" s="15">
        <v>0</v>
      </c>
      <c r="AD3751" s="15">
        <v>0</v>
      </c>
      <c r="AE3751" s="12">
        <v>2</v>
      </c>
      <c r="AF3751" s="12">
        <v>0</v>
      </c>
      <c r="AG3751" s="12">
        <v>0</v>
      </c>
      <c r="AH3751" s="12">
        <v>0</v>
      </c>
      <c r="AI3751" s="12">
        <v>0</v>
      </c>
      <c r="AJ3751" s="12">
        <v>1</v>
      </c>
      <c r="AK3751" s="12">
        <v>0</v>
      </c>
      <c r="AL3751" s="12">
        <v>0</v>
      </c>
      <c r="AM3751" s="12">
        <v>0</v>
      </c>
      <c r="AN3751" s="12">
        <v>0</v>
      </c>
      <c r="AO3751" s="12">
        <v>0</v>
      </c>
      <c r="AP3751" s="12">
        <v>0</v>
      </c>
      <c r="AQ3751" s="12">
        <v>0</v>
      </c>
      <c r="AR3751" s="12">
        <v>0</v>
      </c>
    </row>
    <row r="3752" spans="1:44" x14ac:dyDescent="0.25">
      <c r="A3752">
        <v>1606233</v>
      </c>
      <c r="B3752">
        <v>758111</v>
      </c>
      <c r="C3752">
        <v>26.501669350471701</v>
      </c>
      <c r="D3752">
        <v>39.131596556744803</v>
      </c>
      <c r="E3752" s="68" t="s">
        <v>494</v>
      </c>
      <c r="F3752" s="8">
        <f>INDEX(Δεδομένα!$P:$P,MATCH('2020'!E3752,Δεδομένα!$O:$O,0))</f>
        <v>196</v>
      </c>
      <c r="G3752" s="6" t="s">
        <v>495</v>
      </c>
      <c r="H3752" s="2" t="str">
        <f>INDEX(Δεδομένα!B$1:B$51,MATCH('2020'!G3752,Δεδομένα!A$1:A$51,0))</f>
        <v>ΒΟΡΕΙΟΥ ΑΙΓΑΙΟΥ</v>
      </c>
      <c r="I3752" s="8">
        <f>INDEX(Δεδομένα!E$1:E$13,MATCH('2020'!H3752,Δεδομένα!D$1:D$13,0))</f>
        <v>11</v>
      </c>
      <c r="J3752" s="1">
        <v>43993</v>
      </c>
      <c r="K3752" s="6" t="s">
        <v>938</v>
      </c>
      <c r="L3752" s="36" t="str">
        <f t="shared" si="232"/>
        <v>11/06/2020 15:49</v>
      </c>
      <c r="M3752" s="1">
        <v>43993</v>
      </c>
      <c r="N3752" s="6" t="s">
        <v>1887</v>
      </c>
      <c r="O3752" s="36" t="str">
        <f t="shared" si="233"/>
        <v>11/06/2020 16:13</v>
      </c>
      <c r="P3752" s="46">
        <f t="shared" si="234"/>
        <v>1.6666666662786156E-2</v>
      </c>
      <c r="Q3752" s="48">
        <v>0</v>
      </c>
      <c r="R3752" s="47">
        <f t="shared" si="235"/>
        <v>23.999999994412065</v>
      </c>
      <c r="S3752" s="6" t="s">
        <v>44</v>
      </c>
      <c r="T3752" s="6" t="s">
        <v>499</v>
      </c>
      <c r="U3752" s="6" t="s">
        <v>500</v>
      </c>
      <c r="V3752" s="6" t="s">
        <v>500</v>
      </c>
      <c r="W3752" s="7">
        <v>0</v>
      </c>
      <c r="X3752" s="7">
        <v>0</v>
      </c>
      <c r="Y3752" s="7">
        <v>0</v>
      </c>
      <c r="Z3752" s="7">
        <v>0</v>
      </c>
      <c r="AA3752" s="7">
        <v>0</v>
      </c>
      <c r="AB3752" s="7">
        <v>0.01</v>
      </c>
      <c r="AC3752" s="7">
        <v>0</v>
      </c>
      <c r="AD3752" s="7">
        <v>0</v>
      </c>
      <c r="AE3752">
        <v>2</v>
      </c>
      <c r="AF3752">
        <v>0</v>
      </c>
      <c r="AG3752">
        <v>0</v>
      </c>
      <c r="AH3752">
        <v>0</v>
      </c>
      <c r="AI3752">
        <v>0</v>
      </c>
      <c r="AJ3752">
        <v>1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</row>
    <row r="3753" spans="1:44" x14ac:dyDescent="0.25">
      <c r="A3753">
        <v>1606237</v>
      </c>
      <c r="B3753">
        <v>758129</v>
      </c>
      <c r="C3753">
        <v>26.2413931996328</v>
      </c>
      <c r="D3753">
        <v>39.136599805094903</v>
      </c>
      <c r="E3753" s="68" t="s">
        <v>3467</v>
      </c>
      <c r="F3753" s="8">
        <f>INDEX(Δεδομένα!$P:$P,MATCH('2020'!E3753,Δεδομένα!$O:$O,0))</f>
        <v>198</v>
      </c>
      <c r="G3753" s="6" t="s">
        <v>495</v>
      </c>
      <c r="H3753" s="2" t="str">
        <f>INDEX(Δεδομένα!B$1:B$51,MATCH('2020'!G3753,Δεδομένα!A$1:A$51,0))</f>
        <v>ΒΟΡΕΙΟΥ ΑΙΓΑΙΟΥ</v>
      </c>
      <c r="I3753" s="8">
        <f>INDEX(Δεδομένα!E$1:E$13,MATCH('2020'!H3753,Δεδομένα!D$1:D$13,0))</f>
        <v>11</v>
      </c>
      <c r="J3753" s="1">
        <v>43993</v>
      </c>
      <c r="K3753" s="6" t="s">
        <v>230</v>
      </c>
      <c r="L3753" s="36" t="str">
        <f t="shared" si="232"/>
        <v>11/06/2020 16:25</v>
      </c>
      <c r="M3753" s="1">
        <v>43994</v>
      </c>
      <c r="N3753" s="6" t="s">
        <v>2833</v>
      </c>
      <c r="O3753" s="36" t="str">
        <f t="shared" si="233"/>
        <v>12/06/2020 07:30</v>
      </c>
      <c r="P3753" s="46">
        <f t="shared" si="234"/>
        <v>0.62847222221898846</v>
      </c>
      <c r="Q3753" s="48">
        <v>0</v>
      </c>
      <c r="R3753" s="47">
        <f t="shared" si="235"/>
        <v>904.99999999534339</v>
      </c>
      <c r="S3753" s="6" t="s">
        <v>44</v>
      </c>
      <c r="T3753" s="6" t="s">
        <v>508</v>
      </c>
      <c r="U3753" s="6" t="s">
        <v>3615</v>
      </c>
      <c r="V3753" s="6" t="s">
        <v>5060</v>
      </c>
      <c r="W3753" s="7">
        <v>0</v>
      </c>
      <c r="X3753" s="7">
        <v>0</v>
      </c>
      <c r="Y3753" s="7">
        <v>0</v>
      </c>
      <c r="Z3753" s="7">
        <v>0</v>
      </c>
      <c r="AA3753" s="7">
        <v>0</v>
      </c>
      <c r="AB3753" s="7">
        <v>30</v>
      </c>
      <c r="AC3753" s="7">
        <v>0</v>
      </c>
      <c r="AD3753" s="7">
        <v>0</v>
      </c>
      <c r="AE3753">
        <v>20</v>
      </c>
      <c r="AF3753">
        <v>4</v>
      </c>
      <c r="AG3753">
        <v>2</v>
      </c>
      <c r="AH3753">
        <v>0</v>
      </c>
      <c r="AI3753">
        <v>0</v>
      </c>
      <c r="AJ3753">
        <v>11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2</v>
      </c>
      <c r="AR3753">
        <v>0</v>
      </c>
    </row>
    <row r="3754" spans="1:44" x14ac:dyDescent="0.25">
      <c r="A3754">
        <v>1566089</v>
      </c>
      <c r="B3754">
        <v>758105</v>
      </c>
      <c r="C3754">
        <v>22.7582869722217</v>
      </c>
      <c r="D3754">
        <v>39.369373930756197</v>
      </c>
      <c r="E3754" s="68" t="s">
        <v>2545</v>
      </c>
      <c r="F3754" s="8">
        <f>INDEX(Δεδομένα!$P:$P,MATCH('2020'!E3754,Δεδομένα!$O:$O,0))</f>
        <v>110</v>
      </c>
      <c r="G3754" s="6" t="s">
        <v>958</v>
      </c>
      <c r="H3754" s="2" t="str">
        <f>INDEX(Δεδομένα!B$1:B$51,MATCH('2020'!G3754,Δεδομένα!A$1:A$51,0))</f>
        <v>ΘΕΣΣΑΛΙΑΣ</v>
      </c>
      <c r="I3754" s="8">
        <f>INDEX(Δεδομένα!E$1:E$13,MATCH('2020'!H3754,Δεδομένα!D$1:D$13,0))</f>
        <v>6</v>
      </c>
      <c r="J3754" s="1">
        <v>43993</v>
      </c>
      <c r="K3754" s="6" t="s">
        <v>275</v>
      </c>
      <c r="L3754" s="36" t="str">
        <f t="shared" si="232"/>
        <v>11/06/2020 15:05</v>
      </c>
      <c r="M3754" s="1">
        <v>43993</v>
      </c>
      <c r="N3754" s="6" t="s">
        <v>825</v>
      </c>
      <c r="O3754" s="36" t="str">
        <f t="shared" si="233"/>
        <v>11/06/2020 20:30</v>
      </c>
      <c r="P3754" s="46">
        <f t="shared" si="234"/>
        <v>0.22569444444525288</v>
      </c>
      <c r="Q3754" s="48">
        <v>0</v>
      </c>
      <c r="R3754" s="47">
        <f t="shared" si="235"/>
        <v>325.00000000116415</v>
      </c>
      <c r="S3754" s="6" t="s">
        <v>1331</v>
      </c>
      <c r="T3754" s="6" t="s">
        <v>2546</v>
      </c>
      <c r="U3754" s="6" t="s">
        <v>44</v>
      </c>
      <c r="V3754" s="6" t="s">
        <v>5059</v>
      </c>
      <c r="W3754" s="7">
        <v>0</v>
      </c>
      <c r="X3754" s="7">
        <v>0</v>
      </c>
      <c r="Y3754" s="7">
        <v>0</v>
      </c>
      <c r="Z3754" s="7">
        <v>0</v>
      </c>
      <c r="AA3754" s="7">
        <v>0</v>
      </c>
      <c r="AB3754" s="7">
        <v>100</v>
      </c>
      <c r="AC3754" s="7">
        <v>10</v>
      </c>
      <c r="AD3754" s="7">
        <v>0</v>
      </c>
      <c r="AE3754">
        <v>10</v>
      </c>
      <c r="AF3754">
        <v>7</v>
      </c>
      <c r="AG3754">
        <v>0</v>
      </c>
      <c r="AH3754">
        <v>0</v>
      </c>
      <c r="AI3754">
        <v>0</v>
      </c>
      <c r="AJ3754">
        <v>4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</row>
    <row r="3755" spans="1:44" x14ac:dyDescent="0.25">
      <c r="A3755">
        <v>1566598</v>
      </c>
      <c r="B3755">
        <v>758193</v>
      </c>
      <c r="C3755">
        <v>22.727649206725101</v>
      </c>
      <c r="D3755">
        <v>39.4654774954613</v>
      </c>
      <c r="E3755" s="68" t="s">
        <v>2545</v>
      </c>
      <c r="F3755" s="8">
        <f>INDEX(Δεδομένα!$P:$P,MATCH('2020'!E3755,Δεδομένα!$O:$O,0))</f>
        <v>110</v>
      </c>
      <c r="G3755" s="6" t="s">
        <v>958</v>
      </c>
      <c r="H3755" s="2" t="str">
        <f>INDEX(Δεδομένα!B$1:B$51,MATCH('2020'!G3755,Δεδομένα!A$1:A$51,0))</f>
        <v>ΘΕΣΣΑΛΙΑΣ</v>
      </c>
      <c r="I3755" s="8">
        <f>INDEX(Δεδομένα!E$1:E$13,MATCH('2020'!H3755,Δεδομένα!D$1:D$13,0))</f>
        <v>6</v>
      </c>
      <c r="J3755" s="1">
        <v>43993</v>
      </c>
      <c r="K3755" s="6" t="s">
        <v>2648</v>
      </c>
      <c r="L3755" s="36" t="str">
        <f t="shared" si="232"/>
        <v>11/06/2020 19:39</v>
      </c>
      <c r="M3755" s="1">
        <v>43993</v>
      </c>
      <c r="N3755" s="6" t="s">
        <v>1493</v>
      </c>
      <c r="O3755" s="36" t="str">
        <f t="shared" si="233"/>
        <v>11/06/2020 21:20</v>
      </c>
      <c r="P3755" s="46">
        <f t="shared" si="234"/>
        <v>7.013888889196096E-2</v>
      </c>
      <c r="Q3755" s="48">
        <v>0</v>
      </c>
      <c r="R3755" s="47">
        <f t="shared" si="235"/>
        <v>101.00000000442378</v>
      </c>
      <c r="S3755" s="6" t="s">
        <v>1331</v>
      </c>
      <c r="T3755" s="6" t="s">
        <v>2546</v>
      </c>
      <c r="U3755" s="6" t="s">
        <v>44</v>
      </c>
      <c r="V3755" s="6" t="s">
        <v>5066</v>
      </c>
      <c r="W3755" s="7">
        <v>0</v>
      </c>
      <c r="X3755" s="7">
        <v>0</v>
      </c>
      <c r="Y3755" s="7">
        <v>0</v>
      </c>
      <c r="Z3755" s="7">
        <v>0</v>
      </c>
      <c r="AA3755" s="7">
        <v>0</v>
      </c>
      <c r="AB3755" s="7">
        <v>0</v>
      </c>
      <c r="AC3755" s="7">
        <v>30</v>
      </c>
      <c r="AD3755" s="7">
        <v>10</v>
      </c>
      <c r="AE3755">
        <v>4</v>
      </c>
      <c r="AF3755">
        <v>0</v>
      </c>
      <c r="AG3755">
        <v>0</v>
      </c>
      <c r="AH3755">
        <v>0</v>
      </c>
      <c r="AI3755">
        <v>0</v>
      </c>
      <c r="AJ3755">
        <v>2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</row>
    <row r="3756" spans="1:44" x14ac:dyDescent="0.25">
      <c r="A3756">
        <v>1566607</v>
      </c>
      <c r="B3756">
        <v>758253</v>
      </c>
      <c r="C3756">
        <v>22.769316820847799</v>
      </c>
      <c r="D3756">
        <v>39.3411412124956</v>
      </c>
      <c r="E3756" s="68" t="s">
        <v>2545</v>
      </c>
      <c r="F3756" s="8">
        <f>INDEX(Δεδομένα!$P:$P,MATCH('2020'!E3756,Δεδομένα!$O:$O,0))</f>
        <v>110</v>
      </c>
      <c r="G3756" s="6" t="s">
        <v>958</v>
      </c>
      <c r="H3756" s="2" t="str">
        <f>INDEX(Δεδομένα!B$1:B$51,MATCH('2020'!G3756,Δεδομένα!A$1:A$51,0))</f>
        <v>ΘΕΣΣΑΛΙΑΣ</v>
      </c>
      <c r="I3756" s="8">
        <f>INDEX(Δεδομένα!E$1:E$13,MATCH('2020'!H3756,Δεδομένα!D$1:D$13,0))</f>
        <v>6</v>
      </c>
      <c r="J3756" s="1">
        <v>43993</v>
      </c>
      <c r="K3756" s="6" t="s">
        <v>573</v>
      </c>
      <c r="L3756" s="36" t="str">
        <f t="shared" si="232"/>
        <v>11/06/2020 21:55</v>
      </c>
      <c r="M3756" s="1">
        <v>43993</v>
      </c>
      <c r="N3756" s="6" t="s">
        <v>3481</v>
      </c>
      <c r="O3756" s="36" t="str">
        <f t="shared" si="233"/>
        <v>11/06/2020 22:35</v>
      </c>
      <c r="P3756" s="46">
        <f t="shared" si="234"/>
        <v>2.7777777773735579E-2</v>
      </c>
      <c r="Q3756" s="48">
        <v>0</v>
      </c>
      <c r="R3756" s="47">
        <f t="shared" si="235"/>
        <v>39.999999994179234</v>
      </c>
      <c r="S3756" s="6" t="s">
        <v>1331</v>
      </c>
      <c r="T3756" s="6" t="s">
        <v>2546</v>
      </c>
      <c r="U3756" s="6" t="s">
        <v>44</v>
      </c>
      <c r="V3756" s="6" t="s">
        <v>5069</v>
      </c>
      <c r="W3756" s="7">
        <v>0</v>
      </c>
      <c r="X3756" s="7">
        <v>0</v>
      </c>
      <c r="Y3756" s="7">
        <v>0</v>
      </c>
      <c r="Z3756" s="7">
        <v>0</v>
      </c>
      <c r="AA3756" s="7">
        <v>0</v>
      </c>
      <c r="AB3756" s="7">
        <v>25</v>
      </c>
      <c r="AC3756" s="7">
        <v>5</v>
      </c>
      <c r="AD3756" s="7">
        <v>0</v>
      </c>
      <c r="AE3756">
        <v>4</v>
      </c>
      <c r="AF3756">
        <v>0</v>
      </c>
      <c r="AG3756">
        <v>0</v>
      </c>
      <c r="AH3756">
        <v>0</v>
      </c>
      <c r="AI3756">
        <v>0</v>
      </c>
      <c r="AJ3756">
        <v>2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</row>
    <row r="3757" spans="1:44" x14ac:dyDescent="0.25">
      <c r="A3757">
        <v>1563609</v>
      </c>
      <c r="B3757">
        <v>758013</v>
      </c>
      <c r="C3757">
        <v>21.795645016804301</v>
      </c>
      <c r="D3757">
        <v>36.883773604036399</v>
      </c>
      <c r="E3757" s="68" t="s">
        <v>965</v>
      </c>
      <c r="F3757" s="8">
        <f>INDEX(Δεδομένα!$P:$P,MATCH('2020'!E3757,Δεδομένα!$O:$O,0))</f>
        <v>147</v>
      </c>
      <c r="G3757" s="6" t="s">
        <v>841</v>
      </c>
      <c r="H3757" s="2" t="str">
        <f>INDEX(Δεδομένα!B$1:B$51,MATCH('2020'!G3757,Δεδομένα!A$1:A$51,0))</f>
        <v>ΠΕΛΛΟΠΟΝΗΣΟΥ</v>
      </c>
      <c r="I3757" s="8">
        <f>INDEX(Δεδομένα!E$1:E$13,MATCH('2020'!H3757,Δεδομένα!D$1:D$13,0))</f>
        <v>8</v>
      </c>
      <c r="J3757" s="1">
        <v>43993</v>
      </c>
      <c r="K3757" s="6" t="s">
        <v>5055</v>
      </c>
      <c r="L3757" s="36" t="str">
        <f t="shared" si="232"/>
        <v>11/06/2020 09:13</v>
      </c>
      <c r="M3757" s="1">
        <v>43993</v>
      </c>
      <c r="N3757" s="6" t="s">
        <v>296</v>
      </c>
      <c r="O3757" s="36" t="str">
        <f t="shared" si="233"/>
        <v>11/06/2020 10:40</v>
      </c>
      <c r="P3757" s="46">
        <f t="shared" si="234"/>
        <v>6.0416666667151731E-2</v>
      </c>
      <c r="Q3757" s="48">
        <v>0</v>
      </c>
      <c r="R3757" s="47">
        <f t="shared" si="235"/>
        <v>87.000000000698492</v>
      </c>
      <c r="S3757" s="6" t="s">
        <v>842</v>
      </c>
      <c r="T3757" s="6" t="s">
        <v>967</v>
      </c>
      <c r="U3757" s="6" t="s">
        <v>44</v>
      </c>
      <c r="V3757" s="6" t="s">
        <v>1110</v>
      </c>
      <c r="W3757" s="7">
        <v>0</v>
      </c>
      <c r="X3757" s="7">
        <v>0</v>
      </c>
      <c r="Y3757" s="7">
        <v>0</v>
      </c>
      <c r="Z3757" s="7">
        <v>0</v>
      </c>
      <c r="AA3757" s="7">
        <v>0</v>
      </c>
      <c r="AB3757" s="7">
        <v>0</v>
      </c>
      <c r="AC3757" s="7">
        <v>0</v>
      </c>
      <c r="AD3757" s="7">
        <v>0</v>
      </c>
      <c r="AE3757">
        <v>3</v>
      </c>
      <c r="AF3757">
        <v>0</v>
      </c>
      <c r="AG3757">
        <v>0</v>
      </c>
      <c r="AH3757">
        <v>0</v>
      </c>
      <c r="AI3757">
        <v>0</v>
      </c>
      <c r="AJ3757">
        <v>2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</row>
    <row r="3758" spans="1:44" x14ac:dyDescent="0.25">
      <c r="A3758">
        <v>1563657</v>
      </c>
      <c r="B3758">
        <v>758053</v>
      </c>
      <c r="C3758">
        <v>22.019731047387499</v>
      </c>
      <c r="D3758">
        <v>37.027978551272597</v>
      </c>
      <c r="E3758" s="68" t="s">
        <v>937</v>
      </c>
      <c r="F3758" s="8">
        <f>INDEX(Δεδομένα!$P:$P,MATCH('2020'!E3758,Δεδομένα!$O:$O,0))</f>
        <v>143</v>
      </c>
      <c r="G3758" s="6" t="s">
        <v>841</v>
      </c>
      <c r="H3758" s="2" t="str">
        <f>INDEX(Δεδομένα!B$1:B$51,MATCH('2020'!G3758,Δεδομένα!A$1:A$51,0))</f>
        <v>ΠΕΛΛΟΠΟΝΗΣΟΥ</v>
      </c>
      <c r="I3758" s="8">
        <f>INDEX(Δεδομένα!E$1:E$13,MATCH('2020'!H3758,Δεδομένα!D$1:D$13,0))</f>
        <v>8</v>
      </c>
      <c r="J3758" s="1">
        <v>43993</v>
      </c>
      <c r="K3758" s="6" t="s">
        <v>526</v>
      </c>
      <c r="L3758" s="36" t="str">
        <f t="shared" si="232"/>
        <v>11/06/2020 11:45</v>
      </c>
      <c r="M3758" s="1">
        <v>43993</v>
      </c>
      <c r="N3758" s="6" t="s">
        <v>2798</v>
      </c>
      <c r="O3758" s="36" t="str">
        <f t="shared" si="233"/>
        <v>11/06/2020 12:39</v>
      </c>
      <c r="P3758" s="46">
        <f t="shared" si="234"/>
        <v>3.7499999998544808E-2</v>
      </c>
      <c r="Q3758" s="48">
        <v>0</v>
      </c>
      <c r="R3758" s="47">
        <f t="shared" si="235"/>
        <v>53.999999997904524</v>
      </c>
      <c r="S3758" s="6" t="s">
        <v>842</v>
      </c>
      <c r="T3758" s="6" t="s">
        <v>984</v>
      </c>
      <c r="U3758" s="6" t="s">
        <v>44</v>
      </c>
      <c r="V3758" s="6" t="s">
        <v>2706</v>
      </c>
      <c r="W3758" s="7">
        <v>0</v>
      </c>
      <c r="X3758" s="7">
        <v>0</v>
      </c>
      <c r="Y3758" s="7">
        <v>0</v>
      </c>
      <c r="Z3758" s="7">
        <v>0</v>
      </c>
      <c r="AA3758" s="7">
        <v>1</v>
      </c>
      <c r="AB3758" s="7">
        <v>0</v>
      </c>
      <c r="AC3758" s="7">
        <v>0</v>
      </c>
      <c r="AD3758" s="7">
        <v>0</v>
      </c>
      <c r="AE3758">
        <v>2</v>
      </c>
      <c r="AF3758">
        <v>0</v>
      </c>
      <c r="AG3758">
        <v>0</v>
      </c>
      <c r="AH3758">
        <v>0</v>
      </c>
      <c r="AI3758">
        <v>0</v>
      </c>
      <c r="AJ3758">
        <v>1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</row>
    <row r="3759" spans="1:44" x14ac:dyDescent="0.25">
      <c r="A3759">
        <v>1563658</v>
      </c>
      <c r="B3759">
        <v>758183</v>
      </c>
      <c r="C3759">
        <v>22.013807597173699</v>
      </c>
      <c r="D3759">
        <v>37.0426969532258</v>
      </c>
      <c r="E3759" s="68" t="s">
        <v>937</v>
      </c>
      <c r="F3759" s="8">
        <f>INDEX(Δεδομένα!$P:$P,MATCH('2020'!E3759,Δεδομένα!$O:$O,0))</f>
        <v>143</v>
      </c>
      <c r="G3759" s="6" t="s">
        <v>841</v>
      </c>
      <c r="H3759" s="2" t="str">
        <f>INDEX(Δεδομένα!B$1:B$51,MATCH('2020'!G3759,Δεδομένα!A$1:A$51,0))</f>
        <v>ΠΕΛΛΟΠΟΝΗΣΟΥ</v>
      </c>
      <c r="I3759" s="8">
        <f>INDEX(Δεδομένα!E$1:E$13,MATCH('2020'!H3759,Δεδομένα!D$1:D$13,0))</f>
        <v>8</v>
      </c>
      <c r="J3759" s="1">
        <v>43993</v>
      </c>
      <c r="K3759" s="6" t="s">
        <v>1393</v>
      </c>
      <c r="L3759" s="36" t="str">
        <f t="shared" si="232"/>
        <v>11/06/2020 19:03</v>
      </c>
      <c r="M3759" s="1">
        <v>43993</v>
      </c>
      <c r="N3759" s="6" t="s">
        <v>3657</v>
      </c>
      <c r="O3759" s="36" t="str">
        <f t="shared" si="233"/>
        <v>11/06/2020 19:58</v>
      </c>
      <c r="P3759" s="46">
        <f t="shared" si="234"/>
        <v>3.8194444445252884E-2</v>
      </c>
      <c r="Q3759" s="48">
        <v>0</v>
      </c>
      <c r="R3759" s="47">
        <f t="shared" si="235"/>
        <v>55.000000001164153</v>
      </c>
      <c r="S3759" s="6" t="s">
        <v>842</v>
      </c>
      <c r="T3759" s="6" t="s">
        <v>984</v>
      </c>
      <c r="U3759" s="6" t="s">
        <v>44</v>
      </c>
      <c r="V3759" s="6" t="s">
        <v>2676</v>
      </c>
      <c r="W3759" s="7">
        <v>0</v>
      </c>
      <c r="X3759" s="7">
        <v>0</v>
      </c>
      <c r="Y3759" s="7">
        <v>0</v>
      </c>
      <c r="Z3759" s="7">
        <v>0</v>
      </c>
      <c r="AA3759" s="7">
        <v>0.1</v>
      </c>
      <c r="AB3759" s="7">
        <v>0</v>
      </c>
      <c r="AC3759" s="7">
        <v>0</v>
      </c>
      <c r="AD3759" s="7">
        <v>0</v>
      </c>
      <c r="AE3759">
        <v>6</v>
      </c>
      <c r="AF3759">
        <v>0</v>
      </c>
      <c r="AG3759">
        <v>0</v>
      </c>
      <c r="AH3759">
        <v>0</v>
      </c>
      <c r="AI3759">
        <v>0</v>
      </c>
      <c r="AJ3759">
        <v>3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</row>
    <row r="3760" spans="1:44" x14ac:dyDescent="0.25">
      <c r="A3760">
        <v>1562787</v>
      </c>
      <c r="B3760">
        <v>758036</v>
      </c>
      <c r="C3760">
        <v>26.933677607343</v>
      </c>
      <c r="D3760">
        <v>37.732340700773101</v>
      </c>
      <c r="E3760" s="68" t="s">
        <v>545</v>
      </c>
      <c r="F3760" s="8">
        <f>INDEX(Δεδομένα!$P:$P,MATCH('2020'!E3760,Δεδομένα!$O:$O,0))</f>
        <v>204</v>
      </c>
      <c r="G3760" s="6" t="s">
        <v>546</v>
      </c>
      <c r="H3760" s="2" t="str">
        <f>INDEX(Δεδομένα!B$1:B$51,MATCH('2020'!G3760,Δεδομένα!A$1:A$51,0))</f>
        <v>ΚΡΗΤΗΣ</v>
      </c>
      <c r="I3760" s="8">
        <f>INDEX(Δεδομένα!E$1:E$13,MATCH('2020'!H3760,Δεδομένα!D$1:D$13,0))</f>
        <v>12</v>
      </c>
      <c r="J3760" s="1">
        <v>43993</v>
      </c>
      <c r="K3760" s="6" t="s">
        <v>2761</v>
      </c>
      <c r="L3760" s="36" t="str">
        <f t="shared" si="232"/>
        <v>11/06/2020 10:57</v>
      </c>
      <c r="M3760" s="1">
        <v>43993</v>
      </c>
      <c r="N3760" s="6" t="s">
        <v>1459</v>
      </c>
      <c r="O3760" s="36" t="str">
        <f t="shared" si="233"/>
        <v>11/06/2020 17:08</v>
      </c>
      <c r="P3760" s="46">
        <f t="shared" si="234"/>
        <v>0.257638888884685</v>
      </c>
      <c r="Q3760" s="48">
        <v>0</v>
      </c>
      <c r="R3760" s="47">
        <f t="shared" si="235"/>
        <v>370.9999999939464</v>
      </c>
      <c r="S3760" s="6" t="s">
        <v>44</v>
      </c>
      <c r="T3760" s="6" t="s">
        <v>548</v>
      </c>
      <c r="U3760" s="6" t="s">
        <v>44</v>
      </c>
      <c r="V3760" s="6" t="s">
        <v>5056</v>
      </c>
      <c r="W3760" s="7">
        <v>0</v>
      </c>
      <c r="X3760" s="7">
        <v>1</v>
      </c>
      <c r="Y3760" s="7">
        <v>0</v>
      </c>
      <c r="Z3760" s="7">
        <v>0</v>
      </c>
      <c r="AA3760" s="7">
        <v>0</v>
      </c>
      <c r="AB3760" s="7">
        <v>0</v>
      </c>
      <c r="AC3760" s="7">
        <v>0</v>
      </c>
      <c r="AD3760" s="7">
        <v>0</v>
      </c>
      <c r="AE3760">
        <v>20</v>
      </c>
      <c r="AF3760">
        <v>0</v>
      </c>
      <c r="AG3760">
        <v>0</v>
      </c>
      <c r="AH3760">
        <v>0</v>
      </c>
      <c r="AI3760">
        <v>0</v>
      </c>
      <c r="AJ3760">
        <v>8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</row>
    <row r="3761" spans="1:44" x14ac:dyDescent="0.25">
      <c r="A3761">
        <v>1564061</v>
      </c>
      <c r="B3761">
        <v>758461</v>
      </c>
      <c r="C3761">
        <v>21.177237255775701</v>
      </c>
      <c r="D3761">
        <v>38.4966148871112</v>
      </c>
      <c r="E3761" s="68" t="s">
        <v>334</v>
      </c>
      <c r="F3761" s="8">
        <f>INDEX(Δεδομένα!$P:$P,MATCH('2020'!E3761,Δεδομένα!$O:$O,0))</f>
        <v>127</v>
      </c>
      <c r="G3761" s="6" t="s">
        <v>335</v>
      </c>
      <c r="H3761" s="2" t="str">
        <f>INDEX(Δεδομένα!B$1:B$51,MATCH('2020'!G3761,Δεδομένα!A$1:A$51,0))</f>
        <v>ΔΥΤΙΚΗΣ ΕΛΛΑΔΟΣ</v>
      </c>
      <c r="I3761" s="8">
        <f>INDEX(Δεδομένα!E$1:E$13,MATCH('2020'!H3761,Δεδομένα!D$1:D$13,0))</f>
        <v>7</v>
      </c>
      <c r="J3761" s="1">
        <v>43994</v>
      </c>
      <c r="K3761" s="6" t="s">
        <v>74</v>
      </c>
      <c r="L3761" s="36" t="str">
        <f t="shared" si="232"/>
        <v>12/06/2020 15:57</v>
      </c>
      <c r="M3761" s="1">
        <v>43994</v>
      </c>
      <c r="N3761" s="6" t="s">
        <v>1459</v>
      </c>
      <c r="O3761" s="36" t="str">
        <f t="shared" si="233"/>
        <v>12/06/2020 17:08</v>
      </c>
      <c r="P3761" s="46">
        <f t="shared" si="234"/>
        <v>4.9305555556202307E-2</v>
      </c>
      <c r="Q3761" s="48">
        <v>0</v>
      </c>
      <c r="R3761" s="47">
        <f t="shared" si="235"/>
        <v>71.000000000931323</v>
      </c>
      <c r="S3761" s="6" t="s">
        <v>338</v>
      </c>
      <c r="T3761" s="6" t="s">
        <v>1445</v>
      </c>
      <c r="U3761" s="6" t="s">
        <v>44</v>
      </c>
      <c r="V3761" s="6" t="s">
        <v>2350</v>
      </c>
      <c r="W3761" s="7">
        <v>0</v>
      </c>
      <c r="X3761" s="7">
        <v>0</v>
      </c>
      <c r="Y3761" s="7">
        <v>0</v>
      </c>
      <c r="Z3761" s="7">
        <v>0</v>
      </c>
      <c r="AA3761" s="7">
        <v>3</v>
      </c>
      <c r="AB3761" s="7">
        <v>0</v>
      </c>
      <c r="AC3761" s="7">
        <v>0</v>
      </c>
      <c r="AD3761" s="7">
        <v>0</v>
      </c>
      <c r="AE3761">
        <v>4</v>
      </c>
      <c r="AF3761">
        <v>0</v>
      </c>
      <c r="AG3761">
        <v>0</v>
      </c>
      <c r="AH3761">
        <v>0</v>
      </c>
      <c r="AI3761">
        <v>0</v>
      </c>
      <c r="AJ3761">
        <v>2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</row>
    <row r="3762" spans="1:44" x14ac:dyDescent="0.25">
      <c r="A3762">
        <v>1564543</v>
      </c>
      <c r="B3762">
        <v>758474</v>
      </c>
      <c r="C3762">
        <v>21.528744832316999</v>
      </c>
      <c r="D3762">
        <v>38.339063418590897</v>
      </c>
      <c r="E3762" s="68" t="s">
        <v>334</v>
      </c>
      <c r="F3762" s="8">
        <f>INDEX(Δεδομένα!$P:$P,MATCH('2020'!E3762,Δεδομένα!$O:$O,0))</f>
        <v>127</v>
      </c>
      <c r="G3762" s="6" t="s">
        <v>335</v>
      </c>
      <c r="H3762" s="2" t="str">
        <f>INDEX(Δεδομένα!B$1:B$51,MATCH('2020'!G3762,Δεδομένα!A$1:A$51,0))</f>
        <v>ΔΥΤΙΚΗΣ ΕΛΛΑΔΟΣ</v>
      </c>
      <c r="I3762" s="8">
        <f>INDEX(Δεδομένα!E$1:E$13,MATCH('2020'!H3762,Δεδομένα!D$1:D$13,0))</f>
        <v>7</v>
      </c>
      <c r="J3762" s="1">
        <v>43994</v>
      </c>
      <c r="K3762" s="6" t="s">
        <v>1887</v>
      </c>
      <c r="L3762" s="36" t="str">
        <f t="shared" si="232"/>
        <v>12/06/2020 16:13</v>
      </c>
      <c r="M3762" s="1">
        <v>43994</v>
      </c>
      <c r="N3762" s="6" t="s">
        <v>337</v>
      </c>
      <c r="O3762" s="36" t="str">
        <f t="shared" si="233"/>
        <v>12/06/2020 18:40</v>
      </c>
      <c r="P3762" s="46">
        <f t="shared" si="234"/>
        <v>0.10208333333866904</v>
      </c>
      <c r="Q3762" s="48">
        <v>0</v>
      </c>
      <c r="R3762" s="47">
        <f t="shared" si="235"/>
        <v>147.00000000768341</v>
      </c>
      <c r="S3762" s="6" t="s">
        <v>338</v>
      </c>
      <c r="T3762" s="6" t="s">
        <v>343</v>
      </c>
      <c r="U3762" s="6" t="s">
        <v>44</v>
      </c>
      <c r="V3762" s="6" t="s">
        <v>5079</v>
      </c>
      <c r="W3762" s="7">
        <v>0</v>
      </c>
      <c r="X3762" s="7">
        <v>0</v>
      </c>
      <c r="Y3762" s="7">
        <v>0</v>
      </c>
      <c r="Z3762" s="7">
        <v>0</v>
      </c>
      <c r="AA3762" s="7">
        <v>1</v>
      </c>
      <c r="AB3762" s="7">
        <v>0</v>
      </c>
      <c r="AC3762" s="7">
        <v>0</v>
      </c>
      <c r="AD3762" s="7">
        <v>0</v>
      </c>
      <c r="AE3762">
        <v>2</v>
      </c>
      <c r="AF3762">
        <v>0</v>
      </c>
      <c r="AG3762">
        <v>0</v>
      </c>
      <c r="AH3762">
        <v>0</v>
      </c>
      <c r="AI3762">
        <v>0</v>
      </c>
      <c r="AJ3762">
        <v>1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</row>
    <row r="3763" spans="1:44" x14ac:dyDescent="0.25">
      <c r="A3763">
        <v>1612262</v>
      </c>
      <c r="B3763">
        <v>758405</v>
      </c>
      <c r="C3763">
        <v>22.091486691606001</v>
      </c>
      <c r="D3763">
        <v>38.220742247376499</v>
      </c>
      <c r="E3763" s="68" t="s">
        <v>313</v>
      </c>
      <c r="F3763" s="8">
        <f>INDEX(Δεδομένα!$P:$P,MATCH('2020'!E3763,Δεδομένα!$O:$O,0))</f>
        <v>124</v>
      </c>
      <c r="G3763" s="6" t="s">
        <v>303</v>
      </c>
      <c r="H3763" s="2" t="str">
        <f>INDEX(Δεδομένα!B$1:B$51,MATCH('2020'!G3763,Δεδομένα!A$1:A$51,0))</f>
        <v>ΔΥΤΙΚΗΣ ΕΛΛΑΔΟΣ</v>
      </c>
      <c r="I3763" s="8">
        <f>INDEX(Δεδομένα!E$1:E$13,MATCH('2020'!H3763,Δεδομένα!D$1:D$13,0))</f>
        <v>7</v>
      </c>
      <c r="J3763" s="1">
        <v>43994</v>
      </c>
      <c r="K3763" s="6" t="s">
        <v>1141</v>
      </c>
      <c r="L3763" s="36" t="str">
        <f t="shared" si="232"/>
        <v>12/06/2020 12:56</v>
      </c>
      <c r="M3763" s="1">
        <v>43994</v>
      </c>
      <c r="N3763" s="6" t="s">
        <v>362</v>
      </c>
      <c r="O3763" s="36" t="str">
        <f t="shared" si="233"/>
        <v>12/06/2020 14:00</v>
      </c>
      <c r="P3763" s="46">
        <f t="shared" si="234"/>
        <v>4.4444444443797693E-2</v>
      </c>
      <c r="Q3763" s="48">
        <v>0</v>
      </c>
      <c r="R3763" s="47">
        <f t="shared" si="235"/>
        <v>63.999999999068677</v>
      </c>
      <c r="S3763" s="6" t="s">
        <v>44</v>
      </c>
      <c r="T3763" s="6" t="s">
        <v>316</v>
      </c>
      <c r="U3763" s="6" t="s">
        <v>44</v>
      </c>
      <c r="V3763" s="6" t="s">
        <v>5073</v>
      </c>
      <c r="W3763" s="7">
        <v>0</v>
      </c>
      <c r="X3763" s="7">
        <v>0</v>
      </c>
      <c r="Y3763" s="7">
        <v>0</v>
      </c>
      <c r="Z3763" s="7">
        <v>0</v>
      </c>
      <c r="AA3763" s="7">
        <v>0</v>
      </c>
      <c r="AB3763" s="7">
        <v>3</v>
      </c>
      <c r="AC3763" s="7">
        <v>0</v>
      </c>
      <c r="AD3763" s="7">
        <v>0</v>
      </c>
      <c r="AE3763">
        <v>6</v>
      </c>
      <c r="AF3763">
        <v>0</v>
      </c>
      <c r="AG3763">
        <v>0</v>
      </c>
      <c r="AH3763">
        <v>0</v>
      </c>
      <c r="AI3763">
        <v>0</v>
      </c>
      <c r="AJ3763">
        <v>4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</row>
    <row r="3764" spans="1:44" x14ac:dyDescent="0.25">
      <c r="A3764">
        <v>1563458</v>
      </c>
      <c r="B3764">
        <v>758431</v>
      </c>
      <c r="C3764">
        <v>23.0964306083922</v>
      </c>
      <c r="D3764">
        <v>38.546046639376797</v>
      </c>
      <c r="E3764" s="68" t="s">
        <v>2317</v>
      </c>
      <c r="F3764" s="8">
        <f>INDEX(Δεδομένα!$P:$P,MATCH('2020'!E3764,Δεδομένα!$O:$O,0))</f>
        <v>175</v>
      </c>
      <c r="G3764" s="6" t="s">
        <v>846</v>
      </c>
      <c r="H3764" s="2" t="str">
        <f>INDEX(Δεδομένα!B$1:B$51,MATCH('2020'!G3764,Δεδομένα!A$1:A$51,0))</f>
        <v>ΣΤΕΡΕΑΣ ΕΛΛΑΔΟΣ</v>
      </c>
      <c r="I3764" s="8">
        <f>INDEX(Δεδομένα!E$1:E$13,MATCH('2020'!H3764,Δεδομένα!D$1:D$13,0))</f>
        <v>9</v>
      </c>
      <c r="J3764" s="1">
        <v>43994</v>
      </c>
      <c r="K3764" s="6" t="s">
        <v>768</v>
      </c>
      <c r="L3764" s="36" t="str">
        <f t="shared" si="232"/>
        <v>12/06/2020 14:15</v>
      </c>
      <c r="M3764" s="1">
        <v>43994</v>
      </c>
      <c r="N3764" s="6" t="s">
        <v>752</v>
      </c>
      <c r="O3764" s="36" t="str">
        <f t="shared" si="233"/>
        <v>12/06/2020 21:10</v>
      </c>
      <c r="P3764" s="46">
        <f t="shared" si="234"/>
        <v>0.28819444444525288</v>
      </c>
      <c r="Q3764" s="48">
        <v>0</v>
      </c>
      <c r="R3764" s="47">
        <f t="shared" si="235"/>
        <v>415.00000000116415</v>
      </c>
      <c r="S3764" s="6" t="s">
        <v>2318</v>
      </c>
      <c r="T3764" s="6" t="s">
        <v>2554</v>
      </c>
      <c r="U3764" s="6" t="s">
        <v>4627</v>
      </c>
      <c r="V3764" s="6" t="s">
        <v>5076</v>
      </c>
      <c r="W3764" s="7">
        <v>0</v>
      </c>
      <c r="X3764" s="7">
        <v>7</v>
      </c>
      <c r="Y3764" s="7">
        <v>0</v>
      </c>
      <c r="Z3764" s="7">
        <v>1</v>
      </c>
      <c r="AA3764" s="7">
        <v>0</v>
      </c>
      <c r="AB3764" s="7">
        <v>0</v>
      </c>
      <c r="AC3764" s="7">
        <v>0</v>
      </c>
      <c r="AD3764" s="7">
        <v>0</v>
      </c>
      <c r="AE3764">
        <v>16</v>
      </c>
      <c r="AF3764">
        <v>0</v>
      </c>
      <c r="AG3764">
        <v>0</v>
      </c>
      <c r="AH3764">
        <v>0</v>
      </c>
      <c r="AI3764">
        <v>0</v>
      </c>
      <c r="AJ3764">
        <v>7</v>
      </c>
      <c r="AK3764">
        <v>0</v>
      </c>
      <c r="AL3764">
        <v>2</v>
      </c>
      <c r="AM3764">
        <v>0</v>
      </c>
      <c r="AN3764">
        <v>0</v>
      </c>
      <c r="AO3764">
        <v>0</v>
      </c>
      <c r="AP3764">
        <v>2</v>
      </c>
      <c r="AQ3764">
        <v>0</v>
      </c>
      <c r="AR3764">
        <v>0</v>
      </c>
    </row>
    <row r="3765" spans="1:44" x14ac:dyDescent="0.25">
      <c r="A3765">
        <v>1563357</v>
      </c>
      <c r="B3765">
        <v>758471</v>
      </c>
      <c r="C3765">
        <v>24.1984157562256</v>
      </c>
      <c r="D3765">
        <v>38.190639495849602</v>
      </c>
      <c r="E3765" s="68" t="s">
        <v>454</v>
      </c>
      <c r="F3765" s="8">
        <f>INDEX(Δεδομένα!$P:$P,MATCH('2020'!E3765,Δεδομένα!$O:$O,0))</f>
        <v>182</v>
      </c>
      <c r="G3765" s="6" t="s">
        <v>439</v>
      </c>
      <c r="H3765" s="2" t="str">
        <f>INDEX(Δεδομένα!B$1:B$51,MATCH('2020'!G3765,Δεδομένα!A$1:A$51,0))</f>
        <v>ΣΤΕΡΕΑΣ ΕΛΛΑΔΟΣ</v>
      </c>
      <c r="I3765" s="8">
        <f>INDEX(Δεδομένα!E$1:E$13,MATCH('2020'!H3765,Δεδομένα!D$1:D$13,0))</f>
        <v>9</v>
      </c>
      <c r="J3765" s="1">
        <v>43994</v>
      </c>
      <c r="K3765" s="6" t="s">
        <v>203</v>
      </c>
      <c r="L3765" s="36" t="str">
        <f t="shared" si="232"/>
        <v>12/06/2020 16:09</v>
      </c>
      <c r="M3765" s="1">
        <v>43994</v>
      </c>
      <c r="N3765" s="6" t="s">
        <v>764</v>
      </c>
      <c r="O3765" s="36" t="str">
        <f t="shared" si="233"/>
        <v>12/06/2020 22:30</v>
      </c>
      <c r="P3765" s="46">
        <f t="shared" si="234"/>
        <v>0.26458333332993789</v>
      </c>
      <c r="Q3765" s="48">
        <v>0</v>
      </c>
      <c r="R3765" s="47">
        <f t="shared" si="235"/>
        <v>380.99999999511056</v>
      </c>
      <c r="S3765" s="6" t="s">
        <v>441</v>
      </c>
      <c r="T3765" s="6" t="s">
        <v>457</v>
      </c>
      <c r="U3765" s="6" t="s">
        <v>5077</v>
      </c>
      <c r="V3765" s="6" t="s">
        <v>5078</v>
      </c>
      <c r="W3765" s="7">
        <v>0</v>
      </c>
      <c r="X3765" s="7">
        <v>0</v>
      </c>
      <c r="Y3765" s="7">
        <v>0</v>
      </c>
      <c r="Z3765" s="7">
        <v>0</v>
      </c>
      <c r="AA3765" s="7">
        <v>0</v>
      </c>
      <c r="AB3765" s="7">
        <v>1.5</v>
      </c>
      <c r="AC3765" s="7">
        <v>0</v>
      </c>
      <c r="AD3765" s="7">
        <v>0</v>
      </c>
      <c r="AE3765">
        <v>8</v>
      </c>
      <c r="AF3765">
        <v>0</v>
      </c>
      <c r="AG3765">
        <v>0</v>
      </c>
      <c r="AH3765">
        <v>0</v>
      </c>
      <c r="AI3765">
        <v>11</v>
      </c>
      <c r="AJ3765">
        <v>4</v>
      </c>
      <c r="AK3765">
        <v>0</v>
      </c>
      <c r="AL3765">
        <v>1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</row>
    <row r="3766" spans="1:44" x14ac:dyDescent="0.25">
      <c r="A3766">
        <v>1563937</v>
      </c>
      <c r="B3766">
        <v>758491</v>
      </c>
      <c r="C3766">
        <v>20.929508278258901</v>
      </c>
      <c r="D3766">
        <v>37.7460096054849</v>
      </c>
      <c r="E3766" s="68" t="s">
        <v>1599</v>
      </c>
      <c r="F3766" s="8">
        <f>INDEX(Δεδομένα!$P:$P,MATCH('2020'!E3766,Δεδομένα!$O:$O,0))</f>
        <v>238</v>
      </c>
      <c r="G3766" s="6" t="s">
        <v>1600</v>
      </c>
      <c r="H3766" s="2" t="str">
        <f>INDEX(Δεδομένα!B$1:B$51,MATCH('2020'!G3766,Δεδομένα!A$1:A$51,0))</f>
        <v>ΙΟΝΙΩΝ ΝΗΣΩΝ</v>
      </c>
      <c r="I3766" s="8">
        <f>INDEX(Δεδομένα!E$1:E$13,MATCH('2020'!H3766,Δεδομένα!D$1:D$13,0))</f>
        <v>13</v>
      </c>
      <c r="J3766" s="1">
        <v>43994</v>
      </c>
      <c r="K3766" s="6" t="s">
        <v>204</v>
      </c>
      <c r="L3766" s="36" t="str">
        <f t="shared" si="232"/>
        <v>12/06/2020 17:00</v>
      </c>
      <c r="M3766" s="1">
        <v>43995</v>
      </c>
      <c r="N3766" s="6" t="s">
        <v>1141</v>
      </c>
      <c r="O3766" s="36" t="str">
        <f t="shared" si="233"/>
        <v>13/06/2020 12:56</v>
      </c>
      <c r="P3766" s="46">
        <f t="shared" si="234"/>
        <v>0.83055555555620231</v>
      </c>
      <c r="Q3766" s="48">
        <v>0</v>
      </c>
      <c r="R3766" s="47">
        <f t="shared" si="235"/>
        <v>1196.0000000009313</v>
      </c>
      <c r="S3766" s="6" t="s">
        <v>44</v>
      </c>
      <c r="T3766" s="6" t="s">
        <v>1601</v>
      </c>
      <c r="U3766" s="6" t="s">
        <v>44</v>
      </c>
      <c r="V3766" s="6" t="s">
        <v>5080</v>
      </c>
      <c r="W3766" s="7">
        <v>0</v>
      </c>
      <c r="X3766" s="7">
        <v>8</v>
      </c>
      <c r="Y3766" s="7">
        <v>0</v>
      </c>
      <c r="Z3766" s="7">
        <v>0</v>
      </c>
      <c r="AA3766" s="7">
        <v>0</v>
      </c>
      <c r="AB3766" s="7">
        <v>0</v>
      </c>
      <c r="AC3766" s="7">
        <v>0</v>
      </c>
      <c r="AD3766" s="7">
        <v>0</v>
      </c>
      <c r="AE3766">
        <v>20</v>
      </c>
      <c r="AF3766">
        <v>0</v>
      </c>
      <c r="AG3766">
        <v>0</v>
      </c>
      <c r="AH3766">
        <v>0</v>
      </c>
      <c r="AI3766">
        <v>0</v>
      </c>
      <c r="AJ3766">
        <v>9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</row>
    <row r="3767" spans="1:44" x14ac:dyDescent="0.25">
      <c r="A3767">
        <v>1564765</v>
      </c>
      <c r="B3767">
        <v>0</v>
      </c>
      <c r="C3767">
        <v>0</v>
      </c>
      <c r="D3767">
        <v>0</v>
      </c>
      <c r="E3767" s="68" t="s">
        <v>356</v>
      </c>
      <c r="F3767" s="8">
        <f>INDEX(Δεδομένα!$P:$P,MATCH('2020'!E3767,Δεδομένα!$O:$O,0))</f>
        <v>132</v>
      </c>
      <c r="G3767" s="6" t="s">
        <v>357</v>
      </c>
      <c r="H3767" s="2" t="str">
        <f>INDEX(Δεδομένα!B$1:B$51,MATCH('2020'!G3767,Δεδομένα!A$1:A$51,0))</f>
        <v>ΔΥΤΙΚΗΣ ΕΛΛΑΔΟΣ</v>
      </c>
      <c r="I3767" s="8">
        <f>INDEX(Δεδομένα!E$1:E$13,MATCH('2020'!H3767,Δεδομένα!D$1:D$13,0))</f>
        <v>7</v>
      </c>
      <c r="J3767" s="1">
        <v>43994</v>
      </c>
      <c r="K3767" s="6" t="s">
        <v>321</v>
      </c>
      <c r="L3767" s="36" t="str">
        <f t="shared" si="232"/>
        <v>12/06/2020 13:04</v>
      </c>
      <c r="M3767" s="1">
        <v>43994</v>
      </c>
      <c r="N3767" s="6" t="s">
        <v>362</v>
      </c>
      <c r="O3767" s="36" t="str">
        <f t="shared" si="233"/>
        <v>12/06/2020 14:00</v>
      </c>
      <c r="P3767" s="46">
        <f t="shared" si="234"/>
        <v>3.888888889196096E-2</v>
      </c>
      <c r="Q3767" s="48">
        <v>0</v>
      </c>
      <c r="R3767" s="47">
        <f t="shared" si="235"/>
        <v>56.000000004423782</v>
      </c>
      <c r="S3767" s="6" t="s">
        <v>359</v>
      </c>
      <c r="T3767" s="6" t="s">
        <v>360</v>
      </c>
      <c r="U3767" s="6" t="s">
        <v>44</v>
      </c>
      <c r="V3767" s="6" t="s">
        <v>365</v>
      </c>
      <c r="W3767" s="7">
        <v>0</v>
      </c>
      <c r="X3767" s="7">
        <v>0</v>
      </c>
      <c r="Y3767" s="7">
        <v>0</v>
      </c>
      <c r="Z3767" s="7">
        <v>0</v>
      </c>
      <c r="AA3767" s="7">
        <v>0.3</v>
      </c>
      <c r="AB3767" s="7">
        <v>0</v>
      </c>
      <c r="AC3767" s="7">
        <v>0</v>
      </c>
      <c r="AD3767" s="7">
        <v>0</v>
      </c>
      <c r="AE3767">
        <v>2</v>
      </c>
      <c r="AF3767">
        <v>0</v>
      </c>
      <c r="AG3767">
        <v>0</v>
      </c>
      <c r="AH3767">
        <v>0</v>
      </c>
      <c r="AI3767">
        <v>0</v>
      </c>
      <c r="AJ3767">
        <v>1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</row>
    <row r="3768" spans="1:44" x14ac:dyDescent="0.25">
      <c r="A3768">
        <v>1564815</v>
      </c>
      <c r="B3768">
        <v>758497</v>
      </c>
      <c r="C3768">
        <v>21.554386062770799</v>
      </c>
      <c r="D3768">
        <v>37.649192094642402</v>
      </c>
      <c r="E3768" s="68" t="s">
        <v>1054</v>
      </c>
      <c r="F3768" s="8">
        <f>INDEX(Δεδομένα!$P:$P,MATCH('2020'!E3768,Δεδομένα!$O:$O,0))</f>
        <v>133</v>
      </c>
      <c r="G3768" s="6" t="s">
        <v>357</v>
      </c>
      <c r="H3768" s="2" t="str">
        <f>INDEX(Δεδομένα!B$1:B$51,MATCH('2020'!G3768,Δεδομένα!A$1:A$51,0))</f>
        <v>ΔΥΤΙΚΗΣ ΕΛΛΑΔΟΣ</v>
      </c>
      <c r="I3768" s="8">
        <f>INDEX(Δεδομένα!E$1:E$13,MATCH('2020'!H3768,Δεδομένα!D$1:D$13,0))</f>
        <v>7</v>
      </c>
      <c r="J3768" s="1">
        <v>43994</v>
      </c>
      <c r="K3768" s="6" t="s">
        <v>207</v>
      </c>
      <c r="L3768" s="36" t="str">
        <f t="shared" si="232"/>
        <v>12/06/2020 18:00</v>
      </c>
      <c r="M3768" s="1">
        <v>43994</v>
      </c>
      <c r="N3768" s="6" t="s">
        <v>600</v>
      </c>
      <c r="O3768" s="36" t="str">
        <f t="shared" si="233"/>
        <v>12/06/2020 21:45</v>
      </c>
      <c r="P3768" s="46">
        <f t="shared" si="234"/>
        <v>0.15625</v>
      </c>
      <c r="Q3768" s="48">
        <v>0</v>
      </c>
      <c r="R3768" s="47">
        <f t="shared" si="235"/>
        <v>225</v>
      </c>
      <c r="S3768" s="6" t="s">
        <v>44</v>
      </c>
      <c r="T3768" s="6" t="s">
        <v>1055</v>
      </c>
      <c r="U3768" s="6" t="s">
        <v>44</v>
      </c>
      <c r="V3768" s="6" t="s">
        <v>5082</v>
      </c>
      <c r="W3768" s="7">
        <v>0</v>
      </c>
      <c r="X3768" s="7">
        <v>0</v>
      </c>
      <c r="Y3768" s="7">
        <v>0</v>
      </c>
      <c r="Z3768" s="7">
        <v>0</v>
      </c>
      <c r="AA3768" s="7">
        <v>4</v>
      </c>
      <c r="AB3768" s="7">
        <v>0</v>
      </c>
      <c r="AC3768" s="7">
        <v>0</v>
      </c>
      <c r="AD3768" s="7">
        <v>0</v>
      </c>
      <c r="AE3768">
        <v>15</v>
      </c>
      <c r="AF3768">
        <v>0</v>
      </c>
      <c r="AG3768">
        <v>0</v>
      </c>
      <c r="AH3768">
        <v>0</v>
      </c>
      <c r="AI3768">
        <v>0</v>
      </c>
      <c r="AJ3768">
        <v>7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</row>
    <row r="3769" spans="1:44" x14ac:dyDescent="0.25">
      <c r="A3769">
        <v>1563879</v>
      </c>
      <c r="B3769">
        <v>0</v>
      </c>
      <c r="C3769">
        <v>0</v>
      </c>
      <c r="D3769">
        <v>0</v>
      </c>
      <c r="E3769" s="68" t="s">
        <v>559</v>
      </c>
      <c r="F3769" s="8">
        <f>INDEX(Δεδομένα!$P:$P,MATCH('2020'!E3769,Δεδομένα!$O:$O,0))</f>
        <v>209</v>
      </c>
      <c r="G3769" s="6" t="s">
        <v>560</v>
      </c>
      <c r="H3769" s="2" t="str">
        <f>INDEX(Δεδομένα!B$1:B$51,MATCH('2020'!G3769,Δεδομένα!A$1:A$51,0))</f>
        <v>ΚΡΗΤΗΣ</v>
      </c>
      <c r="I3769" s="8">
        <f>INDEX(Δεδομένα!E$1:E$13,MATCH('2020'!H3769,Δεδομένα!D$1:D$13,0))</f>
        <v>12</v>
      </c>
      <c r="J3769" s="1">
        <v>43994</v>
      </c>
      <c r="K3769" s="6" t="s">
        <v>111</v>
      </c>
      <c r="L3769" s="36" t="str">
        <f t="shared" si="232"/>
        <v>12/06/2020 12:25</v>
      </c>
      <c r="M3769" s="1">
        <v>43994</v>
      </c>
      <c r="N3769" s="6" t="s">
        <v>204</v>
      </c>
      <c r="O3769" s="36" t="str">
        <f t="shared" si="233"/>
        <v>12/06/2020 17:00</v>
      </c>
      <c r="P3769" s="46">
        <f t="shared" si="234"/>
        <v>0.19097222222626442</v>
      </c>
      <c r="Q3769" s="48">
        <v>0</v>
      </c>
      <c r="R3769" s="47">
        <f t="shared" si="235"/>
        <v>275.00000000582077</v>
      </c>
      <c r="S3769" s="6" t="s">
        <v>44</v>
      </c>
      <c r="T3769" s="6" t="s">
        <v>563</v>
      </c>
      <c r="U3769" s="6" t="s">
        <v>564</v>
      </c>
      <c r="V3769" s="6" t="s">
        <v>564</v>
      </c>
      <c r="W3769" s="7">
        <v>0</v>
      </c>
      <c r="X3769" s="7">
        <v>0</v>
      </c>
      <c r="Y3769" s="7">
        <v>0</v>
      </c>
      <c r="Z3769" s="7">
        <v>2</v>
      </c>
      <c r="AA3769" s="7">
        <v>0</v>
      </c>
      <c r="AB3769" s="7">
        <v>0</v>
      </c>
      <c r="AC3769" s="7">
        <v>0</v>
      </c>
      <c r="AD3769" s="7">
        <v>0</v>
      </c>
      <c r="AE3769">
        <v>6</v>
      </c>
      <c r="AF3769">
        <v>0</v>
      </c>
      <c r="AG3769">
        <v>0</v>
      </c>
      <c r="AH3769">
        <v>0</v>
      </c>
      <c r="AI3769">
        <v>0</v>
      </c>
      <c r="AJ3769">
        <v>3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</row>
    <row r="3770" spans="1:44" x14ac:dyDescent="0.25">
      <c r="A3770">
        <v>1569036</v>
      </c>
      <c r="B3770">
        <v>758587</v>
      </c>
      <c r="C3770">
        <v>20.211681345499201</v>
      </c>
      <c r="D3770">
        <v>39.581423788540903</v>
      </c>
      <c r="E3770" s="68" t="s">
        <v>1197</v>
      </c>
      <c r="F3770" s="8">
        <f>INDEX(Δεδομένα!$P:$P,MATCH('2020'!E3770,Δεδομένα!$O:$O,0))</f>
        <v>90</v>
      </c>
      <c r="G3770" s="6" t="s">
        <v>1149</v>
      </c>
      <c r="H3770" s="2" t="str">
        <f>INDEX(Δεδομένα!B$1:B$51,MATCH('2020'!G3770,Δεδομένα!A$1:A$51,0))</f>
        <v>ΗΠΕΙΡΟΥ</v>
      </c>
      <c r="I3770" s="8">
        <f>INDEX(Δεδομένα!E$1:E$13,MATCH('2020'!H3770,Δεδομένα!D$1:D$13,0))</f>
        <v>5</v>
      </c>
      <c r="J3770" s="1">
        <v>43994</v>
      </c>
      <c r="K3770" s="6" t="s">
        <v>2828</v>
      </c>
      <c r="L3770" s="36" t="str">
        <f t="shared" si="232"/>
        <v>12/06/2020 21:52</v>
      </c>
      <c r="M3770" s="1">
        <v>43994</v>
      </c>
      <c r="N3770" s="6" t="s">
        <v>2828</v>
      </c>
      <c r="O3770" s="36" t="str">
        <f t="shared" si="233"/>
        <v>12/06/2020 21:52</v>
      </c>
      <c r="P3770" s="46">
        <f t="shared" si="234"/>
        <v>0</v>
      </c>
      <c r="Q3770" s="48">
        <v>0</v>
      </c>
      <c r="R3770" s="47">
        <f t="shared" si="235"/>
        <v>0</v>
      </c>
      <c r="S3770" s="6" t="s">
        <v>44</v>
      </c>
      <c r="T3770" s="6" t="s">
        <v>1150</v>
      </c>
      <c r="U3770" s="6" t="s">
        <v>44</v>
      </c>
      <c r="V3770" s="6" t="s">
        <v>5087</v>
      </c>
      <c r="W3770" s="7">
        <v>0</v>
      </c>
      <c r="X3770" s="7">
        <v>0</v>
      </c>
      <c r="Y3770" s="7">
        <v>0</v>
      </c>
      <c r="Z3770" s="7">
        <v>0</v>
      </c>
      <c r="AA3770" s="7">
        <v>0.1</v>
      </c>
      <c r="AB3770" s="7">
        <v>0</v>
      </c>
      <c r="AC3770" s="7">
        <v>0</v>
      </c>
      <c r="AD3770" s="7">
        <v>0</v>
      </c>
      <c r="AE3770">
        <v>2</v>
      </c>
      <c r="AF3770">
        <v>0</v>
      </c>
      <c r="AG3770">
        <v>0</v>
      </c>
      <c r="AH3770">
        <v>0</v>
      </c>
      <c r="AI3770">
        <v>0</v>
      </c>
      <c r="AJ3770">
        <v>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</row>
    <row r="3771" spans="1:44" x14ac:dyDescent="0.25">
      <c r="A3771">
        <v>1564130</v>
      </c>
      <c r="B3771">
        <v>758424</v>
      </c>
      <c r="C3771">
        <v>22.025948835487899</v>
      </c>
      <c r="D3771">
        <v>39.252372358465003</v>
      </c>
      <c r="E3771" s="68" t="s">
        <v>1042</v>
      </c>
      <c r="F3771" s="8">
        <f>INDEX(Δεδομένα!$P:$P,MATCH('2020'!E3771,Δεδομένα!$O:$O,0))</f>
        <v>116</v>
      </c>
      <c r="G3771" s="6" t="s">
        <v>294</v>
      </c>
      <c r="H3771" s="2" t="str">
        <f>INDEX(Δεδομένα!B$1:B$51,MATCH('2020'!G3771,Δεδομένα!A$1:A$51,0))</f>
        <v>ΘΕΣΣΑΛΙΑΣ</v>
      </c>
      <c r="I3771" s="8">
        <f>INDEX(Δεδομένα!E$1:E$13,MATCH('2020'!H3771,Δεδομένα!D$1:D$13,0))</f>
        <v>6</v>
      </c>
      <c r="J3771" s="1">
        <v>43994</v>
      </c>
      <c r="K3771" s="6" t="s">
        <v>1326</v>
      </c>
      <c r="L3771" s="36" t="str">
        <f t="shared" si="232"/>
        <v>12/06/2020 13:54</v>
      </c>
      <c r="M3771" s="1">
        <v>43998</v>
      </c>
      <c r="N3771" s="6" t="s">
        <v>218</v>
      </c>
      <c r="O3771" s="36" t="str">
        <f t="shared" si="233"/>
        <v>16/06/2020 14:25</v>
      </c>
      <c r="P3771" s="49">
        <f t="shared" si="234"/>
        <v>4.0215277777751908</v>
      </c>
      <c r="Q3771" s="50">
        <f>4*24</f>
        <v>96</v>
      </c>
      <c r="R3771" s="47">
        <f t="shared" si="235"/>
        <v>5790.9999999962747</v>
      </c>
      <c r="S3771" s="6" t="s">
        <v>294</v>
      </c>
      <c r="T3771" s="6" t="s">
        <v>1043</v>
      </c>
      <c r="U3771" s="6" t="s">
        <v>44</v>
      </c>
      <c r="V3771" s="6" t="s">
        <v>4690</v>
      </c>
      <c r="W3771" s="7">
        <v>0</v>
      </c>
      <c r="X3771" s="7">
        <v>0</v>
      </c>
      <c r="Y3771" s="7">
        <v>0</v>
      </c>
      <c r="Z3771" s="7">
        <v>0</v>
      </c>
      <c r="AA3771" s="7">
        <v>1.5</v>
      </c>
      <c r="AB3771" s="7">
        <v>0</v>
      </c>
      <c r="AC3771" s="7">
        <v>0</v>
      </c>
      <c r="AD3771" s="7">
        <v>0</v>
      </c>
      <c r="AE3771">
        <v>2</v>
      </c>
      <c r="AF3771">
        <v>0</v>
      </c>
      <c r="AG3771">
        <v>0</v>
      </c>
      <c r="AH3771">
        <v>0</v>
      </c>
      <c r="AI3771">
        <v>0</v>
      </c>
      <c r="AJ3771">
        <v>1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</row>
    <row r="3772" spans="1:44" x14ac:dyDescent="0.25">
      <c r="A3772">
        <v>1563175</v>
      </c>
      <c r="B3772">
        <v>758421</v>
      </c>
      <c r="C3772">
        <v>22.717329788854599</v>
      </c>
      <c r="D3772">
        <v>40.804066033471102</v>
      </c>
      <c r="E3772" s="68" t="s">
        <v>1084</v>
      </c>
      <c r="F3772" s="8">
        <f>INDEX(Δεδομένα!$P:$P,MATCH('2020'!E3772,Δεδομένα!$O:$O,0))</f>
        <v>57</v>
      </c>
      <c r="G3772" s="6" t="s">
        <v>223</v>
      </c>
      <c r="H3772" s="2" t="str">
        <f>INDEX(Δεδομένα!B$1:B$51,MATCH('2020'!G3772,Δεδομένα!A$1:A$51,0))</f>
        <v>ΚΕΝΤΡΙΚΗΣ ΜΑΚΕΔΟΝΙΑΣ</v>
      </c>
      <c r="I3772" s="8">
        <f>INDEX(Δεδομένα!E$1:E$13,MATCH('2020'!H3772,Δεδομένα!D$1:D$13,0))</f>
        <v>3</v>
      </c>
      <c r="J3772" s="1">
        <v>43994</v>
      </c>
      <c r="K3772" s="6" t="s">
        <v>2282</v>
      </c>
      <c r="L3772" s="36" t="str">
        <f t="shared" si="232"/>
        <v>12/06/2020 13:57</v>
      </c>
      <c r="M3772" s="1">
        <v>43994</v>
      </c>
      <c r="N3772" s="6" t="s">
        <v>2059</v>
      </c>
      <c r="O3772" s="36" t="str">
        <f t="shared" si="233"/>
        <v>12/06/2020 15:56</v>
      </c>
      <c r="P3772" s="46">
        <f t="shared" si="234"/>
        <v>8.2638888889050577E-2</v>
      </c>
      <c r="Q3772" s="48">
        <v>0</v>
      </c>
      <c r="R3772" s="47">
        <f t="shared" si="235"/>
        <v>119.00000000023283</v>
      </c>
      <c r="S3772" s="6" t="s">
        <v>223</v>
      </c>
      <c r="T3772" s="6" t="s">
        <v>1145</v>
      </c>
      <c r="U3772" s="6" t="s">
        <v>1153</v>
      </c>
      <c r="V3772" s="6" t="s">
        <v>5075</v>
      </c>
      <c r="W3772" s="7">
        <v>0</v>
      </c>
      <c r="X3772" s="7">
        <v>0</v>
      </c>
      <c r="Y3772" s="7">
        <v>0</v>
      </c>
      <c r="Z3772" s="7">
        <v>0.5</v>
      </c>
      <c r="AA3772" s="7">
        <v>0</v>
      </c>
      <c r="AB3772" s="7">
        <v>0</v>
      </c>
      <c r="AC3772" s="7">
        <v>0</v>
      </c>
      <c r="AD3772" s="7">
        <v>0</v>
      </c>
      <c r="AE3772">
        <v>2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</row>
    <row r="3773" spans="1:44" x14ac:dyDescent="0.25">
      <c r="A3773">
        <v>1565509</v>
      </c>
      <c r="B3773">
        <v>758494</v>
      </c>
      <c r="C3773">
        <v>21.952576212554899</v>
      </c>
      <c r="D3773">
        <v>40.2551473876592</v>
      </c>
      <c r="E3773" s="68" t="s">
        <v>3040</v>
      </c>
      <c r="F3773" s="8">
        <f>INDEX(Δεδομένα!$P:$P,MATCH('2020'!E3773,Δεδομένα!$O:$O,0))</f>
        <v>72</v>
      </c>
      <c r="G3773" s="6" t="s">
        <v>246</v>
      </c>
      <c r="H3773" s="2" t="str">
        <f>INDEX(Δεδομένα!B$1:B$51,MATCH('2020'!G3773,Δεδομένα!A$1:A$51,0))</f>
        <v>ΔΥΤΙΚΗΣ ΜΑΚΕΔΟΝΙΑΣ</v>
      </c>
      <c r="I3773" s="8">
        <f>INDEX(Δεδομένα!E$1:E$13,MATCH('2020'!H3773,Δεδομένα!D$1:D$13,0))</f>
        <v>4</v>
      </c>
      <c r="J3773" s="1">
        <v>43994</v>
      </c>
      <c r="K3773" s="6" t="s">
        <v>336</v>
      </c>
      <c r="L3773" s="36" t="str">
        <f t="shared" si="232"/>
        <v>12/06/2020 17:40</v>
      </c>
      <c r="M3773" s="1">
        <v>43994</v>
      </c>
      <c r="N3773" s="6" t="s">
        <v>752</v>
      </c>
      <c r="O3773" s="36" t="str">
        <f t="shared" si="233"/>
        <v>12/06/2020 21:10</v>
      </c>
      <c r="P3773" s="46">
        <f t="shared" si="234"/>
        <v>0.14583333333575865</v>
      </c>
      <c r="Q3773" s="48">
        <v>0</v>
      </c>
      <c r="R3773" s="47">
        <f t="shared" si="235"/>
        <v>210.00000000349246</v>
      </c>
      <c r="S3773" s="6" t="s">
        <v>246</v>
      </c>
      <c r="T3773" s="6" t="s">
        <v>3041</v>
      </c>
      <c r="U3773" s="6" t="s">
        <v>44</v>
      </c>
      <c r="V3773" s="6" t="s">
        <v>5081</v>
      </c>
      <c r="W3773" s="7">
        <v>0</v>
      </c>
      <c r="X3773" s="7">
        <v>0.5</v>
      </c>
      <c r="Y3773" s="7">
        <v>0</v>
      </c>
      <c r="Z3773" s="7">
        <v>0.5</v>
      </c>
      <c r="AA3773" s="7">
        <v>0</v>
      </c>
      <c r="AB3773" s="7">
        <v>0</v>
      </c>
      <c r="AC3773" s="7">
        <v>0</v>
      </c>
      <c r="AD3773" s="7">
        <v>0</v>
      </c>
      <c r="AE3773">
        <v>12</v>
      </c>
      <c r="AF3773">
        <v>0</v>
      </c>
      <c r="AG3773">
        <v>0</v>
      </c>
      <c r="AH3773">
        <v>0</v>
      </c>
      <c r="AI3773">
        <v>0</v>
      </c>
      <c r="AJ3773">
        <v>6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</row>
    <row r="3774" spans="1:44" x14ac:dyDescent="0.25">
      <c r="A3774">
        <v>1584170</v>
      </c>
      <c r="B3774">
        <v>758482</v>
      </c>
      <c r="C3774">
        <v>22.947630237845399</v>
      </c>
      <c r="D3774">
        <v>37.900546838179103</v>
      </c>
      <c r="E3774" s="68" t="s">
        <v>810</v>
      </c>
      <c r="F3774" s="8">
        <f>INDEX(Δεδομένα!$P:$P,MATCH('2020'!E3774,Δεδομένα!$O:$O,0))</f>
        <v>157</v>
      </c>
      <c r="G3774" s="6" t="s">
        <v>391</v>
      </c>
      <c r="H3774" s="2" t="str">
        <f>INDEX(Δεδομένα!B$1:B$51,MATCH('2020'!G3774,Δεδομένα!A$1:A$51,0))</f>
        <v>ΠΕΛΛΟΠΟΝΗΣΟΥ</v>
      </c>
      <c r="I3774" s="8">
        <f>INDEX(Δεδομένα!E$1:E$13,MATCH('2020'!H3774,Δεδομένα!D$1:D$13,0))</f>
        <v>8</v>
      </c>
      <c r="J3774" s="1">
        <v>43994</v>
      </c>
      <c r="K3774" s="6" t="s">
        <v>192</v>
      </c>
      <c r="L3774" s="36" t="str">
        <f t="shared" si="232"/>
        <v>12/06/2020 17:04</v>
      </c>
      <c r="M3774" s="1">
        <v>43994</v>
      </c>
      <c r="N3774" s="6" t="s">
        <v>85</v>
      </c>
      <c r="O3774" s="36" t="str">
        <f t="shared" si="233"/>
        <v>12/06/2020 17:50</v>
      </c>
      <c r="P3774" s="46">
        <f t="shared" si="234"/>
        <v>3.1944444446708076E-2</v>
      </c>
      <c r="Q3774" s="48">
        <v>0</v>
      </c>
      <c r="R3774" s="47">
        <f t="shared" si="235"/>
        <v>46.000000003259629</v>
      </c>
      <c r="S3774" s="6" t="s">
        <v>44</v>
      </c>
      <c r="T3774" s="6" t="s">
        <v>1012</v>
      </c>
      <c r="U3774" s="6" t="s">
        <v>44</v>
      </c>
      <c r="V3774" s="6" t="s">
        <v>5039</v>
      </c>
      <c r="W3774" s="7">
        <v>0</v>
      </c>
      <c r="X3774" s="7">
        <v>0</v>
      </c>
      <c r="Y3774" s="7">
        <v>0</v>
      </c>
      <c r="Z3774" s="7">
        <v>0</v>
      </c>
      <c r="AA3774" s="7">
        <v>0</v>
      </c>
      <c r="AB3774" s="7">
        <v>0.1</v>
      </c>
      <c r="AC3774" s="7">
        <v>0</v>
      </c>
      <c r="AD3774" s="7">
        <v>0</v>
      </c>
      <c r="AE3774">
        <v>2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</row>
    <row r="3775" spans="1:44" x14ac:dyDescent="0.25">
      <c r="A3775">
        <v>1564453</v>
      </c>
      <c r="B3775">
        <v>758449</v>
      </c>
      <c r="C3775">
        <v>22.808081691488201</v>
      </c>
      <c r="D3775">
        <v>36.749470758684502</v>
      </c>
      <c r="E3775" s="68" t="s">
        <v>1606</v>
      </c>
      <c r="F3775" s="8">
        <f>INDEX(Δεδομένα!$P:$P,MATCH('2020'!E3775,Δεδομένα!$O:$O,0))</f>
        <v>152</v>
      </c>
      <c r="G3775" s="6" t="s">
        <v>369</v>
      </c>
      <c r="H3775" s="2" t="str">
        <f>INDEX(Δεδομένα!B$1:B$51,MATCH('2020'!G3775,Δεδομένα!A$1:A$51,0))</f>
        <v>ΠΕΛΛΟΠΟΝΗΣΟΥ</v>
      </c>
      <c r="I3775" s="8">
        <f>INDEX(Δεδομένα!E$1:E$13,MATCH('2020'!H3775,Δεδομένα!D$1:D$13,0))</f>
        <v>8</v>
      </c>
      <c r="J3775" s="1">
        <v>43994</v>
      </c>
      <c r="K3775" s="6" t="s">
        <v>1102</v>
      </c>
      <c r="L3775" s="36" t="str">
        <f t="shared" si="232"/>
        <v>12/06/2020 15:10</v>
      </c>
      <c r="M3775" s="1">
        <v>43994</v>
      </c>
      <c r="N3775" s="6" t="s">
        <v>2128</v>
      </c>
      <c r="O3775" s="36" t="str">
        <f t="shared" si="233"/>
        <v>12/06/2020 18:34</v>
      </c>
      <c r="P3775" s="46">
        <f t="shared" si="234"/>
        <v>0.14166666666278616</v>
      </c>
      <c r="Q3775" s="48">
        <v>0</v>
      </c>
      <c r="R3775" s="47">
        <f t="shared" si="235"/>
        <v>203.99999999441206</v>
      </c>
      <c r="S3775" s="6" t="s">
        <v>1002</v>
      </c>
      <c r="T3775" s="6" t="s">
        <v>1003</v>
      </c>
      <c r="U3775" s="6" t="s">
        <v>44</v>
      </c>
      <c r="V3775" s="6" t="s">
        <v>2913</v>
      </c>
      <c r="W3775" s="7">
        <v>0</v>
      </c>
      <c r="X3775" s="7">
        <v>0</v>
      </c>
      <c r="Y3775" s="7">
        <v>0</v>
      </c>
      <c r="Z3775" s="7">
        <v>0</v>
      </c>
      <c r="AA3775" s="7">
        <v>0</v>
      </c>
      <c r="AB3775" s="7">
        <v>5</v>
      </c>
      <c r="AC3775" s="7">
        <v>0</v>
      </c>
      <c r="AD3775" s="7">
        <v>0</v>
      </c>
      <c r="AE3775">
        <v>3</v>
      </c>
      <c r="AF3775">
        <v>0</v>
      </c>
      <c r="AG3775">
        <v>0</v>
      </c>
      <c r="AH3775">
        <v>0</v>
      </c>
      <c r="AI3775">
        <v>0</v>
      </c>
      <c r="AJ3775">
        <v>1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</row>
    <row r="3776" spans="1:44" x14ac:dyDescent="0.25">
      <c r="A3776">
        <v>1606243</v>
      </c>
      <c r="B3776">
        <v>758512</v>
      </c>
      <c r="C3776">
        <v>26.188183926102202</v>
      </c>
      <c r="D3776">
        <v>39.253355241254503</v>
      </c>
      <c r="E3776" s="68" t="s">
        <v>506</v>
      </c>
      <c r="F3776" s="8">
        <f>INDEX(Δεδομένα!$P:$P,MATCH('2020'!E3776,Δεδομένα!$O:$O,0))</f>
        <v>197</v>
      </c>
      <c r="G3776" s="6" t="s">
        <v>495</v>
      </c>
      <c r="H3776" s="2" t="str">
        <f>INDEX(Δεδομένα!B$1:B$51,MATCH('2020'!G3776,Δεδομένα!A$1:A$51,0))</f>
        <v>ΒΟΡΕΙΟΥ ΑΙΓΑΙΟΥ</v>
      </c>
      <c r="I3776" s="8">
        <f>INDEX(Δεδομένα!E$1:E$13,MATCH('2020'!H3776,Δεδομένα!D$1:D$13,0))</f>
        <v>11</v>
      </c>
      <c r="J3776" s="1">
        <v>43994</v>
      </c>
      <c r="K3776" s="6" t="s">
        <v>1184</v>
      </c>
      <c r="L3776" s="36" t="str">
        <f t="shared" si="232"/>
        <v>12/06/2020 18:25</v>
      </c>
      <c r="M3776" s="1">
        <v>43994</v>
      </c>
      <c r="N3776" s="6" t="s">
        <v>4411</v>
      </c>
      <c r="O3776" s="36" t="str">
        <f t="shared" si="233"/>
        <v>12/06/2020 19:41</v>
      </c>
      <c r="P3776" s="46">
        <f t="shared" si="234"/>
        <v>5.2777777782466728E-2</v>
      </c>
      <c r="Q3776" s="48">
        <v>0</v>
      </c>
      <c r="R3776" s="47">
        <f t="shared" si="235"/>
        <v>76.000000006752089</v>
      </c>
      <c r="S3776" s="6" t="s">
        <v>44</v>
      </c>
      <c r="T3776" s="6" t="s">
        <v>508</v>
      </c>
      <c r="U3776" s="6" t="s">
        <v>1934</v>
      </c>
      <c r="V3776" s="6" t="s">
        <v>5083</v>
      </c>
      <c r="W3776" s="7">
        <v>0</v>
      </c>
      <c r="X3776" s="7">
        <v>0.02</v>
      </c>
      <c r="Y3776" s="7">
        <v>0</v>
      </c>
      <c r="Z3776" s="7">
        <v>0</v>
      </c>
      <c r="AA3776" s="7">
        <v>0</v>
      </c>
      <c r="AB3776" s="7">
        <v>0</v>
      </c>
      <c r="AC3776" s="7">
        <v>0</v>
      </c>
      <c r="AD3776" s="7">
        <v>0</v>
      </c>
      <c r="AE3776">
        <v>8</v>
      </c>
      <c r="AF3776">
        <v>0</v>
      </c>
      <c r="AG3776">
        <v>0</v>
      </c>
      <c r="AH3776">
        <v>0</v>
      </c>
      <c r="AI3776">
        <v>0</v>
      </c>
      <c r="AJ3776">
        <v>3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</row>
    <row r="3777" spans="1:44" x14ac:dyDescent="0.25">
      <c r="A3777">
        <v>1570486</v>
      </c>
      <c r="B3777">
        <v>758544</v>
      </c>
      <c r="C3777">
        <v>22.824978773495001</v>
      </c>
      <c r="D3777">
        <v>39.197271563519401</v>
      </c>
      <c r="E3777" s="68" t="s">
        <v>1250</v>
      </c>
      <c r="F3777" s="8">
        <f>INDEX(Δεδομένα!$P:$P,MATCH('2020'!E3777,Δεδομένα!$O:$O,0))</f>
        <v>105</v>
      </c>
      <c r="G3777" s="6" t="s">
        <v>958</v>
      </c>
      <c r="H3777" s="2" t="str">
        <f>INDEX(Δεδομένα!B$1:B$51,MATCH('2020'!G3777,Δεδομένα!A$1:A$51,0))</f>
        <v>ΘΕΣΣΑΛΙΑΣ</v>
      </c>
      <c r="I3777" s="8">
        <f>INDEX(Δεδομένα!E$1:E$13,MATCH('2020'!H3777,Δεδομένα!D$1:D$13,0))</f>
        <v>6</v>
      </c>
      <c r="J3777" s="1">
        <v>43994</v>
      </c>
      <c r="K3777" s="6" t="s">
        <v>2480</v>
      </c>
      <c r="L3777" s="36" t="str">
        <f t="shared" si="232"/>
        <v>12/06/2020 19:38</v>
      </c>
      <c r="M3777" s="1">
        <v>43994</v>
      </c>
      <c r="N3777" s="6" t="s">
        <v>572</v>
      </c>
      <c r="O3777" s="36" t="str">
        <f t="shared" si="233"/>
        <v>12/06/2020 20:40</v>
      </c>
      <c r="P3777" s="46">
        <f t="shared" si="234"/>
        <v>4.3055555550381541E-2</v>
      </c>
      <c r="Q3777" s="48">
        <v>0</v>
      </c>
      <c r="R3777" s="47">
        <f t="shared" si="235"/>
        <v>61.999999992549419</v>
      </c>
      <c r="S3777" s="6" t="s">
        <v>44</v>
      </c>
      <c r="T3777" s="6" t="s">
        <v>1253</v>
      </c>
      <c r="U3777" s="6" t="s">
        <v>5085</v>
      </c>
      <c r="V3777" s="6" t="s">
        <v>5086</v>
      </c>
      <c r="W3777" s="7">
        <v>0</v>
      </c>
      <c r="X3777" s="7">
        <v>0</v>
      </c>
      <c r="Y3777" s="7">
        <v>0</v>
      </c>
      <c r="Z3777" s="7">
        <v>0</v>
      </c>
      <c r="AA3777" s="7">
        <v>0</v>
      </c>
      <c r="AB3777" s="7">
        <v>2</v>
      </c>
      <c r="AC3777" s="7">
        <v>0</v>
      </c>
      <c r="AD3777" s="7">
        <v>0</v>
      </c>
      <c r="AE3777">
        <v>2</v>
      </c>
      <c r="AF3777">
        <v>0</v>
      </c>
      <c r="AG3777">
        <v>0</v>
      </c>
      <c r="AH3777">
        <v>0</v>
      </c>
      <c r="AI3777">
        <v>0</v>
      </c>
      <c r="AJ3777">
        <v>1</v>
      </c>
      <c r="AK3777">
        <v>1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</row>
    <row r="3778" spans="1:44" x14ac:dyDescent="0.25">
      <c r="A3778">
        <v>1563668</v>
      </c>
      <c r="B3778">
        <v>758340</v>
      </c>
      <c r="C3778">
        <v>22.068229741078301</v>
      </c>
      <c r="D3778">
        <v>37.033000049015797</v>
      </c>
      <c r="E3778" s="68" t="s">
        <v>937</v>
      </c>
      <c r="F3778" s="8">
        <f>INDEX(Δεδομένα!$P:$P,MATCH('2020'!E3778,Δεδομένα!$O:$O,0))</f>
        <v>143</v>
      </c>
      <c r="G3778" s="6" t="s">
        <v>841</v>
      </c>
      <c r="H3778" s="2" t="str">
        <f>INDEX(Δεδομένα!B$1:B$51,MATCH('2020'!G3778,Δεδομένα!A$1:A$51,0))</f>
        <v>ΠΕΛΛΟΠΟΝΗΣΟΥ</v>
      </c>
      <c r="I3778" s="8">
        <f>INDEX(Δεδομένα!E$1:E$13,MATCH('2020'!H3778,Δεδομένα!D$1:D$13,0))</f>
        <v>8</v>
      </c>
      <c r="J3778" s="1">
        <v>43994</v>
      </c>
      <c r="K3778" s="6" t="s">
        <v>1619</v>
      </c>
      <c r="L3778" s="36" t="str">
        <f t="shared" si="232"/>
        <v>12/06/2020 10:14</v>
      </c>
      <c r="M3778" s="1">
        <v>43994</v>
      </c>
      <c r="N3778" s="6" t="s">
        <v>1198</v>
      </c>
      <c r="O3778" s="36" t="str">
        <f t="shared" si="233"/>
        <v>12/06/2020 10:49</v>
      </c>
      <c r="P3778" s="46">
        <f t="shared" si="234"/>
        <v>2.4305555554747116E-2</v>
      </c>
      <c r="Q3778" s="48">
        <v>0</v>
      </c>
      <c r="R3778" s="47">
        <f t="shared" si="235"/>
        <v>34.999999998835847</v>
      </c>
      <c r="S3778" s="6" t="s">
        <v>842</v>
      </c>
      <c r="T3778" s="6" t="s">
        <v>940</v>
      </c>
      <c r="U3778" s="6" t="s">
        <v>44</v>
      </c>
      <c r="V3778" s="6" t="s">
        <v>2074</v>
      </c>
      <c r="W3778" s="7">
        <v>0</v>
      </c>
      <c r="X3778" s="7">
        <v>0</v>
      </c>
      <c r="Y3778" s="7">
        <v>0</v>
      </c>
      <c r="Z3778" s="7">
        <v>0</v>
      </c>
      <c r="AA3778" s="7">
        <v>0.1</v>
      </c>
      <c r="AB3778" s="7">
        <v>0</v>
      </c>
      <c r="AC3778" s="7">
        <v>0</v>
      </c>
      <c r="AD3778" s="7">
        <v>0</v>
      </c>
      <c r="AE3778">
        <v>2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</row>
    <row r="3779" spans="1:44" x14ac:dyDescent="0.25">
      <c r="A3779">
        <v>1563670</v>
      </c>
      <c r="B3779">
        <v>758364</v>
      </c>
      <c r="C3779">
        <v>22.019741925352399</v>
      </c>
      <c r="D3779">
        <v>37.0434142056653</v>
      </c>
      <c r="E3779" s="68" t="s">
        <v>937</v>
      </c>
      <c r="F3779" s="8">
        <f>INDEX(Δεδομένα!$P:$P,MATCH('2020'!E3779,Δεδομένα!$O:$O,0))</f>
        <v>143</v>
      </c>
      <c r="G3779" s="6" t="s">
        <v>841</v>
      </c>
      <c r="H3779" s="2" t="str">
        <f>INDEX(Δεδομένα!B$1:B$51,MATCH('2020'!G3779,Δεδομένα!A$1:A$51,0))</f>
        <v>ΠΕΛΛΟΠΟΝΗΣΟΥ</v>
      </c>
      <c r="I3779" s="8">
        <f>INDEX(Δεδομένα!E$1:E$13,MATCH('2020'!H3779,Δεδομένα!D$1:D$13,0))</f>
        <v>8</v>
      </c>
      <c r="J3779" s="1">
        <v>43994</v>
      </c>
      <c r="K3779" s="6" t="s">
        <v>221</v>
      </c>
      <c r="L3779" s="36" t="str">
        <f t="shared" ref="L3779:L3842" si="236">_xlfn.CONCAT(TEXT(J3779,"ηη/μμ/εεε")," ",TEXT(K3779,"ωω:λλ"))</f>
        <v>12/06/2020 11:20</v>
      </c>
      <c r="M3779" s="1">
        <v>43994</v>
      </c>
      <c r="N3779" s="6" t="s">
        <v>662</v>
      </c>
      <c r="O3779" s="36" t="str">
        <f t="shared" ref="O3779:O3842" si="237">_xlfn.CONCAT(TEXT(M3779,"ηη/μμ/εεε")," ",TEXT(N3779,"ωω:λλ"))</f>
        <v>12/06/2020 12:30</v>
      </c>
      <c r="P3779" s="46">
        <f t="shared" ref="P3779:P3842" si="238">O3779-L3779</f>
        <v>4.8611111116770189E-2</v>
      </c>
      <c r="Q3779" s="48">
        <v>0</v>
      </c>
      <c r="R3779" s="47">
        <f t="shared" ref="R3779:R3842" si="239">P3779*(24*60)</f>
        <v>70.000000008149073</v>
      </c>
      <c r="S3779" s="6" t="s">
        <v>842</v>
      </c>
      <c r="T3779" s="6" t="s">
        <v>984</v>
      </c>
      <c r="U3779" s="6" t="s">
        <v>44</v>
      </c>
      <c r="V3779" s="6" t="s">
        <v>5071</v>
      </c>
      <c r="W3779" s="7">
        <v>0</v>
      </c>
      <c r="X3779" s="7">
        <v>0</v>
      </c>
      <c r="Y3779" s="7">
        <v>0</v>
      </c>
      <c r="Z3779" s="7">
        <v>0</v>
      </c>
      <c r="AA3779" s="7">
        <v>1</v>
      </c>
      <c r="AB3779" s="7">
        <v>0</v>
      </c>
      <c r="AC3779" s="7">
        <v>0</v>
      </c>
      <c r="AD3779" s="7">
        <v>0</v>
      </c>
      <c r="AE3779">
        <v>8</v>
      </c>
      <c r="AF3779">
        <v>0</v>
      </c>
      <c r="AG3779">
        <v>0</v>
      </c>
      <c r="AH3779">
        <v>0</v>
      </c>
      <c r="AI3779">
        <v>0</v>
      </c>
      <c r="AJ3779">
        <v>4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</row>
    <row r="3780" spans="1:44" x14ac:dyDescent="0.25">
      <c r="A3780">
        <v>1563674</v>
      </c>
      <c r="B3780">
        <v>758377</v>
      </c>
      <c r="C3780">
        <v>22.012702054448798</v>
      </c>
      <c r="D3780">
        <v>37.039652859253898</v>
      </c>
      <c r="E3780" s="68" t="s">
        <v>937</v>
      </c>
      <c r="F3780" s="8">
        <f>INDEX(Δεδομένα!$P:$P,MATCH('2020'!E3780,Δεδομένα!$O:$O,0))</f>
        <v>143</v>
      </c>
      <c r="G3780" s="6" t="s">
        <v>841</v>
      </c>
      <c r="H3780" s="2" t="str">
        <f>INDEX(Δεδομένα!B$1:B$51,MATCH('2020'!G3780,Δεδομένα!A$1:A$51,0))</f>
        <v>ΠΕΛΛΟΠΟΝΗΣΟΥ</v>
      </c>
      <c r="I3780" s="8">
        <f>INDEX(Δεδομένα!E$1:E$13,MATCH('2020'!H3780,Δεδομένα!D$1:D$13,0))</f>
        <v>8</v>
      </c>
      <c r="J3780" s="1">
        <v>43994</v>
      </c>
      <c r="K3780" s="6" t="s">
        <v>2838</v>
      </c>
      <c r="L3780" s="36" t="str">
        <f t="shared" si="236"/>
        <v>12/06/2020 12:21</v>
      </c>
      <c r="M3780" s="1">
        <v>43994</v>
      </c>
      <c r="N3780" s="6" t="s">
        <v>577</v>
      </c>
      <c r="O3780" s="36" t="str">
        <f t="shared" si="237"/>
        <v>12/06/2020 12:45</v>
      </c>
      <c r="P3780" s="46">
        <f t="shared" si="238"/>
        <v>1.6666666670062114E-2</v>
      </c>
      <c r="Q3780" s="48">
        <v>0</v>
      </c>
      <c r="R3780" s="47">
        <f t="shared" si="239"/>
        <v>24.000000004889444</v>
      </c>
      <c r="S3780" s="6" t="s">
        <v>842</v>
      </c>
      <c r="T3780" s="6" t="s">
        <v>984</v>
      </c>
      <c r="U3780" s="6" t="s">
        <v>44</v>
      </c>
      <c r="V3780" s="6" t="s">
        <v>5072</v>
      </c>
      <c r="W3780" s="7">
        <v>0</v>
      </c>
      <c r="X3780" s="7">
        <v>0</v>
      </c>
      <c r="Y3780" s="7">
        <v>0</v>
      </c>
      <c r="Z3780" s="7">
        <v>0</v>
      </c>
      <c r="AA3780" s="7">
        <v>0.1</v>
      </c>
      <c r="AB3780" s="7">
        <v>0</v>
      </c>
      <c r="AC3780" s="7">
        <v>0</v>
      </c>
      <c r="AD3780" s="7">
        <v>0</v>
      </c>
      <c r="AE3780">
        <v>6</v>
      </c>
      <c r="AF3780">
        <v>0</v>
      </c>
      <c r="AG3780">
        <v>0</v>
      </c>
      <c r="AH3780">
        <v>0</v>
      </c>
      <c r="AI3780">
        <v>0</v>
      </c>
      <c r="AJ3780">
        <v>3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</row>
    <row r="3781" spans="1:44" x14ac:dyDescent="0.25">
      <c r="A3781">
        <v>1563676</v>
      </c>
      <c r="B3781">
        <v>758488</v>
      </c>
      <c r="C3781">
        <v>22.013700363452099</v>
      </c>
      <c r="D3781">
        <v>37.042142951164401</v>
      </c>
      <c r="E3781" s="68" t="s">
        <v>937</v>
      </c>
      <c r="F3781" s="8">
        <f>INDEX(Δεδομένα!$P:$P,MATCH('2020'!E3781,Δεδομένα!$O:$O,0))</f>
        <v>143</v>
      </c>
      <c r="G3781" s="6" t="s">
        <v>841</v>
      </c>
      <c r="H3781" s="2" t="str">
        <f>INDEX(Δεδομένα!B$1:B$51,MATCH('2020'!G3781,Δεδομένα!A$1:A$51,0))</f>
        <v>ΠΕΛΛΟΠΟΝΗΣΟΥ</v>
      </c>
      <c r="I3781" s="8">
        <f>INDEX(Δεδομένα!E$1:E$13,MATCH('2020'!H3781,Δεδομένα!D$1:D$13,0))</f>
        <v>8</v>
      </c>
      <c r="J3781" s="1">
        <v>43994</v>
      </c>
      <c r="K3781" s="6" t="s">
        <v>2365</v>
      </c>
      <c r="L3781" s="36" t="str">
        <f t="shared" si="236"/>
        <v>12/06/2020 17:13</v>
      </c>
      <c r="M3781" s="1">
        <v>43994</v>
      </c>
      <c r="N3781" s="6" t="s">
        <v>154</v>
      </c>
      <c r="O3781" s="36" t="str">
        <f t="shared" si="237"/>
        <v>12/06/2020 18:05</v>
      </c>
      <c r="P3781" s="46">
        <f t="shared" si="238"/>
        <v>3.6111111105128657E-2</v>
      </c>
      <c r="Q3781" s="48">
        <v>0</v>
      </c>
      <c r="R3781" s="47">
        <f t="shared" si="239"/>
        <v>51.999999991385266</v>
      </c>
      <c r="S3781" s="6" t="s">
        <v>842</v>
      </c>
      <c r="T3781" s="6" t="s">
        <v>984</v>
      </c>
      <c r="U3781" s="6" t="s">
        <v>44</v>
      </c>
      <c r="V3781" s="6" t="s">
        <v>5072</v>
      </c>
      <c r="W3781" s="7">
        <v>0</v>
      </c>
      <c r="X3781" s="7">
        <v>0</v>
      </c>
      <c r="Y3781" s="7">
        <v>0</v>
      </c>
      <c r="Z3781" s="7">
        <v>0</v>
      </c>
      <c r="AA3781" s="7">
        <v>0.5</v>
      </c>
      <c r="AB3781" s="7">
        <v>0</v>
      </c>
      <c r="AC3781" s="7">
        <v>0</v>
      </c>
      <c r="AD3781" s="7">
        <v>0</v>
      </c>
      <c r="AE3781">
        <v>4</v>
      </c>
      <c r="AF3781">
        <v>0</v>
      </c>
      <c r="AG3781">
        <v>0</v>
      </c>
      <c r="AH3781">
        <v>0</v>
      </c>
      <c r="AI3781">
        <v>0</v>
      </c>
      <c r="AJ3781">
        <v>2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</row>
    <row r="3782" spans="1:44" x14ac:dyDescent="0.25">
      <c r="A3782">
        <v>1563624</v>
      </c>
      <c r="B3782">
        <v>758517</v>
      </c>
      <c r="C3782">
        <v>22.623856531392601</v>
      </c>
      <c r="D3782">
        <v>38.831777983840801</v>
      </c>
      <c r="E3782" s="68" t="s">
        <v>398</v>
      </c>
      <c r="F3782" s="8">
        <f>INDEX(Δεδομένα!$P:$P,MATCH('2020'!E3782,Δεδομένα!$O:$O,0))</f>
        <v>161</v>
      </c>
      <c r="G3782" s="6" t="s">
        <v>399</v>
      </c>
      <c r="H3782" s="2" t="str">
        <f>INDEX(Δεδομένα!B$1:B$51,MATCH('2020'!G3782,Δεδομένα!A$1:A$51,0))</f>
        <v>ΣΤΕΡΕΑΣ ΕΛΛΑΔΟΣ</v>
      </c>
      <c r="I3782" s="8">
        <f>INDEX(Δεδομένα!E$1:E$13,MATCH('2020'!H3782,Δεδομένα!D$1:D$13,0))</f>
        <v>9</v>
      </c>
      <c r="J3782" s="1">
        <v>43994</v>
      </c>
      <c r="K3782" s="6" t="s">
        <v>1221</v>
      </c>
      <c r="L3782" s="36" t="str">
        <f t="shared" si="236"/>
        <v>12/06/2020 18:29</v>
      </c>
      <c r="M3782" s="1">
        <v>43994</v>
      </c>
      <c r="N3782" s="6" t="s">
        <v>2261</v>
      </c>
      <c r="O3782" s="36" t="str">
        <f t="shared" si="237"/>
        <v>12/06/2020 22:40</v>
      </c>
      <c r="P3782" s="46">
        <f t="shared" si="238"/>
        <v>0.17430555555620231</v>
      </c>
      <c r="Q3782" s="48">
        <v>0</v>
      </c>
      <c r="R3782" s="47">
        <f t="shared" si="239"/>
        <v>251.00000000093132</v>
      </c>
      <c r="S3782" s="6" t="s">
        <v>407</v>
      </c>
      <c r="T3782" s="6" t="s">
        <v>415</v>
      </c>
      <c r="U3782" s="6" t="s">
        <v>44</v>
      </c>
      <c r="V3782" s="6" t="s">
        <v>5084</v>
      </c>
      <c r="W3782" s="7">
        <v>0</v>
      </c>
      <c r="X3782" s="7">
        <v>0</v>
      </c>
      <c r="Y3782" s="7">
        <v>0</v>
      </c>
      <c r="Z3782" s="7">
        <v>0</v>
      </c>
      <c r="AA3782" s="7">
        <v>0</v>
      </c>
      <c r="AB3782" s="7">
        <v>12</v>
      </c>
      <c r="AC3782" s="7">
        <v>0</v>
      </c>
      <c r="AD3782" s="7">
        <v>0</v>
      </c>
      <c r="AE3782">
        <v>5</v>
      </c>
      <c r="AF3782">
        <v>0</v>
      </c>
      <c r="AG3782">
        <v>0</v>
      </c>
      <c r="AH3782">
        <v>0</v>
      </c>
      <c r="AI3782">
        <v>0</v>
      </c>
      <c r="AJ3782">
        <v>2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</row>
    <row r="3783" spans="1:44" x14ac:dyDescent="0.25">
      <c r="A3783">
        <v>1611558</v>
      </c>
      <c r="B3783">
        <v>758413</v>
      </c>
      <c r="C3783">
        <v>24.330862239587798</v>
      </c>
      <c r="D3783">
        <v>35.295166272021397</v>
      </c>
      <c r="E3783" s="68" t="s">
        <v>3021</v>
      </c>
      <c r="F3783" s="8">
        <f>INDEX(Δεδομένα!$P:$P,MATCH('2020'!E3783,Δεδομένα!$O:$O,0))</f>
        <v>214</v>
      </c>
      <c r="G3783" s="6" t="s">
        <v>775</v>
      </c>
      <c r="H3783" s="2" t="str">
        <f>INDEX(Δεδομένα!B$1:B$51,MATCH('2020'!G3783,Δεδομένα!A$1:A$51,0))</f>
        <v>ΚΡΗΤΗΣ</v>
      </c>
      <c r="I3783" s="8">
        <f>INDEX(Δεδομένα!E$1:E$13,MATCH('2020'!H3783,Δεδομένα!D$1:D$13,0))</f>
        <v>12</v>
      </c>
      <c r="J3783" s="1">
        <v>43994</v>
      </c>
      <c r="K3783" s="6" t="s">
        <v>1251</v>
      </c>
      <c r="L3783" s="36" t="str">
        <f t="shared" si="236"/>
        <v>12/06/2020 13:46</v>
      </c>
      <c r="M3783" s="1">
        <v>43994</v>
      </c>
      <c r="N3783" s="6" t="s">
        <v>2383</v>
      </c>
      <c r="O3783" s="36" t="str">
        <f t="shared" si="237"/>
        <v>12/06/2020 15:01</v>
      </c>
      <c r="P3783" s="46">
        <f t="shared" si="238"/>
        <v>5.2083333335758653E-2</v>
      </c>
      <c r="Q3783" s="48">
        <v>0</v>
      </c>
      <c r="R3783" s="47">
        <f t="shared" si="239"/>
        <v>75.00000000349246</v>
      </c>
      <c r="S3783" s="6" t="s">
        <v>44</v>
      </c>
      <c r="T3783" s="6" t="s">
        <v>3023</v>
      </c>
      <c r="U3783" s="6" t="s">
        <v>44</v>
      </c>
      <c r="V3783" s="6" t="s">
        <v>5074</v>
      </c>
      <c r="W3783" s="7">
        <v>0</v>
      </c>
      <c r="X3783" s="7">
        <v>0</v>
      </c>
      <c r="Y3783" s="7">
        <v>0</v>
      </c>
      <c r="Z3783" s="7">
        <v>0</v>
      </c>
      <c r="AA3783" s="7">
        <v>0</v>
      </c>
      <c r="AB3783" s="7">
        <v>0.05</v>
      </c>
      <c r="AC3783" s="7">
        <v>0</v>
      </c>
      <c r="AD3783" s="7">
        <v>0</v>
      </c>
      <c r="AE3783">
        <v>4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</row>
    <row r="3784" spans="1:44" x14ac:dyDescent="0.25">
      <c r="A3784">
        <v>1564658</v>
      </c>
      <c r="B3784">
        <v>758603</v>
      </c>
      <c r="C3784">
        <v>26.0902570859874</v>
      </c>
      <c r="D3784">
        <v>38.322134098977898</v>
      </c>
      <c r="E3784" s="68" t="s">
        <v>1661</v>
      </c>
      <c r="F3784" s="8">
        <f>INDEX(Δεδομένα!$P:$P,MATCH('2020'!E3784,Δεδομένα!$O:$O,0))</f>
        <v>201</v>
      </c>
      <c r="G3784" s="6" t="s">
        <v>525</v>
      </c>
      <c r="H3784" s="2" t="str">
        <f>INDEX(Δεδομένα!B$1:B$51,MATCH('2020'!G3784,Δεδομένα!A$1:A$51,0))</f>
        <v>ΒΟΡΕΙΟΥ ΑΙΓΑΙΟΥ</v>
      </c>
      <c r="I3784" s="8">
        <f>INDEX(Δεδομένα!E$1:E$13,MATCH('2020'!H3784,Δεδομένα!D$1:D$13,0))</f>
        <v>11</v>
      </c>
      <c r="J3784" s="1">
        <v>43994</v>
      </c>
      <c r="K3784" s="6" t="s">
        <v>2268</v>
      </c>
      <c r="L3784" s="36" t="str">
        <f t="shared" si="236"/>
        <v>12/06/2020 22:25</v>
      </c>
      <c r="M3784" s="1">
        <v>43994</v>
      </c>
      <c r="N3784" s="6" t="s">
        <v>634</v>
      </c>
      <c r="O3784" s="36" t="str">
        <f t="shared" si="237"/>
        <v>12/06/2020 23:00</v>
      </c>
      <c r="P3784" s="46">
        <f t="shared" si="238"/>
        <v>2.4305555554747116E-2</v>
      </c>
      <c r="Q3784" s="48">
        <v>0</v>
      </c>
      <c r="R3784" s="47">
        <f t="shared" si="239"/>
        <v>34.999999998835847</v>
      </c>
      <c r="S3784" s="6" t="s">
        <v>525</v>
      </c>
      <c r="T3784" s="6" t="s">
        <v>527</v>
      </c>
      <c r="U3784" s="6" t="s">
        <v>537</v>
      </c>
      <c r="V3784" s="6" t="s">
        <v>5088</v>
      </c>
      <c r="W3784" s="7">
        <v>0</v>
      </c>
      <c r="X3784" s="7">
        <v>0</v>
      </c>
      <c r="Y3784" s="7">
        <v>0</v>
      </c>
      <c r="Z3784" s="7">
        <v>0</v>
      </c>
      <c r="AA3784" s="7">
        <v>0</v>
      </c>
      <c r="AB3784" s="7">
        <v>0</v>
      </c>
      <c r="AC3784" s="7">
        <v>0</v>
      </c>
      <c r="AD3784" s="7">
        <v>0</v>
      </c>
      <c r="AE3784">
        <v>5</v>
      </c>
      <c r="AF3784">
        <v>2</v>
      </c>
      <c r="AG3784">
        <v>0</v>
      </c>
      <c r="AH3784">
        <v>0</v>
      </c>
      <c r="AI3784">
        <v>0</v>
      </c>
      <c r="AJ3784">
        <v>3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</row>
    <row r="3785" spans="1:44" x14ac:dyDescent="0.25">
      <c r="A3785">
        <v>1572066</v>
      </c>
      <c r="B3785">
        <v>758777</v>
      </c>
      <c r="C3785">
        <v>20.859238634965799</v>
      </c>
      <c r="D3785">
        <v>39.107650245228399</v>
      </c>
      <c r="E3785" s="68" t="s">
        <v>267</v>
      </c>
      <c r="F3785" s="8">
        <f>INDEX(Δεδομένα!$P:$P,MATCH('2020'!E3785,Δεδομένα!$O:$O,0))</f>
        <v>94</v>
      </c>
      <c r="G3785" s="6" t="s">
        <v>268</v>
      </c>
      <c r="H3785" s="2" t="str">
        <f>INDEX(Δεδομένα!B$1:B$51,MATCH('2020'!G3785,Δεδομένα!A$1:A$51,0))</f>
        <v>ΗΠΕΙΡΟΥ</v>
      </c>
      <c r="I3785" s="8">
        <f>INDEX(Δεδομένα!E$1:E$13,MATCH('2020'!H3785,Δεδομένα!D$1:D$13,0))</f>
        <v>5</v>
      </c>
      <c r="J3785" s="1">
        <v>43995</v>
      </c>
      <c r="K3785" s="6" t="s">
        <v>145</v>
      </c>
      <c r="L3785" s="36" t="str">
        <f t="shared" si="236"/>
        <v>13/06/2020 15:20</v>
      </c>
      <c r="M3785" s="1">
        <v>43995</v>
      </c>
      <c r="N3785" s="6" t="s">
        <v>1116</v>
      </c>
      <c r="O3785" s="36" t="str">
        <f t="shared" si="237"/>
        <v>13/06/2020 17:52</v>
      </c>
      <c r="P3785" s="46">
        <f t="shared" si="238"/>
        <v>0.10555555555038154</v>
      </c>
      <c r="Q3785" s="48">
        <v>0</v>
      </c>
      <c r="R3785" s="47">
        <f t="shared" si="239"/>
        <v>151.99999999254942</v>
      </c>
      <c r="S3785" s="6" t="s">
        <v>44</v>
      </c>
      <c r="T3785" s="6" t="s">
        <v>270</v>
      </c>
      <c r="U3785" s="6" t="s">
        <v>44</v>
      </c>
      <c r="V3785" s="6" t="s">
        <v>273</v>
      </c>
      <c r="W3785" s="7">
        <v>0</v>
      </c>
      <c r="X3785" s="7">
        <v>0</v>
      </c>
      <c r="Y3785" s="7">
        <v>0</v>
      </c>
      <c r="Z3785" s="7">
        <v>0</v>
      </c>
      <c r="AA3785" s="7">
        <v>1.5</v>
      </c>
      <c r="AB3785" s="7">
        <v>0</v>
      </c>
      <c r="AC3785" s="7">
        <v>0</v>
      </c>
      <c r="AD3785" s="7">
        <v>0</v>
      </c>
      <c r="AE3785">
        <v>6</v>
      </c>
      <c r="AF3785">
        <v>0</v>
      </c>
      <c r="AG3785">
        <v>0</v>
      </c>
      <c r="AH3785">
        <v>0</v>
      </c>
      <c r="AI3785">
        <v>1</v>
      </c>
      <c r="AJ3785">
        <v>3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</row>
    <row r="3786" spans="1:44" x14ac:dyDescent="0.25">
      <c r="A3786">
        <v>1568658</v>
      </c>
      <c r="B3786">
        <v>758681</v>
      </c>
      <c r="C3786">
        <v>24.066441527991898</v>
      </c>
      <c r="D3786">
        <v>37.749411195847998</v>
      </c>
      <c r="E3786" s="68" t="s">
        <v>2894</v>
      </c>
      <c r="F3786" s="8">
        <f>INDEX(Δεδομένα!$P:$P,MATCH('2020'!E3786,Δεδομένα!$O:$O,0))</f>
        <v>15</v>
      </c>
      <c r="G3786" s="6" t="s">
        <v>41</v>
      </c>
      <c r="H3786" s="2" t="str">
        <f>INDEX(Δεδομένα!B$1:B$51,MATCH('2020'!G3786,Δεδομένα!A$1:A$51,0))</f>
        <v>ΑΤΤΙΚΗΣ</v>
      </c>
      <c r="I3786" s="8">
        <f>INDEX(Δεδομένα!E$1:E$13,MATCH('2020'!H3786,Δεδομένα!D$1:D$13,0))</f>
        <v>1</v>
      </c>
      <c r="J3786" s="1">
        <v>43995</v>
      </c>
      <c r="K3786" s="6" t="s">
        <v>1086</v>
      </c>
      <c r="L3786" s="36" t="str">
        <f t="shared" si="236"/>
        <v>13/06/2020 10:23</v>
      </c>
      <c r="M3786" s="1">
        <v>43995</v>
      </c>
      <c r="N3786" s="6" t="s">
        <v>3994</v>
      </c>
      <c r="O3786" s="36" t="str">
        <f t="shared" si="237"/>
        <v>13/06/2020 11:24</v>
      </c>
      <c r="P3786" s="46">
        <f t="shared" si="238"/>
        <v>4.2361111110949423E-2</v>
      </c>
      <c r="Q3786" s="48">
        <v>0</v>
      </c>
      <c r="R3786" s="47">
        <f t="shared" si="239"/>
        <v>60.999999999767169</v>
      </c>
      <c r="S3786" s="6" t="s">
        <v>44</v>
      </c>
      <c r="T3786" s="6" t="s">
        <v>2896</v>
      </c>
      <c r="U3786" s="6" t="s">
        <v>2897</v>
      </c>
      <c r="V3786" s="6" t="s">
        <v>4866</v>
      </c>
      <c r="W3786" s="7">
        <v>0</v>
      </c>
      <c r="X3786" s="7">
        <v>0</v>
      </c>
      <c r="Y3786" s="7">
        <v>0</v>
      </c>
      <c r="Z3786" s="7">
        <v>0.5</v>
      </c>
      <c r="AA3786" s="7">
        <v>0</v>
      </c>
      <c r="AB3786" s="7">
        <v>0</v>
      </c>
      <c r="AC3786" s="7">
        <v>0</v>
      </c>
      <c r="AD3786" s="7">
        <v>0</v>
      </c>
      <c r="AE3786">
        <v>7</v>
      </c>
      <c r="AF3786">
        <v>0</v>
      </c>
      <c r="AG3786">
        <v>0</v>
      </c>
      <c r="AH3786">
        <v>4</v>
      </c>
      <c r="AI3786">
        <v>0</v>
      </c>
      <c r="AJ3786">
        <v>2</v>
      </c>
      <c r="AK3786">
        <v>2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</row>
    <row r="3787" spans="1:44" x14ac:dyDescent="0.25">
      <c r="A3787">
        <v>1566264</v>
      </c>
      <c r="B3787">
        <v>758702</v>
      </c>
      <c r="C3787">
        <v>23.773872093327899</v>
      </c>
      <c r="D3787">
        <v>37.879976495785002</v>
      </c>
      <c r="E3787" s="68" t="s">
        <v>5095</v>
      </c>
      <c r="F3787" s="8">
        <f>INDEX(Δεδομένα!$P:$P,MATCH('2020'!E3787,Δεδομένα!$O:$O,0))</f>
        <v>5</v>
      </c>
      <c r="G3787" s="6" t="s">
        <v>41</v>
      </c>
      <c r="H3787" s="2" t="str">
        <f>INDEX(Δεδομένα!B$1:B$51,MATCH('2020'!G3787,Δεδομένα!A$1:A$51,0))</f>
        <v>ΑΤΤΙΚΗΣ</v>
      </c>
      <c r="I3787" s="8">
        <f>INDEX(Δεδομένα!E$1:E$13,MATCH('2020'!H3787,Δεδομένα!D$1:D$13,0))</f>
        <v>1</v>
      </c>
      <c r="J3787" s="1">
        <v>43995</v>
      </c>
      <c r="K3787" s="6" t="s">
        <v>4677</v>
      </c>
      <c r="L3787" s="36" t="str">
        <f t="shared" si="236"/>
        <v>13/06/2020 11:14</v>
      </c>
      <c r="M3787" s="1">
        <v>43995</v>
      </c>
      <c r="N3787" s="6" t="s">
        <v>117</v>
      </c>
      <c r="O3787" s="36" t="str">
        <f t="shared" si="237"/>
        <v>13/06/2020 20:00</v>
      </c>
      <c r="P3787" s="46">
        <f t="shared" si="238"/>
        <v>0.36527777778246673</v>
      </c>
      <c r="Q3787" s="48">
        <v>0</v>
      </c>
      <c r="R3787" s="47">
        <f t="shared" si="239"/>
        <v>526.00000000675209</v>
      </c>
      <c r="S3787" s="6" t="s">
        <v>4823</v>
      </c>
      <c r="T3787" s="6" t="s">
        <v>5096</v>
      </c>
      <c r="U3787" s="6" t="s">
        <v>44</v>
      </c>
      <c r="V3787" s="6" t="s">
        <v>5097</v>
      </c>
      <c r="W3787" s="7">
        <v>0</v>
      </c>
      <c r="X3787" s="7">
        <v>0</v>
      </c>
      <c r="Y3787" s="7">
        <v>0</v>
      </c>
      <c r="Z3787" s="7">
        <v>0.3</v>
      </c>
      <c r="AA3787" s="7">
        <v>0</v>
      </c>
      <c r="AB3787" s="7">
        <v>0</v>
      </c>
      <c r="AC3787" s="7">
        <v>0</v>
      </c>
      <c r="AD3787" s="7">
        <v>0</v>
      </c>
      <c r="AE3787">
        <v>12</v>
      </c>
      <c r="AF3787">
        <v>0</v>
      </c>
      <c r="AG3787">
        <v>0</v>
      </c>
      <c r="AH3787">
        <v>0</v>
      </c>
      <c r="AI3787">
        <v>0</v>
      </c>
      <c r="AJ3787">
        <v>6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</row>
    <row r="3788" spans="1:44" x14ac:dyDescent="0.25">
      <c r="A3788">
        <v>1612269</v>
      </c>
      <c r="B3788">
        <v>758801</v>
      </c>
      <c r="C3788">
        <v>22.1148134024474</v>
      </c>
      <c r="D3788">
        <v>38.209390795246698</v>
      </c>
      <c r="E3788" s="68" t="s">
        <v>313</v>
      </c>
      <c r="F3788" s="8">
        <f>INDEX(Δεδομένα!$P:$P,MATCH('2020'!E3788,Δεδομένα!$O:$O,0))</f>
        <v>124</v>
      </c>
      <c r="G3788" s="6" t="s">
        <v>303</v>
      </c>
      <c r="H3788" s="2" t="str">
        <f>INDEX(Δεδομένα!B$1:B$51,MATCH('2020'!G3788,Δεδομένα!A$1:A$51,0))</f>
        <v>ΔΥΤΙΚΗΣ ΕΛΛΑΔΟΣ</v>
      </c>
      <c r="I3788" s="8">
        <f>INDEX(Δεδομένα!E$1:E$13,MATCH('2020'!H3788,Δεδομένα!D$1:D$13,0))</f>
        <v>7</v>
      </c>
      <c r="J3788" s="1">
        <v>43995</v>
      </c>
      <c r="K3788" s="6" t="s">
        <v>1463</v>
      </c>
      <c r="L3788" s="36" t="str">
        <f t="shared" si="236"/>
        <v>13/06/2020 16:58</v>
      </c>
      <c r="M3788" s="1">
        <v>43995</v>
      </c>
      <c r="N3788" s="6" t="s">
        <v>3454</v>
      </c>
      <c r="O3788" s="36" t="str">
        <f t="shared" si="237"/>
        <v>13/06/2020 20:49</v>
      </c>
      <c r="P3788" s="46">
        <f t="shared" si="238"/>
        <v>0.16041666666569654</v>
      </c>
      <c r="Q3788" s="48">
        <v>0</v>
      </c>
      <c r="R3788" s="47">
        <f t="shared" si="239"/>
        <v>230.99999999860302</v>
      </c>
      <c r="S3788" s="6" t="s">
        <v>44</v>
      </c>
      <c r="T3788" s="6" t="s">
        <v>316</v>
      </c>
      <c r="U3788" s="6" t="s">
        <v>4007</v>
      </c>
      <c r="V3788" s="6" t="s">
        <v>5104</v>
      </c>
      <c r="W3788" s="7">
        <v>0</v>
      </c>
      <c r="X3788" s="7">
        <v>0</v>
      </c>
      <c r="Y3788" s="7">
        <v>0</v>
      </c>
      <c r="Z3788" s="7">
        <v>0</v>
      </c>
      <c r="AA3788" s="7">
        <v>0</v>
      </c>
      <c r="AB3788" s="7">
        <v>8</v>
      </c>
      <c r="AC3788" s="7">
        <v>0</v>
      </c>
      <c r="AD3788" s="7">
        <v>0</v>
      </c>
      <c r="AE3788">
        <v>12</v>
      </c>
      <c r="AF3788">
        <v>4</v>
      </c>
      <c r="AG3788">
        <v>0</v>
      </c>
      <c r="AH3788">
        <v>0</v>
      </c>
      <c r="AI3788">
        <v>0</v>
      </c>
      <c r="AJ3788">
        <v>7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</row>
    <row r="3789" spans="1:44" x14ac:dyDescent="0.25">
      <c r="A3789">
        <v>1563345</v>
      </c>
      <c r="B3789">
        <v>758810</v>
      </c>
      <c r="C3789">
        <v>22.903623796787802</v>
      </c>
      <c r="D3789">
        <v>38.877366554774603</v>
      </c>
      <c r="E3789" s="68" t="s">
        <v>466</v>
      </c>
      <c r="F3789" s="8">
        <f>INDEX(Δεδομένα!$P:$P,MATCH('2020'!E3789,Δεδομένα!$O:$O,0))</f>
        <v>184</v>
      </c>
      <c r="G3789" s="6" t="s">
        <v>439</v>
      </c>
      <c r="H3789" s="2" t="str">
        <f>INDEX(Δεδομένα!B$1:B$51,MATCH('2020'!G3789,Δεδομένα!A$1:A$51,0))</f>
        <v>ΣΤΕΡΕΑΣ ΕΛΛΑΔΟΣ</v>
      </c>
      <c r="I3789" s="8">
        <f>INDEX(Δεδομένα!E$1:E$13,MATCH('2020'!H3789,Δεδομένα!D$1:D$13,0))</f>
        <v>9</v>
      </c>
      <c r="J3789" s="1">
        <v>43995</v>
      </c>
      <c r="K3789" s="6" t="s">
        <v>1116</v>
      </c>
      <c r="L3789" s="36" t="str">
        <f t="shared" si="236"/>
        <v>13/06/2020 17:52</v>
      </c>
      <c r="M3789" s="1">
        <v>43995</v>
      </c>
      <c r="N3789" s="6" t="s">
        <v>5106</v>
      </c>
      <c r="O3789" s="36" t="str">
        <f t="shared" si="237"/>
        <v>13/06/2020 21:43</v>
      </c>
      <c r="P3789" s="46">
        <f t="shared" si="238"/>
        <v>0.1604166666729725</v>
      </c>
      <c r="Q3789" s="48">
        <v>0</v>
      </c>
      <c r="R3789" s="47">
        <f t="shared" si="239"/>
        <v>231.0000000090804</v>
      </c>
      <c r="S3789" s="6" t="s">
        <v>469</v>
      </c>
      <c r="T3789" s="6" t="s">
        <v>470</v>
      </c>
      <c r="U3789" s="6" t="s">
        <v>5107</v>
      </c>
      <c r="V3789" s="6" t="s">
        <v>5108</v>
      </c>
      <c r="W3789" s="7">
        <v>0</v>
      </c>
      <c r="X3789" s="7">
        <v>0</v>
      </c>
      <c r="Y3789" s="7">
        <v>0</v>
      </c>
      <c r="Z3789" s="7">
        <v>0</v>
      </c>
      <c r="AA3789" s="7">
        <v>0</v>
      </c>
      <c r="AB3789" s="7">
        <v>2</v>
      </c>
      <c r="AC3789" s="7">
        <v>0</v>
      </c>
      <c r="AD3789" s="7">
        <v>0</v>
      </c>
      <c r="AE3789">
        <v>14</v>
      </c>
      <c r="AF3789">
        <v>0</v>
      </c>
      <c r="AG3789">
        <v>0</v>
      </c>
      <c r="AH3789">
        <v>0</v>
      </c>
      <c r="AI3789">
        <v>0</v>
      </c>
      <c r="AJ3789">
        <v>7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</row>
    <row r="3790" spans="1:44" x14ac:dyDescent="0.25">
      <c r="A3790">
        <v>1566648</v>
      </c>
      <c r="B3790">
        <v>758793</v>
      </c>
      <c r="C3790">
        <v>20.693895589821398</v>
      </c>
      <c r="D3790">
        <v>37.901219127393396</v>
      </c>
      <c r="E3790" s="68" t="s">
        <v>2057</v>
      </c>
      <c r="F3790" s="8">
        <f>INDEX(Δεδομένα!$P:$P,MATCH('2020'!E3790,Δεδομένα!$O:$O,0))</f>
        <v>239</v>
      </c>
      <c r="G3790" s="6" t="s">
        <v>1600</v>
      </c>
      <c r="H3790" s="2" t="str">
        <f>INDEX(Δεδομένα!B$1:B$51,MATCH('2020'!G3790,Δεδομένα!A$1:A$51,0))</f>
        <v>ΙΟΝΙΩΝ ΝΗΣΩΝ</v>
      </c>
      <c r="I3790" s="8">
        <f>INDEX(Δεδομένα!E$1:E$13,MATCH('2020'!H3790,Δεδομένα!D$1:D$13,0))</f>
        <v>13</v>
      </c>
      <c r="J3790" s="1">
        <v>43995</v>
      </c>
      <c r="K3790" s="6" t="s">
        <v>1375</v>
      </c>
      <c r="L3790" s="36" t="str">
        <f t="shared" si="236"/>
        <v>13/06/2020 16:37</v>
      </c>
      <c r="M3790" s="1">
        <v>43998</v>
      </c>
      <c r="N3790" s="6" t="s">
        <v>796</v>
      </c>
      <c r="O3790" s="36" t="str">
        <f t="shared" si="237"/>
        <v>16/06/2020 16:10</v>
      </c>
      <c r="P3790" s="49">
        <f t="shared" si="238"/>
        <v>2.9812499999970896</v>
      </c>
      <c r="Q3790" s="50">
        <f>2*24</f>
        <v>48</v>
      </c>
      <c r="R3790" s="47">
        <f t="shared" si="239"/>
        <v>4292.999999995809</v>
      </c>
      <c r="S3790" s="6" t="s">
        <v>44</v>
      </c>
      <c r="T3790" s="6" t="s">
        <v>1601</v>
      </c>
      <c r="U3790" s="6" t="s">
        <v>44</v>
      </c>
      <c r="V3790" s="6" t="s">
        <v>4502</v>
      </c>
      <c r="W3790" s="7">
        <v>0</v>
      </c>
      <c r="X3790" s="7">
        <v>50</v>
      </c>
      <c r="Y3790" s="7">
        <v>0</v>
      </c>
      <c r="Z3790" s="7">
        <v>0</v>
      </c>
      <c r="AA3790" s="7">
        <v>0</v>
      </c>
      <c r="AB3790" s="7">
        <v>0</v>
      </c>
      <c r="AC3790" s="7">
        <v>0</v>
      </c>
      <c r="AD3790" s="7">
        <v>0</v>
      </c>
      <c r="AE3790">
        <v>30</v>
      </c>
      <c r="AF3790">
        <v>0</v>
      </c>
      <c r="AG3790">
        <v>0</v>
      </c>
      <c r="AH3790">
        <v>0</v>
      </c>
      <c r="AI3790">
        <v>2</v>
      </c>
      <c r="AJ3790">
        <v>14</v>
      </c>
      <c r="AK3790">
        <v>0</v>
      </c>
      <c r="AL3790">
        <v>2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</row>
    <row r="3791" spans="1:44" x14ac:dyDescent="0.25">
      <c r="A3791">
        <v>1565035</v>
      </c>
      <c r="B3791">
        <v>758746</v>
      </c>
      <c r="C3791">
        <v>21.3012338763012</v>
      </c>
      <c r="D3791">
        <v>37.951187002206701</v>
      </c>
      <c r="E3791" s="68" t="s">
        <v>900</v>
      </c>
      <c r="F3791" s="8">
        <f>INDEX(Δεδομένα!$P:$P,MATCH('2020'!E3791,Δεδομένα!$O:$O,0))</f>
        <v>136</v>
      </c>
      <c r="G3791" s="6" t="s">
        <v>357</v>
      </c>
      <c r="H3791" s="2" t="str">
        <f>INDEX(Δεδομένα!B$1:B$51,MATCH('2020'!G3791,Δεδομένα!A$1:A$51,0))</f>
        <v>ΔΥΤΙΚΗΣ ΕΛΛΑΔΟΣ</v>
      </c>
      <c r="I3791" s="8">
        <f>INDEX(Δεδομένα!E$1:E$13,MATCH('2020'!H3791,Δεδομένα!D$1:D$13,0))</f>
        <v>7</v>
      </c>
      <c r="J3791" s="1">
        <v>43995</v>
      </c>
      <c r="K3791" s="6" t="s">
        <v>529</v>
      </c>
      <c r="L3791" s="36" t="str">
        <f t="shared" si="236"/>
        <v>13/06/2020 13:35</v>
      </c>
      <c r="M3791" s="1">
        <v>43995</v>
      </c>
      <c r="N3791" s="6" t="s">
        <v>384</v>
      </c>
      <c r="O3791" s="36" t="str">
        <f t="shared" si="237"/>
        <v>13/06/2020 14:45</v>
      </c>
      <c r="P3791" s="46">
        <f t="shared" si="238"/>
        <v>4.8611111116770189E-2</v>
      </c>
      <c r="Q3791" s="48">
        <v>0</v>
      </c>
      <c r="R3791" s="47">
        <f t="shared" si="239"/>
        <v>70.000000008149073</v>
      </c>
      <c r="S3791" s="6" t="s">
        <v>4704</v>
      </c>
      <c r="T3791" s="6" t="s">
        <v>1058</v>
      </c>
      <c r="U3791" s="6" t="s">
        <v>1550</v>
      </c>
      <c r="V3791" s="6" t="s">
        <v>5099</v>
      </c>
      <c r="W3791" s="7">
        <v>0</v>
      </c>
      <c r="X3791" s="7">
        <v>0</v>
      </c>
      <c r="Y3791" s="7">
        <v>0</v>
      </c>
      <c r="Z3791" s="7">
        <v>0</v>
      </c>
      <c r="AA3791" s="7">
        <v>0</v>
      </c>
      <c r="AB3791" s="7">
        <v>1.5</v>
      </c>
      <c r="AC3791" s="7">
        <v>0</v>
      </c>
      <c r="AD3791" s="7">
        <v>0</v>
      </c>
      <c r="AE3791">
        <v>6</v>
      </c>
      <c r="AF3791">
        <v>0</v>
      </c>
      <c r="AG3791">
        <v>0</v>
      </c>
      <c r="AH3791">
        <v>0</v>
      </c>
      <c r="AI3791">
        <v>0</v>
      </c>
      <c r="AJ3791">
        <v>3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</row>
    <row r="3792" spans="1:44" x14ac:dyDescent="0.25">
      <c r="A3792">
        <v>1569088</v>
      </c>
      <c r="B3792">
        <v>758764</v>
      </c>
      <c r="C3792">
        <v>21.335723988072498</v>
      </c>
      <c r="D3792">
        <v>37.788034645653198</v>
      </c>
      <c r="E3792" s="68" t="s">
        <v>925</v>
      </c>
      <c r="F3792" s="8">
        <f>INDEX(Δεδομένα!$P:$P,MATCH('2020'!E3792,Δεδομένα!$O:$O,0))</f>
        <v>135</v>
      </c>
      <c r="G3792" s="6" t="s">
        <v>357</v>
      </c>
      <c r="H3792" s="2" t="str">
        <f>INDEX(Δεδομένα!B$1:B$51,MATCH('2020'!G3792,Δεδομένα!A$1:A$51,0))</f>
        <v>ΔΥΤΙΚΗΣ ΕΛΛΑΔΟΣ</v>
      </c>
      <c r="I3792" s="8">
        <f>INDEX(Δεδομένα!E$1:E$13,MATCH('2020'!H3792,Δεδομένα!D$1:D$13,0))</f>
        <v>7</v>
      </c>
      <c r="J3792" s="1">
        <v>43995</v>
      </c>
      <c r="K3792" s="6" t="s">
        <v>384</v>
      </c>
      <c r="L3792" s="36" t="str">
        <f t="shared" si="236"/>
        <v>13/06/2020 14:45</v>
      </c>
      <c r="M3792" s="1">
        <v>43995</v>
      </c>
      <c r="N3792" s="6" t="s">
        <v>2511</v>
      </c>
      <c r="O3792" s="36" t="str">
        <f t="shared" si="237"/>
        <v>13/06/2020 15:07</v>
      </c>
      <c r="P3792" s="46">
        <f t="shared" si="238"/>
        <v>1.5277777776645962E-2</v>
      </c>
      <c r="Q3792" s="48">
        <v>0</v>
      </c>
      <c r="R3792" s="47">
        <f t="shared" si="239"/>
        <v>21.999999998370185</v>
      </c>
      <c r="S3792" s="6" t="s">
        <v>44</v>
      </c>
      <c r="T3792" s="6" t="s">
        <v>1565</v>
      </c>
      <c r="U3792" s="6" t="s">
        <v>44</v>
      </c>
      <c r="V3792" s="6" t="s">
        <v>1696</v>
      </c>
      <c r="W3792" s="7">
        <v>0</v>
      </c>
      <c r="X3792" s="7">
        <v>0</v>
      </c>
      <c r="Y3792" s="7">
        <v>0</v>
      </c>
      <c r="Z3792" s="7">
        <v>0</v>
      </c>
      <c r="AA3792" s="7">
        <v>5</v>
      </c>
      <c r="AB3792" s="7">
        <v>0</v>
      </c>
      <c r="AC3792" s="7">
        <v>0</v>
      </c>
      <c r="AD3792" s="7">
        <v>0</v>
      </c>
      <c r="AE3792">
        <v>2</v>
      </c>
      <c r="AF3792">
        <v>0</v>
      </c>
      <c r="AG3792">
        <v>0</v>
      </c>
      <c r="AH3792">
        <v>0</v>
      </c>
      <c r="AI3792">
        <v>0</v>
      </c>
      <c r="AJ3792">
        <v>1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</row>
    <row r="3793" spans="1:44" x14ac:dyDescent="0.25">
      <c r="A3793">
        <v>1563594</v>
      </c>
      <c r="B3793">
        <v>758826</v>
      </c>
      <c r="C3793">
        <v>22.474317296844301</v>
      </c>
      <c r="D3793">
        <v>40.601344018610099</v>
      </c>
      <c r="E3793" s="68" t="s">
        <v>1880</v>
      </c>
      <c r="F3793" s="8">
        <f>INDEX(Δεδομένα!$P:$P,MATCH('2020'!E3793,Δεδομένα!$O:$O,0))</f>
        <v>66</v>
      </c>
      <c r="G3793" s="6" t="s">
        <v>238</v>
      </c>
      <c r="H3793" s="2" t="str">
        <f>INDEX(Δεδομένα!B$1:B$51,MATCH('2020'!G3793,Δεδομένα!A$1:A$51,0))</f>
        <v>ΚΕΝΤΡΙΚΗΣ ΜΑΚΕΔΟΝΙΑΣ</v>
      </c>
      <c r="I3793" s="8">
        <f>INDEX(Δεδομένα!E$1:E$13,MATCH('2020'!H3793,Δεδομένα!D$1:D$13,0))</f>
        <v>3</v>
      </c>
      <c r="J3793" s="1">
        <v>43995</v>
      </c>
      <c r="K3793" s="6" t="s">
        <v>207</v>
      </c>
      <c r="L3793" s="36" t="str">
        <f t="shared" si="236"/>
        <v>13/06/2020 18:00</v>
      </c>
      <c r="M3793" s="1">
        <v>43995</v>
      </c>
      <c r="N3793" s="6" t="s">
        <v>2084</v>
      </c>
      <c r="O3793" s="36" t="str">
        <f t="shared" si="237"/>
        <v>13/06/2020 20:02</v>
      </c>
      <c r="P3793" s="46">
        <f t="shared" si="238"/>
        <v>8.4722222221898846E-2</v>
      </c>
      <c r="Q3793" s="48">
        <v>0</v>
      </c>
      <c r="R3793" s="47">
        <f t="shared" si="239"/>
        <v>121.99999999953434</v>
      </c>
      <c r="S3793" s="6" t="s">
        <v>897</v>
      </c>
      <c r="T3793" s="6" t="s">
        <v>1966</v>
      </c>
      <c r="U3793" s="6" t="s">
        <v>44</v>
      </c>
      <c r="V3793" s="6" t="s">
        <v>4970</v>
      </c>
      <c r="W3793" s="7">
        <v>0</v>
      </c>
      <c r="X3793" s="7">
        <v>0</v>
      </c>
      <c r="Y3793" s="7">
        <v>0</v>
      </c>
      <c r="Z3793" s="7">
        <v>0</v>
      </c>
      <c r="AA3793" s="7">
        <v>0</v>
      </c>
      <c r="AB3793" s="7">
        <v>0.2</v>
      </c>
      <c r="AC3793" s="7">
        <v>0</v>
      </c>
      <c r="AD3793" s="7">
        <v>0</v>
      </c>
      <c r="AE3793">
        <v>2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</row>
    <row r="3794" spans="1:44" x14ac:dyDescent="0.25">
      <c r="A3794">
        <v>1563313</v>
      </c>
      <c r="B3794">
        <v>758628</v>
      </c>
      <c r="C3794">
        <v>22.588950507467899</v>
      </c>
      <c r="D3794">
        <v>40.727937163039698</v>
      </c>
      <c r="E3794" s="68" t="s">
        <v>873</v>
      </c>
      <c r="F3794" s="8">
        <f>INDEX(Δεδομένα!$P:$P,MATCH('2020'!E3794,Δεδομένα!$O:$O,0))</f>
        <v>61</v>
      </c>
      <c r="G3794" s="6" t="s">
        <v>170</v>
      </c>
      <c r="H3794" s="2" t="str">
        <f>INDEX(Δεδομένα!B$1:B$51,MATCH('2020'!G3794,Δεδομένα!A$1:A$51,0))</f>
        <v>ΚΕΝΤΡΙΚΗΣ ΜΑΚΕΔΟΝΙΑΣ</v>
      </c>
      <c r="I3794" s="8">
        <f>INDEX(Δεδομένα!E$1:E$13,MATCH('2020'!H3794,Δεδομένα!D$1:D$13,0))</f>
        <v>3</v>
      </c>
      <c r="J3794" s="1">
        <v>43995</v>
      </c>
      <c r="K3794" s="6" t="s">
        <v>1280</v>
      </c>
      <c r="L3794" s="36" t="str">
        <f t="shared" si="236"/>
        <v>13/06/2020 01:44</v>
      </c>
      <c r="M3794" s="1">
        <v>43995</v>
      </c>
      <c r="N3794" s="6" t="s">
        <v>2082</v>
      </c>
      <c r="O3794" s="36" t="str">
        <f t="shared" si="237"/>
        <v>13/06/2020 02:50</v>
      </c>
      <c r="P3794" s="46">
        <f t="shared" si="238"/>
        <v>4.5833333329937886E-2</v>
      </c>
      <c r="Q3794" s="48">
        <v>0</v>
      </c>
      <c r="R3794" s="47">
        <f t="shared" si="239"/>
        <v>65.999999995110556</v>
      </c>
      <c r="S3794" s="6" t="s">
        <v>877</v>
      </c>
      <c r="T3794" s="6" t="s">
        <v>187</v>
      </c>
      <c r="U3794" s="6" t="s">
        <v>1108</v>
      </c>
      <c r="V3794" s="6" t="s">
        <v>1706</v>
      </c>
      <c r="W3794" s="7">
        <v>0</v>
      </c>
      <c r="X3794" s="7">
        <v>0</v>
      </c>
      <c r="Y3794" s="7">
        <v>0</v>
      </c>
      <c r="Z3794" s="7">
        <v>0.4</v>
      </c>
      <c r="AA3794" s="7">
        <v>0</v>
      </c>
      <c r="AB3794" s="7">
        <v>0</v>
      </c>
      <c r="AC3794" s="7">
        <v>0</v>
      </c>
      <c r="AD3794" s="7">
        <v>0</v>
      </c>
      <c r="AE3794">
        <v>2</v>
      </c>
      <c r="AF3794">
        <v>0</v>
      </c>
      <c r="AG3794">
        <v>0</v>
      </c>
      <c r="AH3794">
        <v>0</v>
      </c>
      <c r="AI3794">
        <v>0</v>
      </c>
      <c r="AJ3794">
        <v>1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</row>
    <row r="3795" spans="1:44" x14ac:dyDescent="0.25">
      <c r="A3795">
        <v>1563370</v>
      </c>
      <c r="B3795">
        <v>758889</v>
      </c>
      <c r="C3795">
        <v>22.593102366119201</v>
      </c>
      <c r="D3795">
        <v>40.726234744397203</v>
      </c>
      <c r="E3795" s="68" t="s">
        <v>873</v>
      </c>
      <c r="F3795" s="8">
        <f>INDEX(Δεδομένα!$P:$P,MATCH('2020'!E3795,Δεδομένα!$O:$O,0))</f>
        <v>61</v>
      </c>
      <c r="G3795" s="6" t="s">
        <v>170</v>
      </c>
      <c r="H3795" s="2" t="str">
        <f>INDEX(Δεδομένα!B$1:B$51,MATCH('2020'!G3795,Δεδομένα!A$1:A$51,0))</f>
        <v>ΚΕΝΤΡΙΚΗΣ ΜΑΚΕΔΟΝΙΑΣ</v>
      </c>
      <c r="I3795" s="8">
        <f>INDEX(Δεδομένα!E$1:E$13,MATCH('2020'!H3795,Δεδομένα!D$1:D$13,0))</f>
        <v>3</v>
      </c>
      <c r="J3795" s="1">
        <v>43995</v>
      </c>
      <c r="K3795" s="6" t="s">
        <v>2610</v>
      </c>
      <c r="L3795" s="36" t="str">
        <f t="shared" si="236"/>
        <v>13/06/2020 22:14</v>
      </c>
      <c r="M3795" s="1">
        <v>43995</v>
      </c>
      <c r="N3795" s="6" t="s">
        <v>5114</v>
      </c>
      <c r="O3795" s="36" t="str">
        <f t="shared" si="237"/>
        <v>13/06/2020 23:12</v>
      </c>
      <c r="P3795" s="46">
        <f t="shared" si="238"/>
        <v>4.0277777778101154E-2</v>
      </c>
      <c r="Q3795" s="48">
        <v>0</v>
      </c>
      <c r="R3795" s="47">
        <f t="shared" si="239"/>
        <v>58.000000000465661</v>
      </c>
      <c r="S3795" s="6" t="s">
        <v>877</v>
      </c>
      <c r="T3795" s="6" t="s">
        <v>187</v>
      </c>
      <c r="U3795" s="6" t="s">
        <v>1108</v>
      </c>
      <c r="V3795" s="6" t="s">
        <v>1706</v>
      </c>
      <c r="W3795" s="7">
        <v>0</v>
      </c>
      <c r="X3795" s="7">
        <v>0</v>
      </c>
      <c r="Y3795" s="7">
        <v>0</v>
      </c>
      <c r="Z3795" s="7">
        <v>0.2</v>
      </c>
      <c r="AA3795" s="7">
        <v>0</v>
      </c>
      <c r="AB3795" s="7">
        <v>0</v>
      </c>
      <c r="AC3795" s="7">
        <v>0</v>
      </c>
      <c r="AD3795" s="7">
        <v>0</v>
      </c>
      <c r="AE3795">
        <v>2</v>
      </c>
      <c r="AF3795">
        <v>0</v>
      </c>
      <c r="AG3795">
        <v>0</v>
      </c>
      <c r="AH3795">
        <v>0</v>
      </c>
      <c r="AI3795">
        <v>0</v>
      </c>
      <c r="AJ3795">
        <v>1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</row>
    <row r="3796" spans="1:44" x14ac:dyDescent="0.25">
      <c r="A3796">
        <v>1563103</v>
      </c>
      <c r="B3796">
        <v>758844</v>
      </c>
      <c r="C3796">
        <v>24.761895529158</v>
      </c>
      <c r="D3796">
        <v>40.877881164970603</v>
      </c>
      <c r="E3796" s="68" t="s">
        <v>919</v>
      </c>
      <c r="F3796" s="8">
        <f>INDEX(Δεδομένα!$P:$P,MATCH('2020'!E3796,Δεδομένα!$O:$O,0))</f>
        <v>26</v>
      </c>
      <c r="G3796" s="6" t="s">
        <v>77</v>
      </c>
      <c r="H3796" s="2" t="str">
        <f>INDEX(Δεδομένα!B$1:B$51,MATCH('2020'!G3796,Δεδομένα!A$1:A$51,0))</f>
        <v>ΑΝΑΤΟΛΙΚΗΣ ΜΑΚΕΔΟΝΙΑΣ ΚΑΙ ΘΡΑΚΗΣ</v>
      </c>
      <c r="I3796" s="8">
        <f>INDEX(Δεδομένα!E$1:E$13,MATCH('2020'!H3796,Δεδομένα!D$1:D$13,0))</f>
        <v>2</v>
      </c>
      <c r="J3796" s="1">
        <v>43995</v>
      </c>
      <c r="K3796" s="6" t="s">
        <v>1399</v>
      </c>
      <c r="L3796" s="36" t="str">
        <f t="shared" si="236"/>
        <v>13/06/2020 19:40</v>
      </c>
      <c r="M3796" s="1">
        <v>43995</v>
      </c>
      <c r="N3796" s="6" t="s">
        <v>4045</v>
      </c>
      <c r="O3796" s="36" t="str">
        <f t="shared" si="237"/>
        <v>13/06/2020 20:41</v>
      </c>
      <c r="P3796" s="46">
        <f t="shared" si="238"/>
        <v>4.2361111110949423E-2</v>
      </c>
      <c r="Q3796" s="48">
        <v>0</v>
      </c>
      <c r="R3796" s="47">
        <f t="shared" si="239"/>
        <v>60.999999999767169</v>
      </c>
      <c r="S3796" s="6" t="s">
        <v>44</v>
      </c>
      <c r="T3796" s="6" t="s">
        <v>921</v>
      </c>
      <c r="U3796" s="6" t="s">
        <v>44</v>
      </c>
      <c r="V3796" s="6" t="s">
        <v>3059</v>
      </c>
      <c r="W3796" s="7">
        <v>0</v>
      </c>
      <c r="X3796" s="7">
        <v>0</v>
      </c>
      <c r="Y3796" s="7">
        <v>0</v>
      </c>
      <c r="Z3796" s="7">
        <v>0.1</v>
      </c>
      <c r="AA3796" s="7">
        <v>0</v>
      </c>
      <c r="AB3796" s="7">
        <v>0</v>
      </c>
      <c r="AC3796" s="7">
        <v>0</v>
      </c>
      <c r="AD3796" s="7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</row>
    <row r="3797" spans="1:44" x14ac:dyDescent="0.25">
      <c r="A3797">
        <v>1564132</v>
      </c>
      <c r="B3797">
        <v>758766</v>
      </c>
      <c r="C3797">
        <v>22.0867659813152</v>
      </c>
      <c r="D3797">
        <v>39.352921781052501</v>
      </c>
      <c r="E3797" s="68" t="s">
        <v>1042</v>
      </c>
      <c r="F3797" s="8">
        <f>INDEX(Δεδομένα!$P:$P,MATCH('2020'!E3797,Δεδομένα!$O:$O,0))</f>
        <v>116</v>
      </c>
      <c r="G3797" s="6" t="s">
        <v>294</v>
      </c>
      <c r="H3797" s="2" t="str">
        <f>INDEX(Δεδομένα!B$1:B$51,MATCH('2020'!G3797,Δεδομένα!A$1:A$51,0))</f>
        <v>ΘΕΣΣΑΛΙΑΣ</v>
      </c>
      <c r="I3797" s="8">
        <f>INDEX(Δεδομένα!E$1:E$13,MATCH('2020'!H3797,Δεδομένα!D$1:D$13,0))</f>
        <v>6</v>
      </c>
      <c r="J3797" s="1">
        <v>43995</v>
      </c>
      <c r="K3797" s="6" t="s">
        <v>65</v>
      </c>
      <c r="L3797" s="36" t="str">
        <f t="shared" si="236"/>
        <v>13/06/2020 14:33</v>
      </c>
      <c r="M3797" s="1">
        <v>43995</v>
      </c>
      <c r="N3797" s="6" t="s">
        <v>703</v>
      </c>
      <c r="O3797" s="36" t="str">
        <f t="shared" si="237"/>
        <v>13/06/2020 15:55</v>
      </c>
      <c r="P3797" s="46">
        <f t="shared" si="238"/>
        <v>5.6944444448163267E-2</v>
      </c>
      <c r="Q3797" s="48">
        <v>0</v>
      </c>
      <c r="R3797" s="47">
        <f t="shared" si="239"/>
        <v>82.000000005355105</v>
      </c>
      <c r="S3797" s="6" t="s">
        <v>294</v>
      </c>
      <c r="T3797" s="6" t="s">
        <v>1043</v>
      </c>
      <c r="U3797" s="6" t="s">
        <v>5101</v>
      </c>
      <c r="V3797" s="6" t="s">
        <v>5102</v>
      </c>
      <c r="W3797" s="7">
        <v>0</v>
      </c>
      <c r="X3797" s="7">
        <v>0</v>
      </c>
      <c r="Y3797" s="7">
        <v>0</v>
      </c>
      <c r="Z3797" s="7">
        <v>15</v>
      </c>
      <c r="AA3797" s="7">
        <v>0</v>
      </c>
      <c r="AB3797" s="7">
        <v>0</v>
      </c>
      <c r="AC3797" s="7">
        <v>0</v>
      </c>
      <c r="AD3797" s="7">
        <v>0</v>
      </c>
      <c r="AE3797">
        <v>2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</row>
    <row r="3798" spans="1:44" x14ac:dyDescent="0.25">
      <c r="A3798">
        <v>1573419</v>
      </c>
      <c r="B3798">
        <v>758659</v>
      </c>
      <c r="C3798">
        <v>22.650396961310001</v>
      </c>
      <c r="D3798">
        <v>38.058258976188696</v>
      </c>
      <c r="E3798" s="68" t="s">
        <v>390</v>
      </c>
      <c r="F3798" s="8">
        <f>INDEX(Δεδομένα!$P:$P,MATCH('2020'!E3798,Δεδομένα!$O:$O,0))</f>
        <v>159</v>
      </c>
      <c r="G3798" s="6" t="s">
        <v>391</v>
      </c>
      <c r="H3798" s="2" t="str">
        <f>INDEX(Δεδομένα!B$1:B$51,MATCH('2020'!G3798,Δεδομένα!A$1:A$51,0))</f>
        <v>ΠΕΛΛΟΠΟΝΗΣΟΥ</v>
      </c>
      <c r="I3798" s="8">
        <f>INDEX(Δεδομένα!E$1:E$13,MATCH('2020'!H3798,Δεδομένα!D$1:D$13,0))</f>
        <v>8</v>
      </c>
      <c r="J3798" s="1">
        <v>43995</v>
      </c>
      <c r="K3798" s="6" t="s">
        <v>5092</v>
      </c>
      <c r="L3798" s="36" t="str">
        <f t="shared" si="236"/>
        <v>13/06/2020 08:15</v>
      </c>
      <c r="M3798" s="1">
        <v>43995</v>
      </c>
      <c r="N3798" s="6" t="s">
        <v>1089</v>
      </c>
      <c r="O3798" s="36" t="str">
        <f t="shared" si="237"/>
        <v>13/06/2020 10:10</v>
      </c>
      <c r="P3798" s="46">
        <f t="shared" si="238"/>
        <v>7.9861111109494232E-2</v>
      </c>
      <c r="Q3798" s="48">
        <v>0</v>
      </c>
      <c r="R3798" s="47">
        <f t="shared" si="239"/>
        <v>114.99999999767169</v>
      </c>
      <c r="S3798" s="6" t="s">
        <v>44</v>
      </c>
      <c r="T3798" s="6" t="s">
        <v>1097</v>
      </c>
      <c r="U3798" s="6" t="s">
        <v>3245</v>
      </c>
      <c r="V3798" s="6" t="s">
        <v>5093</v>
      </c>
      <c r="W3798" s="7">
        <v>0</v>
      </c>
      <c r="X3798" s="7">
        <v>0</v>
      </c>
      <c r="Y3798" s="7">
        <v>0</v>
      </c>
      <c r="Z3798" s="7">
        <v>0</v>
      </c>
      <c r="AA3798" s="7">
        <v>0</v>
      </c>
      <c r="AB3798" s="7">
        <v>3</v>
      </c>
      <c r="AC3798" s="7">
        <v>0</v>
      </c>
      <c r="AD3798" s="7">
        <v>0</v>
      </c>
      <c r="AE3798">
        <v>10</v>
      </c>
      <c r="AF3798">
        <v>0</v>
      </c>
      <c r="AG3798">
        <v>0</v>
      </c>
      <c r="AH3798">
        <v>0</v>
      </c>
      <c r="AI3798">
        <v>0</v>
      </c>
      <c r="AJ3798">
        <v>5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</row>
    <row r="3799" spans="1:44" x14ac:dyDescent="0.25">
      <c r="A3799">
        <v>1584177</v>
      </c>
      <c r="B3799">
        <v>758822</v>
      </c>
      <c r="C3799">
        <v>22.930166804343401</v>
      </c>
      <c r="D3799">
        <v>37.900247840507703</v>
      </c>
      <c r="E3799" s="68" t="s">
        <v>810</v>
      </c>
      <c r="F3799" s="8">
        <f>INDEX(Δεδομένα!$P:$P,MATCH('2020'!E3799,Δεδομένα!$O:$O,0))</f>
        <v>157</v>
      </c>
      <c r="G3799" s="6" t="s">
        <v>391</v>
      </c>
      <c r="H3799" s="2" t="str">
        <f>INDEX(Δεδομένα!B$1:B$51,MATCH('2020'!G3799,Δεδομένα!A$1:A$51,0))</f>
        <v>ΠΕΛΛΟΠΟΝΗΣΟΥ</v>
      </c>
      <c r="I3799" s="8">
        <f>INDEX(Δεδομένα!E$1:E$13,MATCH('2020'!H3799,Δεδομένα!D$1:D$13,0))</f>
        <v>8</v>
      </c>
      <c r="J3799" s="1">
        <v>43995</v>
      </c>
      <c r="K3799" s="6" t="s">
        <v>1184</v>
      </c>
      <c r="L3799" s="36" t="str">
        <f t="shared" si="236"/>
        <v>13/06/2020 18:25</v>
      </c>
      <c r="M3799" s="1">
        <v>43995</v>
      </c>
      <c r="N3799" s="6" t="s">
        <v>181</v>
      </c>
      <c r="O3799" s="36" t="str">
        <f t="shared" si="237"/>
        <v>13/06/2020 19:15</v>
      </c>
      <c r="P3799" s="46">
        <f t="shared" si="238"/>
        <v>3.4722222226264421E-2</v>
      </c>
      <c r="Q3799" s="48">
        <v>0</v>
      </c>
      <c r="R3799" s="47">
        <f t="shared" si="239"/>
        <v>50.000000005820766</v>
      </c>
      <c r="S3799" s="6" t="s">
        <v>44</v>
      </c>
      <c r="T3799" s="6" t="s">
        <v>1012</v>
      </c>
      <c r="U3799" s="6" t="s">
        <v>44</v>
      </c>
      <c r="V3799" s="6" t="s">
        <v>1013</v>
      </c>
      <c r="W3799" s="7">
        <v>0</v>
      </c>
      <c r="X3799" s="7">
        <v>0</v>
      </c>
      <c r="Y3799" s="7">
        <v>0</v>
      </c>
      <c r="Z3799" s="7">
        <v>0</v>
      </c>
      <c r="AA3799" s="7">
        <v>0</v>
      </c>
      <c r="AB3799" s="7">
        <v>0.5</v>
      </c>
      <c r="AC3799" s="7">
        <v>0</v>
      </c>
      <c r="AD3799" s="7">
        <v>0</v>
      </c>
      <c r="AE3799">
        <v>6</v>
      </c>
      <c r="AF3799">
        <v>0</v>
      </c>
      <c r="AG3799">
        <v>0</v>
      </c>
      <c r="AH3799">
        <v>0</v>
      </c>
      <c r="AI3799">
        <v>0</v>
      </c>
      <c r="AJ3799">
        <v>3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</row>
    <row r="3800" spans="1:44" x14ac:dyDescent="0.25">
      <c r="A3800">
        <v>1584203</v>
      </c>
      <c r="B3800">
        <v>758887</v>
      </c>
      <c r="C3800">
        <v>22.798296810024301</v>
      </c>
      <c r="D3800">
        <v>37.932434077416502</v>
      </c>
      <c r="E3800" s="68" t="s">
        <v>810</v>
      </c>
      <c r="F3800" s="8">
        <f>INDEX(Δεδομένα!$P:$P,MATCH('2020'!E3800,Δεδομένα!$O:$O,0))</f>
        <v>157</v>
      </c>
      <c r="G3800" s="6" t="s">
        <v>391</v>
      </c>
      <c r="H3800" s="2" t="str">
        <f>INDEX(Δεδομένα!B$1:B$51,MATCH('2020'!G3800,Δεδομένα!A$1:A$51,0))</f>
        <v>ΠΕΛΛΟΠΟΝΗΣΟΥ</v>
      </c>
      <c r="I3800" s="8">
        <f>INDEX(Δεδομένα!E$1:E$13,MATCH('2020'!H3800,Δεδομένα!D$1:D$13,0))</f>
        <v>8</v>
      </c>
      <c r="J3800" s="1">
        <v>43995</v>
      </c>
      <c r="K3800" s="6" t="s">
        <v>4556</v>
      </c>
      <c r="L3800" s="36" t="str">
        <f t="shared" si="236"/>
        <v>13/06/2020 21:48</v>
      </c>
      <c r="M3800" s="1">
        <v>43995</v>
      </c>
      <c r="N3800" s="6" t="s">
        <v>634</v>
      </c>
      <c r="O3800" s="36" t="str">
        <f t="shared" si="237"/>
        <v>13/06/2020 23:00</v>
      </c>
      <c r="P3800" s="46">
        <f t="shared" si="238"/>
        <v>5.0000000002910383E-2</v>
      </c>
      <c r="Q3800" s="48">
        <v>0</v>
      </c>
      <c r="R3800" s="47">
        <f t="shared" si="239"/>
        <v>72.000000004190952</v>
      </c>
      <c r="S3800" s="6" t="s">
        <v>44</v>
      </c>
      <c r="T3800" s="6" t="s">
        <v>812</v>
      </c>
      <c r="U3800" s="6" t="s">
        <v>44</v>
      </c>
      <c r="V3800" s="6" t="s">
        <v>1908</v>
      </c>
      <c r="W3800" s="7">
        <v>0</v>
      </c>
      <c r="X3800" s="7">
        <v>0</v>
      </c>
      <c r="Y3800" s="7">
        <v>0</v>
      </c>
      <c r="Z3800" s="7">
        <v>0</v>
      </c>
      <c r="AA3800" s="7">
        <v>0</v>
      </c>
      <c r="AB3800" s="7">
        <v>0.5</v>
      </c>
      <c r="AC3800" s="7">
        <v>0</v>
      </c>
      <c r="AD3800" s="7">
        <v>0</v>
      </c>
      <c r="AE3800">
        <v>2</v>
      </c>
      <c r="AF3800">
        <v>0</v>
      </c>
      <c r="AG3800">
        <v>0</v>
      </c>
      <c r="AH3800">
        <v>0</v>
      </c>
      <c r="AI3800">
        <v>0</v>
      </c>
      <c r="AJ3800">
        <v>1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</row>
    <row r="3801" spans="1:44" x14ac:dyDescent="0.25">
      <c r="A3801">
        <v>1563299</v>
      </c>
      <c r="B3801">
        <v>758779</v>
      </c>
      <c r="C3801">
        <v>22.199851889462501</v>
      </c>
      <c r="D3801">
        <v>39.887936112870797</v>
      </c>
      <c r="E3801" s="68" t="s">
        <v>1022</v>
      </c>
      <c r="F3801" s="8">
        <f>INDEX(Δεδομένα!$P:$P,MATCH('2020'!E3801,Δεδομένα!$O:$O,0))</f>
        <v>103</v>
      </c>
      <c r="G3801" s="6" t="s">
        <v>288</v>
      </c>
      <c r="H3801" s="2" t="str">
        <f>INDEX(Δεδομένα!B$1:B$51,MATCH('2020'!G3801,Δεδομένα!A$1:A$51,0))</f>
        <v>ΘΕΣΣΑΛΙΑΣ</v>
      </c>
      <c r="I3801" s="8">
        <f>INDEX(Δεδομένα!E$1:E$13,MATCH('2020'!H3801,Δεδομένα!D$1:D$13,0))</f>
        <v>6</v>
      </c>
      <c r="J3801" s="1">
        <v>43995</v>
      </c>
      <c r="K3801" s="6" t="s">
        <v>1874</v>
      </c>
      <c r="L3801" s="36" t="str">
        <f t="shared" si="236"/>
        <v>13/06/2020 15:24</v>
      </c>
      <c r="M3801" s="1">
        <v>43995</v>
      </c>
      <c r="N3801" s="6" t="s">
        <v>203</v>
      </c>
      <c r="O3801" s="36" t="str">
        <f t="shared" si="237"/>
        <v>13/06/2020 16:09</v>
      </c>
      <c r="P3801" s="46">
        <f t="shared" si="238"/>
        <v>3.125E-2</v>
      </c>
      <c r="Q3801" s="48">
        <v>0</v>
      </c>
      <c r="R3801" s="47">
        <f t="shared" si="239"/>
        <v>45</v>
      </c>
      <c r="S3801" s="6" t="s">
        <v>1025</v>
      </c>
      <c r="T3801" s="6" t="s">
        <v>1026</v>
      </c>
      <c r="U3801" s="6" t="s">
        <v>44</v>
      </c>
      <c r="V3801" s="6" t="s">
        <v>4030</v>
      </c>
      <c r="W3801" s="7">
        <v>0</v>
      </c>
      <c r="X3801" s="7">
        <v>0</v>
      </c>
      <c r="Y3801" s="7">
        <v>0</v>
      </c>
      <c r="Z3801" s="7">
        <v>0.2</v>
      </c>
      <c r="AA3801" s="7">
        <v>0</v>
      </c>
      <c r="AB3801" s="7">
        <v>0</v>
      </c>
      <c r="AC3801" s="7">
        <v>0</v>
      </c>
      <c r="AD3801" s="7">
        <v>0</v>
      </c>
      <c r="AE3801">
        <v>2</v>
      </c>
      <c r="AF3801">
        <v>0</v>
      </c>
      <c r="AG3801">
        <v>0</v>
      </c>
      <c r="AH3801">
        <v>0</v>
      </c>
      <c r="AI3801">
        <v>0</v>
      </c>
      <c r="AJ3801">
        <v>1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</row>
    <row r="3802" spans="1:44" x14ac:dyDescent="0.25">
      <c r="A3802">
        <v>1606248</v>
      </c>
      <c r="B3802">
        <v>758808</v>
      </c>
      <c r="C3802">
        <v>26.3387497415284</v>
      </c>
      <c r="D3802">
        <v>39.1176255233784</v>
      </c>
      <c r="E3802" s="68" t="s">
        <v>3467</v>
      </c>
      <c r="F3802" s="8">
        <f>INDEX(Δεδομένα!$P:$P,MATCH('2020'!E3802,Δεδομένα!$O:$O,0))</f>
        <v>198</v>
      </c>
      <c r="G3802" s="6" t="s">
        <v>495</v>
      </c>
      <c r="H3802" s="2" t="str">
        <f>INDEX(Δεδομένα!B$1:B$51,MATCH('2020'!G3802,Δεδομένα!A$1:A$51,0))</f>
        <v>ΒΟΡΕΙΟΥ ΑΙΓΑΙΟΥ</v>
      </c>
      <c r="I3802" s="8">
        <f>INDEX(Δεδομένα!E$1:E$13,MATCH('2020'!H3802,Δεδομένα!D$1:D$13,0))</f>
        <v>11</v>
      </c>
      <c r="J3802" s="1">
        <v>43995</v>
      </c>
      <c r="K3802" s="6" t="s">
        <v>336</v>
      </c>
      <c r="L3802" s="36" t="str">
        <f t="shared" si="236"/>
        <v>13/06/2020 17:40</v>
      </c>
      <c r="M3802" s="1">
        <v>43995</v>
      </c>
      <c r="N3802" s="6" t="s">
        <v>3233</v>
      </c>
      <c r="O3802" s="36" t="str">
        <f t="shared" si="237"/>
        <v>13/06/2020 20:19</v>
      </c>
      <c r="P3802" s="46">
        <f t="shared" si="238"/>
        <v>0.11041666667006211</v>
      </c>
      <c r="Q3802" s="48">
        <v>0</v>
      </c>
      <c r="R3802" s="47">
        <f t="shared" si="239"/>
        <v>159.00000000488944</v>
      </c>
      <c r="S3802" s="6" t="s">
        <v>44</v>
      </c>
      <c r="T3802" s="6" t="s">
        <v>499</v>
      </c>
      <c r="U3802" s="6" t="s">
        <v>4769</v>
      </c>
      <c r="V3802" s="6" t="s">
        <v>5105</v>
      </c>
      <c r="W3802" s="7">
        <v>0.3</v>
      </c>
      <c r="X3802" s="7">
        <v>0</v>
      </c>
      <c r="Y3802" s="7">
        <v>0</v>
      </c>
      <c r="Z3802" s="7">
        <v>0</v>
      </c>
      <c r="AA3802" s="7">
        <v>0</v>
      </c>
      <c r="AB3802" s="7">
        <v>0</v>
      </c>
      <c r="AC3802" s="7">
        <v>0</v>
      </c>
      <c r="AD3802" s="7">
        <v>0</v>
      </c>
      <c r="AE3802">
        <v>13</v>
      </c>
      <c r="AF3802">
        <v>6</v>
      </c>
      <c r="AG3802">
        <v>0</v>
      </c>
      <c r="AH3802">
        <v>0</v>
      </c>
      <c r="AI3802">
        <v>0</v>
      </c>
      <c r="AJ3802">
        <v>8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</row>
    <row r="3803" spans="1:44" x14ac:dyDescent="0.25">
      <c r="A3803">
        <v>1566632</v>
      </c>
      <c r="B3803">
        <v>758830</v>
      </c>
      <c r="C3803">
        <v>22.856418609619102</v>
      </c>
      <c r="D3803">
        <v>39.511272430419901</v>
      </c>
      <c r="E3803" s="68" t="s">
        <v>2545</v>
      </c>
      <c r="F3803" s="8">
        <f>INDEX(Δεδομένα!$P:$P,MATCH('2020'!E3803,Δεδομένα!$O:$O,0))</f>
        <v>110</v>
      </c>
      <c r="G3803" s="6" t="s">
        <v>958</v>
      </c>
      <c r="H3803" s="2" t="str">
        <f>INDEX(Δεδομένα!B$1:B$51,MATCH('2020'!G3803,Δεδομένα!A$1:A$51,0))</f>
        <v>ΘΕΣΣΑΛΙΑΣ</v>
      </c>
      <c r="I3803" s="8">
        <f>INDEX(Δεδομένα!E$1:E$13,MATCH('2020'!H3803,Δεδομένα!D$1:D$13,0))</f>
        <v>6</v>
      </c>
      <c r="J3803" s="1">
        <v>43995</v>
      </c>
      <c r="K3803" s="6" t="s">
        <v>1704</v>
      </c>
      <c r="L3803" s="36" t="str">
        <f t="shared" si="236"/>
        <v>13/06/2020 18:54</v>
      </c>
      <c r="M3803" s="1">
        <v>43995</v>
      </c>
      <c r="N3803" s="6" t="s">
        <v>1613</v>
      </c>
      <c r="O3803" s="36" t="str">
        <f t="shared" si="237"/>
        <v>13/06/2020 20:55</v>
      </c>
      <c r="P3803" s="46">
        <f t="shared" si="238"/>
        <v>8.4027777782466728E-2</v>
      </c>
      <c r="Q3803" s="48">
        <v>0</v>
      </c>
      <c r="R3803" s="47">
        <f t="shared" si="239"/>
        <v>121.00000000675209</v>
      </c>
      <c r="S3803" s="6" t="s">
        <v>1331</v>
      </c>
      <c r="T3803" s="6" t="s">
        <v>2546</v>
      </c>
      <c r="U3803" s="6" t="s">
        <v>44</v>
      </c>
      <c r="V3803" s="6" t="s">
        <v>797</v>
      </c>
      <c r="W3803" s="7">
        <v>0</v>
      </c>
      <c r="X3803" s="7">
        <v>0</v>
      </c>
      <c r="Y3803" s="7">
        <v>0</v>
      </c>
      <c r="Z3803" s="7">
        <v>0</v>
      </c>
      <c r="AA3803" s="7">
        <v>0</v>
      </c>
      <c r="AB3803" s="7">
        <v>0</v>
      </c>
      <c r="AC3803" s="7">
        <v>0</v>
      </c>
      <c r="AD3803" s="7">
        <v>0.5</v>
      </c>
      <c r="AE3803">
        <v>4</v>
      </c>
      <c r="AF3803">
        <v>0</v>
      </c>
      <c r="AG3803">
        <v>0</v>
      </c>
      <c r="AH3803">
        <v>0</v>
      </c>
      <c r="AI3803">
        <v>0</v>
      </c>
      <c r="AJ3803">
        <v>2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</row>
    <row r="3804" spans="1:44" x14ac:dyDescent="0.25">
      <c r="A3804">
        <v>1563685</v>
      </c>
      <c r="B3804">
        <v>758653</v>
      </c>
      <c r="C3804">
        <v>22.096946707825399</v>
      </c>
      <c r="D3804">
        <v>37.041018363499902</v>
      </c>
      <c r="E3804" s="68" t="s">
        <v>937</v>
      </c>
      <c r="F3804" s="8">
        <f>INDEX(Δεδομένα!$P:$P,MATCH('2020'!E3804,Δεδομένα!$O:$O,0))</f>
        <v>143</v>
      </c>
      <c r="G3804" s="6" t="s">
        <v>841</v>
      </c>
      <c r="H3804" s="2" t="str">
        <f>INDEX(Δεδομένα!B$1:B$51,MATCH('2020'!G3804,Δεδομένα!A$1:A$51,0))</f>
        <v>ΠΕΛΛΟΠΟΝΗΣΟΥ</v>
      </c>
      <c r="I3804" s="8">
        <f>INDEX(Δεδομένα!E$1:E$13,MATCH('2020'!H3804,Δεδομένα!D$1:D$13,0))</f>
        <v>8</v>
      </c>
      <c r="J3804" s="1">
        <v>43995</v>
      </c>
      <c r="K3804" s="6" t="s">
        <v>5089</v>
      </c>
      <c r="L3804" s="36" t="str">
        <f t="shared" si="236"/>
        <v>13/06/2020 06:32</v>
      </c>
      <c r="M3804" s="1">
        <v>43995</v>
      </c>
      <c r="N3804" s="6" t="s">
        <v>5090</v>
      </c>
      <c r="O3804" s="36" t="str">
        <f t="shared" si="237"/>
        <v>13/06/2020 07:08</v>
      </c>
      <c r="P3804" s="46">
        <f t="shared" si="238"/>
        <v>2.5000000001455192E-2</v>
      </c>
      <c r="Q3804" s="48">
        <v>0</v>
      </c>
      <c r="R3804" s="47">
        <f t="shared" si="239"/>
        <v>36.000000002095476</v>
      </c>
      <c r="S3804" s="6" t="s">
        <v>842</v>
      </c>
      <c r="T3804" s="6" t="s">
        <v>940</v>
      </c>
      <c r="U3804" s="6" t="s">
        <v>44</v>
      </c>
      <c r="V3804" s="6" t="s">
        <v>5091</v>
      </c>
      <c r="W3804" s="7">
        <v>0</v>
      </c>
      <c r="X3804" s="7">
        <v>0</v>
      </c>
      <c r="Y3804" s="7">
        <v>0</v>
      </c>
      <c r="Z3804" s="7">
        <v>0</v>
      </c>
      <c r="AA3804" s="7">
        <v>0</v>
      </c>
      <c r="AB3804" s="7">
        <v>0</v>
      </c>
      <c r="AC3804" s="7">
        <v>0.1</v>
      </c>
      <c r="AD3804" s="7">
        <v>0</v>
      </c>
      <c r="AE3804">
        <v>2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</row>
    <row r="3805" spans="1:44" x14ac:dyDescent="0.25">
      <c r="A3805">
        <v>1568379</v>
      </c>
      <c r="B3805">
        <v>758688</v>
      </c>
      <c r="C3805">
        <v>21.993987213671598</v>
      </c>
      <c r="D3805">
        <v>37.248209165920599</v>
      </c>
      <c r="E3805" s="68" t="s">
        <v>840</v>
      </c>
      <c r="F3805" s="8">
        <f>INDEX(Δεδομένα!$P:$P,MATCH('2020'!E3805,Δεδομένα!$O:$O,0))</f>
        <v>144</v>
      </c>
      <c r="G3805" s="6" t="s">
        <v>841</v>
      </c>
      <c r="H3805" s="2" t="str">
        <f>INDEX(Δεδομένα!B$1:B$51,MATCH('2020'!G3805,Δεδομένα!A$1:A$51,0))</f>
        <v>ΠΕΛΛΟΠΟΝΗΣΟΥ</v>
      </c>
      <c r="I3805" s="8">
        <f>INDEX(Δεδομένα!E$1:E$13,MATCH('2020'!H3805,Δεδομένα!D$1:D$13,0))</f>
        <v>8</v>
      </c>
      <c r="J3805" s="1">
        <v>43995</v>
      </c>
      <c r="K3805" s="6" t="s">
        <v>1090</v>
      </c>
      <c r="L3805" s="36" t="str">
        <f t="shared" si="236"/>
        <v>13/06/2020 10:20</v>
      </c>
      <c r="M3805" s="1">
        <v>43995</v>
      </c>
      <c r="N3805" s="6" t="s">
        <v>857</v>
      </c>
      <c r="O3805" s="36" t="str">
        <f t="shared" si="237"/>
        <v>13/06/2020 10:45</v>
      </c>
      <c r="P3805" s="46">
        <f t="shared" si="238"/>
        <v>1.7361111109494232E-2</v>
      </c>
      <c r="Q3805" s="48">
        <v>0</v>
      </c>
      <c r="R3805" s="47">
        <f t="shared" si="239"/>
        <v>24.999999997671694</v>
      </c>
      <c r="S3805" s="6" t="s">
        <v>44</v>
      </c>
      <c r="T3805" s="6" t="s">
        <v>843</v>
      </c>
      <c r="U3805" s="6" t="s">
        <v>44</v>
      </c>
      <c r="V3805" s="6" t="s">
        <v>5094</v>
      </c>
      <c r="W3805" s="7">
        <v>0</v>
      </c>
      <c r="X3805" s="7">
        <v>0</v>
      </c>
      <c r="Y3805" s="7">
        <v>0</v>
      </c>
      <c r="Z3805" s="7">
        <v>0</v>
      </c>
      <c r="AA3805" s="7">
        <v>0.1</v>
      </c>
      <c r="AB3805" s="7">
        <v>0</v>
      </c>
      <c r="AC3805" s="7">
        <v>0</v>
      </c>
      <c r="AD3805" s="7">
        <v>0</v>
      </c>
      <c r="AE3805">
        <v>4</v>
      </c>
      <c r="AF3805">
        <v>0</v>
      </c>
      <c r="AG3805">
        <v>0</v>
      </c>
      <c r="AH3805">
        <v>0</v>
      </c>
      <c r="AI3805">
        <v>0</v>
      </c>
      <c r="AJ3805">
        <v>2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</row>
    <row r="3806" spans="1:44" x14ac:dyDescent="0.25">
      <c r="A3806">
        <v>1563859</v>
      </c>
      <c r="B3806">
        <v>758748</v>
      </c>
      <c r="C3806">
        <v>22.094455245890099</v>
      </c>
      <c r="D3806">
        <v>37.041944276276602</v>
      </c>
      <c r="E3806" s="68" t="s">
        <v>937</v>
      </c>
      <c r="F3806" s="8">
        <f>INDEX(Δεδομένα!$P:$P,MATCH('2020'!E3806,Δεδομένα!$O:$O,0))</f>
        <v>143</v>
      </c>
      <c r="G3806" s="6" t="s">
        <v>841</v>
      </c>
      <c r="H3806" s="2" t="str">
        <f>INDEX(Δεδομένα!B$1:B$51,MATCH('2020'!G3806,Δεδομένα!A$1:A$51,0))</f>
        <v>ΠΕΛΛΟΠΟΝΗΣΟΥ</v>
      </c>
      <c r="I3806" s="8">
        <f>INDEX(Δεδομένα!E$1:E$13,MATCH('2020'!H3806,Δεδομένα!D$1:D$13,0))</f>
        <v>8</v>
      </c>
      <c r="J3806" s="1">
        <v>43995</v>
      </c>
      <c r="K3806" s="6" t="s">
        <v>171</v>
      </c>
      <c r="L3806" s="36" t="str">
        <f t="shared" si="236"/>
        <v>13/06/2020 13:00</v>
      </c>
      <c r="M3806" s="1">
        <v>43995</v>
      </c>
      <c r="N3806" s="6" t="s">
        <v>1444</v>
      </c>
      <c r="O3806" s="36" t="str">
        <f t="shared" si="237"/>
        <v>13/06/2020 13:20</v>
      </c>
      <c r="P3806" s="46">
        <f t="shared" si="238"/>
        <v>1.3888888890505768E-2</v>
      </c>
      <c r="Q3806" s="48">
        <v>0</v>
      </c>
      <c r="R3806" s="47">
        <f t="shared" si="239"/>
        <v>20.000000002328306</v>
      </c>
      <c r="S3806" s="6" t="s">
        <v>842</v>
      </c>
      <c r="T3806" s="6" t="s">
        <v>940</v>
      </c>
      <c r="U3806" s="6" t="s">
        <v>44</v>
      </c>
      <c r="V3806" s="6" t="s">
        <v>5100</v>
      </c>
      <c r="W3806" s="7">
        <v>0</v>
      </c>
      <c r="X3806" s="7">
        <v>0</v>
      </c>
      <c r="Y3806" s="7">
        <v>0</v>
      </c>
      <c r="Z3806" s="7">
        <v>0</v>
      </c>
      <c r="AA3806" s="7">
        <v>0</v>
      </c>
      <c r="AB3806" s="7">
        <v>0.1</v>
      </c>
      <c r="AC3806" s="7">
        <v>0</v>
      </c>
      <c r="AD3806" s="7">
        <v>0</v>
      </c>
      <c r="AE3806">
        <v>3</v>
      </c>
      <c r="AF3806">
        <v>0</v>
      </c>
      <c r="AG3806">
        <v>0</v>
      </c>
      <c r="AH3806">
        <v>0</v>
      </c>
      <c r="AI3806">
        <v>0</v>
      </c>
      <c r="AJ3806">
        <v>1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</row>
    <row r="3807" spans="1:44" x14ac:dyDescent="0.25">
      <c r="A3807">
        <v>1570198</v>
      </c>
      <c r="B3807">
        <v>758816</v>
      </c>
      <c r="C3807">
        <v>22.0121901151138</v>
      </c>
      <c r="D3807">
        <v>37.040868632943599</v>
      </c>
      <c r="E3807" s="68" t="s">
        <v>937</v>
      </c>
      <c r="F3807" s="8">
        <f>INDEX(Δεδομένα!$P:$P,MATCH('2020'!E3807,Δεδομένα!$O:$O,0))</f>
        <v>143</v>
      </c>
      <c r="G3807" s="6" t="s">
        <v>841</v>
      </c>
      <c r="H3807" s="2" t="str">
        <f>INDEX(Δεδομένα!B$1:B$51,MATCH('2020'!G3807,Δεδομένα!A$1:A$51,0))</f>
        <v>ΠΕΛΛΟΠΟΝΗΣΟΥ</v>
      </c>
      <c r="I3807" s="8">
        <f>INDEX(Δεδομένα!E$1:E$13,MATCH('2020'!H3807,Δεδομένα!D$1:D$13,0))</f>
        <v>8</v>
      </c>
      <c r="J3807" s="1">
        <v>43995</v>
      </c>
      <c r="K3807" s="6" t="s">
        <v>779</v>
      </c>
      <c r="L3807" s="36" t="str">
        <f t="shared" si="236"/>
        <v>13/06/2020 18:06</v>
      </c>
      <c r="M3807" s="1">
        <v>43995</v>
      </c>
      <c r="N3807" s="6" t="s">
        <v>485</v>
      </c>
      <c r="O3807" s="36" t="str">
        <f t="shared" si="237"/>
        <v>13/06/2020 18:46</v>
      </c>
      <c r="P3807" s="46">
        <f t="shared" si="238"/>
        <v>2.7777777781011537E-2</v>
      </c>
      <c r="Q3807" s="48">
        <v>0</v>
      </c>
      <c r="R3807" s="47">
        <f t="shared" si="239"/>
        <v>40.000000004656613</v>
      </c>
      <c r="S3807" s="6" t="s">
        <v>44</v>
      </c>
      <c r="T3807" s="6" t="s">
        <v>984</v>
      </c>
      <c r="U3807" s="6" t="s">
        <v>44</v>
      </c>
      <c r="V3807" s="6" t="s">
        <v>5109</v>
      </c>
      <c r="W3807" s="7">
        <v>0</v>
      </c>
      <c r="X3807" s="7">
        <v>0</v>
      </c>
      <c r="Y3807" s="7">
        <v>0</v>
      </c>
      <c r="Z3807" s="7">
        <v>0</v>
      </c>
      <c r="AA3807" s="7">
        <v>0.2</v>
      </c>
      <c r="AB3807" s="7">
        <v>0</v>
      </c>
      <c r="AC3807" s="7">
        <v>0</v>
      </c>
      <c r="AD3807" s="7">
        <v>0</v>
      </c>
      <c r="AE3807">
        <v>4</v>
      </c>
      <c r="AF3807">
        <v>0</v>
      </c>
      <c r="AG3807">
        <v>0</v>
      </c>
      <c r="AH3807">
        <v>0</v>
      </c>
      <c r="AI3807">
        <v>0</v>
      </c>
      <c r="AJ3807">
        <v>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</row>
    <row r="3808" spans="1:44" x14ac:dyDescent="0.25">
      <c r="A3808">
        <v>1568376</v>
      </c>
      <c r="B3808">
        <v>758823</v>
      </c>
      <c r="C3808">
        <v>21.981676869998701</v>
      </c>
      <c r="D3808">
        <v>37.162461766587697</v>
      </c>
      <c r="E3808" s="68" t="s">
        <v>840</v>
      </c>
      <c r="F3808" s="8">
        <f>INDEX(Δεδομένα!$P:$P,MATCH('2020'!E3808,Δεδομένα!$O:$O,0))</f>
        <v>144</v>
      </c>
      <c r="G3808" s="6" t="s">
        <v>841</v>
      </c>
      <c r="H3808" s="2" t="str">
        <f>INDEX(Δεδομένα!B$1:B$51,MATCH('2020'!G3808,Δεδομένα!A$1:A$51,0))</f>
        <v>ΠΕΛΛΟΠΟΝΗΣΟΥ</v>
      </c>
      <c r="I3808" s="8">
        <f>INDEX(Δεδομένα!E$1:E$13,MATCH('2020'!H3808,Δεδομένα!D$1:D$13,0))</f>
        <v>8</v>
      </c>
      <c r="J3808" s="1">
        <v>43995</v>
      </c>
      <c r="K3808" s="6" t="s">
        <v>157</v>
      </c>
      <c r="L3808" s="36" t="str">
        <f t="shared" si="236"/>
        <v>13/06/2020 18:10</v>
      </c>
      <c r="M3808" s="1">
        <v>43995</v>
      </c>
      <c r="N3808" s="6" t="s">
        <v>263</v>
      </c>
      <c r="O3808" s="36" t="str">
        <f t="shared" si="237"/>
        <v>13/06/2020 18:35</v>
      </c>
      <c r="P3808" s="46">
        <f t="shared" si="238"/>
        <v>1.7361111109494232E-2</v>
      </c>
      <c r="Q3808" s="48">
        <v>0</v>
      </c>
      <c r="R3808" s="47">
        <f t="shared" si="239"/>
        <v>24.999999997671694</v>
      </c>
      <c r="S3808" s="6" t="s">
        <v>44</v>
      </c>
      <c r="T3808" s="6" t="s">
        <v>984</v>
      </c>
      <c r="U3808" s="6" t="s">
        <v>44</v>
      </c>
      <c r="V3808" s="6" t="s">
        <v>5110</v>
      </c>
      <c r="W3808" s="7">
        <v>0</v>
      </c>
      <c r="X3808" s="7">
        <v>0</v>
      </c>
      <c r="Y3808" s="7">
        <v>0</v>
      </c>
      <c r="Z3808" s="7">
        <v>0</v>
      </c>
      <c r="AA3808" s="7">
        <v>0</v>
      </c>
      <c r="AB3808" s="7">
        <v>0.1</v>
      </c>
      <c r="AC3808" s="7">
        <v>0</v>
      </c>
      <c r="AD3808" s="7">
        <v>0</v>
      </c>
      <c r="AE3808">
        <v>6</v>
      </c>
      <c r="AF3808">
        <v>0</v>
      </c>
      <c r="AG3808">
        <v>0</v>
      </c>
      <c r="AH3808">
        <v>0</v>
      </c>
      <c r="AI3808">
        <v>0</v>
      </c>
      <c r="AJ3808">
        <v>3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</row>
    <row r="3809" spans="1:44" x14ac:dyDescent="0.25">
      <c r="A3809">
        <v>1563332</v>
      </c>
      <c r="B3809">
        <v>758803</v>
      </c>
      <c r="C3809">
        <v>22.3181127343734</v>
      </c>
      <c r="D3809">
        <v>40.765445860498801</v>
      </c>
      <c r="E3809" s="68" t="s">
        <v>873</v>
      </c>
      <c r="F3809" s="8">
        <f>INDEX(Δεδομένα!$P:$P,MATCH('2020'!E3809,Δεδομένα!$O:$O,0))</f>
        <v>61</v>
      </c>
      <c r="G3809" s="6" t="s">
        <v>874</v>
      </c>
      <c r="H3809" s="2" t="str">
        <f>INDEX(Δεδομένα!B$1:B$51,MATCH('2020'!G3809,Δεδομένα!A$1:A$51,0))</f>
        <v>ΚΕΝΤΡΙΚΗΣ ΜΑΚΕΔΟΝΙΑΣ</v>
      </c>
      <c r="I3809" s="8">
        <f>INDEX(Δεδομένα!E$1:E$13,MATCH('2020'!H3809,Δεδομένα!D$1:D$13,0))</f>
        <v>3</v>
      </c>
      <c r="J3809" s="1">
        <v>43995</v>
      </c>
      <c r="K3809" s="6" t="s">
        <v>98</v>
      </c>
      <c r="L3809" s="36" t="str">
        <f t="shared" si="236"/>
        <v>13/06/2020 17:29</v>
      </c>
      <c r="M3809" s="1">
        <v>43995</v>
      </c>
      <c r="N3809" s="6" t="s">
        <v>1533</v>
      </c>
      <c r="O3809" s="36" t="str">
        <f t="shared" si="237"/>
        <v>13/06/2020 18:26</v>
      </c>
      <c r="P3809" s="46">
        <f t="shared" si="238"/>
        <v>3.9583333331393078E-2</v>
      </c>
      <c r="Q3809" s="48">
        <v>0</v>
      </c>
      <c r="R3809" s="47">
        <f t="shared" si="239"/>
        <v>56.999999997206032</v>
      </c>
      <c r="S3809" s="6" t="s">
        <v>877</v>
      </c>
      <c r="T3809" s="6" t="s">
        <v>878</v>
      </c>
      <c r="U3809" s="6" t="s">
        <v>1182</v>
      </c>
      <c r="V3809" s="6" t="s">
        <v>2368</v>
      </c>
      <c r="W3809" s="7">
        <v>0</v>
      </c>
      <c r="X3809" s="7">
        <v>0</v>
      </c>
      <c r="Y3809" s="7">
        <v>0</v>
      </c>
      <c r="Z3809" s="7">
        <v>0</v>
      </c>
      <c r="AA3809" s="7">
        <v>0.5</v>
      </c>
      <c r="AB3809" s="7">
        <v>0</v>
      </c>
      <c r="AC3809" s="7">
        <v>0</v>
      </c>
      <c r="AD3809" s="7">
        <v>0</v>
      </c>
      <c r="AE3809">
        <v>2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</row>
    <row r="3810" spans="1:44" x14ac:dyDescent="0.25">
      <c r="A3810">
        <v>1563774</v>
      </c>
      <c r="B3810">
        <v>758776</v>
      </c>
      <c r="C3810">
        <v>22.577270288035798</v>
      </c>
      <c r="D3810">
        <v>40.256026866507902</v>
      </c>
      <c r="E3810" s="68" t="s">
        <v>978</v>
      </c>
      <c r="F3810" s="8">
        <f>INDEX(Δεδομένα!$P:$P,MATCH('2020'!E3810,Δεδομένα!$O:$O,0))</f>
        <v>67</v>
      </c>
      <c r="G3810" s="6" t="s">
        <v>917</v>
      </c>
      <c r="H3810" s="2" t="str">
        <f>INDEX(Δεδομένα!B$1:B$51,MATCH('2020'!G3810,Δεδομένα!A$1:A$51,0))</f>
        <v>ΚΕΝΤΡΙΚΗΣ ΜΑΚΕΔΟΝΙΑΣ</v>
      </c>
      <c r="I3810" s="8">
        <f>INDEX(Δεδομένα!E$1:E$13,MATCH('2020'!H3810,Δεδομένα!D$1:D$13,0))</f>
        <v>3</v>
      </c>
      <c r="J3810" s="1">
        <v>43995</v>
      </c>
      <c r="K3810" s="6" t="s">
        <v>412</v>
      </c>
      <c r="L3810" s="36" t="str">
        <f t="shared" si="236"/>
        <v>13/06/2020 14:56</v>
      </c>
      <c r="M3810" s="1">
        <v>43995</v>
      </c>
      <c r="N3810" s="6" t="s">
        <v>2387</v>
      </c>
      <c r="O3810" s="36" t="str">
        <f t="shared" si="237"/>
        <v>13/06/2020 15:16</v>
      </c>
      <c r="P3810" s="46">
        <f t="shared" si="238"/>
        <v>1.3888888890505768E-2</v>
      </c>
      <c r="Q3810" s="48">
        <v>0</v>
      </c>
      <c r="R3810" s="47">
        <f t="shared" si="239"/>
        <v>20.000000002328306</v>
      </c>
      <c r="S3810" s="6" t="s">
        <v>917</v>
      </c>
      <c r="T3810" s="6" t="s">
        <v>980</v>
      </c>
      <c r="U3810" s="6" t="s">
        <v>4802</v>
      </c>
      <c r="V3810" s="6" t="s">
        <v>5103</v>
      </c>
      <c r="W3810" s="7">
        <v>0</v>
      </c>
      <c r="X3810" s="7">
        <v>0</v>
      </c>
      <c r="Y3810" s="7">
        <v>0</v>
      </c>
      <c r="Z3810" s="7">
        <v>0</v>
      </c>
      <c r="AA3810" s="7">
        <v>0</v>
      </c>
      <c r="AB3810" s="7">
        <v>7</v>
      </c>
      <c r="AC3810" s="7">
        <v>0</v>
      </c>
      <c r="AD3810" s="7">
        <v>0</v>
      </c>
      <c r="AE3810">
        <v>2</v>
      </c>
      <c r="AF3810">
        <v>0</v>
      </c>
      <c r="AG3810">
        <v>0</v>
      </c>
      <c r="AH3810">
        <v>0</v>
      </c>
      <c r="AI3810">
        <v>0</v>
      </c>
      <c r="AJ3810">
        <v>1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</row>
    <row r="3811" spans="1:44" x14ac:dyDescent="0.25">
      <c r="A3811">
        <v>1564443</v>
      </c>
      <c r="B3811">
        <v>758881</v>
      </c>
      <c r="C3811">
        <v>23.0802307128906</v>
      </c>
      <c r="D3811">
        <v>38.634578704833999</v>
      </c>
      <c r="E3811" s="68" t="s">
        <v>411</v>
      </c>
      <c r="F3811" s="8">
        <f>INDEX(Δεδομένα!$P:$P,MATCH('2020'!E3811,Δεδομένα!$O:$O,0))</f>
        <v>162</v>
      </c>
      <c r="G3811" s="6" t="s">
        <v>399</v>
      </c>
      <c r="H3811" s="2" t="str">
        <f>INDEX(Δεδομένα!B$1:B$51,MATCH('2020'!G3811,Δεδομένα!A$1:A$51,0))</f>
        <v>ΣΤΕΡΕΑΣ ΕΛΛΑΔΟΣ</v>
      </c>
      <c r="I3811" s="8">
        <f>INDEX(Δεδομένα!E$1:E$13,MATCH('2020'!H3811,Δεδομένα!D$1:D$13,0))</f>
        <v>9</v>
      </c>
      <c r="J3811" s="1">
        <v>43995</v>
      </c>
      <c r="K3811" s="6" t="s">
        <v>752</v>
      </c>
      <c r="L3811" s="36" t="str">
        <f t="shared" si="236"/>
        <v>13/06/2020 21:10</v>
      </c>
      <c r="M3811" s="1">
        <v>43995</v>
      </c>
      <c r="N3811" s="6" t="s">
        <v>1493</v>
      </c>
      <c r="O3811" s="36" t="str">
        <f t="shared" si="237"/>
        <v>13/06/2020 21:20</v>
      </c>
      <c r="P3811" s="46">
        <f t="shared" si="238"/>
        <v>6.9444444452528842E-3</v>
      </c>
      <c r="Q3811" s="48">
        <v>0</v>
      </c>
      <c r="R3811" s="47">
        <f t="shared" si="239"/>
        <v>10.000000001164153</v>
      </c>
      <c r="S3811" s="6" t="s">
        <v>401</v>
      </c>
      <c r="T3811" s="6" t="s">
        <v>402</v>
      </c>
      <c r="U3811" s="6" t="s">
        <v>5112</v>
      </c>
      <c r="V3811" s="6" t="s">
        <v>5113</v>
      </c>
      <c r="W3811" s="7">
        <v>0</v>
      </c>
      <c r="X3811" s="7">
        <v>0</v>
      </c>
      <c r="Y3811" s="7">
        <v>0</v>
      </c>
      <c r="Z3811" s="7">
        <v>0</v>
      </c>
      <c r="AA3811" s="7">
        <v>0</v>
      </c>
      <c r="AB3811" s="7">
        <v>0.1</v>
      </c>
      <c r="AC3811" s="7">
        <v>0</v>
      </c>
      <c r="AD3811" s="7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</row>
    <row r="3812" spans="1:44" x14ac:dyDescent="0.25">
      <c r="A3812">
        <v>1564657</v>
      </c>
      <c r="B3812">
        <v>758800</v>
      </c>
      <c r="C3812">
        <v>26.0885301388393</v>
      </c>
      <c r="D3812">
        <v>38.325338640363199</v>
      </c>
      <c r="E3812" s="68" t="s">
        <v>1661</v>
      </c>
      <c r="F3812" s="8">
        <f>INDEX(Δεδομένα!$P:$P,MATCH('2020'!E3812,Δεδομένα!$O:$O,0))</f>
        <v>201</v>
      </c>
      <c r="G3812" s="6" t="s">
        <v>525</v>
      </c>
      <c r="H3812" s="2" t="str">
        <f>INDEX(Δεδομένα!B$1:B$51,MATCH('2020'!G3812,Δεδομένα!A$1:A$51,0))</f>
        <v>ΒΟΡΕΙΟΥ ΑΙΓΑΙΟΥ</v>
      </c>
      <c r="I3812" s="8">
        <f>INDEX(Δεδομένα!E$1:E$13,MATCH('2020'!H3812,Δεδομένα!D$1:D$13,0))</f>
        <v>11</v>
      </c>
      <c r="J3812" s="1">
        <v>43995</v>
      </c>
      <c r="K3812" s="6" t="s">
        <v>204</v>
      </c>
      <c r="L3812" s="36" t="str">
        <f t="shared" si="236"/>
        <v>13/06/2020 17:00</v>
      </c>
      <c r="M3812" s="1">
        <v>43995</v>
      </c>
      <c r="N3812" s="6" t="s">
        <v>259</v>
      </c>
      <c r="O3812" s="36" t="str">
        <f t="shared" si="237"/>
        <v>13/06/2020 19:00</v>
      </c>
      <c r="P3812" s="46">
        <f t="shared" si="238"/>
        <v>8.3333333328482695E-2</v>
      </c>
      <c r="Q3812" s="48">
        <v>0</v>
      </c>
      <c r="R3812" s="47">
        <f t="shared" si="239"/>
        <v>119.99999999301508</v>
      </c>
      <c r="S3812" s="6" t="s">
        <v>525</v>
      </c>
      <c r="T3812" s="6" t="s">
        <v>527</v>
      </c>
      <c r="U3812" s="6" t="s">
        <v>537</v>
      </c>
      <c r="V3812" s="6" t="s">
        <v>5046</v>
      </c>
      <c r="W3812" s="7">
        <v>0</v>
      </c>
      <c r="X3812" s="7">
        <v>0</v>
      </c>
      <c r="Y3812" s="7">
        <v>0</v>
      </c>
      <c r="Z3812" s="7">
        <v>0</v>
      </c>
      <c r="AA3812" s="7">
        <v>0</v>
      </c>
      <c r="AB3812" s="7">
        <v>1</v>
      </c>
      <c r="AC3812" s="7">
        <v>0</v>
      </c>
      <c r="AD3812" s="7">
        <v>0</v>
      </c>
      <c r="AE3812">
        <v>10</v>
      </c>
      <c r="AF3812">
        <v>4</v>
      </c>
      <c r="AG3812">
        <v>0</v>
      </c>
      <c r="AH3812">
        <v>0</v>
      </c>
      <c r="AI3812">
        <v>0</v>
      </c>
      <c r="AJ3812">
        <v>5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</row>
    <row r="3813" spans="1:44" x14ac:dyDescent="0.25">
      <c r="A3813">
        <v>1564655</v>
      </c>
      <c r="B3813">
        <v>758875</v>
      </c>
      <c r="C3813">
        <v>26.092348522198101</v>
      </c>
      <c r="D3813">
        <v>38.324054812301497</v>
      </c>
      <c r="E3813" s="68" t="s">
        <v>1661</v>
      </c>
      <c r="F3813" s="8">
        <f>INDEX(Δεδομένα!$P:$P,MATCH('2020'!E3813,Δεδομένα!$O:$O,0))</f>
        <v>201</v>
      </c>
      <c r="G3813" s="6" t="s">
        <v>525</v>
      </c>
      <c r="H3813" s="2" t="str">
        <f>INDEX(Δεδομένα!B$1:B$51,MATCH('2020'!G3813,Δεδομένα!A$1:A$51,0))</f>
        <v>ΒΟΡΕΙΟΥ ΑΙΓΑΙΟΥ</v>
      </c>
      <c r="I3813" s="8">
        <f>INDEX(Δεδομένα!E$1:E$13,MATCH('2020'!H3813,Δεδομένα!D$1:D$13,0))</f>
        <v>11</v>
      </c>
      <c r="J3813" s="1">
        <v>43995</v>
      </c>
      <c r="K3813" s="6" t="s">
        <v>79</v>
      </c>
      <c r="L3813" s="36" t="str">
        <f t="shared" si="236"/>
        <v>13/06/2020 21:15</v>
      </c>
      <c r="M3813" s="1">
        <v>43995</v>
      </c>
      <c r="N3813" s="6" t="s">
        <v>633</v>
      </c>
      <c r="O3813" s="36" t="str">
        <f t="shared" si="237"/>
        <v>13/06/2020 22:15</v>
      </c>
      <c r="P3813" s="46">
        <f t="shared" si="238"/>
        <v>4.1666666671517305E-2</v>
      </c>
      <c r="Q3813" s="48">
        <v>0</v>
      </c>
      <c r="R3813" s="47">
        <f t="shared" si="239"/>
        <v>60.000000006984919</v>
      </c>
      <c r="S3813" s="6" t="s">
        <v>525</v>
      </c>
      <c r="T3813" s="6" t="s">
        <v>527</v>
      </c>
      <c r="U3813" s="6" t="s">
        <v>537</v>
      </c>
      <c r="V3813" s="6" t="s">
        <v>5111</v>
      </c>
      <c r="W3813" s="7">
        <v>0</v>
      </c>
      <c r="X3813" s="7">
        <v>0</v>
      </c>
      <c r="Y3813" s="7">
        <v>0</v>
      </c>
      <c r="Z3813" s="7">
        <v>0</v>
      </c>
      <c r="AA3813" s="7">
        <v>0</v>
      </c>
      <c r="AB3813" s="7">
        <v>300</v>
      </c>
      <c r="AC3813" s="7">
        <v>0</v>
      </c>
      <c r="AD3813" s="7">
        <v>0</v>
      </c>
      <c r="AE3813">
        <v>4</v>
      </c>
      <c r="AF3813">
        <v>4</v>
      </c>
      <c r="AG3813">
        <v>0</v>
      </c>
      <c r="AH3813">
        <v>0</v>
      </c>
      <c r="AI3813">
        <v>0</v>
      </c>
      <c r="AJ3813">
        <v>3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</row>
    <row r="3814" spans="1:44" x14ac:dyDescent="0.25">
      <c r="A3814">
        <v>1563479</v>
      </c>
      <c r="B3814">
        <v>758977</v>
      </c>
      <c r="C3814">
        <v>24.032585228116901</v>
      </c>
      <c r="D3814">
        <v>38.389715606998799</v>
      </c>
      <c r="E3814" s="68" t="s">
        <v>451</v>
      </c>
      <c r="F3814" s="8">
        <f>INDEX(Δεδομένα!$P:$P,MATCH('2020'!E3814,Δεδομένα!$O:$O,0))</f>
        <v>181</v>
      </c>
      <c r="G3814" s="6" t="s">
        <v>439</v>
      </c>
      <c r="H3814" s="2" t="str">
        <f>INDEX(Δεδομένα!B$1:B$51,MATCH('2020'!G3814,Δεδομένα!A$1:A$51,0))</f>
        <v>ΣΤΕΡΕΑΣ ΕΛΛΑΔΟΣ</v>
      </c>
      <c r="I3814" s="8">
        <f>INDEX(Δεδομένα!E$1:E$13,MATCH('2020'!H3814,Δεδομένα!D$1:D$13,0))</f>
        <v>9</v>
      </c>
      <c r="J3814" s="1">
        <v>43996</v>
      </c>
      <c r="K3814" s="6" t="s">
        <v>1443</v>
      </c>
      <c r="L3814" s="36" t="str">
        <f t="shared" si="236"/>
        <v>14/06/2020 11:05</v>
      </c>
      <c r="M3814" s="1">
        <v>43996</v>
      </c>
      <c r="N3814" s="6" t="s">
        <v>876</v>
      </c>
      <c r="O3814" s="36" t="str">
        <f t="shared" si="237"/>
        <v>14/06/2020 11:55</v>
      </c>
      <c r="P3814" s="46">
        <f t="shared" si="238"/>
        <v>3.4722222226264421E-2</v>
      </c>
      <c r="Q3814" s="48">
        <v>0</v>
      </c>
      <c r="R3814" s="47">
        <f t="shared" si="239"/>
        <v>50.000000005820766</v>
      </c>
      <c r="S3814" s="6" t="s">
        <v>441</v>
      </c>
      <c r="T3814" s="6" t="s">
        <v>442</v>
      </c>
      <c r="U3814" s="6" t="s">
        <v>2013</v>
      </c>
      <c r="V3814" s="6" t="s">
        <v>5115</v>
      </c>
      <c r="W3814" s="7">
        <v>0</v>
      </c>
      <c r="X3814" s="7">
        <v>0</v>
      </c>
      <c r="Y3814" s="7">
        <v>0</v>
      </c>
      <c r="Z3814" s="7">
        <v>0.1</v>
      </c>
      <c r="AA3814" s="7">
        <v>0</v>
      </c>
      <c r="AB3814" s="7">
        <v>0</v>
      </c>
      <c r="AC3814" s="7">
        <v>0</v>
      </c>
      <c r="AD3814" s="7">
        <v>0</v>
      </c>
      <c r="AE3814">
        <v>5</v>
      </c>
      <c r="AF3814">
        <v>0</v>
      </c>
      <c r="AG3814">
        <v>0</v>
      </c>
      <c r="AH3814">
        <v>0</v>
      </c>
      <c r="AI3814">
        <v>0</v>
      </c>
      <c r="AJ3814">
        <v>3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</row>
    <row r="3815" spans="1:44" x14ac:dyDescent="0.25">
      <c r="A3815">
        <v>1563616</v>
      </c>
      <c r="B3815">
        <v>759117</v>
      </c>
      <c r="C3815">
        <v>22.389770060362</v>
      </c>
      <c r="D3815">
        <v>40.629906041804603</v>
      </c>
      <c r="E3815" s="68" t="s">
        <v>1880</v>
      </c>
      <c r="F3815" s="8">
        <f>INDEX(Δεδομένα!$P:$P,MATCH('2020'!E3815,Δεδομένα!$O:$O,0))</f>
        <v>66</v>
      </c>
      <c r="G3815" s="6" t="s">
        <v>238</v>
      </c>
      <c r="H3815" s="2" t="str">
        <f>INDEX(Δεδομένα!B$1:B$51,MATCH('2020'!G3815,Δεδομένα!A$1:A$51,0))</f>
        <v>ΚΕΝΤΡΙΚΗΣ ΜΑΚΕΔΟΝΙΑΣ</v>
      </c>
      <c r="I3815" s="8">
        <f>INDEX(Δεδομένα!E$1:E$13,MATCH('2020'!H3815,Δεδομένα!D$1:D$13,0))</f>
        <v>3</v>
      </c>
      <c r="J3815" s="1">
        <v>43996</v>
      </c>
      <c r="K3815" s="6" t="s">
        <v>621</v>
      </c>
      <c r="L3815" s="36" t="str">
        <f t="shared" si="236"/>
        <v>14/06/2020 18:20</v>
      </c>
      <c r="M3815" s="1">
        <v>43996</v>
      </c>
      <c r="N3815" s="6" t="s">
        <v>637</v>
      </c>
      <c r="O3815" s="36" t="str">
        <f t="shared" si="237"/>
        <v>14/06/2020 20:15</v>
      </c>
      <c r="P3815" s="46">
        <f t="shared" si="238"/>
        <v>7.9861111109494232E-2</v>
      </c>
      <c r="Q3815" s="48">
        <v>0</v>
      </c>
      <c r="R3815" s="47">
        <f t="shared" si="239"/>
        <v>114.99999999767169</v>
      </c>
      <c r="S3815" s="6" t="s">
        <v>897</v>
      </c>
      <c r="T3815" s="6" t="s">
        <v>1966</v>
      </c>
      <c r="U3815" s="6" t="s">
        <v>44</v>
      </c>
      <c r="V3815" s="6" t="s">
        <v>5126</v>
      </c>
      <c r="W3815" s="7">
        <v>0</v>
      </c>
      <c r="X3815" s="7">
        <v>0</v>
      </c>
      <c r="Y3815" s="7">
        <v>0</v>
      </c>
      <c r="Z3815" s="7">
        <v>0</v>
      </c>
      <c r="AA3815" s="7">
        <v>5</v>
      </c>
      <c r="AB3815" s="7">
        <v>0</v>
      </c>
      <c r="AC3815" s="7">
        <v>0</v>
      </c>
      <c r="AD3815" s="7">
        <v>0</v>
      </c>
      <c r="AE3815">
        <v>3</v>
      </c>
      <c r="AF3815">
        <v>0</v>
      </c>
      <c r="AG3815">
        <v>0</v>
      </c>
      <c r="AH3815">
        <v>0</v>
      </c>
      <c r="AI3815">
        <v>0</v>
      </c>
      <c r="AJ3815">
        <v>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</row>
    <row r="3816" spans="1:44" x14ac:dyDescent="0.25">
      <c r="A3816">
        <v>1565457</v>
      </c>
      <c r="B3816">
        <v>759040</v>
      </c>
      <c r="C3816">
        <v>22.834633786403199</v>
      </c>
      <c r="D3816">
        <v>40.742894217531003</v>
      </c>
      <c r="E3816" s="68" t="s">
        <v>2077</v>
      </c>
      <c r="F3816" s="8">
        <f>INDEX(Δεδομένα!$P:$P,MATCH('2020'!E3816,Δεδομένα!$O:$O,0))</f>
        <v>40</v>
      </c>
      <c r="G3816" s="6" t="s">
        <v>170</v>
      </c>
      <c r="H3816" s="2" t="str">
        <f>INDEX(Δεδομένα!B$1:B$51,MATCH('2020'!G3816,Δεδομένα!A$1:A$51,0))</f>
        <v>ΚΕΝΤΡΙΚΗΣ ΜΑΚΕΔΟΝΙΑΣ</v>
      </c>
      <c r="I3816" s="8">
        <f>INDEX(Δεδομένα!E$1:E$13,MATCH('2020'!H3816,Δεδομένα!D$1:D$13,0))</f>
        <v>3</v>
      </c>
      <c r="J3816" s="1">
        <v>43996</v>
      </c>
      <c r="K3816" s="6" t="s">
        <v>542</v>
      </c>
      <c r="L3816" s="36" t="str">
        <f t="shared" si="236"/>
        <v>14/06/2020 14:30</v>
      </c>
      <c r="M3816" s="1">
        <v>43996</v>
      </c>
      <c r="N3816" s="6" t="s">
        <v>2519</v>
      </c>
      <c r="O3816" s="36" t="str">
        <f t="shared" si="237"/>
        <v>14/06/2020 18:51</v>
      </c>
      <c r="P3816" s="46">
        <f t="shared" si="238"/>
        <v>0.18125000000145519</v>
      </c>
      <c r="Q3816" s="48">
        <v>0</v>
      </c>
      <c r="R3816" s="47">
        <f t="shared" si="239"/>
        <v>261.00000000209548</v>
      </c>
      <c r="S3816" s="6" t="s">
        <v>170</v>
      </c>
      <c r="T3816" s="6" t="s">
        <v>195</v>
      </c>
      <c r="U3816" s="6" t="s">
        <v>44</v>
      </c>
      <c r="V3816" s="6" t="s">
        <v>5118</v>
      </c>
      <c r="W3816" s="7">
        <v>0</v>
      </c>
      <c r="X3816" s="7">
        <v>0</v>
      </c>
      <c r="Y3816" s="7">
        <v>0</v>
      </c>
      <c r="Z3816" s="7">
        <v>120</v>
      </c>
      <c r="AA3816" s="7">
        <v>0</v>
      </c>
      <c r="AB3816" s="7">
        <v>30</v>
      </c>
      <c r="AC3816" s="7">
        <v>50</v>
      </c>
      <c r="AD3816" s="7">
        <v>0</v>
      </c>
      <c r="AE3816">
        <v>26</v>
      </c>
      <c r="AF3816">
        <v>0</v>
      </c>
      <c r="AG3816">
        <v>3</v>
      </c>
      <c r="AH3816">
        <v>0</v>
      </c>
      <c r="AI3816">
        <v>0</v>
      </c>
      <c r="AJ3816">
        <v>12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</row>
    <row r="3817" spans="1:44" x14ac:dyDescent="0.25">
      <c r="A3817">
        <v>1576326</v>
      </c>
      <c r="B3817">
        <v>759103</v>
      </c>
      <c r="C3817">
        <v>22.073131794080101</v>
      </c>
      <c r="D3817">
        <v>39.449249397741802</v>
      </c>
      <c r="E3817" s="68" t="s">
        <v>293</v>
      </c>
      <c r="F3817" s="8">
        <f>INDEX(Δεδομένα!$P:$P,MATCH('2020'!E3817,Δεδομένα!$O:$O,0))</f>
        <v>118</v>
      </c>
      <c r="G3817" s="6" t="s">
        <v>294</v>
      </c>
      <c r="H3817" s="2" t="str">
        <f>INDEX(Δεδομένα!B$1:B$51,MATCH('2020'!G3817,Δεδομένα!A$1:A$51,0))</f>
        <v>ΘΕΣΣΑΛΙΑΣ</v>
      </c>
      <c r="I3817" s="8">
        <f>INDEX(Δεδομένα!E$1:E$13,MATCH('2020'!H3817,Δεδομένα!D$1:D$13,0))</f>
        <v>6</v>
      </c>
      <c r="J3817" s="1">
        <v>43996</v>
      </c>
      <c r="K3817" s="6" t="s">
        <v>2128</v>
      </c>
      <c r="L3817" s="36" t="str">
        <f t="shared" si="236"/>
        <v>14/06/2020 18:34</v>
      </c>
      <c r="M3817" s="1">
        <v>43996</v>
      </c>
      <c r="N3817" s="6" t="s">
        <v>419</v>
      </c>
      <c r="O3817" s="36" t="str">
        <f t="shared" si="237"/>
        <v>14/06/2020 19:36</v>
      </c>
      <c r="P3817" s="46">
        <f t="shared" si="238"/>
        <v>4.3055555557657499E-2</v>
      </c>
      <c r="Q3817" s="48">
        <v>0</v>
      </c>
      <c r="R3817" s="47">
        <f t="shared" si="239"/>
        <v>62.000000003026798</v>
      </c>
      <c r="S3817" s="6" t="s">
        <v>44</v>
      </c>
      <c r="T3817" s="6" t="s">
        <v>297</v>
      </c>
      <c r="U3817" s="6" t="s">
        <v>44</v>
      </c>
      <c r="V3817" s="6" t="s">
        <v>5125</v>
      </c>
      <c r="W3817" s="7">
        <v>0</v>
      </c>
      <c r="X3817" s="7">
        <v>0</v>
      </c>
      <c r="Y3817" s="7">
        <v>0</v>
      </c>
      <c r="Z3817" s="7">
        <v>2</v>
      </c>
      <c r="AA3817" s="7">
        <v>0</v>
      </c>
      <c r="AB3817" s="7">
        <v>0</v>
      </c>
      <c r="AC3817" s="7">
        <v>0</v>
      </c>
      <c r="AD3817" s="7">
        <v>0</v>
      </c>
      <c r="AE3817">
        <v>2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</row>
    <row r="3818" spans="1:44" x14ac:dyDescent="0.25">
      <c r="A3818">
        <v>1563288</v>
      </c>
      <c r="B3818">
        <v>759131</v>
      </c>
      <c r="C3818">
        <v>21.7614040374756</v>
      </c>
      <c r="D3818">
        <v>39.418777465820298</v>
      </c>
      <c r="E3818" s="68" t="s">
        <v>1279</v>
      </c>
      <c r="F3818" s="8">
        <f>INDEX(Δεδομένα!$P:$P,MATCH('2020'!E3818,Δεδομένα!$O:$O,0))</f>
        <v>117</v>
      </c>
      <c r="G3818" s="6" t="s">
        <v>294</v>
      </c>
      <c r="H3818" s="2" t="str">
        <f>INDEX(Δεδομένα!B$1:B$51,MATCH('2020'!G3818,Δεδομένα!A$1:A$51,0))</f>
        <v>ΘΕΣΣΑΛΙΑΣ</v>
      </c>
      <c r="I3818" s="8">
        <f>INDEX(Δεδομένα!E$1:E$13,MATCH('2020'!H3818,Δεδομένα!D$1:D$13,0))</f>
        <v>6</v>
      </c>
      <c r="J3818" s="1">
        <v>43996</v>
      </c>
      <c r="K3818" s="6" t="s">
        <v>1613</v>
      </c>
      <c r="L3818" s="36" t="str">
        <f t="shared" si="236"/>
        <v>14/06/2020 20:55</v>
      </c>
      <c r="M3818" s="1">
        <v>43996</v>
      </c>
      <c r="N3818" s="6" t="s">
        <v>600</v>
      </c>
      <c r="O3818" s="36" t="str">
        <f t="shared" si="237"/>
        <v>14/06/2020 21:45</v>
      </c>
      <c r="P3818" s="46">
        <f t="shared" si="238"/>
        <v>3.4722222218988463E-2</v>
      </c>
      <c r="Q3818" s="48">
        <v>0</v>
      </c>
      <c r="R3818" s="47">
        <f t="shared" si="239"/>
        <v>49.999999995343387</v>
      </c>
      <c r="S3818" s="6" t="s">
        <v>1282</v>
      </c>
      <c r="T3818" s="6" t="s">
        <v>1283</v>
      </c>
      <c r="U3818" s="6" t="s">
        <v>2322</v>
      </c>
      <c r="V3818" s="6" t="s">
        <v>5127</v>
      </c>
      <c r="W3818" s="7">
        <v>0</v>
      </c>
      <c r="X3818" s="7">
        <v>0</v>
      </c>
      <c r="Y3818" s="7">
        <v>0</v>
      </c>
      <c r="Z3818" s="7">
        <v>1</v>
      </c>
      <c r="AA3818" s="7">
        <v>0</v>
      </c>
      <c r="AB3818" s="7">
        <v>0</v>
      </c>
      <c r="AC3818" s="7">
        <v>0</v>
      </c>
      <c r="AD3818" s="7">
        <v>0</v>
      </c>
      <c r="AE3818">
        <v>2</v>
      </c>
      <c r="AF3818">
        <v>0</v>
      </c>
      <c r="AG3818">
        <v>0</v>
      </c>
      <c r="AH3818">
        <v>0</v>
      </c>
      <c r="AI3818">
        <v>0</v>
      </c>
      <c r="AJ3818">
        <v>1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</row>
    <row r="3819" spans="1:44" x14ac:dyDescent="0.25">
      <c r="A3819">
        <v>1563159</v>
      </c>
      <c r="B3819">
        <v>758984</v>
      </c>
      <c r="C3819">
        <v>22.578612417958801</v>
      </c>
      <c r="D3819">
        <v>41.031111674933499</v>
      </c>
      <c r="E3819" s="68" t="s">
        <v>1084</v>
      </c>
      <c r="F3819" s="8">
        <f>INDEX(Δεδομένα!$P:$P,MATCH('2020'!E3819,Δεδομένα!$O:$O,0))</f>
        <v>57</v>
      </c>
      <c r="G3819" s="6" t="s">
        <v>223</v>
      </c>
      <c r="H3819" s="2" t="str">
        <f>INDEX(Δεδομένα!B$1:B$51,MATCH('2020'!G3819,Δεδομένα!A$1:A$51,0))</f>
        <v>ΚΕΝΤΡΙΚΗΣ ΜΑΚΕΔΟΝΙΑΣ</v>
      </c>
      <c r="I3819" s="8">
        <f>INDEX(Δεδομένα!E$1:E$13,MATCH('2020'!H3819,Δεδομένα!D$1:D$13,0))</f>
        <v>3</v>
      </c>
      <c r="J3819" s="1">
        <v>43996</v>
      </c>
      <c r="K3819" s="6" t="s">
        <v>319</v>
      </c>
      <c r="L3819" s="36" t="str">
        <f t="shared" si="236"/>
        <v>14/06/2020 11:22</v>
      </c>
      <c r="M3819" s="1">
        <v>43996</v>
      </c>
      <c r="N3819" s="6" t="s">
        <v>362</v>
      </c>
      <c r="O3819" s="36" t="str">
        <f t="shared" si="237"/>
        <v>14/06/2020 14:00</v>
      </c>
      <c r="P3819" s="46">
        <f t="shared" si="238"/>
        <v>0.10972222222335404</v>
      </c>
      <c r="Q3819" s="48">
        <v>0</v>
      </c>
      <c r="R3819" s="47">
        <f t="shared" si="239"/>
        <v>158.00000000162981</v>
      </c>
      <c r="S3819" s="6" t="s">
        <v>223</v>
      </c>
      <c r="T3819" s="6" t="s">
        <v>226</v>
      </c>
      <c r="U3819" s="6" t="s">
        <v>1914</v>
      </c>
      <c r="V3819" s="6" t="s">
        <v>1915</v>
      </c>
      <c r="W3819" s="7">
        <v>0</v>
      </c>
      <c r="X3819" s="7">
        <v>0</v>
      </c>
      <c r="Y3819" s="7">
        <v>0</v>
      </c>
      <c r="Z3819" s="7">
        <v>20</v>
      </c>
      <c r="AA3819" s="7">
        <v>0</v>
      </c>
      <c r="AB3819" s="7">
        <v>0.5</v>
      </c>
      <c r="AC3819" s="7">
        <v>0</v>
      </c>
      <c r="AD3819" s="7">
        <v>0</v>
      </c>
      <c r="AE3819">
        <v>4</v>
      </c>
      <c r="AF3819">
        <v>0</v>
      </c>
      <c r="AG3819">
        <v>0</v>
      </c>
      <c r="AH3819">
        <v>0</v>
      </c>
      <c r="AI3819">
        <v>0</v>
      </c>
      <c r="AJ3819">
        <v>2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</row>
    <row r="3820" spans="1:44" x14ac:dyDescent="0.25">
      <c r="A3820">
        <v>1565521</v>
      </c>
      <c r="B3820">
        <v>759133</v>
      </c>
      <c r="C3820">
        <v>21.524990395385199</v>
      </c>
      <c r="D3820">
        <v>40.360166760793398</v>
      </c>
      <c r="E3820" s="68" t="s">
        <v>245</v>
      </c>
      <c r="F3820" s="8">
        <f>INDEX(Δεδομένα!$P:$P,MATCH('2020'!E3820,Δεδομένα!$O:$O,0))</f>
        <v>71</v>
      </c>
      <c r="G3820" s="6" t="s">
        <v>246</v>
      </c>
      <c r="H3820" s="2" t="str">
        <f>INDEX(Δεδομένα!B$1:B$51,MATCH('2020'!G3820,Δεδομένα!A$1:A$51,0))</f>
        <v>ΔΥΤΙΚΗΣ ΜΑΚΕΔΟΝΙΑΣ</v>
      </c>
      <c r="I3820" s="8">
        <f>INDEX(Δεδομένα!E$1:E$13,MATCH('2020'!H3820,Δεδομένα!D$1:D$13,0))</f>
        <v>4</v>
      </c>
      <c r="J3820" s="1">
        <v>43996</v>
      </c>
      <c r="K3820" s="6" t="s">
        <v>2041</v>
      </c>
      <c r="L3820" s="36" t="str">
        <f t="shared" si="236"/>
        <v>14/06/2020 20:57</v>
      </c>
      <c r="M3820" s="1">
        <v>43996</v>
      </c>
      <c r="N3820" s="6" t="s">
        <v>633</v>
      </c>
      <c r="O3820" s="36" t="str">
        <f t="shared" si="237"/>
        <v>14/06/2020 22:15</v>
      </c>
      <c r="P3820" s="46">
        <f t="shared" si="238"/>
        <v>5.4166666668606922E-2</v>
      </c>
      <c r="Q3820" s="48">
        <v>0</v>
      </c>
      <c r="R3820" s="47">
        <f t="shared" si="239"/>
        <v>78.000000002793968</v>
      </c>
      <c r="S3820" s="6" t="s">
        <v>1838</v>
      </c>
      <c r="T3820" s="6" t="s">
        <v>248</v>
      </c>
      <c r="U3820" s="6" t="s">
        <v>4872</v>
      </c>
      <c r="V3820" s="6" t="s">
        <v>4872</v>
      </c>
      <c r="W3820" s="7">
        <v>0</v>
      </c>
      <c r="X3820" s="7">
        <v>0</v>
      </c>
      <c r="Y3820" s="7">
        <v>0</v>
      </c>
      <c r="Z3820" s="7">
        <v>0</v>
      </c>
      <c r="AA3820" s="7">
        <v>0</v>
      </c>
      <c r="AB3820" s="7">
        <v>0</v>
      </c>
      <c r="AC3820" s="7">
        <v>0</v>
      </c>
      <c r="AD3820" s="7">
        <v>0</v>
      </c>
      <c r="AE3820">
        <v>2</v>
      </c>
      <c r="AF3820">
        <v>0</v>
      </c>
      <c r="AG3820">
        <v>0</v>
      </c>
      <c r="AH3820">
        <v>0</v>
      </c>
      <c r="AI3820">
        <v>0</v>
      </c>
      <c r="AJ3820">
        <v>1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</row>
    <row r="3821" spans="1:44" x14ac:dyDescent="0.25">
      <c r="A3821">
        <v>1584213</v>
      </c>
      <c r="B3821">
        <v>759036</v>
      </c>
      <c r="C3821">
        <v>22.927944279695701</v>
      </c>
      <c r="D3821">
        <v>37.918942258392001</v>
      </c>
      <c r="E3821" s="68" t="s">
        <v>810</v>
      </c>
      <c r="F3821" s="8">
        <f>INDEX(Δεδομένα!$P:$P,MATCH('2020'!E3821,Δεδομένα!$O:$O,0))</f>
        <v>157</v>
      </c>
      <c r="G3821" s="6" t="s">
        <v>391</v>
      </c>
      <c r="H3821" s="2" t="str">
        <f>INDEX(Δεδομένα!B$1:B$51,MATCH('2020'!G3821,Δεδομένα!A$1:A$51,0))</f>
        <v>ΠΕΛΛΟΠΟΝΗΣΟΥ</v>
      </c>
      <c r="I3821" s="8">
        <f>INDEX(Δεδομένα!E$1:E$13,MATCH('2020'!H3821,Δεδομένα!D$1:D$13,0))</f>
        <v>8</v>
      </c>
      <c r="J3821" s="1">
        <v>43996</v>
      </c>
      <c r="K3821" s="6" t="s">
        <v>567</v>
      </c>
      <c r="L3821" s="36" t="str">
        <f t="shared" si="236"/>
        <v>14/06/2020 14:13</v>
      </c>
      <c r="M3821" s="1">
        <v>43996</v>
      </c>
      <c r="N3821" s="6" t="s">
        <v>914</v>
      </c>
      <c r="O3821" s="36" t="str">
        <f t="shared" si="237"/>
        <v>14/06/2020 14:42</v>
      </c>
      <c r="P3821" s="46">
        <f t="shared" si="238"/>
        <v>2.0138888889050577E-2</v>
      </c>
      <c r="Q3821" s="48">
        <v>0</v>
      </c>
      <c r="R3821" s="47">
        <f t="shared" si="239"/>
        <v>29.000000000232831</v>
      </c>
      <c r="S3821" s="6" t="s">
        <v>44</v>
      </c>
      <c r="T3821" s="6" t="s">
        <v>1012</v>
      </c>
      <c r="U3821" s="6" t="s">
        <v>44</v>
      </c>
      <c r="V3821" s="6" t="s">
        <v>5117</v>
      </c>
      <c r="W3821" s="7">
        <v>0</v>
      </c>
      <c r="X3821" s="7">
        <v>0</v>
      </c>
      <c r="Y3821" s="7">
        <v>0</v>
      </c>
      <c r="Z3821" s="7">
        <v>0.15</v>
      </c>
      <c r="AA3821" s="7">
        <v>0</v>
      </c>
      <c r="AB3821" s="7">
        <v>0</v>
      </c>
      <c r="AC3821" s="7">
        <v>0</v>
      </c>
      <c r="AD3821" s="7">
        <v>0</v>
      </c>
      <c r="AE3821">
        <v>9</v>
      </c>
      <c r="AF3821">
        <v>0</v>
      </c>
      <c r="AG3821">
        <v>0</v>
      </c>
      <c r="AH3821">
        <v>0</v>
      </c>
      <c r="AI3821">
        <v>0</v>
      </c>
      <c r="AJ3821">
        <v>4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</row>
    <row r="3822" spans="1:44" x14ac:dyDescent="0.25">
      <c r="A3822">
        <v>1573445</v>
      </c>
      <c r="B3822">
        <v>759063</v>
      </c>
      <c r="C3822">
        <v>22.751897430146901</v>
      </c>
      <c r="D3822">
        <v>37.960048201973898</v>
      </c>
      <c r="E3822" s="68" t="s">
        <v>390</v>
      </c>
      <c r="F3822" s="8">
        <f>INDEX(Δεδομένα!$P:$P,MATCH('2020'!E3822,Δεδομένα!$O:$O,0))</f>
        <v>159</v>
      </c>
      <c r="G3822" s="6" t="s">
        <v>391</v>
      </c>
      <c r="H3822" s="2" t="str">
        <f>INDEX(Δεδομένα!B$1:B$51,MATCH('2020'!G3822,Δεδομένα!A$1:A$51,0))</f>
        <v>ΠΕΛΛΟΠΟΝΗΣΟΥ</v>
      </c>
      <c r="I3822" s="8">
        <f>INDEX(Δεδομένα!E$1:E$13,MATCH('2020'!H3822,Δεδομένα!D$1:D$13,0))</f>
        <v>8</v>
      </c>
      <c r="J3822" s="1">
        <v>43996</v>
      </c>
      <c r="K3822" s="6" t="s">
        <v>153</v>
      </c>
      <c r="L3822" s="36" t="str">
        <f t="shared" si="236"/>
        <v>14/06/2020 16:15</v>
      </c>
      <c r="M3822" s="1">
        <v>43996</v>
      </c>
      <c r="N3822" s="6" t="s">
        <v>252</v>
      </c>
      <c r="O3822" s="36" t="str">
        <f t="shared" si="237"/>
        <v>14/06/2020 17:25</v>
      </c>
      <c r="P3822" s="46">
        <f t="shared" si="238"/>
        <v>4.8611111109494232E-2</v>
      </c>
      <c r="Q3822" s="48">
        <v>0</v>
      </c>
      <c r="R3822" s="47">
        <f t="shared" si="239"/>
        <v>69.999999997671694</v>
      </c>
      <c r="S3822" s="6" t="s">
        <v>44</v>
      </c>
      <c r="T3822" s="6" t="s">
        <v>812</v>
      </c>
      <c r="U3822" s="6" t="s">
        <v>5121</v>
      </c>
      <c r="V3822" s="6" t="s">
        <v>5121</v>
      </c>
      <c r="W3822" s="7">
        <v>0</v>
      </c>
      <c r="X3822" s="7">
        <v>0</v>
      </c>
      <c r="Y3822" s="7">
        <v>0</v>
      </c>
      <c r="Z3822" s="7">
        <v>0</v>
      </c>
      <c r="AA3822" s="7">
        <v>0</v>
      </c>
      <c r="AB3822" s="7">
        <v>0</v>
      </c>
      <c r="AC3822" s="7">
        <v>0</v>
      </c>
      <c r="AD3822" s="7">
        <v>0.2</v>
      </c>
      <c r="AE3822">
        <v>6</v>
      </c>
      <c r="AF3822">
        <v>0</v>
      </c>
      <c r="AG3822">
        <v>0</v>
      </c>
      <c r="AH3822">
        <v>0</v>
      </c>
      <c r="AI3822">
        <v>0</v>
      </c>
      <c r="AJ3822">
        <v>3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</row>
    <row r="3823" spans="1:44" x14ac:dyDescent="0.25">
      <c r="A3823">
        <v>1584217</v>
      </c>
      <c r="B3823">
        <v>759083</v>
      </c>
      <c r="C3823">
        <v>22.936916773626699</v>
      </c>
      <c r="D3823">
        <v>37.903223464476</v>
      </c>
      <c r="E3823" s="68" t="s">
        <v>810</v>
      </c>
      <c r="F3823" s="8">
        <f>INDEX(Δεδομένα!$P:$P,MATCH('2020'!E3823,Δεδομένα!$O:$O,0))</f>
        <v>157</v>
      </c>
      <c r="G3823" s="6" t="s">
        <v>391</v>
      </c>
      <c r="H3823" s="2" t="str">
        <f>INDEX(Δεδομένα!B$1:B$51,MATCH('2020'!G3823,Δεδομένα!A$1:A$51,0))</f>
        <v>ΠΕΛΛΟΠΟΝΗΣΟΥ</v>
      </c>
      <c r="I3823" s="8">
        <f>INDEX(Δεδομένα!E$1:E$13,MATCH('2020'!H3823,Δεδομένα!D$1:D$13,0))</f>
        <v>8</v>
      </c>
      <c r="J3823" s="1">
        <v>43996</v>
      </c>
      <c r="K3823" s="6" t="s">
        <v>1519</v>
      </c>
      <c r="L3823" s="36" t="str">
        <f t="shared" si="236"/>
        <v>14/06/2020 17:28</v>
      </c>
      <c r="M3823" s="1">
        <v>43996</v>
      </c>
      <c r="N3823" s="6" t="s">
        <v>1464</v>
      </c>
      <c r="O3823" s="36" t="str">
        <f t="shared" si="237"/>
        <v>14/06/2020 18:23</v>
      </c>
      <c r="P3823" s="46">
        <f t="shared" si="238"/>
        <v>3.8194444445252884E-2</v>
      </c>
      <c r="Q3823" s="48">
        <v>0</v>
      </c>
      <c r="R3823" s="47">
        <f t="shared" si="239"/>
        <v>55.000000001164153</v>
      </c>
      <c r="S3823" s="6" t="s">
        <v>44</v>
      </c>
      <c r="T3823" s="6" t="s">
        <v>1012</v>
      </c>
      <c r="U3823" s="6" t="s">
        <v>44</v>
      </c>
      <c r="V3823" s="6" t="s">
        <v>5124</v>
      </c>
      <c r="W3823" s="7">
        <v>0</v>
      </c>
      <c r="X3823" s="7">
        <v>0</v>
      </c>
      <c r="Y3823" s="7">
        <v>0</v>
      </c>
      <c r="Z3823" s="7">
        <v>0</v>
      </c>
      <c r="AA3823" s="7">
        <v>0</v>
      </c>
      <c r="AB3823" s="7">
        <v>1.5</v>
      </c>
      <c r="AC3823" s="7">
        <v>0</v>
      </c>
      <c r="AD3823" s="7">
        <v>0</v>
      </c>
      <c r="AE3823">
        <v>6</v>
      </c>
      <c r="AF3823">
        <v>0</v>
      </c>
      <c r="AG3823">
        <v>0</v>
      </c>
      <c r="AH3823">
        <v>0</v>
      </c>
      <c r="AI3823">
        <v>0</v>
      </c>
      <c r="AJ3823">
        <v>3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</row>
    <row r="3824" spans="1:44" x14ac:dyDescent="0.25">
      <c r="A3824">
        <v>1563304</v>
      </c>
      <c r="B3824">
        <v>759057</v>
      </c>
      <c r="C3824">
        <v>22.229109470818301</v>
      </c>
      <c r="D3824">
        <v>39.962805190101598</v>
      </c>
      <c r="E3824" s="68" t="s">
        <v>1022</v>
      </c>
      <c r="F3824" s="8">
        <f>INDEX(Δεδομένα!$P:$P,MATCH('2020'!E3824,Δεδομένα!$O:$O,0))</f>
        <v>103</v>
      </c>
      <c r="G3824" s="6" t="s">
        <v>288</v>
      </c>
      <c r="H3824" s="2" t="str">
        <f>INDEX(Δεδομένα!B$1:B$51,MATCH('2020'!G3824,Δεδομένα!A$1:A$51,0))</f>
        <v>ΘΕΣΣΑΛΙΑΣ</v>
      </c>
      <c r="I3824" s="8">
        <f>INDEX(Δεδομένα!E$1:E$13,MATCH('2020'!H3824,Δεδομένα!D$1:D$13,0))</f>
        <v>6</v>
      </c>
      <c r="J3824" s="1">
        <v>43996</v>
      </c>
      <c r="K3824" s="6" t="s">
        <v>2059</v>
      </c>
      <c r="L3824" s="36" t="str">
        <f t="shared" si="236"/>
        <v>14/06/2020 15:56</v>
      </c>
      <c r="M3824" s="1">
        <v>43996</v>
      </c>
      <c r="N3824" s="6" t="s">
        <v>123</v>
      </c>
      <c r="O3824" s="36" t="str">
        <f t="shared" si="237"/>
        <v>14/06/2020 19:10</v>
      </c>
      <c r="P3824" s="46">
        <f t="shared" si="238"/>
        <v>0.13472222221753327</v>
      </c>
      <c r="Q3824" s="48">
        <v>0</v>
      </c>
      <c r="R3824" s="47">
        <f t="shared" si="239"/>
        <v>193.99999999324791</v>
      </c>
      <c r="S3824" s="6" t="s">
        <v>1025</v>
      </c>
      <c r="T3824" s="6" t="s">
        <v>1026</v>
      </c>
      <c r="U3824" s="6" t="s">
        <v>44</v>
      </c>
      <c r="V3824" s="6" t="s">
        <v>2416</v>
      </c>
      <c r="W3824" s="7">
        <v>0</v>
      </c>
      <c r="X3824" s="7">
        <v>3</v>
      </c>
      <c r="Y3824" s="7">
        <v>0</v>
      </c>
      <c r="Z3824" s="7">
        <v>0</v>
      </c>
      <c r="AA3824" s="7">
        <v>0</v>
      </c>
      <c r="AB3824" s="7">
        <v>0</v>
      </c>
      <c r="AC3824" s="7">
        <v>0</v>
      </c>
      <c r="AD3824" s="7">
        <v>0</v>
      </c>
      <c r="AE3824">
        <v>6</v>
      </c>
      <c r="AF3824">
        <v>0</v>
      </c>
      <c r="AG3824">
        <v>0</v>
      </c>
      <c r="AH3824">
        <v>0</v>
      </c>
      <c r="AI3824">
        <v>0</v>
      </c>
      <c r="AJ3824">
        <v>4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</row>
    <row r="3825" spans="1:44" x14ac:dyDescent="0.25">
      <c r="A3825">
        <v>1563308</v>
      </c>
      <c r="B3825">
        <v>759079</v>
      </c>
      <c r="C3825">
        <v>22.083186438299101</v>
      </c>
      <c r="D3825">
        <v>39.697371529995898</v>
      </c>
      <c r="E3825" s="68" t="s">
        <v>1022</v>
      </c>
      <c r="F3825" s="8">
        <f>INDEX(Δεδομένα!$P:$P,MATCH('2020'!E3825,Δεδομένα!$O:$O,0))</f>
        <v>103</v>
      </c>
      <c r="G3825" s="6" t="s">
        <v>288</v>
      </c>
      <c r="H3825" s="2" t="str">
        <f>INDEX(Δεδομένα!B$1:B$51,MATCH('2020'!G3825,Δεδομένα!A$1:A$51,0))</f>
        <v>ΘΕΣΣΑΛΙΑΣ</v>
      </c>
      <c r="I3825" s="8">
        <f>INDEX(Δεδομένα!E$1:E$13,MATCH('2020'!H3825,Δεδομένα!D$1:D$13,0))</f>
        <v>6</v>
      </c>
      <c r="J3825" s="1">
        <v>43996</v>
      </c>
      <c r="K3825" s="6" t="s">
        <v>98</v>
      </c>
      <c r="L3825" s="36" t="str">
        <f t="shared" si="236"/>
        <v>14/06/2020 17:29</v>
      </c>
      <c r="M3825" s="1">
        <v>43996</v>
      </c>
      <c r="N3825" s="6" t="s">
        <v>1878</v>
      </c>
      <c r="O3825" s="36" t="str">
        <f t="shared" si="237"/>
        <v>14/06/2020 19:35</v>
      </c>
      <c r="P3825" s="46">
        <f t="shared" si="238"/>
        <v>8.7499999994179234E-2</v>
      </c>
      <c r="Q3825" s="48">
        <v>0</v>
      </c>
      <c r="R3825" s="47">
        <f t="shared" si="239"/>
        <v>125.9999999916181</v>
      </c>
      <c r="S3825" s="6" t="s">
        <v>288</v>
      </c>
      <c r="T3825" s="6" t="s">
        <v>1026</v>
      </c>
      <c r="U3825" s="6" t="s">
        <v>44</v>
      </c>
      <c r="V3825" s="6" t="s">
        <v>5122</v>
      </c>
      <c r="W3825" s="7">
        <v>0</v>
      </c>
      <c r="X3825" s="7">
        <v>0.1</v>
      </c>
      <c r="Y3825" s="7">
        <v>0</v>
      </c>
      <c r="Z3825" s="7">
        <v>5</v>
      </c>
      <c r="AA3825" s="7">
        <v>0</v>
      </c>
      <c r="AB3825" s="7">
        <v>0</v>
      </c>
      <c r="AC3825" s="7">
        <v>0</v>
      </c>
      <c r="AD3825" s="7">
        <v>0</v>
      </c>
      <c r="AE3825">
        <v>3</v>
      </c>
      <c r="AF3825">
        <v>0</v>
      </c>
      <c r="AG3825">
        <v>0</v>
      </c>
      <c r="AH3825">
        <v>0</v>
      </c>
      <c r="AI3825">
        <v>0</v>
      </c>
      <c r="AJ3825">
        <v>2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</row>
    <row r="3826" spans="1:44" x14ac:dyDescent="0.25">
      <c r="A3826">
        <v>1563385</v>
      </c>
      <c r="B3826">
        <v>758949</v>
      </c>
      <c r="C3826">
        <v>22.3704733482795</v>
      </c>
      <c r="D3826">
        <v>40.796577489259199</v>
      </c>
      <c r="E3826" s="68" t="s">
        <v>873</v>
      </c>
      <c r="F3826" s="8">
        <f>INDEX(Δεδομένα!$P:$P,MATCH('2020'!E3826,Δεδομένα!$O:$O,0))</f>
        <v>61</v>
      </c>
      <c r="G3826" s="6" t="s">
        <v>874</v>
      </c>
      <c r="H3826" s="2" t="str">
        <f>INDEX(Δεδομένα!B$1:B$51,MATCH('2020'!G3826,Δεδομένα!A$1:A$51,0))</f>
        <v>ΚΕΝΤΡΙΚΗΣ ΜΑΚΕΔΟΝΙΑΣ</v>
      </c>
      <c r="I3826" s="8">
        <f>INDEX(Δεδομένα!E$1:E$13,MATCH('2020'!H3826,Δεδομένα!D$1:D$13,0))</f>
        <v>3</v>
      </c>
      <c r="J3826" s="1">
        <v>43996</v>
      </c>
      <c r="K3826" s="6" t="s">
        <v>2948</v>
      </c>
      <c r="L3826" s="36" t="str">
        <f t="shared" si="236"/>
        <v>14/06/2020 08:25</v>
      </c>
      <c r="M3826" s="1">
        <v>43996</v>
      </c>
      <c r="N3826" s="6" t="s">
        <v>4809</v>
      </c>
      <c r="O3826" s="36" t="str">
        <f t="shared" si="237"/>
        <v>14/06/2020 09:06</v>
      </c>
      <c r="P3826" s="46">
        <f t="shared" si="238"/>
        <v>2.8472222220443655E-2</v>
      </c>
      <c r="Q3826" s="48">
        <v>0</v>
      </c>
      <c r="R3826" s="47">
        <f t="shared" si="239"/>
        <v>40.999999997438863</v>
      </c>
      <c r="S3826" s="6" t="s">
        <v>2530</v>
      </c>
      <c r="T3826" s="6" t="s">
        <v>878</v>
      </c>
      <c r="U3826" s="6" t="s">
        <v>1759</v>
      </c>
      <c r="V3826" s="6" t="s">
        <v>1760</v>
      </c>
      <c r="W3826" s="7">
        <v>0</v>
      </c>
      <c r="X3826" s="7">
        <v>0</v>
      </c>
      <c r="Y3826" s="7">
        <v>0</v>
      </c>
      <c r="Z3826" s="7">
        <v>0.3</v>
      </c>
      <c r="AA3826" s="7">
        <v>0</v>
      </c>
      <c r="AB3826" s="7">
        <v>0</v>
      </c>
      <c r="AC3826" s="7">
        <v>5</v>
      </c>
      <c r="AD3826" s="7">
        <v>0</v>
      </c>
      <c r="AE3826">
        <v>2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</row>
    <row r="3827" spans="1:44" x14ac:dyDescent="0.25">
      <c r="A3827">
        <v>1563389</v>
      </c>
      <c r="B3827">
        <v>759024</v>
      </c>
      <c r="C3827">
        <v>22.3481642045301</v>
      </c>
      <c r="D3827">
        <v>40.676190178721797</v>
      </c>
      <c r="E3827" s="68" t="s">
        <v>873</v>
      </c>
      <c r="F3827" s="8">
        <f>INDEX(Δεδομένα!$P:$P,MATCH('2020'!E3827,Δεδομένα!$O:$O,0))</f>
        <v>61</v>
      </c>
      <c r="G3827" s="6" t="s">
        <v>874</v>
      </c>
      <c r="H3827" s="2" t="str">
        <f>INDEX(Δεδομένα!B$1:B$51,MATCH('2020'!G3827,Δεδομένα!A$1:A$51,0))</f>
        <v>ΚΕΝΤΡΙΚΗΣ ΜΑΚΕΔΟΝΙΑΣ</v>
      </c>
      <c r="I3827" s="8">
        <f>INDEX(Δεδομένα!E$1:E$13,MATCH('2020'!H3827,Δεδομένα!D$1:D$13,0))</f>
        <v>3</v>
      </c>
      <c r="J3827" s="1">
        <v>43996</v>
      </c>
      <c r="K3827" s="6" t="s">
        <v>1204</v>
      </c>
      <c r="L3827" s="36" t="str">
        <f t="shared" si="236"/>
        <v>14/06/2020 13:37</v>
      </c>
      <c r="M3827" s="1">
        <v>43996</v>
      </c>
      <c r="N3827" s="6" t="s">
        <v>159</v>
      </c>
      <c r="O3827" s="36" t="str">
        <f t="shared" si="237"/>
        <v>14/06/2020 14:05</v>
      </c>
      <c r="P3827" s="46">
        <f t="shared" si="238"/>
        <v>1.9444444442342501E-2</v>
      </c>
      <c r="Q3827" s="48">
        <v>0</v>
      </c>
      <c r="R3827" s="47">
        <f t="shared" si="239"/>
        <v>27.999999996973202</v>
      </c>
      <c r="S3827" s="6" t="s">
        <v>877</v>
      </c>
      <c r="T3827" s="6" t="s">
        <v>878</v>
      </c>
      <c r="U3827" s="6" t="s">
        <v>2494</v>
      </c>
      <c r="V3827" s="6" t="s">
        <v>2495</v>
      </c>
      <c r="W3827" s="7">
        <v>0</v>
      </c>
      <c r="X3827" s="7">
        <v>0</v>
      </c>
      <c r="Y3827" s="7">
        <v>0</v>
      </c>
      <c r="Z3827" s="7">
        <v>0.2</v>
      </c>
      <c r="AA3827" s="7">
        <v>0</v>
      </c>
      <c r="AB3827" s="7">
        <v>0</v>
      </c>
      <c r="AC3827" s="7">
        <v>0</v>
      </c>
      <c r="AD3827" s="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  <c r="AJ3827">
        <v>2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</row>
    <row r="3828" spans="1:44" x14ac:dyDescent="0.25">
      <c r="A3828">
        <v>1563992</v>
      </c>
      <c r="B3828">
        <v>759053</v>
      </c>
      <c r="C3828">
        <v>22.529734880262499</v>
      </c>
      <c r="D3828">
        <v>40.288681298873101</v>
      </c>
      <c r="E3828" s="68" t="s">
        <v>978</v>
      </c>
      <c r="F3828" s="8">
        <f>INDEX(Δεδομένα!$P:$P,MATCH('2020'!E3828,Δεδομένα!$O:$O,0))</f>
        <v>67</v>
      </c>
      <c r="G3828" s="6" t="s">
        <v>917</v>
      </c>
      <c r="H3828" s="2" t="str">
        <f>INDEX(Δεδομένα!B$1:B$51,MATCH('2020'!G3828,Δεδομένα!A$1:A$51,0))</f>
        <v>ΚΕΝΤΡΙΚΗΣ ΜΑΚΕΔΟΝΙΑΣ</v>
      </c>
      <c r="I3828" s="8">
        <f>INDEX(Δεδομένα!E$1:E$13,MATCH('2020'!H3828,Δεδομένα!D$1:D$13,0))</f>
        <v>3</v>
      </c>
      <c r="J3828" s="1">
        <v>43996</v>
      </c>
      <c r="K3828" s="6" t="s">
        <v>2679</v>
      </c>
      <c r="L3828" s="36" t="str">
        <f t="shared" si="236"/>
        <v>14/06/2020 15:17</v>
      </c>
      <c r="M3828" s="1">
        <v>43996</v>
      </c>
      <c r="N3828" s="6" t="s">
        <v>938</v>
      </c>
      <c r="O3828" s="36" t="str">
        <f t="shared" si="237"/>
        <v>14/06/2020 15:49</v>
      </c>
      <c r="P3828" s="46">
        <f t="shared" si="238"/>
        <v>2.2222222221898846E-2</v>
      </c>
      <c r="Q3828" s="48">
        <v>0</v>
      </c>
      <c r="R3828" s="47">
        <f t="shared" si="239"/>
        <v>31.999999999534339</v>
      </c>
      <c r="S3828" s="6" t="s">
        <v>917</v>
      </c>
      <c r="T3828" s="6" t="s">
        <v>980</v>
      </c>
      <c r="U3828" s="6" t="s">
        <v>2806</v>
      </c>
      <c r="V3828" s="6" t="s">
        <v>5120</v>
      </c>
      <c r="W3828" s="7">
        <v>0</v>
      </c>
      <c r="X3828" s="7">
        <v>0</v>
      </c>
      <c r="Y3828" s="7">
        <v>0</v>
      </c>
      <c r="Z3828" s="7">
        <v>0</v>
      </c>
      <c r="AA3828" s="7">
        <v>0</v>
      </c>
      <c r="AB3828" s="7">
        <v>0</v>
      </c>
      <c r="AC3828" s="7">
        <v>0.5</v>
      </c>
      <c r="AD3828" s="7">
        <v>0</v>
      </c>
      <c r="AE3828">
        <v>2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</row>
    <row r="3829" spans="1:44" x14ac:dyDescent="0.25">
      <c r="A3829">
        <v>1564928</v>
      </c>
      <c r="B3829">
        <v>759082</v>
      </c>
      <c r="C3829">
        <v>21.8450712645697</v>
      </c>
      <c r="D3829">
        <v>39.516381634267702</v>
      </c>
      <c r="E3829" s="68" t="s">
        <v>1155</v>
      </c>
      <c r="F3829" s="8">
        <f>INDEX(Δεδομένα!$P:$P,MATCH('2020'!E3829,Δεδομένα!$O:$O,0))</f>
        <v>111</v>
      </c>
      <c r="G3829" s="6" t="s">
        <v>884</v>
      </c>
      <c r="H3829" s="2" t="str">
        <f>INDEX(Δεδομένα!B$1:B$51,MATCH('2020'!G3829,Δεδομένα!A$1:A$51,0))</f>
        <v>ΘΕΣΣΑΛΙΑΣ</v>
      </c>
      <c r="I3829" s="8">
        <f>INDEX(Δεδομένα!E$1:E$13,MATCH('2020'!H3829,Δεδομένα!D$1:D$13,0))</f>
        <v>6</v>
      </c>
      <c r="J3829" s="1">
        <v>43996</v>
      </c>
      <c r="K3829" s="6" t="s">
        <v>252</v>
      </c>
      <c r="L3829" s="36" t="str">
        <f t="shared" si="236"/>
        <v>14/06/2020 17:25</v>
      </c>
      <c r="M3829" s="1">
        <v>43996</v>
      </c>
      <c r="N3829" s="6" t="s">
        <v>53</v>
      </c>
      <c r="O3829" s="36" t="str">
        <f t="shared" si="237"/>
        <v>14/06/2020 18:57</v>
      </c>
      <c r="P3829" s="46">
        <f t="shared" si="238"/>
        <v>6.3888888886140194E-2</v>
      </c>
      <c r="Q3829" s="48">
        <v>0</v>
      </c>
      <c r="R3829" s="47">
        <f t="shared" si="239"/>
        <v>91.999999996041879</v>
      </c>
      <c r="S3829" s="6" t="s">
        <v>884</v>
      </c>
      <c r="T3829" s="6" t="s">
        <v>1157</v>
      </c>
      <c r="U3829" s="6" t="s">
        <v>44</v>
      </c>
      <c r="V3829" s="6" t="s">
        <v>5123</v>
      </c>
      <c r="W3829" s="7">
        <v>0</v>
      </c>
      <c r="X3829" s="7">
        <v>0</v>
      </c>
      <c r="Y3829" s="7">
        <v>0</v>
      </c>
      <c r="Z3829" s="7">
        <v>0</v>
      </c>
      <c r="AA3829" s="7">
        <v>0</v>
      </c>
      <c r="AB3829" s="7">
        <v>0.2</v>
      </c>
      <c r="AC3829" s="7">
        <v>0</v>
      </c>
      <c r="AD3829" s="7">
        <v>0</v>
      </c>
      <c r="AE3829">
        <v>3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</row>
    <row r="3830" spans="1:44" x14ac:dyDescent="0.25">
      <c r="A3830">
        <v>1563315</v>
      </c>
      <c r="B3830">
        <v>758997</v>
      </c>
      <c r="C3830">
        <v>22.050765686420799</v>
      </c>
      <c r="D3830">
        <v>38.921600063175099</v>
      </c>
      <c r="E3830" s="68" t="s">
        <v>417</v>
      </c>
      <c r="F3830" s="8">
        <f>INDEX(Δεδομένα!$P:$P,MATCH('2020'!E3830,Δεδομένα!$O:$O,0))</f>
        <v>168</v>
      </c>
      <c r="G3830" s="6" t="s">
        <v>399</v>
      </c>
      <c r="H3830" s="2" t="str">
        <f>INDEX(Δεδομένα!B$1:B$51,MATCH('2020'!G3830,Δεδομένα!A$1:A$51,0))</f>
        <v>ΣΤΕΡΕΑΣ ΕΛΛΑΔΟΣ</v>
      </c>
      <c r="I3830" s="8">
        <f>INDEX(Δεδομένα!E$1:E$13,MATCH('2020'!H3830,Δεδομένα!D$1:D$13,0))</f>
        <v>9</v>
      </c>
      <c r="J3830" s="1">
        <v>43996</v>
      </c>
      <c r="K3830" s="6" t="s">
        <v>655</v>
      </c>
      <c r="L3830" s="36" t="str">
        <f t="shared" si="236"/>
        <v>14/06/2020 12:05</v>
      </c>
      <c r="M3830" s="1">
        <v>43996</v>
      </c>
      <c r="N3830" s="6" t="s">
        <v>392</v>
      </c>
      <c r="O3830" s="36" t="str">
        <f t="shared" si="237"/>
        <v>14/06/2020 21:00</v>
      </c>
      <c r="P3830" s="46">
        <f t="shared" si="238"/>
        <v>0.37152777778101154</v>
      </c>
      <c r="Q3830" s="48">
        <v>0</v>
      </c>
      <c r="R3830" s="47">
        <f t="shared" si="239"/>
        <v>535.00000000465661</v>
      </c>
      <c r="S3830" s="6" t="s">
        <v>420</v>
      </c>
      <c r="T3830" s="6" t="s">
        <v>421</v>
      </c>
      <c r="U3830" s="6" t="s">
        <v>44</v>
      </c>
      <c r="V3830" s="6" t="s">
        <v>5116</v>
      </c>
      <c r="W3830" s="7">
        <v>0</v>
      </c>
      <c r="X3830" s="7">
        <v>0</v>
      </c>
      <c r="Y3830" s="7">
        <v>0</v>
      </c>
      <c r="Z3830" s="7">
        <v>0</v>
      </c>
      <c r="AA3830" s="7">
        <v>0</v>
      </c>
      <c r="AB3830" s="7">
        <v>2</v>
      </c>
      <c r="AC3830" s="7">
        <v>0</v>
      </c>
      <c r="AD3830" s="7">
        <v>0</v>
      </c>
      <c r="AE3830">
        <v>14</v>
      </c>
      <c r="AF3830">
        <v>0</v>
      </c>
      <c r="AG3830">
        <v>0</v>
      </c>
      <c r="AH3830">
        <v>0</v>
      </c>
      <c r="AI3830">
        <v>0</v>
      </c>
      <c r="AJ3830">
        <v>7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</row>
    <row r="3831" spans="1:44" x14ac:dyDescent="0.25">
      <c r="A3831">
        <v>1569515</v>
      </c>
      <c r="B3831">
        <v>762585</v>
      </c>
      <c r="C3831">
        <v>26.090001562515599</v>
      </c>
      <c r="D3831">
        <v>38.324516123673398</v>
      </c>
      <c r="E3831" s="68" t="s">
        <v>1661</v>
      </c>
      <c r="F3831" s="8">
        <f>INDEX(Δεδομένα!$P:$P,MATCH('2020'!E3831,Δεδομένα!$O:$O,0))</f>
        <v>201</v>
      </c>
      <c r="G3831" s="6" t="s">
        <v>525</v>
      </c>
      <c r="H3831" s="2" t="str">
        <f>INDEX(Δεδομένα!B$1:B$51,MATCH('2020'!G3831,Δεδομένα!A$1:A$51,0))</f>
        <v>ΒΟΡΕΙΟΥ ΑΙΓΑΙΟΥ</v>
      </c>
      <c r="I3831" s="8">
        <f>INDEX(Δεδομένα!E$1:E$13,MATCH('2020'!H3831,Δεδομένα!D$1:D$13,0))</f>
        <v>11</v>
      </c>
      <c r="J3831" s="1">
        <v>43996</v>
      </c>
      <c r="K3831" s="6" t="s">
        <v>131</v>
      </c>
      <c r="L3831" s="36" t="str">
        <f t="shared" si="236"/>
        <v>14/06/2020 14:50</v>
      </c>
      <c r="M3831" s="1">
        <v>43996</v>
      </c>
      <c r="N3831" s="6" t="s">
        <v>42</v>
      </c>
      <c r="O3831" s="36" t="str">
        <f t="shared" si="237"/>
        <v>14/06/2020 14:58</v>
      </c>
      <c r="P3831" s="46">
        <f t="shared" si="238"/>
        <v>5.5555555591126904E-3</v>
      </c>
      <c r="Q3831" s="48">
        <v>0</v>
      </c>
      <c r="R3831" s="47">
        <f t="shared" si="239"/>
        <v>8.0000000051222742</v>
      </c>
      <c r="S3831" s="6" t="s">
        <v>44</v>
      </c>
      <c r="T3831" s="6" t="s">
        <v>527</v>
      </c>
      <c r="U3831" s="6" t="s">
        <v>537</v>
      </c>
      <c r="V3831" s="6" t="s">
        <v>5354</v>
      </c>
      <c r="W3831" s="7">
        <v>0</v>
      </c>
      <c r="X3831" s="7">
        <v>0</v>
      </c>
      <c r="Y3831" s="7">
        <v>0</v>
      </c>
      <c r="Z3831" s="7">
        <v>0</v>
      </c>
      <c r="AA3831" s="7">
        <v>0</v>
      </c>
      <c r="AB3831" s="7">
        <v>2.5</v>
      </c>
      <c r="AC3831" s="7">
        <v>0</v>
      </c>
      <c r="AD3831" s="7">
        <v>0</v>
      </c>
      <c r="AE3831">
        <v>8</v>
      </c>
      <c r="AF3831">
        <v>5</v>
      </c>
      <c r="AG3831">
        <v>0</v>
      </c>
      <c r="AH3831">
        <v>0</v>
      </c>
      <c r="AI3831">
        <v>0</v>
      </c>
      <c r="AJ3831">
        <v>5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</row>
    <row r="3832" spans="1:44" x14ac:dyDescent="0.25">
      <c r="A3832">
        <v>1564570</v>
      </c>
      <c r="B3832">
        <v>759326</v>
      </c>
      <c r="C3832">
        <v>21.420076731308502</v>
      </c>
      <c r="D3832">
        <v>38.392562433424203</v>
      </c>
      <c r="E3832" s="68" t="s">
        <v>334</v>
      </c>
      <c r="F3832" s="8">
        <f>INDEX(Δεδομένα!$P:$P,MATCH('2020'!E3832,Δεδομένα!$O:$O,0))</f>
        <v>127</v>
      </c>
      <c r="G3832" s="6" t="s">
        <v>335</v>
      </c>
      <c r="H3832" s="2" t="str">
        <f>INDEX(Δεδομένα!B$1:B$51,MATCH('2020'!G3832,Δεδομένα!A$1:A$51,0))</f>
        <v>ΔΥΤΙΚΗΣ ΕΛΛΑΔΟΣ</v>
      </c>
      <c r="I3832" s="8">
        <f>INDEX(Δεδομένα!E$1:E$13,MATCH('2020'!H3832,Δεδομένα!D$1:D$13,0))</f>
        <v>7</v>
      </c>
      <c r="J3832" s="1">
        <v>43997</v>
      </c>
      <c r="K3832" s="6" t="s">
        <v>66</v>
      </c>
      <c r="L3832" s="36" t="str">
        <f t="shared" si="236"/>
        <v>15/06/2020 15:15</v>
      </c>
      <c r="M3832" s="1">
        <v>43997</v>
      </c>
      <c r="N3832" s="6" t="s">
        <v>2435</v>
      </c>
      <c r="O3832" s="36" t="str">
        <f t="shared" si="237"/>
        <v>15/06/2020 15:59</v>
      </c>
      <c r="P3832" s="46">
        <f t="shared" si="238"/>
        <v>3.0555555560567882E-2</v>
      </c>
      <c r="Q3832" s="48">
        <v>0</v>
      </c>
      <c r="R3832" s="47">
        <f t="shared" si="239"/>
        <v>44.00000000721775</v>
      </c>
      <c r="S3832" s="6" t="s">
        <v>338</v>
      </c>
      <c r="T3832" s="6" t="s">
        <v>343</v>
      </c>
      <c r="U3832" s="6" t="s">
        <v>344</v>
      </c>
      <c r="V3832" s="6" t="s">
        <v>5135</v>
      </c>
      <c r="W3832" s="7">
        <v>0</v>
      </c>
      <c r="X3832" s="7">
        <v>0</v>
      </c>
      <c r="Y3832" s="7">
        <v>0</v>
      </c>
      <c r="Z3832" s="7">
        <v>0</v>
      </c>
      <c r="AA3832" s="7">
        <v>0.2</v>
      </c>
      <c r="AB3832" s="7">
        <v>0.1</v>
      </c>
      <c r="AC3832" s="7">
        <v>0</v>
      </c>
      <c r="AD3832" s="7">
        <v>0</v>
      </c>
      <c r="AE3832">
        <v>2</v>
      </c>
      <c r="AF3832">
        <v>0</v>
      </c>
      <c r="AG3832">
        <v>0</v>
      </c>
      <c r="AH3832">
        <v>0</v>
      </c>
      <c r="AI3832">
        <v>0</v>
      </c>
      <c r="AJ3832">
        <v>1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</row>
    <row r="3833" spans="1:44" x14ac:dyDescent="0.25">
      <c r="A3833">
        <v>1564559</v>
      </c>
      <c r="B3833">
        <v>759410</v>
      </c>
      <c r="C3833">
        <v>21.4660771136808</v>
      </c>
      <c r="D3833">
        <v>38.375419174094901</v>
      </c>
      <c r="E3833" s="68" t="s">
        <v>334</v>
      </c>
      <c r="F3833" s="8">
        <f>INDEX(Δεδομένα!$P:$P,MATCH('2020'!E3833,Δεδομένα!$O:$O,0))</f>
        <v>127</v>
      </c>
      <c r="G3833" s="6" t="s">
        <v>335</v>
      </c>
      <c r="H3833" s="2" t="str">
        <f>INDEX(Δεδομένα!B$1:B$51,MATCH('2020'!G3833,Δεδομένα!A$1:A$51,0))</f>
        <v>ΔΥΤΙΚΗΣ ΕΛΛΑΔΟΣ</v>
      </c>
      <c r="I3833" s="8">
        <f>INDEX(Δεδομένα!E$1:E$13,MATCH('2020'!H3833,Δεδομένα!D$1:D$13,0))</f>
        <v>7</v>
      </c>
      <c r="J3833" s="1">
        <v>43997</v>
      </c>
      <c r="K3833" s="6" t="s">
        <v>66</v>
      </c>
      <c r="L3833" s="36" t="str">
        <f t="shared" si="236"/>
        <v>15/06/2020 15:15</v>
      </c>
      <c r="M3833" s="1">
        <v>43997</v>
      </c>
      <c r="N3833" s="6" t="s">
        <v>281</v>
      </c>
      <c r="O3833" s="36" t="str">
        <f t="shared" si="237"/>
        <v>15/06/2020 16:00</v>
      </c>
      <c r="P3833" s="46">
        <f t="shared" si="238"/>
        <v>3.125E-2</v>
      </c>
      <c r="Q3833" s="48">
        <v>0</v>
      </c>
      <c r="R3833" s="47">
        <f t="shared" si="239"/>
        <v>45</v>
      </c>
      <c r="S3833" s="6" t="s">
        <v>338</v>
      </c>
      <c r="T3833" s="6" t="s">
        <v>343</v>
      </c>
      <c r="U3833" s="6" t="s">
        <v>44</v>
      </c>
      <c r="V3833" s="6" t="s">
        <v>4405</v>
      </c>
      <c r="W3833" s="7">
        <v>0</v>
      </c>
      <c r="X3833" s="7">
        <v>0</v>
      </c>
      <c r="Y3833" s="7">
        <v>0</v>
      </c>
      <c r="Z3833" s="7">
        <v>0</v>
      </c>
      <c r="AA3833" s="7">
        <v>0</v>
      </c>
      <c r="AB3833" s="7">
        <v>0.1</v>
      </c>
      <c r="AC3833" s="7">
        <v>0</v>
      </c>
      <c r="AD3833" s="7">
        <v>0</v>
      </c>
      <c r="AE3833">
        <v>2</v>
      </c>
      <c r="AF3833">
        <v>0</v>
      </c>
      <c r="AG3833">
        <v>0</v>
      </c>
      <c r="AH3833">
        <v>0</v>
      </c>
      <c r="AI3833">
        <v>0</v>
      </c>
      <c r="AJ3833">
        <v>1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</row>
    <row r="3834" spans="1:44" x14ac:dyDescent="0.25">
      <c r="A3834">
        <v>1564791</v>
      </c>
      <c r="B3834">
        <v>759472</v>
      </c>
      <c r="C3834">
        <v>21.357884871229601</v>
      </c>
      <c r="D3834">
        <v>38.482323932680401</v>
      </c>
      <c r="E3834" s="68" t="s">
        <v>334</v>
      </c>
      <c r="F3834" s="8">
        <f>INDEX(Δεδομένα!$P:$P,MATCH('2020'!E3834,Δεδομένα!$O:$O,0))</f>
        <v>127</v>
      </c>
      <c r="G3834" s="6" t="s">
        <v>335</v>
      </c>
      <c r="H3834" s="2" t="str">
        <f>INDEX(Δεδομένα!B$1:B$51,MATCH('2020'!G3834,Δεδομένα!A$1:A$51,0))</f>
        <v>ΔΥΤΙΚΗΣ ΕΛΛΑΔΟΣ</v>
      </c>
      <c r="I3834" s="8">
        <f>INDEX(Δεδομένα!E$1:E$13,MATCH('2020'!H3834,Δεδομένα!D$1:D$13,0))</f>
        <v>7</v>
      </c>
      <c r="J3834" s="1">
        <v>43997</v>
      </c>
      <c r="K3834" s="6" t="s">
        <v>735</v>
      </c>
      <c r="L3834" s="36" t="str">
        <f t="shared" si="236"/>
        <v>15/06/2020 23:25</v>
      </c>
      <c r="M3834" s="1">
        <v>43998</v>
      </c>
      <c r="N3834" s="6" t="s">
        <v>5148</v>
      </c>
      <c r="O3834" s="36" t="str">
        <f t="shared" si="237"/>
        <v>16/06/2020 00:33</v>
      </c>
      <c r="P3834" s="46">
        <f t="shared" si="238"/>
        <v>4.7222222223354038E-2</v>
      </c>
      <c r="Q3834" s="48">
        <v>0</v>
      </c>
      <c r="R3834" s="47">
        <f t="shared" si="239"/>
        <v>68.000000001629815</v>
      </c>
      <c r="S3834" s="6" t="s">
        <v>338</v>
      </c>
      <c r="T3834" s="6" t="s">
        <v>343</v>
      </c>
      <c r="U3834" s="6" t="s">
        <v>44</v>
      </c>
      <c r="V3834" s="6" t="s">
        <v>5149</v>
      </c>
      <c r="W3834" s="7">
        <v>0</v>
      </c>
      <c r="X3834" s="7">
        <v>0</v>
      </c>
      <c r="Y3834" s="7">
        <v>0</v>
      </c>
      <c r="Z3834" s="7">
        <v>0</v>
      </c>
      <c r="AA3834" s="7">
        <v>0</v>
      </c>
      <c r="AB3834" s="7">
        <v>0</v>
      </c>
      <c r="AC3834" s="7">
        <v>0.5</v>
      </c>
      <c r="AD3834" s="7">
        <v>0</v>
      </c>
      <c r="AE3834">
        <v>4</v>
      </c>
      <c r="AF3834">
        <v>0</v>
      </c>
      <c r="AG3834">
        <v>0</v>
      </c>
      <c r="AH3834">
        <v>0</v>
      </c>
      <c r="AI3834">
        <v>0</v>
      </c>
      <c r="AJ3834">
        <v>2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</row>
    <row r="3835" spans="1:44" x14ac:dyDescent="0.25">
      <c r="A3835">
        <v>1565748</v>
      </c>
      <c r="B3835">
        <v>759328</v>
      </c>
      <c r="C3835">
        <v>22.914897011929899</v>
      </c>
      <c r="D3835">
        <v>38.380515375898199</v>
      </c>
      <c r="E3835" s="68" t="s">
        <v>2317</v>
      </c>
      <c r="F3835" s="8">
        <f>INDEX(Δεδομένα!$P:$P,MATCH('2020'!E3835,Δεδομένα!$O:$O,0))</f>
        <v>175</v>
      </c>
      <c r="G3835" s="6" t="s">
        <v>846</v>
      </c>
      <c r="H3835" s="2" t="str">
        <f>INDEX(Δεδομένα!B$1:B$51,MATCH('2020'!G3835,Δεδομένα!A$1:A$51,0))</f>
        <v>ΣΤΕΡΕΑΣ ΕΛΛΑΔΟΣ</v>
      </c>
      <c r="I3835" s="8">
        <f>INDEX(Δεδομένα!E$1:E$13,MATCH('2020'!H3835,Δεδομένα!D$1:D$13,0))</f>
        <v>9</v>
      </c>
      <c r="J3835" s="1">
        <v>43997</v>
      </c>
      <c r="K3835" s="6" t="s">
        <v>703</v>
      </c>
      <c r="L3835" s="36" t="str">
        <f t="shared" si="236"/>
        <v>15/06/2020 15:55</v>
      </c>
      <c r="M3835" s="1">
        <v>43997</v>
      </c>
      <c r="N3835" s="6" t="s">
        <v>614</v>
      </c>
      <c r="O3835" s="36" t="str">
        <f t="shared" si="237"/>
        <v>15/06/2020 21:30</v>
      </c>
      <c r="P3835" s="46">
        <f t="shared" si="238"/>
        <v>0.23263888889050577</v>
      </c>
      <c r="Q3835" s="48">
        <v>0</v>
      </c>
      <c r="R3835" s="47">
        <f t="shared" si="239"/>
        <v>335.00000000232831</v>
      </c>
      <c r="S3835" s="6" t="s">
        <v>2318</v>
      </c>
      <c r="T3835" s="6" t="s">
        <v>2319</v>
      </c>
      <c r="U3835" s="6" t="s">
        <v>1490</v>
      </c>
      <c r="V3835" s="6" t="s">
        <v>5136</v>
      </c>
      <c r="W3835" s="7">
        <v>0</v>
      </c>
      <c r="X3835" s="7">
        <v>0.5</v>
      </c>
      <c r="Y3835" s="7">
        <v>0</v>
      </c>
      <c r="Z3835" s="7">
        <v>0</v>
      </c>
      <c r="AA3835" s="7">
        <v>0</v>
      </c>
      <c r="AB3835" s="7">
        <v>0</v>
      </c>
      <c r="AC3835" s="7">
        <v>0</v>
      </c>
      <c r="AD3835" s="7">
        <v>0</v>
      </c>
      <c r="AE3835">
        <v>8</v>
      </c>
      <c r="AF3835">
        <v>0</v>
      </c>
      <c r="AG3835">
        <v>0</v>
      </c>
      <c r="AH3835">
        <v>0</v>
      </c>
      <c r="AI3835">
        <v>0</v>
      </c>
      <c r="AJ3835">
        <v>4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</row>
    <row r="3836" spans="1:44" x14ac:dyDescent="0.25">
      <c r="A3836">
        <v>1563606</v>
      </c>
      <c r="B3836">
        <v>759428</v>
      </c>
      <c r="C3836">
        <v>22.6045168409218</v>
      </c>
      <c r="D3836">
        <v>40.685985461749098</v>
      </c>
      <c r="E3836" s="68" t="s">
        <v>1668</v>
      </c>
      <c r="F3836" s="8">
        <f>INDEX(Δεδομένα!$P:$P,MATCH('2020'!E3836,Δεδομένα!$O:$O,0))</f>
        <v>257</v>
      </c>
      <c r="G3836" s="6" t="s">
        <v>170</v>
      </c>
      <c r="H3836" s="2" t="str">
        <f>INDEX(Δεδομένα!B$1:B$51,MATCH('2020'!G3836,Δεδομένα!A$1:A$51,0))</f>
        <v>ΚΕΝΤΡΙΚΗΣ ΜΑΚΕΔΟΝΙΑΣ</v>
      </c>
      <c r="I3836" s="8">
        <f>INDEX(Δεδομένα!E$1:E$13,MATCH('2020'!H3836,Δεδομένα!D$1:D$13,0))</f>
        <v>3</v>
      </c>
      <c r="J3836" s="1">
        <v>43997</v>
      </c>
      <c r="K3836" s="6" t="s">
        <v>3454</v>
      </c>
      <c r="L3836" s="36" t="str">
        <f t="shared" si="236"/>
        <v>15/06/2020 20:49</v>
      </c>
      <c r="M3836" s="1">
        <v>43997</v>
      </c>
      <c r="N3836" s="6" t="s">
        <v>752</v>
      </c>
      <c r="O3836" s="36" t="str">
        <f t="shared" si="237"/>
        <v>15/06/2020 21:10</v>
      </c>
      <c r="P3836" s="46">
        <f t="shared" si="238"/>
        <v>1.4583333337213844E-2</v>
      </c>
      <c r="Q3836" s="48">
        <v>0</v>
      </c>
      <c r="R3836" s="47">
        <f t="shared" si="239"/>
        <v>21.000000005587935</v>
      </c>
      <c r="S3836" s="6" t="s">
        <v>170</v>
      </c>
      <c r="T3836" s="6" t="s">
        <v>187</v>
      </c>
      <c r="U3836" s="6" t="s">
        <v>5142</v>
      </c>
      <c r="V3836" s="6" t="s">
        <v>5143</v>
      </c>
      <c r="W3836" s="7">
        <v>0</v>
      </c>
      <c r="X3836" s="7">
        <v>0</v>
      </c>
      <c r="Y3836" s="7">
        <v>0</v>
      </c>
      <c r="Z3836" s="7">
        <v>0</v>
      </c>
      <c r="AA3836" s="7">
        <v>0.1</v>
      </c>
      <c r="AB3836" s="7">
        <v>0</v>
      </c>
      <c r="AC3836" s="7">
        <v>0</v>
      </c>
      <c r="AD3836" s="7">
        <v>0</v>
      </c>
      <c r="AE3836">
        <v>1</v>
      </c>
      <c r="AF3836">
        <v>0</v>
      </c>
      <c r="AG3836">
        <v>2</v>
      </c>
      <c r="AH3836">
        <v>0</v>
      </c>
      <c r="AI3836">
        <v>0</v>
      </c>
      <c r="AJ3836">
        <v>1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</row>
    <row r="3837" spans="1:44" x14ac:dyDescent="0.25">
      <c r="A3837">
        <v>1564139</v>
      </c>
      <c r="B3837">
        <v>759349</v>
      </c>
      <c r="C3837">
        <v>22.083874558279199</v>
      </c>
      <c r="D3837">
        <v>39.305686322596301</v>
      </c>
      <c r="E3837" s="68" t="s">
        <v>1042</v>
      </c>
      <c r="F3837" s="8">
        <f>INDEX(Δεδομένα!$P:$P,MATCH('2020'!E3837,Δεδομένα!$O:$O,0))</f>
        <v>116</v>
      </c>
      <c r="G3837" s="6" t="s">
        <v>294</v>
      </c>
      <c r="H3837" s="2" t="str">
        <f>INDEX(Δεδομένα!B$1:B$51,MATCH('2020'!G3837,Δεδομένα!A$1:A$51,0))</f>
        <v>ΘΕΣΣΑΛΙΑΣ</v>
      </c>
      <c r="I3837" s="8">
        <f>INDEX(Δεδομένα!E$1:E$13,MATCH('2020'!H3837,Δεδομένα!D$1:D$13,0))</f>
        <v>6</v>
      </c>
      <c r="J3837" s="1">
        <v>43997</v>
      </c>
      <c r="K3837" s="6" t="s">
        <v>2211</v>
      </c>
      <c r="L3837" s="36" t="str">
        <f t="shared" si="236"/>
        <v>15/06/2020 17:24</v>
      </c>
      <c r="M3837" s="1">
        <v>43997</v>
      </c>
      <c r="N3837" s="6" t="s">
        <v>336</v>
      </c>
      <c r="O3837" s="36" t="str">
        <f t="shared" si="237"/>
        <v>15/06/2020 17:40</v>
      </c>
      <c r="P3837" s="46">
        <f t="shared" si="238"/>
        <v>1.1111111110949423E-2</v>
      </c>
      <c r="Q3837" s="48">
        <v>0</v>
      </c>
      <c r="R3837" s="47">
        <f t="shared" si="239"/>
        <v>15.999999999767169</v>
      </c>
      <c r="S3837" s="6" t="s">
        <v>294</v>
      </c>
      <c r="T3837" s="6" t="s">
        <v>1043</v>
      </c>
      <c r="U3837" s="6" t="s">
        <v>2068</v>
      </c>
      <c r="V3837" s="6" t="s">
        <v>2069</v>
      </c>
      <c r="W3837" s="7">
        <v>0</v>
      </c>
      <c r="X3837" s="7">
        <v>0</v>
      </c>
      <c r="Y3837" s="7">
        <v>0</v>
      </c>
      <c r="Z3837" s="7">
        <v>0</v>
      </c>
      <c r="AA3837" s="7">
        <v>0.2</v>
      </c>
      <c r="AB3837" s="7">
        <v>0</v>
      </c>
      <c r="AC3837" s="7">
        <v>0</v>
      </c>
      <c r="AD3837" s="7">
        <v>0</v>
      </c>
      <c r="AE3837">
        <v>2</v>
      </c>
      <c r="AF3837">
        <v>0</v>
      </c>
      <c r="AG3837">
        <v>0</v>
      </c>
      <c r="AH3837">
        <v>0</v>
      </c>
      <c r="AI3837">
        <v>0</v>
      </c>
      <c r="AJ3837">
        <v>1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</row>
    <row r="3838" spans="1:44" x14ac:dyDescent="0.25">
      <c r="A3838">
        <v>1563603</v>
      </c>
      <c r="B3838">
        <v>759273</v>
      </c>
      <c r="C3838">
        <v>22.828707699142001</v>
      </c>
      <c r="D3838">
        <v>40.938899540309301</v>
      </c>
      <c r="E3838" s="68" t="s">
        <v>1084</v>
      </c>
      <c r="F3838" s="8">
        <f>INDEX(Δεδομένα!$P:$P,MATCH('2020'!E3838,Δεδομένα!$O:$O,0))</f>
        <v>57</v>
      </c>
      <c r="G3838" s="6" t="s">
        <v>223</v>
      </c>
      <c r="H3838" s="2" t="str">
        <f>INDEX(Δεδομένα!B$1:B$51,MATCH('2020'!G3838,Δεδομένα!A$1:A$51,0))</f>
        <v>ΚΕΝΤΡΙΚΗΣ ΜΑΚΕΔΟΝΙΑΣ</v>
      </c>
      <c r="I3838" s="8">
        <f>INDEX(Δεδομένα!E$1:E$13,MATCH('2020'!H3838,Δεδομένα!D$1:D$13,0))</f>
        <v>3</v>
      </c>
      <c r="J3838" s="1">
        <v>43997</v>
      </c>
      <c r="K3838" s="6" t="s">
        <v>1723</v>
      </c>
      <c r="L3838" s="36" t="str">
        <f t="shared" si="236"/>
        <v>15/06/2020 12:48</v>
      </c>
      <c r="M3838" s="1">
        <v>43997</v>
      </c>
      <c r="N3838" s="6" t="s">
        <v>2586</v>
      </c>
      <c r="O3838" s="36" t="str">
        <f t="shared" si="237"/>
        <v>15/06/2020 13:22</v>
      </c>
      <c r="P3838" s="46">
        <f t="shared" si="238"/>
        <v>2.361111110803904E-2</v>
      </c>
      <c r="Q3838" s="48">
        <v>0</v>
      </c>
      <c r="R3838" s="47">
        <f t="shared" si="239"/>
        <v>33.999999995576218</v>
      </c>
      <c r="S3838" s="6" t="s">
        <v>223</v>
      </c>
      <c r="T3838" s="6" t="s">
        <v>1145</v>
      </c>
      <c r="U3838" s="6" t="s">
        <v>44</v>
      </c>
      <c r="V3838" s="6" t="s">
        <v>5003</v>
      </c>
      <c r="W3838" s="7">
        <v>0</v>
      </c>
      <c r="X3838" s="7">
        <v>0</v>
      </c>
      <c r="Y3838" s="7">
        <v>0</v>
      </c>
      <c r="Z3838" s="7">
        <v>0.1</v>
      </c>
      <c r="AA3838" s="7">
        <v>0</v>
      </c>
      <c r="AB3838" s="7">
        <v>0</v>
      </c>
      <c r="AC3838" s="7">
        <v>0</v>
      </c>
      <c r="AD3838" s="7">
        <v>0</v>
      </c>
      <c r="AE3838">
        <v>2</v>
      </c>
      <c r="AF3838">
        <v>0</v>
      </c>
      <c r="AG3838">
        <v>0</v>
      </c>
      <c r="AH3838">
        <v>0</v>
      </c>
      <c r="AI3838">
        <v>0</v>
      </c>
      <c r="AJ3838">
        <v>1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</row>
    <row r="3839" spans="1:44" x14ac:dyDescent="0.25">
      <c r="A3839">
        <v>1563597</v>
      </c>
      <c r="B3839">
        <v>759419</v>
      </c>
      <c r="C3839">
        <v>22.849084830879701</v>
      </c>
      <c r="D3839">
        <v>41.2628462181735</v>
      </c>
      <c r="E3839" s="68" t="s">
        <v>1179</v>
      </c>
      <c r="F3839" s="8">
        <f>INDEX(Δεδομένα!$P:$P,MATCH('2020'!E3839,Δεδομένα!$O:$O,0))</f>
        <v>58</v>
      </c>
      <c r="G3839" s="6" t="s">
        <v>223</v>
      </c>
      <c r="H3839" s="2" t="str">
        <f>INDEX(Δεδομένα!B$1:B$51,MATCH('2020'!G3839,Δεδομένα!A$1:A$51,0))</f>
        <v>ΚΕΝΤΡΙΚΗΣ ΜΑΚΕΔΟΝΙΑΣ</v>
      </c>
      <c r="I3839" s="8">
        <f>INDEX(Δεδομένα!E$1:E$13,MATCH('2020'!H3839,Δεδομένα!D$1:D$13,0))</f>
        <v>3</v>
      </c>
      <c r="J3839" s="1">
        <v>43997</v>
      </c>
      <c r="K3839" s="6" t="s">
        <v>358</v>
      </c>
      <c r="L3839" s="36" t="str">
        <f t="shared" si="236"/>
        <v>15/06/2020 20:10</v>
      </c>
      <c r="M3839" s="1">
        <v>43997</v>
      </c>
      <c r="N3839" s="6" t="s">
        <v>825</v>
      </c>
      <c r="O3839" s="36" t="str">
        <f t="shared" si="237"/>
        <v>15/06/2020 20:30</v>
      </c>
      <c r="P3839" s="46">
        <f t="shared" si="238"/>
        <v>1.3888888883229811E-2</v>
      </c>
      <c r="Q3839" s="48">
        <v>0</v>
      </c>
      <c r="R3839" s="47">
        <f t="shared" si="239"/>
        <v>19.999999991850927</v>
      </c>
      <c r="S3839" s="6" t="s">
        <v>223</v>
      </c>
      <c r="T3839" s="6" t="s">
        <v>1145</v>
      </c>
      <c r="U3839" s="6" t="s">
        <v>44</v>
      </c>
      <c r="V3839" s="6" t="s">
        <v>5141</v>
      </c>
      <c r="W3839" s="7">
        <v>0</v>
      </c>
      <c r="X3839" s="7">
        <v>0</v>
      </c>
      <c r="Y3839" s="7">
        <v>0</v>
      </c>
      <c r="Z3839" s="7">
        <v>0.2</v>
      </c>
      <c r="AA3839" s="7">
        <v>0</v>
      </c>
      <c r="AB3839" s="7">
        <v>0</v>
      </c>
      <c r="AC3839" s="7">
        <v>0</v>
      </c>
      <c r="AD3839" s="7">
        <v>0</v>
      </c>
      <c r="AE3839">
        <v>2</v>
      </c>
      <c r="AF3839">
        <v>0</v>
      </c>
      <c r="AG3839">
        <v>0</v>
      </c>
      <c r="AH3839">
        <v>0</v>
      </c>
      <c r="AI3839">
        <v>0</v>
      </c>
      <c r="AJ3839">
        <v>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</row>
    <row r="3840" spans="1:44" x14ac:dyDescent="0.25">
      <c r="A3840">
        <v>1564976</v>
      </c>
      <c r="B3840">
        <v>759303</v>
      </c>
      <c r="C3840">
        <v>22.501729690028601</v>
      </c>
      <c r="D3840">
        <v>39.699730078340203</v>
      </c>
      <c r="E3840" s="68" t="s">
        <v>1271</v>
      </c>
      <c r="F3840" s="8">
        <f>INDEX(Δεδομένα!$P:$P,MATCH('2020'!E3840,Δεδομένα!$O:$O,0))</f>
        <v>102</v>
      </c>
      <c r="G3840" s="6" t="s">
        <v>288</v>
      </c>
      <c r="H3840" s="2" t="str">
        <f>INDEX(Δεδομένα!B$1:B$51,MATCH('2020'!G3840,Δεδομένα!A$1:A$51,0))</f>
        <v>ΘΕΣΣΑΛΙΑΣ</v>
      </c>
      <c r="I3840" s="8">
        <f>INDEX(Δεδομένα!E$1:E$13,MATCH('2020'!H3840,Δεδομένα!D$1:D$13,0))</f>
        <v>6</v>
      </c>
      <c r="J3840" s="1">
        <v>43997</v>
      </c>
      <c r="K3840" s="6" t="s">
        <v>277</v>
      </c>
      <c r="L3840" s="36" t="str">
        <f t="shared" si="236"/>
        <v>15/06/2020 14:55</v>
      </c>
      <c r="M3840" s="1">
        <v>43998</v>
      </c>
      <c r="N3840" s="6" t="s">
        <v>595</v>
      </c>
      <c r="O3840" s="36" t="str">
        <f t="shared" si="237"/>
        <v>16/06/2020 14:20</v>
      </c>
      <c r="P3840" s="46">
        <f t="shared" si="238"/>
        <v>0.97569444443797693</v>
      </c>
      <c r="Q3840" s="48">
        <v>0</v>
      </c>
      <c r="R3840" s="47">
        <f t="shared" si="239"/>
        <v>1404.9999999906868</v>
      </c>
      <c r="S3840" s="6" t="s">
        <v>288</v>
      </c>
      <c r="T3840" s="6" t="s">
        <v>292</v>
      </c>
      <c r="U3840" s="6" t="s">
        <v>44</v>
      </c>
      <c r="V3840" s="6" t="s">
        <v>5134</v>
      </c>
      <c r="W3840" s="7">
        <v>0</v>
      </c>
      <c r="X3840" s="7">
        <v>0</v>
      </c>
      <c r="Y3840" s="7">
        <v>0</v>
      </c>
      <c r="Z3840" s="7">
        <v>0</v>
      </c>
      <c r="AA3840" s="7">
        <v>0</v>
      </c>
      <c r="AB3840" s="7">
        <v>0</v>
      </c>
      <c r="AC3840" s="7">
        <v>0</v>
      </c>
      <c r="AD3840" s="7">
        <v>5</v>
      </c>
      <c r="AE3840">
        <v>9</v>
      </c>
      <c r="AF3840">
        <v>0</v>
      </c>
      <c r="AG3840">
        <v>0</v>
      </c>
      <c r="AH3840">
        <v>0</v>
      </c>
      <c r="AI3840">
        <v>2</v>
      </c>
      <c r="AJ3840">
        <v>2</v>
      </c>
      <c r="AK3840">
        <v>2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</row>
    <row r="3841" spans="1:44" x14ac:dyDescent="0.25">
      <c r="A3841">
        <v>1566656</v>
      </c>
      <c r="B3841">
        <v>759289</v>
      </c>
      <c r="C3841">
        <v>22.727038944158402</v>
      </c>
      <c r="D3841">
        <v>39.358704429554599</v>
      </c>
      <c r="E3841" s="68" t="s">
        <v>2545</v>
      </c>
      <c r="F3841" s="8">
        <f>INDEX(Δεδομένα!$P:$P,MATCH('2020'!E3841,Δεδομένα!$O:$O,0))</f>
        <v>110</v>
      </c>
      <c r="G3841" s="6" t="s">
        <v>958</v>
      </c>
      <c r="H3841" s="2" t="str">
        <f>INDEX(Δεδομένα!B$1:B$51,MATCH('2020'!G3841,Δεδομένα!A$1:A$51,0))</f>
        <v>ΘΕΣΣΑΛΙΑΣ</v>
      </c>
      <c r="I3841" s="8">
        <f>INDEX(Δεδομένα!E$1:E$13,MATCH('2020'!H3841,Δεδομένα!D$1:D$13,0))</f>
        <v>6</v>
      </c>
      <c r="J3841" s="1">
        <v>43997</v>
      </c>
      <c r="K3841" s="6" t="s">
        <v>612</v>
      </c>
      <c r="L3841" s="36" t="str">
        <f t="shared" si="236"/>
        <v>15/06/2020 13:50</v>
      </c>
      <c r="M3841" s="1">
        <v>43997</v>
      </c>
      <c r="N3841" s="6" t="s">
        <v>617</v>
      </c>
      <c r="O3841" s="36" t="str">
        <f t="shared" si="237"/>
        <v>15/06/2020 22:00</v>
      </c>
      <c r="P3841" s="46">
        <f t="shared" si="238"/>
        <v>0.34027777777373558</v>
      </c>
      <c r="Q3841" s="48">
        <v>0</v>
      </c>
      <c r="R3841" s="47">
        <f t="shared" si="239"/>
        <v>489.99999999417923</v>
      </c>
      <c r="S3841" s="6" t="s">
        <v>1331</v>
      </c>
      <c r="T3841" s="6" t="s">
        <v>2546</v>
      </c>
      <c r="U3841" s="6" t="s">
        <v>44</v>
      </c>
      <c r="V3841" s="6" t="s">
        <v>5132</v>
      </c>
      <c r="W3841" s="7">
        <v>0</v>
      </c>
      <c r="X3841" s="7">
        <v>35</v>
      </c>
      <c r="Y3841" s="7">
        <v>0</v>
      </c>
      <c r="Z3841" s="7">
        <v>0</v>
      </c>
      <c r="AA3841" s="7">
        <v>0</v>
      </c>
      <c r="AB3841" s="7">
        <v>0</v>
      </c>
      <c r="AC3841" s="7">
        <v>0</v>
      </c>
      <c r="AD3841" s="7">
        <v>0</v>
      </c>
      <c r="AE3841">
        <v>19</v>
      </c>
      <c r="AF3841">
        <v>11</v>
      </c>
      <c r="AG3841">
        <v>0</v>
      </c>
      <c r="AH3841">
        <v>0</v>
      </c>
      <c r="AI3841">
        <v>0</v>
      </c>
      <c r="AJ3841">
        <v>10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</row>
    <row r="3842" spans="1:44" x14ac:dyDescent="0.25">
      <c r="A3842">
        <v>1564229</v>
      </c>
      <c r="B3842">
        <v>759459</v>
      </c>
      <c r="C3842">
        <v>22.030172107187699</v>
      </c>
      <c r="D3842">
        <v>37.106509767472602</v>
      </c>
      <c r="E3842" s="68" t="s">
        <v>937</v>
      </c>
      <c r="F3842" s="8">
        <f>INDEX(Δεδομένα!$P:$P,MATCH('2020'!E3842,Δεδομένα!$O:$O,0))</f>
        <v>143</v>
      </c>
      <c r="G3842" s="6" t="s">
        <v>841</v>
      </c>
      <c r="H3842" s="2" t="str">
        <f>INDEX(Δεδομένα!B$1:B$51,MATCH('2020'!G3842,Δεδομένα!A$1:A$51,0))</f>
        <v>ΠΕΛΛΟΠΟΝΗΣΟΥ</v>
      </c>
      <c r="I3842" s="8">
        <f>INDEX(Δεδομένα!E$1:E$13,MATCH('2020'!H3842,Δεδομένα!D$1:D$13,0))</f>
        <v>8</v>
      </c>
      <c r="J3842" s="1">
        <v>43997</v>
      </c>
      <c r="K3842" s="6" t="s">
        <v>247</v>
      </c>
      <c r="L3842" s="36" t="str">
        <f t="shared" si="236"/>
        <v>15/06/2020 22:52</v>
      </c>
      <c r="M3842" s="1">
        <v>43997</v>
      </c>
      <c r="N3842" s="6" t="s">
        <v>5144</v>
      </c>
      <c r="O3842" s="36" t="str">
        <f t="shared" si="237"/>
        <v>15/06/2020 23:33</v>
      </c>
      <c r="P3842" s="46">
        <f t="shared" si="238"/>
        <v>2.8472222220443655E-2</v>
      </c>
      <c r="Q3842" s="48">
        <v>0</v>
      </c>
      <c r="R3842" s="47">
        <f t="shared" si="239"/>
        <v>40.999999997438863</v>
      </c>
      <c r="S3842" s="6" t="s">
        <v>842</v>
      </c>
      <c r="T3842" s="6" t="s">
        <v>940</v>
      </c>
      <c r="U3842" s="6" t="s">
        <v>44</v>
      </c>
      <c r="V3842" s="6" t="s">
        <v>5145</v>
      </c>
      <c r="W3842" s="7">
        <v>0</v>
      </c>
      <c r="X3842" s="7">
        <v>0</v>
      </c>
      <c r="Y3842" s="7">
        <v>0</v>
      </c>
      <c r="Z3842" s="7">
        <v>0</v>
      </c>
      <c r="AA3842" s="7">
        <v>0.2</v>
      </c>
      <c r="AB3842" s="7">
        <v>0</v>
      </c>
      <c r="AC3842" s="7">
        <v>0</v>
      </c>
      <c r="AD3842" s="7">
        <v>0</v>
      </c>
      <c r="AE3842">
        <v>3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</row>
    <row r="3843" spans="1:44" x14ac:dyDescent="0.25">
      <c r="A3843">
        <v>1564230</v>
      </c>
      <c r="B3843">
        <v>759466</v>
      </c>
      <c r="C3843">
        <v>21.993431211253402</v>
      </c>
      <c r="D3843">
        <v>37.081831291247902</v>
      </c>
      <c r="E3843" s="68" t="s">
        <v>937</v>
      </c>
      <c r="F3843" s="8">
        <f>INDEX(Δεδομένα!$P:$P,MATCH('2020'!E3843,Δεδομένα!$O:$O,0))</f>
        <v>143</v>
      </c>
      <c r="G3843" s="6" t="s">
        <v>841</v>
      </c>
      <c r="H3843" s="2" t="str">
        <f>INDEX(Δεδομένα!B$1:B$51,MATCH('2020'!G3843,Δεδομένα!A$1:A$51,0))</f>
        <v>ΠΕΛΛΟΠΟΝΗΣΟΥ</v>
      </c>
      <c r="I3843" s="8">
        <f>INDEX(Δεδομένα!E$1:E$13,MATCH('2020'!H3843,Δεδομένα!D$1:D$13,0))</f>
        <v>8</v>
      </c>
      <c r="J3843" s="1">
        <v>43997</v>
      </c>
      <c r="K3843" s="6" t="s">
        <v>5146</v>
      </c>
      <c r="L3843" s="36" t="str">
        <f t="shared" ref="L3843:L3906" si="240">_xlfn.CONCAT(TEXT(J3843,"ηη/μμ/εεε")," ",TEXT(K3843,"ωω:λλ"))</f>
        <v>15/06/2020 23:22</v>
      </c>
      <c r="M3843" s="1">
        <v>43998</v>
      </c>
      <c r="N3843" s="6" t="s">
        <v>2830</v>
      </c>
      <c r="O3843" s="36" t="str">
        <f t="shared" ref="O3843:O3906" si="241">_xlfn.CONCAT(TEXT(M3843,"ηη/μμ/εεε")," ",TEXT(N3843,"ωω:λλ"))</f>
        <v>16/06/2020 00:05</v>
      </c>
      <c r="P3843" s="46">
        <f t="shared" ref="P3843:P3906" si="242">O3843-L3843</f>
        <v>2.9861111106583849E-2</v>
      </c>
      <c r="Q3843" s="48">
        <v>0</v>
      </c>
      <c r="R3843" s="47">
        <f t="shared" ref="R3843:R3906" si="243">P3843*(24*60)</f>
        <v>42.999999993480742</v>
      </c>
      <c r="S3843" s="6" t="s">
        <v>842</v>
      </c>
      <c r="T3843" s="6" t="s">
        <v>984</v>
      </c>
      <c r="U3843" s="6" t="s">
        <v>44</v>
      </c>
      <c r="V3843" s="6" t="s">
        <v>5147</v>
      </c>
      <c r="W3843" s="7">
        <v>0</v>
      </c>
      <c r="X3843" s="7">
        <v>0</v>
      </c>
      <c r="Y3843" s="7">
        <v>0</v>
      </c>
      <c r="Z3843" s="7">
        <v>0</v>
      </c>
      <c r="AA3843" s="7">
        <v>0.2</v>
      </c>
      <c r="AB3843" s="7">
        <v>0</v>
      </c>
      <c r="AC3843" s="7">
        <v>0</v>
      </c>
      <c r="AD3843" s="7">
        <v>0</v>
      </c>
      <c r="AE3843">
        <v>2</v>
      </c>
      <c r="AF3843">
        <v>0</v>
      </c>
      <c r="AG3843">
        <v>0</v>
      </c>
      <c r="AH3843">
        <v>0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</row>
    <row r="3844" spans="1:44" x14ac:dyDescent="0.25">
      <c r="A3844">
        <v>1564222</v>
      </c>
      <c r="B3844">
        <v>759868</v>
      </c>
      <c r="C3844">
        <v>24.143501924485999</v>
      </c>
      <c r="D3844">
        <v>41.148907103679399</v>
      </c>
      <c r="E3844" s="68" t="s">
        <v>937</v>
      </c>
      <c r="F3844" s="8">
        <f>INDEX(Δεδομένα!$P:$P,MATCH('2020'!E3844,Δεδομένα!$O:$O,0))</f>
        <v>143</v>
      </c>
      <c r="G3844" s="6" t="s">
        <v>841</v>
      </c>
      <c r="H3844" s="2" t="str">
        <f>INDEX(Δεδομένα!B$1:B$51,MATCH('2020'!G3844,Δεδομένα!A$1:A$51,0))</f>
        <v>ΠΕΛΛΟΠΟΝΗΣΟΥ</v>
      </c>
      <c r="I3844" s="8">
        <f>INDEX(Δεδομένα!E$1:E$13,MATCH('2020'!H3844,Δεδομένα!D$1:D$13,0))</f>
        <v>8</v>
      </c>
      <c r="J3844" s="1">
        <v>43997</v>
      </c>
      <c r="K3844" s="6" t="s">
        <v>1323</v>
      </c>
      <c r="L3844" s="36" t="str">
        <f t="shared" si="240"/>
        <v>15/06/2020 12:27</v>
      </c>
      <c r="M3844" s="1">
        <v>43997</v>
      </c>
      <c r="N3844" s="6" t="s">
        <v>695</v>
      </c>
      <c r="O3844" s="36" t="str">
        <f t="shared" si="241"/>
        <v>15/06/2020 13:08</v>
      </c>
      <c r="P3844" s="46">
        <f t="shared" si="242"/>
        <v>2.8472222220443655E-2</v>
      </c>
      <c r="Q3844" s="48">
        <v>0</v>
      </c>
      <c r="R3844" s="47">
        <f t="shared" si="243"/>
        <v>40.999999997438863</v>
      </c>
      <c r="S3844" s="6" t="s">
        <v>842</v>
      </c>
      <c r="T3844" s="6" t="s">
        <v>984</v>
      </c>
      <c r="U3844" s="6" t="s">
        <v>44</v>
      </c>
      <c r="V3844" s="6" t="s">
        <v>4349</v>
      </c>
      <c r="W3844" s="7">
        <v>0</v>
      </c>
      <c r="X3844" s="7">
        <v>0</v>
      </c>
      <c r="Y3844" s="7">
        <v>0</v>
      </c>
      <c r="Z3844" s="7">
        <v>0</v>
      </c>
      <c r="AA3844" s="7">
        <v>0.8</v>
      </c>
      <c r="AB3844" s="7">
        <v>0</v>
      </c>
      <c r="AC3844" s="7">
        <v>0</v>
      </c>
      <c r="AD3844" s="7">
        <v>0</v>
      </c>
      <c r="AE3844">
        <v>4</v>
      </c>
      <c r="AF3844">
        <v>0</v>
      </c>
      <c r="AG3844">
        <v>0</v>
      </c>
      <c r="AH3844">
        <v>0</v>
      </c>
      <c r="AI3844">
        <v>0</v>
      </c>
      <c r="AJ3844">
        <v>2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</row>
    <row r="3845" spans="1:44" x14ac:dyDescent="0.25">
      <c r="A3845">
        <v>1563682</v>
      </c>
      <c r="B3845">
        <v>759278</v>
      </c>
      <c r="C3845">
        <v>22.008040988711802</v>
      </c>
      <c r="D3845">
        <v>41.021958957379802</v>
      </c>
      <c r="E3845" s="68" t="s">
        <v>952</v>
      </c>
      <c r="F3845" s="8">
        <f>INDEX(Δεδομένα!$P:$P,MATCH('2020'!E3845,Δεδομένα!$O:$O,0))</f>
        <v>62</v>
      </c>
      <c r="G3845" s="6" t="s">
        <v>874</v>
      </c>
      <c r="H3845" s="2" t="str">
        <f>INDEX(Δεδομένα!B$1:B$51,MATCH('2020'!G3845,Δεδομένα!A$1:A$51,0))</f>
        <v>ΚΕΝΤΡΙΚΗΣ ΜΑΚΕΔΟΝΙΑΣ</v>
      </c>
      <c r="I3845" s="8">
        <f>INDEX(Δεδομένα!E$1:E$13,MATCH('2020'!H3845,Δεδομένα!D$1:D$13,0))</f>
        <v>3</v>
      </c>
      <c r="J3845" s="1">
        <v>43997</v>
      </c>
      <c r="K3845" s="6" t="s">
        <v>695</v>
      </c>
      <c r="L3845" s="36" t="str">
        <f t="shared" si="240"/>
        <v>15/06/2020 13:08</v>
      </c>
      <c r="M3845" s="1">
        <v>43997</v>
      </c>
      <c r="N3845" s="6" t="s">
        <v>362</v>
      </c>
      <c r="O3845" s="36" t="str">
        <f t="shared" si="241"/>
        <v>15/06/2020 14:00</v>
      </c>
      <c r="P3845" s="46">
        <f t="shared" si="242"/>
        <v>3.6111111112404615E-2</v>
      </c>
      <c r="Q3845" s="48">
        <v>0</v>
      </c>
      <c r="R3845" s="47">
        <f t="shared" si="243"/>
        <v>52.000000001862645</v>
      </c>
      <c r="S3845" s="6" t="s">
        <v>953</v>
      </c>
      <c r="T3845" s="6" t="s">
        <v>954</v>
      </c>
      <c r="U3845" s="6" t="s">
        <v>1389</v>
      </c>
      <c r="V3845" s="6" t="s">
        <v>5131</v>
      </c>
      <c r="W3845" s="7">
        <v>0</v>
      </c>
      <c r="X3845" s="7">
        <v>0</v>
      </c>
      <c r="Y3845" s="7">
        <v>0</v>
      </c>
      <c r="Z3845" s="7">
        <v>1</v>
      </c>
      <c r="AA3845" s="7">
        <v>0</v>
      </c>
      <c r="AB3845" s="7">
        <v>0</v>
      </c>
      <c r="AC3845" s="7">
        <v>0</v>
      </c>
      <c r="AD3845" s="7">
        <v>0</v>
      </c>
      <c r="AE3845">
        <v>5</v>
      </c>
      <c r="AF3845">
        <v>0</v>
      </c>
      <c r="AG3845">
        <v>0</v>
      </c>
      <c r="AH3845">
        <v>0</v>
      </c>
      <c r="AI3845">
        <v>0</v>
      </c>
      <c r="AJ3845">
        <v>2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</row>
    <row r="3846" spans="1:44" x14ac:dyDescent="0.25">
      <c r="A3846">
        <v>1563601</v>
      </c>
      <c r="B3846">
        <v>759290</v>
      </c>
      <c r="C3846">
        <v>22.2975297054337</v>
      </c>
      <c r="D3846">
        <v>40.709974477114002</v>
      </c>
      <c r="E3846" s="68" t="s">
        <v>873</v>
      </c>
      <c r="F3846" s="8">
        <f>INDEX(Δεδομένα!$P:$P,MATCH('2020'!E3846,Δεδομένα!$O:$O,0))</f>
        <v>61</v>
      </c>
      <c r="G3846" s="6" t="s">
        <v>874</v>
      </c>
      <c r="H3846" s="2" t="str">
        <f>INDEX(Δεδομένα!B$1:B$51,MATCH('2020'!G3846,Δεδομένα!A$1:A$51,0))</f>
        <v>ΚΕΝΤΡΙΚΗΣ ΜΑΚΕΔΟΝΙΑΣ</v>
      </c>
      <c r="I3846" s="8">
        <f>INDEX(Δεδομένα!E$1:E$13,MATCH('2020'!H3846,Δεδομένα!D$1:D$13,0))</f>
        <v>3</v>
      </c>
      <c r="J3846" s="1">
        <v>43997</v>
      </c>
      <c r="K3846" s="6" t="s">
        <v>520</v>
      </c>
      <c r="L3846" s="36" t="str">
        <f t="shared" si="240"/>
        <v>15/06/2020 13:49</v>
      </c>
      <c r="M3846" s="1">
        <v>43997</v>
      </c>
      <c r="N3846" s="6" t="s">
        <v>277</v>
      </c>
      <c r="O3846" s="36" t="str">
        <f t="shared" si="241"/>
        <v>15/06/2020 14:55</v>
      </c>
      <c r="P3846" s="46">
        <f t="shared" si="242"/>
        <v>4.5833333337213844E-2</v>
      </c>
      <c r="Q3846" s="48">
        <v>0</v>
      </c>
      <c r="R3846" s="47">
        <f t="shared" si="243"/>
        <v>66.000000005587935</v>
      </c>
      <c r="S3846" s="6" t="s">
        <v>877</v>
      </c>
      <c r="T3846" s="6" t="s">
        <v>878</v>
      </c>
      <c r="U3846" s="6" t="s">
        <v>879</v>
      </c>
      <c r="V3846" s="6" t="s">
        <v>880</v>
      </c>
      <c r="W3846" s="7">
        <v>0</v>
      </c>
      <c r="X3846" s="7">
        <v>0</v>
      </c>
      <c r="Y3846" s="7">
        <v>0</v>
      </c>
      <c r="Z3846" s="7">
        <v>0</v>
      </c>
      <c r="AA3846" s="7">
        <v>0.5</v>
      </c>
      <c r="AB3846" s="7">
        <v>0</v>
      </c>
      <c r="AC3846" s="7">
        <v>0</v>
      </c>
      <c r="AD3846" s="7">
        <v>0</v>
      </c>
      <c r="AE3846">
        <v>2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</row>
    <row r="3847" spans="1:44" x14ac:dyDescent="0.25">
      <c r="A3847">
        <v>1563873</v>
      </c>
      <c r="B3847">
        <v>759244</v>
      </c>
      <c r="C3847">
        <v>22.5663762499047</v>
      </c>
      <c r="D3847">
        <v>40.369397166990701</v>
      </c>
      <c r="E3847" s="68" t="s">
        <v>978</v>
      </c>
      <c r="F3847" s="8">
        <f>INDEX(Δεδομένα!$P:$P,MATCH('2020'!E3847,Δεδομένα!$O:$O,0))</f>
        <v>67</v>
      </c>
      <c r="G3847" s="6" t="s">
        <v>917</v>
      </c>
      <c r="H3847" s="2" t="str">
        <f>INDEX(Δεδομένα!B$1:B$51,MATCH('2020'!G3847,Δεδομένα!A$1:A$51,0))</f>
        <v>ΚΕΝΤΡΙΚΗΣ ΜΑΚΕΔΟΝΙΑΣ</v>
      </c>
      <c r="I3847" s="8">
        <f>INDEX(Δεδομένα!E$1:E$13,MATCH('2020'!H3847,Δεδομένα!D$1:D$13,0))</f>
        <v>3</v>
      </c>
      <c r="J3847" s="1">
        <v>43997</v>
      </c>
      <c r="K3847" s="6" t="s">
        <v>507</v>
      </c>
      <c r="L3847" s="36" t="str">
        <f t="shared" si="240"/>
        <v>15/06/2020 10:55</v>
      </c>
      <c r="M3847" s="1">
        <v>43997</v>
      </c>
      <c r="N3847" s="6" t="s">
        <v>876</v>
      </c>
      <c r="O3847" s="36" t="str">
        <f t="shared" si="241"/>
        <v>15/06/2020 11:55</v>
      </c>
      <c r="P3847" s="46">
        <f t="shared" si="242"/>
        <v>4.1666666671517305E-2</v>
      </c>
      <c r="Q3847" s="48">
        <v>0</v>
      </c>
      <c r="R3847" s="47">
        <f t="shared" si="243"/>
        <v>60.000000006984919</v>
      </c>
      <c r="S3847" s="6" t="s">
        <v>917</v>
      </c>
      <c r="T3847" s="6" t="s">
        <v>1191</v>
      </c>
      <c r="U3847" s="6" t="s">
        <v>3123</v>
      </c>
      <c r="V3847" s="6" t="s">
        <v>5130</v>
      </c>
      <c r="W3847" s="7">
        <v>0.5</v>
      </c>
      <c r="X3847" s="7">
        <v>0</v>
      </c>
      <c r="Y3847" s="7">
        <v>0</v>
      </c>
      <c r="Z3847" s="7">
        <v>0</v>
      </c>
      <c r="AA3847" s="7">
        <v>0</v>
      </c>
      <c r="AB3847" s="7">
        <v>0</v>
      </c>
      <c r="AC3847" s="7">
        <v>0</v>
      </c>
      <c r="AD3847" s="7">
        <v>0.5</v>
      </c>
      <c r="AE3847">
        <v>3</v>
      </c>
      <c r="AF3847">
        <v>0</v>
      </c>
      <c r="AG3847">
        <v>0</v>
      </c>
      <c r="AH3847">
        <v>0</v>
      </c>
      <c r="AI3847">
        <v>0</v>
      </c>
      <c r="AJ3847">
        <v>1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</row>
    <row r="3848" spans="1:44" x14ac:dyDescent="0.25">
      <c r="A3848">
        <v>1564944</v>
      </c>
      <c r="B3848">
        <v>759329</v>
      </c>
      <c r="C3848">
        <v>21.978073579724899</v>
      </c>
      <c r="D3848">
        <v>39.5831050400799</v>
      </c>
      <c r="E3848" s="68" t="s">
        <v>883</v>
      </c>
      <c r="F3848" s="8">
        <f>INDEX(Δεδομένα!$P:$P,MATCH('2020'!E3848,Δεδομένα!$O:$O,0))</f>
        <v>112</v>
      </c>
      <c r="G3848" s="6" t="s">
        <v>884</v>
      </c>
      <c r="H3848" s="2" t="str">
        <f>INDEX(Δεδομένα!B$1:B$51,MATCH('2020'!G3848,Δεδομένα!A$1:A$51,0))</f>
        <v>ΘΕΣΣΑΛΙΑΣ</v>
      </c>
      <c r="I3848" s="8">
        <f>INDEX(Δεδομένα!E$1:E$13,MATCH('2020'!H3848,Δεδομένα!D$1:D$13,0))</f>
        <v>6</v>
      </c>
      <c r="J3848" s="1">
        <v>43997</v>
      </c>
      <c r="K3848" s="6" t="s">
        <v>543</v>
      </c>
      <c r="L3848" s="36" t="str">
        <f t="shared" si="240"/>
        <v>15/06/2020 15:45</v>
      </c>
      <c r="M3848" s="1">
        <v>43997</v>
      </c>
      <c r="N3848" s="6" t="s">
        <v>85</v>
      </c>
      <c r="O3848" s="36" t="str">
        <f t="shared" si="241"/>
        <v>15/06/2020 17:50</v>
      </c>
      <c r="P3848" s="46">
        <f t="shared" si="242"/>
        <v>8.6805555554747116E-2</v>
      </c>
      <c r="Q3848" s="48">
        <v>0</v>
      </c>
      <c r="R3848" s="47">
        <f t="shared" si="243"/>
        <v>124.99999999883585</v>
      </c>
      <c r="S3848" s="6" t="s">
        <v>884</v>
      </c>
      <c r="T3848" s="6" t="s">
        <v>885</v>
      </c>
      <c r="U3848" s="6" t="s">
        <v>44</v>
      </c>
      <c r="V3848" s="6" t="s">
        <v>5137</v>
      </c>
      <c r="W3848" s="7">
        <v>0</v>
      </c>
      <c r="X3848" s="7">
        <v>0</v>
      </c>
      <c r="Y3848" s="7">
        <v>0</v>
      </c>
      <c r="Z3848" s="7">
        <v>0.3</v>
      </c>
      <c r="AA3848" s="7">
        <v>0</v>
      </c>
      <c r="AB3848" s="7">
        <v>0</v>
      </c>
      <c r="AC3848" s="7">
        <v>0</v>
      </c>
      <c r="AD3848" s="7">
        <v>0</v>
      </c>
      <c r="AE3848">
        <v>5</v>
      </c>
      <c r="AF3848">
        <v>0</v>
      </c>
      <c r="AG3848">
        <v>0</v>
      </c>
      <c r="AH3848">
        <v>0</v>
      </c>
      <c r="AI3848">
        <v>0</v>
      </c>
      <c r="AJ3848">
        <v>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</row>
    <row r="3849" spans="1:44" x14ac:dyDescent="0.25">
      <c r="A3849">
        <v>1563540</v>
      </c>
      <c r="B3849">
        <v>759363</v>
      </c>
      <c r="C3849">
        <v>22.874108969031099</v>
      </c>
      <c r="D3849">
        <v>38.947171644216702</v>
      </c>
      <c r="E3849" s="68" t="s">
        <v>3009</v>
      </c>
      <c r="F3849" s="8">
        <f>INDEX(Δεδομένα!$P:$P,MATCH('2020'!E3849,Δεδομένα!$O:$O,0))</f>
        <v>165</v>
      </c>
      <c r="G3849" s="6" t="s">
        <v>399</v>
      </c>
      <c r="H3849" s="2" t="str">
        <f>INDEX(Δεδομένα!B$1:B$51,MATCH('2020'!G3849,Δεδομένα!A$1:A$51,0))</f>
        <v>ΣΤΕΡΕΑΣ ΕΛΛΑΔΟΣ</v>
      </c>
      <c r="I3849" s="8">
        <f>INDEX(Δεδομένα!E$1:E$13,MATCH('2020'!H3849,Δεδομένα!D$1:D$13,0))</f>
        <v>9</v>
      </c>
      <c r="J3849" s="1">
        <v>43997</v>
      </c>
      <c r="K3849" s="6" t="s">
        <v>157</v>
      </c>
      <c r="L3849" s="36" t="str">
        <f t="shared" si="240"/>
        <v>15/06/2020 18:10</v>
      </c>
      <c r="M3849" s="1">
        <v>43997</v>
      </c>
      <c r="N3849" s="6" t="s">
        <v>117</v>
      </c>
      <c r="O3849" s="36" t="str">
        <f t="shared" si="241"/>
        <v>15/06/2020 20:00</v>
      </c>
      <c r="P3849" s="46">
        <f t="shared" si="242"/>
        <v>7.6388888890505768E-2</v>
      </c>
      <c r="Q3849" s="48">
        <v>0</v>
      </c>
      <c r="R3849" s="47">
        <f t="shared" si="243"/>
        <v>110.00000000232831</v>
      </c>
      <c r="S3849" s="6" t="s">
        <v>407</v>
      </c>
      <c r="T3849" s="6" t="s">
        <v>3010</v>
      </c>
      <c r="U3849" s="6" t="s">
        <v>5138</v>
      </c>
      <c r="V3849" s="6" t="s">
        <v>5139</v>
      </c>
      <c r="W3849" s="7">
        <v>0</v>
      </c>
      <c r="X3849" s="7">
        <v>0</v>
      </c>
      <c r="Y3849" s="7">
        <v>0</v>
      </c>
      <c r="Z3849" s="7">
        <v>0</v>
      </c>
      <c r="AA3849" s="7">
        <v>0</v>
      </c>
      <c r="AB3849" s="7">
        <v>7</v>
      </c>
      <c r="AC3849" s="7">
        <v>0</v>
      </c>
      <c r="AD3849" s="7">
        <v>0</v>
      </c>
      <c r="AE3849">
        <v>6</v>
      </c>
      <c r="AF3849">
        <v>0</v>
      </c>
      <c r="AG3849">
        <v>0</v>
      </c>
      <c r="AH3849">
        <v>0</v>
      </c>
      <c r="AI3849">
        <v>0</v>
      </c>
      <c r="AJ3849">
        <v>3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</row>
    <row r="3850" spans="1:44" x14ac:dyDescent="0.25">
      <c r="A3850">
        <v>1563750</v>
      </c>
      <c r="B3850">
        <v>759374</v>
      </c>
      <c r="C3850">
        <v>22.168013975757201</v>
      </c>
      <c r="D3850">
        <v>38.944552512390999</v>
      </c>
      <c r="E3850" s="68" t="s">
        <v>417</v>
      </c>
      <c r="F3850" s="8">
        <f>INDEX(Δεδομένα!$P:$P,MATCH('2020'!E3850,Δεδομένα!$O:$O,0))</f>
        <v>168</v>
      </c>
      <c r="G3850" s="6" t="s">
        <v>399</v>
      </c>
      <c r="H3850" s="2" t="str">
        <f>INDEX(Δεδομένα!B$1:B$51,MATCH('2020'!G3850,Δεδομένα!A$1:A$51,0))</f>
        <v>ΣΤΕΡΕΑΣ ΕΛΛΑΔΟΣ</v>
      </c>
      <c r="I3850" s="8">
        <f>INDEX(Δεδομένα!E$1:E$13,MATCH('2020'!H3850,Δεδομένα!D$1:D$13,0))</f>
        <v>9</v>
      </c>
      <c r="J3850" s="1">
        <v>43997</v>
      </c>
      <c r="K3850" s="6" t="s">
        <v>209</v>
      </c>
      <c r="L3850" s="36" t="str">
        <f t="shared" si="240"/>
        <v>15/06/2020 18:30</v>
      </c>
      <c r="M3850" s="1">
        <v>43997</v>
      </c>
      <c r="N3850" s="6" t="s">
        <v>263</v>
      </c>
      <c r="O3850" s="36" t="str">
        <f t="shared" si="241"/>
        <v>15/06/2020 18:35</v>
      </c>
      <c r="P3850" s="46">
        <f t="shared" si="242"/>
        <v>3.4722222189884633E-3</v>
      </c>
      <c r="Q3850" s="48">
        <v>0</v>
      </c>
      <c r="R3850" s="47">
        <f t="shared" si="243"/>
        <v>4.9999999953433871</v>
      </c>
      <c r="S3850" s="6" t="s">
        <v>420</v>
      </c>
      <c r="T3850" s="6" t="s">
        <v>421</v>
      </c>
      <c r="U3850" s="6" t="s">
        <v>44</v>
      </c>
      <c r="V3850" s="6" t="s">
        <v>5140</v>
      </c>
      <c r="W3850" s="7">
        <v>0</v>
      </c>
      <c r="X3850" s="7">
        <v>0</v>
      </c>
      <c r="Y3850" s="7">
        <v>0</v>
      </c>
      <c r="Z3850" s="7">
        <v>0</v>
      </c>
      <c r="AA3850" s="7">
        <v>0.03</v>
      </c>
      <c r="AB3850" s="7">
        <v>0</v>
      </c>
      <c r="AC3850" s="7">
        <v>0</v>
      </c>
      <c r="AD3850" s="7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</row>
    <row r="3851" spans="1:44" x14ac:dyDescent="0.25">
      <c r="A3851">
        <v>1564656</v>
      </c>
      <c r="B3851">
        <v>759352</v>
      </c>
      <c r="C3851">
        <v>26.0969275124238</v>
      </c>
      <c r="D3851">
        <v>38.321090856542398</v>
      </c>
      <c r="E3851" s="68" t="s">
        <v>1661</v>
      </c>
      <c r="F3851" s="8">
        <f>INDEX(Δεδομένα!$P:$P,MATCH('2020'!E3851,Δεδομένα!$O:$O,0))</f>
        <v>201</v>
      </c>
      <c r="G3851" s="6" t="s">
        <v>525</v>
      </c>
      <c r="H3851" s="2" t="str">
        <f>INDEX(Δεδομένα!B$1:B$51,MATCH('2020'!G3851,Δεδομένα!A$1:A$51,0))</f>
        <v>ΒΟΡΕΙΟΥ ΑΙΓΑΙΟΥ</v>
      </c>
      <c r="I3851" s="8">
        <f>INDEX(Δεδομένα!E$1:E$13,MATCH('2020'!H3851,Δεδομένα!D$1:D$13,0))</f>
        <v>11</v>
      </c>
      <c r="J3851" s="1">
        <v>43997</v>
      </c>
      <c r="K3851" s="6" t="s">
        <v>540</v>
      </c>
      <c r="L3851" s="36" t="str">
        <f t="shared" si="240"/>
        <v>15/06/2020 17:15</v>
      </c>
      <c r="M3851" s="1">
        <v>43997</v>
      </c>
      <c r="N3851" s="6" t="s">
        <v>310</v>
      </c>
      <c r="O3851" s="36" t="str">
        <f t="shared" si="241"/>
        <v>15/06/2020 18:15</v>
      </c>
      <c r="P3851" s="46">
        <f t="shared" si="242"/>
        <v>4.1666666664241347E-2</v>
      </c>
      <c r="Q3851" s="48">
        <v>0</v>
      </c>
      <c r="R3851" s="47">
        <f t="shared" si="243"/>
        <v>59.99999999650754</v>
      </c>
      <c r="S3851" s="6" t="s">
        <v>525</v>
      </c>
      <c r="T3851" s="6" t="s">
        <v>527</v>
      </c>
      <c r="U3851" s="6" t="s">
        <v>44</v>
      </c>
      <c r="V3851" s="6" t="s">
        <v>5046</v>
      </c>
      <c r="W3851" s="7">
        <v>0</v>
      </c>
      <c r="X3851" s="7">
        <v>0</v>
      </c>
      <c r="Y3851" s="7">
        <v>0</v>
      </c>
      <c r="Z3851" s="7">
        <v>0</v>
      </c>
      <c r="AA3851" s="7">
        <v>0</v>
      </c>
      <c r="AB3851" s="7">
        <v>320</v>
      </c>
      <c r="AC3851" s="7">
        <v>0</v>
      </c>
      <c r="AD3851" s="7">
        <v>0</v>
      </c>
      <c r="AE3851">
        <v>4</v>
      </c>
      <c r="AF3851">
        <v>0</v>
      </c>
      <c r="AG3851">
        <v>0</v>
      </c>
      <c r="AH3851">
        <v>0</v>
      </c>
      <c r="AI3851">
        <v>0</v>
      </c>
      <c r="AJ3851">
        <v>2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</row>
    <row r="3852" spans="1:44" x14ac:dyDescent="0.25">
      <c r="A3852">
        <v>1564798</v>
      </c>
      <c r="B3852">
        <v>759532</v>
      </c>
      <c r="C3852">
        <v>21.143114139010201</v>
      </c>
      <c r="D3852">
        <v>38.497426006556502</v>
      </c>
      <c r="E3852" s="68" t="s">
        <v>334</v>
      </c>
      <c r="F3852" s="8">
        <f>INDEX(Δεδομένα!$P:$P,MATCH('2020'!E3852,Δεδομένα!$O:$O,0))</f>
        <v>127</v>
      </c>
      <c r="G3852" s="6" t="s">
        <v>335</v>
      </c>
      <c r="H3852" s="2" t="str">
        <f>INDEX(Δεδομένα!B$1:B$51,MATCH('2020'!G3852,Δεδομένα!A$1:A$51,0))</f>
        <v>ΔΥΤΙΚΗΣ ΕΛΛΑΔΟΣ</v>
      </c>
      <c r="I3852" s="8">
        <f>INDEX(Δεδομένα!E$1:E$13,MATCH('2020'!H3852,Δεδομένα!D$1:D$13,0))</f>
        <v>7</v>
      </c>
      <c r="J3852" s="1">
        <v>43998</v>
      </c>
      <c r="K3852" s="6" t="s">
        <v>664</v>
      </c>
      <c r="L3852" s="36" t="str">
        <f t="shared" si="240"/>
        <v>16/06/2020 10:30</v>
      </c>
      <c r="M3852" s="1">
        <v>43998</v>
      </c>
      <c r="N3852" s="6" t="s">
        <v>1235</v>
      </c>
      <c r="O3852" s="36" t="str">
        <f t="shared" si="241"/>
        <v>16/06/2020 11:25</v>
      </c>
      <c r="P3852" s="46">
        <f t="shared" si="242"/>
        <v>3.8194444445252884E-2</v>
      </c>
      <c r="Q3852" s="48">
        <v>0</v>
      </c>
      <c r="R3852" s="47">
        <f t="shared" si="243"/>
        <v>55.000000001164153</v>
      </c>
      <c r="S3852" s="6" t="s">
        <v>338</v>
      </c>
      <c r="T3852" s="6" t="s">
        <v>1445</v>
      </c>
      <c r="U3852" s="6" t="s">
        <v>44</v>
      </c>
      <c r="V3852" s="6" t="s">
        <v>5157</v>
      </c>
      <c r="W3852" s="7">
        <v>0</v>
      </c>
      <c r="X3852" s="7">
        <v>0</v>
      </c>
      <c r="Y3852" s="7">
        <v>0</v>
      </c>
      <c r="Z3852" s="7">
        <v>0</v>
      </c>
      <c r="AA3852" s="7">
        <v>2</v>
      </c>
      <c r="AB3852" s="7">
        <v>0</v>
      </c>
      <c r="AC3852" s="7">
        <v>0</v>
      </c>
      <c r="AD3852" s="7">
        <v>0</v>
      </c>
      <c r="AE3852">
        <v>2</v>
      </c>
      <c r="AF3852">
        <v>0</v>
      </c>
      <c r="AG3852">
        <v>0</v>
      </c>
      <c r="AH3852">
        <v>0</v>
      </c>
      <c r="AI3852">
        <v>0</v>
      </c>
      <c r="AJ3852">
        <v>1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</row>
    <row r="3853" spans="1:44" x14ac:dyDescent="0.25">
      <c r="A3853">
        <v>1564800</v>
      </c>
      <c r="B3853">
        <v>759554</v>
      </c>
      <c r="C3853">
        <v>21.169452576644201</v>
      </c>
      <c r="D3853">
        <v>38.497445264193203</v>
      </c>
      <c r="E3853" s="68" t="s">
        <v>334</v>
      </c>
      <c r="F3853" s="8">
        <f>INDEX(Δεδομένα!$P:$P,MATCH('2020'!E3853,Δεδομένα!$O:$O,0))</f>
        <v>127</v>
      </c>
      <c r="G3853" s="6" t="s">
        <v>335</v>
      </c>
      <c r="H3853" s="2" t="str">
        <f>INDEX(Δεδομένα!B$1:B$51,MATCH('2020'!G3853,Δεδομένα!A$1:A$51,0))</f>
        <v>ΔΥΤΙΚΗΣ ΕΛΛΑΔΟΣ</v>
      </c>
      <c r="I3853" s="8">
        <f>INDEX(Δεδομένα!E$1:E$13,MATCH('2020'!H3853,Δεδομένα!D$1:D$13,0))</f>
        <v>7</v>
      </c>
      <c r="J3853" s="1">
        <v>43998</v>
      </c>
      <c r="K3853" s="6" t="s">
        <v>4015</v>
      </c>
      <c r="L3853" s="36" t="str">
        <f t="shared" si="240"/>
        <v>16/06/2020 11:34</v>
      </c>
      <c r="M3853" s="1">
        <v>43998</v>
      </c>
      <c r="N3853" s="6" t="s">
        <v>662</v>
      </c>
      <c r="O3853" s="36" t="str">
        <f t="shared" si="241"/>
        <v>16/06/2020 12:30</v>
      </c>
      <c r="P3853" s="46">
        <f t="shared" si="242"/>
        <v>3.888888889196096E-2</v>
      </c>
      <c r="Q3853" s="48">
        <v>0</v>
      </c>
      <c r="R3853" s="47">
        <f t="shared" si="243"/>
        <v>56.000000004423782</v>
      </c>
      <c r="S3853" s="6" t="s">
        <v>338</v>
      </c>
      <c r="T3853" s="6" t="s">
        <v>1445</v>
      </c>
      <c r="U3853" s="6" t="s">
        <v>44</v>
      </c>
      <c r="V3853" s="6" t="s">
        <v>5160</v>
      </c>
      <c r="W3853" s="7">
        <v>0</v>
      </c>
      <c r="X3853" s="7">
        <v>0</v>
      </c>
      <c r="Y3853" s="7">
        <v>0</v>
      </c>
      <c r="Z3853" s="7">
        <v>0</v>
      </c>
      <c r="AA3853" s="7">
        <v>0.5</v>
      </c>
      <c r="AB3853" s="7">
        <v>0</v>
      </c>
      <c r="AC3853" s="7">
        <v>0</v>
      </c>
      <c r="AD3853" s="7">
        <v>0</v>
      </c>
      <c r="AE3853">
        <v>4</v>
      </c>
      <c r="AF3853">
        <v>0</v>
      </c>
      <c r="AG3853">
        <v>0</v>
      </c>
      <c r="AH3853">
        <v>0</v>
      </c>
      <c r="AI3853">
        <v>0</v>
      </c>
      <c r="AJ3853">
        <v>2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</row>
    <row r="3854" spans="1:44" x14ac:dyDescent="0.25">
      <c r="A3854">
        <v>1564500</v>
      </c>
      <c r="B3854">
        <v>759664</v>
      </c>
      <c r="C3854">
        <v>21.765924316329102</v>
      </c>
      <c r="D3854">
        <v>38.093226874119097</v>
      </c>
      <c r="E3854" s="68" t="s">
        <v>302</v>
      </c>
      <c r="F3854" s="8">
        <f>INDEX(Δεδομένα!$P:$P,MATCH('2020'!E3854,Δεδομένα!$O:$O,0))</f>
        <v>119</v>
      </c>
      <c r="G3854" s="6" t="s">
        <v>303</v>
      </c>
      <c r="H3854" s="2" t="str">
        <f>INDEX(Δεδομένα!B$1:B$51,MATCH('2020'!G3854,Δεδομένα!A$1:A$51,0))</f>
        <v>ΔΥΤΙΚΗΣ ΕΛΛΑΔΟΣ</v>
      </c>
      <c r="I3854" s="8">
        <f>INDEX(Δεδομένα!E$1:E$13,MATCH('2020'!H3854,Δεδομένα!D$1:D$13,0))</f>
        <v>7</v>
      </c>
      <c r="J3854" s="1">
        <v>43998</v>
      </c>
      <c r="K3854" s="6" t="s">
        <v>501</v>
      </c>
      <c r="L3854" s="36" t="str">
        <f t="shared" si="240"/>
        <v>16/06/2020 17:42</v>
      </c>
      <c r="M3854" s="1">
        <v>43998</v>
      </c>
      <c r="N3854" s="6" t="s">
        <v>637</v>
      </c>
      <c r="O3854" s="36" t="str">
        <f t="shared" si="241"/>
        <v>16/06/2020 20:15</v>
      </c>
      <c r="P3854" s="46">
        <f t="shared" si="242"/>
        <v>0.10624999999708962</v>
      </c>
      <c r="Q3854" s="48">
        <v>0</v>
      </c>
      <c r="R3854" s="47">
        <f t="shared" si="243"/>
        <v>152.99999999580905</v>
      </c>
      <c r="S3854" s="6" t="s">
        <v>306</v>
      </c>
      <c r="T3854" s="6" t="s">
        <v>307</v>
      </c>
      <c r="U3854" s="6" t="s">
        <v>44</v>
      </c>
      <c r="V3854" s="6" t="s">
        <v>5179</v>
      </c>
      <c r="W3854" s="7">
        <v>0</v>
      </c>
      <c r="X3854" s="7">
        <v>0</v>
      </c>
      <c r="Y3854" s="7">
        <v>0</v>
      </c>
      <c r="Z3854" s="7">
        <v>1</v>
      </c>
      <c r="AA3854" s="7">
        <v>0</v>
      </c>
      <c r="AB3854" s="7">
        <v>1</v>
      </c>
      <c r="AC3854" s="7">
        <v>0</v>
      </c>
      <c r="AD3854" s="7">
        <v>0</v>
      </c>
      <c r="AE3854">
        <v>6</v>
      </c>
      <c r="AF3854">
        <v>0</v>
      </c>
      <c r="AG3854">
        <v>0</v>
      </c>
      <c r="AH3854">
        <v>0</v>
      </c>
      <c r="AI3854">
        <v>0</v>
      </c>
      <c r="AJ3854">
        <v>3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</row>
    <row r="3855" spans="1:44" x14ac:dyDescent="0.25">
      <c r="A3855">
        <v>1563896</v>
      </c>
      <c r="B3855">
        <v>759595</v>
      </c>
      <c r="C3855">
        <v>23.463326543589801</v>
      </c>
      <c r="D3855">
        <v>38.254604024807897</v>
      </c>
      <c r="E3855" s="68" t="s">
        <v>1990</v>
      </c>
      <c r="F3855" s="8">
        <f>INDEX(Δεδομένα!$P:$P,MATCH('2020'!E3855,Δεδομένα!$O:$O,0))</f>
        <v>178</v>
      </c>
      <c r="G3855" s="6" t="s">
        <v>846</v>
      </c>
      <c r="H3855" s="2" t="str">
        <f>INDEX(Δεδομένα!B$1:B$51,MATCH('2020'!G3855,Δεδομένα!A$1:A$51,0))</f>
        <v>ΣΤΕΡΕΑΣ ΕΛΛΑΔΟΣ</v>
      </c>
      <c r="I3855" s="8">
        <f>INDEX(Δεδομένα!E$1:E$13,MATCH('2020'!H3855,Δεδομένα!D$1:D$13,0))</f>
        <v>9</v>
      </c>
      <c r="J3855" s="1">
        <v>43998</v>
      </c>
      <c r="K3855" s="6" t="s">
        <v>1204</v>
      </c>
      <c r="L3855" s="36" t="str">
        <f t="shared" si="240"/>
        <v>16/06/2020 13:37</v>
      </c>
      <c r="M3855" s="1">
        <v>43998</v>
      </c>
      <c r="N3855" s="6" t="s">
        <v>581</v>
      </c>
      <c r="O3855" s="36" t="str">
        <f t="shared" si="241"/>
        <v>16/06/2020 15:40</v>
      </c>
      <c r="P3855" s="46">
        <f t="shared" si="242"/>
        <v>8.5416666668606922E-2</v>
      </c>
      <c r="Q3855" s="48">
        <v>0</v>
      </c>
      <c r="R3855" s="47">
        <f t="shared" si="243"/>
        <v>123.00000000279397</v>
      </c>
      <c r="S3855" s="6" t="s">
        <v>1991</v>
      </c>
      <c r="T3855" s="6" t="s">
        <v>1992</v>
      </c>
      <c r="U3855" s="6" t="s">
        <v>4155</v>
      </c>
      <c r="V3855" s="6" t="s">
        <v>4155</v>
      </c>
      <c r="W3855" s="7">
        <v>0</v>
      </c>
      <c r="X3855" s="7">
        <v>0</v>
      </c>
      <c r="Y3855" s="7">
        <v>0</v>
      </c>
      <c r="Z3855" s="7">
        <v>0</v>
      </c>
      <c r="AA3855" s="7">
        <v>0</v>
      </c>
      <c r="AB3855" s="7">
        <v>0</v>
      </c>
      <c r="AC3855" s="7">
        <v>0.1</v>
      </c>
      <c r="AD3855" s="7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</row>
    <row r="3856" spans="1:44" x14ac:dyDescent="0.25">
      <c r="A3856">
        <v>1564101</v>
      </c>
      <c r="B3856">
        <v>759551</v>
      </c>
      <c r="C3856">
        <v>23.607102294003401</v>
      </c>
      <c r="D3856">
        <v>38.377286103264098</v>
      </c>
      <c r="E3856" s="68" t="s">
        <v>2005</v>
      </c>
      <c r="F3856" s="8">
        <f>INDEX(Δεδομένα!$P:$P,MATCH('2020'!E3856,Δεδομένα!$O:$O,0))</f>
        <v>179</v>
      </c>
      <c r="G3856" s="6" t="s">
        <v>439</v>
      </c>
      <c r="H3856" s="2" t="str">
        <f>INDEX(Δεδομένα!B$1:B$51,MATCH('2020'!G3856,Δεδομένα!A$1:A$51,0))</f>
        <v>ΣΤΕΡΕΑΣ ΕΛΛΑΔΟΣ</v>
      </c>
      <c r="I3856" s="8">
        <f>INDEX(Δεδομένα!E$1:E$13,MATCH('2020'!H3856,Δεδομένα!D$1:D$13,0))</f>
        <v>9</v>
      </c>
      <c r="J3856" s="1">
        <v>43998</v>
      </c>
      <c r="K3856" s="6" t="s">
        <v>1235</v>
      </c>
      <c r="L3856" s="36" t="str">
        <f t="shared" si="240"/>
        <v>16/06/2020 11:25</v>
      </c>
      <c r="M3856" s="1">
        <v>43998</v>
      </c>
      <c r="N3856" s="6" t="s">
        <v>2489</v>
      </c>
      <c r="O3856" s="36" t="str">
        <f t="shared" si="241"/>
        <v>16/06/2020 12:02</v>
      </c>
      <c r="P3856" s="46">
        <f t="shared" si="242"/>
        <v>2.569444444088731E-2</v>
      </c>
      <c r="Q3856" s="48">
        <v>0</v>
      </c>
      <c r="R3856" s="47">
        <f t="shared" si="243"/>
        <v>36.999999994877726</v>
      </c>
      <c r="S3856" s="6" t="s">
        <v>2007</v>
      </c>
      <c r="T3856" s="6" t="s">
        <v>2008</v>
      </c>
      <c r="U3856" s="6" t="s">
        <v>5158</v>
      </c>
      <c r="V3856" s="6" t="s">
        <v>5159</v>
      </c>
      <c r="W3856" s="7">
        <v>0</v>
      </c>
      <c r="X3856" s="7">
        <v>0</v>
      </c>
      <c r="Y3856" s="7">
        <v>0</v>
      </c>
      <c r="Z3856" s="7">
        <v>0</v>
      </c>
      <c r="AA3856" s="7">
        <v>0</v>
      </c>
      <c r="AB3856" s="7">
        <v>0.4</v>
      </c>
      <c r="AC3856" s="7">
        <v>0</v>
      </c>
      <c r="AD3856" s="7">
        <v>0</v>
      </c>
      <c r="AE3856">
        <v>10</v>
      </c>
      <c r="AF3856">
        <v>0</v>
      </c>
      <c r="AG3856">
        <v>0</v>
      </c>
      <c r="AH3856">
        <v>0</v>
      </c>
      <c r="AI3856">
        <v>0</v>
      </c>
      <c r="AJ3856">
        <v>5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</row>
    <row r="3857" spans="1:44" x14ac:dyDescent="0.25">
      <c r="A3857">
        <v>1564108</v>
      </c>
      <c r="B3857">
        <v>759573</v>
      </c>
      <c r="C3857">
        <v>23.713096473732701</v>
      </c>
      <c r="D3857">
        <v>38.534572316128298</v>
      </c>
      <c r="E3857" s="68" t="s">
        <v>2005</v>
      </c>
      <c r="F3857" s="8">
        <f>INDEX(Δεδομένα!$P:$P,MATCH('2020'!E3857,Δεδομένα!$O:$O,0))</f>
        <v>179</v>
      </c>
      <c r="G3857" s="6" t="s">
        <v>439</v>
      </c>
      <c r="H3857" s="2" t="str">
        <f>INDEX(Δεδομένα!B$1:B$51,MATCH('2020'!G3857,Δεδομένα!A$1:A$51,0))</f>
        <v>ΣΤΕΡΕΑΣ ΕΛΛΑΔΟΣ</v>
      </c>
      <c r="I3857" s="8">
        <f>INDEX(Δεδομένα!E$1:E$13,MATCH('2020'!H3857,Δεδομένα!D$1:D$13,0))</f>
        <v>9</v>
      </c>
      <c r="J3857" s="1">
        <v>43998</v>
      </c>
      <c r="K3857" s="6" t="s">
        <v>983</v>
      </c>
      <c r="L3857" s="36" t="str">
        <f t="shared" si="240"/>
        <v>16/06/2020 12:24</v>
      </c>
      <c r="M3857" s="1">
        <v>43999</v>
      </c>
      <c r="N3857" s="6" t="s">
        <v>711</v>
      </c>
      <c r="O3857" s="36" t="str">
        <f t="shared" si="241"/>
        <v>17/06/2020 09:10</v>
      </c>
      <c r="P3857" s="46">
        <f t="shared" si="242"/>
        <v>0.86527777777519077</v>
      </c>
      <c r="Q3857" s="48">
        <v>0</v>
      </c>
      <c r="R3857" s="47">
        <f t="shared" si="243"/>
        <v>1245.9999999962747</v>
      </c>
      <c r="S3857" s="6" t="s">
        <v>2007</v>
      </c>
      <c r="T3857" s="6" t="s">
        <v>2100</v>
      </c>
      <c r="U3857" s="6" t="s">
        <v>44</v>
      </c>
      <c r="V3857" s="6" t="s">
        <v>5165</v>
      </c>
      <c r="W3857" s="7">
        <v>0</v>
      </c>
      <c r="X3857" s="7">
        <v>0</v>
      </c>
      <c r="Y3857" s="7">
        <v>0</v>
      </c>
      <c r="Z3857" s="7">
        <v>4</v>
      </c>
      <c r="AA3857" s="7">
        <v>0</v>
      </c>
      <c r="AB3857" s="7">
        <v>0</v>
      </c>
      <c r="AC3857" s="7">
        <v>0</v>
      </c>
      <c r="AD3857" s="7">
        <v>0</v>
      </c>
      <c r="AE3857">
        <v>19</v>
      </c>
      <c r="AF3857">
        <v>0</v>
      </c>
      <c r="AG3857">
        <v>5</v>
      </c>
      <c r="AH3857">
        <v>0</v>
      </c>
      <c r="AI3857">
        <v>0</v>
      </c>
      <c r="AJ3857">
        <v>12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</row>
    <row r="3858" spans="1:44" x14ac:dyDescent="0.25">
      <c r="A3858">
        <v>1564881</v>
      </c>
      <c r="B3858">
        <v>0</v>
      </c>
      <c r="C3858">
        <v>0</v>
      </c>
      <c r="D3858">
        <v>0</v>
      </c>
      <c r="E3858" s="68" t="s">
        <v>356</v>
      </c>
      <c r="F3858" s="8">
        <f>INDEX(Δεδομένα!$P:$P,MATCH('2020'!E3858,Δεδομένα!$O:$O,0))</f>
        <v>132</v>
      </c>
      <c r="G3858" s="6" t="s">
        <v>357</v>
      </c>
      <c r="H3858" s="2" t="str">
        <f>INDEX(Δεδομένα!B$1:B$51,MATCH('2020'!G3858,Δεδομένα!A$1:A$51,0))</f>
        <v>ΔΥΤΙΚΗΣ ΕΛΛΑΔΟΣ</v>
      </c>
      <c r="I3858" s="8">
        <f>INDEX(Δεδομένα!E$1:E$13,MATCH('2020'!H3858,Δεδομένα!D$1:D$13,0))</f>
        <v>7</v>
      </c>
      <c r="J3858" s="1">
        <v>43998</v>
      </c>
      <c r="K3858" s="6" t="s">
        <v>366</v>
      </c>
      <c r="L3858" s="36" t="str">
        <f t="shared" si="240"/>
        <v>16/06/2020 19:59</v>
      </c>
      <c r="M3858" s="1">
        <v>43998</v>
      </c>
      <c r="N3858" s="6" t="s">
        <v>367</v>
      </c>
      <c r="O3858" s="36" t="str">
        <f t="shared" si="241"/>
        <v>16/06/2020 20:33</v>
      </c>
      <c r="P3858" s="46">
        <f t="shared" si="242"/>
        <v>2.361111110803904E-2</v>
      </c>
      <c r="Q3858" s="48">
        <v>0</v>
      </c>
      <c r="R3858" s="47">
        <f t="shared" si="243"/>
        <v>33.999999995576218</v>
      </c>
      <c r="S3858" s="6" t="s">
        <v>359</v>
      </c>
      <c r="T3858" s="6" t="s">
        <v>360</v>
      </c>
      <c r="U3858" s="6" t="s">
        <v>44</v>
      </c>
      <c r="V3858" s="6" t="s">
        <v>365</v>
      </c>
      <c r="W3858" s="7">
        <v>0</v>
      </c>
      <c r="X3858" s="7">
        <v>0</v>
      </c>
      <c r="Y3858" s="7">
        <v>0</v>
      </c>
      <c r="Z3858" s="7">
        <v>0</v>
      </c>
      <c r="AA3858" s="7">
        <v>0.05</v>
      </c>
      <c r="AB3858" s="7">
        <v>0</v>
      </c>
      <c r="AC3858" s="7">
        <v>0</v>
      </c>
      <c r="AD3858" s="7">
        <v>0</v>
      </c>
      <c r="AE3858">
        <v>7</v>
      </c>
      <c r="AF3858">
        <v>0</v>
      </c>
      <c r="AG3858">
        <v>0</v>
      </c>
      <c r="AH3858">
        <v>0</v>
      </c>
      <c r="AI3858">
        <v>0</v>
      </c>
      <c r="AJ3858">
        <v>3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</row>
    <row r="3859" spans="1:44" x14ac:dyDescent="0.25">
      <c r="A3859">
        <v>1564840</v>
      </c>
      <c r="B3859">
        <v>759632</v>
      </c>
      <c r="C3859">
        <v>21.314303304842198</v>
      </c>
      <c r="D3859">
        <v>37.636939710748798</v>
      </c>
      <c r="E3859" s="68" t="s">
        <v>356</v>
      </c>
      <c r="F3859" s="8">
        <f>INDEX(Δεδομένα!$P:$P,MATCH('2020'!E3859,Δεδομένα!$O:$O,0))</f>
        <v>132</v>
      </c>
      <c r="G3859" s="6" t="s">
        <v>357</v>
      </c>
      <c r="H3859" s="2" t="str">
        <f>INDEX(Δεδομένα!B$1:B$51,MATCH('2020'!G3859,Δεδομένα!A$1:A$51,0))</f>
        <v>ΔΥΤΙΚΗΣ ΕΛΛΑΔΟΣ</v>
      </c>
      <c r="I3859" s="8">
        <f>INDEX(Δεδομένα!E$1:E$13,MATCH('2020'!H3859,Δεδομένα!D$1:D$13,0))</f>
        <v>7</v>
      </c>
      <c r="J3859" s="1">
        <v>43998</v>
      </c>
      <c r="K3859" s="6" t="s">
        <v>2241</v>
      </c>
      <c r="L3859" s="36" t="str">
        <f t="shared" si="240"/>
        <v>16/06/2020 15:37</v>
      </c>
      <c r="M3859" s="1">
        <v>43998</v>
      </c>
      <c r="N3859" s="6" t="s">
        <v>614</v>
      </c>
      <c r="O3859" s="36" t="str">
        <f t="shared" si="241"/>
        <v>16/06/2020 21:30</v>
      </c>
      <c r="P3859" s="46">
        <f t="shared" si="242"/>
        <v>0.24513888889487134</v>
      </c>
      <c r="Q3859" s="48">
        <v>0</v>
      </c>
      <c r="R3859" s="47">
        <f t="shared" si="243"/>
        <v>353.00000000861473</v>
      </c>
      <c r="S3859" s="6" t="s">
        <v>44</v>
      </c>
      <c r="T3859" s="6" t="s">
        <v>360</v>
      </c>
      <c r="U3859" s="6" t="s">
        <v>44</v>
      </c>
      <c r="V3859" s="6" t="s">
        <v>5174</v>
      </c>
      <c r="W3859" s="7">
        <v>0</v>
      </c>
      <c r="X3859" s="7">
        <v>0.15</v>
      </c>
      <c r="Y3859" s="7">
        <v>0</v>
      </c>
      <c r="Z3859" s="7">
        <v>0</v>
      </c>
      <c r="AA3859" s="7">
        <v>0</v>
      </c>
      <c r="AB3859" s="7">
        <v>0</v>
      </c>
      <c r="AC3859" s="7">
        <v>0</v>
      </c>
      <c r="AD3859" s="7">
        <v>0</v>
      </c>
      <c r="AE3859">
        <v>10</v>
      </c>
      <c r="AF3859">
        <v>0</v>
      </c>
      <c r="AG3859">
        <v>0</v>
      </c>
      <c r="AH3859">
        <v>0</v>
      </c>
      <c r="AI3859">
        <v>0</v>
      </c>
      <c r="AJ3859">
        <v>5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</row>
    <row r="3860" spans="1:44" x14ac:dyDescent="0.25">
      <c r="A3860">
        <v>1564861</v>
      </c>
      <c r="B3860">
        <v>759644</v>
      </c>
      <c r="C3860">
        <v>21.453898466842801</v>
      </c>
      <c r="D3860">
        <v>37.668549819364003</v>
      </c>
      <c r="E3860" s="68" t="s">
        <v>356</v>
      </c>
      <c r="F3860" s="8">
        <f>INDEX(Δεδομένα!$P:$P,MATCH('2020'!E3860,Δεδομένα!$O:$O,0))</f>
        <v>132</v>
      </c>
      <c r="G3860" s="6" t="s">
        <v>357</v>
      </c>
      <c r="H3860" s="2" t="str">
        <f>INDEX(Δεδομένα!B$1:B$51,MATCH('2020'!G3860,Δεδομένα!A$1:A$51,0))</f>
        <v>ΔΥΤΙΚΗΣ ΕΛΛΑΔΟΣ</v>
      </c>
      <c r="I3860" s="8">
        <f>INDEX(Δεδομένα!E$1:E$13,MATCH('2020'!H3860,Δεδομένα!D$1:D$13,0))</f>
        <v>7</v>
      </c>
      <c r="J3860" s="1">
        <v>43998</v>
      </c>
      <c r="K3860" s="6" t="s">
        <v>473</v>
      </c>
      <c r="L3860" s="36" t="str">
        <f t="shared" si="240"/>
        <v>16/06/2020 16:31</v>
      </c>
      <c r="M3860" s="1">
        <v>43998</v>
      </c>
      <c r="N3860" s="6" t="s">
        <v>4034</v>
      </c>
      <c r="O3860" s="36" t="str">
        <f t="shared" si="241"/>
        <v>16/06/2020 16:46</v>
      </c>
      <c r="P3860" s="46">
        <f t="shared" si="242"/>
        <v>1.0416666664241347E-2</v>
      </c>
      <c r="Q3860" s="48">
        <v>0</v>
      </c>
      <c r="R3860" s="47">
        <f t="shared" si="243"/>
        <v>14.99999999650754</v>
      </c>
      <c r="S3860" s="6" t="s">
        <v>359</v>
      </c>
      <c r="T3860" s="6" t="s">
        <v>360</v>
      </c>
      <c r="U3860" s="6" t="s">
        <v>44</v>
      </c>
      <c r="V3860" s="6" t="s">
        <v>4464</v>
      </c>
      <c r="W3860" s="7">
        <v>0</v>
      </c>
      <c r="X3860" s="7">
        <v>0</v>
      </c>
      <c r="Y3860" s="7">
        <v>0</v>
      </c>
      <c r="Z3860" s="7">
        <v>0</v>
      </c>
      <c r="AA3860" s="7">
        <v>0</v>
      </c>
      <c r="AB3860" s="7">
        <v>0</v>
      </c>
      <c r="AC3860" s="7">
        <v>0</v>
      </c>
      <c r="AD3860" s="7">
        <v>0</v>
      </c>
      <c r="AE3860">
        <v>4</v>
      </c>
      <c r="AF3860">
        <v>0</v>
      </c>
      <c r="AG3860">
        <v>0</v>
      </c>
      <c r="AH3860">
        <v>0</v>
      </c>
      <c r="AI3860">
        <v>0</v>
      </c>
      <c r="AJ3860">
        <v>2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</row>
    <row r="3861" spans="1:44" x14ac:dyDescent="0.25">
      <c r="A3861">
        <v>1565067</v>
      </c>
      <c r="B3861">
        <v>759681</v>
      </c>
      <c r="C3861">
        <v>21.388529464711301</v>
      </c>
      <c r="D3861">
        <v>38.075787657172498</v>
      </c>
      <c r="E3861" s="68" t="s">
        <v>900</v>
      </c>
      <c r="F3861" s="8">
        <f>INDEX(Δεδομένα!$P:$P,MATCH('2020'!E3861,Δεδομένα!$O:$O,0))</f>
        <v>136</v>
      </c>
      <c r="G3861" s="6" t="s">
        <v>357</v>
      </c>
      <c r="H3861" s="2" t="str">
        <f>INDEX(Δεδομένα!B$1:B$51,MATCH('2020'!G3861,Δεδομένα!A$1:A$51,0))</f>
        <v>ΔΥΤΙΚΗΣ ΕΛΛΑΔΟΣ</v>
      </c>
      <c r="I3861" s="8">
        <f>INDEX(Δεδομένα!E$1:E$13,MATCH('2020'!H3861,Δεδομένα!D$1:D$13,0))</f>
        <v>7</v>
      </c>
      <c r="J3861" s="1">
        <v>43998</v>
      </c>
      <c r="K3861" s="6" t="s">
        <v>418</v>
      </c>
      <c r="L3861" s="36" t="str">
        <f t="shared" si="240"/>
        <v>16/06/2020 18:45</v>
      </c>
      <c r="M3861" s="1">
        <v>43998</v>
      </c>
      <c r="N3861" s="6" t="s">
        <v>579</v>
      </c>
      <c r="O3861" s="36" t="str">
        <f t="shared" si="241"/>
        <v>16/06/2020 19:19</v>
      </c>
      <c r="P3861" s="46">
        <f t="shared" si="242"/>
        <v>2.361111110803904E-2</v>
      </c>
      <c r="Q3861" s="48">
        <v>0</v>
      </c>
      <c r="R3861" s="47">
        <f t="shared" si="243"/>
        <v>33.999999995576218</v>
      </c>
      <c r="S3861" s="6" t="s">
        <v>306</v>
      </c>
      <c r="T3861" s="6" t="s">
        <v>73</v>
      </c>
      <c r="U3861" s="6" t="s">
        <v>44</v>
      </c>
      <c r="V3861" s="6" t="s">
        <v>2590</v>
      </c>
      <c r="W3861" s="7">
        <v>0</v>
      </c>
      <c r="X3861" s="7">
        <v>0</v>
      </c>
      <c r="Y3861" s="7">
        <v>0</v>
      </c>
      <c r="Z3861" s="7">
        <v>1</v>
      </c>
      <c r="AA3861" s="7">
        <v>0</v>
      </c>
      <c r="AB3861" s="7">
        <v>0</v>
      </c>
      <c r="AC3861" s="7">
        <v>0</v>
      </c>
      <c r="AD3861" s="7">
        <v>0</v>
      </c>
      <c r="AE3861">
        <v>2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</row>
    <row r="3862" spans="1:44" x14ac:dyDescent="0.25">
      <c r="A3862">
        <v>1565083</v>
      </c>
      <c r="B3862">
        <v>759707</v>
      </c>
      <c r="C3862">
        <v>21.3982835182562</v>
      </c>
      <c r="D3862">
        <v>38.069127310766099</v>
      </c>
      <c r="E3862" s="68" t="s">
        <v>900</v>
      </c>
      <c r="F3862" s="8">
        <f>INDEX(Δεδομένα!$P:$P,MATCH('2020'!E3862,Δεδομένα!$O:$O,0))</f>
        <v>136</v>
      </c>
      <c r="G3862" s="6" t="s">
        <v>357</v>
      </c>
      <c r="H3862" s="2" t="str">
        <f>INDEX(Δεδομένα!B$1:B$51,MATCH('2020'!G3862,Δεδομένα!A$1:A$51,0))</f>
        <v>ΔΥΤΙΚΗΣ ΕΛΛΑΔΟΣ</v>
      </c>
      <c r="I3862" s="8">
        <f>INDEX(Δεδομένα!E$1:E$13,MATCH('2020'!H3862,Δεδομένα!D$1:D$13,0))</f>
        <v>7</v>
      </c>
      <c r="J3862" s="1">
        <v>43998</v>
      </c>
      <c r="K3862" s="6" t="s">
        <v>3101</v>
      </c>
      <c r="L3862" s="36" t="str">
        <f t="shared" si="240"/>
        <v>16/06/2020 20:23</v>
      </c>
      <c r="M3862" s="1">
        <v>43998</v>
      </c>
      <c r="N3862" s="6" t="s">
        <v>452</v>
      </c>
      <c r="O3862" s="36" t="str">
        <f t="shared" si="241"/>
        <v>16/06/2020 21:50</v>
      </c>
      <c r="P3862" s="46">
        <f t="shared" si="242"/>
        <v>6.0416666659875773E-2</v>
      </c>
      <c r="Q3862" s="48">
        <v>0</v>
      </c>
      <c r="R3862" s="47">
        <f t="shared" si="243"/>
        <v>86.999999990221113</v>
      </c>
      <c r="S3862" s="6" t="s">
        <v>306</v>
      </c>
      <c r="T3862" s="6" t="s">
        <v>73</v>
      </c>
      <c r="U3862" s="6" t="s">
        <v>73</v>
      </c>
      <c r="V3862" s="6" t="s">
        <v>5181</v>
      </c>
      <c r="W3862" s="7">
        <v>0</v>
      </c>
      <c r="X3862" s="7">
        <v>0</v>
      </c>
      <c r="Y3862" s="7">
        <v>0</v>
      </c>
      <c r="Z3862" s="7">
        <v>0</v>
      </c>
      <c r="AA3862" s="7">
        <v>1</v>
      </c>
      <c r="AB3862" s="7">
        <v>0</v>
      </c>
      <c r="AC3862" s="7">
        <v>0</v>
      </c>
      <c r="AD3862" s="7">
        <v>0</v>
      </c>
      <c r="AE3862">
        <v>4</v>
      </c>
      <c r="AF3862">
        <v>0</v>
      </c>
      <c r="AG3862">
        <v>0</v>
      </c>
      <c r="AH3862">
        <v>0</v>
      </c>
      <c r="AI3862">
        <v>0</v>
      </c>
      <c r="AJ3862">
        <v>2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</row>
    <row r="3863" spans="1:44" x14ac:dyDescent="0.25">
      <c r="A3863">
        <v>1565116</v>
      </c>
      <c r="B3863">
        <v>759723</v>
      </c>
      <c r="C3863">
        <v>21.273271045783702</v>
      </c>
      <c r="D3863">
        <v>37.925292245879703</v>
      </c>
      <c r="E3863" s="68" t="s">
        <v>900</v>
      </c>
      <c r="F3863" s="8">
        <f>INDEX(Δεδομένα!$P:$P,MATCH('2020'!E3863,Δεδομένα!$O:$O,0))</f>
        <v>136</v>
      </c>
      <c r="G3863" s="6" t="s">
        <v>357</v>
      </c>
      <c r="H3863" s="2" t="str">
        <f>INDEX(Δεδομένα!B$1:B$51,MATCH('2020'!G3863,Δεδομένα!A$1:A$51,0))</f>
        <v>ΔΥΤΙΚΗΣ ΕΛΛΑΔΟΣ</v>
      </c>
      <c r="I3863" s="8">
        <f>INDEX(Δεδομένα!E$1:E$13,MATCH('2020'!H3863,Δεδομένα!D$1:D$13,0))</f>
        <v>7</v>
      </c>
      <c r="J3863" s="1">
        <v>43998</v>
      </c>
      <c r="K3863" s="6" t="s">
        <v>4556</v>
      </c>
      <c r="L3863" s="36" t="str">
        <f t="shared" si="240"/>
        <v>16/06/2020 21:48</v>
      </c>
      <c r="M3863" s="1">
        <v>43998</v>
      </c>
      <c r="N3863" s="6" t="s">
        <v>4788</v>
      </c>
      <c r="O3863" s="36" t="str">
        <f t="shared" si="241"/>
        <v>16/06/2020 22:12</v>
      </c>
      <c r="P3863" s="46">
        <f t="shared" si="242"/>
        <v>1.6666666670062114E-2</v>
      </c>
      <c r="Q3863" s="48">
        <v>0</v>
      </c>
      <c r="R3863" s="47">
        <f t="shared" si="243"/>
        <v>24.000000004889444</v>
      </c>
      <c r="S3863" s="6" t="s">
        <v>4704</v>
      </c>
      <c r="T3863" s="6" t="s">
        <v>1058</v>
      </c>
      <c r="U3863" s="6" t="s">
        <v>2359</v>
      </c>
      <c r="V3863" s="6" t="s">
        <v>2359</v>
      </c>
      <c r="W3863" s="7">
        <v>0</v>
      </c>
      <c r="X3863" s="7">
        <v>0</v>
      </c>
      <c r="Y3863" s="7">
        <v>0</v>
      </c>
      <c r="Z3863" s="7">
        <v>0</v>
      </c>
      <c r="AA3863" s="7">
        <v>1</v>
      </c>
      <c r="AB3863" s="7">
        <v>0</v>
      </c>
      <c r="AC3863" s="7">
        <v>0</v>
      </c>
      <c r="AD3863" s="7">
        <v>0</v>
      </c>
      <c r="AE3863">
        <v>2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</row>
    <row r="3864" spans="1:44" x14ac:dyDescent="0.25">
      <c r="A3864">
        <v>1563918</v>
      </c>
      <c r="B3864">
        <v>759543</v>
      </c>
      <c r="C3864">
        <v>22.526952049046599</v>
      </c>
      <c r="D3864">
        <v>40.645925204979903</v>
      </c>
      <c r="E3864" s="68" t="s">
        <v>1880</v>
      </c>
      <c r="F3864" s="8">
        <f>INDEX(Δεδομένα!$P:$P,MATCH('2020'!E3864,Δεδομένα!$O:$O,0))</f>
        <v>66</v>
      </c>
      <c r="G3864" s="6" t="s">
        <v>238</v>
      </c>
      <c r="H3864" s="2" t="str">
        <f>INDEX(Δεδομένα!B$1:B$51,MATCH('2020'!G3864,Δεδομένα!A$1:A$51,0))</f>
        <v>ΚΕΝΤΡΙΚΗΣ ΜΑΚΕΔΟΝΙΑΣ</v>
      </c>
      <c r="I3864" s="8">
        <f>INDEX(Δεδομένα!E$1:E$13,MATCH('2020'!H3864,Δεδομένα!D$1:D$13,0))</f>
        <v>3</v>
      </c>
      <c r="J3864" s="1">
        <v>43998</v>
      </c>
      <c r="K3864" s="6" t="s">
        <v>2547</v>
      </c>
      <c r="L3864" s="36" t="str">
        <f t="shared" si="240"/>
        <v>16/06/2020 11:08</v>
      </c>
      <c r="M3864" s="1">
        <v>43998</v>
      </c>
      <c r="N3864" s="6" t="s">
        <v>217</v>
      </c>
      <c r="O3864" s="36" t="str">
        <f t="shared" si="241"/>
        <v>16/06/2020 13:05</v>
      </c>
      <c r="P3864" s="46">
        <f t="shared" si="242"/>
        <v>8.1250000002910383E-2</v>
      </c>
      <c r="Q3864" s="48">
        <v>0</v>
      </c>
      <c r="R3864" s="47">
        <f t="shared" si="243"/>
        <v>117.00000000419095</v>
      </c>
      <c r="S3864" s="6" t="s">
        <v>897</v>
      </c>
      <c r="T3864" s="6" t="s">
        <v>1966</v>
      </c>
      <c r="U3864" s="6" t="s">
        <v>44</v>
      </c>
      <c r="V3864" s="6" t="s">
        <v>2025</v>
      </c>
      <c r="W3864" s="7">
        <v>0</v>
      </c>
      <c r="X3864" s="7">
        <v>0</v>
      </c>
      <c r="Y3864" s="7">
        <v>0</v>
      </c>
      <c r="Z3864" s="7">
        <v>0</v>
      </c>
      <c r="AA3864" s="7">
        <v>5</v>
      </c>
      <c r="AB3864" s="7">
        <v>0</v>
      </c>
      <c r="AC3864" s="7">
        <v>0</v>
      </c>
      <c r="AD3864" s="7">
        <v>0</v>
      </c>
      <c r="AE3864">
        <v>5</v>
      </c>
      <c r="AF3864">
        <v>0</v>
      </c>
      <c r="AG3864">
        <v>0</v>
      </c>
      <c r="AH3864">
        <v>0</v>
      </c>
      <c r="AI3864">
        <v>0</v>
      </c>
      <c r="AJ3864">
        <v>3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</row>
    <row r="3865" spans="1:44" x14ac:dyDescent="0.25">
      <c r="A3865">
        <v>1564322</v>
      </c>
      <c r="B3865">
        <v>759625</v>
      </c>
      <c r="C3865">
        <v>22.346090581557402</v>
      </c>
      <c r="D3865">
        <v>40.5355542090063</v>
      </c>
      <c r="E3865" s="68" t="s">
        <v>852</v>
      </c>
      <c r="F3865" s="8">
        <f>INDEX(Δεδομένα!$P:$P,MATCH('2020'!E3865,Δεδομένα!$O:$O,0))</f>
        <v>63</v>
      </c>
      <c r="G3865" s="6" t="s">
        <v>238</v>
      </c>
      <c r="H3865" s="2" t="str">
        <f>INDEX(Δεδομένα!B$1:B$51,MATCH('2020'!G3865,Δεδομένα!A$1:A$51,0))</f>
        <v>ΚΕΝΤΡΙΚΗΣ ΜΑΚΕΔΟΝΙΑΣ</v>
      </c>
      <c r="I3865" s="8">
        <f>INDEX(Δεδομένα!E$1:E$13,MATCH('2020'!H3865,Δεδομένα!D$1:D$13,0))</f>
        <v>3</v>
      </c>
      <c r="J3865" s="1">
        <v>43998</v>
      </c>
      <c r="K3865" s="6" t="s">
        <v>1102</v>
      </c>
      <c r="L3865" s="36" t="str">
        <f t="shared" si="240"/>
        <v>16/06/2020 15:10</v>
      </c>
      <c r="M3865" s="1">
        <v>43999</v>
      </c>
      <c r="N3865" s="6" t="s">
        <v>914</v>
      </c>
      <c r="O3865" s="36" t="str">
        <f t="shared" si="241"/>
        <v>17/06/2020 14:42</v>
      </c>
      <c r="P3865" s="46">
        <f t="shared" si="242"/>
        <v>0.9805555555576575</v>
      </c>
      <c r="Q3865" s="48">
        <v>0</v>
      </c>
      <c r="R3865" s="47">
        <f t="shared" si="243"/>
        <v>1412.0000000030268</v>
      </c>
      <c r="S3865" s="6" t="s">
        <v>897</v>
      </c>
      <c r="T3865" s="6" t="s">
        <v>853</v>
      </c>
      <c r="U3865" s="6" t="s">
        <v>5171</v>
      </c>
      <c r="V3865" s="6" t="s">
        <v>5172</v>
      </c>
      <c r="W3865" s="7">
        <v>0</v>
      </c>
      <c r="X3865" s="7">
        <v>0</v>
      </c>
      <c r="Y3865" s="7">
        <v>0</v>
      </c>
      <c r="Z3865" s="7">
        <v>50</v>
      </c>
      <c r="AA3865" s="7">
        <v>50</v>
      </c>
      <c r="AB3865" s="7">
        <v>0</v>
      </c>
      <c r="AC3865" s="7">
        <v>0</v>
      </c>
      <c r="AD3865" s="7">
        <v>0</v>
      </c>
      <c r="AE3865">
        <v>19</v>
      </c>
      <c r="AF3865">
        <v>0</v>
      </c>
      <c r="AG3865">
        <v>1</v>
      </c>
      <c r="AH3865">
        <v>0</v>
      </c>
      <c r="AI3865">
        <v>5</v>
      </c>
      <c r="AJ3865">
        <v>7</v>
      </c>
      <c r="AK3865">
        <v>2</v>
      </c>
      <c r="AL3865">
        <v>1</v>
      </c>
      <c r="AM3865">
        <v>1</v>
      </c>
      <c r="AN3865">
        <v>0</v>
      </c>
      <c r="AO3865">
        <v>0</v>
      </c>
      <c r="AP3865">
        <v>0</v>
      </c>
      <c r="AQ3865">
        <v>0</v>
      </c>
      <c r="AR3865">
        <v>0</v>
      </c>
    </row>
    <row r="3866" spans="1:44" x14ac:dyDescent="0.25">
      <c r="A3866">
        <v>1563884</v>
      </c>
      <c r="B3866">
        <v>0</v>
      </c>
      <c r="C3866">
        <v>0</v>
      </c>
      <c r="D3866">
        <v>0</v>
      </c>
      <c r="E3866" s="68" t="s">
        <v>687</v>
      </c>
      <c r="F3866" s="8">
        <f>INDEX(Δεδομένα!$P:$P,MATCH('2020'!E3866,Δεδομένα!$O:$O,0))</f>
        <v>213</v>
      </c>
      <c r="G3866" s="6" t="s">
        <v>560</v>
      </c>
      <c r="H3866" s="2" t="str">
        <f>INDEX(Δεδομένα!B$1:B$51,MATCH('2020'!G3866,Δεδομένα!A$1:A$51,0))</f>
        <v>ΚΡΗΤΗΣ</v>
      </c>
      <c r="I3866" s="8">
        <f>INDEX(Δεδομένα!E$1:E$13,MATCH('2020'!H3866,Δεδομένα!D$1:D$13,0))</f>
        <v>12</v>
      </c>
      <c r="J3866" s="1">
        <v>43998</v>
      </c>
      <c r="K3866" s="6" t="s">
        <v>112</v>
      </c>
      <c r="L3866" s="36" t="str">
        <f t="shared" si="240"/>
        <v>16/06/2020 14:53</v>
      </c>
      <c r="M3866" s="1">
        <v>43998</v>
      </c>
      <c r="N3866" s="6" t="s">
        <v>750</v>
      </c>
      <c r="O3866" s="36" t="str">
        <f t="shared" si="241"/>
        <v>16/06/2020 16:45</v>
      </c>
      <c r="P3866" s="46">
        <f t="shared" si="242"/>
        <v>7.7777777776645962E-2</v>
      </c>
      <c r="Q3866" s="48">
        <v>0</v>
      </c>
      <c r="R3866" s="47">
        <f t="shared" si="243"/>
        <v>111.99999999837019</v>
      </c>
      <c r="S3866" s="6" t="s">
        <v>44</v>
      </c>
      <c r="T3866" s="6" t="s">
        <v>690</v>
      </c>
      <c r="U3866" s="6" t="s">
        <v>694</v>
      </c>
      <c r="V3866" s="6" t="s">
        <v>694</v>
      </c>
      <c r="W3866" s="7">
        <v>0</v>
      </c>
      <c r="X3866" s="7">
        <v>0</v>
      </c>
      <c r="Y3866" s="7">
        <v>0</v>
      </c>
      <c r="Z3866" s="7">
        <v>0</v>
      </c>
      <c r="AA3866" s="7">
        <v>0</v>
      </c>
      <c r="AB3866" s="7">
        <v>0</v>
      </c>
      <c r="AC3866" s="7">
        <v>0.3</v>
      </c>
      <c r="AD3866" s="7">
        <v>0.2</v>
      </c>
      <c r="AE3866">
        <v>2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</row>
    <row r="3867" spans="1:44" x14ac:dyDescent="0.25">
      <c r="A3867">
        <v>1564100</v>
      </c>
      <c r="B3867">
        <v>759518</v>
      </c>
      <c r="C3867">
        <v>22.772559375636298</v>
      </c>
      <c r="D3867">
        <v>40.744269565843403</v>
      </c>
      <c r="E3867" s="68" t="s">
        <v>175</v>
      </c>
      <c r="F3867" s="8">
        <f>INDEX(Δεδομένα!$P:$P,MATCH('2020'!E3867,Δεδομένα!$O:$O,0))</f>
        <v>44</v>
      </c>
      <c r="G3867" s="6" t="s">
        <v>170</v>
      </c>
      <c r="H3867" s="2" t="str">
        <f>INDEX(Δεδομένα!B$1:B$51,MATCH('2020'!G3867,Δεδομένα!A$1:A$51,0))</f>
        <v>ΚΕΝΤΡΙΚΗΣ ΜΑΚΕΔΟΝΙΑΣ</v>
      </c>
      <c r="I3867" s="8">
        <f>INDEX(Δεδομένα!E$1:E$13,MATCH('2020'!H3867,Δεδομένα!D$1:D$13,0))</f>
        <v>3</v>
      </c>
      <c r="J3867" s="1">
        <v>43998</v>
      </c>
      <c r="K3867" s="6" t="s">
        <v>591</v>
      </c>
      <c r="L3867" s="36" t="str">
        <f t="shared" si="240"/>
        <v>16/06/2020 09:30</v>
      </c>
      <c r="M3867" s="1">
        <v>43998</v>
      </c>
      <c r="N3867" s="6" t="s">
        <v>685</v>
      </c>
      <c r="O3867" s="36" t="str">
        <f t="shared" si="241"/>
        <v>16/06/2020 10:00</v>
      </c>
      <c r="P3867" s="46">
        <f t="shared" si="242"/>
        <v>2.0833333328482695E-2</v>
      </c>
      <c r="Q3867" s="48">
        <v>0</v>
      </c>
      <c r="R3867" s="47">
        <f t="shared" si="243"/>
        <v>29.999999993015081</v>
      </c>
      <c r="S3867" s="6" t="s">
        <v>186</v>
      </c>
      <c r="T3867" s="6" t="s">
        <v>187</v>
      </c>
      <c r="U3867" s="6" t="s">
        <v>44</v>
      </c>
      <c r="V3867" s="6" t="s">
        <v>5155</v>
      </c>
      <c r="W3867" s="7">
        <v>0</v>
      </c>
      <c r="X3867" s="7">
        <v>0</v>
      </c>
      <c r="Y3867" s="7">
        <v>0</v>
      </c>
      <c r="Z3867" s="7">
        <v>0</v>
      </c>
      <c r="AA3867" s="7">
        <v>0</v>
      </c>
      <c r="AB3867" s="7">
        <v>2</v>
      </c>
      <c r="AC3867" s="7">
        <v>10</v>
      </c>
      <c r="AD3867" s="7">
        <v>0</v>
      </c>
      <c r="AE3867">
        <v>9</v>
      </c>
      <c r="AF3867">
        <v>0</v>
      </c>
      <c r="AG3867">
        <v>0</v>
      </c>
      <c r="AH3867">
        <v>0</v>
      </c>
      <c r="AI3867">
        <v>0</v>
      </c>
      <c r="AJ3867">
        <v>4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</row>
    <row r="3868" spans="1:44" x14ac:dyDescent="0.25">
      <c r="A3868">
        <v>1569358</v>
      </c>
      <c r="B3868">
        <v>759649</v>
      </c>
      <c r="C3868">
        <v>22.982429119700001</v>
      </c>
      <c r="D3868">
        <v>40.467803818663498</v>
      </c>
      <c r="E3868" s="68" t="s">
        <v>212</v>
      </c>
      <c r="F3868" s="8">
        <f>INDEX(Δεδομένα!$P:$P,MATCH('2020'!E3868,Δεδομένα!$O:$O,0))</f>
        <v>46</v>
      </c>
      <c r="G3868" s="6" t="s">
        <v>170</v>
      </c>
      <c r="H3868" s="2" t="str">
        <f>INDEX(Δεδομένα!B$1:B$51,MATCH('2020'!G3868,Δεδομένα!A$1:A$51,0))</f>
        <v>ΚΕΝΤΡΙΚΗΣ ΜΑΚΕΔΟΝΙΑΣ</v>
      </c>
      <c r="I3868" s="8">
        <f>INDEX(Δεδομένα!E$1:E$13,MATCH('2020'!H3868,Δεδομένα!D$1:D$13,0))</f>
        <v>3</v>
      </c>
      <c r="J3868" s="1">
        <v>43998</v>
      </c>
      <c r="K3868" s="6" t="s">
        <v>305</v>
      </c>
      <c r="L3868" s="36" t="str">
        <f t="shared" si="240"/>
        <v>16/06/2020 16:55</v>
      </c>
      <c r="M3868" s="1">
        <v>43998</v>
      </c>
      <c r="N3868" s="6" t="s">
        <v>231</v>
      </c>
      <c r="O3868" s="36" t="str">
        <f t="shared" si="241"/>
        <v>16/06/2020 17:20</v>
      </c>
      <c r="P3868" s="46">
        <f t="shared" si="242"/>
        <v>1.7361111109494232E-2</v>
      </c>
      <c r="Q3868" s="48">
        <v>0</v>
      </c>
      <c r="R3868" s="47">
        <f t="shared" si="243"/>
        <v>24.999999997671694</v>
      </c>
      <c r="S3868" s="6" t="s">
        <v>44</v>
      </c>
      <c r="T3868" s="6" t="s">
        <v>213</v>
      </c>
      <c r="U3868" s="6" t="s">
        <v>5178</v>
      </c>
      <c r="V3868" s="6" t="s">
        <v>2107</v>
      </c>
      <c r="W3868" s="7">
        <v>0</v>
      </c>
      <c r="X3868" s="7">
        <v>0</v>
      </c>
      <c r="Y3868" s="7">
        <v>0</v>
      </c>
      <c r="Z3868" s="7">
        <v>0</v>
      </c>
      <c r="AA3868" s="7">
        <v>0</v>
      </c>
      <c r="AB3868" s="7">
        <v>0.3</v>
      </c>
      <c r="AC3868" s="7">
        <v>0</v>
      </c>
      <c r="AD3868" s="7">
        <v>0</v>
      </c>
      <c r="AE3868">
        <v>4</v>
      </c>
      <c r="AF3868">
        <v>0</v>
      </c>
      <c r="AG3868">
        <v>0</v>
      </c>
      <c r="AH3868">
        <v>0</v>
      </c>
      <c r="AI3868">
        <v>0</v>
      </c>
      <c r="AJ3868">
        <v>2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</row>
    <row r="3869" spans="1:44" x14ac:dyDescent="0.25">
      <c r="A3869">
        <v>1563921</v>
      </c>
      <c r="B3869">
        <v>759653</v>
      </c>
      <c r="C3869">
        <v>24.734014895381701</v>
      </c>
      <c r="D3869">
        <v>40.905379263940901</v>
      </c>
      <c r="E3869" s="68" t="s">
        <v>919</v>
      </c>
      <c r="F3869" s="8">
        <f>INDEX(Δεδομένα!$P:$P,MATCH('2020'!E3869,Δεδομένα!$O:$O,0))</f>
        <v>26</v>
      </c>
      <c r="G3869" s="6" t="s">
        <v>77</v>
      </c>
      <c r="H3869" s="2" t="str">
        <f>INDEX(Δεδομένα!B$1:B$51,MATCH('2020'!G3869,Δεδομένα!A$1:A$51,0))</f>
        <v>ΑΝΑΤΟΛΙΚΗΣ ΜΑΚΕΔΟΝΙΑΣ ΚΑΙ ΘΡΑΚΗΣ</v>
      </c>
      <c r="I3869" s="8">
        <f>INDEX(Δεδομένα!E$1:E$13,MATCH('2020'!H3869,Δεδομένα!D$1:D$13,0))</f>
        <v>2</v>
      </c>
      <c r="J3869" s="1">
        <v>43998</v>
      </c>
      <c r="K3869" s="6" t="s">
        <v>540</v>
      </c>
      <c r="L3869" s="36" t="str">
        <f t="shared" si="240"/>
        <v>16/06/2020 17:15</v>
      </c>
      <c r="M3869" s="1">
        <v>43998</v>
      </c>
      <c r="N3869" s="6" t="s">
        <v>209</v>
      </c>
      <c r="O3869" s="36" t="str">
        <f t="shared" si="241"/>
        <v>16/06/2020 18:30</v>
      </c>
      <c r="P3869" s="46">
        <f t="shared" si="242"/>
        <v>5.2083333335758653E-2</v>
      </c>
      <c r="Q3869" s="48">
        <v>0</v>
      </c>
      <c r="R3869" s="47">
        <f t="shared" si="243"/>
        <v>75.00000000349246</v>
      </c>
      <c r="S3869" s="6" t="s">
        <v>44</v>
      </c>
      <c r="T3869" s="6" t="s">
        <v>921</v>
      </c>
      <c r="U3869" s="6" t="s">
        <v>44</v>
      </c>
      <c r="V3869" s="6" t="s">
        <v>3037</v>
      </c>
      <c r="W3869" s="7">
        <v>0</v>
      </c>
      <c r="X3869" s="7">
        <v>0</v>
      </c>
      <c r="Y3869" s="7">
        <v>0</v>
      </c>
      <c r="Z3869" s="7">
        <v>0.2</v>
      </c>
      <c r="AA3869" s="7">
        <v>0</v>
      </c>
      <c r="AB3869" s="7">
        <v>0</v>
      </c>
      <c r="AC3869" s="7">
        <v>0</v>
      </c>
      <c r="AD3869" s="7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</row>
    <row r="3870" spans="1:44" x14ac:dyDescent="0.25">
      <c r="A3870">
        <v>1564190</v>
      </c>
      <c r="B3870">
        <v>759604</v>
      </c>
      <c r="C3870">
        <v>21.714949671022701</v>
      </c>
      <c r="D3870">
        <v>39.421854962960303</v>
      </c>
      <c r="E3870" s="68" t="s">
        <v>1279</v>
      </c>
      <c r="F3870" s="8">
        <f>INDEX(Δεδομένα!$P:$P,MATCH('2020'!E3870,Δεδομένα!$O:$O,0))</f>
        <v>117</v>
      </c>
      <c r="G3870" s="6" t="s">
        <v>294</v>
      </c>
      <c r="H3870" s="2" t="str">
        <f>INDEX(Δεδομένα!B$1:B$51,MATCH('2020'!G3870,Δεδομένα!A$1:A$51,0))</f>
        <v>ΘΕΣΣΑΛΙΑΣ</v>
      </c>
      <c r="I3870" s="8">
        <f>INDEX(Δεδομένα!E$1:E$13,MATCH('2020'!H3870,Δεδομένα!D$1:D$13,0))</f>
        <v>6</v>
      </c>
      <c r="J3870" s="1">
        <v>43998</v>
      </c>
      <c r="K3870" s="6" t="s">
        <v>1326</v>
      </c>
      <c r="L3870" s="36" t="str">
        <f t="shared" si="240"/>
        <v>16/06/2020 13:54</v>
      </c>
      <c r="M3870" s="1">
        <v>43998</v>
      </c>
      <c r="N3870" s="6" t="s">
        <v>1211</v>
      </c>
      <c r="O3870" s="36" t="str">
        <f t="shared" si="241"/>
        <v>16/06/2020 14:17</v>
      </c>
      <c r="P3870" s="46">
        <f t="shared" si="242"/>
        <v>1.597222221607808E-2</v>
      </c>
      <c r="Q3870" s="48">
        <v>0</v>
      </c>
      <c r="R3870" s="47">
        <f t="shared" si="243"/>
        <v>22.999999991152436</v>
      </c>
      <c r="S3870" s="6" t="s">
        <v>1282</v>
      </c>
      <c r="T3870" s="6" t="s">
        <v>1283</v>
      </c>
      <c r="U3870" s="6" t="s">
        <v>2322</v>
      </c>
      <c r="V3870" s="6" t="s">
        <v>5127</v>
      </c>
      <c r="W3870" s="7">
        <v>0</v>
      </c>
      <c r="X3870" s="7">
        <v>0</v>
      </c>
      <c r="Y3870" s="7">
        <v>0</v>
      </c>
      <c r="Z3870" s="7">
        <v>0.05</v>
      </c>
      <c r="AA3870" s="7">
        <v>0</v>
      </c>
      <c r="AB3870" s="7">
        <v>0</v>
      </c>
      <c r="AC3870" s="7">
        <v>0</v>
      </c>
      <c r="AD3870" s="7">
        <v>0</v>
      </c>
      <c r="AE3870">
        <v>2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</row>
    <row r="3871" spans="1:44" x14ac:dyDescent="0.25">
      <c r="A3871">
        <v>1584685</v>
      </c>
      <c r="B3871">
        <v>759676</v>
      </c>
      <c r="C3871">
        <v>23.136712245573701</v>
      </c>
      <c r="D3871">
        <v>37.923705133057901</v>
      </c>
      <c r="E3871" s="68" t="s">
        <v>810</v>
      </c>
      <c r="F3871" s="8">
        <f>INDEX(Δεδομένα!$P:$P,MATCH('2020'!E3871,Δεδομένα!$O:$O,0))</f>
        <v>157</v>
      </c>
      <c r="G3871" s="6" t="s">
        <v>391</v>
      </c>
      <c r="H3871" s="2" t="str">
        <f>INDEX(Δεδομένα!B$1:B$51,MATCH('2020'!G3871,Δεδομένα!A$1:A$51,0))</f>
        <v>ΠΕΛΛΟΠΟΝΗΣΟΥ</v>
      </c>
      <c r="I3871" s="8">
        <f>INDEX(Δεδομένα!E$1:E$13,MATCH('2020'!H3871,Δεδομένα!D$1:D$13,0))</f>
        <v>8</v>
      </c>
      <c r="J3871" s="1">
        <v>43998</v>
      </c>
      <c r="K3871" s="6" t="s">
        <v>418</v>
      </c>
      <c r="L3871" s="36" t="str">
        <f t="shared" si="240"/>
        <v>16/06/2020 18:45</v>
      </c>
      <c r="M3871" s="1">
        <v>43998</v>
      </c>
      <c r="N3871" s="6" t="s">
        <v>123</v>
      </c>
      <c r="O3871" s="36" t="str">
        <f t="shared" si="241"/>
        <v>16/06/2020 19:10</v>
      </c>
      <c r="P3871" s="46">
        <f t="shared" si="242"/>
        <v>1.7361111109494232E-2</v>
      </c>
      <c r="Q3871" s="48">
        <v>0</v>
      </c>
      <c r="R3871" s="47">
        <f t="shared" si="243"/>
        <v>24.999999997671694</v>
      </c>
      <c r="S3871" s="6" t="s">
        <v>44</v>
      </c>
      <c r="T3871" s="6" t="s">
        <v>867</v>
      </c>
      <c r="U3871" s="6" t="s">
        <v>44</v>
      </c>
      <c r="V3871" s="6" t="s">
        <v>5180</v>
      </c>
      <c r="W3871" s="7">
        <v>0</v>
      </c>
      <c r="X3871" s="7">
        <v>0</v>
      </c>
      <c r="Y3871" s="7">
        <v>0</v>
      </c>
      <c r="Z3871" s="7">
        <v>0</v>
      </c>
      <c r="AA3871" s="7">
        <v>0</v>
      </c>
      <c r="AB3871" s="7">
        <v>0.02</v>
      </c>
      <c r="AC3871" s="7">
        <v>0</v>
      </c>
      <c r="AD3871" s="7">
        <v>0</v>
      </c>
      <c r="AE3871">
        <v>2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</row>
    <row r="3872" spans="1:44" x14ac:dyDescent="0.25">
      <c r="A3872">
        <v>1564674</v>
      </c>
      <c r="B3872">
        <v>759519</v>
      </c>
      <c r="C3872">
        <v>24.954012479253699</v>
      </c>
      <c r="D3872">
        <v>37.411412520756301</v>
      </c>
      <c r="E3872" s="68" t="s">
        <v>2606</v>
      </c>
      <c r="F3872" s="8">
        <f>INDEX(Δεδομένα!$P:$P,MATCH('2020'!E3872,Δεδομένα!$O:$O,0))</f>
        <v>187</v>
      </c>
      <c r="G3872" s="6" t="s">
        <v>479</v>
      </c>
      <c r="H3872" s="2" t="str">
        <f>INDEX(Δεδομένα!B$1:B$51,MATCH('2020'!G3872,Δεδομένα!A$1:A$51,0))</f>
        <v>ΝΟΤΙΟΥ ΑΙΓΑΙΟΥ</v>
      </c>
      <c r="I3872" s="8">
        <f>INDEX(Δεδομένα!E$1:E$13,MATCH('2020'!H3872,Δεδομένα!D$1:D$13,0))</f>
        <v>10</v>
      </c>
      <c r="J3872" s="1">
        <v>43998</v>
      </c>
      <c r="K3872" s="6" t="s">
        <v>1085</v>
      </c>
      <c r="L3872" s="36" t="str">
        <f t="shared" si="240"/>
        <v>16/06/2020 09:34</v>
      </c>
      <c r="M3872" s="1">
        <v>43998</v>
      </c>
      <c r="N3872" s="6" t="s">
        <v>412</v>
      </c>
      <c r="O3872" s="36" t="str">
        <f t="shared" si="241"/>
        <v>16/06/2020 14:56</v>
      </c>
      <c r="P3872" s="46">
        <f t="shared" si="242"/>
        <v>0.22361111111240461</v>
      </c>
      <c r="Q3872" s="48">
        <v>0</v>
      </c>
      <c r="R3872" s="47">
        <f t="shared" si="243"/>
        <v>322.00000000186265</v>
      </c>
      <c r="S3872" s="6" t="s">
        <v>44</v>
      </c>
      <c r="T3872" s="6" t="s">
        <v>4870</v>
      </c>
      <c r="U3872" s="6" t="s">
        <v>44</v>
      </c>
      <c r="V3872" s="6" t="s">
        <v>5156</v>
      </c>
      <c r="W3872" s="7">
        <v>0</v>
      </c>
      <c r="X3872" s="7">
        <v>0</v>
      </c>
      <c r="Y3872" s="7">
        <v>0</v>
      </c>
      <c r="Z3872" s="7">
        <v>1</v>
      </c>
      <c r="AA3872" s="7">
        <v>0</v>
      </c>
      <c r="AB3872" s="7">
        <v>0</v>
      </c>
      <c r="AC3872" s="7">
        <v>0</v>
      </c>
      <c r="AD3872" s="7">
        <v>0</v>
      </c>
      <c r="AE3872">
        <v>10</v>
      </c>
      <c r="AF3872">
        <v>0</v>
      </c>
      <c r="AG3872">
        <v>0</v>
      </c>
      <c r="AH3872">
        <v>0</v>
      </c>
      <c r="AI3872">
        <v>0</v>
      </c>
      <c r="AJ3872">
        <v>3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</row>
    <row r="3873" spans="1:44" x14ac:dyDescent="0.25">
      <c r="A3873">
        <v>1606256</v>
      </c>
      <c r="B3873">
        <v>759540</v>
      </c>
      <c r="C3873">
        <v>26.499181603478601</v>
      </c>
      <c r="D3873">
        <v>39.1336892800607</v>
      </c>
      <c r="E3873" s="68" t="s">
        <v>494</v>
      </c>
      <c r="F3873" s="8">
        <f>INDEX(Δεδομένα!$P:$P,MATCH('2020'!E3873,Δεδομένα!$O:$O,0))</f>
        <v>196</v>
      </c>
      <c r="G3873" s="6" t="s">
        <v>495</v>
      </c>
      <c r="H3873" s="2" t="str">
        <f>INDEX(Δεδομένα!B$1:B$51,MATCH('2020'!G3873,Δεδομένα!A$1:A$51,0))</f>
        <v>ΒΟΡΕΙΟΥ ΑΙΓΑΙΟΥ</v>
      </c>
      <c r="I3873" s="8">
        <f>INDEX(Δεδομένα!E$1:E$13,MATCH('2020'!H3873,Δεδομένα!D$1:D$13,0))</f>
        <v>11</v>
      </c>
      <c r="J3873" s="1">
        <v>43998</v>
      </c>
      <c r="K3873" s="6" t="s">
        <v>2792</v>
      </c>
      <c r="L3873" s="36" t="str">
        <f t="shared" si="240"/>
        <v>16/06/2020 10:59</v>
      </c>
      <c r="M3873" s="1">
        <v>43998</v>
      </c>
      <c r="N3873" s="6" t="s">
        <v>695</v>
      </c>
      <c r="O3873" s="36" t="str">
        <f t="shared" si="241"/>
        <v>16/06/2020 13:08</v>
      </c>
      <c r="P3873" s="46">
        <f t="shared" si="242"/>
        <v>8.9583333334303461E-2</v>
      </c>
      <c r="Q3873" s="48">
        <v>0</v>
      </c>
      <c r="R3873" s="47">
        <f t="shared" si="243"/>
        <v>129.00000000139698</v>
      </c>
      <c r="S3873" s="6" t="s">
        <v>44</v>
      </c>
      <c r="T3873" s="6" t="s">
        <v>499</v>
      </c>
      <c r="U3873" s="6" t="s">
        <v>500</v>
      </c>
      <c r="V3873" s="6" t="s">
        <v>500</v>
      </c>
      <c r="W3873" s="7">
        <v>0</v>
      </c>
      <c r="X3873" s="7">
        <v>0</v>
      </c>
      <c r="Y3873" s="7">
        <v>0</v>
      </c>
      <c r="Z3873" s="7">
        <v>0</v>
      </c>
      <c r="AA3873" s="7">
        <v>0</v>
      </c>
      <c r="AB3873" s="7">
        <v>0.08</v>
      </c>
      <c r="AC3873" s="7">
        <v>0</v>
      </c>
      <c r="AD3873" s="7">
        <v>0</v>
      </c>
      <c r="AE3873">
        <v>7</v>
      </c>
      <c r="AF3873">
        <v>5</v>
      </c>
      <c r="AG3873">
        <v>0</v>
      </c>
      <c r="AH3873">
        <v>0</v>
      </c>
      <c r="AI3873">
        <v>0</v>
      </c>
      <c r="AJ3873">
        <v>4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</row>
    <row r="3874" spans="1:44" x14ac:dyDescent="0.25">
      <c r="A3874">
        <v>1606260</v>
      </c>
      <c r="B3874">
        <v>759585</v>
      </c>
      <c r="C3874">
        <v>26.506875104872901</v>
      </c>
      <c r="D3874">
        <v>39.134906338689603</v>
      </c>
      <c r="E3874" s="68" t="s">
        <v>494</v>
      </c>
      <c r="F3874" s="8">
        <f>INDEX(Δεδομένα!$P:$P,MATCH('2020'!E3874,Δεδομένα!$O:$O,0))</f>
        <v>196</v>
      </c>
      <c r="G3874" s="6" t="s">
        <v>495</v>
      </c>
      <c r="H3874" s="2" t="str">
        <f>INDEX(Δεδομένα!B$1:B$51,MATCH('2020'!G3874,Δεδομένα!A$1:A$51,0))</f>
        <v>ΒΟΡΕΙΟΥ ΑΙΓΑΙΟΥ</v>
      </c>
      <c r="I3874" s="8">
        <f>INDEX(Δεδομένα!E$1:E$13,MATCH('2020'!H3874,Δεδομένα!D$1:D$13,0))</f>
        <v>11</v>
      </c>
      <c r="J3874" s="1">
        <v>43998</v>
      </c>
      <c r="K3874" s="6" t="s">
        <v>274</v>
      </c>
      <c r="L3874" s="36" t="str">
        <f t="shared" si="240"/>
        <v>16/06/2020 13:09</v>
      </c>
      <c r="M3874" s="1">
        <v>43998</v>
      </c>
      <c r="N3874" s="6" t="s">
        <v>616</v>
      </c>
      <c r="O3874" s="36" t="str">
        <f t="shared" si="241"/>
        <v>16/06/2020 13:30</v>
      </c>
      <c r="P3874" s="46">
        <f t="shared" si="242"/>
        <v>1.4583333329937886E-2</v>
      </c>
      <c r="Q3874" s="48">
        <v>0</v>
      </c>
      <c r="R3874" s="47">
        <f t="shared" si="243"/>
        <v>20.999999995110556</v>
      </c>
      <c r="S3874" s="6" t="s">
        <v>44</v>
      </c>
      <c r="T3874" s="6" t="s">
        <v>499</v>
      </c>
      <c r="U3874" s="6" t="s">
        <v>500</v>
      </c>
      <c r="V3874" s="6" t="s">
        <v>1521</v>
      </c>
      <c r="W3874" s="7">
        <v>0</v>
      </c>
      <c r="X3874" s="7">
        <v>0</v>
      </c>
      <c r="Y3874" s="7">
        <v>0</v>
      </c>
      <c r="Z3874" s="7">
        <v>0</v>
      </c>
      <c r="AA3874" s="7">
        <v>0</v>
      </c>
      <c r="AB3874" s="7">
        <v>0.5</v>
      </c>
      <c r="AC3874" s="7">
        <v>0</v>
      </c>
      <c r="AD3874" s="7">
        <v>0</v>
      </c>
      <c r="AE3874">
        <v>3</v>
      </c>
      <c r="AF3874">
        <v>5</v>
      </c>
      <c r="AG3874">
        <v>0</v>
      </c>
      <c r="AH3874">
        <v>0</v>
      </c>
      <c r="AI3874">
        <v>0</v>
      </c>
      <c r="AJ3874">
        <v>57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</row>
    <row r="3875" spans="1:44" x14ac:dyDescent="0.25">
      <c r="A3875">
        <v>1606264</v>
      </c>
      <c r="B3875">
        <v>759597</v>
      </c>
      <c r="C3875">
        <v>26.506667124601499</v>
      </c>
      <c r="D3875">
        <v>39.135055111415099</v>
      </c>
      <c r="E3875" s="68" t="s">
        <v>494</v>
      </c>
      <c r="F3875" s="8">
        <f>INDEX(Δεδομένα!$P:$P,MATCH('2020'!E3875,Δεδομένα!$O:$O,0))</f>
        <v>196</v>
      </c>
      <c r="G3875" s="6" t="s">
        <v>495</v>
      </c>
      <c r="H3875" s="2" t="str">
        <f>INDEX(Δεδομένα!B$1:B$51,MATCH('2020'!G3875,Δεδομένα!A$1:A$51,0))</f>
        <v>ΒΟΡΕΙΟΥ ΑΙΓΑΙΟΥ</v>
      </c>
      <c r="I3875" s="8">
        <f>INDEX(Δεδομένα!E$1:E$13,MATCH('2020'!H3875,Δεδομένα!D$1:D$13,0))</f>
        <v>11</v>
      </c>
      <c r="J3875" s="1">
        <v>43998</v>
      </c>
      <c r="K3875" s="6" t="s">
        <v>488</v>
      </c>
      <c r="L3875" s="36" t="str">
        <f t="shared" si="240"/>
        <v>16/06/2020 13:39</v>
      </c>
      <c r="M3875" s="1">
        <v>43998</v>
      </c>
      <c r="N3875" s="6" t="s">
        <v>218</v>
      </c>
      <c r="O3875" s="36" t="str">
        <f t="shared" si="241"/>
        <v>16/06/2020 14:25</v>
      </c>
      <c r="P3875" s="46">
        <f t="shared" si="242"/>
        <v>3.1944444446708076E-2</v>
      </c>
      <c r="Q3875" s="48">
        <v>0</v>
      </c>
      <c r="R3875" s="47">
        <f t="shared" si="243"/>
        <v>46.000000003259629</v>
      </c>
      <c r="S3875" s="6" t="s">
        <v>44</v>
      </c>
      <c r="T3875" s="6" t="s">
        <v>499</v>
      </c>
      <c r="U3875" s="6" t="s">
        <v>500</v>
      </c>
      <c r="V3875" s="6" t="s">
        <v>1521</v>
      </c>
      <c r="W3875" s="7">
        <v>0</v>
      </c>
      <c r="X3875" s="7">
        <v>0</v>
      </c>
      <c r="Y3875" s="7">
        <v>0</v>
      </c>
      <c r="Z3875" s="7">
        <v>0</v>
      </c>
      <c r="AA3875" s="7">
        <v>0</v>
      </c>
      <c r="AB3875" s="7">
        <v>0.1</v>
      </c>
      <c r="AC3875" s="7">
        <v>0</v>
      </c>
      <c r="AD3875" s="7">
        <v>0</v>
      </c>
      <c r="AE3875">
        <v>15</v>
      </c>
      <c r="AF3875">
        <v>5</v>
      </c>
      <c r="AG3875">
        <v>0</v>
      </c>
      <c r="AH3875">
        <v>0</v>
      </c>
      <c r="AI3875">
        <v>0</v>
      </c>
      <c r="AJ3875">
        <v>8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</row>
    <row r="3876" spans="1:44" x14ac:dyDescent="0.25">
      <c r="A3876">
        <v>1569098</v>
      </c>
      <c r="B3876">
        <v>759556</v>
      </c>
      <c r="C3876">
        <v>22.858323735825898</v>
      </c>
      <c r="D3876">
        <v>39.115712812181002</v>
      </c>
      <c r="E3876" s="68" t="s">
        <v>1250</v>
      </c>
      <c r="F3876" s="8">
        <f>INDEX(Δεδομένα!$P:$P,MATCH('2020'!E3876,Δεδομένα!$O:$O,0))</f>
        <v>105</v>
      </c>
      <c r="G3876" s="6" t="s">
        <v>958</v>
      </c>
      <c r="H3876" s="2" t="str">
        <f>INDEX(Δεδομένα!B$1:B$51,MATCH('2020'!G3876,Δεδομένα!A$1:A$51,0))</f>
        <v>ΘΕΣΣΑΛΙΑΣ</v>
      </c>
      <c r="I3876" s="8">
        <f>INDEX(Δεδομένα!E$1:E$13,MATCH('2020'!H3876,Δεδομένα!D$1:D$13,0))</f>
        <v>6</v>
      </c>
      <c r="J3876" s="1">
        <v>43998</v>
      </c>
      <c r="K3876" s="6" t="s">
        <v>1235</v>
      </c>
      <c r="L3876" s="36" t="str">
        <f t="shared" si="240"/>
        <v>16/06/2020 11:25</v>
      </c>
      <c r="M3876" s="1">
        <v>43998</v>
      </c>
      <c r="N3876" s="6" t="s">
        <v>1235</v>
      </c>
      <c r="O3876" s="36" t="str">
        <f t="shared" si="241"/>
        <v>16/06/2020 11:25</v>
      </c>
      <c r="P3876" s="46">
        <f t="shared" si="242"/>
        <v>0</v>
      </c>
      <c r="Q3876" s="48">
        <v>0</v>
      </c>
      <c r="R3876" s="47">
        <f t="shared" si="243"/>
        <v>0</v>
      </c>
      <c r="S3876" s="6" t="s">
        <v>44</v>
      </c>
      <c r="T3876" s="6" t="s">
        <v>1253</v>
      </c>
      <c r="U3876" s="6" t="s">
        <v>5161</v>
      </c>
      <c r="V3876" s="6" t="s">
        <v>5162</v>
      </c>
      <c r="W3876" s="7">
        <v>0</v>
      </c>
      <c r="X3876" s="7">
        <v>0</v>
      </c>
      <c r="Y3876" s="7">
        <v>0</v>
      </c>
      <c r="Z3876" s="7">
        <v>0</v>
      </c>
      <c r="AA3876" s="7">
        <v>0</v>
      </c>
      <c r="AB3876" s="7">
        <v>600</v>
      </c>
      <c r="AC3876" s="7">
        <v>0</v>
      </c>
      <c r="AD3876" s="7">
        <v>0</v>
      </c>
      <c r="AE3876">
        <v>6</v>
      </c>
      <c r="AF3876">
        <v>0</v>
      </c>
      <c r="AG3876">
        <v>0</v>
      </c>
      <c r="AH3876">
        <v>0</v>
      </c>
      <c r="AI3876">
        <v>0</v>
      </c>
      <c r="AJ3876">
        <v>3</v>
      </c>
      <c r="AK3876">
        <v>3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</row>
    <row r="3877" spans="1:44" x14ac:dyDescent="0.25">
      <c r="A3877">
        <v>1564225</v>
      </c>
      <c r="B3877">
        <v>759487</v>
      </c>
      <c r="C3877">
        <v>22.021426274368199</v>
      </c>
      <c r="D3877">
        <v>37.1646026833523</v>
      </c>
      <c r="E3877" s="68" t="s">
        <v>937</v>
      </c>
      <c r="F3877" s="8">
        <f>INDEX(Δεδομένα!$P:$P,MATCH('2020'!E3877,Δεδομένα!$O:$O,0))</f>
        <v>143</v>
      </c>
      <c r="G3877" s="6" t="s">
        <v>841</v>
      </c>
      <c r="H3877" s="2" t="str">
        <f>INDEX(Δεδομένα!B$1:B$51,MATCH('2020'!G3877,Δεδομένα!A$1:A$51,0))</f>
        <v>ΠΕΛΛΟΠΟΝΗΣΟΥ</v>
      </c>
      <c r="I3877" s="8">
        <f>INDEX(Δεδομένα!E$1:E$13,MATCH('2020'!H3877,Δεδομένα!D$1:D$13,0))</f>
        <v>8</v>
      </c>
      <c r="J3877" s="1">
        <v>43998</v>
      </c>
      <c r="K3877" s="6" t="s">
        <v>4790</v>
      </c>
      <c r="L3877" s="36" t="str">
        <f t="shared" si="240"/>
        <v>16/06/2020 04:20</v>
      </c>
      <c r="M3877" s="1">
        <v>43998</v>
      </c>
      <c r="N3877" s="6" t="s">
        <v>5153</v>
      </c>
      <c r="O3877" s="36" t="str">
        <f t="shared" si="241"/>
        <v>16/06/2020 05:04</v>
      </c>
      <c r="P3877" s="46">
        <f t="shared" si="242"/>
        <v>3.0555555553291924E-2</v>
      </c>
      <c r="Q3877" s="48">
        <v>0</v>
      </c>
      <c r="R3877" s="47">
        <f t="shared" si="243"/>
        <v>43.999999996740371</v>
      </c>
      <c r="S3877" s="6" t="s">
        <v>842</v>
      </c>
      <c r="T3877" s="6" t="s">
        <v>940</v>
      </c>
      <c r="U3877" s="6" t="s">
        <v>44</v>
      </c>
      <c r="V3877" s="6" t="s">
        <v>5154</v>
      </c>
      <c r="W3877" s="7">
        <v>0</v>
      </c>
      <c r="X3877" s="7">
        <v>0</v>
      </c>
      <c r="Y3877" s="7">
        <v>0</v>
      </c>
      <c r="Z3877" s="7">
        <v>0</v>
      </c>
      <c r="AA3877" s="7">
        <v>0.15</v>
      </c>
      <c r="AB3877" s="7">
        <v>0</v>
      </c>
      <c r="AC3877" s="7">
        <v>0</v>
      </c>
      <c r="AD3877" s="7">
        <v>0</v>
      </c>
      <c r="AE3877">
        <v>3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</row>
    <row r="3878" spans="1:44" x14ac:dyDescent="0.25">
      <c r="A3878">
        <v>1565949</v>
      </c>
      <c r="B3878">
        <v>759550</v>
      </c>
      <c r="C3878">
        <v>22.072581627487601</v>
      </c>
      <c r="D3878">
        <v>37.041714429066502</v>
      </c>
      <c r="E3878" s="68" t="s">
        <v>937</v>
      </c>
      <c r="F3878" s="8">
        <f>INDEX(Δεδομένα!$P:$P,MATCH('2020'!E3878,Δεδομένα!$O:$O,0))</f>
        <v>143</v>
      </c>
      <c r="G3878" s="6" t="s">
        <v>841</v>
      </c>
      <c r="H3878" s="2" t="str">
        <f>INDEX(Δεδομένα!B$1:B$51,MATCH('2020'!G3878,Δεδομένα!A$1:A$51,0))</f>
        <v>ΠΕΛΛΟΠΟΝΗΣΟΥ</v>
      </c>
      <c r="I3878" s="8">
        <f>INDEX(Δεδομένα!E$1:E$13,MATCH('2020'!H3878,Δεδομένα!D$1:D$13,0))</f>
        <v>8</v>
      </c>
      <c r="J3878" s="1">
        <v>43998</v>
      </c>
      <c r="K3878" s="6" t="s">
        <v>1015</v>
      </c>
      <c r="L3878" s="36" t="str">
        <f t="shared" si="240"/>
        <v>16/06/2020 11:18</v>
      </c>
      <c r="M3878" s="1">
        <v>43998</v>
      </c>
      <c r="N3878" s="6" t="s">
        <v>1781</v>
      </c>
      <c r="O3878" s="36" t="str">
        <f t="shared" si="241"/>
        <v>16/06/2020 12:06</v>
      </c>
      <c r="P3878" s="46">
        <f t="shared" si="242"/>
        <v>3.3333333332848269E-2</v>
      </c>
      <c r="Q3878" s="48">
        <v>0</v>
      </c>
      <c r="R3878" s="47">
        <f t="shared" si="243"/>
        <v>47.999999999301508</v>
      </c>
      <c r="S3878" s="6" t="s">
        <v>842</v>
      </c>
      <c r="T3878" s="6" t="s">
        <v>940</v>
      </c>
      <c r="U3878" s="6" t="s">
        <v>44</v>
      </c>
      <c r="V3878" s="6" t="s">
        <v>1772</v>
      </c>
      <c r="W3878" s="7">
        <v>0</v>
      </c>
      <c r="X3878" s="7">
        <v>0</v>
      </c>
      <c r="Y3878" s="7">
        <v>0</v>
      </c>
      <c r="Z3878" s="7">
        <v>0</v>
      </c>
      <c r="AA3878" s="7">
        <v>0.3</v>
      </c>
      <c r="AB3878" s="7">
        <v>0</v>
      </c>
      <c r="AC3878" s="7">
        <v>0</v>
      </c>
      <c r="AD3878" s="7">
        <v>0</v>
      </c>
      <c r="AE3878">
        <v>2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</row>
    <row r="3879" spans="1:44" x14ac:dyDescent="0.25">
      <c r="A3879">
        <v>1565950</v>
      </c>
      <c r="B3879">
        <v>759626</v>
      </c>
      <c r="C3879">
        <v>22.028373025387999</v>
      </c>
      <c r="D3879">
        <v>37.040379864422498</v>
      </c>
      <c r="E3879" s="68" t="s">
        <v>937</v>
      </c>
      <c r="F3879" s="8">
        <f>INDEX(Δεδομένα!$P:$P,MATCH('2020'!E3879,Δεδομένα!$O:$O,0))</f>
        <v>143</v>
      </c>
      <c r="G3879" s="6" t="s">
        <v>841</v>
      </c>
      <c r="H3879" s="2" t="str">
        <f>INDEX(Δεδομένα!B$1:B$51,MATCH('2020'!G3879,Δεδομένα!A$1:A$51,0))</f>
        <v>ΠΕΛΛΟΠΟΝΗΣΟΥ</v>
      </c>
      <c r="I3879" s="8">
        <f>INDEX(Δεδομένα!E$1:E$13,MATCH('2020'!H3879,Δεδομένα!D$1:D$13,0))</f>
        <v>8</v>
      </c>
      <c r="J3879" s="1">
        <v>43998</v>
      </c>
      <c r="K3879" s="6" t="s">
        <v>66</v>
      </c>
      <c r="L3879" s="36" t="str">
        <f t="shared" si="240"/>
        <v>16/06/2020 15:15</v>
      </c>
      <c r="M3879" s="1">
        <v>43998</v>
      </c>
      <c r="N3879" s="6" t="s">
        <v>543</v>
      </c>
      <c r="O3879" s="36" t="str">
        <f t="shared" si="241"/>
        <v>16/06/2020 15:45</v>
      </c>
      <c r="P3879" s="46">
        <f t="shared" si="242"/>
        <v>2.0833333335758653E-2</v>
      </c>
      <c r="Q3879" s="48">
        <v>0</v>
      </c>
      <c r="R3879" s="47">
        <f t="shared" si="243"/>
        <v>30.00000000349246</v>
      </c>
      <c r="S3879" s="6" t="s">
        <v>842</v>
      </c>
      <c r="T3879" s="6" t="s">
        <v>984</v>
      </c>
      <c r="U3879" s="6" t="s">
        <v>44</v>
      </c>
      <c r="V3879" s="6" t="s">
        <v>5173</v>
      </c>
      <c r="W3879" s="7">
        <v>0</v>
      </c>
      <c r="X3879" s="7">
        <v>0</v>
      </c>
      <c r="Y3879" s="7">
        <v>0</v>
      </c>
      <c r="Z3879" s="7">
        <v>0.2</v>
      </c>
      <c r="AA3879" s="7">
        <v>0</v>
      </c>
      <c r="AB3879" s="7">
        <v>0</v>
      </c>
      <c r="AC3879" s="7">
        <v>0</v>
      </c>
      <c r="AD3879" s="7">
        <v>0</v>
      </c>
      <c r="AE3879">
        <v>4</v>
      </c>
      <c r="AF3879">
        <v>0</v>
      </c>
      <c r="AG3879">
        <v>0</v>
      </c>
      <c r="AH3879">
        <v>0</v>
      </c>
      <c r="AI3879">
        <v>0</v>
      </c>
      <c r="AJ3879">
        <v>2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</row>
    <row r="3880" spans="1:44" x14ac:dyDescent="0.25">
      <c r="A3880">
        <v>1563998</v>
      </c>
      <c r="B3880">
        <v>759642</v>
      </c>
      <c r="C3880">
        <v>21.665076837168598</v>
      </c>
      <c r="D3880">
        <v>36.990972449318399</v>
      </c>
      <c r="E3880" s="68" t="s">
        <v>997</v>
      </c>
      <c r="F3880" s="8">
        <f>INDEX(Δεδομένα!$P:$P,MATCH('2020'!E3880,Δεδομένα!$O:$O,0))</f>
        <v>145</v>
      </c>
      <c r="G3880" s="6" t="s">
        <v>841</v>
      </c>
      <c r="H3880" s="2" t="str">
        <f>INDEX(Δεδομένα!B$1:B$51,MATCH('2020'!G3880,Δεδομένα!A$1:A$51,0))</f>
        <v>ΠΕΛΛΟΠΟΝΗΣΟΥ</v>
      </c>
      <c r="I3880" s="8">
        <f>INDEX(Δεδομένα!E$1:E$13,MATCH('2020'!H3880,Δεδομένα!D$1:D$13,0))</f>
        <v>8</v>
      </c>
      <c r="J3880" s="1">
        <v>43998</v>
      </c>
      <c r="K3880" s="6" t="s">
        <v>2067</v>
      </c>
      <c r="L3880" s="36" t="str">
        <f t="shared" si="240"/>
        <v>16/06/2020 16:29</v>
      </c>
      <c r="M3880" s="1">
        <v>43998</v>
      </c>
      <c r="N3880" s="6" t="s">
        <v>4034</v>
      </c>
      <c r="O3880" s="36" t="str">
        <f t="shared" si="241"/>
        <v>16/06/2020 16:46</v>
      </c>
      <c r="P3880" s="46">
        <f t="shared" si="242"/>
        <v>1.1805555557657499E-2</v>
      </c>
      <c r="Q3880" s="48">
        <v>0</v>
      </c>
      <c r="R3880" s="47">
        <f t="shared" si="243"/>
        <v>17.000000003026798</v>
      </c>
      <c r="S3880" s="6" t="s">
        <v>842</v>
      </c>
      <c r="T3880" s="6" t="s">
        <v>967</v>
      </c>
      <c r="U3880" s="6" t="s">
        <v>44</v>
      </c>
      <c r="V3880" s="6" t="s">
        <v>2129</v>
      </c>
      <c r="W3880" s="7">
        <v>0</v>
      </c>
      <c r="X3880" s="7">
        <v>0</v>
      </c>
      <c r="Y3880" s="7">
        <v>0</v>
      </c>
      <c r="Z3880" s="7">
        <v>0</v>
      </c>
      <c r="AA3880" s="7">
        <v>0</v>
      </c>
      <c r="AB3880" s="7">
        <v>2</v>
      </c>
      <c r="AC3880" s="7">
        <v>0</v>
      </c>
      <c r="AD3880" s="7">
        <v>0</v>
      </c>
      <c r="AE3880">
        <v>4</v>
      </c>
      <c r="AF3880">
        <v>0</v>
      </c>
      <c r="AG3880">
        <v>0</v>
      </c>
      <c r="AH3880">
        <v>0</v>
      </c>
      <c r="AI3880">
        <v>0</v>
      </c>
      <c r="AJ3880">
        <v>2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</row>
    <row r="3881" spans="1:44" x14ac:dyDescent="0.25">
      <c r="A3881">
        <v>1563941</v>
      </c>
      <c r="B3881">
        <v>759673</v>
      </c>
      <c r="C3881">
        <v>21.66718391885</v>
      </c>
      <c r="D3881">
        <v>36.991021463549899</v>
      </c>
      <c r="E3881" s="68" t="s">
        <v>997</v>
      </c>
      <c r="F3881" s="8">
        <f>INDEX(Δεδομένα!$P:$P,MATCH('2020'!E3881,Δεδομένα!$O:$O,0))</f>
        <v>145</v>
      </c>
      <c r="G3881" s="6" t="s">
        <v>841</v>
      </c>
      <c r="H3881" s="2" t="str">
        <f>INDEX(Δεδομένα!B$1:B$51,MATCH('2020'!G3881,Δεδομένα!A$1:A$51,0))</f>
        <v>ΠΕΛΛΟΠΟΝΗΣΟΥ</v>
      </c>
      <c r="I3881" s="8">
        <f>INDEX(Δεδομένα!E$1:E$13,MATCH('2020'!H3881,Δεδομένα!D$1:D$13,0))</f>
        <v>8</v>
      </c>
      <c r="J3881" s="1">
        <v>43998</v>
      </c>
      <c r="K3881" s="6" t="s">
        <v>154</v>
      </c>
      <c r="L3881" s="36" t="str">
        <f t="shared" si="240"/>
        <v>16/06/2020 18:05</v>
      </c>
      <c r="M3881" s="1">
        <v>43998</v>
      </c>
      <c r="N3881" s="6" t="s">
        <v>760</v>
      </c>
      <c r="O3881" s="36" t="str">
        <f t="shared" si="241"/>
        <v>16/06/2020 19:24</v>
      </c>
      <c r="P3881" s="46">
        <f t="shared" si="242"/>
        <v>5.4861111115314998E-2</v>
      </c>
      <c r="Q3881" s="48">
        <v>0</v>
      </c>
      <c r="R3881" s="47">
        <f t="shared" si="243"/>
        <v>79.000000006053597</v>
      </c>
      <c r="S3881" s="6" t="s">
        <v>842</v>
      </c>
      <c r="T3881" s="6" t="s">
        <v>967</v>
      </c>
      <c r="U3881" s="6" t="s">
        <v>44</v>
      </c>
      <c r="V3881" s="6" t="s">
        <v>2129</v>
      </c>
      <c r="W3881" s="7">
        <v>0</v>
      </c>
      <c r="X3881" s="7">
        <v>0.01</v>
      </c>
      <c r="Y3881" s="7">
        <v>0</v>
      </c>
      <c r="Z3881" s="7">
        <v>0</v>
      </c>
      <c r="AA3881" s="7">
        <v>0</v>
      </c>
      <c r="AB3881" s="7">
        <v>2</v>
      </c>
      <c r="AC3881" s="7">
        <v>0</v>
      </c>
      <c r="AD3881" s="7">
        <v>0</v>
      </c>
      <c r="AE3881">
        <v>2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</row>
    <row r="3882" spans="1:44" x14ac:dyDescent="0.25">
      <c r="A3882">
        <v>1567325</v>
      </c>
      <c r="B3882">
        <v>759685</v>
      </c>
      <c r="C3882">
        <v>21.6396751399677</v>
      </c>
      <c r="D3882">
        <v>37.227009546907098</v>
      </c>
      <c r="E3882" s="68" t="s">
        <v>1693</v>
      </c>
      <c r="F3882" s="8">
        <f>INDEX(Δεδομένα!$P:$P,MATCH('2020'!E3882,Δεδομένα!$O:$O,0))</f>
        <v>146</v>
      </c>
      <c r="G3882" s="6" t="s">
        <v>841</v>
      </c>
      <c r="H3882" s="2" t="str">
        <f>INDEX(Δεδομένα!B$1:B$51,MATCH('2020'!G3882,Δεδομένα!A$1:A$51,0))</f>
        <v>ΠΕΛΛΟΠΟΝΗΣΟΥ</v>
      </c>
      <c r="I3882" s="8">
        <f>INDEX(Δεδομένα!E$1:E$13,MATCH('2020'!H3882,Δεδομένα!D$1:D$13,0))</f>
        <v>8</v>
      </c>
      <c r="J3882" s="1">
        <v>43998</v>
      </c>
      <c r="K3882" s="6" t="s">
        <v>2128</v>
      </c>
      <c r="L3882" s="36" t="str">
        <f t="shared" si="240"/>
        <v>16/06/2020 18:34</v>
      </c>
      <c r="M3882" s="1">
        <v>43998</v>
      </c>
      <c r="N3882" s="6" t="s">
        <v>256</v>
      </c>
      <c r="O3882" s="36" t="str">
        <f t="shared" si="241"/>
        <v>16/06/2020 19:30</v>
      </c>
      <c r="P3882" s="46">
        <f t="shared" si="242"/>
        <v>3.888888889196096E-2</v>
      </c>
      <c r="Q3882" s="48">
        <v>0</v>
      </c>
      <c r="R3882" s="47">
        <f t="shared" si="243"/>
        <v>56.000000004423782</v>
      </c>
      <c r="S3882" s="6" t="s">
        <v>44</v>
      </c>
      <c r="T3882" s="6" t="s">
        <v>999</v>
      </c>
      <c r="U3882" s="6" t="s">
        <v>44</v>
      </c>
      <c r="V3882" s="6" t="s">
        <v>3898</v>
      </c>
      <c r="W3882" s="7">
        <v>0</v>
      </c>
      <c r="X3882" s="7">
        <v>0</v>
      </c>
      <c r="Y3882" s="7">
        <v>0</v>
      </c>
      <c r="Z3882" s="7">
        <v>0</v>
      </c>
      <c r="AA3882" s="7">
        <v>0</v>
      </c>
      <c r="AB3882" s="7">
        <v>0.1</v>
      </c>
      <c r="AC3882" s="7">
        <v>0</v>
      </c>
      <c r="AD3882" s="7">
        <v>0</v>
      </c>
      <c r="AE3882">
        <v>2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</row>
    <row r="3883" spans="1:44" x14ac:dyDescent="0.25">
      <c r="A3883">
        <v>1564182</v>
      </c>
      <c r="B3883">
        <v>759598</v>
      </c>
      <c r="C3883">
        <v>22.0854514458781</v>
      </c>
      <c r="D3883">
        <v>40.940623851432598</v>
      </c>
      <c r="E3883" s="68" t="s">
        <v>952</v>
      </c>
      <c r="F3883" s="8">
        <f>INDEX(Δεδομένα!$P:$P,MATCH('2020'!E3883,Δεδομένα!$O:$O,0))</f>
        <v>62</v>
      </c>
      <c r="G3883" s="6" t="s">
        <v>874</v>
      </c>
      <c r="H3883" s="2" t="str">
        <f>INDEX(Δεδομένα!B$1:B$51,MATCH('2020'!G3883,Δεδομένα!A$1:A$51,0))</f>
        <v>ΚΕΝΤΡΙΚΗΣ ΜΑΚΕΔΟΝΙΑΣ</v>
      </c>
      <c r="I3883" s="8">
        <f>INDEX(Δεδομένα!E$1:E$13,MATCH('2020'!H3883,Δεδομένα!D$1:D$13,0))</f>
        <v>3</v>
      </c>
      <c r="J3883" s="1">
        <v>43998</v>
      </c>
      <c r="K3883" s="6" t="s">
        <v>83</v>
      </c>
      <c r="L3883" s="36" t="str">
        <f t="shared" si="240"/>
        <v>16/06/2020 13:45</v>
      </c>
      <c r="M3883" s="1">
        <v>43998</v>
      </c>
      <c r="N3883" s="6" t="s">
        <v>131</v>
      </c>
      <c r="O3883" s="36" t="str">
        <f t="shared" si="241"/>
        <v>16/06/2020 14:50</v>
      </c>
      <c r="P3883" s="46">
        <f t="shared" si="242"/>
        <v>4.5138888890505768E-2</v>
      </c>
      <c r="Q3883" s="48">
        <v>0</v>
      </c>
      <c r="R3883" s="47">
        <f t="shared" si="243"/>
        <v>65.000000002328306</v>
      </c>
      <c r="S3883" s="6" t="s">
        <v>953</v>
      </c>
      <c r="T3883" s="6" t="s">
        <v>954</v>
      </c>
      <c r="U3883" s="6" t="s">
        <v>3303</v>
      </c>
      <c r="V3883" s="6" t="s">
        <v>5169</v>
      </c>
      <c r="W3883" s="7">
        <v>0</v>
      </c>
      <c r="X3883" s="7">
        <v>0</v>
      </c>
      <c r="Y3883" s="7">
        <v>0</v>
      </c>
      <c r="Z3883" s="7">
        <v>0.1</v>
      </c>
      <c r="AA3883" s="7">
        <v>0</v>
      </c>
      <c r="AB3883" s="7">
        <v>0</v>
      </c>
      <c r="AC3883" s="7">
        <v>0</v>
      </c>
      <c r="AD3883" s="7">
        <v>0</v>
      </c>
      <c r="AE3883">
        <v>2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</row>
    <row r="3884" spans="1:44" x14ac:dyDescent="0.25">
      <c r="A3884">
        <v>1565195</v>
      </c>
      <c r="B3884">
        <v>759568</v>
      </c>
      <c r="C3884">
        <v>22.464190748612001</v>
      </c>
      <c r="D3884">
        <v>40.415394141635602</v>
      </c>
      <c r="E3884" s="68" t="s">
        <v>1190</v>
      </c>
      <c r="F3884" s="8">
        <f>INDEX(Δεδομένα!$P:$P,MATCH('2020'!E3884,Δεδομένα!$O:$O,0))</f>
        <v>68</v>
      </c>
      <c r="G3884" s="6" t="s">
        <v>917</v>
      </c>
      <c r="H3884" s="2" t="str">
        <f>INDEX(Δεδομένα!B$1:B$51,MATCH('2020'!G3884,Δεδομένα!A$1:A$51,0))</f>
        <v>ΚΕΝΤΡΙΚΗΣ ΜΑΚΕΔΟΝΙΑΣ</v>
      </c>
      <c r="I3884" s="8">
        <f>INDEX(Δεδομένα!E$1:E$13,MATCH('2020'!H3884,Δεδομένα!D$1:D$13,0))</f>
        <v>3</v>
      </c>
      <c r="J3884" s="1">
        <v>43998</v>
      </c>
      <c r="K3884" s="6" t="s">
        <v>1784</v>
      </c>
      <c r="L3884" s="36" t="str">
        <f t="shared" si="240"/>
        <v>16/06/2020 12:13</v>
      </c>
      <c r="M3884" s="1">
        <v>43998</v>
      </c>
      <c r="N3884" s="6" t="s">
        <v>1294</v>
      </c>
      <c r="O3884" s="36" t="str">
        <f t="shared" si="241"/>
        <v>16/06/2020 13:11</v>
      </c>
      <c r="P3884" s="46">
        <f t="shared" si="242"/>
        <v>4.0277777778101154E-2</v>
      </c>
      <c r="Q3884" s="48">
        <v>0</v>
      </c>
      <c r="R3884" s="47">
        <f t="shared" si="243"/>
        <v>58.000000000465661</v>
      </c>
      <c r="S3884" s="6" t="s">
        <v>917</v>
      </c>
      <c r="T3884" s="6" t="s">
        <v>1191</v>
      </c>
      <c r="U3884" s="6" t="s">
        <v>5163</v>
      </c>
      <c r="V3884" s="6" t="s">
        <v>5164</v>
      </c>
      <c r="W3884" s="7">
        <v>0</v>
      </c>
      <c r="X3884" s="7">
        <v>0</v>
      </c>
      <c r="Y3884" s="7">
        <v>0</v>
      </c>
      <c r="Z3884" s="7">
        <v>0.5</v>
      </c>
      <c r="AA3884" s="7">
        <v>0</v>
      </c>
      <c r="AB3884" s="7">
        <v>0</v>
      </c>
      <c r="AC3884" s="7">
        <v>0</v>
      </c>
      <c r="AD3884" s="7">
        <v>0</v>
      </c>
      <c r="AE3884">
        <v>4</v>
      </c>
      <c r="AF3884">
        <v>0</v>
      </c>
      <c r="AG3884">
        <v>0</v>
      </c>
      <c r="AH3884">
        <v>0</v>
      </c>
      <c r="AI3884">
        <v>0</v>
      </c>
      <c r="AJ3884">
        <v>2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</row>
    <row r="3885" spans="1:44" x14ac:dyDescent="0.25">
      <c r="A3885">
        <v>1565194</v>
      </c>
      <c r="B3885">
        <v>759594</v>
      </c>
      <c r="C3885">
        <v>22.5954616710709</v>
      </c>
      <c r="D3885">
        <v>40.449448870161397</v>
      </c>
      <c r="E3885" s="68" t="s">
        <v>1190</v>
      </c>
      <c r="F3885" s="8">
        <f>INDEX(Δεδομένα!$P:$P,MATCH('2020'!E3885,Δεδομένα!$O:$O,0))</f>
        <v>68</v>
      </c>
      <c r="G3885" s="6" t="s">
        <v>917</v>
      </c>
      <c r="H3885" s="2" t="str">
        <f>INDEX(Δεδομένα!B$1:B$51,MATCH('2020'!G3885,Δεδομένα!A$1:A$51,0))</f>
        <v>ΚΕΝΤΡΙΚΗΣ ΜΑΚΕΔΟΝΙΑΣ</v>
      </c>
      <c r="I3885" s="8">
        <f>INDEX(Δεδομένα!E$1:E$13,MATCH('2020'!H3885,Δεδομένα!D$1:D$13,0))</f>
        <v>3</v>
      </c>
      <c r="J3885" s="1">
        <v>43998</v>
      </c>
      <c r="K3885" s="6" t="s">
        <v>1627</v>
      </c>
      <c r="L3885" s="36" t="str">
        <f t="shared" si="240"/>
        <v>16/06/2020 13:29</v>
      </c>
      <c r="M3885" s="1">
        <v>43998</v>
      </c>
      <c r="N3885" s="6" t="s">
        <v>612</v>
      </c>
      <c r="O3885" s="36" t="str">
        <f t="shared" si="241"/>
        <v>16/06/2020 13:50</v>
      </c>
      <c r="P3885" s="46">
        <f t="shared" si="242"/>
        <v>1.4583333337213844E-2</v>
      </c>
      <c r="Q3885" s="48">
        <v>0</v>
      </c>
      <c r="R3885" s="47">
        <f t="shared" si="243"/>
        <v>21.000000005587935</v>
      </c>
      <c r="S3885" s="6" t="s">
        <v>917</v>
      </c>
      <c r="T3885" s="6" t="s">
        <v>1191</v>
      </c>
      <c r="U3885" s="6" t="s">
        <v>5167</v>
      </c>
      <c r="V3885" s="6" t="s">
        <v>5168</v>
      </c>
      <c r="W3885" s="7">
        <v>0</v>
      </c>
      <c r="X3885" s="7">
        <v>0</v>
      </c>
      <c r="Y3885" s="7">
        <v>0</v>
      </c>
      <c r="Z3885" s="7">
        <v>0</v>
      </c>
      <c r="AA3885" s="7">
        <v>0</v>
      </c>
      <c r="AB3885" s="7">
        <v>12</v>
      </c>
      <c r="AC3885" s="7">
        <v>0</v>
      </c>
      <c r="AD3885" s="7">
        <v>0</v>
      </c>
      <c r="AE3885">
        <v>10</v>
      </c>
      <c r="AF3885">
        <v>0</v>
      </c>
      <c r="AG3885">
        <v>0</v>
      </c>
      <c r="AH3885">
        <v>0</v>
      </c>
      <c r="AI3885">
        <v>0</v>
      </c>
      <c r="AJ3885">
        <v>5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</row>
    <row r="3886" spans="1:44" x14ac:dyDescent="0.25">
      <c r="A3886">
        <v>1563539</v>
      </c>
      <c r="B3886">
        <v>759478</v>
      </c>
      <c r="C3886">
        <v>26.982113765043401</v>
      </c>
      <c r="D3886">
        <v>37.759693613647897</v>
      </c>
      <c r="E3886" s="68" t="s">
        <v>545</v>
      </c>
      <c r="F3886" s="8">
        <f>INDEX(Δεδομένα!$P:$P,MATCH('2020'!E3886,Δεδομένα!$O:$O,0))</f>
        <v>204</v>
      </c>
      <c r="G3886" s="6" t="s">
        <v>546</v>
      </c>
      <c r="H3886" s="2" t="str">
        <f>INDEX(Δεδομένα!B$1:B$51,MATCH('2020'!G3886,Δεδομένα!A$1:A$51,0))</f>
        <v>ΚΡΗΤΗΣ</v>
      </c>
      <c r="I3886" s="8">
        <f>INDEX(Δεδομένα!E$1:E$13,MATCH('2020'!H3886,Δεδομένα!D$1:D$13,0))</f>
        <v>12</v>
      </c>
      <c r="J3886" s="1">
        <v>43998</v>
      </c>
      <c r="K3886" s="6" t="s">
        <v>5150</v>
      </c>
      <c r="L3886" s="36" t="str">
        <f t="shared" si="240"/>
        <v>16/06/2020 00:46</v>
      </c>
      <c r="M3886" s="1">
        <v>43998</v>
      </c>
      <c r="N3886" s="6" t="s">
        <v>2441</v>
      </c>
      <c r="O3886" s="36" t="str">
        <f t="shared" si="241"/>
        <v>16/06/2020 01:50</v>
      </c>
      <c r="P3886" s="46">
        <f t="shared" si="242"/>
        <v>4.4444444443797693E-2</v>
      </c>
      <c r="Q3886" s="48">
        <v>0</v>
      </c>
      <c r="R3886" s="47">
        <f t="shared" si="243"/>
        <v>63.999999999068677</v>
      </c>
      <c r="S3886" s="6" t="s">
        <v>44</v>
      </c>
      <c r="T3886" s="6" t="s">
        <v>548</v>
      </c>
      <c r="U3886" s="6" t="s">
        <v>2295</v>
      </c>
      <c r="V3886" s="6" t="s">
        <v>5151</v>
      </c>
      <c r="W3886" s="7">
        <v>0</v>
      </c>
      <c r="X3886" s="7">
        <v>5</v>
      </c>
      <c r="Y3886" s="7">
        <v>0</v>
      </c>
      <c r="Z3886" s="7">
        <v>0</v>
      </c>
      <c r="AA3886" s="7">
        <v>0</v>
      </c>
      <c r="AB3886" s="7">
        <v>0</v>
      </c>
      <c r="AC3886" s="7">
        <v>0</v>
      </c>
      <c r="AD3886" s="7">
        <v>0</v>
      </c>
      <c r="AE3886">
        <v>9</v>
      </c>
      <c r="AF3886">
        <v>0</v>
      </c>
      <c r="AG3886">
        <v>0</v>
      </c>
      <c r="AH3886">
        <v>0</v>
      </c>
      <c r="AI3886">
        <v>0</v>
      </c>
      <c r="AJ3886">
        <v>5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</row>
    <row r="3887" spans="1:44" x14ac:dyDescent="0.25">
      <c r="A3887">
        <v>1563538</v>
      </c>
      <c r="B3887">
        <v>0</v>
      </c>
      <c r="C3887">
        <v>0</v>
      </c>
      <c r="D3887">
        <v>0</v>
      </c>
      <c r="E3887" s="68" t="s">
        <v>545</v>
      </c>
      <c r="F3887" s="8">
        <f>INDEX(Δεδομένα!$P:$P,MATCH('2020'!E3887,Δεδομένα!$O:$O,0))</f>
        <v>204</v>
      </c>
      <c r="G3887" s="6" t="s">
        <v>546</v>
      </c>
      <c r="H3887" s="2" t="str">
        <f>INDEX(Δεδομένα!B$1:B$51,MATCH('2020'!G3887,Δεδομένα!A$1:A$51,0))</f>
        <v>ΚΡΗΤΗΣ</v>
      </c>
      <c r="I3887" s="8">
        <f>INDEX(Δεδομένα!E$1:E$13,MATCH('2020'!H3887,Δεδομένα!D$1:D$13,0))</f>
        <v>12</v>
      </c>
      <c r="J3887" s="1">
        <v>43998</v>
      </c>
      <c r="K3887" s="6" t="s">
        <v>5150</v>
      </c>
      <c r="L3887" s="36" t="str">
        <f t="shared" si="240"/>
        <v>16/06/2020 00:46</v>
      </c>
      <c r="M3887" s="1">
        <v>43998</v>
      </c>
      <c r="N3887" s="6" t="s">
        <v>2441</v>
      </c>
      <c r="O3887" s="36" t="str">
        <f t="shared" si="241"/>
        <v>16/06/2020 01:50</v>
      </c>
      <c r="P3887" s="46">
        <f t="shared" si="242"/>
        <v>4.4444444443797693E-2</v>
      </c>
      <c r="Q3887" s="48">
        <v>0</v>
      </c>
      <c r="R3887" s="47">
        <f t="shared" si="243"/>
        <v>63.999999999068677</v>
      </c>
      <c r="S3887" s="6" t="s">
        <v>44</v>
      </c>
      <c r="T3887" s="6" t="s">
        <v>548</v>
      </c>
      <c r="U3887" s="6" t="s">
        <v>554</v>
      </c>
      <c r="V3887" s="6" t="s">
        <v>5152</v>
      </c>
      <c r="W3887" s="7">
        <v>0</v>
      </c>
      <c r="X3887" s="7">
        <v>0.5</v>
      </c>
      <c r="Y3887" s="7">
        <v>0</v>
      </c>
      <c r="Z3887" s="7">
        <v>0</v>
      </c>
      <c r="AA3887" s="7">
        <v>0</v>
      </c>
      <c r="AB3887" s="7">
        <v>0</v>
      </c>
      <c r="AC3887" s="7">
        <v>0</v>
      </c>
      <c r="AD3887" s="7">
        <v>0</v>
      </c>
      <c r="AE3887">
        <v>9</v>
      </c>
      <c r="AF3887">
        <v>0</v>
      </c>
      <c r="AG3887">
        <v>0</v>
      </c>
      <c r="AH3887">
        <v>0</v>
      </c>
      <c r="AI3887">
        <v>0</v>
      </c>
      <c r="AJ3887">
        <v>5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</row>
    <row r="3888" spans="1:44" x14ac:dyDescent="0.25">
      <c r="A3888">
        <v>1564181</v>
      </c>
      <c r="B3888">
        <v>759603</v>
      </c>
      <c r="C3888">
        <v>22.172549834720801</v>
      </c>
      <c r="D3888">
        <v>38.925789422287799</v>
      </c>
      <c r="E3888" s="68" t="s">
        <v>417</v>
      </c>
      <c r="F3888" s="8">
        <f>INDEX(Δεδομένα!$P:$P,MATCH('2020'!E3888,Δεδομένα!$O:$O,0))</f>
        <v>168</v>
      </c>
      <c r="G3888" s="6" t="s">
        <v>399</v>
      </c>
      <c r="H3888" s="2" t="str">
        <f>INDEX(Δεδομένα!B$1:B$51,MATCH('2020'!G3888,Δεδομένα!A$1:A$51,0))</f>
        <v>ΣΤΕΡΕΑΣ ΕΛΛΑΔΟΣ</v>
      </c>
      <c r="I3888" s="8">
        <f>INDEX(Δεδομένα!E$1:E$13,MATCH('2020'!H3888,Δεδομένα!D$1:D$13,0))</f>
        <v>9</v>
      </c>
      <c r="J3888" s="1">
        <v>43998</v>
      </c>
      <c r="K3888" s="6" t="s">
        <v>1326</v>
      </c>
      <c r="L3888" s="36" t="str">
        <f t="shared" si="240"/>
        <v>16/06/2020 13:54</v>
      </c>
      <c r="M3888" s="1">
        <v>43998</v>
      </c>
      <c r="N3888" s="6" t="s">
        <v>2421</v>
      </c>
      <c r="O3888" s="36" t="str">
        <f t="shared" si="241"/>
        <v>16/06/2020 14:27</v>
      </c>
      <c r="P3888" s="46">
        <f t="shared" si="242"/>
        <v>2.2916666661330964E-2</v>
      </c>
      <c r="Q3888" s="48">
        <v>0</v>
      </c>
      <c r="R3888" s="47">
        <f t="shared" si="243"/>
        <v>32.999999992316589</v>
      </c>
      <c r="S3888" s="6" t="s">
        <v>420</v>
      </c>
      <c r="T3888" s="6" t="s">
        <v>421</v>
      </c>
      <c r="U3888" s="6" t="s">
        <v>44</v>
      </c>
      <c r="V3888" s="6" t="s">
        <v>5170</v>
      </c>
      <c r="W3888" s="7">
        <v>0</v>
      </c>
      <c r="X3888" s="7">
        <v>0</v>
      </c>
      <c r="Y3888" s="7">
        <v>0</v>
      </c>
      <c r="Z3888" s="7">
        <v>0</v>
      </c>
      <c r="AA3888" s="7">
        <v>0</v>
      </c>
      <c r="AB3888" s="7">
        <v>0</v>
      </c>
      <c r="AC3888" s="7">
        <v>0</v>
      </c>
      <c r="AD3888" s="7">
        <v>0</v>
      </c>
      <c r="AE3888">
        <v>3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</row>
    <row r="3889" spans="1:44" x14ac:dyDescent="0.25">
      <c r="A3889">
        <v>1571301</v>
      </c>
      <c r="B3889">
        <v>759636</v>
      </c>
      <c r="C3889">
        <v>22.395738871532899</v>
      </c>
      <c r="D3889">
        <v>38.526656637098903</v>
      </c>
      <c r="E3889" s="68" t="s">
        <v>881</v>
      </c>
      <c r="F3889" s="8">
        <f>INDEX(Δεδομένα!$P:$P,MATCH('2020'!E3889,Δεδομένα!$O:$O,0))</f>
        <v>171</v>
      </c>
      <c r="G3889" s="6" t="s">
        <v>432</v>
      </c>
      <c r="H3889" s="2" t="str">
        <f>INDEX(Δεδομένα!B$1:B$51,MATCH('2020'!G3889,Δεδομένα!A$1:A$51,0))</f>
        <v>ΣΤΕΡΕΑΣ ΕΛΛΑΔΟΣ</v>
      </c>
      <c r="I3889" s="8">
        <f>INDEX(Δεδομένα!E$1:E$13,MATCH('2020'!H3889,Δεδομένα!D$1:D$13,0))</f>
        <v>9</v>
      </c>
      <c r="J3889" s="1">
        <v>43998</v>
      </c>
      <c r="K3889" s="6" t="s">
        <v>1496</v>
      </c>
      <c r="L3889" s="36" t="str">
        <f t="shared" si="240"/>
        <v>16/06/2020 15:54</v>
      </c>
      <c r="M3889" s="1">
        <v>44000</v>
      </c>
      <c r="N3889" s="6" t="s">
        <v>2050</v>
      </c>
      <c r="O3889" s="36" t="str">
        <f t="shared" si="241"/>
        <v>18/06/2020 13:34</v>
      </c>
      <c r="P3889" s="49">
        <f t="shared" si="242"/>
        <v>1.9027777777810115</v>
      </c>
      <c r="Q3889" s="50">
        <f>1*24</f>
        <v>24</v>
      </c>
      <c r="R3889" s="47">
        <f t="shared" si="243"/>
        <v>2740.0000000046566</v>
      </c>
      <c r="S3889" s="6" t="s">
        <v>44</v>
      </c>
      <c r="T3889" s="6" t="s">
        <v>435</v>
      </c>
      <c r="U3889" s="6" t="s">
        <v>44</v>
      </c>
      <c r="V3889" s="6" t="s">
        <v>5175</v>
      </c>
      <c r="W3889" s="7">
        <v>0</v>
      </c>
      <c r="X3889" s="7">
        <v>0</v>
      </c>
      <c r="Y3889" s="7">
        <v>0</v>
      </c>
      <c r="Z3889" s="7">
        <v>10</v>
      </c>
      <c r="AA3889" s="7">
        <v>0</v>
      </c>
      <c r="AB3889" s="7">
        <v>0</v>
      </c>
      <c r="AC3889" s="7">
        <v>0</v>
      </c>
      <c r="AD3889" s="7">
        <v>0</v>
      </c>
      <c r="AE3889">
        <v>16</v>
      </c>
      <c r="AF3889">
        <v>0</v>
      </c>
      <c r="AG3889">
        <v>0</v>
      </c>
      <c r="AH3889">
        <v>0</v>
      </c>
      <c r="AI3889">
        <v>0</v>
      </c>
      <c r="AJ3889">
        <v>8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</row>
    <row r="3890" spans="1:44" x14ac:dyDescent="0.25">
      <c r="A3890">
        <v>1564670</v>
      </c>
      <c r="B3890">
        <v>0</v>
      </c>
      <c r="C3890">
        <v>0</v>
      </c>
      <c r="D3890">
        <v>0</v>
      </c>
      <c r="E3890" s="68" t="s">
        <v>1661</v>
      </c>
      <c r="F3890" s="8">
        <f>INDEX(Δεδομένα!$P:$P,MATCH('2020'!E3890,Δεδομένα!$O:$O,0))</f>
        <v>201</v>
      </c>
      <c r="G3890" s="6" t="s">
        <v>525</v>
      </c>
      <c r="H3890" s="2" t="str">
        <f>INDEX(Δεδομένα!B$1:B$51,MATCH('2020'!G3890,Δεδομένα!A$1:A$51,0))</f>
        <v>ΒΟΡΕΙΟΥ ΑΙΓΑΙΟΥ</v>
      </c>
      <c r="I3890" s="8">
        <f>INDEX(Δεδομένα!E$1:E$13,MATCH('2020'!H3890,Δεδομένα!D$1:D$13,0))</f>
        <v>11</v>
      </c>
      <c r="J3890" s="1">
        <v>43998</v>
      </c>
      <c r="K3890" s="6" t="s">
        <v>586</v>
      </c>
      <c r="L3890" s="36" t="str">
        <f t="shared" si="240"/>
        <v>16/06/2020 16:05</v>
      </c>
      <c r="M3890" s="1">
        <v>43998</v>
      </c>
      <c r="N3890" s="6" t="s">
        <v>154</v>
      </c>
      <c r="O3890" s="36" t="str">
        <f t="shared" si="241"/>
        <v>16/06/2020 18:05</v>
      </c>
      <c r="P3890" s="46">
        <f t="shared" si="242"/>
        <v>8.3333333328482695E-2</v>
      </c>
      <c r="Q3890" s="48">
        <v>0</v>
      </c>
      <c r="R3890" s="47">
        <f t="shared" si="243"/>
        <v>119.99999999301508</v>
      </c>
      <c r="S3890" s="6" t="s">
        <v>525</v>
      </c>
      <c r="T3890" s="6" t="s">
        <v>527</v>
      </c>
      <c r="U3890" s="6" t="s">
        <v>537</v>
      </c>
      <c r="V3890" s="6" t="s">
        <v>5176</v>
      </c>
      <c r="W3890" s="7">
        <v>0</v>
      </c>
      <c r="X3890" s="7">
        <v>0</v>
      </c>
      <c r="Y3890" s="7">
        <v>0</v>
      </c>
      <c r="Z3890" s="7">
        <v>0</v>
      </c>
      <c r="AA3890" s="7">
        <v>0</v>
      </c>
      <c r="AB3890" s="7">
        <v>170</v>
      </c>
      <c r="AC3890" s="7">
        <v>0</v>
      </c>
      <c r="AD3890" s="7">
        <v>0</v>
      </c>
      <c r="AE3890">
        <v>10</v>
      </c>
      <c r="AF3890">
        <v>2</v>
      </c>
      <c r="AG3890">
        <v>0</v>
      </c>
      <c r="AH3890">
        <v>0</v>
      </c>
      <c r="AI3890">
        <v>0</v>
      </c>
      <c r="AJ3890">
        <v>6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</row>
    <row r="3891" spans="1:44" x14ac:dyDescent="0.25">
      <c r="A3891">
        <v>1564668</v>
      </c>
      <c r="B3891">
        <v>0</v>
      </c>
      <c r="C3891">
        <v>0</v>
      </c>
      <c r="D3891">
        <v>0</v>
      </c>
      <c r="E3891" s="68" t="s">
        <v>1661</v>
      </c>
      <c r="F3891" s="8">
        <f>INDEX(Δεδομένα!$P:$P,MATCH('2020'!E3891,Δεδομένα!$O:$O,0))</f>
        <v>201</v>
      </c>
      <c r="G3891" s="6" t="s">
        <v>525</v>
      </c>
      <c r="H3891" s="2" t="str">
        <f>INDEX(Δεδομένα!B$1:B$51,MATCH('2020'!G3891,Δεδομένα!A$1:A$51,0))</f>
        <v>ΒΟΡΕΙΟΥ ΑΙΓΑΙΟΥ</v>
      </c>
      <c r="I3891" s="8">
        <f>INDEX(Δεδομένα!E$1:E$13,MATCH('2020'!H3891,Δεδομένα!D$1:D$13,0))</f>
        <v>11</v>
      </c>
      <c r="J3891" s="1">
        <v>43998</v>
      </c>
      <c r="K3891" s="6" t="s">
        <v>586</v>
      </c>
      <c r="L3891" s="36" t="str">
        <f t="shared" si="240"/>
        <v>16/06/2020 16:05</v>
      </c>
      <c r="M3891" s="1">
        <v>43998</v>
      </c>
      <c r="N3891" s="6" t="s">
        <v>1060</v>
      </c>
      <c r="O3891" s="36" t="str">
        <f t="shared" si="241"/>
        <v>16/06/2020 18:04</v>
      </c>
      <c r="P3891" s="46">
        <f t="shared" si="242"/>
        <v>8.2638888889050577E-2</v>
      </c>
      <c r="Q3891" s="48">
        <v>0</v>
      </c>
      <c r="R3891" s="47">
        <f t="shared" si="243"/>
        <v>119.00000000023283</v>
      </c>
      <c r="S3891" s="6" t="s">
        <v>525</v>
      </c>
      <c r="T3891" s="6" t="s">
        <v>527</v>
      </c>
      <c r="U3891" s="6" t="s">
        <v>537</v>
      </c>
      <c r="V3891" s="6" t="s">
        <v>5177</v>
      </c>
      <c r="W3891" s="7">
        <v>0</v>
      </c>
      <c r="X3891" s="7">
        <v>0</v>
      </c>
      <c r="Y3891" s="7">
        <v>0</v>
      </c>
      <c r="Z3891" s="7">
        <v>0</v>
      </c>
      <c r="AA3891" s="7">
        <v>0</v>
      </c>
      <c r="AB3891" s="7">
        <v>4850</v>
      </c>
      <c r="AC3891" s="7">
        <v>0</v>
      </c>
      <c r="AD3891" s="7">
        <v>0</v>
      </c>
      <c r="AE3891">
        <v>10</v>
      </c>
      <c r="AF3891">
        <v>2</v>
      </c>
      <c r="AG3891">
        <v>0</v>
      </c>
      <c r="AH3891">
        <v>0</v>
      </c>
      <c r="AI3891">
        <v>0</v>
      </c>
      <c r="AJ3891">
        <v>6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</row>
    <row r="3892" spans="1:44" x14ac:dyDescent="0.25">
      <c r="A3892">
        <v>1564804</v>
      </c>
      <c r="B3892">
        <v>759903</v>
      </c>
      <c r="C3892">
        <v>21.2616630420805</v>
      </c>
      <c r="D3892">
        <v>38.508764509415101</v>
      </c>
      <c r="E3892" s="68" t="s">
        <v>334</v>
      </c>
      <c r="F3892" s="8">
        <f>INDEX(Δεδομένα!$P:$P,MATCH('2020'!E3892,Δεδομένα!$O:$O,0))</f>
        <v>127</v>
      </c>
      <c r="G3892" s="6" t="s">
        <v>335</v>
      </c>
      <c r="H3892" s="2" t="str">
        <f>INDEX(Δεδομένα!B$1:B$51,MATCH('2020'!G3892,Δεδομένα!A$1:A$51,0))</f>
        <v>ΔΥΤΙΚΗΣ ΕΛΛΑΔΟΣ</v>
      </c>
      <c r="I3892" s="8">
        <f>INDEX(Δεδομένα!E$1:E$13,MATCH('2020'!H3892,Δεδομένα!D$1:D$13,0))</f>
        <v>7</v>
      </c>
      <c r="J3892" s="1">
        <v>43999</v>
      </c>
      <c r="K3892" s="6" t="s">
        <v>4015</v>
      </c>
      <c r="L3892" s="36" t="str">
        <f t="shared" si="240"/>
        <v>17/06/2020 11:34</v>
      </c>
      <c r="M3892" s="1">
        <v>43999</v>
      </c>
      <c r="N3892" s="6" t="s">
        <v>2798</v>
      </c>
      <c r="O3892" s="36" t="str">
        <f t="shared" si="241"/>
        <v>17/06/2020 12:39</v>
      </c>
      <c r="P3892" s="46">
        <f t="shared" si="242"/>
        <v>4.5138888890505768E-2</v>
      </c>
      <c r="Q3892" s="48">
        <v>0</v>
      </c>
      <c r="R3892" s="47">
        <f t="shared" si="243"/>
        <v>65.000000002328306</v>
      </c>
      <c r="S3892" s="6" t="s">
        <v>338</v>
      </c>
      <c r="T3892" s="6" t="s">
        <v>343</v>
      </c>
      <c r="U3892" s="6" t="s">
        <v>44</v>
      </c>
      <c r="V3892" s="6" t="s">
        <v>5183</v>
      </c>
      <c r="W3892" s="7">
        <v>0</v>
      </c>
      <c r="X3892" s="7">
        <v>0</v>
      </c>
      <c r="Y3892" s="7">
        <v>0</v>
      </c>
      <c r="Z3892" s="7">
        <v>0</v>
      </c>
      <c r="AA3892" s="7">
        <v>1</v>
      </c>
      <c r="AB3892" s="7">
        <v>0</v>
      </c>
      <c r="AC3892" s="7">
        <v>0</v>
      </c>
      <c r="AD3892" s="7">
        <v>0</v>
      </c>
      <c r="AE3892">
        <v>2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</row>
    <row r="3893" spans="1:44" x14ac:dyDescent="0.25">
      <c r="A3893">
        <v>1564814</v>
      </c>
      <c r="B3893">
        <v>760024</v>
      </c>
      <c r="C3893">
        <v>21.453082043828399</v>
      </c>
      <c r="D3893">
        <v>38.364119643469003</v>
      </c>
      <c r="E3893" s="68" t="s">
        <v>334</v>
      </c>
      <c r="F3893" s="8">
        <f>INDEX(Δεδομένα!$P:$P,MATCH('2020'!E3893,Δεδομένα!$O:$O,0))</f>
        <v>127</v>
      </c>
      <c r="G3893" s="6" t="s">
        <v>335</v>
      </c>
      <c r="H3893" s="2" t="str">
        <f>INDEX(Δεδομένα!B$1:B$51,MATCH('2020'!G3893,Δεδομένα!A$1:A$51,0))</f>
        <v>ΔΥΤΙΚΗΣ ΕΛΛΑΔΟΣ</v>
      </c>
      <c r="I3893" s="8">
        <f>INDEX(Δεδομένα!E$1:E$13,MATCH('2020'!H3893,Δεδομένα!D$1:D$13,0))</f>
        <v>7</v>
      </c>
      <c r="J3893" s="1">
        <v>43999</v>
      </c>
      <c r="K3893" s="6" t="s">
        <v>2211</v>
      </c>
      <c r="L3893" s="36" t="str">
        <f t="shared" si="240"/>
        <v>17/06/2020 17:24</v>
      </c>
      <c r="M3893" s="1">
        <v>43999</v>
      </c>
      <c r="N3893" s="6" t="s">
        <v>209</v>
      </c>
      <c r="O3893" s="36" t="str">
        <f t="shared" si="241"/>
        <v>17/06/2020 18:30</v>
      </c>
      <c r="P3893" s="46">
        <f t="shared" si="242"/>
        <v>4.5833333337213844E-2</v>
      </c>
      <c r="Q3893" s="48">
        <v>0</v>
      </c>
      <c r="R3893" s="47">
        <f t="shared" si="243"/>
        <v>66.000000005587935</v>
      </c>
      <c r="S3893" s="6" t="s">
        <v>338</v>
      </c>
      <c r="T3893" s="6" t="s">
        <v>343</v>
      </c>
      <c r="U3893" s="6" t="s">
        <v>344</v>
      </c>
      <c r="V3893" s="6" t="s">
        <v>5189</v>
      </c>
      <c r="W3893" s="7">
        <v>0</v>
      </c>
      <c r="X3893" s="7">
        <v>0</v>
      </c>
      <c r="Y3893" s="7">
        <v>0</v>
      </c>
      <c r="Z3893" s="7">
        <v>0</v>
      </c>
      <c r="AA3893" s="7">
        <v>3</v>
      </c>
      <c r="AB3893" s="7">
        <v>0</v>
      </c>
      <c r="AC3893" s="7">
        <v>0</v>
      </c>
      <c r="AD3893" s="7">
        <v>0</v>
      </c>
      <c r="AE3893">
        <v>4</v>
      </c>
      <c r="AF3893">
        <v>0</v>
      </c>
      <c r="AG3893">
        <v>0</v>
      </c>
      <c r="AH3893">
        <v>0</v>
      </c>
      <c r="AI3893">
        <v>0</v>
      </c>
      <c r="AJ3893">
        <v>2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</row>
    <row r="3894" spans="1:44" x14ac:dyDescent="0.25">
      <c r="A3894">
        <v>1616370</v>
      </c>
      <c r="B3894">
        <v>760035</v>
      </c>
      <c r="C3894">
        <v>27.127566706147</v>
      </c>
      <c r="D3894">
        <v>36.847173752802298</v>
      </c>
      <c r="E3894" s="68" t="s">
        <v>1006</v>
      </c>
      <c r="F3894" s="8">
        <f>INDEX(Δεδομένα!$P:$P,MATCH('2020'!E3894,Δεδομένα!$O:$O,0))</f>
        <v>241</v>
      </c>
      <c r="G3894" s="6" t="s">
        <v>1007</v>
      </c>
      <c r="H3894" s="2" t="str">
        <f>INDEX(Δεδομένα!B$1:B$51,MATCH('2020'!G3894,Δεδομένα!A$1:A$51,0))</f>
        <v>ΝΟΤΙΟΥ ΑΙΓΑΙΟΥ</v>
      </c>
      <c r="I3894" s="8">
        <f>INDEX(Δεδομένα!E$1:E$13,MATCH('2020'!H3894,Δεδομένα!D$1:D$13,0))</f>
        <v>10</v>
      </c>
      <c r="J3894" s="1">
        <v>43999</v>
      </c>
      <c r="K3894" s="6" t="s">
        <v>1116</v>
      </c>
      <c r="L3894" s="36" t="str">
        <f t="shared" si="240"/>
        <v>17/06/2020 17:52</v>
      </c>
      <c r="M3894" s="1">
        <v>43999</v>
      </c>
      <c r="N3894" s="6" t="s">
        <v>1464</v>
      </c>
      <c r="O3894" s="36" t="str">
        <f t="shared" si="241"/>
        <v>17/06/2020 18:23</v>
      </c>
      <c r="P3894" s="46">
        <f t="shared" si="242"/>
        <v>2.1527777782466728E-2</v>
      </c>
      <c r="Q3894" s="48">
        <v>0</v>
      </c>
      <c r="R3894" s="47">
        <f t="shared" si="243"/>
        <v>31.000000006752089</v>
      </c>
      <c r="S3894" s="6" t="s">
        <v>44</v>
      </c>
      <c r="T3894" s="6" t="s">
        <v>1009</v>
      </c>
      <c r="U3894" s="6" t="s">
        <v>44</v>
      </c>
      <c r="V3894" s="6" t="s">
        <v>4167</v>
      </c>
      <c r="W3894" s="7">
        <v>0</v>
      </c>
      <c r="X3894" s="7">
        <v>0</v>
      </c>
      <c r="Y3894" s="7">
        <v>0</v>
      </c>
      <c r="Z3894" s="7">
        <v>0.2</v>
      </c>
      <c r="AA3894" s="7">
        <v>0</v>
      </c>
      <c r="AB3894" s="7">
        <v>0</v>
      </c>
      <c r="AC3894" s="7">
        <v>0</v>
      </c>
      <c r="AD3894" s="7">
        <v>0</v>
      </c>
      <c r="AE3894">
        <v>4</v>
      </c>
      <c r="AF3894">
        <v>0</v>
      </c>
      <c r="AG3894">
        <v>0</v>
      </c>
      <c r="AH3894">
        <v>0</v>
      </c>
      <c r="AI3894">
        <v>0</v>
      </c>
      <c r="AJ3894">
        <v>2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</row>
    <row r="3895" spans="1:44" x14ac:dyDescent="0.25">
      <c r="A3895">
        <v>1565135</v>
      </c>
      <c r="B3895">
        <v>759984</v>
      </c>
      <c r="C3895">
        <v>21.2975253421715</v>
      </c>
      <c r="D3895">
        <v>37.941175965504499</v>
      </c>
      <c r="E3895" s="68" t="s">
        <v>900</v>
      </c>
      <c r="F3895" s="8">
        <f>INDEX(Δεδομένα!$P:$P,MATCH('2020'!E3895,Δεδομένα!$O:$O,0))</f>
        <v>136</v>
      </c>
      <c r="G3895" s="6" t="s">
        <v>357</v>
      </c>
      <c r="H3895" s="2" t="str">
        <f>INDEX(Δεδομένα!B$1:B$51,MATCH('2020'!G3895,Δεδομένα!A$1:A$51,0))</f>
        <v>ΔΥΤΙΚΗΣ ΕΛΛΑΔΟΣ</v>
      </c>
      <c r="I3895" s="8">
        <f>INDEX(Δεδομένα!E$1:E$13,MATCH('2020'!H3895,Δεδομένα!D$1:D$13,0))</f>
        <v>7</v>
      </c>
      <c r="J3895" s="1">
        <v>43999</v>
      </c>
      <c r="K3895" s="6" t="s">
        <v>218</v>
      </c>
      <c r="L3895" s="36" t="str">
        <f t="shared" si="240"/>
        <v>17/06/2020 14:25</v>
      </c>
      <c r="M3895" s="1">
        <v>43999</v>
      </c>
      <c r="N3895" s="6" t="s">
        <v>275</v>
      </c>
      <c r="O3895" s="36" t="str">
        <f t="shared" si="241"/>
        <v>17/06/2020 15:05</v>
      </c>
      <c r="P3895" s="46">
        <f t="shared" si="242"/>
        <v>2.7777777773735579E-2</v>
      </c>
      <c r="Q3895" s="48">
        <v>0</v>
      </c>
      <c r="R3895" s="47">
        <f t="shared" si="243"/>
        <v>39.999999994179234</v>
      </c>
      <c r="S3895" s="6" t="s">
        <v>4704</v>
      </c>
      <c r="T3895" s="6" t="s">
        <v>1058</v>
      </c>
      <c r="U3895" s="6" t="s">
        <v>1550</v>
      </c>
      <c r="V3895" s="6" t="s">
        <v>5061</v>
      </c>
      <c r="W3895" s="7">
        <v>0</v>
      </c>
      <c r="X3895" s="7">
        <v>0</v>
      </c>
      <c r="Y3895" s="7">
        <v>0</v>
      </c>
      <c r="Z3895" s="7">
        <v>0</v>
      </c>
      <c r="AA3895" s="7">
        <v>0</v>
      </c>
      <c r="AB3895" s="7">
        <v>1</v>
      </c>
      <c r="AC3895" s="7">
        <v>0</v>
      </c>
      <c r="AD3895" s="7">
        <v>0</v>
      </c>
      <c r="AE3895">
        <v>3</v>
      </c>
      <c r="AF3895">
        <v>0</v>
      </c>
      <c r="AG3895">
        <v>0</v>
      </c>
      <c r="AH3895">
        <v>0</v>
      </c>
      <c r="AI3895">
        <v>0</v>
      </c>
      <c r="AJ3895">
        <v>2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</row>
    <row r="3896" spans="1:44" x14ac:dyDescent="0.25">
      <c r="A3896">
        <v>1564323</v>
      </c>
      <c r="B3896">
        <v>759942</v>
      </c>
      <c r="C3896">
        <v>22.338379776769301</v>
      </c>
      <c r="D3896">
        <v>40.490822732667702</v>
      </c>
      <c r="E3896" s="68" t="s">
        <v>852</v>
      </c>
      <c r="F3896" s="8">
        <f>INDEX(Δεδομένα!$P:$P,MATCH('2020'!E3896,Δεδομένα!$O:$O,0))</f>
        <v>63</v>
      </c>
      <c r="G3896" s="6" t="s">
        <v>238</v>
      </c>
      <c r="H3896" s="2" t="str">
        <f>INDEX(Δεδομένα!B$1:B$51,MATCH('2020'!G3896,Δεδομένα!A$1:A$51,0))</f>
        <v>ΚΕΝΤΡΙΚΗΣ ΜΑΚΕΔΟΝΙΑΣ</v>
      </c>
      <c r="I3896" s="8">
        <f>INDEX(Δεδομένα!E$1:E$13,MATCH('2020'!H3896,Δεδομένα!D$1:D$13,0))</f>
        <v>3</v>
      </c>
      <c r="J3896" s="1">
        <v>43999</v>
      </c>
      <c r="K3896" s="6" t="s">
        <v>1029</v>
      </c>
      <c r="L3896" s="36" t="str">
        <f t="shared" si="240"/>
        <v>17/06/2020 12:55</v>
      </c>
      <c r="M3896" s="1">
        <v>43999</v>
      </c>
      <c r="N3896" s="6" t="s">
        <v>2240</v>
      </c>
      <c r="O3896" s="36" t="str">
        <f t="shared" si="241"/>
        <v>17/06/2020 14:52</v>
      </c>
      <c r="P3896" s="46">
        <f t="shared" si="242"/>
        <v>8.1249999995634425E-2</v>
      </c>
      <c r="Q3896" s="48">
        <v>0</v>
      </c>
      <c r="R3896" s="47">
        <f t="shared" si="243"/>
        <v>116.99999999371357</v>
      </c>
      <c r="S3896" s="6" t="s">
        <v>897</v>
      </c>
      <c r="T3896" s="6" t="s">
        <v>853</v>
      </c>
      <c r="U3896" s="6" t="s">
        <v>5185</v>
      </c>
      <c r="V3896" s="6" t="s">
        <v>5186</v>
      </c>
      <c r="W3896" s="7">
        <v>0</v>
      </c>
      <c r="X3896" s="7">
        <v>0</v>
      </c>
      <c r="Y3896" s="7">
        <v>0</v>
      </c>
      <c r="Z3896" s="7">
        <v>0.5</v>
      </c>
      <c r="AA3896" s="7">
        <v>0</v>
      </c>
      <c r="AB3896" s="7">
        <v>0</v>
      </c>
      <c r="AC3896" s="7">
        <v>0</v>
      </c>
      <c r="AD3896" s="7">
        <v>0</v>
      </c>
      <c r="AE3896">
        <v>3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</row>
    <row r="3897" spans="1:44" x14ac:dyDescent="0.25">
      <c r="A3897">
        <v>1564324</v>
      </c>
      <c r="B3897">
        <v>759996</v>
      </c>
      <c r="C3897">
        <v>22.230630366803201</v>
      </c>
      <c r="D3897">
        <v>40.548661115749198</v>
      </c>
      <c r="E3897" s="68" t="s">
        <v>852</v>
      </c>
      <c r="F3897" s="8">
        <f>INDEX(Δεδομένα!$P:$P,MATCH('2020'!E3897,Δεδομένα!$O:$O,0))</f>
        <v>63</v>
      </c>
      <c r="G3897" s="6" t="s">
        <v>238</v>
      </c>
      <c r="H3897" s="2" t="str">
        <f>INDEX(Δεδομένα!B$1:B$51,MATCH('2020'!G3897,Δεδομένα!A$1:A$51,0))</f>
        <v>ΚΕΝΤΡΙΚΗΣ ΜΑΚΕΔΟΝΙΑΣ</v>
      </c>
      <c r="I3897" s="8">
        <f>INDEX(Δεδομένα!E$1:E$13,MATCH('2020'!H3897,Δεδομένα!D$1:D$13,0))</f>
        <v>3</v>
      </c>
      <c r="J3897" s="1">
        <v>43999</v>
      </c>
      <c r="K3897" s="6" t="s">
        <v>581</v>
      </c>
      <c r="L3897" s="36" t="str">
        <f t="shared" si="240"/>
        <v>17/06/2020 15:40</v>
      </c>
      <c r="M3897" s="1">
        <v>43999</v>
      </c>
      <c r="N3897" s="6" t="s">
        <v>305</v>
      </c>
      <c r="O3897" s="36" t="str">
        <f t="shared" si="241"/>
        <v>17/06/2020 16:55</v>
      </c>
      <c r="P3897" s="46">
        <f t="shared" si="242"/>
        <v>5.2083333328482695E-2</v>
      </c>
      <c r="Q3897" s="48">
        <v>0</v>
      </c>
      <c r="R3897" s="47">
        <f t="shared" si="243"/>
        <v>74.999999993015081</v>
      </c>
      <c r="S3897" s="6" t="s">
        <v>897</v>
      </c>
      <c r="T3897" s="6" t="s">
        <v>853</v>
      </c>
      <c r="U3897" s="6" t="s">
        <v>2584</v>
      </c>
      <c r="V3897" s="6" t="s">
        <v>5188</v>
      </c>
      <c r="W3897" s="7">
        <v>0</v>
      </c>
      <c r="X3897" s="7">
        <v>0</v>
      </c>
      <c r="Y3897" s="7">
        <v>0</v>
      </c>
      <c r="Z3897" s="7">
        <v>0</v>
      </c>
      <c r="AA3897" s="7">
        <v>0</v>
      </c>
      <c r="AB3897" s="7">
        <v>4</v>
      </c>
      <c r="AC3897" s="7">
        <v>0</v>
      </c>
      <c r="AD3897" s="7">
        <v>0</v>
      </c>
      <c r="AE3897">
        <v>5</v>
      </c>
      <c r="AF3897">
        <v>0</v>
      </c>
      <c r="AG3897">
        <v>0</v>
      </c>
      <c r="AH3897">
        <v>0</v>
      </c>
      <c r="AI3897">
        <v>0</v>
      </c>
      <c r="AJ3897">
        <v>2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</row>
    <row r="3898" spans="1:44" x14ac:dyDescent="0.25">
      <c r="A3898">
        <v>1569104</v>
      </c>
      <c r="B3898">
        <v>759967</v>
      </c>
      <c r="C3898">
        <v>20.189445370865101</v>
      </c>
      <c r="D3898">
        <v>39.582843284058796</v>
      </c>
      <c r="E3898" s="68" t="s">
        <v>1148</v>
      </c>
      <c r="F3898" s="8">
        <f>INDEX(Δεδομένα!$P:$P,MATCH('2020'!E3898,Δεδομένα!$O:$O,0))</f>
        <v>92</v>
      </c>
      <c r="G3898" s="6" t="s">
        <v>1149</v>
      </c>
      <c r="H3898" s="2" t="str">
        <f>INDEX(Δεδομένα!B$1:B$51,MATCH('2020'!G3898,Δεδομένα!A$1:A$51,0))</f>
        <v>ΗΠΕΙΡΟΥ</v>
      </c>
      <c r="I3898" s="8">
        <f>INDEX(Δεδομένα!E$1:E$13,MATCH('2020'!H3898,Δεδομένα!D$1:D$13,0))</f>
        <v>5</v>
      </c>
      <c r="J3898" s="1">
        <v>43999</v>
      </c>
      <c r="K3898" s="6" t="s">
        <v>702</v>
      </c>
      <c r="L3898" s="36" t="str">
        <f t="shared" si="240"/>
        <v>17/06/2020 14:23</v>
      </c>
      <c r="M3898" s="1">
        <v>43999</v>
      </c>
      <c r="N3898" s="6" t="s">
        <v>1874</v>
      </c>
      <c r="O3898" s="36" t="str">
        <f t="shared" si="241"/>
        <v>17/06/2020 15:24</v>
      </c>
      <c r="P3898" s="46">
        <f t="shared" si="242"/>
        <v>4.2361111110949423E-2</v>
      </c>
      <c r="Q3898" s="48">
        <v>0</v>
      </c>
      <c r="R3898" s="47">
        <f t="shared" si="243"/>
        <v>60.999999999767169</v>
      </c>
      <c r="S3898" s="6" t="s">
        <v>44</v>
      </c>
      <c r="T3898" s="6" t="s">
        <v>1150</v>
      </c>
      <c r="U3898" s="6" t="s">
        <v>44</v>
      </c>
      <c r="V3898" s="6" t="s">
        <v>2513</v>
      </c>
      <c r="W3898" s="7">
        <v>0</v>
      </c>
      <c r="X3898" s="7">
        <v>0</v>
      </c>
      <c r="Y3898" s="7">
        <v>0</v>
      </c>
      <c r="Z3898" s="7">
        <v>0</v>
      </c>
      <c r="AA3898" s="7">
        <v>2</v>
      </c>
      <c r="AB3898" s="7">
        <v>0</v>
      </c>
      <c r="AC3898" s="7">
        <v>0</v>
      </c>
      <c r="AD3898" s="7">
        <v>0</v>
      </c>
      <c r="AE3898">
        <v>2</v>
      </c>
      <c r="AF3898">
        <v>0</v>
      </c>
      <c r="AG3898">
        <v>2</v>
      </c>
      <c r="AH3898">
        <v>0</v>
      </c>
      <c r="AI3898">
        <v>0</v>
      </c>
      <c r="AJ3898">
        <v>2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</row>
    <row r="3899" spans="1:44" x14ac:dyDescent="0.25">
      <c r="A3899">
        <v>1564280</v>
      </c>
      <c r="B3899">
        <v>760095</v>
      </c>
      <c r="C3899">
        <v>22.592460632324201</v>
      </c>
      <c r="D3899">
        <v>40.726402282714801</v>
      </c>
      <c r="E3899" s="68" t="s">
        <v>873</v>
      </c>
      <c r="F3899" s="8">
        <f>INDEX(Δεδομένα!$P:$P,MATCH('2020'!E3899,Δεδομένα!$O:$O,0))</f>
        <v>61</v>
      </c>
      <c r="G3899" s="6" t="s">
        <v>170</v>
      </c>
      <c r="H3899" s="2" t="str">
        <f>INDEX(Δεδομένα!B$1:B$51,MATCH('2020'!G3899,Δεδομένα!A$1:A$51,0))</f>
        <v>ΚΕΝΤΡΙΚΗΣ ΜΑΚΕΔΟΝΙΑΣ</v>
      </c>
      <c r="I3899" s="8">
        <f>INDEX(Δεδομένα!E$1:E$13,MATCH('2020'!H3899,Δεδομένα!D$1:D$13,0))</f>
        <v>3</v>
      </c>
      <c r="J3899" s="1">
        <v>43999</v>
      </c>
      <c r="K3899" s="6" t="s">
        <v>3960</v>
      </c>
      <c r="L3899" s="36" t="str">
        <f t="shared" si="240"/>
        <v>17/06/2020 21:49</v>
      </c>
      <c r="M3899" s="1">
        <v>43999</v>
      </c>
      <c r="N3899" s="6" t="s">
        <v>764</v>
      </c>
      <c r="O3899" s="36" t="str">
        <f t="shared" si="241"/>
        <v>17/06/2020 22:30</v>
      </c>
      <c r="P3899" s="46">
        <f t="shared" si="242"/>
        <v>2.8472222220443655E-2</v>
      </c>
      <c r="Q3899" s="48">
        <v>0</v>
      </c>
      <c r="R3899" s="47">
        <f t="shared" si="243"/>
        <v>40.999999997438863</v>
      </c>
      <c r="S3899" s="6" t="s">
        <v>170</v>
      </c>
      <c r="T3899" s="6" t="s">
        <v>187</v>
      </c>
      <c r="U3899" s="6" t="s">
        <v>1108</v>
      </c>
      <c r="V3899" s="6" t="s">
        <v>5192</v>
      </c>
      <c r="W3899" s="7">
        <v>0</v>
      </c>
      <c r="X3899" s="7">
        <v>0</v>
      </c>
      <c r="Y3899" s="7">
        <v>0</v>
      </c>
      <c r="Z3899" s="7">
        <v>0.1</v>
      </c>
      <c r="AA3899" s="7">
        <v>0</v>
      </c>
      <c r="AB3899" s="7">
        <v>0</v>
      </c>
      <c r="AC3899" s="7">
        <v>0</v>
      </c>
      <c r="AD3899" s="7">
        <v>0</v>
      </c>
      <c r="AE3899">
        <v>2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</row>
    <row r="3900" spans="1:44" x14ac:dyDescent="0.25">
      <c r="A3900">
        <v>1564299</v>
      </c>
      <c r="B3900">
        <v>759977</v>
      </c>
      <c r="C3900">
        <v>21.758287339374299</v>
      </c>
      <c r="D3900">
        <v>39.4177075404479</v>
      </c>
      <c r="E3900" s="68" t="s">
        <v>1279</v>
      </c>
      <c r="F3900" s="8">
        <f>INDEX(Δεδομένα!$P:$P,MATCH('2020'!E3900,Δεδομένα!$O:$O,0))</f>
        <v>117</v>
      </c>
      <c r="G3900" s="6" t="s">
        <v>294</v>
      </c>
      <c r="H3900" s="2" t="str">
        <f>INDEX(Δεδομένα!B$1:B$51,MATCH('2020'!G3900,Δεδομένα!A$1:A$51,0))</f>
        <v>ΘΕΣΣΑΛΙΑΣ</v>
      </c>
      <c r="I3900" s="8">
        <f>INDEX(Δεδομένα!E$1:E$13,MATCH('2020'!H3900,Δεδομένα!D$1:D$13,0))</f>
        <v>6</v>
      </c>
      <c r="J3900" s="1">
        <v>43999</v>
      </c>
      <c r="K3900" s="6" t="s">
        <v>384</v>
      </c>
      <c r="L3900" s="36" t="str">
        <f t="shared" si="240"/>
        <v>17/06/2020 14:45</v>
      </c>
      <c r="M3900" s="1">
        <v>43999</v>
      </c>
      <c r="N3900" s="6" t="s">
        <v>104</v>
      </c>
      <c r="O3900" s="36" t="str">
        <f t="shared" si="241"/>
        <v>17/06/2020 15:30</v>
      </c>
      <c r="P3900" s="46">
        <f t="shared" si="242"/>
        <v>3.125E-2</v>
      </c>
      <c r="Q3900" s="48">
        <v>0</v>
      </c>
      <c r="R3900" s="47">
        <f t="shared" si="243"/>
        <v>45</v>
      </c>
      <c r="S3900" s="6" t="s">
        <v>1282</v>
      </c>
      <c r="T3900" s="6" t="s">
        <v>1283</v>
      </c>
      <c r="U3900" s="6" t="s">
        <v>44</v>
      </c>
      <c r="V3900" s="6" t="s">
        <v>2323</v>
      </c>
      <c r="W3900" s="7">
        <v>0</v>
      </c>
      <c r="X3900" s="7">
        <v>0</v>
      </c>
      <c r="Y3900" s="7">
        <v>0</v>
      </c>
      <c r="Z3900" s="7">
        <v>1.5</v>
      </c>
      <c r="AA3900" s="7">
        <v>0</v>
      </c>
      <c r="AB3900" s="7">
        <v>0</v>
      </c>
      <c r="AC3900" s="7">
        <v>0</v>
      </c>
      <c r="AD3900" s="7">
        <v>0</v>
      </c>
      <c r="AE3900">
        <v>2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</row>
    <row r="3901" spans="1:44" x14ac:dyDescent="0.25">
      <c r="A3901">
        <v>1585287</v>
      </c>
      <c r="B3901">
        <v>759979</v>
      </c>
      <c r="C3901">
        <v>22.950659552835099</v>
      </c>
      <c r="D3901">
        <v>38.034031886777598</v>
      </c>
      <c r="E3901" s="68" t="s">
        <v>866</v>
      </c>
      <c r="F3901" s="8">
        <f>INDEX(Δεδομένα!$P:$P,MATCH('2020'!E3901,Δεδομένα!$O:$O,0))</f>
        <v>158</v>
      </c>
      <c r="G3901" s="6" t="s">
        <v>391</v>
      </c>
      <c r="H3901" s="2" t="str">
        <f>INDEX(Δεδομένα!B$1:B$51,MATCH('2020'!G3901,Δεδομένα!A$1:A$51,0))</f>
        <v>ΠΕΛΛΟΠΟΝΗΣΟΥ</v>
      </c>
      <c r="I3901" s="8">
        <f>INDEX(Δεδομένα!E$1:E$13,MATCH('2020'!H3901,Δεδομένα!D$1:D$13,0))</f>
        <v>8</v>
      </c>
      <c r="J3901" s="1">
        <v>43999</v>
      </c>
      <c r="K3901" s="6" t="s">
        <v>131</v>
      </c>
      <c r="L3901" s="36" t="str">
        <f t="shared" si="240"/>
        <v>17/06/2020 14:50</v>
      </c>
      <c r="M3901" s="1">
        <v>43999</v>
      </c>
      <c r="N3901" s="6" t="s">
        <v>1184</v>
      </c>
      <c r="O3901" s="36" t="str">
        <f t="shared" si="241"/>
        <v>17/06/2020 18:25</v>
      </c>
      <c r="P3901" s="46">
        <f t="shared" si="242"/>
        <v>0.14930555555474712</v>
      </c>
      <c r="Q3901" s="48">
        <v>0</v>
      </c>
      <c r="R3901" s="47">
        <f t="shared" si="243"/>
        <v>214.99999999883585</v>
      </c>
      <c r="S3901" s="6" t="s">
        <v>44</v>
      </c>
      <c r="T3901" s="6" t="s">
        <v>867</v>
      </c>
      <c r="U3901" s="6" t="s">
        <v>44</v>
      </c>
      <c r="V3901" s="6" t="s">
        <v>5187</v>
      </c>
      <c r="W3901" s="7">
        <v>0</v>
      </c>
      <c r="X3901" s="7">
        <v>1</v>
      </c>
      <c r="Y3901" s="7">
        <v>0</v>
      </c>
      <c r="Z3901" s="7">
        <v>0</v>
      </c>
      <c r="AA3901" s="7">
        <v>0</v>
      </c>
      <c r="AB3901" s="7">
        <v>0</v>
      </c>
      <c r="AC3901" s="7">
        <v>0</v>
      </c>
      <c r="AD3901" s="7">
        <v>0</v>
      </c>
      <c r="AE3901">
        <v>10</v>
      </c>
      <c r="AF3901">
        <v>0</v>
      </c>
      <c r="AG3901">
        <v>0</v>
      </c>
      <c r="AH3901">
        <v>0</v>
      </c>
      <c r="AI3901">
        <v>0</v>
      </c>
      <c r="AJ3901">
        <v>5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</row>
    <row r="3902" spans="1:44" x14ac:dyDescent="0.25">
      <c r="A3902">
        <v>1564279</v>
      </c>
      <c r="B3902">
        <v>760079</v>
      </c>
      <c r="C3902">
        <v>22.5220882456927</v>
      </c>
      <c r="D3902">
        <v>36.920006903518001</v>
      </c>
      <c r="E3902" s="68" t="s">
        <v>822</v>
      </c>
      <c r="F3902" s="8">
        <f>INDEX(Δεδομένα!$P:$P,MATCH('2020'!E3902,Δεδομένα!$O:$O,0))</f>
        <v>149</v>
      </c>
      <c r="G3902" s="6" t="s">
        <v>369</v>
      </c>
      <c r="H3902" s="2" t="str">
        <f>INDEX(Δεδομένα!B$1:B$51,MATCH('2020'!G3902,Δεδομένα!A$1:A$51,0))</f>
        <v>ΠΕΛΛΟΠΟΝΗΣΟΥ</v>
      </c>
      <c r="I3902" s="8">
        <f>INDEX(Δεδομένα!E$1:E$13,MATCH('2020'!H3902,Δεδομένα!D$1:D$13,0))</f>
        <v>8</v>
      </c>
      <c r="J3902" s="1">
        <v>43999</v>
      </c>
      <c r="K3902" s="6" t="s">
        <v>3454</v>
      </c>
      <c r="L3902" s="36" t="str">
        <f t="shared" si="240"/>
        <v>17/06/2020 20:49</v>
      </c>
      <c r="M3902" s="1">
        <v>43999</v>
      </c>
      <c r="N3902" s="6" t="s">
        <v>2757</v>
      </c>
      <c r="O3902" s="36" t="str">
        <f t="shared" si="241"/>
        <v>17/06/2020 22:45</v>
      </c>
      <c r="P3902" s="46">
        <f t="shared" si="242"/>
        <v>8.0555555556202307E-2</v>
      </c>
      <c r="Q3902" s="48">
        <v>0</v>
      </c>
      <c r="R3902" s="47">
        <f t="shared" si="243"/>
        <v>116.00000000093132</v>
      </c>
      <c r="S3902" s="6" t="s">
        <v>1488</v>
      </c>
      <c r="T3902" s="6" t="s">
        <v>373</v>
      </c>
      <c r="U3902" s="6" t="s">
        <v>44</v>
      </c>
      <c r="V3902" s="6" t="s">
        <v>4085</v>
      </c>
      <c r="W3902" s="7">
        <v>0</v>
      </c>
      <c r="X3902" s="7">
        <v>0</v>
      </c>
      <c r="Y3902" s="7">
        <v>0</v>
      </c>
      <c r="Z3902" s="7">
        <v>0</v>
      </c>
      <c r="AA3902" s="7">
        <v>0</v>
      </c>
      <c r="AB3902" s="7">
        <v>0.1</v>
      </c>
      <c r="AC3902" s="7">
        <v>0</v>
      </c>
      <c r="AD3902" s="7">
        <v>0</v>
      </c>
      <c r="AE3902">
        <v>6</v>
      </c>
      <c r="AF3902">
        <v>0</v>
      </c>
      <c r="AG3902">
        <v>0</v>
      </c>
      <c r="AH3902">
        <v>0</v>
      </c>
      <c r="AI3902">
        <v>0</v>
      </c>
      <c r="AJ3902">
        <v>3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</row>
    <row r="3903" spans="1:44" x14ac:dyDescent="0.25">
      <c r="A3903">
        <v>1564265</v>
      </c>
      <c r="B3903">
        <v>760015</v>
      </c>
      <c r="C3903">
        <v>25.479456340846799</v>
      </c>
      <c r="D3903">
        <v>35.166311552321098</v>
      </c>
      <c r="E3903" s="68" t="s">
        <v>2087</v>
      </c>
      <c r="F3903" s="8">
        <f>INDEX(Δεδομένα!$P:$P,MATCH('2020'!E3903,Δεδομένα!$O:$O,0))</f>
        <v>226</v>
      </c>
      <c r="G3903" s="6" t="s">
        <v>791</v>
      </c>
      <c r="H3903" s="2" t="str">
        <f>INDEX(Δεδομένα!B$1:B$51,MATCH('2020'!G3903,Δεδομένα!A$1:A$51,0))</f>
        <v>ΙΟΝΙΩΝ ΝΗΣΩΝ</v>
      </c>
      <c r="I3903" s="8">
        <f>INDEX(Δεδομένα!E$1:E$13,MATCH('2020'!H3903,Δεδομένα!D$1:D$13,0))</f>
        <v>13</v>
      </c>
      <c r="J3903" s="1">
        <v>43999</v>
      </c>
      <c r="K3903" s="6" t="s">
        <v>456</v>
      </c>
      <c r="L3903" s="36" t="str">
        <f t="shared" si="240"/>
        <v>17/06/2020 16:38</v>
      </c>
      <c r="M3903" s="1">
        <v>43999</v>
      </c>
      <c r="N3903" s="6" t="s">
        <v>207</v>
      </c>
      <c r="O3903" s="36" t="str">
        <f t="shared" si="241"/>
        <v>17/06/2020 18:00</v>
      </c>
      <c r="P3903" s="46">
        <f t="shared" si="242"/>
        <v>5.694444444088731E-2</v>
      </c>
      <c r="Q3903" s="48">
        <v>0</v>
      </c>
      <c r="R3903" s="47">
        <f t="shared" si="243"/>
        <v>81.999999994877726</v>
      </c>
      <c r="S3903" s="6" t="s">
        <v>3283</v>
      </c>
      <c r="T3903" s="6" t="s">
        <v>3284</v>
      </c>
      <c r="U3903" s="6" t="s">
        <v>44</v>
      </c>
      <c r="V3903" s="6" t="s">
        <v>1490</v>
      </c>
      <c r="W3903" s="7">
        <v>0</v>
      </c>
      <c r="X3903" s="7">
        <v>0</v>
      </c>
      <c r="Y3903" s="7">
        <v>0</v>
      </c>
      <c r="Z3903" s="7">
        <v>0.1</v>
      </c>
      <c r="AA3903" s="7">
        <v>0</v>
      </c>
      <c r="AB3903" s="7">
        <v>0</v>
      </c>
      <c r="AC3903" s="7">
        <v>0</v>
      </c>
      <c r="AD3903" s="7">
        <v>0</v>
      </c>
      <c r="AE3903">
        <v>2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</row>
    <row r="3904" spans="1:44" x14ac:dyDescent="0.25">
      <c r="A3904">
        <v>1606270</v>
      </c>
      <c r="B3904">
        <v>759936</v>
      </c>
      <c r="C3904">
        <v>26.471563562668599</v>
      </c>
      <c r="D3904">
        <v>39.064143653342803</v>
      </c>
      <c r="E3904" s="68" t="s">
        <v>494</v>
      </c>
      <c r="F3904" s="8">
        <f>INDEX(Δεδομένα!$P:$P,MATCH('2020'!E3904,Δεδομένα!$O:$O,0))</f>
        <v>196</v>
      </c>
      <c r="G3904" s="6" t="s">
        <v>495</v>
      </c>
      <c r="H3904" s="2" t="str">
        <f>INDEX(Δεδομένα!B$1:B$51,MATCH('2020'!G3904,Δεδομένα!A$1:A$51,0))</f>
        <v>ΒΟΡΕΙΟΥ ΑΙΓΑΙΟΥ</v>
      </c>
      <c r="I3904" s="8">
        <f>INDEX(Δεδομένα!E$1:E$13,MATCH('2020'!H3904,Δεδομένα!D$1:D$13,0))</f>
        <v>11</v>
      </c>
      <c r="J3904" s="1">
        <v>43999</v>
      </c>
      <c r="K3904" s="6" t="s">
        <v>662</v>
      </c>
      <c r="L3904" s="36" t="str">
        <f t="shared" si="240"/>
        <v>17/06/2020 12:30</v>
      </c>
      <c r="M3904" s="1">
        <v>43999</v>
      </c>
      <c r="N3904" s="6" t="s">
        <v>503</v>
      </c>
      <c r="O3904" s="36" t="str">
        <f t="shared" si="241"/>
        <v>17/06/2020 13:38</v>
      </c>
      <c r="P3904" s="46">
        <f t="shared" si="242"/>
        <v>4.7222222223354038E-2</v>
      </c>
      <c r="Q3904" s="48">
        <v>0</v>
      </c>
      <c r="R3904" s="47">
        <f t="shared" si="243"/>
        <v>68.000000001629815</v>
      </c>
      <c r="S3904" s="6" t="s">
        <v>44</v>
      </c>
      <c r="T3904" s="6" t="s">
        <v>499</v>
      </c>
      <c r="U3904" s="6" t="s">
        <v>5184</v>
      </c>
      <c r="V3904" s="6" t="s">
        <v>5184</v>
      </c>
      <c r="W3904" s="7">
        <v>0</v>
      </c>
      <c r="X3904" s="7">
        <v>0</v>
      </c>
      <c r="Y3904" s="7">
        <v>0</v>
      </c>
      <c r="Z3904" s="7">
        <v>0</v>
      </c>
      <c r="AA3904" s="7">
        <v>0.01</v>
      </c>
      <c r="AB3904" s="7">
        <v>0</v>
      </c>
      <c r="AC3904" s="7">
        <v>0</v>
      </c>
      <c r="AD3904" s="7">
        <v>0</v>
      </c>
      <c r="AE3904">
        <v>3</v>
      </c>
      <c r="AF3904">
        <v>0</v>
      </c>
      <c r="AG3904">
        <v>1</v>
      </c>
      <c r="AH3904">
        <v>0</v>
      </c>
      <c r="AI3904">
        <v>0</v>
      </c>
      <c r="AJ3904">
        <v>2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</row>
    <row r="3905" spans="1:44" x14ac:dyDescent="0.25">
      <c r="A3905">
        <v>1606450</v>
      </c>
      <c r="B3905">
        <v>759988</v>
      </c>
      <c r="C3905">
        <v>26.5064965430327</v>
      </c>
      <c r="D3905">
        <v>39.134418427095198</v>
      </c>
      <c r="E3905" s="68" t="s">
        <v>494</v>
      </c>
      <c r="F3905" s="8">
        <f>INDEX(Δεδομένα!$P:$P,MATCH('2020'!E3905,Δεδομένα!$O:$O,0))</f>
        <v>196</v>
      </c>
      <c r="G3905" s="6" t="s">
        <v>495</v>
      </c>
      <c r="H3905" s="2" t="str">
        <f>INDEX(Δεδομένα!B$1:B$51,MATCH('2020'!G3905,Δεδομένα!A$1:A$51,0))</f>
        <v>ΒΟΡΕΙΟΥ ΑΙΓΑΙΟΥ</v>
      </c>
      <c r="I3905" s="8">
        <f>INDEX(Δεδομένα!E$1:E$13,MATCH('2020'!H3905,Δεδομένα!D$1:D$13,0))</f>
        <v>11</v>
      </c>
      <c r="J3905" s="1">
        <v>43999</v>
      </c>
      <c r="K3905" s="6" t="s">
        <v>59</v>
      </c>
      <c r="L3905" s="36" t="str">
        <f t="shared" si="240"/>
        <v>17/06/2020 15:00</v>
      </c>
      <c r="M3905" s="1">
        <v>43999</v>
      </c>
      <c r="N3905" s="6" t="s">
        <v>1496</v>
      </c>
      <c r="O3905" s="36" t="str">
        <f t="shared" si="241"/>
        <v>17/06/2020 15:54</v>
      </c>
      <c r="P3905" s="46">
        <f t="shared" si="242"/>
        <v>3.7499999998544808E-2</v>
      </c>
      <c r="Q3905" s="48">
        <v>0</v>
      </c>
      <c r="R3905" s="47">
        <f t="shared" si="243"/>
        <v>53.999999997904524</v>
      </c>
      <c r="S3905" s="6" t="s">
        <v>44</v>
      </c>
      <c r="T3905" s="6" t="s">
        <v>499</v>
      </c>
      <c r="U3905" s="6" t="s">
        <v>500</v>
      </c>
      <c r="V3905" s="6" t="s">
        <v>500</v>
      </c>
      <c r="W3905" s="7">
        <v>0</v>
      </c>
      <c r="X3905" s="7">
        <v>0</v>
      </c>
      <c r="Y3905" s="7">
        <v>0</v>
      </c>
      <c r="Z3905" s="7">
        <v>0</v>
      </c>
      <c r="AA3905" s="7">
        <v>0</v>
      </c>
      <c r="AB3905" s="7">
        <v>0.15</v>
      </c>
      <c r="AC3905" s="7">
        <v>0</v>
      </c>
      <c r="AD3905" s="7">
        <v>0</v>
      </c>
      <c r="AE3905">
        <v>3</v>
      </c>
      <c r="AF3905">
        <v>0</v>
      </c>
      <c r="AG3905">
        <v>1</v>
      </c>
      <c r="AH3905">
        <v>0</v>
      </c>
      <c r="AI3905">
        <v>0</v>
      </c>
      <c r="AJ3905">
        <v>2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</row>
    <row r="3906" spans="1:44" x14ac:dyDescent="0.25">
      <c r="A3906">
        <v>1565938</v>
      </c>
      <c r="B3906">
        <v>760090</v>
      </c>
      <c r="C3906">
        <v>22.005835257358299</v>
      </c>
      <c r="D3906">
        <v>37.065718126318998</v>
      </c>
      <c r="E3906" s="68" t="s">
        <v>937</v>
      </c>
      <c r="F3906" s="8">
        <f>INDEX(Δεδομένα!$P:$P,MATCH('2020'!E3906,Δεδομένα!$O:$O,0))</f>
        <v>143</v>
      </c>
      <c r="G3906" s="6" t="s">
        <v>841</v>
      </c>
      <c r="H3906" s="2" t="str">
        <f>INDEX(Δεδομένα!B$1:B$51,MATCH('2020'!G3906,Δεδομένα!A$1:A$51,0))</f>
        <v>ΠΕΛΛΟΠΟΝΗΣΟΥ</v>
      </c>
      <c r="I3906" s="8">
        <f>INDEX(Δεδομένα!E$1:E$13,MATCH('2020'!H3906,Δεδομένα!D$1:D$13,0))</f>
        <v>8</v>
      </c>
      <c r="J3906" s="1">
        <v>43999</v>
      </c>
      <c r="K3906" s="6" t="s">
        <v>1493</v>
      </c>
      <c r="L3906" s="36" t="str">
        <f t="shared" si="240"/>
        <v>17/06/2020 21:20</v>
      </c>
      <c r="M3906" s="1">
        <v>43999</v>
      </c>
      <c r="N3906" s="6" t="s">
        <v>617</v>
      </c>
      <c r="O3906" s="36" t="str">
        <f t="shared" si="241"/>
        <v>17/06/2020 22:00</v>
      </c>
      <c r="P3906" s="46">
        <f t="shared" si="242"/>
        <v>2.7777777773735579E-2</v>
      </c>
      <c r="Q3906" s="48">
        <v>0</v>
      </c>
      <c r="R3906" s="47">
        <f t="shared" si="243"/>
        <v>39.999999994179234</v>
      </c>
      <c r="S3906" s="6" t="s">
        <v>842</v>
      </c>
      <c r="T3906" s="6" t="s">
        <v>984</v>
      </c>
      <c r="U3906" s="6" t="s">
        <v>44</v>
      </c>
      <c r="V3906" s="6" t="s">
        <v>2462</v>
      </c>
      <c r="W3906" s="7">
        <v>0</v>
      </c>
      <c r="X3906" s="7">
        <v>0</v>
      </c>
      <c r="Y3906" s="7">
        <v>0</v>
      </c>
      <c r="Z3906" s="7">
        <v>1</v>
      </c>
      <c r="AA3906" s="7">
        <v>0</v>
      </c>
      <c r="AB3906" s="7">
        <v>0</v>
      </c>
      <c r="AC3906" s="7">
        <v>0</v>
      </c>
      <c r="AD3906" s="7">
        <v>0</v>
      </c>
      <c r="AE3906">
        <v>4</v>
      </c>
      <c r="AF3906">
        <v>0</v>
      </c>
      <c r="AG3906">
        <v>0</v>
      </c>
      <c r="AH3906">
        <v>0</v>
      </c>
      <c r="AI3906">
        <v>0</v>
      </c>
      <c r="AJ3906">
        <v>2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</row>
    <row r="3907" spans="1:44" x14ac:dyDescent="0.25">
      <c r="A3907">
        <v>1564273</v>
      </c>
      <c r="B3907">
        <v>760021</v>
      </c>
      <c r="C3907">
        <v>22.305245750178301</v>
      </c>
      <c r="D3907">
        <v>40.846877191559003</v>
      </c>
      <c r="E3907" s="68" t="s">
        <v>873</v>
      </c>
      <c r="F3907" s="8">
        <f>INDEX(Δεδομένα!$P:$P,MATCH('2020'!E3907,Δεδομένα!$O:$O,0))</f>
        <v>61</v>
      </c>
      <c r="G3907" s="6" t="s">
        <v>874</v>
      </c>
      <c r="H3907" s="2" t="str">
        <f>INDEX(Δεδομένα!B$1:B$51,MATCH('2020'!G3907,Δεδομένα!A$1:A$51,0))</f>
        <v>ΚΕΝΤΡΙΚΗΣ ΜΑΚΕΔΟΝΙΑΣ</v>
      </c>
      <c r="I3907" s="8">
        <f>INDEX(Δεδομένα!E$1:E$13,MATCH('2020'!H3907,Δεδομένα!D$1:D$13,0))</f>
        <v>3</v>
      </c>
      <c r="J3907" s="1">
        <v>43999</v>
      </c>
      <c r="K3907" s="6" t="s">
        <v>887</v>
      </c>
      <c r="L3907" s="36" t="str">
        <f t="shared" ref="L3907:L3970" si="244">_xlfn.CONCAT(TEXT(J3907,"ηη/μμ/εεε")," ",TEXT(K3907,"ωω:λλ"))</f>
        <v>17/06/2020 17:14</v>
      </c>
      <c r="M3907" s="1">
        <v>43999</v>
      </c>
      <c r="N3907" s="6" t="s">
        <v>336</v>
      </c>
      <c r="O3907" s="36" t="str">
        <f t="shared" ref="O3907:O3970" si="245">_xlfn.CONCAT(TEXT(M3907,"ηη/μμ/εεε")," ",TEXT(N3907,"ωω:λλ"))</f>
        <v>17/06/2020 17:40</v>
      </c>
      <c r="P3907" s="46">
        <f t="shared" ref="P3907:P3970" si="246">O3907-L3907</f>
        <v>1.8055555556202307E-2</v>
      </c>
      <c r="Q3907" s="48">
        <v>0</v>
      </c>
      <c r="R3907" s="47">
        <f t="shared" ref="R3907:R3970" si="247">P3907*(24*60)</f>
        <v>26.000000000931323</v>
      </c>
      <c r="S3907" s="6" t="s">
        <v>877</v>
      </c>
      <c r="T3907" s="6" t="s">
        <v>878</v>
      </c>
      <c r="U3907" s="6" t="s">
        <v>2095</v>
      </c>
      <c r="V3907" s="6" t="s">
        <v>2096</v>
      </c>
      <c r="W3907" s="7">
        <v>0</v>
      </c>
      <c r="X3907" s="7">
        <v>0</v>
      </c>
      <c r="Y3907" s="7">
        <v>0</v>
      </c>
      <c r="Z3907" s="7">
        <v>0</v>
      </c>
      <c r="AA3907" s="7">
        <v>0</v>
      </c>
      <c r="AB3907" s="7">
        <v>0</v>
      </c>
      <c r="AC3907" s="7">
        <v>2</v>
      </c>
      <c r="AD3907" s="7">
        <v>0</v>
      </c>
      <c r="AE3907">
        <v>2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</row>
    <row r="3908" spans="1:44" x14ac:dyDescent="0.25">
      <c r="A3908">
        <v>1564821</v>
      </c>
      <c r="B3908">
        <v>760004</v>
      </c>
      <c r="C3908">
        <v>21.772002084935998</v>
      </c>
      <c r="D3908">
        <v>39.485422031179098</v>
      </c>
      <c r="E3908" s="68" t="s">
        <v>1155</v>
      </c>
      <c r="F3908" s="8">
        <f>INDEX(Δεδομένα!$P:$P,MATCH('2020'!E3908,Δεδομένα!$O:$O,0))</f>
        <v>111</v>
      </c>
      <c r="G3908" s="6" t="s">
        <v>884</v>
      </c>
      <c r="H3908" s="2" t="str">
        <f>INDEX(Δεδομένα!B$1:B$51,MATCH('2020'!G3908,Δεδομένα!A$1:A$51,0))</f>
        <v>ΘΕΣΣΑΛΙΑΣ</v>
      </c>
      <c r="I3908" s="8">
        <f>INDEX(Δεδομένα!E$1:E$13,MATCH('2020'!H3908,Δεδομένα!D$1:D$13,0))</f>
        <v>6</v>
      </c>
      <c r="J3908" s="1">
        <v>43999</v>
      </c>
      <c r="K3908" s="6" t="s">
        <v>586</v>
      </c>
      <c r="L3908" s="36" t="str">
        <f t="shared" si="244"/>
        <v>17/06/2020 16:05</v>
      </c>
      <c r="M3908" s="1">
        <v>43999</v>
      </c>
      <c r="N3908" s="6" t="s">
        <v>1428</v>
      </c>
      <c r="O3908" s="36" t="str">
        <f t="shared" si="245"/>
        <v>17/06/2020 17:43</v>
      </c>
      <c r="P3908" s="46">
        <f t="shared" si="246"/>
        <v>6.8055555551836733E-2</v>
      </c>
      <c r="Q3908" s="48">
        <v>0</v>
      </c>
      <c r="R3908" s="47">
        <f t="shared" si="247"/>
        <v>97.999999994644895</v>
      </c>
      <c r="S3908" s="6" t="s">
        <v>884</v>
      </c>
      <c r="T3908" s="6" t="s">
        <v>1157</v>
      </c>
      <c r="U3908" s="6" t="s">
        <v>44</v>
      </c>
      <c r="V3908" s="6" t="s">
        <v>2803</v>
      </c>
      <c r="W3908" s="7">
        <v>0</v>
      </c>
      <c r="X3908" s="7">
        <v>0</v>
      </c>
      <c r="Y3908" s="7">
        <v>0</v>
      </c>
      <c r="Z3908" s="7">
        <v>0.05</v>
      </c>
      <c r="AA3908" s="7">
        <v>0</v>
      </c>
      <c r="AB3908" s="7">
        <v>0</v>
      </c>
      <c r="AC3908" s="7">
        <v>0</v>
      </c>
      <c r="AD3908" s="7">
        <v>0</v>
      </c>
      <c r="AE3908">
        <v>4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</row>
    <row r="3909" spans="1:44" x14ac:dyDescent="0.25">
      <c r="A3909">
        <v>1564865</v>
      </c>
      <c r="B3909">
        <v>760033</v>
      </c>
      <c r="C3909">
        <v>21.8561329801272</v>
      </c>
      <c r="D3909">
        <v>39.611943355074601</v>
      </c>
      <c r="E3909" s="68" t="s">
        <v>1155</v>
      </c>
      <c r="F3909" s="8">
        <f>INDEX(Δεδομένα!$P:$P,MATCH('2020'!E3909,Δεδομένα!$O:$O,0))</f>
        <v>111</v>
      </c>
      <c r="G3909" s="6" t="s">
        <v>884</v>
      </c>
      <c r="H3909" s="2" t="str">
        <f>INDEX(Δεδομένα!B$1:B$51,MATCH('2020'!G3909,Δεδομένα!A$1:A$51,0))</f>
        <v>ΘΕΣΣΑΛΙΑΣ</v>
      </c>
      <c r="I3909" s="8">
        <f>INDEX(Δεδομένα!E$1:E$13,MATCH('2020'!H3909,Δεδομένα!D$1:D$13,0))</f>
        <v>6</v>
      </c>
      <c r="J3909" s="1">
        <v>43999</v>
      </c>
      <c r="K3909" s="6" t="s">
        <v>85</v>
      </c>
      <c r="L3909" s="36" t="str">
        <f t="shared" si="244"/>
        <v>17/06/2020 17:50</v>
      </c>
      <c r="M3909" s="1">
        <v>43999</v>
      </c>
      <c r="N3909" s="6" t="s">
        <v>1520</v>
      </c>
      <c r="O3909" s="36" t="str">
        <f t="shared" si="245"/>
        <v>17/06/2020 18:38</v>
      </c>
      <c r="P3909" s="46">
        <f t="shared" si="246"/>
        <v>3.3333333332848269E-2</v>
      </c>
      <c r="Q3909" s="48">
        <v>0</v>
      </c>
      <c r="R3909" s="47">
        <f t="shared" si="247"/>
        <v>47.999999999301508</v>
      </c>
      <c r="S3909" s="6" t="s">
        <v>884</v>
      </c>
      <c r="T3909" s="6" t="s">
        <v>1157</v>
      </c>
      <c r="U3909" s="6" t="s">
        <v>44</v>
      </c>
      <c r="V3909" s="6" t="s">
        <v>5191</v>
      </c>
      <c r="W3909" s="7">
        <v>0</v>
      </c>
      <c r="X3909" s="7">
        <v>0</v>
      </c>
      <c r="Y3909" s="7">
        <v>0</v>
      </c>
      <c r="Z3909" s="7">
        <v>0.01</v>
      </c>
      <c r="AA3909" s="7">
        <v>0</v>
      </c>
      <c r="AB3909" s="7">
        <v>0</v>
      </c>
      <c r="AC3909" s="7">
        <v>0</v>
      </c>
      <c r="AD3909" s="7">
        <v>0</v>
      </c>
      <c r="AE3909">
        <v>5</v>
      </c>
      <c r="AF3909">
        <v>0</v>
      </c>
      <c r="AG3909">
        <v>0</v>
      </c>
      <c r="AH3909">
        <v>0</v>
      </c>
      <c r="AI3909">
        <v>0</v>
      </c>
      <c r="AJ3909">
        <v>2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</row>
    <row r="3910" spans="1:44" x14ac:dyDescent="0.25">
      <c r="A3910">
        <v>1564360</v>
      </c>
      <c r="B3910">
        <v>760031</v>
      </c>
      <c r="C3910">
        <v>22.446160885785201</v>
      </c>
      <c r="D3910">
        <v>38.875909398601401</v>
      </c>
      <c r="E3910" s="68" t="s">
        <v>398</v>
      </c>
      <c r="F3910" s="8">
        <f>INDEX(Δεδομένα!$P:$P,MATCH('2020'!E3910,Δεδομένα!$O:$O,0))</f>
        <v>161</v>
      </c>
      <c r="G3910" s="6" t="s">
        <v>399</v>
      </c>
      <c r="H3910" s="2" t="str">
        <f>INDEX(Δεδομένα!B$1:B$51,MATCH('2020'!G3910,Δεδομένα!A$1:A$51,0))</f>
        <v>ΣΤΕΡΕΑΣ ΕΛΛΑΔΟΣ</v>
      </c>
      <c r="I3910" s="8">
        <f>INDEX(Δεδομένα!E$1:E$13,MATCH('2020'!H3910,Δεδομένα!D$1:D$13,0))</f>
        <v>9</v>
      </c>
      <c r="J3910" s="1">
        <v>43999</v>
      </c>
      <c r="K3910" s="6" t="s">
        <v>289</v>
      </c>
      <c r="L3910" s="36" t="str">
        <f t="shared" si="244"/>
        <v>17/06/2020 17:55</v>
      </c>
      <c r="M3910" s="1">
        <v>43999</v>
      </c>
      <c r="N3910" s="6" t="s">
        <v>825</v>
      </c>
      <c r="O3910" s="36" t="str">
        <f t="shared" si="245"/>
        <v>17/06/2020 20:30</v>
      </c>
      <c r="P3910" s="46">
        <f t="shared" si="246"/>
        <v>0.10763888888322981</v>
      </c>
      <c r="Q3910" s="48">
        <v>0</v>
      </c>
      <c r="R3910" s="47">
        <f t="shared" si="247"/>
        <v>154.99999999185093</v>
      </c>
      <c r="S3910" s="6" t="s">
        <v>407</v>
      </c>
      <c r="T3910" s="6" t="s">
        <v>408</v>
      </c>
      <c r="U3910" s="6" t="s">
        <v>4746</v>
      </c>
      <c r="V3910" s="6" t="s">
        <v>5190</v>
      </c>
      <c r="W3910" s="7">
        <v>0</v>
      </c>
      <c r="X3910" s="7">
        <v>0</v>
      </c>
      <c r="Y3910" s="7">
        <v>0</v>
      </c>
      <c r="Z3910" s="7">
        <v>0</v>
      </c>
      <c r="AA3910" s="7">
        <v>0</v>
      </c>
      <c r="AB3910" s="7">
        <v>50</v>
      </c>
      <c r="AC3910" s="7">
        <v>0</v>
      </c>
      <c r="AD3910" s="7">
        <v>0</v>
      </c>
      <c r="AE3910">
        <v>17</v>
      </c>
      <c r="AF3910">
        <v>0</v>
      </c>
      <c r="AG3910">
        <v>0</v>
      </c>
      <c r="AH3910">
        <v>0</v>
      </c>
      <c r="AI3910">
        <v>0</v>
      </c>
      <c r="AJ3910">
        <v>7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</row>
    <row r="3911" spans="1:44" x14ac:dyDescent="0.25">
      <c r="A3911">
        <v>1572091</v>
      </c>
      <c r="B3911">
        <v>760294</v>
      </c>
      <c r="C3911">
        <v>21.024859742999801</v>
      </c>
      <c r="D3911">
        <v>39.091075660578497</v>
      </c>
      <c r="E3911" s="68" t="s">
        <v>267</v>
      </c>
      <c r="F3911" s="8">
        <f>INDEX(Δεδομένα!$P:$P,MATCH('2020'!E3911,Δεδομένα!$O:$O,0))</f>
        <v>94</v>
      </c>
      <c r="G3911" s="6" t="s">
        <v>268</v>
      </c>
      <c r="H3911" s="2" t="str">
        <f>INDEX(Δεδομένα!B$1:B$51,MATCH('2020'!G3911,Δεδομένα!A$1:A$51,0))</f>
        <v>ΗΠΕΙΡΟΥ</v>
      </c>
      <c r="I3911" s="8">
        <f>INDEX(Δεδομένα!E$1:E$13,MATCH('2020'!H3911,Δεδομένα!D$1:D$13,0))</f>
        <v>5</v>
      </c>
      <c r="J3911" s="1">
        <v>44000</v>
      </c>
      <c r="K3911" s="6" t="s">
        <v>269</v>
      </c>
      <c r="L3911" s="36" t="str">
        <f t="shared" si="244"/>
        <v>18/06/2020 17:16</v>
      </c>
      <c r="M3911" s="1">
        <v>44000</v>
      </c>
      <c r="N3911" s="6" t="s">
        <v>259</v>
      </c>
      <c r="O3911" s="36" t="str">
        <f t="shared" si="245"/>
        <v>18/06/2020 19:00</v>
      </c>
      <c r="P3911" s="46">
        <f t="shared" si="246"/>
        <v>7.2222222217533272E-2</v>
      </c>
      <c r="Q3911" s="48">
        <v>0</v>
      </c>
      <c r="R3911" s="47">
        <f t="shared" si="247"/>
        <v>103.99999999324791</v>
      </c>
      <c r="S3911" s="6" t="s">
        <v>44</v>
      </c>
      <c r="T3911" s="6" t="s">
        <v>1978</v>
      </c>
      <c r="U3911" s="6" t="s">
        <v>44</v>
      </c>
      <c r="V3911" s="6" t="s">
        <v>5207</v>
      </c>
      <c r="W3911" s="7">
        <v>0</v>
      </c>
      <c r="X3911" s="7">
        <v>0</v>
      </c>
      <c r="Y3911" s="7">
        <v>0</v>
      </c>
      <c r="Z3911" s="7">
        <v>0</v>
      </c>
      <c r="AA3911" s="7">
        <v>0.02</v>
      </c>
      <c r="AB3911" s="7">
        <v>0</v>
      </c>
      <c r="AC3911" s="7">
        <v>0</v>
      </c>
      <c r="AD3911" s="7">
        <v>0</v>
      </c>
      <c r="AE3911">
        <v>6</v>
      </c>
      <c r="AF3911">
        <v>0</v>
      </c>
      <c r="AG3911">
        <v>0</v>
      </c>
      <c r="AH3911">
        <v>0</v>
      </c>
      <c r="AI3911">
        <v>0</v>
      </c>
      <c r="AJ3911">
        <v>3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</row>
    <row r="3912" spans="1:44" x14ac:dyDescent="0.25">
      <c r="A3912">
        <v>1567192</v>
      </c>
      <c r="B3912">
        <v>760280</v>
      </c>
      <c r="C3912">
        <v>23.939274997165501</v>
      </c>
      <c r="D3912">
        <v>37.9481494537537</v>
      </c>
      <c r="E3912" s="68" t="s">
        <v>814</v>
      </c>
      <c r="F3912" s="8">
        <f>INDEX(Δεδομένα!$P:$P,MATCH('2020'!E3912,Δεδομένα!$O:$O,0))</f>
        <v>17</v>
      </c>
      <c r="G3912" s="6" t="s">
        <v>41</v>
      </c>
      <c r="H3912" s="2" t="str">
        <f>INDEX(Δεδομένα!B$1:B$51,MATCH('2020'!G3912,Δεδομένα!A$1:A$51,0))</f>
        <v>ΑΤΤΙΚΗΣ</v>
      </c>
      <c r="I3912" s="8">
        <f>INDEX(Δεδομένα!E$1:E$13,MATCH('2020'!H3912,Δεδομένα!D$1:D$13,0))</f>
        <v>1</v>
      </c>
      <c r="J3912" s="1">
        <v>44000</v>
      </c>
      <c r="K3912" s="6" t="s">
        <v>653</v>
      </c>
      <c r="L3912" s="36" t="str">
        <f t="shared" si="244"/>
        <v>18/06/2020 16:39</v>
      </c>
      <c r="M3912" s="1">
        <v>44000</v>
      </c>
      <c r="N3912" s="6" t="s">
        <v>209</v>
      </c>
      <c r="O3912" s="36" t="str">
        <f t="shared" si="245"/>
        <v>18/06/2020 18:30</v>
      </c>
      <c r="P3912" s="46">
        <f t="shared" si="246"/>
        <v>7.7083333337213844E-2</v>
      </c>
      <c r="Q3912" s="48">
        <v>0</v>
      </c>
      <c r="R3912" s="47">
        <f t="shared" si="247"/>
        <v>111.00000000558794</v>
      </c>
      <c r="S3912" s="6" t="s">
        <v>4823</v>
      </c>
      <c r="T3912" s="6" t="s">
        <v>5205</v>
      </c>
      <c r="U3912" s="6" t="s">
        <v>44</v>
      </c>
      <c r="V3912" s="6" t="s">
        <v>5206</v>
      </c>
      <c r="W3912" s="7">
        <v>0</v>
      </c>
      <c r="X3912" s="7">
        <v>0</v>
      </c>
      <c r="Y3912" s="7">
        <v>0</v>
      </c>
      <c r="Z3912" s="7">
        <v>0</v>
      </c>
      <c r="AA3912" s="7">
        <v>0</v>
      </c>
      <c r="AB3912" s="7">
        <v>3</v>
      </c>
      <c r="AC3912" s="7">
        <v>0</v>
      </c>
      <c r="AD3912" s="7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3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</row>
    <row r="3913" spans="1:44" x14ac:dyDescent="0.25">
      <c r="A3913">
        <v>1564476</v>
      </c>
      <c r="B3913">
        <v>760381</v>
      </c>
      <c r="C3913">
        <v>23.7892707489227</v>
      </c>
      <c r="D3913">
        <v>38.250144358660499</v>
      </c>
      <c r="E3913" s="68" t="s">
        <v>3527</v>
      </c>
      <c r="F3913" s="8">
        <f>INDEX(Δεδομένα!$P:$P,MATCH('2020'!E3913,Δεδομένα!$O:$O,0))</f>
        <v>177</v>
      </c>
      <c r="G3913" s="6" t="s">
        <v>846</v>
      </c>
      <c r="H3913" s="2" t="str">
        <f>INDEX(Δεδομένα!B$1:B$51,MATCH('2020'!G3913,Δεδομένα!A$1:A$51,0))</f>
        <v>ΣΤΕΡΕΑΣ ΕΛΛΑΔΟΣ</v>
      </c>
      <c r="I3913" s="8">
        <f>INDEX(Δεδομένα!E$1:E$13,MATCH('2020'!H3913,Δεδομένα!D$1:D$13,0))</f>
        <v>9</v>
      </c>
      <c r="J3913" s="1">
        <v>44000</v>
      </c>
      <c r="K3913" s="6" t="s">
        <v>751</v>
      </c>
      <c r="L3913" s="36" t="str">
        <f t="shared" si="244"/>
        <v>18/06/2020 19:55</v>
      </c>
      <c r="M3913" s="1">
        <v>44000</v>
      </c>
      <c r="N3913" s="6" t="s">
        <v>107</v>
      </c>
      <c r="O3913" s="36" t="str">
        <f t="shared" si="245"/>
        <v>18/06/2020 20:20</v>
      </c>
      <c r="P3913" s="46">
        <f t="shared" si="246"/>
        <v>1.7361111109494232E-2</v>
      </c>
      <c r="Q3913" s="48">
        <v>0</v>
      </c>
      <c r="R3913" s="47">
        <f t="shared" si="247"/>
        <v>24.999999997671694</v>
      </c>
      <c r="S3913" s="6" t="s">
        <v>1883</v>
      </c>
      <c r="T3913" s="6" t="s">
        <v>73</v>
      </c>
      <c r="U3913" s="6" t="s">
        <v>44</v>
      </c>
      <c r="V3913" s="6" t="s">
        <v>5215</v>
      </c>
      <c r="W3913" s="7">
        <v>0.01</v>
      </c>
      <c r="X3913" s="7">
        <v>0</v>
      </c>
      <c r="Y3913" s="7">
        <v>0</v>
      </c>
      <c r="Z3913" s="7">
        <v>0</v>
      </c>
      <c r="AA3913" s="7">
        <v>0</v>
      </c>
      <c r="AB3913" s="7">
        <v>0</v>
      </c>
      <c r="AC3913" s="7">
        <v>0</v>
      </c>
      <c r="AD3913" s="7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</row>
    <row r="3914" spans="1:44" x14ac:dyDescent="0.25">
      <c r="A3914">
        <v>1565754</v>
      </c>
      <c r="B3914">
        <v>760391</v>
      </c>
      <c r="C3914">
        <v>23.109439428339101</v>
      </c>
      <c r="D3914">
        <v>38.386647038104698</v>
      </c>
      <c r="E3914" s="68" t="s">
        <v>2317</v>
      </c>
      <c r="F3914" s="8">
        <f>INDEX(Δεδομένα!$P:$P,MATCH('2020'!E3914,Δεδομένα!$O:$O,0))</f>
        <v>175</v>
      </c>
      <c r="G3914" s="6" t="s">
        <v>846</v>
      </c>
      <c r="H3914" s="2" t="str">
        <f>INDEX(Δεδομένα!B$1:B$51,MATCH('2020'!G3914,Δεδομένα!A$1:A$51,0))</f>
        <v>ΣΤΕΡΕΑΣ ΕΛΛΑΔΟΣ</v>
      </c>
      <c r="I3914" s="8">
        <f>INDEX(Δεδομένα!E$1:E$13,MATCH('2020'!H3914,Δεδομένα!D$1:D$13,0))</f>
        <v>9</v>
      </c>
      <c r="J3914" s="1">
        <v>44000</v>
      </c>
      <c r="K3914" s="6" t="s">
        <v>572</v>
      </c>
      <c r="L3914" s="36" t="str">
        <f t="shared" si="244"/>
        <v>18/06/2020 20:40</v>
      </c>
      <c r="M3914" s="1">
        <v>44000</v>
      </c>
      <c r="N3914" s="6" t="s">
        <v>4718</v>
      </c>
      <c r="O3914" s="36" t="str">
        <f t="shared" si="245"/>
        <v>18/06/2020 21:31</v>
      </c>
      <c r="P3914" s="46">
        <f t="shared" si="246"/>
        <v>3.5416666665696539E-2</v>
      </c>
      <c r="Q3914" s="48">
        <v>0</v>
      </c>
      <c r="R3914" s="47">
        <f t="shared" si="247"/>
        <v>50.999999998603016</v>
      </c>
      <c r="S3914" s="6" t="s">
        <v>2318</v>
      </c>
      <c r="T3914" s="6" t="s">
        <v>2459</v>
      </c>
      <c r="U3914" s="6" t="s">
        <v>3344</v>
      </c>
      <c r="V3914" s="6" t="s">
        <v>5216</v>
      </c>
      <c r="W3914" s="7">
        <v>0</v>
      </c>
      <c r="X3914" s="7">
        <v>0</v>
      </c>
      <c r="Y3914" s="7">
        <v>0</v>
      </c>
      <c r="Z3914" s="7">
        <v>0</v>
      </c>
      <c r="AA3914" s="7">
        <v>2</v>
      </c>
      <c r="AB3914" s="7">
        <v>0</v>
      </c>
      <c r="AC3914" s="7">
        <v>0</v>
      </c>
      <c r="AD3914" s="7">
        <v>0</v>
      </c>
      <c r="AE3914">
        <v>4</v>
      </c>
      <c r="AF3914">
        <v>0</v>
      </c>
      <c r="AG3914">
        <v>0</v>
      </c>
      <c r="AH3914">
        <v>0</v>
      </c>
      <c r="AI3914">
        <v>0</v>
      </c>
      <c r="AJ3914">
        <v>2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</row>
    <row r="3915" spans="1:44" x14ac:dyDescent="0.25">
      <c r="A3915">
        <v>1616374</v>
      </c>
      <c r="B3915">
        <v>760414</v>
      </c>
      <c r="C3915">
        <v>26.546804179903301</v>
      </c>
      <c r="D3915">
        <v>37.313073543399703</v>
      </c>
      <c r="E3915" s="68" t="s">
        <v>1006</v>
      </c>
      <c r="F3915" s="8">
        <f>INDEX(Δεδομένα!$P:$P,MATCH('2020'!E3915,Δεδομένα!$O:$O,0))</f>
        <v>241</v>
      </c>
      <c r="G3915" s="6" t="s">
        <v>1007</v>
      </c>
      <c r="H3915" s="2" t="str">
        <f>INDEX(Δεδομένα!B$1:B$51,MATCH('2020'!G3915,Δεδομένα!A$1:A$51,0))</f>
        <v>ΝΟΤΙΟΥ ΑΙΓΑΙΟΥ</v>
      </c>
      <c r="I3915" s="8">
        <f>INDEX(Δεδομένα!E$1:E$13,MATCH('2020'!H3915,Δεδομένα!D$1:D$13,0))</f>
        <v>10</v>
      </c>
      <c r="J3915" s="1">
        <v>44000</v>
      </c>
      <c r="K3915" s="6" t="s">
        <v>392</v>
      </c>
      <c r="L3915" s="36" t="str">
        <f t="shared" si="244"/>
        <v>18/06/2020 21:00</v>
      </c>
      <c r="M3915" s="1">
        <v>44000</v>
      </c>
      <c r="N3915" s="6" t="s">
        <v>353</v>
      </c>
      <c r="O3915" s="36" t="str">
        <f t="shared" si="245"/>
        <v>18/06/2020 21:40</v>
      </c>
      <c r="P3915" s="46">
        <f t="shared" si="246"/>
        <v>2.7777777781011537E-2</v>
      </c>
      <c r="Q3915" s="48">
        <v>0</v>
      </c>
      <c r="R3915" s="47">
        <f t="shared" si="247"/>
        <v>40.000000004656613</v>
      </c>
      <c r="S3915" s="6" t="s">
        <v>44</v>
      </c>
      <c r="T3915" s="6" t="s">
        <v>5218</v>
      </c>
      <c r="U3915" s="6" t="s">
        <v>5219</v>
      </c>
      <c r="V3915" s="6" t="s">
        <v>5220</v>
      </c>
      <c r="W3915" s="7">
        <v>0</v>
      </c>
      <c r="X3915" s="7">
        <v>0</v>
      </c>
      <c r="Y3915" s="7">
        <v>0</v>
      </c>
      <c r="Z3915" s="7">
        <v>0</v>
      </c>
      <c r="AA3915" s="7">
        <v>0</v>
      </c>
      <c r="AB3915" s="7">
        <v>0</v>
      </c>
      <c r="AC3915" s="7">
        <v>0</v>
      </c>
      <c r="AD3915" s="7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>
        <v>0</v>
      </c>
      <c r="AK3915">
        <v>0</v>
      </c>
      <c r="AL3915">
        <v>1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</row>
    <row r="3916" spans="1:44" x14ac:dyDescent="0.25">
      <c r="A3916">
        <v>1565139</v>
      </c>
      <c r="B3916">
        <v>760228</v>
      </c>
      <c r="C3916">
        <v>21.288618036760099</v>
      </c>
      <c r="D3916">
        <v>37.901201395248499</v>
      </c>
      <c r="E3916" s="68" t="s">
        <v>900</v>
      </c>
      <c r="F3916" s="8">
        <f>INDEX(Δεδομένα!$P:$P,MATCH('2020'!E3916,Δεδομένα!$O:$O,0))</f>
        <v>136</v>
      </c>
      <c r="G3916" s="6" t="s">
        <v>357</v>
      </c>
      <c r="H3916" s="2" t="str">
        <f>INDEX(Δεδομένα!B$1:B$51,MATCH('2020'!G3916,Δεδομένα!A$1:A$51,0))</f>
        <v>ΔΥΤΙΚΗΣ ΕΛΛΑΔΟΣ</v>
      </c>
      <c r="I3916" s="8">
        <f>INDEX(Δεδομένα!E$1:E$13,MATCH('2020'!H3916,Δεδομένα!D$1:D$13,0))</f>
        <v>7</v>
      </c>
      <c r="J3916" s="1">
        <v>44000</v>
      </c>
      <c r="K3916" s="6" t="s">
        <v>481</v>
      </c>
      <c r="L3916" s="36" t="str">
        <f t="shared" si="244"/>
        <v>18/06/2020 12:50</v>
      </c>
      <c r="M3916" s="1">
        <v>44000</v>
      </c>
      <c r="N3916" s="6" t="s">
        <v>2193</v>
      </c>
      <c r="O3916" s="36" t="str">
        <f t="shared" si="245"/>
        <v>18/06/2020 13:41</v>
      </c>
      <c r="P3916" s="46">
        <f t="shared" si="246"/>
        <v>3.5416666672972497E-2</v>
      </c>
      <c r="Q3916" s="48">
        <v>0</v>
      </c>
      <c r="R3916" s="47">
        <f t="shared" si="247"/>
        <v>51.000000009080395</v>
      </c>
      <c r="S3916" s="6" t="s">
        <v>4704</v>
      </c>
      <c r="T3916" s="6" t="s">
        <v>1058</v>
      </c>
      <c r="U3916" s="6" t="s">
        <v>2359</v>
      </c>
      <c r="V3916" s="6" t="s">
        <v>2359</v>
      </c>
      <c r="W3916" s="7">
        <v>0</v>
      </c>
      <c r="X3916" s="7">
        <v>0</v>
      </c>
      <c r="Y3916" s="7">
        <v>0</v>
      </c>
      <c r="Z3916" s="7">
        <v>3</v>
      </c>
      <c r="AA3916" s="7">
        <v>0</v>
      </c>
      <c r="AB3916" s="7">
        <v>0</v>
      </c>
      <c r="AC3916" s="7">
        <v>0</v>
      </c>
      <c r="AD3916" s="7">
        <v>0</v>
      </c>
      <c r="AE3916">
        <v>6</v>
      </c>
      <c r="AF3916">
        <v>0</v>
      </c>
      <c r="AG3916">
        <v>0</v>
      </c>
      <c r="AH3916">
        <v>0</v>
      </c>
      <c r="AI3916">
        <v>0</v>
      </c>
      <c r="AJ3916">
        <v>3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</row>
    <row r="3917" spans="1:44" x14ac:dyDescent="0.25">
      <c r="A3917">
        <v>1564905</v>
      </c>
      <c r="B3917">
        <v>760263</v>
      </c>
      <c r="C3917">
        <v>21.4120546426761</v>
      </c>
      <c r="D3917">
        <v>37.711297686445</v>
      </c>
      <c r="E3917" s="68" t="s">
        <v>356</v>
      </c>
      <c r="F3917" s="8">
        <f>INDEX(Δεδομένα!$P:$P,MATCH('2020'!E3917,Δεδομένα!$O:$O,0))</f>
        <v>132</v>
      </c>
      <c r="G3917" s="6" t="s">
        <v>357</v>
      </c>
      <c r="H3917" s="2" t="str">
        <f>INDEX(Δεδομένα!B$1:B$51,MATCH('2020'!G3917,Δεδομένα!A$1:A$51,0))</f>
        <v>ΔΥΤΙΚΗΣ ΕΛΛΑΔΟΣ</v>
      </c>
      <c r="I3917" s="8">
        <f>INDEX(Δεδομένα!E$1:E$13,MATCH('2020'!H3917,Δεδομένα!D$1:D$13,0))</f>
        <v>7</v>
      </c>
      <c r="J3917" s="1">
        <v>44000</v>
      </c>
      <c r="K3917" s="6" t="s">
        <v>1562</v>
      </c>
      <c r="L3917" s="36" t="str">
        <f t="shared" si="244"/>
        <v>18/06/2020 15:43</v>
      </c>
      <c r="M3917" s="1">
        <v>44000</v>
      </c>
      <c r="N3917" s="6" t="s">
        <v>653</v>
      </c>
      <c r="O3917" s="36" t="str">
        <f t="shared" si="245"/>
        <v>18/06/2020 16:39</v>
      </c>
      <c r="P3917" s="46">
        <f t="shared" si="246"/>
        <v>3.8888888884685002E-2</v>
      </c>
      <c r="Q3917" s="48">
        <v>0</v>
      </c>
      <c r="R3917" s="47">
        <f t="shared" si="247"/>
        <v>55.999999993946403</v>
      </c>
      <c r="S3917" s="6" t="s">
        <v>359</v>
      </c>
      <c r="T3917" s="6" t="s">
        <v>360</v>
      </c>
      <c r="U3917" s="6" t="s">
        <v>44</v>
      </c>
      <c r="V3917" s="6" t="s">
        <v>5204</v>
      </c>
      <c r="W3917" s="7">
        <v>0</v>
      </c>
      <c r="X3917" s="7">
        <v>0</v>
      </c>
      <c r="Y3917" s="7">
        <v>0</v>
      </c>
      <c r="Z3917" s="7">
        <v>0</v>
      </c>
      <c r="AA3917" s="7">
        <v>0.2</v>
      </c>
      <c r="AB3917" s="7">
        <v>0</v>
      </c>
      <c r="AC3917" s="7">
        <v>0</v>
      </c>
      <c r="AD3917" s="7">
        <v>0</v>
      </c>
      <c r="AE3917">
        <v>3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</row>
    <row r="3918" spans="1:44" x14ac:dyDescent="0.25">
      <c r="A3918">
        <v>1564934</v>
      </c>
      <c r="B3918">
        <v>760404</v>
      </c>
      <c r="C3918">
        <v>21.447681683658299</v>
      </c>
      <c r="D3918">
        <v>37.619649578705904</v>
      </c>
      <c r="E3918" s="68" t="s">
        <v>356</v>
      </c>
      <c r="F3918" s="8">
        <f>INDEX(Δεδομένα!$P:$P,MATCH('2020'!E3918,Δεδομένα!$O:$O,0))</f>
        <v>132</v>
      </c>
      <c r="G3918" s="6" t="s">
        <v>357</v>
      </c>
      <c r="H3918" s="2" t="str">
        <f>INDEX(Δεδομένα!B$1:B$51,MATCH('2020'!G3918,Δεδομένα!A$1:A$51,0))</f>
        <v>ΔΥΤΙΚΗΣ ΕΛΛΑΔΟΣ</v>
      </c>
      <c r="I3918" s="8">
        <f>INDEX(Δεδομένα!E$1:E$13,MATCH('2020'!H3918,Δεδομένα!D$1:D$13,0))</f>
        <v>7</v>
      </c>
      <c r="J3918" s="1">
        <v>44000</v>
      </c>
      <c r="K3918" s="6" t="s">
        <v>4168</v>
      </c>
      <c r="L3918" s="36" t="str">
        <f t="shared" si="244"/>
        <v>18/06/2020 21:23</v>
      </c>
      <c r="M3918" s="1">
        <v>44000</v>
      </c>
      <c r="N3918" s="6" t="s">
        <v>3559</v>
      </c>
      <c r="O3918" s="36" t="str">
        <f t="shared" si="245"/>
        <v>18/06/2020 23:35</v>
      </c>
      <c r="P3918" s="46">
        <f t="shared" si="246"/>
        <v>9.1666666667151731E-2</v>
      </c>
      <c r="Q3918" s="48">
        <v>0</v>
      </c>
      <c r="R3918" s="47">
        <f t="shared" si="247"/>
        <v>132.00000000069849</v>
      </c>
      <c r="S3918" s="6" t="s">
        <v>359</v>
      </c>
      <c r="T3918" s="6" t="s">
        <v>360</v>
      </c>
      <c r="U3918" s="6" t="s">
        <v>44</v>
      </c>
      <c r="V3918" s="6" t="s">
        <v>365</v>
      </c>
      <c r="W3918" s="7">
        <v>0</v>
      </c>
      <c r="X3918" s="7">
        <v>0</v>
      </c>
      <c r="Y3918" s="7">
        <v>0</v>
      </c>
      <c r="Z3918" s="7">
        <v>0</v>
      </c>
      <c r="AA3918" s="7">
        <v>5</v>
      </c>
      <c r="AB3918" s="7">
        <v>0</v>
      </c>
      <c r="AC3918" s="7">
        <v>0</v>
      </c>
      <c r="AD3918" s="7">
        <v>0</v>
      </c>
      <c r="AE3918">
        <v>6</v>
      </c>
      <c r="AF3918">
        <v>0</v>
      </c>
      <c r="AG3918">
        <v>0</v>
      </c>
      <c r="AH3918">
        <v>0</v>
      </c>
      <c r="AI3918">
        <v>0</v>
      </c>
      <c r="AJ3918">
        <v>3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</row>
    <row r="3919" spans="1:44" x14ac:dyDescent="0.25">
      <c r="A3919">
        <v>1569092</v>
      </c>
      <c r="B3919">
        <v>760422</v>
      </c>
      <c r="C3919">
        <v>21.298168742291399</v>
      </c>
      <c r="D3919">
        <v>37.778398024529203</v>
      </c>
      <c r="E3919" s="68" t="s">
        <v>925</v>
      </c>
      <c r="F3919" s="8">
        <f>INDEX(Δεδομένα!$P:$P,MATCH('2020'!E3919,Δεδομένα!$O:$O,0))</f>
        <v>135</v>
      </c>
      <c r="G3919" s="6" t="s">
        <v>357</v>
      </c>
      <c r="H3919" s="2" t="str">
        <f>INDEX(Δεδομένα!B$1:B$51,MATCH('2020'!G3919,Δεδομένα!A$1:A$51,0))</f>
        <v>ΔΥΤΙΚΗΣ ΕΛΛΑΔΟΣ</v>
      </c>
      <c r="I3919" s="8">
        <f>INDEX(Δεδομένα!E$1:E$13,MATCH('2020'!H3919,Δεδομένα!D$1:D$13,0))</f>
        <v>7</v>
      </c>
      <c r="J3919" s="1">
        <v>44000</v>
      </c>
      <c r="K3919" s="6" t="s">
        <v>2261</v>
      </c>
      <c r="L3919" s="36" t="str">
        <f t="shared" si="244"/>
        <v>18/06/2020 22:40</v>
      </c>
      <c r="M3919" s="1">
        <v>44000</v>
      </c>
      <c r="N3919" s="6" t="s">
        <v>634</v>
      </c>
      <c r="O3919" s="36" t="str">
        <f t="shared" si="245"/>
        <v>18/06/2020 23:00</v>
      </c>
      <c r="P3919" s="46">
        <f t="shared" si="246"/>
        <v>1.3888888890505768E-2</v>
      </c>
      <c r="Q3919" s="48">
        <v>0</v>
      </c>
      <c r="R3919" s="47">
        <f t="shared" si="247"/>
        <v>20.000000002328306</v>
      </c>
      <c r="S3919" s="6" t="s">
        <v>44</v>
      </c>
      <c r="T3919" s="6" t="s">
        <v>1565</v>
      </c>
      <c r="U3919" s="6" t="s">
        <v>44</v>
      </c>
      <c r="V3919" s="6" t="s">
        <v>4008</v>
      </c>
      <c r="W3919" s="7">
        <v>0</v>
      </c>
      <c r="X3919" s="7">
        <v>0</v>
      </c>
      <c r="Y3919" s="7">
        <v>0</v>
      </c>
      <c r="Z3919" s="7">
        <v>0</v>
      </c>
      <c r="AA3919" s="7">
        <v>0</v>
      </c>
      <c r="AB3919" s="7">
        <v>2</v>
      </c>
      <c r="AC3919" s="7">
        <v>0</v>
      </c>
      <c r="AD3919" s="7">
        <v>0</v>
      </c>
      <c r="AE3919">
        <v>3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</row>
    <row r="3920" spans="1:44" x14ac:dyDescent="0.25">
      <c r="A3920">
        <v>1565148</v>
      </c>
      <c r="B3920">
        <v>0</v>
      </c>
      <c r="C3920">
        <v>0</v>
      </c>
      <c r="D3920">
        <v>0</v>
      </c>
      <c r="E3920" s="68" t="s">
        <v>559</v>
      </c>
      <c r="F3920" s="8">
        <f>INDEX(Δεδομένα!$P:$P,MATCH('2020'!E3920,Δεδομένα!$O:$O,0))</f>
        <v>209</v>
      </c>
      <c r="G3920" s="6" t="s">
        <v>560</v>
      </c>
      <c r="H3920" s="2" t="str">
        <f>INDEX(Δεδομένα!B$1:B$51,MATCH('2020'!G3920,Δεδομένα!A$1:A$51,0))</f>
        <v>ΚΡΗΤΗΣ</v>
      </c>
      <c r="I3920" s="8">
        <f>INDEX(Δεδομένα!E$1:E$13,MATCH('2020'!H3920,Δεδομένα!D$1:D$13,0))</f>
        <v>12</v>
      </c>
      <c r="J3920" s="1">
        <v>44000</v>
      </c>
      <c r="K3920" s="6" t="s">
        <v>609</v>
      </c>
      <c r="L3920" s="36" t="str">
        <f t="shared" si="244"/>
        <v>18/06/2020 20:35</v>
      </c>
      <c r="M3920" s="1">
        <v>44002</v>
      </c>
      <c r="N3920" s="6" t="s">
        <v>610</v>
      </c>
      <c r="O3920" s="36" t="str">
        <f t="shared" si="245"/>
        <v>20/06/2020 07:39</v>
      </c>
      <c r="P3920" s="49">
        <f t="shared" si="246"/>
        <v>1.461111111108039</v>
      </c>
      <c r="Q3920" s="50">
        <f>1*24</f>
        <v>24</v>
      </c>
      <c r="R3920" s="47">
        <f t="shared" si="247"/>
        <v>2103.9999999955762</v>
      </c>
      <c r="S3920" s="6" t="s">
        <v>44</v>
      </c>
      <c r="T3920" s="6" t="s">
        <v>563</v>
      </c>
      <c r="U3920" s="6" t="s">
        <v>584</v>
      </c>
      <c r="V3920" s="6" t="s">
        <v>584</v>
      </c>
      <c r="W3920" s="7">
        <v>0</v>
      </c>
      <c r="X3920" s="7">
        <v>0</v>
      </c>
      <c r="Y3920" s="7">
        <v>0</v>
      </c>
      <c r="Z3920" s="7">
        <v>0</v>
      </c>
      <c r="AA3920" s="7">
        <v>0</v>
      </c>
      <c r="AB3920" s="7">
        <v>6</v>
      </c>
      <c r="AC3920" s="7">
        <v>0</v>
      </c>
      <c r="AD3920" s="7">
        <v>0</v>
      </c>
      <c r="AE3920">
        <v>13</v>
      </c>
      <c r="AF3920">
        <v>5</v>
      </c>
      <c r="AG3920">
        <v>0</v>
      </c>
      <c r="AH3920">
        <v>0</v>
      </c>
      <c r="AI3920">
        <v>14</v>
      </c>
      <c r="AJ3920">
        <v>7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</row>
    <row r="3921" spans="1:44" x14ac:dyDescent="0.25">
      <c r="A3921">
        <v>1564527</v>
      </c>
      <c r="B3921">
        <v>760327</v>
      </c>
      <c r="C3921">
        <v>25.110375825399998</v>
      </c>
      <c r="D3921">
        <v>35.2865159184283</v>
      </c>
      <c r="E3921" s="68" t="s">
        <v>687</v>
      </c>
      <c r="F3921" s="8">
        <f>INDEX(Δεδομένα!$P:$P,MATCH('2020'!E3921,Δεδομένα!$O:$O,0))</f>
        <v>213</v>
      </c>
      <c r="G3921" s="6" t="s">
        <v>560</v>
      </c>
      <c r="H3921" s="2" t="str">
        <f>INDEX(Δεδομένα!B$1:B$51,MATCH('2020'!G3921,Δεδομένα!A$1:A$51,0))</f>
        <v>ΚΡΗΤΗΣ</v>
      </c>
      <c r="I3921" s="8">
        <f>INDEX(Δεδομένα!E$1:E$13,MATCH('2020'!H3921,Δεδομένα!D$1:D$13,0))</f>
        <v>12</v>
      </c>
      <c r="J3921" s="1">
        <v>44000</v>
      </c>
      <c r="K3921" s="6" t="s">
        <v>962</v>
      </c>
      <c r="L3921" s="36" t="str">
        <f t="shared" si="244"/>
        <v>18/06/2020 18:14</v>
      </c>
      <c r="M3921" s="1">
        <v>44000</v>
      </c>
      <c r="N3921" s="6" t="s">
        <v>117</v>
      </c>
      <c r="O3921" s="36" t="str">
        <f t="shared" si="245"/>
        <v>18/06/2020 20:00</v>
      </c>
      <c r="P3921" s="46">
        <f t="shared" si="246"/>
        <v>7.3611111110949423E-2</v>
      </c>
      <c r="Q3921" s="48">
        <v>0</v>
      </c>
      <c r="R3921" s="47">
        <f t="shared" si="247"/>
        <v>105.99999999976717</v>
      </c>
      <c r="S3921" s="6" t="s">
        <v>44</v>
      </c>
      <c r="T3921" s="6" t="s">
        <v>697</v>
      </c>
      <c r="U3921" s="6" t="s">
        <v>722</v>
      </c>
      <c r="V3921" s="6" t="s">
        <v>722</v>
      </c>
      <c r="W3921" s="7">
        <v>0</v>
      </c>
      <c r="X3921" s="7">
        <v>0</v>
      </c>
      <c r="Y3921" s="7">
        <v>0</v>
      </c>
      <c r="Z3921" s="7">
        <v>0.4</v>
      </c>
      <c r="AA3921" s="7">
        <v>0</v>
      </c>
      <c r="AB3921" s="7">
        <v>0.4</v>
      </c>
      <c r="AC3921" s="7">
        <v>0</v>
      </c>
      <c r="AD3921" s="7">
        <v>0</v>
      </c>
      <c r="AE3921">
        <v>4</v>
      </c>
      <c r="AF3921">
        <v>0</v>
      </c>
      <c r="AG3921">
        <v>0</v>
      </c>
      <c r="AH3921">
        <v>0</v>
      </c>
      <c r="AI3921">
        <v>0</v>
      </c>
      <c r="AJ3921">
        <v>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</row>
    <row r="3922" spans="1:44" x14ac:dyDescent="0.25">
      <c r="A3922">
        <v>1569755</v>
      </c>
      <c r="B3922">
        <v>760373</v>
      </c>
      <c r="C3922">
        <v>20.509551456535</v>
      </c>
      <c r="D3922">
        <v>39.484614871396701</v>
      </c>
      <c r="E3922" s="68" t="s">
        <v>1335</v>
      </c>
      <c r="F3922" s="8">
        <f>INDEX(Δεδομένα!$P:$P,MATCH('2020'!E3922,Δεδομένα!$O:$O,0))</f>
        <v>91</v>
      </c>
      <c r="G3922" s="6" t="s">
        <v>1149</v>
      </c>
      <c r="H3922" s="2" t="str">
        <f>INDEX(Δεδομένα!B$1:B$51,MATCH('2020'!G3922,Δεδομένα!A$1:A$51,0))</f>
        <v>ΗΠΕΙΡΟΥ</v>
      </c>
      <c r="I3922" s="8">
        <f>INDEX(Δεδομένα!E$1:E$13,MATCH('2020'!H3922,Δεδομένα!D$1:D$13,0))</f>
        <v>5</v>
      </c>
      <c r="J3922" s="1">
        <v>44000</v>
      </c>
      <c r="K3922" s="6" t="s">
        <v>637</v>
      </c>
      <c r="L3922" s="36" t="str">
        <f t="shared" si="244"/>
        <v>18/06/2020 20:15</v>
      </c>
      <c r="M3922" s="1">
        <v>44000</v>
      </c>
      <c r="N3922" s="6" t="s">
        <v>3007</v>
      </c>
      <c r="O3922" s="36" t="str">
        <f t="shared" si="245"/>
        <v>18/06/2020 21:13</v>
      </c>
      <c r="P3922" s="46">
        <f t="shared" si="246"/>
        <v>4.0277777778101154E-2</v>
      </c>
      <c r="Q3922" s="48">
        <v>0</v>
      </c>
      <c r="R3922" s="47">
        <f t="shared" si="247"/>
        <v>58.000000000465661</v>
      </c>
      <c r="S3922" s="6" t="s">
        <v>44</v>
      </c>
      <c r="T3922" s="6" t="s">
        <v>1201</v>
      </c>
      <c r="U3922" s="6" t="s">
        <v>44</v>
      </c>
      <c r="V3922" s="6" t="s">
        <v>5214</v>
      </c>
      <c r="W3922" s="7">
        <v>0</v>
      </c>
      <c r="X3922" s="7">
        <v>0.1</v>
      </c>
      <c r="Y3922" s="7">
        <v>0</v>
      </c>
      <c r="Z3922" s="7">
        <v>0</v>
      </c>
      <c r="AA3922" s="7">
        <v>0</v>
      </c>
      <c r="AB3922" s="7">
        <v>0</v>
      </c>
      <c r="AC3922" s="7">
        <v>0</v>
      </c>
      <c r="AD3922" s="7">
        <v>0</v>
      </c>
      <c r="AE3922">
        <v>2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</row>
    <row r="3923" spans="1:44" x14ac:dyDescent="0.25">
      <c r="A3923">
        <v>1564688</v>
      </c>
      <c r="B3923">
        <v>760177</v>
      </c>
      <c r="C3923">
        <v>22.023141781204298</v>
      </c>
      <c r="D3923">
        <v>39.287846412081798</v>
      </c>
      <c r="E3923" s="68" t="s">
        <v>1042</v>
      </c>
      <c r="F3923" s="8">
        <f>INDEX(Δεδομένα!$P:$P,MATCH('2020'!E3923,Δεδομένα!$O:$O,0))</f>
        <v>116</v>
      </c>
      <c r="G3923" s="6" t="s">
        <v>294</v>
      </c>
      <c r="H3923" s="2" t="str">
        <f>INDEX(Δεδομένα!B$1:B$51,MATCH('2020'!G3923,Δεδομένα!A$1:A$51,0))</f>
        <v>ΘΕΣΣΑΛΙΑΣ</v>
      </c>
      <c r="I3923" s="8">
        <f>INDEX(Δεδομένα!E$1:E$13,MATCH('2020'!H3923,Δεδομένα!D$1:D$13,0))</f>
        <v>6</v>
      </c>
      <c r="J3923" s="1">
        <v>44000</v>
      </c>
      <c r="K3923" s="6" t="s">
        <v>2891</v>
      </c>
      <c r="L3923" s="36" t="str">
        <f t="shared" si="244"/>
        <v>18/06/2020 10:26</v>
      </c>
      <c r="M3923" s="1">
        <v>44000</v>
      </c>
      <c r="N3923" s="6" t="s">
        <v>296</v>
      </c>
      <c r="O3923" s="36" t="str">
        <f t="shared" si="245"/>
        <v>18/06/2020 10:40</v>
      </c>
      <c r="P3923" s="46">
        <f t="shared" si="246"/>
        <v>9.7222222248092294E-3</v>
      </c>
      <c r="Q3923" s="48">
        <v>0</v>
      </c>
      <c r="R3923" s="47">
        <f t="shared" si="247"/>
        <v>14.00000000372529</v>
      </c>
      <c r="S3923" s="6" t="s">
        <v>294</v>
      </c>
      <c r="T3923" s="6" t="s">
        <v>1043</v>
      </c>
      <c r="U3923" s="6" t="s">
        <v>2724</v>
      </c>
      <c r="V3923" s="6" t="s">
        <v>5198</v>
      </c>
      <c r="W3923" s="7">
        <v>0</v>
      </c>
      <c r="X3923" s="7">
        <v>0</v>
      </c>
      <c r="Y3923" s="7">
        <v>0</v>
      </c>
      <c r="Z3923" s="7">
        <v>0</v>
      </c>
      <c r="AA3923" s="7">
        <v>0.5</v>
      </c>
      <c r="AB3923" s="7">
        <v>0</v>
      </c>
      <c r="AC3923" s="7">
        <v>0</v>
      </c>
      <c r="AD3923" s="7">
        <v>0</v>
      </c>
      <c r="AE3923">
        <v>2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</row>
    <row r="3924" spans="1:44" x14ac:dyDescent="0.25">
      <c r="A3924">
        <v>1564689</v>
      </c>
      <c r="B3924">
        <v>760235</v>
      </c>
      <c r="C3924">
        <v>22.1181837962807</v>
      </c>
      <c r="D3924">
        <v>39.2346545892064</v>
      </c>
      <c r="E3924" s="68" t="s">
        <v>1042</v>
      </c>
      <c r="F3924" s="8">
        <f>INDEX(Δεδομένα!$P:$P,MATCH('2020'!E3924,Δεδομένα!$O:$O,0))</f>
        <v>116</v>
      </c>
      <c r="G3924" s="6" t="s">
        <v>294</v>
      </c>
      <c r="H3924" s="2" t="str">
        <f>INDEX(Δεδομένα!B$1:B$51,MATCH('2020'!G3924,Δεδομένα!A$1:A$51,0))</f>
        <v>ΘΕΣΣΑΛΙΑΣ</v>
      </c>
      <c r="I3924" s="8">
        <f>INDEX(Δεδομένα!E$1:E$13,MATCH('2020'!H3924,Δεδομένα!D$1:D$13,0))</f>
        <v>6</v>
      </c>
      <c r="J3924" s="1">
        <v>44000</v>
      </c>
      <c r="K3924" s="6" t="s">
        <v>2586</v>
      </c>
      <c r="L3924" s="36" t="str">
        <f t="shared" si="244"/>
        <v>18/06/2020 13:22</v>
      </c>
      <c r="M3924" s="1">
        <v>44000</v>
      </c>
      <c r="N3924" s="6" t="s">
        <v>159</v>
      </c>
      <c r="O3924" s="36" t="str">
        <f t="shared" si="245"/>
        <v>18/06/2020 14:05</v>
      </c>
      <c r="P3924" s="46">
        <f t="shared" si="246"/>
        <v>2.9861111113859806E-2</v>
      </c>
      <c r="Q3924" s="48">
        <v>0</v>
      </c>
      <c r="R3924" s="47">
        <f t="shared" si="247"/>
        <v>43.000000003958121</v>
      </c>
      <c r="S3924" s="6" t="s">
        <v>294</v>
      </c>
      <c r="T3924" s="6" t="s">
        <v>1043</v>
      </c>
      <c r="U3924" s="6" t="s">
        <v>44</v>
      </c>
      <c r="V3924" s="6" t="s">
        <v>2520</v>
      </c>
      <c r="W3924" s="7">
        <v>0</v>
      </c>
      <c r="X3924" s="7">
        <v>0</v>
      </c>
      <c r="Y3924" s="7">
        <v>0</v>
      </c>
      <c r="Z3924" s="7">
        <v>0</v>
      </c>
      <c r="AA3924" s="7">
        <v>0.2</v>
      </c>
      <c r="AB3924" s="7">
        <v>0</v>
      </c>
      <c r="AC3924" s="7">
        <v>0</v>
      </c>
      <c r="AD3924" s="7">
        <v>0</v>
      </c>
      <c r="AE3924">
        <v>2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</row>
    <row r="3925" spans="1:44" x14ac:dyDescent="0.25">
      <c r="A3925">
        <v>1564690</v>
      </c>
      <c r="B3925">
        <v>760285</v>
      </c>
      <c r="C3925">
        <v>22.023996234584502</v>
      </c>
      <c r="D3925">
        <v>39.288004843555598</v>
      </c>
      <c r="E3925" s="68" t="s">
        <v>1042</v>
      </c>
      <c r="F3925" s="8">
        <f>INDEX(Δεδομένα!$P:$P,MATCH('2020'!E3925,Δεδομένα!$O:$O,0))</f>
        <v>116</v>
      </c>
      <c r="G3925" s="6" t="s">
        <v>294</v>
      </c>
      <c r="H3925" s="2" t="str">
        <f>INDEX(Δεδομένα!B$1:B$51,MATCH('2020'!G3925,Δεδομένα!A$1:A$51,0))</f>
        <v>ΘΕΣΣΑΛΙΑΣ</v>
      </c>
      <c r="I3925" s="8">
        <f>INDEX(Δεδομένα!E$1:E$13,MATCH('2020'!H3925,Δεδομένα!D$1:D$13,0))</f>
        <v>6</v>
      </c>
      <c r="J3925" s="1">
        <v>44000</v>
      </c>
      <c r="K3925" s="6" t="s">
        <v>750</v>
      </c>
      <c r="L3925" s="36" t="str">
        <f t="shared" si="244"/>
        <v>18/06/2020 16:45</v>
      </c>
      <c r="M3925" s="1">
        <v>44000</v>
      </c>
      <c r="N3925" s="6" t="s">
        <v>204</v>
      </c>
      <c r="O3925" s="36" t="str">
        <f t="shared" si="245"/>
        <v>18/06/2020 17:00</v>
      </c>
      <c r="P3925" s="46">
        <f t="shared" si="246"/>
        <v>1.0416666671517305E-2</v>
      </c>
      <c r="Q3925" s="48">
        <v>0</v>
      </c>
      <c r="R3925" s="47">
        <f t="shared" si="247"/>
        <v>15.000000006984919</v>
      </c>
      <c r="S3925" s="6" t="s">
        <v>294</v>
      </c>
      <c r="T3925" s="6" t="s">
        <v>1043</v>
      </c>
      <c r="U3925" s="6" t="s">
        <v>2724</v>
      </c>
      <c r="V3925" s="6" t="s">
        <v>5198</v>
      </c>
      <c r="W3925" s="7">
        <v>0</v>
      </c>
      <c r="X3925" s="7">
        <v>0</v>
      </c>
      <c r="Y3925" s="7">
        <v>0</v>
      </c>
      <c r="Z3925" s="7">
        <v>2.5</v>
      </c>
      <c r="AA3925" s="7">
        <v>0</v>
      </c>
      <c r="AB3925" s="7">
        <v>0</v>
      </c>
      <c r="AC3925" s="7">
        <v>0</v>
      </c>
      <c r="AD3925" s="7">
        <v>0</v>
      </c>
      <c r="AE3925">
        <v>2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</row>
    <row r="3926" spans="1:44" x14ac:dyDescent="0.25">
      <c r="A3926">
        <v>1576614</v>
      </c>
      <c r="B3926">
        <v>760329</v>
      </c>
      <c r="C3926">
        <v>22.045727104195201</v>
      </c>
      <c r="D3926">
        <v>39.437829899155098</v>
      </c>
      <c r="E3926" s="68" t="s">
        <v>293</v>
      </c>
      <c r="F3926" s="8">
        <f>INDEX(Δεδομένα!$P:$P,MATCH('2020'!E3926,Δεδομένα!$O:$O,0))</f>
        <v>118</v>
      </c>
      <c r="G3926" s="6" t="s">
        <v>294</v>
      </c>
      <c r="H3926" s="2" t="str">
        <f>INDEX(Δεδομένα!B$1:B$51,MATCH('2020'!G3926,Δεδομένα!A$1:A$51,0))</f>
        <v>ΘΕΣΣΑΛΙΑΣ</v>
      </c>
      <c r="I3926" s="8">
        <f>INDEX(Δεδομένα!E$1:E$13,MATCH('2020'!H3926,Δεδομένα!D$1:D$13,0))</f>
        <v>6</v>
      </c>
      <c r="J3926" s="1">
        <v>44000</v>
      </c>
      <c r="K3926" s="6" t="s">
        <v>1337</v>
      </c>
      <c r="L3926" s="36" t="str">
        <f t="shared" si="244"/>
        <v>18/06/2020 18:22</v>
      </c>
      <c r="M3926" s="1">
        <v>44000</v>
      </c>
      <c r="N3926" s="6" t="s">
        <v>259</v>
      </c>
      <c r="O3926" s="36" t="str">
        <f t="shared" si="245"/>
        <v>18/06/2020 19:00</v>
      </c>
      <c r="P3926" s="46">
        <f t="shared" si="246"/>
        <v>2.6388888887595385E-2</v>
      </c>
      <c r="Q3926" s="48">
        <v>0</v>
      </c>
      <c r="R3926" s="47">
        <f t="shared" si="247"/>
        <v>37.999999998137355</v>
      </c>
      <c r="S3926" s="6" t="s">
        <v>44</v>
      </c>
      <c r="T3926" s="6" t="s">
        <v>297</v>
      </c>
      <c r="U3926" s="6" t="s">
        <v>44</v>
      </c>
      <c r="V3926" s="6" t="s">
        <v>5212</v>
      </c>
      <c r="W3926" s="7">
        <v>0</v>
      </c>
      <c r="X3926" s="7">
        <v>0</v>
      </c>
      <c r="Y3926" s="7">
        <v>0</v>
      </c>
      <c r="Z3926" s="7">
        <v>0</v>
      </c>
      <c r="AA3926" s="7">
        <v>0</v>
      </c>
      <c r="AB3926" s="7">
        <v>0</v>
      </c>
      <c r="AC3926" s="7">
        <v>10</v>
      </c>
      <c r="AD3926" s="7">
        <v>0</v>
      </c>
      <c r="AE3926">
        <v>2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</row>
    <row r="3927" spans="1:44" x14ac:dyDescent="0.25">
      <c r="A3927">
        <v>1584732</v>
      </c>
      <c r="B3927">
        <v>760319</v>
      </c>
      <c r="C3927">
        <v>23.125438585706402</v>
      </c>
      <c r="D3927">
        <v>37.936881260536701</v>
      </c>
      <c r="E3927" s="68" t="s">
        <v>810</v>
      </c>
      <c r="F3927" s="8">
        <f>INDEX(Δεδομένα!$P:$P,MATCH('2020'!E3927,Δεδομένα!$O:$O,0))</f>
        <v>157</v>
      </c>
      <c r="G3927" s="6" t="s">
        <v>391</v>
      </c>
      <c r="H3927" s="2" t="str">
        <f>INDEX(Δεδομένα!B$1:B$51,MATCH('2020'!G3927,Δεδομένα!A$1:A$51,0))</f>
        <v>ΠΕΛΛΟΠΟΝΗΣΟΥ</v>
      </c>
      <c r="I3927" s="8">
        <f>INDEX(Δεδομένα!E$1:E$13,MATCH('2020'!H3927,Δεδομένα!D$1:D$13,0))</f>
        <v>8</v>
      </c>
      <c r="J3927" s="1">
        <v>44000</v>
      </c>
      <c r="K3927" s="6" t="s">
        <v>154</v>
      </c>
      <c r="L3927" s="36" t="str">
        <f t="shared" si="244"/>
        <v>18/06/2020 18:05</v>
      </c>
      <c r="M3927" s="1">
        <v>44000</v>
      </c>
      <c r="N3927" s="6" t="s">
        <v>337</v>
      </c>
      <c r="O3927" s="36" t="str">
        <f t="shared" si="245"/>
        <v>18/06/2020 18:40</v>
      </c>
      <c r="P3927" s="46">
        <f t="shared" si="246"/>
        <v>2.4305555562023073E-2</v>
      </c>
      <c r="Q3927" s="48">
        <v>0</v>
      </c>
      <c r="R3927" s="47">
        <f t="shared" si="247"/>
        <v>35.000000009313226</v>
      </c>
      <c r="S3927" s="6" t="s">
        <v>44</v>
      </c>
      <c r="T3927" s="6" t="s">
        <v>867</v>
      </c>
      <c r="U3927" s="6" t="s">
        <v>44</v>
      </c>
      <c r="V3927" s="6" t="s">
        <v>5210</v>
      </c>
      <c r="W3927" s="7">
        <v>0</v>
      </c>
      <c r="X3927" s="7">
        <v>0</v>
      </c>
      <c r="Y3927" s="7">
        <v>0</v>
      </c>
      <c r="Z3927" s="7">
        <v>0</v>
      </c>
      <c r="AA3927" s="7">
        <v>0</v>
      </c>
      <c r="AB3927" s="7">
        <v>0</v>
      </c>
      <c r="AC3927" s="7">
        <v>0</v>
      </c>
      <c r="AD3927" s="7">
        <v>0</v>
      </c>
      <c r="AE3927">
        <v>4</v>
      </c>
      <c r="AF3927">
        <v>0</v>
      </c>
      <c r="AG3927">
        <v>0</v>
      </c>
      <c r="AH3927">
        <v>0</v>
      </c>
      <c r="AI3927">
        <v>0</v>
      </c>
      <c r="AJ3927">
        <v>2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</row>
    <row r="3928" spans="1:44" x14ac:dyDescent="0.25">
      <c r="A3928">
        <v>1569204</v>
      </c>
      <c r="B3928">
        <v>760187</v>
      </c>
      <c r="C3928">
        <v>23.0348438054402</v>
      </c>
      <c r="D3928">
        <v>36.5458862839265</v>
      </c>
      <c r="E3928" s="68" t="s">
        <v>1001</v>
      </c>
      <c r="F3928" s="8">
        <f>INDEX(Δεδομένα!$P:$P,MATCH('2020'!E3928,Δεδομένα!$O:$O,0))</f>
        <v>153</v>
      </c>
      <c r="G3928" s="6" t="s">
        <v>369</v>
      </c>
      <c r="H3928" s="2" t="str">
        <f>INDEX(Δεδομένα!B$1:B$51,MATCH('2020'!G3928,Δεδομένα!A$1:A$51,0))</f>
        <v>ΠΕΛΛΟΠΟΝΗΣΟΥ</v>
      </c>
      <c r="I3928" s="8">
        <f>INDEX(Δεδομένα!E$1:E$13,MATCH('2020'!H3928,Δεδομένα!D$1:D$13,0))</f>
        <v>8</v>
      </c>
      <c r="J3928" s="1">
        <v>44000</v>
      </c>
      <c r="K3928" s="6" t="s">
        <v>1666</v>
      </c>
      <c r="L3928" s="36" t="str">
        <f t="shared" si="244"/>
        <v>18/06/2020 11:10</v>
      </c>
      <c r="M3928" s="1">
        <v>44000</v>
      </c>
      <c r="N3928" s="6" t="s">
        <v>337</v>
      </c>
      <c r="O3928" s="36" t="str">
        <f t="shared" si="245"/>
        <v>18/06/2020 18:40</v>
      </c>
      <c r="P3928" s="46">
        <f t="shared" si="246"/>
        <v>0.3125</v>
      </c>
      <c r="Q3928" s="48">
        <v>0</v>
      </c>
      <c r="R3928" s="47">
        <f t="shared" si="247"/>
        <v>450</v>
      </c>
      <c r="S3928" s="6" t="s">
        <v>44</v>
      </c>
      <c r="T3928" s="6" t="s">
        <v>1003</v>
      </c>
      <c r="U3928" s="6" t="s">
        <v>44</v>
      </c>
      <c r="V3928" s="6" t="s">
        <v>5199</v>
      </c>
      <c r="W3928" s="7">
        <v>0</v>
      </c>
      <c r="X3928" s="7">
        <v>0</v>
      </c>
      <c r="Y3928" s="7">
        <v>0</v>
      </c>
      <c r="Z3928" s="7">
        <v>0</v>
      </c>
      <c r="AA3928" s="7">
        <v>0</v>
      </c>
      <c r="AB3928" s="7">
        <v>7</v>
      </c>
      <c r="AC3928" s="7">
        <v>0</v>
      </c>
      <c r="AD3928" s="7">
        <v>0</v>
      </c>
      <c r="AE3928">
        <v>6</v>
      </c>
      <c r="AF3928">
        <v>0</v>
      </c>
      <c r="AG3928">
        <v>0</v>
      </c>
      <c r="AH3928">
        <v>0</v>
      </c>
      <c r="AI3928">
        <v>0</v>
      </c>
      <c r="AJ3928">
        <v>3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</row>
    <row r="3929" spans="1:44" x14ac:dyDescent="0.25">
      <c r="A3929">
        <v>1564990</v>
      </c>
      <c r="B3929">
        <v>760167</v>
      </c>
      <c r="C3929">
        <v>22.5708155708747</v>
      </c>
      <c r="D3929">
        <v>39.703279976034203</v>
      </c>
      <c r="E3929" s="68" t="s">
        <v>1271</v>
      </c>
      <c r="F3929" s="8">
        <f>INDEX(Δεδομένα!$P:$P,MATCH('2020'!E3929,Δεδομένα!$O:$O,0))</f>
        <v>102</v>
      </c>
      <c r="G3929" s="6" t="s">
        <v>288</v>
      </c>
      <c r="H3929" s="2" t="str">
        <f>INDEX(Δεδομένα!B$1:B$51,MATCH('2020'!G3929,Δεδομένα!A$1:A$51,0))</f>
        <v>ΘΕΣΣΑΛΙΑΣ</v>
      </c>
      <c r="I3929" s="8">
        <f>INDEX(Δεδομένα!E$1:E$13,MATCH('2020'!H3929,Δεδομένα!D$1:D$13,0))</f>
        <v>6</v>
      </c>
      <c r="J3929" s="1">
        <v>44000</v>
      </c>
      <c r="K3929" s="6" t="s">
        <v>2607</v>
      </c>
      <c r="L3929" s="36" t="str">
        <f t="shared" si="244"/>
        <v>18/06/2020 09:50</v>
      </c>
      <c r="M3929" s="1">
        <v>44000</v>
      </c>
      <c r="N3929" s="6" t="s">
        <v>562</v>
      </c>
      <c r="O3929" s="36" t="str">
        <f t="shared" si="245"/>
        <v>18/06/2020 11:50</v>
      </c>
      <c r="P3929" s="46">
        <f t="shared" si="246"/>
        <v>8.3333333335758653E-2</v>
      </c>
      <c r="Q3929" s="48">
        <v>0</v>
      </c>
      <c r="R3929" s="47">
        <f t="shared" si="247"/>
        <v>120.00000000349246</v>
      </c>
      <c r="S3929" s="6" t="s">
        <v>288</v>
      </c>
      <c r="T3929" s="6" t="s">
        <v>1272</v>
      </c>
      <c r="U3929" s="6" t="s">
        <v>44</v>
      </c>
      <c r="V3929" s="6" t="s">
        <v>5195</v>
      </c>
      <c r="W3929" s="7">
        <v>0</v>
      </c>
      <c r="X3929" s="7">
        <v>0</v>
      </c>
      <c r="Y3929" s="7">
        <v>0</v>
      </c>
      <c r="Z3929" s="7">
        <v>0</v>
      </c>
      <c r="AA3929" s="7">
        <v>0</v>
      </c>
      <c r="AB3929" s="7">
        <v>0</v>
      </c>
      <c r="AC3929" s="7">
        <v>10</v>
      </c>
      <c r="AD3929" s="7">
        <v>0</v>
      </c>
      <c r="AE3929">
        <v>6</v>
      </c>
      <c r="AF3929">
        <v>0</v>
      </c>
      <c r="AG3929">
        <v>0</v>
      </c>
      <c r="AH3929">
        <v>0</v>
      </c>
      <c r="AI3929">
        <v>0</v>
      </c>
      <c r="AJ3929">
        <v>2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</row>
    <row r="3930" spans="1:44" x14ac:dyDescent="0.25">
      <c r="A3930">
        <v>1565027</v>
      </c>
      <c r="B3930">
        <v>760374</v>
      </c>
      <c r="C3930">
        <v>22.563636564013901</v>
      </c>
      <c r="D3930">
        <v>39.726437294176201</v>
      </c>
      <c r="E3930" s="68" t="s">
        <v>1271</v>
      </c>
      <c r="F3930" s="8">
        <f>INDEX(Δεδομένα!$P:$P,MATCH('2020'!E3930,Δεδομένα!$O:$O,0))</f>
        <v>102</v>
      </c>
      <c r="G3930" s="6" t="s">
        <v>288</v>
      </c>
      <c r="H3930" s="2" t="str">
        <f>INDEX(Δεδομένα!B$1:B$51,MATCH('2020'!G3930,Δεδομένα!A$1:A$51,0))</f>
        <v>ΘΕΣΣΑΛΙΑΣ</v>
      </c>
      <c r="I3930" s="8">
        <f>INDEX(Δεδομένα!E$1:E$13,MATCH('2020'!H3930,Δεδομένα!D$1:D$13,0))</f>
        <v>6</v>
      </c>
      <c r="J3930" s="1">
        <v>44000</v>
      </c>
      <c r="K3930" s="6" t="s">
        <v>2316</v>
      </c>
      <c r="L3930" s="36" t="str">
        <f t="shared" si="244"/>
        <v>18/06/2020 20:18</v>
      </c>
      <c r="M3930" s="1">
        <v>44000</v>
      </c>
      <c r="N3930" s="6" t="s">
        <v>752</v>
      </c>
      <c r="O3930" s="36" t="str">
        <f t="shared" si="245"/>
        <v>18/06/2020 21:10</v>
      </c>
      <c r="P3930" s="46">
        <f t="shared" si="246"/>
        <v>3.6111111112404615E-2</v>
      </c>
      <c r="Q3930" s="48">
        <v>0</v>
      </c>
      <c r="R3930" s="47">
        <f t="shared" si="247"/>
        <v>52.000000001862645</v>
      </c>
      <c r="S3930" s="6" t="s">
        <v>288</v>
      </c>
      <c r="T3930" s="6" t="s">
        <v>1272</v>
      </c>
      <c r="U3930" s="6" t="s">
        <v>44</v>
      </c>
      <c r="V3930" s="6" t="s">
        <v>4381</v>
      </c>
      <c r="W3930" s="7">
        <v>0</v>
      </c>
      <c r="X3930" s="7">
        <v>0</v>
      </c>
      <c r="Y3930" s="7">
        <v>0</v>
      </c>
      <c r="Z3930" s="7">
        <v>0.1</v>
      </c>
      <c r="AA3930" s="7">
        <v>0</v>
      </c>
      <c r="AB3930" s="7">
        <v>0</v>
      </c>
      <c r="AC3930" s="7">
        <v>0</v>
      </c>
      <c r="AD3930" s="7">
        <v>0</v>
      </c>
      <c r="AE3930">
        <v>2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</row>
    <row r="3931" spans="1:44" x14ac:dyDescent="0.25">
      <c r="A3931">
        <v>1606459</v>
      </c>
      <c r="B3931">
        <v>760238</v>
      </c>
      <c r="C3931">
        <v>26.545168552712401</v>
      </c>
      <c r="D3931">
        <v>39.102670524340297</v>
      </c>
      <c r="E3931" s="68" t="s">
        <v>494</v>
      </c>
      <c r="F3931" s="8">
        <f>INDEX(Δεδομένα!$P:$P,MATCH('2020'!E3931,Δεδομένα!$O:$O,0))</f>
        <v>196</v>
      </c>
      <c r="G3931" s="6" t="s">
        <v>495</v>
      </c>
      <c r="H3931" s="2" t="str">
        <f>INDEX(Δεδομένα!B$1:B$51,MATCH('2020'!G3931,Δεδομένα!A$1:A$51,0))</f>
        <v>ΒΟΡΕΙΟΥ ΑΙΓΑΙΟΥ</v>
      </c>
      <c r="I3931" s="8">
        <f>INDEX(Δεδομένα!E$1:E$13,MATCH('2020'!H3931,Δεδομένα!D$1:D$13,0))</f>
        <v>11</v>
      </c>
      <c r="J3931" s="1">
        <v>44000</v>
      </c>
      <c r="K3931" s="6" t="s">
        <v>2847</v>
      </c>
      <c r="L3931" s="36" t="str">
        <f t="shared" si="244"/>
        <v>18/06/2020 13:31</v>
      </c>
      <c r="M3931" s="1">
        <v>44000</v>
      </c>
      <c r="N3931" s="6" t="s">
        <v>570</v>
      </c>
      <c r="O3931" s="36" t="str">
        <f t="shared" si="245"/>
        <v>18/06/2020 14:06</v>
      </c>
      <c r="P3931" s="46">
        <f t="shared" si="246"/>
        <v>2.4305555554747116E-2</v>
      </c>
      <c r="Q3931" s="48">
        <v>0</v>
      </c>
      <c r="R3931" s="47">
        <f t="shared" si="247"/>
        <v>34.999999998835847</v>
      </c>
      <c r="S3931" s="6" t="s">
        <v>44</v>
      </c>
      <c r="T3931" s="6" t="s">
        <v>499</v>
      </c>
      <c r="U3931" s="6" t="s">
        <v>1572</v>
      </c>
      <c r="V3931" s="6" t="s">
        <v>5201</v>
      </c>
      <c r="W3931" s="7">
        <v>0</v>
      </c>
      <c r="X3931" s="7">
        <v>0</v>
      </c>
      <c r="Y3931" s="7">
        <v>0</v>
      </c>
      <c r="Z3931" s="7">
        <v>0</v>
      </c>
      <c r="AA3931" s="7">
        <v>0</v>
      </c>
      <c r="AB3931" s="7">
        <v>0.02</v>
      </c>
      <c r="AC3931" s="7">
        <v>0</v>
      </c>
      <c r="AD3931" s="7">
        <v>0</v>
      </c>
      <c r="AE3931">
        <v>6</v>
      </c>
      <c r="AF3931">
        <v>5</v>
      </c>
      <c r="AG3931">
        <v>0</v>
      </c>
      <c r="AH3931">
        <v>0</v>
      </c>
      <c r="AI3931">
        <v>0</v>
      </c>
      <c r="AJ3931">
        <v>4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</row>
    <row r="3932" spans="1:44" x14ac:dyDescent="0.25">
      <c r="A3932">
        <v>1566892</v>
      </c>
      <c r="B3932">
        <v>760173</v>
      </c>
      <c r="C3932">
        <v>21.991687343427099</v>
      </c>
      <c r="D3932">
        <v>37.274643079624198</v>
      </c>
      <c r="E3932" s="68" t="s">
        <v>840</v>
      </c>
      <c r="F3932" s="8">
        <f>INDEX(Δεδομένα!$P:$P,MATCH('2020'!E3932,Δεδομένα!$O:$O,0))</f>
        <v>144</v>
      </c>
      <c r="G3932" s="6" t="s">
        <v>841</v>
      </c>
      <c r="H3932" s="2" t="str">
        <f>INDEX(Δεδομένα!B$1:B$51,MATCH('2020'!G3932,Δεδομένα!A$1:A$51,0))</f>
        <v>ΠΕΛΛΟΠΟΝΗΣΟΥ</v>
      </c>
      <c r="I3932" s="8">
        <f>INDEX(Δεδομένα!E$1:E$13,MATCH('2020'!H3932,Δεδομένα!D$1:D$13,0))</f>
        <v>8</v>
      </c>
      <c r="J3932" s="1">
        <v>44000</v>
      </c>
      <c r="K3932" s="6" t="s">
        <v>4177</v>
      </c>
      <c r="L3932" s="36" t="str">
        <f t="shared" si="244"/>
        <v>18/06/2020 09:55</v>
      </c>
      <c r="M3932" s="1">
        <v>44000</v>
      </c>
      <c r="N3932" s="6" t="s">
        <v>1542</v>
      </c>
      <c r="O3932" s="36" t="str">
        <f t="shared" si="245"/>
        <v>18/06/2020 10:42</v>
      </c>
      <c r="P3932" s="46">
        <f t="shared" si="246"/>
        <v>3.2638888886140194E-2</v>
      </c>
      <c r="Q3932" s="48">
        <v>0</v>
      </c>
      <c r="R3932" s="47">
        <f t="shared" si="247"/>
        <v>46.999999996041879</v>
      </c>
      <c r="S3932" s="6" t="s">
        <v>842</v>
      </c>
      <c r="T3932" s="6" t="s">
        <v>843</v>
      </c>
      <c r="U3932" s="6" t="s">
        <v>44</v>
      </c>
      <c r="V3932" s="6" t="s">
        <v>5197</v>
      </c>
      <c r="W3932" s="7">
        <v>0</v>
      </c>
      <c r="X3932" s="7">
        <v>0</v>
      </c>
      <c r="Y3932" s="7">
        <v>0</v>
      </c>
      <c r="Z3932" s="7">
        <v>0</v>
      </c>
      <c r="AA3932" s="7">
        <v>0</v>
      </c>
      <c r="AB3932" s="7">
        <v>0.3</v>
      </c>
      <c r="AC3932" s="7">
        <v>0</v>
      </c>
      <c r="AD3932" s="7">
        <v>0</v>
      </c>
      <c r="AE3932">
        <v>2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</row>
    <row r="3933" spans="1:44" x14ac:dyDescent="0.25">
      <c r="A3933">
        <v>1565934</v>
      </c>
      <c r="B3933">
        <v>760193</v>
      </c>
      <c r="C3933">
        <v>22.005985260009801</v>
      </c>
      <c r="D3933">
        <v>37.029285430908203</v>
      </c>
      <c r="E3933" s="68" t="s">
        <v>937</v>
      </c>
      <c r="F3933" s="8">
        <f>INDEX(Δεδομένα!$P:$P,MATCH('2020'!E3933,Δεδομένα!$O:$O,0))</f>
        <v>143</v>
      </c>
      <c r="G3933" s="6" t="s">
        <v>841</v>
      </c>
      <c r="H3933" s="2" t="str">
        <f>INDEX(Δεδομένα!B$1:B$51,MATCH('2020'!G3933,Δεδομένα!A$1:A$51,0))</f>
        <v>ΠΕΛΛΟΠΟΝΗΣΟΥ</v>
      </c>
      <c r="I3933" s="8">
        <f>INDEX(Δεδομένα!E$1:E$13,MATCH('2020'!H3933,Δεδομένα!D$1:D$13,0))</f>
        <v>8</v>
      </c>
      <c r="J3933" s="1">
        <v>44000</v>
      </c>
      <c r="K3933" s="6" t="s">
        <v>1544</v>
      </c>
      <c r="L3933" s="36" t="str">
        <f t="shared" si="244"/>
        <v>18/06/2020 11:28</v>
      </c>
      <c r="M3933" s="1">
        <v>44000</v>
      </c>
      <c r="N3933" s="6" t="s">
        <v>2379</v>
      </c>
      <c r="O3933" s="36" t="str">
        <f t="shared" si="245"/>
        <v>18/06/2020 12:26</v>
      </c>
      <c r="P3933" s="46">
        <f t="shared" si="246"/>
        <v>4.0277777778101154E-2</v>
      </c>
      <c r="Q3933" s="48">
        <v>0</v>
      </c>
      <c r="R3933" s="47">
        <f t="shared" si="247"/>
        <v>58.000000000465661</v>
      </c>
      <c r="S3933" s="6" t="s">
        <v>842</v>
      </c>
      <c r="T3933" s="6" t="s">
        <v>984</v>
      </c>
      <c r="U3933" s="6" t="s">
        <v>44</v>
      </c>
      <c r="V3933" s="6" t="s">
        <v>5200</v>
      </c>
      <c r="W3933" s="7">
        <v>0</v>
      </c>
      <c r="X3933" s="7">
        <v>0</v>
      </c>
      <c r="Y3933" s="7">
        <v>0</v>
      </c>
      <c r="Z3933" s="7">
        <v>0</v>
      </c>
      <c r="AA3933" s="7">
        <v>0</v>
      </c>
      <c r="AB3933" s="7">
        <v>0.1</v>
      </c>
      <c r="AC3933" s="7">
        <v>0</v>
      </c>
      <c r="AD3933" s="7">
        <v>0</v>
      </c>
      <c r="AE3933">
        <v>4</v>
      </c>
      <c r="AF3933">
        <v>0</v>
      </c>
      <c r="AG3933">
        <v>0</v>
      </c>
      <c r="AH3933">
        <v>0</v>
      </c>
      <c r="AI3933">
        <v>0</v>
      </c>
      <c r="AJ3933">
        <v>2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</row>
    <row r="3934" spans="1:44" x14ac:dyDescent="0.25">
      <c r="A3934">
        <v>1566878</v>
      </c>
      <c r="B3934">
        <v>760243</v>
      </c>
      <c r="C3934">
        <v>21.984445476132102</v>
      </c>
      <c r="D3934">
        <v>37.269851881321202</v>
      </c>
      <c r="E3934" s="68" t="s">
        <v>840</v>
      </c>
      <c r="F3934" s="8">
        <f>INDEX(Δεδομένα!$P:$P,MATCH('2020'!E3934,Δεδομένα!$O:$O,0))</f>
        <v>144</v>
      </c>
      <c r="G3934" s="6" t="s">
        <v>841</v>
      </c>
      <c r="H3934" s="2" t="str">
        <f>INDEX(Δεδομένα!B$1:B$51,MATCH('2020'!G3934,Δεδομένα!A$1:A$51,0))</f>
        <v>ΠΕΛΛΟΠΟΝΗΣΟΥ</v>
      </c>
      <c r="I3934" s="8">
        <f>INDEX(Δεδομένα!E$1:E$13,MATCH('2020'!H3934,Δεδομένα!D$1:D$13,0))</f>
        <v>8</v>
      </c>
      <c r="J3934" s="1">
        <v>44000</v>
      </c>
      <c r="K3934" s="6" t="s">
        <v>759</v>
      </c>
      <c r="L3934" s="36" t="str">
        <f t="shared" si="244"/>
        <v>18/06/2020 14:10</v>
      </c>
      <c r="M3934" s="1">
        <v>44000</v>
      </c>
      <c r="N3934" s="6" t="s">
        <v>66</v>
      </c>
      <c r="O3934" s="36" t="str">
        <f t="shared" si="245"/>
        <v>18/06/2020 15:15</v>
      </c>
      <c r="P3934" s="46">
        <f t="shared" si="246"/>
        <v>4.5138888883229811E-2</v>
      </c>
      <c r="Q3934" s="48">
        <v>0</v>
      </c>
      <c r="R3934" s="47">
        <f t="shared" si="247"/>
        <v>64.999999991850927</v>
      </c>
      <c r="S3934" s="6" t="s">
        <v>842</v>
      </c>
      <c r="T3934" s="6" t="s">
        <v>843</v>
      </c>
      <c r="U3934" s="6" t="s">
        <v>44</v>
      </c>
      <c r="V3934" s="6" t="s">
        <v>5202</v>
      </c>
      <c r="W3934" s="7">
        <v>0</v>
      </c>
      <c r="X3934" s="7">
        <v>0</v>
      </c>
      <c r="Y3934" s="7">
        <v>0</v>
      </c>
      <c r="Z3934" s="7">
        <v>0</v>
      </c>
      <c r="AA3934" s="7">
        <v>0.3</v>
      </c>
      <c r="AB3934" s="7">
        <v>0</v>
      </c>
      <c r="AC3934" s="7">
        <v>0</v>
      </c>
      <c r="AD3934" s="7">
        <v>0</v>
      </c>
      <c r="AE3934">
        <v>3</v>
      </c>
      <c r="AF3934">
        <v>0</v>
      </c>
      <c r="AG3934">
        <v>0</v>
      </c>
      <c r="AH3934">
        <v>0</v>
      </c>
      <c r="AI3934">
        <v>0</v>
      </c>
      <c r="AJ3934">
        <v>2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</row>
    <row r="3935" spans="1:44" x14ac:dyDescent="0.25">
      <c r="A3935">
        <v>1565626</v>
      </c>
      <c r="B3935">
        <v>760273</v>
      </c>
      <c r="C3935">
        <v>22.006996772336901</v>
      </c>
      <c r="D3935">
        <v>37.065991485831802</v>
      </c>
      <c r="E3935" s="68" t="s">
        <v>937</v>
      </c>
      <c r="F3935" s="8">
        <f>INDEX(Δεδομένα!$P:$P,MATCH('2020'!E3935,Δεδομένα!$O:$O,0))</f>
        <v>143</v>
      </c>
      <c r="G3935" s="6" t="s">
        <v>841</v>
      </c>
      <c r="H3935" s="2" t="str">
        <f>INDEX(Δεδομένα!B$1:B$51,MATCH('2020'!G3935,Δεδομένα!A$1:A$51,0))</f>
        <v>ΠΕΛΛΟΠΟΝΗΣΟΥ</v>
      </c>
      <c r="I3935" s="8">
        <f>INDEX(Δεδομένα!E$1:E$13,MATCH('2020'!H3935,Δεδομένα!D$1:D$13,0))</f>
        <v>8</v>
      </c>
      <c r="J3935" s="1">
        <v>44000</v>
      </c>
      <c r="K3935" s="6" t="s">
        <v>2290</v>
      </c>
      <c r="L3935" s="36" t="str">
        <f t="shared" si="244"/>
        <v>18/06/2020 16:12</v>
      </c>
      <c r="M3935" s="1">
        <v>44000</v>
      </c>
      <c r="N3935" s="6" t="s">
        <v>653</v>
      </c>
      <c r="O3935" s="36" t="str">
        <f t="shared" si="245"/>
        <v>18/06/2020 16:39</v>
      </c>
      <c r="P3935" s="46">
        <f t="shared" si="246"/>
        <v>1.8749999995634425E-2</v>
      </c>
      <c r="Q3935" s="48">
        <v>0</v>
      </c>
      <c r="R3935" s="47">
        <f t="shared" si="247"/>
        <v>26.999999993713573</v>
      </c>
      <c r="S3935" s="6" t="s">
        <v>842</v>
      </c>
      <c r="T3935" s="6" t="s">
        <v>984</v>
      </c>
      <c r="U3935" s="6" t="s">
        <v>44</v>
      </c>
      <c r="V3935" s="6" t="s">
        <v>3200</v>
      </c>
      <c r="W3935" s="7">
        <v>0</v>
      </c>
      <c r="X3935" s="7">
        <v>0</v>
      </c>
      <c r="Y3935" s="7">
        <v>0</v>
      </c>
      <c r="Z3935" s="7">
        <v>0</v>
      </c>
      <c r="AA3935" s="7">
        <v>0.2</v>
      </c>
      <c r="AB3935" s="7">
        <v>0</v>
      </c>
      <c r="AC3935" s="7">
        <v>0</v>
      </c>
      <c r="AD3935" s="7">
        <v>0</v>
      </c>
      <c r="AE3935">
        <v>4</v>
      </c>
      <c r="AF3935">
        <v>0</v>
      </c>
      <c r="AG3935">
        <v>0</v>
      </c>
      <c r="AH3935">
        <v>0</v>
      </c>
      <c r="AI3935">
        <v>0</v>
      </c>
      <c r="AJ3935">
        <v>2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</row>
    <row r="3936" spans="1:44" x14ac:dyDescent="0.25">
      <c r="A3936">
        <v>1564508</v>
      </c>
      <c r="B3936">
        <v>760260</v>
      </c>
      <c r="C3936">
        <v>22.4087017581198</v>
      </c>
      <c r="D3936">
        <v>40.835324987788397</v>
      </c>
      <c r="E3936" s="68" t="s">
        <v>873</v>
      </c>
      <c r="F3936" s="8">
        <f>INDEX(Δεδομένα!$P:$P,MATCH('2020'!E3936,Δεδομένα!$O:$O,0))</f>
        <v>61</v>
      </c>
      <c r="G3936" s="6" t="s">
        <v>874</v>
      </c>
      <c r="H3936" s="2" t="str">
        <f>INDEX(Δεδομένα!B$1:B$51,MATCH('2020'!G3936,Δεδομένα!A$1:A$51,0))</f>
        <v>ΚΕΝΤΡΙΚΗΣ ΜΑΚΕΔΟΝΙΑΣ</v>
      </c>
      <c r="I3936" s="8">
        <f>INDEX(Δεδομένα!E$1:E$13,MATCH('2020'!H3936,Δεδομένα!D$1:D$13,0))</f>
        <v>3</v>
      </c>
      <c r="J3936" s="1">
        <v>44000</v>
      </c>
      <c r="K3936" s="6" t="s">
        <v>1741</v>
      </c>
      <c r="L3936" s="36" t="str">
        <f t="shared" si="244"/>
        <v>18/06/2020 15:19</v>
      </c>
      <c r="M3936" s="1">
        <v>44000</v>
      </c>
      <c r="N3936" s="6" t="s">
        <v>70</v>
      </c>
      <c r="O3936" s="36" t="str">
        <f t="shared" si="245"/>
        <v>18/06/2020 16:43</v>
      </c>
      <c r="P3936" s="46">
        <f t="shared" si="246"/>
        <v>5.8333333334303461E-2</v>
      </c>
      <c r="Q3936" s="48">
        <v>0</v>
      </c>
      <c r="R3936" s="47">
        <f t="shared" si="247"/>
        <v>84.000000001396984</v>
      </c>
      <c r="S3936" s="6" t="s">
        <v>877</v>
      </c>
      <c r="T3936" s="6" t="s">
        <v>878</v>
      </c>
      <c r="U3936" s="6" t="s">
        <v>1161</v>
      </c>
      <c r="V3936" s="6" t="s">
        <v>5203</v>
      </c>
      <c r="W3936" s="7">
        <v>0</v>
      </c>
      <c r="X3936" s="7">
        <v>0</v>
      </c>
      <c r="Y3936" s="7">
        <v>0</v>
      </c>
      <c r="Z3936" s="7">
        <v>8</v>
      </c>
      <c r="AA3936" s="7">
        <v>0</v>
      </c>
      <c r="AB3936" s="7">
        <v>10</v>
      </c>
      <c r="AC3936" s="7">
        <v>0</v>
      </c>
      <c r="AD3936" s="7">
        <v>0</v>
      </c>
      <c r="AE3936">
        <v>4</v>
      </c>
      <c r="AF3936">
        <v>0</v>
      </c>
      <c r="AG3936">
        <v>0</v>
      </c>
      <c r="AH3936">
        <v>0</v>
      </c>
      <c r="AI3936">
        <v>0</v>
      </c>
      <c r="AJ3936">
        <v>2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</row>
    <row r="3937" spans="1:44" x14ac:dyDescent="0.25">
      <c r="A3937">
        <v>1564512</v>
      </c>
      <c r="B3937">
        <v>760269</v>
      </c>
      <c r="C3937">
        <v>22.5311972835615</v>
      </c>
      <c r="D3937">
        <v>40.750621918435797</v>
      </c>
      <c r="E3937" s="68" t="s">
        <v>873</v>
      </c>
      <c r="F3937" s="8">
        <f>INDEX(Δεδομένα!$P:$P,MATCH('2020'!E3937,Δεδομένα!$O:$O,0))</f>
        <v>61</v>
      </c>
      <c r="G3937" s="6" t="s">
        <v>874</v>
      </c>
      <c r="H3937" s="2" t="str">
        <f>INDEX(Δεδομένα!B$1:B$51,MATCH('2020'!G3937,Δεδομένα!A$1:A$51,0))</f>
        <v>ΚΕΝΤΡΙΚΗΣ ΜΑΚΕΔΟΝΙΑΣ</v>
      </c>
      <c r="I3937" s="8">
        <f>INDEX(Δεδομένα!E$1:E$13,MATCH('2020'!H3937,Δεδομένα!D$1:D$13,0))</f>
        <v>3</v>
      </c>
      <c r="J3937" s="1">
        <v>44000</v>
      </c>
      <c r="K3937" s="6" t="s">
        <v>1216</v>
      </c>
      <c r="L3937" s="36" t="str">
        <f t="shared" si="244"/>
        <v>18/06/2020 16:04</v>
      </c>
      <c r="M3937" s="1">
        <v>44000</v>
      </c>
      <c r="N3937" s="6" t="s">
        <v>2229</v>
      </c>
      <c r="O3937" s="36" t="str">
        <f t="shared" si="245"/>
        <v>18/06/2020 16:47</v>
      </c>
      <c r="P3937" s="46">
        <f t="shared" si="246"/>
        <v>2.9861111113859806E-2</v>
      </c>
      <c r="Q3937" s="48">
        <v>0</v>
      </c>
      <c r="R3937" s="47">
        <f t="shared" si="247"/>
        <v>43.000000003958121</v>
      </c>
      <c r="S3937" s="6" t="s">
        <v>877</v>
      </c>
      <c r="T3937" s="6" t="s">
        <v>878</v>
      </c>
      <c r="U3937" s="6" t="s">
        <v>1378</v>
      </c>
      <c r="V3937" s="6" t="s">
        <v>2471</v>
      </c>
      <c r="W3937" s="7">
        <v>0</v>
      </c>
      <c r="X3937" s="7">
        <v>0</v>
      </c>
      <c r="Y3937" s="7">
        <v>0</v>
      </c>
      <c r="Z3937" s="7">
        <v>0</v>
      </c>
      <c r="AA3937" s="7">
        <v>0</v>
      </c>
      <c r="AB3937" s="7">
        <v>0</v>
      </c>
      <c r="AC3937" s="7">
        <v>0.2</v>
      </c>
      <c r="AD3937" s="7">
        <v>0</v>
      </c>
      <c r="AE3937">
        <v>2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</row>
    <row r="3938" spans="1:44" x14ac:dyDescent="0.25">
      <c r="A3938">
        <v>1565174</v>
      </c>
      <c r="B3938">
        <v>760309</v>
      </c>
      <c r="C3938">
        <v>22.529547629173901</v>
      </c>
      <c r="D3938">
        <v>40.288594690330903</v>
      </c>
      <c r="E3938" s="68" t="s">
        <v>978</v>
      </c>
      <c r="F3938" s="8">
        <f>INDEX(Δεδομένα!$P:$P,MATCH('2020'!E3938,Δεδομένα!$O:$O,0))</f>
        <v>67</v>
      </c>
      <c r="G3938" s="6" t="s">
        <v>917</v>
      </c>
      <c r="H3938" s="2" t="str">
        <f>INDEX(Δεδομένα!B$1:B$51,MATCH('2020'!G3938,Δεδομένα!A$1:A$51,0))</f>
        <v>ΚΕΝΤΡΙΚΗΣ ΜΑΚΕΔΟΝΙΑΣ</v>
      </c>
      <c r="I3938" s="8">
        <f>INDEX(Δεδομένα!E$1:E$13,MATCH('2020'!H3938,Δεδομένα!D$1:D$13,0))</f>
        <v>3</v>
      </c>
      <c r="J3938" s="1">
        <v>44000</v>
      </c>
      <c r="K3938" s="6" t="s">
        <v>1220</v>
      </c>
      <c r="L3938" s="36" t="str">
        <f t="shared" si="244"/>
        <v>18/06/2020 17:38</v>
      </c>
      <c r="M3938" s="1">
        <v>44000</v>
      </c>
      <c r="N3938" s="6" t="s">
        <v>621</v>
      </c>
      <c r="O3938" s="36" t="str">
        <f t="shared" si="245"/>
        <v>18/06/2020 18:20</v>
      </c>
      <c r="P3938" s="46">
        <f t="shared" si="246"/>
        <v>2.9166666667151731E-2</v>
      </c>
      <c r="Q3938" s="48">
        <v>0</v>
      </c>
      <c r="R3938" s="47">
        <f t="shared" si="247"/>
        <v>42.000000000698492</v>
      </c>
      <c r="S3938" s="6" t="s">
        <v>917</v>
      </c>
      <c r="T3938" s="6" t="s">
        <v>980</v>
      </c>
      <c r="U3938" s="6" t="s">
        <v>2806</v>
      </c>
      <c r="V3938" s="6" t="s">
        <v>5209</v>
      </c>
      <c r="W3938" s="7">
        <v>0</v>
      </c>
      <c r="X3938" s="7">
        <v>0</v>
      </c>
      <c r="Y3938" s="7">
        <v>0</v>
      </c>
      <c r="Z3938" s="7">
        <v>0</v>
      </c>
      <c r="AA3938" s="7">
        <v>0</v>
      </c>
      <c r="AB3938" s="7">
        <v>0</v>
      </c>
      <c r="AC3938" s="7">
        <v>4</v>
      </c>
      <c r="AD3938" s="7">
        <v>0</v>
      </c>
      <c r="AE3938">
        <v>5</v>
      </c>
      <c r="AF3938">
        <v>0</v>
      </c>
      <c r="AG3938">
        <v>0</v>
      </c>
      <c r="AH3938">
        <v>0</v>
      </c>
      <c r="AI3938">
        <v>0</v>
      </c>
      <c r="AJ3938">
        <v>2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</row>
    <row r="3939" spans="1:44" x14ac:dyDescent="0.25">
      <c r="A3939">
        <v>1564916</v>
      </c>
      <c r="B3939">
        <v>760296</v>
      </c>
      <c r="C3939">
        <v>21.788825004135902</v>
      </c>
      <c r="D3939">
        <v>39.534005835060803</v>
      </c>
      <c r="E3939" s="68" t="s">
        <v>1155</v>
      </c>
      <c r="F3939" s="8">
        <f>INDEX(Δεδομένα!$P:$P,MATCH('2020'!E3939,Δεδομένα!$O:$O,0))</f>
        <v>111</v>
      </c>
      <c r="G3939" s="6" t="s">
        <v>884</v>
      </c>
      <c r="H3939" s="2" t="str">
        <f>INDEX(Δεδομένα!B$1:B$51,MATCH('2020'!G3939,Δεδομένα!A$1:A$51,0))</f>
        <v>ΘΕΣΣΑΛΙΑΣ</v>
      </c>
      <c r="I3939" s="8">
        <f>INDEX(Δεδομένα!E$1:E$13,MATCH('2020'!H3939,Δεδομένα!D$1:D$13,0))</f>
        <v>6</v>
      </c>
      <c r="J3939" s="1">
        <v>44000</v>
      </c>
      <c r="K3939" s="6" t="s">
        <v>149</v>
      </c>
      <c r="L3939" s="36" t="str">
        <f t="shared" si="244"/>
        <v>18/06/2020 17:10</v>
      </c>
      <c r="M3939" s="1">
        <v>44000</v>
      </c>
      <c r="N3939" s="6" t="s">
        <v>2476</v>
      </c>
      <c r="O3939" s="36" t="str">
        <f t="shared" si="245"/>
        <v>18/06/2020 18:47</v>
      </c>
      <c r="P3939" s="46">
        <f t="shared" si="246"/>
        <v>6.7361111105128657E-2</v>
      </c>
      <c r="Q3939" s="48">
        <v>0</v>
      </c>
      <c r="R3939" s="47">
        <f t="shared" si="247"/>
        <v>96.999999991385266</v>
      </c>
      <c r="S3939" s="6" t="s">
        <v>884</v>
      </c>
      <c r="T3939" s="6" t="s">
        <v>1157</v>
      </c>
      <c r="U3939" s="6" t="s">
        <v>44</v>
      </c>
      <c r="V3939" s="6" t="s">
        <v>5208</v>
      </c>
      <c r="W3939" s="7">
        <v>0</v>
      </c>
      <c r="X3939" s="7">
        <v>0</v>
      </c>
      <c r="Y3939" s="7">
        <v>0</v>
      </c>
      <c r="Z3939" s="7">
        <v>5</v>
      </c>
      <c r="AA3939" s="7">
        <v>0</v>
      </c>
      <c r="AB3939" s="7">
        <v>10</v>
      </c>
      <c r="AC3939" s="7">
        <v>0</v>
      </c>
      <c r="AD3939" s="7">
        <v>0</v>
      </c>
      <c r="AE3939">
        <v>9</v>
      </c>
      <c r="AF3939">
        <v>0</v>
      </c>
      <c r="AG3939">
        <v>0</v>
      </c>
      <c r="AH3939">
        <v>0</v>
      </c>
      <c r="AI3939">
        <v>0</v>
      </c>
      <c r="AJ3939">
        <v>4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</row>
    <row r="3940" spans="1:44" x14ac:dyDescent="0.25">
      <c r="A3940">
        <v>1568496</v>
      </c>
      <c r="B3940">
        <v>760405</v>
      </c>
      <c r="C3940">
        <v>21.978372692552899</v>
      </c>
      <c r="D3940">
        <v>39.5869571778438</v>
      </c>
      <c r="E3940" s="68" t="s">
        <v>883</v>
      </c>
      <c r="F3940" s="8">
        <f>INDEX(Δεδομένα!$P:$P,MATCH('2020'!E3940,Δεδομένα!$O:$O,0))</f>
        <v>112</v>
      </c>
      <c r="G3940" s="6" t="s">
        <v>884</v>
      </c>
      <c r="H3940" s="2" t="str">
        <f>INDEX(Δεδομένα!B$1:B$51,MATCH('2020'!G3940,Δεδομένα!A$1:A$51,0))</f>
        <v>ΘΕΣΣΑΛΙΑΣ</v>
      </c>
      <c r="I3940" s="8">
        <f>INDEX(Δεδομένα!E$1:E$13,MATCH('2020'!H3940,Δεδομένα!D$1:D$13,0))</f>
        <v>6</v>
      </c>
      <c r="J3940" s="1">
        <v>44000</v>
      </c>
      <c r="K3940" s="6" t="s">
        <v>198</v>
      </c>
      <c r="L3940" s="36" t="str">
        <f t="shared" si="244"/>
        <v>18/06/2020 16:30</v>
      </c>
      <c r="M3940" s="1">
        <v>44000</v>
      </c>
      <c r="N3940" s="6" t="s">
        <v>634</v>
      </c>
      <c r="O3940" s="36" t="str">
        <f t="shared" si="245"/>
        <v>18/06/2020 23:00</v>
      </c>
      <c r="P3940" s="46">
        <f t="shared" si="246"/>
        <v>0.27083333333575865</v>
      </c>
      <c r="Q3940" s="48">
        <v>0</v>
      </c>
      <c r="R3940" s="47">
        <f t="shared" si="247"/>
        <v>390.00000000349246</v>
      </c>
      <c r="S3940" s="6" t="s">
        <v>44</v>
      </c>
      <c r="T3940" s="6" t="s">
        <v>885</v>
      </c>
      <c r="U3940" s="6" t="s">
        <v>44</v>
      </c>
      <c r="V3940" s="6" t="s">
        <v>5217</v>
      </c>
      <c r="W3940" s="7">
        <v>0</v>
      </c>
      <c r="X3940" s="7">
        <v>0</v>
      </c>
      <c r="Y3940" s="7">
        <v>0</v>
      </c>
      <c r="Z3940" s="7">
        <v>3</v>
      </c>
      <c r="AA3940" s="7">
        <v>0</v>
      </c>
      <c r="AB3940" s="7">
        <v>15</v>
      </c>
      <c r="AC3940" s="7">
        <v>0</v>
      </c>
      <c r="AD3940" s="7">
        <v>0</v>
      </c>
      <c r="AE3940">
        <v>6</v>
      </c>
      <c r="AF3940">
        <v>0</v>
      </c>
      <c r="AG3940">
        <v>0</v>
      </c>
      <c r="AH3940">
        <v>0</v>
      </c>
      <c r="AI3940">
        <v>0</v>
      </c>
      <c r="AJ3940">
        <v>3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</row>
    <row r="3941" spans="1:44" x14ac:dyDescent="0.25">
      <c r="A3941">
        <v>1564572</v>
      </c>
      <c r="B3941">
        <v>760324</v>
      </c>
      <c r="C3941">
        <v>22.445262589524098</v>
      </c>
      <c r="D3941">
        <v>38.872416744984697</v>
      </c>
      <c r="E3941" s="68" t="s">
        <v>398</v>
      </c>
      <c r="F3941" s="8">
        <f>INDEX(Δεδομένα!$P:$P,MATCH('2020'!E3941,Δεδομένα!$O:$O,0))</f>
        <v>161</v>
      </c>
      <c r="G3941" s="6" t="s">
        <v>399</v>
      </c>
      <c r="H3941" s="2" t="str">
        <f>INDEX(Δεδομένα!B$1:B$51,MATCH('2020'!G3941,Δεδομένα!A$1:A$51,0))</f>
        <v>ΣΤΕΡΕΑΣ ΕΛΛΑΔΟΣ</v>
      </c>
      <c r="I3941" s="8">
        <f>INDEX(Δεδομένα!E$1:E$13,MATCH('2020'!H3941,Δεδομένα!D$1:D$13,0))</f>
        <v>9</v>
      </c>
      <c r="J3941" s="1">
        <v>44000</v>
      </c>
      <c r="K3941" s="6" t="s">
        <v>1064</v>
      </c>
      <c r="L3941" s="36" t="str">
        <f t="shared" si="244"/>
        <v>18/06/2020 18:12</v>
      </c>
      <c r="M3941" s="1">
        <v>44000</v>
      </c>
      <c r="N3941" s="6" t="s">
        <v>256</v>
      </c>
      <c r="O3941" s="36" t="str">
        <f t="shared" si="245"/>
        <v>18/06/2020 19:30</v>
      </c>
      <c r="P3941" s="46">
        <f t="shared" si="246"/>
        <v>5.4166666668606922E-2</v>
      </c>
      <c r="Q3941" s="48">
        <v>0</v>
      </c>
      <c r="R3941" s="47">
        <f t="shared" si="247"/>
        <v>78.000000002793968</v>
      </c>
      <c r="S3941" s="6" t="s">
        <v>407</v>
      </c>
      <c r="T3941" s="6" t="s">
        <v>408</v>
      </c>
      <c r="U3941" s="6" t="s">
        <v>2791</v>
      </c>
      <c r="V3941" s="6" t="s">
        <v>5211</v>
      </c>
      <c r="W3941" s="7">
        <v>0</v>
      </c>
      <c r="X3941" s="7">
        <v>0</v>
      </c>
      <c r="Y3941" s="7">
        <v>0</v>
      </c>
      <c r="Z3941" s="7">
        <v>0</v>
      </c>
      <c r="AA3941" s="7">
        <v>0</v>
      </c>
      <c r="AB3941" s="7">
        <v>10</v>
      </c>
      <c r="AC3941" s="7">
        <v>0</v>
      </c>
      <c r="AD3941" s="7">
        <v>0</v>
      </c>
      <c r="AE3941">
        <v>8</v>
      </c>
      <c r="AF3941">
        <v>0</v>
      </c>
      <c r="AG3941">
        <v>0</v>
      </c>
      <c r="AH3941">
        <v>0</v>
      </c>
      <c r="AI3941">
        <v>0</v>
      </c>
      <c r="AJ3941">
        <v>4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</row>
    <row r="3942" spans="1:44" x14ac:dyDescent="0.25">
      <c r="A3942">
        <v>1564652</v>
      </c>
      <c r="B3942">
        <v>760237</v>
      </c>
      <c r="C3942">
        <v>26.093338608159701</v>
      </c>
      <c r="D3942">
        <v>38.321439295462298</v>
      </c>
      <c r="E3942" s="68" t="s">
        <v>1661</v>
      </c>
      <c r="F3942" s="8">
        <f>INDEX(Δεδομένα!$P:$P,MATCH('2020'!E3942,Δεδομένα!$O:$O,0))</f>
        <v>201</v>
      </c>
      <c r="G3942" s="6" t="s">
        <v>525</v>
      </c>
      <c r="H3942" s="2" t="str">
        <f>INDEX(Δεδομένα!B$1:B$51,MATCH('2020'!G3942,Δεδομένα!A$1:A$51,0))</f>
        <v>ΒΟΡΕΙΟΥ ΑΙΓΑΙΟΥ</v>
      </c>
      <c r="I3942" s="8">
        <f>INDEX(Δεδομένα!E$1:E$13,MATCH('2020'!H3942,Δεδομένα!D$1:D$13,0))</f>
        <v>11</v>
      </c>
      <c r="J3942" s="1">
        <v>44000</v>
      </c>
      <c r="K3942" s="6" t="s">
        <v>1467</v>
      </c>
      <c r="L3942" s="36" t="str">
        <f t="shared" si="244"/>
        <v>18/06/2020 13:40</v>
      </c>
      <c r="M3942" s="1">
        <v>44000</v>
      </c>
      <c r="N3942" s="6" t="s">
        <v>595</v>
      </c>
      <c r="O3942" s="36" t="str">
        <f t="shared" si="245"/>
        <v>18/06/2020 14:20</v>
      </c>
      <c r="P3942" s="46">
        <f t="shared" si="246"/>
        <v>2.7777777773735579E-2</v>
      </c>
      <c r="Q3942" s="48">
        <v>0</v>
      </c>
      <c r="R3942" s="47">
        <f t="shared" si="247"/>
        <v>39.999999994179234</v>
      </c>
      <c r="S3942" s="6" t="s">
        <v>525</v>
      </c>
      <c r="T3942" s="6" t="s">
        <v>527</v>
      </c>
      <c r="U3942" s="6" t="s">
        <v>537</v>
      </c>
      <c r="V3942" s="6" t="s">
        <v>5177</v>
      </c>
      <c r="W3942" s="7">
        <v>0</v>
      </c>
      <c r="X3942" s="7">
        <v>0</v>
      </c>
      <c r="Y3942" s="7">
        <v>0</v>
      </c>
      <c r="Z3942" s="7">
        <v>0</v>
      </c>
      <c r="AA3942" s="7">
        <v>0</v>
      </c>
      <c r="AB3942" s="7">
        <v>1000</v>
      </c>
      <c r="AC3942" s="7">
        <v>0</v>
      </c>
      <c r="AD3942" s="7">
        <v>0</v>
      </c>
      <c r="AE3942">
        <v>2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</row>
    <row r="3943" spans="1:44" x14ac:dyDescent="0.25">
      <c r="A3943">
        <v>1566151</v>
      </c>
      <c r="B3943">
        <v>760343</v>
      </c>
      <c r="C3943">
        <v>26.087532141654702</v>
      </c>
      <c r="D3943">
        <v>38.322076605734502</v>
      </c>
      <c r="E3943" s="68" t="s">
        <v>1661</v>
      </c>
      <c r="F3943" s="8">
        <f>INDEX(Δεδομένα!$P:$P,MATCH('2020'!E3943,Δεδομένα!$O:$O,0))</f>
        <v>201</v>
      </c>
      <c r="G3943" s="6" t="s">
        <v>525</v>
      </c>
      <c r="H3943" s="2" t="str">
        <f>INDEX(Δεδομένα!B$1:B$51,MATCH('2020'!G3943,Δεδομένα!A$1:A$51,0))</f>
        <v>ΒΟΡΕΙΟΥ ΑΙΓΑΙΟΥ</v>
      </c>
      <c r="I3943" s="8">
        <f>INDEX(Δεδομένα!E$1:E$13,MATCH('2020'!H3943,Δεδομένα!D$1:D$13,0))</f>
        <v>11</v>
      </c>
      <c r="J3943" s="1">
        <v>44000</v>
      </c>
      <c r="K3943" s="6" t="s">
        <v>1704</v>
      </c>
      <c r="L3943" s="36" t="str">
        <f t="shared" si="244"/>
        <v>18/06/2020 18:54</v>
      </c>
      <c r="M3943" s="1">
        <v>44000</v>
      </c>
      <c r="N3943" s="6" t="s">
        <v>2313</v>
      </c>
      <c r="O3943" s="36" t="str">
        <f t="shared" si="245"/>
        <v>18/06/2020 19:22</v>
      </c>
      <c r="P3943" s="46">
        <f t="shared" si="246"/>
        <v>1.9444444442342501E-2</v>
      </c>
      <c r="Q3943" s="48">
        <v>0</v>
      </c>
      <c r="R3943" s="47">
        <f t="shared" si="247"/>
        <v>27.999999996973202</v>
      </c>
      <c r="S3943" s="6" t="s">
        <v>525</v>
      </c>
      <c r="T3943" s="6" t="s">
        <v>527</v>
      </c>
      <c r="U3943" s="6" t="s">
        <v>537</v>
      </c>
      <c r="V3943" s="6" t="s">
        <v>5213</v>
      </c>
      <c r="W3943" s="7">
        <v>0</v>
      </c>
      <c r="X3943" s="7">
        <v>0</v>
      </c>
      <c r="Y3943" s="7">
        <v>0</v>
      </c>
      <c r="Z3943" s="7">
        <v>0</v>
      </c>
      <c r="AA3943" s="7">
        <v>0</v>
      </c>
      <c r="AB3943" s="7">
        <v>0.1</v>
      </c>
      <c r="AC3943" s="7">
        <v>0</v>
      </c>
      <c r="AD3943" s="7">
        <v>0</v>
      </c>
      <c r="AE3943">
        <v>2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</row>
    <row r="3944" spans="1:44" x14ac:dyDescent="0.25">
      <c r="A3944">
        <v>1619532</v>
      </c>
      <c r="B3944">
        <v>0</v>
      </c>
      <c r="C3944">
        <v>0</v>
      </c>
      <c r="D3944">
        <v>0</v>
      </c>
      <c r="E3944" s="68" t="s">
        <v>1661</v>
      </c>
      <c r="F3944" s="8">
        <f>INDEX(Δεδομένα!$P:$P,MATCH('2020'!E3944,Δεδομένα!$O:$O,0))</f>
        <v>201</v>
      </c>
      <c r="G3944" s="6" t="s">
        <v>525</v>
      </c>
      <c r="H3944" s="2" t="str">
        <f>INDEX(Δεδομένα!B$1:B$51,MATCH('2020'!G3944,Δεδομένα!A$1:A$51,0))</f>
        <v>ΒΟΡΕΙΟΥ ΑΙΓΑΙΟΥ</v>
      </c>
      <c r="I3944" s="8">
        <f>INDEX(Δεδομένα!E$1:E$13,MATCH('2020'!H3944,Δεδομένα!D$1:D$13,0))</f>
        <v>11</v>
      </c>
      <c r="J3944" s="1">
        <v>44000</v>
      </c>
      <c r="K3944" s="6" t="s">
        <v>474</v>
      </c>
      <c r="L3944" s="36" t="str">
        <f t="shared" si="244"/>
        <v>18/06/2020 18:52</v>
      </c>
      <c r="M3944" s="1">
        <v>44000</v>
      </c>
      <c r="N3944" s="6" t="s">
        <v>474</v>
      </c>
      <c r="O3944" s="36" t="str">
        <f t="shared" si="245"/>
        <v>18/06/2020 18:52</v>
      </c>
      <c r="P3944" s="46">
        <f t="shared" si="246"/>
        <v>0</v>
      </c>
      <c r="Q3944" s="48">
        <v>0</v>
      </c>
      <c r="R3944" s="47">
        <f t="shared" si="247"/>
        <v>0</v>
      </c>
      <c r="S3944" s="6" t="s">
        <v>44</v>
      </c>
      <c r="T3944" s="6" t="s">
        <v>527</v>
      </c>
      <c r="U3944" s="6" t="s">
        <v>44</v>
      </c>
      <c r="V3944" s="6" t="s">
        <v>5046</v>
      </c>
      <c r="W3944" s="7">
        <v>0</v>
      </c>
      <c r="X3944" s="7">
        <v>0</v>
      </c>
      <c r="Y3944" s="7">
        <v>0</v>
      </c>
      <c r="Z3944" s="7">
        <v>0</v>
      </c>
      <c r="AA3944" s="7">
        <v>0</v>
      </c>
      <c r="AB3944" s="7">
        <v>7</v>
      </c>
      <c r="AC3944" s="7">
        <v>0</v>
      </c>
      <c r="AD3944" s="7">
        <v>0</v>
      </c>
      <c r="AE3944">
        <v>2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</row>
    <row r="3945" spans="1:44" x14ac:dyDescent="0.25">
      <c r="A3945">
        <v>1567680</v>
      </c>
      <c r="B3945">
        <v>760747</v>
      </c>
      <c r="C3945">
        <v>21.1782850747041</v>
      </c>
      <c r="D3945">
        <v>38.780229898937797</v>
      </c>
      <c r="E3945" s="68" t="s">
        <v>351</v>
      </c>
      <c r="F3945" s="8">
        <f>INDEX(Δεδομένα!$P:$P,MATCH('2020'!E3945,Δεδομένα!$O:$O,0))</f>
        <v>131</v>
      </c>
      <c r="G3945" s="6" t="s">
        <v>335</v>
      </c>
      <c r="H3945" s="2" t="str">
        <f>INDEX(Δεδομένα!B$1:B$51,MATCH('2020'!G3945,Δεδομένα!A$1:A$51,0))</f>
        <v>ΔΥΤΙΚΗΣ ΕΛΛΑΔΟΣ</v>
      </c>
      <c r="I3945" s="8">
        <f>INDEX(Δεδομένα!E$1:E$13,MATCH('2020'!H3945,Δεδομένα!D$1:D$13,0))</f>
        <v>7</v>
      </c>
      <c r="J3945" s="1">
        <v>44001</v>
      </c>
      <c r="K3945" s="6" t="s">
        <v>752</v>
      </c>
      <c r="L3945" s="36" t="str">
        <f t="shared" si="244"/>
        <v>19/06/2020 21:10</v>
      </c>
      <c r="M3945" s="1">
        <v>44002</v>
      </c>
      <c r="N3945" s="6" t="s">
        <v>5148</v>
      </c>
      <c r="O3945" s="36" t="str">
        <f t="shared" si="245"/>
        <v>20/06/2020 00:33</v>
      </c>
      <c r="P3945" s="46">
        <f t="shared" si="246"/>
        <v>0.14097222222335404</v>
      </c>
      <c r="Q3945" s="48">
        <v>0</v>
      </c>
      <c r="R3945" s="47">
        <f t="shared" si="247"/>
        <v>203.00000000162981</v>
      </c>
      <c r="S3945" s="6" t="s">
        <v>44</v>
      </c>
      <c r="T3945" s="6" t="s">
        <v>354</v>
      </c>
      <c r="U3945" s="6" t="s">
        <v>44</v>
      </c>
      <c r="V3945" s="6" t="s">
        <v>5240</v>
      </c>
      <c r="W3945" s="7">
        <v>0</v>
      </c>
      <c r="X3945" s="7">
        <v>0</v>
      </c>
      <c r="Y3945" s="7">
        <v>0</v>
      </c>
      <c r="Z3945" s="7">
        <v>0.1</v>
      </c>
      <c r="AA3945" s="7">
        <v>0</v>
      </c>
      <c r="AB3945" s="7">
        <v>0</v>
      </c>
      <c r="AC3945" s="7">
        <v>0</v>
      </c>
      <c r="AD3945" s="7">
        <v>0</v>
      </c>
      <c r="AE3945">
        <v>6</v>
      </c>
      <c r="AF3945">
        <v>0</v>
      </c>
      <c r="AG3945">
        <v>0</v>
      </c>
      <c r="AH3945">
        <v>0</v>
      </c>
      <c r="AI3945">
        <v>0</v>
      </c>
      <c r="AJ3945">
        <v>3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</row>
    <row r="3946" spans="1:44" x14ac:dyDescent="0.25">
      <c r="A3946">
        <v>1565168</v>
      </c>
      <c r="B3946">
        <v>760751</v>
      </c>
      <c r="C3946">
        <v>21.8548408107455</v>
      </c>
      <c r="D3946">
        <v>38.381755897084901</v>
      </c>
      <c r="E3946" s="68" t="s">
        <v>975</v>
      </c>
      <c r="F3946" s="8">
        <f>INDEX(Δεδομένα!$P:$P,MATCH('2020'!E3946,Δεδομένα!$O:$O,0))</f>
        <v>130</v>
      </c>
      <c r="G3946" s="6" t="s">
        <v>335</v>
      </c>
      <c r="H3946" s="2" t="str">
        <f>INDEX(Δεδομένα!B$1:B$51,MATCH('2020'!G3946,Δεδομένα!A$1:A$51,0))</f>
        <v>ΔΥΤΙΚΗΣ ΕΛΛΑΔΟΣ</v>
      </c>
      <c r="I3946" s="8">
        <f>INDEX(Δεδομένα!E$1:E$13,MATCH('2020'!H3946,Δεδομένα!D$1:D$13,0))</f>
        <v>7</v>
      </c>
      <c r="J3946" s="1">
        <v>44001</v>
      </c>
      <c r="K3946" s="6" t="s">
        <v>832</v>
      </c>
      <c r="L3946" s="36" t="str">
        <f t="shared" si="244"/>
        <v>19/06/2020 21:18</v>
      </c>
      <c r="M3946" s="1">
        <v>44001</v>
      </c>
      <c r="N3946" s="6" t="s">
        <v>4521</v>
      </c>
      <c r="O3946" s="36" t="str">
        <f t="shared" si="245"/>
        <v>19/06/2020 22:38</v>
      </c>
      <c r="P3946" s="46">
        <f t="shared" si="246"/>
        <v>5.5555555562023073E-2</v>
      </c>
      <c r="Q3946" s="48">
        <v>0</v>
      </c>
      <c r="R3946" s="47">
        <f t="shared" si="247"/>
        <v>80.000000009313226</v>
      </c>
      <c r="S3946" s="6" t="s">
        <v>1417</v>
      </c>
      <c r="T3946" s="6" t="s">
        <v>339</v>
      </c>
      <c r="U3946" s="6" t="s">
        <v>44</v>
      </c>
      <c r="V3946" s="6" t="s">
        <v>5241</v>
      </c>
      <c r="W3946" s="7">
        <v>0</v>
      </c>
      <c r="X3946" s="7">
        <v>0.1</v>
      </c>
      <c r="Y3946" s="7">
        <v>0</v>
      </c>
      <c r="Z3946" s="7">
        <v>0</v>
      </c>
      <c r="AA3946" s="7">
        <v>0</v>
      </c>
      <c r="AB3946" s="7">
        <v>0</v>
      </c>
      <c r="AC3946" s="7">
        <v>0</v>
      </c>
      <c r="AD3946" s="7">
        <v>0</v>
      </c>
      <c r="AE3946">
        <v>4</v>
      </c>
      <c r="AF3946">
        <v>0</v>
      </c>
      <c r="AG3946">
        <v>0</v>
      </c>
      <c r="AH3946">
        <v>0</v>
      </c>
      <c r="AI3946">
        <v>0</v>
      </c>
      <c r="AJ3946">
        <v>2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</row>
    <row r="3947" spans="1:44" x14ac:dyDescent="0.25">
      <c r="A3947">
        <v>1564751</v>
      </c>
      <c r="B3947">
        <v>760563</v>
      </c>
      <c r="C3947">
        <v>22.4574481119406</v>
      </c>
      <c r="D3947">
        <v>37.672739896401197</v>
      </c>
      <c r="E3947" s="68" t="s">
        <v>1893</v>
      </c>
      <c r="F3947" s="8">
        <f>INDEX(Δεδομένα!$P:$P,MATCH('2020'!E3947,Δεδομένα!$O:$O,0))</f>
        <v>137</v>
      </c>
      <c r="G3947" s="6" t="s">
        <v>932</v>
      </c>
      <c r="H3947" s="2" t="str">
        <f>INDEX(Δεδομένα!B$1:B$51,MATCH('2020'!G3947,Δεδομένα!A$1:A$51,0))</f>
        <v>ΠΕΛΛΟΠΟΝΗΣΟΥ</v>
      </c>
      <c r="I3947" s="8">
        <f>INDEX(Δεδομένα!E$1:E$13,MATCH('2020'!H3947,Δεδομένα!D$1:D$13,0))</f>
        <v>8</v>
      </c>
      <c r="J3947" s="1">
        <v>44001</v>
      </c>
      <c r="K3947" s="6" t="s">
        <v>1323</v>
      </c>
      <c r="L3947" s="36" t="str">
        <f t="shared" si="244"/>
        <v>19/06/2020 12:27</v>
      </c>
      <c r="M3947" s="1">
        <v>44001</v>
      </c>
      <c r="N3947" s="6" t="s">
        <v>362</v>
      </c>
      <c r="O3947" s="36" t="str">
        <f t="shared" si="245"/>
        <v>19/06/2020 14:00</v>
      </c>
      <c r="P3947" s="46">
        <f t="shared" si="246"/>
        <v>6.4583333332848269E-2</v>
      </c>
      <c r="Q3947" s="48">
        <v>0</v>
      </c>
      <c r="R3947" s="47">
        <f t="shared" si="247"/>
        <v>92.999999999301508</v>
      </c>
      <c r="S3947" s="6" t="s">
        <v>933</v>
      </c>
      <c r="T3947" s="6" t="s">
        <v>1894</v>
      </c>
      <c r="U3947" s="6" t="s">
        <v>44</v>
      </c>
      <c r="V3947" s="6" t="s">
        <v>5225</v>
      </c>
      <c r="W3947" s="7">
        <v>0</v>
      </c>
      <c r="X3947" s="7">
        <v>0</v>
      </c>
      <c r="Y3947" s="7">
        <v>0</v>
      </c>
      <c r="Z3947" s="7">
        <v>0</v>
      </c>
      <c r="AA3947" s="7">
        <v>0</v>
      </c>
      <c r="AB3947" s="7">
        <v>0.02</v>
      </c>
      <c r="AC3947" s="7">
        <v>0</v>
      </c>
      <c r="AD3947" s="7">
        <v>0</v>
      </c>
      <c r="AE3947">
        <v>12</v>
      </c>
      <c r="AF3947">
        <v>0</v>
      </c>
      <c r="AG3947">
        <v>0</v>
      </c>
      <c r="AH3947">
        <v>0</v>
      </c>
      <c r="AI3947">
        <v>0</v>
      </c>
      <c r="AJ3947">
        <v>6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</row>
    <row r="3948" spans="1:44" x14ac:dyDescent="0.25">
      <c r="A3948">
        <v>1564738</v>
      </c>
      <c r="B3948">
        <v>760614</v>
      </c>
      <c r="C3948">
        <v>22.405907589352001</v>
      </c>
      <c r="D3948">
        <v>37.539434372709998</v>
      </c>
      <c r="E3948" s="68" t="s">
        <v>1893</v>
      </c>
      <c r="F3948" s="8">
        <f>INDEX(Δεδομένα!$P:$P,MATCH('2020'!E3948,Δεδομένα!$O:$O,0))</f>
        <v>137</v>
      </c>
      <c r="G3948" s="6" t="s">
        <v>932</v>
      </c>
      <c r="H3948" s="2" t="str">
        <f>INDEX(Δεδομένα!B$1:B$51,MATCH('2020'!G3948,Δεδομένα!A$1:A$51,0))</f>
        <v>ΠΕΛΛΟΠΟΝΗΣΟΥ</v>
      </c>
      <c r="I3948" s="8">
        <f>INDEX(Δεδομένα!E$1:E$13,MATCH('2020'!H3948,Δεδομένα!D$1:D$13,0))</f>
        <v>8</v>
      </c>
      <c r="J3948" s="1">
        <v>44001</v>
      </c>
      <c r="K3948" s="6" t="s">
        <v>218</v>
      </c>
      <c r="L3948" s="36" t="str">
        <f t="shared" si="244"/>
        <v>19/06/2020 14:25</v>
      </c>
      <c r="M3948" s="1">
        <v>44001</v>
      </c>
      <c r="N3948" s="6" t="s">
        <v>71</v>
      </c>
      <c r="O3948" s="36" t="str">
        <f t="shared" si="245"/>
        <v>19/06/2020 15:42</v>
      </c>
      <c r="P3948" s="46">
        <f t="shared" si="246"/>
        <v>5.3472222221898846E-2</v>
      </c>
      <c r="Q3948" s="48">
        <v>0</v>
      </c>
      <c r="R3948" s="47">
        <f t="shared" si="247"/>
        <v>76.999999999534339</v>
      </c>
      <c r="S3948" s="6" t="s">
        <v>933</v>
      </c>
      <c r="T3948" s="6" t="s">
        <v>1894</v>
      </c>
      <c r="U3948" s="6" t="s">
        <v>44</v>
      </c>
      <c r="V3948" s="6" t="s">
        <v>5227</v>
      </c>
      <c r="W3948" s="7">
        <v>0</v>
      </c>
      <c r="X3948" s="7">
        <v>0</v>
      </c>
      <c r="Y3948" s="7">
        <v>0</v>
      </c>
      <c r="Z3948" s="7">
        <v>0</v>
      </c>
      <c r="AA3948" s="7">
        <v>0</v>
      </c>
      <c r="AB3948" s="7">
        <v>0.25</v>
      </c>
      <c r="AC3948" s="7">
        <v>0</v>
      </c>
      <c r="AD3948" s="7">
        <v>0</v>
      </c>
      <c r="AE3948">
        <v>10</v>
      </c>
      <c r="AF3948">
        <v>0</v>
      </c>
      <c r="AG3948">
        <v>0</v>
      </c>
      <c r="AH3948">
        <v>0</v>
      </c>
      <c r="AI3948">
        <v>0</v>
      </c>
      <c r="AJ3948">
        <v>5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</row>
    <row r="3949" spans="1:44" x14ac:dyDescent="0.25">
      <c r="A3949">
        <v>1567416</v>
      </c>
      <c r="B3949">
        <v>760656</v>
      </c>
      <c r="C3949">
        <v>23.8438213133985</v>
      </c>
      <c r="D3949">
        <v>37.938775532929398</v>
      </c>
      <c r="E3949" s="68" t="s">
        <v>814</v>
      </c>
      <c r="F3949" s="8">
        <f>INDEX(Δεδομένα!$P:$P,MATCH('2020'!E3949,Δεδομένα!$O:$O,0))</f>
        <v>17</v>
      </c>
      <c r="G3949" s="6" t="s">
        <v>41</v>
      </c>
      <c r="H3949" s="2" t="str">
        <f>INDEX(Δεδομένα!B$1:B$51,MATCH('2020'!G3949,Δεδομένα!A$1:A$51,0))</f>
        <v>ΑΤΤΙΚΗΣ</v>
      </c>
      <c r="I3949" s="8">
        <f>INDEX(Δεδομένα!E$1:E$13,MATCH('2020'!H3949,Δεδομένα!D$1:D$13,0))</f>
        <v>1</v>
      </c>
      <c r="J3949" s="1">
        <v>44001</v>
      </c>
      <c r="K3949" s="6" t="s">
        <v>1371</v>
      </c>
      <c r="L3949" s="36" t="str">
        <f t="shared" si="244"/>
        <v>19/06/2020 16:28</v>
      </c>
      <c r="M3949" s="1">
        <v>44001</v>
      </c>
      <c r="N3949" s="6" t="s">
        <v>3940</v>
      </c>
      <c r="O3949" s="36" t="str">
        <f t="shared" si="245"/>
        <v>19/06/2020 20:43</v>
      </c>
      <c r="P3949" s="46">
        <f t="shared" si="246"/>
        <v>0.17708333332848269</v>
      </c>
      <c r="Q3949" s="48">
        <v>0</v>
      </c>
      <c r="R3949" s="47">
        <f t="shared" si="247"/>
        <v>254.99999999301508</v>
      </c>
      <c r="S3949" s="6" t="s">
        <v>44</v>
      </c>
      <c r="T3949" s="6" t="s">
        <v>5231</v>
      </c>
      <c r="U3949" s="6" t="s">
        <v>44</v>
      </c>
      <c r="V3949" s="6" t="s">
        <v>5232</v>
      </c>
      <c r="W3949" s="7">
        <v>0</v>
      </c>
      <c r="X3949" s="7">
        <v>0</v>
      </c>
      <c r="Y3949" s="7">
        <v>0</v>
      </c>
      <c r="Z3949" s="7">
        <v>5</v>
      </c>
      <c r="AA3949" s="7">
        <v>0</v>
      </c>
      <c r="AB3949" s="7">
        <v>0</v>
      </c>
      <c r="AC3949" s="7">
        <v>0</v>
      </c>
      <c r="AD3949" s="7">
        <v>0</v>
      </c>
      <c r="AE3949">
        <v>20</v>
      </c>
      <c r="AF3949">
        <v>0</v>
      </c>
      <c r="AG3949">
        <v>0</v>
      </c>
      <c r="AH3949">
        <v>0</v>
      </c>
      <c r="AI3949">
        <v>0</v>
      </c>
      <c r="AJ3949">
        <v>10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</row>
    <row r="3950" spans="1:44" x14ac:dyDescent="0.25">
      <c r="A3950">
        <v>1564862</v>
      </c>
      <c r="B3950">
        <v>760497</v>
      </c>
      <c r="C3950">
        <v>26.405508077598601</v>
      </c>
      <c r="D3950">
        <v>41.617260006794297</v>
      </c>
      <c r="E3950" s="68" t="s">
        <v>1115</v>
      </c>
      <c r="F3950" s="8">
        <f>INDEX(Δεδομένα!$P:$P,MATCH('2020'!E3950,Δεδομένα!$O:$O,0))</f>
        <v>35</v>
      </c>
      <c r="G3950" s="6" t="s">
        <v>148</v>
      </c>
      <c r="H3950" s="2" t="str">
        <f>INDEX(Δεδομένα!B$1:B$51,MATCH('2020'!G3950,Δεδομένα!A$1:A$51,0))</f>
        <v>ΑΝΑΤΟΛΙΚΗΣ ΜΑΚΕΔΟΝΙΑΣ ΚΑΙ ΘΡΑΚΗΣ</v>
      </c>
      <c r="I3950" s="8">
        <f>INDEX(Δεδομένα!E$1:E$13,MATCH('2020'!H3950,Δεδομένα!D$1:D$13,0))</f>
        <v>2</v>
      </c>
      <c r="J3950" s="1">
        <v>44001</v>
      </c>
      <c r="K3950" s="6" t="s">
        <v>755</v>
      </c>
      <c r="L3950" s="36" t="str">
        <f t="shared" si="244"/>
        <v>19/06/2020 09:42</v>
      </c>
      <c r="M3950" s="1">
        <v>44001</v>
      </c>
      <c r="N3950" s="6" t="s">
        <v>1541</v>
      </c>
      <c r="O3950" s="36" t="str">
        <f t="shared" si="245"/>
        <v>19/06/2020 10:15</v>
      </c>
      <c r="P3950" s="46">
        <f t="shared" si="246"/>
        <v>2.2916666668606922E-2</v>
      </c>
      <c r="Q3950" s="48">
        <v>0</v>
      </c>
      <c r="R3950" s="47">
        <f t="shared" si="247"/>
        <v>33.000000002793968</v>
      </c>
      <c r="S3950" s="6" t="s">
        <v>1118</v>
      </c>
      <c r="T3950" s="6" t="s">
        <v>1119</v>
      </c>
      <c r="U3950" s="6" t="s">
        <v>3206</v>
      </c>
      <c r="V3950" s="6" t="s">
        <v>3207</v>
      </c>
      <c r="W3950" s="7">
        <v>0</v>
      </c>
      <c r="X3950" s="7">
        <v>0</v>
      </c>
      <c r="Y3950" s="7">
        <v>0</v>
      </c>
      <c r="Z3950" s="7">
        <v>0.05</v>
      </c>
      <c r="AA3950" s="7">
        <v>0</v>
      </c>
      <c r="AB3950" s="7">
        <v>0</v>
      </c>
      <c r="AC3950" s="7">
        <v>0</v>
      </c>
      <c r="AD3950" s="7">
        <v>0</v>
      </c>
      <c r="AE3950">
        <v>2</v>
      </c>
      <c r="AF3950">
        <v>0</v>
      </c>
      <c r="AG3950">
        <v>0</v>
      </c>
      <c r="AH3950">
        <v>0</v>
      </c>
      <c r="AI3950">
        <v>0</v>
      </c>
      <c r="AJ3950">
        <v>1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</row>
    <row r="3951" spans="1:44" x14ac:dyDescent="0.25">
      <c r="A3951">
        <v>1564718</v>
      </c>
      <c r="B3951">
        <v>760658</v>
      </c>
      <c r="C3951">
        <v>26.489786976634701</v>
      </c>
      <c r="D3951">
        <v>41.321471583211697</v>
      </c>
      <c r="E3951" s="68" t="s">
        <v>856</v>
      </c>
      <c r="F3951" s="8">
        <f>INDEX(Δεδομένα!$P:$P,MATCH('2020'!E3951,Δεδομένα!$O:$O,0))</f>
        <v>37</v>
      </c>
      <c r="G3951" s="6" t="s">
        <v>148</v>
      </c>
      <c r="H3951" s="2" t="str">
        <f>INDEX(Δεδομένα!B$1:B$51,MATCH('2020'!G3951,Δεδομένα!A$1:A$51,0))</f>
        <v>ΑΝΑΤΟΛΙΚΗΣ ΜΑΚΕΔΟΝΙΑΣ ΚΑΙ ΘΡΑΚΗΣ</v>
      </c>
      <c r="I3951" s="8">
        <f>INDEX(Δεδομένα!E$1:E$13,MATCH('2020'!H3951,Δεδομένα!D$1:D$13,0))</f>
        <v>2</v>
      </c>
      <c r="J3951" s="1">
        <v>44001</v>
      </c>
      <c r="K3951" s="6" t="s">
        <v>1255</v>
      </c>
      <c r="L3951" s="36" t="str">
        <f t="shared" si="244"/>
        <v>19/06/2020 16:24</v>
      </c>
      <c r="M3951" s="1">
        <v>44001</v>
      </c>
      <c r="N3951" s="6" t="s">
        <v>204</v>
      </c>
      <c r="O3951" s="36" t="str">
        <f t="shared" si="245"/>
        <v>19/06/2020 17:00</v>
      </c>
      <c r="P3951" s="46">
        <f t="shared" si="246"/>
        <v>2.5000000001455192E-2</v>
      </c>
      <c r="Q3951" s="48">
        <v>0</v>
      </c>
      <c r="R3951" s="47">
        <f t="shared" si="247"/>
        <v>36.000000002095476</v>
      </c>
      <c r="S3951" s="6" t="s">
        <v>963</v>
      </c>
      <c r="T3951" s="6" t="s">
        <v>859</v>
      </c>
      <c r="U3951" s="6" t="s">
        <v>44</v>
      </c>
      <c r="V3951" s="6" t="s">
        <v>4857</v>
      </c>
      <c r="W3951" s="7">
        <v>0</v>
      </c>
      <c r="X3951" s="7">
        <v>0</v>
      </c>
      <c r="Y3951" s="7">
        <v>0</v>
      </c>
      <c r="Z3951" s="7">
        <v>0.3</v>
      </c>
      <c r="AA3951" s="7">
        <v>0</v>
      </c>
      <c r="AB3951" s="7">
        <v>0</v>
      </c>
      <c r="AC3951" s="7">
        <v>0</v>
      </c>
      <c r="AD3951" s="7">
        <v>0</v>
      </c>
      <c r="AE3951">
        <v>2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</row>
    <row r="3952" spans="1:44" x14ac:dyDescent="0.25">
      <c r="A3952">
        <v>1564885</v>
      </c>
      <c r="B3952">
        <v>760723</v>
      </c>
      <c r="C3952">
        <v>26.5547196284327</v>
      </c>
      <c r="D3952">
        <v>41.452860423763099</v>
      </c>
      <c r="E3952" s="68" t="s">
        <v>1115</v>
      </c>
      <c r="F3952" s="8">
        <f>INDEX(Δεδομένα!$P:$P,MATCH('2020'!E3952,Δεδομένα!$O:$O,0))</f>
        <v>35</v>
      </c>
      <c r="G3952" s="6" t="s">
        <v>148</v>
      </c>
      <c r="H3952" s="2" t="str">
        <f>INDEX(Δεδομένα!B$1:B$51,MATCH('2020'!G3952,Δεδομένα!A$1:A$51,0))</f>
        <v>ΑΝΑΤΟΛΙΚΗΣ ΜΑΚΕΔΟΝΙΑΣ ΚΑΙ ΘΡΑΚΗΣ</v>
      </c>
      <c r="I3952" s="8">
        <f>INDEX(Δεδομένα!E$1:E$13,MATCH('2020'!H3952,Δεδομένα!D$1:D$13,0))</f>
        <v>2</v>
      </c>
      <c r="J3952" s="1">
        <v>44001</v>
      </c>
      <c r="K3952" s="6" t="s">
        <v>2316</v>
      </c>
      <c r="L3952" s="36" t="str">
        <f t="shared" si="244"/>
        <v>19/06/2020 20:18</v>
      </c>
      <c r="M3952" s="1">
        <v>44001</v>
      </c>
      <c r="N3952" s="6" t="s">
        <v>1980</v>
      </c>
      <c r="O3952" s="36" t="str">
        <f t="shared" si="245"/>
        <v>19/06/2020 20:38</v>
      </c>
      <c r="P3952" s="46">
        <f t="shared" si="246"/>
        <v>1.3888888890505768E-2</v>
      </c>
      <c r="Q3952" s="48">
        <v>0</v>
      </c>
      <c r="R3952" s="47">
        <f t="shared" si="247"/>
        <v>20.000000002328306</v>
      </c>
      <c r="S3952" s="6" t="s">
        <v>1118</v>
      </c>
      <c r="T3952" s="6" t="s">
        <v>1119</v>
      </c>
      <c r="U3952" s="6" t="s">
        <v>1896</v>
      </c>
      <c r="V3952" s="6" t="s">
        <v>2938</v>
      </c>
      <c r="W3952" s="7">
        <v>0</v>
      </c>
      <c r="X3952" s="7">
        <v>0</v>
      </c>
      <c r="Y3952" s="7">
        <v>0</v>
      </c>
      <c r="Z3952" s="7">
        <v>0.01</v>
      </c>
      <c r="AA3952" s="7">
        <v>0</v>
      </c>
      <c r="AB3952" s="7">
        <v>0</v>
      </c>
      <c r="AC3952" s="7">
        <v>0</v>
      </c>
      <c r="AD3952" s="7">
        <v>0</v>
      </c>
      <c r="AE3952">
        <v>2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</row>
    <row r="3953" spans="1:44" x14ac:dyDescent="0.25">
      <c r="A3953">
        <v>1564843</v>
      </c>
      <c r="B3953">
        <v>760646</v>
      </c>
      <c r="C3953">
        <v>23.5697326660156</v>
      </c>
      <c r="D3953">
        <v>38.752685546875</v>
      </c>
      <c r="E3953" s="68" t="s">
        <v>472</v>
      </c>
      <c r="F3953" s="8">
        <f>INDEX(Δεδομένα!$P:$P,MATCH('2020'!E3953,Δεδομένα!$O:$O,0))</f>
        <v>186</v>
      </c>
      <c r="G3953" s="6" t="s">
        <v>439</v>
      </c>
      <c r="H3953" s="2" t="str">
        <f>INDEX(Δεδομένα!B$1:B$51,MATCH('2020'!G3953,Δεδομένα!A$1:A$51,0))</f>
        <v>ΣΤΕΡΕΑΣ ΕΛΛΑΔΟΣ</v>
      </c>
      <c r="I3953" s="8">
        <f>INDEX(Δεδομένα!E$1:E$13,MATCH('2020'!H3953,Δεδομένα!D$1:D$13,0))</f>
        <v>9</v>
      </c>
      <c r="J3953" s="1">
        <v>44001</v>
      </c>
      <c r="K3953" s="6" t="s">
        <v>543</v>
      </c>
      <c r="L3953" s="36" t="str">
        <f t="shared" si="244"/>
        <v>19/06/2020 15:45</v>
      </c>
      <c r="M3953" s="1">
        <v>44001</v>
      </c>
      <c r="N3953" s="6" t="s">
        <v>750</v>
      </c>
      <c r="O3953" s="36" t="str">
        <f t="shared" si="245"/>
        <v>19/06/2020 16:45</v>
      </c>
      <c r="P3953" s="46">
        <f t="shared" si="246"/>
        <v>4.1666666664241347E-2</v>
      </c>
      <c r="Q3953" s="48">
        <v>0</v>
      </c>
      <c r="R3953" s="47">
        <f t="shared" si="247"/>
        <v>59.99999999650754</v>
      </c>
      <c r="S3953" s="6" t="s">
        <v>475</v>
      </c>
      <c r="T3953" s="6" t="s">
        <v>476</v>
      </c>
      <c r="U3953" s="6" t="s">
        <v>44</v>
      </c>
      <c r="V3953" s="6" t="s">
        <v>5229</v>
      </c>
      <c r="W3953" s="7">
        <v>0</v>
      </c>
      <c r="X3953" s="7">
        <v>0.3</v>
      </c>
      <c r="Y3953" s="7">
        <v>0</v>
      </c>
      <c r="Z3953" s="7">
        <v>0</v>
      </c>
      <c r="AA3953" s="7">
        <v>0</v>
      </c>
      <c r="AB3953" s="7">
        <v>0</v>
      </c>
      <c r="AC3953" s="7">
        <v>0</v>
      </c>
      <c r="AD3953" s="7">
        <v>0</v>
      </c>
      <c r="AE3953">
        <v>4</v>
      </c>
      <c r="AF3953">
        <v>0</v>
      </c>
      <c r="AG3953">
        <v>2</v>
      </c>
      <c r="AH3953">
        <v>0</v>
      </c>
      <c r="AI3953">
        <v>0</v>
      </c>
      <c r="AJ3953">
        <v>2</v>
      </c>
      <c r="AK3953">
        <v>1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</row>
    <row r="3954" spans="1:44" x14ac:dyDescent="0.25">
      <c r="A3954">
        <v>1564876</v>
      </c>
      <c r="B3954">
        <v>760674</v>
      </c>
      <c r="C3954">
        <v>23.375315177122001</v>
      </c>
      <c r="D3954">
        <v>38.807140847335504</v>
      </c>
      <c r="E3954" s="68" t="s">
        <v>2726</v>
      </c>
      <c r="F3954" s="8">
        <f>INDEX(Δεδομένα!$P:$P,MATCH('2020'!E3954,Δεδομένα!$O:$O,0))</f>
        <v>185</v>
      </c>
      <c r="G3954" s="6" t="s">
        <v>439</v>
      </c>
      <c r="H3954" s="2" t="str">
        <f>INDEX(Δεδομένα!B$1:B$51,MATCH('2020'!G3954,Δεδομένα!A$1:A$51,0))</f>
        <v>ΣΤΕΡΕΑΣ ΕΛΛΑΔΟΣ</v>
      </c>
      <c r="I3954" s="8">
        <f>INDEX(Δεδομένα!E$1:E$13,MATCH('2020'!H3954,Δεδομένα!D$1:D$13,0))</f>
        <v>9</v>
      </c>
      <c r="J3954" s="1">
        <v>44001</v>
      </c>
      <c r="K3954" s="6" t="s">
        <v>156</v>
      </c>
      <c r="L3954" s="36" t="str">
        <f t="shared" si="244"/>
        <v>19/06/2020 17:30</v>
      </c>
      <c r="M3954" s="1">
        <v>44001</v>
      </c>
      <c r="N3954" s="6" t="s">
        <v>79</v>
      </c>
      <c r="O3954" s="36" t="str">
        <f t="shared" si="245"/>
        <v>19/06/2020 21:15</v>
      </c>
      <c r="P3954" s="46">
        <f t="shared" si="246"/>
        <v>0.15625</v>
      </c>
      <c r="Q3954" s="48">
        <v>0</v>
      </c>
      <c r="R3954" s="47">
        <f t="shared" si="247"/>
        <v>225</v>
      </c>
      <c r="S3954" s="6" t="s">
        <v>475</v>
      </c>
      <c r="T3954" s="6" t="s">
        <v>476</v>
      </c>
      <c r="U3954" s="6" t="s">
        <v>44</v>
      </c>
      <c r="V3954" s="6" t="s">
        <v>2853</v>
      </c>
      <c r="W3954" s="7">
        <v>0</v>
      </c>
      <c r="X3954" s="7">
        <v>0</v>
      </c>
      <c r="Y3954" s="7">
        <v>0</v>
      </c>
      <c r="Z3954" s="7">
        <v>0</v>
      </c>
      <c r="AA3954" s="7">
        <v>0</v>
      </c>
      <c r="AB3954" s="7">
        <v>1.5</v>
      </c>
      <c r="AC3954" s="7">
        <v>0</v>
      </c>
      <c r="AD3954" s="7">
        <v>0</v>
      </c>
      <c r="AE3954">
        <v>6</v>
      </c>
      <c r="AF3954">
        <v>0</v>
      </c>
      <c r="AG3954">
        <v>0</v>
      </c>
      <c r="AH3954">
        <v>0</v>
      </c>
      <c r="AI3954">
        <v>0</v>
      </c>
      <c r="AJ3954">
        <v>3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</row>
    <row r="3955" spans="1:44" x14ac:dyDescent="0.25">
      <c r="A3955">
        <v>1566673</v>
      </c>
      <c r="B3955">
        <v>760602</v>
      </c>
      <c r="C3955">
        <v>20.670095684058701</v>
      </c>
      <c r="D3955">
        <v>37.858639215003201</v>
      </c>
      <c r="E3955" s="68" t="s">
        <v>2057</v>
      </c>
      <c r="F3955" s="8">
        <f>INDEX(Δεδομένα!$P:$P,MATCH('2020'!E3955,Δεδομένα!$O:$O,0))</f>
        <v>239</v>
      </c>
      <c r="G3955" s="6" t="s">
        <v>1600</v>
      </c>
      <c r="H3955" s="2" t="str">
        <f>INDEX(Δεδομένα!B$1:B$51,MATCH('2020'!G3955,Δεδομένα!A$1:A$51,0))</f>
        <v>ΙΟΝΙΩΝ ΝΗΣΩΝ</v>
      </c>
      <c r="I3955" s="8">
        <f>INDEX(Δεδομένα!E$1:E$13,MATCH('2020'!H3955,Δεδομένα!D$1:D$13,0))</f>
        <v>13</v>
      </c>
      <c r="J3955" s="1">
        <v>44001</v>
      </c>
      <c r="K3955" s="6" t="s">
        <v>1632</v>
      </c>
      <c r="L3955" s="36" t="str">
        <f t="shared" si="244"/>
        <v>19/06/2020 14:04</v>
      </c>
      <c r="M3955" s="1">
        <v>44001</v>
      </c>
      <c r="N3955" s="6" t="s">
        <v>392</v>
      </c>
      <c r="O3955" s="36" t="str">
        <f t="shared" si="245"/>
        <v>19/06/2020 21:00</v>
      </c>
      <c r="P3955" s="46">
        <f t="shared" si="246"/>
        <v>0.28888888889196096</v>
      </c>
      <c r="Q3955" s="48">
        <v>0</v>
      </c>
      <c r="R3955" s="47">
        <f t="shared" si="247"/>
        <v>416.00000000442378</v>
      </c>
      <c r="S3955" s="6" t="s">
        <v>44</v>
      </c>
      <c r="T3955" s="6" t="s">
        <v>1601</v>
      </c>
      <c r="U3955" s="6" t="s">
        <v>44</v>
      </c>
      <c r="V3955" s="6" t="s">
        <v>5226</v>
      </c>
      <c r="W3955" s="7">
        <v>0</v>
      </c>
      <c r="X3955" s="7">
        <v>0</v>
      </c>
      <c r="Y3955" s="7">
        <v>0</v>
      </c>
      <c r="Z3955" s="7">
        <v>0</v>
      </c>
      <c r="AA3955" s="7">
        <v>0</v>
      </c>
      <c r="AB3955" s="7">
        <v>3</v>
      </c>
      <c r="AC3955" s="7">
        <v>0</v>
      </c>
      <c r="AD3955" s="7">
        <v>0</v>
      </c>
      <c r="AE3955">
        <v>20</v>
      </c>
      <c r="AF3955">
        <v>0</v>
      </c>
      <c r="AG3955">
        <v>0</v>
      </c>
      <c r="AH3955">
        <v>0</v>
      </c>
      <c r="AI3955">
        <v>1</v>
      </c>
      <c r="AJ3955">
        <v>7</v>
      </c>
      <c r="AK3955">
        <v>3</v>
      </c>
      <c r="AL3955">
        <v>1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</row>
    <row r="3956" spans="1:44" x14ac:dyDescent="0.25">
      <c r="A3956">
        <v>1565143</v>
      </c>
      <c r="B3956">
        <v>760693</v>
      </c>
      <c r="C3956">
        <v>21.2308438971063</v>
      </c>
      <c r="D3956">
        <v>37.956005038431201</v>
      </c>
      <c r="E3956" s="68" t="s">
        <v>900</v>
      </c>
      <c r="F3956" s="8">
        <f>INDEX(Δεδομένα!$P:$P,MATCH('2020'!E3956,Δεδομένα!$O:$O,0))</f>
        <v>136</v>
      </c>
      <c r="G3956" s="6" t="s">
        <v>357</v>
      </c>
      <c r="H3956" s="2" t="str">
        <f>INDEX(Δεδομένα!B$1:B$51,MATCH('2020'!G3956,Δεδομένα!A$1:A$51,0))</f>
        <v>ΔΥΤΙΚΗΣ ΕΛΛΑΔΟΣ</v>
      </c>
      <c r="I3956" s="8">
        <f>INDEX(Δεδομένα!E$1:E$13,MATCH('2020'!H3956,Δεδομένα!D$1:D$13,0))</f>
        <v>7</v>
      </c>
      <c r="J3956" s="1">
        <v>44001</v>
      </c>
      <c r="K3956" s="6" t="s">
        <v>621</v>
      </c>
      <c r="L3956" s="36" t="str">
        <f t="shared" si="244"/>
        <v>19/06/2020 18:20</v>
      </c>
      <c r="M3956" s="1">
        <v>44001</v>
      </c>
      <c r="N3956" s="6" t="s">
        <v>142</v>
      </c>
      <c r="O3956" s="36" t="str">
        <f t="shared" si="245"/>
        <v>19/06/2020 19:20</v>
      </c>
      <c r="P3956" s="46">
        <f t="shared" si="246"/>
        <v>4.1666666664241347E-2</v>
      </c>
      <c r="Q3956" s="48">
        <v>0</v>
      </c>
      <c r="R3956" s="47">
        <f t="shared" si="247"/>
        <v>59.99999999650754</v>
      </c>
      <c r="S3956" s="6" t="s">
        <v>4704</v>
      </c>
      <c r="T3956" s="6" t="s">
        <v>1058</v>
      </c>
      <c r="U3956" s="6" t="s">
        <v>1550</v>
      </c>
      <c r="V3956" s="6" t="s">
        <v>4239</v>
      </c>
      <c r="W3956" s="7">
        <v>0</v>
      </c>
      <c r="X3956" s="7">
        <v>0</v>
      </c>
      <c r="Y3956" s="7">
        <v>0</v>
      </c>
      <c r="Z3956" s="7">
        <v>0</v>
      </c>
      <c r="AA3956" s="7">
        <v>1</v>
      </c>
      <c r="AB3956" s="7">
        <v>0</v>
      </c>
      <c r="AC3956" s="7">
        <v>0</v>
      </c>
      <c r="AD3956" s="7">
        <v>0</v>
      </c>
      <c r="AE3956">
        <v>2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</row>
    <row r="3957" spans="1:44" x14ac:dyDescent="0.25">
      <c r="A3957">
        <v>1564842</v>
      </c>
      <c r="B3957">
        <v>760655</v>
      </c>
      <c r="C3957">
        <v>22.2298848019167</v>
      </c>
      <c r="D3957">
        <v>40.521727090098899</v>
      </c>
      <c r="E3957" s="68" t="s">
        <v>852</v>
      </c>
      <c r="F3957" s="8">
        <f>INDEX(Δεδομένα!$P:$P,MATCH('2020'!E3957,Δεδομένα!$O:$O,0))</f>
        <v>63</v>
      </c>
      <c r="G3957" s="6" t="s">
        <v>238</v>
      </c>
      <c r="H3957" s="2" t="str">
        <f>INDEX(Δεδομένα!B$1:B$51,MATCH('2020'!G3957,Δεδομένα!A$1:A$51,0))</f>
        <v>ΚΕΝΤΡΙΚΗΣ ΜΑΚΕΔΟΝΙΑΣ</v>
      </c>
      <c r="I3957" s="8">
        <f>INDEX(Δεδομένα!E$1:E$13,MATCH('2020'!H3957,Δεδομένα!D$1:D$13,0))</f>
        <v>3</v>
      </c>
      <c r="J3957" s="1">
        <v>44001</v>
      </c>
      <c r="K3957" s="6" t="s">
        <v>2067</v>
      </c>
      <c r="L3957" s="36" t="str">
        <f t="shared" si="244"/>
        <v>19/06/2020 16:29</v>
      </c>
      <c r="M3957" s="1">
        <v>44001</v>
      </c>
      <c r="N3957" s="6" t="s">
        <v>149</v>
      </c>
      <c r="O3957" s="36" t="str">
        <f t="shared" si="245"/>
        <v>19/06/2020 17:10</v>
      </c>
      <c r="P3957" s="46">
        <f t="shared" si="246"/>
        <v>2.8472222227719612E-2</v>
      </c>
      <c r="Q3957" s="48">
        <v>0</v>
      </c>
      <c r="R3957" s="47">
        <f t="shared" si="247"/>
        <v>41.000000007916242</v>
      </c>
      <c r="S3957" s="6" t="s">
        <v>897</v>
      </c>
      <c r="T3957" s="6" t="s">
        <v>853</v>
      </c>
      <c r="U3957" s="6" t="s">
        <v>854</v>
      </c>
      <c r="V3957" s="6" t="s">
        <v>5230</v>
      </c>
      <c r="W3957" s="7">
        <v>0</v>
      </c>
      <c r="X3957" s="7">
        <v>0</v>
      </c>
      <c r="Y3957" s="7">
        <v>0</v>
      </c>
      <c r="Z3957" s="7">
        <v>0</v>
      </c>
      <c r="AA3957" s="7">
        <v>0</v>
      </c>
      <c r="AB3957" s="7">
        <v>0.5</v>
      </c>
      <c r="AC3957" s="7">
        <v>0</v>
      </c>
      <c r="AD3957" s="7">
        <v>0</v>
      </c>
      <c r="AE3957">
        <v>6</v>
      </c>
      <c r="AF3957">
        <v>0</v>
      </c>
      <c r="AG3957">
        <v>0</v>
      </c>
      <c r="AH3957">
        <v>0</v>
      </c>
      <c r="AI3957">
        <v>0</v>
      </c>
      <c r="AJ3957">
        <v>2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</row>
    <row r="3958" spans="1:44" x14ac:dyDescent="0.25">
      <c r="A3958">
        <v>1565387</v>
      </c>
      <c r="B3958">
        <v>760479</v>
      </c>
      <c r="C3958">
        <v>22.095621855181101</v>
      </c>
      <c r="D3958">
        <v>39.326833115123598</v>
      </c>
      <c r="E3958" s="68" t="s">
        <v>1042</v>
      </c>
      <c r="F3958" s="8">
        <f>INDEX(Δεδομένα!$P:$P,MATCH('2020'!E3958,Δεδομένα!$O:$O,0))</f>
        <v>116</v>
      </c>
      <c r="G3958" s="6" t="s">
        <v>294</v>
      </c>
      <c r="H3958" s="2" t="str">
        <f>INDEX(Δεδομένα!B$1:B$51,MATCH('2020'!G3958,Δεδομένα!A$1:A$51,0))</f>
        <v>ΘΕΣΣΑΛΙΑΣ</v>
      </c>
      <c r="I3958" s="8">
        <f>INDEX(Δεδομένα!E$1:E$13,MATCH('2020'!H3958,Δεδομένα!D$1:D$13,0))</f>
        <v>6</v>
      </c>
      <c r="J3958" s="1">
        <v>44001</v>
      </c>
      <c r="K3958" s="6" t="s">
        <v>5221</v>
      </c>
      <c r="L3958" s="36" t="str">
        <f t="shared" si="244"/>
        <v>19/06/2020 08:53</v>
      </c>
      <c r="M3958" s="1">
        <v>44001</v>
      </c>
      <c r="N3958" s="6" t="s">
        <v>3334</v>
      </c>
      <c r="O3958" s="36" t="str">
        <f t="shared" si="245"/>
        <v>19/06/2020 09:29</v>
      </c>
      <c r="P3958" s="46">
        <f t="shared" si="246"/>
        <v>2.5000000001455192E-2</v>
      </c>
      <c r="Q3958" s="48">
        <v>0</v>
      </c>
      <c r="R3958" s="47">
        <f t="shared" si="247"/>
        <v>36.000000002095476</v>
      </c>
      <c r="S3958" s="6" t="s">
        <v>294</v>
      </c>
      <c r="T3958" s="6" t="s">
        <v>1043</v>
      </c>
      <c r="U3958" s="6" t="s">
        <v>2068</v>
      </c>
      <c r="V3958" s="6" t="s">
        <v>2069</v>
      </c>
      <c r="W3958" s="7">
        <v>0</v>
      </c>
      <c r="X3958" s="7">
        <v>0</v>
      </c>
      <c r="Y3958" s="7">
        <v>0</v>
      </c>
      <c r="Z3958" s="7">
        <v>0</v>
      </c>
      <c r="AA3958" s="7">
        <v>0.1</v>
      </c>
      <c r="AB3958" s="7">
        <v>0</v>
      </c>
      <c r="AC3958" s="7">
        <v>0</v>
      </c>
      <c r="AD3958" s="7">
        <v>0</v>
      </c>
      <c r="AE3958">
        <v>2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</row>
    <row r="3959" spans="1:44" x14ac:dyDescent="0.25">
      <c r="A3959">
        <v>1564947</v>
      </c>
      <c r="B3959">
        <v>760714</v>
      </c>
      <c r="C3959">
        <v>21.609636557095001</v>
      </c>
      <c r="D3959">
        <v>39.410557585588599</v>
      </c>
      <c r="E3959" s="68" t="s">
        <v>1279</v>
      </c>
      <c r="F3959" s="8">
        <f>INDEX(Δεδομένα!$P:$P,MATCH('2020'!E3959,Δεδομένα!$O:$O,0))</f>
        <v>117</v>
      </c>
      <c r="G3959" s="6" t="s">
        <v>294</v>
      </c>
      <c r="H3959" s="2" t="str">
        <f>INDEX(Δεδομένα!B$1:B$51,MATCH('2020'!G3959,Δεδομένα!A$1:A$51,0))</f>
        <v>ΘΕΣΣΑΛΙΑΣ</v>
      </c>
      <c r="I3959" s="8">
        <f>INDEX(Δεδομένα!E$1:E$13,MATCH('2020'!H3959,Δεδομένα!D$1:D$13,0))</f>
        <v>6</v>
      </c>
      <c r="J3959" s="1">
        <v>44001</v>
      </c>
      <c r="K3959" s="6" t="s">
        <v>3657</v>
      </c>
      <c r="L3959" s="36" t="str">
        <f t="shared" si="244"/>
        <v>19/06/2020 19:58</v>
      </c>
      <c r="M3959" s="1">
        <v>44001</v>
      </c>
      <c r="N3959" s="6" t="s">
        <v>134</v>
      </c>
      <c r="O3959" s="36" t="str">
        <f t="shared" si="245"/>
        <v>19/06/2020 20:24</v>
      </c>
      <c r="P3959" s="46">
        <f t="shared" si="246"/>
        <v>1.8055555556202307E-2</v>
      </c>
      <c r="Q3959" s="48">
        <v>0</v>
      </c>
      <c r="R3959" s="47">
        <f t="shared" si="247"/>
        <v>26.000000000931323</v>
      </c>
      <c r="S3959" s="6" t="s">
        <v>1282</v>
      </c>
      <c r="T3959" s="6" t="s">
        <v>1283</v>
      </c>
      <c r="U3959" s="6" t="s">
        <v>3444</v>
      </c>
      <c r="V3959" s="6" t="s">
        <v>5236</v>
      </c>
      <c r="W3959" s="7">
        <v>0</v>
      </c>
      <c r="X3959" s="7">
        <v>0</v>
      </c>
      <c r="Y3959" s="7">
        <v>0</v>
      </c>
      <c r="Z3959" s="7">
        <v>0</v>
      </c>
      <c r="AA3959" s="7">
        <v>0</v>
      </c>
      <c r="AB3959" s="7">
        <v>0.05</v>
      </c>
      <c r="AC3959" s="7">
        <v>0</v>
      </c>
      <c r="AD3959" s="7">
        <v>0</v>
      </c>
      <c r="AE3959">
        <v>3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</row>
    <row r="3960" spans="1:44" x14ac:dyDescent="0.25">
      <c r="A3960">
        <v>1564757</v>
      </c>
      <c r="B3960">
        <v>760677</v>
      </c>
      <c r="C3960">
        <v>22.706892013549801</v>
      </c>
      <c r="D3960">
        <v>40.897987365722699</v>
      </c>
      <c r="E3960" s="68" t="s">
        <v>1084</v>
      </c>
      <c r="F3960" s="8">
        <f>INDEX(Δεδομένα!$P:$P,MATCH('2020'!E3960,Δεδομένα!$O:$O,0))</f>
        <v>57</v>
      </c>
      <c r="G3960" s="6" t="s">
        <v>223</v>
      </c>
      <c r="H3960" s="2" t="str">
        <f>INDEX(Δεδομένα!B$1:B$51,MATCH('2020'!G3960,Δεδομένα!A$1:A$51,0))</f>
        <v>ΚΕΝΤΡΙΚΗΣ ΜΑΚΕΔΟΝΙΑΣ</v>
      </c>
      <c r="I3960" s="8">
        <f>INDEX(Δεδομένα!E$1:E$13,MATCH('2020'!H3960,Δεδομένα!D$1:D$13,0))</f>
        <v>3</v>
      </c>
      <c r="J3960" s="1">
        <v>44001</v>
      </c>
      <c r="K3960" s="6" t="s">
        <v>336</v>
      </c>
      <c r="L3960" s="36" t="str">
        <f t="shared" si="244"/>
        <v>19/06/2020 17:40</v>
      </c>
      <c r="M3960" s="1">
        <v>44001</v>
      </c>
      <c r="N3960" s="6" t="s">
        <v>621</v>
      </c>
      <c r="O3960" s="36" t="str">
        <f t="shared" si="245"/>
        <v>19/06/2020 18:20</v>
      </c>
      <c r="P3960" s="46">
        <f t="shared" si="246"/>
        <v>2.7777777781011537E-2</v>
      </c>
      <c r="Q3960" s="48">
        <v>0</v>
      </c>
      <c r="R3960" s="47">
        <f t="shared" si="247"/>
        <v>40.000000004656613</v>
      </c>
      <c r="S3960" s="6" t="s">
        <v>223</v>
      </c>
      <c r="T3960" s="6" t="s">
        <v>1145</v>
      </c>
      <c r="U3960" s="6" t="s">
        <v>44</v>
      </c>
      <c r="V3960" s="6" t="s">
        <v>5235</v>
      </c>
      <c r="W3960" s="7">
        <v>0</v>
      </c>
      <c r="X3960" s="7">
        <v>0</v>
      </c>
      <c r="Y3960" s="7">
        <v>0</v>
      </c>
      <c r="Z3960" s="7">
        <v>0</v>
      </c>
      <c r="AA3960" s="7">
        <v>0</v>
      </c>
      <c r="AB3960" s="7">
        <v>0</v>
      </c>
      <c r="AC3960" s="7">
        <v>10</v>
      </c>
      <c r="AD3960" s="7">
        <v>0</v>
      </c>
      <c r="AE3960">
        <v>5</v>
      </c>
      <c r="AF3960">
        <v>0</v>
      </c>
      <c r="AG3960">
        <v>0</v>
      </c>
      <c r="AH3960">
        <v>0</v>
      </c>
      <c r="AI3960">
        <v>0</v>
      </c>
      <c r="AJ3960">
        <v>2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</row>
    <row r="3961" spans="1:44" x14ac:dyDescent="0.25">
      <c r="A3961">
        <v>1584835</v>
      </c>
      <c r="B3961">
        <v>750564</v>
      </c>
      <c r="C3961">
        <v>22.182910117742601</v>
      </c>
      <c r="D3961">
        <v>38.334428075578799</v>
      </c>
      <c r="E3961" s="68" t="s">
        <v>810</v>
      </c>
      <c r="F3961" s="8">
        <f>INDEX(Δεδομένα!$P:$P,MATCH('2020'!E3961,Δεδομένα!$O:$O,0))</f>
        <v>157</v>
      </c>
      <c r="G3961" s="6" t="s">
        <v>391</v>
      </c>
      <c r="H3961" s="2" t="str">
        <f>INDEX(Δεδομένα!B$1:B$51,MATCH('2020'!G3961,Δεδομένα!A$1:A$51,0))</f>
        <v>ΠΕΛΛΟΠΟΝΗΣΟΥ</v>
      </c>
      <c r="I3961" s="8">
        <f>INDEX(Δεδομένα!E$1:E$13,MATCH('2020'!H3961,Δεδομένα!D$1:D$13,0))</f>
        <v>8</v>
      </c>
      <c r="J3961" s="1">
        <v>44001</v>
      </c>
      <c r="K3961" s="6" t="s">
        <v>3258</v>
      </c>
      <c r="L3961" s="36" t="str">
        <f t="shared" si="244"/>
        <v>19/06/2020 12:18</v>
      </c>
      <c r="M3961" s="1">
        <v>44001</v>
      </c>
      <c r="N3961" s="6" t="s">
        <v>577</v>
      </c>
      <c r="O3961" s="36" t="str">
        <f t="shared" si="245"/>
        <v>19/06/2020 12:45</v>
      </c>
      <c r="P3961" s="46">
        <f t="shared" si="246"/>
        <v>1.8750000002910383E-2</v>
      </c>
      <c r="Q3961" s="48">
        <v>0</v>
      </c>
      <c r="R3961" s="47">
        <f t="shared" si="247"/>
        <v>27.000000004190952</v>
      </c>
      <c r="S3961" s="6" t="s">
        <v>44</v>
      </c>
      <c r="T3961" s="6" t="s">
        <v>1012</v>
      </c>
      <c r="U3961" s="6" t="s">
        <v>44</v>
      </c>
      <c r="V3961" s="6" t="s">
        <v>4674</v>
      </c>
      <c r="W3961" s="7">
        <v>0</v>
      </c>
      <c r="X3961" s="7">
        <v>0</v>
      </c>
      <c r="Y3961" s="7">
        <v>0</v>
      </c>
      <c r="Z3961" s="7">
        <v>0</v>
      </c>
      <c r="AA3961" s="7">
        <v>0</v>
      </c>
      <c r="AB3961" s="7">
        <v>0.5</v>
      </c>
      <c r="AC3961" s="7">
        <v>0</v>
      </c>
      <c r="AD3961" s="7">
        <v>0</v>
      </c>
      <c r="AE3961">
        <v>4</v>
      </c>
      <c r="AF3961">
        <v>0</v>
      </c>
      <c r="AG3961">
        <v>0</v>
      </c>
      <c r="AH3961">
        <v>0</v>
      </c>
      <c r="AI3961">
        <v>0</v>
      </c>
      <c r="AJ3961">
        <v>2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</row>
    <row r="3962" spans="1:44" x14ac:dyDescent="0.25">
      <c r="A3962">
        <v>1584744</v>
      </c>
      <c r="B3962">
        <v>760465</v>
      </c>
      <c r="C3962">
        <v>23.131315485391401</v>
      </c>
      <c r="D3962">
        <v>37.926746902687</v>
      </c>
      <c r="E3962" s="68" t="s">
        <v>810</v>
      </c>
      <c r="F3962" s="8">
        <f>INDEX(Δεδομένα!$P:$P,MATCH('2020'!E3962,Δεδομένα!$O:$O,0))</f>
        <v>157</v>
      </c>
      <c r="G3962" s="6" t="s">
        <v>391</v>
      </c>
      <c r="H3962" s="2" t="str">
        <f>INDEX(Δεδομένα!B$1:B$51,MATCH('2020'!G3962,Δεδομένα!A$1:A$51,0))</f>
        <v>ΠΕΛΛΟΠΟΝΗΣΟΥ</v>
      </c>
      <c r="I3962" s="8">
        <f>INDEX(Δεδομένα!E$1:E$13,MATCH('2020'!H3962,Δεδομένα!D$1:D$13,0))</f>
        <v>8</v>
      </c>
      <c r="J3962" s="1">
        <v>44001</v>
      </c>
      <c r="K3962" s="6" t="s">
        <v>371</v>
      </c>
      <c r="L3962" s="36" t="str">
        <f t="shared" si="244"/>
        <v>19/06/2020 06:55</v>
      </c>
      <c r="M3962" s="1">
        <v>44001</v>
      </c>
      <c r="N3962" s="6" t="s">
        <v>377</v>
      </c>
      <c r="O3962" s="36" t="str">
        <f t="shared" si="245"/>
        <v>19/06/2020 09:20</v>
      </c>
      <c r="P3962" s="46">
        <f t="shared" si="246"/>
        <v>0.10069444444525288</v>
      </c>
      <c r="Q3962" s="48">
        <v>0</v>
      </c>
      <c r="R3962" s="47">
        <f t="shared" si="247"/>
        <v>145.00000000116415</v>
      </c>
      <c r="S3962" s="6" t="s">
        <v>44</v>
      </c>
      <c r="T3962" s="6" t="s">
        <v>867</v>
      </c>
      <c r="U3962" s="6" t="s">
        <v>44</v>
      </c>
      <c r="V3962" s="6" t="s">
        <v>1717</v>
      </c>
      <c r="W3962" s="7">
        <v>0</v>
      </c>
      <c r="X3962" s="7">
        <v>0</v>
      </c>
      <c r="Y3962" s="7">
        <v>0</v>
      </c>
      <c r="Z3962" s="7">
        <v>0</v>
      </c>
      <c r="AA3962" s="7">
        <v>0</v>
      </c>
      <c r="AB3962" s="7">
        <v>4.5</v>
      </c>
      <c r="AC3962" s="7">
        <v>0</v>
      </c>
      <c r="AD3962" s="7">
        <v>0</v>
      </c>
      <c r="AE3962">
        <v>8</v>
      </c>
      <c r="AF3962">
        <v>0</v>
      </c>
      <c r="AG3962">
        <v>0</v>
      </c>
      <c r="AH3962">
        <v>0</v>
      </c>
      <c r="AI3962">
        <v>0</v>
      </c>
      <c r="AJ3962">
        <v>4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</row>
    <row r="3963" spans="1:44" x14ac:dyDescent="0.25">
      <c r="A3963">
        <v>1584746</v>
      </c>
      <c r="B3963">
        <v>760546</v>
      </c>
      <c r="C3963">
        <v>22.944733182080601</v>
      </c>
      <c r="D3963">
        <v>37.909235053803201</v>
      </c>
      <c r="E3963" s="68" t="s">
        <v>810</v>
      </c>
      <c r="F3963" s="8">
        <f>INDEX(Δεδομένα!$P:$P,MATCH('2020'!E3963,Δεδομένα!$O:$O,0))</f>
        <v>157</v>
      </c>
      <c r="G3963" s="6" t="s">
        <v>391</v>
      </c>
      <c r="H3963" s="2" t="str">
        <f>INDEX(Δεδομένα!B$1:B$51,MATCH('2020'!G3963,Δεδομένα!A$1:A$51,0))</f>
        <v>ΠΕΛΛΟΠΟΝΗΣΟΥ</v>
      </c>
      <c r="I3963" s="8">
        <f>INDEX(Δεδομένα!E$1:E$13,MATCH('2020'!H3963,Δεδομένα!D$1:D$13,0))</f>
        <v>8</v>
      </c>
      <c r="J3963" s="1">
        <v>44001</v>
      </c>
      <c r="K3963" s="6" t="s">
        <v>550</v>
      </c>
      <c r="L3963" s="36" t="str">
        <f t="shared" si="244"/>
        <v>19/06/2020 11:49</v>
      </c>
      <c r="M3963" s="1">
        <v>44001</v>
      </c>
      <c r="N3963" s="6" t="s">
        <v>1294</v>
      </c>
      <c r="O3963" s="36" t="str">
        <f t="shared" si="245"/>
        <v>19/06/2020 13:11</v>
      </c>
      <c r="P3963" s="46">
        <f t="shared" si="246"/>
        <v>5.6944444448163267E-2</v>
      </c>
      <c r="Q3963" s="48">
        <v>0</v>
      </c>
      <c r="R3963" s="47">
        <f t="shared" si="247"/>
        <v>82.000000005355105</v>
      </c>
      <c r="S3963" s="6" t="s">
        <v>44</v>
      </c>
      <c r="T3963" s="6" t="s">
        <v>1012</v>
      </c>
      <c r="U3963" s="6" t="s">
        <v>44</v>
      </c>
      <c r="V3963" s="6" t="s">
        <v>4821</v>
      </c>
      <c r="W3963" s="7">
        <v>0</v>
      </c>
      <c r="X3963" s="7">
        <v>0</v>
      </c>
      <c r="Y3963" s="7">
        <v>0</v>
      </c>
      <c r="Z3963" s="7">
        <v>6</v>
      </c>
      <c r="AA3963" s="7">
        <v>0</v>
      </c>
      <c r="AB3963" s="7">
        <v>0</v>
      </c>
      <c r="AC3963" s="7">
        <v>0</v>
      </c>
      <c r="AD3963" s="7">
        <v>0</v>
      </c>
      <c r="AE3963">
        <v>4</v>
      </c>
      <c r="AF3963">
        <v>0</v>
      </c>
      <c r="AG3963">
        <v>0</v>
      </c>
      <c r="AH3963">
        <v>0</v>
      </c>
      <c r="AI3963">
        <v>0</v>
      </c>
      <c r="AJ3963">
        <v>2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</row>
    <row r="3964" spans="1:44" x14ac:dyDescent="0.25">
      <c r="A3964">
        <v>1584856</v>
      </c>
      <c r="B3964">
        <v>760666</v>
      </c>
      <c r="C3964">
        <v>22.798983276217701</v>
      </c>
      <c r="D3964">
        <v>37.928088943145099</v>
      </c>
      <c r="E3964" s="68" t="s">
        <v>810</v>
      </c>
      <c r="F3964" s="8">
        <f>INDEX(Δεδομένα!$P:$P,MATCH('2020'!E3964,Δεδομένα!$O:$O,0))</f>
        <v>157</v>
      </c>
      <c r="G3964" s="6" t="s">
        <v>391</v>
      </c>
      <c r="H3964" s="2" t="str">
        <f>INDEX(Δεδομένα!B$1:B$51,MATCH('2020'!G3964,Δεδομένα!A$1:A$51,0))</f>
        <v>ΠΕΛΛΟΠΟΝΗΣΟΥ</v>
      </c>
      <c r="I3964" s="8">
        <f>INDEX(Δεδομένα!E$1:E$13,MATCH('2020'!H3964,Δεδομένα!D$1:D$13,0))</f>
        <v>8</v>
      </c>
      <c r="J3964" s="1">
        <v>44001</v>
      </c>
      <c r="K3964" s="6" t="s">
        <v>204</v>
      </c>
      <c r="L3964" s="36" t="str">
        <f t="shared" si="244"/>
        <v>19/06/2020 17:00</v>
      </c>
      <c r="M3964" s="1">
        <v>44001</v>
      </c>
      <c r="N3964" s="6" t="s">
        <v>2605</v>
      </c>
      <c r="O3964" s="36" t="str">
        <f t="shared" si="245"/>
        <v>19/06/2020 18:03</v>
      </c>
      <c r="P3964" s="46">
        <f t="shared" si="246"/>
        <v>4.3749999997089617E-2</v>
      </c>
      <c r="Q3964" s="48">
        <v>0</v>
      </c>
      <c r="R3964" s="47">
        <f t="shared" si="247"/>
        <v>62.999999995809048</v>
      </c>
      <c r="S3964" s="6" t="s">
        <v>44</v>
      </c>
      <c r="T3964" s="6" t="s">
        <v>812</v>
      </c>
      <c r="U3964" s="6" t="s">
        <v>44</v>
      </c>
      <c r="V3964" s="6" t="s">
        <v>1908</v>
      </c>
      <c r="W3964" s="7">
        <v>0</v>
      </c>
      <c r="X3964" s="7">
        <v>0</v>
      </c>
      <c r="Y3964" s="7">
        <v>0</v>
      </c>
      <c r="Z3964" s="7">
        <v>0.1</v>
      </c>
      <c r="AA3964" s="7">
        <v>0</v>
      </c>
      <c r="AB3964" s="7">
        <v>0</v>
      </c>
      <c r="AC3964" s="7">
        <v>0</v>
      </c>
      <c r="AD3964" s="7">
        <v>0</v>
      </c>
      <c r="AE3964">
        <v>2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</row>
    <row r="3965" spans="1:44" x14ac:dyDescent="0.25">
      <c r="A3965">
        <v>1584860</v>
      </c>
      <c r="B3965">
        <v>760675</v>
      </c>
      <c r="C3965">
        <v>22.9398611512378</v>
      </c>
      <c r="D3965">
        <v>37.9164445797525</v>
      </c>
      <c r="E3965" s="68" t="s">
        <v>810</v>
      </c>
      <c r="F3965" s="8">
        <f>INDEX(Δεδομένα!$P:$P,MATCH('2020'!E3965,Δεδομένα!$O:$O,0))</f>
        <v>157</v>
      </c>
      <c r="G3965" s="6" t="s">
        <v>391</v>
      </c>
      <c r="H3965" s="2" t="str">
        <f>INDEX(Δεδομένα!B$1:B$51,MATCH('2020'!G3965,Δεδομένα!A$1:A$51,0))</f>
        <v>ΠΕΛΛΟΠΟΝΗΣΟΥ</v>
      </c>
      <c r="I3965" s="8">
        <f>INDEX(Δεδομένα!E$1:E$13,MATCH('2020'!H3965,Δεδομένα!D$1:D$13,0))</f>
        <v>8</v>
      </c>
      <c r="J3965" s="1">
        <v>44001</v>
      </c>
      <c r="K3965" s="6" t="s">
        <v>1220</v>
      </c>
      <c r="L3965" s="36" t="str">
        <f t="shared" si="244"/>
        <v>19/06/2020 17:38</v>
      </c>
      <c r="M3965" s="1">
        <v>44001</v>
      </c>
      <c r="N3965" s="6" t="s">
        <v>1464</v>
      </c>
      <c r="O3965" s="36" t="str">
        <f t="shared" si="245"/>
        <v>19/06/2020 18:23</v>
      </c>
      <c r="P3965" s="46">
        <f t="shared" si="246"/>
        <v>3.125E-2</v>
      </c>
      <c r="Q3965" s="48">
        <v>0</v>
      </c>
      <c r="R3965" s="47">
        <f t="shared" si="247"/>
        <v>45</v>
      </c>
      <c r="S3965" s="6" t="s">
        <v>44</v>
      </c>
      <c r="T3965" s="6" t="s">
        <v>1012</v>
      </c>
      <c r="U3965" s="6" t="s">
        <v>44</v>
      </c>
      <c r="V3965" s="6" t="s">
        <v>5234</v>
      </c>
      <c r="W3965" s="7">
        <v>0</v>
      </c>
      <c r="X3965" s="7">
        <v>0</v>
      </c>
      <c r="Y3965" s="7">
        <v>0</v>
      </c>
      <c r="Z3965" s="7">
        <v>2</v>
      </c>
      <c r="AA3965" s="7">
        <v>0</v>
      </c>
      <c r="AB3965" s="7">
        <v>0</v>
      </c>
      <c r="AC3965" s="7">
        <v>0</v>
      </c>
      <c r="AD3965" s="7">
        <v>0</v>
      </c>
      <c r="AE3965">
        <v>4</v>
      </c>
      <c r="AF3965">
        <v>0</v>
      </c>
      <c r="AG3965">
        <v>0</v>
      </c>
      <c r="AH3965">
        <v>0</v>
      </c>
      <c r="AI3965">
        <v>0</v>
      </c>
      <c r="AJ3965">
        <v>2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</row>
    <row r="3966" spans="1:44" x14ac:dyDescent="0.25">
      <c r="A3966">
        <v>1584867</v>
      </c>
      <c r="B3966">
        <v>760698</v>
      </c>
      <c r="C3966">
        <v>22.943087056752301</v>
      </c>
      <c r="D3966">
        <v>37.905641678737901</v>
      </c>
      <c r="E3966" s="68" t="s">
        <v>810</v>
      </c>
      <c r="F3966" s="8">
        <f>INDEX(Δεδομένα!$P:$P,MATCH('2020'!E3966,Δεδομένα!$O:$O,0))</f>
        <v>157</v>
      </c>
      <c r="G3966" s="6" t="s">
        <v>391</v>
      </c>
      <c r="H3966" s="2" t="str">
        <f>INDEX(Δεδομένα!B$1:B$51,MATCH('2020'!G3966,Δεδομένα!A$1:A$51,0))</f>
        <v>ΠΕΛΛΟΠΟΝΗΣΟΥ</v>
      </c>
      <c r="I3966" s="8">
        <f>INDEX(Δεδομένα!E$1:E$13,MATCH('2020'!H3966,Δεδομένα!D$1:D$13,0))</f>
        <v>8</v>
      </c>
      <c r="J3966" s="1">
        <v>44001</v>
      </c>
      <c r="K3966" s="6" t="s">
        <v>1936</v>
      </c>
      <c r="L3966" s="36" t="str">
        <f t="shared" si="244"/>
        <v>19/06/2020 18:37</v>
      </c>
      <c r="M3966" s="1">
        <v>44001</v>
      </c>
      <c r="N3966" s="6" t="s">
        <v>2937</v>
      </c>
      <c r="O3966" s="36" t="str">
        <f t="shared" si="245"/>
        <v>19/06/2020 19:16</v>
      </c>
      <c r="P3966" s="46">
        <f t="shared" si="246"/>
        <v>2.7083333334303461E-2</v>
      </c>
      <c r="Q3966" s="48">
        <v>0</v>
      </c>
      <c r="R3966" s="47">
        <f t="shared" si="247"/>
        <v>39.000000001396984</v>
      </c>
      <c r="S3966" s="6" t="s">
        <v>44</v>
      </c>
      <c r="T3966" s="6" t="s">
        <v>1012</v>
      </c>
      <c r="U3966" s="6" t="s">
        <v>44</v>
      </c>
      <c r="V3966" s="6" t="s">
        <v>4821</v>
      </c>
      <c r="W3966" s="7">
        <v>0</v>
      </c>
      <c r="X3966" s="7">
        <v>0</v>
      </c>
      <c r="Y3966" s="7">
        <v>0</v>
      </c>
      <c r="Z3966" s="7">
        <v>0</v>
      </c>
      <c r="AA3966" s="7">
        <v>0</v>
      </c>
      <c r="AB3966" s="7">
        <v>0</v>
      </c>
      <c r="AC3966" s="7">
        <v>0</v>
      </c>
      <c r="AD3966" s="7">
        <v>0</v>
      </c>
      <c r="AE3966">
        <v>4</v>
      </c>
      <c r="AF3966">
        <v>0</v>
      </c>
      <c r="AG3966">
        <v>0</v>
      </c>
      <c r="AH3966">
        <v>0</v>
      </c>
      <c r="AI3966">
        <v>0</v>
      </c>
      <c r="AJ3966">
        <v>2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</row>
    <row r="3967" spans="1:44" x14ac:dyDescent="0.25">
      <c r="A3967">
        <v>1584873</v>
      </c>
      <c r="B3967">
        <v>760740</v>
      </c>
      <c r="C3967">
        <v>22.938483252595798</v>
      </c>
      <c r="D3967">
        <v>37.910015580053198</v>
      </c>
      <c r="E3967" s="68" t="s">
        <v>810</v>
      </c>
      <c r="F3967" s="8">
        <f>INDEX(Δεδομένα!$P:$P,MATCH('2020'!E3967,Δεδομένα!$O:$O,0))</f>
        <v>157</v>
      </c>
      <c r="G3967" s="6" t="s">
        <v>391</v>
      </c>
      <c r="H3967" s="2" t="str">
        <f>INDEX(Δεδομένα!B$1:B$51,MATCH('2020'!G3967,Δεδομένα!A$1:A$51,0))</f>
        <v>ΠΕΛΛΟΠΟΝΗΣΟΥ</v>
      </c>
      <c r="I3967" s="8">
        <f>INDEX(Δεδομένα!E$1:E$13,MATCH('2020'!H3967,Δεδομένα!D$1:D$13,0))</f>
        <v>8</v>
      </c>
      <c r="J3967" s="1">
        <v>44001</v>
      </c>
      <c r="K3967" s="6" t="s">
        <v>3454</v>
      </c>
      <c r="L3967" s="36" t="str">
        <f t="shared" si="244"/>
        <v>19/06/2020 20:49</v>
      </c>
      <c r="M3967" s="1">
        <v>44001</v>
      </c>
      <c r="N3967" s="6" t="s">
        <v>5239</v>
      </c>
      <c r="O3967" s="36" t="str">
        <f t="shared" si="245"/>
        <v>19/06/2020 21:42</v>
      </c>
      <c r="P3967" s="46">
        <f t="shared" si="246"/>
        <v>3.680555555911269E-2</v>
      </c>
      <c r="Q3967" s="48">
        <v>0</v>
      </c>
      <c r="R3967" s="47">
        <f t="shared" si="247"/>
        <v>53.000000005122274</v>
      </c>
      <c r="S3967" s="6" t="s">
        <v>44</v>
      </c>
      <c r="T3967" s="6" t="s">
        <v>1012</v>
      </c>
      <c r="U3967" s="6" t="s">
        <v>44</v>
      </c>
      <c r="V3967" s="6" t="s">
        <v>4821</v>
      </c>
      <c r="W3967" s="7">
        <v>0</v>
      </c>
      <c r="X3967" s="7">
        <v>0</v>
      </c>
      <c r="Y3967" s="7">
        <v>0</v>
      </c>
      <c r="Z3967" s="7">
        <v>4</v>
      </c>
      <c r="AA3967" s="7">
        <v>0</v>
      </c>
      <c r="AB3967" s="7">
        <v>0</v>
      </c>
      <c r="AC3967" s="7">
        <v>0</v>
      </c>
      <c r="AD3967" s="7">
        <v>0</v>
      </c>
      <c r="AE3967">
        <v>4</v>
      </c>
      <c r="AF3967">
        <v>0</v>
      </c>
      <c r="AG3967">
        <v>0</v>
      </c>
      <c r="AH3967">
        <v>0</v>
      </c>
      <c r="AI3967">
        <v>0</v>
      </c>
      <c r="AJ3967">
        <v>2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</row>
    <row r="3968" spans="1:44" x14ac:dyDescent="0.25">
      <c r="A3968">
        <v>1564615</v>
      </c>
      <c r="B3968">
        <v>760526</v>
      </c>
      <c r="C3968">
        <v>22.0575188943425</v>
      </c>
      <c r="D3968">
        <v>39.819900503710798</v>
      </c>
      <c r="E3968" s="68" t="s">
        <v>1022</v>
      </c>
      <c r="F3968" s="8">
        <f>INDEX(Δεδομένα!$P:$P,MATCH('2020'!E3968,Δεδομένα!$O:$O,0))</f>
        <v>103</v>
      </c>
      <c r="G3968" s="6" t="s">
        <v>288</v>
      </c>
      <c r="H3968" s="2" t="str">
        <f>INDEX(Δεδομένα!B$1:B$51,MATCH('2020'!G3968,Δεδομένα!A$1:A$51,0))</f>
        <v>ΘΕΣΣΑΛΙΑΣ</v>
      </c>
      <c r="I3968" s="8">
        <f>INDEX(Δεδομένα!E$1:E$13,MATCH('2020'!H3968,Δεδομένα!D$1:D$13,0))</f>
        <v>6</v>
      </c>
      <c r="J3968" s="1">
        <v>44001</v>
      </c>
      <c r="K3968" s="6" t="s">
        <v>4353</v>
      </c>
      <c r="L3968" s="36" t="str">
        <f t="shared" si="244"/>
        <v>19/06/2020 10:47</v>
      </c>
      <c r="M3968" s="1">
        <v>44001</v>
      </c>
      <c r="N3968" s="6" t="s">
        <v>662</v>
      </c>
      <c r="O3968" s="36" t="str">
        <f t="shared" si="245"/>
        <v>19/06/2020 12:30</v>
      </c>
      <c r="P3968" s="46">
        <f t="shared" si="246"/>
        <v>7.1527777778101154E-2</v>
      </c>
      <c r="Q3968" s="48">
        <v>0</v>
      </c>
      <c r="R3968" s="47">
        <f t="shared" si="247"/>
        <v>103.00000000046566</v>
      </c>
      <c r="S3968" s="6" t="s">
        <v>1025</v>
      </c>
      <c r="T3968" s="6" t="s">
        <v>1026</v>
      </c>
      <c r="U3968" s="6" t="s">
        <v>5224</v>
      </c>
      <c r="V3968" s="6" t="s">
        <v>3933</v>
      </c>
      <c r="W3968" s="7">
        <v>0</v>
      </c>
      <c r="X3968" s="7">
        <v>0.5</v>
      </c>
      <c r="Y3968" s="7">
        <v>0</v>
      </c>
      <c r="Z3968" s="7">
        <v>0</v>
      </c>
      <c r="AA3968" s="7">
        <v>0</v>
      </c>
      <c r="AB3968" s="7">
        <v>1</v>
      </c>
      <c r="AC3968" s="7">
        <v>0</v>
      </c>
      <c r="AD3968" s="7">
        <v>0</v>
      </c>
      <c r="AE3968">
        <v>2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</row>
    <row r="3969" spans="1:44" x14ac:dyDescent="0.25">
      <c r="A3969">
        <v>1569636</v>
      </c>
      <c r="B3969">
        <v>760504</v>
      </c>
      <c r="C3969">
        <v>22.5984394769871</v>
      </c>
      <c r="D3969">
        <v>39.231905592541601</v>
      </c>
      <c r="E3969" s="68" t="s">
        <v>1250</v>
      </c>
      <c r="F3969" s="8">
        <f>INDEX(Δεδομένα!$P:$P,MATCH('2020'!E3969,Δεδομένα!$O:$O,0))</f>
        <v>105</v>
      </c>
      <c r="G3969" s="6" t="s">
        <v>958</v>
      </c>
      <c r="H3969" s="2" t="str">
        <f>INDEX(Δεδομένα!B$1:B$51,MATCH('2020'!G3969,Δεδομένα!A$1:A$51,0))</f>
        <v>ΘΕΣΣΑΛΙΑΣ</v>
      </c>
      <c r="I3969" s="8">
        <f>INDEX(Δεδομένα!E$1:E$13,MATCH('2020'!H3969,Δεδομένα!D$1:D$13,0))</f>
        <v>6</v>
      </c>
      <c r="J3969" s="1">
        <v>44001</v>
      </c>
      <c r="K3969" s="6" t="s">
        <v>702</v>
      </c>
      <c r="L3969" s="36" t="str">
        <f t="shared" si="244"/>
        <v>19/06/2020 14:23</v>
      </c>
      <c r="M3969" s="1">
        <v>44001</v>
      </c>
      <c r="N3969" s="6" t="s">
        <v>2511</v>
      </c>
      <c r="O3969" s="36" t="str">
        <f t="shared" si="245"/>
        <v>19/06/2020 15:07</v>
      </c>
      <c r="P3969" s="46">
        <f t="shared" si="246"/>
        <v>3.0555555553291924E-2</v>
      </c>
      <c r="Q3969" s="48">
        <v>0</v>
      </c>
      <c r="R3969" s="47">
        <f t="shared" si="247"/>
        <v>43.999999996740371</v>
      </c>
      <c r="S3969" s="6" t="s">
        <v>44</v>
      </c>
      <c r="T3969" s="6" t="s">
        <v>1253</v>
      </c>
      <c r="U3969" s="6" t="s">
        <v>44</v>
      </c>
      <c r="V3969" s="6" t="s">
        <v>5223</v>
      </c>
      <c r="W3969" s="7">
        <v>0</v>
      </c>
      <c r="X3969" s="7">
        <v>0</v>
      </c>
      <c r="Y3969" s="7">
        <v>0</v>
      </c>
      <c r="Z3969" s="7">
        <v>0</v>
      </c>
      <c r="AA3969" s="7">
        <v>0</v>
      </c>
      <c r="AB3969" s="7">
        <v>0</v>
      </c>
      <c r="AC3969" s="7">
        <v>5</v>
      </c>
      <c r="AD3969" s="7">
        <v>0</v>
      </c>
      <c r="AE3969">
        <v>8</v>
      </c>
      <c r="AF3969">
        <v>0</v>
      </c>
      <c r="AG3969">
        <v>0</v>
      </c>
      <c r="AH3969">
        <v>0</v>
      </c>
      <c r="AI3969">
        <v>0</v>
      </c>
      <c r="AJ3969">
        <v>4</v>
      </c>
      <c r="AK3969">
        <v>3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</row>
    <row r="3970" spans="1:44" x14ac:dyDescent="0.25">
      <c r="A3970">
        <v>1569698</v>
      </c>
      <c r="B3970">
        <v>760609</v>
      </c>
      <c r="C3970">
        <v>22.730547235892001</v>
      </c>
      <c r="D3970">
        <v>39.189834461789502</v>
      </c>
      <c r="E3970" s="68" t="s">
        <v>1250</v>
      </c>
      <c r="F3970" s="8">
        <f>INDEX(Δεδομένα!$P:$P,MATCH('2020'!E3970,Δεδομένα!$O:$O,0))</f>
        <v>105</v>
      </c>
      <c r="G3970" s="6" t="s">
        <v>958</v>
      </c>
      <c r="H3970" s="2" t="str">
        <f>INDEX(Δεδομένα!B$1:B$51,MATCH('2020'!G3970,Δεδομένα!A$1:A$51,0))</f>
        <v>ΘΕΣΣΑΛΙΑΣ</v>
      </c>
      <c r="I3970" s="8">
        <f>INDEX(Δεδομένα!E$1:E$13,MATCH('2020'!H3970,Δεδομένα!D$1:D$13,0))</f>
        <v>6</v>
      </c>
      <c r="J3970" s="1">
        <v>44001</v>
      </c>
      <c r="K3970" s="6" t="s">
        <v>2607</v>
      </c>
      <c r="L3970" s="36" t="str">
        <f t="shared" si="244"/>
        <v>19/06/2020 09:50</v>
      </c>
      <c r="M3970" s="1">
        <v>44001</v>
      </c>
      <c r="N3970" s="6" t="s">
        <v>700</v>
      </c>
      <c r="O3970" s="36" t="str">
        <f t="shared" si="245"/>
        <v>19/06/2020 19:45</v>
      </c>
      <c r="P3970" s="46">
        <f t="shared" si="246"/>
        <v>0.41319444444525288</v>
      </c>
      <c r="Q3970" s="48">
        <v>0</v>
      </c>
      <c r="R3970" s="47">
        <f t="shared" si="247"/>
        <v>595.00000000116415</v>
      </c>
      <c r="S3970" s="6" t="s">
        <v>44</v>
      </c>
      <c r="T3970" s="6" t="s">
        <v>1253</v>
      </c>
      <c r="U3970" s="6" t="s">
        <v>5085</v>
      </c>
      <c r="V3970" s="6" t="s">
        <v>5085</v>
      </c>
      <c r="W3970" s="7">
        <v>0</v>
      </c>
      <c r="X3970" s="7">
        <v>50</v>
      </c>
      <c r="Y3970" s="7">
        <v>0</v>
      </c>
      <c r="Z3970" s="7">
        <v>0</v>
      </c>
      <c r="AA3970" s="7">
        <v>0</v>
      </c>
      <c r="AB3970" s="7">
        <v>0</v>
      </c>
      <c r="AC3970" s="7">
        <v>150</v>
      </c>
      <c r="AD3970" s="7">
        <v>0</v>
      </c>
      <c r="AE3970">
        <v>20</v>
      </c>
      <c r="AF3970">
        <v>12</v>
      </c>
      <c r="AG3970">
        <v>0</v>
      </c>
      <c r="AH3970">
        <v>0</v>
      </c>
      <c r="AI3970">
        <v>0</v>
      </c>
      <c r="AJ3970">
        <v>12</v>
      </c>
      <c r="AK3970">
        <v>3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</row>
    <row r="3971" spans="1:44" x14ac:dyDescent="0.25">
      <c r="A3971">
        <v>1566661</v>
      </c>
      <c r="B3971">
        <v>760645</v>
      </c>
      <c r="C3971">
        <v>22.740474964131899</v>
      </c>
      <c r="D3971">
        <v>39.410992478276498</v>
      </c>
      <c r="E3971" s="68" t="s">
        <v>2545</v>
      </c>
      <c r="F3971" s="8">
        <f>INDEX(Δεδομένα!$P:$P,MATCH('2020'!E3971,Δεδομένα!$O:$O,0))</f>
        <v>110</v>
      </c>
      <c r="G3971" s="6" t="s">
        <v>958</v>
      </c>
      <c r="H3971" s="2" t="str">
        <f>INDEX(Δεδομένα!B$1:B$51,MATCH('2020'!G3971,Δεδομένα!A$1:A$51,0))</f>
        <v>ΘΕΣΣΑΛΙΑΣ</v>
      </c>
      <c r="I3971" s="8">
        <f>INDEX(Δεδομένα!E$1:E$13,MATCH('2020'!H3971,Δεδομένα!D$1:D$13,0))</f>
        <v>6</v>
      </c>
      <c r="J3971" s="1">
        <v>44001</v>
      </c>
      <c r="K3971" s="6" t="s">
        <v>2198</v>
      </c>
      <c r="L3971" s="36" t="str">
        <f t="shared" ref="L3971:L4034" si="248">_xlfn.CONCAT(TEXT(J3971,"ηη/μμ/εεε")," ",TEXT(K3971,"ωω:λλ"))</f>
        <v>19/06/2020 15:38</v>
      </c>
      <c r="M3971" s="1">
        <v>44001</v>
      </c>
      <c r="N3971" s="6" t="s">
        <v>1385</v>
      </c>
      <c r="O3971" s="36" t="str">
        <f t="shared" ref="O3971:O4034" si="249">_xlfn.CONCAT(TEXT(M3971,"ηη/μμ/εεε")," ",TEXT(N3971,"ωω:λλ"))</f>
        <v>19/06/2020 17:48</v>
      </c>
      <c r="P3971" s="46">
        <f t="shared" ref="P3971:P4034" si="250">O3971-L3971</f>
        <v>9.0277777781011537E-2</v>
      </c>
      <c r="Q3971" s="48">
        <v>0</v>
      </c>
      <c r="R3971" s="47">
        <f t="shared" ref="R3971:R4034" si="251">P3971*(24*60)</f>
        <v>130.00000000465661</v>
      </c>
      <c r="S3971" s="6" t="s">
        <v>1331</v>
      </c>
      <c r="T3971" s="6" t="s">
        <v>2546</v>
      </c>
      <c r="U3971" s="6" t="s">
        <v>44</v>
      </c>
      <c r="V3971" s="6" t="s">
        <v>1823</v>
      </c>
      <c r="W3971" s="7">
        <v>0</v>
      </c>
      <c r="X3971" s="7">
        <v>0</v>
      </c>
      <c r="Y3971" s="7">
        <v>0</v>
      </c>
      <c r="Z3971" s="7">
        <v>0</v>
      </c>
      <c r="AA3971" s="7">
        <v>0</v>
      </c>
      <c r="AB3971" s="7">
        <v>30</v>
      </c>
      <c r="AC3971" s="7">
        <v>0</v>
      </c>
      <c r="AD3971" s="7">
        <v>0</v>
      </c>
      <c r="AE3971">
        <v>5</v>
      </c>
      <c r="AF3971">
        <v>0</v>
      </c>
      <c r="AG3971">
        <v>0</v>
      </c>
      <c r="AH3971">
        <v>0</v>
      </c>
      <c r="AI3971">
        <v>0</v>
      </c>
      <c r="AJ3971">
        <v>3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</row>
    <row r="3972" spans="1:44" x14ac:dyDescent="0.25">
      <c r="A3972">
        <v>1566874</v>
      </c>
      <c r="B3972">
        <v>0</v>
      </c>
      <c r="C3972">
        <v>0</v>
      </c>
      <c r="D3972">
        <v>0</v>
      </c>
      <c r="E3972" s="68" t="s">
        <v>840</v>
      </c>
      <c r="F3972" s="8">
        <f>INDEX(Δεδομένα!$P:$P,MATCH('2020'!E3972,Δεδομένα!$O:$O,0))</f>
        <v>144</v>
      </c>
      <c r="G3972" s="6" t="s">
        <v>841</v>
      </c>
      <c r="H3972" s="2" t="str">
        <f>INDEX(Δεδομένα!B$1:B$51,MATCH('2020'!G3972,Δεδομένα!A$1:A$51,0))</f>
        <v>ΠΕΛΛΟΠΟΝΗΣΟΥ</v>
      </c>
      <c r="I3972" s="8">
        <f>INDEX(Δεδομένα!E$1:E$13,MATCH('2020'!H3972,Δεδομένα!D$1:D$13,0))</f>
        <v>8</v>
      </c>
      <c r="J3972" s="1">
        <v>44001</v>
      </c>
      <c r="K3972" s="6" t="s">
        <v>384</v>
      </c>
      <c r="L3972" s="36" t="str">
        <f t="shared" si="248"/>
        <v>19/06/2020 14:45</v>
      </c>
      <c r="M3972" s="1">
        <v>44001</v>
      </c>
      <c r="N3972" s="6" t="s">
        <v>231</v>
      </c>
      <c r="O3972" s="36" t="str">
        <f t="shared" si="249"/>
        <v>19/06/2020 17:20</v>
      </c>
      <c r="P3972" s="46">
        <f t="shared" si="250"/>
        <v>0.10763888888322981</v>
      </c>
      <c r="Q3972" s="48">
        <v>0</v>
      </c>
      <c r="R3972" s="47">
        <f t="shared" si="251"/>
        <v>154.99999999185093</v>
      </c>
      <c r="S3972" s="6" t="s">
        <v>842</v>
      </c>
      <c r="T3972" s="6" t="s">
        <v>843</v>
      </c>
      <c r="U3972" s="6" t="s">
        <v>44</v>
      </c>
      <c r="V3972" s="6" t="s">
        <v>865</v>
      </c>
      <c r="W3972" s="7">
        <v>0</v>
      </c>
      <c r="X3972" s="7">
        <v>0</v>
      </c>
      <c r="Y3972" s="7">
        <v>0</v>
      </c>
      <c r="Z3972" s="7">
        <v>0</v>
      </c>
      <c r="AA3972" s="7">
        <v>0</v>
      </c>
      <c r="AB3972" s="7">
        <v>4</v>
      </c>
      <c r="AC3972" s="7">
        <v>0</v>
      </c>
      <c r="AD3972" s="7">
        <v>0</v>
      </c>
      <c r="AE3972">
        <v>7</v>
      </c>
      <c r="AF3972">
        <v>0</v>
      </c>
      <c r="AG3972">
        <v>0</v>
      </c>
      <c r="AH3972">
        <v>0</v>
      </c>
      <c r="AI3972">
        <v>0</v>
      </c>
      <c r="AJ3972">
        <v>4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</row>
    <row r="3973" spans="1:44" x14ac:dyDescent="0.25">
      <c r="A3973">
        <v>1570811</v>
      </c>
      <c r="B3973">
        <v>760613</v>
      </c>
      <c r="C3973">
        <v>21.936212619476201</v>
      </c>
      <c r="D3973">
        <v>37.011221558284198</v>
      </c>
      <c r="E3973" s="68" t="s">
        <v>937</v>
      </c>
      <c r="F3973" s="8">
        <f>INDEX(Δεδομένα!$P:$P,MATCH('2020'!E3973,Δεδομένα!$O:$O,0))</f>
        <v>143</v>
      </c>
      <c r="G3973" s="6" t="s">
        <v>841</v>
      </c>
      <c r="H3973" s="2" t="str">
        <f>INDEX(Δεδομένα!B$1:B$51,MATCH('2020'!G3973,Δεδομένα!A$1:A$51,0))</f>
        <v>ΠΕΛΛΟΠΟΝΗΣΟΥ</v>
      </c>
      <c r="I3973" s="8">
        <f>INDEX(Δεδομένα!E$1:E$13,MATCH('2020'!H3973,Δεδομένα!D$1:D$13,0))</f>
        <v>8</v>
      </c>
      <c r="J3973" s="1">
        <v>44001</v>
      </c>
      <c r="K3973" s="6" t="s">
        <v>218</v>
      </c>
      <c r="L3973" s="36" t="str">
        <f t="shared" si="248"/>
        <v>19/06/2020 14:25</v>
      </c>
      <c r="M3973" s="1">
        <v>44001</v>
      </c>
      <c r="N3973" s="6" t="s">
        <v>1102</v>
      </c>
      <c r="O3973" s="36" t="str">
        <f t="shared" si="249"/>
        <v>19/06/2020 15:10</v>
      </c>
      <c r="P3973" s="46">
        <f t="shared" si="250"/>
        <v>3.125E-2</v>
      </c>
      <c r="Q3973" s="48">
        <v>0</v>
      </c>
      <c r="R3973" s="47">
        <f t="shared" si="251"/>
        <v>45</v>
      </c>
      <c r="S3973" s="6" t="s">
        <v>44</v>
      </c>
      <c r="T3973" s="6" t="s">
        <v>984</v>
      </c>
      <c r="U3973" s="6" t="s">
        <v>44</v>
      </c>
      <c r="V3973" s="6" t="s">
        <v>3154</v>
      </c>
      <c r="W3973" s="7">
        <v>0</v>
      </c>
      <c r="X3973" s="7">
        <v>0</v>
      </c>
      <c r="Y3973" s="7">
        <v>0</v>
      </c>
      <c r="Z3973" s="7">
        <v>0</v>
      </c>
      <c r="AA3973" s="7">
        <v>0</v>
      </c>
      <c r="AB3973" s="7">
        <v>2</v>
      </c>
      <c r="AC3973" s="7">
        <v>0</v>
      </c>
      <c r="AD3973" s="7">
        <v>0</v>
      </c>
      <c r="AE3973">
        <v>4</v>
      </c>
      <c r="AF3973">
        <v>0</v>
      </c>
      <c r="AG3973">
        <v>0</v>
      </c>
      <c r="AH3973">
        <v>0</v>
      </c>
      <c r="AI3973">
        <v>0</v>
      </c>
      <c r="AJ3973">
        <v>2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</row>
    <row r="3974" spans="1:44" x14ac:dyDescent="0.25">
      <c r="A3974">
        <v>1570806</v>
      </c>
      <c r="B3974">
        <v>760627</v>
      </c>
      <c r="C3974">
        <v>21.8439201332137</v>
      </c>
      <c r="D3974">
        <v>37.0538380915565</v>
      </c>
      <c r="E3974" s="68" t="s">
        <v>937</v>
      </c>
      <c r="F3974" s="8">
        <f>INDEX(Δεδομένα!$P:$P,MATCH('2020'!E3974,Δεδομένα!$O:$O,0))</f>
        <v>143</v>
      </c>
      <c r="G3974" s="6" t="s">
        <v>841</v>
      </c>
      <c r="H3974" s="2" t="str">
        <f>INDEX(Δεδομένα!B$1:B$51,MATCH('2020'!G3974,Δεδομένα!A$1:A$51,0))</f>
        <v>ΠΕΛΛΟΠΟΝΗΣΟΥ</v>
      </c>
      <c r="I3974" s="8">
        <f>INDEX(Δεδομένα!E$1:E$13,MATCH('2020'!H3974,Δεδομένα!D$1:D$13,0))</f>
        <v>8</v>
      </c>
      <c r="J3974" s="1">
        <v>44001</v>
      </c>
      <c r="K3974" s="6" t="s">
        <v>66</v>
      </c>
      <c r="L3974" s="36" t="str">
        <f t="shared" si="248"/>
        <v>19/06/2020 15:15</v>
      </c>
      <c r="M3974" s="1">
        <v>44001</v>
      </c>
      <c r="N3974" s="6" t="s">
        <v>231</v>
      </c>
      <c r="O3974" s="36" t="str">
        <f t="shared" si="249"/>
        <v>19/06/2020 17:20</v>
      </c>
      <c r="P3974" s="46">
        <f t="shared" si="250"/>
        <v>8.6805555554747116E-2</v>
      </c>
      <c r="Q3974" s="48">
        <v>0</v>
      </c>
      <c r="R3974" s="47">
        <f t="shared" si="251"/>
        <v>124.99999999883585</v>
      </c>
      <c r="S3974" s="6" t="s">
        <v>44</v>
      </c>
      <c r="T3974" s="6" t="s">
        <v>984</v>
      </c>
      <c r="U3974" s="6" t="s">
        <v>44</v>
      </c>
      <c r="V3974" s="6" t="s">
        <v>3977</v>
      </c>
      <c r="W3974" s="7">
        <v>0</v>
      </c>
      <c r="X3974" s="7">
        <v>0</v>
      </c>
      <c r="Y3974" s="7">
        <v>0</v>
      </c>
      <c r="Z3974" s="7">
        <v>0</v>
      </c>
      <c r="AA3974" s="7">
        <v>0</v>
      </c>
      <c r="AB3974" s="7">
        <v>1</v>
      </c>
      <c r="AC3974" s="7">
        <v>0</v>
      </c>
      <c r="AD3974" s="7">
        <v>0</v>
      </c>
      <c r="AE3974">
        <v>2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</row>
    <row r="3975" spans="1:44" x14ac:dyDescent="0.25">
      <c r="A3975">
        <v>1564776</v>
      </c>
      <c r="B3975">
        <v>760691</v>
      </c>
      <c r="C3975">
        <v>22.5310702648027</v>
      </c>
      <c r="D3975">
        <v>40.749261412502896</v>
      </c>
      <c r="E3975" s="68" t="s">
        <v>873</v>
      </c>
      <c r="F3975" s="8">
        <f>INDEX(Δεδομένα!$P:$P,MATCH('2020'!E3975,Δεδομένα!$O:$O,0))</f>
        <v>61</v>
      </c>
      <c r="G3975" s="6" t="s">
        <v>874</v>
      </c>
      <c r="H3975" s="2" t="str">
        <f>INDEX(Δεδομένα!B$1:B$51,MATCH('2020'!G3975,Δεδομένα!A$1:A$51,0))</f>
        <v>ΚΕΝΤΡΙΚΗΣ ΜΑΚΕΔΟΝΙΑΣ</v>
      </c>
      <c r="I3975" s="8">
        <f>INDEX(Δεδομένα!E$1:E$13,MATCH('2020'!H3975,Δεδομένα!D$1:D$13,0))</f>
        <v>3</v>
      </c>
      <c r="J3975" s="1">
        <v>44001</v>
      </c>
      <c r="K3975" s="6" t="s">
        <v>133</v>
      </c>
      <c r="L3975" s="36" t="str">
        <f t="shared" si="248"/>
        <v>19/06/2020 18:24</v>
      </c>
      <c r="M3975" s="1">
        <v>44001</v>
      </c>
      <c r="N3975" s="6" t="s">
        <v>1448</v>
      </c>
      <c r="O3975" s="36" t="str">
        <f t="shared" si="249"/>
        <v>19/06/2020 19:17</v>
      </c>
      <c r="P3975" s="46">
        <f t="shared" si="250"/>
        <v>3.6805555551836733E-2</v>
      </c>
      <c r="Q3975" s="48">
        <v>0</v>
      </c>
      <c r="R3975" s="47">
        <f t="shared" si="251"/>
        <v>52.999999994644895</v>
      </c>
      <c r="S3975" s="6" t="s">
        <v>877</v>
      </c>
      <c r="T3975" s="6" t="s">
        <v>878</v>
      </c>
      <c r="U3975" s="6" t="s">
        <v>1378</v>
      </c>
      <c r="V3975" s="6" t="s">
        <v>2471</v>
      </c>
      <c r="W3975" s="7">
        <v>0</v>
      </c>
      <c r="X3975" s="7">
        <v>0</v>
      </c>
      <c r="Y3975" s="7">
        <v>0</v>
      </c>
      <c r="Z3975" s="7">
        <v>0</v>
      </c>
      <c r="AA3975" s="7">
        <v>0</v>
      </c>
      <c r="AB3975" s="7">
        <v>0</v>
      </c>
      <c r="AC3975" s="7">
        <v>3</v>
      </c>
      <c r="AD3975" s="7">
        <v>0</v>
      </c>
      <c r="AE3975">
        <v>2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</row>
    <row r="3976" spans="1:44" x14ac:dyDescent="0.25">
      <c r="A3976">
        <v>1565191</v>
      </c>
      <c r="B3976">
        <v>760702</v>
      </c>
      <c r="C3976">
        <v>22.607811927725699</v>
      </c>
      <c r="D3976">
        <v>40.361131299622102</v>
      </c>
      <c r="E3976" s="68" t="s">
        <v>978</v>
      </c>
      <c r="F3976" s="8">
        <f>INDEX(Δεδομένα!$P:$P,MATCH('2020'!E3976,Δεδομένα!$O:$O,0))</f>
        <v>67</v>
      </c>
      <c r="G3976" s="6" t="s">
        <v>917</v>
      </c>
      <c r="H3976" s="2" t="str">
        <f>INDEX(Δεδομένα!B$1:B$51,MATCH('2020'!G3976,Δεδομένα!A$1:A$51,0))</f>
        <v>ΚΕΝΤΡΙΚΗΣ ΜΑΚΕΔΟΝΙΑΣ</v>
      </c>
      <c r="I3976" s="8">
        <f>INDEX(Δεδομένα!E$1:E$13,MATCH('2020'!H3976,Δεδομένα!D$1:D$13,0))</f>
        <v>3</v>
      </c>
      <c r="J3976" s="1">
        <v>44001</v>
      </c>
      <c r="K3976" s="6" t="s">
        <v>1899</v>
      </c>
      <c r="L3976" s="36" t="str">
        <f t="shared" si="248"/>
        <v>19/06/2020 19:02</v>
      </c>
      <c r="M3976" s="1">
        <v>44001</v>
      </c>
      <c r="N3976" s="6" t="s">
        <v>3056</v>
      </c>
      <c r="O3976" s="36" t="str">
        <f t="shared" si="249"/>
        <v>19/06/2020 19:47</v>
      </c>
      <c r="P3976" s="46">
        <f t="shared" si="250"/>
        <v>3.125E-2</v>
      </c>
      <c r="Q3976" s="48">
        <v>0</v>
      </c>
      <c r="R3976" s="47">
        <f t="shared" si="251"/>
        <v>45</v>
      </c>
      <c r="S3976" s="6" t="s">
        <v>917</v>
      </c>
      <c r="T3976" s="6" t="s">
        <v>1191</v>
      </c>
      <c r="U3976" s="6" t="s">
        <v>3123</v>
      </c>
      <c r="V3976" s="6" t="s">
        <v>3123</v>
      </c>
      <c r="W3976" s="7">
        <v>0</v>
      </c>
      <c r="X3976" s="7">
        <v>0</v>
      </c>
      <c r="Y3976" s="7">
        <v>0</v>
      </c>
      <c r="Z3976" s="7">
        <v>0</v>
      </c>
      <c r="AA3976" s="7">
        <v>0</v>
      </c>
      <c r="AB3976" s="7">
        <v>1.5</v>
      </c>
      <c r="AC3976" s="7">
        <v>0</v>
      </c>
      <c r="AD3976" s="7">
        <v>0</v>
      </c>
      <c r="AE3976">
        <v>4</v>
      </c>
      <c r="AF3976">
        <v>0</v>
      </c>
      <c r="AG3976">
        <v>0</v>
      </c>
      <c r="AH3976">
        <v>0</v>
      </c>
      <c r="AI3976">
        <v>0</v>
      </c>
      <c r="AJ3976">
        <v>2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</row>
    <row r="3977" spans="1:44" x14ac:dyDescent="0.25">
      <c r="A3977">
        <v>1568502</v>
      </c>
      <c r="B3977">
        <v>760502</v>
      </c>
      <c r="C3977">
        <v>24.393123302601801</v>
      </c>
      <c r="D3977">
        <v>35.244393559537002</v>
      </c>
      <c r="E3977" s="68" t="s">
        <v>2619</v>
      </c>
      <c r="F3977" s="8">
        <f>INDEX(Δεδομένα!$P:$P,MATCH('2020'!E3977,Δεδομένα!$O:$O,0))</f>
        <v>220</v>
      </c>
      <c r="G3977" s="6" t="s">
        <v>869</v>
      </c>
      <c r="H3977" s="2" t="str">
        <f>INDEX(Δεδομένα!B$1:B$51,MATCH('2020'!G3977,Δεδομένα!A$1:A$51,0))</f>
        <v>ΚΡΗΤΗΣ</v>
      </c>
      <c r="I3977" s="8">
        <f>INDEX(Δεδομένα!E$1:E$13,MATCH('2020'!H3977,Δεδομένα!D$1:D$13,0))</f>
        <v>12</v>
      </c>
      <c r="J3977" s="1">
        <v>44001</v>
      </c>
      <c r="K3977" s="6" t="s">
        <v>2607</v>
      </c>
      <c r="L3977" s="36" t="str">
        <f t="shared" si="248"/>
        <v>19/06/2020 09:50</v>
      </c>
      <c r="M3977" s="1">
        <v>44002</v>
      </c>
      <c r="N3977" s="6" t="s">
        <v>4469</v>
      </c>
      <c r="O3977" s="36" t="str">
        <f t="shared" si="249"/>
        <v>20/06/2020 07:55</v>
      </c>
      <c r="P3977" s="46">
        <f t="shared" si="250"/>
        <v>0.92013888889050577</v>
      </c>
      <c r="Q3977" s="48">
        <v>0</v>
      </c>
      <c r="R3977" s="47">
        <f t="shared" si="251"/>
        <v>1325.0000000023283</v>
      </c>
      <c r="S3977" s="6" t="s">
        <v>44</v>
      </c>
      <c r="T3977" s="6" t="s">
        <v>2620</v>
      </c>
      <c r="U3977" s="6" t="s">
        <v>44</v>
      </c>
      <c r="V3977" s="6" t="s">
        <v>5222</v>
      </c>
      <c r="W3977" s="7">
        <v>0</v>
      </c>
      <c r="X3977" s="7">
        <v>2</v>
      </c>
      <c r="Y3977" s="7">
        <v>0</v>
      </c>
      <c r="Z3977" s="7">
        <v>2</v>
      </c>
      <c r="AA3977" s="7">
        <v>0</v>
      </c>
      <c r="AB3977" s="7">
        <v>0</v>
      </c>
      <c r="AC3977" s="7">
        <v>0</v>
      </c>
      <c r="AD3977" s="7">
        <v>0</v>
      </c>
      <c r="AE3977">
        <v>16</v>
      </c>
      <c r="AF3977">
        <v>0</v>
      </c>
      <c r="AG3977">
        <v>0</v>
      </c>
      <c r="AH3977">
        <v>0</v>
      </c>
      <c r="AI3977">
        <v>0</v>
      </c>
      <c r="AJ3977">
        <v>8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</row>
    <row r="3978" spans="1:44" x14ac:dyDescent="0.25">
      <c r="A3978">
        <v>1568503</v>
      </c>
      <c r="B3978">
        <v>760737</v>
      </c>
      <c r="C3978">
        <v>24.542619908495102</v>
      </c>
      <c r="D3978">
        <v>35.363116639775399</v>
      </c>
      <c r="E3978" s="68" t="s">
        <v>1608</v>
      </c>
      <c r="F3978" s="8">
        <f>INDEX(Δεδομένα!$P:$P,MATCH('2020'!E3978,Δεδομένα!$O:$O,0))</f>
        <v>219</v>
      </c>
      <c r="G3978" s="6" t="s">
        <v>869</v>
      </c>
      <c r="H3978" s="2" t="str">
        <f>INDEX(Δεδομένα!B$1:B$51,MATCH('2020'!G3978,Δεδομένα!A$1:A$51,0))</f>
        <v>ΚΡΗΤΗΣ</v>
      </c>
      <c r="I3978" s="8">
        <f>INDEX(Δεδομένα!E$1:E$13,MATCH('2020'!H3978,Δεδομένα!D$1:D$13,0))</f>
        <v>12</v>
      </c>
      <c r="J3978" s="1">
        <v>44001</v>
      </c>
      <c r="K3978" s="6" t="s">
        <v>4165</v>
      </c>
      <c r="L3978" s="36" t="str">
        <f t="shared" si="248"/>
        <v>19/06/2020 20:53</v>
      </c>
      <c r="M3978" s="1">
        <v>44001</v>
      </c>
      <c r="N3978" s="6" t="s">
        <v>79</v>
      </c>
      <c r="O3978" s="36" t="str">
        <f t="shared" si="249"/>
        <v>19/06/2020 21:15</v>
      </c>
      <c r="P3978" s="46">
        <f t="shared" si="250"/>
        <v>1.5277777776645962E-2</v>
      </c>
      <c r="Q3978" s="48">
        <v>0</v>
      </c>
      <c r="R3978" s="47">
        <f t="shared" si="251"/>
        <v>21.999999998370185</v>
      </c>
      <c r="S3978" s="6" t="s">
        <v>44</v>
      </c>
      <c r="T3978" s="6" t="s">
        <v>1610</v>
      </c>
      <c r="U3978" s="6" t="s">
        <v>44</v>
      </c>
      <c r="V3978" s="6" t="s">
        <v>5237</v>
      </c>
      <c r="W3978" s="7">
        <v>0</v>
      </c>
      <c r="X3978" s="7">
        <v>0</v>
      </c>
      <c r="Y3978" s="7">
        <v>0</v>
      </c>
      <c r="Z3978" s="7">
        <v>0</v>
      </c>
      <c r="AA3978" s="7">
        <v>0</v>
      </c>
      <c r="AB3978" s="7">
        <v>0</v>
      </c>
      <c r="AC3978" s="7">
        <v>0</v>
      </c>
      <c r="AD3978" s="7">
        <v>0</v>
      </c>
      <c r="AE3978">
        <v>2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</row>
    <row r="3979" spans="1:44" x14ac:dyDescent="0.25">
      <c r="A3979">
        <v>1565885</v>
      </c>
      <c r="B3979">
        <v>760637</v>
      </c>
      <c r="C3979">
        <v>23.1908232559894</v>
      </c>
      <c r="D3979">
        <v>38.571471413484701</v>
      </c>
      <c r="E3979" s="68" t="s">
        <v>411</v>
      </c>
      <c r="F3979" s="8">
        <f>INDEX(Δεδομένα!$P:$P,MATCH('2020'!E3979,Δεδομένα!$O:$O,0))</f>
        <v>162</v>
      </c>
      <c r="G3979" s="6" t="s">
        <v>399</v>
      </c>
      <c r="H3979" s="2" t="str">
        <f>INDEX(Δεδομένα!B$1:B$51,MATCH('2020'!G3979,Δεδομένα!A$1:A$51,0))</f>
        <v>ΣΤΕΡΕΑΣ ΕΛΛΑΔΟΣ</v>
      </c>
      <c r="I3979" s="8">
        <f>INDEX(Δεδομένα!E$1:E$13,MATCH('2020'!H3979,Δεδομένα!D$1:D$13,0))</f>
        <v>9</v>
      </c>
      <c r="J3979" s="1">
        <v>44001</v>
      </c>
      <c r="K3979" s="6" t="s">
        <v>926</v>
      </c>
      <c r="L3979" s="36" t="str">
        <f t="shared" si="248"/>
        <v>19/06/2020 15:35</v>
      </c>
      <c r="M3979" s="1">
        <v>44004</v>
      </c>
      <c r="N3979" s="6" t="s">
        <v>362</v>
      </c>
      <c r="O3979" s="36" t="str">
        <f t="shared" si="249"/>
        <v>22/06/2020 14:00</v>
      </c>
      <c r="P3979" s="49">
        <f t="shared" si="250"/>
        <v>2.9340277777810115</v>
      </c>
      <c r="Q3979" s="50">
        <f>2*24</f>
        <v>48</v>
      </c>
      <c r="R3979" s="47">
        <f t="shared" si="251"/>
        <v>4225.0000000046566</v>
      </c>
      <c r="S3979" s="6" t="s">
        <v>401</v>
      </c>
      <c r="T3979" s="6" t="s">
        <v>402</v>
      </c>
      <c r="U3979" s="6" t="s">
        <v>403</v>
      </c>
      <c r="V3979" s="6" t="s">
        <v>5228</v>
      </c>
      <c r="W3979" s="7">
        <v>100</v>
      </c>
      <c r="X3979" s="7">
        <v>850</v>
      </c>
      <c r="Y3979" s="7">
        <v>0</v>
      </c>
      <c r="Z3979" s="7">
        <v>250</v>
      </c>
      <c r="AA3979" s="7">
        <v>0</v>
      </c>
      <c r="AB3979" s="7">
        <v>550</v>
      </c>
      <c r="AC3979" s="7">
        <v>0</v>
      </c>
      <c r="AD3979" s="7">
        <v>0</v>
      </c>
      <c r="AE3979">
        <v>100</v>
      </c>
      <c r="AF3979">
        <v>40</v>
      </c>
      <c r="AG3979">
        <v>0</v>
      </c>
      <c r="AH3979">
        <v>0</v>
      </c>
      <c r="AI3979">
        <v>22</v>
      </c>
      <c r="AJ3979">
        <v>35</v>
      </c>
      <c r="AK3979">
        <v>0</v>
      </c>
      <c r="AL3979">
        <v>7</v>
      </c>
      <c r="AM3979">
        <v>2</v>
      </c>
      <c r="AN3979">
        <v>2</v>
      </c>
      <c r="AO3979">
        <v>2</v>
      </c>
      <c r="AP3979">
        <v>3</v>
      </c>
      <c r="AQ3979">
        <v>2</v>
      </c>
      <c r="AR3979">
        <v>0</v>
      </c>
    </row>
    <row r="3980" spans="1:44" x14ac:dyDescent="0.25">
      <c r="A3980">
        <v>1576602</v>
      </c>
      <c r="B3980">
        <v>760738</v>
      </c>
      <c r="C3980">
        <v>21.3767956111929</v>
      </c>
      <c r="D3980">
        <v>40.843986588327198</v>
      </c>
      <c r="E3980" s="68" t="s">
        <v>2026</v>
      </c>
      <c r="F3980" s="8">
        <f>INDEX(Δεδομένα!$P:$P,MATCH('2020'!E3980,Δεδομένα!$O:$O,0))</f>
        <v>74</v>
      </c>
      <c r="G3980" s="6" t="s">
        <v>1030</v>
      </c>
      <c r="H3980" s="2" t="str">
        <f>INDEX(Δεδομένα!B$1:B$51,MATCH('2020'!G3980,Δεδομένα!A$1:A$51,0))</f>
        <v>ΔΥΤΙΚΗΣ ΜΑΚΕΔΟΝΙΑΣ</v>
      </c>
      <c r="I3980" s="8">
        <f>INDEX(Δεδομένα!E$1:E$13,MATCH('2020'!H3980,Δεδομένα!D$1:D$13,0))</f>
        <v>4</v>
      </c>
      <c r="J3980" s="1">
        <v>44001</v>
      </c>
      <c r="K3980" s="6" t="s">
        <v>3776</v>
      </c>
      <c r="L3980" s="36" t="str">
        <f t="shared" si="248"/>
        <v>19/06/2020 20:34</v>
      </c>
      <c r="M3980" s="1">
        <v>44001</v>
      </c>
      <c r="N3980" s="6" t="s">
        <v>629</v>
      </c>
      <c r="O3980" s="36" t="str">
        <f t="shared" si="249"/>
        <v>19/06/2020 21:05</v>
      </c>
      <c r="P3980" s="46">
        <f t="shared" si="250"/>
        <v>2.1527777775190771E-2</v>
      </c>
      <c r="Q3980" s="48">
        <v>0</v>
      </c>
      <c r="R3980" s="47">
        <f t="shared" si="251"/>
        <v>30.99999999627471</v>
      </c>
      <c r="S3980" s="6" t="s">
        <v>44</v>
      </c>
      <c r="T3980" s="6" t="s">
        <v>2027</v>
      </c>
      <c r="U3980" s="6" t="s">
        <v>44</v>
      </c>
      <c r="V3980" s="6" t="s">
        <v>5238</v>
      </c>
      <c r="W3980" s="7">
        <v>0</v>
      </c>
      <c r="X3980" s="7">
        <v>0</v>
      </c>
      <c r="Y3980" s="7">
        <v>0</v>
      </c>
      <c r="Z3980" s="7">
        <v>0.1</v>
      </c>
      <c r="AA3980" s="7">
        <v>0</v>
      </c>
      <c r="AB3980" s="7">
        <v>0</v>
      </c>
      <c r="AC3980" s="7">
        <v>0</v>
      </c>
      <c r="AD3980" s="7">
        <v>0</v>
      </c>
      <c r="AE3980">
        <v>2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</row>
    <row r="3981" spans="1:44" x14ac:dyDescent="0.25">
      <c r="A3981">
        <v>1567055</v>
      </c>
      <c r="B3981">
        <v>760964</v>
      </c>
      <c r="C3981">
        <v>21.1568664961056</v>
      </c>
      <c r="D3981">
        <v>38.382393190623702</v>
      </c>
      <c r="E3981" s="68" t="s">
        <v>334</v>
      </c>
      <c r="F3981" s="8">
        <f>INDEX(Δεδομένα!$P:$P,MATCH('2020'!E3981,Δεδομένα!$O:$O,0))</f>
        <v>127</v>
      </c>
      <c r="G3981" s="6" t="s">
        <v>335</v>
      </c>
      <c r="H3981" s="2" t="str">
        <f>INDEX(Δεδομένα!B$1:B$51,MATCH('2020'!G3981,Δεδομένα!A$1:A$51,0))</f>
        <v>ΔΥΤΙΚΗΣ ΕΛΛΑΔΟΣ</v>
      </c>
      <c r="I3981" s="8">
        <f>INDEX(Δεδομένα!E$1:E$13,MATCH('2020'!H3981,Δεδομένα!D$1:D$13,0))</f>
        <v>7</v>
      </c>
      <c r="J3981" s="1">
        <v>44002</v>
      </c>
      <c r="K3981" s="6" t="s">
        <v>989</v>
      </c>
      <c r="L3981" s="36" t="str">
        <f t="shared" si="248"/>
        <v>20/06/2020 16:23</v>
      </c>
      <c r="M3981" s="1">
        <v>44002</v>
      </c>
      <c r="N3981" s="6" t="s">
        <v>1502</v>
      </c>
      <c r="O3981" s="36" t="str">
        <f t="shared" si="249"/>
        <v>20/06/2020 17:41</v>
      </c>
      <c r="P3981" s="46">
        <f t="shared" si="250"/>
        <v>5.4166666668606922E-2</v>
      </c>
      <c r="Q3981" s="48">
        <v>0</v>
      </c>
      <c r="R3981" s="47">
        <f t="shared" si="251"/>
        <v>78.000000002793968</v>
      </c>
      <c r="S3981" s="6" t="s">
        <v>338</v>
      </c>
      <c r="T3981" s="6" t="s">
        <v>343</v>
      </c>
      <c r="U3981" s="6" t="s">
        <v>44</v>
      </c>
      <c r="V3981" s="6" t="s">
        <v>5253</v>
      </c>
      <c r="W3981" s="7">
        <v>0</v>
      </c>
      <c r="X3981" s="7">
        <v>0</v>
      </c>
      <c r="Y3981" s="7">
        <v>0</v>
      </c>
      <c r="Z3981" s="7">
        <v>0</v>
      </c>
      <c r="AA3981" s="7">
        <v>2</v>
      </c>
      <c r="AB3981" s="7">
        <v>0</v>
      </c>
      <c r="AC3981" s="7">
        <v>0</v>
      </c>
      <c r="AD3981" s="7">
        <v>0</v>
      </c>
      <c r="AE3981">
        <v>4</v>
      </c>
      <c r="AF3981">
        <v>0</v>
      </c>
      <c r="AG3981">
        <v>0</v>
      </c>
      <c r="AH3981">
        <v>0</v>
      </c>
      <c r="AI3981">
        <v>0</v>
      </c>
      <c r="AJ3981">
        <v>2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</row>
    <row r="3982" spans="1:44" x14ac:dyDescent="0.25">
      <c r="A3982">
        <v>1572154</v>
      </c>
      <c r="B3982">
        <v>760980</v>
      </c>
      <c r="C3982">
        <v>20.976134880939501</v>
      </c>
      <c r="D3982">
        <v>39.163720050865201</v>
      </c>
      <c r="E3982" s="68" t="s">
        <v>267</v>
      </c>
      <c r="F3982" s="8">
        <f>INDEX(Δεδομένα!$P:$P,MATCH('2020'!E3982,Δεδομένα!$O:$O,0))</f>
        <v>94</v>
      </c>
      <c r="G3982" s="6" t="s">
        <v>268</v>
      </c>
      <c r="H3982" s="2" t="str">
        <f>INDEX(Δεδομένα!B$1:B$51,MATCH('2020'!G3982,Δεδομένα!A$1:A$51,0))</f>
        <v>ΗΠΕΙΡΟΥ</v>
      </c>
      <c r="I3982" s="8">
        <f>INDEX(Δεδομένα!E$1:E$13,MATCH('2020'!H3982,Δεδομένα!D$1:D$13,0))</f>
        <v>5</v>
      </c>
      <c r="J3982" s="1">
        <v>44002</v>
      </c>
      <c r="K3982" s="6" t="s">
        <v>1008</v>
      </c>
      <c r="L3982" s="36" t="str">
        <f t="shared" si="248"/>
        <v>20/06/2020 17:44</v>
      </c>
      <c r="M3982" s="1">
        <v>44002</v>
      </c>
      <c r="N3982" s="6" t="s">
        <v>1008</v>
      </c>
      <c r="O3982" s="36" t="str">
        <f t="shared" si="249"/>
        <v>20/06/2020 17:44</v>
      </c>
      <c r="P3982" s="46">
        <f t="shared" si="250"/>
        <v>0</v>
      </c>
      <c r="Q3982" s="48">
        <v>0</v>
      </c>
      <c r="R3982" s="47">
        <f t="shared" si="251"/>
        <v>0</v>
      </c>
      <c r="S3982" s="6" t="s">
        <v>44</v>
      </c>
      <c r="T3982" s="6" t="s">
        <v>270</v>
      </c>
      <c r="U3982" s="6" t="s">
        <v>44</v>
      </c>
      <c r="V3982" s="6" t="s">
        <v>5256</v>
      </c>
      <c r="W3982" s="7">
        <v>0</v>
      </c>
      <c r="X3982" s="7">
        <v>0</v>
      </c>
      <c r="Y3982" s="7">
        <v>0</v>
      </c>
      <c r="Z3982" s="7">
        <v>0</v>
      </c>
      <c r="AA3982" s="7">
        <v>10</v>
      </c>
      <c r="AB3982" s="7">
        <v>0</v>
      </c>
      <c r="AC3982" s="7">
        <v>0</v>
      </c>
      <c r="AD3982" s="7">
        <v>0</v>
      </c>
      <c r="AE3982">
        <v>16</v>
      </c>
      <c r="AF3982">
        <v>0</v>
      </c>
      <c r="AG3982">
        <v>0</v>
      </c>
      <c r="AH3982">
        <v>0</v>
      </c>
      <c r="AI3982">
        <v>0</v>
      </c>
      <c r="AJ3982">
        <v>6</v>
      </c>
      <c r="AK3982">
        <v>0</v>
      </c>
      <c r="AL3982">
        <v>1</v>
      </c>
      <c r="AM3982">
        <v>2</v>
      </c>
      <c r="AN3982">
        <v>0</v>
      </c>
      <c r="AO3982">
        <v>0</v>
      </c>
      <c r="AP3982">
        <v>0</v>
      </c>
      <c r="AQ3982">
        <v>0</v>
      </c>
      <c r="AR3982">
        <v>0</v>
      </c>
    </row>
    <row r="3983" spans="1:44" x14ac:dyDescent="0.25">
      <c r="A3983">
        <v>1565081</v>
      </c>
      <c r="B3983">
        <v>761015</v>
      </c>
      <c r="C3983">
        <v>23.2571873399163</v>
      </c>
      <c r="D3983">
        <v>38.374237322354901</v>
      </c>
      <c r="E3983" s="68" t="s">
        <v>845</v>
      </c>
      <c r="F3983" s="8">
        <f>INDEX(Δεδομένα!$P:$P,MATCH('2020'!E3983,Δεδομένα!$O:$O,0))</f>
        <v>176</v>
      </c>
      <c r="G3983" s="6" t="s">
        <v>846</v>
      </c>
      <c r="H3983" s="2" t="str">
        <f>INDEX(Δεδομένα!B$1:B$51,MATCH('2020'!G3983,Δεδομένα!A$1:A$51,0))</f>
        <v>ΣΤΕΡΕΑΣ ΕΛΛΑΔΟΣ</v>
      </c>
      <c r="I3983" s="8">
        <f>INDEX(Δεδομένα!E$1:E$13,MATCH('2020'!H3983,Δεδομένα!D$1:D$13,0))</f>
        <v>9</v>
      </c>
      <c r="J3983" s="1">
        <v>44002</v>
      </c>
      <c r="K3983" s="6" t="s">
        <v>1486</v>
      </c>
      <c r="L3983" s="36" t="str">
        <f t="shared" si="248"/>
        <v>20/06/2020 19:37</v>
      </c>
      <c r="M3983" s="1">
        <v>44002</v>
      </c>
      <c r="N3983" s="6" t="s">
        <v>5114</v>
      </c>
      <c r="O3983" s="36" t="str">
        <f t="shared" si="249"/>
        <v>20/06/2020 23:12</v>
      </c>
      <c r="P3983" s="46">
        <f t="shared" si="250"/>
        <v>0.14930555555474712</v>
      </c>
      <c r="Q3983" s="48">
        <v>0</v>
      </c>
      <c r="R3983" s="47">
        <f t="shared" si="251"/>
        <v>214.99999999883585</v>
      </c>
      <c r="S3983" s="6" t="s">
        <v>1991</v>
      </c>
      <c r="T3983" s="6" t="s">
        <v>849</v>
      </c>
      <c r="U3983" s="6" t="s">
        <v>44</v>
      </c>
      <c r="V3983" s="6" t="s">
        <v>5260</v>
      </c>
      <c r="W3983" s="7">
        <v>2</v>
      </c>
      <c r="X3983" s="7">
        <v>0</v>
      </c>
      <c r="Y3983" s="7">
        <v>0</v>
      </c>
      <c r="Z3983" s="7">
        <v>3</v>
      </c>
      <c r="AA3983" s="7">
        <v>0</v>
      </c>
      <c r="AB3983" s="7">
        <v>0</v>
      </c>
      <c r="AC3983" s="7">
        <v>0</v>
      </c>
      <c r="AD3983" s="7">
        <v>0</v>
      </c>
      <c r="AE3983">
        <v>9</v>
      </c>
      <c r="AF3983">
        <v>0</v>
      </c>
      <c r="AG3983">
        <v>0</v>
      </c>
      <c r="AH3983">
        <v>0</v>
      </c>
      <c r="AI3983">
        <v>0</v>
      </c>
      <c r="AJ3983">
        <v>5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</row>
    <row r="3984" spans="1:44" x14ac:dyDescent="0.25">
      <c r="A3984">
        <v>1564919</v>
      </c>
      <c r="B3984">
        <v>760906</v>
      </c>
      <c r="C3984">
        <v>26.535204267434899</v>
      </c>
      <c r="D3984">
        <v>41.613678308007898</v>
      </c>
      <c r="E3984" s="68" t="s">
        <v>1115</v>
      </c>
      <c r="F3984" s="8">
        <f>INDEX(Δεδομένα!$P:$P,MATCH('2020'!E3984,Δεδομένα!$O:$O,0))</f>
        <v>35</v>
      </c>
      <c r="G3984" s="6" t="s">
        <v>148</v>
      </c>
      <c r="H3984" s="2" t="str">
        <f>INDEX(Δεδομένα!B$1:B$51,MATCH('2020'!G3984,Δεδομένα!A$1:A$51,0))</f>
        <v>ΑΝΑΤΟΛΙΚΗΣ ΜΑΚΕΔΟΝΙΑΣ ΚΑΙ ΘΡΑΚΗΣ</v>
      </c>
      <c r="I3984" s="8">
        <f>INDEX(Δεδομένα!E$1:E$13,MATCH('2020'!H3984,Δεδομένα!D$1:D$13,0))</f>
        <v>2</v>
      </c>
      <c r="J3984" s="1">
        <v>44002</v>
      </c>
      <c r="K3984" s="6" t="s">
        <v>3166</v>
      </c>
      <c r="L3984" s="36" t="str">
        <f t="shared" si="248"/>
        <v>20/06/2020 13:51</v>
      </c>
      <c r="M3984" s="1">
        <v>44002</v>
      </c>
      <c r="N3984" s="6" t="s">
        <v>1562</v>
      </c>
      <c r="O3984" s="36" t="str">
        <f t="shared" si="249"/>
        <v>20/06/2020 15:43</v>
      </c>
      <c r="P3984" s="46">
        <f t="shared" si="250"/>
        <v>7.777777778392192E-2</v>
      </c>
      <c r="Q3984" s="48">
        <v>0</v>
      </c>
      <c r="R3984" s="47">
        <f t="shared" si="251"/>
        <v>112.00000000884756</v>
      </c>
      <c r="S3984" s="6" t="s">
        <v>1118</v>
      </c>
      <c r="T3984" s="6" t="s">
        <v>1119</v>
      </c>
      <c r="U3984" s="6" t="s">
        <v>1120</v>
      </c>
      <c r="V3984" s="6" t="s">
        <v>3092</v>
      </c>
      <c r="W3984" s="7">
        <v>0</v>
      </c>
      <c r="X3984" s="7">
        <v>0</v>
      </c>
      <c r="Y3984" s="7">
        <v>0</v>
      </c>
      <c r="Z3984" s="7">
        <v>3</v>
      </c>
      <c r="AA3984" s="7">
        <v>0</v>
      </c>
      <c r="AB3984" s="7">
        <v>5</v>
      </c>
      <c r="AC3984" s="7">
        <v>0</v>
      </c>
      <c r="AD3984" s="7">
        <v>0</v>
      </c>
      <c r="AE3984">
        <v>5</v>
      </c>
      <c r="AF3984">
        <v>0</v>
      </c>
      <c r="AG3984">
        <v>0</v>
      </c>
      <c r="AH3984">
        <v>0</v>
      </c>
      <c r="AI3984">
        <v>0</v>
      </c>
      <c r="AJ3984">
        <v>2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</row>
    <row r="3985" spans="1:44" x14ac:dyDescent="0.25">
      <c r="A3985">
        <v>1565149</v>
      </c>
      <c r="B3985">
        <v>760878</v>
      </c>
      <c r="C3985">
        <v>21.202672295102399</v>
      </c>
      <c r="D3985">
        <v>37.867731726475498</v>
      </c>
      <c r="E3985" s="68" t="s">
        <v>900</v>
      </c>
      <c r="F3985" s="8">
        <f>INDEX(Δεδομένα!$P:$P,MATCH('2020'!E3985,Δεδομένα!$O:$O,0))</f>
        <v>136</v>
      </c>
      <c r="G3985" s="6" t="s">
        <v>357</v>
      </c>
      <c r="H3985" s="2" t="str">
        <f>INDEX(Δεδομένα!B$1:B$51,MATCH('2020'!G3985,Δεδομένα!A$1:A$51,0))</f>
        <v>ΔΥΤΙΚΗΣ ΕΛΛΑΔΟΣ</v>
      </c>
      <c r="I3985" s="8">
        <f>INDEX(Δεδομένα!E$1:E$13,MATCH('2020'!H3985,Δεδομένα!D$1:D$13,0))</f>
        <v>7</v>
      </c>
      <c r="J3985" s="1">
        <v>44002</v>
      </c>
      <c r="K3985" s="6" t="s">
        <v>662</v>
      </c>
      <c r="L3985" s="36" t="str">
        <f t="shared" si="248"/>
        <v>20/06/2020 12:30</v>
      </c>
      <c r="M3985" s="1">
        <v>44002</v>
      </c>
      <c r="N3985" s="6" t="s">
        <v>1951</v>
      </c>
      <c r="O3985" s="36" t="str">
        <f t="shared" si="249"/>
        <v>20/06/2020 13:21</v>
      </c>
      <c r="P3985" s="46">
        <f t="shared" si="250"/>
        <v>3.5416666665696539E-2</v>
      </c>
      <c r="Q3985" s="48">
        <v>0</v>
      </c>
      <c r="R3985" s="47">
        <f t="shared" si="251"/>
        <v>50.999999998603016</v>
      </c>
      <c r="S3985" s="6" t="s">
        <v>4704</v>
      </c>
      <c r="T3985" s="6" t="s">
        <v>929</v>
      </c>
      <c r="U3985" s="6" t="s">
        <v>2404</v>
      </c>
      <c r="V3985" s="6" t="s">
        <v>2404</v>
      </c>
      <c r="W3985" s="7">
        <v>0</v>
      </c>
      <c r="X3985" s="7">
        <v>0</v>
      </c>
      <c r="Y3985" s="7">
        <v>0</v>
      </c>
      <c r="Z3985" s="7">
        <v>0</v>
      </c>
      <c r="AA3985" s="7">
        <v>0</v>
      </c>
      <c r="AB3985" s="7">
        <v>0</v>
      </c>
      <c r="AC3985" s="7">
        <v>2</v>
      </c>
      <c r="AD3985" s="7">
        <v>0</v>
      </c>
      <c r="AE3985">
        <v>2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</row>
    <row r="3986" spans="1:44" x14ac:dyDescent="0.25">
      <c r="A3986">
        <v>1569096</v>
      </c>
      <c r="B3986">
        <v>761056</v>
      </c>
      <c r="C3986">
        <v>21.298305311819</v>
      </c>
      <c r="D3986">
        <v>37.863292775235401</v>
      </c>
      <c r="E3986" s="68" t="s">
        <v>925</v>
      </c>
      <c r="F3986" s="8">
        <f>INDEX(Δεδομένα!$P:$P,MATCH('2020'!E3986,Δεδομένα!$O:$O,0))</f>
        <v>135</v>
      </c>
      <c r="G3986" s="6" t="s">
        <v>357</v>
      </c>
      <c r="H3986" s="2" t="str">
        <f>INDEX(Δεδομένα!B$1:B$51,MATCH('2020'!G3986,Δεδομένα!A$1:A$51,0))</f>
        <v>ΔΥΤΙΚΗΣ ΕΛΛΑΔΟΣ</v>
      </c>
      <c r="I3986" s="8">
        <f>INDEX(Δεδομένα!E$1:E$13,MATCH('2020'!H3986,Δεδομένα!D$1:D$13,0))</f>
        <v>7</v>
      </c>
      <c r="J3986" s="1">
        <v>44002</v>
      </c>
      <c r="K3986" s="6" t="s">
        <v>189</v>
      </c>
      <c r="L3986" s="36" t="str">
        <f t="shared" si="248"/>
        <v>20/06/2020 21:38</v>
      </c>
      <c r="M3986" s="1">
        <v>44002</v>
      </c>
      <c r="N3986" s="6" t="s">
        <v>1434</v>
      </c>
      <c r="O3986" s="36" t="str">
        <f t="shared" si="249"/>
        <v>20/06/2020 22:49</v>
      </c>
      <c r="P3986" s="46">
        <f t="shared" si="250"/>
        <v>4.9305555556202307E-2</v>
      </c>
      <c r="Q3986" s="48">
        <v>0</v>
      </c>
      <c r="R3986" s="47">
        <f t="shared" si="251"/>
        <v>71.000000000931323</v>
      </c>
      <c r="S3986" s="6" t="s">
        <v>44</v>
      </c>
      <c r="T3986" s="6" t="s">
        <v>929</v>
      </c>
      <c r="U3986" s="6" t="s">
        <v>44</v>
      </c>
      <c r="V3986" s="6" t="s">
        <v>3620</v>
      </c>
      <c r="W3986" s="7">
        <v>0</v>
      </c>
      <c r="X3986" s="7">
        <v>0</v>
      </c>
      <c r="Y3986" s="7">
        <v>0</v>
      </c>
      <c r="Z3986" s="7">
        <v>0</v>
      </c>
      <c r="AA3986" s="7">
        <v>1</v>
      </c>
      <c r="AB3986" s="7">
        <v>0</v>
      </c>
      <c r="AC3986" s="7">
        <v>0</v>
      </c>
      <c r="AD3986" s="7">
        <v>0</v>
      </c>
      <c r="AE3986">
        <v>2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</row>
    <row r="3987" spans="1:44" x14ac:dyDescent="0.25">
      <c r="A3987">
        <v>1577990</v>
      </c>
      <c r="B3987">
        <v>760877</v>
      </c>
      <c r="C3987">
        <v>22.898133226780502</v>
      </c>
      <c r="D3987">
        <v>40.736398096174199</v>
      </c>
      <c r="E3987" s="68" t="s">
        <v>2077</v>
      </c>
      <c r="F3987" s="8">
        <f>INDEX(Δεδομένα!$P:$P,MATCH('2020'!E3987,Δεδομένα!$O:$O,0))</f>
        <v>40</v>
      </c>
      <c r="G3987" s="6" t="s">
        <v>170</v>
      </c>
      <c r="H3987" s="2" t="str">
        <f>INDEX(Δεδομένα!B$1:B$51,MATCH('2020'!G3987,Δεδομένα!A$1:A$51,0))</f>
        <v>ΚΕΝΤΡΙΚΗΣ ΜΑΚΕΔΟΝΙΑΣ</v>
      </c>
      <c r="I3987" s="8">
        <f>INDEX(Δεδομένα!E$1:E$13,MATCH('2020'!H3987,Δεδομένα!D$1:D$13,0))</f>
        <v>3</v>
      </c>
      <c r="J3987" s="1">
        <v>44002</v>
      </c>
      <c r="K3987" s="6" t="s">
        <v>1549</v>
      </c>
      <c r="L3987" s="36" t="str">
        <f t="shared" si="248"/>
        <v>20/06/2020 12:47</v>
      </c>
      <c r="M3987" s="1">
        <v>44002</v>
      </c>
      <c r="N3987" s="6" t="s">
        <v>1672</v>
      </c>
      <c r="O3987" s="36" t="str">
        <f t="shared" si="249"/>
        <v>20/06/2020 16:18</v>
      </c>
      <c r="P3987" s="46">
        <f t="shared" si="250"/>
        <v>0.14652777778246673</v>
      </c>
      <c r="Q3987" s="48">
        <v>0</v>
      </c>
      <c r="R3987" s="47">
        <f t="shared" si="251"/>
        <v>211.00000000675209</v>
      </c>
      <c r="S3987" s="6" t="s">
        <v>44</v>
      </c>
      <c r="T3987" s="6" t="s">
        <v>195</v>
      </c>
      <c r="U3987" s="6" t="s">
        <v>44</v>
      </c>
      <c r="V3987" s="6" t="s">
        <v>5244</v>
      </c>
      <c r="W3987" s="7">
        <v>0</v>
      </c>
      <c r="X3987" s="7">
        <v>0.1</v>
      </c>
      <c r="Y3987" s="7">
        <v>0</v>
      </c>
      <c r="Z3987" s="7">
        <v>0</v>
      </c>
      <c r="AA3987" s="7">
        <v>0</v>
      </c>
      <c r="AB3987" s="7">
        <v>0</v>
      </c>
      <c r="AC3987" s="7">
        <v>0</v>
      </c>
      <c r="AD3987" s="7">
        <v>0.1</v>
      </c>
      <c r="AE3987">
        <v>6</v>
      </c>
      <c r="AF3987">
        <v>0</v>
      </c>
      <c r="AG3987">
        <v>0</v>
      </c>
      <c r="AH3987">
        <v>0</v>
      </c>
      <c r="AI3987">
        <v>3</v>
      </c>
      <c r="AJ3987">
        <v>3</v>
      </c>
      <c r="AK3987">
        <v>0</v>
      </c>
      <c r="AL3987">
        <v>1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</row>
    <row r="3988" spans="1:44" x14ac:dyDescent="0.25">
      <c r="A3988">
        <v>1565834</v>
      </c>
      <c r="B3988">
        <v>760939</v>
      </c>
      <c r="C3988">
        <v>21.217440063698501</v>
      </c>
      <c r="D3988">
        <v>40.489491830476403</v>
      </c>
      <c r="E3988" s="68" t="s">
        <v>1259</v>
      </c>
      <c r="F3988" s="8">
        <f>INDEX(Δεδομένα!$P:$P,MATCH('2020'!E3988,Δεδομένα!$O:$O,0))</f>
        <v>75</v>
      </c>
      <c r="G3988" s="6" t="s">
        <v>1063</v>
      </c>
      <c r="H3988" s="2" t="str">
        <f>INDEX(Δεδομένα!B$1:B$51,MATCH('2020'!G3988,Δεδομένα!A$1:A$51,0))</f>
        <v>ΔΥΤΙΚΗΣ ΜΑΚΕΔΟΝΙΑΣ</v>
      </c>
      <c r="I3988" s="8">
        <f>INDEX(Δεδομένα!E$1:E$13,MATCH('2020'!H3988,Δεδομένα!D$1:D$13,0))</f>
        <v>4</v>
      </c>
      <c r="J3988" s="1">
        <v>44002</v>
      </c>
      <c r="K3988" s="6" t="s">
        <v>131</v>
      </c>
      <c r="L3988" s="36" t="str">
        <f t="shared" si="248"/>
        <v>20/06/2020 14:50</v>
      </c>
      <c r="M3988" s="1">
        <v>44002</v>
      </c>
      <c r="N3988" s="6" t="s">
        <v>581</v>
      </c>
      <c r="O3988" s="36" t="str">
        <f t="shared" si="249"/>
        <v>20/06/2020 15:40</v>
      </c>
      <c r="P3988" s="46">
        <f t="shared" si="250"/>
        <v>3.4722222226264421E-2</v>
      </c>
      <c r="Q3988" s="48">
        <v>0</v>
      </c>
      <c r="R3988" s="47">
        <f t="shared" si="251"/>
        <v>50.000000005820766</v>
      </c>
      <c r="S3988" s="6" t="s">
        <v>1260</v>
      </c>
      <c r="T3988" s="6" t="s">
        <v>1261</v>
      </c>
      <c r="U3988" s="6" t="s">
        <v>73</v>
      </c>
      <c r="V3988" s="6" t="s">
        <v>5251</v>
      </c>
      <c r="W3988" s="7">
        <v>0</v>
      </c>
      <c r="X3988" s="7">
        <v>0</v>
      </c>
      <c r="Y3988" s="7">
        <v>0</v>
      </c>
      <c r="Z3988" s="7">
        <v>0</v>
      </c>
      <c r="AA3988" s="7">
        <v>0</v>
      </c>
      <c r="AB3988" s="7">
        <v>0.02</v>
      </c>
      <c r="AC3988" s="7">
        <v>0</v>
      </c>
      <c r="AD3988" s="7">
        <v>0</v>
      </c>
      <c r="AE3988">
        <v>2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</row>
    <row r="3989" spans="1:44" x14ac:dyDescent="0.25">
      <c r="A3989">
        <v>1564760</v>
      </c>
      <c r="B3989">
        <v>760880</v>
      </c>
      <c r="C3989">
        <v>22.802958454844301</v>
      </c>
      <c r="D3989">
        <v>41.259900151602203</v>
      </c>
      <c r="E3989" s="68" t="s">
        <v>1179</v>
      </c>
      <c r="F3989" s="8">
        <f>INDEX(Δεδομένα!$P:$P,MATCH('2020'!E3989,Δεδομένα!$O:$O,0))</f>
        <v>58</v>
      </c>
      <c r="G3989" s="6" t="s">
        <v>223</v>
      </c>
      <c r="H3989" s="2" t="str">
        <f>INDEX(Δεδομένα!B$1:B$51,MATCH('2020'!G3989,Δεδομένα!A$1:A$51,0))</f>
        <v>ΚΕΝΤΡΙΚΗΣ ΜΑΚΕΔΟΝΙΑΣ</v>
      </c>
      <c r="I3989" s="8">
        <f>INDEX(Δεδομένα!E$1:E$13,MATCH('2020'!H3989,Δεδομένα!D$1:D$13,0))</f>
        <v>3</v>
      </c>
      <c r="J3989" s="1">
        <v>44002</v>
      </c>
      <c r="K3989" s="6" t="s">
        <v>130</v>
      </c>
      <c r="L3989" s="36" t="str">
        <f t="shared" si="248"/>
        <v>20/06/2020 12:44</v>
      </c>
      <c r="M3989" s="1">
        <v>44002</v>
      </c>
      <c r="N3989" s="6" t="s">
        <v>1020</v>
      </c>
      <c r="O3989" s="36" t="str">
        <f t="shared" si="249"/>
        <v>20/06/2020 13:47</v>
      </c>
      <c r="P3989" s="46">
        <f t="shared" si="250"/>
        <v>4.3750000004365575E-2</v>
      </c>
      <c r="Q3989" s="48">
        <v>0</v>
      </c>
      <c r="R3989" s="47">
        <f t="shared" si="251"/>
        <v>63.000000006286427</v>
      </c>
      <c r="S3989" s="6" t="s">
        <v>223</v>
      </c>
      <c r="T3989" s="6" t="s">
        <v>1145</v>
      </c>
      <c r="U3989" s="6" t="s">
        <v>44</v>
      </c>
      <c r="V3989" s="6" t="s">
        <v>5245</v>
      </c>
      <c r="W3989" s="7">
        <v>0</v>
      </c>
      <c r="X3989" s="7">
        <v>0</v>
      </c>
      <c r="Y3989" s="7">
        <v>0</v>
      </c>
      <c r="Z3989" s="7">
        <v>0.1</v>
      </c>
      <c r="AA3989" s="7">
        <v>0</v>
      </c>
      <c r="AB3989" s="7">
        <v>0</v>
      </c>
      <c r="AC3989" s="7">
        <v>0</v>
      </c>
      <c r="AD3989" s="7">
        <v>0</v>
      </c>
      <c r="AE3989">
        <v>2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</row>
    <row r="3990" spans="1:44" x14ac:dyDescent="0.25">
      <c r="A3990">
        <v>1565382</v>
      </c>
      <c r="B3990">
        <v>760907</v>
      </c>
      <c r="C3990">
        <v>22.508721738462899</v>
      </c>
      <c r="D3990">
        <v>40.875655072702898</v>
      </c>
      <c r="E3990" s="68" t="s">
        <v>229</v>
      </c>
      <c r="F3990" s="8">
        <f>INDEX(Δεδομένα!$P:$P,MATCH('2020'!E3990,Δεδομένα!$O:$O,0))</f>
        <v>60</v>
      </c>
      <c r="G3990" s="6" t="s">
        <v>223</v>
      </c>
      <c r="H3990" s="2" t="str">
        <f>INDEX(Δεδομένα!B$1:B$51,MATCH('2020'!G3990,Δεδομένα!A$1:A$51,0))</f>
        <v>ΚΕΝΤΡΙΚΗΣ ΜΑΚΕΔΟΝΙΑΣ</v>
      </c>
      <c r="I3990" s="8">
        <f>INDEX(Δεδομένα!E$1:E$13,MATCH('2020'!H3990,Δεδομένα!D$1:D$13,0))</f>
        <v>3</v>
      </c>
      <c r="J3990" s="1">
        <v>44002</v>
      </c>
      <c r="K3990" s="6" t="s">
        <v>362</v>
      </c>
      <c r="L3990" s="36" t="str">
        <f t="shared" si="248"/>
        <v>20/06/2020 14:00</v>
      </c>
      <c r="M3990" s="1">
        <v>44002</v>
      </c>
      <c r="N3990" s="6" t="s">
        <v>145</v>
      </c>
      <c r="O3990" s="36" t="str">
        <f t="shared" si="249"/>
        <v>20/06/2020 15:20</v>
      </c>
      <c r="P3990" s="46">
        <f t="shared" si="250"/>
        <v>5.5555555554747116E-2</v>
      </c>
      <c r="Q3990" s="48">
        <v>0</v>
      </c>
      <c r="R3990" s="47">
        <f t="shared" si="251"/>
        <v>79.999999998835847</v>
      </c>
      <c r="S3990" s="6" t="s">
        <v>232</v>
      </c>
      <c r="T3990" s="6" t="s">
        <v>226</v>
      </c>
      <c r="U3990" s="6" t="s">
        <v>44</v>
      </c>
      <c r="V3990" s="6" t="s">
        <v>5248</v>
      </c>
      <c r="W3990" s="7">
        <v>0</v>
      </c>
      <c r="X3990" s="7">
        <v>0</v>
      </c>
      <c r="Y3990" s="7">
        <v>0</v>
      </c>
      <c r="Z3990" s="7">
        <v>0.5</v>
      </c>
      <c r="AA3990" s="7">
        <v>0</v>
      </c>
      <c r="AB3990" s="7">
        <v>0</v>
      </c>
      <c r="AC3990" s="7">
        <v>0</v>
      </c>
      <c r="AD3990" s="7">
        <v>0</v>
      </c>
      <c r="AE3990">
        <v>2</v>
      </c>
      <c r="AF3990">
        <v>0</v>
      </c>
      <c r="AG3990">
        <v>0</v>
      </c>
      <c r="AH3990">
        <v>0</v>
      </c>
      <c r="AI3990">
        <v>0</v>
      </c>
      <c r="AJ3990">
        <v>1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</row>
    <row r="3991" spans="1:44" x14ac:dyDescent="0.25">
      <c r="A3991">
        <v>1565703</v>
      </c>
      <c r="B3991">
        <v>761052</v>
      </c>
      <c r="C3991">
        <v>22.677282314113999</v>
      </c>
      <c r="D3991">
        <v>41.010846435909201</v>
      </c>
      <c r="E3991" s="68" t="s">
        <v>222</v>
      </c>
      <c r="F3991" s="8">
        <f>INDEX(Δεδομένα!$P:$P,MATCH('2020'!E3991,Δεδομένα!$O:$O,0))</f>
        <v>59</v>
      </c>
      <c r="G3991" s="6" t="s">
        <v>223</v>
      </c>
      <c r="H3991" s="2" t="str">
        <f>INDEX(Δεδομένα!B$1:B$51,MATCH('2020'!G3991,Δεδομένα!A$1:A$51,0))</f>
        <v>ΚΕΝΤΡΙΚΗΣ ΜΑΚΕΔΟΝΙΑΣ</v>
      </c>
      <c r="I3991" s="8">
        <f>INDEX(Δεδομένα!E$1:E$13,MATCH('2020'!H3991,Δεδομένα!D$1:D$13,0))</f>
        <v>3</v>
      </c>
      <c r="J3991" s="1">
        <v>44002</v>
      </c>
      <c r="K3991" s="6" t="s">
        <v>79</v>
      </c>
      <c r="L3991" s="36" t="str">
        <f t="shared" si="248"/>
        <v>20/06/2020 21:15</v>
      </c>
      <c r="M3991" s="1">
        <v>44002</v>
      </c>
      <c r="N3991" s="6" t="s">
        <v>2325</v>
      </c>
      <c r="O3991" s="36" t="str">
        <f t="shared" si="249"/>
        <v>20/06/2020 22:20</v>
      </c>
      <c r="P3991" s="46">
        <f t="shared" si="250"/>
        <v>4.5138888890505768E-2</v>
      </c>
      <c r="Q3991" s="48">
        <v>0</v>
      </c>
      <c r="R3991" s="47">
        <f t="shared" si="251"/>
        <v>65.000000002328306</v>
      </c>
      <c r="S3991" s="6" t="s">
        <v>223</v>
      </c>
      <c r="T3991" s="6" t="s">
        <v>226</v>
      </c>
      <c r="U3991" s="6" t="s">
        <v>227</v>
      </c>
      <c r="V3991" s="6" t="s">
        <v>227</v>
      </c>
      <c r="W3991" s="7">
        <v>0</v>
      </c>
      <c r="X3991" s="7">
        <v>0</v>
      </c>
      <c r="Y3991" s="7">
        <v>0</v>
      </c>
      <c r="Z3991" s="7">
        <v>0</v>
      </c>
      <c r="AA3991" s="7">
        <v>0</v>
      </c>
      <c r="AB3991" s="7">
        <v>8</v>
      </c>
      <c r="AC3991" s="7">
        <v>0</v>
      </c>
      <c r="AD3991" s="7">
        <v>0</v>
      </c>
      <c r="AE3991">
        <v>4</v>
      </c>
      <c r="AF3991">
        <v>0</v>
      </c>
      <c r="AG3991">
        <v>0</v>
      </c>
      <c r="AH3991">
        <v>0</v>
      </c>
      <c r="AI3991">
        <v>0</v>
      </c>
      <c r="AJ3991">
        <v>2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</row>
    <row r="3992" spans="1:44" x14ac:dyDescent="0.25">
      <c r="A3992">
        <v>1564914</v>
      </c>
      <c r="B3992">
        <v>760926</v>
      </c>
      <c r="C3992">
        <v>21.845446452934201</v>
      </c>
      <c r="D3992">
        <v>40.500050659729098</v>
      </c>
      <c r="E3992" s="68" t="s">
        <v>1028</v>
      </c>
      <c r="F3992" s="8">
        <f>INDEX(Δεδομένα!$P:$P,MATCH('2020'!E3992,Δεδομένα!$O:$O,0))</f>
        <v>73</v>
      </c>
      <c r="G3992" s="6" t="s">
        <v>246</v>
      </c>
      <c r="H3992" s="2" t="str">
        <f>INDEX(Δεδομένα!B$1:B$51,MATCH('2020'!G3992,Δεδομένα!A$1:A$51,0))</f>
        <v>ΔΥΤΙΚΗΣ ΜΑΚΕΔΟΝΙΑΣ</v>
      </c>
      <c r="I3992" s="8">
        <f>INDEX(Δεδομένα!E$1:E$13,MATCH('2020'!H3992,Δεδομένα!D$1:D$13,0))</f>
        <v>4</v>
      </c>
      <c r="J3992" s="1">
        <v>44002</v>
      </c>
      <c r="K3992" s="6" t="s">
        <v>481</v>
      </c>
      <c r="L3992" s="36" t="str">
        <f t="shared" si="248"/>
        <v>20/06/2020 12:50</v>
      </c>
      <c r="M3992" s="1">
        <v>44002</v>
      </c>
      <c r="N3992" s="6" t="s">
        <v>104</v>
      </c>
      <c r="O3992" s="36" t="str">
        <f t="shared" si="249"/>
        <v>20/06/2020 15:30</v>
      </c>
      <c r="P3992" s="46">
        <f t="shared" si="250"/>
        <v>0.11111111111677019</v>
      </c>
      <c r="Q3992" s="48">
        <v>0</v>
      </c>
      <c r="R3992" s="47">
        <f t="shared" si="251"/>
        <v>160.00000000814907</v>
      </c>
      <c r="S3992" s="6" t="s">
        <v>44</v>
      </c>
      <c r="T3992" s="6" t="s">
        <v>1031</v>
      </c>
      <c r="U3992" s="6" t="s">
        <v>44</v>
      </c>
      <c r="V3992" s="6" t="s">
        <v>5250</v>
      </c>
      <c r="W3992" s="7">
        <v>0</v>
      </c>
      <c r="X3992" s="7">
        <v>0</v>
      </c>
      <c r="Y3992" s="7">
        <v>0</v>
      </c>
      <c r="Z3992" s="7">
        <v>0.01</v>
      </c>
      <c r="AA3992" s="7">
        <v>0</v>
      </c>
      <c r="AB3992" s="7">
        <v>0</v>
      </c>
      <c r="AC3992" s="7">
        <v>0</v>
      </c>
      <c r="AD3992" s="7">
        <v>0</v>
      </c>
      <c r="AE3992">
        <v>2</v>
      </c>
      <c r="AF3992">
        <v>0</v>
      </c>
      <c r="AG3992">
        <v>0</v>
      </c>
      <c r="AH3992">
        <v>0</v>
      </c>
      <c r="AI3992">
        <v>0</v>
      </c>
      <c r="AJ3992">
        <v>1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</row>
    <row r="3993" spans="1:44" x14ac:dyDescent="0.25">
      <c r="A3993">
        <v>1564920</v>
      </c>
      <c r="B3993">
        <v>761008</v>
      </c>
      <c r="C3993">
        <v>21.603619016283499</v>
      </c>
      <c r="D3993">
        <v>40.570128560521802</v>
      </c>
      <c r="E3993" s="68" t="s">
        <v>1028</v>
      </c>
      <c r="F3993" s="8">
        <f>INDEX(Δεδομένα!$P:$P,MATCH('2020'!E3993,Δεδομένα!$O:$O,0))</f>
        <v>73</v>
      </c>
      <c r="G3993" s="6" t="s">
        <v>246</v>
      </c>
      <c r="H3993" s="2" t="str">
        <f>INDEX(Δεδομένα!B$1:B$51,MATCH('2020'!G3993,Δεδομένα!A$1:A$51,0))</f>
        <v>ΔΥΤΙΚΗΣ ΜΑΚΕΔΟΝΙΑΣ</v>
      </c>
      <c r="I3993" s="8">
        <f>INDEX(Δεδομένα!E$1:E$13,MATCH('2020'!H3993,Δεδομένα!D$1:D$13,0))</f>
        <v>4</v>
      </c>
      <c r="J3993" s="1">
        <v>44002</v>
      </c>
      <c r="K3993" s="6" t="s">
        <v>327</v>
      </c>
      <c r="L3993" s="36" t="str">
        <f t="shared" si="248"/>
        <v>20/06/2020 18:50</v>
      </c>
      <c r="M3993" s="1">
        <v>44002</v>
      </c>
      <c r="N3993" s="6" t="s">
        <v>637</v>
      </c>
      <c r="O3993" s="36" t="str">
        <f t="shared" si="249"/>
        <v>20/06/2020 20:15</v>
      </c>
      <c r="P3993" s="46">
        <f t="shared" si="250"/>
        <v>5.9027777781011537E-2</v>
      </c>
      <c r="Q3993" s="48">
        <v>0</v>
      </c>
      <c r="R3993" s="47">
        <f t="shared" si="251"/>
        <v>85.000000004656613</v>
      </c>
      <c r="S3993" s="6" t="s">
        <v>44</v>
      </c>
      <c r="T3993" s="6" t="s">
        <v>1031</v>
      </c>
      <c r="U3993" s="6" t="s">
        <v>44</v>
      </c>
      <c r="V3993" s="6" t="s">
        <v>5258</v>
      </c>
      <c r="W3993" s="7">
        <v>0</v>
      </c>
      <c r="X3993" s="7">
        <v>0</v>
      </c>
      <c r="Y3993" s="7">
        <v>0</v>
      </c>
      <c r="Z3993" s="7">
        <v>0.01</v>
      </c>
      <c r="AA3993" s="7">
        <v>0</v>
      </c>
      <c r="AB3993" s="7">
        <v>0</v>
      </c>
      <c r="AC3993" s="7">
        <v>0</v>
      </c>
      <c r="AD3993" s="7">
        <v>0</v>
      </c>
      <c r="AE3993">
        <v>2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</row>
    <row r="3994" spans="1:44" x14ac:dyDescent="0.25">
      <c r="A3994">
        <v>1584881</v>
      </c>
      <c r="B3994">
        <v>760908</v>
      </c>
      <c r="C3994">
        <v>22.933517569925598</v>
      </c>
      <c r="D3994">
        <v>37.9053967062016</v>
      </c>
      <c r="E3994" s="68" t="s">
        <v>810</v>
      </c>
      <c r="F3994" s="8">
        <f>INDEX(Δεδομένα!$P:$P,MATCH('2020'!E3994,Δεδομένα!$O:$O,0))</f>
        <v>157</v>
      </c>
      <c r="G3994" s="6" t="s">
        <v>391</v>
      </c>
      <c r="H3994" s="2" t="str">
        <f>INDEX(Δεδομένα!B$1:B$51,MATCH('2020'!G3994,Δεδομένα!A$1:A$51,0))</f>
        <v>ΠΕΛΛΟΠΟΝΗΣΟΥ</v>
      </c>
      <c r="I3994" s="8">
        <f>INDEX(Δεδομένα!E$1:E$13,MATCH('2020'!H3994,Δεδομένα!D$1:D$13,0))</f>
        <v>8</v>
      </c>
      <c r="J3994" s="1">
        <v>44002</v>
      </c>
      <c r="K3994" s="6" t="s">
        <v>612</v>
      </c>
      <c r="L3994" s="36" t="str">
        <f t="shared" si="248"/>
        <v>20/06/2020 13:50</v>
      </c>
      <c r="M3994" s="1">
        <v>44002</v>
      </c>
      <c r="N3994" s="6" t="s">
        <v>1358</v>
      </c>
      <c r="O3994" s="36" t="str">
        <f t="shared" si="249"/>
        <v>20/06/2020 14:09</v>
      </c>
      <c r="P3994" s="46">
        <f t="shared" si="250"/>
        <v>1.3194444443797693E-2</v>
      </c>
      <c r="Q3994" s="48">
        <v>0</v>
      </c>
      <c r="R3994" s="47">
        <f t="shared" si="251"/>
        <v>18.999999999068677</v>
      </c>
      <c r="S3994" s="6" t="s">
        <v>44</v>
      </c>
      <c r="T3994" s="6" t="s">
        <v>1012</v>
      </c>
      <c r="U3994" s="6" t="s">
        <v>44</v>
      </c>
      <c r="V3994" s="6" t="s">
        <v>4821</v>
      </c>
      <c r="W3994" s="7">
        <v>0</v>
      </c>
      <c r="X3994" s="7">
        <v>0</v>
      </c>
      <c r="Y3994" s="7">
        <v>0</v>
      </c>
      <c r="Z3994" s="7">
        <v>0.2</v>
      </c>
      <c r="AA3994" s="7">
        <v>0</v>
      </c>
      <c r="AB3994" s="7">
        <v>0</v>
      </c>
      <c r="AC3994" s="7">
        <v>0</v>
      </c>
      <c r="AD3994" s="7">
        <v>0</v>
      </c>
      <c r="AE3994">
        <v>2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</row>
    <row r="3995" spans="1:44" x14ac:dyDescent="0.25">
      <c r="A3995">
        <v>1584891</v>
      </c>
      <c r="B3995">
        <v>760912</v>
      </c>
      <c r="C3995">
        <v>22.896252648640399</v>
      </c>
      <c r="D3995">
        <v>37.896625598135202</v>
      </c>
      <c r="E3995" s="68" t="s">
        <v>810</v>
      </c>
      <c r="F3995" s="8">
        <f>INDEX(Δεδομένα!$P:$P,MATCH('2020'!E3995,Δεδομένα!$O:$O,0))</f>
        <v>157</v>
      </c>
      <c r="G3995" s="6" t="s">
        <v>391</v>
      </c>
      <c r="H3995" s="2" t="str">
        <f>INDEX(Δεδομένα!B$1:B$51,MATCH('2020'!G3995,Δεδομένα!A$1:A$51,0))</f>
        <v>ΠΕΛΛΟΠΟΝΗΣΟΥ</v>
      </c>
      <c r="I3995" s="8">
        <f>INDEX(Δεδομένα!E$1:E$13,MATCH('2020'!H3995,Δεδομένα!D$1:D$13,0))</f>
        <v>8</v>
      </c>
      <c r="J3995" s="1">
        <v>44002</v>
      </c>
      <c r="K3995" s="6" t="s">
        <v>1632</v>
      </c>
      <c r="L3995" s="36" t="str">
        <f t="shared" si="248"/>
        <v>20/06/2020 14:04</v>
      </c>
      <c r="M3995" s="1">
        <v>44002</v>
      </c>
      <c r="N3995" s="6" t="s">
        <v>1870</v>
      </c>
      <c r="O3995" s="36" t="str">
        <f t="shared" si="249"/>
        <v>20/06/2020 14:31</v>
      </c>
      <c r="P3995" s="46">
        <f t="shared" si="250"/>
        <v>1.8750000002910383E-2</v>
      </c>
      <c r="Q3995" s="48">
        <v>0</v>
      </c>
      <c r="R3995" s="47">
        <f t="shared" si="251"/>
        <v>27.000000004190952</v>
      </c>
      <c r="S3995" s="6" t="s">
        <v>44</v>
      </c>
      <c r="T3995" s="6" t="s">
        <v>1012</v>
      </c>
      <c r="U3995" s="6" t="s">
        <v>44</v>
      </c>
      <c r="V3995" s="6" t="s">
        <v>4042</v>
      </c>
      <c r="W3995" s="7">
        <v>0</v>
      </c>
      <c r="X3995" s="7">
        <v>0</v>
      </c>
      <c r="Y3995" s="7">
        <v>0</v>
      </c>
      <c r="Z3995" s="7">
        <v>0</v>
      </c>
      <c r="AA3995" s="7">
        <v>0</v>
      </c>
      <c r="AB3995" s="7">
        <v>0.4</v>
      </c>
      <c r="AC3995" s="7">
        <v>0</v>
      </c>
      <c r="AD3995" s="7">
        <v>0</v>
      </c>
      <c r="AE3995">
        <v>4</v>
      </c>
      <c r="AF3995">
        <v>0</v>
      </c>
      <c r="AG3995">
        <v>0</v>
      </c>
      <c r="AH3995">
        <v>0</v>
      </c>
      <c r="AI3995">
        <v>0</v>
      </c>
      <c r="AJ3995">
        <v>2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</row>
    <row r="3996" spans="1:44" x14ac:dyDescent="0.25">
      <c r="A3996">
        <v>1584908</v>
      </c>
      <c r="B3996">
        <v>760953</v>
      </c>
      <c r="C3996">
        <v>22.938783688027598</v>
      </c>
      <c r="D3996">
        <v>37.9096829053424</v>
      </c>
      <c r="E3996" s="68" t="s">
        <v>810</v>
      </c>
      <c r="F3996" s="8">
        <f>INDEX(Δεδομένα!$P:$P,MATCH('2020'!E3996,Δεδομένα!$O:$O,0))</f>
        <v>157</v>
      </c>
      <c r="G3996" s="6" t="s">
        <v>391</v>
      </c>
      <c r="H3996" s="2" t="str">
        <f>INDEX(Δεδομένα!B$1:B$51,MATCH('2020'!G3996,Δεδομένα!A$1:A$51,0))</f>
        <v>ΠΕΛΛΟΠΟΝΗΣΟΥ</v>
      </c>
      <c r="I3996" s="8">
        <f>INDEX(Δεδομένα!E$1:E$13,MATCH('2020'!H3996,Δεδομένα!D$1:D$13,0))</f>
        <v>8</v>
      </c>
      <c r="J3996" s="1">
        <v>44002</v>
      </c>
      <c r="K3996" s="6" t="s">
        <v>153</v>
      </c>
      <c r="L3996" s="36" t="str">
        <f t="shared" si="248"/>
        <v>20/06/2020 16:15</v>
      </c>
      <c r="M3996" s="1">
        <v>44002</v>
      </c>
      <c r="N3996" s="6" t="s">
        <v>239</v>
      </c>
      <c r="O3996" s="36" t="str">
        <f t="shared" si="249"/>
        <v>20/06/2020 16:49</v>
      </c>
      <c r="P3996" s="46">
        <f t="shared" si="250"/>
        <v>2.361111110803904E-2</v>
      </c>
      <c r="Q3996" s="48">
        <v>0</v>
      </c>
      <c r="R3996" s="47">
        <f t="shared" si="251"/>
        <v>33.999999995576218</v>
      </c>
      <c r="S3996" s="6" t="s">
        <v>44</v>
      </c>
      <c r="T3996" s="6" t="s">
        <v>1012</v>
      </c>
      <c r="U3996" s="6" t="s">
        <v>44</v>
      </c>
      <c r="V3996" s="6" t="s">
        <v>4821</v>
      </c>
      <c r="W3996" s="7">
        <v>0</v>
      </c>
      <c r="X3996" s="7">
        <v>0</v>
      </c>
      <c r="Y3996" s="7">
        <v>0</v>
      </c>
      <c r="Z3996" s="7">
        <v>0.3</v>
      </c>
      <c r="AA3996" s="7">
        <v>0</v>
      </c>
      <c r="AB3996" s="7">
        <v>0</v>
      </c>
      <c r="AC3996" s="7">
        <v>0</v>
      </c>
      <c r="AD3996" s="7">
        <v>0</v>
      </c>
      <c r="AE3996">
        <v>4</v>
      </c>
      <c r="AF3996">
        <v>0</v>
      </c>
      <c r="AG3996">
        <v>0</v>
      </c>
      <c r="AH3996">
        <v>0</v>
      </c>
      <c r="AI3996">
        <v>0</v>
      </c>
      <c r="AJ3996">
        <v>2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</row>
    <row r="3997" spans="1:44" x14ac:dyDescent="0.25">
      <c r="A3997">
        <v>1565971</v>
      </c>
      <c r="B3997">
        <v>760887</v>
      </c>
      <c r="C3997">
        <v>25.227149341677499</v>
      </c>
      <c r="D3997">
        <v>37.407450164347502</v>
      </c>
      <c r="E3997" s="68" t="s">
        <v>2606</v>
      </c>
      <c r="F3997" s="8">
        <f>INDEX(Δεδομένα!$P:$P,MATCH('2020'!E3997,Δεδομένα!$O:$O,0))</f>
        <v>187</v>
      </c>
      <c r="G3997" s="6" t="s">
        <v>479</v>
      </c>
      <c r="H3997" s="2" t="str">
        <f>INDEX(Δεδομένα!B$1:B$51,MATCH('2020'!G3997,Δεδομένα!A$1:A$51,0))</f>
        <v>ΝΟΤΙΟΥ ΑΙΓΑΙΟΥ</v>
      </c>
      <c r="I3997" s="8">
        <f>INDEX(Δεδομένα!E$1:E$13,MATCH('2020'!H3997,Δεδομένα!D$1:D$13,0))</f>
        <v>10</v>
      </c>
      <c r="J3997" s="1">
        <v>44002</v>
      </c>
      <c r="K3997" s="6" t="s">
        <v>1788</v>
      </c>
      <c r="L3997" s="36" t="str">
        <f t="shared" si="248"/>
        <v>20/06/2020 13:13</v>
      </c>
      <c r="M3997" s="1">
        <v>44002</v>
      </c>
      <c r="N3997" s="6" t="s">
        <v>419</v>
      </c>
      <c r="O3997" s="36" t="str">
        <f t="shared" si="249"/>
        <v>20/06/2020 19:36</v>
      </c>
      <c r="P3997" s="46">
        <f t="shared" si="250"/>
        <v>0.26597222222335404</v>
      </c>
      <c r="Q3997" s="48">
        <v>0</v>
      </c>
      <c r="R3997" s="47">
        <f t="shared" si="251"/>
        <v>383.00000000162981</v>
      </c>
      <c r="S3997" s="6" t="s">
        <v>44</v>
      </c>
      <c r="T3997" s="6" t="s">
        <v>5246</v>
      </c>
      <c r="U3997" s="6" t="s">
        <v>44</v>
      </c>
      <c r="V3997" s="6" t="s">
        <v>5247</v>
      </c>
      <c r="W3997" s="7">
        <v>0</v>
      </c>
      <c r="X3997" s="7">
        <v>0</v>
      </c>
      <c r="Y3997" s="7">
        <v>0</v>
      </c>
      <c r="Z3997" s="7">
        <v>2000</v>
      </c>
      <c r="AA3997" s="7">
        <v>0</v>
      </c>
      <c r="AB3997" s="7">
        <v>500</v>
      </c>
      <c r="AC3997" s="7">
        <v>0</v>
      </c>
      <c r="AD3997" s="7">
        <v>0</v>
      </c>
      <c r="AE3997">
        <v>4</v>
      </c>
      <c r="AF3997">
        <v>0</v>
      </c>
      <c r="AG3997">
        <v>0</v>
      </c>
      <c r="AH3997">
        <v>0</v>
      </c>
      <c r="AI3997">
        <v>8</v>
      </c>
      <c r="AJ3997">
        <v>0</v>
      </c>
      <c r="AK3997">
        <v>0</v>
      </c>
      <c r="AL3997">
        <v>0</v>
      </c>
      <c r="AM3997">
        <v>2</v>
      </c>
      <c r="AN3997">
        <v>0</v>
      </c>
      <c r="AO3997">
        <v>0</v>
      </c>
      <c r="AP3997">
        <v>1</v>
      </c>
      <c r="AQ3997">
        <v>0</v>
      </c>
      <c r="AR3997">
        <v>0</v>
      </c>
    </row>
    <row r="3998" spans="1:44" x14ac:dyDescent="0.25">
      <c r="A3998">
        <v>1564720</v>
      </c>
      <c r="B3998">
        <v>761023</v>
      </c>
      <c r="C3998">
        <v>22.6824150530088</v>
      </c>
      <c r="D3998">
        <v>36.826721059570502</v>
      </c>
      <c r="E3998" s="68" t="s">
        <v>368</v>
      </c>
      <c r="F3998" s="8">
        <f>INDEX(Δεδομένα!$P:$P,MATCH('2020'!E3998,Δεδομένα!$O:$O,0))</f>
        <v>151</v>
      </c>
      <c r="G3998" s="6" t="s">
        <v>369</v>
      </c>
      <c r="H3998" s="2" t="str">
        <f>INDEX(Δεδομένα!B$1:B$51,MATCH('2020'!G3998,Δεδομένα!A$1:A$51,0))</f>
        <v>ΠΕΛΛΟΠΟΝΗΣΟΥ</v>
      </c>
      <c r="I3998" s="8">
        <f>INDEX(Δεδομένα!E$1:E$13,MATCH('2020'!H3998,Δεδομένα!D$1:D$13,0))</f>
        <v>8</v>
      </c>
      <c r="J3998" s="1">
        <v>44002</v>
      </c>
      <c r="K3998" s="6" t="s">
        <v>631</v>
      </c>
      <c r="L3998" s="36" t="str">
        <f t="shared" si="248"/>
        <v>20/06/2020 20:12</v>
      </c>
      <c r="M3998" s="1">
        <v>44002</v>
      </c>
      <c r="N3998" s="6" t="s">
        <v>752</v>
      </c>
      <c r="O3998" s="36" t="str">
        <f t="shared" si="249"/>
        <v>20/06/2020 21:10</v>
      </c>
      <c r="P3998" s="46">
        <f t="shared" si="250"/>
        <v>4.0277777778101154E-2</v>
      </c>
      <c r="Q3998" s="48">
        <v>0</v>
      </c>
      <c r="R3998" s="47">
        <f t="shared" si="251"/>
        <v>58.000000000465661</v>
      </c>
      <c r="S3998" s="6" t="s">
        <v>1002</v>
      </c>
      <c r="T3998" s="6" t="s">
        <v>373</v>
      </c>
      <c r="U3998" s="6" t="s">
        <v>44</v>
      </c>
      <c r="V3998" s="6" t="s">
        <v>3691</v>
      </c>
      <c r="W3998" s="7">
        <v>0</v>
      </c>
      <c r="X3998" s="7">
        <v>0</v>
      </c>
      <c r="Y3998" s="7">
        <v>0</v>
      </c>
      <c r="Z3998" s="7">
        <v>0</v>
      </c>
      <c r="AA3998" s="7">
        <v>0</v>
      </c>
      <c r="AB3998" s="7">
        <v>1</v>
      </c>
      <c r="AC3998" s="7">
        <v>0</v>
      </c>
      <c r="AD3998" s="7">
        <v>0</v>
      </c>
      <c r="AE3998">
        <v>3</v>
      </c>
      <c r="AF3998">
        <v>0</v>
      </c>
      <c r="AG3998">
        <v>3</v>
      </c>
      <c r="AH3998">
        <v>0</v>
      </c>
      <c r="AI3998">
        <v>0</v>
      </c>
      <c r="AJ3998">
        <v>3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</row>
    <row r="3999" spans="1:44" x14ac:dyDescent="0.25">
      <c r="A3999">
        <v>1564708</v>
      </c>
      <c r="B3999">
        <v>760981</v>
      </c>
      <c r="C3999">
        <v>22.3648978645234</v>
      </c>
      <c r="D3999">
        <v>39.986088750047102</v>
      </c>
      <c r="E3999" s="68" t="s">
        <v>1022</v>
      </c>
      <c r="F3999" s="8">
        <f>INDEX(Δεδομένα!$P:$P,MATCH('2020'!E3999,Δεδομένα!$O:$O,0))</f>
        <v>103</v>
      </c>
      <c r="G3999" s="6" t="s">
        <v>288</v>
      </c>
      <c r="H3999" s="2" t="str">
        <f>INDEX(Δεδομένα!B$1:B$51,MATCH('2020'!G3999,Δεδομένα!A$1:A$51,0))</f>
        <v>ΘΕΣΣΑΛΙΑΣ</v>
      </c>
      <c r="I3999" s="8">
        <f>INDEX(Δεδομένα!E$1:E$13,MATCH('2020'!H3999,Δεδομένα!D$1:D$13,0))</f>
        <v>6</v>
      </c>
      <c r="J3999" s="1">
        <v>44002</v>
      </c>
      <c r="K3999" s="6" t="s">
        <v>336</v>
      </c>
      <c r="L3999" s="36" t="str">
        <f t="shared" si="248"/>
        <v>20/06/2020 17:40</v>
      </c>
      <c r="M3999" s="1">
        <v>44002</v>
      </c>
      <c r="N3999" s="6" t="s">
        <v>2084</v>
      </c>
      <c r="O3999" s="36" t="str">
        <f t="shared" si="249"/>
        <v>20/06/2020 20:02</v>
      </c>
      <c r="P3999" s="46">
        <f t="shared" si="250"/>
        <v>9.8611111112404615E-2</v>
      </c>
      <c r="Q3999" s="48">
        <v>0</v>
      </c>
      <c r="R3999" s="47">
        <f t="shared" si="251"/>
        <v>142.00000000186265</v>
      </c>
      <c r="S3999" s="6" t="s">
        <v>1025</v>
      </c>
      <c r="T3999" s="6" t="s">
        <v>1026</v>
      </c>
      <c r="U3999" s="6" t="s">
        <v>3925</v>
      </c>
      <c r="V3999" s="6" t="s">
        <v>1584</v>
      </c>
      <c r="W3999" s="7">
        <v>0</v>
      </c>
      <c r="X3999" s="7">
        <v>0.05</v>
      </c>
      <c r="Y3999" s="7">
        <v>0</v>
      </c>
      <c r="Z3999" s="7">
        <v>0</v>
      </c>
      <c r="AA3999" s="7">
        <v>0</v>
      </c>
      <c r="AB3999" s="7">
        <v>0</v>
      </c>
      <c r="AC3999" s="7">
        <v>0</v>
      </c>
      <c r="AD3999" s="7">
        <v>0</v>
      </c>
      <c r="AE3999">
        <v>2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</row>
    <row r="4000" spans="1:44" x14ac:dyDescent="0.25">
      <c r="A4000">
        <v>1606463</v>
      </c>
      <c r="B4000">
        <v>760923</v>
      </c>
      <c r="C4000">
        <v>26.525124898948601</v>
      </c>
      <c r="D4000">
        <v>39.142899237806198</v>
      </c>
      <c r="E4000" s="68" t="s">
        <v>494</v>
      </c>
      <c r="F4000" s="8">
        <f>INDEX(Δεδομένα!$P:$P,MATCH('2020'!E4000,Δεδομένα!$O:$O,0))</f>
        <v>196</v>
      </c>
      <c r="G4000" s="6" t="s">
        <v>495</v>
      </c>
      <c r="H4000" s="2" t="str">
        <f>INDEX(Δεδομένα!B$1:B$51,MATCH('2020'!G4000,Δεδομένα!A$1:A$51,0))</f>
        <v>ΒΟΡΕΙΟΥ ΑΙΓΑΙΟΥ</v>
      </c>
      <c r="I4000" s="8">
        <f>INDEX(Δεδομένα!E$1:E$13,MATCH('2020'!H4000,Δεδομένα!D$1:D$13,0))</f>
        <v>11</v>
      </c>
      <c r="J4000" s="1">
        <v>44002</v>
      </c>
      <c r="K4000" s="6" t="s">
        <v>542</v>
      </c>
      <c r="L4000" s="36" t="str">
        <f t="shared" si="248"/>
        <v>20/06/2020 14:30</v>
      </c>
      <c r="M4000" s="1">
        <v>44002</v>
      </c>
      <c r="N4000" s="6" t="s">
        <v>149</v>
      </c>
      <c r="O4000" s="36" t="str">
        <f t="shared" si="249"/>
        <v>20/06/2020 17:10</v>
      </c>
      <c r="P4000" s="46">
        <f t="shared" si="250"/>
        <v>0.11111111111677019</v>
      </c>
      <c r="Q4000" s="48">
        <v>0</v>
      </c>
      <c r="R4000" s="47">
        <f t="shared" si="251"/>
        <v>160.00000000814907</v>
      </c>
      <c r="S4000" s="6" t="s">
        <v>44</v>
      </c>
      <c r="T4000" s="6" t="s">
        <v>499</v>
      </c>
      <c r="U4000" s="6" t="s">
        <v>1641</v>
      </c>
      <c r="V4000" s="6" t="s">
        <v>1641</v>
      </c>
      <c r="W4000" s="7">
        <v>0</v>
      </c>
      <c r="X4000" s="7">
        <v>0</v>
      </c>
      <c r="Y4000" s="7">
        <v>0</v>
      </c>
      <c r="Z4000" s="7">
        <v>0</v>
      </c>
      <c r="AA4000" s="7">
        <v>0</v>
      </c>
      <c r="AB4000" s="7">
        <v>1</v>
      </c>
      <c r="AC4000" s="7">
        <v>0</v>
      </c>
      <c r="AD4000" s="7">
        <v>0</v>
      </c>
      <c r="AE4000">
        <v>9</v>
      </c>
      <c r="AF4000">
        <v>5</v>
      </c>
      <c r="AG4000">
        <v>0</v>
      </c>
      <c r="AH4000">
        <v>0</v>
      </c>
      <c r="AI4000">
        <v>0</v>
      </c>
      <c r="AJ4000">
        <v>5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</row>
    <row r="4001" spans="1:44" x14ac:dyDescent="0.25">
      <c r="A4001">
        <v>1569679</v>
      </c>
      <c r="B4001">
        <v>760833</v>
      </c>
      <c r="C4001">
        <v>22.7518850712476</v>
      </c>
      <c r="D4001">
        <v>39.208069875203599</v>
      </c>
      <c r="E4001" s="68" t="s">
        <v>1250</v>
      </c>
      <c r="F4001" s="8">
        <f>INDEX(Δεδομένα!$P:$P,MATCH('2020'!E4001,Δεδομένα!$O:$O,0))</f>
        <v>105</v>
      </c>
      <c r="G4001" s="6" t="s">
        <v>958</v>
      </c>
      <c r="H4001" s="2" t="str">
        <f>INDEX(Δεδομένα!B$1:B$51,MATCH('2020'!G4001,Δεδομένα!A$1:A$51,0))</f>
        <v>ΘΕΣΣΑΛΙΑΣ</v>
      </c>
      <c r="I4001" s="8">
        <f>INDEX(Δεδομένα!E$1:E$13,MATCH('2020'!H4001,Δεδομένα!D$1:D$13,0))</f>
        <v>6</v>
      </c>
      <c r="J4001" s="1">
        <v>44002</v>
      </c>
      <c r="K4001" s="6" t="s">
        <v>2607</v>
      </c>
      <c r="L4001" s="36" t="str">
        <f t="shared" si="248"/>
        <v>20/06/2020 09:50</v>
      </c>
      <c r="M4001" s="1">
        <v>44002</v>
      </c>
      <c r="N4001" s="6" t="s">
        <v>664</v>
      </c>
      <c r="O4001" s="36" t="str">
        <f t="shared" si="249"/>
        <v>20/06/2020 10:30</v>
      </c>
      <c r="P4001" s="46">
        <f t="shared" si="250"/>
        <v>2.7777777781011537E-2</v>
      </c>
      <c r="Q4001" s="48">
        <v>0</v>
      </c>
      <c r="R4001" s="47">
        <f t="shared" si="251"/>
        <v>40.000000004656613</v>
      </c>
      <c r="S4001" s="6" t="s">
        <v>44</v>
      </c>
      <c r="T4001" s="6" t="s">
        <v>1253</v>
      </c>
      <c r="U4001" s="6" t="s">
        <v>5242</v>
      </c>
      <c r="V4001" s="6" t="s">
        <v>5243</v>
      </c>
      <c r="W4001" s="7">
        <v>0</v>
      </c>
      <c r="X4001" s="7">
        <v>0</v>
      </c>
      <c r="Y4001" s="7">
        <v>0</v>
      </c>
      <c r="Z4001" s="7">
        <v>0</v>
      </c>
      <c r="AA4001" s="7">
        <v>0</v>
      </c>
      <c r="AB4001" s="7">
        <v>0</v>
      </c>
      <c r="AC4001" s="7">
        <v>4</v>
      </c>
      <c r="AD4001" s="7">
        <v>0</v>
      </c>
      <c r="AE4001">
        <v>7</v>
      </c>
      <c r="AF4001">
        <v>0</v>
      </c>
      <c r="AG4001">
        <v>0</v>
      </c>
      <c r="AH4001">
        <v>0</v>
      </c>
      <c r="AI4001">
        <v>0</v>
      </c>
      <c r="AJ4001">
        <v>3</v>
      </c>
      <c r="AK4001">
        <v>3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</row>
    <row r="4002" spans="1:44" x14ac:dyDescent="0.25">
      <c r="A4002">
        <v>1569759</v>
      </c>
      <c r="B4002">
        <v>761022</v>
      </c>
      <c r="C4002">
        <v>22.899434838364801</v>
      </c>
      <c r="D4002">
        <v>39.085611112973403</v>
      </c>
      <c r="E4002" s="68" t="s">
        <v>1250</v>
      </c>
      <c r="F4002" s="8">
        <f>INDEX(Δεδομένα!$P:$P,MATCH('2020'!E4002,Δεδομένα!$O:$O,0))</f>
        <v>105</v>
      </c>
      <c r="G4002" s="6" t="s">
        <v>958</v>
      </c>
      <c r="H4002" s="2" t="str">
        <f>INDEX(Δεδομένα!B$1:B$51,MATCH('2020'!G4002,Δεδομένα!A$1:A$51,0))</f>
        <v>ΘΕΣΣΑΛΙΑΣ</v>
      </c>
      <c r="I4002" s="8">
        <f>INDEX(Δεδομένα!E$1:E$13,MATCH('2020'!H4002,Δεδομένα!D$1:D$13,0))</f>
        <v>6</v>
      </c>
      <c r="J4002" s="1">
        <v>44002</v>
      </c>
      <c r="K4002" s="6" t="s">
        <v>1486</v>
      </c>
      <c r="L4002" s="36" t="str">
        <f t="shared" si="248"/>
        <v>20/06/2020 19:37</v>
      </c>
      <c r="M4002" s="1">
        <v>44002</v>
      </c>
      <c r="N4002" s="6" t="s">
        <v>751</v>
      </c>
      <c r="O4002" s="36" t="str">
        <f t="shared" si="249"/>
        <v>20/06/2020 19:55</v>
      </c>
      <c r="P4002" s="46">
        <f t="shared" si="250"/>
        <v>1.2499999997089617E-2</v>
      </c>
      <c r="Q4002" s="48">
        <v>0</v>
      </c>
      <c r="R4002" s="47">
        <f t="shared" si="251"/>
        <v>17.999999995809048</v>
      </c>
      <c r="S4002" s="6" t="s">
        <v>44</v>
      </c>
      <c r="T4002" s="6" t="s">
        <v>1253</v>
      </c>
      <c r="U4002" s="6" t="s">
        <v>5161</v>
      </c>
      <c r="V4002" s="6" t="s">
        <v>5161</v>
      </c>
      <c r="W4002" s="7">
        <v>0</v>
      </c>
      <c r="X4002" s="7">
        <v>0</v>
      </c>
      <c r="Y4002" s="7">
        <v>0</v>
      </c>
      <c r="Z4002" s="7">
        <v>0</v>
      </c>
      <c r="AA4002" s="7">
        <v>0</v>
      </c>
      <c r="AB4002" s="7">
        <v>100</v>
      </c>
      <c r="AC4002" s="7">
        <v>0</v>
      </c>
      <c r="AD4002" s="7">
        <v>0</v>
      </c>
      <c r="AE4002">
        <v>3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</row>
    <row r="4003" spans="1:44" x14ac:dyDescent="0.25">
      <c r="A4003">
        <v>1568385</v>
      </c>
      <c r="B4003">
        <v>760910</v>
      </c>
      <c r="C4003">
        <v>21.976641236046301</v>
      </c>
      <c r="D4003">
        <v>37.265215149834702</v>
      </c>
      <c r="E4003" s="68" t="s">
        <v>840</v>
      </c>
      <c r="F4003" s="8">
        <f>INDEX(Δεδομένα!$P:$P,MATCH('2020'!E4003,Δεδομένα!$O:$O,0))</f>
        <v>144</v>
      </c>
      <c r="G4003" s="6" t="s">
        <v>841</v>
      </c>
      <c r="H4003" s="2" t="str">
        <f>INDEX(Δεδομένα!B$1:B$51,MATCH('2020'!G4003,Δεδομένα!A$1:A$51,0))</f>
        <v>ΠΕΛΛΟΠΟΝΗΣΟΥ</v>
      </c>
      <c r="I4003" s="8">
        <f>INDEX(Δεδομένα!E$1:E$13,MATCH('2020'!H4003,Δεδομένα!D$1:D$13,0))</f>
        <v>8</v>
      </c>
      <c r="J4003" s="1">
        <v>44002</v>
      </c>
      <c r="K4003" s="6" t="s">
        <v>1159</v>
      </c>
      <c r="L4003" s="36" t="str">
        <f t="shared" si="248"/>
        <v>20/06/2020 13:59</v>
      </c>
      <c r="M4003" s="1">
        <v>44002</v>
      </c>
      <c r="N4003" s="6" t="s">
        <v>363</v>
      </c>
      <c r="O4003" s="36" t="str">
        <f t="shared" si="249"/>
        <v>20/06/2020 14:40</v>
      </c>
      <c r="P4003" s="46">
        <f t="shared" si="250"/>
        <v>2.8472222220443655E-2</v>
      </c>
      <c r="Q4003" s="48">
        <v>0</v>
      </c>
      <c r="R4003" s="47">
        <f t="shared" si="251"/>
        <v>40.999999997438863</v>
      </c>
      <c r="S4003" s="6" t="s">
        <v>44</v>
      </c>
      <c r="T4003" s="6" t="s">
        <v>843</v>
      </c>
      <c r="U4003" s="6" t="s">
        <v>44</v>
      </c>
      <c r="V4003" s="6" t="s">
        <v>5249</v>
      </c>
      <c r="W4003" s="7">
        <v>0</v>
      </c>
      <c r="X4003" s="7">
        <v>0</v>
      </c>
      <c r="Y4003" s="7">
        <v>0</v>
      </c>
      <c r="Z4003" s="7">
        <v>0</v>
      </c>
      <c r="AA4003" s="7">
        <v>0.2</v>
      </c>
      <c r="AB4003" s="7">
        <v>0</v>
      </c>
      <c r="AC4003" s="7">
        <v>0</v>
      </c>
      <c r="AD4003" s="7">
        <v>0</v>
      </c>
      <c r="AE4003">
        <v>2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</row>
    <row r="4004" spans="1:44" x14ac:dyDescent="0.25">
      <c r="A4004">
        <v>1565131</v>
      </c>
      <c r="B4004">
        <v>761055</v>
      </c>
      <c r="C4004">
        <v>21.6587123129279</v>
      </c>
      <c r="D4004">
        <v>36.974955917222601</v>
      </c>
      <c r="E4004" s="68" t="s">
        <v>997</v>
      </c>
      <c r="F4004" s="8">
        <f>INDEX(Δεδομένα!$P:$P,MATCH('2020'!E4004,Δεδομένα!$O:$O,0))</f>
        <v>145</v>
      </c>
      <c r="G4004" s="6" t="s">
        <v>841</v>
      </c>
      <c r="H4004" s="2" t="str">
        <f>INDEX(Δεδομένα!B$1:B$51,MATCH('2020'!G4004,Δεδομένα!A$1:A$51,0))</f>
        <v>ΠΕΛΛΟΠΟΝΗΣΟΥ</v>
      </c>
      <c r="I4004" s="8">
        <f>INDEX(Δεδομένα!E$1:E$13,MATCH('2020'!H4004,Δεδομένα!D$1:D$13,0))</f>
        <v>8</v>
      </c>
      <c r="J4004" s="1">
        <v>44002</v>
      </c>
      <c r="K4004" s="6" t="s">
        <v>832</v>
      </c>
      <c r="L4004" s="36" t="str">
        <f t="shared" si="248"/>
        <v>20/06/2020 21:18</v>
      </c>
      <c r="M4004" s="1">
        <v>44002</v>
      </c>
      <c r="N4004" s="6" t="s">
        <v>1657</v>
      </c>
      <c r="O4004" s="36" t="str">
        <f t="shared" si="249"/>
        <v>20/06/2020 21:46</v>
      </c>
      <c r="P4004" s="46">
        <f t="shared" si="250"/>
        <v>1.9444444449618459E-2</v>
      </c>
      <c r="Q4004" s="48">
        <v>0</v>
      </c>
      <c r="R4004" s="47">
        <f t="shared" si="251"/>
        <v>28.000000007450581</v>
      </c>
      <c r="S4004" s="6" t="s">
        <v>842</v>
      </c>
      <c r="T4004" s="6" t="s">
        <v>967</v>
      </c>
      <c r="U4004" s="6" t="s">
        <v>44</v>
      </c>
      <c r="V4004" s="6" t="s">
        <v>5261</v>
      </c>
      <c r="W4004" s="7">
        <v>0</v>
      </c>
      <c r="X4004" s="7">
        <v>0</v>
      </c>
      <c r="Y4004" s="7">
        <v>0</v>
      </c>
      <c r="Z4004" s="7">
        <v>0</v>
      </c>
      <c r="AA4004" s="7">
        <v>0</v>
      </c>
      <c r="AB4004" s="7">
        <v>0</v>
      </c>
      <c r="AC4004" s="7">
        <v>0</v>
      </c>
      <c r="AD4004" s="7">
        <v>0</v>
      </c>
      <c r="AE4004">
        <v>2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</row>
    <row r="4005" spans="1:44" x14ac:dyDescent="0.25">
      <c r="A4005">
        <v>1564799</v>
      </c>
      <c r="B4005">
        <v>760944</v>
      </c>
      <c r="C4005">
        <v>22.589300330297402</v>
      </c>
      <c r="D4005">
        <v>40.843282729880499</v>
      </c>
      <c r="E4005" s="68" t="s">
        <v>873</v>
      </c>
      <c r="F4005" s="8">
        <f>INDEX(Δεδομένα!$P:$P,MATCH('2020'!E4005,Δεδομένα!$O:$O,0))</f>
        <v>61</v>
      </c>
      <c r="G4005" s="6" t="s">
        <v>874</v>
      </c>
      <c r="H4005" s="2" t="str">
        <f>INDEX(Δεδομένα!B$1:B$51,MATCH('2020'!G4005,Δεδομένα!A$1:A$51,0))</f>
        <v>ΚΕΝΤΡΙΚΗΣ ΜΑΚΕΔΟΝΙΑΣ</v>
      </c>
      <c r="I4005" s="8">
        <f>INDEX(Δεδομένα!E$1:E$13,MATCH('2020'!H4005,Δεδομένα!D$1:D$13,0))</f>
        <v>3</v>
      </c>
      <c r="J4005" s="1">
        <v>44002</v>
      </c>
      <c r="K4005" s="6" t="s">
        <v>74</v>
      </c>
      <c r="L4005" s="36" t="str">
        <f t="shared" si="248"/>
        <v>20/06/2020 15:57</v>
      </c>
      <c r="M4005" s="1">
        <v>44002</v>
      </c>
      <c r="N4005" s="6" t="s">
        <v>1701</v>
      </c>
      <c r="O4005" s="36" t="str">
        <f t="shared" si="249"/>
        <v>20/06/2020 17:36</v>
      </c>
      <c r="P4005" s="46">
        <f t="shared" si="250"/>
        <v>6.8749999998544808E-2</v>
      </c>
      <c r="Q4005" s="48">
        <v>0</v>
      </c>
      <c r="R4005" s="47">
        <f t="shared" si="251"/>
        <v>98.999999997904524</v>
      </c>
      <c r="S4005" s="6" t="s">
        <v>877</v>
      </c>
      <c r="T4005" s="6" t="s">
        <v>878</v>
      </c>
      <c r="U4005" s="6" t="s">
        <v>4974</v>
      </c>
      <c r="V4005" s="6" t="s">
        <v>2735</v>
      </c>
      <c r="W4005" s="7">
        <v>0</v>
      </c>
      <c r="X4005" s="7">
        <v>0</v>
      </c>
      <c r="Y4005" s="7">
        <v>0</v>
      </c>
      <c r="Z4005" s="7">
        <v>0.1</v>
      </c>
      <c r="AA4005" s="7">
        <v>0</v>
      </c>
      <c r="AB4005" s="7">
        <v>0</v>
      </c>
      <c r="AC4005" s="7">
        <v>0</v>
      </c>
      <c r="AD4005" s="7">
        <v>0</v>
      </c>
      <c r="AE4005">
        <v>2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</row>
    <row r="4006" spans="1:44" x14ac:dyDescent="0.25">
      <c r="A4006">
        <v>1564918</v>
      </c>
      <c r="B4006">
        <v>760959</v>
      </c>
      <c r="C4006">
        <v>22.0457826400798</v>
      </c>
      <c r="D4006">
        <v>40.996967358288103</v>
      </c>
      <c r="E4006" s="68" t="s">
        <v>952</v>
      </c>
      <c r="F4006" s="8">
        <f>INDEX(Δεδομένα!$P:$P,MATCH('2020'!E4006,Δεδομένα!$O:$O,0))</f>
        <v>62</v>
      </c>
      <c r="G4006" s="6" t="s">
        <v>874</v>
      </c>
      <c r="H4006" s="2" t="str">
        <f>INDEX(Δεδομένα!B$1:B$51,MATCH('2020'!G4006,Δεδομένα!A$1:A$51,0))</f>
        <v>ΚΕΝΤΡΙΚΗΣ ΜΑΚΕΔΟΝΙΑΣ</v>
      </c>
      <c r="I4006" s="8">
        <f>INDEX(Δεδομένα!E$1:E$13,MATCH('2020'!H4006,Δεδομένα!D$1:D$13,0))</f>
        <v>3</v>
      </c>
      <c r="J4006" s="1">
        <v>44002</v>
      </c>
      <c r="K4006" s="6" t="s">
        <v>70</v>
      </c>
      <c r="L4006" s="36" t="str">
        <f t="shared" si="248"/>
        <v>20/06/2020 16:43</v>
      </c>
      <c r="M4006" s="1">
        <v>44002</v>
      </c>
      <c r="N4006" s="6" t="s">
        <v>1744</v>
      </c>
      <c r="O4006" s="36" t="str">
        <f t="shared" si="249"/>
        <v>20/06/2020 17:27</v>
      </c>
      <c r="P4006" s="46">
        <f t="shared" si="250"/>
        <v>3.0555555553291924E-2</v>
      </c>
      <c r="Q4006" s="48">
        <v>0</v>
      </c>
      <c r="R4006" s="47">
        <f t="shared" si="251"/>
        <v>43.999999996740371</v>
      </c>
      <c r="S4006" s="6" t="s">
        <v>953</v>
      </c>
      <c r="T4006" s="6" t="s">
        <v>954</v>
      </c>
      <c r="U4006" s="6" t="s">
        <v>2939</v>
      </c>
      <c r="V4006" s="6" t="s">
        <v>2940</v>
      </c>
      <c r="W4006" s="7">
        <v>0</v>
      </c>
      <c r="X4006" s="7">
        <v>0</v>
      </c>
      <c r="Y4006" s="7">
        <v>0</v>
      </c>
      <c r="Z4006" s="7">
        <v>0</v>
      </c>
      <c r="AA4006" s="7">
        <v>0</v>
      </c>
      <c r="AB4006" s="7">
        <v>0.02</v>
      </c>
      <c r="AC4006" s="7">
        <v>0</v>
      </c>
      <c r="AD4006" s="7">
        <v>0</v>
      </c>
      <c r="AE4006">
        <v>2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</row>
    <row r="4007" spans="1:44" x14ac:dyDescent="0.25">
      <c r="A4007">
        <v>1564803</v>
      </c>
      <c r="B4007">
        <v>760995</v>
      </c>
      <c r="C4007">
        <v>22.317646483402601</v>
      </c>
      <c r="D4007">
        <v>40.778777909382299</v>
      </c>
      <c r="E4007" s="68" t="s">
        <v>873</v>
      </c>
      <c r="F4007" s="8">
        <f>INDEX(Δεδομένα!$P:$P,MATCH('2020'!E4007,Δεδομένα!$O:$O,0))</f>
        <v>61</v>
      </c>
      <c r="G4007" s="6" t="s">
        <v>874</v>
      </c>
      <c r="H4007" s="2" t="str">
        <f>INDEX(Δεδομένα!B$1:B$51,MATCH('2020'!G4007,Δεδομένα!A$1:A$51,0))</f>
        <v>ΚΕΝΤΡΙΚΗΣ ΜΑΚΕΔΟΝΙΑΣ</v>
      </c>
      <c r="I4007" s="8">
        <f>INDEX(Δεδομένα!E$1:E$13,MATCH('2020'!H4007,Δεδομένα!D$1:D$13,0))</f>
        <v>3</v>
      </c>
      <c r="J4007" s="1">
        <v>44002</v>
      </c>
      <c r="K4007" s="6" t="s">
        <v>207</v>
      </c>
      <c r="L4007" s="36" t="str">
        <f t="shared" si="248"/>
        <v>20/06/2020 18:00</v>
      </c>
      <c r="M4007" s="1">
        <v>44002</v>
      </c>
      <c r="N4007" s="6" t="s">
        <v>337</v>
      </c>
      <c r="O4007" s="36" t="str">
        <f t="shared" si="249"/>
        <v>20/06/2020 18:40</v>
      </c>
      <c r="P4007" s="46">
        <f t="shared" si="250"/>
        <v>2.7777777781011537E-2</v>
      </c>
      <c r="Q4007" s="48">
        <v>0</v>
      </c>
      <c r="R4007" s="47">
        <f t="shared" si="251"/>
        <v>40.000000004656613</v>
      </c>
      <c r="S4007" s="6" t="s">
        <v>877</v>
      </c>
      <c r="T4007" s="6" t="s">
        <v>878</v>
      </c>
      <c r="U4007" s="6" t="s">
        <v>1182</v>
      </c>
      <c r="V4007" s="6" t="s">
        <v>2368</v>
      </c>
      <c r="W4007" s="7">
        <v>0</v>
      </c>
      <c r="X4007" s="7">
        <v>0</v>
      </c>
      <c r="Y4007" s="7">
        <v>0</v>
      </c>
      <c r="Z4007" s="7">
        <v>0.1</v>
      </c>
      <c r="AA4007" s="7">
        <v>0</v>
      </c>
      <c r="AB4007" s="7">
        <v>0</v>
      </c>
      <c r="AC4007" s="7">
        <v>0</v>
      </c>
      <c r="AD4007" s="7">
        <v>0</v>
      </c>
      <c r="AE4007">
        <v>2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</row>
    <row r="4008" spans="1:44" x14ac:dyDescent="0.25">
      <c r="A4008">
        <v>1564923</v>
      </c>
      <c r="B4008">
        <v>761027</v>
      </c>
      <c r="C4008">
        <v>22.0381439142311</v>
      </c>
      <c r="D4008">
        <v>41.003241509963601</v>
      </c>
      <c r="E4008" s="68" t="s">
        <v>952</v>
      </c>
      <c r="F4008" s="8">
        <f>INDEX(Δεδομένα!$P:$P,MATCH('2020'!E4008,Δεδομένα!$O:$O,0))</f>
        <v>62</v>
      </c>
      <c r="G4008" s="6" t="s">
        <v>874</v>
      </c>
      <c r="H4008" s="2" t="str">
        <f>INDEX(Δεδομένα!B$1:B$51,MATCH('2020'!G4008,Δεδομένα!A$1:A$51,0))</f>
        <v>ΚΕΝΤΡΙΚΗΣ ΜΑΚΕΔΟΝΙΑΣ</v>
      </c>
      <c r="I4008" s="8">
        <f>INDEX(Δεδομένα!E$1:E$13,MATCH('2020'!H4008,Δεδομένα!D$1:D$13,0))</f>
        <v>3</v>
      </c>
      <c r="J4008" s="1">
        <v>44002</v>
      </c>
      <c r="K4008" s="6" t="s">
        <v>117</v>
      </c>
      <c r="L4008" s="36" t="str">
        <f t="shared" si="248"/>
        <v>20/06/2020 20:00</v>
      </c>
      <c r="M4008" s="1">
        <v>44002</v>
      </c>
      <c r="N4008" s="6" t="s">
        <v>2570</v>
      </c>
      <c r="O4008" s="36" t="str">
        <f t="shared" si="249"/>
        <v>20/06/2020 20:26</v>
      </c>
      <c r="P4008" s="46">
        <f t="shared" si="250"/>
        <v>1.8055555556202307E-2</v>
      </c>
      <c r="Q4008" s="48">
        <v>0</v>
      </c>
      <c r="R4008" s="47">
        <f t="shared" si="251"/>
        <v>26.000000000931323</v>
      </c>
      <c r="S4008" s="6" t="s">
        <v>953</v>
      </c>
      <c r="T4008" s="6" t="s">
        <v>954</v>
      </c>
      <c r="U4008" s="6" t="s">
        <v>2939</v>
      </c>
      <c r="V4008" s="6" t="s">
        <v>2940</v>
      </c>
      <c r="W4008" s="7">
        <v>0</v>
      </c>
      <c r="X4008" s="7">
        <v>0</v>
      </c>
      <c r="Y4008" s="7">
        <v>0</v>
      </c>
      <c r="Z4008" s="7">
        <v>0</v>
      </c>
      <c r="AA4008" s="7">
        <v>0</v>
      </c>
      <c r="AB4008" s="7">
        <v>0.02</v>
      </c>
      <c r="AC4008" s="7">
        <v>0</v>
      </c>
      <c r="AD4008" s="7">
        <v>0</v>
      </c>
      <c r="AE4008">
        <v>2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</row>
    <row r="4009" spans="1:44" x14ac:dyDescent="0.25">
      <c r="A4009">
        <v>1564825</v>
      </c>
      <c r="B4009">
        <v>761076</v>
      </c>
      <c r="C4009">
        <v>22.3223996360786</v>
      </c>
      <c r="D4009">
        <v>40.778399957932002</v>
      </c>
      <c r="E4009" s="68" t="s">
        <v>873</v>
      </c>
      <c r="F4009" s="8">
        <f>INDEX(Δεδομένα!$P:$P,MATCH('2020'!E4009,Δεδομένα!$O:$O,0))</f>
        <v>61</v>
      </c>
      <c r="G4009" s="6" t="s">
        <v>874</v>
      </c>
      <c r="H4009" s="2" t="str">
        <f>INDEX(Δεδομένα!B$1:B$51,MATCH('2020'!G4009,Δεδομένα!A$1:A$51,0))</f>
        <v>ΚΕΝΤΡΙΚΗΣ ΜΑΚΕΔΟΝΙΑΣ</v>
      </c>
      <c r="I4009" s="8">
        <f>INDEX(Δεδομένα!E$1:E$13,MATCH('2020'!H4009,Δεδομένα!D$1:D$13,0))</f>
        <v>3</v>
      </c>
      <c r="J4009" s="1">
        <v>44002</v>
      </c>
      <c r="K4009" s="6" t="s">
        <v>4676</v>
      </c>
      <c r="L4009" s="36" t="str">
        <f t="shared" si="248"/>
        <v>20/06/2020 22:24</v>
      </c>
      <c r="M4009" s="1">
        <v>44002</v>
      </c>
      <c r="N4009" s="6" t="s">
        <v>847</v>
      </c>
      <c r="O4009" s="36" t="str">
        <f t="shared" si="249"/>
        <v>20/06/2020 23:05</v>
      </c>
      <c r="P4009" s="46">
        <f t="shared" si="250"/>
        <v>2.8472222220443655E-2</v>
      </c>
      <c r="Q4009" s="48">
        <v>0</v>
      </c>
      <c r="R4009" s="47">
        <f t="shared" si="251"/>
        <v>40.999999997438863</v>
      </c>
      <c r="S4009" s="6" t="s">
        <v>877</v>
      </c>
      <c r="T4009" s="6" t="s">
        <v>878</v>
      </c>
      <c r="U4009" s="6" t="s">
        <v>1182</v>
      </c>
      <c r="V4009" s="6" t="s">
        <v>2368</v>
      </c>
      <c r="W4009" s="7">
        <v>0</v>
      </c>
      <c r="X4009" s="7">
        <v>0</v>
      </c>
      <c r="Y4009" s="7">
        <v>0</v>
      </c>
      <c r="Z4009" s="7">
        <v>0.1</v>
      </c>
      <c r="AA4009" s="7">
        <v>0</v>
      </c>
      <c r="AB4009" s="7">
        <v>0</v>
      </c>
      <c r="AC4009" s="7">
        <v>0</v>
      </c>
      <c r="AD4009" s="7">
        <v>0</v>
      </c>
      <c r="AE4009">
        <v>2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</row>
    <row r="4010" spans="1:44" x14ac:dyDescent="0.25">
      <c r="A4010">
        <v>1565189</v>
      </c>
      <c r="B4010">
        <v>760952</v>
      </c>
      <c r="C4010">
        <v>22.606077194213899</v>
      </c>
      <c r="D4010">
        <v>40.3607177734375</v>
      </c>
      <c r="E4010" s="68" t="s">
        <v>978</v>
      </c>
      <c r="F4010" s="8">
        <f>INDEX(Δεδομένα!$P:$P,MATCH('2020'!E4010,Δεδομένα!$O:$O,0))</f>
        <v>67</v>
      </c>
      <c r="G4010" s="6" t="s">
        <v>917</v>
      </c>
      <c r="H4010" s="2" t="str">
        <f>INDEX(Δεδομένα!B$1:B$51,MATCH('2020'!G4010,Δεδομένα!A$1:A$51,0))</f>
        <v>ΚΕΝΤΡΙΚΗΣ ΜΑΚΕΔΟΝΙΑΣ</v>
      </c>
      <c r="I4010" s="8">
        <f>INDEX(Δεδομένα!E$1:E$13,MATCH('2020'!H4010,Δεδομένα!D$1:D$13,0))</f>
        <v>3</v>
      </c>
      <c r="J4010" s="1">
        <v>44002</v>
      </c>
      <c r="K4010" s="6" t="s">
        <v>1887</v>
      </c>
      <c r="L4010" s="36" t="str">
        <f t="shared" si="248"/>
        <v>20/06/2020 16:13</v>
      </c>
      <c r="M4010" s="1">
        <v>44002</v>
      </c>
      <c r="N4010" s="6" t="s">
        <v>2211</v>
      </c>
      <c r="O4010" s="36" t="str">
        <f t="shared" si="249"/>
        <v>20/06/2020 17:24</v>
      </c>
      <c r="P4010" s="46">
        <f t="shared" si="250"/>
        <v>4.9305555556202307E-2</v>
      </c>
      <c r="Q4010" s="48">
        <v>0</v>
      </c>
      <c r="R4010" s="47">
        <f t="shared" si="251"/>
        <v>71.000000000931323</v>
      </c>
      <c r="S4010" s="6" t="s">
        <v>917</v>
      </c>
      <c r="T4010" s="6" t="s">
        <v>1191</v>
      </c>
      <c r="U4010" s="6" t="s">
        <v>3123</v>
      </c>
      <c r="V4010" s="6" t="s">
        <v>5252</v>
      </c>
      <c r="W4010" s="7">
        <v>0</v>
      </c>
      <c r="X4010" s="7">
        <v>0</v>
      </c>
      <c r="Y4010" s="7">
        <v>0</v>
      </c>
      <c r="Z4010" s="7">
        <v>0</v>
      </c>
      <c r="AA4010" s="7">
        <v>0</v>
      </c>
      <c r="AB4010" s="7">
        <v>0</v>
      </c>
      <c r="AC4010" s="7">
        <v>15</v>
      </c>
      <c r="AD4010" s="7">
        <v>0</v>
      </c>
      <c r="AE4010">
        <v>4</v>
      </c>
      <c r="AF4010">
        <v>0</v>
      </c>
      <c r="AG4010">
        <v>0</v>
      </c>
      <c r="AH4010">
        <v>0</v>
      </c>
      <c r="AI4010">
        <v>0</v>
      </c>
      <c r="AJ4010">
        <v>2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</row>
    <row r="4011" spans="1:44" x14ac:dyDescent="0.25">
      <c r="A4011">
        <v>1565183</v>
      </c>
      <c r="B4011">
        <v>760967</v>
      </c>
      <c r="C4011">
        <v>22.577660493780801</v>
      </c>
      <c r="D4011">
        <v>40.439941303718797</v>
      </c>
      <c r="E4011" s="68" t="s">
        <v>1190</v>
      </c>
      <c r="F4011" s="8">
        <f>INDEX(Δεδομένα!$P:$P,MATCH('2020'!E4011,Δεδομένα!$O:$O,0))</f>
        <v>68</v>
      </c>
      <c r="G4011" s="6" t="s">
        <v>917</v>
      </c>
      <c r="H4011" s="2" t="str">
        <f>INDEX(Δεδομένα!B$1:B$51,MATCH('2020'!G4011,Δεδομένα!A$1:A$51,0))</f>
        <v>ΚΕΝΤΡΙΚΗΣ ΜΑΚΕΔΟΝΙΑΣ</v>
      </c>
      <c r="I4011" s="8">
        <f>INDEX(Δεδομένα!E$1:E$13,MATCH('2020'!H4011,Δεδομένα!D$1:D$13,0))</f>
        <v>3</v>
      </c>
      <c r="J4011" s="1">
        <v>44002</v>
      </c>
      <c r="K4011" s="6" t="s">
        <v>530</v>
      </c>
      <c r="L4011" s="36" t="str">
        <f t="shared" si="248"/>
        <v>20/06/2020 17:05</v>
      </c>
      <c r="M4011" s="1">
        <v>44002</v>
      </c>
      <c r="N4011" s="6" t="s">
        <v>336</v>
      </c>
      <c r="O4011" s="36" t="str">
        <f t="shared" si="249"/>
        <v>20/06/2020 17:40</v>
      </c>
      <c r="P4011" s="46">
        <f t="shared" si="250"/>
        <v>2.4305555554747116E-2</v>
      </c>
      <c r="Q4011" s="48">
        <v>0</v>
      </c>
      <c r="R4011" s="47">
        <f t="shared" si="251"/>
        <v>34.999999998835847</v>
      </c>
      <c r="S4011" s="6" t="s">
        <v>917</v>
      </c>
      <c r="T4011" s="6" t="s">
        <v>1191</v>
      </c>
      <c r="U4011" s="6" t="s">
        <v>5254</v>
      </c>
      <c r="V4011" s="6" t="s">
        <v>5255</v>
      </c>
      <c r="W4011" s="7">
        <v>0</v>
      </c>
      <c r="X4011" s="7">
        <v>0</v>
      </c>
      <c r="Y4011" s="7">
        <v>0</v>
      </c>
      <c r="Z4011" s="7">
        <v>0</v>
      </c>
      <c r="AA4011" s="7">
        <v>0</v>
      </c>
      <c r="AB4011" s="7">
        <v>4</v>
      </c>
      <c r="AC4011" s="7">
        <v>0</v>
      </c>
      <c r="AD4011" s="7">
        <v>0</v>
      </c>
      <c r="AE4011">
        <v>4</v>
      </c>
      <c r="AF4011">
        <v>0</v>
      </c>
      <c r="AG4011">
        <v>0</v>
      </c>
      <c r="AH4011">
        <v>0</v>
      </c>
      <c r="AI4011">
        <v>0</v>
      </c>
      <c r="AJ4011">
        <v>2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</row>
    <row r="4012" spans="1:44" x14ac:dyDescent="0.25">
      <c r="A4012">
        <v>1565023</v>
      </c>
      <c r="B4012">
        <v>760898</v>
      </c>
      <c r="C4012">
        <v>25.626567881330601</v>
      </c>
      <c r="D4012">
        <v>41.028770816808397</v>
      </c>
      <c r="E4012" s="68" t="s">
        <v>1219</v>
      </c>
      <c r="F4012" s="8">
        <f>INDEX(Δεδομένα!$P:$P,MATCH('2020'!E4012,Δεδομένα!$O:$O,0))</f>
        <v>20</v>
      </c>
      <c r="G4012" s="6" t="s">
        <v>64</v>
      </c>
      <c r="H4012" s="2" t="str">
        <f>INDEX(Δεδομένα!B$1:B$51,MATCH('2020'!G4012,Δεδομένα!A$1:A$51,0))</f>
        <v>ΑΝΑΤΟΛΙΚΗΣ ΜΑΚΕΔΟΝΙΑΣ ΚΑΙ ΘΡΑΚΗΣ</v>
      </c>
      <c r="I4012" s="8">
        <f>INDEX(Δεδομένα!E$1:E$13,MATCH('2020'!H4012,Δεδομένα!D$1:D$13,0))</f>
        <v>2</v>
      </c>
      <c r="J4012" s="1">
        <v>44002</v>
      </c>
      <c r="K4012" s="6" t="s">
        <v>987</v>
      </c>
      <c r="L4012" s="36" t="str">
        <f t="shared" si="248"/>
        <v>20/06/2020 13:33</v>
      </c>
      <c r="M4012" s="1">
        <v>44002</v>
      </c>
      <c r="N4012" s="6" t="s">
        <v>768</v>
      </c>
      <c r="O4012" s="36" t="str">
        <f t="shared" si="249"/>
        <v>20/06/2020 14:15</v>
      </c>
      <c r="P4012" s="46">
        <f t="shared" si="250"/>
        <v>2.9166666667151731E-2</v>
      </c>
      <c r="Q4012" s="48">
        <v>0</v>
      </c>
      <c r="R4012" s="47">
        <f t="shared" si="251"/>
        <v>42.000000000698492</v>
      </c>
      <c r="S4012" s="6" t="s">
        <v>44</v>
      </c>
      <c r="T4012" s="6" t="s">
        <v>72</v>
      </c>
      <c r="U4012" s="6" t="s">
        <v>44</v>
      </c>
      <c r="V4012" s="6" t="s">
        <v>1222</v>
      </c>
      <c r="W4012" s="7">
        <v>0</v>
      </c>
      <c r="X4012" s="7">
        <v>0</v>
      </c>
      <c r="Y4012" s="7">
        <v>0</v>
      </c>
      <c r="Z4012" s="7">
        <v>0</v>
      </c>
      <c r="AA4012" s="7">
        <v>0</v>
      </c>
      <c r="AB4012" s="7">
        <v>0</v>
      </c>
      <c r="AC4012" s="7">
        <v>5</v>
      </c>
      <c r="AD4012" s="7">
        <v>0</v>
      </c>
      <c r="AE4012">
        <v>2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</row>
    <row r="4013" spans="1:44" x14ac:dyDescent="0.25">
      <c r="A4013">
        <v>1565895</v>
      </c>
      <c r="B4013">
        <v>760922</v>
      </c>
      <c r="C4013">
        <v>23.077112346869399</v>
      </c>
      <c r="D4013">
        <v>38.635811478074999</v>
      </c>
      <c r="E4013" s="68" t="s">
        <v>411</v>
      </c>
      <c r="F4013" s="8">
        <f>INDEX(Δεδομένα!$P:$P,MATCH('2020'!E4013,Δεδομένα!$O:$O,0))</f>
        <v>162</v>
      </c>
      <c r="G4013" s="6" t="s">
        <v>399</v>
      </c>
      <c r="H4013" s="2" t="str">
        <f>INDEX(Δεδομένα!B$1:B$51,MATCH('2020'!G4013,Δεδομένα!A$1:A$51,0))</f>
        <v>ΣΤΕΡΕΑΣ ΕΛΛΑΔΟΣ</v>
      </c>
      <c r="I4013" s="8">
        <f>INDEX(Δεδομένα!E$1:E$13,MATCH('2020'!H4013,Δεδομένα!D$1:D$13,0))</f>
        <v>9</v>
      </c>
      <c r="J4013" s="1">
        <v>44002</v>
      </c>
      <c r="K4013" s="6" t="s">
        <v>2421</v>
      </c>
      <c r="L4013" s="36" t="str">
        <f t="shared" si="248"/>
        <v>20/06/2020 14:27</v>
      </c>
      <c r="M4013" s="1">
        <v>44002</v>
      </c>
      <c r="N4013" s="6" t="s">
        <v>215</v>
      </c>
      <c r="O4013" s="36" t="str">
        <f t="shared" si="249"/>
        <v>20/06/2020 16:20</v>
      </c>
      <c r="P4013" s="46">
        <f t="shared" si="250"/>
        <v>7.8472222223354038E-2</v>
      </c>
      <c r="Q4013" s="48">
        <v>0</v>
      </c>
      <c r="R4013" s="47">
        <f t="shared" si="251"/>
        <v>113.00000000162981</v>
      </c>
      <c r="S4013" s="6" t="s">
        <v>401</v>
      </c>
      <c r="T4013" s="6" t="s">
        <v>402</v>
      </c>
      <c r="U4013" s="6" t="s">
        <v>5112</v>
      </c>
      <c r="V4013" s="6" t="s">
        <v>3743</v>
      </c>
      <c r="W4013" s="7">
        <v>0</v>
      </c>
      <c r="X4013" s="7">
        <v>0</v>
      </c>
      <c r="Y4013" s="7">
        <v>0</v>
      </c>
      <c r="Z4013" s="7">
        <v>2.5</v>
      </c>
      <c r="AA4013" s="7">
        <v>0</v>
      </c>
      <c r="AB4013" s="7">
        <v>0</v>
      </c>
      <c r="AC4013" s="7">
        <v>0</v>
      </c>
      <c r="AD4013" s="7">
        <v>0</v>
      </c>
      <c r="AE4013">
        <v>4</v>
      </c>
      <c r="AF4013">
        <v>0</v>
      </c>
      <c r="AG4013">
        <v>0</v>
      </c>
      <c r="AH4013">
        <v>0</v>
      </c>
      <c r="AI4013">
        <v>0</v>
      </c>
      <c r="AJ4013">
        <v>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</row>
    <row r="4014" spans="1:44" x14ac:dyDescent="0.25">
      <c r="A4014">
        <v>1576616</v>
      </c>
      <c r="B4014">
        <v>760852</v>
      </c>
      <c r="C4014">
        <v>21.529364302843899</v>
      </c>
      <c r="D4014">
        <v>40.749599562336002</v>
      </c>
      <c r="E4014" s="68" t="s">
        <v>2026</v>
      </c>
      <c r="F4014" s="8">
        <f>INDEX(Δεδομένα!$P:$P,MATCH('2020'!E4014,Δεδομένα!$O:$O,0))</f>
        <v>74</v>
      </c>
      <c r="G4014" s="6" t="s">
        <v>1030</v>
      </c>
      <c r="H4014" s="2" t="str">
        <f>INDEX(Δεδομένα!B$1:B$51,MATCH('2020'!G4014,Δεδομένα!A$1:A$51,0))</f>
        <v>ΔΥΤΙΚΗΣ ΜΑΚΕΔΟΝΙΑΣ</v>
      </c>
      <c r="I4014" s="8">
        <f>INDEX(Δεδομένα!E$1:E$13,MATCH('2020'!H4014,Δεδομένα!D$1:D$13,0))</f>
        <v>4</v>
      </c>
      <c r="J4014" s="1">
        <v>44002</v>
      </c>
      <c r="K4014" s="6" t="s">
        <v>138</v>
      </c>
      <c r="L4014" s="36" t="str">
        <f t="shared" si="248"/>
        <v>20/06/2020 11:00</v>
      </c>
      <c r="M4014" s="1">
        <v>44002</v>
      </c>
      <c r="N4014" s="6" t="s">
        <v>529</v>
      </c>
      <c r="O4014" s="36" t="str">
        <f t="shared" si="249"/>
        <v>20/06/2020 13:35</v>
      </c>
      <c r="P4014" s="46">
        <f t="shared" si="250"/>
        <v>0.10763888888322981</v>
      </c>
      <c r="Q4014" s="48">
        <v>0</v>
      </c>
      <c r="R4014" s="47">
        <f t="shared" si="251"/>
        <v>154.99999999185093</v>
      </c>
      <c r="S4014" s="6" t="s">
        <v>44</v>
      </c>
      <c r="T4014" s="6" t="s">
        <v>2027</v>
      </c>
      <c r="U4014" s="6" t="s">
        <v>44</v>
      </c>
      <c r="V4014" s="6" t="s">
        <v>3828</v>
      </c>
      <c r="W4014" s="7">
        <v>0</v>
      </c>
      <c r="X4014" s="7">
        <v>2</v>
      </c>
      <c r="Y4014" s="7">
        <v>0</v>
      </c>
      <c r="Z4014" s="7">
        <v>2</v>
      </c>
      <c r="AA4014" s="7">
        <v>0</v>
      </c>
      <c r="AB4014" s="7">
        <v>0</v>
      </c>
      <c r="AC4014" s="7">
        <v>0</v>
      </c>
      <c r="AD4014" s="7">
        <v>0</v>
      </c>
      <c r="AE4014">
        <v>6</v>
      </c>
      <c r="AF4014">
        <v>0</v>
      </c>
      <c r="AG4014">
        <v>0</v>
      </c>
      <c r="AH4014">
        <v>0</v>
      </c>
      <c r="AI4014">
        <v>0</v>
      </c>
      <c r="AJ4014">
        <v>3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</row>
    <row r="4015" spans="1:44" x14ac:dyDescent="0.25">
      <c r="A4015">
        <v>1566148</v>
      </c>
      <c r="B4015">
        <v>761004</v>
      </c>
      <c r="C4015">
        <v>26.089870258484002</v>
      </c>
      <c r="D4015">
        <v>38.323051485671698</v>
      </c>
      <c r="E4015" s="68" t="s">
        <v>1661</v>
      </c>
      <c r="F4015" s="8">
        <f>INDEX(Δεδομένα!$P:$P,MATCH('2020'!E4015,Δεδομένα!$O:$O,0))</f>
        <v>201</v>
      </c>
      <c r="G4015" s="6" t="s">
        <v>525</v>
      </c>
      <c r="H4015" s="2" t="str">
        <f>INDEX(Δεδομένα!B$1:B$51,MATCH('2020'!G4015,Δεδομένα!A$1:A$51,0))</f>
        <v>ΒΟΡΕΙΟΥ ΑΙΓΑΙΟΥ</v>
      </c>
      <c r="I4015" s="8">
        <f>INDEX(Δεδομένα!E$1:E$13,MATCH('2020'!H4015,Δεδομένα!D$1:D$13,0))</f>
        <v>11</v>
      </c>
      <c r="J4015" s="1">
        <v>44002</v>
      </c>
      <c r="K4015" s="6" t="s">
        <v>1392</v>
      </c>
      <c r="L4015" s="36" t="str">
        <f t="shared" si="248"/>
        <v>20/06/2020 18:48</v>
      </c>
      <c r="M4015" s="1">
        <v>44002</v>
      </c>
      <c r="N4015" s="6" t="s">
        <v>123</v>
      </c>
      <c r="O4015" s="36" t="str">
        <f t="shared" si="249"/>
        <v>20/06/2020 19:10</v>
      </c>
      <c r="P4015" s="46">
        <f t="shared" si="250"/>
        <v>1.5277777776645962E-2</v>
      </c>
      <c r="Q4015" s="48">
        <v>0</v>
      </c>
      <c r="R4015" s="47">
        <f t="shared" si="251"/>
        <v>21.999999998370185</v>
      </c>
      <c r="S4015" s="6" t="s">
        <v>525</v>
      </c>
      <c r="T4015" s="6" t="s">
        <v>527</v>
      </c>
      <c r="U4015" s="6" t="s">
        <v>537</v>
      </c>
      <c r="V4015" s="6" t="s">
        <v>5257</v>
      </c>
      <c r="W4015" s="7">
        <v>0</v>
      </c>
      <c r="X4015" s="7">
        <v>0</v>
      </c>
      <c r="Y4015" s="7">
        <v>0</v>
      </c>
      <c r="Z4015" s="7">
        <v>0</v>
      </c>
      <c r="AA4015" s="7">
        <v>0</v>
      </c>
      <c r="AB4015" s="7">
        <v>0.3</v>
      </c>
      <c r="AC4015" s="7">
        <v>0</v>
      </c>
      <c r="AD4015" s="7">
        <v>0</v>
      </c>
      <c r="AE4015">
        <v>5</v>
      </c>
      <c r="AF4015">
        <v>2</v>
      </c>
      <c r="AG4015">
        <v>0</v>
      </c>
      <c r="AH4015">
        <v>0</v>
      </c>
      <c r="AI4015">
        <v>0</v>
      </c>
      <c r="AJ4015">
        <v>3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</row>
    <row r="4016" spans="1:44" x14ac:dyDescent="0.25">
      <c r="A4016">
        <v>1572157</v>
      </c>
      <c r="B4016">
        <v>761292</v>
      </c>
      <c r="C4016">
        <v>20.877195510788201</v>
      </c>
      <c r="D4016">
        <v>39.084177064175101</v>
      </c>
      <c r="E4016" s="68" t="s">
        <v>267</v>
      </c>
      <c r="F4016" s="8">
        <f>INDEX(Δεδομένα!$P:$P,MATCH('2020'!E4016,Δεδομένα!$O:$O,0))</f>
        <v>94</v>
      </c>
      <c r="G4016" s="6" t="s">
        <v>268</v>
      </c>
      <c r="H4016" s="2" t="str">
        <f>INDEX(Δεδομένα!B$1:B$51,MATCH('2020'!G4016,Δεδομένα!A$1:A$51,0))</f>
        <v>ΗΠΕΙΡΟΥ</v>
      </c>
      <c r="I4016" s="8">
        <f>INDEX(Δεδομένα!E$1:E$13,MATCH('2020'!H4016,Δεδομένα!D$1:D$13,0))</f>
        <v>5</v>
      </c>
      <c r="J4016" s="1">
        <v>44003</v>
      </c>
      <c r="K4016" s="6" t="s">
        <v>1265</v>
      </c>
      <c r="L4016" s="36" t="str">
        <f t="shared" si="248"/>
        <v>21/06/2020 17:39</v>
      </c>
      <c r="M4016" s="1">
        <v>44003</v>
      </c>
      <c r="N4016" s="6" t="s">
        <v>1265</v>
      </c>
      <c r="O4016" s="36" t="str">
        <f t="shared" si="249"/>
        <v>21/06/2020 17:39</v>
      </c>
      <c r="P4016" s="46">
        <f t="shared" si="250"/>
        <v>0</v>
      </c>
      <c r="Q4016" s="48">
        <v>0</v>
      </c>
      <c r="R4016" s="47">
        <f t="shared" si="251"/>
        <v>0</v>
      </c>
      <c r="S4016" s="6" t="s">
        <v>44</v>
      </c>
      <c r="T4016" s="6" t="s">
        <v>270</v>
      </c>
      <c r="U4016" s="6" t="s">
        <v>44</v>
      </c>
      <c r="V4016" s="6" t="s">
        <v>5278</v>
      </c>
      <c r="W4016" s="7">
        <v>0</v>
      </c>
      <c r="X4016" s="7">
        <v>0</v>
      </c>
      <c r="Y4016" s="7">
        <v>0</v>
      </c>
      <c r="Z4016" s="7">
        <v>0</v>
      </c>
      <c r="AA4016" s="7">
        <v>0.5</v>
      </c>
      <c r="AB4016" s="7">
        <v>0</v>
      </c>
      <c r="AC4016" s="7">
        <v>0</v>
      </c>
      <c r="AD4016" s="7">
        <v>0</v>
      </c>
      <c r="AE4016">
        <v>5</v>
      </c>
      <c r="AF4016">
        <v>0</v>
      </c>
      <c r="AG4016">
        <v>0</v>
      </c>
      <c r="AH4016">
        <v>0</v>
      </c>
      <c r="AI4016">
        <v>1</v>
      </c>
      <c r="AJ4016">
        <v>2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</row>
    <row r="4017" spans="1:44" x14ac:dyDescent="0.25">
      <c r="A4017">
        <v>1568703</v>
      </c>
      <c r="B4017">
        <v>761165</v>
      </c>
      <c r="C4017">
        <v>24.063117112903299</v>
      </c>
      <c r="D4017">
        <v>37.804843619366999</v>
      </c>
      <c r="E4017" s="68" t="s">
        <v>2894</v>
      </c>
      <c r="F4017" s="8">
        <f>INDEX(Δεδομένα!$P:$P,MATCH('2020'!E4017,Δεδομένα!$O:$O,0))</f>
        <v>15</v>
      </c>
      <c r="G4017" s="6" t="s">
        <v>41</v>
      </c>
      <c r="H4017" s="2" t="str">
        <f>INDEX(Δεδομένα!B$1:B$51,MATCH('2020'!G4017,Δεδομένα!A$1:A$51,0))</f>
        <v>ΑΤΤΙΚΗΣ</v>
      </c>
      <c r="I4017" s="8">
        <f>INDEX(Δεδομένα!E$1:E$13,MATCH('2020'!H4017,Δεδομένα!D$1:D$13,0))</f>
        <v>1</v>
      </c>
      <c r="J4017" s="1">
        <v>44003</v>
      </c>
      <c r="K4017" s="6" t="s">
        <v>664</v>
      </c>
      <c r="L4017" s="36" t="str">
        <f t="shared" si="248"/>
        <v>21/06/2020 10:30</v>
      </c>
      <c r="M4017" s="1">
        <v>44003</v>
      </c>
      <c r="N4017" s="6" t="s">
        <v>139</v>
      </c>
      <c r="O4017" s="36" t="str">
        <f t="shared" si="249"/>
        <v>21/06/2020 11:40</v>
      </c>
      <c r="P4017" s="46">
        <f t="shared" si="250"/>
        <v>4.8611111109494232E-2</v>
      </c>
      <c r="Q4017" s="48">
        <v>0</v>
      </c>
      <c r="R4017" s="47">
        <f t="shared" si="251"/>
        <v>69.999999997671694</v>
      </c>
      <c r="S4017" s="6" t="s">
        <v>44</v>
      </c>
      <c r="T4017" s="6" t="s">
        <v>2896</v>
      </c>
      <c r="U4017" s="6" t="s">
        <v>2897</v>
      </c>
      <c r="V4017" s="6" t="s">
        <v>5262</v>
      </c>
      <c r="W4017" s="7">
        <v>0</v>
      </c>
      <c r="X4017" s="7">
        <v>0</v>
      </c>
      <c r="Y4017" s="7">
        <v>0</v>
      </c>
      <c r="Z4017" s="7">
        <v>0</v>
      </c>
      <c r="AA4017" s="7">
        <v>0.1</v>
      </c>
      <c r="AB4017" s="7">
        <v>0</v>
      </c>
      <c r="AC4017" s="7">
        <v>0</v>
      </c>
      <c r="AD4017" s="7">
        <v>0</v>
      </c>
      <c r="AE4017">
        <v>7</v>
      </c>
      <c r="AF4017">
        <v>0</v>
      </c>
      <c r="AG4017">
        <v>0</v>
      </c>
      <c r="AH4017">
        <v>0</v>
      </c>
      <c r="AI4017">
        <v>0</v>
      </c>
      <c r="AJ4017">
        <v>7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</row>
    <row r="4018" spans="1:44" x14ac:dyDescent="0.25">
      <c r="A4018">
        <v>1565762</v>
      </c>
      <c r="B4018">
        <v>761208</v>
      </c>
      <c r="C4018">
        <v>22.9649279123154</v>
      </c>
      <c r="D4018">
        <v>38.491820180468203</v>
      </c>
      <c r="E4018" s="68" t="s">
        <v>2317</v>
      </c>
      <c r="F4018" s="8">
        <f>INDEX(Δεδομένα!$P:$P,MATCH('2020'!E4018,Δεδομένα!$O:$O,0))</f>
        <v>175</v>
      </c>
      <c r="G4018" s="6" t="s">
        <v>846</v>
      </c>
      <c r="H4018" s="2" t="str">
        <f>INDEX(Δεδομένα!B$1:B$51,MATCH('2020'!G4018,Δεδομένα!A$1:A$51,0))</f>
        <v>ΣΤΕΡΕΑΣ ΕΛΛΑΔΟΣ</v>
      </c>
      <c r="I4018" s="8">
        <f>INDEX(Δεδομένα!E$1:E$13,MATCH('2020'!H4018,Δεδομένα!D$1:D$13,0))</f>
        <v>9</v>
      </c>
      <c r="J4018" s="1">
        <v>44003</v>
      </c>
      <c r="K4018" s="6" t="s">
        <v>662</v>
      </c>
      <c r="L4018" s="36" t="str">
        <f t="shared" si="248"/>
        <v>21/06/2020 12:30</v>
      </c>
      <c r="M4018" s="1">
        <v>44003</v>
      </c>
      <c r="N4018" s="6" t="s">
        <v>616</v>
      </c>
      <c r="O4018" s="36" t="str">
        <f t="shared" si="249"/>
        <v>21/06/2020 13:30</v>
      </c>
      <c r="P4018" s="46">
        <f t="shared" si="250"/>
        <v>4.1666666664241347E-2</v>
      </c>
      <c r="Q4018" s="48">
        <v>0</v>
      </c>
      <c r="R4018" s="47">
        <f t="shared" si="251"/>
        <v>59.99999999650754</v>
      </c>
      <c r="S4018" s="6" t="s">
        <v>2318</v>
      </c>
      <c r="T4018" s="6" t="s">
        <v>2554</v>
      </c>
      <c r="U4018" s="6" t="s">
        <v>3416</v>
      </c>
      <c r="V4018" s="6" t="s">
        <v>3416</v>
      </c>
      <c r="W4018" s="7">
        <v>0</v>
      </c>
      <c r="X4018" s="7">
        <v>0</v>
      </c>
      <c r="Y4018" s="7">
        <v>0</v>
      </c>
      <c r="Z4018" s="7">
        <v>0</v>
      </c>
      <c r="AA4018" s="7">
        <v>0</v>
      </c>
      <c r="AB4018" s="7">
        <v>0</v>
      </c>
      <c r="AC4018" s="7">
        <v>100</v>
      </c>
      <c r="AD4018" s="7">
        <v>0</v>
      </c>
      <c r="AE4018">
        <v>6</v>
      </c>
      <c r="AF4018">
        <v>0</v>
      </c>
      <c r="AG4018">
        <v>0</v>
      </c>
      <c r="AH4018">
        <v>0</v>
      </c>
      <c r="AI4018">
        <v>0</v>
      </c>
      <c r="AJ4018">
        <v>3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</row>
    <row r="4019" spans="1:44" x14ac:dyDescent="0.25">
      <c r="A4019">
        <v>1565773</v>
      </c>
      <c r="B4019">
        <v>761270</v>
      </c>
      <c r="C4019">
        <v>22.965347854057601</v>
      </c>
      <c r="D4019">
        <v>38.491862741795003</v>
      </c>
      <c r="E4019" s="68" t="s">
        <v>2317</v>
      </c>
      <c r="F4019" s="8">
        <f>INDEX(Δεδομένα!$P:$P,MATCH('2020'!E4019,Δεδομένα!$O:$O,0))</f>
        <v>175</v>
      </c>
      <c r="G4019" s="6" t="s">
        <v>846</v>
      </c>
      <c r="H4019" s="2" t="str">
        <f>INDEX(Δεδομένα!B$1:B$51,MATCH('2020'!G4019,Δεδομένα!A$1:A$51,0))</f>
        <v>ΣΤΕΡΕΑΣ ΕΛΛΑΔΟΣ</v>
      </c>
      <c r="I4019" s="8">
        <f>INDEX(Δεδομένα!E$1:E$13,MATCH('2020'!H4019,Δεδομένα!D$1:D$13,0))</f>
        <v>9</v>
      </c>
      <c r="J4019" s="1">
        <v>44003</v>
      </c>
      <c r="K4019" s="6" t="s">
        <v>504</v>
      </c>
      <c r="L4019" s="36" t="str">
        <f t="shared" si="248"/>
        <v>21/06/2020 15:50</v>
      </c>
      <c r="M4019" s="1">
        <v>44003</v>
      </c>
      <c r="N4019" s="6" t="s">
        <v>4411</v>
      </c>
      <c r="O4019" s="36" t="str">
        <f t="shared" si="249"/>
        <v>21/06/2020 19:41</v>
      </c>
      <c r="P4019" s="46">
        <f t="shared" si="250"/>
        <v>0.1604166666729725</v>
      </c>
      <c r="Q4019" s="48">
        <v>0</v>
      </c>
      <c r="R4019" s="47">
        <f t="shared" si="251"/>
        <v>231.0000000090804</v>
      </c>
      <c r="S4019" s="6" t="s">
        <v>2318</v>
      </c>
      <c r="T4019" s="6" t="s">
        <v>2554</v>
      </c>
      <c r="U4019" s="6" t="s">
        <v>3416</v>
      </c>
      <c r="V4019" s="6" t="s">
        <v>3416</v>
      </c>
      <c r="W4019" s="7">
        <v>0</v>
      </c>
      <c r="X4019" s="7">
        <v>0</v>
      </c>
      <c r="Y4019" s="7">
        <v>0</v>
      </c>
      <c r="Z4019" s="7">
        <v>0</v>
      </c>
      <c r="AA4019" s="7">
        <v>0</v>
      </c>
      <c r="AB4019" s="7">
        <v>0</v>
      </c>
      <c r="AC4019" s="7">
        <v>0</v>
      </c>
      <c r="AD4019" s="7">
        <v>0</v>
      </c>
      <c r="AE4019">
        <v>8</v>
      </c>
      <c r="AF4019">
        <v>0</v>
      </c>
      <c r="AG4019">
        <v>0</v>
      </c>
      <c r="AH4019">
        <v>0</v>
      </c>
      <c r="AI4019">
        <v>0</v>
      </c>
      <c r="AJ4019">
        <v>4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</row>
    <row r="4020" spans="1:44" x14ac:dyDescent="0.25">
      <c r="A4020">
        <v>1565767</v>
      </c>
      <c r="B4020">
        <v>761274</v>
      </c>
      <c r="C4020">
        <v>21.169195671693199</v>
      </c>
      <c r="D4020">
        <v>38.899564760489902</v>
      </c>
      <c r="E4020" s="68" t="s">
        <v>2317</v>
      </c>
      <c r="F4020" s="8">
        <f>INDEX(Δεδομένα!$P:$P,MATCH('2020'!E4020,Δεδομένα!$O:$O,0))</f>
        <v>175</v>
      </c>
      <c r="G4020" s="6" t="s">
        <v>846</v>
      </c>
      <c r="H4020" s="2" t="str">
        <f>INDEX(Δεδομένα!B$1:B$51,MATCH('2020'!G4020,Δεδομένα!A$1:A$51,0))</f>
        <v>ΣΤΕΡΕΑΣ ΕΛΛΑΔΟΣ</v>
      </c>
      <c r="I4020" s="8">
        <f>INDEX(Δεδομένα!E$1:E$13,MATCH('2020'!H4020,Δεδομένα!D$1:D$13,0))</f>
        <v>9</v>
      </c>
      <c r="J4020" s="1">
        <v>44003</v>
      </c>
      <c r="K4020" s="6" t="s">
        <v>347</v>
      </c>
      <c r="L4020" s="36" t="str">
        <f t="shared" si="248"/>
        <v>21/06/2020 13:10</v>
      </c>
      <c r="M4020" s="1">
        <v>44003</v>
      </c>
      <c r="N4020" s="6" t="s">
        <v>3706</v>
      </c>
      <c r="O4020" s="36" t="str">
        <f t="shared" si="249"/>
        <v>21/06/2020 21:16</v>
      </c>
      <c r="P4020" s="46">
        <f t="shared" si="250"/>
        <v>0.33750000000145519</v>
      </c>
      <c r="Q4020" s="48">
        <v>0</v>
      </c>
      <c r="R4020" s="47">
        <f t="shared" si="251"/>
        <v>486.00000000209548</v>
      </c>
      <c r="S4020" s="6" t="s">
        <v>2318</v>
      </c>
      <c r="T4020" s="6" t="s">
        <v>2319</v>
      </c>
      <c r="U4020" s="6" t="s">
        <v>4209</v>
      </c>
      <c r="V4020" s="6" t="s">
        <v>5274</v>
      </c>
      <c r="W4020" s="7">
        <v>0</v>
      </c>
      <c r="X4020" s="7">
        <v>0</v>
      </c>
      <c r="Y4020" s="7">
        <v>0</v>
      </c>
      <c r="Z4020" s="7">
        <v>10</v>
      </c>
      <c r="AA4020" s="7">
        <v>0</v>
      </c>
      <c r="AB4020" s="7">
        <v>0</v>
      </c>
      <c r="AC4020" s="7">
        <v>0</v>
      </c>
      <c r="AD4020" s="7">
        <v>0</v>
      </c>
      <c r="AE4020">
        <v>18</v>
      </c>
      <c r="AF4020">
        <v>0</v>
      </c>
      <c r="AG4020">
        <v>0</v>
      </c>
      <c r="AH4020">
        <v>0</v>
      </c>
      <c r="AI4020">
        <v>0</v>
      </c>
      <c r="AJ4020">
        <v>9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</row>
    <row r="4021" spans="1:44" x14ac:dyDescent="0.25">
      <c r="A4021">
        <v>1565768</v>
      </c>
      <c r="B4021">
        <v>761234</v>
      </c>
      <c r="C4021">
        <v>24.354997401492099</v>
      </c>
      <c r="D4021">
        <v>38.067940300379803</v>
      </c>
      <c r="E4021" s="68" t="s">
        <v>454</v>
      </c>
      <c r="F4021" s="8">
        <f>INDEX(Δεδομένα!$P:$P,MATCH('2020'!E4021,Δεδομένα!$O:$O,0))</f>
        <v>182</v>
      </c>
      <c r="G4021" s="6" t="s">
        <v>439</v>
      </c>
      <c r="H4021" s="2" t="str">
        <f>INDEX(Δεδομένα!B$1:B$51,MATCH('2020'!G4021,Δεδομένα!A$1:A$51,0))</f>
        <v>ΣΤΕΡΕΑΣ ΕΛΛΑΔΟΣ</v>
      </c>
      <c r="I4021" s="8">
        <f>INDEX(Δεδομένα!E$1:E$13,MATCH('2020'!H4021,Δεδομένα!D$1:D$13,0))</f>
        <v>9</v>
      </c>
      <c r="J4021" s="1">
        <v>44003</v>
      </c>
      <c r="K4021" s="6" t="s">
        <v>1039</v>
      </c>
      <c r="L4021" s="36" t="str">
        <f t="shared" si="248"/>
        <v>21/06/2020 14:29</v>
      </c>
      <c r="M4021" s="1">
        <v>44004</v>
      </c>
      <c r="N4021" s="6" t="s">
        <v>362</v>
      </c>
      <c r="O4021" s="36" t="str">
        <f t="shared" si="249"/>
        <v>22/06/2020 14:00</v>
      </c>
      <c r="P4021" s="46">
        <f t="shared" si="250"/>
        <v>0.97986111111094942</v>
      </c>
      <c r="Q4021" s="48">
        <v>0</v>
      </c>
      <c r="R4021" s="47">
        <f t="shared" si="251"/>
        <v>1410.9999999997672</v>
      </c>
      <c r="S4021" s="6" t="s">
        <v>441</v>
      </c>
      <c r="T4021" s="6" t="s">
        <v>457</v>
      </c>
      <c r="U4021" s="6" t="s">
        <v>2147</v>
      </c>
      <c r="V4021" s="6" t="s">
        <v>5267</v>
      </c>
      <c r="W4021" s="7">
        <v>0</v>
      </c>
      <c r="X4021" s="7">
        <v>0</v>
      </c>
      <c r="Y4021" s="7">
        <v>0</v>
      </c>
      <c r="Z4021" s="7">
        <v>0</v>
      </c>
      <c r="AA4021" s="7">
        <v>0</v>
      </c>
      <c r="AB4021" s="7">
        <v>12</v>
      </c>
      <c r="AC4021" s="7">
        <v>0</v>
      </c>
      <c r="AD4021" s="7">
        <v>0</v>
      </c>
      <c r="AE4021">
        <v>11</v>
      </c>
      <c r="AF4021">
        <v>0</v>
      </c>
      <c r="AG4021">
        <v>0</v>
      </c>
      <c r="AH4021">
        <v>0</v>
      </c>
      <c r="AI4021">
        <v>16</v>
      </c>
      <c r="AJ4021">
        <v>5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</row>
    <row r="4022" spans="1:44" x14ac:dyDescent="0.25">
      <c r="A4022">
        <v>1569211</v>
      </c>
      <c r="B4022">
        <v>761246</v>
      </c>
      <c r="C4022">
        <v>21.322911607334898</v>
      </c>
      <c r="D4022">
        <v>37.831426907110298</v>
      </c>
      <c r="E4022" s="68" t="s">
        <v>925</v>
      </c>
      <c r="F4022" s="8">
        <f>INDEX(Δεδομένα!$P:$P,MATCH('2020'!E4022,Δεδομένα!$O:$O,0))</f>
        <v>135</v>
      </c>
      <c r="G4022" s="6" t="s">
        <v>357</v>
      </c>
      <c r="H4022" s="2" t="str">
        <f>INDEX(Δεδομένα!B$1:B$51,MATCH('2020'!G4022,Δεδομένα!A$1:A$51,0))</f>
        <v>ΔΥΤΙΚΗΣ ΕΛΛΑΔΟΣ</v>
      </c>
      <c r="I4022" s="8">
        <f>INDEX(Δεδομένα!E$1:E$13,MATCH('2020'!H4022,Δεδομένα!D$1:D$13,0))</f>
        <v>7</v>
      </c>
      <c r="J4022" s="1">
        <v>44003</v>
      </c>
      <c r="K4022" s="6" t="s">
        <v>384</v>
      </c>
      <c r="L4022" s="36" t="str">
        <f t="shared" si="248"/>
        <v>21/06/2020 14:45</v>
      </c>
      <c r="M4022" s="1">
        <v>44003</v>
      </c>
      <c r="N4022" s="6" t="s">
        <v>215</v>
      </c>
      <c r="O4022" s="36" t="str">
        <f t="shared" si="249"/>
        <v>21/06/2020 16:20</v>
      </c>
      <c r="P4022" s="46">
        <f t="shared" si="250"/>
        <v>6.5972222218988463E-2</v>
      </c>
      <c r="Q4022" s="48">
        <v>0</v>
      </c>
      <c r="R4022" s="47">
        <f t="shared" si="251"/>
        <v>94.999999995343387</v>
      </c>
      <c r="S4022" s="6" t="s">
        <v>44</v>
      </c>
      <c r="T4022" s="6" t="s">
        <v>1565</v>
      </c>
      <c r="U4022" s="6" t="s">
        <v>44</v>
      </c>
      <c r="V4022" s="6" t="s">
        <v>5271</v>
      </c>
      <c r="W4022" s="7">
        <v>0</v>
      </c>
      <c r="X4022" s="7">
        <v>0</v>
      </c>
      <c r="Y4022" s="7">
        <v>0</v>
      </c>
      <c r="Z4022" s="7">
        <v>3</v>
      </c>
      <c r="AA4022" s="7">
        <v>0</v>
      </c>
      <c r="AB4022" s="7">
        <v>0</v>
      </c>
      <c r="AC4022" s="7">
        <v>0</v>
      </c>
      <c r="AD4022" s="7">
        <v>0</v>
      </c>
      <c r="AE4022">
        <v>4</v>
      </c>
      <c r="AF4022">
        <v>0</v>
      </c>
      <c r="AG4022">
        <v>1</v>
      </c>
      <c r="AH4022">
        <v>0</v>
      </c>
      <c r="AI4022">
        <v>0</v>
      </c>
      <c r="AJ4022">
        <v>2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</row>
    <row r="4023" spans="1:44" x14ac:dyDescent="0.25">
      <c r="A4023">
        <v>1569212</v>
      </c>
      <c r="B4023">
        <v>761268</v>
      </c>
      <c r="C4023">
        <v>21.287584304809599</v>
      </c>
      <c r="D4023">
        <v>37.859828948974602</v>
      </c>
      <c r="E4023" s="68" t="s">
        <v>925</v>
      </c>
      <c r="F4023" s="8">
        <f>INDEX(Δεδομένα!$P:$P,MATCH('2020'!E4023,Δεδομένα!$O:$O,0))</f>
        <v>135</v>
      </c>
      <c r="G4023" s="6" t="s">
        <v>357</v>
      </c>
      <c r="H4023" s="2" t="str">
        <f>INDEX(Δεδομένα!B$1:B$51,MATCH('2020'!G4023,Δεδομένα!A$1:A$51,0))</f>
        <v>ΔΥΤΙΚΗΣ ΕΛΛΑΔΟΣ</v>
      </c>
      <c r="I4023" s="8">
        <f>INDEX(Δεδομένα!E$1:E$13,MATCH('2020'!H4023,Δεδομένα!D$1:D$13,0))</f>
        <v>7</v>
      </c>
      <c r="J4023" s="1">
        <v>44003</v>
      </c>
      <c r="K4023" s="6" t="s">
        <v>1370</v>
      </c>
      <c r="L4023" s="36" t="str">
        <f t="shared" si="248"/>
        <v>21/06/2020 15:58</v>
      </c>
      <c r="M4023" s="1">
        <v>44003</v>
      </c>
      <c r="N4023" s="6" t="s">
        <v>215</v>
      </c>
      <c r="O4023" s="36" t="str">
        <f t="shared" si="249"/>
        <v>21/06/2020 16:20</v>
      </c>
      <c r="P4023" s="46">
        <f t="shared" si="250"/>
        <v>1.5277777776645962E-2</v>
      </c>
      <c r="Q4023" s="48">
        <v>0</v>
      </c>
      <c r="R4023" s="47">
        <f t="shared" si="251"/>
        <v>21.999999998370185</v>
      </c>
      <c r="S4023" s="6" t="s">
        <v>44</v>
      </c>
      <c r="T4023" s="6" t="s">
        <v>929</v>
      </c>
      <c r="U4023" s="6" t="s">
        <v>44</v>
      </c>
      <c r="V4023" s="6" t="s">
        <v>5273</v>
      </c>
      <c r="W4023" s="7">
        <v>0</v>
      </c>
      <c r="X4023" s="7">
        <v>0</v>
      </c>
      <c r="Y4023" s="7">
        <v>0</v>
      </c>
      <c r="Z4023" s="7">
        <v>0</v>
      </c>
      <c r="AA4023" s="7">
        <v>0.1</v>
      </c>
      <c r="AB4023" s="7">
        <v>0</v>
      </c>
      <c r="AC4023" s="7">
        <v>0</v>
      </c>
      <c r="AD4023" s="7">
        <v>0</v>
      </c>
      <c r="AE4023">
        <v>2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</row>
    <row r="4024" spans="1:44" x14ac:dyDescent="0.25">
      <c r="A4024">
        <v>1564783</v>
      </c>
      <c r="B4024">
        <v>761228</v>
      </c>
      <c r="C4024">
        <v>22.5109500603347</v>
      </c>
      <c r="D4024">
        <v>40.647392995075897</v>
      </c>
      <c r="E4024" s="68" t="s">
        <v>1880</v>
      </c>
      <c r="F4024" s="8">
        <f>INDEX(Δεδομένα!$P:$P,MATCH('2020'!E4024,Δεδομένα!$O:$O,0))</f>
        <v>66</v>
      </c>
      <c r="G4024" s="6" t="s">
        <v>238</v>
      </c>
      <c r="H4024" s="2" t="str">
        <f>INDEX(Δεδομένα!B$1:B$51,MATCH('2020'!G4024,Δεδομένα!A$1:A$51,0))</f>
        <v>ΚΕΝΤΡΙΚΗΣ ΜΑΚΕΔΟΝΙΑΣ</v>
      </c>
      <c r="I4024" s="8">
        <f>INDEX(Δεδομένα!E$1:E$13,MATCH('2020'!H4024,Δεδομένα!D$1:D$13,0))</f>
        <v>3</v>
      </c>
      <c r="J4024" s="1">
        <v>44003</v>
      </c>
      <c r="K4024" s="6" t="s">
        <v>567</v>
      </c>
      <c r="L4024" s="36" t="str">
        <f t="shared" si="248"/>
        <v>21/06/2020 14:13</v>
      </c>
      <c r="M4024" s="1">
        <v>44003</v>
      </c>
      <c r="N4024" s="6" t="s">
        <v>59</v>
      </c>
      <c r="O4024" s="36" t="str">
        <f t="shared" si="249"/>
        <v>21/06/2020 15:00</v>
      </c>
      <c r="P4024" s="46">
        <f t="shared" si="250"/>
        <v>3.2638888886140194E-2</v>
      </c>
      <c r="Q4024" s="48">
        <v>0</v>
      </c>
      <c r="R4024" s="47">
        <f t="shared" si="251"/>
        <v>46.999999996041879</v>
      </c>
      <c r="S4024" s="6" t="s">
        <v>897</v>
      </c>
      <c r="T4024" s="6" t="s">
        <v>1966</v>
      </c>
      <c r="U4024" s="6" t="s">
        <v>44</v>
      </c>
      <c r="V4024" s="6" t="s">
        <v>2025</v>
      </c>
      <c r="W4024" s="7">
        <v>0</v>
      </c>
      <c r="X4024" s="7">
        <v>0</v>
      </c>
      <c r="Y4024" s="7">
        <v>0</v>
      </c>
      <c r="Z4024" s="7">
        <v>0</v>
      </c>
      <c r="AA4024" s="7">
        <v>2</v>
      </c>
      <c r="AB4024" s="7">
        <v>0</v>
      </c>
      <c r="AC4024" s="7">
        <v>0</v>
      </c>
      <c r="AD4024" s="7">
        <v>0</v>
      </c>
      <c r="AE4024">
        <v>2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</row>
    <row r="4025" spans="1:44" x14ac:dyDescent="0.25">
      <c r="A4025">
        <v>1567554</v>
      </c>
      <c r="B4025">
        <v>0</v>
      </c>
      <c r="C4025">
        <v>0</v>
      </c>
      <c r="D4025">
        <v>0</v>
      </c>
      <c r="E4025" s="68" t="s">
        <v>628</v>
      </c>
      <c r="F4025" s="8">
        <f>INDEX(Δεδομένα!$P:$P,MATCH('2020'!E4025,Δεδομένα!$O:$O,0))</f>
        <v>211</v>
      </c>
      <c r="G4025" s="6" t="s">
        <v>560</v>
      </c>
      <c r="H4025" s="2" t="str">
        <f>INDEX(Δεδομένα!B$1:B$51,MATCH('2020'!G4025,Δεδομένα!A$1:A$51,0))</f>
        <v>ΚΡΗΤΗΣ</v>
      </c>
      <c r="I4025" s="8">
        <f>INDEX(Δεδομένα!E$1:E$13,MATCH('2020'!H4025,Δεδομένα!D$1:D$13,0))</f>
        <v>12</v>
      </c>
      <c r="J4025" s="1">
        <v>44003</v>
      </c>
      <c r="K4025" s="6" t="s">
        <v>650</v>
      </c>
      <c r="L4025" s="36" t="str">
        <f t="shared" si="248"/>
        <v>21/06/2020 10:38</v>
      </c>
      <c r="M4025" s="1">
        <v>44003</v>
      </c>
      <c r="N4025" s="6" t="s">
        <v>139</v>
      </c>
      <c r="O4025" s="36" t="str">
        <f t="shared" si="249"/>
        <v>21/06/2020 11:40</v>
      </c>
      <c r="P4025" s="46">
        <f t="shared" si="250"/>
        <v>4.3055555550381541E-2</v>
      </c>
      <c r="Q4025" s="48">
        <v>0</v>
      </c>
      <c r="R4025" s="47">
        <f t="shared" si="251"/>
        <v>61.999999992549419</v>
      </c>
      <c r="S4025" s="6" t="s">
        <v>44</v>
      </c>
      <c r="T4025" s="6" t="s">
        <v>630</v>
      </c>
      <c r="U4025" s="6" t="s">
        <v>651</v>
      </c>
      <c r="V4025" s="6" t="s">
        <v>652</v>
      </c>
      <c r="W4025" s="7">
        <v>0</v>
      </c>
      <c r="X4025" s="7">
        <v>0</v>
      </c>
      <c r="Y4025" s="7">
        <v>0</v>
      </c>
      <c r="Z4025" s="7">
        <v>0</v>
      </c>
      <c r="AA4025" s="7">
        <v>0</v>
      </c>
      <c r="AB4025" s="7">
        <v>0.5</v>
      </c>
      <c r="AC4025" s="7">
        <v>0</v>
      </c>
      <c r="AD4025" s="7">
        <v>0</v>
      </c>
      <c r="AE4025">
        <v>5</v>
      </c>
      <c r="AF4025">
        <v>0</v>
      </c>
      <c r="AG4025">
        <v>0</v>
      </c>
      <c r="AH4025">
        <v>0</v>
      </c>
      <c r="AI4025">
        <v>0</v>
      </c>
      <c r="AJ4025">
        <v>3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</row>
    <row r="4026" spans="1:44" x14ac:dyDescent="0.25">
      <c r="A4026">
        <v>1564778</v>
      </c>
      <c r="B4026">
        <v>761313</v>
      </c>
      <c r="C4026">
        <v>25.030071270044498</v>
      </c>
      <c r="D4026">
        <v>35.193461384200504</v>
      </c>
      <c r="E4026" s="68" t="s">
        <v>687</v>
      </c>
      <c r="F4026" s="8">
        <f>INDEX(Δεδομένα!$P:$P,MATCH('2020'!E4026,Δεδομένα!$O:$O,0))</f>
        <v>213</v>
      </c>
      <c r="G4026" s="6" t="s">
        <v>560</v>
      </c>
      <c r="H4026" s="2" t="str">
        <f>INDEX(Δεδομένα!B$1:B$51,MATCH('2020'!G4026,Δεδομένα!A$1:A$51,0))</f>
        <v>ΚΡΗΤΗΣ</v>
      </c>
      <c r="I4026" s="8">
        <f>INDEX(Δεδομένα!E$1:E$13,MATCH('2020'!H4026,Δεδομένα!D$1:D$13,0))</f>
        <v>12</v>
      </c>
      <c r="J4026" s="1">
        <v>44003</v>
      </c>
      <c r="K4026" s="6" t="s">
        <v>263</v>
      </c>
      <c r="L4026" s="36" t="str">
        <f t="shared" si="248"/>
        <v>21/06/2020 18:35</v>
      </c>
      <c r="M4026" s="1">
        <v>44003</v>
      </c>
      <c r="N4026" s="6" t="s">
        <v>491</v>
      </c>
      <c r="O4026" s="36" t="str">
        <f t="shared" si="249"/>
        <v>21/06/2020 22:05</v>
      </c>
      <c r="P4026" s="46">
        <f t="shared" si="250"/>
        <v>0.14583333333575865</v>
      </c>
      <c r="Q4026" s="48">
        <v>0</v>
      </c>
      <c r="R4026" s="47">
        <f t="shared" si="251"/>
        <v>210.00000000349246</v>
      </c>
      <c r="S4026" s="6" t="s">
        <v>44</v>
      </c>
      <c r="T4026" s="6" t="s">
        <v>697</v>
      </c>
      <c r="U4026" s="6" t="s">
        <v>732</v>
      </c>
      <c r="V4026" s="6" t="s">
        <v>2901</v>
      </c>
      <c r="W4026" s="7">
        <v>0</v>
      </c>
      <c r="X4026" s="7">
        <v>0</v>
      </c>
      <c r="Y4026" s="7">
        <v>0</v>
      </c>
      <c r="Z4026" s="7">
        <v>4</v>
      </c>
      <c r="AA4026" s="7">
        <v>0</v>
      </c>
      <c r="AB4026" s="7">
        <v>2</v>
      </c>
      <c r="AC4026" s="7">
        <v>0</v>
      </c>
      <c r="AD4026" s="7">
        <v>0</v>
      </c>
      <c r="AE4026">
        <v>6</v>
      </c>
      <c r="AF4026">
        <v>0</v>
      </c>
      <c r="AG4026">
        <v>0</v>
      </c>
      <c r="AH4026">
        <v>0</v>
      </c>
      <c r="AI4026">
        <v>0</v>
      </c>
      <c r="AJ4026">
        <v>3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</row>
    <row r="4027" spans="1:44" x14ac:dyDescent="0.25">
      <c r="A4027">
        <v>1569724</v>
      </c>
      <c r="B4027">
        <v>761248</v>
      </c>
      <c r="C4027">
        <v>20.1896427085093</v>
      </c>
      <c r="D4027">
        <v>39.583284164840002</v>
      </c>
      <c r="E4027" s="68" t="s">
        <v>1148</v>
      </c>
      <c r="F4027" s="8">
        <f>INDEX(Δεδομένα!$P:$P,MATCH('2020'!E4027,Δεδομένα!$O:$O,0))</f>
        <v>92</v>
      </c>
      <c r="G4027" s="6" t="s">
        <v>1149</v>
      </c>
      <c r="H4027" s="2" t="str">
        <f>INDEX(Δεδομένα!B$1:B$51,MATCH('2020'!G4027,Δεδομένα!A$1:A$51,0))</f>
        <v>ΗΠΕΙΡΟΥ</v>
      </c>
      <c r="I4027" s="8">
        <f>INDEX(Δεδομένα!E$1:E$13,MATCH('2020'!H4027,Δεδομένα!D$1:D$13,0))</f>
        <v>5</v>
      </c>
      <c r="J4027" s="1">
        <v>44003</v>
      </c>
      <c r="K4027" s="6" t="s">
        <v>923</v>
      </c>
      <c r="L4027" s="36" t="str">
        <f t="shared" si="248"/>
        <v>21/06/2020 15:09</v>
      </c>
      <c r="M4027" s="1">
        <v>44003</v>
      </c>
      <c r="N4027" s="6" t="s">
        <v>185</v>
      </c>
      <c r="O4027" s="36" t="str">
        <f t="shared" si="249"/>
        <v>21/06/2020 16:06</v>
      </c>
      <c r="P4027" s="46">
        <f t="shared" si="250"/>
        <v>3.9583333331393078E-2</v>
      </c>
      <c r="Q4027" s="48">
        <v>0</v>
      </c>
      <c r="R4027" s="47">
        <f t="shared" si="251"/>
        <v>56.999999997206032</v>
      </c>
      <c r="S4027" s="6" t="s">
        <v>44</v>
      </c>
      <c r="T4027" s="6" t="s">
        <v>1150</v>
      </c>
      <c r="U4027" s="6" t="s">
        <v>44</v>
      </c>
      <c r="V4027" s="6" t="s">
        <v>5087</v>
      </c>
      <c r="W4027" s="7">
        <v>0</v>
      </c>
      <c r="X4027" s="7">
        <v>0</v>
      </c>
      <c r="Y4027" s="7">
        <v>0</v>
      </c>
      <c r="Z4027" s="7">
        <v>0</v>
      </c>
      <c r="AA4027" s="7">
        <v>0.2</v>
      </c>
      <c r="AB4027" s="7">
        <v>0</v>
      </c>
      <c r="AC4027" s="7">
        <v>0</v>
      </c>
      <c r="AD4027" s="7">
        <v>0</v>
      </c>
      <c r="AE4027">
        <v>2</v>
      </c>
      <c r="AF4027">
        <v>0</v>
      </c>
      <c r="AG4027">
        <v>2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</row>
    <row r="4028" spans="1:44" x14ac:dyDescent="0.25">
      <c r="A4028">
        <v>1569747</v>
      </c>
      <c r="B4028">
        <v>761387</v>
      </c>
      <c r="C4028">
        <v>20.230611276845099</v>
      </c>
      <c r="D4028">
        <v>39.546023181094597</v>
      </c>
      <c r="E4028" s="68" t="s">
        <v>1197</v>
      </c>
      <c r="F4028" s="8">
        <f>INDEX(Δεδομένα!$P:$P,MATCH('2020'!E4028,Δεδομένα!$O:$O,0))</f>
        <v>90</v>
      </c>
      <c r="G4028" s="6" t="s">
        <v>1149</v>
      </c>
      <c r="H4028" s="2" t="str">
        <f>INDEX(Δεδομένα!B$1:B$51,MATCH('2020'!G4028,Δεδομένα!A$1:A$51,0))</f>
        <v>ΗΠΕΙΡΟΥ</v>
      </c>
      <c r="I4028" s="8">
        <f>INDEX(Δεδομένα!E$1:E$13,MATCH('2020'!H4028,Δεδομένα!D$1:D$13,0))</f>
        <v>5</v>
      </c>
      <c r="J4028" s="1">
        <v>44003</v>
      </c>
      <c r="K4028" s="6" t="s">
        <v>634</v>
      </c>
      <c r="L4028" s="36" t="str">
        <f t="shared" si="248"/>
        <v>21/06/2020 23:00</v>
      </c>
      <c r="M4028" s="1">
        <v>44003</v>
      </c>
      <c r="N4028" s="6" t="s">
        <v>2758</v>
      </c>
      <c r="O4028" s="36" t="str">
        <f t="shared" si="249"/>
        <v>21/06/2020 23:56</v>
      </c>
      <c r="P4028" s="46">
        <f t="shared" si="250"/>
        <v>3.8888888884685002E-2</v>
      </c>
      <c r="Q4028" s="48">
        <v>0</v>
      </c>
      <c r="R4028" s="47">
        <f t="shared" si="251"/>
        <v>55.999999993946403</v>
      </c>
      <c r="S4028" s="6" t="s">
        <v>44</v>
      </c>
      <c r="T4028" s="6" t="s">
        <v>1199</v>
      </c>
      <c r="U4028" s="6" t="s">
        <v>44</v>
      </c>
      <c r="V4028" s="6" t="s">
        <v>2513</v>
      </c>
      <c r="W4028" s="7">
        <v>0</v>
      </c>
      <c r="X4028" s="7">
        <v>0</v>
      </c>
      <c r="Y4028" s="7">
        <v>0</v>
      </c>
      <c r="Z4028" s="7">
        <v>0</v>
      </c>
      <c r="AA4028" s="7">
        <v>1</v>
      </c>
      <c r="AB4028" s="7">
        <v>0</v>
      </c>
      <c r="AC4028" s="7">
        <v>0</v>
      </c>
      <c r="AD4028" s="7">
        <v>0</v>
      </c>
      <c r="AE4028">
        <v>2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</row>
    <row r="4029" spans="1:44" x14ac:dyDescent="0.25">
      <c r="A4029">
        <v>1564864</v>
      </c>
      <c r="B4029">
        <v>761344</v>
      </c>
      <c r="C4029">
        <v>22.6215651065237</v>
      </c>
      <c r="D4029">
        <v>40.732291952501598</v>
      </c>
      <c r="E4029" s="68" t="s">
        <v>1668</v>
      </c>
      <c r="F4029" s="8">
        <f>INDEX(Δεδομένα!$P:$P,MATCH('2020'!E4029,Δεδομένα!$O:$O,0))</f>
        <v>257</v>
      </c>
      <c r="G4029" s="6" t="s">
        <v>170</v>
      </c>
      <c r="H4029" s="2" t="str">
        <f>INDEX(Δεδομένα!B$1:B$51,MATCH('2020'!G4029,Δεδομένα!A$1:A$51,0))</f>
        <v>ΚΕΝΤΡΙΚΗΣ ΜΑΚΕΔΟΝΙΑΣ</v>
      </c>
      <c r="I4029" s="8">
        <f>INDEX(Δεδομένα!E$1:E$13,MATCH('2020'!H4029,Δεδομένα!D$1:D$13,0))</f>
        <v>3</v>
      </c>
      <c r="J4029" s="1">
        <v>44003</v>
      </c>
      <c r="K4029" s="6" t="s">
        <v>134</v>
      </c>
      <c r="L4029" s="36" t="str">
        <f t="shared" si="248"/>
        <v>21/06/2020 20:24</v>
      </c>
      <c r="M4029" s="1">
        <v>44003</v>
      </c>
      <c r="N4029" s="6" t="s">
        <v>2944</v>
      </c>
      <c r="O4029" s="36" t="str">
        <f t="shared" si="249"/>
        <v>21/06/2020 20:54</v>
      </c>
      <c r="P4029" s="46">
        <f t="shared" si="250"/>
        <v>2.0833333335758653E-2</v>
      </c>
      <c r="Q4029" s="48">
        <v>0</v>
      </c>
      <c r="R4029" s="47">
        <f t="shared" si="251"/>
        <v>30.00000000349246</v>
      </c>
      <c r="S4029" s="6" t="s">
        <v>170</v>
      </c>
      <c r="T4029" s="6" t="s">
        <v>187</v>
      </c>
      <c r="U4029" s="6" t="s">
        <v>1108</v>
      </c>
      <c r="V4029" s="6" t="s">
        <v>1706</v>
      </c>
      <c r="W4029" s="7">
        <v>0</v>
      </c>
      <c r="X4029" s="7">
        <v>0</v>
      </c>
      <c r="Y4029" s="7">
        <v>0</v>
      </c>
      <c r="Z4029" s="7">
        <v>0.1</v>
      </c>
      <c r="AA4029" s="7">
        <v>0</v>
      </c>
      <c r="AB4029" s="7">
        <v>0</v>
      </c>
      <c r="AC4029" s="7">
        <v>0</v>
      </c>
      <c r="AD4029" s="7">
        <v>0</v>
      </c>
      <c r="AE4029">
        <v>3</v>
      </c>
      <c r="AF4029">
        <v>0</v>
      </c>
      <c r="AG4029">
        <v>2</v>
      </c>
      <c r="AH4029">
        <v>0</v>
      </c>
      <c r="AI4029">
        <v>0</v>
      </c>
      <c r="AJ4029">
        <v>2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</row>
    <row r="4030" spans="1:44" x14ac:dyDescent="0.25">
      <c r="A4030">
        <v>1576682</v>
      </c>
      <c r="B4030">
        <v>761245</v>
      </c>
      <c r="C4030">
        <v>22.068421291207098</v>
      </c>
      <c r="D4030">
        <v>39.476568531538099</v>
      </c>
      <c r="E4030" s="68" t="s">
        <v>293</v>
      </c>
      <c r="F4030" s="8">
        <f>INDEX(Δεδομένα!$P:$P,MATCH('2020'!E4030,Δεδομένα!$O:$O,0))</f>
        <v>118</v>
      </c>
      <c r="G4030" s="6" t="s">
        <v>294</v>
      </c>
      <c r="H4030" s="2" t="str">
        <f>INDEX(Δεδομένα!B$1:B$51,MATCH('2020'!G4030,Δεδομένα!A$1:A$51,0))</f>
        <v>ΘΕΣΣΑΛΙΑΣ</v>
      </c>
      <c r="I4030" s="8">
        <f>INDEX(Δεδομένα!E$1:E$13,MATCH('2020'!H4030,Δεδομένα!D$1:D$13,0))</f>
        <v>6</v>
      </c>
      <c r="J4030" s="1">
        <v>44003</v>
      </c>
      <c r="K4030" s="6" t="s">
        <v>277</v>
      </c>
      <c r="L4030" s="36" t="str">
        <f t="shared" si="248"/>
        <v>21/06/2020 14:55</v>
      </c>
      <c r="M4030" s="1">
        <v>44003</v>
      </c>
      <c r="N4030" s="6" t="s">
        <v>145</v>
      </c>
      <c r="O4030" s="36" t="str">
        <f t="shared" si="249"/>
        <v>21/06/2020 15:20</v>
      </c>
      <c r="P4030" s="46">
        <f t="shared" si="250"/>
        <v>1.7361111109494232E-2</v>
      </c>
      <c r="Q4030" s="48">
        <v>0</v>
      </c>
      <c r="R4030" s="47">
        <f t="shared" si="251"/>
        <v>24.999999997671694</v>
      </c>
      <c r="S4030" s="6" t="s">
        <v>44</v>
      </c>
      <c r="T4030" s="6" t="s">
        <v>297</v>
      </c>
      <c r="U4030" s="6" t="s">
        <v>5269</v>
      </c>
      <c r="V4030" s="6" t="s">
        <v>5270</v>
      </c>
      <c r="W4030" s="7">
        <v>0</v>
      </c>
      <c r="X4030" s="7">
        <v>0</v>
      </c>
      <c r="Y4030" s="7">
        <v>0</v>
      </c>
      <c r="Z4030" s="7">
        <v>10</v>
      </c>
      <c r="AA4030" s="7">
        <v>0</v>
      </c>
      <c r="AB4030" s="7">
        <v>0</v>
      </c>
      <c r="AC4030" s="7">
        <v>0</v>
      </c>
      <c r="AD4030" s="7">
        <v>0</v>
      </c>
      <c r="AE4030">
        <v>2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</row>
    <row r="4031" spans="1:44" x14ac:dyDescent="0.25">
      <c r="A4031">
        <v>1564782</v>
      </c>
      <c r="B4031">
        <v>761168</v>
      </c>
      <c r="C4031">
        <v>22.749170303344702</v>
      </c>
      <c r="D4031">
        <v>40.953296661377003</v>
      </c>
      <c r="E4031" s="68" t="s">
        <v>1084</v>
      </c>
      <c r="F4031" s="8">
        <f>INDEX(Δεδομένα!$P:$P,MATCH('2020'!E4031,Δεδομένα!$O:$O,0))</f>
        <v>57</v>
      </c>
      <c r="G4031" s="6" t="s">
        <v>223</v>
      </c>
      <c r="H4031" s="2" t="str">
        <f>INDEX(Δεδομένα!B$1:B$51,MATCH('2020'!G4031,Δεδομένα!A$1:A$51,0))</f>
        <v>ΚΕΝΤΡΙΚΗΣ ΜΑΚΕΔΟΝΙΑΣ</v>
      </c>
      <c r="I4031" s="8">
        <f>INDEX(Δεδομένα!E$1:E$13,MATCH('2020'!H4031,Δεδομένα!D$1:D$13,0))</f>
        <v>3</v>
      </c>
      <c r="J4031" s="1">
        <v>44003</v>
      </c>
      <c r="K4031" s="6" t="s">
        <v>2274</v>
      </c>
      <c r="L4031" s="36" t="str">
        <f t="shared" si="248"/>
        <v>21/06/2020 10:39</v>
      </c>
      <c r="M4031" s="1">
        <v>44003</v>
      </c>
      <c r="N4031" s="6" t="s">
        <v>1443</v>
      </c>
      <c r="O4031" s="36" t="str">
        <f t="shared" si="249"/>
        <v>21/06/2020 11:05</v>
      </c>
      <c r="P4031" s="46">
        <f t="shared" si="250"/>
        <v>1.8055555556202307E-2</v>
      </c>
      <c r="Q4031" s="48">
        <v>0</v>
      </c>
      <c r="R4031" s="47">
        <f t="shared" si="251"/>
        <v>26.000000000931323</v>
      </c>
      <c r="S4031" s="6" t="s">
        <v>223</v>
      </c>
      <c r="T4031" s="6" t="s">
        <v>1145</v>
      </c>
      <c r="U4031" s="6" t="s">
        <v>44</v>
      </c>
      <c r="V4031" s="6" t="s">
        <v>5263</v>
      </c>
      <c r="W4031" s="7">
        <v>0</v>
      </c>
      <c r="X4031" s="7">
        <v>0</v>
      </c>
      <c r="Y4031" s="7">
        <v>0</v>
      </c>
      <c r="Z4031" s="7">
        <v>0.1</v>
      </c>
      <c r="AA4031" s="7">
        <v>0</v>
      </c>
      <c r="AB4031" s="7">
        <v>0</v>
      </c>
      <c r="AC4031" s="7">
        <v>0</v>
      </c>
      <c r="AD4031" s="7">
        <v>0</v>
      </c>
      <c r="AE4031">
        <v>3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</row>
    <row r="4032" spans="1:44" x14ac:dyDescent="0.25">
      <c r="A4032">
        <v>1564805</v>
      </c>
      <c r="B4032">
        <v>761210</v>
      </c>
      <c r="C4032">
        <v>22.7819477060157</v>
      </c>
      <c r="D4032">
        <v>41.191124804332098</v>
      </c>
      <c r="E4032" s="68" t="s">
        <v>1179</v>
      </c>
      <c r="F4032" s="8">
        <f>INDEX(Δεδομένα!$P:$P,MATCH('2020'!E4032,Δεδομένα!$O:$O,0))</f>
        <v>58</v>
      </c>
      <c r="G4032" s="6" t="s">
        <v>223</v>
      </c>
      <c r="H4032" s="2" t="str">
        <f>INDEX(Δεδομένα!B$1:B$51,MATCH('2020'!G4032,Δεδομένα!A$1:A$51,0))</f>
        <v>ΚΕΝΤΡΙΚΗΣ ΜΑΚΕΔΟΝΙΑΣ</v>
      </c>
      <c r="I4032" s="8">
        <f>INDEX(Δεδομένα!E$1:E$13,MATCH('2020'!H4032,Δεδομένα!D$1:D$13,0))</f>
        <v>3</v>
      </c>
      <c r="J4032" s="1">
        <v>44003</v>
      </c>
      <c r="K4032" s="6" t="s">
        <v>1984</v>
      </c>
      <c r="L4032" s="36" t="str">
        <f t="shared" si="248"/>
        <v>21/06/2020 12:59</v>
      </c>
      <c r="M4032" s="1">
        <v>44003</v>
      </c>
      <c r="N4032" s="6" t="s">
        <v>1467</v>
      </c>
      <c r="O4032" s="36" t="str">
        <f t="shared" si="249"/>
        <v>21/06/2020 13:40</v>
      </c>
      <c r="P4032" s="46">
        <f t="shared" si="250"/>
        <v>2.8472222220443655E-2</v>
      </c>
      <c r="Q4032" s="48">
        <v>0</v>
      </c>
      <c r="R4032" s="47">
        <f t="shared" si="251"/>
        <v>40.999999997438863</v>
      </c>
      <c r="S4032" s="6" t="s">
        <v>223</v>
      </c>
      <c r="T4032" s="6" t="s">
        <v>1145</v>
      </c>
      <c r="U4032" s="6" t="s">
        <v>44</v>
      </c>
      <c r="V4032" s="6" t="s">
        <v>5265</v>
      </c>
      <c r="W4032" s="7">
        <v>0</v>
      </c>
      <c r="X4032" s="7">
        <v>0</v>
      </c>
      <c r="Y4032" s="7">
        <v>0</v>
      </c>
      <c r="Z4032" s="7">
        <v>0</v>
      </c>
      <c r="AA4032" s="7">
        <v>0</v>
      </c>
      <c r="AB4032" s="7">
        <v>0</v>
      </c>
      <c r="AC4032" s="7">
        <v>6</v>
      </c>
      <c r="AD4032" s="7">
        <v>0</v>
      </c>
      <c r="AE4032">
        <v>2</v>
      </c>
      <c r="AF4032">
        <v>0</v>
      </c>
      <c r="AG4032">
        <v>0</v>
      </c>
      <c r="AH4032">
        <v>0</v>
      </c>
      <c r="AI4032">
        <v>0</v>
      </c>
      <c r="AJ4032">
        <v>2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</row>
    <row r="4033" spans="1:44" x14ac:dyDescent="0.25">
      <c r="A4033">
        <v>1579017</v>
      </c>
      <c r="B4033">
        <v>761237</v>
      </c>
      <c r="C4033">
        <v>22.727083014172301</v>
      </c>
      <c r="D4033">
        <v>37.983184053095499</v>
      </c>
      <c r="E4033" s="68" t="s">
        <v>390</v>
      </c>
      <c r="F4033" s="8">
        <f>INDEX(Δεδομένα!$P:$P,MATCH('2020'!E4033,Δεδομένα!$O:$O,0))</f>
        <v>159</v>
      </c>
      <c r="G4033" s="6" t="s">
        <v>391</v>
      </c>
      <c r="H4033" s="2" t="str">
        <f>INDEX(Δεδομένα!B$1:B$51,MATCH('2020'!G4033,Δεδομένα!A$1:A$51,0))</f>
        <v>ΠΕΛΛΟΠΟΝΗΣΟΥ</v>
      </c>
      <c r="I4033" s="8">
        <f>INDEX(Δεδομένα!E$1:E$13,MATCH('2020'!H4033,Δεδομένα!D$1:D$13,0))</f>
        <v>8</v>
      </c>
      <c r="J4033" s="1">
        <v>44003</v>
      </c>
      <c r="K4033" s="6" t="s">
        <v>218</v>
      </c>
      <c r="L4033" s="36" t="str">
        <f t="shared" si="248"/>
        <v>21/06/2020 14:25</v>
      </c>
      <c r="M4033" s="1">
        <v>44003</v>
      </c>
      <c r="N4033" s="6" t="s">
        <v>452</v>
      </c>
      <c r="O4033" s="36" t="str">
        <f t="shared" si="249"/>
        <v>21/06/2020 21:50</v>
      </c>
      <c r="P4033" s="46">
        <f t="shared" si="250"/>
        <v>0.30902777777373558</v>
      </c>
      <c r="Q4033" s="48">
        <v>0</v>
      </c>
      <c r="R4033" s="47">
        <f t="shared" si="251"/>
        <v>444.99999999417923</v>
      </c>
      <c r="S4033" s="6" t="s">
        <v>44</v>
      </c>
      <c r="T4033" s="6" t="s">
        <v>394</v>
      </c>
      <c r="U4033" s="6" t="s">
        <v>44</v>
      </c>
      <c r="V4033" s="6" t="s">
        <v>5268</v>
      </c>
      <c r="W4033" s="7">
        <v>0</v>
      </c>
      <c r="X4033" s="7">
        <v>0</v>
      </c>
      <c r="Y4033" s="7">
        <v>0</v>
      </c>
      <c r="Z4033" s="7">
        <v>0</v>
      </c>
      <c r="AA4033" s="7">
        <v>0</v>
      </c>
      <c r="AB4033" s="7">
        <v>6</v>
      </c>
      <c r="AC4033" s="7">
        <v>0</v>
      </c>
      <c r="AD4033" s="7">
        <v>0</v>
      </c>
      <c r="AE4033">
        <v>20</v>
      </c>
      <c r="AF4033">
        <v>0</v>
      </c>
      <c r="AG4033">
        <v>0</v>
      </c>
      <c r="AH4033">
        <v>0</v>
      </c>
      <c r="AI4033">
        <v>0</v>
      </c>
      <c r="AJ4033">
        <v>10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</row>
    <row r="4034" spans="1:44" x14ac:dyDescent="0.25">
      <c r="A4034">
        <v>1606473</v>
      </c>
      <c r="B4034">
        <v>761375</v>
      </c>
      <c r="C4034">
        <v>26.505773451096101</v>
      </c>
      <c r="D4034">
        <v>39.135047079867697</v>
      </c>
      <c r="E4034" s="68" t="s">
        <v>494</v>
      </c>
      <c r="F4034" s="8">
        <f>INDEX(Δεδομένα!$P:$P,MATCH('2020'!E4034,Δεδομένα!$O:$O,0))</f>
        <v>196</v>
      </c>
      <c r="G4034" s="6" t="s">
        <v>495</v>
      </c>
      <c r="H4034" s="2" t="str">
        <f>INDEX(Δεδομένα!B$1:B$51,MATCH('2020'!G4034,Δεδομένα!A$1:A$51,0))</f>
        <v>ΒΟΡΕΙΟΥ ΑΙΓΑΙΟΥ</v>
      </c>
      <c r="I4034" s="8">
        <f>INDEX(Δεδομένα!E$1:E$13,MATCH('2020'!H4034,Δεδομένα!D$1:D$13,0))</f>
        <v>11</v>
      </c>
      <c r="J4034" s="1">
        <v>44003</v>
      </c>
      <c r="K4034" s="6" t="s">
        <v>2742</v>
      </c>
      <c r="L4034" s="36" t="str">
        <f t="shared" si="248"/>
        <v>21/06/2020 21:54</v>
      </c>
      <c r="M4034" s="1">
        <v>44003</v>
      </c>
      <c r="N4034" s="6" t="s">
        <v>5282</v>
      </c>
      <c r="O4034" s="36" t="str">
        <f t="shared" si="249"/>
        <v>21/06/2020 22:42</v>
      </c>
      <c r="P4034" s="46">
        <f t="shared" si="250"/>
        <v>3.3333333332848269E-2</v>
      </c>
      <c r="Q4034" s="48">
        <v>0</v>
      </c>
      <c r="R4034" s="47">
        <f t="shared" si="251"/>
        <v>47.999999999301508</v>
      </c>
      <c r="S4034" s="6" t="s">
        <v>44</v>
      </c>
      <c r="T4034" s="6" t="s">
        <v>499</v>
      </c>
      <c r="U4034" s="6" t="s">
        <v>500</v>
      </c>
      <c r="V4034" s="6" t="s">
        <v>1521</v>
      </c>
      <c r="W4034" s="7">
        <v>0</v>
      </c>
      <c r="X4034" s="7">
        <v>0</v>
      </c>
      <c r="Y4034" s="7">
        <v>0</v>
      </c>
      <c r="Z4034" s="7">
        <v>0</v>
      </c>
      <c r="AA4034" s="7">
        <v>0</v>
      </c>
      <c r="AB4034" s="7">
        <v>0.15</v>
      </c>
      <c r="AC4034" s="7">
        <v>0</v>
      </c>
      <c r="AD4034" s="7">
        <v>0</v>
      </c>
      <c r="AE4034">
        <v>7</v>
      </c>
      <c r="AF4034">
        <v>0</v>
      </c>
      <c r="AG4034">
        <v>0</v>
      </c>
      <c r="AH4034">
        <v>0</v>
      </c>
      <c r="AI4034">
        <v>0</v>
      </c>
      <c r="AJ4034">
        <v>3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</row>
    <row r="4035" spans="1:44" x14ac:dyDescent="0.25">
      <c r="A4035">
        <v>1565608</v>
      </c>
      <c r="B4035">
        <v>761161</v>
      </c>
      <c r="C4035">
        <v>22.0136983632921</v>
      </c>
      <c r="D4035">
        <v>37.042005538842602</v>
      </c>
      <c r="E4035" s="68" t="s">
        <v>937</v>
      </c>
      <c r="F4035" s="8">
        <f>INDEX(Δεδομένα!$P:$P,MATCH('2020'!E4035,Δεδομένα!$O:$O,0))</f>
        <v>143</v>
      </c>
      <c r="G4035" s="6" t="s">
        <v>841</v>
      </c>
      <c r="H4035" s="2" t="str">
        <f>INDEX(Δεδομένα!B$1:B$51,MATCH('2020'!G4035,Δεδομένα!A$1:A$51,0))</f>
        <v>ΠΕΛΛΟΠΟΝΗΣΟΥ</v>
      </c>
      <c r="I4035" s="8">
        <f>INDEX(Δεδομένα!E$1:E$13,MATCH('2020'!H4035,Δεδομένα!D$1:D$13,0))</f>
        <v>8</v>
      </c>
      <c r="J4035" s="1">
        <v>44003</v>
      </c>
      <c r="K4035" s="6" t="s">
        <v>1410</v>
      </c>
      <c r="L4035" s="36" t="str">
        <f t="shared" ref="L4035:L4098" si="252">_xlfn.CONCAT(TEXT(J4035,"ηη/μμ/εεε")," ",TEXT(K4035,"ωω:λλ"))</f>
        <v>21/06/2020 10:07</v>
      </c>
      <c r="M4035" s="1">
        <v>44003</v>
      </c>
      <c r="N4035" s="6" t="s">
        <v>3460</v>
      </c>
      <c r="O4035" s="36" t="str">
        <f t="shared" ref="O4035:O4098" si="253">_xlfn.CONCAT(TEXT(M4035,"ηη/μμ/εεε")," ",TEXT(N4035,"ωω:λλ"))</f>
        <v>21/06/2020 10:22</v>
      </c>
      <c r="P4035" s="46">
        <f t="shared" ref="P4035:P4098" si="254">O4035-L4035</f>
        <v>1.0416666664241347E-2</v>
      </c>
      <c r="Q4035" s="48">
        <v>0</v>
      </c>
      <c r="R4035" s="47">
        <f t="shared" ref="R4035:R4098" si="255">P4035*(24*60)</f>
        <v>14.99999999650754</v>
      </c>
      <c r="S4035" s="6" t="s">
        <v>842</v>
      </c>
      <c r="T4035" s="6" t="s">
        <v>984</v>
      </c>
      <c r="U4035" s="6" t="s">
        <v>44</v>
      </c>
      <c r="V4035" s="6" t="s">
        <v>2676</v>
      </c>
      <c r="W4035" s="7">
        <v>0</v>
      </c>
      <c r="X4035" s="7">
        <v>0</v>
      </c>
      <c r="Y4035" s="7">
        <v>0</v>
      </c>
      <c r="Z4035" s="7">
        <v>0</v>
      </c>
      <c r="AA4035" s="7">
        <v>0.1</v>
      </c>
      <c r="AB4035" s="7">
        <v>0</v>
      </c>
      <c r="AC4035" s="7">
        <v>0</v>
      </c>
      <c r="AD4035" s="7">
        <v>0</v>
      </c>
      <c r="AE4035">
        <v>2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</row>
    <row r="4036" spans="1:44" x14ac:dyDescent="0.25">
      <c r="A4036">
        <v>1568390</v>
      </c>
      <c r="B4036">
        <v>761232</v>
      </c>
      <c r="C4036">
        <v>21.992326422035202</v>
      </c>
      <c r="D4036">
        <v>37.165845346496802</v>
      </c>
      <c r="E4036" s="68" t="s">
        <v>840</v>
      </c>
      <c r="F4036" s="8">
        <f>INDEX(Δεδομένα!$P:$P,MATCH('2020'!E4036,Δεδομένα!$O:$O,0))</f>
        <v>144</v>
      </c>
      <c r="G4036" s="6" t="s">
        <v>841</v>
      </c>
      <c r="H4036" s="2" t="str">
        <f>INDEX(Δεδομένα!B$1:B$51,MATCH('2020'!G4036,Δεδομένα!A$1:A$51,0))</f>
        <v>ΠΕΛΛΟΠΟΝΗΣΟΥ</v>
      </c>
      <c r="I4036" s="8">
        <f>INDEX(Δεδομένα!E$1:E$13,MATCH('2020'!H4036,Δεδομένα!D$1:D$13,0))</f>
        <v>8</v>
      </c>
      <c r="J4036" s="1">
        <v>44003</v>
      </c>
      <c r="K4036" s="6" t="s">
        <v>768</v>
      </c>
      <c r="L4036" s="36" t="str">
        <f t="shared" si="252"/>
        <v>21/06/2020 14:15</v>
      </c>
      <c r="M4036" s="1">
        <v>44003</v>
      </c>
      <c r="N4036" s="6" t="s">
        <v>66</v>
      </c>
      <c r="O4036" s="36" t="str">
        <f t="shared" si="253"/>
        <v>21/06/2020 15:15</v>
      </c>
      <c r="P4036" s="46">
        <f t="shared" si="254"/>
        <v>4.1666666664241347E-2</v>
      </c>
      <c r="Q4036" s="48">
        <v>0</v>
      </c>
      <c r="R4036" s="47">
        <f t="shared" si="255"/>
        <v>59.99999999650754</v>
      </c>
      <c r="S4036" s="6" t="s">
        <v>44</v>
      </c>
      <c r="T4036" s="6" t="s">
        <v>984</v>
      </c>
      <c r="U4036" s="6" t="s">
        <v>44</v>
      </c>
      <c r="V4036" s="6" t="s">
        <v>5266</v>
      </c>
      <c r="W4036" s="7">
        <v>0</v>
      </c>
      <c r="X4036" s="7">
        <v>0</v>
      </c>
      <c r="Y4036" s="7">
        <v>0</v>
      </c>
      <c r="Z4036" s="7">
        <v>2</v>
      </c>
      <c r="AA4036" s="7">
        <v>0</v>
      </c>
      <c r="AB4036" s="7">
        <v>0</v>
      </c>
      <c r="AC4036" s="7">
        <v>0</v>
      </c>
      <c r="AD4036" s="7">
        <v>0</v>
      </c>
      <c r="AE4036">
        <v>7</v>
      </c>
      <c r="AF4036">
        <v>0</v>
      </c>
      <c r="AG4036">
        <v>0</v>
      </c>
      <c r="AH4036">
        <v>0</v>
      </c>
      <c r="AI4036">
        <v>0</v>
      </c>
      <c r="AJ4036">
        <v>4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</row>
    <row r="4037" spans="1:44" x14ac:dyDescent="0.25">
      <c r="A4037">
        <v>1569625</v>
      </c>
      <c r="B4037">
        <v>761254</v>
      </c>
      <c r="C4037">
        <v>21.973820019706299</v>
      </c>
      <c r="D4037">
        <v>37.226284360263598</v>
      </c>
      <c r="E4037" s="68" t="s">
        <v>840</v>
      </c>
      <c r="F4037" s="8">
        <f>INDEX(Δεδομένα!$P:$P,MATCH('2020'!E4037,Δεδομένα!$O:$O,0))</f>
        <v>144</v>
      </c>
      <c r="G4037" s="6" t="s">
        <v>841</v>
      </c>
      <c r="H4037" s="2" t="str">
        <f>INDEX(Δεδομένα!B$1:B$51,MATCH('2020'!G4037,Δεδομένα!A$1:A$51,0))</f>
        <v>ΠΕΛΛΟΠΟΝΗΣΟΥ</v>
      </c>
      <c r="I4037" s="8">
        <f>INDEX(Δεδομένα!E$1:E$13,MATCH('2020'!H4037,Δεδομένα!D$1:D$13,0))</f>
        <v>8</v>
      </c>
      <c r="J4037" s="1">
        <v>44003</v>
      </c>
      <c r="K4037" s="6" t="s">
        <v>104</v>
      </c>
      <c r="L4037" s="36" t="str">
        <f t="shared" si="252"/>
        <v>21/06/2020 15:30</v>
      </c>
      <c r="M4037" s="1">
        <v>44003</v>
      </c>
      <c r="N4037" s="6" t="s">
        <v>3138</v>
      </c>
      <c r="O4037" s="36" t="str">
        <f t="shared" si="253"/>
        <v>21/06/2020 20:04</v>
      </c>
      <c r="P4037" s="46">
        <f t="shared" si="254"/>
        <v>0.19027777777228039</v>
      </c>
      <c r="Q4037" s="48">
        <v>0</v>
      </c>
      <c r="R4037" s="47">
        <f t="shared" si="255"/>
        <v>273.99999999208376</v>
      </c>
      <c r="S4037" s="6" t="s">
        <v>44</v>
      </c>
      <c r="T4037" s="6" t="s">
        <v>843</v>
      </c>
      <c r="U4037" s="6" t="s">
        <v>44</v>
      </c>
      <c r="V4037" s="6" t="s">
        <v>2297</v>
      </c>
      <c r="W4037" s="7">
        <v>0</v>
      </c>
      <c r="X4037" s="7">
        <v>0</v>
      </c>
      <c r="Y4037" s="7">
        <v>0</v>
      </c>
      <c r="Z4037" s="7">
        <v>0</v>
      </c>
      <c r="AA4037" s="7">
        <v>0</v>
      </c>
      <c r="AB4037" s="7">
        <v>1</v>
      </c>
      <c r="AC4037" s="7">
        <v>0</v>
      </c>
      <c r="AD4037" s="7">
        <v>0</v>
      </c>
      <c r="AE4037">
        <v>8</v>
      </c>
      <c r="AF4037">
        <v>0</v>
      </c>
      <c r="AG4037">
        <v>0</v>
      </c>
      <c r="AH4037">
        <v>0</v>
      </c>
      <c r="AI4037">
        <v>0</v>
      </c>
      <c r="AJ4037">
        <v>4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</row>
    <row r="4038" spans="1:44" x14ac:dyDescent="0.25">
      <c r="A4038">
        <v>1565607</v>
      </c>
      <c r="B4038">
        <v>761316</v>
      </c>
      <c r="C4038">
        <v>21.987599807687801</v>
      </c>
      <c r="D4038">
        <v>37.034583772534702</v>
      </c>
      <c r="E4038" s="68" t="s">
        <v>937</v>
      </c>
      <c r="F4038" s="8">
        <f>INDEX(Δεδομένα!$P:$P,MATCH('2020'!E4038,Δεδομένα!$O:$O,0))</f>
        <v>143</v>
      </c>
      <c r="G4038" s="6" t="s">
        <v>841</v>
      </c>
      <c r="H4038" s="2" t="str">
        <f>INDEX(Δεδομένα!B$1:B$51,MATCH('2020'!G4038,Δεδομένα!A$1:A$51,0))</f>
        <v>ΠΕΛΛΟΠΟΝΗΣΟΥ</v>
      </c>
      <c r="I4038" s="8">
        <f>INDEX(Δεδομένα!E$1:E$13,MATCH('2020'!H4038,Δεδομένα!D$1:D$13,0))</f>
        <v>8</v>
      </c>
      <c r="J4038" s="1">
        <v>44003</v>
      </c>
      <c r="K4038" s="6" t="s">
        <v>1520</v>
      </c>
      <c r="L4038" s="36" t="str">
        <f t="shared" si="252"/>
        <v>21/06/2020 18:38</v>
      </c>
      <c r="M4038" s="1">
        <v>44003</v>
      </c>
      <c r="N4038" s="6" t="s">
        <v>1613</v>
      </c>
      <c r="O4038" s="36" t="str">
        <f t="shared" si="253"/>
        <v>21/06/2020 20:55</v>
      </c>
      <c r="P4038" s="46">
        <f t="shared" si="254"/>
        <v>9.5138888893416151E-2</v>
      </c>
      <c r="Q4038" s="48">
        <v>0</v>
      </c>
      <c r="R4038" s="47">
        <f t="shared" si="255"/>
        <v>137.00000000651926</v>
      </c>
      <c r="S4038" s="6" t="s">
        <v>842</v>
      </c>
      <c r="T4038" s="6" t="s">
        <v>984</v>
      </c>
      <c r="U4038" s="6" t="s">
        <v>44</v>
      </c>
      <c r="V4038" s="6" t="s">
        <v>5280</v>
      </c>
      <c r="W4038" s="7">
        <v>0</v>
      </c>
      <c r="X4038" s="7">
        <v>0</v>
      </c>
      <c r="Y4038" s="7">
        <v>0</v>
      </c>
      <c r="Z4038" s="7">
        <v>0</v>
      </c>
      <c r="AA4038" s="7">
        <v>0</v>
      </c>
      <c r="AB4038" s="7">
        <v>4</v>
      </c>
      <c r="AC4038" s="7">
        <v>0</v>
      </c>
      <c r="AD4038" s="7">
        <v>0</v>
      </c>
      <c r="AE4038">
        <v>10</v>
      </c>
      <c r="AF4038">
        <v>0</v>
      </c>
      <c r="AG4038">
        <v>0</v>
      </c>
      <c r="AH4038">
        <v>0</v>
      </c>
      <c r="AI4038">
        <v>0</v>
      </c>
      <c r="AJ4038">
        <v>4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</row>
    <row r="4039" spans="1:44" x14ac:dyDescent="0.25">
      <c r="A4039">
        <v>1564839</v>
      </c>
      <c r="B4039">
        <v>761167</v>
      </c>
      <c r="C4039">
        <v>22.3391758307137</v>
      </c>
      <c r="D4039">
        <v>40.836523462599899</v>
      </c>
      <c r="E4039" s="68" t="s">
        <v>873</v>
      </c>
      <c r="F4039" s="8">
        <f>INDEX(Δεδομένα!$P:$P,MATCH('2020'!E4039,Δεδομένα!$O:$O,0))</f>
        <v>61</v>
      </c>
      <c r="G4039" s="6" t="s">
        <v>874</v>
      </c>
      <c r="H4039" s="2" t="str">
        <f>INDEX(Δεδομένα!B$1:B$51,MATCH('2020'!G4039,Δεδομένα!A$1:A$51,0))</f>
        <v>ΚΕΝΤΡΙΚΗΣ ΜΑΚΕΔΟΝΙΑΣ</v>
      </c>
      <c r="I4039" s="8">
        <f>INDEX(Δεδομένα!E$1:E$13,MATCH('2020'!H4039,Δεδομένα!D$1:D$13,0))</f>
        <v>3</v>
      </c>
      <c r="J4039" s="1">
        <v>44003</v>
      </c>
      <c r="K4039" s="6" t="s">
        <v>2355</v>
      </c>
      <c r="L4039" s="36" t="str">
        <f t="shared" si="252"/>
        <v>21/06/2020 10:29</v>
      </c>
      <c r="M4039" s="1">
        <v>44003</v>
      </c>
      <c r="N4039" s="6" t="s">
        <v>138</v>
      </c>
      <c r="O4039" s="36" t="str">
        <f t="shared" si="253"/>
        <v>21/06/2020 11:00</v>
      </c>
      <c r="P4039" s="46">
        <f t="shared" si="254"/>
        <v>2.1527777782466728E-2</v>
      </c>
      <c r="Q4039" s="48">
        <v>0</v>
      </c>
      <c r="R4039" s="47">
        <f t="shared" si="255"/>
        <v>31.000000006752089</v>
      </c>
      <c r="S4039" s="6" t="s">
        <v>877</v>
      </c>
      <c r="T4039" s="6" t="s">
        <v>878</v>
      </c>
      <c r="U4039" s="6" t="s">
        <v>2643</v>
      </c>
      <c r="V4039" s="6" t="s">
        <v>4188</v>
      </c>
      <c r="W4039" s="7">
        <v>0</v>
      </c>
      <c r="X4039" s="7">
        <v>0</v>
      </c>
      <c r="Y4039" s="7">
        <v>0</v>
      </c>
      <c r="Z4039" s="7">
        <v>0</v>
      </c>
      <c r="AA4039" s="7">
        <v>0.2</v>
      </c>
      <c r="AB4039" s="7">
        <v>0</v>
      </c>
      <c r="AC4039" s="7">
        <v>0</v>
      </c>
      <c r="AD4039" s="7">
        <v>0</v>
      </c>
      <c r="AE4039">
        <v>2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</row>
    <row r="4040" spans="1:44" x14ac:dyDescent="0.25">
      <c r="A4040">
        <v>1564946</v>
      </c>
      <c r="B4040">
        <v>761353</v>
      </c>
      <c r="C4040">
        <v>22.145309265268899</v>
      </c>
      <c r="D4040">
        <v>41.008603612218501</v>
      </c>
      <c r="E4040" s="68" t="s">
        <v>952</v>
      </c>
      <c r="F4040" s="8">
        <f>INDEX(Δεδομένα!$P:$P,MATCH('2020'!E4040,Δεδομένα!$O:$O,0))</f>
        <v>62</v>
      </c>
      <c r="G4040" s="6" t="s">
        <v>874</v>
      </c>
      <c r="H4040" s="2" t="str">
        <f>INDEX(Δεδομένα!B$1:B$51,MATCH('2020'!G4040,Δεδομένα!A$1:A$51,0))</f>
        <v>ΚΕΝΤΡΙΚΗΣ ΜΑΚΕΔΟΝΙΑΣ</v>
      </c>
      <c r="I4040" s="8">
        <f>INDEX(Δεδομένα!E$1:E$13,MATCH('2020'!H4040,Δεδομένα!D$1:D$13,0))</f>
        <v>3</v>
      </c>
      <c r="J4040" s="1">
        <v>44003</v>
      </c>
      <c r="K4040" s="6" t="s">
        <v>3590</v>
      </c>
      <c r="L4040" s="36" t="str">
        <f t="shared" si="252"/>
        <v>21/06/2020 20:48</v>
      </c>
      <c r="M4040" s="1">
        <v>44003</v>
      </c>
      <c r="N4040" s="6" t="s">
        <v>3481</v>
      </c>
      <c r="O4040" s="36" t="str">
        <f t="shared" si="253"/>
        <v>21/06/2020 22:35</v>
      </c>
      <c r="P4040" s="46">
        <f t="shared" si="254"/>
        <v>7.4305555550381541E-2</v>
      </c>
      <c r="Q4040" s="48">
        <v>0</v>
      </c>
      <c r="R4040" s="47">
        <f t="shared" si="255"/>
        <v>106.99999999254942</v>
      </c>
      <c r="S4040" s="6" t="s">
        <v>953</v>
      </c>
      <c r="T4040" s="6" t="s">
        <v>954</v>
      </c>
      <c r="U4040" s="6" t="s">
        <v>2209</v>
      </c>
      <c r="V4040" s="6" t="s">
        <v>5281</v>
      </c>
      <c r="W4040" s="7">
        <v>0</v>
      </c>
      <c r="X4040" s="7">
        <v>0</v>
      </c>
      <c r="Y4040" s="7">
        <v>0</v>
      </c>
      <c r="Z4040" s="7">
        <v>0</v>
      </c>
      <c r="AA4040" s="7">
        <v>0.2</v>
      </c>
      <c r="AB4040" s="7">
        <v>0</v>
      </c>
      <c r="AC4040" s="7">
        <v>0</v>
      </c>
      <c r="AD4040" s="7">
        <v>0</v>
      </c>
      <c r="AE4040">
        <v>2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</row>
    <row r="4041" spans="1:44" x14ac:dyDescent="0.25">
      <c r="A4041">
        <v>1564875</v>
      </c>
      <c r="B4041">
        <v>761371</v>
      </c>
      <c r="C4041">
        <v>22.361616683422501</v>
      </c>
      <c r="D4041">
        <v>40.806980457675401</v>
      </c>
      <c r="E4041" s="68" t="s">
        <v>873</v>
      </c>
      <c r="F4041" s="8">
        <f>INDEX(Δεδομένα!$P:$P,MATCH('2020'!E4041,Δεδομένα!$O:$O,0))</f>
        <v>61</v>
      </c>
      <c r="G4041" s="6" t="s">
        <v>874</v>
      </c>
      <c r="H4041" s="2" t="str">
        <f>INDEX(Δεδομένα!B$1:B$51,MATCH('2020'!G4041,Δεδομένα!A$1:A$51,0))</f>
        <v>ΚΕΝΤΡΙΚΗΣ ΜΑΚΕΔΟΝΙΑΣ</v>
      </c>
      <c r="I4041" s="8">
        <f>INDEX(Δεδομένα!E$1:E$13,MATCH('2020'!H4041,Δεδομένα!D$1:D$13,0))</f>
        <v>3</v>
      </c>
      <c r="J4041" s="1">
        <v>44003</v>
      </c>
      <c r="K4041" s="6" t="s">
        <v>2612</v>
      </c>
      <c r="L4041" s="36" t="str">
        <f t="shared" si="252"/>
        <v>21/06/2020 21:24</v>
      </c>
      <c r="M4041" s="1">
        <v>44003</v>
      </c>
      <c r="N4041" s="6" t="s">
        <v>2268</v>
      </c>
      <c r="O4041" s="36" t="str">
        <f t="shared" si="253"/>
        <v>21/06/2020 22:25</v>
      </c>
      <c r="P4041" s="46">
        <f t="shared" si="254"/>
        <v>4.2361111110949423E-2</v>
      </c>
      <c r="Q4041" s="48">
        <v>0</v>
      </c>
      <c r="R4041" s="47">
        <f t="shared" si="255"/>
        <v>60.999999999767169</v>
      </c>
      <c r="S4041" s="6" t="s">
        <v>877</v>
      </c>
      <c r="T4041" s="6" t="s">
        <v>878</v>
      </c>
      <c r="U4041" s="6" t="s">
        <v>1759</v>
      </c>
      <c r="V4041" s="6" t="s">
        <v>1760</v>
      </c>
      <c r="W4041" s="7">
        <v>0</v>
      </c>
      <c r="X4041" s="7">
        <v>0</v>
      </c>
      <c r="Y4041" s="7">
        <v>0</v>
      </c>
      <c r="Z4041" s="7">
        <v>0</v>
      </c>
      <c r="AA4041" s="7">
        <v>0</v>
      </c>
      <c r="AB4041" s="7">
        <v>0</v>
      </c>
      <c r="AC4041" s="7">
        <v>0.2</v>
      </c>
      <c r="AD4041" s="7">
        <v>0</v>
      </c>
      <c r="AE4041">
        <v>2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</row>
    <row r="4042" spans="1:44" x14ac:dyDescent="0.25">
      <c r="A4042">
        <v>1567380</v>
      </c>
      <c r="B4042">
        <v>761285</v>
      </c>
      <c r="C4042">
        <v>22.6582871521409</v>
      </c>
      <c r="D4042">
        <v>40.362857269630503</v>
      </c>
      <c r="E4042" s="68" t="s">
        <v>978</v>
      </c>
      <c r="F4042" s="8">
        <f>INDEX(Δεδομένα!$P:$P,MATCH('2020'!E4042,Δεδομένα!$O:$O,0))</f>
        <v>67</v>
      </c>
      <c r="G4042" s="6" t="s">
        <v>917</v>
      </c>
      <c r="H4042" s="2" t="str">
        <f>INDEX(Δεδομένα!B$1:B$51,MATCH('2020'!G4042,Δεδομένα!A$1:A$51,0))</f>
        <v>ΚΕΝΤΡΙΚΗΣ ΜΑΚΕΔΟΝΙΑΣ</v>
      </c>
      <c r="I4042" s="8">
        <f>INDEX(Δεδομένα!E$1:E$13,MATCH('2020'!H4042,Δεδομένα!D$1:D$13,0))</f>
        <v>3</v>
      </c>
      <c r="J4042" s="1">
        <v>44003</v>
      </c>
      <c r="K4042" s="6" t="s">
        <v>149</v>
      </c>
      <c r="L4042" s="36" t="str">
        <f t="shared" si="252"/>
        <v>21/06/2020 17:10</v>
      </c>
      <c r="M4042" s="1">
        <v>44003</v>
      </c>
      <c r="N4042" s="6" t="s">
        <v>1184</v>
      </c>
      <c r="O4042" s="36" t="str">
        <f t="shared" si="253"/>
        <v>21/06/2020 18:25</v>
      </c>
      <c r="P4042" s="46">
        <f t="shared" si="254"/>
        <v>5.2083333328482695E-2</v>
      </c>
      <c r="Q4042" s="48">
        <v>0</v>
      </c>
      <c r="R4042" s="47">
        <f t="shared" si="255"/>
        <v>74.999999993015081</v>
      </c>
      <c r="S4042" s="6" t="s">
        <v>44</v>
      </c>
      <c r="T4042" s="6" t="s">
        <v>1191</v>
      </c>
      <c r="U4042" s="6" t="s">
        <v>3123</v>
      </c>
      <c r="V4042" s="6" t="s">
        <v>3124</v>
      </c>
      <c r="W4042" s="7">
        <v>0</v>
      </c>
      <c r="X4042" s="7">
        <v>0</v>
      </c>
      <c r="Y4042" s="7">
        <v>0</v>
      </c>
      <c r="Z4042" s="7">
        <v>0</v>
      </c>
      <c r="AA4042" s="7">
        <v>0</v>
      </c>
      <c r="AB4042" s="7">
        <v>0</v>
      </c>
      <c r="AC4042" s="7">
        <v>0</v>
      </c>
      <c r="AD4042" s="7">
        <v>0</v>
      </c>
      <c r="AE4042">
        <v>4</v>
      </c>
      <c r="AF4042">
        <v>0</v>
      </c>
      <c r="AG4042">
        <v>0</v>
      </c>
      <c r="AH4042">
        <v>0</v>
      </c>
      <c r="AI4042">
        <v>0</v>
      </c>
      <c r="AJ4042">
        <v>2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</row>
    <row r="4043" spans="1:44" x14ac:dyDescent="0.25">
      <c r="A4043">
        <v>1564699</v>
      </c>
      <c r="B4043">
        <v>761300</v>
      </c>
      <c r="C4043">
        <v>26.8835690696698</v>
      </c>
      <c r="D4043">
        <v>37.665552148155797</v>
      </c>
      <c r="E4043" s="68" t="s">
        <v>545</v>
      </c>
      <c r="F4043" s="8">
        <f>INDEX(Δεδομένα!$P:$P,MATCH('2020'!E4043,Δεδομένα!$O:$O,0))</f>
        <v>204</v>
      </c>
      <c r="G4043" s="6" t="s">
        <v>546</v>
      </c>
      <c r="H4043" s="2" t="str">
        <f>INDEX(Δεδομένα!B$1:B$51,MATCH('2020'!G4043,Δεδομένα!A$1:A$51,0))</f>
        <v>ΚΡΗΤΗΣ</v>
      </c>
      <c r="I4043" s="8">
        <f>INDEX(Δεδομένα!E$1:E$13,MATCH('2020'!H4043,Δεδομένα!D$1:D$13,0))</f>
        <v>12</v>
      </c>
      <c r="J4043" s="1">
        <v>44003</v>
      </c>
      <c r="K4043" s="6" t="s">
        <v>85</v>
      </c>
      <c r="L4043" s="36" t="str">
        <f t="shared" si="252"/>
        <v>21/06/2020 17:50</v>
      </c>
      <c r="M4043" s="1">
        <v>44003</v>
      </c>
      <c r="N4043" s="6" t="s">
        <v>1309</v>
      </c>
      <c r="O4043" s="36" t="str">
        <f t="shared" si="253"/>
        <v>21/06/2020 18:28</v>
      </c>
      <c r="P4043" s="46">
        <f t="shared" si="254"/>
        <v>2.6388888887595385E-2</v>
      </c>
      <c r="Q4043" s="48">
        <v>0</v>
      </c>
      <c r="R4043" s="47">
        <f t="shared" si="255"/>
        <v>37.999999998137355</v>
      </c>
      <c r="S4043" s="6" t="s">
        <v>44</v>
      </c>
      <c r="T4043" s="6" t="s">
        <v>548</v>
      </c>
      <c r="U4043" s="6" t="s">
        <v>73</v>
      </c>
      <c r="V4043" s="6" t="s">
        <v>5279</v>
      </c>
      <c r="W4043" s="7">
        <v>0</v>
      </c>
      <c r="X4043" s="7">
        <v>0</v>
      </c>
      <c r="Y4043" s="7">
        <v>0</v>
      </c>
      <c r="Z4043" s="7">
        <v>0</v>
      </c>
      <c r="AA4043" s="7">
        <v>0.01</v>
      </c>
      <c r="AB4043" s="7">
        <v>0</v>
      </c>
      <c r="AC4043" s="7">
        <v>0</v>
      </c>
      <c r="AD4043" s="7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</row>
    <row r="4044" spans="1:44" x14ac:dyDescent="0.25">
      <c r="A4044">
        <v>1568489</v>
      </c>
      <c r="B4044">
        <v>761257</v>
      </c>
      <c r="C4044">
        <v>22.054669304038999</v>
      </c>
      <c r="D4044">
        <v>39.6279317084702</v>
      </c>
      <c r="E4044" s="68" t="s">
        <v>883</v>
      </c>
      <c r="F4044" s="8">
        <f>INDEX(Δεδομένα!$P:$P,MATCH('2020'!E4044,Δεδομένα!$O:$O,0))</f>
        <v>112</v>
      </c>
      <c r="G4044" s="6" t="s">
        <v>884</v>
      </c>
      <c r="H4044" s="2" t="str">
        <f>INDEX(Δεδομένα!B$1:B$51,MATCH('2020'!G4044,Δεδομένα!A$1:A$51,0))</f>
        <v>ΘΕΣΣΑΛΙΑΣ</v>
      </c>
      <c r="I4044" s="8">
        <f>INDEX(Δεδομένα!E$1:E$13,MATCH('2020'!H4044,Δεδομένα!D$1:D$13,0))</f>
        <v>6</v>
      </c>
      <c r="J4044" s="1">
        <v>44003</v>
      </c>
      <c r="K4044" s="6" t="s">
        <v>2198</v>
      </c>
      <c r="L4044" s="36" t="str">
        <f t="shared" si="252"/>
        <v>21/06/2020 15:38</v>
      </c>
      <c r="M4044" s="1">
        <v>44003</v>
      </c>
      <c r="N4044" s="6" t="s">
        <v>204</v>
      </c>
      <c r="O4044" s="36" t="str">
        <f t="shared" si="253"/>
        <v>21/06/2020 17:00</v>
      </c>
      <c r="P4044" s="46">
        <f t="shared" si="254"/>
        <v>5.6944444448163267E-2</v>
      </c>
      <c r="Q4044" s="48">
        <v>0</v>
      </c>
      <c r="R4044" s="47">
        <f t="shared" si="255"/>
        <v>82.000000005355105</v>
      </c>
      <c r="S4044" s="6" t="s">
        <v>44</v>
      </c>
      <c r="T4044" s="6" t="s">
        <v>885</v>
      </c>
      <c r="U4044" s="6" t="s">
        <v>44</v>
      </c>
      <c r="V4044" s="6" t="s">
        <v>5272</v>
      </c>
      <c r="W4044" s="7">
        <v>0</v>
      </c>
      <c r="X4044" s="7">
        <v>0</v>
      </c>
      <c r="Y4044" s="7">
        <v>0</v>
      </c>
      <c r="Z4044" s="7">
        <v>0</v>
      </c>
      <c r="AA4044" s="7">
        <v>0</v>
      </c>
      <c r="AB4044" s="7">
        <v>0</v>
      </c>
      <c r="AC4044" s="7">
        <v>3</v>
      </c>
      <c r="AD4044" s="7">
        <v>0</v>
      </c>
      <c r="AE4044">
        <v>4</v>
      </c>
      <c r="AF4044">
        <v>0</v>
      </c>
      <c r="AG4044">
        <v>0</v>
      </c>
      <c r="AH4044">
        <v>0</v>
      </c>
      <c r="AI4044">
        <v>0</v>
      </c>
      <c r="AJ4044">
        <v>2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</row>
    <row r="4045" spans="1:44" x14ac:dyDescent="0.25">
      <c r="A4045">
        <v>1565363</v>
      </c>
      <c r="B4045">
        <v>761290</v>
      </c>
      <c r="C4045">
        <v>21.915916897603299</v>
      </c>
      <c r="D4045">
        <v>39.509649476622201</v>
      </c>
      <c r="E4045" s="68" t="s">
        <v>1155</v>
      </c>
      <c r="F4045" s="8">
        <f>INDEX(Δεδομένα!$P:$P,MATCH('2020'!E4045,Δεδομένα!$O:$O,0))</f>
        <v>111</v>
      </c>
      <c r="G4045" s="6" t="s">
        <v>884</v>
      </c>
      <c r="H4045" s="2" t="str">
        <f>INDEX(Δεδομένα!B$1:B$51,MATCH('2020'!G4045,Δεδομένα!A$1:A$51,0))</f>
        <v>ΘΕΣΣΑΛΙΑΣ</v>
      </c>
      <c r="I4045" s="8">
        <f>INDEX(Δεδομένα!E$1:E$13,MATCH('2020'!H4045,Δεδομένα!D$1:D$13,0))</f>
        <v>6</v>
      </c>
      <c r="J4045" s="1">
        <v>44003</v>
      </c>
      <c r="K4045" s="6" t="s">
        <v>149</v>
      </c>
      <c r="L4045" s="36" t="str">
        <f t="shared" si="252"/>
        <v>21/06/2020 17:10</v>
      </c>
      <c r="M4045" s="1">
        <v>44003</v>
      </c>
      <c r="N4045" s="6" t="s">
        <v>107</v>
      </c>
      <c r="O4045" s="36" t="str">
        <f t="shared" si="253"/>
        <v>21/06/2020 20:20</v>
      </c>
      <c r="P4045" s="46">
        <f t="shared" si="254"/>
        <v>0.13194444443797693</v>
      </c>
      <c r="Q4045" s="48">
        <v>0</v>
      </c>
      <c r="R4045" s="47">
        <f t="shared" si="255"/>
        <v>189.99999999068677</v>
      </c>
      <c r="S4045" s="6" t="s">
        <v>884</v>
      </c>
      <c r="T4045" s="6" t="s">
        <v>885</v>
      </c>
      <c r="U4045" s="6" t="s">
        <v>44</v>
      </c>
      <c r="V4045" s="6" t="s">
        <v>5275</v>
      </c>
      <c r="W4045" s="7">
        <v>0</v>
      </c>
      <c r="X4045" s="7">
        <v>0</v>
      </c>
      <c r="Y4045" s="7">
        <v>0</v>
      </c>
      <c r="Z4045" s="7">
        <v>10</v>
      </c>
      <c r="AA4045" s="7">
        <v>0</v>
      </c>
      <c r="AB4045" s="7">
        <v>0</v>
      </c>
      <c r="AC4045" s="7">
        <v>30</v>
      </c>
      <c r="AD4045" s="7">
        <v>0</v>
      </c>
      <c r="AE4045">
        <v>4</v>
      </c>
      <c r="AF4045">
        <v>0</v>
      </c>
      <c r="AG4045">
        <v>0</v>
      </c>
      <c r="AH4045">
        <v>0</v>
      </c>
      <c r="AI4045">
        <v>0</v>
      </c>
      <c r="AJ4045">
        <v>2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</row>
    <row r="4046" spans="1:44" x14ac:dyDescent="0.25">
      <c r="A4046">
        <v>1622196</v>
      </c>
      <c r="B4046">
        <v>761183</v>
      </c>
      <c r="C4046">
        <v>22.2302248301025</v>
      </c>
      <c r="D4046">
        <v>38.458871368624003</v>
      </c>
      <c r="E4046" s="68" t="s">
        <v>2978</v>
      </c>
      <c r="F4046" s="8">
        <f>INDEX(Δεδομένα!$P:$P,MATCH('2020'!E4046,Δεδομένα!$O:$O,0))</f>
        <v>172</v>
      </c>
      <c r="G4046" s="6" t="s">
        <v>432</v>
      </c>
      <c r="H4046" s="2" t="str">
        <f>INDEX(Δεδομένα!B$1:B$51,MATCH('2020'!G4046,Δεδομένα!A$1:A$51,0))</f>
        <v>ΣΤΕΡΕΑΣ ΕΛΛΑΔΟΣ</v>
      </c>
      <c r="I4046" s="8">
        <f>INDEX(Δεδομένα!E$1:E$13,MATCH('2020'!H4046,Δεδομένα!D$1:D$13,0))</f>
        <v>9</v>
      </c>
      <c r="J4046" s="1">
        <v>44003</v>
      </c>
      <c r="K4046" s="6" t="s">
        <v>4182</v>
      </c>
      <c r="L4046" s="36" t="str">
        <f t="shared" si="252"/>
        <v>21/06/2020 11:38</v>
      </c>
      <c r="M4046" s="1">
        <v>44003</v>
      </c>
      <c r="N4046" s="6" t="s">
        <v>616</v>
      </c>
      <c r="O4046" s="36" t="str">
        <f t="shared" si="253"/>
        <v>21/06/2020 13:30</v>
      </c>
      <c r="P4046" s="46">
        <f t="shared" si="254"/>
        <v>7.7777777776645962E-2</v>
      </c>
      <c r="Q4046" s="48">
        <v>0</v>
      </c>
      <c r="R4046" s="47">
        <f t="shared" si="255"/>
        <v>111.99999999837019</v>
      </c>
      <c r="S4046" s="6" t="s">
        <v>44</v>
      </c>
      <c r="T4046" s="6" t="s">
        <v>3855</v>
      </c>
      <c r="U4046" s="6" t="s">
        <v>5264</v>
      </c>
      <c r="V4046" s="6" t="s">
        <v>5264</v>
      </c>
      <c r="W4046" s="7">
        <v>0</v>
      </c>
      <c r="X4046" s="7">
        <v>0</v>
      </c>
      <c r="Y4046" s="7">
        <v>0</v>
      </c>
      <c r="Z4046" s="7">
        <v>0</v>
      </c>
      <c r="AA4046" s="7">
        <v>0</v>
      </c>
      <c r="AB4046" s="7">
        <v>2</v>
      </c>
      <c r="AC4046" s="7">
        <v>0</v>
      </c>
      <c r="AD4046" s="7">
        <v>0</v>
      </c>
      <c r="AE4046">
        <v>6</v>
      </c>
      <c r="AF4046">
        <v>0</v>
      </c>
      <c r="AG4046">
        <v>0</v>
      </c>
      <c r="AH4046">
        <v>0</v>
      </c>
      <c r="AI4046">
        <v>0</v>
      </c>
      <c r="AJ4046">
        <v>3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</row>
    <row r="4047" spans="1:44" x14ac:dyDescent="0.25">
      <c r="A4047">
        <v>1569444</v>
      </c>
      <c r="B4047">
        <v>761291</v>
      </c>
      <c r="C4047">
        <v>23.7106355062344</v>
      </c>
      <c r="D4047">
        <v>35.473967767309702</v>
      </c>
      <c r="E4047" s="68" t="s">
        <v>1691</v>
      </c>
      <c r="F4047" s="8">
        <f>INDEX(Δεδομένα!$P:$P,MATCH('2020'!E4047,Δεδομένα!$O:$O,0))</f>
        <v>217</v>
      </c>
      <c r="G4047" s="6" t="s">
        <v>775</v>
      </c>
      <c r="H4047" s="2" t="str">
        <f>INDEX(Δεδομένα!B$1:B$51,MATCH('2020'!G4047,Δεδομένα!A$1:A$51,0))</f>
        <v>ΚΡΗΤΗΣ</v>
      </c>
      <c r="I4047" s="8">
        <f>INDEX(Δεδομένα!E$1:E$13,MATCH('2020'!H4047,Δεδομένα!D$1:D$13,0))</f>
        <v>12</v>
      </c>
      <c r="J4047" s="1">
        <v>44003</v>
      </c>
      <c r="K4047" s="6" t="s">
        <v>252</v>
      </c>
      <c r="L4047" s="36" t="str">
        <f t="shared" si="252"/>
        <v>21/06/2020 17:25</v>
      </c>
      <c r="M4047" s="1">
        <v>44003</v>
      </c>
      <c r="N4047" s="6" t="s">
        <v>3343</v>
      </c>
      <c r="O4047" s="36" t="str">
        <f t="shared" si="253"/>
        <v>21/06/2020 20:14</v>
      </c>
      <c r="P4047" s="46">
        <f t="shared" si="254"/>
        <v>0.11736111110803904</v>
      </c>
      <c r="Q4047" s="48">
        <v>0</v>
      </c>
      <c r="R4047" s="47">
        <f t="shared" si="255"/>
        <v>168.99999999557622</v>
      </c>
      <c r="S4047" s="6" t="s">
        <v>44</v>
      </c>
      <c r="T4047" s="6" t="s">
        <v>788</v>
      </c>
      <c r="U4047" s="6" t="s">
        <v>5276</v>
      </c>
      <c r="V4047" s="6" t="s">
        <v>5277</v>
      </c>
      <c r="W4047" s="7">
        <v>0</v>
      </c>
      <c r="X4047" s="7">
        <v>0</v>
      </c>
      <c r="Y4047" s="7">
        <v>0</v>
      </c>
      <c r="Z4047" s="7">
        <v>0.5</v>
      </c>
      <c r="AA4047" s="7">
        <v>0</v>
      </c>
      <c r="AB4047" s="7">
        <v>0</v>
      </c>
      <c r="AC4047" s="7">
        <v>0</v>
      </c>
      <c r="AD4047" s="7">
        <v>0</v>
      </c>
      <c r="AE4047">
        <v>4</v>
      </c>
      <c r="AF4047">
        <v>0</v>
      </c>
      <c r="AG4047">
        <v>0</v>
      </c>
      <c r="AH4047">
        <v>0</v>
      </c>
      <c r="AI4047">
        <v>0</v>
      </c>
      <c r="AJ4047">
        <v>2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</row>
    <row r="4048" spans="1:44" x14ac:dyDescent="0.25">
      <c r="A4048">
        <v>1566149</v>
      </c>
      <c r="B4048">
        <v>761189</v>
      </c>
      <c r="C4048">
        <v>26.090460062144999</v>
      </c>
      <c r="D4048">
        <v>38.3245821320468</v>
      </c>
      <c r="E4048" s="68" t="s">
        <v>1661</v>
      </c>
      <c r="F4048" s="8">
        <f>INDEX(Δεδομένα!$P:$P,MATCH('2020'!E4048,Δεδομένα!$O:$O,0))</f>
        <v>201</v>
      </c>
      <c r="G4048" s="6" t="s">
        <v>525</v>
      </c>
      <c r="H4048" s="2" t="str">
        <f>INDEX(Δεδομένα!B$1:B$51,MATCH('2020'!G4048,Δεδομένα!A$1:A$51,0))</f>
        <v>ΒΟΡΕΙΟΥ ΑΙΓΑΙΟΥ</v>
      </c>
      <c r="I4048" s="8">
        <f>INDEX(Δεδομένα!E$1:E$13,MATCH('2020'!H4048,Δεδομένα!D$1:D$13,0))</f>
        <v>11</v>
      </c>
      <c r="J4048" s="1">
        <v>44003</v>
      </c>
      <c r="K4048" s="6" t="s">
        <v>4015</v>
      </c>
      <c r="L4048" s="36" t="str">
        <f t="shared" si="252"/>
        <v>21/06/2020 11:34</v>
      </c>
      <c r="M4048" s="1">
        <v>44003</v>
      </c>
      <c r="N4048" s="6" t="s">
        <v>655</v>
      </c>
      <c r="O4048" s="36" t="str">
        <f t="shared" si="253"/>
        <v>21/06/2020 12:05</v>
      </c>
      <c r="P4048" s="46">
        <f t="shared" si="254"/>
        <v>2.1527777775190771E-2</v>
      </c>
      <c r="Q4048" s="48">
        <v>0</v>
      </c>
      <c r="R4048" s="47">
        <f t="shared" si="255"/>
        <v>30.99999999627471</v>
      </c>
      <c r="S4048" s="6" t="s">
        <v>525</v>
      </c>
      <c r="T4048" s="6" t="s">
        <v>527</v>
      </c>
      <c r="U4048" s="6" t="s">
        <v>537</v>
      </c>
      <c r="V4048" s="6" t="s">
        <v>5046</v>
      </c>
      <c r="W4048" s="7">
        <v>0</v>
      </c>
      <c r="X4048" s="7">
        <v>0</v>
      </c>
      <c r="Y4048" s="7">
        <v>0</v>
      </c>
      <c r="Z4048" s="7">
        <v>0</v>
      </c>
      <c r="AA4048" s="7">
        <v>0</v>
      </c>
      <c r="AB4048" s="7">
        <v>0.7</v>
      </c>
      <c r="AC4048" s="7">
        <v>0</v>
      </c>
      <c r="AD4048" s="7">
        <v>0</v>
      </c>
      <c r="AE4048">
        <v>2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</row>
    <row r="4049" spans="1:44" x14ac:dyDescent="0.25">
      <c r="A4049">
        <v>1565473</v>
      </c>
      <c r="B4049">
        <v>761459</v>
      </c>
      <c r="C4049">
        <v>22.413913650452599</v>
      </c>
      <c r="D4049">
        <v>37.507310639827601</v>
      </c>
      <c r="E4049" s="68" t="s">
        <v>1893</v>
      </c>
      <c r="F4049" s="8">
        <f>INDEX(Δεδομένα!$P:$P,MATCH('2020'!E4049,Δεδομένα!$O:$O,0))</f>
        <v>137</v>
      </c>
      <c r="G4049" s="6" t="s">
        <v>932</v>
      </c>
      <c r="H4049" s="2" t="str">
        <f>INDEX(Δεδομένα!B$1:B$51,MATCH('2020'!G4049,Δεδομένα!A$1:A$51,0))</f>
        <v>ΠΕΛΛΟΠΟΝΗΣΟΥ</v>
      </c>
      <c r="I4049" s="8">
        <f>INDEX(Δεδομένα!E$1:E$13,MATCH('2020'!H4049,Δεδομένα!D$1:D$13,0))</f>
        <v>8</v>
      </c>
      <c r="J4049" s="1">
        <v>44004</v>
      </c>
      <c r="K4049" s="6" t="s">
        <v>3379</v>
      </c>
      <c r="L4049" s="36" t="str">
        <f t="shared" si="252"/>
        <v>22/06/2020 10:44</v>
      </c>
      <c r="M4049" s="1">
        <v>44004</v>
      </c>
      <c r="N4049" s="6" t="s">
        <v>2358</v>
      </c>
      <c r="O4049" s="36" t="str">
        <f t="shared" si="253"/>
        <v>22/06/2020 11:19</v>
      </c>
      <c r="P4049" s="46">
        <f t="shared" si="254"/>
        <v>2.4305555554747116E-2</v>
      </c>
      <c r="Q4049" s="48">
        <v>0</v>
      </c>
      <c r="R4049" s="47">
        <f t="shared" si="255"/>
        <v>34.999999998835847</v>
      </c>
      <c r="S4049" s="6" t="s">
        <v>933</v>
      </c>
      <c r="T4049" s="6" t="s">
        <v>1894</v>
      </c>
      <c r="U4049" s="6" t="s">
        <v>44</v>
      </c>
      <c r="V4049" s="6" t="s">
        <v>5291</v>
      </c>
      <c r="W4049" s="7">
        <v>0</v>
      </c>
      <c r="X4049" s="7">
        <v>0</v>
      </c>
      <c r="Y4049" s="7">
        <v>0</v>
      </c>
      <c r="Z4049" s="7">
        <v>0</v>
      </c>
      <c r="AA4049" s="7">
        <v>0</v>
      </c>
      <c r="AB4049" s="7">
        <v>0.01</v>
      </c>
      <c r="AC4049" s="7">
        <v>0</v>
      </c>
      <c r="AD4049" s="7">
        <v>0</v>
      </c>
      <c r="AE4049">
        <v>2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</row>
    <row r="4050" spans="1:44" x14ac:dyDescent="0.25">
      <c r="A4050">
        <v>1565469</v>
      </c>
      <c r="B4050">
        <v>761533</v>
      </c>
      <c r="C4050">
        <v>22.508057047256401</v>
      </c>
      <c r="D4050">
        <v>37.475045470132002</v>
      </c>
      <c r="E4050" s="68" t="s">
        <v>1893</v>
      </c>
      <c r="F4050" s="8">
        <f>INDEX(Δεδομένα!$P:$P,MATCH('2020'!E4050,Δεδομένα!$O:$O,0))</f>
        <v>137</v>
      </c>
      <c r="G4050" s="6" t="s">
        <v>932</v>
      </c>
      <c r="H4050" s="2" t="str">
        <f>INDEX(Δεδομένα!B$1:B$51,MATCH('2020'!G4050,Δεδομένα!A$1:A$51,0))</f>
        <v>ΠΕΛΛΟΠΟΝΗΣΟΥ</v>
      </c>
      <c r="I4050" s="8">
        <f>INDEX(Δεδομένα!E$1:E$13,MATCH('2020'!H4050,Δεδομένα!D$1:D$13,0))</f>
        <v>8</v>
      </c>
      <c r="J4050" s="1">
        <v>44004</v>
      </c>
      <c r="K4050" s="6" t="s">
        <v>920</v>
      </c>
      <c r="L4050" s="36" t="str">
        <f t="shared" si="252"/>
        <v>22/06/2020 15:27</v>
      </c>
      <c r="M4050" s="1">
        <v>44004</v>
      </c>
      <c r="N4050" s="6" t="s">
        <v>553</v>
      </c>
      <c r="O4050" s="36" t="str">
        <f t="shared" si="253"/>
        <v>22/06/2020 16:52</v>
      </c>
      <c r="P4050" s="46">
        <f t="shared" si="254"/>
        <v>5.9027777773735579E-2</v>
      </c>
      <c r="Q4050" s="48">
        <v>0</v>
      </c>
      <c r="R4050" s="47">
        <f t="shared" si="255"/>
        <v>84.999999994179234</v>
      </c>
      <c r="S4050" s="6" t="s">
        <v>933</v>
      </c>
      <c r="T4050" s="6" t="s">
        <v>1894</v>
      </c>
      <c r="U4050" s="6" t="s">
        <v>44</v>
      </c>
      <c r="V4050" s="6" t="s">
        <v>3227</v>
      </c>
      <c r="W4050" s="7">
        <v>0</v>
      </c>
      <c r="X4050" s="7">
        <v>0</v>
      </c>
      <c r="Y4050" s="7">
        <v>0</v>
      </c>
      <c r="Z4050" s="7">
        <v>0</v>
      </c>
      <c r="AA4050" s="7">
        <v>0</v>
      </c>
      <c r="AB4050" s="7">
        <v>0.2</v>
      </c>
      <c r="AC4050" s="7">
        <v>0</v>
      </c>
      <c r="AD4050" s="7">
        <v>0</v>
      </c>
      <c r="AE4050">
        <v>8</v>
      </c>
      <c r="AF4050">
        <v>0</v>
      </c>
      <c r="AG4050">
        <v>0</v>
      </c>
      <c r="AH4050">
        <v>0</v>
      </c>
      <c r="AI4050">
        <v>0</v>
      </c>
      <c r="AJ4050">
        <v>3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</row>
    <row r="4051" spans="1:44" x14ac:dyDescent="0.25">
      <c r="A4051">
        <v>1565981</v>
      </c>
      <c r="B4051">
        <v>761651</v>
      </c>
      <c r="C4051">
        <v>22.657872431661001</v>
      </c>
      <c r="D4051">
        <v>37.179275253718501</v>
      </c>
      <c r="E4051" s="68" t="s">
        <v>2625</v>
      </c>
      <c r="F4051" s="8">
        <f>INDEX(Δεδομένα!$P:$P,MATCH('2020'!E4051,Δεδομένα!$O:$O,0))</f>
        <v>140</v>
      </c>
      <c r="G4051" s="6" t="s">
        <v>932</v>
      </c>
      <c r="H4051" s="2" t="str">
        <f>INDEX(Δεδομένα!B$1:B$51,MATCH('2020'!G4051,Δεδομένα!A$1:A$51,0))</f>
        <v>ΠΕΛΛΟΠΟΝΗΣΟΥ</v>
      </c>
      <c r="I4051" s="8">
        <f>INDEX(Δεδομένα!E$1:E$13,MATCH('2020'!H4051,Δεδομένα!D$1:D$13,0))</f>
        <v>8</v>
      </c>
      <c r="J4051" s="1">
        <v>44004</v>
      </c>
      <c r="K4051" s="6" t="s">
        <v>358</v>
      </c>
      <c r="L4051" s="36" t="str">
        <f t="shared" si="252"/>
        <v>22/06/2020 20:10</v>
      </c>
      <c r="M4051" s="1">
        <v>44005</v>
      </c>
      <c r="N4051" s="6" t="s">
        <v>2173</v>
      </c>
      <c r="O4051" s="36" t="str">
        <f t="shared" si="253"/>
        <v>23/06/2020 02:00</v>
      </c>
      <c r="P4051" s="46">
        <f t="shared" si="254"/>
        <v>0.24305555555474712</v>
      </c>
      <c r="Q4051" s="48">
        <v>0</v>
      </c>
      <c r="R4051" s="47">
        <f t="shared" si="255"/>
        <v>349.99999999883585</v>
      </c>
      <c r="S4051" s="6" t="s">
        <v>1488</v>
      </c>
      <c r="T4051" s="6" t="s">
        <v>2468</v>
      </c>
      <c r="U4051" s="6" t="s">
        <v>44</v>
      </c>
      <c r="V4051" s="6" t="s">
        <v>5309</v>
      </c>
      <c r="W4051" s="7">
        <v>0</v>
      </c>
      <c r="X4051" s="7">
        <v>0.01</v>
      </c>
      <c r="Y4051" s="7">
        <v>0</v>
      </c>
      <c r="Z4051" s="7">
        <v>0</v>
      </c>
      <c r="AA4051" s="7">
        <v>0</v>
      </c>
      <c r="AB4051" s="7">
        <v>0</v>
      </c>
      <c r="AC4051" s="7">
        <v>0</v>
      </c>
      <c r="AD4051" s="7">
        <v>0</v>
      </c>
      <c r="AE4051">
        <v>5</v>
      </c>
      <c r="AF4051">
        <v>0</v>
      </c>
      <c r="AG4051">
        <v>0</v>
      </c>
      <c r="AH4051">
        <v>0</v>
      </c>
      <c r="AI4051">
        <v>0</v>
      </c>
      <c r="AJ4051">
        <v>3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</row>
    <row r="4052" spans="1:44" x14ac:dyDescent="0.25">
      <c r="A4052">
        <v>1567183</v>
      </c>
      <c r="B4052">
        <v>761562</v>
      </c>
      <c r="C4052">
        <v>23.236581496351501</v>
      </c>
      <c r="D4052">
        <v>38.164197813369803</v>
      </c>
      <c r="E4052" s="68" t="s">
        <v>1470</v>
      </c>
      <c r="F4052" s="8">
        <f>INDEX(Δεδομένα!$P:$P,MATCH('2020'!E4052,Δεδομένα!$O:$O,0))</f>
        <v>14</v>
      </c>
      <c r="G4052" s="6" t="s">
        <v>41</v>
      </c>
      <c r="H4052" s="2" t="str">
        <f>INDEX(Δεδομένα!B$1:B$51,MATCH('2020'!G4052,Δεδομένα!A$1:A$51,0))</f>
        <v>ΑΤΤΙΚΗΣ</v>
      </c>
      <c r="I4052" s="8">
        <f>INDEX(Δεδομένα!E$1:E$13,MATCH('2020'!H4052,Δεδομένα!D$1:D$13,0))</f>
        <v>1</v>
      </c>
      <c r="J4052" s="1">
        <v>44004</v>
      </c>
      <c r="K4052" s="6" t="s">
        <v>70</v>
      </c>
      <c r="L4052" s="36" t="str">
        <f t="shared" si="252"/>
        <v>22/06/2020 16:43</v>
      </c>
      <c r="M4052" s="1">
        <v>44005</v>
      </c>
      <c r="N4052" s="6" t="s">
        <v>207</v>
      </c>
      <c r="O4052" s="36" t="str">
        <f t="shared" si="253"/>
        <v>23/06/2020 18:00</v>
      </c>
      <c r="P4052" s="49">
        <f t="shared" si="254"/>
        <v>1.0534722222218988</v>
      </c>
      <c r="Q4052" s="50">
        <f>1*24</f>
        <v>24</v>
      </c>
      <c r="R4052" s="47">
        <f t="shared" si="255"/>
        <v>1516.9999999995343</v>
      </c>
      <c r="S4052" s="6" t="s">
        <v>5301</v>
      </c>
      <c r="T4052" s="6" t="s">
        <v>1471</v>
      </c>
      <c r="U4052" s="6" t="s">
        <v>1472</v>
      </c>
      <c r="V4052" s="6" t="s">
        <v>5302</v>
      </c>
      <c r="W4052" s="7">
        <v>2.5</v>
      </c>
      <c r="X4052" s="7">
        <v>0</v>
      </c>
      <c r="Y4052" s="7">
        <v>0</v>
      </c>
      <c r="Z4052" s="7">
        <v>0</v>
      </c>
      <c r="AA4052" s="7">
        <v>0</v>
      </c>
      <c r="AB4052" s="7">
        <v>0</v>
      </c>
      <c r="AC4052" s="7">
        <v>0</v>
      </c>
      <c r="AD4052" s="7">
        <v>0</v>
      </c>
      <c r="AE4052">
        <v>60</v>
      </c>
      <c r="AF4052">
        <v>1</v>
      </c>
      <c r="AG4052">
        <v>1</v>
      </c>
      <c r="AH4052">
        <v>0</v>
      </c>
      <c r="AI4052">
        <v>2</v>
      </c>
      <c r="AJ4052">
        <v>0</v>
      </c>
      <c r="AK4052">
        <v>0</v>
      </c>
      <c r="AL4052">
        <v>2</v>
      </c>
      <c r="AM4052">
        <v>0</v>
      </c>
      <c r="AN4052">
        <v>1</v>
      </c>
      <c r="AO4052">
        <v>0</v>
      </c>
      <c r="AP4052">
        <v>0</v>
      </c>
      <c r="AQ4052">
        <v>0</v>
      </c>
      <c r="AR4052">
        <v>0</v>
      </c>
    </row>
    <row r="4053" spans="1:44" x14ac:dyDescent="0.25">
      <c r="A4053">
        <v>1568674</v>
      </c>
      <c r="B4053">
        <v>761595</v>
      </c>
      <c r="C4053">
        <v>24.019720029317099</v>
      </c>
      <c r="D4053">
        <v>37.722063610997502</v>
      </c>
      <c r="E4053" s="68" t="s">
        <v>2894</v>
      </c>
      <c r="F4053" s="8">
        <f>INDEX(Δεδομένα!$P:$P,MATCH('2020'!E4053,Δεδομένα!$O:$O,0))</f>
        <v>15</v>
      </c>
      <c r="G4053" s="6" t="s">
        <v>41</v>
      </c>
      <c r="H4053" s="2" t="str">
        <f>INDEX(Δεδομένα!B$1:B$51,MATCH('2020'!G4053,Δεδομένα!A$1:A$51,0))</f>
        <v>ΑΤΤΙΚΗΣ</v>
      </c>
      <c r="I4053" s="8">
        <f>INDEX(Δεδομένα!E$1:E$13,MATCH('2020'!H4053,Δεδομένα!D$1:D$13,0))</f>
        <v>1</v>
      </c>
      <c r="J4053" s="1">
        <v>44004</v>
      </c>
      <c r="K4053" s="6" t="s">
        <v>2212</v>
      </c>
      <c r="L4053" s="36" t="str">
        <f t="shared" si="252"/>
        <v>22/06/2020 17:56</v>
      </c>
      <c r="M4053" s="1">
        <v>44004</v>
      </c>
      <c r="N4053" s="6" t="s">
        <v>1461</v>
      </c>
      <c r="O4053" s="36" t="str">
        <f t="shared" si="253"/>
        <v>22/06/2020 18:27</v>
      </c>
      <c r="P4053" s="46">
        <f t="shared" si="254"/>
        <v>2.1527777782466728E-2</v>
      </c>
      <c r="Q4053" s="48">
        <v>0</v>
      </c>
      <c r="R4053" s="47">
        <f t="shared" si="255"/>
        <v>31.000000006752089</v>
      </c>
      <c r="S4053" s="6" t="s">
        <v>44</v>
      </c>
      <c r="T4053" s="6" t="s">
        <v>2896</v>
      </c>
      <c r="U4053" s="6" t="s">
        <v>2723</v>
      </c>
      <c r="V4053" s="6" t="s">
        <v>5306</v>
      </c>
      <c r="W4053" s="7">
        <v>0.05</v>
      </c>
      <c r="X4053" s="7">
        <v>0</v>
      </c>
      <c r="Y4053" s="7">
        <v>0</v>
      </c>
      <c r="Z4053" s="7">
        <v>0</v>
      </c>
      <c r="AA4053" s="7">
        <v>0</v>
      </c>
      <c r="AB4053" s="7">
        <v>0</v>
      </c>
      <c r="AC4053" s="7">
        <v>0</v>
      </c>
      <c r="AD4053" s="7">
        <v>0</v>
      </c>
      <c r="AE4053">
        <v>4</v>
      </c>
      <c r="AF4053">
        <v>0</v>
      </c>
      <c r="AG4053">
        <v>0</v>
      </c>
      <c r="AH4053">
        <v>0</v>
      </c>
      <c r="AI4053">
        <v>0</v>
      </c>
      <c r="AJ4053">
        <v>2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</row>
    <row r="4054" spans="1:44" x14ac:dyDescent="0.25">
      <c r="A4054">
        <v>1620595</v>
      </c>
      <c r="B4054">
        <v>761592</v>
      </c>
      <c r="C4054">
        <v>22.348076706832298</v>
      </c>
      <c r="D4054">
        <v>38.064362702127902</v>
      </c>
      <c r="E4054" s="68" t="s">
        <v>331</v>
      </c>
      <c r="F4054" s="8">
        <f>INDEX(Δεδομένα!$P:$P,MATCH('2020'!E4054,Δεδομένα!$O:$O,0))</f>
        <v>125</v>
      </c>
      <c r="G4054" s="6" t="s">
        <v>303</v>
      </c>
      <c r="H4054" s="2" t="str">
        <f>INDEX(Δεδομένα!B$1:B$51,MATCH('2020'!G4054,Δεδομένα!A$1:A$51,0))</f>
        <v>ΔΥΤΙΚΗΣ ΕΛΛΑΔΟΣ</v>
      </c>
      <c r="I4054" s="8">
        <f>INDEX(Δεδομένα!E$1:E$13,MATCH('2020'!H4054,Δεδομένα!D$1:D$13,0))</f>
        <v>7</v>
      </c>
      <c r="J4054" s="1">
        <v>44004</v>
      </c>
      <c r="K4054" s="6" t="s">
        <v>1008</v>
      </c>
      <c r="L4054" s="36" t="str">
        <f t="shared" si="252"/>
        <v>22/06/2020 17:44</v>
      </c>
      <c r="M4054" s="1">
        <v>44004</v>
      </c>
      <c r="N4054" s="6" t="s">
        <v>117</v>
      </c>
      <c r="O4054" s="36" t="str">
        <f t="shared" si="253"/>
        <v>22/06/2020 20:00</v>
      </c>
      <c r="P4054" s="46">
        <f t="shared" si="254"/>
        <v>9.4444444446708076E-2</v>
      </c>
      <c r="Q4054" s="48">
        <v>0</v>
      </c>
      <c r="R4054" s="47">
        <f t="shared" si="255"/>
        <v>136.00000000325963</v>
      </c>
      <c r="S4054" s="6" t="s">
        <v>44</v>
      </c>
      <c r="T4054" s="6" t="s">
        <v>316</v>
      </c>
      <c r="U4054" s="6" t="s">
        <v>44</v>
      </c>
      <c r="V4054" s="6" t="s">
        <v>5305</v>
      </c>
      <c r="W4054" s="7">
        <v>0</v>
      </c>
      <c r="X4054" s="7">
        <v>0.5</v>
      </c>
      <c r="Y4054" s="7">
        <v>0</v>
      </c>
      <c r="Z4054" s="7">
        <v>0</v>
      </c>
      <c r="AA4054" s="7">
        <v>0</v>
      </c>
      <c r="AB4054" s="7">
        <v>0</v>
      </c>
      <c r="AC4054" s="7">
        <v>0</v>
      </c>
      <c r="AD4054" s="7">
        <v>0</v>
      </c>
      <c r="AE4054">
        <v>6</v>
      </c>
      <c r="AF4054">
        <v>0</v>
      </c>
      <c r="AG4054">
        <v>0</v>
      </c>
      <c r="AH4054">
        <v>0</v>
      </c>
      <c r="AI4054">
        <v>0</v>
      </c>
      <c r="AJ4054">
        <v>3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</row>
    <row r="4055" spans="1:44" x14ac:dyDescent="0.25">
      <c r="A4055">
        <v>1565086</v>
      </c>
      <c r="B4055">
        <v>761401</v>
      </c>
      <c r="C4055">
        <v>23.719775636146998</v>
      </c>
      <c r="D4055">
        <v>38.578452360108102</v>
      </c>
      <c r="E4055" s="68" t="s">
        <v>2005</v>
      </c>
      <c r="F4055" s="8">
        <f>INDEX(Δεδομένα!$P:$P,MATCH('2020'!E4055,Δεδομένα!$O:$O,0))</f>
        <v>179</v>
      </c>
      <c r="G4055" s="6" t="s">
        <v>439</v>
      </c>
      <c r="H4055" s="2" t="str">
        <f>INDEX(Δεδομένα!B$1:B$51,MATCH('2020'!G4055,Δεδομένα!A$1:A$51,0))</f>
        <v>ΣΤΕΡΕΑΣ ΕΛΛΑΔΟΣ</v>
      </c>
      <c r="I4055" s="8">
        <f>INDEX(Δεδομένα!E$1:E$13,MATCH('2020'!H4055,Δεδομένα!D$1:D$13,0))</f>
        <v>9</v>
      </c>
      <c r="J4055" s="1">
        <v>44004</v>
      </c>
      <c r="K4055" s="6" t="s">
        <v>1065</v>
      </c>
      <c r="L4055" s="36" t="str">
        <f t="shared" si="252"/>
        <v>22/06/2020 00:20</v>
      </c>
      <c r="M4055" s="1">
        <v>44004</v>
      </c>
      <c r="N4055" s="6" t="s">
        <v>2651</v>
      </c>
      <c r="O4055" s="36" t="str">
        <f t="shared" si="253"/>
        <v>22/06/2020 00:45</v>
      </c>
      <c r="P4055" s="46">
        <f t="shared" si="254"/>
        <v>1.7361111109494232E-2</v>
      </c>
      <c r="Q4055" s="48">
        <v>0</v>
      </c>
      <c r="R4055" s="47">
        <f t="shared" si="255"/>
        <v>24.999999997671694</v>
      </c>
      <c r="S4055" s="6" t="s">
        <v>5283</v>
      </c>
      <c r="T4055" s="6" t="s">
        <v>2100</v>
      </c>
      <c r="U4055" s="6" t="s">
        <v>3878</v>
      </c>
      <c r="V4055" s="6" t="s">
        <v>3878</v>
      </c>
      <c r="W4055" s="7">
        <v>0</v>
      </c>
      <c r="X4055" s="7">
        <v>0</v>
      </c>
      <c r="Y4055" s="7">
        <v>0</v>
      </c>
      <c r="Z4055" s="7">
        <v>0</v>
      </c>
      <c r="AA4055" s="7">
        <v>0</v>
      </c>
      <c r="AB4055" s="7">
        <v>0.01</v>
      </c>
      <c r="AC4055" s="7">
        <v>0</v>
      </c>
      <c r="AD4055" s="7">
        <v>0</v>
      </c>
      <c r="AE4055">
        <v>2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</row>
    <row r="4056" spans="1:44" x14ac:dyDescent="0.25">
      <c r="A4056">
        <v>1565121</v>
      </c>
      <c r="B4056">
        <v>761406</v>
      </c>
      <c r="C4056">
        <v>23.616974240350899</v>
      </c>
      <c r="D4056">
        <v>38.599352435503903</v>
      </c>
      <c r="E4056" s="68" t="s">
        <v>2005</v>
      </c>
      <c r="F4056" s="8">
        <f>INDEX(Δεδομένα!$P:$P,MATCH('2020'!E4056,Δεδομένα!$O:$O,0))</f>
        <v>179</v>
      </c>
      <c r="G4056" s="6" t="s">
        <v>439</v>
      </c>
      <c r="H4056" s="2" t="str">
        <f>INDEX(Δεδομένα!B$1:B$51,MATCH('2020'!G4056,Δεδομένα!A$1:A$51,0))</f>
        <v>ΣΤΕΡΕΑΣ ΕΛΛΑΔΟΣ</v>
      </c>
      <c r="I4056" s="8">
        <f>INDEX(Δεδομένα!E$1:E$13,MATCH('2020'!H4056,Δεδομένα!D$1:D$13,0))</f>
        <v>9</v>
      </c>
      <c r="J4056" s="1">
        <v>44004</v>
      </c>
      <c r="K4056" s="6" t="s">
        <v>1659</v>
      </c>
      <c r="L4056" s="36" t="str">
        <f t="shared" si="252"/>
        <v>22/06/2020 00:30</v>
      </c>
      <c r="M4056" s="1">
        <v>44004</v>
      </c>
      <c r="N4056" s="6" t="s">
        <v>5284</v>
      </c>
      <c r="O4056" s="36" t="str">
        <f t="shared" si="253"/>
        <v>22/06/2020 02:05</v>
      </c>
      <c r="P4056" s="46">
        <f t="shared" si="254"/>
        <v>6.5972222218988463E-2</v>
      </c>
      <c r="Q4056" s="48">
        <v>0</v>
      </c>
      <c r="R4056" s="47">
        <f t="shared" si="255"/>
        <v>94.999999995343387</v>
      </c>
      <c r="S4056" s="6" t="s">
        <v>5283</v>
      </c>
      <c r="T4056" s="6" t="s">
        <v>2100</v>
      </c>
      <c r="U4056" s="6" t="s">
        <v>44</v>
      </c>
      <c r="V4056" s="6" t="s">
        <v>5285</v>
      </c>
      <c r="W4056" s="7">
        <v>0</v>
      </c>
      <c r="X4056" s="7">
        <v>0.02</v>
      </c>
      <c r="Y4056" s="7">
        <v>0</v>
      </c>
      <c r="Z4056" s="7">
        <v>0</v>
      </c>
      <c r="AA4056" s="7">
        <v>0</v>
      </c>
      <c r="AB4056" s="7">
        <v>0</v>
      </c>
      <c r="AC4056" s="7">
        <v>0</v>
      </c>
      <c r="AD4056" s="7">
        <v>0</v>
      </c>
      <c r="AE4056">
        <v>4</v>
      </c>
      <c r="AF4056">
        <v>0</v>
      </c>
      <c r="AG4056">
        <v>0</v>
      </c>
      <c r="AH4056">
        <v>0</v>
      </c>
      <c r="AI4056">
        <v>0</v>
      </c>
      <c r="AJ4056">
        <v>2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</row>
    <row r="4057" spans="1:44" x14ac:dyDescent="0.25">
      <c r="A4057">
        <v>1565880</v>
      </c>
      <c r="B4057">
        <v>761448</v>
      </c>
      <c r="C4057">
        <v>23.512850799523399</v>
      </c>
      <c r="D4057">
        <v>38.625450890236301</v>
      </c>
      <c r="E4057" s="68" t="s">
        <v>2005</v>
      </c>
      <c r="F4057" s="8">
        <f>INDEX(Δεδομένα!$P:$P,MATCH('2020'!E4057,Δεδομένα!$O:$O,0))</f>
        <v>179</v>
      </c>
      <c r="G4057" s="6" t="s">
        <v>439</v>
      </c>
      <c r="H4057" s="2" t="str">
        <f>INDEX(Δεδομένα!B$1:B$51,MATCH('2020'!G4057,Δεδομένα!A$1:A$51,0))</f>
        <v>ΣΤΕΡΕΑΣ ΕΛΛΑΔΟΣ</v>
      </c>
      <c r="I4057" s="8">
        <f>INDEX(Δεδομένα!E$1:E$13,MATCH('2020'!H4057,Δεδομένα!D$1:D$13,0))</f>
        <v>9</v>
      </c>
      <c r="J4057" s="1">
        <v>44004</v>
      </c>
      <c r="K4057" s="6" t="s">
        <v>591</v>
      </c>
      <c r="L4057" s="36" t="str">
        <f t="shared" si="252"/>
        <v>22/06/2020 09:30</v>
      </c>
      <c r="M4057" s="1">
        <v>44004</v>
      </c>
      <c r="N4057" s="6" t="s">
        <v>2006</v>
      </c>
      <c r="O4057" s="36" t="str">
        <f t="shared" si="253"/>
        <v>22/06/2020 12:41</v>
      </c>
      <c r="P4057" s="46">
        <f t="shared" si="254"/>
        <v>0.132638888884685</v>
      </c>
      <c r="Q4057" s="48">
        <v>0</v>
      </c>
      <c r="R4057" s="47">
        <f t="shared" si="255"/>
        <v>190.9999999939464</v>
      </c>
      <c r="S4057" s="6" t="s">
        <v>2007</v>
      </c>
      <c r="T4057" s="6" t="s">
        <v>2100</v>
      </c>
      <c r="U4057" s="6" t="s">
        <v>5289</v>
      </c>
      <c r="V4057" s="6" t="s">
        <v>5290</v>
      </c>
      <c r="W4057" s="7">
        <v>0</v>
      </c>
      <c r="X4057" s="7">
        <v>0.15</v>
      </c>
      <c r="Y4057" s="7">
        <v>0</v>
      </c>
      <c r="Z4057" s="7">
        <v>0</v>
      </c>
      <c r="AA4057" s="7">
        <v>0</v>
      </c>
      <c r="AB4057" s="7">
        <v>0</v>
      </c>
      <c r="AC4057" s="7">
        <v>0</v>
      </c>
      <c r="AD4057" s="7">
        <v>0</v>
      </c>
      <c r="AE4057">
        <v>4</v>
      </c>
      <c r="AF4057">
        <v>0</v>
      </c>
      <c r="AG4057">
        <v>0</v>
      </c>
      <c r="AH4057">
        <v>0</v>
      </c>
      <c r="AI4057">
        <v>0</v>
      </c>
      <c r="AJ4057">
        <v>2</v>
      </c>
      <c r="AK4057">
        <v>1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</row>
    <row r="4058" spans="1:44" x14ac:dyDescent="0.25">
      <c r="A4058">
        <v>1565890</v>
      </c>
      <c r="B4058">
        <v>761495</v>
      </c>
      <c r="C4058">
        <v>23.583501815795898</v>
      </c>
      <c r="D4058">
        <v>38.626571655273402</v>
      </c>
      <c r="E4058" s="68" t="s">
        <v>2005</v>
      </c>
      <c r="F4058" s="8">
        <f>INDEX(Δεδομένα!$P:$P,MATCH('2020'!E4058,Δεδομένα!$O:$O,0))</f>
        <v>179</v>
      </c>
      <c r="G4058" s="6" t="s">
        <v>439</v>
      </c>
      <c r="H4058" s="2" t="str">
        <f>INDEX(Δεδομένα!B$1:B$51,MATCH('2020'!G4058,Δεδομένα!A$1:A$51,0))</f>
        <v>ΣΤΕΡΕΑΣ ΕΛΛΑΔΟΣ</v>
      </c>
      <c r="I4058" s="8">
        <f>INDEX(Δεδομένα!E$1:E$13,MATCH('2020'!H4058,Δεδομένα!D$1:D$13,0))</f>
        <v>9</v>
      </c>
      <c r="J4058" s="1">
        <v>44004</v>
      </c>
      <c r="K4058" s="6" t="s">
        <v>811</v>
      </c>
      <c r="L4058" s="36" t="str">
        <f t="shared" si="252"/>
        <v>22/06/2020 13:07</v>
      </c>
      <c r="M4058" s="1">
        <v>44006</v>
      </c>
      <c r="N4058" s="6" t="s">
        <v>3960</v>
      </c>
      <c r="O4058" s="36" t="str">
        <f t="shared" si="253"/>
        <v>24/06/2020 21:49</v>
      </c>
      <c r="P4058" s="49">
        <f t="shared" si="254"/>
        <v>2.3625000000029104</v>
      </c>
      <c r="Q4058" s="50">
        <f>2*24</f>
        <v>48</v>
      </c>
      <c r="R4058" s="47">
        <f t="shared" si="255"/>
        <v>3402.000000004191</v>
      </c>
      <c r="S4058" s="6" t="s">
        <v>2007</v>
      </c>
      <c r="T4058" s="6" t="s">
        <v>2100</v>
      </c>
      <c r="U4058" s="6" t="s">
        <v>3405</v>
      </c>
      <c r="V4058" s="6" t="s">
        <v>5293</v>
      </c>
      <c r="W4058" s="7">
        <v>0</v>
      </c>
      <c r="X4058" s="7">
        <v>8</v>
      </c>
      <c r="Y4058" s="7">
        <v>0</v>
      </c>
      <c r="Z4058" s="7">
        <v>0</v>
      </c>
      <c r="AA4058" s="7">
        <v>0</v>
      </c>
      <c r="AB4058" s="7">
        <v>7</v>
      </c>
      <c r="AC4058" s="7">
        <v>4</v>
      </c>
      <c r="AD4058" s="7">
        <v>0</v>
      </c>
      <c r="AE4058">
        <v>59</v>
      </c>
      <c r="AF4058">
        <v>20</v>
      </c>
      <c r="AG4058">
        <v>10</v>
      </c>
      <c r="AH4058">
        <v>0</v>
      </c>
      <c r="AI4058">
        <v>10</v>
      </c>
      <c r="AJ4058">
        <v>10</v>
      </c>
      <c r="AK4058">
        <v>18</v>
      </c>
      <c r="AL4058">
        <v>10</v>
      </c>
      <c r="AM4058">
        <v>1</v>
      </c>
      <c r="AN4058">
        <v>1</v>
      </c>
      <c r="AO4058">
        <v>0</v>
      </c>
      <c r="AP4058">
        <v>0</v>
      </c>
      <c r="AQ4058">
        <v>0</v>
      </c>
      <c r="AR4058">
        <v>0</v>
      </c>
    </row>
    <row r="4059" spans="1:44" x14ac:dyDescent="0.25">
      <c r="A4059">
        <v>1565901</v>
      </c>
      <c r="B4059">
        <v>761511</v>
      </c>
      <c r="C4059">
        <v>23.462690807291299</v>
      </c>
      <c r="D4059">
        <v>38.671160222680598</v>
      </c>
      <c r="E4059" s="68" t="s">
        <v>2005</v>
      </c>
      <c r="F4059" s="8">
        <f>INDEX(Δεδομένα!$P:$P,MATCH('2020'!E4059,Δεδομένα!$O:$O,0))</f>
        <v>179</v>
      </c>
      <c r="G4059" s="6" t="s">
        <v>439</v>
      </c>
      <c r="H4059" s="2" t="str">
        <f>INDEX(Δεδομένα!B$1:B$51,MATCH('2020'!G4059,Δεδομένα!A$1:A$51,0))</f>
        <v>ΣΤΕΡΕΑΣ ΕΛΛΑΔΟΣ</v>
      </c>
      <c r="I4059" s="8">
        <f>INDEX(Δεδομένα!E$1:E$13,MATCH('2020'!H4059,Δεδομένα!D$1:D$13,0))</f>
        <v>9</v>
      </c>
      <c r="J4059" s="1">
        <v>44004</v>
      </c>
      <c r="K4059" s="6" t="s">
        <v>1102</v>
      </c>
      <c r="L4059" s="36" t="str">
        <f t="shared" si="252"/>
        <v>22/06/2020 15:10</v>
      </c>
      <c r="M4059" s="1">
        <v>44004</v>
      </c>
      <c r="N4059" s="6" t="s">
        <v>825</v>
      </c>
      <c r="O4059" s="36" t="str">
        <f t="shared" si="253"/>
        <v>22/06/2020 20:30</v>
      </c>
      <c r="P4059" s="46">
        <f t="shared" si="254"/>
        <v>0.22222222221898846</v>
      </c>
      <c r="Q4059" s="48">
        <v>0</v>
      </c>
      <c r="R4059" s="47">
        <f t="shared" si="255"/>
        <v>319.99999999534339</v>
      </c>
      <c r="S4059" s="6" t="s">
        <v>2007</v>
      </c>
      <c r="T4059" s="6" t="s">
        <v>2100</v>
      </c>
      <c r="U4059" s="6" t="s">
        <v>5289</v>
      </c>
      <c r="V4059" s="6" t="s">
        <v>5295</v>
      </c>
      <c r="W4059" s="7">
        <v>0</v>
      </c>
      <c r="X4059" s="7">
        <v>0.05</v>
      </c>
      <c r="Y4059" s="7">
        <v>0</v>
      </c>
      <c r="Z4059" s="7">
        <v>0</v>
      </c>
      <c r="AA4059" s="7">
        <v>0</v>
      </c>
      <c r="AB4059" s="7">
        <v>0</v>
      </c>
      <c r="AC4059" s="7">
        <v>0</v>
      </c>
      <c r="AD4059" s="7">
        <v>0</v>
      </c>
      <c r="AE4059">
        <v>2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</row>
    <row r="4060" spans="1:44" x14ac:dyDescent="0.25">
      <c r="A4060">
        <v>1565933</v>
      </c>
      <c r="B4060">
        <v>761517</v>
      </c>
      <c r="C4060">
        <v>23.5481086067959</v>
      </c>
      <c r="D4060">
        <v>38.607835669227697</v>
      </c>
      <c r="E4060" s="68" t="s">
        <v>2005</v>
      </c>
      <c r="F4060" s="8">
        <f>INDEX(Δεδομένα!$P:$P,MATCH('2020'!E4060,Δεδομένα!$O:$O,0))</f>
        <v>179</v>
      </c>
      <c r="G4060" s="6" t="s">
        <v>439</v>
      </c>
      <c r="H4060" s="2" t="str">
        <f>INDEX(Δεδομένα!B$1:B$51,MATCH('2020'!G4060,Δεδομένα!A$1:A$51,0))</f>
        <v>ΣΤΕΡΕΑΣ ΕΛΛΑΔΟΣ</v>
      </c>
      <c r="I4060" s="8">
        <f>INDEX(Δεδομένα!E$1:E$13,MATCH('2020'!H4060,Δεδομένα!D$1:D$13,0))</f>
        <v>9</v>
      </c>
      <c r="J4060" s="1">
        <v>44004</v>
      </c>
      <c r="K4060" s="6" t="s">
        <v>581</v>
      </c>
      <c r="L4060" s="36" t="str">
        <f t="shared" si="252"/>
        <v>22/06/2020 15:40</v>
      </c>
      <c r="M4060" s="1">
        <v>44005</v>
      </c>
      <c r="N4060" s="6" t="s">
        <v>1870</v>
      </c>
      <c r="O4060" s="36" t="str">
        <f t="shared" si="253"/>
        <v>23/06/2020 14:31</v>
      </c>
      <c r="P4060" s="46">
        <f t="shared" si="254"/>
        <v>0.95208333332993789</v>
      </c>
      <c r="Q4060" s="48">
        <v>0</v>
      </c>
      <c r="R4060" s="47">
        <f t="shared" si="255"/>
        <v>1370.9999999951106</v>
      </c>
      <c r="S4060" s="6" t="s">
        <v>2007</v>
      </c>
      <c r="T4060" s="6" t="s">
        <v>2100</v>
      </c>
      <c r="U4060" s="6" t="s">
        <v>5289</v>
      </c>
      <c r="V4060" s="6" t="s">
        <v>5297</v>
      </c>
      <c r="W4060" s="7">
        <v>0</v>
      </c>
      <c r="X4060" s="7">
        <v>0.05</v>
      </c>
      <c r="Y4060" s="7">
        <v>0</v>
      </c>
      <c r="Z4060" s="7">
        <v>0</v>
      </c>
      <c r="AA4060" s="7">
        <v>0</v>
      </c>
      <c r="AB4060" s="7">
        <v>0</v>
      </c>
      <c r="AC4060" s="7">
        <v>0</v>
      </c>
      <c r="AD4060" s="7">
        <v>0</v>
      </c>
      <c r="AE4060">
        <v>6</v>
      </c>
      <c r="AF4060">
        <v>0</v>
      </c>
      <c r="AG4060">
        <v>0</v>
      </c>
      <c r="AH4060">
        <v>0</v>
      </c>
      <c r="AI4060">
        <v>0</v>
      </c>
      <c r="AJ4060">
        <v>3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</row>
    <row r="4061" spans="1:44" x14ac:dyDescent="0.25">
      <c r="A4061">
        <v>1571189</v>
      </c>
      <c r="B4061">
        <v>761555</v>
      </c>
      <c r="C4061">
        <v>21.4914489740822</v>
      </c>
      <c r="D4061">
        <v>39.153448018065497</v>
      </c>
      <c r="E4061" s="68" t="s">
        <v>5299</v>
      </c>
      <c r="F4061" s="8">
        <f>INDEX(Δεδομένα!$P:$P,MATCH('2020'!E4061,Δεδομένα!$O:$O,0))</f>
        <v>260</v>
      </c>
      <c r="G4061" s="6" t="s">
        <v>1833</v>
      </c>
      <c r="H4061" s="2" t="str">
        <f>INDEX(Δεδομένα!B$1:B$51,MATCH('2020'!G4061,Δεδομένα!A$1:A$51,0))</f>
        <v>ΣΤΕΡΕΑΣ ΕΛΛΑΔΟΣ</v>
      </c>
      <c r="I4061" s="8">
        <f>INDEX(Δεδομένα!E$1:E$13,MATCH('2020'!H4061,Δεδομένα!D$1:D$13,0))</f>
        <v>9</v>
      </c>
      <c r="J4061" s="1">
        <v>44004</v>
      </c>
      <c r="K4061" s="6" t="s">
        <v>1672</v>
      </c>
      <c r="L4061" s="36" t="str">
        <f t="shared" si="252"/>
        <v>22/06/2020 16:18</v>
      </c>
      <c r="M4061" s="1">
        <v>44004</v>
      </c>
      <c r="N4061" s="6" t="s">
        <v>1399</v>
      </c>
      <c r="O4061" s="36" t="str">
        <f t="shared" si="253"/>
        <v>22/06/2020 19:40</v>
      </c>
      <c r="P4061" s="46">
        <f t="shared" si="254"/>
        <v>0.14027777777664596</v>
      </c>
      <c r="Q4061" s="48">
        <v>0</v>
      </c>
      <c r="R4061" s="47">
        <f t="shared" si="255"/>
        <v>201.99999999837019</v>
      </c>
      <c r="S4061" s="6" t="s">
        <v>44</v>
      </c>
      <c r="T4061" s="6" t="s">
        <v>4183</v>
      </c>
      <c r="U4061" s="6" t="s">
        <v>5300</v>
      </c>
      <c r="V4061" s="6" t="s">
        <v>5300</v>
      </c>
      <c r="W4061" s="7">
        <v>0.02</v>
      </c>
      <c r="X4061" s="7">
        <v>0</v>
      </c>
      <c r="Y4061" s="7">
        <v>0</v>
      </c>
      <c r="Z4061" s="7">
        <v>0</v>
      </c>
      <c r="AA4061" s="7">
        <v>0</v>
      </c>
      <c r="AB4061" s="7">
        <v>0</v>
      </c>
      <c r="AC4061" s="7">
        <v>0</v>
      </c>
      <c r="AD4061" s="7">
        <v>0</v>
      </c>
      <c r="AE4061">
        <v>2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</row>
    <row r="4062" spans="1:44" x14ac:dyDescent="0.25">
      <c r="A4062">
        <v>1576361</v>
      </c>
      <c r="B4062">
        <v>761627</v>
      </c>
      <c r="C4062">
        <v>21.7909741452061</v>
      </c>
      <c r="D4062">
        <v>37.631546753678101</v>
      </c>
      <c r="E4062" s="68" t="s">
        <v>1054</v>
      </c>
      <c r="F4062" s="8">
        <f>INDEX(Δεδομένα!$P:$P,MATCH('2020'!E4062,Δεδομένα!$O:$O,0))</f>
        <v>133</v>
      </c>
      <c r="G4062" s="6" t="s">
        <v>357</v>
      </c>
      <c r="H4062" s="2" t="str">
        <f>INDEX(Δεδομένα!B$1:B$51,MATCH('2020'!G4062,Δεδομένα!A$1:A$51,0))</f>
        <v>ΔΥΤΙΚΗΣ ΕΛΛΑΔΟΣ</v>
      </c>
      <c r="I4062" s="8">
        <f>INDEX(Δεδομένα!E$1:E$13,MATCH('2020'!H4062,Δεδομένα!D$1:D$13,0))</f>
        <v>7</v>
      </c>
      <c r="J4062" s="1">
        <v>44004</v>
      </c>
      <c r="K4062" s="6" t="s">
        <v>154</v>
      </c>
      <c r="L4062" s="36" t="str">
        <f t="shared" si="252"/>
        <v>22/06/2020 18:05</v>
      </c>
      <c r="M4062" s="1">
        <v>44004</v>
      </c>
      <c r="N4062" s="6" t="s">
        <v>154</v>
      </c>
      <c r="O4062" s="36" t="str">
        <f t="shared" si="253"/>
        <v>22/06/2020 18:05</v>
      </c>
      <c r="P4062" s="46">
        <f t="shared" si="254"/>
        <v>0</v>
      </c>
      <c r="Q4062" s="48">
        <v>0</v>
      </c>
      <c r="R4062" s="47">
        <f t="shared" si="255"/>
        <v>0</v>
      </c>
      <c r="S4062" s="6" t="s">
        <v>44</v>
      </c>
      <c r="T4062" s="6" t="s">
        <v>1055</v>
      </c>
      <c r="U4062" s="6" t="s">
        <v>44</v>
      </c>
      <c r="V4062" s="6" t="s">
        <v>5307</v>
      </c>
      <c r="W4062" s="7">
        <v>0</v>
      </c>
      <c r="X4062" s="7">
        <v>0.05</v>
      </c>
      <c r="Y4062" s="7">
        <v>0</v>
      </c>
      <c r="Z4062" s="7">
        <v>0</v>
      </c>
      <c r="AA4062" s="7">
        <v>0</v>
      </c>
      <c r="AB4062" s="7">
        <v>0</v>
      </c>
      <c r="AC4062" s="7">
        <v>0</v>
      </c>
      <c r="AD4062" s="7">
        <v>0</v>
      </c>
      <c r="AE4062">
        <v>8</v>
      </c>
      <c r="AF4062">
        <v>0</v>
      </c>
      <c r="AG4062">
        <v>0</v>
      </c>
      <c r="AH4062">
        <v>0</v>
      </c>
      <c r="AI4062">
        <v>0</v>
      </c>
      <c r="AJ4062">
        <v>4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</row>
    <row r="4063" spans="1:44" x14ac:dyDescent="0.25">
      <c r="A4063">
        <v>1565340</v>
      </c>
      <c r="B4063">
        <v>761469</v>
      </c>
      <c r="C4063">
        <v>22.1422553792383</v>
      </c>
      <c r="D4063">
        <v>40.642262545702998</v>
      </c>
      <c r="E4063" s="68" t="s">
        <v>237</v>
      </c>
      <c r="F4063" s="8">
        <f>INDEX(Δεδομένα!$P:$P,MATCH('2020'!E4063,Δεδομένα!$O:$O,0))</f>
        <v>65</v>
      </c>
      <c r="G4063" s="6" t="s">
        <v>238</v>
      </c>
      <c r="H4063" s="2" t="str">
        <f>INDEX(Δεδομένα!B$1:B$51,MATCH('2020'!G4063,Δεδομένα!A$1:A$51,0))</f>
        <v>ΚΕΝΤΡΙΚΗΣ ΜΑΚΕΔΟΝΙΑΣ</v>
      </c>
      <c r="I4063" s="8">
        <f>INDEX(Δεδομένα!E$1:E$13,MATCH('2020'!H4063,Δεδομένα!D$1:D$13,0))</f>
        <v>3</v>
      </c>
      <c r="J4063" s="1">
        <v>44004</v>
      </c>
      <c r="K4063" s="6" t="s">
        <v>723</v>
      </c>
      <c r="L4063" s="36" t="str">
        <f t="shared" si="252"/>
        <v>22/06/2020 11:46</v>
      </c>
      <c r="M4063" s="1">
        <v>44004</v>
      </c>
      <c r="N4063" s="6" t="s">
        <v>2282</v>
      </c>
      <c r="O4063" s="36" t="str">
        <f t="shared" si="253"/>
        <v>22/06/2020 13:57</v>
      </c>
      <c r="P4063" s="46">
        <f t="shared" si="254"/>
        <v>9.0972222227719612E-2</v>
      </c>
      <c r="Q4063" s="48">
        <v>0</v>
      </c>
      <c r="R4063" s="47">
        <f t="shared" si="255"/>
        <v>131.00000000791624</v>
      </c>
      <c r="S4063" s="6" t="s">
        <v>241</v>
      </c>
      <c r="T4063" s="6" t="s">
        <v>242</v>
      </c>
      <c r="U4063" s="6" t="s">
        <v>4910</v>
      </c>
      <c r="V4063" s="6" t="s">
        <v>5292</v>
      </c>
      <c r="W4063" s="7">
        <v>0</v>
      </c>
      <c r="X4063" s="7">
        <v>0</v>
      </c>
      <c r="Y4063" s="7">
        <v>0</v>
      </c>
      <c r="Z4063" s="7">
        <v>0</v>
      </c>
      <c r="AA4063" s="7">
        <v>10</v>
      </c>
      <c r="AB4063" s="7">
        <v>0</v>
      </c>
      <c r="AC4063" s="7">
        <v>0</v>
      </c>
      <c r="AD4063" s="7">
        <v>0</v>
      </c>
      <c r="AE4063">
        <v>4</v>
      </c>
      <c r="AF4063">
        <v>0</v>
      </c>
      <c r="AG4063">
        <v>0</v>
      </c>
      <c r="AH4063">
        <v>0</v>
      </c>
      <c r="AI4063">
        <v>0</v>
      </c>
      <c r="AJ4063">
        <v>2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</row>
    <row r="4064" spans="1:44" x14ac:dyDescent="0.25">
      <c r="A4064">
        <v>1566234</v>
      </c>
      <c r="B4064">
        <v>0</v>
      </c>
      <c r="C4064">
        <v>0</v>
      </c>
      <c r="D4064">
        <v>0</v>
      </c>
      <c r="E4064" s="68" t="s">
        <v>623</v>
      </c>
      <c r="F4064" s="8">
        <f>INDEX(Δεδομένα!$P:$P,MATCH('2020'!E4064,Δεδομένα!$O:$O,0))</f>
        <v>210</v>
      </c>
      <c r="G4064" s="6" t="s">
        <v>560</v>
      </c>
      <c r="H4064" s="2" t="str">
        <f>INDEX(Δεδομένα!B$1:B$51,MATCH('2020'!G4064,Δεδομένα!A$1:A$51,0))</f>
        <v>ΚΡΗΤΗΣ</v>
      </c>
      <c r="I4064" s="8">
        <f>INDEX(Δεδομένα!E$1:E$13,MATCH('2020'!H4064,Δεδομένα!D$1:D$13,0))</f>
        <v>12</v>
      </c>
      <c r="J4064" s="1">
        <v>44004</v>
      </c>
      <c r="K4064" s="6" t="s">
        <v>384</v>
      </c>
      <c r="L4064" s="36" t="str">
        <f t="shared" si="252"/>
        <v>22/06/2020 14:45</v>
      </c>
      <c r="M4064" s="1">
        <v>44004</v>
      </c>
      <c r="N4064" s="6" t="s">
        <v>327</v>
      </c>
      <c r="O4064" s="36" t="str">
        <f t="shared" si="253"/>
        <v>22/06/2020 18:50</v>
      </c>
      <c r="P4064" s="46">
        <f t="shared" si="254"/>
        <v>0.17013888888322981</v>
      </c>
      <c r="Q4064" s="48">
        <v>0</v>
      </c>
      <c r="R4064" s="47">
        <f t="shared" si="255"/>
        <v>244.99999999185093</v>
      </c>
      <c r="S4064" s="6" t="s">
        <v>44</v>
      </c>
      <c r="T4064" s="6" t="s">
        <v>624</v>
      </c>
      <c r="U4064" s="6" t="s">
        <v>625</v>
      </c>
      <c r="V4064" s="6" t="s">
        <v>626</v>
      </c>
      <c r="W4064" s="7">
        <v>0</v>
      </c>
      <c r="X4064" s="7">
        <v>0</v>
      </c>
      <c r="Y4064" s="7">
        <v>0</v>
      </c>
      <c r="Z4064" s="7">
        <v>0</v>
      </c>
      <c r="AA4064" s="7">
        <v>0</v>
      </c>
      <c r="AB4064" s="7">
        <v>2.5</v>
      </c>
      <c r="AC4064" s="7">
        <v>0</v>
      </c>
      <c r="AD4064" s="7">
        <v>0</v>
      </c>
      <c r="AE4064">
        <v>4</v>
      </c>
      <c r="AF4064">
        <v>0</v>
      </c>
      <c r="AG4064">
        <v>0</v>
      </c>
      <c r="AH4064">
        <v>0</v>
      </c>
      <c r="AI4064">
        <v>0</v>
      </c>
      <c r="AJ4064">
        <v>2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</row>
    <row r="4065" spans="1:44" x14ac:dyDescent="0.25">
      <c r="A4065">
        <v>1565410</v>
      </c>
      <c r="B4065">
        <v>761636</v>
      </c>
      <c r="C4065">
        <v>22.530219502287</v>
      </c>
      <c r="D4065">
        <v>40.961220110083801</v>
      </c>
      <c r="E4065" s="68" t="s">
        <v>229</v>
      </c>
      <c r="F4065" s="8">
        <f>INDEX(Δεδομένα!$P:$P,MATCH('2020'!E4065,Δεδομένα!$O:$O,0))</f>
        <v>60</v>
      </c>
      <c r="G4065" s="6" t="s">
        <v>223</v>
      </c>
      <c r="H4065" s="2" t="str">
        <f>INDEX(Δεδομένα!B$1:B$51,MATCH('2020'!G4065,Δεδομένα!A$1:A$51,0))</f>
        <v>ΚΕΝΤΡΙΚΗΣ ΜΑΚΕΔΟΝΙΑΣ</v>
      </c>
      <c r="I4065" s="8">
        <f>INDEX(Δεδομένα!E$1:E$13,MATCH('2020'!H4065,Δεδομένα!D$1:D$13,0))</f>
        <v>3</v>
      </c>
      <c r="J4065" s="1">
        <v>44004</v>
      </c>
      <c r="K4065" s="6" t="s">
        <v>256</v>
      </c>
      <c r="L4065" s="36" t="str">
        <f t="shared" si="252"/>
        <v>22/06/2020 19:30</v>
      </c>
      <c r="M4065" s="1">
        <v>44004</v>
      </c>
      <c r="N4065" s="6" t="s">
        <v>117</v>
      </c>
      <c r="O4065" s="36" t="str">
        <f t="shared" si="253"/>
        <v>22/06/2020 20:00</v>
      </c>
      <c r="P4065" s="46">
        <f t="shared" si="254"/>
        <v>2.0833333335758653E-2</v>
      </c>
      <c r="Q4065" s="48">
        <v>0</v>
      </c>
      <c r="R4065" s="47">
        <f t="shared" si="255"/>
        <v>30.00000000349246</v>
      </c>
      <c r="S4065" s="6" t="s">
        <v>232</v>
      </c>
      <c r="T4065" s="6" t="s">
        <v>226</v>
      </c>
      <c r="U4065" s="6" t="s">
        <v>44</v>
      </c>
      <c r="V4065" s="6" t="s">
        <v>5308</v>
      </c>
      <c r="W4065" s="7">
        <v>0</v>
      </c>
      <c r="X4065" s="7">
        <v>0</v>
      </c>
      <c r="Y4065" s="7">
        <v>0</v>
      </c>
      <c r="Z4065" s="7">
        <v>0.05</v>
      </c>
      <c r="AA4065" s="7">
        <v>0</v>
      </c>
      <c r="AB4065" s="7">
        <v>0</v>
      </c>
      <c r="AC4065" s="7">
        <v>0</v>
      </c>
      <c r="AD4065" s="7">
        <v>0</v>
      </c>
      <c r="AE4065">
        <v>2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</row>
    <row r="4066" spans="1:44" x14ac:dyDescent="0.25">
      <c r="A4066">
        <v>1584958</v>
      </c>
      <c r="B4066">
        <v>761519</v>
      </c>
      <c r="C4066">
        <v>22.941236616232999</v>
      </c>
      <c r="D4066">
        <v>37.812516009979603</v>
      </c>
      <c r="E4066" s="68" t="s">
        <v>810</v>
      </c>
      <c r="F4066" s="8">
        <f>INDEX(Δεδομένα!$P:$P,MATCH('2020'!E4066,Δεδομένα!$O:$O,0))</f>
        <v>157</v>
      </c>
      <c r="G4066" s="6" t="s">
        <v>391</v>
      </c>
      <c r="H4066" s="2" t="str">
        <f>INDEX(Δεδομένα!B$1:B$51,MATCH('2020'!G4066,Δεδομένα!A$1:A$51,0))</f>
        <v>ΠΕΛΛΟΠΟΝΗΣΟΥ</v>
      </c>
      <c r="I4066" s="8">
        <f>INDEX(Δεδομένα!E$1:E$13,MATCH('2020'!H4066,Δεδομένα!D$1:D$13,0))</f>
        <v>8</v>
      </c>
      <c r="J4066" s="1">
        <v>44004</v>
      </c>
      <c r="K4066" s="6" t="s">
        <v>1638</v>
      </c>
      <c r="L4066" s="36" t="str">
        <f t="shared" si="252"/>
        <v>22/06/2020 14:37</v>
      </c>
      <c r="M4066" s="1">
        <v>44004</v>
      </c>
      <c r="N4066" s="6" t="s">
        <v>104</v>
      </c>
      <c r="O4066" s="36" t="str">
        <f t="shared" si="253"/>
        <v>22/06/2020 15:30</v>
      </c>
      <c r="P4066" s="46">
        <f t="shared" si="254"/>
        <v>3.680555555911269E-2</v>
      </c>
      <c r="Q4066" s="48">
        <v>0</v>
      </c>
      <c r="R4066" s="47">
        <f t="shared" si="255"/>
        <v>53.000000005122274</v>
      </c>
      <c r="S4066" s="6" t="s">
        <v>44</v>
      </c>
      <c r="T4066" s="6" t="s">
        <v>1012</v>
      </c>
      <c r="U4066" s="6" t="s">
        <v>44</v>
      </c>
      <c r="V4066" s="6" t="s">
        <v>3683</v>
      </c>
      <c r="W4066" s="7">
        <v>0.01</v>
      </c>
      <c r="X4066" s="7">
        <v>0</v>
      </c>
      <c r="Y4066" s="7">
        <v>0</v>
      </c>
      <c r="Z4066" s="7">
        <v>0</v>
      </c>
      <c r="AA4066" s="7">
        <v>0</v>
      </c>
      <c r="AB4066" s="7">
        <v>0</v>
      </c>
      <c r="AC4066" s="7">
        <v>0</v>
      </c>
      <c r="AD4066" s="7">
        <v>0</v>
      </c>
      <c r="AE4066">
        <v>6</v>
      </c>
      <c r="AF4066">
        <v>0</v>
      </c>
      <c r="AG4066">
        <v>0</v>
      </c>
      <c r="AH4066">
        <v>0</v>
      </c>
      <c r="AI4066">
        <v>4</v>
      </c>
      <c r="AJ4066">
        <v>2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</row>
    <row r="4067" spans="1:44" x14ac:dyDescent="0.25">
      <c r="A4067">
        <v>1584973</v>
      </c>
      <c r="B4067">
        <v>761526</v>
      </c>
      <c r="C4067">
        <v>22.825665535012501</v>
      </c>
      <c r="D4067">
        <v>37.761696231371502</v>
      </c>
      <c r="E4067" s="68" t="s">
        <v>810</v>
      </c>
      <c r="F4067" s="8">
        <f>INDEX(Δεδομένα!$P:$P,MATCH('2020'!E4067,Δεδομένα!$O:$O,0))</f>
        <v>157</v>
      </c>
      <c r="G4067" s="6" t="s">
        <v>391</v>
      </c>
      <c r="H4067" s="2" t="str">
        <f>INDEX(Δεδομένα!B$1:B$51,MATCH('2020'!G4067,Δεδομένα!A$1:A$51,0))</f>
        <v>ΠΕΛΛΟΠΟΝΗΣΟΥ</v>
      </c>
      <c r="I4067" s="8">
        <f>INDEX(Δεδομένα!E$1:E$13,MATCH('2020'!H4067,Δεδομένα!D$1:D$13,0))</f>
        <v>8</v>
      </c>
      <c r="J4067" s="1">
        <v>44004</v>
      </c>
      <c r="K4067" s="6" t="s">
        <v>59</v>
      </c>
      <c r="L4067" s="36" t="str">
        <f t="shared" si="252"/>
        <v>22/06/2020 15:00</v>
      </c>
      <c r="M4067" s="1">
        <v>44004</v>
      </c>
      <c r="N4067" s="6" t="s">
        <v>256</v>
      </c>
      <c r="O4067" s="36" t="str">
        <f t="shared" si="253"/>
        <v>22/06/2020 19:30</v>
      </c>
      <c r="P4067" s="46">
        <f t="shared" si="254"/>
        <v>0.1875</v>
      </c>
      <c r="Q4067" s="48">
        <v>0</v>
      </c>
      <c r="R4067" s="47">
        <f t="shared" si="255"/>
        <v>270</v>
      </c>
      <c r="S4067" s="6" t="s">
        <v>44</v>
      </c>
      <c r="T4067" s="6" t="s">
        <v>1012</v>
      </c>
      <c r="U4067" s="6" t="s">
        <v>44</v>
      </c>
      <c r="V4067" s="6" t="s">
        <v>5298</v>
      </c>
      <c r="W4067" s="7">
        <v>0</v>
      </c>
      <c r="X4067" s="7">
        <v>3</v>
      </c>
      <c r="Y4067" s="7">
        <v>0</v>
      </c>
      <c r="Z4067" s="7">
        <v>0</v>
      </c>
      <c r="AA4067" s="7">
        <v>0</v>
      </c>
      <c r="AB4067" s="7">
        <v>0</v>
      </c>
      <c r="AC4067" s="7">
        <v>0</v>
      </c>
      <c r="AD4067" s="7">
        <v>0</v>
      </c>
      <c r="AE4067">
        <v>14</v>
      </c>
      <c r="AF4067">
        <v>0</v>
      </c>
      <c r="AG4067">
        <v>0</v>
      </c>
      <c r="AH4067">
        <v>0</v>
      </c>
      <c r="AI4067">
        <v>6</v>
      </c>
      <c r="AJ4067">
        <v>6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</row>
    <row r="4068" spans="1:44" x14ac:dyDescent="0.25">
      <c r="A4068">
        <v>1617427</v>
      </c>
      <c r="B4068">
        <v>761430</v>
      </c>
      <c r="C4068">
        <v>22.375195498922199</v>
      </c>
      <c r="D4068">
        <v>36.500393900220999</v>
      </c>
      <c r="E4068" s="68" t="s">
        <v>3163</v>
      </c>
      <c r="F4068" s="8">
        <f>INDEX(Δεδομένα!$P:$P,MATCH('2020'!E4068,Δεδομένα!$O:$O,0))</f>
        <v>154</v>
      </c>
      <c r="G4068" s="6" t="s">
        <v>369</v>
      </c>
      <c r="H4068" s="2" t="str">
        <f>INDEX(Δεδομένα!B$1:B$51,MATCH('2020'!G4068,Δεδομένα!A$1:A$51,0))</f>
        <v>ΠΕΛΛΟΠΟΝΗΣΟΥ</v>
      </c>
      <c r="I4068" s="8">
        <f>INDEX(Δεδομένα!E$1:E$13,MATCH('2020'!H4068,Δεδομένα!D$1:D$13,0))</f>
        <v>8</v>
      </c>
      <c r="J4068" s="1">
        <v>44004</v>
      </c>
      <c r="K4068" s="6" t="s">
        <v>5287</v>
      </c>
      <c r="L4068" s="36" t="str">
        <f t="shared" si="252"/>
        <v>22/06/2020 07:24</v>
      </c>
      <c r="M4068" s="1">
        <v>44004</v>
      </c>
      <c r="N4068" s="6" t="s">
        <v>377</v>
      </c>
      <c r="O4068" s="36" t="str">
        <f t="shared" si="253"/>
        <v>22/06/2020 09:20</v>
      </c>
      <c r="P4068" s="46">
        <f t="shared" si="254"/>
        <v>8.0555555556202307E-2</v>
      </c>
      <c r="Q4068" s="48">
        <v>0</v>
      </c>
      <c r="R4068" s="47">
        <f t="shared" si="255"/>
        <v>116.00000000093132</v>
      </c>
      <c r="S4068" s="6" t="s">
        <v>44</v>
      </c>
      <c r="T4068" s="6" t="s">
        <v>823</v>
      </c>
      <c r="U4068" s="6" t="s">
        <v>44</v>
      </c>
      <c r="V4068" s="6" t="s">
        <v>5288</v>
      </c>
      <c r="W4068" s="7">
        <v>0</v>
      </c>
      <c r="X4068" s="7">
        <v>0.2</v>
      </c>
      <c r="Y4068" s="7">
        <v>0</v>
      </c>
      <c r="Z4068" s="7">
        <v>0</v>
      </c>
      <c r="AA4068" s="7">
        <v>0</v>
      </c>
      <c r="AB4068" s="7">
        <v>0</v>
      </c>
      <c r="AC4068" s="7">
        <v>0</v>
      </c>
      <c r="AD4068" s="7">
        <v>0</v>
      </c>
      <c r="AE4068">
        <v>2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</row>
    <row r="4069" spans="1:44" x14ac:dyDescent="0.25">
      <c r="A4069">
        <v>1565437</v>
      </c>
      <c r="B4069">
        <v>761503</v>
      </c>
      <c r="C4069">
        <v>21.999604764803401</v>
      </c>
      <c r="D4069">
        <v>40.962706107776803</v>
      </c>
      <c r="E4069" s="68" t="s">
        <v>952</v>
      </c>
      <c r="F4069" s="8">
        <f>INDEX(Δεδομένα!$P:$P,MATCH('2020'!E4069,Δεδομένα!$O:$O,0))</f>
        <v>62</v>
      </c>
      <c r="G4069" s="6" t="s">
        <v>874</v>
      </c>
      <c r="H4069" s="2" t="str">
        <f>INDEX(Δεδομένα!B$1:B$51,MATCH('2020'!G4069,Δεδομένα!A$1:A$51,0))</f>
        <v>ΚΕΝΤΡΙΚΗΣ ΜΑΚΕΔΟΝΙΑΣ</v>
      </c>
      <c r="I4069" s="8">
        <f>INDEX(Δεδομένα!E$1:E$13,MATCH('2020'!H4069,Δεδομένα!D$1:D$13,0))</f>
        <v>3</v>
      </c>
      <c r="J4069" s="1">
        <v>44004</v>
      </c>
      <c r="K4069" s="6" t="s">
        <v>529</v>
      </c>
      <c r="L4069" s="36" t="str">
        <f t="shared" si="252"/>
        <v>22/06/2020 13:35</v>
      </c>
      <c r="M4069" s="1">
        <v>44004</v>
      </c>
      <c r="N4069" s="6" t="s">
        <v>159</v>
      </c>
      <c r="O4069" s="36" t="str">
        <f t="shared" si="253"/>
        <v>22/06/2020 14:05</v>
      </c>
      <c r="P4069" s="46">
        <f t="shared" si="254"/>
        <v>2.0833333335758653E-2</v>
      </c>
      <c r="Q4069" s="48">
        <v>0</v>
      </c>
      <c r="R4069" s="47">
        <f t="shared" si="255"/>
        <v>30.00000000349246</v>
      </c>
      <c r="S4069" s="6" t="s">
        <v>953</v>
      </c>
      <c r="T4069" s="6" t="s">
        <v>954</v>
      </c>
      <c r="U4069" s="6" t="s">
        <v>1352</v>
      </c>
      <c r="V4069" s="6" t="s">
        <v>5294</v>
      </c>
      <c r="W4069" s="7">
        <v>0</v>
      </c>
      <c r="X4069" s="7">
        <v>0</v>
      </c>
      <c r="Y4069" s="7">
        <v>0</v>
      </c>
      <c r="Z4069" s="7">
        <v>0</v>
      </c>
      <c r="AA4069" s="7">
        <v>0.01</v>
      </c>
      <c r="AB4069" s="7">
        <v>0</v>
      </c>
      <c r="AC4069" s="7">
        <v>0</v>
      </c>
      <c r="AD4069" s="7">
        <v>0</v>
      </c>
      <c r="AE4069">
        <v>2</v>
      </c>
      <c r="AF4069">
        <v>0</v>
      </c>
      <c r="AG4069">
        <v>0</v>
      </c>
      <c r="AH4069">
        <v>0</v>
      </c>
      <c r="AI4069">
        <v>0</v>
      </c>
      <c r="AJ4069">
        <v>1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</row>
    <row r="4070" spans="1:44" x14ac:dyDescent="0.25">
      <c r="A4070">
        <v>1565425</v>
      </c>
      <c r="B4070">
        <v>761514</v>
      </c>
      <c r="C4070">
        <v>22.1559282315343</v>
      </c>
      <c r="D4070">
        <v>40.981268363647203</v>
      </c>
      <c r="E4070" s="68" t="s">
        <v>952</v>
      </c>
      <c r="F4070" s="8">
        <f>INDEX(Δεδομένα!$P:$P,MATCH('2020'!E4070,Δεδομένα!$O:$O,0))</f>
        <v>62</v>
      </c>
      <c r="G4070" s="6" t="s">
        <v>874</v>
      </c>
      <c r="H4070" s="2" t="str">
        <f>INDEX(Δεδομένα!B$1:B$51,MATCH('2020'!G4070,Δεδομένα!A$1:A$51,0))</f>
        <v>ΚΕΝΤΡΙΚΗΣ ΜΑΚΕΔΟΝΙΑΣ</v>
      </c>
      <c r="I4070" s="8">
        <f>INDEX(Δεδομένα!E$1:E$13,MATCH('2020'!H4070,Δεδομένα!D$1:D$13,0))</f>
        <v>3</v>
      </c>
      <c r="J4070" s="1">
        <v>44004</v>
      </c>
      <c r="K4070" s="6" t="s">
        <v>595</v>
      </c>
      <c r="L4070" s="36" t="str">
        <f t="shared" si="252"/>
        <v>22/06/2020 14:20</v>
      </c>
      <c r="M4070" s="1">
        <v>44004</v>
      </c>
      <c r="N4070" s="6" t="s">
        <v>255</v>
      </c>
      <c r="O4070" s="36" t="str">
        <f t="shared" si="253"/>
        <v>22/06/2020 17:45</v>
      </c>
      <c r="P4070" s="46">
        <f t="shared" si="254"/>
        <v>0.14236111111677019</v>
      </c>
      <c r="Q4070" s="48">
        <v>0</v>
      </c>
      <c r="R4070" s="47">
        <f t="shared" si="255"/>
        <v>205.00000000814907</v>
      </c>
      <c r="S4070" s="6" t="s">
        <v>953</v>
      </c>
      <c r="T4070" s="6" t="s">
        <v>954</v>
      </c>
      <c r="U4070" s="6" t="s">
        <v>3478</v>
      </c>
      <c r="V4070" s="6" t="s">
        <v>5296</v>
      </c>
      <c r="W4070" s="7">
        <v>0</v>
      </c>
      <c r="X4070" s="7">
        <v>0.02</v>
      </c>
      <c r="Y4070" s="7">
        <v>0</v>
      </c>
      <c r="Z4070" s="7">
        <v>0</v>
      </c>
      <c r="AA4070" s="7">
        <v>0</v>
      </c>
      <c r="AB4070" s="7">
        <v>0</v>
      </c>
      <c r="AC4070" s="7">
        <v>0</v>
      </c>
      <c r="AD4070" s="7">
        <v>0</v>
      </c>
      <c r="AE4070">
        <v>2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</row>
    <row r="4071" spans="1:44" x14ac:dyDescent="0.25">
      <c r="A4071">
        <v>1565385</v>
      </c>
      <c r="B4071">
        <v>761520</v>
      </c>
      <c r="C4071">
        <v>22.264360808946002</v>
      </c>
      <c r="D4071">
        <v>40.711799713746998</v>
      </c>
      <c r="E4071" s="68" t="s">
        <v>873</v>
      </c>
      <c r="F4071" s="8">
        <f>INDEX(Δεδομένα!$P:$P,MATCH('2020'!E4071,Δεδομένα!$O:$O,0))</f>
        <v>61</v>
      </c>
      <c r="G4071" s="6" t="s">
        <v>874</v>
      </c>
      <c r="H4071" s="2" t="str">
        <f>INDEX(Δεδομένα!B$1:B$51,MATCH('2020'!G4071,Δεδομένα!A$1:A$51,0))</f>
        <v>ΚΕΝΤΡΙΚΗΣ ΜΑΚΕΔΟΝΙΑΣ</v>
      </c>
      <c r="I4071" s="8">
        <f>INDEX(Δεδομένα!E$1:E$13,MATCH('2020'!H4071,Δεδομένα!D$1:D$13,0))</f>
        <v>3</v>
      </c>
      <c r="J4071" s="1">
        <v>44004</v>
      </c>
      <c r="K4071" s="6" t="s">
        <v>2017</v>
      </c>
      <c r="L4071" s="36" t="str">
        <f t="shared" si="252"/>
        <v>22/06/2020 14:34</v>
      </c>
      <c r="M4071" s="1">
        <v>44004</v>
      </c>
      <c r="N4071" s="6" t="s">
        <v>85</v>
      </c>
      <c r="O4071" s="36" t="str">
        <f t="shared" si="253"/>
        <v>22/06/2020 17:50</v>
      </c>
      <c r="P4071" s="46">
        <f t="shared" si="254"/>
        <v>0.13611111111094942</v>
      </c>
      <c r="Q4071" s="48">
        <v>0</v>
      </c>
      <c r="R4071" s="47">
        <f t="shared" si="255"/>
        <v>195.99999999976717</v>
      </c>
      <c r="S4071" s="6" t="s">
        <v>877</v>
      </c>
      <c r="T4071" s="6" t="s">
        <v>878</v>
      </c>
      <c r="U4071" s="6" t="s">
        <v>2526</v>
      </c>
      <c r="V4071" s="6" t="s">
        <v>2527</v>
      </c>
      <c r="W4071" s="7">
        <v>0</v>
      </c>
      <c r="X4071" s="7">
        <v>0</v>
      </c>
      <c r="Y4071" s="7">
        <v>0</v>
      </c>
      <c r="Z4071" s="7">
        <v>0.5</v>
      </c>
      <c r="AA4071" s="7">
        <v>1.5</v>
      </c>
      <c r="AB4071" s="7">
        <v>0</v>
      </c>
      <c r="AC4071" s="7">
        <v>0</v>
      </c>
      <c r="AD4071" s="7">
        <v>0</v>
      </c>
      <c r="AE4071">
        <v>5</v>
      </c>
      <c r="AF4071">
        <v>0</v>
      </c>
      <c r="AG4071">
        <v>0</v>
      </c>
      <c r="AH4071">
        <v>0</v>
      </c>
      <c r="AI4071">
        <v>0</v>
      </c>
      <c r="AJ4071">
        <v>2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</row>
    <row r="4072" spans="1:44" x14ac:dyDescent="0.25">
      <c r="A4072">
        <v>1565446</v>
      </c>
      <c r="B4072">
        <v>761564</v>
      </c>
      <c r="C4072">
        <v>22.144468275519699</v>
      </c>
      <c r="D4072">
        <v>41.0090914973525</v>
      </c>
      <c r="E4072" s="68" t="s">
        <v>952</v>
      </c>
      <c r="F4072" s="8">
        <f>INDEX(Δεδομένα!$P:$P,MATCH('2020'!E4072,Δεδομένα!$O:$O,0))</f>
        <v>62</v>
      </c>
      <c r="G4072" s="6" t="s">
        <v>874</v>
      </c>
      <c r="H4072" s="2" t="str">
        <f>INDEX(Δεδομένα!B$1:B$51,MATCH('2020'!G4072,Δεδομένα!A$1:A$51,0))</f>
        <v>ΚΕΝΤΡΙΚΗΣ ΜΑΚΕΔΟΝΙΑΣ</v>
      </c>
      <c r="I4072" s="8">
        <f>INDEX(Δεδομένα!E$1:E$13,MATCH('2020'!H4072,Δεδομένα!D$1:D$13,0))</f>
        <v>3</v>
      </c>
      <c r="J4072" s="1">
        <v>44004</v>
      </c>
      <c r="K4072" s="6" t="s">
        <v>456</v>
      </c>
      <c r="L4072" s="36" t="str">
        <f t="shared" si="252"/>
        <v>22/06/2020 16:38</v>
      </c>
      <c r="M4072" s="1">
        <v>44004</v>
      </c>
      <c r="N4072" s="6" t="s">
        <v>617</v>
      </c>
      <c r="O4072" s="36" t="str">
        <f t="shared" si="253"/>
        <v>22/06/2020 22:00</v>
      </c>
      <c r="P4072" s="46">
        <f t="shared" si="254"/>
        <v>0.22361111110512866</v>
      </c>
      <c r="Q4072" s="48">
        <v>0</v>
      </c>
      <c r="R4072" s="47">
        <f t="shared" si="255"/>
        <v>321.99999999138527</v>
      </c>
      <c r="S4072" s="6" t="s">
        <v>953</v>
      </c>
      <c r="T4072" s="6" t="s">
        <v>954</v>
      </c>
      <c r="U4072" s="6" t="s">
        <v>2209</v>
      </c>
      <c r="V4072" s="6" t="s">
        <v>5303</v>
      </c>
      <c r="W4072" s="7">
        <v>0</v>
      </c>
      <c r="X4072" s="7">
        <v>0</v>
      </c>
      <c r="Y4072" s="7">
        <v>0</v>
      </c>
      <c r="Z4072" s="7">
        <v>0</v>
      </c>
      <c r="AA4072" s="7">
        <v>0.5</v>
      </c>
      <c r="AB4072" s="7">
        <v>0</v>
      </c>
      <c r="AC4072" s="7">
        <v>0</v>
      </c>
      <c r="AD4072" s="7">
        <v>0</v>
      </c>
      <c r="AE4072">
        <v>4</v>
      </c>
      <c r="AF4072">
        <v>0</v>
      </c>
      <c r="AG4072">
        <v>0</v>
      </c>
      <c r="AH4072">
        <v>0</v>
      </c>
      <c r="AI4072">
        <v>0</v>
      </c>
      <c r="AJ4072">
        <v>2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</row>
    <row r="4073" spans="1:44" x14ac:dyDescent="0.25">
      <c r="A4073">
        <v>1565430</v>
      </c>
      <c r="B4073">
        <v>761586</v>
      </c>
      <c r="C4073">
        <v>22.1031940149416</v>
      </c>
      <c r="D4073">
        <v>40.947959436015502</v>
      </c>
      <c r="E4073" s="68" t="s">
        <v>952</v>
      </c>
      <c r="F4073" s="8">
        <f>INDEX(Δεδομένα!$P:$P,MATCH('2020'!E4073,Δεδομένα!$O:$O,0))</f>
        <v>62</v>
      </c>
      <c r="G4073" s="6" t="s">
        <v>874</v>
      </c>
      <c r="H4073" s="2" t="str">
        <f>INDEX(Δεδομένα!B$1:B$51,MATCH('2020'!G4073,Δεδομένα!A$1:A$51,0))</f>
        <v>ΚΕΝΤΡΙΚΗΣ ΜΑΚΕΔΟΝΙΑΣ</v>
      </c>
      <c r="I4073" s="8">
        <f>INDEX(Δεδομένα!E$1:E$13,MATCH('2020'!H4073,Δεδομένα!D$1:D$13,0))</f>
        <v>3</v>
      </c>
      <c r="J4073" s="1">
        <v>44004</v>
      </c>
      <c r="K4073" s="6" t="s">
        <v>156</v>
      </c>
      <c r="L4073" s="36" t="str">
        <f t="shared" si="252"/>
        <v>22/06/2020 17:30</v>
      </c>
      <c r="M4073" s="1">
        <v>44004</v>
      </c>
      <c r="N4073" s="6" t="s">
        <v>392</v>
      </c>
      <c r="O4073" s="36" t="str">
        <f t="shared" si="253"/>
        <v>22/06/2020 21:00</v>
      </c>
      <c r="P4073" s="46">
        <f t="shared" si="254"/>
        <v>0.14583333333575865</v>
      </c>
      <c r="Q4073" s="48">
        <v>0</v>
      </c>
      <c r="R4073" s="47">
        <f t="shared" si="255"/>
        <v>210.00000000349246</v>
      </c>
      <c r="S4073" s="6" t="s">
        <v>953</v>
      </c>
      <c r="T4073" s="6" t="s">
        <v>954</v>
      </c>
      <c r="U4073" s="6" t="s">
        <v>1386</v>
      </c>
      <c r="V4073" s="6" t="s">
        <v>5304</v>
      </c>
      <c r="W4073" s="7">
        <v>0</v>
      </c>
      <c r="X4073" s="7">
        <v>4</v>
      </c>
      <c r="Y4073" s="7">
        <v>0</v>
      </c>
      <c r="Z4073" s="7">
        <v>2</v>
      </c>
      <c r="AA4073" s="7">
        <v>0</v>
      </c>
      <c r="AB4073" s="7">
        <v>9</v>
      </c>
      <c r="AC4073" s="7">
        <v>0</v>
      </c>
      <c r="AD4073" s="7">
        <v>0</v>
      </c>
      <c r="AE4073">
        <v>6</v>
      </c>
      <c r="AF4073">
        <v>0</v>
      </c>
      <c r="AG4073">
        <v>0</v>
      </c>
      <c r="AH4073">
        <v>0</v>
      </c>
      <c r="AI4073">
        <v>0</v>
      </c>
      <c r="AJ4073">
        <v>3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</row>
    <row r="4074" spans="1:44" x14ac:dyDescent="0.25">
      <c r="A4074">
        <v>1565665</v>
      </c>
      <c r="B4074">
        <v>761532</v>
      </c>
      <c r="C4074">
        <v>22.528549921340598</v>
      </c>
      <c r="D4074">
        <v>40.283945911603602</v>
      </c>
      <c r="E4074" s="68" t="s">
        <v>978</v>
      </c>
      <c r="F4074" s="8">
        <f>INDEX(Δεδομένα!$P:$P,MATCH('2020'!E4074,Δεδομένα!$O:$O,0))</f>
        <v>67</v>
      </c>
      <c r="G4074" s="6" t="s">
        <v>917</v>
      </c>
      <c r="H4074" s="2" t="str">
        <f>INDEX(Δεδομένα!B$1:B$51,MATCH('2020'!G4074,Δεδομένα!A$1:A$51,0))</f>
        <v>ΚΕΝΤΡΙΚΗΣ ΜΑΚΕΔΟΝΙΑΣ</v>
      </c>
      <c r="I4074" s="8">
        <f>INDEX(Δεδομένα!E$1:E$13,MATCH('2020'!H4074,Δεδομένα!D$1:D$13,0))</f>
        <v>3</v>
      </c>
      <c r="J4074" s="1">
        <v>44004</v>
      </c>
      <c r="K4074" s="6" t="s">
        <v>145</v>
      </c>
      <c r="L4074" s="36" t="str">
        <f t="shared" si="252"/>
        <v>22/06/2020 15:20</v>
      </c>
      <c r="M4074" s="1">
        <v>44004</v>
      </c>
      <c r="N4074" s="6" t="s">
        <v>581</v>
      </c>
      <c r="O4074" s="36" t="str">
        <f t="shared" si="253"/>
        <v>22/06/2020 15:40</v>
      </c>
      <c r="P4074" s="46">
        <f t="shared" si="254"/>
        <v>1.3888888890505768E-2</v>
      </c>
      <c r="Q4074" s="48">
        <v>0</v>
      </c>
      <c r="R4074" s="47">
        <f t="shared" si="255"/>
        <v>20.000000002328306</v>
      </c>
      <c r="S4074" s="6" t="s">
        <v>917</v>
      </c>
      <c r="T4074" s="6" t="s">
        <v>980</v>
      </c>
      <c r="U4074" s="6" t="s">
        <v>2806</v>
      </c>
      <c r="V4074" s="6" t="s">
        <v>1957</v>
      </c>
      <c r="W4074" s="7">
        <v>0</v>
      </c>
      <c r="X4074" s="7">
        <v>0</v>
      </c>
      <c r="Y4074" s="7">
        <v>0</v>
      </c>
      <c r="Z4074" s="7">
        <v>0</v>
      </c>
      <c r="AA4074" s="7">
        <v>0</v>
      </c>
      <c r="AB4074" s="7">
        <v>0</v>
      </c>
      <c r="AC4074" s="7">
        <v>6</v>
      </c>
      <c r="AD4074" s="7">
        <v>0</v>
      </c>
      <c r="AE4074">
        <v>3</v>
      </c>
      <c r="AF4074">
        <v>0</v>
      </c>
      <c r="AG4074">
        <v>0</v>
      </c>
      <c r="AH4074">
        <v>0</v>
      </c>
      <c r="AI4074">
        <v>0</v>
      </c>
      <c r="AJ4074">
        <v>1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</row>
    <row r="4075" spans="1:44" x14ac:dyDescent="0.25">
      <c r="A4075">
        <v>1565512</v>
      </c>
      <c r="B4075">
        <v>761656</v>
      </c>
      <c r="C4075">
        <v>25.3974996834386</v>
      </c>
      <c r="D4075">
        <v>41.037726570833101</v>
      </c>
      <c r="E4075" s="68" t="s">
        <v>946</v>
      </c>
      <c r="F4075" s="8">
        <f>INDEX(Δεδομένα!$P:$P,MATCH('2020'!E4075,Δεδομένα!$O:$O,0))</f>
        <v>19</v>
      </c>
      <c r="G4075" s="6" t="s">
        <v>64</v>
      </c>
      <c r="H4075" s="2" t="str">
        <f>INDEX(Δεδομένα!B$1:B$51,MATCH('2020'!G4075,Δεδομένα!A$1:A$51,0))</f>
        <v>ΑΝΑΤΟΛΙΚΗΣ ΜΑΚΕΔΟΝΙΑΣ ΚΑΙ ΘΡΑΚΗΣ</v>
      </c>
      <c r="I4075" s="8">
        <f>INDEX(Δεδομένα!E$1:E$13,MATCH('2020'!H4075,Δεδομένα!D$1:D$13,0))</f>
        <v>2</v>
      </c>
      <c r="J4075" s="1">
        <v>44004</v>
      </c>
      <c r="K4075" s="6" t="s">
        <v>609</v>
      </c>
      <c r="L4075" s="36" t="str">
        <f t="shared" si="252"/>
        <v>22/06/2020 20:35</v>
      </c>
      <c r="M4075" s="1">
        <v>44004</v>
      </c>
      <c r="N4075" s="6" t="s">
        <v>3013</v>
      </c>
      <c r="O4075" s="36" t="str">
        <f t="shared" si="253"/>
        <v>22/06/2020 21:14</v>
      </c>
      <c r="P4075" s="46">
        <f t="shared" si="254"/>
        <v>2.7083333334303461E-2</v>
      </c>
      <c r="Q4075" s="48">
        <v>0</v>
      </c>
      <c r="R4075" s="47">
        <f t="shared" si="255"/>
        <v>39.000000001396984</v>
      </c>
      <c r="S4075" s="6" t="s">
        <v>44</v>
      </c>
      <c r="T4075" s="6" t="s">
        <v>948</v>
      </c>
      <c r="U4075" s="6" t="s">
        <v>44</v>
      </c>
      <c r="V4075" s="6" t="s">
        <v>1167</v>
      </c>
      <c r="W4075" s="7">
        <v>0</v>
      </c>
      <c r="X4075" s="7">
        <v>0</v>
      </c>
      <c r="Y4075" s="7">
        <v>0</v>
      </c>
      <c r="Z4075" s="7">
        <v>0.01</v>
      </c>
      <c r="AA4075" s="7">
        <v>0</v>
      </c>
      <c r="AB4075" s="7">
        <v>0</v>
      </c>
      <c r="AC4075" s="7">
        <v>0</v>
      </c>
      <c r="AD4075" s="7">
        <v>0</v>
      </c>
      <c r="AE4075">
        <v>2</v>
      </c>
      <c r="AF4075">
        <v>0</v>
      </c>
      <c r="AG4075">
        <v>0</v>
      </c>
      <c r="AH4075">
        <v>0</v>
      </c>
      <c r="AI4075">
        <v>0</v>
      </c>
      <c r="AJ4075">
        <v>1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</row>
    <row r="4076" spans="1:44" x14ac:dyDescent="0.25">
      <c r="A4076">
        <v>1565827</v>
      </c>
      <c r="B4076">
        <v>761424</v>
      </c>
      <c r="C4076">
        <v>22.4558926555253</v>
      </c>
      <c r="D4076">
        <v>38.461547660623097</v>
      </c>
      <c r="E4076" s="68" t="s">
        <v>431</v>
      </c>
      <c r="F4076" s="8">
        <f>INDEX(Δεδομένα!$P:$P,MATCH('2020'!E4076,Δεδομένα!$O:$O,0))</f>
        <v>174</v>
      </c>
      <c r="G4076" s="6" t="s">
        <v>432</v>
      </c>
      <c r="H4076" s="2" t="str">
        <f>INDEX(Δεδομένα!B$1:B$51,MATCH('2020'!G4076,Δεδομένα!A$1:A$51,0))</f>
        <v>ΣΤΕΡΕΑΣ ΕΛΛΑΔΟΣ</v>
      </c>
      <c r="I4076" s="8">
        <f>INDEX(Δεδομένα!E$1:E$13,MATCH('2020'!H4076,Δεδομένα!D$1:D$13,0))</f>
        <v>9</v>
      </c>
      <c r="J4076" s="1">
        <v>44004</v>
      </c>
      <c r="K4076" s="6" t="s">
        <v>739</v>
      </c>
      <c r="L4076" s="36" t="str">
        <f t="shared" si="252"/>
        <v>22/06/2020 06:40</v>
      </c>
      <c r="M4076" s="1">
        <v>44004</v>
      </c>
      <c r="N4076" s="6" t="s">
        <v>83</v>
      </c>
      <c r="O4076" s="36" t="str">
        <f t="shared" si="253"/>
        <v>22/06/2020 13:45</v>
      </c>
      <c r="P4076" s="46">
        <f t="shared" si="254"/>
        <v>0.29513888888322981</v>
      </c>
      <c r="Q4076" s="48">
        <v>0</v>
      </c>
      <c r="R4076" s="47">
        <f t="shared" si="255"/>
        <v>424.99999999185093</v>
      </c>
      <c r="S4076" s="6" t="s">
        <v>434</v>
      </c>
      <c r="T4076" s="6" t="s">
        <v>435</v>
      </c>
      <c r="U4076" s="6" t="s">
        <v>4417</v>
      </c>
      <c r="V4076" s="6" t="s">
        <v>5286</v>
      </c>
      <c r="W4076" s="7">
        <v>0</v>
      </c>
      <c r="X4076" s="7">
        <v>0</v>
      </c>
      <c r="Y4076" s="7">
        <v>0</v>
      </c>
      <c r="Z4076" s="7">
        <v>0</v>
      </c>
      <c r="AA4076" s="7">
        <v>0</v>
      </c>
      <c r="AB4076" s="7">
        <v>1</v>
      </c>
      <c r="AC4076" s="7">
        <v>0</v>
      </c>
      <c r="AD4076" s="7">
        <v>0</v>
      </c>
      <c r="AE4076">
        <v>4</v>
      </c>
      <c r="AF4076">
        <v>0</v>
      </c>
      <c r="AG4076">
        <v>0</v>
      </c>
      <c r="AH4076">
        <v>0</v>
      </c>
      <c r="AI4076">
        <v>0</v>
      </c>
      <c r="AJ4076">
        <v>2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</row>
    <row r="4077" spans="1:44" x14ac:dyDescent="0.25">
      <c r="A4077">
        <v>1569514</v>
      </c>
      <c r="B4077">
        <v>763032</v>
      </c>
      <c r="C4077">
        <v>26.093099945692199</v>
      </c>
      <c r="D4077">
        <v>38.321915276475004</v>
      </c>
      <c r="E4077" s="68" t="s">
        <v>1661</v>
      </c>
      <c r="F4077" s="8">
        <f>INDEX(Δεδομένα!$P:$P,MATCH('2020'!E4077,Δεδομένα!$O:$O,0))</f>
        <v>201</v>
      </c>
      <c r="G4077" s="6" t="s">
        <v>525</v>
      </c>
      <c r="H4077" s="2" t="str">
        <f>INDEX(Δεδομένα!B$1:B$51,MATCH('2020'!G4077,Δεδομένα!A$1:A$51,0))</f>
        <v>ΒΟΡΕΙΟΥ ΑΙΓΑΙΟΥ</v>
      </c>
      <c r="I4077" s="8">
        <f>INDEX(Δεδομένα!E$1:E$13,MATCH('2020'!H4077,Δεδομένα!D$1:D$13,0))</f>
        <v>11</v>
      </c>
      <c r="J4077" s="1">
        <v>44004</v>
      </c>
      <c r="K4077" s="6" t="s">
        <v>2840</v>
      </c>
      <c r="L4077" s="36" t="str">
        <f t="shared" si="252"/>
        <v>22/06/2020 22:37</v>
      </c>
      <c r="M4077" s="1">
        <v>44004</v>
      </c>
      <c r="N4077" s="6" t="s">
        <v>3823</v>
      </c>
      <c r="O4077" s="36" t="str">
        <f t="shared" si="253"/>
        <v>22/06/2020 22:41</v>
      </c>
      <c r="P4077" s="46">
        <f t="shared" si="254"/>
        <v>2.7777777795563452E-3</v>
      </c>
      <c r="Q4077" s="48">
        <v>0</v>
      </c>
      <c r="R4077" s="47">
        <f t="shared" si="255"/>
        <v>4.0000000025611371</v>
      </c>
      <c r="S4077" s="6" t="s">
        <v>44</v>
      </c>
      <c r="T4077" s="6" t="s">
        <v>527</v>
      </c>
      <c r="U4077" s="6" t="s">
        <v>537</v>
      </c>
      <c r="V4077" s="6" t="s">
        <v>5354</v>
      </c>
      <c r="W4077" s="7">
        <v>0</v>
      </c>
      <c r="X4077" s="7">
        <v>0</v>
      </c>
      <c r="Y4077" s="7">
        <v>0</v>
      </c>
      <c r="Z4077" s="7">
        <v>0</v>
      </c>
      <c r="AA4077" s="7">
        <v>0</v>
      </c>
      <c r="AB4077" s="7">
        <v>0.01</v>
      </c>
      <c r="AC4077" s="7">
        <v>0</v>
      </c>
      <c r="AD4077" s="7">
        <v>0</v>
      </c>
      <c r="AE4077">
        <v>2</v>
      </c>
      <c r="AF4077">
        <v>3</v>
      </c>
      <c r="AG4077">
        <v>0</v>
      </c>
      <c r="AH4077">
        <v>0</v>
      </c>
      <c r="AI4077">
        <v>0</v>
      </c>
      <c r="AJ4077">
        <v>2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</row>
    <row r="4078" spans="1:44" x14ac:dyDescent="0.25">
      <c r="A4078">
        <v>1568716</v>
      </c>
      <c r="B4078">
        <v>761842</v>
      </c>
      <c r="C4078">
        <v>24.009396769033302</v>
      </c>
      <c r="D4078">
        <v>37.734870083164097</v>
      </c>
      <c r="E4078" s="68" t="s">
        <v>2894</v>
      </c>
      <c r="F4078" s="8">
        <f>INDEX(Δεδομένα!$P:$P,MATCH('2020'!E4078,Δεδομένα!$O:$O,0))</f>
        <v>15</v>
      </c>
      <c r="G4078" s="6" t="s">
        <v>41</v>
      </c>
      <c r="H4078" s="2" t="str">
        <f>INDEX(Δεδομένα!B$1:B$51,MATCH('2020'!G4078,Δεδομένα!A$1:A$51,0))</f>
        <v>ΑΤΤΙΚΗΣ</v>
      </c>
      <c r="I4078" s="8">
        <f>INDEX(Δεδομένα!E$1:E$13,MATCH('2020'!H4078,Δεδομένα!D$1:D$13,0))</f>
        <v>1</v>
      </c>
      <c r="J4078" s="1">
        <v>44005</v>
      </c>
      <c r="K4078" s="6" t="s">
        <v>1266</v>
      </c>
      <c r="L4078" s="36" t="str">
        <f t="shared" si="252"/>
        <v>23/06/2020 18:16</v>
      </c>
      <c r="M4078" s="1">
        <v>44006</v>
      </c>
      <c r="N4078" s="6" t="s">
        <v>362</v>
      </c>
      <c r="O4078" s="36" t="str">
        <f t="shared" si="253"/>
        <v>24/06/2020 14:00</v>
      </c>
      <c r="P4078" s="46">
        <f t="shared" si="254"/>
        <v>0.82222222222480923</v>
      </c>
      <c r="Q4078" s="48">
        <v>0</v>
      </c>
      <c r="R4078" s="47">
        <f t="shared" si="255"/>
        <v>1184.0000000037253</v>
      </c>
      <c r="S4078" s="6" t="s">
        <v>44</v>
      </c>
      <c r="T4078" s="6" t="s">
        <v>2896</v>
      </c>
      <c r="U4078" s="6" t="s">
        <v>2723</v>
      </c>
      <c r="V4078" s="6" t="s">
        <v>5317</v>
      </c>
      <c r="W4078" s="7">
        <v>0.02</v>
      </c>
      <c r="X4078" s="7">
        <v>0</v>
      </c>
      <c r="Y4078" s="7">
        <v>0</v>
      </c>
      <c r="Z4078" s="7">
        <v>0</v>
      </c>
      <c r="AA4078" s="7">
        <v>0</v>
      </c>
      <c r="AB4078" s="7">
        <v>0</v>
      </c>
      <c r="AC4078" s="7">
        <v>0</v>
      </c>
      <c r="AD4078" s="7">
        <v>0</v>
      </c>
      <c r="AE4078">
        <v>14</v>
      </c>
      <c r="AF4078">
        <v>0</v>
      </c>
      <c r="AG4078">
        <v>0</v>
      </c>
      <c r="AH4078">
        <v>0</v>
      </c>
      <c r="AI4078">
        <v>2</v>
      </c>
      <c r="AJ4078">
        <v>3</v>
      </c>
      <c r="AK4078">
        <v>1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</row>
    <row r="4079" spans="1:44" x14ac:dyDescent="0.25">
      <c r="A4079">
        <v>1612284</v>
      </c>
      <c r="B4079">
        <v>761838</v>
      </c>
      <c r="C4079">
        <v>22.350025090079001</v>
      </c>
      <c r="D4079">
        <v>38.063255826941102</v>
      </c>
      <c r="E4079" s="68" t="s">
        <v>331</v>
      </c>
      <c r="F4079" s="8">
        <f>INDEX(Δεδομένα!$P:$P,MATCH('2020'!E4079,Δεδομένα!$O:$O,0))</f>
        <v>125</v>
      </c>
      <c r="G4079" s="6" t="s">
        <v>303</v>
      </c>
      <c r="H4079" s="2" t="str">
        <f>INDEX(Δεδομένα!B$1:B$51,MATCH('2020'!G4079,Δεδομένα!A$1:A$51,0))</f>
        <v>ΔΥΤΙΚΗΣ ΕΛΛΑΔΟΣ</v>
      </c>
      <c r="I4079" s="8">
        <f>INDEX(Δεδομένα!E$1:E$13,MATCH('2020'!H4079,Δεδομένα!D$1:D$13,0))</f>
        <v>7</v>
      </c>
      <c r="J4079" s="1">
        <v>44005</v>
      </c>
      <c r="K4079" s="6" t="s">
        <v>2640</v>
      </c>
      <c r="L4079" s="36" t="str">
        <f t="shared" si="252"/>
        <v>23/06/2020 17:32</v>
      </c>
      <c r="M4079" s="1">
        <v>44008</v>
      </c>
      <c r="N4079" s="6" t="s">
        <v>2640</v>
      </c>
      <c r="O4079" s="36" t="str">
        <f t="shared" si="253"/>
        <v>26/06/2020 17:32</v>
      </c>
      <c r="P4079" s="49">
        <f t="shared" si="254"/>
        <v>3</v>
      </c>
      <c r="Q4079" s="50">
        <f>3*24</f>
        <v>72</v>
      </c>
      <c r="R4079" s="47">
        <f t="shared" si="255"/>
        <v>4320</v>
      </c>
      <c r="S4079" s="6" t="s">
        <v>44</v>
      </c>
      <c r="T4079" s="6" t="s">
        <v>316</v>
      </c>
      <c r="U4079" s="6" t="s">
        <v>5315</v>
      </c>
      <c r="V4079" s="6" t="s">
        <v>5305</v>
      </c>
      <c r="W4079" s="7">
        <v>0</v>
      </c>
      <c r="X4079" s="7">
        <v>4</v>
      </c>
      <c r="Y4079" s="7">
        <v>0</v>
      </c>
      <c r="Z4079" s="7">
        <v>0</v>
      </c>
      <c r="AA4079" s="7">
        <v>0</v>
      </c>
      <c r="AB4079" s="7">
        <v>0</v>
      </c>
      <c r="AC4079" s="7">
        <v>0</v>
      </c>
      <c r="AD4079" s="7">
        <v>0</v>
      </c>
      <c r="AE4079">
        <v>18</v>
      </c>
      <c r="AF4079">
        <v>10</v>
      </c>
      <c r="AG4079">
        <v>4</v>
      </c>
      <c r="AH4079">
        <v>0</v>
      </c>
      <c r="AI4079">
        <v>0</v>
      </c>
      <c r="AJ4079">
        <v>11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</row>
    <row r="4080" spans="1:44" x14ac:dyDescent="0.25">
      <c r="A4080">
        <v>1565648</v>
      </c>
      <c r="B4080">
        <v>761811</v>
      </c>
      <c r="C4080">
        <v>25.898054654590599</v>
      </c>
      <c r="D4080">
        <v>40.901766015309697</v>
      </c>
      <c r="E4080" s="68" t="s">
        <v>147</v>
      </c>
      <c r="F4080" s="8">
        <f>INDEX(Δεδομένα!$P:$P,MATCH('2020'!E4080,Δεδομένα!$O:$O,0))</f>
        <v>33</v>
      </c>
      <c r="G4080" s="6" t="s">
        <v>148</v>
      </c>
      <c r="H4080" s="2" t="str">
        <f>INDEX(Δεδομένα!B$1:B$51,MATCH('2020'!G4080,Δεδομένα!A$1:A$51,0))</f>
        <v>ΑΝΑΤΟΛΙΚΗΣ ΜΑΚΕΔΟΝΙΑΣ ΚΑΙ ΘΡΑΚΗΣ</v>
      </c>
      <c r="I4080" s="8">
        <f>INDEX(Δεδομένα!E$1:E$13,MATCH('2020'!H4080,Δεδομένα!D$1:D$13,0))</f>
        <v>2</v>
      </c>
      <c r="J4080" s="1">
        <v>44005</v>
      </c>
      <c r="K4080" s="6" t="s">
        <v>280</v>
      </c>
      <c r="L4080" s="36" t="str">
        <f t="shared" si="252"/>
        <v>23/06/2020 15:25</v>
      </c>
      <c r="M4080" s="1">
        <v>44005</v>
      </c>
      <c r="N4080" s="6" t="s">
        <v>581</v>
      </c>
      <c r="O4080" s="36" t="str">
        <f t="shared" si="253"/>
        <v>23/06/2020 15:40</v>
      </c>
      <c r="P4080" s="46">
        <f t="shared" si="254"/>
        <v>1.0416666671517305E-2</v>
      </c>
      <c r="Q4080" s="48">
        <v>0</v>
      </c>
      <c r="R4080" s="47">
        <f t="shared" si="255"/>
        <v>15.000000006984919</v>
      </c>
      <c r="S4080" s="6" t="s">
        <v>151</v>
      </c>
      <c r="T4080" s="6" t="s">
        <v>150</v>
      </c>
      <c r="U4080" s="6" t="s">
        <v>44</v>
      </c>
      <c r="V4080" s="6" t="s">
        <v>5314</v>
      </c>
      <c r="W4080" s="7">
        <v>0</v>
      </c>
      <c r="X4080" s="7">
        <v>0</v>
      </c>
      <c r="Y4080" s="7">
        <v>0</v>
      </c>
      <c r="Z4080" s="7">
        <v>0.1</v>
      </c>
      <c r="AA4080" s="7">
        <v>0</v>
      </c>
      <c r="AB4080" s="7">
        <v>0</v>
      </c>
      <c r="AC4080" s="7">
        <v>0</v>
      </c>
      <c r="AD4080" s="7">
        <v>0</v>
      </c>
      <c r="AE4080">
        <v>3</v>
      </c>
      <c r="AF4080">
        <v>0</v>
      </c>
      <c r="AG4080">
        <v>0</v>
      </c>
      <c r="AH4080">
        <v>0</v>
      </c>
      <c r="AI4080">
        <v>0</v>
      </c>
      <c r="AJ4080">
        <v>1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</row>
    <row r="4081" spans="1:44" x14ac:dyDescent="0.25">
      <c r="A4081">
        <v>1565951</v>
      </c>
      <c r="B4081">
        <v>761890</v>
      </c>
      <c r="C4081">
        <v>26.147256608876599</v>
      </c>
      <c r="D4081">
        <v>41.6899861688972</v>
      </c>
      <c r="E4081" s="68" t="s">
        <v>1223</v>
      </c>
      <c r="F4081" s="8">
        <f>INDEX(Δεδομένα!$P:$P,MATCH('2020'!E4081,Δεδομένα!$O:$O,0))</f>
        <v>36</v>
      </c>
      <c r="G4081" s="6" t="s">
        <v>148</v>
      </c>
      <c r="H4081" s="2" t="str">
        <f>INDEX(Δεδομένα!B$1:B$51,MATCH('2020'!G4081,Δεδομένα!A$1:A$51,0))</f>
        <v>ΑΝΑΤΟΛΙΚΗΣ ΜΑΚΕΔΟΝΙΑΣ ΚΑΙ ΘΡΑΚΗΣ</v>
      </c>
      <c r="I4081" s="8">
        <f>INDEX(Δεδομένα!E$1:E$13,MATCH('2020'!H4081,Δεδομένα!D$1:D$13,0))</f>
        <v>2</v>
      </c>
      <c r="J4081" s="1">
        <v>44005</v>
      </c>
      <c r="K4081" s="6" t="s">
        <v>392</v>
      </c>
      <c r="L4081" s="36" t="str">
        <f t="shared" si="252"/>
        <v>23/06/2020 21:00</v>
      </c>
      <c r="M4081" s="1">
        <v>44005</v>
      </c>
      <c r="N4081" s="6" t="s">
        <v>740</v>
      </c>
      <c r="O4081" s="36" t="str">
        <f t="shared" si="253"/>
        <v>23/06/2020 21:35</v>
      </c>
      <c r="P4081" s="46">
        <f t="shared" si="254"/>
        <v>2.4305555554747116E-2</v>
      </c>
      <c r="Q4081" s="48">
        <v>0</v>
      </c>
      <c r="R4081" s="47">
        <f t="shared" si="255"/>
        <v>34.999999998835847</v>
      </c>
      <c r="S4081" s="6" t="s">
        <v>963</v>
      </c>
      <c r="T4081" s="6" t="s">
        <v>1119</v>
      </c>
      <c r="U4081" s="6" t="s">
        <v>1120</v>
      </c>
      <c r="V4081" s="6" t="s">
        <v>3014</v>
      </c>
      <c r="W4081" s="7">
        <v>0</v>
      </c>
      <c r="X4081" s="7">
        <v>0</v>
      </c>
      <c r="Y4081" s="7">
        <v>0</v>
      </c>
      <c r="Z4081" s="7">
        <v>0.01</v>
      </c>
      <c r="AA4081" s="7">
        <v>0</v>
      </c>
      <c r="AB4081" s="7">
        <v>0</v>
      </c>
      <c r="AC4081" s="7">
        <v>0</v>
      </c>
      <c r="AD4081" s="7">
        <v>0</v>
      </c>
      <c r="AE4081">
        <v>2</v>
      </c>
      <c r="AF4081">
        <v>0</v>
      </c>
      <c r="AG4081">
        <v>0</v>
      </c>
      <c r="AH4081">
        <v>0</v>
      </c>
      <c r="AI4081">
        <v>0</v>
      </c>
      <c r="AJ4081">
        <v>1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</row>
    <row r="4082" spans="1:44" x14ac:dyDescent="0.25">
      <c r="A4082">
        <v>1566069</v>
      </c>
      <c r="B4082">
        <v>761766</v>
      </c>
      <c r="C4082">
        <v>23.7820438047642</v>
      </c>
      <c r="D4082">
        <v>38.5345697839171</v>
      </c>
      <c r="E4082" s="68" t="s">
        <v>2005</v>
      </c>
      <c r="F4082" s="8">
        <f>INDEX(Δεδομένα!$P:$P,MATCH('2020'!E4082,Δεδομένα!$O:$O,0))</f>
        <v>179</v>
      </c>
      <c r="G4082" s="6" t="s">
        <v>439</v>
      </c>
      <c r="H4082" s="2" t="str">
        <f>INDEX(Δεδομένα!B$1:B$51,MATCH('2020'!G4082,Δεδομένα!A$1:A$51,0))</f>
        <v>ΣΤΕΡΕΑΣ ΕΛΛΑΔΟΣ</v>
      </c>
      <c r="I4082" s="8">
        <f>INDEX(Δεδομένα!E$1:E$13,MATCH('2020'!H4082,Δεδομένα!D$1:D$13,0))</f>
        <v>9</v>
      </c>
      <c r="J4082" s="1">
        <v>44005</v>
      </c>
      <c r="K4082" s="6" t="s">
        <v>111</v>
      </c>
      <c r="L4082" s="36" t="str">
        <f t="shared" si="252"/>
        <v>23/06/2020 12:25</v>
      </c>
      <c r="M4082" s="1">
        <v>44005</v>
      </c>
      <c r="N4082" s="6" t="s">
        <v>614</v>
      </c>
      <c r="O4082" s="36" t="str">
        <f t="shared" si="253"/>
        <v>23/06/2020 21:30</v>
      </c>
      <c r="P4082" s="46">
        <f t="shared" si="254"/>
        <v>0.37847222222626442</v>
      </c>
      <c r="Q4082" s="48">
        <v>0</v>
      </c>
      <c r="R4082" s="47">
        <f t="shared" si="255"/>
        <v>545.00000000582077</v>
      </c>
      <c r="S4082" s="6" t="s">
        <v>2007</v>
      </c>
      <c r="T4082" s="6" t="s">
        <v>2100</v>
      </c>
      <c r="U4082" s="6" t="s">
        <v>3497</v>
      </c>
      <c r="V4082" s="6" t="s">
        <v>5312</v>
      </c>
      <c r="W4082" s="7">
        <v>0</v>
      </c>
      <c r="X4082" s="7">
        <v>0.2</v>
      </c>
      <c r="Y4082" s="7">
        <v>0</v>
      </c>
      <c r="Z4082" s="7">
        <v>0</v>
      </c>
      <c r="AA4082" s="7">
        <v>0</v>
      </c>
      <c r="AB4082" s="7">
        <v>0</v>
      </c>
      <c r="AC4082" s="7">
        <v>0</v>
      </c>
      <c r="AD4082" s="7">
        <v>0</v>
      </c>
      <c r="AE4082">
        <v>14</v>
      </c>
      <c r="AF4082">
        <v>0</v>
      </c>
      <c r="AG4082">
        <v>2</v>
      </c>
      <c r="AH4082">
        <v>0</v>
      </c>
      <c r="AI4082">
        <v>0</v>
      </c>
      <c r="AJ4082">
        <v>7</v>
      </c>
      <c r="AK4082">
        <v>2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</row>
    <row r="4083" spans="1:44" x14ac:dyDescent="0.25">
      <c r="A4083">
        <v>1569240</v>
      </c>
      <c r="B4083">
        <v>761845</v>
      </c>
      <c r="C4083">
        <v>21.586218544619602</v>
      </c>
      <c r="D4083">
        <v>39.532535795450002</v>
      </c>
      <c r="E4083" s="68" t="s">
        <v>925</v>
      </c>
      <c r="F4083" s="8">
        <f>INDEX(Δεδομένα!$P:$P,MATCH('2020'!E4083,Δεδομένα!$O:$O,0))</f>
        <v>135</v>
      </c>
      <c r="G4083" s="6" t="s">
        <v>357</v>
      </c>
      <c r="H4083" s="2" t="str">
        <f>INDEX(Δεδομένα!B$1:B$51,MATCH('2020'!G4083,Δεδομένα!A$1:A$51,0))</f>
        <v>ΔΥΤΙΚΗΣ ΕΛΛΑΔΟΣ</v>
      </c>
      <c r="I4083" s="8">
        <f>INDEX(Δεδομένα!E$1:E$13,MATCH('2020'!H4083,Δεδομένα!D$1:D$13,0))</f>
        <v>7</v>
      </c>
      <c r="J4083" s="1">
        <v>44005</v>
      </c>
      <c r="K4083" s="6" t="s">
        <v>259</v>
      </c>
      <c r="L4083" s="36" t="str">
        <f t="shared" si="252"/>
        <v>23/06/2020 19:00</v>
      </c>
      <c r="M4083" s="1">
        <v>44005</v>
      </c>
      <c r="N4083" s="6" t="s">
        <v>235</v>
      </c>
      <c r="O4083" s="36" t="str">
        <f t="shared" si="253"/>
        <v>23/06/2020 19:50</v>
      </c>
      <c r="P4083" s="46">
        <f t="shared" si="254"/>
        <v>3.4722222226264421E-2</v>
      </c>
      <c r="Q4083" s="48">
        <v>0</v>
      </c>
      <c r="R4083" s="47">
        <f t="shared" si="255"/>
        <v>50.000000005820766</v>
      </c>
      <c r="S4083" s="6" t="s">
        <v>44</v>
      </c>
      <c r="T4083" s="6" t="s">
        <v>1565</v>
      </c>
      <c r="U4083" s="6" t="s">
        <v>44</v>
      </c>
      <c r="V4083" s="6" t="s">
        <v>3058</v>
      </c>
      <c r="W4083" s="7">
        <v>0</v>
      </c>
      <c r="X4083" s="7">
        <v>0</v>
      </c>
      <c r="Y4083" s="7">
        <v>0</v>
      </c>
      <c r="Z4083" s="7">
        <v>0</v>
      </c>
      <c r="AA4083" s="7">
        <v>0.5</v>
      </c>
      <c r="AB4083" s="7">
        <v>0</v>
      </c>
      <c r="AC4083" s="7">
        <v>0</v>
      </c>
      <c r="AD4083" s="7">
        <v>0</v>
      </c>
      <c r="AE4083">
        <v>2</v>
      </c>
      <c r="AF4083">
        <v>0</v>
      </c>
      <c r="AG4083">
        <v>1</v>
      </c>
      <c r="AH4083">
        <v>0</v>
      </c>
      <c r="AI4083">
        <v>0</v>
      </c>
      <c r="AJ4083">
        <v>1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</row>
    <row r="4084" spans="1:44" x14ac:dyDescent="0.25">
      <c r="A4084">
        <v>1566313</v>
      </c>
      <c r="B4084">
        <v>761880</v>
      </c>
      <c r="C4084">
        <v>21.222649409442599</v>
      </c>
      <c r="D4084">
        <v>37.871526298133197</v>
      </c>
      <c r="E4084" s="68" t="s">
        <v>900</v>
      </c>
      <c r="F4084" s="8">
        <f>INDEX(Δεδομένα!$P:$P,MATCH('2020'!E4084,Δεδομένα!$O:$O,0))</f>
        <v>136</v>
      </c>
      <c r="G4084" s="6" t="s">
        <v>357</v>
      </c>
      <c r="H4084" s="2" t="str">
        <f>INDEX(Δεδομένα!B$1:B$51,MATCH('2020'!G4084,Δεδομένα!A$1:A$51,0))</f>
        <v>ΔΥΤΙΚΗΣ ΕΛΛΑΔΟΣ</v>
      </c>
      <c r="I4084" s="8">
        <f>INDEX(Δεδομένα!E$1:E$13,MATCH('2020'!H4084,Δεδομένα!D$1:D$13,0))</f>
        <v>7</v>
      </c>
      <c r="J4084" s="1">
        <v>44005</v>
      </c>
      <c r="K4084" s="6" t="s">
        <v>572</v>
      </c>
      <c r="L4084" s="36" t="str">
        <f t="shared" si="252"/>
        <v>23/06/2020 20:40</v>
      </c>
      <c r="M4084" s="1">
        <v>44005</v>
      </c>
      <c r="N4084" s="6" t="s">
        <v>764</v>
      </c>
      <c r="O4084" s="36" t="str">
        <f t="shared" si="253"/>
        <v>23/06/2020 22:30</v>
      </c>
      <c r="P4084" s="46">
        <f t="shared" si="254"/>
        <v>7.6388888890505768E-2</v>
      </c>
      <c r="Q4084" s="48">
        <v>0</v>
      </c>
      <c r="R4084" s="47">
        <f t="shared" si="255"/>
        <v>110.00000000232831</v>
      </c>
      <c r="S4084" s="6" t="s">
        <v>928</v>
      </c>
      <c r="T4084" s="6" t="s">
        <v>929</v>
      </c>
      <c r="U4084" s="6" t="s">
        <v>2404</v>
      </c>
      <c r="V4084" s="6" t="s">
        <v>2404</v>
      </c>
      <c r="W4084" s="7">
        <v>0</v>
      </c>
      <c r="X4084" s="7">
        <v>0</v>
      </c>
      <c r="Y4084" s="7">
        <v>0</v>
      </c>
      <c r="Z4084" s="7">
        <v>6</v>
      </c>
      <c r="AA4084" s="7">
        <v>0</v>
      </c>
      <c r="AB4084" s="7">
        <v>0</v>
      </c>
      <c r="AC4084" s="7">
        <v>0</v>
      </c>
      <c r="AD4084" s="7">
        <v>0</v>
      </c>
      <c r="AE4084">
        <v>4</v>
      </c>
      <c r="AF4084">
        <v>0</v>
      </c>
      <c r="AG4084">
        <v>0</v>
      </c>
      <c r="AH4084">
        <v>0</v>
      </c>
      <c r="AI4084">
        <v>0</v>
      </c>
      <c r="AJ4084">
        <v>2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</row>
    <row r="4085" spans="1:44" x14ac:dyDescent="0.25">
      <c r="A4085">
        <v>1565656</v>
      </c>
      <c r="B4085">
        <v>761889</v>
      </c>
      <c r="C4085">
        <v>22.318822356118901</v>
      </c>
      <c r="D4085">
        <v>40.586130011597497</v>
      </c>
      <c r="E4085" s="68" t="s">
        <v>1880</v>
      </c>
      <c r="F4085" s="8">
        <f>INDEX(Δεδομένα!$P:$P,MATCH('2020'!E4085,Δεδομένα!$O:$O,0))</f>
        <v>66</v>
      </c>
      <c r="G4085" s="6" t="s">
        <v>238</v>
      </c>
      <c r="H4085" s="2" t="str">
        <f>INDEX(Δεδομένα!B$1:B$51,MATCH('2020'!G4085,Δεδομένα!A$1:A$51,0))</f>
        <v>ΚΕΝΤΡΙΚΗΣ ΜΑΚΕΔΟΝΙΑΣ</v>
      </c>
      <c r="I4085" s="8">
        <f>INDEX(Δεδομένα!E$1:E$13,MATCH('2020'!H4085,Δεδομένα!D$1:D$13,0))</f>
        <v>3</v>
      </c>
      <c r="J4085" s="1">
        <v>44005</v>
      </c>
      <c r="K4085" s="6" t="s">
        <v>825</v>
      </c>
      <c r="L4085" s="36" t="str">
        <f t="shared" si="252"/>
        <v>23/06/2020 20:30</v>
      </c>
      <c r="M4085" s="1">
        <v>44005</v>
      </c>
      <c r="N4085" s="6" t="s">
        <v>392</v>
      </c>
      <c r="O4085" s="36" t="str">
        <f t="shared" si="253"/>
        <v>23/06/2020 21:00</v>
      </c>
      <c r="P4085" s="46">
        <f t="shared" si="254"/>
        <v>2.0833333335758653E-2</v>
      </c>
      <c r="Q4085" s="48">
        <v>0</v>
      </c>
      <c r="R4085" s="47">
        <f t="shared" si="255"/>
        <v>30.00000000349246</v>
      </c>
      <c r="S4085" s="6" t="s">
        <v>897</v>
      </c>
      <c r="T4085" s="6" t="s">
        <v>1966</v>
      </c>
      <c r="U4085" s="6" t="s">
        <v>44</v>
      </c>
      <c r="V4085" s="6" t="s">
        <v>2373</v>
      </c>
      <c r="W4085" s="7">
        <v>0</v>
      </c>
      <c r="X4085" s="7">
        <v>0</v>
      </c>
      <c r="Y4085" s="7">
        <v>0</v>
      </c>
      <c r="Z4085" s="7">
        <v>0</v>
      </c>
      <c r="AA4085" s="7">
        <v>1</v>
      </c>
      <c r="AB4085" s="7">
        <v>0</v>
      </c>
      <c r="AC4085" s="7">
        <v>0</v>
      </c>
      <c r="AD4085" s="7">
        <v>0</v>
      </c>
      <c r="AE4085">
        <v>2</v>
      </c>
      <c r="AF4085">
        <v>0</v>
      </c>
      <c r="AG4085">
        <v>0</v>
      </c>
      <c r="AH4085">
        <v>0</v>
      </c>
      <c r="AI4085">
        <v>0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</row>
    <row r="4086" spans="1:44" x14ac:dyDescent="0.25">
      <c r="A4086">
        <v>1565641</v>
      </c>
      <c r="B4086">
        <v>761816</v>
      </c>
      <c r="C4086">
        <v>24.701543239808998</v>
      </c>
      <c r="D4086">
        <v>40.929742346588</v>
      </c>
      <c r="E4086" s="68" t="s">
        <v>919</v>
      </c>
      <c r="F4086" s="8">
        <f>INDEX(Δεδομένα!$P:$P,MATCH('2020'!E4086,Δεδομένα!$O:$O,0))</f>
        <v>26</v>
      </c>
      <c r="G4086" s="6" t="s">
        <v>77</v>
      </c>
      <c r="H4086" s="2" t="str">
        <f>INDEX(Δεδομένα!B$1:B$51,MATCH('2020'!G4086,Δεδομένα!A$1:A$51,0))</f>
        <v>ΑΝΑΤΟΛΙΚΗΣ ΜΑΚΕΔΟΝΙΑΣ ΚΑΙ ΘΡΑΚΗΣ</v>
      </c>
      <c r="I4086" s="8">
        <f>INDEX(Δεδομένα!E$1:E$13,MATCH('2020'!H4086,Δεδομένα!D$1:D$13,0))</f>
        <v>2</v>
      </c>
      <c r="J4086" s="1">
        <v>44005</v>
      </c>
      <c r="K4086" s="6" t="s">
        <v>938</v>
      </c>
      <c r="L4086" s="36" t="str">
        <f t="shared" si="252"/>
        <v>23/06/2020 15:49</v>
      </c>
      <c r="M4086" s="1">
        <v>44005</v>
      </c>
      <c r="N4086" s="6" t="s">
        <v>198</v>
      </c>
      <c r="O4086" s="36" t="str">
        <f t="shared" si="253"/>
        <v>23/06/2020 16:30</v>
      </c>
      <c r="P4086" s="46">
        <f t="shared" si="254"/>
        <v>2.8472222220443655E-2</v>
      </c>
      <c r="Q4086" s="48">
        <v>0</v>
      </c>
      <c r="R4086" s="47">
        <f t="shared" si="255"/>
        <v>40.999999997438863</v>
      </c>
      <c r="S4086" s="6" t="s">
        <v>44</v>
      </c>
      <c r="T4086" s="6" t="s">
        <v>921</v>
      </c>
      <c r="U4086" s="6" t="s">
        <v>44</v>
      </c>
      <c r="V4086" s="6" t="s">
        <v>2255</v>
      </c>
      <c r="W4086" s="7">
        <v>0</v>
      </c>
      <c r="X4086" s="7">
        <v>0</v>
      </c>
      <c r="Y4086" s="7">
        <v>0</v>
      </c>
      <c r="Z4086" s="7">
        <v>0</v>
      </c>
      <c r="AA4086" s="7">
        <v>0.1</v>
      </c>
      <c r="AB4086" s="7">
        <v>0</v>
      </c>
      <c r="AC4086" s="7">
        <v>0</v>
      </c>
      <c r="AD4086" s="7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</row>
    <row r="4087" spans="1:44" x14ac:dyDescent="0.25">
      <c r="A4087">
        <v>1585000</v>
      </c>
      <c r="B4087">
        <v>761756</v>
      </c>
      <c r="C4087">
        <v>22.8717341759282</v>
      </c>
      <c r="D4087">
        <v>37.814880313155598</v>
      </c>
      <c r="E4087" s="68" t="s">
        <v>810</v>
      </c>
      <c r="F4087" s="8">
        <f>INDEX(Δεδομένα!$P:$P,MATCH('2020'!E4087,Δεδομένα!$O:$O,0))</f>
        <v>157</v>
      </c>
      <c r="G4087" s="6" t="s">
        <v>391</v>
      </c>
      <c r="H4087" s="2" t="str">
        <f>INDEX(Δεδομένα!B$1:B$51,MATCH('2020'!G4087,Δεδομένα!A$1:A$51,0))</f>
        <v>ΠΕΛΛΟΠΟΝΗΣΟΥ</v>
      </c>
      <c r="I4087" s="8">
        <f>INDEX(Δεδομένα!E$1:E$13,MATCH('2020'!H4087,Δεδομένα!D$1:D$13,0))</f>
        <v>8</v>
      </c>
      <c r="J4087" s="1">
        <v>44005</v>
      </c>
      <c r="K4087" s="6" t="s">
        <v>4677</v>
      </c>
      <c r="L4087" s="36" t="str">
        <f t="shared" si="252"/>
        <v>23/06/2020 11:14</v>
      </c>
      <c r="M4087" s="1">
        <v>44005</v>
      </c>
      <c r="N4087" s="6" t="s">
        <v>726</v>
      </c>
      <c r="O4087" s="36" t="str">
        <f t="shared" si="253"/>
        <v>23/06/2020 11:39</v>
      </c>
      <c r="P4087" s="46">
        <f t="shared" si="254"/>
        <v>1.7361111116770189E-2</v>
      </c>
      <c r="Q4087" s="48">
        <v>0</v>
      </c>
      <c r="R4087" s="47">
        <f t="shared" si="255"/>
        <v>25.000000008149073</v>
      </c>
      <c r="S4087" s="6" t="s">
        <v>44</v>
      </c>
      <c r="T4087" s="6" t="s">
        <v>1012</v>
      </c>
      <c r="U4087" s="6" t="s">
        <v>44</v>
      </c>
      <c r="V4087" s="6" t="s">
        <v>5311</v>
      </c>
      <c r="W4087" s="7">
        <v>0</v>
      </c>
      <c r="X4087" s="7">
        <v>0</v>
      </c>
      <c r="Y4087" s="7">
        <v>0</v>
      </c>
      <c r="Z4087" s="7">
        <v>0</v>
      </c>
      <c r="AA4087" s="7">
        <v>0</v>
      </c>
      <c r="AB4087" s="7">
        <v>0</v>
      </c>
      <c r="AC4087" s="7">
        <v>0.01</v>
      </c>
      <c r="AD4087" s="7">
        <v>0</v>
      </c>
      <c r="AE4087">
        <v>2</v>
      </c>
      <c r="AF4087">
        <v>0</v>
      </c>
      <c r="AG4087">
        <v>0</v>
      </c>
      <c r="AH4087">
        <v>0</v>
      </c>
      <c r="AI4087">
        <v>0</v>
      </c>
      <c r="AJ4087">
        <v>1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</row>
    <row r="4088" spans="1:44" x14ac:dyDescent="0.25">
      <c r="A4088">
        <v>1585007</v>
      </c>
      <c r="B4088">
        <v>761914</v>
      </c>
      <c r="C4088">
        <v>22.8404987526844</v>
      </c>
      <c r="D4088">
        <v>37.941574747967898</v>
      </c>
      <c r="E4088" s="68" t="s">
        <v>810</v>
      </c>
      <c r="F4088" s="8">
        <f>INDEX(Δεδομένα!$P:$P,MATCH('2020'!E4088,Δεδομένα!$O:$O,0))</f>
        <v>157</v>
      </c>
      <c r="G4088" s="6" t="s">
        <v>391</v>
      </c>
      <c r="H4088" s="2" t="str">
        <f>INDEX(Δεδομένα!B$1:B$51,MATCH('2020'!G4088,Δεδομένα!A$1:A$51,0))</f>
        <v>ΠΕΛΛΟΠΟΝΗΣΟΥ</v>
      </c>
      <c r="I4088" s="8">
        <f>INDEX(Δεδομένα!E$1:E$13,MATCH('2020'!H4088,Δεδομένα!D$1:D$13,0))</f>
        <v>8</v>
      </c>
      <c r="J4088" s="1">
        <v>44005</v>
      </c>
      <c r="K4088" s="6" t="s">
        <v>2610</v>
      </c>
      <c r="L4088" s="36" t="str">
        <f t="shared" si="252"/>
        <v>23/06/2020 22:14</v>
      </c>
      <c r="M4088" s="1">
        <v>44005</v>
      </c>
      <c r="N4088" s="6" t="s">
        <v>706</v>
      </c>
      <c r="O4088" s="36" t="str">
        <f t="shared" si="253"/>
        <v>23/06/2020 22:50</v>
      </c>
      <c r="P4088" s="46">
        <f t="shared" si="254"/>
        <v>2.5000000001455192E-2</v>
      </c>
      <c r="Q4088" s="48">
        <v>0</v>
      </c>
      <c r="R4088" s="47">
        <f t="shared" si="255"/>
        <v>36.000000002095476</v>
      </c>
      <c r="S4088" s="6" t="s">
        <v>44</v>
      </c>
      <c r="T4088" s="6" t="s">
        <v>1012</v>
      </c>
      <c r="U4088" s="6" t="s">
        <v>44</v>
      </c>
      <c r="V4088" s="6" t="s">
        <v>5321</v>
      </c>
      <c r="W4088" s="7">
        <v>0</v>
      </c>
      <c r="X4088" s="7">
        <v>0</v>
      </c>
      <c r="Y4088" s="7">
        <v>0</v>
      </c>
      <c r="Z4088" s="7">
        <v>0</v>
      </c>
      <c r="AA4088" s="7">
        <v>0</v>
      </c>
      <c r="AB4088" s="7">
        <v>0</v>
      </c>
      <c r="AC4088" s="7">
        <v>0.02</v>
      </c>
      <c r="AD4088" s="7">
        <v>0</v>
      </c>
      <c r="AE4088">
        <v>2</v>
      </c>
      <c r="AF4088">
        <v>0</v>
      </c>
      <c r="AG4088">
        <v>0</v>
      </c>
      <c r="AH4088">
        <v>0</v>
      </c>
      <c r="AI4088">
        <v>0</v>
      </c>
      <c r="AJ4088">
        <v>1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</row>
    <row r="4089" spans="1:44" x14ac:dyDescent="0.25">
      <c r="A4089">
        <v>1565985</v>
      </c>
      <c r="B4089">
        <v>761751</v>
      </c>
      <c r="C4089">
        <v>25.315046948992901</v>
      </c>
      <c r="D4089">
        <v>39.862870684656102</v>
      </c>
      <c r="E4089" s="68" t="s">
        <v>519</v>
      </c>
      <c r="F4089" s="8">
        <f>INDEX(Δεδομένα!$P:$P,MATCH('2020'!E4089,Δεδομένα!$O:$O,0))</f>
        <v>200</v>
      </c>
      <c r="G4089" s="6" t="s">
        <v>495</v>
      </c>
      <c r="H4089" s="2" t="str">
        <f>INDEX(Δεδομένα!B$1:B$51,MATCH('2020'!G4089,Δεδομένα!A$1:A$51,0))</f>
        <v>ΒΟΡΕΙΟΥ ΑΙΓΑΙΟΥ</v>
      </c>
      <c r="I4089" s="8">
        <f>INDEX(Δεδομένα!E$1:E$13,MATCH('2020'!H4089,Δεδομένα!D$1:D$13,0))</f>
        <v>11</v>
      </c>
      <c r="J4089" s="1">
        <v>44005</v>
      </c>
      <c r="K4089" s="6" t="s">
        <v>2485</v>
      </c>
      <c r="L4089" s="36" t="str">
        <f t="shared" si="252"/>
        <v>23/06/2020 10:54</v>
      </c>
      <c r="M4089" s="1">
        <v>44005</v>
      </c>
      <c r="N4089" s="6" t="s">
        <v>2268</v>
      </c>
      <c r="O4089" s="36" t="str">
        <f t="shared" si="253"/>
        <v>23/06/2020 22:25</v>
      </c>
      <c r="P4089" s="46">
        <f t="shared" si="254"/>
        <v>0.47986111111094942</v>
      </c>
      <c r="Q4089" s="48">
        <v>0</v>
      </c>
      <c r="R4089" s="47">
        <f t="shared" si="255"/>
        <v>690.99999999976717</v>
      </c>
      <c r="S4089" s="6" t="s">
        <v>495</v>
      </c>
      <c r="T4089" s="6" t="s">
        <v>521</v>
      </c>
      <c r="U4089" s="6" t="s">
        <v>4397</v>
      </c>
      <c r="V4089" s="6" t="s">
        <v>4397</v>
      </c>
      <c r="W4089" s="7">
        <v>0</v>
      </c>
      <c r="X4089" s="7">
        <v>0</v>
      </c>
      <c r="Y4089" s="7">
        <v>0</v>
      </c>
      <c r="Z4089" s="7">
        <v>30</v>
      </c>
      <c r="AA4089" s="7">
        <v>0</v>
      </c>
      <c r="AB4089" s="7">
        <v>0</v>
      </c>
      <c r="AC4089" s="7">
        <v>0</v>
      </c>
      <c r="AD4089" s="7">
        <v>0</v>
      </c>
      <c r="AE4089">
        <v>14</v>
      </c>
      <c r="AF4089">
        <v>0</v>
      </c>
      <c r="AG4089">
        <v>0</v>
      </c>
      <c r="AH4089">
        <v>0</v>
      </c>
      <c r="AI4089">
        <v>0</v>
      </c>
      <c r="AJ4089">
        <v>5</v>
      </c>
      <c r="AK4089">
        <v>0</v>
      </c>
      <c r="AL4089">
        <v>0</v>
      </c>
      <c r="AM4089">
        <v>2</v>
      </c>
      <c r="AN4089">
        <v>0</v>
      </c>
      <c r="AO4089">
        <v>0</v>
      </c>
      <c r="AP4089">
        <v>0</v>
      </c>
      <c r="AQ4089">
        <v>0</v>
      </c>
      <c r="AR4089">
        <v>0</v>
      </c>
    </row>
    <row r="4090" spans="1:44" x14ac:dyDescent="0.25">
      <c r="A4090">
        <v>1606485</v>
      </c>
      <c r="B4090">
        <v>761854</v>
      </c>
      <c r="C4090">
        <v>21.272757369094901</v>
      </c>
      <c r="D4090">
        <v>37.7904795810623</v>
      </c>
      <c r="E4090" s="68" t="s">
        <v>506</v>
      </c>
      <c r="F4090" s="8">
        <f>INDEX(Δεδομένα!$P:$P,MATCH('2020'!E4090,Δεδομένα!$O:$O,0))</f>
        <v>197</v>
      </c>
      <c r="G4090" s="6" t="s">
        <v>495</v>
      </c>
      <c r="H4090" s="2" t="str">
        <f>INDEX(Δεδομένα!B$1:B$51,MATCH('2020'!G4090,Δεδομένα!A$1:A$51,0))</f>
        <v>ΒΟΡΕΙΟΥ ΑΙΓΑΙΟΥ</v>
      </c>
      <c r="I4090" s="8">
        <f>INDEX(Δεδομένα!E$1:E$13,MATCH('2020'!H4090,Δεδομένα!D$1:D$13,0))</f>
        <v>11</v>
      </c>
      <c r="J4090" s="1">
        <v>44005</v>
      </c>
      <c r="K4090" s="6" t="s">
        <v>255</v>
      </c>
      <c r="L4090" s="36" t="str">
        <f t="shared" si="252"/>
        <v>23/06/2020 17:45</v>
      </c>
      <c r="M4090" s="1">
        <v>44005</v>
      </c>
      <c r="N4090" s="6" t="s">
        <v>892</v>
      </c>
      <c r="O4090" s="36" t="str">
        <f t="shared" si="253"/>
        <v>23/06/2020 20:17</v>
      </c>
      <c r="P4090" s="46">
        <f t="shared" si="254"/>
        <v>0.10555555555038154</v>
      </c>
      <c r="Q4090" s="48">
        <v>0</v>
      </c>
      <c r="R4090" s="47">
        <f t="shared" si="255"/>
        <v>151.99999999254942</v>
      </c>
      <c r="S4090" s="6" t="s">
        <v>44</v>
      </c>
      <c r="T4090" s="6" t="s">
        <v>508</v>
      </c>
      <c r="U4090" s="6" t="s">
        <v>1934</v>
      </c>
      <c r="V4090" s="6" t="s">
        <v>5318</v>
      </c>
      <c r="W4090" s="7">
        <v>0.2</v>
      </c>
      <c r="X4090" s="7">
        <v>0</v>
      </c>
      <c r="Y4090" s="7">
        <v>0</v>
      </c>
      <c r="Z4090" s="7">
        <v>0</v>
      </c>
      <c r="AA4090" s="7">
        <v>0</v>
      </c>
      <c r="AB4090" s="7">
        <v>0</v>
      </c>
      <c r="AC4090" s="7">
        <v>0</v>
      </c>
      <c r="AD4090" s="7">
        <v>0</v>
      </c>
      <c r="AE4090">
        <v>5</v>
      </c>
      <c r="AF4090">
        <v>0</v>
      </c>
      <c r="AG4090">
        <v>0</v>
      </c>
      <c r="AH4090">
        <v>0</v>
      </c>
      <c r="AI4090">
        <v>0</v>
      </c>
      <c r="AJ4090">
        <v>2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</row>
    <row r="4091" spans="1:44" x14ac:dyDescent="0.25">
      <c r="A4091">
        <v>1606518</v>
      </c>
      <c r="B4091">
        <v>761871</v>
      </c>
      <c r="C4091">
        <v>26.0367804080879</v>
      </c>
      <c r="D4091">
        <v>39.211843157582798</v>
      </c>
      <c r="E4091" s="68" t="s">
        <v>506</v>
      </c>
      <c r="F4091" s="8">
        <f>INDEX(Δεδομένα!$P:$P,MATCH('2020'!E4091,Δεδομένα!$O:$O,0))</f>
        <v>197</v>
      </c>
      <c r="G4091" s="6" t="s">
        <v>495</v>
      </c>
      <c r="H4091" s="2" t="str">
        <f>INDEX(Δεδομένα!B$1:B$51,MATCH('2020'!G4091,Δεδομένα!A$1:A$51,0))</f>
        <v>ΒΟΡΕΙΟΥ ΑΙΓΑΙΟΥ</v>
      </c>
      <c r="I4091" s="8">
        <f>INDEX(Δεδομένα!E$1:E$13,MATCH('2020'!H4091,Δεδομένα!D$1:D$13,0))</f>
        <v>11</v>
      </c>
      <c r="J4091" s="1">
        <v>44005</v>
      </c>
      <c r="K4091" s="6" t="s">
        <v>3233</v>
      </c>
      <c r="L4091" s="36" t="str">
        <f t="shared" si="252"/>
        <v>23/06/2020 20:19</v>
      </c>
      <c r="M4091" s="1">
        <v>44005</v>
      </c>
      <c r="N4091" s="6" t="s">
        <v>4556</v>
      </c>
      <c r="O4091" s="36" t="str">
        <f t="shared" si="253"/>
        <v>23/06/2020 21:48</v>
      </c>
      <c r="P4091" s="46">
        <f t="shared" si="254"/>
        <v>6.1805555553291924E-2</v>
      </c>
      <c r="Q4091" s="48">
        <v>0</v>
      </c>
      <c r="R4091" s="47">
        <f t="shared" si="255"/>
        <v>88.999999996740371</v>
      </c>
      <c r="S4091" s="6" t="s">
        <v>44</v>
      </c>
      <c r="T4091" s="6" t="s">
        <v>508</v>
      </c>
      <c r="U4091" s="6" t="s">
        <v>5319</v>
      </c>
      <c r="V4091" s="6" t="s">
        <v>5320</v>
      </c>
      <c r="W4091" s="7">
        <v>0</v>
      </c>
      <c r="X4091" s="7">
        <v>0</v>
      </c>
      <c r="Y4091" s="7">
        <v>0</v>
      </c>
      <c r="Z4091" s="7">
        <v>0.01</v>
      </c>
      <c r="AA4091" s="7">
        <v>0</v>
      </c>
      <c r="AB4091" s="7">
        <v>0</v>
      </c>
      <c r="AC4091" s="7">
        <v>0</v>
      </c>
      <c r="AD4091" s="7">
        <v>0</v>
      </c>
      <c r="AE4091">
        <v>3</v>
      </c>
      <c r="AF4091">
        <v>0</v>
      </c>
      <c r="AG4091">
        <v>0</v>
      </c>
      <c r="AH4091">
        <v>0</v>
      </c>
      <c r="AI4091">
        <v>0</v>
      </c>
      <c r="AJ4091">
        <v>1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</row>
    <row r="4092" spans="1:44" x14ac:dyDescent="0.25">
      <c r="A4092">
        <v>1566094</v>
      </c>
      <c r="B4092">
        <v>761801</v>
      </c>
      <c r="C4092">
        <v>22.041135017901201</v>
      </c>
      <c r="D4092">
        <v>37.036333984000002</v>
      </c>
      <c r="E4092" s="68" t="s">
        <v>937</v>
      </c>
      <c r="F4092" s="8">
        <f>INDEX(Δεδομένα!$P:$P,MATCH('2020'!E4092,Δεδομένα!$O:$O,0))</f>
        <v>143</v>
      </c>
      <c r="G4092" s="6" t="s">
        <v>841</v>
      </c>
      <c r="H4092" s="2" t="str">
        <f>INDEX(Δεδομένα!B$1:B$51,MATCH('2020'!G4092,Δεδομένα!A$1:A$51,0))</f>
        <v>ΠΕΛΛΟΠΟΝΗΣΟΥ</v>
      </c>
      <c r="I4092" s="8">
        <f>INDEX(Δεδομένα!E$1:E$13,MATCH('2020'!H4092,Δεδομένα!D$1:D$13,0))</f>
        <v>8</v>
      </c>
      <c r="J4092" s="1">
        <v>44005</v>
      </c>
      <c r="K4092" s="6" t="s">
        <v>595</v>
      </c>
      <c r="L4092" s="36" t="str">
        <f t="shared" si="252"/>
        <v>23/06/2020 14:20</v>
      </c>
      <c r="M4092" s="1">
        <v>44005</v>
      </c>
      <c r="N4092" s="6" t="s">
        <v>412</v>
      </c>
      <c r="O4092" s="36" t="str">
        <f t="shared" si="253"/>
        <v>23/06/2020 14:56</v>
      </c>
      <c r="P4092" s="46">
        <f t="shared" si="254"/>
        <v>2.5000000001455192E-2</v>
      </c>
      <c r="Q4092" s="48">
        <v>0</v>
      </c>
      <c r="R4092" s="47">
        <f t="shared" si="255"/>
        <v>36.000000002095476</v>
      </c>
      <c r="S4092" s="6" t="s">
        <v>842</v>
      </c>
      <c r="T4092" s="6" t="s">
        <v>940</v>
      </c>
      <c r="U4092" s="6" t="s">
        <v>44</v>
      </c>
      <c r="V4092" s="6" t="s">
        <v>5313</v>
      </c>
      <c r="W4092" s="7">
        <v>0</v>
      </c>
      <c r="X4092" s="7">
        <v>0</v>
      </c>
      <c r="Y4092" s="7">
        <v>0</v>
      </c>
      <c r="Z4092" s="7">
        <v>0</v>
      </c>
      <c r="AA4092" s="7">
        <v>0.3</v>
      </c>
      <c r="AB4092" s="7">
        <v>0</v>
      </c>
      <c r="AC4092" s="7">
        <v>0</v>
      </c>
      <c r="AD4092" s="7">
        <v>0</v>
      </c>
      <c r="AE4092">
        <v>2</v>
      </c>
      <c r="AF4092">
        <v>0</v>
      </c>
      <c r="AG4092">
        <v>0</v>
      </c>
      <c r="AH4092">
        <v>0</v>
      </c>
      <c r="AI4092">
        <v>0</v>
      </c>
      <c r="AJ4092">
        <v>1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</row>
    <row r="4093" spans="1:44" x14ac:dyDescent="0.25">
      <c r="A4093">
        <v>1566259</v>
      </c>
      <c r="B4093">
        <v>761740</v>
      </c>
      <c r="C4093">
        <v>25.043394812751799</v>
      </c>
      <c r="D4093">
        <v>41.122085831084703</v>
      </c>
      <c r="E4093" s="68" t="s">
        <v>120</v>
      </c>
      <c r="F4093" s="8">
        <f>INDEX(Δεδομένα!$P:$P,MATCH('2020'!E4093,Δεδομένα!$O:$O,0))</f>
        <v>30</v>
      </c>
      <c r="G4093" s="6" t="s">
        <v>121</v>
      </c>
      <c r="H4093" s="2" t="str">
        <f>INDEX(Δεδομένα!B$1:B$51,MATCH('2020'!G4093,Δεδομένα!A$1:A$51,0))</f>
        <v>ΑΝΑΤΟΛΙΚΗΣ ΜΑΚΕΔΟΝΙΑΣ ΚΑΙ ΘΡΑΚΗΣ</v>
      </c>
      <c r="I4093" s="8">
        <f>INDEX(Δεδομένα!E$1:E$13,MATCH('2020'!H4093,Δεδομένα!D$1:D$13,0))</f>
        <v>2</v>
      </c>
      <c r="J4093" s="1">
        <v>44005</v>
      </c>
      <c r="K4093" s="6" t="s">
        <v>561</v>
      </c>
      <c r="L4093" s="36" t="str">
        <f t="shared" si="252"/>
        <v>23/06/2020 09:59</v>
      </c>
      <c r="M4093" s="1">
        <v>44005</v>
      </c>
      <c r="N4093" s="6" t="s">
        <v>296</v>
      </c>
      <c r="O4093" s="36" t="str">
        <f t="shared" si="253"/>
        <v>23/06/2020 10:40</v>
      </c>
      <c r="P4093" s="46">
        <f t="shared" si="254"/>
        <v>2.8472222220443655E-2</v>
      </c>
      <c r="Q4093" s="48">
        <v>0</v>
      </c>
      <c r="R4093" s="47">
        <f t="shared" si="255"/>
        <v>40.999999997438863</v>
      </c>
      <c r="S4093" s="6" t="s">
        <v>121</v>
      </c>
      <c r="T4093" s="6" t="s">
        <v>129</v>
      </c>
      <c r="U4093" s="6" t="s">
        <v>44</v>
      </c>
      <c r="V4093" s="6" t="s">
        <v>5310</v>
      </c>
      <c r="W4093" s="7">
        <v>0</v>
      </c>
      <c r="X4093" s="7">
        <v>0</v>
      </c>
      <c r="Y4093" s="7">
        <v>0</v>
      </c>
      <c r="Z4093" s="7">
        <v>0</v>
      </c>
      <c r="AA4093" s="7">
        <v>0</v>
      </c>
      <c r="AB4093" s="7">
        <v>4</v>
      </c>
      <c r="AC4093" s="7">
        <v>0</v>
      </c>
      <c r="AD4093" s="7">
        <v>0</v>
      </c>
      <c r="AE4093">
        <v>5</v>
      </c>
      <c r="AF4093">
        <v>0</v>
      </c>
      <c r="AG4093">
        <v>0</v>
      </c>
      <c r="AH4093">
        <v>0</v>
      </c>
      <c r="AI4093">
        <v>0</v>
      </c>
      <c r="AJ4093">
        <v>2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</row>
    <row r="4094" spans="1:44" x14ac:dyDescent="0.25">
      <c r="A4094">
        <v>1567079</v>
      </c>
      <c r="B4094">
        <v>762116</v>
      </c>
      <c r="C4094">
        <v>21.508388772190099</v>
      </c>
      <c r="D4094">
        <v>38.340016960555801</v>
      </c>
      <c r="E4094" s="68" t="s">
        <v>334</v>
      </c>
      <c r="F4094" s="8">
        <f>INDEX(Δεδομένα!$P:$P,MATCH('2020'!E4094,Δεδομένα!$O:$O,0))</f>
        <v>127</v>
      </c>
      <c r="G4094" s="6" t="s">
        <v>335</v>
      </c>
      <c r="H4094" s="2" t="str">
        <f>INDEX(Δεδομένα!B$1:B$51,MATCH('2020'!G4094,Δεδομένα!A$1:A$51,0))</f>
        <v>ΔΥΤΙΚΗΣ ΕΛΛΑΔΟΣ</v>
      </c>
      <c r="I4094" s="8">
        <f>INDEX(Δεδομένα!E$1:E$13,MATCH('2020'!H4094,Δεδομένα!D$1:D$13,0))</f>
        <v>7</v>
      </c>
      <c r="J4094" s="1">
        <v>44006</v>
      </c>
      <c r="K4094" s="6" t="s">
        <v>207</v>
      </c>
      <c r="L4094" s="36" t="str">
        <f t="shared" si="252"/>
        <v>24/06/2020 18:00</v>
      </c>
      <c r="M4094" s="1">
        <v>44006</v>
      </c>
      <c r="N4094" s="6" t="s">
        <v>1399</v>
      </c>
      <c r="O4094" s="36" t="str">
        <f t="shared" si="253"/>
        <v>24/06/2020 19:40</v>
      </c>
      <c r="P4094" s="46">
        <f t="shared" si="254"/>
        <v>6.9444444445252884E-2</v>
      </c>
      <c r="Q4094" s="48">
        <v>0</v>
      </c>
      <c r="R4094" s="47">
        <f t="shared" si="255"/>
        <v>100.00000000116415</v>
      </c>
      <c r="S4094" s="6" t="s">
        <v>338</v>
      </c>
      <c r="T4094" s="6" t="s">
        <v>343</v>
      </c>
      <c r="U4094" s="6" t="s">
        <v>44</v>
      </c>
      <c r="V4094" s="6" t="s">
        <v>5334</v>
      </c>
      <c r="W4094" s="7">
        <v>0</v>
      </c>
      <c r="X4094" s="7">
        <v>0</v>
      </c>
      <c r="Y4094" s="7">
        <v>0</v>
      </c>
      <c r="Z4094" s="7">
        <v>0</v>
      </c>
      <c r="AA4094" s="7">
        <v>1.5</v>
      </c>
      <c r="AB4094" s="7">
        <v>0.5</v>
      </c>
      <c r="AC4094" s="7">
        <v>0</v>
      </c>
      <c r="AD4094" s="7">
        <v>0</v>
      </c>
      <c r="AE4094">
        <v>4</v>
      </c>
      <c r="AF4094">
        <v>0</v>
      </c>
      <c r="AG4094">
        <v>0</v>
      </c>
      <c r="AH4094">
        <v>0</v>
      </c>
      <c r="AI4094">
        <v>0</v>
      </c>
      <c r="AJ4094">
        <v>2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</row>
    <row r="4095" spans="1:44" x14ac:dyDescent="0.25">
      <c r="A4095">
        <v>1565988</v>
      </c>
      <c r="B4095">
        <v>762098</v>
      </c>
      <c r="C4095">
        <v>22.3444932401861</v>
      </c>
      <c r="D4095">
        <v>37.454379814141703</v>
      </c>
      <c r="E4095" s="68" t="s">
        <v>1893</v>
      </c>
      <c r="F4095" s="8">
        <f>INDEX(Δεδομένα!$P:$P,MATCH('2020'!E4095,Δεδομένα!$O:$O,0))</f>
        <v>137</v>
      </c>
      <c r="G4095" s="6" t="s">
        <v>932</v>
      </c>
      <c r="H4095" s="2" t="str">
        <f>INDEX(Δεδομένα!B$1:B$51,MATCH('2020'!G4095,Δεδομένα!A$1:A$51,0))</f>
        <v>ΠΕΛΛΟΠΟΝΗΣΟΥ</v>
      </c>
      <c r="I4095" s="8">
        <f>INDEX(Δεδομένα!E$1:E$13,MATCH('2020'!H4095,Δεδομένα!D$1:D$13,0))</f>
        <v>8</v>
      </c>
      <c r="J4095" s="1">
        <v>44006</v>
      </c>
      <c r="K4095" s="6" t="s">
        <v>204</v>
      </c>
      <c r="L4095" s="36" t="str">
        <f t="shared" si="252"/>
        <v>24/06/2020 17:00</v>
      </c>
      <c r="M4095" s="1">
        <v>44006</v>
      </c>
      <c r="N4095" s="6" t="s">
        <v>947</v>
      </c>
      <c r="O4095" s="36" t="str">
        <f t="shared" si="253"/>
        <v>24/06/2020 17:47</v>
      </c>
      <c r="P4095" s="46">
        <f t="shared" si="254"/>
        <v>3.2638888886140194E-2</v>
      </c>
      <c r="Q4095" s="48">
        <v>0</v>
      </c>
      <c r="R4095" s="47">
        <f t="shared" si="255"/>
        <v>46.999999996041879</v>
      </c>
      <c r="S4095" s="6" t="s">
        <v>933</v>
      </c>
      <c r="T4095" s="6" t="s">
        <v>1894</v>
      </c>
      <c r="U4095" s="6" t="s">
        <v>44</v>
      </c>
      <c r="V4095" s="6" t="s">
        <v>5333</v>
      </c>
      <c r="W4095" s="7">
        <v>0</v>
      </c>
      <c r="X4095" s="7">
        <v>0</v>
      </c>
      <c r="Y4095" s="7">
        <v>0</v>
      </c>
      <c r="Z4095" s="7">
        <v>0</v>
      </c>
      <c r="AA4095" s="7">
        <v>0</v>
      </c>
      <c r="AB4095" s="7">
        <v>0.01</v>
      </c>
      <c r="AC4095" s="7">
        <v>0</v>
      </c>
      <c r="AD4095" s="7">
        <v>0</v>
      </c>
      <c r="AE4095">
        <v>6</v>
      </c>
      <c r="AF4095">
        <v>0</v>
      </c>
      <c r="AG4095">
        <v>0</v>
      </c>
      <c r="AH4095">
        <v>0</v>
      </c>
      <c r="AI4095">
        <v>0</v>
      </c>
      <c r="AJ4095">
        <v>3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</row>
    <row r="4096" spans="1:44" x14ac:dyDescent="0.25">
      <c r="A4096" s="52">
        <v>1565961</v>
      </c>
      <c r="B4096" s="52">
        <v>762011</v>
      </c>
      <c r="C4096" s="52">
        <v>26.329921834992401</v>
      </c>
      <c r="D4096" s="52">
        <v>41.636364064564503</v>
      </c>
      <c r="E4096" s="71" t="s">
        <v>1223</v>
      </c>
      <c r="F4096" s="8">
        <f>INDEX(Δεδομένα!$P:$P,MATCH('2020'!E4096,Δεδομένα!$O:$O,0))</f>
        <v>36</v>
      </c>
      <c r="G4096" s="54" t="s">
        <v>148</v>
      </c>
      <c r="H4096" s="2" t="str">
        <f>INDEX(Δεδομένα!B$1:B$51,MATCH('2020'!G4096,Δεδομένα!A$1:A$51,0))</f>
        <v>ΑΝΑΤΟΛΙΚΗΣ ΜΑΚΕΔΟΝΙΑΣ ΚΑΙ ΘΡΑΚΗΣ</v>
      </c>
      <c r="I4096" s="8">
        <f>INDEX(Δεδομένα!E$1:E$13,MATCH('2020'!H4096,Δεδομένα!D$1:D$13,0))</f>
        <v>2</v>
      </c>
      <c r="J4096" s="56">
        <v>44006</v>
      </c>
      <c r="K4096" s="54" t="s">
        <v>82</v>
      </c>
      <c r="L4096" s="36" t="str">
        <f t="shared" si="252"/>
        <v>24/06/2020 12:04</v>
      </c>
      <c r="M4096" s="56">
        <v>44006</v>
      </c>
      <c r="N4096" s="54" t="s">
        <v>2097</v>
      </c>
      <c r="O4096" s="36" t="str">
        <f t="shared" si="253"/>
        <v>24/06/2020 12:31</v>
      </c>
      <c r="P4096" s="46">
        <f t="shared" si="254"/>
        <v>1.8749999995634425E-2</v>
      </c>
      <c r="Q4096" s="48">
        <v>0</v>
      </c>
      <c r="R4096" s="47">
        <f t="shared" si="255"/>
        <v>26.999999993713573</v>
      </c>
      <c r="S4096" s="54" t="s">
        <v>963</v>
      </c>
      <c r="T4096" s="54" t="s">
        <v>1119</v>
      </c>
      <c r="U4096" s="54" t="s">
        <v>5324</v>
      </c>
      <c r="V4096" s="54" t="s">
        <v>5325</v>
      </c>
      <c r="W4096" s="58">
        <v>0</v>
      </c>
      <c r="X4096" s="58">
        <v>0</v>
      </c>
      <c r="Y4096" s="58">
        <v>0</v>
      </c>
      <c r="Z4096" s="58">
        <v>0.2</v>
      </c>
      <c r="AA4096" s="58">
        <v>0</v>
      </c>
      <c r="AB4096" s="58">
        <v>0</v>
      </c>
      <c r="AC4096" s="58">
        <v>0</v>
      </c>
      <c r="AD4096" s="58">
        <v>0</v>
      </c>
      <c r="AE4096" s="52">
        <v>2</v>
      </c>
      <c r="AF4096" s="52">
        <v>0</v>
      </c>
      <c r="AG4096" s="52">
        <v>0</v>
      </c>
      <c r="AH4096" s="52">
        <v>0</v>
      </c>
      <c r="AI4096" s="52">
        <v>0</v>
      </c>
      <c r="AJ4096" s="52">
        <v>1</v>
      </c>
      <c r="AK4096" s="52">
        <v>0</v>
      </c>
      <c r="AL4096" s="52">
        <v>0</v>
      </c>
      <c r="AM4096" s="52">
        <v>0</v>
      </c>
      <c r="AN4096" s="52">
        <v>0</v>
      </c>
      <c r="AO4096" s="52">
        <v>0</v>
      </c>
      <c r="AP4096" s="52">
        <v>0</v>
      </c>
      <c r="AQ4096" s="52">
        <v>0</v>
      </c>
      <c r="AR4096" s="52">
        <v>0</v>
      </c>
    </row>
    <row r="4097" spans="1:44" x14ac:dyDescent="0.25">
      <c r="A4097">
        <v>1565967</v>
      </c>
      <c r="B4097">
        <v>762023</v>
      </c>
      <c r="C4097">
        <v>26.212699075335301</v>
      </c>
      <c r="D4097">
        <v>41.553558314988102</v>
      </c>
      <c r="E4097" s="68" t="s">
        <v>1115</v>
      </c>
      <c r="F4097" s="8">
        <f>INDEX(Δεδομένα!$P:$P,MATCH('2020'!E4097,Δεδομένα!$O:$O,0))</f>
        <v>35</v>
      </c>
      <c r="G4097" s="6" t="s">
        <v>148</v>
      </c>
      <c r="H4097" s="2" t="str">
        <f>INDEX(Δεδομένα!B$1:B$51,MATCH('2020'!G4097,Δεδομένα!A$1:A$51,0))</f>
        <v>ΑΝΑΤΟΛΙΚΗΣ ΜΑΚΕΔΟΝΙΑΣ ΚΑΙ ΘΡΑΚΗΣ</v>
      </c>
      <c r="I4097" s="8">
        <f>INDEX(Δεδομένα!E$1:E$13,MATCH('2020'!H4097,Δεδομένα!D$1:D$13,0))</f>
        <v>2</v>
      </c>
      <c r="J4097" s="1">
        <v>44006</v>
      </c>
      <c r="K4097" s="6" t="s">
        <v>2378</v>
      </c>
      <c r="L4097" s="36" t="str">
        <f t="shared" si="252"/>
        <v>24/06/2020 12:38</v>
      </c>
      <c r="M4097" s="1">
        <v>44006</v>
      </c>
      <c r="N4097" s="6" t="s">
        <v>577</v>
      </c>
      <c r="O4097" s="36" t="str">
        <f t="shared" si="253"/>
        <v>24/06/2020 12:45</v>
      </c>
      <c r="P4097" s="46">
        <f t="shared" si="254"/>
        <v>4.8611111124046147E-3</v>
      </c>
      <c r="Q4097" s="48">
        <v>0</v>
      </c>
      <c r="R4097" s="47">
        <f t="shared" si="255"/>
        <v>7.0000000018626451</v>
      </c>
      <c r="S4097" s="6" t="s">
        <v>963</v>
      </c>
      <c r="T4097" s="6" t="s">
        <v>1119</v>
      </c>
      <c r="U4097" s="6" t="s">
        <v>5327</v>
      </c>
      <c r="V4097" s="6" t="s">
        <v>5328</v>
      </c>
      <c r="W4097" s="7">
        <v>0</v>
      </c>
      <c r="X4097" s="7">
        <v>0</v>
      </c>
      <c r="Y4097" s="7">
        <v>0</v>
      </c>
      <c r="Z4097" s="7">
        <v>0.2</v>
      </c>
      <c r="AA4097" s="7">
        <v>0</v>
      </c>
      <c r="AB4097" s="7">
        <v>0</v>
      </c>
      <c r="AC4097" s="7">
        <v>0</v>
      </c>
      <c r="AD4097" s="7">
        <v>0</v>
      </c>
      <c r="AE4097">
        <v>2</v>
      </c>
      <c r="AF4097">
        <v>0</v>
      </c>
      <c r="AG4097">
        <v>0</v>
      </c>
      <c r="AH4097">
        <v>0</v>
      </c>
      <c r="AI4097">
        <v>0</v>
      </c>
      <c r="AJ4097">
        <v>1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</row>
    <row r="4098" spans="1:44" x14ac:dyDescent="0.25">
      <c r="A4098">
        <v>1566074</v>
      </c>
      <c r="B4098">
        <v>762094</v>
      </c>
      <c r="C4098">
        <v>23.516498047052799</v>
      </c>
      <c r="D4098">
        <v>38.617794460403999</v>
      </c>
      <c r="E4098" s="68" t="s">
        <v>2005</v>
      </c>
      <c r="F4098" s="8">
        <f>INDEX(Δεδομένα!$P:$P,MATCH('2020'!E4098,Δεδομένα!$O:$O,0))</f>
        <v>179</v>
      </c>
      <c r="G4098" s="6" t="s">
        <v>439</v>
      </c>
      <c r="H4098" s="2" t="str">
        <f>INDEX(Δεδομένα!B$1:B$51,MATCH('2020'!G4098,Δεδομένα!A$1:A$51,0))</f>
        <v>ΣΤΕΡΕΑΣ ΕΛΛΑΔΟΣ</v>
      </c>
      <c r="I4098" s="8">
        <f>INDEX(Δεδομένα!E$1:E$13,MATCH('2020'!H4098,Δεδομένα!D$1:D$13,0))</f>
        <v>9</v>
      </c>
      <c r="J4098" s="1">
        <v>44006</v>
      </c>
      <c r="K4098" s="6" t="s">
        <v>1302</v>
      </c>
      <c r="L4098" s="36" t="str">
        <f t="shared" si="252"/>
        <v>24/06/2020 16:44</v>
      </c>
      <c r="M4098" s="1">
        <v>44006</v>
      </c>
      <c r="N4098" s="6" t="s">
        <v>99</v>
      </c>
      <c r="O4098" s="36" t="str">
        <f t="shared" si="253"/>
        <v>24/06/2020 18:18</v>
      </c>
      <c r="P4098" s="46">
        <f t="shared" si="254"/>
        <v>6.5277777772280388E-2</v>
      </c>
      <c r="Q4098" s="48">
        <v>0</v>
      </c>
      <c r="R4098" s="47">
        <f t="shared" si="255"/>
        <v>93.999999992083758</v>
      </c>
      <c r="S4098" s="6" t="s">
        <v>5283</v>
      </c>
      <c r="T4098" s="6" t="s">
        <v>2100</v>
      </c>
      <c r="U4098" s="6" t="s">
        <v>5289</v>
      </c>
      <c r="V4098" s="6" t="s">
        <v>5332</v>
      </c>
      <c r="W4098" s="7">
        <v>0</v>
      </c>
      <c r="X4098" s="7">
        <v>0</v>
      </c>
      <c r="Y4098" s="7">
        <v>0</v>
      </c>
      <c r="Z4098" s="7">
        <v>0.2</v>
      </c>
      <c r="AA4098" s="7">
        <v>0</v>
      </c>
      <c r="AB4098" s="7">
        <v>0</v>
      </c>
      <c r="AC4098" s="7">
        <v>0</v>
      </c>
      <c r="AD4098" s="7">
        <v>0</v>
      </c>
      <c r="AE4098">
        <v>5</v>
      </c>
      <c r="AF4098">
        <v>0</v>
      </c>
      <c r="AG4098">
        <v>5</v>
      </c>
      <c r="AH4098">
        <v>0</v>
      </c>
      <c r="AI4098">
        <v>0</v>
      </c>
      <c r="AJ4098">
        <v>2</v>
      </c>
      <c r="AK4098">
        <v>3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</row>
    <row r="4099" spans="1:44" x14ac:dyDescent="0.25">
      <c r="A4099" s="51">
        <v>1566525</v>
      </c>
      <c r="B4099" s="51">
        <v>762001</v>
      </c>
      <c r="C4099" s="51">
        <v>21.415365603747102</v>
      </c>
      <c r="D4099" s="51">
        <v>38.051409108916602</v>
      </c>
      <c r="E4099" s="73" t="s">
        <v>900</v>
      </c>
      <c r="F4099" s="8">
        <f>INDEX(Δεδομένα!$P:$P,MATCH('2020'!E4099,Δεδομένα!$O:$O,0))</f>
        <v>136</v>
      </c>
      <c r="G4099" s="53" t="s">
        <v>357</v>
      </c>
      <c r="H4099" s="2" t="str">
        <f>INDEX(Δεδομένα!B$1:B$51,MATCH('2020'!G4099,Δεδομένα!A$1:A$51,0))</f>
        <v>ΔΥΤΙΚΗΣ ΕΛΛΑΔΟΣ</v>
      </c>
      <c r="I4099" s="8">
        <f>INDEX(Δεδομένα!E$1:E$13,MATCH('2020'!H4099,Δεδομένα!D$1:D$13,0))</f>
        <v>7</v>
      </c>
      <c r="J4099" s="55">
        <v>44006</v>
      </c>
      <c r="K4099" s="53" t="s">
        <v>221</v>
      </c>
      <c r="L4099" s="36" t="str">
        <f t="shared" ref="L4099:L4162" si="256">_xlfn.CONCAT(TEXT(J4099,"ηη/μμ/εεε")," ",TEXT(K4099,"ωω:λλ"))</f>
        <v>24/06/2020 11:20</v>
      </c>
      <c r="M4099" s="55">
        <v>44006</v>
      </c>
      <c r="N4099" s="53" t="s">
        <v>655</v>
      </c>
      <c r="O4099" s="36" t="str">
        <f t="shared" ref="O4099:O4162" si="257">_xlfn.CONCAT(TEXT(M4099,"ηη/μμ/εεε")," ",TEXT(N4099,"ωω:λλ"))</f>
        <v>24/06/2020 12:05</v>
      </c>
      <c r="P4099" s="46">
        <f t="shared" ref="P4099:P4162" si="258">O4099-L4099</f>
        <v>3.125E-2</v>
      </c>
      <c r="Q4099" s="48">
        <v>0</v>
      </c>
      <c r="R4099" s="47">
        <f t="shared" ref="R4099:R4162" si="259">P4099*(24*60)</f>
        <v>45</v>
      </c>
      <c r="S4099" s="53" t="s">
        <v>306</v>
      </c>
      <c r="T4099" s="53" t="s">
        <v>73</v>
      </c>
      <c r="U4099" s="53" t="s">
        <v>44</v>
      </c>
      <c r="V4099" s="53" t="s">
        <v>2946</v>
      </c>
      <c r="W4099" s="57">
        <v>0</v>
      </c>
      <c r="X4099" s="57">
        <v>0</v>
      </c>
      <c r="Y4099" s="57">
        <v>0</v>
      </c>
      <c r="Z4099" s="57">
        <v>0</v>
      </c>
      <c r="AA4099" s="57">
        <v>0</v>
      </c>
      <c r="AB4099" s="57">
        <v>10</v>
      </c>
      <c r="AC4099" s="57">
        <v>0</v>
      </c>
      <c r="AD4099" s="57">
        <v>0</v>
      </c>
      <c r="AE4099" s="51">
        <v>4</v>
      </c>
      <c r="AF4099" s="51">
        <v>0</v>
      </c>
      <c r="AG4099" s="51">
        <v>0</v>
      </c>
      <c r="AH4099" s="51">
        <v>0</v>
      </c>
      <c r="AI4099" s="51">
        <v>0</v>
      </c>
      <c r="AJ4099" s="51">
        <v>2</v>
      </c>
      <c r="AK4099" s="51">
        <v>0</v>
      </c>
      <c r="AL4099" s="51">
        <v>0</v>
      </c>
      <c r="AM4099" s="51">
        <v>0</v>
      </c>
      <c r="AN4099" s="51">
        <v>0</v>
      </c>
      <c r="AO4099" s="51">
        <v>0</v>
      </c>
      <c r="AP4099" s="51">
        <v>0</v>
      </c>
      <c r="AQ4099" s="51">
        <v>0</v>
      </c>
      <c r="AR4099" s="51">
        <v>0</v>
      </c>
    </row>
    <row r="4100" spans="1:44" x14ac:dyDescent="0.25">
      <c r="A4100">
        <v>1566532</v>
      </c>
      <c r="B4100">
        <v>762013</v>
      </c>
      <c r="C4100">
        <v>21.494446308600299</v>
      </c>
      <c r="D4100">
        <v>37.974212434071703</v>
      </c>
      <c r="E4100" s="68" t="s">
        <v>900</v>
      </c>
      <c r="F4100" s="8">
        <f>INDEX(Δεδομένα!$P:$P,MATCH('2020'!E4100,Δεδομένα!$O:$O,0))</f>
        <v>136</v>
      </c>
      <c r="G4100" s="6" t="s">
        <v>357</v>
      </c>
      <c r="H4100" s="2" t="str">
        <f>INDEX(Δεδομένα!B$1:B$51,MATCH('2020'!G4100,Δεδομένα!A$1:A$51,0))</f>
        <v>ΔΥΤΙΚΗΣ ΕΛΛΑΔΟΣ</v>
      </c>
      <c r="I4100" s="8">
        <f>INDEX(Δεδομένα!E$1:E$13,MATCH('2020'!H4100,Δεδομένα!D$1:D$13,0))</f>
        <v>7</v>
      </c>
      <c r="J4100" s="1">
        <v>44006</v>
      </c>
      <c r="K4100" s="6" t="s">
        <v>3148</v>
      </c>
      <c r="L4100" s="36" t="str">
        <f t="shared" si="256"/>
        <v>24/06/2020 12:03</v>
      </c>
      <c r="M4100" s="1">
        <v>44007</v>
      </c>
      <c r="N4100" s="6" t="s">
        <v>754</v>
      </c>
      <c r="O4100" s="36" t="str">
        <f t="shared" si="257"/>
        <v>25/06/2020 08:05</v>
      </c>
      <c r="P4100" s="46">
        <f t="shared" si="258"/>
        <v>0.83472222222189885</v>
      </c>
      <c r="Q4100" s="48">
        <v>0</v>
      </c>
      <c r="R4100" s="47">
        <f t="shared" si="259"/>
        <v>1201.9999999995343</v>
      </c>
      <c r="S4100" s="6" t="s">
        <v>306</v>
      </c>
      <c r="T4100" s="6" t="s">
        <v>73</v>
      </c>
      <c r="U4100" s="6" t="s">
        <v>44</v>
      </c>
      <c r="V4100" s="6" t="s">
        <v>5326</v>
      </c>
      <c r="W4100" s="7">
        <v>0</v>
      </c>
      <c r="X4100" s="7">
        <v>1</v>
      </c>
      <c r="Y4100" s="7">
        <v>0</v>
      </c>
      <c r="Z4100" s="7">
        <v>0</v>
      </c>
      <c r="AA4100" s="7">
        <v>0</v>
      </c>
      <c r="AB4100" s="7">
        <v>1</v>
      </c>
      <c r="AC4100" s="7">
        <v>0</v>
      </c>
      <c r="AD4100" s="7">
        <v>0</v>
      </c>
      <c r="AE4100">
        <v>14</v>
      </c>
      <c r="AF4100">
        <v>6</v>
      </c>
      <c r="AG4100">
        <v>0</v>
      </c>
      <c r="AH4100">
        <v>0</v>
      </c>
      <c r="AI4100">
        <v>0</v>
      </c>
      <c r="AJ4100">
        <v>5</v>
      </c>
      <c r="AK4100">
        <v>4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</row>
    <row r="4101" spans="1:44" x14ac:dyDescent="0.25">
      <c r="A4101">
        <v>1567564</v>
      </c>
      <c r="B4101">
        <v>0</v>
      </c>
      <c r="C4101">
        <v>0</v>
      </c>
      <c r="D4101">
        <v>0</v>
      </c>
      <c r="E4101" s="68" t="s">
        <v>628</v>
      </c>
      <c r="F4101" s="8">
        <f>INDEX(Δεδομένα!$P:$P,MATCH('2020'!E4101,Δεδομένα!$O:$O,0))</f>
        <v>211</v>
      </c>
      <c r="G4101" s="6" t="s">
        <v>560</v>
      </c>
      <c r="H4101" s="2" t="str">
        <f>INDEX(Δεδομένα!B$1:B$51,MATCH('2020'!G4101,Δεδομένα!A$1:A$51,0))</f>
        <v>ΚΡΗΤΗΣ</v>
      </c>
      <c r="I4101" s="8">
        <f>INDEX(Δεδομένα!E$1:E$13,MATCH('2020'!H4101,Δεδομένα!D$1:D$13,0))</f>
        <v>12</v>
      </c>
      <c r="J4101" s="1">
        <v>44006</v>
      </c>
      <c r="K4101" s="6" t="s">
        <v>653</v>
      </c>
      <c r="L4101" s="36" t="str">
        <f t="shared" si="256"/>
        <v>24/06/2020 16:39</v>
      </c>
      <c r="M4101" s="1">
        <v>44006</v>
      </c>
      <c r="N4101" s="6" t="s">
        <v>133</v>
      </c>
      <c r="O4101" s="36" t="str">
        <f t="shared" si="257"/>
        <v>24/06/2020 18:24</v>
      </c>
      <c r="P4101" s="46">
        <f t="shared" si="258"/>
        <v>7.2916666671517305E-2</v>
      </c>
      <c r="Q4101" s="48">
        <v>0</v>
      </c>
      <c r="R4101" s="47">
        <f t="shared" si="259"/>
        <v>105.00000000698492</v>
      </c>
      <c r="S4101" s="6" t="s">
        <v>44</v>
      </c>
      <c r="T4101" s="6" t="s">
        <v>630</v>
      </c>
      <c r="U4101" s="6" t="s">
        <v>654</v>
      </c>
      <c r="V4101" s="6" t="s">
        <v>654</v>
      </c>
      <c r="W4101" s="7">
        <v>0</v>
      </c>
      <c r="X4101" s="7">
        <v>0</v>
      </c>
      <c r="Y4101" s="7">
        <v>0</v>
      </c>
      <c r="Z4101" s="7">
        <v>0</v>
      </c>
      <c r="AA4101" s="7">
        <v>0</v>
      </c>
      <c r="AB4101" s="7">
        <v>1.5</v>
      </c>
      <c r="AC4101" s="7">
        <v>0</v>
      </c>
      <c r="AD4101" s="7">
        <v>0</v>
      </c>
      <c r="AE4101">
        <v>4</v>
      </c>
      <c r="AF4101">
        <v>0</v>
      </c>
      <c r="AG4101">
        <v>0</v>
      </c>
      <c r="AH4101">
        <v>0</v>
      </c>
      <c r="AI4101">
        <v>0</v>
      </c>
      <c r="AJ4101">
        <v>2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</row>
    <row r="4102" spans="1:44" x14ac:dyDescent="0.25">
      <c r="A4102">
        <v>1566219</v>
      </c>
      <c r="B4102">
        <v>762059</v>
      </c>
      <c r="C4102">
        <v>24.292307760756199</v>
      </c>
      <c r="D4102">
        <v>40.921103442301401</v>
      </c>
      <c r="E4102" s="68" t="s">
        <v>76</v>
      </c>
      <c r="F4102" s="8">
        <f>INDEX(Δεδομένα!$P:$P,MATCH('2020'!E4102,Δεδομένα!$O:$O,0))</f>
        <v>25</v>
      </c>
      <c r="G4102" s="6" t="s">
        <v>77</v>
      </c>
      <c r="H4102" s="2" t="str">
        <f>INDEX(Δεδομένα!B$1:B$51,MATCH('2020'!G4102,Δεδομένα!A$1:A$51,0))</f>
        <v>ΑΝΑΤΟΛΙΚΗΣ ΜΑΚΕΔΟΝΙΑΣ ΚΑΙ ΘΡΑΚΗΣ</v>
      </c>
      <c r="I4102" s="8">
        <f>INDEX(Δεδομένα!E$1:E$13,MATCH('2020'!H4102,Δεδομένα!D$1:D$13,0))</f>
        <v>2</v>
      </c>
      <c r="J4102" s="1">
        <v>44006</v>
      </c>
      <c r="K4102" s="6" t="s">
        <v>1591</v>
      </c>
      <c r="L4102" s="36" t="str">
        <f t="shared" si="256"/>
        <v>24/06/2020 14:41</v>
      </c>
      <c r="M4102" s="1">
        <v>44006</v>
      </c>
      <c r="N4102" s="6" t="s">
        <v>153</v>
      </c>
      <c r="O4102" s="36" t="str">
        <f t="shared" si="257"/>
        <v>24/06/2020 16:15</v>
      </c>
      <c r="P4102" s="46">
        <f t="shared" si="258"/>
        <v>6.5277777779556345E-2</v>
      </c>
      <c r="Q4102" s="48">
        <v>0</v>
      </c>
      <c r="R4102" s="47">
        <f t="shared" si="259"/>
        <v>94.000000002561137</v>
      </c>
      <c r="S4102" s="6" t="s">
        <v>77</v>
      </c>
      <c r="T4102" s="6" t="s">
        <v>80</v>
      </c>
      <c r="U4102" s="6" t="s">
        <v>2040</v>
      </c>
      <c r="V4102" s="6" t="s">
        <v>2040</v>
      </c>
      <c r="W4102" s="7">
        <v>0</v>
      </c>
      <c r="X4102" s="7">
        <v>0</v>
      </c>
      <c r="Y4102" s="7">
        <v>0</v>
      </c>
      <c r="Z4102" s="7">
        <v>0.3</v>
      </c>
      <c r="AA4102" s="7">
        <v>0</v>
      </c>
      <c r="AB4102" s="7">
        <v>0</v>
      </c>
      <c r="AC4102" s="7">
        <v>0</v>
      </c>
      <c r="AD4102" s="7">
        <v>0</v>
      </c>
      <c r="AE4102">
        <v>6</v>
      </c>
      <c r="AF4102">
        <v>0</v>
      </c>
      <c r="AG4102">
        <v>0</v>
      </c>
      <c r="AH4102">
        <v>0</v>
      </c>
      <c r="AI4102">
        <v>0</v>
      </c>
      <c r="AJ4102">
        <v>2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</row>
    <row r="4103" spans="1:44" x14ac:dyDescent="0.25">
      <c r="A4103">
        <v>1565875</v>
      </c>
      <c r="B4103">
        <v>762113</v>
      </c>
      <c r="C4103">
        <v>24.702224479581499</v>
      </c>
      <c r="D4103">
        <v>40.910751630720597</v>
      </c>
      <c r="E4103" s="68" t="s">
        <v>919</v>
      </c>
      <c r="F4103" s="8">
        <f>INDEX(Δεδομένα!$P:$P,MATCH('2020'!E4103,Δεδομένα!$O:$O,0))</f>
        <v>26</v>
      </c>
      <c r="G4103" s="6" t="s">
        <v>77</v>
      </c>
      <c r="H4103" s="2" t="str">
        <f>INDEX(Δεδομένα!B$1:B$51,MATCH('2020'!G4103,Δεδομένα!A$1:A$51,0))</f>
        <v>ΑΝΑΤΟΛΙΚΗΣ ΜΑΚΕΔΟΝΙΑΣ ΚΑΙ ΘΡΑΚΗΣ</v>
      </c>
      <c r="I4103" s="8">
        <f>INDEX(Δεδομένα!E$1:E$13,MATCH('2020'!H4103,Δεδομένα!D$1:D$13,0))</f>
        <v>2</v>
      </c>
      <c r="J4103" s="1">
        <v>44006</v>
      </c>
      <c r="K4103" s="6" t="s">
        <v>621</v>
      </c>
      <c r="L4103" s="36" t="str">
        <f t="shared" si="256"/>
        <v>24/06/2020 18:20</v>
      </c>
      <c r="M4103" s="1">
        <v>44006</v>
      </c>
      <c r="N4103" s="6" t="s">
        <v>259</v>
      </c>
      <c r="O4103" s="36" t="str">
        <f t="shared" si="257"/>
        <v>24/06/2020 19:00</v>
      </c>
      <c r="P4103" s="46">
        <f t="shared" si="258"/>
        <v>2.7777777773735579E-2</v>
      </c>
      <c r="Q4103" s="48">
        <v>0</v>
      </c>
      <c r="R4103" s="47">
        <f t="shared" si="259"/>
        <v>39.999999994179234</v>
      </c>
      <c r="S4103" s="6" t="s">
        <v>44</v>
      </c>
      <c r="T4103" s="6" t="s">
        <v>921</v>
      </c>
      <c r="U4103" s="6" t="s">
        <v>44</v>
      </c>
      <c r="V4103" s="6" t="s">
        <v>3037</v>
      </c>
      <c r="W4103" s="7">
        <v>0</v>
      </c>
      <c r="X4103" s="7">
        <v>0</v>
      </c>
      <c r="Y4103" s="7">
        <v>0</v>
      </c>
      <c r="Z4103" s="7">
        <v>0.1</v>
      </c>
      <c r="AA4103" s="7">
        <v>0</v>
      </c>
      <c r="AB4103" s="7">
        <v>0</v>
      </c>
      <c r="AC4103" s="7">
        <v>0</v>
      </c>
      <c r="AD4103" s="7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</row>
    <row r="4104" spans="1:44" x14ac:dyDescent="0.25">
      <c r="A4104">
        <v>1566153</v>
      </c>
      <c r="B4104">
        <v>762158</v>
      </c>
      <c r="C4104">
        <v>22.087868556596099</v>
      </c>
      <c r="D4104">
        <v>39.365449043404602</v>
      </c>
      <c r="E4104" s="68" t="s">
        <v>1042</v>
      </c>
      <c r="F4104" s="8">
        <f>INDEX(Δεδομένα!$P:$P,MATCH('2020'!E4104,Δεδομένα!$O:$O,0))</f>
        <v>116</v>
      </c>
      <c r="G4104" s="6" t="s">
        <v>294</v>
      </c>
      <c r="H4104" s="2" t="str">
        <f>INDEX(Δεδομένα!B$1:B$51,MATCH('2020'!G4104,Δεδομένα!A$1:A$51,0))</f>
        <v>ΘΕΣΣΑΛΙΑΣ</v>
      </c>
      <c r="I4104" s="8">
        <f>INDEX(Δεδομένα!E$1:E$13,MATCH('2020'!H4104,Δεδομένα!D$1:D$13,0))</f>
        <v>6</v>
      </c>
      <c r="J4104" s="1">
        <v>44006</v>
      </c>
      <c r="K4104" s="6" t="s">
        <v>392</v>
      </c>
      <c r="L4104" s="36" t="str">
        <f t="shared" si="256"/>
        <v>24/06/2020 21:00</v>
      </c>
      <c r="M4104" s="1">
        <v>44006</v>
      </c>
      <c r="N4104" s="6" t="s">
        <v>79</v>
      </c>
      <c r="O4104" s="36" t="str">
        <f t="shared" si="257"/>
        <v>24/06/2020 21:15</v>
      </c>
      <c r="P4104" s="46">
        <f t="shared" si="258"/>
        <v>1.0416666664241347E-2</v>
      </c>
      <c r="Q4104" s="48">
        <v>0</v>
      </c>
      <c r="R4104" s="47">
        <f t="shared" si="259"/>
        <v>14.99999999650754</v>
      </c>
      <c r="S4104" s="6" t="s">
        <v>294</v>
      </c>
      <c r="T4104" s="6" t="s">
        <v>1043</v>
      </c>
      <c r="U4104" s="6" t="s">
        <v>654</v>
      </c>
      <c r="V4104" s="6" t="s">
        <v>4892</v>
      </c>
      <c r="W4104" s="7">
        <v>0</v>
      </c>
      <c r="X4104" s="7">
        <v>0</v>
      </c>
      <c r="Y4104" s="7">
        <v>0</v>
      </c>
      <c r="Z4104" s="7">
        <v>0.2</v>
      </c>
      <c r="AA4104" s="7">
        <v>0</v>
      </c>
      <c r="AB4104" s="7">
        <v>0</v>
      </c>
      <c r="AC4104" s="7">
        <v>0</v>
      </c>
      <c r="AD4104" s="7">
        <v>0</v>
      </c>
      <c r="AE4104">
        <v>2</v>
      </c>
      <c r="AF4104">
        <v>0</v>
      </c>
      <c r="AG4104">
        <v>0</v>
      </c>
      <c r="AH4104">
        <v>0</v>
      </c>
      <c r="AI4104">
        <v>0</v>
      </c>
      <c r="AJ4104">
        <v>1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</row>
    <row r="4105" spans="1:44" x14ac:dyDescent="0.25">
      <c r="A4105">
        <v>1565876</v>
      </c>
      <c r="B4105">
        <v>762070</v>
      </c>
      <c r="C4105">
        <v>22.819194133499899</v>
      </c>
      <c r="D4105">
        <v>41.234225474345003</v>
      </c>
      <c r="E4105" s="68" t="s">
        <v>1179</v>
      </c>
      <c r="F4105" s="8">
        <f>INDEX(Δεδομένα!$P:$P,MATCH('2020'!E4105,Δεδομένα!$O:$O,0))</f>
        <v>58</v>
      </c>
      <c r="G4105" s="6" t="s">
        <v>223</v>
      </c>
      <c r="H4105" s="2" t="str">
        <f>INDEX(Δεδομένα!B$1:B$51,MATCH('2020'!G4105,Δεδομένα!A$1:A$51,0))</f>
        <v>ΚΕΝΤΡΙΚΗΣ ΜΑΚΕΔΟΝΙΑΣ</v>
      </c>
      <c r="I4105" s="8">
        <f>INDEX(Δεδομένα!E$1:E$13,MATCH('2020'!H4105,Δεδομένα!D$1:D$13,0))</f>
        <v>3</v>
      </c>
      <c r="J4105" s="1">
        <v>44006</v>
      </c>
      <c r="K4105" s="6" t="s">
        <v>363</v>
      </c>
      <c r="L4105" s="36" t="str">
        <f t="shared" si="256"/>
        <v>24/06/2020 14:40</v>
      </c>
      <c r="M4105" s="1">
        <v>44007</v>
      </c>
      <c r="N4105" s="6" t="s">
        <v>145</v>
      </c>
      <c r="O4105" s="36" t="str">
        <f t="shared" si="257"/>
        <v>25/06/2020 15:20</v>
      </c>
      <c r="P4105" s="49">
        <f t="shared" si="258"/>
        <v>1.0277777777810115</v>
      </c>
      <c r="Q4105" s="50">
        <f>1*24</f>
        <v>24</v>
      </c>
      <c r="R4105" s="47">
        <f t="shared" si="259"/>
        <v>1480.0000000046566</v>
      </c>
      <c r="S4105" s="6" t="s">
        <v>223</v>
      </c>
      <c r="T4105" s="6" t="s">
        <v>1145</v>
      </c>
      <c r="U4105" s="6" t="s">
        <v>44</v>
      </c>
      <c r="V4105" s="6" t="s">
        <v>5329</v>
      </c>
      <c r="W4105" s="7">
        <v>0</v>
      </c>
      <c r="X4105" s="7">
        <v>0</v>
      </c>
      <c r="Y4105" s="7">
        <v>0</v>
      </c>
      <c r="Z4105" s="7">
        <v>0.4</v>
      </c>
      <c r="AA4105" s="7">
        <v>0</v>
      </c>
      <c r="AB4105" s="7">
        <v>0</v>
      </c>
      <c r="AC4105" s="7">
        <v>0</v>
      </c>
      <c r="AD4105" s="7">
        <v>0</v>
      </c>
      <c r="AE4105">
        <v>2</v>
      </c>
      <c r="AF4105">
        <v>0</v>
      </c>
      <c r="AG4105">
        <v>0</v>
      </c>
      <c r="AH4105">
        <v>0</v>
      </c>
      <c r="AI4105">
        <v>0</v>
      </c>
      <c r="AJ4105">
        <v>1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</row>
    <row r="4106" spans="1:44" x14ac:dyDescent="0.25">
      <c r="A4106">
        <v>1565878</v>
      </c>
      <c r="B4106">
        <v>762144</v>
      </c>
      <c r="C4106">
        <v>23.040326942057899</v>
      </c>
      <c r="D4106">
        <v>41.095446579795301</v>
      </c>
      <c r="E4106" s="68" t="s">
        <v>1084</v>
      </c>
      <c r="F4106" s="8">
        <f>INDEX(Δεδομένα!$P:$P,MATCH('2020'!E4106,Δεδομένα!$O:$O,0))</f>
        <v>57</v>
      </c>
      <c r="G4106" s="6" t="s">
        <v>223</v>
      </c>
      <c r="H4106" s="2" t="str">
        <f>INDEX(Δεδομένα!B$1:B$51,MATCH('2020'!G4106,Δεδομένα!A$1:A$51,0))</f>
        <v>ΚΕΝΤΡΙΚΗΣ ΜΑΚΕΔΟΝΙΑΣ</v>
      </c>
      <c r="I4106" s="8">
        <f>INDEX(Δεδομένα!E$1:E$13,MATCH('2020'!H4106,Δεδομένα!D$1:D$13,0))</f>
        <v>3</v>
      </c>
      <c r="J4106" s="1">
        <v>44006</v>
      </c>
      <c r="K4106" s="6" t="s">
        <v>536</v>
      </c>
      <c r="L4106" s="36" t="str">
        <f t="shared" si="256"/>
        <v>24/06/2020 20:22</v>
      </c>
      <c r="M4106" s="1">
        <v>44006</v>
      </c>
      <c r="N4106" s="6" t="s">
        <v>79</v>
      </c>
      <c r="O4106" s="36" t="str">
        <f t="shared" si="257"/>
        <v>24/06/2020 21:15</v>
      </c>
      <c r="P4106" s="46">
        <f t="shared" si="258"/>
        <v>3.6805555551836733E-2</v>
      </c>
      <c r="Q4106" s="48">
        <v>0</v>
      </c>
      <c r="R4106" s="47">
        <f t="shared" si="259"/>
        <v>52.999999994644895</v>
      </c>
      <c r="S4106" s="6" t="s">
        <v>223</v>
      </c>
      <c r="T4106" s="6" t="s">
        <v>1145</v>
      </c>
      <c r="U4106" s="6" t="s">
        <v>44</v>
      </c>
      <c r="V4106" s="6" t="s">
        <v>5335</v>
      </c>
      <c r="W4106" s="7">
        <v>0</v>
      </c>
      <c r="X4106" s="7">
        <v>0</v>
      </c>
      <c r="Y4106" s="7">
        <v>0</v>
      </c>
      <c r="Z4106" s="7">
        <v>0.1</v>
      </c>
      <c r="AA4106" s="7">
        <v>0</v>
      </c>
      <c r="AB4106" s="7">
        <v>0</v>
      </c>
      <c r="AC4106" s="7">
        <v>0</v>
      </c>
      <c r="AD4106" s="7">
        <v>0</v>
      </c>
      <c r="AE4106">
        <v>2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</row>
    <row r="4107" spans="1:44" x14ac:dyDescent="0.25">
      <c r="A4107">
        <v>1566004</v>
      </c>
      <c r="B4107">
        <v>762071</v>
      </c>
      <c r="C4107">
        <v>22.676450865954099</v>
      </c>
      <c r="D4107">
        <v>36.882323056004601</v>
      </c>
      <c r="E4107" s="68" t="s">
        <v>368</v>
      </c>
      <c r="F4107" s="8">
        <f>INDEX(Δεδομένα!$P:$P,MATCH('2020'!E4107,Δεδομένα!$O:$O,0))</f>
        <v>151</v>
      </c>
      <c r="G4107" s="6" t="s">
        <v>369</v>
      </c>
      <c r="H4107" s="2" t="str">
        <f>INDEX(Δεδομένα!B$1:B$51,MATCH('2020'!G4107,Δεδομένα!A$1:A$51,0))</f>
        <v>ΠΕΛΛΟΠΟΝΗΣΟΥ</v>
      </c>
      <c r="I4107" s="8">
        <f>INDEX(Δεδομένα!E$1:E$13,MATCH('2020'!H4107,Δεδομένα!D$1:D$13,0))</f>
        <v>8</v>
      </c>
      <c r="J4107" s="1">
        <v>44006</v>
      </c>
      <c r="K4107" s="6" t="s">
        <v>1102</v>
      </c>
      <c r="L4107" s="36" t="str">
        <f t="shared" si="256"/>
        <v>24/06/2020 15:10</v>
      </c>
      <c r="M4107" s="1">
        <v>44006</v>
      </c>
      <c r="N4107" s="6" t="s">
        <v>106</v>
      </c>
      <c r="O4107" s="36" t="str">
        <f t="shared" si="257"/>
        <v>24/06/2020 18:44</v>
      </c>
      <c r="P4107" s="46">
        <f t="shared" si="258"/>
        <v>0.14861111110803904</v>
      </c>
      <c r="Q4107" s="48">
        <v>0</v>
      </c>
      <c r="R4107" s="47">
        <f t="shared" si="259"/>
        <v>213.99999999557622</v>
      </c>
      <c r="S4107" s="6" t="s">
        <v>1002</v>
      </c>
      <c r="T4107" s="6" t="s">
        <v>373</v>
      </c>
      <c r="U4107" s="6" t="s">
        <v>44</v>
      </c>
      <c r="V4107" s="6" t="s">
        <v>1707</v>
      </c>
      <c r="W4107" s="7">
        <v>0</v>
      </c>
      <c r="X4107" s="7">
        <v>0</v>
      </c>
      <c r="Y4107" s="7">
        <v>0</v>
      </c>
      <c r="Z4107" s="7">
        <v>0</v>
      </c>
      <c r="AA4107" s="7">
        <v>0</v>
      </c>
      <c r="AB4107" s="7">
        <v>2</v>
      </c>
      <c r="AC4107" s="7">
        <v>0</v>
      </c>
      <c r="AD4107" s="7">
        <v>0</v>
      </c>
      <c r="AE4107">
        <v>3</v>
      </c>
      <c r="AF4107">
        <v>0</v>
      </c>
      <c r="AG4107">
        <v>3</v>
      </c>
      <c r="AH4107">
        <v>0</v>
      </c>
      <c r="AI4107">
        <v>0</v>
      </c>
      <c r="AJ4107">
        <v>3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</row>
    <row r="4108" spans="1:44" x14ac:dyDescent="0.25">
      <c r="A4108">
        <v>1569772</v>
      </c>
      <c r="B4108">
        <v>762084</v>
      </c>
      <c r="C4108">
        <v>22.560944085423301</v>
      </c>
      <c r="D4108">
        <v>39.138277197277397</v>
      </c>
      <c r="E4108" s="68" t="s">
        <v>1250</v>
      </c>
      <c r="F4108" s="8">
        <f>INDEX(Δεδομένα!$P:$P,MATCH('2020'!E4108,Δεδομένα!$O:$O,0))</f>
        <v>105</v>
      </c>
      <c r="G4108" s="6" t="s">
        <v>958</v>
      </c>
      <c r="H4108" s="2" t="str">
        <f>INDEX(Δεδομένα!B$1:B$51,MATCH('2020'!G4108,Δεδομένα!A$1:A$51,0))</f>
        <v>ΘΕΣΣΑΛΙΑΣ</v>
      </c>
      <c r="I4108" s="8">
        <f>INDEX(Δεδομένα!E$1:E$13,MATCH('2020'!H4108,Δεδομένα!D$1:D$13,0))</f>
        <v>6</v>
      </c>
      <c r="J4108" s="1">
        <v>44006</v>
      </c>
      <c r="K4108" s="6" t="s">
        <v>2198</v>
      </c>
      <c r="L4108" s="36" t="str">
        <f t="shared" si="256"/>
        <v>24/06/2020 15:38</v>
      </c>
      <c r="M4108" s="1">
        <v>44006</v>
      </c>
      <c r="N4108" s="6" t="s">
        <v>198</v>
      </c>
      <c r="O4108" s="36" t="str">
        <f t="shared" si="257"/>
        <v>24/06/2020 16:30</v>
      </c>
      <c r="P4108" s="46">
        <f t="shared" si="258"/>
        <v>3.6111111112404615E-2</v>
      </c>
      <c r="Q4108" s="48">
        <v>0</v>
      </c>
      <c r="R4108" s="47">
        <f t="shared" si="259"/>
        <v>52.000000001862645</v>
      </c>
      <c r="S4108" s="6" t="s">
        <v>44</v>
      </c>
      <c r="T4108" s="6" t="s">
        <v>1253</v>
      </c>
      <c r="U4108" s="6" t="s">
        <v>3139</v>
      </c>
      <c r="V4108" s="6" t="s">
        <v>5331</v>
      </c>
      <c r="W4108" s="7">
        <v>0</v>
      </c>
      <c r="X4108" s="7">
        <v>25</v>
      </c>
      <c r="Y4108" s="7">
        <v>0</v>
      </c>
      <c r="Z4108" s="7">
        <v>0</v>
      </c>
      <c r="AA4108" s="7">
        <v>0</v>
      </c>
      <c r="AB4108" s="7">
        <v>0</v>
      </c>
      <c r="AC4108" s="7">
        <v>0</v>
      </c>
      <c r="AD4108" s="7">
        <v>0</v>
      </c>
      <c r="AE4108">
        <v>2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1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</row>
    <row r="4109" spans="1:44" x14ac:dyDescent="0.25">
      <c r="A4109">
        <v>1569630</v>
      </c>
      <c r="B4109">
        <v>762056</v>
      </c>
      <c r="C4109">
        <v>22.018231489854202</v>
      </c>
      <c r="D4109">
        <v>37.157224406876701</v>
      </c>
      <c r="E4109" s="68" t="s">
        <v>937</v>
      </c>
      <c r="F4109" s="8">
        <f>INDEX(Δεδομένα!$P:$P,MATCH('2020'!E4109,Δεδομένα!$O:$O,0))</f>
        <v>143</v>
      </c>
      <c r="G4109" s="6" t="s">
        <v>841</v>
      </c>
      <c r="H4109" s="2" t="str">
        <f>INDEX(Δεδομένα!B$1:B$51,MATCH('2020'!G4109,Δεδομένα!A$1:A$51,0))</f>
        <v>ΠΕΛΛΟΠΟΝΗΣΟΥ</v>
      </c>
      <c r="I4109" s="8">
        <f>INDEX(Δεδομένα!E$1:E$13,MATCH('2020'!H4109,Δεδομένα!D$1:D$13,0))</f>
        <v>8</v>
      </c>
      <c r="J4109" s="1">
        <v>44006</v>
      </c>
      <c r="K4109" s="6" t="s">
        <v>65</v>
      </c>
      <c r="L4109" s="36" t="str">
        <f t="shared" si="256"/>
        <v>24/06/2020 14:33</v>
      </c>
      <c r="M4109" s="1">
        <v>44006</v>
      </c>
      <c r="N4109" s="6" t="s">
        <v>104</v>
      </c>
      <c r="O4109" s="36" t="str">
        <f t="shared" si="257"/>
        <v>24/06/2020 15:30</v>
      </c>
      <c r="P4109" s="46">
        <f t="shared" si="258"/>
        <v>3.9583333338669036E-2</v>
      </c>
      <c r="Q4109" s="48">
        <v>0</v>
      </c>
      <c r="R4109" s="47">
        <f t="shared" si="259"/>
        <v>57.000000007683411</v>
      </c>
      <c r="S4109" s="6" t="s">
        <v>44</v>
      </c>
      <c r="T4109" s="6" t="s">
        <v>940</v>
      </c>
      <c r="U4109" s="6" t="s">
        <v>44</v>
      </c>
      <c r="V4109" s="6" t="s">
        <v>5154</v>
      </c>
      <c r="W4109" s="7">
        <v>0</v>
      </c>
      <c r="X4109" s="7">
        <v>0</v>
      </c>
      <c r="Y4109" s="7">
        <v>0</v>
      </c>
      <c r="Z4109" s="7">
        <v>0</v>
      </c>
      <c r="AA4109" s="7">
        <v>0.1</v>
      </c>
      <c r="AB4109" s="7">
        <v>0</v>
      </c>
      <c r="AC4109" s="7">
        <v>0</v>
      </c>
      <c r="AD4109" s="7">
        <v>0</v>
      </c>
      <c r="AE4109">
        <v>4</v>
      </c>
      <c r="AF4109">
        <v>0</v>
      </c>
      <c r="AG4109">
        <v>0</v>
      </c>
      <c r="AH4109">
        <v>0</v>
      </c>
      <c r="AI4109">
        <v>0</v>
      </c>
      <c r="AJ4109">
        <v>2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</row>
    <row r="4110" spans="1:44" x14ac:dyDescent="0.25">
      <c r="A4110">
        <v>1566985</v>
      </c>
      <c r="B4110">
        <v>762078</v>
      </c>
      <c r="C4110">
        <v>22.621349298111699</v>
      </c>
      <c r="D4110">
        <v>40.346235677041904</v>
      </c>
      <c r="E4110" s="68" t="s">
        <v>978</v>
      </c>
      <c r="F4110" s="8">
        <f>INDEX(Δεδομένα!$P:$P,MATCH('2020'!E4110,Δεδομένα!$O:$O,0))</f>
        <v>67</v>
      </c>
      <c r="G4110" s="6" t="s">
        <v>917</v>
      </c>
      <c r="H4110" s="2" t="str">
        <f>INDEX(Δεδομένα!B$1:B$51,MATCH('2020'!G4110,Δεδομένα!A$1:A$51,0))</f>
        <v>ΚΕΝΤΡΙΚΗΣ ΜΑΚΕΔΟΝΙΑΣ</v>
      </c>
      <c r="I4110" s="8">
        <f>INDEX(Δεδομένα!E$1:E$13,MATCH('2020'!H4110,Δεδομένα!D$1:D$13,0))</f>
        <v>3</v>
      </c>
      <c r="J4110" s="1">
        <v>44006</v>
      </c>
      <c r="K4110" s="6" t="s">
        <v>104</v>
      </c>
      <c r="L4110" s="36" t="str">
        <f t="shared" si="256"/>
        <v>24/06/2020 15:30</v>
      </c>
      <c r="M4110" s="1">
        <v>44006</v>
      </c>
      <c r="N4110" s="6" t="s">
        <v>4163</v>
      </c>
      <c r="O4110" s="36" t="str">
        <f t="shared" si="257"/>
        <v>24/06/2020 20:36</v>
      </c>
      <c r="P4110" s="46">
        <f t="shared" si="258"/>
        <v>0.21249999999417923</v>
      </c>
      <c r="Q4110" s="48">
        <v>0</v>
      </c>
      <c r="R4110" s="47">
        <f t="shared" si="259"/>
        <v>305.9999999916181</v>
      </c>
      <c r="S4110" s="6" t="s">
        <v>917</v>
      </c>
      <c r="T4110" s="6" t="s">
        <v>1191</v>
      </c>
      <c r="U4110" s="6" t="s">
        <v>73</v>
      </c>
      <c r="V4110" s="6" t="s">
        <v>5330</v>
      </c>
      <c r="W4110" s="7">
        <v>0</v>
      </c>
      <c r="X4110" s="7">
        <v>0</v>
      </c>
      <c r="Y4110" s="7">
        <v>0</v>
      </c>
      <c r="Z4110" s="7">
        <v>0</v>
      </c>
      <c r="AA4110" s="7">
        <v>40</v>
      </c>
      <c r="AB4110" s="7">
        <v>6.5</v>
      </c>
      <c r="AC4110" s="7">
        <v>8</v>
      </c>
      <c r="AD4110" s="7">
        <v>0</v>
      </c>
      <c r="AE4110">
        <v>17</v>
      </c>
      <c r="AF4110">
        <v>0</v>
      </c>
      <c r="AG4110">
        <v>0</v>
      </c>
      <c r="AH4110">
        <v>0</v>
      </c>
      <c r="AI4110">
        <v>0</v>
      </c>
      <c r="AJ4110">
        <v>8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</row>
    <row r="4111" spans="1:44" x14ac:dyDescent="0.25">
      <c r="A4111">
        <v>1566701</v>
      </c>
      <c r="B4111">
        <v>762153</v>
      </c>
      <c r="C4111">
        <v>21.6835579448156</v>
      </c>
      <c r="D4111">
        <v>37.083561410251697</v>
      </c>
      <c r="E4111" s="68" t="s">
        <v>2102</v>
      </c>
      <c r="F4111" s="8">
        <f>INDEX(Δεδομένα!$P:$P,MATCH('2020'!E4111,Δεδομένα!$O:$O,0))</f>
        <v>163</v>
      </c>
      <c r="G4111" s="6" t="s">
        <v>399</v>
      </c>
      <c r="H4111" s="2" t="str">
        <f>INDEX(Δεδομένα!B$1:B$51,MATCH('2020'!G4111,Δεδομένα!A$1:A$51,0))</f>
        <v>ΣΤΕΡΕΑΣ ΕΛΛΑΔΟΣ</v>
      </c>
      <c r="I4111" s="8">
        <f>INDEX(Δεδομένα!E$1:E$13,MATCH('2020'!H4111,Δεδομένα!D$1:D$13,0))</f>
        <v>9</v>
      </c>
      <c r="J4111" s="1">
        <v>44006</v>
      </c>
      <c r="K4111" s="6" t="s">
        <v>100</v>
      </c>
      <c r="L4111" s="36" t="str">
        <f t="shared" si="256"/>
        <v>24/06/2020 20:50</v>
      </c>
      <c r="M4111" s="1">
        <v>44006</v>
      </c>
      <c r="N4111" s="6" t="s">
        <v>353</v>
      </c>
      <c r="O4111" s="36" t="str">
        <f t="shared" si="257"/>
        <v>24/06/2020 21:40</v>
      </c>
      <c r="P4111" s="46">
        <f t="shared" si="258"/>
        <v>3.4722222226264421E-2</v>
      </c>
      <c r="Q4111" s="48">
        <v>0</v>
      </c>
      <c r="R4111" s="47">
        <f t="shared" si="259"/>
        <v>50.000000005820766</v>
      </c>
      <c r="S4111" s="6" t="s">
        <v>407</v>
      </c>
      <c r="T4111" s="6" t="s">
        <v>826</v>
      </c>
      <c r="U4111" s="6" t="s">
        <v>5336</v>
      </c>
      <c r="V4111" s="6" t="s">
        <v>5337</v>
      </c>
      <c r="W4111" s="7">
        <v>0</v>
      </c>
      <c r="X4111" s="7">
        <v>0</v>
      </c>
      <c r="Y4111" s="7">
        <v>0</v>
      </c>
      <c r="Z4111" s="7">
        <v>0</v>
      </c>
      <c r="AA4111" s="7">
        <v>0</v>
      </c>
      <c r="AB4111" s="7">
        <v>3</v>
      </c>
      <c r="AC4111" s="7">
        <v>0</v>
      </c>
      <c r="AD4111" s="7">
        <v>0</v>
      </c>
      <c r="AE4111">
        <v>5</v>
      </c>
      <c r="AF4111">
        <v>0</v>
      </c>
      <c r="AG4111">
        <v>0</v>
      </c>
      <c r="AH4111">
        <v>0</v>
      </c>
      <c r="AI4111">
        <v>0</v>
      </c>
      <c r="AJ4111">
        <v>2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</row>
    <row r="4112" spans="1:44" x14ac:dyDescent="0.25">
      <c r="A4112">
        <v>1565957</v>
      </c>
      <c r="B4112">
        <v>762163</v>
      </c>
      <c r="C4112">
        <v>22.3856880809148</v>
      </c>
      <c r="D4112">
        <v>38.901132903797702</v>
      </c>
      <c r="E4112" s="68" t="s">
        <v>398</v>
      </c>
      <c r="F4112" s="8">
        <f>INDEX(Δεδομένα!$P:$P,MATCH('2020'!E4112,Δεδομένα!$O:$O,0))</f>
        <v>161</v>
      </c>
      <c r="G4112" s="6" t="s">
        <v>399</v>
      </c>
      <c r="H4112" s="2" t="str">
        <f>INDEX(Δεδομένα!B$1:B$51,MATCH('2020'!G4112,Δεδομένα!A$1:A$51,0))</f>
        <v>ΣΤΕΡΕΑΣ ΕΛΛΑΔΟΣ</v>
      </c>
      <c r="I4112" s="8">
        <f>INDEX(Δεδομένα!E$1:E$13,MATCH('2020'!H4112,Δεδομένα!D$1:D$13,0))</f>
        <v>9</v>
      </c>
      <c r="J4112" s="1">
        <v>44006</v>
      </c>
      <c r="K4112" s="6" t="s">
        <v>1194</v>
      </c>
      <c r="L4112" s="36" t="str">
        <f t="shared" si="256"/>
        <v>24/06/2020 20:13</v>
      </c>
      <c r="M4112" s="1">
        <v>44006</v>
      </c>
      <c r="N4112" s="6" t="s">
        <v>392</v>
      </c>
      <c r="O4112" s="36" t="str">
        <f t="shared" si="257"/>
        <v>24/06/2020 21:00</v>
      </c>
      <c r="P4112" s="46">
        <f t="shared" si="258"/>
        <v>3.2638888886140194E-2</v>
      </c>
      <c r="Q4112" s="48">
        <v>0</v>
      </c>
      <c r="R4112" s="47">
        <f t="shared" si="259"/>
        <v>46.999999996041879</v>
      </c>
      <c r="S4112" s="6" t="s">
        <v>407</v>
      </c>
      <c r="T4112" s="6" t="s">
        <v>408</v>
      </c>
      <c r="U4112" s="6" t="s">
        <v>2791</v>
      </c>
      <c r="V4112" s="6" t="s">
        <v>5338</v>
      </c>
      <c r="W4112" s="7">
        <v>0</v>
      </c>
      <c r="X4112" s="7">
        <v>0</v>
      </c>
      <c r="Y4112" s="7">
        <v>0</v>
      </c>
      <c r="Z4112" s="7">
        <v>0</v>
      </c>
      <c r="AA4112" s="7">
        <v>0</v>
      </c>
      <c r="AB4112" s="7">
        <v>0.5</v>
      </c>
      <c r="AC4112" s="7">
        <v>0</v>
      </c>
      <c r="AD4112" s="7">
        <v>0</v>
      </c>
      <c r="AE4112">
        <v>2</v>
      </c>
      <c r="AF4112">
        <v>0</v>
      </c>
      <c r="AG4112">
        <v>1</v>
      </c>
      <c r="AH4112">
        <v>0</v>
      </c>
      <c r="AI4112">
        <v>0</v>
      </c>
      <c r="AJ4112">
        <v>1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</row>
    <row r="4113" spans="1:44" x14ac:dyDescent="0.25">
      <c r="A4113">
        <v>1611899</v>
      </c>
      <c r="B4113">
        <v>761977</v>
      </c>
      <c r="C4113">
        <v>24.249119508137099</v>
      </c>
      <c r="D4113">
        <v>35.197876619715203</v>
      </c>
      <c r="E4113" s="68" t="s">
        <v>3021</v>
      </c>
      <c r="F4113" s="8">
        <f>INDEX(Δεδομένα!$P:$P,MATCH('2020'!E4113,Δεδομένα!$O:$O,0))</f>
        <v>214</v>
      </c>
      <c r="G4113" s="6" t="s">
        <v>775</v>
      </c>
      <c r="H4113" s="2" t="str">
        <f>INDEX(Δεδομένα!B$1:B$51,MATCH('2020'!G4113,Δεδομένα!A$1:A$51,0))</f>
        <v>ΚΡΗΤΗΣ</v>
      </c>
      <c r="I4113" s="8">
        <f>INDEX(Δεδομένα!E$1:E$13,MATCH('2020'!H4113,Δεδομένα!D$1:D$13,0))</f>
        <v>12</v>
      </c>
      <c r="J4113" s="1">
        <v>44006</v>
      </c>
      <c r="K4113" s="6" t="s">
        <v>5322</v>
      </c>
      <c r="L4113" s="36" t="str">
        <f t="shared" si="256"/>
        <v>24/06/2020 09:08</v>
      </c>
      <c r="M4113" s="1">
        <v>44006</v>
      </c>
      <c r="N4113" s="6" t="s">
        <v>138</v>
      </c>
      <c r="O4113" s="36" t="str">
        <f t="shared" si="257"/>
        <v>24/06/2020 11:00</v>
      </c>
      <c r="P4113" s="46">
        <f t="shared" si="258"/>
        <v>7.7777777776645962E-2</v>
      </c>
      <c r="Q4113" s="48">
        <v>0</v>
      </c>
      <c r="R4113" s="47">
        <f t="shared" si="259"/>
        <v>111.99999999837019</v>
      </c>
      <c r="S4113" s="6" t="s">
        <v>44</v>
      </c>
      <c r="T4113" s="6" t="s">
        <v>4848</v>
      </c>
      <c r="U4113" s="6" t="s">
        <v>44</v>
      </c>
      <c r="V4113" s="6" t="s">
        <v>5323</v>
      </c>
      <c r="W4113" s="7">
        <v>0</v>
      </c>
      <c r="X4113" s="7">
        <v>0</v>
      </c>
      <c r="Y4113" s="7">
        <v>0</v>
      </c>
      <c r="Z4113" s="7">
        <v>7.0000000000000007E-2</v>
      </c>
      <c r="AA4113" s="7">
        <v>0</v>
      </c>
      <c r="AB4113" s="7">
        <v>0</v>
      </c>
      <c r="AC4113" s="7">
        <v>0</v>
      </c>
      <c r="AD4113" s="7">
        <v>0</v>
      </c>
      <c r="AE4113">
        <v>2</v>
      </c>
      <c r="AF4113">
        <v>0</v>
      </c>
      <c r="AG4113">
        <v>0</v>
      </c>
      <c r="AH4113">
        <v>0</v>
      </c>
      <c r="AI4113">
        <v>0</v>
      </c>
      <c r="AJ4113">
        <v>1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</row>
    <row r="4114" spans="1:44" x14ac:dyDescent="0.25">
      <c r="A4114">
        <v>1572192</v>
      </c>
      <c r="B4114">
        <v>762271</v>
      </c>
      <c r="C4114">
        <v>20.995928121145699</v>
      </c>
      <c r="D4114">
        <v>39.162880151629899</v>
      </c>
      <c r="E4114" s="68" t="s">
        <v>267</v>
      </c>
      <c r="F4114" s="8">
        <f>INDEX(Δεδομένα!$P:$P,MATCH('2020'!E4114,Δεδομένα!$O:$O,0))</f>
        <v>94</v>
      </c>
      <c r="G4114" s="6" t="s">
        <v>268</v>
      </c>
      <c r="H4114" s="2" t="str">
        <f>INDEX(Δεδομένα!B$1:B$51,MATCH('2020'!G4114,Δεδομένα!A$1:A$51,0))</f>
        <v>ΗΠΕΙΡΟΥ</v>
      </c>
      <c r="I4114" s="8">
        <f>INDEX(Δεδομένα!E$1:E$13,MATCH('2020'!H4114,Δεδομένα!D$1:D$13,0))</f>
        <v>5</v>
      </c>
      <c r="J4114" s="1">
        <v>44007</v>
      </c>
      <c r="K4114" s="6" t="s">
        <v>517</v>
      </c>
      <c r="L4114" s="36" t="str">
        <f t="shared" si="256"/>
        <v>25/06/2020 12:00</v>
      </c>
      <c r="M4114" s="1">
        <v>44007</v>
      </c>
      <c r="N4114" s="6" t="s">
        <v>517</v>
      </c>
      <c r="O4114" s="36" t="str">
        <f t="shared" si="257"/>
        <v>25/06/2020 12:00</v>
      </c>
      <c r="P4114" s="46">
        <f t="shared" si="258"/>
        <v>0</v>
      </c>
      <c r="Q4114" s="48">
        <v>0</v>
      </c>
      <c r="R4114" s="47">
        <f t="shared" si="259"/>
        <v>0</v>
      </c>
      <c r="S4114" s="6" t="s">
        <v>44</v>
      </c>
      <c r="T4114" s="6" t="s">
        <v>270</v>
      </c>
      <c r="U4114" s="6" t="s">
        <v>44</v>
      </c>
      <c r="V4114" s="6" t="s">
        <v>5340</v>
      </c>
      <c r="W4114" s="7">
        <v>0</v>
      </c>
      <c r="X4114" s="7">
        <v>0</v>
      </c>
      <c r="Y4114" s="7">
        <v>0</v>
      </c>
      <c r="Z4114" s="7">
        <v>0</v>
      </c>
      <c r="AA4114" s="7">
        <v>0.01</v>
      </c>
      <c r="AB4114" s="7">
        <v>0</v>
      </c>
      <c r="AC4114" s="7">
        <v>0</v>
      </c>
      <c r="AD4114" s="7">
        <v>0</v>
      </c>
      <c r="AE4114">
        <v>3</v>
      </c>
      <c r="AF4114">
        <v>0</v>
      </c>
      <c r="AG4114">
        <v>0</v>
      </c>
      <c r="AH4114">
        <v>0</v>
      </c>
      <c r="AI4114">
        <v>0</v>
      </c>
      <c r="AJ4114">
        <v>1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</row>
    <row r="4115" spans="1:44" x14ac:dyDescent="0.25">
      <c r="A4115">
        <v>1572177</v>
      </c>
      <c r="B4115">
        <v>762321</v>
      </c>
      <c r="C4115">
        <v>20.9752080284002</v>
      </c>
      <c r="D4115">
        <v>39.139153856264699</v>
      </c>
      <c r="E4115" s="68" t="s">
        <v>267</v>
      </c>
      <c r="F4115" s="8">
        <f>INDEX(Δεδομένα!$P:$P,MATCH('2020'!E4115,Δεδομένα!$O:$O,0))</f>
        <v>94</v>
      </c>
      <c r="G4115" s="6" t="s">
        <v>268</v>
      </c>
      <c r="H4115" s="2" t="str">
        <f>INDEX(Δεδομένα!B$1:B$51,MATCH('2020'!G4115,Δεδομένα!A$1:A$51,0))</f>
        <v>ΗΠΕΙΡΟΥ</v>
      </c>
      <c r="I4115" s="8">
        <f>INDEX(Δεδομένα!E$1:E$13,MATCH('2020'!H4115,Δεδομένα!D$1:D$13,0))</f>
        <v>5</v>
      </c>
      <c r="J4115" s="1">
        <v>44007</v>
      </c>
      <c r="K4115" s="6" t="s">
        <v>459</v>
      </c>
      <c r="L4115" s="36" t="str">
        <f t="shared" si="256"/>
        <v>25/06/2020 15:04</v>
      </c>
      <c r="M4115" s="1">
        <v>44007</v>
      </c>
      <c r="N4115" s="6" t="s">
        <v>459</v>
      </c>
      <c r="O4115" s="36" t="str">
        <f t="shared" si="257"/>
        <v>25/06/2020 15:04</v>
      </c>
      <c r="P4115" s="46">
        <f t="shared" si="258"/>
        <v>0</v>
      </c>
      <c r="Q4115" s="48">
        <v>0</v>
      </c>
      <c r="R4115" s="47">
        <f t="shared" si="259"/>
        <v>0</v>
      </c>
      <c r="S4115" s="6" t="s">
        <v>44</v>
      </c>
      <c r="T4115" s="6" t="s">
        <v>270</v>
      </c>
      <c r="U4115" s="6" t="s">
        <v>44</v>
      </c>
      <c r="V4115" s="6" t="s">
        <v>5345</v>
      </c>
      <c r="W4115" s="7">
        <v>0</v>
      </c>
      <c r="X4115" s="7">
        <v>0</v>
      </c>
      <c r="Y4115" s="7">
        <v>0</v>
      </c>
      <c r="Z4115" s="7">
        <v>0</v>
      </c>
      <c r="AA4115" s="7">
        <v>0</v>
      </c>
      <c r="AB4115" s="7">
        <v>3</v>
      </c>
      <c r="AC4115" s="7">
        <v>0</v>
      </c>
      <c r="AD4115" s="7">
        <v>0</v>
      </c>
      <c r="AE4115">
        <v>7</v>
      </c>
      <c r="AF4115">
        <v>0</v>
      </c>
      <c r="AG4115">
        <v>0</v>
      </c>
      <c r="AH4115">
        <v>0</v>
      </c>
      <c r="AI4115">
        <v>0</v>
      </c>
      <c r="AJ4115">
        <v>2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</row>
    <row r="4116" spans="1:44" x14ac:dyDescent="0.25">
      <c r="A4116">
        <v>1566470</v>
      </c>
      <c r="B4116">
        <v>762381</v>
      </c>
      <c r="C4116">
        <v>22.9502511903043</v>
      </c>
      <c r="D4116">
        <v>36.379323789033499</v>
      </c>
      <c r="E4116" s="68" t="s">
        <v>2930</v>
      </c>
      <c r="F4116" s="8">
        <f>INDEX(Δεδομένα!$P:$P,MATCH('2020'!E4116,Δεδομένα!$O:$O,0))</f>
        <v>150</v>
      </c>
      <c r="G4116" s="6" t="s">
        <v>41</v>
      </c>
      <c r="H4116" s="2" t="str">
        <f>INDEX(Δεδομένα!B$1:B$51,MATCH('2020'!G4116,Δεδομένα!A$1:A$51,0))</f>
        <v>ΑΤΤΙΚΗΣ</v>
      </c>
      <c r="I4116" s="8">
        <f>INDEX(Δεδομένα!E$1:E$13,MATCH('2020'!H4116,Δεδομένα!D$1:D$13,0))</f>
        <v>1</v>
      </c>
      <c r="J4116" s="1">
        <v>44007</v>
      </c>
      <c r="K4116" s="6" t="s">
        <v>621</v>
      </c>
      <c r="L4116" s="36" t="str">
        <f t="shared" si="256"/>
        <v>25/06/2020 18:20</v>
      </c>
      <c r="M4116" s="1">
        <v>44009</v>
      </c>
      <c r="N4116" s="6" t="s">
        <v>5090</v>
      </c>
      <c r="O4116" s="36" t="str">
        <f t="shared" si="257"/>
        <v>27/06/2020 07:08</v>
      </c>
      <c r="P4116" s="49">
        <f t="shared" si="258"/>
        <v>1.5333333333328483</v>
      </c>
      <c r="Q4116" s="50">
        <f>1*24</f>
        <v>24</v>
      </c>
      <c r="R4116" s="47">
        <f t="shared" si="259"/>
        <v>2207.9999999993015</v>
      </c>
      <c r="S4116" s="6" t="s">
        <v>2932</v>
      </c>
      <c r="T4116" s="6" t="s">
        <v>2933</v>
      </c>
      <c r="U4116" s="6" t="s">
        <v>44</v>
      </c>
      <c r="V4116" s="6" t="s">
        <v>5351</v>
      </c>
      <c r="W4116" s="7">
        <v>0</v>
      </c>
      <c r="X4116" s="7">
        <v>40</v>
      </c>
      <c r="Y4116" s="7">
        <v>0</v>
      </c>
      <c r="Z4116" s="7">
        <v>0</v>
      </c>
      <c r="AA4116" s="7">
        <v>0</v>
      </c>
      <c r="AB4116" s="7">
        <v>0</v>
      </c>
      <c r="AC4116" s="7">
        <v>0</v>
      </c>
      <c r="AD4116" s="7">
        <v>0</v>
      </c>
      <c r="AE4116">
        <v>21</v>
      </c>
      <c r="AF4116">
        <v>0</v>
      </c>
      <c r="AG4116">
        <v>6</v>
      </c>
      <c r="AH4116">
        <v>0</v>
      </c>
      <c r="AI4116">
        <v>13</v>
      </c>
      <c r="AJ4116">
        <v>8</v>
      </c>
      <c r="AK4116">
        <v>0</v>
      </c>
      <c r="AL4116">
        <v>2</v>
      </c>
      <c r="AM4116">
        <v>0</v>
      </c>
      <c r="AN4116">
        <v>1</v>
      </c>
      <c r="AO4116">
        <v>0</v>
      </c>
      <c r="AP4116">
        <v>0</v>
      </c>
      <c r="AQ4116">
        <v>0</v>
      </c>
      <c r="AR4116">
        <v>0</v>
      </c>
    </row>
    <row r="4117" spans="1:44" x14ac:dyDescent="0.25">
      <c r="A4117">
        <v>1566622</v>
      </c>
      <c r="B4117">
        <v>762315</v>
      </c>
      <c r="C4117">
        <v>26.345824462420499</v>
      </c>
      <c r="D4117">
        <v>41.700295265912402</v>
      </c>
      <c r="E4117" s="68" t="s">
        <v>1223</v>
      </c>
      <c r="F4117" s="8">
        <f>INDEX(Δεδομένα!$P:$P,MATCH('2020'!E4117,Δεδομένα!$O:$O,0))</f>
        <v>36</v>
      </c>
      <c r="G4117" s="6" t="s">
        <v>148</v>
      </c>
      <c r="H4117" s="2" t="str">
        <f>INDEX(Δεδομένα!B$1:B$51,MATCH('2020'!G4117,Δεδομένα!A$1:A$51,0))</f>
        <v>ΑΝΑΤΟΛΙΚΗΣ ΜΑΚΕΔΟΝΙΑΣ ΚΑΙ ΘΡΑΚΗΣ</v>
      </c>
      <c r="I4117" s="8">
        <f>INDEX(Δεδομένα!E$1:E$13,MATCH('2020'!H4117,Δεδομένα!D$1:D$13,0))</f>
        <v>2</v>
      </c>
      <c r="J4117" s="1">
        <v>44007</v>
      </c>
      <c r="K4117" s="6" t="s">
        <v>811</v>
      </c>
      <c r="L4117" s="36" t="str">
        <f t="shared" si="256"/>
        <v>25/06/2020 13:07</v>
      </c>
      <c r="M4117" s="1">
        <v>44007</v>
      </c>
      <c r="N4117" s="6" t="s">
        <v>2679</v>
      </c>
      <c r="O4117" s="36" t="str">
        <f t="shared" si="257"/>
        <v>25/06/2020 15:17</v>
      </c>
      <c r="P4117" s="46">
        <f t="shared" si="258"/>
        <v>9.0277777781011537E-2</v>
      </c>
      <c r="Q4117" s="48">
        <v>0</v>
      </c>
      <c r="R4117" s="47">
        <f t="shared" si="259"/>
        <v>130.00000000465661</v>
      </c>
      <c r="S4117" s="6" t="s">
        <v>1118</v>
      </c>
      <c r="T4117" s="6" t="s">
        <v>1119</v>
      </c>
      <c r="U4117" s="6" t="s">
        <v>44</v>
      </c>
      <c r="V4117" s="6" t="s">
        <v>5344</v>
      </c>
      <c r="W4117" s="7">
        <v>0</v>
      </c>
      <c r="X4117" s="7">
        <v>0</v>
      </c>
      <c r="Y4117" s="7">
        <v>0</v>
      </c>
      <c r="Z4117" s="7">
        <v>5</v>
      </c>
      <c r="AA4117" s="7">
        <v>0</v>
      </c>
      <c r="AB4117" s="7">
        <v>10</v>
      </c>
      <c r="AC4117" s="7">
        <v>20</v>
      </c>
      <c r="AD4117" s="7">
        <v>0</v>
      </c>
      <c r="AE4117">
        <v>6</v>
      </c>
      <c r="AF4117">
        <v>0</v>
      </c>
      <c r="AG4117">
        <v>0</v>
      </c>
      <c r="AH4117">
        <v>0</v>
      </c>
      <c r="AI4117">
        <v>0</v>
      </c>
      <c r="AJ4117">
        <v>3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</row>
    <row r="4118" spans="1:44" x14ac:dyDescent="0.25">
      <c r="A4118">
        <v>1566363</v>
      </c>
      <c r="B4118">
        <v>762280</v>
      </c>
      <c r="C4118">
        <v>24.372268260193501</v>
      </c>
      <c r="D4118">
        <v>38.065116697104997</v>
      </c>
      <c r="E4118" s="68" t="s">
        <v>454</v>
      </c>
      <c r="F4118" s="8">
        <f>INDEX(Δεδομένα!$P:$P,MATCH('2020'!E4118,Δεδομένα!$O:$O,0))</f>
        <v>182</v>
      </c>
      <c r="G4118" s="6" t="s">
        <v>439</v>
      </c>
      <c r="H4118" s="2" t="str">
        <f>INDEX(Δεδομένα!B$1:B$51,MATCH('2020'!G4118,Δεδομένα!A$1:A$51,0))</f>
        <v>ΣΤΕΡΕΑΣ ΕΛΛΑΔΟΣ</v>
      </c>
      <c r="I4118" s="8">
        <f>INDEX(Δεδομένα!E$1:E$13,MATCH('2020'!H4118,Δεδομένα!D$1:D$13,0))</f>
        <v>9</v>
      </c>
      <c r="J4118" s="1">
        <v>44007</v>
      </c>
      <c r="K4118" s="6" t="s">
        <v>111</v>
      </c>
      <c r="L4118" s="36" t="str">
        <f t="shared" si="256"/>
        <v>25/06/2020 12:25</v>
      </c>
      <c r="M4118" s="1">
        <v>44008</v>
      </c>
      <c r="N4118" s="6" t="s">
        <v>117</v>
      </c>
      <c r="O4118" s="36" t="str">
        <f t="shared" si="257"/>
        <v>26/06/2020 20:00</v>
      </c>
      <c r="P4118" s="49">
        <f t="shared" si="258"/>
        <v>1.3159722222262644</v>
      </c>
      <c r="Q4118" s="50">
        <f>1*24</f>
        <v>24</v>
      </c>
      <c r="R4118" s="47">
        <f t="shared" si="259"/>
        <v>1895.0000000058208</v>
      </c>
      <c r="S4118" s="6" t="s">
        <v>441</v>
      </c>
      <c r="T4118" s="6" t="s">
        <v>457</v>
      </c>
      <c r="U4118" s="6" t="s">
        <v>5025</v>
      </c>
      <c r="V4118" s="6" t="s">
        <v>5342</v>
      </c>
      <c r="W4118" s="7">
        <v>0</v>
      </c>
      <c r="X4118" s="7">
        <v>10</v>
      </c>
      <c r="Y4118" s="7">
        <v>0</v>
      </c>
      <c r="Z4118" s="7">
        <v>0</v>
      </c>
      <c r="AA4118" s="7">
        <v>0</v>
      </c>
      <c r="AB4118" s="7">
        <v>0</v>
      </c>
      <c r="AC4118" s="7">
        <v>0</v>
      </c>
      <c r="AD4118" s="7">
        <v>0</v>
      </c>
      <c r="AE4118">
        <v>20</v>
      </c>
      <c r="AF4118">
        <v>0</v>
      </c>
      <c r="AG4118">
        <v>0</v>
      </c>
      <c r="AH4118">
        <v>0</v>
      </c>
      <c r="AI4118">
        <v>0</v>
      </c>
      <c r="AJ4118">
        <v>8</v>
      </c>
      <c r="AK4118">
        <v>2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</row>
    <row r="4119" spans="1:44" x14ac:dyDescent="0.25">
      <c r="A4119">
        <v>1566189</v>
      </c>
      <c r="B4119">
        <v>762333</v>
      </c>
      <c r="C4119">
        <v>23.1174592342884</v>
      </c>
      <c r="D4119">
        <v>38.960712671646</v>
      </c>
      <c r="E4119" s="68" t="s">
        <v>466</v>
      </c>
      <c r="F4119" s="8">
        <f>INDEX(Δεδομένα!$P:$P,MATCH('2020'!E4119,Δεδομένα!$O:$O,0))</f>
        <v>184</v>
      </c>
      <c r="G4119" s="6" t="s">
        <v>439</v>
      </c>
      <c r="H4119" s="2" t="str">
        <f>INDEX(Δεδομένα!B$1:B$51,MATCH('2020'!G4119,Δεδομένα!A$1:A$51,0))</f>
        <v>ΣΤΕΡΕΑΣ ΕΛΛΑΔΟΣ</v>
      </c>
      <c r="I4119" s="8">
        <f>INDEX(Δεδομένα!E$1:E$13,MATCH('2020'!H4119,Δεδομένα!D$1:D$13,0))</f>
        <v>9</v>
      </c>
      <c r="J4119" s="1">
        <v>44007</v>
      </c>
      <c r="K4119" s="6" t="s">
        <v>272</v>
      </c>
      <c r="L4119" s="36" t="str">
        <f t="shared" si="256"/>
        <v>25/06/2020 15:47</v>
      </c>
      <c r="M4119" s="1">
        <v>44007</v>
      </c>
      <c r="N4119" s="6" t="s">
        <v>1698</v>
      </c>
      <c r="O4119" s="36" t="str">
        <f t="shared" si="257"/>
        <v>25/06/2020 17:54</v>
      </c>
      <c r="P4119" s="46">
        <f t="shared" si="258"/>
        <v>8.8194444448163267E-2</v>
      </c>
      <c r="Q4119" s="48">
        <v>0</v>
      </c>
      <c r="R4119" s="47">
        <f t="shared" si="259"/>
        <v>127.0000000053551</v>
      </c>
      <c r="S4119" s="6" t="s">
        <v>469</v>
      </c>
      <c r="T4119" s="6" t="s">
        <v>470</v>
      </c>
      <c r="U4119" s="6" t="s">
        <v>3081</v>
      </c>
      <c r="V4119" s="6" t="s">
        <v>5347</v>
      </c>
      <c r="W4119" s="7">
        <v>0</v>
      </c>
      <c r="X4119" s="7">
        <v>0</v>
      </c>
      <c r="Y4119" s="7">
        <v>0</v>
      </c>
      <c r="Z4119" s="7">
        <v>0</v>
      </c>
      <c r="AA4119" s="7">
        <v>0</v>
      </c>
      <c r="AB4119" s="7">
        <v>9</v>
      </c>
      <c r="AC4119" s="7">
        <v>0</v>
      </c>
      <c r="AD4119" s="7">
        <v>0</v>
      </c>
      <c r="AE4119">
        <v>8</v>
      </c>
      <c r="AF4119">
        <v>0</v>
      </c>
      <c r="AG4119">
        <v>0</v>
      </c>
      <c r="AH4119">
        <v>0</v>
      </c>
      <c r="AI4119">
        <v>0</v>
      </c>
      <c r="AJ4119">
        <v>4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</row>
    <row r="4120" spans="1:44" x14ac:dyDescent="0.25">
      <c r="A4120">
        <v>1566274</v>
      </c>
      <c r="B4120">
        <v>762339</v>
      </c>
      <c r="C4120">
        <v>23.627032839655701</v>
      </c>
      <c r="D4120">
        <v>38.573161507689498</v>
      </c>
      <c r="E4120" s="68" t="s">
        <v>2005</v>
      </c>
      <c r="F4120" s="8">
        <f>INDEX(Δεδομένα!$P:$P,MATCH('2020'!E4120,Δεδομένα!$O:$O,0))</f>
        <v>179</v>
      </c>
      <c r="G4120" s="6" t="s">
        <v>439</v>
      </c>
      <c r="H4120" s="2" t="str">
        <f>INDEX(Δεδομένα!B$1:B$51,MATCH('2020'!G4120,Δεδομένα!A$1:A$51,0))</f>
        <v>ΣΤΕΡΕΑΣ ΕΛΛΑΔΟΣ</v>
      </c>
      <c r="I4120" s="8">
        <f>INDEX(Δεδομένα!E$1:E$13,MATCH('2020'!H4120,Δεδομένα!D$1:D$13,0))</f>
        <v>9</v>
      </c>
      <c r="J4120" s="1">
        <v>44007</v>
      </c>
      <c r="K4120" s="6" t="s">
        <v>2290</v>
      </c>
      <c r="L4120" s="36" t="str">
        <f t="shared" si="256"/>
        <v>25/06/2020 16:12</v>
      </c>
      <c r="M4120" s="1">
        <v>44007</v>
      </c>
      <c r="N4120" s="6" t="s">
        <v>98</v>
      </c>
      <c r="O4120" s="36" t="str">
        <f t="shared" si="257"/>
        <v>25/06/2020 17:29</v>
      </c>
      <c r="P4120" s="46">
        <f t="shared" si="258"/>
        <v>5.3472222221898846E-2</v>
      </c>
      <c r="Q4120" s="48">
        <v>0</v>
      </c>
      <c r="R4120" s="47">
        <f t="shared" si="259"/>
        <v>76.999999999534339</v>
      </c>
      <c r="S4120" s="6" t="s">
        <v>2007</v>
      </c>
      <c r="T4120" s="6" t="s">
        <v>2100</v>
      </c>
      <c r="U4120" s="6" t="s">
        <v>5348</v>
      </c>
      <c r="V4120" s="6" t="s">
        <v>5349</v>
      </c>
      <c r="W4120" s="7">
        <v>0</v>
      </c>
      <c r="X4120" s="7">
        <v>0</v>
      </c>
      <c r="Y4120" s="7">
        <v>0</v>
      </c>
      <c r="Z4120" s="7">
        <v>0</v>
      </c>
      <c r="AA4120" s="7">
        <v>0</v>
      </c>
      <c r="AB4120" s="7">
        <v>5</v>
      </c>
      <c r="AC4120" s="7">
        <v>0</v>
      </c>
      <c r="AD4120" s="7">
        <v>0</v>
      </c>
      <c r="AE4120">
        <v>7</v>
      </c>
      <c r="AF4120">
        <v>0</v>
      </c>
      <c r="AG4120">
        <v>3</v>
      </c>
      <c r="AH4120">
        <v>0</v>
      </c>
      <c r="AI4120">
        <v>0</v>
      </c>
      <c r="AJ4120">
        <v>3</v>
      </c>
      <c r="AK4120">
        <v>2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</row>
    <row r="4121" spans="1:44" x14ac:dyDescent="0.25">
      <c r="A4121">
        <v>1569246</v>
      </c>
      <c r="B4121">
        <v>762298</v>
      </c>
      <c r="C4121">
        <v>21.2368285847854</v>
      </c>
      <c r="D4121">
        <v>37.8526629586407</v>
      </c>
      <c r="E4121" s="68" t="s">
        <v>925</v>
      </c>
      <c r="F4121" s="8">
        <f>INDEX(Δεδομένα!$P:$P,MATCH('2020'!E4121,Δεδομένα!$O:$O,0))</f>
        <v>135</v>
      </c>
      <c r="G4121" s="6" t="s">
        <v>357</v>
      </c>
      <c r="H4121" s="2" t="str">
        <f>INDEX(Δεδομένα!B$1:B$51,MATCH('2020'!G4121,Δεδομένα!A$1:A$51,0))</f>
        <v>ΔΥΤΙΚΗΣ ΕΛΛΑΔΟΣ</v>
      </c>
      <c r="I4121" s="8">
        <f>INDEX(Δεδομένα!E$1:E$13,MATCH('2020'!H4121,Δεδομένα!D$1:D$13,0))</f>
        <v>7</v>
      </c>
      <c r="J4121" s="1">
        <v>44007</v>
      </c>
      <c r="K4121" s="6" t="s">
        <v>1951</v>
      </c>
      <c r="L4121" s="36" t="str">
        <f t="shared" si="256"/>
        <v>25/06/2020 13:21</v>
      </c>
      <c r="M4121" s="1">
        <v>44007</v>
      </c>
      <c r="N4121" s="6" t="s">
        <v>131</v>
      </c>
      <c r="O4121" s="36" t="str">
        <f t="shared" si="257"/>
        <v>25/06/2020 14:50</v>
      </c>
      <c r="P4121" s="46">
        <f t="shared" si="258"/>
        <v>6.1805555553291924E-2</v>
      </c>
      <c r="Q4121" s="48">
        <v>0</v>
      </c>
      <c r="R4121" s="47">
        <f t="shared" si="259"/>
        <v>88.999999996740371</v>
      </c>
      <c r="S4121" s="6" t="s">
        <v>44</v>
      </c>
      <c r="T4121" s="6" t="s">
        <v>929</v>
      </c>
      <c r="U4121" s="6" t="s">
        <v>44</v>
      </c>
      <c r="V4121" s="6" t="s">
        <v>930</v>
      </c>
      <c r="W4121" s="7">
        <v>0</v>
      </c>
      <c r="X4121" s="7">
        <v>0</v>
      </c>
      <c r="Y4121" s="7">
        <v>0</v>
      </c>
      <c r="Z4121" s="7">
        <v>0</v>
      </c>
      <c r="AA4121" s="7">
        <v>1</v>
      </c>
      <c r="AB4121" s="7">
        <v>0</v>
      </c>
      <c r="AC4121" s="7">
        <v>15</v>
      </c>
      <c r="AD4121" s="7">
        <v>0</v>
      </c>
      <c r="AE4121">
        <v>2</v>
      </c>
      <c r="AF4121">
        <v>0</v>
      </c>
      <c r="AG4121">
        <v>0</v>
      </c>
      <c r="AH4121">
        <v>0</v>
      </c>
      <c r="AI4121">
        <v>0</v>
      </c>
      <c r="AJ4121">
        <v>1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</row>
    <row r="4122" spans="1:44" x14ac:dyDescent="0.25">
      <c r="A4122">
        <v>1566171</v>
      </c>
      <c r="B4122">
        <v>762368</v>
      </c>
      <c r="C4122">
        <v>22.592016126549801</v>
      </c>
      <c r="D4122">
        <v>40.726714647140199</v>
      </c>
      <c r="E4122" s="68" t="s">
        <v>1668</v>
      </c>
      <c r="F4122" s="8">
        <f>INDEX(Δεδομένα!$P:$P,MATCH('2020'!E4122,Δεδομένα!$O:$O,0))</f>
        <v>257</v>
      </c>
      <c r="G4122" s="6" t="s">
        <v>170</v>
      </c>
      <c r="H4122" s="2" t="str">
        <f>INDEX(Δεδομένα!B$1:B$51,MATCH('2020'!G4122,Δεδομένα!A$1:A$51,0))</f>
        <v>ΚΕΝΤΡΙΚΗΣ ΜΑΚΕΔΟΝΙΑΣ</v>
      </c>
      <c r="I4122" s="8">
        <f>INDEX(Δεδομένα!E$1:E$13,MATCH('2020'!H4122,Δεδομένα!D$1:D$13,0))</f>
        <v>3</v>
      </c>
      <c r="J4122" s="1">
        <v>44007</v>
      </c>
      <c r="K4122" s="6" t="s">
        <v>1113</v>
      </c>
      <c r="L4122" s="36" t="str">
        <f t="shared" si="256"/>
        <v>25/06/2020 17:34</v>
      </c>
      <c r="M4122" s="1">
        <v>44007</v>
      </c>
      <c r="N4122" s="6" t="s">
        <v>86</v>
      </c>
      <c r="O4122" s="36" t="str">
        <f t="shared" si="257"/>
        <v>25/06/2020 18:55</v>
      </c>
      <c r="P4122" s="46">
        <f t="shared" si="258"/>
        <v>5.6250000001455192E-2</v>
      </c>
      <c r="Q4122" s="48">
        <v>0</v>
      </c>
      <c r="R4122" s="47">
        <f t="shared" si="259"/>
        <v>81.000000002095476</v>
      </c>
      <c r="S4122" s="6" t="s">
        <v>170</v>
      </c>
      <c r="T4122" s="6" t="s">
        <v>187</v>
      </c>
      <c r="U4122" s="6" t="s">
        <v>1108</v>
      </c>
      <c r="V4122" s="6" t="s">
        <v>1706</v>
      </c>
      <c r="W4122" s="7">
        <v>0</v>
      </c>
      <c r="X4122" s="7">
        <v>0</v>
      </c>
      <c r="Y4122" s="7">
        <v>0</v>
      </c>
      <c r="Z4122" s="7">
        <v>0</v>
      </c>
      <c r="AA4122" s="7">
        <v>0.5</v>
      </c>
      <c r="AB4122" s="7">
        <v>0</v>
      </c>
      <c r="AC4122" s="7">
        <v>0</v>
      </c>
      <c r="AD4122" s="7">
        <v>0</v>
      </c>
      <c r="AE4122">
        <v>0</v>
      </c>
      <c r="AF4122">
        <v>0</v>
      </c>
      <c r="AG4122">
        <v>2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</row>
    <row r="4123" spans="1:44" x14ac:dyDescent="0.25">
      <c r="A4123">
        <v>1566290</v>
      </c>
      <c r="B4123">
        <v>762278</v>
      </c>
      <c r="C4123">
        <v>20.869047814406098</v>
      </c>
      <c r="D4123">
        <v>40.192673541893399</v>
      </c>
      <c r="E4123" s="68" t="s">
        <v>1556</v>
      </c>
      <c r="F4123" s="8">
        <f>INDEX(Δεδομένα!$P:$P,MATCH('2020'!E4123,Δεδομένα!$O:$O,0))</f>
        <v>89</v>
      </c>
      <c r="G4123" s="6" t="s">
        <v>251</v>
      </c>
      <c r="H4123" s="2" t="str">
        <f>INDEX(Δεδομένα!B$1:B$51,MATCH('2020'!G4123,Δεδομένα!A$1:A$51,0))</f>
        <v>ΗΠΕΙΡΟΥ</v>
      </c>
      <c r="I4123" s="8">
        <f>INDEX(Δεδομένα!E$1:E$13,MATCH('2020'!H4123,Δεδομένα!D$1:D$13,0))</f>
        <v>5</v>
      </c>
      <c r="J4123" s="1">
        <v>44007</v>
      </c>
      <c r="K4123" s="6" t="s">
        <v>611</v>
      </c>
      <c r="L4123" s="36" t="str">
        <f t="shared" si="256"/>
        <v>25/06/2020 12:15</v>
      </c>
      <c r="M4123" s="1">
        <v>44007</v>
      </c>
      <c r="N4123" s="6" t="s">
        <v>1496</v>
      </c>
      <c r="O4123" s="36" t="str">
        <f t="shared" si="257"/>
        <v>25/06/2020 15:54</v>
      </c>
      <c r="P4123" s="46">
        <f t="shared" si="258"/>
        <v>0.15208333333430346</v>
      </c>
      <c r="Q4123" s="48">
        <v>0</v>
      </c>
      <c r="R4123" s="47">
        <f t="shared" si="259"/>
        <v>219.00000000139698</v>
      </c>
      <c r="S4123" s="6" t="s">
        <v>1558</v>
      </c>
      <c r="T4123" s="6" t="s">
        <v>1559</v>
      </c>
      <c r="U4123" s="6" t="s">
        <v>2078</v>
      </c>
      <c r="V4123" s="6" t="s">
        <v>5341</v>
      </c>
      <c r="W4123" s="7">
        <v>0.01</v>
      </c>
      <c r="X4123" s="7">
        <v>0</v>
      </c>
      <c r="Y4123" s="7">
        <v>0</v>
      </c>
      <c r="Z4123" s="7">
        <v>0</v>
      </c>
      <c r="AA4123" s="7">
        <v>0</v>
      </c>
      <c r="AB4123" s="7">
        <v>0</v>
      </c>
      <c r="AC4123" s="7">
        <v>0</v>
      </c>
      <c r="AD4123" s="7">
        <v>0</v>
      </c>
      <c r="AE4123">
        <v>2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</row>
    <row r="4124" spans="1:44" x14ac:dyDescent="0.25">
      <c r="A4124">
        <v>1567078</v>
      </c>
      <c r="B4124">
        <v>762396</v>
      </c>
      <c r="C4124">
        <v>25.739304149932099</v>
      </c>
      <c r="D4124">
        <v>36.363754260189999</v>
      </c>
      <c r="E4124" s="68" t="s">
        <v>2606</v>
      </c>
      <c r="F4124" s="8">
        <f>INDEX(Δεδομένα!$P:$P,MATCH('2020'!E4124,Δεδομένα!$O:$O,0))</f>
        <v>187</v>
      </c>
      <c r="G4124" s="6" t="s">
        <v>479</v>
      </c>
      <c r="H4124" s="2" t="str">
        <f>INDEX(Δεδομένα!B$1:B$51,MATCH('2020'!G4124,Δεδομένα!A$1:A$51,0))</f>
        <v>ΝΟΤΙΟΥ ΑΙΓΑΙΟΥ</v>
      </c>
      <c r="I4124" s="8">
        <f>INDEX(Δεδομένα!E$1:E$13,MATCH('2020'!H4124,Δεδομένα!D$1:D$13,0))</f>
        <v>10</v>
      </c>
      <c r="J4124" s="1">
        <v>44007</v>
      </c>
      <c r="K4124" s="6" t="s">
        <v>474</v>
      </c>
      <c r="L4124" s="36" t="str">
        <f t="shared" si="256"/>
        <v>25/06/2020 18:52</v>
      </c>
      <c r="M4124" s="1">
        <v>44008</v>
      </c>
      <c r="N4124" s="6" t="s">
        <v>605</v>
      </c>
      <c r="O4124" s="36" t="str">
        <f t="shared" si="257"/>
        <v>26/06/2020 12:10</v>
      </c>
      <c r="P4124" s="46">
        <f t="shared" si="258"/>
        <v>0.72083333333284827</v>
      </c>
      <c r="Q4124" s="48">
        <v>0</v>
      </c>
      <c r="R4124" s="47">
        <f t="shared" si="259"/>
        <v>1037.9999999993015</v>
      </c>
      <c r="S4124" s="6" t="s">
        <v>44</v>
      </c>
      <c r="T4124" s="6" t="s">
        <v>5352</v>
      </c>
      <c r="U4124" s="6" t="s">
        <v>44</v>
      </c>
      <c r="V4124" s="6" t="s">
        <v>5353</v>
      </c>
      <c r="W4124" s="7">
        <v>0</v>
      </c>
      <c r="X4124" s="7">
        <v>0</v>
      </c>
      <c r="Y4124" s="7">
        <v>0</v>
      </c>
      <c r="Z4124" s="7">
        <v>150</v>
      </c>
      <c r="AA4124" s="7">
        <v>0</v>
      </c>
      <c r="AB4124" s="7">
        <v>0</v>
      </c>
      <c r="AC4124" s="7">
        <v>0</v>
      </c>
      <c r="AD4124" s="7">
        <v>0</v>
      </c>
      <c r="AE4124">
        <v>0</v>
      </c>
      <c r="AF4124">
        <v>0</v>
      </c>
      <c r="AG4124">
        <v>0</v>
      </c>
      <c r="AH4124">
        <v>0</v>
      </c>
      <c r="AI4124">
        <v>7</v>
      </c>
      <c r="AJ4124">
        <v>0</v>
      </c>
      <c r="AK4124">
        <v>0</v>
      </c>
      <c r="AL4124">
        <v>1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</row>
    <row r="4125" spans="1:44" x14ac:dyDescent="0.25">
      <c r="A4125">
        <v>1569203</v>
      </c>
      <c r="B4125">
        <v>762378</v>
      </c>
      <c r="C4125">
        <v>22.987987475537999</v>
      </c>
      <c r="D4125">
        <v>36.568899374195396</v>
      </c>
      <c r="E4125" s="68" t="s">
        <v>1001</v>
      </c>
      <c r="F4125" s="8">
        <f>INDEX(Δεδομένα!$P:$P,MATCH('2020'!E4125,Δεδομένα!$O:$O,0))</f>
        <v>153</v>
      </c>
      <c r="G4125" s="6" t="s">
        <v>369</v>
      </c>
      <c r="H4125" s="2" t="str">
        <f>INDEX(Δεδομένα!B$1:B$51,MATCH('2020'!G4125,Δεδομένα!A$1:A$51,0))</f>
        <v>ΠΕΛΛΟΠΟΝΗΣΟΥ</v>
      </c>
      <c r="I4125" s="8">
        <f>INDEX(Δεδομένα!E$1:E$13,MATCH('2020'!H4125,Δεδομένα!D$1:D$13,0))</f>
        <v>8</v>
      </c>
      <c r="J4125" s="1">
        <v>44007</v>
      </c>
      <c r="K4125" s="6" t="s">
        <v>157</v>
      </c>
      <c r="L4125" s="36" t="str">
        <f t="shared" si="256"/>
        <v>25/06/2020 18:10</v>
      </c>
      <c r="M4125" s="1">
        <v>44007</v>
      </c>
      <c r="N4125" s="6" t="s">
        <v>700</v>
      </c>
      <c r="O4125" s="36" t="str">
        <f t="shared" si="257"/>
        <v>25/06/2020 19:45</v>
      </c>
      <c r="P4125" s="46">
        <f t="shared" si="258"/>
        <v>6.5972222218988463E-2</v>
      </c>
      <c r="Q4125" s="48">
        <v>0</v>
      </c>
      <c r="R4125" s="47">
        <f t="shared" si="259"/>
        <v>94.999999995343387</v>
      </c>
      <c r="S4125" s="6" t="s">
        <v>44</v>
      </c>
      <c r="T4125" s="6" t="s">
        <v>1003</v>
      </c>
      <c r="U4125" s="6" t="s">
        <v>44</v>
      </c>
      <c r="V4125" s="6" t="s">
        <v>5350</v>
      </c>
      <c r="W4125" s="7">
        <v>0.05</v>
      </c>
      <c r="X4125" s="7">
        <v>0</v>
      </c>
      <c r="Y4125" s="7">
        <v>0</v>
      </c>
      <c r="Z4125" s="7">
        <v>0</v>
      </c>
      <c r="AA4125" s="7">
        <v>0</v>
      </c>
      <c r="AB4125" s="7">
        <v>0</v>
      </c>
      <c r="AC4125" s="7">
        <v>0</v>
      </c>
      <c r="AD4125" s="7">
        <v>0</v>
      </c>
      <c r="AE4125">
        <v>4</v>
      </c>
      <c r="AF4125">
        <v>0</v>
      </c>
      <c r="AG4125">
        <v>0</v>
      </c>
      <c r="AH4125">
        <v>0</v>
      </c>
      <c r="AI4125">
        <v>0</v>
      </c>
      <c r="AJ4125">
        <v>2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</row>
    <row r="4126" spans="1:44" x14ac:dyDescent="0.25">
      <c r="A4126">
        <v>1606523</v>
      </c>
      <c r="B4126">
        <v>762413</v>
      </c>
      <c r="C4126">
        <v>26.499490872911899</v>
      </c>
      <c r="D4126">
        <v>39.133384671115699</v>
      </c>
      <c r="E4126" s="68" t="s">
        <v>494</v>
      </c>
      <c r="F4126" s="8">
        <f>INDEX(Δεδομένα!$P:$P,MATCH('2020'!E4126,Δεδομένα!$O:$O,0))</f>
        <v>196</v>
      </c>
      <c r="G4126" s="6" t="s">
        <v>495</v>
      </c>
      <c r="H4126" s="2" t="str">
        <f>INDEX(Δεδομένα!B$1:B$51,MATCH('2020'!G4126,Δεδομένα!A$1:A$51,0))</f>
        <v>ΒΟΡΕΙΟΥ ΑΙΓΑΙΟΥ</v>
      </c>
      <c r="I4126" s="8">
        <f>INDEX(Δεδομένα!E$1:E$13,MATCH('2020'!H4126,Δεδομένα!D$1:D$13,0))</f>
        <v>11</v>
      </c>
      <c r="J4126" s="1">
        <v>44007</v>
      </c>
      <c r="K4126" s="6" t="s">
        <v>117</v>
      </c>
      <c r="L4126" s="36" t="str">
        <f t="shared" si="256"/>
        <v>25/06/2020 20:00</v>
      </c>
      <c r="M4126" s="1">
        <v>44007</v>
      </c>
      <c r="N4126" s="6" t="s">
        <v>4165</v>
      </c>
      <c r="O4126" s="36" t="str">
        <f t="shared" si="257"/>
        <v>25/06/2020 20:53</v>
      </c>
      <c r="P4126" s="46">
        <f t="shared" si="258"/>
        <v>3.6805555551836733E-2</v>
      </c>
      <c r="Q4126" s="48">
        <v>0</v>
      </c>
      <c r="R4126" s="47">
        <f t="shared" si="259"/>
        <v>52.999999994644895</v>
      </c>
      <c r="S4126" s="6" t="s">
        <v>44</v>
      </c>
      <c r="T4126" s="6" t="s">
        <v>499</v>
      </c>
      <c r="U4126" s="6" t="s">
        <v>500</v>
      </c>
      <c r="V4126" s="6" t="s">
        <v>1521</v>
      </c>
      <c r="W4126" s="7">
        <v>0</v>
      </c>
      <c r="X4126" s="7">
        <v>0</v>
      </c>
      <c r="Y4126" s="7">
        <v>0</v>
      </c>
      <c r="Z4126" s="7">
        <v>0</v>
      </c>
      <c r="AA4126" s="7">
        <v>0</v>
      </c>
      <c r="AB4126" s="7">
        <v>0.05</v>
      </c>
      <c r="AC4126" s="7">
        <v>0</v>
      </c>
      <c r="AD4126" s="7">
        <v>0</v>
      </c>
      <c r="AE4126">
        <v>5</v>
      </c>
      <c r="AF4126">
        <v>5</v>
      </c>
      <c r="AG4126">
        <v>3</v>
      </c>
      <c r="AH4126">
        <v>0</v>
      </c>
      <c r="AI4126">
        <v>0</v>
      </c>
      <c r="AJ4126">
        <v>3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</row>
    <row r="4127" spans="1:44" x14ac:dyDescent="0.25">
      <c r="A4127">
        <v>1569782</v>
      </c>
      <c r="B4127">
        <v>762246</v>
      </c>
      <c r="C4127">
        <v>22.8414930599005</v>
      </c>
      <c r="D4127">
        <v>39.132467548916303</v>
      </c>
      <c r="E4127" s="68" t="s">
        <v>1250</v>
      </c>
      <c r="F4127" s="8">
        <f>INDEX(Δεδομένα!$P:$P,MATCH('2020'!E4127,Δεδομένα!$O:$O,0))</f>
        <v>105</v>
      </c>
      <c r="G4127" s="6" t="s">
        <v>958</v>
      </c>
      <c r="H4127" s="2" t="str">
        <f>INDEX(Δεδομένα!B$1:B$51,MATCH('2020'!G4127,Δεδομένα!A$1:A$51,0))</f>
        <v>ΘΕΣΣΑΛΙΑΣ</v>
      </c>
      <c r="I4127" s="8">
        <f>INDEX(Δεδομένα!E$1:E$13,MATCH('2020'!H4127,Δεδομένα!D$1:D$13,0))</f>
        <v>6</v>
      </c>
      <c r="J4127" s="1">
        <v>44007</v>
      </c>
      <c r="K4127" s="6" t="s">
        <v>3334</v>
      </c>
      <c r="L4127" s="36" t="str">
        <f t="shared" si="256"/>
        <v>25/06/2020 09:29</v>
      </c>
      <c r="M4127" s="1">
        <v>44007</v>
      </c>
      <c r="N4127" s="6" t="s">
        <v>139</v>
      </c>
      <c r="O4127" s="36" t="str">
        <f t="shared" si="257"/>
        <v>25/06/2020 11:40</v>
      </c>
      <c r="P4127" s="46">
        <f t="shared" si="258"/>
        <v>9.0972222220443655E-2</v>
      </c>
      <c r="Q4127" s="48">
        <v>0</v>
      </c>
      <c r="R4127" s="47">
        <f t="shared" si="259"/>
        <v>130.99999999743886</v>
      </c>
      <c r="S4127" s="6" t="s">
        <v>44</v>
      </c>
      <c r="T4127" s="6" t="s">
        <v>1253</v>
      </c>
      <c r="U4127" s="6" t="s">
        <v>5161</v>
      </c>
      <c r="V4127" s="6" t="s">
        <v>5339</v>
      </c>
      <c r="W4127" s="7">
        <v>0</v>
      </c>
      <c r="X4127" s="7">
        <v>0</v>
      </c>
      <c r="Y4127" s="7">
        <v>0</v>
      </c>
      <c r="Z4127" s="7">
        <v>0</v>
      </c>
      <c r="AA4127" s="7">
        <v>0</v>
      </c>
      <c r="AB4127" s="7">
        <v>15</v>
      </c>
      <c r="AC4127" s="7">
        <v>0</v>
      </c>
      <c r="AD4127" s="7">
        <v>0</v>
      </c>
      <c r="AE4127">
        <v>8</v>
      </c>
      <c r="AF4127">
        <v>0</v>
      </c>
      <c r="AG4127">
        <v>0</v>
      </c>
      <c r="AH4127">
        <v>0</v>
      </c>
      <c r="AI4127">
        <v>0</v>
      </c>
      <c r="AJ4127">
        <v>4</v>
      </c>
      <c r="AK4127">
        <v>4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</row>
    <row r="4128" spans="1:44" x14ac:dyDescent="0.25">
      <c r="A4128">
        <v>1570364</v>
      </c>
      <c r="B4128">
        <v>762408</v>
      </c>
      <c r="C4128">
        <v>22.788957012722499</v>
      </c>
      <c r="D4128">
        <v>39.192820028976499</v>
      </c>
      <c r="E4128" s="68" t="s">
        <v>1250</v>
      </c>
      <c r="F4128" s="8">
        <f>INDEX(Δεδομένα!$P:$P,MATCH('2020'!E4128,Δεδομένα!$O:$O,0))</f>
        <v>105</v>
      </c>
      <c r="G4128" s="6" t="s">
        <v>958</v>
      </c>
      <c r="H4128" s="2" t="str">
        <f>INDEX(Δεδομένα!B$1:B$51,MATCH('2020'!G4128,Δεδομένα!A$1:A$51,0))</f>
        <v>ΘΕΣΣΑΛΙΑΣ</v>
      </c>
      <c r="I4128" s="8">
        <f>INDEX(Δεδομένα!E$1:E$13,MATCH('2020'!H4128,Δεδομένα!D$1:D$13,0))</f>
        <v>6</v>
      </c>
      <c r="J4128" s="1">
        <v>44007</v>
      </c>
      <c r="K4128" s="6" t="s">
        <v>1076</v>
      </c>
      <c r="L4128" s="36" t="str">
        <f t="shared" si="256"/>
        <v>25/06/2020 19:44</v>
      </c>
      <c r="M4128" s="1">
        <v>44007</v>
      </c>
      <c r="N4128" s="6" t="s">
        <v>358</v>
      </c>
      <c r="O4128" s="36" t="str">
        <f t="shared" si="257"/>
        <v>25/06/2020 20:10</v>
      </c>
      <c r="P4128" s="46">
        <f t="shared" si="258"/>
        <v>1.8055555556202307E-2</v>
      </c>
      <c r="Q4128" s="48">
        <v>0</v>
      </c>
      <c r="R4128" s="47">
        <f t="shared" si="259"/>
        <v>26.000000000931323</v>
      </c>
      <c r="S4128" s="6" t="s">
        <v>44</v>
      </c>
      <c r="T4128" s="6" t="s">
        <v>1253</v>
      </c>
      <c r="U4128" s="6" t="s">
        <v>5085</v>
      </c>
      <c r="V4128" s="6" t="s">
        <v>4281</v>
      </c>
      <c r="W4128" s="7">
        <v>0</v>
      </c>
      <c r="X4128" s="7">
        <v>0</v>
      </c>
      <c r="Y4128" s="7">
        <v>0</v>
      </c>
      <c r="Z4128" s="7">
        <v>0</v>
      </c>
      <c r="AA4128" s="7">
        <v>0</v>
      </c>
      <c r="AB4128" s="7">
        <v>50</v>
      </c>
      <c r="AC4128" s="7">
        <v>0</v>
      </c>
      <c r="AD4128" s="7">
        <v>0</v>
      </c>
      <c r="AE4128">
        <v>4</v>
      </c>
      <c r="AF4128">
        <v>0</v>
      </c>
      <c r="AG4128">
        <v>0</v>
      </c>
      <c r="AH4128">
        <v>0</v>
      </c>
      <c r="AI4128">
        <v>0</v>
      </c>
      <c r="AJ4128">
        <v>2</v>
      </c>
      <c r="AK4128">
        <v>2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</row>
    <row r="4129" spans="1:44" x14ac:dyDescent="0.25">
      <c r="A4129">
        <v>1570323</v>
      </c>
      <c r="B4129">
        <v>762392</v>
      </c>
      <c r="C4129">
        <v>25.390585027857099</v>
      </c>
      <c r="D4129">
        <v>41.129049768892401</v>
      </c>
      <c r="E4129" s="68" t="s">
        <v>946</v>
      </c>
      <c r="F4129" s="8">
        <f>INDEX(Δεδομένα!$P:$P,MATCH('2020'!E4129,Δεδομένα!$O:$O,0))</f>
        <v>19</v>
      </c>
      <c r="G4129" s="6" t="s">
        <v>64</v>
      </c>
      <c r="H4129" s="2" t="str">
        <f>INDEX(Δεδομένα!B$1:B$51,MATCH('2020'!G4129,Δεδομένα!A$1:A$51,0))</f>
        <v>ΑΝΑΤΟΛΙΚΗΣ ΜΑΚΕΔΟΝΙΑΣ ΚΑΙ ΘΡΑΚΗΣ</v>
      </c>
      <c r="I4129" s="8">
        <f>INDEX(Δεδομένα!E$1:E$13,MATCH('2020'!H4129,Δεδομένα!D$1:D$13,0))</f>
        <v>2</v>
      </c>
      <c r="J4129" s="1">
        <v>44007</v>
      </c>
      <c r="K4129" s="6" t="s">
        <v>86</v>
      </c>
      <c r="L4129" s="36" t="str">
        <f t="shared" si="256"/>
        <v>25/06/2020 18:55</v>
      </c>
      <c r="M4129" s="1">
        <v>44007</v>
      </c>
      <c r="N4129" s="6" t="s">
        <v>1480</v>
      </c>
      <c r="O4129" s="36" t="str">
        <f t="shared" si="257"/>
        <v>25/06/2020 19:06</v>
      </c>
      <c r="P4129" s="46">
        <f t="shared" si="258"/>
        <v>7.6388888846850023E-3</v>
      </c>
      <c r="Q4129" s="48">
        <v>0</v>
      </c>
      <c r="R4129" s="47">
        <f t="shared" si="259"/>
        <v>10.999999993946403</v>
      </c>
      <c r="S4129" s="6" t="s">
        <v>44</v>
      </c>
      <c r="T4129" s="6" t="s">
        <v>948</v>
      </c>
      <c r="U4129" s="6" t="s">
        <v>44</v>
      </c>
      <c r="V4129" s="6" t="s">
        <v>950</v>
      </c>
      <c r="W4129" s="7">
        <v>0</v>
      </c>
      <c r="X4129" s="7">
        <v>0</v>
      </c>
      <c r="Y4129" s="7">
        <v>0</v>
      </c>
      <c r="Z4129" s="7">
        <v>0.02</v>
      </c>
      <c r="AA4129" s="7">
        <v>0</v>
      </c>
      <c r="AB4129" s="7">
        <v>0</v>
      </c>
      <c r="AC4129" s="7">
        <v>0</v>
      </c>
      <c r="AD4129" s="7">
        <v>0</v>
      </c>
      <c r="AE4129">
        <v>2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</row>
    <row r="4130" spans="1:44" x14ac:dyDescent="0.25">
      <c r="A4130">
        <v>1571302</v>
      </c>
      <c r="B4130">
        <v>762332</v>
      </c>
      <c r="C4130">
        <v>22.215375375201798</v>
      </c>
      <c r="D4130">
        <v>38.472199948459597</v>
      </c>
      <c r="E4130" s="68" t="s">
        <v>2978</v>
      </c>
      <c r="F4130" s="8">
        <f>INDEX(Δεδομένα!$P:$P,MATCH('2020'!E4130,Δεδομένα!$O:$O,0))</f>
        <v>172</v>
      </c>
      <c r="G4130" s="6" t="s">
        <v>432</v>
      </c>
      <c r="H4130" s="2" t="str">
        <f>INDEX(Δεδομένα!B$1:B$51,MATCH('2020'!G4130,Δεδομένα!A$1:A$51,0))</f>
        <v>ΣΤΕΡΕΑΣ ΕΛΛΑΔΟΣ</v>
      </c>
      <c r="I4130" s="8">
        <f>INDEX(Δεδομένα!E$1:E$13,MATCH('2020'!H4130,Δεδομένα!D$1:D$13,0))</f>
        <v>9</v>
      </c>
      <c r="J4130" s="1">
        <v>44007</v>
      </c>
      <c r="K4130" s="6" t="s">
        <v>104</v>
      </c>
      <c r="L4130" s="36" t="str">
        <f t="shared" si="256"/>
        <v>25/06/2020 15:30</v>
      </c>
      <c r="M4130" s="1">
        <v>44008</v>
      </c>
      <c r="N4130" s="6" t="s">
        <v>5346</v>
      </c>
      <c r="O4130" s="36" t="str">
        <f t="shared" si="257"/>
        <v>26/06/2020 09:05</v>
      </c>
      <c r="P4130" s="46">
        <f t="shared" si="258"/>
        <v>0.73263888888322981</v>
      </c>
      <c r="Q4130" s="48">
        <v>0</v>
      </c>
      <c r="R4130" s="47">
        <f t="shared" si="259"/>
        <v>1054.9999999918509</v>
      </c>
      <c r="S4130" s="6" t="s">
        <v>44</v>
      </c>
      <c r="T4130" s="6" t="s">
        <v>3855</v>
      </c>
      <c r="U4130" s="6" t="s">
        <v>5264</v>
      </c>
      <c r="V4130" s="6" t="s">
        <v>5264</v>
      </c>
      <c r="W4130" s="7">
        <v>0</v>
      </c>
      <c r="X4130" s="7">
        <v>0</v>
      </c>
      <c r="Y4130" s="7">
        <v>0</v>
      </c>
      <c r="Z4130" s="7">
        <v>0</v>
      </c>
      <c r="AA4130" s="7">
        <v>0</v>
      </c>
      <c r="AB4130" s="7">
        <v>30</v>
      </c>
      <c r="AC4130" s="7">
        <v>0</v>
      </c>
      <c r="AD4130" s="7">
        <v>0</v>
      </c>
      <c r="AE4130">
        <v>18</v>
      </c>
      <c r="AF4130">
        <v>0</v>
      </c>
      <c r="AG4130">
        <v>0</v>
      </c>
      <c r="AH4130">
        <v>0</v>
      </c>
      <c r="AI4130">
        <v>0</v>
      </c>
      <c r="AJ4130">
        <v>9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</row>
    <row r="4131" spans="1:44" x14ac:dyDescent="0.25">
      <c r="A4131">
        <v>1569464</v>
      </c>
      <c r="B4131">
        <v>762305</v>
      </c>
      <c r="C4131">
        <v>26.1091414971178</v>
      </c>
      <c r="D4131">
        <v>38.420703595925303</v>
      </c>
      <c r="E4131" s="68" t="s">
        <v>1661</v>
      </c>
      <c r="F4131" s="8">
        <f>INDEX(Δεδομένα!$P:$P,MATCH('2020'!E4131,Δεδομένα!$O:$O,0))</f>
        <v>201</v>
      </c>
      <c r="G4131" s="6" t="s">
        <v>525</v>
      </c>
      <c r="H4131" s="2" t="str">
        <f>INDEX(Δεδομένα!B$1:B$51,MATCH('2020'!G4131,Δεδομένα!A$1:A$51,0))</f>
        <v>ΒΟΡΕΙΟΥ ΑΙΓΑΙΟΥ</v>
      </c>
      <c r="I4131" s="8">
        <f>INDEX(Δεδομένα!E$1:E$13,MATCH('2020'!H4131,Δεδομένα!D$1:D$13,0))</f>
        <v>11</v>
      </c>
      <c r="J4131" s="1">
        <v>44007</v>
      </c>
      <c r="K4131" s="6" t="s">
        <v>2050</v>
      </c>
      <c r="L4131" s="36" t="str">
        <f t="shared" si="256"/>
        <v>25/06/2020 13:34</v>
      </c>
      <c r="M4131" s="1">
        <v>44007</v>
      </c>
      <c r="N4131" s="6" t="s">
        <v>1288</v>
      </c>
      <c r="O4131" s="36" t="str">
        <f t="shared" si="257"/>
        <v>25/06/2020 14:08</v>
      </c>
      <c r="P4131" s="46">
        <f t="shared" si="258"/>
        <v>2.361111110803904E-2</v>
      </c>
      <c r="Q4131" s="48">
        <v>0</v>
      </c>
      <c r="R4131" s="47">
        <f t="shared" si="259"/>
        <v>33.999999995576218</v>
      </c>
      <c r="S4131" s="6" t="s">
        <v>44</v>
      </c>
      <c r="T4131" s="6" t="s">
        <v>527</v>
      </c>
      <c r="U4131" s="6" t="s">
        <v>537</v>
      </c>
      <c r="V4131" s="6" t="s">
        <v>5343</v>
      </c>
      <c r="W4131" s="7">
        <v>0</v>
      </c>
      <c r="X4131" s="7">
        <v>0</v>
      </c>
      <c r="Y4131" s="7">
        <v>0</v>
      </c>
      <c r="Z4131" s="7">
        <v>0.3</v>
      </c>
      <c r="AA4131" s="7">
        <v>0</v>
      </c>
      <c r="AB4131" s="7">
        <v>0</v>
      </c>
      <c r="AC4131" s="7">
        <v>0</v>
      </c>
      <c r="AD4131" s="7">
        <v>0</v>
      </c>
      <c r="AE4131">
        <v>10</v>
      </c>
      <c r="AF4131">
        <v>3</v>
      </c>
      <c r="AG4131">
        <v>0</v>
      </c>
      <c r="AH4131">
        <v>0</v>
      </c>
      <c r="AI4131">
        <v>0</v>
      </c>
      <c r="AJ4131">
        <v>6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</row>
    <row r="4132" spans="1:44" x14ac:dyDescent="0.25">
      <c r="A4132">
        <v>1569463</v>
      </c>
      <c r="B4132">
        <v>762458</v>
      </c>
      <c r="C4132">
        <v>26.094571972326701</v>
      </c>
      <c r="D4132">
        <v>38.323218267346697</v>
      </c>
      <c r="E4132" s="68" t="s">
        <v>1661</v>
      </c>
      <c r="F4132" s="8">
        <f>INDEX(Δεδομένα!$P:$P,MATCH('2020'!E4132,Δεδομένα!$O:$O,0))</f>
        <v>201</v>
      </c>
      <c r="G4132" s="6" t="s">
        <v>525</v>
      </c>
      <c r="H4132" s="2" t="str">
        <f>INDEX(Δεδομένα!B$1:B$51,MATCH('2020'!G4132,Δεδομένα!A$1:A$51,0))</f>
        <v>ΒΟΡΕΙΟΥ ΑΙΓΑΙΟΥ</v>
      </c>
      <c r="I4132" s="8">
        <f>INDEX(Δεδομένα!E$1:E$13,MATCH('2020'!H4132,Δεδομένα!D$1:D$13,0))</f>
        <v>11</v>
      </c>
      <c r="J4132" s="1">
        <v>44007</v>
      </c>
      <c r="K4132" s="6" t="s">
        <v>4894</v>
      </c>
      <c r="L4132" s="36" t="str">
        <f t="shared" si="256"/>
        <v>25/06/2020 22:26</v>
      </c>
      <c r="M4132" s="1">
        <v>44008</v>
      </c>
      <c r="N4132" s="6" t="s">
        <v>3015</v>
      </c>
      <c r="O4132" s="36" t="str">
        <f t="shared" si="257"/>
        <v>26/06/2020 01:35</v>
      </c>
      <c r="P4132" s="46">
        <f t="shared" si="258"/>
        <v>0.13124999999854481</v>
      </c>
      <c r="Q4132" s="48">
        <v>0</v>
      </c>
      <c r="R4132" s="47">
        <f t="shared" si="259"/>
        <v>188.99999999790452</v>
      </c>
      <c r="S4132" s="6" t="s">
        <v>44</v>
      </c>
      <c r="T4132" s="6" t="s">
        <v>527</v>
      </c>
      <c r="U4132" s="6" t="s">
        <v>537</v>
      </c>
      <c r="V4132" s="6" t="s">
        <v>5354</v>
      </c>
      <c r="W4132" s="7">
        <v>0</v>
      </c>
      <c r="X4132" s="7">
        <v>0</v>
      </c>
      <c r="Y4132" s="7">
        <v>0</v>
      </c>
      <c r="Z4132" s="7">
        <v>0</v>
      </c>
      <c r="AA4132" s="7">
        <v>0</v>
      </c>
      <c r="AB4132" s="7">
        <v>3</v>
      </c>
      <c r="AC4132" s="7">
        <v>0</v>
      </c>
      <c r="AD4132" s="7">
        <v>0</v>
      </c>
      <c r="AE4132">
        <v>6</v>
      </c>
      <c r="AF4132">
        <v>3</v>
      </c>
      <c r="AG4132">
        <v>0</v>
      </c>
      <c r="AH4132">
        <v>0</v>
      </c>
      <c r="AI4132">
        <v>0</v>
      </c>
      <c r="AJ4132">
        <v>5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</row>
    <row r="4133" spans="1:44" x14ac:dyDescent="0.25">
      <c r="A4133">
        <v>1567092</v>
      </c>
      <c r="B4133">
        <v>762600</v>
      </c>
      <c r="C4133">
        <v>21.340523986378098</v>
      </c>
      <c r="D4133">
        <v>38.434116891852902</v>
      </c>
      <c r="E4133" s="68" t="s">
        <v>334</v>
      </c>
      <c r="F4133" s="8">
        <f>INDEX(Δεδομένα!$P:$P,MATCH('2020'!E4133,Δεδομένα!$O:$O,0))</f>
        <v>127</v>
      </c>
      <c r="G4133" s="6" t="s">
        <v>335</v>
      </c>
      <c r="H4133" s="2" t="str">
        <f>INDEX(Δεδομένα!B$1:B$51,MATCH('2020'!G4133,Δεδομένα!A$1:A$51,0))</f>
        <v>ΔΥΤΙΚΗΣ ΕΛΛΑΔΟΣ</v>
      </c>
      <c r="I4133" s="8">
        <f>INDEX(Δεδομένα!E$1:E$13,MATCH('2020'!H4133,Δεδομένα!D$1:D$13,0))</f>
        <v>7</v>
      </c>
      <c r="J4133" s="1">
        <v>44008</v>
      </c>
      <c r="K4133" s="6" t="s">
        <v>66</v>
      </c>
      <c r="L4133" s="36" t="str">
        <f t="shared" si="256"/>
        <v>26/06/2020 15:15</v>
      </c>
      <c r="M4133" s="1">
        <v>44008</v>
      </c>
      <c r="N4133" s="6" t="s">
        <v>1428</v>
      </c>
      <c r="O4133" s="36" t="str">
        <f t="shared" si="257"/>
        <v>26/06/2020 17:43</v>
      </c>
      <c r="P4133" s="46">
        <f t="shared" si="258"/>
        <v>0.10277777777810115</v>
      </c>
      <c r="Q4133" s="48">
        <v>0</v>
      </c>
      <c r="R4133" s="47">
        <f t="shared" si="259"/>
        <v>148.00000000046566</v>
      </c>
      <c r="S4133" s="6" t="s">
        <v>338</v>
      </c>
      <c r="T4133" s="6" t="s">
        <v>343</v>
      </c>
      <c r="U4133" s="6" t="s">
        <v>44</v>
      </c>
      <c r="V4133" s="6" t="s">
        <v>5362</v>
      </c>
      <c r="W4133" s="7">
        <v>0</v>
      </c>
      <c r="X4133" s="7">
        <v>0</v>
      </c>
      <c r="Y4133" s="7">
        <v>0</v>
      </c>
      <c r="Z4133" s="7">
        <v>0</v>
      </c>
      <c r="AA4133" s="7">
        <v>4</v>
      </c>
      <c r="AB4133" s="7">
        <v>0</v>
      </c>
      <c r="AC4133" s="7">
        <v>0</v>
      </c>
      <c r="AD4133" s="7">
        <v>0</v>
      </c>
      <c r="AE4133">
        <v>8</v>
      </c>
      <c r="AF4133">
        <v>0</v>
      </c>
      <c r="AG4133">
        <v>0</v>
      </c>
      <c r="AH4133">
        <v>0</v>
      </c>
      <c r="AI4133">
        <v>0</v>
      </c>
      <c r="AJ4133">
        <v>4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</row>
    <row r="4134" spans="1:44" x14ac:dyDescent="0.25">
      <c r="A4134">
        <v>1566805</v>
      </c>
      <c r="B4134">
        <v>0</v>
      </c>
      <c r="C4134">
        <v>0</v>
      </c>
      <c r="D4134">
        <v>0</v>
      </c>
      <c r="E4134" s="68" t="s">
        <v>1431</v>
      </c>
      <c r="F4134" s="8">
        <f>INDEX(Δεδομένα!$P:$P,MATCH('2020'!E4134,Δεδομένα!$O:$O,0))</f>
        <v>128</v>
      </c>
      <c r="G4134" s="6" t="s">
        <v>335</v>
      </c>
      <c r="H4134" s="2" t="str">
        <f>INDEX(Δεδομένα!B$1:B$51,MATCH('2020'!G4134,Δεδομένα!A$1:A$51,0))</f>
        <v>ΔΥΤΙΚΗΣ ΕΛΛΑΔΟΣ</v>
      </c>
      <c r="I4134" s="8">
        <f>INDEX(Δεδομένα!E$1:E$13,MATCH('2020'!H4134,Δεδομένα!D$1:D$13,0))</f>
        <v>7</v>
      </c>
      <c r="J4134" s="1">
        <v>44008</v>
      </c>
      <c r="K4134" s="6" t="s">
        <v>543</v>
      </c>
      <c r="L4134" s="36" t="str">
        <f t="shared" si="256"/>
        <v>26/06/2020 15:45</v>
      </c>
      <c r="M4134" s="1">
        <v>44008</v>
      </c>
      <c r="N4134" s="6" t="s">
        <v>1385</v>
      </c>
      <c r="O4134" s="36" t="str">
        <f t="shared" si="257"/>
        <v>26/06/2020 17:48</v>
      </c>
      <c r="P4134" s="46">
        <f t="shared" si="258"/>
        <v>8.5416666668606922E-2</v>
      </c>
      <c r="Q4134" s="48">
        <v>0</v>
      </c>
      <c r="R4134" s="47">
        <f t="shared" si="259"/>
        <v>123.00000000279397</v>
      </c>
      <c r="S4134" s="6" t="s">
        <v>1016</v>
      </c>
      <c r="T4134" s="6" t="s">
        <v>1017</v>
      </c>
      <c r="U4134" s="6" t="s">
        <v>1018</v>
      </c>
      <c r="V4134" s="6" t="s">
        <v>5364</v>
      </c>
      <c r="W4134" s="7">
        <v>0</v>
      </c>
      <c r="X4134" s="7">
        <v>0</v>
      </c>
      <c r="Y4134" s="7">
        <v>0</v>
      </c>
      <c r="Z4134" s="7">
        <v>3</v>
      </c>
      <c r="AA4134" s="7">
        <v>0</v>
      </c>
      <c r="AB4134" s="7">
        <v>7</v>
      </c>
      <c r="AC4134" s="7">
        <v>0</v>
      </c>
      <c r="AD4134" s="7">
        <v>0</v>
      </c>
      <c r="AE4134">
        <v>6</v>
      </c>
      <c r="AF4134">
        <v>0</v>
      </c>
      <c r="AG4134">
        <v>0</v>
      </c>
      <c r="AH4134">
        <v>0</v>
      </c>
      <c r="AI4134">
        <v>0</v>
      </c>
      <c r="AJ4134">
        <v>3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</row>
    <row r="4135" spans="1:44" x14ac:dyDescent="0.25">
      <c r="A4135">
        <v>1567113</v>
      </c>
      <c r="B4135">
        <v>762648</v>
      </c>
      <c r="C4135">
        <v>21.1935161231481</v>
      </c>
      <c r="D4135">
        <v>38.4854497112198</v>
      </c>
      <c r="E4135" s="68" t="s">
        <v>334</v>
      </c>
      <c r="F4135" s="8">
        <f>INDEX(Δεδομένα!$P:$P,MATCH('2020'!E4135,Δεδομένα!$O:$O,0))</f>
        <v>127</v>
      </c>
      <c r="G4135" s="6" t="s">
        <v>335</v>
      </c>
      <c r="H4135" s="2" t="str">
        <f>INDEX(Δεδομένα!B$1:B$51,MATCH('2020'!G4135,Δεδομένα!A$1:A$51,0))</f>
        <v>ΔΥΤΙΚΗΣ ΕΛΛΑΔΟΣ</v>
      </c>
      <c r="I4135" s="8">
        <f>INDEX(Δεδομένα!E$1:E$13,MATCH('2020'!H4135,Δεδομένα!D$1:D$13,0))</f>
        <v>7</v>
      </c>
      <c r="J4135" s="1">
        <v>44008</v>
      </c>
      <c r="K4135" s="6" t="s">
        <v>621</v>
      </c>
      <c r="L4135" s="36" t="str">
        <f t="shared" si="256"/>
        <v>26/06/2020 18:20</v>
      </c>
      <c r="M4135" s="1">
        <v>44008</v>
      </c>
      <c r="N4135" s="6" t="s">
        <v>1844</v>
      </c>
      <c r="O4135" s="36" t="str">
        <f t="shared" si="257"/>
        <v>26/06/2020 23:30</v>
      </c>
      <c r="P4135" s="46">
        <f t="shared" si="258"/>
        <v>0.21527777777373558</v>
      </c>
      <c r="Q4135" s="48">
        <v>0</v>
      </c>
      <c r="R4135" s="47">
        <f t="shared" si="259"/>
        <v>309.99999999417923</v>
      </c>
      <c r="S4135" s="6" t="s">
        <v>338</v>
      </c>
      <c r="T4135" s="6" t="s">
        <v>343</v>
      </c>
      <c r="U4135" s="6" t="s">
        <v>44</v>
      </c>
      <c r="V4135" s="6" t="s">
        <v>5160</v>
      </c>
      <c r="W4135" s="7">
        <v>0</v>
      </c>
      <c r="X4135" s="7">
        <v>0.1</v>
      </c>
      <c r="Y4135" s="7">
        <v>0</v>
      </c>
      <c r="Z4135" s="7">
        <v>0</v>
      </c>
      <c r="AA4135" s="7">
        <v>1</v>
      </c>
      <c r="AB4135" s="7">
        <v>0</v>
      </c>
      <c r="AC4135" s="7">
        <v>0</v>
      </c>
      <c r="AD4135" s="7">
        <v>0</v>
      </c>
      <c r="AE4135">
        <v>8</v>
      </c>
      <c r="AF4135">
        <v>0</v>
      </c>
      <c r="AG4135">
        <v>0</v>
      </c>
      <c r="AH4135">
        <v>0</v>
      </c>
      <c r="AI4135">
        <v>0</v>
      </c>
      <c r="AJ4135">
        <v>4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</row>
    <row r="4136" spans="1:44" x14ac:dyDescent="0.25">
      <c r="A4136">
        <v>1566499</v>
      </c>
      <c r="B4136">
        <v>762586</v>
      </c>
      <c r="C4136">
        <v>22.455425993856</v>
      </c>
      <c r="D4136">
        <v>37.480203718273202</v>
      </c>
      <c r="E4136" s="68" t="s">
        <v>1893</v>
      </c>
      <c r="F4136" s="8">
        <f>INDEX(Δεδομένα!$P:$P,MATCH('2020'!E4136,Δεδομένα!$O:$O,0))</f>
        <v>137</v>
      </c>
      <c r="G4136" s="6" t="s">
        <v>932</v>
      </c>
      <c r="H4136" s="2" t="str">
        <f>INDEX(Δεδομένα!B$1:B$51,MATCH('2020'!G4136,Δεδομένα!A$1:A$51,0))</f>
        <v>ΠΕΛΛΟΠΟΝΗΣΟΥ</v>
      </c>
      <c r="I4136" s="8">
        <f>INDEX(Δεδομένα!E$1:E$13,MATCH('2020'!H4136,Δεδομένα!D$1:D$13,0))</f>
        <v>8</v>
      </c>
      <c r="J4136" s="1">
        <v>44008</v>
      </c>
      <c r="K4136" s="6" t="s">
        <v>277</v>
      </c>
      <c r="L4136" s="36" t="str">
        <f t="shared" si="256"/>
        <v>26/06/2020 14:55</v>
      </c>
      <c r="M4136" s="1">
        <v>44008</v>
      </c>
      <c r="N4136" s="6" t="s">
        <v>926</v>
      </c>
      <c r="O4136" s="36" t="str">
        <f t="shared" si="257"/>
        <v>26/06/2020 15:35</v>
      </c>
      <c r="P4136" s="46">
        <f t="shared" si="258"/>
        <v>2.7777777773735579E-2</v>
      </c>
      <c r="Q4136" s="48">
        <v>0</v>
      </c>
      <c r="R4136" s="47">
        <f t="shared" si="259"/>
        <v>39.999999994179234</v>
      </c>
      <c r="S4136" s="6" t="s">
        <v>933</v>
      </c>
      <c r="T4136" s="6" t="s">
        <v>1894</v>
      </c>
      <c r="U4136" s="6" t="s">
        <v>44</v>
      </c>
      <c r="V4136" s="6" t="s">
        <v>2687</v>
      </c>
      <c r="W4136" s="7">
        <v>0</v>
      </c>
      <c r="X4136" s="7">
        <v>0</v>
      </c>
      <c r="Y4136" s="7">
        <v>0</v>
      </c>
      <c r="Z4136" s="7">
        <v>0</v>
      </c>
      <c r="AA4136" s="7">
        <v>0</v>
      </c>
      <c r="AB4136" s="7">
        <v>0.03</v>
      </c>
      <c r="AC4136" s="7">
        <v>0</v>
      </c>
      <c r="AD4136" s="7">
        <v>0</v>
      </c>
      <c r="AE4136">
        <v>6</v>
      </c>
      <c r="AF4136">
        <v>0</v>
      </c>
      <c r="AG4136">
        <v>0</v>
      </c>
      <c r="AH4136">
        <v>0</v>
      </c>
      <c r="AI4136">
        <v>0</v>
      </c>
      <c r="AJ4136">
        <v>3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</row>
    <row r="4137" spans="1:44" x14ac:dyDescent="0.25">
      <c r="A4137">
        <v>1572219</v>
      </c>
      <c r="B4137">
        <v>762551</v>
      </c>
      <c r="C4137">
        <v>20.829947415946901</v>
      </c>
      <c r="D4137">
        <v>39.133046984279403</v>
      </c>
      <c r="E4137" s="68" t="s">
        <v>267</v>
      </c>
      <c r="F4137" s="8">
        <f>INDEX(Δεδομένα!$P:$P,MATCH('2020'!E4137,Δεδομένα!$O:$O,0))</f>
        <v>94</v>
      </c>
      <c r="G4137" s="6" t="s">
        <v>268</v>
      </c>
      <c r="H4137" s="2" t="str">
        <f>INDEX(Δεδομένα!B$1:B$51,MATCH('2020'!G4137,Δεδομένα!A$1:A$51,0))</f>
        <v>ΗΠΕΙΡΟΥ</v>
      </c>
      <c r="I4137" s="8">
        <f>INDEX(Δεδομένα!E$1:E$13,MATCH('2020'!H4137,Δεδομένα!D$1:D$13,0))</f>
        <v>5</v>
      </c>
      <c r="J4137" s="1">
        <v>44008</v>
      </c>
      <c r="K4137" s="6" t="s">
        <v>130</v>
      </c>
      <c r="L4137" s="36" t="str">
        <f t="shared" si="256"/>
        <v>26/06/2020 12:44</v>
      </c>
      <c r="M4137" s="1">
        <v>44008</v>
      </c>
      <c r="N4137" s="6" t="s">
        <v>130</v>
      </c>
      <c r="O4137" s="36" t="str">
        <f t="shared" si="257"/>
        <v>26/06/2020 12:44</v>
      </c>
      <c r="P4137" s="46">
        <f t="shared" si="258"/>
        <v>0</v>
      </c>
      <c r="Q4137" s="48">
        <v>0</v>
      </c>
      <c r="R4137" s="47">
        <f t="shared" si="259"/>
        <v>0</v>
      </c>
      <c r="S4137" s="6" t="s">
        <v>44</v>
      </c>
      <c r="T4137" s="6" t="s">
        <v>270</v>
      </c>
      <c r="U4137" s="6" t="s">
        <v>44</v>
      </c>
      <c r="V4137" s="6" t="s">
        <v>1649</v>
      </c>
      <c r="W4137" s="7">
        <v>0</v>
      </c>
      <c r="X4137" s="7">
        <v>0</v>
      </c>
      <c r="Y4137" s="7">
        <v>0</v>
      </c>
      <c r="Z4137" s="7">
        <v>0</v>
      </c>
      <c r="AA4137" s="7">
        <v>0.5</v>
      </c>
      <c r="AB4137" s="7">
        <v>0</v>
      </c>
      <c r="AC4137" s="7">
        <v>0</v>
      </c>
      <c r="AD4137" s="7">
        <v>0</v>
      </c>
      <c r="AE4137">
        <v>9</v>
      </c>
      <c r="AF4137">
        <v>0</v>
      </c>
      <c r="AG4137">
        <v>0</v>
      </c>
      <c r="AH4137">
        <v>0</v>
      </c>
      <c r="AI4137">
        <v>1</v>
      </c>
      <c r="AJ4137">
        <v>4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</row>
    <row r="4138" spans="1:44" x14ac:dyDescent="0.25">
      <c r="A4138">
        <v>1612288</v>
      </c>
      <c r="B4138">
        <v>762641</v>
      </c>
      <c r="C4138">
        <v>22.013588544923401</v>
      </c>
      <c r="D4138">
        <v>38.241236557056503</v>
      </c>
      <c r="E4138" s="68" t="s">
        <v>313</v>
      </c>
      <c r="F4138" s="8">
        <f>INDEX(Δεδομένα!$P:$P,MATCH('2020'!E4138,Δεδομένα!$O:$O,0))</f>
        <v>124</v>
      </c>
      <c r="G4138" s="6" t="s">
        <v>303</v>
      </c>
      <c r="H4138" s="2" t="str">
        <f>INDEX(Δεδομένα!B$1:B$51,MATCH('2020'!G4138,Δεδομένα!A$1:A$51,0))</f>
        <v>ΔΥΤΙΚΗΣ ΕΛΛΑΔΟΣ</v>
      </c>
      <c r="I4138" s="8">
        <f>INDEX(Δεδομένα!E$1:E$13,MATCH('2020'!H4138,Δεδομένα!D$1:D$13,0))</f>
        <v>7</v>
      </c>
      <c r="J4138" s="1">
        <v>44008</v>
      </c>
      <c r="K4138" s="6" t="s">
        <v>85</v>
      </c>
      <c r="L4138" s="36" t="str">
        <f t="shared" si="256"/>
        <v>26/06/2020 17:50</v>
      </c>
      <c r="M4138" s="1">
        <v>44008</v>
      </c>
      <c r="N4138" s="6" t="s">
        <v>825</v>
      </c>
      <c r="O4138" s="36" t="str">
        <f t="shared" si="257"/>
        <v>26/06/2020 20:30</v>
      </c>
      <c r="P4138" s="46">
        <f t="shared" si="258"/>
        <v>0.11111111110949423</v>
      </c>
      <c r="Q4138" s="48">
        <v>0</v>
      </c>
      <c r="R4138" s="47">
        <f t="shared" si="259"/>
        <v>159.99999999767169</v>
      </c>
      <c r="S4138" s="6" t="s">
        <v>44</v>
      </c>
      <c r="T4138" s="6" t="s">
        <v>316</v>
      </c>
      <c r="U4138" s="6" t="s">
        <v>44</v>
      </c>
      <c r="V4138" s="6" t="s">
        <v>5371</v>
      </c>
      <c r="W4138" s="7">
        <v>0</v>
      </c>
      <c r="X4138" s="7">
        <v>0</v>
      </c>
      <c r="Y4138" s="7">
        <v>0</v>
      </c>
      <c r="Z4138" s="7">
        <v>0</v>
      </c>
      <c r="AA4138" s="7">
        <v>0</v>
      </c>
      <c r="AB4138" s="7">
        <v>0.5</v>
      </c>
      <c r="AC4138" s="7">
        <v>0</v>
      </c>
      <c r="AD4138" s="7">
        <v>0</v>
      </c>
      <c r="AE4138">
        <v>6</v>
      </c>
      <c r="AF4138">
        <v>0</v>
      </c>
      <c r="AG4138">
        <v>0</v>
      </c>
      <c r="AH4138">
        <v>0</v>
      </c>
      <c r="AI4138">
        <v>0</v>
      </c>
      <c r="AJ4138">
        <v>3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</row>
    <row r="4139" spans="1:44" x14ac:dyDescent="0.25">
      <c r="A4139">
        <v>1567008</v>
      </c>
      <c r="B4139">
        <v>762593</v>
      </c>
      <c r="C4139">
        <v>23.299422873760602</v>
      </c>
      <c r="D4139">
        <v>38.331420343704202</v>
      </c>
      <c r="E4139" s="68" t="s">
        <v>845</v>
      </c>
      <c r="F4139" s="8">
        <f>INDEX(Δεδομένα!$P:$P,MATCH('2020'!E4139,Δεδομένα!$O:$O,0))</f>
        <v>176</v>
      </c>
      <c r="G4139" s="6" t="s">
        <v>846</v>
      </c>
      <c r="H4139" s="2" t="str">
        <f>INDEX(Δεδομένα!B$1:B$51,MATCH('2020'!G4139,Δεδομένα!A$1:A$51,0))</f>
        <v>ΣΤΕΡΕΑΣ ΕΛΛΑΔΟΣ</v>
      </c>
      <c r="I4139" s="8">
        <f>INDEX(Δεδομένα!E$1:E$13,MATCH('2020'!H4139,Δεδομένα!D$1:D$13,0))</f>
        <v>9</v>
      </c>
      <c r="J4139" s="1">
        <v>44008</v>
      </c>
      <c r="K4139" s="6" t="s">
        <v>1102</v>
      </c>
      <c r="L4139" s="36" t="str">
        <f t="shared" si="256"/>
        <v>26/06/2020 15:10</v>
      </c>
      <c r="M4139" s="1">
        <v>44008</v>
      </c>
      <c r="N4139" s="6" t="s">
        <v>2114</v>
      </c>
      <c r="O4139" s="36" t="str">
        <f t="shared" si="257"/>
        <v>26/06/2020 15:44</v>
      </c>
      <c r="P4139" s="46">
        <f t="shared" si="258"/>
        <v>2.361111110803904E-2</v>
      </c>
      <c r="Q4139" s="48">
        <v>0</v>
      </c>
      <c r="R4139" s="47">
        <f t="shared" si="259"/>
        <v>33.999999995576218</v>
      </c>
      <c r="S4139" s="6" t="s">
        <v>44</v>
      </c>
      <c r="T4139" s="6" t="s">
        <v>849</v>
      </c>
      <c r="U4139" s="6" t="s">
        <v>2567</v>
      </c>
      <c r="V4139" s="6" t="s">
        <v>5360</v>
      </c>
      <c r="W4139" s="7">
        <v>0</v>
      </c>
      <c r="X4139" s="7">
        <v>0</v>
      </c>
      <c r="Y4139" s="7">
        <v>0</v>
      </c>
      <c r="Z4139" s="7">
        <v>0</v>
      </c>
      <c r="AA4139" s="7">
        <v>0</v>
      </c>
      <c r="AB4139" s="7">
        <v>0</v>
      </c>
      <c r="AC4139" s="7">
        <v>0.5</v>
      </c>
      <c r="AD4139" s="7">
        <v>0</v>
      </c>
      <c r="AE4139">
        <v>6</v>
      </c>
      <c r="AF4139">
        <v>0</v>
      </c>
      <c r="AG4139">
        <v>0</v>
      </c>
      <c r="AH4139">
        <v>0</v>
      </c>
      <c r="AI4139">
        <v>0</v>
      </c>
      <c r="AJ4139">
        <v>3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</row>
    <row r="4140" spans="1:44" x14ac:dyDescent="0.25">
      <c r="A4140">
        <v>1566366</v>
      </c>
      <c r="B4140">
        <v>762626</v>
      </c>
      <c r="C4140">
        <v>23.667663826476801</v>
      </c>
      <c r="D4140">
        <v>38.413250023460499</v>
      </c>
      <c r="E4140" s="68" t="s">
        <v>2005</v>
      </c>
      <c r="F4140" s="8">
        <f>INDEX(Δεδομένα!$P:$P,MATCH('2020'!E4140,Δεδομένα!$O:$O,0))</f>
        <v>179</v>
      </c>
      <c r="G4140" s="6" t="s">
        <v>439</v>
      </c>
      <c r="H4140" s="2" t="str">
        <f>INDEX(Δεδομένα!B$1:B$51,MATCH('2020'!G4140,Δεδομένα!A$1:A$51,0))</f>
        <v>ΣΤΕΡΕΑΣ ΕΛΛΑΔΟΣ</v>
      </c>
      <c r="I4140" s="8">
        <f>INDEX(Δεδομένα!E$1:E$13,MATCH('2020'!H4140,Δεδομένα!D$1:D$13,0))</f>
        <v>9</v>
      </c>
      <c r="J4140" s="1">
        <v>44008</v>
      </c>
      <c r="K4140" s="6" t="s">
        <v>231</v>
      </c>
      <c r="L4140" s="36" t="str">
        <f t="shared" si="256"/>
        <v>26/06/2020 17:20</v>
      </c>
      <c r="M4140" s="1">
        <v>44008</v>
      </c>
      <c r="N4140" s="6" t="s">
        <v>2313</v>
      </c>
      <c r="O4140" s="36" t="str">
        <f t="shared" si="257"/>
        <v>26/06/2020 19:22</v>
      </c>
      <c r="P4140" s="46">
        <f t="shared" si="258"/>
        <v>8.4722222221898846E-2</v>
      </c>
      <c r="Q4140" s="48">
        <v>0</v>
      </c>
      <c r="R4140" s="47">
        <f t="shared" si="259"/>
        <v>121.99999999953434</v>
      </c>
      <c r="S4140" s="6" t="s">
        <v>2007</v>
      </c>
      <c r="T4140" s="6" t="s">
        <v>2008</v>
      </c>
      <c r="U4140" s="6" t="s">
        <v>5268</v>
      </c>
      <c r="V4140" s="6" t="s">
        <v>5369</v>
      </c>
      <c r="W4140" s="7">
        <v>0</v>
      </c>
      <c r="X4140" s="7">
        <v>0</v>
      </c>
      <c r="Y4140" s="7">
        <v>0</v>
      </c>
      <c r="Z4140" s="7">
        <v>0</v>
      </c>
      <c r="AA4140" s="7">
        <v>0</v>
      </c>
      <c r="AB4140" s="7">
        <v>2</v>
      </c>
      <c r="AC4140" s="7">
        <v>0</v>
      </c>
      <c r="AD4140" s="7">
        <v>0</v>
      </c>
      <c r="AE4140">
        <v>13</v>
      </c>
      <c r="AF4140">
        <v>0</v>
      </c>
      <c r="AG4140">
        <v>0</v>
      </c>
      <c r="AH4140">
        <v>0</v>
      </c>
      <c r="AI4140">
        <v>0</v>
      </c>
      <c r="AJ4140">
        <v>6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</row>
    <row r="4141" spans="1:44" x14ac:dyDescent="0.25">
      <c r="A4141">
        <v>1566910</v>
      </c>
      <c r="B4141">
        <v>762625</v>
      </c>
      <c r="C4141">
        <v>20.817970518138399</v>
      </c>
      <c r="D4141">
        <v>37.806787823687401</v>
      </c>
      <c r="E4141" s="68" t="s">
        <v>1599</v>
      </c>
      <c r="F4141" s="8">
        <f>INDEX(Δεδομένα!$P:$P,MATCH('2020'!E4141,Δεδομένα!$O:$O,0))</f>
        <v>238</v>
      </c>
      <c r="G4141" s="6" t="s">
        <v>1600</v>
      </c>
      <c r="H4141" s="2" t="str">
        <f>INDEX(Δεδομένα!B$1:B$51,MATCH('2020'!G4141,Δεδομένα!A$1:A$51,0))</f>
        <v>ΙΟΝΙΩΝ ΝΗΣΩΝ</v>
      </c>
      <c r="I4141" s="8">
        <f>INDEX(Δεδομένα!E$1:E$13,MATCH('2020'!H4141,Δεδομένα!D$1:D$13,0))</f>
        <v>13</v>
      </c>
      <c r="J4141" s="1">
        <v>44008</v>
      </c>
      <c r="K4141" s="6" t="s">
        <v>530</v>
      </c>
      <c r="L4141" s="36" t="str">
        <f t="shared" si="256"/>
        <v>26/06/2020 17:05</v>
      </c>
      <c r="M4141" s="1">
        <v>44008</v>
      </c>
      <c r="N4141" s="6" t="s">
        <v>157</v>
      </c>
      <c r="O4141" s="36" t="str">
        <f t="shared" si="257"/>
        <v>26/06/2020 18:10</v>
      </c>
      <c r="P4141" s="46">
        <f t="shared" si="258"/>
        <v>4.5138888890505768E-2</v>
      </c>
      <c r="Q4141" s="48">
        <v>0</v>
      </c>
      <c r="R4141" s="47">
        <f t="shared" si="259"/>
        <v>65.000000002328306</v>
      </c>
      <c r="S4141" s="6" t="s">
        <v>44</v>
      </c>
      <c r="T4141" s="6" t="s">
        <v>1601</v>
      </c>
      <c r="U4141" s="6" t="s">
        <v>44</v>
      </c>
      <c r="V4141" s="6" t="s">
        <v>5368</v>
      </c>
      <c r="W4141" s="7">
        <v>0</v>
      </c>
      <c r="X4141" s="7">
        <v>0</v>
      </c>
      <c r="Y4141" s="7">
        <v>0</v>
      </c>
      <c r="Z4141" s="7">
        <v>0</v>
      </c>
      <c r="AA4141" s="7">
        <v>0</v>
      </c>
      <c r="AB4141" s="7">
        <v>1</v>
      </c>
      <c r="AC4141" s="7">
        <v>0</v>
      </c>
      <c r="AD4141" s="7">
        <v>0</v>
      </c>
      <c r="AE4141">
        <v>6</v>
      </c>
      <c r="AF4141">
        <v>0</v>
      </c>
      <c r="AG4141">
        <v>0</v>
      </c>
      <c r="AH4141">
        <v>0</v>
      </c>
      <c r="AI4141">
        <v>0</v>
      </c>
      <c r="AJ4141">
        <v>2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</row>
    <row r="4142" spans="1:44" x14ac:dyDescent="0.25">
      <c r="A4142">
        <v>1567109</v>
      </c>
      <c r="B4142">
        <v>762647</v>
      </c>
      <c r="C4142">
        <v>22.185289794325101</v>
      </c>
      <c r="D4142">
        <v>40.563179838489603</v>
      </c>
      <c r="E4142" s="68" t="s">
        <v>852</v>
      </c>
      <c r="F4142" s="8">
        <f>INDEX(Δεδομένα!$P:$P,MATCH('2020'!E4142,Δεδομένα!$O:$O,0))</f>
        <v>63</v>
      </c>
      <c r="G4142" s="6" t="s">
        <v>238</v>
      </c>
      <c r="H4142" s="2" t="str">
        <f>INDEX(Δεδομένα!B$1:B$51,MATCH('2020'!G4142,Δεδομένα!A$1:A$51,0))</f>
        <v>ΚΕΝΤΡΙΚΗΣ ΜΑΚΕΔΟΝΙΑΣ</v>
      </c>
      <c r="I4142" s="8">
        <f>INDEX(Δεδομένα!E$1:E$13,MATCH('2020'!H4142,Δεδομένα!D$1:D$13,0))</f>
        <v>3</v>
      </c>
      <c r="J4142" s="1">
        <v>44008</v>
      </c>
      <c r="K4142" s="6" t="s">
        <v>2879</v>
      </c>
      <c r="L4142" s="36" t="str">
        <f t="shared" si="256"/>
        <v>26/06/2020 19:01</v>
      </c>
      <c r="M4142" s="1">
        <v>44008</v>
      </c>
      <c r="N4142" s="6" t="s">
        <v>513</v>
      </c>
      <c r="O4142" s="36" t="str">
        <f t="shared" si="257"/>
        <v>26/06/2020 19:25</v>
      </c>
      <c r="P4142" s="46">
        <f t="shared" si="258"/>
        <v>1.6666666670062114E-2</v>
      </c>
      <c r="Q4142" s="48">
        <v>0</v>
      </c>
      <c r="R4142" s="47">
        <f t="shared" si="259"/>
        <v>24.000000004889444</v>
      </c>
      <c r="S4142" s="6" t="s">
        <v>897</v>
      </c>
      <c r="T4142" s="6" t="s">
        <v>853</v>
      </c>
      <c r="U4142" s="6" t="s">
        <v>44</v>
      </c>
      <c r="V4142" s="6" t="s">
        <v>5372</v>
      </c>
      <c r="W4142" s="7">
        <v>0</v>
      </c>
      <c r="X4142" s="7">
        <v>0</v>
      </c>
      <c r="Y4142" s="7">
        <v>0</v>
      </c>
      <c r="Z4142" s="7">
        <v>0.05</v>
      </c>
      <c r="AA4142" s="7">
        <v>0</v>
      </c>
      <c r="AB4142" s="7">
        <v>0</v>
      </c>
      <c r="AC4142" s="7">
        <v>0</v>
      </c>
      <c r="AD4142" s="7">
        <v>0</v>
      </c>
      <c r="AE4142">
        <v>3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</row>
    <row r="4143" spans="1:44" x14ac:dyDescent="0.25">
      <c r="A4143">
        <v>1569365</v>
      </c>
      <c r="B4143">
        <v>762583</v>
      </c>
      <c r="C4143">
        <v>23.165901345209299</v>
      </c>
      <c r="D4143">
        <v>40.403103918198298</v>
      </c>
      <c r="E4143" s="68" t="s">
        <v>212</v>
      </c>
      <c r="F4143" s="8">
        <f>INDEX(Δεδομένα!$P:$P,MATCH('2020'!E4143,Δεδομένα!$O:$O,0))</f>
        <v>46</v>
      </c>
      <c r="G4143" s="6" t="s">
        <v>170</v>
      </c>
      <c r="H4143" s="2" t="str">
        <f>INDEX(Δεδομένα!B$1:B$51,MATCH('2020'!G4143,Δεδομένα!A$1:A$51,0))</f>
        <v>ΚΕΝΤΡΙΚΗΣ ΜΑΚΕΔΟΝΙΑΣ</v>
      </c>
      <c r="I4143" s="8">
        <f>INDEX(Δεδομένα!E$1:E$13,MATCH('2020'!H4143,Δεδομένα!D$1:D$13,0))</f>
        <v>3</v>
      </c>
      <c r="J4143" s="1">
        <v>44008</v>
      </c>
      <c r="K4143" s="6" t="s">
        <v>112</v>
      </c>
      <c r="L4143" s="36" t="str">
        <f t="shared" si="256"/>
        <v>26/06/2020 14:53</v>
      </c>
      <c r="M4143" s="1">
        <v>44008</v>
      </c>
      <c r="N4143" s="6" t="s">
        <v>1761</v>
      </c>
      <c r="O4143" s="36" t="str">
        <f t="shared" si="257"/>
        <v>26/06/2020 19:11</v>
      </c>
      <c r="P4143" s="46">
        <f t="shared" si="258"/>
        <v>0.17916666666860692</v>
      </c>
      <c r="Q4143" s="48">
        <v>0</v>
      </c>
      <c r="R4143" s="47">
        <f t="shared" si="259"/>
        <v>258.00000000279397</v>
      </c>
      <c r="S4143" s="6" t="s">
        <v>44</v>
      </c>
      <c r="T4143" s="6" t="s">
        <v>73</v>
      </c>
      <c r="U4143" s="6" t="s">
        <v>73</v>
      </c>
      <c r="V4143" s="6" t="s">
        <v>5359</v>
      </c>
      <c r="W4143" s="7">
        <v>0</v>
      </c>
      <c r="X4143" s="7">
        <v>0.5</v>
      </c>
      <c r="Y4143" s="7">
        <v>0</v>
      </c>
      <c r="Z4143" s="7">
        <v>0</v>
      </c>
      <c r="AA4143" s="7">
        <v>0</v>
      </c>
      <c r="AB4143" s="7">
        <v>0</v>
      </c>
      <c r="AC4143" s="7">
        <v>0</v>
      </c>
      <c r="AD4143" s="7">
        <v>1</v>
      </c>
      <c r="AE4143">
        <v>5</v>
      </c>
      <c r="AF4143">
        <v>0</v>
      </c>
      <c r="AG4143">
        <v>0</v>
      </c>
      <c r="AH4143">
        <v>0</v>
      </c>
      <c r="AI4143">
        <v>0</v>
      </c>
      <c r="AJ4143">
        <v>2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</row>
    <row r="4144" spans="1:44" x14ac:dyDescent="0.25">
      <c r="A4144">
        <v>1569361</v>
      </c>
      <c r="B4144">
        <v>762624</v>
      </c>
      <c r="C4144">
        <v>23.051322447716402</v>
      </c>
      <c r="D4144">
        <v>40.5188147608443</v>
      </c>
      <c r="E4144" s="68" t="s">
        <v>212</v>
      </c>
      <c r="F4144" s="8">
        <f>INDEX(Δεδομένα!$P:$P,MATCH('2020'!E4144,Δεδομένα!$O:$O,0))</f>
        <v>46</v>
      </c>
      <c r="G4144" s="6" t="s">
        <v>170</v>
      </c>
      <c r="H4144" s="2" t="str">
        <f>INDEX(Δεδομένα!B$1:B$51,MATCH('2020'!G4144,Δεδομένα!A$1:A$51,0))</f>
        <v>ΚΕΝΤΡΙΚΗΣ ΜΑΚΕΔΟΝΙΑΣ</v>
      </c>
      <c r="I4144" s="8">
        <f>INDEX(Δεδομένα!E$1:E$13,MATCH('2020'!H4144,Δεδομένα!D$1:D$13,0))</f>
        <v>3</v>
      </c>
      <c r="J4144" s="1">
        <v>44008</v>
      </c>
      <c r="K4144" s="6" t="s">
        <v>530</v>
      </c>
      <c r="L4144" s="36" t="str">
        <f t="shared" si="256"/>
        <v>26/06/2020 17:05</v>
      </c>
      <c r="M4144" s="1">
        <v>44008</v>
      </c>
      <c r="N4144" s="6" t="s">
        <v>123</v>
      </c>
      <c r="O4144" s="36" t="str">
        <f t="shared" si="257"/>
        <v>26/06/2020 19:10</v>
      </c>
      <c r="P4144" s="46">
        <f t="shared" si="258"/>
        <v>8.6805555554747116E-2</v>
      </c>
      <c r="Q4144" s="48">
        <v>0</v>
      </c>
      <c r="R4144" s="47">
        <f t="shared" si="259"/>
        <v>124.99999999883585</v>
      </c>
      <c r="S4144" s="6" t="s">
        <v>44</v>
      </c>
      <c r="T4144" s="6" t="s">
        <v>213</v>
      </c>
      <c r="U4144" s="6" t="s">
        <v>216</v>
      </c>
      <c r="V4144" s="6" t="s">
        <v>2107</v>
      </c>
      <c r="W4144" s="7">
        <v>0</v>
      </c>
      <c r="X4144" s="7">
        <v>0</v>
      </c>
      <c r="Y4144" s="7">
        <v>0</v>
      </c>
      <c r="Z4144" s="7">
        <v>3</v>
      </c>
      <c r="AA4144" s="7">
        <v>0</v>
      </c>
      <c r="AB4144" s="7">
        <v>0</v>
      </c>
      <c r="AC4144" s="7">
        <v>0</v>
      </c>
      <c r="AD4144" s="7">
        <v>0</v>
      </c>
      <c r="AE4144">
        <v>7</v>
      </c>
      <c r="AF4144">
        <v>0</v>
      </c>
      <c r="AG4144">
        <v>0</v>
      </c>
      <c r="AH4144">
        <v>0</v>
      </c>
      <c r="AI4144">
        <v>0</v>
      </c>
      <c r="AJ4144">
        <v>3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</row>
    <row r="4145" spans="1:44" x14ac:dyDescent="0.25">
      <c r="A4145">
        <v>1566440</v>
      </c>
      <c r="B4145">
        <v>762644</v>
      </c>
      <c r="C4145">
        <v>24.703314901436499</v>
      </c>
      <c r="D4145">
        <v>40.9669422507394</v>
      </c>
      <c r="E4145" s="68" t="s">
        <v>919</v>
      </c>
      <c r="F4145" s="8">
        <f>INDEX(Δεδομένα!$P:$P,MATCH('2020'!E4145,Δεδομένα!$O:$O,0))</f>
        <v>26</v>
      </c>
      <c r="G4145" s="6" t="s">
        <v>77</v>
      </c>
      <c r="H4145" s="2" t="str">
        <f>INDEX(Δεδομένα!B$1:B$51,MATCH('2020'!G4145,Δεδομένα!A$1:A$51,0))</f>
        <v>ΑΝΑΤΟΛΙΚΗΣ ΜΑΚΕΔΟΝΙΑΣ ΚΑΙ ΘΡΑΚΗΣ</v>
      </c>
      <c r="I4145" s="8">
        <f>INDEX(Δεδομένα!E$1:E$13,MATCH('2020'!H4145,Δεδομένα!D$1:D$13,0))</f>
        <v>2</v>
      </c>
      <c r="J4145" s="1">
        <v>44008</v>
      </c>
      <c r="K4145" s="6" t="s">
        <v>263</v>
      </c>
      <c r="L4145" s="36" t="str">
        <f t="shared" si="256"/>
        <v>26/06/2020 18:35</v>
      </c>
      <c r="M4145" s="1">
        <v>44008</v>
      </c>
      <c r="N4145" s="6" t="s">
        <v>474</v>
      </c>
      <c r="O4145" s="36" t="str">
        <f t="shared" si="257"/>
        <v>26/06/2020 18:52</v>
      </c>
      <c r="P4145" s="46">
        <f t="shared" si="258"/>
        <v>1.1805555557657499E-2</v>
      </c>
      <c r="Q4145" s="48">
        <v>0</v>
      </c>
      <c r="R4145" s="47">
        <f t="shared" si="259"/>
        <v>17.000000003026798</v>
      </c>
      <c r="S4145" s="6" t="s">
        <v>44</v>
      </c>
      <c r="T4145" s="6" t="s">
        <v>921</v>
      </c>
      <c r="U4145" s="6" t="s">
        <v>44</v>
      </c>
      <c r="V4145" s="6" t="s">
        <v>922</v>
      </c>
      <c r="W4145" s="7">
        <v>0</v>
      </c>
      <c r="X4145" s="7">
        <v>0</v>
      </c>
      <c r="Y4145" s="7">
        <v>0</v>
      </c>
      <c r="Z4145" s="7">
        <v>0.1</v>
      </c>
      <c r="AA4145" s="7">
        <v>0</v>
      </c>
      <c r="AB4145" s="7">
        <v>0</v>
      </c>
      <c r="AC4145" s="7">
        <v>0</v>
      </c>
      <c r="AD4145" s="7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</row>
    <row r="4146" spans="1:44" x14ac:dyDescent="0.25">
      <c r="A4146">
        <v>1566447</v>
      </c>
      <c r="B4146">
        <v>762659</v>
      </c>
      <c r="C4146">
        <v>24.584042120578701</v>
      </c>
      <c r="D4146">
        <v>40.955833350093798</v>
      </c>
      <c r="E4146" s="68" t="s">
        <v>919</v>
      </c>
      <c r="F4146" s="8">
        <f>INDEX(Δεδομένα!$P:$P,MATCH('2020'!E4146,Δεδομένα!$O:$O,0))</f>
        <v>26</v>
      </c>
      <c r="G4146" s="6" t="s">
        <v>77</v>
      </c>
      <c r="H4146" s="2" t="str">
        <f>INDEX(Δεδομένα!B$1:B$51,MATCH('2020'!G4146,Δεδομένα!A$1:A$51,0))</f>
        <v>ΑΝΑΤΟΛΙΚΗΣ ΜΑΚΕΔΟΝΙΑΣ ΚΑΙ ΘΡΑΚΗΣ</v>
      </c>
      <c r="I4146" s="8">
        <f>INDEX(Δεδομένα!E$1:E$13,MATCH('2020'!H4146,Δεδομένα!D$1:D$13,0))</f>
        <v>2</v>
      </c>
      <c r="J4146" s="1">
        <v>44008</v>
      </c>
      <c r="K4146" s="6" t="s">
        <v>352</v>
      </c>
      <c r="L4146" s="36" t="str">
        <f t="shared" si="256"/>
        <v>26/06/2020 20:05</v>
      </c>
      <c r="M4146" s="1">
        <v>44008</v>
      </c>
      <c r="N4146" s="6" t="s">
        <v>3454</v>
      </c>
      <c r="O4146" s="36" t="str">
        <f t="shared" si="257"/>
        <v>26/06/2020 20:49</v>
      </c>
      <c r="P4146" s="46">
        <f t="shared" si="258"/>
        <v>3.0555555553291924E-2</v>
      </c>
      <c r="Q4146" s="48">
        <v>0</v>
      </c>
      <c r="R4146" s="47">
        <f t="shared" si="259"/>
        <v>43.999999996740371</v>
      </c>
      <c r="S4146" s="6" t="s">
        <v>44</v>
      </c>
      <c r="T4146" s="6" t="s">
        <v>921</v>
      </c>
      <c r="U4146" s="6" t="s">
        <v>44</v>
      </c>
      <c r="V4146" s="6" t="s">
        <v>5373</v>
      </c>
      <c r="W4146" s="7">
        <v>0</v>
      </c>
      <c r="X4146" s="7">
        <v>0</v>
      </c>
      <c r="Y4146" s="7">
        <v>0</v>
      </c>
      <c r="Z4146" s="7">
        <v>0</v>
      </c>
      <c r="AA4146" s="7">
        <v>0</v>
      </c>
      <c r="AB4146" s="7">
        <v>0</v>
      </c>
      <c r="AC4146" s="7">
        <v>5</v>
      </c>
      <c r="AD4146" s="7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</row>
    <row r="4147" spans="1:44" x14ac:dyDescent="0.25">
      <c r="A4147">
        <v>1568617</v>
      </c>
      <c r="B4147">
        <v>762606</v>
      </c>
      <c r="C4147">
        <v>22.0789364719178</v>
      </c>
      <c r="D4147">
        <v>39.383517655417698</v>
      </c>
      <c r="E4147" s="68" t="s">
        <v>1042</v>
      </c>
      <c r="F4147" s="8">
        <f>INDEX(Δεδομένα!$P:$P,MATCH('2020'!E4147,Δεδομένα!$O:$O,0))</f>
        <v>116</v>
      </c>
      <c r="G4147" s="6" t="s">
        <v>294</v>
      </c>
      <c r="H4147" s="2" t="str">
        <f>INDEX(Δεδομένα!B$1:B$51,MATCH('2020'!G4147,Δεδομένα!A$1:A$51,0))</f>
        <v>ΘΕΣΣΑΛΙΑΣ</v>
      </c>
      <c r="I4147" s="8">
        <f>INDEX(Δεδομένα!E$1:E$13,MATCH('2020'!H4147,Δεδομένα!D$1:D$13,0))</f>
        <v>6</v>
      </c>
      <c r="J4147" s="1">
        <v>44008</v>
      </c>
      <c r="K4147" s="6" t="s">
        <v>281</v>
      </c>
      <c r="L4147" s="36" t="str">
        <f t="shared" si="256"/>
        <v>26/06/2020 16:00</v>
      </c>
      <c r="M4147" s="1">
        <v>44008</v>
      </c>
      <c r="N4147" s="6" t="s">
        <v>230</v>
      </c>
      <c r="O4147" s="36" t="str">
        <f t="shared" si="257"/>
        <v>26/06/2020 16:25</v>
      </c>
      <c r="P4147" s="46">
        <f t="shared" si="258"/>
        <v>1.7361111116770189E-2</v>
      </c>
      <c r="Q4147" s="48">
        <v>0</v>
      </c>
      <c r="R4147" s="47">
        <f t="shared" si="259"/>
        <v>25.000000008149073</v>
      </c>
      <c r="S4147" s="6" t="s">
        <v>44</v>
      </c>
      <c r="T4147" s="6" t="s">
        <v>1043</v>
      </c>
      <c r="U4147" s="6" t="s">
        <v>2310</v>
      </c>
      <c r="V4147" s="6" t="s">
        <v>2311</v>
      </c>
      <c r="W4147" s="7">
        <v>0</v>
      </c>
      <c r="X4147" s="7">
        <v>0</v>
      </c>
      <c r="Y4147" s="7">
        <v>0</v>
      </c>
      <c r="Z4147" s="7">
        <v>0.1</v>
      </c>
      <c r="AA4147" s="7">
        <v>0</v>
      </c>
      <c r="AB4147" s="7">
        <v>0</v>
      </c>
      <c r="AC4147" s="7">
        <v>0</v>
      </c>
      <c r="AD4147" s="7">
        <v>0</v>
      </c>
      <c r="AE4147">
        <v>2</v>
      </c>
      <c r="AF4147">
        <v>0</v>
      </c>
      <c r="AG4147">
        <v>0</v>
      </c>
      <c r="AH4147">
        <v>0</v>
      </c>
      <c r="AI4147">
        <v>0</v>
      </c>
      <c r="AJ4147">
        <v>1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</row>
    <row r="4148" spans="1:44" x14ac:dyDescent="0.25">
      <c r="A4148">
        <v>1566812</v>
      </c>
      <c r="B4148">
        <v>762601</v>
      </c>
      <c r="C4148">
        <v>21.6720616700349</v>
      </c>
      <c r="D4148">
        <v>40.495784628734199</v>
      </c>
      <c r="E4148" s="68" t="s">
        <v>1028</v>
      </c>
      <c r="F4148" s="8">
        <f>INDEX(Δεδομένα!$P:$P,MATCH('2020'!E4148,Δεδομένα!$O:$O,0))</f>
        <v>73</v>
      </c>
      <c r="G4148" s="6" t="s">
        <v>246</v>
      </c>
      <c r="H4148" s="2" t="str">
        <f>INDEX(Δεδομένα!B$1:B$51,MATCH('2020'!G4148,Δεδομένα!A$1:A$51,0))</f>
        <v>ΔΥΤΙΚΗΣ ΜΑΚΕΔΟΝΙΑΣ</v>
      </c>
      <c r="I4148" s="8">
        <f>INDEX(Δεδομένα!E$1:E$13,MATCH('2020'!H4148,Δεδομένα!D$1:D$13,0))</f>
        <v>4</v>
      </c>
      <c r="J4148" s="1">
        <v>44008</v>
      </c>
      <c r="K4148" s="6" t="s">
        <v>2059</v>
      </c>
      <c r="L4148" s="36" t="str">
        <f t="shared" si="256"/>
        <v>26/06/2020 15:56</v>
      </c>
      <c r="M4148" s="1">
        <v>44008</v>
      </c>
      <c r="N4148" s="6" t="s">
        <v>750</v>
      </c>
      <c r="O4148" s="36" t="str">
        <f t="shared" si="257"/>
        <v>26/06/2020 16:45</v>
      </c>
      <c r="P4148" s="46">
        <f t="shared" si="258"/>
        <v>3.4027777772280388E-2</v>
      </c>
      <c r="Q4148" s="48">
        <v>0</v>
      </c>
      <c r="R4148" s="47">
        <f t="shared" si="259"/>
        <v>48.999999992083758</v>
      </c>
      <c r="S4148" s="6" t="s">
        <v>246</v>
      </c>
      <c r="T4148" s="6" t="s">
        <v>1031</v>
      </c>
      <c r="U4148" s="6" t="s">
        <v>44</v>
      </c>
      <c r="V4148" s="6" t="s">
        <v>5363</v>
      </c>
      <c r="W4148" s="7">
        <v>0</v>
      </c>
      <c r="X4148" s="7">
        <v>0</v>
      </c>
      <c r="Y4148" s="7">
        <v>0</v>
      </c>
      <c r="Z4148" s="7">
        <v>3</v>
      </c>
      <c r="AA4148" s="7">
        <v>0</v>
      </c>
      <c r="AB4148" s="7">
        <v>3.5</v>
      </c>
      <c r="AC4148" s="7">
        <v>0</v>
      </c>
      <c r="AD4148" s="7">
        <v>0</v>
      </c>
      <c r="AE4148">
        <v>5</v>
      </c>
      <c r="AF4148">
        <v>0</v>
      </c>
      <c r="AG4148">
        <v>0</v>
      </c>
      <c r="AH4148">
        <v>0</v>
      </c>
      <c r="AI4148">
        <v>0</v>
      </c>
      <c r="AJ4148">
        <v>2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</row>
    <row r="4149" spans="1:44" x14ac:dyDescent="0.25">
      <c r="A4149">
        <v>1566574</v>
      </c>
      <c r="B4149">
        <v>762581</v>
      </c>
      <c r="C4149">
        <v>25.709975974500701</v>
      </c>
      <c r="D4149">
        <v>35.184696090212903</v>
      </c>
      <c r="E4149" s="68" t="s">
        <v>1079</v>
      </c>
      <c r="F4149" s="8">
        <f>INDEX(Δεδομένα!$P:$P,MATCH('2020'!E4149,Δεδομένα!$O:$O,0))</f>
        <v>225</v>
      </c>
      <c r="G4149" s="6" t="s">
        <v>791</v>
      </c>
      <c r="H4149" s="2" t="str">
        <f>INDEX(Δεδομένα!B$1:B$51,MATCH('2020'!G4149,Δεδομένα!A$1:A$51,0))</f>
        <v>ΙΟΝΙΩΝ ΝΗΣΩΝ</v>
      </c>
      <c r="I4149" s="8">
        <f>INDEX(Δεδομένα!E$1:E$13,MATCH('2020'!H4149,Δεδομένα!D$1:D$13,0))</f>
        <v>13</v>
      </c>
      <c r="J4149" s="1">
        <v>44008</v>
      </c>
      <c r="K4149" s="6" t="s">
        <v>176</v>
      </c>
      <c r="L4149" s="36" t="str">
        <f t="shared" si="256"/>
        <v>26/06/2020 14:12</v>
      </c>
      <c r="M4149" s="1">
        <v>44009</v>
      </c>
      <c r="N4149" s="6" t="s">
        <v>47</v>
      </c>
      <c r="O4149" s="36" t="str">
        <f t="shared" si="257"/>
        <v>27/06/2020 21:39</v>
      </c>
      <c r="P4149" s="49">
        <f t="shared" si="258"/>
        <v>1.3104166666671517</v>
      </c>
      <c r="Q4149" s="50">
        <f>1*24</f>
        <v>24</v>
      </c>
      <c r="R4149" s="47">
        <f t="shared" si="259"/>
        <v>1887.0000000006985</v>
      </c>
      <c r="S4149" s="6" t="s">
        <v>3283</v>
      </c>
      <c r="T4149" s="6" t="s">
        <v>1080</v>
      </c>
      <c r="U4149" s="6" t="s">
        <v>44</v>
      </c>
      <c r="V4149" s="6" t="s">
        <v>5358</v>
      </c>
      <c r="W4149" s="7">
        <v>0</v>
      </c>
      <c r="X4149" s="7">
        <v>0</v>
      </c>
      <c r="Y4149" s="7">
        <v>0</v>
      </c>
      <c r="Z4149" s="7">
        <v>9</v>
      </c>
      <c r="AA4149" s="7">
        <v>0</v>
      </c>
      <c r="AB4149" s="7">
        <v>12.8</v>
      </c>
      <c r="AC4149" s="7">
        <v>0</v>
      </c>
      <c r="AD4149" s="7">
        <v>0</v>
      </c>
      <c r="AE4149">
        <v>20</v>
      </c>
      <c r="AF4149">
        <v>5</v>
      </c>
      <c r="AG4149">
        <v>1</v>
      </c>
      <c r="AH4149">
        <v>0</v>
      </c>
      <c r="AI4149">
        <v>16</v>
      </c>
      <c r="AJ4149">
        <v>11</v>
      </c>
      <c r="AK4149">
        <v>1</v>
      </c>
      <c r="AL4149">
        <v>1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</row>
    <row r="4150" spans="1:44" x14ac:dyDescent="0.25">
      <c r="A4150">
        <v>1606727</v>
      </c>
      <c r="B4150">
        <v>762612</v>
      </c>
      <c r="C4150">
        <v>25.973921159394401</v>
      </c>
      <c r="D4150">
        <v>39.244185203724101</v>
      </c>
      <c r="E4150" s="68" t="s">
        <v>506</v>
      </c>
      <c r="F4150" s="8">
        <f>INDEX(Δεδομένα!$P:$P,MATCH('2020'!E4150,Δεδομένα!$O:$O,0))</f>
        <v>197</v>
      </c>
      <c r="G4150" s="6" t="s">
        <v>495</v>
      </c>
      <c r="H4150" s="2" t="str">
        <f>INDEX(Δεδομένα!B$1:B$51,MATCH('2020'!G4150,Δεδομένα!A$1:A$51,0))</f>
        <v>ΒΟΡΕΙΟΥ ΑΙΓΑΙΟΥ</v>
      </c>
      <c r="I4150" s="8">
        <f>INDEX(Δεδομένα!E$1:E$13,MATCH('2020'!H4150,Δεδομένα!D$1:D$13,0))</f>
        <v>11</v>
      </c>
      <c r="J4150" s="1">
        <v>44008</v>
      </c>
      <c r="K4150" s="6" t="s">
        <v>153</v>
      </c>
      <c r="L4150" s="36" t="str">
        <f t="shared" si="256"/>
        <v>26/06/2020 16:15</v>
      </c>
      <c r="M4150" s="1">
        <v>44008</v>
      </c>
      <c r="N4150" s="6" t="s">
        <v>491</v>
      </c>
      <c r="O4150" s="36" t="str">
        <f t="shared" si="257"/>
        <v>26/06/2020 22:05</v>
      </c>
      <c r="P4150" s="46">
        <f t="shared" si="258"/>
        <v>0.24305555555474712</v>
      </c>
      <c r="Q4150" s="48">
        <v>0</v>
      </c>
      <c r="R4150" s="47">
        <f t="shared" si="259"/>
        <v>349.99999999883585</v>
      </c>
      <c r="S4150" s="6" t="s">
        <v>44</v>
      </c>
      <c r="T4150" s="6" t="s">
        <v>508</v>
      </c>
      <c r="U4150" s="6" t="s">
        <v>5365</v>
      </c>
      <c r="V4150" s="6" t="s">
        <v>5366</v>
      </c>
      <c r="W4150" s="7">
        <v>0</v>
      </c>
      <c r="X4150" s="7">
        <v>0.5</v>
      </c>
      <c r="Y4150" s="7">
        <v>0</v>
      </c>
      <c r="Z4150" s="7">
        <v>1.5</v>
      </c>
      <c r="AA4150" s="7">
        <v>0</v>
      </c>
      <c r="AB4150" s="7">
        <v>0</v>
      </c>
      <c r="AC4150" s="7">
        <v>0</v>
      </c>
      <c r="AD4150" s="7">
        <v>0</v>
      </c>
      <c r="AE4150">
        <v>7</v>
      </c>
      <c r="AF4150">
        <v>0</v>
      </c>
      <c r="AG4150">
        <v>1</v>
      </c>
      <c r="AH4150">
        <v>0</v>
      </c>
      <c r="AI4150">
        <v>0</v>
      </c>
      <c r="AJ4150">
        <v>1</v>
      </c>
      <c r="AK4150">
        <v>2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2</v>
      </c>
      <c r="AR4150">
        <v>0</v>
      </c>
    </row>
    <row r="4151" spans="1:44" x14ac:dyDescent="0.25">
      <c r="A4151">
        <v>1606728</v>
      </c>
      <c r="B4151">
        <v>762677</v>
      </c>
      <c r="C4151">
        <v>26.506646778729099</v>
      </c>
      <c r="D4151">
        <v>39.134050297961998</v>
      </c>
      <c r="E4151" s="68" t="s">
        <v>494</v>
      </c>
      <c r="F4151" s="8">
        <f>INDEX(Δεδομένα!$P:$P,MATCH('2020'!E4151,Δεδομένα!$O:$O,0))</f>
        <v>196</v>
      </c>
      <c r="G4151" s="6" t="s">
        <v>495</v>
      </c>
      <c r="H4151" s="2" t="str">
        <f>INDEX(Δεδομένα!B$1:B$51,MATCH('2020'!G4151,Δεδομένα!A$1:A$51,0))</f>
        <v>ΒΟΡΕΙΟΥ ΑΙΓΑΙΟΥ</v>
      </c>
      <c r="I4151" s="8">
        <f>INDEX(Δεδομένα!E$1:E$13,MATCH('2020'!H4151,Δεδομένα!D$1:D$13,0))</f>
        <v>11</v>
      </c>
      <c r="J4151" s="1">
        <v>44008</v>
      </c>
      <c r="K4151" s="6" t="s">
        <v>2944</v>
      </c>
      <c r="L4151" s="36" t="str">
        <f t="shared" si="256"/>
        <v>26/06/2020 20:54</v>
      </c>
      <c r="M4151" s="1">
        <v>44008</v>
      </c>
      <c r="N4151" s="6" t="s">
        <v>79</v>
      </c>
      <c r="O4151" s="36" t="str">
        <f t="shared" si="257"/>
        <v>26/06/2020 21:15</v>
      </c>
      <c r="P4151" s="46">
        <f t="shared" si="258"/>
        <v>1.4583333329937886E-2</v>
      </c>
      <c r="Q4151" s="48">
        <v>0</v>
      </c>
      <c r="R4151" s="47">
        <f t="shared" si="259"/>
        <v>20.999999995110556</v>
      </c>
      <c r="S4151" s="6" t="s">
        <v>44</v>
      </c>
      <c r="T4151" s="6" t="s">
        <v>499</v>
      </c>
      <c r="U4151" s="6" t="s">
        <v>500</v>
      </c>
      <c r="V4151" s="6" t="s">
        <v>5374</v>
      </c>
      <c r="W4151" s="7">
        <v>0</v>
      </c>
      <c r="X4151" s="7">
        <v>0</v>
      </c>
      <c r="Y4151" s="7">
        <v>0</v>
      </c>
      <c r="Z4151" s="7">
        <v>0</v>
      </c>
      <c r="AA4151" s="7">
        <v>0</v>
      </c>
      <c r="AB4151" s="7">
        <v>0.02</v>
      </c>
      <c r="AC4151" s="7">
        <v>0</v>
      </c>
      <c r="AD4151" s="7">
        <v>0</v>
      </c>
      <c r="AE4151">
        <v>2</v>
      </c>
      <c r="AF4151">
        <v>0</v>
      </c>
      <c r="AG4151">
        <v>0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</row>
    <row r="4152" spans="1:44" x14ac:dyDescent="0.25">
      <c r="A4152">
        <v>1570440</v>
      </c>
      <c r="B4152">
        <v>762656</v>
      </c>
      <c r="C4152">
        <v>22.7218199201324</v>
      </c>
      <c r="D4152">
        <v>39.157461694935002</v>
      </c>
      <c r="E4152" s="68" t="s">
        <v>1250</v>
      </c>
      <c r="F4152" s="8">
        <f>INDEX(Δεδομένα!$P:$P,MATCH('2020'!E4152,Δεδομένα!$O:$O,0))</f>
        <v>105</v>
      </c>
      <c r="G4152" s="6" t="s">
        <v>958</v>
      </c>
      <c r="H4152" s="2" t="str">
        <f>INDEX(Δεδομένα!B$1:B$51,MATCH('2020'!G4152,Δεδομένα!A$1:A$51,0))</f>
        <v>ΘΕΣΣΑΛΙΑΣ</v>
      </c>
      <c r="I4152" s="8">
        <f>INDEX(Δεδομένα!E$1:E$13,MATCH('2020'!H4152,Δεδομένα!D$1:D$13,0))</f>
        <v>6</v>
      </c>
      <c r="J4152" s="1">
        <v>44008</v>
      </c>
      <c r="K4152" s="6" t="s">
        <v>760</v>
      </c>
      <c r="L4152" s="36" t="str">
        <f t="shared" si="256"/>
        <v>26/06/2020 19:24</v>
      </c>
      <c r="M4152" s="1">
        <v>44008</v>
      </c>
      <c r="N4152" s="6" t="s">
        <v>79</v>
      </c>
      <c r="O4152" s="36" t="str">
        <f t="shared" si="257"/>
        <v>26/06/2020 21:15</v>
      </c>
      <c r="P4152" s="46">
        <f t="shared" si="258"/>
        <v>7.7083333329937886E-2</v>
      </c>
      <c r="Q4152" s="48">
        <v>0</v>
      </c>
      <c r="R4152" s="47">
        <f t="shared" si="259"/>
        <v>110.99999999511056</v>
      </c>
      <c r="S4152" s="6" t="s">
        <v>44</v>
      </c>
      <c r="T4152" s="6" t="s">
        <v>1253</v>
      </c>
      <c r="U4152" s="6" t="s">
        <v>5085</v>
      </c>
      <c r="V4152" s="6" t="s">
        <v>4991</v>
      </c>
      <c r="W4152" s="7">
        <v>0</v>
      </c>
      <c r="X4152" s="7">
        <v>0</v>
      </c>
      <c r="Y4152" s="7">
        <v>0</v>
      </c>
      <c r="Z4152" s="7">
        <v>0</v>
      </c>
      <c r="AA4152" s="7">
        <v>0</v>
      </c>
      <c r="AB4152" s="7">
        <v>0</v>
      </c>
      <c r="AC4152" s="7">
        <v>75</v>
      </c>
      <c r="AD4152" s="7">
        <v>0</v>
      </c>
      <c r="AE4152">
        <v>10</v>
      </c>
      <c r="AF4152">
        <v>0</v>
      </c>
      <c r="AG4152">
        <v>0</v>
      </c>
      <c r="AH4152">
        <v>0</v>
      </c>
      <c r="AI4152">
        <v>0</v>
      </c>
      <c r="AJ4152">
        <v>5</v>
      </c>
      <c r="AK4152">
        <v>5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</row>
    <row r="4153" spans="1:44" x14ac:dyDescent="0.25">
      <c r="A4153">
        <v>1569607</v>
      </c>
      <c r="B4153">
        <v>762530</v>
      </c>
      <c r="C4153">
        <v>22.042377010627501</v>
      </c>
      <c r="D4153">
        <v>37.108382359663601</v>
      </c>
      <c r="E4153" s="68" t="s">
        <v>937</v>
      </c>
      <c r="F4153" s="8">
        <f>INDEX(Δεδομένα!$P:$P,MATCH('2020'!E4153,Δεδομένα!$O:$O,0))</f>
        <v>143</v>
      </c>
      <c r="G4153" s="6" t="s">
        <v>841</v>
      </c>
      <c r="H4153" s="2" t="str">
        <f>INDEX(Δεδομένα!B$1:B$51,MATCH('2020'!G4153,Δεδομένα!A$1:A$51,0))</f>
        <v>ΠΕΛΛΟΠΟΝΗΣΟΥ</v>
      </c>
      <c r="I4153" s="8">
        <f>INDEX(Δεδομένα!E$1:E$13,MATCH('2020'!H4153,Δεδομένα!D$1:D$13,0))</f>
        <v>8</v>
      </c>
      <c r="J4153" s="1">
        <v>44008</v>
      </c>
      <c r="K4153" s="6" t="s">
        <v>138</v>
      </c>
      <c r="L4153" s="36" t="str">
        <f t="shared" si="256"/>
        <v>26/06/2020 11:00</v>
      </c>
      <c r="M4153" s="1">
        <v>44008</v>
      </c>
      <c r="N4153" s="6" t="s">
        <v>2144</v>
      </c>
      <c r="O4153" s="36" t="str">
        <f t="shared" si="257"/>
        <v>26/06/2020 11:35</v>
      </c>
      <c r="P4153" s="46">
        <f t="shared" si="258"/>
        <v>2.4305555554747116E-2</v>
      </c>
      <c r="Q4153" s="48">
        <v>0</v>
      </c>
      <c r="R4153" s="47">
        <f t="shared" si="259"/>
        <v>34.999999998835847</v>
      </c>
      <c r="S4153" s="6" t="s">
        <v>44</v>
      </c>
      <c r="T4153" s="6" t="s">
        <v>940</v>
      </c>
      <c r="U4153" s="6" t="s">
        <v>44</v>
      </c>
      <c r="V4153" s="6" t="s">
        <v>5145</v>
      </c>
      <c r="W4153" s="7">
        <v>0</v>
      </c>
      <c r="X4153" s="7">
        <v>0</v>
      </c>
      <c r="Y4153" s="7">
        <v>0</v>
      </c>
      <c r="Z4153" s="7">
        <v>0</v>
      </c>
      <c r="AA4153" s="7">
        <v>0.5</v>
      </c>
      <c r="AB4153" s="7">
        <v>0</v>
      </c>
      <c r="AC4153" s="7">
        <v>0</v>
      </c>
      <c r="AD4153" s="7">
        <v>0</v>
      </c>
      <c r="AE4153">
        <v>4</v>
      </c>
      <c r="AF4153">
        <v>0</v>
      </c>
      <c r="AG4153">
        <v>0</v>
      </c>
      <c r="AH4153">
        <v>0</v>
      </c>
      <c r="AI4153">
        <v>0</v>
      </c>
      <c r="AJ4153">
        <v>2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</row>
    <row r="4154" spans="1:44" x14ac:dyDescent="0.25">
      <c r="A4154">
        <v>1569618</v>
      </c>
      <c r="B4154">
        <v>762537</v>
      </c>
      <c r="C4154">
        <v>22.0322808338009</v>
      </c>
      <c r="D4154">
        <v>37.050196882838598</v>
      </c>
      <c r="E4154" s="68" t="s">
        <v>937</v>
      </c>
      <c r="F4154" s="8">
        <f>INDEX(Δεδομένα!$P:$P,MATCH('2020'!E4154,Δεδομένα!$O:$O,0))</f>
        <v>143</v>
      </c>
      <c r="G4154" s="6" t="s">
        <v>841</v>
      </c>
      <c r="H4154" s="2" t="str">
        <f>INDEX(Δεδομένα!B$1:B$51,MATCH('2020'!G4154,Δεδομένα!A$1:A$51,0))</f>
        <v>ΠΕΛΛΟΠΟΝΗΣΟΥ</v>
      </c>
      <c r="I4154" s="8">
        <f>INDEX(Δεδομένα!E$1:E$13,MATCH('2020'!H4154,Δεδομένα!D$1:D$13,0))</f>
        <v>8</v>
      </c>
      <c r="J4154" s="1">
        <v>44008</v>
      </c>
      <c r="K4154" s="6" t="s">
        <v>645</v>
      </c>
      <c r="L4154" s="36" t="str">
        <f t="shared" si="256"/>
        <v>26/06/2020 11:30</v>
      </c>
      <c r="M4154" s="1">
        <v>44008</v>
      </c>
      <c r="N4154" s="6" t="s">
        <v>467</v>
      </c>
      <c r="O4154" s="36" t="str">
        <f t="shared" si="257"/>
        <v>26/06/2020 12:20</v>
      </c>
      <c r="P4154" s="46">
        <f t="shared" si="258"/>
        <v>3.4722222226264421E-2</v>
      </c>
      <c r="Q4154" s="48">
        <v>0</v>
      </c>
      <c r="R4154" s="47">
        <f t="shared" si="259"/>
        <v>50.000000005820766</v>
      </c>
      <c r="S4154" s="6" t="s">
        <v>44</v>
      </c>
      <c r="T4154" s="6" t="s">
        <v>940</v>
      </c>
      <c r="U4154" s="6" t="s">
        <v>44</v>
      </c>
      <c r="V4154" s="6" t="s">
        <v>5357</v>
      </c>
      <c r="W4154" s="7">
        <v>0</v>
      </c>
      <c r="X4154" s="7">
        <v>0</v>
      </c>
      <c r="Y4154" s="7">
        <v>0</v>
      </c>
      <c r="Z4154" s="7">
        <v>0</v>
      </c>
      <c r="AA4154" s="7">
        <v>0.1</v>
      </c>
      <c r="AB4154" s="7">
        <v>0</v>
      </c>
      <c r="AC4154" s="7">
        <v>0</v>
      </c>
      <c r="AD4154" s="7">
        <v>0</v>
      </c>
      <c r="AE4154">
        <v>4</v>
      </c>
      <c r="AF4154">
        <v>0</v>
      </c>
      <c r="AG4154">
        <v>0</v>
      </c>
      <c r="AH4154">
        <v>0</v>
      </c>
      <c r="AI4154">
        <v>0</v>
      </c>
      <c r="AJ4154">
        <v>2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</row>
    <row r="4155" spans="1:44" x14ac:dyDescent="0.25">
      <c r="A4155">
        <v>1569637</v>
      </c>
      <c r="B4155">
        <v>762619</v>
      </c>
      <c r="C4155">
        <v>22.001498549197699</v>
      </c>
      <c r="D4155">
        <v>37.2349136689948</v>
      </c>
      <c r="E4155" s="68" t="s">
        <v>840</v>
      </c>
      <c r="F4155" s="8">
        <f>INDEX(Δεδομένα!$P:$P,MATCH('2020'!E4155,Δεδομένα!$O:$O,0))</f>
        <v>144</v>
      </c>
      <c r="G4155" s="6" t="s">
        <v>841</v>
      </c>
      <c r="H4155" s="2" t="str">
        <f>INDEX(Δεδομένα!B$1:B$51,MATCH('2020'!G4155,Δεδομένα!A$1:A$51,0))</f>
        <v>ΠΕΛΛΟΠΟΝΗΣΟΥ</v>
      </c>
      <c r="I4155" s="8">
        <f>INDEX(Δεδομένα!E$1:E$13,MATCH('2020'!H4155,Δεδομένα!D$1:D$13,0))</f>
        <v>8</v>
      </c>
      <c r="J4155" s="1">
        <v>44008</v>
      </c>
      <c r="K4155" s="6" t="s">
        <v>405</v>
      </c>
      <c r="L4155" s="36" t="str">
        <f t="shared" si="256"/>
        <v>26/06/2020 16:27</v>
      </c>
      <c r="M4155" s="1">
        <v>44008</v>
      </c>
      <c r="N4155" s="6" t="s">
        <v>149</v>
      </c>
      <c r="O4155" s="36" t="str">
        <f t="shared" si="257"/>
        <v>26/06/2020 17:10</v>
      </c>
      <c r="P4155" s="46">
        <f t="shared" si="258"/>
        <v>2.9861111113859806E-2</v>
      </c>
      <c r="Q4155" s="48">
        <v>0</v>
      </c>
      <c r="R4155" s="47">
        <f t="shared" si="259"/>
        <v>43.000000003958121</v>
      </c>
      <c r="S4155" s="6" t="s">
        <v>44</v>
      </c>
      <c r="T4155" s="6" t="s">
        <v>843</v>
      </c>
      <c r="U4155" s="6" t="s">
        <v>44</v>
      </c>
      <c r="V4155" s="6" t="s">
        <v>5367</v>
      </c>
      <c r="W4155" s="7">
        <v>0</v>
      </c>
      <c r="X4155" s="7">
        <v>0</v>
      </c>
      <c r="Y4155" s="7">
        <v>0</v>
      </c>
      <c r="Z4155" s="7">
        <v>0</v>
      </c>
      <c r="AA4155" s="7">
        <v>0</v>
      </c>
      <c r="AB4155" s="7">
        <v>0.5</v>
      </c>
      <c r="AC4155" s="7">
        <v>0</v>
      </c>
      <c r="AD4155" s="7">
        <v>0</v>
      </c>
      <c r="AE4155">
        <v>4</v>
      </c>
      <c r="AF4155">
        <v>0</v>
      </c>
      <c r="AG4155">
        <v>0</v>
      </c>
      <c r="AH4155">
        <v>0</v>
      </c>
      <c r="AI4155">
        <v>0</v>
      </c>
      <c r="AJ4155">
        <v>2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</row>
    <row r="4156" spans="1:44" x14ac:dyDescent="0.25">
      <c r="A4156">
        <v>1569601</v>
      </c>
      <c r="B4156">
        <v>762621</v>
      </c>
      <c r="C4156">
        <v>21.992330527305398</v>
      </c>
      <c r="D4156">
        <v>37.083232917275097</v>
      </c>
      <c r="E4156" s="68" t="s">
        <v>937</v>
      </c>
      <c r="F4156" s="8">
        <f>INDEX(Δεδομένα!$P:$P,MATCH('2020'!E4156,Δεδομένα!$O:$O,0))</f>
        <v>143</v>
      </c>
      <c r="G4156" s="6" t="s">
        <v>841</v>
      </c>
      <c r="H4156" s="2" t="str">
        <f>INDEX(Δεδομένα!B$1:B$51,MATCH('2020'!G4156,Δεδομένα!A$1:A$51,0))</f>
        <v>ΠΕΛΛΟΠΟΝΗΣΟΥ</v>
      </c>
      <c r="I4156" s="8">
        <f>INDEX(Δεδομένα!E$1:E$13,MATCH('2020'!H4156,Δεδομένα!D$1:D$13,0))</f>
        <v>8</v>
      </c>
      <c r="J4156" s="1">
        <v>44008</v>
      </c>
      <c r="K4156" s="6" t="s">
        <v>160</v>
      </c>
      <c r="L4156" s="36" t="str">
        <f t="shared" si="256"/>
        <v>26/06/2020 16:35</v>
      </c>
      <c r="M4156" s="1">
        <v>44008</v>
      </c>
      <c r="N4156" s="6" t="s">
        <v>305</v>
      </c>
      <c r="O4156" s="36" t="str">
        <f t="shared" si="257"/>
        <v>26/06/2020 16:55</v>
      </c>
      <c r="P4156" s="46">
        <f t="shared" si="258"/>
        <v>1.3888888890505768E-2</v>
      </c>
      <c r="Q4156" s="48">
        <v>0</v>
      </c>
      <c r="R4156" s="47">
        <f t="shared" si="259"/>
        <v>20.000000002328306</v>
      </c>
      <c r="S4156" s="6" t="s">
        <v>44</v>
      </c>
      <c r="T4156" s="6" t="s">
        <v>984</v>
      </c>
      <c r="U4156" s="6" t="s">
        <v>44</v>
      </c>
      <c r="V4156" s="6" t="s">
        <v>2462</v>
      </c>
      <c r="W4156" s="7">
        <v>0</v>
      </c>
      <c r="X4156" s="7">
        <v>0</v>
      </c>
      <c r="Y4156" s="7">
        <v>0</v>
      </c>
      <c r="Z4156" s="7">
        <v>0</v>
      </c>
      <c r="AA4156" s="7">
        <v>0.2</v>
      </c>
      <c r="AB4156" s="7">
        <v>0</v>
      </c>
      <c r="AC4156" s="7">
        <v>0</v>
      </c>
      <c r="AD4156" s="7">
        <v>0</v>
      </c>
      <c r="AE4156">
        <v>4</v>
      </c>
      <c r="AF4156">
        <v>0</v>
      </c>
      <c r="AG4156">
        <v>0</v>
      </c>
      <c r="AH4156">
        <v>0</v>
      </c>
      <c r="AI4156">
        <v>0</v>
      </c>
      <c r="AJ4156">
        <v>2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</row>
    <row r="4157" spans="1:44" x14ac:dyDescent="0.25">
      <c r="A4157">
        <v>1569593</v>
      </c>
      <c r="B4157">
        <v>762683</v>
      </c>
      <c r="C4157">
        <v>22.058225258631399</v>
      </c>
      <c r="D4157">
        <v>37.058415805692398</v>
      </c>
      <c r="E4157" s="68" t="s">
        <v>937</v>
      </c>
      <c r="F4157" s="8">
        <f>INDEX(Δεδομένα!$P:$P,MATCH('2020'!E4157,Δεδομένα!$O:$O,0))</f>
        <v>143</v>
      </c>
      <c r="G4157" s="6" t="s">
        <v>841</v>
      </c>
      <c r="H4157" s="2" t="str">
        <f>INDEX(Δεδομένα!B$1:B$51,MATCH('2020'!G4157,Δεδομένα!A$1:A$51,0))</f>
        <v>ΠΕΛΛΟΠΟΝΗΣΟΥ</v>
      </c>
      <c r="I4157" s="8">
        <f>INDEX(Δεδομένα!E$1:E$13,MATCH('2020'!H4157,Δεδομένα!D$1:D$13,0))</f>
        <v>8</v>
      </c>
      <c r="J4157" s="1">
        <v>44008</v>
      </c>
      <c r="K4157" s="6" t="s">
        <v>1493</v>
      </c>
      <c r="L4157" s="36" t="str">
        <f t="shared" si="256"/>
        <v>26/06/2020 21:20</v>
      </c>
      <c r="M4157" s="1">
        <v>44008</v>
      </c>
      <c r="N4157" s="6" t="s">
        <v>1439</v>
      </c>
      <c r="O4157" s="36" t="str">
        <f t="shared" si="257"/>
        <v>26/06/2020 22:10</v>
      </c>
      <c r="P4157" s="46">
        <f t="shared" si="258"/>
        <v>3.4722222218988463E-2</v>
      </c>
      <c r="Q4157" s="48">
        <v>0</v>
      </c>
      <c r="R4157" s="47">
        <f t="shared" si="259"/>
        <v>49.999999995343387</v>
      </c>
      <c r="S4157" s="6" t="s">
        <v>44</v>
      </c>
      <c r="T4157" s="6" t="s">
        <v>940</v>
      </c>
      <c r="U4157" s="6" t="s">
        <v>44</v>
      </c>
      <c r="V4157" s="6" t="s">
        <v>4460</v>
      </c>
      <c r="W4157" s="7">
        <v>0</v>
      </c>
      <c r="X4157" s="7">
        <v>0</v>
      </c>
      <c r="Y4157" s="7">
        <v>0</v>
      </c>
      <c r="Z4157" s="7">
        <v>0</v>
      </c>
      <c r="AA4157" s="7">
        <v>0.3</v>
      </c>
      <c r="AB4157" s="7">
        <v>0</v>
      </c>
      <c r="AC4157" s="7">
        <v>0</v>
      </c>
      <c r="AD4157" s="7">
        <v>0</v>
      </c>
      <c r="AE4157">
        <v>4</v>
      </c>
      <c r="AF4157">
        <v>0</v>
      </c>
      <c r="AG4157">
        <v>0</v>
      </c>
      <c r="AH4157">
        <v>0</v>
      </c>
      <c r="AI4157">
        <v>0</v>
      </c>
      <c r="AJ4157">
        <v>2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</row>
    <row r="4158" spans="1:44" x14ac:dyDescent="0.25">
      <c r="A4158">
        <v>1566588</v>
      </c>
      <c r="B4158">
        <v>762592</v>
      </c>
      <c r="C4158">
        <v>22.426007768440702</v>
      </c>
      <c r="D4158">
        <v>40.741518486681102</v>
      </c>
      <c r="E4158" s="68" t="s">
        <v>873</v>
      </c>
      <c r="F4158" s="8">
        <f>INDEX(Δεδομένα!$P:$P,MATCH('2020'!E4158,Δεδομένα!$O:$O,0))</f>
        <v>61</v>
      </c>
      <c r="G4158" s="6" t="s">
        <v>874</v>
      </c>
      <c r="H4158" s="2" t="str">
        <f>INDEX(Δεδομένα!B$1:B$51,MATCH('2020'!G4158,Δεδομένα!A$1:A$51,0))</f>
        <v>ΚΕΝΤΡΙΚΗΣ ΜΑΚΕΔΟΝΙΑΣ</v>
      </c>
      <c r="I4158" s="8">
        <f>INDEX(Δεδομένα!E$1:E$13,MATCH('2020'!H4158,Δεδομένα!D$1:D$13,0))</f>
        <v>3</v>
      </c>
      <c r="J4158" s="1">
        <v>44008</v>
      </c>
      <c r="K4158" s="6" t="s">
        <v>459</v>
      </c>
      <c r="L4158" s="36" t="str">
        <f t="shared" si="256"/>
        <v>26/06/2020 15:04</v>
      </c>
      <c r="M4158" s="1">
        <v>44008</v>
      </c>
      <c r="N4158" s="6" t="s">
        <v>104</v>
      </c>
      <c r="O4158" s="36" t="str">
        <f t="shared" si="257"/>
        <v>26/06/2020 15:30</v>
      </c>
      <c r="P4158" s="46">
        <f t="shared" si="258"/>
        <v>1.8055555556202307E-2</v>
      </c>
      <c r="Q4158" s="48">
        <v>0</v>
      </c>
      <c r="R4158" s="47">
        <f t="shared" si="259"/>
        <v>26.000000000931323</v>
      </c>
      <c r="S4158" s="6" t="s">
        <v>877</v>
      </c>
      <c r="T4158" s="6" t="s">
        <v>878</v>
      </c>
      <c r="U4158" s="6" t="s">
        <v>1161</v>
      </c>
      <c r="V4158" s="6" t="s">
        <v>1817</v>
      </c>
      <c r="W4158" s="7">
        <v>0</v>
      </c>
      <c r="X4158" s="7">
        <v>0</v>
      </c>
      <c r="Y4158" s="7">
        <v>0</v>
      </c>
      <c r="Z4158" s="7">
        <v>0</v>
      </c>
      <c r="AA4158" s="7">
        <v>1</v>
      </c>
      <c r="AB4158" s="7">
        <v>0</v>
      </c>
      <c r="AC4158" s="7">
        <v>0</v>
      </c>
      <c r="AD4158" s="7">
        <v>0</v>
      </c>
      <c r="AE4158">
        <v>2</v>
      </c>
      <c r="AF4158">
        <v>0</v>
      </c>
      <c r="AG4158">
        <v>0</v>
      </c>
      <c r="AH4158">
        <v>0</v>
      </c>
      <c r="AI4158">
        <v>0</v>
      </c>
      <c r="AJ4158">
        <v>1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</row>
    <row r="4159" spans="1:44" x14ac:dyDescent="0.25">
      <c r="A4159">
        <v>1566979</v>
      </c>
      <c r="B4159">
        <v>762595</v>
      </c>
      <c r="C4159">
        <v>22.5038038321903</v>
      </c>
      <c r="D4159">
        <v>40.2412954109016</v>
      </c>
      <c r="E4159" s="68" t="s">
        <v>978</v>
      </c>
      <c r="F4159" s="8">
        <f>INDEX(Δεδομένα!$P:$P,MATCH('2020'!E4159,Δεδομένα!$O:$O,0))</f>
        <v>67</v>
      </c>
      <c r="G4159" s="6" t="s">
        <v>917</v>
      </c>
      <c r="H4159" s="2" t="str">
        <f>INDEX(Δεδομένα!B$1:B$51,MATCH('2020'!G4159,Δεδομένα!A$1:A$51,0))</f>
        <v>ΚΕΝΤΡΙΚΗΣ ΜΑΚΕΔΟΝΙΑΣ</v>
      </c>
      <c r="I4159" s="8">
        <f>INDEX(Δεδομένα!E$1:E$13,MATCH('2020'!H4159,Δεδομένα!D$1:D$13,0))</f>
        <v>3</v>
      </c>
      <c r="J4159" s="1">
        <v>44008</v>
      </c>
      <c r="K4159" s="6" t="s">
        <v>2684</v>
      </c>
      <c r="L4159" s="36" t="str">
        <f t="shared" si="256"/>
        <v>26/06/2020 15:13</v>
      </c>
      <c r="M4159" s="1">
        <v>44008</v>
      </c>
      <c r="N4159" s="6" t="s">
        <v>2990</v>
      </c>
      <c r="O4159" s="36" t="str">
        <f t="shared" si="257"/>
        <v>26/06/2020 17:11</v>
      </c>
      <c r="P4159" s="46">
        <f t="shared" si="258"/>
        <v>8.1944444442342501E-2</v>
      </c>
      <c r="Q4159" s="48">
        <v>0</v>
      </c>
      <c r="R4159" s="47">
        <f t="shared" si="259"/>
        <v>117.9999999969732</v>
      </c>
      <c r="S4159" s="6" t="s">
        <v>917</v>
      </c>
      <c r="T4159" s="6" t="s">
        <v>918</v>
      </c>
      <c r="U4159" s="6" t="s">
        <v>73</v>
      </c>
      <c r="V4159" s="6" t="s">
        <v>5361</v>
      </c>
      <c r="W4159" s="7">
        <v>0</v>
      </c>
      <c r="X4159" s="7">
        <v>0</v>
      </c>
      <c r="Y4159" s="7">
        <v>0</v>
      </c>
      <c r="Z4159" s="7">
        <v>5</v>
      </c>
      <c r="AA4159" s="7">
        <v>0</v>
      </c>
      <c r="AB4159" s="7">
        <v>0</v>
      </c>
      <c r="AC4159" s="7">
        <v>0</v>
      </c>
      <c r="AD4159" s="7">
        <v>0</v>
      </c>
      <c r="AE4159">
        <v>5</v>
      </c>
      <c r="AF4159">
        <v>0</v>
      </c>
      <c r="AG4159">
        <v>0</v>
      </c>
      <c r="AH4159">
        <v>0</v>
      </c>
      <c r="AI4159">
        <v>0</v>
      </c>
      <c r="AJ4159">
        <v>2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</row>
    <row r="4160" spans="1:44" x14ac:dyDescent="0.25">
      <c r="A4160">
        <v>1570598</v>
      </c>
      <c r="B4160">
        <v>762682</v>
      </c>
      <c r="C4160">
        <v>25.680240631103501</v>
      </c>
      <c r="D4160">
        <v>41.023120880127003</v>
      </c>
      <c r="E4160" s="68" t="s">
        <v>1219</v>
      </c>
      <c r="F4160" s="8">
        <f>INDEX(Δεδομένα!$P:$P,MATCH('2020'!E4160,Δεδομένα!$O:$O,0))</f>
        <v>20</v>
      </c>
      <c r="G4160" s="6" t="s">
        <v>64</v>
      </c>
      <c r="H4160" s="2" t="str">
        <f>INDEX(Δεδομένα!B$1:B$51,MATCH('2020'!G4160,Δεδομένα!A$1:A$51,0))</f>
        <v>ΑΝΑΤΟΛΙΚΗΣ ΜΑΚΕΔΟΝΙΑΣ ΚΑΙ ΘΡΑΚΗΣ</v>
      </c>
      <c r="I4160" s="8">
        <f>INDEX(Δεδομένα!E$1:E$13,MATCH('2020'!H4160,Δεδομένα!D$1:D$13,0))</f>
        <v>2</v>
      </c>
      <c r="J4160" s="1">
        <v>44008</v>
      </c>
      <c r="K4160" s="6" t="s">
        <v>446</v>
      </c>
      <c r="L4160" s="36" t="str">
        <f t="shared" si="256"/>
        <v>26/06/2020 21:25</v>
      </c>
      <c r="M4160" s="1">
        <v>44008</v>
      </c>
      <c r="N4160" s="6" t="s">
        <v>693</v>
      </c>
      <c r="O4160" s="36" t="str">
        <f t="shared" si="257"/>
        <v>26/06/2020 23:40</v>
      </c>
      <c r="P4160" s="46">
        <f t="shared" si="258"/>
        <v>9.375E-2</v>
      </c>
      <c r="Q4160" s="48">
        <v>0</v>
      </c>
      <c r="R4160" s="47">
        <f t="shared" si="259"/>
        <v>135</v>
      </c>
      <c r="S4160" s="6" t="s">
        <v>44</v>
      </c>
      <c r="T4160" s="6" t="s">
        <v>72</v>
      </c>
      <c r="U4160" s="6" t="s">
        <v>44</v>
      </c>
      <c r="V4160" s="6" t="s">
        <v>1433</v>
      </c>
      <c r="W4160" s="7">
        <v>0</v>
      </c>
      <c r="X4160" s="7">
        <v>0</v>
      </c>
      <c r="Y4160" s="7">
        <v>0</v>
      </c>
      <c r="Z4160" s="7">
        <v>0</v>
      </c>
      <c r="AA4160" s="7">
        <v>0</v>
      </c>
      <c r="AB4160" s="7">
        <v>0</v>
      </c>
      <c r="AC4160" s="7">
        <v>4</v>
      </c>
      <c r="AD4160" s="7">
        <v>0</v>
      </c>
      <c r="AE4160">
        <v>4</v>
      </c>
      <c r="AF4160">
        <v>0</v>
      </c>
      <c r="AG4160">
        <v>0</v>
      </c>
      <c r="AH4160">
        <v>0</v>
      </c>
      <c r="AI4160">
        <v>0</v>
      </c>
      <c r="AJ4160">
        <v>2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</row>
    <row r="4161" spans="1:44" x14ac:dyDescent="0.25">
      <c r="A4161">
        <v>1566975</v>
      </c>
      <c r="B4161">
        <v>762532</v>
      </c>
      <c r="C4161">
        <v>22.1664468027958</v>
      </c>
      <c r="D4161">
        <v>38.972659043941903</v>
      </c>
      <c r="E4161" s="68" t="s">
        <v>417</v>
      </c>
      <c r="F4161" s="8">
        <f>INDEX(Δεδομένα!$P:$P,MATCH('2020'!E4161,Δεδομένα!$O:$O,0))</f>
        <v>168</v>
      </c>
      <c r="G4161" s="6" t="s">
        <v>399</v>
      </c>
      <c r="H4161" s="2" t="str">
        <f>INDEX(Δεδομένα!B$1:B$51,MATCH('2020'!G4161,Δεδομένα!A$1:A$51,0))</f>
        <v>ΣΤΕΡΕΑΣ ΕΛΛΑΔΟΣ</v>
      </c>
      <c r="I4161" s="8">
        <f>INDEX(Δεδομένα!E$1:E$13,MATCH('2020'!H4161,Δεδομένα!D$1:D$13,0))</f>
        <v>9</v>
      </c>
      <c r="J4161" s="1">
        <v>44008</v>
      </c>
      <c r="K4161" s="6" t="s">
        <v>221</v>
      </c>
      <c r="L4161" s="36" t="str">
        <f t="shared" si="256"/>
        <v>26/06/2020 11:20</v>
      </c>
      <c r="M4161" s="1">
        <v>44008</v>
      </c>
      <c r="N4161" s="6" t="s">
        <v>662</v>
      </c>
      <c r="O4161" s="36" t="str">
        <f t="shared" si="257"/>
        <v>26/06/2020 12:30</v>
      </c>
      <c r="P4161" s="46">
        <f t="shared" si="258"/>
        <v>4.8611111116770189E-2</v>
      </c>
      <c r="Q4161" s="48">
        <v>0</v>
      </c>
      <c r="R4161" s="47">
        <f t="shared" si="259"/>
        <v>70.000000008149073</v>
      </c>
      <c r="S4161" s="6" t="s">
        <v>420</v>
      </c>
      <c r="T4161" s="6" t="s">
        <v>421</v>
      </c>
      <c r="U4161" s="6" t="s">
        <v>5355</v>
      </c>
      <c r="V4161" s="6" t="s">
        <v>5356</v>
      </c>
      <c r="W4161" s="7">
        <v>0</v>
      </c>
      <c r="X4161" s="7">
        <v>0</v>
      </c>
      <c r="Y4161" s="7">
        <v>0</v>
      </c>
      <c r="Z4161" s="7">
        <v>0</v>
      </c>
      <c r="AA4161" s="7">
        <v>0</v>
      </c>
      <c r="AB4161" s="7">
        <v>0.01</v>
      </c>
      <c r="AC4161" s="7">
        <v>0</v>
      </c>
      <c r="AD4161" s="7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</row>
    <row r="4162" spans="1:44" x14ac:dyDescent="0.25">
      <c r="A4162">
        <v>1567117</v>
      </c>
      <c r="B4162">
        <v>762824</v>
      </c>
      <c r="C4162">
        <v>21.3842211102811</v>
      </c>
      <c r="D4162">
        <v>38.432458167842903</v>
      </c>
      <c r="E4162" s="68" t="s">
        <v>334</v>
      </c>
      <c r="F4162" s="8">
        <f>INDEX(Δεδομένα!$P:$P,MATCH('2020'!E4162,Δεδομένα!$O:$O,0))</f>
        <v>127</v>
      </c>
      <c r="G4162" s="6" t="s">
        <v>335</v>
      </c>
      <c r="H4162" s="2" t="str">
        <f>INDEX(Δεδομένα!B$1:B$51,MATCH('2020'!G4162,Δεδομένα!A$1:A$51,0))</f>
        <v>ΔΥΤΙΚΗΣ ΕΛΛΑΔΟΣ</v>
      </c>
      <c r="I4162" s="8">
        <f>INDEX(Δεδομένα!E$1:E$13,MATCH('2020'!H4162,Δεδομένα!D$1:D$13,0))</f>
        <v>7</v>
      </c>
      <c r="J4162" s="1">
        <v>44009</v>
      </c>
      <c r="K4162" s="6" t="s">
        <v>611</v>
      </c>
      <c r="L4162" s="36" t="str">
        <f t="shared" si="256"/>
        <v>27/06/2020 12:15</v>
      </c>
      <c r="M4162" s="1">
        <v>44009</v>
      </c>
      <c r="N4162" s="6" t="s">
        <v>1139</v>
      </c>
      <c r="O4162" s="36" t="str">
        <f t="shared" si="257"/>
        <v>27/06/2020 12:46</v>
      </c>
      <c r="P4162" s="46">
        <f t="shared" si="258"/>
        <v>2.1527777782466728E-2</v>
      </c>
      <c r="Q4162" s="48">
        <v>0</v>
      </c>
      <c r="R4162" s="47">
        <f t="shared" si="259"/>
        <v>31.000000006752089</v>
      </c>
      <c r="S4162" s="6" t="s">
        <v>338</v>
      </c>
      <c r="T4162" s="6" t="s">
        <v>343</v>
      </c>
      <c r="U4162" s="6" t="s">
        <v>44</v>
      </c>
      <c r="V4162" s="6" t="s">
        <v>5382</v>
      </c>
      <c r="W4162" s="7">
        <v>0</v>
      </c>
      <c r="X4162" s="7">
        <v>0</v>
      </c>
      <c r="Y4162" s="7">
        <v>0</v>
      </c>
      <c r="Z4162" s="7">
        <v>0</v>
      </c>
      <c r="AA4162" s="7">
        <v>0</v>
      </c>
      <c r="AB4162" s="7">
        <v>0.5</v>
      </c>
      <c r="AC4162" s="7">
        <v>0</v>
      </c>
      <c r="AD4162" s="7">
        <v>0</v>
      </c>
      <c r="AE4162">
        <v>2</v>
      </c>
      <c r="AF4162">
        <v>0</v>
      </c>
      <c r="AG4162">
        <v>0</v>
      </c>
      <c r="AH4162">
        <v>0</v>
      </c>
      <c r="AI4162">
        <v>0</v>
      </c>
      <c r="AJ4162">
        <v>1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</row>
    <row r="4163" spans="1:44" x14ac:dyDescent="0.25">
      <c r="A4163">
        <v>1572223</v>
      </c>
      <c r="B4163">
        <v>762933</v>
      </c>
      <c r="C4163">
        <v>20.878899147035799</v>
      </c>
      <c r="D4163">
        <v>39.082198266698803</v>
      </c>
      <c r="E4163" s="68" t="s">
        <v>267</v>
      </c>
      <c r="F4163" s="8">
        <f>INDEX(Δεδομένα!$P:$P,MATCH('2020'!E4163,Δεδομένα!$O:$O,0))</f>
        <v>94</v>
      </c>
      <c r="G4163" s="6" t="s">
        <v>268</v>
      </c>
      <c r="H4163" s="2" t="str">
        <f>INDEX(Δεδομένα!B$1:B$51,MATCH('2020'!G4163,Δεδομένα!A$1:A$51,0))</f>
        <v>ΗΠΕΙΡΟΥ</v>
      </c>
      <c r="I4163" s="8">
        <f>INDEX(Δεδομένα!E$1:E$13,MATCH('2020'!H4163,Δεδομένα!D$1:D$13,0))</f>
        <v>5</v>
      </c>
      <c r="J4163" s="1">
        <v>44009</v>
      </c>
      <c r="K4163" s="6" t="s">
        <v>1123</v>
      </c>
      <c r="L4163" s="36" t="str">
        <f t="shared" ref="L4163:L4226" si="260">_xlfn.CONCAT(TEXT(J4163,"ηη/μμ/εεε")," ",TEXT(K4163,"ωω:λλ"))</f>
        <v>27/06/2020 18:02</v>
      </c>
      <c r="M4163" s="1">
        <v>44009</v>
      </c>
      <c r="N4163" s="6" t="s">
        <v>1123</v>
      </c>
      <c r="O4163" s="36" t="str">
        <f t="shared" ref="O4163:O4226" si="261">_xlfn.CONCAT(TEXT(M4163,"ηη/μμ/εεε")," ",TEXT(N4163,"ωω:λλ"))</f>
        <v>27/06/2020 18:02</v>
      </c>
      <c r="P4163" s="46">
        <f t="shared" ref="P4163:P4226" si="262">O4163-L4163</f>
        <v>0</v>
      </c>
      <c r="Q4163" s="48">
        <v>0</v>
      </c>
      <c r="R4163" s="47">
        <f t="shared" ref="R4163:R4226" si="263">P4163*(24*60)</f>
        <v>0</v>
      </c>
      <c r="S4163" s="6" t="s">
        <v>44</v>
      </c>
      <c r="T4163" s="6" t="s">
        <v>270</v>
      </c>
      <c r="U4163" s="6" t="s">
        <v>44</v>
      </c>
      <c r="V4163" s="6" t="s">
        <v>273</v>
      </c>
      <c r="W4163" s="7">
        <v>0</v>
      </c>
      <c r="X4163" s="7">
        <v>0</v>
      </c>
      <c r="Y4163" s="7">
        <v>0</v>
      </c>
      <c r="Z4163" s="7">
        <v>0</v>
      </c>
      <c r="AA4163" s="7">
        <v>0.2</v>
      </c>
      <c r="AB4163" s="7">
        <v>0</v>
      </c>
      <c r="AC4163" s="7">
        <v>0</v>
      </c>
      <c r="AD4163" s="7">
        <v>0</v>
      </c>
      <c r="AE4163">
        <v>4</v>
      </c>
      <c r="AF4163">
        <v>0</v>
      </c>
      <c r="AG4163">
        <v>0</v>
      </c>
      <c r="AH4163">
        <v>0</v>
      </c>
      <c r="AI4163">
        <v>1</v>
      </c>
      <c r="AJ4163">
        <v>3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</row>
    <row r="4164" spans="1:44" x14ac:dyDescent="0.25">
      <c r="A4164">
        <v>1572226</v>
      </c>
      <c r="B4164">
        <v>763031</v>
      </c>
      <c r="C4164">
        <v>20.827962875719798</v>
      </c>
      <c r="D4164">
        <v>39.129669732588297</v>
      </c>
      <c r="E4164" s="68" t="s">
        <v>267</v>
      </c>
      <c r="F4164" s="8">
        <f>INDEX(Δεδομένα!$P:$P,MATCH('2020'!E4164,Δεδομένα!$O:$O,0))</f>
        <v>94</v>
      </c>
      <c r="G4164" s="6" t="s">
        <v>268</v>
      </c>
      <c r="H4164" s="2" t="str">
        <f>INDEX(Δεδομένα!B$1:B$51,MATCH('2020'!G4164,Δεδομένα!A$1:A$51,0))</f>
        <v>ΗΠΕΙΡΟΥ</v>
      </c>
      <c r="I4164" s="8">
        <f>INDEX(Δεδομένα!E$1:E$13,MATCH('2020'!H4164,Δεδομένα!D$1:D$13,0))</f>
        <v>5</v>
      </c>
      <c r="J4164" s="1">
        <v>44009</v>
      </c>
      <c r="K4164" s="6" t="s">
        <v>1571</v>
      </c>
      <c r="L4164" s="36" t="str">
        <f t="shared" si="260"/>
        <v>27/06/2020 22:34</v>
      </c>
      <c r="M4164" s="1">
        <v>44009</v>
      </c>
      <c r="N4164" s="6" t="s">
        <v>1571</v>
      </c>
      <c r="O4164" s="36" t="str">
        <f t="shared" si="261"/>
        <v>27/06/2020 22:34</v>
      </c>
      <c r="P4164" s="46">
        <f t="shared" si="262"/>
        <v>0</v>
      </c>
      <c r="Q4164" s="48">
        <v>0</v>
      </c>
      <c r="R4164" s="47">
        <f t="shared" si="263"/>
        <v>0</v>
      </c>
      <c r="S4164" s="6" t="s">
        <v>44</v>
      </c>
      <c r="T4164" s="6" t="s">
        <v>270</v>
      </c>
      <c r="U4164" s="6" t="s">
        <v>44</v>
      </c>
      <c r="V4164" s="6" t="s">
        <v>4570</v>
      </c>
      <c r="W4164" s="7">
        <v>0</v>
      </c>
      <c r="X4164" s="7">
        <v>0</v>
      </c>
      <c r="Y4164" s="7">
        <v>0</v>
      </c>
      <c r="Z4164" s="7">
        <v>0</v>
      </c>
      <c r="AA4164" s="7">
        <v>2</v>
      </c>
      <c r="AB4164" s="7">
        <v>0</v>
      </c>
      <c r="AC4164" s="7">
        <v>0</v>
      </c>
      <c r="AD4164" s="7">
        <v>0</v>
      </c>
      <c r="AE4164">
        <v>4</v>
      </c>
      <c r="AF4164">
        <v>0</v>
      </c>
      <c r="AG4164">
        <v>0</v>
      </c>
      <c r="AH4164">
        <v>0</v>
      </c>
      <c r="AI4164">
        <v>0</v>
      </c>
      <c r="AJ4164">
        <v>2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</row>
    <row r="4165" spans="1:44" x14ac:dyDescent="0.25">
      <c r="A4165">
        <v>1570222</v>
      </c>
      <c r="B4165">
        <v>0</v>
      </c>
      <c r="C4165">
        <v>0</v>
      </c>
      <c r="D4165">
        <v>0</v>
      </c>
      <c r="E4165" s="68" t="s">
        <v>814</v>
      </c>
      <c r="F4165" s="8">
        <f>INDEX(Δεδομένα!$P:$P,MATCH('2020'!E4165,Δεδομένα!$O:$O,0))</f>
        <v>17</v>
      </c>
      <c r="G4165" s="6" t="s">
        <v>41</v>
      </c>
      <c r="H4165" s="2" t="str">
        <f>INDEX(Δεδομένα!B$1:B$51,MATCH('2020'!G4165,Δεδομένα!A$1:A$51,0))</f>
        <v>ΑΤΤΙΚΗΣ</v>
      </c>
      <c r="I4165" s="8">
        <f>INDEX(Δεδομένα!E$1:E$13,MATCH('2020'!H4165,Δεδομένα!D$1:D$13,0))</f>
        <v>1</v>
      </c>
      <c r="J4165" s="1">
        <v>44009</v>
      </c>
      <c r="K4165" s="6" t="s">
        <v>819</v>
      </c>
      <c r="L4165" s="36" t="str">
        <f t="shared" si="260"/>
        <v>27/06/2020 00:21</v>
      </c>
      <c r="M4165" s="1">
        <v>44009</v>
      </c>
      <c r="N4165" s="6" t="s">
        <v>820</v>
      </c>
      <c r="O4165" s="36" t="str">
        <f t="shared" si="261"/>
        <v>27/06/2020 01:15</v>
      </c>
      <c r="P4165" s="46">
        <f t="shared" si="262"/>
        <v>3.7500000005820766E-2</v>
      </c>
      <c r="Q4165" s="48">
        <v>0</v>
      </c>
      <c r="R4165" s="47">
        <f t="shared" si="263"/>
        <v>54.000000008381903</v>
      </c>
      <c r="S4165" s="6" t="s">
        <v>44</v>
      </c>
      <c r="T4165" s="6" t="s">
        <v>817</v>
      </c>
      <c r="U4165" s="6" t="s">
        <v>44</v>
      </c>
      <c r="V4165" s="6" t="s">
        <v>821</v>
      </c>
      <c r="W4165" s="7">
        <v>2</v>
      </c>
      <c r="X4165" s="7">
        <v>0</v>
      </c>
      <c r="Y4165" s="7">
        <v>0</v>
      </c>
      <c r="Z4165" s="7">
        <v>0</v>
      </c>
      <c r="AA4165" s="7">
        <v>0</v>
      </c>
      <c r="AB4165" s="7">
        <v>0</v>
      </c>
      <c r="AC4165" s="7">
        <v>0</v>
      </c>
      <c r="AD4165" s="7">
        <v>0</v>
      </c>
      <c r="AE4165">
        <v>6</v>
      </c>
      <c r="AF4165">
        <v>0</v>
      </c>
      <c r="AG4165">
        <v>0</v>
      </c>
      <c r="AH4165">
        <v>0</v>
      </c>
      <c r="AI4165">
        <v>0</v>
      </c>
      <c r="AJ4165">
        <v>2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</row>
    <row r="4166" spans="1:44" x14ac:dyDescent="0.25">
      <c r="A4166">
        <v>1567194</v>
      </c>
      <c r="B4166">
        <v>762864</v>
      </c>
      <c r="C4166">
        <v>23.838709323829502</v>
      </c>
      <c r="D4166">
        <v>37.946685070676303</v>
      </c>
      <c r="E4166" s="68" t="s">
        <v>814</v>
      </c>
      <c r="F4166" s="8">
        <f>INDEX(Δεδομένα!$P:$P,MATCH('2020'!E4166,Δεδομένα!$O:$O,0))</f>
        <v>17</v>
      </c>
      <c r="G4166" s="6" t="s">
        <v>41</v>
      </c>
      <c r="H4166" s="2" t="str">
        <f>INDEX(Δεδομένα!B$1:B$51,MATCH('2020'!G4166,Δεδομένα!A$1:A$51,0))</f>
        <v>ΑΤΤΙΚΗΣ</v>
      </c>
      <c r="I4166" s="8">
        <f>INDEX(Δεδομένα!E$1:E$13,MATCH('2020'!H4166,Δεδομένα!D$1:D$13,0))</f>
        <v>1</v>
      </c>
      <c r="J4166" s="1">
        <v>44009</v>
      </c>
      <c r="K4166" s="6" t="s">
        <v>1730</v>
      </c>
      <c r="L4166" s="36" t="str">
        <f t="shared" si="260"/>
        <v>27/06/2020 14:02</v>
      </c>
      <c r="M4166" s="1">
        <v>44009</v>
      </c>
      <c r="N4166" s="6" t="s">
        <v>2241</v>
      </c>
      <c r="O4166" s="36" t="str">
        <f t="shared" si="261"/>
        <v>27/06/2020 15:37</v>
      </c>
      <c r="P4166" s="46">
        <f t="shared" si="262"/>
        <v>6.5972222218988463E-2</v>
      </c>
      <c r="Q4166" s="48">
        <v>0</v>
      </c>
      <c r="R4166" s="47">
        <f t="shared" si="263"/>
        <v>94.999999995343387</v>
      </c>
      <c r="S4166" s="6" t="s">
        <v>4823</v>
      </c>
      <c r="T4166" s="6" t="s">
        <v>5231</v>
      </c>
      <c r="U4166" s="6" t="s">
        <v>44</v>
      </c>
      <c r="V4166" s="6" t="s">
        <v>5388</v>
      </c>
      <c r="W4166" s="7">
        <v>0</v>
      </c>
      <c r="X4166" s="7">
        <v>1</v>
      </c>
      <c r="Y4166" s="7">
        <v>0</v>
      </c>
      <c r="Z4166" s="7">
        <v>0</v>
      </c>
      <c r="AA4166" s="7">
        <v>0</v>
      </c>
      <c r="AB4166" s="7">
        <v>0</v>
      </c>
      <c r="AC4166" s="7">
        <v>0</v>
      </c>
      <c r="AD4166" s="7">
        <v>0</v>
      </c>
      <c r="AE4166">
        <v>2</v>
      </c>
      <c r="AF4166">
        <v>0</v>
      </c>
      <c r="AG4166">
        <v>4</v>
      </c>
      <c r="AH4166">
        <v>0</v>
      </c>
      <c r="AI4166">
        <v>0</v>
      </c>
      <c r="AJ4166">
        <v>3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</row>
    <row r="4167" spans="1:44" x14ac:dyDescent="0.25">
      <c r="A4167">
        <v>1567189</v>
      </c>
      <c r="B4167">
        <v>762922</v>
      </c>
      <c r="C4167">
        <v>23.836045862494998</v>
      </c>
      <c r="D4167">
        <v>37.818839190862398</v>
      </c>
      <c r="E4167" s="68" t="s">
        <v>814</v>
      </c>
      <c r="F4167" s="8">
        <f>INDEX(Δεδομένα!$P:$P,MATCH('2020'!E4167,Δεδομένα!$O:$O,0))</f>
        <v>17</v>
      </c>
      <c r="G4167" s="6" t="s">
        <v>41</v>
      </c>
      <c r="H4167" s="2" t="str">
        <f>INDEX(Δεδομένα!B$1:B$51,MATCH('2020'!G4167,Δεδομένα!A$1:A$51,0))</f>
        <v>ΑΤΤΙΚΗΣ</v>
      </c>
      <c r="I4167" s="8">
        <f>INDEX(Δεδομένα!E$1:E$13,MATCH('2020'!H4167,Δεδομένα!D$1:D$13,0))</f>
        <v>1</v>
      </c>
      <c r="J4167" s="1">
        <v>44009</v>
      </c>
      <c r="K4167" s="6" t="s">
        <v>501</v>
      </c>
      <c r="L4167" s="36" t="str">
        <f t="shared" si="260"/>
        <v>27/06/2020 17:42</v>
      </c>
      <c r="M4167" s="1">
        <v>44009</v>
      </c>
      <c r="N4167" s="6" t="s">
        <v>154</v>
      </c>
      <c r="O4167" s="36" t="str">
        <f t="shared" si="261"/>
        <v>27/06/2020 18:05</v>
      </c>
      <c r="P4167" s="46">
        <f t="shared" si="262"/>
        <v>1.597222221607808E-2</v>
      </c>
      <c r="Q4167" s="48">
        <v>0</v>
      </c>
      <c r="R4167" s="47">
        <f t="shared" si="263"/>
        <v>22.999999991152436</v>
      </c>
      <c r="S4167" s="6" t="s">
        <v>4823</v>
      </c>
      <c r="T4167" s="6" t="s">
        <v>817</v>
      </c>
      <c r="U4167" s="6" t="s">
        <v>44</v>
      </c>
      <c r="V4167" s="6" t="s">
        <v>5392</v>
      </c>
      <c r="W4167" s="7">
        <v>0</v>
      </c>
      <c r="X4167" s="7">
        <v>1</v>
      </c>
      <c r="Y4167" s="7">
        <v>0</v>
      </c>
      <c r="Z4167" s="7">
        <v>0</v>
      </c>
      <c r="AA4167" s="7">
        <v>0</v>
      </c>
      <c r="AB4167" s="7">
        <v>0</v>
      </c>
      <c r="AC4167" s="7">
        <v>0</v>
      </c>
      <c r="AD4167" s="7">
        <v>0</v>
      </c>
      <c r="AE4167">
        <v>10</v>
      </c>
      <c r="AF4167">
        <v>0</v>
      </c>
      <c r="AG4167">
        <v>1</v>
      </c>
      <c r="AH4167">
        <v>0</v>
      </c>
      <c r="AI4167">
        <v>0</v>
      </c>
      <c r="AJ4167">
        <v>3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</row>
    <row r="4168" spans="1:44" x14ac:dyDescent="0.25">
      <c r="A4168">
        <v>1570680</v>
      </c>
      <c r="B4168">
        <v>762923</v>
      </c>
      <c r="C4168">
        <v>23.8253894426263</v>
      </c>
      <c r="D4168">
        <v>37.838069387023999</v>
      </c>
      <c r="E4168" s="68" t="s">
        <v>5095</v>
      </c>
      <c r="F4168" s="8">
        <f>INDEX(Δεδομένα!$P:$P,MATCH('2020'!E4168,Δεδομένα!$O:$O,0))</f>
        <v>5</v>
      </c>
      <c r="G4168" s="6" t="s">
        <v>41</v>
      </c>
      <c r="H4168" s="2" t="str">
        <f>INDEX(Δεδομένα!B$1:B$51,MATCH('2020'!G4168,Δεδομένα!A$1:A$51,0))</f>
        <v>ΑΤΤΙΚΗΣ</v>
      </c>
      <c r="I4168" s="8">
        <f>INDEX(Δεδομένα!E$1:E$13,MATCH('2020'!H4168,Δεδομένα!D$1:D$13,0))</f>
        <v>1</v>
      </c>
      <c r="J4168" s="1">
        <v>44009</v>
      </c>
      <c r="K4168" s="6" t="s">
        <v>1299</v>
      </c>
      <c r="L4168" s="36" t="str">
        <f t="shared" si="260"/>
        <v>27/06/2020 17:46</v>
      </c>
      <c r="M4168" s="1">
        <v>44010</v>
      </c>
      <c r="N4168" s="6" t="s">
        <v>1235</v>
      </c>
      <c r="O4168" s="36" t="str">
        <f t="shared" si="261"/>
        <v>28/06/2020 11:25</v>
      </c>
      <c r="P4168" s="46">
        <f t="shared" si="262"/>
        <v>0.73541666667006211</v>
      </c>
      <c r="Q4168" s="48">
        <v>0</v>
      </c>
      <c r="R4168" s="47">
        <f t="shared" si="263"/>
        <v>1059.0000000048894</v>
      </c>
      <c r="S4168" s="6" t="s">
        <v>44</v>
      </c>
      <c r="T4168" s="6" t="s">
        <v>5393</v>
      </c>
      <c r="U4168" s="6" t="s">
        <v>44</v>
      </c>
      <c r="V4168" s="6" t="s">
        <v>5394</v>
      </c>
      <c r="W4168" s="7">
        <v>0</v>
      </c>
      <c r="X4168" s="7">
        <v>0</v>
      </c>
      <c r="Y4168" s="7">
        <v>0</v>
      </c>
      <c r="Z4168" s="7">
        <v>5</v>
      </c>
      <c r="AA4168" s="7">
        <v>0</v>
      </c>
      <c r="AB4168" s="7">
        <v>0</v>
      </c>
      <c r="AC4168" s="7">
        <v>0</v>
      </c>
      <c r="AD4168" s="7">
        <v>0</v>
      </c>
      <c r="AE4168">
        <v>17</v>
      </c>
      <c r="AF4168">
        <v>15</v>
      </c>
      <c r="AG4168">
        <v>0</v>
      </c>
      <c r="AH4168">
        <v>0</v>
      </c>
      <c r="AI4168">
        <v>0</v>
      </c>
      <c r="AJ4168">
        <v>5</v>
      </c>
      <c r="AK4168">
        <v>7</v>
      </c>
      <c r="AL4168">
        <v>2</v>
      </c>
      <c r="AM4168">
        <v>0</v>
      </c>
      <c r="AN4168">
        <v>1</v>
      </c>
      <c r="AO4168">
        <v>0</v>
      </c>
      <c r="AP4168">
        <v>0</v>
      </c>
      <c r="AQ4168">
        <v>0</v>
      </c>
      <c r="AR4168">
        <v>0</v>
      </c>
    </row>
    <row r="4169" spans="1:44" x14ac:dyDescent="0.25">
      <c r="A4169">
        <v>1567029</v>
      </c>
      <c r="B4169">
        <v>762795</v>
      </c>
      <c r="C4169">
        <v>23.368339727268001</v>
      </c>
      <c r="D4169">
        <v>38.366324307224701</v>
      </c>
      <c r="E4169" s="68" t="s">
        <v>845</v>
      </c>
      <c r="F4169" s="8">
        <f>INDEX(Δεδομένα!$P:$P,MATCH('2020'!E4169,Δεδομένα!$O:$O,0))</f>
        <v>176</v>
      </c>
      <c r="G4169" s="6" t="s">
        <v>846</v>
      </c>
      <c r="H4169" s="2" t="str">
        <f>INDEX(Δεδομένα!B$1:B$51,MATCH('2020'!G4169,Δεδομένα!A$1:A$51,0))</f>
        <v>ΣΤΕΡΕΑΣ ΕΛΛΑΔΟΣ</v>
      </c>
      <c r="I4169" s="8">
        <f>INDEX(Δεδομένα!E$1:E$13,MATCH('2020'!H4169,Δεδομένα!D$1:D$13,0))</f>
        <v>9</v>
      </c>
      <c r="J4169" s="1">
        <v>44009</v>
      </c>
      <c r="K4169" s="6" t="s">
        <v>1443</v>
      </c>
      <c r="L4169" s="36" t="str">
        <f t="shared" si="260"/>
        <v>27/06/2020 11:05</v>
      </c>
      <c r="M4169" s="1">
        <v>44009</v>
      </c>
      <c r="N4169" s="6" t="s">
        <v>347</v>
      </c>
      <c r="O4169" s="36" t="str">
        <f t="shared" si="261"/>
        <v>27/06/2020 13:10</v>
      </c>
      <c r="P4169" s="46">
        <f t="shared" si="262"/>
        <v>8.6805555554747116E-2</v>
      </c>
      <c r="Q4169" s="48">
        <v>0</v>
      </c>
      <c r="R4169" s="47">
        <f t="shared" si="263"/>
        <v>124.99999999883585</v>
      </c>
      <c r="S4169" s="6" t="s">
        <v>44</v>
      </c>
      <c r="T4169" s="6" t="s">
        <v>849</v>
      </c>
      <c r="U4169" s="6" t="s">
        <v>2567</v>
      </c>
      <c r="V4169" s="6" t="s">
        <v>5379</v>
      </c>
      <c r="W4169" s="7">
        <v>0</v>
      </c>
      <c r="X4169" s="7">
        <v>0</v>
      </c>
      <c r="Y4169" s="7">
        <v>0</v>
      </c>
      <c r="Z4169" s="7">
        <v>50</v>
      </c>
      <c r="AA4169" s="7">
        <v>0</v>
      </c>
      <c r="AB4169" s="7">
        <v>20</v>
      </c>
      <c r="AC4169" s="7">
        <v>0</v>
      </c>
      <c r="AD4169" s="7">
        <v>0</v>
      </c>
      <c r="AE4169">
        <v>12</v>
      </c>
      <c r="AF4169">
        <v>0</v>
      </c>
      <c r="AG4169">
        <v>0</v>
      </c>
      <c r="AH4169">
        <v>0</v>
      </c>
      <c r="AI4169">
        <v>0</v>
      </c>
      <c r="AJ4169">
        <v>6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</row>
    <row r="4170" spans="1:44" x14ac:dyDescent="0.25">
      <c r="A4170">
        <v>1566782</v>
      </c>
      <c r="B4170">
        <v>762966</v>
      </c>
      <c r="C4170">
        <v>26.200506177222199</v>
      </c>
      <c r="D4170">
        <v>41.677760267475598</v>
      </c>
      <c r="E4170" s="68" t="s">
        <v>1223</v>
      </c>
      <c r="F4170" s="8">
        <f>INDEX(Δεδομένα!$P:$P,MATCH('2020'!E4170,Δεδομένα!$O:$O,0))</f>
        <v>36</v>
      </c>
      <c r="G4170" s="6" t="s">
        <v>148</v>
      </c>
      <c r="H4170" s="2" t="str">
        <f>INDEX(Δεδομένα!B$1:B$51,MATCH('2020'!G4170,Δεδομένα!A$1:A$51,0))</f>
        <v>ΑΝΑΤΟΛΙΚΗΣ ΜΑΚΕΔΟΝΙΑΣ ΚΑΙ ΘΡΑΚΗΣ</v>
      </c>
      <c r="I4170" s="8">
        <f>INDEX(Δεδομένα!E$1:E$13,MATCH('2020'!H4170,Δεδομένα!D$1:D$13,0))</f>
        <v>2</v>
      </c>
      <c r="J4170" s="1">
        <v>44009</v>
      </c>
      <c r="K4170" s="6" t="s">
        <v>234</v>
      </c>
      <c r="L4170" s="36" t="str">
        <f t="shared" si="260"/>
        <v>27/06/2020 19:05</v>
      </c>
      <c r="M4170" s="1">
        <v>44009</v>
      </c>
      <c r="N4170" s="6" t="s">
        <v>3776</v>
      </c>
      <c r="O4170" s="36" t="str">
        <f t="shared" si="261"/>
        <v>27/06/2020 20:34</v>
      </c>
      <c r="P4170" s="46">
        <f t="shared" si="262"/>
        <v>6.1805555553291924E-2</v>
      </c>
      <c r="Q4170" s="48">
        <v>0</v>
      </c>
      <c r="R4170" s="47">
        <f t="shared" si="263"/>
        <v>88.999999996740371</v>
      </c>
      <c r="S4170" s="6" t="s">
        <v>1118</v>
      </c>
      <c r="T4170" s="6" t="s">
        <v>1119</v>
      </c>
      <c r="U4170" s="6" t="s">
        <v>3097</v>
      </c>
      <c r="V4170" s="6" t="s">
        <v>3098</v>
      </c>
      <c r="W4170" s="7">
        <v>0</v>
      </c>
      <c r="X4170" s="7">
        <v>0</v>
      </c>
      <c r="Y4170" s="7">
        <v>0</v>
      </c>
      <c r="Z4170" s="7">
        <v>0</v>
      </c>
      <c r="AA4170" s="7">
        <v>0</v>
      </c>
      <c r="AB4170" s="7">
        <v>6</v>
      </c>
      <c r="AC4170" s="7">
        <v>12</v>
      </c>
      <c r="AD4170" s="7">
        <v>0</v>
      </c>
      <c r="AE4170">
        <v>2</v>
      </c>
      <c r="AF4170">
        <v>0</v>
      </c>
      <c r="AG4170">
        <v>0</v>
      </c>
      <c r="AH4170">
        <v>0</v>
      </c>
      <c r="AI4170">
        <v>0</v>
      </c>
      <c r="AJ4170">
        <v>1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</row>
    <row r="4171" spans="1:44" x14ac:dyDescent="0.25">
      <c r="A4171">
        <v>1569250</v>
      </c>
      <c r="B4171">
        <v>762935</v>
      </c>
      <c r="C4171">
        <v>21.268248034513</v>
      </c>
      <c r="D4171">
        <v>37.858509188922298</v>
      </c>
      <c r="E4171" s="68" t="s">
        <v>925</v>
      </c>
      <c r="F4171" s="8">
        <f>INDEX(Δεδομένα!$P:$P,MATCH('2020'!E4171,Δεδομένα!$O:$O,0))</f>
        <v>135</v>
      </c>
      <c r="G4171" s="6" t="s">
        <v>357</v>
      </c>
      <c r="H4171" s="2" t="str">
        <f>INDEX(Δεδομένα!B$1:B$51,MATCH('2020'!G4171,Δεδομένα!A$1:A$51,0))</f>
        <v>ΔΥΤΙΚΗΣ ΕΛΛΑΔΟΣ</v>
      </c>
      <c r="I4171" s="8">
        <f>INDEX(Δεδομένα!E$1:E$13,MATCH('2020'!H4171,Δεδομένα!D$1:D$13,0))</f>
        <v>7</v>
      </c>
      <c r="J4171" s="1">
        <v>44009</v>
      </c>
      <c r="K4171" s="6" t="s">
        <v>1824</v>
      </c>
      <c r="L4171" s="36" t="str">
        <f t="shared" si="260"/>
        <v>27/06/2020 18:13</v>
      </c>
      <c r="M4171" s="1">
        <v>44009</v>
      </c>
      <c r="N4171" s="6" t="s">
        <v>1824</v>
      </c>
      <c r="O4171" s="36" t="str">
        <f t="shared" si="261"/>
        <v>27/06/2020 18:13</v>
      </c>
      <c r="P4171" s="46">
        <f t="shared" si="262"/>
        <v>0</v>
      </c>
      <c r="Q4171" s="48">
        <v>0</v>
      </c>
      <c r="R4171" s="47">
        <f t="shared" si="263"/>
        <v>0</v>
      </c>
      <c r="S4171" s="6" t="s">
        <v>44</v>
      </c>
      <c r="T4171" s="6" t="s">
        <v>929</v>
      </c>
      <c r="U4171" s="6" t="s">
        <v>44</v>
      </c>
      <c r="V4171" s="6" t="s">
        <v>930</v>
      </c>
      <c r="W4171" s="7">
        <v>0</v>
      </c>
      <c r="X4171" s="7">
        <v>0</v>
      </c>
      <c r="Y4171" s="7">
        <v>0</v>
      </c>
      <c r="Z4171" s="7">
        <v>0</v>
      </c>
      <c r="AA4171" s="7">
        <v>0.2</v>
      </c>
      <c r="AB4171" s="7">
        <v>0</v>
      </c>
      <c r="AC4171" s="7">
        <v>0</v>
      </c>
      <c r="AD4171" s="7">
        <v>0</v>
      </c>
      <c r="AE4171">
        <v>2</v>
      </c>
      <c r="AF4171">
        <v>0</v>
      </c>
      <c r="AG4171">
        <v>0</v>
      </c>
      <c r="AH4171">
        <v>0</v>
      </c>
      <c r="AI4171">
        <v>0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</row>
    <row r="4172" spans="1:44" x14ac:dyDescent="0.25">
      <c r="A4172">
        <v>1566541</v>
      </c>
      <c r="B4172">
        <v>762951</v>
      </c>
      <c r="C4172">
        <v>21.249763557275202</v>
      </c>
      <c r="D4172">
        <v>37.9064942777295</v>
      </c>
      <c r="E4172" s="68" t="s">
        <v>900</v>
      </c>
      <c r="F4172" s="8">
        <f>INDEX(Δεδομένα!$P:$P,MATCH('2020'!E4172,Δεδομένα!$O:$O,0))</f>
        <v>136</v>
      </c>
      <c r="G4172" s="6" t="s">
        <v>357</v>
      </c>
      <c r="H4172" s="2" t="str">
        <f>INDEX(Δεδομένα!B$1:B$51,MATCH('2020'!G4172,Δεδομένα!A$1:A$51,0))</f>
        <v>ΔΥΤΙΚΗΣ ΕΛΛΑΔΟΣ</v>
      </c>
      <c r="I4172" s="8">
        <f>INDEX(Δεδομένα!E$1:E$13,MATCH('2020'!H4172,Δεδομένα!D$1:D$13,0))</f>
        <v>7</v>
      </c>
      <c r="J4172" s="1">
        <v>44009</v>
      </c>
      <c r="K4172" s="6" t="s">
        <v>621</v>
      </c>
      <c r="L4172" s="36" t="str">
        <f t="shared" si="260"/>
        <v>27/06/2020 18:20</v>
      </c>
      <c r="M4172" s="1">
        <v>44009</v>
      </c>
      <c r="N4172" s="6" t="s">
        <v>142</v>
      </c>
      <c r="O4172" s="36" t="str">
        <f t="shared" si="261"/>
        <v>27/06/2020 19:20</v>
      </c>
      <c r="P4172" s="46">
        <f t="shared" si="262"/>
        <v>4.1666666664241347E-2</v>
      </c>
      <c r="Q4172" s="48">
        <v>0</v>
      </c>
      <c r="R4172" s="47">
        <f t="shared" si="263"/>
        <v>59.99999999650754</v>
      </c>
      <c r="S4172" s="6" t="s">
        <v>928</v>
      </c>
      <c r="T4172" s="6" t="s">
        <v>1058</v>
      </c>
      <c r="U4172" s="6" t="s">
        <v>2359</v>
      </c>
      <c r="V4172" s="6" t="s">
        <v>5396</v>
      </c>
      <c r="W4172" s="7">
        <v>0</v>
      </c>
      <c r="X4172" s="7">
        <v>0</v>
      </c>
      <c r="Y4172" s="7">
        <v>0</v>
      </c>
      <c r="Z4172" s="7">
        <v>0</v>
      </c>
      <c r="AA4172" s="7">
        <v>1</v>
      </c>
      <c r="AB4172" s="7">
        <v>0</v>
      </c>
      <c r="AC4172" s="7">
        <v>0</v>
      </c>
      <c r="AD4172" s="7">
        <v>0</v>
      </c>
      <c r="AE4172">
        <v>2</v>
      </c>
      <c r="AF4172">
        <v>0</v>
      </c>
      <c r="AG4172">
        <v>1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</row>
    <row r="4173" spans="1:44" x14ac:dyDescent="0.25">
      <c r="A4173">
        <v>1566434</v>
      </c>
      <c r="B4173">
        <v>762716</v>
      </c>
      <c r="C4173">
        <v>22.493454248891101</v>
      </c>
      <c r="D4173">
        <v>40.684071705496002</v>
      </c>
      <c r="E4173" s="68" t="s">
        <v>1880</v>
      </c>
      <c r="F4173" s="8">
        <f>INDEX(Δεδομένα!$P:$P,MATCH('2020'!E4173,Δεδομένα!$O:$O,0))</f>
        <v>66</v>
      </c>
      <c r="G4173" s="6" t="s">
        <v>238</v>
      </c>
      <c r="H4173" s="2" t="str">
        <f>INDEX(Δεδομένα!B$1:B$51,MATCH('2020'!G4173,Δεδομένα!A$1:A$51,0))</f>
        <v>ΚΕΝΤΡΙΚΗΣ ΜΑΚΕΔΟΝΙΑΣ</v>
      </c>
      <c r="I4173" s="8">
        <f>INDEX(Δεδομένα!E$1:E$13,MATCH('2020'!H4173,Δεδομένα!D$1:D$13,0))</f>
        <v>3</v>
      </c>
      <c r="J4173" s="1">
        <v>44009</v>
      </c>
      <c r="K4173" s="6" t="s">
        <v>5377</v>
      </c>
      <c r="L4173" s="36" t="str">
        <f t="shared" si="260"/>
        <v>27/06/2020 00:24</v>
      </c>
      <c r="M4173" s="1">
        <v>44009</v>
      </c>
      <c r="N4173" s="6" t="s">
        <v>4170</v>
      </c>
      <c r="O4173" s="36" t="str">
        <f t="shared" si="261"/>
        <v>27/06/2020 02:10</v>
      </c>
      <c r="P4173" s="46">
        <f t="shared" si="262"/>
        <v>7.3611111110949423E-2</v>
      </c>
      <c r="Q4173" s="48">
        <v>0</v>
      </c>
      <c r="R4173" s="47">
        <f t="shared" si="263"/>
        <v>105.99999999976717</v>
      </c>
      <c r="S4173" s="6" t="s">
        <v>897</v>
      </c>
      <c r="T4173" s="6" t="s">
        <v>1966</v>
      </c>
      <c r="U4173" s="6" t="s">
        <v>44</v>
      </c>
      <c r="V4173" s="6" t="s">
        <v>5378</v>
      </c>
      <c r="W4173" s="7">
        <v>0</v>
      </c>
      <c r="X4173" s="7">
        <v>0</v>
      </c>
      <c r="Y4173" s="7">
        <v>0</v>
      </c>
      <c r="Z4173" s="7">
        <v>0</v>
      </c>
      <c r="AA4173" s="7">
        <v>6</v>
      </c>
      <c r="AB4173" s="7">
        <v>0</v>
      </c>
      <c r="AC4173" s="7">
        <v>0</v>
      </c>
      <c r="AD4173" s="7">
        <v>0</v>
      </c>
      <c r="AE4173">
        <v>2</v>
      </c>
      <c r="AF4173">
        <v>0</v>
      </c>
      <c r="AG4173">
        <v>0</v>
      </c>
      <c r="AH4173">
        <v>0</v>
      </c>
      <c r="AI4173">
        <v>0</v>
      </c>
      <c r="AJ4173">
        <v>1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</row>
    <row r="4174" spans="1:44" x14ac:dyDescent="0.25">
      <c r="A4174">
        <v>1567546</v>
      </c>
      <c r="B4174">
        <v>0</v>
      </c>
      <c r="C4174">
        <v>0</v>
      </c>
      <c r="D4174">
        <v>0</v>
      </c>
      <c r="E4174" s="68" t="s">
        <v>628</v>
      </c>
      <c r="F4174" s="8">
        <f>INDEX(Δεδομένα!$P:$P,MATCH('2020'!E4174,Δεδομένα!$O:$O,0))</f>
        <v>211</v>
      </c>
      <c r="G4174" s="6" t="s">
        <v>560</v>
      </c>
      <c r="H4174" s="2" t="str">
        <f>INDEX(Δεδομένα!B$1:B$51,MATCH('2020'!G4174,Δεδομένα!A$1:A$51,0))</f>
        <v>ΚΡΗΤΗΣ</v>
      </c>
      <c r="I4174" s="8">
        <f>INDEX(Δεδομένα!E$1:E$13,MATCH('2020'!H4174,Δεδομένα!D$1:D$13,0))</f>
        <v>12</v>
      </c>
      <c r="J4174" s="1">
        <v>44009</v>
      </c>
      <c r="K4174" s="6" t="s">
        <v>655</v>
      </c>
      <c r="L4174" s="36" t="str">
        <f t="shared" si="260"/>
        <v>27/06/2020 12:05</v>
      </c>
      <c r="M4174" s="1">
        <v>44009</v>
      </c>
      <c r="N4174" s="6" t="s">
        <v>59</v>
      </c>
      <c r="O4174" s="36" t="str">
        <f t="shared" si="261"/>
        <v>27/06/2020 15:00</v>
      </c>
      <c r="P4174" s="46">
        <f t="shared" si="262"/>
        <v>0.12152777778101154</v>
      </c>
      <c r="Q4174" s="48">
        <v>0</v>
      </c>
      <c r="R4174" s="47">
        <f t="shared" si="263"/>
        <v>175.00000000465661</v>
      </c>
      <c r="S4174" s="6" t="s">
        <v>44</v>
      </c>
      <c r="T4174" s="6" t="s">
        <v>630</v>
      </c>
      <c r="U4174" s="6" t="s">
        <v>44</v>
      </c>
      <c r="V4174" s="6" t="s">
        <v>656</v>
      </c>
      <c r="W4174" s="7">
        <v>0</v>
      </c>
      <c r="X4174" s="7">
        <v>0</v>
      </c>
      <c r="Y4174" s="7">
        <v>0</v>
      </c>
      <c r="Z4174" s="7">
        <v>1.5</v>
      </c>
      <c r="AA4174" s="7">
        <v>0</v>
      </c>
      <c r="AB4174" s="7">
        <v>0</v>
      </c>
      <c r="AC4174" s="7">
        <v>0</v>
      </c>
      <c r="AD4174" s="7">
        <v>0</v>
      </c>
      <c r="AE4174">
        <v>4</v>
      </c>
      <c r="AF4174">
        <v>0</v>
      </c>
      <c r="AG4174">
        <v>0</v>
      </c>
      <c r="AH4174">
        <v>0</v>
      </c>
      <c r="AI4174">
        <v>0</v>
      </c>
      <c r="AJ4174">
        <v>2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</row>
    <row r="4175" spans="1:44" x14ac:dyDescent="0.25">
      <c r="A4175">
        <v>1569375</v>
      </c>
      <c r="B4175">
        <v>762859</v>
      </c>
      <c r="C4175">
        <v>23.092089615134999</v>
      </c>
      <c r="D4175">
        <v>40.5025108246315</v>
      </c>
      <c r="E4175" s="68" t="s">
        <v>212</v>
      </c>
      <c r="F4175" s="8">
        <f>INDEX(Δεδομένα!$P:$P,MATCH('2020'!E4175,Δεδομένα!$O:$O,0))</f>
        <v>46</v>
      </c>
      <c r="G4175" s="6" t="s">
        <v>170</v>
      </c>
      <c r="H4175" s="2" t="str">
        <f>INDEX(Δεδομένα!B$1:B$51,MATCH('2020'!G4175,Δεδομένα!A$1:A$51,0))</f>
        <v>ΚΕΝΤΡΙΚΗΣ ΜΑΚΕΔΟΝΙΑΣ</v>
      </c>
      <c r="I4175" s="8">
        <f>INDEX(Δεδομένα!E$1:E$13,MATCH('2020'!H4175,Δεδομένα!D$1:D$13,0))</f>
        <v>3</v>
      </c>
      <c r="J4175" s="1">
        <v>44009</v>
      </c>
      <c r="K4175" s="6" t="s">
        <v>612</v>
      </c>
      <c r="L4175" s="36" t="str">
        <f t="shared" si="260"/>
        <v>27/06/2020 13:50</v>
      </c>
      <c r="M4175" s="1">
        <v>44009</v>
      </c>
      <c r="N4175" s="6" t="s">
        <v>66</v>
      </c>
      <c r="O4175" s="36" t="str">
        <f t="shared" si="261"/>
        <v>27/06/2020 15:15</v>
      </c>
      <c r="P4175" s="46">
        <f t="shared" si="262"/>
        <v>5.9027777773735579E-2</v>
      </c>
      <c r="Q4175" s="48">
        <v>0</v>
      </c>
      <c r="R4175" s="47">
        <f t="shared" si="263"/>
        <v>84.999999994179234</v>
      </c>
      <c r="S4175" s="6" t="s">
        <v>44</v>
      </c>
      <c r="T4175" s="6" t="s">
        <v>213</v>
      </c>
      <c r="U4175" s="6" t="s">
        <v>216</v>
      </c>
      <c r="V4175" s="6" t="s">
        <v>2107</v>
      </c>
      <c r="W4175" s="7">
        <v>0</v>
      </c>
      <c r="X4175" s="7">
        <v>0</v>
      </c>
      <c r="Y4175" s="7">
        <v>0</v>
      </c>
      <c r="Z4175" s="7">
        <v>0</v>
      </c>
      <c r="AA4175" s="7">
        <v>0</v>
      </c>
      <c r="AB4175" s="7">
        <v>25</v>
      </c>
      <c r="AC4175" s="7">
        <v>0</v>
      </c>
      <c r="AD4175" s="7">
        <v>0</v>
      </c>
      <c r="AE4175">
        <v>12</v>
      </c>
      <c r="AF4175">
        <v>10</v>
      </c>
      <c r="AG4175">
        <v>0</v>
      </c>
      <c r="AH4175">
        <v>0</v>
      </c>
      <c r="AI4175">
        <v>0</v>
      </c>
      <c r="AJ4175">
        <v>3</v>
      </c>
      <c r="AK4175">
        <v>3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</row>
    <row r="4176" spans="1:44" x14ac:dyDescent="0.25">
      <c r="A4176">
        <v>1569378</v>
      </c>
      <c r="B4176">
        <v>762874</v>
      </c>
      <c r="C4176">
        <v>22.8882973758646</v>
      </c>
      <c r="D4176">
        <v>40.496252613853301</v>
      </c>
      <c r="E4176" s="68" t="s">
        <v>212</v>
      </c>
      <c r="F4176" s="8">
        <f>INDEX(Δεδομένα!$P:$P,MATCH('2020'!E4176,Δεδομένα!$O:$O,0))</f>
        <v>46</v>
      </c>
      <c r="G4176" s="6" t="s">
        <v>170</v>
      </c>
      <c r="H4176" s="2" t="str">
        <f>INDEX(Δεδομένα!B$1:B$51,MATCH('2020'!G4176,Δεδομένα!A$1:A$51,0))</f>
        <v>ΚΕΝΤΡΙΚΗΣ ΜΑΚΕΔΟΝΙΑΣ</v>
      </c>
      <c r="I4176" s="8">
        <f>INDEX(Δεδομένα!E$1:E$13,MATCH('2020'!H4176,Δεδομένα!D$1:D$13,0))</f>
        <v>3</v>
      </c>
      <c r="J4176" s="1">
        <v>44009</v>
      </c>
      <c r="K4176" s="6" t="s">
        <v>992</v>
      </c>
      <c r="L4176" s="36" t="str">
        <f t="shared" si="260"/>
        <v>27/06/2020 14:28</v>
      </c>
      <c r="M4176" s="1">
        <v>44009</v>
      </c>
      <c r="N4176" s="6" t="s">
        <v>1297</v>
      </c>
      <c r="O4176" s="36" t="str">
        <f t="shared" si="261"/>
        <v>27/06/2020 14:57</v>
      </c>
      <c r="P4176" s="46">
        <f t="shared" si="262"/>
        <v>2.0138888889050577E-2</v>
      </c>
      <c r="Q4176" s="48">
        <v>0</v>
      </c>
      <c r="R4176" s="47">
        <f t="shared" si="263"/>
        <v>29.000000000232831</v>
      </c>
      <c r="S4176" s="6" t="s">
        <v>44</v>
      </c>
      <c r="T4176" s="6" t="s">
        <v>219</v>
      </c>
      <c r="U4176" s="6" t="s">
        <v>1301</v>
      </c>
      <c r="V4176" s="6" t="s">
        <v>2107</v>
      </c>
      <c r="W4176" s="7">
        <v>0</v>
      </c>
      <c r="X4176" s="7">
        <v>0</v>
      </c>
      <c r="Y4176" s="7">
        <v>0</v>
      </c>
      <c r="Z4176" s="7">
        <v>0.1</v>
      </c>
      <c r="AA4176" s="7">
        <v>0</v>
      </c>
      <c r="AB4176" s="7">
        <v>0</v>
      </c>
      <c r="AC4176" s="7">
        <v>0</v>
      </c>
      <c r="AD4176" s="7">
        <v>0</v>
      </c>
      <c r="AE4176">
        <v>6</v>
      </c>
      <c r="AF4176">
        <v>0</v>
      </c>
      <c r="AG4176">
        <v>0</v>
      </c>
      <c r="AH4176">
        <v>0</v>
      </c>
      <c r="AI4176">
        <v>0</v>
      </c>
      <c r="AJ4176">
        <v>3</v>
      </c>
      <c r="AK4176">
        <v>0</v>
      </c>
      <c r="AL4176">
        <v>0</v>
      </c>
      <c r="AM4176">
        <v>1</v>
      </c>
      <c r="AN4176">
        <v>0</v>
      </c>
      <c r="AO4176">
        <v>0</v>
      </c>
      <c r="AP4176">
        <v>0</v>
      </c>
      <c r="AQ4176">
        <v>0</v>
      </c>
      <c r="AR4176">
        <v>0</v>
      </c>
    </row>
    <row r="4177" spans="1:44" x14ac:dyDescent="0.25">
      <c r="A4177">
        <v>1566480</v>
      </c>
      <c r="B4177">
        <v>762785</v>
      </c>
      <c r="C4177">
        <v>24.294667070487101</v>
      </c>
      <c r="D4177">
        <v>40.931548862821799</v>
      </c>
      <c r="E4177" s="68" t="s">
        <v>76</v>
      </c>
      <c r="F4177" s="8">
        <f>INDEX(Δεδομένα!$P:$P,MATCH('2020'!E4177,Δεδομένα!$O:$O,0))</f>
        <v>25</v>
      </c>
      <c r="G4177" s="6" t="s">
        <v>77</v>
      </c>
      <c r="H4177" s="2" t="str">
        <f>INDEX(Δεδομένα!B$1:B$51,MATCH('2020'!G4177,Δεδομένα!A$1:A$51,0))</f>
        <v>ΑΝΑΤΟΛΙΚΗΣ ΜΑΚΕΔΟΝΙΑΣ ΚΑΙ ΘΡΑΚΗΣ</v>
      </c>
      <c r="I4177" s="8">
        <f>INDEX(Δεδομένα!E$1:E$13,MATCH('2020'!H4177,Δεδομένα!D$1:D$13,0))</f>
        <v>2</v>
      </c>
      <c r="J4177" s="1">
        <v>44009</v>
      </c>
      <c r="K4177" s="6" t="s">
        <v>966</v>
      </c>
      <c r="L4177" s="36" t="str">
        <f t="shared" si="260"/>
        <v>27/06/2020 10:28</v>
      </c>
      <c r="M4177" s="1">
        <v>44009</v>
      </c>
      <c r="N4177" s="6" t="s">
        <v>1627</v>
      </c>
      <c r="O4177" s="36" t="str">
        <f t="shared" si="261"/>
        <v>27/06/2020 13:29</v>
      </c>
      <c r="P4177" s="46">
        <f t="shared" si="262"/>
        <v>0.12569444443943212</v>
      </c>
      <c r="Q4177" s="48">
        <v>0</v>
      </c>
      <c r="R4177" s="47">
        <f t="shared" si="263"/>
        <v>180.99999999278225</v>
      </c>
      <c r="S4177" s="6" t="s">
        <v>77</v>
      </c>
      <c r="T4177" s="6" t="s">
        <v>80</v>
      </c>
      <c r="U4177" s="6" t="s">
        <v>2040</v>
      </c>
      <c r="V4177" s="6" t="s">
        <v>2040</v>
      </c>
      <c r="W4177" s="7">
        <v>0</v>
      </c>
      <c r="X4177" s="7">
        <v>0</v>
      </c>
      <c r="Y4177" s="7">
        <v>0</v>
      </c>
      <c r="Z4177" s="7">
        <v>0</v>
      </c>
      <c r="AA4177" s="7">
        <v>0</v>
      </c>
      <c r="AB4177" s="7">
        <v>0</v>
      </c>
      <c r="AC4177" s="7">
        <v>0</v>
      </c>
      <c r="AD4177" s="7">
        <v>0.05</v>
      </c>
      <c r="AE4177">
        <v>2</v>
      </c>
      <c r="AF4177">
        <v>0</v>
      </c>
      <c r="AG4177">
        <v>0</v>
      </c>
      <c r="AH4177">
        <v>0</v>
      </c>
      <c r="AI4177">
        <v>0</v>
      </c>
      <c r="AJ4177">
        <v>1</v>
      </c>
      <c r="AK4177">
        <v>0</v>
      </c>
      <c r="AL4177">
        <v>0</v>
      </c>
      <c r="AM4177">
        <v>1</v>
      </c>
      <c r="AN4177">
        <v>0</v>
      </c>
      <c r="AO4177">
        <v>0</v>
      </c>
      <c r="AP4177">
        <v>0</v>
      </c>
      <c r="AQ4177">
        <v>0</v>
      </c>
      <c r="AR4177">
        <v>0</v>
      </c>
    </row>
    <row r="4178" spans="1:44" x14ac:dyDescent="0.25">
      <c r="A4178">
        <v>1566453</v>
      </c>
      <c r="B4178">
        <v>762817</v>
      </c>
      <c r="C4178">
        <v>24.734400073081702</v>
      </c>
      <c r="D4178">
        <v>40.8791113054859</v>
      </c>
      <c r="E4178" s="68" t="s">
        <v>919</v>
      </c>
      <c r="F4178" s="8">
        <f>INDEX(Δεδομένα!$P:$P,MATCH('2020'!E4178,Δεδομένα!$O:$O,0))</f>
        <v>26</v>
      </c>
      <c r="G4178" s="6" t="s">
        <v>77</v>
      </c>
      <c r="H4178" s="2" t="str">
        <f>INDEX(Δεδομένα!B$1:B$51,MATCH('2020'!G4178,Δεδομένα!A$1:A$51,0))</f>
        <v>ΑΝΑΤΟΛΙΚΗΣ ΜΑΚΕΔΟΝΙΑΣ ΚΑΙ ΘΡΑΚΗΣ</v>
      </c>
      <c r="I4178" s="8">
        <f>INDEX(Δεδομένα!E$1:E$13,MATCH('2020'!H4178,Δεδομένα!D$1:D$13,0))</f>
        <v>2</v>
      </c>
      <c r="J4178" s="1">
        <v>44009</v>
      </c>
      <c r="K4178" s="6" t="s">
        <v>2011</v>
      </c>
      <c r="L4178" s="36" t="str">
        <f t="shared" si="260"/>
        <v>27/06/2020 12:14</v>
      </c>
      <c r="M4178" s="1">
        <v>44009</v>
      </c>
      <c r="N4178" s="6" t="s">
        <v>171</v>
      </c>
      <c r="O4178" s="36" t="str">
        <f t="shared" si="261"/>
        <v>27/06/2020 13:00</v>
      </c>
      <c r="P4178" s="46">
        <f t="shared" si="262"/>
        <v>3.1944444439432118E-2</v>
      </c>
      <c r="Q4178" s="48">
        <v>0</v>
      </c>
      <c r="R4178" s="47">
        <f t="shared" si="263"/>
        <v>45.99999999278225</v>
      </c>
      <c r="S4178" s="6" t="s">
        <v>44</v>
      </c>
      <c r="T4178" s="6" t="s">
        <v>921</v>
      </c>
      <c r="U4178" s="6" t="s">
        <v>44</v>
      </c>
      <c r="V4178" s="6" t="s">
        <v>4385</v>
      </c>
      <c r="W4178" s="7">
        <v>0</v>
      </c>
      <c r="X4178" s="7">
        <v>0</v>
      </c>
      <c r="Y4178" s="7">
        <v>0</v>
      </c>
      <c r="Z4178" s="7">
        <v>0.5</v>
      </c>
      <c r="AA4178" s="7">
        <v>0</v>
      </c>
      <c r="AB4178" s="7">
        <v>0</v>
      </c>
      <c r="AC4178" s="7">
        <v>0</v>
      </c>
      <c r="AD4178" s="7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</row>
    <row r="4179" spans="1:44" x14ac:dyDescent="0.25">
      <c r="A4179">
        <v>1568640</v>
      </c>
      <c r="B4179">
        <v>762939</v>
      </c>
      <c r="C4179">
        <v>22.124362927204299</v>
      </c>
      <c r="D4179">
        <v>39.320015669829601</v>
      </c>
      <c r="E4179" s="68" t="s">
        <v>1042</v>
      </c>
      <c r="F4179" s="8">
        <f>INDEX(Δεδομένα!$P:$P,MATCH('2020'!E4179,Δεδομένα!$O:$O,0))</f>
        <v>116</v>
      </c>
      <c r="G4179" s="6" t="s">
        <v>294</v>
      </c>
      <c r="H4179" s="2" t="str">
        <f>INDEX(Δεδομένα!B$1:B$51,MATCH('2020'!G4179,Δεδομένα!A$1:A$51,0))</f>
        <v>ΘΕΣΣΑΛΙΑΣ</v>
      </c>
      <c r="I4179" s="8">
        <f>INDEX(Δεδομένα!E$1:E$13,MATCH('2020'!H4179,Δεδομένα!D$1:D$13,0))</f>
        <v>6</v>
      </c>
      <c r="J4179" s="1">
        <v>44009</v>
      </c>
      <c r="K4179" s="6" t="s">
        <v>310</v>
      </c>
      <c r="L4179" s="36" t="str">
        <f t="shared" si="260"/>
        <v>27/06/2020 18:15</v>
      </c>
      <c r="M4179" s="1">
        <v>44009</v>
      </c>
      <c r="N4179" s="6" t="s">
        <v>86</v>
      </c>
      <c r="O4179" s="36" t="str">
        <f t="shared" si="261"/>
        <v>27/06/2020 18:55</v>
      </c>
      <c r="P4179" s="46">
        <f t="shared" si="262"/>
        <v>2.7777777781011537E-2</v>
      </c>
      <c r="Q4179" s="48">
        <v>0</v>
      </c>
      <c r="R4179" s="47">
        <f t="shared" si="263"/>
        <v>40.000000004656613</v>
      </c>
      <c r="S4179" s="6" t="s">
        <v>44</v>
      </c>
      <c r="T4179" s="6" t="s">
        <v>1043</v>
      </c>
      <c r="U4179" s="6" t="s">
        <v>44</v>
      </c>
      <c r="V4179" s="6" t="s">
        <v>5395</v>
      </c>
      <c r="W4179" s="7">
        <v>0</v>
      </c>
      <c r="X4179" s="7">
        <v>0</v>
      </c>
      <c r="Y4179" s="7">
        <v>0</v>
      </c>
      <c r="Z4179" s="7">
        <v>20</v>
      </c>
      <c r="AA4179" s="7">
        <v>0</v>
      </c>
      <c r="AB4179" s="7">
        <v>0</v>
      </c>
      <c r="AC4179" s="7">
        <v>0</v>
      </c>
      <c r="AD4179" s="7">
        <v>0</v>
      </c>
      <c r="AE4179">
        <v>2</v>
      </c>
      <c r="AF4179">
        <v>0</v>
      </c>
      <c r="AG4179">
        <v>0</v>
      </c>
      <c r="AH4179">
        <v>0</v>
      </c>
      <c r="AI4179">
        <v>0</v>
      </c>
      <c r="AJ4179">
        <v>1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</row>
    <row r="4180" spans="1:44" x14ac:dyDescent="0.25">
      <c r="A4180">
        <v>1567132</v>
      </c>
      <c r="B4180">
        <v>762850</v>
      </c>
      <c r="C4180">
        <v>21.066535515176302</v>
      </c>
      <c r="D4180">
        <v>40.553197559489199</v>
      </c>
      <c r="E4180" s="68" t="s">
        <v>2243</v>
      </c>
      <c r="F4180" s="8">
        <f>INDEX(Δεδομένα!$P:$P,MATCH('2020'!E4180,Δεδομένα!$O:$O,0))</f>
        <v>76</v>
      </c>
      <c r="G4180" s="6" t="s">
        <v>1063</v>
      </c>
      <c r="H4180" s="2" t="str">
        <f>INDEX(Δεδομένα!B$1:B$51,MATCH('2020'!G4180,Δεδομένα!A$1:A$51,0))</f>
        <v>ΔΥΤΙΚΗΣ ΜΑΚΕΔΟΝΙΑΣ</v>
      </c>
      <c r="I4180" s="8">
        <f>INDEX(Δεδομένα!E$1:E$13,MATCH('2020'!H4180,Δεδομένα!D$1:D$13,0))</f>
        <v>4</v>
      </c>
      <c r="J4180" s="1">
        <v>44009</v>
      </c>
      <c r="K4180" s="6" t="s">
        <v>130</v>
      </c>
      <c r="L4180" s="36" t="str">
        <f t="shared" si="260"/>
        <v>27/06/2020 12:44</v>
      </c>
      <c r="M4180" s="1">
        <v>44009</v>
      </c>
      <c r="N4180" s="6" t="s">
        <v>1561</v>
      </c>
      <c r="O4180" s="36" t="str">
        <f t="shared" si="261"/>
        <v>27/06/2020 14:51</v>
      </c>
      <c r="P4180" s="46">
        <f t="shared" si="262"/>
        <v>8.8194444448163267E-2</v>
      </c>
      <c r="Q4180" s="48">
        <v>0</v>
      </c>
      <c r="R4180" s="47">
        <f t="shared" si="263"/>
        <v>127.0000000053551</v>
      </c>
      <c r="S4180" s="6" t="s">
        <v>5383</v>
      </c>
      <c r="T4180" s="6" t="s">
        <v>2244</v>
      </c>
      <c r="U4180" s="6" t="s">
        <v>5384</v>
      </c>
      <c r="V4180" s="6" t="s">
        <v>5385</v>
      </c>
      <c r="W4180" s="7">
        <v>0</v>
      </c>
      <c r="X4180" s="7">
        <v>0.5</v>
      </c>
      <c r="Y4180" s="7">
        <v>0</v>
      </c>
      <c r="Z4180" s="7">
        <v>0</v>
      </c>
      <c r="AA4180" s="7">
        <v>0</v>
      </c>
      <c r="AB4180" s="7">
        <v>0</v>
      </c>
      <c r="AC4180" s="7">
        <v>0</v>
      </c>
      <c r="AD4180" s="7">
        <v>0</v>
      </c>
      <c r="AE4180">
        <v>5</v>
      </c>
      <c r="AF4180">
        <v>0</v>
      </c>
      <c r="AG4180">
        <v>0</v>
      </c>
      <c r="AH4180">
        <v>0</v>
      </c>
      <c r="AI4180">
        <v>0</v>
      </c>
      <c r="AJ4180">
        <v>2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</row>
    <row r="4181" spans="1:44" x14ac:dyDescent="0.25">
      <c r="A4181">
        <v>1566491</v>
      </c>
      <c r="B4181">
        <v>762902</v>
      </c>
      <c r="C4181">
        <v>22.571923250112</v>
      </c>
      <c r="D4181">
        <v>41.006574124956202</v>
      </c>
      <c r="E4181" s="68" t="s">
        <v>1084</v>
      </c>
      <c r="F4181" s="8">
        <f>INDEX(Δεδομένα!$P:$P,MATCH('2020'!E4181,Δεδομένα!$O:$O,0))</f>
        <v>57</v>
      </c>
      <c r="G4181" s="6" t="s">
        <v>223</v>
      </c>
      <c r="H4181" s="2" t="str">
        <f>INDEX(Δεδομένα!B$1:B$51,MATCH('2020'!G4181,Δεδομένα!A$1:A$51,0))</f>
        <v>ΚΕΝΤΡΙΚΗΣ ΜΑΚΕΔΟΝΙΑΣ</v>
      </c>
      <c r="I4181" s="8">
        <f>INDEX(Δεδομένα!E$1:E$13,MATCH('2020'!H4181,Δεδομένα!D$1:D$13,0))</f>
        <v>3</v>
      </c>
      <c r="J4181" s="1">
        <v>44009</v>
      </c>
      <c r="K4181" s="6" t="s">
        <v>198</v>
      </c>
      <c r="L4181" s="36" t="str">
        <f t="shared" si="260"/>
        <v>27/06/2020 16:30</v>
      </c>
      <c r="M4181" s="1">
        <v>44009</v>
      </c>
      <c r="N4181" s="6" t="s">
        <v>609</v>
      </c>
      <c r="O4181" s="36" t="str">
        <f t="shared" si="261"/>
        <v>27/06/2020 20:35</v>
      </c>
      <c r="P4181" s="46">
        <f t="shared" si="262"/>
        <v>0.17013888889050577</v>
      </c>
      <c r="Q4181" s="48">
        <v>0</v>
      </c>
      <c r="R4181" s="47">
        <f t="shared" si="263"/>
        <v>245.00000000232831</v>
      </c>
      <c r="S4181" s="6" t="s">
        <v>223</v>
      </c>
      <c r="T4181" s="6" t="s">
        <v>226</v>
      </c>
      <c r="U4181" s="6" t="s">
        <v>1087</v>
      </c>
      <c r="V4181" s="6" t="s">
        <v>5390</v>
      </c>
      <c r="W4181" s="7">
        <v>0</v>
      </c>
      <c r="X4181" s="7">
        <v>0</v>
      </c>
      <c r="Y4181" s="7">
        <v>1</v>
      </c>
      <c r="Z4181" s="7">
        <v>0.5</v>
      </c>
      <c r="AA4181" s="7">
        <v>0</v>
      </c>
      <c r="AB4181" s="7">
        <v>0</v>
      </c>
      <c r="AC4181" s="7">
        <v>0</v>
      </c>
      <c r="AD4181" s="7">
        <v>0</v>
      </c>
      <c r="AE4181">
        <v>7</v>
      </c>
      <c r="AF4181">
        <v>0</v>
      </c>
      <c r="AG4181">
        <v>0</v>
      </c>
      <c r="AH4181">
        <v>4</v>
      </c>
      <c r="AI4181">
        <v>0</v>
      </c>
      <c r="AJ4181">
        <v>3</v>
      </c>
      <c r="AK4181">
        <v>0</v>
      </c>
      <c r="AL4181">
        <v>2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</row>
    <row r="4182" spans="1:44" x14ac:dyDescent="0.25">
      <c r="A4182">
        <v>1566504</v>
      </c>
      <c r="B4182">
        <v>762918</v>
      </c>
      <c r="C4182">
        <v>22.800456738524801</v>
      </c>
      <c r="D4182">
        <v>41.213707629117202</v>
      </c>
      <c r="E4182" s="68" t="s">
        <v>1179</v>
      </c>
      <c r="F4182" s="8">
        <f>INDEX(Δεδομένα!$P:$P,MATCH('2020'!E4182,Δεδομένα!$O:$O,0))</f>
        <v>58</v>
      </c>
      <c r="G4182" s="6" t="s">
        <v>223</v>
      </c>
      <c r="H4182" s="2" t="str">
        <f>INDEX(Δεδομένα!B$1:B$51,MATCH('2020'!G4182,Δεδομένα!A$1:A$51,0))</f>
        <v>ΚΕΝΤΡΙΚΗΣ ΜΑΚΕΔΟΝΙΑΣ</v>
      </c>
      <c r="I4182" s="8">
        <f>INDEX(Δεδομένα!E$1:E$13,MATCH('2020'!H4182,Δεδομένα!D$1:D$13,0))</f>
        <v>3</v>
      </c>
      <c r="J4182" s="1">
        <v>44009</v>
      </c>
      <c r="K4182" s="6" t="s">
        <v>149</v>
      </c>
      <c r="L4182" s="36" t="str">
        <f t="shared" si="260"/>
        <v>27/06/2020 17:10</v>
      </c>
      <c r="M4182" s="1">
        <v>44009</v>
      </c>
      <c r="N4182" s="6" t="s">
        <v>259</v>
      </c>
      <c r="O4182" s="36" t="str">
        <f t="shared" si="261"/>
        <v>27/06/2020 19:00</v>
      </c>
      <c r="P4182" s="46">
        <f t="shared" si="262"/>
        <v>7.6388888883229811E-2</v>
      </c>
      <c r="Q4182" s="48">
        <v>0</v>
      </c>
      <c r="R4182" s="47">
        <f t="shared" si="263"/>
        <v>109.99999999185093</v>
      </c>
      <c r="S4182" s="6" t="s">
        <v>223</v>
      </c>
      <c r="T4182" s="6" t="s">
        <v>1145</v>
      </c>
      <c r="U4182" s="6" t="s">
        <v>4368</v>
      </c>
      <c r="V4182" s="6" t="s">
        <v>4369</v>
      </c>
      <c r="W4182" s="7">
        <v>0</v>
      </c>
      <c r="X4182" s="7">
        <v>0</v>
      </c>
      <c r="Y4182" s="7">
        <v>0</v>
      </c>
      <c r="Z4182" s="7">
        <v>4</v>
      </c>
      <c r="AA4182" s="7">
        <v>0</v>
      </c>
      <c r="AB4182" s="7">
        <v>0</v>
      </c>
      <c r="AC4182" s="7">
        <v>0</v>
      </c>
      <c r="AD4182" s="7">
        <v>0</v>
      </c>
      <c r="AE4182">
        <v>8</v>
      </c>
      <c r="AF4182">
        <v>0</v>
      </c>
      <c r="AG4182">
        <v>0</v>
      </c>
      <c r="AH4182">
        <v>0</v>
      </c>
      <c r="AI4182">
        <v>0</v>
      </c>
      <c r="AJ4182">
        <v>4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</row>
    <row r="4183" spans="1:44" x14ac:dyDescent="0.25">
      <c r="A4183">
        <v>1585043</v>
      </c>
      <c r="B4183">
        <v>762851</v>
      </c>
      <c r="C4183">
        <v>22.951339128096699</v>
      </c>
      <c r="D4183">
        <v>37.893703544481298</v>
      </c>
      <c r="E4183" s="68" t="s">
        <v>810</v>
      </c>
      <c r="F4183" s="8">
        <f>INDEX(Δεδομένα!$P:$P,MATCH('2020'!E4183,Δεδομένα!$O:$O,0))</f>
        <v>157</v>
      </c>
      <c r="G4183" s="6" t="s">
        <v>391</v>
      </c>
      <c r="H4183" s="2" t="str">
        <f>INDEX(Δεδομένα!B$1:B$51,MATCH('2020'!G4183,Δεδομένα!A$1:A$51,0))</f>
        <v>ΠΕΛΛΟΠΟΝΗΣΟΥ</v>
      </c>
      <c r="I4183" s="8">
        <f>INDEX(Δεδομένα!E$1:E$13,MATCH('2020'!H4183,Δεδομένα!D$1:D$13,0))</f>
        <v>8</v>
      </c>
      <c r="J4183" s="1">
        <v>44009</v>
      </c>
      <c r="K4183" s="6" t="s">
        <v>1444</v>
      </c>
      <c r="L4183" s="36" t="str">
        <f t="shared" si="260"/>
        <v>27/06/2020 13:20</v>
      </c>
      <c r="M4183" s="1">
        <v>44009</v>
      </c>
      <c r="N4183" s="6" t="s">
        <v>1738</v>
      </c>
      <c r="O4183" s="36" t="str">
        <f t="shared" si="261"/>
        <v>27/06/2020 16:11</v>
      </c>
      <c r="P4183" s="46">
        <f t="shared" si="262"/>
        <v>0.11875000000145519</v>
      </c>
      <c r="Q4183" s="48">
        <v>0</v>
      </c>
      <c r="R4183" s="47">
        <f t="shared" si="263"/>
        <v>171.00000000209548</v>
      </c>
      <c r="S4183" s="6" t="s">
        <v>44</v>
      </c>
      <c r="T4183" s="6" t="s">
        <v>1012</v>
      </c>
      <c r="U4183" s="6" t="s">
        <v>5386</v>
      </c>
      <c r="V4183" s="6" t="s">
        <v>5386</v>
      </c>
      <c r="W4183" s="7">
        <v>0</v>
      </c>
      <c r="X4183" s="7">
        <v>0</v>
      </c>
      <c r="Y4183" s="7">
        <v>0</v>
      </c>
      <c r="Z4183" s="7">
        <v>0</v>
      </c>
      <c r="AA4183" s="7">
        <v>0</v>
      </c>
      <c r="AB4183" s="7">
        <v>5</v>
      </c>
      <c r="AC4183" s="7">
        <v>0</v>
      </c>
      <c r="AD4183" s="7">
        <v>0</v>
      </c>
      <c r="AE4183">
        <v>4</v>
      </c>
      <c r="AF4183">
        <v>0</v>
      </c>
      <c r="AG4183">
        <v>0</v>
      </c>
      <c r="AH4183">
        <v>0</v>
      </c>
      <c r="AI4183">
        <v>0</v>
      </c>
      <c r="AJ4183">
        <v>2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</row>
    <row r="4184" spans="1:44" x14ac:dyDescent="0.25">
      <c r="A4184">
        <v>1585044</v>
      </c>
      <c r="B4184">
        <v>762908</v>
      </c>
      <c r="C4184">
        <v>22.950317588785602</v>
      </c>
      <c r="D4184">
        <v>37.89456175814</v>
      </c>
      <c r="E4184" s="68" t="s">
        <v>810</v>
      </c>
      <c r="F4184" s="8">
        <f>INDEX(Δεδομένα!$P:$P,MATCH('2020'!E4184,Δεδομένα!$O:$O,0))</f>
        <v>157</v>
      </c>
      <c r="G4184" s="6" t="s">
        <v>391</v>
      </c>
      <c r="H4184" s="2" t="str">
        <f>INDEX(Δεδομένα!B$1:B$51,MATCH('2020'!G4184,Δεδομένα!A$1:A$51,0))</f>
        <v>ΠΕΛΛΟΠΟΝΗΣΟΥ</v>
      </c>
      <c r="I4184" s="8">
        <f>INDEX(Δεδομένα!E$1:E$13,MATCH('2020'!H4184,Δεδομένα!D$1:D$13,0))</f>
        <v>8</v>
      </c>
      <c r="J4184" s="1">
        <v>44009</v>
      </c>
      <c r="K4184" s="6" t="s">
        <v>3130</v>
      </c>
      <c r="L4184" s="36" t="str">
        <f t="shared" si="260"/>
        <v>27/06/2020 17:03</v>
      </c>
      <c r="M4184" s="1">
        <v>44009</v>
      </c>
      <c r="N4184" s="6" t="s">
        <v>2879</v>
      </c>
      <c r="O4184" s="36" t="str">
        <f t="shared" si="261"/>
        <v>27/06/2020 19:01</v>
      </c>
      <c r="P4184" s="46">
        <f t="shared" si="262"/>
        <v>8.1944444442342501E-2</v>
      </c>
      <c r="Q4184" s="48">
        <v>0</v>
      </c>
      <c r="R4184" s="47">
        <f t="shared" si="263"/>
        <v>117.9999999969732</v>
      </c>
      <c r="S4184" s="6" t="s">
        <v>44</v>
      </c>
      <c r="T4184" s="6" t="s">
        <v>1012</v>
      </c>
      <c r="U4184" s="6" t="s">
        <v>5386</v>
      </c>
      <c r="V4184" s="6" t="s">
        <v>5391</v>
      </c>
      <c r="W4184" s="7">
        <v>0</v>
      </c>
      <c r="X4184" s="7">
        <v>0</v>
      </c>
      <c r="Y4184" s="7">
        <v>0</v>
      </c>
      <c r="Z4184" s="7">
        <v>0</v>
      </c>
      <c r="AA4184" s="7">
        <v>0</v>
      </c>
      <c r="AB4184" s="7">
        <v>0.1</v>
      </c>
      <c r="AC4184" s="7">
        <v>0</v>
      </c>
      <c r="AD4184" s="7">
        <v>0</v>
      </c>
      <c r="AE4184">
        <v>4</v>
      </c>
      <c r="AF4184">
        <v>0</v>
      </c>
      <c r="AG4184">
        <v>0</v>
      </c>
      <c r="AH4184">
        <v>0</v>
      </c>
      <c r="AI4184">
        <v>0</v>
      </c>
      <c r="AJ4184">
        <v>2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</row>
    <row r="4185" spans="1:44" x14ac:dyDescent="0.25">
      <c r="A4185">
        <v>1566441</v>
      </c>
      <c r="B4185">
        <v>763047</v>
      </c>
      <c r="C4185">
        <v>25.569617658110499</v>
      </c>
      <c r="D4185">
        <v>35.137154095766398</v>
      </c>
      <c r="E4185" s="68" t="s">
        <v>1079</v>
      </c>
      <c r="F4185" s="8">
        <f>INDEX(Δεδομένα!$P:$P,MATCH('2020'!E4185,Δεδομένα!$O:$O,0))</f>
        <v>225</v>
      </c>
      <c r="G4185" s="6" t="s">
        <v>791</v>
      </c>
      <c r="H4185" s="2" t="str">
        <f>INDEX(Δεδομένα!B$1:B$51,MATCH('2020'!G4185,Δεδομένα!A$1:A$51,0))</f>
        <v>ΙΟΝΙΩΝ ΝΗΣΩΝ</v>
      </c>
      <c r="I4185" s="8">
        <f>INDEX(Δεδομένα!E$1:E$13,MATCH('2020'!H4185,Δεδομένα!D$1:D$13,0))</f>
        <v>13</v>
      </c>
      <c r="J4185" s="1">
        <v>44009</v>
      </c>
      <c r="K4185" s="6" t="s">
        <v>4255</v>
      </c>
      <c r="L4185" s="36" t="str">
        <f t="shared" si="260"/>
        <v>27/06/2020 23:48</v>
      </c>
      <c r="M4185" s="1">
        <v>44010</v>
      </c>
      <c r="N4185" s="6" t="s">
        <v>3352</v>
      </c>
      <c r="O4185" s="36" t="str">
        <f t="shared" si="261"/>
        <v>28/06/2020 00:55</v>
      </c>
      <c r="P4185" s="46">
        <f t="shared" si="262"/>
        <v>4.6527777776645962E-2</v>
      </c>
      <c r="Q4185" s="48">
        <v>0</v>
      </c>
      <c r="R4185" s="47">
        <f t="shared" si="263"/>
        <v>66.999999998370185</v>
      </c>
      <c r="S4185" s="6" t="s">
        <v>3283</v>
      </c>
      <c r="T4185" s="6" t="s">
        <v>1080</v>
      </c>
      <c r="U4185" s="6" t="s">
        <v>44</v>
      </c>
      <c r="V4185" s="6" t="s">
        <v>5399</v>
      </c>
      <c r="W4185" s="7">
        <v>0</v>
      </c>
      <c r="X4185" s="7">
        <v>0</v>
      </c>
      <c r="Y4185" s="7">
        <v>0</v>
      </c>
      <c r="Z4185" s="7">
        <v>0.1</v>
      </c>
      <c r="AA4185" s="7">
        <v>0</v>
      </c>
      <c r="AB4185" s="7">
        <v>0</v>
      </c>
      <c r="AC4185" s="7">
        <v>0</v>
      </c>
      <c r="AD4185" s="7">
        <v>0</v>
      </c>
      <c r="AE4185">
        <v>4</v>
      </c>
      <c r="AF4185">
        <v>0</v>
      </c>
      <c r="AG4185">
        <v>0</v>
      </c>
      <c r="AH4185">
        <v>0</v>
      </c>
      <c r="AI4185">
        <v>0</v>
      </c>
      <c r="AJ4185">
        <v>2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</row>
    <row r="4186" spans="1:44" x14ac:dyDescent="0.25">
      <c r="A4186">
        <v>1606735</v>
      </c>
      <c r="B4186">
        <v>762996</v>
      </c>
      <c r="C4186">
        <v>26.502256151411899</v>
      </c>
      <c r="D4186">
        <v>39.133607544907498</v>
      </c>
      <c r="E4186" s="68" t="s">
        <v>494</v>
      </c>
      <c r="F4186" s="8">
        <f>INDEX(Δεδομένα!$P:$P,MATCH('2020'!E4186,Δεδομένα!$O:$O,0))</f>
        <v>196</v>
      </c>
      <c r="G4186" s="6" t="s">
        <v>495</v>
      </c>
      <c r="H4186" s="2" t="str">
        <f>INDEX(Δεδομένα!B$1:B$51,MATCH('2020'!G4186,Δεδομένα!A$1:A$51,0))</f>
        <v>ΒΟΡΕΙΟΥ ΑΙΓΑΙΟΥ</v>
      </c>
      <c r="I4186" s="8">
        <f>INDEX(Δεδομένα!E$1:E$13,MATCH('2020'!H4186,Δεδομένα!D$1:D$13,0))</f>
        <v>11</v>
      </c>
      <c r="J4186" s="1">
        <v>44009</v>
      </c>
      <c r="K4186" s="6" t="s">
        <v>406</v>
      </c>
      <c r="L4186" s="36" t="str">
        <f t="shared" si="260"/>
        <v>27/06/2020 21:09</v>
      </c>
      <c r="M4186" s="1">
        <v>44009</v>
      </c>
      <c r="N4186" s="6" t="s">
        <v>3960</v>
      </c>
      <c r="O4186" s="36" t="str">
        <f t="shared" si="261"/>
        <v>27/06/2020 21:49</v>
      </c>
      <c r="P4186" s="46">
        <f t="shared" si="262"/>
        <v>2.7777777781011537E-2</v>
      </c>
      <c r="Q4186" s="48">
        <v>0</v>
      </c>
      <c r="R4186" s="47">
        <f t="shared" si="263"/>
        <v>40.000000004656613</v>
      </c>
      <c r="S4186" s="6" t="s">
        <v>44</v>
      </c>
      <c r="T4186" s="6" t="s">
        <v>499</v>
      </c>
      <c r="U4186" s="6" t="s">
        <v>500</v>
      </c>
      <c r="V4186" s="6" t="s">
        <v>1521</v>
      </c>
      <c r="W4186" s="7">
        <v>0</v>
      </c>
      <c r="X4186" s="7">
        <v>0</v>
      </c>
      <c r="Y4186" s="7">
        <v>0</v>
      </c>
      <c r="Z4186" s="7">
        <v>0</v>
      </c>
      <c r="AA4186" s="7">
        <v>0</v>
      </c>
      <c r="AB4186" s="7">
        <v>0.05</v>
      </c>
      <c r="AC4186" s="7">
        <v>0</v>
      </c>
      <c r="AD4186" s="7">
        <v>0</v>
      </c>
      <c r="AE4186">
        <v>4</v>
      </c>
      <c r="AF4186">
        <v>4</v>
      </c>
      <c r="AG4186">
        <v>3</v>
      </c>
      <c r="AH4186">
        <v>0</v>
      </c>
      <c r="AI4186">
        <v>0</v>
      </c>
      <c r="AJ4186">
        <v>3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</row>
    <row r="4187" spans="1:44" x14ac:dyDescent="0.25">
      <c r="A4187">
        <v>1570378</v>
      </c>
      <c r="B4187">
        <v>762976</v>
      </c>
      <c r="C4187">
        <v>22.704077676523799</v>
      </c>
      <c r="D4187">
        <v>39.215678816011199</v>
      </c>
      <c r="E4187" s="68" t="s">
        <v>1250</v>
      </c>
      <c r="F4187" s="8">
        <f>INDEX(Δεδομένα!$P:$P,MATCH('2020'!E4187,Δεδομένα!$O:$O,0))</f>
        <v>105</v>
      </c>
      <c r="G4187" s="6" t="s">
        <v>958</v>
      </c>
      <c r="H4187" s="2" t="str">
        <f>INDEX(Δεδομένα!B$1:B$51,MATCH('2020'!G4187,Δεδομένα!A$1:A$51,0))</f>
        <v>ΘΕΣΣΑΛΙΑΣ</v>
      </c>
      <c r="I4187" s="8">
        <f>INDEX(Δεδομένα!E$1:E$13,MATCH('2020'!H4187,Δεδομένα!D$1:D$13,0))</f>
        <v>6</v>
      </c>
      <c r="J4187" s="1">
        <v>44009</v>
      </c>
      <c r="K4187" s="6" t="s">
        <v>3003</v>
      </c>
      <c r="L4187" s="36" t="str">
        <f t="shared" si="260"/>
        <v>27/06/2020 19:08</v>
      </c>
      <c r="M4187" s="1">
        <v>44009</v>
      </c>
      <c r="N4187" s="6" t="s">
        <v>614</v>
      </c>
      <c r="O4187" s="36" t="str">
        <f t="shared" si="261"/>
        <v>27/06/2020 21:30</v>
      </c>
      <c r="P4187" s="46">
        <f t="shared" si="262"/>
        <v>9.8611111112404615E-2</v>
      </c>
      <c r="Q4187" s="48">
        <v>0</v>
      </c>
      <c r="R4187" s="47">
        <f t="shared" si="263"/>
        <v>142.00000000186265</v>
      </c>
      <c r="S4187" s="6" t="s">
        <v>44</v>
      </c>
      <c r="T4187" s="6" t="s">
        <v>1253</v>
      </c>
      <c r="U4187" s="6" t="s">
        <v>5085</v>
      </c>
      <c r="V4187" s="6" t="s">
        <v>5024</v>
      </c>
      <c r="W4187" s="7">
        <v>0</v>
      </c>
      <c r="X4187" s="7">
        <v>0</v>
      </c>
      <c r="Y4187" s="7">
        <v>0</v>
      </c>
      <c r="Z4187" s="7">
        <v>0</v>
      </c>
      <c r="AA4187" s="7">
        <v>0</v>
      </c>
      <c r="AB4187" s="7">
        <v>20</v>
      </c>
      <c r="AC4187" s="7">
        <v>40</v>
      </c>
      <c r="AD4187" s="7">
        <v>0</v>
      </c>
      <c r="AE4187">
        <v>7</v>
      </c>
      <c r="AF4187">
        <v>0</v>
      </c>
      <c r="AG4187">
        <v>0</v>
      </c>
      <c r="AH4187">
        <v>0</v>
      </c>
      <c r="AI4187">
        <v>0</v>
      </c>
      <c r="AJ4187">
        <v>4</v>
      </c>
      <c r="AK4187">
        <v>4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</row>
    <row r="4188" spans="1:44" x14ac:dyDescent="0.25">
      <c r="A4188">
        <v>1569629</v>
      </c>
      <c r="B4188">
        <v>762814</v>
      </c>
      <c r="C4188">
        <v>22.028616928622199</v>
      </c>
      <c r="D4188">
        <v>37.141311906160297</v>
      </c>
      <c r="E4188" s="68" t="s">
        <v>937</v>
      </c>
      <c r="F4188" s="8">
        <f>INDEX(Δεδομένα!$P:$P,MATCH('2020'!E4188,Δεδομένα!$O:$O,0))</f>
        <v>143</v>
      </c>
      <c r="G4188" s="6" t="s">
        <v>841</v>
      </c>
      <c r="H4188" s="2" t="str">
        <f>INDEX(Δεδομένα!B$1:B$51,MATCH('2020'!G4188,Δεδομένα!A$1:A$51,0))</f>
        <v>ΠΕΛΛΟΠΟΝΗΣΟΥ</v>
      </c>
      <c r="I4188" s="8">
        <f>INDEX(Δεδομένα!E$1:E$13,MATCH('2020'!H4188,Δεδομένα!D$1:D$13,0))</f>
        <v>8</v>
      </c>
      <c r="J4188" s="1">
        <v>44009</v>
      </c>
      <c r="K4188" s="6" t="s">
        <v>1781</v>
      </c>
      <c r="L4188" s="36" t="str">
        <f t="shared" si="260"/>
        <v>27/06/2020 12:06</v>
      </c>
      <c r="M4188" s="1">
        <v>44009</v>
      </c>
      <c r="N4188" s="6" t="s">
        <v>481</v>
      </c>
      <c r="O4188" s="36" t="str">
        <f t="shared" si="261"/>
        <v>27/06/2020 12:50</v>
      </c>
      <c r="P4188" s="46">
        <f t="shared" si="262"/>
        <v>3.0555555553291924E-2</v>
      </c>
      <c r="Q4188" s="48">
        <v>0</v>
      </c>
      <c r="R4188" s="47">
        <f t="shared" si="263"/>
        <v>43.999999996740371</v>
      </c>
      <c r="S4188" s="6" t="s">
        <v>44</v>
      </c>
      <c r="T4188" s="6" t="s">
        <v>940</v>
      </c>
      <c r="U4188" s="6" t="s">
        <v>44</v>
      </c>
      <c r="V4188" s="6" t="s">
        <v>5381</v>
      </c>
      <c r="W4188" s="7">
        <v>0</v>
      </c>
      <c r="X4188" s="7">
        <v>0</v>
      </c>
      <c r="Y4188" s="7">
        <v>0</v>
      </c>
      <c r="Z4188" s="7">
        <v>0</v>
      </c>
      <c r="AA4188" s="7">
        <v>0</v>
      </c>
      <c r="AB4188" s="7">
        <v>0.1</v>
      </c>
      <c r="AC4188" s="7">
        <v>0</v>
      </c>
      <c r="AD4188" s="7">
        <v>0</v>
      </c>
      <c r="AE4188">
        <v>2</v>
      </c>
      <c r="AF4188">
        <v>0</v>
      </c>
      <c r="AG4188">
        <v>1</v>
      </c>
      <c r="AH4188">
        <v>0</v>
      </c>
      <c r="AI4188">
        <v>0</v>
      </c>
      <c r="AJ4188">
        <v>1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</row>
    <row r="4189" spans="1:44" x14ac:dyDescent="0.25">
      <c r="A4189">
        <v>1569584</v>
      </c>
      <c r="B4189">
        <v>763023</v>
      </c>
      <c r="C4189">
        <v>22.060857315924402</v>
      </c>
      <c r="D4189">
        <v>37.057855362262899</v>
      </c>
      <c r="E4189" s="68" t="s">
        <v>937</v>
      </c>
      <c r="F4189" s="8">
        <f>INDEX(Δεδομένα!$P:$P,MATCH('2020'!E4189,Δεδομένα!$O:$O,0))</f>
        <v>143</v>
      </c>
      <c r="G4189" s="6" t="s">
        <v>841</v>
      </c>
      <c r="H4189" s="2" t="str">
        <f>INDEX(Δεδομένα!B$1:B$51,MATCH('2020'!G4189,Δεδομένα!A$1:A$51,0))</f>
        <v>ΠΕΛΛΟΠΟΝΗΣΟΥ</v>
      </c>
      <c r="I4189" s="8">
        <f>INDEX(Δεδομένα!E$1:E$13,MATCH('2020'!H4189,Δεδομένα!D$1:D$13,0))</f>
        <v>8</v>
      </c>
      <c r="J4189" s="1">
        <v>44009</v>
      </c>
      <c r="K4189" s="6" t="s">
        <v>491</v>
      </c>
      <c r="L4189" s="36" t="str">
        <f t="shared" si="260"/>
        <v>27/06/2020 22:05</v>
      </c>
      <c r="M4189" s="1">
        <v>44009</v>
      </c>
      <c r="N4189" s="6" t="s">
        <v>3481</v>
      </c>
      <c r="O4189" s="36" t="str">
        <f t="shared" si="261"/>
        <v>27/06/2020 22:35</v>
      </c>
      <c r="P4189" s="46">
        <f t="shared" si="262"/>
        <v>2.0833333328482695E-2</v>
      </c>
      <c r="Q4189" s="48">
        <v>0</v>
      </c>
      <c r="R4189" s="47">
        <f t="shared" si="263"/>
        <v>29.999999993015081</v>
      </c>
      <c r="S4189" s="6" t="s">
        <v>44</v>
      </c>
      <c r="T4189" s="6" t="s">
        <v>940</v>
      </c>
      <c r="U4189" s="6" t="s">
        <v>44</v>
      </c>
      <c r="V4189" s="6" t="s">
        <v>5398</v>
      </c>
      <c r="W4189" s="7">
        <v>0</v>
      </c>
      <c r="X4189" s="7">
        <v>0</v>
      </c>
      <c r="Y4189" s="7">
        <v>0</v>
      </c>
      <c r="Z4189" s="7">
        <v>0</v>
      </c>
      <c r="AA4189" s="7">
        <v>0.1</v>
      </c>
      <c r="AB4189" s="7">
        <v>0</v>
      </c>
      <c r="AC4189" s="7">
        <v>0</v>
      </c>
      <c r="AD4189" s="7">
        <v>0</v>
      </c>
      <c r="AE4189">
        <v>2</v>
      </c>
      <c r="AF4189">
        <v>0</v>
      </c>
      <c r="AG4189">
        <v>0</v>
      </c>
      <c r="AH4189">
        <v>0</v>
      </c>
      <c r="AI4189">
        <v>0</v>
      </c>
      <c r="AJ4189">
        <v>1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</row>
    <row r="4190" spans="1:44" x14ac:dyDescent="0.25">
      <c r="A4190">
        <v>1566592</v>
      </c>
      <c r="B4190">
        <v>762839</v>
      </c>
      <c r="C4190">
        <v>22.320334281275901</v>
      </c>
      <c r="D4190">
        <v>40.777758977554399</v>
      </c>
      <c r="E4190" s="68" t="s">
        <v>873</v>
      </c>
      <c r="F4190" s="8">
        <f>INDEX(Δεδομένα!$P:$P,MATCH('2020'!E4190,Δεδομένα!$O:$O,0))</f>
        <v>61</v>
      </c>
      <c r="G4190" s="6" t="s">
        <v>874</v>
      </c>
      <c r="H4190" s="2" t="str">
        <f>INDEX(Δεδομένα!B$1:B$51,MATCH('2020'!G4190,Δεδομένα!A$1:A$51,0))</f>
        <v>ΚΕΝΤΡΙΚΗΣ ΜΑΚΕΔΟΝΙΑΣ</v>
      </c>
      <c r="I4190" s="8">
        <f>INDEX(Δεδομένα!E$1:E$13,MATCH('2020'!H4190,Δεδομένα!D$1:D$13,0))</f>
        <v>3</v>
      </c>
      <c r="J4190" s="1">
        <v>44009</v>
      </c>
      <c r="K4190" s="6" t="s">
        <v>460</v>
      </c>
      <c r="L4190" s="36" t="str">
        <f t="shared" si="260"/>
        <v>27/06/2020 12:54</v>
      </c>
      <c r="M4190" s="1">
        <v>44009</v>
      </c>
      <c r="N4190" s="6" t="s">
        <v>362</v>
      </c>
      <c r="O4190" s="36" t="str">
        <f t="shared" si="261"/>
        <v>27/06/2020 14:00</v>
      </c>
      <c r="P4190" s="46">
        <f t="shared" si="262"/>
        <v>4.5833333337213844E-2</v>
      </c>
      <c r="Q4190" s="48">
        <v>0</v>
      </c>
      <c r="R4190" s="47">
        <f t="shared" si="263"/>
        <v>66.000000005587935</v>
      </c>
      <c r="S4190" s="6" t="s">
        <v>877</v>
      </c>
      <c r="T4190" s="6" t="s">
        <v>878</v>
      </c>
      <c r="U4190" s="6" t="s">
        <v>1161</v>
      </c>
      <c r="V4190" s="6" t="s">
        <v>1817</v>
      </c>
      <c r="W4190" s="7">
        <v>0</v>
      </c>
      <c r="X4190" s="7">
        <v>0</v>
      </c>
      <c r="Y4190" s="7">
        <v>0</v>
      </c>
      <c r="Z4190" s="7">
        <v>0</v>
      </c>
      <c r="AA4190" s="7">
        <v>0.2</v>
      </c>
      <c r="AB4190" s="7">
        <v>0</v>
      </c>
      <c r="AC4190" s="7">
        <v>2</v>
      </c>
      <c r="AD4190" s="7">
        <v>0</v>
      </c>
      <c r="AE4190">
        <v>3</v>
      </c>
      <c r="AF4190">
        <v>0</v>
      </c>
      <c r="AG4190">
        <v>0</v>
      </c>
      <c r="AH4190">
        <v>0</v>
      </c>
      <c r="AI4190">
        <v>0</v>
      </c>
      <c r="AJ4190">
        <v>2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</row>
    <row r="4191" spans="1:44" x14ac:dyDescent="0.25">
      <c r="A4191">
        <v>1566596</v>
      </c>
      <c r="B4191">
        <v>762891</v>
      </c>
      <c r="C4191">
        <v>22.423610998185001</v>
      </c>
      <c r="D4191">
        <v>40.740737372069603</v>
      </c>
      <c r="E4191" s="68" t="s">
        <v>873</v>
      </c>
      <c r="F4191" s="8">
        <f>INDEX(Δεδομένα!$P:$P,MATCH('2020'!E4191,Δεδομένα!$O:$O,0))</f>
        <v>61</v>
      </c>
      <c r="G4191" s="6" t="s">
        <v>874</v>
      </c>
      <c r="H4191" s="2" t="str">
        <f>INDEX(Δεδομένα!B$1:B$51,MATCH('2020'!G4191,Δεδομένα!A$1:A$51,0))</f>
        <v>ΚΕΝΤΡΙΚΗΣ ΜΑΚΕΔΟΝΙΑΣ</v>
      </c>
      <c r="I4191" s="8">
        <f>INDEX(Δεδομένα!E$1:E$13,MATCH('2020'!H4191,Δεδομένα!D$1:D$13,0))</f>
        <v>3</v>
      </c>
      <c r="J4191" s="1">
        <v>44009</v>
      </c>
      <c r="K4191" s="6" t="s">
        <v>647</v>
      </c>
      <c r="L4191" s="36" t="str">
        <f t="shared" si="260"/>
        <v>27/06/2020 15:29</v>
      </c>
      <c r="M4191" s="1">
        <v>44009</v>
      </c>
      <c r="N4191" s="6" t="s">
        <v>1057</v>
      </c>
      <c r="O4191" s="36" t="str">
        <f t="shared" si="261"/>
        <v>27/06/2020 17:26</v>
      </c>
      <c r="P4191" s="46">
        <f t="shared" si="262"/>
        <v>8.1250000002910383E-2</v>
      </c>
      <c r="Q4191" s="48">
        <v>0</v>
      </c>
      <c r="R4191" s="47">
        <f t="shared" si="263"/>
        <v>117.00000000419095</v>
      </c>
      <c r="S4191" s="6" t="s">
        <v>877</v>
      </c>
      <c r="T4191" s="6" t="s">
        <v>878</v>
      </c>
      <c r="U4191" s="6" t="s">
        <v>1161</v>
      </c>
      <c r="V4191" s="6" t="s">
        <v>2396</v>
      </c>
      <c r="W4191" s="7">
        <v>0</v>
      </c>
      <c r="X4191" s="7">
        <v>0</v>
      </c>
      <c r="Y4191" s="7">
        <v>0</v>
      </c>
      <c r="Z4191" s="7">
        <v>1</v>
      </c>
      <c r="AA4191" s="7">
        <v>3</v>
      </c>
      <c r="AB4191" s="7">
        <v>0</v>
      </c>
      <c r="AC4191" s="7">
        <v>0</v>
      </c>
      <c r="AD4191" s="7">
        <v>0</v>
      </c>
      <c r="AE4191">
        <v>3</v>
      </c>
      <c r="AF4191">
        <v>0</v>
      </c>
      <c r="AG4191">
        <v>0</v>
      </c>
      <c r="AH4191">
        <v>0</v>
      </c>
      <c r="AI4191">
        <v>0</v>
      </c>
      <c r="AJ4191">
        <v>2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</row>
    <row r="4192" spans="1:44" x14ac:dyDescent="0.25">
      <c r="A4192">
        <v>1566603</v>
      </c>
      <c r="B4192">
        <v>762913</v>
      </c>
      <c r="C4192">
        <v>22.422737309706498</v>
      </c>
      <c r="D4192">
        <v>40.787174143757099</v>
      </c>
      <c r="E4192" s="68" t="s">
        <v>873</v>
      </c>
      <c r="F4192" s="8">
        <f>INDEX(Δεδομένα!$P:$P,MATCH('2020'!E4192,Δεδομένα!$O:$O,0))</f>
        <v>61</v>
      </c>
      <c r="G4192" s="6" t="s">
        <v>874</v>
      </c>
      <c r="H4192" s="2" t="str">
        <f>INDEX(Δεδομένα!B$1:B$51,MATCH('2020'!G4192,Δεδομένα!A$1:A$51,0))</f>
        <v>ΚΕΝΤΡΙΚΗΣ ΜΑΚΕΔΟΝΙΑΣ</v>
      </c>
      <c r="I4192" s="8">
        <f>INDEX(Δεδομένα!E$1:E$13,MATCH('2020'!H4192,Δεδομένα!D$1:D$13,0))</f>
        <v>3</v>
      </c>
      <c r="J4192" s="1">
        <v>44009</v>
      </c>
      <c r="K4192" s="6" t="s">
        <v>887</v>
      </c>
      <c r="L4192" s="36" t="str">
        <f t="shared" si="260"/>
        <v>27/06/2020 17:14</v>
      </c>
      <c r="M4192" s="1">
        <v>44009</v>
      </c>
      <c r="N4192" s="6" t="s">
        <v>336</v>
      </c>
      <c r="O4192" s="36" t="str">
        <f t="shared" si="261"/>
        <v>27/06/2020 17:40</v>
      </c>
      <c r="P4192" s="46">
        <f t="shared" si="262"/>
        <v>1.8055555556202307E-2</v>
      </c>
      <c r="Q4192" s="48">
        <v>0</v>
      </c>
      <c r="R4192" s="47">
        <f t="shared" si="263"/>
        <v>26.000000000931323</v>
      </c>
      <c r="S4192" s="6" t="s">
        <v>877</v>
      </c>
      <c r="T4192" s="6" t="s">
        <v>878</v>
      </c>
      <c r="U4192" s="6" t="s">
        <v>1161</v>
      </c>
      <c r="V4192" s="6" t="s">
        <v>1817</v>
      </c>
      <c r="W4192" s="7">
        <v>0</v>
      </c>
      <c r="X4192" s="7">
        <v>0</v>
      </c>
      <c r="Y4192" s="7">
        <v>0</v>
      </c>
      <c r="Z4192" s="7">
        <v>1</v>
      </c>
      <c r="AA4192" s="7">
        <v>0</v>
      </c>
      <c r="AB4192" s="7">
        <v>0</v>
      </c>
      <c r="AC4192" s="7">
        <v>0</v>
      </c>
      <c r="AD4192" s="7">
        <v>0</v>
      </c>
      <c r="AE4192">
        <v>4</v>
      </c>
      <c r="AF4192">
        <v>0</v>
      </c>
      <c r="AG4192">
        <v>0</v>
      </c>
      <c r="AH4192">
        <v>0</v>
      </c>
      <c r="AI4192">
        <v>0</v>
      </c>
      <c r="AJ4192">
        <v>2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</row>
    <row r="4193" spans="1:44" x14ac:dyDescent="0.25">
      <c r="A4193">
        <v>1566649</v>
      </c>
      <c r="B4193">
        <v>763007</v>
      </c>
      <c r="C4193">
        <v>22.064145600268301</v>
      </c>
      <c r="D4193">
        <v>40.9804334798052</v>
      </c>
      <c r="E4193" s="68" t="s">
        <v>952</v>
      </c>
      <c r="F4193" s="8">
        <f>INDEX(Δεδομένα!$P:$P,MATCH('2020'!E4193,Δεδομένα!$O:$O,0))</f>
        <v>62</v>
      </c>
      <c r="G4193" s="6" t="s">
        <v>874</v>
      </c>
      <c r="H4193" s="2" t="str">
        <f>INDEX(Δεδομένα!B$1:B$51,MATCH('2020'!G4193,Δεδομένα!A$1:A$51,0))</f>
        <v>ΚΕΝΤΡΙΚΗΣ ΜΑΚΕΔΟΝΙΑΣ</v>
      </c>
      <c r="I4193" s="8">
        <f>INDEX(Δεδομένα!E$1:E$13,MATCH('2020'!H4193,Δεδομένα!D$1:D$13,0))</f>
        <v>3</v>
      </c>
      <c r="J4193" s="1">
        <v>44009</v>
      </c>
      <c r="K4193" s="6" t="s">
        <v>79</v>
      </c>
      <c r="L4193" s="36" t="str">
        <f t="shared" si="260"/>
        <v>27/06/2020 21:15</v>
      </c>
      <c r="M4193" s="1">
        <v>44009</v>
      </c>
      <c r="N4193" s="6" t="s">
        <v>5239</v>
      </c>
      <c r="O4193" s="36" t="str">
        <f t="shared" si="261"/>
        <v>27/06/2020 21:42</v>
      </c>
      <c r="P4193" s="46">
        <f t="shared" si="262"/>
        <v>1.8750000002910383E-2</v>
      </c>
      <c r="Q4193" s="48">
        <v>0</v>
      </c>
      <c r="R4193" s="47">
        <f t="shared" si="263"/>
        <v>27.000000004190952</v>
      </c>
      <c r="S4193" s="6" t="s">
        <v>953</v>
      </c>
      <c r="T4193" s="6" t="s">
        <v>954</v>
      </c>
      <c r="U4193" s="6" t="s">
        <v>1274</v>
      </c>
      <c r="V4193" s="6" t="s">
        <v>2883</v>
      </c>
      <c r="W4193" s="7">
        <v>0</v>
      </c>
      <c r="X4193" s="7">
        <v>0</v>
      </c>
      <c r="Y4193" s="7">
        <v>0</v>
      </c>
      <c r="Z4193" s="7">
        <v>0.2</v>
      </c>
      <c r="AA4193" s="7">
        <v>0</v>
      </c>
      <c r="AB4193" s="7">
        <v>0</v>
      </c>
      <c r="AC4193" s="7">
        <v>0</v>
      </c>
      <c r="AD4193" s="7">
        <v>0</v>
      </c>
      <c r="AE4193">
        <v>4</v>
      </c>
      <c r="AF4193">
        <v>0</v>
      </c>
      <c r="AG4193">
        <v>0</v>
      </c>
      <c r="AH4193">
        <v>0</v>
      </c>
      <c r="AI4193">
        <v>0</v>
      </c>
      <c r="AJ4193">
        <v>2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</row>
    <row r="4194" spans="1:44" x14ac:dyDescent="0.25">
      <c r="A4194">
        <v>1566915</v>
      </c>
      <c r="B4194">
        <v>762900</v>
      </c>
      <c r="C4194">
        <v>22.612066268920898</v>
      </c>
      <c r="D4194">
        <v>40.4014282226563</v>
      </c>
      <c r="E4194" s="68" t="s">
        <v>978</v>
      </c>
      <c r="F4194" s="8">
        <f>INDEX(Δεδομένα!$P:$P,MATCH('2020'!E4194,Δεδομένα!$O:$O,0))</f>
        <v>67</v>
      </c>
      <c r="G4194" s="6" t="s">
        <v>917</v>
      </c>
      <c r="H4194" s="2" t="str">
        <f>INDEX(Δεδομένα!B$1:B$51,MATCH('2020'!G4194,Δεδομένα!A$1:A$51,0))</f>
        <v>ΚΕΝΤΡΙΚΗΣ ΜΑΚΕΔΟΝΙΑΣ</v>
      </c>
      <c r="I4194" s="8">
        <f>INDEX(Δεδομένα!E$1:E$13,MATCH('2020'!H4194,Δεδομένα!D$1:D$13,0))</f>
        <v>3</v>
      </c>
      <c r="J4194" s="1">
        <v>44009</v>
      </c>
      <c r="K4194" s="6" t="s">
        <v>1887</v>
      </c>
      <c r="L4194" s="36" t="str">
        <f t="shared" si="260"/>
        <v>27/06/2020 16:13</v>
      </c>
      <c r="M4194" s="1">
        <v>44009</v>
      </c>
      <c r="N4194" s="6" t="s">
        <v>779</v>
      </c>
      <c r="O4194" s="36" t="str">
        <f t="shared" si="261"/>
        <v>27/06/2020 18:06</v>
      </c>
      <c r="P4194" s="46">
        <f t="shared" si="262"/>
        <v>7.8472222223354038E-2</v>
      </c>
      <c r="Q4194" s="48">
        <v>0</v>
      </c>
      <c r="R4194" s="47">
        <f t="shared" si="263"/>
        <v>113.00000000162981</v>
      </c>
      <c r="S4194" s="6" t="s">
        <v>917</v>
      </c>
      <c r="T4194" s="6" t="s">
        <v>1191</v>
      </c>
      <c r="U4194" s="6" t="s">
        <v>73</v>
      </c>
      <c r="V4194" s="6" t="s">
        <v>5389</v>
      </c>
      <c r="W4194" s="7">
        <v>0</v>
      </c>
      <c r="X4194" s="7">
        <v>0</v>
      </c>
      <c r="Y4194" s="7">
        <v>0</v>
      </c>
      <c r="Z4194" s="7">
        <v>0</v>
      </c>
      <c r="AA4194" s="7">
        <v>0</v>
      </c>
      <c r="AB4194" s="7">
        <v>2</v>
      </c>
      <c r="AC4194" s="7">
        <v>10</v>
      </c>
      <c r="AD4194" s="7">
        <v>0</v>
      </c>
      <c r="AE4194">
        <v>5</v>
      </c>
      <c r="AF4194">
        <v>0</v>
      </c>
      <c r="AG4194">
        <v>0</v>
      </c>
      <c r="AH4194">
        <v>0</v>
      </c>
      <c r="AI4194">
        <v>0</v>
      </c>
      <c r="AJ4194">
        <v>2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</row>
    <row r="4195" spans="1:44" x14ac:dyDescent="0.25">
      <c r="A4195">
        <v>1567211</v>
      </c>
      <c r="B4195">
        <v>762985</v>
      </c>
      <c r="C4195">
        <v>25.500929892765701</v>
      </c>
      <c r="D4195">
        <v>41.077550462155898</v>
      </c>
      <c r="E4195" s="68" t="s">
        <v>63</v>
      </c>
      <c r="F4195" s="8">
        <f>INDEX(Δεδομένα!$P:$P,MATCH('2020'!E4195,Δεδομένα!$O:$O,0))</f>
        <v>22</v>
      </c>
      <c r="G4195" s="6" t="s">
        <v>64</v>
      </c>
      <c r="H4195" s="2" t="str">
        <f>INDEX(Δεδομένα!B$1:B$51,MATCH('2020'!G4195,Δεδομένα!A$1:A$51,0))</f>
        <v>ΑΝΑΤΟΛΙΚΗΣ ΜΑΚΕΔΟΝΙΑΣ ΚΑΙ ΘΡΑΚΗΣ</v>
      </c>
      <c r="I4195" s="8">
        <f>INDEX(Δεδομένα!E$1:E$13,MATCH('2020'!H4195,Δεδομένα!D$1:D$13,0))</f>
        <v>2</v>
      </c>
      <c r="J4195" s="1">
        <v>44009</v>
      </c>
      <c r="K4195" s="6" t="s">
        <v>2257</v>
      </c>
      <c r="L4195" s="36" t="str">
        <f t="shared" si="260"/>
        <v>27/06/2020 20:37</v>
      </c>
      <c r="M4195" s="1">
        <v>44009</v>
      </c>
      <c r="N4195" s="6" t="s">
        <v>2572</v>
      </c>
      <c r="O4195" s="36" t="str">
        <f t="shared" si="261"/>
        <v>27/06/2020 20:59</v>
      </c>
      <c r="P4195" s="46">
        <f t="shared" si="262"/>
        <v>1.5277777776645962E-2</v>
      </c>
      <c r="Q4195" s="48">
        <v>0</v>
      </c>
      <c r="R4195" s="47">
        <f t="shared" si="263"/>
        <v>21.999999998370185</v>
      </c>
      <c r="S4195" s="6" t="s">
        <v>44</v>
      </c>
      <c r="T4195" s="6" t="s">
        <v>948</v>
      </c>
      <c r="U4195" s="6" t="s">
        <v>44</v>
      </c>
      <c r="V4195" s="6" t="s">
        <v>5397</v>
      </c>
      <c r="W4195" s="7">
        <v>0</v>
      </c>
      <c r="X4195" s="7">
        <v>0</v>
      </c>
      <c r="Y4195" s="7">
        <v>0</v>
      </c>
      <c r="Z4195" s="7">
        <v>0.7</v>
      </c>
      <c r="AA4195" s="7">
        <v>0</v>
      </c>
      <c r="AB4195" s="7">
        <v>0</v>
      </c>
      <c r="AC4195" s="7">
        <v>0</v>
      </c>
      <c r="AD4195" s="7">
        <v>0</v>
      </c>
      <c r="AE4195">
        <v>3</v>
      </c>
      <c r="AF4195">
        <v>0</v>
      </c>
      <c r="AG4195">
        <v>0</v>
      </c>
      <c r="AH4195">
        <v>0</v>
      </c>
      <c r="AI4195">
        <v>0</v>
      </c>
      <c r="AJ4195">
        <v>1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</row>
    <row r="4196" spans="1:44" x14ac:dyDescent="0.25">
      <c r="A4196">
        <v>1566370</v>
      </c>
      <c r="B4196">
        <v>762863</v>
      </c>
      <c r="C4196">
        <v>26.9771026548149</v>
      </c>
      <c r="D4196">
        <v>37.763507797787099</v>
      </c>
      <c r="E4196" s="68" t="s">
        <v>545</v>
      </c>
      <c r="F4196" s="8">
        <f>INDEX(Δεδομένα!$P:$P,MATCH('2020'!E4196,Δεδομένα!$O:$O,0))</f>
        <v>204</v>
      </c>
      <c r="G4196" s="6" t="s">
        <v>546</v>
      </c>
      <c r="H4196" s="2" t="str">
        <f>INDEX(Δεδομένα!B$1:B$51,MATCH('2020'!G4196,Δεδομένα!A$1:A$51,0))</f>
        <v>ΚΡΗΤΗΣ</v>
      </c>
      <c r="I4196" s="8">
        <f>INDEX(Δεδομένα!E$1:E$13,MATCH('2020'!H4196,Δεδομένα!D$1:D$13,0))</f>
        <v>12</v>
      </c>
      <c r="J4196" s="1">
        <v>44009</v>
      </c>
      <c r="K4196" s="6" t="s">
        <v>520</v>
      </c>
      <c r="L4196" s="36" t="str">
        <f t="shared" si="260"/>
        <v>27/06/2020 13:49</v>
      </c>
      <c r="M4196" s="1">
        <v>44009</v>
      </c>
      <c r="N4196" s="6" t="s">
        <v>542</v>
      </c>
      <c r="O4196" s="36" t="str">
        <f t="shared" si="261"/>
        <v>27/06/2020 14:30</v>
      </c>
      <c r="P4196" s="46">
        <f t="shared" si="262"/>
        <v>2.8472222220443655E-2</v>
      </c>
      <c r="Q4196" s="48">
        <v>0</v>
      </c>
      <c r="R4196" s="47">
        <f t="shared" si="263"/>
        <v>40.999999997438863</v>
      </c>
      <c r="S4196" s="6" t="s">
        <v>546</v>
      </c>
      <c r="T4196" s="6" t="s">
        <v>548</v>
      </c>
      <c r="U4196" s="6" t="s">
        <v>554</v>
      </c>
      <c r="V4196" s="6" t="s">
        <v>5387</v>
      </c>
      <c r="W4196" s="7">
        <v>0</v>
      </c>
      <c r="X4196" s="7">
        <v>0.02</v>
      </c>
      <c r="Y4196" s="7">
        <v>0</v>
      </c>
      <c r="Z4196" s="7">
        <v>0</v>
      </c>
      <c r="AA4196" s="7">
        <v>0</v>
      </c>
      <c r="AB4196" s="7">
        <v>0</v>
      </c>
      <c r="AC4196" s="7">
        <v>0</v>
      </c>
      <c r="AD4196" s="7">
        <v>0</v>
      </c>
      <c r="AE4196">
        <v>7</v>
      </c>
      <c r="AF4196">
        <v>0</v>
      </c>
      <c r="AG4196">
        <v>0</v>
      </c>
      <c r="AH4196">
        <v>0</v>
      </c>
      <c r="AI4196">
        <v>0</v>
      </c>
      <c r="AJ4196">
        <v>3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</row>
    <row r="4197" spans="1:44" x14ac:dyDescent="0.25">
      <c r="A4197">
        <v>1566708</v>
      </c>
      <c r="B4197">
        <v>762804</v>
      </c>
      <c r="C4197">
        <v>22.472938570901299</v>
      </c>
      <c r="D4197">
        <v>38.858762853426803</v>
      </c>
      <c r="E4197" s="68" t="s">
        <v>398</v>
      </c>
      <c r="F4197" s="8">
        <f>INDEX(Δεδομένα!$P:$P,MATCH('2020'!E4197,Δεδομένα!$O:$O,0))</f>
        <v>161</v>
      </c>
      <c r="G4197" s="6" t="s">
        <v>399</v>
      </c>
      <c r="H4197" s="2" t="str">
        <f>INDEX(Δεδομένα!B$1:B$51,MATCH('2020'!G4197,Δεδομένα!A$1:A$51,0))</f>
        <v>ΣΤΕΡΕΑΣ ΕΛΛΑΔΟΣ</v>
      </c>
      <c r="I4197" s="8">
        <f>INDEX(Δεδομένα!E$1:E$13,MATCH('2020'!H4197,Δεδομένα!D$1:D$13,0))</f>
        <v>9</v>
      </c>
      <c r="J4197" s="1">
        <v>44009</v>
      </c>
      <c r="K4197" s="6" t="s">
        <v>723</v>
      </c>
      <c r="L4197" s="36" t="str">
        <f t="shared" si="260"/>
        <v>27/06/2020 11:46</v>
      </c>
      <c r="M4197" s="1">
        <v>44009</v>
      </c>
      <c r="N4197" s="6" t="s">
        <v>130</v>
      </c>
      <c r="O4197" s="36" t="str">
        <f t="shared" si="261"/>
        <v>27/06/2020 12:44</v>
      </c>
      <c r="P4197" s="46">
        <f t="shared" si="262"/>
        <v>4.0277777778101154E-2</v>
      </c>
      <c r="Q4197" s="48">
        <v>0</v>
      </c>
      <c r="R4197" s="47">
        <f t="shared" si="263"/>
        <v>58.000000000465661</v>
      </c>
      <c r="S4197" s="6" t="s">
        <v>407</v>
      </c>
      <c r="T4197" s="6" t="s">
        <v>408</v>
      </c>
      <c r="U4197" s="6" t="s">
        <v>4483</v>
      </c>
      <c r="V4197" s="6" t="s">
        <v>5380</v>
      </c>
      <c r="W4197" s="7">
        <v>0</v>
      </c>
      <c r="X4197" s="7">
        <v>0</v>
      </c>
      <c r="Y4197" s="7">
        <v>0</v>
      </c>
      <c r="Z4197" s="7">
        <v>0</v>
      </c>
      <c r="AA4197" s="7">
        <v>0</v>
      </c>
      <c r="AB4197" s="7">
        <v>4</v>
      </c>
      <c r="AC4197" s="7">
        <v>0</v>
      </c>
      <c r="AD4197" s="7">
        <v>0</v>
      </c>
      <c r="AE4197">
        <v>4</v>
      </c>
      <c r="AF4197">
        <v>0</v>
      </c>
      <c r="AG4197">
        <v>0</v>
      </c>
      <c r="AH4197">
        <v>0</v>
      </c>
      <c r="AI4197">
        <v>0</v>
      </c>
      <c r="AJ4197">
        <v>2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</row>
    <row r="4198" spans="1:44" x14ac:dyDescent="0.25">
      <c r="A4198">
        <v>1569516</v>
      </c>
      <c r="B4198">
        <v>762878</v>
      </c>
      <c r="C4198">
        <v>26.090648798250399</v>
      </c>
      <c r="D4198">
        <v>38.321196668478997</v>
      </c>
      <c r="E4198" s="68" t="s">
        <v>1661</v>
      </c>
      <c r="F4198" s="8">
        <f>INDEX(Δεδομένα!$P:$P,MATCH('2020'!E4198,Δεδομένα!$O:$O,0))</f>
        <v>201</v>
      </c>
      <c r="G4198" s="6" t="s">
        <v>525</v>
      </c>
      <c r="H4198" s="2" t="str">
        <f>INDEX(Δεδομένα!B$1:B$51,MATCH('2020'!G4198,Δεδομένα!A$1:A$51,0))</f>
        <v>ΒΟΡΕΙΟΥ ΑΙΓΑΙΟΥ</v>
      </c>
      <c r="I4198" s="8">
        <f>INDEX(Δεδομένα!E$1:E$13,MATCH('2020'!H4198,Δεδομένα!D$1:D$13,0))</f>
        <v>11</v>
      </c>
      <c r="J4198" s="1">
        <v>44009</v>
      </c>
      <c r="K4198" s="6" t="s">
        <v>363</v>
      </c>
      <c r="L4198" s="36" t="str">
        <f t="shared" si="260"/>
        <v>27/06/2020 14:40</v>
      </c>
      <c r="M4198" s="1">
        <v>44009</v>
      </c>
      <c r="N4198" s="6" t="s">
        <v>1373</v>
      </c>
      <c r="O4198" s="36" t="str">
        <f t="shared" si="261"/>
        <v>27/06/2020 16:50</v>
      </c>
      <c r="P4198" s="46">
        <f t="shared" si="262"/>
        <v>9.0277777781011537E-2</v>
      </c>
      <c r="Q4198" s="48">
        <v>0</v>
      </c>
      <c r="R4198" s="47">
        <f t="shared" si="263"/>
        <v>130.00000000465661</v>
      </c>
      <c r="S4198" s="6" t="s">
        <v>44</v>
      </c>
      <c r="T4198" s="6" t="s">
        <v>527</v>
      </c>
      <c r="U4198" s="6" t="s">
        <v>537</v>
      </c>
      <c r="V4198" s="6" t="s">
        <v>5354</v>
      </c>
      <c r="W4198" s="7">
        <v>0</v>
      </c>
      <c r="X4198" s="7">
        <v>0</v>
      </c>
      <c r="Y4198" s="7">
        <v>0</v>
      </c>
      <c r="Z4198" s="7">
        <v>0</v>
      </c>
      <c r="AA4198" s="7">
        <v>0</v>
      </c>
      <c r="AB4198" s="7">
        <v>2.5</v>
      </c>
      <c r="AC4198" s="7">
        <v>0</v>
      </c>
      <c r="AD4198" s="7">
        <v>0</v>
      </c>
      <c r="AE4198">
        <v>6</v>
      </c>
      <c r="AF4198">
        <v>4</v>
      </c>
      <c r="AG4198">
        <v>0</v>
      </c>
      <c r="AH4198">
        <v>0</v>
      </c>
      <c r="AI4198">
        <v>0</v>
      </c>
      <c r="AJ4198">
        <v>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</row>
    <row r="4199" spans="1:44" x14ac:dyDescent="0.25">
      <c r="A4199">
        <v>1569517</v>
      </c>
      <c r="B4199">
        <v>762916</v>
      </c>
      <c r="C4199">
        <v>26.095149254209201</v>
      </c>
      <c r="D4199">
        <v>38.327604167272398</v>
      </c>
      <c r="E4199" s="68" t="s">
        <v>1661</v>
      </c>
      <c r="F4199" s="8">
        <f>INDEX(Δεδομένα!$P:$P,MATCH('2020'!E4199,Δεδομένα!$O:$O,0))</f>
        <v>201</v>
      </c>
      <c r="G4199" s="6" t="s">
        <v>525</v>
      </c>
      <c r="H4199" s="2" t="str">
        <f>INDEX(Δεδομένα!B$1:B$51,MATCH('2020'!G4199,Δεδομένα!A$1:A$51,0))</f>
        <v>ΒΟΡΕΙΟΥ ΑΙΓΑΙΟΥ</v>
      </c>
      <c r="I4199" s="8">
        <f>INDEX(Δεδομένα!E$1:E$13,MATCH('2020'!H4199,Δεδομένα!D$1:D$13,0))</f>
        <v>11</v>
      </c>
      <c r="J4199" s="1">
        <v>44009</v>
      </c>
      <c r="K4199" s="6" t="s">
        <v>1749</v>
      </c>
      <c r="L4199" s="36" t="str">
        <f t="shared" si="260"/>
        <v>27/06/2020 17:17</v>
      </c>
      <c r="M4199" s="1">
        <v>44009</v>
      </c>
      <c r="N4199" s="6" t="s">
        <v>2212</v>
      </c>
      <c r="O4199" s="36" t="str">
        <f t="shared" si="261"/>
        <v>27/06/2020 17:56</v>
      </c>
      <c r="P4199" s="46">
        <f t="shared" si="262"/>
        <v>2.7083333334303461E-2</v>
      </c>
      <c r="Q4199" s="48">
        <v>0</v>
      </c>
      <c r="R4199" s="47">
        <f t="shared" si="263"/>
        <v>39.000000001396984</v>
      </c>
      <c r="S4199" s="6" t="s">
        <v>44</v>
      </c>
      <c r="T4199" s="6" t="s">
        <v>527</v>
      </c>
      <c r="U4199" s="6" t="s">
        <v>537</v>
      </c>
      <c r="V4199" s="6" t="s">
        <v>5354</v>
      </c>
      <c r="W4199" s="7">
        <v>0</v>
      </c>
      <c r="X4199" s="7">
        <v>0</v>
      </c>
      <c r="Y4199" s="7">
        <v>0</v>
      </c>
      <c r="Z4199" s="7">
        <v>0</v>
      </c>
      <c r="AA4199" s="7">
        <v>0</v>
      </c>
      <c r="AB4199" s="7">
        <v>4.2</v>
      </c>
      <c r="AC4199" s="7">
        <v>0</v>
      </c>
      <c r="AD4199" s="7">
        <v>0</v>
      </c>
      <c r="AE4199">
        <v>6</v>
      </c>
      <c r="AF4199">
        <v>4</v>
      </c>
      <c r="AG4199">
        <v>0</v>
      </c>
      <c r="AH4199">
        <v>0</v>
      </c>
      <c r="AI4199">
        <v>0</v>
      </c>
      <c r="AJ4199">
        <v>6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</row>
    <row r="4200" spans="1:44" x14ac:dyDescent="0.25">
      <c r="A4200">
        <v>1567126</v>
      </c>
      <c r="B4200">
        <v>763176</v>
      </c>
      <c r="C4200">
        <v>21.214657858879601</v>
      </c>
      <c r="D4200">
        <v>38.411126655664603</v>
      </c>
      <c r="E4200" s="68" t="s">
        <v>334</v>
      </c>
      <c r="F4200" s="8">
        <f>INDEX(Δεδομένα!$P:$P,MATCH('2020'!E4200,Δεδομένα!$O:$O,0))</f>
        <v>127</v>
      </c>
      <c r="G4200" s="6" t="s">
        <v>335</v>
      </c>
      <c r="H4200" s="2" t="str">
        <f>INDEX(Δεδομένα!B$1:B$51,MATCH('2020'!G4200,Δεδομένα!A$1:A$51,0))</f>
        <v>ΔΥΤΙΚΗΣ ΕΛΛΑΔΟΣ</v>
      </c>
      <c r="I4200" s="8">
        <f>INDEX(Δεδομένα!E$1:E$13,MATCH('2020'!H4200,Δεδομένα!D$1:D$13,0))</f>
        <v>7</v>
      </c>
      <c r="J4200" s="1">
        <v>44010</v>
      </c>
      <c r="K4200" s="6" t="s">
        <v>481</v>
      </c>
      <c r="L4200" s="36" t="str">
        <f t="shared" si="260"/>
        <v>28/06/2020 12:50</v>
      </c>
      <c r="M4200" s="1">
        <v>44010</v>
      </c>
      <c r="N4200" s="6" t="s">
        <v>198</v>
      </c>
      <c r="O4200" s="36" t="str">
        <f t="shared" si="261"/>
        <v>28/06/2020 16:30</v>
      </c>
      <c r="P4200" s="46">
        <f t="shared" si="262"/>
        <v>0.15277777778101154</v>
      </c>
      <c r="Q4200" s="48">
        <v>0</v>
      </c>
      <c r="R4200" s="47">
        <f t="shared" si="263"/>
        <v>220.00000000465661</v>
      </c>
      <c r="S4200" s="6" t="s">
        <v>338</v>
      </c>
      <c r="T4200" s="6" t="s">
        <v>343</v>
      </c>
      <c r="U4200" s="6" t="s">
        <v>344</v>
      </c>
      <c r="V4200" s="6" t="s">
        <v>5408</v>
      </c>
      <c r="W4200" s="7">
        <v>0</v>
      </c>
      <c r="X4200" s="7">
        <v>0</v>
      </c>
      <c r="Y4200" s="7">
        <v>0</v>
      </c>
      <c r="Z4200" s="7">
        <v>1</v>
      </c>
      <c r="AA4200" s="7">
        <v>4</v>
      </c>
      <c r="AB4200" s="7">
        <v>4</v>
      </c>
      <c r="AC4200" s="7">
        <v>0</v>
      </c>
      <c r="AD4200" s="7">
        <v>0</v>
      </c>
      <c r="AE4200">
        <v>8</v>
      </c>
      <c r="AF4200">
        <v>0</v>
      </c>
      <c r="AG4200">
        <v>0</v>
      </c>
      <c r="AH4200">
        <v>0</v>
      </c>
      <c r="AI4200">
        <v>0</v>
      </c>
      <c r="AJ4200">
        <v>4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</row>
    <row r="4201" spans="1:44" x14ac:dyDescent="0.25">
      <c r="A4201">
        <v>1567890</v>
      </c>
      <c r="B4201">
        <v>763313</v>
      </c>
      <c r="C4201">
        <v>21.4560637645592</v>
      </c>
      <c r="D4201">
        <v>38.367793686067301</v>
      </c>
      <c r="E4201" s="68" t="s">
        <v>334</v>
      </c>
      <c r="F4201" s="8">
        <f>INDEX(Δεδομένα!$P:$P,MATCH('2020'!E4201,Δεδομένα!$O:$O,0))</f>
        <v>127</v>
      </c>
      <c r="G4201" s="6" t="s">
        <v>335</v>
      </c>
      <c r="H4201" s="2" t="str">
        <f>INDEX(Δεδομένα!B$1:B$51,MATCH('2020'!G4201,Δεδομένα!A$1:A$51,0))</f>
        <v>ΔΥΤΙΚΗΣ ΕΛΛΑΔΟΣ</v>
      </c>
      <c r="I4201" s="8">
        <f>INDEX(Δεδομένα!E$1:E$13,MATCH('2020'!H4201,Δεδομένα!D$1:D$13,0))</f>
        <v>7</v>
      </c>
      <c r="J4201" s="1">
        <v>44010</v>
      </c>
      <c r="K4201" s="6" t="s">
        <v>1127</v>
      </c>
      <c r="L4201" s="36" t="str">
        <f t="shared" si="260"/>
        <v>28/06/2020 20:16</v>
      </c>
      <c r="M4201" s="1">
        <v>44010</v>
      </c>
      <c r="N4201" s="6" t="s">
        <v>634</v>
      </c>
      <c r="O4201" s="36" t="str">
        <f t="shared" si="261"/>
        <v>28/06/2020 23:00</v>
      </c>
      <c r="P4201" s="46">
        <f t="shared" si="262"/>
        <v>0.11388888888905058</v>
      </c>
      <c r="Q4201" s="48">
        <v>0</v>
      </c>
      <c r="R4201" s="47">
        <f t="shared" si="263"/>
        <v>164.00000000023283</v>
      </c>
      <c r="S4201" s="6" t="s">
        <v>44</v>
      </c>
      <c r="T4201" s="6" t="s">
        <v>343</v>
      </c>
      <c r="U4201" s="6" t="s">
        <v>344</v>
      </c>
      <c r="V4201" s="6" t="s">
        <v>4662</v>
      </c>
      <c r="W4201" s="7">
        <v>0</v>
      </c>
      <c r="X4201" s="7">
        <v>0</v>
      </c>
      <c r="Y4201" s="7">
        <v>0</v>
      </c>
      <c r="Z4201" s="7">
        <v>0</v>
      </c>
      <c r="AA4201" s="7">
        <v>1</v>
      </c>
      <c r="AB4201" s="7">
        <v>0</v>
      </c>
      <c r="AC4201" s="7">
        <v>0</v>
      </c>
      <c r="AD4201" s="7">
        <v>1</v>
      </c>
      <c r="AE4201">
        <v>6</v>
      </c>
      <c r="AF4201">
        <v>0</v>
      </c>
      <c r="AG4201">
        <v>0</v>
      </c>
      <c r="AH4201">
        <v>0</v>
      </c>
      <c r="AI4201">
        <v>0</v>
      </c>
      <c r="AJ4201">
        <v>3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</row>
    <row r="4202" spans="1:44" x14ac:dyDescent="0.25">
      <c r="A4202">
        <v>1567899</v>
      </c>
      <c r="B4202">
        <v>763367</v>
      </c>
      <c r="C4202">
        <v>21.297834017434798</v>
      </c>
      <c r="D4202">
        <v>38.407570629274097</v>
      </c>
      <c r="E4202" s="68" t="s">
        <v>334</v>
      </c>
      <c r="F4202" s="8">
        <f>INDEX(Δεδομένα!$P:$P,MATCH('2020'!E4202,Δεδομένα!$O:$O,0))</f>
        <v>127</v>
      </c>
      <c r="G4202" s="6" t="s">
        <v>335</v>
      </c>
      <c r="H4202" s="2" t="str">
        <f>INDEX(Δεδομένα!B$1:B$51,MATCH('2020'!G4202,Δεδομένα!A$1:A$51,0))</f>
        <v>ΔΥΤΙΚΗΣ ΕΛΛΑΔΟΣ</v>
      </c>
      <c r="I4202" s="8">
        <f>INDEX(Δεδομένα!E$1:E$13,MATCH('2020'!H4202,Δεδομένα!D$1:D$13,0))</f>
        <v>7</v>
      </c>
      <c r="J4202" s="1">
        <v>44010</v>
      </c>
      <c r="K4202" s="6" t="s">
        <v>1847</v>
      </c>
      <c r="L4202" s="36" t="str">
        <f t="shared" si="260"/>
        <v>28/06/2020 23:20</v>
      </c>
      <c r="M4202" s="1">
        <v>44011</v>
      </c>
      <c r="N4202" s="6" t="s">
        <v>2540</v>
      </c>
      <c r="O4202" s="36" t="str">
        <f t="shared" si="261"/>
        <v>29/06/2020 00:39</v>
      </c>
      <c r="P4202" s="46">
        <f t="shared" si="262"/>
        <v>5.4861111115314998E-2</v>
      </c>
      <c r="Q4202" s="48">
        <v>0</v>
      </c>
      <c r="R4202" s="47">
        <f t="shared" si="263"/>
        <v>79.000000006053597</v>
      </c>
      <c r="S4202" s="6" t="s">
        <v>44</v>
      </c>
      <c r="T4202" s="6" t="s">
        <v>343</v>
      </c>
      <c r="U4202" s="6" t="s">
        <v>44</v>
      </c>
      <c r="V4202" s="6" t="s">
        <v>4189</v>
      </c>
      <c r="W4202" s="7">
        <v>0</v>
      </c>
      <c r="X4202" s="7">
        <v>0</v>
      </c>
      <c r="Y4202" s="7">
        <v>0</v>
      </c>
      <c r="Z4202" s="7">
        <v>0</v>
      </c>
      <c r="AA4202" s="7">
        <v>0.5</v>
      </c>
      <c r="AB4202" s="7">
        <v>0</v>
      </c>
      <c r="AC4202" s="7">
        <v>0</v>
      </c>
      <c r="AD4202" s="7">
        <v>0</v>
      </c>
      <c r="AE4202">
        <v>2</v>
      </c>
      <c r="AF4202">
        <v>0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</row>
    <row r="4203" spans="1:44" x14ac:dyDescent="0.25">
      <c r="A4203">
        <v>1572231</v>
      </c>
      <c r="B4203">
        <v>763138</v>
      </c>
      <c r="C4203">
        <v>21.034702470985199</v>
      </c>
      <c r="D4203">
        <v>39.064843785840701</v>
      </c>
      <c r="E4203" s="68" t="s">
        <v>267</v>
      </c>
      <c r="F4203" s="8">
        <f>INDEX(Δεδομένα!$P:$P,MATCH('2020'!E4203,Δεδομένα!$O:$O,0))</f>
        <v>94</v>
      </c>
      <c r="G4203" s="6" t="s">
        <v>268</v>
      </c>
      <c r="H4203" s="2" t="str">
        <f>INDEX(Δεδομένα!B$1:B$51,MATCH('2020'!G4203,Δεδομένα!A$1:A$51,0))</f>
        <v>ΗΠΕΙΡΟΥ</v>
      </c>
      <c r="I4203" s="8">
        <f>INDEX(Δεδομένα!E$1:E$13,MATCH('2020'!H4203,Δεδομένα!D$1:D$13,0))</f>
        <v>5</v>
      </c>
      <c r="J4203" s="1">
        <v>44010</v>
      </c>
      <c r="K4203" s="6" t="s">
        <v>2837</v>
      </c>
      <c r="L4203" s="36" t="str">
        <f t="shared" si="260"/>
        <v>28/06/2020 11:23</v>
      </c>
      <c r="M4203" s="1">
        <v>44010</v>
      </c>
      <c r="N4203" s="6" t="s">
        <v>2837</v>
      </c>
      <c r="O4203" s="36" t="str">
        <f t="shared" si="261"/>
        <v>28/06/2020 11:23</v>
      </c>
      <c r="P4203" s="46">
        <f t="shared" si="262"/>
        <v>0</v>
      </c>
      <c r="Q4203" s="48">
        <v>0</v>
      </c>
      <c r="R4203" s="47">
        <f t="shared" si="263"/>
        <v>0</v>
      </c>
      <c r="S4203" s="6" t="s">
        <v>44</v>
      </c>
      <c r="T4203" s="6" t="s">
        <v>1978</v>
      </c>
      <c r="U4203" s="6" t="s">
        <v>44</v>
      </c>
      <c r="V4203" s="6" t="s">
        <v>5404</v>
      </c>
      <c r="W4203" s="7">
        <v>0</v>
      </c>
      <c r="X4203" s="7">
        <v>0</v>
      </c>
      <c r="Y4203" s="7">
        <v>0</v>
      </c>
      <c r="Z4203" s="7">
        <v>0</v>
      </c>
      <c r="AA4203" s="7">
        <v>0.5</v>
      </c>
      <c r="AB4203" s="7">
        <v>0</v>
      </c>
      <c r="AC4203" s="7">
        <v>0</v>
      </c>
      <c r="AD4203" s="7">
        <v>0</v>
      </c>
      <c r="AE4203">
        <v>2</v>
      </c>
      <c r="AF4203">
        <v>0</v>
      </c>
      <c r="AG4203">
        <v>0</v>
      </c>
      <c r="AH4203">
        <v>0</v>
      </c>
      <c r="AI4203">
        <v>0</v>
      </c>
      <c r="AJ4203">
        <v>1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</row>
    <row r="4204" spans="1:44" x14ac:dyDescent="0.25">
      <c r="A4204">
        <v>1567030</v>
      </c>
      <c r="B4204">
        <v>763292</v>
      </c>
      <c r="C4204">
        <v>23.304444835354001</v>
      </c>
      <c r="D4204">
        <v>38.330332021342898</v>
      </c>
      <c r="E4204" s="68" t="s">
        <v>845</v>
      </c>
      <c r="F4204" s="8">
        <f>INDEX(Δεδομένα!$P:$P,MATCH('2020'!E4204,Δεδομένα!$O:$O,0))</f>
        <v>176</v>
      </c>
      <c r="G4204" s="6" t="s">
        <v>846</v>
      </c>
      <c r="H4204" s="2" t="str">
        <f>INDEX(Δεδομένα!B$1:B$51,MATCH('2020'!G4204,Δεδομένα!A$1:A$51,0))</f>
        <v>ΣΤΕΡΕΑΣ ΕΛΛΑΔΟΣ</v>
      </c>
      <c r="I4204" s="8">
        <f>INDEX(Δεδομένα!E$1:E$13,MATCH('2020'!H4204,Δεδομένα!D$1:D$13,0))</f>
        <v>9</v>
      </c>
      <c r="J4204" s="1">
        <v>44010</v>
      </c>
      <c r="K4204" s="6" t="s">
        <v>1529</v>
      </c>
      <c r="L4204" s="36" t="str">
        <f t="shared" si="260"/>
        <v>28/06/2020 18:58</v>
      </c>
      <c r="M4204" s="1">
        <v>44010</v>
      </c>
      <c r="N4204" s="6" t="s">
        <v>614</v>
      </c>
      <c r="O4204" s="36" t="str">
        <f t="shared" si="261"/>
        <v>28/06/2020 21:30</v>
      </c>
      <c r="P4204" s="46">
        <f t="shared" si="262"/>
        <v>0.1055555555576575</v>
      </c>
      <c r="Q4204" s="48">
        <v>0</v>
      </c>
      <c r="R4204" s="47">
        <f t="shared" si="263"/>
        <v>152.0000000030268</v>
      </c>
      <c r="S4204" s="6" t="s">
        <v>44</v>
      </c>
      <c r="T4204" s="6" t="s">
        <v>849</v>
      </c>
      <c r="U4204" s="6" t="s">
        <v>2567</v>
      </c>
      <c r="V4204" s="6" t="s">
        <v>5424</v>
      </c>
      <c r="W4204" s="7">
        <v>0</v>
      </c>
      <c r="X4204" s="7">
        <v>0</v>
      </c>
      <c r="Y4204" s="7">
        <v>0</v>
      </c>
      <c r="Z4204" s="7">
        <v>1</v>
      </c>
      <c r="AA4204" s="7">
        <v>0</v>
      </c>
      <c r="AB4204" s="7">
        <v>0</v>
      </c>
      <c r="AC4204" s="7">
        <v>0</v>
      </c>
      <c r="AD4204" s="7">
        <v>0</v>
      </c>
      <c r="AE4204">
        <v>6</v>
      </c>
      <c r="AF4204">
        <v>0</v>
      </c>
      <c r="AG4204">
        <v>0</v>
      </c>
      <c r="AH4204">
        <v>0</v>
      </c>
      <c r="AI4204">
        <v>0</v>
      </c>
      <c r="AJ4204">
        <v>3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</row>
    <row r="4205" spans="1:44" x14ac:dyDescent="0.25">
      <c r="A4205">
        <v>1567140</v>
      </c>
      <c r="B4205">
        <v>763238</v>
      </c>
      <c r="C4205">
        <v>28.095968210687801</v>
      </c>
      <c r="D4205">
        <v>36.310027809405199</v>
      </c>
      <c r="E4205" s="68" t="s">
        <v>1590</v>
      </c>
      <c r="F4205" s="8">
        <f>INDEX(Δεδομένα!$P:$P,MATCH('2020'!E4205,Δεδομένα!$O:$O,0))</f>
        <v>51</v>
      </c>
      <c r="G4205" s="6" t="s">
        <v>1007</v>
      </c>
      <c r="H4205" s="2" t="str">
        <f>INDEX(Δεδομένα!B$1:B$51,MATCH('2020'!G4205,Δεδομένα!A$1:A$51,0))</f>
        <v>ΝΟΤΙΟΥ ΑΙΓΑΙΟΥ</v>
      </c>
      <c r="I4205" s="8">
        <f>INDEX(Δεδομένα!E$1:E$13,MATCH('2020'!H4205,Δεδομένα!D$1:D$13,0))</f>
        <v>10</v>
      </c>
      <c r="J4205" s="1">
        <v>44010</v>
      </c>
      <c r="K4205" s="6" t="s">
        <v>305</v>
      </c>
      <c r="L4205" s="36" t="str">
        <f t="shared" si="260"/>
        <v>28/06/2020 16:55</v>
      </c>
      <c r="M4205" s="1">
        <v>44010</v>
      </c>
      <c r="N4205" s="6" t="s">
        <v>1421</v>
      </c>
      <c r="O4205" s="36" t="str">
        <f t="shared" si="261"/>
        <v>28/06/2020 21:29</v>
      </c>
      <c r="P4205" s="46">
        <f t="shared" si="262"/>
        <v>0.19027777777955635</v>
      </c>
      <c r="Q4205" s="48">
        <v>0</v>
      </c>
      <c r="R4205" s="47">
        <f t="shared" si="263"/>
        <v>274.00000000256114</v>
      </c>
      <c r="S4205" s="6" t="s">
        <v>44</v>
      </c>
      <c r="T4205" s="6" t="s">
        <v>1233</v>
      </c>
      <c r="U4205" s="6" t="s">
        <v>44</v>
      </c>
      <c r="V4205" s="6" t="s">
        <v>5414</v>
      </c>
      <c r="W4205" s="7">
        <v>0.5</v>
      </c>
      <c r="X4205" s="7">
        <v>0</v>
      </c>
      <c r="Y4205" s="7">
        <v>0</v>
      </c>
      <c r="Z4205" s="7">
        <v>2</v>
      </c>
      <c r="AA4205" s="7">
        <v>0</v>
      </c>
      <c r="AB4205" s="7">
        <v>4</v>
      </c>
      <c r="AC4205" s="7">
        <v>0</v>
      </c>
      <c r="AD4205" s="7">
        <v>0</v>
      </c>
      <c r="AE4205">
        <v>19</v>
      </c>
      <c r="AF4205">
        <v>0</v>
      </c>
      <c r="AG4205">
        <v>0</v>
      </c>
      <c r="AH4205">
        <v>0</v>
      </c>
      <c r="AI4205">
        <v>0</v>
      </c>
      <c r="AJ4205">
        <v>9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</row>
    <row r="4206" spans="1:44" x14ac:dyDescent="0.25">
      <c r="A4206">
        <v>1566496</v>
      </c>
      <c r="B4206">
        <v>763048</v>
      </c>
      <c r="C4206">
        <v>26.2041668306593</v>
      </c>
      <c r="D4206">
        <v>40.852182745150202</v>
      </c>
      <c r="E4206" s="68" t="s">
        <v>147</v>
      </c>
      <c r="F4206" s="8">
        <f>INDEX(Δεδομένα!$P:$P,MATCH('2020'!E4206,Δεδομένα!$O:$O,0))</f>
        <v>33</v>
      </c>
      <c r="G4206" s="6" t="s">
        <v>148</v>
      </c>
      <c r="H4206" s="2" t="str">
        <f>INDEX(Δεδομένα!B$1:B$51,MATCH('2020'!G4206,Δεδομένα!A$1:A$51,0))</f>
        <v>ΑΝΑΤΟΛΙΚΗΣ ΜΑΚΕΔΟΝΙΑΣ ΚΑΙ ΘΡΑΚΗΣ</v>
      </c>
      <c r="I4206" s="8">
        <f>INDEX(Δεδομένα!E$1:E$13,MATCH('2020'!H4206,Δεδομένα!D$1:D$13,0))</f>
        <v>2</v>
      </c>
      <c r="J4206" s="1">
        <v>44010</v>
      </c>
      <c r="K4206" s="6" t="s">
        <v>2222</v>
      </c>
      <c r="L4206" s="36" t="str">
        <f t="shared" si="260"/>
        <v>28/06/2020 00:14</v>
      </c>
      <c r="M4206" s="1">
        <v>44010</v>
      </c>
      <c r="N4206" s="6" t="s">
        <v>2441</v>
      </c>
      <c r="O4206" s="36" t="str">
        <f t="shared" si="261"/>
        <v>28/06/2020 01:50</v>
      </c>
      <c r="P4206" s="46">
        <f t="shared" si="262"/>
        <v>6.6666666665696539E-2</v>
      </c>
      <c r="Q4206" s="48">
        <v>0</v>
      </c>
      <c r="R4206" s="47">
        <f t="shared" si="263"/>
        <v>95.999999998603016</v>
      </c>
      <c r="S4206" s="6" t="s">
        <v>151</v>
      </c>
      <c r="T4206" s="6" t="s">
        <v>150</v>
      </c>
      <c r="U4206" s="6" t="s">
        <v>44</v>
      </c>
      <c r="V4206" s="6" t="s">
        <v>5400</v>
      </c>
      <c r="W4206" s="7">
        <v>0</v>
      </c>
      <c r="X4206" s="7">
        <v>0</v>
      </c>
      <c r="Y4206" s="7">
        <v>0</v>
      </c>
      <c r="Z4206" s="7">
        <v>0.1</v>
      </c>
      <c r="AA4206" s="7">
        <v>0</v>
      </c>
      <c r="AB4206" s="7">
        <v>0</v>
      </c>
      <c r="AC4206" s="7">
        <v>0</v>
      </c>
      <c r="AD4206" s="7">
        <v>0</v>
      </c>
      <c r="AE4206">
        <v>2</v>
      </c>
      <c r="AF4206">
        <v>0</v>
      </c>
      <c r="AG4206">
        <v>0</v>
      </c>
      <c r="AH4206">
        <v>0</v>
      </c>
      <c r="AI4206">
        <v>0</v>
      </c>
      <c r="AJ4206">
        <v>1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</row>
    <row r="4207" spans="1:44" x14ac:dyDescent="0.25">
      <c r="A4207">
        <v>1566826</v>
      </c>
      <c r="B4207">
        <v>763169</v>
      </c>
      <c r="C4207">
        <v>26.1999220496789</v>
      </c>
      <c r="D4207">
        <v>41.676635837688103</v>
      </c>
      <c r="E4207" s="68" t="s">
        <v>1223</v>
      </c>
      <c r="F4207" s="8">
        <f>INDEX(Δεδομένα!$P:$P,MATCH('2020'!E4207,Δεδομένα!$O:$O,0))</f>
        <v>36</v>
      </c>
      <c r="G4207" s="6" t="s">
        <v>148</v>
      </c>
      <c r="H4207" s="2" t="str">
        <f>INDEX(Δεδομένα!B$1:B$51,MATCH('2020'!G4207,Δεδομένα!A$1:A$51,0))</f>
        <v>ΑΝΑΤΟΛΙΚΗΣ ΜΑΚΕΔΟΝΙΑΣ ΚΑΙ ΘΡΑΚΗΣ</v>
      </c>
      <c r="I4207" s="8">
        <f>INDEX(Δεδομένα!E$1:E$13,MATCH('2020'!H4207,Δεδομένα!D$1:D$13,0))</f>
        <v>2</v>
      </c>
      <c r="J4207" s="1">
        <v>44010</v>
      </c>
      <c r="K4207" s="6" t="s">
        <v>347</v>
      </c>
      <c r="L4207" s="36" t="str">
        <f t="shared" si="260"/>
        <v>28/06/2020 13:10</v>
      </c>
      <c r="M4207" s="1">
        <v>44010</v>
      </c>
      <c r="N4207" s="6" t="s">
        <v>271</v>
      </c>
      <c r="O4207" s="36" t="str">
        <f t="shared" si="261"/>
        <v>28/06/2020 14:16</v>
      </c>
      <c r="P4207" s="46">
        <f t="shared" si="262"/>
        <v>4.5833333337213844E-2</v>
      </c>
      <c r="Q4207" s="48">
        <v>0</v>
      </c>
      <c r="R4207" s="47">
        <f t="shared" si="263"/>
        <v>66.000000005587935</v>
      </c>
      <c r="S4207" s="6" t="s">
        <v>1118</v>
      </c>
      <c r="T4207" s="6" t="s">
        <v>1119</v>
      </c>
      <c r="U4207" s="6" t="s">
        <v>44</v>
      </c>
      <c r="V4207" s="6" t="s">
        <v>1225</v>
      </c>
      <c r="W4207" s="7">
        <v>0</v>
      </c>
      <c r="X4207" s="7">
        <v>0</v>
      </c>
      <c r="Y4207" s="7">
        <v>0</v>
      </c>
      <c r="Z4207" s="7">
        <v>0.5</v>
      </c>
      <c r="AA4207" s="7">
        <v>0</v>
      </c>
      <c r="AB4207" s="7">
        <v>0</v>
      </c>
      <c r="AC4207" s="7">
        <v>0</v>
      </c>
      <c r="AD4207" s="7">
        <v>0</v>
      </c>
      <c r="AE4207">
        <v>2</v>
      </c>
      <c r="AF4207">
        <v>0</v>
      </c>
      <c r="AG4207">
        <v>0</v>
      </c>
      <c r="AH4207">
        <v>0</v>
      </c>
      <c r="AI4207">
        <v>0</v>
      </c>
      <c r="AJ4207">
        <v>1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</row>
    <row r="4208" spans="1:44" x14ac:dyDescent="0.25">
      <c r="A4208">
        <v>1566830</v>
      </c>
      <c r="B4208">
        <v>763222</v>
      </c>
      <c r="C4208">
        <v>26.1650211674846</v>
      </c>
      <c r="D4208">
        <v>41.658569474998799</v>
      </c>
      <c r="E4208" s="68" t="s">
        <v>1223</v>
      </c>
      <c r="F4208" s="8">
        <f>INDEX(Δεδομένα!$P:$P,MATCH('2020'!E4208,Δεδομένα!$O:$O,0))</f>
        <v>36</v>
      </c>
      <c r="G4208" s="6" t="s">
        <v>148</v>
      </c>
      <c r="H4208" s="2" t="str">
        <f>INDEX(Δεδομένα!B$1:B$51,MATCH('2020'!G4208,Δεδομένα!A$1:A$51,0))</f>
        <v>ΑΝΑΤΟΛΙΚΗΣ ΜΑΚΕΔΟΝΙΑΣ ΚΑΙ ΘΡΑΚΗΣ</v>
      </c>
      <c r="I4208" s="8">
        <f>INDEX(Δεδομένα!E$1:E$13,MATCH('2020'!H4208,Δεδομένα!D$1:D$13,0))</f>
        <v>2</v>
      </c>
      <c r="J4208" s="1">
        <v>44010</v>
      </c>
      <c r="K4208" s="6" t="s">
        <v>153</v>
      </c>
      <c r="L4208" s="36" t="str">
        <f t="shared" si="260"/>
        <v>28/06/2020 16:15</v>
      </c>
      <c r="M4208" s="1">
        <v>44010</v>
      </c>
      <c r="N4208" s="6" t="s">
        <v>2480</v>
      </c>
      <c r="O4208" s="36" t="str">
        <f t="shared" si="261"/>
        <v>28/06/2020 19:38</v>
      </c>
      <c r="P4208" s="46">
        <f t="shared" si="262"/>
        <v>0.14097222222335404</v>
      </c>
      <c r="Q4208" s="48">
        <v>0</v>
      </c>
      <c r="R4208" s="47">
        <f t="shared" si="263"/>
        <v>203.00000000162981</v>
      </c>
      <c r="S4208" s="6" t="s">
        <v>1118</v>
      </c>
      <c r="T4208" s="6" t="s">
        <v>1119</v>
      </c>
      <c r="U4208" s="6" t="s">
        <v>44</v>
      </c>
      <c r="V4208" s="6" t="s">
        <v>1360</v>
      </c>
      <c r="W4208" s="7">
        <v>20</v>
      </c>
      <c r="X4208" s="7">
        <v>0</v>
      </c>
      <c r="Y4208" s="7">
        <v>0</v>
      </c>
      <c r="Z4208" s="7">
        <v>0</v>
      </c>
      <c r="AA4208" s="7">
        <v>0</v>
      </c>
      <c r="AB4208" s="7">
        <v>0</v>
      </c>
      <c r="AC4208" s="7">
        <v>0</v>
      </c>
      <c r="AD4208" s="7">
        <v>0</v>
      </c>
      <c r="AE4208">
        <v>5</v>
      </c>
      <c r="AF4208">
        <v>0</v>
      </c>
      <c r="AG4208">
        <v>0</v>
      </c>
      <c r="AH4208">
        <v>0</v>
      </c>
      <c r="AI4208">
        <v>0</v>
      </c>
      <c r="AJ4208">
        <v>3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</row>
    <row r="4209" spans="1:44" x14ac:dyDescent="0.25">
      <c r="A4209">
        <v>1566436</v>
      </c>
      <c r="B4209">
        <v>763243</v>
      </c>
      <c r="C4209">
        <v>23.541501152740899</v>
      </c>
      <c r="D4209">
        <v>38.447834547759399</v>
      </c>
      <c r="E4209" s="68" t="s">
        <v>2005</v>
      </c>
      <c r="F4209" s="8">
        <f>INDEX(Δεδομένα!$P:$P,MATCH('2020'!E4209,Δεδομένα!$O:$O,0))</f>
        <v>179</v>
      </c>
      <c r="G4209" s="6" t="s">
        <v>439</v>
      </c>
      <c r="H4209" s="2" t="str">
        <f>INDEX(Δεδομένα!B$1:B$51,MATCH('2020'!G4209,Δεδομένα!A$1:A$51,0))</f>
        <v>ΣΤΕΡΕΑΣ ΕΛΛΑΔΟΣ</v>
      </c>
      <c r="I4209" s="8">
        <f>INDEX(Δεδομένα!E$1:E$13,MATCH('2020'!H4209,Δεδομένα!D$1:D$13,0))</f>
        <v>9</v>
      </c>
      <c r="J4209" s="1">
        <v>44010</v>
      </c>
      <c r="K4209" s="6" t="s">
        <v>204</v>
      </c>
      <c r="L4209" s="36" t="str">
        <f t="shared" si="260"/>
        <v>28/06/2020 17:00</v>
      </c>
      <c r="M4209" s="1">
        <v>44010</v>
      </c>
      <c r="N4209" s="6" t="s">
        <v>1184</v>
      </c>
      <c r="O4209" s="36" t="str">
        <f t="shared" si="261"/>
        <v>28/06/2020 18:25</v>
      </c>
      <c r="P4209" s="46">
        <f t="shared" si="262"/>
        <v>5.9027777773735579E-2</v>
      </c>
      <c r="Q4209" s="48">
        <v>0</v>
      </c>
      <c r="R4209" s="47">
        <f t="shared" si="263"/>
        <v>84.999999994179234</v>
      </c>
      <c r="S4209" s="6" t="s">
        <v>2007</v>
      </c>
      <c r="T4209" s="6" t="s">
        <v>2008</v>
      </c>
      <c r="U4209" s="6" t="s">
        <v>4301</v>
      </c>
      <c r="V4209" s="6" t="s">
        <v>5416</v>
      </c>
      <c r="W4209" s="7">
        <v>0</v>
      </c>
      <c r="X4209" s="7">
        <v>0.2</v>
      </c>
      <c r="Y4209" s="7">
        <v>0</v>
      </c>
      <c r="Z4209" s="7">
        <v>0</v>
      </c>
      <c r="AA4209" s="7">
        <v>0</v>
      </c>
      <c r="AB4209" s="7">
        <v>0</v>
      </c>
      <c r="AC4209" s="7">
        <v>0</v>
      </c>
      <c r="AD4209" s="7">
        <v>0</v>
      </c>
      <c r="AE4209">
        <v>8</v>
      </c>
      <c r="AF4209">
        <v>0</v>
      </c>
      <c r="AG4209">
        <v>0</v>
      </c>
      <c r="AH4209">
        <v>0</v>
      </c>
      <c r="AI4209">
        <v>0</v>
      </c>
      <c r="AJ4209">
        <v>4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</row>
    <row r="4210" spans="1:44" x14ac:dyDescent="0.25">
      <c r="A4210">
        <v>1566555</v>
      </c>
      <c r="B4210">
        <v>763283</v>
      </c>
      <c r="C4210">
        <v>21.2027058129067</v>
      </c>
      <c r="D4210">
        <v>37.874495214262403</v>
      </c>
      <c r="E4210" s="68" t="s">
        <v>900</v>
      </c>
      <c r="F4210" s="8">
        <f>INDEX(Δεδομένα!$P:$P,MATCH('2020'!E4210,Δεδομένα!$O:$O,0))</f>
        <v>136</v>
      </c>
      <c r="G4210" s="6" t="s">
        <v>357</v>
      </c>
      <c r="H4210" s="2" t="str">
        <f>INDEX(Δεδομένα!B$1:B$51,MATCH('2020'!G4210,Δεδομένα!A$1:A$51,0))</f>
        <v>ΔΥΤΙΚΗΣ ΕΛΛΑΔΟΣ</v>
      </c>
      <c r="I4210" s="8">
        <f>INDEX(Δεδομένα!E$1:E$13,MATCH('2020'!H4210,Δεδομένα!D$1:D$13,0))</f>
        <v>7</v>
      </c>
      <c r="J4210" s="1">
        <v>44010</v>
      </c>
      <c r="K4210" s="6" t="s">
        <v>209</v>
      </c>
      <c r="L4210" s="36" t="str">
        <f t="shared" si="260"/>
        <v>28/06/2020 18:30</v>
      </c>
      <c r="M4210" s="1">
        <v>44010</v>
      </c>
      <c r="N4210" s="6" t="s">
        <v>633</v>
      </c>
      <c r="O4210" s="36" t="str">
        <f t="shared" si="261"/>
        <v>28/06/2020 22:15</v>
      </c>
      <c r="P4210" s="46">
        <f t="shared" si="262"/>
        <v>0.15625</v>
      </c>
      <c r="Q4210" s="48">
        <v>0</v>
      </c>
      <c r="R4210" s="47">
        <f t="shared" si="263"/>
        <v>225</v>
      </c>
      <c r="S4210" s="6" t="s">
        <v>928</v>
      </c>
      <c r="T4210" s="6" t="s">
        <v>929</v>
      </c>
      <c r="U4210" s="6" t="s">
        <v>2404</v>
      </c>
      <c r="V4210" s="6" t="s">
        <v>2404</v>
      </c>
      <c r="W4210" s="7">
        <v>0</v>
      </c>
      <c r="X4210" s="7">
        <v>0</v>
      </c>
      <c r="Y4210" s="7">
        <v>0</v>
      </c>
      <c r="Z4210" s="7">
        <v>0</v>
      </c>
      <c r="AA4210" s="7">
        <v>5</v>
      </c>
      <c r="AB4210" s="7">
        <v>0</v>
      </c>
      <c r="AC4210" s="7">
        <v>0</v>
      </c>
      <c r="AD4210" s="7">
        <v>0</v>
      </c>
      <c r="AE4210">
        <v>6</v>
      </c>
      <c r="AF4210">
        <v>0</v>
      </c>
      <c r="AG4210">
        <v>2</v>
      </c>
      <c r="AH4210">
        <v>0</v>
      </c>
      <c r="AI4210">
        <v>0</v>
      </c>
      <c r="AJ4210">
        <v>3</v>
      </c>
      <c r="AK4210">
        <v>0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0</v>
      </c>
      <c r="AR4210">
        <v>0</v>
      </c>
    </row>
    <row r="4211" spans="1:44" x14ac:dyDescent="0.25">
      <c r="A4211">
        <v>1566467</v>
      </c>
      <c r="B4211">
        <v>763249</v>
      </c>
      <c r="C4211">
        <v>22.409896341133098</v>
      </c>
      <c r="D4211">
        <v>40.574781826140097</v>
      </c>
      <c r="E4211" s="68" t="s">
        <v>1880</v>
      </c>
      <c r="F4211" s="8">
        <f>INDEX(Δεδομένα!$P:$P,MATCH('2020'!E4211,Δεδομένα!$O:$O,0))</f>
        <v>66</v>
      </c>
      <c r="G4211" s="6" t="s">
        <v>238</v>
      </c>
      <c r="H4211" s="2" t="str">
        <f>INDEX(Δεδομένα!B$1:B$51,MATCH('2020'!G4211,Δεδομένα!A$1:A$51,0))</f>
        <v>ΚΕΝΤΡΙΚΗΣ ΜΑΚΕΔΟΝΙΑΣ</v>
      </c>
      <c r="I4211" s="8">
        <f>INDEX(Δεδομένα!E$1:E$13,MATCH('2020'!H4211,Δεδομένα!D$1:D$13,0))</f>
        <v>3</v>
      </c>
      <c r="J4211" s="1">
        <v>44010</v>
      </c>
      <c r="K4211" s="6" t="s">
        <v>944</v>
      </c>
      <c r="L4211" s="36" t="str">
        <f t="shared" si="260"/>
        <v>28/06/2020 17:18</v>
      </c>
      <c r="M4211" s="1">
        <v>44010</v>
      </c>
      <c r="N4211" s="6" t="s">
        <v>107</v>
      </c>
      <c r="O4211" s="36" t="str">
        <f t="shared" si="261"/>
        <v>28/06/2020 20:20</v>
      </c>
      <c r="P4211" s="46">
        <f t="shared" si="262"/>
        <v>0.12638888888614019</v>
      </c>
      <c r="Q4211" s="48">
        <v>0</v>
      </c>
      <c r="R4211" s="47">
        <f t="shared" si="263"/>
        <v>181.99999999604188</v>
      </c>
      <c r="S4211" s="6" t="s">
        <v>897</v>
      </c>
      <c r="T4211" s="6" t="s">
        <v>1966</v>
      </c>
      <c r="U4211" s="6" t="s">
        <v>44</v>
      </c>
      <c r="V4211" s="6" t="s">
        <v>1967</v>
      </c>
      <c r="W4211" s="7">
        <v>0</v>
      </c>
      <c r="X4211" s="7">
        <v>0</v>
      </c>
      <c r="Y4211" s="7">
        <v>0</v>
      </c>
      <c r="Z4211" s="7">
        <v>0</v>
      </c>
      <c r="AA4211" s="7">
        <v>10</v>
      </c>
      <c r="AB4211" s="7">
        <v>0</v>
      </c>
      <c r="AC4211" s="7">
        <v>0</v>
      </c>
      <c r="AD4211" s="7">
        <v>0</v>
      </c>
      <c r="AE4211">
        <v>6</v>
      </c>
      <c r="AF4211">
        <v>0</v>
      </c>
      <c r="AG4211">
        <v>0</v>
      </c>
      <c r="AH4211">
        <v>0</v>
      </c>
      <c r="AI4211">
        <v>0</v>
      </c>
      <c r="AJ4211">
        <v>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</row>
    <row r="4212" spans="1:44" x14ac:dyDescent="0.25">
      <c r="A4212">
        <v>1577983</v>
      </c>
      <c r="B4212">
        <v>763213</v>
      </c>
      <c r="C4212">
        <v>23.2660837626457</v>
      </c>
      <c r="D4212">
        <v>40.583855904341704</v>
      </c>
      <c r="E4212" s="68" t="s">
        <v>5411</v>
      </c>
      <c r="F4212" s="8">
        <f>INDEX(Δεδομένα!$P:$P,MATCH('2020'!E4212,Δεδομένα!$O:$O,0))</f>
        <v>42</v>
      </c>
      <c r="G4212" s="6" t="s">
        <v>170</v>
      </c>
      <c r="H4212" s="2" t="str">
        <f>INDEX(Δεδομένα!B$1:B$51,MATCH('2020'!G4212,Δεδομένα!A$1:A$51,0))</f>
        <v>ΚΕΝΤΡΙΚΗΣ ΜΑΚΕΔΟΝΙΑΣ</v>
      </c>
      <c r="I4212" s="8">
        <f>INDEX(Δεδομένα!E$1:E$13,MATCH('2020'!H4212,Δεδομένα!D$1:D$13,0))</f>
        <v>3</v>
      </c>
      <c r="J4212" s="1">
        <v>44010</v>
      </c>
      <c r="K4212" s="6" t="s">
        <v>201</v>
      </c>
      <c r="L4212" s="36" t="str">
        <f t="shared" si="260"/>
        <v>28/06/2020 16:40</v>
      </c>
      <c r="M4212" s="1">
        <v>44010</v>
      </c>
      <c r="N4212" s="6" t="s">
        <v>289</v>
      </c>
      <c r="O4212" s="36" t="str">
        <f t="shared" si="261"/>
        <v>28/06/2020 17:55</v>
      </c>
      <c r="P4212" s="46">
        <f t="shared" si="262"/>
        <v>5.2083333335758653E-2</v>
      </c>
      <c r="Q4212" s="48">
        <v>0</v>
      </c>
      <c r="R4212" s="47">
        <f t="shared" si="263"/>
        <v>75.00000000349246</v>
      </c>
      <c r="S4212" s="6" t="s">
        <v>44</v>
      </c>
      <c r="T4212" s="6" t="s">
        <v>2079</v>
      </c>
      <c r="U4212" s="6" t="s">
        <v>44</v>
      </c>
      <c r="V4212" s="6" t="s">
        <v>5412</v>
      </c>
      <c r="W4212" s="7">
        <v>0</v>
      </c>
      <c r="X4212" s="7">
        <v>0</v>
      </c>
      <c r="Y4212" s="7">
        <v>0</v>
      </c>
      <c r="Z4212" s="7">
        <v>0</v>
      </c>
      <c r="AA4212" s="7">
        <v>0</v>
      </c>
      <c r="AB4212" s="7">
        <v>3</v>
      </c>
      <c r="AC4212" s="7">
        <v>0</v>
      </c>
      <c r="AD4212" s="7">
        <v>0</v>
      </c>
      <c r="AE4212">
        <v>4</v>
      </c>
      <c r="AF4212">
        <v>0</v>
      </c>
      <c r="AG4212">
        <v>0</v>
      </c>
      <c r="AH4212">
        <v>0</v>
      </c>
      <c r="AI4212">
        <v>0</v>
      </c>
      <c r="AJ4212">
        <v>2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</row>
    <row r="4213" spans="1:44" x14ac:dyDescent="0.25">
      <c r="A4213">
        <v>1566446</v>
      </c>
      <c r="B4213">
        <v>763226</v>
      </c>
      <c r="C4213">
        <v>22.533971121631001</v>
      </c>
      <c r="D4213">
        <v>40.681155013466501</v>
      </c>
      <c r="E4213" s="68" t="s">
        <v>1880</v>
      </c>
      <c r="F4213" s="8">
        <f>INDEX(Δεδομένα!$P:$P,MATCH('2020'!E4213,Δεδομένα!$O:$O,0))</f>
        <v>66</v>
      </c>
      <c r="G4213" s="6" t="s">
        <v>170</v>
      </c>
      <c r="H4213" s="2" t="str">
        <f>INDEX(Δεδομένα!B$1:B$51,MATCH('2020'!G4213,Δεδομένα!A$1:A$51,0))</f>
        <v>ΚΕΝΤΡΙΚΗΣ ΜΑΚΕΔΟΝΙΑΣ</v>
      </c>
      <c r="I4213" s="8">
        <f>INDEX(Δεδομένα!E$1:E$13,MATCH('2020'!H4213,Δεδομένα!D$1:D$13,0))</f>
        <v>3</v>
      </c>
      <c r="J4213" s="1">
        <v>44010</v>
      </c>
      <c r="K4213" s="6" t="s">
        <v>2067</v>
      </c>
      <c r="L4213" s="36" t="str">
        <f t="shared" si="260"/>
        <v>28/06/2020 16:29</v>
      </c>
      <c r="M4213" s="1">
        <v>44010</v>
      </c>
      <c r="N4213" s="6" t="s">
        <v>825</v>
      </c>
      <c r="O4213" s="36" t="str">
        <f t="shared" si="261"/>
        <v>28/06/2020 20:30</v>
      </c>
      <c r="P4213" s="46">
        <f t="shared" si="262"/>
        <v>0.16736111111094942</v>
      </c>
      <c r="Q4213" s="48">
        <v>0</v>
      </c>
      <c r="R4213" s="47">
        <f t="shared" si="263"/>
        <v>240.99999999976717</v>
      </c>
      <c r="S4213" s="6" t="s">
        <v>170</v>
      </c>
      <c r="T4213" s="6" t="s">
        <v>187</v>
      </c>
      <c r="U4213" s="6" t="s">
        <v>44</v>
      </c>
      <c r="V4213" s="6" t="s">
        <v>3475</v>
      </c>
      <c r="W4213" s="7">
        <v>0</v>
      </c>
      <c r="X4213" s="7">
        <v>0</v>
      </c>
      <c r="Y4213" s="7">
        <v>0</v>
      </c>
      <c r="Z4213" s="7">
        <v>0</v>
      </c>
      <c r="AA4213" s="7">
        <v>8</v>
      </c>
      <c r="AB4213" s="7">
        <v>0</v>
      </c>
      <c r="AC4213" s="7">
        <v>0</v>
      </c>
      <c r="AD4213" s="7">
        <v>2</v>
      </c>
      <c r="AE4213">
        <v>6</v>
      </c>
      <c r="AF4213">
        <v>0</v>
      </c>
      <c r="AG4213">
        <v>0</v>
      </c>
      <c r="AH4213">
        <v>0</v>
      </c>
      <c r="AI4213">
        <v>0</v>
      </c>
      <c r="AJ4213">
        <v>3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</row>
    <row r="4214" spans="1:44" x14ac:dyDescent="0.25">
      <c r="A4214">
        <v>1566463</v>
      </c>
      <c r="B4214">
        <v>763260</v>
      </c>
      <c r="C4214">
        <v>24.6972458644934</v>
      </c>
      <c r="D4214">
        <v>40.910864808946101</v>
      </c>
      <c r="E4214" s="68" t="s">
        <v>919</v>
      </c>
      <c r="F4214" s="8">
        <f>INDEX(Δεδομένα!$P:$P,MATCH('2020'!E4214,Δεδομένα!$O:$O,0))</f>
        <v>26</v>
      </c>
      <c r="G4214" s="6" t="s">
        <v>77</v>
      </c>
      <c r="H4214" s="2" t="str">
        <f>INDEX(Δεδομένα!B$1:B$51,MATCH('2020'!G4214,Δεδομένα!A$1:A$51,0))</f>
        <v>ΑΝΑΤΟΛΙΚΗΣ ΜΑΚΕΔΟΝΙΑΣ ΚΑΙ ΘΡΑΚΗΣ</v>
      </c>
      <c r="I4214" s="8">
        <f>INDEX(Δεδομένα!E$1:E$13,MATCH('2020'!H4214,Δεδομένα!D$1:D$13,0))</f>
        <v>2</v>
      </c>
      <c r="J4214" s="1">
        <v>44010</v>
      </c>
      <c r="K4214" s="6" t="s">
        <v>947</v>
      </c>
      <c r="L4214" s="36" t="str">
        <f t="shared" si="260"/>
        <v>28/06/2020 17:47</v>
      </c>
      <c r="M4214" s="1">
        <v>44010</v>
      </c>
      <c r="N4214" s="6" t="s">
        <v>99</v>
      </c>
      <c r="O4214" s="36" t="str">
        <f t="shared" si="261"/>
        <v>28/06/2020 18:18</v>
      </c>
      <c r="P4214" s="46">
        <f t="shared" si="262"/>
        <v>2.1527777775190771E-2</v>
      </c>
      <c r="Q4214" s="48">
        <v>0</v>
      </c>
      <c r="R4214" s="47">
        <f t="shared" si="263"/>
        <v>30.99999999627471</v>
      </c>
      <c r="S4214" s="6" t="s">
        <v>44</v>
      </c>
      <c r="T4214" s="6" t="s">
        <v>921</v>
      </c>
      <c r="U4214" s="6" t="s">
        <v>44</v>
      </c>
      <c r="V4214" s="6" t="s">
        <v>3037</v>
      </c>
      <c r="W4214" s="7">
        <v>0</v>
      </c>
      <c r="X4214" s="7">
        <v>0</v>
      </c>
      <c r="Y4214" s="7">
        <v>0</v>
      </c>
      <c r="Z4214" s="7">
        <v>0</v>
      </c>
      <c r="AA4214" s="7">
        <v>0.1</v>
      </c>
      <c r="AB4214" s="7">
        <v>0</v>
      </c>
      <c r="AC4214" s="7">
        <v>0</v>
      </c>
      <c r="AD4214" s="7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</row>
    <row r="4215" spans="1:44" x14ac:dyDescent="0.25">
      <c r="A4215">
        <v>1566466</v>
      </c>
      <c r="B4215">
        <v>763269</v>
      </c>
      <c r="C4215">
        <v>24.743030611917099</v>
      </c>
      <c r="D4215">
        <v>40.870813699620001</v>
      </c>
      <c r="E4215" s="68" t="s">
        <v>919</v>
      </c>
      <c r="F4215" s="8">
        <f>INDEX(Δεδομένα!$P:$P,MATCH('2020'!E4215,Δεδομένα!$O:$O,0))</f>
        <v>26</v>
      </c>
      <c r="G4215" s="6" t="s">
        <v>77</v>
      </c>
      <c r="H4215" s="2" t="str">
        <f>INDEX(Δεδομένα!B$1:B$51,MATCH('2020'!G4215,Δεδομένα!A$1:A$51,0))</f>
        <v>ΑΝΑΤΟΛΙΚΗΣ ΜΑΚΕΔΟΝΙΑΣ ΚΑΙ ΘΡΑΚΗΣ</v>
      </c>
      <c r="I4215" s="8">
        <f>INDEX(Δεδομένα!E$1:E$13,MATCH('2020'!H4215,Δεδομένα!D$1:D$13,0))</f>
        <v>2</v>
      </c>
      <c r="J4215" s="1">
        <v>44010</v>
      </c>
      <c r="K4215" s="6" t="s">
        <v>157</v>
      </c>
      <c r="L4215" s="36" t="str">
        <f t="shared" si="260"/>
        <v>28/06/2020 18:10</v>
      </c>
      <c r="M4215" s="1">
        <v>44010</v>
      </c>
      <c r="N4215" s="6" t="s">
        <v>418</v>
      </c>
      <c r="O4215" s="36" t="str">
        <f t="shared" si="261"/>
        <v>28/06/2020 18:45</v>
      </c>
      <c r="P4215" s="46">
        <f t="shared" si="262"/>
        <v>2.4305555554747116E-2</v>
      </c>
      <c r="Q4215" s="48">
        <v>0</v>
      </c>
      <c r="R4215" s="47">
        <f t="shared" si="263"/>
        <v>34.999999998835847</v>
      </c>
      <c r="S4215" s="6" t="s">
        <v>44</v>
      </c>
      <c r="T4215" s="6" t="s">
        <v>921</v>
      </c>
      <c r="U4215" s="6" t="s">
        <v>44</v>
      </c>
      <c r="V4215" s="6" t="s">
        <v>4385</v>
      </c>
      <c r="W4215" s="7">
        <v>0</v>
      </c>
      <c r="X4215" s="7">
        <v>0</v>
      </c>
      <c r="Y4215" s="7">
        <v>0</v>
      </c>
      <c r="Z4215" s="7">
        <v>0</v>
      </c>
      <c r="AA4215" s="7">
        <v>0.1</v>
      </c>
      <c r="AB4215" s="7">
        <v>0</v>
      </c>
      <c r="AC4215" s="7">
        <v>0</v>
      </c>
      <c r="AD4215" s="7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</row>
    <row r="4216" spans="1:44" x14ac:dyDescent="0.25">
      <c r="A4216">
        <v>1568646</v>
      </c>
      <c r="B4216">
        <v>763156</v>
      </c>
      <c r="C4216">
        <v>22.102336055039299</v>
      </c>
      <c r="D4216">
        <v>39.328322364868399</v>
      </c>
      <c r="E4216" s="68" t="s">
        <v>1042</v>
      </c>
      <c r="F4216" s="8">
        <f>INDEX(Δεδομένα!$P:$P,MATCH('2020'!E4216,Δεδομένα!$O:$O,0))</f>
        <v>116</v>
      </c>
      <c r="G4216" s="6" t="s">
        <v>294</v>
      </c>
      <c r="H4216" s="2" t="str">
        <f>INDEX(Δεδομένα!B$1:B$51,MATCH('2020'!G4216,Δεδομένα!A$1:A$51,0))</f>
        <v>ΘΕΣΣΑΛΙΑΣ</v>
      </c>
      <c r="I4216" s="8">
        <f>INDEX(Δεδομένα!E$1:E$13,MATCH('2020'!H4216,Δεδομένα!D$1:D$13,0))</f>
        <v>6</v>
      </c>
      <c r="J4216" s="1">
        <v>44010</v>
      </c>
      <c r="K4216" s="6" t="s">
        <v>1580</v>
      </c>
      <c r="L4216" s="36" t="str">
        <f t="shared" si="260"/>
        <v>28/06/2020 12:17</v>
      </c>
      <c r="M4216" s="1">
        <v>44010</v>
      </c>
      <c r="N4216" s="6" t="s">
        <v>49</v>
      </c>
      <c r="O4216" s="36" t="str">
        <f t="shared" si="261"/>
        <v>28/06/2020 12:40</v>
      </c>
      <c r="P4216" s="46">
        <f t="shared" si="262"/>
        <v>1.5972222223354038E-2</v>
      </c>
      <c r="Q4216" s="48">
        <v>0</v>
      </c>
      <c r="R4216" s="47">
        <f t="shared" si="263"/>
        <v>23.000000001629815</v>
      </c>
      <c r="S4216" s="6" t="s">
        <v>44</v>
      </c>
      <c r="T4216" s="6" t="s">
        <v>1043</v>
      </c>
      <c r="U4216" s="6" t="s">
        <v>2068</v>
      </c>
      <c r="V4216" s="6" t="s">
        <v>2069</v>
      </c>
      <c r="W4216" s="7">
        <v>0</v>
      </c>
      <c r="X4216" s="7">
        <v>0</v>
      </c>
      <c r="Y4216" s="7">
        <v>0</v>
      </c>
      <c r="Z4216" s="7">
        <v>0</v>
      </c>
      <c r="AA4216" s="7">
        <v>0.5</v>
      </c>
      <c r="AB4216" s="7">
        <v>0</v>
      </c>
      <c r="AC4216" s="7">
        <v>0</v>
      </c>
      <c r="AD4216" s="7">
        <v>0</v>
      </c>
      <c r="AE4216">
        <v>2</v>
      </c>
      <c r="AF4216">
        <v>0</v>
      </c>
      <c r="AG4216">
        <v>0</v>
      </c>
      <c r="AH4216">
        <v>0</v>
      </c>
      <c r="AI4216">
        <v>0</v>
      </c>
      <c r="AJ4216">
        <v>1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</row>
    <row r="4217" spans="1:44" x14ac:dyDescent="0.25">
      <c r="A4217">
        <v>1568655</v>
      </c>
      <c r="B4217">
        <v>763322</v>
      </c>
      <c r="C4217">
        <v>22.122908188544599</v>
      </c>
      <c r="D4217">
        <v>39.191775329122301</v>
      </c>
      <c r="E4217" s="68" t="s">
        <v>1042</v>
      </c>
      <c r="F4217" s="8">
        <f>INDEX(Δεδομένα!$P:$P,MATCH('2020'!E4217,Δεδομένα!$O:$O,0))</f>
        <v>116</v>
      </c>
      <c r="G4217" s="6" t="s">
        <v>294</v>
      </c>
      <c r="H4217" s="2" t="str">
        <f>INDEX(Δεδομένα!B$1:B$51,MATCH('2020'!G4217,Δεδομένα!A$1:A$51,0))</f>
        <v>ΘΕΣΣΑΛΙΑΣ</v>
      </c>
      <c r="I4217" s="8">
        <f>INDEX(Δεδομένα!E$1:E$13,MATCH('2020'!H4217,Δεδομένα!D$1:D$13,0))</f>
        <v>6</v>
      </c>
      <c r="J4217" s="1">
        <v>44010</v>
      </c>
      <c r="K4217" s="6" t="s">
        <v>638</v>
      </c>
      <c r="L4217" s="36" t="str">
        <f t="shared" si="260"/>
        <v>28/06/2020 20:45</v>
      </c>
      <c r="M4217" s="1">
        <v>44010</v>
      </c>
      <c r="N4217" s="6" t="s">
        <v>633</v>
      </c>
      <c r="O4217" s="36" t="str">
        <f t="shared" si="261"/>
        <v>28/06/2020 22:15</v>
      </c>
      <c r="P4217" s="46">
        <f t="shared" si="262"/>
        <v>6.25E-2</v>
      </c>
      <c r="Q4217" s="48">
        <v>0</v>
      </c>
      <c r="R4217" s="47">
        <f t="shared" si="263"/>
        <v>90</v>
      </c>
      <c r="S4217" s="6" t="s">
        <v>44</v>
      </c>
      <c r="T4217" s="6" t="s">
        <v>1043</v>
      </c>
      <c r="U4217" s="6" t="s">
        <v>44</v>
      </c>
      <c r="V4217" s="6" t="s">
        <v>5426</v>
      </c>
      <c r="W4217" s="7">
        <v>0</v>
      </c>
      <c r="X4217" s="7">
        <v>0</v>
      </c>
      <c r="Y4217" s="7">
        <v>0</v>
      </c>
      <c r="Z4217" s="7">
        <v>15</v>
      </c>
      <c r="AA4217" s="7">
        <v>25</v>
      </c>
      <c r="AB4217" s="7">
        <v>0</v>
      </c>
      <c r="AC4217" s="7">
        <v>0</v>
      </c>
      <c r="AD4217" s="7">
        <v>0</v>
      </c>
      <c r="AE4217">
        <v>2</v>
      </c>
      <c r="AF4217">
        <v>0</v>
      </c>
      <c r="AG4217">
        <v>0</v>
      </c>
      <c r="AH4217">
        <v>0</v>
      </c>
      <c r="AI4217">
        <v>0</v>
      </c>
      <c r="AJ4217">
        <v>1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</row>
    <row r="4218" spans="1:44" x14ac:dyDescent="0.25">
      <c r="A4218">
        <v>1566495</v>
      </c>
      <c r="B4218">
        <v>763209</v>
      </c>
      <c r="C4218">
        <v>22.7199545878299</v>
      </c>
      <c r="D4218">
        <v>40.964439154677599</v>
      </c>
      <c r="E4218" s="68" t="s">
        <v>1084</v>
      </c>
      <c r="F4218" s="8">
        <f>INDEX(Δεδομένα!$P:$P,MATCH('2020'!E4218,Δεδομένα!$O:$O,0))</f>
        <v>57</v>
      </c>
      <c r="G4218" s="6" t="s">
        <v>223</v>
      </c>
      <c r="H4218" s="2" t="str">
        <f>INDEX(Δεδομένα!B$1:B$51,MATCH('2020'!G4218,Δεδομένα!A$1:A$51,0))</f>
        <v>ΚΕΝΤΡΙΚΗΣ ΜΑΚΕΔΟΝΙΑΣ</v>
      </c>
      <c r="I4218" s="8">
        <f>INDEX(Δεδομένα!E$1:E$13,MATCH('2020'!H4218,Δεδομένα!D$1:D$13,0))</f>
        <v>3</v>
      </c>
      <c r="J4218" s="1">
        <v>44010</v>
      </c>
      <c r="K4218" s="6" t="s">
        <v>104</v>
      </c>
      <c r="L4218" s="36" t="str">
        <f t="shared" si="260"/>
        <v>28/06/2020 15:30</v>
      </c>
      <c r="M4218" s="1">
        <v>44010</v>
      </c>
      <c r="N4218" s="6" t="s">
        <v>2476</v>
      </c>
      <c r="O4218" s="36" t="str">
        <f t="shared" si="261"/>
        <v>28/06/2020 18:47</v>
      </c>
      <c r="P4218" s="46">
        <f t="shared" si="262"/>
        <v>0.13680555555038154</v>
      </c>
      <c r="Q4218" s="48">
        <v>0</v>
      </c>
      <c r="R4218" s="47">
        <f t="shared" si="263"/>
        <v>196.99999999254942</v>
      </c>
      <c r="S4218" s="6" t="s">
        <v>223</v>
      </c>
      <c r="T4218" s="6" t="s">
        <v>1145</v>
      </c>
      <c r="U4218" s="6" t="s">
        <v>44</v>
      </c>
      <c r="V4218" s="6" t="s">
        <v>5410</v>
      </c>
      <c r="W4218" s="7">
        <v>0</v>
      </c>
      <c r="X4218" s="7">
        <v>0</v>
      </c>
      <c r="Y4218" s="7">
        <v>0</v>
      </c>
      <c r="Z4218" s="7">
        <v>2</v>
      </c>
      <c r="AA4218" s="7">
        <v>0</v>
      </c>
      <c r="AB4218" s="7">
        <v>8</v>
      </c>
      <c r="AC4218" s="7">
        <v>80</v>
      </c>
      <c r="AD4218" s="7">
        <v>0</v>
      </c>
      <c r="AE4218">
        <v>9</v>
      </c>
      <c r="AF4218">
        <v>0</v>
      </c>
      <c r="AG4218">
        <v>0</v>
      </c>
      <c r="AH4218">
        <v>0</v>
      </c>
      <c r="AI4218">
        <v>0</v>
      </c>
      <c r="AJ4218">
        <v>4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</row>
    <row r="4219" spans="1:44" x14ac:dyDescent="0.25">
      <c r="A4219">
        <v>1566497</v>
      </c>
      <c r="B4219">
        <v>763252</v>
      </c>
      <c r="C4219">
        <v>22.647058701310101</v>
      </c>
      <c r="D4219">
        <v>40.876595128152402</v>
      </c>
      <c r="E4219" s="68" t="s">
        <v>1084</v>
      </c>
      <c r="F4219" s="8">
        <f>INDEX(Δεδομένα!$P:$P,MATCH('2020'!E4219,Δεδομένα!$O:$O,0))</f>
        <v>57</v>
      </c>
      <c r="G4219" s="6" t="s">
        <v>223</v>
      </c>
      <c r="H4219" s="2" t="str">
        <f>INDEX(Δεδομένα!B$1:B$51,MATCH('2020'!G4219,Δεδομένα!A$1:A$51,0))</f>
        <v>ΚΕΝΤΡΙΚΗΣ ΜΑΚΕΔΟΝΙΑΣ</v>
      </c>
      <c r="I4219" s="8">
        <f>INDEX(Δεδομένα!E$1:E$13,MATCH('2020'!H4219,Δεδομένα!D$1:D$13,0))</f>
        <v>3</v>
      </c>
      <c r="J4219" s="1">
        <v>44010</v>
      </c>
      <c r="K4219" s="6" t="s">
        <v>1519</v>
      </c>
      <c r="L4219" s="36" t="str">
        <f t="shared" si="260"/>
        <v>28/06/2020 17:28</v>
      </c>
      <c r="M4219" s="1">
        <v>44010</v>
      </c>
      <c r="N4219" s="6" t="s">
        <v>181</v>
      </c>
      <c r="O4219" s="36" t="str">
        <f t="shared" si="261"/>
        <v>28/06/2020 19:15</v>
      </c>
      <c r="P4219" s="46">
        <f t="shared" si="262"/>
        <v>7.4305555557657499E-2</v>
      </c>
      <c r="Q4219" s="48">
        <v>0</v>
      </c>
      <c r="R4219" s="47">
        <f t="shared" si="263"/>
        <v>107.0000000030268</v>
      </c>
      <c r="S4219" s="6" t="s">
        <v>223</v>
      </c>
      <c r="T4219" s="6" t="s">
        <v>226</v>
      </c>
      <c r="U4219" s="6" t="s">
        <v>5418</v>
      </c>
      <c r="V4219" s="6" t="s">
        <v>5419</v>
      </c>
      <c r="W4219" s="7">
        <v>0</v>
      </c>
      <c r="X4219" s="7">
        <v>0</v>
      </c>
      <c r="Y4219" s="7">
        <v>0</v>
      </c>
      <c r="Z4219" s="7">
        <v>0</v>
      </c>
      <c r="AA4219" s="7">
        <v>0</v>
      </c>
      <c r="AB4219" s="7">
        <v>0</v>
      </c>
      <c r="AC4219" s="7">
        <v>1</v>
      </c>
      <c r="AD4219" s="7">
        <v>0</v>
      </c>
      <c r="AE4219">
        <v>5</v>
      </c>
      <c r="AF4219">
        <v>0</v>
      </c>
      <c r="AG4219">
        <v>0</v>
      </c>
      <c r="AH4219">
        <v>0</v>
      </c>
      <c r="AI4219">
        <v>0</v>
      </c>
      <c r="AJ4219">
        <v>2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</row>
    <row r="4220" spans="1:44" x14ac:dyDescent="0.25">
      <c r="A4220">
        <v>1566823</v>
      </c>
      <c r="B4220">
        <v>763261</v>
      </c>
      <c r="C4220">
        <v>21.783929824829102</v>
      </c>
      <c r="D4220">
        <v>40.714485168457003</v>
      </c>
      <c r="E4220" s="68" t="s">
        <v>1028</v>
      </c>
      <c r="F4220" s="8">
        <f>INDEX(Δεδομένα!$P:$P,MATCH('2020'!E4220,Δεδομένα!$O:$O,0))</f>
        <v>73</v>
      </c>
      <c r="G4220" s="6" t="s">
        <v>246</v>
      </c>
      <c r="H4220" s="2" t="str">
        <f>INDEX(Δεδομένα!B$1:B$51,MATCH('2020'!G4220,Δεδομένα!A$1:A$51,0))</f>
        <v>ΔΥΤΙΚΗΣ ΜΑΚΕΔΟΝΙΑΣ</v>
      </c>
      <c r="I4220" s="8">
        <f>INDEX(Δεδομένα!E$1:E$13,MATCH('2020'!H4220,Δεδομένα!D$1:D$13,0))</f>
        <v>4</v>
      </c>
      <c r="J4220" s="1">
        <v>44010</v>
      </c>
      <c r="K4220" s="6" t="s">
        <v>336</v>
      </c>
      <c r="L4220" s="36" t="str">
        <f t="shared" si="260"/>
        <v>28/06/2020 17:40</v>
      </c>
      <c r="M4220" s="1">
        <v>44010</v>
      </c>
      <c r="N4220" s="6" t="s">
        <v>117</v>
      </c>
      <c r="O4220" s="36" t="str">
        <f t="shared" si="261"/>
        <v>28/06/2020 20:00</v>
      </c>
      <c r="P4220" s="46">
        <f t="shared" si="262"/>
        <v>9.7222222226264421E-2</v>
      </c>
      <c r="Q4220" s="48">
        <v>0</v>
      </c>
      <c r="R4220" s="47">
        <f t="shared" si="263"/>
        <v>140.00000000582077</v>
      </c>
      <c r="S4220" s="6" t="s">
        <v>1030</v>
      </c>
      <c r="T4220" s="6" t="s">
        <v>1031</v>
      </c>
      <c r="U4220" s="6" t="s">
        <v>44</v>
      </c>
      <c r="V4220" s="6" t="s">
        <v>5420</v>
      </c>
      <c r="W4220" s="7">
        <v>0</v>
      </c>
      <c r="X4220" s="7">
        <v>0</v>
      </c>
      <c r="Y4220" s="7">
        <v>0</v>
      </c>
      <c r="Z4220" s="7">
        <v>0.5</v>
      </c>
      <c r="AA4220" s="7">
        <v>0</v>
      </c>
      <c r="AB4220" s="7">
        <v>0</v>
      </c>
      <c r="AC4220" s="7">
        <v>0</v>
      </c>
      <c r="AD4220" s="7">
        <v>0</v>
      </c>
      <c r="AE4220">
        <v>2</v>
      </c>
      <c r="AF4220">
        <v>0</v>
      </c>
      <c r="AG4220">
        <v>0</v>
      </c>
      <c r="AH4220">
        <v>0</v>
      </c>
      <c r="AI4220">
        <v>1</v>
      </c>
      <c r="AJ4220">
        <v>1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</row>
    <row r="4221" spans="1:44" x14ac:dyDescent="0.25">
      <c r="A4221">
        <v>1566829</v>
      </c>
      <c r="B4221">
        <v>763304</v>
      </c>
      <c r="C4221">
        <v>21.634328416612799</v>
      </c>
      <c r="D4221">
        <v>40.529262568909601</v>
      </c>
      <c r="E4221" s="68" t="s">
        <v>1028</v>
      </c>
      <c r="F4221" s="8">
        <f>INDEX(Δεδομένα!$P:$P,MATCH('2020'!E4221,Δεδομένα!$O:$O,0))</f>
        <v>73</v>
      </c>
      <c r="G4221" s="6" t="s">
        <v>246</v>
      </c>
      <c r="H4221" s="2" t="str">
        <f>INDEX(Δεδομένα!B$1:B$51,MATCH('2020'!G4221,Δεδομένα!A$1:A$51,0))</f>
        <v>ΔΥΤΙΚΗΣ ΜΑΚΕΔΟΝΙΑΣ</v>
      </c>
      <c r="I4221" s="8">
        <f>INDEX(Δεδομένα!E$1:E$13,MATCH('2020'!H4221,Δεδομένα!D$1:D$13,0))</f>
        <v>4</v>
      </c>
      <c r="J4221" s="1">
        <v>44010</v>
      </c>
      <c r="K4221" s="6" t="s">
        <v>235</v>
      </c>
      <c r="L4221" s="36" t="str">
        <f t="shared" si="260"/>
        <v>28/06/2020 19:50</v>
      </c>
      <c r="M4221" s="1">
        <v>44011</v>
      </c>
      <c r="N4221" s="6" t="s">
        <v>138</v>
      </c>
      <c r="O4221" s="36" t="str">
        <f t="shared" si="261"/>
        <v>29/06/2020 11:00</v>
      </c>
      <c r="P4221" s="46">
        <f t="shared" si="262"/>
        <v>0.63194444444525288</v>
      </c>
      <c r="Q4221" s="48">
        <v>0</v>
      </c>
      <c r="R4221" s="47">
        <f t="shared" si="263"/>
        <v>910.00000000116415</v>
      </c>
      <c r="S4221" s="6" t="s">
        <v>246</v>
      </c>
      <c r="T4221" s="6" t="s">
        <v>1031</v>
      </c>
      <c r="U4221" s="6" t="s">
        <v>44</v>
      </c>
      <c r="V4221" s="6" t="s">
        <v>5425</v>
      </c>
      <c r="W4221" s="7">
        <v>0</v>
      </c>
      <c r="X4221" s="7">
        <v>0</v>
      </c>
      <c r="Y4221" s="7">
        <v>0</v>
      </c>
      <c r="Z4221" s="7">
        <v>30</v>
      </c>
      <c r="AA4221" s="7">
        <v>0</v>
      </c>
      <c r="AB4221" s="7">
        <v>0</v>
      </c>
      <c r="AC4221" s="7">
        <v>0</v>
      </c>
      <c r="AD4221" s="7">
        <v>0</v>
      </c>
      <c r="AE4221">
        <v>15</v>
      </c>
      <c r="AF4221">
        <v>9</v>
      </c>
      <c r="AG4221">
        <v>0</v>
      </c>
      <c r="AH4221">
        <v>0</v>
      </c>
      <c r="AI4221">
        <v>0</v>
      </c>
      <c r="AJ4221">
        <v>5</v>
      </c>
      <c r="AK4221">
        <v>2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</row>
    <row r="4222" spans="1:44" x14ac:dyDescent="0.25">
      <c r="A4222">
        <v>1566831</v>
      </c>
      <c r="B4222">
        <v>763326</v>
      </c>
      <c r="C4222">
        <v>21.5566731140703</v>
      </c>
      <c r="D4222">
        <v>40.554203023764799</v>
      </c>
      <c r="E4222" s="68" t="s">
        <v>1028</v>
      </c>
      <c r="F4222" s="8">
        <f>INDEX(Δεδομένα!$P:$P,MATCH('2020'!E4222,Δεδομένα!$O:$O,0))</f>
        <v>73</v>
      </c>
      <c r="G4222" s="6" t="s">
        <v>246</v>
      </c>
      <c r="H4222" s="2" t="str">
        <f>INDEX(Δεδομένα!B$1:B$51,MATCH('2020'!G4222,Δεδομένα!A$1:A$51,0))</f>
        <v>ΔΥΤΙΚΗΣ ΜΑΚΕΔΟΝΙΑΣ</v>
      </c>
      <c r="I4222" s="8">
        <f>INDEX(Δεδομένα!E$1:E$13,MATCH('2020'!H4222,Δεδομένα!D$1:D$13,0))</f>
        <v>4</v>
      </c>
      <c r="J4222" s="1">
        <v>44010</v>
      </c>
      <c r="K4222" s="6" t="s">
        <v>751</v>
      </c>
      <c r="L4222" s="36" t="str">
        <f t="shared" si="260"/>
        <v>28/06/2020 19:55</v>
      </c>
      <c r="M4222" s="1">
        <v>44010</v>
      </c>
      <c r="N4222" s="6" t="s">
        <v>629</v>
      </c>
      <c r="O4222" s="36" t="str">
        <f t="shared" si="261"/>
        <v>28/06/2020 21:05</v>
      </c>
      <c r="P4222" s="46">
        <f t="shared" si="262"/>
        <v>4.8611111109494232E-2</v>
      </c>
      <c r="Q4222" s="48">
        <v>0</v>
      </c>
      <c r="R4222" s="47">
        <f t="shared" si="263"/>
        <v>69.999999997671694</v>
      </c>
      <c r="S4222" s="6" t="s">
        <v>246</v>
      </c>
      <c r="T4222" s="6" t="s">
        <v>1031</v>
      </c>
      <c r="U4222" s="6" t="s">
        <v>44</v>
      </c>
      <c r="V4222" s="6" t="s">
        <v>5363</v>
      </c>
      <c r="W4222" s="7">
        <v>0</v>
      </c>
      <c r="X4222" s="7">
        <v>0</v>
      </c>
      <c r="Y4222" s="7">
        <v>0</v>
      </c>
      <c r="Z4222" s="7">
        <v>1</v>
      </c>
      <c r="AA4222" s="7">
        <v>0</v>
      </c>
      <c r="AB4222" s="7">
        <v>0</v>
      </c>
      <c r="AC4222" s="7">
        <v>0</v>
      </c>
      <c r="AD4222" s="7">
        <v>0</v>
      </c>
      <c r="AE4222">
        <v>2</v>
      </c>
      <c r="AF4222">
        <v>0</v>
      </c>
      <c r="AG4222">
        <v>0</v>
      </c>
      <c r="AH4222">
        <v>0</v>
      </c>
      <c r="AI4222">
        <v>0</v>
      </c>
      <c r="AJ4222">
        <v>1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</row>
    <row r="4223" spans="1:44" x14ac:dyDescent="0.25">
      <c r="A4223">
        <v>1585048</v>
      </c>
      <c r="B4223">
        <v>763115</v>
      </c>
      <c r="C4223">
        <v>23.044137277846399</v>
      </c>
      <c r="D4223">
        <v>37.788956262565101</v>
      </c>
      <c r="E4223" s="68" t="s">
        <v>810</v>
      </c>
      <c r="F4223" s="8">
        <f>INDEX(Δεδομένα!$P:$P,MATCH('2020'!E4223,Δεδομένα!$O:$O,0))</f>
        <v>157</v>
      </c>
      <c r="G4223" s="6" t="s">
        <v>391</v>
      </c>
      <c r="H4223" s="2" t="str">
        <f>INDEX(Δεδομένα!B$1:B$51,MATCH('2020'!G4223,Δεδομένα!A$1:A$51,0))</f>
        <v>ΠΕΛΛΟΠΟΝΗΣΟΥ</v>
      </c>
      <c r="I4223" s="8">
        <f>INDEX(Δεδομένα!E$1:E$13,MATCH('2020'!H4223,Δεδομένα!D$1:D$13,0))</f>
        <v>8</v>
      </c>
      <c r="J4223" s="1">
        <v>44010</v>
      </c>
      <c r="K4223" s="6" t="s">
        <v>2607</v>
      </c>
      <c r="L4223" s="36" t="str">
        <f t="shared" si="260"/>
        <v>28/06/2020 09:50</v>
      </c>
      <c r="M4223" s="1">
        <v>44010</v>
      </c>
      <c r="N4223" s="6" t="s">
        <v>2837</v>
      </c>
      <c r="O4223" s="36" t="str">
        <f t="shared" si="261"/>
        <v>28/06/2020 11:23</v>
      </c>
      <c r="P4223" s="46">
        <f t="shared" si="262"/>
        <v>6.4583333340124227E-2</v>
      </c>
      <c r="Q4223" s="48">
        <v>0</v>
      </c>
      <c r="R4223" s="47">
        <f t="shared" si="263"/>
        <v>93.000000009778887</v>
      </c>
      <c r="S4223" s="6" t="s">
        <v>44</v>
      </c>
      <c r="T4223" s="6" t="s">
        <v>1012</v>
      </c>
      <c r="U4223" s="6" t="s">
        <v>44</v>
      </c>
      <c r="V4223" s="6" t="s">
        <v>5403</v>
      </c>
      <c r="W4223" s="7">
        <v>0</v>
      </c>
      <c r="X4223" s="7">
        <v>0</v>
      </c>
      <c r="Y4223" s="7">
        <v>0</v>
      </c>
      <c r="Z4223" s="7">
        <v>1</v>
      </c>
      <c r="AA4223" s="7">
        <v>0</v>
      </c>
      <c r="AB4223" s="7">
        <v>0</v>
      </c>
      <c r="AC4223" s="7">
        <v>0</v>
      </c>
      <c r="AD4223" s="7">
        <v>0</v>
      </c>
      <c r="AE4223">
        <v>6</v>
      </c>
      <c r="AF4223">
        <v>0</v>
      </c>
      <c r="AG4223">
        <v>0</v>
      </c>
      <c r="AH4223">
        <v>0</v>
      </c>
      <c r="AI4223">
        <v>0</v>
      </c>
      <c r="AJ4223">
        <v>3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</row>
    <row r="4224" spans="1:44" x14ac:dyDescent="0.25">
      <c r="A4224">
        <v>1600959</v>
      </c>
      <c r="B4224">
        <v>763227</v>
      </c>
      <c r="C4224">
        <v>22.939446043574801</v>
      </c>
      <c r="D4224">
        <v>37.908384775813403</v>
      </c>
      <c r="E4224" s="68" t="s">
        <v>810</v>
      </c>
      <c r="F4224" s="8">
        <f>INDEX(Δεδομένα!$P:$P,MATCH('2020'!E4224,Δεδομένα!$O:$O,0))</f>
        <v>157</v>
      </c>
      <c r="G4224" s="6" t="s">
        <v>391</v>
      </c>
      <c r="H4224" s="2" t="str">
        <f>INDEX(Δεδομένα!B$1:B$51,MATCH('2020'!G4224,Δεδομένα!A$1:A$51,0))</f>
        <v>ΠΕΛΛΟΠΟΝΗΣΟΥ</v>
      </c>
      <c r="I4224" s="8">
        <f>INDEX(Δεδομένα!E$1:E$13,MATCH('2020'!H4224,Δεδομένα!D$1:D$13,0))</f>
        <v>8</v>
      </c>
      <c r="J4224" s="1">
        <v>44010</v>
      </c>
      <c r="K4224" s="6" t="s">
        <v>2067</v>
      </c>
      <c r="L4224" s="36" t="str">
        <f t="shared" si="260"/>
        <v>28/06/2020 16:29</v>
      </c>
      <c r="M4224" s="1">
        <v>44132</v>
      </c>
      <c r="N4224" s="6" t="s">
        <v>192</v>
      </c>
      <c r="O4224" s="36" t="str">
        <f t="shared" si="261"/>
        <v>28/10/2020 17:04</v>
      </c>
      <c r="P4224" s="49">
        <f t="shared" si="262"/>
        <v>122.02430555555475</v>
      </c>
      <c r="Q4224" s="50">
        <f>1*24</f>
        <v>24</v>
      </c>
      <c r="R4224" s="47">
        <f t="shared" si="263"/>
        <v>175714.99999999884</v>
      </c>
      <c r="S4224" s="6" t="s">
        <v>44</v>
      </c>
      <c r="T4224" s="6" t="s">
        <v>1012</v>
      </c>
      <c r="U4224" s="6" t="s">
        <v>1013</v>
      </c>
      <c r="V4224" s="6" t="s">
        <v>4821</v>
      </c>
      <c r="W4224" s="7">
        <v>0</v>
      </c>
      <c r="X4224" s="7">
        <v>0</v>
      </c>
      <c r="Y4224" s="7">
        <v>0</v>
      </c>
      <c r="Z4224" s="7">
        <v>0.2</v>
      </c>
      <c r="AA4224" s="7">
        <v>0</v>
      </c>
      <c r="AB4224" s="7">
        <v>0</v>
      </c>
      <c r="AC4224" s="7">
        <v>0</v>
      </c>
      <c r="AD4224" s="7">
        <v>0</v>
      </c>
      <c r="AE4224">
        <v>2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</row>
    <row r="4225" spans="1:44" x14ac:dyDescent="0.25">
      <c r="A4225">
        <v>1568326</v>
      </c>
      <c r="B4225">
        <v>763141</v>
      </c>
      <c r="C4225">
        <v>24.9148219386277</v>
      </c>
      <c r="D4225">
        <v>37.7327056297041</v>
      </c>
      <c r="E4225" s="68" t="s">
        <v>478</v>
      </c>
      <c r="F4225" s="8">
        <f>INDEX(Δεδομένα!$P:$P,MATCH('2020'!E4225,Δεδομένα!$O:$O,0))</f>
        <v>188</v>
      </c>
      <c r="G4225" s="6" t="s">
        <v>479</v>
      </c>
      <c r="H4225" s="2" t="str">
        <f>INDEX(Δεδομένα!B$1:B$51,MATCH('2020'!G4225,Δεδομένα!A$1:A$51,0))</f>
        <v>ΝΟΤΙΟΥ ΑΙΓΑΙΟΥ</v>
      </c>
      <c r="I4225" s="8">
        <f>INDEX(Δεδομένα!E$1:E$13,MATCH('2020'!H4225,Δεδομένα!D$1:D$13,0))</f>
        <v>10</v>
      </c>
      <c r="J4225" s="1">
        <v>44010</v>
      </c>
      <c r="K4225" s="6" t="s">
        <v>645</v>
      </c>
      <c r="L4225" s="36" t="str">
        <f t="shared" si="260"/>
        <v>28/06/2020 11:30</v>
      </c>
      <c r="M4225" s="1">
        <v>44011</v>
      </c>
      <c r="N4225" s="6" t="s">
        <v>259</v>
      </c>
      <c r="O4225" s="36" t="str">
        <f t="shared" si="261"/>
        <v>29/06/2020 19:00</v>
      </c>
      <c r="P4225" s="49">
        <f t="shared" si="262"/>
        <v>1.3125</v>
      </c>
      <c r="Q4225" s="50">
        <f>1*24</f>
        <v>24</v>
      </c>
      <c r="R4225" s="47">
        <f t="shared" si="263"/>
        <v>1890</v>
      </c>
      <c r="S4225" s="6" t="s">
        <v>44</v>
      </c>
      <c r="T4225" s="6" t="s">
        <v>482</v>
      </c>
      <c r="U4225" s="6" t="s">
        <v>44</v>
      </c>
      <c r="V4225" s="6" t="s">
        <v>5405</v>
      </c>
      <c r="W4225" s="7">
        <v>0</v>
      </c>
      <c r="X4225" s="7">
        <v>200</v>
      </c>
      <c r="Y4225" s="7">
        <v>0</v>
      </c>
      <c r="Z4225" s="7">
        <v>750</v>
      </c>
      <c r="AA4225" s="7">
        <v>0</v>
      </c>
      <c r="AB4225" s="7">
        <v>0</v>
      </c>
      <c r="AC4225" s="7">
        <v>0</v>
      </c>
      <c r="AD4225" s="7">
        <v>0</v>
      </c>
      <c r="AE4225">
        <v>17</v>
      </c>
      <c r="AF4225">
        <v>0</v>
      </c>
      <c r="AG4225">
        <v>9</v>
      </c>
      <c r="AH4225">
        <v>0</v>
      </c>
      <c r="AI4225">
        <v>0</v>
      </c>
      <c r="AJ4225">
        <v>5</v>
      </c>
      <c r="AK4225">
        <v>2</v>
      </c>
      <c r="AL4225">
        <v>1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</row>
    <row r="4226" spans="1:44" x14ac:dyDescent="0.25">
      <c r="A4226">
        <v>1606737</v>
      </c>
      <c r="B4226">
        <v>763184</v>
      </c>
      <c r="C4226">
        <v>26.5469273532239</v>
      </c>
      <c r="D4226">
        <v>39.125502119012502</v>
      </c>
      <c r="E4226" s="68" t="s">
        <v>494</v>
      </c>
      <c r="F4226" s="8">
        <f>INDEX(Δεδομένα!$P:$P,MATCH('2020'!E4226,Δεδομένα!$O:$O,0))</f>
        <v>196</v>
      </c>
      <c r="G4226" s="6" t="s">
        <v>495</v>
      </c>
      <c r="H4226" s="2" t="str">
        <f>INDEX(Δεδομένα!B$1:B$51,MATCH('2020'!G4226,Δεδομένα!A$1:A$51,0))</f>
        <v>ΒΟΡΕΙΟΥ ΑΙΓΑΙΟΥ</v>
      </c>
      <c r="I4226" s="8">
        <f>INDEX(Δεδομένα!E$1:E$13,MATCH('2020'!H4226,Δεδομένα!D$1:D$13,0))</f>
        <v>11</v>
      </c>
      <c r="J4226" s="1">
        <v>44010</v>
      </c>
      <c r="K4226" s="6" t="s">
        <v>520</v>
      </c>
      <c r="L4226" s="36" t="str">
        <f t="shared" si="260"/>
        <v>28/06/2020 13:49</v>
      </c>
      <c r="M4226" s="1">
        <v>44010</v>
      </c>
      <c r="N4226" s="6" t="s">
        <v>768</v>
      </c>
      <c r="O4226" s="36" t="str">
        <f t="shared" si="261"/>
        <v>28/06/2020 14:15</v>
      </c>
      <c r="P4226" s="46">
        <f t="shared" si="262"/>
        <v>1.8055555556202307E-2</v>
      </c>
      <c r="Q4226" s="48">
        <v>0</v>
      </c>
      <c r="R4226" s="47">
        <f t="shared" si="263"/>
        <v>26.000000000931323</v>
      </c>
      <c r="S4226" s="6" t="s">
        <v>44</v>
      </c>
      <c r="T4226" s="6" t="s">
        <v>499</v>
      </c>
      <c r="U4226" s="6" t="s">
        <v>1572</v>
      </c>
      <c r="V4226" s="6" t="s">
        <v>5409</v>
      </c>
      <c r="W4226" s="7">
        <v>0</v>
      </c>
      <c r="X4226" s="7">
        <v>0</v>
      </c>
      <c r="Y4226" s="7">
        <v>0</v>
      </c>
      <c r="Z4226" s="7">
        <v>0</v>
      </c>
      <c r="AA4226" s="7">
        <v>0</v>
      </c>
      <c r="AB4226" s="7">
        <v>0.02</v>
      </c>
      <c r="AC4226" s="7">
        <v>0</v>
      </c>
      <c r="AD4226" s="7">
        <v>0</v>
      </c>
      <c r="AE4226">
        <v>4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</row>
    <row r="4227" spans="1:44" x14ac:dyDescent="0.25">
      <c r="A4227">
        <v>1570429</v>
      </c>
      <c r="B4227">
        <v>763166</v>
      </c>
      <c r="C4227">
        <v>22.747470070102899</v>
      </c>
      <c r="D4227">
        <v>39.199205666483699</v>
      </c>
      <c r="E4227" s="68" t="s">
        <v>1250</v>
      </c>
      <c r="F4227" s="8">
        <f>INDEX(Δεδομένα!$P:$P,MATCH('2020'!E4227,Δεδομένα!$O:$O,0))</f>
        <v>105</v>
      </c>
      <c r="G4227" s="6" t="s">
        <v>958</v>
      </c>
      <c r="H4227" s="2" t="str">
        <f>INDEX(Δεδομένα!B$1:B$51,MATCH('2020'!G4227,Δεδομένα!A$1:A$51,0))</f>
        <v>ΘΕΣΣΑΛΙΑΣ</v>
      </c>
      <c r="I4227" s="8">
        <f>INDEX(Δεδομένα!E$1:E$13,MATCH('2020'!H4227,Δεδομένα!D$1:D$13,0))</f>
        <v>6</v>
      </c>
      <c r="J4227" s="1">
        <v>44010</v>
      </c>
      <c r="K4227" s="6" t="s">
        <v>1029</v>
      </c>
      <c r="L4227" s="36" t="str">
        <f t="shared" ref="L4227:L4290" si="264">_xlfn.CONCAT(TEXT(J4227,"ηη/μμ/εεε")," ",TEXT(K4227,"ωω:λλ"))</f>
        <v>28/06/2020 12:55</v>
      </c>
      <c r="M4227" s="1">
        <v>44010</v>
      </c>
      <c r="N4227" s="6" t="s">
        <v>1467</v>
      </c>
      <c r="O4227" s="36" t="str">
        <f t="shared" ref="O4227:O4290" si="265">_xlfn.CONCAT(TEXT(M4227,"ηη/μμ/εεε")," ",TEXT(N4227,"ωω:λλ"))</f>
        <v>28/06/2020 13:40</v>
      </c>
      <c r="P4227" s="46">
        <f t="shared" ref="P4227:P4290" si="266">O4227-L4227</f>
        <v>3.125E-2</v>
      </c>
      <c r="Q4227" s="48">
        <v>0</v>
      </c>
      <c r="R4227" s="47">
        <f t="shared" ref="R4227:R4290" si="267">P4227*(24*60)</f>
        <v>45</v>
      </c>
      <c r="S4227" s="6" t="s">
        <v>44</v>
      </c>
      <c r="T4227" s="6" t="s">
        <v>1253</v>
      </c>
      <c r="U4227" s="6" t="s">
        <v>5242</v>
      </c>
      <c r="V4227" s="6" t="s">
        <v>5407</v>
      </c>
      <c r="W4227" s="7">
        <v>0</v>
      </c>
      <c r="X4227" s="7">
        <v>0</v>
      </c>
      <c r="Y4227" s="7">
        <v>0</v>
      </c>
      <c r="Z4227" s="7">
        <v>0</v>
      </c>
      <c r="AA4227" s="7">
        <v>0</v>
      </c>
      <c r="AB4227" s="7">
        <v>0</v>
      </c>
      <c r="AC4227" s="7">
        <v>1</v>
      </c>
      <c r="AD4227" s="7">
        <v>0</v>
      </c>
      <c r="AE4227">
        <v>2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</row>
    <row r="4228" spans="1:44" x14ac:dyDescent="0.25">
      <c r="A4228">
        <v>1570393</v>
      </c>
      <c r="B4228">
        <v>763262</v>
      </c>
      <c r="C4228">
        <v>22.882131605200001</v>
      </c>
      <c r="D4228">
        <v>39.434015136022801</v>
      </c>
      <c r="E4228" s="68" t="s">
        <v>1330</v>
      </c>
      <c r="F4228" s="8">
        <f>INDEX(Δεδομένα!$P:$P,MATCH('2020'!E4228,Δεδομένα!$O:$O,0))</f>
        <v>104</v>
      </c>
      <c r="G4228" s="6" t="s">
        <v>958</v>
      </c>
      <c r="H4228" s="2" t="str">
        <f>INDEX(Δεδομένα!B$1:B$51,MATCH('2020'!G4228,Δεδομένα!A$1:A$51,0))</f>
        <v>ΘΕΣΣΑΛΙΑΣ</v>
      </c>
      <c r="I4228" s="8">
        <f>INDEX(Δεδομένα!E$1:E$13,MATCH('2020'!H4228,Δεδομένα!D$1:D$13,0))</f>
        <v>6</v>
      </c>
      <c r="J4228" s="1">
        <v>44010</v>
      </c>
      <c r="K4228" s="6" t="s">
        <v>89</v>
      </c>
      <c r="L4228" s="36" t="str">
        <f t="shared" si="264"/>
        <v>28/06/2020 17:58</v>
      </c>
      <c r="M4228" s="1">
        <v>44010</v>
      </c>
      <c r="N4228" s="6" t="s">
        <v>700</v>
      </c>
      <c r="O4228" s="36" t="str">
        <f t="shared" si="265"/>
        <v>28/06/2020 19:45</v>
      </c>
      <c r="P4228" s="46">
        <f t="shared" si="266"/>
        <v>7.4305555550381541E-2</v>
      </c>
      <c r="Q4228" s="48">
        <v>0</v>
      </c>
      <c r="R4228" s="47">
        <f t="shared" si="267"/>
        <v>106.99999999254942</v>
      </c>
      <c r="S4228" s="6" t="s">
        <v>44</v>
      </c>
      <c r="T4228" s="6" t="s">
        <v>1774</v>
      </c>
      <c r="U4228" s="6" t="s">
        <v>5421</v>
      </c>
      <c r="V4228" s="6" t="s">
        <v>5422</v>
      </c>
      <c r="W4228" s="7">
        <v>0</v>
      </c>
      <c r="X4228" s="7">
        <v>0.5</v>
      </c>
      <c r="Y4228" s="7">
        <v>0</v>
      </c>
      <c r="Z4228" s="7">
        <v>0</v>
      </c>
      <c r="AA4228" s="7">
        <v>0.5</v>
      </c>
      <c r="AB4228" s="7">
        <v>0</v>
      </c>
      <c r="AC4228" s="7">
        <v>0</v>
      </c>
      <c r="AD4228" s="7">
        <v>0</v>
      </c>
      <c r="AE4228">
        <v>9</v>
      </c>
      <c r="AF4228">
        <v>0</v>
      </c>
      <c r="AG4228">
        <v>0</v>
      </c>
      <c r="AH4228">
        <v>0</v>
      </c>
      <c r="AI4228">
        <v>0</v>
      </c>
      <c r="AJ4228">
        <v>5</v>
      </c>
      <c r="AK4228">
        <v>5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</row>
    <row r="4229" spans="1:44" x14ac:dyDescent="0.25">
      <c r="A4229">
        <v>1568398</v>
      </c>
      <c r="B4229">
        <v>763296</v>
      </c>
      <c r="C4229">
        <v>22.009633431787499</v>
      </c>
      <c r="D4229">
        <v>37.122884499175399</v>
      </c>
      <c r="E4229" s="68" t="s">
        <v>937</v>
      </c>
      <c r="F4229" s="8">
        <f>INDEX(Δεδομένα!$P:$P,MATCH('2020'!E4229,Δεδομένα!$O:$O,0))</f>
        <v>143</v>
      </c>
      <c r="G4229" s="6" t="s">
        <v>841</v>
      </c>
      <c r="H4229" s="2" t="str">
        <f>INDEX(Δεδομένα!B$1:B$51,MATCH('2020'!G4229,Δεδομένα!A$1:A$51,0))</f>
        <v>ΠΕΛΛΟΠΟΝΗΣΟΥ</v>
      </c>
      <c r="I4229" s="8">
        <f>INDEX(Δεδομένα!E$1:E$13,MATCH('2020'!H4229,Δεδομένα!D$1:D$13,0))</f>
        <v>8</v>
      </c>
      <c r="J4229" s="1">
        <v>44010</v>
      </c>
      <c r="K4229" s="6" t="s">
        <v>2819</v>
      </c>
      <c r="L4229" s="36" t="str">
        <f t="shared" si="264"/>
        <v>28/06/2020 19:23</v>
      </c>
      <c r="M4229" s="1">
        <v>44010</v>
      </c>
      <c r="N4229" s="6" t="s">
        <v>629</v>
      </c>
      <c r="O4229" s="36" t="str">
        <f t="shared" si="265"/>
        <v>28/06/2020 21:05</v>
      </c>
      <c r="P4229" s="46">
        <f t="shared" si="266"/>
        <v>7.0833333331393078E-2</v>
      </c>
      <c r="Q4229" s="48">
        <v>0</v>
      </c>
      <c r="R4229" s="47">
        <f t="shared" si="267"/>
        <v>101.99999999720603</v>
      </c>
      <c r="S4229" s="6" t="s">
        <v>44</v>
      </c>
      <c r="T4229" s="6" t="s">
        <v>940</v>
      </c>
      <c r="U4229" s="6" t="s">
        <v>44</v>
      </c>
      <c r="V4229" s="6" t="s">
        <v>1680</v>
      </c>
      <c r="W4229" s="7">
        <v>0</v>
      </c>
      <c r="X4229" s="7">
        <v>0</v>
      </c>
      <c r="Y4229" s="7">
        <v>0</v>
      </c>
      <c r="Z4229" s="7">
        <v>0</v>
      </c>
      <c r="AA4229" s="7">
        <v>0</v>
      </c>
      <c r="AB4229" s="7">
        <v>4</v>
      </c>
      <c r="AC4229" s="7">
        <v>0</v>
      </c>
      <c r="AD4229" s="7">
        <v>0</v>
      </c>
      <c r="AE4229">
        <v>7</v>
      </c>
      <c r="AF4229">
        <v>0</v>
      </c>
      <c r="AG4229">
        <v>0</v>
      </c>
      <c r="AH4229">
        <v>0</v>
      </c>
      <c r="AI4229">
        <v>0</v>
      </c>
      <c r="AJ4229">
        <v>3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</row>
    <row r="4230" spans="1:44" x14ac:dyDescent="0.25">
      <c r="A4230">
        <v>1566613</v>
      </c>
      <c r="B4230">
        <v>763088</v>
      </c>
      <c r="C4230">
        <v>22.542367789680998</v>
      </c>
      <c r="D4230">
        <v>40.810310895243298</v>
      </c>
      <c r="E4230" s="68" t="s">
        <v>873</v>
      </c>
      <c r="F4230" s="8">
        <f>INDEX(Δεδομένα!$P:$P,MATCH('2020'!E4230,Δεδομένα!$O:$O,0))</f>
        <v>61</v>
      </c>
      <c r="G4230" s="6" t="s">
        <v>874</v>
      </c>
      <c r="H4230" s="2" t="str">
        <f>INDEX(Δεδομένα!B$1:B$51,MATCH('2020'!G4230,Δεδομένα!A$1:A$51,0))</f>
        <v>ΚΕΝΤΡΙΚΗΣ ΜΑΚΕΔΟΝΙΑΣ</v>
      </c>
      <c r="I4230" s="8">
        <f>INDEX(Δεδομένα!E$1:E$13,MATCH('2020'!H4230,Δεδομένα!D$1:D$13,0))</f>
        <v>3</v>
      </c>
      <c r="J4230" s="1">
        <v>44010</v>
      </c>
      <c r="K4230" s="6" t="s">
        <v>5402</v>
      </c>
      <c r="L4230" s="36" t="str">
        <f t="shared" si="264"/>
        <v>28/06/2020 06:09</v>
      </c>
      <c r="M4230" s="1">
        <v>44010</v>
      </c>
      <c r="N4230" s="6" t="s">
        <v>766</v>
      </c>
      <c r="O4230" s="36" t="str">
        <f t="shared" si="265"/>
        <v>28/06/2020 07:18</v>
      </c>
      <c r="P4230" s="46">
        <f t="shared" si="266"/>
        <v>4.7916666670062114E-2</v>
      </c>
      <c r="Q4230" s="48">
        <v>0</v>
      </c>
      <c r="R4230" s="47">
        <f t="shared" si="267"/>
        <v>69.000000004889444</v>
      </c>
      <c r="S4230" s="6" t="s">
        <v>877</v>
      </c>
      <c r="T4230" s="6" t="s">
        <v>878</v>
      </c>
      <c r="U4230" s="6" t="s">
        <v>1997</v>
      </c>
      <c r="V4230" s="6" t="s">
        <v>1998</v>
      </c>
      <c r="W4230" s="7">
        <v>0</v>
      </c>
      <c r="X4230" s="7">
        <v>0</v>
      </c>
      <c r="Y4230" s="7">
        <v>0</v>
      </c>
      <c r="Z4230" s="7">
        <v>0</v>
      </c>
      <c r="AA4230" s="7">
        <v>0</v>
      </c>
      <c r="AB4230" s="7">
        <v>0</v>
      </c>
      <c r="AC4230" s="7">
        <v>15</v>
      </c>
      <c r="AD4230" s="7">
        <v>0</v>
      </c>
      <c r="AE4230">
        <v>4</v>
      </c>
      <c r="AF4230">
        <v>0</v>
      </c>
      <c r="AG4230">
        <v>0</v>
      </c>
      <c r="AH4230">
        <v>0</v>
      </c>
      <c r="AI4230">
        <v>0</v>
      </c>
      <c r="AJ4230">
        <v>2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</row>
    <row r="4231" spans="1:44" x14ac:dyDescent="0.25">
      <c r="A4231">
        <v>1566625</v>
      </c>
      <c r="B4231">
        <v>763212</v>
      </c>
      <c r="C4231">
        <v>22.427492026766</v>
      </c>
      <c r="D4231">
        <v>40.743753740899599</v>
      </c>
      <c r="E4231" s="68" t="s">
        <v>873</v>
      </c>
      <c r="F4231" s="8">
        <f>INDEX(Δεδομένα!$P:$P,MATCH('2020'!E4231,Δεδομένα!$O:$O,0))</f>
        <v>61</v>
      </c>
      <c r="G4231" s="6" t="s">
        <v>874</v>
      </c>
      <c r="H4231" s="2" t="str">
        <f>INDEX(Δεδομένα!B$1:B$51,MATCH('2020'!G4231,Δεδομένα!A$1:A$51,0))</f>
        <v>ΚΕΝΤΡΙΚΗΣ ΜΑΚΕΔΟΝΙΑΣ</v>
      </c>
      <c r="I4231" s="8">
        <f>INDEX(Δεδομένα!E$1:E$13,MATCH('2020'!H4231,Δεδομένα!D$1:D$13,0))</f>
        <v>3</v>
      </c>
      <c r="J4231" s="1">
        <v>44010</v>
      </c>
      <c r="K4231" s="6" t="s">
        <v>647</v>
      </c>
      <c r="L4231" s="36" t="str">
        <f t="shared" si="264"/>
        <v>28/06/2020 15:29</v>
      </c>
      <c r="M4231" s="1">
        <v>44010</v>
      </c>
      <c r="N4231" s="6" t="s">
        <v>231</v>
      </c>
      <c r="O4231" s="36" t="str">
        <f t="shared" si="265"/>
        <v>28/06/2020 17:20</v>
      </c>
      <c r="P4231" s="46">
        <f t="shared" si="266"/>
        <v>7.7083333329937886E-2</v>
      </c>
      <c r="Q4231" s="48">
        <v>0</v>
      </c>
      <c r="R4231" s="47">
        <f t="shared" si="267"/>
        <v>110.99999999511056</v>
      </c>
      <c r="S4231" s="6" t="s">
        <v>877</v>
      </c>
      <c r="T4231" s="6" t="s">
        <v>878</v>
      </c>
      <c r="U4231" s="6" t="s">
        <v>1161</v>
      </c>
      <c r="V4231" s="6" t="s">
        <v>2396</v>
      </c>
      <c r="W4231" s="7">
        <v>0</v>
      </c>
      <c r="X4231" s="7">
        <v>0</v>
      </c>
      <c r="Y4231" s="7">
        <v>0</v>
      </c>
      <c r="Z4231" s="7">
        <v>0</v>
      </c>
      <c r="AA4231" s="7">
        <v>2</v>
      </c>
      <c r="AB4231" s="7">
        <v>0</v>
      </c>
      <c r="AC4231" s="7">
        <v>0</v>
      </c>
      <c r="AD4231" s="7">
        <v>0</v>
      </c>
      <c r="AE4231">
        <v>2</v>
      </c>
      <c r="AF4231">
        <v>0</v>
      </c>
      <c r="AG4231">
        <v>0</v>
      </c>
      <c r="AH4231">
        <v>0</v>
      </c>
      <c r="AI4231">
        <v>0</v>
      </c>
      <c r="AJ4231">
        <v>1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</row>
    <row r="4232" spans="1:44" x14ac:dyDescent="0.25">
      <c r="A4232">
        <v>1566982</v>
      </c>
      <c r="B4232">
        <v>763214</v>
      </c>
      <c r="C4232">
        <v>22.524505306674602</v>
      </c>
      <c r="D4232">
        <v>40.237424735973903</v>
      </c>
      <c r="E4232" s="68" t="s">
        <v>978</v>
      </c>
      <c r="F4232" s="8">
        <f>INDEX(Δεδομένα!$P:$P,MATCH('2020'!E4232,Δεδομένα!$O:$O,0))</f>
        <v>67</v>
      </c>
      <c r="G4232" s="6" t="s">
        <v>917</v>
      </c>
      <c r="H4232" s="2" t="str">
        <f>INDEX(Δεδομένα!B$1:B$51,MATCH('2020'!G4232,Δεδομένα!A$1:A$51,0))</f>
        <v>ΚΕΝΤΡΙΚΗΣ ΜΑΚΕΔΟΝΙΑΣ</v>
      </c>
      <c r="I4232" s="8">
        <f>INDEX(Δεδομένα!E$1:E$13,MATCH('2020'!H4232,Δεδομένα!D$1:D$13,0))</f>
        <v>3</v>
      </c>
      <c r="J4232" s="1">
        <v>44010</v>
      </c>
      <c r="K4232" s="6" t="s">
        <v>1562</v>
      </c>
      <c r="L4232" s="36" t="str">
        <f t="shared" si="264"/>
        <v>28/06/2020 15:43</v>
      </c>
      <c r="M4232" s="1">
        <v>44010</v>
      </c>
      <c r="N4232" s="6" t="s">
        <v>750</v>
      </c>
      <c r="O4232" s="36" t="str">
        <f t="shared" si="265"/>
        <v>28/06/2020 16:45</v>
      </c>
      <c r="P4232" s="46">
        <f t="shared" si="266"/>
        <v>4.3055555550381541E-2</v>
      </c>
      <c r="Q4232" s="48">
        <v>0</v>
      </c>
      <c r="R4232" s="47">
        <f t="shared" si="267"/>
        <v>61.999999992549419</v>
      </c>
      <c r="S4232" s="6" t="s">
        <v>917</v>
      </c>
      <c r="T4232" s="6" t="s">
        <v>980</v>
      </c>
      <c r="U4232" s="6" t="s">
        <v>2806</v>
      </c>
      <c r="V4232" s="6" t="s">
        <v>5413</v>
      </c>
      <c r="W4232" s="7">
        <v>0</v>
      </c>
      <c r="X4232" s="7">
        <v>0</v>
      </c>
      <c r="Y4232" s="7">
        <v>0</v>
      </c>
      <c r="Z4232" s="7">
        <v>0</v>
      </c>
      <c r="AA4232" s="7">
        <v>0</v>
      </c>
      <c r="AB4232" s="7">
        <v>0</v>
      </c>
      <c r="AC4232" s="7">
        <v>5</v>
      </c>
      <c r="AD4232" s="7">
        <v>0</v>
      </c>
      <c r="AE4232">
        <v>4</v>
      </c>
      <c r="AF4232">
        <v>0</v>
      </c>
      <c r="AG4232">
        <v>0</v>
      </c>
      <c r="AH4232">
        <v>0</v>
      </c>
      <c r="AI4232">
        <v>0</v>
      </c>
      <c r="AJ4232">
        <v>2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</row>
    <row r="4233" spans="1:44" x14ac:dyDescent="0.25">
      <c r="A4233">
        <v>1568480</v>
      </c>
      <c r="B4233">
        <v>763153</v>
      </c>
      <c r="C4233">
        <v>21.733384331429601</v>
      </c>
      <c r="D4233">
        <v>39.658432045849999</v>
      </c>
      <c r="E4233" s="68" t="s">
        <v>1155</v>
      </c>
      <c r="F4233" s="8">
        <f>INDEX(Δεδομένα!$P:$P,MATCH('2020'!E4233,Δεδομένα!$O:$O,0))</f>
        <v>111</v>
      </c>
      <c r="G4233" s="6" t="s">
        <v>884</v>
      </c>
      <c r="H4233" s="2" t="str">
        <f>INDEX(Δεδομένα!B$1:B$51,MATCH('2020'!G4233,Δεδομένα!A$1:A$51,0))</f>
        <v>ΘΕΣΣΑΛΙΑΣ</v>
      </c>
      <c r="I4233" s="8">
        <f>INDEX(Δεδομένα!E$1:E$13,MATCH('2020'!H4233,Δεδομένα!D$1:D$13,0))</f>
        <v>6</v>
      </c>
      <c r="J4233" s="1">
        <v>44010</v>
      </c>
      <c r="K4233" s="6" t="s">
        <v>2330</v>
      </c>
      <c r="L4233" s="36" t="str">
        <f t="shared" si="264"/>
        <v>28/06/2020 11:36</v>
      </c>
      <c r="M4233" s="1">
        <v>44010</v>
      </c>
      <c r="N4233" s="6" t="s">
        <v>1243</v>
      </c>
      <c r="O4233" s="36" t="str">
        <f t="shared" si="265"/>
        <v>28/06/2020 13:26</v>
      </c>
      <c r="P4233" s="46">
        <f t="shared" si="266"/>
        <v>7.6388888890505768E-2</v>
      </c>
      <c r="Q4233" s="48">
        <v>0</v>
      </c>
      <c r="R4233" s="47">
        <f t="shared" si="267"/>
        <v>110.00000000232831</v>
      </c>
      <c r="S4233" s="6" t="s">
        <v>44</v>
      </c>
      <c r="T4233" s="6" t="s">
        <v>1157</v>
      </c>
      <c r="U4233" s="6" t="s">
        <v>44</v>
      </c>
      <c r="V4233" s="6" t="s">
        <v>5406</v>
      </c>
      <c r="W4233" s="7">
        <v>0</v>
      </c>
      <c r="X4233" s="7">
        <v>0</v>
      </c>
      <c r="Y4233" s="7">
        <v>0</v>
      </c>
      <c r="Z4233" s="7">
        <v>0.2</v>
      </c>
      <c r="AA4233" s="7">
        <v>0</v>
      </c>
      <c r="AB4233" s="7">
        <v>0</v>
      </c>
      <c r="AC4233" s="7">
        <v>0</v>
      </c>
      <c r="AD4233" s="7">
        <v>0</v>
      </c>
      <c r="AE4233">
        <v>4</v>
      </c>
      <c r="AF4233">
        <v>0</v>
      </c>
      <c r="AG4233">
        <v>0</v>
      </c>
      <c r="AH4233">
        <v>0</v>
      </c>
      <c r="AI4233">
        <v>0</v>
      </c>
      <c r="AJ4233">
        <v>2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</row>
    <row r="4234" spans="1:44" x14ac:dyDescent="0.25">
      <c r="A4234">
        <v>1576636</v>
      </c>
      <c r="B4234">
        <v>763240</v>
      </c>
      <c r="C4234">
        <v>21.131781704266899</v>
      </c>
      <c r="D4234">
        <v>40.7934657173803</v>
      </c>
      <c r="E4234" s="68" t="s">
        <v>2026</v>
      </c>
      <c r="F4234" s="8">
        <f>INDEX(Δεδομένα!$P:$P,MATCH('2020'!E4234,Δεδομένα!$O:$O,0))</f>
        <v>74</v>
      </c>
      <c r="G4234" s="6" t="s">
        <v>1030</v>
      </c>
      <c r="H4234" s="2" t="str">
        <f>INDEX(Δεδομένα!B$1:B$51,MATCH('2020'!G4234,Δεδομένα!A$1:A$51,0))</f>
        <v>ΔΥΤΙΚΗΣ ΜΑΚΕΔΟΝΙΑΣ</v>
      </c>
      <c r="I4234" s="8">
        <f>INDEX(Δεδομένα!E$1:E$13,MATCH('2020'!H4234,Δεδομένα!D$1:D$13,0))</f>
        <v>4</v>
      </c>
      <c r="J4234" s="1">
        <v>44010</v>
      </c>
      <c r="K4234" s="6" t="s">
        <v>201</v>
      </c>
      <c r="L4234" s="36" t="str">
        <f t="shared" si="264"/>
        <v>28/06/2020 16:40</v>
      </c>
      <c r="M4234" s="1">
        <v>44010</v>
      </c>
      <c r="N4234" s="6" t="s">
        <v>770</v>
      </c>
      <c r="O4234" s="36" t="str">
        <f t="shared" si="265"/>
        <v>28/06/2020 17:57</v>
      </c>
      <c r="P4234" s="46">
        <f t="shared" si="266"/>
        <v>5.3472222221898846E-2</v>
      </c>
      <c r="Q4234" s="48">
        <v>0</v>
      </c>
      <c r="R4234" s="47">
        <f t="shared" si="267"/>
        <v>76.999999999534339</v>
      </c>
      <c r="S4234" s="6" t="s">
        <v>44</v>
      </c>
      <c r="T4234" s="6" t="s">
        <v>2957</v>
      </c>
      <c r="U4234" s="6" t="s">
        <v>44</v>
      </c>
      <c r="V4234" s="6" t="s">
        <v>5415</v>
      </c>
      <c r="W4234" s="7">
        <v>0</v>
      </c>
      <c r="X4234" s="7">
        <v>0</v>
      </c>
      <c r="Y4234" s="7">
        <v>0</v>
      </c>
      <c r="Z4234" s="7">
        <v>0.5</v>
      </c>
      <c r="AA4234" s="7">
        <v>0</v>
      </c>
      <c r="AB4234" s="7">
        <v>0</v>
      </c>
      <c r="AC4234" s="7">
        <v>0</v>
      </c>
      <c r="AD4234" s="7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</row>
    <row r="4235" spans="1:44" x14ac:dyDescent="0.25">
      <c r="A4235">
        <v>1576645</v>
      </c>
      <c r="B4235">
        <v>763264</v>
      </c>
      <c r="C4235">
        <v>21.580467536023701</v>
      </c>
      <c r="D4235">
        <v>40.846261766155003</v>
      </c>
      <c r="E4235" s="68" t="s">
        <v>2026</v>
      </c>
      <c r="F4235" s="8">
        <f>INDEX(Δεδομένα!$P:$P,MATCH('2020'!E4235,Δεδομένα!$O:$O,0))</f>
        <v>74</v>
      </c>
      <c r="G4235" s="6" t="s">
        <v>1030</v>
      </c>
      <c r="H4235" s="2" t="str">
        <f>INDEX(Δεδομένα!B$1:B$51,MATCH('2020'!G4235,Δεδομένα!A$1:A$51,0))</f>
        <v>ΔΥΤΙΚΗΣ ΜΑΚΕΔΟΝΙΑΣ</v>
      </c>
      <c r="I4235" s="8">
        <f>INDEX(Δεδομένα!E$1:E$13,MATCH('2020'!H4235,Δεδομένα!D$1:D$13,0))</f>
        <v>4</v>
      </c>
      <c r="J4235" s="1">
        <v>44010</v>
      </c>
      <c r="K4235" s="6" t="s">
        <v>85</v>
      </c>
      <c r="L4235" s="36" t="str">
        <f t="shared" si="264"/>
        <v>28/06/2020 17:50</v>
      </c>
      <c r="M4235" s="1">
        <v>44010</v>
      </c>
      <c r="N4235" s="6" t="s">
        <v>142</v>
      </c>
      <c r="O4235" s="36" t="str">
        <f t="shared" si="265"/>
        <v>28/06/2020 19:20</v>
      </c>
      <c r="P4235" s="46">
        <f t="shared" si="266"/>
        <v>6.25E-2</v>
      </c>
      <c r="Q4235" s="48">
        <v>0</v>
      </c>
      <c r="R4235" s="47">
        <f t="shared" si="267"/>
        <v>90</v>
      </c>
      <c r="S4235" s="6" t="s">
        <v>44</v>
      </c>
      <c r="T4235" s="6" t="s">
        <v>2027</v>
      </c>
      <c r="U4235" s="6" t="s">
        <v>44</v>
      </c>
      <c r="V4235" s="6" t="s">
        <v>5423</v>
      </c>
      <c r="W4235" s="7">
        <v>0</v>
      </c>
      <c r="X4235" s="7">
        <v>0</v>
      </c>
      <c r="Y4235" s="7">
        <v>0</v>
      </c>
      <c r="Z4235" s="7">
        <v>0.1</v>
      </c>
      <c r="AA4235" s="7">
        <v>0</v>
      </c>
      <c r="AB4235" s="7">
        <v>0</v>
      </c>
      <c r="AC4235" s="7">
        <v>0</v>
      </c>
      <c r="AD4235" s="7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</row>
    <row r="4236" spans="1:44" x14ac:dyDescent="0.25">
      <c r="A4236">
        <v>1569513</v>
      </c>
      <c r="B4236">
        <v>763246</v>
      </c>
      <c r="C4236">
        <v>26.0931278746495</v>
      </c>
      <c r="D4236">
        <v>38.320675851822003</v>
      </c>
      <c r="E4236" s="68" t="s">
        <v>1661</v>
      </c>
      <c r="F4236" s="8">
        <f>INDEX(Δεδομένα!$P:$P,MATCH('2020'!E4236,Δεδομένα!$O:$O,0))</f>
        <v>201</v>
      </c>
      <c r="G4236" s="6" t="s">
        <v>525</v>
      </c>
      <c r="H4236" s="2" t="str">
        <f>INDEX(Δεδομένα!B$1:B$51,MATCH('2020'!G4236,Δεδομένα!A$1:A$51,0))</f>
        <v>ΒΟΡΕΙΟΥ ΑΙΓΑΙΟΥ</v>
      </c>
      <c r="I4236" s="8">
        <f>INDEX(Δεδομένα!E$1:E$13,MATCH('2020'!H4236,Δεδομένα!D$1:D$13,0))</f>
        <v>11</v>
      </c>
      <c r="J4236" s="1">
        <v>44010</v>
      </c>
      <c r="K4236" s="6" t="s">
        <v>1803</v>
      </c>
      <c r="L4236" s="36" t="str">
        <f t="shared" si="264"/>
        <v>28/06/2020 17:07</v>
      </c>
      <c r="M4236" s="1">
        <v>44010</v>
      </c>
      <c r="N4236" s="6" t="s">
        <v>1057</v>
      </c>
      <c r="O4236" s="36" t="str">
        <f t="shared" si="265"/>
        <v>28/06/2020 17:26</v>
      </c>
      <c r="P4236" s="46">
        <f t="shared" si="266"/>
        <v>1.319444445107365E-2</v>
      </c>
      <c r="Q4236" s="48">
        <v>0</v>
      </c>
      <c r="R4236" s="47">
        <f t="shared" si="267"/>
        <v>19.000000009546056</v>
      </c>
      <c r="S4236" s="6" t="s">
        <v>44</v>
      </c>
      <c r="T4236" s="6" t="s">
        <v>527</v>
      </c>
      <c r="U4236" s="6" t="s">
        <v>537</v>
      </c>
      <c r="V4236" s="6" t="s">
        <v>5354</v>
      </c>
      <c r="W4236" s="7">
        <v>0</v>
      </c>
      <c r="X4236" s="7">
        <v>0</v>
      </c>
      <c r="Y4236" s="7">
        <v>0</v>
      </c>
      <c r="Z4236" s="7">
        <v>0</v>
      </c>
      <c r="AA4236" s="7">
        <v>0</v>
      </c>
      <c r="AB4236" s="7">
        <v>0</v>
      </c>
      <c r="AC4236" s="7">
        <v>0.5</v>
      </c>
      <c r="AD4236" s="7">
        <v>0</v>
      </c>
      <c r="AE4236">
        <v>9</v>
      </c>
      <c r="AF4236">
        <v>0</v>
      </c>
      <c r="AG4236">
        <v>0</v>
      </c>
      <c r="AH4236">
        <v>0</v>
      </c>
      <c r="AI4236">
        <v>0</v>
      </c>
      <c r="AJ4236">
        <v>4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</row>
    <row r="4237" spans="1:44" x14ac:dyDescent="0.25">
      <c r="A4237">
        <v>1569512</v>
      </c>
      <c r="B4237">
        <v>763299</v>
      </c>
      <c r="C4237">
        <v>26.0918732439393</v>
      </c>
      <c r="D4237">
        <v>38.320832644716802</v>
      </c>
      <c r="E4237" s="68" t="s">
        <v>1661</v>
      </c>
      <c r="F4237" s="8">
        <f>INDEX(Δεδομένα!$P:$P,MATCH('2020'!E4237,Δεδομένα!$O:$O,0))</f>
        <v>201</v>
      </c>
      <c r="G4237" s="6" t="s">
        <v>525</v>
      </c>
      <c r="H4237" s="2" t="str">
        <f>INDEX(Δεδομένα!B$1:B$51,MATCH('2020'!G4237,Δεδομένα!A$1:A$51,0))</f>
        <v>ΒΟΡΕΙΟΥ ΑΙΓΑΙΟΥ</v>
      </c>
      <c r="I4237" s="8">
        <f>INDEX(Δεδομένα!E$1:E$13,MATCH('2020'!H4237,Δεδομένα!D$1:D$13,0))</f>
        <v>11</v>
      </c>
      <c r="J4237" s="1">
        <v>44010</v>
      </c>
      <c r="K4237" s="6" t="s">
        <v>419</v>
      </c>
      <c r="L4237" s="36" t="str">
        <f t="shared" si="264"/>
        <v>28/06/2020 19:36</v>
      </c>
      <c r="M4237" s="1">
        <v>44010</v>
      </c>
      <c r="N4237" s="6" t="s">
        <v>3343</v>
      </c>
      <c r="O4237" s="36" t="str">
        <f t="shared" si="265"/>
        <v>28/06/2020 20:14</v>
      </c>
      <c r="P4237" s="46">
        <f t="shared" si="266"/>
        <v>2.6388888887595385E-2</v>
      </c>
      <c r="Q4237" s="48">
        <v>0</v>
      </c>
      <c r="R4237" s="47">
        <f t="shared" si="267"/>
        <v>37.999999998137355</v>
      </c>
      <c r="S4237" s="6" t="s">
        <v>44</v>
      </c>
      <c r="T4237" s="6" t="s">
        <v>527</v>
      </c>
      <c r="U4237" s="6" t="s">
        <v>537</v>
      </c>
      <c r="V4237" s="6" t="s">
        <v>5354</v>
      </c>
      <c r="W4237" s="7">
        <v>0</v>
      </c>
      <c r="X4237" s="7">
        <v>0</v>
      </c>
      <c r="Y4237" s="7">
        <v>0</v>
      </c>
      <c r="Z4237" s="7">
        <v>0</v>
      </c>
      <c r="AA4237" s="7">
        <v>0</v>
      </c>
      <c r="AB4237" s="7">
        <v>0</v>
      </c>
      <c r="AC4237" s="7">
        <v>0.05</v>
      </c>
      <c r="AD4237" s="7">
        <v>0</v>
      </c>
      <c r="AE4237">
        <v>7</v>
      </c>
      <c r="AF4237">
        <v>0</v>
      </c>
      <c r="AG4237">
        <v>0</v>
      </c>
      <c r="AH4237">
        <v>0</v>
      </c>
      <c r="AI4237">
        <v>0</v>
      </c>
      <c r="AJ4237">
        <v>3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</row>
    <row r="4238" spans="1:44" x14ac:dyDescent="0.25">
      <c r="A4238">
        <v>1567926</v>
      </c>
      <c r="B4238">
        <v>763579</v>
      </c>
      <c r="C4238">
        <v>21.509984852725001</v>
      </c>
      <c r="D4238">
        <v>38.316668754423297</v>
      </c>
      <c r="E4238" s="68" t="s">
        <v>334</v>
      </c>
      <c r="F4238" s="8">
        <f>INDEX(Δεδομένα!$P:$P,MATCH('2020'!E4238,Δεδομένα!$O:$O,0))</f>
        <v>127</v>
      </c>
      <c r="G4238" s="6" t="s">
        <v>335</v>
      </c>
      <c r="H4238" s="2" t="str">
        <f>INDEX(Δεδομένα!B$1:B$51,MATCH('2020'!G4238,Δεδομένα!A$1:A$51,0))</f>
        <v>ΔΥΤΙΚΗΣ ΕΛΛΑΔΟΣ</v>
      </c>
      <c r="I4238" s="8">
        <f>INDEX(Δεδομένα!E$1:E$13,MATCH('2020'!H4238,Δεδομένα!D$1:D$13,0))</f>
        <v>7</v>
      </c>
      <c r="J4238" s="1">
        <v>44011</v>
      </c>
      <c r="K4238" s="6" t="s">
        <v>530</v>
      </c>
      <c r="L4238" s="36" t="str">
        <f t="shared" si="264"/>
        <v>29/06/2020 17:05</v>
      </c>
      <c r="M4238" s="1">
        <v>44011</v>
      </c>
      <c r="N4238" s="6" t="s">
        <v>3663</v>
      </c>
      <c r="O4238" s="36" t="str">
        <f t="shared" si="265"/>
        <v>29/06/2020 21:11</v>
      </c>
      <c r="P4238" s="46">
        <f t="shared" si="266"/>
        <v>0.17083333333721384</v>
      </c>
      <c r="Q4238" s="48">
        <v>0</v>
      </c>
      <c r="R4238" s="47">
        <f t="shared" si="267"/>
        <v>246.00000000558794</v>
      </c>
      <c r="S4238" s="6" t="s">
        <v>44</v>
      </c>
      <c r="T4238" s="6" t="s">
        <v>343</v>
      </c>
      <c r="U4238" s="6" t="s">
        <v>44</v>
      </c>
      <c r="V4238" s="6" t="s">
        <v>350</v>
      </c>
      <c r="W4238" s="7">
        <v>0</v>
      </c>
      <c r="X4238" s="7">
        <v>0</v>
      </c>
      <c r="Y4238" s="7">
        <v>0</v>
      </c>
      <c r="Z4238" s="7">
        <v>0</v>
      </c>
      <c r="AA4238" s="7">
        <v>9</v>
      </c>
      <c r="AB4238" s="7">
        <v>0</v>
      </c>
      <c r="AC4238" s="7">
        <v>0</v>
      </c>
      <c r="AD4238" s="7">
        <v>0</v>
      </c>
      <c r="AE4238">
        <v>8</v>
      </c>
      <c r="AF4238">
        <v>0</v>
      </c>
      <c r="AG4238">
        <v>0</v>
      </c>
      <c r="AH4238">
        <v>0</v>
      </c>
      <c r="AI4238">
        <v>0</v>
      </c>
      <c r="AJ4238">
        <v>4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</row>
    <row r="4239" spans="1:44" x14ac:dyDescent="0.25">
      <c r="A4239">
        <v>1567408</v>
      </c>
      <c r="B4239">
        <v>763645</v>
      </c>
      <c r="C4239">
        <v>22.2346884817755</v>
      </c>
      <c r="D4239">
        <v>37.719296285179297</v>
      </c>
      <c r="E4239" s="68" t="s">
        <v>1593</v>
      </c>
      <c r="F4239" s="8">
        <f>INDEX(Δεδομένα!$P:$P,MATCH('2020'!E4239,Δεδομένα!$O:$O,0))</f>
        <v>139</v>
      </c>
      <c r="G4239" s="6" t="s">
        <v>932</v>
      </c>
      <c r="H4239" s="2" t="str">
        <f>INDEX(Δεδομένα!B$1:B$51,MATCH('2020'!G4239,Δεδομένα!A$1:A$51,0))</f>
        <v>ΠΕΛΛΟΠΟΝΗΣΟΥ</v>
      </c>
      <c r="I4239" s="8">
        <f>INDEX(Δεδομένα!E$1:E$13,MATCH('2020'!H4239,Δεδομένα!D$1:D$13,0))</f>
        <v>8</v>
      </c>
      <c r="J4239" s="1">
        <v>44011</v>
      </c>
      <c r="K4239" s="6" t="s">
        <v>629</v>
      </c>
      <c r="L4239" s="36" t="str">
        <f t="shared" si="264"/>
        <v>29/06/2020 21:05</v>
      </c>
      <c r="M4239" s="1">
        <v>44011</v>
      </c>
      <c r="N4239" s="6" t="s">
        <v>1662</v>
      </c>
      <c r="O4239" s="36" t="str">
        <f t="shared" si="265"/>
        <v>29/06/2020 23:10</v>
      </c>
      <c r="P4239" s="46">
        <f t="shared" si="266"/>
        <v>8.6805555562023073E-2</v>
      </c>
      <c r="Q4239" s="48">
        <v>0</v>
      </c>
      <c r="R4239" s="47">
        <f t="shared" si="267"/>
        <v>125.00000000931323</v>
      </c>
      <c r="S4239" s="6" t="s">
        <v>44</v>
      </c>
      <c r="T4239" s="6" t="s">
        <v>1894</v>
      </c>
      <c r="U4239" s="6" t="s">
        <v>44</v>
      </c>
      <c r="V4239" s="6" t="s">
        <v>5439</v>
      </c>
      <c r="W4239" s="7">
        <v>0</v>
      </c>
      <c r="X4239" s="7">
        <v>0.05</v>
      </c>
      <c r="Y4239" s="7">
        <v>0</v>
      </c>
      <c r="Z4239" s="7">
        <v>0</v>
      </c>
      <c r="AA4239" s="7">
        <v>0</v>
      </c>
      <c r="AB4239" s="7">
        <v>0</v>
      </c>
      <c r="AC4239" s="7">
        <v>0</v>
      </c>
      <c r="AD4239" s="7">
        <v>0</v>
      </c>
      <c r="AE4239">
        <v>7</v>
      </c>
      <c r="AF4239">
        <v>7</v>
      </c>
      <c r="AG4239">
        <v>0</v>
      </c>
      <c r="AH4239">
        <v>0</v>
      </c>
      <c r="AI4239">
        <v>0</v>
      </c>
      <c r="AJ4239">
        <v>3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</row>
    <row r="4240" spans="1:44" x14ac:dyDescent="0.25">
      <c r="A4240">
        <v>1568721</v>
      </c>
      <c r="B4240">
        <v>763408</v>
      </c>
      <c r="C4240">
        <v>23.964285464602298</v>
      </c>
      <c r="D4240">
        <v>37.773474195643601</v>
      </c>
      <c r="E4240" s="68" t="s">
        <v>2894</v>
      </c>
      <c r="F4240" s="8">
        <f>INDEX(Δεδομένα!$P:$P,MATCH('2020'!E4240,Δεδομένα!$O:$O,0))</f>
        <v>15</v>
      </c>
      <c r="G4240" s="6" t="s">
        <v>41</v>
      </c>
      <c r="H4240" s="2" t="str">
        <f>INDEX(Δεδομένα!B$1:B$51,MATCH('2020'!G4240,Δεδομένα!A$1:A$51,0))</f>
        <v>ΑΤΤΙΚΗΣ</v>
      </c>
      <c r="I4240" s="8">
        <f>INDEX(Δεδομένα!E$1:E$13,MATCH('2020'!H4240,Δεδομένα!D$1:D$13,0))</f>
        <v>1</v>
      </c>
      <c r="J4240" s="1">
        <v>44011</v>
      </c>
      <c r="K4240" s="6" t="s">
        <v>1853</v>
      </c>
      <c r="L4240" s="36" t="str">
        <f t="shared" si="264"/>
        <v>29/06/2020 07:10</v>
      </c>
      <c r="M4240" s="1">
        <v>44011</v>
      </c>
      <c r="N4240" s="6" t="s">
        <v>677</v>
      </c>
      <c r="O4240" s="36" t="str">
        <f t="shared" si="265"/>
        <v>29/06/2020 07:50</v>
      </c>
      <c r="P4240" s="46">
        <f t="shared" si="266"/>
        <v>2.7777777781011537E-2</v>
      </c>
      <c r="Q4240" s="48">
        <v>0</v>
      </c>
      <c r="R4240" s="47">
        <f t="shared" si="267"/>
        <v>40.000000004656613</v>
      </c>
      <c r="S4240" s="6" t="s">
        <v>44</v>
      </c>
      <c r="T4240" s="6" t="s">
        <v>2896</v>
      </c>
      <c r="U4240" s="6" t="s">
        <v>2897</v>
      </c>
      <c r="V4240" s="6" t="s">
        <v>5429</v>
      </c>
      <c r="W4240" s="7">
        <v>0</v>
      </c>
      <c r="X4240" s="7">
        <v>0</v>
      </c>
      <c r="Y4240" s="7">
        <v>0</v>
      </c>
      <c r="Z4240" s="7">
        <v>0</v>
      </c>
      <c r="AA4240" s="7">
        <v>0</v>
      </c>
      <c r="AB4240" s="7">
        <v>0.5</v>
      </c>
      <c r="AC4240" s="7">
        <v>0</v>
      </c>
      <c r="AD4240" s="7">
        <v>0</v>
      </c>
      <c r="AE4240">
        <v>4</v>
      </c>
      <c r="AF4240">
        <v>0</v>
      </c>
      <c r="AG4240">
        <v>0</v>
      </c>
      <c r="AH4240">
        <v>0</v>
      </c>
      <c r="AI4240">
        <v>4</v>
      </c>
      <c r="AJ4240">
        <v>2</v>
      </c>
      <c r="AK4240">
        <v>2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</row>
    <row r="4241" spans="1:44" x14ac:dyDescent="0.25">
      <c r="A4241">
        <v>1566742</v>
      </c>
      <c r="B4241">
        <v>763525</v>
      </c>
      <c r="C4241">
        <v>21.405596680022601</v>
      </c>
      <c r="D4241">
        <v>40.202773784435898</v>
      </c>
      <c r="E4241" s="68" t="s">
        <v>889</v>
      </c>
      <c r="F4241" s="8">
        <f>INDEX(Δεδομένα!$P:$P,MATCH('2020'!E4241,Δεδομένα!$O:$O,0))</f>
        <v>79</v>
      </c>
      <c r="G4241" s="6" t="s">
        <v>890</v>
      </c>
      <c r="H4241" s="2" t="str">
        <f>INDEX(Δεδομένα!B$1:B$51,MATCH('2020'!G4241,Δεδομένα!A$1:A$51,0))</f>
        <v>ΔΥΤΙΚΗΣ ΜΑΚΕΔΟΝΙΑΣ</v>
      </c>
      <c r="I4241" s="8">
        <f>INDEX(Δεδομένα!E$1:E$13,MATCH('2020'!H4241,Δεδομένα!D$1:D$13,0))</f>
        <v>4</v>
      </c>
      <c r="J4241" s="1">
        <v>44011</v>
      </c>
      <c r="K4241" s="6" t="s">
        <v>342</v>
      </c>
      <c r="L4241" s="36" t="str">
        <f t="shared" si="264"/>
        <v>29/06/2020 14:43</v>
      </c>
      <c r="M4241" s="1">
        <v>44011</v>
      </c>
      <c r="N4241" s="6" t="s">
        <v>281</v>
      </c>
      <c r="O4241" s="36" t="str">
        <f t="shared" si="265"/>
        <v>29/06/2020 16:00</v>
      </c>
      <c r="P4241" s="46">
        <f t="shared" si="266"/>
        <v>5.3472222221898846E-2</v>
      </c>
      <c r="Q4241" s="48">
        <v>0</v>
      </c>
      <c r="R4241" s="47">
        <f t="shared" si="267"/>
        <v>76.999999999534339</v>
      </c>
      <c r="S4241" s="6" t="s">
        <v>890</v>
      </c>
      <c r="T4241" s="6" t="s">
        <v>893</v>
      </c>
      <c r="U4241" s="6" t="s">
        <v>44</v>
      </c>
      <c r="V4241" s="6" t="s">
        <v>5435</v>
      </c>
      <c r="W4241" s="7">
        <v>0</v>
      </c>
      <c r="X4241" s="7">
        <v>0</v>
      </c>
      <c r="Y4241" s="7">
        <v>0</v>
      </c>
      <c r="Z4241" s="7">
        <v>0</v>
      </c>
      <c r="AA4241" s="7">
        <v>0</v>
      </c>
      <c r="AB4241" s="7">
        <v>4.5</v>
      </c>
      <c r="AC4241" s="7">
        <v>0</v>
      </c>
      <c r="AD4241" s="7">
        <v>0</v>
      </c>
      <c r="AE4241">
        <v>8</v>
      </c>
      <c r="AF4241">
        <v>0</v>
      </c>
      <c r="AG4241">
        <v>0</v>
      </c>
      <c r="AH4241">
        <v>0</v>
      </c>
      <c r="AI4241">
        <v>0</v>
      </c>
      <c r="AJ4241">
        <v>3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</row>
    <row r="4242" spans="1:44" x14ac:dyDescent="0.25">
      <c r="A4242">
        <v>1566790</v>
      </c>
      <c r="B4242">
        <v>763613</v>
      </c>
      <c r="C4242">
        <v>25.9747793273661</v>
      </c>
      <c r="D4242">
        <v>40.876208071912501</v>
      </c>
      <c r="E4242" s="68" t="s">
        <v>147</v>
      </c>
      <c r="F4242" s="8">
        <f>INDEX(Δεδομένα!$P:$P,MATCH('2020'!E4242,Δεδομένα!$O:$O,0))</f>
        <v>33</v>
      </c>
      <c r="G4242" s="6" t="s">
        <v>148</v>
      </c>
      <c r="H4242" s="2" t="str">
        <f>INDEX(Δεδομένα!B$1:B$51,MATCH('2020'!G4242,Δεδομένα!A$1:A$51,0))</f>
        <v>ΑΝΑΤΟΛΙΚΗΣ ΜΑΚΕΔΟΝΙΑΣ ΚΑΙ ΘΡΑΚΗΣ</v>
      </c>
      <c r="I4242" s="8">
        <f>INDEX(Δεδομένα!E$1:E$13,MATCH('2020'!H4242,Δεδομένα!D$1:D$13,0))</f>
        <v>2</v>
      </c>
      <c r="J4242" s="1">
        <v>44011</v>
      </c>
      <c r="K4242" s="6" t="s">
        <v>1277</v>
      </c>
      <c r="L4242" s="36" t="str">
        <f t="shared" si="264"/>
        <v>29/06/2020 19:32</v>
      </c>
      <c r="M4242" s="1">
        <v>44011</v>
      </c>
      <c r="N4242" s="6" t="s">
        <v>107</v>
      </c>
      <c r="O4242" s="36" t="str">
        <f t="shared" si="265"/>
        <v>29/06/2020 20:20</v>
      </c>
      <c r="P4242" s="46">
        <f t="shared" si="266"/>
        <v>3.3333333332848269E-2</v>
      </c>
      <c r="Q4242" s="48">
        <v>0</v>
      </c>
      <c r="R4242" s="47">
        <f t="shared" si="267"/>
        <v>47.999999999301508</v>
      </c>
      <c r="S4242" s="6" t="s">
        <v>151</v>
      </c>
      <c r="T4242" s="6" t="s">
        <v>150</v>
      </c>
      <c r="U4242" s="6" t="s">
        <v>44</v>
      </c>
      <c r="V4242" s="6" t="s">
        <v>5437</v>
      </c>
      <c r="W4242" s="7">
        <v>0</v>
      </c>
      <c r="X4242" s="7">
        <v>0</v>
      </c>
      <c r="Y4242" s="7">
        <v>0</v>
      </c>
      <c r="Z4242" s="7">
        <v>0</v>
      </c>
      <c r="AA4242" s="7">
        <v>0</v>
      </c>
      <c r="AB4242" s="7">
        <v>0</v>
      </c>
      <c r="AC4242" s="7">
        <v>1</v>
      </c>
      <c r="AD4242" s="7">
        <v>0</v>
      </c>
      <c r="AE4242">
        <v>2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</row>
    <row r="4243" spans="1:44" x14ac:dyDescent="0.25">
      <c r="A4243">
        <v>1566773</v>
      </c>
      <c r="B4243">
        <v>763660</v>
      </c>
      <c r="C4243">
        <v>26.294937114304101</v>
      </c>
      <c r="D4243">
        <v>40.869177867002897</v>
      </c>
      <c r="E4243" s="68" t="s">
        <v>165</v>
      </c>
      <c r="F4243" s="8">
        <f>INDEX(Δεδομένα!$P:$P,MATCH('2020'!E4243,Δεδομένα!$O:$O,0))</f>
        <v>247</v>
      </c>
      <c r="G4243" s="6" t="s">
        <v>148</v>
      </c>
      <c r="H4243" s="2" t="str">
        <f>INDEX(Δεδομένα!B$1:B$51,MATCH('2020'!G4243,Δεδομένα!A$1:A$51,0))</f>
        <v>ΑΝΑΤΟΛΙΚΗΣ ΜΑΚΕΔΟΝΙΑΣ ΚΑΙ ΘΡΑΚΗΣ</v>
      </c>
      <c r="I4243" s="8">
        <f>INDEX(Δεδομένα!E$1:E$13,MATCH('2020'!H4243,Δεδομένα!D$1:D$13,0))</f>
        <v>2</v>
      </c>
      <c r="J4243" s="1">
        <v>44011</v>
      </c>
      <c r="K4243" s="6" t="s">
        <v>1657</v>
      </c>
      <c r="L4243" s="36" t="str">
        <f t="shared" si="264"/>
        <v>29/06/2020 21:46</v>
      </c>
      <c r="M4243" s="1">
        <v>44011</v>
      </c>
      <c r="N4243" s="6" t="s">
        <v>634</v>
      </c>
      <c r="O4243" s="36" t="str">
        <f t="shared" si="265"/>
        <v>29/06/2020 23:00</v>
      </c>
      <c r="P4243" s="46">
        <f t="shared" si="266"/>
        <v>5.1388888889050577E-2</v>
      </c>
      <c r="Q4243" s="48">
        <v>0</v>
      </c>
      <c r="R4243" s="47">
        <f t="shared" si="267"/>
        <v>74.000000000232831</v>
      </c>
      <c r="S4243" s="6" t="s">
        <v>151</v>
      </c>
      <c r="T4243" s="6" t="s">
        <v>150</v>
      </c>
      <c r="U4243" s="6" t="s">
        <v>44</v>
      </c>
      <c r="V4243" s="6" t="s">
        <v>168</v>
      </c>
      <c r="W4243" s="7">
        <v>0</v>
      </c>
      <c r="X4243" s="7">
        <v>0</v>
      </c>
      <c r="Y4243" s="7">
        <v>0</v>
      </c>
      <c r="Z4243" s="7">
        <v>0.5</v>
      </c>
      <c r="AA4243" s="7">
        <v>0</v>
      </c>
      <c r="AB4243" s="7">
        <v>0</v>
      </c>
      <c r="AC4243" s="7">
        <v>0</v>
      </c>
      <c r="AD4243" s="7">
        <v>0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1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</row>
    <row r="4244" spans="1:44" x14ac:dyDescent="0.25">
      <c r="A4244">
        <v>1566920</v>
      </c>
      <c r="B4244">
        <v>743446</v>
      </c>
      <c r="C4244">
        <v>27.9495578981386</v>
      </c>
      <c r="D4244">
        <v>36.2955449254953</v>
      </c>
      <c r="E4244" s="68" t="s">
        <v>1599</v>
      </c>
      <c r="F4244" s="8">
        <f>INDEX(Δεδομένα!$P:$P,MATCH('2020'!E4244,Δεδομένα!$O:$O,0))</f>
        <v>238</v>
      </c>
      <c r="G4244" s="6" t="s">
        <v>1600</v>
      </c>
      <c r="H4244" s="2" t="str">
        <f>INDEX(Δεδομένα!B$1:B$51,MATCH('2020'!G4244,Δεδομένα!A$1:A$51,0))</f>
        <v>ΙΟΝΙΩΝ ΝΗΣΩΝ</v>
      </c>
      <c r="I4244" s="8">
        <f>INDEX(Δεδομένα!E$1:E$13,MATCH('2020'!H4244,Δεδομένα!D$1:D$13,0))</f>
        <v>13</v>
      </c>
      <c r="J4244" s="1">
        <v>44011</v>
      </c>
      <c r="K4244" s="6" t="s">
        <v>591</v>
      </c>
      <c r="L4244" s="36" t="str">
        <f t="shared" si="264"/>
        <v>29/06/2020 09:30</v>
      </c>
      <c r="M4244" s="1">
        <v>44011</v>
      </c>
      <c r="N4244" s="6" t="s">
        <v>4177</v>
      </c>
      <c r="O4244" s="36" t="str">
        <f t="shared" si="265"/>
        <v>29/06/2020 09:55</v>
      </c>
      <c r="P4244" s="46">
        <f t="shared" si="266"/>
        <v>1.7361111109494232E-2</v>
      </c>
      <c r="Q4244" s="48">
        <v>0</v>
      </c>
      <c r="R4244" s="47">
        <f t="shared" si="267"/>
        <v>24.999999997671694</v>
      </c>
      <c r="S4244" s="6" t="s">
        <v>44</v>
      </c>
      <c r="T4244" s="6" t="s">
        <v>1601</v>
      </c>
      <c r="U4244" s="6" t="s">
        <v>44</v>
      </c>
      <c r="V4244" s="6" t="s">
        <v>3045</v>
      </c>
      <c r="W4244" s="7">
        <v>0</v>
      </c>
      <c r="X4244" s="7">
        <v>0</v>
      </c>
      <c r="Y4244" s="7">
        <v>0</v>
      </c>
      <c r="Z4244" s="7">
        <v>0</v>
      </c>
      <c r="AA4244" s="7">
        <v>0</v>
      </c>
      <c r="AB4244" s="7">
        <v>0</v>
      </c>
      <c r="AC4244" s="7">
        <v>0</v>
      </c>
      <c r="AD4244" s="7">
        <v>0</v>
      </c>
      <c r="AE4244">
        <v>3</v>
      </c>
      <c r="AF4244">
        <v>0</v>
      </c>
      <c r="AG4244">
        <v>0</v>
      </c>
      <c r="AH4244">
        <v>0</v>
      </c>
      <c r="AI4244">
        <v>0</v>
      </c>
      <c r="AJ4244">
        <v>1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</row>
    <row r="4245" spans="1:44" x14ac:dyDescent="0.25">
      <c r="A4245">
        <v>1566882</v>
      </c>
      <c r="B4245">
        <v>763399</v>
      </c>
      <c r="C4245">
        <v>20.988050457727201</v>
      </c>
      <c r="D4245">
        <v>37.707392588255303</v>
      </c>
      <c r="E4245" s="68" t="s">
        <v>1599</v>
      </c>
      <c r="F4245" s="8">
        <f>INDEX(Δεδομένα!$P:$P,MATCH('2020'!E4245,Δεδομένα!$O:$O,0))</f>
        <v>238</v>
      </c>
      <c r="G4245" s="6" t="s">
        <v>1600</v>
      </c>
      <c r="H4245" s="2" t="str">
        <f>INDEX(Δεδομένα!B$1:B$51,MATCH('2020'!G4245,Δεδομένα!A$1:A$51,0))</f>
        <v>ΙΟΝΙΩΝ ΝΗΣΩΝ</v>
      </c>
      <c r="I4245" s="8">
        <f>INDEX(Δεδομένα!E$1:E$13,MATCH('2020'!H4245,Δεδομένα!D$1:D$13,0))</f>
        <v>13</v>
      </c>
      <c r="J4245" s="1">
        <v>44011</v>
      </c>
      <c r="K4245" s="6" t="s">
        <v>757</v>
      </c>
      <c r="L4245" s="36" t="str">
        <f t="shared" si="264"/>
        <v>29/06/2020 05:23</v>
      </c>
      <c r="M4245" s="1">
        <v>44011</v>
      </c>
      <c r="N4245" s="6" t="s">
        <v>4840</v>
      </c>
      <c r="O4245" s="36" t="str">
        <f t="shared" si="265"/>
        <v>29/06/2020 06:35</v>
      </c>
      <c r="P4245" s="46">
        <f t="shared" si="266"/>
        <v>4.9999999995634425E-2</v>
      </c>
      <c r="Q4245" s="48">
        <v>0</v>
      </c>
      <c r="R4245" s="47">
        <f t="shared" si="267"/>
        <v>71.999999993713573</v>
      </c>
      <c r="S4245" s="6" t="s">
        <v>44</v>
      </c>
      <c r="T4245" s="6" t="s">
        <v>1601</v>
      </c>
      <c r="U4245" s="6" t="s">
        <v>44</v>
      </c>
      <c r="V4245" s="6" t="s">
        <v>5428</v>
      </c>
      <c r="W4245" s="7">
        <v>0</v>
      </c>
      <c r="X4245" s="7">
        <v>0</v>
      </c>
      <c r="Y4245" s="7">
        <v>0</v>
      </c>
      <c r="Z4245" s="7">
        <v>0</v>
      </c>
      <c r="AA4245" s="7">
        <v>0</v>
      </c>
      <c r="AB4245" s="7">
        <v>3</v>
      </c>
      <c r="AC4245" s="7">
        <v>0</v>
      </c>
      <c r="AD4245" s="7">
        <v>0</v>
      </c>
      <c r="AE4245">
        <v>2</v>
      </c>
      <c r="AF4245">
        <v>0</v>
      </c>
      <c r="AG4245">
        <v>0</v>
      </c>
      <c r="AH4245">
        <v>0</v>
      </c>
      <c r="AI4245">
        <v>0</v>
      </c>
      <c r="AJ4245">
        <v>1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</row>
    <row r="4246" spans="1:44" x14ac:dyDescent="0.25">
      <c r="A4246">
        <v>1566956</v>
      </c>
      <c r="B4246">
        <v>763540</v>
      </c>
      <c r="C4246">
        <v>21.3865427275469</v>
      </c>
      <c r="D4246">
        <v>38.046779526662498</v>
      </c>
      <c r="E4246" s="68" t="s">
        <v>900</v>
      </c>
      <c r="F4246" s="8">
        <f>INDEX(Δεδομένα!$P:$P,MATCH('2020'!E4246,Δεδομένα!$O:$O,0))</f>
        <v>136</v>
      </c>
      <c r="G4246" s="6" t="s">
        <v>357</v>
      </c>
      <c r="H4246" s="2" t="str">
        <f>INDEX(Δεδομένα!B$1:B$51,MATCH('2020'!G4246,Δεδομένα!A$1:A$51,0))</f>
        <v>ΔΥΤΙΚΗΣ ΕΛΛΑΔΟΣ</v>
      </c>
      <c r="I4246" s="8">
        <f>INDEX(Δεδομένα!E$1:E$13,MATCH('2020'!H4246,Δεδομένα!D$1:D$13,0))</f>
        <v>7</v>
      </c>
      <c r="J4246" s="1">
        <v>44011</v>
      </c>
      <c r="K4246" s="6" t="s">
        <v>363</v>
      </c>
      <c r="L4246" s="36" t="str">
        <f t="shared" si="264"/>
        <v>29/06/2020 14:40</v>
      </c>
      <c r="M4246" s="1">
        <v>44011</v>
      </c>
      <c r="N4246" s="6" t="s">
        <v>104</v>
      </c>
      <c r="O4246" s="36" t="str">
        <f t="shared" si="265"/>
        <v>29/06/2020 15:30</v>
      </c>
      <c r="P4246" s="46">
        <f t="shared" si="266"/>
        <v>3.4722222226264421E-2</v>
      </c>
      <c r="Q4246" s="48">
        <v>0</v>
      </c>
      <c r="R4246" s="47">
        <f t="shared" si="267"/>
        <v>50.000000005820766</v>
      </c>
      <c r="S4246" s="6" t="s">
        <v>928</v>
      </c>
      <c r="T4246" s="6" t="s">
        <v>1058</v>
      </c>
      <c r="U4246" s="6" t="s">
        <v>1857</v>
      </c>
      <c r="V4246" s="6" t="s">
        <v>5436</v>
      </c>
      <c r="W4246" s="7">
        <v>0</v>
      </c>
      <c r="X4246" s="7">
        <v>0</v>
      </c>
      <c r="Y4246" s="7">
        <v>0</v>
      </c>
      <c r="Z4246" s="7">
        <v>0</v>
      </c>
      <c r="AA4246" s="7">
        <v>1</v>
      </c>
      <c r="AB4246" s="7">
        <v>0</v>
      </c>
      <c r="AC4246" s="7">
        <v>0</v>
      </c>
      <c r="AD4246" s="7">
        <v>0</v>
      </c>
      <c r="AE4246">
        <v>2</v>
      </c>
      <c r="AF4246">
        <v>0</v>
      </c>
      <c r="AG4246">
        <v>0</v>
      </c>
      <c r="AH4246">
        <v>0</v>
      </c>
      <c r="AI4246">
        <v>0</v>
      </c>
      <c r="AJ4246">
        <v>1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</row>
    <row r="4247" spans="1:44" x14ac:dyDescent="0.25">
      <c r="A4247">
        <v>1566847</v>
      </c>
      <c r="B4247">
        <v>763532</v>
      </c>
      <c r="C4247">
        <v>22.723950555656799</v>
      </c>
      <c r="D4247">
        <v>40.783851942180398</v>
      </c>
      <c r="E4247" s="68" t="s">
        <v>175</v>
      </c>
      <c r="F4247" s="8">
        <f>INDEX(Δεδομένα!$P:$P,MATCH('2020'!E4247,Δεδομένα!$O:$O,0))</f>
        <v>44</v>
      </c>
      <c r="G4247" s="6" t="s">
        <v>170</v>
      </c>
      <c r="H4247" s="2" t="str">
        <f>INDEX(Δεδομένα!B$1:B$51,MATCH('2020'!G4247,Δεδομένα!A$1:A$51,0))</f>
        <v>ΚΕΝΤΡΙΚΗΣ ΜΑΚΕΔΟΝΙΑΣ</v>
      </c>
      <c r="I4247" s="8">
        <f>INDEX(Δεδομένα!E$1:E$13,MATCH('2020'!H4247,Δεδομένα!D$1:D$13,0))</f>
        <v>3</v>
      </c>
      <c r="J4247" s="1">
        <v>44011</v>
      </c>
      <c r="K4247" s="6" t="s">
        <v>1958</v>
      </c>
      <c r="L4247" s="36" t="str">
        <f t="shared" si="264"/>
        <v>29/06/2020 14:59</v>
      </c>
      <c r="M4247" s="1">
        <v>44011</v>
      </c>
      <c r="N4247" s="6" t="s">
        <v>336</v>
      </c>
      <c r="O4247" s="36" t="str">
        <f t="shared" si="265"/>
        <v>29/06/2020 17:40</v>
      </c>
      <c r="P4247" s="46">
        <f t="shared" si="266"/>
        <v>0.11180555555620231</v>
      </c>
      <c r="Q4247" s="48">
        <v>0</v>
      </c>
      <c r="R4247" s="47">
        <f t="shared" si="267"/>
        <v>161.00000000093132</v>
      </c>
      <c r="S4247" s="6" t="s">
        <v>205</v>
      </c>
      <c r="T4247" s="6" t="s">
        <v>187</v>
      </c>
      <c r="U4247" s="6" t="s">
        <v>44</v>
      </c>
      <c r="V4247" s="6" t="s">
        <v>4861</v>
      </c>
      <c r="W4247" s="7">
        <v>0</v>
      </c>
      <c r="X4247" s="7">
        <v>0</v>
      </c>
      <c r="Y4247" s="7">
        <v>0</v>
      </c>
      <c r="Z4247" s="7">
        <v>0</v>
      </c>
      <c r="AA4247" s="7">
        <v>0</v>
      </c>
      <c r="AB4247" s="7">
        <v>0</v>
      </c>
      <c r="AC4247" s="7">
        <v>5</v>
      </c>
      <c r="AD4247" s="7">
        <v>0</v>
      </c>
      <c r="AE4247">
        <v>6</v>
      </c>
      <c r="AF4247">
        <v>0</v>
      </c>
      <c r="AG4247">
        <v>0</v>
      </c>
      <c r="AH4247">
        <v>0</v>
      </c>
      <c r="AI4247">
        <v>0</v>
      </c>
      <c r="AJ4247">
        <v>3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</row>
    <row r="4248" spans="1:44" x14ac:dyDescent="0.25">
      <c r="A4248">
        <v>1569380</v>
      </c>
      <c r="B4248">
        <v>763585</v>
      </c>
      <c r="C4248">
        <v>23.124650609706102</v>
      </c>
      <c r="D4248">
        <v>40.480956247280297</v>
      </c>
      <c r="E4248" s="68" t="s">
        <v>212</v>
      </c>
      <c r="F4248" s="8">
        <f>INDEX(Δεδομένα!$P:$P,MATCH('2020'!E4248,Δεδομένα!$O:$O,0))</f>
        <v>46</v>
      </c>
      <c r="G4248" s="6" t="s">
        <v>170</v>
      </c>
      <c r="H4248" s="2" t="str">
        <f>INDEX(Δεδομένα!B$1:B$51,MATCH('2020'!G4248,Δεδομένα!A$1:A$51,0))</f>
        <v>ΚΕΝΤΡΙΚΗΣ ΜΑΚΕΔΟΝΙΑΣ</v>
      </c>
      <c r="I4248" s="8">
        <f>INDEX(Δεδομένα!E$1:E$13,MATCH('2020'!H4248,Δεδομένα!D$1:D$13,0))</f>
        <v>3</v>
      </c>
      <c r="J4248" s="1">
        <v>44011</v>
      </c>
      <c r="K4248" s="6" t="s">
        <v>1385</v>
      </c>
      <c r="L4248" s="36" t="str">
        <f t="shared" si="264"/>
        <v>29/06/2020 17:48</v>
      </c>
      <c r="M4248" s="1">
        <v>44011</v>
      </c>
      <c r="N4248" s="6" t="s">
        <v>337</v>
      </c>
      <c r="O4248" s="36" t="str">
        <f t="shared" si="265"/>
        <v>29/06/2020 18:40</v>
      </c>
      <c r="P4248" s="46">
        <f t="shared" si="266"/>
        <v>3.6111111112404615E-2</v>
      </c>
      <c r="Q4248" s="48">
        <v>0</v>
      </c>
      <c r="R4248" s="47">
        <f t="shared" si="267"/>
        <v>52.000000001862645</v>
      </c>
      <c r="S4248" s="6" t="s">
        <v>44</v>
      </c>
      <c r="T4248" s="6" t="s">
        <v>213</v>
      </c>
      <c r="U4248" s="6" t="s">
        <v>3615</v>
      </c>
      <c r="V4248" s="6" t="s">
        <v>2107</v>
      </c>
      <c r="W4248" s="7">
        <v>0</v>
      </c>
      <c r="X4248" s="7">
        <v>0</v>
      </c>
      <c r="Y4248" s="7">
        <v>0</v>
      </c>
      <c r="Z4248" s="7">
        <v>0</v>
      </c>
      <c r="AA4248" s="7">
        <v>0</v>
      </c>
      <c r="AB4248" s="7">
        <v>4</v>
      </c>
      <c r="AC4248" s="7">
        <v>0</v>
      </c>
      <c r="AD4248" s="7">
        <v>0</v>
      </c>
      <c r="AE4248">
        <v>7</v>
      </c>
      <c r="AF4248">
        <v>0</v>
      </c>
      <c r="AG4248">
        <v>0</v>
      </c>
      <c r="AH4248">
        <v>0</v>
      </c>
      <c r="AI4248">
        <v>0</v>
      </c>
      <c r="AJ4248">
        <v>3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</row>
    <row r="4249" spans="1:44" x14ac:dyDescent="0.25">
      <c r="A4249">
        <v>1566784</v>
      </c>
      <c r="B4249">
        <v>763666</v>
      </c>
      <c r="C4249">
        <v>22.618722318764998</v>
      </c>
      <c r="D4249">
        <v>40.707291539174399</v>
      </c>
      <c r="E4249" s="68" t="s">
        <v>873</v>
      </c>
      <c r="F4249" s="8">
        <f>INDEX(Δεδομένα!$P:$P,MATCH('2020'!E4249,Δεδομένα!$O:$O,0))</f>
        <v>61</v>
      </c>
      <c r="G4249" s="6" t="s">
        <v>170</v>
      </c>
      <c r="H4249" s="2" t="str">
        <f>INDEX(Δεδομένα!B$1:B$51,MATCH('2020'!G4249,Δεδομένα!A$1:A$51,0))</f>
        <v>ΚΕΝΤΡΙΚΗΣ ΜΑΚΕΔΟΝΙΑΣ</v>
      </c>
      <c r="I4249" s="8">
        <f>INDEX(Δεδομένα!E$1:E$13,MATCH('2020'!H4249,Δεδομένα!D$1:D$13,0))</f>
        <v>3</v>
      </c>
      <c r="J4249" s="1">
        <v>44011</v>
      </c>
      <c r="K4249" s="6" t="s">
        <v>5440</v>
      </c>
      <c r="L4249" s="36" t="str">
        <f t="shared" si="264"/>
        <v>29/06/2020 22:04</v>
      </c>
      <c r="M4249" s="1">
        <v>44011</v>
      </c>
      <c r="N4249" s="6" t="s">
        <v>5441</v>
      </c>
      <c r="O4249" s="36" t="str">
        <f t="shared" si="265"/>
        <v>29/06/2020 23:28</v>
      </c>
      <c r="P4249" s="46">
        <f t="shared" si="266"/>
        <v>5.8333333334303461E-2</v>
      </c>
      <c r="Q4249" s="48">
        <v>0</v>
      </c>
      <c r="R4249" s="47">
        <f t="shared" si="267"/>
        <v>84.000000001396984</v>
      </c>
      <c r="S4249" s="6" t="s">
        <v>877</v>
      </c>
      <c r="T4249" s="6" t="s">
        <v>187</v>
      </c>
      <c r="U4249" s="6" t="s">
        <v>5142</v>
      </c>
      <c r="V4249" s="6" t="s">
        <v>5143</v>
      </c>
      <c r="W4249" s="7">
        <v>0</v>
      </c>
      <c r="X4249" s="7">
        <v>0</v>
      </c>
      <c r="Y4249" s="7">
        <v>0</v>
      </c>
      <c r="Z4249" s="7">
        <v>0.1</v>
      </c>
      <c r="AA4249" s="7">
        <v>0</v>
      </c>
      <c r="AB4249" s="7">
        <v>0</v>
      </c>
      <c r="AC4249" s="7">
        <v>0</v>
      </c>
      <c r="AD4249" s="7">
        <v>0</v>
      </c>
      <c r="AE4249">
        <v>2</v>
      </c>
      <c r="AF4249">
        <v>0</v>
      </c>
      <c r="AG4249">
        <v>0</v>
      </c>
      <c r="AH4249">
        <v>0</v>
      </c>
      <c r="AI4249">
        <v>0</v>
      </c>
      <c r="AJ4249">
        <v>1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</row>
    <row r="4250" spans="1:44" x14ac:dyDescent="0.25">
      <c r="A4250">
        <v>1566693</v>
      </c>
      <c r="B4250">
        <v>763375</v>
      </c>
      <c r="C4250">
        <v>22.548099297537501</v>
      </c>
      <c r="D4250">
        <v>41.003171859485199</v>
      </c>
      <c r="E4250" s="68" t="s">
        <v>229</v>
      </c>
      <c r="F4250" s="8">
        <f>INDEX(Δεδομένα!$P:$P,MATCH('2020'!E4250,Δεδομένα!$O:$O,0))</f>
        <v>60</v>
      </c>
      <c r="G4250" s="6" t="s">
        <v>223</v>
      </c>
      <c r="H4250" s="2" t="str">
        <f>INDEX(Δεδομένα!B$1:B$51,MATCH('2020'!G4250,Δεδομένα!A$1:A$51,0))</f>
        <v>ΚΕΝΤΡΙΚΗΣ ΜΑΚΕΔΟΝΙΑΣ</v>
      </c>
      <c r="I4250" s="8">
        <f>INDEX(Δεδομένα!E$1:E$13,MATCH('2020'!H4250,Δεδομένα!D$1:D$13,0))</f>
        <v>3</v>
      </c>
      <c r="J4250" s="1">
        <v>44011</v>
      </c>
      <c r="K4250" s="6" t="s">
        <v>679</v>
      </c>
      <c r="L4250" s="36" t="str">
        <f t="shared" si="264"/>
        <v>29/06/2020 00:50</v>
      </c>
      <c r="M4250" s="1">
        <v>44011</v>
      </c>
      <c r="N4250" s="6" t="s">
        <v>5427</v>
      </c>
      <c r="O4250" s="36" t="str">
        <f t="shared" si="265"/>
        <v>29/06/2020 01:40</v>
      </c>
      <c r="P4250" s="46">
        <f t="shared" si="266"/>
        <v>3.4722222226264421E-2</v>
      </c>
      <c r="Q4250" s="48">
        <v>0</v>
      </c>
      <c r="R4250" s="47">
        <f t="shared" si="267"/>
        <v>50.000000005820766</v>
      </c>
      <c r="S4250" s="6" t="s">
        <v>232</v>
      </c>
      <c r="T4250" s="6" t="s">
        <v>226</v>
      </c>
      <c r="U4250" s="6" t="s">
        <v>44</v>
      </c>
      <c r="V4250" s="6" t="s">
        <v>1919</v>
      </c>
      <c r="W4250" s="7">
        <v>0</v>
      </c>
      <c r="X4250" s="7">
        <v>0</v>
      </c>
      <c r="Y4250" s="7">
        <v>0</v>
      </c>
      <c r="Z4250" s="7">
        <v>0.1</v>
      </c>
      <c r="AA4250" s="7">
        <v>0</v>
      </c>
      <c r="AB4250" s="7">
        <v>0</v>
      </c>
      <c r="AC4250" s="7">
        <v>0</v>
      </c>
      <c r="AD4250" s="7">
        <v>0</v>
      </c>
      <c r="AE4250">
        <v>2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</row>
    <row r="4251" spans="1:44" x14ac:dyDescent="0.25">
      <c r="A4251">
        <v>1566783</v>
      </c>
      <c r="B4251">
        <v>763510</v>
      </c>
      <c r="C4251">
        <v>22.644976587324599</v>
      </c>
      <c r="D4251">
        <v>40.952695735775499</v>
      </c>
      <c r="E4251" s="68" t="s">
        <v>1084</v>
      </c>
      <c r="F4251" s="8">
        <f>INDEX(Δεδομένα!$P:$P,MATCH('2020'!E4251,Δεδομένα!$O:$O,0))</f>
        <v>57</v>
      </c>
      <c r="G4251" s="6" t="s">
        <v>223</v>
      </c>
      <c r="H4251" s="2" t="str">
        <f>INDEX(Δεδομένα!B$1:B$51,MATCH('2020'!G4251,Δεδομένα!A$1:A$51,0))</f>
        <v>ΚΕΝΤΡΙΚΗΣ ΜΑΚΕΔΟΝΙΑΣ</v>
      </c>
      <c r="I4251" s="8">
        <f>INDEX(Δεδομένα!E$1:E$13,MATCH('2020'!H4251,Δεδομένα!D$1:D$13,0))</f>
        <v>3</v>
      </c>
      <c r="J4251" s="1">
        <v>44011</v>
      </c>
      <c r="K4251" s="6" t="s">
        <v>83</v>
      </c>
      <c r="L4251" s="36" t="str">
        <f t="shared" si="264"/>
        <v>29/06/2020 13:45</v>
      </c>
      <c r="M4251" s="1">
        <v>44011</v>
      </c>
      <c r="N4251" s="6" t="s">
        <v>201</v>
      </c>
      <c r="O4251" s="36" t="str">
        <f t="shared" si="265"/>
        <v>29/06/2020 16:40</v>
      </c>
      <c r="P4251" s="46">
        <f t="shared" si="266"/>
        <v>0.12152777778101154</v>
      </c>
      <c r="Q4251" s="48">
        <v>0</v>
      </c>
      <c r="R4251" s="47">
        <f t="shared" si="267"/>
        <v>175.00000000465661</v>
      </c>
      <c r="S4251" s="6" t="s">
        <v>223</v>
      </c>
      <c r="T4251" s="6" t="s">
        <v>226</v>
      </c>
      <c r="U4251" s="6" t="s">
        <v>44</v>
      </c>
      <c r="V4251" s="6" t="s">
        <v>2712</v>
      </c>
      <c r="W4251" s="7">
        <v>0</v>
      </c>
      <c r="X4251" s="7">
        <v>0</v>
      </c>
      <c r="Y4251" s="7">
        <v>0</v>
      </c>
      <c r="Z4251" s="7">
        <v>0</v>
      </c>
      <c r="AA4251" s="7">
        <v>1</v>
      </c>
      <c r="AB4251" s="7">
        <v>0</v>
      </c>
      <c r="AC4251" s="7">
        <v>0</v>
      </c>
      <c r="AD4251" s="7">
        <v>0</v>
      </c>
      <c r="AE4251">
        <v>4</v>
      </c>
      <c r="AF4251">
        <v>0</v>
      </c>
      <c r="AG4251">
        <v>0</v>
      </c>
      <c r="AH4251">
        <v>0</v>
      </c>
      <c r="AI4251">
        <v>0</v>
      </c>
      <c r="AJ4251">
        <v>2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</row>
    <row r="4252" spans="1:44" x14ac:dyDescent="0.25">
      <c r="A4252">
        <v>1585338</v>
      </c>
      <c r="B4252">
        <v>763614</v>
      </c>
      <c r="C4252">
        <v>22.951246962335901</v>
      </c>
      <c r="D4252">
        <v>38.020273019538401</v>
      </c>
      <c r="E4252" s="68" t="s">
        <v>866</v>
      </c>
      <c r="F4252" s="8">
        <f>INDEX(Δεδομένα!$P:$P,MATCH('2020'!E4252,Δεδομένα!$O:$O,0))</f>
        <v>158</v>
      </c>
      <c r="G4252" s="6" t="s">
        <v>391</v>
      </c>
      <c r="H4252" s="2" t="str">
        <f>INDEX(Δεδομένα!B$1:B$51,MATCH('2020'!G4252,Δεδομένα!A$1:A$51,0))</f>
        <v>ΠΕΛΛΟΠΟΝΗΣΟΥ</v>
      </c>
      <c r="I4252" s="8">
        <f>INDEX(Δεδομένα!E$1:E$13,MATCH('2020'!H4252,Δεδομένα!D$1:D$13,0))</f>
        <v>8</v>
      </c>
      <c r="J4252" s="1">
        <v>44011</v>
      </c>
      <c r="K4252" s="6" t="s">
        <v>533</v>
      </c>
      <c r="L4252" s="36" t="str">
        <f t="shared" si="264"/>
        <v>29/06/2020 19:18</v>
      </c>
      <c r="M4252" s="1">
        <v>44011</v>
      </c>
      <c r="N4252" s="6" t="s">
        <v>117</v>
      </c>
      <c r="O4252" s="36" t="str">
        <f t="shared" si="265"/>
        <v>29/06/2020 20:00</v>
      </c>
      <c r="P4252" s="46">
        <f t="shared" si="266"/>
        <v>2.9166666667151731E-2</v>
      </c>
      <c r="Q4252" s="48">
        <v>0</v>
      </c>
      <c r="R4252" s="47">
        <f t="shared" si="267"/>
        <v>42.000000000698492</v>
      </c>
      <c r="S4252" s="6" t="s">
        <v>44</v>
      </c>
      <c r="T4252" s="6" t="s">
        <v>867</v>
      </c>
      <c r="U4252" s="6" t="s">
        <v>44</v>
      </c>
      <c r="V4252" s="6" t="s">
        <v>5438</v>
      </c>
      <c r="W4252" s="7">
        <v>0</v>
      </c>
      <c r="X4252" s="7">
        <v>0</v>
      </c>
      <c r="Y4252" s="7">
        <v>0</v>
      </c>
      <c r="Z4252" s="7">
        <v>0</v>
      </c>
      <c r="AA4252" s="7">
        <v>0</v>
      </c>
      <c r="AB4252" s="7">
        <v>0.01</v>
      </c>
      <c r="AC4252" s="7">
        <v>0</v>
      </c>
      <c r="AD4252" s="7">
        <v>0</v>
      </c>
      <c r="AE4252">
        <v>4</v>
      </c>
      <c r="AF4252">
        <v>0</v>
      </c>
      <c r="AG4252">
        <v>0</v>
      </c>
      <c r="AH4252">
        <v>0</v>
      </c>
      <c r="AI4252">
        <v>0</v>
      </c>
      <c r="AJ4252">
        <v>2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</row>
    <row r="4253" spans="1:44" x14ac:dyDescent="0.25">
      <c r="A4253">
        <v>1567165</v>
      </c>
      <c r="B4253">
        <v>763506</v>
      </c>
      <c r="C4253">
        <v>22.460516168861002</v>
      </c>
      <c r="D4253">
        <v>39.740655703883597</v>
      </c>
      <c r="E4253" s="68" t="s">
        <v>1271</v>
      </c>
      <c r="F4253" s="8">
        <f>INDEX(Δεδομένα!$P:$P,MATCH('2020'!E4253,Δεδομένα!$O:$O,0))</f>
        <v>102</v>
      </c>
      <c r="G4253" s="6" t="s">
        <v>288</v>
      </c>
      <c r="H4253" s="2" t="str">
        <f>INDEX(Δεδομένα!B$1:B$51,MATCH('2020'!G4253,Δεδομένα!A$1:A$51,0))</f>
        <v>ΘΕΣΣΑΛΙΑΣ</v>
      </c>
      <c r="I4253" s="8">
        <f>INDEX(Δεδομένα!E$1:E$13,MATCH('2020'!H4253,Δεδομένα!D$1:D$13,0))</f>
        <v>6</v>
      </c>
      <c r="J4253" s="1">
        <v>44011</v>
      </c>
      <c r="K4253" s="6" t="s">
        <v>1321</v>
      </c>
      <c r="L4253" s="36" t="str">
        <f t="shared" si="264"/>
        <v>29/06/2020 13:42</v>
      </c>
      <c r="M4253" s="1">
        <v>44011</v>
      </c>
      <c r="N4253" s="6" t="s">
        <v>1216</v>
      </c>
      <c r="O4253" s="36" t="str">
        <f t="shared" si="265"/>
        <v>29/06/2020 16:04</v>
      </c>
      <c r="P4253" s="46">
        <f t="shared" si="266"/>
        <v>9.8611111112404615E-2</v>
      </c>
      <c r="Q4253" s="48">
        <v>0</v>
      </c>
      <c r="R4253" s="47">
        <f t="shared" si="267"/>
        <v>142.00000000186265</v>
      </c>
      <c r="S4253" s="6" t="s">
        <v>288</v>
      </c>
      <c r="T4253" s="6" t="s">
        <v>1272</v>
      </c>
      <c r="U4253" s="6" t="s">
        <v>44</v>
      </c>
      <c r="V4253" s="6" t="s">
        <v>2196</v>
      </c>
      <c r="W4253" s="7">
        <v>0</v>
      </c>
      <c r="X4253" s="7">
        <v>0</v>
      </c>
      <c r="Y4253" s="7">
        <v>0</v>
      </c>
      <c r="Z4253" s="7">
        <v>19</v>
      </c>
      <c r="AA4253" s="7">
        <v>1</v>
      </c>
      <c r="AB4253" s="7">
        <v>0</v>
      </c>
      <c r="AC4253" s="7">
        <v>0</v>
      </c>
      <c r="AD4253" s="7">
        <v>0</v>
      </c>
      <c r="AE4253">
        <v>4</v>
      </c>
      <c r="AF4253">
        <v>0</v>
      </c>
      <c r="AG4253">
        <v>0</v>
      </c>
      <c r="AH4253">
        <v>0</v>
      </c>
      <c r="AI4253">
        <v>0</v>
      </c>
      <c r="AJ4253">
        <v>2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</row>
    <row r="4254" spans="1:44" x14ac:dyDescent="0.25">
      <c r="A4254">
        <v>1606741</v>
      </c>
      <c r="B4254">
        <v>763440</v>
      </c>
      <c r="C4254">
        <v>26.534998445020701</v>
      </c>
      <c r="D4254">
        <v>39.113343676019703</v>
      </c>
      <c r="E4254" s="68" t="s">
        <v>494</v>
      </c>
      <c r="F4254" s="8">
        <f>INDEX(Δεδομένα!$P:$P,MATCH('2020'!E4254,Δεδομένα!$O:$O,0))</f>
        <v>196</v>
      </c>
      <c r="G4254" s="6" t="s">
        <v>495</v>
      </c>
      <c r="H4254" s="2" t="str">
        <f>INDEX(Δεδομένα!B$1:B$51,MATCH('2020'!G4254,Δεδομένα!A$1:A$51,0))</f>
        <v>ΒΟΡΕΙΟΥ ΑΙΓΑΙΟΥ</v>
      </c>
      <c r="I4254" s="8">
        <f>INDEX(Δεδομένα!E$1:E$13,MATCH('2020'!H4254,Δεδομένα!D$1:D$13,0))</f>
        <v>11</v>
      </c>
      <c r="J4254" s="1">
        <v>44011</v>
      </c>
      <c r="K4254" s="6" t="s">
        <v>2607</v>
      </c>
      <c r="L4254" s="36" t="str">
        <f t="shared" si="264"/>
        <v>29/06/2020 09:50</v>
      </c>
      <c r="M4254" s="1">
        <v>44011</v>
      </c>
      <c r="N4254" s="6" t="s">
        <v>296</v>
      </c>
      <c r="O4254" s="36" t="str">
        <f t="shared" si="265"/>
        <v>29/06/2020 10:40</v>
      </c>
      <c r="P4254" s="46">
        <f t="shared" si="266"/>
        <v>3.4722222226264421E-2</v>
      </c>
      <c r="Q4254" s="48">
        <v>0</v>
      </c>
      <c r="R4254" s="47">
        <f t="shared" si="267"/>
        <v>50.000000005820766</v>
      </c>
      <c r="S4254" s="6" t="s">
        <v>44</v>
      </c>
      <c r="T4254" s="6" t="s">
        <v>499</v>
      </c>
      <c r="U4254" s="6" t="s">
        <v>1572</v>
      </c>
      <c r="V4254" s="6" t="s">
        <v>3011</v>
      </c>
      <c r="W4254" s="7">
        <v>0</v>
      </c>
      <c r="X4254" s="7">
        <v>0</v>
      </c>
      <c r="Y4254" s="7">
        <v>0</v>
      </c>
      <c r="Z4254" s="7">
        <v>0</v>
      </c>
      <c r="AA4254" s="7">
        <v>0</v>
      </c>
      <c r="AB4254" s="7">
        <v>0.02</v>
      </c>
      <c r="AC4254" s="7">
        <v>0</v>
      </c>
      <c r="AD4254" s="7">
        <v>0</v>
      </c>
      <c r="AE4254">
        <v>8</v>
      </c>
      <c r="AF4254">
        <v>4</v>
      </c>
      <c r="AG4254">
        <v>0</v>
      </c>
      <c r="AH4254">
        <v>0</v>
      </c>
      <c r="AI4254">
        <v>0</v>
      </c>
      <c r="AJ4254">
        <v>4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</row>
    <row r="4255" spans="1:44" x14ac:dyDescent="0.25">
      <c r="A4255">
        <v>1606746</v>
      </c>
      <c r="B4255">
        <v>763662</v>
      </c>
      <c r="C4255">
        <v>26.500750659130102</v>
      </c>
      <c r="D4255">
        <v>39.135891676317897</v>
      </c>
      <c r="E4255" s="68" t="s">
        <v>494</v>
      </c>
      <c r="F4255" s="8">
        <f>INDEX(Δεδομένα!$P:$P,MATCH('2020'!E4255,Δεδομένα!$O:$O,0))</f>
        <v>196</v>
      </c>
      <c r="G4255" s="6" t="s">
        <v>495</v>
      </c>
      <c r="H4255" s="2" t="str">
        <f>INDEX(Δεδομένα!B$1:B$51,MATCH('2020'!G4255,Δεδομένα!A$1:A$51,0))</f>
        <v>ΒΟΡΕΙΟΥ ΑΙΓΑΙΟΥ</v>
      </c>
      <c r="I4255" s="8">
        <f>INDEX(Δεδομένα!E$1:E$13,MATCH('2020'!H4255,Δεδομένα!D$1:D$13,0))</f>
        <v>11</v>
      </c>
      <c r="J4255" s="1">
        <v>44011</v>
      </c>
      <c r="K4255" s="6" t="s">
        <v>2746</v>
      </c>
      <c r="L4255" s="36" t="str">
        <f t="shared" si="264"/>
        <v>29/06/2020 21:44</v>
      </c>
      <c r="M4255" s="1">
        <v>44011</v>
      </c>
      <c r="N4255" s="6" t="s">
        <v>764</v>
      </c>
      <c r="O4255" s="36" t="str">
        <f t="shared" si="265"/>
        <v>29/06/2020 22:30</v>
      </c>
      <c r="P4255" s="46">
        <f t="shared" si="266"/>
        <v>3.1944444446708076E-2</v>
      </c>
      <c r="Q4255" s="48">
        <v>0</v>
      </c>
      <c r="R4255" s="47">
        <f t="shared" si="267"/>
        <v>46.000000003259629</v>
      </c>
      <c r="S4255" s="6" t="s">
        <v>44</v>
      </c>
      <c r="T4255" s="6" t="s">
        <v>499</v>
      </c>
      <c r="U4255" s="6" t="s">
        <v>500</v>
      </c>
      <c r="V4255" s="6" t="s">
        <v>5374</v>
      </c>
      <c r="W4255" s="7">
        <v>0</v>
      </c>
      <c r="X4255" s="7">
        <v>0</v>
      </c>
      <c r="Y4255" s="7">
        <v>0</v>
      </c>
      <c r="Z4255" s="7">
        <v>0</v>
      </c>
      <c r="AA4255" s="7">
        <v>0</v>
      </c>
      <c r="AB4255" s="7">
        <v>0.05</v>
      </c>
      <c r="AC4255" s="7">
        <v>0</v>
      </c>
      <c r="AD4255" s="7">
        <v>0</v>
      </c>
      <c r="AE4255">
        <v>7</v>
      </c>
      <c r="AF4255">
        <v>0</v>
      </c>
      <c r="AG4255">
        <v>0</v>
      </c>
      <c r="AH4255">
        <v>0</v>
      </c>
      <c r="AI4255">
        <v>0</v>
      </c>
      <c r="AJ4255">
        <v>3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</row>
    <row r="4256" spans="1:44" x14ac:dyDescent="0.25">
      <c r="A4256">
        <v>1570449</v>
      </c>
      <c r="B4256">
        <v>763429</v>
      </c>
      <c r="C4256">
        <v>22.803346448458701</v>
      </c>
      <c r="D4256">
        <v>39.211396863879301</v>
      </c>
      <c r="E4256" s="68" t="s">
        <v>1250</v>
      </c>
      <c r="F4256" s="8">
        <f>INDEX(Δεδομένα!$P:$P,MATCH('2020'!E4256,Δεδομένα!$O:$O,0))</f>
        <v>105</v>
      </c>
      <c r="G4256" s="6" t="s">
        <v>958</v>
      </c>
      <c r="H4256" s="2" t="str">
        <f>INDEX(Δεδομένα!B$1:B$51,MATCH('2020'!G4256,Δεδομένα!A$1:A$51,0))</f>
        <v>ΘΕΣΣΑΛΙΑΣ</v>
      </c>
      <c r="I4256" s="8">
        <f>INDEX(Δεδομένα!E$1:E$13,MATCH('2020'!H4256,Δεδομένα!D$1:D$13,0))</f>
        <v>6</v>
      </c>
      <c r="J4256" s="1">
        <v>44011</v>
      </c>
      <c r="K4256" s="6" t="s">
        <v>5221</v>
      </c>
      <c r="L4256" s="36" t="str">
        <f t="shared" si="264"/>
        <v>29/06/2020 08:53</v>
      </c>
      <c r="M4256" s="1">
        <v>44011</v>
      </c>
      <c r="N4256" s="6" t="s">
        <v>671</v>
      </c>
      <c r="O4256" s="36" t="str">
        <f t="shared" si="265"/>
        <v>29/06/2020 09:35</v>
      </c>
      <c r="P4256" s="46">
        <f t="shared" si="266"/>
        <v>2.9166666667151731E-2</v>
      </c>
      <c r="Q4256" s="48">
        <v>0</v>
      </c>
      <c r="R4256" s="47">
        <f t="shared" si="267"/>
        <v>42.000000000698492</v>
      </c>
      <c r="S4256" s="6" t="s">
        <v>44</v>
      </c>
      <c r="T4256" s="6" t="s">
        <v>1253</v>
      </c>
      <c r="U4256" s="6" t="s">
        <v>5085</v>
      </c>
      <c r="V4256" s="6" t="s">
        <v>5430</v>
      </c>
      <c r="W4256" s="7">
        <v>0</v>
      </c>
      <c r="X4256" s="7">
        <v>0</v>
      </c>
      <c r="Y4256" s="7">
        <v>0</v>
      </c>
      <c r="Z4256" s="7">
        <v>0</v>
      </c>
      <c r="AA4256" s="7">
        <v>0</v>
      </c>
      <c r="AB4256" s="7">
        <v>0</v>
      </c>
      <c r="AC4256" s="7">
        <v>1</v>
      </c>
      <c r="AD4256" s="7">
        <v>0</v>
      </c>
      <c r="AE4256">
        <v>10</v>
      </c>
      <c r="AF4256">
        <v>0</v>
      </c>
      <c r="AG4256">
        <v>0</v>
      </c>
      <c r="AH4256">
        <v>0</v>
      </c>
      <c r="AI4256">
        <v>0</v>
      </c>
      <c r="AJ4256">
        <v>5</v>
      </c>
      <c r="AK4256">
        <v>5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</row>
    <row r="4257" spans="1:44" x14ac:dyDescent="0.25">
      <c r="A4257">
        <v>1570476</v>
      </c>
      <c r="B4257">
        <v>763485</v>
      </c>
      <c r="C4257">
        <v>22.8898491003003</v>
      </c>
      <c r="D4257">
        <v>39.376439526964198</v>
      </c>
      <c r="E4257" s="68" t="s">
        <v>1330</v>
      </c>
      <c r="F4257" s="8">
        <f>INDEX(Δεδομένα!$P:$P,MATCH('2020'!E4257,Δεδομένα!$O:$O,0))</f>
        <v>104</v>
      </c>
      <c r="G4257" s="6" t="s">
        <v>958</v>
      </c>
      <c r="H4257" s="2" t="str">
        <f>INDEX(Δεδομένα!B$1:B$51,MATCH('2020'!G4257,Δεδομένα!A$1:A$51,0))</f>
        <v>ΘΕΣΣΑΛΙΑΣ</v>
      </c>
      <c r="I4257" s="8">
        <f>INDEX(Δεδομένα!E$1:E$13,MATCH('2020'!H4257,Δεδομένα!D$1:D$13,0))</f>
        <v>6</v>
      </c>
      <c r="J4257" s="1">
        <v>44011</v>
      </c>
      <c r="K4257" s="6" t="s">
        <v>3258</v>
      </c>
      <c r="L4257" s="36" t="str">
        <f t="shared" si="264"/>
        <v>29/06/2020 12:18</v>
      </c>
      <c r="M4257" s="1">
        <v>44012</v>
      </c>
      <c r="N4257" s="6" t="s">
        <v>5431</v>
      </c>
      <c r="O4257" s="36" t="str">
        <f t="shared" si="265"/>
        <v>30/06/2020 08:12</v>
      </c>
      <c r="P4257" s="46">
        <f t="shared" si="266"/>
        <v>0.82916666667006211</v>
      </c>
      <c r="Q4257" s="48">
        <v>0</v>
      </c>
      <c r="R4257" s="47">
        <f t="shared" si="267"/>
        <v>1194.0000000048894</v>
      </c>
      <c r="S4257" s="6" t="s">
        <v>44</v>
      </c>
      <c r="T4257" s="6" t="s">
        <v>1774</v>
      </c>
      <c r="U4257" s="6" t="s">
        <v>5421</v>
      </c>
      <c r="V4257" s="6" t="s">
        <v>5432</v>
      </c>
      <c r="W4257" s="7">
        <v>10</v>
      </c>
      <c r="X4257" s="7">
        <v>0</v>
      </c>
      <c r="Y4257" s="7">
        <v>0</v>
      </c>
      <c r="Z4257" s="7">
        <v>0</v>
      </c>
      <c r="AA4257" s="7">
        <v>0</v>
      </c>
      <c r="AB4257" s="7">
        <v>0</v>
      </c>
      <c r="AC4257" s="7">
        <v>0</v>
      </c>
      <c r="AD4257" s="7">
        <v>0</v>
      </c>
      <c r="AE4257">
        <v>25</v>
      </c>
      <c r="AF4257">
        <v>0</v>
      </c>
      <c r="AG4257">
        <v>3</v>
      </c>
      <c r="AH4257">
        <v>0</v>
      </c>
      <c r="AI4257">
        <v>3</v>
      </c>
      <c r="AJ4257">
        <v>12</v>
      </c>
      <c r="AK4257">
        <v>12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0</v>
      </c>
      <c r="AR4257">
        <v>0</v>
      </c>
    </row>
    <row r="4258" spans="1:44" x14ac:dyDescent="0.25">
      <c r="A4258">
        <v>1570145</v>
      </c>
      <c r="B4258">
        <v>763464</v>
      </c>
      <c r="C4258">
        <v>22.026821701656601</v>
      </c>
      <c r="D4258">
        <v>37.112205178158</v>
      </c>
      <c r="E4258" s="68" t="s">
        <v>937</v>
      </c>
      <c r="F4258" s="8">
        <f>INDEX(Δεδομένα!$P:$P,MATCH('2020'!E4258,Δεδομένα!$O:$O,0))</f>
        <v>143</v>
      </c>
      <c r="G4258" s="6" t="s">
        <v>841</v>
      </c>
      <c r="H4258" s="2" t="str">
        <f>INDEX(Δεδομένα!B$1:B$51,MATCH('2020'!G4258,Δεδομένα!A$1:A$51,0))</f>
        <v>ΠΕΛΛΟΠΟΝΗΣΟΥ</v>
      </c>
      <c r="I4258" s="8">
        <f>INDEX(Δεδομένα!E$1:E$13,MATCH('2020'!H4258,Δεδομένα!D$1:D$13,0))</f>
        <v>8</v>
      </c>
      <c r="J4258" s="1">
        <v>44011</v>
      </c>
      <c r="K4258" s="6" t="s">
        <v>1443</v>
      </c>
      <c r="L4258" s="36" t="str">
        <f t="shared" si="264"/>
        <v>29/06/2020 11:05</v>
      </c>
      <c r="M4258" s="1">
        <v>44011</v>
      </c>
      <c r="N4258" s="6" t="s">
        <v>349</v>
      </c>
      <c r="O4258" s="36" t="str">
        <f t="shared" si="265"/>
        <v>29/06/2020 12:35</v>
      </c>
      <c r="P4258" s="46">
        <f t="shared" si="266"/>
        <v>6.25E-2</v>
      </c>
      <c r="Q4258" s="48">
        <v>0</v>
      </c>
      <c r="R4258" s="47">
        <f t="shared" si="267"/>
        <v>90</v>
      </c>
      <c r="S4258" s="6" t="s">
        <v>44</v>
      </c>
      <c r="T4258" s="6" t="s">
        <v>940</v>
      </c>
      <c r="U4258" s="6" t="s">
        <v>44</v>
      </c>
      <c r="V4258" s="6" t="s">
        <v>941</v>
      </c>
      <c r="W4258" s="7">
        <v>0</v>
      </c>
      <c r="X4258" s="7">
        <v>0</v>
      </c>
      <c r="Y4258" s="7">
        <v>0</v>
      </c>
      <c r="Z4258" s="7">
        <v>0</v>
      </c>
      <c r="AA4258" s="7">
        <v>0</v>
      </c>
      <c r="AB4258" s="7">
        <v>3</v>
      </c>
      <c r="AC4258" s="7">
        <v>0</v>
      </c>
      <c r="AD4258" s="7">
        <v>0</v>
      </c>
      <c r="AE4258">
        <v>8</v>
      </c>
      <c r="AF4258">
        <v>0</v>
      </c>
      <c r="AG4258">
        <v>0</v>
      </c>
      <c r="AH4258">
        <v>0</v>
      </c>
      <c r="AI4258">
        <v>1</v>
      </c>
      <c r="AJ4258">
        <v>3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</row>
    <row r="4259" spans="1:44" x14ac:dyDescent="0.25">
      <c r="A4259">
        <v>1570115</v>
      </c>
      <c r="B4259">
        <v>763502</v>
      </c>
      <c r="C4259">
        <v>21.874020203332499</v>
      </c>
      <c r="D4259">
        <v>37.005311810746299</v>
      </c>
      <c r="E4259" s="68" t="s">
        <v>937</v>
      </c>
      <c r="F4259" s="8">
        <f>INDEX(Δεδομένα!$P:$P,MATCH('2020'!E4259,Δεδομένα!$O:$O,0))</f>
        <v>143</v>
      </c>
      <c r="G4259" s="6" t="s">
        <v>841</v>
      </c>
      <c r="H4259" s="2" t="str">
        <f>INDEX(Δεδομένα!B$1:B$51,MATCH('2020'!G4259,Δεδομένα!A$1:A$51,0))</f>
        <v>ΠΕΛΛΟΠΟΝΗΣΟΥ</v>
      </c>
      <c r="I4259" s="8">
        <f>INDEX(Δεδομένα!E$1:E$13,MATCH('2020'!H4259,Δεδομένα!D$1:D$13,0))</f>
        <v>8</v>
      </c>
      <c r="J4259" s="1">
        <v>44011</v>
      </c>
      <c r="K4259" s="6" t="s">
        <v>153</v>
      </c>
      <c r="L4259" s="36" t="str">
        <f t="shared" si="264"/>
        <v>29/06/2020 16:15</v>
      </c>
      <c r="M4259" s="1">
        <v>44011</v>
      </c>
      <c r="N4259" s="6" t="s">
        <v>106</v>
      </c>
      <c r="O4259" s="36" t="str">
        <f t="shared" si="265"/>
        <v>29/06/2020 18:44</v>
      </c>
      <c r="P4259" s="46">
        <f t="shared" si="266"/>
        <v>0.10347222221753327</v>
      </c>
      <c r="Q4259" s="48">
        <v>0</v>
      </c>
      <c r="R4259" s="47">
        <f t="shared" si="267"/>
        <v>148.99999999324791</v>
      </c>
      <c r="S4259" s="6" t="s">
        <v>44</v>
      </c>
      <c r="T4259" s="6" t="s">
        <v>940</v>
      </c>
      <c r="U4259" s="6" t="s">
        <v>44</v>
      </c>
      <c r="V4259" s="6" t="s">
        <v>1680</v>
      </c>
      <c r="W4259" s="7">
        <v>0</v>
      </c>
      <c r="X4259" s="7">
        <v>0</v>
      </c>
      <c r="Y4259" s="7">
        <v>0</v>
      </c>
      <c r="Z4259" s="7">
        <v>0</v>
      </c>
      <c r="AA4259" s="7">
        <v>0</v>
      </c>
      <c r="AB4259" s="7">
        <v>2</v>
      </c>
      <c r="AC4259" s="7">
        <v>0</v>
      </c>
      <c r="AD4259" s="7">
        <v>0</v>
      </c>
      <c r="AE4259">
        <v>4</v>
      </c>
      <c r="AF4259">
        <v>0</v>
      </c>
      <c r="AG4259">
        <v>0</v>
      </c>
      <c r="AH4259">
        <v>0</v>
      </c>
      <c r="AI4259">
        <v>1</v>
      </c>
      <c r="AJ4259">
        <v>2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</row>
    <row r="4260" spans="1:44" x14ac:dyDescent="0.25">
      <c r="A4260">
        <v>1570150</v>
      </c>
      <c r="B4260">
        <v>763502</v>
      </c>
      <c r="C4260">
        <v>21.874020203332499</v>
      </c>
      <c r="D4260">
        <v>37.005311810746299</v>
      </c>
      <c r="E4260" s="68" t="s">
        <v>1239</v>
      </c>
      <c r="F4260" s="8">
        <f>INDEX(Δεδομένα!$P:$P,MATCH('2020'!E4260,Δεδομένα!$O:$O,0))</f>
        <v>243</v>
      </c>
      <c r="G4260" s="6" t="s">
        <v>841</v>
      </c>
      <c r="H4260" s="2" t="str">
        <f>INDEX(Δεδομένα!B$1:B$51,MATCH('2020'!G4260,Δεδομένα!A$1:A$51,0))</f>
        <v>ΠΕΛΛΟΠΟΝΗΣΟΥ</v>
      </c>
      <c r="I4260" s="8">
        <f>INDEX(Δεδομένα!E$1:E$13,MATCH('2020'!H4260,Δεδομένα!D$1:D$13,0))</f>
        <v>8</v>
      </c>
      <c r="J4260" s="1">
        <v>44011</v>
      </c>
      <c r="K4260" s="6" t="s">
        <v>128</v>
      </c>
      <c r="L4260" s="36" t="str">
        <f t="shared" si="264"/>
        <v>29/06/2020 13:25</v>
      </c>
      <c r="M4260" s="1">
        <v>44011</v>
      </c>
      <c r="N4260" s="6" t="s">
        <v>595</v>
      </c>
      <c r="O4260" s="36" t="str">
        <f t="shared" si="265"/>
        <v>29/06/2020 14:20</v>
      </c>
      <c r="P4260" s="46">
        <f t="shared" si="266"/>
        <v>3.8194444437976927E-2</v>
      </c>
      <c r="Q4260" s="48">
        <v>0</v>
      </c>
      <c r="R4260" s="47">
        <f t="shared" si="267"/>
        <v>54.999999990686774</v>
      </c>
      <c r="S4260" s="6" t="s">
        <v>44</v>
      </c>
      <c r="T4260" s="6" t="s">
        <v>940</v>
      </c>
      <c r="U4260" s="6" t="s">
        <v>44</v>
      </c>
      <c r="V4260" s="6" t="s">
        <v>1240</v>
      </c>
      <c r="W4260" s="7">
        <v>0</v>
      </c>
      <c r="X4260" s="7">
        <v>0</v>
      </c>
      <c r="Y4260" s="7">
        <v>0</v>
      </c>
      <c r="Z4260" s="7">
        <v>0</v>
      </c>
      <c r="AA4260" s="7">
        <v>0</v>
      </c>
      <c r="AB4260" s="7">
        <v>0.1</v>
      </c>
      <c r="AC4260" s="7">
        <v>0</v>
      </c>
      <c r="AD4260" s="7">
        <v>0</v>
      </c>
      <c r="AE4260">
        <v>2</v>
      </c>
      <c r="AF4260">
        <v>0</v>
      </c>
      <c r="AG4260">
        <v>0</v>
      </c>
      <c r="AH4260">
        <v>0</v>
      </c>
      <c r="AI4260">
        <v>0</v>
      </c>
      <c r="AJ4260">
        <v>1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</row>
    <row r="4261" spans="1:44" x14ac:dyDescent="0.25">
      <c r="A4261">
        <v>1570126</v>
      </c>
      <c r="B4261">
        <v>763563</v>
      </c>
      <c r="C4261">
        <v>22.027185510779901</v>
      </c>
      <c r="D4261">
        <v>37.112084017149598</v>
      </c>
      <c r="E4261" s="68" t="s">
        <v>937</v>
      </c>
      <c r="F4261" s="8">
        <f>INDEX(Δεδομένα!$P:$P,MATCH('2020'!E4261,Δεδομένα!$O:$O,0))</f>
        <v>143</v>
      </c>
      <c r="G4261" s="6" t="s">
        <v>841</v>
      </c>
      <c r="H4261" s="2" t="str">
        <f>INDEX(Δεδομένα!B$1:B$51,MATCH('2020'!G4261,Δεδομένα!A$1:A$51,0))</f>
        <v>ΠΕΛΛΟΠΟΝΗΣΟΥ</v>
      </c>
      <c r="I4261" s="8">
        <f>INDEX(Δεδομένα!E$1:E$13,MATCH('2020'!H4261,Δεδομένα!D$1:D$13,0))</f>
        <v>8</v>
      </c>
      <c r="J4261" s="1">
        <v>44011</v>
      </c>
      <c r="K4261" s="6" t="s">
        <v>230</v>
      </c>
      <c r="L4261" s="36" t="str">
        <f t="shared" si="264"/>
        <v>29/06/2020 16:25</v>
      </c>
      <c r="M4261" s="1">
        <v>44011</v>
      </c>
      <c r="N4261" s="6" t="s">
        <v>779</v>
      </c>
      <c r="O4261" s="36" t="str">
        <f t="shared" si="265"/>
        <v>29/06/2020 18:06</v>
      </c>
      <c r="P4261" s="46">
        <f t="shared" si="266"/>
        <v>7.0138888884685002E-2</v>
      </c>
      <c r="Q4261" s="48">
        <v>0</v>
      </c>
      <c r="R4261" s="47">
        <f t="shared" si="267"/>
        <v>100.9999999939464</v>
      </c>
      <c r="S4261" s="6" t="s">
        <v>44</v>
      </c>
      <c r="T4261" s="6" t="s">
        <v>940</v>
      </c>
      <c r="U4261" s="6" t="s">
        <v>44</v>
      </c>
      <c r="V4261" s="6" t="s">
        <v>941</v>
      </c>
      <c r="W4261" s="7">
        <v>0</v>
      </c>
      <c r="X4261" s="7">
        <v>0</v>
      </c>
      <c r="Y4261" s="7">
        <v>0</v>
      </c>
      <c r="Z4261" s="7">
        <v>0</v>
      </c>
      <c r="AA4261" s="7">
        <v>0.3</v>
      </c>
      <c r="AB4261" s="7">
        <v>0.5</v>
      </c>
      <c r="AC4261" s="7">
        <v>0</v>
      </c>
      <c r="AD4261" s="7">
        <v>0</v>
      </c>
      <c r="AE4261">
        <v>2</v>
      </c>
      <c r="AF4261">
        <v>0</v>
      </c>
      <c r="AG4261">
        <v>0</v>
      </c>
      <c r="AH4261">
        <v>0</v>
      </c>
      <c r="AI4261">
        <v>2</v>
      </c>
      <c r="AJ4261">
        <v>1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</row>
    <row r="4262" spans="1:44" x14ac:dyDescent="0.25">
      <c r="A4262">
        <v>1567240</v>
      </c>
      <c r="B4262">
        <v>763524</v>
      </c>
      <c r="C4262">
        <v>25.049062785691302</v>
      </c>
      <c r="D4262">
        <v>41.074121657659198</v>
      </c>
      <c r="E4262" s="68" t="s">
        <v>120</v>
      </c>
      <c r="F4262" s="8">
        <f>INDEX(Δεδομένα!$P:$P,MATCH('2020'!E4262,Δεδομένα!$O:$O,0))</f>
        <v>30</v>
      </c>
      <c r="G4262" s="6" t="s">
        <v>121</v>
      </c>
      <c r="H4262" s="2" t="str">
        <f>INDEX(Δεδομένα!B$1:B$51,MATCH('2020'!G4262,Δεδομένα!A$1:A$51,0))</f>
        <v>ΑΝΑΤΟΛΙΚΗΣ ΜΑΚΕΔΟΝΙΑΣ ΚΑΙ ΘΡΑΚΗΣ</v>
      </c>
      <c r="I4262" s="8">
        <f>INDEX(Δεδομένα!E$1:E$13,MATCH('2020'!H4262,Δεδομένα!D$1:D$13,0))</f>
        <v>2</v>
      </c>
      <c r="J4262" s="1">
        <v>44011</v>
      </c>
      <c r="K4262" s="6" t="s">
        <v>2017</v>
      </c>
      <c r="L4262" s="36" t="str">
        <f t="shared" si="264"/>
        <v>29/06/2020 14:34</v>
      </c>
      <c r="M4262" s="1">
        <v>44011</v>
      </c>
      <c r="N4262" s="6" t="s">
        <v>2241</v>
      </c>
      <c r="O4262" s="36" t="str">
        <f t="shared" si="265"/>
        <v>29/06/2020 15:37</v>
      </c>
      <c r="P4262" s="46">
        <f t="shared" si="266"/>
        <v>4.3749999997089617E-2</v>
      </c>
      <c r="Q4262" s="48">
        <v>0</v>
      </c>
      <c r="R4262" s="47">
        <f t="shared" si="267"/>
        <v>62.999999995809048</v>
      </c>
      <c r="S4262" s="6" t="s">
        <v>44</v>
      </c>
      <c r="T4262" s="6" t="s">
        <v>129</v>
      </c>
      <c r="U4262" s="6" t="s">
        <v>44</v>
      </c>
      <c r="V4262" s="6" t="s">
        <v>5434</v>
      </c>
      <c r="W4262" s="7">
        <v>0</v>
      </c>
      <c r="X4262" s="7">
        <v>0</v>
      </c>
      <c r="Y4262" s="7">
        <v>0</v>
      </c>
      <c r="Z4262" s="7">
        <v>0</v>
      </c>
      <c r="AA4262" s="7">
        <v>0</v>
      </c>
      <c r="AB4262" s="7">
        <v>3</v>
      </c>
      <c r="AC4262" s="7">
        <v>2</v>
      </c>
      <c r="AD4262" s="7">
        <v>0</v>
      </c>
      <c r="AE4262">
        <v>3</v>
      </c>
      <c r="AF4262">
        <v>0</v>
      </c>
      <c r="AG4262">
        <v>0</v>
      </c>
      <c r="AH4262">
        <v>0</v>
      </c>
      <c r="AI4262">
        <v>0</v>
      </c>
      <c r="AJ4262">
        <v>1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</row>
    <row r="4263" spans="1:44" x14ac:dyDescent="0.25">
      <c r="A4263">
        <v>1566766</v>
      </c>
      <c r="B4263">
        <v>763599</v>
      </c>
      <c r="C4263">
        <v>22.535557789889499</v>
      </c>
      <c r="D4263">
        <v>40.732870886425196</v>
      </c>
      <c r="E4263" s="68" t="s">
        <v>873</v>
      </c>
      <c r="F4263" s="8">
        <f>INDEX(Δεδομένα!$P:$P,MATCH('2020'!E4263,Δεδομένα!$O:$O,0))</f>
        <v>61</v>
      </c>
      <c r="G4263" s="6" t="s">
        <v>874</v>
      </c>
      <c r="H4263" s="2" t="str">
        <f>INDEX(Δεδομένα!B$1:B$51,MATCH('2020'!G4263,Δεδομένα!A$1:A$51,0))</f>
        <v>ΚΕΝΤΡΙΚΗΣ ΜΑΚΕΔΟΝΙΑΣ</v>
      </c>
      <c r="I4263" s="8">
        <f>INDEX(Δεδομένα!E$1:E$13,MATCH('2020'!H4263,Δεδομένα!D$1:D$13,0))</f>
        <v>3</v>
      </c>
      <c r="J4263" s="1">
        <v>44011</v>
      </c>
      <c r="K4263" s="6" t="s">
        <v>133</v>
      </c>
      <c r="L4263" s="36" t="str">
        <f t="shared" si="264"/>
        <v>29/06/2020 18:24</v>
      </c>
      <c r="M4263" s="1">
        <v>44011</v>
      </c>
      <c r="N4263" s="6" t="s">
        <v>418</v>
      </c>
      <c r="O4263" s="36" t="str">
        <f t="shared" si="265"/>
        <v>29/06/2020 18:45</v>
      </c>
      <c r="P4263" s="46">
        <f t="shared" si="266"/>
        <v>1.4583333329937886E-2</v>
      </c>
      <c r="Q4263" s="48">
        <v>0</v>
      </c>
      <c r="R4263" s="47">
        <f t="shared" si="267"/>
        <v>20.999999995110556</v>
      </c>
      <c r="S4263" s="6" t="s">
        <v>877</v>
      </c>
      <c r="T4263" s="6" t="s">
        <v>878</v>
      </c>
      <c r="U4263" s="6" t="s">
        <v>1378</v>
      </c>
      <c r="V4263" s="6" t="s">
        <v>2471</v>
      </c>
      <c r="W4263" s="7">
        <v>0</v>
      </c>
      <c r="X4263" s="7">
        <v>0</v>
      </c>
      <c r="Y4263" s="7">
        <v>0</v>
      </c>
      <c r="Z4263" s="7">
        <v>0</v>
      </c>
      <c r="AA4263" s="7">
        <v>0.1</v>
      </c>
      <c r="AB4263" s="7">
        <v>0</v>
      </c>
      <c r="AC4263" s="7">
        <v>0</v>
      </c>
      <c r="AD4263" s="7">
        <v>0</v>
      </c>
      <c r="AE4263">
        <v>2</v>
      </c>
      <c r="AF4263">
        <v>0</v>
      </c>
      <c r="AG4263">
        <v>1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</row>
    <row r="4264" spans="1:44" x14ac:dyDescent="0.25">
      <c r="A4264">
        <v>1571035</v>
      </c>
      <c r="B4264">
        <v>763564</v>
      </c>
      <c r="C4264">
        <v>25.2993641555449</v>
      </c>
      <c r="D4264">
        <v>41.126500456258597</v>
      </c>
      <c r="E4264" s="68" t="s">
        <v>946</v>
      </c>
      <c r="F4264" s="8">
        <f>INDEX(Δεδομένα!$P:$P,MATCH('2020'!E4264,Δεδομένα!$O:$O,0))</f>
        <v>19</v>
      </c>
      <c r="G4264" s="6" t="s">
        <v>64</v>
      </c>
      <c r="H4264" s="2" t="str">
        <f>INDEX(Δεδομένα!B$1:B$51,MATCH('2020'!G4264,Δεδομένα!A$1:A$51,0))</f>
        <v>ΑΝΑΤΟΛΙΚΗΣ ΜΑΚΕΔΟΝΙΑΣ ΚΑΙ ΘΡΑΚΗΣ</v>
      </c>
      <c r="I4264" s="8">
        <f>INDEX(Δεδομένα!E$1:E$13,MATCH('2020'!H4264,Δεδομένα!D$1:D$13,0))</f>
        <v>2</v>
      </c>
      <c r="J4264" s="1">
        <v>44011</v>
      </c>
      <c r="K4264" s="6" t="s">
        <v>198</v>
      </c>
      <c r="L4264" s="36" t="str">
        <f t="shared" si="264"/>
        <v>29/06/2020 16:30</v>
      </c>
      <c r="M4264" s="1">
        <v>44011</v>
      </c>
      <c r="N4264" s="6" t="s">
        <v>149</v>
      </c>
      <c r="O4264" s="36" t="str">
        <f t="shared" si="265"/>
        <v>29/06/2020 17:10</v>
      </c>
      <c r="P4264" s="46">
        <f t="shared" si="266"/>
        <v>2.7777777781011537E-2</v>
      </c>
      <c r="Q4264" s="48">
        <v>0</v>
      </c>
      <c r="R4264" s="47">
        <f t="shared" si="267"/>
        <v>40.000000004656613</v>
      </c>
      <c r="S4264" s="6" t="s">
        <v>44</v>
      </c>
      <c r="T4264" s="6" t="s">
        <v>909</v>
      </c>
      <c r="U4264" s="6" t="s">
        <v>44</v>
      </c>
      <c r="V4264" s="6" t="s">
        <v>1499</v>
      </c>
      <c r="W4264" s="7">
        <v>0</v>
      </c>
      <c r="X4264" s="7">
        <v>0</v>
      </c>
      <c r="Y4264" s="7">
        <v>0</v>
      </c>
      <c r="Z4264" s="7">
        <v>0</v>
      </c>
      <c r="AA4264" s="7">
        <v>0</v>
      </c>
      <c r="AB4264" s="7">
        <v>3</v>
      </c>
      <c r="AC4264" s="7">
        <v>0</v>
      </c>
      <c r="AD4264" s="7">
        <v>0</v>
      </c>
      <c r="AE4264">
        <v>4</v>
      </c>
      <c r="AF4264">
        <v>0</v>
      </c>
      <c r="AG4264">
        <v>0</v>
      </c>
      <c r="AH4264">
        <v>0</v>
      </c>
      <c r="AI4264">
        <v>0</v>
      </c>
      <c r="AJ4264">
        <v>2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</row>
    <row r="4265" spans="1:44" x14ac:dyDescent="0.25">
      <c r="A4265">
        <v>1568484</v>
      </c>
      <c r="B4265">
        <v>763520</v>
      </c>
      <c r="C4265">
        <v>21.838789928578802</v>
      </c>
      <c r="D4265">
        <v>39.509877673036897</v>
      </c>
      <c r="E4265" s="68" t="s">
        <v>1155</v>
      </c>
      <c r="F4265" s="8">
        <f>INDEX(Δεδομένα!$P:$P,MATCH('2020'!E4265,Δεδομένα!$O:$O,0))</f>
        <v>111</v>
      </c>
      <c r="G4265" s="6" t="s">
        <v>884</v>
      </c>
      <c r="H4265" s="2" t="str">
        <f>INDEX(Δεδομένα!B$1:B$51,MATCH('2020'!G4265,Δεδομένα!A$1:A$51,0))</f>
        <v>ΘΕΣΣΑΛΙΑΣ</v>
      </c>
      <c r="I4265" s="8">
        <f>INDEX(Δεδομένα!E$1:E$13,MATCH('2020'!H4265,Δεδομένα!D$1:D$13,0))</f>
        <v>6</v>
      </c>
      <c r="J4265" s="1">
        <v>44011</v>
      </c>
      <c r="K4265" s="6" t="s">
        <v>759</v>
      </c>
      <c r="L4265" s="36" t="str">
        <f t="shared" si="264"/>
        <v>29/06/2020 14:10</v>
      </c>
      <c r="M4265" s="1">
        <v>44011</v>
      </c>
      <c r="N4265" s="6" t="s">
        <v>215</v>
      </c>
      <c r="O4265" s="36" t="str">
        <f t="shared" si="265"/>
        <v>29/06/2020 16:20</v>
      </c>
      <c r="P4265" s="46">
        <f t="shared" si="266"/>
        <v>9.0277777773735579E-2</v>
      </c>
      <c r="Q4265" s="48">
        <v>0</v>
      </c>
      <c r="R4265" s="47">
        <f t="shared" si="267"/>
        <v>129.99999999417923</v>
      </c>
      <c r="S4265" s="6" t="s">
        <v>44</v>
      </c>
      <c r="T4265" s="6" t="s">
        <v>1157</v>
      </c>
      <c r="U4265" s="6" t="s">
        <v>44</v>
      </c>
      <c r="V4265" s="6" t="s">
        <v>5433</v>
      </c>
      <c r="W4265" s="7">
        <v>0</v>
      </c>
      <c r="X4265" s="7">
        <v>0.3</v>
      </c>
      <c r="Y4265" s="7">
        <v>0</v>
      </c>
      <c r="Z4265" s="7">
        <v>3</v>
      </c>
      <c r="AA4265" s="7">
        <v>0.7</v>
      </c>
      <c r="AB4265" s="7">
        <v>0</v>
      </c>
      <c r="AC4265" s="7">
        <v>0</v>
      </c>
      <c r="AD4265" s="7">
        <v>0</v>
      </c>
      <c r="AE4265">
        <v>7</v>
      </c>
      <c r="AF4265">
        <v>0</v>
      </c>
      <c r="AG4265">
        <v>0</v>
      </c>
      <c r="AH4265">
        <v>0</v>
      </c>
      <c r="AI4265">
        <v>0</v>
      </c>
      <c r="AJ4265">
        <v>3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</row>
    <row r="4266" spans="1:44" x14ac:dyDescent="0.25">
      <c r="A4266">
        <v>1568493</v>
      </c>
      <c r="B4266">
        <v>763580</v>
      </c>
      <c r="C4266">
        <v>22.175029690352599</v>
      </c>
      <c r="D4266">
        <v>39.588823679671997</v>
      </c>
      <c r="E4266" s="68" t="s">
        <v>883</v>
      </c>
      <c r="F4266" s="8">
        <f>INDEX(Δεδομένα!$P:$P,MATCH('2020'!E4266,Δεδομένα!$O:$O,0))</f>
        <v>112</v>
      </c>
      <c r="G4266" s="6" t="s">
        <v>884</v>
      </c>
      <c r="H4266" s="2" t="str">
        <f>INDEX(Δεδομένα!B$1:B$51,MATCH('2020'!G4266,Δεδομένα!A$1:A$51,0))</f>
        <v>ΘΕΣΣΑΛΙΑΣ</v>
      </c>
      <c r="I4266" s="8">
        <f>INDEX(Δεδομένα!E$1:E$13,MATCH('2020'!H4266,Δεδομένα!D$1:D$13,0))</f>
        <v>6</v>
      </c>
      <c r="J4266" s="1">
        <v>44011</v>
      </c>
      <c r="K4266" s="6" t="s">
        <v>1455</v>
      </c>
      <c r="L4266" s="36" t="str">
        <f t="shared" si="264"/>
        <v>29/06/2020 17:31</v>
      </c>
      <c r="M4266" s="1">
        <v>44011</v>
      </c>
      <c r="N4266" s="6" t="s">
        <v>107</v>
      </c>
      <c r="O4266" s="36" t="str">
        <f t="shared" si="265"/>
        <v>29/06/2020 20:20</v>
      </c>
      <c r="P4266" s="46">
        <f t="shared" si="266"/>
        <v>0.11736111110803904</v>
      </c>
      <c r="Q4266" s="48">
        <v>0</v>
      </c>
      <c r="R4266" s="47">
        <f t="shared" si="267"/>
        <v>168.99999999557622</v>
      </c>
      <c r="S4266" s="6" t="s">
        <v>44</v>
      </c>
      <c r="T4266" s="6" t="s">
        <v>885</v>
      </c>
      <c r="U4266" s="6" t="s">
        <v>44</v>
      </c>
      <c r="V4266" s="6" t="s">
        <v>4836</v>
      </c>
      <c r="W4266" s="7">
        <v>0</v>
      </c>
      <c r="X4266" s="7">
        <v>0</v>
      </c>
      <c r="Y4266" s="7">
        <v>0</v>
      </c>
      <c r="Z4266" s="7">
        <v>1.5</v>
      </c>
      <c r="AA4266" s="7">
        <v>0</v>
      </c>
      <c r="AB4266" s="7">
        <v>0.3</v>
      </c>
      <c r="AC4266" s="7">
        <v>2</v>
      </c>
      <c r="AD4266" s="7">
        <v>0</v>
      </c>
      <c r="AE4266">
        <v>4</v>
      </c>
      <c r="AF4266">
        <v>0</v>
      </c>
      <c r="AG4266">
        <v>0</v>
      </c>
      <c r="AH4266">
        <v>0</v>
      </c>
      <c r="AI4266">
        <v>0</v>
      </c>
      <c r="AJ4266">
        <v>2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</row>
    <row r="4267" spans="1:44" x14ac:dyDescent="0.25">
      <c r="A4267">
        <v>1569519</v>
      </c>
      <c r="B4267">
        <v>763534</v>
      </c>
      <c r="C4267">
        <v>26.093781735133302</v>
      </c>
      <c r="D4267">
        <v>38.324264879284598</v>
      </c>
      <c r="E4267" s="68" t="s">
        <v>1661</v>
      </c>
      <c r="F4267" s="8">
        <f>INDEX(Δεδομένα!$P:$P,MATCH('2020'!E4267,Δεδομένα!$O:$O,0))</f>
        <v>201</v>
      </c>
      <c r="G4267" s="6" t="s">
        <v>525</v>
      </c>
      <c r="H4267" s="2" t="str">
        <f>INDEX(Δεδομένα!B$1:B$51,MATCH('2020'!G4267,Δεδομένα!A$1:A$51,0))</f>
        <v>ΒΟΡΕΙΟΥ ΑΙΓΑΙΟΥ</v>
      </c>
      <c r="I4267" s="8">
        <f>INDEX(Δεδομένα!E$1:E$13,MATCH('2020'!H4267,Δεδομένα!D$1:D$13,0))</f>
        <v>11</v>
      </c>
      <c r="J4267" s="1">
        <v>44011</v>
      </c>
      <c r="K4267" s="6" t="s">
        <v>363</v>
      </c>
      <c r="L4267" s="36" t="str">
        <f t="shared" si="264"/>
        <v>29/06/2020 14:40</v>
      </c>
      <c r="M4267" s="1">
        <v>44011</v>
      </c>
      <c r="N4267" s="6" t="s">
        <v>166</v>
      </c>
      <c r="O4267" s="36" t="str">
        <f t="shared" si="265"/>
        <v>29/06/2020 15:26</v>
      </c>
      <c r="P4267" s="46">
        <f t="shared" si="266"/>
        <v>3.1944444446708076E-2</v>
      </c>
      <c r="Q4267" s="48">
        <v>0</v>
      </c>
      <c r="R4267" s="47">
        <f t="shared" si="267"/>
        <v>46.000000003259629</v>
      </c>
      <c r="S4267" s="6" t="s">
        <v>44</v>
      </c>
      <c r="T4267" s="6" t="s">
        <v>527</v>
      </c>
      <c r="U4267" s="6" t="s">
        <v>537</v>
      </c>
      <c r="V4267" s="6" t="s">
        <v>5354</v>
      </c>
      <c r="W4267" s="7">
        <v>0</v>
      </c>
      <c r="X4267" s="7">
        <v>0</v>
      </c>
      <c r="Y4267" s="7">
        <v>0</v>
      </c>
      <c r="Z4267" s="7">
        <v>0</v>
      </c>
      <c r="AA4267" s="7">
        <v>0</v>
      </c>
      <c r="AB4267" s="7">
        <v>0.5</v>
      </c>
      <c r="AC4267" s="7">
        <v>0</v>
      </c>
      <c r="AD4267" s="7">
        <v>0</v>
      </c>
      <c r="AE4267">
        <v>4</v>
      </c>
      <c r="AF4267">
        <v>7</v>
      </c>
      <c r="AG4267">
        <v>0</v>
      </c>
      <c r="AH4267">
        <v>0</v>
      </c>
      <c r="AI4267">
        <v>0</v>
      </c>
      <c r="AJ4267">
        <v>4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</row>
    <row r="4268" spans="1:44" x14ac:dyDescent="0.25">
      <c r="A4268">
        <v>1569518</v>
      </c>
      <c r="B4268">
        <v>763637</v>
      </c>
      <c r="C4268">
        <v>26.0940341136717</v>
      </c>
      <c r="D4268">
        <v>38.327144667441097</v>
      </c>
      <c r="E4268" s="68" t="s">
        <v>1661</v>
      </c>
      <c r="F4268" s="8">
        <f>INDEX(Δεδομένα!$P:$P,MATCH('2020'!E4268,Δεδομένα!$O:$O,0))</f>
        <v>201</v>
      </c>
      <c r="G4268" s="6" t="s">
        <v>525</v>
      </c>
      <c r="H4268" s="2" t="str">
        <f>INDEX(Δεδομένα!B$1:B$51,MATCH('2020'!G4268,Δεδομένα!A$1:A$51,0))</f>
        <v>ΒΟΡΕΙΟΥ ΑΙΓΑΙΟΥ</v>
      </c>
      <c r="I4268" s="8">
        <f>INDEX(Δεδομένα!E$1:E$13,MATCH('2020'!H4268,Δεδομένα!D$1:D$13,0))</f>
        <v>11</v>
      </c>
      <c r="J4268" s="1">
        <v>44011</v>
      </c>
      <c r="K4268" s="6" t="s">
        <v>572</v>
      </c>
      <c r="L4268" s="36" t="str">
        <f t="shared" si="264"/>
        <v>29/06/2020 20:40</v>
      </c>
      <c r="M4268" s="1">
        <v>44011</v>
      </c>
      <c r="N4268" s="6" t="s">
        <v>1711</v>
      </c>
      <c r="O4268" s="36" t="str">
        <f t="shared" si="265"/>
        <v>29/06/2020 21:02</v>
      </c>
      <c r="P4268" s="46">
        <f t="shared" si="266"/>
        <v>1.5277777776645962E-2</v>
      </c>
      <c r="Q4268" s="48">
        <v>0</v>
      </c>
      <c r="R4268" s="47">
        <f t="shared" si="267"/>
        <v>21.999999998370185</v>
      </c>
      <c r="S4268" s="6" t="s">
        <v>44</v>
      </c>
      <c r="T4268" s="6" t="s">
        <v>527</v>
      </c>
      <c r="U4268" s="6" t="s">
        <v>537</v>
      </c>
      <c r="V4268" s="6" t="s">
        <v>5354</v>
      </c>
      <c r="W4268" s="7">
        <v>0</v>
      </c>
      <c r="X4268" s="7">
        <v>0</v>
      </c>
      <c r="Y4268" s="7">
        <v>0</v>
      </c>
      <c r="Z4268" s="7">
        <v>0</v>
      </c>
      <c r="AA4268" s="7">
        <v>0</v>
      </c>
      <c r="AB4268" s="7">
        <v>0.5</v>
      </c>
      <c r="AC4268" s="7">
        <v>0</v>
      </c>
      <c r="AD4268" s="7">
        <v>0</v>
      </c>
      <c r="AE4268">
        <v>4</v>
      </c>
      <c r="AF4268">
        <v>2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</row>
    <row r="4269" spans="1:44" x14ac:dyDescent="0.25">
      <c r="A4269">
        <v>1569509</v>
      </c>
      <c r="B4269">
        <v>763673</v>
      </c>
      <c r="C4269">
        <v>26.0913296362681</v>
      </c>
      <c r="D4269">
        <v>38.323388774547297</v>
      </c>
      <c r="E4269" s="68" t="s">
        <v>1661</v>
      </c>
      <c r="F4269" s="8">
        <f>INDEX(Δεδομένα!$P:$P,MATCH('2020'!E4269,Δεδομένα!$O:$O,0))</f>
        <v>201</v>
      </c>
      <c r="G4269" s="6" t="s">
        <v>525</v>
      </c>
      <c r="H4269" s="2" t="str">
        <f>INDEX(Δεδομένα!B$1:B$51,MATCH('2020'!G4269,Δεδομένα!A$1:A$51,0))</f>
        <v>ΒΟΡΕΙΟΥ ΑΙΓΑΙΟΥ</v>
      </c>
      <c r="I4269" s="8">
        <f>INDEX(Δεδομένα!E$1:E$13,MATCH('2020'!H4269,Δεδομένα!D$1:D$13,0))</f>
        <v>11</v>
      </c>
      <c r="J4269" s="1">
        <v>44011</v>
      </c>
      <c r="K4269" s="6" t="s">
        <v>2325</v>
      </c>
      <c r="L4269" s="36" t="str">
        <f t="shared" si="264"/>
        <v>29/06/2020 22:20</v>
      </c>
      <c r="M4269" s="1">
        <v>44011</v>
      </c>
      <c r="N4269" s="6" t="s">
        <v>764</v>
      </c>
      <c r="O4269" s="36" t="str">
        <f t="shared" si="265"/>
        <v>29/06/2020 22:30</v>
      </c>
      <c r="P4269" s="46">
        <f t="shared" si="266"/>
        <v>6.9444444452528842E-3</v>
      </c>
      <c r="Q4269" s="48">
        <v>0</v>
      </c>
      <c r="R4269" s="47">
        <f t="shared" si="267"/>
        <v>10.000000001164153</v>
      </c>
      <c r="S4269" s="6" t="s">
        <v>44</v>
      </c>
      <c r="T4269" s="6" t="s">
        <v>527</v>
      </c>
      <c r="U4269" s="6" t="s">
        <v>537</v>
      </c>
      <c r="V4269" s="6" t="s">
        <v>5442</v>
      </c>
      <c r="W4269" s="7">
        <v>0</v>
      </c>
      <c r="X4269" s="7">
        <v>0</v>
      </c>
      <c r="Y4269" s="7">
        <v>0</v>
      </c>
      <c r="Z4269" s="7">
        <v>0.5</v>
      </c>
      <c r="AA4269" s="7">
        <v>0</v>
      </c>
      <c r="AB4269" s="7">
        <v>0</v>
      </c>
      <c r="AC4269" s="7">
        <v>0</v>
      </c>
      <c r="AD4269" s="7">
        <v>0</v>
      </c>
      <c r="AE4269">
        <v>2</v>
      </c>
      <c r="AF4269">
        <v>0</v>
      </c>
      <c r="AG4269">
        <v>0</v>
      </c>
      <c r="AH4269">
        <v>0</v>
      </c>
      <c r="AI4269">
        <v>0</v>
      </c>
      <c r="AJ4269">
        <v>1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</row>
    <row r="4270" spans="1:44" x14ac:dyDescent="0.25">
      <c r="A4270">
        <v>1567536</v>
      </c>
      <c r="B4270">
        <v>763882</v>
      </c>
      <c r="C4270">
        <v>24.1519628688099</v>
      </c>
      <c r="D4270">
        <v>41.110323842450597</v>
      </c>
      <c r="E4270" s="68" t="s">
        <v>109</v>
      </c>
      <c r="F4270" s="8">
        <f>INDEX(Δεδομένα!$P:$P,MATCH('2020'!E4270,Δεδομένα!$O:$O,0))</f>
        <v>27</v>
      </c>
      <c r="G4270" s="6" t="s">
        <v>110</v>
      </c>
      <c r="H4270" s="2" t="str">
        <f>INDEX(Δεδομένα!B$1:B$51,MATCH('2020'!G4270,Δεδομένα!A$1:A$51,0))</f>
        <v>ΑΝΑΤΟΛΙΚΗΣ ΜΑΚΕΔΟΝΙΑΣ ΚΑΙ ΘΡΑΚΗΣ</v>
      </c>
      <c r="I4270" s="8">
        <f>INDEX(Δεδομένα!E$1:E$13,MATCH('2020'!H4270,Δεδομένα!D$1:D$13,0))</f>
        <v>2</v>
      </c>
      <c r="J4270" s="1">
        <v>44012</v>
      </c>
      <c r="K4270" s="6" t="s">
        <v>806</v>
      </c>
      <c r="L4270" s="36" t="str">
        <f t="shared" si="264"/>
        <v>30/06/2020 17:37</v>
      </c>
      <c r="M4270" s="1">
        <v>44012</v>
      </c>
      <c r="N4270" s="6" t="s">
        <v>1184</v>
      </c>
      <c r="O4270" s="36" t="str">
        <f t="shared" si="265"/>
        <v>30/06/2020 18:25</v>
      </c>
      <c r="P4270" s="46">
        <f t="shared" si="266"/>
        <v>3.3333333332848269E-2</v>
      </c>
      <c r="Q4270" s="48">
        <v>0</v>
      </c>
      <c r="R4270" s="47">
        <f t="shared" si="267"/>
        <v>47.999999999301508</v>
      </c>
      <c r="S4270" s="6" t="s">
        <v>44</v>
      </c>
      <c r="T4270" s="6" t="s">
        <v>113</v>
      </c>
      <c r="U4270" s="6" t="s">
        <v>44</v>
      </c>
      <c r="V4270" s="6" t="s">
        <v>5457</v>
      </c>
      <c r="W4270" s="7">
        <v>0</v>
      </c>
      <c r="X4270" s="7">
        <v>0</v>
      </c>
      <c r="Y4270" s="7">
        <v>0</v>
      </c>
      <c r="Z4270" s="7">
        <v>0</v>
      </c>
      <c r="AA4270" s="7">
        <v>0</v>
      </c>
      <c r="AB4270" s="7">
        <v>0</v>
      </c>
      <c r="AC4270" s="7">
        <v>8</v>
      </c>
      <c r="AD4270" s="7">
        <v>0</v>
      </c>
      <c r="AE4270">
        <v>2</v>
      </c>
      <c r="AF4270">
        <v>0</v>
      </c>
      <c r="AG4270">
        <v>0</v>
      </c>
      <c r="AH4270">
        <v>0</v>
      </c>
      <c r="AI4270">
        <v>0</v>
      </c>
      <c r="AJ4270">
        <v>1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</row>
    <row r="4271" spans="1:44" x14ac:dyDescent="0.25">
      <c r="A4271">
        <v>1616382</v>
      </c>
      <c r="B4271">
        <v>763706</v>
      </c>
      <c r="C4271">
        <v>27.1504088603428</v>
      </c>
      <c r="D4271">
        <v>36.833800449927303</v>
      </c>
      <c r="E4271" s="68" t="s">
        <v>1006</v>
      </c>
      <c r="F4271" s="8">
        <f>INDEX(Δεδομένα!$P:$P,MATCH('2020'!E4271,Δεδομένα!$O:$O,0))</f>
        <v>241</v>
      </c>
      <c r="G4271" s="6" t="s">
        <v>1007</v>
      </c>
      <c r="H4271" s="2" t="str">
        <f>INDEX(Δεδομένα!B$1:B$51,MATCH('2020'!G4271,Δεδομένα!A$1:A$51,0))</f>
        <v>ΝΟΤΙΟΥ ΑΙΓΑΙΟΥ</v>
      </c>
      <c r="I4271" s="8">
        <f>INDEX(Δεδομένα!E$1:E$13,MATCH('2020'!H4271,Δεδομένα!D$1:D$13,0))</f>
        <v>10</v>
      </c>
      <c r="J4271" s="1">
        <v>44012</v>
      </c>
      <c r="K4271" s="6" t="s">
        <v>5445</v>
      </c>
      <c r="L4271" s="36" t="str">
        <f t="shared" si="264"/>
        <v>30/06/2020 04:15</v>
      </c>
      <c r="M4271" s="1">
        <v>44012</v>
      </c>
      <c r="N4271" s="6" t="s">
        <v>581</v>
      </c>
      <c r="O4271" s="36" t="str">
        <f t="shared" si="265"/>
        <v>30/06/2020 15:40</v>
      </c>
      <c r="P4271" s="46">
        <f t="shared" si="266"/>
        <v>0.47569444444525288</v>
      </c>
      <c r="Q4271" s="48">
        <v>0</v>
      </c>
      <c r="R4271" s="47">
        <f t="shared" si="267"/>
        <v>685.00000000116415</v>
      </c>
      <c r="S4271" s="6" t="s">
        <v>44</v>
      </c>
      <c r="T4271" s="6" t="s">
        <v>1009</v>
      </c>
      <c r="U4271" s="6" t="s">
        <v>4895</v>
      </c>
      <c r="V4271" s="6" t="s">
        <v>4468</v>
      </c>
      <c r="W4271" s="7">
        <v>0</v>
      </c>
      <c r="X4271" s="7">
        <v>0</v>
      </c>
      <c r="Y4271" s="7">
        <v>0</v>
      </c>
      <c r="Z4271" s="7">
        <v>0</v>
      </c>
      <c r="AA4271" s="7">
        <v>0</v>
      </c>
      <c r="AB4271" s="7">
        <v>0</v>
      </c>
      <c r="AC4271" s="7">
        <v>0</v>
      </c>
      <c r="AD4271" s="7">
        <v>3</v>
      </c>
      <c r="AE4271">
        <v>10</v>
      </c>
      <c r="AF4271">
        <v>0</v>
      </c>
      <c r="AG4271">
        <v>0</v>
      </c>
      <c r="AH4271">
        <v>0</v>
      </c>
      <c r="AI4271">
        <v>5</v>
      </c>
      <c r="AJ4271">
        <v>3</v>
      </c>
      <c r="AK4271">
        <v>0</v>
      </c>
      <c r="AL4271">
        <v>1</v>
      </c>
      <c r="AM4271">
        <v>2</v>
      </c>
      <c r="AN4271">
        <v>0</v>
      </c>
      <c r="AO4271">
        <v>0</v>
      </c>
      <c r="AP4271">
        <v>0</v>
      </c>
      <c r="AQ4271">
        <v>0</v>
      </c>
      <c r="AR4271">
        <v>0</v>
      </c>
    </row>
    <row r="4272" spans="1:44" x14ac:dyDescent="0.25">
      <c r="A4272">
        <v>1567094</v>
      </c>
      <c r="B4272">
        <v>763804</v>
      </c>
      <c r="C4272">
        <v>25.886648332767901</v>
      </c>
      <c r="D4272">
        <v>40.879621711719402</v>
      </c>
      <c r="E4272" s="68" t="s">
        <v>147</v>
      </c>
      <c r="F4272" s="8">
        <f>INDEX(Δεδομένα!$P:$P,MATCH('2020'!E4272,Δεδομένα!$O:$O,0))</f>
        <v>33</v>
      </c>
      <c r="G4272" s="6" t="s">
        <v>148</v>
      </c>
      <c r="H4272" s="2" t="str">
        <f>INDEX(Δεδομένα!B$1:B$51,MATCH('2020'!G4272,Δεδομένα!A$1:A$51,0))</f>
        <v>ΑΝΑΤΟΛΙΚΗΣ ΜΑΚΕΔΟΝΙΑΣ ΚΑΙ ΘΡΑΚΗΣ</v>
      </c>
      <c r="I4272" s="8">
        <f>INDEX(Δεδομένα!E$1:E$13,MATCH('2020'!H4272,Δεδομένα!D$1:D$13,0))</f>
        <v>2</v>
      </c>
      <c r="J4272" s="1">
        <v>44012</v>
      </c>
      <c r="K4272" s="6" t="s">
        <v>577</v>
      </c>
      <c r="L4272" s="36" t="str">
        <f t="shared" si="264"/>
        <v>30/06/2020 12:45</v>
      </c>
      <c r="M4272" s="1">
        <v>44012</v>
      </c>
      <c r="N4272" s="6" t="s">
        <v>440</v>
      </c>
      <c r="O4272" s="36" t="str">
        <f t="shared" si="265"/>
        <v>30/06/2020 13:15</v>
      </c>
      <c r="P4272" s="46">
        <f t="shared" si="266"/>
        <v>2.0833333335758653E-2</v>
      </c>
      <c r="Q4272" s="48">
        <v>0</v>
      </c>
      <c r="R4272" s="47">
        <f t="shared" si="267"/>
        <v>30.00000000349246</v>
      </c>
      <c r="S4272" s="6" t="s">
        <v>151</v>
      </c>
      <c r="T4272" s="6" t="s">
        <v>150</v>
      </c>
      <c r="U4272" s="6" t="s">
        <v>44</v>
      </c>
      <c r="V4272" s="6" t="s">
        <v>5451</v>
      </c>
      <c r="W4272" s="7">
        <v>0</v>
      </c>
      <c r="X4272" s="7">
        <v>0</v>
      </c>
      <c r="Y4272" s="7">
        <v>0</v>
      </c>
      <c r="Z4272" s="7">
        <v>0</v>
      </c>
      <c r="AA4272" s="7">
        <v>0</v>
      </c>
      <c r="AB4272" s="7">
        <v>0.2</v>
      </c>
      <c r="AC4272" s="7">
        <v>0</v>
      </c>
      <c r="AD4272" s="7">
        <v>0</v>
      </c>
      <c r="AE4272">
        <v>5</v>
      </c>
      <c r="AF4272">
        <v>0</v>
      </c>
      <c r="AG4272">
        <v>0</v>
      </c>
      <c r="AH4272">
        <v>0</v>
      </c>
      <c r="AI4272">
        <v>0</v>
      </c>
      <c r="AJ4272">
        <v>2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</row>
    <row r="4273" spans="1:44" x14ac:dyDescent="0.25">
      <c r="A4273">
        <v>1567149</v>
      </c>
      <c r="B4273">
        <v>763810</v>
      </c>
      <c r="C4273">
        <v>24.421196707877598</v>
      </c>
      <c r="D4273">
        <v>38.035762442184399</v>
      </c>
      <c r="E4273" s="68" t="s">
        <v>454</v>
      </c>
      <c r="F4273" s="8">
        <f>INDEX(Δεδομένα!$P:$P,MATCH('2020'!E4273,Δεδομένα!$O:$O,0))</f>
        <v>182</v>
      </c>
      <c r="G4273" s="6" t="s">
        <v>439</v>
      </c>
      <c r="H4273" s="2" t="str">
        <f>INDEX(Δεδομένα!B$1:B$51,MATCH('2020'!G4273,Δεδομένα!A$1:A$51,0))</f>
        <v>ΣΤΕΡΕΑΣ ΕΛΛΑΔΟΣ</v>
      </c>
      <c r="I4273" s="8">
        <f>INDEX(Δεδομένα!E$1:E$13,MATCH('2020'!H4273,Δεδομένα!D$1:D$13,0))</f>
        <v>9</v>
      </c>
      <c r="J4273" s="1">
        <v>44012</v>
      </c>
      <c r="K4273" s="6" t="s">
        <v>171</v>
      </c>
      <c r="L4273" s="36" t="str">
        <f t="shared" si="264"/>
        <v>30/06/2020 13:00</v>
      </c>
      <c r="M4273" s="1">
        <v>44012</v>
      </c>
      <c r="N4273" s="6" t="s">
        <v>1204</v>
      </c>
      <c r="O4273" s="36" t="str">
        <f t="shared" si="265"/>
        <v>30/06/2020 13:37</v>
      </c>
      <c r="P4273" s="46">
        <f t="shared" si="266"/>
        <v>2.5694444448163267E-2</v>
      </c>
      <c r="Q4273" s="48">
        <v>0</v>
      </c>
      <c r="R4273" s="47">
        <f t="shared" si="267"/>
        <v>37.000000005355105</v>
      </c>
      <c r="S4273" s="6" t="s">
        <v>441</v>
      </c>
      <c r="T4273" s="6" t="s">
        <v>457</v>
      </c>
      <c r="U4273" s="6" t="s">
        <v>2428</v>
      </c>
      <c r="V4273" s="6" t="s">
        <v>5452</v>
      </c>
      <c r="W4273" s="7">
        <v>0</v>
      </c>
      <c r="X4273" s="7">
        <v>0</v>
      </c>
      <c r="Y4273" s="7">
        <v>0</v>
      </c>
      <c r="Z4273" s="7">
        <v>0.2</v>
      </c>
      <c r="AA4273" s="7">
        <v>0</v>
      </c>
      <c r="AB4273" s="7">
        <v>0</v>
      </c>
      <c r="AC4273" s="7">
        <v>0</v>
      </c>
      <c r="AD4273" s="7">
        <v>0</v>
      </c>
      <c r="AE4273">
        <v>4</v>
      </c>
      <c r="AF4273">
        <v>0</v>
      </c>
      <c r="AG4273">
        <v>0</v>
      </c>
      <c r="AH4273">
        <v>0</v>
      </c>
      <c r="AI4273">
        <v>2</v>
      </c>
      <c r="AJ4273">
        <v>2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</row>
    <row r="4274" spans="1:44" x14ac:dyDescent="0.25">
      <c r="A4274">
        <v>1567145</v>
      </c>
      <c r="B4274">
        <v>763876</v>
      </c>
      <c r="C4274">
        <v>21.358880369141399</v>
      </c>
      <c r="D4274">
        <v>37.896493860332399</v>
      </c>
      <c r="E4274" s="68" t="s">
        <v>900</v>
      </c>
      <c r="F4274" s="8">
        <f>INDEX(Δεδομένα!$P:$P,MATCH('2020'!E4274,Δεδομένα!$O:$O,0))</f>
        <v>136</v>
      </c>
      <c r="G4274" s="6" t="s">
        <v>357</v>
      </c>
      <c r="H4274" s="2" t="str">
        <f>INDEX(Δεδομένα!B$1:B$51,MATCH('2020'!G4274,Δεδομένα!A$1:A$51,0))</f>
        <v>ΔΥΤΙΚΗΣ ΕΛΛΑΔΟΣ</v>
      </c>
      <c r="I4274" s="8">
        <f>INDEX(Δεδομένα!E$1:E$13,MATCH('2020'!H4274,Δεδομένα!D$1:D$13,0))</f>
        <v>7</v>
      </c>
      <c r="J4274" s="1">
        <v>44012</v>
      </c>
      <c r="K4274" s="6" t="s">
        <v>149</v>
      </c>
      <c r="L4274" s="36" t="str">
        <f t="shared" si="264"/>
        <v>30/06/2020 17:10</v>
      </c>
      <c r="M4274" s="1">
        <v>44012</v>
      </c>
      <c r="N4274" s="6" t="s">
        <v>225</v>
      </c>
      <c r="O4274" s="36" t="str">
        <f t="shared" si="265"/>
        <v>30/06/2020 20:25</v>
      </c>
      <c r="P4274" s="46">
        <f t="shared" si="266"/>
        <v>0.13541666666424135</v>
      </c>
      <c r="Q4274" s="48">
        <v>0</v>
      </c>
      <c r="R4274" s="47">
        <f t="shared" si="267"/>
        <v>194.99999999650754</v>
      </c>
      <c r="S4274" s="6" t="s">
        <v>928</v>
      </c>
      <c r="T4274" s="6" t="s">
        <v>929</v>
      </c>
      <c r="U4274" s="6" t="s">
        <v>1733</v>
      </c>
      <c r="V4274" s="6" t="s">
        <v>4344</v>
      </c>
      <c r="W4274" s="7">
        <v>0</v>
      </c>
      <c r="X4274" s="7">
        <v>0</v>
      </c>
      <c r="Y4274" s="7">
        <v>0</v>
      </c>
      <c r="Z4274" s="7">
        <v>0</v>
      </c>
      <c r="AA4274" s="7">
        <v>3</v>
      </c>
      <c r="AB4274" s="7">
        <v>0</v>
      </c>
      <c r="AC4274" s="7">
        <v>0</v>
      </c>
      <c r="AD4274" s="7">
        <v>0</v>
      </c>
      <c r="AE4274">
        <v>7</v>
      </c>
      <c r="AF4274">
        <v>0</v>
      </c>
      <c r="AG4274">
        <v>0</v>
      </c>
      <c r="AH4274">
        <v>0</v>
      </c>
      <c r="AI4274">
        <v>0</v>
      </c>
      <c r="AJ4274">
        <v>4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</row>
    <row r="4275" spans="1:44" x14ac:dyDescent="0.25">
      <c r="A4275">
        <v>1569256</v>
      </c>
      <c r="B4275">
        <v>763883</v>
      </c>
      <c r="C4275">
        <v>21.327029259583</v>
      </c>
      <c r="D4275">
        <v>37.875708159145397</v>
      </c>
      <c r="E4275" s="68" t="s">
        <v>925</v>
      </c>
      <c r="F4275" s="8">
        <f>INDEX(Δεδομένα!$P:$P,MATCH('2020'!E4275,Δεδομένα!$O:$O,0))</f>
        <v>135</v>
      </c>
      <c r="G4275" s="6" t="s">
        <v>357</v>
      </c>
      <c r="H4275" s="2" t="str">
        <f>INDEX(Δεδομένα!B$1:B$51,MATCH('2020'!G4275,Δεδομένα!A$1:A$51,0))</f>
        <v>ΔΥΤΙΚΗΣ ΕΛΛΑΔΟΣ</v>
      </c>
      <c r="I4275" s="8">
        <f>INDEX(Δεδομένα!E$1:E$13,MATCH('2020'!H4275,Δεδομένα!D$1:D$13,0))</f>
        <v>7</v>
      </c>
      <c r="J4275" s="1">
        <v>44012</v>
      </c>
      <c r="K4275" s="6" t="s">
        <v>336</v>
      </c>
      <c r="L4275" s="36" t="str">
        <f t="shared" si="264"/>
        <v>30/06/2020 17:40</v>
      </c>
      <c r="M4275" s="1">
        <v>44012</v>
      </c>
      <c r="N4275" s="6" t="s">
        <v>142</v>
      </c>
      <c r="O4275" s="36" t="str">
        <f t="shared" si="265"/>
        <v>30/06/2020 19:20</v>
      </c>
      <c r="P4275" s="46">
        <f t="shared" si="266"/>
        <v>6.9444444445252884E-2</v>
      </c>
      <c r="Q4275" s="48">
        <v>0</v>
      </c>
      <c r="R4275" s="47">
        <f t="shared" si="267"/>
        <v>100.00000000116415</v>
      </c>
      <c r="S4275" s="6" t="s">
        <v>44</v>
      </c>
      <c r="T4275" s="6" t="s">
        <v>929</v>
      </c>
      <c r="U4275" s="6" t="s">
        <v>44</v>
      </c>
      <c r="V4275" s="6" t="s">
        <v>4691</v>
      </c>
      <c r="W4275" s="7">
        <v>0</v>
      </c>
      <c r="X4275" s="7">
        <v>0</v>
      </c>
      <c r="Y4275" s="7">
        <v>0</v>
      </c>
      <c r="Z4275" s="7">
        <v>0</v>
      </c>
      <c r="AA4275" s="7">
        <v>0</v>
      </c>
      <c r="AB4275" s="7">
        <v>0.6</v>
      </c>
      <c r="AC4275" s="7">
        <v>8</v>
      </c>
      <c r="AD4275" s="7">
        <v>0</v>
      </c>
      <c r="AE4275">
        <v>4</v>
      </c>
      <c r="AF4275">
        <v>0</v>
      </c>
      <c r="AG4275">
        <v>0</v>
      </c>
      <c r="AH4275">
        <v>0</v>
      </c>
      <c r="AI4275">
        <v>0</v>
      </c>
      <c r="AJ4275">
        <v>2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</row>
    <row r="4276" spans="1:44" x14ac:dyDescent="0.25">
      <c r="A4276">
        <v>1567041</v>
      </c>
      <c r="B4276">
        <v>763871</v>
      </c>
      <c r="C4276">
        <v>22.493426593688302</v>
      </c>
      <c r="D4276">
        <v>40.684672919902702</v>
      </c>
      <c r="E4276" s="68" t="s">
        <v>1880</v>
      </c>
      <c r="F4276" s="8">
        <f>INDEX(Δεδομένα!$P:$P,MATCH('2020'!E4276,Δεδομένα!$O:$O,0))</f>
        <v>66</v>
      </c>
      <c r="G4276" s="6" t="s">
        <v>238</v>
      </c>
      <c r="H4276" s="2" t="str">
        <f>INDEX(Δεδομένα!B$1:B$51,MATCH('2020'!G4276,Δεδομένα!A$1:A$51,0))</f>
        <v>ΚΕΝΤΡΙΚΗΣ ΜΑΚΕΔΟΝΙΑΣ</v>
      </c>
      <c r="I4276" s="8">
        <f>INDEX(Δεδομένα!E$1:E$13,MATCH('2020'!H4276,Δεδομένα!D$1:D$13,0))</f>
        <v>3</v>
      </c>
      <c r="J4276" s="1">
        <v>44012</v>
      </c>
      <c r="K4276" s="6" t="s">
        <v>1645</v>
      </c>
      <c r="L4276" s="36" t="str">
        <f t="shared" si="264"/>
        <v>30/06/2020 16:54</v>
      </c>
      <c r="M4276" s="1">
        <v>44012</v>
      </c>
      <c r="N4276" s="6" t="s">
        <v>289</v>
      </c>
      <c r="O4276" s="36" t="str">
        <f t="shared" si="265"/>
        <v>30/06/2020 17:55</v>
      </c>
      <c r="P4276" s="46">
        <f t="shared" si="266"/>
        <v>4.2361111110949423E-2</v>
      </c>
      <c r="Q4276" s="48">
        <v>0</v>
      </c>
      <c r="R4276" s="47">
        <f t="shared" si="267"/>
        <v>60.999999999767169</v>
      </c>
      <c r="S4276" s="6" t="s">
        <v>897</v>
      </c>
      <c r="T4276" s="6" t="s">
        <v>1966</v>
      </c>
      <c r="U4276" s="6" t="s">
        <v>44</v>
      </c>
      <c r="V4276" s="6" t="s">
        <v>5378</v>
      </c>
      <c r="W4276" s="7">
        <v>0</v>
      </c>
      <c r="X4276" s="7">
        <v>0</v>
      </c>
      <c r="Y4276" s="7">
        <v>0</v>
      </c>
      <c r="Z4276" s="7">
        <v>0</v>
      </c>
      <c r="AA4276" s="7">
        <v>3</v>
      </c>
      <c r="AB4276" s="7">
        <v>0</v>
      </c>
      <c r="AC4276" s="7">
        <v>0</v>
      </c>
      <c r="AD4276" s="7">
        <v>0</v>
      </c>
      <c r="AE4276">
        <v>2</v>
      </c>
      <c r="AF4276">
        <v>0</v>
      </c>
      <c r="AG4276">
        <v>0</v>
      </c>
      <c r="AH4276">
        <v>0</v>
      </c>
      <c r="AI4276">
        <v>0</v>
      </c>
      <c r="AJ4276">
        <v>1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</row>
    <row r="4277" spans="1:44" x14ac:dyDescent="0.25">
      <c r="A4277">
        <v>1566930</v>
      </c>
      <c r="B4277">
        <v>0</v>
      </c>
      <c r="C4277">
        <v>0</v>
      </c>
      <c r="D4277">
        <v>0</v>
      </c>
      <c r="E4277" s="68" t="s">
        <v>687</v>
      </c>
      <c r="F4277" s="8">
        <f>INDEX(Δεδομένα!$P:$P,MATCH('2020'!E4277,Δεδομένα!$O:$O,0))</f>
        <v>213</v>
      </c>
      <c r="G4277" s="6" t="s">
        <v>560</v>
      </c>
      <c r="H4277" s="2" t="str">
        <f>INDEX(Δεδομένα!B$1:B$51,MATCH('2020'!G4277,Δεδομένα!A$1:A$51,0))</f>
        <v>ΚΡΗΤΗΣ</v>
      </c>
      <c r="I4277" s="8">
        <f>INDEX(Δεδομένα!E$1:E$13,MATCH('2020'!H4277,Δεδομένα!D$1:D$13,0))</f>
        <v>12</v>
      </c>
      <c r="J4277" s="1">
        <v>44012</v>
      </c>
      <c r="K4277" s="6" t="s">
        <v>751</v>
      </c>
      <c r="L4277" s="36" t="str">
        <f t="shared" si="264"/>
        <v>30/06/2020 19:55</v>
      </c>
      <c r="M4277" s="1">
        <v>44012</v>
      </c>
      <c r="N4277" s="6" t="s">
        <v>752</v>
      </c>
      <c r="O4277" s="36" t="str">
        <f t="shared" si="265"/>
        <v>30/06/2020 21:10</v>
      </c>
      <c r="P4277" s="46">
        <f t="shared" si="266"/>
        <v>5.2083333335758653E-2</v>
      </c>
      <c r="Q4277" s="48">
        <v>0</v>
      </c>
      <c r="R4277" s="47">
        <f t="shared" si="267"/>
        <v>75.00000000349246</v>
      </c>
      <c r="S4277" s="6" t="s">
        <v>44</v>
      </c>
      <c r="T4277" s="6" t="s">
        <v>690</v>
      </c>
      <c r="U4277" s="6" t="s">
        <v>694</v>
      </c>
      <c r="V4277" s="6" t="s">
        <v>694</v>
      </c>
      <c r="W4277" s="7">
        <v>0</v>
      </c>
      <c r="X4277" s="7">
        <v>0</v>
      </c>
      <c r="Y4277" s="7">
        <v>0</v>
      </c>
      <c r="Z4277" s="7">
        <v>0</v>
      </c>
      <c r="AA4277" s="7">
        <v>0.1</v>
      </c>
      <c r="AB4277" s="7">
        <v>0</v>
      </c>
      <c r="AC4277" s="7">
        <v>0</v>
      </c>
      <c r="AD4277" s="7">
        <v>0</v>
      </c>
      <c r="AE4277">
        <v>2</v>
      </c>
      <c r="AF4277">
        <v>0</v>
      </c>
      <c r="AG4277">
        <v>0</v>
      </c>
      <c r="AH4277">
        <v>0</v>
      </c>
      <c r="AI4277">
        <v>0</v>
      </c>
      <c r="AJ4277">
        <v>1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</row>
    <row r="4278" spans="1:44" x14ac:dyDescent="0.25">
      <c r="A4278">
        <v>1570077</v>
      </c>
      <c r="B4278">
        <v>763771</v>
      </c>
      <c r="C4278">
        <v>20.208770083576098</v>
      </c>
      <c r="D4278">
        <v>39.552755849411298</v>
      </c>
      <c r="E4278" s="68" t="s">
        <v>1197</v>
      </c>
      <c r="F4278" s="8">
        <f>INDEX(Δεδομένα!$P:$P,MATCH('2020'!E4278,Δεδομένα!$O:$O,0))</f>
        <v>90</v>
      </c>
      <c r="G4278" s="6" t="s">
        <v>1149</v>
      </c>
      <c r="H4278" s="2" t="str">
        <f>INDEX(Δεδομένα!B$1:B$51,MATCH('2020'!G4278,Δεδομένα!A$1:A$51,0))</f>
        <v>ΗΠΕΙΡΟΥ</v>
      </c>
      <c r="I4278" s="8">
        <f>INDEX(Δεδομένα!E$1:E$13,MATCH('2020'!H4278,Δεδομένα!D$1:D$13,0))</f>
        <v>5</v>
      </c>
      <c r="J4278" s="1">
        <v>44012</v>
      </c>
      <c r="K4278" s="6" t="s">
        <v>970</v>
      </c>
      <c r="L4278" s="36" t="str">
        <f t="shared" si="264"/>
        <v>30/06/2020 11:37</v>
      </c>
      <c r="M4278" s="1">
        <v>44012</v>
      </c>
      <c r="N4278" s="6" t="s">
        <v>265</v>
      </c>
      <c r="O4278" s="36" t="str">
        <f t="shared" si="265"/>
        <v>30/06/2020 12:29</v>
      </c>
      <c r="P4278" s="46">
        <f t="shared" si="266"/>
        <v>3.6111111112404615E-2</v>
      </c>
      <c r="Q4278" s="48">
        <v>0</v>
      </c>
      <c r="R4278" s="47">
        <f t="shared" si="267"/>
        <v>52.000000001862645</v>
      </c>
      <c r="S4278" s="6" t="s">
        <v>44</v>
      </c>
      <c r="T4278" s="6" t="s">
        <v>1150</v>
      </c>
      <c r="U4278" s="6" t="s">
        <v>44</v>
      </c>
      <c r="V4278" s="6" t="s">
        <v>5449</v>
      </c>
      <c r="W4278" s="7">
        <v>0</v>
      </c>
      <c r="X4278" s="7">
        <v>0</v>
      </c>
      <c r="Y4278" s="7">
        <v>0</v>
      </c>
      <c r="Z4278" s="7">
        <v>0</v>
      </c>
      <c r="AA4278" s="7">
        <v>0.2</v>
      </c>
      <c r="AB4278" s="7">
        <v>0</v>
      </c>
      <c r="AC4278" s="7">
        <v>0</v>
      </c>
      <c r="AD4278" s="7">
        <v>0</v>
      </c>
      <c r="AE4278">
        <v>2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</row>
    <row r="4279" spans="1:44" x14ac:dyDescent="0.25">
      <c r="A4279">
        <v>1568336</v>
      </c>
      <c r="B4279">
        <v>763820</v>
      </c>
      <c r="C4279">
        <v>25.4034739615199</v>
      </c>
      <c r="D4279">
        <v>36.977732087887901</v>
      </c>
      <c r="E4279" s="68" t="s">
        <v>484</v>
      </c>
      <c r="F4279" s="8">
        <f>INDEX(Δεδομένα!$P:$P,MATCH('2020'!E4279,Δεδομένα!$O:$O,0))</f>
        <v>190</v>
      </c>
      <c r="G4279" s="6" t="s">
        <v>479</v>
      </c>
      <c r="H4279" s="2" t="str">
        <f>INDEX(Δεδομένα!B$1:B$51,MATCH('2020'!G4279,Δεδομένα!A$1:A$51,0))</f>
        <v>ΝΟΤΙΟΥ ΑΙΓΑΙΟΥ</v>
      </c>
      <c r="I4279" s="8">
        <f>INDEX(Δεδομένα!E$1:E$13,MATCH('2020'!H4279,Δεδομένα!D$1:D$13,0))</f>
        <v>10</v>
      </c>
      <c r="J4279" s="1">
        <v>44012</v>
      </c>
      <c r="K4279" s="6" t="s">
        <v>83</v>
      </c>
      <c r="L4279" s="36" t="str">
        <f t="shared" si="264"/>
        <v>30/06/2020 13:45</v>
      </c>
      <c r="M4279" s="1">
        <v>44012</v>
      </c>
      <c r="N4279" s="6" t="s">
        <v>277</v>
      </c>
      <c r="O4279" s="36" t="str">
        <f t="shared" si="265"/>
        <v>30/06/2020 14:55</v>
      </c>
      <c r="P4279" s="46">
        <f t="shared" si="266"/>
        <v>4.8611111116770189E-2</v>
      </c>
      <c r="Q4279" s="48">
        <v>0</v>
      </c>
      <c r="R4279" s="47">
        <f t="shared" si="267"/>
        <v>70.000000008149073</v>
      </c>
      <c r="S4279" s="6" t="s">
        <v>44</v>
      </c>
      <c r="T4279" s="6" t="s">
        <v>486</v>
      </c>
      <c r="U4279" s="6" t="s">
        <v>44</v>
      </c>
      <c r="V4279" s="6" t="s">
        <v>5453</v>
      </c>
      <c r="W4279" s="7">
        <v>0</v>
      </c>
      <c r="X4279" s="7">
        <v>0</v>
      </c>
      <c r="Y4279" s="7">
        <v>0</v>
      </c>
      <c r="Z4279" s="7">
        <v>0</v>
      </c>
      <c r="AA4279" s="7">
        <v>0</v>
      </c>
      <c r="AB4279" s="7">
        <v>1</v>
      </c>
      <c r="AC4279" s="7">
        <v>0</v>
      </c>
      <c r="AD4279" s="7">
        <v>0</v>
      </c>
      <c r="AE4279">
        <v>7</v>
      </c>
      <c r="AF4279">
        <v>0</v>
      </c>
      <c r="AG4279">
        <v>0</v>
      </c>
      <c r="AH4279">
        <v>0</v>
      </c>
      <c r="AI4279">
        <v>0</v>
      </c>
      <c r="AJ4279">
        <v>3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</row>
    <row r="4280" spans="1:44" x14ac:dyDescent="0.25">
      <c r="A4280">
        <v>1567065</v>
      </c>
      <c r="B4280">
        <v>763893</v>
      </c>
      <c r="C4280">
        <v>22.2970018898306</v>
      </c>
      <c r="D4280">
        <v>39.988258693938398</v>
      </c>
      <c r="E4280" s="68" t="s">
        <v>1022</v>
      </c>
      <c r="F4280" s="8">
        <f>INDEX(Δεδομένα!$P:$P,MATCH('2020'!E4280,Δεδομένα!$O:$O,0))</f>
        <v>103</v>
      </c>
      <c r="G4280" s="6" t="s">
        <v>288</v>
      </c>
      <c r="H4280" s="2" t="str">
        <f>INDEX(Δεδομένα!B$1:B$51,MATCH('2020'!G4280,Δεδομένα!A$1:A$51,0))</f>
        <v>ΘΕΣΣΑΛΙΑΣ</v>
      </c>
      <c r="I4280" s="8">
        <f>INDEX(Δεδομένα!E$1:E$13,MATCH('2020'!H4280,Δεδομένα!D$1:D$13,0))</f>
        <v>6</v>
      </c>
      <c r="J4280" s="1">
        <v>44012</v>
      </c>
      <c r="K4280" s="6" t="s">
        <v>154</v>
      </c>
      <c r="L4280" s="36" t="str">
        <f t="shared" si="264"/>
        <v>30/06/2020 18:05</v>
      </c>
      <c r="M4280" s="1">
        <v>44012</v>
      </c>
      <c r="N4280" s="6" t="s">
        <v>210</v>
      </c>
      <c r="O4280" s="36" t="str">
        <f t="shared" si="265"/>
        <v>30/06/2020 19:13</v>
      </c>
      <c r="P4280" s="46">
        <f t="shared" si="266"/>
        <v>4.7222222223354038E-2</v>
      </c>
      <c r="Q4280" s="48">
        <v>0</v>
      </c>
      <c r="R4280" s="47">
        <f t="shared" si="267"/>
        <v>68.000000001629815</v>
      </c>
      <c r="S4280" s="6" t="s">
        <v>1025</v>
      </c>
      <c r="T4280" s="6" t="s">
        <v>1026</v>
      </c>
      <c r="U4280" s="6" t="s">
        <v>5459</v>
      </c>
      <c r="V4280" s="6" t="s">
        <v>5460</v>
      </c>
      <c r="W4280" s="7">
        <v>0</v>
      </c>
      <c r="X4280" s="7">
        <v>0</v>
      </c>
      <c r="Y4280" s="7">
        <v>0</v>
      </c>
      <c r="Z4280" s="7">
        <v>0.2</v>
      </c>
      <c r="AA4280" s="7">
        <v>0</v>
      </c>
      <c r="AB4280" s="7">
        <v>0</v>
      </c>
      <c r="AC4280" s="7">
        <v>0</v>
      </c>
      <c r="AD4280" s="7">
        <v>0</v>
      </c>
      <c r="AE4280">
        <v>2</v>
      </c>
      <c r="AF4280">
        <v>0</v>
      </c>
      <c r="AG4280">
        <v>0</v>
      </c>
      <c r="AH4280">
        <v>0</v>
      </c>
      <c r="AI4280">
        <v>0</v>
      </c>
      <c r="AJ4280">
        <v>1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</row>
    <row r="4281" spans="1:44" x14ac:dyDescent="0.25">
      <c r="A4281">
        <v>1608850</v>
      </c>
      <c r="B4281">
        <v>763824</v>
      </c>
      <c r="C4281">
        <v>26.499387082425301</v>
      </c>
      <c r="D4281">
        <v>39.137010445612702</v>
      </c>
      <c r="E4281" s="68" t="s">
        <v>494</v>
      </c>
      <c r="F4281" s="8">
        <f>INDEX(Δεδομένα!$P:$P,MATCH('2020'!E4281,Δεδομένα!$O:$O,0))</f>
        <v>196</v>
      </c>
      <c r="G4281" s="6" t="s">
        <v>495</v>
      </c>
      <c r="H4281" s="2" t="str">
        <f>INDEX(Δεδομένα!B$1:B$51,MATCH('2020'!G4281,Δεδομένα!A$1:A$51,0))</f>
        <v>ΒΟΡΕΙΟΥ ΑΙΓΑΙΟΥ</v>
      </c>
      <c r="I4281" s="8">
        <f>INDEX(Δεδομένα!E$1:E$13,MATCH('2020'!H4281,Δεδομένα!D$1:D$13,0))</f>
        <v>11</v>
      </c>
      <c r="J4281" s="1">
        <v>44012</v>
      </c>
      <c r="K4281" s="6" t="s">
        <v>1917</v>
      </c>
      <c r="L4281" s="36" t="str">
        <f t="shared" si="264"/>
        <v>30/06/2020 14:19</v>
      </c>
      <c r="M4281" s="1">
        <v>44012</v>
      </c>
      <c r="N4281" s="6" t="s">
        <v>581</v>
      </c>
      <c r="O4281" s="36" t="str">
        <f t="shared" si="265"/>
        <v>30/06/2020 15:40</v>
      </c>
      <c r="P4281" s="46">
        <f t="shared" si="266"/>
        <v>5.6250000001455192E-2</v>
      </c>
      <c r="Q4281" s="48">
        <v>0</v>
      </c>
      <c r="R4281" s="47">
        <f t="shared" si="267"/>
        <v>81.000000002095476</v>
      </c>
      <c r="S4281" s="6" t="s">
        <v>44</v>
      </c>
      <c r="T4281" s="6" t="s">
        <v>499</v>
      </c>
      <c r="U4281" s="6" t="s">
        <v>500</v>
      </c>
      <c r="V4281" s="6" t="s">
        <v>5454</v>
      </c>
      <c r="W4281" s="7">
        <v>0</v>
      </c>
      <c r="X4281" s="7">
        <v>0</v>
      </c>
      <c r="Y4281" s="7">
        <v>0</v>
      </c>
      <c r="Z4281" s="7">
        <v>0</v>
      </c>
      <c r="AA4281" s="7">
        <v>0</v>
      </c>
      <c r="AB4281" s="7">
        <v>0.02</v>
      </c>
      <c r="AC4281" s="7">
        <v>0</v>
      </c>
      <c r="AD4281" s="7">
        <v>0</v>
      </c>
      <c r="AE4281">
        <v>12</v>
      </c>
      <c r="AF4281">
        <v>4</v>
      </c>
      <c r="AG4281">
        <v>2</v>
      </c>
      <c r="AH4281">
        <v>0</v>
      </c>
      <c r="AI4281">
        <v>0</v>
      </c>
      <c r="AJ4281">
        <v>7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</row>
    <row r="4282" spans="1:44" x14ac:dyDescent="0.25">
      <c r="A4282">
        <v>1608855</v>
      </c>
      <c r="B4282">
        <v>763839</v>
      </c>
      <c r="C4282">
        <v>26.504955491432899</v>
      </c>
      <c r="D4282">
        <v>39.139099017187199</v>
      </c>
      <c r="E4282" s="68" t="s">
        <v>494</v>
      </c>
      <c r="F4282" s="8">
        <f>INDEX(Δεδομένα!$P:$P,MATCH('2020'!E4282,Δεδομένα!$O:$O,0))</f>
        <v>196</v>
      </c>
      <c r="G4282" s="6" t="s">
        <v>495</v>
      </c>
      <c r="H4282" s="2" t="str">
        <f>INDEX(Δεδομένα!B$1:B$51,MATCH('2020'!G4282,Δεδομένα!A$1:A$51,0))</f>
        <v>ΒΟΡΕΙΟΥ ΑΙΓΑΙΟΥ</v>
      </c>
      <c r="I4282" s="8">
        <f>INDEX(Δεδομένα!E$1:E$13,MATCH('2020'!H4282,Δεδομένα!D$1:D$13,0))</f>
        <v>11</v>
      </c>
      <c r="J4282" s="1">
        <v>44012</v>
      </c>
      <c r="K4282" s="6" t="s">
        <v>2383</v>
      </c>
      <c r="L4282" s="36" t="str">
        <f t="shared" si="264"/>
        <v>30/06/2020 15:01</v>
      </c>
      <c r="M4282" s="1">
        <v>44012</v>
      </c>
      <c r="N4282" s="6" t="s">
        <v>1057</v>
      </c>
      <c r="O4282" s="36" t="str">
        <f t="shared" si="265"/>
        <v>30/06/2020 17:26</v>
      </c>
      <c r="P4282" s="46">
        <f t="shared" si="266"/>
        <v>0.10069444444525288</v>
      </c>
      <c r="Q4282" s="48">
        <v>0</v>
      </c>
      <c r="R4282" s="47">
        <f t="shared" si="267"/>
        <v>145.00000000116415</v>
      </c>
      <c r="S4282" s="6" t="s">
        <v>44</v>
      </c>
      <c r="T4282" s="6" t="s">
        <v>499</v>
      </c>
      <c r="U4282" s="6" t="s">
        <v>500</v>
      </c>
      <c r="V4282" s="6" t="s">
        <v>1521</v>
      </c>
      <c r="W4282" s="7">
        <v>0</v>
      </c>
      <c r="X4282" s="7">
        <v>0</v>
      </c>
      <c r="Y4282" s="7">
        <v>0</v>
      </c>
      <c r="Z4282" s="7">
        <v>0</v>
      </c>
      <c r="AA4282" s="7">
        <v>0</v>
      </c>
      <c r="AB4282" s="7">
        <v>2</v>
      </c>
      <c r="AC4282" s="7">
        <v>0</v>
      </c>
      <c r="AD4282" s="7">
        <v>0</v>
      </c>
      <c r="AE4282">
        <v>8</v>
      </c>
      <c r="AF4282">
        <v>4</v>
      </c>
      <c r="AG4282">
        <v>2</v>
      </c>
      <c r="AH4282">
        <v>0</v>
      </c>
      <c r="AI4282">
        <v>0</v>
      </c>
      <c r="AJ4282">
        <v>5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</row>
    <row r="4283" spans="1:44" x14ac:dyDescent="0.25">
      <c r="A4283">
        <v>1608858</v>
      </c>
      <c r="B4283">
        <v>763875</v>
      </c>
      <c r="C4283">
        <v>26.5058032806885</v>
      </c>
      <c r="D4283">
        <v>39.134581465228798</v>
      </c>
      <c r="E4283" s="68" t="s">
        <v>494</v>
      </c>
      <c r="F4283" s="8">
        <f>INDEX(Δεδομένα!$P:$P,MATCH('2020'!E4283,Δεδομένα!$O:$O,0))</f>
        <v>196</v>
      </c>
      <c r="G4283" s="6" t="s">
        <v>495</v>
      </c>
      <c r="H4283" s="2" t="str">
        <f>INDEX(Δεδομένα!B$1:B$51,MATCH('2020'!G4283,Δεδομένα!A$1:A$51,0))</f>
        <v>ΒΟΡΕΙΟΥ ΑΙΓΑΙΟΥ</v>
      </c>
      <c r="I4283" s="8">
        <f>INDEX(Δεδομένα!E$1:E$13,MATCH('2020'!H4283,Δεδομένα!D$1:D$13,0))</f>
        <v>11</v>
      </c>
      <c r="J4283" s="1">
        <v>44012</v>
      </c>
      <c r="K4283" s="6" t="s">
        <v>1302</v>
      </c>
      <c r="L4283" s="36" t="str">
        <f t="shared" si="264"/>
        <v>30/06/2020 16:44</v>
      </c>
      <c r="M4283" s="1">
        <v>44012</v>
      </c>
      <c r="N4283" s="6" t="s">
        <v>180</v>
      </c>
      <c r="O4283" s="36" t="str">
        <f t="shared" si="265"/>
        <v>30/06/2020 17:51</v>
      </c>
      <c r="P4283" s="46">
        <f t="shared" si="266"/>
        <v>4.6527777776645962E-2</v>
      </c>
      <c r="Q4283" s="48">
        <v>0</v>
      </c>
      <c r="R4283" s="47">
        <f t="shared" si="267"/>
        <v>66.999999998370185</v>
      </c>
      <c r="S4283" s="6" t="s">
        <v>44</v>
      </c>
      <c r="T4283" s="6" t="s">
        <v>499</v>
      </c>
      <c r="U4283" s="6" t="s">
        <v>500</v>
      </c>
      <c r="V4283" s="6" t="s">
        <v>1521</v>
      </c>
      <c r="W4283" s="7">
        <v>0</v>
      </c>
      <c r="X4283" s="7">
        <v>0</v>
      </c>
      <c r="Y4283" s="7">
        <v>0</v>
      </c>
      <c r="Z4283" s="7">
        <v>0</v>
      </c>
      <c r="AA4283" s="7">
        <v>0</v>
      </c>
      <c r="AB4283" s="7">
        <v>0.05</v>
      </c>
      <c r="AC4283" s="7">
        <v>0</v>
      </c>
      <c r="AD4283" s="7">
        <v>0</v>
      </c>
      <c r="AE4283">
        <v>2</v>
      </c>
      <c r="AF4283">
        <v>4</v>
      </c>
      <c r="AG4283">
        <v>2</v>
      </c>
      <c r="AH4283">
        <v>0</v>
      </c>
      <c r="AI4283">
        <v>0</v>
      </c>
      <c r="AJ4283">
        <v>2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</row>
    <row r="4284" spans="1:44" x14ac:dyDescent="0.25">
      <c r="A4284">
        <v>1609020</v>
      </c>
      <c r="B4284">
        <v>763916</v>
      </c>
      <c r="C4284">
        <v>26.5257968902588</v>
      </c>
      <c r="D4284">
        <v>39.140338897705099</v>
      </c>
      <c r="E4284" s="68" t="s">
        <v>494</v>
      </c>
      <c r="F4284" s="8">
        <f>INDEX(Δεδομένα!$P:$P,MATCH('2020'!E4284,Δεδομένα!$O:$O,0))</f>
        <v>196</v>
      </c>
      <c r="G4284" s="6" t="s">
        <v>495</v>
      </c>
      <c r="H4284" s="2" t="str">
        <f>INDEX(Δεδομένα!B$1:B$51,MATCH('2020'!G4284,Δεδομένα!A$1:A$51,0))</f>
        <v>ΒΟΡΕΙΟΥ ΑΙΓΑΙΟΥ</v>
      </c>
      <c r="I4284" s="8">
        <f>INDEX(Δεδομένα!E$1:E$13,MATCH('2020'!H4284,Δεδομένα!D$1:D$13,0))</f>
        <v>11</v>
      </c>
      <c r="J4284" s="1">
        <v>44012</v>
      </c>
      <c r="K4284" s="6" t="s">
        <v>240</v>
      </c>
      <c r="L4284" s="36" t="str">
        <f t="shared" si="264"/>
        <v>30/06/2020 19:14</v>
      </c>
      <c r="M4284" s="1">
        <v>44012</v>
      </c>
      <c r="N4284" s="6" t="s">
        <v>513</v>
      </c>
      <c r="O4284" s="36" t="str">
        <f t="shared" si="265"/>
        <v>30/06/2020 19:25</v>
      </c>
      <c r="P4284" s="46">
        <f t="shared" si="266"/>
        <v>7.6388888919609599E-3</v>
      </c>
      <c r="Q4284" s="48">
        <v>0</v>
      </c>
      <c r="R4284" s="47">
        <f t="shared" si="267"/>
        <v>11.000000004423782</v>
      </c>
      <c r="S4284" s="6" t="s">
        <v>44</v>
      </c>
      <c r="T4284" s="6" t="s">
        <v>499</v>
      </c>
      <c r="U4284" s="6" t="s">
        <v>1641</v>
      </c>
      <c r="V4284" s="6" t="s">
        <v>1641</v>
      </c>
      <c r="W4284" s="7">
        <v>0</v>
      </c>
      <c r="X4284" s="7">
        <v>0</v>
      </c>
      <c r="Y4284" s="7">
        <v>0</v>
      </c>
      <c r="Z4284" s="7">
        <v>0</v>
      </c>
      <c r="AA4284" s="7">
        <v>0</v>
      </c>
      <c r="AB4284" s="7">
        <v>0.03</v>
      </c>
      <c r="AC4284" s="7">
        <v>0</v>
      </c>
      <c r="AD4284" s="7">
        <v>0</v>
      </c>
      <c r="AE4284">
        <v>4</v>
      </c>
      <c r="AF4284">
        <v>3</v>
      </c>
      <c r="AG4284">
        <v>0</v>
      </c>
      <c r="AH4284">
        <v>0</v>
      </c>
      <c r="AI4284">
        <v>0</v>
      </c>
      <c r="AJ4284">
        <v>2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</row>
    <row r="4285" spans="1:44" x14ac:dyDescent="0.25">
      <c r="A4285">
        <v>1570147</v>
      </c>
      <c r="B4285">
        <v>763715</v>
      </c>
      <c r="C4285">
        <v>22.079889483748602</v>
      </c>
      <c r="D4285">
        <v>37.0359711858409</v>
      </c>
      <c r="E4285" s="68" t="s">
        <v>937</v>
      </c>
      <c r="F4285" s="8">
        <f>INDEX(Δεδομένα!$P:$P,MATCH('2020'!E4285,Δεδομένα!$O:$O,0))</f>
        <v>143</v>
      </c>
      <c r="G4285" s="6" t="s">
        <v>841</v>
      </c>
      <c r="H4285" s="2" t="str">
        <f>INDEX(Δεδομένα!B$1:B$51,MATCH('2020'!G4285,Δεδομένα!A$1:A$51,0))</f>
        <v>ΠΕΛΛΟΠΟΝΗΣΟΥ</v>
      </c>
      <c r="I4285" s="8">
        <f>INDEX(Δεδομένα!E$1:E$13,MATCH('2020'!H4285,Δεδομένα!D$1:D$13,0))</f>
        <v>8</v>
      </c>
      <c r="J4285" s="1">
        <v>44012</v>
      </c>
      <c r="K4285" s="6" t="s">
        <v>5446</v>
      </c>
      <c r="L4285" s="36" t="str">
        <f t="shared" si="264"/>
        <v>30/06/2020 06:49</v>
      </c>
      <c r="M4285" s="1">
        <v>44012</v>
      </c>
      <c r="N4285" s="6" t="s">
        <v>3248</v>
      </c>
      <c r="O4285" s="36" t="str">
        <f t="shared" si="265"/>
        <v>30/06/2020 07:00</v>
      </c>
      <c r="P4285" s="46">
        <f t="shared" si="266"/>
        <v>7.6388888846850023E-3</v>
      </c>
      <c r="Q4285" s="48">
        <v>0</v>
      </c>
      <c r="R4285" s="47">
        <f t="shared" si="267"/>
        <v>10.999999993946403</v>
      </c>
      <c r="S4285" s="6" t="s">
        <v>44</v>
      </c>
      <c r="T4285" s="6" t="s">
        <v>940</v>
      </c>
      <c r="U4285" s="6" t="s">
        <v>44</v>
      </c>
      <c r="V4285" s="6" t="s">
        <v>5447</v>
      </c>
      <c r="W4285" s="7">
        <v>0</v>
      </c>
      <c r="X4285" s="7">
        <v>0</v>
      </c>
      <c r="Y4285" s="7">
        <v>0</v>
      </c>
      <c r="Z4285" s="7">
        <v>0</v>
      </c>
      <c r="AA4285" s="7">
        <v>0</v>
      </c>
      <c r="AB4285" s="7">
        <v>0</v>
      </c>
      <c r="AC4285" s="7">
        <v>0</v>
      </c>
      <c r="AD4285" s="7">
        <v>0.1</v>
      </c>
      <c r="AE4285">
        <v>3</v>
      </c>
      <c r="AF4285">
        <v>0</v>
      </c>
      <c r="AG4285">
        <v>0</v>
      </c>
      <c r="AH4285">
        <v>0</v>
      </c>
      <c r="AI4285">
        <v>0</v>
      </c>
      <c r="AJ4285">
        <v>1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</row>
    <row r="4286" spans="1:44" x14ac:dyDescent="0.25">
      <c r="A4286">
        <v>1569643</v>
      </c>
      <c r="B4286">
        <v>763918</v>
      </c>
      <c r="C4286">
        <v>21.882456294236398</v>
      </c>
      <c r="D4286">
        <v>36.8727924954757</v>
      </c>
      <c r="E4286" s="68" t="s">
        <v>1239</v>
      </c>
      <c r="F4286" s="8">
        <f>INDEX(Δεδομένα!$P:$P,MATCH('2020'!E4286,Δεδομένα!$O:$O,0))</f>
        <v>243</v>
      </c>
      <c r="G4286" s="6" t="s">
        <v>841</v>
      </c>
      <c r="H4286" s="2" t="str">
        <f>INDEX(Δεδομένα!B$1:B$51,MATCH('2020'!G4286,Δεδομένα!A$1:A$51,0))</f>
        <v>ΠΕΛΛΟΠΟΝΗΣΟΥ</v>
      </c>
      <c r="I4286" s="8">
        <f>INDEX(Δεδομένα!E$1:E$13,MATCH('2020'!H4286,Δεδομένα!D$1:D$13,0))</f>
        <v>8</v>
      </c>
      <c r="J4286" s="1">
        <v>44012</v>
      </c>
      <c r="K4286" s="6" t="s">
        <v>939</v>
      </c>
      <c r="L4286" s="36" t="str">
        <f t="shared" si="264"/>
        <v>30/06/2020 19:21</v>
      </c>
      <c r="M4286" s="1">
        <v>44012</v>
      </c>
      <c r="N4286" s="6" t="s">
        <v>358</v>
      </c>
      <c r="O4286" s="36" t="str">
        <f t="shared" si="265"/>
        <v>30/06/2020 20:10</v>
      </c>
      <c r="P4286" s="46">
        <f t="shared" si="266"/>
        <v>3.4027777779556345E-2</v>
      </c>
      <c r="Q4286" s="48">
        <v>0</v>
      </c>
      <c r="R4286" s="47">
        <f t="shared" si="267"/>
        <v>49.000000002561137</v>
      </c>
      <c r="S4286" s="6" t="s">
        <v>44</v>
      </c>
      <c r="T4286" s="6" t="s">
        <v>984</v>
      </c>
      <c r="U4286" s="6" t="s">
        <v>44</v>
      </c>
      <c r="V4286" s="6" t="s">
        <v>5462</v>
      </c>
      <c r="W4286" s="7">
        <v>0</v>
      </c>
      <c r="X4286" s="7">
        <v>0.1</v>
      </c>
      <c r="Y4286" s="7">
        <v>0</v>
      </c>
      <c r="Z4286" s="7">
        <v>0</v>
      </c>
      <c r="AA4286" s="7">
        <v>0</v>
      </c>
      <c r="AB4286" s="7">
        <v>0</v>
      </c>
      <c r="AC4286" s="7">
        <v>0</v>
      </c>
      <c r="AD4286" s="7">
        <v>0</v>
      </c>
      <c r="AE4286">
        <v>5</v>
      </c>
      <c r="AF4286">
        <v>0</v>
      </c>
      <c r="AG4286">
        <v>1</v>
      </c>
      <c r="AH4286">
        <v>0</v>
      </c>
      <c r="AI4286">
        <v>0</v>
      </c>
      <c r="AJ4286">
        <v>2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</row>
    <row r="4287" spans="1:44" x14ac:dyDescent="0.25">
      <c r="A4287">
        <v>1567120</v>
      </c>
      <c r="B4287">
        <v>763897</v>
      </c>
      <c r="C4287">
        <v>22.535293579101602</v>
      </c>
      <c r="D4287">
        <v>40.734268188476598</v>
      </c>
      <c r="E4287" s="68" t="s">
        <v>873</v>
      </c>
      <c r="F4287" s="8">
        <f>INDEX(Δεδομένα!$P:$P,MATCH('2020'!E4287,Δεδομένα!$O:$O,0))</f>
        <v>61</v>
      </c>
      <c r="G4287" s="6" t="s">
        <v>874</v>
      </c>
      <c r="H4287" s="2" t="str">
        <f>INDEX(Δεδομένα!B$1:B$51,MATCH('2020'!G4287,Δεδομένα!A$1:A$51,0))</f>
        <v>ΚΕΝΤΡΙΚΗΣ ΜΑΚΕΔΟΝΙΑΣ</v>
      </c>
      <c r="I4287" s="8">
        <f>INDEX(Δεδομένα!E$1:E$13,MATCH('2020'!H4287,Δεδομένα!D$1:D$13,0))</f>
        <v>3</v>
      </c>
      <c r="J4287" s="1">
        <v>44012</v>
      </c>
      <c r="K4287" s="6" t="s">
        <v>1824</v>
      </c>
      <c r="L4287" s="36" t="str">
        <f t="shared" si="264"/>
        <v>30/06/2020 18:13</v>
      </c>
      <c r="M4287" s="1">
        <v>44012</v>
      </c>
      <c r="N4287" s="6" t="s">
        <v>1650</v>
      </c>
      <c r="O4287" s="36" t="str">
        <f t="shared" si="265"/>
        <v>30/06/2020 18:42</v>
      </c>
      <c r="P4287" s="46">
        <f t="shared" si="266"/>
        <v>2.0138888889050577E-2</v>
      </c>
      <c r="Q4287" s="48">
        <v>0</v>
      </c>
      <c r="R4287" s="47">
        <f t="shared" si="267"/>
        <v>29.000000000232831</v>
      </c>
      <c r="S4287" s="6" t="s">
        <v>877</v>
      </c>
      <c r="T4287" s="6" t="s">
        <v>878</v>
      </c>
      <c r="U4287" s="6" t="s">
        <v>1378</v>
      </c>
      <c r="V4287" s="6" t="s">
        <v>2471</v>
      </c>
      <c r="W4287" s="7">
        <v>0</v>
      </c>
      <c r="X4287" s="7">
        <v>0</v>
      </c>
      <c r="Y4287" s="7">
        <v>0</v>
      </c>
      <c r="Z4287" s="7">
        <v>0</v>
      </c>
      <c r="AA4287" s="7">
        <v>0.1</v>
      </c>
      <c r="AB4287" s="7">
        <v>0</v>
      </c>
      <c r="AC4287" s="7">
        <v>0</v>
      </c>
      <c r="AD4287" s="7">
        <v>0</v>
      </c>
      <c r="AE4287">
        <v>2</v>
      </c>
      <c r="AF4287">
        <v>0</v>
      </c>
      <c r="AG4287">
        <v>0</v>
      </c>
      <c r="AH4287">
        <v>0</v>
      </c>
      <c r="AI4287">
        <v>0</v>
      </c>
      <c r="AJ4287">
        <v>1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</row>
    <row r="4288" spans="1:44" x14ac:dyDescent="0.25">
      <c r="A4288">
        <v>1567128</v>
      </c>
      <c r="B4288">
        <v>763935</v>
      </c>
      <c r="C4288">
        <v>22.405629553998299</v>
      </c>
      <c r="D4288">
        <v>40.773951310232</v>
      </c>
      <c r="E4288" s="68" t="s">
        <v>873</v>
      </c>
      <c r="F4288" s="8">
        <f>INDEX(Δεδομένα!$P:$P,MATCH('2020'!E4288,Δεδομένα!$O:$O,0))</f>
        <v>61</v>
      </c>
      <c r="G4288" s="6" t="s">
        <v>874</v>
      </c>
      <c r="H4288" s="2" t="str">
        <f>INDEX(Δεδομένα!B$1:B$51,MATCH('2020'!G4288,Δεδομένα!A$1:A$51,0))</f>
        <v>ΚΕΝΤΡΙΚΗΣ ΜΑΚΕΔΟΝΙΑΣ</v>
      </c>
      <c r="I4288" s="8">
        <f>INDEX(Δεδομένα!E$1:E$13,MATCH('2020'!H4288,Δεδομένα!D$1:D$13,0))</f>
        <v>3</v>
      </c>
      <c r="J4288" s="1">
        <v>44012</v>
      </c>
      <c r="K4288" s="6" t="s">
        <v>2407</v>
      </c>
      <c r="L4288" s="36" t="str">
        <f t="shared" si="264"/>
        <v>30/06/2020 20:39</v>
      </c>
      <c r="M4288" s="1">
        <v>44012</v>
      </c>
      <c r="N4288" s="6" t="s">
        <v>3012</v>
      </c>
      <c r="O4288" s="36" t="str">
        <f t="shared" si="265"/>
        <v>30/06/2020 20:56</v>
      </c>
      <c r="P4288" s="46">
        <f t="shared" si="266"/>
        <v>1.1805555550381541E-2</v>
      </c>
      <c r="Q4288" s="48">
        <v>0</v>
      </c>
      <c r="R4288" s="47">
        <f t="shared" si="267"/>
        <v>16.999999992549419</v>
      </c>
      <c r="S4288" s="6" t="s">
        <v>877</v>
      </c>
      <c r="T4288" s="6" t="s">
        <v>878</v>
      </c>
      <c r="U4288" s="6" t="s">
        <v>1161</v>
      </c>
      <c r="V4288" s="6" t="s">
        <v>1817</v>
      </c>
      <c r="W4288" s="7">
        <v>0</v>
      </c>
      <c r="X4288" s="7">
        <v>0</v>
      </c>
      <c r="Y4288" s="7">
        <v>0</v>
      </c>
      <c r="Z4288" s="7">
        <v>0.1</v>
      </c>
      <c r="AA4288" s="7">
        <v>0</v>
      </c>
      <c r="AB4288" s="7">
        <v>0</v>
      </c>
      <c r="AC4288" s="7">
        <v>0</v>
      </c>
      <c r="AD4288" s="7">
        <v>0</v>
      </c>
      <c r="AE4288">
        <v>2</v>
      </c>
      <c r="AF4288">
        <v>0</v>
      </c>
      <c r="AG4288">
        <v>0</v>
      </c>
      <c r="AH4288">
        <v>0</v>
      </c>
      <c r="AI4288">
        <v>0</v>
      </c>
      <c r="AJ4288">
        <v>1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</row>
    <row r="4289" spans="1:44" x14ac:dyDescent="0.25">
      <c r="A4289">
        <v>1567424</v>
      </c>
      <c r="B4289">
        <v>763769</v>
      </c>
      <c r="C4289">
        <v>22.530607683220399</v>
      </c>
      <c r="D4289">
        <v>40.301375202704101</v>
      </c>
      <c r="E4289" s="68" t="s">
        <v>978</v>
      </c>
      <c r="F4289" s="8">
        <f>INDEX(Δεδομένα!$P:$P,MATCH('2020'!E4289,Δεδομένα!$O:$O,0))</f>
        <v>67</v>
      </c>
      <c r="G4289" s="6" t="s">
        <v>917</v>
      </c>
      <c r="H4289" s="2" t="str">
        <f>INDEX(Δεδομένα!B$1:B$51,MATCH('2020'!G4289,Δεδομένα!A$1:A$51,0))</f>
        <v>ΚΕΝΤΡΙΚΗΣ ΜΑΚΕΔΟΝΙΑΣ</v>
      </c>
      <c r="I4289" s="8">
        <f>INDEX(Δεδομένα!E$1:E$13,MATCH('2020'!H4289,Δεδομένα!D$1:D$13,0))</f>
        <v>3</v>
      </c>
      <c r="J4289" s="1">
        <v>44012</v>
      </c>
      <c r="K4289" s="6" t="s">
        <v>1544</v>
      </c>
      <c r="L4289" s="36" t="str">
        <f t="shared" si="264"/>
        <v>30/06/2020 11:28</v>
      </c>
      <c r="M4289" s="1">
        <v>44012</v>
      </c>
      <c r="N4289" s="6" t="s">
        <v>2356</v>
      </c>
      <c r="O4289" s="36" t="str">
        <f t="shared" si="265"/>
        <v>30/06/2020 11:42</v>
      </c>
      <c r="P4289" s="46">
        <f t="shared" si="266"/>
        <v>9.7222222248092294E-3</v>
      </c>
      <c r="Q4289" s="48">
        <v>0</v>
      </c>
      <c r="R4289" s="47">
        <f t="shared" si="267"/>
        <v>14.00000000372529</v>
      </c>
      <c r="S4289" s="6" t="s">
        <v>44</v>
      </c>
      <c r="T4289" s="6" t="s">
        <v>980</v>
      </c>
      <c r="U4289" s="6" t="s">
        <v>2806</v>
      </c>
      <c r="V4289" s="6" t="s">
        <v>5448</v>
      </c>
      <c r="W4289" s="7">
        <v>0</v>
      </c>
      <c r="X4289" s="7">
        <v>0</v>
      </c>
      <c r="Y4289" s="7">
        <v>0</v>
      </c>
      <c r="Z4289" s="7">
        <v>0</v>
      </c>
      <c r="AA4289" s="7">
        <v>0</v>
      </c>
      <c r="AB4289" s="7">
        <v>0</v>
      </c>
      <c r="AC4289" s="7">
        <v>1</v>
      </c>
      <c r="AD4289" s="7">
        <v>0</v>
      </c>
      <c r="AE4289">
        <v>3</v>
      </c>
      <c r="AF4289">
        <v>0</v>
      </c>
      <c r="AG4289">
        <v>0</v>
      </c>
      <c r="AH4289">
        <v>0</v>
      </c>
      <c r="AI4289">
        <v>0</v>
      </c>
      <c r="AJ4289">
        <v>1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</row>
    <row r="4290" spans="1:44" x14ac:dyDescent="0.25">
      <c r="A4290">
        <v>1567406</v>
      </c>
      <c r="B4290">
        <v>763838</v>
      </c>
      <c r="C4290">
        <v>22.504756460747199</v>
      </c>
      <c r="D4290">
        <v>40.244905066210698</v>
      </c>
      <c r="E4290" s="68" t="s">
        <v>978</v>
      </c>
      <c r="F4290" s="8">
        <f>INDEX(Δεδομένα!$P:$P,MATCH('2020'!E4290,Δεδομένα!$O:$O,0))</f>
        <v>67</v>
      </c>
      <c r="G4290" s="6" t="s">
        <v>917</v>
      </c>
      <c r="H4290" s="2" t="str">
        <f>INDEX(Δεδομένα!B$1:B$51,MATCH('2020'!G4290,Δεδομένα!A$1:A$51,0))</f>
        <v>ΚΕΝΤΡΙΚΗΣ ΜΑΚΕΔΟΝΙΑΣ</v>
      </c>
      <c r="I4290" s="8">
        <f>INDEX(Δεδομένα!E$1:E$13,MATCH('2020'!H4290,Δεδομένα!D$1:D$13,0))</f>
        <v>3</v>
      </c>
      <c r="J4290" s="1">
        <v>44012</v>
      </c>
      <c r="K4290" s="6" t="s">
        <v>112</v>
      </c>
      <c r="L4290" s="36" t="str">
        <f t="shared" si="264"/>
        <v>30/06/2020 14:53</v>
      </c>
      <c r="M4290" s="1">
        <v>44012</v>
      </c>
      <c r="N4290" s="6" t="s">
        <v>204</v>
      </c>
      <c r="O4290" s="36" t="str">
        <f t="shared" si="265"/>
        <v>30/06/2020 17:00</v>
      </c>
      <c r="P4290" s="46">
        <f t="shared" si="266"/>
        <v>8.8194444448163267E-2</v>
      </c>
      <c r="Q4290" s="48">
        <v>0</v>
      </c>
      <c r="R4290" s="47">
        <f t="shared" si="267"/>
        <v>127.0000000053551</v>
      </c>
      <c r="S4290" s="6" t="s">
        <v>44</v>
      </c>
      <c r="T4290" s="6" t="s">
        <v>73</v>
      </c>
      <c r="U4290" s="6" t="s">
        <v>44</v>
      </c>
      <c r="V4290" s="6" t="s">
        <v>5455</v>
      </c>
      <c r="W4290" s="7">
        <v>0</v>
      </c>
      <c r="X4290" s="7">
        <v>0</v>
      </c>
      <c r="Y4290" s="7">
        <v>0</v>
      </c>
      <c r="Z4290" s="7">
        <v>3</v>
      </c>
      <c r="AA4290" s="7">
        <v>0</v>
      </c>
      <c r="AB4290" s="7">
        <v>0</v>
      </c>
      <c r="AC4290" s="7">
        <v>10</v>
      </c>
      <c r="AD4290" s="7">
        <v>0</v>
      </c>
      <c r="AE4290">
        <v>12</v>
      </c>
      <c r="AF4290">
        <v>0</v>
      </c>
      <c r="AG4290">
        <v>0</v>
      </c>
      <c r="AH4290">
        <v>0</v>
      </c>
      <c r="AI4290">
        <v>0</v>
      </c>
      <c r="AJ4290">
        <v>5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</row>
    <row r="4291" spans="1:44" x14ac:dyDescent="0.25">
      <c r="A4291">
        <v>1567398</v>
      </c>
      <c r="B4291">
        <v>763856</v>
      </c>
      <c r="C4291">
        <v>22.520350887151501</v>
      </c>
      <c r="D4291">
        <v>40.211385366076499</v>
      </c>
      <c r="E4291" s="68" t="s">
        <v>978</v>
      </c>
      <c r="F4291" s="8">
        <f>INDEX(Δεδομένα!$P:$P,MATCH('2020'!E4291,Δεδομένα!$O:$O,0))</f>
        <v>67</v>
      </c>
      <c r="G4291" s="6" t="s">
        <v>917</v>
      </c>
      <c r="H4291" s="2" t="str">
        <f>INDEX(Δεδομένα!B$1:B$51,MATCH('2020'!G4291,Δεδομένα!A$1:A$51,0))</f>
        <v>ΚΕΝΤΡΙΚΗΣ ΜΑΚΕΔΟΝΙΑΣ</v>
      </c>
      <c r="I4291" s="8">
        <f>INDEX(Δεδομένα!E$1:E$13,MATCH('2020'!H4291,Δεδομένα!D$1:D$13,0))</f>
        <v>3</v>
      </c>
      <c r="J4291" s="1">
        <v>44012</v>
      </c>
      <c r="K4291" s="6" t="s">
        <v>2435</v>
      </c>
      <c r="L4291" s="36" t="str">
        <f t="shared" ref="L4291:L4354" si="268">_xlfn.CONCAT(TEXT(J4291,"ηη/μμ/εεε")," ",TEXT(K4291,"ωω:λλ"))</f>
        <v>30/06/2020 15:59</v>
      </c>
      <c r="M4291" s="1">
        <v>44012</v>
      </c>
      <c r="N4291" s="6" t="s">
        <v>305</v>
      </c>
      <c r="O4291" s="36" t="str">
        <f t="shared" ref="O4291:O4354" si="269">_xlfn.CONCAT(TEXT(M4291,"ηη/μμ/εεε")," ",TEXT(N4291,"ωω:λλ"))</f>
        <v>30/06/2020 16:55</v>
      </c>
      <c r="P4291" s="46">
        <f t="shared" ref="P4291:P4354" si="270">O4291-L4291</f>
        <v>3.8888888884685002E-2</v>
      </c>
      <c r="Q4291" s="48">
        <v>0</v>
      </c>
      <c r="R4291" s="47">
        <f t="shared" ref="R4291:R4354" si="271">P4291*(24*60)</f>
        <v>55.999999993946403</v>
      </c>
      <c r="S4291" s="6" t="s">
        <v>44</v>
      </c>
      <c r="T4291" s="6" t="s">
        <v>918</v>
      </c>
      <c r="U4291" s="6" t="s">
        <v>73</v>
      </c>
      <c r="V4291" s="6" t="s">
        <v>5456</v>
      </c>
      <c r="W4291" s="7">
        <v>0</v>
      </c>
      <c r="X4291" s="7">
        <v>0</v>
      </c>
      <c r="Y4291" s="7">
        <v>0</v>
      </c>
      <c r="Z4291" s="7">
        <v>0.6</v>
      </c>
      <c r="AA4291" s="7">
        <v>0</v>
      </c>
      <c r="AB4291" s="7">
        <v>0</v>
      </c>
      <c r="AC4291" s="7">
        <v>0</v>
      </c>
      <c r="AD4291" s="7">
        <v>0</v>
      </c>
      <c r="AE4291">
        <v>5</v>
      </c>
      <c r="AF4291">
        <v>0</v>
      </c>
      <c r="AG4291">
        <v>0</v>
      </c>
      <c r="AH4291">
        <v>0</v>
      </c>
      <c r="AI4291">
        <v>0</v>
      </c>
      <c r="AJ4291">
        <v>2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</row>
    <row r="4292" spans="1:44" x14ac:dyDescent="0.25">
      <c r="A4292">
        <v>1567365</v>
      </c>
      <c r="B4292">
        <v>763888</v>
      </c>
      <c r="C4292">
        <v>22.497909525331998</v>
      </c>
      <c r="D4292">
        <v>40.216935008123798</v>
      </c>
      <c r="E4292" s="68" t="s">
        <v>978</v>
      </c>
      <c r="F4292" s="8">
        <f>INDEX(Δεδομένα!$P:$P,MATCH('2020'!E4292,Δεδομένα!$O:$O,0))</f>
        <v>67</v>
      </c>
      <c r="G4292" s="6" t="s">
        <v>917</v>
      </c>
      <c r="H4292" s="2" t="str">
        <f>INDEX(Δεδομένα!B$1:B$51,MATCH('2020'!G4292,Δεδομένα!A$1:A$51,0))</f>
        <v>ΚΕΝΤΡΙΚΗΣ ΜΑΚΕΔΟΝΙΑΣ</v>
      </c>
      <c r="I4292" s="8">
        <f>INDEX(Δεδομένα!E$1:E$13,MATCH('2020'!H4292,Δεδομένα!D$1:D$13,0))</f>
        <v>3</v>
      </c>
      <c r="J4292" s="1">
        <v>44012</v>
      </c>
      <c r="K4292" s="6" t="s">
        <v>1811</v>
      </c>
      <c r="L4292" s="36" t="str">
        <f t="shared" si="268"/>
        <v>30/06/2020 17:22</v>
      </c>
      <c r="M4292" s="1">
        <v>44012</v>
      </c>
      <c r="N4292" s="6" t="s">
        <v>962</v>
      </c>
      <c r="O4292" s="36" t="str">
        <f t="shared" si="269"/>
        <v>30/06/2020 18:14</v>
      </c>
      <c r="P4292" s="46">
        <f t="shared" si="270"/>
        <v>3.6111111112404615E-2</v>
      </c>
      <c r="Q4292" s="48">
        <v>0</v>
      </c>
      <c r="R4292" s="47">
        <f t="shared" si="271"/>
        <v>52.000000001862645</v>
      </c>
      <c r="S4292" s="6" t="s">
        <v>44</v>
      </c>
      <c r="T4292" s="6" t="s">
        <v>918</v>
      </c>
      <c r="U4292" s="6" t="s">
        <v>3119</v>
      </c>
      <c r="V4292" s="6" t="s">
        <v>5458</v>
      </c>
      <c r="W4292" s="7">
        <v>0</v>
      </c>
      <c r="X4292" s="7">
        <v>0.5</v>
      </c>
      <c r="Y4292" s="7">
        <v>0</v>
      </c>
      <c r="Z4292" s="7">
        <v>0</v>
      </c>
      <c r="AA4292" s="7">
        <v>1</v>
      </c>
      <c r="AB4292" s="7">
        <v>0</v>
      </c>
      <c r="AC4292" s="7">
        <v>4</v>
      </c>
      <c r="AD4292" s="7">
        <v>0</v>
      </c>
      <c r="AE4292">
        <v>3</v>
      </c>
      <c r="AF4292">
        <v>0</v>
      </c>
      <c r="AG4292">
        <v>0</v>
      </c>
      <c r="AH4292">
        <v>0</v>
      </c>
      <c r="AI4292">
        <v>0</v>
      </c>
      <c r="AJ4292">
        <v>1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</row>
    <row r="4293" spans="1:44" x14ac:dyDescent="0.25">
      <c r="A4293">
        <v>1567331</v>
      </c>
      <c r="B4293">
        <v>763914</v>
      </c>
      <c r="C4293">
        <v>22.498320802074101</v>
      </c>
      <c r="D4293">
        <v>40.216640164476402</v>
      </c>
      <c r="E4293" s="68" t="s">
        <v>978</v>
      </c>
      <c r="F4293" s="8">
        <f>INDEX(Δεδομένα!$P:$P,MATCH('2020'!E4293,Δεδομένα!$O:$O,0))</f>
        <v>67</v>
      </c>
      <c r="G4293" s="6" t="s">
        <v>917</v>
      </c>
      <c r="H4293" s="2" t="str">
        <f>INDEX(Δεδομένα!B$1:B$51,MATCH('2020'!G4293,Δεδομένα!A$1:A$51,0))</f>
        <v>ΚΕΝΤΡΙΚΗΣ ΜΑΚΕΔΟΝΙΑΣ</v>
      </c>
      <c r="I4293" s="8">
        <f>INDEX(Δεδομένα!E$1:E$13,MATCH('2020'!H4293,Δεδομένα!D$1:D$13,0))</f>
        <v>3</v>
      </c>
      <c r="J4293" s="1">
        <v>44012</v>
      </c>
      <c r="K4293" s="6" t="s">
        <v>1313</v>
      </c>
      <c r="L4293" s="36" t="str">
        <f t="shared" si="268"/>
        <v>30/06/2020 19:33</v>
      </c>
      <c r="M4293" s="1">
        <v>44012</v>
      </c>
      <c r="N4293" s="6" t="s">
        <v>1195</v>
      </c>
      <c r="O4293" s="36" t="str">
        <f t="shared" si="269"/>
        <v>30/06/2020 20:58</v>
      </c>
      <c r="P4293" s="46">
        <f t="shared" si="270"/>
        <v>5.9027777781011537E-2</v>
      </c>
      <c r="Q4293" s="48">
        <v>0</v>
      </c>
      <c r="R4293" s="47">
        <f t="shared" si="271"/>
        <v>85.000000004656613</v>
      </c>
      <c r="S4293" s="6" t="s">
        <v>44</v>
      </c>
      <c r="T4293" s="6" t="s">
        <v>918</v>
      </c>
      <c r="U4293" s="6" t="s">
        <v>1163</v>
      </c>
      <c r="V4293" s="6" t="s">
        <v>5461</v>
      </c>
      <c r="W4293" s="7">
        <v>0.5</v>
      </c>
      <c r="X4293" s="7">
        <v>0</v>
      </c>
      <c r="Y4293" s="7">
        <v>0</v>
      </c>
      <c r="Z4293" s="7">
        <v>0</v>
      </c>
      <c r="AA4293" s="7">
        <v>1.5</v>
      </c>
      <c r="AB4293" s="7">
        <v>0</v>
      </c>
      <c r="AC4293" s="7">
        <v>0</v>
      </c>
      <c r="AD4293" s="7">
        <v>0</v>
      </c>
      <c r="AE4293">
        <v>3</v>
      </c>
      <c r="AF4293">
        <v>0</v>
      </c>
      <c r="AG4293">
        <v>0</v>
      </c>
      <c r="AH4293">
        <v>0</v>
      </c>
      <c r="AI4293">
        <v>0</v>
      </c>
      <c r="AJ4293">
        <v>1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</row>
    <row r="4294" spans="1:44" x14ac:dyDescent="0.25">
      <c r="A4294">
        <v>1571038</v>
      </c>
      <c r="B4294">
        <v>763689</v>
      </c>
      <c r="C4294">
        <v>25.2278798205786</v>
      </c>
      <c r="D4294">
        <v>40.977754029075598</v>
      </c>
      <c r="E4294" s="68" t="s">
        <v>946</v>
      </c>
      <c r="F4294" s="8">
        <f>INDEX(Δεδομένα!$P:$P,MATCH('2020'!E4294,Δεδομένα!$O:$O,0))</f>
        <v>19</v>
      </c>
      <c r="G4294" s="6" t="s">
        <v>64</v>
      </c>
      <c r="H4294" s="2" t="str">
        <f>INDEX(Δεδομένα!B$1:B$51,MATCH('2020'!G4294,Δεδομένα!A$1:A$51,0))</f>
        <v>ΑΝΑΤΟΛΙΚΗΣ ΜΑΚΕΔΟΝΙΑΣ ΚΑΙ ΘΡΑΚΗΣ</v>
      </c>
      <c r="I4294" s="8">
        <f>INDEX(Δεδομένα!E$1:E$13,MATCH('2020'!H4294,Δεδομένα!D$1:D$13,0))</f>
        <v>2</v>
      </c>
      <c r="J4294" s="1">
        <v>44012</v>
      </c>
      <c r="K4294" s="6" t="s">
        <v>820</v>
      </c>
      <c r="L4294" s="36" t="str">
        <f t="shared" si="268"/>
        <v>30/06/2020 01:15</v>
      </c>
      <c r="M4294" s="1">
        <v>44012</v>
      </c>
      <c r="N4294" s="6" t="s">
        <v>731</v>
      </c>
      <c r="O4294" s="36" t="str">
        <f t="shared" si="269"/>
        <v>30/06/2020 02:30</v>
      </c>
      <c r="P4294" s="46">
        <f t="shared" si="270"/>
        <v>5.2083333328482695E-2</v>
      </c>
      <c r="Q4294" s="48">
        <v>0</v>
      </c>
      <c r="R4294" s="47">
        <f t="shared" si="271"/>
        <v>74.999999993015081</v>
      </c>
      <c r="S4294" s="6" t="s">
        <v>44</v>
      </c>
      <c r="T4294" s="6" t="s">
        <v>948</v>
      </c>
      <c r="U4294" s="6" t="s">
        <v>44</v>
      </c>
      <c r="V4294" s="6" t="s">
        <v>5444</v>
      </c>
      <c r="W4294" s="7">
        <v>0</v>
      </c>
      <c r="X4294" s="7">
        <v>0</v>
      </c>
      <c r="Y4294" s="7">
        <v>0</v>
      </c>
      <c r="Z4294" s="7">
        <v>0.1</v>
      </c>
      <c r="AA4294" s="7">
        <v>0</v>
      </c>
      <c r="AB4294" s="7">
        <v>0</v>
      </c>
      <c r="AC4294" s="7">
        <v>0</v>
      </c>
      <c r="AD4294" s="7">
        <v>0</v>
      </c>
      <c r="AE4294">
        <v>1</v>
      </c>
      <c r="AF4294">
        <v>0</v>
      </c>
      <c r="AG4294">
        <v>0</v>
      </c>
      <c r="AH4294">
        <v>0</v>
      </c>
      <c r="AI4294">
        <v>0</v>
      </c>
      <c r="AJ4294">
        <v>1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</row>
    <row r="4295" spans="1:44" x14ac:dyDescent="0.25">
      <c r="A4295">
        <v>1567217</v>
      </c>
      <c r="B4295">
        <v>763825</v>
      </c>
      <c r="C4295">
        <v>22.398359298706101</v>
      </c>
      <c r="D4295">
        <v>38.843494415283203</v>
      </c>
      <c r="E4295" s="68" t="s">
        <v>398</v>
      </c>
      <c r="F4295" s="8">
        <f>INDEX(Δεδομένα!$P:$P,MATCH('2020'!E4295,Δεδομένα!$O:$O,0))</f>
        <v>161</v>
      </c>
      <c r="G4295" s="6" t="s">
        <v>399</v>
      </c>
      <c r="H4295" s="2" t="str">
        <f>INDEX(Δεδομένα!B$1:B$51,MATCH('2020'!G4295,Δεδομένα!A$1:A$51,0))</f>
        <v>ΣΤΕΡΕΑΣ ΕΛΛΑΔΟΣ</v>
      </c>
      <c r="I4295" s="8">
        <f>INDEX(Δεδομένα!E$1:E$13,MATCH('2020'!H4295,Δεδομένα!D$1:D$13,0))</f>
        <v>9</v>
      </c>
      <c r="J4295" s="1">
        <v>44012</v>
      </c>
      <c r="K4295" s="6" t="s">
        <v>595</v>
      </c>
      <c r="L4295" s="36" t="str">
        <f t="shared" si="268"/>
        <v>30/06/2020 14:20</v>
      </c>
      <c r="M4295" s="1">
        <v>44012</v>
      </c>
      <c r="N4295" s="6" t="s">
        <v>145</v>
      </c>
      <c r="O4295" s="36" t="str">
        <f t="shared" si="269"/>
        <v>30/06/2020 15:20</v>
      </c>
      <c r="P4295" s="46">
        <f t="shared" si="270"/>
        <v>4.1666666671517305E-2</v>
      </c>
      <c r="Q4295" s="48">
        <v>0</v>
      </c>
      <c r="R4295" s="47">
        <f t="shared" si="271"/>
        <v>60.000000006984919</v>
      </c>
      <c r="S4295" s="6" t="s">
        <v>44</v>
      </c>
      <c r="T4295" s="6" t="s">
        <v>408</v>
      </c>
      <c r="U4295" s="6" t="s">
        <v>2791</v>
      </c>
      <c r="V4295" s="6" t="s">
        <v>4267</v>
      </c>
      <c r="W4295" s="7">
        <v>0.2</v>
      </c>
      <c r="X4295" s="7">
        <v>0</v>
      </c>
      <c r="Y4295" s="7">
        <v>0</v>
      </c>
      <c r="Z4295" s="7">
        <v>0</v>
      </c>
      <c r="AA4295" s="7">
        <v>0</v>
      </c>
      <c r="AB4295" s="7">
        <v>2</v>
      </c>
      <c r="AC4295" s="7">
        <v>0</v>
      </c>
      <c r="AD4295" s="7">
        <v>0</v>
      </c>
      <c r="AE4295">
        <v>8</v>
      </c>
      <c r="AF4295">
        <v>0</v>
      </c>
      <c r="AG4295">
        <v>0</v>
      </c>
      <c r="AH4295">
        <v>0</v>
      </c>
      <c r="AI4295">
        <v>0</v>
      </c>
      <c r="AJ4295">
        <v>4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</row>
    <row r="4296" spans="1:44" x14ac:dyDescent="0.25">
      <c r="A4296">
        <v>1567527</v>
      </c>
      <c r="B4296">
        <v>763994</v>
      </c>
      <c r="C4296">
        <v>22.177139664094099</v>
      </c>
      <c r="D4296">
        <v>39.167070276458297</v>
      </c>
      <c r="E4296" s="68" t="s">
        <v>2102</v>
      </c>
      <c r="F4296" s="8">
        <f>INDEX(Δεδομένα!$P:$P,MATCH('2020'!E4296,Δεδομένα!$O:$O,0))</f>
        <v>163</v>
      </c>
      <c r="G4296" s="6" t="s">
        <v>399</v>
      </c>
      <c r="H4296" s="2" t="str">
        <f>INDEX(Δεδομένα!B$1:B$51,MATCH('2020'!G4296,Δεδομένα!A$1:A$51,0))</f>
        <v>ΣΤΕΡΕΑΣ ΕΛΛΑΔΟΣ</v>
      </c>
      <c r="I4296" s="8">
        <f>INDEX(Δεδομένα!E$1:E$13,MATCH('2020'!H4296,Δεδομένα!D$1:D$13,0))</f>
        <v>9</v>
      </c>
      <c r="J4296" s="1">
        <v>44012</v>
      </c>
      <c r="K4296" s="6" t="s">
        <v>497</v>
      </c>
      <c r="L4296" s="36" t="str">
        <f t="shared" si="268"/>
        <v>30/06/2020 23:55</v>
      </c>
      <c r="M4296" s="1">
        <v>44013</v>
      </c>
      <c r="N4296" s="6" t="s">
        <v>3019</v>
      </c>
      <c r="O4296" s="36" t="str">
        <f t="shared" si="269"/>
        <v>01/07/2020 06:15</v>
      </c>
      <c r="P4296" s="46">
        <f t="shared" si="270"/>
        <v>0.26388888888322981</v>
      </c>
      <c r="Q4296" s="48">
        <v>0</v>
      </c>
      <c r="R4296" s="47">
        <f t="shared" si="271"/>
        <v>379.99999999185093</v>
      </c>
      <c r="S4296" s="6" t="s">
        <v>44</v>
      </c>
      <c r="T4296" s="6" t="s">
        <v>826</v>
      </c>
      <c r="U4296" s="6" t="s">
        <v>2987</v>
      </c>
      <c r="V4296" s="6" t="s">
        <v>5463</v>
      </c>
      <c r="W4296" s="7">
        <v>0</v>
      </c>
      <c r="X4296" s="7">
        <v>1</v>
      </c>
      <c r="Y4296" s="7">
        <v>0</v>
      </c>
      <c r="Z4296" s="7">
        <v>4</v>
      </c>
      <c r="AA4296" s="7">
        <v>0</v>
      </c>
      <c r="AB4296" s="7">
        <v>0</v>
      </c>
      <c r="AC4296" s="7">
        <v>0</v>
      </c>
      <c r="AD4296" s="7">
        <v>0</v>
      </c>
      <c r="AE4296">
        <v>4</v>
      </c>
      <c r="AF4296">
        <v>0</v>
      </c>
      <c r="AG4296">
        <v>0</v>
      </c>
      <c r="AH4296">
        <v>0</v>
      </c>
      <c r="AI4296">
        <v>0</v>
      </c>
      <c r="AJ4296">
        <v>2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</row>
    <row r="4297" spans="1:44" x14ac:dyDescent="0.25">
      <c r="A4297">
        <v>1569485</v>
      </c>
      <c r="B4297">
        <v>0</v>
      </c>
      <c r="C4297">
        <v>0</v>
      </c>
      <c r="D4297">
        <v>0</v>
      </c>
      <c r="E4297" s="68" t="s">
        <v>538</v>
      </c>
      <c r="F4297" s="8">
        <f>INDEX(Δεδομένα!$P:$P,MATCH('2020'!E4297,Δεδομένα!$O:$O,0))</f>
        <v>203</v>
      </c>
      <c r="G4297" s="6" t="s">
        <v>525</v>
      </c>
      <c r="H4297" s="2" t="str">
        <f>INDEX(Δεδομένα!B$1:B$51,MATCH('2020'!G4297,Δεδομένα!A$1:A$51,0))</f>
        <v>ΒΟΡΕΙΟΥ ΑΙΓΑΙΟΥ</v>
      </c>
      <c r="I4297" s="8">
        <f>INDEX(Δεδομένα!E$1:E$13,MATCH('2020'!H4297,Δεδομένα!D$1:D$13,0))</f>
        <v>11</v>
      </c>
      <c r="J4297" s="1">
        <v>44012</v>
      </c>
      <c r="K4297" s="6" t="s">
        <v>542</v>
      </c>
      <c r="L4297" s="36" t="str">
        <f t="shared" si="268"/>
        <v>30/06/2020 14:30</v>
      </c>
      <c r="M4297" s="1">
        <v>44012</v>
      </c>
      <c r="N4297" s="6" t="s">
        <v>543</v>
      </c>
      <c r="O4297" s="36" t="str">
        <f t="shared" si="269"/>
        <v>30/06/2020 15:45</v>
      </c>
      <c r="P4297" s="46">
        <f t="shared" si="270"/>
        <v>5.2083333335758653E-2</v>
      </c>
      <c r="Q4297" s="48">
        <v>0</v>
      </c>
      <c r="R4297" s="47">
        <f t="shared" si="271"/>
        <v>75.00000000349246</v>
      </c>
      <c r="S4297" s="6" t="s">
        <v>44</v>
      </c>
      <c r="T4297" s="6" t="s">
        <v>527</v>
      </c>
      <c r="U4297" s="6" t="s">
        <v>537</v>
      </c>
      <c r="V4297" s="6" t="s">
        <v>544</v>
      </c>
      <c r="W4297" s="7">
        <v>0</v>
      </c>
      <c r="X4297" s="7">
        <v>0</v>
      </c>
      <c r="Y4297" s="7">
        <v>0</v>
      </c>
      <c r="Z4297" s="7">
        <v>0</v>
      </c>
      <c r="AA4297" s="7">
        <v>0</v>
      </c>
      <c r="AB4297" s="7">
        <v>0.09</v>
      </c>
      <c r="AC4297" s="7">
        <v>0</v>
      </c>
      <c r="AD4297" s="7">
        <v>0</v>
      </c>
      <c r="AE4297">
        <v>7</v>
      </c>
      <c r="AF4297">
        <v>0</v>
      </c>
      <c r="AG4297">
        <v>0</v>
      </c>
      <c r="AH4297">
        <v>0</v>
      </c>
      <c r="AI4297">
        <v>0</v>
      </c>
      <c r="AJ4297">
        <v>3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</row>
    <row r="4298" spans="1:44" x14ac:dyDescent="0.25">
      <c r="A4298">
        <v>1569511</v>
      </c>
      <c r="B4298">
        <v>763848</v>
      </c>
      <c r="C4298">
        <v>26.093026318142101</v>
      </c>
      <c r="D4298">
        <v>38.323986343211203</v>
      </c>
      <c r="E4298" s="68" t="s">
        <v>1661</v>
      </c>
      <c r="F4298" s="8">
        <f>INDEX(Δεδομένα!$P:$P,MATCH('2020'!E4298,Δεδομένα!$O:$O,0))</f>
        <v>201</v>
      </c>
      <c r="G4298" s="6" t="s">
        <v>525</v>
      </c>
      <c r="H4298" s="2" t="str">
        <f>INDEX(Δεδομένα!B$1:B$51,MATCH('2020'!G4298,Δεδομένα!A$1:A$51,0))</f>
        <v>ΒΟΡΕΙΟΥ ΑΙΓΑΙΟΥ</v>
      </c>
      <c r="I4298" s="8">
        <f>INDEX(Δεδομένα!E$1:E$13,MATCH('2020'!H4298,Δεδομένα!D$1:D$13,0))</f>
        <v>11</v>
      </c>
      <c r="J4298" s="1">
        <v>44012</v>
      </c>
      <c r="K4298" s="6" t="s">
        <v>2684</v>
      </c>
      <c r="L4298" s="36" t="str">
        <f t="shared" si="268"/>
        <v>30/06/2020 15:13</v>
      </c>
      <c r="M4298" s="1">
        <v>44012</v>
      </c>
      <c r="N4298" s="6" t="s">
        <v>230</v>
      </c>
      <c r="O4298" s="36" t="str">
        <f t="shared" si="269"/>
        <v>30/06/2020 16:25</v>
      </c>
      <c r="P4298" s="46">
        <f t="shared" si="270"/>
        <v>5.0000000002910383E-2</v>
      </c>
      <c r="Q4298" s="48">
        <v>0</v>
      </c>
      <c r="R4298" s="47">
        <f t="shared" si="271"/>
        <v>72.000000004190952</v>
      </c>
      <c r="S4298" s="6" t="s">
        <v>44</v>
      </c>
      <c r="T4298" s="6" t="s">
        <v>527</v>
      </c>
      <c r="U4298" s="6" t="s">
        <v>537</v>
      </c>
      <c r="V4298" s="6" t="s">
        <v>5354</v>
      </c>
      <c r="W4298" s="7">
        <v>0</v>
      </c>
      <c r="X4298" s="7">
        <v>0</v>
      </c>
      <c r="Y4298" s="7">
        <v>0</v>
      </c>
      <c r="Z4298" s="7">
        <v>0</v>
      </c>
      <c r="AA4298" s="7">
        <v>0</v>
      </c>
      <c r="AB4298" s="7">
        <v>1</v>
      </c>
      <c r="AC4298" s="7">
        <v>0</v>
      </c>
      <c r="AD4298" s="7">
        <v>0</v>
      </c>
      <c r="AE4298">
        <v>4</v>
      </c>
      <c r="AF4298">
        <v>6</v>
      </c>
      <c r="AG4298">
        <v>0</v>
      </c>
      <c r="AH4298">
        <v>0</v>
      </c>
      <c r="AI4298">
        <v>0</v>
      </c>
      <c r="AJ4298">
        <v>4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</row>
    <row r="4299" spans="1:44" x14ac:dyDescent="0.25">
      <c r="A4299">
        <v>1567695</v>
      </c>
      <c r="B4299">
        <v>764206</v>
      </c>
      <c r="C4299">
        <v>21.0852575456342</v>
      </c>
      <c r="D4299">
        <v>38.825297688037502</v>
      </c>
      <c r="E4299" s="68" t="s">
        <v>351</v>
      </c>
      <c r="F4299" s="8">
        <f>INDEX(Δεδομένα!$P:$P,MATCH('2020'!E4299,Δεδομένα!$O:$O,0))</f>
        <v>131</v>
      </c>
      <c r="G4299" s="6" t="s">
        <v>335</v>
      </c>
      <c r="H4299" s="2" t="str">
        <f>INDEX(Δεδομένα!B$1:B$51,MATCH('2020'!G4299,Δεδομένα!A$1:A$51,0))</f>
        <v>ΔΥΤΙΚΗΣ ΕΛΛΑΔΟΣ</v>
      </c>
      <c r="I4299" s="8">
        <f>INDEX(Δεδομένα!E$1:E$13,MATCH('2020'!H4299,Δεδομένα!D$1:D$13,0))</f>
        <v>7</v>
      </c>
      <c r="J4299" s="1">
        <v>44013</v>
      </c>
      <c r="K4299" s="6" t="s">
        <v>201</v>
      </c>
      <c r="L4299" s="36" t="str">
        <f t="shared" si="268"/>
        <v>01/07/2020 16:40</v>
      </c>
      <c r="M4299" s="1">
        <v>44015</v>
      </c>
      <c r="N4299" s="6" t="s">
        <v>376</v>
      </c>
      <c r="O4299" s="36" t="str">
        <f t="shared" si="269"/>
        <v>03/07/2020 07:17</v>
      </c>
      <c r="P4299" s="49">
        <f t="shared" si="270"/>
        <v>1.609027777776646</v>
      </c>
      <c r="Q4299" s="50">
        <f>1*24</f>
        <v>24</v>
      </c>
      <c r="R4299" s="47">
        <f t="shared" si="271"/>
        <v>2316.9999999983702</v>
      </c>
      <c r="S4299" s="6" t="s">
        <v>44</v>
      </c>
      <c r="T4299" s="6" t="s">
        <v>863</v>
      </c>
      <c r="U4299" s="6" t="s">
        <v>44</v>
      </c>
      <c r="V4299" s="6" t="s">
        <v>5479</v>
      </c>
      <c r="W4299" s="7">
        <v>0</v>
      </c>
      <c r="X4299" s="7">
        <v>20</v>
      </c>
      <c r="Y4299" s="7">
        <v>0</v>
      </c>
      <c r="Z4299" s="7">
        <v>0</v>
      </c>
      <c r="AA4299" s="7">
        <v>0</v>
      </c>
      <c r="AB4299" s="7">
        <v>30</v>
      </c>
      <c r="AC4299" s="7">
        <v>0</v>
      </c>
      <c r="AD4299" s="7">
        <v>0</v>
      </c>
      <c r="AE4299">
        <v>36</v>
      </c>
      <c r="AF4299">
        <v>10</v>
      </c>
      <c r="AG4299">
        <v>0</v>
      </c>
      <c r="AH4299">
        <v>0</v>
      </c>
      <c r="AI4299">
        <v>0</v>
      </c>
      <c r="AJ4299">
        <v>18</v>
      </c>
      <c r="AK4299">
        <v>0</v>
      </c>
      <c r="AL4299">
        <v>1</v>
      </c>
      <c r="AM4299">
        <v>0</v>
      </c>
      <c r="AN4299">
        <v>0</v>
      </c>
      <c r="AO4299">
        <v>0</v>
      </c>
      <c r="AP4299">
        <v>0</v>
      </c>
      <c r="AQ4299">
        <v>2</v>
      </c>
      <c r="AR4299">
        <v>0</v>
      </c>
    </row>
    <row r="4300" spans="1:44" x14ac:dyDescent="0.25">
      <c r="A4300">
        <v>1567296</v>
      </c>
      <c r="B4300">
        <v>764243</v>
      </c>
      <c r="C4300">
        <v>25.498596249162102</v>
      </c>
      <c r="D4300">
        <v>40.450934973619901</v>
      </c>
      <c r="E4300" s="68" t="s">
        <v>2287</v>
      </c>
      <c r="F4300" s="8">
        <f>INDEX(Δεδομένα!$P:$P,MATCH('2020'!E4300,Δεδομένα!$O:$O,0))</f>
        <v>34</v>
      </c>
      <c r="G4300" s="6" t="s">
        <v>148</v>
      </c>
      <c r="H4300" s="2" t="str">
        <f>INDEX(Δεδομένα!B$1:B$51,MATCH('2020'!G4300,Δεδομένα!A$1:A$51,0))</f>
        <v>ΑΝΑΤΟΛΙΚΗΣ ΜΑΚΕΔΟΝΙΑΣ ΚΑΙ ΘΡΑΚΗΣ</v>
      </c>
      <c r="I4300" s="8">
        <f>INDEX(Δεδομένα!E$1:E$13,MATCH('2020'!H4300,Δεδομένα!D$1:D$13,0))</f>
        <v>2</v>
      </c>
      <c r="J4300" s="1">
        <v>44013</v>
      </c>
      <c r="K4300" s="6" t="s">
        <v>1464</v>
      </c>
      <c r="L4300" s="36" t="str">
        <f t="shared" si="268"/>
        <v>01/07/2020 18:23</v>
      </c>
      <c r="M4300" s="1">
        <v>44013</v>
      </c>
      <c r="N4300" s="6" t="s">
        <v>614</v>
      </c>
      <c r="O4300" s="36" t="str">
        <f t="shared" si="269"/>
        <v>01/07/2020 21:30</v>
      </c>
      <c r="P4300" s="46">
        <f t="shared" si="270"/>
        <v>0.12986111111240461</v>
      </c>
      <c r="Q4300" s="48">
        <v>0</v>
      </c>
      <c r="R4300" s="47">
        <f t="shared" si="271"/>
        <v>187.00000000186265</v>
      </c>
      <c r="S4300" s="6" t="s">
        <v>44</v>
      </c>
      <c r="T4300" s="6" t="s">
        <v>2288</v>
      </c>
      <c r="U4300" s="6" t="s">
        <v>44</v>
      </c>
      <c r="V4300" s="6" t="s">
        <v>5481</v>
      </c>
      <c r="W4300" s="7">
        <v>0</v>
      </c>
      <c r="X4300" s="7">
        <v>0</v>
      </c>
      <c r="Y4300" s="7">
        <v>0</v>
      </c>
      <c r="Z4300" s="7">
        <v>0</v>
      </c>
      <c r="AA4300" s="7">
        <v>7</v>
      </c>
      <c r="AB4300" s="7">
        <v>0</v>
      </c>
      <c r="AC4300" s="7">
        <v>0</v>
      </c>
      <c r="AD4300" s="7">
        <v>0</v>
      </c>
      <c r="AE4300">
        <v>6</v>
      </c>
      <c r="AF4300">
        <v>0</v>
      </c>
      <c r="AG4300">
        <v>0</v>
      </c>
      <c r="AH4300">
        <v>0</v>
      </c>
      <c r="AI4300">
        <v>0</v>
      </c>
      <c r="AJ4300">
        <v>3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</row>
    <row r="4301" spans="1:44" x14ac:dyDescent="0.25">
      <c r="A4301">
        <v>1570185</v>
      </c>
      <c r="B4301">
        <v>764120</v>
      </c>
      <c r="C4301">
        <v>20.880650505202698</v>
      </c>
      <c r="D4301">
        <v>37.750618271224702</v>
      </c>
      <c r="E4301" s="68" t="s">
        <v>1599</v>
      </c>
      <c r="F4301" s="8">
        <f>INDEX(Δεδομένα!$P:$P,MATCH('2020'!E4301,Δεδομένα!$O:$O,0))</f>
        <v>238</v>
      </c>
      <c r="G4301" s="6" t="s">
        <v>1600</v>
      </c>
      <c r="H4301" s="2" t="str">
        <f>INDEX(Δεδομένα!B$1:B$51,MATCH('2020'!G4301,Δεδομένα!A$1:A$51,0))</f>
        <v>ΙΟΝΙΩΝ ΝΗΣΩΝ</v>
      </c>
      <c r="I4301" s="8">
        <f>INDEX(Δεδομένα!E$1:E$13,MATCH('2020'!H4301,Δεδομένα!D$1:D$13,0))</f>
        <v>13</v>
      </c>
      <c r="J4301" s="1">
        <v>44013</v>
      </c>
      <c r="K4301" s="6" t="s">
        <v>1023</v>
      </c>
      <c r="L4301" s="36" t="str">
        <f t="shared" si="268"/>
        <v>01/07/2020 12:43</v>
      </c>
      <c r="M4301" s="1">
        <v>44013</v>
      </c>
      <c r="N4301" s="6" t="s">
        <v>1204</v>
      </c>
      <c r="O4301" s="36" t="str">
        <f t="shared" si="269"/>
        <v>01/07/2020 13:37</v>
      </c>
      <c r="P4301" s="46">
        <f t="shared" si="270"/>
        <v>3.7499999998544808E-2</v>
      </c>
      <c r="Q4301" s="48">
        <v>0</v>
      </c>
      <c r="R4301" s="47">
        <f t="shared" si="271"/>
        <v>53.999999997904524</v>
      </c>
      <c r="S4301" s="6" t="s">
        <v>44</v>
      </c>
      <c r="T4301" s="6" t="s">
        <v>1601</v>
      </c>
      <c r="U4301" s="6" t="s">
        <v>44</v>
      </c>
      <c r="V4301" s="6" t="s">
        <v>4243</v>
      </c>
      <c r="W4301" s="7">
        <v>0</v>
      </c>
      <c r="X4301" s="7">
        <v>0</v>
      </c>
      <c r="Y4301" s="7">
        <v>0</v>
      </c>
      <c r="Z4301" s="7">
        <v>0</v>
      </c>
      <c r="AA4301" s="7">
        <v>0</v>
      </c>
      <c r="AB4301" s="7">
        <v>2</v>
      </c>
      <c r="AC4301" s="7">
        <v>0</v>
      </c>
      <c r="AD4301" s="7">
        <v>0</v>
      </c>
      <c r="AE4301">
        <v>6</v>
      </c>
      <c r="AF4301">
        <v>0</v>
      </c>
      <c r="AG4301">
        <v>0</v>
      </c>
      <c r="AH4301">
        <v>0</v>
      </c>
      <c r="AI4301">
        <v>0</v>
      </c>
      <c r="AJ4301">
        <v>3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</row>
    <row r="4302" spans="1:44" x14ac:dyDescent="0.25">
      <c r="A4302">
        <v>1567531</v>
      </c>
      <c r="B4302">
        <v>764145</v>
      </c>
      <c r="C4302">
        <v>21.212804573934299</v>
      </c>
      <c r="D4302">
        <v>37.864203270719102</v>
      </c>
      <c r="E4302" s="68" t="s">
        <v>900</v>
      </c>
      <c r="F4302" s="8">
        <f>INDEX(Δεδομένα!$P:$P,MATCH('2020'!E4302,Δεδομένα!$O:$O,0))</f>
        <v>136</v>
      </c>
      <c r="G4302" s="6" t="s">
        <v>357</v>
      </c>
      <c r="H4302" s="2" t="str">
        <f>INDEX(Δεδομένα!B$1:B$51,MATCH('2020'!G4302,Δεδομένα!A$1:A$51,0))</f>
        <v>ΔΥΤΙΚΗΣ ΕΛΛΑΔΟΣ</v>
      </c>
      <c r="I4302" s="8">
        <f>INDEX(Δεδομένα!E$1:E$13,MATCH('2020'!H4302,Δεδομένα!D$1:D$13,0))</f>
        <v>7</v>
      </c>
      <c r="J4302" s="1">
        <v>44013</v>
      </c>
      <c r="K4302" s="6" t="s">
        <v>83</v>
      </c>
      <c r="L4302" s="36" t="str">
        <f t="shared" si="268"/>
        <v>01/07/2020 13:45</v>
      </c>
      <c r="M4302" s="1">
        <v>44013</v>
      </c>
      <c r="N4302" s="6" t="s">
        <v>2612</v>
      </c>
      <c r="O4302" s="36" t="str">
        <f t="shared" si="269"/>
        <v>01/07/2020 21:24</v>
      </c>
      <c r="P4302" s="46">
        <f t="shared" si="270"/>
        <v>0.31875000000582077</v>
      </c>
      <c r="Q4302" s="48">
        <v>0</v>
      </c>
      <c r="R4302" s="47">
        <f t="shared" si="271"/>
        <v>459.0000000083819</v>
      </c>
      <c r="S4302" s="6" t="s">
        <v>44</v>
      </c>
      <c r="T4302" s="6" t="s">
        <v>929</v>
      </c>
      <c r="U4302" s="6" t="s">
        <v>2404</v>
      </c>
      <c r="V4302" s="6" t="s">
        <v>2404</v>
      </c>
      <c r="W4302" s="7">
        <v>0</v>
      </c>
      <c r="X4302" s="7">
        <v>0</v>
      </c>
      <c r="Y4302" s="7">
        <v>0</v>
      </c>
      <c r="Z4302" s="7">
        <v>0</v>
      </c>
      <c r="AA4302" s="7">
        <v>3</v>
      </c>
      <c r="AB4302" s="7">
        <v>0</v>
      </c>
      <c r="AC4302" s="7">
        <v>0</v>
      </c>
      <c r="AD4302" s="7">
        <v>0</v>
      </c>
      <c r="AE4302">
        <v>14</v>
      </c>
      <c r="AF4302">
        <v>0</v>
      </c>
      <c r="AG4302">
        <v>0</v>
      </c>
      <c r="AH4302">
        <v>0</v>
      </c>
      <c r="AI4302">
        <v>3</v>
      </c>
      <c r="AJ4302">
        <v>5</v>
      </c>
      <c r="AK4302">
        <v>2</v>
      </c>
      <c r="AL4302">
        <v>2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</row>
    <row r="4303" spans="1:44" x14ac:dyDescent="0.25">
      <c r="A4303">
        <v>1576686</v>
      </c>
      <c r="B4303">
        <v>764223</v>
      </c>
      <c r="C4303">
        <v>21.4810451567432</v>
      </c>
      <c r="D4303">
        <v>37.650634359782799</v>
      </c>
      <c r="E4303" s="68" t="s">
        <v>356</v>
      </c>
      <c r="F4303" s="8">
        <f>INDEX(Δεδομένα!$P:$P,MATCH('2020'!E4303,Δεδομένα!$O:$O,0))</f>
        <v>132</v>
      </c>
      <c r="G4303" s="6" t="s">
        <v>357</v>
      </c>
      <c r="H4303" s="2" t="str">
        <f>INDEX(Δεδομένα!B$1:B$51,MATCH('2020'!G4303,Δεδομένα!A$1:A$51,0))</f>
        <v>ΔΥΤΙΚΗΣ ΕΛΛΑΔΟΣ</v>
      </c>
      <c r="I4303" s="8">
        <f>INDEX(Δεδομένα!E$1:E$13,MATCH('2020'!H4303,Δεδομένα!D$1:D$13,0))</f>
        <v>7</v>
      </c>
      <c r="J4303" s="1">
        <v>44013</v>
      </c>
      <c r="K4303" s="6" t="s">
        <v>1306</v>
      </c>
      <c r="L4303" s="36" t="str">
        <f t="shared" si="268"/>
        <v>01/07/2020 17:33</v>
      </c>
      <c r="M4303" s="1">
        <v>44013</v>
      </c>
      <c r="N4303" s="6" t="s">
        <v>157</v>
      </c>
      <c r="O4303" s="36" t="str">
        <f t="shared" si="269"/>
        <v>01/07/2020 18:10</v>
      </c>
      <c r="P4303" s="46">
        <f t="shared" si="270"/>
        <v>2.5694444448163267E-2</v>
      </c>
      <c r="Q4303" s="48">
        <v>0</v>
      </c>
      <c r="R4303" s="47">
        <f t="shared" si="271"/>
        <v>37.000000005355105</v>
      </c>
      <c r="S4303" s="6" t="s">
        <v>44</v>
      </c>
      <c r="T4303" s="6" t="s">
        <v>360</v>
      </c>
      <c r="U4303" s="6" t="s">
        <v>44</v>
      </c>
      <c r="V4303" s="6" t="s">
        <v>4715</v>
      </c>
      <c r="W4303" s="7">
        <v>0</v>
      </c>
      <c r="X4303" s="7">
        <v>0</v>
      </c>
      <c r="Y4303" s="7">
        <v>0</v>
      </c>
      <c r="Z4303" s="7">
        <v>0.04</v>
      </c>
      <c r="AA4303" s="7">
        <v>0</v>
      </c>
      <c r="AB4303" s="7">
        <v>0</v>
      </c>
      <c r="AC4303" s="7">
        <v>0</v>
      </c>
      <c r="AD4303" s="7">
        <v>0</v>
      </c>
      <c r="AE4303">
        <v>2</v>
      </c>
      <c r="AF4303">
        <v>0</v>
      </c>
      <c r="AG4303">
        <v>0</v>
      </c>
      <c r="AH4303">
        <v>0</v>
      </c>
      <c r="AI4303">
        <v>0</v>
      </c>
      <c r="AJ4303">
        <v>1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</row>
    <row r="4304" spans="1:44" x14ac:dyDescent="0.25">
      <c r="A4304">
        <v>1567671</v>
      </c>
      <c r="B4304">
        <v>764130</v>
      </c>
      <c r="C4304">
        <v>25.066468908021101</v>
      </c>
      <c r="D4304">
        <v>35.248557783159498</v>
      </c>
      <c r="E4304" s="68" t="s">
        <v>687</v>
      </c>
      <c r="F4304" s="8">
        <f>INDEX(Δεδομένα!$P:$P,MATCH('2020'!E4304,Δεδομένα!$O:$O,0))</f>
        <v>213</v>
      </c>
      <c r="G4304" s="6" t="s">
        <v>560</v>
      </c>
      <c r="H4304" s="2" t="str">
        <f>INDEX(Δεδομένα!B$1:B$51,MATCH('2020'!G4304,Δεδομένα!A$1:A$51,0))</f>
        <v>ΚΡΗΤΗΣ</v>
      </c>
      <c r="I4304" s="8">
        <f>INDEX(Δεδομένα!E$1:E$13,MATCH('2020'!H4304,Δεδομένα!D$1:D$13,0))</f>
        <v>12</v>
      </c>
      <c r="J4304" s="1">
        <v>44013</v>
      </c>
      <c r="K4304" s="6" t="s">
        <v>314</v>
      </c>
      <c r="L4304" s="36" t="str">
        <f t="shared" si="268"/>
        <v>01/07/2020 13:12</v>
      </c>
      <c r="M4304" s="1">
        <v>44013</v>
      </c>
      <c r="N4304" s="6" t="s">
        <v>259</v>
      </c>
      <c r="O4304" s="36" t="str">
        <f t="shared" si="269"/>
        <v>01/07/2020 19:00</v>
      </c>
      <c r="P4304" s="46">
        <f t="shared" si="270"/>
        <v>0.24166666666133096</v>
      </c>
      <c r="Q4304" s="48">
        <v>0</v>
      </c>
      <c r="R4304" s="47">
        <f t="shared" si="271"/>
        <v>347.99999999231659</v>
      </c>
      <c r="S4304" s="6" t="s">
        <v>44</v>
      </c>
      <c r="T4304" s="6" t="s">
        <v>697</v>
      </c>
      <c r="U4304" s="6" t="s">
        <v>741</v>
      </c>
      <c r="V4304" s="6" t="s">
        <v>741</v>
      </c>
      <c r="W4304" s="7">
        <v>0</v>
      </c>
      <c r="X4304" s="7">
        <v>0</v>
      </c>
      <c r="Y4304" s="7">
        <v>0</v>
      </c>
      <c r="Z4304" s="7">
        <v>1.5</v>
      </c>
      <c r="AA4304" s="7">
        <v>0</v>
      </c>
      <c r="AB4304" s="7">
        <v>0</v>
      </c>
      <c r="AC4304" s="7">
        <v>0</v>
      </c>
      <c r="AD4304" s="7">
        <v>0</v>
      </c>
      <c r="AE4304">
        <v>6</v>
      </c>
      <c r="AF4304">
        <v>0</v>
      </c>
      <c r="AG4304">
        <v>0</v>
      </c>
      <c r="AH4304">
        <v>0</v>
      </c>
      <c r="AI4304">
        <v>0</v>
      </c>
      <c r="AJ4304">
        <v>3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</row>
    <row r="4305" spans="1:44" x14ac:dyDescent="0.25">
      <c r="A4305">
        <v>1567257</v>
      </c>
      <c r="B4305">
        <v>764078</v>
      </c>
      <c r="C4305">
        <v>24.6843035496331</v>
      </c>
      <c r="D4305">
        <v>40.872179972755497</v>
      </c>
      <c r="E4305" s="68" t="s">
        <v>919</v>
      </c>
      <c r="F4305" s="8">
        <f>INDEX(Δεδομένα!$P:$P,MATCH('2020'!E4305,Δεδομένα!$O:$O,0))</f>
        <v>26</v>
      </c>
      <c r="G4305" s="6" t="s">
        <v>77</v>
      </c>
      <c r="H4305" s="2" t="str">
        <f>INDEX(Δεδομένα!B$1:B$51,MATCH('2020'!G4305,Δεδομένα!A$1:A$51,0))</f>
        <v>ΑΝΑΤΟΛΙΚΗΣ ΜΑΚΕΔΟΝΙΑΣ ΚΑΙ ΘΡΑΚΗΣ</v>
      </c>
      <c r="I4305" s="8">
        <f>INDEX(Δεδομένα!E$1:E$13,MATCH('2020'!H4305,Δεδομένα!D$1:D$13,0))</f>
        <v>2</v>
      </c>
      <c r="J4305" s="1">
        <v>44013</v>
      </c>
      <c r="K4305" s="6" t="s">
        <v>664</v>
      </c>
      <c r="L4305" s="36" t="str">
        <f t="shared" si="268"/>
        <v>01/07/2020 10:30</v>
      </c>
      <c r="M4305" s="1">
        <v>44013</v>
      </c>
      <c r="N4305" s="6" t="s">
        <v>255</v>
      </c>
      <c r="O4305" s="36" t="str">
        <f t="shared" si="269"/>
        <v>01/07/2020 17:45</v>
      </c>
      <c r="P4305" s="46">
        <f t="shared" si="270"/>
        <v>0.30208333333575865</v>
      </c>
      <c r="Q4305" s="48">
        <v>0</v>
      </c>
      <c r="R4305" s="47">
        <f t="shared" si="271"/>
        <v>435.00000000349246</v>
      </c>
      <c r="S4305" s="6" t="s">
        <v>44</v>
      </c>
      <c r="T4305" s="6" t="s">
        <v>921</v>
      </c>
      <c r="U4305" s="6" t="s">
        <v>44</v>
      </c>
      <c r="V4305" s="6" t="s">
        <v>4522</v>
      </c>
      <c r="W4305" s="7">
        <v>0</v>
      </c>
      <c r="X4305" s="7">
        <v>0</v>
      </c>
      <c r="Y4305" s="7">
        <v>0</v>
      </c>
      <c r="Z4305" s="7">
        <v>0</v>
      </c>
      <c r="AA4305" s="7">
        <v>150</v>
      </c>
      <c r="AB4305" s="7">
        <v>0</v>
      </c>
      <c r="AC4305" s="7">
        <v>0</v>
      </c>
      <c r="AD4305" s="7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2</v>
      </c>
      <c r="AR4305">
        <v>0</v>
      </c>
    </row>
    <row r="4306" spans="1:44" x14ac:dyDescent="0.25">
      <c r="A4306">
        <v>1616637</v>
      </c>
      <c r="B4306">
        <v>764285</v>
      </c>
      <c r="C4306">
        <v>22.053818662905901</v>
      </c>
      <c r="D4306">
        <v>39.357951938783501</v>
      </c>
      <c r="E4306" s="68" t="s">
        <v>1042</v>
      </c>
      <c r="F4306" s="8">
        <f>INDEX(Δεδομένα!$P:$P,MATCH('2020'!E4306,Δεδομένα!$O:$O,0))</f>
        <v>116</v>
      </c>
      <c r="G4306" s="6" t="s">
        <v>294</v>
      </c>
      <c r="H4306" s="2" t="str">
        <f>INDEX(Δεδομένα!B$1:B$51,MATCH('2020'!G4306,Δεδομένα!A$1:A$51,0))</f>
        <v>ΘΕΣΣΑΛΙΑΣ</v>
      </c>
      <c r="I4306" s="8">
        <f>INDEX(Δεδομένα!E$1:E$13,MATCH('2020'!H4306,Δεδομένα!D$1:D$13,0))</f>
        <v>6</v>
      </c>
      <c r="J4306" s="1">
        <v>44013</v>
      </c>
      <c r="K4306" s="6" t="s">
        <v>3590</v>
      </c>
      <c r="L4306" s="36" t="str">
        <f t="shared" si="268"/>
        <v>01/07/2020 20:48</v>
      </c>
      <c r="M4306" s="1">
        <v>44013</v>
      </c>
      <c r="N4306" s="6" t="s">
        <v>446</v>
      </c>
      <c r="O4306" s="36" t="str">
        <f t="shared" si="269"/>
        <v>01/07/2020 21:25</v>
      </c>
      <c r="P4306" s="46">
        <f t="shared" si="270"/>
        <v>2.569444444088731E-2</v>
      </c>
      <c r="Q4306" s="48">
        <v>0</v>
      </c>
      <c r="R4306" s="47">
        <f t="shared" si="271"/>
        <v>36.999999994877726</v>
      </c>
      <c r="S4306" s="6" t="s">
        <v>44</v>
      </c>
      <c r="T4306" s="6" t="s">
        <v>1043</v>
      </c>
      <c r="U4306" s="6" t="s">
        <v>5101</v>
      </c>
      <c r="V4306" s="6" t="s">
        <v>5102</v>
      </c>
      <c r="W4306" s="7">
        <v>0</v>
      </c>
      <c r="X4306" s="7">
        <v>0</v>
      </c>
      <c r="Y4306" s="7">
        <v>0</v>
      </c>
      <c r="Z4306" s="7">
        <v>0</v>
      </c>
      <c r="AA4306" s="7">
        <v>10</v>
      </c>
      <c r="AB4306" s="7">
        <v>0</v>
      </c>
      <c r="AC4306" s="7">
        <v>0</v>
      </c>
      <c r="AD4306" s="7">
        <v>0</v>
      </c>
      <c r="AE4306">
        <v>2</v>
      </c>
      <c r="AF4306">
        <v>0</v>
      </c>
      <c r="AG4306">
        <v>0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</row>
    <row r="4307" spans="1:44" x14ac:dyDescent="0.25">
      <c r="A4307">
        <v>1568358</v>
      </c>
      <c r="B4307">
        <v>764188</v>
      </c>
      <c r="C4307">
        <v>21.010160588812401</v>
      </c>
      <c r="D4307">
        <v>40.501373274810099</v>
      </c>
      <c r="E4307" s="68" t="s">
        <v>2243</v>
      </c>
      <c r="F4307" s="8">
        <f>INDEX(Δεδομένα!$P:$P,MATCH('2020'!E4307,Δεδομένα!$O:$O,0))</f>
        <v>76</v>
      </c>
      <c r="G4307" s="6" t="s">
        <v>1063</v>
      </c>
      <c r="H4307" s="2" t="str">
        <f>INDEX(Δεδομένα!B$1:B$51,MATCH('2020'!G4307,Δεδομένα!A$1:A$51,0))</f>
        <v>ΔΥΤΙΚΗΣ ΜΑΚΕΔΟΝΙΑΣ</v>
      </c>
      <c r="I4307" s="8">
        <f>INDEX(Δεδομένα!E$1:E$13,MATCH('2020'!H4307,Δεδομένα!D$1:D$13,0))</f>
        <v>4</v>
      </c>
      <c r="J4307" s="1">
        <v>44013</v>
      </c>
      <c r="K4307" s="6" t="s">
        <v>280</v>
      </c>
      <c r="L4307" s="36" t="str">
        <f t="shared" si="268"/>
        <v>01/07/2020 15:25</v>
      </c>
      <c r="M4307" s="1">
        <v>44013</v>
      </c>
      <c r="N4307" s="6" t="s">
        <v>1399</v>
      </c>
      <c r="O4307" s="36" t="str">
        <f t="shared" si="269"/>
        <v>01/07/2020 19:40</v>
      </c>
      <c r="P4307" s="46">
        <f t="shared" si="270"/>
        <v>0.17708333333575865</v>
      </c>
      <c r="Q4307" s="48">
        <v>0</v>
      </c>
      <c r="R4307" s="47">
        <f t="shared" si="271"/>
        <v>255.00000000349246</v>
      </c>
      <c r="S4307" s="6" t="s">
        <v>44</v>
      </c>
      <c r="T4307" s="6" t="s">
        <v>2244</v>
      </c>
      <c r="U4307" s="6" t="s">
        <v>73</v>
      </c>
      <c r="V4307" s="6" t="s">
        <v>5478</v>
      </c>
      <c r="W4307" s="7">
        <v>0</v>
      </c>
      <c r="X4307" s="7">
        <v>0</v>
      </c>
      <c r="Y4307" s="7">
        <v>0</v>
      </c>
      <c r="Z4307" s="7">
        <v>0</v>
      </c>
      <c r="AA4307" s="7">
        <v>0</v>
      </c>
      <c r="AB4307" s="7">
        <v>1</v>
      </c>
      <c r="AC4307" s="7">
        <v>0</v>
      </c>
      <c r="AD4307" s="7">
        <v>0</v>
      </c>
      <c r="AE4307">
        <v>7</v>
      </c>
      <c r="AF4307">
        <v>0</v>
      </c>
      <c r="AG4307">
        <v>0</v>
      </c>
      <c r="AH4307">
        <v>0</v>
      </c>
      <c r="AI4307">
        <v>0</v>
      </c>
      <c r="AJ4307">
        <v>3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</row>
    <row r="4308" spans="1:44" x14ac:dyDescent="0.25">
      <c r="A4308">
        <v>1585586</v>
      </c>
      <c r="B4308">
        <v>764157</v>
      </c>
      <c r="C4308">
        <v>22.9470350794906</v>
      </c>
      <c r="D4308">
        <v>37.899809681867303</v>
      </c>
      <c r="E4308" s="68" t="s">
        <v>810</v>
      </c>
      <c r="F4308" s="8">
        <f>INDEX(Δεδομένα!$P:$P,MATCH('2020'!E4308,Δεδομένα!$O:$O,0))</f>
        <v>157</v>
      </c>
      <c r="G4308" s="6" t="s">
        <v>391</v>
      </c>
      <c r="H4308" s="2" t="str">
        <f>INDEX(Δεδομένα!B$1:B$51,MATCH('2020'!G4308,Δεδομένα!A$1:A$51,0))</f>
        <v>ΠΕΛΛΟΠΟΝΗΣΟΥ</v>
      </c>
      <c r="I4308" s="8">
        <f>INDEX(Δεδομένα!E$1:E$13,MATCH('2020'!H4308,Δεδομένα!D$1:D$13,0))</f>
        <v>8</v>
      </c>
      <c r="J4308" s="1">
        <v>44013</v>
      </c>
      <c r="K4308" s="6" t="s">
        <v>65</v>
      </c>
      <c r="L4308" s="36" t="str">
        <f t="shared" si="268"/>
        <v>01/07/2020 14:33</v>
      </c>
      <c r="M4308" s="1">
        <v>44013</v>
      </c>
      <c r="N4308" s="6" t="s">
        <v>2020</v>
      </c>
      <c r="O4308" s="36" t="str">
        <f t="shared" si="269"/>
        <v>01/07/2020 15:31</v>
      </c>
      <c r="P4308" s="46">
        <f t="shared" si="270"/>
        <v>4.0277777778101154E-2</v>
      </c>
      <c r="Q4308" s="48">
        <v>0</v>
      </c>
      <c r="R4308" s="47">
        <f t="shared" si="271"/>
        <v>58.000000000465661</v>
      </c>
      <c r="S4308" s="6" t="s">
        <v>44</v>
      </c>
      <c r="T4308" s="6" t="s">
        <v>1012</v>
      </c>
      <c r="U4308" s="6" t="s">
        <v>44</v>
      </c>
      <c r="V4308" s="6" t="s">
        <v>5233</v>
      </c>
      <c r="W4308" s="7">
        <v>0</v>
      </c>
      <c r="X4308" s="7">
        <v>0</v>
      </c>
      <c r="Y4308" s="7">
        <v>0</v>
      </c>
      <c r="Z4308" s="7">
        <v>0</v>
      </c>
      <c r="AA4308" s="7">
        <v>0</v>
      </c>
      <c r="AB4308" s="7">
        <v>2</v>
      </c>
      <c r="AC4308" s="7">
        <v>0</v>
      </c>
      <c r="AD4308" s="7">
        <v>0</v>
      </c>
      <c r="AE4308">
        <v>8</v>
      </c>
      <c r="AF4308">
        <v>0</v>
      </c>
      <c r="AG4308">
        <v>0</v>
      </c>
      <c r="AH4308">
        <v>0</v>
      </c>
      <c r="AI4308">
        <v>0</v>
      </c>
      <c r="AJ4308">
        <v>2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</row>
    <row r="4309" spans="1:44" x14ac:dyDescent="0.25">
      <c r="A4309">
        <v>1601222</v>
      </c>
      <c r="B4309">
        <v>764229</v>
      </c>
      <c r="C4309">
        <v>22.708026119923499</v>
      </c>
      <c r="D4309">
        <v>37.809595068451102</v>
      </c>
      <c r="E4309" s="68" t="s">
        <v>810</v>
      </c>
      <c r="F4309" s="8">
        <f>INDEX(Δεδομένα!$P:$P,MATCH('2020'!E4309,Δεδομένα!$O:$O,0))</f>
        <v>157</v>
      </c>
      <c r="G4309" s="6" t="s">
        <v>391</v>
      </c>
      <c r="H4309" s="2" t="str">
        <f>INDEX(Δεδομένα!B$1:B$51,MATCH('2020'!G4309,Δεδομένα!A$1:A$51,0))</f>
        <v>ΠΕΛΛΟΠΟΝΗΣΟΥ</v>
      </c>
      <c r="I4309" s="8">
        <f>INDEX(Δεδομένα!E$1:E$13,MATCH('2020'!H4309,Δεδομένα!D$1:D$13,0))</f>
        <v>8</v>
      </c>
      <c r="J4309" s="1">
        <v>44013</v>
      </c>
      <c r="K4309" s="6" t="s">
        <v>1116</v>
      </c>
      <c r="L4309" s="36" t="str">
        <f t="shared" si="268"/>
        <v>01/07/2020 17:52</v>
      </c>
      <c r="M4309" s="1">
        <v>44013</v>
      </c>
      <c r="N4309" s="6" t="s">
        <v>1337</v>
      </c>
      <c r="O4309" s="36" t="str">
        <f t="shared" si="269"/>
        <v>01/07/2020 18:22</v>
      </c>
      <c r="P4309" s="46">
        <f t="shared" si="270"/>
        <v>2.0833333335758653E-2</v>
      </c>
      <c r="Q4309" s="48">
        <v>0</v>
      </c>
      <c r="R4309" s="47">
        <f t="shared" si="271"/>
        <v>30.00000000349246</v>
      </c>
      <c r="S4309" s="6" t="s">
        <v>44</v>
      </c>
      <c r="T4309" s="6" t="s">
        <v>1435</v>
      </c>
      <c r="U4309" s="6" t="s">
        <v>1436</v>
      </c>
      <c r="V4309" s="6" t="s">
        <v>1436</v>
      </c>
      <c r="W4309" s="7">
        <v>0</v>
      </c>
      <c r="X4309" s="7">
        <v>0</v>
      </c>
      <c r="Y4309" s="7">
        <v>0</v>
      </c>
      <c r="Z4309" s="7">
        <v>0.02</v>
      </c>
      <c r="AA4309" s="7">
        <v>0</v>
      </c>
      <c r="AB4309" s="7">
        <v>0</v>
      </c>
      <c r="AC4309" s="7">
        <v>0</v>
      </c>
      <c r="AD4309" s="7">
        <v>0</v>
      </c>
      <c r="AE4309">
        <v>2</v>
      </c>
      <c r="AF4309">
        <v>0</v>
      </c>
      <c r="AG4309">
        <v>0</v>
      </c>
      <c r="AH4309">
        <v>0</v>
      </c>
      <c r="AI4309">
        <v>0</v>
      </c>
      <c r="AJ4309">
        <v>1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</row>
    <row r="4310" spans="1:44" x14ac:dyDescent="0.25">
      <c r="A4310">
        <v>1586005</v>
      </c>
      <c r="B4310">
        <v>764275</v>
      </c>
      <c r="C4310">
        <v>22.964429778234202</v>
      </c>
      <c r="D4310">
        <v>37.935223947574798</v>
      </c>
      <c r="E4310" s="68" t="s">
        <v>810</v>
      </c>
      <c r="F4310" s="8">
        <f>INDEX(Δεδομένα!$P:$P,MATCH('2020'!E4310,Δεδομένα!$O:$O,0))</f>
        <v>157</v>
      </c>
      <c r="G4310" s="6" t="s">
        <v>391</v>
      </c>
      <c r="H4310" s="2" t="str">
        <f>INDEX(Δεδομένα!B$1:B$51,MATCH('2020'!G4310,Δεδομένα!A$1:A$51,0))</f>
        <v>ΠΕΛΛΟΠΟΝΗΣΟΥ</v>
      </c>
      <c r="I4310" s="8">
        <f>INDEX(Δεδομένα!E$1:E$13,MATCH('2020'!H4310,Δεδομένα!D$1:D$13,0))</f>
        <v>8</v>
      </c>
      <c r="J4310" s="1">
        <v>44013</v>
      </c>
      <c r="K4310" s="6" t="s">
        <v>3772</v>
      </c>
      <c r="L4310" s="36" t="str">
        <f t="shared" si="268"/>
        <v>01/07/2020 20:11</v>
      </c>
      <c r="M4310" s="1">
        <v>44013</v>
      </c>
      <c r="N4310" s="6" t="s">
        <v>2167</v>
      </c>
      <c r="O4310" s="36" t="str">
        <f t="shared" si="269"/>
        <v>01/07/2020 20:32</v>
      </c>
      <c r="P4310" s="46">
        <f t="shared" si="270"/>
        <v>1.4583333337213844E-2</v>
      </c>
      <c r="Q4310" s="48">
        <v>0</v>
      </c>
      <c r="R4310" s="47">
        <f t="shared" si="271"/>
        <v>21.000000005587935</v>
      </c>
      <c r="S4310" s="6" t="s">
        <v>44</v>
      </c>
      <c r="T4310" s="6" t="s">
        <v>1012</v>
      </c>
      <c r="U4310" s="6" t="s">
        <v>44</v>
      </c>
      <c r="V4310" s="6" t="s">
        <v>5482</v>
      </c>
      <c r="W4310" s="7">
        <v>0</v>
      </c>
      <c r="X4310" s="7">
        <v>0</v>
      </c>
      <c r="Y4310" s="7">
        <v>0</v>
      </c>
      <c r="Z4310" s="7">
        <v>0.05</v>
      </c>
      <c r="AA4310" s="7">
        <v>0</v>
      </c>
      <c r="AB4310" s="7">
        <v>0</v>
      </c>
      <c r="AC4310" s="7">
        <v>0</v>
      </c>
      <c r="AD4310" s="7">
        <v>0</v>
      </c>
      <c r="AE4310">
        <v>2</v>
      </c>
      <c r="AF4310">
        <v>0</v>
      </c>
      <c r="AG4310">
        <v>0</v>
      </c>
      <c r="AH4310">
        <v>0</v>
      </c>
      <c r="AI4310">
        <v>0</v>
      </c>
      <c r="AJ4310">
        <v>1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</row>
    <row r="4311" spans="1:44" x14ac:dyDescent="0.25">
      <c r="A4311">
        <v>1618417</v>
      </c>
      <c r="B4311">
        <v>764329</v>
      </c>
      <c r="C4311">
        <v>22.945167828284202</v>
      </c>
      <c r="D4311">
        <v>37.907669189695</v>
      </c>
      <c r="E4311" s="68" t="s">
        <v>810</v>
      </c>
      <c r="F4311" s="8">
        <f>INDEX(Δεδομένα!$P:$P,MATCH('2020'!E4311,Δεδομένα!$O:$O,0))</f>
        <v>157</v>
      </c>
      <c r="G4311" s="6" t="s">
        <v>391</v>
      </c>
      <c r="H4311" s="2" t="str">
        <f>INDEX(Δεδομένα!B$1:B$51,MATCH('2020'!G4311,Δεδομένα!A$1:A$51,0))</f>
        <v>ΠΕΛΛΟΠΟΝΗΣΟΥ</v>
      </c>
      <c r="I4311" s="8">
        <f>INDEX(Δεδομένα!E$1:E$13,MATCH('2020'!H4311,Δεδομένα!D$1:D$13,0))</f>
        <v>8</v>
      </c>
      <c r="J4311" s="1">
        <v>44013</v>
      </c>
      <c r="K4311" s="6" t="s">
        <v>2483</v>
      </c>
      <c r="L4311" s="36" t="str">
        <f t="shared" si="268"/>
        <v>01/07/2020 23:14</v>
      </c>
      <c r="M4311" s="1">
        <v>44013</v>
      </c>
      <c r="N4311" s="6" t="s">
        <v>5484</v>
      </c>
      <c r="O4311" s="36" t="str">
        <f t="shared" si="269"/>
        <v>01/07/2020 23:46</v>
      </c>
      <c r="P4311" s="46">
        <f t="shared" si="270"/>
        <v>2.2222222221898846E-2</v>
      </c>
      <c r="Q4311" s="48">
        <v>0</v>
      </c>
      <c r="R4311" s="47">
        <f t="shared" si="271"/>
        <v>31.999999999534339</v>
      </c>
      <c r="S4311" s="6" t="s">
        <v>44</v>
      </c>
      <c r="T4311" s="6" t="s">
        <v>1012</v>
      </c>
      <c r="U4311" s="6" t="s">
        <v>1013</v>
      </c>
      <c r="V4311" s="6" t="s">
        <v>1013</v>
      </c>
      <c r="W4311" s="7">
        <v>0</v>
      </c>
      <c r="X4311" s="7">
        <v>0</v>
      </c>
      <c r="Y4311" s="7">
        <v>0</v>
      </c>
      <c r="Z4311" s="7">
        <v>0</v>
      </c>
      <c r="AA4311" s="7">
        <v>0</v>
      </c>
      <c r="AB4311" s="7">
        <v>1</v>
      </c>
      <c r="AC4311" s="7">
        <v>0</v>
      </c>
      <c r="AD4311" s="7">
        <v>0</v>
      </c>
      <c r="AE4311">
        <v>2</v>
      </c>
      <c r="AF4311">
        <v>0</v>
      </c>
      <c r="AG4311">
        <v>0</v>
      </c>
      <c r="AH4311">
        <v>0</v>
      </c>
      <c r="AI4311">
        <v>0</v>
      </c>
      <c r="AJ4311">
        <v>1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</row>
    <row r="4312" spans="1:44" x14ac:dyDescent="0.25">
      <c r="A4312">
        <v>1568276</v>
      </c>
      <c r="B4312">
        <v>764096</v>
      </c>
      <c r="C4312">
        <v>24.5085250913713</v>
      </c>
      <c r="D4312">
        <v>37.148618086734899</v>
      </c>
      <c r="E4312" s="68" t="s">
        <v>2606</v>
      </c>
      <c r="F4312" s="8">
        <f>INDEX(Δεδομένα!$P:$P,MATCH('2020'!E4312,Δεδομένα!$O:$O,0))</f>
        <v>187</v>
      </c>
      <c r="G4312" s="6" t="s">
        <v>479</v>
      </c>
      <c r="H4312" s="2" t="str">
        <f>INDEX(Δεδομένα!B$1:B$51,MATCH('2020'!G4312,Δεδομένα!A$1:A$51,0))</f>
        <v>ΝΟΤΙΟΥ ΑΙΓΑΙΟΥ</v>
      </c>
      <c r="I4312" s="8">
        <f>INDEX(Δεδομένα!E$1:E$13,MATCH('2020'!H4312,Δεδομένα!D$1:D$13,0))</f>
        <v>10</v>
      </c>
      <c r="J4312" s="1">
        <v>44013</v>
      </c>
      <c r="K4312" s="6" t="s">
        <v>1351</v>
      </c>
      <c r="L4312" s="36" t="str">
        <f t="shared" si="268"/>
        <v>01/07/2020 11:31</v>
      </c>
      <c r="M4312" s="1">
        <v>44013</v>
      </c>
      <c r="N4312" s="6" t="s">
        <v>103</v>
      </c>
      <c r="O4312" s="36" t="str">
        <f t="shared" si="269"/>
        <v>01/07/2020 14:49</v>
      </c>
      <c r="P4312" s="46">
        <f t="shared" si="270"/>
        <v>0.13749999999708962</v>
      </c>
      <c r="Q4312" s="48">
        <v>0</v>
      </c>
      <c r="R4312" s="47">
        <f t="shared" si="271"/>
        <v>197.99999999580905</v>
      </c>
      <c r="S4312" s="6" t="s">
        <v>44</v>
      </c>
      <c r="T4312" s="6" t="s">
        <v>4105</v>
      </c>
      <c r="U4312" s="6" t="s">
        <v>44</v>
      </c>
      <c r="V4312" s="6" t="s">
        <v>5473</v>
      </c>
      <c r="W4312" s="7">
        <v>0</v>
      </c>
      <c r="X4312" s="7">
        <v>0</v>
      </c>
      <c r="Y4312" s="7">
        <v>0</v>
      </c>
      <c r="Z4312" s="7">
        <v>1.5</v>
      </c>
      <c r="AA4312" s="7">
        <v>0</v>
      </c>
      <c r="AB4312" s="7">
        <v>0</v>
      </c>
      <c r="AC4312" s="7">
        <v>0</v>
      </c>
      <c r="AD4312" s="7">
        <v>0</v>
      </c>
      <c r="AE4312">
        <v>2</v>
      </c>
      <c r="AF4312">
        <v>0</v>
      </c>
      <c r="AG4312">
        <v>0</v>
      </c>
      <c r="AH4312">
        <v>0</v>
      </c>
      <c r="AI4312">
        <v>8</v>
      </c>
      <c r="AJ4312">
        <v>1</v>
      </c>
      <c r="AK4312">
        <v>0</v>
      </c>
      <c r="AL4312">
        <v>1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</row>
    <row r="4313" spans="1:44" x14ac:dyDescent="0.25">
      <c r="A4313">
        <v>1568648</v>
      </c>
      <c r="B4313">
        <v>764142</v>
      </c>
      <c r="C4313">
        <v>22.7177347296888</v>
      </c>
      <c r="D4313">
        <v>39.872441934691501</v>
      </c>
      <c r="E4313" s="68" t="s">
        <v>1271</v>
      </c>
      <c r="F4313" s="8">
        <f>INDEX(Δεδομένα!$P:$P,MATCH('2020'!E4313,Δεδομένα!$O:$O,0))</f>
        <v>102</v>
      </c>
      <c r="G4313" s="6" t="s">
        <v>288</v>
      </c>
      <c r="H4313" s="2" t="str">
        <f>INDEX(Δεδομένα!B$1:B$51,MATCH('2020'!G4313,Δεδομένα!A$1:A$51,0))</f>
        <v>ΘΕΣΣΑΛΙΑΣ</v>
      </c>
      <c r="I4313" s="8">
        <f>INDEX(Δεδομένα!E$1:E$13,MATCH('2020'!H4313,Δεδομένα!D$1:D$13,0))</f>
        <v>6</v>
      </c>
      <c r="J4313" s="1">
        <v>44013</v>
      </c>
      <c r="K4313" s="6" t="s">
        <v>1956</v>
      </c>
      <c r="L4313" s="36" t="str">
        <f t="shared" si="268"/>
        <v>01/07/2020 13:58</v>
      </c>
      <c r="M4313" s="1">
        <v>44013</v>
      </c>
      <c r="N4313" s="6" t="s">
        <v>363</v>
      </c>
      <c r="O4313" s="36" t="str">
        <f t="shared" si="269"/>
        <v>01/07/2020 14:40</v>
      </c>
      <c r="P4313" s="46">
        <f t="shared" si="270"/>
        <v>2.9166666667151731E-2</v>
      </c>
      <c r="Q4313" s="48">
        <v>0</v>
      </c>
      <c r="R4313" s="47">
        <f t="shared" si="271"/>
        <v>42.000000000698492</v>
      </c>
      <c r="S4313" s="6" t="s">
        <v>44</v>
      </c>
      <c r="T4313" s="6" t="s">
        <v>1779</v>
      </c>
      <c r="U4313" s="6" t="s">
        <v>44</v>
      </c>
      <c r="V4313" s="6" t="s">
        <v>2001</v>
      </c>
      <c r="W4313" s="7">
        <v>0</v>
      </c>
      <c r="X4313" s="7">
        <v>0</v>
      </c>
      <c r="Y4313" s="7">
        <v>0</v>
      </c>
      <c r="Z4313" s="7">
        <v>0</v>
      </c>
      <c r="AA4313" s="7">
        <v>0</v>
      </c>
      <c r="AB4313" s="7">
        <v>0.5</v>
      </c>
      <c r="AC4313" s="7">
        <v>0</v>
      </c>
      <c r="AD4313" s="7">
        <v>0</v>
      </c>
      <c r="AE4313">
        <v>2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</row>
    <row r="4314" spans="1:44" x14ac:dyDescent="0.25">
      <c r="A4314">
        <v>1609232</v>
      </c>
      <c r="B4314">
        <v>764000</v>
      </c>
      <c r="C4314">
        <v>26.499879501362798</v>
      </c>
      <c r="D4314">
        <v>39.133982481008999</v>
      </c>
      <c r="E4314" s="68" t="s">
        <v>494</v>
      </c>
      <c r="F4314" s="8">
        <f>INDEX(Δεδομένα!$P:$P,MATCH('2020'!E4314,Δεδομένα!$O:$O,0))</f>
        <v>196</v>
      </c>
      <c r="G4314" s="6" t="s">
        <v>495</v>
      </c>
      <c r="H4314" s="2" t="str">
        <f>INDEX(Δεδομένα!B$1:B$51,MATCH('2020'!G4314,Δεδομένα!A$1:A$51,0))</f>
        <v>ΒΟΡΕΙΟΥ ΑΙΓΑΙΟΥ</v>
      </c>
      <c r="I4314" s="8">
        <f>INDEX(Δεδομένα!E$1:E$13,MATCH('2020'!H4314,Δεδομένα!D$1:D$13,0))</f>
        <v>11</v>
      </c>
      <c r="J4314" s="1">
        <v>44013</v>
      </c>
      <c r="K4314" s="6" t="s">
        <v>5377</v>
      </c>
      <c r="L4314" s="36" t="str">
        <f t="shared" si="268"/>
        <v>01/07/2020 00:24</v>
      </c>
      <c r="M4314" s="1">
        <v>44013</v>
      </c>
      <c r="N4314" s="6" t="s">
        <v>5464</v>
      </c>
      <c r="O4314" s="36" t="str">
        <f t="shared" si="269"/>
        <v>01/07/2020 02:37</v>
      </c>
      <c r="P4314" s="46">
        <f t="shared" si="270"/>
        <v>9.2361111106583849E-2</v>
      </c>
      <c r="Q4314" s="48">
        <v>0</v>
      </c>
      <c r="R4314" s="47">
        <f t="shared" si="271"/>
        <v>132.99999999348074</v>
      </c>
      <c r="S4314" s="6" t="s">
        <v>44</v>
      </c>
      <c r="T4314" s="6" t="s">
        <v>499</v>
      </c>
      <c r="U4314" s="6" t="s">
        <v>500</v>
      </c>
      <c r="V4314" s="6" t="s">
        <v>1521</v>
      </c>
      <c r="W4314" s="7">
        <v>0</v>
      </c>
      <c r="X4314" s="7">
        <v>0</v>
      </c>
      <c r="Y4314" s="7">
        <v>0</v>
      </c>
      <c r="Z4314" s="7">
        <v>0</v>
      </c>
      <c r="AA4314" s="7">
        <v>0</v>
      </c>
      <c r="AB4314" s="7">
        <v>0.3</v>
      </c>
      <c r="AC4314" s="7">
        <v>0</v>
      </c>
      <c r="AD4314" s="7">
        <v>0</v>
      </c>
      <c r="AE4314">
        <v>8</v>
      </c>
      <c r="AF4314">
        <v>0</v>
      </c>
      <c r="AG4314">
        <v>0</v>
      </c>
      <c r="AH4314">
        <v>0</v>
      </c>
      <c r="AI4314">
        <v>0</v>
      </c>
      <c r="AJ4314">
        <v>4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</row>
    <row r="4315" spans="1:44" x14ac:dyDescent="0.25">
      <c r="A4315">
        <v>1609229</v>
      </c>
      <c r="B4315">
        <v>764023</v>
      </c>
      <c r="C4315">
        <v>26.526938815099601</v>
      </c>
      <c r="D4315">
        <v>39.142269122852603</v>
      </c>
      <c r="E4315" s="68" t="s">
        <v>494</v>
      </c>
      <c r="F4315" s="8">
        <f>INDEX(Δεδομένα!$P:$P,MATCH('2020'!E4315,Δεδομένα!$O:$O,0))</f>
        <v>196</v>
      </c>
      <c r="G4315" s="6" t="s">
        <v>495</v>
      </c>
      <c r="H4315" s="2" t="str">
        <f>INDEX(Δεδομένα!B$1:B$51,MATCH('2020'!G4315,Δεδομένα!A$1:A$51,0))</f>
        <v>ΒΟΡΕΙΟΥ ΑΙΓΑΙΟΥ</v>
      </c>
      <c r="I4315" s="8">
        <f>INDEX(Δεδομένα!E$1:E$13,MATCH('2020'!H4315,Δεδομένα!D$1:D$13,0))</f>
        <v>11</v>
      </c>
      <c r="J4315" s="1">
        <v>44013</v>
      </c>
      <c r="K4315" s="6" t="s">
        <v>5465</v>
      </c>
      <c r="L4315" s="36" t="str">
        <f t="shared" si="268"/>
        <v>01/07/2020 05:40</v>
      </c>
      <c r="M4315" s="1">
        <v>44013</v>
      </c>
      <c r="N4315" s="6" t="s">
        <v>5466</v>
      </c>
      <c r="O4315" s="36" t="str">
        <f t="shared" si="269"/>
        <v>01/07/2020 06:53</v>
      </c>
      <c r="P4315" s="46">
        <f t="shared" si="270"/>
        <v>5.0694444449618459E-2</v>
      </c>
      <c r="Q4315" s="48">
        <v>0</v>
      </c>
      <c r="R4315" s="47">
        <f t="shared" si="271"/>
        <v>73.000000007450581</v>
      </c>
      <c r="S4315" s="6" t="s">
        <v>44</v>
      </c>
      <c r="T4315" s="6" t="s">
        <v>499</v>
      </c>
      <c r="U4315" s="6" t="s">
        <v>1641</v>
      </c>
      <c r="V4315" s="6" t="s">
        <v>1642</v>
      </c>
      <c r="W4315" s="7">
        <v>0</v>
      </c>
      <c r="X4315" s="7">
        <v>0</v>
      </c>
      <c r="Y4315" s="7">
        <v>0</v>
      </c>
      <c r="Z4315" s="7">
        <v>0</v>
      </c>
      <c r="AA4315" s="7">
        <v>0</v>
      </c>
      <c r="AB4315" s="7">
        <v>7.0000000000000007E-2</v>
      </c>
      <c r="AC4315" s="7">
        <v>0</v>
      </c>
      <c r="AD4315" s="7">
        <v>0</v>
      </c>
      <c r="AE4315">
        <v>4</v>
      </c>
      <c r="AF4315">
        <v>0</v>
      </c>
      <c r="AG4315">
        <v>0</v>
      </c>
      <c r="AH4315">
        <v>0</v>
      </c>
      <c r="AI4315">
        <v>0</v>
      </c>
      <c r="AJ4315">
        <v>2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</row>
    <row r="4316" spans="1:44" x14ac:dyDescent="0.25">
      <c r="A4316">
        <v>1609243</v>
      </c>
      <c r="B4316">
        <v>764291</v>
      </c>
      <c r="C4316">
        <v>26.5259978988455</v>
      </c>
      <c r="D4316">
        <v>39.142493918382002</v>
      </c>
      <c r="E4316" s="68" t="s">
        <v>494</v>
      </c>
      <c r="F4316" s="8">
        <f>INDEX(Δεδομένα!$P:$P,MATCH('2020'!E4316,Δεδομένα!$O:$O,0))</f>
        <v>196</v>
      </c>
      <c r="G4316" s="6" t="s">
        <v>495</v>
      </c>
      <c r="H4316" s="2" t="str">
        <f>INDEX(Δεδομένα!B$1:B$51,MATCH('2020'!G4316,Δεδομένα!A$1:A$51,0))</f>
        <v>ΒΟΡΕΙΟΥ ΑΙΓΑΙΟΥ</v>
      </c>
      <c r="I4316" s="8">
        <f>INDEX(Δεδομένα!E$1:E$13,MATCH('2020'!H4316,Δεδομένα!D$1:D$13,0))</f>
        <v>11</v>
      </c>
      <c r="J4316" s="1">
        <v>44013</v>
      </c>
      <c r="K4316" s="6" t="s">
        <v>2944</v>
      </c>
      <c r="L4316" s="36" t="str">
        <f t="shared" si="268"/>
        <v>01/07/2020 20:54</v>
      </c>
      <c r="M4316" s="1">
        <v>44013</v>
      </c>
      <c r="N4316" s="6" t="s">
        <v>1493</v>
      </c>
      <c r="O4316" s="36" t="str">
        <f t="shared" si="269"/>
        <v>01/07/2020 21:20</v>
      </c>
      <c r="P4316" s="46">
        <f t="shared" si="270"/>
        <v>1.8055555556202307E-2</v>
      </c>
      <c r="Q4316" s="48">
        <v>0</v>
      </c>
      <c r="R4316" s="47">
        <f t="shared" si="271"/>
        <v>26.000000000931323</v>
      </c>
      <c r="S4316" s="6" t="s">
        <v>44</v>
      </c>
      <c r="T4316" s="6" t="s">
        <v>499</v>
      </c>
      <c r="U4316" s="6" t="s">
        <v>1641</v>
      </c>
      <c r="V4316" s="6" t="s">
        <v>5483</v>
      </c>
      <c r="W4316" s="7">
        <v>0</v>
      </c>
      <c r="X4316" s="7">
        <v>0</v>
      </c>
      <c r="Y4316" s="7">
        <v>0</v>
      </c>
      <c r="Z4316" s="7">
        <v>0</v>
      </c>
      <c r="AA4316" s="7">
        <v>0</v>
      </c>
      <c r="AB4316" s="7">
        <v>0.05</v>
      </c>
      <c r="AC4316" s="7">
        <v>0</v>
      </c>
      <c r="AD4316" s="7">
        <v>0</v>
      </c>
      <c r="AE4316">
        <v>4</v>
      </c>
      <c r="AF4316">
        <v>5</v>
      </c>
      <c r="AG4316">
        <v>5</v>
      </c>
      <c r="AH4316">
        <v>0</v>
      </c>
      <c r="AI4316">
        <v>0</v>
      </c>
      <c r="AJ4316">
        <v>2</v>
      </c>
      <c r="AK4316">
        <v>1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</row>
    <row r="4317" spans="1:44" x14ac:dyDescent="0.25">
      <c r="A4317">
        <v>1589258</v>
      </c>
      <c r="B4317">
        <v>764049</v>
      </c>
      <c r="C4317">
        <v>21.882186889648398</v>
      </c>
      <c r="D4317">
        <v>36.872909545898402</v>
      </c>
      <c r="E4317" s="68" t="s">
        <v>937</v>
      </c>
      <c r="F4317" s="8">
        <f>INDEX(Δεδομένα!$P:$P,MATCH('2020'!E4317,Δεδομένα!$O:$O,0))</f>
        <v>143</v>
      </c>
      <c r="G4317" s="6" t="s">
        <v>841</v>
      </c>
      <c r="H4317" s="2" t="str">
        <f>INDEX(Δεδομένα!B$1:B$51,MATCH('2020'!G4317,Δεδομένα!A$1:A$51,0))</f>
        <v>ΠΕΛΛΟΠΟΝΗΣΟΥ</v>
      </c>
      <c r="I4317" s="8">
        <f>INDEX(Δεδομένα!E$1:E$13,MATCH('2020'!H4317,Δεδομένα!D$1:D$13,0))</f>
        <v>8</v>
      </c>
      <c r="J4317" s="1">
        <v>44013</v>
      </c>
      <c r="K4317" s="6" t="s">
        <v>424</v>
      </c>
      <c r="L4317" s="36" t="str">
        <f t="shared" si="268"/>
        <v>01/07/2020 08:45</v>
      </c>
      <c r="M4317" s="1">
        <v>44013</v>
      </c>
      <c r="N4317" s="6" t="s">
        <v>5467</v>
      </c>
      <c r="O4317" s="36" t="str">
        <f t="shared" si="269"/>
        <v>01/07/2020 10:31</v>
      </c>
      <c r="P4317" s="46">
        <f t="shared" si="270"/>
        <v>7.3611111110949423E-2</v>
      </c>
      <c r="Q4317" s="48">
        <v>0</v>
      </c>
      <c r="R4317" s="47">
        <f t="shared" si="271"/>
        <v>105.99999999976717</v>
      </c>
      <c r="S4317" s="6" t="s">
        <v>44</v>
      </c>
      <c r="T4317" s="6" t="s">
        <v>984</v>
      </c>
      <c r="U4317" s="6" t="s">
        <v>44</v>
      </c>
      <c r="V4317" s="6" t="s">
        <v>5462</v>
      </c>
      <c r="W4317" s="7">
        <v>0</v>
      </c>
      <c r="X4317" s="7">
        <v>0.1</v>
      </c>
      <c r="Y4317" s="7">
        <v>0</v>
      </c>
      <c r="Z4317" s="7">
        <v>0</v>
      </c>
      <c r="AA4317" s="7">
        <v>0</v>
      </c>
      <c r="AB4317" s="7">
        <v>0</v>
      </c>
      <c r="AC4317" s="7">
        <v>0</v>
      </c>
      <c r="AD4317" s="7">
        <v>0</v>
      </c>
      <c r="AE4317">
        <v>8</v>
      </c>
      <c r="AF4317">
        <v>0</v>
      </c>
      <c r="AG4317">
        <v>2</v>
      </c>
      <c r="AH4317">
        <v>0</v>
      </c>
      <c r="AI4317">
        <v>0</v>
      </c>
      <c r="AJ4317">
        <v>5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</row>
    <row r="4318" spans="1:44" x14ac:dyDescent="0.25">
      <c r="A4318">
        <v>1570684</v>
      </c>
      <c r="B4318">
        <v>764087</v>
      </c>
      <c r="C4318">
        <v>22.022605748350401</v>
      </c>
      <c r="D4318">
        <v>37.027434183988198</v>
      </c>
      <c r="E4318" s="68" t="s">
        <v>937</v>
      </c>
      <c r="F4318" s="8">
        <f>INDEX(Δεδομένα!$P:$P,MATCH('2020'!E4318,Δεδομένα!$O:$O,0))</f>
        <v>143</v>
      </c>
      <c r="G4318" s="6" t="s">
        <v>841</v>
      </c>
      <c r="H4318" s="2" t="str">
        <f>INDEX(Δεδομένα!B$1:B$51,MATCH('2020'!G4318,Δεδομένα!A$1:A$51,0))</f>
        <v>ΠΕΛΛΟΠΟΝΗΣΟΥ</v>
      </c>
      <c r="I4318" s="8">
        <f>INDEX(Δεδομένα!E$1:E$13,MATCH('2020'!H4318,Δεδομένα!D$1:D$13,0))</f>
        <v>8</v>
      </c>
      <c r="J4318" s="1">
        <v>44013</v>
      </c>
      <c r="K4318" s="6" t="s">
        <v>716</v>
      </c>
      <c r="L4318" s="36" t="str">
        <f t="shared" si="268"/>
        <v>01/07/2020 11:15</v>
      </c>
      <c r="M4318" s="1">
        <v>44013</v>
      </c>
      <c r="N4318" s="6" t="s">
        <v>726</v>
      </c>
      <c r="O4318" s="36" t="str">
        <f t="shared" si="269"/>
        <v>01/07/2020 11:39</v>
      </c>
      <c r="P4318" s="46">
        <f t="shared" si="270"/>
        <v>1.6666666670062114E-2</v>
      </c>
      <c r="Q4318" s="48">
        <v>0</v>
      </c>
      <c r="R4318" s="47">
        <f t="shared" si="271"/>
        <v>24.000000004889444</v>
      </c>
      <c r="S4318" s="6" t="s">
        <v>44</v>
      </c>
      <c r="T4318" s="6" t="s">
        <v>940</v>
      </c>
      <c r="U4318" s="6" t="s">
        <v>44</v>
      </c>
      <c r="V4318" s="6" t="s">
        <v>5472</v>
      </c>
      <c r="W4318" s="7">
        <v>0</v>
      </c>
      <c r="X4318" s="7">
        <v>0</v>
      </c>
      <c r="Y4318" s="7">
        <v>0</v>
      </c>
      <c r="Z4318" s="7">
        <v>0</v>
      </c>
      <c r="AA4318" s="7">
        <v>0.1</v>
      </c>
      <c r="AB4318" s="7">
        <v>0</v>
      </c>
      <c r="AC4318" s="7">
        <v>0</v>
      </c>
      <c r="AD4318" s="7">
        <v>0</v>
      </c>
      <c r="AE4318">
        <v>2</v>
      </c>
      <c r="AF4318">
        <v>0</v>
      </c>
      <c r="AG4318">
        <v>0</v>
      </c>
      <c r="AH4318">
        <v>0</v>
      </c>
      <c r="AI4318">
        <v>0</v>
      </c>
      <c r="AJ4318">
        <v>1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</row>
    <row r="4319" spans="1:44" x14ac:dyDescent="0.25">
      <c r="A4319">
        <v>1570688</v>
      </c>
      <c r="B4319">
        <v>764131</v>
      </c>
      <c r="C4319">
        <v>22.003063091477902</v>
      </c>
      <c r="D4319">
        <v>37.095136490781599</v>
      </c>
      <c r="E4319" s="68" t="s">
        <v>937</v>
      </c>
      <c r="F4319" s="8">
        <f>INDEX(Δεδομένα!$P:$P,MATCH('2020'!E4319,Δεδομένα!$O:$O,0))</f>
        <v>143</v>
      </c>
      <c r="G4319" s="6" t="s">
        <v>841</v>
      </c>
      <c r="H4319" s="2" t="str">
        <f>INDEX(Δεδομένα!B$1:B$51,MATCH('2020'!G4319,Δεδομένα!A$1:A$51,0))</f>
        <v>ΠΕΛΛΟΠΟΝΗΣΟΥ</v>
      </c>
      <c r="I4319" s="8">
        <f>INDEX(Δεδομένα!E$1:E$13,MATCH('2020'!H4319,Δεδομένα!D$1:D$13,0))</f>
        <v>8</v>
      </c>
      <c r="J4319" s="1">
        <v>44013</v>
      </c>
      <c r="K4319" s="6" t="s">
        <v>876</v>
      </c>
      <c r="L4319" s="36" t="str">
        <f t="shared" si="268"/>
        <v>01/07/2020 11:55</v>
      </c>
      <c r="M4319" s="1">
        <v>44013</v>
      </c>
      <c r="N4319" s="6" t="s">
        <v>1029</v>
      </c>
      <c r="O4319" s="36" t="str">
        <f t="shared" si="269"/>
        <v>01/07/2020 12:55</v>
      </c>
      <c r="P4319" s="46">
        <f t="shared" si="270"/>
        <v>4.1666666664241347E-2</v>
      </c>
      <c r="Q4319" s="48">
        <v>0</v>
      </c>
      <c r="R4319" s="47">
        <f t="shared" si="271"/>
        <v>59.99999999650754</v>
      </c>
      <c r="S4319" s="6" t="s">
        <v>44</v>
      </c>
      <c r="T4319" s="6" t="s">
        <v>940</v>
      </c>
      <c r="U4319" s="6" t="s">
        <v>44</v>
      </c>
      <c r="V4319" s="6" t="s">
        <v>990</v>
      </c>
      <c r="W4319" s="7">
        <v>0</v>
      </c>
      <c r="X4319" s="7">
        <v>0</v>
      </c>
      <c r="Y4319" s="7">
        <v>0</v>
      </c>
      <c r="Z4319" s="7">
        <v>0</v>
      </c>
      <c r="AA4319" s="7">
        <v>0.1</v>
      </c>
      <c r="AB4319" s="7">
        <v>0</v>
      </c>
      <c r="AC4319" s="7">
        <v>0</v>
      </c>
      <c r="AD4319" s="7">
        <v>0</v>
      </c>
      <c r="AE4319">
        <v>2</v>
      </c>
      <c r="AF4319">
        <v>0</v>
      </c>
      <c r="AG4319">
        <v>0</v>
      </c>
      <c r="AH4319">
        <v>0</v>
      </c>
      <c r="AI4319">
        <v>0</v>
      </c>
      <c r="AJ4319">
        <v>1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</row>
    <row r="4320" spans="1:44" x14ac:dyDescent="0.25">
      <c r="A4320">
        <v>1570694</v>
      </c>
      <c r="B4320">
        <v>764135</v>
      </c>
      <c r="C4320">
        <v>22.028700842868702</v>
      </c>
      <c r="D4320">
        <v>37.092987540539099</v>
      </c>
      <c r="E4320" s="68" t="s">
        <v>937</v>
      </c>
      <c r="F4320" s="8">
        <f>INDEX(Δεδομένα!$P:$P,MATCH('2020'!E4320,Δεδομένα!$O:$O,0))</f>
        <v>143</v>
      </c>
      <c r="G4320" s="6" t="s">
        <v>841</v>
      </c>
      <c r="H4320" s="2" t="str">
        <f>INDEX(Δεδομένα!B$1:B$51,MATCH('2020'!G4320,Δεδομένα!A$1:A$51,0))</f>
        <v>ΠΕΛΛΟΠΟΝΗΣΟΥ</v>
      </c>
      <c r="I4320" s="8">
        <f>INDEX(Δεδομένα!E$1:E$13,MATCH('2020'!H4320,Δεδομένα!D$1:D$13,0))</f>
        <v>8</v>
      </c>
      <c r="J4320" s="1">
        <v>44013</v>
      </c>
      <c r="K4320" s="6" t="s">
        <v>1024</v>
      </c>
      <c r="L4320" s="36" t="str">
        <f t="shared" si="268"/>
        <v>01/07/2020 13:36</v>
      </c>
      <c r="M4320" s="1">
        <v>44013</v>
      </c>
      <c r="N4320" s="6" t="s">
        <v>1102</v>
      </c>
      <c r="O4320" s="36" t="str">
        <f t="shared" si="269"/>
        <v>01/07/2020 15:10</v>
      </c>
      <c r="P4320" s="46">
        <f t="shared" si="270"/>
        <v>6.5277777779556345E-2</v>
      </c>
      <c r="Q4320" s="48">
        <v>0</v>
      </c>
      <c r="R4320" s="47">
        <f t="shared" si="271"/>
        <v>94.000000002561137</v>
      </c>
      <c r="S4320" s="6" t="s">
        <v>44</v>
      </c>
      <c r="T4320" s="6" t="s">
        <v>940</v>
      </c>
      <c r="U4320" s="6" t="s">
        <v>44</v>
      </c>
      <c r="V4320" s="6" t="s">
        <v>5475</v>
      </c>
      <c r="W4320" s="7">
        <v>0</v>
      </c>
      <c r="X4320" s="7">
        <v>0</v>
      </c>
      <c r="Y4320" s="7">
        <v>0</v>
      </c>
      <c r="Z4320" s="7">
        <v>0</v>
      </c>
      <c r="AA4320" s="7">
        <v>2</v>
      </c>
      <c r="AB4320" s="7">
        <v>0</v>
      </c>
      <c r="AC4320" s="7">
        <v>0</v>
      </c>
      <c r="AD4320" s="7">
        <v>0</v>
      </c>
      <c r="AE4320">
        <v>6</v>
      </c>
      <c r="AF4320">
        <v>0</v>
      </c>
      <c r="AG4320">
        <v>1</v>
      </c>
      <c r="AH4320">
        <v>0</v>
      </c>
      <c r="AI4320">
        <v>1</v>
      </c>
      <c r="AJ4320">
        <v>3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</row>
    <row r="4321" spans="1:44" x14ac:dyDescent="0.25">
      <c r="A4321">
        <v>1567683</v>
      </c>
      <c r="B4321">
        <v>764321</v>
      </c>
      <c r="C4321">
        <v>22.866150956671401</v>
      </c>
      <c r="D4321">
        <v>40.662042845242901</v>
      </c>
      <c r="E4321" s="68" t="s">
        <v>120</v>
      </c>
      <c r="F4321" s="8">
        <f>INDEX(Δεδομένα!$P:$P,MATCH('2020'!E4321,Δεδομένα!$O:$O,0))</f>
        <v>30</v>
      </c>
      <c r="G4321" s="6" t="s">
        <v>121</v>
      </c>
      <c r="H4321" s="2" t="str">
        <f>INDEX(Δεδομένα!B$1:B$51,MATCH('2020'!G4321,Δεδομένα!A$1:A$51,0))</f>
        <v>ΑΝΑΤΟΛΙΚΗΣ ΜΑΚΕΔΟΝΙΑΣ ΚΑΙ ΘΡΑΚΗΣ</v>
      </c>
      <c r="I4321" s="8">
        <f>INDEX(Δεδομένα!E$1:E$13,MATCH('2020'!H4321,Δεδομένα!D$1:D$13,0))</f>
        <v>2</v>
      </c>
      <c r="J4321" s="1">
        <v>44013</v>
      </c>
      <c r="K4321" s="6" t="s">
        <v>5375</v>
      </c>
      <c r="L4321" s="36" t="str">
        <f t="shared" si="268"/>
        <v>01/07/2020 22:09</v>
      </c>
      <c r="M4321" s="1">
        <v>44013</v>
      </c>
      <c r="N4321" s="6" t="s">
        <v>1844</v>
      </c>
      <c r="O4321" s="36" t="str">
        <f t="shared" si="269"/>
        <v>01/07/2020 23:30</v>
      </c>
      <c r="P4321" s="46">
        <f t="shared" si="270"/>
        <v>5.6249999994179234E-2</v>
      </c>
      <c r="Q4321" s="48">
        <v>0</v>
      </c>
      <c r="R4321" s="47">
        <f t="shared" si="271"/>
        <v>80.999999991618097</v>
      </c>
      <c r="S4321" s="6" t="s">
        <v>44</v>
      </c>
      <c r="T4321" s="6" t="s">
        <v>129</v>
      </c>
      <c r="U4321" s="6" t="s">
        <v>44</v>
      </c>
      <c r="V4321" s="6" t="s">
        <v>4817</v>
      </c>
      <c r="W4321" s="7">
        <v>0</v>
      </c>
      <c r="X4321" s="7">
        <v>0</v>
      </c>
      <c r="Y4321" s="7">
        <v>0</v>
      </c>
      <c r="Z4321" s="7">
        <v>0</v>
      </c>
      <c r="AA4321" s="7">
        <v>0</v>
      </c>
      <c r="AB4321" s="7">
        <v>0</v>
      </c>
      <c r="AC4321" s="7">
        <v>25</v>
      </c>
      <c r="AD4321" s="7">
        <v>0</v>
      </c>
      <c r="AE4321">
        <v>3</v>
      </c>
      <c r="AF4321">
        <v>0</v>
      </c>
      <c r="AG4321">
        <v>0</v>
      </c>
      <c r="AH4321">
        <v>0</v>
      </c>
      <c r="AI4321">
        <v>0</v>
      </c>
      <c r="AJ4321">
        <v>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</row>
    <row r="4322" spans="1:44" x14ac:dyDescent="0.25">
      <c r="A4322">
        <v>1567319</v>
      </c>
      <c r="B4322">
        <v>764068</v>
      </c>
      <c r="C4322">
        <v>22.1637093334576</v>
      </c>
      <c r="D4322">
        <v>41.0510562352693</v>
      </c>
      <c r="E4322" s="68" t="s">
        <v>952</v>
      </c>
      <c r="F4322" s="8">
        <f>INDEX(Δεδομένα!$P:$P,MATCH('2020'!E4322,Δεδομένα!$O:$O,0))</f>
        <v>62</v>
      </c>
      <c r="G4322" s="6" t="s">
        <v>874</v>
      </c>
      <c r="H4322" s="2" t="str">
        <f>INDEX(Δεδομένα!B$1:B$51,MATCH('2020'!G4322,Δεδομένα!A$1:A$51,0))</f>
        <v>ΚΕΝΤΡΙΚΗΣ ΜΑΚΕΔΟΝΙΑΣ</v>
      </c>
      <c r="I4322" s="8">
        <f>INDEX(Δεδομένα!E$1:E$13,MATCH('2020'!H4322,Δεδομένα!D$1:D$13,0))</f>
        <v>3</v>
      </c>
      <c r="J4322" s="1">
        <v>44013</v>
      </c>
      <c r="K4322" s="6" t="s">
        <v>685</v>
      </c>
      <c r="L4322" s="36" t="str">
        <f t="shared" si="268"/>
        <v>01/07/2020 10:00</v>
      </c>
      <c r="M4322" s="1">
        <v>44013</v>
      </c>
      <c r="N4322" s="6" t="s">
        <v>83</v>
      </c>
      <c r="O4322" s="36" t="str">
        <f t="shared" si="269"/>
        <v>01/07/2020 13:45</v>
      </c>
      <c r="P4322" s="46">
        <f t="shared" si="270"/>
        <v>0.15625</v>
      </c>
      <c r="Q4322" s="48">
        <v>0</v>
      </c>
      <c r="R4322" s="47">
        <f t="shared" si="271"/>
        <v>225</v>
      </c>
      <c r="S4322" s="6" t="s">
        <v>44</v>
      </c>
      <c r="T4322" s="6" t="s">
        <v>954</v>
      </c>
      <c r="U4322" s="6" t="s">
        <v>5469</v>
      </c>
      <c r="V4322" s="6" t="s">
        <v>5470</v>
      </c>
      <c r="W4322" s="7">
        <v>0</v>
      </c>
      <c r="X4322" s="7">
        <v>0</v>
      </c>
      <c r="Y4322" s="7">
        <v>0</v>
      </c>
      <c r="Z4322" s="7">
        <v>0</v>
      </c>
      <c r="AA4322" s="7">
        <v>0</v>
      </c>
      <c r="AB4322" s="7">
        <v>0.1</v>
      </c>
      <c r="AC4322" s="7">
        <v>0</v>
      </c>
      <c r="AD4322" s="7">
        <v>0</v>
      </c>
      <c r="AE4322">
        <v>2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</row>
    <row r="4323" spans="1:44" x14ac:dyDescent="0.25">
      <c r="A4323">
        <v>1567321</v>
      </c>
      <c r="B4323">
        <v>764186</v>
      </c>
      <c r="C4323">
        <v>22.051016529777701</v>
      </c>
      <c r="D4323">
        <v>40.960223773994201</v>
      </c>
      <c r="E4323" s="68" t="s">
        <v>952</v>
      </c>
      <c r="F4323" s="8">
        <f>INDEX(Δεδομένα!$P:$P,MATCH('2020'!E4323,Δεδομένα!$O:$O,0))</f>
        <v>62</v>
      </c>
      <c r="G4323" s="6" t="s">
        <v>874</v>
      </c>
      <c r="H4323" s="2" t="str">
        <f>INDEX(Δεδομένα!B$1:B$51,MATCH('2020'!G4323,Δεδομένα!A$1:A$51,0))</f>
        <v>ΚΕΝΤΡΙΚΗΣ ΜΑΚΕΔΟΝΙΑΣ</v>
      </c>
      <c r="I4323" s="8">
        <f>INDEX(Δεδομένα!E$1:E$13,MATCH('2020'!H4323,Δεδομένα!D$1:D$13,0))</f>
        <v>3</v>
      </c>
      <c r="J4323" s="1">
        <v>44013</v>
      </c>
      <c r="K4323" s="6" t="s">
        <v>104</v>
      </c>
      <c r="L4323" s="36" t="str">
        <f t="shared" si="268"/>
        <v>01/07/2020 15:30</v>
      </c>
      <c r="M4323" s="1">
        <v>44013</v>
      </c>
      <c r="N4323" s="6" t="s">
        <v>581</v>
      </c>
      <c r="O4323" s="36" t="str">
        <f t="shared" si="269"/>
        <v>01/07/2020 15:40</v>
      </c>
      <c r="P4323" s="46">
        <f t="shared" si="270"/>
        <v>6.9444444452528842E-3</v>
      </c>
      <c r="Q4323" s="48">
        <v>0</v>
      </c>
      <c r="R4323" s="47">
        <f t="shared" si="271"/>
        <v>10.000000001164153</v>
      </c>
      <c r="S4323" s="6" t="s">
        <v>44</v>
      </c>
      <c r="T4323" s="6" t="s">
        <v>954</v>
      </c>
      <c r="U4323" s="6" t="s">
        <v>1274</v>
      </c>
      <c r="V4323" s="6" t="s">
        <v>5477</v>
      </c>
      <c r="W4323" s="7">
        <v>0</v>
      </c>
      <c r="X4323" s="7">
        <v>0</v>
      </c>
      <c r="Y4323" s="7">
        <v>0</v>
      </c>
      <c r="Z4323" s="7">
        <v>0</v>
      </c>
      <c r="AA4323" s="7">
        <v>0.01</v>
      </c>
      <c r="AB4323" s="7">
        <v>0</v>
      </c>
      <c r="AC4323" s="7">
        <v>0</v>
      </c>
      <c r="AD4323" s="7">
        <v>0</v>
      </c>
      <c r="AE4323">
        <v>2</v>
      </c>
      <c r="AF4323">
        <v>0</v>
      </c>
      <c r="AG4323">
        <v>0</v>
      </c>
      <c r="AH4323">
        <v>0</v>
      </c>
      <c r="AI4323">
        <v>0</v>
      </c>
      <c r="AJ4323">
        <v>1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</row>
    <row r="4324" spans="1:44" x14ac:dyDescent="0.25">
      <c r="A4324">
        <v>1567261</v>
      </c>
      <c r="B4324">
        <v>764264</v>
      </c>
      <c r="C4324">
        <v>22.2853713382307</v>
      </c>
      <c r="D4324">
        <v>40.781092535793697</v>
      </c>
      <c r="E4324" s="68" t="s">
        <v>873</v>
      </c>
      <c r="F4324" s="8">
        <f>INDEX(Δεδομένα!$P:$P,MATCH('2020'!E4324,Δεδομένα!$O:$O,0))</f>
        <v>61</v>
      </c>
      <c r="G4324" s="6" t="s">
        <v>874</v>
      </c>
      <c r="H4324" s="2" t="str">
        <f>INDEX(Δεδομένα!B$1:B$51,MATCH('2020'!G4324,Δεδομένα!A$1:A$51,0))</f>
        <v>ΚΕΝΤΡΙΚΗΣ ΜΑΚΕΔΟΝΙΑΣ</v>
      </c>
      <c r="I4324" s="8">
        <f>INDEX(Δεδομένα!E$1:E$13,MATCH('2020'!H4324,Δεδομένα!D$1:D$13,0))</f>
        <v>3</v>
      </c>
      <c r="J4324" s="1">
        <v>44013</v>
      </c>
      <c r="K4324" s="6" t="s">
        <v>136</v>
      </c>
      <c r="L4324" s="36" t="str">
        <f t="shared" si="268"/>
        <v>01/07/2020 19:49</v>
      </c>
      <c r="M4324" s="1">
        <v>44013</v>
      </c>
      <c r="N4324" s="6" t="s">
        <v>100</v>
      </c>
      <c r="O4324" s="36" t="str">
        <f t="shared" si="269"/>
        <v>01/07/2020 20:50</v>
      </c>
      <c r="P4324" s="46">
        <f t="shared" si="270"/>
        <v>4.2361111110949423E-2</v>
      </c>
      <c r="Q4324" s="48">
        <v>0</v>
      </c>
      <c r="R4324" s="47">
        <f t="shared" si="271"/>
        <v>60.999999999767169</v>
      </c>
      <c r="S4324" s="6" t="s">
        <v>44</v>
      </c>
      <c r="T4324" s="6" t="s">
        <v>878</v>
      </c>
      <c r="U4324" s="6" t="s">
        <v>1821</v>
      </c>
      <c r="V4324" s="6" t="s">
        <v>4728</v>
      </c>
      <c r="W4324" s="7">
        <v>0</v>
      </c>
      <c r="X4324" s="7">
        <v>0</v>
      </c>
      <c r="Y4324" s="7">
        <v>0</v>
      </c>
      <c r="Z4324" s="7">
        <v>0.1</v>
      </c>
      <c r="AA4324" s="7">
        <v>0</v>
      </c>
      <c r="AB4324" s="7">
        <v>0</v>
      </c>
      <c r="AC4324" s="7">
        <v>0</v>
      </c>
      <c r="AD4324" s="7">
        <v>0</v>
      </c>
      <c r="AE4324">
        <v>2</v>
      </c>
      <c r="AF4324">
        <v>0</v>
      </c>
      <c r="AG4324">
        <v>0</v>
      </c>
      <c r="AH4324">
        <v>0</v>
      </c>
      <c r="AI4324">
        <v>0</v>
      </c>
      <c r="AJ4324">
        <v>1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</row>
    <row r="4325" spans="1:44" x14ac:dyDescent="0.25">
      <c r="A4325">
        <v>1567324</v>
      </c>
      <c r="B4325">
        <v>764266</v>
      </c>
      <c r="C4325">
        <v>22.070068014134002</v>
      </c>
      <c r="D4325">
        <v>40.973679793934501</v>
      </c>
      <c r="E4325" s="68" t="s">
        <v>952</v>
      </c>
      <c r="F4325" s="8">
        <f>INDEX(Δεδομένα!$P:$P,MATCH('2020'!E4325,Δεδομένα!$O:$O,0))</f>
        <v>62</v>
      </c>
      <c r="G4325" s="6" t="s">
        <v>874</v>
      </c>
      <c r="H4325" s="2" t="str">
        <f>INDEX(Δεδομένα!B$1:B$51,MATCH('2020'!G4325,Δεδομένα!A$1:A$51,0))</f>
        <v>ΚΕΝΤΡΙΚΗΣ ΜΑΚΕΔΟΝΙΑΣ</v>
      </c>
      <c r="I4325" s="8">
        <f>INDEX(Δεδομένα!E$1:E$13,MATCH('2020'!H4325,Δεδομένα!D$1:D$13,0))</f>
        <v>3</v>
      </c>
      <c r="J4325" s="1">
        <v>44013</v>
      </c>
      <c r="K4325" s="6" t="s">
        <v>1399</v>
      </c>
      <c r="L4325" s="36" t="str">
        <f t="shared" si="268"/>
        <v>01/07/2020 19:40</v>
      </c>
      <c r="M4325" s="1">
        <v>44013</v>
      </c>
      <c r="N4325" s="6" t="s">
        <v>3772</v>
      </c>
      <c r="O4325" s="36" t="str">
        <f t="shared" si="269"/>
        <v>01/07/2020 20:11</v>
      </c>
      <c r="P4325" s="46">
        <f t="shared" si="270"/>
        <v>2.1527777775190771E-2</v>
      </c>
      <c r="Q4325" s="48">
        <v>0</v>
      </c>
      <c r="R4325" s="47">
        <f t="shared" si="271"/>
        <v>30.99999999627471</v>
      </c>
      <c r="S4325" s="6" t="s">
        <v>44</v>
      </c>
      <c r="T4325" s="6" t="s">
        <v>954</v>
      </c>
      <c r="U4325" s="6" t="s">
        <v>1274</v>
      </c>
      <c r="V4325" s="6" t="s">
        <v>2883</v>
      </c>
      <c r="W4325" s="7">
        <v>0</v>
      </c>
      <c r="X4325" s="7">
        <v>0</v>
      </c>
      <c r="Y4325" s="7">
        <v>0</v>
      </c>
      <c r="Z4325" s="7">
        <v>0.02</v>
      </c>
      <c r="AA4325" s="7">
        <v>0</v>
      </c>
      <c r="AB4325" s="7">
        <v>0</v>
      </c>
      <c r="AC4325" s="7">
        <v>0</v>
      </c>
      <c r="AD4325" s="7">
        <v>0</v>
      </c>
      <c r="AE4325">
        <v>2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</row>
    <row r="4326" spans="1:44" x14ac:dyDescent="0.25">
      <c r="A4326">
        <v>1567433</v>
      </c>
      <c r="B4326">
        <v>746246</v>
      </c>
      <c r="C4326">
        <v>20.900798797607401</v>
      </c>
      <c r="D4326">
        <v>37.758201599121101</v>
      </c>
      <c r="E4326" s="68" t="s">
        <v>978</v>
      </c>
      <c r="F4326" s="8">
        <f>INDEX(Δεδομένα!$P:$P,MATCH('2020'!E4326,Δεδομένα!$O:$O,0))</f>
        <v>67</v>
      </c>
      <c r="G4326" s="6" t="s">
        <v>917</v>
      </c>
      <c r="H4326" s="2" t="str">
        <f>INDEX(Δεδομένα!B$1:B$51,MATCH('2020'!G4326,Δεδομένα!A$1:A$51,0))</f>
        <v>ΚΕΝΤΡΙΚΗΣ ΜΑΚΕΔΟΝΙΑΣ</v>
      </c>
      <c r="I4326" s="8">
        <f>INDEX(Δεδομένα!E$1:E$13,MATCH('2020'!H4326,Δεδομένα!D$1:D$13,0))</f>
        <v>3</v>
      </c>
      <c r="J4326" s="1">
        <v>44013</v>
      </c>
      <c r="K4326" s="6" t="s">
        <v>209</v>
      </c>
      <c r="L4326" s="36" t="str">
        <f t="shared" si="268"/>
        <v>01/07/2020 18:30</v>
      </c>
      <c r="M4326" s="1">
        <v>44013</v>
      </c>
      <c r="N4326" s="6" t="s">
        <v>2218</v>
      </c>
      <c r="O4326" s="36" t="str">
        <f t="shared" si="269"/>
        <v>01/07/2020 19:09</v>
      </c>
      <c r="P4326" s="46">
        <f t="shared" si="270"/>
        <v>2.7083333334303461E-2</v>
      </c>
      <c r="Q4326" s="48">
        <v>0</v>
      </c>
      <c r="R4326" s="47">
        <f t="shared" si="271"/>
        <v>39.000000001396984</v>
      </c>
      <c r="S4326" s="6" t="s">
        <v>44</v>
      </c>
      <c r="T4326" s="6" t="s">
        <v>980</v>
      </c>
      <c r="U4326" s="6" t="s">
        <v>4350</v>
      </c>
      <c r="V4326" s="6" t="s">
        <v>4351</v>
      </c>
      <c r="W4326" s="7">
        <v>0</v>
      </c>
      <c r="X4326" s="7">
        <v>0</v>
      </c>
      <c r="Y4326" s="7">
        <v>0</v>
      </c>
      <c r="Z4326" s="7">
        <v>0</v>
      </c>
      <c r="AA4326" s="7">
        <v>0</v>
      </c>
      <c r="AB4326" s="7">
        <v>0</v>
      </c>
      <c r="AC4326" s="7">
        <v>0.5</v>
      </c>
      <c r="AD4326" s="7">
        <v>0</v>
      </c>
      <c r="AE4326">
        <v>1</v>
      </c>
      <c r="AF4326">
        <v>0</v>
      </c>
      <c r="AG4326">
        <v>0</v>
      </c>
      <c r="AH4326">
        <v>0</v>
      </c>
      <c r="AI4326">
        <v>0</v>
      </c>
      <c r="AJ4326">
        <v>1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</row>
    <row r="4327" spans="1:44" x14ac:dyDescent="0.25">
      <c r="A4327">
        <v>1571878</v>
      </c>
      <c r="B4327">
        <v>764160</v>
      </c>
      <c r="C4327">
        <v>20.750403765653999</v>
      </c>
      <c r="D4327">
        <v>39.096487119192503</v>
      </c>
      <c r="E4327" s="68" t="s">
        <v>1725</v>
      </c>
      <c r="F4327" s="8">
        <f>INDEX(Δεδομένα!$P:$P,MATCH('2020'!E4327,Δεδομένα!$O:$O,0))</f>
        <v>97</v>
      </c>
      <c r="G4327" s="6" t="s">
        <v>284</v>
      </c>
      <c r="H4327" s="2" t="str">
        <f>INDEX(Δεδομένα!B$1:B$51,MATCH('2020'!G4327,Δεδομένα!A$1:A$51,0))</f>
        <v>ΗΠΕΙΡΟΥ</v>
      </c>
      <c r="I4327" s="8">
        <f>INDEX(Δεδομένα!E$1:E$13,MATCH('2020'!H4327,Δεδομένα!D$1:D$13,0))</f>
        <v>5</v>
      </c>
      <c r="J4327" s="1">
        <v>44013</v>
      </c>
      <c r="K4327" s="6" t="s">
        <v>363</v>
      </c>
      <c r="L4327" s="36" t="str">
        <f t="shared" si="268"/>
        <v>01/07/2020 14:40</v>
      </c>
      <c r="M4327" s="1">
        <v>44013</v>
      </c>
      <c r="N4327" s="6" t="s">
        <v>1737</v>
      </c>
      <c r="O4327" s="36" t="str">
        <f t="shared" si="269"/>
        <v>01/07/2020 15:41</v>
      </c>
      <c r="P4327" s="46">
        <f t="shared" si="270"/>
        <v>4.2361111110949423E-2</v>
      </c>
      <c r="Q4327" s="48">
        <v>0</v>
      </c>
      <c r="R4327" s="47">
        <f t="shared" si="271"/>
        <v>60.999999999767169</v>
      </c>
      <c r="S4327" s="6" t="s">
        <v>44</v>
      </c>
      <c r="T4327" s="6" t="s">
        <v>1727</v>
      </c>
      <c r="U4327" s="6" t="s">
        <v>1742</v>
      </c>
      <c r="V4327" s="6" t="s">
        <v>5476</v>
      </c>
      <c r="W4327" s="7">
        <v>0</v>
      </c>
      <c r="X4327" s="7">
        <v>0</v>
      </c>
      <c r="Y4327" s="7">
        <v>0</v>
      </c>
      <c r="Z4327" s="7">
        <v>0</v>
      </c>
      <c r="AA4327" s="7">
        <v>0</v>
      </c>
      <c r="AB4327" s="7">
        <v>0.5</v>
      </c>
      <c r="AC4327" s="7">
        <v>0</v>
      </c>
      <c r="AD4327" s="7">
        <v>0</v>
      </c>
      <c r="AE4327">
        <v>5</v>
      </c>
      <c r="AF4327">
        <v>0</v>
      </c>
      <c r="AG4327">
        <v>0</v>
      </c>
      <c r="AH4327">
        <v>0</v>
      </c>
      <c r="AI4327">
        <v>0</v>
      </c>
      <c r="AJ4327">
        <v>2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</row>
    <row r="4328" spans="1:44" x14ac:dyDescent="0.25">
      <c r="A4328">
        <v>1570918</v>
      </c>
      <c r="B4328">
        <v>764242</v>
      </c>
      <c r="C4328">
        <v>21.786922496613499</v>
      </c>
      <c r="D4328">
        <v>39.534312965558399</v>
      </c>
      <c r="E4328" s="68" t="s">
        <v>3446</v>
      </c>
      <c r="F4328" s="8">
        <f>INDEX(Δεδομένα!$P:$P,MATCH('2020'!E4328,Δεδομένα!$O:$O,0))</f>
        <v>113</v>
      </c>
      <c r="G4328" s="6" t="s">
        <v>884</v>
      </c>
      <c r="H4328" s="2" t="str">
        <f>INDEX(Δεδομένα!B$1:B$51,MATCH('2020'!G4328,Δεδομένα!A$1:A$51,0))</f>
        <v>ΘΕΣΣΑΛΙΑΣ</v>
      </c>
      <c r="I4328" s="8">
        <f>INDEX(Δεδομένα!E$1:E$13,MATCH('2020'!H4328,Δεδομένα!D$1:D$13,0))</f>
        <v>6</v>
      </c>
      <c r="J4328" s="1">
        <v>44013</v>
      </c>
      <c r="K4328" s="6" t="s">
        <v>310</v>
      </c>
      <c r="L4328" s="36" t="str">
        <f t="shared" si="268"/>
        <v>01/07/2020 18:15</v>
      </c>
      <c r="M4328" s="1">
        <v>44013</v>
      </c>
      <c r="N4328" s="6" t="s">
        <v>181</v>
      </c>
      <c r="O4328" s="36" t="str">
        <f t="shared" si="269"/>
        <v>01/07/2020 19:15</v>
      </c>
      <c r="P4328" s="46">
        <f t="shared" si="270"/>
        <v>4.1666666671517305E-2</v>
      </c>
      <c r="Q4328" s="48">
        <v>0</v>
      </c>
      <c r="R4328" s="47">
        <f t="shared" si="271"/>
        <v>60.000000006984919</v>
      </c>
      <c r="S4328" s="6" t="s">
        <v>44</v>
      </c>
      <c r="T4328" s="6" t="s">
        <v>2418</v>
      </c>
      <c r="U4328" s="6" t="s">
        <v>44</v>
      </c>
      <c r="V4328" s="6" t="s">
        <v>5480</v>
      </c>
      <c r="W4328" s="7">
        <v>0</v>
      </c>
      <c r="X4328" s="7">
        <v>0</v>
      </c>
      <c r="Y4328" s="7">
        <v>0</v>
      </c>
      <c r="Z4328" s="7">
        <v>1</v>
      </c>
      <c r="AA4328" s="7">
        <v>0</v>
      </c>
      <c r="AB4328" s="7">
        <v>2</v>
      </c>
      <c r="AC4328" s="7">
        <v>6</v>
      </c>
      <c r="AD4328" s="7">
        <v>0</v>
      </c>
      <c r="AE4328">
        <v>2</v>
      </c>
      <c r="AF4328">
        <v>0</v>
      </c>
      <c r="AG4328">
        <v>0</v>
      </c>
      <c r="AH4328">
        <v>0</v>
      </c>
      <c r="AI4328">
        <v>0</v>
      </c>
      <c r="AJ4328">
        <v>1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</row>
    <row r="4329" spans="1:44" x14ac:dyDescent="0.25">
      <c r="A4329">
        <v>1576654</v>
      </c>
      <c r="B4329">
        <v>764106</v>
      </c>
      <c r="C4329">
        <v>21.474037669833599</v>
      </c>
      <c r="D4329">
        <v>40.740453483458502</v>
      </c>
      <c r="E4329" s="68" t="s">
        <v>2026</v>
      </c>
      <c r="F4329" s="8">
        <f>INDEX(Δεδομένα!$P:$P,MATCH('2020'!E4329,Δεδομένα!$O:$O,0))</f>
        <v>74</v>
      </c>
      <c r="G4329" s="6" t="s">
        <v>1030</v>
      </c>
      <c r="H4329" s="2" t="str">
        <f>INDEX(Δεδομένα!B$1:B$51,MATCH('2020'!G4329,Δεδομένα!A$1:A$51,0))</f>
        <v>ΔΥΤΙΚΗΣ ΜΑΚΕΔΟΝΙΑΣ</v>
      </c>
      <c r="I4329" s="8">
        <f>INDEX(Δεδομένα!E$1:E$13,MATCH('2020'!H4329,Δεδομένα!D$1:D$13,0))</f>
        <v>4</v>
      </c>
      <c r="J4329" s="1">
        <v>44013</v>
      </c>
      <c r="K4329" s="6" t="s">
        <v>221</v>
      </c>
      <c r="L4329" s="36" t="str">
        <f t="shared" si="268"/>
        <v>01/07/2020 11:20</v>
      </c>
      <c r="M4329" s="1">
        <v>44013</v>
      </c>
      <c r="N4329" s="6" t="s">
        <v>481</v>
      </c>
      <c r="O4329" s="36" t="str">
        <f t="shared" si="269"/>
        <v>01/07/2020 12:50</v>
      </c>
      <c r="P4329" s="46">
        <f t="shared" si="270"/>
        <v>6.25E-2</v>
      </c>
      <c r="Q4329" s="48">
        <v>0</v>
      </c>
      <c r="R4329" s="47">
        <f t="shared" si="271"/>
        <v>90</v>
      </c>
      <c r="S4329" s="6" t="s">
        <v>44</v>
      </c>
      <c r="T4329" s="6" t="s">
        <v>2027</v>
      </c>
      <c r="U4329" s="6" t="s">
        <v>44</v>
      </c>
      <c r="V4329" s="6" t="s">
        <v>5474</v>
      </c>
      <c r="W4329" s="7">
        <v>0</v>
      </c>
      <c r="X4329" s="7">
        <v>0</v>
      </c>
      <c r="Y4329" s="7">
        <v>0</v>
      </c>
      <c r="Z4329" s="7">
        <v>0.1</v>
      </c>
      <c r="AA4329" s="7">
        <v>0</v>
      </c>
      <c r="AB4329" s="7">
        <v>0</v>
      </c>
      <c r="AC4329" s="7">
        <v>0</v>
      </c>
      <c r="AD4329" s="7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</row>
    <row r="4330" spans="1:44" x14ac:dyDescent="0.25">
      <c r="A4330">
        <v>1625740</v>
      </c>
      <c r="B4330">
        <v>764066</v>
      </c>
      <c r="C4330">
        <v>26.092111091872098</v>
      </c>
      <c r="D4330">
        <v>38.3191002474803</v>
      </c>
      <c r="E4330" s="68" t="s">
        <v>538</v>
      </c>
      <c r="F4330" s="8">
        <f>INDEX(Δεδομένα!$P:$P,MATCH('2020'!E4330,Δεδομένα!$O:$O,0))</f>
        <v>203</v>
      </c>
      <c r="G4330" s="6" t="s">
        <v>525</v>
      </c>
      <c r="H4330" s="2" t="str">
        <f>INDEX(Δεδομένα!B$1:B$51,MATCH('2020'!G4330,Δεδομένα!A$1:A$51,0))</f>
        <v>ΒΟΡΕΙΟΥ ΑΙΓΑΙΟΥ</v>
      </c>
      <c r="I4330" s="8">
        <f>INDEX(Δεδομένα!E$1:E$13,MATCH('2020'!H4330,Δεδομένα!D$1:D$13,0))</f>
        <v>11</v>
      </c>
      <c r="J4330" s="1">
        <v>44013</v>
      </c>
      <c r="K4330" s="6" t="s">
        <v>2704</v>
      </c>
      <c r="L4330" s="36" t="str">
        <f t="shared" si="268"/>
        <v>01/07/2020 09:48</v>
      </c>
      <c r="M4330" s="1">
        <v>44013</v>
      </c>
      <c r="N4330" s="6" t="s">
        <v>2704</v>
      </c>
      <c r="O4330" s="36" t="str">
        <f t="shared" si="269"/>
        <v>01/07/2020 09:48</v>
      </c>
      <c r="P4330" s="46">
        <f t="shared" si="270"/>
        <v>0</v>
      </c>
      <c r="Q4330" s="48">
        <v>0</v>
      </c>
      <c r="R4330" s="47">
        <f t="shared" si="271"/>
        <v>0</v>
      </c>
      <c r="S4330" s="6" t="s">
        <v>44</v>
      </c>
      <c r="T4330" s="6" t="s">
        <v>527</v>
      </c>
      <c r="U4330" s="6" t="s">
        <v>44</v>
      </c>
      <c r="V4330" s="6" t="s">
        <v>5468</v>
      </c>
      <c r="W4330" s="7">
        <v>50</v>
      </c>
      <c r="X4330" s="7">
        <v>0</v>
      </c>
      <c r="Y4330" s="7">
        <v>0</v>
      </c>
      <c r="Z4330" s="7">
        <v>0</v>
      </c>
      <c r="AA4330" s="7">
        <v>0</v>
      </c>
      <c r="AB4330" s="7">
        <v>150</v>
      </c>
      <c r="AC4330" s="7">
        <v>0</v>
      </c>
      <c r="AD4330" s="7">
        <v>0</v>
      </c>
      <c r="AE4330">
        <v>28</v>
      </c>
      <c r="AF4330">
        <v>25</v>
      </c>
      <c r="AG4330">
        <v>40</v>
      </c>
      <c r="AH4330">
        <v>0</v>
      </c>
      <c r="AI4330">
        <v>8</v>
      </c>
      <c r="AJ4330">
        <v>19</v>
      </c>
      <c r="AK4330">
        <v>1</v>
      </c>
      <c r="AL4330">
        <v>10</v>
      </c>
      <c r="AM4330">
        <v>0</v>
      </c>
      <c r="AN4330">
        <v>0</v>
      </c>
      <c r="AO4330">
        <v>2</v>
      </c>
      <c r="AP4330">
        <v>0</v>
      </c>
      <c r="AQ4330">
        <v>0</v>
      </c>
      <c r="AR4330">
        <v>0</v>
      </c>
    </row>
    <row r="4331" spans="1:44" x14ac:dyDescent="0.25">
      <c r="A4331">
        <v>1569484</v>
      </c>
      <c r="B4331">
        <v>764085</v>
      </c>
      <c r="C4331">
        <v>26.104440078075399</v>
      </c>
      <c r="D4331">
        <v>38.329114037849003</v>
      </c>
      <c r="E4331" s="68" t="s">
        <v>1661</v>
      </c>
      <c r="F4331" s="8">
        <f>INDEX(Δεδομένα!$P:$P,MATCH('2020'!E4331,Δεδομένα!$O:$O,0))</f>
        <v>201</v>
      </c>
      <c r="G4331" s="6" t="s">
        <v>525</v>
      </c>
      <c r="H4331" s="2" t="str">
        <f>INDEX(Δεδομένα!B$1:B$51,MATCH('2020'!G4331,Δεδομένα!A$1:A$51,0))</f>
        <v>ΒΟΡΕΙΟΥ ΑΙΓΑΙΟΥ</v>
      </c>
      <c r="I4331" s="8">
        <f>INDEX(Δεδομένα!E$1:E$13,MATCH('2020'!H4331,Δεδομένα!D$1:D$13,0))</f>
        <v>11</v>
      </c>
      <c r="J4331" s="1">
        <v>44013</v>
      </c>
      <c r="K4331" s="6" t="s">
        <v>2792</v>
      </c>
      <c r="L4331" s="36" t="str">
        <f t="shared" si="268"/>
        <v>01/07/2020 10:59</v>
      </c>
      <c r="M4331" s="1">
        <v>44013</v>
      </c>
      <c r="N4331" s="6" t="s">
        <v>362</v>
      </c>
      <c r="O4331" s="36" t="str">
        <f t="shared" si="269"/>
        <v>01/07/2020 14:00</v>
      </c>
      <c r="P4331" s="46">
        <f t="shared" si="270"/>
        <v>0.12569444444670808</v>
      </c>
      <c r="Q4331" s="48">
        <v>0</v>
      </c>
      <c r="R4331" s="47">
        <f t="shared" si="271"/>
        <v>181.00000000325963</v>
      </c>
      <c r="S4331" s="6" t="s">
        <v>44</v>
      </c>
      <c r="T4331" s="6" t="s">
        <v>527</v>
      </c>
      <c r="U4331" s="6" t="s">
        <v>537</v>
      </c>
      <c r="V4331" s="6" t="s">
        <v>5471</v>
      </c>
      <c r="W4331" s="7">
        <v>0</v>
      </c>
      <c r="X4331" s="7">
        <v>0</v>
      </c>
      <c r="Y4331" s="7">
        <v>0</v>
      </c>
      <c r="Z4331" s="7">
        <v>0</v>
      </c>
      <c r="AA4331" s="7">
        <v>0</v>
      </c>
      <c r="AB4331" s="7">
        <v>3.5</v>
      </c>
      <c r="AC4331" s="7">
        <v>0</v>
      </c>
      <c r="AD4331" s="7">
        <v>0</v>
      </c>
      <c r="AE4331">
        <v>13</v>
      </c>
      <c r="AF4331">
        <v>0</v>
      </c>
      <c r="AG4331">
        <v>0</v>
      </c>
      <c r="AH4331">
        <v>0</v>
      </c>
      <c r="AI4331">
        <v>0</v>
      </c>
      <c r="AJ4331">
        <v>5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</row>
    <row r="4332" spans="1:44" x14ac:dyDescent="0.25">
      <c r="A4332">
        <v>1568008</v>
      </c>
      <c r="B4332">
        <v>764442</v>
      </c>
      <c r="C4332">
        <v>21.322220892349002</v>
      </c>
      <c r="D4332">
        <v>38.429184274729103</v>
      </c>
      <c r="E4332" s="68" t="s">
        <v>334</v>
      </c>
      <c r="F4332" s="8">
        <f>INDEX(Δεδομένα!$P:$P,MATCH('2020'!E4332,Δεδομένα!$O:$O,0))</f>
        <v>127</v>
      </c>
      <c r="G4332" s="6" t="s">
        <v>335</v>
      </c>
      <c r="H4332" s="2" t="str">
        <f>INDEX(Δεδομένα!B$1:B$51,MATCH('2020'!G4332,Δεδομένα!A$1:A$51,0))</f>
        <v>ΔΥΤΙΚΗΣ ΕΛΛΑΔΟΣ</v>
      </c>
      <c r="I4332" s="8">
        <f>INDEX(Δεδομένα!E$1:E$13,MATCH('2020'!H4332,Δεδομένα!D$1:D$13,0))</f>
        <v>7</v>
      </c>
      <c r="J4332" s="1">
        <v>44014</v>
      </c>
      <c r="K4332" s="6" t="s">
        <v>2050</v>
      </c>
      <c r="L4332" s="36" t="str">
        <f t="shared" si="268"/>
        <v>02/07/2020 13:34</v>
      </c>
      <c r="M4332" s="1">
        <v>44014</v>
      </c>
      <c r="N4332" s="6" t="s">
        <v>3919</v>
      </c>
      <c r="O4332" s="36" t="str">
        <f t="shared" si="269"/>
        <v>02/07/2020 21:41</v>
      </c>
      <c r="P4332" s="46">
        <f t="shared" si="270"/>
        <v>0.33819444444088731</v>
      </c>
      <c r="Q4332" s="48">
        <v>0</v>
      </c>
      <c r="R4332" s="47">
        <f t="shared" si="271"/>
        <v>486.99999999487773</v>
      </c>
      <c r="S4332" s="6" t="s">
        <v>44</v>
      </c>
      <c r="T4332" s="6" t="s">
        <v>343</v>
      </c>
      <c r="U4332" s="6" t="s">
        <v>344</v>
      </c>
      <c r="V4332" s="6" t="s">
        <v>2475</v>
      </c>
      <c r="W4332" s="7">
        <v>0</v>
      </c>
      <c r="X4332" s="7">
        <v>0</v>
      </c>
      <c r="Y4332" s="7">
        <v>0</v>
      </c>
      <c r="Z4332" s="7">
        <v>5</v>
      </c>
      <c r="AA4332" s="7">
        <v>5</v>
      </c>
      <c r="AB4332" s="7">
        <v>0</v>
      </c>
      <c r="AC4332" s="7">
        <v>0</v>
      </c>
      <c r="AD4332" s="7">
        <v>0</v>
      </c>
      <c r="AE4332">
        <v>7</v>
      </c>
      <c r="AF4332">
        <v>0</v>
      </c>
      <c r="AG4332">
        <v>0</v>
      </c>
      <c r="AH4332">
        <v>0</v>
      </c>
      <c r="AI4332">
        <v>0</v>
      </c>
      <c r="AJ4332">
        <v>4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</row>
    <row r="4333" spans="1:44" x14ac:dyDescent="0.25">
      <c r="A4333">
        <v>1567696</v>
      </c>
      <c r="B4333">
        <v>764500</v>
      </c>
      <c r="C4333">
        <v>21.1336949232759</v>
      </c>
      <c r="D4333">
        <v>38.793495891849098</v>
      </c>
      <c r="E4333" s="68" t="s">
        <v>351</v>
      </c>
      <c r="F4333" s="8">
        <f>INDEX(Δεδομένα!$P:$P,MATCH('2020'!E4333,Δεδομένα!$O:$O,0))</f>
        <v>131</v>
      </c>
      <c r="G4333" s="6" t="s">
        <v>335</v>
      </c>
      <c r="H4333" s="2" t="str">
        <f>INDEX(Δεδομένα!B$1:B$51,MATCH('2020'!G4333,Δεδομένα!A$1:A$51,0))</f>
        <v>ΔΥΤΙΚΗΣ ΕΛΛΑΔΟΣ</v>
      </c>
      <c r="I4333" s="8">
        <f>INDEX(Δεδομένα!E$1:E$13,MATCH('2020'!H4333,Δεδομένα!D$1:D$13,0))</f>
        <v>7</v>
      </c>
      <c r="J4333" s="1">
        <v>44014</v>
      </c>
      <c r="K4333" s="6" t="s">
        <v>2065</v>
      </c>
      <c r="L4333" s="36" t="str">
        <f t="shared" si="268"/>
        <v>02/07/2020 16:48</v>
      </c>
      <c r="M4333" s="1">
        <v>44014</v>
      </c>
      <c r="N4333" s="6" t="s">
        <v>117</v>
      </c>
      <c r="O4333" s="36" t="str">
        <f t="shared" si="269"/>
        <v>02/07/2020 20:00</v>
      </c>
      <c r="P4333" s="46">
        <f t="shared" si="270"/>
        <v>0.13333333333866904</v>
      </c>
      <c r="Q4333" s="48">
        <v>0</v>
      </c>
      <c r="R4333" s="47">
        <f t="shared" si="271"/>
        <v>192.00000000768341</v>
      </c>
      <c r="S4333" s="6" t="s">
        <v>44</v>
      </c>
      <c r="T4333" s="6" t="s">
        <v>863</v>
      </c>
      <c r="U4333" s="6" t="s">
        <v>44</v>
      </c>
      <c r="V4333" s="6" t="s">
        <v>5500</v>
      </c>
      <c r="W4333" s="7">
        <v>0</v>
      </c>
      <c r="X4333" s="7">
        <v>0</v>
      </c>
      <c r="Y4333" s="7">
        <v>0</v>
      </c>
      <c r="Z4333" s="7">
        <v>0</v>
      </c>
      <c r="AA4333" s="7">
        <v>0</v>
      </c>
      <c r="AB4333" s="7">
        <v>6</v>
      </c>
      <c r="AC4333" s="7">
        <v>0</v>
      </c>
      <c r="AD4333" s="7">
        <v>0</v>
      </c>
      <c r="AE4333">
        <v>12</v>
      </c>
      <c r="AF4333">
        <v>0</v>
      </c>
      <c r="AG4333">
        <v>0</v>
      </c>
      <c r="AH4333">
        <v>0</v>
      </c>
      <c r="AI4333">
        <v>0</v>
      </c>
      <c r="AJ4333">
        <v>6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</row>
    <row r="4334" spans="1:44" x14ac:dyDescent="0.25">
      <c r="A4334">
        <v>1568727</v>
      </c>
      <c r="B4334">
        <v>764573</v>
      </c>
      <c r="C4334">
        <v>24.077318645379599</v>
      </c>
      <c r="D4334">
        <v>37.785174430015203</v>
      </c>
      <c r="E4334" s="68" t="s">
        <v>2894</v>
      </c>
      <c r="F4334" s="8">
        <f>INDEX(Δεδομένα!$P:$P,MATCH('2020'!E4334,Δεδομένα!$O:$O,0))</f>
        <v>15</v>
      </c>
      <c r="G4334" s="6" t="s">
        <v>41</v>
      </c>
      <c r="H4334" s="2" t="str">
        <f>INDEX(Δεδομένα!B$1:B$51,MATCH('2020'!G4334,Δεδομένα!A$1:A$51,0))</f>
        <v>ΑΤΤΙΚΗΣ</v>
      </c>
      <c r="I4334" s="8">
        <f>INDEX(Δεδομένα!E$1:E$13,MATCH('2020'!H4334,Δεδομένα!D$1:D$13,0))</f>
        <v>1</v>
      </c>
      <c r="J4334" s="1">
        <v>44014</v>
      </c>
      <c r="K4334" s="6" t="s">
        <v>1980</v>
      </c>
      <c r="L4334" s="36" t="str">
        <f t="shared" si="268"/>
        <v>02/07/2020 20:38</v>
      </c>
      <c r="M4334" s="1">
        <v>44014</v>
      </c>
      <c r="N4334" s="6" t="s">
        <v>406</v>
      </c>
      <c r="O4334" s="36" t="str">
        <f t="shared" si="269"/>
        <v>02/07/2020 21:09</v>
      </c>
      <c r="P4334" s="46">
        <f t="shared" si="270"/>
        <v>2.1527777775190771E-2</v>
      </c>
      <c r="Q4334" s="48">
        <v>0</v>
      </c>
      <c r="R4334" s="47">
        <f t="shared" si="271"/>
        <v>30.99999999627471</v>
      </c>
      <c r="S4334" s="6" t="s">
        <v>44</v>
      </c>
      <c r="T4334" s="6" t="s">
        <v>2896</v>
      </c>
      <c r="U4334" s="6" t="s">
        <v>2897</v>
      </c>
      <c r="V4334" s="6" t="s">
        <v>5502</v>
      </c>
      <c r="W4334" s="7">
        <v>0</v>
      </c>
      <c r="X4334" s="7">
        <v>0</v>
      </c>
      <c r="Y4334" s="7">
        <v>0</v>
      </c>
      <c r="Z4334" s="7">
        <v>0.01</v>
      </c>
      <c r="AA4334" s="7">
        <v>0</v>
      </c>
      <c r="AB4334" s="7">
        <v>0</v>
      </c>
      <c r="AC4334" s="7">
        <v>0</v>
      </c>
      <c r="AD4334" s="7">
        <v>0</v>
      </c>
      <c r="AE4334">
        <v>2</v>
      </c>
      <c r="AF4334">
        <v>0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</row>
    <row r="4335" spans="1:44" x14ac:dyDescent="0.25">
      <c r="A4335">
        <v>1612845</v>
      </c>
      <c r="B4335">
        <v>764377</v>
      </c>
      <c r="C4335">
        <v>22.114098284344902</v>
      </c>
      <c r="D4335">
        <v>38.210027069287698</v>
      </c>
      <c r="E4335" s="68" t="s">
        <v>313</v>
      </c>
      <c r="F4335" s="8">
        <f>INDEX(Δεδομένα!$P:$P,MATCH('2020'!E4335,Δεδομένα!$O:$O,0))</f>
        <v>124</v>
      </c>
      <c r="G4335" s="6" t="s">
        <v>303</v>
      </c>
      <c r="H4335" s="2" t="str">
        <f>INDEX(Δεδομένα!B$1:B$51,MATCH('2020'!G4335,Δεδομένα!A$1:A$51,0))</f>
        <v>ΔΥΤΙΚΗΣ ΕΛΛΑΔΟΣ</v>
      </c>
      <c r="I4335" s="8">
        <f>INDEX(Δεδομένα!E$1:E$13,MATCH('2020'!H4335,Δεδομένα!D$1:D$13,0))</f>
        <v>7</v>
      </c>
      <c r="J4335" s="1">
        <v>44014</v>
      </c>
      <c r="K4335" s="6" t="s">
        <v>754</v>
      </c>
      <c r="L4335" s="36" t="str">
        <f t="shared" si="268"/>
        <v>02/07/2020 08:05</v>
      </c>
      <c r="M4335" s="1">
        <v>44014</v>
      </c>
      <c r="N4335" s="6" t="s">
        <v>3068</v>
      </c>
      <c r="O4335" s="36" t="str">
        <f t="shared" si="269"/>
        <v>02/07/2020 09:15</v>
      </c>
      <c r="P4335" s="46">
        <f t="shared" si="270"/>
        <v>4.8611111109494232E-2</v>
      </c>
      <c r="Q4335" s="48">
        <v>0</v>
      </c>
      <c r="R4335" s="47">
        <f t="shared" si="271"/>
        <v>69.999999997671694</v>
      </c>
      <c r="S4335" s="6" t="s">
        <v>44</v>
      </c>
      <c r="T4335" s="6" t="s">
        <v>316</v>
      </c>
      <c r="U4335" s="6" t="s">
        <v>44</v>
      </c>
      <c r="V4335" s="6" t="s">
        <v>5486</v>
      </c>
      <c r="W4335" s="7">
        <v>0</v>
      </c>
      <c r="X4335" s="7">
        <v>0</v>
      </c>
      <c r="Y4335" s="7">
        <v>0</v>
      </c>
      <c r="Z4335" s="7">
        <v>0</v>
      </c>
      <c r="AA4335" s="7">
        <v>0</v>
      </c>
      <c r="AB4335" s="7">
        <v>0.05</v>
      </c>
      <c r="AC4335" s="7">
        <v>0</v>
      </c>
      <c r="AD4335" s="7">
        <v>0</v>
      </c>
      <c r="AE4335">
        <v>4</v>
      </c>
      <c r="AF4335">
        <v>0</v>
      </c>
      <c r="AG4335">
        <v>0</v>
      </c>
      <c r="AH4335">
        <v>0</v>
      </c>
      <c r="AI4335">
        <v>0</v>
      </c>
      <c r="AJ4335">
        <v>2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</row>
    <row r="4336" spans="1:44" x14ac:dyDescent="0.25">
      <c r="A4336">
        <v>1616385</v>
      </c>
      <c r="B4336">
        <v>764433</v>
      </c>
      <c r="C4336">
        <v>26.996005800336299</v>
      </c>
      <c r="D4336">
        <v>36.983663741757397</v>
      </c>
      <c r="E4336" s="68" t="s">
        <v>4496</v>
      </c>
      <c r="F4336" s="8">
        <f>INDEX(Δεδομένα!$P:$P,MATCH('2020'!E4336,Δεδομένα!$O:$O,0))</f>
        <v>249</v>
      </c>
      <c r="G4336" s="6" t="s">
        <v>1007</v>
      </c>
      <c r="H4336" s="2" t="str">
        <f>INDEX(Δεδομένα!B$1:B$51,MATCH('2020'!G4336,Δεδομένα!A$1:A$51,0))</f>
        <v>ΝΟΤΙΟΥ ΑΙΓΑΙΟΥ</v>
      </c>
      <c r="I4336" s="8">
        <f>INDEX(Δεδομένα!E$1:E$13,MATCH('2020'!H4336,Δεδομένα!D$1:D$13,0))</f>
        <v>10</v>
      </c>
      <c r="J4336" s="1">
        <v>44014</v>
      </c>
      <c r="K4336" s="6" t="s">
        <v>662</v>
      </c>
      <c r="L4336" s="36" t="str">
        <f t="shared" si="268"/>
        <v>02/07/2020 12:30</v>
      </c>
      <c r="M4336" s="1">
        <v>44014</v>
      </c>
      <c r="N4336" s="6" t="s">
        <v>392</v>
      </c>
      <c r="O4336" s="36" t="str">
        <f t="shared" si="269"/>
        <v>02/07/2020 21:00</v>
      </c>
      <c r="P4336" s="46">
        <f t="shared" si="270"/>
        <v>0.35416666666424135</v>
      </c>
      <c r="Q4336" s="48">
        <v>0</v>
      </c>
      <c r="R4336" s="47">
        <f t="shared" si="271"/>
        <v>509.99999999650754</v>
      </c>
      <c r="S4336" s="6" t="s">
        <v>44</v>
      </c>
      <c r="T4336" s="6" t="s">
        <v>4498</v>
      </c>
      <c r="U4336" s="6" t="s">
        <v>4499</v>
      </c>
      <c r="V4336" s="6" t="s">
        <v>3316</v>
      </c>
      <c r="W4336" s="7">
        <v>0</v>
      </c>
      <c r="X4336" s="7">
        <v>0</v>
      </c>
      <c r="Y4336" s="7">
        <v>0</v>
      </c>
      <c r="Z4336" s="7">
        <v>0</v>
      </c>
      <c r="AA4336" s="7">
        <v>0</v>
      </c>
      <c r="AB4336" s="7">
        <v>10</v>
      </c>
      <c r="AC4336" s="7">
        <v>0</v>
      </c>
      <c r="AD4336" s="7">
        <v>0</v>
      </c>
      <c r="AE4336">
        <v>2</v>
      </c>
      <c r="AF4336">
        <v>0</v>
      </c>
      <c r="AG4336">
        <v>5</v>
      </c>
      <c r="AH4336">
        <v>0</v>
      </c>
      <c r="AI4336">
        <v>0</v>
      </c>
      <c r="AJ4336">
        <v>2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</row>
    <row r="4337" spans="1:44" x14ac:dyDescent="0.25">
      <c r="A4337">
        <v>1567524</v>
      </c>
      <c r="B4337">
        <v>764404</v>
      </c>
      <c r="C4337">
        <v>26.302303853938501</v>
      </c>
      <c r="D4337">
        <v>41.026538976140102</v>
      </c>
      <c r="E4337" s="68" t="s">
        <v>147</v>
      </c>
      <c r="F4337" s="8">
        <f>INDEX(Δεδομένα!$P:$P,MATCH('2020'!E4337,Δεδομένα!$O:$O,0))</f>
        <v>33</v>
      </c>
      <c r="G4337" s="6" t="s">
        <v>148</v>
      </c>
      <c r="H4337" s="2" t="str">
        <f>INDEX(Δεδομένα!B$1:B$51,MATCH('2020'!G4337,Δεδομένα!A$1:A$51,0))</f>
        <v>ΑΝΑΤΟΛΙΚΗΣ ΜΑΚΕΔΟΝΙΑΣ ΚΑΙ ΘΡΑΚΗΣ</v>
      </c>
      <c r="I4337" s="8">
        <f>INDEX(Δεδομένα!E$1:E$13,MATCH('2020'!H4337,Δεδομένα!D$1:D$13,0))</f>
        <v>2</v>
      </c>
      <c r="J4337" s="1">
        <v>44014</v>
      </c>
      <c r="K4337" s="6" t="s">
        <v>592</v>
      </c>
      <c r="L4337" s="36" t="str">
        <f t="shared" si="268"/>
        <v>02/07/2020 10:25</v>
      </c>
      <c r="M4337" s="1">
        <v>44014</v>
      </c>
      <c r="N4337" s="6" t="s">
        <v>662</v>
      </c>
      <c r="O4337" s="36" t="str">
        <f t="shared" si="269"/>
        <v>02/07/2020 12:30</v>
      </c>
      <c r="P4337" s="46">
        <f t="shared" si="270"/>
        <v>8.6805555554747116E-2</v>
      </c>
      <c r="Q4337" s="48">
        <v>0</v>
      </c>
      <c r="R4337" s="47">
        <f t="shared" si="271"/>
        <v>124.99999999883585</v>
      </c>
      <c r="S4337" s="6" t="s">
        <v>44</v>
      </c>
      <c r="T4337" s="6" t="s">
        <v>162</v>
      </c>
      <c r="U4337" s="6" t="s">
        <v>44</v>
      </c>
      <c r="V4337" s="6" t="s">
        <v>164</v>
      </c>
      <c r="W4337" s="7">
        <v>0</v>
      </c>
      <c r="X4337" s="7">
        <v>0</v>
      </c>
      <c r="Y4337" s="7">
        <v>0</v>
      </c>
      <c r="Z4337" s="7">
        <v>10</v>
      </c>
      <c r="AA4337" s="7">
        <v>0</v>
      </c>
      <c r="AB4337" s="7">
        <v>0</v>
      </c>
      <c r="AC4337" s="7">
        <v>0</v>
      </c>
      <c r="AD4337" s="7">
        <v>0</v>
      </c>
      <c r="AE4337">
        <v>5</v>
      </c>
      <c r="AF4337">
        <v>0</v>
      </c>
      <c r="AG4337">
        <v>0</v>
      </c>
      <c r="AH4337">
        <v>0</v>
      </c>
      <c r="AI4337">
        <v>0</v>
      </c>
      <c r="AJ4337">
        <v>2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</row>
    <row r="4338" spans="1:44" x14ac:dyDescent="0.25">
      <c r="A4338">
        <v>1567864</v>
      </c>
      <c r="B4338">
        <v>0</v>
      </c>
      <c r="C4338">
        <v>0</v>
      </c>
      <c r="D4338">
        <v>0</v>
      </c>
      <c r="E4338" s="68" t="s">
        <v>454</v>
      </c>
      <c r="F4338" s="8">
        <f>INDEX(Δεδομένα!$P:$P,MATCH('2020'!E4338,Δεδομένα!$O:$O,0))</f>
        <v>182</v>
      </c>
      <c r="G4338" s="6" t="s">
        <v>439</v>
      </c>
      <c r="H4338" s="2" t="str">
        <f>INDEX(Δεδομένα!B$1:B$51,MATCH('2020'!G4338,Δεδομένα!A$1:A$51,0))</f>
        <v>ΣΤΕΡΕΑΣ ΕΛΛΑΔΟΣ</v>
      </c>
      <c r="I4338" s="8">
        <f>INDEX(Δεδομένα!E$1:E$13,MATCH('2020'!H4338,Δεδομένα!D$1:D$13,0))</f>
        <v>9</v>
      </c>
      <c r="J4338" s="1">
        <v>44014</v>
      </c>
      <c r="K4338" s="6" t="s">
        <v>95</v>
      </c>
      <c r="L4338" s="36" t="str">
        <f t="shared" si="268"/>
        <v>02/07/2020 11:53</v>
      </c>
      <c r="M4338" s="1">
        <v>44018</v>
      </c>
      <c r="N4338" s="6" t="s">
        <v>4412</v>
      </c>
      <c r="O4338" s="36" t="str">
        <f t="shared" si="269"/>
        <v>06/07/2020 08:59</v>
      </c>
      <c r="P4338" s="49">
        <f t="shared" si="270"/>
        <v>3.8791666666656965</v>
      </c>
      <c r="Q4338" s="50">
        <f>3*24</f>
        <v>72</v>
      </c>
      <c r="R4338" s="47">
        <f t="shared" si="271"/>
        <v>5585.999999998603</v>
      </c>
      <c r="S4338" s="6" t="s">
        <v>44</v>
      </c>
      <c r="T4338" s="6" t="s">
        <v>457</v>
      </c>
      <c r="U4338" s="6" t="s">
        <v>5025</v>
      </c>
      <c r="V4338" s="6" t="s">
        <v>5491</v>
      </c>
      <c r="W4338" s="7">
        <v>0</v>
      </c>
      <c r="X4338" s="7">
        <v>45</v>
      </c>
      <c r="Y4338" s="7">
        <v>0</v>
      </c>
      <c r="Z4338" s="7">
        <v>0</v>
      </c>
      <c r="AA4338" s="7">
        <v>0</v>
      </c>
      <c r="AB4338" s="7">
        <v>6</v>
      </c>
      <c r="AC4338" s="7">
        <v>0</v>
      </c>
      <c r="AD4338" s="7">
        <v>0</v>
      </c>
      <c r="AE4338">
        <v>66</v>
      </c>
      <c r="AF4338">
        <v>17</v>
      </c>
      <c r="AG4338">
        <v>0</v>
      </c>
      <c r="AH4338">
        <v>0</v>
      </c>
      <c r="AI4338">
        <v>27</v>
      </c>
      <c r="AJ4338">
        <v>20</v>
      </c>
      <c r="AK4338">
        <v>0</v>
      </c>
      <c r="AL4338">
        <v>6</v>
      </c>
      <c r="AM4338">
        <v>1</v>
      </c>
      <c r="AN4338">
        <v>2</v>
      </c>
      <c r="AO4338">
        <v>0</v>
      </c>
      <c r="AP4338">
        <v>4</v>
      </c>
      <c r="AQ4338">
        <v>0</v>
      </c>
      <c r="AR4338">
        <v>0</v>
      </c>
    </row>
    <row r="4339" spans="1:44" x14ac:dyDescent="0.25">
      <c r="A4339">
        <v>1567656</v>
      </c>
      <c r="B4339">
        <v>764497</v>
      </c>
      <c r="C4339">
        <v>24.1878261817156</v>
      </c>
      <c r="D4339">
        <v>38.307671589440403</v>
      </c>
      <c r="E4339" s="68" t="s">
        <v>451</v>
      </c>
      <c r="F4339" s="8">
        <f>INDEX(Δεδομένα!$P:$P,MATCH('2020'!E4339,Δεδομένα!$O:$O,0))</f>
        <v>181</v>
      </c>
      <c r="G4339" s="6" t="s">
        <v>439</v>
      </c>
      <c r="H4339" s="2" t="str">
        <f>INDEX(Δεδομένα!B$1:B$51,MATCH('2020'!G4339,Δεδομένα!A$1:A$51,0))</f>
        <v>ΣΤΕΡΕΑΣ ΕΛΛΑΔΟΣ</v>
      </c>
      <c r="I4339" s="8">
        <f>INDEX(Δεδομένα!E$1:E$13,MATCH('2020'!H4339,Δεδομένα!D$1:D$13,0))</f>
        <v>9</v>
      </c>
      <c r="J4339" s="1">
        <v>44014</v>
      </c>
      <c r="K4339" s="6" t="s">
        <v>198</v>
      </c>
      <c r="L4339" s="36" t="str">
        <f t="shared" si="268"/>
        <v>02/07/2020 16:30</v>
      </c>
      <c r="M4339" s="1">
        <v>44014</v>
      </c>
      <c r="N4339" s="6" t="s">
        <v>621</v>
      </c>
      <c r="O4339" s="36" t="str">
        <f t="shared" si="269"/>
        <v>02/07/2020 18:20</v>
      </c>
      <c r="P4339" s="46">
        <f t="shared" si="270"/>
        <v>7.6388888890505768E-2</v>
      </c>
      <c r="Q4339" s="48">
        <v>0</v>
      </c>
      <c r="R4339" s="47">
        <f t="shared" si="271"/>
        <v>110.00000000232831</v>
      </c>
      <c r="S4339" s="6" t="s">
        <v>44</v>
      </c>
      <c r="T4339" s="6" t="s">
        <v>442</v>
      </c>
      <c r="U4339" s="6" t="s">
        <v>453</v>
      </c>
      <c r="V4339" s="6" t="s">
        <v>5499</v>
      </c>
      <c r="W4339" s="7">
        <v>0</v>
      </c>
      <c r="X4339" s="7">
        <v>0</v>
      </c>
      <c r="Y4339" s="7">
        <v>0</v>
      </c>
      <c r="Z4339" s="7">
        <v>1</v>
      </c>
      <c r="AA4339" s="7">
        <v>0</v>
      </c>
      <c r="AB4339" s="7">
        <v>0</v>
      </c>
      <c r="AC4339" s="7">
        <v>0</v>
      </c>
      <c r="AD4339" s="7">
        <v>0</v>
      </c>
      <c r="AE4339">
        <v>8</v>
      </c>
      <c r="AF4339">
        <v>0</v>
      </c>
      <c r="AG4339">
        <v>0</v>
      </c>
      <c r="AH4339">
        <v>0</v>
      </c>
      <c r="AI4339">
        <v>0</v>
      </c>
      <c r="AJ4339">
        <v>8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</row>
    <row r="4340" spans="1:44" x14ac:dyDescent="0.25">
      <c r="A4340">
        <v>1567539</v>
      </c>
      <c r="B4340">
        <v>764415</v>
      </c>
      <c r="C4340">
        <v>21.355760554505899</v>
      </c>
      <c r="D4340">
        <v>37.940131141145599</v>
      </c>
      <c r="E4340" s="68" t="s">
        <v>900</v>
      </c>
      <c r="F4340" s="8">
        <f>INDEX(Δεδομένα!$P:$P,MATCH('2020'!E4340,Δεδομένα!$O:$O,0))</f>
        <v>136</v>
      </c>
      <c r="G4340" s="6" t="s">
        <v>357</v>
      </c>
      <c r="H4340" s="2" t="str">
        <f>INDEX(Δεδομένα!B$1:B$51,MATCH('2020'!G4340,Δεδομένα!A$1:A$51,0))</f>
        <v>ΔΥΤΙΚΗΣ ΕΛΛΑΔΟΣ</v>
      </c>
      <c r="I4340" s="8">
        <f>INDEX(Δεδομένα!E$1:E$13,MATCH('2020'!H4340,Δεδομένα!D$1:D$13,0))</f>
        <v>7</v>
      </c>
      <c r="J4340" s="1">
        <v>44014</v>
      </c>
      <c r="K4340" s="6" t="s">
        <v>286</v>
      </c>
      <c r="L4340" s="36" t="str">
        <f t="shared" si="268"/>
        <v>02/07/2020 10:50</v>
      </c>
      <c r="M4340" s="1">
        <v>44014</v>
      </c>
      <c r="N4340" s="6" t="s">
        <v>526</v>
      </c>
      <c r="O4340" s="36" t="str">
        <f t="shared" si="269"/>
        <v>02/07/2020 11:45</v>
      </c>
      <c r="P4340" s="46">
        <f t="shared" si="270"/>
        <v>3.8194444445252884E-2</v>
      </c>
      <c r="Q4340" s="48">
        <v>0</v>
      </c>
      <c r="R4340" s="47">
        <f t="shared" si="271"/>
        <v>55.000000001164153</v>
      </c>
      <c r="S4340" s="6" t="s">
        <v>44</v>
      </c>
      <c r="T4340" s="6" t="s">
        <v>1058</v>
      </c>
      <c r="U4340" s="6" t="s">
        <v>1550</v>
      </c>
      <c r="V4340" s="6" t="s">
        <v>1167</v>
      </c>
      <c r="W4340" s="7">
        <v>0</v>
      </c>
      <c r="X4340" s="7">
        <v>0</v>
      </c>
      <c r="Y4340" s="7">
        <v>0</v>
      </c>
      <c r="Z4340" s="7">
        <v>1</v>
      </c>
      <c r="AA4340" s="7">
        <v>0</v>
      </c>
      <c r="AB4340" s="7">
        <v>0</v>
      </c>
      <c r="AC4340" s="7">
        <v>0</v>
      </c>
      <c r="AD4340" s="7">
        <v>0</v>
      </c>
      <c r="AE4340">
        <v>2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</row>
    <row r="4341" spans="1:44" x14ac:dyDescent="0.25">
      <c r="A4341">
        <v>1567553</v>
      </c>
      <c r="B4341">
        <v>764536</v>
      </c>
      <c r="C4341">
        <v>21.3175258122325</v>
      </c>
      <c r="D4341">
        <v>37.904766939001199</v>
      </c>
      <c r="E4341" s="68" t="s">
        <v>900</v>
      </c>
      <c r="F4341" s="8">
        <f>INDEX(Δεδομένα!$P:$P,MATCH('2020'!E4341,Δεδομένα!$O:$O,0))</f>
        <v>136</v>
      </c>
      <c r="G4341" s="6" t="s">
        <v>357</v>
      </c>
      <c r="H4341" s="2" t="str">
        <f>INDEX(Δεδομένα!B$1:B$51,MATCH('2020'!G4341,Δεδομένα!A$1:A$51,0))</f>
        <v>ΔΥΤΙΚΗΣ ΕΛΛΑΔΟΣ</v>
      </c>
      <c r="I4341" s="8">
        <f>INDEX(Δεδομένα!E$1:E$13,MATCH('2020'!H4341,Δεδομένα!D$1:D$13,0))</f>
        <v>7</v>
      </c>
      <c r="J4341" s="1">
        <v>44014</v>
      </c>
      <c r="K4341" s="6" t="s">
        <v>209</v>
      </c>
      <c r="L4341" s="36" t="str">
        <f t="shared" si="268"/>
        <v>02/07/2020 18:30</v>
      </c>
      <c r="M4341" s="1">
        <v>44014</v>
      </c>
      <c r="N4341" s="6" t="s">
        <v>446</v>
      </c>
      <c r="O4341" s="36" t="str">
        <f t="shared" si="269"/>
        <v>02/07/2020 21:25</v>
      </c>
      <c r="P4341" s="46">
        <f t="shared" si="270"/>
        <v>0.12152777777373558</v>
      </c>
      <c r="Q4341" s="48">
        <v>0</v>
      </c>
      <c r="R4341" s="47">
        <f t="shared" si="271"/>
        <v>174.99999999417923</v>
      </c>
      <c r="S4341" s="6" t="s">
        <v>44</v>
      </c>
      <c r="T4341" s="6" t="s">
        <v>929</v>
      </c>
      <c r="U4341" s="6" t="s">
        <v>1733</v>
      </c>
      <c r="V4341" s="6" t="s">
        <v>1733</v>
      </c>
      <c r="W4341" s="7">
        <v>0</v>
      </c>
      <c r="X4341" s="7">
        <v>0</v>
      </c>
      <c r="Y4341" s="7">
        <v>0</v>
      </c>
      <c r="Z4341" s="7">
        <v>0</v>
      </c>
      <c r="AA4341" s="7">
        <v>2</v>
      </c>
      <c r="AB4341" s="7">
        <v>0</v>
      </c>
      <c r="AC4341" s="7">
        <v>0</v>
      </c>
      <c r="AD4341" s="7">
        <v>0</v>
      </c>
      <c r="AE4341">
        <v>13</v>
      </c>
      <c r="AF4341">
        <v>0</v>
      </c>
      <c r="AG4341">
        <v>0</v>
      </c>
      <c r="AH4341">
        <v>0</v>
      </c>
      <c r="AI4341">
        <v>0</v>
      </c>
      <c r="AJ4341">
        <v>5</v>
      </c>
      <c r="AK4341">
        <v>2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</row>
    <row r="4342" spans="1:44" x14ac:dyDescent="0.25">
      <c r="A4342">
        <v>1567673</v>
      </c>
      <c r="B4342">
        <v>0</v>
      </c>
      <c r="C4342">
        <v>0</v>
      </c>
      <c r="D4342">
        <v>0</v>
      </c>
      <c r="E4342" s="68" t="s">
        <v>687</v>
      </c>
      <c r="F4342" s="8">
        <f>INDEX(Δεδομένα!$P:$P,MATCH('2020'!E4342,Δεδομένα!$O:$O,0))</f>
        <v>213</v>
      </c>
      <c r="G4342" s="6" t="s">
        <v>560</v>
      </c>
      <c r="H4342" s="2" t="str">
        <f>INDEX(Δεδομένα!B$1:B$51,MATCH('2020'!G4342,Δεδομένα!A$1:A$51,0))</f>
        <v>ΚΡΗΤΗΣ</v>
      </c>
      <c r="I4342" s="8">
        <f>INDEX(Δεδομένα!E$1:E$13,MATCH('2020'!H4342,Δεδομένα!D$1:D$13,0))</f>
        <v>12</v>
      </c>
      <c r="J4342" s="1">
        <v>44014</v>
      </c>
      <c r="K4342" s="6" t="s">
        <v>349</v>
      </c>
      <c r="L4342" s="36" t="str">
        <f t="shared" si="268"/>
        <v>02/07/2020 12:35</v>
      </c>
      <c r="M4342" s="1">
        <v>44014</v>
      </c>
      <c r="N4342" s="6" t="s">
        <v>753</v>
      </c>
      <c r="O4342" s="36" t="str">
        <f t="shared" si="269"/>
        <v>02/07/2020 17:02</v>
      </c>
      <c r="P4342" s="46">
        <f t="shared" si="270"/>
        <v>0.18541666666715173</v>
      </c>
      <c r="Q4342" s="48">
        <v>0</v>
      </c>
      <c r="R4342" s="47">
        <f t="shared" si="271"/>
        <v>267.00000000069849</v>
      </c>
      <c r="S4342" s="6" t="s">
        <v>44</v>
      </c>
      <c r="T4342" s="6" t="s">
        <v>697</v>
      </c>
      <c r="U4342" s="6" t="s">
        <v>732</v>
      </c>
      <c r="V4342" s="6" t="s">
        <v>733</v>
      </c>
      <c r="W4342" s="7">
        <v>0</v>
      </c>
      <c r="X4342" s="7">
        <v>0</v>
      </c>
      <c r="Y4342" s="7">
        <v>0</v>
      </c>
      <c r="Z4342" s="7">
        <v>1</v>
      </c>
      <c r="AA4342" s="7">
        <v>0</v>
      </c>
      <c r="AB4342" s="7">
        <v>4</v>
      </c>
      <c r="AC4342" s="7">
        <v>0</v>
      </c>
      <c r="AD4342" s="7">
        <v>0</v>
      </c>
      <c r="AE4342">
        <v>6</v>
      </c>
      <c r="AF4342">
        <v>0</v>
      </c>
      <c r="AG4342">
        <v>0</v>
      </c>
      <c r="AH4342">
        <v>0</v>
      </c>
      <c r="AI4342">
        <v>0</v>
      </c>
      <c r="AJ4342">
        <v>3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</row>
    <row r="4343" spans="1:44" x14ac:dyDescent="0.25">
      <c r="A4343">
        <v>1570097</v>
      </c>
      <c r="B4343">
        <v>764522</v>
      </c>
      <c r="C4343">
        <v>20.191687817318499</v>
      </c>
      <c r="D4343">
        <v>39.542655681364998</v>
      </c>
      <c r="E4343" s="68" t="s">
        <v>1197</v>
      </c>
      <c r="F4343" s="8">
        <f>INDEX(Δεδομένα!$P:$P,MATCH('2020'!E4343,Δεδομένα!$O:$O,0))</f>
        <v>90</v>
      </c>
      <c r="G4343" s="6" t="s">
        <v>1149</v>
      </c>
      <c r="H4343" s="2" t="str">
        <f>INDEX(Δεδομένα!B$1:B$51,MATCH('2020'!G4343,Δεδομένα!A$1:A$51,0))</f>
        <v>ΗΠΕΙΡΟΥ</v>
      </c>
      <c r="I4343" s="8">
        <f>INDEX(Δεδομένα!E$1:E$13,MATCH('2020'!H4343,Δεδομένα!D$1:D$13,0))</f>
        <v>5</v>
      </c>
      <c r="J4343" s="1">
        <v>44014</v>
      </c>
      <c r="K4343" s="6" t="s">
        <v>947</v>
      </c>
      <c r="L4343" s="36" t="str">
        <f t="shared" si="268"/>
        <v>02/07/2020 17:47</v>
      </c>
      <c r="M4343" s="1">
        <v>44014</v>
      </c>
      <c r="N4343" s="6" t="s">
        <v>3814</v>
      </c>
      <c r="O4343" s="36" t="str">
        <f t="shared" si="269"/>
        <v>02/07/2020 20:31</v>
      </c>
      <c r="P4343" s="46">
        <f t="shared" si="270"/>
        <v>0.11388888888905058</v>
      </c>
      <c r="Q4343" s="48">
        <v>0</v>
      </c>
      <c r="R4343" s="47">
        <f t="shared" si="271"/>
        <v>164.00000000023283</v>
      </c>
      <c r="S4343" s="6" t="s">
        <v>44</v>
      </c>
      <c r="T4343" s="6" t="s">
        <v>1150</v>
      </c>
      <c r="U4343" s="6" t="s">
        <v>1758</v>
      </c>
      <c r="V4343" s="6" t="s">
        <v>2513</v>
      </c>
      <c r="W4343" s="7">
        <v>0</v>
      </c>
      <c r="X4343" s="7">
        <v>7.0000000000000007E-2</v>
      </c>
      <c r="Y4343" s="7">
        <v>0</v>
      </c>
      <c r="Z4343" s="7">
        <v>0</v>
      </c>
      <c r="AA4343" s="7">
        <v>0.03</v>
      </c>
      <c r="AB4343" s="7">
        <v>0</v>
      </c>
      <c r="AC4343" s="7">
        <v>0</v>
      </c>
      <c r="AD4343" s="7">
        <v>0</v>
      </c>
      <c r="AE4343">
        <v>3</v>
      </c>
      <c r="AF4343">
        <v>0</v>
      </c>
      <c r="AG4343">
        <v>0</v>
      </c>
      <c r="AH4343">
        <v>0</v>
      </c>
      <c r="AI4343">
        <v>0</v>
      </c>
      <c r="AJ4343">
        <v>1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</row>
    <row r="4344" spans="1:44" x14ac:dyDescent="0.25">
      <c r="A4344">
        <v>1616643</v>
      </c>
      <c r="B4344">
        <v>764447</v>
      </c>
      <c r="C4344">
        <v>22.077621070728899</v>
      </c>
      <c r="D4344">
        <v>39.298591827168899</v>
      </c>
      <c r="E4344" s="68" t="s">
        <v>1042</v>
      </c>
      <c r="F4344" s="8">
        <f>INDEX(Δεδομένα!$P:$P,MATCH('2020'!E4344,Δεδομένα!$O:$O,0))</f>
        <v>116</v>
      </c>
      <c r="G4344" s="6" t="s">
        <v>294</v>
      </c>
      <c r="H4344" s="2" t="str">
        <f>INDEX(Δεδομένα!B$1:B$51,MATCH('2020'!G4344,Δεδομένα!A$1:A$51,0))</f>
        <v>ΘΕΣΣΑΛΙΑΣ</v>
      </c>
      <c r="I4344" s="8">
        <f>INDEX(Δεδομένα!E$1:E$13,MATCH('2020'!H4344,Δεδομένα!D$1:D$13,0))</f>
        <v>6</v>
      </c>
      <c r="J4344" s="1">
        <v>44014</v>
      </c>
      <c r="K4344" s="6" t="s">
        <v>128</v>
      </c>
      <c r="L4344" s="36" t="str">
        <f t="shared" si="268"/>
        <v>02/07/2020 13:25</v>
      </c>
      <c r="M4344" s="1">
        <v>44014</v>
      </c>
      <c r="N4344" s="6" t="s">
        <v>384</v>
      </c>
      <c r="O4344" s="36" t="str">
        <f t="shared" si="269"/>
        <v>02/07/2020 14:45</v>
      </c>
      <c r="P4344" s="46">
        <f t="shared" si="270"/>
        <v>5.5555555554747116E-2</v>
      </c>
      <c r="Q4344" s="48">
        <v>0</v>
      </c>
      <c r="R4344" s="47">
        <f t="shared" si="271"/>
        <v>79.999999998835847</v>
      </c>
      <c r="S4344" s="6" t="s">
        <v>44</v>
      </c>
      <c r="T4344" s="6" t="s">
        <v>1043</v>
      </c>
      <c r="U4344" s="6" t="s">
        <v>2068</v>
      </c>
      <c r="V4344" s="6" t="s">
        <v>2069</v>
      </c>
      <c r="W4344" s="7">
        <v>0</v>
      </c>
      <c r="X4344" s="7">
        <v>0</v>
      </c>
      <c r="Y4344" s="7">
        <v>0</v>
      </c>
      <c r="Z4344" s="7">
        <v>5</v>
      </c>
      <c r="AA4344" s="7">
        <v>0</v>
      </c>
      <c r="AB4344" s="7">
        <v>0</v>
      </c>
      <c r="AC4344" s="7">
        <v>0</v>
      </c>
      <c r="AD4344" s="7">
        <v>0</v>
      </c>
      <c r="AE4344">
        <v>6</v>
      </c>
      <c r="AF4344">
        <v>0</v>
      </c>
      <c r="AG4344">
        <v>0</v>
      </c>
      <c r="AH4344">
        <v>0</v>
      </c>
      <c r="AI4344">
        <v>0</v>
      </c>
      <c r="AJ4344">
        <v>3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</row>
    <row r="4345" spans="1:44" x14ac:dyDescent="0.25">
      <c r="A4345">
        <v>1567598</v>
      </c>
      <c r="B4345">
        <v>764445</v>
      </c>
      <c r="C4345">
        <v>22.745536251744198</v>
      </c>
      <c r="D4345">
        <v>41.080140856226997</v>
      </c>
      <c r="E4345" s="68" t="s">
        <v>222</v>
      </c>
      <c r="F4345" s="8">
        <f>INDEX(Δεδομένα!$P:$P,MATCH('2020'!E4345,Δεδομένα!$O:$O,0))</f>
        <v>59</v>
      </c>
      <c r="G4345" s="6" t="s">
        <v>223</v>
      </c>
      <c r="H4345" s="2" t="str">
        <f>INDEX(Δεδομένα!B$1:B$51,MATCH('2020'!G4345,Δεδομένα!A$1:A$51,0))</f>
        <v>ΚΕΝΤΡΙΚΗΣ ΜΑΚΕΔΟΝΙΑΣ</v>
      </c>
      <c r="I4345" s="8">
        <f>INDEX(Δεδομένα!E$1:E$13,MATCH('2020'!H4345,Δεδομένα!D$1:D$13,0))</f>
        <v>3</v>
      </c>
      <c r="J4345" s="1">
        <v>44014</v>
      </c>
      <c r="K4345" s="6" t="s">
        <v>612</v>
      </c>
      <c r="L4345" s="36" t="str">
        <f t="shared" si="268"/>
        <v>02/07/2020 13:50</v>
      </c>
      <c r="M4345" s="1">
        <v>44014</v>
      </c>
      <c r="N4345" s="6" t="s">
        <v>198</v>
      </c>
      <c r="O4345" s="36" t="str">
        <f t="shared" si="269"/>
        <v>02/07/2020 16:30</v>
      </c>
      <c r="P4345" s="46">
        <f t="shared" si="270"/>
        <v>0.11111111110949423</v>
      </c>
      <c r="Q4345" s="48">
        <v>0</v>
      </c>
      <c r="R4345" s="47">
        <f t="shared" si="271"/>
        <v>159.99999999767169</v>
      </c>
      <c r="S4345" s="6" t="s">
        <v>44</v>
      </c>
      <c r="T4345" s="6" t="s">
        <v>1145</v>
      </c>
      <c r="U4345" s="6" t="s">
        <v>44</v>
      </c>
      <c r="V4345" s="6" t="s">
        <v>5492</v>
      </c>
      <c r="W4345" s="7">
        <v>0</v>
      </c>
      <c r="X4345" s="7">
        <v>0</v>
      </c>
      <c r="Y4345" s="7">
        <v>0</v>
      </c>
      <c r="Z4345" s="7">
        <v>0</v>
      </c>
      <c r="AA4345" s="7">
        <v>0</v>
      </c>
      <c r="AB4345" s="7">
        <v>0</v>
      </c>
      <c r="AC4345" s="7">
        <v>25</v>
      </c>
      <c r="AD4345" s="7">
        <v>0</v>
      </c>
      <c r="AE4345">
        <v>6</v>
      </c>
      <c r="AF4345">
        <v>0</v>
      </c>
      <c r="AG4345">
        <v>0</v>
      </c>
      <c r="AH4345">
        <v>0</v>
      </c>
      <c r="AI4345">
        <v>0</v>
      </c>
      <c r="AJ4345">
        <v>3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</row>
    <row r="4346" spans="1:44" x14ac:dyDescent="0.25">
      <c r="A4346">
        <v>1574366</v>
      </c>
      <c r="B4346">
        <v>764468</v>
      </c>
      <c r="C4346">
        <v>22.960452324517298</v>
      </c>
      <c r="D4346">
        <v>36.744918024461498</v>
      </c>
      <c r="E4346" s="68" t="s">
        <v>1606</v>
      </c>
      <c r="F4346" s="8">
        <f>INDEX(Δεδομένα!$P:$P,MATCH('2020'!E4346,Δεδομένα!$O:$O,0))</f>
        <v>152</v>
      </c>
      <c r="G4346" s="6" t="s">
        <v>369</v>
      </c>
      <c r="H4346" s="2" t="str">
        <f>INDEX(Δεδομένα!B$1:B$51,MATCH('2020'!G4346,Δεδομένα!A$1:A$51,0))</f>
        <v>ΠΕΛΛΟΠΟΝΗΣΟΥ</v>
      </c>
      <c r="I4346" s="8">
        <f>INDEX(Δεδομένα!E$1:E$13,MATCH('2020'!H4346,Δεδομένα!D$1:D$13,0))</f>
        <v>8</v>
      </c>
      <c r="J4346" s="1">
        <v>44014</v>
      </c>
      <c r="K4346" s="6" t="s">
        <v>1512</v>
      </c>
      <c r="L4346" s="36" t="str">
        <f t="shared" si="268"/>
        <v>02/07/2020 15:08</v>
      </c>
      <c r="M4346" s="1">
        <v>44015</v>
      </c>
      <c r="N4346" s="6" t="s">
        <v>5495</v>
      </c>
      <c r="O4346" s="36" t="str">
        <f t="shared" si="269"/>
        <v>03/07/2020 07:43</v>
      </c>
      <c r="P4346" s="46">
        <f t="shared" si="270"/>
        <v>0.69097222221898846</v>
      </c>
      <c r="Q4346" s="48">
        <v>0</v>
      </c>
      <c r="R4346" s="47">
        <f t="shared" si="271"/>
        <v>994.99999999534339</v>
      </c>
      <c r="S4346" s="6" t="s">
        <v>44</v>
      </c>
      <c r="T4346" s="6" t="s">
        <v>1003</v>
      </c>
      <c r="U4346" s="6" t="s">
        <v>5496</v>
      </c>
      <c r="V4346" s="6" t="s">
        <v>5497</v>
      </c>
      <c r="W4346" s="7">
        <v>0</v>
      </c>
      <c r="X4346" s="7">
        <v>40</v>
      </c>
      <c r="Y4346" s="7">
        <v>0</v>
      </c>
      <c r="Z4346" s="7">
        <v>0</v>
      </c>
      <c r="AA4346" s="7">
        <v>0</v>
      </c>
      <c r="AB4346" s="7">
        <v>0</v>
      </c>
      <c r="AC4346" s="7">
        <v>0</v>
      </c>
      <c r="AD4346" s="7">
        <v>0</v>
      </c>
      <c r="AE4346">
        <v>24</v>
      </c>
      <c r="AF4346">
        <v>0</v>
      </c>
      <c r="AG4346">
        <v>0</v>
      </c>
      <c r="AH4346">
        <v>0</v>
      </c>
      <c r="AI4346">
        <v>0</v>
      </c>
      <c r="AJ4346">
        <v>8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</row>
    <row r="4347" spans="1:44" x14ac:dyDescent="0.25">
      <c r="A4347">
        <v>1567649</v>
      </c>
      <c r="B4347">
        <v>764441</v>
      </c>
      <c r="C4347">
        <v>22.073024525596701</v>
      </c>
      <c r="D4347">
        <v>39.7896099255831</v>
      </c>
      <c r="E4347" s="68" t="s">
        <v>1022</v>
      </c>
      <c r="F4347" s="8">
        <f>INDEX(Δεδομένα!$P:$P,MATCH('2020'!E4347,Δεδομένα!$O:$O,0))</f>
        <v>103</v>
      </c>
      <c r="G4347" s="6" t="s">
        <v>288</v>
      </c>
      <c r="H4347" s="2" t="str">
        <f>INDEX(Δεδομένα!B$1:B$51,MATCH('2020'!G4347,Δεδομένα!A$1:A$51,0))</f>
        <v>ΘΕΣΣΑΛΙΑΣ</v>
      </c>
      <c r="I4347" s="8">
        <f>INDEX(Δεδομένα!E$1:E$13,MATCH('2020'!H4347,Δεδομένα!D$1:D$13,0))</f>
        <v>6</v>
      </c>
      <c r="J4347" s="1">
        <v>44014</v>
      </c>
      <c r="K4347" s="6" t="s">
        <v>128</v>
      </c>
      <c r="L4347" s="36" t="str">
        <f t="shared" si="268"/>
        <v>02/07/2020 13:25</v>
      </c>
      <c r="M4347" s="1">
        <v>44014</v>
      </c>
      <c r="N4347" s="6" t="s">
        <v>412</v>
      </c>
      <c r="O4347" s="36" t="str">
        <f t="shared" si="269"/>
        <v>02/07/2020 14:56</v>
      </c>
      <c r="P4347" s="46">
        <f t="shared" si="270"/>
        <v>6.3194444439432118E-2</v>
      </c>
      <c r="Q4347" s="48">
        <v>0</v>
      </c>
      <c r="R4347" s="47">
        <f t="shared" si="271"/>
        <v>90.99999999278225</v>
      </c>
      <c r="S4347" s="6" t="s">
        <v>44</v>
      </c>
      <c r="T4347" s="6" t="s">
        <v>1026</v>
      </c>
      <c r="U4347" s="6" t="s">
        <v>44</v>
      </c>
      <c r="V4347" s="6" t="s">
        <v>4983</v>
      </c>
      <c r="W4347" s="7">
        <v>0</v>
      </c>
      <c r="X4347" s="7">
        <v>0</v>
      </c>
      <c r="Y4347" s="7">
        <v>0</v>
      </c>
      <c r="Z4347" s="7">
        <v>0</v>
      </c>
      <c r="AA4347" s="7">
        <v>2</v>
      </c>
      <c r="AB4347" s="7">
        <v>0</v>
      </c>
      <c r="AC4347" s="7">
        <v>0</v>
      </c>
      <c r="AD4347" s="7">
        <v>0</v>
      </c>
      <c r="AE4347">
        <v>2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</row>
    <row r="4348" spans="1:44" x14ac:dyDescent="0.25">
      <c r="A4348">
        <v>1567646</v>
      </c>
      <c r="B4348">
        <v>0</v>
      </c>
      <c r="C4348">
        <v>0</v>
      </c>
      <c r="D4348">
        <v>0</v>
      </c>
      <c r="E4348" s="68" t="s">
        <v>1022</v>
      </c>
      <c r="F4348" s="8">
        <f>INDEX(Δεδομένα!$P:$P,MATCH('2020'!E4348,Δεδομένα!$O:$O,0))</f>
        <v>103</v>
      </c>
      <c r="G4348" s="6" t="s">
        <v>288</v>
      </c>
      <c r="H4348" s="2" t="str">
        <f>INDEX(Δεδομένα!B$1:B$51,MATCH('2020'!G4348,Δεδομένα!A$1:A$51,0))</f>
        <v>ΘΕΣΣΑΛΙΑΣ</v>
      </c>
      <c r="I4348" s="8">
        <f>INDEX(Δεδομένα!E$1:E$13,MATCH('2020'!H4348,Δεδομένα!D$1:D$13,0))</f>
        <v>6</v>
      </c>
      <c r="J4348" s="1">
        <v>44014</v>
      </c>
      <c r="K4348" s="6" t="s">
        <v>79</v>
      </c>
      <c r="L4348" s="36" t="str">
        <f t="shared" si="268"/>
        <v>02/07/2020 21:15</v>
      </c>
      <c r="M4348" s="1">
        <v>44014</v>
      </c>
      <c r="N4348" s="6" t="s">
        <v>4788</v>
      </c>
      <c r="O4348" s="36" t="str">
        <f t="shared" si="269"/>
        <v>02/07/2020 22:12</v>
      </c>
      <c r="P4348" s="46">
        <f t="shared" si="270"/>
        <v>3.9583333338669036E-2</v>
      </c>
      <c r="Q4348" s="48">
        <v>0</v>
      </c>
      <c r="R4348" s="47">
        <f t="shared" si="271"/>
        <v>57.000000007683411</v>
      </c>
      <c r="S4348" s="6" t="s">
        <v>44</v>
      </c>
      <c r="T4348" s="6" t="s">
        <v>1026</v>
      </c>
      <c r="U4348" s="6" t="s">
        <v>44</v>
      </c>
      <c r="V4348" s="6" t="s">
        <v>4983</v>
      </c>
      <c r="W4348" s="7">
        <v>0</v>
      </c>
      <c r="X4348" s="7">
        <v>0</v>
      </c>
      <c r="Y4348" s="7">
        <v>0</v>
      </c>
      <c r="Z4348" s="7">
        <v>0</v>
      </c>
      <c r="AA4348" s="7">
        <v>0</v>
      </c>
      <c r="AB4348" s="7">
        <v>0.3</v>
      </c>
      <c r="AC4348" s="7">
        <v>1</v>
      </c>
      <c r="AD4348" s="7">
        <v>0</v>
      </c>
      <c r="AE4348">
        <v>2</v>
      </c>
      <c r="AF4348">
        <v>0</v>
      </c>
      <c r="AG4348">
        <v>0</v>
      </c>
      <c r="AH4348">
        <v>0</v>
      </c>
      <c r="AI4348">
        <v>0</v>
      </c>
      <c r="AJ4348">
        <v>1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</row>
    <row r="4349" spans="1:44" x14ac:dyDescent="0.25">
      <c r="A4349">
        <v>1609258</v>
      </c>
      <c r="B4349">
        <v>764604</v>
      </c>
      <c r="C4349">
        <v>26.502458913847299</v>
      </c>
      <c r="D4349">
        <v>39.139432032014803</v>
      </c>
      <c r="E4349" s="68" t="s">
        <v>494</v>
      </c>
      <c r="F4349" s="8">
        <f>INDEX(Δεδομένα!$P:$P,MATCH('2020'!E4349,Δεδομένα!$O:$O,0))</f>
        <v>196</v>
      </c>
      <c r="G4349" s="6" t="s">
        <v>495</v>
      </c>
      <c r="H4349" s="2" t="str">
        <f>INDEX(Δεδομένα!B$1:B$51,MATCH('2020'!G4349,Δεδομένα!A$1:A$51,0))</f>
        <v>ΒΟΡΕΙΟΥ ΑΙΓΑΙΟΥ</v>
      </c>
      <c r="I4349" s="8">
        <f>INDEX(Δεδομένα!E$1:E$13,MATCH('2020'!H4349,Δεδομένα!D$1:D$13,0))</f>
        <v>11</v>
      </c>
      <c r="J4349" s="1">
        <v>44014</v>
      </c>
      <c r="K4349" s="6" t="s">
        <v>5503</v>
      </c>
      <c r="L4349" s="36" t="str">
        <f t="shared" si="268"/>
        <v>02/07/2020 22:02</v>
      </c>
      <c r="M4349" s="1">
        <v>44014</v>
      </c>
      <c r="N4349" s="6" t="s">
        <v>5484</v>
      </c>
      <c r="O4349" s="36" t="str">
        <f t="shared" si="269"/>
        <v>02/07/2020 23:46</v>
      </c>
      <c r="P4349" s="46">
        <f t="shared" si="270"/>
        <v>7.2222222217533272E-2</v>
      </c>
      <c r="Q4349" s="48">
        <v>0</v>
      </c>
      <c r="R4349" s="47">
        <f t="shared" si="271"/>
        <v>103.99999999324791</v>
      </c>
      <c r="S4349" s="6" t="s">
        <v>44</v>
      </c>
      <c r="T4349" s="6" t="s">
        <v>499</v>
      </c>
      <c r="U4349" s="6" t="s">
        <v>500</v>
      </c>
      <c r="V4349" s="6" t="s">
        <v>5374</v>
      </c>
      <c r="W4349" s="7">
        <v>0</v>
      </c>
      <c r="X4349" s="7">
        <v>0</v>
      </c>
      <c r="Y4349" s="7">
        <v>0</v>
      </c>
      <c r="Z4349" s="7">
        <v>0</v>
      </c>
      <c r="AA4349" s="7">
        <v>0</v>
      </c>
      <c r="AB4349" s="7">
        <v>0.1</v>
      </c>
      <c r="AC4349" s="7">
        <v>0</v>
      </c>
      <c r="AD4349" s="7">
        <v>0</v>
      </c>
      <c r="AE4349">
        <v>6</v>
      </c>
      <c r="AF4349">
        <v>4</v>
      </c>
      <c r="AG4349">
        <v>2</v>
      </c>
      <c r="AH4349">
        <v>0</v>
      </c>
      <c r="AI4349">
        <v>0</v>
      </c>
      <c r="AJ4349">
        <v>3</v>
      </c>
      <c r="AK4349">
        <v>2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</row>
    <row r="4350" spans="1:44" x14ac:dyDescent="0.25">
      <c r="A4350">
        <v>1609248</v>
      </c>
      <c r="B4350">
        <v>764626</v>
      </c>
      <c r="C4350">
        <v>26.503476492233201</v>
      </c>
      <c r="D4350">
        <v>39.132433412863598</v>
      </c>
      <c r="E4350" s="68" t="s">
        <v>494</v>
      </c>
      <c r="F4350" s="8">
        <f>INDEX(Δεδομένα!$P:$P,MATCH('2020'!E4350,Δεδομένα!$O:$O,0))</f>
        <v>196</v>
      </c>
      <c r="G4350" s="6" t="s">
        <v>495</v>
      </c>
      <c r="H4350" s="2" t="str">
        <f>INDEX(Δεδομένα!B$1:B$51,MATCH('2020'!G4350,Δεδομένα!A$1:A$51,0))</f>
        <v>ΒΟΡΕΙΟΥ ΑΙΓΑΙΟΥ</v>
      </c>
      <c r="I4350" s="8">
        <f>INDEX(Δεδομένα!E$1:E$13,MATCH('2020'!H4350,Δεδομένα!D$1:D$13,0))</f>
        <v>11</v>
      </c>
      <c r="J4350" s="1">
        <v>44014</v>
      </c>
      <c r="K4350" s="6" t="s">
        <v>617</v>
      </c>
      <c r="L4350" s="36" t="str">
        <f t="shared" si="268"/>
        <v>02/07/2020 22:00</v>
      </c>
      <c r="M4350" s="1">
        <v>44014</v>
      </c>
      <c r="N4350" s="6" t="s">
        <v>1571</v>
      </c>
      <c r="O4350" s="36" t="str">
        <f t="shared" si="269"/>
        <v>02/07/2020 22:34</v>
      </c>
      <c r="P4350" s="46">
        <f t="shared" si="270"/>
        <v>2.3611111115314998E-2</v>
      </c>
      <c r="Q4350" s="48">
        <v>0</v>
      </c>
      <c r="R4350" s="47">
        <f t="shared" si="271"/>
        <v>34.000000006053597</v>
      </c>
      <c r="S4350" s="6" t="s">
        <v>44</v>
      </c>
      <c r="T4350" s="6" t="s">
        <v>499</v>
      </c>
      <c r="U4350" s="6" t="s">
        <v>500</v>
      </c>
      <c r="V4350" s="6" t="s">
        <v>500</v>
      </c>
      <c r="W4350" s="7">
        <v>0</v>
      </c>
      <c r="X4350" s="7">
        <v>0</v>
      </c>
      <c r="Y4350" s="7">
        <v>0</v>
      </c>
      <c r="Z4350" s="7">
        <v>0</v>
      </c>
      <c r="AA4350" s="7">
        <v>0</v>
      </c>
      <c r="AB4350" s="7">
        <v>0.01</v>
      </c>
      <c r="AC4350" s="7">
        <v>0</v>
      </c>
      <c r="AD4350" s="7">
        <v>0</v>
      </c>
      <c r="AE4350">
        <v>4</v>
      </c>
      <c r="AF4350">
        <v>0</v>
      </c>
      <c r="AG4350">
        <v>2</v>
      </c>
      <c r="AH4350">
        <v>0</v>
      </c>
      <c r="AI4350">
        <v>0</v>
      </c>
      <c r="AJ4350">
        <v>2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</row>
    <row r="4351" spans="1:44" x14ac:dyDescent="0.25">
      <c r="A4351">
        <v>1567542</v>
      </c>
      <c r="B4351">
        <v>764402</v>
      </c>
      <c r="C4351">
        <v>21.799882493010099</v>
      </c>
      <c r="D4351">
        <v>37.143720377534997</v>
      </c>
      <c r="E4351" s="68" t="s">
        <v>997</v>
      </c>
      <c r="F4351" s="8">
        <f>INDEX(Δεδομένα!$P:$P,MATCH('2020'!E4351,Δεδομένα!$O:$O,0))</f>
        <v>145</v>
      </c>
      <c r="G4351" s="6" t="s">
        <v>841</v>
      </c>
      <c r="H4351" s="2" t="str">
        <f>INDEX(Δεδομένα!B$1:B$51,MATCH('2020'!G4351,Δεδομένα!A$1:A$51,0))</f>
        <v>ΠΕΛΛΟΠΟΝΗΣΟΥ</v>
      </c>
      <c r="I4351" s="8">
        <f>INDEX(Δεδομένα!E$1:E$13,MATCH('2020'!H4351,Δεδομένα!D$1:D$13,0))</f>
        <v>8</v>
      </c>
      <c r="J4351" s="1">
        <v>44014</v>
      </c>
      <c r="K4351" s="6" t="s">
        <v>4348</v>
      </c>
      <c r="L4351" s="36" t="str">
        <f t="shared" si="268"/>
        <v>02/07/2020 09:58</v>
      </c>
      <c r="M4351" s="1">
        <v>44014</v>
      </c>
      <c r="N4351" s="6" t="s">
        <v>349</v>
      </c>
      <c r="O4351" s="36" t="str">
        <f t="shared" si="269"/>
        <v>02/07/2020 12:35</v>
      </c>
      <c r="P4351" s="46">
        <f t="shared" si="270"/>
        <v>0.10902777777664596</v>
      </c>
      <c r="Q4351" s="48">
        <v>0</v>
      </c>
      <c r="R4351" s="47">
        <f t="shared" si="271"/>
        <v>156.99999999837019</v>
      </c>
      <c r="S4351" s="6" t="s">
        <v>44</v>
      </c>
      <c r="T4351" s="6" t="s">
        <v>984</v>
      </c>
      <c r="U4351" s="6" t="s">
        <v>44</v>
      </c>
      <c r="V4351" s="6" t="s">
        <v>2602</v>
      </c>
      <c r="W4351" s="7">
        <v>0</v>
      </c>
      <c r="X4351" s="7">
        <v>0</v>
      </c>
      <c r="Y4351" s="7">
        <v>0</v>
      </c>
      <c r="Z4351" s="7">
        <v>0</v>
      </c>
      <c r="AA4351" s="7">
        <v>0</v>
      </c>
      <c r="AB4351" s="7">
        <v>1</v>
      </c>
      <c r="AC4351" s="7">
        <v>0</v>
      </c>
      <c r="AD4351" s="7">
        <v>0</v>
      </c>
      <c r="AE4351">
        <v>4</v>
      </c>
      <c r="AF4351">
        <v>0</v>
      </c>
      <c r="AG4351">
        <v>0</v>
      </c>
      <c r="AH4351">
        <v>0</v>
      </c>
      <c r="AI4351">
        <v>0</v>
      </c>
      <c r="AJ4351">
        <v>2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</row>
    <row r="4352" spans="1:44" x14ac:dyDescent="0.25">
      <c r="A4352">
        <v>1567763</v>
      </c>
      <c r="B4352">
        <v>764405</v>
      </c>
      <c r="C4352">
        <v>22.521855257181901</v>
      </c>
      <c r="D4352">
        <v>40.309893928685803</v>
      </c>
      <c r="E4352" s="68" t="s">
        <v>978</v>
      </c>
      <c r="F4352" s="8">
        <f>INDEX(Δεδομένα!$P:$P,MATCH('2020'!E4352,Δεδομένα!$O:$O,0))</f>
        <v>67</v>
      </c>
      <c r="G4352" s="6" t="s">
        <v>917</v>
      </c>
      <c r="H4352" s="2" t="str">
        <f>INDEX(Δεδομένα!B$1:B$51,MATCH('2020'!G4352,Δεδομένα!A$1:A$51,0))</f>
        <v>ΚΕΝΤΡΙΚΗΣ ΜΑΚΕΔΟΝΙΑΣ</v>
      </c>
      <c r="I4352" s="8">
        <f>INDEX(Δεδομένα!E$1:E$13,MATCH('2020'!H4352,Δεδομένα!D$1:D$13,0))</f>
        <v>3</v>
      </c>
      <c r="J4352" s="1">
        <v>44014</v>
      </c>
      <c r="K4352" s="6" t="s">
        <v>682</v>
      </c>
      <c r="L4352" s="36" t="str">
        <f t="shared" si="268"/>
        <v>02/07/2020 08:30</v>
      </c>
      <c r="M4352" s="1">
        <v>44014</v>
      </c>
      <c r="N4352" s="6" t="s">
        <v>3633</v>
      </c>
      <c r="O4352" s="36" t="str">
        <f t="shared" si="269"/>
        <v>02/07/2020 09:07</v>
      </c>
      <c r="P4352" s="46">
        <f t="shared" si="270"/>
        <v>2.5694444448163267E-2</v>
      </c>
      <c r="Q4352" s="48">
        <v>0</v>
      </c>
      <c r="R4352" s="47">
        <f t="shared" si="271"/>
        <v>37.000000005355105</v>
      </c>
      <c r="S4352" s="6" t="s">
        <v>44</v>
      </c>
      <c r="T4352" s="6" t="s">
        <v>980</v>
      </c>
      <c r="U4352" s="6" t="s">
        <v>2806</v>
      </c>
      <c r="V4352" s="6" t="s">
        <v>5487</v>
      </c>
      <c r="W4352" s="7">
        <v>0</v>
      </c>
      <c r="X4352" s="7">
        <v>0</v>
      </c>
      <c r="Y4352" s="7">
        <v>0</v>
      </c>
      <c r="Z4352" s="7">
        <v>0</v>
      </c>
      <c r="AA4352" s="7">
        <v>0</v>
      </c>
      <c r="AB4352" s="7">
        <v>0</v>
      </c>
      <c r="AC4352" s="7">
        <v>10</v>
      </c>
      <c r="AD4352" s="7">
        <v>0</v>
      </c>
      <c r="AE4352">
        <v>5</v>
      </c>
      <c r="AF4352">
        <v>0</v>
      </c>
      <c r="AG4352">
        <v>0</v>
      </c>
      <c r="AH4352">
        <v>0</v>
      </c>
      <c r="AI4352">
        <v>0</v>
      </c>
      <c r="AJ4352">
        <v>2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</row>
    <row r="4353" spans="1:44" x14ac:dyDescent="0.25">
      <c r="A4353">
        <v>1567765</v>
      </c>
      <c r="B4353">
        <v>764411</v>
      </c>
      <c r="C4353">
        <v>22.410350571741699</v>
      </c>
      <c r="D4353">
        <v>40.263490503768899</v>
      </c>
      <c r="E4353" s="68" t="s">
        <v>978</v>
      </c>
      <c r="F4353" s="8">
        <f>INDEX(Δεδομένα!$P:$P,MATCH('2020'!E4353,Δεδομένα!$O:$O,0))</f>
        <v>67</v>
      </c>
      <c r="G4353" s="6" t="s">
        <v>917</v>
      </c>
      <c r="H4353" s="2" t="str">
        <f>INDEX(Δεδομένα!B$1:B$51,MATCH('2020'!G4353,Δεδομένα!A$1:A$51,0))</f>
        <v>ΚΕΝΤΡΙΚΗΣ ΜΑΚΕΔΟΝΙΑΣ</v>
      </c>
      <c r="I4353" s="8">
        <f>INDEX(Δεδομένα!E$1:E$13,MATCH('2020'!H4353,Δεδομένα!D$1:D$13,0))</f>
        <v>3</v>
      </c>
      <c r="J4353" s="1">
        <v>44014</v>
      </c>
      <c r="K4353" s="6" t="s">
        <v>4999</v>
      </c>
      <c r="L4353" s="36" t="str">
        <f t="shared" si="268"/>
        <v>02/07/2020 11:13</v>
      </c>
      <c r="M4353" s="1">
        <v>44014</v>
      </c>
      <c r="N4353" s="6" t="s">
        <v>1321</v>
      </c>
      <c r="O4353" s="36" t="str">
        <f t="shared" si="269"/>
        <v>02/07/2020 13:42</v>
      </c>
      <c r="P4353" s="46">
        <f t="shared" si="270"/>
        <v>0.10347222221753327</v>
      </c>
      <c r="Q4353" s="48">
        <v>0</v>
      </c>
      <c r="R4353" s="47">
        <f t="shared" si="271"/>
        <v>148.99999999324791</v>
      </c>
      <c r="S4353" s="6" t="s">
        <v>44</v>
      </c>
      <c r="T4353" s="6" t="s">
        <v>980</v>
      </c>
      <c r="U4353" s="6" t="s">
        <v>5488</v>
      </c>
      <c r="V4353" s="6" t="s">
        <v>5489</v>
      </c>
      <c r="W4353" s="7">
        <v>0</v>
      </c>
      <c r="X4353" s="7">
        <v>1</v>
      </c>
      <c r="Y4353" s="7">
        <v>0</v>
      </c>
      <c r="Z4353" s="7">
        <v>0</v>
      </c>
      <c r="AA4353" s="7">
        <v>0</v>
      </c>
      <c r="AB4353" s="7">
        <v>17</v>
      </c>
      <c r="AC4353" s="7">
        <v>22</v>
      </c>
      <c r="AD4353" s="7">
        <v>0</v>
      </c>
      <c r="AE4353">
        <v>9</v>
      </c>
      <c r="AF4353">
        <v>0</v>
      </c>
      <c r="AG4353">
        <v>0</v>
      </c>
      <c r="AH4353">
        <v>0</v>
      </c>
      <c r="AI4353">
        <v>0</v>
      </c>
      <c r="AJ4353">
        <v>4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</row>
    <row r="4354" spans="1:44" x14ac:dyDescent="0.25">
      <c r="A4354">
        <v>1567762</v>
      </c>
      <c r="B4354">
        <v>764463</v>
      </c>
      <c r="C4354">
        <v>22.406801756103398</v>
      </c>
      <c r="D4354">
        <v>40.2674858714118</v>
      </c>
      <c r="E4354" s="68" t="s">
        <v>978</v>
      </c>
      <c r="F4354" s="8">
        <f>INDEX(Δεδομένα!$P:$P,MATCH('2020'!E4354,Δεδομένα!$O:$O,0))</f>
        <v>67</v>
      </c>
      <c r="G4354" s="6" t="s">
        <v>917</v>
      </c>
      <c r="H4354" s="2" t="str">
        <f>INDEX(Δεδομένα!B$1:B$51,MATCH('2020'!G4354,Δεδομένα!A$1:A$51,0))</f>
        <v>ΚΕΝΤΡΙΚΗΣ ΜΑΚΕΔΟΝΙΑΣ</v>
      </c>
      <c r="I4354" s="8">
        <f>INDEX(Δεδομένα!E$1:E$13,MATCH('2020'!H4354,Δεδομένα!D$1:D$13,0))</f>
        <v>3</v>
      </c>
      <c r="J4354" s="1">
        <v>44014</v>
      </c>
      <c r="K4354" s="6" t="s">
        <v>1289</v>
      </c>
      <c r="L4354" s="36" t="str">
        <f t="shared" si="268"/>
        <v>02/07/2020 14:48</v>
      </c>
      <c r="M4354" s="1">
        <v>44014</v>
      </c>
      <c r="N4354" s="6" t="s">
        <v>210</v>
      </c>
      <c r="O4354" s="36" t="str">
        <f t="shared" si="269"/>
        <v>02/07/2020 19:13</v>
      </c>
      <c r="P4354" s="46">
        <f t="shared" si="270"/>
        <v>0.18402777777373558</v>
      </c>
      <c r="Q4354" s="48">
        <v>0</v>
      </c>
      <c r="R4354" s="47">
        <f t="shared" si="271"/>
        <v>264.99999999417923</v>
      </c>
      <c r="S4354" s="6" t="s">
        <v>44</v>
      </c>
      <c r="T4354" s="6" t="s">
        <v>980</v>
      </c>
      <c r="U4354" s="6" t="s">
        <v>5488</v>
      </c>
      <c r="V4354" s="6" t="s">
        <v>5493</v>
      </c>
      <c r="W4354" s="7">
        <v>3</v>
      </c>
      <c r="X4354" s="7">
        <v>0</v>
      </c>
      <c r="Y4354" s="7">
        <v>0</v>
      </c>
      <c r="Z4354" s="7">
        <v>0</v>
      </c>
      <c r="AA4354" s="7">
        <v>0</v>
      </c>
      <c r="AB4354" s="7">
        <v>0</v>
      </c>
      <c r="AC4354" s="7">
        <v>0</v>
      </c>
      <c r="AD4354" s="7">
        <v>0</v>
      </c>
      <c r="AE4354">
        <v>4</v>
      </c>
      <c r="AF4354">
        <v>0</v>
      </c>
      <c r="AG4354">
        <v>0</v>
      </c>
      <c r="AH4354">
        <v>0</v>
      </c>
      <c r="AI4354">
        <v>0</v>
      </c>
      <c r="AJ4354">
        <v>2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</row>
    <row r="4355" spans="1:44" x14ac:dyDescent="0.25">
      <c r="A4355">
        <v>1567761</v>
      </c>
      <c r="B4355">
        <v>764493</v>
      </c>
      <c r="C4355">
        <v>22.540446651056801</v>
      </c>
      <c r="D4355">
        <v>40.2891697738999</v>
      </c>
      <c r="E4355" s="68" t="s">
        <v>978</v>
      </c>
      <c r="F4355" s="8">
        <f>INDEX(Δεδομένα!$P:$P,MATCH('2020'!E4355,Δεδομένα!$O:$O,0))</f>
        <v>67</v>
      </c>
      <c r="G4355" s="6" t="s">
        <v>917</v>
      </c>
      <c r="H4355" s="2" t="str">
        <f>INDEX(Δεδομένα!B$1:B$51,MATCH('2020'!G4355,Δεδομένα!A$1:A$51,0))</f>
        <v>ΚΕΝΤΡΙΚΗΣ ΜΑΚΕΔΟΝΙΑΣ</v>
      </c>
      <c r="I4355" s="8">
        <f>INDEX(Δεδομένα!E$1:E$13,MATCH('2020'!H4355,Δεδομένα!D$1:D$13,0))</f>
        <v>3</v>
      </c>
      <c r="J4355" s="1">
        <v>44014</v>
      </c>
      <c r="K4355" s="6" t="s">
        <v>405</v>
      </c>
      <c r="L4355" s="36" t="str">
        <f t="shared" ref="L4355:L4418" si="272">_xlfn.CONCAT(TEXT(J4355,"ηη/μμ/εεε")," ",TEXT(K4355,"ωω:λλ"))</f>
        <v>02/07/2020 16:27</v>
      </c>
      <c r="M4355" s="1">
        <v>44014</v>
      </c>
      <c r="N4355" s="6" t="s">
        <v>1698</v>
      </c>
      <c r="O4355" s="36" t="str">
        <f t="shared" ref="O4355:O4418" si="273">_xlfn.CONCAT(TEXT(M4355,"ηη/μμ/εεε")," ",TEXT(N4355,"ωω:λλ"))</f>
        <v>02/07/2020 17:54</v>
      </c>
      <c r="P4355" s="46">
        <f t="shared" ref="P4355:P4418" si="274">O4355-L4355</f>
        <v>6.0416666667151731E-2</v>
      </c>
      <c r="Q4355" s="48">
        <v>0</v>
      </c>
      <c r="R4355" s="47">
        <f t="shared" ref="R4355:R4418" si="275">P4355*(24*60)</f>
        <v>87.000000000698492</v>
      </c>
      <c r="S4355" s="6" t="s">
        <v>44</v>
      </c>
      <c r="T4355" s="6" t="s">
        <v>980</v>
      </c>
      <c r="U4355" s="6" t="s">
        <v>4802</v>
      </c>
      <c r="V4355" s="6" t="s">
        <v>5498</v>
      </c>
      <c r="W4355" s="7">
        <v>0</v>
      </c>
      <c r="X4355" s="7">
        <v>0</v>
      </c>
      <c r="Y4355" s="7">
        <v>0</v>
      </c>
      <c r="Z4355" s="7">
        <v>0</v>
      </c>
      <c r="AA4355" s="7">
        <v>0</v>
      </c>
      <c r="AB4355" s="7">
        <v>0</v>
      </c>
      <c r="AC4355" s="7">
        <v>4</v>
      </c>
      <c r="AD4355" s="7">
        <v>0</v>
      </c>
      <c r="AE4355">
        <v>5</v>
      </c>
      <c r="AF4355">
        <v>0</v>
      </c>
      <c r="AG4355">
        <v>0</v>
      </c>
      <c r="AH4355">
        <v>0</v>
      </c>
      <c r="AI4355">
        <v>0</v>
      </c>
      <c r="AJ4355">
        <v>2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</row>
    <row r="4356" spans="1:44" x14ac:dyDescent="0.25">
      <c r="A4356">
        <v>1573711</v>
      </c>
      <c r="B4356">
        <v>764462</v>
      </c>
      <c r="C4356">
        <v>25.317820907393099</v>
      </c>
      <c r="D4356">
        <v>41.0748278805262</v>
      </c>
      <c r="E4356" s="68" t="s">
        <v>946</v>
      </c>
      <c r="F4356" s="8">
        <f>INDEX(Δεδομένα!$P:$P,MATCH('2020'!E4356,Δεδομένα!$O:$O,0))</f>
        <v>19</v>
      </c>
      <c r="G4356" s="6" t="s">
        <v>64</v>
      </c>
      <c r="H4356" s="2" t="str">
        <f>INDEX(Δεδομένα!B$1:B$51,MATCH('2020'!G4356,Δεδομένα!A$1:A$51,0))</f>
        <v>ΑΝΑΤΟΛΙΚΗΣ ΜΑΚΕΔΟΝΙΑΣ ΚΑΙ ΘΡΑΚΗΣ</v>
      </c>
      <c r="I4356" s="8">
        <f>INDEX(Δεδομένα!E$1:E$13,MATCH('2020'!H4356,Δεδομένα!D$1:D$13,0))</f>
        <v>2</v>
      </c>
      <c r="J4356" s="1">
        <v>44014</v>
      </c>
      <c r="K4356" s="6" t="s">
        <v>1958</v>
      </c>
      <c r="L4356" s="36" t="str">
        <f t="shared" si="272"/>
        <v>02/07/2020 14:59</v>
      </c>
      <c r="M4356" s="1">
        <v>44014</v>
      </c>
      <c r="N4356" s="6" t="s">
        <v>231</v>
      </c>
      <c r="O4356" s="36" t="str">
        <f t="shared" si="273"/>
        <v>02/07/2020 17:20</v>
      </c>
      <c r="P4356" s="46">
        <f t="shared" si="274"/>
        <v>9.7916666665696539E-2</v>
      </c>
      <c r="Q4356" s="48">
        <v>0</v>
      </c>
      <c r="R4356" s="47">
        <f t="shared" si="275"/>
        <v>140.99999999860302</v>
      </c>
      <c r="S4356" s="6" t="s">
        <v>44</v>
      </c>
      <c r="T4356" s="6" t="s">
        <v>948</v>
      </c>
      <c r="U4356" s="6" t="s">
        <v>44</v>
      </c>
      <c r="V4356" s="6" t="s">
        <v>1617</v>
      </c>
      <c r="W4356" s="7">
        <v>0</v>
      </c>
      <c r="X4356" s="7">
        <v>0</v>
      </c>
      <c r="Y4356" s="7">
        <v>0</v>
      </c>
      <c r="Z4356" s="7">
        <v>5</v>
      </c>
      <c r="AA4356" s="7">
        <v>0</v>
      </c>
      <c r="AB4356" s="7">
        <v>0</v>
      </c>
      <c r="AC4356" s="7">
        <v>0</v>
      </c>
      <c r="AD4356" s="7">
        <v>0</v>
      </c>
      <c r="AE4356">
        <v>2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</row>
    <row r="4357" spans="1:44" x14ac:dyDescent="0.25">
      <c r="A4357">
        <v>1573716</v>
      </c>
      <c r="B4357">
        <v>764501</v>
      </c>
      <c r="C4357">
        <v>25.651955025032098</v>
      </c>
      <c r="D4357">
        <v>41.007173056598099</v>
      </c>
      <c r="E4357" s="68" t="s">
        <v>1219</v>
      </c>
      <c r="F4357" s="8">
        <f>INDEX(Δεδομένα!$P:$P,MATCH('2020'!E4357,Δεδομένα!$O:$O,0))</f>
        <v>20</v>
      </c>
      <c r="G4357" s="6" t="s">
        <v>64</v>
      </c>
      <c r="H4357" s="2" t="str">
        <f>INDEX(Δεδομένα!B$1:B$51,MATCH('2020'!G4357,Δεδομένα!A$1:A$51,0))</f>
        <v>ΑΝΑΤΟΛΙΚΗΣ ΜΑΚΕΔΟΝΙΑΣ ΚΑΙ ΘΡΑΚΗΣ</v>
      </c>
      <c r="I4357" s="8">
        <f>INDEX(Δεδομένα!E$1:E$13,MATCH('2020'!H4357,Δεδομένα!D$1:D$13,0))</f>
        <v>2</v>
      </c>
      <c r="J4357" s="1">
        <v>44014</v>
      </c>
      <c r="K4357" s="6" t="s">
        <v>1463</v>
      </c>
      <c r="L4357" s="36" t="str">
        <f t="shared" si="272"/>
        <v>02/07/2020 16:58</v>
      </c>
      <c r="M4357" s="1">
        <v>44014</v>
      </c>
      <c r="N4357" s="6" t="s">
        <v>1306</v>
      </c>
      <c r="O4357" s="36" t="str">
        <f t="shared" si="273"/>
        <v>02/07/2020 17:33</v>
      </c>
      <c r="P4357" s="46">
        <f t="shared" si="274"/>
        <v>2.4305555554747116E-2</v>
      </c>
      <c r="Q4357" s="48">
        <v>0</v>
      </c>
      <c r="R4357" s="47">
        <f t="shared" si="275"/>
        <v>34.999999998835847</v>
      </c>
      <c r="S4357" s="6" t="s">
        <v>44</v>
      </c>
      <c r="T4357" s="6" t="s">
        <v>72</v>
      </c>
      <c r="U4357" s="6" t="s">
        <v>44</v>
      </c>
      <c r="V4357" s="6" t="s">
        <v>5501</v>
      </c>
      <c r="W4357" s="7">
        <v>0</v>
      </c>
      <c r="X4357" s="7">
        <v>0</v>
      </c>
      <c r="Y4357" s="7">
        <v>0</v>
      </c>
      <c r="Z4357" s="7">
        <v>1</v>
      </c>
      <c r="AA4357" s="7">
        <v>0</v>
      </c>
      <c r="AB4357" s="7">
        <v>0</v>
      </c>
      <c r="AC4357" s="7">
        <v>0</v>
      </c>
      <c r="AD4357" s="7">
        <v>0</v>
      </c>
      <c r="AE4357">
        <v>2</v>
      </c>
      <c r="AF4357">
        <v>0</v>
      </c>
      <c r="AG4357">
        <v>0</v>
      </c>
      <c r="AH4357">
        <v>0</v>
      </c>
      <c r="AI4357">
        <v>0</v>
      </c>
      <c r="AJ4357">
        <v>1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</row>
    <row r="4358" spans="1:44" x14ac:dyDescent="0.25">
      <c r="A4358">
        <v>1573730</v>
      </c>
      <c r="B4358">
        <v>764511</v>
      </c>
      <c r="C4358">
        <v>25.286940945140302</v>
      </c>
      <c r="D4358">
        <v>41.027395596680599</v>
      </c>
      <c r="E4358" s="68" t="s">
        <v>946</v>
      </c>
      <c r="F4358" s="8">
        <f>INDEX(Δεδομένα!$P:$P,MATCH('2020'!E4358,Δεδομένα!$O:$O,0))</f>
        <v>19</v>
      </c>
      <c r="G4358" s="6" t="s">
        <v>64</v>
      </c>
      <c r="H4358" s="2" t="str">
        <f>INDEX(Δεδομένα!B$1:B$51,MATCH('2020'!G4358,Δεδομένα!A$1:A$51,0))</f>
        <v>ΑΝΑΤΟΛΙΚΗΣ ΜΑΚΕΔΟΝΙΑΣ ΚΑΙ ΘΡΑΚΗΣ</v>
      </c>
      <c r="I4358" s="8">
        <f>INDEX(Δεδομένα!E$1:E$13,MATCH('2020'!H4358,Δεδομένα!D$1:D$13,0))</f>
        <v>2</v>
      </c>
      <c r="J4358" s="1">
        <v>44014</v>
      </c>
      <c r="K4358" s="6" t="s">
        <v>2211</v>
      </c>
      <c r="L4358" s="36" t="str">
        <f t="shared" si="272"/>
        <v>02/07/2020 17:24</v>
      </c>
      <c r="M4358" s="1">
        <v>44014</v>
      </c>
      <c r="N4358" s="6" t="s">
        <v>1187</v>
      </c>
      <c r="O4358" s="36" t="str">
        <f t="shared" si="273"/>
        <v>02/07/2020 18:39</v>
      </c>
      <c r="P4358" s="46">
        <f t="shared" si="274"/>
        <v>5.2083333335758653E-2</v>
      </c>
      <c r="Q4358" s="48">
        <v>0</v>
      </c>
      <c r="R4358" s="47">
        <f t="shared" si="275"/>
        <v>75.00000000349246</v>
      </c>
      <c r="S4358" s="6" t="s">
        <v>44</v>
      </c>
      <c r="T4358" s="6" t="s">
        <v>948</v>
      </c>
      <c r="U4358" s="6" t="s">
        <v>4098</v>
      </c>
      <c r="V4358" s="6" t="s">
        <v>1805</v>
      </c>
      <c r="W4358" s="7">
        <v>0</v>
      </c>
      <c r="X4358" s="7">
        <v>0</v>
      </c>
      <c r="Y4358" s="7">
        <v>0</v>
      </c>
      <c r="Z4358" s="7">
        <v>3</v>
      </c>
      <c r="AA4358" s="7">
        <v>0</v>
      </c>
      <c r="AB4358" s="7">
        <v>0</v>
      </c>
      <c r="AC4358" s="7">
        <v>8</v>
      </c>
      <c r="AD4358" s="7">
        <v>0</v>
      </c>
      <c r="AE4358">
        <v>8</v>
      </c>
      <c r="AF4358">
        <v>0</v>
      </c>
      <c r="AG4358">
        <v>0</v>
      </c>
      <c r="AH4358">
        <v>0</v>
      </c>
      <c r="AI4358">
        <v>0</v>
      </c>
      <c r="AJ4358">
        <v>5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</row>
    <row r="4359" spans="1:44" x14ac:dyDescent="0.25">
      <c r="A4359">
        <v>1568309</v>
      </c>
      <c r="B4359">
        <v>764798</v>
      </c>
      <c r="C4359">
        <v>21.2711181640625</v>
      </c>
      <c r="D4359">
        <v>38.491752624511697</v>
      </c>
      <c r="E4359" s="68" t="s">
        <v>334</v>
      </c>
      <c r="F4359" s="8">
        <f>INDEX(Δεδομένα!$P:$P,MATCH('2020'!E4359,Δεδομένα!$O:$O,0))</f>
        <v>127</v>
      </c>
      <c r="G4359" s="6" t="s">
        <v>335</v>
      </c>
      <c r="H4359" s="2" t="str">
        <f>INDEX(Δεδομένα!B$1:B$51,MATCH('2020'!G4359,Δεδομένα!A$1:A$51,0))</f>
        <v>ΔΥΤΙΚΗΣ ΕΛΛΑΔΟΣ</v>
      </c>
      <c r="I4359" s="8">
        <f>INDEX(Δεδομένα!E$1:E$13,MATCH('2020'!H4359,Δεδομένα!D$1:D$13,0))</f>
        <v>7</v>
      </c>
      <c r="J4359" s="1">
        <v>44015</v>
      </c>
      <c r="K4359" s="6" t="s">
        <v>2801</v>
      </c>
      <c r="L4359" s="36" t="str">
        <f t="shared" si="272"/>
        <v>03/07/2020 14:14</v>
      </c>
      <c r="M4359" s="1">
        <v>44016</v>
      </c>
      <c r="N4359" s="6" t="s">
        <v>111</v>
      </c>
      <c r="O4359" s="36" t="str">
        <f t="shared" si="273"/>
        <v>04/07/2020 12:25</v>
      </c>
      <c r="P4359" s="46">
        <f t="shared" si="274"/>
        <v>0.92430555555620231</v>
      </c>
      <c r="Q4359" s="48">
        <v>0</v>
      </c>
      <c r="R4359" s="47">
        <f t="shared" si="275"/>
        <v>1331.0000000009313</v>
      </c>
      <c r="S4359" s="6" t="s">
        <v>44</v>
      </c>
      <c r="T4359" s="6" t="s">
        <v>343</v>
      </c>
      <c r="U4359" s="6" t="s">
        <v>344</v>
      </c>
      <c r="V4359" s="6" t="s">
        <v>5513</v>
      </c>
      <c r="W4359" s="7">
        <v>0</v>
      </c>
      <c r="X4359" s="7">
        <v>4</v>
      </c>
      <c r="Y4359" s="7">
        <v>0</v>
      </c>
      <c r="Z4359" s="7">
        <v>0</v>
      </c>
      <c r="AA4359" s="7">
        <v>0</v>
      </c>
      <c r="AB4359" s="7">
        <v>0</v>
      </c>
      <c r="AC4359" s="7">
        <v>0</v>
      </c>
      <c r="AD4359" s="7">
        <v>0</v>
      </c>
      <c r="AE4359">
        <v>18</v>
      </c>
      <c r="AF4359">
        <v>0</v>
      </c>
      <c r="AG4359">
        <v>0</v>
      </c>
      <c r="AH4359">
        <v>0</v>
      </c>
      <c r="AI4359">
        <v>0</v>
      </c>
      <c r="AJ4359">
        <v>9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</row>
    <row r="4360" spans="1:44" x14ac:dyDescent="0.25">
      <c r="A4360">
        <v>1569150</v>
      </c>
      <c r="B4360">
        <v>764810</v>
      </c>
      <c r="C4360">
        <v>21.645578506259199</v>
      </c>
      <c r="D4360">
        <v>38.547590544295602</v>
      </c>
      <c r="E4360" s="68" t="s">
        <v>1361</v>
      </c>
      <c r="F4360" s="8">
        <f>INDEX(Δεδομένα!$P:$P,MATCH('2020'!E4360,Δεδομένα!$O:$O,0))</f>
        <v>129</v>
      </c>
      <c r="G4360" s="6" t="s">
        <v>335</v>
      </c>
      <c r="H4360" s="2" t="str">
        <f>INDEX(Δεδομένα!B$1:B$51,MATCH('2020'!G4360,Δεδομένα!A$1:A$51,0))</f>
        <v>ΔΥΤΙΚΗΣ ΕΛΛΑΔΟΣ</v>
      </c>
      <c r="I4360" s="8">
        <f>INDEX(Δεδομένα!E$1:E$13,MATCH('2020'!H4360,Δεδομένα!D$1:D$13,0))</f>
        <v>7</v>
      </c>
      <c r="J4360" s="1">
        <v>44015</v>
      </c>
      <c r="K4360" s="6" t="s">
        <v>669</v>
      </c>
      <c r="L4360" s="36" t="str">
        <f t="shared" si="272"/>
        <v>03/07/2020 15:06</v>
      </c>
      <c r="M4360" s="1">
        <v>44015</v>
      </c>
      <c r="N4360" s="6" t="s">
        <v>280</v>
      </c>
      <c r="O4360" s="36" t="str">
        <f t="shared" si="273"/>
        <v>03/07/2020 15:25</v>
      </c>
      <c r="P4360" s="46">
        <f t="shared" si="274"/>
        <v>1.3194444443797693E-2</v>
      </c>
      <c r="Q4360" s="48">
        <v>0</v>
      </c>
      <c r="R4360" s="47">
        <f t="shared" si="275"/>
        <v>18.999999999068677</v>
      </c>
      <c r="S4360" s="6" t="s">
        <v>44</v>
      </c>
      <c r="T4360" s="6" t="s">
        <v>1362</v>
      </c>
      <c r="U4360" s="6" t="s">
        <v>3703</v>
      </c>
      <c r="V4360" s="6" t="s">
        <v>5517</v>
      </c>
      <c r="W4360" s="7">
        <v>0</v>
      </c>
      <c r="X4360" s="7">
        <v>0</v>
      </c>
      <c r="Y4360" s="7">
        <v>0</v>
      </c>
      <c r="Z4360" s="7">
        <v>0</v>
      </c>
      <c r="AA4360" s="7">
        <v>0</v>
      </c>
      <c r="AB4360" s="7">
        <v>0.03</v>
      </c>
      <c r="AC4360" s="7">
        <v>0</v>
      </c>
      <c r="AD4360" s="7">
        <v>0</v>
      </c>
      <c r="AE4360">
        <v>4</v>
      </c>
      <c r="AF4360">
        <v>0</v>
      </c>
      <c r="AG4360">
        <v>0</v>
      </c>
      <c r="AH4360">
        <v>0</v>
      </c>
      <c r="AI4360">
        <v>0</v>
      </c>
      <c r="AJ4360">
        <v>2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</row>
    <row r="4361" spans="1:44" x14ac:dyDescent="0.25">
      <c r="A4361">
        <v>1571580</v>
      </c>
      <c r="B4361">
        <v>764736</v>
      </c>
      <c r="C4361">
        <v>22.1599177646318</v>
      </c>
      <c r="D4361">
        <v>37.308106045665397</v>
      </c>
      <c r="E4361" s="68" t="s">
        <v>931</v>
      </c>
      <c r="F4361" s="8">
        <f>INDEX(Δεδομένα!$P:$P,MATCH('2020'!E4361,Δεδομένα!$O:$O,0))</f>
        <v>141</v>
      </c>
      <c r="G4361" s="6" t="s">
        <v>932</v>
      </c>
      <c r="H4361" s="2" t="str">
        <f>INDEX(Δεδομένα!B$1:B$51,MATCH('2020'!G4361,Δεδομένα!A$1:A$51,0))</f>
        <v>ΠΕΛΛΟΠΟΝΗΣΟΥ</v>
      </c>
      <c r="I4361" s="8">
        <f>INDEX(Δεδομένα!E$1:E$13,MATCH('2020'!H4361,Δεδομένα!D$1:D$13,0))</f>
        <v>8</v>
      </c>
      <c r="J4361" s="1">
        <v>44015</v>
      </c>
      <c r="K4361" s="6" t="s">
        <v>4337</v>
      </c>
      <c r="L4361" s="36" t="str">
        <f t="shared" si="272"/>
        <v>03/07/2020 11:27</v>
      </c>
      <c r="M4361" s="1">
        <v>44018</v>
      </c>
      <c r="N4361" s="6" t="s">
        <v>939</v>
      </c>
      <c r="O4361" s="36" t="str">
        <f t="shared" si="273"/>
        <v>06/07/2020 19:21</v>
      </c>
      <c r="P4361" s="49">
        <f t="shared" si="274"/>
        <v>3.3291666666700621</v>
      </c>
      <c r="Q4361" s="50">
        <f>3*24</f>
        <v>72</v>
      </c>
      <c r="R4361" s="47">
        <f t="shared" si="275"/>
        <v>4794.0000000048894</v>
      </c>
      <c r="S4361" s="6" t="s">
        <v>44</v>
      </c>
      <c r="T4361" s="6" t="s">
        <v>934</v>
      </c>
      <c r="U4361" s="6" t="s">
        <v>1516</v>
      </c>
      <c r="V4361" s="6" t="s">
        <v>5508</v>
      </c>
      <c r="W4361" s="7">
        <v>0</v>
      </c>
      <c r="X4361" s="7">
        <v>38</v>
      </c>
      <c r="Y4361" s="7">
        <v>0</v>
      </c>
      <c r="Z4361" s="7">
        <v>0</v>
      </c>
      <c r="AA4361" s="7">
        <v>0</v>
      </c>
      <c r="AB4361" s="7">
        <v>0</v>
      </c>
      <c r="AC4361" s="7">
        <v>0</v>
      </c>
      <c r="AD4361" s="7">
        <v>0</v>
      </c>
      <c r="AE4361">
        <v>28</v>
      </c>
      <c r="AF4361">
        <v>14</v>
      </c>
      <c r="AG4361">
        <v>0</v>
      </c>
      <c r="AH4361">
        <v>0</v>
      </c>
      <c r="AI4361">
        <v>3</v>
      </c>
      <c r="AJ4361">
        <v>14</v>
      </c>
      <c r="AK4361">
        <v>0</v>
      </c>
      <c r="AL4361">
        <v>3</v>
      </c>
      <c r="AM4361">
        <v>1</v>
      </c>
      <c r="AN4361">
        <v>1</v>
      </c>
      <c r="AO4361">
        <v>0</v>
      </c>
      <c r="AP4361">
        <v>0</v>
      </c>
      <c r="AQ4361">
        <v>3</v>
      </c>
      <c r="AR4361">
        <v>0</v>
      </c>
    </row>
    <row r="4362" spans="1:44" x14ac:dyDescent="0.25">
      <c r="A4362">
        <v>1569165</v>
      </c>
      <c r="B4362">
        <v>764870</v>
      </c>
      <c r="C4362">
        <v>22.1254950812638</v>
      </c>
      <c r="D4362">
        <v>37.422715360458099</v>
      </c>
      <c r="E4362" s="68" t="s">
        <v>931</v>
      </c>
      <c r="F4362" s="8">
        <f>INDEX(Δεδομένα!$P:$P,MATCH('2020'!E4362,Δεδομένα!$O:$O,0))</f>
        <v>141</v>
      </c>
      <c r="G4362" s="6" t="s">
        <v>932</v>
      </c>
      <c r="H4362" s="2" t="str">
        <f>INDEX(Δεδομένα!B$1:B$51,MATCH('2020'!G4362,Δεδομένα!A$1:A$51,0))</f>
        <v>ΠΕΛΛΟΠΟΝΗΣΟΥ</v>
      </c>
      <c r="I4362" s="8">
        <f>INDEX(Δεδομένα!E$1:E$13,MATCH('2020'!H4362,Δεδομένα!D$1:D$13,0))</f>
        <v>8</v>
      </c>
      <c r="J4362" s="1">
        <v>44015</v>
      </c>
      <c r="K4362" s="6" t="s">
        <v>2605</v>
      </c>
      <c r="L4362" s="36" t="str">
        <f t="shared" si="272"/>
        <v>03/07/2020 18:03</v>
      </c>
      <c r="M4362" s="1">
        <v>44015</v>
      </c>
      <c r="N4362" s="6" t="s">
        <v>2879</v>
      </c>
      <c r="O4362" s="36" t="str">
        <f t="shared" si="273"/>
        <v>03/07/2020 19:01</v>
      </c>
      <c r="P4362" s="46">
        <f t="shared" si="274"/>
        <v>4.0277777778101154E-2</v>
      </c>
      <c r="Q4362" s="48">
        <v>0</v>
      </c>
      <c r="R4362" s="47">
        <f t="shared" si="275"/>
        <v>58.000000000465661</v>
      </c>
      <c r="S4362" s="6" t="s">
        <v>44</v>
      </c>
      <c r="T4362" s="6" t="s">
        <v>934</v>
      </c>
      <c r="U4362" s="6" t="s">
        <v>44</v>
      </c>
      <c r="V4362" s="6" t="s">
        <v>5528</v>
      </c>
      <c r="W4362" s="7">
        <v>0</v>
      </c>
      <c r="X4362" s="7">
        <v>0</v>
      </c>
      <c r="Y4362" s="7">
        <v>0</v>
      </c>
      <c r="Z4362" s="7">
        <v>2</v>
      </c>
      <c r="AA4362" s="7">
        <v>0</v>
      </c>
      <c r="AB4362" s="7">
        <v>0</v>
      </c>
      <c r="AC4362" s="7">
        <v>0</v>
      </c>
      <c r="AD4362" s="7">
        <v>0</v>
      </c>
      <c r="AE4362">
        <v>8</v>
      </c>
      <c r="AF4362">
        <v>0</v>
      </c>
      <c r="AG4362">
        <v>0</v>
      </c>
      <c r="AH4362">
        <v>0</v>
      </c>
      <c r="AI4362">
        <v>0</v>
      </c>
      <c r="AJ4362">
        <v>4</v>
      </c>
      <c r="AK4362">
        <v>0</v>
      </c>
      <c r="AL4362">
        <v>1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</row>
    <row r="4363" spans="1:44" x14ac:dyDescent="0.25">
      <c r="A4363">
        <v>1568183</v>
      </c>
      <c r="B4363">
        <v>764836</v>
      </c>
      <c r="C4363">
        <v>23.3674246574707</v>
      </c>
      <c r="D4363">
        <v>38.368768159473603</v>
      </c>
      <c r="E4363" s="68" t="s">
        <v>845</v>
      </c>
      <c r="F4363" s="8">
        <f>INDEX(Δεδομένα!$P:$P,MATCH('2020'!E4363,Δεδομένα!$O:$O,0))</f>
        <v>176</v>
      </c>
      <c r="G4363" s="6" t="s">
        <v>846</v>
      </c>
      <c r="H4363" s="2" t="str">
        <f>INDEX(Δεδομένα!B$1:B$51,MATCH('2020'!G4363,Δεδομένα!A$1:A$51,0))</f>
        <v>ΣΤΕΡΕΑΣ ΕΛΛΑΔΟΣ</v>
      </c>
      <c r="I4363" s="8">
        <f>INDEX(Δεδομένα!E$1:E$13,MATCH('2020'!H4363,Δεδομένα!D$1:D$13,0))</f>
        <v>9</v>
      </c>
      <c r="J4363" s="1">
        <v>44015</v>
      </c>
      <c r="K4363" s="6" t="s">
        <v>198</v>
      </c>
      <c r="L4363" s="36" t="str">
        <f t="shared" si="272"/>
        <v>03/07/2020 16:30</v>
      </c>
      <c r="M4363" s="1">
        <v>44015</v>
      </c>
      <c r="N4363" s="6" t="s">
        <v>149</v>
      </c>
      <c r="O4363" s="36" t="str">
        <f t="shared" si="273"/>
        <v>03/07/2020 17:10</v>
      </c>
      <c r="P4363" s="46">
        <f t="shared" si="274"/>
        <v>2.7777777781011537E-2</v>
      </c>
      <c r="Q4363" s="48">
        <v>0</v>
      </c>
      <c r="R4363" s="47">
        <f t="shared" si="275"/>
        <v>40.000000004656613</v>
      </c>
      <c r="S4363" s="6" t="s">
        <v>44</v>
      </c>
      <c r="T4363" s="6" t="s">
        <v>849</v>
      </c>
      <c r="U4363" s="6" t="s">
        <v>2567</v>
      </c>
      <c r="V4363" s="6" t="s">
        <v>5522</v>
      </c>
      <c r="W4363" s="7">
        <v>0</v>
      </c>
      <c r="X4363" s="7">
        <v>0</v>
      </c>
      <c r="Y4363" s="7">
        <v>0</v>
      </c>
      <c r="Z4363" s="7">
        <v>0</v>
      </c>
      <c r="AA4363" s="7">
        <v>0</v>
      </c>
      <c r="AB4363" s="7">
        <v>0</v>
      </c>
      <c r="AC4363" s="7">
        <v>7</v>
      </c>
      <c r="AD4363" s="7">
        <v>0</v>
      </c>
      <c r="AE4363">
        <v>4</v>
      </c>
      <c r="AF4363">
        <v>0</v>
      </c>
      <c r="AG4363">
        <v>0</v>
      </c>
      <c r="AH4363">
        <v>0</v>
      </c>
      <c r="AI4363">
        <v>0</v>
      </c>
      <c r="AJ4363">
        <v>2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</row>
    <row r="4364" spans="1:44" x14ac:dyDescent="0.25">
      <c r="A4364">
        <v>1568093</v>
      </c>
      <c r="B4364">
        <v>764688</v>
      </c>
      <c r="C4364">
        <v>26.3090561365421</v>
      </c>
      <c r="D4364">
        <v>41.706821507971</v>
      </c>
      <c r="E4364" s="68" t="s">
        <v>1223</v>
      </c>
      <c r="F4364" s="8">
        <f>INDEX(Δεδομένα!$P:$P,MATCH('2020'!E4364,Δεδομένα!$O:$O,0))</f>
        <v>36</v>
      </c>
      <c r="G4364" s="6" t="s">
        <v>148</v>
      </c>
      <c r="H4364" s="2" t="str">
        <f>INDEX(Δεδομένα!B$1:B$51,MATCH('2020'!G4364,Δεδομένα!A$1:A$51,0))</f>
        <v>ΑΝΑΤΟΛΙΚΗΣ ΜΑΚΕΔΟΝΙΑΣ ΚΑΙ ΘΡΑΚΗΣ</v>
      </c>
      <c r="I4364" s="8">
        <f>INDEX(Δεδομένα!E$1:E$13,MATCH('2020'!H4364,Δεδομένα!D$1:D$13,0))</f>
        <v>2</v>
      </c>
      <c r="J4364" s="1">
        <v>44015</v>
      </c>
      <c r="K4364" s="6" t="s">
        <v>2453</v>
      </c>
      <c r="L4364" s="36" t="str">
        <f t="shared" si="272"/>
        <v>03/07/2020 08:55</v>
      </c>
      <c r="M4364" s="1">
        <v>44015</v>
      </c>
      <c r="N4364" s="6" t="s">
        <v>3520</v>
      </c>
      <c r="O4364" s="36" t="str">
        <f t="shared" si="273"/>
        <v>03/07/2020 09:24</v>
      </c>
      <c r="P4364" s="46">
        <f t="shared" si="274"/>
        <v>2.0138888889050577E-2</v>
      </c>
      <c r="Q4364" s="48">
        <v>0</v>
      </c>
      <c r="R4364" s="47">
        <f t="shared" si="275"/>
        <v>29.000000000232831</v>
      </c>
      <c r="S4364" s="6" t="s">
        <v>44</v>
      </c>
      <c r="T4364" s="6" t="s">
        <v>1119</v>
      </c>
      <c r="U4364" s="6" t="s">
        <v>1937</v>
      </c>
      <c r="V4364" s="6" t="s">
        <v>5506</v>
      </c>
      <c r="W4364" s="7">
        <v>0</v>
      </c>
      <c r="X4364" s="7">
        <v>0</v>
      </c>
      <c r="Y4364" s="7">
        <v>0</v>
      </c>
      <c r="Z4364" s="7">
        <v>2</v>
      </c>
      <c r="AA4364" s="7">
        <v>0</v>
      </c>
      <c r="AB4364" s="7">
        <v>0</v>
      </c>
      <c r="AC4364" s="7">
        <v>0</v>
      </c>
      <c r="AD4364" s="7">
        <v>0</v>
      </c>
      <c r="AE4364">
        <v>2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</row>
    <row r="4365" spans="1:44" x14ac:dyDescent="0.25">
      <c r="A4365">
        <v>1567854</v>
      </c>
      <c r="B4365">
        <v>764820</v>
      </c>
      <c r="C4365">
        <v>21.819612706950402</v>
      </c>
      <c r="D4365">
        <v>38.926641448136898</v>
      </c>
      <c r="E4365" s="68" t="s">
        <v>1832</v>
      </c>
      <c r="F4365" s="8">
        <f>INDEX(Δεδομένα!$P:$P,MATCH('2020'!E4365,Δεδομένα!$O:$O,0))</f>
        <v>169</v>
      </c>
      <c r="G4365" s="6" t="s">
        <v>1833</v>
      </c>
      <c r="H4365" s="2" t="str">
        <f>INDEX(Δεδομένα!B$1:B$51,MATCH('2020'!G4365,Δεδομένα!A$1:A$51,0))</f>
        <v>ΣΤΕΡΕΑΣ ΕΛΛΑΔΟΣ</v>
      </c>
      <c r="I4365" s="8">
        <f>INDEX(Δεδομένα!E$1:E$13,MATCH('2020'!H4365,Δεδομένα!D$1:D$13,0))</f>
        <v>9</v>
      </c>
      <c r="J4365" s="1">
        <v>44015</v>
      </c>
      <c r="K4365" s="6" t="s">
        <v>104</v>
      </c>
      <c r="L4365" s="36" t="str">
        <f t="shared" si="272"/>
        <v>03/07/2020 15:30</v>
      </c>
      <c r="M4365" s="1">
        <v>44015</v>
      </c>
      <c r="N4365" s="6" t="s">
        <v>2128</v>
      </c>
      <c r="O4365" s="36" t="str">
        <f t="shared" si="273"/>
        <v>03/07/2020 18:34</v>
      </c>
      <c r="P4365" s="46">
        <f t="shared" si="274"/>
        <v>0.12777777777228039</v>
      </c>
      <c r="Q4365" s="48">
        <v>0</v>
      </c>
      <c r="R4365" s="47">
        <f t="shared" si="275"/>
        <v>183.99999999208376</v>
      </c>
      <c r="S4365" s="6" t="s">
        <v>44</v>
      </c>
      <c r="T4365" s="6" t="s">
        <v>1834</v>
      </c>
      <c r="U4365" s="6" t="s">
        <v>5519</v>
      </c>
      <c r="V4365" s="6" t="s">
        <v>5520</v>
      </c>
      <c r="W4365" s="7">
        <v>0</v>
      </c>
      <c r="X4365" s="7">
        <v>0.1</v>
      </c>
      <c r="Y4365" s="7">
        <v>0</v>
      </c>
      <c r="Z4365" s="7">
        <v>0</v>
      </c>
      <c r="AA4365" s="7">
        <v>0</v>
      </c>
      <c r="AB4365" s="7">
        <v>0</v>
      </c>
      <c r="AC4365" s="7">
        <v>0</v>
      </c>
      <c r="AD4365" s="7">
        <v>0</v>
      </c>
      <c r="AE4365">
        <v>2</v>
      </c>
      <c r="AF4365" t="s">
        <v>44</v>
      </c>
      <c r="AG4365">
        <v>0</v>
      </c>
      <c r="AH4365">
        <v>0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</row>
    <row r="4366" spans="1:44" x14ac:dyDescent="0.25">
      <c r="A4366">
        <v>1569263</v>
      </c>
      <c r="B4366">
        <v>764880</v>
      </c>
      <c r="C4366">
        <v>21.251909364513001</v>
      </c>
      <c r="D4366">
        <v>37.857877695860701</v>
      </c>
      <c r="E4366" s="68" t="s">
        <v>925</v>
      </c>
      <c r="F4366" s="8">
        <f>INDEX(Δεδομένα!$P:$P,MATCH('2020'!E4366,Δεδομένα!$O:$O,0))</f>
        <v>135</v>
      </c>
      <c r="G4366" s="6" t="s">
        <v>357</v>
      </c>
      <c r="H4366" s="2" t="str">
        <f>INDEX(Δεδομένα!B$1:B$51,MATCH('2020'!G4366,Δεδομένα!A$1:A$51,0))</f>
        <v>ΔΥΤΙΚΗΣ ΕΛΛΑΔΟΣ</v>
      </c>
      <c r="I4366" s="8">
        <f>INDEX(Δεδομένα!E$1:E$13,MATCH('2020'!H4366,Δεδομένα!D$1:D$13,0))</f>
        <v>7</v>
      </c>
      <c r="J4366" s="1">
        <v>44015</v>
      </c>
      <c r="K4366" s="6" t="s">
        <v>1184</v>
      </c>
      <c r="L4366" s="36" t="str">
        <f t="shared" si="272"/>
        <v>03/07/2020 18:25</v>
      </c>
      <c r="M4366" s="1">
        <v>44015</v>
      </c>
      <c r="N4366" s="6" t="s">
        <v>235</v>
      </c>
      <c r="O4366" s="36" t="str">
        <f t="shared" si="273"/>
        <v>03/07/2020 19:50</v>
      </c>
      <c r="P4366" s="46">
        <f t="shared" si="274"/>
        <v>5.9027777781011537E-2</v>
      </c>
      <c r="Q4366" s="48">
        <v>0</v>
      </c>
      <c r="R4366" s="47">
        <f t="shared" si="275"/>
        <v>85.000000004656613</v>
      </c>
      <c r="S4366" s="6" t="s">
        <v>44</v>
      </c>
      <c r="T4366" s="6" t="s">
        <v>929</v>
      </c>
      <c r="U4366" s="6" t="s">
        <v>44</v>
      </c>
      <c r="V4366" s="6" t="s">
        <v>930</v>
      </c>
      <c r="W4366" s="7">
        <v>0</v>
      </c>
      <c r="X4366" s="7">
        <v>0</v>
      </c>
      <c r="Y4366" s="7">
        <v>0</v>
      </c>
      <c r="Z4366" s="7">
        <v>0</v>
      </c>
      <c r="AA4366" s="7">
        <v>1</v>
      </c>
      <c r="AB4366" s="7">
        <v>0</v>
      </c>
      <c r="AC4366" s="7">
        <v>0</v>
      </c>
      <c r="AD4366" s="7">
        <v>0</v>
      </c>
      <c r="AE4366">
        <v>2</v>
      </c>
      <c r="AF4366">
        <v>0</v>
      </c>
      <c r="AG4366">
        <v>0</v>
      </c>
      <c r="AH4366">
        <v>0</v>
      </c>
      <c r="AI4366">
        <v>0</v>
      </c>
      <c r="AJ4366">
        <v>1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</row>
    <row r="4367" spans="1:44" x14ac:dyDescent="0.25">
      <c r="A4367">
        <v>1569306</v>
      </c>
      <c r="B4367">
        <v>0</v>
      </c>
      <c r="C4367">
        <v>0</v>
      </c>
      <c r="D4367">
        <v>0</v>
      </c>
      <c r="E4367" s="68" t="s">
        <v>666</v>
      </c>
      <c r="F4367" s="8">
        <f>INDEX(Δεδομένα!$P:$P,MATCH('2020'!E4367,Δεδομένα!$O:$O,0))</f>
        <v>212</v>
      </c>
      <c r="G4367" s="6" t="s">
        <v>560</v>
      </c>
      <c r="H4367" s="2" t="str">
        <f>INDEX(Δεδομένα!B$1:B$51,MATCH('2020'!G4367,Δεδομένα!A$1:A$51,0))</f>
        <v>ΚΡΗΤΗΣ</v>
      </c>
      <c r="I4367" s="8">
        <f>INDEX(Δεδομένα!E$1:E$13,MATCH('2020'!H4367,Δεδομένα!D$1:D$13,0))</f>
        <v>12</v>
      </c>
      <c r="J4367" s="1">
        <v>44015</v>
      </c>
      <c r="K4367" s="6" t="s">
        <v>678</v>
      </c>
      <c r="L4367" s="36" t="str">
        <f t="shared" si="272"/>
        <v>03/07/2020 22:57</v>
      </c>
      <c r="M4367" s="1">
        <v>44016</v>
      </c>
      <c r="N4367" s="6" t="s">
        <v>679</v>
      </c>
      <c r="O4367" s="36" t="str">
        <f t="shared" si="273"/>
        <v>04/07/2020 00:50</v>
      </c>
      <c r="P4367" s="46">
        <f t="shared" si="274"/>
        <v>7.847222221607808E-2</v>
      </c>
      <c r="Q4367" s="48">
        <v>0</v>
      </c>
      <c r="R4367" s="47">
        <f t="shared" si="275"/>
        <v>112.99999999115244</v>
      </c>
      <c r="S4367" s="6" t="s">
        <v>44</v>
      </c>
      <c r="T4367" s="6" t="s">
        <v>602</v>
      </c>
      <c r="U4367" s="6" t="s">
        <v>680</v>
      </c>
      <c r="V4367" s="6" t="s">
        <v>681</v>
      </c>
      <c r="W4367" s="7">
        <v>0</v>
      </c>
      <c r="X4367" s="7">
        <v>0</v>
      </c>
      <c r="Y4367" s="7">
        <v>0</v>
      </c>
      <c r="Z4367" s="7">
        <v>0</v>
      </c>
      <c r="AA4367" s="7">
        <v>0</v>
      </c>
      <c r="AB4367" s="7">
        <v>0.7</v>
      </c>
      <c r="AC4367" s="7">
        <v>0</v>
      </c>
      <c r="AD4367" s="7">
        <v>0</v>
      </c>
      <c r="AE4367">
        <v>4</v>
      </c>
      <c r="AF4367">
        <v>0</v>
      </c>
      <c r="AG4367">
        <v>1</v>
      </c>
      <c r="AH4367">
        <v>0</v>
      </c>
      <c r="AI4367">
        <v>0</v>
      </c>
      <c r="AJ4367">
        <v>2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</row>
    <row r="4368" spans="1:44" x14ac:dyDescent="0.25">
      <c r="A4368">
        <v>1570543</v>
      </c>
      <c r="B4368">
        <v>764774</v>
      </c>
      <c r="C4368">
        <v>24.8810236281793</v>
      </c>
      <c r="D4368">
        <v>35.020673849741002</v>
      </c>
      <c r="E4368" s="68" t="s">
        <v>559</v>
      </c>
      <c r="F4368" s="8">
        <f>INDEX(Δεδομένα!$P:$P,MATCH('2020'!E4368,Δεδομένα!$O:$O,0))</f>
        <v>209</v>
      </c>
      <c r="G4368" s="6" t="s">
        <v>560</v>
      </c>
      <c r="H4368" s="2" t="str">
        <f>INDEX(Δεδομένα!B$1:B$51,MATCH('2020'!G4368,Δεδομένα!A$1:A$51,0))</f>
        <v>ΚΡΗΤΗΣ</v>
      </c>
      <c r="I4368" s="8">
        <f>INDEX(Δεδομένα!E$1:E$13,MATCH('2020'!H4368,Δεδομένα!D$1:D$13,0))</f>
        <v>12</v>
      </c>
      <c r="J4368" s="1">
        <v>44015</v>
      </c>
      <c r="K4368" s="6" t="s">
        <v>314</v>
      </c>
      <c r="L4368" s="36" t="str">
        <f t="shared" si="272"/>
        <v>03/07/2020 13:12</v>
      </c>
      <c r="M4368" s="1">
        <v>44015</v>
      </c>
      <c r="N4368" s="6" t="s">
        <v>362</v>
      </c>
      <c r="O4368" s="36" t="str">
        <f t="shared" si="273"/>
        <v>03/07/2020 14:00</v>
      </c>
      <c r="P4368" s="46">
        <f t="shared" si="274"/>
        <v>3.3333333332848269E-2</v>
      </c>
      <c r="Q4368" s="48">
        <v>0</v>
      </c>
      <c r="R4368" s="47">
        <f t="shared" si="275"/>
        <v>47.999999999301508</v>
      </c>
      <c r="S4368" s="6" t="s">
        <v>44</v>
      </c>
      <c r="T4368" s="6" t="s">
        <v>563</v>
      </c>
      <c r="U4368" s="6" t="s">
        <v>5511</v>
      </c>
      <c r="V4368" s="6" t="s">
        <v>5511</v>
      </c>
      <c r="W4368" s="7">
        <v>0</v>
      </c>
      <c r="X4368" s="7">
        <v>0</v>
      </c>
      <c r="Y4368" s="7">
        <v>0</v>
      </c>
      <c r="Z4368" s="7">
        <v>0</v>
      </c>
      <c r="AA4368" s="7">
        <v>0</v>
      </c>
      <c r="AB4368" s="7">
        <v>0.5</v>
      </c>
      <c r="AC4368" s="7">
        <v>0</v>
      </c>
      <c r="AD4368" s="7">
        <v>0</v>
      </c>
      <c r="AE4368">
        <v>4</v>
      </c>
      <c r="AF4368">
        <v>0</v>
      </c>
      <c r="AG4368">
        <v>0</v>
      </c>
      <c r="AH4368">
        <v>0</v>
      </c>
      <c r="AI4368">
        <v>0</v>
      </c>
      <c r="AJ4368">
        <v>2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</row>
    <row r="4369" spans="1:44" x14ac:dyDescent="0.25">
      <c r="A4369">
        <v>1570119</v>
      </c>
      <c r="B4369">
        <v>764795</v>
      </c>
      <c r="C4369">
        <v>20.211082677846999</v>
      </c>
      <c r="D4369">
        <v>39.570901563161499</v>
      </c>
      <c r="E4369" s="68" t="s">
        <v>1197</v>
      </c>
      <c r="F4369" s="8">
        <f>INDEX(Δεδομένα!$P:$P,MATCH('2020'!E4369,Δεδομένα!$O:$O,0))</f>
        <v>90</v>
      </c>
      <c r="G4369" s="6" t="s">
        <v>1149</v>
      </c>
      <c r="H4369" s="2" t="str">
        <f>INDEX(Δεδομένα!B$1:B$51,MATCH('2020'!G4369,Δεδομένα!A$1:A$51,0))</f>
        <v>ΗΠΕΙΡΟΥ</v>
      </c>
      <c r="I4369" s="8">
        <f>INDEX(Δεδομένα!E$1:E$13,MATCH('2020'!H4369,Δεδομένα!D$1:D$13,0))</f>
        <v>5</v>
      </c>
      <c r="J4369" s="1">
        <v>44015</v>
      </c>
      <c r="K4369" s="6" t="s">
        <v>702</v>
      </c>
      <c r="L4369" s="36" t="str">
        <f t="shared" si="272"/>
        <v>03/07/2020 14:23</v>
      </c>
      <c r="M4369" s="1">
        <v>44015</v>
      </c>
      <c r="N4369" s="6" t="s">
        <v>1958</v>
      </c>
      <c r="O4369" s="36" t="str">
        <f t="shared" si="273"/>
        <v>03/07/2020 14:59</v>
      </c>
      <c r="P4369" s="46">
        <f t="shared" si="274"/>
        <v>2.4999999994179234E-2</v>
      </c>
      <c r="Q4369" s="48">
        <v>0</v>
      </c>
      <c r="R4369" s="47">
        <f t="shared" si="275"/>
        <v>35.999999991618097</v>
      </c>
      <c r="S4369" s="6" t="s">
        <v>44</v>
      </c>
      <c r="T4369" s="6" t="s">
        <v>1150</v>
      </c>
      <c r="U4369" s="6" t="s">
        <v>1758</v>
      </c>
      <c r="V4369" s="6" t="s">
        <v>2513</v>
      </c>
      <c r="W4369" s="7">
        <v>0</v>
      </c>
      <c r="X4369" s="7">
        <v>0</v>
      </c>
      <c r="Y4369" s="7">
        <v>0</v>
      </c>
      <c r="Z4369" s="7">
        <v>0</v>
      </c>
      <c r="AA4369" s="7">
        <v>0.05</v>
      </c>
      <c r="AB4369" s="7">
        <v>0</v>
      </c>
      <c r="AC4369" s="7">
        <v>0</v>
      </c>
      <c r="AD4369" s="7">
        <v>0</v>
      </c>
      <c r="AE4369">
        <v>3</v>
      </c>
      <c r="AF4369">
        <v>0</v>
      </c>
      <c r="AG4369">
        <v>0</v>
      </c>
      <c r="AH4369">
        <v>0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</row>
    <row r="4370" spans="1:44" x14ac:dyDescent="0.25">
      <c r="A4370">
        <v>1621234</v>
      </c>
      <c r="B4370">
        <v>764680</v>
      </c>
      <c r="C4370">
        <v>22.670646278088999</v>
      </c>
      <c r="D4370">
        <v>40.6185405381161</v>
      </c>
      <c r="E4370" s="68" t="s">
        <v>175</v>
      </c>
      <c r="F4370" s="8">
        <f>INDEX(Δεδομένα!$P:$P,MATCH('2020'!E4370,Δεδομένα!$O:$O,0))</f>
        <v>44</v>
      </c>
      <c r="G4370" s="6" t="s">
        <v>170</v>
      </c>
      <c r="H4370" s="2" t="str">
        <f>INDEX(Δεδομένα!B$1:B$51,MATCH('2020'!G4370,Δεδομένα!A$1:A$51,0))</f>
        <v>ΚΕΝΤΡΙΚΗΣ ΜΑΚΕΔΟΝΙΑΣ</v>
      </c>
      <c r="I4370" s="8">
        <f>INDEX(Δεδομένα!E$1:E$13,MATCH('2020'!H4370,Δεδομένα!D$1:D$13,0))</f>
        <v>3</v>
      </c>
      <c r="J4370" s="1">
        <v>44015</v>
      </c>
      <c r="K4370" s="6" t="s">
        <v>299</v>
      </c>
      <c r="L4370" s="36" t="str">
        <f t="shared" si="272"/>
        <v>03/07/2020 08:18</v>
      </c>
      <c r="M4370" s="1">
        <v>44015</v>
      </c>
      <c r="N4370" s="6" t="s">
        <v>377</v>
      </c>
      <c r="O4370" s="36" t="str">
        <f t="shared" si="273"/>
        <v>03/07/2020 09:20</v>
      </c>
      <c r="P4370" s="46">
        <f t="shared" si="274"/>
        <v>4.3055555557657499E-2</v>
      </c>
      <c r="Q4370" s="48">
        <v>0</v>
      </c>
      <c r="R4370" s="47">
        <f t="shared" si="275"/>
        <v>62.000000003026798</v>
      </c>
      <c r="S4370" s="6" t="s">
        <v>44</v>
      </c>
      <c r="T4370" s="6" t="s">
        <v>178</v>
      </c>
      <c r="U4370" s="6" t="s">
        <v>44</v>
      </c>
      <c r="V4370" s="6" t="s">
        <v>5505</v>
      </c>
      <c r="W4370" s="7">
        <v>0</v>
      </c>
      <c r="X4370" s="7">
        <v>0</v>
      </c>
      <c r="Y4370" s="7">
        <v>0</v>
      </c>
      <c r="Z4370" s="7">
        <v>0</v>
      </c>
      <c r="AA4370" s="7">
        <v>0</v>
      </c>
      <c r="AB4370" s="7">
        <v>0</v>
      </c>
      <c r="AC4370" s="7">
        <v>0</v>
      </c>
      <c r="AD4370" s="7">
        <v>0.2</v>
      </c>
      <c r="AE4370">
        <v>3</v>
      </c>
      <c r="AF4370">
        <v>0</v>
      </c>
      <c r="AG4370">
        <v>0</v>
      </c>
      <c r="AH4370">
        <v>0</v>
      </c>
      <c r="AI4370">
        <v>0</v>
      </c>
      <c r="AJ4370">
        <v>1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</row>
    <row r="4371" spans="1:44" x14ac:dyDescent="0.25">
      <c r="A4371">
        <v>1569383</v>
      </c>
      <c r="B4371">
        <v>764690</v>
      </c>
      <c r="C4371">
        <v>22.947215705038701</v>
      </c>
      <c r="D4371">
        <v>40.4987162308717</v>
      </c>
      <c r="E4371" s="68" t="s">
        <v>212</v>
      </c>
      <c r="F4371" s="8">
        <f>INDEX(Δεδομένα!$P:$P,MATCH('2020'!E4371,Δεδομένα!$O:$O,0))</f>
        <v>46</v>
      </c>
      <c r="G4371" s="6" t="s">
        <v>170</v>
      </c>
      <c r="H4371" s="2" t="str">
        <f>INDEX(Δεδομένα!B$1:B$51,MATCH('2020'!G4371,Δεδομένα!A$1:A$51,0))</f>
        <v>ΚΕΝΤΡΙΚΗΣ ΜΑΚΕΔΟΝΙΑΣ</v>
      </c>
      <c r="I4371" s="8">
        <f>INDEX(Δεδομένα!E$1:E$13,MATCH('2020'!H4371,Δεδομένα!D$1:D$13,0))</f>
        <v>3</v>
      </c>
      <c r="J4371" s="1">
        <v>44015</v>
      </c>
      <c r="K4371" s="6" t="s">
        <v>3861</v>
      </c>
      <c r="L4371" s="36" t="str">
        <f t="shared" si="272"/>
        <v>03/07/2020 08:58</v>
      </c>
      <c r="M4371" s="1">
        <v>44015</v>
      </c>
      <c r="N4371" s="6" t="s">
        <v>645</v>
      </c>
      <c r="O4371" s="36" t="str">
        <f t="shared" si="273"/>
        <v>03/07/2020 11:30</v>
      </c>
      <c r="P4371" s="46">
        <f t="shared" si="274"/>
        <v>0.10555555555038154</v>
      </c>
      <c r="Q4371" s="48">
        <v>0</v>
      </c>
      <c r="R4371" s="47">
        <f t="shared" si="275"/>
        <v>151.99999999254942</v>
      </c>
      <c r="S4371" s="6" t="s">
        <v>44</v>
      </c>
      <c r="T4371" s="6" t="s">
        <v>219</v>
      </c>
      <c r="U4371" s="6" t="s">
        <v>2429</v>
      </c>
      <c r="V4371" s="6" t="s">
        <v>2107</v>
      </c>
      <c r="W4371" s="7">
        <v>0</v>
      </c>
      <c r="X4371" s="7">
        <v>0</v>
      </c>
      <c r="Y4371" s="7">
        <v>0</v>
      </c>
      <c r="Z4371" s="7">
        <v>20</v>
      </c>
      <c r="AA4371" s="7">
        <v>0</v>
      </c>
      <c r="AB4371" s="7">
        <v>0</v>
      </c>
      <c r="AC4371" s="7">
        <v>0</v>
      </c>
      <c r="AD4371" s="7">
        <v>0</v>
      </c>
      <c r="AE4371">
        <v>18</v>
      </c>
      <c r="AF4371">
        <v>4</v>
      </c>
      <c r="AG4371">
        <v>0</v>
      </c>
      <c r="AH4371">
        <v>0</v>
      </c>
      <c r="AI4371">
        <v>0</v>
      </c>
      <c r="AJ4371">
        <v>9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</row>
    <row r="4372" spans="1:44" x14ac:dyDescent="0.25">
      <c r="A4372">
        <v>1567883</v>
      </c>
      <c r="B4372">
        <v>764965</v>
      </c>
      <c r="C4372">
        <v>22.572730355771501</v>
      </c>
      <c r="D4372">
        <v>40.733891335003698</v>
      </c>
      <c r="E4372" s="68" t="s">
        <v>873</v>
      </c>
      <c r="F4372" s="8">
        <f>INDEX(Δεδομένα!$P:$P,MATCH('2020'!E4372,Δεδομένα!$O:$O,0))</f>
        <v>61</v>
      </c>
      <c r="G4372" s="6" t="s">
        <v>170</v>
      </c>
      <c r="H4372" s="2" t="str">
        <f>INDEX(Δεδομένα!B$1:B$51,MATCH('2020'!G4372,Δεδομένα!A$1:A$51,0))</f>
        <v>ΚΕΝΤΡΙΚΗΣ ΜΑΚΕΔΟΝΙΑΣ</v>
      </c>
      <c r="I4372" s="8">
        <f>INDEX(Δεδομένα!E$1:E$13,MATCH('2020'!H4372,Δεδομένα!D$1:D$13,0))</f>
        <v>3</v>
      </c>
      <c r="J4372" s="1">
        <v>44015</v>
      </c>
      <c r="K4372" s="6" t="s">
        <v>832</v>
      </c>
      <c r="L4372" s="36" t="str">
        <f t="shared" si="272"/>
        <v>03/07/2020 21:18</v>
      </c>
      <c r="M4372" s="1">
        <v>44015</v>
      </c>
      <c r="N4372" s="6" t="s">
        <v>5532</v>
      </c>
      <c r="O4372" s="36" t="str">
        <f t="shared" si="273"/>
        <v>03/07/2020 21:58</v>
      </c>
      <c r="P4372" s="46">
        <f t="shared" si="274"/>
        <v>2.7777777781011537E-2</v>
      </c>
      <c r="Q4372" s="48">
        <v>0</v>
      </c>
      <c r="R4372" s="47">
        <f t="shared" si="275"/>
        <v>40.000000004656613</v>
      </c>
      <c r="S4372" s="6" t="s">
        <v>44</v>
      </c>
      <c r="T4372" s="6" t="s">
        <v>187</v>
      </c>
      <c r="U4372" s="6" t="s">
        <v>44</v>
      </c>
      <c r="V4372" s="6" t="s">
        <v>1706</v>
      </c>
      <c r="W4372" s="7">
        <v>0</v>
      </c>
      <c r="X4372" s="7">
        <v>0</v>
      </c>
      <c r="Y4372" s="7">
        <v>0</v>
      </c>
      <c r="Z4372" s="7">
        <v>0.1</v>
      </c>
      <c r="AA4372" s="7">
        <v>0</v>
      </c>
      <c r="AB4372" s="7">
        <v>0</v>
      </c>
      <c r="AC4372" s="7">
        <v>0</v>
      </c>
      <c r="AD4372" s="7">
        <v>0</v>
      </c>
      <c r="AE4372">
        <v>3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</row>
    <row r="4373" spans="1:44" x14ac:dyDescent="0.25">
      <c r="A4373">
        <v>1568050</v>
      </c>
      <c r="B4373">
        <v>764788</v>
      </c>
      <c r="C4373">
        <v>24.2832781230567</v>
      </c>
      <c r="D4373">
        <v>40.864017180889299</v>
      </c>
      <c r="E4373" s="68" t="s">
        <v>76</v>
      </c>
      <c r="F4373" s="8">
        <f>INDEX(Δεδομένα!$P:$P,MATCH('2020'!E4373,Δεδομένα!$O:$O,0))</f>
        <v>25</v>
      </c>
      <c r="G4373" s="6" t="s">
        <v>77</v>
      </c>
      <c r="H4373" s="2" t="str">
        <f>INDEX(Δεδομένα!B$1:B$51,MATCH('2020'!G4373,Δεδομένα!A$1:A$51,0))</f>
        <v>ΑΝΑΤΟΛΙΚΗΣ ΜΑΚΕΔΟΝΙΑΣ ΚΑΙ ΘΡΑΚΗΣ</v>
      </c>
      <c r="I4373" s="8">
        <f>INDEX(Δεδομένα!E$1:E$13,MATCH('2020'!H4373,Δεδομένα!D$1:D$13,0))</f>
        <v>2</v>
      </c>
      <c r="J4373" s="1">
        <v>44015</v>
      </c>
      <c r="K4373" s="6" t="s">
        <v>83</v>
      </c>
      <c r="L4373" s="36" t="str">
        <f t="shared" si="272"/>
        <v>03/07/2020 13:45</v>
      </c>
      <c r="M4373" s="1">
        <v>44015</v>
      </c>
      <c r="N4373" s="6" t="s">
        <v>581</v>
      </c>
      <c r="O4373" s="36" t="str">
        <f t="shared" si="273"/>
        <v>03/07/2020 15:40</v>
      </c>
      <c r="P4373" s="46">
        <f t="shared" si="274"/>
        <v>7.9861111116770189E-2</v>
      </c>
      <c r="Q4373" s="48">
        <v>0</v>
      </c>
      <c r="R4373" s="47">
        <f t="shared" si="275"/>
        <v>115.00000000814907</v>
      </c>
      <c r="S4373" s="6" t="s">
        <v>44</v>
      </c>
      <c r="T4373" s="6" t="s">
        <v>80</v>
      </c>
      <c r="U4373" s="6" t="s">
        <v>3020</v>
      </c>
      <c r="V4373" s="6" t="s">
        <v>3020</v>
      </c>
      <c r="W4373" s="7">
        <v>0</v>
      </c>
      <c r="X4373" s="7">
        <v>0</v>
      </c>
      <c r="Y4373" s="7">
        <v>0</v>
      </c>
      <c r="Z4373" s="7">
        <v>0</v>
      </c>
      <c r="AA4373" s="7">
        <v>0</v>
      </c>
      <c r="AB4373" s="7">
        <v>0</v>
      </c>
      <c r="AC4373" s="7">
        <v>0.5</v>
      </c>
      <c r="AD4373" s="7">
        <v>0</v>
      </c>
      <c r="AE4373">
        <v>2</v>
      </c>
      <c r="AF4373">
        <v>0</v>
      </c>
      <c r="AG4373">
        <v>0</v>
      </c>
      <c r="AH4373">
        <v>0</v>
      </c>
      <c r="AI4373">
        <v>0</v>
      </c>
      <c r="AJ4373">
        <v>1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</row>
    <row r="4374" spans="1:44" x14ac:dyDescent="0.25">
      <c r="A4374">
        <v>1567560</v>
      </c>
      <c r="B4374">
        <v>764640</v>
      </c>
      <c r="C4374">
        <v>21.754350432335102</v>
      </c>
      <c r="D4374">
        <v>39.449651296472901</v>
      </c>
      <c r="E4374" s="68" t="s">
        <v>1279</v>
      </c>
      <c r="F4374" s="8">
        <f>INDEX(Δεδομένα!$P:$P,MATCH('2020'!E4374,Δεδομένα!$O:$O,0))</f>
        <v>117</v>
      </c>
      <c r="G4374" s="6" t="s">
        <v>294</v>
      </c>
      <c r="H4374" s="2" t="str">
        <f>INDEX(Δεδομένα!B$1:B$51,MATCH('2020'!G4374,Δεδομένα!A$1:A$51,0))</f>
        <v>ΘΕΣΣΑΛΙΑΣ</v>
      </c>
      <c r="I4374" s="8">
        <f>INDEX(Δεδομένα!E$1:E$13,MATCH('2020'!H4374,Δεδομένα!D$1:D$13,0))</f>
        <v>6</v>
      </c>
      <c r="J4374" s="1">
        <v>44015</v>
      </c>
      <c r="K4374" s="6" t="s">
        <v>2830</v>
      </c>
      <c r="L4374" s="36" t="str">
        <f t="shared" si="272"/>
        <v>03/07/2020 00:05</v>
      </c>
      <c r="M4374" s="1">
        <v>44015</v>
      </c>
      <c r="N4374" s="6" t="s">
        <v>4144</v>
      </c>
      <c r="O4374" s="36" t="str">
        <f t="shared" si="273"/>
        <v>03/07/2020 00:49</v>
      </c>
      <c r="P4374" s="46">
        <f t="shared" si="274"/>
        <v>3.0555555560567882E-2</v>
      </c>
      <c r="Q4374" s="48">
        <v>0</v>
      </c>
      <c r="R4374" s="47">
        <f t="shared" si="275"/>
        <v>44.00000000721775</v>
      </c>
      <c r="S4374" s="6" t="s">
        <v>44</v>
      </c>
      <c r="T4374" s="6" t="s">
        <v>1283</v>
      </c>
      <c r="U4374" s="6" t="s">
        <v>3209</v>
      </c>
      <c r="V4374" s="6" t="s">
        <v>5504</v>
      </c>
      <c r="W4374" s="7">
        <v>0</v>
      </c>
      <c r="X4374" s="7">
        <v>0</v>
      </c>
      <c r="Y4374" s="7">
        <v>0</v>
      </c>
      <c r="Z4374" s="7">
        <v>0.1</v>
      </c>
      <c r="AA4374" s="7">
        <v>0</v>
      </c>
      <c r="AB4374" s="7">
        <v>0</v>
      </c>
      <c r="AC4374" s="7">
        <v>0</v>
      </c>
      <c r="AD4374" s="7">
        <v>0</v>
      </c>
      <c r="AE4374">
        <v>2</v>
      </c>
      <c r="AF4374">
        <v>0</v>
      </c>
      <c r="AG4374">
        <v>0</v>
      </c>
      <c r="AH4374">
        <v>0</v>
      </c>
      <c r="AI4374">
        <v>0</v>
      </c>
      <c r="AJ4374">
        <v>1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</row>
    <row r="4375" spans="1:44" x14ac:dyDescent="0.25">
      <c r="A4375">
        <v>1567925</v>
      </c>
      <c r="B4375">
        <v>764859</v>
      </c>
      <c r="C4375">
        <v>21.775598383789799</v>
      </c>
      <c r="D4375">
        <v>39.446620191996601</v>
      </c>
      <c r="E4375" s="68" t="s">
        <v>1279</v>
      </c>
      <c r="F4375" s="8">
        <f>INDEX(Δεδομένα!$P:$P,MATCH('2020'!E4375,Δεδομένα!$O:$O,0))</f>
        <v>117</v>
      </c>
      <c r="G4375" s="6" t="s">
        <v>294</v>
      </c>
      <c r="H4375" s="2" t="str">
        <f>INDEX(Δεδομένα!B$1:B$51,MATCH('2020'!G4375,Δεδομένα!A$1:A$51,0))</f>
        <v>ΘΕΣΣΑΛΙΑΣ</v>
      </c>
      <c r="I4375" s="8">
        <f>INDEX(Δεδομένα!E$1:E$13,MATCH('2020'!H4375,Δεδομένα!D$1:D$13,0))</f>
        <v>6</v>
      </c>
      <c r="J4375" s="1">
        <v>44015</v>
      </c>
      <c r="K4375" s="6" t="s">
        <v>1373</v>
      </c>
      <c r="L4375" s="36" t="str">
        <f t="shared" si="272"/>
        <v>03/07/2020 16:50</v>
      </c>
      <c r="M4375" s="1">
        <v>44015</v>
      </c>
      <c r="N4375" s="6" t="s">
        <v>289</v>
      </c>
      <c r="O4375" s="36" t="str">
        <f t="shared" si="273"/>
        <v>03/07/2020 17:55</v>
      </c>
      <c r="P4375" s="46">
        <f t="shared" si="274"/>
        <v>4.5138888890505768E-2</v>
      </c>
      <c r="Q4375" s="48">
        <v>0</v>
      </c>
      <c r="R4375" s="47">
        <f t="shared" si="275"/>
        <v>65.000000002328306</v>
      </c>
      <c r="S4375" s="6" t="s">
        <v>44</v>
      </c>
      <c r="T4375" s="6" t="s">
        <v>1283</v>
      </c>
      <c r="U4375" s="6" t="s">
        <v>3209</v>
      </c>
      <c r="V4375" s="6" t="s">
        <v>3210</v>
      </c>
      <c r="W4375" s="7">
        <v>0</v>
      </c>
      <c r="X4375" s="7">
        <v>0</v>
      </c>
      <c r="Y4375" s="7">
        <v>0</v>
      </c>
      <c r="Z4375" s="7">
        <v>0.2</v>
      </c>
      <c r="AA4375" s="7">
        <v>0</v>
      </c>
      <c r="AB4375" s="7">
        <v>0</v>
      </c>
      <c r="AC4375" s="7">
        <v>0</v>
      </c>
      <c r="AD4375" s="7">
        <v>0</v>
      </c>
      <c r="AE4375">
        <v>4</v>
      </c>
      <c r="AF4375">
        <v>0</v>
      </c>
      <c r="AG4375">
        <v>0</v>
      </c>
      <c r="AH4375">
        <v>0</v>
      </c>
      <c r="AI4375">
        <v>0</v>
      </c>
      <c r="AJ4375">
        <v>2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</row>
    <row r="4376" spans="1:44" x14ac:dyDescent="0.25">
      <c r="A4376">
        <v>1568051</v>
      </c>
      <c r="B4376">
        <v>764801</v>
      </c>
      <c r="C4376">
        <v>22.777791901348799</v>
      </c>
      <c r="D4376">
        <v>41.148306337158999</v>
      </c>
      <c r="E4376" s="68" t="s">
        <v>1179</v>
      </c>
      <c r="F4376" s="8">
        <f>INDEX(Δεδομένα!$P:$P,MATCH('2020'!E4376,Δεδομένα!$O:$O,0))</f>
        <v>58</v>
      </c>
      <c r="G4376" s="6" t="s">
        <v>223</v>
      </c>
      <c r="H4376" s="2" t="str">
        <f>INDEX(Δεδομένα!B$1:B$51,MATCH('2020'!G4376,Δεδομένα!A$1:A$51,0))</f>
        <v>ΚΕΝΤΡΙΚΗΣ ΜΑΚΕΔΟΝΙΑΣ</v>
      </c>
      <c r="I4376" s="8">
        <f>INDEX(Δεδομένα!E$1:E$13,MATCH('2020'!H4376,Δεδομένα!D$1:D$13,0))</f>
        <v>3</v>
      </c>
      <c r="J4376" s="1">
        <v>44015</v>
      </c>
      <c r="K4376" s="6" t="s">
        <v>2186</v>
      </c>
      <c r="L4376" s="36" t="str">
        <f t="shared" si="272"/>
        <v>03/07/2020 14:39</v>
      </c>
      <c r="M4376" s="1">
        <v>44015</v>
      </c>
      <c r="N4376" s="6" t="s">
        <v>134</v>
      </c>
      <c r="O4376" s="36" t="str">
        <f t="shared" si="273"/>
        <v>03/07/2020 20:24</v>
      </c>
      <c r="P4376" s="46">
        <f t="shared" si="274"/>
        <v>0.23958333332848269</v>
      </c>
      <c r="Q4376" s="48">
        <v>0</v>
      </c>
      <c r="R4376" s="47">
        <f t="shared" si="275"/>
        <v>344.99999999301508</v>
      </c>
      <c r="S4376" s="6" t="s">
        <v>44</v>
      </c>
      <c r="T4376" s="6" t="s">
        <v>1145</v>
      </c>
      <c r="U4376" s="6" t="s">
        <v>44</v>
      </c>
      <c r="V4376" s="6" t="s">
        <v>5514</v>
      </c>
      <c r="W4376" s="7">
        <v>0</v>
      </c>
      <c r="X4376" s="7">
        <v>5</v>
      </c>
      <c r="Y4376" s="7">
        <v>0</v>
      </c>
      <c r="Z4376" s="7">
        <v>20</v>
      </c>
      <c r="AA4376" s="7">
        <v>0</v>
      </c>
      <c r="AB4376" s="7">
        <v>0</v>
      </c>
      <c r="AC4376" s="7">
        <v>30</v>
      </c>
      <c r="AD4376" s="7">
        <v>0</v>
      </c>
      <c r="AE4376">
        <v>24</v>
      </c>
      <c r="AF4376">
        <v>0</v>
      </c>
      <c r="AG4376">
        <v>0</v>
      </c>
      <c r="AH4376">
        <v>0</v>
      </c>
      <c r="AI4376">
        <v>0</v>
      </c>
      <c r="AJ4376">
        <v>6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</row>
    <row r="4377" spans="1:44" x14ac:dyDescent="0.25">
      <c r="A4377">
        <v>1569525</v>
      </c>
      <c r="B4377">
        <v>764807</v>
      </c>
      <c r="C4377">
        <v>22.804532464148199</v>
      </c>
      <c r="D4377">
        <v>41.029770609594102</v>
      </c>
      <c r="E4377" s="68" t="s">
        <v>222</v>
      </c>
      <c r="F4377" s="8">
        <f>INDEX(Δεδομένα!$P:$P,MATCH('2020'!E4377,Δεδομένα!$O:$O,0))</f>
        <v>59</v>
      </c>
      <c r="G4377" s="6" t="s">
        <v>223</v>
      </c>
      <c r="H4377" s="2" t="str">
        <f>INDEX(Δεδομένα!B$1:B$51,MATCH('2020'!G4377,Δεδομένα!A$1:A$51,0))</f>
        <v>ΚΕΝΤΡΙΚΗΣ ΜΑΚΕΔΟΝΙΑΣ</v>
      </c>
      <c r="I4377" s="8">
        <f>INDEX(Δεδομένα!E$1:E$13,MATCH('2020'!H4377,Δεδομένα!D$1:D$13,0))</f>
        <v>3</v>
      </c>
      <c r="J4377" s="1">
        <v>44015</v>
      </c>
      <c r="K4377" s="6" t="s">
        <v>715</v>
      </c>
      <c r="L4377" s="36" t="str">
        <f t="shared" si="272"/>
        <v>03/07/2020 14:35</v>
      </c>
      <c r="M4377" s="1">
        <v>44015</v>
      </c>
      <c r="N4377" s="6" t="s">
        <v>2261</v>
      </c>
      <c r="O4377" s="36" t="str">
        <f t="shared" si="273"/>
        <v>03/07/2020 22:40</v>
      </c>
      <c r="P4377" s="46">
        <f t="shared" si="274"/>
        <v>0.33680555555474712</v>
      </c>
      <c r="Q4377" s="48">
        <v>0</v>
      </c>
      <c r="R4377" s="47">
        <f t="shared" si="275"/>
        <v>484.99999999883585</v>
      </c>
      <c r="S4377" s="6" t="s">
        <v>44</v>
      </c>
      <c r="T4377" s="6" t="s">
        <v>1145</v>
      </c>
      <c r="U4377" s="6" t="s">
        <v>44</v>
      </c>
      <c r="V4377" s="6" t="s">
        <v>5515</v>
      </c>
      <c r="W4377" s="7">
        <v>0</v>
      </c>
      <c r="X4377" s="7">
        <v>20</v>
      </c>
      <c r="Y4377" s="7">
        <v>0</v>
      </c>
      <c r="Z4377" s="7">
        <v>80</v>
      </c>
      <c r="AA4377" s="7">
        <v>0</v>
      </c>
      <c r="AB4377" s="7">
        <v>0</v>
      </c>
      <c r="AC4377" s="7">
        <v>300</v>
      </c>
      <c r="AD4377" s="7">
        <v>0</v>
      </c>
      <c r="AE4377">
        <v>10</v>
      </c>
      <c r="AF4377">
        <v>0</v>
      </c>
      <c r="AG4377">
        <v>0</v>
      </c>
      <c r="AH4377">
        <v>0</v>
      </c>
      <c r="AI4377">
        <v>0</v>
      </c>
      <c r="AJ4377">
        <v>5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</row>
    <row r="4378" spans="1:44" x14ac:dyDescent="0.25">
      <c r="A4378">
        <v>1568058</v>
      </c>
      <c r="B4378">
        <v>764808</v>
      </c>
      <c r="C4378">
        <v>22.829804441501</v>
      </c>
      <c r="D4378">
        <v>40.980547795218101</v>
      </c>
      <c r="E4378" s="68" t="s">
        <v>1084</v>
      </c>
      <c r="F4378" s="8">
        <f>INDEX(Δεδομένα!$P:$P,MATCH('2020'!E4378,Δεδομένα!$O:$O,0))</f>
        <v>57</v>
      </c>
      <c r="G4378" s="6" t="s">
        <v>223</v>
      </c>
      <c r="H4378" s="2" t="str">
        <f>INDEX(Δεδομένα!B$1:B$51,MATCH('2020'!G4378,Δεδομένα!A$1:A$51,0))</f>
        <v>ΚΕΝΤΡΙΚΗΣ ΜΑΚΕΔΟΝΙΑΣ</v>
      </c>
      <c r="I4378" s="8">
        <f>INDEX(Δεδομένα!E$1:E$13,MATCH('2020'!H4378,Δεδομένα!D$1:D$13,0))</f>
        <v>3</v>
      </c>
      <c r="J4378" s="1">
        <v>44015</v>
      </c>
      <c r="K4378" s="6" t="s">
        <v>103</v>
      </c>
      <c r="L4378" s="36" t="str">
        <f t="shared" si="272"/>
        <v>03/07/2020 14:49</v>
      </c>
      <c r="M4378" s="1">
        <v>44015</v>
      </c>
      <c r="N4378" s="6" t="s">
        <v>892</v>
      </c>
      <c r="O4378" s="36" t="str">
        <f t="shared" si="273"/>
        <v>03/07/2020 20:17</v>
      </c>
      <c r="P4378" s="46">
        <f t="shared" si="274"/>
        <v>0.22777777777810115</v>
      </c>
      <c r="Q4378" s="48">
        <v>0</v>
      </c>
      <c r="R4378" s="47">
        <f t="shared" si="275"/>
        <v>328.00000000046566</v>
      </c>
      <c r="S4378" s="6" t="s">
        <v>44</v>
      </c>
      <c r="T4378" s="6" t="s">
        <v>1145</v>
      </c>
      <c r="U4378" s="6" t="s">
        <v>44</v>
      </c>
      <c r="V4378" s="6" t="s">
        <v>5516</v>
      </c>
      <c r="W4378" s="7">
        <v>0</v>
      </c>
      <c r="X4378" s="7">
        <v>20</v>
      </c>
      <c r="Y4378" s="7">
        <v>0</v>
      </c>
      <c r="Z4378" s="7">
        <v>25</v>
      </c>
      <c r="AA4378" s="7">
        <v>0</v>
      </c>
      <c r="AB4378" s="7">
        <v>0</v>
      </c>
      <c r="AC4378" s="7">
        <v>15</v>
      </c>
      <c r="AD4378" s="7">
        <v>0</v>
      </c>
      <c r="AE4378">
        <v>8</v>
      </c>
      <c r="AF4378">
        <v>0</v>
      </c>
      <c r="AG4378">
        <v>2</v>
      </c>
      <c r="AH4378">
        <v>0</v>
      </c>
      <c r="AI4378">
        <v>0</v>
      </c>
      <c r="AJ4378">
        <v>4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</row>
    <row r="4379" spans="1:44" x14ac:dyDescent="0.25">
      <c r="A4379">
        <v>1568142</v>
      </c>
      <c r="B4379">
        <v>764709</v>
      </c>
      <c r="C4379">
        <v>22.690743381994299</v>
      </c>
      <c r="D4379">
        <v>36.881180214746003</v>
      </c>
      <c r="E4379" s="68" t="s">
        <v>4070</v>
      </c>
      <c r="F4379" s="8">
        <f>INDEX(Δεδομένα!$P:$P,MATCH('2020'!E4379,Δεδομένα!$O:$O,0))</f>
        <v>250</v>
      </c>
      <c r="G4379" s="6" t="s">
        <v>369</v>
      </c>
      <c r="H4379" s="2" t="str">
        <f>INDEX(Δεδομένα!B$1:B$51,MATCH('2020'!G4379,Δεδομένα!A$1:A$51,0))</f>
        <v>ΠΕΛΛΟΠΟΝΗΣΟΥ</v>
      </c>
      <c r="I4379" s="8">
        <f>INDEX(Δεδομένα!E$1:E$13,MATCH('2020'!H4379,Δεδομένα!D$1:D$13,0))</f>
        <v>8</v>
      </c>
      <c r="J4379" s="1">
        <v>44015</v>
      </c>
      <c r="K4379" s="6" t="s">
        <v>685</v>
      </c>
      <c r="L4379" s="36" t="str">
        <f t="shared" si="272"/>
        <v>03/07/2020 10:00</v>
      </c>
      <c r="M4379" s="1">
        <v>44015</v>
      </c>
      <c r="N4379" s="6" t="s">
        <v>1548</v>
      </c>
      <c r="O4379" s="36" t="str">
        <f t="shared" si="273"/>
        <v>03/07/2020 11:57</v>
      </c>
      <c r="P4379" s="46">
        <f t="shared" si="274"/>
        <v>8.1250000002910383E-2</v>
      </c>
      <c r="Q4379" s="48">
        <v>0</v>
      </c>
      <c r="R4379" s="47">
        <f t="shared" si="275"/>
        <v>117.00000000419095</v>
      </c>
      <c r="S4379" s="6" t="s">
        <v>44</v>
      </c>
      <c r="T4379" s="6" t="s">
        <v>373</v>
      </c>
      <c r="U4379" s="6" t="s">
        <v>44</v>
      </c>
      <c r="V4379" s="6" t="s">
        <v>2303</v>
      </c>
      <c r="W4379" s="7">
        <v>1</v>
      </c>
      <c r="X4379" s="7">
        <v>0</v>
      </c>
      <c r="Y4379" s="7">
        <v>0</v>
      </c>
      <c r="Z4379" s="7">
        <v>0</v>
      </c>
      <c r="AA4379" s="7">
        <v>0</v>
      </c>
      <c r="AB4379" s="7">
        <v>1.5</v>
      </c>
      <c r="AC4379" s="7">
        <v>0</v>
      </c>
      <c r="AD4379" s="7">
        <v>0</v>
      </c>
      <c r="AE4379">
        <v>5</v>
      </c>
      <c r="AF4379">
        <v>0</v>
      </c>
      <c r="AG4379">
        <v>3</v>
      </c>
      <c r="AH4379">
        <v>0</v>
      </c>
      <c r="AI4379">
        <v>0</v>
      </c>
      <c r="AJ4379">
        <v>4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</row>
    <row r="4380" spans="1:44" x14ac:dyDescent="0.25">
      <c r="A4380">
        <v>1568680</v>
      </c>
      <c r="B4380">
        <v>764714</v>
      </c>
      <c r="C4380">
        <v>22.463613034092599</v>
      </c>
      <c r="D4380">
        <v>39.745311112142304</v>
      </c>
      <c r="E4380" s="68" t="s">
        <v>1271</v>
      </c>
      <c r="F4380" s="8">
        <f>INDEX(Δεδομένα!$P:$P,MATCH('2020'!E4380,Δεδομένα!$O:$O,0))</f>
        <v>102</v>
      </c>
      <c r="G4380" s="6" t="s">
        <v>288</v>
      </c>
      <c r="H4380" s="2" t="str">
        <f>INDEX(Δεδομένα!B$1:B$51,MATCH('2020'!G4380,Δεδομένα!A$1:A$51,0))</f>
        <v>ΘΕΣΣΑΛΙΑΣ</v>
      </c>
      <c r="I4380" s="8">
        <f>INDEX(Δεδομένα!E$1:E$13,MATCH('2020'!H4380,Δεδομένα!D$1:D$13,0))</f>
        <v>6</v>
      </c>
      <c r="J4380" s="1">
        <v>44015</v>
      </c>
      <c r="K4380" s="6" t="s">
        <v>664</v>
      </c>
      <c r="L4380" s="36" t="str">
        <f t="shared" si="272"/>
        <v>03/07/2020 10:30</v>
      </c>
      <c r="M4380" s="1">
        <v>44015</v>
      </c>
      <c r="N4380" s="6" t="s">
        <v>716</v>
      </c>
      <c r="O4380" s="36" t="str">
        <f t="shared" si="273"/>
        <v>03/07/2020 11:15</v>
      </c>
      <c r="P4380" s="46">
        <f t="shared" si="274"/>
        <v>3.125E-2</v>
      </c>
      <c r="Q4380" s="48">
        <v>0</v>
      </c>
      <c r="R4380" s="47">
        <f t="shared" si="275"/>
        <v>45</v>
      </c>
      <c r="S4380" s="6" t="s">
        <v>44</v>
      </c>
      <c r="T4380" s="6" t="s">
        <v>1272</v>
      </c>
      <c r="U4380" s="6" t="s">
        <v>44</v>
      </c>
      <c r="V4380" s="6" t="s">
        <v>2196</v>
      </c>
      <c r="W4380" s="7">
        <v>0</v>
      </c>
      <c r="X4380" s="7">
        <v>0</v>
      </c>
      <c r="Y4380" s="7">
        <v>0</v>
      </c>
      <c r="Z4380" s="7">
        <v>0</v>
      </c>
      <c r="AA4380" s="7">
        <v>0</v>
      </c>
      <c r="AB4380" s="7">
        <v>0</v>
      </c>
      <c r="AC4380" s="7">
        <v>0.25</v>
      </c>
      <c r="AD4380" s="7">
        <v>0</v>
      </c>
      <c r="AE4380">
        <v>2</v>
      </c>
      <c r="AF4380">
        <v>0</v>
      </c>
      <c r="AG4380">
        <v>0</v>
      </c>
      <c r="AH4380">
        <v>0</v>
      </c>
      <c r="AI4380">
        <v>0</v>
      </c>
      <c r="AJ4380">
        <v>1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</row>
    <row r="4381" spans="1:44" x14ac:dyDescent="0.25">
      <c r="A4381">
        <v>1568147</v>
      </c>
      <c r="B4381">
        <v>764740</v>
      </c>
      <c r="C4381">
        <v>22.055305366299802</v>
      </c>
      <c r="D4381">
        <v>39.824621999086503</v>
      </c>
      <c r="E4381" s="68" t="s">
        <v>1022</v>
      </c>
      <c r="F4381" s="8">
        <f>INDEX(Δεδομένα!$P:$P,MATCH('2020'!E4381,Δεδομένα!$O:$O,0))</f>
        <v>103</v>
      </c>
      <c r="G4381" s="6" t="s">
        <v>288</v>
      </c>
      <c r="H4381" s="2" t="str">
        <f>INDEX(Δεδομένα!B$1:B$51,MATCH('2020'!G4381,Δεδομένα!A$1:A$51,0))</f>
        <v>ΘΕΣΣΑΛΙΑΣ</v>
      </c>
      <c r="I4381" s="8">
        <f>INDEX(Δεδομένα!E$1:E$13,MATCH('2020'!H4381,Δεδομένα!D$1:D$13,0))</f>
        <v>6</v>
      </c>
      <c r="J4381" s="1">
        <v>44015</v>
      </c>
      <c r="K4381" s="6" t="s">
        <v>562</v>
      </c>
      <c r="L4381" s="36" t="str">
        <f t="shared" si="272"/>
        <v>03/07/2020 11:50</v>
      </c>
      <c r="M4381" s="1">
        <v>44016</v>
      </c>
      <c r="N4381" s="6" t="s">
        <v>2496</v>
      </c>
      <c r="O4381" s="36" t="str">
        <f t="shared" si="273"/>
        <v>04/07/2020 12:58</v>
      </c>
      <c r="P4381" s="49">
        <f t="shared" si="274"/>
        <v>1.047222222223354</v>
      </c>
      <c r="Q4381" s="50">
        <f>1*24</f>
        <v>24</v>
      </c>
      <c r="R4381" s="47">
        <f t="shared" si="275"/>
        <v>1508.0000000016298</v>
      </c>
      <c r="S4381" s="6" t="s">
        <v>44</v>
      </c>
      <c r="T4381" s="6" t="s">
        <v>1026</v>
      </c>
      <c r="U4381" s="6" t="s">
        <v>44</v>
      </c>
      <c r="V4381" s="6" t="s">
        <v>3933</v>
      </c>
      <c r="W4381" s="7">
        <v>0</v>
      </c>
      <c r="X4381" s="7">
        <v>50</v>
      </c>
      <c r="Y4381" s="7">
        <v>0</v>
      </c>
      <c r="Z4381" s="7">
        <v>0</v>
      </c>
      <c r="AA4381" s="7">
        <v>10</v>
      </c>
      <c r="AB4381" s="7">
        <v>0</v>
      </c>
      <c r="AC4381" s="7">
        <v>10</v>
      </c>
      <c r="AD4381" s="7">
        <v>0</v>
      </c>
      <c r="AE4381">
        <v>38</v>
      </c>
      <c r="AF4381">
        <v>0</v>
      </c>
      <c r="AG4381">
        <v>0</v>
      </c>
      <c r="AH4381">
        <v>0</v>
      </c>
      <c r="AI4381">
        <v>5</v>
      </c>
      <c r="AJ4381">
        <v>8</v>
      </c>
      <c r="AK4381">
        <v>0</v>
      </c>
      <c r="AL4381">
        <v>1</v>
      </c>
      <c r="AM4381">
        <v>6</v>
      </c>
      <c r="AN4381">
        <v>0</v>
      </c>
      <c r="AO4381">
        <v>0</v>
      </c>
      <c r="AP4381">
        <v>0</v>
      </c>
      <c r="AQ4381">
        <v>0</v>
      </c>
      <c r="AR4381">
        <v>0</v>
      </c>
    </row>
    <row r="4382" spans="1:44" x14ac:dyDescent="0.25">
      <c r="A4382">
        <v>1609265</v>
      </c>
      <c r="B4382">
        <v>764776</v>
      </c>
      <c r="C4382">
        <v>26.504831397166299</v>
      </c>
      <c r="D4382">
        <v>39.126068270675397</v>
      </c>
      <c r="E4382" s="68" t="s">
        <v>494</v>
      </c>
      <c r="F4382" s="8">
        <f>INDEX(Δεδομένα!$P:$P,MATCH('2020'!E4382,Δεδομένα!$O:$O,0))</f>
        <v>196</v>
      </c>
      <c r="G4382" s="6" t="s">
        <v>495</v>
      </c>
      <c r="H4382" s="2" t="str">
        <f>INDEX(Δεδομένα!B$1:B$51,MATCH('2020'!G4382,Δεδομένα!A$1:A$51,0))</f>
        <v>ΒΟΡΕΙΟΥ ΑΙΓΑΙΟΥ</v>
      </c>
      <c r="I4382" s="8">
        <f>INDEX(Δεδομένα!E$1:E$13,MATCH('2020'!H4382,Δεδομένα!D$1:D$13,0))</f>
        <v>11</v>
      </c>
      <c r="J4382" s="1">
        <v>44015</v>
      </c>
      <c r="K4382" s="6" t="s">
        <v>1444</v>
      </c>
      <c r="L4382" s="36" t="str">
        <f t="shared" si="272"/>
        <v>03/07/2020 13:20</v>
      </c>
      <c r="M4382" s="1">
        <v>44015</v>
      </c>
      <c r="N4382" s="6" t="s">
        <v>117</v>
      </c>
      <c r="O4382" s="36" t="str">
        <f t="shared" si="273"/>
        <v>03/07/2020 20:00</v>
      </c>
      <c r="P4382" s="46">
        <f t="shared" si="274"/>
        <v>0.27777777778101154</v>
      </c>
      <c r="Q4382" s="48">
        <v>0</v>
      </c>
      <c r="R4382" s="47">
        <f t="shared" si="275"/>
        <v>400.00000000465661</v>
      </c>
      <c r="S4382" s="6" t="s">
        <v>44</v>
      </c>
      <c r="T4382" s="6" t="s">
        <v>499</v>
      </c>
      <c r="U4382" s="6" t="s">
        <v>500</v>
      </c>
      <c r="V4382" s="6" t="s">
        <v>3696</v>
      </c>
      <c r="W4382" s="7">
        <v>0</v>
      </c>
      <c r="X4382" s="7">
        <v>0</v>
      </c>
      <c r="Y4382" s="7">
        <v>0</v>
      </c>
      <c r="Z4382" s="7">
        <v>0</v>
      </c>
      <c r="AA4382" s="7">
        <v>0</v>
      </c>
      <c r="AB4382" s="7">
        <v>1</v>
      </c>
      <c r="AC4382" s="7">
        <v>0</v>
      </c>
      <c r="AD4382" s="7">
        <v>0</v>
      </c>
      <c r="AE4382">
        <v>10</v>
      </c>
      <c r="AF4382">
        <v>4</v>
      </c>
      <c r="AG4382">
        <v>2</v>
      </c>
      <c r="AH4382">
        <v>0</v>
      </c>
      <c r="AI4382">
        <v>0</v>
      </c>
      <c r="AJ4382">
        <v>5</v>
      </c>
      <c r="AK4382">
        <v>1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</row>
    <row r="4383" spans="1:44" x14ac:dyDescent="0.25">
      <c r="A4383">
        <v>1620647</v>
      </c>
      <c r="B4383">
        <v>774335</v>
      </c>
      <c r="C4383">
        <v>26.505491462437298</v>
      </c>
      <c r="D4383">
        <v>39.135416657403198</v>
      </c>
      <c r="E4383" s="68" t="s">
        <v>494</v>
      </c>
      <c r="F4383" s="8">
        <f>INDEX(Δεδομένα!$P:$P,MATCH('2020'!E4383,Δεδομένα!$O:$O,0))</f>
        <v>196</v>
      </c>
      <c r="G4383" s="6" t="s">
        <v>495</v>
      </c>
      <c r="H4383" s="2" t="str">
        <f>INDEX(Δεδομένα!B$1:B$51,MATCH('2020'!G4383,Δεδομένα!A$1:A$51,0))</f>
        <v>ΒΟΡΕΙΟΥ ΑΙΓΑΙΟΥ</v>
      </c>
      <c r="I4383" s="8">
        <f>INDEX(Δεδομένα!E$1:E$13,MATCH('2020'!H4383,Δεδομένα!D$1:D$13,0))</f>
        <v>11</v>
      </c>
      <c r="J4383" s="1">
        <v>44015</v>
      </c>
      <c r="K4383" s="6" t="s">
        <v>5679</v>
      </c>
      <c r="L4383" s="36" t="str">
        <f t="shared" si="272"/>
        <v>03/07/2020 00:32</v>
      </c>
      <c r="M4383" s="1">
        <v>44015</v>
      </c>
      <c r="N4383" s="6" t="s">
        <v>2441</v>
      </c>
      <c r="O4383" s="36" t="str">
        <f t="shared" si="273"/>
        <v>03/07/2020 01:50</v>
      </c>
      <c r="P4383" s="46">
        <f t="shared" si="274"/>
        <v>5.4166666668606922E-2</v>
      </c>
      <c r="Q4383" s="48">
        <v>0</v>
      </c>
      <c r="R4383" s="47">
        <f t="shared" si="275"/>
        <v>78.000000002793968</v>
      </c>
      <c r="S4383" s="6" t="s">
        <v>44</v>
      </c>
      <c r="T4383" s="6" t="s">
        <v>499</v>
      </c>
      <c r="U4383" s="6" t="s">
        <v>500</v>
      </c>
      <c r="V4383" s="6" t="s">
        <v>500</v>
      </c>
      <c r="W4383" s="7">
        <v>0</v>
      </c>
      <c r="X4383" s="7">
        <v>0</v>
      </c>
      <c r="Y4383" s="7">
        <v>0</v>
      </c>
      <c r="Z4383" s="7">
        <v>0</v>
      </c>
      <c r="AA4383" s="7">
        <v>0</v>
      </c>
      <c r="AB4383" s="7">
        <v>0.05</v>
      </c>
      <c r="AC4383" s="7">
        <v>0</v>
      </c>
      <c r="AD4383" s="7">
        <v>0</v>
      </c>
      <c r="AE4383">
        <v>7</v>
      </c>
      <c r="AF4383">
        <v>0</v>
      </c>
      <c r="AG4383">
        <v>0</v>
      </c>
      <c r="AH4383">
        <v>0</v>
      </c>
      <c r="AI4383">
        <v>0</v>
      </c>
      <c r="AJ4383">
        <v>3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</row>
    <row r="4384" spans="1:44" x14ac:dyDescent="0.25">
      <c r="A4384">
        <v>1568362</v>
      </c>
      <c r="B4384">
        <v>764718</v>
      </c>
      <c r="C4384">
        <v>22.745594323174799</v>
      </c>
      <c r="D4384">
        <v>39.423423846945703</v>
      </c>
      <c r="E4384" s="68" t="s">
        <v>2545</v>
      </c>
      <c r="F4384" s="8">
        <f>INDEX(Δεδομένα!$P:$P,MATCH('2020'!E4384,Δεδομένα!$O:$O,0))</f>
        <v>110</v>
      </c>
      <c r="G4384" s="6" t="s">
        <v>958</v>
      </c>
      <c r="H4384" s="2" t="str">
        <f>INDEX(Δεδομένα!B$1:B$51,MATCH('2020'!G4384,Δεδομένα!A$1:A$51,0))</f>
        <v>ΘΕΣΣΑΛΙΑΣ</v>
      </c>
      <c r="I4384" s="8">
        <f>INDEX(Δεδομένα!E$1:E$13,MATCH('2020'!H4384,Δεδομένα!D$1:D$13,0))</f>
        <v>6</v>
      </c>
      <c r="J4384" s="1">
        <v>44015</v>
      </c>
      <c r="K4384" s="6" t="s">
        <v>2892</v>
      </c>
      <c r="L4384" s="36" t="str">
        <f t="shared" si="272"/>
        <v>03/07/2020 10:58</v>
      </c>
      <c r="M4384" s="1">
        <v>44015</v>
      </c>
      <c r="N4384" s="6" t="s">
        <v>2144</v>
      </c>
      <c r="O4384" s="36" t="str">
        <f t="shared" si="273"/>
        <v>03/07/2020 11:35</v>
      </c>
      <c r="P4384" s="46">
        <f t="shared" si="274"/>
        <v>2.5694444448163267E-2</v>
      </c>
      <c r="Q4384" s="48">
        <v>0</v>
      </c>
      <c r="R4384" s="47">
        <f t="shared" si="275"/>
        <v>37.000000005355105</v>
      </c>
      <c r="S4384" s="6" t="s">
        <v>44</v>
      </c>
      <c r="T4384" s="6" t="s">
        <v>2546</v>
      </c>
      <c r="U4384" s="6" t="s">
        <v>44</v>
      </c>
      <c r="V4384" s="6" t="s">
        <v>1823</v>
      </c>
      <c r="W4384" s="7">
        <v>0</v>
      </c>
      <c r="X4384" s="7">
        <v>0</v>
      </c>
      <c r="Y4384" s="7">
        <v>0</v>
      </c>
      <c r="Z4384" s="7">
        <v>0</v>
      </c>
      <c r="AA4384" s="7">
        <v>0</v>
      </c>
      <c r="AB4384" s="7">
        <v>0</v>
      </c>
      <c r="AC4384" s="7">
        <v>2</v>
      </c>
      <c r="AD4384" s="7">
        <v>0</v>
      </c>
      <c r="AE4384">
        <v>4</v>
      </c>
      <c r="AF4384">
        <v>0</v>
      </c>
      <c r="AG4384">
        <v>0</v>
      </c>
      <c r="AH4384">
        <v>0</v>
      </c>
      <c r="AI4384">
        <v>0</v>
      </c>
      <c r="AJ4384">
        <v>2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</row>
    <row r="4385" spans="1:44" x14ac:dyDescent="0.25">
      <c r="A4385">
        <v>1587725</v>
      </c>
      <c r="B4385">
        <v>764749</v>
      </c>
      <c r="C4385">
        <v>22.020252632932301</v>
      </c>
      <c r="D4385">
        <v>37.234914652502198</v>
      </c>
      <c r="E4385" s="68" t="s">
        <v>840</v>
      </c>
      <c r="F4385" s="8">
        <f>INDEX(Δεδομένα!$P:$P,MATCH('2020'!E4385,Δεδομένα!$O:$O,0))</f>
        <v>144</v>
      </c>
      <c r="G4385" s="6" t="s">
        <v>841</v>
      </c>
      <c r="H4385" s="2" t="str">
        <f>INDEX(Δεδομένα!B$1:B$51,MATCH('2020'!G4385,Δεδομένα!A$1:A$51,0))</f>
        <v>ΠΕΛΛΟΠΟΝΗΣΟΥ</v>
      </c>
      <c r="I4385" s="8">
        <f>INDEX(Δεδομένα!E$1:E$13,MATCH('2020'!H4385,Δεδομένα!D$1:D$13,0))</f>
        <v>8</v>
      </c>
      <c r="J4385" s="1">
        <v>44015</v>
      </c>
      <c r="K4385" s="6" t="s">
        <v>876</v>
      </c>
      <c r="L4385" s="36" t="str">
        <f t="shared" si="272"/>
        <v>03/07/2020 11:55</v>
      </c>
      <c r="M4385" s="1">
        <v>44015</v>
      </c>
      <c r="N4385" s="6" t="s">
        <v>327</v>
      </c>
      <c r="O4385" s="36" t="str">
        <f t="shared" si="273"/>
        <v>03/07/2020 18:50</v>
      </c>
      <c r="P4385" s="46">
        <f t="shared" si="274"/>
        <v>0.28819444443797693</v>
      </c>
      <c r="Q4385" s="48">
        <v>0</v>
      </c>
      <c r="R4385" s="47">
        <f t="shared" si="275"/>
        <v>414.99999999068677</v>
      </c>
      <c r="S4385" s="6" t="s">
        <v>44</v>
      </c>
      <c r="T4385" s="6" t="s">
        <v>843</v>
      </c>
      <c r="U4385" s="6" t="s">
        <v>44</v>
      </c>
      <c r="V4385" s="6" t="s">
        <v>5509</v>
      </c>
      <c r="W4385" s="7">
        <v>0</v>
      </c>
      <c r="X4385" s="7">
        <v>0</v>
      </c>
      <c r="Y4385" s="7">
        <v>0</v>
      </c>
      <c r="Z4385" s="7">
        <v>0</v>
      </c>
      <c r="AA4385" s="7">
        <v>0</v>
      </c>
      <c r="AB4385" s="7">
        <v>10</v>
      </c>
      <c r="AC4385" s="7">
        <v>0</v>
      </c>
      <c r="AD4385" s="7">
        <v>0</v>
      </c>
      <c r="AE4385">
        <v>12</v>
      </c>
      <c r="AF4385">
        <v>0</v>
      </c>
      <c r="AG4385">
        <v>0</v>
      </c>
      <c r="AH4385">
        <v>0</v>
      </c>
      <c r="AI4385">
        <v>0</v>
      </c>
      <c r="AJ4385">
        <v>6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</row>
    <row r="4386" spans="1:44" x14ac:dyDescent="0.25">
      <c r="A4386">
        <v>1570703</v>
      </c>
      <c r="B4386">
        <v>764753</v>
      </c>
      <c r="C4386">
        <v>22.024858993608099</v>
      </c>
      <c r="D4386">
        <v>37.114231767588997</v>
      </c>
      <c r="E4386" s="68" t="s">
        <v>937</v>
      </c>
      <c r="F4386" s="8">
        <f>INDEX(Δεδομένα!$P:$P,MATCH('2020'!E4386,Δεδομένα!$O:$O,0))</f>
        <v>143</v>
      </c>
      <c r="G4386" s="6" t="s">
        <v>841</v>
      </c>
      <c r="H4386" s="2" t="str">
        <f>INDEX(Δεδομένα!B$1:B$51,MATCH('2020'!G4386,Δεδομένα!A$1:A$51,0))</f>
        <v>ΠΕΛΛΟΠΟΝΗΣΟΥ</v>
      </c>
      <c r="I4386" s="8">
        <f>INDEX(Δεδομένα!E$1:E$13,MATCH('2020'!H4386,Δεδομένα!D$1:D$13,0))</f>
        <v>8</v>
      </c>
      <c r="J4386" s="1">
        <v>44015</v>
      </c>
      <c r="K4386" s="6" t="s">
        <v>3152</v>
      </c>
      <c r="L4386" s="36" t="str">
        <f t="shared" si="272"/>
        <v>03/07/2020 12:23</v>
      </c>
      <c r="M4386" s="1">
        <v>44015</v>
      </c>
      <c r="N4386" s="6" t="s">
        <v>1321</v>
      </c>
      <c r="O4386" s="36" t="str">
        <f t="shared" si="273"/>
        <v>03/07/2020 13:42</v>
      </c>
      <c r="P4386" s="46">
        <f t="shared" si="274"/>
        <v>5.486111110803904E-2</v>
      </c>
      <c r="Q4386" s="48">
        <v>0</v>
      </c>
      <c r="R4386" s="47">
        <f t="shared" si="275"/>
        <v>78.999999995576218</v>
      </c>
      <c r="S4386" s="6" t="s">
        <v>44</v>
      </c>
      <c r="T4386" s="6" t="s">
        <v>940</v>
      </c>
      <c r="U4386" s="6" t="s">
        <v>44</v>
      </c>
      <c r="V4386" s="6" t="s">
        <v>941</v>
      </c>
      <c r="W4386" s="7">
        <v>0</v>
      </c>
      <c r="X4386" s="7">
        <v>0</v>
      </c>
      <c r="Y4386" s="7">
        <v>0</v>
      </c>
      <c r="Z4386" s="7">
        <v>0</v>
      </c>
      <c r="AA4386" s="7">
        <v>0</v>
      </c>
      <c r="AB4386" s="7">
        <v>1</v>
      </c>
      <c r="AC4386" s="7">
        <v>0</v>
      </c>
      <c r="AD4386" s="7">
        <v>0</v>
      </c>
      <c r="AE4386">
        <v>4</v>
      </c>
      <c r="AF4386">
        <v>0</v>
      </c>
      <c r="AG4386">
        <v>0</v>
      </c>
      <c r="AH4386">
        <v>0</v>
      </c>
      <c r="AI4386">
        <v>4</v>
      </c>
      <c r="AJ4386">
        <v>2</v>
      </c>
      <c r="AK4386">
        <v>2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</row>
    <row r="4387" spans="1:44" x14ac:dyDescent="0.25">
      <c r="A4387">
        <v>1587721</v>
      </c>
      <c r="B4387">
        <v>764787</v>
      </c>
      <c r="C4387">
        <v>21.999356562924799</v>
      </c>
      <c r="D4387">
        <v>37.277187754958199</v>
      </c>
      <c r="E4387" s="68" t="s">
        <v>840</v>
      </c>
      <c r="F4387" s="8">
        <f>INDEX(Δεδομένα!$P:$P,MATCH('2020'!E4387,Δεδομένα!$O:$O,0))</f>
        <v>144</v>
      </c>
      <c r="G4387" s="6" t="s">
        <v>841</v>
      </c>
      <c r="H4387" s="2" t="str">
        <f>INDEX(Δεδομένα!B$1:B$51,MATCH('2020'!G4387,Δεδομένα!A$1:A$51,0))</f>
        <v>ΠΕΛΛΟΠΟΝΗΣΟΥ</v>
      </c>
      <c r="I4387" s="8">
        <f>INDEX(Δεδομένα!E$1:E$13,MATCH('2020'!H4387,Δεδομένα!D$1:D$13,0))</f>
        <v>8</v>
      </c>
      <c r="J4387" s="1">
        <v>44015</v>
      </c>
      <c r="K4387" s="6" t="s">
        <v>83</v>
      </c>
      <c r="L4387" s="36" t="str">
        <f t="shared" si="272"/>
        <v>03/07/2020 13:45</v>
      </c>
      <c r="M4387" s="1">
        <v>44015</v>
      </c>
      <c r="N4387" s="6" t="s">
        <v>123</v>
      </c>
      <c r="O4387" s="36" t="str">
        <f t="shared" si="273"/>
        <v>03/07/2020 19:10</v>
      </c>
      <c r="P4387" s="46">
        <f t="shared" si="274"/>
        <v>0.22569444444525288</v>
      </c>
      <c r="Q4387" s="48">
        <v>0</v>
      </c>
      <c r="R4387" s="47">
        <f t="shared" si="275"/>
        <v>325.00000000116415</v>
      </c>
      <c r="S4387" s="6" t="s">
        <v>44</v>
      </c>
      <c r="T4387" s="6" t="s">
        <v>843</v>
      </c>
      <c r="U4387" s="6" t="s">
        <v>44</v>
      </c>
      <c r="V4387" s="6" t="s">
        <v>5197</v>
      </c>
      <c r="W4387" s="7">
        <v>0</v>
      </c>
      <c r="X4387" s="7">
        <v>1</v>
      </c>
      <c r="Y4387" s="7">
        <v>0</v>
      </c>
      <c r="Z4387" s="7">
        <v>0</v>
      </c>
      <c r="AA4387" s="7">
        <v>0</v>
      </c>
      <c r="AB4387" s="7">
        <v>3</v>
      </c>
      <c r="AC4387" s="7">
        <v>0</v>
      </c>
      <c r="AD4387" s="7">
        <v>0</v>
      </c>
      <c r="AE4387">
        <v>5</v>
      </c>
      <c r="AF4387">
        <v>0</v>
      </c>
      <c r="AG4387">
        <v>0</v>
      </c>
      <c r="AH4387">
        <v>0</v>
      </c>
      <c r="AI4387">
        <v>0</v>
      </c>
      <c r="AJ4387">
        <v>3</v>
      </c>
      <c r="AK4387">
        <v>0</v>
      </c>
      <c r="AL4387">
        <v>0</v>
      </c>
      <c r="AM4387">
        <v>5</v>
      </c>
      <c r="AN4387">
        <v>0</v>
      </c>
      <c r="AO4387">
        <v>0</v>
      </c>
      <c r="AP4387">
        <v>0</v>
      </c>
      <c r="AQ4387">
        <v>1</v>
      </c>
      <c r="AR4387">
        <v>0</v>
      </c>
    </row>
    <row r="4388" spans="1:44" x14ac:dyDescent="0.25">
      <c r="A4388">
        <v>1572793</v>
      </c>
      <c r="B4388">
        <v>764841</v>
      </c>
      <c r="C4388">
        <v>21.758605395145199</v>
      </c>
      <c r="D4388">
        <v>37.263571854537098</v>
      </c>
      <c r="E4388" s="68" t="s">
        <v>1693</v>
      </c>
      <c r="F4388" s="8">
        <f>INDEX(Δεδομένα!$P:$P,MATCH('2020'!E4388,Δεδομένα!$O:$O,0))</f>
        <v>146</v>
      </c>
      <c r="G4388" s="6" t="s">
        <v>841</v>
      </c>
      <c r="H4388" s="2" t="str">
        <f>INDEX(Δεδομένα!B$1:B$51,MATCH('2020'!G4388,Δεδομένα!A$1:A$51,0))</f>
        <v>ΠΕΛΛΟΠΟΝΗΣΟΥ</v>
      </c>
      <c r="I4388" s="8">
        <f>INDEX(Δεδομένα!E$1:E$13,MATCH('2020'!H4388,Δεδομένα!D$1:D$13,0))</f>
        <v>8</v>
      </c>
      <c r="J4388" s="1">
        <v>44015</v>
      </c>
      <c r="K4388" s="6" t="s">
        <v>201</v>
      </c>
      <c r="L4388" s="36" t="str">
        <f t="shared" si="272"/>
        <v>03/07/2020 16:40</v>
      </c>
      <c r="M4388" s="1">
        <v>44026</v>
      </c>
      <c r="N4388" s="6" t="s">
        <v>310</v>
      </c>
      <c r="O4388" s="36" t="str">
        <f t="shared" si="273"/>
        <v>14/07/2020 18:15</v>
      </c>
      <c r="P4388" s="49">
        <f t="shared" si="274"/>
        <v>11.065972222218988</v>
      </c>
      <c r="Q4388" s="50">
        <f>11*24</f>
        <v>264</v>
      </c>
      <c r="R4388" s="47">
        <f t="shared" si="275"/>
        <v>15934.999999995343</v>
      </c>
      <c r="S4388" s="6" t="s">
        <v>44</v>
      </c>
      <c r="T4388" s="6" t="s">
        <v>999</v>
      </c>
      <c r="U4388" s="6" t="s">
        <v>44</v>
      </c>
      <c r="V4388" s="6" t="s">
        <v>5523</v>
      </c>
      <c r="W4388" s="7">
        <v>0</v>
      </c>
      <c r="X4388" s="7">
        <v>0.5</v>
      </c>
      <c r="Y4388" s="7">
        <v>0</v>
      </c>
      <c r="Z4388" s="7">
        <v>0</v>
      </c>
      <c r="AA4388" s="7">
        <v>0</v>
      </c>
      <c r="AB4388" s="7">
        <v>0</v>
      </c>
      <c r="AC4388" s="7">
        <v>0</v>
      </c>
      <c r="AD4388" s="7">
        <v>8</v>
      </c>
      <c r="AE4388">
        <v>18</v>
      </c>
      <c r="AF4388">
        <v>0</v>
      </c>
      <c r="AG4388">
        <v>0</v>
      </c>
      <c r="AH4388">
        <v>0</v>
      </c>
      <c r="AI4388">
        <v>4</v>
      </c>
      <c r="AJ4388">
        <v>9</v>
      </c>
      <c r="AK4388">
        <v>0</v>
      </c>
      <c r="AL4388">
        <v>1</v>
      </c>
      <c r="AM4388">
        <v>2</v>
      </c>
      <c r="AN4388">
        <v>0</v>
      </c>
      <c r="AO4388">
        <v>0</v>
      </c>
      <c r="AP4388">
        <v>0</v>
      </c>
      <c r="AQ4388">
        <v>1</v>
      </c>
      <c r="AR4388">
        <v>0</v>
      </c>
    </row>
    <row r="4389" spans="1:44" x14ac:dyDescent="0.25">
      <c r="A4389">
        <v>1570708</v>
      </c>
      <c r="B4389">
        <v>764866</v>
      </c>
      <c r="C4389">
        <v>22.033325252868799</v>
      </c>
      <c r="D4389">
        <v>37.1048553596953</v>
      </c>
      <c r="E4389" s="68" t="s">
        <v>937</v>
      </c>
      <c r="F4389" s="8">
        <f>INDEX(Δεδομένα!$P:$P,MATCH('2020'!E4389,Δεδομένα!$O:$O,0))</f>
        <v>143</v>
      </c>
      <c r="G4389" s="6" t="s">
        <v>841</v>
      </c>
      <c r="H4389" s="2" t="str">
        <f>INDEX(Δεδομένα!B$1:B$51,MATCH('2020'!G4389,Δεδομένα!A$1:A$51,0))</f>
        <v>ΠΕΛΛΟΠΟΝΗΣΟΥ</v>
      </c>
      <c r="I4389" s="8">
        <f>INDEX(Δεδομένα!E$1:E$13,MATCH('2020'!H4389,Δεδομένα!D$1:D$13,0))</f>
        <v>8</v>
      </c>
      <c r="J4389" s="1">
        <v>44015</v>
      </c>
      <c r="K4389" s="6" t="s">
        <v>207</v>
      </c>
      <c r="L4389" s="36" t="str">
        <f t="shared" si="272"/>
        <v>03/07/2020 18:00</v>
      </c>
      <c r="M4389" s="1">
        <v>44015</v>
      </c>
      <c r="N4389" s="6" t="s">
        <v>445</v>
      </c>
      <c r="O4389" s="36" t="str">
        <f t="shared" si="273"/>
        <v>03/07/2020 18:19</v>
      </c>
      <c r="P4389" s="46">
        <f t="shared" si="274"/>
        <v>1.3194444443797693E-2</v>
      </c>
      <c r="Q4389" s="48">
        <v>0</v>
      </c>
      <c r="R4389" s="47">
        <f t="shared" si="275"/>
        <v>18.999999999068677</v>
      </c>
      <c r="S4389" s="6" t="s">
        <v>44</v>
      </c>
      <c r="T4389" s="6" t="s">
        <v>940</v>
      </c>
      <c r="U4389" s="6" t="s">
        <v>44</v>
      </c>
      <c r="V4389" s="6" t="s">
        <v>5527</v>
      </c>
      <c r="W4389" s="7">
        <v>0</v>
      </c>
      <c r="X4389" s="7">
        <v>0</v>
      </c>
      <c r="Y4389" s="7">
        <v>0</v>
      </c>
      <c r="Z4389" s="7">
        <v>0</v>
      </c>
      <c r="AA4389" s="7">
        <v>0</v>
      </c>
      <c r="AB4389" s="7">
        <v>0.1</v>
      </c>
      <c r="AC4389" s="7">
        <v>0</v>
      </c>
      <c r="AD4389" s="7">
        <v>0</v>
      </c>
      <c r="AE4389">
        <v>2</v>
      </c>
      <c r="AF4389">
        <v>0</v>
      </c>
      <c r="AG4389">
        <v>0</v>
      </c>
      <c r="AH4389">
        <v>0</v>
      </c>
      <c r="AI4389">
        <v>2</v>
      </c>
      <c r="AJ4389">
        <v>1</v>
      </c>
      <c r="AK4389">
        <v>1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</row>
    <row r="4390" spans="1:44" x14ac:dyDescent="0.25">
      <c r="A4390">
        <v>1570705</v>
      </c>
      <c r="B4390">
        <v>764876</v>
      </c>
      <c r="C4390">
        <v>22.267717035233002</v>
      </c>
      <c r="D4390">
        <v>36.917121783155501</v>
      </c>
      <c r="E4390" s="68" t="s">
        <v>937</v>
      </c>
      <c r="F4390" s="8">
        <f>INDEX(Δεδομένα!$P:$P,MATCH('2020'!E4390,Δεδομένα!$O:$O,0))</f>
        <v>143</v>
      </c>
      <c r="G4390" s="6" t="s">
        <v>841</v>
      </c>
      <c r="H4390" s="2" t="str">
        <f>INDEX(Δεδομένα!B$1:B$51,MATCH('2020'!G4390,Δεδομένα!A$1:A$51,0))</f>
        <v>ΠΕΛΛΟΠΟΝΗΣΟΥ</v>
      </c>
      <c r="I4390" s="8">
        <f>INDEX(Δεδομένα!E$1:E$13,MATCH('2020'!H4390,Δεδομένα!D$1:D$13,0))</f>
        <v>8</v>
      </c>
      <c r="J4390" s="1">
        <v>44015</v>
      </c>
      <c r="K4390" s="6" t="s">
        <v>1184</v>
      </c>
      <c r="L4390" s="36" t="str">
        <f t="shared" si="272"/>
        <v>03/07/2020 18:25</v>
      </c>
      <c r="M4390" s="1">
        <v>44015</v>
      </c>
      <c r="N4390" s="6" t="s">
        <v>235</v>
      </c>
      <c r="O4390" s="36" t="str">
        <f t="shared" si="273"/>
        <v>03/07/2020 19:50</v>
      </c>
      <c r="P4390" s="46">
        <f t="shared" si="274"/>
        <v>5.9027777781011537E-2</v>
      </c>
      <c r="Q4390" s="48">
        <v>0</v>
      </c>
      <c r="R4390" s="47">
        <f t="shared" si="275"/>
        <v>85.000000004656613</v>
      </c>
      <c r="S4390" s="6" t="s">
        <v>44</v>
      </c>
      <c r="T4390" s="6" t="s">
        <v>2579</v>
      </c>
      <c r="U4390" s="6" t="s">
        <v>44</v>
      </c>
      <c r="V4390" s="6" t="s">
        <v>3490</v>
      </c>
      <c r="W4390" s="7">
        <v>0</v>
      </c>
      <c r="X4390" s="7">
        <v>0</v>
      </c>
      <c r="Y4390" s="7">
        <v>0</v>
      </c>
      <c r="Z4390" s="7">
        <v>0</v>
      </c>
      <c r="AA4390" s="7">
        <v>0</v>
      </c>
      <c r="AB4390" s="7">
        <v>0.4</v>
      </c>
      <c r="AC4390" s="7">
        <v>0</v>
      </c>
      <c r="AD4390" s="7">
        <v>0</v>
      </c>
      <c r="AE4390">
        <v>3</v>
      </c>
      <c r="AF4390">
        <v>0</v>
      </c>
      <c r="AG4390">
        <v>1</v>
      </c>
      <c r="AH4390">
        <v>0</v>
      </c>
      <c r="AI4390">
        <v>0</v>
      </c>
      <c r="AJ4390">
        <v>2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</row>
    <row r="4391" spans="1:44" x14ac:dyDescent="0.25">
      <c r="A4391">
        <v>1585271</v>
      </c>
      <c r="B4391">
        <v>764910</v>
      </c>
      <c r="C4391">
        <v>21.9993666337928</v>
      </c>
      <c r="D4391">
        <v>37.277728891905703</v>
      </c>
      <c r="E4391" s="68" t="s">
        <v>840</v>
      </c>
      <c r="F4391" s="8">
        <f>INDEX(Δεδομένα!$P:$P,MATCH('2020'!E4391,Δεδομένα!$O:$O,0))</f>
        <v>144</v>
      </c>
      <c r="G4391" s="6" t="s">
        <v>841</v>
      </c>
      <c r="H4391" s="2" t="str">
        <f>INDEX(Δεδομένα!B$1:B$51,MATCH('2020'!G4391,Δεδομένα!A$1:A$51,0))</f>
        <v>ΠΕΛΛΟΠΟΝΗΣΟΥ</v>
      </c>
      <c r="I4391" s="8">
        <f>INDEX(Δεδομένα!E$1:E$13,MATCH('2020'!H4391,Δεδομένα!D$1:D$13,0))</f>
        <v>8</v>
      </c>
      <c r="J4391" s="1">
        <v>44015</v>
      </c>
      <c r="K4391" s="6" t="s">
        <v>142</v>
      </c>
      <c r="L4391" s="36" t="str">
        <f t="shared" si="272"/>
        <v>03/07/2020 19:20</v>
      </c>
      <c r="M4391" s="1">
        <v>44015</v>
      </c>
      <c r="N4391" s="6" t="s">
        <v>764</v>
      </c>
      <c r="O4391" s="36" t="str">
        <f t="shared" si="273"/>
        <v>03/07/2020 22:30</v>
      </c>
      <c r="P4391" s="46">
        <f t="shared" si="274"/>
        <v>0.13194444444525288</v>
      </c>
      <c r="Q4391" s="48">
        <v>0</v>
      </c>
      <c r="R4391" s="47">
        <f t="shared" si="275"/>
        <v>190.00000000116415</v>
      </c>
      <c r="S4391" s="6" t="s">
        <v>44</v>
      </c>
      <c r="T4391" s="6" t="s">
        <v>940</v>
      </c>
      <c r="U4391" s="6" t="s">
        <v>44</v>
      </c>
      <c r="V4391" s="6" t="s">
        <v>5529</v>
      </c>
      <c r="W4391" s="7">
        <v>0</v>
      </c>
      <c r="X4391" s="7">
        <v>0</v>
      </c>
      <c r="Y4391" s="7">
        <v>0</v>
      </c>
      <c r="Z4391" s="7">
        <v>0</v>
      </c>
      <c r="AA4391" s="7">
        <v>0.2</v>
      </c>
      <c r="AB4391" s="7">
        <v>0</v>
      </c>
      <c r="AC4391" s="7">
        <v>0</v>
      </c>
      <c r="AD4391" s="7">
        <v>0</v>
      </c>
      <c r="AE4391">
        <v>5</v>
      </c>
      <c r="AF4391">
        <v>0</v>
      </c>
      <c r="AG4391">
        <v>0</v>
      </c>
      <c r="AH4391">
        <v>0</v>
      </c>
      <c r="AI4391">
        <v>0</v>
      </c>
      <c r="AJ4391">
        <v>3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</row>
    <row r="4392" spans="1:44" x14ac:dyDescent="0.25">
      <c r="A4392">
        <v>1567879</v>
      </c>
      <c r="B4392">
        <v>764738</v>
      </c>
      <c r="C4392">
        <v>22.2940244849622</v>
      </c>
      <c r="D4392">
        <v>40.846091111518497</v>
      </c>
      <c r="E4392" s="68" t="s">
        <v>873</v>
      </c>
      <c r="F4392" s="8">
        <f>INDEX(Δεδομένα!$P:$P,MATCH('2020'!E4392,Δεδομένα!$O:$O,0))</f>
        <v>61</v>
      </c>
      <c r="G4392" s="6" t="s">
        <v>874</v>
      </c>
      <c r="H4392" s="2" t="str">
        <f>INDEX(Δεδομένα!B$1:B$51,MATCH('2020'!G4392,Δεδομένα!A$1:A$51,0))</f>
        <v>ΚΕΝΤΡΙΚΗΣ ΜΑΚΕΔΟΝΙΑΣ</v>
      </c>
      <c r="I4392" s="8">
        <f>INDEX(Δεδομένα!E$1:E$13,MATCH('2020'!H4392,Δεδομένα!D$1:D$13,0))</f>
        <v>3</v>
      </c>
      <c r="J4392" s="1">
        <v>44015</v>
      </c>
      <c r="K4392" s="6" t="s">
        <v>526</v>
      </c>
      <c r="L4392" s="36" t="str">
        <f t="shared" si="272"/>
        <v>03/07/2020 11:45</v>
      </c>
      <c r="M4392" s="1">
        <v>44015</v>
      </c>
      <c r="N4392" s="6" t="s">
        <v>611</v>
      </c>
      <c r="O4392" s="36" t="str">
        <f t="shared" si="273"/>
        <v>03/07/2020 12:15</v>
      </c>
      <c r="P4392" s="46">
        <f t="shared" si="274"/>
        <v>2.0833333328482695E-2</v>
      </c>
      <c r="Q4392" s="48">
        <v>0</v>
      </c>
      <c r="R4392" s="47">
        <f t="shared" si="275"/>
        <v>29.999999993015081</v>
      </c>
      <c r="S4392" s="6" t="s">
        <v>44</v>
      </c>
      <c r="T4392" s="6" t="s">
        <v>878</v>
      </c>
      <c r="U4392" s="6" t="s">
        <v>44</v>
      </c>
      <c r="V4392" s="6" t="s">
        <v>2096</v>
      </c>
      <c r="W4392" s="7">
        <v>0</v>
      </c>
      <c r="X4392" s="7">
        <v>0</v>
      </c>
      <c r="Y4392" s="7">
        <v>0</v>
      </c>
      <c r="Z4392" s="7">
        <v>0.5</v>
      </c>
      <c r="AA4392" s="7">
        <v>0</v>
      </c>
      <c r="AB4392" s="7">
        <v>0</v>
      </c>
      <c r="AC4392" s="7">
        <v>0</v>
      </c>
      <c r="AD4392" s="7">
        <v>0</v>
      </c>
      <c r="AE4392">
        <v>2</v>
      </c>
      <c r="AF4392">
        <v>0</v>
      </c>
      <c r="AG4392">
        <v>0</v>
      </c>
      <c r="AH4392">
        <v>0</v>
      </c>
      <c r="AI4392">
        <v>0</v>
      </c>
      <c r="AJ4392">
        <v>1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</row>
    <row r="4393" spans="1:44" x14ac:dyDescent="0.25">
      <c r="A4393">
        <v>1568733</v>
      </c>
      <c r="B4393">
        <v>764826</v>
      </c>
      <c r="C4393">
        <v>22.520207518242302</v>
      </c>
      <c r="D4393">
        <v>40.210968535957797</v>
      </c>
      <c r="E4393" s="68" t="s">
        <v>978</v>
      </c>
      <c r="F4393" s="8">
        <f>INDEX(Δεδομένα!$P:$P,MATCH('2020'!E4393,Δεδομένα!$O:$O,0))</f>
        <v>67</v>
      </c>
      <c r="G4393" s="6" t="s">
        <v>917</v>
      </c>
      <c r="H4393" s="2" t="str">
        <f>INDEX(Δεδομένα!B$1:B$51,MATCH('2020'!G4393,Δεδομένα!A$1:A$51,0))</f>
        <v>ΚΕΝΤΡΙΚΗΣ ΜΑΚΕΔΟΝΙΑΣ</v>
      </c>
      <c r="I4393" s="8">
        <f>INDEX(Δεδομένα!E$1:E$13,MATCH('2020'!H4393,Δεδομένα!D$1:D$13,0))</f>
        <v>3</v>
      </c>
      <c r="J4393" s="1">
        <v>44015</v>
      </c>
      <c r="K4393" s="6" t="s">
        <v>177</v>
      </c>
      <c r="L4393" s="36" t="str">
        <f t="shared" si="272"/>
        <v>03/07/2020 15:18</v>
      </c>
      <c r="M4393" s="1">
        <v>44015</v>
      </c>
      <c r="N4393" s="6" t="s">
        <v>543</v>
      </c>
      <c r="O4393" s="36" t="str">
        <f t="shared" si="273"/>
        <v>03/07/2020 15:45</v>
      </c>
      <c r="P4393" s="46">
        <f t="shared" si="274"/>
        <v>1.8750000002910383E-2</v>
      </c>
      <c r="Q4393" s="48">
        <v>0</v>
      </c>
      <c r="R4393" s="47">
        <f t="shared" si="275"/>
        <v>27.000000004190952</v>
      </c>
      <c r="S4393" s="6" t="s">
        <v>44</v>
      </c>
      <c r="T4393" s="6" t="s">
        <v>918</v>
      </c>
      <c r="U4393" s="6" t="s">
        <v>44</v>
      </c>
      <c r="V4393" s="6" t="s">
        <v>5521</v>
      </c>
      <c r="W4393" s="7">
        <v>0</v>
      </c>
      <c r="X4393" s="7">
        <v>0</v>
      </c>
      <c r="Y4393" s="7">
        <v>0</v>
      </c>
      <c r="Z4393" s="7">
        <v>0</v>
      </c>
      <c r="AA4393" s="7">
        <v>0</v>
      </c>
      <c r="AB4393" s="7">
        <v>0.1</v>
      </c>
      <c r="AC4393" s="7">
        <v>0</v>
      </c>
      <c r="AD4393" s="7">
        <v>0</v>
      </c>
      <c r="AE4393">
        <v>2</v>
      </c>
      <c r="AF4393">
        <v>0</v>
      </c>
      <c r="AG4393">
        <v>0</v>
      </c>
      <c r="AH4393">
        <v>0</v>
      </c>
      <c r="AI4393">
        <v>0</v>
      </c>
      <c r="AJ4393">
        <v>1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</row>
    <row r="4394" spans="1:44" x14ac:dyDescent="0.25">
      <c r="A4394">
        <v>1568782</v>
      </c>
      <c r="B4394">
        <v>764843</v>
      </c>
      <c r="C4394">
        <v>22.546319243643101</v>
      </c>
      <c r="D4394">
        <v>40.293773014192602</v>
      </c>
      <c r="E4394" s="68" t="s">
        <v>978</v>
      </c>
      <c r="F4394" s="8">
        <f>INDEX(Δεδομένα!$P:$P,MATCH('2020'!E4394,Δεδομένα!$O:$O,0))</f>
        <v>67</v>
      </c>
      <c r="G4394" s="6" t="s">
        <v>917</v>
      </c>
      <c r="H4394" s="2" t="str">
        <f>INDEX(Δεδομένα!B$1:B$51,MATCH('2020'!G4394,Δεδομένα!A$1:A$51,0))</f>
        <v>ΚΕΝΤΡΙΚΗΣ ΜΑΚΕΔΟΝΙΑΣ</v>
      </c>
      <c r="I4394" s="8">
        <f>INDEX(Δεδομένα!E$1:E$13,MATCH('2020'!H4394,Δεδομένα!D$1:D$13,0))</f>
        <v>3</v>
      </c>
      <c r="J4394" s="1">
        <v>44015</v>
      </c>
      <c r="K4394" s="6" t="s">
        <v>75</v>
      </c>
      <c r="L4394" s="36" t="str">
        <f t="shared" si="272"/>
        <v>03/07/2020 16:33</v>
      </c>
      <c r="M4394" s="1">
        <v>44015</v>
      </c>
      <c r="N4394" s="6" t="s">
        <v>269</v>
      </c>
      <c r="O4394" s="36" t="str">
        <f t="shared" si="273"/>
        <v>03/07/2020 17:16</v>
      </c>
      <c r="P4394" s="46">
        <f t="shared" si="274"/>
        <v>2.9861111113859806E-2</v>
      </c>
      <c r="Q4394" s="48">
        <v>0</v>
      </c>
      <c r="R4394" s="47">
        <f t="shared" si="275"/>
        <v>43.000000003958121</v>
      </c>
      <c r="S4394" s="6" t="s">
        <v>44</v>
      </c>
      <c r="T4394" s="6" t="s">
        <v>980</v>
      </c>
      <c r="U4394" s="6" t="s">
        <v>2806</v>
      </c>
      <c r="V4394" s="6" t="s">
        <v>5524</v>
      </c>
      <c r="W4394" s="7">
        <v>0</v>
      </c>
      <c r="X4394" s="7">
        <v>0</v>
      </c>
      <c r="Y4394" s="7">
        <v>0</v>
      </c>
      <c r="Z4394" s="7">
        <v>0</v>
      </c>
      <c r="AA4394" s="7">
        <v>0</v>
      </c>
      <c r="AB4394" s="7">
        <v>1</v>
      </c>
      <c r="AC4394" s="7">
        <v>2</v>
      </c>
      <c r="AD4394" s="7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</row>
    <row r="4395" spans="1:44" x14ac:dyDescent="0.25">
      <c r="A4395">
        <v>1568799</v>
      </c>
      <c r="B4395">
        <v>764915</v>
      </c>
      <c r="C4395">
        <v>22.5559797293629</v>
      </c>
      <c r="D4395">
        <v>40.214637158879903</v>
      </c>
      <c r="E4395" s="68" t="s">
        <v>978</v>
      </c>
      <c r="F4395" s="8">
        <f>INDEX(Δεδομένα!$P:$P,MATCH('2020'!E4395,Δεδομένα!$O:$O,0))</f>
        <v>67</v>
      </c>
      <c r="G4395" s="6" t="s">
        <v>917</v>
      </c>
      <c r="H4395" s="2" t="str">
        <f>INDEX(Δεδομένα!B$1:B$51,MATCH('2020'!G4395,Δεδομένα!A$1:A$51,0))</f>
        <v>ΚΕΝΤΡΙΚΗΣ ΜΑΚΕΔΟΝΙΑΣ</v>
      </c>
      <c r="I4395" s="8">
        <f>INDEX(Δεδομένα!E$1:E$13,MATCH('2020'!H4395,Δεδομένα!D$1:D$13,0))</f>
        <v>3</v>
      </c>
      <c r="J4395" s="1">
        <v>44015</v>
      </c>
      <c r="K4395" s="6" t="s">
        <v>256</v>
      </c>
      <c r="L4395" s="36" t="str">
        <f t="shared" si="272"/>
        <v>03/07/2020 19:30</v>
      </c>
      <c r="M4395" s="1">
        <v>44015</v>
      </c>
      <c r="N4395" s="6" t="s">
        <v>1493</v>
      </c>
      <c r="O4395" s="36" t="str">
        <f t="shared" si="273"/>
        <v>03/07/2020 21:20</v>
      </c>
      <c r="P4395" s="46">
        <f t="shared" si="274"/>
        <v>7.6388888890505768E-2</v>
      </c>
      <c r="Q4395" s="48">
        <v>0</v>
      </c>
      <c r="R4395" s="47">
        <f t="shared" si="275"/>
        <v>110.00000000232831</v>
      </c>
      <c r="S4395" s="6" t="s">
        <v>44</v>
      </c>
      <c r="T4395" s="6" t="s">
        <v>918</v>
      </c>
      <c r="U4395" s="6" t="s">
        <v>73</v>
      </c>
      <c r="V4395" s="6" t="s">
        <v>5531</v>
      </c>
      <c r="W4395" s="7">
        <v>1</v>
      </c>
      <c r="X4395" s="7">
        <v>0</v>
      </c>
      <c r="Y4395" s="7">
        <v>0</v>
      </c>
      <c r="Z4395" s="7">
        <v>1.5</v>
      </c>
      <c r="AA4395" s="7">
        <v>0</v>
      </c>
      <c r="AB4395" s="7">
        <v>0</v>
      </c>
      <c r="AC4395" s="7">
        <v>0</v>
      </c>
      <c r="AD4395" s="7">
        <v>0</v>
      </c>
      <c r="AE4395">
        <v>4</v>
      </c>
      <c r="AF4395">
        <v>0</v>
      </c>
      <c r="AG4395">
        <v>0</v>
      </c>
      <c r="AH4395">
        <v>0</v>
      </c>
      <c r="AI4395">
        <v>0</v>
      </c>
      <c r="AJ4395">
        <v>1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</row>
    <row r="4396" spans="1:44" x14ac:dyDescent="0.25">
      <c r="A4396">
        <v>1568714</v>
      </c>
      <c r="B4396">
        <v>764975</v>
      </c>
      <c r="C4396">
        <v>22.411482756517898</v>
      </c>
      <c r="D4396">
        <v>40.191835878648298</v>
      </c>
      <c r="E4396" s="68" t="s">
        <v>978</v>
      </c>
      <c r="F4396" s="8">
        <f>INDEX(Δεδομένα!$P:$P,MATCH('2020'!E4396,Δεδομένα!$O:$O,0))</f>
        <v>67</v>
      </c>
      <c r="G4396" s="6" t="s">
        <v>917</v>
      </c>
      <c r="H4396" s="2" t="str">
        <f>INDEX(Δεδομένα!B$1:B$51,MATCH('2020'!G4396,Δεδομένα!A$1:A$51,0))</f>
        <v>ΚΕΝΤΡΙΚΗΣ ΜΑΚΕΔΟΝΙΑΣ</v>
      </c>
      <c r="I4396" s="8">
        <f>INDEX(Δεδομένα!E$1:E$13,MATCH('2020'!H4396,Δεδομένα!D$1:D$13,0))</f>
        <v>3</v>
      </c>
      <c r="J4396" s="1">
        <v>44015</v>
      </c>
      <c r="K4396" s="6" t="s">
        <v>614</v>
      </c>
      <c r="L4396" s="36" t="str">
        <f t="shared" si="272"/>
        <v>03/07/2020 21:30</v>
      </c>
      <c r="M4396" s="1">
        <v>44015</v>
      </c>
      <c r="N4396" s="6" t="s">
        <v>3886</v>
      </c>
      <c r="O4396" s="36" t="str">
        <f t="shared" si="273"/>
        <v>03/07/2020 22:56</v>
      </c>
      <c r="P4396" s="46">
        <f t="shared" si="274"/>
        <v>5.9722222220443655E-2</v>
      </c>
      <c r="Q4396" s="48">
        <v>0</v>
      </c>
      <c r="R4396" s="47">
        <f t="shared" si="275"/>
        <v>85.999999997438863</v>
      </c>
      <c r="S4396" s="6" t="s">
        <v>44</v>
      </c>
      <c r="T4396" s="6" t="s">
        <v>918</v>
      </c>
      <c r="U4396" s="6" t="s">
        <v>2214</v>
      </c>
      <c r="V4396" s="6" t="s">
        <v>5533</v>
      </c>
      <c r="W4396" s="7">
        <v>0</v>
      </c>
      <c r="X4396" s="7">
        <v>0.1</v>
      </c>
      <c r="Y4396" s="7">
        <v>0</v>
      </c>
      <c r="Z4396" s="7">
        <v>0</v>
      </c>
      <c r="AA4396" s="7">
        <v>0</v>
      </c>
      <c r="AB4396" s="7">
        <v>0</v>
      </c>
      <c r="AC4396" s="7">
        <v>0</v>
      </c>
      <c r="AD4396" s="7">
        <v>0</v>
      </c>
      <c r="AE4396">
        <v>3</v>
      </c>
      <c r="AF4396">
        <v>0</v>
      </c>
      <c r="AG4396">
        <v>0</v>
      </c>
      <c r="AH4396">
        <v>0</v>
      </c>
      <c r="AI4396">
        <v>0</v>
      </c>
      <c r="AJ4396">
        <v>1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</row>
    <row r="4397" spans="1:44" x14ac:dyDescent="0.25">
      <c r="A4397">
        <v>1568151</v>
      </c>
      <c r="B4397">
        <v>764853</v>
      </c>
      <c r="C4397">
        <v>23.258015579399999</v>
      </c>
      <c r="D4397">
        <v>41.254849715471799</v>
      </c>
      <c r="E4397" s="68" t="s">
        <v>2763</v>
      </c>
      <c r="F4397" s="8">
        <f>INDEX(Δεδομένα!$P:$P,MATCH('2020'!E4397,Δεδομένα!$O:$O,0))</f>
        <v>49</v>
      </c>
      <c r="G4397" s="6" t="s">
        <v>1070</v>
      </c>
      <c r="H4397" s="2" t="str">
        <f>INDEX(Δεδομένα!B$1:B$51,MATCH('2020'!G4397,Δεδομένα!A$1:A$51,0))</f>
        <v>ΚΕΝΤΡΙΚΗΣ ΜΑΚΕΔΟΝΙΑΣ</v>
      </c>
      <c r="I4397" s="8">
        <f>INDEX(Δεδομένα!E$1:E$13,MATCH('2020'!H4397,Δεδομένα!D$1:D$13,0))</f>
        <v>3</v>
      </c>
      <c r="J4397" s="1">
        <v>44015</v>
      </c>
      <c r="K4397" s="6" t="s">
        <v>204</v>
      </c>
      <c r="L4397" s="36" t="str">
        <f t="shared" si="272"/>
        <v>03/07/2020 17:00</v>
      </c>
      <c r="M4397" s="1">
        <v>44015</v>
      </c>
      <c r="N4397" s="6" t="s">
        <v>117</v>
      </c>
      <c r="O4397" s="36" t="str">
        <f t="shared" si="273"/>
        <v>03/07/2020 20:00</v>
      </c>
      <c r="P4397" s="46">
        <f t="shared" si="274"/>
        <v>0.125</v>
      </c>
      <c r="Q4397" s="48">
        <v>0</v>
      </c>
      <c r="R4397" s="47">
        <f t="shared" si="275"/>
        <v>180</v>
      </c>
      <c r="S4397" s="6" t="s">
        <v>44</v>
      </c>
      <c r="T4397" s="6" t="s">
        <v>1072</v>
      </c>
      <c r="U4397" s="6" t="s">
        <v>5525</v>
      </c>
      <c r="V4397" s="6" t="s">
        <v>5526</v>
      </c>
      <c r="W4397" s="7">
        <v>0</v>
      </c>
      <c r="X4397" s="7">
        <v>0</v>
      </c>
      <c r="Y4397" s="7">
        <v>0</v>
      </c>
      <c r="Z4397" s="7">
        <v>75</v>
      </c>
      <c r="AA4397" s="7">
        <v>0</v>
      </c>
      <c r="AB4397" s="7">
        <v>0</v>
      </c>
      <c r="AC4397" s="7">
        <v>75</v>
      </c>
      <c r="AD4397" s="7">
        <v>0</v>
      </c>
      <c r="AE4397">
        <v>16</v>
      </c>
      <c r="AF4397">
        <v>0</v>
      </c>
      <c r="AG4397">
        <v>0</v>
      </c>
      <c r="AH4397">
        <v>0</v>
      </c>
      <c r="AI4397">
        <v>0</v>
      </c>
      <c r="AJ4397">
        <v>8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</row>
    <row r="4398" spans="1:44" x14ac:dyDescent="0.25">
      <c r="A4398">
        <v>1570930</v>
      </c>
      <c r="B4398">
        <v>764834</v>
      </c>
      <c r="C4398">
        <v>21.863785951564999</v>
      </c>
      <c r="D4398">
        <v>39.529882190913199</v>
      </c>
      <c r="E4398" s="68" t="s">
        <v>1155</v>
      </c>
      <c r="F4398" s="8">
        <f>INDEX(Δεδομένα!$P:$P,MATCH('2020'!E4398,Δεδομένα!$O:$O,0))</f>
        <v>111</v>
      </c>
      <c r="G4398" s="6" t="s">
        <v>884</v>
      </c>
      <c r="H4398" s="2" t="str">
        <f>INDEX(Δεδομένα!B$1:B$51,MATCH('2020'!G4398,Δεδομένα!A$1:A$51,0))</f>
        <v>ΘΕΣΣΑΛΙΑΣ</v>
      </c>
      <c r="I4398" s="8">
        <f>INDEX(Δεδομένα!E$1:E$13,MATCH('2020'!H4398,Δεδομένα!D$1:D$13,0))</f>
        <v>6</v>
      </c>
      <c r="J4398" s="1">
        <v>44015</v>
      </c>
      <c r="K4398" s="6" t="s">
        <v>281</v>
      </c>
      <c r="L4398" s="36" t="str">
        <f t="shared" si="272"/>
        <v>03/07/2020 16:00</v>
      </c>
      <c r="M4398" s="1">
        <v>44015</v>
      </c>
      <c r="N4398" s="6" t="s">
        <v>337</v>
      </c>
      <c r="O4398" s="36" t="str">
        <f t="shared" si="273"/>
        <v>03/07/2020 18:40</v>
      </c>
      <c r="P4398" s="46">
        <f t="shared" si="274"/>
        <v>0.11111111111677019</v>
      </c>
      <c r="Q4398" s="48">
        <v>0</v>
      </c>
      <c r="R4398" s="47">
        <f t="shared" si="275"/>
        <v>160.00000000814907</v>
      </c>
      <c r="S4398" s="6" t="s">
        <v>44</v>
      </c>
      <c r="T4398" s="6" t="s">
        <v>1157</v>
      </c>
      <c r="U4398" s="6" t="s">
        <v>44</v>
      </c>
      <c r="V4398" s="6" t="s">
        <v>4742</v>
      </c>
      <c r="W4398" s="7">
        <v>0</v>
      </c>
      <c r="X4398" s="7">
        <v>0</v>
      </c>
      <c r="Y4398" s="7">
        <v>0</v>
      </c>
      <c r="Z4398" s="7">
        <v>1.5</v>
      </c>
      <c r="AA4398" s="7">
        <v>0</v>
      </c>
      <c r="AB4398" s="7">
        <v>0</v>
      </c>
      <c r="AC4398" s="7">
        <v>0</v>
      </c>
      <c r="AD4398" s="7">
        <v>0</v>
      </c>
      <c r="AE4398">
        <v>8</v>
      </c>
      <c r="AF4398">
        <v>0</v>
      </c>
      <c r="AG4398">
        <v>0</v>
      </c>
      <c r="AH4398">
        <v>0</v>
      </c>
      <c r="AI4398">
        <v>0</v>
      </c>
      <c r="AJ4398">
        <v>4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</row>
    <row r="4399" spans="1:44" x14ac:dyDescent="0.25">
      <c r="A4399">
        <v>1570977</v>
      </c>
      <c r="B4399">
        <v>764914</v>
      </c>
      <c r="C4399">
        <v>21.851768686577799</v>
      </c>
      <c r="D4399">
        <v>39.579856969792999</v>
      </c>
      <c r="E4399" s="68" t="s">
        <v>1155</v>
      </c>
      <c r="F4399" s="8">
        <f>INDEX(Δεδομένα!$P:$P,MATCH('2020'!E4399,Δεδομένα!$O:$O,0))</f>
        <v>111</v>
      </c>
      <c r="G4399" s="6" t="s">
        <v>884</v>
      </c>
      <c r="H4399" s="2" t="str">
        <f>INDEX(Δεδομένα!B$1:B$51,MATCH('2020'!G4399,Δεδομένα!A$1:A$51,0))</f>
        <v>ΘΕΣΣΑΛΙΑΣ</v>
      </c>
      <c r="I4399" s="8">
        <f>INDEX(Δεδομένα!E$1:E$13,MATCH('2020'!H4399,Δεδομένα!D$1:D$13,0))</f>
        <v>6</v>
      </c>
      <c r="J4399" s="1">
        <v>44015</v>
      </c>
      <c r="K4399" s="6" t="s">
        <v>123</v>
      </c>
      <c r="L4399" s="36" t="str">
        <f t="shared" si="272"/>
        <v>03/07/2020 19:10</v>
      </c>
      <c r="M4399" s="1">
        <v>44015</v>
      </c>
      <c r="N4399" s="6" t="s">
        <v>638</v>
      </c>
      <c r="O4399" s="36" t="str">
        <f t="shared" si="273"/>
        <v>03/07/2020 20:45</v>
      </c>
      <c r="P4399" s="46">
        <f t="shared" si="274"/>
        <v>6.5972222226264421E-2</v>
      </c>
      <c r="Q4399" s="48">
        <v>0</v>
      </c>
      <c r="R4399" s="47">
        <f t="shared" si="275"/>
        <v>95.000000005820766</v>
      </c>
      <c r="S4399" s="6" t="s">
        <v>44</v>
      </c>
      <c r="T4399" s="6" t="s">
        <v>1157</v>
      </c>
      <c r="U4399" s="6" t="s">
        <v>44</v>
      </c>
      <c r="V4399" s="6" t="s">
        <v>5530</v>
      </c>
      <c r="W4399" s="7">
        <v>0</v>
      </c>
      <c r="X4399" s="7">
        <v>0</v>
      </c>
      <c r="Y4399" s="7">
        <v>0</v>
      </c>
      <c r="Z4399" s="7">
        <v>0</v>
      </c>
      <c r="AA4399" s="7">
        <v>0</v>
      </c>
      <c r="AB4399" s="7">
        <v>0.5</v>
      </c>
      <c r="AC4399" s="7">
        <v>0</v>
      </c>
      <c r="AD4399" s="7">
        <v>0</v>
      </c>
      <c r="AE4399">
        <v>3</v>
      </c>
      <c r="AF4399">
        <v>0</v>
      </c>
      <c r="AG4399">
        <v>0</v>
      </c>
      <c r="AH4399">
        <v>0</v>
      </c>
      <c r="AI4399">
        <v>0</v>
      </c>
      <c r="AJ4399">
        <v>1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</row>
    <row r="4400" spans="1:44" x14ac:dyDescent="0.25">
      <c r="A4400">
        <v>1569031</v>
      </c>
      <c r="B4400">
        <v>764773</v>
      </c>
      <c r="C4400">
        <v>22.4084977334321</v>
      </c>
      <c r="D4400">
        <v>39.121014343225703</v>
      </c>
      <c r="E4400" s="68" t="s">
        <v>2102</v>
      </c>
      <c r="F4400" s="8">
        <f>INDEX(Δεδομένα!$P:$P,MATCH('2020'!E4400,Δεδομένα!$O:$O,0))</f>
        <v>163</v>
      </c>
      <c r="G4400" s="6" t="s">
        <v>399</v>
      </c>
      <c r="H4400" s="2" t="str">
        <f>INDEX(Δεδομένα!B$1:B$51,MATCH('2020'!G4400,Δεδομένα!A$1:A$51,0))</f>
        <v>ΣΤΕΡΕΑΣ ΕΛΛΑΔΟΣ</v>
      </c>
      <c r="I4400" s="8">
        <f>INDEX(Δεδομένα!E$1:E$13,MATCH('2020'!H4400,Δεδομένα!D$1:D$13,0))</f>
        <v>9</v>
      </c>
      <c r="J4400" s="1">
        <v>44015</v>
      </c>
      <c r="K4400" s="6" t="s">
        <v>440</v>
      </c>
      <c r="L4400" s="36" t="str">
        <f t="shared" si="272"/>
        <v>03/07/2020 13:15</v>
      </c>
      <c r="M4400" s="1">
        <v>44015</v>
      </c>
      <c r="N4400" s="6" t="s">
        <v>149</v>
      </c>
      <c r="O4400" s="36" t="str">
        <f t="shared" si="273"/>
        <v>03/07/2020 17:10</v>
      </c>
      <c r="P4400" s="46">
        <f t="shared" si="274"/>
        <v>0.16319444444525288</v>
      </c>
      <c r="Q4400" s="48">
        <v>0</v>
      </c>
      <c r="R4400" s="47">
        <f t="shared" si="275"/>
        <v>235.00000000116415</v>
      </c>
      <c r="S4400" s="6" t="s">
        <v>44</v>
      </c>
      <c r="T4400" s="6" t="s">
        <v>826</v>
      </c>
      <c r="U4400" s="6" t="s">
        <v>5336</v>
      </c>
      <c r="V4400" s="6" t="s">
        <v>5510</v>
      </c>
      <c r="W4400" s="7">
        <v>0</v>
      </c>
      <c r="X4400" s="7">
        <v>0</v>
      </c>
      <c r="Y4400" s="7">
        <v>0</v>
      </c>
      <c r="Z4400" s="7">
        <v>0</v>
      </c>
      <c r="AA4400" s="7">
        <v>0</v>
      </c>
      <c r="AB4400" s="7">
        <v>0</v>
      </c>
      <c r="AC4400" s="7">
        <v>8</v>
      </c>
      <c r="AD4400" s="7">
        <v>0</v>
      </c>
      <c r="AE4400">
        <v>6</v>
      </c>
      <c r="AF4400">
        <v>0</v>
      </c>
      <c r="AG4400">
        <v>0</v>
      </c>
      <c r="AH4400">
        <v>0</v>
      </c>
      <c r="AI4400">
        <v>0</v>
      </c>
      <c r="AJ4400">
        <v>3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</row>
    <row r="4401" spans="1:44" x14ac:dyDescent="0.25">
      <c r="A4401">
        <v>1568739</v>
      </c>
      <c r="B4401">
        <v>765067</v>
      </c>
      <c r="C4401">
        <v>23.9491486084119</v>
      </c>
      <c r="D4401">
        <v>37.677789787218899</v>
      </c>
      <c r="E4401" s="68" t="s">
        <v>2894</v>
      </c>
      <c r="F4401" s="8">
        <f>INDEX(Δεδομένα!$P:$P,MATCH('2020'!E4401,Δεδομένα!$O:$O,0))</f>
        <v>15</v>
      </c>
      <c r="G4401" s="6" t="s">
        <v>41</v>
      </c>
      <c r="H4401" s="2" t="str">
        <f>INDEX(Δεδομένα!B$1:B$51,MATCH('2020'!G4401,Δεδομένα!A$1:A$51,0))</f>
        <v>ΑΤΤΙΚΗΣ</v>
      </c>
      <c r="I4401" s="8">
        <f>INDEX(Δεδομένα!E$1:E$13,MATCH('2020'!H4401,Δεδομένα!D$1:D$13,0))</f>
        <v>1</v>
      </c>
      <c r="J4401" s="1">
        <v>44016</v>
      </c>
      <c r="K4401" s="6" t="s">
        <v>4644</v>
      </c>
      <c r="L4401" s="36" t="str">
        <f t="shared" si="272"/>
        <v>04/07/2020 07:20</v>
      </c>
      <c r="M4401" s="1">
        <v>44016</v>
      </c>
      <c r="N4401" s="6" t="s">
        <v>3921</v>
      </c>
      <c r="O4401" s="36" t="str">
        <f t="shared" si="273"/>
        <v>04/07/2020 08:10</v>
      </c>
      <c r="P4401" s="46">
        <f t="shared" si="274"/>
        <v>3.4722222226264421E-2</v>
      </c>
      <c r="Q4401" s="48">
        <v>0</v>
      </c>
      <c r="R4401" s="47">
        <f t="shared" si="275"/>
        <v>50.000000005820766</v>
      </c>
      <c r="S4401" s="6" t="s">
        <v>44</v>
      </c>
      <c r="T4401" s="6" t="s">
        <v>2371</v>
      </c>
      <c r="U4401" s="6" t="s">
        <v>73</v>
      </c>
      <c r="V4401" s="6" t="s">
        <v>5535</v>
      </c>
      <c r="W4401" s="7">
        <v>0</v>
      </c>
      <c r="X4401" s="7">
        <v>0</v>
      </c>
      <c r="Y4401" s="7">
        <v>0</v>
      </c>
      <c r="Z4401" s="7">
        <v>0.2</v>
      </c>
      <c r="AA4401" s="7">
        <v>0</v>
      </c>
      <c r="AB4401" s="7">
        <v>0</v>
      </c>
      <c r="AC4401" s="7">
        <v>0</v>
      </c>
      <c r="AD4401" s="7">
        <v>0</v>
      </c>
      <c r="AE4401">
        <v>2</v>
      </c>
      <c r="AF4401">
        <v>0</v>
      </c>
      <c r="AG4401">
        <v>0</v>
      </c>
      <c r="AH4401">
        <v>0</v>
      </c>
      <c r="AI4401">
        <v>4</v>
      </c>
      <c r="AJ4401">
        <v>1</v>
      </c>
      <c r="AK4401">
        <v>2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</row>
    <row r="4402" spans="1:44" x14ac:dyDescent="0.25">
      <c r="A4402">
        <v>1568025</v>
      </c>
      <c r="B4402">
        <v>765276</v>
      </c>
      <c r="C4402">
        <v>21.6508806400056</v>
      </c>
      <c r="D4402">
        <v>39.952375252498797</v>
      </c>
      <c r="E4402" s="68" t="s">
        <v>1405</v>
      </c>
      <c r="F4402" s="8">
        <f>INDEX(Δεδομένα!$P:$P,MATCH('2020'!E4402,Δεδομένα!$O:$O,0))</f>
        <v>80</v>
      </c>
      <c r="G4402" s="6" t="s">
        <v>890</v>
      </c>
      <c r="H4402" s="2" t="str">
        <f>INDEX(Δεδομένα!B$1:B$51,MATCH('2020'!G4402,Δεδομένα!A$1:A$51,0))</f>
        <v>ΔΥΤΙΚΗΣ ΜΑΚΕΔΟΝΙΑΣ</v>
      </c>
      <c r="I4402" s="8">
        <f>INDEX(Δεδομένα!E$1:E$13,MATCH('2020'!H4402,Δεδομένα!D$1:D$13,0))</f>
        <v>4</v>
      </c>
      <c r="J4402" s="1">
        <v>44016</v>
      </c>
      <c r="K4402" s="6" t="s">
        <v>1704</v>
      </c>
      <c r="L4402" s="36" t="str">
        <f t="shared" si="272"/>
        <v>04/07/2020 18:54</v>
      </c>
      <c r="M4402" s="1">
        <v>44016</v>
      </c>
      <c r="N4402" s="6" t="s">
        <v>700</v>
      </c>
      <c r="O4402" s="36" t="str">
        <f t="shared" si="273"/>
        <v>04/07/2020 19:45</v>
      </c>
      <c r="P4402" s="46">
        <f t="shared" si="274"/>
        <v>3.5416666665696539E-2</v>
      </c>
      <c r="Q4402" s="48">
        <v>0</v>
      </c>
      <c r="R4402" s="47">
        <f t="shared" si="275"/>
        <v>50.999999998603016</v>
      </c>
      <c r="S4402" s="6" t="s">
        <v>44</v>
      </c>
      <c r="T4402" s="6" t="s">
        <v>1407</v>
      </c>
      <c r="U4402" s="6" t="s">
        <v>44</v>
      </c>
      <c r="V4402" s="6" t="s">
        <v>5546</v>
      </c>
      <c r="W4402" s="7">
        <v>0</v>
      </c>
      <c r="X4402" s="7">
        <v>0</v>
      </c>
      <c r="Y4402" s="7">
        <v>0</v>
      </c>
      <c r="Z4402" s="7">
        <v>0</v>
      </c>
      <c r="AA4402" s="7">
        <v>0</v>
      </c>
      <c r="AB4402" s="7">
        <v>0.1</v>
      </c>
      <c r="AC4402" s="7">
        <v>0</v>
      </c>
      <c r="AD4402" s="7">
        <v>0</v>
      </c>
      <c r="AE4402">
        <v>2</v>
      </c>
      <c r="AF4402">
        <v>0</v>
      </c>
      <c r="AG4402">
        <v>0</v>
      </c>
      <c r="AH4402">
        <v>0</v>
      </c>
      <c r="AI4402">
        <v>0</v>
      </c>
      <c r="AJ4402">
        <v>1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</row>
    <row r="4403" spans="1:44" x14ac:dyDescent="0.25">
      <c r="A4403">
        <v>1568330</v>
      </c>
      <c r="B4403">
        <v>765233</v>
      </c>
      <c r="C4403">
        <v>24.170266602079199</v>
      </c>
      <c r="D4403">
        <v>41.110863517701802</v>
      </c>
      <c r="E4403" s="68" t="s">
        <v>109</v>
      </c>
      <c r="F4403" s="8">
        <f>INDEX(Δεδομένα!$P:$P,MATCH('2020'!E4403,Δεδομένα!$O:$O,0))</f>
        <v>27</v>
      </c>
      <c r="G4403" s="6" t="s">
        <v>110</v>
      </c>
      <c r="H4403" s="2" t="str">
        <f>INDEX(Δεδομένα!B$1:B$51,MATCH('2020'!G4403,Δεδομένα!A$1:A$51,0))</f>
        <v>ΑΝΑΤΟΛΙΚΗΣ ΜΑΚΕΔΟΝΙΑΣ ΚΑΙ ΘΡΑΚΗΣ</v>
      </c>
      <c r="I4403" s="8">
        <f>INDEX(Δεδομένα!E$1:E$13,MATCH('2020'!H4403,Δεδομένα!D$1:D$13,0))</f>
        <v>2</v>
      </c>
      <c r="J4403" s="1">
        <v>44016</v>
      </c>
      <c r="K4403" s="6" t="s">
        <v>1220</v>
      </c>
      <c r="L4403" s="36" t="str">
        <f t="shared" si="272"/>
        <v>04/07/2020 17:38</v>
      </c>
      <c r="M4403" s="1">
        <v>44016</v>
      </c>
      <c r="N4403" s="6" t="s">
        <v>891</v>
      </c>
      <c r="O4403" s="36" t="str">
        <f t="shared" si="273"/>
        <v>04/07/2020 18:09</v>
      </c>
      <c r="P4403" s="46">
        <f t="shared" si="274"/>
        <v>2.1527777775190771E-2</v>
      </c>
      <c r="Q4403" s="48">
        <v>0</v>
      </c>
      <c r="R4403" s="47">
        <f t="shared" si="275"/>
        <v>30.99999999627471</v>
      </c>
      <c r="S4403" s="6" t="s">
        <v>44</v>
      </c>
      <c r="T4403" s="6" t="s">
        <v>113</v>
      </c>
      <c r="U4403" s="6" t="s">
        <v>119</v>
      </c>
      <c r="V4403" s="6" t="s">
        <v>5542</v>
      </c>
      <c r="W4403" s="7">
        <v>0</v>
      </c>
      <c r="X4403" s="7">
        <v>0</v>
      </c>
      <c r="Y4403" s="7">
        <v>0</v>
      </c>
      <c r="Z4403" s="7">
        <v>0</v>
      </c>
      <c r="AA4403" s="7">
        <v>0</v>
      </c>
      <c r="AB4403" s="7">
        <v>0</v>
      </c>
      <c r="AC4403" s="7">
        <v>7</v>
      </c>
      <c r="AD4403" s="7">
        <v>0</v>
      </c>
      <c r="AE4403">
        <v>2</v>
      </c>
      <c r="AF4403">
        <v>0</v>
      </c>
      <c r="AG4403">
        <v>0</v>
      </c>
      <c r="AH4403">
        <v>0</v>
      </c>
      <c r="AI4403">
        <v>0</v>
      </c>
      <c r="AJ4403">
        <v>1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</row>
    <row r="4404" spans="1:44" x14ac:dyDescent="0.25">
      <c r="A4404">
        <v>1616386</v>
      </c>
      <c r="B4404">
        <v>765117</v>
      </c>
      <c r="C4404">
        <v>27.112921466077399</v>
      </c>
      <c r="D4404">
        <v>36.824962926070299</v>
      </c>
      <c r="E4404" s="68" t="s">
        <v>1006</v>
      </c>
      <c r="F4404" s="8">
        <f>INDEX(Δεδομένα!$P:$P,MATCH('2020'!E4404,Δεδομένα!$O:$O,0))</f>
        <v>241</v>
      </c>
      <c r="G4404" s="6" t="s">
        <v>1007</v>
      </c>
      <c r="H4404" s="2" t="str">
        <f>INDEX(Δεδομένα!B$1:B$51,MATCH('2020'!G4404,Δεδομένα!A$1:A$51,0))</f>
        <v>ΝΟΤΙΟΥ ΑΙΓΑΙΟΥ</v>
      </c>
      <c r="I4404" s="8">
        <f>INDEX(Δεδομένα!E$1:E$13,MATCH('2020'!H4404,Δεδομένα!D$1:D$13,0))</f>
        <v>10</v>
      </c>
      <c r="J4404" s="1">
        <v>44016</v>
      </c>
      <c r="K4404" s="6" t="s">
        <v>550</v>
      </c>
      <c r="L4404" s="36" t="str">
        <f t="shared" si="272"/>
        <v>04/07/2020 11:49</v>
      </c>
      <c r="M4404" s="1">
        <v>44016</v>
      </c>
      <c r="N4404" s="6" t="s">
        <v>611</v>
      </c>
      <c r="O4404" s="36" t="str">
        <f t="shared" si="273"/>
        <v>04/07/2020 12:15</v>
      </c>
      <c r="P4404" s="46">
        <f t="shared" si="274"/>
        <v>1.8055555556202307E-2</v>
      </c>
      <c r="Q4404" s="48">
        <v>0</v>
      </c>
      <c r="R4404" s="47">
        <f t="shared" si="275"/>
        <v>26.000000000931323</v>
      </c>
      <c r="S4404" s="6" t="s">
        <v>44</v>
      </c>
      <c r="T4404" s="6" t="s">
        <v>1009</v>
      </c>
      <c r="U4404" s="6" t="s">
        <v>5537</v>
      </c>
      <c r="V4404" s="6" t="s">
        <v>5538</v>
      </c>
      <c r="W4404" s="7">
        <v>0</v>
      </c>
      <c r="X4404" s="7">
        <v>0</v>
      </c>
      <c r="Y4404" s="7">
        <v>0</v>
      </c>
      <c r="Z4404" s="7">
        <v>0.02</v>
      </c>
      <c r="AA4404" s="7">
        <v>0</v>
      </c>
      <c r="AB4404" s="7">
        <v>0</v>
      </c>
      <c r="AC4404" s="7">
        <v>0</v>
      </c>
      <c r="AD4404" s="7">
        <v>0</v>
      </c>
      <c r="AE4404">
        <v>2</v>
      </c>
      <c r="AF4404">
        <v>0</v>
      </c>
      <c r="AG4404">
        <v>0</v>
      </c>
      <c r="AH4404">
        <v>0</v>
      </c>
      <c r="AI4404">
        <v>0</v>
      </c>
      <c r="AJ4404">
        <v>1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</row>
    <row r="4405" spans="1:44" x14ac:dyDescent="0.25">
      <c r="A4405">
        <v>1567915</v>
      </c>
      <c r="B4405">
        <v>0</v>
      </c>
      <c r="C4405">
        <v>0</v>
      </c>
      <c r="D4405">
        <v>0</v>
      </c>
      <c r="E4405" s="68" t="s">
        <v>2005</v>
      </c>
      <c r="F4405" s="8">
        <f>INDEX(Δεδομένα!$P:$P,MATCH('2020'!E4405,Δεδομένα!$O:$O,0))</f>
        <v>179</v>
      </c>
      <c r="G4405" s="6" t="s">
        <v>439</v>
      </c>
      <c r="H4405" s="2" t="str">
        <f>INDEX(Δεδομένα!B$1:B$51,MATCH('2020'!G4405,Δεδομένα!A$1:A$51,0))</f>
        <v>ΣΤΕΡΕΑΣ ΕΛΛΑΔΟΣ</v>
      </c>
      <c r="I4405" s="8">
        <f>INDEX(Δεδομένα!E$1:E$13,MATCH('2020'!H4405,Δεδομένα!D$1:D$13,0))</f>
        <v>9</v>
      </c>
      <c r="J4405" s="1">
        <v>44016</v>
      </c>
      <c r="K4405" s="6" t="s">
        <v>702</v>
      </c>
      <c r="L4405" s="36" t="str">
        <f t="shared" si="272"/>
        <v>04/07/2020 14:23</v>
      </c>
      <c r="M4405" s="1">
        <v>44016</v>
      </c>
      <c r="N4405" s="6" t="s">
        <v>2383</v>
      </c>
      <c r="O4405" s="36" t="str">
        <f t="shared" si="273"/>
        <v>04/07/2020 15:01</v>
      </c>
      <c r="P4405" s="46">
        <f t="shared" si="274"/>
        <v>2.6388888887595385E-2</v>
      </c>
      <c r="Q4405" s="48">
        <v>0</v>
      </c>
      <c r="R4405" s="47">
        <f t="shared" si="275"/>
        <v>37.999999998137355</v>
      </c>
      <c r="S4405" s="6" t="s">
        <v>44</v>
      </c>
      <c r="T4405" s="6" t="s">
        <v>2100</v>
      </c>
      <c r="U4405" s="6" t="s">
        <v>1957</v>
      </c>
      <c r="V4405" s="6" t="s">
        <v>5490</v>
      </c>
      <c r="W4405" s="7">
        <v>0</v>
      </c>
      <c r="X4405" s="7">
        <v>0</v>
      </c>
      <c r="Y4405" s="7">
        <v>0</v>
      </c>
      <c r="Z4405" s="7">
        <v>0</v>
      </c>
      <c r="AA4405" s="7">
        <v>0</v>
      </c>
      <c r="AB4405" s="7">
        <v>0.5</v>
      </c>
      <c r="AC4405" s="7">
        <v>0</v>
      </c>
      <c r="AD4405" s="7">
        <v>0</v>
      </c>
      <c r="AE4405">
        <v>5</v>
      </c>
      <c r="AF4405">
        <v>0</v>
      </c>
      <c r="AG4405">
        <v>3</v>
      </c>
      <c r="AH4405">
        <v>0</v>
      </c>
      <c r="AI4405">
        <v>0</v>
      </c>
      <c r="AJ4405">
        <v>2</v>
      </c>
      <c r="AK4405">
        <v>2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</row>
    <row r="4406" spans="1:44" x14ac:dyDescent="0.25">
      <c r="A4406">
        <v>1569273</v>
      </c>
      <c r="B4406">
        <v>765158</v>
      </c>
      <c r="C4406">
        <v>21.349793698057699</v>
      </c>
      <c r="D4406">
        <v>37.853355652413597</v>
      </c>
      <c r="E4406" s="68" t="s">
        <v>925</v>
      </c>
      <c r="F4406" s="8">
        <f>INDEX(Δεδομένα!$P:$P,MATCH('2020'!E4406,Δεδομένα!$O:$O,0))</f>
        <v>135</v>
      </c>
      <c r="G4406" s="6" t="s">
        <v>357</v>
      </c>
      <c r="H4406" s="2" t="str">
        <f>INDEX(Δεδομένα!B$1:B$51,MATCH('2020'!G4406,Δεδομένα!A$1:A$51,0))</f>
        <v>ΔΥΤΙΚΗΣ ΕΛΛΑΔΟΣ</v>
      </c>
      <c r="I4406" s="8">
        <f>INDEX(Δεδομένα!E$1:E$13,MATCH('2020'!H4406,Δεδομένα!D$1:D$13,0))</f>
        <v>7</v>
      </c>
      <c r="J4406" s="1">
        <v>44016</v>
      </c>
      <c r="K4406" s="6" t="s">
        <v>1956</v>
      </c>
      <c r="L4406" s="36" t="str">
        <f t="shared" si="272"/>
        <v>04/07/2020 13:58</v>
      </c>
      <c r="M4406" s="1">
        <v>44016</v>
      </c>
      <c r="N4406" s="6" t="s">
        <v>2421</v>
      </c>
      <c r="O4406" s="36" t="str">
        <f t="shared" si="273"/>
        <v>04/07/2020 14:27</v>
      </c>
      <c r="P4406" s="46">
        <f t="shared" si="274"/>
        <v>2.0138888889050577E-2</v>
      </c>
      <c r="Q4406" s="48">
        <v>0</v>
      </c>
      <c r="R4406" s="47">
        <f t="shared" si="275"/>
        <v>29.000000000232831</v>
      </c>
      <c r="S4406" s="6" t="s">
        <v>44</v>
      </c>
      <c r="T4406" s="6" t="s">
        <v>1565</v>
      </c>
      <c r="U4406" s="6" t="s">
        <v>44</v>
      </c>
      <c r="V4406" s="6" t="s">
        <v>4968</v>
      </c>
      <c r="W4406" s="7">
        <v>0</v>
      </c>
      <c r="X4406" s="7">
        <v>0</v>
      </c>
      <c r="Y4406" s="7">
        <v>0</v>
      </c>
      <c r="Z4406" s="7">
        <v>0</v>
      </c>
      <c r="AA4406" s="7">
        <v>0</v>
      </c>
      <c r="AB4406" s="7">
        <v>0</v>
      </c>
      <c r="AC4406" s="7">
        <v>0.5</v>
      </c>
      <c r="AD4406" s="7">
        <v>0</v>
      </c>
      <c r="AE4406">
        <v>7</v>
      </c>
      <c r="AF4406">
        <v>0</v>
      </c>
      <c r="AG4406">
        <v>0</v>
      </c>
      <c r="AH4406">
        <v>0</v>
      </c>
      <c r="AI4406">
        <v>0</v>
      </c>
      <c r="AJ4406">
        <v>3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</row>
    <row r="4407" spans="1:44" x14ac:dyDescent="0.25">
      <c r="A4407">
        <v>1567831</v>
      </c>
      <c r="B4407">
        <v>765105</v>
      </c>
      <c r="C4407">
        <v>22.4504169276277</v>
      </c>
      <c r="D4407">
        <v>40.615732533212103</v>
      </c>
      <c r="E4407" s="68" t="s">
        <v>1880</v>
      </c>
      <c r="F4407" s="8">
        <f>INDEX(Δεδομένα!$P:$P,MATCH('2020'!E4407,Δεδομένα!$O:$O,0))</f>
        <v>66</v>
      </c>
      <c r="G4407" s="6" t="s">
        <v>238</v>
      </c>
      <c r="H4407" s="2" t="str">
        <f>INDEX(Δεδομένα!B$1:B$51,MATCH('2020'!G4407,Δεδομένα!A$1:A$51,0))</f>
        <v>ΚΕΝΤΡΙΚΗΣ ΜΑΚΕΔΟΝΙΑΣ</v>
      </c>
      <c r="I4407" s="8">
        <f>INDEX(Δεδομένα!E$1:E$13,MATCH('2020'!H4407,Δεδομένα!D$1:D$13,0))</f>
        <v>3</v>
      </c>
      <c r="J4407" s="1">
        <v>44016</v>
      </c>
      <c r="K4407" s="6" t="s">
        <v>2792</v>
      </c>
      <c r="L4407" s="36" t="str">
        <f t="shared" si="272"/>
        <v>04/07/2020 10:59</v>
      </c>
      <c r="M4407" s="1">
        <v>44016</v>
      </c>
      <c r="N4407" s="6" t="s">
        <v>611</v>
      </c>
      <c r="O4407" s="36" t="str">
        <f t="shared" si="273"/>
        <v>04/07/2020 12:15</v>
      </c>
      <c r="P4407" s="46">
        <f t="shared" si="274"/>
        <v>5.2777777775190771E-2</v>
      </c>
      <c r="Q4407" s="48">
        <v>0</v>
      </c>
      <c r="R4407" s="47">
        <f t="shared" si="275"/>
        <v>75.99999999627471</v>
      </c>
      <c r="S4407" s="6" t="s">
        <v>44</v>
      </c>
      <c r="T4407" s="6" t="s">
        <v>1966</v>
      </c>
      <c r="U4407" s="6" t="s">
        <v>44</v>
      </c>
      <c r="V4407" s="6" t="s">
        <v>3449</v>
      </c>
      <c r="W4407" s="7">
        <v>0</v>
      </c>
      <c r="X4407" s="7">
        <v>0</v>
      </c>
      <c r="Y4407" s="7">
        <v>0</v>
      </c>
      <c r="Z4407" s="7">
        <v>0</v>
      </c>
      <c r="AA4407" s="7">
        <v>5</v>
      </c>
      <c r="AB4407" s="7">
        <v>0</v>
      </c>
      <c r="AC4407" s="7">
        <v>0</v>
      </c>
      <c r="AD4407" s="7">
        <v>0</v>
      </c>
      <c r="AE4407">
        <v>2</v>
      </c>
      <c r="AF4407">
        <v>0</v>
      </c>
      <c r="AG4407">
        <v>0</v>
      </c>
      <c r="AH4407">
        <v>0</v>
      </c>
      <c r="AI4407">
        <v>0</v>
      </c>
      <c r="AJ4407">
        <v>1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</row>
    <row r="4408" spans="1:44" x14ac:dyDescent="0.25">
      <c r="A4408">
        <v>1567845</v>
      </c>
      <c r="B4408">
        <v>765337</v>
      </c>
      <c r="C4408">
        <v>22.3956884625843</v>
      </c>
      <c r="D4408">
        <v>40.586470382875397</v>
      </c>
      <c r="E4408" s="68" t="s">
        <v>1880</v>
      </c>
      <c r="F4408" s="8">
        <f>INDEX(Δεδομένα!$P:$P,MATCH('2020'!E4408,Δεδομένα!$O:$O,0))</f>
        <v>66</v>
      </c>
      <c r="G4408" s="6" t="s">
        <v>238</v>
      </c>
      <c r="H4408" s="2" t="str">
        <f>INDEX(Δεδομένα!B$1:B$51,MATCH('2020'!G4408,Δεδομένα!A$1:A$51,0))</f>
        <v>ΚΕΝΤΡΙΚΗΣ ΜΑΚΕΔΟΝΙΑΣ</v>
      </c>
      <c r="I4408" s="8">
        <f>INDEX(Δεδομένα!E$1:E$13,MATCH('2020'!H4408,Δεδομένα!D$1:D$13,0))</f>
        <v>3</v>
      </c>
      <c r="J4408" s="1">
        <v>44016</v>
      </c>
      <c r="K4408" s="6" t="s">
        <v>3007</v>
      </c>
      <c r="L4408" s="36" t="str">
        <f t="shared" si="272"/>
        <v>04/07/2020 21:13</v>
      </c>
      <c r="M4408" s="1">
        <v>44016</v>
      </c>
      <c r="N4408" s="6" t="s">
        <v>573</v>
      </c>
      <c r="O4408" s="36" t="str">
        <f t="shared" si="273"/>
        <v>04/07/2020 21:55</v>
      </c>
      <c r="P4408" s="46">
        <f t="shared" si="274"/>
        <v>2.9166666667151731E-2</v>
      </c>
      <c r="Q4408" s="48">
        <v>0</v>
      </c>
      <c r="R4408" s="47">
        <f t="shared" si="275"/>
        <v>42.000000000698492</v>
      </c>
      <c r="S4408" s="6" t="s">
        <v>44</v>
      </c>
      <c r="T4408" s="6" t="s">
        <v>1966</v>
      </c>
      <c r="U4408" s="6" t="s">
        <v>44</v>
      </c>
      <c r="V4408" s="6" t="s">
        <v>1967</v>
      </c>
      <c r="W4408" s="7">
        <v>0</v>
      </c>
      <c r="X4408" s="7">
        <v>0</v>
      </c>
      <c r="Y4408" s="7">
        <v>0</v>
      </c>
      <c r="Z4408" s="7">
        <v>0</v>
      </c>
      <c r="AA4408" s="7">
        <v>1</v>
      </c>
      <c r="AB4408" s="7">
        <v>0</v>
      </c>
      <c r="AC4408" s="7">
        <v>0</v>
      </c>
      <c r="AD4408" s="7">
        <v>1</v>
      </c>
      <c r="AE4408">
        <v>2</v>
      </c>
      <c r="AF4408">
        <v>0</v>
      </c>
      <c r="AG4408">
        <v>0</v>
      </c>
      <c r="AH4408">
        <v>0</v>
      </c>
      <c r="AI4408">
        <v>0</v>
      </c>
      <c r="AJ4408">
        <v>1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</row>
    <row r="4409" spans="1:44" x14ac:dyDescent="0.25">
      <c r="A4409">
        <v>1567993</v>
      </c>
      <c r="B4409">
        <v>765368</v>
      </c>
      <c r="C4409">
        <v>22.232853403996899</v>
      </c>
      <c r="D4409">
        <v>40.599584233284901</v>
      </c>
      <c r="E4409" s="68" t="s">
        <v>852</v>
      </c>
      <c r="F4409" s="8">
        <f>INDEX(Δεδομένα!$P:$P,MATCH('2020'!E4409,Δεδομένα!$O:$O,0))</f>
        <v>63</v>
      </c>
      <c r="G4409" s="6" t="s">
        <v>238</v>
      </c>
      <c r="H4409" s="2" t="str">
        <f>INDEX(Δεδομένα!B$1:B$51,MATCH('2020'!G4409,Δεδομένα!A$1:A$51,0))</f>
        <v>ΚΕΝΤΡΙΚΗΣ ΜΑΚΕΔΟΝΙΑΣ</v>
      </c>
      <c r="I4409" s="8">
        <f>INDEX(Δεδομένα!E$1:E$13,MATCH('2020'!H4409,Δεδομένα!D$1:D$13,0))</f>
        <v>3</v>
      </c>
      <c r="J4409" s="1">
        <v>44016</v>
      </c>
      <c r="K4409" s="6" t="s">
        <v>2268</v>
      </c>
      <c r="L4409" s="36" t="str">
        <f t="shared" si="272"/>
        <v>04/07/2020 22:25</v>
      </c>
      <c r="M4409" s="1">
        <v>44016</v>
      </c>
      <c r="N4409" s="6" t="s">
        <v>1509</v>
      </c>
      <c r="O4409" s="36" t="str">
        <f t="shared" si="273"/>
        <v>04/07/2020 23:15</v>
      </c>
      <c r="P4409" s="46">
        <f t="shared" si="274"/>
        <v>3.4722222218988463E-2</v>
      </c>
      <c r="Q4409" s="48">
        <v>0</v>
      </c>
      <c r="R4409" s="47">
        <f t="shared" si="275"/>
        <v>49.999999995343387</v>
      </c>
      <c r="S4409" s="6" t="s">
        <v>44</v>
      </c>
      <c r="T4409" s="6" t="s">
        <v>853</v>
      </c>
      <c r="U4409" s="6" t="s">
        <v>4389</v>
      </c>
      <c r="V4409" s="6" t="s">
        <v>5555</v>
      </c>
      <c r="W4409" s="7">
        <v>0</v>
      </c>
      <c r="X4409" s="7">
        <v>0</v>
      </c>
      <c r="Y4409" s="7">
        <v>0</v>
      </c>
      <c r="Z4409" s="7">
        <v>0.2</v>
      </c>
      <c r="AA4409" s="7">
        <v>0</v>
      </c>
      <c r="AB4409" s="7">
        <v>0</v>
      </c>
      <c r="AC4409" s="7">
        <v>0</v>
      </c>
      <c r="AD4409" s="7">
        <v>0</v>
      </c>
      <c r="AE4409">
        <v>3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</row>
    <row r="4410" spans="1:44" x14ac:dyDescent="0.25">
      <c r="A4410">
        <v>1570568</v>
      </c>
      <c r="B4410">
        <v>765149</v>
      </c>
      <c r="C4410">
        <v>24.984814661187201</v>
      </c>
      <c r="D4410">
        <v>35.054911342085902</v>
      </c>
      <c r="E4410" s="68" t="s">
        <v>559</v>
      </c>
      <c r="F4410" s="8">
        <f>INDEX(Δεδομένα!$P:$P,MATCH('2020'!E4410,Δεδομένα!$O:$O,0))</f>
        <v>209</v>
      </c>
      <c r="G4410" s="6" t="s">
        <v>560</v>
      </c>
      <c r="H4410" s="2" t="str">
        <f>INDEX(Δεδομένα!B$1:B$51,MATCH('2020'!G4410,Δεδομένα!A$1:A$51,0))</f>
        <v>ΚΡΗΤΗΣ</v>
      </c>
      <c r="I4410" s="8">
        <f>INDEX(Δεδομένα!E$1:E$13,MATCH('2020'!H4410,Δεδομένα!D$1:D$13,0))</f>
        <v>12</v>
      </c>
      <c r="J4410" s="1">
        <v>44016</v>
      </c>
      <c r="K4410" s="6" t="s">
        <v>1444</v>
      </c>
      <c r="L4410" s="36" t="str">
        <f t="shared" si="272"/>
        <v>04/07/2020 13:20</v>
      </c>
      <c r="M4410" s="1">
        <v>44016</v>
      </c>
      <c r="N4410" s="6" t="s">
        <v>614</v>
      </c>
      <c r="O4410" s="36" t="str">
        <f t="shared" si="273"/>
        <v>04/07/2020 21:30</v>
      </c>
      <c r="P4410" s="46">
        <f t="shared" si="274"/>
        <v>0.34027777778101154</v>
      </c>
      <c r="Q4410" s="48">
        <v>0</v>
      </c>
      <c r="R4410" s="47">
        <f t="shared" si="275"/>
        <v>490.00000000465661</v>
      </c>
      <c r="S4410" s="6" t="s">
        <v>44</v>
      </c>
      <c r="T4410" s="6" t="s">
        <v>565</v>
      </c>
      <c r="U4410" s="6" t="s">
        <v>44</v>
      </c>
      <c r="V4410" s="6" t="s">
        <v>5540</v>
      </c>
      <c r="W4410" s="7">
        <v>0</v>
      </c>
      <c r="X4410" s="7">
        <v>0</v>
      </c>
      <c r="Y4410" s="7">
        <v>0</v>
      </c>
      <c r="Z4410" s="7">
        <v>0</v>
      </c>
      <c r="AA4410" s="7">
        <v>0</v>
      </c>
      <c r="AB4410" s="7">
        <v>0.1</v>
      </c>
      <c r="AC4410" s="7">
        <v>0</v>
      </c>
      <c r="AD4410" s="7">
        <v>0</v>
      </c>
      <c r="AE4410">
        <v>8</v>
      </c>
      <c r="AF4410">
        <v>0</v>
      </c>
      <c r="AG4410">
        <v>0</v>
      </c>
      <c r="AH4410">
        <v>0</v>
      </c>
      <c r="AI4410">
        <v>0</v>
      </c>
      <c r="AJ4410">
        <v>3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</row>
    <row r="4411" spans="1:44" x14ac:dyDescent="0.25">
      <c r="A4411">
        <v>1568150</v>
      </c>
      <c r="B4411">
        <v>765244</v>
      </c>
      <c r="C4411">
        <v>22.6535624926195</v>
      </c>
      <c r="D4411">
        <v>40.8022450505431</v>
      </c>
      <c r="E4411" s="68" t="s">
        <v>175</v>
      </c>
      <c r="F4411" s="8">
        <f>INDEX(Δεδομένα!$P:$P,MATCH('2020'!E4411,Δεδομένα!$O:$O,0))</f>
        <v>44</v>
      </c>
      <c r="G4411" s="6" t="s">
        <v>170</v>
      </c>
      <c r="H4411" s="2" t="str">
        <f>INDEX(Δεδομένα!B$1:B$51,MATCH('2020'!G4411,Δεδομένα!A$1:A$51,0))</f>
        <v>ΚΕΝΤΡΙΚΗΣ ΜΑΚΕΔΟΝΙΑΣ</v>
      </c>
      <c r="I4411" s="8">
        <f>INDEX(Δεδομένα!E$1:E$13,MATCH('2020'!H4411,Δεδομένα!D$1:D$13,0))</f>
        <v>3</v>
      </c>
      <c r="J4411" s="1">
        <v>44016</v>
      </c>
      <c r="K4411" s="6" t="s">
        <v>326</v>
      </c>
      <c r="L4411" s="36" t="str">
        <f t="shared" si="272"/>
        <v>04/07/2020 18:11</v>
      </c>
      <c r="M4411" s="1">
        <v>44016</v>
      </c>
      <c r="N4411" s="6" t="s">
        <v>1480</v>
      </c>
      <c r="O4411" s="36" t="str">
        <f t="shared" si="273"/>
        <v>04/07/2020 19:06</v>
      </c>
      <c r="P4411" s="46">
        <f t="shared" si="274"/>
        <v>3.8194444437976927E-2</v>
      </c>
      <c r="Q4411" s="48">
        <v>0</v>
      </c>
      <c r="R4411" s="47">
        <f t="shared" si="275"/>
        <v>54.999999990686774</v>
      </c>
      <c r="S4411" s="6" t="s">
        <v>44</v>
      </c>
      <c r="T4411" s="6" t="s">
        <v>187</v>
      </c>
      <c r="U4411" s="6" t="s">
        <v>44</v>
      </c>
      <c r="V4411" s="6" t="s">
        <v>5543</v>
      </c>
      <c r="W4411" s="7">
        <v>0</v>
      </c>
      <c r="X4411" s="7">
        <v>0</v>
      </c>
      <c r="Y4411" s="7">
        <v>0</v>
      </c>
      <c r="Z4411" s="7">
        <v>0</v>
      </c>
      <c r="AA4411" s="7">
        <v>0</v>
      </c>
      <c r="AB4411" s="7">
        <v>0</v>
      </c>
      <c r="AC4411" s="7">
        <v>1000</v>
      </c>
      <c r="AD4411" s="7">
        <v>0</v>
      </c>
      <c r="AE4411">
        <v>2</v>
      </c>
      <c r="AF4411">
        <v>0</v>
      </c>
      <c r="AG4411">
        <v>0</v>
      </c>
      <c r="AH4411">
        <v>0</v>
      </c>
      <c r="AI4411">
        <v>0</v>
      </c>
      <c r="AJ4411">
        <v>1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</row>
    <row r="4412" spans="1:44" x14ac:dyDescent="0.25">
      <c r="A4412">
        <v>1616662</v>
      </c>
      <c r="B4412">
        <v>765160</v>
      </c>
      <c r="C4412">
        <v>22.0515237962477</v>
      </c>
      <c r="D4412">
        <v>39.283352647586597</v>
      </c>
      <c r="E4412" s="68" t="s">
        <v>1042</v>
      </c>
      <c r="F4412" s="8">
        <f>INDEX(Δεδομένα!$P:$P,MATCH('2020'!E4412,Δεδομένα!$O:$O,0))</f>
        <v>116</v>
      </c>
      <c r="G4412" s="6" t="s">
        <v>294</v>
      </c>
      <c r="H4412" s="2" t="str">
        <f>INDEX(Δεδομένα!B$1:B$51,MATCH('2020'!G4412,Δεδομένα!A$1:A$51,0))</f>
        <v>ΘΕΣΣΑΛΙΑΣ</v>
      </c>
      <c r="I4412" s="8">
        <f>INDEX(Δεδομένα!E$1:E$13,MATCH('2020'!H4412,Δεδομένα!D$1:D$13,0))</f>
        <v>6</v>
      </c>
      <c r="J4412" s="1">
        <v>44016</v>
      </c>
      <c r="K4412" s="6" t="s">
        <v>362</v>
      </c>
      <c r="L4412" s="36" t="str">
        <f t="shared" si="272"/>
        <v>04/07/2020 14:00</v>
      </c>
      <c r="M4412" s="1">
        <v>44016</v>
      </c>
      <c r="N4412" s="6" t="s">
        <v>131</v>
      </c>
      <c r="O4412" s="36" t="str">
        <f t="shared" si="273"/>
        <v>04/07/2020 14:50</v>
      </c>
      <c r="P4412" s="46">
        <f t="shared" si="274"/>
        <v>3.4722222218988463E-2</v>
      </c>
      <c r="Q4412" s="48">
        <v>0</v>
      </c>
      <c r="R4412" s="47">
        <f t="shared" si="275"/>
        <v>49.999999995343387</v>
      </c>
      <c r="S4412" s="6" t="s">
        <v>44</v>
      </c>
      <c r="T4412" s="6" t="s">
        <v>1043</v>
      </c>
      <c r="U4412" s="6" t="s">
        <v>44</v>
      </c>
      <c r="V4412" s="6" t="s">
        <v>5198</v>
      </c>
      <c r="W4412" s="7">
        <v>0</v>
      </c>
      <c r="X4412" s="7">
        <v>0</v>
      </c>
      <c r="Y4412" s="7">
        <v>0</v>
      </c>
      <c r="Z4412" s="7">
        <v>0</v>
      </c>
      <c r="AA4412" s="7">
        <v>0</v>
      </c>
      <c r="AB4412" s="7">
        <v>15</v>
      </c>
      <c r="AC4412" s="7">
        <v>25</v>
      </c>
      <c r="AD4412" s="7">
        <v>0</v>
      </c>
      <c r="AE4412">
        <v>2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</row>
    <row r="4413" spans="1:44" x14ac:dyDescent="0.25">
      <c r="A4413">
        <v>1567942</v>
      </c>
      <c r="B4413">
        <v>765288</v>
      </c>
      <c r="C4413">
        <v>21.4690094528261</v>
      </c>
      <c r="D4413">
        <v>39.375208738898401</v>
      </c>
      <c r="E4413" s="68" t="s">
        <v>1279</v>
      </c>
      <c r="F4413" s="8">
        <f>INDEX(Δεδομένα!$P:$P,MATCH('2020'!E4413,Δεδομένα!$O:$O,0))</f>
        <v>117</v>
      </c>
      <c r="G4413" s="6" t="s">
        <v>294</v>
      </c>
      <c r="H4413" s="2" t="str">
        <f>INDEX(Δεδομένα!B$1:B$51,MATCH('2020'!G4413,Δεδομένα!A$1:A$51,0))</f>
        <v>ΘΕΣΣΑΛΙΑΣ</v>
      </c>
      <c r="I4413" s="8">
        <f>INDEX(Δεδομένα!E$1:E$13,MATCH('2020'!H4413,Δεδομένα!D$1:D$13,0))</f>
        <v>6</v>
      </c>
      <c r="J4413" s="1">
        <v>44016</v>
      </c>
      <c r="K4413" s="6" t="s">
        <v>2869</v>
      </c>
      <c r="L4413" s="36" t="str">
        <f t="shared" si="272"/>
        <v>04/07/2020 19:34</v>
      </c>
      <c r="M4413" s="1">
        <v>44016</v>
      </c>
      <c r="N4413" s="6" t="s">
        <v>5485</v>
      </c>
      <c r="O4413" s="36" t="str">
        <f t="shared" si="273"/>
        <v>04/07/2020 23:42</v>
      </c>
      <c r="P4413" s="46">
        <f t="shared" si="274"/>
        <v>0.17222222222335404</v>
      </c>
      <c r="Q4413" s="48">
        <v>0</v>
      </c>
      <c r="R4413" s="47">
        <f t="shared" si="275"/>
        <v>248.00000000162981</v>
      </c>
      <c r="S4413" s="6" t="s">
        <v>44</v>
      </c>
      <c r="T4413" s="6" t="s">
        <v>5547</v>
      </c>
      <c r="U4413" s="6" t="s">
        <v>5548</v>
      </c>
      <c r="V4413" s="6" t="s">
        <v>5549</v>
      </c>
      <c r="W4413" s="7">
        <v>0.1</v>
      </c>
      <c r="X4413" s="7">
        <v>0</v>
      </c>
      <c r="Y4413" s="7">
        <v>0</v>
      </c>
      <c r="Z4413" s="7">
        <v>0</v>
      </c>
      <c r="AA4413" s="7">
        <v>0</v>
      </c>
      <c r="AB4413" s="7">
        <v>0</v>
      </c>
      <c r="AC4413" s="7">
        <v>0</v>
      </c>
      <c r="AD4413" s="7">
        <v>0</v>
      </c>
      <c r="AE4413">
        <v>2</v>
      </c>
      <c r="AF4413">
        <v>0</v>
      </c>
      <c r="AG4413">
        <v>0</v>
      </c>
      <c r="AH4413">
        <v>0</v>
      </c>
      <c r="AI4413">
        <v>0</v>
      </c>
      <c r="AJ4413">
        <v>1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</row>
    <row r="4414" spans="1:44" x14ac:dyDescent="0.25">
      <c r="A4414">
        <v>1568384</v>
      </c>
      <c r="B4414">
        <v>765201</v>
      </c>
      <c r="C4414">
        <v>21.011340214598</v>
      </c>
      <c r="D4414">
        <v>40.500732518783202</v>
      </c>
      <c r="E4414" s="68" t="s">
        <v>2243</v>
      </c>
      <c r="F4414" s="8">
        <f>INDEX(Δεδομένα!$P:$P,MATCH('2020'!E4414,Δεδομένα!$O:$O,0))</f>
        <v>76</v>
      </c>
      <c r="G4414" s="6" t="s">
        <v>1063</v>
      </c>
      <c r="H4414" s="2" t="str">
        <f>INDEX(Δεδομένα!B$1:B$51,MATCH('2020'!G4414,Δεδομένα!A$1:A$51,0))</f>
        <v>ΔΥΤΙΚΗΣ ΜΑΚΕΔΟΝΙΑΣ</v>
      </c>
      <c r="I4414" s="8">
        <f>INDEX(Δεδομένα!E$1:E$13,MATCH('2020'!H4414,Δεδομένα!D$1:D$13,0))</f>
        <v>4</v>
      </c>
      <c r="J4414" s="1">
        <v>44016</v>
      </c>
      <c r="K4414" s="6" t="s">
        <v>281</v>
      </c>
      <c r="L4414" s="36" t="str">
        <f t="shared" si="272"/>
        <v>04/07/2020 16:00</v>
      </c>
      <c r="M4414" s="1">
        <v>44016</v>
      </c>
      <c r="N4414" s="6" t="s">
        <v>157</v>
      </c>
      <c r="O4414" s="36" t="str">
        <f t="shared" si="273"/>
        <v>04/07/2020 18:10</v>
      </c>
      <c r="P4414" s="46">
        <f t="shared" si="274"/>
        <v>9.0277777781011537E-2</v>
      </c>
      <c r="Q4414" s="48">
        <v>0</v>
      </c>
      <c r="R4414" s="47">
        <f t="shared" si="275"/>
        <v>130.00000000465661</v>
      </c>
      <c r="S4414" s="6" t="s">
        <v>44</v>
      </c>
      <c r="T4414" s="6" t="s">
        <v>2244</v>
      </c>
      <c r="U4414" s="6" t="s">
        <v>2498</v>
      </c>
      <c r="V4414" s="6" t="s">
        <v>2499</v>
      </c>
      <c r="W4414" s="7">
        <v>0</v>
      </c>
      <c r="X4414" s="7">
        <v>0</v>
      </c>
      <c r="Y4414" s="7">
        <v>0</v>
      </c>
      <c r="Z4414" s="7">
        <v>0</v>
      </c>
      <c r="AA4414" s="7">
        <v>0</v>
      </c>
      <c r="AB4414" s="7">
        <v>2</v>
      </c>
      <c r="AC4414" s="7">
        <v>0</v>
      </c>
      <c r="AD4414" s="7">
        <v>0</v>
      </c>
      <c r="AE4414">
        <v>4</v>
      </c>
      <c r="AF4414">
        <v>0</v>
      </c>
      <c r="AG4414">
        <v>0</v>
      </c>
      <c r="AH4414">
        <v>0</v>
      </c>
      <c r="AI4414">
        <v>0</v>
      </c>
      <c r="AJ4414">
        <v>2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</row>
    <row r="4415" spans="1:44" x14ac:dyDescent="0.25">
      <c r="A4415">
        <v>1568297</v>
      </c>
      <c r="B4415">
        <v>765277</v>
      </c>
      <c r="C4415">
        <v>22.5959781759355</v>
      </c>
      <c r="D4415">
        <v>40.859807817318</v>
      </c>
      <c r="E4415" s="68" t="s">
        <v>229</v>
      </c>
      <c r="F4415" s="8">
        <f>INDEX(Δεδομένα!$P:$P,MATCH('2020'!E4415,Δεδομένα!$O:$O,0))</f>
        <v>60</v>
      </c>
      <c r="G4415" s="6" t="s">
        <v>223</v>
      </c>
      <c r="H4415" s="2" t="str">
        <f>INDEX(Δεδομένα!B$1:B$51,MATCH('2020'!G4415,Δεδομένα!A$1:A$51,0))</f>
        <v>ΚΕΝΤΡΙΚΗΣ ΜΑΚΕΔΟΝΙΑΣ</v>
      </c>
      <c r="I4415" s="8">
        <f>INDEX(Δεδομένα!E$1:E$13,MATCH('2020'!H4415,Δεδομένα!D$1:D$13,0))</f>
        <v>3</v>
      </c>
      <c r="J4415" s="1">
        <v>44016</v>
      </c>
      <c r="K4415" s="6" t="s">
        <v>142</v>
      </c>
      <c r="L4415" s="36" t="str">
        <f t="shared" si="272"/>
        <v>04/07/2020 19:20</v>
      </c>
      <c r="M4415" s="1">
        <v>44016</v>
      </c>
      <c r="N4415" s="6" t="s">
        <v>572</v>
      </c>
      <c r="O4415" s="36" t="str">
        <f t="shared" si="273"/>
        <v>04/07/2020 20:40</v>
      </c>
      <c r="P4415" s="46">
        <f t="shared" si="274"/>
        <v>5.5555555554747116E-2</v>
      </c>
      <c r="Q4415" s="48">
        <v>0</v>
      </c>
      <c r="R4415" s="47">
        <f t="shared" si="275"/>
        <v>79.999999998835847</v>
      </c>
      <c r="S4415" s="6" t="s">
        <v>44</v>
      </c>
      <c r="T4415" s="6" t="s">
        <v>226</v>
      </c>
      <c r="U4415" s="6" t="s">
        <v>44</v>
      </c>
      <c r="V4415" s="6" t="s">
        <v>2996</v>
      </c>
      <c r="W4415" s="7">
        <v>0</v>
      </c>
      <c r="X4415" s="7">
        <v>0</v>
      </c>
      <c r="Y4415" s="7">
        <v>0</v>
      </c>
      <c r="Z4415" s="7">
        <v>0.2</v>
      </c>
      <c r="AA4415" s="7">
        <v>0</v>
      </c>
      <c r="AB4415" s="7">
        <v>0</v>
      </c>
      <c r="AC4415" s="7">
        <v>0</v>
      </c>
      <c r="AD4415" s="7">
        <v>0</v>
      </c>
      <c r="AE4415">
        <v>3</v>
      </c>
      <c r="AF4415">
        <v>0</v>
      </c>
      <c r="AG4415">
        <v>0</v>
      </c>
      <c r="AH4415">
        <v>0</v>
      </c>
      <c r="AI4415">
        <v>0</v>
      </c>
      <c r="AJ4415">
        <v>3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</row>
    <row r="4416" spans="1:44" x14ac:dyDescent="0.25">
      <c r="A4416">
        <v>1568075</v>
      </c>
      <c r="B4416">
        <v>765295</v>
      </c>
      <c r="C4416">
        <v>22.650889433103998</v>
      </c>
      <c r="D4416">
        <v>40.898710172909297</v>
      </c>
      <c r="E4416" s="68" t="s">
        <v>1084</v>
      </c>
      <c r="F4416" s="8">
        <f>INDEX(Δεδομένα!$P:$P,MATCH('2020'!E4416,Δεδομένα!$O:$O,0))</f>
        <v>57</v>
      </c>
      <c r="G4416" s="6" t="s">
        <v>223</v>
      </c>
      <c r="H4416" s="2" t="str">
        <f>INDEX(Δεδομένα!B$1:B$51,MATCH('2020'!G4416,Δεδομένα!A$1:A$51,0))</f>
        <v>ΚΕΝΤΡΙΚΗΣ ΜΑΚΕΔΟΝΙΑΣ</v>
      </c>
      <c r="I4416" s="8">
        <f>INDEX(Δεδομένα!E$1:E$13,MATCH('2020'!H4416,Δεδομένα!D$1:D$13,0))</f>
        <v>3</v>
      </c>
      <c r="J4416" s="1">
        <v>44016</v>
      </c>
      <c r="K4416" s="6" t="s">
        <v>235</v>
      </c>
      <c r="L4416" s="36" t="str">
        <f t="shared" si="272"/>
        <v>04/07/2020 19:50</v>
      </c>
      <c r="M4416" s="1">
        <v>44016</v>
      </c>
      <c r="N4416" s="6" t="s">
        <v>2257</v>
      </c>
      <c r="O4416" s="36" t="str">
        <f t="shared" si="273"/>
        <v>04/07/2020 20:37</v>
      </c>
      <c r="P4416" s="46">
        <f t="shared" si="274"/>
        <v>3.2638888886140194E-2</v>
      </c>
      <c r="Q4416" s="48">
        <v>0</v>
      </c>
      <c r="R4416" s="47">
        <f t="shared" si="275"/>
        <v>46.999999996041879</v>
      </c>
      <c r="S4416" s="6" t="s">
        <v>44</v>
      </c>
      <c r="T4416" s="6" t="s">
        <v>226</v>
      </c>
      <c r="U4416" s="6" t="s">
        <v>44</v>
      </c>
      <c r="V4416" s="6" t="s">
        <v>5551</v>
      </c>
      <c r="W4416" s="7">
        <v>0</v>
      </c>
      <c r="X4416" s="7">
        <v>0</v>
      </c>
      <c r="Y4416" s="7">
        <v>0</v>
      </c>
      <c r="Z4416" s="7">
        <v>0</v>
      </c>
      <c r="AA4416" s="7">
        <v>0</v>
      </c>
      <c r="AB4416" s="7">
        <v>0</v>
      </c>
      <c r="AC4416" s="7">
        <v>10</v>
      </c>
      <c r="AD4416" s="7">
        <v>0</v>
      </c>
      <c r="AE4416">
        <v>2</v>
      </c>
      <c r="AF4416">
        <v>0</v>
      </c>
      <c r="AG4416">
        <v>0</v>
      </c>
      <c r="AH4416">
        <v>0</v>
      </c>
      <c r="AI4416">
        <v>0</v>
      </c>
      <c r="AJ4416">
        <v>1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</row>
    <row r="4417" spans="1:44" x14ac:dyDescent="0.25">
      <c r="A4417">
        <v>1568084</v>
      </c>
      <c r="B4417">
        <v>765342</v>
      </c>
      <c r="C4417">
        <v>22.854112796532799</v>
      </c>
      <c r="D4417">
        <v>40.828425195550501</v>
      </c>
      <c r="E4417" s="68" t="s">
        <v>1084</v>
      </c>
      <c r="F4417" s="8">
        <f>INDEX(Δεδομένα!$P:$P,MATCH('2020'!E4417,Δεδομένα!$O:$O,0))</f>
        <v>57</v>
      </c>
      <c r="G4417" s="6" t="s">
        <v>223</v>
      </c>
      <c r="H4417" s="2" t="str">
        <f>INDEX(Δεδομένα!B$1:B$51,MATCH('2020'!G4417,Δεδομένα!A$1:A$51,0))</f>
        <v>ΚΕΝΤΡΙΚΗΣ ΜΑΚΕΔΟΝΙΑΣ</v>
      </c>
      <c r="I4417" s="8">
        <f>INDEX(Δεδομένα!E$1:E$13,MATCH('2020'!H4417,Δεδομένα!D$1:D$13,0))</f>
        <v>3</v>
      </c>
      <c r="J4417" s="1">
        <v>44016</v>
      </c>
      <c r="K4417" s="6" t="s">
        <v>2572</v>
      </c>
      <c r="L4417" s="36" t="str">
        <f t="shared" si="272"/>
        <v>04/07/2020 20:59</v>
      </c>
      <c r="M4417" s="1">
        <v>44016</v>
      </c>
      <c r="N4417" s="6" t="s">
        <v>5022</v>
      </c>
      <c r="O4417" s="36" t="str">
        <f t="shared" si="273"/>
        <v>04/07/2020 21:36</v>
      </c>
      <c r="P4417" s="46">
        <f t="shared" si="274"/>
        <v>2.5694444448163267E-2</v>
      </c>
      <c r="Q4417" s="48">
        <v>0</v>
      </c>
      <c r="R4417" s="47">
        <f t="shared" si="275"/>
        <v>37.000000005355105</v>
      </c>
      <c r="S4417" s="6" t="s">
        <v>44</v>
      </c>
      <c r="T4417" s="6" t="s">
        <v>1145</v>
      </c>
      <c r="U4417" s="6" t="s">
        <v>44</v>
      </c>
      <c r="V4417" s="6" t="s">
        <v>5554</v>
      </c>
      <c r="W4417" s="7">
        <v>0</v>
      </c>
      <c r="X4417" s="7">
        <v>0</v>
      </c>
      <c r="Y4417" s="7">
        <v>0</v>
      </c>
      <c r="Z4417" s="7">
        <v>0</v>
      </c>
      <c r="AA4417" s="7">
        <v>0</v>
      </c>
      <c r="AB4417" s="7">
        <v>0</v>
      </c>
      <c r="AC4417" s="7">
        <v>0.5</v>
      </c>
      <c r="AD4417" s="7">
        <v>0</v>
      </c>
      <c r="AE4417">
        <v>2</v>
      </c>
      <c r="AF4417">
        <v>0</v>
      </c>
      <c r="AG4417">
        <v>0</v>
      </c>
      <c r="AH4417">
        <v>0</v>
      </c>
      <c r="AI4417">
        <v>0</v>
      </c>
      <c r="AJ4417">
        <v>1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</row>
    <row r="4418" spans="1:44" x14ac:dyDescent="0.25">
      <c r="A4418">
        <v>1586088</v>
      </c>
      <c r="B4418">
        <v>765218</v>
      </c>
      <c r="C4418">
        <v>22.860209829056899</v>
      </c>
      <c r="D4418">
        <v>37.841373949581801</v>
      </c>
      <c r="E4418" s="68" t="s">
        <v>810</v>
      </c>
      <c r="F4418" s="8">
        <f>INDEX(Δεδομένα!$P:$P,MATCH('2020'!E4418,Δεδομένα!$O:$O,0))</f>
        <v>157</v>
      </c>
      <c r="G4418" s="6" t="s">
        <v>391</v>
      </c>
      <c r="H4418" s="2" t="str">
        <f>INDEX(Δεδομένα!B$1:B$51,MATCH('2020'!G4418,Δεδομένα!A$1:A$51,0))</f>
        <v>ΠΕΛΛΟΠΟΝΗΣΟΥ</v>
      </c>
      <c r="I4418" s="8">
        <f>INDEX(Δεδομένα!E$1:E$13,MATCH('2020'!H4418,Δεδομένα!D$1:D$13,0))</f>
        <v>8</v>
      </c>
      <c r="J4418" s="1">
        <v>44016</v>
      </c>
      <c r="K4418" s="6" t="s">
        <v>1383</v>
      </c>
      <c r="L4418" s="36" t="str">
        <f t="shared" si="272"/>
        <v>04/07/2020 16:53</v>
      </c>
      <c r="M4418" s="1">
        <v>44016</v>
      </c>
      <c r="N4418" s="6" t="s">
        <v>2640</v>
      </c>
      <c r="O4418" s="36" t="str">
        <f t="shared" si="273"/>
        <v>04/07/2020 17:32</v>
      </c>
      <c r="P4418" s="46">
        <f t="shared" si="274"/>
        <v>2.7083333334303461E-2</v>
      </c>
      <c r="Q4418" s="48">
        <v>0</v>
      </c>
      <c r="R4418" s="47">
        <f t="shared" si="275"/>
        <v>39.000000001396984</v>
      </c>
      <c r="S4418" s="6" t="s">
        <v>44</v>
      </c>
      <c r="T4418" s="6" t="s">
        <v>1012</v>
      </c>
      <c r="U4418" s="6" t="s">
        <v>44</v>
      </c>
      <c r="V4418" s="6" t="s">
        <v>4094</v>
      </c>
      <c r="W4418" s="7">
        <v>0</v>
      </c>
      <c r="X4418" s="7">
        <v>0</v>
      </c>
      <c r="Y4418" s="7">
        <v>0</v>
      </c>
      <c r="Z4418" s="7">
        <v>0</v>
      </c>
      <c r="AA4418" s="7">
        <v>0</v>
      </c>
      <c r="AB4418" s="7">
        <v>0.4</v>
      </c>
      <c r="AC4418" s="7">
        <v>0</v>
      </c>
      <c r="AD4418" s="7">
        <v>0</v>
      </c>
      <c r="AE4418">
        <v>2</v>
      </c>
      <c r="AF4418">
        <v>0</v>
      </c>
      <c r="AG4418">
        <v>0</v>
      </c>
      <c r="AH4418">
        <v>0</v>
      </c>
      <c r="AI4418">
        <v>0</v>
      </c>
      <c r="AJ4418">
        <v>1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</row>
    <row r="4419" spans="1:44" x14ac:dyDescent="0.25">
      <c r="A4419">
        <v>1568021</v>
      </c>
      <c r="B4419">
        <v>765239</v>
      </c>
      <c r="C4419">
        <v>22.158921972582199</v>
      </c>
      <c r="D4419">
        <v>39.952606956640402</v>
      </c>
      <c r="E4419" s="68" t="s">
        <v>1022</v>
      </c>
      <c r="F4419" s="8">
        <f>INDEX(Δεδομένα!$P:$P,MATCH('2020'!E4419,Δεδομένα!$O:$O,0))</f>
        <v>103</v>
      </c>
      <c r="G4419" s="6" t="s">
        <v>288</v>
      </c>
      <c r="H4419" s="2" t="str">
        <f>INDEX(Δεδομένα!B$1:B$51,MATCH('2020'!G4419,Δεδομένα!A$1:A$51,0))</f>
        <v>ΘΕΣΣΑΛΙΑΣ</v>
      </c>
      <c r="I4419" s="8">
        <f>INDEX(Δεδομένα!E$1:E$13,MATCH('2020'!H4419,Δεδομένα!D$1:D$13,0))</f>
        <v>6</v>
      </c>
      <c r="J4419" s="1">
        <v>44016</v>
      </c>
      <c r="K4419" s="6" t="s">
        <v>703</v>
      </c>
      <c r="L4419" s="36" t="str">
        <f t="shared" ref="L4419:L4482" si="276">_xlfn.CONCAT(TEXT(J4419,"ηη/μμ/εεε")," ",TEXT(K4419,"ωω:λλ"))</f>
        <v>04/07/2020 15:55</v>
      </c>
      <c r="M4419" s="1">
        <v>44016</v>
      </c>
      <c r="N4419" s="6" t="s">
        <v>198</v>
      </c>
      <c r="O4419" s="36" t="str">
        <f t="shared" ref="O4419:O4482" si="277">_xlfn.CONCAT(TEXT(M4419,"ηη/μμ/εεε")," ",TEXT(N4419,"ωω:λλ"))</f>
        <v>04/07/2020 16:30</v>
      </c>
      <c r="P4419" s="46">
        <f t="shared" ref="P4419:P4482" si="278">O4419-L4419</f>
        <v>2.4305555554747116E-2</v>
      </c>
      <c r="Q4419" s="48">
        <v>0</v>
      </c>
      <c r="R4419" s="47">
        <f t="shared" ref="R4419:R4482" si="279">P4419*(24*60)</f>
        <v>34.999999998835847</v>
      </c>
      <c r="S4419" s="6" t="s">
        <v>44</v>
      </c>
      <c r="T4419" s="6" t="s">
        <v>1026</v>
      </c>
      <c r="U4419" s="6" t="s">
        <v>44</v>
      </c>
      <c r="V4419" s="6" t="s">
        <v>4833</v>
      </c>
      <c r="W4419" s="7">
        <v>0</v>
      </c>
      <c r="X4419" s="7">
        <v>0.01</v>
      </c>
      <c r="Y4419" s="7">
        <v>0</v>
      </c>
      <c r="Z4419" s="7">
        <v>0</v>
      </c>
      <c r="AA4419" s="7">
        <v>0</v>
      </c>
      <c r="AB4419" s="7">
        <v>0</v>
      </c>
      <c r="AC4419" s="7">
        <v>0</v>
      </c>
      <c r="AD4419" s="7">
        <v>0</v>
      </c>
      <c r="AE4419">
        <v>2</v>
      </c>
      <c r="AF4419">
        <v>0</v>
      </c>
      <c r="AG4419">
        <v>0</v>
      </c>
      <c r="AH4419">
        <v>0</v>
      </c>
      <c r="AI4419">
        <v>0</v>
      </c>
      <c r="AJ4419">
        <v>1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</row>
    <row r="4420" spans="1:44" x14ac:dyDescent="0.25">
      <c r="A4420">
        <v>1609294</v>
      </c>
      <c r="B4420">
        <v>765125</v>
      </c>
      <c r="C4420">
        <v>26.507194519043001</v>
      </c>
      <c r="D4420">
        <v>39.138130187988303</v>
      </c>
      <c r="E4420" s="68" t="s">
        <v>494</v>
      </c>
      <c r="F4420" s="8">
        <f>INDEX(Δεδομένα!$P:$P,MATCH('2020'!E4420,Δεδομένα!$O:$O,0))</f>
        <v>196</v>
      </c>
      <c r="G4420" s="6" t="s">
        <v>495</v>
      </c>
      <c r="H4420" s="2" t="str">
        <f>INDEX(Δεδομένα!B$1:B$51,MATCH('2020'!G4420,Δεδομένα!A$1:A$51,0))</f>
        <v>ΒΟΡΕΙΟΥ ΑΙΓΑΙΟΥ</v>
      </c>
      <c r="I4420" s="8">
        <f>INDEX(Δεδομένα!E$1:E$13,MATCH('2020'!H4420,Δεδομένα!D$1:D$13,0))</f>
        <v>11</v>
      </c>
      <c r="J4420" s="1">
        <v>44016</v>
      </c>
      <c r="K4420" s="6" t="s">
        <v>983</v>
      </c>
      <c r="L4420" s="36" t="str">
        <f t="shared" si="276"/>
        <v>04/07/2020 12:24</v>
      </c>
      <c r="M4420" s="1">
        <v>44016</v>
      </c>
      <c r="N4420" s="6" t="s">
        <v>971</v>
      </c>
      <c r="O4420" s="36" t="str">
        <f t="shared" si="277"/>
        <v>04/07/2020 13:17</v>
      </c>
      <c r="P4420" s="46">
        <f t="shared" si="278"/>
        <v>3.6805555551836733E-2</v>
      </c>
      <c r="Q4420" s="48">
        <v>0</v>
      </c>
      <c r="R4420" s="47">
        <f t="shared" si="279"/>
        <v>52.999999994644895</v>
      </c>
      <c r="S4420" s="6" t="s">
        <v>44</v>
      </c>
      <c r="T4420" s="6" t="s">
        <v>499</v>
      </c>
      <c r="U4420" s="6" t="s">
        <v>500</v>
      </c>
      <c r="V4420" s="6" t="s">
        <v>500</v>
      </c>
      <c r="W4420" s="7">
        <v>0</v>
      </c>
      <c r="X4420" s="7">
        <v>0</v>
      </c>
      <c r="Y4420" s="7">
        <v>0</v>
      </c>
      <c r="Z4420" s="7">
        <v>0</v>
      </c>
      <c r="AA4420" s="7">
        <v>0</v>
      </c>
      <c r="AB4420" s="7">
        <v>1</v>
      </c>
      <c r="AC4420" s="7">
        <v>0</v>
      </c>
      <c r="AD4420" s="7">
        <v>0</v>
      </c>
      <c r="AE4420">
        <v>11</v>
      </c>
      <c r="AF4420">
        <v>6</v>
      </c>
      <c r="AG4420">
        <v>0</v>
      </c>
      <c r="AH4420">
        <v>0</v>
      </c>
      <c r="AI4420">
        <v>0</v>
      </c>
      <c r="AJ4420">
        <v>5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</row>
    <row r="4421" spans="1:44" x14ac:dyDescent="0.25">
      <c r="A4421">
        <v>1609325</v>
      </c>
      <c r="B4421">
        <v>765142</v>
      </c>
      <c r="C4421">
        <v>26.513419645813499</v>
      </c>
      <c r="D4421">
        <v>39.139115719505803</v>
      </c>
      <c r="E4421" s="68" t="s">
        <v>494</v>
      </c>
      <c r="F4421" s="8">
        <f>INDEX(Δεδομένα!$P:$P,MATCH('2020'!E4421,Δεδομένα!$O:$O,0))</f>
        <v>196</v>
      </c>
      <c r="G4421" s="6" t="s">
        <v>495</v>
      </c>
      <c r="H4421" s="2" t="str">
        <f>INDEX(Δεδομένα!B$1:B$51,MATCH('2020'!G4421,Δεδομένα!A$1:A$51,0))</f>
        <v>ΒΟΡΕΙΟΥ ΑΙΓΑΙΟΥ</v>
      </c>
      <c r="I4421" s="8">
        <f>INDEX(Δεδομένα!E$1:E$13,MATCH('2020'!H4421,Δεδομένα!D$1:D$13,0))</f>
        <v>11</v>
      </c>
      <c r="J4421" s="1">
        <v>44016</v>
      </c>
      <c r="K4421" s="6" t="s">
        <v>347</v>
      </c>
      <c r="L4421" s="36" t="str">
        <f t="shared" si="276"/>
        <v>04/07/2020 13:10</v>
      </c>
      <c r="M4421" s="1">
        <v>44016</v>
      </c>
      <c r="N4421" s="6" t="s">
        <v>128</v>
      </c>
      <c r="O4421" s="36" t="str">
        <f t="shared" si="277"/>
        <v>04/07/2020 13:25</v>
      </c>
      <c r="P4421" s="46">
        <f t="shared" si="278"/>
        <v>1.0416666671517305E-2</v>
      </c>
      <c r="Q4421" s="48">
        <v>0</v>
      </c>
      <c r="R4421" s="47">
        <f t="shared" si="279"/>
        <v>15.000000006984919</v>
      </c>
      <c r="S4421" s="6" t="s">
        <v>44</v>
      </c>
      <c r="T4421" s="6" t="s">
        <v>499</v>
      </c>
      <c r="U4421" s="6" t="s">
        <v>500</v>
      </c>
      <c r="V4421" s="6" t="s">
        <v>500</v>
      </c>
      <c r="W4421" s="7">
        <v>0</v>
      </c>
      <c r="X4421" s="7">
        <v>0</v>
      </c>
      <c r="Y4421" s="7">
        <v>0</v>
      </c>
      <c r="Z4421" s="7">
        <v>0</v>
      </c>
      <c r="AA4421" s="7">
        <v>0</v>
      </c>
      <c r="AB4421" s="7">
        <v>0.02</v>
      </c>
      <c r="AC4421" s="7">
        <v>0</v>
      </c>
      <c r="AD4421" s="7">
        <v>0</v>
      </c>
      <c r="AE4421">
        <v>5</v>
      </c>
      <c r="AF4421">
        <v>6</v>
      </c>
      <c r="AG4421">
        <v>0</v>
      </c>
      <c r="AH4421">
        <v>0</v>
      </c>
      <c r="AI4421">
        <v>0</v>
      </c>
      <c r="AJ4421">
        <v>2</v>
      </c>
      <c r="AK4421">
        <v>1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</row>
    <row r="4422" spans="1:44" x14ac:dyDescent="0.25">
      <c r="A4422">
        <v>1571316</v>
      </c>
      <c r="B4422">
        <v>765270</v>
      </c>
      <c r="C4422">
        <v>22.603194285355102</v>
      </c>
      <c r="D4422">
        <v>39.181466932172498</v>
      </c>
      <c r="E4422" s="68" t="s">
        <v>1250</v>
      </c>
      <c r="F4422" s="8">
        <f>INDEX(Δεδομένα!$P:$P,MATCH('2020'!E4422,Δεδομένα!$O:$O,0))</f>
        <v>105</v>
      </c>
      <c r="G4422" s="6" t="s">
        <v>958</v>
      </c>
      <c r="H4422" s="2" t="str">
        <f>INDEX(Δεδομένα!B$1:B$51,MATCH('2020'!G4422,Δεδομένα!A$1:A$51,0))</f>
        <v>ΘΕΣΣΑΛΙΑΣ</v>
      </c>
      <c r="I4422" s="8">
        <f>INDEX(Δεδομένα!E$1:E$13,MATCH('2020'!H4422,Δεδομένα!D$1:D$13,0))</f>
        <v>6</v>
      </c>
      <c r="J4422" s="1">
        <v>44016</v>
      </c>
      <c r="K4422" s="6" t="s">
        <v>106</v>
      </c>
      <c r="L4422" s="36" t="str">
        <f t="shared" si="276"/>
        <v>04/07/2020 18:44</v>
      </c>
      <c r="M4422" s="1">
        <v>44016</v>
      </c>
      <c r="N4422" s="6" t="s">
        <v>97</v>
      </c>
      <c r="O4422" s="36" t="str">
        <f t="shared" si="277"/>
        <v>04/07/2020 19:54</v>
      </c>
      <c r="P4422" s="46">
        <f t="shared" si="278"/>
        <v>4.8611111116770189E-2</v>
      </c>
      <c r="Q4422" s="48">
        <v>0</v>
      </c>
      <c r="R4422" s="47">
        <f t="shared" si="279"/>
        <v>70.000000008149073</v>
      </c>
      <c r="S4422" s="6" t="s">
        <v>44</v>
      </c>
      <c r="T4422" s="6" t="s">
        <v>1253</v>
      </c>
      <c r="U4422" s="6" t="s">
        <v>5545</v>
      </c>
      <c r="V4422" s="6" t="s">
        <v>5545</v>
      </c>
      <c r="W4422" s="7">
        <v>0</v>
      </c>
      <c r="X4422" s="7">
        <v>0</v>
      </c>
      <c r="Y4422" s="7">
        <v>2</v>
      </c>
      <c r="Z4422" s="7">
        <v>0</v>
      </c>
      <c r="AA4422" s="7">
        <v>0</v>
      </c>
      <c r="AB4422" s="7">
        <v>0</v>
      </c>
      <c r="AC4422" s="7">
        <v>0</v>
      </c>
      <c r="AD4422" s="7">
        <v>0</v>
      </c>
      <c r="AE4422">
        <v>4</v>
      </c>
      <c r="AF4422">
        <v>0</v>
      </c>
      <c r="AG4422">
        <v>0</v>
      </c>
      <c r="AH4422">
        <v>0</v>
      </c>
      <c r="AI4422">
        <v>0</v>
      </c>
      <c r="AJ4422">
        <v>2</v>
      </c>
      <c r="AK4422">
        <v>2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</row>
    <row r="4423" spans="1:44" x14ac:dyDescent="0.25">
      <c r="A4423">
        <v>1585255</v>
      </c>
      <c r="B4423">
        <v>765107</v>
      </c>
      <c r="C4423">
        <v>21.972459506964501</v>
      </c>
      <c r="D4423">
        <v>37.274191241081603</v>
      </c>
      <c r="E4423" s="68" t="s">
        <v>840</v>
      </c>
      <c r="F4423" s="8">
        <f>INDEX(Δεδομένα!$P:$P,MATCH('2020'!E4423,Δεδομένα!$O:$O,0))</f>
        <v>144</v>
      </c>
      <c r="G4423" s="6" t="s">
        <v>841</v>
      </c>
      <c r="H4423" s="2" t="str">
        <f>INDEX(Δεδομένα!B$1:B$51,MATCH('2020'!G4423,Δεδομένα!A$1:A$51,0))</f>
        <v>ΠΕΛΛΟΠΟΝΗΣΟΥ</v>
      </c>
      <c r="I4423" s="8">
        <f>INDEX(Δεδομένα!E$1:E$13,MATCH('2020'!H4423,Δεδομένα!D$1:D$13,0))</f>
        <v>8</v>
      </c>
      <c r="J4423" s="1">
        <v>44016</v>
      </c>
      <c r="K4423" s="6" t="s">
        <v>138</v>
      </c>
      <c r="L4423" s="36" t="str">
        <f t="shared" si="276"/>
        <v>04/07/2020 11:00</v>
      </c>
      <c r="M4423" s="1">
        <v>44016</v>
      </c>
      <c r="N4423" s="6" t="s">
        <v>562</v>
      </c>
      <c r="O4423" s="36" t="str">
        <f t="shared" si="277"/>
        <v>04/07/2020 11:50</v>
      </c>
      <c r="P4423" s="46">
        <f t="shared" si="278"/>
        <v>3.4722222218988463E-2</v>
      </c>
      <c r="Q4423" s="48">
        <v>0</v>
      </c>
      <c r="R4423" s="47">
        <f t="shared" si="279"/>
        <v>49.999999995343387</v>
      </c>
      <c r="S4423" s="6" t="s">
        <v>44</v>
      </c>
      <c r="T4423" s="6" t="s">
        <v>843</v>
      </c>
      <c r="U4423" s="6" t="s">
        <v>44</v>
      </c>
      <c r="V4423" s="6" t="s">
        <v>5536</v>
      </c>
      <c r="W4423" s="7">
        <v>0</v>
      </c>
      <c r="X4423" s="7">
        <v>0</v>
      </c>
      <c r="Y4423" s="7">
        <v>0</v>
      </c>
      <c r="Z4423" s="7">
        <v>0</v>
      </c>
      <c r="AA4423" s="7">
        <v>0</v>
      </c>
      <c r="AB4423" s="7">
        <v>0.5</v>
      </c>
      <c r="AC4423" s="7">
        <v>0</v>
      </c>
      <c r="AD4423" s="7">
        <v>0</v>
      </c>
      <c r="AE4423">
        <v>4</v>
      </c>
      <c r="AF4423">
        <v>0</v>
      </c>
      <c r="AG4423">
        <v>0</v>
      </c>
      <c r="AH4423">
        <v>0</v>
      </c>
      <c r="AI4423">
        <v>0</v>
      </c>
      <c r="AJ4423">
        <v>2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</row>
    <row r="4424" spans="1:44" x14ac:dyDescent="0.25">
      <c r="A4424">
        <v>1567798</v>
      </c>
      <c r="B4424">
        <v>765286</v>
      </c>
      <c r="C4424">
        <v>21.707758765423701</v>
      </c>
      <c r="D4424">
        <v>37.0577635771578</v>
      </c>
      <c r="E4424" s="68" t="s">
        <v>997</v>
      </c>
      <c r="F4424" s="8">
        <f>INDEX(Δεδομένα!$P:$P,MATCH('2020'!E4424,Δεδομένα!$O:$O,0))</f>
        <v>145</v>
      </c>
      <c r="G4424" s="6" t="s">
        <v>841</v>
      </c>
      <c r="H4424" s="2" t="str">
        <f>INDEX(Δεδομένα!B$1:B$51,MATCH('2020'!G4424,Δεδομένα!A$1:A$51,0))</f>
        <v>ΠΕΛΛΟΠΟΝΗΣΟΥ</v>
      </c>
      <c r="I4424" s="8">
        <f>INDEX(Δεδομένα!E$1:E$13,MATCH('2020'!H4424,Δεδομένα!D$1:D$13,0))</f>
        <v>8</v>
      </c>
      <c r="J4424" s="1">
        <v>44016</v>
      </c>
      <c r="K4424" s="6" t="s">
        <v>760</v>
      </c>
      <c r="L4424" s="36" t="str">
        <f t="shared" si="276"/>
        <v>04/07/2020 19:24</v>
      </c>
      <c r="M4424" s="1">
        <v>44016</v>
      </c>
      <c r="N4424" s="6" t="s">
        <v>614</v>
      </c>
      <c r="O4424" s="36" t="str">
        <f t="shared" si="277"/>
        <v>04/07/2020 21:30</v>
      </c>
      <c r="P4424" s="46">
        <f t="shared" si="278"/>
        <v>8.7500000001455192E-2</v>
      </c>
      <c r="Q4424" s="48">
        <v>0</v>
      </c>
      <c r="R4424" s="47">
        <f t="shared" si="279"/>
        <v>126.00000000209548</v>
      </c>
      <c r="S4424" s="6" t="s">
        <v>44</v>
      </c>
      <c r="T4424" s="6" t="s">
        <v>999</v>
      </c>
      <c r="U4424" s="6" t="s">
        <v>44</v>
      </c>
      <c r="V4424" s="6" t="s">
        <v>557</v>
      </c>
      <c r="W4424" s="7">
        <v>0</v>
      </c>
      <c r="X4424" s="7">
        <v>0</v>
      </c>
      <c r="Y4424" s="7">
        <v>0</v>
      </c>
      <c r="Z4424" s="7">
        <v>0</v>
      </c>
      <c r="AA4424" s="7">
        <v>0</v>
      </c>
      <c r="AB4424" s="7">
        <v>0</v>
      </c>
      <c r="AC4424" s="7">
        <v>0</v>
      </c>
      <c r="AD4424" s="7">
        <v>0.3</v>
      </c>
      <c r="AE4424">
        <v>5</v>
      </c>
      <c r="AF4424">
        <v>0</v>
      </c>
      <c r="AG4424">
        <v>0</v>
      </c>
      <c r="AH4424">
        <v>0</v>
      </c>
      <c r="AI4424">
        <v>2</v>
      </c>
      <c r="AJ4424">
        <v>2</v>
      </c>
      <c r="AK4424">
        <v>0</v>
      </c>
      <c r="AL4424">
        <v>0</v>
      </c>
      <c r="AM4424">
        <v>1</v>
      </c>
      <c r="AN4424">
        <v>0</v>
      </c>
      <c r="AO4424">
        <v>0</v>
      </c>
      <c r="AP4424">
        <v>0</v>
      </c>
      <c r="AQ4424">
        <v>0</v>
      </c>
      <c r="AR4424">
        <v>0</v>
      </c>
    </row>
    <row r="4425" spans="1:44" x14ac:dyDescent="0.25">
      <c r="A4425">
        <v>1570778</v>
      </c>
      <c r="B4425">
        <v>765353</v>
      </c>
      <c r="C4425">
        <v>21.934039587157301</v>
      </c>
      <c r="D4425">
        <v>37.005671244332497</v>
      </c>
      <c r="E4425" s="68" t="s">
        <v>937</v>
      </c>
      <c r="F4425" s="8">
        <f>INDEX(Δεδομένα!$P:$P,MATCH('2020'!E4425,Δεδομένα!$O:$O,0))</f>
        <v>143</v>
      </c>
      <c r="G4425" s="6" t="s">
        <v>841</v>
      </c>
      <c r="H4425" s="2" t="str">
        <f>INDEX(Δεδομένα!B$1:B$51,MATCH('2020'!G4425,Δεδομένα!A$1:A$51,0))</f>
        <v>ΠΕΛΛΟΠΟΝΗΣΟΥ</v>
      </c>
      <c r="I4425" s="8">
        <f>INDEX(Δεδομένα!E$1:E$13,MATCH('2020'!H4425,Δεδομένα!D$1:D$13,0))</f>
        <v>8</v>
      </c>
      <c r="J4425" s="1">
        <v>44016</v>
      </c>
      <c r="K4425" s="6" t="s">
        <v>1493</v>
      </c>
      <c r="L4425" s="36" t="str">
        <f t="shared" si="276"/>
        <v>04/07/2020 21:20</v>
      </c>
      <c r="M4425" s="1">
        <v>44016</v>
      </c>
      <c r="N4425" s="6" t="s">
        <v>617</v>
      </c>
      <c r="O4425" s="36" t="str">
        <f t="shared" si="277"/>
        <v>04/07/2020 22:00</v>
      </c>
      <c r="P4425" s="46">
        <f t="shared" si="278"/>
        <v>2.7777777773735579E-2</v>
      </c>
      <c r="Q4425" s="48">
        <v>0</v>
      </c>
      <c r="R4425" s="47">
        <f t="shared" si="279"/>
        <v>39.999999994179234</v>
      </c>
      <c r="S4425" s="6" t="s">
        <v>44</v>
      </c>
      <c r="T4425" s="6" t="s">
        <v>984</v>
      </c>
      <c r="U4425" s="6" t="s">
        <v>44</v>
      </c>
      <c r="V4425" s="6" t="s">
        <v>3154</v>
      </c>
      <c r="W4425" s="7">
        <v>0</v>
      </c>
      <c r="X4425" s="7">
        <v>0</v>
      </c>
      <c r="Y4425" s="7">
        <v>0</v>
      </c>
      <c r="Z4425" s="7">
        <v>0</v>
      </c>
      <c r="AA4425" s="7">
        <v>0</v>
      </c>
      <c r="AB4425" s="7">
        <v>10</v>
      </c>
      <c r="AC4425" s="7">
        <v>0</v>
      </c>
      <c r="AD4425" s="7">
        <v>0</v>
      </c>
      <c r="AE4425">
        <v>3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1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</row>
    <row r="4426" spans="1:44" x14ac:dyDescent="0.25">
      <c r="A4426">
        <v>1569129</v>
      </c>
      <c r="B4426">
        <v>765296</v>
      </c>
      <c r="C4426">
        <v>24.9796993145074</v>
      </c>
      <c r="D4426">
        <v>41.036302852573101</v>
      </c>
      <c r="E4426" s="68" t="s">
        <v>120</v>
      </c>
      <c r="F4426" s="8">
        <f>INDEX(Δεδομένα!$P:$P,MATCH('2020'!E4426,Δεδομένα!$O:$O,0))</f>
        <v>30</v>
      </c>
      <c r="G4426" s="6" t="s">
        <v>121</v>
      </c>
      <c r="H4426" s="2" t="str">
        <f>INDEX(Δεδομένα!B$1:B$51,MATCH('2020'!G4426,Δεδομένα!A$1:A$51,0))</f>
        <v>ΑΝΑΤΟΛΙΚΗΣ ΜΑΚΕΔΟΝΙΑΣ ΚΑΙ ΘΡΑΚΗΣ</v>
      </c>
      <c r="I4426" s="8">
        <f>INDEX(Δεδομένα!E$1:E$13,MATCH('2020'!H4426,Δεδομένα!D$1:D$13,0))</f>
        <v>2</v>
      </c>
      <c r="J4426" s="1">
        <v>44016</v>
      </c>
      <c r="K4426" s="6" t="s">
        <v>2648</v>
      </c>
      <c r="L4426" s="36" t="str">
        <f t="shared" si="276"/>
        <v>04/07/2020 19:39</v>
      </c>
      <c r="M4426" s="1">
        <v>44016</v>
      </c>
      <c r="N4426" s="6" t="s">
        <v>392</v>
      </c>
      <c r="O4426" s="36" t="str">
        <f t="shared" si="277"/>
        <v>04/07/2020 21:00</v>
      </c>
      <c r="P4426" s="46">
        <f t="shared" si="278"/>
        <v>5.6250000001455192E-2</v>
      </c>
      <c r="Q4426" s="48">
        <v>0</v>
      </c>
      <c r="R4426" s="47">
        <f t="shared" si="279"/>
        <v>81.000000002095476</v>
      </c>
      <c r="S4426" s="6" t="s">
        <v>44</v>
      </c>
      <c r="T4426" s="6" t="s">
        <v>129</v>
      </c>
      <c r="U4426" s="6" t="s">
        <v>44</v>
      </c>
      <c r="V4426" s="6" t="s">
        <v>5552</v>
      </c>
      <c r="W4426" s="7">
        <v>0</v>
      </c>
      <c r="X4426" s="7">
        <v>0</v>
      </c>
      <c r="Y4426" s="7">
        <v>0</v>
      </c>
      <c r="Z4426" s="7">
        <v>0</v>
      </c>
      <c r="AA4426" s="7">
        <v>0</v>
      </c>
      <c r="AB4426" s="7">
        <v>0</v>
      </c>
      <c r="AC4426" s="7">
        <v>10</v>
      </c>
      <c r="AD4426" s="7">
        <v>0</v>
      </c>
      <c r="AE4426">
        <v>4</v>
      </c>
      <c r="AF4426">
        <v>0</v>
      </c>
      <c r="AG4426">
        <v>0</v>
      </c>
      <c r="AH4426">
        <v>0</v>
      </c>
      <c r="AI4426">
        <v>0</v>
      </c>
      <c r="AJ4426">
        <v>2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</row>
    <row r="4427" spans="1:44" x14ac:dyDescent="0.25">
      <c r="A4427">
        <v>1567891</v>
      </c>
      <c r="B4427">
        <v>765235</v>
      </c>
      <c r="C4427">
        <v>22.2520380433415</v>
      </c>
      <c r="D4427">
        <v>40.807848134835297</v>
      </c>
      <c r="E4427" s="68" t="s">
        <v>873</v>
      </c>
      <c r="F4427" s="8">
        <f>INDEX(Δεδομένα!$P:$P,MATCH('2020'!E4427,Δεδομένα!$O:$O,0))</f>
        <v>61</v>
      </c>
      <c r="G4427" s="6" t="s">
        <v>874</v>
      </c>
      <c r="H4427" s="2" t="str">
        <f>INDEX(Δεδομένα!B$1:B$51,MATCH('2020'!G4427,Δεδομένα!A$1:A$51,0))</f>
        <v>ΚΕΝΤΡΙΚΗΣ ΜΑΚΕΔΟΝΙΑΣ</v>
      </c>
      <c r="I4427" s="8">
        <f>INDEX(Δεδομένα!E$1:E$13,MATCH('2020'!H4427,Δεδομένα!D$1:D$13,0))</f>
        <v>3</v>
      </c>
      <c r="J4427" s="1">
        <v>44016</v>
      </c>
      <c r="K4427" s="6" t="s">
        <v>255</v>
      </c>
      <c r="L4427" s="36" t="str">
        <f t="shared" si="276"/>
        <v>04/07/2020 17:45</v>
      </c>
      <c r="M4427" s="1">
        <v>44016</v>
      </c>
      <c r="N4427" s="6" t="s">
        <v>621</v>
      </c>
      <c r="O4427" s="36" t="str">
        <f t="shared" si="277"/>
        <v>04/07/2020 18:20</v>
      </c>
      <c r="P4427" s="46">
        <f t="shared" si="278"/>
        <v>2.4305555554747116E-2</v>
      </c>
      <c r="Q4427" s="48">
        <v>0</v>
      </c>
      <c r="R4427" s="47">
        <f t="shared" si="279"/>
        <v>34.999999998835847</v>
      </c>
      <c r="S4427" s="6" t="s">
        <v>44</v>
      </c>
      <c r="T4427" s="6" t="s">
        <v>878</v>
      </c>
      <c r="U4427" s="6" t="s">
        <v>44</v>
      </c>
      <c r="V4427" s="6" t="s">
        <v>3122</v>
      </c>
      <c r="W4427" s="7">
        <v>0</v>
      </c>
      <c r="X4427" s="7">
        <v>0</v>
      </c>
      <c r="Y4427" s="7">
        <v>0</v>
      </c>
      <c r="Z4427" s="7">
        <v>0.2</v>
      </c>
      <c r="AA4427" s="7">
        <v>0</v>
      </c>
      <c r="AB4427" s="7">
        <v>0</v>
      </c>
      <c r="AC4427" s="7">
        <v>0</v>
      </c>
      <c r="AD4427" s="7">
        <v>0</v>
      </c>
      <c r="AE4427">
        <v>2</v>
      </c>
      <c r="AF4427">
        <v>0</v>
      </c>
      <c r="AG4427">
        <v>0</v>
      </c>
      <c r="AH4427">
        <v>0</v>
      </c>
      <c r="AI4427">
        <v>0</v>
      </c>
      <c r="AJ4427">
        <v>1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</row>
    <row r="4428" spans="1:44" x14ac:dyDescent="0.25">
      <c r="A4428">
        <v>1567897</v>
      </c>
      <c r="B4428">
        <v>765291</v>
      </c>
      <c r="C4428">
        <v>22.238022242602799</v>
      </c>
      <c r="D4428">
        <v>40.756942169252099</v>
      </c>
      <c r="E4428" s="68" t="s">
        <v>873</v>
      </c>
      <c r="F4428" s="8">
        <f>INDEX(Δεδομένα!$P:$P,MATCH('2020'!E4428,Δεδομένα!$O:$O,0))</f>
        <v>61</v>
      </c>
      <c r="G4428" s="6" t="s">
        <v>874</v>
      </c>
      <c r="H4428" s="2" t="str">
        <f>INDEX(Δεδομένα!B$1:B$51,MATCH('2020'!G4428,Δεδομένα!A$1:A$51,0))</f>
        <v>ΚΕΝΤΡΙΚΗΣ ΜΑΚΕΔΟΝΙΑΣ</v>
      </c>
      <c r="I4428" s="8">
        <f>INDEX(Δεδομένα!E$1:E$13,MATCH('2020'!H4428,Δεδομένα!D$1:D$13,0))</f>
        <v>3</v>
      </c>
      <c r="J4428" s="1">
        <v>44016</v>
      </c>
      <c r="K4428" s="6" t="s">
        <v>2265</v>
      </c>
      <c r="L4428" s="36" t="str">
        <f t="shared" si="276"/>
        <v>04/07/2020 19:48</v>
      </c>
      <c r="M4428" s="1">
        <v>44016</v>
      </c>
      <c r="N4428" s="6" t="s">
        <v>638</v>
      </c>
      <c r="O4428" s="36" t="str">
        <f t="shared" si="277"/>
        <v>04/07/2020 20:45</v>
      </c>
      <c r="P4428" s="46">
        <f t="shared" si="278"/>
        <v>3.9583333338669036E-2</v>
      </c>
      <c r="Q4428" s="48">
        <v>0</v>
      </c>
      <c r="R4428" s="47">
        <f t="shared" si="279"/>
        <v>57.000000007683411</v>
      </c>
      <c r="S4428" s="6" t="s">
        <v>44</v>
      </c>
      <c r="T4428" s="6" t="s">
        <v>878</v>
      </c>
      <c r="U4428" s="6" t="s">
        <v>44</v>
      </c>
      <c r="V4428" s="6" t="s">
        <v>5550</v>
      </c>
      <c r="W4428" s="7">
        <v>0</v>
      </c>
      <c r="X4428" s="7">
        <v>0</v>
      </c>
      <c r="Y4428" s="7">
        <v>0</v>
      </c>
      <c r="Z4428" s="7">
        <v>0.2</v>
      </c>
      <c r="AA4428" s="7">
        <v>0</v>
      </c>
      <c r="AB4428" s="7">
        <v>0</v>
      </c>
      <c r="AC4428" s="7">
        <v>0</v>
      </c>
      <c r="AD4428" s="7">
        <v>0</v>
      </c>
      <c r="AE4428">
        <v>2</v>
      </c>
      <c r="AF4428">
        <v>0</v>
      </c>
      <c r="AG4428">
        <v>0</v>
      </c>
      <c r="AH4428">
        <v>0</v>
      </c>
      <c r="AI4428">
        <v>0</v>
      </c>
      <c r="AJ4428">
        <v>1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</row>
    <row r="4429" spans="1:44" x14ac:dyDescent="0.25">
      <c r="A4429">
        <v>1568645</v>
      </c>
      <c r="B4429">
        <v>765262</v>
      </c>
      <c r="C4429">
        <v>22.555384021050401</v>
      </c>
      <c r="D4429">
        <v>40.2140653086417</v>
      </c>
      <c r="E4429" s="68" t="s">
        <v>978</v>
      </c>
      <c r="F4429" s="8">
        <f>INDEX(Δεδομένα!$P:$P,MATCH('2020'!E4429,Δεδομένα!$O:$O,0))</f>
        <v>67</v>
      </c>
      <c r="G4429" s="6" t="s">
        <v>917</v>
      </c>
      <c r="H4429" s="2" t="str">
        <f>INDEX(Δεδομένα!B$1:B$51,MATCH('2020'!G4429,Δεδομένα!A$1:A$51,0))</f>
        <v>ΚΕΝΤΡΙΚΗΣ ΜΑΚΕΔΟΝΙΑΣ</v>
      </c>
      <c r="I4429" s="8">
        <f>INDEX(Δεδομένα!E$1:E$13,MATCH('2020'!H4429,Δεδομένα!D$1:D$13,0))</f>
        <v>3</v>
      </c>
      <c r="J4429" s="1">
        <v>44016</v>
      </c>
      <c r="K4429" s="6" t="s">
        <v>2128</v>
      </c>
      <c r="L4429" s="36" t="str">
        <f t="shared" si="276"/>
        <v>04/07/2020 18:34</v>
      </c>
      <c r="M4429" s="1">
        <v>44016</v>
      </c>
      <c r="N4429" s="6" t="s">
        <v>1878</v>
      </c>
      <c r="O4429" s="36" t="str">
        <f t="shared" si="277"/>
        <v>04/07/2020 19:35</v>
      </c>
      <c r="P4429" s="46">
        <f t="shared" si="278"/>
        <v>4.2361111110949423E-2</v>
      </c>
      <c r="Q4429" s="48">
        <v>0</v>
      </c>
      <c r="R4429" s="47">
        <f t="shared" si="279"/>
        <v>60.999999999767169</v>
      </c>
      <c r="S4429" s="6" t="s">
        <v>44</v>
      </c>
      <c r="T4429" s="6" t="s">
        <v>918</v>
      </c>
      <c r="U4429" s="6" t="s">
        <v>73</v>
      </c>
      <c r="V4429" s="6" t="s">
        <v>5544</v>
      </c>
      <c r="W4429" s="7">
        <v>0</v>
      </c>
      <c r="X4429" s="7">
        <v>1</v>
      </c>
      <c r="Y4429" s="7">
        <v>0</v>
      </c>
      <c r="Z4429" s="7">
        <v>6</v>
      </c>
      <c r="AA4429" s="7">
        <v>1</v>
      </c>
      <c r="AB4429" s="7">
        <v>0</v>
      </c>
      <c r="AC4429" s="7">
        <v>0</v>
      </c>
      <c r="AD4429" s="7">
        <v>0</v>
      </c>
      <c r="AE4429">
        <v>7</v>
      </c>
      <c r="AF4429">
        <v>0</v>
      </c>
      <c r="AG4429">
        <v>0</v>
      </c>
      <c r="AH4429">
        <v>0</v>
      </c>
      <c r="AI4429">
        <v>0</v>
      </c>
      <c r="AJ4429">
        <v>3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</row>
    <row r="4430" spans="1:44" x14ac:dyDescent="0.25">
      <c r="A4430">
        <v>1567757</v>
      </c>
      <c r="B4430">
        <v>765172</v>
      </c>
      <c r="C4430">
        <v>26.9867284445968</v>
      </c>
      <c r="D4430">
        <v>37.745526964359101</v>
      </c>
      <c r="E4430" s="68" t="s">
        <v>545</v>
      </c>
      <c r="F4430" s="8">
        <f>INDEX(Δεδομένα!$P:$P,MATCH('2020'!E4430,Δεδομένα!$O:$O,0))</f>
        <v>204</v>
      </c>
      <c r="G4430" s="6" t="s">
        <v>546</v>
      </c>
      <c r="H4430" s="2" t="str">
        <f>INDEX(Δεδομένα!B$1:B$51,MATCH('2020'!G4430,Δεδομένα!A$1:A$51,0))</f>
        <v>ΚΡΗΤΗΣ</v>
      </c>
      <c r="I4430" s="8">
        <f>INDEX(Δεδομένα!E$1:E$13,MATCH('2020'!H4430,Δεδομένα!D$1:D$13,0))</f>
        <v>12</v>
      </c>
      <c r="J4430" s="1">
        <v>44016</v>
      </c>
      <c r="K4430" s="6" t="s">
        <v>463</v>
      </c>
      <c r="L4430" s="36" t="str">
        <f t="shared" si="276"/>
        <v>04/07/2020 14:24</v>
      </c>
      <c r="M4430" s="1">
        <v>44016</v>
      </c>
      <c r="N4430" s="6" t="s">
        <v>43</v>
      </c>
      <c r="O4430" s="36" t="str">
        <f t="shared" si="277"/>
        <v>04/07/2020 17:35</v>
      </c>
      <c r="P4430" s="46">
        <f t="shared" si="278"/>
        <v>0.13263888889196096</v>
      </c>
      <c r="Q4430" s="48">
        <v>0</v>
      </c>
      <c r="R4430" s="47">
        <f t="shared" si="279"/>
        <v>191.00000000442378</v>
      </c>
      <c r="S4430" s="6" t="s">
        <v>44</v>
      </c>
      <c r="T4430" s="6" t="s">
        <v>548</v>
      </c>
      <c r="U4430" s="6" t="s">
        <v>2295</v>
      </c>
      <c r="V4430" s="6" t="s">
        <v>5541</v>
      </c>
      <c r="W4430" s="7">
        <v>0</v>
      </c>
      <c r="X4430" s="7">
        <v>0.25</v>
      </c>
      <c r="Y4430" s="7">
        <v>0</v>
      </c>
      <c r="Z4430" s="7">
        <v>0</v>
      </c>
      <c r="AA4430" s="7">
        <v>0</v>
      </c>
      <c r="AB4430" s="7">
        <v>0.25</v>
      </c>
      <c r="AC4430" s="7">
        <v>0</v>
      </c>
      <c r="AD4430" s="7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</row>
    <row r="4431" spans="1:44" x14ac:dyDescent="0.25">
      <c r="A4431">
        <v>1571002</v>
      </c>
      <c r="B4431">
        <v>765078</v>
      </c>
      <c r="C4431">
        <v>21.635043845355799</v>
      </c>
      <c r="D4431">
        <v>39.6190104520633</v>
      </c>
      <c r="E4431" s="68" t="s">
        <v>1155</v>
      </c>
      <c r="F4431" s="8">
        <f>INDEX(Δεδομένα!$P:$P,MATCH('2020'!E4431,Δεδομένα!$O:$O,0))</f>
        <v>111</v>
      </c>
      <c r="G4431" s="6" t="s">
        <v>884</v>
      </c>
      <c r="H4431" s="2" t="str">
        <f>INDEX(Δεδομένα!B$1:B$51,MATCH('2020'!G4431,Δεδομένα!A$1:A$51,0))</f>
        <v>ΘΕΣΣΑΛΙΑΣ</v>
      </c>
      <c r="I4431" s="8">
        <f>INDEX(Δεδομένα!E$1:E$13,MATCH('2020'!H4431,Δεδομένα!D$1:D$13,0))</f>
        <v>6</v>
      </c>
      <c r="J4431" s="1">
        <v>44016</v>
      </c>
      <c r="K4431" s="6" t="s">
        <v>1228</v>
      </c>
      <c r="L4431" s="36" t="str">
        <f t="shared" si="276"/>
        <v>04/07/2020 08:40</v>
      </c>
      <c r="M4431" s="1">
        <v>44016</v>
      </c>
      <c r="N4431" s="6" t="s">
        <v>381</v>
      </c>
      <c r="O4431" s="36" t="str">
        <f t="shared" si="277"/>
        <v>04/07/2020 10:05</v>
      </c>
      <c r="P4431" s="46">
        <f t="shared" si="278"/>
        <v>5.9027777781011537E-2</v>
      </c>
      <c r="Q4431" s="48">
        <v>0</v>
      </c>
      <c r="R4431" s="47">
        <f t="shared" si="279"/>
        <v>85.000000004656613</v>
      </c>
      <c r="S4431" s="6" t="s">
        <v>44</v>
      </c>
      <c r="T4431" s="6" t="s">
        <v>1157</v>
      </c>
      <c r="U4431" s="6" t="s">
        <v>44</v>
      </c>
      <c r="V4431" s="6" t="s">
        <v>3739</v>
      </c>
      <c r="W4431" s="7">
        <v>0</v>
      </c>
      <c r="X4431" s="7">
        <v>0</v>
      </c>
      <c r="Y4431" s="7">
        <v>0</v>
      </c>
      <c r="Z4431" s="7">
        <v>0.05</v>
      </c>
      <c r="AA4431" s="7">
        <v>0</v>
      </c>
      <c r="AB4431" s="7">
        <v>0</v>
      </c>
      <c r="AC4431" s="7">
        <v>0</v>
      </c>
      <c r="AD4431" s="7">
        <v>0</v>
      </c>
      <c r="AE4431">
        <v>2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</row>
    <row r="4432" spans="1:44" x14ac:dyDescent="0.25">
      <c r="A4432">
        <v>1569495</v>
      </c>
      <c r="B4432">
        <v>765145</v>
      </c>
      <c r="C4432">
        <v>26.012684698390402</v>
      </c>
      <c r="D4432">
        <v>38.296206689733197</v>
      </c>
      <c r="E4432" s="68" t="s">
        <v>538</v>
      </c>
      <c r="F4432" s="8">
        <f>INDEX(Δεδομένα!$P:$P,MATCH('2020'!E4432,Δεδομένα!$O:$O,0))</f>
        <v>203</v>
      </c>
      <c r="G4432" s="6" t="s">
        <v>525</v>
      </c>
      <c r="H4432" s="2" t="str">
        <f>INDEX(Δεδομένα!B$1:B$51,MATCH('2020'!G4432,Δεδομένα!A$1:A$51,0))</f>
        <v>ΒΟΡΕΙΟΥ ΑΙΓΑΙΟΥ</v>
      </c>
      <c r="I4432" s="8">
        <f>INDEX(Δεδομένα!E$1:E$13,MATCH('2020'!H4432,Δεδομένα!D$1:D$13,0))</f>
        <v>11</v>
      </c>
      <c r="J4432" s="1">
        <v>44016</v>
      </c>
      <c r="K4432" s="6" t="s">
        <v>971</v>
      </c>
      <c r="L4432" s="36" t="str">
        <f t="shared" si="276"/>
        <v>04/07/2020 13:17</v>
      </c>
      <c r="M4432" s="1">
        <v>44016</v>
      </c>
      <c r="N4432" s="6" t="s">
        <v>207</v>
      </c>
      <c r="O4432" s="36" t="str">
        <f t="shared" si="277"/>
        <v>04/07/2020 18:00</v>
      </c>
      <c r="P4432" s="46">
        <f t="shared" si="278"/>
        <v>0.19652777777810115</v>
      </c>
      <c r="Q4432" s="48">
        <v>0</v>
      </c>
      <c r="R4432" s="47">
        <f t="shared" si="279"/>
        <v>283.00000000046566</v>
      </c>
      <c r="S4432" s="6" t="s">
        <v>44</v>
      </c>
      <c r="T4432" s="6" t="s">
        <v>527</v>
      </c>
      <c r="U4432" s="6" t="s">
        <v>537</v>
      </c>
      <c r="V4432" s="6" t="s">
        <v>5539</v>
      </c>
      <c r="W4432" s="7">
        <v>0</v>
      </c>
      <c r="X4432" s="7">
        <v>0</v>
      </c>
      <c r="Y4432" s="7">
        <v>0</v>
      </c>
      <c r="Z4432" s="7">
        <v>0</v>
      </c>
      <c r="AA4432" s="7">
        <v>0</v>
      </c>
      <c r="AB4432" s="7">
        <v>1</v>
      </c>
      <c r="AC4432" s="7">
        <v>0</v>
      </c>
      <c r="AD4432" s="7">
        <v>0</v>
      </c>
      <c r="AE4432">
        <v>10</v>
      </c>
      <c r="AF4432">
        <v>6</v>
      </c>
      <c r="AG4432">
        <v>15</v>
      </c>
      <c r="AH4432">
        <v>0</v>
      </c>
      <c r="AI4432">
        <v>0</v>
      </c>
      <c r="AJ4432">
        <v>8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</row>
    <row r="4433" spans="1:44" x14ac:dyDescent="0.25">
      <c r="A4433">
        <v>1569505</v>
      </c>
      <c r="B4433">
        <v>765225</v>
      </c>
      <c r="C4433">
        <v>26.088751430427099</v>
      </c>
      <c r="D4433">
        <v>38.325596286206498</v>
      </c>
      <c r="E4433" s="68" t="s">
        <v>1661</v>
      </c>
      <c r="F4433" s="8">
        <f>INDEX(Δεδομένα!$P:$P,MATCH('2020'!E4433,Δεδομένα!$O:$O,0))</f>
        <v>201</v>
      </c>
      <c r="G4433" s="6" t="s">
        <v>525</v>
      </c>
      <c r="H4433" s="2" t="str">
        <f>INDEX(Δεδομένα!B$1:B$51,MATCH('2020'!G4433,Δεδομένα!A$1:A$51,0))</f>
        <v>ΒΟΡΕΙΟΥ ΑΙΓΑΙΟΥ</v>
      </c>
      <c r="I4433" s="8">
        <f>INDEX(Δεδομένα!E$1:E$13,MATCH('2020'!H4433,Δεδομένα!D$1:D$13,0))</f>
        <v>11</v>
      </c>
      <c r="J4433" s="1">
        <v>44016</v>
      </c>
      <c r="K4433" s="6" t="s">
        <v>887</v>
      </c>
      <c r="L4433" s="36" t="str">
        <f t="shared" si="276"/>
        <v>04/07/2020 17:14</v>
      </c>
      <c r="M4433" s="1">
        <v>44016</v>
      </c>
      <c r="N4433" s="6" t="s">
        <v>133</v>
      </c>
      <c r="O4433" s="36" t="str">
        <f t="shared" si="277"/>
        <v>04/07/2020 18:24</v>
      </c>
      <c r="P4433" s="46">
        <f t="shared" si="278"/>
        <v>4.8611111116770189E-2</v>
      </c>
      <c r="Q4433" s="48">
        <v>0</v>
      </c>
      <c r="R4433" s="47">
        <f t="shared" si="279"/>
        <v>70.000000008149073</v>
      </c>
      <c r="S4433" s="6" t="s">
        <v>44</v>
      </c>
      <c r="T4433" s="6" t="s">
        <v>527</v>
      </c>
      <c r="U4433" s="6" t="s">
        <v>537</v>
      </c>
      <c r="V4433" s="6" t="s">
        <v>5442</v>
      </c>
      <c r="W4433" s="7">
        <v>0</v>
      </c>
      <c r="X4433" s="7">
        <v>0</v>
      </c>
      <c r="Y4433" s="7">
        <v>0</v>
      </c>
      <c r="Z4433" s="7">
        <v>0</v>
      </c>
      <c r="AA4433" s="7">
        <v>0</v>
      </c>
      <c r="AB4433" s="7">
        <v>1</v>
      </c>
      <c r="AC4433" s="7">
        <v>0</v>
      </c>
      <c r="AD4433" s="7">
        <v>0</v>
      </c>
      <c r="AE4433">
        <v>11</v>
      </c>
      <c r="AF4433">
        <v>5</v>
      </c>
      <c r="AG4433">
        <v>0</v>
      </c>
      <c r="AH4433">
        <v>0</v>
      </c>
      <c r="AI4433">
        <v>0</v>
      </c>
      <c r="AJ4433">
        <v>7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</row>
    <row r="4434" spans="1:44" x14ac:dyDescent="0.25">
      <c r="A4434">
        <v>1568347</v>
      </c>
      <c r="B4434">
        <v>765577</v>
      </c>
      <c r="C4434">
        <v>21.181476366320201</v>
      </c>
      <c r="D4434">
        <v>38.493233882101599</v>
      </c>
      <c r="E4434" s="68" t="s">
        <v>334</v>
      </c>
      <c r="F4434" s="8">
        <f>INDEX(Δεδομένα!$P:$P,MATCH('2020'!E4434,Δεδομένα!$O:$O,0))</f>
        <v>127</v>
      </c>
      <c r="G4434" s="6" t="s">
        <v>335</v>
      </c>
      <c r="H4434" s="2" t="str">
        <f>INDEX(Δεδομένα!B$1:B$51,MATCH('2020'!G4434,Δεδομένα!A$1:A$51,0))</f>
        <v>ΔΥΤΙΚΗΣ ΕΛΛΑΔΟΣ</v>
      </c>
      <c r="I4434" s="8">
        <f>INDEX(Δεδομένα!E$1:E$13,MATCH('2020'!H4434,Δεδομένα!D$1:D$13,0))</f>
        <v>7</v>
      </c>
      <c r="J4434" s="1">
        <v>44017</v>
      </c>
      <c r="K4434" s="6" t="s">
        <v>696</v>
      </c>
      <c r="L4434" s="36" t="str">
        <f t="shared" si="276"/>
        <v>05/07/2020 15:23</v>
      </c>
      <c r="M4434" s="1">
        <v>44017</v>
      </c>
      <c r="N4434" s="6" t="s">
        <v>1887</v>
      </c>
      <c r="O4434" s="36" t="str">
        <f t="shared" si="277"/>
        <v>05/07/2020 16:13</v>
      </c>
      <c r="P4434" s="46">
        <f t="shared" si="278"/>
        <v>3.4722222218988463E-2</v>
      </c>
      <c r="Q4434" s="48">
        <v>0</v>
      </c>
      <c r="R4434" s="47">
        <f t="shared" si="279"/>
        <v>49.999999995343387</v>
      </c>
      <c r="S4434" s="6" t="s">
        <v>44</v>
      </c>
      <c r="T4434" s="6" t="s">
        <v>343</v>
      </c>
      <c r="U4434" s="6" t="s">
        <v>44</v>
      </c>
      <c r="V4434" s="6" t="s">
        <v>2350</v>
      </c>
      <c r="W4434" s="7">
        <v>0</v>
      </c>
      <c r="X4434" s="7">
        <v>0</v>
      </c>
      <c r="Y4434" s="7">
        <v>0</v>
      </c>
      <c r="Z4434" s="7">
        <v>0</v>
      </c>
      <c r="AA4434" s="7">
        <v>3</v>
      </c>
      <c r="AB4434" s="7">
        <v>0</v>
      </c>
      <c r="AC4434" s="7">
        <v>0</v>
      </c>
      <c r="AD4434" s="7">
        <v>0</v>
      </c>
      <c r="AE4434">
        <v>6</v>
      </c>
      <c r="AF4434">
        <v>0</v>
      </c>
      <c r="AG4434">
        <v>1</v>
      </c>
      <c r="AH4434">
        <v>0</v>
      </c>
      <c r="AI4434">
        <v>0</v>
      </c>
      <c r="AJ4434">
        <v>3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</row>
    <row r="4435" spans="1:44" x14ac:dyDescent="0.25">
      <c r="A4435">
        <v>1568349</v>
      </c>
      <c r="B4435">
        <v>765823</v>
      </c>
      <c r="C4435">
        <v>21.180248216824602</v>
      </c>
      <c r="D4435">
        <v>38.4946333141407</v>
      </c>
      <c r="E4435" s="68" t="s">
        <v>334</v>
      </c>
      <c r="F4435" s="8">
        <f>INDEX(Δεδομένα!$P:$P,MATCH('2020'!E4435,Δεδομένα!$O:$O,0))</f>
        <v>127</v>
      </c>
      <c r="G4435" s="6" t="s">
        <v>335</v>
      </c>
      <c r="H4435" s="2" t="str">
        <f>INDEX(Δεδομένα!B$1:B$51,MATCH('2020'!G4435,Δεδομένα!A$1:A$51,0))</f>
        <v>ΔΥΤΙΚΗΣ ΕΛΛΑΔΟΣ</v>
      </c>
      <c r="I4435" s="8">
        <f>INDEX(Δεδομένα!E$1:E$13,MATCH('2020'!H4435,Δεδομένα!D$1:D$13,0))</f>
        <v>7</v>
      </c>
      <c r="J4435" s="1">
        <v>44017</v>
      </c>
      <c r="K4435" s="6" t="s">
        <v>2632</v>
      </c>
      <c r="L4435" s="36" t="str">
        <f t="shared" si="276"/>
        <v>05/07/2020 23:38</v>
      </c>
      <c r="M4435" s="1">
        <v>44018</v>
      </c>
      <c r="N4435" s="6" t="s">
        <v>5568</v>
      </c>
      <c r="O4435" s="36" t="str">
        <f t="shared" si="277"/>
        <v>06/07/2020 00:37</v>
      </c>
      <c r="P4435" s="46">
        <f t="shared" si="278"/>
        <v>4.0972222217533272E-2</v>
      </c>
      <c r="Q4435" s="48">
        <v>0</v>
      </c>
      <c r="R4435" s="47">
        <f t="shared" si="279"/>
        <v>58.999999993247911</v>
      </c>
      <c r="S4435" s="6" t="s">
        <v>44</v>
      </c>
      <c r="T4435" s="6" t="s">
        <v>1445</v>
      </c>
      <c r="U4435" s="6" t="s">
        <v>44</v>
      </c>
      <c r="V4435" s="6" t="s">
        <v>5569</v>
      </c>
      <c r="W4435" s="7">
        <v>0</v>
      </c>
      <c r="X4435" s="7">
        <v>0</v>
      </c>
      <c r="Y4435" s="7">
        <v>0</v>
      </c>
      <c r="Z4435" s="7">
        <v>0</v>
      </c>
      <c r="AA4435" s="7">
        <v>2</v>
      </c>
      <c r="AB4435" s="7">
        <v>0</v>
      </c>
      <c r="AC4435" s="7">
        <v>0</v>
      </c>
      <c r="AD4435" s="7">
        <v>0</v>
      </c>
      <c r="AE4435">
        <v>2</v>
      </c>
      <c r="AF4435">
        <v>0</v>
      </c>
      <c r="AG4435">
        <v>0</v>
      </c>
      <c r="AH4435">
        <v>0</v>
      </c>
      <c r="AI4435">
        <v>0</v>
      </c>
      <c r="AJ4435">
        <v>1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</row>
    <row r="4436" spans="1:44" x14ac:dyDescent="0.25">
      <c r="A4436">
        <v>1568730</v>
      </c>
      <c r="B4436">
        <v>765637</v>
      </c>
      <c r="C4436">
        <v>22.710855017758199</v>
      </c>
      <c r="D4436">
        <v>37.150601892092098</v>
      </c>
      <c r="E4436" s="68" t="s">
        <v>2625</v>
      </c>
      <c r="F4436" s="8">
        <f>INDEX(Δεδομένα!$P:$P,MATCH('2020'!E4436,Δεδομένα!$O:$O,0))</f>
        <v>140</v>
      </c>
      <c r="G4436" s="6" t="s">
        <v>932</v>
      </c>
      <c r="H4436" s="2" t="str">
        <f>INDEX(Δεδομένα!B$1:B$51,MATCH('2020'!G4436,Δεδομένα!A$1:A$51,0))</f>
        <v>ΠΕΛΛΟΠΟΝΗΣΟΥ</v>
      </c>
      <c r="I4436" s="8">
        <f>INDEX(Δεδομένα!E$1:E$13,MATCH('2020'!H4436,Δεδομένα!D$1:D$13,0))</f>
        <v>8</v>
      </c>
      <c r="J4436" s="1">
        <v>44017</v>
      </c>
      <c r="K4436" s="6" t="s">
        <v>581</v>
      </c>
      <c r="L4436" s="36" t="str">
        <f t="shared" si="276"/>
        <v>05/07/2020 15:40</v>
      </c>
      <c r="M4436" s="1">
        <v>44018</v>
      </c>
      <c r="N4436" s="6" t="s">
        <v>1659</v>
      </c>
      <c r="O4436" s="36" t="str">
        <f t="shared" si="277"/>
        <v>06/07/2020 00:30</v>
      </c>
      <c r="P4436" s="46">
        <f t="shared" si="278"/>
        <v>0.36805555555474712</v>
      </c>
      <c r="Q4436" s="48">
        <v>0</v>
      </c>
      <c r="R4436" s="47">
        <f t="shared" si="279"/>
        <v>529.99999999883585</v>
      </c>
      <c r="S4436" s="6" t="s">
        <v>44</v>
      </c>
      <c r="T4436" s="6" t="s">
        <v>2468</v>
      </c>
      <c r="U4436" s="6" t="s">
        <v>44</v>
      </c>
      <c r="V4436" s="6" t="s">
        <v>5564</v>
      </c>
      <c r="W4436" s="7">
        <v>0</v>
      </c>
      <c r="X4436" s="7">
        <v>0.02</v>
      </c>
      <c r="Y4436" s="7">
        <v>0</v>
      </c>
      <c r="Z4436" s="7">
        <v>0</v>
      </c>
      <c r="AA4436" s="7">
        <v>0</v>
      </c>
      <c r="AB4436" s="7">
        <v>0</v>
      </c>
      <c r="AC4436" s="7">
        <v>0</v>
      </c>
      <c r="AD4436" s="7">
        <v>0</v>
      </c>
      <c r="AE4436">
        <v>6</v>
      </c>
      <c r="AF4436">
        <v>6</v>
      </c>
      <c r="AG4436">
        <v>0</v>
      </c>
      <c r="AH4436">
        <v>0</v>
      </c>
      <c r="AI4436">
        <v>0</v>
      </c>
      <c r="AJ4436">
        <v>4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</row>
    <row r="4437" spans="1:44" x14ac:dyDescent="0.25">
      <c r="A4437">
        <v>1568492</v>
      </c>
      <c r="B4437">
        <v>765487</v>
      </c>
      <c r="C4437">
        <v>23.873127442468999</v>
      </c>
      <c r="D4437">
        <v>38.241263153985997</v>
      </c>
      <c r="E4437" s="68" t="s">
        <v>4440</v>
      </c>
      <c r="F4437" s="8">
        <f>INDEX(Δεδομένα!$P:$P,MATCH('2020'!E4437,Δεδομένα!$O:$O,0))</f>
        <v>240</v>
      </c>
      <c r="G4437" s="6" t="s">
        <v>41</v>
      </c>
      <c r="H4437" s="2" t="str">
        <f>INDEX(Δεδομένα!B$1:B$51,MATCH('2020'!G4437,Δεδομένα!A$1:A$51,0))</f>
        <v>ΑΤΤΙΚΗΣ</v>
      </c>
      <c r="I4437" s="8">
        <f>INDEX(Δεδομένα!E$1:E$13,MATCH('2020'!H4437,Δεδομένα!D$1:D$13,0))</f>
        <v>1</v>
      </c>
      <c r="J4437" s="1">
        <v>44017</v>
      </c>
      <c r="K4437" s="6" t="s">
        <v>1621</v>
      </c>
      <c r="L4437" s="36" t="str">
        <f t="shared" si="276"/>
        <v>05/07/2020 11:11</v>
      </c>
      <c r="M4437" s="1">
        <v>44017</v>
      </c>
      <c r="N4437" s="6" t="s">
        <v>517</v>
      </c>
      <c r="O4437" s="36" t="str">
        <f t="shared" si="277"/>
        <v>05/07/2020 12:00</v>
      </c>
      <c r="P4437" s="46">
        <f t="shared" si="278"/>
        <v>3.4027777779556345E-2</v>
      </c>
      <c r="Q4437" s="48">
        <v>0</v>
      </c>
      <c r="R4437" s="47">
        <f t="shared" si="279"/>
        <v>49.000000002561137</v>
      </c>
      <c r="S4437" s="6" t="s">
        <v>44</v>
      </c>
      <c r="T4437" s="6" t="s">
        <v>3724</v>
      </c>
      <c r="U4437" s="6" t="s">
        <v>4441</v>
      </c>
      <c r="V4437" s="6" t="s">
        <v>5557</v>
      </c>
      <c r="W4437" s="7">
        <v>0</v>
      </c>
      <c r="X4437" s="7">
        <v>0</v>
      </c>
      <c r="Y4437" s="7">
        <v>0</v>
      </c>
      <c r="Z4437" s="7">
        <v>1</v>
      </c>
      <c r="AA4437" s="7">
        <v>0</v>
      </c>
      <c r="AB4437" s="7">
        <v>0</v>
      </c>
      <c r="AC4437" s="7">
        <v>0</v>
      </c>
      <c r="AD4437" s="7">
        <v>0</v>
      </c>
      <c r="AE4437">
        <v>4</v>
      </c>
      <c r="AF4437">
        <v>0</v>
      </c>
      <c r="AG4437">
        <v>5</v>
      </c>
      <c r="AH4437">
        <v>0</v>
      </c>
      <c r="AI4437">
        <v>0</v>
      </c>
      <c r="AJ4437">
        <v>2</v>
      </c>
      <c r="AK4437">
        <v>3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</row>
    <row r="4438" spans="1:44" x14ac:dyDescent="0.25">
      <c r="A4438">
        <v>1570287</v>
      </c>
      <c r="B4438">
        <v>765678</v>
      </c>
      <c r="C4438">
        <v>22.9731509298622</v>
      </c>
      <c r="D4438">
        <v>38.469945975641103</v>
      </c>
      <c r="E4438" s="68" t="s">
        <v>2317</v>
      </c>
      <c r="F4438" s="8">
        <f>INDEX(Δεδομένα!$P:$P,MATCH('2020'!E4438,Δεδομένα!$O:$O,0))</f>
        <v>175</v>
      </c>
      <c r="G4438" s="6" t="s">
        <v>846</v>
      </c>
      <c r="H4438" s="2" t="str">
        <f>INDEX(Δεδομένα!B$1:B$51,MATCH('2020'!G4438,Δεδομένα!A$1:A$51,0))</f>
        <v>ΣΤΕΡΕΑΣ ΕΛΛΑΔΟΣ</v>
      </c>
      <c r="I4438" s="8">
        <f>INDEX(Δεδομένα!E$1:E$13,MATCH('2020'!H4438,Δεδομένα!D$1:D$13,0))</f>
        <v>9</v>
      </c>
      <c r="J4438" s="1">
        <v>44017</v>
      </c>
      <c r="K4438" s="6" t="s">
        <v>156</v>
      </c>
      <c r="L4438" s="36" t="str">
        <f t="shared" si="276"/>
        <v>05/07/2020 17:30</v>
      </c>
      <c r="M4438" s="1">
        <v>44017</v>
      </c>
      <c r="N4438" s="6" t="s">
        <v>891</v>
      </c>
      <c r="O4438" s="36" t="str">
        <f t="shared" si="277"/>
        <v>05/07/2020 18:09</v>
      </c>
      <c r="P4438" s="46">
        <f t="shared" si="278"/>
        <v>2.7083333334303461E-2</v>
      </c>
      <c r="Q4438" s="48">
        <v>0</v>
      </c>
      <c r="R4438" s="47">
        <f t="shared" si="279"/>
        <v>39.000000001396984</v>
      </c>
      <c r="S4438" s="6" t="s">
        <v>44</v>
      </c>
      <c r="T4438" s="6" t="s">
        <v>2554</v>
      </c>
      <c r="U4438" s="6" t="s">
        <v>1649</v>
      </c>
      <c r="V4438" s="6" t="s">
        <v>1649</v>
      </c>
      <c r="W4438" s="7">
        <v>0</v>
      </c>
      <c r="X4438" s="7">
        <v>0</v>
      </c>
      <c r="Y4438" s="7">
        <v>0</v>
      </c>
      <c r="Z4438" s="7">
        <v>0</v>
      </c>
      <c r="AA4438" s="7">
        <v>0</v>
      </c>
      <c r="AB4438" s="7">
        <v>3</v>
      </c>
      <c r="AC4438" s="7">
        <v>0</v>
      </c>
      <c r="AD4438" s="7">
        <v>0</v>
      </c>
      <c r="AE4438">
        <v>2</v>
      </c>
      <c r="AF4438">
        <v>0</v>
      </c>
      <c r="AG4438">
        <v>0</v>
      </c>
      <c r="AH4438">
        <v>0</v>
      </c>
      <c r="AI4438">
        <v>0</v>
      </c>
      <c r="AJ4438">
        <v>1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</row>
    <row r="4439" spans="1:44" x14ac:dyDescent="0.25">
      <c r="A4439">
        <v>1568034</v>
      </c>
      <c r="B4439">
        <v>765614</v>
      </c>
      <c r="C4439">
        <v>21.609277725219702</v>
      </c>
      <c r="D4439">
        <v>40.0230522155762</v>
      </c>
      <c r="E4439" s="68" t="s">
        <v>1405</v>
      </c>
      <c r="F4439" s="8">
        <f>INDEX(Δεδομένα!$P:$P,MATCH('2020'!E4439,Δεδομένα!$O:$O,0))</f>
        <v>80</v>
      </c>
      <c r="G4439" s="6" t="s">
        <v>890</v>
      </c>
      <c r="H4439" s="2" t="str">
        <f>INDEX(Δεδομένα!B$1:B$51,MATCH('2020'!G4439,Δεδομένα!A$1:A$51,0))</f>
        <v>ΔΥΤΙΚΗΣ ΜΑΚΕΔΟΝΙΑΣ</v>
      </c>
      <c r="I4439" s="8">
        <f>INDEX(Δεδομένα!E$1:E$13,MATCH('2020'!H4439,Δεδομένα!D$1:D$13,0))</f>
        <v>4</v>
      </c>
      <c r="J4439" s="1">
        <v>44017</v>
      </c>
      <c r="K4439" s="6" t="s">
        <v>203</v>
      </c>
      <c r="L4439" s="36" t="str">
        <f t="shared" si="276"/>
        <v>05/07/2020 16:09</v>
      </c>
      <c r="M4439" s="1">
        <v>44017</v>
      </c>
      <c r="N4439" s="6" t="s">
        <v>621</v>
      </c>
      <c r="O4439" s="36" t="str">
        <f t="shared" si="277"/>
        <v>05/07/2020 18:20</v>
      </c>
      <c r="P4439" s="46">
        <f t="shared" si="278"/>
        <v>9.0972222220443655E-2</v>
      </c>
      <c r="Q4439" s="48">
        <v>0</v>
      </c>
      <c r="R4439" s="47">
        <f t="shared" si="279"/>
        <v>130.99999999743886</v>
      </c>
      <c r="S4439" s="6" t="s">
        <v>44</v>
      </c>
      <c r="T4439" s="6" t="s">
        <v>1407</v>
      </c>
      <c r="U4439" s="6" t="s">
        <v>44</v>
      </c>
      <c r="V4439" s="6" t="s">
        <v>5563</v>
      </c>
      <c r="W4439" s="7">
        <v>0.1</v>
      </c>
      <c r="X4439" s="7">
        <v>0</v>
      </c>
      <c r="Y4439" s="7">
        <v>0</v>
      </c>
      <c r="Z4439" s="7">
        <v>0</v>
      </c>
      <c r="AA4439" s="7">
        <v>0</v>
      </c>
      <c r="AB4439" s="7">
        <v>0</v>
      </c>
      <c r="AC4439" s="7">
        <v>2</v>
      </c>
      <c r="AD4439" s="7">
        <v>0</v>
      </c>
      <c r="AE4439">
        <v>13</v>
      </c>
      <c r="AF4439">
        <v>0</v>
      </c>
      <c r="AG4439">
        <v>0</v>
      </c>
      <c r="AH4439">
        <v>0</v>
      </c>
      <c r="AI4439">
        <v>0</v>
      </c>
      <c r="AJ4439">
        <v>6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</row>
    <row r="4440" spans="1:44" x14ac:dyDescent="0.25">
      <c r="A4440">
        <v>1569286</v>
      </c>
      <c r="B4440">
        <v>765516</v>
      </c>
      <c r="C4440">
        <v>21.2712762235174</v>
      </c>
      <c r="D4440">
        <v>37.872770256487598</v>
      </c>
      <c r="E4440" s="68" t="s">
        <v>925</v>
      </c>
      <c r="F4440" s="8">
        <f>INDEX(Δεδομένα!$P:$P,MATCH('2020'!E4440,Δεδομένα!$O:$O,0))</f>
        <v>135</v>
      </c>
      <c r="G4440" s="6" t="s">
        <v>357</v>
      </c>
      <c r="H4440" s="2" t="str">
        <f>INDEX(Δεδομένα!B$1:B$51,MATCH('2020'!G4440,Δεδομένα!A$1:A$51,0))</f>
        <v>ΔΥΤΙΚΗΣ ΕΛΛΑΔΟΣ</v>
      </c>
      <c r="I4440" s="8">
        <f>INDEX(Δεδομένα!E$1:E$13,MATCH('2020'!H4440,Δεδομένα!D$1:D$13,0))</f>
        <v>7</v>
      </c>
      <c r="J4440" s="1">
        <v>44017</v>
      </c>
      <c r="K4440" s="6" t="s">
        <v>1143</v>
      </c>
      <c r="L4440" s="36" t="str">
        <f t="shared" si="276"/>
        <v>05/07/2020 12:22</v>
      </c>
      <c r="M4440" s="1">
        <v>44017</v>
      </c>
      <c r="N4440" s="6" t="s">
        <v>347</v>
      </c>
      <c r="O4440" s="36" t="str">
        <f t="shared" si="277"/>
        <v>05/07/2020 13:10</v>
      </c>
      <c r="P4440" s="46">
        <f t="shared" si="278"/>
        <v>3.3333333332848269E-2</v>
      </c>
      <c r="Q4440" s="48">
        <v>0</v>
      </c>
      <c r="R4440" s="47">
        <f t="shared" si="279"/>
        <v>47.999999999301508</v>
      </c>
      <c r="S4440" s="6" t="s">
        <v>44</v>
      </c>
      <c r="T4440" s="6" t="s">
        <v>929</v>
      </c>
      <c r="U4440" s="6" t="s">
        <v>44</v>
      </c>
      <c r="V4440" s="6" t="s">
        <v>4586</v>
      </c>
      <c r="W4440" s="7">
        <v>0</v>
      </c>
      <c r="X4440" s="7">
        <v>0</v>
      </c>
      <c r="Y4440" s="7">
        <v>0</v>
      </c>
      <c r="Z4440" s="7">
        <v>0</v>
      </c>
      <c r="AA4440" s="7">
        <v>1</v>
      </c>
      <c r="AB4440" s="7">
        <v>0.01</v>
      </c>
      <c r="AC4440" s="7">
        <v>0</v>
      </c>
      <c r="AD4440" s="7">
        <v>0</v>
      </c>
      <c r="AE4440">
        <v>2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</row>
    <row r="4441" spans="1:44" x14ac:dyDescent="0.25">
      <c r="A4441">
        <v>1568144</v>
      </c>
      <c r="B4441">
        <v>765559</v>
      </c>
      <c r="C4441">
        <v>21.393957603336901</v>
      </c>
      <c r="D4441">
        <v>38.0439528967851</v>
      </c>
      <c r="E4441" s="68" t="s">
        <v>900</v>
      </c>
      <c r="F4441" s="8">
        <f>INDEX(Δεδομένα!$P:$P,MATCH('2020'!E4441,Δεδομένα!$O:$O,0))</f>
        <v>136</v>
      </c>
      <c r="G4441" s="6" t="s">
        <v>357</v>
      </c>
      <c r="H4441" s="2" t="str">
        <f>INDEX(Δεδομένα!B$1:B$51,MATCH('2020'!G4441,Δεδομένα!A$1:A$51,0))</f>
        <v>ΔΥΤΙΚΗΣ ΕΛΛΑΔΟΣ</v>
      </c>
      <c r="I4441" s="8">
        <f>INDEX(Δεδομένα!E$1:E$13,MATCH('2020'!H4441,Δεδομένα!D$1:D$13,0))</f>
        <v>7</v>
      </c>
      <c r="J4441" s="1">
        <v>44017</v>
      </c>
      <c r="K4441" s="6" t="s">
        <v>159</v>
      </c>
      <c r="L4441" s="36" t="str">
        <f t="shared" si="276"/>
        <v>05/07/2020 14:05</v>
      </c>
      <c r="M4441" s="1">
        <v>44017</v>
      </c>
      <c r="N4441" s="6" t="s">
        <v>418</v>
      </c>
      <c r="O4441" s="36" t="str">
        <f t="shared" si="277"/>
        <v>05/07/2020 18:45</v>
      </c>
      <c r="P4441" s="46">
        <f t="shared" si="278"/>
        <v>0.19444444444525288</v>
      </c>
      <c r="Q4441" s="48">
        <v>0</v>
      </c>
      <c r="R4441" s="47">
        <f t="shared" si="279"/>
        <v>280.00000000116415</v>
      </c>
      <c r="S4441" s="6" t="s">
        <v>44</v>
      </c>
      <c r="T4441" s="6" t="s">
        <v>1058</v>
      </c>
      <c r="U4441" s="6" t="s">
        <v>1857</v>
      </c>
      <c r="V4441" s="6" t="s">
        <v>5560</v>
      </c>
      <c r="W4441" s="7">
        <v>0</v>
      </c>
      <c r="X4441" s="7">
        <v>0</v>
      </c>
      <c r="Y4441" s="7">
        <v>0</v>
      </c>
      <c r="Z4441" s="7">
        <v>0</v>
      </c>
      <c r="AA4441" s="7">
        <v>0</v>
      </c>
      <c r="AB4441" s="7">
        <v>0</v>
      </c>
      <c r="AC4441" s="7">
        <v>1.5</v>
      </c>
      <c r="AD4441" s="7">
        <v>0</v>
      </c>
      <c r="AE4441">
        <v>6</v>
      </c>
      <c r="AF4441">
        <v>0</v>
      </c>
      <c r="AG4441">
        <v>0</v>
      </c>
      <c r="AH4441">
        <v>0</v>
      </c>
      <c r="AI4441">
        <v>0</v>
      </c>
      <c r="AJ4441">
        <v>3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</row>
    <row r="4442" spans="1:44" x14ac:dyDescent="0.25">
      <c r="A4442">
        <v>1569295</v>
      </c>
      <c r="B4442">
        <v>765605</v>
      </c>
      <c r="C4442">
        <v>21.2935172866862</v>
      </c>
      <c r="D4442">
        <v>37.8287300571467</v>
      </c>
      <c r="E4442" s="68" t="s">
        <v>925</v>
      </c>
      <c r="F4442" s="8">
        <f>INDEX(Δεδομένα!$P:$P,MATCH('2020'!E4442,Δεδομένα!$O:$O,0))</f>
        <v>135</v>
      </c>
      <c r="G4442" s="6" t="s">
        <v>357</v>
      </c>
      <c r="H4442" s="2" t="str">
        <f>INDEX(Δεδομένα!B$1:B$51,MATCH('2020'!G4442,Δεδομένα!A$1:A$51,0))</f>
        <v>ΔΥΤΙΚΗΣ ΕΛΛΑΔΟΣ</v>
      </c>
      <c r="I4442" s="8">
        <f>INDEX(Δεδομένα!E$1:E$13,MATCH('2020'!H4442,Δεδομένα!D$1:D$13,0))</f>
        <v>7</v>
      </c>
      <c r="J4442" s="1">
        <v>44017</v>
      </c>
      <c r="K4442" s="6" t="s">
        <v>281</v>
      </c>
      <c r="L4442" s="36" t="str">
        <f t="shared" si="276"/>
        <v>05/07/2020 16:00</v>
      </c>
      <c r="M4442" s="1">
        <v>44017</v>
      </c>
      <c r="N4442" s="6" t="s">
        <v>1459</v>
      </c>
      <c r="O4442" s="36" t="str">
        <f t="shared" si="277"/>
        <v>05/07/2020 17:08</v>
      </c>
      <c r="P4442" s="46">
        <f t="shared" si="278"/>
        <v>4.7222222223354038E-2</v>
      </c>
      <c r="Q4442" s="48">
        <v>0</v>
      </c>
      <c r="R4442" s="47">
        <f t="shared" si="279"/>
        <v>68.000000001629815</v>
      </c>
      <c r="S4442" s="6" t="s">
        <v>44</v>
      </c>
      <c r="T4442" s="6" t="s">
        <v>1565</v>
      </c>
      <c r="U4442" s="6" t="s">
        <v>44</v>
      </c>
      <c r="V4442" s="6" t="s">
        <v>1696</v>
      </c>
      <c r="W4442" s="7">
        <v>0</v>
      </c>
      <c r="X4442" s="7">
        <v>0</v>
      </c>
      <c r="Y4442" s="7">
        <v>0</v>
      </c>
      <c r="Z4442" s="7">
        <v>0</v>
      </c>
      <c r="AA4442" s="7">
        <v>0</v>
      </c>
      <c r="AB4442" s="7">
        <v>3</v>
      </c>
      <c r="AC4442" s="7">
        <v>0</v>
      </c>
      <c r="AD4442" s="7">
        <v>0</v>
      </c>
      <c r="AE4442">
        <v>2</v>
      </c>
      <c r="AF4442">
        <v>0</v>
      </c>
      <c r="AG4442">
        <v>0</v>
      </c>
      <c r="AH4442">
        <v>0</v>
      </c>
      <c r="AI4442">
        <v>0</v>
      </c>
      <c r="AJ4442">
        <v>1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</row>
    <row r="4443" spans="1:44" x14ac:dyDescent="0.25">
      <c r="A4443">
        <v>1569302</v>
      </c>
      <c r="B4443">
        <v>765652</v>
      </c>
      <c r="C4443">
        <v>21.2838911023576</v>
      </c>
      <c r="D4443">
        <v>37.830283513384103</v>
      </c>
      <c r="E4443" s="68" t="s">
        <v>925</v>
      </c>
      <c r="F4443" s="8">
        <f>INDEX(Δεδομένα!$P:$P,MATCH('2020'!E4443,Δεδομένα!$O:$O,0))</f>
        <v>135</v>
      </c>
      <c r="G4443" s="6" t="s">
        <v>357</v>
      </c>
      <c r="H4443" s="2" t="str">
        <f>INDEX(Δεδομένα!B$1:B$51,MATCH('2020'!G4443,Δεδομένα!A$1:A$51,0))</f>
        <v>ΔΥΤΙΚΗΣ ΕΛΛΑΔΟΣ</v>
      </c>
      <c r="I4443" s="8">
        <f>INDEX(Δεδομένα!E$1:E$13,MATCH('2020'!H4443,Δεδομένα!D$1:D$13,0))</f>
        <v>7</v>
      </c>
      <c r="J4443" s="1">
        <v>44017</v>
      </c>
      <c r="K4443" s="6" t="s">
        <v>1459</v>
      </c>
      <c r="L4443" s="36" t="str">
        <f t="shared" si="276"/>
        <v>05/07/2020 17:08</v>
      </c>
      <c r="M4443" s="1">
        <v>44017</v>
      </c>
      <c r="N4443" s="6" t="s">
        <v>231</v>
      </c>
      <c r="O4443" s="36" t="str">
        <f t="shared" si="277"/>
        <v>05/07/2020 17:20</v>
      </c>
      <c r="P4443" s="46">
        <f t="shared" si="278"/>
        <v>8.333333331393078E-3</v>
      </c>
      <c r="Q4443" s="48">
        <v>0</v>
      </c>
      <c r="R4443" s="47">
        <f t="shared" si="279"/>
        <v>11.999999997206032</v>
      </c>
      <c r="S4443" s="6" t="s">
        <v>44</v>
      </c>
      <c r="T4443" s="6" t="s">
        <v>1565</v>
      </c>
      <c r="U4443" s="6" t="s">
        <v>44</v>
      </c>
      <c r="V4443" s="6" t="s">
        <v>1696</v>
      </c>
      <c r="W4443" s="7">
        <v>0</v>
      </c>
      <c r="X4443" s="7">
        <v>0</v>
      </c>
      <c r="Y4443" s="7">
        <v>0</v>
      </c>
      <c r="Z4443" s="7">
        <v>0</v>
      </c>
      <c r="AA4443" s="7">
        <v>0.5</v>
      </c>
      <c r="AB4443" s="7">
        <v>0</v>
      </c>
      <c r="AC4443" s="7">
        <v>0</v>
      </c>
      <c r="AD4443" s="7">
        <v>0</v>
      </c>
      <c r="AE4443">
        <v>2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</row>
    <row r="4444" spans="1:44" x14ac:dyDescent="0.25">
      <c r="A4444">
        <v>1569318</v>
      </c>
      <c r="B4444">
        <v>765722</v>
      </c>
      <c r="C4444">
        <v>21.341677677806398</v>
      </c>
      <c r="D4444">
        <v>37.783924669416301</v>
      </c>
      <c r="E4444" s="68" t="s">
        <v>925</v>
      </c>
      <c r="F4444" s="8">
        <f>INDEX(Δεδομένα!$P:$P,MATCH('2020'!E4444,Δεδομένα!$O:$O,0))</f>
        <v>135</v>
      </c>
      <c r="G4444" s="6" t="s">
        <v>357</v>
      </c>
      <c r="H4444" s="2" t="str">
        <f>INDEX(Δεδομένα!B$1:B$51,MATCH('2020'!G4444,Δεδομένα!A$1:A$51,0))</f>
        <v>ΔΥΤΙΚΗΣ ΕΛΛΑΔΟΣ</v>
      </c>
      <c r="I4444" s="8">
        <f>INDEX(Δεδομένα!E$1:E$13,MATCH('2020'!H4444,Δεδομένα!D$1:D$13,0))</f>
        <v>7</v>
      </c>
      <c r="J4444" s="1">
        <v>44017</v>
      </c>
      <c r="K4444" s="6" t="s">
        <v>2574</v>
      </c>
      <c r="L4444" s="36" t="str">
        <f t="shared" si="276"/>
        <v>05/07/2020 19:27</v>
      </c>
      <c r="M4444" s="1">
        <v>44017</v>
      </c>
      <c r="N4444" s="6" t="s">
        <v>2481</v>
      </c>
      <c r="O4444" s="36" t="str">
        <f t="shared" si="277"/>
        <v>05/07/2020 20:07</v>
      </c>
      <c r="P4444" s="46">
        <f t="shared" si="278"/>
        <v>2.7777777773735579E-2</v>
      </c>
      <c r="Q4444" s="48">
        <v>0</v>
      </c>
      <c r="R4444" s="47">
        <f t="shared" si="279"/>
        <v>39.999999994179234</v>
      </c>
      <c r="S4444" s="6" t="s">
        <v>44</v>
      </c>
      <c r="T4444" s="6" t="s">
        <v>1565</v>
      </c>
      <c r="U4444" s="6" t="s">
        <v>44</v>
      </c>
      <c r="V4444" s="6" t="s">
        <v>5566</v>
      </c>
      <c r="W4444" s="7">
        <v>0</v>
      </c>
      <c r="X4444" s="7">
        <v>0</v>
      </c>
      <c r="Y4444" s="7">
        <v>0</v>
      </c>
      <c r="Z4444" s="7">
        <v>2</v>
      </c>
      <c r="AA4444" s="7">
        <v>0</v>
      </c>
      <c r="AB4444" s="7">
        <v>0</v>
      </c>
      <c r="AC4444" s="7">
        <v>0</v>
      </c>
      <c r="AD4444" s="7">
        <v>0</v>
      </c>
      <c r="AE4444">
        <v>3</v>
      </c>
      <c r="AF4444">
        <v>0</v>
      </c>
      <c r="AG4444">
        <v>1</v>
      </c>
      <c r="AH4444">
        <v>0</v>
      </c>
      <c r="AI4444">
        <v>0</v>
      </c>
      <c r="AJ4444">
        <v>2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</row>
    <row r="4445" spans="1:44" x14ac:dyDescent="0.25">
      <c r="A4445">
        <v>1567861</v>
      </c>
      <c r="B4445">
        <v>765665</v>
      </c>
      <c r="C4445">
        <v>22.539780007226199</v>
      </c>
      <c r="D4445">
        <v>40.641203381028198</v>
      </c>
      <c r="E4445" s="68" t="s">
        <v>1880</v>
      </c>
      <c r="F4445" s="8">
        <f>INDEX(Δεδομένα!$P:$P,MATCH('2020'!E4445,Δεδομένα!$O:$O,0))</f>
        <v>66</v>
      </c>
      <c r="G4445" s="6" t="s">
        <v>238</v>
      </c>
      <c r="H4445" s="2" t="str">
        <f>INDEX(Δεδομένα!B$1:B$51,MATCH('2020'!G4445,Δεδομένα!A$1:A$51,0))</f>
        <v>ΚΕΝΤΡΙΚΗΣ ΜΑΚΕΔΟΝΙΑΣ</v>
      </c>
      <c r="I4445" s="8">
        <f>INDEX(Δεδομένα!E$1:E$13,MATCH('2020'!H4445,Δεδομένα!D$1:D$13,0))</f>
        <v>3</v>
      </c>
      <c r="J4445" s="1">
        <v>44017</v>
      </c>
      <c r="K4445" s="6" t="s">
        <v>1306</v>
      </c>
      <c r="L4445" s="36" t="str">
        <f t="shared" si="276"/>
        <v>05/07/2020 17:33</v>
      </c>
      <c r="M4445" s="1">
        <v>44017</v>
      </c>
      <c r="N4445" s="6" t="s">
        <v>1464</v>
      </c>
      <c r="O4445" s="36" t="str">
        <f t="shared" si="277"/>
        <v>05/07/2020 18:23</v>
      </c>
      <c r="P4445" s="46">
        <f t="shared" si="278"/>
        <v>3.4722222226264421E-2</v>
      </c>
      <c r="Q4445" s="48">
        <v>0</v>
      </c>
      <c r="R4445" s="47">
        <f t="shared" si="279"/>
        <v>50.000000005820766</v>
      </c>
      <c r="S4445" s="6" t="s">
        <v>44</v>
      </c>
      <c r="T4445" s="6" t="s">
        <v>1966</v>
      </c>
      <c r="U4445" s="6" t="s">
        <v>44</v>
      </c>
      <c r="V4445" s="6" t="s">
        <v>2025</v>
      </c>
      <c r="W4445" s="7">
        <v>0</v>
      </c>
      <c r="X4445" s="7">
        <v>0</v>
      </c>
      <c r="Y4445" s="7">
        <v>0</v>
      </c>
      <c r="Z4445" s="7">
        <v>0</v>
      </c>
      <c r="AA4445" s="7">
        <v>0.5</v>
      </c>
      <c r="AB4445" s="7">
        <v>0</v>
      </c>
      <c r="AC4445" s="7">
        <v>0</v>
      </c>
      <c r="AD4445" s="7">
        <v>0</v>
      </c>
      <c r="AE4445">
        <v>2</v>
      </c>
      <c r="AF4445">
        <v>0</v>
      </c>
      <c r="AG4445">
        <v>0</v>
      </c>
      <c r="AH4445">
        <v>0</v>
      </c>
      <c r="AI4445">
        <v>0</v>
      </c>
      <c r="AJ4445">
        <v>1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</row>
    <row r="4446" spans="1:44" x14ac:dyDescent="0.25">
      <c r="A4446">
        <v>1568024</v>
      </c>
      <c r="B4446">
        <v>765674</v>
      </c>
      <c r="C4446">
        <v>22.161310574976401</v>
      </c>
      <c r="D4446">
        <v>40.588280615182498</v>
      </c>
      <c r="E4446" s="68" t="s">
        <v>852</v>
      </c>
      <c r="F4446" s="8">
        <f>INDEX(Δεδομένα!$P:$P,MATCH('2020'!E4446,Δεδομένα!$O:$O,0))</f>
        <v>63</v>
      </c>
      <c r="G4446" s="6" t="s">
        <v>238</v>
      </c>
      <c r="H4446" s="2" t="str">
        <f>INDEX(Δεδομένα!B$1:B$51,MATCH('2020'!G4446,Δεδομένα!A$1:A$51,0))</f>
        <v>ΚΕΝΤΡΙΚΗΣ ΜΑΚΕΔΟΝΙΑΣ</v>
      </c>
      <c r="I4446" s="8">
        <f>INDEX(Δεδομένα!E$1:E$13,MATCH('2020'!H4446,Δεδομένα!D$1:D$13,0))</f>
        <v>3</v>
      </c>
      <c r="J4446" s="1">
        <v>44017</v>
      </c>
      <c r="K4446" s="6" t="s">
        <v>1428</v>
      </c>
      <c r="L4446" s="36" t="str">
        <f t="shared" si="276"/>
        <v>05/07/2020 17:43</v>
      </c>
      <c r="M4446" s="1">
        <v>44017</v>
      </c>
      <c r="N4446" s="6" t="s">
        <v>1221</v>
      </c>
      <c r="O4446" s="36" t="str">
        <f t="shared" si="277"/>
        <v>05/07/2020 18:29</v>
      </c>
      <c r="P4446" s="46">
        <f t="shared" si="278"/>
        <v>3.1944444446708076E-2</v>
      </c>
      <c r="Q4446" s="48">
        <v>0</v>
      </c>
      <c r="R4446" s="47">
        <f t="shared" si="279"/>
        <v>46.000000003259629</v>
      </c>
      <c r="S4446" s="6" t="s">
        <v>44</v>
      </c>
      <c r="T4446" s="6" t="s">
        <v>853</v>
      </c>
      <c r="U4446" s="6" t="s">
        <v>5178</v>
      </c>
      <c r="V4446" s="6" t="s">
        <v>5565</v>
      </c>
      <c r="W4446" s="7">
        <v>0</v>
      </c>
      <c r="X4446" s="7">
        <v>0</v>
      </c>
      <c r="Y4446" s="7">
        <v>0</v>
      </c>
      <c r="Z4446" s="7">
        <v>0</v>
      </c>
      <c r="AA4446" s="7">
        <v>0</v>
      </c>
      <c r="AB4446" s="7">
        <v>3</v>
      </c>
      <c r="AC4446" s="7">
        <v>0</v>
      </c>
      <c r="AD4446" s="7">
        <v>0</v>
      </c>
      <c r="AE4446">
        <v>5</v>
      </c>
      <c r="AF4446">
        <v>0</v>
      </c>
      <c r="AG4446">
        <v>0</v>
      </c>
      <c r="AH4446">
        <v>0</v>
      </c>
      <c r="AI4446">
        <v>0</v>
      </c>
      <c r="AJ4446">
        <v>2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</row>
    <row r="4447" spans="1:44" x14ac:dyDescent="0.25">
      <c r="A4447">
        <v>1567844</v>
      </c>
      <c r="B4447">
        <v>765558</v>
      </c>
      <c r="C4447">
        <v>24.674761396722701</v>
      </c>
      <c r="D4447">
        <v>40.904369463076499</v>
      </c>
      <c r="E4447" s="68" t="s">
        <v>919</v>
      </c>
      <c r="F4447" s="8">
        <f>INDEX(Δεδομένα!$P:$P,MATCH('2020'!E4447,Δεδομένα!$O:$O,0))</f>
        <v>26</v>
      </c>
      <c r="G4447" s="6" t="s">
        <v>77</v>
      </c>
      <c r="H4447" s="2" t="str">
        <f>INDEX(Δεδομένα!B$1:B$51,MATCH('2020'!G4447,Δεδομένα!A$1:A$51,0))</f>
        <v>ΑΝΑΤΟΛΙΚΗΣ ΜΑΚΕΔΟΝΙΑΣ ΚΑΙ ΘΡΑΚΗΣ</v>
      </c>
      <c r="I4447" s="8">
        <f>INDEX(Δεδομένα!E$1:E$13,MATCH('2020'!H4447,Δεδομένα!D$1:D$13,0))</f>
        <v>2</v>
      </c>
      <c r="J4447" s="1">
        <v>44017</v>
      </c>
      <c r="K4447" s="6" t="s">
        <v>542</v>
      </c>
      <c r="L4447" s="36" t="str">
        <f t="shared" si="276"/>
        <v>05/07/2020 14:30</v>
      </c>
      <c r="M4447" s="1">
        <v>44017</v>
      </c>
      <c r="N4447" s="6" t="s">
        <v>1958</v>
      </c>
      <c r="O4447" s="36" t="str">
        <f t="shared" si="277"/>
        <v>05/07/2020 14:59</v>
      </c>
      <c r="P4447" s="46">
        <f t="shared" si="278"/>
        <v>2.0138888889050577E-2</v>
      </c>
      <c r="Q4447" s="48">
        <v>0</v>
      </c>
      <c r="R4447" s="47">
        <f t="shared" si="279"/>
        <v>29.000000000232831</v>
      </c>
      <c r="S4447" s="6" t="s">
        <v>44</v>
      </c>
      <c r="T4447" s="6" t="s">
        <v>921</v>
      </c>
      <c r="U4447" s="6" t="s">
        <v>2751</v>
      </c>
      <c r="V4447" s="6" t="s">
        <v>2752</v>
      </c>
      <c r="W4447" s="7">
        <v>0</v>
      </c>
      <c r="X4447" s="7">
        <v>0</v>
      </c>
      <c r="Y4447" s="7">
        <v>0</v>
      </c>
      <c r="Z4447" s="7">
        <v>0.1</v>
      </c>
      <c r="AA4447" s="7">
        <v>0</v>
      </c>
      <c r="AB4447" s="7">
        <v>0</v>
      </c>
      <c r="AC4447" s="7">
        <v>0</v>
      </c>
      <c r="AD4447" s="7">
        <v>0</v>
      </c>
      <c r="AE4447">
        <v>2</v>
      </c>
      <c r="AF4447">
        <v>0</v>
      </c>
      <c r="AG4447">
        <v>0</v>
      </c>
      <c r="AH4447">
        <v>0</v>
      </c>
      <c r="AI4447">
        <v>0</v>
      </c>
      <c r="AJ4447">
        <v>1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</row>
    <row r="4448" spans="1:44" x14ac:dyDescent="0.25">
      <c r="A4448">
        <v>1568103</v>
      </c>
      <c r="B4448">
        <v>765579</v>
      </c>
      <c r="C4448">
        <v>24.2025982496042</v>
      </c>
      <c r="D4448">
        <v>40.775525768932603</v>
      </c>
      <c r="E4448" s="68" t="s">
        <v>76</v>
      </c>
      <c r="F4448" s="8">
        <f>INDEX(Δεδομένα!$P:$P,MATCH('2020'!E4448,Δεδομένα!$O:$O,0))</f>
        <v>25</v>
      </c>
      <c r="G4448" s="6" t="s">
        <v>77</v>
      </c>
      <c r="H4448" s="2" t="str">
        <f>INDEX(Δεδομένα!B$1:B$51,MATCH('2020'!G4448,Δεδομένα!A$1:A$51,0))</f>
        <v>ΑΝΑΤΟΛΙΚΗΣ ΜΑΚΕΔΟΝΙΑΣ ΚΑΙ ΘΡΑΚΗΣ</v>
      </c>
      <c r="I4448" s="8">
        <f>INDEX(Δεδομένα!E$1:E$13,MATCH('2020'!H4448,Δεδομένα!D$1:D$13,0))</f>
        <v>2</v>
      </c>
      <c r="J4448" s="1">
        <v>44017</v>
      </c>
      <c r="K4448" s="6" t="s">
        <v>166</v>
      </c>
      <c r="L4448" s="36" t="str">
        <f t="shared" si="276"/>
        <v>05/07/2020 15:26</v>
      </c>
      <c r="M4448" s="1">
        <v>44017</v>
      </c>
      <c r="N4448" s="6" t="s">
        <v>617</v>
      </c>
      <c r="O4448" s="36" t="str">
        <f t="shared" si="277"/>
        <v>05/07/2020 22:00</v>
      </c>
      <c r="P4448" s="46">
        <f t="shared" si="278"/>
        <v>0.27361111110803904</v>
      </c>
      <c r="Q4448" s="48">
        <v>0</v>
      </c>
      <c r="R4448" s="47">
        <f t="shared" si="279"/>
        <v>393.99999999557622</v>
      </c>
      <c r="S4448" s="6" t="s">
        <v>44</v>
      </c>
      <c r="T4448" s="6" t="s">
        <v>80</v>
      </c>
      <c r="U4448" s="6" t="s">
        <v>5561</v>
      </c>
      <c r="V4448" s="6" t="s">
        <v>5561</v>
      </c>
      <c r="W4448" s="7">
        <v>0</v>
      </c>
      <c r="X4448" s="7">
        <v>0.5</v>
      </c>
      <c r="Y4448" s="7">
        <v>0</v>
      </c>
      <c r="Z4448" s="7">
        <v>0</v>
      </c>
      <c r="AA4448" s="7">
        <v>0</v>
      </c>
      <c r="AB4448" s="7">
        <v>6</v>
      </c>
      <c r="AC4448" s="7">
        <v>0</v>
      </c>
      <c r="AD4448" s="7">
        <v>0</v>
      </c>
      <c r="AE4448">
        <v>19</v>
      </c>
      <c r="AF4448">
        <v>0</v>
      </c>
      <c r="AG4448">
        <v>1</v>
      </c>
      <c r="AH4448">
        <v>0</v>
      </c>
      <c r="AI4448">
        <v>0</v>
      </c>
      <c r="AJ4448">
        <v>10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2</v>
      </c>
      <c r="AR4448">
        <v>0</v>
      </c>
    </row>
    <row r="4449" spans="1:44" x14ac:dyDescent="0.25">
      <c r="A4449">
        <v>1568411</v>
      </c>
      <c r="B4449">
        <v>0</v>
      </c>
      <c r="C4449">
        <v>0</v>
      </c>
      <c r="D4449">
        <v>0</v>
      </c>
      <c r="E4449" s="68" t="s">
        <v>2243</v>
      </c>
      <c r="F4449" s="8">
        <f>INDEX(Δεδομένα!$P:$P,MATCH('2020'!E4449,Δεδομένα!$O:$O,0))</f>
        <v>76</v>
      </c>
      <c r="G4449" s="6" t="s">
        <v>1063</v>
      </c>
      <c r="H4449" s="2" t="str">
        <f>INDEX(Δεδομένα!B$1:B$51,MATCH('2020'!G4449,Δεδομένα!A$1:A$51,0))</f>
        <v>ΔΥΤΙΚΗΣ ΜΑΚΕΔΟΝΙΑΣ</v>
      </c>
      <c r="I4449" s="8">
        <f>INDEX(Δεδομένα!E$1:E$13,MATCH('2020'!H4449,Δεδομένα!D$1:D$13,0))</f>
        <v>4</v>
      </c>
      <c r="J4449" s="1">
        <v>44017</v>
      </c>
      <c r="K4449" s="6" t="s">
        <v>1050</v>
      </c>
      <c r="L4449" s="36" t="str">
        <f t="shared" si="276"/>
        <v>05/07/2020 15:48</v>
      </c>
      <c r="M4449" s="1">
        <v>44017</v>
      </c>
      <c r="N4449" s="6" t="s">
        <v>1976</v>
      </c>
      <c r="O4449" s="36" t="str">
        <f t="shared" si="277"/>
        <v>05/07/2020 18:43</v>
      </c>
      <c r="P4449" s="46">
        <f t="shared" si="278"/>
        <v>0.12152777778101154</v>
      </c>
      <c r="Q4449" s="48">
        <v>0</v>
      </c>
      <c r="R4449" s="47">
        <f t="shared" si="279"/>
        <v>175.00000000465661</v>
      </c>
      <c r="S4449" s="6" t="s">
        <v>44</v>
      </c>
      <c r="T4449" s="6" t="s">
        <v>2244</v>
      </c>
      <c r="U4449" s="6" t="s">
        <v>73</v>
      </c>
      <c r="V4449" s="6" t="s">
        <v>2887</v>
      </c>
      <c r="W4449" s="7">
        <v>0</v>
      </c>
      <c r="X4449" s="7">
        <v>1</v>
      </c>
      <c r="Y4449" s="7">
        <v>0</v>
      </c>
      <c r="Z4449" s="7">
        <v>0</v>
      </c>
      <c r="AA4449" s="7">
        <v>0</v>
      </c>
      <c r="AB4449" s="7">
        <v>0</v>
      </c>
      <c r="AC4449" s="7">
        <v>0</v>
      </c>
      <c r="AD4449" s="7">
        <v>0</v>
      </c>
      <c r="AE4449">
        <v>7</v>
      </c>
      <c r="AF4449">
        <v>0</v>
      </c>
      <c r="AG4449">
        <v>0</v>
      </c>
      <c r="AH4449">
        <v>0</v>
      </c>
      <c r="AI4449">
        <v>0</v>
      </c>
      <c r="AJ4449">
        <v>4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</row>
    <row r="4450" spans="1:44" x14ac:dyDescent="0.25">
      <c r="A4450">
        <v>1568086</v>
      </c>
      <c r="B4450">
        <v>765504</v>
      </c>
      <c r="C4450">
        <v>22.827641554991501</v>
      </c>
      <c r="D4450">
        <v>41.2733346986602</v>
      </c>
      <c r="E4450" s="68" t="s">
        <v>1179</v>
      </c>
      <c r="F4450" s="8">
        <f>INDEX(Δεδομένα!$P:$P,MATCH('2020'!E4450,Δεδομένα!$O:$O,0))</f>
        <v>58</v>
      </c>
      <c r="G4450" s="6" t="s">
        <v>223</v>
      </c>
      <c r="H4450" s="2" t="str">
        <f>INDEX(Δεδομένα!B$1:B$51,MATCH('2020'!G4450,Δεδομένα!A$1:A$51,0))</f>
        <v>ΚΕΝΤΡΙΚΗΣ ΜΑΚΕΔΟΝΙΑΣ</v>
      </c>
      <c r="I4450" s="8">
        <f>INDEX(Δεδομένα!E$1:E$13,MATCH('2020'!H4450,Δεδομένα!D$1:D$13,0))</f>
        <v>3</v>
      </c>
      <c r="J4450" s="1">
        <v>44017</v>
      </c>
      <c r="K4450" s="6" t="s">
        <v>517</v>
      </c>
      <c r="L4450" s="36" t="str">
        <f t="shared" si="276"/>
        <v>05/07/2020 12:00</v>
      </c>
      <c r="M4450" s="1">
        <v>44017</v>
      </c>
      <c r="N4450" s="6" t="s">
        <v>217</v>
      </c>
      <c r="O4450" s="36" t="str">
        <f t="shared" si="277"/>
        <v>05/07/2020 13:05</v>
      </c>
      <c r="P4450" s="46">
        <f t="shared" si="278"/>
        <v>4.5138888890505768E-2</v>
      </c>
      <c r="Q4450" s="48">
        <v>0</v>
      </c>
      <c r="R4450" s="47">
        <f t="shared" si="279"/>
        <v>65.000000002328306</v>
      </c>
      <c r="S4450" s="6" t="s">
        <v>44</v>
      </c>
      <c r="T4450" s="6" t="s">
        <v>1145</v>
      </c>
      <c r="U4450" s="6" t="s">
        <v>44</v>
      </c>
      <c r="V4450" s="6" t="s">
        <v>2784</v>
      </c>
      <c r="W4450" s="7">
        <v>0</v>
      </c>
      <c r="X4450" s="7">
        <v>0</v>
      </c>
      <c r="Y4450" s="7">
        <v>0</v>
      </c>
      <c r="Z4450" s="7">
        <v>0.1</v>
      </c>
      <c r="AA4450" s="7">
        <v>0</v>
      </c>
      <c r="AB4450" s="7">
        <v>0</v>
      </c>
      <c r="AC4450" s="7">
        <v>0</v>
      </c>
      <c r="AD4450" s="7">
        <v>0</v>
      </c>
      <c r="AE4450">
        <v>2</v>
      </c>
      <c r="AF4450">
        <v>0</v>
      </c>
      <c r="AG4450">
        <v>0</v>
      </c>
      <c r="AH4450">
        <v>0</v>
      </c>
      <c r="AI4450">
        <v>0</v>
      </c>
      <c r="AJ4450">
        <v>1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</row>
    <row r="4451" spans="1:44" x14ac:dyDescent="0.25">
      <c r="A4451">
        <v>1586098</v>
      </c>
      <c r="B4451">
        <v>765436</v>
      </c>
      <c r="C4451">
        <v>22.944415501481199</v>
      </c>
      <c r="D4451">
        <v>37.908207951541698</v>
      </c>
      <c r="E4451" s="68" t="s">
        <v>810</v>
      </c>
      <c r="F4451" s="8">
        <f>INDEX(Δεδομένα!$P:$P,MATCH('2020'!E4451,Δεδομένα!$O:$O,0))</f>
        <v>157</v>
      </c>
      <c r="G4451" s="6" t="s">
        <v>391</v>
      </c>
      <c r="H4451" s="2" t="str">
        <f>INDEX(Δεδομένα!B$1:B$51,MATCH('2020'!G4451,Δεδομένα!A$1:A$51,0))</f>
        <v>ΠΕΛΛΟΠΟΝΗΣΟΥ</v>
      </c>
      <c r="I4451" s="8">
        <f>INDEX(Δεδομένα!E$1:E$13,MATCH('2020'!H4451,Δεδομένα!D$1:D$13,0))</f>
        <v>8</v>
      </c>
      <c r="J4451" s="1">
        <v>44017</v>
      </c>
      <c r="K4451" s="6" t="s">
        <v>5193</v>
      </c>
      <c r="L4451" s="36" t="str">
        <f t="shared" si="276"/>
        <v>05/07/2020 05:25</v>
      </c>
      <c r="M4451" s="1">
        <v>44017</v>
      </c>
      <c r="N4451" s="6" t="s">
        <v>5556</v>
      </c>
      <c r="O4451" s="36" t="str">
        <f t="shared" si="277"/>
        <v>05/07/2020 05:57</v>
      </c>
      <c r="P4451" s="46">
        <f t="shared" si="278"/>
        <v>2.2222222221898846E-2</v>
      </c>
      <c r="Q4451" s="48">
        <v>0</v>
      </c>
      <c r="R4451" s="47">
        <f t="shared" si="279"/>
        <v>31.999999999534339</v>
      </c>
      <c r="S4451" s="6" t="s">
        <v>44</v>
      </c>
      <c r="T4451" s="6" t="s">
        <v>1012</v>
      </c>
      <c r="U4451" s="6" t="s">
        <v>44</v>
      </c>
      <c r="V4451" s="6" t="s">
        <v>4971</v>
      </c>
      <c r="W4451" s="7">
        <v>0</v>
      </c>
      <c r="X4451" s="7">
        <v>0</v>
      </c>
      <c r="Y4451" s="7">
        <v>0</v>
      </c>
      <c r="Z4451" s="7">
        <v>0</v>
      </c>
      <c r="AA4451" s="7">
        <v>0</v>
      </c>
      <c r="AB4451" s="7">
        <v>0.02</v>
      </c>
      <c r="AC4451" s="7">
        <v>0</v>
      </c>
      <c r="AD4451" s="7">
        <v>0</v>
      </c>
      <c r="AE4451">
        <v>2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</row>
    <row r="4452" spans="1:44" x14ac:dyDescent="0.25">
      <c r="A4452">
        <v>1586129</v>
      </c>
      <c r="B4452">
        <v>765486</v>
      </c>
      <c r="C4452">
        <v>22.936035847938999</v>
      </c>
      <c r="D4452">
        <v>37.9115906509656</v>
      </c>
      <c r="E4452" s="68" t="s">
        <v>810</v>
      </c>
      <c r="F4452" s="8">
        <f>INDEX(Δεδομένα!$P:$P,MATCH('2020'!E4452,Δεδομένα!$O:$O,0))</f>
        <v>157</v>
      </c>
      <c r="G4452" s="6" t="s">
        <v>391</v>
      </c>
      <c r="H4452" s="2" t="str">
        <f>INDEX(Δεδομένα!B$1:B$51,MATCH('2020'!G4452,Δεδομένα!A$1:A$51,0))</f>
        <v>ΠΕΛΛΟΠΟΝΗΣΟΥ</v>
      </c>
      <c r="I4452" s="8">
        <f>INDEX(Δεδομένα!E$1:E$13,MATCH('2020'!H4452,Δεδομένα!D$1:D$13,0))</f>
        <v>8</v>
      </c>
      <c r="J4452" s="1">
        <v>44017</v>
      </c>
      <c r="K4452" s="6" t="s">
        <v>1443</v>
      </c>
      <c r="L4452" s="36" t="str">
        <f t="shared" si="276"/>
        <v>05/07/2020 11:05</v>
      </c>
      <c r="M4452" s="1">
        <v>44017</v>
      </c>
      <c r="N4452" s="6" t="s">
        <v>715</v>
      </c>
      <c r="O4452" s="36" t="str">
        <f t="shared" si="277"/>
        <v>05/07/2020 14:35</v>
      </c>
      <c r="P4452" s="46">
        <f t="shared" si="278"/>
        <v>0.14583333333575865</v>
      </c>
      <c r="Q4452" s="48">
        <v>0</v>
      </c>
      <c r="R4452" s="47">
        <f t="shared" si="279"/>
        <v>210.00000000349246</v>
      </c>
      <c r="S4452" s="6" t="s">
        <v>44</v>
      </c>
      <c r="T4452" s="6" t="s">
        <v>1012</v>
      </c>
      <c r="U4452" s="6" t="s">
        <v>44</v>
      </c>
      <c r="V4452" s="6" t="s">
        <v>4971</v>
      </c>
      <c r="W4452" s="7">
        <v>0</v>
      </c>
      <c r="X4452" s="7">
        <v>0</v>
      </c>
      <c r="Y4452" s="7">
        <v>0</v>
      </c>
      <c r="Z4452" s="7">
        <v>4.5</v>
      </c>
      <c r="AA4452" s="7">
        <v>0</v>
      </c>
      <c r="AB4452" s="7">
        <v>0</v>
      </c>
      <c r="AC4452" s="7">
        <v>0</v>
      </c>
      <c r="AD4452" s="7">
        <v>0</v>
      </c>
      <c r="AE4452">
        <v>19</v>
      </c>
      <c r="AF4452">
        <v>0</v>
      </c>
      <c r="AG4452">
        <v>0</v>
      </c>
      <c r="AH4452">
        <v>0</v>
      </c>
      <c r="AI4452">
        <v>2</v>
      </c>
      <c r="AJ4452">
        <v>10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</row>
    <row r="4453" spans="1:44" x14ac:dyDescent="0.25">
      <c r="A4453">
        <v>1589108</v>
      </c>
      <c r="B4453">
        <v>765541</v>
      </c>
      <c r="C4453">
        <v>22.800978348804399</v>
      </c>
      <c r="D4453">
        <v>37.924588170103</v>
      </c>
      <c r="E4453" s="68" t="s">
        <v>390</v>
      </c>
      <c r="F4453" s="8">
        <f>INDEX(Δεδομένα!$P:$P,MATCH('2020'!E4453,Δεδομένα!$O:$O,0))</f>
        <v>159</v>
      </c>
      <c r="G4453" s="6" t="s">
        <v>391</v>
      </c>
      <c r="H4453" s="2" t="str">
        <f>INDEX(Δεδομένα!B$1:B$51,MATCH('2020'!G4453,Δεδομένα!A$1:A$51,0))</f>
        <v>ΠΕΛΛΟΠΟΝΗΣΟΥ</v>
      </c>
      <c r="I4453" s="8">
        <f>INDEX(Δεδομένα!E$1:E$13,MATCH('2020'!H4453,Δεδομένα!D$1:D$13,0))</f>
        <v>8</v>
      </c>
      <c r="J4453" s="1">
        <v>44017</v>
      </c>
      <c r="K4453" s="6" t="s">
        <v>612</v>
      </c>
      <c r="L4453" s="36" t="str">
        <f t="shared" si="276"/>
        <v>05/07/2020 13:50</v>
      </c>
      <c r="M4453" s="1">
        <v>44017</v>
      </c>
      <c r="N4453" s="6" t="s">
        <v>131</v>
      </c>
      <c r="O4453" s="36" t="str">
        <f t="shared" si="277"/>
        <v>05/07/2020 14:50</v>
      </c>
      <c r="P4453" s="46">
        <f t="shared" si="278"/>
        <v>4.1666666664241347E-2</v>
      </c>
      <c r="Q4453" s="48">
        <v>0</v>
      </c>
      <c r="R4453" s="47">
        <f t="shared" si="279"/>
        <v>59.99999999650754</v>
      </c>
      <c r="S4453" s="6" t="s">
        <v>44</v>
      </c>
      <c r="T4453" s="6" t="s">
        <v>812</v>
      </c>
      <c r="U4453" s="6" t="s">
        <v>1908</v>
      </c>
      <c r="V4453" s="6" t="s">
        <v>5559</v>
      </c>
      <c r="W4453" s="7">
        <v>0</v>
      </c>
      <c r="X4453" s="7">
        <v>0</v>
      </c>
      <c r="Y4453" s="7">
        <v>0</v>
      </c>
      <c r="Z4453" s="7">
        <v>0</v>
      </c>
      <c r="AA4453" s="7">
        <v>0</v>
      </c>
      <c r="AB4453" s="7">
        <v>0</v>
      </c>
      <c r="AC4453" s="7">
        <v>0.02</v>
      </c>
      <c r="AD4453" s="7">
        <v>0</v>
      </c>
      <c r="AE4453">
        <v>2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</row>
    <row r="4454" spans="1:44" x14ac:dyDescent="0.25">
      <c r="A4454">
        <v>1586145</v>
      </c>
      <c r="B4454">
        <v>765542</v>
      </c>
      <c r="C4454">
        <v>22.8085630233108</v>
      </c>
      <c r="D4454">
        <v>37.9223713650834</v>
      </c>
      <c r="E4454" s="68" t="s">
        <v>810</v>
      </c>
      <c r="F4454" s="8">
        <f>INDEX(Δεδομένα!$P:$P,MATCH('2020'!E4454,Δεδομένα!$O:$O,0))</f>
        <v>157</v>
      </c>
      <c r="G4454" s="6" t="s">
        <v>391</v>
      </c>
      <c r="H4454" s="2" t="str">
        <f>INDEX(Δεδομένα!B$1:B$51,MATCH('2020'!G4454,Δεδομένα!A$1:A$51,0))</f>
        <v>ΠΕΛΛΟΠΟΝΗΣΟΥ</v>
      </c>
      <c r="I4454" s="8">
        <f>INDEX(Δεδομένα!E$1:E$13,MATCH('2020'!H4454,Δεδομένα!D$1:D$13,0))</f>
        <v>8</v>
      </c>
      <c r="J4454" s="1">
        <v>44017</v>
      </c>
      <c r="K4454" s="6" t="s">
        <v>341</v>
      </c>
      <c r="L4454" s="36" t="str">
        <f t="shared" si="276"/>
        <v>05/07/2020 13:55</v>
      </c>
      <c r="M4454" s="1">
        <v>44017</v>
      </c>
      <c r="N4454" s="6" t="s">
        <v>342</v>
      </c>
      <c r="O4454" s="36" t="str">
        <f t="shared" si="277"/>
        <v>05/07/2020 14:43</v>
      </c>
      <c r="P4454" s="46">
        <f t="shared" si="278"/>
        <v>3.3333333332848269E-2</v>
      </c>
      <c r="Q4454" s="48">
        <v>0</v>
      </c>
      <c r="R4454" s="47">
        <f t="shared" si="279"/>
        <v>47.999999999301508</v>
      </c>
      <c r="S4454" s="6" t="s">
        <v>44</v>
      </c>
      <c r="T4454" s="6" t="s">
        <v>812</v>
      </c>
      <c r="U4454" s="6" t="s">
        <v>1908</v>
      </c>
      <c r="V4454" s="6" t="s">
        <v>1908</v>
      </c>
      <c r="W4454" s="7">
        <v>0</v>
      </c>
      <c r="X4454" s="7">
        <v>0</v>
      </c>
      <c r="Y4454" s="7">
        <v>0</v>
      </c>
      <c r="Z4454" s="7">
        <v>0</v>
      </c>
      <c r="AA4454" s="7">
        <v>0</v>
      </c>
      <c r="AB4454" s="7">
        <v>0.01</v>
      </c>
      <c r="AC4454" s="7">
        <v>0</v>
      </c>
      <c r="AD4454" s="7">
        <v>0</v>
      </c>
      <c r="AE4454">
        <v>2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</row>
    <row r="4455" spans="1:44" x14ac:dyDescent="0.25">
      <c r="A4455">
        <v>1586150</v>
      </c>
      <c r="B4455">
        <v>765550</v>
      </c>
      <c r="C4455">
        <v>22.938540050632</v>
      </c>
      <c r="D4455">
        <v>37.908707400126801</v>
      </c>
      <c r="E4455" s="68" t="s">
        <v>810</v>
      </c>
      <c r="F4455" s="8">
        <f>INDEX(Δεδομένα!$P:$P,MATCH('2020'!E4455,Δεδομένα!$O:$O,0))</f>
        <v>157</v>
      </c>
      <c r="G4455" s="6" t="s">
        <v>391</v>
      </c>
      <c r="H4455" s="2" t="str">
        <f>INDEX(Δεδομένα!B$1:B$51,MATCH('2020'!G4455,Δεδομένα!A$1:A$51,0))</f>
        <v>ΠΕΛΛΟΠΟΝΗΣΟΥ</v>
      </c>
      <c r="I4455" s="8">
        <f>INDEX(Δεδομένα!E$1:E$13,MATCH('2020'!H4455,Δεδομένα!D$1:D$13,0))</f>
        <v>8</v>
      </c>
      <c r="J4455" s="1">
        <v>44017</v>
      </c>
      <c r="K4455" s="6" t="s">
        <v>362</v>
      </c>
      <c r="L4455" s="36" t="str">
        <f t="shared" si="276"/>
        <v>05/07/2020 14:00</v>
      </c>
      <c r="M4455" s="1">
        <v>44017</v>
      </c>
      <c r="N4455" s="6" t="s">
        <v>59</v>
      </c>
      <c r="O4455" s="36" t="str">
        <f t="shared" si="277"/>
        <v>05/07/2020 15:00</v>
      </c>
      <c r="P4455" s="46">
        <f t="shared" si="278"/>
        <v>4.1666666664241347E-2</v>
      </c>
      <c r="Q4455" s="48">
        <v>0</v>
      </c>
      <c r="R4455" s="47">
        <f t="shared" si="279"/>
        <v>59.99999999650754</v>
      </c>
      <c r="S4455" s="6" t="s">
        <v>44</v>
      </c>
      <c r="T4455" s="6" t="s">
        <v>1012</v>
      </c>
      <c r="U4455" s="6" t="s">
        <v>44</v>
      </c>
      <c r="V4455" s="6" t="s">
        <v>1013</v>
      </c>
      <c r="W4455" s="7">
        <v>0</v>
      </c>
      <c r="X4455" s="7">
        <v>0</v>
      </c>
      <c r="Y4455" s="7">
        <v>0</v>
      </c>
      <c r="Z4455" s="7">
        <v>0</v>
      </c>
      <c r="AA4455" s="7">
        <v>0</v>
      </c>
      <c r="AB4455" s="7">
        <v>1</v>
      </c>
      <c r="AC4455" s="7">
        <v>0</v>
      </c>
      <c r="AD4455" s="7">
        <v>0</v>
      </c>
      <c r="AE4455">
        <v>5</v>
      </c>
      <c r="AF4455">
        <v>0</v>
      </c>
      <c r="AG4455">
        <v>0</v>
      </c>
      <c r="AH4455">
        <v>0</v>
      </c>
      <c r="AI4455">
        <v>0</v>
      </c>
      <c r="AJ4455">
        <v>2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</row>
    <row r="4456" spans="1:44" x14ac:dyDescent="0.25">
      <c r="A4456">
        <v>1586277</v>
      </c>
      <c r="B4456">
        <v>765589</v>
      </c>
      <c r="C4456">
        <v>22.894469107241999</v>
      </c>
      <c r="D4456">
        <v>37.856590014525302</v>
      </c>
      <c r="E4456" s="68" t="s">
        <v>810</v>
      </c>
      <c r="F4456" s="8">
        <f>INDEX(Δεδομένα!$P:$P,MATCH('2020'!E4456,Δεδομένα!$O:$O,0))</f>
        <v>157</v>
      </c>
      <c r="G4456" s="6" t="s">
        <v>391</v>
      </c>
      <c r="H4456" s="2" t="str">
        <f>INDEX(Δεδομένα!B$1:B$51,MATCH('2020'!G4456,Δεδομένα!A$1:A$51,0))</f>
        <v>ΠΕΛΛΟΠΟΝΗΣΟΥ</v>
      </c>
      <c r="I4456" s="8">
        <f>INDEX(Δεδομένα!E$1:E$13,MATCH('2020'!H4456,Δεδομένα!D$1:D$13,0))</f>
        <v>8</v>
      </c>
      <c r="J4456" s="1">
        <v>44017</v>
      </c>
      <c r="K4456" s="6" t="s">
        <v>104</v>
      </c>
      <c r="L4456" s="36" t="str">
        <f t="shared" si="276"/>
        <v>05/07/2020 15:30</v>
      </c>
      <c r="M4456" s="1">
        <v>44017</v>
      </c>
      <c r="N4456" s="6" t="s">
        <v>281</v>
      </c>
      <c r="O4456" s="36" t="str">
        <f t="shared" si="277"/>
        <v>05/07/2020 16:00</v>
      </c>
      <c r="P4456" s="46">
        <f t="shared" si="278"/>
        <v>2.0833333328482695E-2</v>
      </c>
      <c r="Q4456" s="48">
        <v>0</v>
      </c>
      <c r="R4456" s="47">
        <f t="shared" si="279"/>
        <v>29.999999993015081</v>
      </c>
      <c r="S4456" s="6" t="s">
        <v>44</v>
      </c>
      <c r="T4456" s="6" t="s">
        <v>1012</v>
      </c>
      <c r="U4456" s="6" t="s">
        <v>44</v>
      </c>
      <c r="V4456" s="6" t="s">
        <v>5562</v>
      </c>
      <c r="W4456" s="7">
        <v>0</v>
      </c>
      <c r="X4456" s="7">
        <v>0</v>
      </c>
      <c r="Y4456" s="7">
        <v>0</v>
      </c>
      <c r="Z4456" s="7">
        <v>0</v>
      </c>
      <c r="AA4456" s="7">
        <v>0</v>
      </c>
      <c r="AB4456" s="7">
        <v>0.5</v>
      </c>
      <c r="AC4456" s="7">
        <v>0</v>
      </c>
      <c r="AD4456" s="7">
        <v>0</v>
      </c>
      <c r="AE4456">
        <v>2</v>
      </c>
      <c r="AF4456">
        <v>0</v>
      </c>
      <c r="AG4456">
        <v>0</v>
      </c>
      <c r="AH4456">
        <v>0</v>
      </c>
      <c r="AI4456">
        <v>0</v>
      </c>
      <c r="AJ4456">
        <v>1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</row>
    <row r="4457" spans="1:44" x14ac:dyDescent="0.25">
      <c r="A4457">
        <v>1589126</v>
      </c>
      <c r="B4457">
        <v>765771</v>
      </c>
      <c r="C4457">
        <v>22.753230069608001</v>
      </c>
      <c r="D4457">
        <v>37.9549284943418</v>
      </c>
      <c r="E4457" s="68" t="s">
        <v>390</v>
      </c>
      <c r="F4457" s="8">
        <f>INDEX(Δεδομένα!$P:$P,MATCH('2020'!E4457,Δεδομένα!$O:$O,0))</f>
        <v>159</v>
      </c>
      <c r="G4457" s="6" t="s">
        <v>391</v>
      </c>
      <c r="H4457" s="2" t="str">
        <f>INDEX(Δεδομένα!B$1:B$51,MATCH('2020'!G4457,Δεδομένα!A$1:A$51,0))</f>
        <v>ΠΕΛΛΟΠΟΝΗΣΟΥ</v>
      </c>
      <c r="I4457" s="8">
        <f>INDEX(Δεδομένα!E$1:E$13,MATCH('2020'!H4457,Δεδομένα!D$1:D$13,0))</f>
        <v>8</v>
      </c>
      <c r="J4457" s="1">
        <v>44017</v>
      </c>
      <c r="K4457" s="6" t="s">
        <v>392</v>
      </c>
      <c r="L4457" s="36" t="str">
        <f t="shared" si="276"/>
        <v>05/07/2020 21:00</v>
      </c>
      <c r="M4457" s="1">
        <v>44017</v>
      </c>
      <c r="N4457" s="6" t="s">
        <v>452</v>
      </c>
      <c r="O4457" s="36" t="str">
        <f t="shared" si="277"/>
        <v>05/07/2020 21:50</v>
      </c>
      <c r="P4457" s="46">
        <f t="shared" si="278"/>
        <v>3.4722222218988463E-2</v>
      </c>
      <c r="Q4457" s="48">
        <v>0</v>
      </c>
      <c r="R4457" s="47">
        <f t="shared" si="279"/>
        <v>49.999999995343387</v>
      </c>
      <c r="S4457" s="6" t="s">
        <v>44</v>
      </c>
      <c r="T4457" s="6" t="s">
        <v>812</v>
      </c>
      <c r="U4457" s="6" t="s">
        <v>5121</v>
      </c>
      <c r="V4457" s="6" t="s">
        <v>5121</v>
      </c>
      <c r="W4457" s="7">
        <v>0</v>
      </c>
      <c r="X4457" s="7">
        <v>0</v>
      </c>
      <c r="Y4457" s="7">
        <v>0</v>
      </c>
      <c r="Z4457" s="7">
        <v>0</v>
      </c>
      <c r="AA4457" s="7">
        <v>0</v>
      </c>
      <c r="AB4457" s="7">
        <v>0</v>
      </c>
      <c r="AC4457" s="7">
        <v>0</v>
      </c>
      <c r="AD4457" s="7">
        <v>0.02</v>
      </c>
      <c r="AE4457">
        <v>2</v>
      </c>
      <c r="AF4457">
        <v>0</v>
      </c>
      <c r="AG4457">
        <v>0</v>
      </c>
      <c r="AH4457">
        <v>0</v>
      </c>
      <c r="AI4457">
        <v>0</v>
      </c>
      <c r="AJ4457">
        <v>1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</row>
    <row r="4458" spans="1:44" x14ac:dyDescent="0.25">
      <c r="A4458">
        <v>1567866</v>
      </c>
      <c r="B4458">
        <v>765536</v>
      </c>
      <c r="C4458">
        <v>21.756334304809599</v>
      </c>
      <c r="D4458">
        <v>36.809661865234403</v>
      </c>
      <c r="E4458" s="68" t="s">
        <v>965</v>
      </c>
      <c r="F4458" s="8">
        <f>INDEX(Δεδομένα!$P:$P,MATCH('2020'!E4458,Δεδομένα!$O:$O,0))</f>
        <v>147</v>
      </c>
      <c r="G4458" s="6" t="s">
        <v>841</v>
      </c>
      <c r="H4458" s="2" t="str">
        <f>INDEX(Δεδομένα!B$1:B$51,MATCH('2020'!G4458,Δεδομένα!A$1:A$51,0))</f>
        <v>ΠΕΛΛΟΠΟΝΗΣΟΥ</v>
      </c>
      <c r="I4458" s="8">
        <f>INDEX(Δεδομένα!E$1:E$13,MATCH('2020'!H4458,Δεδομένα!D$1:D$13,0))</f>
        <v>8</v>
      </c>
      <c r="J4458" s="1">
        <v>44017</v>
      </c>
      <c r="K4458" s="6" t="s">
        <v>1033</v>
      </c>
      <c r="L4458" s="36" t="str">
        <f t="shared" si="276"/>
        <v>05/07/2020 13:18</v>
      </c>
      <c r="M4458" s="1">
        <v>44017</v>
      </c>
      <c r="N4458" s="6" t="s">
        <v>542</v>
      </c>
      <c r="O4458" s="36" t="str">
        <f t="shared" si="277"/>
        <v>05/07/2020 14:30</v>
      </c>
      <c r="P4458" s="46">
        <f t="shared" si="278"/>
        <v>4.9999999995634425E-2</v>
      </c>
      <c r="Q4458" s="48">
        <v>0</v>
      </c>
      <c r="R4458" s="47">
        <f t="shared" si="279"/>
        <v>71.999999993713573</v>
      </c>
      <c r="S4458" s="6" t="s">
        <v>44</v>
      </c>
      <c r="T4458" s="6" t="s">
        <v>967</v>
      </c>
      <c r="U4458" s="6" t="s">
        <v>44</v>
      </c>
      <c r="V4458" s="6" t="s">
        <v>5558</v>
      </c>
      <c r="W4458" s="7">
        <v>0</v>
      </c>
      <c r="X4458" s="7">
        <v>0</v>
      </c>
      <c r="Y4458" s="7">
        <v>0</v>
      </c>
      <c r="Z4458" s="7">
        <v>0</v>
      </c>
      <c r="AA4458" s="7">
        <v>0</v>
      </c>
      <c r="AB4458" s="7">
        <v>1</v>
      </c>
      <c r="AC4458" s="7">
        <v>0</v>
      </c>
      <c r="AD4458" s="7">
        <v>0</v>
      </c>
      <c r="AE4458">
        <v>3</v>
      </c>
      <c r="AF4458">
        <v>0</v>
      </c>
      <c r="AG4458">
        <v>0</v>
      </c>
      <c r="AH4458">
        <v>0</v>
      </c>
      <c r="AI4458">
        <v>0</v>
      </c>
      <c r="AJ4458">
        <v>1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</row>
    <row r="4459" spans="1:44" x14ac:dyDescent="0.25">
      <c r="A4459">
        <v>1570782</v>
      </c>
      <c r="B4459">
        <v>765789</v>
      </c>
      <c r="C4459">
        <v>22.0082556489069</v>
      </c>
      <c r="D4459">
        <v>37.068748500519</v>
      </c>
      <c r="E4459" s="68" t="s">
        <v>937</v>
      </c>
      <c r="F4459" s="8">
        <f>INDEX(Δεδομένα!$P:$P,MATCH('2020'!E4459,Δεδομένα!$O:$O,0))</f>
        <v>143</v>
      </c>
      <c r="G4459" s="6" t="s">
        <v>841</v>
      </c>
      <c r="H4459" s="2" t="str">
        <f>INDEX(Δεδομένα!B$1:B$51,MATCH('2020'!G4459,Δεδομένα!A$1:A$51,0))</f>
        <v>ΠΕΛΛΟΠΟΝΗΣΟΥ</v>
      </c>
      <c r="I4459" s="8">
        <f>INDEX(Δεδομένα!E$1:E$13,MATCH('2020'!H4459,Δεδομένα!D$1:D$13,0))</f>
        <v>8</v>
      </c>
      <c r="J4459" s="1">
        <v>44017</v>
      </c>
      <c r="K4459" s="6" t="s">
        <v>740</v>
      </c>
      <c r="L4459" s="36" t="str">
        <f t="shared" si="276"/>
        <v>05/07/2020 21:35</v>
      </c>
      <c r="M4459" s="1">
        <v>44017</v>
      </c>
      <c r="N4459" s="6" t="s">
        <v>2744</v>
      </c>
      <c r="O4459" s="36" t="str">
        <f t="shared" si="277"/>
        <v>05/07/2020 21:53</v>
      </c>
      <c r="P4459" s="46">
        <f t="shared" si="278"/>
        <v>1.2500000004365575E-2</v>
      </c>
      <c r="Q4459" s="48">
        <v>0</v>
      </c>
      <c r="R4459" s="47">
        <f t="shared" si="279"/>
        <v>18.000000006286427</v>
      </c>
      <c r="S4459" s="6" t="s">
        <v>44</v>
      </c>
      <c r="T4459" s="6" t="s">
        <v>984</v>
      </c>
      <c r="U4459" s="6" t="s">
        <v>44</v>
      </c>
      <c r="V4459" s="6" t="s">
        <v>3200</v>
      </c>
      <c r="W4459" s="7">
        <v>0</v>
      </c>
      <c r="X4459" s="7">
        <v>0</v>
      </c>
      <c r="Y4459" s="7">
        <v>0</v>
      </c>
      <c r="Z4459" s="7">
        <v>0</v>
      </c>
      <c r="AA4459" s="7">
        <v>0.1</v>
      </c>
      <c r="AB4459" s="7">
        <v>0</v>
      </c>
      <c r="AC4459" s="7">
        <v>0</v>
      </c>
      <c r="AD4459" s="7">
        <v>0</v>
      </c>
      <c r="AE4459">
        <v>2</v>
      </c>
      <c r="AF4459">
        <v>0</v>
      </c>
      <c r="AG4459">
        <v>0</v>
      </c>
      <c r="AH4459">
        <v>0</v>
      </c>
      <c r="AI4459">
        <v>0</v>
      </c>
      <c r="AJ4459">
        <v>1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</row>
    <row r="4460" spans="1:44" x14ac:dyDescent="0.25">
      <c r="A4460">
        <v>1567769</v>
      </c>
      <c r="B4460">
        <v>755684</v>
      </c>
      <c r="C4460">
        <v>22.037683498103</v>
      </c>
      <c r="D4460">
        <v>40.995952944173801</v>
      </c>
      <c r="E4460" s="68" t="s">
        <v>63</v>
      </c>
      <c r="F4460" s="8">
        <f>INDEX(Δεδομένα!$P:$P,MATCH('2020'!E4460,Δεδομένα!$O:$O,0))</f>
        <v>22</v>
      </c>
      <c r="G4460" s="6" t="s">
        <v>64</v>
      </c>
      <c r="H4460" s="2" t="str">
        <f>INDEX(Δεδομένα!B$1:B$51,MATCH('2020'!G4460,Δεδομένα!A$1:A$51,0))</f>
        <v>ΑΝΑΤΟΛΙΚΗΣ ΜΑΚΕΔΟΝΙΑΣ ΚΑΙ ΘΡΑΚΗΣ</v>
      </c>
      <c r="I4460" s="8">
        <f>INDEX(Δεδομένα!E$1:E$13,MATCH('2020'!H4460,Δεδομένα!D$1:D$13,0))</f>
        <v>2</v>
      </c>
      <c r="J4460" s="1">
        <v>44017</v>
      </c>
      <c r="K4460" s="6" t="s">
        <v>85</v>
      </c>
      <c r="L4460" s="36" t="str">
        <f t="shared" si="276"/>
        <v>05/07/2020 17:50</v>
      </c>
      <c r="M4460" s="1">
        <v>44017</v>
      </c>
      <c r="N4460" s="6" t="s">
        <v>210</v>
      </c>
      <c r="O4460" s="36" t="str">
        <f t="shared" si="277"/>
        <v>05/07/2020 19:13</v>
      </c>
      <c r="P4460" s="46">
        <f t="shared" si="278"/>
        <v>5.7638888887595385E-2</v>
      </c>
      <c r="Q4460" s="48">
        <v>0</v>
      </c>
      <c r="R4460" s="47">
        <f t="shared" si="279"/>
        <v>82.999999998137355</v>
      </c>
      <c r="S4460" s="6" t="s">
        <v>44</v>
      </c>
      <c r="T4460" s="6" t="s">
        <v>72</v>
      </c>
      <c r="U4460" s="6" t="s">
        <v>44</v>
      </c>
      <c r="V4460" s="6" t="s">
        <v>4942</v>
      </c>
      <c r="W4460" s="7">
        <v>0</v>
      </c>
      <c r="X4460" s="7">
        <v>0</v>
      </c>
      <c r="Y4460" s="7">
        <v>0</v>
      </c>
      <c r="Z4460" s="7">
        <v>1.5</v>
      </c>
      <c r="AA4460" s="7">
        <v>0.5</v>
      </c>
      <c r="AB4460" s="7">
        <v>0</v>
      </c>
      <c r="AC4460" s="7">
        <v>0</v>
      </c>
      <c r="AD4460" s="7">
        <v>0</v>
      </c>
      <c r="AE4460">
        <v>2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</row>
    <row r="4461" spans="1:44" x14ac:dyDescent="0.25">
      <c r="A4461">
        <v>1569507</v>
      </c>
      <c r="B4461">
        <v>765740</v>
      </c>
      <c r="C4461">
        <v>26.0961380535019</v>
      </c>
      <c r="D4461">
        <v>38.315567474620799</v>
      </c>
      <c r="E4461" s="68" t="s">
        <v>1661</v>
      </c>
      <c r="F4461" s="8">
        <f>INDEX(Δεδομένα!$P:$P,MATCH('2020'!E4461,Δεδομένα!$O:$O,0))</f>
        <v>201</v>
      </c>
      <c r="G4461" s="6" t="s">
        <v>525</v>
      </c>
      <c r="H4461" s="2" t="str">
        <f>INDEX(Δεδομένα!B$1:B$51,MATCH('2020'!G4461,Δεδομένα!A$1:A$51,0))</f>
        <v>ΒΟΡΕΙΟΥ ΑΙΓΑΙΟΥ</v>
      </c>
      <c r="I4461" s="8">
        <f>INDEX(Δεδομένα!E$1:E$13,MATCH('2020'!H4461,Δεδομένα!D$1:D$13,0))</f>
        <v>11</v>
      </c>
      <c r="J4461" s="1">
        <v>44017</v>
      </c>
      <c r="K4461" s="6" t="s">
        <v>2265</v>
      </c>
      <c r="L4461" s="36" t="str">
        <f t="shared" si="276"/>
        <v>05/07/2020 19:48</v>
      </c>
      <c r="M4461" s="1">
        <v>44017</v>
      </c>
      <c r="N4461" s="6" t="s">
        <v>631</v>
      </c>
      <c r="O4461" s="36" t="str">
        <f t="shared" si="277"/>
        <v>05/07/2020 20:12</v>
      </c>
      <c r="P4461" s="46">
        <f t="shared" si="278"/>
        <v>1.6666666670062114E-2</v>
      </c>
      <c r="Q4461" s="48">
        <v>0</v>
      </c>
      <c r="R4461" s="47">
        <f t="shared" si="279"/>
        <v>24.000000004889444</v>
      </c>
      <c r="S4461" s="6" t="s">
        <v>44</v>
      </c>
      <c r="T4461" s="6" t="s">
        <v>527</v>
      </c>
      <c r="U4461" s="6" t="s">
        <v>537</v>
      </c>
      <c r="V4461" s="6" t="s">
        <v>5567</v>
      </c>
      <c r="W4461" s="7">
        <v>0</v>
      </c>
      <c r="X4461" s="7">
        <v>0</v>
      </c>
      <c r="Y4461" s="7">
        <v>0</v>
      </c>
      <c r="Z4461" s="7">
        <v>0</v>
      </c>
      <c r="AA4461" s="7">
        <v>0</v>
      </c>
      <c r="AB4461" s="7">
        <v>1</v>
      </c>
      <c r="AC4461" s="7">
        <v>0</v>
      </c>
      <c r="AD4461" s="7">
        <v>0</v>
      </c>
      <c r="AE4461">
        <v>2</v>
      </c>
      <c r="AF4461">
        <v>3</v>
      </c>
      <c r="AG4461">
        <v>0</v>
      </c>
      <c r="AH4461">
        <v>0</v>
      </c>
      <c r="AI4461">
        <v>0</v>
      </c>
      <c r="AJ4461">
        <v>3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</row>
    <row r="4462" spans="1:44" x14ac:dyDescent="0.25">
      <c r="A4462">
        <v>1568352</v>
      </c>
      <c r="B4462">
        <v>765974</v>
      </c>
      <c r="C4462">
        <v>26.1164953113141</v>
      </c>
      <c r="D4462">
        <v>40.822390262215499</v>
      </c>
      <c r="E4462" s="68" t="s">
        <v>147</v>
      </c>
      <c r="F4462" s="8">
        <f>INDEX(Δεδομένα!$P:$P,MATCH('2020'!E4462,Δεδομένα!$O:$O,0))</f>
        <v>33</v>
      </c>
      <c r="G4462" s="6" t="s">
        <v>148</v>
      </c>
      <c r="H4462" s="2" t="str">
        <f>INDEX(Δεδομένα!B$1:B$51,MATCH('2020'!G4462,Δεδομένα!A$1:A$51,0))</f>
        <v>ΑΝΑΤΟΛΙΚΗΣ ΜΑΚΕΔΟΝΙΑΣ ΚΑΙ ΘΡΑΚΗΣ</v>
      </c>
      <c r="I4462" s="8">
        <f>INDEX(Δεδομένα!E$1:E$13,MATCH('2020'!H4462,Δεδομένα!D$1:D$13,0))</f>
        <v>2</v>
      </c>
      <c r="J4462" s="1">
        <v>44018</v>
      </c>
      <c r="K4462" s="6" t="s">
        <v>66</v>
      </c>
      <c r="L4462" s="36" t="str">
        <f t="shared" si="276"/>
        <v>06/07/2020 15:15</v>
      </c>
      <c r="M4462" s="1">
        <v>44018</v>
      </c>
      <c r="N4462" s="6" t="s">
        <v>149</v>
      </c>
      <c r="O4462" s="36" t="str">
        <f t="shared" si="277"/>
        <v>06/07/2020 17:10</v>
      </c>
      <c r="P4462" s="46">
        <f t="shared" si="278"/>
        <v>7.9861111116770189E-2</v>
      </c>
      <c r="Q4462" s="48">
        <v>0</v>
      </c>
      <c r="R4462" s="47">
        <f t="shared" si="279"/>
        <v>115.00000000814907</v>
      </c>
      <c r="S4462" s="6" t="s">
        <v>44</v>
      </c>
      <c r="T4462" s="6" t="s">
        <v>150</v>
      </c>
      <c r="U4462" s="6" t="s">
        <v>44</v>
      </c>
      <c r="V4462" s="6" t="s">
        <v>5573</v>
      </c>
      <c r="W4462" s="7">
        <v>0</v>
      </c>
      <c r="X4462" s="7">
        <v>0</v>
      </c>
      <c r="Y4462" s="7">
        <v>0</v>
      </c>
      <c r="Z4462" s="7">
        <v>1.5</v>
      </c>
      <c r="AA4462" s="7">
        <v>0.5</v>
      </c>
      <c r="AB4462" s="7">
        <v>0</v>
      </c>
      <c r="AC4462" s="7">
        <v>0</v>
      </c>
      <c r="AD4462" s="7">
        <v>0</v>
      </c>
      <c r="AE4462">
        <v>9</v>
      </c>
      <c r="AF4462">
        <v>0</v>
      </c>
      <c r="AG4462">
        <v>1</v>
      </c>
      <c r="AH4462">
        <v>0</v>
      </c>
      <c r="AI4462">
        <v>0</v>
      </c>
      <c r="AJ4462">
        <v>4</v>
      </c>
      <c r="AK4462">
        <v>1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</row>
    <row r="4463" spans="1:44" x14ac:dyDescent="0.25">
      <c r="A4463">
        <v>1577522</v>
      </c>
      <c r="B4463">
        <v>765874</v>
      </c>
      <c r="C4463">
        <v>21.453450908970101</v>
      </c>
      <c r="D4463">
        <v>37.657694412680698</v>
      </c>
      <c r="E4463" s="68" t="s">
        <v>356</v>
      </c>
      <c r="F4463" s="8">
        <f>INDEX(Δεδομένα!$P:$P,MATCH('2020'!E4463,Δεδομένα!$O:$O,0))</f>
        <v>132</v>
      </c>
      <c r="G4463" s="6" t="s">
        <v>357</v>
      </c>
      <c r="H4463" s="2" t="str">
        <f>INDEX(Δεδομένα!B$1:B$51,MATCH('2020'!G4463,Δεδομένα!A$1:A$51,0))</f>
        <v>ΔΥΤΙΚΗΣ ΕΛΛΑΔΟΣ</v>
      </c>
      <c r="I4463" s="8">
        <f>INDEX(Δεδομένα!E$1:E$13,MATCH('2020'!H4463,Δεδομένα!D$1:D$13,0))</f>
        <v>7</v>
      </c>
      <c r="J4463" s="1">
        <v>44018</v>
      </c>
      <c r="K4463" s="6" t="s">
        <v>905</v>
      </c>
      <c r="L4463" s="36" t="str">
        <f t="shared" si="276"/>
        <v>06/07/2020 08:50</v>
      </c>
      <c r="M4463" s="1">
        <v>44018</v>
      </c>
      <c r="N4463" s="6" t="s">
        <v>711</v>
      </c>
      <c r="O4463" s="36" t="str">
        <f t="shared" si="277"/>
        <v>06/07/2020 09:10</v>
      </c>
      <c r="P4463" s="46">
        <f t="shared" si="278"/>
        <v>1.3888888890505768E-2</v>
      </c>
      <c r="Q4463" s="48">
        <v>0</v>
      </c>
      <c r="R4463" s="47">
        <f t="shared" si="279"/>
        <v>20.000000002328306</v>
      </c>
      <c r="S4463" s="6" t="s">
        <v>44</v>
      </c>
      <c r="T4463" s="6" t="s">
        <v>360</v>
      </c>
      <c r="U4463" s="6" t="s">
        <v>44</v>
      </c>
      <c r="V4463" s="6" t="s">
        <v>3732</v>
      </c>
      <c r="W4463" s="7">
        <v>0</v>
      </c>
      <c r="X4463" s="7">
        <v>0</v>
      </c>
      <c r="Y4463" s="7">
        <v>0</v>
      </c>
      <c r="Z4463" s="7">
        <v>0.03</v>
      </c>
      <c r="AA4463" s="7">
        <v>0</v>
      </c>
      <c r="AB4463" s="7">
        <v>0</v>
      </c>
      <c r="AC4463" s="7">
        <v>0</v>
      </c>
      <c r="AD4463" s="7">
        <v>0</v>
      </c>
      <c r="AE4463">
        <v>2</v>
      </c>
      <c r="AF4463">
        <v>0</v>
      </c>
      <c r="AG4463">
        <v>0</v>
      </c>
      <c r="AH4463">
        <v>0</v>
      </c>
      <c r="AI4463">
        <v>0</v>
      </c>
      <c r="AJ4463">
        <v>1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</row>
    <row r="4464" spans="1:44" x14ac:dyDescent="0.25">
      <c r="A4464">
        <v>1568340</v>
      </c>
      <c r="B4464">
        <v>766011</v>
      </c>
      <c r="C4464">
        <v>21.154944626512499</v>
      </c>
      <c r="D4464">
        <v>37.9061724208374</v>
      </c>
      <c r="E4464" s="68" t="s">
        <v>900</v>
      </c>
      <c r="F4464" s="8">
        <f>INDEX(Δεδομένα!$P:$P,MATCH('2020'!E4464,Δεδομένα!$O:$O,0))</f>
        <v>136</v>
      </c>
      <c r="G4464" s="6" t="s">
        <v>357</v>
      </c>
      <c r="H4464" s="2" t="str">
        <f>INDEX(Δεδομένα!B$1:B$51,MATCH('2020'!G4464,Δεδομένα!A$1:A$51,0))</f>
        <v>ΔΥΤΙΚΗΣ ΕΛΛΑΔΟΣ</v>
      </c>
      <c r="I4464" s="8">
        <f>INDEX(Δεδομένα!E$1:E$13,MATCH('2020'!H4464,Δεδομένα!D$1:D$13,0))</f>
        <v>7</v>
      </c>
      <c r="J4464" s="1">
        <v>44018</v>
      </c>
      <c r="K4464" s="6" t="s">
        <v>85</v>
      </c>
      <c r="L4464" s="36" t="str">
        <f t="shared" si="276"/>
        <v>06/07/2020 17:50</v>
      </c>
      <c r="M4464" s="1">
        <v>44018</v>
      </c>
      <c r="N4464" s="6" t="s">
        <v>1613</v>
      </c>
      <c r="O4464" s="36" t="str">
        <f t="shared" si="277"/>
        <v>06/07/2020 20:55</v>
      </c>
      <c r="P4464" s="46">
        <f t="shared" si="278"/>
        <v>0.12847222222626442</v>
      </c>
      <c r="Q4464" s="48">
        <v>0</v>
      </c>
      <c r="R4464" s="47">
        <f t="shared" si="279"/>
        <v>185.00000000582077</v>
      </c>
      <c r="S4464" s="6" t="s">
        <v>44</v>
      </c>
      <c r="T4464" s="6" t="s">
        <v>1058</v>
      </c>
      <c r="U4464" s="6" t="s">
        <v>1413</v>
      </c>
      <c r="V4464" s="6" t="s">
        <v>4624</v>
      </c>
      <c r="W4464" s="7">
        <v>0</v>
      </c>
      <c r="X4464" s="7">
        <v>1</v>
      </c>
      <c r="Y4464" s="7">
        <v>0</v>
      </c>
      <c r="Z4464" s="7">
        <v>0</v>
      </c>
      <c r="AA4464" s="7">
        <v>0</v>
      </c>
      <c r="AB4464" s="7">
        <v>0</v>
      </c>
      <c r="AC4464" s="7">
        <v>0</v>
      </c>
      <c r="AD4464" s="7">
        <v>0</v>
      </c>
      <c r="AE4464">
        <v>8</v>
      </c>
      <c r="AF4464">
        <v>0</v>
      </c>
      <c r="AG4464">
        <v>0</v>
      </c>
      <c r="AH4464">
        <v>0</v>
      </c>
      <c r="AI4464">
        <v>0</v>
      </c>
      <c r="AJ4464">
        <v>4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</row>
    <row r="4465" spans="1:44" x14ac:dyDescent="0.25">
      <c r="A4465">
        <v>1568214</v>
      </c>
      <c r="B4465">
        <v>765959</v>
      </c>
      <c r="C4465">
        <v>24.697794559351401</v>
      </c>
      <c r="D4465">
        <v>41.043084335278301</v>
      </c>
      <c r="E4465" s="68" t="s">
        <v>919</v>
      </c>
      <c r="F4465" s="8">
        <f>INDEX(Δεδομένα!$P:$P,MATCH('2020'!E4465,Δεδομένα!$O:$O,0))</f>
        <v>26</v>
      </c>
      <c r="G4465" s="6" t="s">
        <v>77</v>
      </c>
      <c r="H4465" s="2" t="str">
        <f>INDEX(Δεδομένα!B$1:B$51,MATCH('2020'!G4465,Δεδομένα!A$1:A$51,0))</f>
        <v>ΑΝΑΤΟΛΙΚΗΣ ΜΑΚΕΔΟΝΙΑΣ ΚΑΙ ΘΡΑΚΗΣ</v>
      </c>
      <c r="I4465" s="8">
        <f>INDEX(Δεδομένα!E$1:E$13,MATCH('2020'!H4465,Δεδομένα!D$1:D$13,0))</f>
        <v>2</v>
      </c>
      <c r="J4465" s="1">
        <v>44018</v>
      </c>
      <c r="K4465" s="6" t="s">
        <v>271</v>
      </c>
      <c r="L4465" s="36" t="str">
        <f t="shared" si="276"/>
        <v>06/07/2020 14:16</v>
      </c>
      <c r="M4465" s="1">
        <v>44018</v>
      </c>
      <c r="N4465" s="6" t="s">
        <v>1377</v>
      </c>
      <c r="O4465" s="36" t="str">
        <f t="shared" si="277"/>
        <v>06/07/2020 17:12</v>
      </c>
      <c r="P4465" s="46">
        <f t="shared" si="278"/>
        <v>0.12222222222044365</v>
      </c>
      <c r="Q4465" s="48">
        <v>0</v>
      </c>
      <c r="R4465" s="47">
        <f t="shared" si="279"/>
        <v>175.99999999743886</v>
      </c>
      <c r="S4465" s="6" t="s">
        <v>44</v>
      </c>
      <c r="T4465" s="6" t="s">
        <v>921</v>
      </c>
      <c r="U4465" s="6" t="s">
        <v>44</v>
      </c>
      <c r="V4465" s="6" t="s">
        <v>5572</v>
      </c>
      <c r="W4465" s="7">
        <v>0</v>
      </c>
      <c r="X4465" s="7">
        <v>0</v>
      </c>
      <c r="Y4465" s="7">
        <v>0</v>
      </c>
      <c r="Z4465" s="7">
        <v>25</v>
      </c>
      <c r="AA4465" s="7">
        <v>0</v>
      </c>
      <c r="AB4465" s="7">
        <v>0</v>
      </c>
      <c r="AC4465" s="7">
        <v>0</v>
      </c>
      <c r="AD4465" s="7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</row>
    <row r="4466" spans="1:44" x14ac:dyDescent="0.25">
      <c r="A4466">
        <v>1568221</v>
      </c>
      <c r="B4466">
        <v>766082</v>
      </c>
      <c r="C4466">
        <v>22.798796904976701</v>
      </c>
      <c r="D4466">
        <v>41.269924386674496</v>
      </c>
      <c r="E4466" s="68" t="s">
        <v>1179</v>
      </c>
      <c r="F4466" s="8">
        <f>INDEX(Δεδομένα!$P:$P,MATCH('2020'!E4466,Δεδομένα!$O:$O,0))</f>
        <v>58</v>
      </c>
      <c r="G4466" s="6" t="s">
        <v>223</v>
      </c>
      <c r="H4466" s="2" t="str">
        <f>INDEX(Δεδομένα!B$1:B$51,MATCH('2020'!G4466,Δεδομένα!A$1:A$51,0))</f>
        <v>ΚΕΝΤΡΙΚΗΣ ΜΑΚΕΔΟΝΙΑΣ</v>
      </c>
      <c r="I4466" s="8">
        <f>INDEX(Δεδομένα!E$1:E$13,MATCH('2020'!H4466,Δεδομένα!D$1:D$13,0))</f>
        <v>3</v>
      </c>
      <c r="J4466" s="1">
        <v>44018</v>
      </c>
      <c r="K4466" s="6" t="s">
        <v>614</v>
      </c>
      <c r="L4466" s="36" t="str">
        <f t="shared" si="276"/>
        <v>06/07/2020 21:30</v>
      </c>
      <c r="M4466" s="1">
        <v>44018</v>
      </c>
      <c r="N4466" s="6" t="s">
        <v>452</v>
      </c>
      <c r="O4466" s="36" t="str">
        <f t="shared" si="277"/>
        <v>06/07/2020 21:50</v>
      </c>
      <c r="P4466" s="46">
        <f t="shared" si="278"/>
        <v>1.3888888883229811E-2</v>
      </c>
      <c r="Q4466" s="48">
        <v>0</v>
      </c>
      <c r="R4466" s="47">
        <f t="shared" si="279"/>
        <v>19.999999991850927</v>
      </c>
      <c r="S4466" s="6" t="s">
        <v>44</v>
      </c>
      <c r="T4466" s="6" t="s">
        <v>1145</v>
      </c>
      <c r="U4466" s="6" t="s">
        <v>44</v>
      </c>
      <c r="V4466" s="6" t="s">
        <v>5576</v>
      </c>
      <c r="W4466" s="7">
        <v>0</v>
      </c>
      <c r="X4466" s="7">
        <v>0</v>
      </c>
      <c r="Y4466" s="7">
        <v>0</v>
      </c>
      <c r="Z4466" s="7">
        <v>0.2</v>
      </c>
      <c r="AA4466" s="7">
        <v>0</v>
      </c>
      <c r="AB4466" s="7">
        <v>0</v>
      </c>
      <c r="AC4466" s="7">
        <v>0</v>
      </c>
      <c r="AD4466" s="7">
        <v>0</v>
      </c>
      <c r="AE4466">
        <v>2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</row>
    <row r="4467" spans="1:44" x14ac:dyDescent="0.25">
      <c r="A4467">
        <v>1589133</v>
      </c>
      <c r="B4467">
        <v>745820</v>
      </c>
      <c r="C4467">
        <v>22.874262585190301</v>
      </c>
      <c r="D4467">
        <v>41.001006420102399</v>
      </c>
      <c r="E4467" s="68" t="s">
        <v>390</v>
      </c>
      <c r="F4467" s="8">
        <f>INDEX(Δεδομένα!$P:$P,MATCH('2020'!E4467,Δεδομένα!$O:$O,0))</f>
        <v>159</v>
      </c>
      <c r="G4467" s="6" t="s">
        <v>391</v>
      </c>
      <c r="H4467" s="2" t="str">
        <f>INDEX(Δεδομένα!B$1:B$51,MATCH('2020'!G4467,Δεδομένα!A$1:A$51,0))</f>
        <v>ΠΕΛΛΟΠΟΝΗΣΟΥ</v>
      </c>
      <c r="I4467" s="8">
        <f>INDEX(Δεδομένα!E$1:E$13,MATCH('2020'!H4467,Δεδομένα!D$1:D$13,0))</f>
        <v>8</v>
      </c>
      <c r="J4467" s="1">
        <v>44018</v>
      </c>
      <c r="K4467" s="6" t="s">
        <v>2830</v>
      </c>
      <c r="L4467" s="36" t="str">
        <f t="shared" si="276"/>
        <v>06/07/2020 00:05</v>
      </c>
      <c r="M4467" s="1">
        <v>44018</v>
      </c>
      <c r="N4467" s="6" t="s">
        <v>2651</v>
      </c>
      <c r="O4467" s="36" t="str">
        <f t="shared" si="277"/>
        <v>06/07/2020 00:45</v>
      </c>
      <c r="P4467" s="46">
        <f t="shared" si="278"/>
        <v>2.7777777781011537E-2</v>
      </c>
      <c r="Q4467" s="48">
        <v>0</v>
      </c>
      <c r="R4467" s="47">
        <f t="shared" si="279"/>
        <v>40.000000004656613</v>
      </c>
      <c r="S4467" s="6" t="s">
        <v>44</v>
      </c>
      <c r="T4467" s="6" t="s">
        <v>812</v>
      </c>
      <c r="U4467" s="6" t="s">
        <v>3367</v>
      </c>
      <c r="V4467" s="6" t="s">
        <v>1053</v>
      </c>
      <c r="W4467" s="7">
        <v>0</v>
      </c>
      <c r="X4467" s="7">
        <v>0</v>
      </c>
      <c r="Y4467" s="7">
        <v>0</v>
      </c>
      <c r="Z4467" s="7">
        <v>0</v>
      </c>
      <c r="AA4467" s="7">
        <v>0</v>
      </c>
      <c r="AB4467" s="7">
        <v>0</v>
      </c>
      <c r="AC4467" s="7">
        <v>0</v>
      </c>
      <c r="AD4467" s="7">
        <v>0.01</v>
      </c>
      <c r="AE4467">
        <v>2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</row>
    <row r="4468" spans="1:44" x14ac:dyDescent="0.25">
      <c r="A4468">
        <v>1568378</v>
      </c>
      <c r="B4468">
        <v>766013</v>
      </c>
      <c r="C4468">
        <v>22.731490887623298</v>
      </c>
      <c r="D4468">
        <v>39.436800736277903</v>
      </c>
      <c r="E4468" s="68" t="s">
        <v>2545</v>
      </c>
      <c r="F4468" s="8">
        <f>INDEX(Δεδομένα!$P:$P,MATCH('2020'!E4468,Δεδομένα!$O:$O,0))</f>
        <v>110</v>
      </c>
      <c r="G4468" s="6" t="s">
        <v>958</v>
      </c>
      <c r="H4468" s="2" t="str">
        <f>INDEX(Δεδομένα!B$1:B$51,MATCH('2020'!G4468,Δεδομένα!A$1:A$51,0))</f>
        <v>ΘΕΣΣΑΛΙΑΣ</v>
      </c>
      <c r="I4468" s="8">
        <f>INDEX(Δεδομένα!E$1:E$13,MATCH('2020'!H4468,Δεδομένα!D$1:D$13,0))</f>
        <v>6</v>
      </c>
      <c r="J4468" s="1">
        <v>44018</v>
      </c>
      <c r="K4468" s="6" t="s">
        <v>1064</v>
      </c>
      <c r="L4468" s="36" t="str">
        <f t="shared" si="276"/>
        <v>06/07/2020 18:12</v>
      </c>
      <c r="M4468" s="1">
        <v>44018</v>
      </c>
      <c r="N4468" s="6" t="s">
        <v>2476</v>
      </c>
      <c r="O4468" s="36" t="str">
        <f t="shared" si="277"/>
        <v>06/07/2020 18:47</v>
      </c>
      <c r="P4468" s="46">
        <f t="shared" si="278"/>
        <v>2.4305555554747116E-2</v>
      </c>
      <c r="Q4468" s="48">
        <v>0</v>
      </c>
      <c r="R4468" s="47">
        <f t="shared" si="279"/>
        <v>34.999999998835847</v>
      </c>
      <c r="S4468" s="6" t="s">
        <v>44</v>
      </c>
      <c r="T4468" s="6" t="s">
        <v>2546</v>
      </c>
      <c r="U4468" s="6" t="s">
        <v>44</v>
      </c>
      <c r="V4468" s="6" t="s">
        <v>5574</v>
      </c>
      <c r="W4468" s="7">
        <v>0</v>
      </c>
      <c r="X4468" s="7">
        <v>0</v>
      </c>
      <c r="Y4468" s="7">
        <v>0</v>
      </c>
      <c r="Z4468" s="7">
        <v>0</v>
      </c>
      <c r="AA4468" s="7">
        <v>0</v>
      </c>
      <c r="AB4468" s="7">
        <v>0</v>
      </c>
      <c r="AC4468" s="7">
        <v>1</v>
      </c>
      <c r="AD4468" s="7">
        <v>0</v>
      </c>
      <c r="AE4468">
        <v>2</v>
      </c>
      <c r="AF4468">
        <v>0</v>
      </c>
      <c r="AG4468">
        <v>0</v>
      </c>
      <c r="AH4468">
        <v>0</v>
      </c>
      <c r="AI4468">
        <v>0</v>
      </c>
      <c r="AJ4468">
        <v>1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</row>
    <row r="4469" spans="1:44" x14ac:dyDescent="0.25">
      <c r="A4469">
        <v>1570787</v>
      </c>
      <c r="B4469">
        <v>766045</v>
      </c>
      <c r="C4469">
        <v>22.232564071008301</v>
      </c>
      <c r="D4469">
        <v>37.063151662314802</v>
      </c>
      <c r="E4469" s="68" t="s">
        <v>937</v>
      </c>
      <c r="F4469" s="8">
        <f>INDEX(Δεδομένα!$P:$P,MATCH('2020'!E4469,Δεδομένα!$O:$O,0))</f>
        <v>143</v>
      </c>
      <c r="G4469" s="6" t="s">
        <v>841</v>
      </c>
      <c r="H4469" s="2" t="str">
        <f>INDEX(Δεδομένα!B$1:B$51,MATCH('2020'!G4469,Δεδομένα!A$1:A$51,0))</f>
        <v>ΠΕΛΛΟΠΟΝΗΣΟΥ</v>
      </c>
      <c r="I4469" s="8">
        <f>INDEX(Δεδομένα!E$1:E$13,MATCH('2020'!H4469,Δεδομένα!D$1:D$13,0))</f>
        <v>8</v>
      </c>
      <c r="J4469" s="1">
        <v>44018</v>
      </c>
      <c r="K4469" s="6" t="s">
        <v>235</v>
      </c>
      <c r="L4469" s="36" t="str">
        <f t="shared" si="276"/>
        <v>06/07/2020 19:50</v>
      </c>
      <c r="M4469" s="1">
        <v>44019</v>
      </c>
      <c r="N4469" s="6" t="s">
        <v>280</v>
      </c>
      <c r="O4469" s="36" t="str">
        <f t="shared" si="277"/>
        <v>07/07/2020 15:25</v>
      </c>
      <c r="P4469" s="46">
        <f t="shared" si="278"/>
        <v>0.81597222221898846</v>
      </c>
      <c r="Q4469" s="48">
        <v>0</v>
      </c>
      <c r="R4469" s="47">
        <f t="shared" si="279"/>
        <v>1174.9999999953434</v>
      </c>
      <c r="S4469" s="6" t="s">
        <v>44</v>
      </c>
      <c r="T4469" s="6" t="s">
        <v>940</v>
      </c>
      <c r="U4469" s="6" t="s">
        <v>44</v>
      </c>
      <c r="V4469" s="6" t="s">
        <v>5575</v>
      </c>
      <c r="W4469" s="7">
        <v>0</v>
      </c>
      <c r="X4469" s="7">
        <v>0.1</v>
      </c>
      <c r="Y4469" s="7">
        <v>0</v>
      </c>
      <c r="Z4469" s="7">
        <v>0</v>
      </c>
      <c r="AA4469" s="7">
        <v>0</v>
      </c>
      <c r="AB4469" s="7">
        <v>0</v>
      </c>
      <c r="AC4469" s="7">
        <v>0</v>
      </c>
      <c r="AD4469" s="7">
        <v>0</v>
      </c>
      <c r="AE4469">
        <v>16</v>
      </c>
      <c r="AF4469">
        <v>0</v>
      </c>
      <c r="AG4469">
        <v>0</v>
      </c>
      <c r="AH4469">
        <v>0</v>
      </c>
      <c r="AI4469">
        <v>0</v>
      </c>
      <c r="AJ4469">
        <v>6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</row>
    <row r="4470" spans="1:44" x14ac:dyDescent="0.25">
      <c r="A4470">
        <v>1568811</v>
      </c>
      <c r="B4470">
        <v>765892</v>
      </c>
      <c r="C4470">
        <v>22.595526322089</v>
      </c>
      <c r="D4470">
        <v>40.3012549950748</v>
      </c>
      <c r="E4470" s="68" t="s">
        <v>978</v>
      </c>
      <c r="F4470" s="8">
        <f>INDEX(Δεδομένα!$P:$P,MATCH('2020'!E4470,Δεδομένα!$O:$O,0))</f>
        <v>67</v>
      </c>
      <c r="G4470" s="6" t="s">
        <v>917</v>
      </c>
      <c r="H4470" s="2" t="str">
        <f>INDEX(Δεδομένα!B$1:B$51,MATCH('2020'!G4470,Δεδομένα!A$1:A$51,0))</f>
        <v>ΚΕΝΤΡΙΚΗΣ ΜΑΚΕΔΟΝΙΑΣ</v>
      </c>
      <c r="I4470" s="8">
        <f>INDEX(Δεδομένα!E$1:E$13,MATCH('2020'!H4470,Δεδομένα!D$1:D$13,0))</f>
        <v>3</v>
      </c>
      <c r="J4470" s="1">
        <v>44018</v>
      </c>
      <c r="K4470" s="6" t="s">
        <v>4663</v>
      </c>
      <c r="L4470" s="36" t="str">
        <f t="shared" si="276"/>
        <v>06/07/2020 09:36</v>
      </c>
      <c r="M4470" s="1">
        <v>44018</v>
      </c>
      <c r="N4470" s="6" t="s">
        <v>2607</v>
      </c>
      <c r="O4470" s="36" t="str">
        <f t="shared" si="277"/>
        <v>06/07/2020 09:50</v>
      </c>
      <c r="P4470" s="46">
        <f t="shared" si="278"/>
        <v>9.7222222175332718E-3</v>
      </c>
      <c r="Q4470" s="48">
        <v>0</v>
      </c>
      <c r="R4470" s="47">
        <f t="shared" si="279"/>
        <v>13.999999993247911</v>
      </c>
      <c r="S4470" s="6" t="s">
        <v>44</v>
      </c>
      <c r="T4470" s="6" t="s">
        <v>980</v>
      </c>
      <c r="U4470" s="6" t="s">
        <v>4350</v>
      </c>
      <c r="V4470" s="6" t="s">
        <v>5571</v>
      </c>
      <c r="W4470" s="7">
        <v>0</v>
      </c>
      <c r="X4470" s="7">
        <v>0</v>
      </c>
      <c r="Y4470" s="7">
        <v>0</v>
      </c>
      <c r="Z4470" s="7">
        <v>0</v>
      </c>
      <c r="AA4470" s="7">
        <v>0</v>
      </c>
      <c r="AB4470" s="7">
        <v>1</v>
      </c>
      <c r="AC4470" s="7">
        <v>10</v>
      </c>
      <c r="AD4470" s="7">
        <v>0</v>
      </c>
      <c r="AE4470">
        <v>2</v>
      </c>
      <c r="AF4470">
        <v>0</v>
      </c>
      <c r="AG4470">
        <v>0</v>
      </c>
      <c r="AH4470">
        <v>0</v>
      </c>
      <c r="AI4470">
        <v>0</v>
      </c>
      <c r="AJ4470">
        <v>1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</row>
    <row r="4471" spans="1:44" x14ac:dyDescent="0.25">
      <c r="A4471">
        <v>1573958</v>
      </c>
      <c r="B4471">
        <v>765882</v>
      </c>
      <c r="C4471">
        <v>25.420644080734501</v>
      </c>
      <c r="D4471">
        <v>40.984397864186398</v>
      </c>
      <c r="E4471" s="68" t="s">
        <v>946</v>
      </c>
      <c r="F4471" s="8">
        <f>INDEX(Δεδομένα!$P:$P,MATCH('2020'!E4471,Δεδομένα!$O:$O,0))</f>
        <v>19</v>
      </c>
      <c r="G4471" s="6" t="s">
        <v>64</v>
      </c>
      <c r="H4471" s="2" t="str">
        <f>INDEX(Δεδομένα!B$1:B$51,MATCH('2020'!G4471,Δεδομένα!A$1:A$51,0))</f>
        <v>ΑΝΑΤΟΛΙΚΗΣ ΜΑΚΕΔΟΝΙΑΣ ΚΑΙ ΘΡΑΚΗΣ</v>
      </c>
      <c r="I4471" s="8">
        <f>INDEX(Δεδομένα!E$1:E$13,MATCH('2020'!H4471,Δεδομένα!D$1:D$13,0))</f>
        <v>2</v>
      </c>
      <c r="J4471" s="1">
        <v>44018</v>
      </c>
      <c r="K4471" s="6" t="s">
        <v>711</v>
      </c>
      <c r="L4471" s="36" t="str">
        <f t="shared" si="276"/>
        <v>06/07/2020 09:10</v>
      </c>
      <c r="M4471" s="1">
        <v>44018</v>
      </c>
      <c r="N4471" s="6" t="s">
        <v>381</v>
      </c>
      <c r="O4471" s="36" t="str">
        <f t="shared" si="277"/>
        <v>06/07/2020 10:05</v>
      </c>
      <c r="P4471" s="46">
        <f t="shared" si="278"/>
        <v>3.8194444445252884E-2</v>
      </c>
      <c r="Q4471" s="48">
        <v>0</v>
      </c>
      <c r="R4471" s="47">
        <f t="shared" si="279"/>
        <v>55.000000001164153</v>
      </c>
      <c r="S4471" s="6" t="s">
        <v>44</v>
      </c>
      <c r="T4471" s="6" t="s">
        <v>72</v>
      </c>
      <c r="U4471" s="6" t="s">
        <v>5570</v>
      </c>
      <c r="V4471" s="6" t="s">
        <v>3622</v>
      </c>
      <c r="W4471" s="7">
        <v>0</v>
      </c>
      <c r="X4471" s="7">
        <v>0</v>
      </c>
      <c r="Y4471" s="7">
        <v>0</v>
      </c>
      <c r="Z4471" s="7">
        <v>0.05</v>
      </c>
      <c r="AA4471" s="7">
        <v>0</v>
      </c>
      <c r="AB4471" s="7">
        <v>0</v>
      </c>
      <c r="AC4471" s="7">
        <v>0</v>
      </c>
      <c r="AD4471" s="7">
        <v>0</v>
      </c>
      <c r="AE4471">
        <v>2</v>
      </c>
      <c r="AF4471">
        <v>0</v>
      </c>
      <c r="AG4471">
        <v>0</v>
      </c>
      <c r="AH4471">
        <v>0</v>
      </c>
      <c r="AI4471">
        <v>0</v>
      </c>
      <c r="AJ4471">
        <v>1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</row>
    <row r="4472" spans="1:44" x14ac:dyDescent="0.25">
      <c r="A4472">
        <v>1571588</v>
      </c>
      <c r="B4472">
        <v>766320</v>
      </c>
      <c r="C4472">
        <v>21.9220417424145</v>
      </c>
      <c r="D4472">
        <v>37.673644116715501</v>
      </c>
      <c r="E4472" s="68" t="s">
        <v>5585</v>
      </c>
      <c r="F4472" s="8">
        <f>INDEX(Δεδομένα!$P:$P,MATCH('2020'!E4472,Δεδομένα!$O:$O,0))</f>
        <v>142</v>
      </c>
      <c r="G4472" s="6" t="s">
        <v>932</v>
      </c>
      <c r="H4472" s="2" t="str">
        <f>INDEX(Δεδομένα!B$1:B$51,MATCH('2020'!G4472,Δεδομένα!A$1:A$51,0))</f>
        <v>ΠΕΛΛΟΠΟΝΗΣΟΥ</v>
      </c>
      <c r="I4472" s="8">
        <f>INDEX(Δεδομένα!E$1:E$13,MATCH('2020'!H4472,Δεδομένα!D$1:D$13,0))</f>
        <v>8</v>
      </c>
      <c r="J4472" s="1">
        <v>44019</v>
      </c>
      <c r="K4472" s="6" t="s">
        <v>201</v>
      </c>
      <c r="L4472" s="36" t="str">
        <f t="shared" si="276"/>
        <v>07/07/2020 16:40</v>
      </c>
      <c r="M4472" s="1">
        <v>44019</v>
      </c>
      <c r="N4472" s="6" t="s">
        <v>107</v>
      </c>
      <c r="O4472" s="36" t="str">
        <f t="shared" si="277"/>
        <v>07/07/2020 20:20</v>
      </c>
      <c r="P4472" s="46">
        <f t="shared" si="278"/>
        <v>0.15277777777373558</v>
      </c>
      <c r="Q4472" s="48">
        <v>0</v>
      </c>
      <c r="R4472" s="47">
        <f t="shared" si="279"/>
        <v>219.99999999417923</v>
      </c>
      <c r="S4472" s="6" t="s">
        <v>44</v>
      </c>
      <c r="T4472" s="6" t="s">
        <v>1595</v>
      </c>
      <c r="U4472" s="6" t="s">
        <v>5586</v>
      </c>
      <c r="V4472" s="6" t="s">
        <v>5587</v>
      </c>
      <c r="W4472" s="7">
        <v>0</v>
      </c>
      <c r="X4472" s="7">
        <v>0.2</v>
      </c>
      <c r="Y4472" s="7">
        <v>0</v>
      </c>
      <c r="Z4472" s="7">
        <v>0</v>
      </c>
      <c r="AA4472" s="7">
        <v>0</v>
      </c>
      <c r="AB4472" s="7">
        <v>0</v>
      </c>
      <c r="AC4472" s="7">
        <v>0</v>
      </c>
      <c r="AD4472" s="7">
        <v>0</v>
      </c>
      <c r="AE4472">
        <v>15</v>
      </c>
      <c r="AF4472">
        <v>0</v>
      </c>
      <c r="AG4472">
        <v>0</v>
      </c>
      <c r="AH4472">
        <v>0</v>
      </c>
      <c r="AI4472">
        <v>0</v>
      </c>
      <c r="AJ4472">
        <v>7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</row>
    <row r="4473" spans="1:44" x14ac:dyDescent="0.25">
      <c r="A4473">
        <v>1576236</v>
      </c>
      <c r="B4473">
        <v>766246</v>
      </c>
      <c r="C4473">
        <v>24.062117150522301</v>
      </c>
      <c r="D4473">
        <v>37.681921246156598</v>
      </c>
      <c r="E4473" s="68" t="s">
        <v>2894</v>
      </c>
      <c r="F4473" s="8">
        <f>INDEX(Δεδομένα!$P:$P,MATCH('2020'!E4473,Δεδομένα!$O:$O,0))</f>
        <v>15</v>
      </c>
      <c r="G4473" s="6" t="s">
        <v>41</v>
      </c>
      <c r="H4473" s="2" t="str">
        <f>INDEX(Δεδομένα!B$1:B$51,MATCH('2020'!G4473,Δεδομένα!A$1:A$51,0))</f>
        <v>ΑΤΤΙΚΗΣ</v>
      </c>
      <c r="I4473" s="8">
        <f>INDEX(Δεδομένα!E$1:E$13,MATCH('2020'!H4473,Δεδομένα!D$1:D$13,0))</f>
        <v>1</v>
      </c>
      <c r="J4473" s="1">
        <v>44019</v>
      </c>
      <c r="K4473" s="6" t="s">
        <v>1029</v>
      </c>
      <c r="L4473" s="36" t="str">
        <f t="shared" si="276"/>
        <v>07/07/2020 12:55</v>
      </c>
      <c r="M4473" s="1">
        <v>44019</v>
      </c>
      <c r="N4473" s="6" t="s">
        <v>1020</v>
      </c>
      <c r="O4473" s="36" t="str">
        <f t="shared" si="277"/>
        <v>07/07/2020 13:47</v>
      </c>
      <c r="P4473" s="46">
        <f t="shared" si="278"/>
        <v>3.6111111112404615E-2</v>
      </c>
      <c r="Q4473" s="48">
        <v>0</v>
      </c>
      <c r="R4473" s="47">
        <f t="shared" si="279"/>
        <v>52.000000001862645</v>
      </c>
      <c r="S4473" s="6" t="s">
        <v>44</v>
      </c>
      <c r="T4473" s="6" t="s">
        <v>2896</v>
      </c>
      <c r="U4473" s="6" t="s">
        <v>4902</v>
      </c>
      <c r="V4473" s="6" t="s">
        <v>5582</v>
      </c>
      <c r="W4473" s="7">
        <v>0</v>
      </c>
      <c r="X4473" s="7">
        <v>0</v>
      </c>
      <c r="Y4473" s="7">
        <v>0</v>
      </c>
      <c r="Z4473" s="7">
        <v>0.03</v>
      </c>
      <c r="AA4473" s="7">
        <v>0</v>
      </c>
      <c r="AB4473" s="7">
        <v>0</v>
      </c>
      <c r="AC4473" s="7">
        <v>0</v>
      </c>
      <c r="AD4473" s="7">
        <v>0</v>
      </c>
      <c r="AE4473">
        <v>9</v>
      </c>
      <c r="AF4473">
        <v>0</v>
      </c>
      <c r="AG4473">
        <v>0</v>
      </c>
      <c r="AH4473">
        <v>0</v>
      </c>
      <c r="AI4473">
        <v>4</v>
      </c>
      <c r="AJ4473">
        <v>3</v>
      </c>
      <c r="AK4473">
        <v>2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</row>
    <row r="4474" spans="1:44" x14ac:dyDescent="0.25">
      <c r="A4474">
        <v>1568879</v>
      </c>
      <c r="B4474">
        <v>766283</v>
      </c>
      <c r="C4474">
        <v>24.219777998087299</v>
      </c>
      <c r="D4474">
        <v>41.0776355349862</v>
      </c>
      <c r="E4474" s="68" t="s">
        <v>109</v>
      </c>
      <c r="F4474" s="8">
        <f>INDEX(Δεδομένα!$P:$P,MATCH('2020'!E4474,Δεδομένα!$O:$O,0))</f>
        <v>27</v>
      </c>
      <c r="G4474" s="6" t="s">
        <v>110</v>
      </c>
      <c r="H4474" s="2" t="str">
        <f>INDEX(Δεδομένα!B$1:B$51,MATCH('2020'!G4474,Δεδομένα!A$1:A$51,0))</f>
        <v>ΑΝΑΤΟΛΙΚΗΣ ΜΑΚΕΔΟΝΙΑΣ ΚΑΙ ΘΡΑΚΗΣ</v>
      </c>
      <c r="I4474" s="8">
        <f>INDEX(Δεδομένα!E$1:E$13,MATCH('2020'!H4474,Δεδομένα!D$1:D$13,0))</f>
        <v>2</v>
      </c>
      <c r="J4474" s="1">
        <v>44019</v>
      </c>
      <c r="K4474" s="6" t="s">
        <v>412</v>
      </c>
      <c r="L4474" s="36" t="str">
        <f t="shared" si="276"/>
        <v>07/07/2020 14:56</v>
      </c>
      <c r="M4474" s="1">
        <v>44019</v>
      </c>
      <c r="N4474" s="6" t="s">
        <v>581</v>
      </c>
      <c r="O4474" s="36" t="str">
        <f t="shared" si="277"/>
        <v>07/07/2020 15:40</v>
      </c>
      <c r="P4474" s="46">
        <f t="shared" si="278"/>
        <v>3.0555555560567882E-2</v>
      </c>
      <c r="Q4474" s="48">
        <v>0</v>
      </c>
      <c r="R4474" s="47">
        <f t="shared" si="279"/>
        <v>44.00000000721775</v>
      </c>
      <c r="S4474" s="6" t="s">
        <v>44</v>
      </c>
      <c r="T4474" s="6" t="s">
        <v>2284</v>
      </c>
      <c r="U4474" s="6" t="s">
        <v>44</v>
      </c>
      <c r="V4474" s="6" t="s">
        <v>4824</v>
      </c>
      <c r="W4474" s="7">
        <v>0</v>
      </c>
      <c r="X4474" s="7">
        <v>0</v>
      </c>
      <c r="Y4474" s="7">
        <v>0</v>
      </c>
      <c r="Z4474" s="7">
        <v>0</v>
      </c>
      <c r="AA4474" s="7">
        <v>0</v>
      </c>
      <c r="AB4474" s="7">
        <v>0</v>
      </c>
      <c r="AC4474" s="7">
        <v>2</v>
      </c>
      <c r="AD4474" s="7">
        <v>0</v>
      </c>
      <c r="AE4474">
        <v>2</v>
      </c>
      <c r="AF4474">
        <v>0</v>
      </c>
      <c r="AG4474">
        <v>0</v>
      </c>
      <c r="AH4474">
        <v>0</v>
      </c>
      <c r="AI4474">
        <v>0</v>
      </c>
      <c r="AJ4474">
        <v>1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</row>
    <row r="4475" spans="1:44" x14ac:dyDescent="0.25">
      <c r="A4475">
        <v>1616389</v>
      </c>
      <c r="B4475">
        <v>766136</v>
      </c>
      <c r="C4475">
        <v>26.884699922732601</v>
      </c>
      <c r="D4475">
        <v>37.104146173953097</v>
      </c>
      <c r="E4475" s="68" t="s">
        <v>1006</v>
      </c>
      <c r="F4475" s="8">
        <f>INDEX(Δεδομένα!$P:$P,MATCH('2020'!E4475,Δεδομένα!$O:$O,0))</f>
        <v>241</v>
      </c>
      <c r="G4475" s="6" t="s">
        <v>1007</v>
      </c>
      <c r="H4475" s="2" t="str">
        <f>INDEX(Δεδομένα!B$1:B$51,MATCH('2020'!G4475,Δεδομένα!A$1:A$51,0))</f>
        <v>ΝΟΤΙΟΥ ΑΙΓΑΙΟΥ</v>
      </c>
      <c r="I4475" s="8">
        <f>INDEX(Δεδομένα!E$1:E$13,MATCH('2020'!H4475,Δεδομένα!D$1:D$13,0))</f>
        <v>10</v>
      </c>
      <c r="J4475" s="1">
        <v>44019</v>
      </c>
      <c r="K4475" s="6" t="s">
        <v>2651</v>
      </c>
      <c r="L4475" s="36" t="str">
        <f t="shared" si="276"/>
        <v>07/07/2020 00:45</v>
      </c>
      <c r="M4475" s="1">
        <v>44020</v>
      </c>
      <c r="N4475" s="6" t="s">
        <v>517</v>
      </c>
      <c r="O4475" s="36" t="str">
        <f t="shared" si="277"/>
        <v>08/07/2020 12:00</v>
      </c>
      <c r="P4475" s="49">
        <f t="shared" si="278"/>
        <v>1.46875</v>
      </c>
      <c r="Q4475" s="50">
        <f>1*24</f>
        <v>24</v>
      </c>
      <c r="R4475" s="47">
        <f t="shared" si="279"/>
        <v>2115</v>
      </c>
      <c r="S4475" s="6" t="s">
        <v>44</v>
      </c>
      <c r="T4475" s="6" t="s">
        <v>5578</v>
      </c>
      <c r="U4475" s="6" t="s">
        <v>73</v>
      </c>
      <c r="V4475" s="6" t="s">
        <v>4279</v>
      </c>
      <c r="W4475" s="7">
        <v>0</v>
      </c>
      <c r="X4475" s="7">
        <v>0</v>
      </c>
      <c r="Y4475" s="7">
        <v>0</v>
      </c>
      <c r="Z4475" s="7">
        <v>0</v>
      </c>
      <c r="AA4475" s="7">
        <v>0</v>
      </c>
      <c r="AB4475" s="7">
        <v>0</v>
      </c>
      <c r="AC4475" s="7">
        <v>0</v>
      </c>
      <c r="AD4475" s="7">
        <v>0</v>
      </c>
      <c r="AE4475">
        <v>1</v>
      </c>
      <c r="AF4475">
        <v>0</v>
      </c>
      <c r="AG4475">
        <v>1</v>
      </c>
      <c r="AH4475">
        <v>0</v>
      </c>
      <c r="AI4475">
        <v>1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</row>
    <row r="4476" spans="1:44" x14ac:dyDescent="0.25">
      <c r="A4476">
        <v>1568534</v>
      </c>
      <c r="B4476">
        <v>766456</v>
      </c>
      <c r="C4476">
        <v>26.2070143232887</v>
      </c>
      <c r="D4476">
        <v>40.845648324233203</v>
      </c>
      <c r="E4476" s="68" t="s">
        <v>147</v>
      </c>
      <c r="F4476" s="8">
        <f>INDEX(Δεδομένα!$P:$P,MATCH('2020'!E4476,Δεδομένα!$O:$O,0))</f>
        <v>33</v>
      </c>
      <c r="G4476" s="6" t="s">
        <v>148</v>
      </c>
      <c r="H4476" s="2" t="str">
        <f>INDEX(Δεδομένα!B$1:B$51,MATCH('2020'!G4476,Δεδομένα!A$1:A$51,0))</f>
        <v>ΑΝΑΤΟΛΙΚΗΣ ΜΑΚΕΔΟΝΙΑΣ ΚΑΙ ΘΡΑΚΗΣ</v>
      </c>
      <c r="I4476" s="8">
        <f>INDEX(Δεδομένα!E$1:E$13,MATCH('2020'!H4476,Δεδομένα!D$1:D$13,0))</f>
        <v>2</v>
      </c>
      <c r="J4476" s="1">
        <v>44019</v>
      </c>
      <c r="K4476" s="6" t="s">
        <v>3350</v>
      </c>
      <c r="L4476" s="36" t="str">
        <f t="shared" si="276"/>
        <v>07/07/2020 23:24</v>
      </c>
      <c r="M4476" s="1">
        <v>44020</v>
      </c>
      <c r="N4476" s="6" t="s">
        <v>679</v>
      </c>
      <c r="O4476" s="36" t="str">
        <f t="shared" si="277"/>
        <v>08/07/2020 00:50</v>
      </c>
      <c r="P4476" s="46">
        <f t="shared" si="278"/>
        <v>5.9722222220443655E-2</v>
      </c>
      <c r="Q4476" s="48">
        <v>0</v>
      </c>
      <c r="R4476" s="47">
        <f t="shared" si="279"/>
        <v>85.999999997438863</v>
      </c>
      <c r="S4476" s="6" t="s">
        <v>44</v>
      </c>
      <c r="T4476" s="6" t="s">
        <v>150</v>
      </c>
      <c r="U4476" s="6" t="s">
        <v>44</v>
      </c>
      <c r="V4476" s="6" t="s">
        <v>5594</v>
      </c>
      <c r="W4476" s="7">
        <v>0</v>
      </c>
      <c r="X4476" s="7">
        <v>0</v>
      </c>
      <c r="Y4476" s="7">
        <v>0</v>
      </c>
      <c r="Z4476" s="7">
        <v>1</v>
      </c>
      <c r="AA4476" s="7">
        <v>0</v>
      </c>
      <c r="AB4476" s="7">
        <v>0</v>
      </c>
      <c r="AC4476" s="7">
        <v>0</v>
      </c>
      <c r="AD4476" s="7">
        <v>0</v>
      </c>
      <c r="AE4476">
        <v>3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</row>
    <row r="4477" spans="1:44" x14ac:dyDescent="0.25">
      <c r="A4477">
        <v>1569364</v>
      </c>
      <c r="B4477">
        <v>766180</v>
      </c>
      <c r="C4477">
        <v>21.886070198774799</v>
      </c>
      <c r="D4477">
        <v>38.905594305808897</v>
      </c>
      <c r="E4477" s="68" t="s">
        <v>1832</v>
      </c>
      <c r="F4477" s="8">
        <f>INDEX(Δεδομένα!$P:$P,MATCH('2020'!E4477,Δεδομένα!$O:$O,0))</f>
        <v>169</v>
      </c>
      <c r="G4477" s="6" t="s">
        <v>1833</v>
      </c>
      <c r="H4477" s="2" t="str">
        <f>INDEX(Δεδομένα!B$1:B$51,MATCH('2020'!G4477,Δεδομένα!A$1:A$51,0))</f>
        <v>ΣΤΕΡΕΑΣ ΕΛΛΑΔΟΣ</v>
      </c>
      <c r="I4477" s="8">
        <f>INDEX(Δεδομένα!E$1:E$13,MATCH('2020'!H4477,Δεδομένα!D$1:D$13,0))</f>
        <v>9</v>
      </c>
      <c r="J4477" s="1">
        <v>44019</v>
      </c>
      <c r="K4477" s="6" t="s">
        <v>4729</v>
      </c>
      <c r="L4477" s="36" t="str">
        <f t="shared" si="276"/>
        <v>07/07/2020 08:42</v>
      </c>
      <c r="M4477" s="1">
        <v>44019</v>
      </c>
      <c r="N4477" s="6" t="s">
        <v>591</v>
      </c>
      <c r="O4477" s="36" t="str">
        <f t="shared" si="277"/>
        <v>07/07/2020 09:30</v>
      </c>
      <c r="P4477" s="46">
        <f t="shared" si="278"/>
        <v>3.3333333332848269E-2</v>
      </c>
      <c r="Q4477" s="48">
        <v>0</v>
      </c>
      <c r="R4477" s="47">
        <f t="shared" si="279"/>
        <v>47.999999999301508</v>
      </c>
      <c r="S4477" s="6" t="s">
        <v>44</v>
      </c>
      <c r="T4477" s="6" t="s">
        <v>1834</v>
      </c>
      <c r="U4477" s="6" t="s">
        <v>44</v>
      </c>
      <c r="V4477" s="6" t="s">
        <v>5579</v>
      </c>
      <c r="W4477" s="7">
        <v>0</v>
      </c>
      <c r="X4477" s="7">
        <v>0.1</v>
      </c>
      <c r="Y4477" s="7">
        <v>0</v>
      </c>
      <c r="Z4477" s="7">
        <v>0</v>
      </c>
      <c r="AA4477" s="7">
        <v>0</v>
      </c>
      <c r="AB4477" s="7">
        <v>0</v>
      </c>
      <c r="AC4477" s="7">
        <v>0</v>
      </c>
      <c r="AD4477" s="7">
        <v>0</v>
      </c>
      <c r="AE4477">
        <v>3</v>
      </c>
      <c r="AF4477">
        <v>0</v>
      </c>
      <c r="AG4477">
        <v>0</v>
      </c>
      <c r="AH4477">
        <v>0</v>
      </c>
      <c r="AI4477">
        <v>0</v>
      </c>
      <c r="AJ4477">
        <v>1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</row>
    <row r="4478" spans="1:44" x14ac:dyDescent="0.25">
      <c r="A4478">
        <v>1576141</v>
      </c>
      <c r="B4478">
        <v>766351</v>
      </c>
      <c r="C4478">
        <v>20.931120329864498</v>
      </c>
      <c r="D4478">
        <v>37.743414087387102</v>
      </c>
      <c r="E4478" s="68" t="s">
        <v>1599</v>
      </c>
      <c r="F4478" s="8">
        <f>INDEX(Δεδομένα!$P:$P,MATCH('2020'!E4478,Δεδομένα!$O:$O,0))</f>
        <v>238</v>
      </c>
      <c r="G4478" s="6" t="s">
        <v>1600</v>
      </c>
      <c r="H4478" s="2" t="str">
        <f>INDEX(Δεδομένα!B$1:B$51,MATCH('2020'!G4478,Δεδομένα!A$1:A$51,0))</f>
        <v>ΙΟΝΙΩΝ ΝΗΣΩΝ</v>
      </c>
      <c r="I4478" s="8">
        <f>INDEX(Δεδομένα!E$1:E$13,MATCH('2020'!H4478,Δεδομένα!D$1:D$13,0))</f>
        <v>13</v>
      </c>
      <c r="J4478" s="1">
        <v>44019</v>
      </c>
      <c r="K4478" s="6" t="s">
        <v>1184</v>
      </c>
      <c r="L4478" s="36" t="str">
        <f t="shared" si="276"/>
        <v>07/07/2020 18:25</v>
      </c>
      <c r="M4478" s="1">
        <v>44021</v>
      </c>
      <c r="N4478" s="6" t="s">
        <v>591</v>
      </c>
      <c r="O4478" s="36" t="str">
        <f t="shared" si="277"/>
        <v>09/07/2020 09:30</v>
      </c>
      <c r="P4478" s="49">
        <f t="shared" si="278"/>
        <v>1.6284722222262644</v>
      </c>
      <c r="Q4478" s="50">
        <f>1*24</f>
        <v>24</v>
      </c>
      <c r="R4478" s="47">
        <f t="shared" si="279"/>
        <v>2345.0000000058208</v>
      </c>
      <c r="S4478" s="6" t="s">
        <v>44</v>
      </c>
      <c r="T4478" s="6" t="s">
        <v>1601</v>
      </c>
      <c r="U4478" s="6" t="s">
        <v>44</v>
      </c>
      <c r="V4478" s="6" t="s">
        <v>5080</v>
      </c>
      <c r="W4478" s="7">
        <v>0</v>
      </c>
      <c r="X4478" s="7">
        <v>70</v>
      </c>
      <c r="Y4478" s="7">
        <v>0</v>
      </c>
      <c r="Z4478" s="7">
        <v>0</v>
      </c>
      <c r="AA4478" s="7">
        <v>0</v>
      </c>
      <c r="AB4478" s="7">
        <v>0</v>
      </c>
      <c r="AC4478" s="7">
        <v>0</v>
      </c>
      <c r="AD4478" s="7">
        <v>0</v>
      </c>
      <c r="AE4478">
        <v>34</v>
      </c>
      <c r="AF4478">
        <v>0</v>
      </c>
      <c r="AG4478">
        <v>0</v>
      </c>
      <c r="AH4478">
        <v>0</v>
      </c>
      <c r="AI4478">
        <v>0</v>
      </c>
      <c r="AJ4478">
        <v>11</v>
      </c>
      <c r="AK4478">
        <v>0</v>
      </c>
      <c r="AL4478">
        <v>2</v>
      </c>
      <c r="AM4478">
        <v>0</v>
      </c>
      <c r="AN4478">
        <v>1</v>
      </c>
      <c r="AO4478">
        <v>0</v>
      </c>
      <c r="AP4478">
        <v>2</v>
      </c>
      <c r="AQ4478">
        <v>2</v>
      </c>
      <c r="AR4478">
        <v>0</v>
      </c>
    </row>
    <row r="4479" spans="1:44" x14ac:dyDescent="0.25">
      <c r="A4479">
        <v>1568794</v>
      </c>
      <c r="B4479">
        <v>766328</v>
      </c>
      <c r="C4479">
        <v>21.330024358370601</v>
      </c>
      <c r="D4479">
        <v>37.897030838209403</v>
      </c>
      <c r="E4479" s="68" t="s">
        <v>900</v>
      </c>
      <c r="F4479" s="8">
        <f>INDEX(Δεδομένα!$P:$P,MATCH('2020'!E4479,Δεδομένα!$O:$O,0))</f>
        <v>136</v>
      </c>
      <c r="G4479" s="6" t="s">
        <v>357</v>
      </c>
      <c r="H4479" s="2" t="str">
        <f>INDEX(Δεδομένα!B$1:B$51,MATCH('2020'!G4479,Δεδομένα!A$1:A$51,0))</f>
        <v>ΔΥΤΙΚΗΣ ΕΛΛΑΔΟΣ</v>
      </c>
      <c r="I4479" s="8">
        <f>INDEX(Δεδομένα!E$1:E$13,MATCH('2020'!H4479,Δεδομένα!D$1:D$13,0))</f>
        <v>7</v>
      </c>
      <c r="J4479" s="1">
        <v>44019</v>
      </c>
      <c r="K4479" s="6" t="s">
        <v>530</v>
      </c>
      <c r="L4479" s="36" t="str">
        <f t="shared" si="276"/>
        <v>07/07/2020 17:05</v>
      </c>
      <c r="M4479" s="1">
        <v>44019</v>
      </c>
      <c r="N4479" s="6" t="s">
        <v>4163</v>
      </c>
      <c r="O4479" s="36" t="str">
        <f t="shared" si="277"/>
        <v>07/07/2020 20:36</v>
      </c>
      <c r="P4479" s="46">
        <f t="shared" si="278"/>
        <v>0.14652777777519077</v>
      </c>
      <c r="Q4479" s="48">
        <v>0</v>
      </c>
      <c r="R4479" s="47">
        <f t="shared" si="279"/>
        <v>210.99999999627471</v>
      </c>
      <c r="S4479" s="6" t="s">
        <v>44</v>
      </c>
      <c r="T4479" s="6" t="s">
        <v>929</v>
      </c>
      <c r="U4479" s="6" t="s">
        <v>1733</v>
      </c>
      <c r="V4479" s="6" t="s">
        <v>5037</v>
      </c>
      <c r="W4479" s="7">
        <v>0</v>
      </c>
      <c r="X4479" s="7">
        <v>0</v>
      </c>
      <c r="Y4479" s="7">
        <v>0</v>
      </c>
      <c r="Z4479" s="7">
        <v>0</v>
      </c>
      <c r="AA4479" s="7">
        <v>5</v>
      </c>
      <c r="AB4479" s="7">
        <v>0</v>
      </c>
      <c r="AC4479" s="7">
        <v>0</v>
      </c>
      <c r="AD4479" s="7">
        <v>0</v>
      </c>
      <c r="AE4479">
        <v>12</v>
      </c>
      <c r="AF4479">
        <v>0</v>
      </c>
      <c r="AG4479">
        <v>0</v>
      </c>
      <c r="AH4479">
        <v>0</v>
      </c>
      <c r="AI4479">
        <v>0</v>
      </c>
      <c r="AJ4479">
        <v>4</v>
      </c>
      <c r="AK4479">
        <v>2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</row>
    <row r="4480" spans="1:44" x14ac:dyDescent="0.25">
      <c r="A4480">
        <v>1568673</v>
      </c>
      <c r="B4480">
        <v>766310</v>
      </c>
      <c r="C4480">
        <v>20.777990238207501</v>
      </c>
      <c r="D4480">
        <v>39.730688230054199</v>
      </c>
      <c r="E4480" s="68" t="s">
        <v>994</v>
      </c>
      <c r="F4480" s="8">
        <f>INDEX(Δεδομένα!$P:$P,MATCH('2020'!E4480,Δεδομένα!$O:$O,0))</f>
        <v>85</v>
      </c>
      <c r="G4480" s="6" t="s">
        <v>251</v>
      </c>
      <c r="H4480" s="2" t="str">
        <f>INDEX(Δεδομένα!B$1:B$51,MATCH('2020'!G4480,Δεδομένα!A$1:A$51,0))</f>
        <v>ΗΠΕΙΡΟΥ</v>
      </c>
      <c r="I4480" s="8">
        <f>INDEX(Δεδομένα!E$1:E$13,MATCH('2020'!H4480,Δεδομένα!D$1:D$13,0))</f>
        <v>5</v>
      </c>
      <c r="J4480" s="1">
        <v>44019</v>
      </c>
      <c r="K4480" s="6" t="s">
        <v>281</v>
      </c>
      <c r="L4480" s="36" t="str">
        <f t="shared" si="276"/>
        <v>07/07/2020 16:00</v>
      </c>
      <c r="M4480" s="1">
        <v>44019</v>
      </c>
      <c r="N4480" s="6" t="s">
        <v>927</v>
      </c>
      <c r="O4480" s="36" t="str">
        <f t="shared" si="277"/>
        <v>07/07/2020 16:42</v>
      </c>
      <c r="P4480" s="46">
        <f t="shared" si="278"/>
        <v>2.9166666667151731E-2</v>
      </c>
      <c r="Q4480" s="48">
        <v>0</v>
      </c>
      <c r="R4480" s="47">
        <f t="shared" si="279"/>
        <v>42.000000000698492</v>
      </c>
      <c r="S4480" s="6" t="s">
        <v>44</v>
      </c>
      <c r="T4480" s="6" t="s">
        <v>1270</v>
      </c>
      <c r="U4480" s="6" t="s">
        <v>44</v>
      </c>
      <c r="V4480" s="6" t="s">
        <v>5584</v>
      </c>
      <c r="W4480" s="7">
        <v>0</v>
      </c>
      <c r="X4480" s="7">
        <v>0</v>
      </c>
      <c r="Y4480" s="7">
        <v>0</v>
      </c>
      <c r="Z4480" s="7">
        <v>0</v>
      </c>
      <c r="AA4480" s="7">
        <v>0</v>
      </c>
      <c r="AB4480" s="7">
        <v>0.03</v>
      </c>
      <c r="AC4480" s="7">
        <v>0</v>
      </c>
      <c r="AD4480" s="7">
        <v>0</v>
      </c>
      <c r="AE4480">
        <v>3</v>
      </c>
      <c r="AF4480">
        <v>0</v>
      </c>
      <c r="AG4480">
        <v>0</v>
      </c>
      <c r="AH4480">
        <v>0</v>
      </c>
      <c r="AI4480">
        <v>0</v>
      </c>
      <c r="AJ4480">
        <v>1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</row>
    <row r="4481" spans="1:44" x14ac:dyDescent="0.25">
      <c r="A4481">
        <v>1568539</v>
      </c>
      <c r="B4481">
        <v>766222</v>
      </c>
      <c r="C4481">
        <v>24.677187314401799</v>
      </c>
      <c r="D4481">
        <v>40.9866337064297</v>
      </c>
      <c r="E4481" s="68" t="s">
        <v>919</v>
      </c>
      <c r="F4481" s="8">
        <f>INDEX(Δεδομένα!$P:$P,MATCH('2020'!E4481,Δεδομένα!$O:$O,0))</f>
        <v>26</v>
      </c>
      <c r="G4481" s="6" t="s">
        <v>77</v>
      </c>
      <c r="H4481" s="2" t="str">
        <f>INDEX(Δεδομένα!B$1:B$51,MATCH('2020'!G4481,Δεδομένα!A$1:A$51,0))</f>
        <v>ΑΝΑΤΟΛΙΚΗΣ ΜΑΚΕΔΟΝΙΑΣ ΚΑΙ ΘΡΑΚΗΣ</v>
      </c>
      <c r="I4481" s="8">
        <f>INDEX(Δεδομένα!E$1:E$13,MATCH('2020'!H4481,Δεδομένα!D$1:D$13,0))</f>
        <v>2</v>
      </c>
      <c r="J4481" s="1">
        <v>44019</v>
      </c>
      <c r="K4481" s="6" t="s">
        <v>2761</v>
      </c>
      <c r="L4481" s="36" t="str">
        <f t="shared" si="276"/>
        <v>07/07/2020 10:57</v>
      </c>
      <c r="M4481" s="1">
        <v>44019</v>
      </c>
      <c r="N4481" s="6" t="s">
        <v>319</v>
      </c>
      <c r="O4481" s="36" t="str">
        <f t="shared" si="277"/>
        <v>07/07/2020 11:22</v>
      </c>
      <c r="P4481" s="46">
        <f t="shared" si="278"/>
        <v>1.7361111109494232E-2</v>
      </c>
      <c r="Q4481" s="48">
        <v>0</v>
      </c>
      <c r="R4481" s="47">
        <f t="shared" si="279"/>
        <v>24.999999997671694</v>
      </c>
      <c r="S4481" s="6" t="s">
        <v>44</v>
      </c>
      <c r="T4481" s="6" t="s">
        <v>921</v>
      </c>
      <c r="U4481" s="6" t="s">
        <v>44</v>
      </c>
      <c r="V4481" s="6" t="s">
        <v>922</v>
      </c>
      <c r="W4481" s="7">
        <v>0</v>
      </c>
      <c r="X4481" s="7">
        <v>0</v>
      </c>
      <c r="Y4481" s="7">
        <v>0</v>
      </c>
      <c r="Z4481" s="7">
        <v>0</v>
      </c>
      <c r="AA4481" s="7">
        <v>0.25</v>
      </c>
      <c r="AB4481" s="7">
        <v>0</v>
      </c>
      <c r="AC4481" s="7">
        <v>0</v>
      </c>
      <c r="AD4481" s="7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</row>
    <row r="4482" spans="1:44" x14ac:dyDescent="0.25">
      <c r="A4482">
        <v>1568886</v>
      </c>
      <c r="B4482">
        <v>766370</v>
      </c>
      <c r="C4482">
        <v>21.4103302272779</v>
      </c>
      <c r="D4482">
        <v>39.225317787153301</v>
      </c>
      <c r="E4482" s="68" t="s">
        <v>1279</v>
      </c>
      <c r="F4482" s="8">
        <f>INDEX(Δεδομένα!$P:$P,MATCH('2020'!E4482,Δεδομένα!$O:$O,0))</f>
        <v>117</v>
      </c>
      <c r="G4482" s="6" t="s">
        <v>294</v>
      </c>
      <c r="H4482" s="2" t="str">
        <f>INDEX(Δεδομένα!B$1:B$51,MATCH('2020'!G4482,Δεδομένα!A$1:A$51,0))</f>
        <v>ΘΕΣΣΑΛΙΑΣ</v>
      </c>
      <c r="I4482" s="8">
        <f>INDEX(Δεδομένα!E$1:E$13,MATCH('2020'!H4482,Δεδομένα!D$1:D$13,0))</f>
        <v>6</v>
      </c>
      <c r="J4482" s="1">
        <v>44019</v>
      </c>
      <c r="K4482" s="6" t="s">
        <v>2937</v>
      </c>
      <c r="L4482" s="36" t="str">
        <f t="shared" si="276"/>
        <v>07/07/2020 19:16</v>
      </c>
      <c r="M4482" s="1">
        <v>44020</v>
      </c>
      <c r="N4482" s="6" t="s">
        <v>5589</v>
      </c>
      <c r="O4482" s="36" t="str">
        <f t="shared" si="277"/>
        <v>08/07/2020 04:02</v>
      </c>
      <c r="P4482" s="46">
        <f t="shared" si="278"/>
        <v>0.36527777778246673</v>
      </c>
      <c r="Q4482" s="48">
        <v>0</v>
      </c>
      <c r="R4482" s="47">
        <f t="shared" si="279"/>
        <v>526.00000000675209</v>
      </c>
      <c r="S4482" s="6" t="s">
        <v>44</v>
      </c>
      <c r="T4482" s="6" t="s">
        <v>5547</v>
      </c>
      <c r="U4482" s="6" t="s">
        <v>5590</v>
      </c>
      <c r="V4482" s="6" t="s">
        <v>5591</v>
      </c>
      <c r="W4482" s="7">
        <v>0</v>
      </c>
      <c r="X4482" s="7">
        <v>0.01</v>
      </c>
      <c r="Y4482" s="7">
        <v>0</v>
      </c>
      <c r="Z4482" s="7">
        <v>0</v>
      </c>
      <c r="AA4482" s="7">
        <v>0</v>
      </c>
      <c r="AB4482" s="7">
        <v>0</v>
      </c>
      <c r="AC4482" s="7">
        <v>0</v>
      </c>
      <c r="AD4482" s="7">
        <v>0</v>
      </c>
      <c r="AE4482">
        <v>7</v>
      </c>
      <c r="AF4482">
        <v>0</v>
      </c>
      <c r="AG4482">
        <v>0</v>
      </c>
      <c r="AH4482">
        <v>0</v>
      </c>
      <c r="AI4482">
        <v>0</v>
      </c>
      <c r="AJ4482">
        <v>3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</row>
    <row r="4483" spans="1:44" x14ac:dyDescent="0.25">
      <c r="A4483">
        <v>1586285</v>
      </c>
      <c r="B4483">
        <v>766431</v>
      </c>
      <c r="C4483">
        <v>22.946727022849199</v>
      </c>
      <c r="D4483">
        <v>37.908927456858997</v>
      </c>
      <c r="E4483" s="68" t="s">
        <v>810</v>
      </c>
      <c r="F4483" s="8">
        <f>INDEX(Δεδομένα!$P:$P,MATCH('2020'!E4483,Δεδομένα!$O:$O,0))</f>
        <v>157</v>
      </c>
      <c r="G4483" s="6" t="s">
        <v>391</v>
      </c>
      <c r="H4483" s="2" t="str">
        <f>INDEX(Δεδομένα!B$1:B$51,MATCH('2020'!G4483,Δεδομένα!A$1:A$51,0))</f>
        <v>ΠΕΛΛΟΠΟΝΗΣΟΥ</v>
      </c>
      <c r="I4483" s="8">
        <f>INDEX(Δεδομένα!E$1:E$13,MATCH('2020'!H4483,Δεδομένα!D$1:D$13,0))</f>
        <v>8</v>
      </c>
      <c r="J4483" s="1">
        <v>44019</v>
      </c>
      <c r="K4483" s="6" t="s">
        <v>1439</v>
      </c>
      <c r="L4483" s="36" t="str">
        <f t="shared" ref="L4483:L4546" si="280">_xlfn.CONCAT(TEXT(J4483,"ηη/μμ/εεε")," ",TEXT(K4483,"ωω:λλ"))</f>
        <v>07/07/2020 22:10</v>
      </c>
      <c r="M4483" s="1">
        <v>44019</v>
      </c>
      <c r="N4483" s="6" t="s">
        <v>3238</v>
      </c>
      <c r="O4483" s="36" t="str">
        <f t="shared" ref="O4483:O4546" si="281">_xlfn.CONCAT(TEXT(M4483,"ηη/μμ/εεε")," ",TEXT(N4483,"ωω:λλ"))</f>
        <v>07/07/2020 22:43</v>
      </c>
      <c r="P4483" s="46">
        <f t="shared" ref="P4483:P4546" si="282">O4483-L4483</f>
        <v>2.2916666668606922E-2</v>
      </c>
      <c r="Q4483" s="48">
        <v>0</v>
      </c>
      <c r="R4483" s="47">
        <f t="shared" ref="R4483:R4546" si="283">P4483*(24*60)</f>
        <v>33.000000002793968</v>
      </c>
      <c r="S4483" s="6" t="s">
        <v>44</v>
      </c>
      <c r="T4483" s="6" t="s">
        <v>1012</v>
      </c>
      <c r="U4483" s="6" t="s">
        <v>44</v>
      </c>
      <c r="V4483" s="6" t="s">
        <v>4821</v>
      </c>
      <c r="W4483" s="7">
        <v>0</v>
      </c>
      <c r="X4483" s="7">
        <v>0</v>
      </c>
      <c r="Y4483" s="7">
        <v>0</v>
      </c>
      <c r="Z4483" s="7">
        <v>0.02</v>
      </c>
      <c r="AA4483" s="7">
        <v>0</v>
      </c>
      <c r="AB4483" s="7">
        <v>0</v>
      </c>
      <c r="AC4483" s="7">
        <v>0</v>
      </c>
      <c r="AD4483" s="7">
        <v>0</v>
      </c>
      <c r="AE4483">
        <v>2</v>
      </c>
      <c r="AF4483">
        <v>0</v>
      </c>
      <c r="AG4483">
        <v>0</v>
      </c>
      <c r="AH4483">
        <v>0</v>
      </c>
      <c r="AI4483">
        <v>0</v>
      </c>
      <c r="AJ4483">
        <v>1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</row>
    <row r="4484" spans="1:44" x14ac:dyDescent="0.25">
      <c r="A4484">
        <v>1586291</v>
      </c>
      <c r="B4484">
        <v>766432</v>
      </c>
      <c r="C4484">
        <v>22.799184534299101</v>
      </c>
      <c r="D4484">
        <v>37.919468279613199</v>
      </c>
      <c r="E4484" s="68" t="s">
        <v>810</v>
      </c>
      <c r="F4484" s="8">
        <f>INDEX(Δεδομένα!$P:$P,MATCH('2020'!E4484,Δεδομένα!$O:$O,0))</f>
        <v>157</v>
      </c>
      <c r="G4484" s="6" t="s">
        <v>391</v>
      </c>
      <c r="H4484" s="2" t="str">
        <f>INDEX(Δεδομένα!B$1:B$51,MATCH('2020'!G4484,Δεδομένα!A$1:A$51,0))</f>
        <v>ΠΕΛΛΟΠΟΝΗΣΟΥ</v>
      </c>
      <c r="I4484" s="8">
        <f>INDEX(Δεδομένα!E$1:E$13,MATCH('2020'!H4484,Δεδομένα!D$1:D$13,0))</f>
        <v>8</v>
      </c>
      <c r="J4484" s="1">
        <v>44019</v>
      </c>
      <c r="K4484" s="6" t="s">
        <v>4788</v>
      </c>
      <c r="L4484" s="36" t="str">
        <f t="shared" si="280"/>
        <v>07/07/2020 22:12</v>
      </c>
      <c r="M4484" s="1">
        <v>44019</v>
      </c>
      <c r="N4484" s="6" t="s">
        <v>706</v>
      </c>
      <c r="O4484" s="36" t="str">
        <f t="shared" si="281"/>
        <v>07/07/2020 22:50</v>
      </c>
      <c r="P4484" s="46">
        <f t="shared" si="282"/>
        <v>2.6388888887595385E-2</v>
      </c>
      <c r="Q4484" s="48">
        <v>0</v>
      </c>
      <c r="R4484" s="47">
        <f t="shared" si="283"/>
        <v>37.999999998137355</v>
      </c>
      <c r="S4484" s="6" t="s">
        <v>44</v>
      </c>
      <c r="T4484" s="6" t="s">
        <v>812</v>
      </c>
      <c r="U4484" s="6" t="s">
        <v>44</v>
      </c>
      <c r="V4484" s="6" t="s">
        <v>5593</v>
      </c>
      <c r="W4484" s="7">
        <v>0</v>
      </c>
      <c r="X4484" s="7">
        <v>0</v>
      </c>
      <c r="Y4484" s="7">
        <v>0</v>
      </c>
      <c r="Z4484" s="7">
        <v>0</v>
      </c>
      <c r="AA4484" s="7">
        <v>0</v>
      </c>
      <c r="AB4484" s="7">
        <v>0.05</v>
      </c>
      <c r="AC4484" s="7">
        <v>0</v>
      </c>
      <c r="AD4484" s="7">
        <v>0</v>
      </c>
      <c r="AE4484">
        <v>2</v>
      </c>
      <c r="AF4484">
        <v>0</v>
      </c>
      <c r="AG4484">
        <v>0</v>
      </c>
      <c r="AH4484">
        <v>0</v>
      </c>
      <c r="AI4484">
        <v>0</v>
      </c>
      <c r="AJ4484">
        <v>1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</row>
    <row r="4485" spans="1:44" x14ac:dyDescent="0.25">
      <c r="A4485">
        <v>1568483</v>
      </c>
      <c r="B4485">
        <v>766234</v>
      </c>
      <c r="C4485">
        <v>22.517562835688199</v>
      </c>
      <c r="D4485">
        <v>36.822113039551702</v>
      </c>
      <c r="E4485" s="68" t="s">
        <v>4070</v>
      </c>
      <c r="F4485" s="8">
        <f>INDEX(Δεδομένα!$P:$P,MATCH('2020'!E4485,Δεδομένα!$O:$O,0))</f>
        <v>250</v>
      </c>
      <c r="G4485" s="6" t="s">
        <v>369</v>
      </c>
      <c r="H4485" s="2" t="str">
        <f>INDEX(Δεδομένα!B$1:B$51,MATCH('2020'!G4485,Δεδομένα!A$1:A$51,0))</f>
        <v>ΠΕΛΛΟΠΟΝΗΣΟΥ</v>
      </c>
      <c r="I4485" s="8">
        <f>INDEX(Δεδομένα!E$1:E$13,MATCH('2020'!H4485,Δεδομένα!D$1:D$13,0))</f>
        <v>8</v>
      </c>
      <c r="J4485" s="1">
        <v>44019</v>
      </c>
      <c r="K4485" s="6" t="s">
        <v>517</v>
      </c>
      <c r="L4485" s="36" t="str">
        <f t="shared" si="280"/>
        <v>07/07/2020 12:00</v>
      </c>
      <c r="M4485" s="1">
        <v>44019</v>
      </c>
      <c r="N4485" s="6" t="s">
        <v>577</v>
      </c>
      <c r="O4485" s="36" t="str">
        <f t="shared" si="281"/>
        <v>07/07/2020 12:45</v>
      </c>
      <c r="P4485" s="46">
        <f t="shared" si="282"/>
        <v>3.125E-2</v>
      </c>
      <c r="Q4485" s="48">
        <v>0</v>
      </c>
      <c r="R4485" s="47">
        <f t="shared" si="283"/>
        <v>45</v>
      </c>
      <c r="S4485" s="6" t="s">
        <v>44</v>
      </c>
      <c r="T4485" s="6" t="s">
        <v>823</v>
      </c>
      <c r="U4485" s="6" t="s">
        <v>4071</v>
      </c>
      <c r="V4485" s="6" t="s">
        <v>4071</v>
      </c>
      <c r="W4485" s="7">
        <v>0</v>
      </c>
      <c r="X4485" s="7">
        <v>0</v>
      </c>
      <c r="Y4485" s="7">
        <v>0</v>
      </c>
      <c r="Z4485" s="7">
        <v>0</v>
      </c>
      <c r="AA4485" s="7">
        <v>0</v>
      </c>
      <c r="AB4485" s="7">
        <v>0.5</v>
      </c>
      <c r="AC4485" s="7">
        <v>0</v>
      </c>
      <c r="AD4485" s="7">
        <v>0</v>
      </c>
      <c r="AE4485">
        <v>2</v>
      </c>
      <c r="AF4485">
        <v>0</v>
      </c>
      <c r="AG4485">
        <v>3</v>
      </c>
      <c r="AH4485">
        <v>0</v>
      </c>
      <c r="AI4485">
        <v>0</v>
      </c>
      <c r="AJ4485">
        <v>2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</row>
    <row r="4486" spans="1:44" x14ac:dyDescent="0.25">
      <c r="A4486">
        <v>1571557</v>
      </c>
      <c r="B4486">
        <v>766331</v>
      </c>
      <c r="C4486">
        <v>22.5312020544517</v>
      </c>
      <c r="D4486">
        <v>39.818585680105599</v>
      </c>
      <c r="E4486" s="68" t="s">
        <v>1271</v>
      </c>
      <c r="F4486" s="8">
        <f>INDEX(Δεδομένα!$P:$P,MATCH('2020'!E4486,Δεδομένα!$O:$O,0))</f>
        <v>102</v>
      </c>
      <c r="G4486" s="6" t="s">
        <v>288</v>
      </c>
      <c r="H4486" s="2" t="str">
        <f>INDEX(Δεδομένα!B$1:B$51,MATCH('2020'!G4486,Δεδομένα!A$1:A$51,0))</f>
        <v>ΘΕΣΣΑΛΙΑΣ</v>
      </c>
      <c r="I4486" s="8">
        <f>INDEX(Δεδομένα!E$1:E$13,MATCH('2020'!H4486,Δεδομένα!D$1:D$13,0))</f>
        <v>6</v>
      </c>
      <c r="J4486" s="1">
        <v>44019</v>
      </c>
      <c r="K4486" s="6" t="s">
        <v>231</v>
      </c>
      <c r="L4486" s="36" t="str">
        <f t="shared" si="280"/>
        <v>07/07/2020 17:20</v>
      </c>
      <c r="M4486" s="1">
        <v>44019</v>
      </c>
      <c r="N4486" s="6" t="s">
        <v>2744</v>
      </c>
      <c r="O4486" s="36" t="str">
        <f t="shared" si="281"/>
        <v>07/07/2020 21:53</v>
      </c>
      <c r="P4486" s="46">
        <f t="shared" si="282"/>
        <v>0.18958333334012423</v>
      </c>
      <c r="Q4486" s="48">
        <v>0</v>
      </c>
      <c r="R4486" s="47">
        <f t="shared" si="283"/>
        <v>273.00000000977889</v>
      </c>
      <c r="S4486" s="6" t="s">
        <v>44</v>
      </c>
      <c r="T4486" s="6" t="s">
        <v>1272</v>
      </c>
      <c r="U4486" s="6" t="s">
        <v>44</v>
      </c>
      <c r="V4486" s="6" t="s">
        <v>2437</v>
      </c>
      <c r="W4486" s="7">
        <v>0</v>
      </c>
      <c r="X4486" s="7">
        <v>1</v>
      </c>
      <c r="Y4486" s="7">
        <v>0</v>
      </c>
      <c r="Z4486" s="7">
        <v>0</v>
      </c>
      <c r="AA4486" s="7">
        <v>0</v>
      </c>
      <c r="AB4486" s="7">
        <v>0</v>
      </c>
      <c r="AC4486" s="7">
        <v>0</v>
      </c>
      <c r="AD4486" s="7">
        <v>0</v>
      </c>
      <c r="AE4486">
        <v>5</v>
      </c>
      <c r="AF4486">
        <v>0</v>
      </c>
      <c r="AG4486">
        <v>0</v>
      </c>
      <c r="AH4486">
        <v>0</v>
      </c>
      <c r="AI4486">
        <v>10</v>
      </c>
      <c r="AJ4486">
        <v>2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</row>
    <row r="4487" spans="1:44" x14ac:dyDescent="0.25">
      <c r="A4487">
        <v>1568529</v>
      </c>
      <c r="B4487">
        <v>766416</v>
      </c>
      <c r="C4487">
        <v>25.6710668743426</v>
      </c>
      <c r="D4487">
        <v>35.211862663996598</v>
      </c>
      <c r="E4487" s="68" t="s">
        <v>1079</v>
      </c>
      <c r="F4487" s="8">
        <f>INDEX(Δεδομένα!$P:$P,MATCH('2020'!E4487,Δεδομένα!$O:$O,0))</f>
        <v>225</v>
      </c>
      <c r="G4487" s="6" t="s">
        <v>791</v>
      </c>
      <c r="H4487" s="2" t="str">
        <f>INDEX(Δεδομένα!B$1:B$51,MATCH('2020'!G4487,Δεδομένα!A$1:A$51,0))</f>
        <v>ΙΟΝΙΩΝ ΝΗΣΩΝ</v>
      </c>
      <c r="I4487" s="8">
        <f>INDEX(Δεδομένα!E$1:E$13,MATCH('2020'!H4487,Δεδομένα!D$1:D$13,0))</f>
        <v>13</v>
      </c>
      <c r="J4487" s="1">
        <v>44019</v>
      </c>
      <c r="K4487" s="6" t="s">
        <v>392</v>
      </c>
      <c r="L4487" s="36" t="str">
        <f t="shared" si="280"/>
        <v>07/07/2020 21:00</v>
      </c>
      <c r="M4487" s="1">
        <v>44019</v>
      </c>
      <c r="N4487" s="6" t="s">
        <v>446</v>
      </c>
      <c r="O4487" s="36" t="str">
        <f t="shared" si="281"/>
        <v>07/07/2020 21:25</v>
      </c>
      <c r="P4487" s="46">
        <f t="shared" si="282"/>
        <v>1.7361111109494232E-2</v>
      </c>
      <c r="Q4487" s="48">
        <v>0</v>
      </c>
      <c r="R4487" s="47">
        <f t="shared" si="283"/>
        <v>24.999999997671694</v>
      </c>
      <c r="S4487" s="6" t="s">
        <v>44</v>
      </c>
      <c r="T4487" s="6" t="s">
        <v>1080</v>
      </c>
      <c r="U4487" s="6" t="s">
        <v>44</v>
      </c>
      <c r="V4487" s="6" t="s">
        <v>5592</v>
      </c>
      <c r="W4487" s="7">
        <v>0</v>
      </c>
      <c r="X4487" s="7">
        <v>0</v>
      </c>
      <c r="Y4487" s="7">
        <v>0</v>
      </c>
      <c r="Z4487" s="7">
        <v>0</v>
      </c>
      <c r="AA4487" s="7">
        <v>0</v>
      </c>
      <c r="AB4487" s="7">
        <v>0</v>
      </c>
      <c r="AC4487" s="7">
        <v>0.1</v>
      </c>
      <c r="AD4487" s="7">
        <v>0</v>
      </c>
      <c r="AE4487">
        <v>2</v>
      </c>
      <c r="AF4487">
        <v>0</v>
      </c>
      <c r="AG4487">
        <v>0</v>
      </c>
      <c r="AH4487">
        <v>0</v>
      </c>
      <c r="AI4487">
        <v>0</v>
      </c>
      <c r="AJ4487">
        <v>1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</row>
    <row r="4488" spans="1:44" x14ac:dyDescent="0.25">
      <c r="A4488">
        <v>1609434</v>
      </c>
      <c r="B4488">
        <v>766256</v>
      </c>
      <c r="C4488">
        <v>26.5063315713811</v>
      </c>
      <c r="D4488">
        <v>39.138017431321401</v>
      </c>
      <c r="E4488" s="68" t="s">
        <v>494</v>
      </c>
      <c r="F4488" s="8">
        <f>INDEX(Δεδομένα!$P:$P,MATCH('2020'!E4488,Δεδομένα!$O:$O,0))</f>
        <v>196</v>
      </c>
      <c r="G4488" s="6" t="s">
        <v>495</v>
      </c>
      <c r="H4488" s="2" t="str">
        <f>INDEX(Δεδομένα!B$1:B$51,MATCH('2020'!G4488,Δεδομένα!A$1:A$51,0))</f>
        <v>ΒΟΡΕΙΟΥ ΑΙΓΑΙΟΥ</v>
      </c>
      <c r="I4488" s="8">
        <f>INDEX(Δεδομένα!E$1:E$13,MATCH('2020'!H4488,Δεδομένα!D$1:D$13,0))</f>
        <v>11</v>
      </c>
      <c r="J4488" s="1">
        <v>44019</v>
      </c>
      <c r="K4488" s="6" t="s">
        <v>321</v>
      </c>
      <c r="L4488" s="36" t="str">
        <f t="shared" si="280"/>
        <v>07/07/2020 13:04</v>
      </c>
      <c r="M4488" s="1">
        <v>44019</v>
      </c>
      <c r="N4488" s="6" t="s">
        <v>324</v>
      </c>
      <c r="O4488" s="36" t="str">
        <f t="shared" si="281"/>
        <v>07/07/2020 16:22</v>
      </c>
      <c r="P4488" s="46">
        <f t="shared" si="282"/>
        <v>0.13749999999708962</v>
      </c>
      <c r="Q4488" s="48">
        <v>0</v>
      </c>
      <c r="R4488" s="47">
        <f t="shared" si="283"/>
        <v>197.99999999580905</v>
      </c>
      <c r="S4488" s="6" t="s">
        <v>44</v>
      </c>
      <c r="T4488" s="6" t="s">
        <v>499</v>
      </c>
      <c r="U4488" s="6" t="s">
        <v>500</v>
      </c>
      <c r="V4488" s="6" t="s">
        <v>500</v>
      </c>
      <c r="W4488" s="7">
        <v>0</v>
      </c>
      <c r="X4488" s="7">
        <v>0</v>
      </c>
      <c r="Y4488" s="7">
        <v>0</v>
      </c>
      <c r="Z4488" s="7">
        <v>0</v>
      </c>
      <c r="AA4488" s="7">
        <v>0</v>
      </c>
      <c r="AB4488" s="7">
        <v>2</v>
      </c>
      <c r="AC4488" s="7">
        <v>0</v>
      </c>
      <c r="AD4488" s="7">
        <v>0</v>
      </c>
      <c r="AE4488">
        <v>12</v>
      </c>
      <c r="AF4488">
        <v>6</v>
      </c>
      <c r="AG4488">
        <v>0</v>
      </c>
      <c r="AH4488">
        <v>0</v>
      </c>
      <c r="AI4488">
        <v>0</v>
      </c>
      <c r="AJ4488">
        <v>6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</row>
    <row r="4489" spans="1:44" x14ac:dyDescent="0.25">
      <c r="A4489">
        <v>1568207</v>
      </c>
      <c r="B4489">
        <v>766130</v>
      </c>
      <c r="C4489">
        <v>20.6751133571086</v>
      </c>
      <c r="D4489">
        <v>38.640964047821299</v>
      </c>
      <c r="E4489" s="68" t="s">
        <v>3575</v>
      </c>
      <c r="F4489" s="8">
        <f>INDEX(Δεδομένα!$P:$P,MATCH('2020'!E4489,Δεδομένα!$O:$O,0))</f>
        <v>233</v>
      </c>
      <c r="G4489" s="6" t="s">
        <v>969</v>
      </c>
      <c r="H4489" s="2" t="str">
        <f>INDEX(Δεδομένα!B$1:B$51,MATCH('2020'!G4489,Δεδομένα!A$1:A$51,0))</f>
        <v>ΙΟΝΙΩΝ ΝΗΣΩΝ</v>
      </c>
      <c r="I4489" s="8">
        <f>INDEX(Δεδομένα!E$1:E$13,MATCH('2020'!H4489,Δεδομένα!D$1:D$13,0))</f>
        <v>13</v>
      </c>
      <c r="J4489" s="1">
        <v>44019</v>
      </c>
      <c r="K4489" s="6" t="s">
        <v>5577</v>
      </c>
      <c r="L4489" s="36" t="str">
        <f t="shared" si="280"/>
        <v>07/07/2020 00:36</v>
      </c>
      <c r="M4489" s="1">
        <v>44019</v>
      </c>
      <c r="N4489" s="6" t="s">
        <v>731</v>
      </c>
      <c r="O4489" s="36" t="str">
        <f t="shared" si="281"/>
        <v>07/07/2020 02:30</v>
      </c>
      <c r="P4489" s="46">
        <f t="shared" si="282"/>
        <v>7.9166666662786156E-2</v>
      </c>
      <c r="Q4489" s="48">
        <v>0</v>
      </c>
      <c r="R4489" s="47">
        <f t="shared" si="283"/>
        <v>113.99999999441206</v>
      </c>
      <c r="S4489" s="6" t="s">
        <v>44</v>
      </c>
      <c r="T4489" s="6" t="s">
        <v>973</v>
      </c>
      <c r="U4489" s="6" t="s">
        <v>44</v>
      </c>
      <c r="V4489" s="6" t="s">
        <v>3576</v>
      </c>
      <c r="W4489" s="7">
        <v>0</v>
      </c>
      <c r="X4489" s="7">
        <v>0</v>
      </c>
      <c r="Y4489" s="7">
        <v>0</v>
      </c>
      <c r="Z4489" s="7">
        <v>0</v>
      </c>
      <c r="AA4489" s="7">
        <v>0</v>
      </c>
      <c r="AB4489" s="7">
        <v>0.3</v>
      </c>
      <c r="AC4489" s="7">
        <v>0</v>
      </c>
      <c r="AD4489" s="7">
        <v>0</v>
      </c>
      <c r="AE4489">
        <v>3</v>
      </c>
      <c r="AF4489">
        <v>0</v>
      </c>
      <c r="AG4489">
        <v>0</v>
      </c>
      <c r="AH4489">
        <v>0</v>
      </c>
      <c r="AI4489">
        <v>4</v>
      </c>
      <c r="AJ4489">
        <v>1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</row>
    <row r="4490" spans="1:44" x14ac:dyDescent="0.25">
      <c r="A4490">
        <v>1571314</v>
      </c>
      <c r="B4490">
        <v>766207</v>
      </c>
      <c r="C4490">
        <v>22.797996667822201</v>
      </c>
      <c r="D4490">
        <v>39.260677543937298</v>
      </c>
      <c r="E4490" s="68" t="s">
        <v>1330</v>
      </c>
      <c r="F4490" s="8">
        <f>INDEX(Δεδομένα!$P:$P,MATCH('2020'!E4490,Δεδομένα!$O:$O,0))</f>
        <v>104</v>
      </c>
      <c r="G4490" s="6" t="s">
        <v>958</v>
      </c>
      <c r="H4490" s="2" t="str">
        <f>INDEX(Δεδομένα!B$1:B$51,MATCH('2020'!G4490,Δεδομένα!A$1:A$51,0))</f>
        <v>ΘΕΣΣΑΛΙΑΣ</v>
      </c>
      <c r="I4490" s="8">
        <f>INDEX(Δεδομένα!E$1:E$13,MATCH('2020'!H4490,Δεδομένα!D$1:D$13,0))</f>
        <v>6</v>
      </c>
      <c r="J4490" s="1">
        <v>44019</v>
      </c>
      <c r="K4490" s="6" t="s">
        <v>1348</v>
      </c>
      <c r="L4490" s="36" t="str">
        <f t="shared" si="280"/>
        <v>07/07/2020 09:54</v>
      </c>
      <c r="M4490" s="1">
        <v>44019</v>
      </c>
      <c r="N4490" s="6" t="s">
        <v>2707</v>
      </c>
      <c r="O4490" s="36" t="str">
        <f t="shared" si="281"/>
        <v>07/07/2020 11:21</v>
      </c>
      <c r="P4490" s="46">
        <f t="shared" si="282"/>
        <v>6.0416666667151731E-2</v>
      </c>
      <c r="Q4490" s="48">
        <v>0</v>
      </c>
      <c r="R4490" s="47">
        <f t="shared" si="283"/>
        <v>87.000000000698492</v>
      </c>
      <c r="S4490" s="6" t="s">
        <v>44</v>
      </c>
      <c r="T4490" s="6" t="s">
        <v>1774</v>
      </c>
      <c r="U4490" s="6" t="s">
        <v>5580</v>
      </c>
      <c r="V4490" s="6" t="s">
        <v>5581</v>
      </c>
      <c r="W4490" s="7">
        <v>0</v>
      </c>
      <c r="X4490" s="7">
        <v>0</v>
      </c>
      <c r="Y4490" s="7">
        <v>0</v>
      </c>
      <c r="Z4490" s="7">
        <v>0</v>
      </c>
      <c r="AA4490" s="7">
        <v>0</v>
      </c>
      <c r="AB4490" s="7">
        <v>0.2</v>
      </c>
      <c r="AC4490" s="7">
        <v>0.2</v>
      </c>
      <c r="AD4490" s="7">
        <v>0</v>
      </c>
      <c r="AE4490">
        <v>2</v>
      </c>
      <c r="AF4490">
        <v>0</v>
      </c>
      <c r="AG4490">
        <v>0</v>
      </c>
      <c r="AH4490">
        <v>0</v>
      </c>
      <c r="AI4490">
        <v>0</v>
      </c>
      <c r="AJ4490">
        <v>2</v>
      </c>
      <c r="AK4490">
        <v>1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</row>
    <row r="4491" spans="1:44" x14ac:dyDescent="0.25">
      <c r="A4491">
        <v>1571313</v>
      </c>
      <c r="B4491">
        <v>766306</v>
      </c>
      <c r="C4491">
        <v>22.990113883427298</v>
      </c>
      <c r="D4491">
        <v>39.383662035447102</v>
      </c>
      <c r="E4491" s="68" t="s">
        <v>1330</v>
      </c>
      <c r="F4491" s="8">
        <f>INDEX(Δεδομένα!$P:$P,MATCH('2020'!E4491,Δεδομένα!$O:$O,0))</f>
        <v>104</v>
      </c>
      <c r="G4491" s="6" t="s">
        <v>958</v>
      </c>
      <c r="H4491" s="2" t="str">
        <f>INDEX(Δεδομένα!B$1:B$51,MATCH('2020'!G4491,Δεδομένα!A$1:A$51,0))</f>
        <v>ΘΕΣΣΑΛΙΑΣ</v>
      </c>
      <c r="I4491" s="8">
        <f>INDEX(Δεδομένα!E$1:E$13,MATCH('2020'!H4491,Δεδομένα!D$1:D$13,0))</f>
        <v>6</v>
      </c>
      <c r="J4491" s="1">
        <v>44019</v>
      </c>
      <c r="K4491" s="6" t="s">
        <v>1050</v>
      </c>
      <c r="L4491" s="36" t="str">
        <f t="shared" si="280"/>
        <v>07/07/2020 15:48</v>
      </c>
      <c r="M4491" s="1">
        <v>44019</v>
      </c>
      <c r="N4491" s="6" t="s">
        <v>127</v>
      </c>
      <c r="O4491" s="36" t="str">
        <f t="shared" si="281"/>
        <v>07/07/2020 20:03</v>
      </c>
      <c r="P4491" s="46">
        <f t="shared" si="282"/>
        <v>0.17708333333575865</v>
      </c>
      <c r="Q4491" s="48">
        <v>0</v>
      </c>
      <c r="R4491" s="47">
        <f t="shared" si="283"/>
        <v>255.00000000349246</v>
      </c>
      <c r="S4491" s="6" t="s">
        <v>44</v>
      </c>
      <c r="T4491" s="6" t="s">
        <v>1774</v>
      </c>
      <c r="U4491" s="6" t="s">
        <v>3242</v>
      </c>
      <c r="V4491" s="6" t="s">
        <v>3242</v>
      </c>
      <c r="W4491" s="7">
        <v>0</v>
      </c>
      <c r="X4491" s="7">
        <v>1</v>
      </c>
      <c r="Y4491" s="7">
        <v>0</v>
      </c>
      <c r="Z4491" s="7">
        <v>0</v>
      </c>
      <c r="AA4491" s="7">
        <v>0</v>
      </c>
      <c r="AB4491" s="7">
        <v>0</v>
      </c>
      <c r="AC4491" s="7">
        <v>0</v>
      </c>
      <c r="AD4491" s="7">
        <v>0</v>
      </c>
      <c r="AE4491">
        <v>6</v>
      </c>
      <c r="AF4491">
        <v>0</v>
      </c>
      <c r="AG4491">
        <v>0</v>
      </c>
      <c r="AH4491">
        <v>0</v>
      </c>
      <c r="AI4491">
        <v>0</v>
      </c>
      <c r="AJ4491">
        <v>4</v>
      </c>
      <c r="AK4491">
        <v>4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</row>
    <row r="4492" spans="1:44" x14ac:dyDescent="0.25">
      <c r="A4492">
        <v>1568868</v>
      </c>
      <c r="B4492">
        <v>766255</v>
      </c>
      <c r="C4492">
        <v>22.5337353512293</v>
      </c>
      <c r="D4492">
        <v>40.303546045193698</v>
      </c>
      <c r="E4492" s="68" t="s">
        <v>978</v>
      </c>
      <c r="F4492" s="8">
        <f>INDEX(Δεδομένα!$P:$P,MATCH('2020'!E4492,Δεδομένα!$O:$O,0))</f>
        <v>67</v>
      </c>
      <c r="G4492" s="6" t="s">
        <v>917</v>
      </c>
      <c r="H4492" s="2" t="str">
        <f>INDEX(Δεδομένα!B$1:B$51,MATCH('2020'!G4492,Δεδομένα!A$1:A$51,0))</f>
        <v>ΚΕΝΤΡΙΚΗΣ ΜΑΚΕΔΟΝΙΑΣ</v>
      </c>
      <c r="I4492" s="8">
        <f>INDEX(Δεδομένα!E$1:E$13,MATCH('2020'!H4492,Δεδομένα!D$1:D$13,0))</f>
        <v>3</v>
      </c>
      <c r="J4492" s="1">
        <v>44019</v>
      </c>
      <c r="K4492" s="6" t="s">
        <v>440</v>
      </c>
      <c r="L4492" s="36" t="str">
        <f t="shared" si="280"/>
        <v>07/07/2020 13:15</v>
      </c>
      <c r="M4492" s="1">
        <v>44019</v>
      </c>
      <c r="N4492" s="6" t="s">
        <v>159</v>
      </c>
      <c r="O4492" s="36" t="str">
        <f t="shared" si="281"/>
        <v>07/07/2020 14:05</v>
      </c>
      <c r="P4492" s="46">
        <f t="shared" si="282"/>
        <v>3.4722222218988463E-2</v>
      </c>
      <c r="Q4492" s="48">
        <v>0</v>
      </c>
      <c r="R4492" s="47">
        <f t="shared" si="283"/>
        <v>49.999999995343387</v>
      </c>
      <c r="S4492" s="6" t="s">
        <v>44</v>
      </c>
      <c r="T4492" s="6" t="s">
        <v>980</v>
      </c>
      <c r="U4492" s="6" t="s">
        <v>2806</v>
      </c>
      <c r="V4492" s="6" t="s">
        <v>5583</v>
      </c>
      <c r="W4492" s="7">
        <v>0</v>
      </c>
      <c r="X4492" s="7">
        <v>0</v>
      </c>
      <c r="Y4492" s="7">
        <v>0</v>
      </c>
      <c r="Z4492" s="7">
        <v>0</v>
      </c>
      <c r="AA4492" s="7">
        <v>0</v>
      </c>
      <c r="AB4492" s="7">
        <v>0.3</v>
      </c>
      <c r="AC4492" s="7">
        <v>0</v>
      </c>
      <c r="AD4492" s="7">
        <v>0</v>
      </c>
      <c r="AE4492">
        <v>5</v>
      </c>
      <c r="AF4492">
        <v>0</v>
      </c>
      <c r="AG4492">
        <v>0</v>
      </c>
      <c r="AH4492">
        <v>0</v>
      </c>
      <c r="AI4492">
        <v>0</v>
      </c>
      <c r="AJ4492">
        <v>2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</row>
    <row r="4493" spans="1:44" x14ac:dyDescent="0.25">
      <c r="A4493">
        <v>1573356</v>
      </c>
      <c r="B4493">
        <v>766357</v>
      </c>
      <c r="C4493">
        <v>23.005546146934901</v>
      </c>
      <c r="D4493">
        <v>38.737225533264599</v>
      </c>
      <c r="E4493" s="68" t="s">
        <v>414</v>
      </c>
      <c r="F4493" s="8">
        <f>INDEX(Δεδομένα!$P:$P,MATCH('2020'!E4493,Δεδομένα!$O:$O,0))</f>
        <v>166</v>
      </c>
      <c r="G4493" s="6" t="s">
        <v>399</v>
      </c>
      <c r="H4493" s="2" t="str">
        <f>INDEX(Δεδομένα!B$1:B$51,MATCH('2020'!G4493,Δεδομένα!A$1:A$51,0))</f>
        <v>ΣΤΕΡΕΑΣ ΕΛΛΑΔΟΣ</v>
      </c>
      <c r="I4493" s="8">
        <f>INDEX(Δεδομένα!E$1:E$13,MATCH('2020'!H4493,Δεδομένα!D$1:D$13,0))</f>
        <v>9</v>
      </c>
      <c r="J4493" s="1">
        <v>44019</v>
      </c>
      <c r="K4493" s="6" t="s">
        <v>157</v>
      </c>
      <c r="L4493" s="36" t="str">
        <f t="shared" si="280"/>
        <v>07/07/2020 18:10</v>
      </c>
      <c r="M4493" s="1">
        <v>44019</v>
      </c>
      <c r="N4493" s="6" t="s">
        <v>100</v>
      </c>
      <c r="O4493" s="36" t="str">
        <f t="shared" si="281"/>
        <v>07/07/2020 20:50</v>
      </c>
      <c r="P4493" s="46">
        <f t="shared" si="282"/>
        <v>0.11111111110949423</v>
      </c>
      <c r="Q4493" s="48">
        <v>0</v>
      </c>
      <c r="R4493" s="47">
        <f t="shared" si="283"/>
        <v>159.99999999767169</v>
      </c>
      <c r="S4493" s="6" t="s">
        <v>44</v>
      </c>
      <c r="T4493" s="6" t="s">
        <v>402</v>
      </c>
      <c r="U4493" s="6" t="s">
        <v>44</v>
      </c>
      <c r="V4493" s="6" t="s">
        <v>5588</v>
      </c>
      <c r="W4493" s="7">
        <v>0</v>
      </c>
      <c r="X4493" s="7">
        <v>0.5</v>
      </c>
      <c r="Y4493" s="7">
        <v>0</v>
      </c>
      <c r="Z4493" s="7">
        <v>0</v>
      </c>
      <c r="AA4493" s="7">
        <v>0</v>
      </c>
      <c r="AB4493" s="7">
        <v>0</v>
      </c>
      <c r="AC4493" s="7">
        <v>0</v>
      </c>
      <c r="AD4493" s="7">
        <v>0</v>
      </c>
      <c r="AE4493">
        <v>4</v>
      </c>
      <c r="AF4493">
        <v>0</v>
      </c>
      <c r="AG4493">
        <v>0</v>
      </c>
      <c r="AH4493">
        <v>0</v>
      </c>
      <c r="AI4493">
        <v>0</v>
      </c>
      <c r="AJ4493">
        <v>2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</row>
    <row r="4494" spans="1:44" x14ac:dyDescent="0.25">
      <c r="A4494">
        <v>1569102</v>
      </c>
      <c r="B4494">
        <v>766567</v>
      </c>
      <c r="C4494">
        <v>21.4915628569943</v>
      </c>
      <c r="D4494">
        <v>38.701333444363598</v>
      </c>
      <c r="E4494" s="68" t="s">
        <v>1431</v>
      </c>
      <c r="F4494" s="8">
        <f>INDEX(Δεδομένα!$P:$P,MATCH('2020'!E4494,Δεδομένα!$O:$O,0))</f>
        <v>128</v>
      </c>
      <c r="G4494" s="6" t="s">
        <v>335</v>
      </c>
      <c r="H4494" s="2" t="str">
        <f>INDEX(Δεδομένα!B$1:B$51,MATCH('2020'!G4494,Δεδομένα!A$1:A$51,0))</f>
        <v>ΔΥΤΙΚΗΣ ΕΛΛΑΔΟΣ</v>
      </c>
      <c r="I4494" s="8">
        <f>INDEX(Δεδομένα!E$1:E$13,MATCH('2020'!H4494,Δεδομένα!D$1:D$13,0))</f>
        <v>7</v>
      </c>
      <c r="J4494" s="1">
        <v>44020</v>
      </c>
      <c r="K4494" s="6" t="s">
        <v>1666</v>
      </c>
      <c r="L4494" s="36" t="str">
        <f t="shared" si="280"/>
        <v>08/07/2020 11:10</v>
      </c>
      <c r="M4494" s="1">
        <v>44020</v>
      </c>
      <c r="N4494" s="6" t="s">
        <v>517</v>
      </c>
      <c r="O4494" s="36" t="str">
        <f t="shared" si="281"/>
        <v>08/07/2020 12:00</v>
      </c>
      <c r="P4494" s="46">
        <f t="shared" si="282"/>
        <v>3.4722222218988463E-2</v>
      </c>
      <c r="Q4494" s="48">
        <v>0</v>
      </c>
      <c r="R4494" s="47">
        <f t="shared" si="283"/>
        <v>49.999999995343387</v>
      </c>
      <c r="S4494" s="6" t="s">
        <v>44</v>
      </c>
      <c r="T4494" s="6" t="s">
        <v>1017</v>
      </c>
      <c r="U4494" s="6" t="s">
        <v>1018</v>
      </c>
      <c r="V4494" s="6" t="s">
        <v>5596</v>
      </c>
      <c r="W4494" s="7">
        <v>0</v>
      </c>
      <c r="X4494" s="7">
        <v>0</v>
      </c>
      <c r="Y4494" s="7">
        <v>0</v>
      </c>
      <c r="Z4494" s="7">
        <v>0.03</v>
      </c>
      <c r="AA4494" s="7">
        <v>0</v>
      </c>
      <c r="AB4494" s="7">
        <v>0</v>
      </c>
      <c r="AC4494" s="7">
        <v>0</v>
      </c>
      <c r="AD4494" s="7">
        <v>0</v>
      </c>
      <c r="AE4494">
        <v>2</v>
      </c>
      <c r="AF4494">
        <v>0</v>
      </c>
      <c r="AG4494">
        <v>0</v>
      </c>
      <c r="AH4494">
        <v>0</v>
      </c>
      <c r="AI4494">
        <v>0</v>
      </c>
      <c r="AJ4494">
        <v>1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</row>
    <row r="4495" spans="1:44" x14ac:dyDescent="0.25">
      <c r="A4495">
        <v>1570182</v>
      </c>
      <c r="B4495">
        <v>766755</v>
      </c>
      <c r="C4495">
        <v>22.726194381713899</v>
      </c>
      <c r="D4495">
        <v>37.488079071044901</v>
      </c>
      <c r="E4495" s="68" t="s">
        <v>1246</v>
      </c>
      <c r="F4495" s="8">
        <f>INDEX(Δεδομένα!$P:$P,MATCH('2020'!E4495,Δεδομένα!$O:$O,0))</f>
        <v>138</v>
      </c>
      <c r="G4495" s="6" t="s">
        <v>932</v>
      </c>
      <c r="H4495" s="2" t="str">
        <f>INDEX(Δεδομένα!B$1:B$51,MATCH('2020'!G4495,Δεδομένα!A$1:A$51,0))</f>
        <v>ΠΕΛΛΟΠΟΝΗΣΟΥ</v>
      </c>
      <c r="I4495" s="8">
        <f>INDEX(Δεδομένα!E$1:E$13,MATCH('2020'!H4495,Δεδομένα!D$1:D$13,0))</f>
        <v>8</v>
      </c>
      <c r="J4495" s="1">
        <v>44020</v>
      </c>
      <c r="K4495" s="6" t="s">
        <v>617</v>
      </c>
      <c r="L4495" s="36" t="str">
        <f t="shared" si="280"/>
        <v>08/07/2020 22:00</v>
      </c>
      <c r="M4495" s="1">
        <v>44020</v>
      </c>
      <c r="N4495" s="6" t="s">
        <v>2448</v>
      </c>
      <c r="O4495" s="36" t="str">
        <f t="shared" si="281"/>
        <v>08/07/2020 23:06</v>
      </c>
      <c r="P4495" s="46">
        <f t="shared" si="282"/>
        <v>4.5833333337213844E-2</v>
      </c>
      <c r="Q4495" s="48">
        <v>0</v>
      </c>
      <c r="R4495" s="47">
        <f t="shared" si="283"/>
        <v>66.000000005587935</v>
      </c>
      <c r="S4495" s="6" t="s">
        <v>44</v>
      </c>
      <c r="T4495" s="6" t="s">
        <v>1248</v>
      </c>
      <c r="U4495" s="6" t="s">
        <v>44</v>
      </c>
      <c r="V4495" s="6" t="s">
        <v>5609</v>
      </c>
      <c r="W4495" s="7">
        <v>0</v>
      </c>
      <c r="X4495" s="7">
        <v>0.04</v>
      </c>
      <c r="Y4495" s="7">
        <v>0</v>
      </c>
      <c r="Z4495" s="7">
        <v>0</v>
      </c>
      <c r="AA4495" s="7">
        <v>0</v>
      </c>
      <c r="AB4495" s="7">
        <v>0</v>
      </c>
      <c r="AC4495" s="7">
        <v>0</v>
      </c>
      <c r="AD4495" s="7">
        <v>0</v>
      </c>
      <c r="AE4495">
        <v>3</v>
      </c>
      <c r="AF4495">
        <v>0</v>
      </c>
      <c r="AG4495">
        <v>0</v>
      </c>
      <c r="AH4495">
        <v>0</v>
      </c>
      <c r="AI4495">
        <v>0</v>
      </c>
      <c r="AJ4495">
        <v>2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</row>
    <row r="4496" spans="1:44" x14ac:dyDescent="0.25">
      <c r="A4496">
        <v>1569149</v>
      </c>
      <c r="B4496">
        <v>766671</v>
      </c>
      <c r="C4496">
        <v>23.170154386702102</v>
      </c>
      <c r="D4496">
        <v>38.423141658609403</v>
      </c>
      <c r="E4496" s="68" t="s">
        <v>845</v>
      </c>
      <c r="F4496" s="8">
        <f>INDEX(Δεδομένα!$P:$P,MATCH('2020'!E4496,Δεδομένα!$O:$O,0))</f>
        <v>176</v>
      </c>
      <c r="G4496" s="6" t="s">
        <v>846</v>
      </c>
      <c r="H4496" s="2" t="str">
        <f>INDEX(Δεδομένα!B$1:B$51,MATCH('2020'!G4496,Δεδομένα!A$1:A$51,0))</f>
        <v>ΣΤΕΡΕΑΣ ΕΛΛΑΔΟΣ</v>
      </c>
      <c r="I4496" s="8">
        <f>INDEX(Δεδομένα!E$1:E$13,MATCH('2020'!H4496,Δεδομένα!D$1:D$13,0))</f>
        <v>9</v>
      </c>
      <c r="J4496" s="1">
        <v>44020</v>
      </c>
      <c r="K4496" s="6" t="s">
        <v>255</v>
      </c>
      <c r="L4496" s="36" t="str">
        <f t="shared" si="280"/>
        <v>08/07/2020 17:45</v>
      </c>
      <c r="M4496" s="1">
        <v>44020</v>
      </c>
      <c r="N4496" s="6" t="s">
        <v>751</v>
      </c>
      <c r="O4496" s="36" t="str">
        <f t="shared" si="281"/>
        <v>08/07/2020 19:55</v>
      </c>
      <c r="P4496" s="46">
        <f t="shared" si="282"/>
        <v>9.0277777773735579E-2</v>
      </c>
      <c r="Q4496" s="48">
        <v>0</v>
      </c>
      <c r="R4496" s="47">
        <f t="shared" si="283"/>
        <v>129.99999999417923</v>
      </c>
      <c r="S4496" s="6" t="s">
        <v>44</v>
      </c>
      <c r="T4496" s="6" t="s">
        <v>2554</v>
      </c>
      <c r="U4496" s="6" t="s">
        <v>3344</v>
      </c>
      <c r="V4496" s="6" t="s">
        <v>713</v>
      </c>
      <c r="W4496" s="7">
        <v>0</v>
      </c>
      <c r="X4496" s="7">
        <v>0</v>
      </c>
      <c r="Y4496" s="7">
        <v>0</v>
      </c>
      <c r="Z4496" s="7">
        <v>3</v>
      </c>
      <c r="AA4496" s="7">
        <v>0</v>
      </c>
      <c r="AB4496" s="7">
        <v>0</v>
      </c>
      <c r="AC4496" s="7">
        <v>0</v>
      </c>
      <c r="AD4496" s="7">
        <v>0</v>
      </c>
      <c r="AE4496">
        <v>7</v>
      </c>
      <c r="AF4496">
        <v>0</v>
      </c>
      <c r="AG4496">
        <v>0</v>
      </c>
      <c r="AH4496">
        <v>0</v>
      </c>
      <c r="AI4496">
        <v>0</v>
      </c>
      <c r="AJ4496">
        <v>3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</row>
    <row r="4497" spans="1:44" x14ac:dyDescent="0.25">
      <c r="A4497">
        <v>1616390</v>
      </c>
      <c r="B4497">
        <v>766751</v>
      </c>
      <c r="C4497">
        <v>26.875374387758001</v>
      </c>
      <c r="D4497">
        <v>37.122057103603197</v>
      </c>
      <c r="E4497" s="68" t="s">
        <v>1006</v>
      </c>
      <c r="F4497" s="8">
        <f>INDEX(Δεδομένα!$P:$P,MATCH('2020'!E4497,Δεδομένα!$O:$O,0))</f>
        <v>241</v>
      </c>
      <c r="G4497" s="6" t="s">
        <v>1007</v>
      </c>
      <c r="H4497" s="2" t="str">
        <f>INDEX(Δεδομένα!B$1:B$51,MATCH('2020'!G4497,Δεδομένα!A$1:A$51,0))</f>
        <v>ΝΟΤΙΟΥ ΑΙΓΑΙΟΥ</v>
      </c>
      <c r="I4497" s="8">
        <f>INDEX(Δεδομένα!E$1:E$13,MATCH('2020'!H4497,Δεδομένα!D$1:D$13,0))</f>
        <v>10</v>
      </c>
      <c r="J4497" s="1">
        <v>44020</v>
      </c>
      <c r="K4497" s="6" t="s">
        <v>617</v>
      </c>
      <c r="L4497" s="36" t="str">
        <f t="shared" si="280"/>
        <v>08/07/2020 22:00</v>
      </c>
      <c r="M4497" s="1">
        <v>44021</v>
      </c>
      <c r="N4497" s="6" t="s">
        <v>459</v>
      </c>
      <c r="O4497" s="36" t="str">
        <f t="shared" si="281"/>
        <v>09/07/2020 15:04</v>
      </c>
      <c r="P4497" s="46">
        <f t="shared" si="282"/>
        <v>0.711111111115315</v>
      </c>
      <c r="Q4497" s="48">
        <v>0</v>
      </c>
      <c r="R4497" s="47">
        <f t="shared" si="283"/>
        <v>1024.0000000060536</v>
      </c>
      <c r="S4497" s="6" t="s">
        <v>44</v>
      </c>
      <c r="T4497" s="6" t="s">
        <v>5578</v>
      </c>
      <c r="U4497" s="6" t="s">
        <v>73</v>
      </c>
      <c r="V4497" s="6" t="s">
        <v>4279</v>
      </c>
      <c r="W4497" s="7">
        <v>0</v>
      </c>
      <c r="X4497" s="7">
        <v>0</v>
      </c>
      <c r="Y4497" s="7">
        <v>0</v>
      </c>
      <c r="Z4497" s="7">
        <v>0</v>
      </c>
      <c r="AA4497" s="7">
        <v>0</v>
      </c>
      <c r="AB4497" s="7">
        <v>0</v>
      </c>
      <c r="AC4497" s="7">
        <v>0</v>
      </c>
      <c r="AD4497" s="7">
        <v>1</v>
      </c>
      <c r="AE4497">
        <v>1</v>
      </c>
      <c r="AF4497">
        <v>0</v>
      </c>
      <c r="AG4497">
        <v>1</v>
      </c>
      <c r="AH4497">
        <v>0</v>
      </c>
      <c r="AI4497">
        <v>1</v>
      </c>
      <c r="AJ4497">
        <v>1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</row>
    <row r="4498" spans="1:44" x14ac:dyDescent="0.25">
      <c r="A4498">
        <v>1569057</v>
      </c>
      <c r="B4498">
        <v>766615</v>
      </c>
      <c r="C4498">
        <v>26.435102091390402</v>
      </c>
      <c r="D4498">
        <v>41.374056094575998</v>
      </c>
      <c r="E4498" s="68" t="s">
        <v>856</v>
      </c>
      <c r="F4498" s="8">
        <f>INDEX(Δεδομένα!$P:$P,MATCH('2020'!E4498,Δεδομένα!$O:$O,0))</f>
        <v>37</v>
      </c>
      <c r="G4498" s="6" t="s">
        <v>148</v>
      </c>
      <c r="H4498" s="2" t="str">
        <f>INDEX(Δεδομένα!B$1:B$51,MATCH('2020'!G4498,Δεδομένα!A$1:A$51,0))</f>
        <v>ΑΝΑΤΟΛΙΚΗΣ ΜΑΚΕΔΟΝΙΑΣ ΚΑΙ ΘΡΑΚΗΣ</v>
      </c>
      <c r="I4498" s="8">
        <f>INDEX(Δεδομένα!E$1:E$13,MATCH('2020'!H4498,Δεδομένα!D$1:D$13,0))</f>
        <v>2</v>
      </c>
      <c r="J4498" s="1">
        <v>44020</v>
      </c>
      <c r="K4498" s="6" t="s">
        <v>1669</v>
      </c>
      <c r="L4498" s="36" t="str">
        <f t="shared" si="280"/>
        <v>08/07/2020 13:27</v>
      </c>
      <c r="M4498" s="1">
        <v>44020</v>
      </c>
      <c r="N4498" s="6" t="s">
        <v>2435</v>
      </c>
      <c r="O4498" s="36" t="str">
        <f t="shared" si="281"/>
        <v>08/07/2020 15:59</v>
      </c>
      <c r="P4498" s="46">
        <f t="shared" si="282"/>
        <v>0.1055555555576575</v>
      </c>
      <c r="Q4498" s="48">
        <v>0</v>
      </c>
      <c r="R4498" s="47">
        <f t="shared" si="283"/>
        <v>152.0000000030268</v>
      </c>
      <c r="S4498" s="6" t="s">
        <v>44</v>
      </c>
      <c r="T4498" s="6" t="s">
        <v>859</v>
      </c>
      <c r="U4498" s="6" t="s">
        <v>44</v>
      </c>
      <c r="V4498" s="6" t="s">
        <v>5601</v>
      </c>
      <c r="W4498" s="7">
        <v>0</v>
      </c>
      <c r="X4498" s="7">
        <v>0</v>
      </c>
      <c r="Y4498" s="7">
        <v>0</v>
      </c>
      <c r="Z4498" s="7">
        <v>0</v>
      </c>
      <c r="AA4498" s="7">
        <v>2</v>
      </c>
      <c r="AB4498" s="7">
        <v>0.5</v>
      </c>
      <c r="AC4498" s="7">
        <v>30</v>
      </c>
      <c r="AD4498" s="7">
        <v>0</v>
      </c>
      <c r="AE4498">
        <v>4</v>
      </c>
      <c r="AF4498">
        <v>0</v>
      </c>
      <c r="AG4498">
        <v>0</v>
      </c>
      <c r="AH4498">
        <v>0</v>
      </c>
      <c r="AI4498">
        <v>0</v>
      </c>
      <c r="AJ4498">
        <v>2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</row>
    <row r="4499" spans="1:44" x14ac:dyDescent="0.25">
      <c r="A4499">
        <v>1568923</v>
      </c>
      <c r="B4499">
        <v>766697</v>
      </c>
      <c r="C4499">
        <v>25.890425708915298</v>
      </c>
      <c r="D4499">
        <v>40.899972405360899</v>
      </c>
      <c r="E4499" s="68" t="s">
        <v>147</v>
      </c>
      <c r="F4499" s="8">
        <f>INDEX(Δεδομένα!$P:$P,MATCH('2020'!E4499,Δεδομένα!$O:$O,0))</f>
        <v>33</v>
      </c>
      <c r="G4499" s="6" t="s">
        <v>148</v>
      </c>
      <c r="H4499" s="2" t="str">
        <f>INDEX(Δεδομένα!B$1:B$51,MATCH('2020'!G4499,Δεδομένα!A$1:A$51,0))</f>
        <v>ΑΝΑΤΟΛΙΚΗΣ ΜΑΚΕΔΟΝΙΑΣ ΚΑΙ ΘΡΑΚΗΣ</v>
      </c>
      <c r="I4499" s="8">
        <f>INDEX(Δεδομένα!E$1:E$13,MATCH('2020'!H4499,Δεδομένα!D$1:D$13,0))</f>
        <v>2</v>
      </c>
      <c r="J4499" s="1">
        <v>44020</v>
      </c>
      <c r="K4499" s="6" t="s">
        <v>513</v>
      </c>
      <c r="L4499" s="36" t="str">
        <f t="shared" si="280"/>
        <v>08/07/2020 19:25</v>
      </c>
      <c r="M4499" s="1">
        <v>44020</v>
      </c>
      <c r="N4499" s="6" t="s">
        <v>352</v>
      </c>
      <c r="O4499" s="36" t="str">
        <f t="shared" si="281"/>
        <v>08/07/2020 20:05</v>
      </c>
      <c r="P4499" s="46">
        <f t="shared" si="282"/>
        <v>2.7777777773735579E-2</v>
      </c>
      <c r="Q4499" s="48">
        <v>0</v>
      </c>
      <c r="R4499" s="47">
        <f t="shared" si="283"/>
        <v>39.999999994179234</v>
      </c>
      <c r="S4499" s="6" t="s">
        <v>44</v>
      </c>
      <c r="T4499" s="6" t="s">
        <v>150</v>
      </c>
      <c r="U4499" s="6" t="s">
        <v>44</v>
      </c>
      <c r="V4499" s="6" t="s">
        <v>5607</v>
      </c>
      <c r="W4499" s="7">
        <v>0</v>
      </c>
      <c r="X4499" s="7">
        <v>0</v>
      </c>
      <c r="Y4499" s="7">
        <v>0</v>
      </c>
      <c r="Z4499" s="7">
        <v>0</v>
      </c>
      <c r="AA4499" s="7">
        <v>0</v>
      </c>
      <c r="AB4499" s="7">
        <v>0</v>
      </c>
      <c r="AC4499" s="7">
        <v>0</v>
      </c>
      <c r="AD4499" s="7">
        <v>0.5</v>
      </c>
      <c r="AE4499">
        <v>3</v>
      </c>
      <c r="AF4499">
        <v>0</v>
      </c>
      <c r="AG4499">
        <v>0</v>
      </c>
      <c r="AH4499">
        <v>0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</row>
    <row r="4500" spans="1:44" x14ac:dyDescent="0.25">
      <c r="A4500">
        <v>1572045</v>
      </c>
      <c r="B4500">
        <v>766636</v>
      </c>
      <c r="C4500">
        <v>21.283320380677601</v>
      </c>
      <c r="D4500">
        <v>37.830632360622303</v>
      </c>
      <c r="E4500" s="68" t="s">
        <v>925</v>
      </c>
      <c r="F4500" s="8">
        <f>INDEX(Δεδομένα!$P:$P,MATCH('2020'!E4500,Δεδομένα!$O:$O,0))</f>
        <v>135</v>
      </c>
      <c r="G4500" s="6" t="s">
        <v>357</v>
      </c>
      <c r="H4500" s="2" t="str">
        <f>INDEX(Δεδομένα!B$1:B$51,MATCH('2020'!G4500,Δεδομένα!A$1:A$51,0))</f>
        <v>ΔΥΤΙΚΗΣ ΕΛΛΑΔΟΣ</v>
      </c>
      <c r="I4500" s="8">
        <f>INDEX(Δεδομένα!E$1:E$13,MATCH('2020'!H4500,Δεδομένα!D$1:D$13,0))</f>
        <v>7</v>
      </c>
      <c r="J4500" s="1">
        <v>44020</v>
      </c>
      <c r="K4500" s="6" t="s">
        <v>1561</v>
      </c>
      <c r="L4500" s="36" t="str">
        <f t="shared" si="280"/>
        <v>08/07/2020 14:51</v>
      </c>
      <c r="M4500" s="1">
        <v>44020</v>
      </c>
      <c r="N4500" s="6" t="s">
        <v>581</v>
      </c>
      <c r="O4500" s="36" t="str">
        <f t="shared" si="281"/>
        <v>08/07/2020 15:40</v>
      </c>
      <c r="P4500" s="46">
        <f t="shared" si="282"/>
        <v>3.4027777779556345E-2</v>
      </c>
      <c r="Q4500" s="48">
        <v>0</v>
      </c>
      <c r="R4500" s="47">
        <f t="shared" si="283"/>
        <v>49.000000002561137</v>
      </c>
      <c r="S4500" s="6" t="s">
        <v>44</v>
      </c>
      <c r="T4500" s="6" t="s">
        <v>1565</v>
      </c>
      <c r="U4500" s="6" t="s">
        <v>44</v>
      </c>
      <c r="V4500" s="6" t="s">
        <v>1696</v>
      </c>
      <c r="W4500" s="7">
        <v>0</v>
      </c>
      <c r="X4500" s="7">
        <v>0</v>
      </c>
      <c r="Y4500" s="7">
        <v>0</v>
      </c>
      <c r="Z4500" s="7">
        <v>0</v>
      </c>
      <c r="AA4500" s="7">
        <v>0.3</v>
      </c>
      <c r="AB4500" s="7">
        <v>0</v>
      </c>
      <c r="AC4500" s="7">
        <v>0</v>
      </c>
      <c r="AD4500" s="7">
        <v>0</v>
      </c>
      <c r="AE4500">
        <v>3</v>
      </c>
      <c r="AF4500">
        <v>0</v>
      </c>
      <c r="AG4500">
        <v>0</v>
      </c>
      <c r="AH4500">
        <v>0</v>
      </c>
      <c r="AI4500">
        <v>0</v>
      </c>
      <c r="AJ4500">
        <v>1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</row>
    <row r="4501" spans="1:44" x14ac:dyDescent="0.25">
      <c r="A4501">
        <v>1568930</v>
      </c>
      <c r="B4501">
        <v>766725</v>
      </c>
      <c r="C4501">
        <v>22.564447342561401</v>
      </c>
      <c r="D4501">
        <v>40.6247442665561</v>
      </c>
      <c r="E4501" s="68" t="s">
        <v>1880</v>
      </c>
      <c r="F4501" s="8">
        <f>INDEX(Δεδομένα!$P:$P,MATCH('2020'!E4501,Δεδομένα!$O:$O,0))</f>
        <v>66</v>
      </c>
      <c r="G4501" s="6" t="s">
        <v>238</v>
      </c>
      <c r="H4501" s="2" t="str">
        <f>INDEX(Δεδομένα!B$1:B$51,MATCH('2020'!G4501,Δεδομένα!A$1:A$51,0))</f>
        <v>ΚΕΝΤΡΙΚΗΣ ΜΑΚΕΔΟΝΙΑΣ</v>
      </c>
      <c r="I4501" s="8">
        <f>INDEX(Δεδομένα!E$1:E$13,MATCH('2020'!H4501,Δεδομένα!D$1:D$13,0))</f>
        <v>3</v>
      </c>
      <c r="J4501" s="1">
        <v>44020</v>
      </c>
      <c r="K4501" s="6" t="s">
        <v>825</v>
      </c>
      <c r="L4501" s="36" t="str">
        <f t="shared" si="280"/>
        <v>08/07/2020 20:30</v>
      </c>
      <c r="M4501" s="1">
        <v>44020</v>
      </c>
      <c r="N4501" s="6" t="s">
        <v>740</v>
      </c>
      <c r="O4501" s="36" t="str">
        <f t="shared" si="281"/>
        <v>08/07/2020 21:35</v>
      </c>
      <c r="P4501" s="46">
        <f t="shared" si="282"/>
        <v>4.5138888890505768E-2</v>
      </c>
      <c r="Q4501" s="48">
        <v>0</v>
      </c>
      <c r="R4501" s="47">
        <f t="shared" si="283"/>
        <v>65.000000002328306</v>
      </c>
      <c r="S4501" s="6" t="s">
        <v>44</v>
      </c>
      <c r="T4501" s="6" t="s">
        <v>1966</v>
      </c>
      <c r="U4501" s="6" t="s">
        <v>44</v>
      </c>
      <c r="V4501" s="6" t="s">
        <v>2025</v>
      </c>
      <c r="W4501" s="7">
        <v>0</v>
      </c>
      <c r="X4501" s="7">
        <v>0</v>
      </c>
      <c r="Y4501" s="7">
        <v>0</v>
      </c>
      <c r="Z4501" s="7">
        <v>0</v>
      </c>
      <c r="AA4501" s="7">
        <v>1</v>
      </c>
      <c r="AB4501" s="7">
        <v>0</v>
      </c>
      <c r="AC4501" s="7">
        <v>0</v>
      </c>
      <c r="AD4501" s="7">
        <v>0</v>
      </c>
      <c r="AE4501">
        <v>2</v>
      </c>
      <c r="AF4501">
        <v>0</v>
      </c>
      <c r="AG4501">
        <v>0</v>
      </c>
      <c r="AH4501">
        <v>0</v>
      </c>
      <c r="AI4501">
        <v>0</v>
      </c>
      <c r="AJ4501">
        <v>1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</row>
    <row r="4502" spans="1:44" x14ac:dyDescent="0.25">
      <c r="A4502">
        <v>1569859</v>
      </c>
      <c r="B4502">
        <v>766494</v>
      </c>
      <c r="C4502">
        <v>22.836214363035001</v>
      </c>
      <c r="D4502">
        <v>40.704795959395398</v>
      </c>
      <c r="E4502" s="68" t="s">
        <v>175</v>
      </c>
      <c r="F4502" s="8">
        <f>INDEX(Δεδομένα!$P:$P,MATCH('2020'!E4502,Δεδομένα!$O:$O,0))</f>
        <v>44</v>
      </c>
      <c r="G4502" s="6" t="s">
        <v>170</v>
      </c>
      <c r="H4502" s="2" t="str">
        <f>INDEX(Δεδομένα!B$1:B$51,MATCH('2020'!G4502,Δεδομένα!A$1:A$51,0))</f>
        <v>ΚΕΝΤΡΙΚΗΣ ΜΑΚΕΔΟΝΙΑΣ</v>
      </c>
      <c r="I4502" s="8">
        <f>INDEX(Δεδομένα!E$1:E$13,MATCH('2020'!H4502,Δεδομένα!D$1:D$13,0))</f>
        <v>3</v>
      </c>
      <c r="J4502" s="1">
        <v>44020</v>
      </c>
      <c r="K4502" s="6" t="s">
        <v>5595</v>
      </c>
      <c r="L4502" s="36" t="str">
        <f t="shared" si="280"/>
        <v>08/07/2020 04:08</v>
      </c>
      <c r="M4502" s="1">
        <v>44020</v>
      </c>
      <c r="N4502" s="6" t="s">
        <v>4791</v>
      </c>
      <c r="O4502" s="36" t="str">
        <f t="shared" si="281"/>
        <v>08/07/2020 05:45</v>
      </c>
      <c r="P4502" s="46">
        <f t="shared" si="282"/>
        <v>6.7361111112404615E-2</v>
      </c>
      <c r="Q4502" s="48">
        <v>0</v>
      </c>
      <c r="R4502" s="47">
        <f t="shared" si="283"/>
        <v>97.000000001862645</v>
      </c>
      <c r="S4502" s="6" t="s">
        <v>44</v>
      </c>
      <c r="T4502" s="6" t="s">
        <v>178</v>
      </c>
      <c r="U4502" s="6" t="s">
        <v>44</v>
      </c>
      <c r="V4502" s="6" t="s">
        <v>3165</v>
      </c>
      <c r="W4502" s="7">
        <v>0</v>
      </c>
      <c r="X4502" s="7">
        <v>0</v>
      </c>
      <c r="Y4502" s="7">
        <v>0</v>
      </c>
      <c r="Z4502" s="7">
        <v>3</v>
      </c>
      <c r="AA4502" s="7">
        <v>1</v>
      </c>
      <c r="AB4502" s="7">
        <v>4</v>
      </c>
      <c r="AC4502" s="7">
        <v>0</v>
      </c>
      <c r="AD4502" s="7">
        <v>0</v>
      </c>
      <c r="AE4502">
        <v>5</v>
      </c>
      <c r="AF4502">
        <v>0</v>
      </c>
      <c r="AG4502">
        <v>0</v>
      </c>
      <c r="AH4502">
        <v>0</v>
      </c>
      <c r="AI4502">
        <v>0</v>
      </c>
      <c r="AJ4502">
        <v>2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</row>
    <row r="4503" spans="1:44" x14ac:dyDescent="0.25">
      <c r="A4503">
        <v>1568931</v>
      </c>
      <c r="B4503">
        <v>766628</v>
      </c>
      <c r="C4503">
        <v>24.148618333555</v>
      </c>
      <c r="D4503">
        <v>40.913378579093497</v>
      </c>
      <c r="E4503" s="68" t="s">
        <v>76</v>
      </c>
      <c r="F4503" s="8">
        <f>INDEX(Δεδομένα!$P:$P,MATCH('2020'!E4503,Δεδομένα!$O:$O,0))</f>
        <v>25</v>
      </c>
      <c r="G4503" s="6" t="s">
        <v>77</v>
      </c>
      <c r="H4503" s="2" t="str">
        <f>INDEX(Δεδομένα!B$1:B$51,MATCH('2020'!G4503,Δεδομένα!A$1:A$51,0))</f>
        <v>ΑΝΑΤΟΛΙΚΗΣ ΜΑΚΕΔΟΝΙΑΣ ΚΑΙ ΘΡΑΚΗΣ</v>
      </c>
      <c r="I4503" s="8">
        <f>INDEX(Δεδομένα!E$1:E$13,MATCH('2020'!H4503,Δεδομένα!D$1:D$13,0))</f>
        <v>2</v>
      </c>
      <c r="J4503" s="1">
        <v>44020</v>
      </c>
      <c r="K4503" s="6" t="s">
        <v>463</v>
      </c>
      <c r="L4503" s="36" t="str">
        <f t="shared" si="280"/>
        <v>08/07/2020 14:24</v>
      </c>
      <c r="M4503" s="1">
        <v>44020</v>
      </c>
      <c r="N4503" s="6" t="s">
        <v>586</v>
      </c>
      <c r="O4503" s="36" t="str">
        <f t="shared" si="281"/>
        <v>08/07/2020 16:05</v>
      </c>
      <c r="P4503" s="46">
        <f t="shared" si="282"/>
        <v>7.013888889196096E-2</v>
      </c>
      <c r="Q4503" s="48">
        <v>0</v>
      </c>
      <c r="R4503" s="47">
        <f t="shared" si="283"/>
        <v>101.00000000442378</v>
      </c>
      <c r="S4503" s="6" t="s">
        <v>44</v>
      </c>
      <c r="T4503" s="6" t="s">
        <v>80</v>
      </c>
      <c r="U4503" s="6" t="s">
        <v>44</v>
      </c>
      <c r="V4503" s="6" t="s">
        <v>3537</v>
      </c>
      <c r="W4503" s="7">
        <v>0.01</v>
      </c>
      <c r="X4503" s="7">
        <v>0</v>
      </c>
      <c r="Y4503" s="7">
        <v>0</v>
      </c>
      <c r="Z4503" s="7">
        <v>0</v>
      </c>
      <c r="AA4503" s="7">
        <v>0</v>
      </c>
      <c r="AB4503" s="7">
        <v>0</v>
      </c>
      <c r="AC4503" s="7">
        <v>0</v>
      </c>
      <c r="AD4503" s="7">
        <v>0</v>
      </c>
      <c r="AE4503">
        <v>2</v>
      </c>
      <c r="AF4503">
        <v>0</v>
      </c>
      <c r="AG4503">
        <v>1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</row>
    <row r="4504" spans="1:44" x14ac:dyDescent="0.25">
      <c r="A4504">
        <v>1569884</v>
      </c>
      <c r="B4504">
        <v>766612</v>
      </c>
      <c r="C4504">
        <v>21.3303623199463</v>
      </c>
      <c r="D4504">
        <v>40.478492736816399</v>
      </c>
      <c r="E4504" s="68" t="s">
        <v>1062</v>
      </c>
      <c r="F4504" s="8">
        <f>INDEX(Δεδομένα!$P:$P,MATCH('2020'!E4504,Δεδομένα!$O:$O,0))</f>
        <v>77</v>
      </c>
      <c r="G4504" s="6" t="s">
        <v>1063</v>
      </c>
      <c r="H4504" s="2" t="str">
        <f>INDEX(Δεδομένα!B$1:B$51,MATCH('2020'!G4504,Δεδομένα!A$1:A$51,0))</f>
        <v>ΔΥΤΙΚΗΣ ΜΑΚΕΔΟΝΙΑΣ</v>
      </c>
      <c r="I4504" s="8">
        <f>INDEX(Δεδομένα!E$1:E$13,MATCH('2020'!H4504,Δεδομένα!D$1:D$13,0))</f>
        <v>4</v>
      </c>
      <c r="J4504" s="1">
        <v>44020</v>
      </c>
      <c r="K4504" s="6" t="s">
        <v>829</v>
      </c>
      <c r="L4504" s="36" t="str">
        <f t="shared" si="280"/>
        <v>08/07/2020 13:19</v>
      </c>
      <c r="M4504" s="1">
        <v>44020</v>
      </c>
      <c r="N4504" s="6" t="s">
        <v>702</v>
      </c>
      <c r="O4504" s="36" t="str">
        <f t="shared" si="281"/>
        <v>08/07/2020 14:23</v>
      </c>
      <c r="P4504" s="46">
        <f t="shared" si="282"/>
        <v>4.444444445107365E-2</v>
      </c>
      <c r="Q4504" s="48">
        <v>0</v>
      </c>
      <c r="R4504" s="47">
        <f t="shared" si="283"/>
        <v>64.000000009546056</v>
      </c>
      <c r="S4504" s="6" t="s">
        <v>44</v>
      </c>
      <c r="T4504" s="6" t="s">
        <v>1261</v>
      </c>
      <c r="U4504" s="6" t="s">
        <v>73</v>
      </c>
      <c r="V4504" s="6" t="s">
        <v>3850</v>
      </c>
      <c r="W4504" s="7">
        <v>0</v>
      </c>
      <c r="X4504" s="7">
        <v>0</v>
      </c>
      <c r="Y4504" s="7">
        <v>0</v>
      </c>
      <c r="Z4504" s="7">
        <v>0.3</v>
      </c>
      <c r="AA4504" s="7">
        <v>0</v>
      </c>
      <c r="AB4504" s="7">
        <v>0</v>
      </c>
      <c r="AC4504" s="7">
        <v>0</v>
      </c>
      <c r="AD4504" s="7">
        <v>0</v>
      </c>
      <c r="AE4504">
        <v>2</v>
      </c>
      <c r="AF4504">
        <v>0</v>
      </c>
      <c r="AG4504">
        <v>0</v>
      </c>
      <c r="AH4504">
        <v>0</v>
      </c>
      <c r="AI4504">
        <v>0</v>
      </c>
      <c r="AJ4504">
        <v>1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</row>
    <row r="4505" spans="1:44" x14ac:dyDescent="0.25">
      <c r="A4505">
        <v>1569026</v>
      </c>
      <c r="B4505">
        <v>766666</v>
      </c>
      <c r="C4505">
        <v>21.670520617647899</v>
      </c>
      <c r="D4505">
        <v>40.4955405052158</v>
      </c>
      <c r="E4505" s="68" t="s">
        <v>1028</v>
      </c>
      <c r="F4505" s="8">
        <f>INDEX(Δεδομένα!$P:$P,MATCH('2020'!E4505,Δεδομένα!$O:$O,0))</f>
        <v>73</v>
      </c>
      <c r="G4505" s="6" t="s">
        <v>246</v>
      </c>
      <c r="H4505" s="2" t="str">
        <f>INDEX(Δεδομένα!B$1:B$51,MATCH('2020'!G4505,Δεδομένα!A$1:A$51,0))</f>
        <v>ΔΥΤΙΚΗΣ ΜΑΚΕΔΟΝΙΑΣ</v>
      </c>
      <c r="I4505" s="8">
        <f>INDEX(Δεδομένα!E$1:E$13,MATCH('2020'!H4505,Δεδομένα!D$1:D$13,0))</f>
        <v>4</v>
      </c>
      <c r="J4505" s="1">
        <v>44020</v>
      </c>
      <c r="K4505" s="6" t="s">
        <v>231</v>
      </c>
      <c r="L4505" s="36" t="str">
        <f t="shared" si="280"/>
        <v>08/07/2020 17:20</v>
      </c>
      <c r="M4505" s="1">
        <v>44020</v>
      </c>
      <c r="N4505" s="6" t="s">
        <v>1519</v>
      </c>
      <c r="O4505" s="36" t="str">
        <f t="shared" si="281"/>
        <v>08/07/2020 17:28</v>
      </c>
      <c r="P4505" s="46">
        <f t="shared" si="282"/>
        <v>5.5555555591126904E-3</v>
      </c>
      <c r="Q4505" s="48">
        <v>0</v>
      </c>
      <c r="R4505" s="47">
        <f t="shared" si="283"/>
        <v>8.0000000051222742</v>
      </c>
      <c r="S4505" s="6" t="s">
        <v>44</v>
      </c>
      <c r="T4505" s="6" t="s">
        <v>1031</v>
      </c>
      <c r="U4505" s="6" t="s">
        <v>44</v>
      </c>
      <c r="V4505" s="6" t="s">
        <v>5603</v>
      </c>
      <c r="W4505" s="7">
        <v>0</v>
      </c>
      <c r="X4505" s="7">
        <v>0</v>
      </c>
      <c r="Y4505" s="7">
        <v>0</v>
      </c>
      <c r="Z4505" s="7">
        <v>0</v>
      </c>
      <c r="AA4505" s="7">
        <v>0</v>
      </c>
      <c r="AB4505" s="7">
        <v>0.1</v>
      </c>
      <c r="AC4505" s="7">
        <v>0</v>
      </c>
      <c r="AD4505" s="7">
        <v>0</v>
      </c>
      <c r="AE4505">
        <v>2</v>
      </c>
      <c r="AF4505">
        <v>0</v>
      </c>
      <c r="AG4505">
        <v>0</v>
      </c>
      <c r="AH4505">
        <v>0</v>
      </c>
      <c r="AI4505">
        <v>0</v>
      </c>
      <c r="AJ4505">
        <v>1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</row>
    <row r="4506" spans="1:44" x14ac:dyDescent="0.25">
      <c r="A4506">
        <v>1586308</v>
      </c>
      <c r="B4506">
        <v>766762</v>
      </c>
      <c r="C4506">
        <v>22.800486447404801</v>
      </c>
      <c r="D4506">
        <v>37.920411657843403</v>
      </c>
      <c r="E4506" s="68" t="s">
        <v>810</v>
      </c>
      <c r="F4506" s="8">
        <f>INDEX(Δεδομένα!$P:$P,MATCH('2020'!E4506,Δεδομένα!$O:$O,0))</f>
        <v>157</v>
      </c>
      <c r="G4506" s="6" t="s">
        <v>391</v>
      </c>
      <c r="H4506" s="2" t="str">
        <f>INDEX(Δεδομένα!B$1:B$51,MATCH('2020'!G4506,Δεδομένα!A$1:A$51,0))</f>
        <v>ΠΕΛΛΟΠΟΝΗΣΟΥ</v>
      </c>
      <c r="I4506" s="8">
        <f>INDEX(Δεδομένα!E$1:E$13,MATCH('2020'!H4506,Δεδομένα!D$1:D$13,0))</f>
        <v>8</v>
      </c>
      <c r="J4506" s="1">
        <v>44020</v>
      </c>
      <c r="K4506" s="6" t="s">
        <v>3888</v>
      </c>
      <c r="L4506" s="36" t="str">
        <f t="shared" si="280"/>
        <v>08/07/2020 22:27</v>
      </c>
      <c r="M4506" s="1">
        <v>44020</v>
      </c>
      <c r="N4506" s="6" t="s">
        <v>5610</v>
      </c>
      <c r="O4506" s="36" t="str">
        <f t="shared" si="281"/>
        <v>08/07/2020 23:29</v>
      </c>
      <c r="P4506" s="46">
        <f t="shared" si="282"/>
        <v>4.3055555557657499E-2</v>
      </c>
      <c r="Q4506" s="48">
        <v>0</v>
      </c>
      <c r="R4506" s="47">
        <f t="shared" si="283"/>
        <v>62.000000003026798</v>
      </c>
      <c r="S4506" s="6" t="s">
        <v>44</v>
      </c>
      <c r="T4506" s="6" t="s">
        <v>812</v>
      </c>
      <c r="U4506" s="6" t="s">
        <v>44</v>
      </c>
      <c r="V4506" s="6" t="s">
        <v>1908</v>
      </c>
      <c r="W4506" s="7">
        <v>0</v>
      </c>
      <c r="X4506" s="7">
        <v>0</v>
      </c>
      <c r="Y4506" s="7">
        <v>0</v>
      </c>
      <c r="Z4506" s="7">
        <v>0.01</v>
      </c>
      <c r="AA4506" s="7">
        <v>0</v>
      </c>
      <c r="AB4506" s="7">
        <v>0</v>
      </c>
      <c r="AC4506" s="7">
        <v>0</v>
      </c>
      <c r="AD4506" s="7">
        <v>0</v>
      </c>
      <c r="AE4506">
        <v>2</v>
      </c>
      <c r="AF4506">
        <v>0</v>
      </c>
      <c r="AG4506">
        <v>0</v>
      </c>
      <c r="AH4506">
        <v>0</v>
      </c>
      <c r="AI4506">
        <v>0</v>
      </c>
      <c r="AJ4506">
        <v>1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</row>
    <row r="4507" spans="1:44" x14ac:dyDescent="0.25">
      <c r="A4507">
        <v>1609440</v>
      </c>
      <c r="B4507">
        <v>766566</v>
      </c>
      <c r="C4507">
        <v>26.5003527845424</v>
      </c>
      <c r="D4507">
        <v>39.13294380512</v>
      </c>
      <c r="E4507" s="68" t="s">
        <v>494</v>
      </c>
      <c r="F4507" s="8">
        <f>INDEX(Δεδομένα!$P:$P,MATCH('2020'!E4507,Δεδομένα!$O:$O,0))</f>
        <v>196</v>
      </c>
      <c r="G4507" s="6" t="s">
        <v>495</v>
      </c>
      <c r="H4507" s="2" t="str">
        <f>INDEX(Δεδομένα!B$1:B$51,MATCH('2020'!G4507,Δεδομένα!A$1:A$51,0))</f>
        <v>ΒΟΡΕΙΟΥ ΑΙΓΑΙΟΥ</v>
      </c>
      <c r="I4507" s="8">
        <f>INDEX(Δεδομένα!E$1:E$13,MATCH('2020'!H4507,Δεδομένα!D$1:D$13,0))</f>
        <v>11</v>
      </c>
      <c r="J4507" s="1">
        <v>44020</v>
      </c>
      <c r="K4507" s="6" t="s">
        <v>1666</v>
      </c>
      <c r="L4507" s="36" t="str">
        <f t="shared" si="280"/>
        <v>08/07/2020 11:10</v>
      </c>
      <c r="M4507" s="1">
        <v>44020</v>
      </c>
      <c r="N4507" s="6" t="s">
        <v>811</v>
      </c>
      <c r="O4507" s="36" t="str">
        <f t="shared" si="281"/>
        <v>08/07/2020 13:07</v>
      </c>
      <c r="P4507" s="46">
        <f t="shared" si="282"/>
        <v>8.1249999995634425E-2</v>
      </c>
      <c r="Q4507" s="48">
        <v>0</v>
      </c>
      <c r="R4507" s="47">
        <f t="shared" si="283"/>
        <v>116.99999999371357</v>
      </c>
      <c r="S4507" s="6" t="s">
        <v>44</v>
      </c>
      <c r="T4507" s="6" t="s">
        <v>499</v>
      </c>
      <c r="U4507" s="6" t="s">
        <v>500</v>
      </c>
      <c r="V4507" s="6" t="s">
        <v>500</v>
      </c>
      <c r="W4507" s="7">
        <v>0</v>
      </c>
      <c r="X4507" s="7">
        <v>0</v>
      </c>
      <c r="Y4507" s="7">
        <v>0</v>
      </c>
      <c r="Z4507" s="7">
        <v>0</v>
      </c>
      <c r="AA4507" s="7">
        <v>0</v>
      </c>
      <c r="AB4507" s="7">
        <v>2.2000000000000002</v>
      </c>
      <c r="AC4507" s="7">
        <v>0</v>
      </c>
      <c r="AD4507" s="7">
        <v>0</v>
      </c>
      <c r="AE4507">
        <v>10</v>
      </c>
      <c r="AF4507">
        <v>5</v>
      </c>
      <c r="AG4507">
        <v>0</v>
      </c>
      <c r="AH4507">
        <v>0</v>
      </c>
      <c r="AI4507">
        <v>0</v>
      </c>
      <c r="AJ4507">
        <v>3</v>
      </c>
      <c r="AK4507">
        <v>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</row>
    <row r="4508" spans="1:44" x14ac:dyDescent="0.25">
      <c r="A4508">
        <v>1609444</v>
      </c>
      <c r="B4508">
        <v>766622</v>
      </c>
      <c r="C4508">
        <v>26.513748260221899</v>
      </c>
      <c r="D4508">
        <v>39.104061663793701</v>
      </c>
      <c r="E4508" s="68" t="s">
        <v>494</v>
      </c>
      <c r="F4508" s="8">
        <f>INDEX(Δεδομένα!$P:$P,MATCH('2020'!E4508,Δεδομένα!$O:$O,0))</f>
        <v>196</v>
      </c>
      <c r="G4508" s="6" t="s">
        <v>495</v>
      </c>
      <c r="H4508" s="2" t="str">
        <f>INDEX(Δεδομένα!B$1:B$51,MATCH('2020'!G4508,Δεδομένα!A$1:A$51,0))</f>
        <v>ΒΟΡΕΙΟΥ ΑΙΓΑΙΟΥ</v>
      </c>
      <c r="I4508" s="8">
        <f>INDEX(Δεδομένα!E$1:E$13,MATCH('2020'!H4508,Δεδομένα!D$1:D$13,0))</f>
        <v>11</v>
      </c>
      <c r="J4508" s="1">
        <v>44020</v>
      </c>
      <c r="K4508" s="6" t="s">
        <v>1156</v>
      </c>
      <c r="L4508" s="36" t="str">
        <f t="shared" si="280"/>
        <v>08/07/2020 13:44</v>
      </c>
      <c r="M4508" s="1">
        <v>44020</v>
      </c>
      <c r="N4508" s="6" t="s">
        <v>1050</v>
      </c>
      <c r="O4508" s="36" t="str">
        <f t="shared" si="281"/>
        <v>08/07/2020 15:48</v>
      </c>
      <c r="P4508" s="46">
        <f t="shared" si="282"/>
        <v>8.611111110803904E-2</v>
      </c>
      <c r="Q4508" s="48">
        <v>0</v>
      </c>
      <c r="R4508" s="47">
        <f t="shared" si="283"/>
        <v>123.99999999557622</v>
      </c>
      <c r="S4508" s="6" t="s">
        <v>44</v>
      </c>
      <c r="T4508" s="6" t="s">
        <v>499</v>
      </c>
      <c r="U4508" s="6" t="s">
        <v>1572</v>
      </c>
      <c r="V4508" s="6" t="s">
        <v>5602</v>
      </c>
      <c r="W4508" s="7">
        <v>0</v>
      </c>
      <c r="X4508" s="7">
        <v>0</v>
      </c>
      <c r="Y4508" s="7">
        <v>0</v>
      </c>
      <c r="Z4508" s="7">
        <v>0</v>
      </c>
      <c r="AA4508" s="7">
        <v>0</v>
      </c>
      <c r="AB4508" s="7">
        <v>1</v>
      </c>
      <c r="AC4508" s="7">
        <v>0</v>
      </c>
      <c r="AD4508" s="7">
        <v>0</v>
      </c>
      <c r="AE4508">
        <v>13</v>
      </c>
      <c r="AF4508">
        <v>4</v>
      </c>
      <c r="AG4508">
        <v>0</v>
      </c>
      <c r="AH4508">
        <v>0</v>
      </c>
      <c r="AI4508">
        <v>0</v>
      </c>
      <c r="AJ4508">
        <v>4</v>
      </c>
      <c r="AK4508">
        <v>3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</row>
    <row r="4509" spans="1:44" x14ac:dyDescent="0.25">
      <c r="A4509">
        <v>1569301</v>
      </c>
      <c r="B4509">
        <v>766596</v>
      </c>
      <c r="C4509">
        <v>22.507174521921499</v>
      </c>
      <c r="D4509">
        <v>40.248265873441099</v>
      </c>
      <c r="E4509" s="68" t="s">
        <v>978</v>
      </c>
      <c r="F4509" s="8">
        <f>INDEX(Δεδομένα!$P:$P,MATCH('2020'!E4509,Δεδομένα!$O:$O,0))</f>
        <v>67</v>
      </c>
      <c r="G4509" s="6" t="s">
        <v>917</v>
      </c>
      <c r="H4509" s="2" t="str">
        <f>INDEX(Δεδομένα!B$1:B$51,MATCH('2020'!G4509,Δεδομένα!A$1:A$51,0))</f>
        <v>ΚΕΝΤΡΙΚΗΣ ΜΑΚΕΔΟΝΙΑΣ</v>
      </c>
      <c r="I4509" s="8">
        <f>INDEX(Δεδομένα!E$1:E$13,MATCH('2020'!H4509,Δεδομένα!D$1:D$13,0))</f>
        <v>3</v>
      </c>
      <c r="J4509" s="1">
        <v>44020</v>
      </c>
      <c r="K4509" s="6" t="s">
        <v>433</v>
      </c>
      <c r="L4509" s="36" t="str">
        <f t="shared" si="280"/>
        <v>08/07/2020 12:28</v>
      </c>
      <c r="M4509" s="1">
        <v>44020</v>
      </c>
      <c r="N4509" s="6" t="s">
        <v>217</v>
      </c>
      <c r="O4509" s="36" t="str">
        <f t="shared" si="281"/>
        <v>08/07/2020 13:05</v>
      </c>
      <c r="P4509" s="46">
        <f t="shared" si="282"/>
        <v>2.5694444448163267E-2</v>
      </c>
      <c r="Q4509" s="48">
        <v>0</v>
      </c>
      <c r="R4509" s="47">
        <f t="shared" si="283"/>
        <v>37.000000005355105</v>
      </c>
      <c r="S4509" s="6" t="s">
        <v>44</v>
      </c>
      <c r="T4509" s="6" t="s">
        <v>980</v>
      </c>
      <c r="U4509" s="6" t="s">
        <v>2806</v>
      </c>
      <c r="V4509" s="6" t="s">
        <v>5600</v>
      </c>
      <c r="W4509" s="7">
        <v>0</v>
      </c>
      <c r="X4509" s="7">
        <v>0</v>
      </c>
      <c r="Y4509" s="7">
        <v>0</v>
      </c>
      <c r="Z4509" s="7">
        <v>9</v>
      </c>
      <c r="AA4509" s="7">
        <v>0</v>
      </c>
      <c r="AB4509" s="7">
        <v>1</v>
      </c>
      <c r="AC4509" s="7">
        <v>0</v>
      </c>
      <c r="AD4509" s="7">
        <v>0</v>
      </c>
      <c r="AE4509">
        <v>4</v>
      </c>
      <c r="AF4509">
        <v>0</v>
      </c>
      <c r="AG4509">
        <v>0</v>
      </c>
      <c r="AH4509">
        <v>0</v>
      </c>
      <c r="AI4509">
        <v>0</v>
      </c>
      <c r="AJ4509">
        <v>2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</row>
    <row r="4510" spans="1:44" x14ac:dyDescent="0.25">
      <c r="A4510">
        <v>1569270</v>
      </c>
      <c r="B4510">
        <v>766668</v>
      </c>
      <c r="C4510">
        <v>22.519135160287501</v>
      </c>
      <c r="D4510">
        <v>40.311990629052801</v>
      </c>
      <c r="E4510" s="68" t="s">
        <v>978</v>
      </c>
      <c r="F4510" s="8">
        <f>INDEX(Δεδομένα!$P:$P,MATCH('2020'!E4510,Δεδομένα!$O:$O,0))</f>
        <v>67</v>
      </c>
      <c r="G4510" s="6" t="s">
        <v>917</v>
      </c>
      <c r="H4510" s="2" t="str">
        <f>INDEX(Δεδομένα!B$1:B$51,MATCH('2020'!G4510,Δεδομένα!A$1:A$51,0))</f>
        <v>ΚΕΝΤΡΙΚΗΣ ΜΑΚΕΔΟΝΙΑΣ</v>
      </c>
      <c r="I4510" s="8">
        <f>INDEX(Δεδομένα!E$1:E$13,MATCH('2020'!H4510,Δεδομένα!D$1:D$13,0))</f>
        <v>3</v>
      </c>
      <c r="J4510" s="1">
        <v>44020</v>
      </c>
      <c r="K4510" s="6" t="s">
        <v>501</v>
      </c>
      <c r="L4510" s="36" t="str">
        <f t="shared" si="280"/>
        <v>08/07/2020 17:42</v>
      </c>
      <c r="M4510" s="1">
        <v>44020</v>
      </c>
      <c r="N4510" s="6" t="s">
        <v>1529</v>
      </c>
      <c r="O4510" s="36" t="str">
        <f t="shared" si="281"/>
        <v>08/07/2020 18:58</v>
      </c>
      <c r="P4510" s="46">
        <f t="shared" si="282"/>
        <v>5.2777777775190771E-2</v>
      </c>
      <c r="Q4510" s="48">
        <v>0</v>
      </c>
      <c r="R4510" s="47">
        <f t="shared" si="283"/>
        <v>75.99999999627471</v>
      </c>
      <c r="S4510" s="6" t="s">
        <v>44</v>
      </c>
      <c r="T4510" s="6" t="s">
        <v>980</v>
      </c>
      <c r="U4510" s="6" t="s">
        <v>2806</v>
      </c>
      <c r="V4510" s="6" t="s">
        <v>5604</v>
      </c>
      <c r="W4510" s="7">
        <v>0</v>
      </c>
      <c r="X4510" s="7">
        <v>0</v>
      </c>
      <c r="Y4510" s="7">
        <v>0</v>
      </c>
      <c r="Z4510" s="7">
        <v>0</v>
      </c>
      <c r="AA4510" s="7">
        <v>0</v>
      </c>
      <c r="AB4510" s="7">
        <v>0</v>
      </c>
      <c r="AC4510" s="7">
        <v>20</v>
      </c>
      <c r="AD4510" s="7">
        <v>0</v>
      </c>
      <c r="AE4510">
        <v>6</v>
      </c>
      <c r="AF4510">
        <v>0</v>
      </c>
      <c r="AG4510">
        <v>0</v>
      </c>
      <c r="AH4510">
        <v>0</v>
      </c>
      <c r="AI4510">
        <v>0</v>
      </c>
      <c r="AJ4510">
        <v>2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</row>
    <row r="4511" spans="1:44" x14ac:dyDescent="0.25">
      <c r="A4511">
        <v>1573977</v>
      </c>
      <c r="B4511">
        <v>766652</v>
      </c>
      <c r="C4511">
        <v>25.203928421404999</v>
      </c>
      <c r="D4511">
        <v>41.1002277557658</v>
      </c>
      <c r="E4511" s="68" t="s">
        <v>907</v>
      </c>
      <c r="F4511" s="8">
        <f>INDEX(Δεδομένα!$P:$P,MATCH('2020'!E4511,Δεδομένα!$O:$O,0))</f>
        <v>21</v>
      </c>
      <c r="G4511" s="6" t="s">
        <v>64</v>
      </c>
      <c r="H4511" s="2" t="str">
        <f>INDEX(Δεδομένα!B$1:B$51,MATCH('2020'!G4511,Δεδομένα!A$1:A$51,0))</f>
        <v>ΑΝΑΤΟΛΙΚΗΣ ΜΑΚΕΔΟΝΙΑΣ ΚΑΙ ΘΡΑΚΗΣ</v>
      </c>
      <c r="I4511" s="8">
        <f>INDEX(Δεδομένα!E$1:E$13,MATCH('2020'!H4511,Δεδομένα!D$1:D$13,0))</f>
        <v>2</v>
      </c>
      <c r="J4511" s="1">
        <v>44020</v>
      </c>
      <c r="K4511" s="6" t="s">
        <v>230</v>
      </c>
      <c r="L4511" s="36" t="str">
        <f t="shared" si="280"/>
        <v>08/07/2020 16:25</v>
      </c>
      <c r="M4511" s="1">
        <v>44020</v>
      </c>
      <c r="N4511" s="6" t="s">
        <v>231</v>
      </c>
      <c r="O4511" s="36" t="str">
        <f t="shared" si="281"/>
        <v>08/07/2020 17:20</v>
      </c>
      <c r="P4511" s="46">
        <f t="shared" si="282"/>
        <v>3.8194444437976927E-2</v>
      </c>
      <c r="Q4511" s="48">
        <v>0</v>
      </c>
      <c r="R4511" s="47">
        <f t="shared" si="283"/>
        <v>54.999999990686774</v>
      </c>
      <c r="S4511" s="6" t="s">
        <v>44</v>
      </c>
      <c r="T4511" s="6" t="s">
        <v>909</v>
      </c>
      <c r="U4511" s="6" t="s">
        <v>44</v>
      </c>
      <c r="V4511" s="6" t="s">
        <v>1111</v>
      </c>
      <c r="W4511" s="7">
        <v>0</v>
      </c>
      <c r="X4511" s="7">
        <v>0</v>
      </c>
      <c r="Y4511" s="7">
        <v>0</v>
      </c>
      <c r="Z4511" s="7">
        <v>5</v>
      </c>
      <c r="AA4511" s="7">
        <v>0</v>
      </c>
      <c r="AB4511" s="7">
        <v>0</v>
      </c>
      <c r="AC4511" s="7">
        <v>0</v>
      </c>
      <c r="AD4511" s="7">
        <v>0</v>
      </c>
      <c r="AE4511">
        <v>4</v>
      </c>
      <c r="AF4511">
        <v>0</v>
      </c>
      <c r="AG4511">
        <v>0</v>
      </c>
      <c r="AH4511">
        <v>0</v>
      </c>
      <c r="AI4511">
        <v>0</v>
      </c>
      <c r="AJ4511">
        <v>2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</row>
    <row r="4512" spans="1:44" x14ac:dyDescent="0.25">
      <c r="A4512">
        <v>1569254</v>
      </c>
      <c r="B4512">
        <v>766695</v>
      </c>
      <c r="C4512">
        <v>25.450569200962899</v>
      </c>
      <c r="D4512">
        <v>40.9914866440418</v>
      </c>
      <c r="E4512" s="68" t="s">
        <v>63</v>
      </c>
      <c r="F4512" s="8">
        <f>INDEX(Δεδομένα!$P:$P,MATCH('2020'!E4512,Δεδομένα!$O:$O,0))</f>
        <v>22</v>
      </c>
      <c r="G4512" s="6" t="s">
        <v>64</v>
      </c>
      <c r="H4512" s="2" t="str">
        <f>INDEX(Δεδομένα!B$1:B$51,MATCH('2020'!G4512,Δεδομένα!A$1:A$51,0))</f>
        <v>ΑΝΑΤΟΛΙΚΗΣ ΜΑΚΕΔΟΝΙΑΣ ΚΑΙ ΘΡΑΚΗΣ</v>
      </c>
      <c r="I4512" s="8">
        <f>INDEX(Δεδομένα!E$1:E$13,MATCH('2020'!H4512,Δεδομένα!D$1:D$13,0))</f>
        <v>2</v>
      </c>
      <c r="J4512" s="1">
        <v>44020</v>
      </c>
      <c r="K4512" s="6" t="s">
        <v>234</v>
      </c>
      <c r="L4512" s="36" t="str">
        <f t="shared" si="280"/>
        <v>08/07/2020 19:05</v>
      </c>
      <c r="M4512" s="1">
        <v>44020</v>
      </c>
      <c r="N4512" s="6" t="s">
        <v>225</v>
      </c>
      <c r="O4512" s="36" t="str">
        <f t="shared" si="281"/>
        <v>08/07/2020 20:25</v>
      </c>
      <c r="P4512" s="46">
        <f t="shared" si="282"/>
        <v>5.5555555554747116E-2</v>
      </c>
      <c r="Q4512" s="48">
        <v>0</v>
      </c>
      <c r="R4512" s="47">
        <f t="shared" si="283"/>
        <v>79.999999998835847</v>
      </c>
      <c r="S4512" s="6" t="s">
        <v>44</v>
      </c>
      <c r="T4512" s="6" t="s">
        <v>72</v>
      </c>
      <c r="U4512" s="6" t="s">
        <v>73</v>
      </c>
      <c r="V4512" s="6" t="s">
        <v>5606</v>
      </c>
      <c r="W4512" s="7">
        <v>0</v>
      </c>
      <c r="X4512" s="7">
        <v>0</v>
      </c>
      <c r="Y4512" s="7">
        <v>0</v>
      </c>
      <c r="Z4512" s="7">
        <v>0.5</v>
      </c>
      <c r="AA4512" s="7">
        <v>0</v>
      </c>
      <c r="AB4512" s="7">
        <v>0</v>
      </c>
      <c r="AC4512" s="7">
        <v>0</v>
      </c>
      <c r="AD4512" s="7">
        <v>0</v>
      </c>
      <c r="AE4512">
        <v>3</v>
      </c>
      <c r="AF4512">
        <v>0</v>
      </c>
      <c r="AG4512">
        <v>0</v>
      </c>
      <c r="AH4512">
        <v>0</v>
      </c>
      <c r="AI4512">
        <v>0</v>
      </c>
      <c r="AJ4512">
        <v>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</row>
    <row r="4513" spans="1:44" x14ac:dyDescent="0.25">
      <c r="A4513">
        <v>1569200</v>
      </c>
      <c r="B4513">
        <v>766767</v>
      </c>
      <c r="C4513">
        <v>26.9783351504739</v>
      </c>
      <c r="D4513">
        <v>37.760274468505003</v>
      </c>
      <c r="E4513" s="68" t="s">
        <v>545</v>
      </c>
      <c r="F4513" s="8">
        <f>INDEX(Δεδομένα!$P:$P,MATCH('2020'!E4513,Δεδομένα!$O:$O,0))</f>
        <v>204</v>
      </c>
      <c r="G4513" s="6" t="s">
        <v>546</v>
      </c>
      <c r="H4513" s="2" t="str">
        <f>INDEX(Δεδομένα!B$1:B$51,MATCH('2020'!G4513,Δεδομένα!A$1:A$51,0))</f>
        <v>ΚΡΗΤΗΣ</v>
      </c>
      <c r="I4513" s="8">
        <f>INDEX(Δεδομένα!E$1:E$13,MATCH('2020'!H4513,Δεδομένα!D$1:D$13,0))</f>
        <v>12</v>
      </c>
      <c r="J4513" s="1">
        <v>44020</v>
      </c>
      <c r="K4513" s="6" t="s">
        <v>4174</v>
      </c>
      <c r="L4513" s="36" t="str">
        <f t="shared" si="280"/>
        <v>08/07/2020 23:19</v>
      </c>
      <c r="M4513" s="1">
        <v>44021</v>
      </c>
      <c r="N4513" s="6" t="s">
        <v>1065</v>
      </c>
      <c r="O4513" s="36" t="str">
        <f t="shared" si="281"/>
        <v>09/07/2020 00:20</v>
      </c>
      <c r="P4513" s="46">
        <f t="shared" si="282"/>
        <v>4.2361111110949423E-2</v>
      </c>
      <c r="Q4513" s="48">
        <v>0</v>
      </c>
      <c r="R4513" s="47">
        <f t="shared" si="283"/>
        <v>60.999999999767169</v>
      </c>
      <c r="S4513" s="6" t="s">
        <v>44</v>
      </c>
      <c r="T4513" s="6" t="s">
        <v>548</v>
      </c>
      <c r="U4513" s="6" t="s">
        <v>44</v>
      </c>
      <c r="V4513" s="6" t="s">
        <v>5611</v>
      </c>
      <c r="W4513" s="7">
        <v>0</v>
      </c>
      <c r="X4513" s="7">
        <v>0</v>
      </c>
      <c r="Y4513" s="7">
        <v>0</v>
      </c>
      <c r="Z4513" s="7">
        <v>0.05</v>
      </c>
      <c r="AA4513" s="7">
        <v>0</v>
      </c>
      <c r="AB4513" s="7">
        <v>0</v>
      </c>
      <c r="AC4513" s="7">
        <v>0</v>
      </c>
      <c r="AD4513" s="7">
        <v>0</v>
      </c>
      <c r="AE4513">
        <v>7</v>
      </c>
      <c r="AF4513">
        <v>0</v>
      </c>
      <c r="AG4513">
        <v>0</v>
      </c>
      <c r="AH4513">
        <v>0</v>
      </c>
      <c r="AI4513">
        <v>0</v>
      </c>
      <c r="AJ4513">
        <v>4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</row>
    <row r="4514" spans="1:44" x14ac:dyDescent="0.25">
      <c r="A4514">
        <v>1571037</v>
      </c>
      <c r="B4514">
        <v>766647</v>
      </c>
      <c r="C4514">
        <v>22.052648984814201</v>
      </c>
      <c r="D4514">
        <v>39.6497606260643</v>
      </c>
      <c r="E4514" s="68" t="s">
        <v>883</v>
      </c>
      <c r="F4514" s="8">
        <f>INDEX(Δεδομένα!$P:$P,MATCH('2020'!E4514,Δεδομένα!$O:$O,0))</f>
        <v>112</v>
      </c>
      <c r="G4514" s="6" t="s">
        <v>884</v>
      </c>
      <c r="H4514" s="2" t="str">
        <f>INDEX(Δεδομένα!B$1:B$51,MATCH('2020'!G4514,Δεδομένα!A$1:A$51,0))</f>
        <v>ΘΕΣΣΑΛΙΑΣ</v>
      </c>
      <c r="I4514" s="8">
        <f>INDEX(Δεδομένα!E$1:E$13,MATCH('2020'!H4514,Δεδομένα!D$1:D$13,0))</f>
        <v>6</v>
      </c>
      <c r="J4514" s="1">
        <v>44020</v>
      </c>
      <c r="K4514" s="6" t="s">
        <v>66</v>
      </c>
      <c r="L4514" s="36" t="str">
        <f t="shared" si="280"/>
        <v>08/07/2020 15:15</v>
      </c>
      <c r="M4514" s="1">
        <v>44020</v>
      </c>
      <c r="N4514" s="6" t="s">
        <v>207</v>
      </c>
      <c r="O4514" s="36" t="str">
        <f t="shared" si="281"/>
        <v>08/07/2020 18:00</v>
      </c>
      <c r="P4514" s="46">
        <f t="shared" si="282"/>
        <v>0.11458333333575865</v>
      </c>
      <c r="Q4514" s="48">
        <v>0</v>
      </c>
      <c r="R4514" s="47">
        <f t="shared" si="283"/>
        <v>165.00000000349246</v>
      </c>
      <c r="S4514" s="6" t="s">
        <v>44</v>
      </c>
      <c r="T4514" s="6" t="s">
        <v>885</v>
      </c>
      <c r="U4514" s="6" t="s">
        <v>44</v>
      </c>
      <c r="V4514" s="6" t="s">
        <v>5272</v>
      </c>
      <c r="W4514" s="7">
        <v>0</v>
      </c>
      <c r="X4514" s="7">
        <v>0</v>
      </c>
      <c r="Y4514" s="7">
        <v>0</v>
      </c>
      <c r="Z4514" s="7">
        <v>7</v>
      </c>
      <c r="AA4514" s="7">
        <v>0</v>
      </c>
      <c r="AB4514" s="7">
        <v>0</v>
      </c>
      <c r="AC4514" s="7">
        <v>0</v>
      </c>
      <c r="AD4514" s="7">
        <v>0</v>
      </c>
      <c r="AE4514">
        <v>7</v>
      </c>
      <c r="AF4514">
        <v>0</v>
      </c>
      <c r="AG4514">
        <v>1</v>
      </c>
      <c r="AH4514">
        <v>0</v>
      </c>
      <c r="AI4514">
        <v>0</v>
      </c>
      <c r="AJ4514">
        <v>2</v>
      </c>
      <c r="AK4514">
        <v>1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</row>
    <row r="4515" spans="1:44" x14ac:dyDescent="0.25">
      <c r="A4515">
        <v>1571033</v>
      </c>
      <c r="B4515">
        <v>766689</v>
      </c>
      <c r="C4515">
        <v>21.917342662533699</v>
      </c>
      <c r="D4515">
        <v>39.555859545926403</v>
      </c>
      <c r="E4515" s="68" t="s">
        <v>1155</v>
      </c>
      <c r="F4515" s="8">
        <f>INDEX(Δεδομένα!$P:$P,MATCH('2020'!E4515,Δεδομένα!$O:$O,0))</f>
        <v>111</v>
      </c>
      <c r="G4515" s="6" t="s">
        <v>884</v>
      </c>
      <c r="H4515" s="2" t="str">
        <f>INDEX(Δεδομένα!B$1:B$51,MATCH('2020'!G4515,Δεδομένα!A$1:A$51,0))</f>
        <v>ΘΕΣΣΑΛΙΑΣ</v>
      </c>
      <c r="I4515" s="8">
        <f>INDEX(Δεδομένα!E$1:E$13,MATCH('2020'!H4515,Δεδομένα!D$1:D$13,0))</f>
        <v>6</v>
      </c>
      <c r="J4515" s="1">
        <v>44020</v>
      </c>
      <c r="K4515" s="6" t="s">
        <v>209</v>
      </c>
      <c r="L4515" s="36" t="str">
        <f t="shared" si="280"/>
        <v>08/07/2020 18:30</v>
      </c>
      <c r="M4515" s="1">
        <v>44020</v>
      </c>
      <c r="N4515" s="6" t="s">
        <v>536</v>
      </c>
      <c r="O4515" s="36" t="str">
        <f t="shared" si="281"/>
        <v>08/07/2020 20:22</v>
      </c>
      <c r="P4515" s="46">
        <f t="shared" si="282"/>
        <v>7.7777777776645962E-2</v>
      </c>
      <c r="Q4515" s="48">
        <v>0</v>
      </c>
      <c r="R4515" s="47">
        <f t="shared" si="283"/>
        <v>111.99999999837019</v>
      </c>
      <c r="S4515" s="6" t="s">
        <v>44</v>
      </c>
      <c r="T4515" s="6" t="s">
        <v>1157</v>
      </c>
      <c r="U4515" s="6" t="s">
        <v>44</v>
      </c>
      <c r="V4515" s="6" t="s">
        <v>5605</v>
      </c>
      <c r="W4515" s="7">
        <v>0</v>
      </c>
      <c r="X4515" s="7">
        <v>0</v>
      </c>
      <c r="Y4515" s="7">
        <v>0</v>
      </c>
      <c r="Z4515" s="7">
        <v>0</v>
      </c>
      <c r="AA4515" s="7">
        <v>0.03</v>
      </c>
      <c r="AB4515" s="7">
        <v>0</v>
      </c>
      <c r="AC4515" s="7">
        <v>0</v>
      </c>
      <c r="AD4515" s="7">
        <v>0</v>
      </c>
      <c r="AE4515">
        <v>3</v>
      </c>
      <c r="AF4515">
        <v>0</v>
      </c>
      <c r="AG4515">
        <v>0</v>
      </c>
      <c r="AH4515">
        <v>0</v>
      </c>
      <c r="AI4515">
        <v>0</v>
      </c>
      <c r="AJ4515">
        <v>1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</row>
    <row r="4516" spans="1:44" x14ac:dyDescent="0.25">
      <c r="A4516">
        <v>1573345</v>
      </c>
      <c r="B4516">
        <v>766590</v>
      </c>
      <c r="C4516">
        <v>22.991688228444598</v>
      </c>
      <c r="D4516">
        <v>38.744493367318299</v>
      </c>
      <c r="E4516" s="68" t="s">
        <v>414</v>
      </c>
      <c r="F4516" s="8">
        <f>INDEX(Δεδομένα!$P:$P,MATCH('2020'!E4516,Δεδομένα!$O:$O,0))</f>
        <v>166</v>
      </c>
      <c r="G4516" s="6" t="s">
        <v>399</v>
      </c>
      <c r="H4516" s="2" t="str">
        <f>INDEX(Δεδομένα!B$1:B$51,MATCH('2020'!G4516,Δεδομένα!A$1:A$51,0))</f>
        <v>ΣΤΕΡΕΑΣ ΕΛΛΑΔΟΣ</v>
      </c>
      <c r="I4516" s="8">
        <f>INDEX(Δεδομένα!E$1:E$13,MATCH('2020'!H4516,Δεδομένα!D$1:D$13,0))</f>
        <v>9</v>
      </c>
      <c r="J4516" s="1">
        <v>44020</v>
      </c>
      <c r="K4516" s="6" t="s">
        <v>605</v>
      </c>
      <c r="L4516" s="36" t="str">
        <f t="shared" si="280"/>
        <v>08/07/2020 12:10</v>
      </c>
      <c r="M4516" s="1">
        <v>44020</v>
      </c>
      <c r="N4516" s="6" t="s">
        <v>542</v>
      </c>
      <c r="O4516" s="36" t="str">
        <f t="shared" si="281"/>
        <v>08/07/2020 14:30</v>
      </c>
      <c r="P4516" s="46">
        <f t="shared" si="282"/>
        <v>9.7222222218988463E-2</v>
      </c>
      <c r="Q4516" s="48">
        <v>0</v>
      </c>
      <c r="R4516" s="47">
        <f t="shared" si="283"/>
        <v>139.99999999534339</v>
      </c>
      <c r="S4516" s="6" t="s">
        <v>44</v>
      </c>
      <c r="T4516" s="6" t="s">
        <v>402</v>
      </c>
      <c r="U4516" s="6" t="s">
        <v>44</v>
      </c>
      <c r="V4516" s="6" t="s">
        <v>5599</v>
      </c>
      <c r="W4516" s="7">
        <v>0</v>
      </c>
      <c r="X4516" s="7">
        <v>0.1</v>
      </c>
      <c r="Y4516" s="7">
        <v>0</v>
      </c>
      <c r="Z4516" s="7">
        <v>0</v>
      </c>
      <c r="AA4516" s="7">
        <v>0</v>
      </c>
      <c r="AB4516" s="7">
        <v>0</v>
      </c>
      <c r="AC4516" s="7">
        <v>0</v>
      </c>
      <c r="AD4516" s="7">
        <v>0</v>
      </c>
      <c r="AE4516">
        <v>6</v>
      </c>
      <c r="AF4516">
        <v>0</v>
      </c>
      <c r="AG4516">
        <v>0</v>
      </c>
      <c r="AH4516">
        <v>0</v>
      </c>
      <c r="AI4516">
        <v>1</v>
      </c>
      <c r="AJ4516">
        <v>3</v>
      </c>
      <c r="AK4516">
        <v>0</v>
      </c>
      <c r="AL4516">
        <v>0</v>
      </c>
      <c r="AM4516">
        <v>1</v>
      </c>
      <c r="AN4516">
        <v>0</v>
      </c>
      <c r="AO4516">
        <v>0</v>
      </c>
      <c r="AP4516">
        <v>0</v>
      </c>
      <c r="AQ4516">
        <v>0</v>
      </c>
      <c r="AR4516">
        <v>0</v>
      </c>
    </row>
    <row r="4517" spans="1:44" x14ac:dyDescent="0.25">
      <c r="A4517">
        <v>1569491</v>
      </c>
      <c r="B4517">
        <v>766585</v>
      </c>
      <c r="C4517">
        <v>26.093230080081501</v>
      </c>
      <c r="D4517">
        <v>38.320876146990798</v>
      </c>
      <c r="E4517" s="68" t="s">
        <v>1661</v>
      </c>
      <c r="F4517" s="8">
        <f>INDEX(Δεδομένα!$P:$P,MATCH('2020'!E4517,Δεδομένα!$O:$O,0))</f>
        <v>201</v>
      </c>
      <c r="G4517" s="6" t="s">
        <v>525</v>
      </c>
      <c r="H4517" s="2" t="str">
        <f>INDEX(Δεδομένα!B$1:B$51,MATCH('2020'!G4517,Δεδομένα!A$1:A$51,0))</f>
        <v>ΒΟΡΕΙΟΥ ΑΙΓΑΙΟΥ</v>
      </c>
      <c r="I4517" s="8">
        <f>INDEX(Δεδομένα!E$1:E$13,MATCH('2020'!H4517,Δεδομένα!D$1:D$13,0))</f>
        <v>11</v>
      </c>
      <c r="J4517" s="1">
        <v>44020</v>
      </c>
      <c r="K4517" s="6" t="s">
        <v>858</v>
      </c>
      <c r="L4517" s="36" t="str">
        <f t="shared" si="280"/>
        <v>08/07/2020 11:56</v>
      </c>
      <c r="M4517" s="1">
        <v>44020</v>
      </c>
      <c r="N4517" s="6" t="s">
        <v>517</v>
      </c>
      <c r="O4517" s="36" t="str">
        <f t="shared" si="281"/>
        <v>08/07/2020 12:00</v>
      </c>
      <c r="P4517" s="46">
        <f t="shared" si="282"/>
        <v>2.7777777795563452E-3</v>
      </c>
      <c r="Q4517" s="48">
        <v>0</v>
      </c>
      <c r="R4517" s="47">
        <f t="shared" si="283"/>
        <v>4.0000000025611371</v>
      </c>
      <c r="S4517" s="6" t="s">
        <v>44</v>
      </c>
      <c r="T4517" s="6" t="s">
        <v>527</v>
      </c>
      <c r="U4517" s="6" t="s">
        <v>537</v>
      </c>
      <c r="V4517" s="6" t="s">
        <v>5597</v>
      </c>
      <c r="W4517" s="7">
        <v>0</v>
      </c>
      <c r="X4517" s="7">
        <v>0</v>
      </c>
      <c r="Y4517" s="7">
        <v>0</v>
      </c>
      <c r="Z4517" s="7">
        <v>0</v>
      </c>
      <c r="AA4517" s="7">
        <v>0</v>
      </c>
      <c r="AB4517" s="7">
        <v>0.02</v>
      </c>
      <c r="AC4517" s="7">
        <v>0</v>
      </c>
      <c r="AD4517" s="7">
        <v>0</v>
      </c>
      <c r="AE4517">
        <v>7</v>
      </c>
      <c r="AF4517">
        <v>0</v>
      </c>
      <c r="AG4517">
        <v>0</v>
      </c>
      <c r="AH4517">
        <v>0</v>
      </c>
      <c r="AI4517">
        <v>0</v>
      </c>
      <c r="AJ4517">
        <v>3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</row>
    <row r="4518" spans="1:44" x14ac:dyDescent="0.25">
      <c r="A4518">
        <v>1572166</v>
      </c>
      <c r="B4518">
        <v>766911</v>
      </c>
      <c r="C4518">
        <v>21.5229200559729</v>
      </c>
      <c r="D4518">
        <v>38.354534574785099</v>
      </c>
      <c r="E4518" s="68" t="s">
        <v>334</v>
      </c>
      <c r="F4518" s="8">
        <f>INDEX(Δεδομένα!$P:$P,MATCH('2020'!E4518,Δεδομένα!$O:$O,0))</f>
        <v>127</v>
      </c>
      <c r="G4518" s="6" t="s">
        <v>335</v>
      </c>
      <c r="H4518" s="2" t="str">
        <f>INDEX(Δεδομένα!B$1:B$51,MATCH('2020'!G4518,Δεδομένα!A$1:A$51,0))</f>
        <v>ΔΥΤΙΚΗΣ ΕΛΛΑΔΟΣ</v>
      </c>
      <c r="I4518" s="8">
        <f>INDEX(Δεδομένα!E$1:E$13,MATCH('2020'!H4518,Δεδομένα!D$1:D$13,0))</f>
        <v>7</v>
      </c>
      <c r="J4518" s="1">
        <v>44021</v>
      </c>
      <c r="K4518" s="6" t="s">
        <v>177</v>
      </c>
      <c r="L4518" s="36" t="str">
        <f t="shared" si="280"/>
        <v>09/07/2020 15:18</v>
      </c>
      <c r="M4518" s="1">
        <v>44021</v>
      </c>
      <c r="N4518" s="6" t="s">
        <v>1686</v>
      </c>
      <c r="O4518" s="36" t="str">
        <f t="shared" si="281"/>
        <v>09/07/2020 15:52</v>
      </c>
      <c r="P4518" s="46">
        <f t="shared" si="282"/>
        <v>2.3611111115314998E-2</v>
      </c>
      <c r="Q4518" s="48">
        <v>0</v>
      </c>
      <c r="R4518" s="47">
        <f t="shared" si="283"/>
        <v>34.000000006053597</v>
      </c>
      <c r="S4518" s="6" t="s">
        <v>44</v>
      </c>
      <c r="T4518" s="6" t="s">
        <v>343</v>
      </c>
      <c r="U4518" s="6" t="s">
        <v>344</v>
      </c>
      <c r="V4518" s="6" t="s">
        <v>1687</v>
      </c>
      <c r="W4518" s="7">
        <v>0</v>
      </c>
      <c r="X4518" s="7">
        <v>0</v>
      </c>
      <c r="Y4518" s="7">
        <v>0</v>
      </c>
      <c r="Z4518" s="7">
        <v>0</v>
      </c>
      <c r="AA4518" s="7">
        <v>0.2</v>
      </c>
      <c r="AB4518" s="7">
        <v>0</v>
      </c>
      <c r="AC4518" s="7">
        <v>0</v>
      </c>
      <c r="AD4518" s="7">
        <v>0</v>
      </c>
      <c r="AE4518">
        <v>4</v>
      </c>
      <c r="AF4518">
        <v>0</v>
      </c>
      <c r="AG4518">
        <v>0</v>
      </c>
      <c r="AH4518">
        <v>0</v>
      </c>
      <c r="AI4518">
        <v>0</v>
      </c>
      <c r="AJ4518">
        <v>2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</row>
    <row r="4519" spans="1:44" x14ac:dyDescent="0.25">
      <c r="A4519">
        <v>1572639</v>
      </c>
      <c r="B4519">
        <v>766895</v>
      </c>
      <c r="C4519">
        <v>28.203535813476901</v>
      </c>
      <c r="D4519">
        <v>36.412861179527603</v>
      </c>
      <c r="E4519" s="68" t="s">
        <v>1231</v>
      </c>
      <c r="F4519" s="8">
        <f>INDEX(Δεδομένα!$P:$P,MATCH('2020'!E4519,Δεδομένα!$O:$O,0))</f>
        <v>194</v>
      </c>
      <c r="G4519" s="6" t="s">
        <v>1007</v>
      </c>
      <c r="H4519" s="2" t="str">
        <f>INDEX(Δεδομένα!B$1:B$51,MATCH('2020'!G4519,Δεδομένα!A$1:A$51,0))</f>
        <v>ΝΟΤΙΟΥ ΑΙΓΑΙΟΥ</v>
      </c>
      <c r="I4519" s="8">
        <f>INDEX(Δεδομένα!E$1:E$13,MATCH('2020'!H4519,Δεδομένα!D$1:D$13,0))</f>
        <v>10</v>
      </c>
      <c r="J4519" s="1">
        <v>44021</v>
      </c>
      <c r="K4519" s="6" t="s">
        <v>595</v>
      </c>
      <c r="L4519" s="36" t="str">
        <f t="shared" si="280"/>
        <v>09/07/2020 14:20</v>
      </c>
      <c r="M4519" s="1">
        <v>44022</v>
      </c>
      <c r="N4519" s="6" t="s">
        <v>5617</v>
      </c>
      <c r="O4519" s="36" t="str">
        <f t="shared" si="281"/>
        <v>10/07/2020 07:31</v>
      </c>
      <c r="P4519" s="46">
        <f t="shared" si="282"/>
        <v>0.71597222222771961</v>
      </c>
      <c r="Q4519" s="48">
        <v>0</v>
      </c>
      <c r="R4519" s="47">
        <f t="shared" si="283"/>
        <v>1031.0000000079162</v>
      </c>
      <c r="S4519" s="6" t="s">
        <v>44</v>
      </c>
      <c r="T4519" s="6" t="s">
        <v>1233</v>
      </c>
      <c r="U4519" s="6" t="s">
        <v>44</v>
      </c>
      <c r="V4519" s="6" t="s">
        <v>5618</v>
      </c>
      <c r="W4519" s="7">
        <v>0</v>
      </c>
      <c r="X4519" s="7">
        <v>1</v>
      </c>
      <c r="Y4519" s="7">
        <v>0</v>
      </c>
      <c r="Z4519" s="7">
        <v>0</v>
      </c>
      <c r="AA4519" s="7">
        <v>0</v>
      </c>
      <c r="AB4519" s="7">
        <v>0</v>
      </c>
      <c r="AC4519" s="7">
        <v>0</v>
      </c>
      <c r="AD4519" s="7">
        <v>0</v>
      </c>
      <c r="AE4519">
        <v>15</v>
      </c>
      <c r="AF4519">
        <v>0</v>
      </c>
      <c r="AG4519">
        <v>0</v>
      </c>
      <c r="AH4519">
        <v>0</v>
      </c>
      <c r="AI4519">
        <v>3</v>
      </c>
      <c r="AJ4519">
        <v>9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</row>
    <row r="4520" spans="1:44" x14ac:dyDescent="0.25">
      <c r="A4520">
        <v>1569573</v>
      </c>
      <c r="B4520">
        <v>766825</v>
      </c>
      <c r="C4520">
        <v>26.177182075977701</v>
      </c>
      <c r="D4520">
        <v>41.670375718495102</v>
      </c>
      <c r="E4520" s="68" t="s">
        <v>1223</v>
      </c>
      <c r="F4520" s="8">
        <f>INDEX(Δεδομένα!$P:$P,MATCH('2020'!E4520,Δεδομένα!$O:$O,0))</f>
        <v>36</v>
      </c>
      <c r="G4520" s="6" t="s">
        <v>148</v>
      </c>
      <c r="H4520" s="2" t="str">
        <f>INDEX(Δεδομένα!B$1:B$51,MATCH('2020'!G4520,Δεδομένα!A$1:A$51,0))</f>
        <v>ΑΝΑΤΟΛΙΚΗΣ ΜΑΚΕΔΟΝΙΑΣ ΚΑΙ ΘΡΑΚΗΣ</v>
      </c>
      <c r="I4520" s="8">
        <f>INDEX(Δεδομένα!E$1:E$13,MATCH('2020'!H4520,Δεδομένα!D$1:D$13,0))</f>
        <v>2</v>
      </c>
      <c r="J4520" s="1">
        <v>44021</v>
      </c>
      <c r="K4520" s="6" t="s">
        <v>5614</v>
      </c>
      <c r="L4520" s="36" t="str">
        <f t="shared" si="280"/>
        <v>09/07/2020 09:46</v>
      </c>
      <c r="M4520" s="1">
        <v>44021</v>
      </c>
      <c r="N4520" s="6" t="s">
        <v>1542</v>
      </c>
      <c r="O4520" s="36" t="str">
        <f t="shared" si="281"/>
        <v>09/07/2020 10:42</v>
      </c>
      <c r="P4520" s="46">
        <f t="shared" si="282"/>
        <v>3.8888888884685002E-2</v>
      </c>
      <c r="Q4520" s="48">
        <v>0</v>
      </c>
      <c r="R4520" s="47">
        <f t="shared" si="283"/>
        <v>55.999999993946403</v>
      </c>
      <c r="S4520" s="6" t="s">
        <v>44</v>
      </c>
      <c r="T4520" s="6" t="s">
        <v>1119</v>
      </c>
      <c r="U4520" s="6" t="s">
        <v>44</v>
      </c>
      <c r="V4520" s="6" t="s">
        <v>1360</v>
      </c>
      <c r="W4520" s="7">
        <v>0</v>
      </c>
      <c r="X4520" s="7">
        <v>0</v>
      </c>
      <c r="Y4520" s="7">
        <v>0</v>
      </c>
      <c r="Z4520" s="7">
        <v>0</v>
      </c>
      <c r="AA4520" s="7">
        <v>0</v>
      </c>
      <c r="AB4520" s="7">
        <v>0</v>
      </c>
      <c r="AC4520" s="7">
        <v>2</v>
      </c>
      <c r="AD4520" s="7">
        <v>0</v>
      </c>
      <c r="AE4520">
        <v>2</v>
      </c>
      <c r="AF4520">
        <v>0</v>
      </c>
      <c r="AG4520">
        <v>0</v>
      </c>
      <c r="AH4520">
        <v>0</v>
      </c>
      <c r="AI4520">
        <v>0</v>
      </c>
      <c r="AJ4520">
        <v>1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</row>
    <row r="4521" spans="1:44" x14ac:dyDescent="0.25">
      <c r="A4521">
        <v>1569579</v>
      </c>
      <c r="B4521">
        <v>766910</v>
      </c>
      <c r="C4521">
        <v>26.545284486081002</v>
      </c>
      <c r="D4521">
        <v>41.6003493573375</v>
      </c>
      <c r="E4521" s="68" t="s">
        <v>1115</v>
      </c>
      <c r="F4521" s="8">
        <f>INDEX(Δεδομένα!$P:$P,MATCH('2020'!E4521,Δεδομένα!$O:$O,0))</f>
        <v>35</v>
      </c>
      <c r="G4521" s="6" t="s">
        <v>148</v>
      </c>
      <c r="H4521" s="2" t="str">
        <f>INDEX(Δεδομένα!B$1:B$51,MATCH('2020'!G4521,Δεδομένα!A$1:A$51,0))</f>
        <v>ΑΝΑΤΟΛΙΚΗΣ ΜΑΚΕΔΟΝΙΑΣ ΚΑΙ ΘΡΑΚΗΣ</v>
      </c>
      <c r="I4521" s="8">
        <f>INDEX(Δεδομένα!E$1:E$13,MATCH('2020'!H4521,Δεδομένα!D$1:D$13,0))</f>
        <v>2</v>
      </c>
      <c r="J4521" s="1">
        <v>44021</v>
      </c>
      <c r="K4521" s="6" t="s">
        <v>1874</v>
      </c>
      <c r="L4521" s="36" t="str">
        <f t="shared" si="280"/>
        <v>09/07/2020 15:24</v>
      </c>
      <c r="M4521" s="1">
        <v>44021</v>
      </c>
      <c r="N4521" s="6" t="s">
        <v>324</v>
      </c>
      <c r="O4521" s="36" t="str">
        <f t="shared" si="281"/>
        <v>09/07/2020 16:22</v>
      </c>
      <c r="P4521" s="46">
        <f t="shared" si="282"/>
        <v>4.0277777770825196E-2</v>
      </c>
      <c r="Q4521" s="48">
        <v>0</v>
      </c>
      <c r="R4521" s="47">
        <f t="shared" si="283"/>
        <v>57.999999989988282</v>
      </c>
      <c r="S4521" s="6" t="s">
        <v>44</v>
      </c>
      <c r="T4521" s="6" t="s">
        <v>1119</v>
      </c>
      <c r="U4521" s="6" t="s">
        <v>2880</v>
      </c>
      <c r="V4521" s="6" t="s">
        <v>3092</v>
      </c>
      <c r="W4521" s="7">
        <v>0</v>
      </c>
      <c r="X4521" s="7">
        <v>0</v>
      </c>
      <c r="Y4521" s="7">
        <v>0</v>
      </c>
      <c r="Z4521" s="7">
        <v>0.2</v>
      </c>
      <c r="AA4521" s="7">
        <v>0</v>
      </c>
      <c r="AB4521" s="7">
        <v>0</v>
      </c>
      <c r="AC4521" s="7">
        <v>0</v>
      </c>
      <c r="AD4521" s="7">
        <v>0</v>
      </c>
      <c r="AE4521">
        <v>2</v>
      </c>
      <c r="AF4521">
        <v>0</v>
      </c>
      <c r="AG4521">
        <v>0</v>
      </c>
      <c r="AH4521">
        <v>0</v>
      </c>
      <c r="AI4521">
        <v>0</v>
      </c>
      <c r="AJ4521">
        <v>1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</row>
    <row r="4522" spans="1:44" x14ac:dyDescent="0.25">
      <c r="A4522">
        <v>1569323</v>
      </c>
      <c r="B4522">
        <v>767060</v>
      </c>
      <c r="C4522">
        <v>25.890866459342998</v>
      </c>
      <c r="D4522">
        <v>40.899854169447501</v>
      </c>
      <c r="E4522" s="68" t="s">
        <v>147</v>
      </c>
      <c r="F4522" s="8">
        <f>INDEX(Δεδομένα!$P:$P,MATCH('2020'!E4522,Δεδομένα!$O:$O,0))</f>
        <v>33</v>
      </c>
      <c r="G4522" s="6" t="s">
        <v>148</v>
      </c>
      <c r="H4522" s="2" t="str">
        <f>INDEX(Δεδομένα!B$1:B$51,MATCH('2020'!G4522,Δεδομένα!A$1:A$51,0))</f>
        <v>ΑΝΑΤΟΛΙΚΗΣ ΜΑΚΕΔΟΝΙΑΣ ΚΑΙ ΘΡΑΚΗΣ</v>
      </c>
      <c r="I4522" s="8">
        <f>INDEX(Δεδομένα!E$1:E$13,MATCH('2020'!H4522,Δεδομένα!D$1:D$13,0))</f>
        <v>2</v>
      </c>
      <c r="J4522" s="1">
        <v>44021</v>
      </c>
      <c r="K4522" s="6" t="s">
        <v>5629</v>
      </c>
      <c r="L4522" s="36" t="str">
        <f t="shared" si="280"/>
        <v>09/07/2020 03:05</v>
      </c>
      <c r="M4522" s="1">
        <v>44021</v>
      </c>
      <c r="N4522" s="6" t="s">
        <v>4587</v>
      </c>
      <c r="O4522" s="36" t="str">
        <f t="shared" si="281"/>
        <v>09/07/2020 03:55</v>
      </c>
      <c r="P4522" s="46">
        <f t="shared" si="282"/>
        <v>3.4722222226264421E-2</v>
      </c>
      <c r="Q4522" s="48">
        <v>0</v>
      </c>
      <c r="R4522" s="47">
        <f t="shared" si="283"/>
        <v>50.000000005820766</v>
      </c>
      <c r="S4522" s="6" t="s">
        <v>44</v>
      </c>
      <c r="T4522" s="6" t="s">
        <v>150</v>
      </c>
      <c r="U4522" s="6" t="s">
        <v>44</v>
      </c>
      <c r="V4522" s="6" t="s">
        <v>5630</v>
      </c>
      <c r="W4522" s="7">
        <v>0</v>
      </c>
      <c r="X4522" s="7">
        <v>0</v>
      </c>
      <c r="Y4522" s="7">
        <v>0</v>
      </c>
      <c r="Z4522" s="7">
        <v>0</v>
      </c>
      <c r="AA4522" s="7">
        <v>0</v>
      </c>
      <c r="AB4522" s="7">
        <v>0</v>
      </c>
      <c r="AC4522" s="7">
        <v>0</v>
      </c>
      <c r="AD4522" s="7">
        <v>0.02</v>
      </c>
      <c r="AE4522">
        <v>2</v>
      </c>
      <c r="AF4522">
        <v>0</v>
      </c>
      <c r="AG4522">
        <v>0</v>
      </c>
      <c r="AH4522">
        <v>0</v>
      </c>
      <c r="AI4522">
        <v>1</v>
      </c>
      <c r="AJ4522">
        <v>1</v>
      </c>
      <c r="AK4522">
        <v>0</v>
      </c>
      <c r="AL4522">
        <v>0</v>
      </c>
      <c r="AM4522">
        <v>1</v>
      </c>
      <c r="AN4522">
        <v>0</v>
      </c>
      <c r="AO4522">
        <v>0</v>
      </c>
      <c r="AP4522">
        <v>0</v>
      </c>
      <c r="AQ4522">
        <v>0</v>
      </c>
      <c r="AR4522">
        <v>0</v>
      </c>
    </row>
    <row r="4523" spans="1:44" x14ac:dyDescent="0.25">
      <c r="A4523">
        <v>1569352</v>
      </c>
      <c r="B4523">
        <v>736938</v>
      </c>
      <c r="C4523">
        <v>20.607014329975701</v>
      </c>
      <c r="D4523">
        <v>39.326710971352902</v>
      </c>
      <c r="E4523" s="68" t="s">
        <v>900</v>
      </c>
      <c r="F4523" s="8">
        <f>INDEX(Δεδομένα!$P:$P,MATCH('2020'!E4523,Δεδομένα!$O:$O,0))</f>
        <v>136</v>
      </c>
      <c r="G4523" s="6" t="s">
        <v>357</v>
      </c>
      <c r="H4523" s="2" t="str">
        <f>INDEX(Δεδομένα!B$1:B$51,MATCH('2020'!G4523,Δεδομένα!A$1:A$51,0))</f>
        <v>ΔΥΤΙΚΗΣ ΕΛΛΑΔΟΣ</v>
      </c>
      <c r="I4523" s="8">
        <f>INDEX(Δεδομένα!E$1:E$13,MATCH('2020'!H4523,Δεδομένα!D$1:D$13,0))</f>
        <v>7</v>
      </c>
      <c r="J4523" s="1">
        <v>44021</v>
      </c>
      <c r="K4523" s="6" t="s">
        <v>204</v>
      </c>
      <c r="L4523" s="36" t="str">
        <f t="shared" si="280"/>
        <v>09/07/2020 17:00</v>
      </c>
      <c r="M4523" s="1">
        <v>44021</v>
      </c>
      <c r="N4523" s="6" t="s">
        <v>310</v>
      </c>
      <c r="O4523" s="36" t="str">
        <f t="shared" si="281"/>
        <v>09/07/2020 18:15</v>
      </c>
      <c r="P4523" s="46">
        <f t="shared" si="282"/>
        <v>5.2083333328482695E-2</v>
      </c>
      <c r="Q4523" s="48">
        <v>0</v>
      </c>
      <c r="R4523" s="47">
        <f t="shared" si="283"/>
        <v>74.999999993015081</v>
      </c>
      <c r="S4523" s="6" t="s">
        <v>44</v>
      </c>
      <c r="T4523" s="6" t="s">
        <v>1058</v>
      </c>
      <c r="U4523" s="6" t="s">
        <v>1785</v>
      </c>
      <c r="V4523" s="6" t="s">
        <v>1785</v>
      </c>
      <c r="W4523" s="7">
        <v>0</v>
      </c>
      <c r="X4523" s="7">
        <v>0</v>
      </c>
      <c r="Y4523" s="7">
        <v>0</v>
      </c>
      <c r="Z4523" s="7">
        <v>0</v>
      </c>
      <c r="AA4523" s="7">
        <v>1</v>
      </c>
      <c r="AB4523" s="7">
        <v>0</v>
      </c>
      <c r="AC4523" s="7">
        <v>0</v>
      </c>
      <c r="AD4523" s="7">
        <v>0</v>
      </c>
      <c r="AE4523">
        <v>6</v>
      </c>
      <c r="AF4523">
        <v>0</v>
      </c>
      <c r="AG4523">
        <v>0</v>
      </c>
      <c r="AH4523">
        <v>0</v>
      </c>
      <c r="AI4523">
        <v>0</v>
      </c>
      <c r="AJ4523">
        <v>3</v>
      </c>
      <c r="AK4523">
        <v>1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</row>
    <row r="4524" spans="1:44" x14ac:dyDescent="0.25">
      <c r="A4524">
        <v>1572053</v>
      </c>
      <c r="B4524">
        <v>767017</v>
      </c>
      <c r="C4524">
        <v>21.267314889036601</v>
      </c>
      <c r="D4524">
        <v>37.791450553489099</v>
      </c>
      <c r="E4524" s="68" t="s">
        <v>925</v>
      </c>
      <c r="F4524" s="8">
        <f>INDEX(Δεδομένα!$P:$P,MATCH('2020'!E4524,Δεδομένα!$O:$O,0))</f>
        <v>135</v>
      </c>
      <c r="G4524" s="6" t="s">
        <v>357</v>
      </c>
      <c r="H4524" s="2" t="str">
        <f>INDEX(Δεδομένα!B$1:B$51,MATCH('2020'!G4524,Δεδομένα!A$1:A$51,0))</f>
        <v>ΔΥΤΙΚΗΣ ΕΛΛΑΔΟΣ</v>
      </c>
      <c r="I4524" s="8">
        <f>INDEX(Δεδομένα!E$1:E$13,MATCH('2020'!H4524,Δεδομένα!D$1:D$13,0))</f>
        <v>7</v>
      </c>
      <c r="J4524" s="1">
        <v>44021</v>
      </c>
      <c r="K4524" s="6" t="s">
        <v>1493</v>
      </c>
      <c r="L4524" s="36" t="str">
        <f t="shared" si="280"/>
        <v>09/07/2020 21:20</v>
      </c>
      <c r="M4524" s="1">
        <v>44021</v>
      </c>
      <c r="N4524" s="6" t="s">
        <v>2325</v>
      </c>
      <c r="O4524" s="36" t="str">
        <f t="shared" si="281"/>
        <v>09/07/2020 22:20</v>
      </c>
      <c r="P4524" s="46">
        <f t="shared" si="282"/>
        <v>4.1666666664241347E-2</v>
      </c>
      <c r="Q4524" s="48">
        <v>0</v>
      </c>
      <c r="R4524" s="47">
        <f t="shared" si="283"/>
        <v>59.99999999650754</v>
      </c>
      <c r="S4524" s="6" t="s">
        <v>44</v>
      </c>
      <c r="T4524" s="6" t="s">
        <v>1565</v>
      </c>
      <c r="U4524" s="6" t="s">
        <v>44</v>
      </c>
      <c r="V4524" s="6" t="s">
        <v>5628</v>
      </c>
      <c r="W4524" s="7">
        <v>0</v>
      </c>
      <c r="X4524" s="7">
        <v>1.5</v>
      </c>
      <c r="Y4524" s="7">
        <v>0</v>
      </c>
      <c r="Z4524" s="7">
        <v>0</v>
      </c>
      <c r="AA4524" s="7">
        <v>0</v>
      </c>
      <c r="AB4524" s="7">
        <v>0</v>
      </c>
      <c r="AC4524" s="7">
        <v>0</v>
      </c>
      <c r="AD4524" s="7">
        <v>0</v>
      </c>
      <c r="AE4524">
        <v>10</v>
      </c>
      <c r="AF4524">
        <v>0</v>
      </c>
      <c r="AG4524">
        <v>0</v>
      </c>
      <c r="AH4524">
        <v>0</v>
      </c>
      <c r="AI4524">
        <v>0</v>
      </c>
      <c r="AJ4524">
        <v>5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</row>
    <row r="4525" spans="1:44" x14ac:dyDescent="0.25">
      <c r="A4525">
        <v>1570583</v>
      </c>
      <c r="B4525">
        <v>0</v>
      </c>
      <c r="C4525">
        <v>0</v>
      </c>
      <c r="D4525">
        <v>0</v>
      </c>
      <c r="E4525" s="68" t="s">
        <v>559</v>
      </c>
      <c r="F4525" s="8">
        <f>INDEX(Δεδομένα!$P:$P,MATCH('2020'!E4525,Δεδομένα!$O:$O,0))</f>
        <v>209</v>
      </c>
      <c r="G4525" s="6" t="s">
        <v>560</v>
      </c>
      <c r="H4525" s="2" t="str">
        <f>INDEX(Δεδομένα!B$1:B$51,MATCH('2020'!G4525,Δεδομένα!A$1:A$51,0))</f>
        <v>ΚΡΗΤΗΣ</v>
      </c>
      <c r="I4525" s="8">
        <f>INDEX(Δεδομένα!E$1:E$13,MATCH('2020'!H4525,Δεδομένα!D$1:D$13,0))</f>
        <v>12</v>
      </c>
      <c r="J4525" s="1">
        <v>44021</v>
      </c>
      <c r="K4525" s="6" t="s">
        <v>611</v>
      </c>
      <c r="L4525" s="36" t="str">
        <f t="shared" si="280"/>
        <v>09/07/2020 12:15</v>
      </c>
      <c r="M4525" s="1">
        <v>44021</v>
      </c>
      <c r="N4525" s="6" t="s">
        <v>612</v>
      </c>
      <c r="O4525" s="36" t="str">
        <f t="shared" si="281"/>
        <v>09/07/2020 13:50</v>
      </c>
      <c r="P4525" s="46">
        <f t="shared" si="282"/>
        <v>6.5972222226264421E-2</v>
      </c>
      <c r="Q4525" s="48">
        <v>0</v>
      </c>
      <c r="R4525" s="47">
        <f t="shared" si="283"/>
        <v>95.000000005820766</v>
      </c>
      <c r="S4525" s="6" t="s">
        <v>44</v>
      </c>
      <c r="T4525" s="6" t="s">
        <v>563</v>
      </c>
      <c r="U4525" s="6" t="s">
        <v>574</v>
      </c>
      <c r="V4525" s="6" t="s">
        <v>613</v>
      </c>
      <c r="W4525" s="7">
        <v>0</v>
      </c>
      <c r="X4525" s="7">
        <v>0</v>
      </c>
      <c r="Y4525" s="7">
        <v>0</v>
      </c>
      <c r="Z4525" s="7">
        <v>0</v>
      </c>
      <c r="AA4525" s="7">
        <v>0</v>
      </c>
      <c r="AB4525" s="7">
        <v>0</v>
      </c>
      <c r="AC4525" s="7">
        <v>0</v>
      </c>
      <c r="AD4525" s="7">
        <v>0.5</v>
      </c>
      <c r="AE4525">
        <v>5</v>
      </c>
      <c r="AF4525">
        <v>0</v>
      </c>
      <c r="AG4525">
        <v>0</v>
      </c>
      <c r="AH4525">
        <v>0</v>
      </c>
      <c r="AI4525">
        <v>0</v>
      </c>
      <c r="AJ4525">
        <v>2</v>
      </c>
      <c r="AK4525">
        <v>1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</row>
    <row r="4526" spans="1:44" x14ac:dyDescent="0.25">
      <c r="A4526">
        <v>1570134</v>
      </c>
      <c r="B4526">
        <v>766813</v>
      </c>
      <c r="C4526">
        <v>20.4338099931221</v>
      </c>
      <c r="D4526">
        <v>39.501457364902798</v>
      </c>
      <c r="E4526" s="68" t="s">
        <v>1335</v>
      </c>
      <c r="F4526" s="8">
        <f>INDEX(Δεδομένα!$P:$P,MATCH('2020'!E4526,Δεδομένα!$O:$O,0))</f>
        <v>91</v>
      </c>
      <c r="G4526" s="6" t="s">
        <v>1149</v>
      </c>
      <c r="H4526" s="2" t="str">
        <f>INDEX(Δεδομένα!B$1:B$51,MATCH('2020'!G4526,Δεδομένα!A$1:A$51,0))</f>
        <v>ΗΠΕΙΡΟΥ</v>
      </c>
      <c r="I4526" s="8">
        <f>INDEX(Δεδομένα!E$1:E$13,MATCH('2020'!H4526,Δεδομένα!D$1:D$13,0))</f>
        <v>5</v>
      </c>
      <c r="J4526" s="1">
        <v>44021</v>
      </c>
      <c r="K4526" s="6" t="s">
        <v>424</v>
      </c>
      <c r="L4526" s="36" t="str">
        <f t="shared" si="280"/>
        <v>09/07/2020 08:45</v>
      </c>
      <c r="M4526" s="1">
        <v>44021</v>
      </c>
      <c r="N4526" s="6" t="s">
        <v>4730</v>
      </c>
      <c r="O4526" s="36" t="str">
        <f t="shared" si="281"/>
        <v>09/07/2020 09:12</v>
      </c>
      <c r="P4526" s="46">
        <f t="shared" si="282"/>
        <v>1.8749999995634425E-2</v>
      </c>
      <c r="Q4526" s="48">
        <v>0</v>
      </c>
      <c r="R4526" s="47">
        <f t="shared" si="283"/>
        <v>26.999999993713573</v>
      </c>
      <c r="S4526" s="6" t="s">
        <v>44</v>
      </c>
      <c r="T4526" s="6" t="s">
        <v>1201</v>
      </c>
      <c r="U4526" s="6" t="s">
        <v>73</v>
      </c>
      <c r="V4526" s="6" t="s">
        <v>5613</v>
      </c>
      <c r="W4526" s="7">
        <v>0</v>
      </c>
      <c r="X4526" s="7">
        <v>0</v>
      </c>
      <c r="Y4526" s="7">
        <v>0</v>
      </c>
      <c r="Z4526" s="7">
        <v>0</v>
      </c>
      <c r="AA4526" s="7">
        <v>0</v>
      </c>
      <c r="AB4526" s="7">
        <v>0</v>
      </c>
      <c r="AC4526" s="7">
        <v>0.01</v>
      </c>
      <c r="AD4526" s="7">
        <v>0</v>
      </c>
      <c r="AE4526">
        <v>2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</row>
    <row r="4527" spans="1:44" x14ac:dyDescent="0.25">
      <c r="A4527">
        <v>1569248</v>
      </c>
      <c r="B4527">
        <v>767015</v>
      </c>
      <c r="C4527">
        <v>22.858629828160399</v>
      </c>
      <c r="D4527">
        <v>40.837023130675298</v>
      </c>
      <c r="E4527" s="68" t="s">
        <v>1084</v>
      </c>
      <c r="F4527" s="8">
        <f>INDEX(Δεδομένα!$P:$P,MATCH('2020'!E4527,Δεδομένα!$O:$O,0))</f>
        <v>57</v>
      </c>
      <c r="G4527" s="6" t="s">
        <v>223</v>
      </c>
      <c r="H4527" s="2" t="str">
        <f>INDEX(Δεδομένα!B$1:B$51,MATCH('2020'!G4527,Δεδομένα!A$1:A$51,0))</f>
        <v>ΚΕΝΤΡΙΚΗΣ ΜΑΚΕΔΟΝΙΑΣ</v>
      </c>
      <c r="I4527" s="8">
        <f>INDEX(Δεδομένα!E$1:E$13,MATCH('2020'!H4527,Δεδομένα!D$1:D$13,0))</f>
        <v>3</v>
      </c>
      <c r="J4527" s="1">
        <v>44021</v>
      </c>
      <c r="K4527" s="6" t="s">
        <v>740</v>
      </c>
      <c r="L4527" s="36" t="str">
        <f t="shared" si="280"/>
        <v>09/07/2020 21:35</v>
      </c>
      <c r="M4527" s="1">
        <v>44021</v>
      </c>
      <c r="N4527" s="6" t="s">
        <v>5626</v>
      </c>
      <c r="O4527" s="36" t="str">
        <f t="shared" si="281"/>
        <v>09/07/2020 23:01</v>
      </c>
      <c r="P4527" s="46">
        <f t="shared" si="282"/>
        <v>5.9722222220443655E-2</v>
      </c>
      <c r="Q4527" s="48">
        <v>0</v>
      </c>
      <c r="R4527" s="47">
        <f t="shared" si="283"/>
        <v>85.999999997438863</v>
      </c>
      <c r="S4527" s="6" t="s">
        <v>44</v>
      </c>
      <c r="T4527" s="6" t="s">
        <v>1145</v>
      </c>
      <c r="U4527" s="6" t="s">
        <v>44</v>
      </c>
      <c r="V4527" s="6" t="s">
        <v>5627</v>
      </c>
      <c r="W4527" s="7">
        <v>0</v>
      </c>
      <c r="X4527" s="7">
        <v>0</v>
      </c>
      <c r="Y4527" s="7">
        <v>0</v>
      </c>
      <c r="Z4527" s="7">
        <v>0</v>
      </c>
      <c r="AA4527" s="7">
        <v>0</v>
      </c>
      <c r="AB4527" s="7">
        <v>0</v>
      </c>
      <c r="AC4527" s="7">
        <v>30</v>
      </c>
      <c r="AD4527" s="7">
        <v>0</v>
      </c>
      <c r="AE4527">
        <v>4</v>
      </c>
      <c r="AF4527">
        <v>0</v>
      </c>
      <c r="AG4527">
        <v>0</v>
      </c>
      <c r="AH4527">
        <v>0</v>
      </c>
      <c r="AI4527">
        <v>0</v>
      </c>
      <c r="AJ4527">
        <v>2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</row>
    <row r="4528" spans="1:44" x14ac:dyDescent="0.25">
      <c r="A4528">
        <v>1586327</v>
      </c>
      <c r="B4528">
        <v>766850</v>
      </c>
      <c r="C4528">
        <v>22.982949639811899</v>
      </c>
      <c r="D4528">
        <v>37.883540378476503</v>
      </c>
      <c r="E4528" s="68" t="s">
        <v>810</v>
      </c>
      <c r="F4528" s="8">
        <f>INDEX(Δεδομένα!$P:$P,MATCH('2020'!E4528,Δεδομένα!$O:$O,0))</f>
        <v>157</v>
      </c>
      <c r="G4528" s="6" t="s">
        <v>391</v>
      </c>
      <c r="H4528" s="2" t="str">
        <f>INDEX(Δεδομένα!B$1:B$51,MATCH('2020'!G4528,Δεδομένα!A$1:A$51,0))</f>
        <v>ΠΕΛΛΟΠΟΝΗΣΟΥ</v>
      </c>
      <c r="I4528" s="8">
        <f>INDEX(Δεδομένα!E$1:E$13,MATCH('2020'!H4528,Δεδομένα!D$1:D$13,0))</f>
        <v>8</v>
      </c>
      <c r="J4528" s="1">
        <v>44021</v>
      </c>
      <c r="K4528" s="6" t="s">
        <v>2356</v>
      </c>
      <c r="L4528" s="36" t="str">
        <f t="shared" si="280"/>
        <v>09/07/2020 11:42</v>
      </c>
      <c r="M4528" s="1">
        <v>44021</v>
      </c>
      <c r="N4528" s="6" t="s">
        <v>1337</v>
      </c>
      <c r="O4528" s="36" t="str">
        <f t="shared" si="281"/>
        <v>09/07/2020 18:22</v>
      </c>
      <c r="P4528" s="46">
        <f t="shared" si="282"/>
        <v>0.27777777777373558</v>
      </c>
      <c r="Q4528" s="48">
        <v>0</v>
      </c>
      <c r="R4528" s="47">
        <f t="shared" si="283"/>
        <v>399.99999999417923</v>
      </c>
      <c r="S4528" s="6" t="s">
        <v>44</v>
      </c>
      <c r="T4528" s="6" t="s">
        <v>1012</v>
      </c>
      <c r="U4528" s="6" t="s">
        <v>44</v>
      </c>
      <c r="V4528" s="6" t="s">
        <v>5616</v>
      </c>
      <c r="W4528" s="7">
        <v>0</v>
      </c>
      <c r="X4528" s="7">
        <v>40</v>
      </c>
      <c r="Y4528" s="7">
        <v>0</v>
      </c>
      <c r="Z4528" s="7">
        <v>0</v>
      </c>
      <c r="AA4528" s="7">
        <v>0</v>
      </c>
      <c r="AB4528" s="7">
        <v>30</v>
      </c>
      <c r="AC4528" s="7">
        <v>0</v>
      </c>
      <c r="AD4528" s="7">
        <v>0</v>
      </c>
      <c r="AE4528">
        <v>60</v>
      </c>
      <c r="AF4528">
        <v>20</v>
      </c>
      <c r="AG4528">
        <v>0</v>
      </c>
      <c r="AH4528">
        <v>0</v>
      </c>
      <c r="AI4528">
        <v>4</v>
      </c>
      <c r="AJ4528">
        <v>28</v>
      </c>
      <c r="AK4528">
        <v>0</v>
      </c>
      <c r="AL4528">
        <v>0</v>
      </c>
      <c r="AM4528">
        <v>0</v>
      </c>
      <c r="AN4528">
        <v>3</v>
      </c>
      <c r="AO4528">
        <v>0</v>
      </c>
      <c r="AP4528">
        <v>4</v>
      </c>
      <c r="AQ4528">
        <v>0</v>
      </c>
      <c r="AR4528">
        <v>0</v>
      </c>
    </row>
    <row r="4529" spans="1:44" x14ac:dyDescent="0.25">
      <c r="A4529">
        <v>1586335</v>
      </c>
      <c r="B4529">
        <v>767026</v>
      </c>
      <c r="C4529">
        <v>22.942388195458399</v>
      </c>
      <c r="D4529">
        <v>37.908497476309201</v>
      </c>
      <c r="E4529" s="68" t="s">
        <v>810</v>
      </c>
      <c r="F4529" s="8">
        <f>INDEX(Δεδομένα!$P:$P,MATCH('2020'!E4529,Δεδομένα!$O:$O,0))</f>
        <v>157</v>
      </c>
      <c r="G4529" s="6" t="s">
        <v>391</v>
      </c>
      <c r="H4529" s="2" t="str">
        <f>INDEX(Δεδομένα!B$1:B$51,MATCH('2020'!G4529,Δεδομένα!A$1:A$51,0))</f>
        <v>ΠΕΛΛΟΠΟΝΗΣΟΥ</v>
      </c>
      <c r="I4529" s="8">
        <f>INDEX(Δεδομένα!E$1:E$13,MATCH('2020'!H4529,Δεδομένα!D$1:D$13,0))</f>
        <v>8</v>
      </c>
      <c r="J4529" s="1">
        <v>44021</v>
      </c>
      <c r="K4529" s="6" t="s">
        <v>617</v>
      </c>
      <c r="L4529" s="36" t="str">
        <f t="shared" si="280"/>
        <v>09/07/2020 22:00</v>
      </c>
      <c r="M4529" s="1">
        <v>44021</v>
      </c>
      <c r="N4529" s="6" t="s">
        <v>764</v>
      </c>
      <c r="O4529" s="36" t="str">
        <f t="shared" si="281"/>
        <v>09/07/2020 22:30</v>
      </c>
      <c r="P4529" s="46">
        <f t="shared" si="282"/>
        <v>2.0833333335758653E-2</v>
      </c>
      <c r="Q4529" s="48">
        <v>0</v>
      </c>
      <c r="R4529" s="47">
        <f t="shared" si="283"/>
        <v>30.00000000349246</v>
      </c>
      <c r="S4529" s="6" t="s">
        <v>44</v>
      </c>
      <c r="T4529" s="6" t="s">
        <v>1012</v>
      </c>
      <c r="U4529" s="6" t="s">
        <v>44</v>
      </c>
      <c r="V4529" s="6" t="s">
        <v>4821</v>
      </c>
      <c r="W4529" s="7">
        <v>0</v>
      </c>
      <c r="X4529" s="7">
        <v>0</v>
      </c>
      <c r="Y4529" s="7">
        <v>0</v>
      </c>
      <c r="Z4529" s="7">
        <v>0</v>
      </c>
      <c r="AA4529" s="7">
        <v>0</v>
      </c>
      <c r="AB4529" s="7">
        <v>1</v>
      </c>
      <c r="AC4529" s="7">
        <v>0</v>
      </c>
      <c r="AD4529" s="7">
        <v>0</v>
      </c>
      <c r="AE4529">
        <v>2</v>
      </c>
      <c r="AF4529">
        <v>0</v>
      </c>
      <c r="AG4529">
        <v>0</v>
      </c>
      <c r="AH4529">
        <v>0</v>
      </c>
      <c r="AI4529">
        <v>0</v>
      </c>
      <c r="AJ4529">
        <v>1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</row>
    <row r="4530" spans="1:44" x14ac:dyDescent="0.25">
      <c r="A4530">
        <v>1609448</v>
      </c>
      <c r="B4530">
        <v>766846</v>
      </c>
      <c r="C4530">
        <v>25.973167197512499</v>
      </c>
      <c r="D4530">
        <v>39.243818053514197</v>
      </c>
      <c r="E4530" s="68" t="s">
        <v>506</v>
      </c>
      <c r="F4530" s="8">
        <f>INDEX(Δεδομένα!$P:$P,MATCH('2020'!E4530,Δεδομένα!$O:$O,0))</f>
        <v>197</v>
      </c>
      <c r="G4530" s="6" t="s">
        <v>495</v>
      </c>
      <c r="H4530" s="2" t="str">
        <f>INDEX(Δεδομένα!B$1:B$51,MATCH('2020'!G4530,Δεδομένα!A$1:A$51,0))</f>
        <v>ΒΟΡΕΙΟΥ ΑΙΓΑΙΟΥ</v>
      </c>
      <c r="I4530" s="8">
        <f>INDEX(Δεδομένα!E$1:E$13,MATCH('2020'!H4530,Δεδομένα!D$1:D$13,0))</f>
        <v>11</v>
      </c>
      <c r="J4530" s="1">
        <v>44021</v>
      </c>
      <c r="K4530" s="6" t="s">
        <v>726</v>
      </c>
      <c r="L4530" s="36" t="str">
        <f t="shared" si="280"/>
        <v>09/07/2020 11:39</v>
      </c>
      <c r="M4530" s="1">
        <v>44021</v>
      </c>
      <c r="N4530" s="6" t="s">
        <v>252</v>
      </c>
      <c r="O4530" s="36" t="str">
        <f t="shared" si="281"/>
        <v>09/07/2020 17:25</v>
      </c>
      <c r="P4530" s="46">
        <f t="shared" si="282"/>
        <v>0.24027777777519077</v>
      </c>
      <c r="Q4530" s="48">
        <v>0</v>
      </c>
      <c r="R4530" s="47">
        <f t="shared" si="283"/>
        <v>345.99999999627471</v>
      </c>
      <c r="S4530" s="6" t="s">
        <v>44</v>
      </c>
      <c r="T4530" s="6" t="s">
        <v>508</v>
      </c>
      <c r="U4530" s="6" t="s">
        <v>5365</v>
      </c>
      <c r="V4530" s="6" t="s">
        <v>5615</v>
      </c>
      <c r="W4530" s="7">
        <v>0</v>
      </c>
      <c r="X4530" s="7">
        <v>2</v>
      </c>
      <c r="Y4530" s="7">
        <v>0</v>
      </c>
      <c r="Z4530" s="7">
        <v>0</v>
      </c>
      <c r="AA4530" s="7">
        <v>0</v>
      </c>
      <c r="AB4530" s="7">
        <v>0</v>
      </c>
      <c r="AC4530" s="7">
        <v>0</v>
      </c>
      <c r="AD4530" s="7">
        <v>0</v>
      </c>
      <c r="AE4530">
        <v>8</v>
      </c>
      <c r="AF4530">
        <v>4</v>
      </c>
      <c r="AG4530">
        <v>0</v>
      </c>
      <c r="AH4530">
        <v>0</v>
      </c>
      <c r="AI4530">
        <v>0</v>
      </c>
      <c r="AJ4530">
        <v>3</v>
      </c>
      <c r="AK4530">
        <v>2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2</v>
      </c>
      <c r="AR4530">
        <v>0</v>
      </c>
    </row>
    <row r="4531" spans="1:44" x14ac:dyDescent="0.25">
      <c r="A4531">
        <v>1570849</v>
      </c>
      <c r="B4531">
        <v>767032</v>
      </c>
      <c r="C4531">
        <v>22.0377669258121</v>
      </c>
      <c r="D4531">
        <v>37.042662614121802</v>
      </c>
      <c r="E4531" s="68" t="s">
        <v>937</v>
      </c>
      <c r="F4531" s="8">
        <f>INDEX(Δεδομένα!$P:$P,MATCH('2020'!E4531,Δεδομένα!$O:$O,0))</f>
        <v>143</v>
      </c>
      <c r="G4531" s="6" t="s">
        <v>841</v>
      </c>
      <c r="H4531" s="2" t="str">
        <f>INDEX(Δεδομένα!B$1:B$51,MATCH('2020'!G4531,Δεδομένα!A$1:A$51,0))</f>
        <v>ΠΕΛΛΟΠΟΝΗΣΟΥ</v>
      </c>
      <c r="I4531" s="8">
        <f>INDEX(Δεδομένα!E$1:E$13,MATCH('2020'!H4531,Δεδομένα!D$1:D$13,0))</f>
        <v>8</v>
      </c>
      <c r="J4531" s="1">
        <v>44021</v>
      </c>
      <c r="K4531" s="6" t="s">
        <v>4676</v>
      </c>
      <c r="L4531" s="36" t="str">
        <f t="shared" si="280"/>
        <v>09/07/2020 22:24</v>
      </c>
      <c r="M4531" s="1">
        <v>44021</v>
      </c>
      <c r="N4531" s="6" t="s">
        <v>5441</v>
      </c>
      <c r="O4531" s="36" t="str">
        <f t="shared" si="281"/>
        <v>09/07/2020 23:28</v>
      </c>
      <c r="P4531" s="46">
        <f t="shared" si="282"/>
        <v>4.4444444443797693E-2</v>
      </c>
      <c r="Q4531" s="48">
        <v>0</v>
      </c>
      <c r="R4531" s="47">
        <f t="shared" si="283"/>
        <v>63.999999999068677</v>
      </c>
      <c r="S4531" s="6" t="s">
        <v>44</v>
      </c>
      <c r="T4531" s="6" t="s">
        <v>940</v>
      </c>
      <c r="U4531" s="6" t="s">
        <v>44</v>
      </c>
      <c r="V4531" s="6" t="s">
        <v>3212</v>
      </c>
      <c r="W4531" s="7">
        <v>0</v>
      </c>
      <c r="X4531" s="7">
        <v>0</v>
      </c>
      <c r="Y4531" s="7">
        <v>0</v>
      </c>
      <c r="Z4531" s="7">
        <v>0</v>
      </c>
      <c r="AA4531" s="7">
        <v>3</v>
      </c>
      <c r="AB4531" s="7">
        <v>0</v>
      </c>
      <c r="AC4531" s="7">
        <v>0</v>
      </c>
      <c r="AD4531" s="7">
        <v>0</v>
      </c>
      <c r="AE4531">
        <v>3</v>
      </c>
      <c r="AF4531">
        <v>0</v>
      </c>
      <c r="AG4531">
        <v>0</v>
      </c>
      <c r="AH4531">
        <v>0</v>
      </c>
      <c r="AI4531">
        <v>0</v>
      </c>
      <c r="AJ4531">
        <v>1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</row>
    <row r="4532" spans="1:44" x14ac:dyDescent="0.25">
      <c r="A4532">
        <v>1571883</v>
      </c>
      <c r="B4532">
        <v>767012</v>
      </c>
      <c r="C4532">
        <v>20.752059872035499</v>
      </c>
      <c r="D4532">
        <v>39.093942364513701</v>
      </c>
      <c r="E4532" s="68" t="s">
        <v>1725</v>
      </c>
      <c r="F4532" s="8">
        <f>INDEX(Δεδομένα!$P:$P,MATCH('2020'!E4532,Δεδομένα!$O:$O,0))</f>
        <v>97</v>
      </c>
      <c r="G4532" s="6" t="s">
        <v>284</v>
      </c>
      <c r="H4532" s="2" t="str">
        <f>INDEX(Δεδομένα!B$1:B$51,MATCH('2020'!G4532,Δεδομένα!A$1:A$51,0))</f>
        <v>ΗΠΕΙΡΟΥ</v>
      </c>
      <c r="I4532" s="8">
        <f>INDEX(Δεδομένα!E$1:E$13,MATCH('2020'!H4532,Δεδομένα!D$1:D$13,0))</f>
        <v>5</v>
      </c>
      <c r="J4532" s="1">
        <v>44021</v>
      </c>
      <c r="K4532" s="6" t="s">
        <v>673</v>
      </c>
      <c r="L4532" s="36" t="str">
        <f t="shared" si="280"/>
        <v>09/07/2020 21:27</v>
      </c>
      <c r="M4532" s="1">
        <v>44021</v>
      </c>
      <c r="N4532" s="6" t="s">
        <v>3888</v>
      </c>
      <c r="O4532" s="36" t="str">
        <f t="shared" si="281"/>
        <v>09/07/2020 22:27</v>
      </c>
      <c r="P4532" s="46">
        <f t="shared" si="282"/>
        <v>4.1666666664241347E-2</v>
      </c>
      <c r="Q4532" s="48">
        <v>0</v>
      </c>
      <c r="R4532" s="47">
        <f t="shared" si="283"/>
        <v>59.99999999650754</v>
      </c>
      <c r="S4532" s="6" t="s">
        <v>44</v>
      </c>
      <c r="T4532" s="6" t="s">
        <v>1727</v>
      </c>
      <c r="U4532" s="6" t="s">
        <v>1742</v>
      </c>
      <c r="V4532" s="6" t="s">
        <v>5625</v>
      </c>
      <c r="W4532" s="7">
        <v>0</v>
      </c>
      <c r="X4532" s="7">
        <v>0</v>
      </c>
      <c r="Y4532" s="7">
        <v>0</v>
      </c>
      <c r="Z4532" s="7">
        <v>0</v>
      </c>
      <c r="AA4532" s="7">
        <v>0</v>
      </c>
      <c r="AB4532" s="7">
        <v>0</v>
      </c>
      <c r="AC4532" s="7">
        <v>0.15</v>
      </c>
      <c r="AD4532" s="7">
        <v>0</v>
      </c>
      <c r="AE4532">
        <v>4</v>
      </c>
      <c r="AF4532">
        <v>0</v>
      </c>
      <c r="AG4532">
        <v>0</v>
      </c>
      <c r="AH4532">
        <v>0</v>
      </c>
      <c r="AI4532">
        <v>0</v>
      </c>
      <c r="AJ4532">
        <v>2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</row>
    <row r="4533" spans="1:44" x14ac:dyDescent="0.25">
      <c r="A4533">
        <v>1574001</v>
      </c>
      <c r="B4533">
        <v>766893</v>
      </c>
      <c r="C4533">
        <v>25.6641654968262</v>
      </c>
      <c r="D4533">
        <v>41.014499664306598</v>
      </c>
      <c r="E4533" s="68" t="s">
        <v>1219</v>
      </c>
      <c r="F4533" s="8">
        <f>INDEX(Δεδομένα!$P:$P,MATCH('2020'!E4533,Δεδομένα!$O:$O,0))</f>
        <v>20</v>
      </c>
      <c r="G4533" s="6" t="s">
        <v>64</v>
      </c>
      <c r="H4533" s="2" t="str">
        <f>INDEX(Δεδομένα!B$1:B$51,MATCH('2020'!G4533,Δεδομένα!A$1:A$51,0))</f>
        <v>ΑΝΑΤΟΛΙΚΗΣ ΜΑΚΕΔΟΝΙΑΣ ΚΑΙ ΘΡΑΚΗΣ</v>
      </c>
      <c r="I4533" s="8">
        <f>INDEX(Δεδομένα!E$1:E$13,MATCH('2020'!H4533,Δεδομένα!D$1:D$13,0))</f>
        <v>2</v>
      </c>
      <c r="J4533" s="1">
        <v>44021</v>
      </c>
      <c r="K4533" s="6" t="s">
        <v>1211</v>
      </c>
      <c r="L4533" s="36" t="str">
        <f t="shared" si="280"/>
        <v>09/07/2020 14:17</v>
      </c>
      <c r="M4533" s="1">
        <v>44021</v>
      </c>
      <c r="N4533" s="6" t="s">
        <v>914</v>
      </c>
      <c r="O4533" s="36" t="str">
        <f t="shared" si="281"/>
        <v>09/07/2020 14:42</v>
      </c>
      <c r="P4533" s="46">
        <f t="shared" si="282"/>
        <v>1.7361111116770189E-2</v>
      </c>
      <c r="Q4533" s="48">
        <v>0</v>
      </c>
      <c r="R4533" s="47">
        <f t="shared" si="283"/>
        <v>25.000000008149073</v>
      </c>
      <c r="S4533" s="6" t="s">
        <v>44</v>
      </c>
      <c r="T4533" s="6" t="s">
        <v>72</v>
      </c>
      <c r="U4533" s="6" t="s">
        <v>44</v>
      </c>
      <c r="V4533" s="6" t="s">
        <v>5376</v>
      </c>
      <c r="W4533" s="7">
        <v>0</v>
      </c>
      <c r="X4533" s="7">
        <v>0</v>
      </c>
      <c r="Y4533" s="7">
        <v>0</v>
      </c>
      <c r="Z4533" s="7">
        <v>0</v>
      </c>
      <c r="AA4533" s="7">
        <v>0</v>
      </c>
      <c r="AB4533" s="7">
        <v>0</v>
      </c>
      <c r="AC4533" s="7">
        <v>5</v>
      </c>
      <c r="AD4533" s="7">
        <v>0</v>
      </c>
      <c r="AE4533">
        <v>2</v>
      </c>
      <c r="AF4533">
        <v>0</v>
      </c>
      <c r="AG4533">
        <v>0</v>
      </c>
      <c r="AH4533">
        <v>0</v>
      </c>
      <c r="AI4533">
        <v>0</v>
      </c>
      <c r="AJ4533">
        <v>1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</row>
    <row r="4534" spans="1:44" x14ac:dyDescent="0.25">
      <c r="A4534">
        <v>1574007</v>
      </c>
      <c r="B4534">
        <v>766908</v>
      </c>
      <c r="C4534">
        <v>25.434952216926199</v>
      </c>
      <c r="D4534">
        <v>40.921925782927602</v>
      </c>
      <c r="E4534" s="68" t="s">
        <v>946</v>
      </c>
      <c r="F4534" s="8">
        <f>INDEX(Δεδομένα!$P:$P,MATCH('2020'!E4534,Δεδομένα!$O:$O,0))</f>
        <v>19</v>
      </c>
      <c r="G4534" s="6" t="s">
        <v>64</v>
      </c>
      <c r="H4534" s="2" t="str">
        <f>INDEX(Δεδομένα!B$1:B$51,MATCH('2020'!G4534,Δεδομένα!A$1:A$51,0))</f>
        <v>ΑΝΑΤΟΛΙΚΗΣ ΜΑΚΕΔΟΝΙΑΣ ΚΑΙ ΘΡΑΚΗΣ</v>
      </c>
      <c r="I4534" s="8">
        <f>INDEX(Δεδομένα!E$1:E$13,MATCH('2020'!H4534,Δεδομένα!D$1:D$13,0))</f>
        <v>2</v>
      </c>
      <c r="J4534" s="1">
        <v>44021</v>
      </c>
      <c r="K4534" s="6" t="s">
        <v>2679</v>
      </c>
      <c r="L4534" s="36" t="str">
        <f t="shared" si="280"/>
        <v>09/07/2020 15:17</v>
      </c>
      <c r="M4534" s="1">
        <v>44021</v>
      </c>
      <c r="N4534" s="6" t="s">
        <v>153</v>
      </c>
      <c r="O4534" s="36" t="str">
        <f t="shared" si="281"/>
        <v>09/07/2020 16:15</v>
      </c>
      <c r="P4534" s="46">
        <f t="shared" si="282"/>
        <v>4.0277777778101154E-2</v>
      </c>
      <c r="Q4534" s="48">
        <v>0</v>
      </c>
      <c r="R4534" s="47">
        <f t="shared" si="283"/>
        <v>58.000000000465661</v>
      </c>
      <c r="S4534" s="6" t="s">
        <v>44</v>
      </c>
      <c r="T4534" s="6" t="s">
        <v>72</v>
      </c>
      <c r="U4534" s="6" t="s">
        <v>5621</v>
      </c>
      <c r="V4534" s="6" t="s">
        <v>5621</v>
      </c>
      <c r="W4534" s="7">
        <v>0</v>
      </c>
      <c r="X4534" s="7">
        <v>0</v>
      </c>
      <c r="Y4534" s="7">
        <v>0</v>
      </c>
      <c r="Z4534" s="7">
        <v>0</v>
      </c>
      <c r="AA4534" s="7">
        <v>0</v>
      </c>
      <c r="AB4534" s="7">
        <v>0</v>
      </c>
      <c r="AC4534" s="7">
        <v>4</v>
      </c>
      <c r="AD4534" s="7">
        <v>0</v>
      </c>
      <c r="AE4534">
        <v>2</v>
      </c>
      <c r="AF4534">
        <v>0</v>
      </c>
      <c r="AG4534">
        <v>0</v>
      </c>
      <c r="AH4534">
        <v>0</v>
      </c>
      <c r="AI4534">
        <v>0</v>
      </c>
      <c r="AJ4534">
        <v>1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</row>
    <row r="4535" spans="1:44" x14ac:dyDescent="0.25">
      <c r="A4535">
        <v>1574024</v>
      </c>
      <c r="B4535">
        <v>766939</v>
      </c>
      <c r="C4535">
        <v>25.714264525864401</v>
      </c>
      <c r="D4535">
        <v>41.025171862415</v>
      </c>
      <c r="E4535" s="68" t="s">
        <v>1219</v>
      </c>
      <c r="F4535" s="8">
        <f>INDEX(Δεδομένα!$P:$P,MATCH('2020'!E4535,Δεδομένα!$O:$O,0))</f>
        <v>20</v>
      </c>
      <c r="G4535" s="6" t="s">
        <v>64</v>
      </c>
      <c r="H4535" s="2" t="str">
        <f>INDEX(Δεδομένα!B$1:B$51,MATCH('2020'!G4535,Δεδομένα!A$1:A$51,0))</f>
        <v>ΑΝΑΤΟΛΙΚΗΣ ΜΑΚΕΔΟΝΙΑΣ ΚΑΙ ΘΡΑΚΗΣ</v>
      </c>
      <c r="I4535" s="8">
        <f>INDEX(Δεδομένα!E$1:E$13,MATCH('2020'!H4535,Δεδομένα!D$1:D$13,0))</f>
        <v>2</v>
      </c>
      <c r="J4535" s="1">
        <v>44021</v>
      </c>
      <c r="K4535" s="6" t="s">
        <v>1749</v>
      </c>
      <c r="L4535" s="36" t="str">
        <f t="shared" si="280"/>
        <v>09/07/2020 17:17</v>
      </c>
      <c r="M4535" s="1">
        <v>44024</v>
      </c>
      <c r="N4535" s="6" t="s">
        <v>392</v>
      </c>
      <c r="O4535" s="36" t="str">
        <f t="shared" si="281"/>
        <v>12/07/2020 21:00</v>
      </c>
      <c r="P4535" s="49">
        <f t="shared" si="282"/>
        <v>3.1548611111138598</v>
      </c>
      <c r="Q4535" s="50">
        <f>3*24</f>
        <v>72</v>
      </c>
      <c r="R4535" s="47">
        <f t="shared" si="283"/>
        <v>4543.0000000039581</v>
      </c>
      <c r="S4535" s="6" t="s">
        <v>44</v>
      </c>
      <c r="T4535" s="6" t="s">
        <v>72</v>
      </c>
      <c r="U4535" s="6" t="s">
        <v>4454</v>
      </c>
      <c r="V4535" s="6" t="s">
        <v>3053</v>
      </c>
      <c r="W4535" s="7">
        <v>581</v>
      </c>
      <c r="X4535" s="7">
        <v>0</v>
      </c>
      <c r="Y4535" s="7">
        <v>0</v>
      </c>
      <c r="Z4535" s="7">
        <v>0</v>
      </c>
      <c r="AA4535" s="7">
        <v>0</v>
      </c>
      <c r="AB4535" s="7">
        <v>0</v>
      </c>
      <c r="AC4535" s="7">
        <v>0</v>
      </c>
      <c r="AD4535" s="7">
        <v>0</v>
      </c>
      <c r="AE4535">
        <v>50</v>
      </c>
      <c r="AF4535">
        <v>30</v>
      </c>
      <c r="AG4535">
        <v>0</v>
      </c>
      <c r="AH4535">
        <v>0</v>
      </c>
      <c r="AI4535">
        <v>0</v>
      </c>
      <c r="AJ4535">
        <v>22</v>
      </c>
      <c r="AK4535">
        <v>0</v>
      </c>
      <c r="AL4535">
        <v>1</v>
      </c>
      <c r="AM4535">
        <v>1</v>
      </c>
      <c r="AN4535">
        <v>1</v>
      </c>
      <c r="AO4535">
        <v>1</v>
      </c>
      <c r="AP4535">
        <v>0</v>
      </c>
      <c r="AQ4535">
        <v>2</v>
      </c>
      <c r="AR4535">
        <v>0</v>
      </c>
    </row>
    <row r="4536" spans="1:44" x14ac:dyDescent="0.25">
      <c r="A4536">
        <v>1571279</v>
      </c>
      <c r="B4536">
        <v>766997</v>
      </c>
      <c r="C4536">
        <v>26.8068554830868</v>
      </c>
      <c r="D4536">
        <v>37.779957260651102</v>
      </c>
      <c r="E4536" s="68" t="s">
        <v>545</v>
      </c>
      <c r="F4536" s="8">
        <f>INDEX(Δεδομένα!$P:$P,MATCH('2020'!E4536,Δεδομένα!$O:$O,0))</f>
        <v>204</v>
      </c>
      <c r="G4536" s="6" t="s">
        <v>546</v>
      </c>
      <c r="H4536" s="2" t="str">
        <f>INDEX(Δεδομένα!B$1:B$51,MATCH('2020'!G4536,Δεδομένα!A$1:A$51,0))</f>
        <v>ΚΡΗΤΗΣ</v>
      </c>
      <c r="I4536" s="8">
        <f>INDEX(Δεδομένα!E$1:E$13,MATCH('2020'!H4536,Δεδομένα!D$1:D$13,0))</f>
        <v>12</v>
      </c>
      <c r="J4536" s="1">
        <v>44021</v>
      </c>
      <c r="K4536" s="6" t="s">
        <v>2316</v>
      </c>
      <c r="L4536" s="36" t="str">
        <f t="shared" si="280"/>
        <v>09/07/2020 20:18</v>
      </c>
      <c r="M4536" s="1">
        <v>44022</v>
      </c>
      <c r="N4536" s="6" t="s">
        <v>4240</v>
      </c>
      <c r="O4536" s="36" t="str">
        <f t="shared" si="281"/>
        <v>10/07/2020 19:51</v>
      </c>
      <c r="P4536" s="46">
        <f t="shared" si="282"/>
        <v>0.98124999999708962</v>
      </c>
      <c r="Q4536" s="48">
        <v>0</v>
      </c>
      <c r="R4536" s="47">
        <f t="shared" si="283"/>
        <v>1412.999999995809</v>
      </c>
      <c r="S4536" s="6" t="s">
        <v>44</v>
      </c>
      <c r="T4536" s="6" t="s">
        <v>548</v>
      </c>
      <c r="U4536" s="6" t="s">
        <v>44</v>
      </c>
      <c r="V4536" s="6" t="s">
        <v>5624</v>
      </c>
      <c r="W4536" s="7">
        <v>0</v>
      </c>
      <c r="X4536" s="7">
        <v>0.5</v>
      </c>
      <c r="Y4536" s="7">
        <v>0</v>
      </c>
      <c r="Z4536" s="7">
        <v>0</v>
      </c>
      <c r="AA4536" s="7">
        <v>0</v>
      </c>
      <c r="AB4536" s="7">
        <v>0</v>
      </c>
      <c r="AC4536" s="7">
        <v>0</v>
      </c>
      <c r="AD4536" s="7">
        <v>0</v>
      </c>
      <c r="AE4536">
        <v>18</v>
      </c>
      <c r="AF4536">
        <v>9</v>
      </c>
      <c r="AG4536">
        <v>4</v>
      </c>
      <c r="AH4536">
        <v>0</v>
      </c>
      <c r="AI4536">
        <v>0</v>
      </c>
      <c r="AJ4536">
        <v>10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</row>
    <row r="4537" spans="1:44" x14ac:dyDescent="0.25">
      <c r="A4537">
        <v>1569384</v>
      </c>
      <c r="B4537">
        <v>766917</v>
      </c>
      <c r="C4537">
        <v>22.426170349121101</v>
      </c>
      <c r="D4537">
        <v>38.925926208496101</v>
      </c>
      <c r="E4537" s="68" t="s">
        <v>398</v>
      </c>
      <c r="F4537" s="8">
        <f>INDEX(Δεδομένα!$P:$P,MATCH('2020'!E4537,Δεδομένα!$O:$O,0))</f>
        <v>161</v>
      </c>
      <c r="G4537" s="6" t="s">
        <v>399</v>
      </c>
      <c r="H4537" s="2" t="str">
        <f>INDEX(Δεδομένα!B$1:B$51,MATCH('2020'!G4537,Δεδομένα!A$1:A$51,0))</f>
        <v>ΣΤΕΡΕΑΣ ΕΛΛΑΔΟΣ</v>
      </c>
      <c r="I4537" s="8">
        <f>INDEX(Δεδομένα!E$1:E$13,MATCH('2020'!H4537,Δεδομένα!D$1:D$13,0))</f>
        <v>9</v>
      </c>
      <c r="J4537" s="1">
        <v>44021</v>
      </c>
      <c r="K4537" s="6" t="s">
        <v>1496</v>
      </c>
      <c r="L4537" s="36" t="str">
        <f t="shared" si="280"/>
        <v>09/07/2020 15:54</v>
      </c>
      <c r="M4537" s="1">
        <v>44021</v>
      </c>
      <c r="N4537" s="6" t="s">
        <v>1749</v>
      </c>
      <c r="O4537" s="36" t="str">
        <f t="shared" si="281"/>
        <v>09/07/2020 17:17</v>
      </c>
      <c r="P4537" s="46">
        <f t="shared" si="282"/>
        <v>5.7638888887595385E-2</v>
      </c>
      <c r="Q4537" s="48">
        <v>0</v>
      </c>
      <c r="R4537" s="47">
        <f t="shared" si="283"/>
        <v>82.999999998137355</v>
      </c>
      <c r="S4537" s="6" t="s">
        <v>44</v>
      </c>
      <c r="T4537" s="6" t="s">
        <v>408</v>
      </c>
      <c r="U4537" s="6" t="s">
        <v>2791</v>
      </c>
      <c r="V4537" s="6" t="s">
        <v>5622</v>
      </c>
      <c r="W4537" s="7">
        <v>0</v>
      </c>
      <c r="X4537" s="7">
        <v>0</v>
      </c>
      <c r="Y4537" s="7">
        <v>0</v>
      </c>
      <c r="Z4537" s="7">
        <v>0</v>
      </c>
      <c r="AA4537" s="7">
        <v>0</v>
      </c>
      <c r="AB4537" s="7">
        <v>3</v>
      </c>
      <c r="AC4537" s="7">
        <v>0</v>
      </c>
      <c r="AD4537" s="7">
        <v>0</v>
      </c>
      <c r="AE4537">
        <v>6</v>
      </c>
      <c r="AF4537">
        <v>0</v>
      </c>
      <c r="AG4537">
        <v>0</v>
      </c>
      <c r="AH4537">
        <v>0</v>
      </c>
      <c r="AI4537">
        <v>0</v>
      </c>
      <c r="AJ4537">
        <v>2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</row>
    <row r="4538" spans="1:44" x14ac:dyDescent="0.25">
      <c r="A4538">
        <v>1572180</v>
      </c>
      <c r="B4538">
        <v>767164</v>
      </c>
      <c r="C4538">
        <v>21.201047129509</v>
      </c>
      <c r="D4538">
        <v>38.317737327529599</v>
      </c>
      <c r="E4538" s="68" t="s">
        <v>334</v>
      </c>
      <c r="F4538" s="8">
        <f>INDEX(Δεδομένα!$P:$P,MATCH('2020'!E4538,Δεδομένα!$O:$O,0))</f>
        <v>127</v>
      </c>
      <c r="G4538" s="6" t="s">
        <v>335</v>
      </c>
      <c r="H4538" s="2" t="str">
        <f>INDEX(Δεδομένα!B$1:B$51,MATCH('2020'!G4538,Δεδομένα!A$1:A$51,0))</f>
        <v>ΔΥΤΙΚΗΣ ΕΛΛΑΔΟΣ</v>
      </c>
      <c r="I4538" s="8">
        <f>INDEX(Δεδομένα!E$1:E$13,MATCH('2020'!H4538,Δεδομένα!D$1:D$13,0))</f>
        <v>7</v>
      </c>
      <c r="J4538" s="1">
        <v>44022</v>
      </c>
      <c r="K4538" s="6" t="s">
        <v>1444</v>
      </c>
      <c r="L4538" s="36" t="str">
        <f t="shared" si="280"/>
        <v>10/07/2020 13:20</v>
      </c>
      <c r="M4538" s="1">
        <v>44022</v>
      </c>
      <c r="N4538" s="6" t="s">
        <v>159</v>
      </c>
      <c r="O4538" s="36" t="str">
        <f t="shared" si="281"/>
        <v>10/07/2020 14:05</v>
      </c>
      <c r="P4538" s="46">
        <f t="shared" si="282"/>
        <v>3.125E-2</v>
      </c>
      <c r="Q4538" s="48">
        <v>0</v>
      </c>
      <c r="R4538" s="47">
        <f t="shared" si="283"/>
        <v>45</v>
      </c>
      <c r="S4538" s="6" t="s">
        <v>44</v>
      </c>
      <c r="T4538" s="6" t="s">
        <v>343</v>
      </c>
      <c r="U4538" s="6" t="s">
        <v>44</v>
      </c>
      <c r="V4538" s="6" t="s">
        <v>4684</v>
      </c>
      <c r="W4538" s="7">
        <v>0</v>
      </c>
      <c r="X4538" s="7">
        <v>0</v>
      </c>
      <c r="Y4538" s="7">
        <v>0</v>
      </c>
      <c r="Z4538" s="7">
        <v>0</v>
      </c>
      <c r="AA4538" s="7">
        <v>0.5</v>
      </c>
      <c r="AB4538" s="7">
        <v>0</v>
      </c>
      <c r="AC4538" s="7">
        <v>0</v>
      </c>
      <c r="AD4538" s="7">
        <v>0</v>
      </c>
      <c r="AE4538">
        <v>2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</row>
    <row r="4539" spans="1:44" x14ac:dyDescent="0.25">
      <c r="A4539">
        <v>1572176</v>
      </c>
      <c r="B4539">
        <v>767257</v>
      </c>
      <c r="C4539">
        <v>21.1996916404958</v>
      </c>
      <c r="D4539">
        <v>38.316894290044303</v>
      </c>
      <c r="E4539" s="68" t="s">
        <v>334</v>
      </c>
      <c r="F4539" s="8">
        <f>INDEX(Δεδομένα!$P:$P,MATCH('2020'!E4539,Δεδομένα!$O:$O,0))</f>
        <v>127</v>
      </c>
      <c r="G4539" s="6" t="s">
        <v>335</v>
      </c>
      <c r="H4539" s="2" t="str">
        <f>INDEX(Δεδομένα!B$1:B$51,MATCH('2020'!G4539,Δεδομένα!A$1:A$51,0))</f>
        <v>ΔΥΤΙΚΗΣ ΕΛΛΑΔΟΣ</v>
      </c>
      <c r="I4539" s="8">
        <f>INDEX(Δεδομένα!E$1:E$13,MATCH('2020'!H4539,Δεδομένα!D$1:D$13,0))</f>
        <v>7</v>
      </c>
      <c r="J4539" s="1">
        <v>44022</v>
      </c>
      <c r="K4539" s="6" t="s">
        <v>259</v>
      </c>
      <c r="L4539" s="36" t="str">
        <f t="shared" si="280"/>
        <v>10/07/2020 19:00</v>
      </c>
      <c r="M4539" s="1">
        <v>44022</v>
      </c>
      <c r="N4539" s="6" t="s">
        <v>825</v>
      </c>
      <c r="O4539" s="36" t="str">
        <f t="shared" si="281"/>
        <v>10/07/2020 20:30</v>
      </c>
      <c r="P4539" s="46">
        <f t="shared" si="282"/>
        <v>6.25E-2</v>
      </c>
      <c r="Q4539" s="48">
        <v>0</v>
      </c>
      <c r="R4539" s="47">
        <f t="shared" si="283"/>
        <v>90</v>
      </c>
      <c r="S4539" s="6" t="s">
        <v>44</v>
      </c>
      <c r="T4539" s="6" t="s">
        <v>343</v>
      </c>
      <c r="U4539" s="6" t="s">
        <v>44</v>
      </c>
      <c r="V4539" s="6" t="s">
        <v>4684</v>
      </c>
      <c r="W4539" s="7">
        <v>0</v>
      </c>
      <c r="X4539" s="7">
        <v>0</v>
      </c>
      <c r="Y4539" s="7">
        <v>0</v>
      </c>
      <c r="Z4539" s="7">
        <v>0</v>
      </c>
      <c r="AA4539" s="7">
        <v>1.5</v>
      </c>
      <c r="AB4539" s="7">
        <v>0</v>
      </c>
      <c r="AC4539" s="7">
        <v>0</v>
      </c>
      <c r="AD4539" s="7">
        <v>0</v>
      </c>
      <c r="AE4539">
        <v>2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</row>
    <row r="4540" spans="1:44" x14ac:dyDescent="0.25">
      <c r="A4540">
        <v>1575643</v>
      </c>
      <c r="B4540">
        <v>767110</v>
      </c>
      <c r="C4540">
        <v>20.851675943280298</v>
      </c>
      <c r="D4540">
        <v>39.1429496458965</v>
      </c>
      <c r="E4540" s="68" t="s">
        <v>267</v>
      </c>
      <c r="F4540" s="8">
        <f>INDEX(Δεδομένα!$P:$P,MATCH('2020'!E4540,Δεδομένα!$O:$O,0))</f>
        <v>94</v>
      </c>
      <c r="G4540" s="6" t="s">
        <v>268</v>
      </c>
      <c r="H4540" s="2" t="str">
        <f>INDEX(Δεδομένα!B$1:B$51,MATCH('2020'!G4540,Δεδομένα!A$1:A$51,0))</f>
        <v>ΗΠΕΙΡΟΥ</v>
      </c>
      <c r="I4540" s="8">
        <f>INDEX(Δεδομένα!E$1:E$13,MATCH('2020'!H4540,Δεδομένα!D$1:D$13,0))</f>
        <v>5</v>
      </c>
      <c r="J4540" s="1">
        <v>44022</v>
      </c>
      <c r="K4540" s="6" t="s">
        <v>296</v>
      </c>
      <c r="L4540" s="36" t="str">
        <f t="shared" si="280"/>
        <v>10/07/2020 10:40</v>
      </c>
      <c r="M4540" s="1">
        <v>44022</v>
      </c>
      <c r="N4540" s="6" t="s">
        <v>662</v>
      </c>
      <c r="O4540" s="36" t="str">
        <f t="shared" si="281"/>
        <v>10/07/2020 12:30</v>
      </c>
      <c r="P4540" s="46">
        <f t="shared" si="282"/>
        <v>7.6388888890505768E-2</v>
      </c>
      <c r="Q4540" s="48">
        <v>0</v>
      </c>
      <c r="R4540" s="47">
        <f t="shared" si="283"/>
        <v>110.00000000232831</v>
      </c>
      <c r="S4540" s="6" t="s">
        <v>44</v>
      </c>
      <c r="T4540" s="6" t="s">
        <v>270</v>
      </c>
      <c r="U4540" s="6" t="s">
        <v>44</v>
      </c>
      <c r="V4540" s="6" t="s">
        <v>1649</v>
      </c>
      <c r="W4540" s="7">
        <v>0</v>
      </c>
      <c r="X4540" s="7">
        <v>0</v>
      </c>
      <c r="Y4540" s="7">
        <v>0</v>
      </c>
      <c r="Z4540" s="7">
        <v>0</v>
      </c>
      <c r="AA4540" s="7">
        <v>0.1</v>
      </c>
      <c r="AB4540" s="7">
        <v>0</v>
      </c>
      <c r="AC4540" s="7">
        <v>0</v>
      </c>
      <c r="AD4540" s="7">
        <v>0</v>
      </c>
      <c r="AE4540">
        <v>3</v>
      </c>
      <c r="AF4540">
        <v>0</v>
      </c>
      <c r="AG4540">
        <v>0</v>
      </c>
      <c r="AH4540">
        <v>0</v>
      </c>
      <c r="AI4540">
        <v>0</v>
      </c>
      <c r="AJ4540">
        <v>1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</row>
    <row r="4541" spans="1:44" x14ac:dyDescent="0.25">
      <c r="A4541">
        <v>1575641</v>
      </c>
      <c r="B4541">
        <v>767142</v>
      </c>
      <c r="C4541">
        <v>20.971716244474301</v>
      </c>
      <c r="D4541">
        <v>39.133189276170597</v>
      </c>
      <c r="E4541" s="68" t="s">
        <v>267</v>
      </c>
      <c r="F4541" s="8">
        <f>INDEX(Δεδομένα!$P:$P,MATCH('2020'!E4541,Δεδομένα!$O:$O,0))</f>
        <v>94</v>
      </c>
      <c r="G4541" s="6" t="s">
        <v>268</v>
      </c>
      <c r="H4541" s="2" t="str">
        <f>INDEX(Δεδομένα!B$1:B$51,MATCH('2020'!G4541,Δεδομένα!A$1:A$51,0))</f>
        <v>ΗΠΕΙΡΟΥ</v>
      </c>
      <c r="I4541" s="8">
        <f>INDEX(Δεδομένα!E$1:E$13,MATCH('2020'!H4541,Δεδομένα!D$1:D$13,0))</f>
        <v>5</v>
      </c>
      <c r="J4541" s="1">
        <v>44022</v>
      </c>
      <c r="K4541" s="6" t="s">
        <v>2795</v>
      </c>
      <c r="L4541" s="36" t="str">
        <f t="shared" si="280"/>
        <v>10/07/2020 12:42</v>
      </c>
      <c r="M4541" s="1">
        <v>44022</v>
      </c>
      <c r="N4541" s="6" t="s">
        <v>172</v>
      </c>
      <c r="O4541" s="36" t="str">
        <f t="shared" si="281"/>
        <v>10/07/2020 14:07</v>
      </c>
      <c r="P4541" s="46">
        <f t="shared" si="282"/>
        <v>5.9027777773735579E-2</v>
      </c>
      <c r="Q4541" s="48">
        <v>0</v>
      </c>
      <c r="R4541" s="47">
        <f t="shared" si="283"/>
        <v>84.999999994179234</v>
      </c>
      <c r="S4541" s="6" t="s">
        <v>44</v>
      </c>
      <c r="T4541" s="6" t="s">
        <v>270</v>
      </c>
      <c r="U4541" s="6" t="s">
        <v>44</v>
      </c>
      <c r="V4541" s="6" t="s">
        <v>5345</v>
      </c>
      <c r="W4541" s="7">
        <v>0</v>
      </c>
      <c r="X4541" s="7">
        <v>0</v>
      </c>
      <c r="Y4541" s="7">
        <v>0</v>
      </c>
      <c r="Z4541" s="7">
        <v>0</v>
      </c>
      <c r="AA4541" s="7">
        <v>0.1</v>
      </c>
      <c r="AB4541" s="7">
        <v>0</v>
      </c>
      <c r="AC4541" s="7">
        <v>0</v>
      </c>
      <c r="AD4541" s="7">
        <v>0</v>
      </c>
      <c r="AE4541">
        <v>5</v>
      </c>
      <c r="AF4541">
        <v>0</v>
      </c>
      <c r="AG4541">
        <v>0</v>
      </c>
      <c r="AH4541">
        <v>0</v>
      </c>
      <c r="AI4541">
        <v>1</v>
      </c>
      <c r="AJ4541">
        <v>2</v>
      </c>
      <c r="AK4541">
        <v>1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</row>
    <row r="4542" spans="1:44" x14ac:dyDescent="0.25">
      <c r="A4542">
        <v>1576187</v>
      </c>
      <c r="B4542">
        <v>767091</v>
      </c>
      <c r="C4542">
        <v>23.8031176221536</v>
      </c>
      <c r="D4542">
        <v>37.837313559610401</v>
      </c>
      <c r="E4542" s="68" t="s">
        <v>5095</v>
      </c>
      <c r="F4542" s="8">
        <f>INDEX(Δεδομένα!$P:$P,MATCH('2020'!E4542,Δεδομένα!$O:$O,0))</f>
        <v>5</v>
      </c>
      <c r="G4542" s="6" t="s">
        <v>41</v>
      </c>
      <c r="H4542" s="2" t="str">
        <f>INDEX(Δεδομένα!B$1:B$51,MATCH('2020'!G4542,Δεδομένα!A$1:A$51,0))</f>
        <v>ΑΤΤΙΚΗΣ</v>
      </c>
      <c r="I4542" s="8">
        <f>INDEX(Δεδομένα!E$1:E$13,MATCH('2020'!H4542,Δεδομένα!D$1:D$13,0))</f>
        <v>1</v>
      </c>
      <c r="J4542" s="1">
        <v>44022</v>
      </c>
      <c r="K4542" s="6" t="s">
        <v>3666</v>
      </c>
      <c r="L4542" s="36" t="str">
        <f t="shared" si="280"/>
        <v>10/07/2020 09:23</v>
      </c>
      <c r="M4542" s="1">
        <v>44023</v>
      </c>
      <c r="N4542" s="6" t="s">
        <v>2365</v>
      </c>
      <c r="O4542" s="36" t="str">
        <f t="shared" si="281"/>
        <v>11/07/2020 17:13</v>
      </c>
      <c r="P4542" s="49">
        <f t="shared" si="282"/>
        <v>1.3263888888905058</v>
      </c>
      <c r="Q4542" s="50">
        <f>1*24</f>
        <v>24</v>
      </c>
      <c r="R4542" s="47">
        <f t="shared" si="283"/>
        <v>1910.0000000023283</v>
      </c>
      <c r="S4542" s="6" t="s">
        <v>44</v>
      </c>
      <c r="T4542" s="6" t="s">
        <v>5393</v>
      </c>
      <c r="U4542" s="6" t="s">
        <v>44</v>
      </c>
      <c r="V4542" s="6" t="s">
        <v>5631</v>
      </c>
      <c r="W4542" s="7">
        <v>0</v>
      </c>
      <c r="X4542" s="7">
        <v>0</v>
      </c>
      <c r="Y4542" s="7">
        <v>0</v>
      </c>
      <c r="Z4542" s="7">
        <v>40</v>
      </c>
      <c r="AA4542" s="7">
        <v>0</v>
      </c>
      <c r="AB4542" s="7">
        <v>0</v>
      </c>
      <c r="AC4542" s="7">
        <v>0</v>
      </c>
      <c r="AD4542" s="7">
        <v>0</v>
      </c>
      <c r="AE4542">
        <v>21</v>
      </c>
      <c r="AF4542">
        <v>7</v>
      </c>
      <c r="AG4542">
        <v>18</v>
      </c>
      <c r="AH4542">
        <v>0</v>
      </c>
      <c r="AI4542">
        <v>0</v>
      </c>
      <c r="AJ4542">
        <v>10</v>
      </c>
      <c r="AK4542">
        <v>8</v>
      </c>
      <c r="AL4542">
        <v>3</v>
      </c>
      <c r="AM4542">
        <v>0</v>
      </c>
      <c r="AN4542">
        <v>1</v>
      </c>
      <c r="AO4542">
        <v>0</v>
      </c>
      <c r="AP4542">
        <v>0</v>
      </c>
      <c r="AQ4542">
        <v>0</v>
      </c>
      <c r="AR4542">
        <v>0</v>
      </c>
    </row>
    <row r="4543" spans="1:44" x14ac:dyDescent="0.25">
      <c r="A4543">
        <v>1570295</v>
      </c>
      <c r="B4543">
        <v>767198</v>
      </c>
      <c r="C4543">
        <v>23.174265355131201</v>
      </c>
      <c r="D4543">
        <v>38.434489242606602</v>
      </c>
      <c r="E4543" s="68" t="s">
        <v>845</v>
      </c>
      <c r="F4543" s="8">
        <f>INDEX(Δεδομένα!$P:$P,MATCH('2020'!E4543,Δεδομένα!$O:$O,0))</f>
        <v>176</v>
      </c>
      <c r="G4543" s="6" t="s">
        <v>846</v>
      </c>
      <c r="H4543" s="2" t="str">
        <f>INDEX(Δεδομένα!B$1:B$51,MATCH('2020'!G4543,Δεδομένα!A$1:A$51,0))</f>
        <v>ΣΤΕΡΕΑΣ ΕΛΛΑΔΟΣ</v>
      </c>
      <c r="I4543" s="8">
        <f>INDEX(Δεδομένα!E$1:E$13,MATCH('2020'!H4543,Δεδομένα!D$1:D$13,0))</f>
        <v>9</v>
      </c>
      <c r="J4543" s="1">
        <v>44022</v>
      </c>
      <c r="K4543" s="6" t="s">
        <v>543</v>
      </c>
      <c r="L4543" s="36" t="str">
        <f t="shared" si="280"/>
        <v>10/07/2020 15:45</v>
      </c>
      <c r="M4543" s="1">
        <v>44022</v>
      </c>
      <c r="N4543" s="6" t="s">
        <v>181</v>
      </c>
      <c r="O4543" s="36" t="str">
        <f t="shared" si="281"/>
        <v>10/07/2020 19:15</v>
      </c>
      <c r="P4543" s="46">
        <f t="shared" si="282"/>
        <v>0.14583333333575865</v>
      </c>
      <c r="Q4543" s="48">
        <v>0</v>
      </c>
      <c r="R4543" s="47">
        <f t="shared" si="283"/>
        <v>210.00000000349246</v>
      </c>
      <c r="S4543" s="6" t="s">
        <v>44</v>
      </c>
      <c r="T4543" s="6" t="s">
        <v>2554</v>
      </c>
      <c r="U4543" s="6" t="s">
        <v>2555</v>
      </c>
      <c r="V4543" s="6" t="s">
        <v>5636</v>
      </c>
      <c r="W4543" s="7">
        <v>0</v>
      </c>
      <c r="X4543" s="7">
        <v>0</v>
      </c>
      <c r="Y4543" s="7">
        <v>0</v>
      </c>
      <c r="Z4543" s="7">
        <v>0</v>
      </c>
      <c r="AA4543" s="7">
        <v>1.5</v>
      </c>
      <c r="AB4543" s="7">
        <v>0</v>
      </c>
      <c r="AC4543" s="7">
        <v>0</v>
      </c>
      <c r="AD4543" s="7">
        <v>0</v>
      </c>
      <c r="AE4543">
        <v>3</v>
      </c>
      <c r="AF4543">
        <v>0</v>
      </c>
      <c r="AG4543">
        <v>0</v>
      </c>
      <c r="AH4543">
        <v>0</v>
      </c>
      <c r="AI4543">
        <v>0</v>
      </c>
      <c r="AJ4543">
        <v>2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</row>
    <row r="4544" spans="1:44" x14ac:dyDescent="0.25">
      <c r="A4544">
        <v>1570335</v>
      </c>
      <c r="B4544">
        <v>767231</v>
      </c>
      <c r="C4544">
        <v>23.040094267914402</v>
      </c>
      <c r="D4544">
        <v>38.453856074928801</v>
      </c>
      <c r="E4544" s="68" t="s">
        <v>2317</v>
      </c>
      <c r="F4544" s="8">
        <f>INDEX(Δεδομένα!$P:$P,MATCH('2020'!E4544,Δεδομένα!$O:$O,0))</f>
        <v>175</v>
      </c>
      <c r="G4544" s="6" t="s">
        <v>846</v>
      </c>
      <c r="H4544" s="2" t="str">
        <f>INDEX(Δεδομένα!B$1:B$51,MATCH('2020'!G4544,Δεδομένα!A$1:A$51,0))</f>
        <v>ΣΤΕΡΕΑΣ ΕΛΛΑΔΟΣ</v>
      </c>
      <c r="I4544" s="8">
        <f>INDEX(Δεδομένα!E$1:E$13,MATCH('2020'!H4544,Δεδομένα!D$1:D$13,0))</f>
        <v>9</v>
      </c>
      <c r="J4544" s="1">
        <v>44022</v>
      </c>
      <c r="K4544" s="6" t="s">
        <v>289</v>
      </c>
      <c r="L4544" s="36" t="str">
        <f t="shared" si="280"/>
        <v>10/07/2020 17:55</v>
      </c>
      <c r="M4544" s="1">
        <v>44022</v>
      </c>
      <c r="N4544" s="6" t="s">
        <v>259</v>
      </c>
      <c r="O4544" s="36" t="str">
        <f t="shared" si="281"/>
        <v>10/07/2020 19:00</v>
      </c>
      <c r="P4544" s="46">
        <f t="shared" si="282"/>
        <v>4.5138888883229811E-2</v>
      </c>
      <c r="Q4544" s="48">
        <v>0</v>
      </c>
      <c r="R4544" s="47">
        <f t="shared" si="283"/>
        <v>64.999999991850927</v>
      </c>
      <c r="S4544" s="6" t="s">
        <v>44</v>
      </c>
      <c r="T4544" s="6" t="s">
        <v>2554</v>
      </c>
      <c r="U4544" s="6" t="s">
        <v>3613</v>
      </c>
      <c r="V4544" s="6" t="s">
        <v>3613</v>
      </c>
      <c r="W4544" s="7">
        <v>0</v>
      </c>
      <c r="X4544" s="7">
        <v>0</v>
      </c>
      <c r="Y4544" s="7">
        <v>0</v>
      </c>
      <c r="Z4544" s="7">
        <v>0</v>
      </c>
      <c r="AA4544" s="7">
        <v>5</v>
      </c>
      <c r="AB4544" s="7">
        <v>0</v>
      </c>
      <c r="AC4544" s="7">
        <v>20</v>
      </c>
      <c r="AD4544" s="7">
        <v>0</v>
      </c>
      <c r="AE4544">
        <v>6</v>
      </c>
      <c r="AF4544">
        <v>0</v>
      </c>
      <c r="AG4544">
        <v>0</v>
      </c>
      <c r="AH4544">
        <v>0</v>
      </c>
      <c r="AI4544">
        <v>0</v>
      </c>
      <c r="AJ4544">
        <v>3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</row>
    <row r="4545" spans="1:44" x14ac:dyDescent="0.25">
      <c r="A4545">
        <v>1570333</v>
      </c>
      <c r="B4545">
        <v>767255</v>
      </c>
      <c r="C4545">
        <v>23.049505791131299</v>
      </c>
      <c r="D4545">
        <v>38.475071851504701</v>
      </c>
      <c r="E4545" s="68" t="s">
        <v>2317</v>
      </c>
      <c r="F4545" s="8">
        <f>INDEX(Δεδομένα!$P:$P,MATCH('2020'!E4545,Δεδομένα!$O:$O,0))</f>
        <v>175</v>
      </c>
      <c r="G4545" s="6" t="s">
        <v>846</v>
      </c>
      <c r="H4545" s="2" t="str">
        <f>INDEX(Δεδομένα!B$1:B$51,MATCH('2020'!G4545,Δεδομένα!A$1:A$51,0))</f>
        <v>ΣΤΕΡΕΑΣ ΕΛΛΑΔΟΣ</v>
      </c>
      <c r="I4545" s="8">
        <f>INDEX(Δεδομένα!E$1:E$13,MATCH('2020'!H4545,Δεδομένα!D$1:D$13,0))</f>
        <v>9</v>
      </c>
      <c r="J4545" s="1">
        <v>44022</v>
      </c>
      <c r="K4545" s="6" t="s">
        <v>2937</v>
      </c>
      <c r="L4545" s="36" t="str">
        <f t="shared" si="280"/>
        <v>10/07/2020 19:16</v>
      </c>
      <c r="M4545" s="1">
        <v>44022</v>
      </c>
      <c r="N4545" s="6" t="s">
        <v>358</v>
      </c>
      <c r="O4545" s="36" t="str">
        <f t="shared" si="281"/>
        <v>10/07/2020 20:10</v>
      </c>
      <c r="P4545" s="46">
        <f t="shared" si="282"/>
        <v>3.7500000005820766E-2</v>
      </c>
      <c r="Q4545" s="48">
        <v>0</v>
      </c>
      <c r="R4545" s="47">
        <f t="shared" si="283"/>
        <v>54.000000008381903</v>
      </c>
      <c r="S4545" s="6" t="s">
        <v>44</v>
      </c>
      <c r="T4545" s="6" t="s">
        <v>2554</v>
      </c>
      <c r="U4545" s="6" t="s">
        <v>3416</v>
      </c>
      <c r="V4545" s="6" t="s">
        <v>3416</v>
      </c>
      <c r="W4545" s="7">
        <v>0</v>
      </c>
      <c r="X4545" s="7">
        <v>0</v>
      </c>
      <c r="Y4545" s="7">
        <v>0</v>
      </c>
      <c r="Z4545" s="7">
        <v>0</v>
      </c>
      <c r="AA4545" s="7">
        <v>8</v>
      </c>
      <c r="AB4545" s="7">
        <v>0</v>
      </c>
      <c r="AC4545" s="7">
        <v>20</v>
      </c>
      <c r="AD4545" s="7">
        <v>0</v>
      </c>
      <c r="AE4545">
        <v>10</v>
      </c>
      <c r="AF4545">
        <v>0</v>
      </c>
      <c r="AG4545">
        <v>0</v>
      </c>
      <c r="AH4545">
        <v>0</v>
      </c>
      <c r="AI4545">
        <v>0</v>
      </c>
      <c r="AJ4545">
        <v>5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</row>
    <row r="4546" spans="1:44" x14ac:dyDescent="0.25">
      <c r="A4546">
        <v>1570071</v>
      </c>
      <c r="B4546">
        <v>767217</v>
      </c>
      <c r="C4546">
        <v>26.077007537560199</v>
      </c>
      <c r="D4546">
        <v>40.822282346672303</v>
      </c>
      <c r="E4546" s="68" t="s">
        <v>165</v>
      </c>
      <c r="F4546" s="8">
        <f>INDEX(Δεδομένα!$P:$P,MATCH('2020'!E4546,Δεδομένα!$O:$O,0))</f>
        <v>247</v>
      </c>
      <c r="G4546" s="6" t="s">
        <v>148</v>
      </c>
      <c r="H4546" s="2" t="str">
        <f>INDEX(Δεδομένα!B$1:B$51,MATCH('2020'!G4546,Δεδομένα!A$1:A$51,0))</f>
        <v>ΑΝΑΤΟΛΙΚΗΣ ΜΑΚΕΔΟΝΙΑΣ ΚΑΙ ΘΡΑΚΗΣ</v>
      </c>
      <c r="I4546" s="8">
        <f>INDEX(Δεδομένα!E$1:E$13,MATCH('2020'!H4546,Δεδομένα!D$1:D$13,0))</f>
        <v>2</v>
      </c>
      <c r="J4546" s="1">
        <v>44022</v>
      </c>
      <c r="K4546" s="6" t="s">
        <v>468</v>
      </c>
      <c r="L4546" s="36" t="str">
        <f t="shared" si="280"/>
        <v>10/07/2020 17:19</v>
      </c>
      <c r="M4546" s="1">
        <v>44022</v>
      </c>
      <c r="N4546" s="6" t="s">
        <v>468</v>
      </c>
      <c r="O4546" s="36" t="str">
        <f t="shared" si="281"/>
        <v>10/07/2020 17:19</v>
      </c>
      <c r="P4546" s="46">
        <f t="shared" si="282"/>
        <v>0</v>
      </c>
      <c r="Q4546" s="48">
        <v>0</v>
      </c>
      <c r="R4546" s="47">
        <f t="shared" si="283"/>
        <v>0</v>
      </c>
      <c r="S4546" s="6" t="s">
        <v>44</v>
      </c>
      <c r="T4546" s="6" t="s">
        <v>150</v>
      </c>
      <c r="U4546" s="6" t="s">
        <v>44</v>
      </c>
      <c r="V4546" s="6" t="s">
        <v>5640</v>
      </c>
      <c r="W4546" s="7">
        <v>0</v>
      </c>
      <c r="X4546" s="7">
        <v>0</v>
      </c>
      <c r="Y4546" s="7">
        <v>0</v>
      </c>
      <c r="Z4546" s="7">
        <v>0</v>
      </c>
      <c r="AA4546" s="7">
        <v>0.01</v>
      </c>
      <c r="AB4546" s="7">
        <v>0</v>
      </c>
      <c r="AC4546" s="7">
        <v>0</v>
      </c>
      <c r="AD4546" s="7">
        <v>0</v>
      </c>
      <c r="AE4546">
        <v>4</v>
      </c>
      <c r="AF4546">
        <v>0</v>
      </c>
      <c r="AG4546">
        <v>0</v>
      </c>
      <c r="AH4546">
        <v>0</v>
      </c>
      <c r="AI4546">
        <v>0</v>
      </c>
      <c r="AJ4546">
        <v>2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</row>
    <row r="4547" spans="1:44" x14ac:dyDescent="0.25">
      <c r="A4547">
        <v>1569586</v>
      </c>
      <c r="B4547">
        <v>767225</v>
      </c>
      <c r="C4547">
        <v>26.585602856204801</v>
      </c>
      <c r="D4547">
        <v>41.397962882622899</v>
      </c>
      <c r="E4547" s="68" t="s">
        <v>856</v>
      </c>
      <c r="F4547" s="8">
        <f>INDEX(Δεδομένα!$P:$P,MATCH('2020'!E4547,Δεδομένα!$O:$O,0))</f>
        <v>37</v>
      </c>
      <c r="G4547" s="6" t="s">
        <v>148</v>
      </c>
      <c r="H4547" s="2" t="str">
        <f>INDEX(Δεδομένα!B$1:B$51,MATCH('2020'!G4547,Δεδομένα!A$1:A$51,0))</f>
        <v>ΑΝΑΤΟΛΙΚΗΣ ΜΑΚΕΔΟΝΙΑΣ ΚΑΙ ΘΡΑΚΗΣ</v>
      </c>
      <c r="I4547" s="8">
        <f>INDEX(Δεδομένα!E$1:E$13,MATCH('2020'!H4547,Δεδομένα!D$1:D$13,0))</f>
        <v>2</v>
      </c>
      <c r="J4547" s="1">
        <v>44022</v>
      </c>
      <c r="K4547" s="6" t="s">
        <v>43</v>
      </c>
      <c r="L4547" s="36" t="str">
        <f t="shared" ref="L4547:L4610" si="284">_xlfn.CONCAT(TEXT(J4547,"ηη/μμ/εεε")," ",TEXT(K4547,"ωω:λλ"))</f>
        <v>10/07/2020 17:35</v>
      </c>
      <c r="M4547" s="1">
        <v>44022</v>
      </c>
      <c r="N4547" s="6" t="s">
        <v>1126</v>
      </c>
      <c r="O4547" s="36" t="str">
        <f t="shared" ref="O4547:O4610" si="285">_xlfn.CONCAT(TEXT(M4547,"ηη/μμ/εεε")," ",TEXT(N4547,"ωω:λλ"))</f>
        <v>10/07/2020 18:59</v>
      </c>
      <c r="P4547" s="46">
        <f t="shared" ref="P4547:P4610" si="286">O4547-L4547</f>
        <v>5.8333333334303461E-2</v>
      </c>
      <c r="Q4547" s="48">
        <v>0</v>
      </c>
      <c r="R4547" s="47">
        <f t="shared" ref="R4547:R4610" si="287">P4547*(24*60)</f>
        <v>84.000000001396984</v>
      </c>
      <c r="S4547" s="6" t="s">
        <v>44</v>
      </c>
      <c r="T4547" s="6" t="s">
        <v>859</v>
      </c>
      <c r="U4547" s="6" t="s">
        <v>44</v>
      </c>
      <c r="V4547" s="6" t="s">
        <v>5643</v>
      </c>
      <c r="W4547" s="7">
        <v>0</v>
      </c>
      <c r="X4547" s="7">
        <v>0</v>
      </c>
      <c r="Y4547" s="7">
        <v>0</v>
      </c>
      <c r="Z4547" s="7">
        <v>0.5</v>
      </c>
      <c r="AA4547" s="7">
        <v>0</v>
      </c>
      <c r="AB4547" s="7">
        <v>0</v>
      </c>
      <c r="AC4547" s="7">
        <v>0</v>
      </c>
      <c r="AD4547" s="7">
        <v>0</v>
      </c>
      <c r="AE4547">
        <v>2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</row>
    <row r="4548" spans="1:44" x14ac:dyDescent="0.25">
      <c r="A4548">
        <v>1570465</v>
      </c>
      <c r="B4548">
        <v>767184</v>
      </c>
      <c r="C4548">
        <v>24.382917568826201</v>
      </c>
      <c r="D4548">
        <v>38.027494501167702</v>
      </c>
      <c r="E4548" s="68" t="s">
        <v>2005</v>
      </c>
      <c r="F4548" s="8">
        <f>INDEX(Δεδομένα!$P:$P,MATCH('2020'!E4548,Δεδομένα!$O:$O,0))</f>
        <v>179</v>
      </c>
      <c r="G4548" s="6" t="s">
        <v>439</v>
      </c>
      <c r="H4548" s="2" t="str">
        <f>INDEX(Δεδομένα!B$1:B$51,MATCH('2020'!G4548,Δεδομένα!A$1:A$51,0))</f>
        <v>ΣΤΕΡΕΑΣ ΕΛΛΑΔΟΣ</v>
      </c>
      <c r="I4548" s="8">
        <f>INDEX(Δεδομένα!E$1:E$13,MATCH('2020'!H4548,Δεδομένα!D$1:D$13,0))</f>
        <v>9</v>
      </c>
      <c r="J4548" s="1">
        <v>44022</v>
      </c>
      <c r="K4548" s="6" t="s">
        <v>1358</v>
      </c>
      <c r="L4548" s="36" t="str">
        <f t="shared" si="284"/>
        <v>10/07/2020 14:09</v>
      </c>
      <c r="M4548" s="1">
        <v>44023</v>
      </c>
      <c r="N4548" s="6" t="s">
        <v>1077</v>
      </c>
      <c r="O4548" s="36" t="str">
        <f t="shared" si="285"/>
        <v>11/07/2020 20:44</v>
      </c>
      <c r="P4548" s="49">
        <f t="shared" si="286"/>
        <v>1.2743055555547471</v>
      </c>
      <c r="Q4548" s="50">
        <f>1*24</f>
        <v>24</v>
      </c>
      <c r="R4548" s="47">
        <f t="shared" si="287"/>
        <v>1834.9999999988358</v>
      </c>
      <c r="S4548" s="6" t="s">
        <v>44</v>
      </c>
      <c r="T4548" s="6" t="s">
        <v>457</v>
      </c>
      <c r="U4548" s="6" t="s">
        <v>2428</v>
      </c>
      <c r="V4548" s="6" t="s">
        <v>5634</v>
      </c>
      <c r="W4548" s="7">
        <v>0</v>
      </c>
      <c r="X4548" s="7">
        <v>0</v>
      </c>
      <c r="Y4548" s="7">
        <v>0</v>
      </c>
      <c r="Z4548" s="7">
        <v>0</v>
      </c>
      <c r="AA4548" s="7">
        <v>0</v>
      </c>
      <c r="AB4548" s="7">
        <v>40</v>
      </c>
      <c r="AC4548" s="7">
        <v>10</v>
      </c>
      <c r="AD4548" s="7">
        <v>0</v>
      </c>
      <c r="AE4548">
        <v>24</v>
      </c>
      <c r="AF4548">
        <v>0</v>
      </c>
      <c r="AG4548">
        <v>0</v>
      </c>
      <c r="AH4548">
        <v>0</v>
      </c>
      <c r="AI4548">
        <v>21</v>
      </c>
      <c r="AJ4548">
        <v>7</v>
      </c>
      <c r="AK4548">
        <v>0</v>
      </c>
      <c r="AL4548">
        <v>4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</row>
    <row r="4549" spans="1:44" x14ac:dyDescent="0.25">
      <c r="A4549">
        <v>1569854</v>
      </c>
      <c r="B4549">
        <v>767222</v>
      </c>
      <c r="C4549">
        <v>22.409405555150599</v>
      </c>
      <c r="D4549">
        <v>40.619900338679699</v>
      </c>
      <c r="E4549" s="68" t="s">
        <v>1880</v>
      </c>
      <c r="F4549" s="8">
        <f>INDEX(Δεδομένα!$P:$P,MATCH('2020'!E4549,Δεδομένα!$O:$O,0))</f>
        <v>66</v>
      </c>
      <c r="G4549" s="6" t="s">
        <v>238</v>
      </c>
      <c r="H4549" s="2" t="str">
        <f>INDEX(Δεδομένα!B$1:B$51,MATCH('2020'!G4549,Δεδομένα!A$1:A$51,0))</f>
        <v>ΚΕΝΤΡΙΚΗΣ ΜΑΚΕΔΟΝΙΑΣ</v>
      </c>
      <c r="I4549" s="8">
        <f>INDEX(Δεδομένα!E$1:E$13,MATCH('2020'!H4549,Δεδομένα!D$1:D$13,0))</f>
        <v>3</v>
      </c>
      <c r="J4549" s="1">
        <v>44022</v>
      </c>
      <c r="K4549" s="6" t="s">
        <v>806</v>
      </c>
      <c r="L4549" s="36" t="str">
        <f t="shared" si="284"/>
        <v>10/07/2020 17:37</v>
      </c>
      <c r="M4549" s="1">
        <v>44022</v>
      </c>
      <c r="N4549" s="6" t="s">
        <v>89</v>
      </c>
      <c r="O4549" s="36" t="str">
        <f t="shared" si="285"/>
        <v>10/07/2020 17:58</v>
      </c>
      <c r="P4549" s="46">
        <f t="shared" si="286"/>
        <v>1.4583333337213844E-2</v>
      </c>
      <c r="Q4549" s="48">
        <v>0</v>
      </c>
      <c r="R4549" s="47">
        <f t="shared" si="287"/>
        <v>21.000000005587935</v>
      </c>
      <c r="S4549" s="6" t="s">
        <v>44</v>
      </c>
      <c r="T4549" s="6" t="s">
        <v>1966</v>
      </c>
      <c r="U4549" s="6" t="s">
        <v>5642</v>
      </c>
      <c r="V4549" s="6" t="s">
        <v>3116</v>
      </c>
      <c r="W4549" s="7">
        <v>0</v>
      </c>
      <c r="X4549" s="7">
        <v>0</v>
      </c>
      <c r="Y4549" s="7">
        <v>0</v>
      </c>
      <c r="Z4549" s="7">
        <v>0</v>
      </c>
      <c r="AA4549" s="7">
        <v>2</v>
      </c>
      <c r="AB4549" s="7">
        <v>0</v>
      </c>
      <c r="AC4549" s="7">
        <v>0</v>
      </c>
      <c r="AD4549" s="7">
        <v>0</v>
      </c>
      <c r="AE4549">
        <v>2</v>
      </c>
      <c r="AF4549">
        <v>0</v>
      </c>
      <c r="AG4549">
        <v>0</v>
      </c>
      <c r="AH4549">
        <v>0</v>
      </c>
      <c r="AI4549">
        <v>0</v>
      </c>
      <c r="AJ4549">
        <v>1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</row>
    <row r="4550" spans="1:44" x14ac:dyDescent="0.25">
      <c r="A4550">
        <v>1569805</v>
      </c>
      <c r="B4550">
        <v>767328</v>
      </c>
      <c r="C4550">
        <v>22.403326552441001</v>
      </c>
      <c r="D4550">
        <v>40.4990640322902</v>
      </c>
      <c r="E4550" s="68" t="s">
        <v>852</v>
      </c>
      <c r="F4550" s="8">
        <f>INDEX(Δεδομένα!$P:$P,MATCH('2020'!E4550,Δεδομένα!$O:$O,0))</f>
        <v>63</v>
      </c>
      <c r="G4550" s="6" t="s">
        <v>238</v>
      </c>
      <c r="H4550" s="2" t="str">
        <f>INDEX(Δεδομένα!B$1:B$51,MATCH('2020'!G4550,Δεδομένα!A$1:A$51,0))</f>
        <v>ΚΕΝΤΡΙΚΗΣ ΜΑΚΕΔΟΝΙΑΣ</v>
      </c>
      <c r="I4550" s="8">
        <f>INDEX(Δεδομένα!E$1:E$13,MATCH('2020'!H4550,Δεδομένα!D$1:D$13,0))</f>
        <v>3</v>
      </c>
      <c r="J4550" s="1">
        <v>44022</v>
      </c>
      <c r="K4550" s="6" t="s">
        <v>693</v>
      </c>
      <c r="L4550" s="36" t="str">
        <f t="shared" si="284"/>
        <v>10/07/2020 23:40</v>
      </c>
      <c r="M4550" s="1">
        <v>44023</v>
      </c>
      <c r="N4550" s="6" t="s">
        <v>5649</v>
      </c>
      <c r="O4550" s="36" t="str">
        <f t="shared" si="285"/>
        <v>11/07/2020 02:51</v>
      </c>
      <c r="P4550" s="46">
        <f t="shared" si="286"/>
        <v>0.13263888889196096</v>
      </c>
      <c r="Q4550" s="48">
        <v>0</v>
      </c>
      <c r="R4550" s="47">
        <f t="shared" si="287"/>
        <v>191.00000000442378</v>
      </c>
      <c r="S4550" s="6" t="s">
        <v>44</v>
      </c>
      <c r="T4550" s="6" t="s">
        <v>1966</v>
      </c>
      <c r="U4550" s="6" t="s">
        <v>44</v>
      </c>
      <c r="V4550" s="6" t="s">
        <v>5650</v>
      </c>
      <c r="W4550" s="7">
        <v>0</v>
      </c>
      <c r="X4550" s="7">
        <v>0</v>
      </c>
      <c r="Y4550" s="7">
        <v>0</v>
      </c>
      <c r="Z4550" s="7">
        <v>0.05</v>
      </c>
      <c r="AA4550" s="7">
        <v>0</v>
      </c>
      <c r="AB4550" s="7">
        <v>0</v>
      </c>
      <c r="AC4550" s="7">
        <v>0</v>
      </c>
      <c r="AD4550" s="7">
        <v>0</v>
      </c>
      <c r="AE4550">
        <v>3</v>
      </c>
      <c r="AF4550">
        <v>0</v>
      </c>
      <c r="AG4550">
        <v>0</v>
      </c>
      <c r="AH4550">
        <v>0</v>
      </c>
      <c r="AI4550">
        <v>0</v>
      </c>
      <c r="AJ4550">
        <v>1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</row>
    <row r="4551" spans="1:44" x14ac:dyDescent="0.25">
      <c r="A4551">
        <v>1569739</v>
      </c>
      <c r="B4551">
        <v>767149</v>
      </c>
      <c r="C4551">
        <v>24.693916239166899</v>
      </c>
      <c r="D4551">
        <v>41.015446803129699</v>
      </c>
      <c r="E4551" s="68" t="s">
        <v>919</v>
      </c>
      <c r="F4551" s="8">
        <f>INDEX(Δεδομένα!$P:$P,MATCH('2020'!E4551,Δεδομένα!$O:$O,0))</f>
        <v>26</v>
      </c>
      <c r="G4551" s="6" t="s">
        <v>77</v>
      </c>
      <c r="H4551" s="2" t="str">
        <f>INDEX(Δεδομένα!B$1:B$51,MATCH('2020'!G4551,Δεδομένα!A$1:A$51,0))</f>
        <v>ΑΝΑΤΟΛΙΚΗΣ ΜΑΚΕΔΟΝΙΑΣ ΚΑΙ ΘΡΑΚΗΣ</v>
      </c>
      <c r="I4551" s="8">
        <f>INDEX(Δεδομένα!E$1:E$13,MATCH('2020'!H4551,Δεδομένα!D$1:D$13,0))</f>
        <v>2</v>
      </c>
      <c r="J4551" s="1">
        <v>44022</v>
      </c>
      <c r="K4551" s="6" t="s">
        <v>314</v>
      </c>
      <c r="L4551" s="36" t="str">
        <f t="shared" si="284"/>
        <v>10/07/2020 13:12</v>
      </c>
      <c r="M4551" s="1">
        <v>44022</v>
      </c>
      <c r="N4551" s="6" t="s">
        <v>341</v>
      </c>
      <c r="O4551" s="36" t="str">
        <f t="shared" si="285"/>
        <v>10/07/2020 13:55</v>
      </c>
      <c r="P4551" s="46">
        <f t="shared" si="286"/>
        <v>2.9861111106583849E-2</v>
      </c>
      <c r="Q4551" s="48">
        <v>0</v>
      </c>
      <c r="R4551" s="47">
        <f t="shared" si="287"/>
        <v>42.999999993480742</v>
      </c>
      <c r="S4551" s="6" t="s">
        <v>44</v>
      </c>
      <c r="T4551" s="6" t="s">
        <v>921</v>
      </c>
      <c r="U4551" s="6" t="s">
        <v>44</v>
      </c>
      <c r="V4551" s="6" t="s">
        <v>1402</v>
      </c>
      <c r="W4551" s="7">
        <v>0</v>
      </c>
      <c r="X4551" s="7">
        <v>0</v>
      </c>
      <c r="Y4551" s="7">
        <v>0</v>
      </c>
      <c r="Z4551" s="7">
        <v>0.2</v>
      </c>
      <c r="AA4551" s="7">
        <v>0</v>
      </c>
      <c r="AB4551" s="7">
        <v>0</v>
      </c>
      <c r="AC4551" s="7">
        <v>0</v>
      </c>
      <c r="AD4551" s="7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</row>
    <row r="4552" spans="1:44" x14ac:dyDescent="0.25">
      <c r="A4552">
        <v>1571364</v>
      </c>
      <c r="B4552">
        <v>767218</v>
      </c>
      <c r="C4552">
        <v>24.266329149492702</v>
      </c>
      <c r="D4552">
        <v>40.8325053412713</v>
      </c>
      <c r="E4552" s="68" t="s">
        <v>76</v>
      </c>
      <c r="F4552" s="8">
        <f>INDEX(Δεδομένα!$P:$P,MATCH('2020'!E4552,Δεδομένα!$O:$O,0))</f>
        <v>25</v>
      </c>
      <c r="G4552" s="6" t="s">
        <v>77</v>
      </c>
      <c r="H4552" s="2" t="str">
        <f>INDEX(Δεδομένα!B$1:B$51,MATCH('2020'!G4552,Δεδομένα!A$1:A$51,0))</f>
        <v>ΑΝΑΤΟΛΙΚΗΣ ΜΑΚΕΔΟΝΙΑΣ ΚΑΙ ΘΡΑΚΗΣ</v>
      </c>
      <c r="I4552" s="8">
        <f>INDEX(Δεδομένα!E$1:E$13,MATCH('2020'!H4552,Δεδομένα!D$1:D$13,0))</f>
        <v>2</v>
      </c>
      <c r="J4552" s="1">
        <v>44022</v>
      </c>
      <c r="K4552" s="6" t="s">
        <v>231</v>
      </c>
      <c r="L4552" s="36" t="str">
        <f t="shared" si="284"/>
        <v>10/07/2020 17:20</v>
      </c>
      <c r="M4552" s="1">
        <v>44022</v>
      </c>
      <c r="N4552" s="6" t="s">
        <v>1824</v>
      </c>
      <c r="O4552" s="36" t="str">
        <f t="shared" si="285"/>
        <v>10/07/2020 18:13</v>
      </c>
      <c r="P4552" s="46">
        <f t="shared" si="286"/>
        <v>3.680555555911269E-2</v>
      </c>
      <c r="Q4552" s="48">
        <v>0</v>
      </c>
      <c r="R4552" s="47">
        <f t="shared" si="287"/>
        <v>53.000000005122274</v>
      </c>
      <c r="S4552" s="6" t="s">
        <v>44</v>
      </c>
      <c r="T4552" s="6" t="s">
        <v>80</v>
      </c>
      <c r="U4552" s="6" t="s">
        <v>90</v>
      </c>
      <c r="V4552" s="6" t="s">
        <v>5641</v>
      </c>
      <c r="W4552" s="7">
        <v>0</v>
      </c>
      <c r="X4552" s="7">
        <v>0</v>
      </c>
      <c r="Y4552" s="7">
        <v>0</v>
      </c>
      <c r="Z4552" s="7">
        <v>0</v>
      </c>
      <c r="AA4552" s="7">
        <v>5</v>
      </c>
      <c r="AB4552" s="7">
        <v>0</v>
      </c>
      <c r="AC4552" s="7">
        <v>0</v>
      </c>
      <c r="AD4552" s="7">
        <v>0</v>
      </c>
      <c r="AE4552">
        <v>3</v>
      </c>
      <c r="AF4552">
        <v>0</v>
      </c>
      <c r="AG4552">
        <v>0</v>
      </c>
      <c r="AH4552">
        <v>0</v>
      </c>
      <c r="AI4552">
        <v>0</v>
      </c>
      <c r="AJ4552">
        <v>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</row>
    <row r="4553" spans="1:44" x14ac:dyDescent="0.25">
      <c r="A4553">
        <v>1571494</v>
      </c>
      <c r="B4553">
        <v>767151</v>
      </c>
      <c r="C4553">
        <v>22.540222978493301</v>
      </c>
      <c r="D4553">
        <v>40.957672651994301</v>
      </c>
      <c r="E4553" s="68" t="s">
        <v>229</v>
      </c>
      <c r="F4553" s="8">
        <f>INDEX(Δεδομένα!$P:$P,MATCH('2020'!E4553,Δεδομένα!$O:$O,0))</f>
        <v>60</v>
      </c>
      <c r="G4553" s="6" t="s">
        <v>223</v>
      </c>
      <c r="H4553" s="2" t="str">
        <f>INDEX(Δεδομένα!B$1:B$51,MATCH('2020'!G4553,Δεδομένα!A$1:A$51,0))</f>
        <v>ΚΕΝΤΡΙΚΗΣ ΜΑΚΕΔΟΝΙΑΣ</v>
      </c>
      <c r="I4553" s="8">
        <f>INDEX(Δεδομένα!E$1:E$13,MATCH('2020'!H4553,Δεδομένα!D$1:D$13,0))</f>
        <v>3</v>
      </c>
      <c r="J4553" s="1">
        <v>44022</v>
      </c>
      <c r="K4553" s="6" t="s">
        <v>440</v>
      </c>
      <c r="L4553" s="36" t="str">
        <f t="shared" si="284"/>
        <v>10/07/2020 13:15</v>
      </c>
      <c r="M4553" s="1">
        <v>44022</v>
      </c>
      <c r="N4553" s="6" t="s">
        <v>362</v>
      </c>
      <c r="O4553" s="36" t="str">
        <f t="shared" si="285"/>
        <v>10/07/2020 14:00</v>
      </c>
      <c r="P4553" s="46">
        <f t="shared" si="286"/>
        <v>3.125E-2</v>
      </c>
      <c r="Q4553" s="48">
        <v>0</v>
      </c>
      <c r="R4553" s="47">
        <f t="shared" si="287"/>
        <v>45</v>
      </c>
      <c r="S4553" s="6" t="s">
        <v>44</v>
      </c>
      <c r="T4553" s="6" t="s">
        <v>226</v>
      </c>
      <c r="U4553" s="6" t="s">
        <v>44</v>
      </c>
      <c r="V4553" s="6" t="s">
        <v>2936</v>
      </c>
      <c r="W4553" s="7">
        <v>0</v>
      </c>
      <c r="X4553" s="7">
        <v>0</v>
      </c>
      <c r="Y4553" s="7">
        <v>0</v>
      </c>
      <c r="Z4553" s="7">
        <v>0.5</v>
      </c>
      <c r="AA4553" s="7">
        <v>0</v>
      </c>
      <c r="AB4553" s="7">
        <v>0</v>
      </c>
      <c r="AC4553" s="7">
        <v>1</v>
      </c>
      <c r="AD4553" s="7">
        <v>0</v>
      </c>
      <c r="AE4553">
        <v>4</v>
      </c>
      <c r="AF4553">
        <v>0</v>
      </c>
      <c r="AG4553">
        <v>0</v>
      </c>
      <c r="AH4553">
        <v>0</v>
      </c>
      <c r="AI4553">
        <v>0</v>
      </c>
      <c r="AJ4553">
        <v>2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</row>
    <row r="4554" spans="1:44" x14ac:dyDescent="0.25">
      <c r="A4554">
        <v>1571504</v>
      </c>
      <c r="B4554">
        <v>767163</v>
      </c>
      <c r="C4554">
        <v>22.561237364661501</v>
      </c>
      <c r="D4554">
        <v>40.9622885070116</v>
      </c>
      <c r="E4554" s="68" t="s">
        <v>229</v>
      </c>
      <c r="F4554" s="8">
        <f>INDEX(Δεδομένα!$P:$P,MATCH('2020'!E4554,Δεδομένα!$O:$O,0))</f>
        <v>60</v>
      </c>
      <c r="G4554" s="6" t="s">
        <v>223</v>
      </c>
      <c r="H4554" s="2" t="str">
        <f>INDEX(Δεδομένα!B$1:B$51,MATCH('2020'!G4554,Δεδομένα!A$1:A$51,0))</f>
        <v>ΚΕΝΤΡΙΚΗΣ ΜΑΚΕΔΟΝΙΑΣ</v>
      </c>
      <c r="I4554" s="8">
        <f>INDEX(Δεδομένα!E$1:E$13,MATCH('2020'!H4554,Δεδομένα!D$1:D$13,0))</f>
        <v>3</v>
      </c>
      <c r="J4554" s="1">
        <v>44022</v>
      </c>
      <c r="K4554" s="6" t="s">
        <v>1467</v>
      </c>
      <c r="L4554" s="36" t="str">
        <f t="shared" si="284"/>
        <v>10/07/2020 13:40</v>
      </c>
      <c r="M4554" s="1">
        <v>44022</v>
      </c>
      <c r="N4554" s="6" t="s">
        <v>542</v>
      </c>
      <c r="O4554" s="36" t="str">
        <f t="shared" si="285"/>
        <v>10/07/2020 14:30</v>
      </c>
      <c r="P4554" s="46">
        <f t="shared" si="286"/>
        <v>3.4722222218988463E-2</v>
      </c>
      <c r="Q4554" s="48">
        <v>0</v>
      </c>
      <c r="R4554" s="47">
        <f t="shared" si="287"/>
        <v>49.999999995343387</v>
      </c>
      <c r="S4554" s="6" t="s">
        <v>44</v>
      </c>
      <c r="T4554" s="6" t="s">
        <v>226</v>
      </c>
      <c r="U4554" s="6" t="s">
        <v>44</v>
      </c>
      <c r="V4554" s="6" t="s">
        <v>1872</v>
      </c>
      <c r="W4554" s="7">
        <v>0</v>
      </c>
      <c r="X4554" s="7">
        <v>0</v>
      </c>
      <c r="Y4554" s="7">
        <v>0</v>
      </c>
      <c r="Z4554" s="7">
        <v>0.5</v>
      </c>
      <c r="AA4554" s="7">
        <v>0</v>
      </c>
      <c r="AB4554" s="7">
        <v>0</v>
      </c>
      <c r="AC4554" s="7">
        <v>0</v>
      </c>
      <c r="AD4554" s="7">
        <v>0</v>
      </c>
      <c r="AE4554">
        <v>4</v>
      </c>
      <c r="AF4554">
        <v>0</v>
      </c>
      <c r="AG4554">
        <v>0</v>
      </c>
      <c r="AH4554">
        <v>0</v>
      </c>
      <c r="AI4554">
        <v>0</v>
      </c>
      <c r="AJ4554">
        <v>2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</row>
    <row r="4555" spans="1:44" x14ac:dyDescent="0.25">
      <c r="A4555">
        <v>1570624</v>
      </c>
      <c r="B4555">
        <v>767203</v>
      </c>
      <c r="C4555">
        <v>21.7774964985888</v>
      </c>
      <c r="D4555">
        <v>40.410992122279502</v>
      </c>
      <c r="E4555" s="68" t="s">
        <v>1683</v>
      </c>
      <c r="F4555" s="8">
        <f>INDEX(Δεδομένα!$P:$P,MATCH('2020'!E4555,Δεδομένα!$O:$O,0))</f>
        <v>70</v>
      </c>
      <c r="G4555" s="6" t="s">
        <v>246</v>
      </c>
      <c r="H4555" s="2" t="str">
        <f>INDEX(Δεδομένα!B$1:B$51,MATCH('2020'!G4555,Δεδομένα!A$1:A$51,0))</f>
        <v>ΔΥΤΙΚΗΣ ΜΑΚΕΔΟΝΙΑΣ</v>
      </c>
      <c r="I4555" s="8">
        <f>INDEX(Δεδομένα!E$1:E$13,MATCH('2020'!H4555,Δεδομένα!D$1:D$13,0))</f>
        <v>4</v>
      </c>
      <c r="J4555" s="1">
        <v>44022</v>
      </c>
      <c r="K4555" s="6" t="s">
        <v>141</v>
      </c>
      <c r="L4555" s="36" t="str">
        <f t="shared" si="284"/>
        <v>10/07/2020 16:14</v>
      </c>
      <c r="M4555" s="1">
        <v>44022</v>
      </c>
      <c r="N4555" s="6" t="s">
        <v>336</v>
      </c>
      <c r="O4555" s="36" t="str">
        <f t="shared" si="285"/>
        <v>10/07/2020 17:40</v>
      </c>
      <c r="P4555" s="46">
        <f t="shared" si="286"/>
        <v>5.9722222220443655E-2</v>
      </c>
      <c r="Q4555" s="48">
        <v>0</v>
      </c>
      <c r="R4555" s="47">
        <f t="shared" si="287"/>
        <v>85.999999997438863</v>
      </c>
      <c r="S4555" s="6" t="s">
        <v>44</v>
      </c>
      <c r="T4555" s="6" t="s">
        <v>1684</v>
      </c>
      <c r="U4555" s="6" t="s">
        <v>44</v>
      </c>
      <c r="V4555" s="6" t="s">
        <v>5637</v>
      </c>
      <c r="W4555" s="7">
        <v>0</v>
      </c>
      <c r="X4555" s="7">
        <v>0</v>
      </c>
      <c r="Y4555" s="7">
        <v>0</v>
      </c>
      <c r="Z4555" s="7">
        <v>0</v>
      </c>
      <c r="AA4555" s="7">
        <v>0</v>
      </c>
      <c r="AB4555" s="7">
        <v>25</v>
      </c>
      <c r="AC4555" s="7">
        <v>100</v>
      </c>
      <c r="AD4555" s="7">
        <v>0</v>
      </c>
      <c r="AE4555">
        <v>6</v>
      </c>
      <c r="AF4555">
        <v>0</v>
      </c>
      <c r="AG4555">
        <v>0</v>
      </c>
      <c r="AH4555">
        <v>0</v>
      </c>
      <c r="AI4555">
        <v>0</v>
      </c>
      <c r="AJ4555">
        <v>3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</row>
    <row r="4556" spans="1:44" x14ac:dyDescent="0.25">
      <c r="A4556">
        <v>1588380</v>
      </c>
      <c r="B4556">
        <v>767157</v>
      </c>
      <c r="C4556">
        <v>22.934320215026901</v>
      </c>
      <c r="D4556">
        <v>38.030466370070798</v>
      </c>
      <c r="E4556" s="68" t="s">
        <v>866</v>
      </c>
      <c r="F4556" s="8">
        <f>INDEX(Δεδομένα!$P:$P,MATCH('2020'!E4556,Δεδομένα!$O:$O,0))</f>
        <v>158</v>
      </c>
      <c r="G4556" s="6" t="s">
        <v>391</v>
      </c>
      <c r="H4556" s="2" t="str">
        <f>INDEX(Δεδομένα!B$1:B$51,MATCH('2020'!G4556,Δεδομένα!A$1:A$51,0))</f>
        <v>ΠΕΛΛΟΠΟΝΗΣΟΥ</v>
      </c>
      <c r="I4556" s="8">
        <f>INDEX(Δεδομένα!E$1:E$13,MATCH('2020'!H4556,Δεδομένα!D$1:D$13,0))</f>
        <v>8</v>
      </c>
      <c r="J4556" s="1">
        <v>44022</v>
      </c>
      <c r="K4556" s="6" t="s">
        <v>2050</v>
      </c>
      <c r="L4556" s="36" t="str">
        <f t="shared" si="284"/>
        <v>10/07/2020 13:34</v>
      </c>
      <c r="M4556" s="1">
        <v>44022</v>
      </c>
      <c r="N4556" s="6" t="s">
        <v>204</v>
      </c>
      <c r="O4556" s="36" t="str">
        <f t="shared" si="285"/>
        <v>10/07/2020 17:00</v>
      </c>
      <c r="P4556" s="46">
        <f t="shared" si="286"/>
        <v>0.14305555555620231</v>
      </c>
      <c r="Q4556" s="48">
        <v>0</v>
      </c>
      <c r="R4556" s="47">
        <f t="shared" si="287"/>
        <v>206.00000000093132</v>
      </c>
      <c r="S4556" s="6" t="s">
        <v>44</v>
      </c>
      <c r="T4556" s="6" t="s">
        <v>867</v>
      </c>
      <c r="U4556" s="6" t="s">
        <v>1368</v>
      </c>
      <c r="V4556" s="6" t="s">
        <v>5632</v>
      </c>
      <c r="W4556" s="7">
        <v>0</v>
      </c>
      <c r="X4556" s="7">
        <v>30</v>
      </c>
      <c r="Y4556" s="7">
        <v>0</v>
      </c>
      <c r="Z4556" s="7">
        <v>0</v>
      </c>
      <c r="AA4556" s="7">
        <v>0</v>
      </c>
      <c r="AB4556" s="7">
        <v>10</v>
      </c>
      <c r="AC4556" s="7">
        <v>0</v>
      </c>
      <c r="AD4556" s="7">
        <v>0</v>
      </c>
      <c r="AE4556">
        <v>30</v>
      </c>
      <c r="AF4556">
        <v>15</v>
      </c>
      <c r="AG4556">
        <v>0</v>
      </c>
      <c r="AH4556">
        <v>0</v>
      </c>
      <c r="AI4556">
        <v>0</v>
      </c>
      <c r="AJ4556">
        <v>15</v>
      </c>
      <c r="AK4556">
        <v>11</v>
      </c>
      <c r="AL4556">
        <v>2</v>
      </c>
      <c r="AM4556">
        <v>1</v>
      </c>
      <c r="AN4556">
        <v>4</v>
      </c>
      <c r="AO4556">
        <v>0</v>
      </c>
      <c r="AP4556">
        <v>2</v>
      </c>
      <c r="AQ4556">
        <v>0</v>
      </c>
      <c r="AR4556">
        <v>0</v>
      </c>
    </row>
    <row r="4557" spans="1:44" x14ac:dyDescent="0.25">
      <c r="A4557">
        <v>1586345</v>
      </c>
      <c r="B4557">
        <v>767215</v>
      </c>
      <c r="C4557">
        <v>22.86218587626</v>
      </c>
      <c r="D4557">
        <v>37.794443420715702</v>
      </c>
      <c r="E4557" s="68" t="s">
        <v>810</v>
      </c>
      <c r="F4557" s="8">
        <f>INDEX(Δεδομένα!$P:$P,MATCH('2020'!E4557,Δεδομένα!$O:$O,0))</f>
        <v>157</v>
      </c>
      <c r="G4557" s="6" t="s">
        <v>391</v>
      </c>
      <c r="H4557" s="2" t="str">
        <f>INDEX(Δεδομένα!B$1:B$51,MATCH('2020'!G4557,Δεδομένα!A$1:A$51,0))</f>
        <v>ΠΕΛΛΟΠΟΝΗΣΟΥ</v>
      </c>
      <c r="I4557" s="8">
        <f>INDEX(Δεδομένα!E$1:E$13,MATCH('2020'!H4557,Δεδομένα!D$1:D$13,0))</f>
        <v>8</v>
      </c>
      <c r="J4557" s="1">
        <v>44022</v>
      </c>
      <c r="K4557" s="6" t="s">
        <v>1373</v>
      </c>
      <c r="L4557" s="36" t="str">
        <f t="shared" si="284"/>
        <v>10/07/2020 16:50</v>
      </c>
      <c r="M4557" s="1">
        <v>44022</v>
      </c>
      <c r="N4557" s="6" t="s">
        <v>231</v>
      </c>
      <c r="O4557" s="36" t="str">
        <f t="shared" si="285"/>
        <v>10/07/2020 17:20</v>
      </c>
      <c r="P4557" s="46">
        <f t="shared" si="286"/>
        <v>2.0833333328482695E-2</v>
      </c>
      <c r="Q4557" s="48">
        <v>0</v>
      </c>
      <c r="R4557" s="47">
        <f t="shared" si="287"/>
        <v>29.999999993015081</v>
      </c>
      <c r="S4557" s="6" t="s">
        <v>44</v>
      </c>
      <c r="T4557" s="6" t="s">
        <v>1012</v>
      </c>
      <c r="U4557" s="6" t="s">
        <v>44</v>
      </c>
      <c r="V4557" s="6" t="s">
        <v>5639</v>
      </c>
      <c r="W4557" s="7">
        <v>0</v>
      </c>
      <c r="X4557" s="7">
        <v>0</v>
      </c>
      <c r="Y4557" s="7">
        <v>0</v>
      </c>
      <c r="Z4557" s="7">
        <v>0</v>
      </c>
      <c r="AA4557" s="7">
        <v>0</v>
      </c>
      <c r="AB4557" s="7">
        <v>0.01</v>
      </c>
      <c r="AC4557" s="7">
        <v>0</v>
      </c>
      <c r="AD4557" s="7">
        <v>0</v>
      </c>
      <c r="AE4557">
        <v>2</v>
      </c>
      <c r="AF4557">
        <v>0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</row>
    <row r="4558" spans="1:44" x14ac:dyDescent="0.25">
      <c r="A4558">
        <v>1586348</v>
      </c>
      <c r="B4558">
        <v>767244</v>
      </c>
      <c r="C4558">
        <v>22.936741604181702</v>
      </c>
      <c r="D4558">
        <v>37.900925246045901</v>
      </c>
      <c r="E4558" s="68" t="s">
        <v>810</v>
      </c>
      <c r="F4558" s="8">
        <f>INDEX(Δεδομένα!$P:$P,MATCH('2020'!E4558,Δεδομένα!$O:$O,0))</f>
        <v>157</v>
      </c>
      <c r="G4558" s="6" t="s">
        <v>391</v>
      </c>
      <c r="H4558" s="2" t="str">
        <f>INDEX(Δεδομένα!B$1:B$51,MATCH('2020'!G4558,Δεδομένα!A$1:A$51,0))</f>
        <v>ΠΕΛΛΟΠΟΝΗΣΟΥ</v>
      </c>
      <c r="I4558" s="8">
        <f>INDEX(Δεδομένα!E$1:E$13,MATCH('2020'!H4558,Δεδομένα!D$1:D$13,0))</f>
        <v>8</v>
      </c>
      <c r="J4558" s="1">
        <v>44022</v>
      </c>
      <c r="K4558" s="6" t="s">
        <v>1392</v>
      </c>
      <c r="L4558" s="36" t="str">
        <f t="shared" si="284"/>
        <v>10/07/2020 18:48</v>
      </c>
      <c r="M4558" s="1">
        <v>44022</v>
      </c>
      <c r="N4558" s="6" t="s">
        <v>256</v>
      </c>
      <c r="O4558" s="36" t="str">
        <f t="shared" si="285"/>
        <v>10/07/2020 19:30</v>
      </c>
      <c r="P4558" s="46">
        <f t="shared" si="286"/>
        <v>2.9166666667151731E-2</v>
      </c>
      <c r="Q4558" s="48">
        <v>0</v>
      </c>
      <c r="R4558" s="47">
        <f t="shared" si="287"/>
        <v>42.000000000698492</v>
      </c>
      <c r="S4558" s="6" t="s">
        <v>44</v>
      </c>
      <c r="T4558" s="6" t="s">
        <v>1012</v>
      </c>
      <c r="U4558" s="6" t="s">
        <v>44</v>
      </c>
      <c r="V4558" s="6" t="s">
        <v>4821</v>
      </c>
      <c r="W4558" s="7">
        <v>0</v>
      </c>
      <c r="X4558" s="7">
        <v>0</v>
      </c>
      <c r="Y4558" s="7">
        <v>0</v>
      </c>
      <c r="Z4558" s="7">
        <v>1</v>
      </c>
      <c r="AA4558" s="7">
        <v>0</v>
      </c>
      <c r="AB4558" s="7">
        <v>0</v>
      </c>
      <c r="AC4558" s="7">
        <v>0</v>
      </c>
      <c r="AD4558" s="7">
        <v>0</v>
      </c>
      <c r="AE4558">
        <v>4</v>
      </c>
      <c r="AF4558">
        <v>0</v>
      </c>
      <c r="AG4558">
        <v>0</v>
      </c>
      <c r="AH4558">
        <v>0</v>
      </c>
      <c r="AI4558">
        <v>0</v>
      </c>
      <c r="AJ4558">
        <v>2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</row>
    <row r="4559" spans="1:44" x14ac:dyDescent="0.25">
      <c r="A4559">
        <v>1617475</v>
      </c>
      <c r="B4559">
        <v>767232</v>
      </c>
      <c r="C4559">
        <v>22.428731041139901</v>
      </c>
      <c r="D4559">
        <v>36.471071817270499</v>
      </c>
      <c r="E4559" s="68" t="s">
        <v>3163</v>
      </c>
      <c r="F4559" s="8">
        <f>INDEX(Δεδομένα!$P:$P,MATCH('2020'!E4559,Δεδομένα!$O:$O,0))</f>
        <v>154</v>
      </c>
      <c r="G4559" s="6" t="s">
        <v>369</v>
      </c>
      <c r="H4559" s="2" t="str">
        <f>INDEX(Δεδομένα!B$1:B$51,MATCH('2020'!G4559,Δεδομένα!A$1:A$51,0))</f>
        <v>ΠΕΛΛΟΠΟΝΗΣΟΥ</v>
      </c>
      <c r="I4559" s="8">
        <f>INDEX(Δεδομένα!E$1:E$13,MATCH('2020'!H4559,Δεδομένα!D$1:D$13,0))</f>
        <v>8</v>
      </c>
      <c r="J4559" s="1">
        <v>44022</v>
      </c>
      <c r="K4559" s="6" t="s">
        <v>207</v>
      </c>
      <c r="L4559" s="36" t="str">
        <f t="shared" si="284"/>
        <v>10/07/2020 18:00</v>
      </c>
      <c r="M4559" s="1">
        <v>44022</v>
      </c>
      <c r="N4559" s="6" t="s">
        <v>1761</v>
      </c>
      <c r="O4559" s="36" t="str">
        <f t="shared" si="285"/>
        <v>10/07/2020 19:11</v>
      </c>
      <c r="P4559" s="46">
        <f t="shared" si="286"/>
        <v>4.9305555556202307E-2</v>
      </c>
      <c r="Q4559" s="48">
        <v>0</v>
      </c>
      <c r="R4559" s="47">
        <f t="shared" si="287"/>
        <v>71.000000000931323</v>
      </c>
      <c r="S4559" s="6" t="s">
        <v>44</v>
      </c>
      <c r="T4559" s="6" t="s">
        <v>823</v>
      </c>
      <c r="U4559" s="6" t="s">
        <v>44</v>
      </c>
      <c r="V4559" s="6" t="s">
        <v>5644</v>
      </c>
      <c r="W4559" s="7">
        <v>0</v>
      </c>
      <c r="X4559" s="7">
        <v>0</v>
      </c>
      <c r="Y4559" s="7">
        <v>0</v>
      </c>
      <c r="Z4559" s="7">
        <v>0</v>
      </c>
      <c r="AA4559" s="7">
        <v>0</v>
      </c>
      <c r="AB4559" s="7">
        <v>0</v>
      </c>
      <c r="AC4559" s="7">
        <v>1</v>
      </c>
      <c r="AD4559" s="7">
        <v>0</v>
      </c>
      <c r="AE4559">
        <v>3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</row>
    <row r="4560" spans="1:44" x14ac:dyDescent="0.25">
      <c r="A4560">
        <v>1580093</v>
      </c>
      <c r="B4560">
        <v>767275</v>
      </c>
      <c r="C4560">
        <v>22.749200068243901</v>
      </c>
      <c r="D4560">
        <v>39.710600832431297</v>
      </c>
      <c r="E4560" s="68" t="s">
        <v>1778</v>
      </c>
      <c r="F4560" s="8">
        <f>INDEX(Δεδομένα!$P:$P,MATCH('2020'!E4560,Δεδομένα!$O:$O,0))</f>
        <v>99</v>
      </c>
      <c r="G4560" s="6" t="s">
        <v>288</v>
      </c>
      <c r="H4560" s="2" t="str">
        <f>INDEX(Δεδομένα!B$1:B$51,MATCH('2020'!G4560,Δεδομένα!A$1:A$51,0))</f>
        <v>ΘΕΣΣΑΛΙΑΣ</v>
      </c>
      <c r="I4560" s="8">
        <f>INDEX(Δεδομένα!E$1:E$13,MATCH('2020'!H4560,Δεδομένα!D$1:D$13,0))</f>
        <v>6</v>
      </c>
      <c r="J4560" s="1">
        <v>44022</v>
      </c>
      <c r="K4560" s="6" t="s">
        <v>700</v>
      </c>
      <c r="L4560" s="36" t="str">
        <f t="shared" si="284"/>
        <v>10/07/2020 19:45</v>
      </c>
      <c r="M4560" s="1">
        <v>44022</v>
      </c>
      <c r="N4560" s="6" t="s">
        <v>638</v>
      </c>
      <c r="O4560" s="36" t="str">
        <f t="shared" si="285"/>
        <v>10/07/2020 20:45</v>
      </c>
      <c r="P4560" s="46">
        <f t="shared" si="286"/>
        <v>4.1666666671517305E-2</v>
      </c>
      <c r="Q4560" s="48">
        <v>0</v>
      </c>
      <c r="R4560" s="47">
        <f t="shared" si="287"/>
        <v>60.000000006984919</v>
      </c>
      <c r="S4560" s="6" t="s">
        <v>44</v>
      </c>
      <c r="T4560" s="6" t="s">
        <v>1779</v>
      </c>
      <c r="U4560" s="6" t="s">
        <v>5645</v>
      </c>
      <c r="V4560" s="6" t="s">
        <v>73</v>
      </c>
      <c r="W4560" s="7">
        <v>0</v>
      </c>
      <c r="X4560" s="7">
        <v>0</v>
      </c>
      <c r="Y4560" s="7">
        <v>0</v>
      </c>
      <c r="Z4560" s="7">
        <v>0</v>
      </c>
      <c r="AA4560" s="7">
        <v>0</v>
      </c>
      <c r="AB4560" s="7">
        <v>0.5</v>
      </c>
      <c r="AC4560" s="7">
        <v>0</v>
      </c>
      <c r="AD4560" s="7">
        <v>0</v>
      </c>
      <c r="AE4560">
        <v>4</v>
      </c>
      <c r="AF4560">
        <v>0</v>
      </c>
      <c r="AG4560">
        <v>0</v>
      </c>
      <c r="AH4560">
        <v>0</v>
      </c>
      <c r="AI4560">
        <v>0</v>
      </c>
      <c r="AJ4560">
        <v>2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</row>
    <row r="4561" spans="1:44" x14ac:dyDescent="0.25">
      <c r="A4561">
        <v>1580457</v>
      </c>
      <c r="B4561">
        <v>767285</v>
      </c>
      <c r="C4561">
        <v>22.583996009432301</v>
      </c>
      <c r="D4561">
        <v>39.696532185019699</v>
      </c>
      <c r="E4561" s="68" t="s">
        <v>1778</v>
      </c>
      <c r="F4561" s="8">
        <f>INDEX(Δεδομένα!$P:$P,MATCH('2020'!E4561,Δεδομένα!$O:$O,0))</f>
        <v>99</v>
      </c>
      <c r="G4561" s="6" t="s">
        <v>288</v>
      </c>
      <c r="H4561" s="2" t="str">
        <f>INDEX(Δεδομένα!B$1:B$51,MATCH('2020'!G4561,Δεδομένα!A$1:A$51,0))</f>
        <v>ΘΕΣΣΑΛΙΑΣ</v>
      </c>
      <c r="I4561" s="8">
        <f>INDEX(Δεδομένα!E$1:E$13,MATCH('2020'!H4561,Δεδομένα!D$1:D$13,0))</f>
        <v>6</v>
      </c>
      <c r="J4561" s="1">
        <v>44022</v>
      </c>
      <c r="K4561" s="6" t="s">
        <v>638</v>
      </c>
      <c r="L4561" s="36" t="str">
        <f t="shared" si="284"/>
        <v>10/07/2020 20:45</v>
      </c>
      <c r="M4561" s="1">
        <v>44022</v>
      </c>
      <c r="N4561" s="6" t="s">
        <v>764</v>
      </c>
      <c r="O4561" s="36" t="str">
        <f t="shared" si="285"/>
        <v>10/07/2020 22:30</v>
      </c>
      <c r="P4561" s="46">
        <f t="shared" si="286"/>
        <v>7.2916666664241347E-2</v>
      </c>
      <c r="Q4561" s="48">
        <v>0</v>
      </c>
      <c r="R4561" s="47">
        <f t="shared" si="287"/>
        <v>104.99999999650754</v>
      </c>
      <c r="S4561" s="6" t="s">
        <v>44</v>
      </c>
      <c r="T4561" s="6" t="s">
        <v>1779</v>
      </c>
      <c r="U4561" s="6" t="s">
        <v>5646</v>
      </c>
      <c r="V4561" s="6" t="s">
        <v>5647</v>
      </c>
      <c r="W4561" s="7">
        <v>0</v>
      </c>
      <c r="X4561" s="7">
        <v>0</v>
      </c>
      <c r="Y4561" s="7">
        <v>0</v>
      </c>
      <c r="Z4561" s="7">
        <v>0</v>
      </c>
      <c r="AA4561" s="7">
        <v>0</v>
      </c>
      <c r="AB4561" s="7">
        <v>0.1</v>
      </c>
      <c r="AC4561" s="7">
        <v>0</v>
      </c>
      <c r="AD4561" s="7">
        <v>0</v>
      </c>
      <c r="AE4561">
        <v>4</v>
      </c>
      <c r="AF4561">
        <v>0</v>
      </c>
      <c r="AG4561">
        <v>0</v>
      </c>
      <c r="AH4561">
        <v>0</v>
      </c>
      <c r="AI4561">
        <v>0</v>
      </c>
      <c r="AJ4561">
        <v>2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</row>
    <row r="4562" spans="1:44" x14ac:dyDescent="0.25">
      <c r="A4562">
        <v>1609869</v>
      </c>
      <c r="B4562">
        <v>767290</v>
      </c>
      <c r="C4562">
        <v>26.500826998316601</v>
      </c>
      <c r="D4562">
        <v>39.1359256643862</v>
      </c>
      <c r="E4562" s="68" t="s">
        <v>494</v>
      </c>
      <c r="F4562" s="8">
        <f>INDEX(Δεδομένα!$P:$P,MATCH('2020'!E4562,Δεδομένα!$O:$O,0))</f>
        <v>196</v>
      </c>
      <c r="G4562" s="6" t="s">
        <v>495</v>
      </c>
      <c r="H4562" s="2" t="str">
        <f>INDEX(Δεδομένα!B$1:B$51,MATCH('2020'!G4562,Δεδομένα!A$1:A$51,0))</f>
        <v>ΒΟΡΕΙΟΥ ΑΙΓΑΙΟΥ</v>
      </c>
      <c r="I4562" s="8">
        <f>INDEX(Δεδομένα!E$1:E$13,MATCH('2020'!H4562,Δεδομένα!D$1:D$13,0))</f>
        <v>11</v>
      </c>
      <c r="J4562" s="1">
        <v>44022</v>
      </c>
      <c r="K4562" s="6" t="s">
        <v>2572</v>
      </c>
      <c r="L4562" s="36" t="str">
        <f t="shared" si="284"/>
        <v>10/07/2020 20:59</v>
      </c>
      <c r="M4562" s="1">
        <v>44022</v>
      </c>
      <c r="N4562" s="6" t="s">
        <v>2744</v>
      </c>
      <c r="O4562" s="36" t="str">
        <f t="shared" si="285"/>
        <v>10/07/2020 21:53</v>
      </c>
      <c r="P4562" s="46">
        <f t="shared" si="286"/>
        <v>3.7500000005820766E-2</v>
      </c>
      <c r="Q4562" s="48">
        <v>0</v>
      </c>
      <c r="R4562" s="47">
        <f t="shared" si="287"/>
        <v>54.000000008381903</v>
      </c>
      <c r="S4562" s="6" t="s">
        <v>44</v>
      </c>
      <c r="T4562" s="6" t="s">
        <v>499</v>
      </c>
      <c r="U4562" s="6" t="s">
        <v>500</v>
      </c>
      <c r="V4562" s="6" t="s">
        <v>500</v>
      </c>
      <c r="W4562" s="7">
        <v>0</v>
      </c>
      <c r="X4562" s="7">
        <v>0</v>
      </c>
      <c r="Y4562" s="7">
        <v>0</v>
      </c>
      <c r="Z4562" s="7">
        <v>0</v>
      </c>
      <c r="AA4562" s="7">
        <v>0</v>
      </c>
      <c r="AB4562" s="7">
        <v>0.1</v>
      </c>
      <c r="AC4562" s="7">
        <v>0</v>
      </c>
      <c r="AD4562" s="7">
        <v>0</v>
      </c>
      <c r="AE4562">
        <v>9</v>
      </c>
      <c r="AF4562">
        <v>5</v>
      </c>
      <c r="AG4562">
        <v>3</v>
      </c>
      <c r="AH4562">
        <v>0</v>
      </c>
      <c r="AI4562">
        <v>0</v>
      </c>
      <c r="AJ4562">
        <v>5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</row>
    <row r="4563" spans="1:44" x14ac:dyDescent="0.25">
      <c r="A4563">
        <v>1569760</v>
      </c>
      <c r="B4563">
        <v>767189</v>
      </c>
      <c r="C4563">
        <v>22.560872413155501</v>
      </c>
      <c r="D4563">
        <v>40.181619339747101</v>
      </c>
      <c r="E4563" s="68" t="s">
        <v>978</v>
      </c>
      <c r="F4563" s="8">
        <f>INDEX(Δεδομένα!$P:$P,MATCH('2020'!E4563,Δεδομένα!$O:$O,0))</f>
        <v>67</v>
      </c>
      <c r="G4563" s="6" t="s">
        <v>917</v>
      </c>
      <c r="H4563" s="2" t="str">
        <f>INDEX(Δεδομένα!B$1:B$51,MATCH('2020'!G4563,Δεδομένα!A$1:A$51,0))</f>
        <v>ΚΕΝΤΡΙΚΗΣ ΜΑΚΕΔΟΝΙΑΣ</v>
      </c>
      <c r="I4563" s="8">
        <f>INDEX(Δεδομένα!E$1:E$13,MATCH('2020'!H4563,Δεδομένα!D$1:D$13,0))</f>
        <v>3</v>
      </c>
      <c r="J4563" s="1">
        <v>44022</v>
      </c>
      <c r="K4563" s="6" t="s">
        <v>145</v>
      </c>
      <c r="L4563" s="36" t="str">
        <f t="shared" si="284"/>
        <v>10/07/2020 15:20</v>
      </c>
      <c r="M4563" s="1">
        <v>44022</v>
      </c>
      <c r="N4563" s="6" t="s">
        <v>1216</v>
      </c>
      <c r="O4563" s="36" t="str">
        <f t="shared" si="285"/>
        <v>10/07/2020 16:04</v>
      </c>
      <c r="P4563" s="46">
        <f t="shared" si="286"/>
        <v>3.0555555553291924E-2</v>
      </c>
      <c r="Q4563" s="48">
        <v>0</v>
      </c>
      <c r="R4563" s="47">
        <f t="shared" si="287"/>
        <v>43.999999996740371</v>
      </c>
      <c r="S4563" s="6" t="s">
        <v>44</v>
      </c>
      <c r="T4563" s="6" t="s">
        <v>918</v>
      </c>
      <c r="U4563" s="6" t="s">
        <v>73</v>
      </c>
      <c r="V4563" s="6" t="s">
        <v>5635</v>
      </c>
      <c r="W4563" s="7">
        <v>0</v>
      </c>
      <c r="X4563" s="7">
        <v>0</v>
      </c>
      <c r="Y4563" s="7">
        <v>0</v>
      </c>
      <c r="Z4563" s="7">
        <v>0</v>
      </c>
      <c r="AA4563" s="7">
        <v>1</v>
      </c>
      <c r="AB4563" s="7">
        <v>0</v>
      </c>
      <c r="AC4563" s="7">
        <v>0</v>
      </c>
      <c r="AD4563" s="7">
        <v>0</v>
      </c>
      <c r="AE4563">
        <v>3</v>
      </c>
      <c r="AF4563">
        <v>0</v>
      </c>
      <c r="AG4563">
        <v>0</v>
      </c>
      <c r="AH4563">
        <v>0</v>
      </c>
      <c r="AI4563">
        <v>0</v>
      </c>
      <c r="AJ4563">
        <v>1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</row>
    <row r="4564" spans="1:44" x14ac:dyDescent="0.25">
      <c r="A4564">
        <v>1569780</v>
      </c>
      <c r="B4564">
        <v>767209</v>
      </c>
      <c r="C4564">
        <v>22.4673585012976</v>
      </c>
      <c r="D4564">
        <v>40.2565154275634</v>
      </c>
      <c r="E4564" s="68" t="s">
        <v>978</v>
      </c>
      <c r="F4564" s="8">
        <f>INDEX(Δεδομένα!$P:$P,MATCH('2020'!E4564,Δεδομένα!$O:$O,0))</f>
        <v>67</v>
      </c>
      <c r="G4564" s="6" t="s">
        <v>917</v>
      </c>
      <c r="H4564" s="2" t="str">
        <f>INDEX(Δεδομένα!B$1:B$51,MATCH('2020'!G4564,Δεδομένα!A$1:A$51,0))</f>
        <v>ΚΕΝΤΡΙΚΗΣ ΜΑΚΕΔΟΝΙΑΣ</v>
      </c>
      <c r="I4564" s="8">
        <f>INDEX(Δεδομένα!E$1:E$13,MATCH('2020'!H4564,Δεδομένα!D$1:D$13,0))</f>
        <v>3</v>
      </c>
      <c r="J4564" s="1">
        <v>44022</v>
      </c>
      <c r="K4564" s="6" t="s">
        <v>456</v>
      </c>
      <c r="L4564" s="36" t="str">
        <f t="shared" si="284"/>
        <v>10/07/2020 16:38</v>
      </c>
      <c r="M4564" s="1">
        <v>44022</v>
      </c>
      <c r="N4564" s="6" t="s">
        <v>540</v>
      </c>
      <c r="O4564" s="36" t="str">
        <f t="shared" si="285"/>
        <v>10/07/2020 17:15</v>
      </c>
      <c r="P4564" s="46">
        <f t="shared" si="286"/>
        <v>2.569444444088731E-2</v>
      </c>
      <c r="Q4564" s="48">
        <v>0</v>
      </c>
      <c r="R4564" s="47">
        <f t="shared" si="287"/>
        <v>36.999999994877726</v>
      </c>
      <c r="S4564" s="6" t="s">
        <v>44</v>
      </c>
      <c r="T4564" s="6" t="s">
        <v>980</v>
      </c>
      <c r="U4564" s="6" t="s">
        <v>3131</v>
      </c>
      <c r="V4564" s="6" t="s">
        <v>3131</v>
      </c>
      <c r="W4564" s="7">
        <v>0</v>
      </c>
      <c r="X4564" s="7">
        <v>0</v>
      </c>
      <c r="Y4564" s="7">
        <v>0</v>
      </c>
      <c r="Z4564" s="7">
        <v>0</v>
      </c>
      <c r="AA4564" s="7">
        <v>0</v>
      </c>
      <c r="AB4564" s="7">
        <v>0</v>
      </c>
      <c r="AC4564" s="7">
        <v>7</v>
      </c>
      <c r="AD4564" s="7">
        <v>0</v>
      </c>
      <c r="AE4564">
        <v>4</v>
      </c>
      <c r="AF4564">
        <v>0</v>
      </c>
      <c r="AG4564">
        <v>0</v>
      </c>
      <c r="AH4564">
        <v>0</v>
      </c>
      <c r="AI4564">
        <v>0</v>
      </c>
      <c r="AJ4564">
        <v>2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</row>
    <row r="4565" spans="1:44" x14ac:dyDescent="0.25">
      <c r="A4565">
        <v>1569790</v>
      </c>
      <c r="B4565">
        <v>767213</v>
      </c>
      <c r="C4565">
        <v>22.5361050581627</v>
      </c>
      <c r="D4565">
        <v>40.260183548109801</v>
      </c>
      <c r="E4565" s="68" t="s">
        <v>978</v>
      </c>
      <c r="F4565" s="8">
        <f>INDEX(Δεδομένα!$P:$P,MATCH('2020'!E4565,Δεδομένα!$O:$O,0))</f>
        <v>67</v>
      </c>
      <c r="G4565" s="6" t="s">
        <v>917</v>
      </c>
      <c r="H4565" s="2" t="str">
        <f>INDEX(Δεδομένα!B$1:B$51,MATCH('2020'!G4565,Δεδομένα!A$1:A$51,0))</f>
        <v>ΚΕΝΤΡΙΚΗΣ ΜΑΚΕΔΟΝΙΑΣ</v>
      </c>
      <c r="I4565" s="8">
        <f>INDEX(Δεδομένα!E$1:E$13,MATCH('2020'!H4565,Δεδομένα!D$1:D$13,0))</f>
        <v>3</v>
      </c>
      <c r="J4565" s="1">
        <v>44022</v>
      </c>
      <c r="K4565" s="6" t="s">
        <v>1458</v>
      </c>
      <c r="L4565" s="36" t="str">
        <f t="shared" si="284"/>
        <v>10/07/2020 16:56</v>
      </c>
      <c r="M4565" s="1">
        <v>44022</v>
      </c>
      <c r="N4565" s="6" t="s">
        <v>887</v>
      </c>
      <c r="O4565" s="36" t="str">
        <f t="shared" si="285"/>
        <v>10/07/2020 17:14</v>
      </c>
      <c r="P4565" s="46">
        <f t="shared" si="286"/>
        <v>1.2499999997089617E-2</v>
      </c>
      <c r="Q4565" s="48">
        <v>0</v>
      </c>
      <c r="R4565" s="47">
        <f t="shared" si="287"/>
        <v>17.999999995809048</v>
      </c>
      <c r="S4565" s="6" t="s">
        <v>44</v>
      </c>
      <c r="T4565" s="6" t="s">
        <v>980</v>
      </c>
      <c r="U4565" s="6" t="s">
        <v>2806</v>
      </c>
      <c r="V4565" s="6" t="s">
        <v>5638</v>
      </c>
      <c r="W4565" s="7">
        <v>0</v>
      </c>
      <c r="X4565" s="7">
        <v>0</v>
      </c>
      <c r="Y4565" s="7">
        <v>0</v>
      </c>
      <c r="Z4565" s="7">
        <v>0</v>
      </c>
      <c r="AA4565" s="7">
        <v>0</v>
      </c>
      <c r="AB4565" s="7">
        <v>0</v>
      </c>
      <c r="AC4565" s="7">
        <v>1.5</v>
      </c>
      <c r="AD4565" s="7">
        <v>0</v>
      </c>
      <c r="AE4565">
        <v>5</v>
      </c>
      <c r="AF4565">
        <v>0</v>
      </c>
      <c r="AG4565">
        <v>0</v>
      </c>
      <c r="AH4565">
        <v>0</v>
      </c>
      <c r="AI4565">
        <v>0</v>
      </c>
      <c r="AJ4565">
        <v>2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</row>
    <row r="4566" spans="1:44" x14ac:dyDescent="0.25">
      <c r="A4566">
        <v>1578148</v>
      </c>
      <c r="B4566">
        <v>767182</v>
      </c>
      <c r="C4566">
        <v>21.4268930519146</v>
      </c>
      <c r="D4566">
        <v>40.909035285732898</v>
      </c>
      <c r="E4566" s="68" t="s">
        <v>2026</v>
      </c>
      <c r="F4566" s="8">
        <f>INDEX(Δεδομένα!$P:$P,MATCH('2020'!E4566,Δεδομένα!$O:$O,0))</f>
        <v>74</v>
      </c>
      <c r="G4566" s="6" t="s">
        <v>1030</v>
      </c>
      <c r="H4566" s="2" t="str">
        <f>INDEX(Δεδομένα!B$1:B$51,MATCH('2020'!G4566,Δεδομένα!A$1:A$51,0))</f>
        <v>ΔΥΤΙΚΗΣ ΜΑΚΕΔΟΝΙΑΣ</v>
      </c>
      <c r="I4566" s="8">
        <f>INDEX(Δεδομένα!E$1:E$13,MATCH('2020'!H4566,Δεδομένα!D$1:D$13,0))</f>
        <v>4</v>
      </c>
      <c r="J4566" s="1">
        <v>44022</v>
      </c>
      <c r="K4566" s="6" t="s">
        <v>400</v>
      </c>
      <c r="L4566" s="36" t="str">
        <f t="shared" si="284"/>
        <v>10/07/2020 14:47</v>
      </c>
      <c r="M4566" s="1">
        <v>44022</v>
      </c>
      <c r="N4566" s="6" t="s">
        <v>149</v>
      </c>
      <c r="O4566" s="36" t="str">
        <f t="shared" si="285"/>
        <v>10/07/2020 17:10</v>
      </c>
      <c r="P4566" s="46">
        <f t="shared" si="286"/>
        <v>9.930555555911269E-2</v>
      </c>
      <c r="Q4566" s="48">
        <v>0</v>
      </c>
      <c r="R4566" s="47">
        <f t="shared" si="287"/>
        <v>143.00000000512227</v>
      </c>
      <c r="S4566" s="6" t="s">
        <v>44</v>
      </c>
      <c r="T4566" s="6" t="s">
        <v>2027</v>
      </c>
      <c r="U4566" s="6" t="s">
        <v>44</v>
      </c>
      <c r="V4566" s="6" t="s">
        <v>5633</v>
      </c>
      <c r="W4566" s="7">
        <v>0</v>
      </c>
      <c r="X4566" s="7">
        <v>0</v>
      </c>
      <c r="Y4566" s="7">
        <v>0</v>
      </c>
      <c r="Z4566" s="7">
        <v>5</v>
      </c>
      <c r="AA4566" s="7">
        <v>0</v>
      </c>
      <c r="AB4566" s="7">
        <v>0</v>
      </c>
      <c r="AC4566" s="7">
        <v>0</v>
      </c>
      <c r="AD4566" s="7">
        <v>0</v>
      </c>
      <c r="AE4566">
        <v>4</v>
      </c>
      <c r="AF4566">
        <v>0</v>
      </c>
      <c r="AG4566">
        <v>0</v>
      </c>
      <c r="AH4566">
        <v>0</v>
      </c>
      <c r="AI4566">
        <v>0</v>
      </c>
      <c r="AJ4566">
        <v>2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</row>
    <row r="4567" spans="1:44" x14ac:dyDescent="0.25">
      <c r="A4567">
        <v>1572202</v>
      </c>
      <c r="B4567">
        <v>767412</v>
      </c>
      <c r="C4567">
        <v>21.177601361340201</v>
      </c>
      <c r="D4567">
        <v>38.4956535535065</v>
      </c>
      <c r="E4567" s="68" t="s">
        <v>334</v>
      </c>
      <c r="F4567" s="8">
        <f>INDEX(Δεδομένα!$P:$P,MATCH('2020'!E4567,Δεδομένα!$O:$O,0))</f>
        <v>127</v>
      </c>
      <c r="G4567" s="6" t="s">
        <v>335</v>
      </c>
      <c r="H4567" s="2" t="str">
        <f>INDEX(Δεδομένα!B$1:B$51,MATCH('2020'!G4567,Δεδομένα!A$1:A$51,0))</f>
        <v>ΔΥΤΙΚΗΣ ΕΛΛΑΔΟΣ</v>
      </c>
      <c r="I4567" s="8">
        <f>INDEX(Δεδομένα!E$1:E$13,MATCH('2020'!H4567,Δεδομένα!D$1:D$13,0))</f>
        <v>7</v>
      </c>
      <c r="J4567" s="1">
        <v>44023</v>
      </c>
      <c r="K4567" s="6" t="s">
        <v>139</v>
      </c>
      <c r="L4567" s="36" t="str">
        <f t="shared" si="284"/>
        <v>11/07/2020 11:40</v>
      </c>
      <c r="M4567" s="1">
        <v>44023</v>
      </c>
      <c r="N4567" s="6" t="s">
        <v>1954</v>
      </c>
      <c r="O4567" s="36" t="str">
        <f t="shared" si="285"/>
        <v>11/07/2020 12:37</v>
      </c>
      <c r="P4567" s="46">
        <f t="shared" si="286"/>
        <v>3.9583333331393078E-2</v>
      </c>
      <c r="Q4567" s="48">
        <v>0</v>
      </c>
      <c r="R4567" s="47">
        <f t="shared" si="287"/>
        <v>56.999999997206032</v>
      </c>
      <c r="S4567" s="6" t="s">
        <v>44</v>
      </c>
      <c r="T4567" s="6" t="s">
        <v>1445</v>
      </c>
      <c r="U4567" s="6" t="s">
        <v>44</v>
      </c>
      <c r="V4567" s="6" t="s">
        <v>1682</v>
      </c>
      <c r="W4567" s="7">
        <v>0</v>
      </c>
      <c r="X4567" s="7">
        <v>0</v>
      </c>
      <c r="Y4567" s="7">
        <v>0</v>
      </c>
      <c r="Z4567" s="7">
        <v>0</v>
      </c>
      <c r="AA4567" s="7">
        <v>2</v>
      </c>
      <c r="AB4567" s="7">
        <v>0</v>
      </c>
      <c r="AC4567" s="7">
        <v>0</v>
      </c>
      <c r="AD4567" s="7">
        <v>0</v>
      </c>
      <c r="AE4567">
        <v>6</v>
      </c>
      <c r="AF4567">
        <v>0</v>
      </c>
      <c r="AG4567">
        <v>0</v>
      </c>
      <c r="AH4567">
        <v>0</v>
      </c>
      <c r="AI4567">
        <v>0</v>
      </c>
      <c r="AJ4567">
        <v>3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</row>
    <row r="4568" spans="1:44" x14ac:dyDescent="0.25">
      <c r="A4568">
        <v>1574728</v>
      </c>
      <c r="B4568">
        <v>767537</v>
      </c>
      <c r="C4568">
        <v>21.403911419546901</v>
      </c>
      <c r="D4568">
        <v>38.398076353389698</v>
      </c>
      <c r="E4568" s="68" t="s">
        <v>334</v>
      </c>
      <c r="F4568" s="8">
        <f>INDEX(Δεδομένα!$P:$P,MATCH('2020'!E4568,Δεδομένα!$O:$O,0))</f>
        <v>127</v>
      </c>
      <c r="G4568" s="6" t="s">
        <v>335</v>
      </c>
      <c r="H4568" s="2" t="str">
        <f>INDEX(Δεδομένα!B$1:B$51,MATCH('2020'!G4568,Δεδομένα!A$1:A$51,0))</f>
        <v>ΔΥΤΙΚΗΣ ΕΛΛΑΔΟΣ</v>
      </c>
      <c r="I4568" s="8">
        <f>INDEX(Δεδομένα!E$1:E$13,MATCH('2020'!H4568,Δεδομένα!D$1:D$13,0))</f>
        <v>7</v>
      </c>
      <c r="J4568" s="1">
        <v>44023</v>
      </c>
      <c r="K4568" s="6" t="s">
        <v>123</v>
      </c>
      <c r="L4568" s="36" t="str">
        <f t="shared" si="284"/>
        <v>11/07/2020 19:10</v>
      </c>
      <c r="M4568" s="1">
        <v>44023</v>
      </c>
      <c r="N4568" s="6" t="s">
        <v>1194</v>
      </c>
      <c r="O4568" s="36" t="str">
        <f t="shared" si="285"/>
        <v>11/07/2020 20:13</v>
      </c>
      <c r="P4568" s="46">
        <f t="shared" si="286"/>
        <v>4.3750000004365575E-2</v>
      </c>
      <c r="Q4568" s="48">
        <v>0</v>
      </c>
      <c r="R4568" s="47">
        <f t="shared" si="287"/>
        <v>63.000000006286427</v>
      </c>
      <c r="S4568" s="6" t="s">
        <v>44</v>
      </c>
      <c r="T4568" s="6" t="s">
        <v>343</v>
      </c>
      <c r="U4568" s="6" t="s">
        <v>344</v>
      </c>
      <c r="V4568" s="6" t="s">
        <v>5668</v>
      </c>
      <c r="W4568" s="7">
        <v>0</v>
      </c>
      <c r="X4568" s="7">
        <v>0</v>
      </c>
      <c r="Y4568" s="7">
        <v>0</v>
      </c>
      <c r="Z4568" s="7">
        <v>0</v>
      </c>
      <c r="AA4568" s="7">
        <v>1</v>
      </c>
      <c r="AB4568" s="7">
        <v>0</v>
      </c>
      <c r="AC4568" s="7">
        <v>0</v>
      </c>
      <c r="AD4568" s="7">
        <v>0</v>
      </c>
      <c r="AE4568">
        <v>6</v>
      </c>
      <c r="AF4568">
        <v>0</v>
      </c>
      <c r="AG4568">
        <v>0</v>
      </c>
      <c r="AH4568">
        <v>0</v>
      </c>
      <c r="AI4568">
        <v>0</v>
      </c>
      <c r="AJ4568">
        <v>3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</row>
    <row r="4569" spans="1:44" x14ac:dyDescent="0.25">
      <c r="A4569">
        <v>1575655</v>
      </c>
      <c r="B4569">
        <v>0</v>
      </c>
      <c r="C4569">
        <v>0</v>
      </c>
      <c r="D4569">
        <v>0</v>
      </c>
      <c r="E4569" s="68" t="s">
        <v>51</v>
      </c>
      <c r="F4569" s="8">
        <f>INDEX(Δεδομένα!$P:$P,MATCH('2020'!E4569,Δεδομένα!$O:$O,0))</f>
        <v>10</v>
      </c>
      <c r="G4569" s="6" t="s">
        <v>41</v>
      </c>
      <c r="H4569" s="2" t="str">
        <f>INDEX(Δεδομένα!B$1:B$51,MATCH('2020'!G4569,Δεδομένα!A$1:A$51,0))</f>
        <v>ΑΤΤΙΚΗΣ</v>
      </c>
      <c r="I4569" s="8">
        <f>INDEX(Δεδομένα!E$1:E$13,MATCH('2020'!H4569,Δεδομένα!D$1:D$13,0))</f>
        <v>1</v>
      </c>
      <c r="J4569" s="1">
        <v>44023</v>
      </c>
      <c r="K4569" s="6" t="s">
        <v>52</v>
      </c>
      <c r="L4569" s="36" t="str">
        <f t="shared" si="284"/>
        <v>11/07/2020 22:08</v>
      </c>
      <c r="M4569" s="1">
        <v>44025</v>
      </c>
      <c r="N4569" s="6" t="s">
        <v>53</v>
      </c>
      <c r="O4569" s="36" t="str">
        <f t="shared" si="285"/>
        <v>13/07/2020 18:57</v>
      </c>
      <c r="P4569" s="49">
        <f t="shared" si="286"/>
        <v>1.867361111108039</v>
      </c>
      <c r="Q4569" s="50">
        <f>1*24</f>
        <v>24</v>
      </c>
      <c r="R4569" s="47">
        <f t="shared" si="287"/>
        <v>2688.9999999955762</v>
      </c>
      <c r="S4569" s="6" t="s">
        <v>44</v>
      </c>
      <c r="T4569" s="6" t="s">
        <v>54</v>
      </c>
      <c r="U4569" s="6" t="s">
        <v>55</v>
      </c>
      <c r="V4569" s="6" t="s">
        <v>56</v>
      </c>
      <c r="W4569" s="7">
        <v>0</v>
      </c>
      <c r="X4569" s="7">
        <v>0</v>
      </c>
      <c r="Y4569" s="7">
        <v>0</v>
      </c>
      <c r="Z4569" s="7">
        <v>300</v>
      </c>
      <c r="AA4569" s="7">
        <v>0</v>
      </c>
      <c r="AB4569" s="7">
        <v>0</v>
      </c>
      <c r="AC4569" s="7">
        <v>0</v>
      </c>
      <c r="AD4569" s="7">
        <v>0</v>
      </c>
      <c r="AE4569">
        <v>63</v>
      </c>
      <c r="AF4569">
        <v>20</v>
      </c>
      <c r="AG4569">
        <v>0</v>
      </c>
      <c r="AH4569">
        <v>4</v>
      </c>
      <c r="AI4569">
        <v>24</v>
      </c>
      <c r="AJ4569">
        <v>21</v>
      </c>
      <c r="AK4569">
        <v>0</v>
      </c>
      <c r="AL4569">
        <v>4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</row>
    <row r="4570" spans="1:44" x14ac:dyDescent="0.25">
      <c r="A4570">
        <v>1612880</v>
      </c>
      <c r="B4570">
        <v>767512</v>
      </c>
      <c r="C4570">
        <v>22.044705389669801</v>
      </c>
      <c r="D4570">
        <v>38.225159255215402</v>
      </c>
      <c r="E4570" s="68" t="s">
        <v>313</v>
      </c>
      <c r="F4570" s="8">
        <f>INDEX(Δεδομένα!$P:$P,MATCH('2020'!E4570,Δεδομένα!$O:$O,0))</f>
        <v>124</v>
      </c>
      <c r="G4570" s="6" t="s">
        <v>303</v>
      </c>
      <c r="H4570" s="2" t="str">
        <f>INDEX(Δεδομένα!B$1:B$51,MATCH('2020'!G4570,Δεδομένα!A$1:A$51,0))</f>
        <v>ΔΥΤΙΚΗΣ ΕΛΛΑΔΟΣ</v>
      </c>
      <c r="I4570" s="8">
        <f>INDEX(Δεδομένα!E$1:E$13,MATCH('2020'!H4570,Δεδομένα!D$1:D$13,0))</f>
        <v>7</v>
      </c>
      <c r="J4570" s="1">
        <v>44023</v>
      </c>
      <c r="K4570" s="6" t="s">
        <v>255</v>
      </c>
      <c r="L4570" s="36" t="str">
        <f t="shared" si="284"/>
        <v>11/07/2020 17:45</v>
      </c>
      <c r="M4570" s="1">
        <v>44023</v>
      </c>
      <c r="N4570" s="6" t="s">
        <v>1899</v>
      </c>
      <c r="O4570" s="36" t="str">
        <f t="shared" si="285"/>
        <v>11/07/2020 19:02</v>
      </c>
      <c r="P4570" s="46">
        <f t="shared" si="286"/>
        <v>5.3472222221898846E-2</v>
      </c>
      <c r="Q4570" s="48">
        <v>0</v>
      </c>
      <c r="R4570" s="47">
        <f t="shared" si="287"/>
        <v>76.999999999534339</v>
      </c>
      <c r="S4570" s="6" t="s">
        <v>44</v>
      </c>
      <c r="T4570" s="6" t="s">
        <v>316</v>
      </c>
      <c r="U4570" s="6" t="s">
        <v>44</v>
      </c>
      <c r="V4570" s="6" t="s">
        <v>5664</v>
      </c>
      <c r="W4570" s="7">
        <v>0</v>
      </c>
      <c r="X4570" s="7">
        <v>0</v>
      </c>
      <c r="Y4570" s="7">
        <v>0</v>
      </c>
      <c r="Z4570" s="7">
        <v>0</v>
      </c>
      <c r="AA4570" s="7">
        <v>0</v>
      </c>
      <c r="AB4570" s="7">
        <v>0.5</v>
      </c>
      <c r="AC4570" s="7">
        <v>0</v>
      </c>
      <c r="AD4570" s="7">
        <v>0</v>
      </c>
      <c r="AE4570">
        <v>8</v>
      </c>
      <c r="AF4570">
        <v>0</v>
      </c>
      <c r="AG4570">
        <v>0</v>
      </c>
      <c r="AH4570">
        <v>0</v>
      </c>
      <c r="AI4570">
        <v>0</v>
      </c>
      <c r="AJ4570">
        <v>3</v>
      </c>
      <c r="AK4570">
        <v>1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</row>
    <row r="4571" spans="1:44" x14ac:dyDescent="0.25">
      <c r="A4571">
        <v>1570303</v>
      </c>
      <c r="B4571">
        <v>767528</v>
      </c>
      <c r="C4571">
        <v>23.2998550782983</v>
      </c>
      <c r="D4571">
        <v>38.333069518833298</v>
      </c>
      <c r="E4571" s="68" t="s">
        <v>845</v>
      </c>
      <c r="F4571" s="8">
        <f>INDEX(Δεδομένα!$P:$P,MATCH('2020'!E4571,Δεδομένα!$O:$O,0))</f>
        <v>176</v>
      </c>
      <c r="G4571" s="6" t="s">
        <v>846</v>
      </c>
      <c r="H4571" s="2" t="str">
        <f>INDEX(Δεδομένα!B$1:B$51,MATCH('2020'!G4571,Δεδομένα!A$1:A$51,0))</f>
        <v>ΣΤΕΡΕΑΣ ΕΛΛΑΔΟΣ</v>
      </c>
      <c r="I4571" s="8">
        <f>INDEX(Δεδομένα!E$1:E$13,MATCH('2020'!H4571,Δεδομένα!D$1:D$13,0))</f>
        <v>9</v>
      </c>
      <c r="J4571" s="1">
        <v>44023</v>
      </c>
      <c r="K4571" s="6" t="s">
        <v>2128</v>
      </c>
      <c r="L4571" s="36" t="str">
        <f t="shared" si="284"/>
        <v>11/07/2020 18:34</v>
      </c>
      <c r="M4571" s="1">
        <v>44023</v>
      </c>
      <c r="N4571" s="6" t="s">
        <v>1899</v>
      </c>
      <c r="O4571" s="36" t="str">
        <f t="shared" si="285"/>
        <v>11/07/2020 19:02</v>
      </c>
      <c r="P4571" s="46">
        <f t="shared" si="286"/>
        <v>1.9444444449618459E-2</v>
      </c>
      <c r="Q4571" s="48">
        <v>0</v>
      </c>
      <c r="R4571" s="47">
        <f t="shared" si="287"/>
        <v>28.000000007450581</v>
      </c>
      <c r="S4571" s="6" t="s">
        <v>44</v>
      </c>
      <c r="T4571" s="6" t="s">
        <v>849</v>
      </c>
      <c r="U4571" s="6" t="s">
        <v>2567</v>
      </c>
      <c r="V4571" s="6" t="s">
        <v>5424</v>
      </c>
      <c r="W4571" s="7">
        <v>0</v>
      </c>
      <c r="X4571" s="7">
        <v>0</v>
      </c>
      <c r="Y4571" s="7">
        <v>0</v>
      </c>
      <c r="Z4571" s="7">
        <v>0.1</v>
      </c>
      <c r="AA4571" s="7">
        <v>0</v>
      </c>
      <c r="AB4571" s="7">
        <v>0</v>
      </c>
      <c r="AC4571" s="7">
        <v>0</v>
      </c>
      <c r="AD4571" s="7">
        <v>0</v>
      </c>
      <c r="AE4571">
        <v>5</v>
      </c>
      <c r="AF4571">
        <v>0</v>
      </c>
      <c r="AG4571">
        <v>0</v>
      </c>
      <c r="AH4571">
        <v>0</v>
      </c>
      <c r="AI4571">
        <v>0</v>
      </c>
      <c r="AJ4571">
        <v>3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</row>
    <row r="4572" spans="1:44" x14ac:dyDescent="0.25">
      <c r="A4572">
        <v>1570343</v>
      </c>
      <c r="B4572">
        <v>767594</v>
      </c>
      <c r="C4572">
        <v>23.1101042304476</v>
      </c>
      <c r="D4572">
        <v>38.5266946938223</v>
      </c>
      <c r="E4572" s="68" t="s">
        <v>2317</v>
      </c>
      <c r="F4572" s="8">
        <f>INDEX(Δεδομένα!$P:$P,MATCH('2020'!E4572,Δεδομένα!$O:$O,0))</f>
        <v>175</v>
      </c>
      <c r="G4572" s="6" t="s">
        <v>846</v>
      </c>
      <c r="H4572" s="2" t="str">
        <f>INDEX(Δεδομένα!B$1:B$51,MATCH('2020'!G4572,Δεδομένα!A$1:A$51,0))</f>
        <v>ΣΤΕΡΕΑΣ ΕΛΛΑΔΟΣ</v>
      </c>
      <c r="I4572" s="8">
        <f>INDEX(Δεδομένα!E$1:E$13,MATCH('2020'!H4572,Δεδομένα!D$1:D$13,0))</f>
        <v>9</v>
      </c>
      <c r="J4572" s="1">
        <v>44023</v>
      </c>
      <c r="K4572" s="6" t="s">
        <v>5532</v>
      </c>
      <c r="L4572" s="36" t="str">
        <f t="shared" si="284"/>
        <v>11/07/2020 21:58</v>
      </c>
      <c r="M4572" s="1">
        <v>44023</v>
      </c>
      <c r="N4572" s="6" t="s">
        <v>5669</v>
      </c>
      <c r="O4572" s="36" t="str">
        <f t="shared" si="285"/>
        <v>11/07/2020 23:18</v>
      </c>
      <c r="P4572" s="46">
        <f t="shared" si="286"/>
        <v>5.5555555554747116E-2</v>
      </c>
      <c r="Q4572" s="48">
        <v>0</v>
      </c>
      <c r="R4572" s="47">
        <f t="shared" si="287"/>
        <v>79.999999998835847</v>
      </c>
      <c r="S4572" s="6" t="s">
        <v>44</v>
      </c>
      <c r="T4572" s="6" t="s">
        <v>2554</v>
      </c>
      <c r="U4572" s="6" t="s">
        <v>3416</v>
      </c>
      <c r="V4572" s="6" t="s">
        <v>5670</v>
      </c>
      <c r="W4572" s="7">
        <v>0</v>
      </c>
      <c r="X4572" s="7">
        <v>0</v>
      </c>
      <c r="Y4572" s="7">
        <v>0</v>
      </c>
      <c r="Z4572" s="7">
        <v>20</v>
      </c>
      <c r="AA4572" s="7">
        <v>0</v>
      </c>
      <c r="AB4572" s="7">
        <v>0</v>
      </c>
      <c r="AC4572" s="7">
        <v>0</v>
      </c>
      <c r="AD4572" s="7">
        <v>0</v>
      </c>
      <c r="AE4572">
        <v>2</v>
      </c>
      <c r="AF4572">
        <v>0</v>
      </c>
      <c r="AG4572">
        <v>0</v>
      </c>
      <c r="AH4572">
        <v>0</v>
      </c>
      <c r="AI4572">
        <v>0</v>
      </c>
      <c r="AJ4572">
        <v>1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</row>
    <row r="4573" spans="1:44" x14ac:dyDescent="0.25">
      <c r="A4573">
        <v>1570346</v>
      </c>
      <c r="B4573">
        <v>767622</v>
      </c>
      <c r="C4573">
        <v>22.665453234364598</v>
      </c>
      <c r="D4573">
        <v>38.432035941818</v>
      </c>
      <c r="E4573" s="68" t="s">
        <v>2317</v>
      </c>
      <c r="F4573" s="8">
        <f>INDEX(Δεδομένα!$P:$P,MATCH('2020'!E4573,Δεδομένα!$O:$O,0))</f>
        <v>175</v>
      </c>
      <c r="G4573" s="6" t="s">
        <v>846</v>
      </c>
      <c r="H4573" s="2" t="str">
        <f>INDEX(Δεδομένα!B$1:B$51,MATCH('2020'!G4573,Δεδομένα!A$1:A$51,0))</f>
        <v>ΣΤΕΡΕΑΣ ΕΛΛΑΔΟΣ</v>
      </c>
      <c r="I4573" s="8">
        <f>INDEX(Δεδομένα!E$1:E$13,MATCH('2020'!H4573,Δεδομένα!D$1:D$13,0))</f>
        <v>9</v>
      </c>
      <c r="J4573" s="1">
        <v>44023</v>
      </c>
      <c r="K4573" s="6" t="s">
        <v>2536</v>
      </c>
      <c r="L4573" s="36" t="str">
        <f t="shared" si="284"/>
        <v>11/07/2020 23:50</v>
      </c>
      <c r="M4573" s="1">
        <v>44024</v>
      </c>
      <c r="N4573" s="6" t="s">
        <v>4723</v>
      </c>
      <c r="O4573" s="36" t="str">
        <f t="shared" si="285"/>
        <v>12/07/2020 00:18</v>
      </c>
      <c r="P4573" s="46">
        <f t="shared" si="286"/>
        <v>1.9444444442342501E-2</v>
      </c>
      <c r="Q4573" s="48">
        <v>0</v>
      </c>
      <c r="R4573" s="47">
        <f t="shared" si="287"/>
        <v>27.999999996973202</v>
      </c>
      <c r="S4573" s="6" t="s">
        <v>44</v>
      </c>
      <c r="T4573" s="6" t="s">
        <v>2557</v>
      </c>
      <c r="U4573" s="6" t="s">
        <v>4375</v>
      </c>
      <c r="V4573" s="6" t="s">
        <v>4375</v>
      </c>
      <c r="W4573" s="7">
        <v>0</v>
      </c>
      <c r="X4573" s="7">
        <v>0</v>
      </c>
      <c r="Y4573" s="7">
        <v>0</v>
      </c>
      <c r="Z4573" s="7">
        <v>40</v>
      </c>
      <c r="AA4573" s="7">
        <v>0</v>
      </c>
      <c r="AB4573" s="7">
        <v>0</v>
      </c>
      <c r="AC4573" s="7">
        <v>0</v>
      </c>
      <c r="AD4573" s="7">
        <v>0</v>
      </c>
      <c r="AE4573">
        <v>4</v>
      </c>
      <c r="AF4573">
        <v>0</v>
      </c>
      <c r="AG4573">
        <v>0</v>
      </c>
      <c r="AH4573">
        <v>0</v>
      </c>
      <c r="AI4573">
        <v>0</v>
      </c>
      <c r="AJ4573">
        <v>2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</row>
    <row r="4574" spans="1:44" x14ac:dyDescent="0.25">
      <c r="A4574">
        <v>1569599</v>
      </c>
      <c r="B4574">
        <v>767463</v>
      </c>
      <c r="C4574">
        <v>26.424669845495998</v>
      </c>
      <c r="D4574">
        <v>41.405342118287798</v>
      </c>
      <c r="E4574" s="68" t="s">
        <v>856</v>
      </c>
      <c r="F4574" s="8">
        <f>INDEX(Δεδομένα!$P:$P,MATCH('2020'!E4574,Δεδομένα!$O:$O,0))</f>
        <v>37</v>
      </c>
      <c r="G4574" s="6" t="s">
        <v>148</v>
      </c>
      <c r="H4574" s="2" t="str">
        <f>INDEX(Δεδομένα!B$1:B$51,MATCH('2020'!G4574,Δεδομένα!A$1:A$51,0))</f>
        <v>ΑΝΑΤΟΛΙΚΗΣ ΜΑΚΕΔΟΝΙΑΣ ΚΑΙ ΘΡΑΚΗΣ</v>
      </c>
      <c r="I4574" s="8">
        <f>INDEX(Δεδομένα!E$1:E$13,MATCH('2020'!H4574,Δεδομένα!D$1:D$13,0))</f>
        <v>2</v>
      </c>
      <c r="J4574" s="1">
        <v>44023</v>
      </c>
      <c r="K4574" s="6" t="s">
        <v>712</v>
      </c>
      <c r="L4574" s="36" t="str">
        <f t="shared" si="284"/>
        <v>11/07/2020 10:16</v>
      </c>
      <c r="M4574" s="1">
        <v>44023</v>
      </c>
      <c r="N4574" s="6" t="s">
        <v>3458</v>
      </c>
      <c r="O4574" s="36" t="str">
        <f t="shared" si="285"/>
        <v>11/07/2020 10:32</v>
      </c>
      <c r="P4574" s="46">
        <f t="shared" si="286"/>
        <v>1.1111111110949423E-2</v>
      </c>
      <c r="Q4574" s="48">
        <v>0</v>
      </c>
      <c r="R4574" s="47">
        <f t="shared" si="287"/>
        <v>15.999999999767169</v>
      </c>
      <c r="S4574" s="6" t="s">
        <v>44</v>
      </c>
      <c r="T4574" s="6" t="s">
        <v>859</v>
      </c>
      <c r="U4574" s="6" t="s">
        <v>5659</v>
      </c>
      <c r="V4574" s="6" t="s">
        <v>5660</v>
      </c>
      <c r="W4574" s="7">
        <v>0</v>
      </c>
      <c r="X4574" s="7">
        <v>0</v>
      </c>
      <c r="Y4574" s="7">
        <v>0</v>
      </c>
      <c r="Z4574" s="7">
        <v>2</v>
      </c>
      <c r="AA4574" s="7">
        <v>0</v>
      </c>
      <c r="AB4574" s="7">
        <v>0</v>
      </c>
      <c r="AC4574" s="7">
        <v>0</v>
      </c>
      <c r="AD4574" s="7">
        <v>0</v>
      </c>
      <c r="AE4574">
        <v>2</v>
      </c>
      <c r="AF4574">
        <v>0</v>
      </c>
      <c r="AG4574">
        <v>0</v>
      </c>
      <c r="AH4574">
        <v>0</v>
      </c>
      <c r="AI4574">
        <v>0</v>
      </c>
      <c r="AJ4574">
        <v>1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</row>
    <row r="4575" spans="1:44" x14ac:dyDescent="0.25">
      <c r="A4575">
        <v>1570055</v>
      </c>
      <c r="B4575">
        <v>767471</v>
      </c>
      <c r="C4575">
        <v>25.979307620708401</v>
      </c>
      <c r="D4575">
        <v>40.862376605940803</v>
      </c>
      <c r="E4575" s="68" t="s">
        <v>147</v>
      </c>
      <c r="F4575" s="8">
        <f>INDEX(Δεδομένα!$P:$P,MATCH('2020'!E4575,Δεδομένα!$O:$O,0))</f>
        <v>33</v>
      </c>
      <c r="G4575" s="6" t="s">
        <v>148</v>
      </c>
      <c r="H4575" s="2" t="str">
        <f>INDEX(Δεδομένα!B$1:B$51,MATCH('2020'!G4575,Δεδομένα!A$1:A$51,0))</f>
        <v>ΑΝΑΤΟΛΙΚΗΣ ΜΑΚΕΔΟΝΙΑΣ ΚΑΙ ΘΡΑΚΗΣ</v>
      </c>
      <c r="I4575" s="8">
        <f>INDEX(Δεδομένα!E$1:E$13,MATCH('2020'!H4575,Δεδομένα!D$1:D$13,0))</f>
        <v>2</v>
      </c>
      <c r="J4575" s="1">
        <v>44023</v>
      </c>
      <c r="K4575" s="6" t="s">
        <v>595</v>
      </c>
      <c r="L4575" s="36" t="str">
        <f t="shared" si="284"/>
        <v>11/07/2020 14:20</v>
      </c>
      <c r="M4575" s="1">
        <v>44023</v>
      </c>
      <c r="N4575" s="6" t="s">
        <v>1292</v>
      </c>
      <c r="O4575" s="36" t="str">
        <f t="shared" si="285"/>
        <v>11/07/2020 14:32</v>
      </c>
      <c r="P4575" s="46">
        <f t="shared" si="286"/>
        <v>8.3333333386690356E-3</v>
      </c>
      <c r="Q4575" s="48">
        <v>0</v>
      </c>
      <c r="R4575" s="47">
        <f t="shared" si="287"/>
        <v>12.000000007683411</v>
      </c>
      <c r="S4575" s="6" t="s">
        <v>44</v>
      </c>
      <c r="T4575" s="6" t="s">
        <v>150</v>
      </c>
      <c r="U4575" s="6" t="s">
        <v>44</v>
      </c>
      <c r="V4575" s="6" t="s">
        <v>168</v>
      </c>
      <c r="W4575" s="7">
        <v>0</v>
      </c>
      <c r="X4575" s="7">
        <v>0</v>
      </c>
      <c r="Y4575" s="7">
        <v>0</v>
      </c>
      <c r="Z4575" s="7">
        <v>0.5</v>
      </c>
      <c r="AA4575" s="7">
        <v>0</v>
      </c>
      <c r="AB4575" s="7">
        <v>0</v>
      </c>
      <c r="AC4575" s="7">
        <v>0</v>
      </c>
      <c r="AD4575" s="7">
        <v>0</v>
      </c>
      <c r="AE4575">
        <v>5</v>
      </c>
      <c r="AF4575">
        <v>0</v>
      </c>
      <c r="AG4575">
        <v>0</v>
      </c>
      <c r="AH4575">
        <v>0</v>
      </c>
      <c r="AI4575">
        <v>0</v>
      </c>
      <c r="AJ4575">
        <v>3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</row>
    <row r="4576" spans="1:44" x14ac:dyDescent="0.25">
      <c r="A4576">
        <v>1569564</v>
      </c>
      <c r="B4576">
        <v>767417</v>
      </c>
      <c r="C4576">
        <v>24.199260711669901</v>
      </c>
      <c r="D4576">
        <v>38.240955352783203</v>
      </c>
      <c r="E4576" s="68" t="s">
        <v>454</v>
      </c>
      <c r="F4576" s="8">
        <f>INDEX(Δεδομένα!$P:$P,MATCH('2020'!E4576,Δεδομένα!$O:$O,0))</f>
        <v>182</v>
      </c>
      <c r="G4576" s="6" t="s">
        <v>439</v>
      </c>
      <c r="H4576" s="2" t="str">
        <f>INDEX(Δεδομένα!B$1:B$51,MATCH('2020'!G4576,Δεδομένα!A$1:A$51,0))</f>
        <v>ΣΤΕΡΕΑΣ ΕΛΛΑΔΟΣ</v>
      </c>
      <c r="I4576" s="8">
        <f>INDEX(Δεδομένα!E$1:E$13,MATCH('2020'!H4576,Δεδομένα!D$1:D$13,0))</f>
        <v>9</v>
      </c>
      <c r="J4576" s="1">
        <v>44023</v>
      </c>
      <c r="K4576" s="6" t="s">
        <v>876</v>
      </c>
      <c r="L4576" s="36" t="str">
        <f t="shared" si="284"/>
        <v>11/07/2020 11:55</v>
      </c>
      <c r="M4576" s="1">
        <v>44029</v>
      </c>
      <c r="N4576" s="6" t="s">
        <v>3630</v>
      </c>
      <c r="O4576" s="36" t="str">
        <f t="shared" si="285"/>
        <v>17/07/2020 07:25</v>
      </c>
      <c r="P4576" s="49">
        <f t="shared" si="286"/>
        <v>5.8125</v>
      </c>
      <c r="Q4576" s="50">
        <f>5*24</f>
        <v>120</v>
      </c>
      <c r="R4576" s="47">
        <f t="shared" si="287"/>
        <v>8370</v>
      </c>
      <c r="S4576" s="6" t="s">
        <v>44</v>
      </c>
      <c r="T4576" s="6" t="s">
        <v>457</v>
      </c>
      <c r="U4576" s="6" t="s">
        <v>5654</v>
      </c>
      <c r="V4576" s="6" t="s">
        <v>5655</v>
      </c>
      <c r="W4576" s="7">
        <v>0</v>
      </c>
      <c r="X4576" s="7">
        <v>300</v>
      </c>
      <c r="Y4576" s="7">
        <v>0</v>
      </c>
      <c r="Z4576" s="7">
        <v>0</v>
      </c>
      <c r="AA4576" s="7">
        <v>0</v>
      </c>
      <c r="AB4576" s="7">
        <v>150</v>
      </c>
      <c r="AC4576" s="7">
        <v>0</v>
      </c>
      <c r="AD4576" s="7">
        <v>0</v>
      </c>
      <c r="AE4576">
        <v>80</v>
      </c>
      <c r="AF4576">
        <v>60</v>
      </c>
      <c r="AG4576">
        <v>4</v>
      </c>
      <c r="AH4576">
        <v>0</v>
      </c>
      <c r="AI4576">
        <v>20</v>
      </c>
      <c r="AJ4576">
        <v>30</v>
      </c>
      <c r="AK4576">
        <v>2</v>
      </c>
      <c r="AL4576">
        <v>5</v>
      </c>
      <c r="AM4576">
        <v>4</v>
      </c>
      <c r="AN4576">
        <v>6</v>
      </c>
      <c r="AO4576">
        <v>2</v>
      </c>
      <c r="AP4576">
        <v>2</v>
      </c>
      <c r="AQ4576">
        <v>0</v>
      </c>
      <c r="AR4576">
        <v>0</v>
      </c>
    </row>
    <row r="4577" spans="1:44" x14ac:dyDescent="0.25">
      <c r="A4577">
        <v>1569583</v>
      </c>
      <c r="B4577">
        <v>767443</v>
      </c>
      <c r="C4577">
        <v>23.588592009029998</v>
      </c>
      <c r="D4577">
        <v>38.419975844487098</v>
      </c>
      <c r="E4577" s="68" t="s">
        <v>2005</v>
      </c>
      <c r="F4577" s="8">
        <f>INDEX(Δεδομένα!$P:$P,MATCH('2020'!E4577,Δεδομένα!$O:$O,0))</f>
        <v>179</v>
      </c>
      <c r="G4577" s="6" t="s">
        <v>439</v>
      </c>
      <c r="H4577" s="2" t="str">
        <f>INDEX(Δεδομένα!B$1:B$51,MATCH('2020'!G4577,Δεδομένα!A$1:A$51,0))</f>
        <v>ΣΤΕΡΕΑΣ ΕΛΛΑΔΟΣ</v>
      </c>
      <c r="I4577" s="8">
        <f>INDEX(Δεδομένα!E$1:E$13,MATCH('2020'!H4577,Δεδομένα!D$1:D$13,0))</f>
        <v>9</v>
      </c>
      <c r="J4577" s="1">
        <v>44023</v>
      </c>
      <c r="K4577" s="6" t="s">
        <v>332</v>
      </c>
      <c r="L4577" s="36" t="str">
        <f t="shared" si="284"/>
        <v>11/07/2020 12:57</v>
      </c>
      <c r="M4577" s="1">
        <v>44023</v>
      </c>
      <c r="N4577" s="6" t="s">
        <v>452</v>
      </c>
      <c r="O4577" s="36" t="str">
        <f t="shared" si="285"/>
        <v>11/07/2020 21:50</v>
      </c>
      <c r="P4577" s="46">
        <f t="shared" si="286"/>
        <v>0.37013888888759539</v>
      </c>
      <c r="Q4577" s="48">
        <v>0</v>
      </c>
      <c r="R4577" s="47">
        <f t="shared" si="287"/>
        <v>532.99999999813735</v>
      </c>
      <c r="S4577" s="6" t="s">
        <v>44</v>
      </c>
      <c r="T4577" s="6" t="s">
        <v>2008</v>
      </c>
      <c r="U4577" s="6" t="s">
        <v>554</v>
      </c>
      <c r="V4577" s="6" t="s">
        <v>5657</v>
      </c>
      <c r="W4577" s="7">
        <v>1.5</v>
      </c>
      <c r="X4577" s="7">
        <v>0</v>
      </c>
      <c r="Y4577" s="7">
        <v>0</v>
      </c>
      <c r="Z4577" s="7">
        <v>0</v>
      </c>
      <c r="AA4577" s="7">
        <v>0</v>
      </c>
      <c r="AB4577" s="7">
        <v>0</v>
      </c>
      <c r="AC4577" s="7">
        <v>0</v>
      </c>
      <c r="AD4577" s="7">
        <v>0</v>
      </c>
      <c r="AE4577">
        <v>8</v>
      </c>
      <c r="AF4577">
        <v>0</v>
      </c>
      <c r="AG4577">
        <v>0</v>
      </c>
      <c r="AH4577">
        <v>0</v>
      </c>
      <c r="AI4577">
        <v>0</v>
      </c>
      <c r="AJ4577">
        <v>4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</row>
    <row r="4578" spans="1:44" x14ac:dyDescent="0.25">
      <c r="A4578">
        <v>1570142</v>
      </c>
      <c r="B4578">
        <v>767421</v>
      </c>
      <c r="C4578">
        <v>20.2031922572192</v>
      </c>
      <c r="D4578">
        <v>39.536417549183497</v>
      </c>
      <c r="E4578" s="68" t="s">
        <v>1197</v>
      </c>
      <c r="F4578" s="8">
        <f>INDEX(Δεδομένα!$P:$P,MATCH('2020'!E4578,Δεδομένα!$O:$O,0))</f>
        <v>90</v>
      </c>
      <c r="G4578" s="6" t="s">
        <v>1149</v>
      </c>
      <c r="H4578" s="2" t="str">
        <f>INDEX(Δεδομένα!B$1:B$51,MATCH('2020'!G4578,Δεδομένα!A$1:A$51,0))</f>
        <v>ΗΠΕΙΡΟΥ</v>
      </c>
      <c r="I4578" s="8">
        <f>INDEX(Δεδομένα!E$1:E$13,MATCH('2020'!H4578,Δεδομένα!D$1:D$13,0))</f>
        <v>5</v>
      </c>
      <c r="J4578" s="1">
        <v>44023</v>
      </c>
      <c r="K4578" s="6" t="s">
        <v>1237</v>
      </c>
      <c r="L4578" s="36" t="str">
        <f t="shared" si="284"/>
        <v>11/07/2020 12:11</v>
      </c>
      <c r="M4578" s="1">
        <v>44023</v>
      </c>
      <c r="N4578" s="6" t="s">
        <v>1723</v>
      </c>
      <c r="O4578" s="36" t="str">
        <f t="shared" si="285"/>
        <v>11/07/2020 12:48</v>
      </c>
      <c r="P4578" s="46">
        <f t="shared" si="286"/>
        <v>2.569444444088731E-2</v>
      </c>
      <c r="Q4578" s="48">
        <v>0</v>
      </c>
      <c r="R4578" s="47">
        <f t="shared" si="287"/>
        <v>36.999999994877726</v>
      </c>
      <c r="S4578" s="6" t="s">
        <v>44</v>
      </c>
      <c r="T4578" s="6" t="s">
        <v>1150</v>
      </c>
      <c r="U4578" s="6" t="s">
        <v>1758</v>
      </c>
      <c r="V4578" s="6" t="s">
        <v>2513</v>
      </c>
      <c r="W4578" s="7">
        <v>0</v>
      </c>
      <c r="X4578" s="7">
        <v>0</v>
      </c>
      <c r="Y4578" s="7">
        <v>0</v>
      </c>
      <c r="Z4578" s="7">
        <v>0</v>
      </c>
      <c r="AA4578" s="7">
        <v>0.03</v>
      </c>
      <c r="AB4578" s="7">
        <v>0</v>
      </c>
      <c r="AC4578" s="7">
        <v>0</v>
      </c>
      <c r="AD4578" s="7">
        <v>0</v>
      </c>
      <c r="AE4578">
        <v>3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</row>
    <row r="4579" spans="1:44" x14ac:dyDescent="0.25">
      <c r="A4579">
        <v>1569746</v>
      </c>
      <c r="B4579">
        <v>767425</v>
      </c>
      <c r="C4579">
        <v>24.731576214423399</v>
      </c>
      <c r="D4579">
        <v>40.972378168834602</v>
      </c>
      <c r="E4579" s="68" t="s">
        <v>919</v>
      </c>
      <c r="F4579" s="8">
        <f>INDEX(Δεδομένα!$P:$P,MATCH('2020'!E4579,Δεδομένα!$O:$O,0))</f>
        <v>26</v>
      </c>
      <c r="G4579" s="6" t="s">
        <v>77</v>
      </c>
      <c r="H4579" s="2" t="str">
        <f>INDEX(Δεδομένα!B$1:B$51,MATCH('2020'!G4579,Δεδομένα!A$1:A$51,0))</f>
        <v>ΑΝΑΤΟΛΙΚΗΣ ΜΑΚΕΔΟΝΙΑΣ ΚΑΙ ΘΡΑΚΗΣ</v>
      </c>
      <c r="I4579" s="8">
        <f>INDEX(Δεδομένα!E$1:E$13,MATCH('2020'!H4579,Δεδομένα!D$1:D$13,0))</f>
        <v>2</v>
      </c>
      <c r="J4579" s="1">
        <v>44023</v>
      </c>
      <c r="K4579" s="6" t="s">
        <v>1323</v>
      </c>
      <c r="L4579" s="36" t="str">
        <f t="shared" si="284"/>
        <v>11/07/2020 12:27</v>
      </c>
      <c r="M4579" s="1">
        <v>44023</v>
      </c>
      <c r="N4579" s="6" t="s">
        <v>1033</v>
      </c>
      <c r="O4579" s="36" t="str">
        <f t="shared" si="285"/>
        <v>11/07/2020 13:18</v>
      </c>
      <c r="P4579" s="46">
        <f t="shared" si="286"/>
        <v>3.5416666665696539E-2</v>
      </c>
      <c r="Q4579" s="48">
        <v>0</v>
      </c>
      <c r="R4579" s="47">
        <f t="shared" si="287"/>
        <v>50.999999998603016</v>
      </c>
      <c r="S4579" s="6" t="s">
        <v>44</v>
      </c>
      <c r="T4579" s="6" t="s">
        <v>921</v>
      </c>
      <c r="U4579" s="6" t="s">
        <v>44</v>
      </c>
      <c r="V4579" s="6" t="s">
        <v>922</v>
      </c>
      <c r="W4579" s="7">
        <v>0</v>
      </c>
      <c r="X4579" s="7">
        <v>0</v>
      </c>
      <c r="Y4579" s="7">
        <v>0</v>
      </c>
      <c r="Z4579" s="7">
        <v>0</v>
      </c>
      <c r="AA4579" s="7">
        <v>0.2</v>
      </c>
      <c r="AB4579" s="7">
        <v>0</v>
      </c>
      <c r="AC4579" s="7">
        <v>0</v>
      </c>
      <c r="AD4579" s="7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</row>
    <row r="4580" spans="1:44" x14ac:dyDescent="0.25">
      <c r="A4580">
        <v>1569662</v>
      </c>
      <c r="B4580">
        <v>767405</v>
      </c>
      <c r="C4580">
        <v>22.751703345965399</v>
      </c>
      <c r="D4580">
        <v>40.895337992634602</v>
      </c>
      <c r="E4580" s="68" t="s">
        <v>1084</v>
      </c>
      <c r="F4580" s="8">
        <f>INDEX(Δεδομένα!$P:$P,MATCH('2020'!E4580,Δεδομένα!$O:$O,0))</f>
        <v>57</v>
      </c>
      <c r="G4580" s="6" t="s">
        <v>223</v>
      </c>
      <c r="H4580" s="2" t="str">
        <f>INDEX(Δεδομένα!B$1:B$51,MATCH('2020'!G4580,Δεδομένα!A$1:A$51,0))</f>
        <v>ΚΕΝΤΡΙΚΗΣ ΜΑΚΕΔΟΝΙΑΣ</v>
      </c>
      <c r="I4580" s="8">
        <f>INDEX(Δεδομένα!E$1:E$13,MATCH('2020'!H4580,Δεδομένα!D$1:D$13,0))</f>
        <v>3</v>
      </c>
      <c r="J4580" s="1">
        <v>44023</v>
      </c>
      <c r="K4580" s="6" t="s">
        <v>221</v>
      </c>
      <c r="L4580" s="36" t="str">
        <f t="shared" si="284"/>
        <v>11/07/2020 11:20</v>
      </c>
      <c r="M4580" s="1">
        <v>44023</v>
      </c>
      <c r="N4580" s="6" t="s">
        <v>605</v>
      </c>
      <c r="O4580" s="36" t="str">
        <f t="shared" si="285"/>
        <v>11/07/2020 12:10</v>
      </c>
      <c r="P4580" s="46">
        <f t="shared" si="286"/>
        <v>3.4722222226264421E-2</v>
      </c>
      <c r="Q4580" s="48">
        <v>0</v>
      </c>
      <c r="R4580" s="47">
        <f t="shared" si="287"/>
        <v>50.000000005820766</v>
      </c>
      <c r="S4580" s="6" t="s">
        <v>44</v>
      </c>
      <c r="T4580" s="6" t="s">
        <v>1145</v>
      </c>
      <c r="U4580" s="6" t="s">
        <v>44</v>
      </c>
      <c r="V4580" s="6" t="s">
        <v>5653</v>
      </c>
      <c r="W4580" s="7">
        <v>0</v>
      </c>
      <c r="X4580" s="7">
        <v>0</v>
      </c>
      <c r="Y4580" s="7">
        <v>0</v>
      </c>
      <c r="Z4580" s="7">
        <v>0</v>
      </c>
      <c r="AA4580" s="7">
        <v>0</v>
      </c>
      <c r="AB4580" s="7">
        <v>0</v>
      </c>
      <c r="AC4580" s="7">
        <v>15</v>
      </c>
      <c r="AD4580" s="7">
        <v>0</v>
      </c>
      <c r="AE4580">
        <v>3</v>
      </c>
      <c r="AF4580">
        <v>0</v>
      </c>
      <c r="AG4580">
        <v>0</v>
      </c>
      <c r="AH4580">
        <v>0</v>
      </c>
      <c r="AI4580">
        <v>0</v>
      </c>
      <c r="AJ4580">
        <v>1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</row>
    <row r="4581" spans="1:44" x14ac:dyDescent="0.25">
      <c r="A4581">
        <v>1569691</v>
      </c>
      <c r="B4581">
        <v>767516</v>
      </c>
      <c r="C4581">
        <v>21.655065384042899</v>
      </c>
      <c r="D4581">
        <v>40.513056737131897</v>
      </c>
      <c r="E4581" s="68" t="s">
        <v>1028</v>
      </c>
      <c r="F4581" s="8">
        <f>INDEX(Δεδομένα!$P:$P,MATCH('2020'!E4581,Δεδομένα!$O:$O,0))</f>
        <v>73</v>
      </c>
      <c r="G4581" s="6" t="s">
        <v>246</v>
      </c>
      <c r="H4581" s="2" t="str">
        <f>INDEX(Δεδομένα!B$1:B$51,MATCH('2020'!G4581,Δεδομένα!A$1:A$51,0))</f>
        <v>ΔΥΤΙΚΗΣ ΜΑΚΕΔΟΝΙΑΣ</v>
      </c>
      <c r="I4581" s="8">
        <f>INDEX(Δεδομένα!E$1:E$13,MATCH('2020'!H4581,Δεδομένα!D$1:D$13,0))</f>
        <v>4</v>
      </c>
      <c r="J4581" s="1">
        <v>44023</v>
      </c>
      <c r="K4581" s="6" t="s">
        <v>1388</v>
      </c>
      <c r="L4581" s="36" t="str">
        <f t="shared" si="284"/>
        <v>11/07/2020 17:53</v>
      </c>
      <c r="M4581" s="1">
        <v>44023</v>
      </c>
      <c r="N4581" s="6" t="s">
        <v>310</v>
      </c>
      <c r="O4581" s="36" t="str">
        <f t="shared" si="285"/>
        <v>11/07/2020 18:15</v>
      </c>
      <c r="P4581" s="46">
        <f t="shared" si="286"/>
        <v>1.5277777776645962E-2</v>
      </c>
      <c r="Q4581" s="48">
        <v>0</v>
      </c>
      <c r="R4581" s="47">
        <f t="shared" si="287"/>
        <v>21.999999998370185</v>
      </c>
      <c r="S4581" s="6" t="s">
        <v>44</v>
      </c>
      <c r="T4581" s="6" t="s">
        <v>1031</v>
      </c>
      <c r="U4581" s="6" t="s">
        <v>44</v>
      </c>
      <c r="V4581" s="6" t="s">
        <v>5363</v>
      </c>
      <c r="W4581" s="7">
        <v>0</v>
      </c>
      <c r="X4581" s="7">
        <v>0.01</v>
      </c>
      <c r="Y4581" s="7">
        <v>0</v>
      </c>
      <c r="Z4581" s="7">
        <v>0</v>
      </c>
      <c r="AA4581" s="7">
        <v>0</v>
      </c>
      <c r="AB4581" s="7">
        <v>0</v>
      </c>
      <c r="AC4581" s="7">
        <v>0</v>
      </c>
      <c r="AD4581" s="7">
        <v>0</v>
      </c>
      <c r="AE4581">
        <v>3</v>
      </c>
      <c r="AF4581">
        <v>0</v>
      </c>
      <c r="AG4581">
        <v>0</v>
      </c>
      <c r="AH4581">
        <v>0</v>
      </c>
      <c r="AI4581">
        <v>0</v>
      </c>
      <c r="AJ4581">
        <v>1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</row>
    <row r="4582" spans="1:44" x14ac:dyDescent="0.25">
      <c r="A4582">
        <v>1586559</v>
      </c>
      <c r="B4582">
        <v>767366</v>
      </c>
      <c r="C4582">
        <v>22.9976982692699</v>
      </c>
      <c r="D4582">
        <v>37.916315490586499</v>
      </c>
      <c r="E4582" s="68" t="s">
        <v>810</v>
      </c>
      <c r="F4582" s="8">
        <f>INDEX(Δεδομένα!$P:$P,MATCH('2020'!E4582,Δεδομένα!$O:$O,0))</f>
        <v>157</v>
      </c>
      <c r="G4582" s="6" t="s">
        <v>391</v>
      </c>
      <c r="H4582" s="2" t="str">
        <f>INDEX(Δεδομένα!B$1:B$51,MATCH('2020'!G4582,Δεδομένα!A$1:A$51,0))</f>
        <v>ΠΕΛΛΟΠΟΝΗΣΟΥ</v>
      </c>
      <c r="I4582" s="8">
        <f>INDEX(Δεδομένα!E$1:E$13,MATCH('2020'!H4582,Δεδομένα!D$1:D$13,0))</f>
        <v>8</v>
      </c>
      <c r="J4582" s="1">
        <v>44023</v>
      </c>
      <c r="K4582" s="6" t="s">
        <v>5617</v>
      </c>
      <c r="L4582" s="36" t="str">
        <f t="shared" si="284"/>
        <v>11/07/2020 07:31</v>
      </c>
      <c r="M4582" s="1">
        <v>44023</v>
      </c>
      <c r="N4582" s="6" t="s">
        <v>5651</v>
      </c>
      <c r="O4582" s="36" t="str">
        <f t="shared" si="285"/>
        <v>11/07/2020 08:09</v>
      </c>
      <c r="P4582" s="46">
        <f t="shared" si="286"/>
        <v>2.6388888887595385E-2</v>
      </c>
      <c r="Q4582" s="48">
        <v>0</v>
      </c>
      <c r="R4582" s="47">
        <f t="shared" si="287"/>
        <v>37.999999998137355</v>
      </c>
      <c r="S4582" s="6" t="s">
        <v>44</v>
      </c>
      <c r="T4582" s="6" t="s">
        <v>867</v>
      </c>
      <c r="U4582" s="6" t="s">
        <v>5652</v>
      </c>
      <c r="V4582" s="6" t="s">
        <v>5652</v>
      </c>
      <c r="W4582" s="7">
        <v>0</v>
      </c>
      <c r="X4582" s="7">
        <v>0</v>
      </c>
      <c r="Y4582" s="7">
        <v>0</v>
      </c>
      <c r="Z4582" s="7">
        <v>0</v>
      </c>
      <c r="AA4582" s="7">
        <v>0</v>
      </c>
      <c r="AB4582" s="7">
        <v>1</v>
      </c>
      <c r="AC4582" s="7">
        <v>0</v>
      </c>
      <c r="AD4582" s="7">
        <v>0</v>
      </c>
      <c r="AE4582">
        <v>6</v>
      </c>
      <c r="AF4582">
        <v>0</v>
      </c>
      <c r="AG4582">
        <v>0</v>
      </c>
      <c r="AH4582">
        <v>0</v>
      </c>
      <c r="AI4582">
        <v>0</v>
      </c>
      <c r="AJ4582">
        <v>3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</row>
    <row r="4583" spans="1:44" x14ac:dyDescent="0.25">
      <c r="A4583">
        <v>1586592</v>
      </c>
      <c r="B4583">
        <v>767473</v>
      </c>
      <c r="C4583">
        <v>22.866691997870198</v>
      </c>
      <c r="D4583">
        <v>37.916733603536997</v>
      </c>
      <c r="E4583" s="68" t="s">
        <v>810</v>
      </c>
      <c r="F4583" s="8">
        <f>INDEX(Δεδομένα!$P:$P,MATCH('2020'!E4583,Δεδομένα!$O:$O,0))</f>
        <v>157</v>
      </c>
      <c r="G4583" s="6" t="s">
        <v>391</v>
      </c>
      <c r="H4583" s="2" t="str">
        <f>INDEX(Δεδομένα!B$1:B$51,MATCH('2020'!G4583,Δεδομένα!A$1:A$51,0))</f>
        <v>ΠΕΛΛΟΠΟΝΗΣΟΥ</v>
      </c>
      <c r="I4583" s="8">
        <f>INDEX(Δεδομένα!E$1:E$13,MATCH('2020'!H4583,Δεδομένα!D$1:D$13,0))</f>
        <v>8</v>
      </c>
      <c r="J4583" s="1">
        <v>44023</v>
      </c>
      <c r="K4583" s="6" t="s">
        <v>2421</v>
      </c>
      <c r="L4583" s="36" t="str">
        <f t="shared" si="284"/>
        <v>11/07/2020 14:27</v>
      </c>
      <c r="M4583" s="1">
        <v>44023</v>
      </c>
      <c r="N4583" s="6" t="s">
        <v>198</v>
      </c>
      <c r="O4583" s="36" t="str">
        <f t="shared" si="285"/>
        <v>11/07/2020 16:30</v>
      </c>
      <c r="P4583" s="46">
        <f t="shared" si="286"/>
        <v>8.5416666668606922E-2</v>
      </c>
      <c r="Q4583" s="48">
        <v>0</v>
      </c>
      <c r="R4583" s="47">
        <f t="shared" si="287"/>
        <v>123.00000000279397</v>
      </c>
      <c r="S4583" s="6" t="s">
        <v>44</v>
      </c>
      <c r="T4583" s="6" t="s">
        <v>1012</v>
      </c>
      <c r="U4583" s="6" t="s">
        <v>44</v>
      </c>
      <c r="V4583" s="6" t="s">
        <v>5661</v>
      </c>
      <c r="W4583" s="7">
        <v>0</v>
      </c>
      <c r="X4583" s="7">
        <v>0</v>
      </c>
      <c r="Y4583" s="7">
        <v>0</v>
      </c>
      <c r="Z4583" s="7">
        <v>0</v>
      </c>
      <c r="AA4583" s="7">
        <v>0</v>
      </c>
      <c r="AB4583" s="7">
        <v>2</v>
      </c>
      <c r="AC4583" s="7">
        <v>0</v>
      </c>
      <c r="AD4583" s="7">
        <v>0</v>
      </c>
      <c r="AE4583">
        <v>8</v>
      </c>
      <c r="AF4583">
        <v>0</v>
      </c>
      <c r="AG4583">
        <v>0</v>
      </c>
      <c r="AH4583">
        <v>0</v>
      </c>
      <c r="AI4583">
        <v>0</v>
      </c>
      <c r="AJ4583">
        <v>4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</row>
    <row r="4584" spans="1:44" x14ac:dyDescent="0.25">
      <c r="A4584">
        <v>1586649</v>
      </c>
      <c r="B4584">
        <v>767515</v>
      </c>
      <c r="C4584">
        <v>22.984646113117201</v>
      </c>
      <c r="D4584">
        <v>37.919013223965401</v>
      </c>
      <c r="E4584" s="68" t="s">
        <v>810</v>
      </c>
      <c r="F4584" s="8">
        <f>INDEX(Δεδομένα!$P:$P,MATCH('2020'!E4584,Δεδομένα!$O:$O,0))</f>
        <v>157</v>
      </c>
      <c r="G4584" s="6" t="s">
        <v>391</v>
      </c>
      <c r="H4584" s="2" t="str">
        <f>INDEX(Δεδομένα!B$1:B$51,MATCH('2020'!G4584,Δεδομένα!A$1:A$51,0))</f>
        <v>ΠΕΛΛΟΠΟΝΗΣΟΥ</v>
      </c>
      <c r="I4584" s="8">
        <f>INDEX(Δεδομένα!E$1:E$13,MATCH('2020'!H4584,Δεδομένα!D$1:D$13,0))</f>
        <v>8</v>
      </c>
      <c r="J4584" s="1">
        <v>44023</v>
      </c>
      <c r="K4584" s="6" t="s">
        <v>85</v>
      </c>
      <c r="L4584" s="36" t="str">
        <f t="shared" si="284"/>
        <v>11/07/2020 17:50</v>
      </c>
      <c r="M4584" s="1">
        <v>44023</v>
      </c>
      <c r="N4584" s="6" t="s">
        <v>1533</v>
      </c>
      <c r="O4584" s="36" t="str">
        <f t="shared" si="285"/>
        <v>11/07/2020 18:26</v>
      </c>
      <c r="P4584" s="46">
        <f t="shared" si="286"/>
        <v>2.5000000001455192E-2</v>
      </c>
      <c r="Q4584" s="48">
        <v>0</v>
      </c>
      <c r="R4584" s="47">
        <f t="shared" si="287"/>
        <v>36.000000002095476</v>
      </c>
      <c r="S4584" s="6" t="s">
        <v>44</v>
      </c>
      <c r="T4584" s="6" t="s">
        <v>867</v>
      </c>
      <c r="U4584" s="6" t="s">
        <v>44</v>
      </c>
      <c r="V4584" s="6" t="s">
        <v>5665</v>
      </c>
      <c r="W4584" s="7">
        <v>0</v>
      </c>
      <c r="X4584" s="7">
        <v>0</v>
      </c>
      <c r="Y4584" s="7">
        <v>0</v>
      </c>
      <c r="Z4584" s="7">
        <v>0.2</v>
      </c>
      <c r="AA4584" s="7">
        <v>0</v>
      </c>
      <c r="AB4584" s="7">
        <v>0</v>
      </c>
      <c r="AC4584" s="7">
        <v>0</v>
      </c>
      <c r="AD4584" s="7">
        <v>0</v>
      </c>
      <c r="AE4584">
        <v>4</v>
      </c>
      <c r="AF4584">
        <v>0</v>
      </c>
      <c r="AG4584">
        <v>0</v>
      </c>
      <c r="AH4584">
        <v>0</v>
      </c>
      <c r="AI4584">
        <v>0</v>
      </c>
      <c r="AJ4584">
        <v>2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</row>
    <row r="4585" spans="1:44" x14ac:dyDescent="0.25">
      <c r="A4585">
        <v>1571072</v>
      </c>
      <c r="B4585">
        <v>764729</v>
      </c>
      <c r="C4585">
        <v>24.6053812821809</v>
      </c>
      <c r="D4585">
        <v>40.617324101392697</v>
      </c>
      <c r="E4585" s="68" t="s">
        <v>490</v>
      </c>
      <c r="F4585" s="8">
        <f>INDEX(Δεδομένα!$P:$P,MATCH('2020'!E4585,Δεδομένα!$O:$O,0))</f>
        <v>192</v>
      </c>
      <c r="G4585" s="6" t="s">
        <v>479</v>
      </c>
      <c r="H4585" s="2" t="str">
        <f>INDEX(Δεδομένα!B$1:B$51,MATCH('2020'!G4585,Δεδομένα!A$1:A$51,0))</f>
        <v>ΝΟΤΙΟΥ ΑΙΓΑΙΟΥ</v>
      </c>
      <c r="I4585" s="8">
        <f>INDEX(Δεδομένα!E$1:E$13,MATCH('2020'!H4585,Δεδομένα!D$1:D$13,0))</f>
        <v>10</v>
      </c>
      <c r="J4585" s="1">
        <v>44023</v>
      </c>
      <c r="K4585" s="6" t="s">
        <v>983</v>
      </c>
      <c r="L4585" s="36" t="str">
        <f t="shared" si="284"/>
        <v>11/07/2020 12:24</v>
      </c>
      <c r="M4585" s="1">
        <v>44026</v>
      </c>
      <c r="N4585" s="6" t="s">
        <v>825</v>
      </c>
      <c r="O4585" s="36" t="str">
        <f t="shared" si="285"/>
        <v>14/07/2020 20:30</v>
      </c>
      <c r="P4585" s="49">
        <f t="shared" si="286"/>
        <v>3.3374999999941792</v>
      </c>
      <c r="Q4585" s="50">
        <f>3*24</f>
        <v>72</v>
      </c>
      <c r="R4585" s="47">
        <f t="shared" si="287"/>
        <v>4805.9999999916181</v>
      </c>
      <c r="S4585" s="6" t="s">
        <v>44</v>
      </c>
      <c r="T4585" s="6" t="s">
        <v>492</v>
      </c>
      <c r="U4585" s="6" t="s">
        <v>44</v>
      </c>
      <c r="V4585" s="6" t="s">
        <v>5507</v>
      </c>
      <c r="W4585" s="7">
        <v>0</v>
      </c>
      <c r="X4585" s="7">
        <v>0</v>
      </c>
      <c r="Y4585" s="7">
        <v>0</v>
      </c>
      <c r="Z4585" s="7">
        <v>0.5</v>
      </c>
      <c r="AA4585" s="7">
        <v>0</v>
      </c>
      <c r="AB4585" s="7">
        <v>0</v>
      </c>
      <c r="AC4585" s="7">
        <v>0</v>
      </c>
      <c r="AD4585" s="7">
        <v>0</v>
      </c>
      <c r="AE4585">
        <v>14</v>
      </c>
      <c r="AF4585">
        <v>0</v>
      </c>
      <c r="AG4585">
        <v>0</v>
      </c>
      <c r="AH4585">
        <v>0</v>
      </c>
      <c r="AI4585">
        <v>7</v>
      </c>
      <c r="AJ4585">
        <v>3</v>
      </c>
      <c r="AK4585">
        <v>0</v>
      </c>
      <c r="AL4585">
        <v>2</v>
      </c>
      <c r="AM4585">
        <v>6</v>
      </c>
      <c r="AN4585">
        <v>0</v>
      </c>
      <c r="AO4585">
        <v>0</v>
      </c>
      <c r="AP4585">
        <v>0</v>
      </c>
      <c r="AQ4585">
        <v>0</v>
      </c>
      <c r="AR4585">
        <v>0</v>
      </c>
    </row>
    <row r="4586" spans="1:44" x14ac:dyDescent="0.25">
      <c r="A4586">
        <v>1609883</v>
      </c>
      <c r="B4586">
        <v>767475</v>
      </c>
      <c r="C4586">
        <v>26.500388076578201</v>
      </c>
      <c r="D4586">
        <v>39.132929028272201</v>
      </c>
      <c r="E4586" s="68" t="s">
        <v>494</v>
      </c>
      <c r="F4586" s="8">
        <f>INDEX(Δεδομένα!$P:$P,MATCH('2020'!E4586,Δεδομένα!$O:$O,0))</f>
        <v>196</v>
      </c>
      <c r="G4586" s="6" t="s">
        <v>495</v>
      </c>
      <c r="H4586" s="2" t="str">
        <f>INDEX(Δεδομένα!B$1:B$51,MATCH('2020'!G4586,Δεδομένα!A$1:A$51,0))</f>
        <v>ΒΟΡΕΙΟΥ ΑΙΓΑΙΟΥ</v>
      </c>
      <c r="I4586" s="8">
        <f>INDEX(Δεδομένα!E$1:E$13,MATCH('2020'!H4586,Δεδομένα!D$1:D$13,0))</f>
        <v>11</v>
      </c>
      <c r="J4586" s="1">
        <v>44023</v>
      </c>
      <c r="K4586" s="6" t="s">
        <v>184</v>
      </c>
      <c r="L4586" s="36" t="str">
        <f t="shared" si="284"/>
        <v>11/07/2020 14:18</v>
      </c>
      <c r="M4586" s="1">
        <v>44023</v>
      </c>
      <c r="N4586" s="6" t="s">
        <v>542</v>
      </c>
      <c r="O4586" s="36" t="str">
        <f t="shared" si="285"/>
        <v>11/07/2020 14:30</v>
      </c>
      <c r="P4586" s="46">
        <f t="shared" si="286"/>
        <v>8.333333331393078E-3</v>
      </c>
      <c r="Q4586" s="48">
        <v>0</v>
      </c>
      <c r="R4586" s="47">
        <f t="shared" si="287"/>
        <v>11.999999997206032</v>
      </c>
      <c r="S4586" s="6" t="s">
        <v>44</v>
      </c>
      <c r="T4586" s="6" t="s">
        <v>499</v>
      </c>
      <c r="U4586" s="6" t="s">
        <v>500</v>
      </c>
      <c r="V4586" s="6" t="s">
        <v>500</v>
      </c>
      <c r="W4586" s="7">
        <v>0</v>
      </c>
      <c r="X4586" s="7">
        <v>0</v>
      </c>
      <c r="Y4586" s="7">
        <v>0</v>
      </c>
      <c r="Z4586" s="7">
        <v>0</v>
      </c>
      <c r="AA4586" s="7">
        <v>0</v>
      </c>
      <c r="AB4586" s="7">
        <v>0.04</v>
      </c>
      <c r="AC4586" s="7">
        <v>0</v>
      </c>
      <c r="AD4586" s="7">
        <v>0</v>
      </c>
      <c r="AE4586">
        <v>2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</row>
    <row r="4587" spans="1:44" x14ac:dyDescent="0.25">
      <c r="A4587">
        <v>1609895</v>
      </c>
      <c r="B4587">
        <v>767486</v>
      </c>
      <c r="C4587">
        <v>26.5063190783771</v>
      </c>
      <c r="D4587">
        <v>39.136754200232502</v>
      </c>
      <c r="E4587" s="68" t="s">
        <v>494</v>
      </c>
      <c r="F4587" s="8">
        <f>INDEX(Δεδομένα!$P:$P,MATCH('2020'!E4587,Δεδομένα!$O:$O,0))</f>
        <v>196</v>
      </c>
      <c r="G4587" s="6" t="s">
        <v>495</v>
      </c>
      <c r="H4587" s="2" t="str">
        <f>INDEX(Δεδομένα!B$1:B$51,MATCH('2020'!G4587,Δεδομένα!A$1:A$51,0))</f>
        <v>ΒΟΡΕΙΟΥ ΑΙΓΑΙΟΥ</v>
      </c>
      <c r="I4587" s="8">
        <f>INDEX(Δεδομένα!E$1:E$13,MATCH('2020'!H4587,Δεδομένα!D$1:D$13,0))</f>
        <v>11</v>
      </c>
      <c r="J4587" s="1">
        <v>44023</v>
      </c>
      <c r="K4587" s="6" t="s">
        <v>669</v>
      </c>
      <c r="L4587" s="36" t="str">
        <f t="shared" si="284"/>
        <v>11/07/2020 15:06</v>
      </c>
      <c r="M4587" s="1">
        <v>44023</v>
      </c>
      <c r="N4587" s="6" t="s">
        <v>750</v>
      </c>
      <c r="O4587" s="36" t="str">
        <f t="shared" si="285"/>
        <v>11/07/2020 16:45</v>
      </c>
      <c r="P4587" s="46">
        <f t="shared" si="286"/>
        <v>6.8749999998544808E-2</v>
      </c>
      <c r="Q4587" s="48">
        <v>0</v>
      </c>
      <c r="R4587" s="47">
        <f t="shared" si="287"/>
        <v>98.999999997904524</v>
      </c>
      <c r="S4587" s="6" t="s">
        <v>44</v>
      </c>
      <c r="T4587" s="6" t="s">
        <v>499</v>
      </c>
      <c r="U4587" s="6" t="s">
        <v>500</v>
      </c>
      <c r="V4587" s="6" t="s">
        <v>500</v>
      </c>
      <c r="W4587" s="7">
        <v>0</v>
      </c>
      <c r="X4587" s="7">
        <v>0</v>
      </c>
      <c r="Y4587" s="7">
        <v>0</v>
      </c>
      <c r="Z4587" s="7">
        <v>0</v>
      </c>
      <c r="AA4587" s="7">
        <v>0</v>
      </c>
      <c r="AB4587" s="7">
        <v>0.5</v>
      </c>
      <c r="AC4587" s="7">
        <v>0</v>
      </c>
      <c r="AD4587" s="7">
        <v>0</v>
      </c>
      <c r="AE4587">
        <v>8</v>
      </c>
      <c r="AF4587">
        <v>5</v>
      </c>
      <c r="AG4587">
        <v>0</v>
      </c>
      <c r="AH4587">
        <v>0</v>
      </c>
      <c r="AI4587">
        <v>0</v>
      </c>
      <c r="AJ4587">
        <v>3</v>
      </c>
      <c r="AK4587">
        <v>2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1</v>
      </c>
      <c r="AR4587">
        <v>0</v>
      </c>
    </row>
    <row r="4588" spans="1:44" x14ac:dyDescent="0.25">
      <c r="A4588">
        <v>1571311</v>
      </c>
      <c r="B4588">
        <v>767445</v>
      </c>
      <c r="C4588">
        <v>22.7785545041734</v>
      </c>
      <c r="D4588">
        <v>39.170583107724198</v>
      </c>
      <c r="E4588" s="68" t="s">
        <v>1250</v>
      </c>
      <c r="F4588" s="8">
        <f>INDEX(Δεδομένα!$P:$P,MATCH('2020'!E4588,Δεδομένα!$O:$O,0))</f>
        <v>105</v>
      </c>
      <c r="G4588" s="6" t="s">
        <v>958</v>
      </c>
      <c r="H4588" s="2" t="str">
        <f>INDEX(Δεδομένα!B$1:B$51,MATCH('2020'!G4588,Δεδομένα!A$1:A$51,0))</f>
        <v>ΘΕΣΣΑΛΙΑΣ</v>
      </c>
      <c r="I4588" s="8">
        <f>INDEX(Δεδομένα!E$1:E$13,MATCH('2020'!H4588,Δεδομένα!D$1:D$13,0))</f>
        <v>6</v>
      </c>
      <c r="J4588" s="1">
        <v>44023</v>
      </c>
      <c r="K4588" s="6" t="s">
        <v>171</v>
      </c>
      <c r="L4588" s="36" t="str">
        <f t="shared" si="284"/>
        <v>11/07/2020 13:00</v>
      </c>
      <c r="M4588" s="1">
        <v>44023</v>
      </c>
      <c r="N4588" s="6" t="s">
        <v>362</v>
      </c>
      <c r="O4588" s="36" t="str">
        <f t="shared" si="285"/>
        <v>11/07/2020 14:00</v>
      </c>
      <c r="P4588" s="46">
        <f t="shared" si="286"/>
        <v>4.1666666671517305E-2</v>
      </c>
      <c r="Q4588" s="48">
        <v>0</v>
      </c>
      <c r="R4588" s="47">
        <f t="shared" si="287"/>
        <v>60.000000006984919</v>
      </c>
      <c r="S4588" s="6" t="s">
        <v>44</v>
      </c>
      <c r="T4588" s="6" t="s">
        <v>1253</v>
      </c>
      <c r="U4588" s="6" t="s">
        <v>1628</v>
      </c>
      <c r="V4588" s="6" t="s">
        <v>5658</v>
      </c>
      <c r="W4588" s="7">
        <v>0</v>
      </c>
      <c r="X4588" s="7">
        <v>0</v>
      </c>
      <c r="Y4588" s="7">
        <v>0</v>
      </c>
      <c r="Z4588" s="7">
        <v>0</v>
      </c>
      <c r="AA4588" s="7">
        <v>0</v>
      </c>
      <c r="AB4588" s="7">
        <v>0</v>
      </c>
      <c r="AC4588" s="7">
        <v>4</v>
      </c>
      <c r="AD4588" s="7">
        <v>0</v>
      </c>
      <c r="AE4588">
        <v>12</v>
      </c>
      <c r="AF4588">
        <v>0</v>
      </c>
      <c r="AG4588">
        <v>0</v>
      </c>
      <c r="AH4588">
        <v>0</v>
      </c>
      <c r="AI4588">
        <v>0</v>
      </c>
      <c r="AJ4588">
        <v>4</v>
      </c>
      <c r="AK4588">
        <v>4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</row>
    <row r="4589" spans="1:44" x14ac:dyDescent="0.25">
      <c r="A4589">
        <v>1570917</v>
      </c>
      <c r="B4589">
        <v>767476</v>
      </c>
      <c r="C4589">
        <v>22.030834032864298</v>
      </c>
      <c r="D4589">
        <v>37.039546337060102</v>
      </c>
      <c r="E4589" s="68" t="s">
        <v>937</v>
      </c>
      <c r="F4589" s="8">
        <f>INDEX(Δεδομένα!$P:$P,MATCH('2020'!E4589,Δεδομένα!$O:$O,0))</f>
        <v>143</v>
      </c>
      <c r="G4589" s="6" t="s">
        <v>841</v>
      </c>
      <c r="H4589" s="2" t="str">
        <f>INDEX(Δεδομένα!B$1:B$51,MATCH('2020'!G4589,Δεδομένα!A$1:A$51,0))</f>
        <v>ΠΕΛΛΟΠΟΝΗΣΟΥ</v>
      </c>
      <c r="I4589" s="8">
        <f>INDEX(Δεδομένα!E$1:E$13,MATCH('2020'!H4589,Δεδομένα!D$1:D$13,0))</f>
        <v>8</v>
      </c>
      <c r="J4589" s="1">
        <v>44023</v>
      </c>
      <c r="K4589" s="6" t="s">
        <v>768</v>
      </c>
      <c r="L4589" s="36" t="str">
        <f t="shared" si="284"/>
        <v>11/07/2020 14:15</v>
      </c>
      <c r="M4589" s="1">
        <v>44023</v>
      </c>
      <c r="N4589" s="6" t="s">
        <v>59</v>
      </c>
      <c r="O4589" s="36" t="str">
        <f t="shared" si="285"/>
        <v>11/07/2020 15:00</v>
      </c>
      <c r="P4589" s="46">
        <f t="shared" si="286"/>
        <v>3.125E-2</v>
      </c>
      <c r="Q4589" s="48">
        <v>0</v>
      </c>
      <c r="R4589" s="47">
        <f t="shared" si="287"/>
        <v>45</v>
      </c>
      <c r="S4589" s="6" t="s">
        <v>44</v>
      </c>
      <c r="T4589" s="6" t="s">
        <v>984</v>
      </c>
      <c r="U4589" s="6" t="s">
        <v>44</v>
      </c>
      <c r="V4589" s="6" t="s">
        <v>5662</v>
      </c>
      <c r="W4589" s="7">
        <v>0</v>
      </c>
      <c r="X4589" s="7">
        <v>0</v>
      </c>
      <c r="Y4589" s="7">
        <v>0</v>
      </c>
      <c r="Z4589" s="7">
        <v>0</v>
      </c>
      <c r="AA4589" s="7">
        <v>0.1</v>
      </c>
      <c r="AB4589" s="7">
        <v>0</v>
      </c>
      <c r="AC4589" s="7">
        <v>0</v>
      </c>
      <c r="AD4589" s="7">
        <v>0</v>
      </c>
      <c r="AE4589">
        <v>4</v>
      </c>
      <c r="AF4589">
        <v>0</v>
      </c>
      <c r="AG4589">
        <v>0</v>
      </c>
      <c r="AH4589">
        <v>0</v>
      </c>
      <c r="AI4589">
        <v>0</v>
      </c>
      <c r="AJ4589">
        <v>2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</row>
    <row r="4590" spans="1:44" x14ac:dyDescent="0.25">
      <c r="A4590">
        <v>1570920</v>
      </c>
      <c r="B4590">
        <v>767542</v>
      </c>
      <c r="C4590">
        <v>22.037492614914601</v>
      </c>
      <c r="D4590">
        <v>37.043264589618303</v>
      </c>
      <c r="E4590" s="68" t="s">
        <v>937</v>
      </c>
      <c r="F4590" s="8">
        <f>INDEX(Δεδομένα!$P:$P,MATCH('2020'!E4590,Δεδομένα!$O:$O,0))</f>
        <v>143</v>
      </c>
      <c r="G4590" s="6" t="s">
        <v>841</v>
      </c>
      <c r="H4590" s="2" t="str">
        <f>INDEX(Δεδομένα!B$1:B$51,MATCH('2020'!G4590,Δεδομένα!A$1:A$51,0))</f>
        <v>ΠΕΛΛΟΠΟΝΗΣΟΥ</v>
      </c>
      <c r="I4590" s="8">
        <f>INDEX(Δεδομένα!E$1:E$13,MATCH('2020'!H4590,Δεδομένα!D$1:D$13,0))</f>
        <v>8</v>
      </c>
      <c r="J4590" s="1">
        <v>44023</v>
      </c>
      <c r="K4590" s="6" t="s">
        <v>2869</v>
      </c>
      <c r="L4590" s="36" t="str">
        <f t="shared" si="284"/>
        <v>11/07/2020 19:34</v>
      </c>
      <c r="M4590" s="1">
        <v>44023</v>
      </c>
      <c r="N4590" s="6" t="s">
        <v>638</v>
      </c>
      <c r="O4590" s="36" t="str">
        <f t="shared" si="285"/>
        <v>11/07/2020 20:45</v>
      </c>
      <c r="P4590" s="46">
        <f t="shared" si="286"/>
        <v>4.9305555556202307E-2</v>
      </c>
      <c r="Q4590" s="48">
        <v>0</v>
      </c>
      <c r="R4590" s="47">
        <f t="shared" si="287"/>
        <v>71.000000000931323</v>
      </c>
      <c r="S4590" s="6" t="s">
        <v>44</v>
      </c>
      <c r="T4590" s="6" t="s">
        <v>984</v>
      </c>
      <c r="U4590" s="6" t="s">
        <v>44</v>
      </c>
      <c r="V4590" s="6" t="s">
        <v>3212</v>
      </c>
      <c r="W4590" s="7">
        <v>0</v>
      </c>
      <c r="X4590" s="7">
        <v>0</v>
      </c>
      <c r="Y4590" s="7">
        <v>0</v>
      </c>
      <c r="Z4590" s="7">
        <v>0</v>
      </c>
      <c r="AA4590" s="7">
        <v>1</v>
      </c>
      <c r="AB4590" s="7">
        <v>0</v>
      </c>
      <c r="AC4590" s="7">
        <v>0</v>
      </c>
      <c r="AD4590" s="7">
        <v>0</v>
      </c>
      <c r="AE4590">
        <v>6</v>
      </c>
      <c r="AF4590">
        <v>0</v>
      </c>
      <c r="AG4590">
        <v>0</v>
      </c>
      <c r="AH4590">
        <v>0</v>
      </c>
      <c r="AI4590">
        <v>0</v>
      </c>
      <c r="AJ4590">
        <v>3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</row>
    <row r="4591" spans="1:44" x14ac:dyDescent="0.25">
      <c r="A4591">
        <v>1570533</v>
      </c>
      <c r="B4591">
        <v>767539</v>
      </c>
      <c r="C4591">
        <v>25.0491517923959</v>
      </c>
      <c r="D4591">
        <v>41.067999908168098</v>
      </c>
      <c r="E4591" s="68" t="s">
        <v>120</v>
      </c>
      <c r="F4591" s="8">
        <f>INDEX(Δεδομένα!$P:$P,MATCH('2020'!E4591,Δεδομένα!$O:$O,0))</f>
        <v>30</v>
      </c>
      <c r="G4591" s="6" t="s">
        <v>121</v>
      </c>
      <c r="H4591" s="2" t="str">
        <f>INDEX(Δεδομένα!B$1:B$51,MATCH('2020'!G4591,Δεδομένα!A$1:A$51,0))</f>
        <v>ΑΝΑΤΟΛΙΚΗΣ ΜΑΚΕΔΟΝΙΑΣ ΚΑΙ ΘΡΑΚΗΣ</v>
      </c>
      <c r="I4591" s="8">
        <f>INDEX(Δεδομένα!E$1:E$13,MATCH('2020'!H4591,Δεδομένα!D$1:D$13,0))</f>
        <v>2</v>
      </c>
      <c r="J4591" s="1">
        <v>44023</v>
      </c>
      <c r="K4591" s="6" t="s">
        <v>579</v>
      </c>
      <c r="L4591" s="36" t="str">
        <f t="shared" si="284"/>
        <v>11/07/2020 19:19</v>
      </c>
      <c r="M4591" s="1">
        <v>44023</v>
      </c>
      <c r="N4591" s="6" t="s">
        <v>4703</v>
      </c>
      <c r="O4591" s="36" t="str">
        <f t="shared" si="285"/>
        <v>11/07/2020 20:09</v>
      </c>
      <c r="P4591" s="46">
        <f t="shared" si="286"/>
        <v>3.4722222226264421E-2</v>
      </c>
      <c r="Q4591" s="48">
        <v>0</v>
      </c>
      <c r="R4591" s="47">
        <f t="shared" si="287"/>
        <v>50.000000005820766</v>
      </c>
      <c r="S4591" s="6" t="s">
        <v>44</v>
      </c>
      <c r="T4591" s="6" t="s">
        <v>129</v>
      </c>
      <c r="U4591" s="6" t="s">
        <v>44</v>
      </c>
      <c r="V4591" s="6" t="s">
        <v>137</v>
      </c>
      <c r="W4591" s="7">
        <v>0</v>
      </c>
      <c r="X4591" s="7">
        <v>0</v>
      </c>
      <c r="Y4591" s="7">
        <v>0</v>
      </c>
      <c r="Z4591" s="7">
        <v>0</v>
      </c>
      <c r="AA4591" s="7">
        <v>0</v>
      </c>
      <c r="AB4591" s="7">
        <v>0</v>
      </c>
      <c r="AC4591" s="7">
        <v>0.2</v>
      </c>
      <c r="AD4591" s="7">
        <v>0</v>
      </c>
      <c r="AE4591">
        <v>2</v>
      </c>
      <c r="AF4591">
        <v>0</v>
      </c>
      <c r="AG4591">
        <v>0</v>
      </c>
      <c r="AH4591">
        <v>0</v>
      </c>
      <c r="AI4591">
        <v>0</v>
      </c>
      <c r="AJ4591">
        <v>1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</row>
    <row r="4592" spans="1:44" x14ac:dyDescent="0.25">
      <c r="A4592">
        <v>1569588</v>
      </c>
      <c r="B4592">
        <v>767431</v>
      </c>
      <c r="C4592">
        <v>22.473405609023299</v>
      </c>
      <c r="D4592">
        <v>40.7660940584759</v>
      </c>
      <c r="E4592" s="68" t="s">
        <v>873</v>
      </c>
      <c r="F4592" s="8">
        <f>INDEX(Δεδομένα!$P:$P,MATCH('2020'!E4592,Δεδομένα!$O:$O,0))</f>
        <v>61</v>
      </c>
      <c r="G4592" s="6" t="s">
        <v>874</v>
      </c>
      <c r="H4592" s="2" t="str">
        <f>INDEX(Δεδομένα!B$1:B$51,MATCH('2020'!G4592,Δεδομένα!A$1:A$51,0))</f>
        <v>ΚΕΝΤΡΙΚΗΣ ΜΑΚΕΔΟΝΙΑΣ</v>
      </c>
      <c r="I4592" s="8">
        <f>INDEX(Δεδομένα!E$1:E$13,MATCH('2020'!H4592,Δεδομένα!D$1:D$13,0))</f>
        <v>3</v>
      </c>
      <c r="J4592" s="1">
        <v>44023</v>
      </c>
      <c r="K4592" s="6" t="s">
        <v>2798</v>
      </c>
      <c r="L4592" s="36" t="str">
        <f t="shared" si="284"/>
        <v>11/07/2020 12:39</v>
      </c>
      <c r="M4592" s="1">
        <v>44023</v>
      </c>
      <c r="N4592" s="6" t="s">
        <v>488</v>
      </c>
      <c r="O4592" s="36" t="str">
        <f t="shared" si="285"/>
        <v>11/07/2020 13:39</v>
      </c>
      <c r="P4592" s="46">
        <f t="shared" si="286"/>
        <v>4.1666666664241347E-2</v>
      </c>
      <c r="Q4592" s="48">
        <v>0</v>
      </c>
      <c r="R4592" s="47">
        <f t="shared" si="287"/>
        <v>59.99999999650754</v>
      </c>
      <c r="S4592" s="6" t="s">
        <v>44</v>
      </c>
      <c r="T4592" s="6" t="s">
        <v>878</v>
      </c>
      <c r="U4592" s="6" t="s">
        <v>1161</v>
      </c>
      <c r="V4592" s="6" t="s">
        <v>3223</v>
      </c>
      <c r="W4592" s="7">
        <v>0</v>
      </c>
      <c r="X4592" s="7">
        <v>0</v>
      </c>
      <c r="Y4592" s="7">
        <v>0</v>
      </c>
      <c r="Z4592" s="7">
        <v>1</v>
      </c>
      <c r="AA4592" s="7">
        <v>0</v>
      </c>
      <c r="AB4592" s="7">
        <v>0</v>
      </c>
      <c r="AC4592" s="7">
        <v>0</v>
      </c>
      <c r="AD4592" s="7">
        <v>0</v>
      </c>
      <c r="AE4592">
        <v>3</v>
      </c>
      <c r="AF4592">
        <v>0</v>
      </c>
      <c r="AG4592">
        <v>0</v>
      </c>
      <c r="AH4592">
        <v>0</v>
      </c>
      <c r="AI4592">
        <v>0</v>
      </c>
      <c r="AJ4592">
        <v>2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</row>
    <row r="4593" spans="1:44" x14ac:dyDescent="0.25">
      <c r="A4593">
        <v>1569796</v>
      </c>
      <c r="B4593">
        <v>767497</v>
      </c>
      <c r="C4593">
        <v>22.474353305164801</v>
      </c>
      <c r="D4593">
        <v>40.253893706404497</v>
      </c>
      <c r="E4593" s="68" t="s">
        <v>978</v>
      </c>
      <c r="F4593" s="8">
        <f>INDEX(Δεδομένα!$P:$P,MATCH('2020'!E4593,Δεδομένα!$O:$O,0))</f>
        <v>67</v>
      </c>
      <c r="G4593" s="6" t="s">
        <v>917</v>
      </c>
      <c r="H4593" s="2" t="str">
        <f>INDEX(Δεδομένα!B$1:B$51,MATCH('2020'!G4593,Δεδομένα!A$1:A$51,0))</f>
        <v>ΚΕΝΤΡΙΚΗΣ ΜΑΚΕΔΟΝΙΑΣ</v>
      </c>
      <c r="I4593" s="8">
        <f>INDEX(Δεδομένα!E$1:E$13,MATCH('2020'!H4593,Δεδομένα!D$1:D$13,0))</f>
        <v>3</v>
      </c>
      <c r="J4593" s="1">
        <v>44023</v>
      </c>
      <c r="K4593" s="6" t="s">
        <v>1255</v>
      </c>
      <c r="L4593" s="36" t="str">
        <f t="shared" si="284"/>
        <v>11/07/2020 16:24</v>
      </c>
      <c r="M4593" s="1">
        <v>44023</v>
      </c>
      <c r="N4593" s="6" t="s">
        <v>539</v>
      </c>
      <c r="O4593" s="36" t="str">
        <f t="shared" si="285"/>
        <v>11/07/2020 17:01</v>
      </c>
      <c r="P4593" s="46">
        <f t="shared" si="286"/>
        <v>2.569444444088731E-2</v>
      </c>
      <c r="Q4593" s="48">
        <v>0</v>
      </c>
      <c r="R4593" s="47">
        <f t="shared" si="287"/>
        <v>36.999999994877726</v>
      </c>
      <c r="S4593" s="6" t="s">
        <v>44</v>
      </c>
      <c r="T4593" s="6" t="s">
        <v>980</v>
      </c>
      <c r="U4593" s="6" t="s">
        <v>44</v>
      </c>
      <c r="V4593" s="6" t="s">
        <v>5663</v>
      </c>
      <c r="W4593" s="7">
        <v>0</v>
      </c>
      <c r="X4593" s="7">
        <v>0</v>
      </c>
      <c r="Y4593" s="7">
        <v>0</v>
      </c>
      <c r="Z4593" s="7">
        <v>0</v>
      </c>
      <c r="AA4593" s="7">
        <v>0</v>
      </c>
      <c r="AB4593" s="7">
        <v>0</v>
      </c>
      <c r="AC4593" s="7">
        <v>10</v>
      </c>
      <c r="AD4593" s="7">
        <v>0</v>
      </c>
      <c r="AE4593">
        <v>3</v>
      </c>
      <c r="AF4593">
        <v>0</v>
      </c>
      <c r="AG4593">
        <v>0</v>
      </c>
      <c r="AH4593">
        <v>0</v>
      </c>
      <c r="AI4593">
        <v>0</v>
      </c>
      <c r="AJ4593">
        <v>1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</row>
    <row r="4594" spans="1:44" x14ac:dyDescent="0.25">
      <c r="A4594">
        <v>1569801</v>
      </c>
      <c r="B4594">
        <v>767518</v>
      </c>
      <c r="C4594">
        <v>22.471523013276901</v>
      </c>
      <c r="D4594">
        <v>40.226390366762601</v>
      </c>
      <c r="E4594" s="68" t="s">
        <v>978</v>
      </c>
      <c r="F4594" s="8">
        <f>INDEX(Δεδομένα!$P:$P,MATCH('2020'!E4594,Δεδομένα!$O:$O,0))</f>
        <v>67</v>
      </c>
      <c r="G4594" s="6" t="s">
        <v>917</v>
      </c>
      <c r="H4594" s="2" t="str">
        <f>INDEX(Δεδομένα!B$1:B$51,MATCH('2020'!G4594,Δεδομένα!A$1:A$51,0))</f>
        <v>ΚΕΝΤΡΙΚΗΣ ΜΑΚΕΔΟΝΙΑΣ</v>
      </c>
      <c r="I4594" s="8">
        <f>INDEX(Δεδομένα!E$1:E$13,MATCH('2020'!H4594,Δεδομένα!D$1:D$13,0))</f>
        <v>3</v>
      </c>
      <c r="J4594" s="1">
        <v>44023</v>
      </c>
      <c r="K4594" s="6" t="s">
        <v>180</v>
      </c>
      <c r="L4594" s="36" t="str">
        <f t="shared" si="284"/>
        <v>11/07/2020 17:51</v>
      </c>
      <c r="M4594" s="1">
        <v>44023</v>
      </c>
      <c r="N4594" s="6" t="s">
        <v>209</v>
      </c>
      <c r="O4594" s="36" t="str">
        <f t="shared" si="285"/>
        <v>11/07/2020 18:30</v>
      </c>
      <c r="P4594" s="46">
        <f t="shared" si="286"/>
        <v>2.7083333334303461E-2</v>
      </c>
      <c r="Q4594" s="48">
        <v>0</v>
      </c>
      <c r="R4594" s="47">
        <f t="shared" si="287"/>
        <v>39.000000001396984</v>
      </c>
      <c r="S4594" s="6" t="s">
        <v>44</v>
      </c>
      <c r="T4594" s="6" t="s">
        <v>918</v>
      </c>
      <c r="U4594" s="6" t="s">
        <v>1163</v>
      </c>
      <c r="V4594" s="6" t="s">
        <v>5666</v>
      </c>
      <c r="W4594" s="7">
        <v>0</v>
      </c>
      <c r="X4594" s="7">
        <v>0</v>
      </c>
      <c r="Y4594" s="7">
        <v>0</v>
      </c>
      <c r="Z4594" s="7">
        <v>0</v>
      </c>
      <c r="AA4594" s="7">
        <v>0</v>
      </c>
      <c r="AB4594" s="7">
        <v>0</v>
      </c>
      <c r="AC4594" s="7">
        <v>6</v>
      </c>
      <c r="AD4594" s="7">
        <v>0</v>
      </c>
      <c r="AE4594">
        <v>2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</row>
    <row r="4595" spans="1:44" x14ac:dyDescent="0.25">
      <c r="A4595">
        <v>1571420</v>
      </c>
      <c r="B4595">
        <v>767533</v>
      </c>
      <c r="C4595">
        <v>22.536906250118701</v>
      </c>
      <c r="D4595">
        <v>40.471857370687303</v>
      </c>
      <c r="E4595" s="68" t="s">
        <v>1190</v>
      </c>
      <c r="F4595" s="8">
        <f>INDEX(Δεδομένα!$P:$P,MATCH('2020'!E4595,Δεδομένα!$O:$O,0))</f>
        <v>68</v>
      </c>
      <c r="G4595" s="6" t="s">
        <v>917</v>
      </c>
      <c r="H4595" s="2" t="str">
        <f>INDEX(Δεδομένα!B$1:B$51,MATCH('2020'!G4595,Δεδομένα!A$1:A$51,0))</f>
        <v>ΚΕΝΤΡΙΚΗΣ ΜΑΚΕΔΟΝΙΑΣ</v>
      </c>
      <c r="I4595" s="8">
        <f>INDEX(Δεδομένα!E$1:E$13,MATCH('2020'!H4595,Δεδομένα!D$1:D$13,0))</f>
        <v>3</v>
      </c>
      <c r="J4595" s="1">
        <v>44023</v>
      </c>
      <c r="K4595" s="6" t="s">
        <v>86</v>
      </c>
      <c r="L4595" s="36" t="str">
        <f t="shared" si="284"/>
        <v>11/07/2020 18:55</v>
      </c>
      <c r="M4595" s="1">
        <v>44023</v>
      </c>
      <c r="N4595" s="6" t="s">
        <v>1313</v>
      </c>
      <c r="O4595" s="36" t="str">
        <f t="shared" si="285"/>
        <v>11/07/2020 19:33</v>
      </c>
      <c r="P4595" s="46">
        <f t="shared" si="286"/>
        <v>2.6388888887595385E-2</v>
      </c>
      <c r="Q4595" s="48">
        <v>0</v>
      </c>
      <c r="R4595" s="47">
        <f t="shared" si="287"/>
        <v>37.999999998137355</v>
      </c>
      <c r="S4595" s="6" t="s">
        <v>44</v>
      </c>
      <c r="T4595" s="6" t="s">
        <v>1191</v>
      </c>
      <c r="U4595" s="6" t="s">
        <v>1987</v>
      </c>
      <c r="V4595" s="6" t="s">
        <v>5667</v>
      </c>
      <c r="W4595" s="7">
        <v>0</v>
      </c>
      <c r="X4595" s="7">
        <v>0</v>
      </c>
      <c r="Y4595" s="7">
        <v>0</v>
      </c>
      <c r="Z4595" s="7">
        <v>0</v>
      </c>
      <c r="AA4595" s="7">
        <v>0</v>
      </c>
      <c r="AB4595" s="7">
        <v>0</v>
      </c>
      <c r="AC4595" s="7">
        <v>6</v>
      </c>
      <c r="AD4595" s="7">
        <v>0</v>
      </c>
      <c r="AE4595">
        <v>2</v>
      </c>
      <c r="AF4595">
        <v>0</v>
      </c>
      <c r="AG4595">
        <v>0</v>
      </c>
      <c r="AH4595">
        <v>0</v>
      </c>
      <c r="AI4595">
        <v>0</v>
      </c>
      <c r="AJ4595">
        <v>1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</row>
    <row r="4596" spans="1:44" x14ac:dyDescent="0.25">
      <c r="A4596">
        <v>1577049</v>
      </c>
      <c r="B4596">
        <v>767485</v>
      </c>
      <c r="C4596">
        <v>25.390352249145501</v>
      </c>
      <c r="D4596">
        <v>41.136287689208999</v>
      </c>
      <c r="E4596" s="68" t="s">
        <v>946</v>
      </c>
      <c r="F4596" s="8">
        <f>INDEX(Δεδομένα!$P:$P,MATCH('2020'!E4596,Δεδομένα!$O:$O,0))</f>
        <v>19</v>
      </c>
      <c r="G4596" s="6" t="s">
        <v>64</v>
      </c>
      <c r="H4596" s="2" t="str">
        <f>INDEX(Δεδομένα!B$1:B$51,MATCH('2020'!G4596,Δεδομένα!A$1:A$51,0))</f>
        <v>ΑΝΑΤΟΛΙΚΗΣ ΜΑΚΕΔΟΝΙΑΣ ΚΑΙ ΘΡΑΚΗΣ</v>
      </c>
      <c r="I4596" s="8">
        <f>INDEX(Δεδομένα!E$1:E$13,MATCH('2020'!H4596,Δεδομένα!D$1:D$13,0))</f>
        <v>2</v>
      </c>
      <c r="J4596" s="1">
        <v>44023</v>
      </c>
      <c r="K4596" s="6" t="s">
        <v>3539</v>
      </c>
      <c r="L4596" s="36" t="str">
        <f t="shared" si="284"/>
        <v>11/07/2020 15:12</v>
      </c>
      <c r="M4596" s="1">
        <v>44023</v>
      </c>
      <c r="N4596" s="6" t="s">
        <v>280</v>
      </c>
      <c r="O4596" s="36" t="str">
        <f t="shared" si="285"/>
        <v>11/07/2020 15:25</v>
      </c>
      <c r="P4596" s="46">
        <f t="shared" si="286"/>
        <v>9.0277777781011537E-3</v>
      </c>
      <c r="Q4596" s="48">
        <v>0</v>
      </c>
      <c r="R4596" s="47">
        <f t="shared" si="287"/>
        <v>13.000000000465661</v>
      </c>
      <c r="S4596" s="6" t="s">
        <v>44</v>
      </c>
      <c r="T4596" s="6" t="s">
        <v>948</v>
      </c>
      <c r="U4596" s="6" t="s">
        <v>44</v>
      </c>
      <c r="V4596" s="6" t="s">
        <v>950</v>
      </c>
      <c r="W4596" s="7">
        <v>0</v>
      </c>
      <c r="X4596" s="7">
        <v>0</v>
      </c>
      <c r="Y4596" s="7">
        <v>0</v>
      </c>
      <c r="Z4596" s="7">
        <v>0.05</v>
      </c>
      <c r="AA4596" s="7">
        <v>0</v>
      </c>
      <c r="AB4596" s="7">
        <v>0</v>
      </c>
      <c r="AC4596" s="7">
        <v>0</v>
      </c>
      <c r="AD4596" s="7">
        <v>0</v>
      </c>
      <c r="AE4596">
        <v>2</v>
      </c>
      <c r="AF4596">
        <v>0</v>
      </c>
      <c r="AG4596">
        <v>0</v>
      </c>
      <c r="AH4596">
        <v>0</v>
      </c>
      <c r="AI4596">
        <v>0</v>
      </c>
      <c r="AJ4596">
        <v>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</row>
    <row r="4597" spans="1:44" x14ac:dyDescent="0.25">
      <c r="A4597">
        <v>1570914</v>
      </c>
      <c r="B4597">
        <v>767424</v>
      </c>
      <c r="C4597">
        <v>21.754287722521401</v>
      </c>
      <c r="D4597">
        <v>39.552774947516298</v>
      </c>
      <c r="E4597" s="68" t="s">
        <v>1155</v>
      </c>
      <c r="F4597" s="8">
        <f>INDEX(Δεδομένα!$P:$P,MATCH('2020'!E4597,Δεδομένα!$O:$O,0))</f>
        <v>111</v>
      </c>
      <c r="G4597" s="6" t="s">
        <v>884</v>
      </c>
      <c r="H4597" s="2" t="str">
        <f>INDEX(Δεδομένα!B$1:B$51,MATCH('2020'!G4597,Δεδομένα!A$1:A$51,0))</f>
        <v>ΘΕΣΣΑΛΙΑΣ</v>
      </c>
      <c r="I4597" s="8">
        <f>INDEX(Δεδομένα!E$1:E$13,MATCH('2020'!H4597,Δεδομένα!D$1:D$13,0))</f>
        <v>6</v>
      </c>
      <c r="J4597" s="1">
        <v>44023</v>
      </c>
      <c r="K4597" s="6" t="s">
        <v>605</v>
      </c>
      <c r="L4597" s="36" t="str">
        <f t="shared" si="284"/>
        <v>11/07/2020 12:10</v>
      </c>
      <c r="M4597" s="1">
        <v>44023</v>
      </c>
      <c r="N4597" s="6" t="s">
        <v>1859</v>
      </c>
      <c r="O4597" s="36" t="str">
        <f t="shared" si="285"/>
        <v>11/07/2020 13:02</v>
      </c>
      <c r="P4597" s="46">
        <f t="shared" si="286"/>
        <v>3.6111111112404615E-2</v>
      </c>
      <c r="Q4597" s="48">
        <v>0</v>
      </c>
      <c r="R4597" s="47">
        <f t="shared" si="287"/>
        <v>52.000000001862645</v>
      </c>
      <c r="S4597" s="6" t="s">
        <v>44</v>
      </c>
      <c r="T4597" s="6" t="s">
        <v>1157</v>
      </c>
      <c r="U4597" s="6" t="s">
        <v>44</v>
      </c>
      <c r="V4597" s="6" t="s">
        <v>5656</v>
      </c>
      <c r="W4597" s="7">
        <v>0</v>
      </c>
      <c r="X4597" s="7">
        <v>0</v>
      </c>
      <c r="Y4597" s="7">
        <v>0</v>
      </c>
      <c r="Z4597" s="7">
        <v>0</v>
      </c>
      <c r="AA4597" s="7">
        <v>0</v>
      </c>
      <c r="AB4597" s="7">
        <v>0.01</v>
      </c>
      <c r="AC4597" s="7">
        <v>0</v>
      </c>
      <c r="AD4597" s="7">
        <v>0</v>
      </c>
      <c r="AE4597">
        <v>2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</row>
    <row r="4598" spans="1:44" x14ac:dyDescent="0.25">
      <c r="A4598">
        <v>1572672</v>
      </c>
      <c r="B4598">
        <v>767410</v>
      </c>
      <c r="C4598">
        <v>26.022775585418898</v>
      </c>
      <c r="D4598">
        <v>38.200174400559199</v>
      </c>
      <c r="E4598" s="68" t="s">
        <v>538</v>
      </c>
      <c r="F4598" s="8">
        <f>INDEX(Δεδομένα!$P:$P,MATCH('2020'!E4598,Δεδομένα!$O:$O,0))</f>
        <v>203</v>
      </c>
      <c r="G4598" s="6" t="s">
        <v>525</v>
      </c>
      <c r="H4598" s="2" t="str">
        <f>INDEX(Δεδομένα!B$1:B$51,MATCH('2020'!G4598,Δεδομένα!A$1:A$51,0))</f>
        <v>ΒΟΡΕΙΟΥ ΑΙΓΑΙΟΥ</v>
      </c>
      <c r="I4598" s="8">
        <f>INDEX(Δεδομένα!E$1:E$13,MATCH('2020'!H4598,Δεδομένα!D$1:D$13,0))</f>
        <v>11</v>
      </c>
      <c r="J4598" s="1">
        <v>44023</v>
      </c>
      <c r="K4598" s="6" t="s">
        <v>4015</v>
      </c>
      <c r="L4598" s="36" t="str">
        <f t="shared" si="284"/>
        <v>11/07/2020 11:34</v>
      </c>
      <c r="M4598" s="1">
        <v>44023</v>
      </c>
      <c r="N4598" s="6" t="s">
        <v>171</v>
      </c>
      <c r="O4598" s="36" t="str">
        <f t="shared" si="285"/>
        <v>11/07/2020 13:00</v>
      </c>
      <c r="P4598" s="46">
        <f t="shared" si="286"/>
        <v>5.9722222220443655E-2</v>
      </c>
      <c r="Q4598" s="48">
        <v>0</v>
      </c>
      <c r="R4598" s="47">
        <f t="shared" si="287"/>
        <v>85.999999997438863</v>
      </c>
      <c r="S4598" s="6" t="s">
        <v>44</v>
      </c>
      <c r="T4598" s="6" t="s">
        <v>527</v>
      </c>
      <c r="U4598" s="6" t="s">
        <v>537</v>
      </c>
      <c r="V4598" s="6" t="s">
        <v>2362</v>
      </c>
      <c r="W4598" s="7">
        <v>0</v>
      </c>
      <c r="X4598" s="7">
        <v>0</v>
      </c>
      <c r="Y4598" s="7">
        <v>0</v>
      </c>
      <c r="Z4598" s="7">
        <v>0</v>
      </c>
      <c r="AA4598" s="7">
        <v>0</v>
      </c>
      <c r="AB4598" s="7">
        <v>0.2</v>
      </c>
      <c r="AC4598" s="7">
        <v>0</v>
      </c>
      <c r="AD4598" s="7">
        <v>0</v>
      </c>
      <c r="AE4598">
        <v>6</v>
      </c>
      <c r="AF4598">
        <v>0</v>
      </c>
      <c r="AG4598">
        <v>0</v>
      </c>
      <c r="AH4598">
        <v>0</v>
      </c>
      <c r="AI4598">
        <v>0</v>
      </c>
      <c r="AJ4598">
        <v>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</row>
    <row r="4599" spans="1:44" x14ac:dyDescent="0.25">
      <c r="A4599">
        <v>1574734</v>
      </c>
      <c r="B4599">
        <v>767756</v>
      </c>
      <c r="C4599">
        <v>21.3397893166538</v>
      </c>
      <c r="D4599">
        <v>38.434550438882098</v>
      </c>
      <c r="E4599" s="68" t="s">
        <v>334</v>
      </c>
      <c r="F4599" s="8">
        <f>INDEX(Δεδομένα!$P:$P,MATCH('2020'!E4599,Δεδομένα!$O:$O,0))</f>
        <v>127</v>
      </c>
      <c r="G4599" s="6" t="s">
        <v>335</v>
      </c>
      <c r="H4599" s="2" t="str">
        <f>INDEX(Δεδομένα!B$1:B$51,MATCH('2020'!G4599,Δεδομένα!A$1:A$51,0))</f>
        <v>ΔΥΤΙΚΗΣ ΕΛΛΑΔΟΣ</v>
      </c>
      <c r="I4599" s="8">
        <f>INDEX(Δεδομένα!E$1:E$13,MATCH('2020'!H4599,Δεδομένα!D$1:D$13,0))</f>
        <v>7</v>
      </c>
      <c r="J4599" s="1">
        <v>44024</v>
      </c>
      <c r="K4599" s="6" t="s">
        <v>581</v>
      </c>
      <c r="L4599" s="36" t="str">
        <f t="shared" si="284"/>
        <v>12/07/2020 15:40</v>
      </c>
      <c r="M4599" s="1">
        <v>44024</v>
      </c>
      <c r="N4599" s="6" t="s">
        <v>198</v>
      </c>
      <c r="O4599" s="36" t="str">
        <f t="shared" si="285"/>
        <v>12/07/2020 16:30</v>
      </c>
      <c r="P4599" s="46">
        <f t="shared" si="286"/>
        <v>3.4722222218988463E-2</v>
      </c>
      <c r="Q4599" s="48">
        <v>0</v>
      </c>
      <c r="R4599" s="47">
        <f t="shared" si="287"/>
        <v>49.999999995343387</v>
      </c>
      <c r="S4599" s="6" t="s">
        <v>44</v>
      </c>
      <c r="T4599" s="6" t="s">
        <v>343</v>
      </c>
      <c r="U4599" s="6" t="s">
        <v>44</v>
      </c>
      <c r="V4599" s="6" t="s">
        <v>5675</v>
      </c>
      <c r="W4599" s="7">
        <v>0</v>
      </c>
      <c r="X4599" s="7">
        <v>0.1</v>
      </c>
      <c r="Y4599" s="7">
        <v>0</v>
      </c>
      <c r="Z4599" s="7">
        <v>0</v>
      </c>
      <c r="AA4599" s="7">
        <v>0</v>
      </c>
      <c r="AB4599" s="7">
        <v>0</v>
      </c>
      <c r="AC4599" s="7">
        <v>0</v>
      </c>
      <c r="AD4599" s="7">
        <v>0</v>
      </c>
      <c r="AE4599">
        <v>4</v>
      </c>
      <c r="AF4599">
        <v>0</v>
      </c>
      <c r="AG4599">
        <v>0</v>
      </c>
      <c r="AH4599">
        <v>0</v>
      </c>
      <c r="AI4599">
        <v>0</v>
      </c>
      <c r="AJ4599">
        <v>2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</row>
    <row r="4600" spans="1:44" x14ac:dyDescent="0.25">
      <c r="A4600">
        <v>1569627</v>
      </c>
      <c r="B4600">
        <v>767808</v>
      </c>
      <c r="C4600">
        <v>26.555957508148499</v>
      </c>
      <c r="D4600">
        <v>41.449906583759798</v>
      </c>
      <c r="E4600" s="68" t="s">
        <v>1115</v>
      </c>
      <c r="F4600" s="8">
        <f>INDEX(Δεδομένα!$P:$P,MATCH('2020'!E4600,Δεδομένα!$O:$O,0))</f>
        <v>35</v>
      </c>
      <c r="G4600" s="6" t="s">
        <v>148</v>
      </c>
      <c r="H4600" s="2" t="str">
        <f>INDEX(Δεδομένα!B$1:B$51,MATCH('2020'!G4600,Δεδομένα!A$1:A$51,0))</f>
        <v>ΑΝΑΤΟΛΙΚΗΣ ΜΑΚΕΔΟΝΙΑΣ ΚΑΙ ΘΡΑΚΗΣ</v>
      </c>
      <c r="I4600" s="8">
        <f>INDEX(Δεδομένα!E$1:E$13,MATCH('2020'!H4600,Δεδομένα!D$1:D$13,0))</f>
        <v>2</v>
      </c>
      <c r="J4600" s="1">
        <v>44024</v>
      </c>
      <c r="K4600" s="6" t="s">
        <v>418</v>
      </c>
      <c r="L4600" s="36" t="str">
        <f t="shared" si="284"/>
        <v>12/07/2020 18:45</v>
      </c>
      <c r="M4600" s="1">
        <v>44024</v>
      </c>
      <c r="N4600" s="6" t="s">
        <v>1393</v>
      </c>
      <c r="O4600" s="36" t="str">
        <f t="shared" si="285"/>
        <v>12/07/2020 19:03</v>
      </c>
      <c r="P4600" s="46">
        <f t="shared" si="286"/>
        <v>1.2499999997089617E-2</v>
      </c>
      <c r="Q4600" s="48">
        <v>0</v>
      </c>
      <c r="R4600" s="47">
        <f t="shared" si="287"/>
        <v>17.999999995809048</v>
      </c>
      <c r="S4600" s="6" t="s">
        <v>44</v>
      </c>
      <c r="T4600" s="6" t="s">
        <v>1119</v>
      </c>
      <c r="U4600" s="6" t="s">
        <v>1896</v>
      </c>
      <c r="V4600" s="6" t="s">
        <v>2938</v>
      </c>
      <c r="W4600" s="7">
        <v>0</v>
      </c>
      <c r="X4600" s="7">
        <v>0</v>
      </c>
      <c r="Y4600" s="7">
        <v>0</v>
      </c>
      <c r="Z4600" s="7">
        <v>0.1</v>
      </c>
      <c r="AA4600" s="7">
        <v>0</v>
      </c>
      <c r="AB4600" s="7">
        <v>0</v>
      </c>
      <c r="AC4600" s="7">
        <v>0</v>
      </c>
      <c r="AD4600" s="7">
        <v>0</v>
      </c>
      <c r="AE4600">
        <v>2</v>
      </c>
      <c r="AF4600">
        <v>0</v>
      </c>
      <c r="AG4600">
        <v>0</v>
      </c>
      <c r="AH4600">
        <v>0</v>
      </c>
      <c r="AI4600">
        <v>0</v>
      </c>
      <c r="AJ4600">
        <v>1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</row>
    <row r="4601" spans="1:44" x14ac:dyDescent="0.25">
      <c r="A4601">
        <v>1572063</v>
      </c>
      <c r="B4601">
        <v>767709</v>
      </c>
      <c r="C4601">
        <v>21.2632710528727</v>
      </c>
      <c r="D4601">
        <v>37.867571002290902</v>
      </c>
      <c r="E4601" s="68" t="s">
        <v>925</v>
      </c>
      <c r="F4601" s="8">
        <f>INDEX(Δεδομένα!$P:$P,MATCH('2020'!E4601,Δεδομένα!$O:$O,0))</f>
        <v>135</v>
      </c>
      <c r="G4601" s="6" t="s">
        <v>357</v>
      </c>
      <c r="H4601" s="2" t="str">
        <f>INDEX(Δεδομένα!B$1:B$51,MATCH('2020'!G4601,Δεδομένα!A$1:A$51,0))</f>
        <v>ΔΥΤΙΚΗΣ ΕΛΛΑΔΟΣ</v>
      </c>
      <c r="I4601" s="8">
        <f>INDEX(Δεδομένα!E$1:E$13,MATCH('2020'!H4601,Δεδομένα!D$1:D$13,0))</f>
        <v>7</v>
      </c>
      <c r="J4601" s="1">
        <v>44024</v>
      </c>
      <c r="K4601" s="6" t="s">
        <v>655</v>
      </c>
      <c r="L4601" s="36" t="str">
        <f t="shared" si="284"/>
        <v>12/07/2020 12:05</v>
      </c>
      <c r="M4601" s="1">
        <v>44024</v>
      </c>
      <c r="N4601" s="6" t="s">
        <v>595</v>
      </c>
      <c r="O4601" s="36" t="str">
        <f t="shared" si="285"/>
        <v>12/07/2020 14:20</v>
      </c>
      <c r="P4601" s="46">
        <f t="shared" si="286"/>
        <v>9.375E-2</v>
      </c>
      <c r="Q4601" s="48">
        <v>0</v>
      </c>
      <c r="R4601" s="47">
        <f t="shared" si="287"/>
        <v>135</v>
      </c>
      <c r="S4601" s="6" t="s">
        <v>44</v>
      </c>
      <c r="T4601" s="6" t="s">
        <v>929</v>
      </c>
      <c r="U4601" s="6" t="s">
        <v>44</v>
      </c>
      <c r="V4601" s="6" t="s">
        <v>930</v>
      </c>
      <c r="W4601" s="7">
        <v>0</v>
      </c>
      <c r="X4601" s="7">
        <v>0</v>
      </c>
      <c r="Y4601" s="7">
        <v>0</v>
      </c>
      <c r="Z4601" s="7">
        <v>0</v>
      </c>
      <c r="AA4601" s="7">
        <v>0</v>
      </c>
      <c r="AB4601" s="7">
        <v>0</v>
      </c>
      <c r="AC4601" s="7">
        <v>0</v>
      </c>
      <c r="AD4601" s="7">
        <v>1</v>
      </c>
      <c r="AE4601">
        <v>4</v>
      </c>
      <c r="AF4601">
        <v>0</v>
      </c>
      <c r="AG4601">
        <v>0</v>
      </c>
      <c r="AH4601">
        <v>0</v>
      </c>
      <c r="AI4601">
        <v>0</v>
      </c>
      <c r="AJ4601">
        <v>2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</row>
    <row r="4602" spans="1:44" x14ac:dyDescent="0.25">
      <c r="A4602">
        <v>1569902</v>
      </c>
      <c r="B4602">
        <v>767848</v>
      </c>
      <c r="C4602">
        <v>22.3908787610285</v>
      </c>
      <c r="D4602">
        <v>40.514523212059402</v>
      </c>
      <c r="E4602" s="68" t="s">
        <v>852</v>
      </c>
      <c r="F4602" s="8">
        <f>INDEX(Δεδομένα!$P:$P,MATCH('2020'!E4602,Δεδομένα!$O:$O,0))</f>
        <v>63</v>
      </c>
      <c r="G4602" s="6" t="s">
        <v>238</v>
      </c>
      <c r="H4602" s="2" t="str">
        <f>INDEX(Δεδομένα!B$1:B$51,MATCH('2020'!G4602,Δεδομένα!A$1:A$51,0))</f>
        <v>ΚΕΝΤΡΙΚΗΣ ΜΑΚΕΔΟΝΙΑΣ</v>
      </c>
      <c r="I4602" s="8">
        <f>INDEX(Δεδομένα!E$1:E$13,MATCH('2020'!H4602,Δεδομένα!D$1:D$13,0))</f>
        <v>3</v>
      </c>
      <c r="J4602" s="1">
        <v>44024</v>
      </c>
      <c r="K4602" s="6" t="s">
        <v>2259</v>
      </c>
      <c r="L4602" s="36" t="str">
        <f t="shared" si="284"/>
        <v>12/07/2020 21:21</v>
      </c>
      <c r="M4602" s="1">
        <v>44025</v>
      </c>
      <c r="N4602" s="6" t="s">
        <v>5679</v>
      </c>
      <c r="O4602" s="36" t="str">
        <f t="shared" si="285"/>
        <v>13/07/2020 00:32</v>
      </c>
      <c r="P4602" s="46">
        <f t="shared" si="286"/>
        <v>0.13263888889196096</v>
      </c>
      <c r="Q4602" s="48">
        <v>0</v>
      </c>
      <c r="R4602" s="47">
        <f t="shared" si="287"/>
        <v>191.00000000442378</v>
      </c>
      <c r="S4602" s="6" t="s">
        <v>44</v>
      </c>
      <c r="T4602" s="6" t="s">
        <v>1966</v>
      </c>
      <c r="U4602" s="6" t="s">
        <v>3054</v>
      </c>
      <c r="V4602" s="6" t="s">
        <v>5680</v>
      </c>
      <c r="W4602" s="7">
        <v>0</v>
      </c>
      <c r="X4602" s="7">
        <v>0</v>
      </c>
      <c r="Y4602" s="7">
        <v>0</v>
      </c>
      <c r="Z4602" s="7">
        <v>0.1</v>
      </c>
      <c r="AA4602" s="7">
        <v>0</v>
      </c>
      <c r="AB4602" s="7">
        <v>0</v>
      </c>
      <c r="AC4602" s="7">
        <v>0</v>
      </c>
      <c r="AD4602" s="7">
        <v>0</v>
      </c>
      <c r="AE4602">
        <v>3</v>
      </c>
      <c r="AF4602">
        <v>0</v>
      </c>
      <c r="AG4602">
        <v>0</v>
      </c>
      <c r="AH4602">
        <v>0</v>
      </c>
      <c r="AI4602">
        <v>0</v>
      </c>
      <c r="AJ4602">
        <v>1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</row>
    <row r="4603" spans="1:44" x14ac:dyDescent="0.25">
      <c r="A4603">
        <v>1571485</v>
      </c>
      <c r="B4603">
        <v>767695</v>
      </c>
      <c r="C4603">
        <v>23.889713935560302</v>
      </c>
      <c r="D4603">
        <v>40.778042293989898</v>
      </c>
      <c r="E4603" s="68" t="s">
        <v>76</v>
      </c>
      <c r="F4603" s="8">
        <f>INDEX(Δεδομένα!$P:$P,MATCH('2020'!E4603,Δεδομένα!$O:$O,0))</f>
        <v>25</v>
      </c>
      <c r="G4603" s="6" t="s">
        <v>77</v>
      </c>
      <c r="H4603" s="2" t="str">
        <f>INDEX(Δεδομένα!B$1:B$51,MATCH('2020'!G4603,Δεδομένα!A$1:A$51,0))</f>
        <v>ΑΝΑΤΟΛΙΚΗΣ ΜΑΚΕΔΟΝΙΑΣ ΚΑΙ ΘΡΑΚΗΣ</v>
      </c>
      <c r="I4603" s="8">
        <f>INDEX(Δεδομένα!E$1:E$13,MATCH('2020'!H4603,Δεδομένα!D$1:D$13,0))</f>
        <v>2</v>
      </c>
      <c r="J4603" s="1">
        <v>44024</v>
      </c>
      <c r="K4603" s="6" t="s">
        <v>3787</v>
      </c>
      <c r="L4603" s="36" t="str">
        <f t="shared" si="284"/>
        <v>12/07/2020 11:48</v>
      </c>
      <c r="M4603" s="1">
        <v>44024</v>
      </c>
      <c r="N4603" s="6" t="s">
        <v>83</v>
      </c>
      <c r="O4603" s="36" t="str">
        <f t="shared" si="285"/>
        <v>12/07/2020 13:45</v>
      </c>
      <c r="P4603" s="46">
        <f t="shared" si="286"/>
        <v>8.1249999995634425E-2</v>
      </c>
      <c r="Q4603" s="48">
        <v>0</v>
      </c>
      <c r="R4603" s="47">
        <f t="shared" si="287"/>
        <v>116.99999999371357</v>
      </c>
      <c r="S4603" s="6" t="s">
        <v>44</v>
      </c>
      <c r="T4603" s="6" t="s">
        <v>80</v>
      </c>
      <c r="U4603" s="6" t="s">
        <v>81</v>
      </c>
      <c r="V4603" s="6" t="s">
        <v>5672</v>
      </c>
      <c r="W4603" s="7">
        <v>0</v>
      </c>
      <c r="X4603" s="7">
        <v>0</v>
      </c>
      <c r="Y4603" s="7">
        <v>0</v>
      </c>
      <c r="Z4603" s="7">
        <v>0.15</v>
      </c>
      <c r="AA4603" s="7">
        <v>0</v>
      </c>
      <c r="AB4603" s="7">
        <v>0</v>
      </c>
      <c r="AC4603" s="7">
        <v>0</v>
      </c>
      <c r="AD4603" s="7">
        <v>0</v>
      </c>
      <c r="AE4603">
        <v>2</v>
      </c>
      <c r="AF4603">
        <v>0</v>
      </c>
      <c r="AG4603">
        <v>0</v>
      </c>
      <c r="AH4603">
        <v>0</v>
      </c>
      <c r="AI4603">
        <v>1</v>
      </c>
      <c r="AJ4603">
        <v>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</row>
    <row r="4604" spans="1:44" x14ac:dyDescent="0.25">
      <c r="A4604">
        <v>1570650</v>
      </c>
      <c r="B4604">
        <v>767758</v>
      </c>
      <c r="C4604">
        <v>21.730743198569002</v>
      </c>
      <c r="D4604">
        <v>40.34793295603</v>
      </c>
      <c r="E4604" s="68" t="s">
        <v>1683</v>
      </c>
      <c r="F4604" s="8">
        <f>INDEX(Δεδομένα!$P:$P,MATCH('2020'!E4604,Δεδομένα!$O:$O,0))</f>
        <v>70</v>
      </c>
      <c r="G4604" s="6" t="s">
        <v>246</v>
      </c>
      <c r="H4604" s="2" t="str">
        <f>INDEX(Δεδομένα!B$1:B$51,MATCH('2020'!G4604,Δεδομένα!A$1:A$51,0))</f>
        <v>ΔΥΤΙΚΗΣ ΜΑΚΕΔΟΝΙΑΣ</v>
      </c>
      <c r="I4604" s="8">
        <f>INDEX(Δεδομένα!E$1:E$13,MATCH('2020'!H4604,Δεδομένα!D$1:D$13,0))</f>
        <v>4</v>
      </c>
      <c r="J4604" s="1">
        <v>44024</v>
      </c>
      <c r="K4604" s="6" t="s">
        <v>66</v>
      </c>
      <c r="L4604" s="36" t="str">
        <f t="shared" si="284"/>
        <v>12/07/2020 15:15</v>
      </c>
      <c r="M4604" s="1">
        <v>44024</v>
      </c>
      <c r="N4604" s="6" t="s">
        <v>149</v>
      </c>
      <c r="O4604" s="36" t="str">
        <f t="shared" si="285"/>
        <v>12/07/2020 17:10</v>
      </c>
      <c r="P4604" s="46">
        <f t="shared" si="286"/>
        <v>7.9861111116770189E-2</v>
      </c>
      <c r="Q4604" s="48">
        <v>0</v>
      </c>
      <c r="R4604" s="47">
        <f t="shared" si="287"/>
        <v>115.00000000814907</v>
      </c>
      <c r="S4604" s="6" t="s">
        <v>44</v>
      </c>
      <c r="T4604" s="6" t="s">
        <v>1684</v>
      </c>
      <c r="U4604" s="6" t="s">
        <v>44</v>
      </c>
      <c r="V4604" s="6" t="s">
        <v>5676</v>
      </c>
      <c r="W4604" s="7">
        <v>0</v>
      </c>
      <c r="X4604" s="7">
        <v>0</v>
      </c>
      <c r="Y4604" s="7">
        <v>0</v>
      </c>
      <c r="Z4604" s="7">
        <v>0</v>
      </c>
      <c r="AA4604" s="7">
        <v>0</v>
      </c>
      <c r="AB4604" s="7">
        <v>7</v>
      </c>
      <c r="AC4604" s="7">
        <v>3</v>
      </c>
      <c r="AD4604" s="7">
        <v>0</v>
      </c>
      <c r="AE4604">
        <v>5</v>
      </c>
      <c r="AF4604">
        <v>0</v>
      </c>
      <c r="AG4604">
        <v>0</v>
      </c>
      <c r="AH4604">
        <v>0</v>
      </c>
      <c r="AI4604">
        <v>0</v>
      </c>
      <c r="AJ4604">
        <v>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</row>
    <row r="4605" spans="1:44" x14ac:dyDescent="0.25">
      <c r="A4605">
        <v>1587008</v>
      </c>
      <c r="B4605">
        <v>767806</v>
      </c>
      <c r="C4605">
        <v>22.870790532973999</v>
      </c>
      <c r="D4605">
        <v>37.896947774046602</v>
      </c>
      <c r="E4605" s="68" t="s">
        <v>810</v>
      </c>
      <c r="F4605" s="8">
        <f>INDEX(Δεδομένα!$P:$P,MATCH('2020'!E4605,Δεδομένα!$O:$O,0))</f>
        <v>157</v>
      </c>
      <c r="G4605" s="6" t="s">
        <v>391</v>
      </c>
      <c r="H4605" s="2" t="str">
        <f>INDEX(Δεδομένα!B$1:B$51,MATCH('2020'!G4605,Δεδομένα!A$1:A$51,0))</f>
        <v>ΠΕΛΛΟΠΟΝΗΣΟΥ</v>
      </c>
      <c r="I4605" s="8">
        <f>INDEX(Δεδομένα!E$1:E$13,MATCH('2020'!H4605,Δεδομένα!D$1:D$13,0))</f>
        <v>8</v>
      </c>
      <c r="J4605" s="1">
        <v>44024</v>
      </c>
      <c r="K4605" s="6" t="s">
        <v>263</v>
      </c>
      <c r="L4605" s="36" t="str">
        <f t="shared" si="284"/>
        <v>12/07/2020 18:35</v>
      </c>
      <c r="M4605" s="1">
        <v>44025</v>
      </c>
      <c r="N4605" s="6" t="s">
        <v>2833</v>
      </c>
      <c r="O4605" s="36" t="str">
        <f t="shared" si="285"/>
        <v>13/07/2020 07:30</v>
      </c>
      <c r="P4605" s="46">
        <f t="shared" si="286"/>
        <v>0.53819444444525288</v>
      </c>
      <c r="Q4605" s="48">
        <v>0</v>
      </c>
      <c r="R4605" s="47">
        <f t="shared" si="287"/>
        <v>775.00000000116415</v>
      </c>
      <c r="S4605" s="6" t="s">
        <v>44</v>
      </c>
      <c r="T4605" s="6" t="s">
        <v>1012</v>
      </c>
      <c r="U4605" s="6" t="s">
        <v>4042</v>
      </c>
      <c r="V4605" s="6" t="s">
        <v>4042</v>
      </c>
      <c r="W4605" s="7">
        <v>0</v>
      </c>
      <c r="X4605" s="7">
        <v>0</v>
      </c>
      <c r="Y4605" s="7">
        <v>0</v>
      </c>
      <c r="Z4605" s="7">
        <v>20</v>
      </c>
      <c r="AA4605" s="7">
        <v>0</v>
      </c>
      <c r="AB4605" s="7">
        <v>0</v>
      </c>
      <c r="AC4605" s="7">
        <v>0</v>
      </c>
      <c r="AD4605" s="7">
        <v>0</v>
      </c>
      <c r="AE4605">
        <v>30</v>
      </c>
      <c r="AF4605">
        <v>11</v>
      </c>
      <c r="AG4605">
        <v>0</v>
      </c>
      <c r="AH4605">
        <v>0</v>
      </c>
      <c r="AI4605">
        <v>2</v>
      </c>
      <c r="AJ4605">
        <v>14</v>
      </c>
      <c r="AK4605">
        <v>0</v>
      </c>
      <c r="AL4605">
        <v>0</v>
      </c>
      <c r="AM4605">
        <v>0</v>
      </c>
      <c r="AN4605">
        <v>1</v>
      </c>
      <c r="AO4605">
        <v>0</v>
      </c>
      <c r="AP4605">
        <v>0</v>
      </c>
      <c r="AQ4605">
        <v>0</v>
      </c>
      <c r="AR4605">
        <v>0</v>
      </c>
    </row>
    <row r="4606" spans="1:44" x14ac:dyDescent="0.25">
      <c r="A4606">
        <v>1569539</v>
      </c>
      <c r="B4606">
        <v>767782</v>
      </c>
      <c r="C4606">
        <v>22.081596888027502</v>
      </c>
      <c r="D4606">
        <v>40.072774335385198</v>
      </c>
      <c r="E4606" s="68" t="s">
        <v>1022</v>
      </c>
      <c r="F4606" s="8">
        <f>INDEX(Δεδομένα!$P:$P,MATCH('2020'!E4606,Δεδομένα!$O:$O,0))</f>
        <v>103</v>
      </c>
      <c r="G4606" s="6" t="s">
        <v>288</v>
      </c>
      <c r="H4606" s="2" t="str">
        <f>INDEX(Δεδομένα!B$1:B$51,MATCH('2020'!G4606,Δεδομένα!A$1:A$51,0))</f>
        <v>ΘΕΣΣΑΛΙΑΣ</v>
      </c>
      <c r="I4606" s="8">
        <f>INDEX(Δεδομένα!E$1:E$13,MATCH('2020'!H4606,Δεδομένα!D$1:D$13,0))</f>
        <v>6</v>
      </c>
      <c r="J4606" s="1">
        <v>44024</v>
      </c>
      <c r="K4606" s="6" t="s">
        <v>468</v>
      </c>
      <c r="L4606" s="36" t="str">
        <f t="shared" si="284"/>
        <v>12/07/2020 17:19</v>
      </c>
      <c r="M4606" s="1">
        <v>44024</v>
      </c>
      <c r="N4606" s="6" t="s">
        <v>1399</v>
      </c>
      <c r="O4606" s="36" t="str">
        <f t="shared" si="285"/>
        <v>12/07/2020 19:40</v>
      </c>
      <c r="P4606" s="46">
        <f t="shared" si="286"/>
        <v>9.7916666665696539E-2</v>
      </c>
      <c r="Q4606" s="48">
        <v>0</v>
      </c>
      <c r="R4606" s="47">
        <f t="shared" si="287"/>
        <v>140.99999999860302</v>
      </c>
      <c r="S4606" s="6" t="s">
        <v>44</v>
      </c>
      <c r="T4606" s="6" t="s">
        <v>1026</v>
      </c>
      <c r="U4606" s="6" t="s">
        <v>44</v>
      </c>
      <c r="V4606" s="6" t="s">
        <v>5678</v>
      </c>
      <c r="W4606" s="7">
        <v>0.5</v>
      </c>
      <c r="X4606" s="7">
        <v>0</v>
      </c>
      <c r="Y4606" s="7">
        <v>0</v>
      </c>
      <c r="Z4606" s="7">
        <v>0</v>
      </c>
      <c r="AA4606" s="7">
        <v>0</v>
      </c>
      <c r="AB4606" s="7">
        <v>0</v>
      </c>
      <c r="AC4606" s="7">
        <v>0.1</v>
      </c>
      <c r="AD4606" s="7">
        <v>0</v>
      </c>
      <c r="AE4606">
        <v>3</v>
      </c>
      <c r="AF4606">
        <v>0</v>
      </c>
      <c r="AG4606">
        <v>0</v>
      </c>
      <c r="AH4606">
        <v>0</v>
      </c>
      <c r="AI4606">
        <v>0</v>
      </c>
      <c r="AJ4606">
        <v>2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</row>
    <row r="4607" spans="1:44" x14ac:dyDescent="0.25">
      <c r="A4607">
        <v>1609902</v>
      </c>
      <c r="B4607">
        <v>767778</v>
      </c>
      <c r="C4607">
        <v>26.499639717159098</v>
      </c>
      <c r="D4607">
        <v>39.133577522308897</v>
      </c>
      <c r="E4607" s="68" t="s">
        <v>494</v>
      </c>
      <c r="F4607" s="8">
        <f>INDEX(Δεδομένα!$P:$P,MATCH('2020'!E4607,Δεδομένα!$O:$O,0))</f>
        <v>196</v>
      </c>
      <c r="G4607" s="6" t="s">
        <v>495</v>
      </c>
      <c r="H4607" s="2" t="str">
        <f>INDEX(Δεδομένα!B$1:B$51,MATCH('2020'!G4607,Δεδομένα!A$1:A$51,0))</f>
        <v>ΒΟΡΕΙΟΥ ΑΙΓΑΙΟΥ</v>
      </c>
      <c r="I4607" s="8">
        <f>INDEX(Δεδομένα!E$1:E$13,MATCH('2020'!H4607,Δεδομένα!D$1:D$13,0))</f>
        <v>11</v>
      </c>
      <c r="J4607" s="1">
        <v>44024</v>
      </c>
      <c r="K4607" s="6" t="s">
        <v>305</v>
      </c>
      <c r="L4607" s="36" t="str">
        <f t="shared" si="284"/>
        <v>12/07/2020 16:55</v>
      </c>
      <c r="M4607" s="1">
        <v>44024</v>
      </c>
      <c r="N4607" s="6" t="s">
        <v>1502</v>
      </c>
      <c r="O4607" s="36" t="str">
        <f t="shared" si="285"/>
        <v>12/07/2020 17:41</v>
      </c>
      <c r="P4607" s="46">
        <f t="shared" si="286"/>
        <v>3.1944444446708076E-2</v>
      </c>
      <c r="Q4607" s="48">
        <v>0</v>
      </c>
      <c r="R4607" s="47">
        <f t="shared" si="287"/>
        <v>46.000000003259629</v>
      </c>
      <c r="S4607" s="6" t="s">
        <v>44</v>
      </c>
      <c r="T4607" s="6" t="s">
        <v>499</v>
      </c>
      <c r="U4607" s="6" t="s">
        <v>500</v>
      </c>
      <c r="V4607" s="6" t="s">
        <v>3696</v>
      </c>
      <c r="W4607" s="7">
        <v>0</v>
      </c>
      <c r="X4607" s="7">
        <v>0</v>
      </c>
      <c r="Y4607" s="7">
        <v>0</v>
      </c>
      <c r="Z4607" s="7">
        <v>0</v>
      </c>
      <c r="AA4607" s="7">
        <v>0</v>
      </c>
      <c r="AB4607" s="7">
        <v>0.3</v>
      </c>
      <c r="AC4607" s="7">
        <v>0</v>
      </c>
      <c r="AD4607" s="7">
        <v>0</v>
      </c>
      <c r="AE4607">
        <v>4</v>
      </c>
      <c r="AF4607">
        <v>4</v>
      </c>
      <c r="AG4607">
        <v>0</v>
      </c>
      <c r="AH4607">
        <v>0</v>
      </c>
      <c r="AI4607">
        <v>0</v>
      </c>
      <c r="AJ4607">
        <v>2</v>
      </c>
      <c r="AK4607">
        <v>1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</row>
    <row r="4608" spans="1:44" x14ac:dyDescent="0.25">
      <c r="A4608">
        <v>1572747</v>
      </c>
      <c r="B4608">
        <v>767698</v>
      </c>
      <c r="C4608">
        <v>21.634331794499801</v>
      </c>
      <c r="D4608">
        <v>37.218923803813603</v>
      </c>
      <c r="E4608" s="68" t="s">
        <v>1693</v>
      </c>
      <c r="F4608" s="8">
        <f>INDEX(Δεδομένα!$P:$P,MATCH('2020'!E4608,Δεδομένα!$O:$O,0))</f>
        <v>146</v>
      </c>
      <c r="G4608" s="6" t="s">
        <v>841</v>
      </c>
      <c r="H4608" s="2" t="str">
        <f>INDEX(Δεδομένα!B$1:B$51,MATCH('2020'!G4608,Δεδομένα!A$1:A$51,0))</f>
        <v>ΠΕΛΛΟΠΟΝΗΣΟΥ</v>
      </c>
      <c r="I4608" s="8">
        <f>INDEX(Δεδομένα!E$1:E$13,MATCH('2020'!H4608,Δεδομένα!D$1:D$13,0))</f>
        <v>8</v>
      </c>
      <c r="J4608" s="1">
        <v>44024</v>
      </c>
      <c r="K4608" s="6" t="s">
        <v>517</v>
      </c>
      <c r="L4608" s="36" t="str">
        <f t="shared" si="284"/>
        <v>12/07/2020 12:00</v>
      </c>
      <c r="M4608" s="1">
        <v>44024</v>
      </c>
      <c r="N4608" s="6" t="s">
        <v>612</v>
      </c>
      <c r="O4608" s="36" t="str">
        <f t="shared" si="285"/>
        <v>12/07/2020 13:50</v>
      </c>
      <c r="P4608" s="46">
        <f t="shared" si="286"/>
        <v>7.6388888890505768E-2</v>
      </c>
      <c r="Q4608" s="48">
        <v>0</v>
      </c>
      <c r="R4608" s="47">
        <f t="shared" si="287"/>
        <v>110.00000000232831</v>
      </c>
      <c r="S4608" s="6" t="s">
        <v>44</v>
      </c>
      <c r="T4608" s="6" t="s">
        <v>999</v>
      </c>
      <c r="U4608" s="6" t="s">
        <v>44</v>
      </c>
      <c r="V4608" s="6" t="s">
        <v>3213</v>
      </c>
      <c r="W4608" s="7">
        <v>0</v>
      </c>
      <c r="X4608" s="7">
        <v>0</v>
      </c>
      <c r="Y4608" s="7">
        <v>0</v>
      </c>
      <c r="Z4608" s="7">
        <v>0</v>
      </c>
      <c r="AA4608" s="7">
        <v>0</v>
      </c>
      <c r="AB4608" s="7">
        <v>0</v>
      </c>
      <c r="AC4608" s="7">
        <v>0</v>
      </c>
      <c r="AD4608" s="7">
        <v>0</v>
      </c>
      <c r="AE4608">
        <v>6</v>
      </c>
      <c r="AF4608">
        <v>0</v>
      </c>
      <c r="AG4608">
        <v>0</v>
      </c>
      <c r="AH4608">
        <v>0</v>
      </c>
      <c r="AI4608">
        <v>0</v>
      </c>
      <c r="AJ4608">
        <v>3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</row>
    <row r="4609" spans="1:44" x14ac:dyDescent="0.25">
      <c r="A4609">
        <v>1570096</v>
      </c>
      <c r="B4609">
        <v>767728</v>
      </c>
      <c r="C4609">
        <v>21.723994648062401</v>
      </c>
      <c r="D4609">
        <v>37.049218401923603</v>
      </c>
      <c r="E4609" s="68" t="s">
        <v>997</v>
      </c>
      <c r="F4609" s="8">
        <f>INDEX(Δεδομένα!$P:$P,MATCH('2020'!E4609,Δεδομένα!$O:$O,0))</f>
        <v>145</v>
      </c>
      <c r="G4609" s="6" t="s">
        <v>841</v>
      </c>
      <c r="H4609" s="2" t="str">
        <f>INDEX(Δεδομένα!B$1:B$51,MATCH('2020'!G4609,Δεδομένα!A$1:A$51,0))</f>
        <v>ΠΕΛΛΟΠΟΝΗΣΟΥ</v>
      </c>
      <c r="I4609" s="8">
        <f>INDEX(Δεδομένα!E$1:E$13,MATCH('2020'!H4609,Δεδομένα!D$1:D$13,0))</f>
        <v>8</v>
      </c>
      <c r="J4609" s="1">
        <v>44024</v>
      </c>
      <c r="K4609" s="6" t="s">
        <v>1024</v>
      </c>
      <c r="L4609" s="36" t="str">
        <f t="shared" si="284"/>
        <v>12/07/2020 13:36</v>
      </c>
      <c r="M4609" s="1">
        <v>44024</v>
      </c>
      <c r="N4609" s="6" t="s">
        <v>581</v>
      </c>
      <c r="O4609" s="36" t="str">
        <f t="shared" si="285"/>
        <v>12/07/2020 15:40</v>
      </c>
      <c r="P4609" s="46">
        <f t="shared" si="286"/>
        <v>8.6111111115314998E-2</v>
      </c>
      <c r="Q4609" s="48">
        <v>0</v>
      </c>
      <c r="R4609" s="47">
        <f t="shared" si="287"/>
        <v>124.0000000060536</v>
      </c>
      <c r="S4609" s="6" t="s">
        <v>44</v>
      </c>
      <c r="T4609" s="6" t="s">
        <v>967</v>
      </c>
      <c r="U4609" s="6" t="s">
        <v>44</v>
      </c>
      <c r="V4609" s="6" t="s">
        <v>5674</v>
      </c>
      <c r="W4609" s="7">
        <v>0</v>
      </c>
      <c r="X4609" s="7">
        <v>0</v>
      </c>
      <c r="Y4609" s="7">
        <v>0</v>
      </c>
      <c r="Z4609" s="7">
        <v>0</v>
      </c>
      <c r="AA4609" s="7">
        <v>0</v>
      </c>
      <c r="AB4609" s="7">
        <v>0</v>
      </c>
      <c r="AC4609" s="7">
        <v>0.03</v>
      </c>
      <c r="AD4609" s="7">
        <v>0</v>
      </c>
      <c r="AE4609">
        <v>2</v>
      </c>
      <c r="AF4609">
        <v>0</v>
      </c>
      <c r="AG4609">
        <v>0</v>
      </c>
      <c r="AH4609">
        <v>0</v>
      </c>
      <c r="AI4609">
        <v>0</v>
      </c>
      <c r="AJ4609">
        <v>1</v>
      </c>
      <c r="AK4609">
        <v>0</v>
      </c>
      <c r="AL4609">
        <v>0</v>
      </c>
      <c r="AM4609">
        <v>1</v>
      </c>
      <c r="AN4609">
        <v>0</v>
      </c>
      <c r="AO4609">
        <v>0</v>
      </c>
      <c r="AP4609">
        <v>0</v>
      </c>
      <c r="AQ4609">
        <v>0</v>
      </c>
      <c r="AR4609">
        <v>0</v>
      </c>
    </row>
    <row r="4610" spans="1:44" x14ac:dyDescent="0.25">
      <c r="A4610">
        <v>1570905</v>
      </c>
      <c r="B4610">
        <v>767789</v>
      </c>
      <c r="C4610">
        <v>22.029730465140101</v>
      </c>
      <c r="D4610">
        <v>37.109192511898399</v>
      </c>
      <c r="E4610" s="68" t="s">
        <v>937</v>
      </c>
      <c r="F4610" s="8">
        <f>INDEX(Δεδομένα!$P:$P,MATCH('2020'!E4610,Δεδομένα!$O:$O,0))</f>
        <v>143</v>
      </c>
      <c r="G4610" s="6" t="s">
        <v>841</v>
      </c>
      <c r="H4610" s="2" t="str">
        <f>INDEX(Δεδομένα!B$1:B$51,MATCH('2020'!G4610,Δεδομένα!A$1:A$51,0))</f>
        <v>ΠΕΛΛΟΠΟΝΗΣΟΥ</v>
      </c>
      <c r="I4610" s="8">
        <f>INDEX(Δεδομένα!E$1:E$13,MATCH('2020'!H4610,Δεδομένα!D$1:D$13,0))</f>
        <v>8</v>
      </c>
      <c r="J4610" s="1">
        <v>44024</v>
      </c>
      <c r="K4610" s="6" t="s">
        <v>501</v>
      </c>
      <c r="L4610" s="36" t="str">
        <f t="shared" si="284"/>
        <v>12/07/2020 17:42</v>
      </c>
      <c r="M4610" s="1">
        <v>44024</v>
      </c>
      <c r="N4610" s="6" t="s">
        <v>99</v>
      </c>
      <c r="O4610" s="36" t="str">
        <f t="shared" si="285"/>
        <v>12/07/2020 18:18</v>
      </c>
      <c r="P4610" s="46">
        <f t="shared" si="286"/>
        <v>2.4999999994179234E-2</v>
      </c>
      <c r="Q4610" s="48">
        <v>0</v>
      </c>
      <c r="R4610" s="47">
        <f t="shared" si="287"/>
        <v>35.999999991618097</v>
      </c>
      <c r="S4610" s="6" t="s">
        <v>44</v>
      </c>
      <c r="T4610" s="6" t="s">
        <v>940</v>
      </c>
      <c r="U4610" s="6" t="s">
        <v>44</v>
      </c>
      <c r="V4610" s="6" t="s">
        <v>941</v>
      </c>
      <c r="W4610" s="7">
        <v>0</v>
      </c>
      <c r="X4610" s="7">
        <v>0</v>
      </c>
      <c r="Y4610" s="7">
        <v>0</v>
      </c>
      <c r="Z4610" s="7">
        <v>0</v>
      </c>
      <c r="AA4610" s="7">
        <v>0.3</v>
      </c>
      <c r="AB4610" s="7">
        <v>0</v>
      </c>
      <c r="AC4610" s="7">
        <v>0</v>
      </c>
      <c r="AD4610" s="7">
        <v>0</v>
      </c>
      <c r="AE4610">
        <v>4</v>
      </c>
      <c r="AF4610">
        <v>0</v>
      </c>
      <c r="AG4610">
        <v>0</v>
      </c>
      <c r="AH4610">
        <v>0</v>
      </c>
      <c r="AI4610">
        <v>0</v>
      </c>
      <c r="AJ4610">
        <v>2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</row>
    <row r="4611" spans="1:44" x14ac:dyDescent="0.25">
      <c r="A4611">
        <v>1569598</v>
      </c>
      <c r="B4611">
        <v>767814</v>
      </c>
      <c r="C4611">
        <v>22.262235550829001</v>
      </c>
      <c r="D4611">
        <v>40.719936003081401</v>
      </c>
      <c r="E4611" s="68" t="s">
        <v>873</v>
      </c>
      <c r="F4611" s="8">
        <f>INDEX(Δεδομένα!$P:$P,MATCH('2020'!E4611,Δεδομένα!$O:$O,0))</f>
        <v>61</v>
      </c>
      <c r="G4611" s="6" t="s">
        <v>874</v>
      </c>
      <c r="H4611" s="2" t="str">
        <f>INDEX(Δεδομένα!B$1:B$51,MATCH('2020'!G4611,Δεδομένα!A$1:A$51,0))</f>
        <v>ΚΕΝΤΡΙΚΗΣ ΜΑΚΕΔΟΝΙΑΣ</v>
      </c>
      <c r="I4611" s="8">
        <f>INDEX(Δεδομένα!E$1:E$13,MATCH('2020'!H4611,Δεδομένα!D$1:D$13,0))</f>
        <v>3</v>
      </c>
      <c r="J4611" s="1">
        <v>44024</v>
      </c>
      <c r="K4611" s="6" t="s">
        <v>579</v>
      </c>
      <c r="L4611" s="36" t="str">
        <f t="shared" ref="L4611:L4674" si="288">_xlfn.CONCAT(TEXT(J4611,"ηη/μμ/εεε")," ",TEXT(K4611,"ωω:λλ"))</f>
        <v>12/07/2020 19:19</v>
      </c>
      <c r="M4611" s="1">
        <v>44024</v>
      </c>
      <c r="N4611" s="6" t="s">
        <v>1942</v>
      </c>
      <c r="O4611" s="36" t="str">
        <f t="shared" ref="O4611:O4674" si="289">_xlfn.CONCAT(TEXT(M4611,"ηη/μμ/εεε")," ",TEXT(N4611,"ωω:λλ"))</f>
        <v>12/07/2020 20:08</v>
      </c>
      <c r="P4611" s="46">
        <f t="shared" ref="P4611:P4674" si="290">O4611-L4611</f>
        <v>3.4027777779556345E-2</v>
      </c>
      <c r="Q4611" s="48">
        <v>0</v>
      </c>
      <c r="R4611" s="47">
        <f t="shared" ref="R4611:R4674" si="291">P4611*(24*60)</f>
        <v>49.000000002561137</v>
      </c>
      <c r="S4611" s="6" t="s">
        <v>44</v>
      </c>
      <c r="T4611" s="6" t="s">
        <v>878</v>
      </c>
      <c r="U4611" s="6" t="s">
        <v>2526</v>
      </c>
      <c r="V4611" s="6" t="s">
        <v>2527</v>
      </c>
      <c r="W4611" s="7">
        <v>0</v>
      </c>
      <c r="X4611" s="7">
        <v>0</v>
      </c>
      <c r="Y4611" s="7">
        <v>0</v>
      </c>
      <c r="Z4611" s="7">
        <v>3</v>
      </c>
      <c r="AA4611" s="7">
        <v>0</v>
      </c>
      <c r="AB4611" s="7">
        <v>0</v>
      </c>
      <c r="AC4611" s="7">
        <v>0</v>
      </c>
      <c r="AD4611" s="7">
        <v>0</v>
      </c>
      <c r="AE4611">
        <v>2</v>
      </c>
      <c r="AF4611">
        <v>0</v>
      </c>
      <c r="AG4611">
        <v>0</v>
      </c>
      <c r="AH4611">
        <v>0</v>
      </c>
      <c r="AI4611">
        <v>0</v>
      </c>
      <c r="AJ4611">
        <v>1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</row>
    <row r="4612" spans="1:44" x14ac:dyDescent="0.25">
      <c r="A4612">
        <v>1577053</v>
      </c>
      <c r="B4612">
        <v>767635</v>
      </c>
      <c r="C4612">
        <v>25.383606198896601</v>
      </c>
      <c r="D4612">
        <v>41.123477472532599</v>
      </c>
      <c r="E4612" s="68" t="s">
        <v>946</v>
      </c>
      <c r="F4612" s="8">
        <f>INDEX(Δεδομένα!$P:$P,MATCH('2020'!E4612,Δεδομένα!$O:$O,0))</f>
        <v>19</v>
      </c>
      <c r="G4612" s="6" t="s">
        <v>64</v>
      </c>
      <c r="H4612" s="2" t="str">
        <f>INDEX(Δεδομένα!B$1:B$51,MATCH('2020'!G4612,Δεδομένα!A$1:A$51,0))</f>
        <v>ΑΝΑΤΟΛΙΚΗΣ ΜΑΚΕΔΟΝΙΑΣ ΚΑΙ ΘΡΑΚΗΣ</v>
      </c>
      <c r="I4612" s="8">
        <f>INDEX(Δεδομένα!E$1:E$13,MATCH('2020'!H4612,Δεδομένα!D$1:D$13,0))</f>
        <v>2</v>
      </c>
      <c r="J4612" s="1">
        <v>44024</v>
      </c>
      <c r="K4612" s="6" t="s">
        <v>5671</v>
      </c>
      <c r="L4612" s="36" t="str">
        <f t="shared" si="288"/>
        <v>12/07/2020 02:04</v>
      </c>
      <c r="M4612" s="1">
        <v>44024</v>
      </c>
      <c r="N4612" s="6" t="s">
        <v>731</v>
      </c>
      <c r="O4612" s="36" t="str">
        <f t="shared" si="289"/>
        <v>12/07/2020 02:30</v>
      </c>
      <c r="P4612" s="46">
        <f t="shared" si="290"/>
        <v>1.8055555556202307E-2</v>
      </c>
      <c r="Q4612" s="48">
        <v>0</v>
      </c>
      <c r="R4612" s="47">
        <f t="shared" si="291"/>
        <v>26.000000000931323</v>
      </c>
      <c r="S4612" s="6" t="s">
        <v>44</v>
      </c>
      <c r="T4612" s="6" t="s">
        <v>948</v>
      </c>
      <c r="U4612" s="6" t="s">
        <v>44</v>
      </c>
      <c r="V4612" s="6" t="s">
        <v>4270</v>
      </c>
      <c r="W4612" s="7">
        <v>0</v>
      </c>
      <c r="X4612" s="7">
        <v>0</v>
      </c>
      <c r="Y4612" s="7">
        <v>0</v>
      </c>
      <c r="Z4612" s="7">
        <v>0.03</v>
      </c>
      <c r="AA4612" s="7">
        <v>0</v>
      </c>
      <c r="AB4612" s="7">
        <v>0</v>
      </c>
      <c r="AC4612" s="7">
        <v>0</v>
      </c>
      <c r="AD4612" s="7">
        <v>0</v>
      </c>
      <c r="AE4612">
        <v>2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</row>
    <row r="4613" spans="1:44" x14ac:dyDescent="0.25">
      <c r="A4613">
        <v>1577058</v>
      </c>
      <c r="B4613">
        <v>767768</v>
      </c>
      <c r="C4613">
        <v>25.247614110768101</v>
      </c>
      <c r="D4613">
        <v>41.046840126058299</v>
      </c>
      <c r="E4613" s="68" t="s">
        <v>946</v>
      </c>
      <c r="F4613" s="8">
        <f>INDEX(Δεδομένα!$P:$P,MATCH('2020'!E4613,Δεδομένα!$O:$O,0))</f>
        <v>19</v>
      </c>
      <c r="G4613" s="6" t="s">
        <v>64</v>
      </c>
      <c r="H4613" s="2" t="str">
        <f>INDEX(Δεδομένα!B$1:B$51,MATCH('2020'!G4613,Δεδομένα!A$1:A$51,0))</f>
        <v>ΑΝΑΤΟΛΙΚΗΣ ΜΑΚΕΔΟΝΙΑΣ ΚΑΙ ΘΡΑΚΗΣ</v>
      </c>
      <c r="I4613" s="8">
        <f>INDEX(Δεδομένα!E$1:E$13,MATCH('2020'!H4613,Δεδομένα!D$1:D$13,0))</f>
        <v>2</v>
      </c>
      <c r="J4613" s="1">
        <v>44024</v>
      </c>
      <c r="K4613" s="6" t="s">
        <v>75</v>
      </c>
      <c r="L4613" s="36" t="str">
        <f t="shared" si="288"/>
        <v>12/07/2020 16:33</v>
      </c>
      <c r="M4613" s="1">
        <v>44024</v>
      </c>
      <c r="N4613" s="6" t="s">
        <v>1265</v>
      </c>
      <c r="O4613" s="36" t="str">
        <f t="shared" si="289"/>
        <v>12/07/2020 17:39</v>
      </c>
      <c r="P4613" s="46">
        <f t="shared" si="290"/>
        <v>4.5833333337213844E-2</v>
      </c>
      <c r="Q4613" s="48">
        <v>0</v>
      </c>
      <c r="R4613" s="47">
        <f t="shared" si="291"/>
        <v>66.000000005587935</v>
      </c>
      <c r="S4613" s="6" t="s">
        <v>44</v>
      </c>
      <c r="T4613" s="6" t="s">
        <v>948</v>
      </c>
      <c r="U4613" s="6" t="s">
        <v>5677</v>
      </c>
      <c r="V4613" s="6" t="s">
        <v>1570</v>
      </c>
      <c r="W4613" s="7">
        <v>0</v>
      </c>
      <c r="X4613" s="7">
        <v>0</v>
      </c>
      <c r="Y4613" s="7">
        <v>0</v>
      </c>
      <c r="Z4613" s="7">
        <v>3</v>
      </c>
      <c r="AA4613" s="7">
        <v>0</v>
      </c>
      <c r="AB4613" s="7">
        <v>0</v>
      </c>
      <c r="AC4613" s="7">
        <v>0</v>
      </c>
      <c r="AD4613" s="7">
        <v>0</v>
      </c>
      <c r="AE4613">
        <v>2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</row>
    <row r="4614" spans="1:44" x14ac:dyDescent="0.25">
      <c r="A4614">
        <v>1569811</v>
      </c>
      <c r="B4614">
        <v>767711</v>
      </c>
      <c r="C4614">
        <v>22.439940602116899</v>
      </c>
      <c r="D4614">
        <v>38.916855119298802</v>
      </c>
      <c r="E4614" s="68" t="s">
        <v>398</v>
      </c>
      <c r="F4614" s="8">
        <f>INDEX(Δεδομένα!$P:$P,MATCH('2020'!E4614,Δεδομένα!$O:$O,0))</f>
        <v>161</v>
      </c>
      <c r="G4614" s="6" t="s">
        <v>399</v>
      </c>
      <c r="H4614" s="2" t="str">
        <f>INDEX(Δεδομένα!B$1:B$51,MATCH('2020'!G4614,Δεδομένα!A$1:A$51,0))</f>
        <v>ΣΤΕΡΕΑΣ ΕΛΛΑΔΟΣ</v>
      </c>
      <c r="I4614" s="8">
        <f>INDEX(Δεδομένα!E$1:E$13,MATCH('2020'!H4614,Δεδομένα!D$1:D$13,0))</f>
        <v>9</v>
      </c>
      <c r="J4614" s="1">
        <v>44024</v>
      </c>
      <c r="K4614" s="6" t="s">
        <v>2795</v>
      </c>
      <c r="L4614" s="36" t="str">
        <f t="shared" si="288"/>
        <v>12/07/2020 12:42</v>
      </c>
      <c r="M4614" s="1">
        <v>44024</v>
      </c>
      <c r="N4614" s="6" t="s">
        <v>647</v>
      </c>
      <c r="O4614" s="36" t="str">
        <f t="shared" si="289"/>
        <v>12/07/2020 15:29</v>
      </c>
      <c r="P4614" s="46">
        <f t="shared" si="290"/>
        <v>0.11597222222189885</v>
      </c>
      <c r="Q4614" s="48">
        <v>0</v>
      </c>
      <c r="R4614" s="47">
        <f t="shared" si="291"/>
        <v>166.99999999953434</v>
      </c>
      <c r="S4614" s="6" t="s">
        <v>44</v>
      </c>
      <c r="T4614" s="6" t="s">
        <v>408</v>
      </c>
      <c r="U4614" s="6" t="s">
        <v>2791</v>
      </c>
      <c r="V4614" s="6" t="s">
        <v>5673</v>
      </c>
      <c r="W4614" s="7">
        <v>0.2</v>
      </c>
      <c r="X4614" s="7">
        <v>0</v>
      </c>
      <c r="Y4614" s="7">
        <v>0</v>
      </c>
      <c r="Z4614" s="7">
        <v>0</v>
      </c>
      <c r="AA4614" s="7">
        <v>0</v>
      </c>
      <c r="AB4614" s="7">
        <v>0.2</v>
      </c>
      <c r="AC4614" s="7">
        <v>0</v>
      </c>
      <c r="AD4614" s="7">
        <v>0</v>
      </c>
      <c r="AE4614">
        <v>8</v>
      </c>
      <c r="AF4614">
        <v>0</v>
      </c>
      <c r="AG4614">
        <v>0</v>
      </c>
      <c r="AH4614">
        <v>0</v>
      </c>
      <c r="AI4614">
        <v>0</v>
      </c>
      <c r="AJ4614">
        <v>4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</row>
    <row r="4615" spans="1:44" x14ac:dyDescent="0.25">
      <c r="A4615">
        <v>1569823</v>
      </c>
      <c r="B4615">
        <v>767776</v>
      </c>
      <c r="C4615">
        <v>22.469661876447901</v>
      </c>
      <c r="D4615">
        <v>38.856048227795</v>
      </c>
      <c r="E4615" s="68" t="s">
        <v>398</v>
      </c>
      <c r="F4615" s="8">
        <f>INDEX(Δεδομένα!$P:$P,MATCH('2020'!E4615,Δεδομένα!$O:$O,0))</f>
        <v>161</v>
      </c>
      <c r="G4615" s="6" t="s">
        <v>399</v>
      </c>
      <c r="H4615" s="2" t="str">
        <f>INDEX(Δεδομένα!B$1:B$51,MATCH('2020'!G4615,Δεδομένα!A$1:A$51,0))</f>
        <v>ΣΤΕΡΕΑΣ ΕΛΛΑΔΟΣ</v>
      </c>
      <c r="I4615" s="8">
        <f>INDEX(Δεδομένα!E$1:E$13,MATCH('2020'!H4615,Δεδομένα!D$1:D$13,0))</f>
        <v>9</v>
      </c>
      <c r="J4615" s="1">
        <v>44024</v>
      </c>
      <c r="K4615" s="6" t="s">
        <v>750</v>
      </c>
      <c r="L4615" s="36" t="str">
        <f t="shared" si="288"/>
        <v>12/07/2020 16:45</v>
      </c>
      <c r="M4615" s="1">
        <v>44024</v>
      </c>
      <c r="N4615" s="6" t="s">
        <v>1825</v>
      </c>
      <c r="O4615" s="36" t="str">
        <f t="shared" si="289"/>
        <v>12/07/2020 18:41</v>
      </c>
      <c r="P4615" s="46">
        <f t="shared" si="290"/>
        <v>8.0555555556202307E-2</v>
      </c>
      <c r="Q4615" s="48">
        <v>0</v>
      </c>
      <c r="R4615" s="47">
        <f t="shared" si="291"/>
        <v>116.00000000093132</v>
      </c>
      <c r="S4615" s="6" t="s">
        <v>44</v>
      </c>
      <c r="T4615" s="6" t="s">
        <v>408</v>
      </c>
      <c r="U4615" s="6" t="s">
        <v>4483</v>
      </c>
      <c r="V4615" s="6" t="s">
        <v>5380</v>
      </c>
      <c r="W4615" s="7">
        <v>0</v>
      </c>
      <c r="X4615" s="7">
        <v>0</v>
      </c>
      <c r="Y4615" s="7">
        <v>0</v>
      </c>
      <c r="Z4615" s="7">
        <v>25</v>
      </c>
      <c r="AA4615" s="7">
        <v>5</v>
      </c>
      <c r="AB4615" s="7">
        <v>5</v>
      </c>
      <c r="AC4615" s="7">
        <v>0</v>
      </c>
      <c r="AD4615" s="7">
        <v>0</v>
      </c>
      <c r="AE4615">
        <v>8</v>
      </c>
      <c r="AF4615">
        <v>0</v>
      </c>
      <c r="AG4615">
        <v>0</v>
      </c>
      <c r="AH4615">
        <v>0</v>
      </c>
      <c r="AI4615">
        <v>0</v>
      </c>
      <c r="AJ4615">
        <v>5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</row>
    <row r="4616" spans="1:44" x14ac:dyDescent="0.25">
      <c r="A4616">
        <v>1570834</v>
      </c>
      <c r="B4616">
        <v>768047</v>
      </c>
      <c r="C4616">
        <v>21.261244947178401</v>
      </c>
      <c r="D4616">
        <v>38.639815876856296</v>
      </c>
      <c r="E4616" s="68" t="s">
        <v>1431</v>
      </c>
      <c r="F4616" s="8">
        <f>INDEX(Δεδομένα!$P:$P,MATCH('2020'!E4616,Δεδομένα!$O:$O,0))</f>
        <v>128</v>
      </c>
      <c r="G4616" s="6" t="s">
        <v>335</v>
      </c>
      <c r="H4616" s="2" t="str">
        <f>INDEX(Δεδομένα!B$1:B$51,MATCH('2020'!G4616,Δεδομένα!A$1:A$51,0))</f>
        <v>ΔΥΤΙΚΗΣ ΕΛΛΑΔΟΣ</v>
      </c>
      <c r="I4616" s="8">
        <f>INDEX(Δεδομένα!E$1:E$13,MATCH('2020'!H4616,Δεδομένα!D$1:D$13,0))</f>
        <v>7</v>
      </c>
      <c r="J4616" s="1">
        <v>44025</v>
      </c>
      <c r="K4616" s="6" t="s">
        <v>362</v>
      </c>
      <c r="L4616" s="36" t="str">
        <f t="shared" si="288"/>
        <v>13/07/2020 14:00</v>
      </c>
      <c r="M4616" s="1">
        <v>44025</v>
      </c>
      <c r="N4616" s="6" t="s">
        <v>412</v>
      </c>
      <c r="O4616" s="36" t="str">
        <f t="shared" si="289"/>
        <v>13/07/2020 14:56</v>
      </c>
      <c r="P4616" s="46">
        <f t="shared" si="290"/>
        <v>3.8888888884685002E-2</v>
      </c>
      <c r="Q4616" s="48">
        <v>0</v>
      </c>
      <c r="R4616" s="47">
        <f t="shared" si="291"/>
        <v>55.999999993946403</v>
      </c>
      <c r="S4616" s="6" t="s">
        <v>44</v>
      </c>
      <c r="T4616" s="6" t="s">
        <v>1017</v>
      </c>
      <c r="U4616" s="6" t="s">
        <v>1018</v>
      </c>
      <c r="V4616" s="6" t="s">
        <v>1490</v>
      </c>
      <c r="W4616" s="7">
        <v>0</v>
      </c>
      <c r="X4616" s="7">
        <v>0</v>
      </c>
      <c r="Y4616" s="7">
        <v>0</v>
      </c>
      <c r="Z4616" s="7">
        <v>0</v>
      </c>
      <c r="AA4616" s="7">
        <v>1</v>
      </c>
      <c r="AB4616" s="7">
        <v>0</v>
      </c>
      <c r="AC4616" s="7">
        <v>0</v>
      </c>
      <c r="AD4616" s="7">
        <v>0</v>
      </c>
      <c r="AE4616">
        <v>2</v>
      </c>
      <c r="AF4616">
        <v>0</v>
      </c>
      <c r="AG4616">
        <v>0</v>
      </c>
      <c r="AH4616">
        <v>0</v>
      </c>
      <c r="AI4616">
        <v>0</v>
      </c>
      <c r="AJ4616">
        <v>1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</row>
    <row r="4617" spans="1:44" x14ac:dyDescent="0.25">
      <c r="A4617">
        <v>1570850</v>
      </c>
      <c r="B4617">
        <v>768104</v>
      </c>
      <c r="C4617">
        <v>21.2633301424578</v>
      </c>
      <c r="D4617">
        <v>38.639097323250503</v>
      </c>
      <c r="E4617" s="68" t="s">
        <v>1431</v>
      </c>
      <c r="F4617" s="8">
        <f>INDEX(Δεδομένα!$P:$P,MATCH('2020'!E4617,Δεδομένα!$O:$O,0))</f>
        <v>128</v>
      </c>
      <c r="G4617" s="6" t="s">
        <v>335</v>
      </c>
      <c r="H4617" s="2" t="str">
        <f>INDEX(Δεδομένα!B$1:B$51,MATCH('2020'!G4617,Δεδομένα!A$1:A$51,0))</f>
        <v>ΔΥΤΙΚΗΣ ΕΛΛΑΔΟΣ</v>
      </c>
      <c r="I4617" s="8">
        <f>INDEX(Δεδομένα!E$1:E$13,MATCH('2020'!H4617,Δεδομένα!D$1:D$13,0))</f>
        <v>7</v>
      </c>
      <c r="J4617" s="1">
        <v>44025</v>
      </c>
      <c r="K4617" s="6" t="s">
        <v>1117</v>
      </c>
      <c r="L4617" s="36" t="str">
        <f t="shared" si="288"/>
        <v>13/07/2020 18:36</v>
      </c>
      <c r="M4617" s="1">
        <v>44025</v>
      </c>
      <c r="N4617" s="6" t="s">
        <v>189</v>
      </c>
      <c r="O4617" s="36" t="str">
        <f t="shared" si="289"/>
        <v>13/07/2020 21:38</v>
      </c>
      <c r="P4617" s="46">
        <f t="shared" si="290"/>
        <v>0.12638888888614019</v>
      </c>
      <c r="Q4617" s="48">
        <v>0</v>
      </c>
      <c r="R4617" s="47">
        <f t="shared" si="291"/>
        <v>181.99999999604188</v>
      </c>
      <c r="S4617" s="6" t="s">
        <v>44</v>
      </c>
      <c r="T4617" s="6" t="s">
        <v>1017</v>
      </c>
      <c r="U4617" s="6" t="s">
        <v>2428</v>
      </c>
      <c r="V4617" s="6" t="s">
        <v>5698</v>
      </c>
      <c r="W4617" s="7">
        <v>0</v>
      </c>
      <c r="X4617" s="7">
        <v>0</v>
      </c>
      <c r="Y4617" s="7">
        <v>0</v>
      </c>
      <c r="Z4617" s="7">
        <v>0</v>
      </c>
      <c r="AA4617" s="7">
        <v>1.5</v>
      </c>
      <c r="AB4617" s="7">
        <v>0.5</v>
      </c>
      <c r="AC4617" s="7">
        <v>0</v>
      </c>
      <c r="AD4617" s="7">
        <v>0</v>
      </c>
      <c r="AE4617">
        <v>4</v>
      </c>
      <c r="AF4617">
        <v>0</v>
      </c>
      <c r="AG4617">
        <v>0</v>
      </c>
      <c r="AH4617">
        <v>0</v>
      </c>
      <c r="AI4617">
        <v>0</v>
      </c>
      <c r="AJ4617">
        <v>2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</row>
    <row r="4618" spans="1:44" x14ac:dyDescent="0.25">
      <c r="A4618">
        <v>1570394</v>
      </c>
      <c r="B4618">
        <v>767985</v>
      </c>
      <c r="C4618">
        <v>22.458056814466602</v>
      </c>
      <c r="D4618">
        <v>37.371593269630303</v>
      </c>
      <c r="E4618" s="68" t="s">
        <v>1893</v>
      </c>
      <c r="F4618" s="8">
        <f>INDEX(Δεδομένα!$P:$P,MATCH('2020'!E4618,Δεδομένα!$O:$O,0))</f>
        <v>137</v>
      </c>
      <c r="G4618" s="6" t="s">
        <v>932</v>
      </c>
      <c r="H4618" s="2" t="str">
        <f>INDEX(Δεδομένα!B$1:B$51,MATCH('2020'!G4618,Δεδομένα!A$1:A$51,0))</f>
        <v>ΠΕΛΛΟΠΟΝΗΣΟΥ</v>
      </c>
      <c r="I4618" s="8">
        <f>INDEX(Δεδομένα!E$1:E$13,MATCH('2020'!H4618,Δεδομένα!D$1:D$13,0))</f>
        <v>8</v>
      </c>
      <c r="J4618" s="1">
        <v>44025</v>
      </c>
      <c r="K4618" s="6" t="s">
        <v>58</v>
      </c>
      <c r="L4618" s="36" t="str">
        <f t="shared" si="288"/>
        <v>13/07/2020 10:11</v>
      </c>
      <c r="M4618" s="1">
        <v>44025</v>
      </c>
      <c r="N4618" s="6" t="s">
        <v>117</v>
      </c>
      <c r="O4618" s="36" t="str">
        <f t="shared" si="289"/>
        <v>13/07/2020 20:00</v>
      </c>
      <c r="P4618" s="46">
        <f t="shared" si="290"/>
        <v>0.40902777777955635</v>
      </c>
      <c r="Q4618" s="48">
        <v>0</v>
      </c>
      <c r="R4618" s="47">
        <f t="shared" si="291"/>
        <v>589.00000000256114</v>
      </c>
      <c r="S4618" s="6" t="s">
        <v>44</v>
      </c>
      <c r="T4618" s="6" t="s">
        <v>1894</v>
      </c>
      <c r="U4618" s="6" t="s">
        <v>44</v>
      </c>
      <c r="V4618" s="6" t="s">
        <v>5687</v>
      </c>
      <c r="W4618" s="7">
        <v>0</v>
      </c>
      <c r="X4618" s="7">
        <v>0.08</v>
      </c>
      <c r="Y4618" s="7">
        <v>0</v>
      </c>
      <c r="Z4618" s="7">
        <v>0</v>
      </c>
      <c r="AA4618" s="7">
        <v>0</v>
      </c>
      <c r="AB4618" s="7">
        <v>0</v>
      </c>
      <c r="AC4618" s="7">
        <v>0</v>
      </c>
      <c r="AD4618" s="7">
        <v>0</v>
      </c>
      <c r="AE4618">
        <v>22</v>
      </c>
      <c r="AF4618">
        <v>6</v>
      </c>
      <c r="AG4618">
        <v>0</v>
      </c>
      <c r="AH4618">
        <v>0</v>
      </c>
      <c r="AI4618">
        <v>0</v>
      </c>
      <c r="AJ4618">
        <v>9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</row>
    <row r="4619" spans="1:44" x14ac:dyDescent="0.25">
      <c r="A4619">
        <v>1572307</v>
      </c>
      <c r="B4619">
        <v>768068</v>
      </c>
      <c r="C4619">
        <v>24.186073312044801</v>
      </c>
      <c r="D4619">
        <v>41.083979504415801</v>
      </c>
      <c r="E4619" s="68" t="s">
        <v>109</v>
      </c>
      <c r="F4619" s="8">
        <f>INDEX(Δεδομένα!$P:$P,MATCH('2020'!E4619,Δεδομένα!$O:$O,0))</f>
        <v>27</v>
      </c>
      <c r="G4619" s="6" t="s">
        <v>110</v>
      </c>
      <c r="H4619" s="2" t="str">
        <f>INDEX(Δεδομένα!B$1:B$51,MATCH('2020'!G4619,Δεδομένα!A$1:A$51,0))</f>
        <v>ΑΝΑΤΟΛΙΚΗΣ ΜΑΚΕΔΟΝΙΑΣ ΚΑΙ ΘΡΑΚΗΣ</v>
      </c>
      <c r="I4619" s="8">
        <f>INDEX(Δεδομένα!E$1:E$13,MATCH('2020'!H4619,Δεδομένα!D$1:D$13,0))</f>
        <v>2</v>
      </c>
      <c r="J4619" s="1">
        <v>44025</v>
      </c>
      <c r="K4619" s="6" t="s">
        <v>66</v>
      </c>
      <c r="L4619" s="36" t="str">
        <f t="shared" si="288"/>
        <v>13/07/2020 15:15</v>
      </c>
      <c r="M4619" s="1">
        <v>44025</v>
      </c>
      <c r="N4619" s="6" t="s">
        <v>66</v>
      </c>
      <c r="O4619" s="36" t="str">
        <f t="shared" si="289"/>
        <v>13/07/2020 15:15</v>
      </c>
      <c r="P4619" s="46">
        <f t="shared" si="290"/>
        <v>0</v>
      </c>
      <c r="Q4619" s="48">
        <v>0</v>
      </c>
      <c r="R4619" s="47">
        <f t="shared" si="291"/>
        <v>0</v>
      </c>
      <c r="S4619" s="6" t="s">
        <v>44</v>
      </c>
      <c r="T4619" s="6" t="s">
        <v>2284</v>
      </c>
      <c r="U4619" s="6" t="s">
        <v>5695</v>
      </c>
      <c r="V4619" s="6" t="s">
        <v>5695</v>
      </c>
      <c r="W4619" s="7">
        <v>0</v>
      </c>
      <c r="X4619" s="7">
        <v>0</v>
      </c>
      <c r="Y4619" s="7">
        <v>0</v>
      </c>
      <c r="Z4619" s="7">
        <v>0</v>
      </c>
      <c r="AA4619" s="7">
        <v>0</v>
      </c>
      <c r="AB4619" s="7">
        <v>0</v>
      </c>
      <c r="AC4619" s="7">
        <v>4</v>
      </c>
      <c r="AD4619" s="7">
        <v>0</v>
      </c>
      <c r="AE4619">
        <v>2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</row>
    <row r="4620" spans="1:44" x14ac:dyDescent="0.25">
      <c r="A4620">
        <v>1616391</v>
      </c>
      <c r="B4620">
        <v>767903</v>
      </c>
      <c r="C4620">
        <v>26.875352838024501</v>
      </c>
      <c r="D4620">
        <v>37.121544454045498</v>
      </c>
      <c r="E4620" s="68" t="s">
        <v>1006</v>
      </c>
      <c r="F4620" s="8">
        <f>INDEX(Δεδομένα!$P:$P,MATCH('2020'!E4620,Δεδομένα!$O:$O,0))</f>
        <v>241</v>
      </c>
      <c r="G4620" s="6" t="s">
        <v>1007</v>
      </c>
      <c r="H4620" s="2" t="str">
        <f>INDEX(Δεδομένα!B$1:B$51,MATCH('2020'!G4620,Δεδομένα!A$1:A$51,0))</f>
        <v>ΝΟΤΙΟΥ ΑΙΓΑΙΟΥ</v>
      </c>
      <c r="I4620" s="8">
        <f>INDEX(Δεδομένα!E$1:E$13,MATCH('2020'!H4620,Δεδομένα!D$1:D$13,0))</f>
        <v>10</v>
      </c>
      <c r="J4620" s="1">
        <v>44025</v>
      </c>
      <c r="K4620" s="6" t="s">
        <v>3626</v>
      </c>
      <c r="L4620" s="36" t="str">
        <f t="shared" si="288"/>
        <v>13/07/2020 00:01</v>
      </c>
      <c r="M4620" s="1">
        <v>44030</v>
      </c>
      <c r="N4620" s="6" t="s">
        <v>2607</v>
      </c>
      <c r="O4620" s="36" t="str">
        <f t="shared" si="289"/>
        <v>18/07/2020 09:50</v>
      </c>
      <c r="P4620" s="49">
        <f t="shared" si="290"/>
        <v>5.4090277777722804</v>
      </c>
      <c r="Q4620" s="50">
        <f>5*24</f>
        <v>120</v>
      </c>
      <c r="R4620" s="47">
        <f t="shared" si="291"/>
        <v>7788.9999999920838</v>
      </c>
      <c r="S4620" s="6" t="s">
        <v>44</v>
      </c>
      <c r="T4620" s="6" t="s">
        <v>5578</v>
      </c>
      <c r="U4620" s="6" t="s">
        <v>73</v>
      </c>
      <c r="V4620" s="6" t="s">
        <v>5681</v>
      </c>
      <c r="W4620" s="7">
        <v>0</v>
      </c>
      <c r="X4620" s="7">
        <v>0</v>
      </c>
      <c r="Y4620" s="7">
        <v>0</v>
      </c>
      <c r="Z4620" s="7">
        <v>0</v>
      </c>
      <c r="AA4620" s="7">
        <v>0</v>
      </c>
      <c r="AB4620" s="7">
        <v>0</v>
      </c>
      <c r="AC4620" s="7">
        <v>0</v>
      </c>
      <c r="AD4620" s="7">
        <v>10</v>
      </c>
      <c r="AE4620">
        <v>3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1</v>
      </c>
      <c r="AL4620">
        <v>0</v>
      </c>
      <c r="AM4620">
        <v>1</v>
      </c>
      <c r="AN4620">
        <v>0</v>
      </c>
      <c r="AO4620">
        <v>0</v>
      </c>
      <c r="AP4620">
        <v>0</v>
      </c>
      <c r="AQ4620">
        <v>0</v>
      </c>
      <c r="AR4620">
        <v>0</v>
      </c>
    </row>
    <row r="4621" spans="1:44" x14ac:dyDescent="0.25">
      <c r="A4621">
        <v>1616416</v>
      </c>
      <c r="B4621">
        <v>767962</v>
      </c>
      <c r="C4621">
        <v>27.113674926127398</v>
      </c>
      <c r="D4621">
        <v>36.813433855600799</v>
      </c>
      <c r="E4621" s="68" t="s">
        <v>1006</v>
      </c>
      <c r="F4621" s="8">
        <f>INDEX(Δεδομένα!$P:$P,MATCH('2020'!E4621,Δεδομένα!$O:$O,0))</f>
        <v>241</v>
      </c>
      <c r="G4621" s="6" t="s">
        <v>1007</v>
      </c>
      <c r="H4621" s="2" t="str">
        <f>INDEX(Δεδομένα!B$1:B$51,MATCH('2020'!G4621,Δεδομένα!A$1:A$51,0))</f>
        <v>ΝΟΤΙΟΥ ΑΙΓΑΙΟΥ</v>
      </c>
      <c r="I4621" s="8">
        <f>INDEX(Δεδομένα!E$1:E$13,MATCH('2020'!H4621,Δεδομένα!D$1:D$13,0))</f>
        <v>10</v>
      </c>
      <c r="J4621" s="1">
        <v>44025</v>
      </c>
      <c r="K4621" s="6" t="s">
        <v>4557</v>
      </c>
      <c r="L4621" s="36" t="str">
        <f t="shared" si="288"/>
        <v>13/07/2020 08:56</v>
      </c>
      <c r="M4621" s="1">
        <v>44026</v>
      </c>
      <c r="N4621" s="6" t="s">
        <v>700</v>
      </c>
      <c r="O4621" s="36" t="str">
        <f t="shared" si="289"/>
        <v>14/07/2020 19:45</v>
      </c>
      <c r="P4621" s="49">
        <f t="shared" si="290"/>
        <v>1.4506944444437977</v>
      </c>
      <c r="Q4621" s="50">
        <f>1*24</f>
        <v>24</v>
      </c>
      <c r="R4621" s="47">
        <f t="shared" si="291"/>
        <v>2088.9999999990687</v>
      </c>
      <c r="S4621" s="6" t="s">
        <v>44</v>
      </c>
      <c r="T4621" s="6" t="s">
        <v>1009</v>
      </c>
      <c r="U4621" s="6" t="s">
        <v>5537</v>
      </c>
      <c r="V4621" s="6" t="s">
        <v>5683</v>
      </c>
      <c r="W4621" s="7">
        <v>0</v>
      </c>
      <c r="X4621" s="7">
        <v>0</v>
      </c>
      <c r="Y4621" s="7">
        <v>0</v>
      </c>
      <c r="Z4621" s="7">
        <v>30</v>
      </c>
      <c r="AA4621" s="7">
        <v>0</v>
      </c>
      <c r="AB4621" s="7">
        <v>0</v>
      </c>
      <c r="AC4621" s="7">
        <v>0</v>
      </c>
      <c r="AD4621" s="7">
        <v>0</v>
      </c>
      <c r="AE4621">
        <v>14</v>
      </c>
      <c r="AF4621">
        <v>5</v>
      </c>
      <c r="AG4621">
        <v>0</v>
      </c>
      <c r="AH4621">
        <v>0</v>
      </c>
      <c r="AI4621">
        <v>0</v>
      </c>
      <c r="AJ4621">
        <v>5</v>
      </c>
      <c r="AK4621">
        <v>0</v>
      </c>
      <c r="AL4621">
        <v>3</v>
      </c>
      <c r="AM4621">
        <v>4</v>
      </c>
      <c r="AN4621">
        <v>0</v>
      </c>
      <c r="AO4621">
        <v>0</v>
      </c>
      <c r="AP4621">
        <v>0</v>
      </c>
      <c r="AQ4621">
        <v>0</v>
      </c>
      <c r="AR4621">
        <v>0</v>
      </c>
    </row>
    <row r="4622" spans="1:44" x14ac:dyDescent="0.25">
      <c r="A4622">
        <v>1570051</v>
      </c>
      <c r="B4622">
        <v>768045</v>
      </c>
      <c r="C4622">
        <v>25.851080291860502</v>
      </c>
      <c r="D4622">
        <v>40.944535978451398</v>
      </c>
      <c r="E4622" s="68" t="s">
        <v>147</v>
      </c>
      <c r="F4622" s="8">
        <f>INDEX(Δεδομένα!$P:$P,MATCH('2020'!E4622,Δεδομένα!$O:$O,0))</f>
        <v>33</v>
      </c>
      <c r="G4622" s="6" t="s">
        <v>148</v>
      </c>
      <c r="H4622" s="2" t="str">
        <f>INDEX(Δεδομένα!B$1:B$51,MATCH('2020'!G4622,Δεδομένα!A$1:A$51,0))</f>
        <v>ΑΝΑΤΟΛΙΚΗΣ ΜΑΚΕΔΟΝΙΑΣ ΚΑΙ ΘΡΑΚΗΣ</v>
      </c>
      <c r="I4622" s="8">
        <f>INDEX(Δεδομένα!E$1:E$13,MATCH('2020'!H4622,Δεδομένα!D$1:D$13,0))</f>
        <v>2</v>
      </c>
      <c r="J4622" s="1">
        <v>44025</v>
      </c>
      <c r="K4622" s="6" t="s">
        <v>341</v>
      </c>
      <c r="L4622" s="36" t="str">
        <f t="shared" si="288"/>
        <v>13/07/2020 13:55</v>
      </c>
      <c r="M4622" s="1">
        <v>44025</v>
      </c>
      <c r="N4622" s="6" t="s">
        <v>1878</v>
      </c>
      <c r="O4622" s="36" t="str">
        <f t="shared" si="289"/>
        <v>13/07/2020 19:35</v>
      </c>
      <c r="P4622" s="46">
        <f t="shared" si="290"/>
        <v>0.23611111110949423</v>
      </c>
      <c r="Q4622" s="48">
        <v>0</v>
      </c>
      <c r="R4622" s="47">
        <f t="shared" si="291"/>
        <v>339.99999999767169</v>
      </c>
      <c r="S4622" s="6" t="s">
        <v>44</v>
      </c>
      <c r="T4622" s="6" t="s">
        <v>150</v>
      </c>
      <c r="U4622" s="6" t="s">
        <v>44</v>
      </c>
      <c r="V4622" s="6" t="s">
        <v>155</v>
      </c>
      <c r="W4622" s="7">
        <v>4</v>
      </c>
      <c r="X4622" s="7">
        <v>0</v>
      </c>
      <c r="Y4622" s="7">
        <v>0</v>
      </c>
      <c r="Z4622" s="7">
        <v>0</v>
      </c>
      <c r="AA4622" s="7">
        <v>0</v>
      </c>
      <c r="AB4622" s="7">
        <v>0</v>
      </c>
      <c r="AC4622" s="7">
        <v>0</v>
      </c>
      <c r="AD4622" s="7">
        <v>0</v>
      </c>
      <c r="AE4622">
        <v>23</v>
      </c>
      <c r="AF4622">
        <v>10</v>
      </c>
      <c r="AG4622">
        <v>0</v>
      </c>
      <c r="AH4622">
        <v>0</v>
      </c>
      <c r="AI4622">
        <v>0</v>
      </c>
      <c r="AJ4622">
        <v>8</v>
      </c>
      <c r="AK4622">
        <v>3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</row>
    <row r="4623" spans="1:44" x14ac:dyDescent="0.25">
      <c r="A4623">
        <v>1570056</v>
      </c>
      <c r="B4623">
        <v>768131</v>
      </c>
      <c r="C4623">
        <v>26.280558671640399</v>
      </c>
      <c r="D4623">
        <v>41.0095282700048</v>
      </c>
      <c r="E4623" s="68" t="s">
        <v>147</v>
      </c>
      <c r="F4623" s="8">
        <f>INDEX(Δεδομένα!$P:$P,MATCH('2020'!E4623,Δεδομένα!$O:$O,0))</f>
        <v>33</v>
      </c>
      <c r="G4623" s="6" t="s">
        <v>148</v>
      </c>
      <c r="H4623" s="2" t="str">
        <f>INDEX(Δεδομένα!B$1:B$51,MATCH('2020'!G4623,Δεδομένα!A$1:A$51,0))</f>
        <v>ΑΝΑΤΟΛΙΚΗΣ ΜΑΚΕΔΟΝΙΑΣ ΚΑΙ ΘΡΑΚΗΣ</v>
      </c>
      <c r="I4623" s="8">
        <f>INDEX(Δεδομένα!E$1:E$13,MATCH('2020'!H4623,Δεδομένα!D$1:D$13,0))</f>
        <v>2</v>
      </c>
      <c r="J4623" s="1">
        <v>44025</v>
      </c>
      <c r="K4623" s="6" t="s">
        <v>700</v>
      </c>
      <c r="L4623" s="36" t="str">
        <f t="shared" si="288"/>
        <v>13/07/2020 19:45</v>
      </c>
      <c r="M4623" s="1">
        <v>44025</v>
      </c>
      <c r="N4623" s="6" t="s">
        <v>752</v>
      </c>
      <c r="O4623" s="36" t="str">
        <f t="shared" si="289"/>
        <v>13/07/2020 21:10</v>
      </c>
      <c r="P4623" s="46">
        <f t="shared" si="290"/>
        <v>5.9027777781011537E-2</v>
      </c>
      <c r="Q4623" s="48">
        <v>0</v>
      </c>
      <c r="R4623" s="47">
        <f t="shared" si="291"/>
        <v>85.000000004656613</v>
      </c>
      <c r="S4623" s="6" t="s">
        <v>44</v>
      </c>
      <c r="T4623" s="6" t="s">
        <v>162</v>
      </c>
      <c r="U4623" s="6" t="s">
        <v>44</v>
      </c>
      <c r="V4623" s="6" t="s">
        <v>5701</v>
      </c>
      <c r="W4623" s="7">
        <v>0</v>
      </c>
      <c r="X4623" s="7">
        <v>0</v>
      </c>
      <c r="Y4623" s="7">
        <v>0</v>
      </c>
      <c r="Z4623" s="7">
        <v>0</v>
      </c>
      <c r="AA4623" s="7">
        <v>0</v>
      </c>
      <c r="AB4623" s="7">
        <v>1</v>
      </c>
      <c r="AC4623" s="7">
        <v>0</v>
      </c>
      <c r="AD4623" s="7">
        <v>0</v>
      </c>
      <c r="AE4623">
        <v>4</v>
      </c>
      <c r="AF4623">
        <v>0</v>
      </c>
      <c r="AG4623">
        <v>0</v>
      </c>
      <c r="AH4623">
        <v>0</v>
      </c>
      <c r="AI4623">
        <v>0</v>
      </c>
      <c r="AJ4623">
        <v>4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</row>
    <row r="4624" spans="1:44" x14ac:dyDescent="0.25">
      <c r="A4624">
        <v>1572070</v>
      </c>
      <c r="B4624">
        <v>767988</v>
      </c>
      <c r="C4624">
        <v>21.260395614704901</v>
      </c>
      <c r="D4624">
        <v>37.867206003558302</v>
      </c>
      <c r="E4624" s="68" t="s">
        <v>925</v>
      </c>
      <c r="F4624" s="8">
        <f>INDEX(Δεδομένα!$P:$P,MATCH('2020'!E4624,Δεδομένα!$O:$O,0))</f>
        <v>135</v>
      </c>
      <c r="G4624" s="6" t="s">
        <v>357</v>
      </c>
      <c r="H4624" s="2" t="str">
        <f>INDEX(Δεδομένα!B$1:B$51,MATCH('2020'!G4624,Δεδομένα!A$1:A$51,0))</f>
        <v>ΔΥΤΙΚΗΣ ΕΛΛΑΔΟΣ</v>
      </c>
      <c r="I4624" s="8">
        <f>INDEX(Δεδομένα!E$1:E$13,MATCH('2020'!H4624,Δεδομένα!D$1:D$13,0))</f>
        <v>7</v>
      </c>
      <c r="J4624" s="1">
        <v>44025</v>
      </c>
      <c r="K4624" s="6" t="s">
        <v>2838</v>
      </c>
      <c r="L4624" s="36" t="str">
        <f t="shared" si="288"/>
        <v>13/07/2020 12:21</v>
      </c>
      <c r="M4624" s="1">
        <v>44025</v>
      </c>
      <c r="N4624" s="6" t="s">
        <v>321</v>
      </c>
      <c r="O4624" s="36" t="str">
        <f t="shared" si="289"/>
        <v>13/07/2020 13:04</v>
      </c>
      <c r="P4624" s="46">
        <f t="shared" si="290"/>
        <v>2.9861111113859806E-2</v>
      </c>
      <c r="Q4624" s="48">
        <v>0</v>
      </c>
      <c r="R4624" s="47">
        <f t="shared" si="291"/>
        <v>43.000000003958121</v>
      </c>
      <c r="S4624" s="6" t="s">
        <v>44</v>
      </c>
      <c r="T4624" s="6" t="s">
        <v>929</v>
      </c>
      <c r="U4624" s="6" t="s">
        <v>44</v>
      </c>
      <c r="V4624" s="6" t="s">
        <v>2710</v>
      </c>
      <c r="W4624" s="7">
        <v>0</v>
      </c>
      <c r="X4624" s="7">
        <v>0</v>
      </c>
      <c r="Y4624" s="7">
        <v>0</v>
      </c>
      <c r="Z4624" s="7">
        <v>0</v>
      </c>
      <c r="AA4624" s="7">
        <v>0.1</v>
      </c>
      <c r="AB4624" s="7">
        <v>0</v>
      </c>
      <c r="AC4624" s="7">
        <v>0</v>
      </c>
      <c r="AD4624" s="7">
        <v>0</v>
      </c>
      <c r="AE4624">
        <v>2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</row>
    <row r="4625" spans="1:44" x14ac:dyDescent="0.25">
      <c r="A4625">
        <v>1570090</v>
      </c>
      <c r="B4625">
        <v>768019</v>
      </c>
      <c r="C4625">
        <v>21.442829957906799</v>
      </c>
      <c r="D4625">
        <v>37.956483668613501</v>
      </c>
      <c r="E4625" s="68" t="s">
        <v>900</v>
      </c>
      <c r="F4625" s="8">
        <f>INDEX(Δεδομένα!$P:$P,MATCH('2020'!E4625,Δεδομένα!$O:$O,0))</f>
        <v>136</v>
      </c>
      <c r="G4625" s="6" t="s">
        <v>357</v>
      </c>
      <c r="H4625" s="2" t="str">
        <f>INDEX(Δεδομένα!B$1:B$51,MATCH('2020'!G4625,Δεδομένα!A$1:A$51,0))</f>
        <v>ΔΥΤΙΚΗΣ ΕΛΛΑΔΟΣ</v>
      </c>
      <c r="I4625" s="8">
        <f>INDEX(Δεδομένα!E$1:E$13,MATCH('2020'!H4625,Δεδομένα!D$1:D$13,0))</f>
        <v>7</v>
      </c>
      <c r="J4625" s="1">
        <v>44025</v>
      </c>
      <c r="K4625" s="6" t="s">
        <v>517</v>
      </c>
      <c r="L4625" s="36" t="str">
        <f t="shared" si="288"/>
        <v>13/07/2020 12:00</v>
      </c>
      <c r="M4625" s="1">
        <v>44025</v>
      </c>
      <c r="N4625" s="6" t="s">
        <v>131</v>
      </c>
      <c r="O4625" s="36" t="str">
        <f t="shared" si="289"/>
        <v>13/07/2020 14:50</v>
      </c>
      <c r="P4625" s="46">
        <f t="shared" si="290"/>
        <v>0.11805555555474712</v>
      </c>
      <c r="Q4625" s="48">
        <v>0</v>
      </c>
      <c r="R4625" s="47">
        <f t="shared" si="291"/>
        <v>169.99999999883585</v>
      </c>
      <c r="S4625" s="6" t="s">
        <v>44</v>
      </c>
      <c r="T4625" s="6" t="s">
        <v>1058</v>
      </c>
      <c r="U4625" s="6" t="s">
        <v>2820</v>
      </c>
      <c r="V4625" s="6" t="s">
        <v>4389</v>
      </c>
      <c r="W4625" s="7">
        <v>0</v>
      </c>
      <c r="X4625" s="7">
        <v>1</v>
      </c>
      <c r="Y4625" s="7">
        <v>0</v>
      </c>
      <c r="Z4625" s="7">
        <v>0</v>
      </c>
      <c r="AA4625" s="7">
        <v>0</v>
      </c>
      <c r="AB4625" s="7">
        <v>5</v>
      </c>
      <c r="AC4625" s="7">
        <v>0</v>
      </c>
      <c r="AD4625" s="7">
        <v>0</v>
      </c>
      <c r="AE4625">
        <v>14</v>
      </c>
      <c r="AF4625">
        <v>18</v>
      </c>
      <c r="AG4625">
        <v>0</v>
      </c>
      <c r="AH4625">
        <v>0</v>
      </c>
      <c r="AI4625">
        <v>0</v>
      </c>
      <c r="AJ4625">
        <v>6</v>
      </c>
      <c r="AK4625">
        <v>4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</row>
    <row r="4626" spans="1:44" x14ac:dyDescent="0.25">
      <c r="A4626">
        <v>1572083</v>
      </c>
      <c r="B4626">
        <v>768021</v>
      </c>
      <c r="C4626">
        <v>21.2592701387522</v>
      </c>
      <c r="D4626">
        <v>37.867406176138601</v>
      </c>
      <c r="E4626" s="68" t="s">
        <v>925</v>
      </c>
      <c r="F4626" s="8">
        <f>INDEX(Δεδομένα!$P:$P,MATCH('2020'!E4626,Δεδομένα!$O:$O,0))</f>
        <v>135</v>
      </c>
      <c r="G4626" s="6" t="s">
        <v>357</v>
      </c>
      <c r="H4626" s="2" t="str">
        <f>INDEX(Δεδομένα!B$1:B$51,MATCH('2020'!G4626,Δεδομένα!A$1:A$51,0))</f>
        <v>ΔΥΤΙΚΗΣ ΕΛΛΑΔΟΣ</v>
      </c>
      <c r="I4626" s="8">
        <f>INDEX(Δεδομένα!E$1:E$13,MATCH('2020'!H4626,Δεδομένα!D$1:D$13,0))</f>
        <v>7</v>
      </c>
      <c r="J4626" s="1">
        <v>44025</v>
      </c>
      <c r="K4626" s="6" t="s">
        <v>1086</v>
      </c>
      <c r="L4626" s="36" t="str">
        <f t="shared" si="288"/>
        <v>13/07/2020 10:23</v>
      </c>
      <c r="M4626" s="1">
        <v>44025</v>
      </c>
      <c r="N4626" s="6" t="s">
        <v>2792</v>
      </c>
      <c r="O4626" s="36" t="str">
        <f t="shared" si="289"/>
        <v>13/07/2020 10:59</v>
      </c>
      <c r="P4626" s="46">
        <f t="shared" si="290"/>
        <v>2.5000000001455192E-2</v>
      </c>
      <c r="Q4626" s="48">
        <v>0</v>
      </c>
      <c r="R4626" s="47">
        <f t="shared" si="291"/>
        <v>36.000000002095476</v>
      </c>
      <c r="S4626" s="6" t="s">
        <v>44</v>
      </c>
      <c r="T4626" s="6" t="s">
        <v>929</v>
      </c>
      <c r="U4626" s="6" t="s">
        <v>44</v>
      </c>
      <c r="V4626" s="6" t="s">
        <v>2710</v>
      </c>
      <c r="W4626" s="7">
        <v>0</v>
      </c>
      <c r="X4626" s="7">
        <v>0</v>
      </c>
      <c r="Y4626" s="7">
        <v>0</v>
      </c>
      <c r="Z4626" s="7">
        <v>0</v>
      </c>
      <c r="AA4626" s="7">
        <v>0.2</v>
      </c>
      <c r="AB4626" s="7">
        <v>0</v>
      </c>
      <c r="AC4626" s="7">
        <v>0</v>
      </c>
      <c r="AD4626" s="7">
        <v>0</v>
      </c>
      <c r="AE4626">
        <v>2</v>
      </c>
      <c r="AF4626">
        <v>0</v>
      </c>
      <c r="AG4626">
        <v>0</v>
      </c>
      <c r="AH4626">
        <v>0</v>
      </c>
      <c r="AI4626">
        <v>0</v>
      </c>
      <c r="AJ4626">
        <v>1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</row>
    <row r="4627" spans="1:44" x14ac:dyDescent="0.25">
      <c r="A4627">
        <v>1570606</v>
      </c>
      <c r="B4627">
        <v>0</v>
      </c>
      <c r="C4627">
        <v>0</v>
      </c>
      <c r="D4627">
        <v>0</v>
      </c>
      <c r="E4627" s="68" t="s">
        <v>559</v>
      </c>
      <c r="F4627" s="8">
        <f>INDEX(Δεδομένα!$P:$P,MATCH('2020'!E4627,Δεδομένα!$O:$O,0))</f>
        <v>209</v>
      </c>
      <c r="G4627" s="6" t="s">
        <v>560</v>
      </c>
      <c r="H4627" s="2" t="str">
        <f>INDEX(Δεδομένα!B$1:B$51,MATCH('2020'!G4627,Δεδομένα!A$1:A$51,0))</f>
        <v>ΚΡΗΤΗΣ</v>
      </c>
      <c r="I4627" s="8">
        <f>INDEX(Δεδομένα!E$1:E$13,MATCH('2020'!H4627,Δεδομένα!D$1:D$13,0))</f>
        <v>12</v>
      </c>
      <c r="J4627" s="1">
        <v>44025</v>
      </c>
      <c r="K4627" s="6" t="s">
        <v>371</v>
      </c>
      <c r="L4627" s="36" t="str">
        <f t="shared" si="288"/>
        <v>13/07/2020 06:55</v>
      </c>
      <c r="M4627" s="1">
        <v>44025</v>
      </c>
      <c r="N4627" s="6" t="s">
        <v>614</v>
      </c>
      <c r="O4627" s="36" t="str">
        <f t="shared" si="289"/>
        <v>13/07/2020 21:30</v>
      </c>
      <c r="P4627" s="46">
        <f t="shared" si="290"/>
        <v>0.60763888889050577</v>
      </c>
      <c r="Q4627" s="48">
        <v>0</v>
      </c>
      <c r="R4627" s="47">
        <f t="shared" si="291"/>
        <v>875.00000000232831</v>
      </c>
      <c r="S4627" s="6" t="s">
        <v>44</v>
      </c>
      <c r="T4627" s="6" t="s">
        <v>563</v>
      </c>
      <c r="U4627" s="6" t="s">
        <v>578</v>
      </c>
      <c r="V4627" s="6" t="s">
        <v>578</v>
      </c>
      <c r="W4627" s="7">
        <v>0</v>
      </c>
      <c r="X4627" s="7">
        <v>0</v>
      </c>
      <c r="Y4627" s="7">
        <v>0</v>
      </c>
      <c r="Z4627" s="7">
        <v>0</v>
      </c>
      <c r="AA4627" s="7">
        <v>0</v>
      </c>
      <c r="AB4627" s="7">
        <v>0</v>
      </c>
      <c r="AC4627" s="7">
        <v>0.5</v>
      </c>
      <c r="AD4627" s="7">
        <v>0</v>
      </c>
      <c r="AE4627">
        <v>4</v>
      </c>
      <c r="AF4627">
        <v>0</v>
      </c>
      <c r="AG4627">
        <v>0</v>
      </c>
      <c r="AH4627">
        <v>0</v>
      </c>
      <c r="AI4627">
        <v>0</v>
      </c>
      <c r="AJ4627">
        <v>2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</row>
    <row r="4628" spans="1:44" x14ac:dyDescent="0.25">
      <c r="A4628">
        <v>1570259</v>
      </c>
      <c r="B4628">
        <v>768030</v>
      </c>
      <c r="C4628">
        <v>20.883203563339102</v>
      </c>
      <c r="D4628">
        <v>40.074918905270103</v>
      </c>
      <c r="E4628" s="68" t="s">
        <v>1556</v>
      </c>
      <c r="F4628" s="8">
        <f>INDEX(Δεδομένα!$P:$P,MATCH('2020'!E4628,Δεδομένα!$O:$O,0))</f>
        <v>89</v>
      </c>
      <c r="G4628" s="6" t="s">
        <v>251</v>
      </c>
      <c r="H4628" s="2" t="str">
        <f>INDEX(Δεδομένα!B$1:B$51,MATCH('2020'!G4628,Δεδομένα!A$1:A$51,0))</f>
        <v>ΗΠΕΙΡΟΥ</v>
      </c>
      <c r="I4628" s="8">
        <f>INDEX(Δεδομένα!E$1:E$13,MATCH('2020'!H4628,Δεδομένα!D$1:D$13,0))</f>
        <v>5</v>
      </c>
      <c r="J4628" s="1">
        <v>44025</v>
      </c>
      <c r="K4628" s="6" t="s">
        <v>2496</v>
      </c>
      <c r="L4628" s="36" t="str">
        <f t="shared" si="288"/>
        <v>13/07/2020 12:58</v>
      </c>
      <c r="M4628" s="1">
        <v>44026</v>
      </c>
      <c r="N4628" s="6" t="s">
        <v>1548</v>
      </c>
      <c r="O4628" s="36" t="str">
        <f t="shared" si="289"/>
        <v>14/07/2020 11:57</v>
      </c>
      <c r="P4628" s="46">
        <f t="shared" si="290"/>
        <v>0.95763888888905058</v>
      </c>
      <c r="Q4628" s="48">
        <v>0</v>
      </c>
      <c r="R4628" s="47">
        <f t="shared" si="291"/>
        <v>1379.0000000002328</v>
      </c>
      <c r="S4628" s="6" t="s">
        <v>44</v>
      </c>
      <c r="T4628" s="6" t="s">
        <v>1559</v>
      </c>
      <c r="U4628" s="6" t="s">
        <v>5691</v>
      </c>
      <c r="V4628" s="6" t="s">
        <v>5692</v>
      </c>
      <c r="W4628" s="7">
        <v>0.01</v>
      </c>
      <c r="X4628" s="7">
        <v>0</v>
      </c>
      <c r="Y4628" s="7">
        <v>0</v>
      </c>
      <c r="Z4628" s="7">
        <v>0</v>
      </c>
      <c r="AA4628" s="7">
        <v>0</v>
      </c>
      <c r="AB4628" s="7">
        <v>0</v>
      </c>
      <c r="AC4628" s="7">
        <v>0</v>
      </c>
      <c r="AD4628" s="7">
        <v>0</v>
      </c>
      <c r="AE4628">
        <v>9</v>
      </c>
      <c r="AF4628">
        <v>0</v>
      </c>
      <c r="AG4628">
        <v>0</v>
      </c>
      <c r="AH4628">
        <v>0</v>
      </c>
      <c r="AI4628">
        <v>0</v>
      </c>
      <c r="AJ4628">
        <v>3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</row>
    <row r="4629" spans="1:44" x14ac:dyDescent="0.25">
      <c r="A4629">
        <v>1571500</v>
      </c>
      <c r="B4629">
        <v>767987</v>
      </c>
      <c r="C4629">
        <v>23.889680384313301</v>
      </c>
      <c r="D4629">
        <v>40.778001429896101</v>
      </c>
      <c r="E4629" s="68" t="s">
        <v>76</v>
      </c>
      <c r="F4629" s="8">
        <f>INDEX(Δεδομένα!$P:$P,MATCH('2020'!E4629,Δεδομένα!$O:$O,0))</f>
        <v>25</v>
      </c>
      <c r="G4629" s="6" t="s">
        <v>77</v>
      </c>
      <c r="H4629" s="2" t="str">
        <f>INDEX(Δεδομένα!B$1:B$51,MATCH('2020'!G4629,Δεδομένα!A$1:A$51,0))</f>
        <v>ΑΝΑΤΟΛΙΚΗΣ ΜΑΚΕΔΟΝΙΑΣ ΚΑΙ ΘΡΑΚΗΣ</v>
      </c>
      <c r="I4629" s="8">
        <f>INDEX(Δεδομένα!E$1:E$13,MATCH('2020'!H4629,Δεδομένα!D$1:D$13,0))</f>
        <v>2</v>
      </c>
      <c r="J4629" s="1">
        <v>44025</v>
      </c>
      <c r="K4629" s="6" t="s">
        <v>2891</v>
      </c>
      <c r="L4629" s="36" t="str">
        <f t="shared" si="288"/>
        <v>13/07/2020 10:26</v>
      </c>
      <c r="M4629" s="1">
        <v>44025</v>
      </c>
      <c r="N4629" s="6" t="s">
        <v>2378</v>
      </c>
      <c r="O4629" s="36" t="str">
        <f t="shared" si="289"/>
        <v>13/07/2020 12:38</v>
      </c>
      <c r="P4629" s="46">
        <f t="shared" si="290"/>
        <v>9.1666666667151731E-2</v>
      </c>
      <c r="Q4629" s="48">
        <v>0</v>
      </c>
      <c r="R4629" s="47">
        <f t="shared" si="291"/>
        <v>132.00000000069849</v>
      </c>
      <c r="S4629" s="6" t="s">
        <v>44</v>
      </c>
      <c r="T4629" s="6" t="s">
        <v>80</v>
      </c>
      <c r="U4629" s="6" t="s">
        <v>5688</v>
      </c>
      <c r="V4629" s="6" t="s">
        <v>5689</v>
      </c>
      <c r="W4629" s="7">
        <v>0</v>
      </c>
      <c r="X4629" s="7">
        <v>0</v>
      </c>
      <c r="Y4629" s="7">
        <v>0</v>
      </c>
      <c r="Z4629" s="7">
        <v>0.1</v>
      </c>
      <c r="AA4629" s="7">
        <v>0</v>
      </c>
      <c r="AB4629" s="7">
        <v>0</v>
      </c>
      <c r="AC4629" s="7">
        <v>0</v>
      </c>
      <c r="AD4629" s="7">
        <v>0</v>
      </c>
      <c r="AE4629">
        <v>4</v>
      </c>
      <c r="AF4629">
        <v>0</v>
      </c>
      <c r="AG4629">
        <v>0</v>
      </c>
      <c r="AH4629">
        <v>0</v>
      </c>
      <c r="AI4629">
        <v>1</v>
      </c>
      <c r="AJ4629">
        <v>0</v>
      </c>
      <c r="AK4629">
        <v>0</v>
      </c>
      <c r="AL4629">
        <v>0</v>
      </c>
      <c r="AM4629">
        <v>1</v>
      </c>
      <c r="AN4629">
        <v>0</v>
      </c>
      <c r="AO4629">
        <v>0</v>
      </c>
      <c r="AP4629">
        <v>0</v>
      </c>
      <c r="AQ4629">
        <v>0</v>
      </c>
      <c r="AR4629">
        <v>0</v>
      </c>
    </row>
    <row r="4630" spans="1:44" x14ac:dyDescent="0.25">
      <c r="A4630">
        <v>1570029</v>
      </c>
      <c r="B4630">
        <v>768005</v>
      </c>
      <c r="C4630">
        <v>24.733608391660201</v>
      </c>
      <c r="D4630">
        <v>40.9479477085155</v>
      </c>
      <c r="E4630" s="68" t="s">
        <v>919</v>
      </c>
      <c r="F4630" s="8">
        <f>INDEX(Δεδομένα!$P:$P,MATCH('2020'!E4630,Δεδομένα!$O:$O,0))</f>
        <v>26</v>
      </c>
      <c r="G4630" s="6" t="s">
        <v>77</v>
      </c>
      <c r="H4630" s="2" t="str">
        <f>INDEX(Δεδομένα!B$1:B$51,MATCH('2020'!G4630,Δεδομένα!A$1:A$51,0))</f>
        <v>ΑΝΑΤΟΛΙΚΗΣ ΜΑΚΕΔΟΝΙΑΣ ΚΑΙ ΘΡΑΚΗΣ</v>
      </c>
      <c r="I4630" s="8">
        <f>INDEX(Δεδομένα!E$1:E$13,MATCH('2020'!H4630,Δεδομένα!D$1:D$13,0))</f>
        <v>2</v>
      </c>
      <c r="J4630" s="1">
        <v>44025</v>
      </c>
      <c r="K4630" s="6" t="s">
        <v>970</v>
      </c>
      <c r="L4630" s="36" t="str">
        <f t="shared" si="288"/>
        <v>13/07/2020 11:37</v>
      </c>
      <c r="M4630" s="1">
        <v>44025</v>
      </c>
      <c r="N4630" s="6" t="s">
        <v>3152</v>
      </c>
      <c r="O4630" s="36" t="str">
        <f t="shared" si="289"/>
        <v>13/07/2020 12:23</v>
      </c>
      <c r="P4630" s="46">
        <f t="shared" si="290"/>
        <v>3.1944444446708076E-2</v>
      </c>
      <c r="Q4630" s="48">
        <v>0</v>
      </c>
      <c r="R4630" s="47">
        <f t="shared" si="291"/>
        <v>46.000000003259629</v>
      </c>
      <c r="S4630" s="6" t="s">
        <v>44</v>
      </c>
      <c r="T4630" s="6" t="s">
        <v>921</v>
      </c>
      <c r="U4630" s="6" t="s">
        <v>44</v>
      </c>
      <c r="V4630" s="6" t="s">
        <v>2255</v>
      </c>
      <c r="W4630" s="7">
        <v>0</v>
      </c>
      <c r="X4630" s="7">
        <v>0</v>
      </c>
      <c r="Y4630" s="7">
        <v>0</v>
      </c>
      <c r="Z4630" s="7">
        <v>0</v>
      </c>
      <c r="AA4630" s="7">
        <v>0.2</v>
      </c>
      <c r="AB4630" s="7">
        <v>0</v>
      </c>
      <c r="AC4630" s="7">
        <v>0</v>
      </c>
      <c r="AD4630" s="7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</row>
    <row r="4631" spans="1:44" x14ac:dyDescent="0.25">
      <c r="A4631">
        <v>1570034</v>
      </c>
      <c r="B4631">
        <v>768130</v>
      </c>
      <c r="C4631">
        <v>24.6743928312987</v>
      </c>
      <c r="D4631">
        <v>40.934413718291601</v>
      </c>
      <c r="E4631" s="68" t="s">
        <v>919</v>
      </c>
      <c r="F4631" s="8">
        <f>INDEX(Δεδομένα!$P:$P,MATCH('2020'!E4631,Δεδομένα!$O:$O,0))</f>
        <v>26</v>
      </c>
      <c r="G4631" s="6" t="s">
        <v>77</v>
      </c>
      <c r="H4631" s="2" t="str">
        <f>INDEX(Δεδομένα!B$1:B$51,MATCH('2020'!G4631,Δεδομένα!A$1:A$51,0))</f>
        <v>ΑΝΑΤΟΛΙΚΗΣ ΜΑΚΕΔΟΝΙΑΣ ΚΑΙ ΘΡΑΚΗΣ</v>
      </c>
      <c r="I4631" s="8">
        <f>INDEX(Δεδομένα!E$1:E$13,MATCH('2020'!H4631,Δεδομένα!D$1:D$13,0))</f>
        <v>2</v>
      </c>
      <c r="J4631" s="1">
        <v>44025</v>
      </c>
      <c r="K4631" s="6" t="s">
        <v>2874</v>
      </c>
      <c r="L4631" s="36" t="str">
        <f t="shared" si="288"/>
        <v>13/07/2020 19:43</v>
      </c>
      <c r="M4631" s="1">
        <v>44025</v>
      </c>
      <c r="N4631" s="6" t="s">
        <v>629</v>
      </c>
      <c r="O4631" s="36" t="str">
        <f t="shared" si="289"/>
        <v>13/07/2020 21:05</v>
      </c>
      <c r="P4631" s="46">
        <f t="shared" si="290"/>
        <v>5.694444444088731E-2</v>
      </c>
      <c r="Q4631" s="48">
        <v>0</v>
      </c>
      <c r="R4631" s="47">
        <f t="shared" si="291"/>
        <v>81.999999994877726</v>
      </c>
      <c r="S4631" s="6" t="s">
        <v>44</v>
      </c>
      <c r="T4631" s="6" t="s">
        <v>921</v>
      </c>
      <c r="U4631" s="6" t="s">
        <v>44</v>
      </c>
      <c r="V4631" s="6" t="s">
        <v>2255</v>
      </c>
      <c r="W4631" s="7">
        <v>0</v>
      </c>
      <c r="X4631" s="7">
        <v>0</v>
      </c>
      <c r="Y4631" s="7">
        <v>0</v>
      </c>
      <c r="Z4631" s="7">
        <v>0</v>
      </c>
      <c r="AA4631" s="7">
        <v>0.01</v>
      </c>
      <c r="AB4631" s="7">
        <v>0</v>
      </c>
      <c r="AC4631" s="7">
        <v>0</v>
      </c>
      <c r="AD4631" s="7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</row>
    <row r="4632" spans="1:44" x14ac:dyDescent="0.25">
      <c r="A4632">
        <v>1570079</v>
      </c>
      <c r="B4632">
        <v>768006</v>
      </c>
      <c r="C4632">
        <v>22.664238915026999</v>
      </c>
      <c r="D4632">
        <v>40.863960633195397</v>
      </c>
      <c r="E4632" s="68" t="s">
        <v>1084</v>
      </c>
      <c r="F4632" s="8">
        <f>INDEX(Δεδομένα!$P:$P,MATCH('2020'!E4632,Δεδομένα!$O:$O,0))</f>
        <v>57</v>
      </c>
      <c r="G4632" s="6" t="s">
        <v>223</v>
      </c>
      <c r="H4632" s="2" t="str">
        <f>INDEX(Δεδομένα!B$1:B$51,MATCH('2020'!G4632,Δεδομένα!A$1:A$51,0))</f>
        <v>ΚΕΝΤΡΙΚΗΣ ΜΑΚΕΔΟΝΙΑΣ</v>
      </c>
      <c r="I4632" s="8">
        <f>INDEX(Δεδομένα!E$1:E$13,MATCH('2020'!H4632,Δεδομένα!D$1:D$13,0))</f>
        <v>3</v>
      </c>
      <c r="J4632" s="1">
        <v>44025</v>
      </c>
      <c r="K4632" s="6" t="s">
        <v>723</v>
      </c>
      <c r="L4632" s="36" t="str">
        <f t="shared" si="288"/>
        <v>13/07/2020 11:46</v>
      </c>
      <c r="M4632" s="1">
        <v>44025</v>
      </c>
      <c r="N4632" s="6" t="s">
        <v>1139</v>
      </c>
      <c r="O4632" s="36" t="str">
        <f t="shared" si="289"/>
        <v>13/07/2020 12:46</v>
      </c>
      <c r="P4632" s="46">
        <f t="shared" si="290"/>
        <v>4.1666666671517305E-2</v>
      </c>
      <c r="Q4632" s="48">
        <v>0</v>
      </c>
      <c r="R4632" s="47">
        <f t="shared" si="291"/>
        <v>60.000000006984919</v>
      </c>
      <c r="S4632" s="6" t="s">
        <v>44</v>
      </c>
      <c r="T4632" s="6" t="s">
        <v>226</v>
      </c>
      <c r="U4632" s="6" t="s">
        <v>5418</v>
      </c>
      <c r="V4632" s="6" t="s">
        <v>5419</v>
      </c>
      <c r="W4632" s="7">
        <v>0</v>
      </c>
      <c r="X4632" s="7">
        <v>0</v>
      </c>
      <c r="Y4632" s="7">
        <v>0</v>
      </c>
      <c r="Z4632" s="7">
        <v>0.5</v>
      </c>
      <c r="AA4632" s="7">
        <v>0</v>
      </c>
      <c r="AB4632" s="7">
        <v>1.5</v>
      </c>
      <c r="AC4632" s="7">
        <v>0</v>
      </c>
      <c r="AD4632" s="7">
        <v>0</v>
      </c>
      <c r="AE4632">
        <v>6</v>
      </c>
      <c r="AF4632">
        <v>0</v>
      </c>
      <c r="AG4632">
        <v>0</v>
      </c>
      <c r="AH4632">
        <v>0</v>
      </c>
      <c r="AI4632">
        <v>0</v>
      </c>
      <c r="AJ4632">
        <v>3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</row>
    <row r="4633" spans="1:44" x14ac:dyDescent="0.25">
      <c r="A4633">
        <v>1570084</v>
      </c>
      <c r="B4633">
        <v>768040</v>
      </c>
      <c r="C4633">
        <v>23.074508666992202</v>
      </c>
      <c r="D4633">
        <v>41.045894622802699</v>
      </c>
      <c r="E4633" s="68" t="s">
        <v>1084</v>
      </c>
      <c r="F4633" s="8">
        <f>INDEX(Δεδομένα!$P:$P,MATCH('2020'!E4633,Δεδομένα!$O:$O,0))</f>
        <v>57</v>
      </c>
      <c r="G4633" s="6" t="s">
        <v>223</v>
      </c>
      <c r="H4633" s="2" t="str">
        <f>INDEX(Δεδομένα!B$1:B$51,MATCH('2020'!G4633,Δεδομένα!A$1:A$51,0))</f>
        <v>ΚΕΝΤΡΙΚΗΣ ΜΑΚΕΔΟΝΙΑΣ</v>
      </c>
      <c r="I4633" s="8">
        <f>INDEX(Δεδομένα!E$1:E$13,MATCH('2020'!H4633,Δεδομένα!D$1:D$13,0))</f>
        <v>3</v>
      </c>
      <c r="J4633" s="1">
        <v>44025</v>
      </c>
      <c r="K4633" s="6" t="s">
        <v>1444</v>
      </c>
      <c r="L4633" s="36" t="str">
        <f t="shared" si="288"/>
        <v>13/07/2020 13:20</v>
      </c>
      <c r="M4633" s="1">
        <v>44025</v>
      </c>
      <c r="N4633" s="6" t="s">
        <v>280</v>
      </c>
      <c r="O4633" s="36" t="str">
        <f t="shared" si="289"/>
        <v>13/07/2020 15:25</v>
      </c>
      <c r="P4633" s="46">
        <f t="shared" si="290"/>
        <v>8.6805555554747116E-2</v>
      </c>
      <c r="Q4633" s="48">
        <v>0</v>
      </c>
      <c r="R4633" s="47">
        <f t="shared" si="291"/>
        <v>124.99999999883585</v>
      </c>
      <c r="S4633" s="6" t="s">
        <v>44</v>
      </c>
      <c r="T4633" s="6" t="s">
        <v>1145</v>
      </c>
      <c r="U4633" s="6" t="s">
        <v>5017</v>
      </c>
      <c r="V4633" s="6" t="s">
        <v>5693</v>
      </c>
      <c r="W4633" s="7">
        <v>0</v>
      </c>
      <c r="X4633" s="7">
        <v>0.1</v>
      </c>
      <c r="Y4633" s="7">
        <v>0</v>
      </c>
      <c r="Z4633" s="7">
        <v>0</v>
      </c>
      <c r="AA4633" s="7">
        <v>0</v>
      </c>
      <c r="AB4633" s="7">
        <v>0</v>
      </c>
      <c r="AC4633" s="7">
        <v>0</v>
      </c>
      <c r="AD4633" s="7">
        <v>0</v>
      </c>
      <c r="AE4633">
        <v>4</v>
      </c>
      <c r="AF4633">
        <v>0</v>
      </c>
      <c r="AG4633">
        <v>0</v>
      </c>
      <c r="AH4633">
        <v>0</v>
      </c>
      <c r="AI4633">
        <v>0</v>
      </c>
      <c r="AJ4633">
        <v>2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</row>
    <row r="4634" spans="1:44" x14ac:dyDescent="0.25">
      <c r="A4634">
        <v>1571659</v>
      </c>
      <c r="B4634">
        <v>768113</v>
      </c>
      <c r="C4634">
        <v>22.416917228134299</v>
      </c>
      <c r="D4634">
        <v>41.014177212662702</v>
      </c>
      <c r="E4634" s="68" t="s">
        <v>229</v>
      </c>
      <c r="F4634" s="8">
        <f>INDEX(Δεδομένα!$P:$P,MATCH('2020'!E4634,Δεδομένα!$O:$O,0))</f>
        <v>60</v>
      </c>
      <c r="G4634" s="6" t="s">
        <v>223</v>
      </c>
      <c r="H4634" s="2" t="str">
        <f>INDEX(Δεδομένα!B$1:B$51,MATCH('2020'!G4634,Δεδομένα!A$1:A$51,0))</f>
        <v>ΚΕΝΤΡΙΚΗΣ ΜΑΚΕΔΟΝΙΑΣ</v>
      </c>
      <c r="I4634" s="8">
        <f>INDEX(Δεδομένα!E$1:E$13,MATCH('2020'!H4634,Δεδομένα!D$1:D$13,0))</f>
        <v>3</v>
      </c>
      <c r="J4634" s="1">
        <v>44025</v>
      </c>
      <c r="K4634" s="6" t="s">
        <v>234</v>
      </c>
      <c r="L4634" s="36" t="str">
        <f t="shared" si="288"/>
        <v>13/07/2020 19:05</v>
      </c>
      <c r="M4634" s="1">
        <v>44026</v>
      </c>
      <c r="N4634" s="6" t="s">
        <v>754</v>
      </c>
      <c r="O4634" s="36" t="str">
        <f t="shared" si="289"/>
        <v>14/07/2020 08:05</v>
      </c>
      <c r="P4634" s="46">
        <f t="shared" si="290"/>
        <v>0.54166666666424135</v>
      </c>
      <c r="Q4634" s="48">
        <v>0</v>
      </c>
      <c r="R4634" s="47">
        <f t="shared" si="291"/>
        <v>779.99999999650754</v>
      </c>
      <c r="S4634" s="6" t="s">
        <v>44</v>
      </c>
      <c r="T4634" s="6" t="s">
        <v>226</v>
      </c>
      <c r="U4634" s="6" t="s">
        <v>44</v>
      </c>
      <c r="V4634" s="6" t="s">
        <v>5700</v>
      </c>
      <c r="W4634" s="7">
        <v>0</v>
      </c>
      <c r="X4634" s="7">
        <v>1</v>
      </c>
      <c r="Y4634" s="7">
        <v>0</v>
      </c>
      <c r="Z4634" s="7">
        <v>6</v>
      </c>
      <c r="AA4634" s="7">
        <v>0</v>
      </c>
      <c r="AB4634" s="7">
        <v>0</v>
      </c>
      <c r="AC4634" s="7">
        <v>0</v>
      </c>
      <c r="AD4634" s="7">
        <v>0</v>
      </c>
      <c r="AE4634">
        <v>15</v>
      </c>
      <c r="AF4634">
        <v>0</v>
      </c>
      <c r="AG4634">
        <v>0</v>
      </c>
      <c r="AH4634">
        <v>0</v>
      </c>
      <c r="AI4634">
        <v>3</v>
      </c>
      <c r="AJ4634">
        <v>7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</row>
    <row r="4635" spans="1:44" x14ac:dyDescent="0.25">
      <c r="A4635">
        <v>1570095</v>
      </c>
      <c r="B4635">
        <v>768142</v>
      </c>
      <c r="C4635">
        <v>21.595068419406001</v>
      </c>
      <c r="D4635">
        <v>40.630233565790498</v>
      </c>
      <c r="E4635" s="68" t="s">
        <v>1028</v>
      </c>
      <c r="F4635" s="8">
        <f>INDEX(Δεδομένα!$P:$P,MATCH('2020'!E4635,Δεδομένα!$O:$O,0))</f>
        <v>73</v>
      </c>
      <c r="G4635" s="6" t="s">
        <v>246</v>
      </c>
      <c r="H4635" s="2" t="str">
        <f>INDEX(Δεδομένα!B$1:B$51,MATCH('2020'!G4635,Δεδομένα!A$1:A$51,0))</f>
        <v>ΔΥΤΙΚΗΣ ΜΑΚΕΔΟΝΙΑΣ</v>
      </c>
      <c r="I4635" s="8">
        <f>INDEX(Δεδομένα!E$1:E$13,MATCH('2020'!H4635,Δεδομένα!D$1:D$13,0))</f>
        <v>4</v>
      </c>
      <c r="J4635" s="1">
        <v>44025</v>
      </c>
      <c r="K4635" s="6" t="s">
        <v>751</v>
      </c>
      <c r="L4635" s="36" t="str">
        <f t="shared" si="288"/>
        <v>13/07/2020 19:55</v>
      </c>
      <c r="M4635" s="1">
        <v>44025</v>
      </c>
      <c r="N4635" s="6" t="s">
        <v>79</v>
      </c>
      <c r="O4635" s="36" t="str">
        <f t="shared" si="289"/>
        <v>13/07/2020 21:15</v>
      </c>
      <c r="P4635" s="46">
        <f t="shared" si="290"/>
        <v>5.5555555554747116E-2</v>
      </c>
      <c r="Q4635" s="48">
        <v>0</v>
      </c>
      <c r="R4635" s="47">
        <f t="shared" si="291"/>
        <v>79.999999998835847</v>
      </c>
      <c r="S4635" s="6" t="s">
        <v>44</v>
      </c>
      <c r="T4635" s="6" t="s">
        <v>1031</v>
      </c>
      <c r="U4635" s="6" t="s">
        <v>44</v>
      </c>
      <c r="V4635" s="6" t="s">
        <v>5702</v>
      </c>
      <c r="W4635" s="7">
        <v>0</v>
      </c>
      <c r="X4635" s="7">
        <v>0</v>
      </c>
      <c r="Y4635" s="7">
        <v>0</v>
      </c>
      <c r="Z4635" s="7">
        <v>0</v>
      </c>
      <c r="AA4635" s="7">
        <v>0</v>
      </c>
      <c r="AB4635" s="7">
        <v>3</v>
      </c>
      <c r="AC4635" s="7">
        <v>10</v>
      </c>
      <c r="AD4635" s="7">
        <v>0</v>
      </c>
      <c r="AE4635">
        <v>2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</row>
    <row r="4636" spans="1:44" x14ac:dyDescent="0.25">
      <c r="A4636">
        <v>1595504</v>
      </c>
      <c r="B4636">
        <v>768071</v>
      </c>
      <c r="C4636">
        <v>22.6144365839857</v>
      </c>
      <c r="D4636">
        <v>38.056600545353803</v>
      </c>
      <c r="E4636" s="68" t="s">
        <v>390</v>
      </c>
      <c r="F4636" s="8">
        <f>INDEX(Δεδομένα!$P:$P,MATCH('2020'!E4636,Δεδομένα!$O:$O,0))</f>
        <v>159</v>
      </c>
      <c r="G4636" s="6" t="s">
        <v>391</v>
      </c>
      <c r="H4636" s="2" t="str">
        <f>INDEX(Δεδομένα!B$1:B$51,MATCH('2020'!G4636,Δεδομένα!A$1:A$51,0))</f>
        <v>ΠΕΛΛΟΠΟΝΗΣΟΥ</v>
      </c>
      <c r="I4636" s="8">
        <f>INDEX(Δεδομένα!E$1:E$13,MATCH('2020'!H4636,Δεδομένα!D$1:D$13,0))</f>
        <v>8</v>
      </c>
      <c r="J4636" s="1">
        <v>44025</v>
      </c>
      <c r="K4636" s="6" t="s">
        <v>66</v>
      </c>
      <c r="L4636" s="36" t="str">
        <f t="shared" si="288"/>
        <v>13/07/2020 15:15</v>
      </c>
      <c r="M4636" s="1">
        <v>44025</v>
      </c>
      <c r="N4636" s="6" t="s">
        <v>100</v>
      </c>
      <c r="O4636" s="36" t="str">
        <f t="shared" si="289"/>
        <v>13/07/2020 20:50</v>
      </c>
      <c r="P4636" s="46">
        <f t="shared" si="290"/>
        <v>0.23263888889050577</v>
      </c>
      <c r="Q4636" s="48">
        <v>0</v>
      </c>
      <c r="R4636" s="47">
        <f t="shared" si="291"/>
        <v>335.00000000232831</v>
      </c>
      <c r="S4636" s="6" t="s">
        <v>44</v>
      </c>
      <c r="T4636" s="6" t="s">
        <v>1097</v>
      </c>
      <c r="U4636" s="6" t="s">
        <v>3078</v>
      </c>
      <c r="V4636" s="6" t="s">
        <v>3153</v>
      </c>
      <c r="W4636" s="7">
        <v>0</v>
      </c>
      <c r="X4636" s="7">
        <v>0</v>
      </c>
      <c r="Y4636" s="7">
        <v>0</v>
      </c>
      <c r="Z4636" s="7">
        <v>0</v>
      </c>
      <c r="AA4636" s="7">
        <v>0</v>
      </c>
      <c r="AB4636" s="7">
        <v>4</v>
      </c>
      <c r="AC4636" s="7">
        <v>0</v>
      </c>
      <c r="AD4636" s="7">
        <v>0</v>
      </c>
      <c r="AE4636">
        <v>12</v>
      </c>
      <c r="AF4636">
        <v>0</v>
      </c>
      <c r="AG4636">
        <v>0</v>
      </c>
      <c r="AH4636">
        <v>0</v>
      </c>
      <c r="AI4636">
        <v>0</v>
      </c>
      <c r="AJ4636">
        <v>6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</row>
    <row r="4637" spans="1:44" x14ac:dyDescent="0.25">
      <c r="A4637">
        <v>1609924</v>
      </c>
      <c r="B4637">
        <v>768058</v>
      </c>
      <c r="C4637">
        <v>26.4958931592294</v>
      </c>
      <c r="D4637">
        <v>39.130686677263398</v>
      </c>
      <c r="E4637" s="68" t="s">
        <v>494</v>
      </c>
      <c r="F4637" s="8">
        <f>INDEX(Δεδομένα!$P:$P,MATCH('2020'!E4637,Δεδομένα!$O:$O,0))</f>
        <v>196</v>
      </c>
      <c r="G4637" s="6" t="s">
        <v>495</v>
      </c>
      <c r="H4637" s="2" t="str">
        <f>INDEX(Δεδομένα!B$1:B$51,MATCH('2020'!G4637,Δεδομένα!A$1:A$51,0))</f>
        <v>ΒΟΡΕΙΟΥ ΑΙΓΑΙΟΥ</v>
      </c>
      <c r="I4637" s="8">
        <f>INDEX(Δεδομένα!E$1:E$13,MATCH('2020'!H4637,Δεδομένα!D$1:D$13,0))</f>
        <v>11</v>
      </c>
      <c r="J4637" s="1">
        <v>44025</v>
      </c>
      <c r="K4637" s="6" t="s">
        <v>2017</v>
      </c>
      <c r="L4637" s="36" t="str">
        <f t="shared" si="288"/>
        <v>13/07/2020 14:34</v>
      </c>
      <c r="M4637" s="1">
        <v>44025</v>
      </c>
      <c r="N4637" s="6" t="s">
        <v>750</v>
      </c>
      <c r="O4637" s="36" t="str">
        <f t="shared" si="289"/>
        <v>13/07/2020 16:45</v>
      </c>
      <c r="P4637" s="46">
        <f t="shared" si="290"/>
        <v>9.0972222220443655E-2</v>
      </c>
      <c r="Q4637" s="48">
        <v>0</v>
      </c>
      <c r="R4637" s="47">
        <f t="shared" si="291"/>
        <v>130.99999999743886</v>
      </c>
      <c r="S4637" s="6" t="s">
        <v>44</v>
      </c>
      <c r="T4637" s="6" t="s">
        <v>499</v>
      </c>
      <c r="U4637" s="6" t="s">
        <v>500</v>
      </c>
      <c r="V4637" s="6" t="s">
        <v>500</v>
      </c>
      <c r="W4637" s="7">
        <v>0</v>
      </c>
      <c r="X4637" s="7">
        <v>0</v>
      </c>
      <c r="Y4637" s="7">
        <v>0</v>
      </c>
      <c r="Z4637" s="7">
        <v>0</v>
      </c>
      <c r="AA4637" s="7">
        <v>0</v>
      </c>
      <c r="AB4637" s="7">
        <v>0.05</v>
      </c>
      <c r="AC4637" s="7">
        <v>0</v>
      </c>
      <c r="AD4637" s="7">
        <v>0</v>
      </c>
      <c r="AE4637">
        <v>9</v>
      </c>
      <c r="AF4637">
        <v>0</v>
      </c>
      <c r="AG4637">
        <v>0</v>
      </c>
      <c r="AH4637">
        <v>0</v>
      </c>
      <c r="AI4637">
        <v>0</v>
      </c>
      <c r="AJ4637">
        <v>4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</row>
    <row r="4638" spans="1:44" x14ac:dyDescent="0.25">
      <c r="A4638">
        <v>1609948</v>
      </c>
      <c r="B4638">
        <v>768114</v>
      </c>
      <c r="C4638">
        <v>26.501492419283998</v>
      </c>
      <c r="D4638">
        <v>39.132468237106899</v>
      </c>
      <c r="E4638" s="68" t="s">
        <v>494</v>
      </c>
      <c r="F4638" s="8">
        <f>INDEX(Δεδομένα!$P:$P,MATCH('2020'!E4638,Δεδομένα!$O:$O,0))</f>
        <v>196</v>
      </c>
      <c r="G4638" s="6" t="s">
        <v>495</v>
      </c>
      <c r="H4638" s="2" t="str">
        <f>INDEX(Δεδομένα!B$1:B$51,MATCH('2020'!G4638,Δεδομένα!A$1:A$51,0))</f>
        <v>ΒΟΡΕΙΟΥ ΑΙΓΑΙΟΥ</v>
      </c>
      <c r="I4638" s="8">
        <f>INDEX(Δεδομένα!E$1:E$13,MATCH('2020'!H4638,Δεδομένα!D$1:D$13,0))</f>
        <v>11</v>
      </c>
      <c r="J4638" s="1">
        <v>44025</v>
      </c>
      <c r="K4638" s="6" t="s">
        <v>1126</v>
      </c>
      <c r="L4638" s="36" t="str">
        <f t="shared" si="288"/>
        <v>13/07/2020 18:59</v>
      </c>
      <c r="M4638" s="1">
        <v>44025</v>
      </c>
      <c r="N4638" s="6" t="s">
        <v>2217</v>
      </c>
      <c r="O4638" s="36" t="str">
        <f t="shared" si="289"/>
        <v>13/07/2020 19:31</v>
      </c>
      <c r="P4638" s="46">
        <f t="shared" si="290"/>
        <v>2.2222222221898846E-2</v>
      </c>
      <c r="Q4638" s="48">
        <v>0</v>
      </c>
      <c r="R4638" s="47">
        <f t="shared" si="291"/>
        <v>31.999999999534339</v>
      </c>
      <c r="S4638" s="6" t="s">
        <v>44</v>
      </c>
      <c r="T4638" s="6" t="s">
        <v>499</v>
      </c>
      <c r="U4638" s="6" t="s">
        <v>500</v>
      </c>
      <c r="V4638" s="6" t="s">
        <v>500</v>
      </c>
      <c r="W4638" s="7">
        <v>0</v>
      </c>
      <c r="X4638" s="7">
        <v>0</v>
      </c>
      <c r="Y4638" s="7">
        <v>0</v>
      </c>
      <c r="Z4638" s="7">
        <v>0</v>
      </c>
      <c r="AA4638" s="7">
        <v>0</v>
      </c>
      <c r="AB4638" s="7">
        <v>0.02</v>
      </c>
      <c r="AC4638" s="7">
        <v>0</v>
      </c>
      <c r="AD4638" s="7">
        <v>0</v>
      </c>
      <c r="AE4638">
        <v>9</v>
      </c>
      <c r="AF4638">
        <v>4</v>
      </c>
      <c r="AG4638">
        <v>4</v>
      </c>
      <c r="AH4638">
        <v>0</v>
      </c>
      <c r="AI4638">
        <v>0</v>
      </c>
      <c r="AJ4638">
        <v>4</v>
      </c>
      <c r="AK4638">
        <v>1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</row>
    <row r="4639" spans="1:44" x14ac:dyDescent="0.25">
      <c r="A4639">
        <v>1609961</v>
      </c>
      <c r="B4639">
        <v>768169</v>
      </c>
      <c r="C4639">
        <v>26.509977109386298</v>
      </c>
      <c r="D4639">
        <v>39.031918079415</v>
      </c>
      <c r="E4639" s="68" t="s">
        <v>511</v>
      </c>
      <c r="F4639" s="8">
        <f>INDEX(Δεδομένα!$P:$P,MATCH('2020'!E4639,Δεδομένα!$O:$O,0))</f>
        <v>199</v>
      </c>
      <c r="G4639" s="6" t="s">
        <v>495</v>
      </c>
      <c r="H4639" s="2" t="str">
        <f>INDEX(Δεδομένα!B$1:B$51,MATCH('2020'!G4639,Δεδομένα!A$1:A$51,0))</f>
        <v>ΒΟΡΕΙΟΥ ΑΙΓΑΙΟΥ</v>
      </c>
      <c r="I4639" s="8">
        <f>INDEX(Δεδομένα!E$1:E$13,MATCH('2020'!H4639,Δεδομένα!D$1:D$13,0))</f>
        <v>11</v>
      </c>
      <c r="J4639" s="1">
        <v>44025</v>
      </c>
      <c r="K4639" s="6" t="s">
        <v>491</v>
      </c>
      <c r="L4639" s="36" t="str">
        <f t="shared" si="288"/>
        <v>13/07/2020 22:05</v>
      </c>
      <c r="M4639" s="1">
        <v>44025</v>
      </c>
      <c r="N4639" s="6" t="s">
        <v>247</v>
      </c>
      <c r="O4639" s="36" t="str">
        <f t="shared" si="289"/>
        <v>13/07/2020 22:52</v>
      </c>
      <c r="P4639" s="46">
        <f t="shared" si="290"/>
        <v>3.2638888886140194E-2</v>
      </c>
      <c r="Q4639" s="48">
        <v>0</v>
      </c>
      <c r="R4639" s="47">
        <f t="shared" si="291"/>
        <v>46.999999996041879</v>
      </c>
      <c r="S4639" s="6" t="s">
        <v>44</v>
      </c>
      <c r="T4639" s="6" t="s">
        <v>499</v>
      </c>
      <c r="U4639" s="6" t="s">
        <v>55</v>
      </c>
      <c r="V4639" s="6" t="s">
        <v>5703</v>
      </c>
      <c r="W4639" s="7">
        <v>0</v>
      </c>
      <c r="X4639" s="7">
        <v>0</v>
      </c>
      <c r="Y4639" s="7">
        <v>0</v>
      </c>
      <c r="Z4639" s="7">
        <v>0</v>
      </c>
      <c r="AA4639" s="7">
        <v>0</v>
      </c>
      <c r="AB4639" s="7">
        <v>0.1</v>
      </c>
      <c r="AC4639" s="7">
        <v>0</v>
      </c>
      <c r="AD4639" s="7">
        <v>0</v>
      </c>
      <c r="AE4639">
        <v>5</v>
      </c>
      <c r="AF4639">
        <v>2</v>
      </c>
      <c r="AG4639">
        <v>4</v>
      </c>
      <c r="AH4639">
        <v>0</v>
      </c>
      <c r="AI4639">
        <v>0</v>
      </c>
      <c r="AJ4639">
        <v>3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</row>
    <row r="4640" spans="1:44" x14ac:dyDescent="0.25">
      <c r="A4640">
        <v>1571294</v>
      </c>
      <c r="B4640">
        <v>768112</v>
      </c>
      <c r="C4640">
        <v>22.603359896751702</v>
      </c>
      <c r="D4640">
        <v>39.172920581160902</v>
      </c>
      <c r="E4640" s="68" t="s">
        <v>1250</v>
      </c>
      <c r="F4640" s="8">
        <f>INDEX(Δεδομένα!$P:$P,MATCH('2020'!E4640,Δεδομένα!$O:$O,0))</f>
        <v>105</v>
      </c>
      <c r="G4640" s="6" t="s">
        <v>958</v>
      </c>
      <c r="H4640" s="2" t="str">
        <f>INDEX(Δεδομένα!B$1:B$51,MATCH('2020'!G4640,Δεδομένα!A$1:A$51,0))</f>
        <v>ΘΕΣΣΑΛΙΑΣ</v>
      </c>
      <c r="I4640" s="8">
        <f>INDEX(Δεδομένα!E$1:E$13,MATCH('2020'!H4640,Δεδομένα!D$1:D$13,0))</f>
        <v>6</v>
      </c>
      <c r="J4640" s="1">
        <v>44025</v>
      </c>
      <c r="K4640" s="6" t="s">
        <v>259</v>
      </c>
      <c r="L4640" s="36" t="str">
        <f t="shared" si="288"/>
        <v>13/07/2020 19:00</v>
      </c>
      <c r="M4640" s="1">
        <v>44025</v>
      </c>
      <c r="N4640" s="6" t="s">
        <v>573</v>
      </c>
      <c r="O4640" s="36" t="str">
        <f t="shared" si="289"/>
        <v>13/07/2020 21:55</v>
      </c>
      <c r="P4640" s="46">
        <f t="shared" si="290"/>
        <v>0.12152777778101154</v>
      </c>
      <c r="Q4640" s="48">
        <v>0</v>
      </c>
      <c r="R4640" s="47">
        <f t="shared" si="291"/>
        <v>175.00000000465661</v>
      </c>
      <c r="S4640" s="6" t="s">
        <v>44</v>
      </c>
      <c r="T4640" s="6" t="s">
        <v>1253</v>
      </c>
      <c r="U4640" s="6" t="s">
        <v>5085</v>
      </c>
      <c r="V4640" s="6" t="s">
        <v>5699</v>
      </c>
      <c r="W4640" s="7">
        <v>0</v>
      </c>
      <c r="X4640" s="7">
        <v>4</v>
      </c>
      <c r="Y4640" s="7">
        <v>0</v>
      </c>
      <c r="Z4640" s="7">
        <v>0</v>
      </c>
      <c r="AA4640" s="7">
        <v>0</v>
      </c>
      <c r="AB4640" s="7">
        <v>0</v>
      </c>
      <c r="AC4640" s="7">
        <v>0</v>
      </c>
      <c r="AD4640" s="7">
        <v>0</v>
      </c>
      <c r="AE4640">
        <v>12</v>
      </c>
      <c r="AF4640">
        <v>2</v>
      </c>
      <c r="AG4640">
        <v>0</v>
      </c>
      <c r="AH4640">
        <v>0</v>
      </c>
      <c r="AI4640">
        <v>0</v>
      </c>
      <c r="AJ4640">
        <v>4</v>
      </c>
      <c r="AK4640">
        <v>4</v>
      </c>
      <c r="AL4640">
        <v>0</v>
      </c>
      <c r="AM4640">
        <v>0</v>
      </c>
      <c r="AN4640">
        <v>0</v>
      </c>
      <c r="AO4640">
        <v>0</v>
      </c>
      <c r="AP4640">
        <v>2</v>
      </c>
      <c r="AQ4640">
        <v>0</v>
      </c>
      <c r="AR4640">
        <v>0</v>
      </c>
    </row>
    <row r="4641" spans="1:44" x14ac:dyDescent="0.25">
      <c r="A4641">
        <v>1570924</v>
      </c>
      <c r="B4641">
        <v>768074</v>
      </c>
      <c r="C4641">
        <v>21.990164387978101</v>
      </c>
      <c r="D4641">
        <v>37.096851523624302</v>
      </c>
      <c r="E4641" s="68" t="s">
        <v>937</v>
      </c>
      <c r="F4641" s="8">
        <f>INDEX(Δεδομένα!$P:$P,MATCH('2020'!E4641,Δεδομένα!$O:$O,0))</f>
        <v>143</v>
      </c>
      <c r="G4641" s="6" t="s">
        <v>841</v>
      </c>
      <c r="H4641" s="2" t="str">
        <f>INDEX(Δεδομένα!B$1:B$51,MATCH('2020'!G4641,Δεδομένα!A$1:A$51,0))</f>
        <v>ΠΕΛΛΟΠΟΝΗΣΟΥ</v>
      </c>
      <c r="I4641" s="8">
        <f>INDEX(Δεδομένα!E$1:E$13,MATCH('2020'!H4641,Δεδομένα!D$1:D$13,0))</f>
        <v>8</v>
      </c>
      <c r="J4641" s="1">
        <v>44025</v>
      </c>
      <c r="K4641" s="6" t="s">
        <v>647</v>
      </c>
      <c r="L4641" s="36" t="str">
        <f t="shared" si="288"/>
        <v>13/07/2020 15:29</v>
      </c>
      <c r="M4641" s="1">
        <v>44025</v>
      </c>
      <c r="N4641" s="6" t="s">
        <v>1184</v>
      </c>
      <c r="O4641" s="36" t="str">
        <f t="shared" si="289"/>
        <v>13/07/2020 18:25</v>
      </c>
      <c r="P4641" s="46">
        <f t="shared" si="290"/>
        <v>0.12222222222044365</v>
      </c>
      <c r="Q4641" s="48">
        <v>0</v>
      </c>
      <c r="R4641" s="47">
        <f t="shared" si="291"/>
        <v>175.99999999743886</v>
      </c>
      <c r="S4641" s="6" t="s">
        <v>44</v>
      </c>
      <c r="T4641" s="6" t="s">
        <v>984</v>
      </c>
      <c r="U4641" s="6" t="s">
        <v>44</v>
      </c>
      <c r="V4641" s="6" t="s">
        <v>5697</v>
      </c>
      <c r="W4641" s="7">
        <v>0</v>
      </c>
      <c r="X4641" s="7">
        <v>0</v>
      </c>
      <c r="Y4641" s="7">
        <v>0</v>
      </c>
      <c r="Z4641" s="7">
        <v>0</v>
      </c>
      <c r="AA4641" s="7">
        <v>0</v>
      </c>
      <c r="AB4641" s="7">
        <v>6</v>
      </c>
      <c r="AC4641" s="7">
        <v>0</v>
      </c>
      <c r="AD4641" s="7">
        <v>0</v>
      </c>
      <c r="AE4641">
        <v>10</v>
      </c>
      <c r="AF4641">
        <v>0</v>
      </c>
      <c r="AG4641">
        <v>0</v>
      </c>
      <c r="AH4641">
        <v>0</v>
      </c>
      <c r="AI4641">
        <v>1</v>
      </c>
      <c r="AJ4641">
        <v>5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</row>
    <row r="4642" spans="1:44" x14ac:dyDescent="0.25">
      <c r="A4642">
        <v>1570929</v>
      </c>
      <c r="B4642">
        <v>768139</v>
      </c>
      <c r="C4642">
        <v>22.0144396566482</v>
      </c>
      <c r="D4642">
        <v>37.038935770634602</v>
      </c>
      <c r="E4642" s="68" t="s">
        <v>937</v>
      </c>
      <c r="F4642" s="8">
        <f>INDEX(Δεδομένα!$P:$P,MATCH('2020'!E4642,Δεδομένα!$O:$O,0))</f>
        <v>143</v>
      </c>
      <c r="G4642" s="6" t="s">
        <v>841</v>
      </c>
      <c r="H4642" s="2" t="str">
        <f>INDEX(Δεδομένα!B$1:B$51,MATCH('2020'!G4642,Δεδομένα!A$1:A$51,0))</f>
        <v>ΠΕΛΛΟΠΟΝΗΣΟΥ</v>
      </c>
      <c r="I4642" s="8">
        <f>INDEX(Δεδομένα!E$1:E$13,MATCH('2020'!H4642,Δεδομένα!D$1:D$13,0))</f>
        <v>8</v>
      </c>
      <c r="J4642" s="1">
        <v>44025</v>
      </c>
      <c r="K4642" s="6" t="s">
        <v>97</v>
      </c>
      <c r="L4642" s="36" t="str">
        <f t="shared" si="288"/>
        <v>13/07/2020 19:54</v>
      </c>
      <c r="M4642" s="1">
        <v>44025</v>
      </c>
      <c r="N4642" s="6" t="s">
        <v>2649</v>
      </c>
      <c r="O4642" s="36" t="str">
        <f t="shared" si="289"/>
        <v>13/07/2020 20:21</v>
      </c>
      <c r="P4642" s="46">
        <f t="shared" si="290"/>
        <v>1.8749999995634425E-2</v>
      </c>
      <c r="Q4642" s="48">
        <v>0</v>
      </c>
      <c r="R4642" s="47">
        <f t="shared" si="291"/>
        <v>26.999999993713573</v>
      </c>
      <c r="S4642" s="6" t="s">
        <v>44</v>
      </c>
      <c r="T4642" s="6" t="s">
        <v>984</v>
      </c>
      <c r="U4642" s="6" t="s">
        <v>44</v>
      </c>
      <c r="V4642" s="6" t="s">
        <v>2676</v>
      </c>
      <c r="W4642" s="7">
        <v>0</v>
      </c>
      <c r="X4642" s="7">
        <v>0</v>
      </c>
      <c r="Y4642" s="7">
        <v>0</v>
      </c>
      <c r="Z4642" s="7">
        <v>0</v>
      </c>
      <c r="AA4642" s="7">
        <v>0</v>
      </c>
      <c r="AB4642" s="7">
        <v>0.1</v>
      </c>
      <c r="AC4642" s="7">
        <v>0</v>
      </c>
      <c r="AD4642" s="7">
        <v>0</v>
      </c>
      <c r="AE4642">
        <v>4</v>
      </c>
      <c r="AF4642">
        <v>0</v>
      </c>
      <c r="AG4642">
        <v>0</v>
      </c>
      <c r="AH4642">
        <v>0</v>
      </c>
      <c r="AI4642">
        <v>0</v>
      </c>
      <c r="AJ4642">
        <v>2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</row>
    <row r="4643" spans="1:44" x14ac:dyDescent="0.25">
      <c r="A4643">
        <v>1570268</v>
      </c>
      <c r="B4643">
        <v>767973</v>
      </c>
      <c r="C4643">
        <v>22.457336055659098</v>
      </c>
      <c r="D4643">
        <v>40.223238462752498</v>
      </c>
      <c r="E4643" s="68" t="s">
        <v>978</v>
      </c>
      <c r="F4643" s="8">
        <f>INDEX(Δεδομένα!$P:$P,MATCH('2020'!E4643,Δεδομένα!$O:$O,0))</f>
        <v>67</v>
      </c>
      <c r="G4643" s="6" t="s">
        <v>917</v>
      </c>
      <c r="H4643" s="2" t="str">
        <f>INDEX(Δεδομένα!B$1:B$51,MATCH('2020'!G4643,Δεδομένα!A$1:A$51,0))</f>
        <v>ΚΕΝΤΡΙΚΗΣ ΜΑΚΕΔΟΝΙΑΣ</v>
      </c>
      <c r="I4643" s="8">
        <f>INDEX(Δεδομένα!E$1:E$13,MATCH('2020'!H4643,Δεδομένα!D$1:D$13,0))</f>
        <v>3</v>
      </c>
      <c r="J4643" s="1">
        <v>44025</v>
      </c>
      <c r="K4643" s="6" t="s">
        <v>5684</v>
      </c>
      <c r="L4643" s="36" t="str">
        <f t="shared" si="288"/>
        <v>13/07/2020 09:32</v>
      </c>
      <c r="M4643" s="1">
        <v>44025</v>
      </c>
      <c r="N4643" s="6" t="s">
        <v>1541</v>
      </c>
      <c r="O4643" s="36" t="str">
        <f t="shared" si="289"/>
        <v>13/07/2020 10:15</v>
      </c>
      <c r="P4643" s="46">
        <f t="shared" si="290"/>
        <v>2.9861111113859806E-2</v>
      </c>
      <c r="Q4643" s="48">
        <v>0</v>
      </c>
      <c r="R4643" s="47">
        <f t="shared" si="291"/>
        <v>43.000000003958121</v>
      </c>
      <c r="S4643" s="6" t="s">
        <v>44</v>
      </c>
      <c r="T4643" s="6" t="s">
        <v>918</v>
      </c>
      <c r="U4643" s="6" t="s">
        <v>1163</v>
      </c>
      <c r="V4643" s="6" t="s">
        <v>1163</v>
      </c>
      <c r="W4643" s="7">
        <v>0</v>
      </c>
      <c r="X4643" s="7">
        <v>0</v>
      </c>
      <c r="Y4643" s="7">
        <v>0</v>
      </c>
      <c r="Z4643" s="7">
        <v>0</v>
      </c>
      <c r="AA4643" s="7">
        <v>0</v>
      </c>
      <c r="AB4643" s="7">
        <v>5</v>
      </c>
      <c r="AC4643" s="7">
        <v>0</v>
      </c>
      <c r="AD4643" s="7">
        <v>0</v>
      </c>
      <c r="AE4643">
        <v>2</v>
      </c>
      <c r="AF4643">
        <v>0</v>
      </c>
      <c r="AG4643">
        <v>0</v>
      </c>
      <c r="AH4643">
        <v>0</v>
      </c>
      <c r="AI4643">
        <v>0</v>
      </c>
      <c r="AJ4643">
        <v>1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</row>
    <row r="4644" spans="1:44" x14ac:dyDescent="0.25">
      <c r="A4644">
        <v>1577398</v>
      </c>
      <c r="B4644">
        <v>768010</v>
      </c>
      <c r="C4644">
        <v>25.1430053710938</v>
      </c>
      <c r="D4644">
        <v>40.973834991455099</v>
      </c>
      <c r="E4644" s="68" t="s">
        <v>946</v>
      </c>
      <c r="F4644" s="8">
        <f>INDEX(Δεδομένα!$P:$P,MATCH('2020'!E4644,Δεδομένα!$O:$O,0))</f>
        <v>19</v>
      </c>
      <c r="G4644" s="6" t="s">
        <v>64</v>
      </c>
      <c r="H4644" s="2" t="str">
        <f>INDEX(Δεδομένα!B$1:B$51,MATCH('2020'!G4644,Δεδομένα!A$1:A$51,0))</f>
        <v>ΑΝΑΤΟΛΙΚΗΣ ΜΑΚΕΔΟΝΙΑΣ ΚΑΙ ΘΡΑΚΗΣ</v>
      </c>
      <c r="I4644" s="8">
        <f>INDEX(Δεδομένα!E$1:E$13,MATCH('2020'!H4644,Δεδομένα!D$1:D$13,0))</f>
        <v>2</v>
      </c>
      <c r="J4644" s="1">
        <v>44025</v>
      </c>
      <c r="K4644" s="6" t="s">
        <v>876</v>
      </c>
      <c r="L4644" s="36" t="str">
        <f t="shared" si="288"/>
        <v>13/07/2020 11:55</v>
      </c>
      <c r="M4644" s="1">
        <v>44025</v>
      </c>
      <c r="N4644" s="6" t="s">
        <v>1466</v>
      </c>
      <c r="O4644" s="36" t="str">
        <f t="shared" si="289"/>
        <v>13/07/2020 12:32</v>
      </c>
      <c r="P4644" s="46">
        <f t="shared" si="290"/>
        <v>2.569444444088731E-2</v>
      </c>
      <c r="Q4644" s="48">
        <v>0</v>
      </c>
      <c r="R4644" s="47">
        <f t="shared" si="291"/>
        <v>36.999999994877726</v>
      </c>
      <c r="S4644" s="6" t="s">
        <v>44</v>
      </c>
      <c r="T4644" s="6" t="s">
        <v>948</v>
      </c>
      <c r="U4644" s="6" t="s">
        <v>44</v>
      </c>
      <c r="V4644" s="6" t="s">
        <v>5690</v>
      </c>
      <c r="W4644" s="7">
        <v>0</v>
      </c>
      <c r="X4644" s="7">
        <v>0</v>
      </c>
      <c r="Y4644" s="7">
        <v>0</v>
      </c>
      <c r="Z4644" s="7">
        <v>0.02</v>
      </c>
      <c r="AA4644" s="7">
        <v>0</v>
      </c>
      <c r="AB4644" s="7">
        <v>0</v>
      </c>
      <c r="AC4644" s="7">
        <v>0</v>
      </c>
      <c r="AD4644" s="7">
        <v>0</v>
      </c>
      <c r="AE4644">
        <v>2</v>
      </c>
      <c r="AF4644">
        <v>0</v>
      </c>
      <c r="AG4644">
        <v>0</v>
      </c>
      <c r="AH4644">
        <v>0</v>
      </c>
      <c r="AI4644">
        <v>0</v>
      </c>
      <c r="AJ4644">
        <v>1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</row>
    <row r="4645" spans="1:44" x14ac:dyDescent="0.25">
      <c r="A4645">
        <v>1571645</v>
      </c>
      <c r="B4645">
        <v>767975</v>
      </c>
      <c r="C4645">
        <v>22.9102911906547</v>
      </c>
      <c r="D4645">
        <v>41.281340223008797</v>
      </c>
      <c r="E4645" s="68" t="s">
        <v>1069</v>
      </c>
      <c r="F4645" s="8">
        <f>INDEX(Δεδομένα!$P:$P,MATCH('2020'!E4645,Δεδομένα!$O:$O,0))</f>
        <v>50</v>
      </c>
      <c r="G4645" s="6" t="s">
        <v>1070</v>
      </c>
      <c r="H4645" s="2" t="str">
        <f>INDEX(Δεδομένα!B$1:B$51,MATCH('2020'!G4645,Δεδομένα!A$1:A$51,0))</f>
        <v>ΚΕΝΤΡΙΚΗΣ ΜΑΚΕΔΟΝΙΑΣ</v>
      </c>
      <c r="I4645" s="8">
        <f>INDEX(Δεδομένα!E$1:E$13,MATCH('2020'!H4645,Δεδομένα!D$1:D$13,0))</f>
        <v>3</v>
      </c>
      <c r="J4645" s="1">
        <v>44025</v>
      </c>
      <c r="K4645" s="6" t="s">
        <v>4729</v>
      </c>
      <c r="L4645" s="36" t="str">
        <f t="shared" si="288"/>
        <v>13/07/2020 08:42</v>
      </c>
      <c r="M4645" s="1">
        <v>44025</v>
      </c>
      <c r="N4645" s="6" t="s">
        <v>4908</v>
      </c>
      <c r="O4645" s="36" t="str">
        <f t="shared" si="289"/>
        <v>13/07/2020 09:33</v>
      </c>
      <c r="P4645" s="46">
        <f t="shared" si="290"/>
        <v>3.5416666665696539E-2</v>
      </c>
      <c r="Q4645" s="48">
        <v>0</v>
      </c>
      <c r="R4645" s="47">
        <f t="shared" si="291"/>
        <v>50.999999998603016</v>
      </c>
      <c r="S4645" s="6" t="s">
        <v>44</v>
      </c>
      <c r="T4645" s="6" t="s">
        <v>1072</v>
      </c>
      <c r="U4645" s="6" t="s">
        <v>5685</v>
      </c>
      <c r="V4645" s="6" t="s">
        <v>5686</v>
      </c>
      <c r="W4645" s="7">
        <v>0</v>
      </c>
      <c r="X4645" s="7">
        <v>0</v>
      </c>
      <c r="Y4645" s="7">
        <v>0</v>
      </c>
      <c r="Z4645" s="7">
        <v>0</v>
      </c>
      <c r="AA4645" s="7">
        <v>0</v>
      </c>
      <c r="AB4645" s="7">
        <v>0</v>
      </c>
      <c r="AC4645" s="7">
        <v>0</v>
      </c>
      <c r="AD4645" s="7">
        <v>0.02</v>
      </c>
      <c r="AE4645">
        <v>5</v>
      </c>
      <c r="AF4645">
        <v>0</v>
      </c>
      <c r="AG4645">
        <v>0</v>
      </c>
      <c r="AH4645">
        <v>0</v>
      </c>
      <c r="AI4645">
        <v>0</v>
      </c>
      <c r="AJ4645">
        <v>3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</row>
    <row r="4646" spans="1:44" x14ac:dyDescent="0.25">
      <c r="A4646">
        <v>1570609</v>
      </c>
      <c r="B4646">
        <v>768052</v>
      </c>
      <c r="C4646">
        <v>22.546606946449501</v>
      </c>
      <c r="D4646">
        <v>38.896147389217703</v>
      </c>
      <c r="E4646" s="68" t="s">
        <v>3009</v>
      </c>
      <c r="F4646" s="8">
        <f>INDEX(Δεδομένα!$P:$P,MATCH('2020'!E4646,Δεδομένα!$O:$O,0))</f>
        <v>165</v>
      </c>
      <c r="G4646" s="6" t="s">
        <v>399</v>
      </c>
      <c r="H4646" s="2" t="str">
        <f>INDEX(Δεδομένα!B$1:B$51,MATCH('2020'!G4646,Δεδομένα!A$1:A$51,0))</f>
        <v>ΣΤΕΡΕΑΣ ΕΛΛΑΔΟΣ</v>
      </c>
      <c r="I4646" s="8">
        <f>INDEX(Δεδομένα!E$1:E$13,MATCH('2020'!H4646,Δεδομένα!D$1:D$13,0))</f>
        <v>9</v>
      </c>
      <c r="J4646" s="1">
        <v>44025</v>
      </c>
      <c r="K4646" s="6" t="s">
        <v>612</v>
      </c>
      <c r="L4646" s="36" t="str">
        <f t="shared" si="288"/>
        <v>13/07/2020 13:50</v>
      </c>
      <c r="M4646" s="1">
        <v>44025</v>
      </c>
      <c r="N4646" s="6" t="s">
        <v>131</v>
      </c>
      <c r="O4646" s="36" t="str">
        <f t="shared" si="289"/>
        <v>13/07/2020 14:50</v>
      </c>
      <c r="P4646" s="46">
        <f t="shared" si="290"/>
        <v>4.1666666664241347E-2</v>
      </c>
      <c r="Q4646" s="48">
        <v>0</v>
      </c>
      <c r="R4646" s="47">
        <f t="shared" si="291"/>
        <v>59.99999999650754</v>
      </c>
      <c r="S4646" s="6" t="s">
        <v>44</v>
      </c>
      <c r="T4646" s="6" t="s">
        <v>3010</v>
      </c>
      <c r="U4646" s="6" t="s">
        <v>1451</v>
      </c>
      <c r="V4646" s="6" t="s">
        <v>5694</v>
      </c>
      <c r="W4646" s="7">
        <v>0</v>
      </c>
      <c r="X4646" s="7">
        <v>0</v>
      </c>
      <c r="Y4646" s="7">
        <v>0</v>
      </c>
      <c r="Z4646" s="7">
        <v>0</v>
      </c>
      <c r="AA4646" s="7">
        <v>0</v>
      </c>
      <c r="AB4646" s="7">
        <v>1</v>
      </c>
      <c r="AC4646" s="7">
        <v>0</v>
      </c>
      <c r="AD4646" s="7">
        <v>0</v>
      </c>
      <c r="AE4646">
        <v>4</v>
      </c>
      <c r="AF4646">
        <v>0</v>
      </c>
      <c r="AG4646">
        <v>0</v>
      </c>
      <c r="AH4646">
        <v>0</v>
      </c>
      <c r="AI4646">
        <v>0</v>
      </c>
      <c r="AJ4646">
        <v>2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</row>
    <row r="4647" spans="1:44" x14ac:dyDescent="0.25">
      <c r="A4647">
        <v>1575154</v>
      </c>
      <c r="B4647">
        <v>0</v>
      </c>
      <c r="C4647">
        <v>0</v>
      </c>
      <c r="D4647">
        <v>0</v>
      </c>
      <c r="E4647" s="68" t="s">
        <v>334</v>
      </c>
      <c r="F4647" s="8">
        <f>INDEX(Δεδομένα!$P:$P,MATCH('2020'!E4647,Δεδομένα!$O:$O,0))</f>
        <v>127</v>
      </c>
      <c r="G4647" s="6" t="s">
        <v>335</v>
      </c>
      <c r="H4647" s="2" t="str">
        <f>INDEX(Δεδομένα!B$1:B$51,MATCH('2020'!G4647,Δεδομένα!A$1:A$51,0))</f>
        <v>ΔΥΤΙΚΗΣ ΕΛΛΑΔΟΣ</v>
      </c>
      <c r="I4647" s="8">
        <f>INDEX(Δεδομένα!E$1:E$13,MATCH('2020'!H4647,Δεδομένα!D$1:D$13,0))</f>
        <v>7</v>
      </c>
      <c r="J4647" s="1">
        <v>44026</v>
      </c>
      <c r="K4647" s="6" t="s">
        <v>353</v>
      </c>
      <c r="L4647" s="36" t="str">
        <f t="shared" si="288"/>
        <v>14/07/2020 21:40</v>
      </c>
      <c r="M4647" s="1">
        <v>44026</v>
      </c>
      <c r="N4647" s="6" t="s">
        <v>2328</v>
      </c>
      <c r="O4647" s="36" t="str">
        <f t="shared" si="289"/>
        <v>14/07/2020 23:11</v>
      </c>
      <c r="P4647" s="46">
        <f t="shared" si="290"/>
        <v>6.3194444439432118E-2</v>
      </c>
      <c r="Q4647" s="48">
        <v>0</v>
      </c>
      <c r="R4647" s="47">
        <f t="shared" si="291"/>
        <v>90.99999999278225</v>
      </c>
      <c r="S4647" s="6" t="s">
        <v>44</v>
      </c>
      <c r="T4647" s="6" t="s">
        <v>343</v>
      </c>
      <c r="U4647" s="6" t="s">
        <v>44</v>
      </c>
      <c r="V4647" s="6" t="s">
        <v>5714</v>
      </c>
      <c r="W4647" s="7">
        <v>0</v>
      </c>
      <c r="X4647" s="7">
        <v>0</v>
      </c>
      <c r="Y4647" s="7">
        <v>0</v>
      </c>
      <c r="Z4647" s="7">
        <v>0</v>
      </c>
      <c r="AA4647" s="7">
        <v>0.2</v>
      </c>
      <c r="AB4647" s="7">
        <v>0</v>
      </c>
      <c r="AC4647" s="7">
        <v>0</v>
      </c>
      <c r="AD4647" s="7">
        <v>0</v>
      </c>
      <c r="AE4647">
        <v>6</v>
      </c>
      <c r="AF4647">
        <v>0</v>
      </c>
      <c r="AG4647">
        <v>0</v>
      </c>
      <c r="AH4647">
        <v>0</v>
      </c>
      <c r="AI4647">
        <v>0</v>
      </c>
      <c r="AJ4647">
        <v>3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</row>
    <row r="4648" spans="1:44" x14ac:dyDescent="0.25">
      <c r="A4648">
        <v>1574808</v>
      </c>
      <c r="B4648">
        <v>768446</v>
      </c>
      <c r="C4648">
        <v>21.372116637500302</v>
      </c>
      <c r="D4648">
        <v>38.418757656371398</v>
      </c>
      <c r="E4648" s="68" t="s">
        <v>334</v>
      </c>
      <c r="F4648" s="8">
        <f>INDEX(Δεδομένα!$P:$P,MATCH('2020'!E4648,Δεδομένα!$O:$O,0))</f>
        <v>127</v>
      </c>
      <c r="G4648" s="6" t="s">
        <v>335</v>
      </c>
      <c r="H4648" s="2" t="str">
        <f>INDEX(Δεδομένα!B$1:B$51,MATCH('2020'!G4648,Δεδομένα!A$1:A$51,0))</f>
        <v>ΔΥΤΙΚΗΣ ΕΛΛΑΔΟΣ</v>
      </c>
      <c r="I4648" s="8">
        <f>INDEX(Δεδομένα!E$1:E$13,MATCH('2020'!H4648,Δεδομένα!D$1:D$13,0))</f>
        <v>7</v>
      </c>
      <c r="J4648" s="1">
        <v>44026</v>
      </c>
      <c r="K4648" s="6" t="s">
        <v>353</v>
      </c>
      <c r="L4648" s="36" t="str">
        <f t="shared" si="288"/>
        <v>14/07/2020 21:40</v>
      </c>
      <c r="M4648" s="1">
        <v>44026</v>
      </c>
      <c r="N4648" s="6" t="s">
        <v>2328</v>
      </c>
      <c r="O4648" s="36" t="str">
        <f t="shared" si="289"/>
        <v>14/07/2020 23:11</v>
      </c>
      <c r="P4648" s="46">
        <f t="shared" si="290"/>
        <v>6.3194444439432118E-2</v>
      </c>
      <c r="Q4648" s="48">
        <v>0</v>
      </c>
      <c r="R4648" s="47">
        <f t="shared" si="291"/>
        <v>90.99999999278225</v>
      </c>
      <c r="S4648" s="6" t="s">
        <v>44</v>
      </c>
      <c r="T4648" s="6" t="s">
        <v>343</v>
      </c>
      <c r="U4648" s="6" t="s">
        <v>344</v>
      </c>
      <c r="V4648" s="6" t="s">
        <v>5715</v>
      </c>
      <c r="W4648" s="7">
        <v>0</v>
      </c>
      <c r="X4648" s="7">
        <v>0</v>
      </c>
      <c r="Y4648" s="7">
        <v>0</v>
      </c>
      <c r="Z4648" s="7">
        <v>0</v>
      </c>
      <c r="AA4648" s="7">
        <v>0.2</v>
      </c>
      <c r="AB4648" s="7">
        <v>0</v>
      </c>
      <c r="AC4648" s="7">
        <v>0</v>
      </c>
      <c r="AD4648" s="7">
        <v>0</v>
      </c>
      <c r="AE4648">
        <v>6</v>
      </c>
      <c r="AF4648">
        <v>0</v>
      </c>
      <c r="AG4648">
        <v>0</v>
      </c>
      <c r="AH4648">
        <v>0</v>
      </c>
      <c r="AI4648">
        <v>0</v>
      </c>
      <c r="AJ4648">
        <v>3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</row>
    <row r="4649" spans="1:44" x14ac:dyDescent="0.25">
      <c r="A4649">
        <v>1612893</v>
      </c>
      <c r="B4649">
        <v>768345</v>
      </c>
      <c r="C4649">
        <v>22.107528342933399</v>
      </c>
      <c r="D4649">
        <v>38.253920443188797</v>
      </c>
      <c r="E4649" s="68" t="s">
        <v>313</v>
      </c>
      <c r="F4649" s="8">
        <f>INDEX(Δεδομένα!$P:$P,MATCH('2020'!E4649,Δεδομένα!$O:$O,0))</f>
        <v>124</v>
      </c>
      <c r="G4649" s="6" t="s">
        <v>303</v>
      </c>
      <c r="H4649" s="2" t="str">
        <f>INDEX(Δεδομένα!B$1:B$51,MATCH('2020'!G4649,Δεδομένα!A$1:A$51,0))</f>
        <v>ΔΥΤΙΚΗΣ ΕΛΛΑΔΟΣ</v>
      </c>
      <c r="I4649" s="8">
        <f>INDEX(Δεδομένα!E$1:E$13,MATCH('2020'!H4649,Δεδομένα!D$1:D$13,0))</f>
        <v>7</v>
      </c>
      <c r="J4649" s="1">
        <v>44026</v>
      </c>
      <c r="K4649" s="6" t="s">
        <v>581</v>
      </c>
      <c r="L4649" s="36" t="str">
        <f t="shared" si="288"/>
        <v>14/07/2020 15:40</v>
      </c>
      <c r="M4649" s="1">
        <v>44026</v>
      </c>
      <c r="N4649" s="6" t="s">
        <v>2212</v>
      </c>
      <c r="O4649" s="36" t="str">
        <f t="shared" si="289"/>
        <v>14/07/2020 17:56</v>
      </c>
      <c r="P4649" s="46">
        <f t="shared" si="290"/>
        <v>9.4444444439432118E-2</v>
      </c>
      <c r="Q4649" s="48">
        <v>0</v>
      </c>
      <c r="R4649" s="47">
        <f t="shared" si="291"/>
        <v>135.99999999278225</v>
      </c>
      <c r="S4649" s="6" t="s">
        <v>44</v>
      </c>
      <c r="T4649" s="6" t="s">
        <v>316</v>
      </c>
      <c r="U4649" s="6" t="s">
        <v>44</v>
      </c>
      <c r="V4649" s="6" t="s">
        <v>5707</v>
      </c>
      <c r="W4649" s="7">
        <v>0</v>
      </c>
      <c r="X4649" s="7">
        <v>0</v>
      </c>
      <c r="Y4649" s="7">
        <v>0</v>
      </c>
      <c r="Z4649" s="7">
        <v>0</v>
      </c>
      <c r="AA4649" s="7">
        <v>0</v>
      </c>
      <c r="AB4649" s="7">
        <v>0.1</v>
      </c>
      <c r="AC4649" s="7">
        <v>0</v>
      </c>
      <c r="AD4649" s="7">
        <v>0</v>
      </c>
      <c r="AE4649">
        <v>8</v>
      </c>
      <c r="AF4649">
        <v>0</v>
      </c>
      <c r="AG4649">
        <v>0</v>
      </c>
      <c r="AH4649">
        <v>0</v>
      </c>
      <c r="AI4649">
        <v>0</v>
      </c>
      <c r="AJ4649">
        <v>3</v>
      </c>
      <c r="AK4649">
        <v>1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</row>
    <row r="4650" spans="1:44" x14ac:dyDescent="0.25">
      <c r="A4650">
        <v>1570376</v>
      </c>
      <c r="B4650">
        <v>768329</v>
      </c>
      <c r="C4650">
        <v>26.276468838529599</v>
      </c>
      <c r="D4650">
        <v>40.939833452845697</v>
      </c>
      <c r="E4650" s="68" t="s">
        <v>147</v>
      </c>
      <c r="F4650" s="8">
        <f>INDEX(Δεδομένα!$P:$P,MATCH('2020'!E4650,Δεδομένα!$O:$O,0))</f>
        <v>33</v>
      </c>
      <c r="G4650" s="6" t="s">
        <v>148</v>
      </c>
      <c r="H4650" s="2" t="str">
        <f>INDEX(Δεδομένα!B$1:B$51,MATCH('2020'!G4650,Δεδομένα!A$1:A$51,0))</f>
        <v>ΑΝΑΤΟΛΙΚΗΣ ΜΑΚΕΔΟΝΙΑΣ ΚΑΙ ΘΡΑΚΗΣ</v>
      </c>
      <c r="I4650" s="8">
        <f>INDEX(Δεδομένα!E$1:E$13,MATCH('2020'!H4650,Δεδομένα!D$1:D$13,0))</f>
        <v>2</v>
      </c>
      <c r="J4650" s="1">
        <v>44026</v>
      </c>
      <c r="K4650" s="6" t="s">
        <v>1917</v>
      </c>
      <c r="L4650" s="36" t="str">
        <f t="shared" si="288"/>
        <v>14/07/2020 14:19</v>
      </c>
      <c r="M4650" s="1">
        <v>44026</v>
      </c>
      <c r="N4650" s="6" t="s">
        <v>1744</v>
      </c>
      <c r="O4650" s="36" t="str">
        <f t="shared" si="289"/>
        <v>14/07/2020 17:27</v>
      </c>
      <c r="P4650" s="46">
        <f t="shared" si="290"/>
        <v>0.13055555555183673</v>
      </c>
      <c r="Q4650" s="48">
        <v>0</v>
      </c>
      <c r="R4650" s="47">
        <f t="shared" si="291"/>
        <v>187.9999999946449</v>
      </c>
      <c r="S4650" s="6" t="s">
        <v>44</v>
      </c>
      <c r="T4650" s="6" t="s">
        <v>150</v>
      </c>
      <c r="U4650" s="6" t="s">
        <v>44</v>
      </c>
      <c r="V4650" s="6" t="s">
        <v>3425</v>
      </c>
      <c r="W4650" s="7">
        <v>0</v>
      </c>
      <c r="X4650" s="7">
        <v>0</v>
      </c>
      <c r="Y4650" s="7">
        <v>0</v>
      </c>
      <c r="Z4650" s="7">
        <v>0</v>
      </c>
      <c r="AA4650" s="7">
        <v>1</v>
      </c>
      <c r="AB4650" s="7">
        <v>0</v>
      </c>
      <c r="AC4650" s="7">
        <v>0</v>
      </c>
      <c r="AD4650" s="7">
        <v>0</v>
      </c>
      <c r="AE4650">
        <v>8</v>
      </c>
      <c r="AF4650">
        <v>0</v>
      </c>
      <c r="AG4650">
        <v>0</v>
      </c>
      <c r="AH4650">
        <v>0</v>
      </c>
      <c r="AI4650">
        <v>0</v>
      </c>
      <c r="AJ4650">
        <v>4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</row>
    <row r="4651" spans="1:44" x14ac:dyDescent="0.25">
      <c r="A4651">
        <v>1570534</v>
      </c>
      <c r="B4651">
        <v>768306</v>
      </c>
      <c r="C4651">
        <v>23.613936221127801</v>
      </c>
      <c r="D4651">
        <v>38.3897932371084</v>
      </c>
      <c r="E4651" s="68" t="s">
        <v>2005</v>
      </c>
      <c r="F4651" s="8">
        <f>INDEX(Δεδομένα!$P:$P,MATCH('2020'!E4651,Δεδομένα!$O:$O,0))</f>
        <v>179</v>
      </c>
      <c r="G4651" s="6" t="s">
        <v>439</v>
      </c>
      <c r="H4651" s="2" t="str">
        <f>INDEX(Δεδομένα!B$1:B$51,MATCH('2020'!G4651,Δεδομένα!A$1:A$51,0))</f>
        <v>ΣΤΕΡΕΑΣ ΕΛΛΑΔΟΣ</v>
      </c>
      <c r="I4651" s="8">
        <f>INDEX(Δεδομένα!E$1:E$13,MATCH('2020'!H4651,Δεδομένα!D$1:D$13,0))</f>
        <v>9</v>
      </c>
      <c r="J4651" s="1">
        <v>44026</v>
      </c>
      <c r="K4651" s="6" t="s">
        <v>2795</v>
      </c>
      <c r="L4651" s="36" t="str">
        <f t="shared" si="288"/>
        <v>14/07/2020 12:42</v>
      </c>
      <c r="M4651" s="1">
        <v>44026</v>
      </c>
      <c r="N4651" s="6" t="s">
        <v>2050</v>
      </c>
      <c r="O4651" s="36" t="str">
        <f t="shared" si="289"/>
        <v>14/07/2020 13:34</v>
      </c>
      <c r="P4651" s="46">
        <f t="shared" si="290"/>
        <v>3.6111111112404615E-2</v>
      </c>
      <c r="Q4651" s="48">
        <v>0</v>
      </c>
      <c r="R4651" s="47">
        <f t="shared" si="291"/>
        <v>52.000000001862645</v>
      </c>
      <c r="S4651" s="6" t="s">
        <v>44</v>
      </c>
      <c r="T4651" s="6" t="s">
        <v>2008</v>
      </c>
      <c r="U4651" s="6" t="s">
        <v>5158</v>
      </c>
      <c r="V4651" s="6" t="s">
        <v>5705</v>
      </c>
      <c r="W4651" s="7">
        <v>0</v>
      </c>
      <c r="X4651" s="7">
        <v>0</v>
      </c>
      <c r="Y4651" s="7">
        <v>0</v>
      </c>
      <c r="Z4651" s="7">
        <v>0</v>
      </c>
      <c r="AA4651" s="7">
        <v>0</v>
      </c>
      <c r="AB4651" s="7">
        <v>1</v>
      </c>
      <c r="AC4651" s="7">
        <v>0</v>
      </c>
      <c r="AD4651" s="7">
        <v>0</v>
      </c>
      <c r="AE4651">
        <v>10</v>
      </c>
      <c r="AF4651">
        <v>0</v>
      </c>
      <c r="AG4651">
        <v>0</v>
      </c>
      <c r="AH4651">
        <v>0</v>
      </c>
      <c r="AI4651">
        <v>0</v>
      </c>
      <c r="AJ4651">
        <v>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</row>
    <row r="4652" spans="1:44" x14ac:dyDescent="0.25">
      <c r="A4652">
        <v>1570506</v>
      </c>
      <c r="B4652">
        <v>768368</v>
      </c>
      <c r="C4652">
        <v>21.2700413681996</v>
      </c>
      <c r="D4652">
        <v>40.469410117296199</v>
      </c>
      <c r="E4652" s="68" t="s">
        <v>1062</v>
      </c>
      <c r="F4652" s="8">
        <f>INDEX(Δεδομένα!$P:$P,MATCH('2020'!E4652,Δεδομένα!$O:$O,0))</f>
        <v>77</v>
      </c>
      <c r="G4652" s="6" t="s">
        <v>1063</v>
      </c>
      <c r="H4652" s="2" t="str">
        <f>INDEX(Δεδομένα!B$1:B$51,MATCH('2020'!G4652,Δεδομένα!A$1:A$51,0))</f>
        <v>ΔΥΤΙΚΗΣ ΜΑΚΕΔΟΝΙΑΣ</v>
      </c>
      <c r="I4652" s="8">
        <f>INDEX(Δεδομένα!E$1:E$13,MATCH('2020'!H4652,Δεδομένα!D$1:D$13,0))</f>
        <v>4</v>
      </c>
      <c r="J4652" s="1">
        <v>44026</v>
      </c>
      <c r="K4652" s="6" t="s">
        <v>540</v>
      </c>
      <c r="L4652" s="36" t="str">
        <f t="shared" si="288"/>
        <v>14/07/2020 17:15</v>
      </c>
      <c r="M4652" s="1">
        <v>44026</v>
      </c>
      <c r="N4652" s="6" t="s">
        <v>1648</v>
      </c>
      <c r="O4652" s="36" t="str">
        <f t="shared" si="289"/>
        <v>14/07/2020 19:57</v>
      </c>
      <c r="P4652" s="46">
        <f t="shared" si="290"/>
        <v>0.11250000000291038</v>
      </c>
      <c r="Q4652" s="48">
        <v>0</v>
      </c>
      <c r="R4652" s="47">
        <f t="shared" si="291"/>
        <v>162.00000000419095</v>
      </c>
      <c r="S4652" s="6" t="s">
        <v>44</v>
      </c>
      <c r="T4652" s="6" t="s">
        <v>1066</v>
      </c>
      <c r="U4652" s="6" t="s">
        <v>2210</v>
      </c>
      <c r="V4652" s="6" t="s">
        <v>5709</v>
      </c>
      <c r="W4652" s="7">
        <v>0</v>
      </c>
      <c r="X4652" s="7">
        <v>0</v>
      </c>
      <c r="Y4652" s="7">
        <v>0</v>
      </c>
      <c r="Z4652" s="7">
        <v>15</v>
      </c>
      <c r="AA4652" s="7">
        <v>0</v>
      </c>
      <c r="AB4652" s="7">
        <v>0</v>
      </c>
      <c r="AC4652" s="7">
        <v>65</v>
      </c>
      <c r="AD4652" s="7">
        <v>0</v>
      </c>
      <c r="AE4652">
        <v>9</v>
      </c>
      <c r="AF4652">
        <v>0</v>
      </c>
      <c r="AG4652">
        <v>0</v>
      </c>
      <c r="AH4652">
        <v>0</v>
      </c>
      <c r="AI4652">
        <v>2</v>
      </c>
      <c r="AJ4652">
        <v>4</v>
      </c>
      <c r="AK4652">
        <v>0</v>
      </c>
      <c r="AL4652">
        <v>1</v>
      </c>
      <c r="AM4652">
        <v>1</v>
      </c>
      <c r="AN4652">
        <v>0</v>
      </c>
      <c r="AO4652">
        <v>0</v>
      </c>
      <c r="AP4652">
        <v>0</v>
      </c>
      <c r="AQ4652">
        <v>0</v>
      </c>
      <c r="AR4652">
        <v>0</v>
      </c>
    </row>
    <row r="4653" spans="1:44" x14ac:dyDescent="0.25">
      <c r="A4653">
        <v>1587067</v>
      </c>
      <c r="B4653">
        <v>768324</v>
      </c>
      <c r="C4653">
        <v>22.960468629658202</v>
      </c>
      <c r="D4653">
        <v>37.911139498356803</v>
      </c>
      <c r="E4653" s="68" t="s">
        <v>810</v>
      </c>
      <c r="F4653" s="8">
        <f>INDEX(Δεδομένα!$P:$P,MATCH('2020'!E4653,Δεδομένα!$O:$O,0))</f>
        <v>157</v>
      </c>
      <c r="G4653" s="6" t="s">
        <v>391</v>
      </c>
      <c r="H4653" s="2" t="str">
        <f>INDEX(Δεδομένα!B$1:B$51,MATCH('2020'!G4653,Δεδομένα!A$1:A$51,0))</f>
        <v>ΠΕΛΛΟΠΟΝΗΣΟΥ</v>
      </c>
      <c r="I4653" s="8">
        <f>INDEX(Δεδομένα!E$1:E$13,MATCH('2020'!H4653,Δεδομένα!D$1:D$13,0))</f>
        <v>8</v>
      </c>
      <c r="J4653" s="1">
        <v>44026</v>
      </c>
      <c r="K4653" s="6" t="s">
        <v>1326</v>
      </c>
      <c r="L4653" s="36" t="str">
        <f t="shared" si="288"/>
        <v>14/07/2020 13:54</v>
      </c>
      <c r="M4653" s="1">
        <v>44026</v>
      </c>
      <c r="N4653" s="6" t="s">
        <v>947</v>
      </c>
      <c r="O4653" s="36" t="str">
        <f t="shared" si="289"/>
        <v>14/07/2020 17:47</v>
      </c>
      <c r="P4653" s="46">
        <f t="shared" si="290"/>
        <v>0.16180555555183673</v>
      </c>
      <c r="Q4653" s="48">
        <v>0</v>
      </c>
      <c r="R4653" s="47">
        <f t="shared" si="291"/>
        <v>232.9999999946449</v>
      </c>
      <c r="S4653" s="6" t="s">
        <v>44</v>
      </c>
      <c r="T4653" s="6" t="s">
        <v>1012</v>
      </c>
      <c r="U4653" s="6" t="s">
        <v>44</v>
      </c>
      <c r="V4653" s="6" t="s">
        <v>1013</v>
      </c>
      <c r="W4653" s="7">
        <v>0</v>
      </c>
      <c r="X4653" s="7">
        <v>0</v>
      </c>
      <c r="Y4653" s="7">
        <v>0</v>
      </c>
      <c r="Z4653" s="7">
        <v>5</v>
      </c>
      <c r="AA4653" s="7">
        <v>0</v>
      </c>
      <c r="AB4653" s="7">
        <v>0</v>
      </c>
      <c r="AC4653" s="7">
        <v>0</v>
      </c>
      <c r="AD4653" s="7">
        <v>0</v>
      </c>
      <c r="AE4653">
        <v>22</v>
      </c>
      <c r="AF4653">
        <v>0</v>
      </c>
      <c r="AG4653">
        <v>0</v>
      </c>
      <c r="AH4653">
        <v>0</v>
      </c>
      <c r="AI4653">
        <v>0</v>
      </c>
      <c r="AJ4653">
        <v>8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</row>
    <row r="4654" spans="1:44" x14ac:dyDescent="0.25">
      <c r="A4654">
        <v>1587069</v>
      </c>
      <c r="B4654">
        <v>768379</v>
      </c>
      <c r="C4654">
        <v>22.9548179840701</v>
      </c>
      <c r="D4654">
        <v>37.8843346355943</v>
      </c>
      <c r="E4654" s="68" t="s">
        <v>810</v>
      </c>
      <c r="F4654" s="8">
        <f>INDEX(Δεδομένα!$P:$P,MATCH('2020'!E4654,Δεδομένα!$O:$O,0))</f>
        <v>157</v>
      </c>
      <c r="G4654" s="6" t="s">
        <v>391</v>
      </c>
      <c r="H4654" s="2" t="str">
        <f>INDEX(Δεδομένα!B$1:B$51,MATCH('2020'!G4654,Δεδομένα!A$1:A$51,0))</f>
        <v>ΠΕΛΛΟΠΟΝΗΣΟΥ</v>
      </c>
      <c r="I4654" s="8">
        <f>INDEX(Δεδομένα!E$1:E$13,MATCH('2020'!H4654,Δεδομένα!D$1:D$13,0))</f>
        <v>8</v>
      </c>
      <c r="J4654" s="1">
        <v>44026</v>
      </c>
      <c r="K4654" s="6" t="s">
        <v>1123</v>
      </c>
      <c r="L4654" s="36" t="str">
        <f t="shared" si="288"/>
        <v>14/07/2020 18:02</v>
      </c>
      <c r="M4654" s="1">
        <v>44026</v>
      </c>
      <c r="N4654" s="6" t="s">
        <v>621</v>
      </c>
      <c r="O4654" s="36" t="str">
        <f t="shared" si="289"/>
        <v>14/07/2020 18:20</v>
      </c>
      <c r="P4654" s="46">
        <f t="shared" si="290"/>
        <v>1.2500000004365575E-2</v>
      </c>
      <c r="Q4654" s="48">
        <v>0</v>
      </c>
      <c r="R4654" s="47">
        <f t="shared" si="291"/>
        <v>18.000000006286427</v>
      </c>
      <c r="S4654" s="6" t="s">
        <v>44</v>
      </c>
      <c r="T4654" s="6" t="s">
        <v>1012</v>
      </c>
      <c r="U4654" s="6" t="s">
        <v>44</v>
      </c>
      <c r="V4654" s="6" t="s">
        <v>5386</v>
      </c>
      <c r="W4654" s="7">
        <v>0</v>
      </c>
      <c r="X4654" s="7">
        <v>0</v>
      </c>
      <c r="Y4654" s="7">
        <v>0</v>
      </c>
      <c r="Z4654" s="7">
        <v>0.02</v>
      </c>
      <c r="AA4654" s="7">
        <v>0</v>
      </c>
      <c r="AB4654" s="7">
        <v>0</v>
      </c>
      <c r="AC4654" s="7">
        <v>0</v>
      </c>
      <c r="AD4654" s="7">
        <v>0</v>
      </c>
      <c r="AE4654">
        <v>10</v>
      </c>
      <c r="AF4654">
        <v>0</v>
      </c>
      <c r="AG4654">
        <v>0</v>
      </c>
      <c r="AH4654">
        <v>0</v>
      </c>
      <c r="AI4654">
        <v>0</v>
      </c>
      <c r="AJ4654">
        <v>3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</row>
    <row r="4655" spans="1:44" x14ac:dyDescent="0.25">
      <c r="A4655">
        <v>1587074</v>
      </c>
      <c r="B4655">
        <v>768435</v>
      </c>
      <c r="C4655">
        <v>22.9788356021688</v>
      </c>
      <c r="D4655">
        <v>37.935133891399197</v>
      </c>
      <c r="E4655" s="68" t="s">
        <v>810</v>
      </c>
      <c r="F4655" s="8">
        <f>INDEX(Δεδομένα!$P:$P,MATCH('2020'!E4655,Δεδομένα!$O:$O,0))</f>
        <v>157</v>
      </c>
      <c r="G4655" s="6" t="s">
        <v>391</v>
      </c>
      <c r="H4655" s="2" t="str">
        <f>INDEX(Δεδομένα!B$1:B$51,MATCH('2020'!G4655,Δεδομένα!A$1:A$51,0))</f>
        <v>ΠΕΛΛΟΠΟΝΗΣΟΥ</v>
      </c>
      <c r="I4655" s="8">
        <f>INDEX(Δεδομένα!E$1:E$13,MATCH('2020'!H4655,Δεδομένα!D$1:D$13,0))</f>
        <v>8</v>
      </c>
      <c r="J4655" s="1">
        <v>44026</v>
      </c>
      <c r="K4655" s="6" t="s">
        <v>638</v>
      </c>
      <c r="L4655" s="36" t="str">
        <f t="shared" si="288"/>
        <v>14/07/2020 20:45</v>
      </c>
      <c r="M4655" s="1">
        <v>44026</v>
      </c>
      <c r="N4655" s="6" t="s">
        <v>3007</v>
      </c>
      <c r="O4655" s="36" t="str">
        <f t="shared" si="289"/>
        <v>14/07/2020 21:13</v>
      </c>
      <c r="P4655" s="46">
        <f t="shared" si="290"/>
        <v>1.9444444442342501E-2</v>
      </c>
      <c r="Q4655" s="48">
        <v>0</v>
      </c>
      <c r="R4655" s="47">
        <f t="shared" si="291"/>
        <v>27.999999996973202</v>
      </c>
      <c r="S4655" s="6" t="s">
        <v>44</v>
      </c>
      <c r="T4655" s="6" t="s">
        <v>867</v>
      </c>
      <c r="U4655" s="6" t="s">
        <v>44</v>
      </c>
      <c r="V4655" s="6" t="s">
        <v>5713</v>
      </c>
      <c r="W4655" s="7">
        <v>0</v>
      </c>
      <c r="X4655" s="7">
        <v>0</v>
      </c>
      <c r="Y4655" s="7">
        <v>0</v>
      </c>
      <c r="Z4655" s="7">
        <v>1</v>
      </c>
      <c r="AA4655" s="7">
        <v>0</v>
      </c>
      <c r="AB4655" s="7">
        <v>0</v>
      </c>
      <c r="AC4655" s="7">
        <v>0</v>
      </c>
      <c r="AD4655" s="7">
        <v>0</v>
      </c>
      <c r="AE4655">
        <v>4</v>
      </c>
      <c r="AF4655">
        <v>0</v>
      </c>
      <c r="AG4655">
        <v>0</v>
      </c>
      <c r="AH4655">
        <v>0</v>
      </c>
      <c r="AI4655">
        <v>0</v>
      </c>
      <c r="AJ4655">
        <v>1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</row>
    <row r="4656" spans="1:44" x14ac:dyDescent="0.25">
      <c r="A4656">
        <v>1574368</v>
      </c>
      <c r="B4656">
        <v>768328</v>
      </c>
      <c r="C4656">
        <v>22.861056776474701</v>
      </c>
      <c r="D4656">
        <v>36.692223772515298</v>
      </c>
      <c r="E4656" s="68" t="s">
        <v>1606</v>
      </c>
      <c r="F4656" s="8">
        <f>INDEX(Δεδομένα!$P:$P,MATCH('2020'!E4656,Δεδομένα!$O:$O,0))</f>
        <v>152</v>
      </c>
      <c r="G4656" s="6" t="s">
        <v>369</v>
      </c>
      <c r="H4656" s="2" t="str">
        <f>INDEX(Δεδομένα!B$1:B$51,MATCH('2020'!G4656,Δεδομένα!A$1:A$51,0))</f>
        <v>ΠΕΛΛΟΠΟΝΗΣΟΥ</v>
      </c>
      <c r="I4656" s="8">
        <f>INDEX(Δεδομένα!E$1:E$13,MATCH('2020'!H4656,Δεδομένα!D$1:D$13,0))</f>
        <v>8</v>
      </c>
      <c r="J4656" s="1">
        <v>44026</v>
      </c>
      <c r="K4656" s="6" t="s">
        <v>172</v>
      </c>
      <c r="L4656" s="36" t="str">
        <f t="shared" si="288"/>
        <v>14/07/2020 14:07</v>
      </c>
      <c r="M4656" s="1">
        <v>44026</v>
      </c>
      <c r="N4656" s="6" t="s">
        <v>412</v>
      </c>
      <c r="O4656" s="36" t="str">
        <f t="shared" si="289"/>
        <v>14/07/2020 14:56</v>
      </c>
      <c r="P4656" s="46">
        <f t="shared" si="290"/>
        <v>3.4027777779556345E-2</v>
      </c>
      <c r="Q4656" s="48">
        <v>0</v>
      </c>
      <c r="R4656" s="47">
        <f t="shared" si="291"/>
        <v>49.000000002561137</v>
      </c>
      <c r="S4656" s="6" t="s">
        <v>44</v>
      </c>
      <c r="T4656" s="6" t="s">
        <v>1003</v>
      </c>
      <c r="U4656" s="6" t="s">
        <v>5706</v>
      </c>
      <c r="V4656" s="6" t="s">
        <v>5706</v>
      </c>
      <c r="W4656" s="7">
        <v>0</v>
      </c>
      <c r="X4656" s="7">
        <v>0</v>
      </c>
      <c r="Y4656" s="7">
        <v>0</v>
      </c>
      <c r="Z4656" s="7">
        <v>0</v>
      </c>
      <c r="AA4656" s="7">
        <v>0</v>
      </c>
      <c r="AB4656" s="7">
        <v>0</v>
      </c>
      <c r="AC4656" s="7">
        <v>0.1</v>
      </c>
      <c r="AD4656" s="7">
        <v>0</v>
      </c>
      <c r="AE4656">
        <v>8</v>
      </c>
      <c r="AF4656">
        <v>0</v>
      </c>
      <c r="AG4656">
        <v>0</v>
      </c>
      <c r="AH4656">
        <v>0</v>
      </c>
      <c r="AI4656">
        <v>0</v>
      </c>
      <c r="AJ4656">
        <v>3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</row>
    <row r="4657" spans="1:44" x14ac:dyDescent="0.25">
      <c r="A4657">
        <v>1571292</v>
      </c>
      <c r="B4657">
        <v>768376</v>
      </c>
      <c r="C4657">
        <v>22.7894466816565</v>
      </c>
      <c r="D4657">
        <v>39.246962585242301</v>
      </c>
      <c r="E4657" s="68" t="s">
        <v>1330</v>
      </c>
      <c r="F4657" s="8">
        <f>INDEX(Δεδομένα!$P:$P,MATCH('2020'!E4657,Δεδομένα!$O:$O,0))</f>
        <v>104</v>
      </c>
      <c r="G4657" s="6" t="s">
        <v>958</v>
      </c>
      <c r="H4657" s="2" t="str">
        <f>INDEX(Δεδομένα!B$1:B$51,MATCH('2020'!G4657,Δεδομένα!A$1:A$51,0))</f>
        <v>ΘΕΣΣΑΛΙΑΣ</v>
      </c>
      <c r="I4657" s="8">
        <f>INDEX(Δεδομένα!E$1:E$13,MATCH('2020'!H4657,Δεδομένα!D$1:D$13,0))</f>
        <v>6</v>
      </c>
      <c r="J4657" s="1">
        <v>44026</v>
      </c>
      <c r="K4657" s="6" t="s">
        <v>43</v>
      </c>
      <c r="L4657" s="36" t="str">
        <f t="shared" si="288"/>
        <v>14/07/2020 17:35</v>
      </c>
      <c r="M4657" s="1">
        <v>44026</v>
      </c>
      <c r="N4657" s="6" t="s">
        <v>1977</v>
      </c>
      <c r="O4657" s="36" t="str">
        <f t="shared" si="289"/>
        <v>14/07/2020 20:06</v>
      </c>
      <c r="P4657" s="46">
        <f t="shared" si="290"/>
        <v>0.10486111111094942</v>
      </c>
      <c r="Q4657" s="48">
        <v>0</v>
      </c>
      <c r="R4657" s="47">
        <f t="shared" si="291"/>
        <v>150.99999999976717</v>
      </c>
      <c r="S4657" s="6" t="s">
        <v>44</v>
      </c>
      <c r="T4657" s="6" t="s">
        <v>1774</v>
      </c>
      <c r="U4657" s="6" t="s">
        <v>5580</v>
      </c>
      <c r="V4657" s="6" t="s">
        <v>5710</v>
      </c>
      <c r="W4657" s="7">
        <v>0</v>
      </c>
      <c r="X4657" s="7">
        <v>0</v>
      </c>
      <c r="Y4657" s="7">
        <v>0</v>
      </c>
      <c r="Z4657" s="7">
        <v>0</v>
      </c>
      <c r="AA4657" s="7">
        <v>0</v>
      </c>
      <c r="AB4657" s="7">
        <v>4</v>
      </c>
      <c r="AC4657" s="7">
        <v>0</v>
      </c>
      <c r="AD4657" s="7">
        <v>0</v>
      </c>
      <c r="AE4657">
        <v>9</v>
      </c>
      <c r="AF4657">
        <v>0</v>
      </c>
      <c r="AG4657">
        <v>0</v>
      </c>
      <c r="AH4657">
        <v>0</v>
      </c>
      <c r="AI4657">
        <v>0</v>
      </c>
      <c r="AJ4657">
        <v>3</v>
      </c>
      <c r="AK4657">
        <v>3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</row>
    <row r="4658" spans="1:44" x14ac:dyDescent="0.25">
      <c r="A4658">
        <v>1570947</v>
      </c>
      <c r="B4658">
        <v>768260</v>
      </c>
      <c r="C4658">
        <v>22.021736145019499</v>
      </c>
      <c r="D4658">
        <v>37.140758514404297</v>
      </c>
      <c r="E4658" s="68" t="s">
        <v>937</v>
      </c>
      <c r="F4658" s="8">
        <f>INDEX(Δεδομένα!$P:$P,MATCH('2020'!E4658,Δεδομένα!$O:$O,0))</f>
        <v>143</v>
      </c>
      <c r="G4658" s="6" t="s">
        <v>841</v>
      </c>
      <c r="H4658" s="2" t="str">
        <f>INDEX(Δεδομένα!B$1:B$51,MATCH('2020'!G4658,Δεδομένα!A$1:A$51,0))</f>
        <v>ΠΕΛΛΟΠΟΝΗΣΟΥ</v>
      </c>
      <c r="I4658" s="8">
        <f>INDEX(Δεδομένα!E$1:E$13,MATCH('2020'!H4658,Δεδομένα!D$1:D$13,0))</f>
        <v>8</v>
      </c>
      <c r="J4658" s="1">
        <v>44026</v>
      </c>
      <c r="K4658" s="6" t="s">
        <v>2607</v>
      </c>
      <c r="L4658" s="36" t="str">
        <f t="shared" si="288"/>
        <v>14/07/2020 09:50</v>
      </c>
      <c r="M4658" s="1">
        <v>44026</v>
      </c>
      <c r="N4658" s="6" t="s">
        <v>3460</v>
      </c>
      <c r="O4658" s="36" t="str">
        <f t="shared" si="289"/>
        <v>14/07/2020 10:22</v>
      </c>
      <c r="P4658" s="46">
        <f t="shared" si="290"/>
        <v>2.2222222221898846E-2</v>
      </c>
      <c r="Q4658" s="48">
        <v>0</v>
      </c>
      <c r="R4658" s="47">
        <f t="shared" si="291"/>
        <v>31.999999999534339</v>
      </c>
      <c r="S4658" s="6" t="s">
        <v>44</v>
      </c>
      <c r="T4658" s="6" t="s">
        <v>940</v>
      </c>
      <c r="U4658" s="6" t="s">
        <v>44</v>
      </c>
      <c r="V4658" s="6" t="s">
        <v>5704</v>
      </c>
      <c r="W4658" s="7">
        <v>0</v>
      </c>
      <c r="X4658" s="7">
        <v>0</v>
      </c>
      <c r="Y4658" s="7">
        <v>0</v>
      </c>
      <c r="Z4658" s="7">
        <v>0</v>
      </c>
      <c r="AA4658" s="7">
        <v>0.1</v>
      </c>
      <c r="AB4658" s="7">
        <v>0</v>
      </c>
      <c r="AC4658" s="7">
        <v>0</v>
      </c>
      <c r="AD4658" s="7">
        <v>0</v>
      </c>
      <c r="AE4658">
        <v>2</v>
      </c>
      <c r="AF4658">
        <v>0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</row>
    <row r="4659" spans="1:44" x14ac:dyDescent="0.25">
      <c r="A4659">
        <v>1570539</v>
      </c>
      <c r="B4659">
        <v>768349</v>
      </c>
      <c r="C4659">
        <v>25.0797420592869</v>
      </c>
      <c r="D4659">
        <v>41.071570558273102</v>
      </c>
      <c r="E4659" s="68" t="s">
        <v>120</v>
      </c>
      <c r="F4659" s="8">
        <f>INDEX(Δεδομένα!$P:$P,MATCH('2020'!E4659,Δεδομένα!$O:$O,0))</f>
        <v>30</v>
      </c>
      <c r="G4659" s="6" t="s">
        <v>121</v>
      </c>
      <c r="H4659" s="2" t="str">
        <f>INDEX(Δεδομένα!B$1:B$51,MATCH('2020'!G4659,Δεδομένα!A$1:A$51,0))</f>
        <v>ΑΝΑΤΟΛΙΚΗΣ ΜΑΚΕΔΟΝΙΑΣ ΚΑΙ ΘΡΑΚΗΣ</v>
      </c>
      <c r="I4659" s="8">
        <f>INDEX(Δεδομένα!E$1:E$13,MATCH('2020'!H4659,Δεδομένα!D$1:D$13,0))</f>
        <v>2</v>
      </c>
      <c r="J4659" s="1">
        <v>44026</v>
      </c>
      <c r="K4659" s="6" t="s">
        <v>281</v>
      </c>
      <c r="L4659" s="36" t="str">
        <f t="shared" si="288"/>
        <v>14/07/2020 16:00</v>
      </c>
      <c r="M4659" s="1">
        <v>44026</v>
      </c>
      <c r="N4659" s="6" t="s">
        <v>2480</v>
      </c>
      <c r="O4659" s="36" t="str">
        <f t="shared" si="289"/>
        <v>14/07/2020 19:38</v>
      </c>
      <c r="P4659" s="46">
        <f t="shared" si="290"/>
        <v>0.15138888889487134</v>
      </c>
      <c r="Q4659" s="48">
        <v>0</v>
      </c>
      <c r="R4659" s="47">
        <f t="shared" si="291"/>
        <v>218.00000000861473</v>
      </c>
      <c r="S4659" s="6" t="s">
        <v>44</v>
      </c>
      <c r="T4659" s="6" t="s">
        <v>129</v>
      </c>
      <c r="U4659" s="6" t="s">
        <v>44</v>
      </c>
      <c r="V4659" s="6" t="s">
        <v>5708</v>
      </c>
      <c r="W4659" s="7">
        <v>0</v>
      </c>
      <c r="X4659" s="7">
        <v>0</v>
      </c>
      <c r="Y4659" s="7">
        <v>0</v>
      </c>
      <c r="Z4659" s="7">
        <v>0.3</v>
      </c>
      <c r="AA4659" s="7">
        <v>0</v>
      </c>
      <c r="AB4659" s="7">
        <v>0.2</v>
      </c>
      <c r="AC4659" s="7">
        <v>25</v>
      </c>
      <c r="AD4659" s="7">
        <v>0</v>
      </c>
      <c r="AE4659">
        <v>8</v>
      </c>
      <c r="AF4659">
        <v>0</v>
      </c>
      <c r="AG4659">
        <v>0</v>
      </c>
      <c r="AH4659">
        <v>0</v>
      </c>
      <c r="AI4659">
        <v>0</v>
      </c>
      <c r="AJ4659">
        <v>3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</row>
    <row r="4660" spans="1:44" x14ac:dyDescent="0.25">
      <c r="A4660">
        <v>1570345</v>
      </c>
      <c r="B4660">
        <v>768351</v>
      </c>
      <c r="C4660">
        <v>22.255684353795701</v>
      </c>
      <c r="D4660">
        <v>40.816360786687603</v>
      </c>
      <c r="E4660" s="68" t="s">
        <v>873</v>
      </c>
      <c r="F4660" s="8">
        <f>INDEX(Δεδομένα!$P:$P,MATCH('2020'!E4660,Δεδομένα!$O:$O,0))</f>
        <v>61</v>
      </c>
      <c r="G4660" s="6" t="s">
        <v>874</v>
      </c>
      <c r="H4660" s="2" t="str">
        <f>INDEX(Δεδομένα!B$1:B$51,MATCH('2020'!G4660,Δεδομένα!A$1:A$51,0))</f>
        <v>ΚΕΝΤΡΙΚΗΣ ΜΑΚΕΔΟΝΙΑΣ</v>
      </c>
      <c r="I4660" s="8">
        <f>INDEX(Δεδομένα!E$1:E$13,MATCH('2020'!H4660,Δεδομένα!D$1:D$13,0))</f>
        <v>3</v>
      </c>
      <c r="J4660" s="1">
        <v>44026</v>
      </c>
      <c r="K4660" s="6" t="s">
        <v>586</v>
      </c>
      <c r="L4660" s="36" t="str">
        <f t="shared" si="288"/>
        <v>14/07/2020 16:05</v>
      </c>
      <c r="M4660" s="1">
        <v>44026</v>
      </c>
      <c r="N4660" s="6" t="s">
        <v>1060</v>
      </c>
      <c r="O4660" s="36" t="str">
        <f t="shared" si="289"/>
        <v>14/07/2020 18:04</v>
      </c>
      <c r="P4660" s="46">
        <f t="shared" si="290"/>
        <v>8.2638888889050577E-2</v>
      </c>
      <c r="Q4660" s="48">
        <v>0</v>
      </c>
      <c r="R4660" s="47">
        <f t="shared" si="291"/>
        <v>119.00000000023283</v>
      </c>
      <c r="S4660" s="6" t="s">
        <v>44</v>
      </c>
      <c r="T4660" s="6" t="s">
        <v>878</v>
      </c>
      <c r="U4660" s="6" t="s">
        <v>2109</v>
      </c>
      <c r="V4660" s="6" t="s">
        <v>2110</v>
      </c>
      <c r="W4660" s="7">
        <v>0</v>
      </c>
      <c r="X4660" s="7">
        <v>0</v>
      </c>
      <c r="Y4660" s="7">
        <v>0</v>
      </c>
      <c r="Z4660" s="7">
        <v>0</v>
      </c>
      <c r="AA4660" s="7">
        <v>0</v>
      </c>
      <c r="AB4660" s="7">
        <v>5</v>
      </c>
      <c r="AC4660" s="7">
        <v>0</v>
      </c>
      <c r="AD4660" s="7">
        <v>0</v>
      </c>
      <c r="AE4660">
        <v>3</v>
      </c>
      <c r="AF4660">
        <v>0</v>
      </c>
      <c r="AG4660">
        <v>0</v>
      </c>
      <c r="AH4660">
        <v>0</v>
      </c>
      <c r="AI4660">
        <v>0</v>
      </c>
      <c r="AJ4660">
        <v>2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</row>
    <row r="4661" spans="1:44" x14ac:dyDescent="0.25">
      <c r="A4661">
        <v>1570351</v>
      </c>
      <c r="B4661">
        <v>768354</v>
      </c>
      <c r="C4661">
        <v>22.233807644558102</v>
      </c>
      <c r="D4661">
        <v>40.7004832462652</v>
      </c>
      <c r="E4661" s="68" t="s">
        <v>873</v>
      </c>
      <c r="F4661" s="8">
        <f>INDEX(Δεδομένα!$P:$P,MATCH('2020'!E4661,Δεδομένα!$O:$O,0))</f>
        <v>61</v>
      </c>
      <c r="G4661" s="6" t="s">
        <v>874</v>
      </c>
      <c r="H4661" s="2" t="str">
        <f>INDEX(Δεδομένα!B$1:B$51,MATCH('2020'!G4661,Δεδομένα!A$1:A$51,0))</f>
        <v>ΚΕΝΤΡΙΚΗΣ ΜΑΚΕΔΟΝΙΑΣ</v>
      </c>
      <c r="I4661" s="8">
        <f>INDEX(Δεδομένα!E$1:E$13,MATCH('2020'!H4661,Δεδομένα!D$1:D$13,0))</f>
        <v>3</v>
      </c>
      <c r="J4661" s="1">
        <v>44026</v>
      </c>
      <c r="K4661" s="6" t="s">
        <v>496</v>
      </c>
      <c r="L4661" s="36" t="str">
        <f t="shared" si="288"/>
        <v>14/07/2020 16:19</v>
      </c>
      <c r="M4661" s="1">
        <v>44026</v>
      </c>
      <c r="N4661" s="6" t="s">
        <v>962</v>
      </c>
      <c r="O4661" s="36" t="str">
        <f t="shared" si="289"/>
        <v>14/07/2020 18:14</v>
      </c>
      <c r="P4661" s="46">
        <f t="shared" si="290"/>
        <v>7.9861111116770189E-2</v>
      </c>
      <c r="Q4661" s="48">
        <v>0</v>
      </c>
      <c r="R4661" s="47">
        <f t="shared" si="291"/>
        <v>115.00000000814907</v>
      </c>
      <c r="S4661" s="6" t="s">
        <v>44</v>
      </c>
      <c r="T4661" s="6" t="s">
        <v>878</v>
      </c>
      <c r="U4661" s="6" t="s">
        <v>2494</v>
      </c>
      <c r="V4661" s="6" t="s">
        <v>2582</v>
      </c>
      <c r="W4661" s="7">
        <v>0</v>
      </c>
      <c r="X4661" s="7">
        <v>0</v>
      </c>
      <c r="Y4661" s="7">
        <v>0</v>
      </c>
      <c r="Z4661" s="7">
        <v>0</v>
      </c>
      <c r="AA4661" s="7">
        <v>0</v>
      </c>
      <c r="AB4661" s="7">
        <v>70</v>
      </c>
      <c r="AC4661" s="7">
        <v>0</v>
      </c>
      <c r="AD4661" s="7">
        <v>0</v>
      </c>
      <c r="AE4661">
        <v>5</v>
      </c>
      <c r="AF4661">
        <v>0</v>
      </c>
      <c r="AG4661">
        <v>0</v>
      </c>
      <c r="AH4661">
        <v>0</v>
      </c>
      <c r="AI4661">
        <v>0</v>
      </c>
      <c r="AJ4661">
        <v>3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</row>
    <row r="4662" spans="1:44" x14ac:dyDescent="0.25">
      <c r="A4662">
        <v>1575452</v>
      </c>
      <c r="B4662">
        <v>768403</v>
      </c>
      <c r="C4662">
        <v>22.213450808296901</v>
      </c>
      <c r="D4662">
        <v>38.928236147907697</v>
      </c>
      <c r="E4662" s="68" t="s">
        <v>1710</v>
      </c>
      <c r="F4662" s="8">
        <f>INDEX(Δεδομένα!$P:$P,MATCH('2020'!E4662,Δεδομένα!$O:$O,0))</f>
        <v>167</v>
      </c>
      <c r="G4662" s="6" t="s">
        <v>399</v>
      </c>
      <c r="H4662" s="2" t="str">
        <f>INDEX(Δεδομένα!B$1:B$51,MATCH('2020'!G4662,Δεδομένα!A$1:A$51,0))</f>
        <v>ΣΤΕΡΕΑΣ ΕΛΛΑΔΟΣ</v>
      </c>
      <c r="I4662" s="8">
        <f>INDEX(Δεδομένα!E$1:E$13,MATCH('2020'!H4662,Δεδομένα!D$1:D$13,0))</f>
        <v>9</v>
      </c>
      <c r="J4662" s="1">
        <v>44026</v>
      </c>
      <c r="K4662" s="6" t="s">
        <v>1313</v>
      </c>
      <c r="L4662" s="36" t="str">
        <f t="shared" si="288"/>
        <v>14/07/2020 19:33</v>
      </c>
      <c r="M4662" s="1">
        <v>44026</v>
      </c>
      <c r="N4662" s="6" t="s">
        <v>751</v>
      </c>
      <c r="O4662" s="36" t="str">
        <f t="shared" si="289"/>
        <v>14/07/2020 19:55</v>
      </c>
      <c r="P4662" s="46">
        <f t="shared" si="290"/>
        <v>1.5277777776645962E-2</v>
      </c>
      <c r="Q4662" s="48">
        <v>0</v>
      </c>
      <c r="R4662" s="47">
        <f t="shared" si="291"/>
        <v>21.999999998370185</v>
      </c>
      <c r="S4662" s="6" t="s">
        <v>44</v>
      </c>
      <c r="T4662" s="6" t="s">
        <v>408</v>
      </c>
      <c r="U4662" s="6" t="s">
        <v>5711</v>
      </c>
      <c r="V4662" s="6" t="s">
        <v>5712</v>
      </c>
      <c r="W4662" s="7">
        <v>0</v>
      </c>
      <c r="X4662" s="7">
        <v>0</v>
      </c>
      <c r="Y4662" s="7">
        <v>0</v>
      </c>
      <c r="Z4662" s="7">
        <v>0</v>
      </c>
      <c r="AA4662" s="7">
        <v>0</v>
      </c>
      <c r="AB4662" s="7">
        <v>0</v>
      </c>
      <c r="AC4662" s="7">
        <v>0.2</v>
      </c>
      <c r="AD4662" s="7">
        <v>0</v>
      </c>
      <c r="AE4662">
        <v>3</v>
      </c>
      <c r="AF4662">
        <v>0</v>
      </c>
      <c r="AG4662">
        <v>0</v>
      </c>
      <c r="AH4662">
        <v>0</v>
      </c>
      <c r="AI4662">
        <v>0</v>
      </c>
      <c r="AJ4662">
        <v>2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</row>
    <row r="4663" spans="1:44" x14ac:dyDescent="0.25">
      <c r="A4663">
        <v>1575223</v>
      </c>
      <c r="B4663">
        <v>768606</v>
      </c>
      <c r="C4663">
        <v>21.439518833339601</v>
      </c>
      <c r="D4663">
        <v>38.370736905233997</v>
      </c>
      <c r="E4663" s="68" t="s">
        <v>334</v>
      </c>
      <c r="F4663" s="8">
        <f>INDEX(Δεδομένα!$P:$P,MATCH('2020'!E4663,Δεδομένα!$O:$O,0))</f>
        <v>127</v>
      </c>
      <c r="G4663" s="6" t="s">
        <v>335</v>
      </c>
      <c r="H4663" s="2" t="str">
        <f>INDEX(Δεδομένα!B$1:B$51,MATCH('2020'!G4663,Δεδομένα!A$1:A$51,0))</f>
        <v>ΔΥΤΙΚΗΣ ΕΛΛΑΔΟΣ</v>
      </c>
      <c r="I4663" s="8">
        <f>INDEX(Δεδομένα!E$1:E$13,MATCH('2020'!H4663,Δεδομένα!D$1:D$13,0))</f>
        <v>7</v>
      </c>
      <c r="J4663" s="1">
        <v>44027</v>
      </c>
      <c r="K4663" s="6" t="s">
        <v>481</v>
      </c>
      <c r="L4663" s="36" t="str">
        <f t="shared" si="288"/>
        <v>15/07/2020 12:50</v>
      </c>
      <c r="M4663" s="1">
        <v>44027</v>
      </c>
      <c r="N4663" s="6" t="s">
        <v>217</v>
      </c>
      <c r="O4663" s="36" t="str">
        <f t="shared" si="289"/>
        <v>15/07/2020 13:05</v>
      </c>
      <c r="P4663" s="46">
        <f t="shared" si="290"/>
        <v>1.0416666671517305E-2</v>
      </c>
      <c r="Q4663" s="48">
        <v>0</v>
      </c>
      <c r="R4663" s="47">
        <f t="shared" si="291"/>
        <v>15.000000006984919</v>
      </c>
      <c r="S4663" s="6" t="s">
        <v>44</v>
      </c>
      <c r="T4663" s="6" t="s">
        <v>343</v>
      </c>
      <c r="U4663" s="6" t="s">
        <v>344</v>
      </c>
      <c r="V4663" s="6" t="s">
        <v>5727</v>
      </c>
      <c r="W4663" s="7">
        <v>0</v>
      </c>
      <c r="X4663" s="7">
        <v>0</v>
      </c>
      <c r="Y4663" s="7">
        <v>0</v>
      </c>
      <c r="Z4663" s="7">
        <v>0</v>
      </c>
      <c r="AA4663" s="7">
        <v>0.1</v>
      </c>
      <c r="AB4663" s="7">
        <v>0</v>
      </c>
      <c r="AC4663" s="7">
        <v>0</v>
      </c>
      <c r="AD4663" s="7">
        <v>0</v>
      </c>
      <c r="AE4663">
        <v>2</v>
      </c>
      <c r="AF4663">
        <v>0</v>
      </c>
      <c r="AG4663">
        <v>0</v>
      </c>
      <c r="AH4663">
        <v>0</v>
      </c>
      <c r="AI4663">
        <v>0</v>
      </c>
      <c r="AJ4663">
        <v>1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</row>
    <row r="4664" spans="1:44" x14ac:dyDescent="0.25">
      <c r="A4664">
        <v>1575248</v>
      </c>
      <c r="B4664">
        <v>768654</v>
      </c>
      <c r="C4664">
        <v>21.576841458372801</v>
      </c>
      <c r="D4664">
        <v>38.342545709081399</v>
      </c>
      <c r="E4664" s="68" t="s">
        <v>334</v>
      </c>
      <c r="F4664" s="8">
        <f>INDEX(Δεδομένα!$P:$P,MATCH('2020'!E4664,Δεδομένα!$O:$O,0))</f>
        <v>127</v>
      </c>
      <c r="G4664" s="6" t="s">
        <v>335</v>
      </c>
      <c r="H4664" s="2" t="str">
        <f>INDEX(Δεδομένα!B$1:B$51,MATCH('2020'!G4664,Δεδομένα!A$1:A$51,0))</f>
        <v>ΔΥΤΙΚΗΣ ΕΛΛΑΔΟΣ</v>
      </c>
      <c r="I4664" s="8">
        <f>INDEX(Δεδομένα!E$1:E$13,MATCH('2020'!H4664,Δεδομένα!D$1:D$13,0))</f>
        <v>7</v>
      </c>
      <c r="J4664" s="1">
        <v>44027</v>
      </c>
      <c r="K4664" s="6" t="s">
        <v>1686</v>
      </c>
      <c r="L4664" s="36" t="str">
        <f t="shared" si="288"/>
        <v>15/07/2020 15:52</v>
      </c>
      <c r="M4664" s="1">
        <v>44027</v>
      </c>
      <c r="N4664" s="6" t="s">
        <v>141</v>
      </c>
      <c r="O4664" s="36" t="str">
        <f t="shared" si="289"/>
        <v>15/07/2020 16:14</v>
      </c>
      <c r="P4664" s="46">
        <f t="shared" si="290"/>
        <v>1.5277777776645962E-2</v>
      </c>
      <c r="Q4664" s="48">
        <v>0</v>
      </c>
      <c r="R4664" s="47">
        <f t="shared" si="291"/>
        <v>21.999999998370185</v>
      </c>
      <c r="S4664" s="6" t="s">
        <v>44</v>
      </c>
      <c r="T4664" s="6" t="s">
        <v>339</v>
      </c>
      <c r="U4664" s="6" t="s">
        <v>44</v>
      </c>
      <c r="V4664" s="6" t="s">
        <v>340</v>
      </c>
      <c r="W4664" s="7">
        <v>0</v>
      </c>
      <c r="X4664" s="7">
        <v>0</v>
      </c>
      <c r="Y4664" s="7">
        <v>0</v>
      </c>
      <c r="Z4664" s="7">
        <v>0</v>
      </c>
      <c r="AA4664" s="7">
        <v>0.3</v>
      </c>
      <c r="AB4664" s="7">
        <v>0</v>
      </c>
      <c r="AC4664" s="7">
        <v>0</v>
      </c>
      <c r="AD4664" s="7">
        <v>0</v>
      </c>
      <c r="AE4664">
        <v>2</v>
      </c>
      <c r="AF4664">
        <v>0</v>
      </c>
      <c r="AG4664">
        <v>0</v>
      </c>
      <c r="AH4664">
        <v>0</v>
      </c>
      <c r="AI4664">
        <v>0</v>
      </c>
      <c r="AJ4664">
        <v>1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</row>
    <row r="4665" spans="1:44" x14ac:dyDescent="0.25">
      <c r="A4665">
        <v>1575261</v>
      </c>
      <c r="B4665">
        <v>768710</v>
      </c>
      <c r="C4665">
        <v>21.549602135033101</v>
      </c>
      <c r="D4665">
        <v>38.327901685344898</v>
      </c>
      <c r="E4665" s="68" t="s">
        <v>334</v>
      </c>
      <c r="F4665" s="8">
        <f>INDEX(Δεδομένα!$P:$P,MATCH('2020'!E4665,Δεδομένα!$O:$O,0))</f>
        <v>127</v>
      </c>
      <c r="G4665" s="6" t="s">
        <v>335</v>
      </c>
      <c r="H4665" s="2" t="str">
        <f>INDEX(Δεδομένα!B$1:B$51,MATCH('2020'!G4665,Δεδομένα!A$1:A$51,0))</f>
        <v>ΔΥΤΙΚΗΣ ΕΛΛΑΔΟΣ</v>
      </c>
      <c r="I4665" s="8">
        <f>INDEX(Δεδομένα!E$1:E$13,MATCH('2020'!H4665,Δεδομένα!D$1:D$13,0))</f>
        <v>7</v>
      </c>
      <c r="J4665" s="1">
        <v>44027</v>
      </c>
      <c r="K4665" s="6" t="s">
        <v>1529</v>
      </c>
      <c r="L4665" s="36" t="str">
        <f t="shared" si="288"/>
        <v>15/07/2020 18:58</v>
      </c>
      <c r="M4665" s="1">
        <v>44027</v>
      </c>
      <c r="N4665" s="6" t="s">
        <v>1315</v>
      </c>
      <c r="O4665" s="36" t="str">
        <f t="shared" si="289"/>
        <v>15/07/2020 19:29</v>
      </c>
      <c r="P4665" s="46">
        <f t="shared" si="290"/>
        <v>2.1527777775190771E-2</v>
      </c>
      <c r="Q4665" s="48">
        <v>0</v>
      </c>
      <c r="R4665" s="47">
        <f t="shared" si="291"/>
        <v>30.99999999627471</v>
      </c>
      <c r="S4665" s="6" t="s">
        <v>44</v>
      </c>
      <c r="T4665" s="6" t="s">
        <v>339</v>
      </c>
      <c r="U4665" s="6" t="s">
        <v>44</v>
      </c>
      <c r="V4665" s="6" t="s">
        <v>5739</v>
      </c>
      <c r="W4665" s="7">
        <v>0</v>
      </c>
      <c r="X4665" s="7">
        <v>0</v>
      </c>
      <c r="Y4665" s="7">
        <v>0</v>
      </c>
      <c r="Z4665" s="7">
        <v>0</v>
      </c>
      <c r="AA4665" s="7">
        <v>0</v>
      </c>
      <c r="AB4665" s="7">
        <v>0</v>
      </c>
      <c r="AC4665" s="7">
        <v>0.2</v>
      </c>
      <c r="AD4665" s="7">
        <v>0</v>
      </c>
      <c r="AE4665">
        <v>2</v>
      </c>
      <c r="AF4665">
        <v>0</v>
      </c>
      <c r="AG4665">
        <v>0</v>
      </c>
      <c r="AH4665">
        <v>0</v>
      </c>
      <c r="AI4665">
        <v>0</v>
      </c>
      <c r="AJ4665">
        <v>1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</row>
    <row r="4666" spans="1:44" x14ac:dyDescent="0.25">
      <c r="A4666">
        <v>1575270</v>
      </c>
      <c r="B4666">
        <v>768745</v>
      </c>
      <c r="C4666">
        <v>21.4517858376676</v>
      </c>
      <c r="D4666">
        <v>38.366212207326498</v>
      </c>
      <c r="E4666" s="68" t="s">
        <v>334</v>
      </c>
      <c r="F4666" s="8">
        <f>INDEX(Δεδομένα!$P:$P,MATCH('2020'!E4666,Δεδομένα!$O:$O,0))</f>
        <v>127</v>
      </c>
      <c r="G4666" s="6" t="s">
        <v>335</v>
      </c>
      <c r="H4666" s="2" t="str">
        <f>INDEX(Δεδομένα!B$1:B$51,MATCH('2020'!G4666,Δεδομένα!A$1:A$51,0))</f>
        <v>ΔΥΤΙΚΗΣ ΕΛΛΑΔΟΣ</v>
      </c>
      <c r="I4666" s="8">
        <f>INDEX(Δεδομένα!E$1:E$13,MATCH('2020'!H4666,Δεδομένα!D$1:D$13,0))</f>
        <v>7</v>
      </c>
      <c r="J4666" s="1">
        <v>44027</v>
      </c>
      <c r="K4666" s="6" t="s">
        <v>79</v>
      </c>
      <c r="L4666" s="36" t="str">
        <f t="shared" si="288"/>
        <v>15/07/2020 21:15</v>
      </c>
      <c r="M4666" s="1">
        <v>44027</v>
      </c>
      <c r="N4666" s="6" t="s">
        <v>673</v>
      </c>
      <c r="O4666" s="36" t="str">
        <f t="shared" si="289"/>
        <v>15/07/2020 21:27</v>
      </c>
      <c r="P4666" s="46">
        <f t="shared" si="290"/>
        <v>8.3333333386690356E-3</v>
      </c>
      <c r="Q4666" s="48">
        <v>0</v>
      </c>
      <c r="R4666" s="47">
        <f t="shared" si="291"/>
        <v>12.000000007683411</v>
      </c>
      <c r="S4666" s="6" t="s">
        <v>44</v>
      </c>
      <c r="T4666" s="6" t="s">
        <v>343</v>
      </c>
      <c r="U4666" s="6" t="s">
        <v>344</v>
      </c>
      <c r="V4666" s="6" t="s">
        <v>345</v>
      </c>
      <c r="W4666" s="7">
        <v>0</v>
      </c>
      <c r="X4666" s="7">
        <v>0</v>
      </c>
      <c r="Y4666" s="7">
        <v>0</v>
      </c>
      <c r="Z4666" s="7">
        <v>0</v>
      </c>
      <c r="AA4666" s="7">
        <v>0.1</v>
      </c>
      <c r="AB4666" s="7">
        <v>0</v>
      </c>
      <c r="AC4666" s="7">
        <v>0</v>
      </c>
      <c r="AD4666" s="7">
        <v>0</v>
      </c>
      <c r="AE4666">
        <v>2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</row>
    <row r="4667" spans="1:44" x14ac:dyDescent="0.25">
      <c r="A4667">
        <v>1592274</v>
      </c>
      <c r="B4667">
        <v>768960</v>
      </c>
      <c r="C4667">
        <v>23.860546591571101</v>
      </c>
      <c r="D4667">
        <v>37.9096363897606</v>
      </c>
      <c r="E4667" s="68" t="s">
        <v>814</v>
      </c>
      <c r="F4667" s="8">
        <f>INDEX(Δεδομένα!$P:$P,MATCH('2020'!E4667,Δεδομένα!$O:$O,0))</f>
        <v>17</v>
      </c>
      <c r="G4667" s="6" t="s">
        <v>41</v>
      </c>
      <c r="H4667" s="2" t="str">
        <f>INDEX(Δεδομένα!B$1:B$51,MATCH('2020'!G4667,Δεδομένα!A$1:A$51,0))</f>
        <v>ΑΤΤΙΚΗΣ</v>
      </c>
      <c r="I4667" s="8">
        <f>INDEX(Δεδομένα!E$1:E$13,MATCH('2020'!H4667,Δεδομένα!D$1:D$13,0))</f>
        <v>1</v>
      </c>
      <c r="J4667" s="1">
        <v>44027</v>
      </c>
      <c r="K4667" s="6" t="s">
        <v>2435</v>
      </c>
      <c r="L4667" s="36" t="str">
        <f t="shared" si="288"/>
        <v>15/07/2020 15:59</v>
      </c>
      <c r="M4667" s="1">
        <v>44027</v>
      </c>
      <c r="N4667" s="6" t="s">
        <v>305</v>
      </c>
      <c r="O4667" s="36" t="str">
        <f t="shared" si="289"/>
        <v>15/07/2020 16:55</v>
      </c>
      <c r="P4667" s="46">
        <f t="shared" si="290"/>
        <v>3.8888888884685002E-2</v>
      </c>
      <c r="Q4667" s="48">
        <v>0</v>
      </c>
      <c r="R4667" s="47">
        <f t="shared" si="291"/>
        <v>55.999999993946403</v>
      </c>
      <c r="S4667" s="6" t="s">
        <v>44</v>
      </c>
      <c r="T4667" s="6" t="s">
        <v>817</v>
      </c>
      <c r="U4667" s="6" t="s">
        <v>44</v>
      </c>
      <c r="V4667" s="6" t="s">
        <v>4957</v>
      </c>
      <c r="W4667" s="7">
        <v>0</v>
      </c>
      <c r="X4667" s="7">
        <v>0</v>
      </c>
      <c r="Y4667" s="7">
        <v>0</v>
      </c>
      <c r="Z4667" s="7">
        <v>5</v>
      </c>
      <c r="AA4667" s="7">
        <v>0</v>
      </c>
      <c r="AB4667" s="7">
        <v>0</v>
      </c>
      <c r="AC4667" s="7">
        <v>0</v>
      </c>
      <c r="AD4667" s="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3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</row>
    <row r="4668" spans="1:44" x14ac:dyDescent="0.25">
      <c r="A4668">
        <v>1570386</v>
      </c>
      <c r="B4668">
        <v>768509</v>
      </c>
      <c r="C4668">
        <v>25.969255468783199</v>
      </c>
      <c r="D4668">
        <v>40.9017567728296</v>
      </c>
      <c r="E4668" s="68" t="s">
        <v>147</v>
      </c>
      <c r="F4668" s="8">
        <f>INDEX(Δεδομένα!$P:$P,MATCH('2020'!E4668,Δεδομένα!$O:$O,0))</f>
        <v>33</v>
      </c>
      <c r="G4668" s="6" t="s">
        <v>148</v>
      </c>
      <c r="H4668" s="2" t="str">
        <f>INDEX(Δεδομένα!B$1:B$51,MATCH('2020'!G4668,Δεδομένα!A$1:A$51,0))</f>
        <v>ΑΝΑΤΟΛΙΚΗΣ ΜΑΚΕΔΟΝΙΑΣ ΚΑΙ ΘΡΑΚΗΣ</v>
      </c>
      <c r="I4668" s="8">
        <f>INDEX(Δεδομένα!E$1:E$13,MATCH('2020'!H4668,Δεδομένα!D$1:D$13,0))</f>
        <v>2</v>
      </c>
      <c r="J4668" s="1">
        <v>44027</v>
      </c>
      <c r="K4668" s="6" t="s">
        <v>5716</v>
      </c>
      <c r="L4668" s="36" t="str">
        <f t="shared" si="288"/>
        <v>15/07/2020 06:03</v>
      </c>
      <c r="M4668" s="1">
        <v>44027</v>
      </c>
      <c r="N4668" s="6" t="s">
        <v>4644</v>
      </c>
      <c r="O4668" s="36" t="str">
        <f t="shared" si="289"/>
        <v>15/07/2020 07:20</v>
      </c>
      <c r="P4668" s="46">
        <f t="shared" si="290"/>
        <v>5.3472222221898846E-2</v>
      </c>
      <c r="Q4668" s="48">
        <v>0</v>
      </c>
      <c r="R4668" s="47">
        <f t="shared" si="291"/>
        <v>76.999999999534339</v>
      </c>
      <c r="S4668" s="6" t="s">
        <v>44</v>
      </c>
      <c r="T4668" s="6" t="s">
        <v>150</v>
      </c>
      <c r="U4668" s="6" t="s">
        <v>44</v>
      </c>
      <c r="V4668" s="6" t="s">
        <v>5717</v>
      </c>
      <c r="W4668" s="7">
        <v>0</v>
      </c>
      <c r="X4668" s="7">
        <v>1</v>
      </c>
      <c r="Y4668" s="7">
        <v>0</v>
      </c>
      <c r="Z4668" s="7">
        <v>0</v>
      </c>
      <c r="AA4668" s="7">
        <v>0</v>
      </c>
      <c r="AB4668" s="7">
        <v>0</v>
      </c>
      <c r="AC4668" s="7">
        <v>0</v>
      </c>
      <c r="AD4668" s="7">
        <v>0</v>
      </c>
      <c r="AE4668">
        <v>3</v>
      </c>
      <c r="AF4668">
        <v>0</v>
      </c>
      <c r="AG4668">
        <v>0</v>
      </c>
      <c r="AH4668">
        <v>0</v>
      </c>
      <c r="AI4668">
        <v>0</v>
      </c>
      <c r="AJ4668">
        <v>2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</row>
    <row r="4669" spans="1:44" x14ac:dyDescent="0.25">
      <c r="A4669">
        <v>1571183</v>
      </c>
      <c r="B4669">
        <v>768612</v>
      </c>
      <c r="C4669">
        <v>26.400331320347199</v>
      </c>
      <c r="D4669">
        <v>41.491950415947201</v>
      </c>
      <c r="E4669" s="68" t="s">
        <v>1115</v>
      </c>
      <c r="F4669" s="8">
        <f>INDEX(Δεδομένα!$P:$P,MATCH('2020'!E4669,Δεδομένα!$O:$O,0))</f>
        <v>35</v>
      </c>
      <c r="G4669" s="6" t="s">
        <v>148</v>
      </c>
      <c r="H4669" s="2" t="str">
        <f>INDEX(Δεδομένα!B$1:B$51,MATCH('2020'!G4669,Δεδομένα!A$1:A$51,0))</f>
        <v>ΑΝΑΤΟΛΙΚΗΣ ΜΑΚΕΔΟΝΙΑΣ ΚΑΙ ΘΡΑΚΗΣ</v>
      </c>
      <c r="I4669" s="8">
        <f>INDEX(Δεδομένα!E$1:E$13,MATCH('2020'!H4669,Δεδομένα!D$1:D$13,0))</f>
        <v>2</v>
      </c>
      <c r="J4669" s="1">
        <v>44027</v>
      </c>
      <c r="K4669" s="6" t="s">
        <v>1294</v>
      </c>
      <c r="L4669" s="36" t="str">
        <f t="shared" si="288"/>
        <v>15/07/2020 13:11</v>
      </c>
      <c r="M4669" s="1">
        <v>44027</v>
      </c>
      <c r="N4669" s="6" t="s">
        <v>586</v>
      </c>
      <c r="O4669" s="36" t="str">
        <f t="shared" si="289"/>
        <v>15/07/2020 16:05</v>
      </c>
      <c r="P4669" s="46">
        <f t="shared" si="290"/>
        <v>0.12083333333430346</v>
      </c>
      <c r="Q4669" s="48">
        <v>0</v>
      </c>
      <c r="R4669" s="47">
        <f t="shared" si="291"/>
        <v>174.00000000139698</v>
      </c>
      <c r="S4669" s="6" t="s">
        <v>44</v>
      </c>
      <c r="T4669" s="6" t="s">
        <v>1119</v>
      </c>
      <c r="U4669" s="6" t="s">
        <v>2004</v>
      </c>
      <c r="V4669" s="6" t="s">
        <v>5728</v>
      </c>
      <c r="W4669" s="7">
        <v>0</v>
      </c>
      <c r="X4669" s="7">
        <v>0</v>
      </c>
      <c r="Y4669" s="7">
        <v>0</v>
      </c>
      <c r="Z4669" s="7">
        <v>2</v>
      </c>
      <c r="AA4669" s="7">
        <v>0</v>
      </c>
      <c r="AB4669" s="7">
        <v>0</v>
      </c>
      <c r="AC4669" s="7">
        <v>0</v>
      </c>
      <c r="AD4669" s="7">
        <v>0</v>
      </c>
      <c r="AE4669">
        <v>4</v>
      </c>
      <c r="AF4669">
        <v>0</v>
      </c>
      <c r="AG4669">
        <v>0</v>
      </c>
      <c r="AH4669">
        <v>0</v>
      </c>
      <c r="AI4669">
        <v>0</v>
      </c>
      <c r="AJ4669">
        <v>2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</row>
    <row r="4670" spans="1:44" x14ac:dyDescent="0.25">
      <c r="A4670">
        <v>1570851</v>
      </c>
      <c r="B4670">
        <v>768559</v>
      </c>
      <c r="C4670">
        <v>24.363972643835599</v>
      </c>
      <c r="D4670">
        <v>38.017208351220098</v>
      </c>
      <c r="E4670" s="68" t="s">
        <v>451</v>
      </c>
      <c r="F4670" s="8">
        <f>INDEX(Δεδομένα!$P:$P,MATCH('2020'!E4670,Δεδομένα!$O:$O,0))</f>
        <v>181</v>
      </c>
      <c r="G4670" s="6" t="s">
        <v>439</v>
      </c>
      <c r="H4670" s="2" t="str">
        <f>INDEX(Δεδομένα!B$1:B$51,MATCH('2020'!G4670,Δεδομένα!A$1:A$51,0))</f>
        <v>ΣΤΕΡΕΑΣ ΕΛΛΑΔΟΣ</v>
      </c>
      <c r="I4670" s="8">
        <f>INDEX(Δεδομένα!E$1:E$13,MATCH('2020'!H4670,Δεδομένα!D$1:D$13,0))</f>
        <v>9</v>
      </c>
      <c r="J4670" s="1">
        <v>44027</v>
      </c>
      <c r="K4670" s="6" t="s">
        <v>3320</v>
      </c>
      <c r="L4670" s="36" t="str">
        <f t="shared" si="288"/>
        <v>15/07/2020 10:08</v>
      </c>
      <c r="M4670" s="1">
        <v>44027</v>
      </c>
      <c r="N4670" s="6" t="s">
        <v>392</v>
      </c>
      <c r="O4670" s="36" t="str">
        <f t="shared" si="289"/>
        <v>15/07/2020 21:00</v>
      </c>
      <c r="P4670" s="46">
        <f t="shared" si="290"/>
        <v>0.45277777777664596</v>
      </c>
      <c r="Q4670" s="48">
        <v>0</v>
      </c>
      <c r="R4670" s="47">
        <f t="shared" si="291"/>
        <v>651.99999999837019</v>
      </c>
      <c r="S4670" s="6" t="s">
        <v>44</v>
      </c>
      <c r="T4670" s="6" t="s">
        <v>457</v>
      </c>
      <c r="U4670" s="6" t="s">
        <v>461</v>
      </c>
      <c r="V4670" s="6" t="s">
        <v>5722</v>
      </c>
      <c r="W4670" s="7">
        <v>0</v>
      </c>
      <c r="X4670" s="7">
        <v>0</v>
      </c>
      <c r="Y4670" s="7">
        <v>0</v>
      </c>
      <c r="Z4670" s="7">
        <v>0</v>
      </c>
      <c r="AA4670" s="7">
        <v>0</v>
      </c>
      <c r="AB4670" s="7">
        <v>1</v>
      </c>
      <c r="AC4670" s="7">
        <v>0</v>
      </c>
      <c r="AD4670" s="7">
        <v>0</v>
      </c>
      <c r="AE4670">
        <v>6</v>
      </c>
      <c r="AF4670">
        <v>0</v>
      </c>
      <c r="AG4670">
        <v>0</v>
      </c>
      <c r="AH4670">
        <v>0</v>
      </c>
      <c r="AI4670">
        <v>5</v>
      </c>
      <c r="AJ4670">
        <v>3</v>
      </c>
      <c r="AK4670">
        <v>0</v>
      </c>
      <c r="AL4670">
        <v>1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</row>
    <row r="4671" spans="1:44" x14ac:dyDescent="0.25">
      <c r="A4671">
        <v>1572495</v>
      </c>
      <c r="B4671">
        <v>768661</v>
      </c>
      <c r="C4671">
        <v>21.190546324999499</v>
      </c>
      <c r="D4671">
        <v>37.836220518787698</v>
      </c>
      <c r="E4671" s="68" t="s">
        <v>900</v>
      </c>
      <c r="F4671" s="8">
        <f>INDEX(Δεδομένα!$P:$P,MATCH('2020'!E4671,Δεδομένα!$O:$O,0))</f>
        <v>136</v>
      </c>
      <c r="G4671" s="6" t="s">
        <v>357</v>
      </c>
      <c r="H4671" s="2" t="str">
        <f>INDEX(Δεδομένα!B$1:B$51,MATCH('2020'!G4671,Δεδομένα!A$1:A$51,0))</f>
        <v>ΔΥΤΙΚΗΣ ΕΛΛΑΔΟΣ</v>
      </c>
      <c r="I4671" s="8">
        <f>INDEX(Δεδομένα!E$1:E$13,MATCH('2020'!H4671,Δεδομένα!D$1:D$13,0))</f>
        <v>7</v>
      </c>
      <c r="J4671" s="1">
        <v>44027</v>
      </c>
      <c r="K4671" s="6" t="s">
        <v>1597</v>
      </c>
      <c r="L4671" s="36" t="str">
        <f t="shared" si="288"/>
        <v>15/07/2020 16:07</v>
      </c>
      <c r="M4671" s="1">
        <v>44028</v>
      </c>
      <c r="N4671" s="6" t="s">
        <v>353</v>
      </c>
      <c r="O4671" s="36" t="str">
        <f t="shared" si="289"/>
        <v>16/07/2020 21:40</v>
      </c>
      <c r="P4671" s="49">
        <f t="shared" si="290"/>
        <v>1.2312500000043656</v>
      </c>
      <c r="Q4671" s="50">
        <f>1*24</f>
        <v>24</v>
      </c>
      <c r="R4671" s="47">
        <f t="shared" si="291"/>
        <v>1773.0000000062864</v>
      </c>
      <c r="S4671" s="6" t="s">
        <v>44</v>
      </c>
      <c r="T4671" s="6" t="s">
        <v>929</v>
      </c>
      <c r="U4671" s="6" t="s">
        <v>2404</v>
      </c>
      <c r="V4671" s="6" t="s">
        <v>2404</v>
      </c>
      <c r="W4671" s="7">
        <v>0</v>
      </c>
      <c r="X4671" s="7">
        <v>8</v>
      </c>
      <c r="Y4671" s="7">
        <v>0</v>
      </c>
      <c r="Z4671" s="7">
        <v>0</v>
      </c>
      <c r="AA4671" s="7">
        <v>0</v>
      </c>
      <c r="AB4671" s="7">
        <v>0</v>
      </c>
      <c r="AC4671" s="7">
        <v>0</v>
      </c>
      <c r="AD4671" s="7">
        <v>0</v>
      </c>
      <c r="AE4671">
        <v>42</v>
      </c>
      <c r="AF4671">
        <v>9</v>
      </c>
      <c r="AG4671">
        <v>2</v>
      </c>
      <c r="AH4671">
        <v>0</v>
      </c>
      <c r="AI4671">
        <v>2</v>
      </c>
      <c r="AJ4671">
        <v>13</v>
      </c>
      <c r="AK4671">
        <v>7</v>
      </c>
      <c r="AL4671">
        <v>0</v>
      </c>
      <c r="AM4671">
        <v>1</v>
      </c>
      <c r="AN4671">
        <v>0</v>
      </c>
      <c r="AO4671">
        <v>0</v>
      </c>
      <c r="AP4671">
        <v>0</v>
      </c>
      <c r="AQ4671">
        <v>0</v>
      </c>
      <c r="AR4671">
        <v>0</v>
      </c>
    </row>
    <row r="4672" spans="1:44" x14ac:dyDescent="0.25">
      <c r="A4672">
        <v>1570784</v>
      </c>
      <c r="B4672">
        <v>768771</v>
      </c>
      <c r="C4672">
        <v>22.5919494628906</v>
      </c>
      <c r="D4672">
        <v>40.726558685302699</v>
      </c>
      <c r="E4672" s="68" t="s">
        <v>873</v>
      </c>
      <c r="F4672" s="8">
        <f>INDEX(Δεδομένα!$P:$P,MATCH('2020'!E4672,Δεδομένα!$O:$O,0))</f>
        <v>61</v>
      </c>
      <c r="G4672" s="6" t="s">
        <v>170</v>
      </c>
      <c r="H4672" s="2" t="str">
        <f>INDEX(Δεδομένα!B$1:B$51,MATCH('2020'!G4672,Δεδομένα!A$1:A$51,0))</f>
        <v>ΚΕΝΤΡΙΚΗΣ ΜΑΚΕΔΟΝΙΑΣ</v>
      </c>
      <c r="I4672" s="8">
        <f>INDEX(Δεδομένα!E$1:E$13,MATCH('2020'!H4672,Δεδομένα!D$1:D$13,0))</f>
        <v>3</v>
      </c>
      <c r="J4672" s="1">
        <v>44027</v>
      </c>
      <c r="K4672" s="6" t="s">
        <v>5741</v>
      </c>
      <c r="L4672" s="36" t="str">
        <f t="shared" si="288"/>
        <v>15/07/2020 22:39</v>
      </c>
      <c r="M4672" s="1">
        <v>44027</v>
      </c>
      <c r="N4672" s="6" t="s">
        <v>2448</v>
      </c>
      <c r="O4672" s="36" t="str">
        <f t="shared" si="289"/>
        <v>15/07/2020 23:06</v>
      </c>
      <c r="P4672" s="46">
        <f t="shared" si="290"/>
        <v>1.8750000002910383E-2</v>
      </c>
      <c r="Q4672" s="48">
        <v>0</v>
      </c>
      <c r="R4672" s="47">
        <f t="shared" si="291"/>
        <v>27.000000004190952</v>
      </c>
      <c r="S4672" s="6" t="s">
        <v>44</v>
      </c>
      <c r="T4672" s="6" t="s">
        <v>187</v>
      </c>
      <c r="U4672" s="6" t="s">
        <v>1108</v>
      </c>
      <c r="V4672" s="6" t="s">
        <v>1706</v>
      </c>
      <c r="W4672" s="7">
        <v>0</v>
      </c>
      <c r="X4672" s="7">
        <v>0</v>
      </c>
      <c r="Y4672" s="7">
        <v>0</v>
      </c>
      <c r="Z4672" s="7">
        <v>0.1</v>
      </c>
      <c r="AA4672" s="7">
        <v>0</v>
      </c>
      <c r="AB4672" s="7">
        <v>0</v>
      </c>
      <c r="AC4672" s="7">
        <v>0</v>
      </c>
      <c r="AD4672" s="7">
        <v>0</v>
      </c>
      <c r="AE4672">
        <v>2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</row>
    <row r="4673" spans="1:44" x14ac:dyDescent="0.25">
      <c r="A4673">
        <v>1571512</v>
      </c>
      <c r="B4673">
        <v>768653</v>
      </c>
      <c r="C4673">
        <v>23.609860278847101</v>
      </c>
      <c r="D4673">
        <v>38.067377850102503</v>
      </c>
      <c r="E4673" s="68" t="s">
        <v>76</v>
      </c>
      <c r="F4673" s="8">
        <f>INDEX(Δεδομένα!$P:$P,MATCH('2020'!E4673,Δεδομένα!$O:$O,0))</f>
        <v>25</v>
      </c>
      <c r="G4673" s="6" t="s">
        <v>77</v>
      </c>
      <c r="H4673" s="2" t="str">
        <f>INDEX(Δεδομένα!B$1:B$51,MATCH('2020'!G4673,Δεδομένα!A$1:A$51,0))</f>
        <v>ΑΝΑΤΟΛΙΚΗΣ ΜΑΚΕΔΟΝΙΑΣ ΚΑΙ ΘΡΑΚΗΣ</v>
      </c>
      <c r="I4673" s="8">
        <f>INDEX(Δεδομένα!E$1:E$13,MATCH('2020'!H4673,Δεδομένα!D$1:D$13,0))</f>
        <v>2</v>
      </c>
      <c r="J4673" s="1">
        <v>44027</v>
      </c>
      <c r="K4673" s="6" t="s">
        <v>1039</v>
      </c>
      <c r="L4673" s="36" t="str">
        <f t="shared" si="288"/>
        <v>15/07/2020 14:29</v>
      </c>
      <c r="M4673" s="1">
        <v>44027</v>
      </c>
      <c r="N4673" s="6" t="s">
        <v>920</v>
      </c>
      <c r="O4673" s="36" t="str">
        <f t="shared" si="289"/>
        <v>15/07/2020 15:27</v>
      </c>
      <c r="P4673" s="46">
        <f t="shared" si="290"/>
        <v>4.0277777778101154E-2</v>
      </c>
      <c r="Q4673" s="48">
        <v>0</v>
      </c>
      <c r="R4673" s="47">
        <f t="shared" si="291"/>
        <v>58.000000000465661</v>
      </c>
      <c r="S4673" s="6" t="s">
        <v>44</v>
      </c>
      <c r="T4673" s="6" t="s">
        <v>80</v>
      </c>
      <c r="U4673" s="6" t="s">
        <v>90</v>
      </c>
      <c r="V4673" s="6" t="s">
        <v>5735</v>
      </c>
      <c r="W4673" s="7">
        <v>0</v>
      </c>
      <c r="X4673" s="7">
        <v>0</v>
      </c>
      <c r="Y4673" s="7">
        <v>0</v>
      </c>
      <c r="Z4673" s="7">
        <v>0</v>
      </c>
      <c r="AA4673" s="7">
        <v>0</v>
      </c>
      <c r="AB4673" s="7">
        <v>0</v>
      </c>
      <c r="AC4673" s="7">
        <v>0.03</v>
      </c>
      <c r="AD4673" s="7">
        <v>0</v>
      </c>
      <c r="AE4673">
        <v>4</v>
      </c>
      <c r="AF4673">
        <v>0</v>
      </c>
      <c r="AG4673">
        <v>0</v>
      </c>
      <c r="AH4673">
        <v>0</v>
      </c>
      <c r="AI4673">
        <v>0</v>
      </c>
      <c r="AJ4673">
        <v>2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</row>
    <row r="4674" spans="1:44" x14ac:dyDescent="0.25">
      <c r="A4674">
        <v>1570887</v>
      </c>
      <c r="B4674">
        <v>768749</v>
      </c>
      <c r="C4674">
        <v>24.716602034077798</v>
      </c>
      <c r="D4674">
        <v>40.8795295670201</v>
      </c>
      <c r="E4674" s="68" t="s">
        <v>919</v>
      </c>
      <c r="F4674" s="8">
        <f>INDEX(Δεδομένα!$P:$P,MATCH('2020'!E4674,Δεδομένα!$O:$O,0))</f>
        <v>26</v>
      </c>
      <c r="G4674" s="6" t="s">
        <v>77</v>
      </c>
      <c r="H4674" s="2" t="str">
        <f>INDEX(Δεδομένα!B$1:B$51,MATCH('2020'!G4674,Δεδομένα!A$1:A$51,0))</f>
        <v>ΑΝΑΤΟΛΙΚΗΣ ΜΑΚΕΔΟΝΙΑΣ ΚΑΙ ΘΡΑΚΗΣ</v>
      </c>
      <c r="I4674" s="8">
        <f>INDEX(Δεδομένα!E$1:E$13,MATCH('2020'!H4674,Δεδομένα!D$1:D$13,0))</f>
        <v>2</v>
      </c>
      <c r="J4674" s="1">
        <v>44027</v>
      </c>
      <c r="K4674" s="6" t="s">
        <v>1493</v>
      </c>
      <c r="L4674" s="36" t="str">
        <f t="shared" si="288"/>
        <v>15/07/2020 21:20</v>
      </c>
      <c r="M4674" s="1">
        <v>44027</v>
      </c>
      <c r="N4674" s="6" t="s">
        <v>4102</v>
      </c>
      <c r="O4674" s="36" t="str">
        <f t="shared" si="289"/>
        <v>15/07/2020 21:51</v>
      </c>
      <c r="P4674" s="46">
        <f t="shared" si="290"/>
        <v>2.1527777775190771E-2</v>
      </c>
      <c r="Q4674" s="48">
        <v>0</v>
      </c>
      <c r="R4674" s="47">
        <f t="shared" si="291"/>
        <v>30.99999999627471</v>
      </c>
      <c r="S4674" s="6" t="s">
        <v>44</v>
      </c>
      <c r="T4674" s="6" t="s">
        <v>921</v>
      </c>
      <c r="U4674" s="6" t="s">
        <v>44</v>
      </c>
      <c r="V4674" s="6" t="s">
        <v>5740</v>
      </c>
      <c r="W4674" s="7">
        <v>0</v>
      </c>
      <c r="X4674" s="7">
        <v>0</v>
      </c>
      <c r="Y4674" s="7">
        <v>0</v>
      </c>
      <c r="Z4674" s="7">
        <v>0.05</v>
      </c>
      <c r="AA4674" s="7">
        <v>0</v>
      </c>
      <c r="AB4674" s="7">
        <v>0</v>
      </c>
      <c r="AC4674" s="7">
        <v>0</v>
      </c>
      <c r="AD4674" s="7">
        <v>0</v>
      </c>
      <c r="AE4674">
        <v>2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</row>
    <row r="4675" spans="1:44" x14ac:dyDescent="0.25">
      <c r="A4675">
        <v>1570807</v>
      </c>
      <c r="B4675">
        <v>768595</v>
      </c>
      <c r="C4675">
        <v>22.821205139160199</v>
      </c>
      <c r="D4675">
        <v>41.039710998535199</v>
      </c>
      <c r="E4675" s="68" t="s">
        <v>1084</v>
      </c>
      <c r="F4675" s="8">
        <f>INDEX(Δεδομένα!$P:$P,MATCH('2020'!E4675,Δεδομένα!$O:$O,0))</f>
        <v>57</v>
      </c>
      <c r="G4675" s="6" t="s">
        <v>223</v>
      </c>
      <c r="H4675" s="2" t="str">
        <f>INDEX(Δεδομένα!B$1:B$51,MATCH('2020'!G4675,Δεδομένα!A$1:A$51,0))</f>
        <v>ΚΕΝΤΡΙΚΗΣ ΜΑΚΕΔΟΝΙΑΣ</v>
      </c>
      <c r="I4675" s="8">
        <f>INDEX(Δεδομένα!E$1:E$13,MATCH('2020'!H4675,Δεδομένα!D$1:D$13,0))</f>
        <v>3</v>
      </c>
      <c r="J4675" s="1">
        <v>44027</v>
      </c>
      <c r="K4675" s="6" t="s">
        <v>1580</v>
      </c>
      <c r="L4675" s="36" t="str">
        <f t="shared" ref="L4675:L4738" si="292">_xlfn.CONCAT(TEXT(J4675,"ηη/μμ/εεε")," ",TEXT(K4675,"ωω:λλ"))</f>
        <v>15/07/2020 12:17</v>
      </c>
      <c r="M4675" s="1">
        <v>44027</v>
      </c>
      <c r="N4675" s="6" t="s">
        <v>171</v>
      </c>
      <c r="O4675" s="36" t="str">
        <f t="shared" ref="O4675:O4738" si="293">_xlfn.CONCAT(TEXT(M4675,"ηη/μμ/εεε")," ",TEXT(N4675,"ωω:λλ"))</f>
        <v>15/07/2020 13:00</v>
      </c>
      <c r="P4675" s="46">
        <f t="shared" ref="P4675:P4738" si="294">O4675-L4675</f>
        <v>2.9861111106583849E-2</v>
      </c>
      <c r="Q4675" s="48">
        <v>0</v>
      </c>
      <c r="R4675" s="47">
        <f t="shared" ref="R4675:R4738" si="295">P4675*(24*60)</f>
        <v>42.999999993480742</v>
      </c>
      <c r="S4675" s="6" t="s">
        <v>44</v>
      </c>
      <c r="T4675" s="6" t="s">
        <v>1145</v>
      </c>
      <c r="U4675" s="6" t="s">
        <v>44</v>
      </c>
      <c r="V4675" s="6" t="s">
        <v>5726</v>
      </c>
      <c r="W4675" s="7">
        <v>0</v>
      </c>
      <c r="X4675" s="7">
        <v>0</v>
      </c>
      <c r="Y4675" s="7">
        <v>0</v>
      </c>
      <c r="Z4675" s="7">
        <v>0.3</v>
      </c>
      <c r="AA4675" s="7">
        <v>0</v>
      </c>
      <c r="AB4675" s="7">
        <v>0</v>
      </c>
      <c r="AC4675" s="7">
        <v>0</v>
      </c>
      <c r="AD4675" s="7">
        <v>0</v>
      </c>
      <c r="AE4675">
        <v>2</v>
      </c>
      <c r="AF4675">
        <v>0</v>
      </c>
      <c r="AG4675">
        <v>0</v>
      </c>
      <c r="AH4675">
        <v>0</v>
      </c>
      <c r="AI4675">
        <v>0</v>
      </c>
      <c r="AJ4675">
        <v>1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</row>
    <row r="4676" spans="1:44" x14ac:dyDescent="0.25">
      <c r="A4676">
        <v>1570812</v>
      </c>
      <c r="B4676">
        <v>768638</v>
      </c>
      <c r="C4676">
        <v>22.8099925392393</v>
      </c>
      <c r="D4676">
        <v>40.8866647591042</v>
      </c>
      <c r="E4676" s="68" t="s">
        <v>1084</v>
      </c>
      <c r="F4676" s="8">
        <f>INDEX(Δεδομένα!$P:$P,MATCH('2020'!E4676,Δεδομένα!$O:$O,0))</f>
        <v>57</v>
      </c>
      <c r="G4676" s="6" t="s">
        <v>223</v>
      </c>
      <c r="H4676" s="2" t="str">
        <f>INDEX(Δεδομένα!B$1:B$51,MATCH('2020'!G4676,Δεδομένα!A$1:A$51,0))</f>
        <v>ΚΕΝΤΡΙΚΗΣ ΜΑΚΕΔΟΝΙΑΣ</v>
      </c>
      <c r="I4676" s="8">
        <f>INDEX(Δεδομένα!E$1:E$13,MATCH('2020'!H4676,Δεδομένα!D$1:D$13,0))</f>
        <v>3</v>
      </c>
      <c r="J4676" s="1">
        <v>44027</v>
      </c>
      <c r="K4676" s="6" t="s">
        <v>2017</v>
      </c>
      <c r="L4676" s="36" t="str">
        <f t="shared" si="292"/>
        <v>15/07/2020 14:34</v>
      </c>
      <c r="M4676" s="1">
        <v>44027</v>
      </c>
      <c r="N4676" s="6" t="s">
        <v>3539</v>
      </c>
      <c r="O4676" s="36" t="str">
        <f t="shared" si="293"/>
        <v>15/07/2020 15:12</v>
      </c>
      <c r="P4676" s="46">
        <f t="shared" si="294"/>
        <v>2.6388888887595385E-2</v>
      </c>
      <c r="Q4676" s="48">
        <v>0</v>
      </c>
      <c r="R4676" s="47">
        <f t="shared" si="295"/>
        <v>37.999999998137355</v>
      </c>
      <c r="S4676" s="6" t="s">
        <v>44</v>
      </c>
      <c r="T4676" s="6" t="s">
        <v>1145</v>
      </c>
      <c r="U4676" s="6" t="s">
        <v>44</v>
      </c>
      <c r="V4676" s="6" t="s">
        <v>5733</v>
      </c>
      <c r="W4676" s="7">
        <v>0</v>
      </c>
      <c r="X4676" s="7">
        <v>0</v>
      </c>
      <c r="Y4676" s="7">
        <v>0</v>
      </c>
      <c r="Z4676" s="7">
        <v>0.2</v>
      </c>
      <c r="AA4676" s="7">
        <v>0</v>
      </c>
      <c r="AB4676" s="7">
        <v>0</v>
      </c>
      <c r="AC4676" s="7">
        <v>0</v>
      </c>
      <c r="AD4676" s="7">
        <v>0</v>
      </c>
      <c r="AE4676">
        <v>2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</row>
    <row r="4677" spans="1:44" x14ac:dyDescent="0.25">
      <c r="A4677">
        <v>1570816</v>
      </c>
      <c r="B4677">
        <v>768645</v>
      </c>
      <c r="C4677">
        <v>22.656525304607001</v>
      </c>
      <c r="D4677">
        <v>41.0159931054285</v>
      </c>
      <c r="E4677" s="68" t="s">
        <v>1084</v>
      </c>
      <c r="F4677" s="8">
        <f>INDEX(Δεδομένα!$P:$P,MATCH('2020'!E4677,Δεδομένα!$O:$O,0))</f>
        <v>57</v>
      </c>
      <c r="G4677" s="6" t="s">
        <v>223</v>
      </c>
      <c r="H4677" s="2" t="str">
        <f>INDEX(Δεδομένα!B$1:B$51,MATCH('2020'!G4677,Δεδομένα!A$1:A$51,0))</f>
        <v>ΚΕΝΤΡΙΚΗΣ ΜΑΚΕΔΟΝΙΑΣ</v>
      </c>
      <c r="I4677" s="8">
        <f>INDEX(Δεδομένα!E$1:E$13,MATCH('2020'!H4677,Δεδομένα!D$1:D$13,0))</f>
        <v>3</v>
      </c>
      <c r="J4677" s="1">
        <v>44027</v>
      </c>
      <c r="K4677" s="6" t="s">
        <v>455</v>
      </c>
      <c r="L4677" s="36" t="str">
        <f t="shared" si="292"/>
        <v>15/07/2020 15:11</v>
      </c>
      <c r="M4677" s="1">
        <v>44027</v>
      </c>
      <c r="N4677" s="6" t="s">
        <v>142</v>
      </c>
      <c r="O4677" s="36" t="str">
        <f t="shared" si="293"/>
        <v>15/07/2020 19:20</v>
      </c>
      <c r="P4677" s="46">
        <f t="shared" si="294"/>
        <v>0.17291666666278616</v>
      </c>
      <c r="Q4677" s="48">
        <v>0</v>
      </c>
      <c r="R4677" s="47">
        <f t="shared" si="295"/>
        <v>248.99999999441206</v>
      </c>
      <c r="S4677" s="6" t="s">
        <v>44</v>
      </c>
      <c r="T4677" s="6" t="s">
        <v>1145</v>
      </c>
      <c r="U4677" s="6" t="s">
        <v>44</v>
      </c>
      <c r="V4677" s="6" t="s">
        <v>5734</v>
      </c>
      <c r="W4677" s="7">
        <v>0</v>
      </c>
      <c r="X4677" s="7">
        <v>0.2</v>
      </c>
      <c r="Y4677" s="7">
        <v>0</v>
      </c>
      <c r="Z4677" s="7">
        <v>7</v>
      </c>
      <c r="AA4677" s="7">
        <v>1</v>
      </c>
      <c r="AB4677" s="7">
        <v>0</v>
      </c>
      <c r="AC4677" s="7">
        <v>0</v>
      </c>
      <c r="AD4677" s="7">
        <v>0</v>
      </c>
      <c r="AE4677">
        <v>4</v>
      </c>
      <c r="AF4677">
        <v>0</v>
      </c>
      <c r="AG4677">
        <v>2</v>
      </c>
      <c r="AH4677">
        <v>0</v>
      </c>
      <c r="AI4677">
        <v>0</v>
      </c>
      <c r="AJ4677">
        <v>2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</row>
    <row r="4678" spans="1:44" x14ac:dyDescent="0.25">
      <c r="A4678">
        <v>1570820</v>
      </c>
      <c r="B4678">
        <v>768706</v>
      </c>
      <c r="C4678">
        <v>22.558707135908701</v>
      </c>
      <c r="D4678">
        <v>41.002136216184397</v>
      </c>
      <c r="E4678" s="68" t="s">
        <v>1084</v>
      </c>
      <c r="F4678" s="8">
        <f>INDEX(Δεδομένα!$P:$P,MATCH('2020'!E4678,Δεδομένα!$O:$O,0))</f>
        <v>57</v>
      </c>
      <c r="G4678" s="6" t="s">
        <v>223</v>
      </c>
      <c r="H4678" s="2" t="str">
        <f>INDEX(Δεδομένα!B$1:B$51,MATCH('2020'!G4678,Δεδομένα!A$1:A$51,0))</f>
        <v>ΚΕΝΤΡΙΚΗΣ ΜΑΚΕΔΟΝΙΑΣ</v>
      </c>
      <c r="I4678" s="8">
        <f>INDEX(Δεδομένα!E$1:E$13,MATCH('2020'!H4678,Δεδομένα!D$1:D$13,0))</f>
        <v>3</v>
      </c>
      <c r="J4678" s="1">
        <v>44027</v>
      </c>
      <c r="K4678" s="6" t="s">
        <v>337</v>
      </c>
      <c r="L4678" s="36" t="str">
        <f t="shared" si="292"/>
        <v>15/07/2020 18:40</v>
      </c>
      <c r="M4678" s="1">
        <v>44027</v>
      </c>
      <c r="N4678" s="6" t="s">
        <v>100</v>
      </c>
      <c r="O4678" s="36" t="str">
        <f t="shared" si="293"/>
        <v>15/07/2020 20:50</v>
      </c>
      <c r="P4678" s="46">
        <f t="shared" si="294"/>
        <v>9.0277777773735579E-2</v>
      </c>
      <c r="Q4678" s="48">
        <v>0</v>
      </c>
      <c r="R4678" s="47">
        <f t="shared" si="295"/>
        <v>129.99999999417923</v>
      </c>
      <c r="S4678" s="6" t="s">
        <v>44</v>
      </c>
      <c r="T4678" s="6" t="s">
        <v>226</v>
      </c>
      <c r="U4678" s="6" t="s">
        <v>44</v>
      </c>
      <c r="V4678" s="6" t="s">
        <v>1088</v>
      </c>
      <c r="W4678" s="7">
        <v>0</v>
      </c>
      <c r="X4678" s="7">
        <v>0</v>
      </c>
      <c r="Y4678" s="7">
        <v>0</v>
      </c>
      <c r="Z4678" s="7">
        <v>0</v>
      </c>
      <c r="AA4678" s="7">
        <v>0</v>
      </c>
      <c r="AB4678" s="7">
        <v>0</v>
      </c>
      <c r="AC4678" s="7">
        <v>1</v>
      </c>
      <c r="AD4678" s="7">
        <v>0</v>
      </c>
      <c r="AE4678">
        <v>2</v>
      </c>
      <c r="AF4678">
        <v>0</v>
      </c>
      <c r="AG4678">
        <v>1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</row>
    <row r="4679" spans="1:44" x14ac:dyDescent="0.25">
      <c r="A4679">
        <v>1595595</v>
      </c>
      <c r="B4679">
        <v>768537</v>
      </c>
      <c r="C4679">
        <v>22.705071071989298</v>
      </c>
      <c r="D4679">
        <v>37.958498683428701</v>
      </c>
      <c r="E4679" s="68" t="s">
        <v>390</v>
      </c>
      <c r="F4679" s="8">
        <f>INDEX(Δεδομένα!$P:$P,MATCH('2020'!E4679,Δεδομένα!$O:$O,0))</f>
        <v>159</v>
      </c>
      <c r="G4679" s="6" t="s">
        <v>391</v>
      </c>
      <c r="H4679" s="2" t="str">
        <f>INDEX(Δεδομένα!B$1:B$51,MATCH('2020'!G4679,Δεδομένα!A$1:A$51,0))</f>
        <v>ΠΕΛΛΟΠΟΝΗΣΟΥ</v>
      </c>
      <c r="I4679" s="8">
        <f>INDEX(Δεδομένα!E$1:E$13,MATCH('2020'!H4679,Δεδομένα!D$1:D$13,0))</f>
        <v>8</v>
      </c>
      <c r="J4679" s="1">
        <v>44027</v>
      </c>
      <c r="K4679" s="6" t="s">
        <v>377</v>
      </c>
      <c r="L4679" s="36" t="str">
        <f t="shared" si="292"/>
        <v>15/07/2020 09:20</v>
      </c>
      <c r="M4679" s="1">
        <v>44027</v>
      </c>
      <c r="N4679" s="6" t="s">
        <v>138</v>
      </c>
      <c r="O4679" s="36" t="str">
        <f t="shared" si="293"/>
        <v>15/07/2020 11:00</v>
      </c>
      <c r="P4679" s="46">
        <f t="shared" si="294"/>
        <v>6.9444444445252884E-2</v>
      </c>
      <c r="Q4679" s="48">
        <v>0</v>
      </c>
      <c r="R4679" s="47">
        <f t="shared" si="295"/>
        <v>100.00000000116415</v>
      </c>
      <c r="S4679" s="6" t="s">
        <v>44</v>
      </c>
      <c r="T4679" s="6" t="s">
        <v>812</v>
      </c>
      <c r="U4679" s="6" t="s">
        <v>44</v>
      </c>
      <c r="V4679" s="6" t="s">
        <v>5719</v>
      </c>
      <c r="W4679" s="7">
        <v>0</v>
      </c>
      <c r="X4679" s="7">
        <v>0</v>
      </c>
      <c r="Y4679" s="7">
        <v>0</v>
      </c>
      <c r="Z4679" s="7">
        <v>0</v>
      </c>
      <c r="AA4679" s="7">
        <v>0</v>
      </c>
      <c r="AB4679" s="7">
        <v>0</v>
      </c>
      <c r="AC4679" s="7">
        <v>0</v>
      </c>
      <c r="AD4679" s="7">
        <v>0.5</v>
      </c>
      <c r="AE4679">
        <v>10</v>
      </c>
      <c r="AF4679">
        <v>0</v>
      </c>
      <c r="AG4679">
        <v>0</v>
      </c>
      <c r="AH4679">
        <v>0</v>
      </c>
      <c r="AI4679">
        <v>2</v>
      </c>
      <c r="AJ4679">
        <v>5</v>
      </c>
      <c r="AK4679">
        <v>0</v>
      </c>
      <c r="AL4679">
        <v>1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</row>
    <row r="4680" spans="1:44" x14ac:dyDescent="0.25">
      <c r="A4680">
        <v>1587127</v>
      </c>
      <c r="B4680">
        <v>768673</v>
      </c>
      <c r="C4680">
        <v>22.8573873621873</v>
      </c>
      <c r="D4680">
        <v>37.911995525476897</v>
      </c>
      <c r="E4680" s="68" t="s">
        <v>810</v>
      </c>
      <c r="F4680" s="8">
        <f>INDEX(Δεδομένα!$P:$P,MATCH('2020'!E4680,Δεδομένα!$O:$O,0))</f>
        <v>157</v>
      </c>
      <c r="G4680" s="6" t="s">
        <v>391</v>
      </c>
      <c r="H4680" s="2" t="str">
        <f>INDEX(Δεδομένα!B$1:B$51,MATCH('2020'!G4680,Δεδομένα!A$1:A$51,0))</f>
        <v>ΠΕΛΛΟΠΟΝΗΣΟΥ</v>
      </c>
      <c r="I4680" s="8">
        <f>INDEX(Δεδομένα!E$1:E$13,MATCH('2020'!H4680,Δεδομένα!D$1:D$13,0))</f>
        <v>8</v>
      </c>
      <c r="J4680" s="1">
        <v>44027</v>
      </c>
      <c r="K4680" s="6" t="s">
        <v>539</v>
      </c>
      <c r="L4680" s="36" t="str">
        <f t="shared" si="292"/>
        <v>15/07/2020 17:01</v>
      </c>
      <c r="M4680" s="1">
        <v>44027</v>
      </c>
      <c r="N4680" s="6" t="s">
        <v>122</v>
      </c>
      <c r="O4680" s="36" t="str">
        <f t="shared" si="293"/>
        <v>15/07/2020 18:21</v>
      </c>
      <c r="P4680" s="46">
        <f t="shared" si="294"/>
        <v>5.5555555554747116E-2</v>
      </c>
      <c r="Q4680" s="48">
        <v>0</v>
      </c>
      <c r="R4680" s="47">
        <f t="shared" si="295"/>
        <v>79.999999998835847</v>
      </c>
      <c r="S4680" s="6" t="s">
        <v>44</v>
      </c>
      <c r="T4680" s="6" t="s">
        <v>1012</v>
      </c>
      <c r="U4680" s="6" t="s">
        <v>44</v>
      </c>
      <c r="V4680" s="6" t="s">
        <v>5736</v>
      </c>
      <c r="W4680" s="7">
        <v>0</v>
      </c>
      <c r="X4680" s="7">
        <v>0</v>
      </c>
      <c r="Y4680" s="7">
        <v>0</v>
      </c>
      <c r="Z4680" s="7">
        <v>3</v>
      </c>
      <c r="AA4680" s="7">
        <v>0</v>
      </c>
      <c r="AB4680" s="7">
        <v>0</v>
      </c>
      <c r="AC4680" s="7">
        <v>0</v>
      </c>
      <c r="AD4680" s="7">
        <v>0</v>
      </c>
      <c r="AE4680">
        <v>8</v>
      </c>
      <c r="AF4680">
        <v>0</v>
      </c>
      <c r="AG4680">
        <v>0</v>
      </c>
      <c r="AH4680">
        <v>0</v>
      </c>
      <c r="AI4680">
        <v>0</v>
      </c>
      <c r="AJ4680">
        <v>3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</row>
    <row r="4681" spans="1:44" x14ac:dyDescent="0.25">
      <c r="A4681">
        <v>1571308</v>
      </c>
      <c r="B4681">
        <v>0</v>
      </c>
      <c r="C4681">
        <v>0</v>
      </c>
      <c r="D4681">
        <v>0</v>
      </c>
      <c r="E4681" s="68" t="s">
        <v>3155</v>
      </c>
      <c r="F4681" s="8">
        <f>INDEX(Δεδομένα!$P:$P,MATCH('2020'!E4681,Δεδομένα!$O:$O,0))</f>
        <v>189</v>
      </c>
      <c r="G4681" s="6" t="s">
        <v>479</v>
      </c>
      <c r="H4681" s="2" t="str">
        <f>INDEX(Δεδομένα!B$1:B$51,MATCH('2020'!G4681,Δεδομένα!A$1:A$51,0))</f>
        <v>ΝΟΤΙΟΥ ΑΙΓΑΙΟΥ</v>
      </c>
      <c r="I4681" s="8">
        <f>INDEX(Δεδομένα!E$1:E$13,MATCH('2020'!H4681,Δεδομένα!D$1:D$13,0))</f>
        <v>10</v>
      </c>
      <c r="J4681" s="1">
        <v>44027</v>
      </c>
      <c r="K4681" s="6" t="s">
        <v>526</v>
      </c>
      <c r="L4681" s="36" t="str">
        <f t="shared" si="292"/>
        <v>15/07/2020 11:45</v>
      </c>
      <c r="M4681" s="1">
        <v>44028</v>
      </c>
      <c r="N4681" s="6" t="s">
        <v>128</v>
      </c>
      <c r="O4681" s="36" t="str">
        <f t="shared" si="293"/>
        <v>16/07/2020 13:25</v>
      </c>
      <c r="P4681" s="49">
        <f t="shared" si="294"/>
        <v>1.0694444444452529</v>
      </c>
      <c r="Q4681" s="50">
        <f>1*24</f>
        <v>24</v>
      </c>
      <c r="R4681" s="47">
        <f t="shared" si="295"/>
        <v>1540.0000000011642</v>
      </c>
      <c r="S4681" s="6" t="s">
        <v>44</v>
      </c>
      <c r="T4681" s="6" t="s">
        <v>3156</v>
      </c>
      <c r="U4681" s="6" t="s">
        <v>44</v>
      </c>
      <c r="V4681" s="6" t="s">
        <v>5723</v>
      </c>
      <c r="W4681" s="7">
        <v>0</v>
      </c>
      <c r="X4681" s="7">
        <v>10</v>
      </c>
      <c r="Y4681" s="7">
        <v>0</v>
      </c>
      <c r="Z4681" s="7">
        <v>0</v>
      </c>
      <c r="AA4681" s="7">
        <v>0</v>
      </c>
      <c r="AB4681" s="7">
        <v>0</v>
      </c>
      <c r="AC4681" s="7">
        <v>0</v>
      </c>
      <c r="AD4681" s="7">
        <v>0</v>
      </c>
      <c r="AE4681">
        <v>5</v>
      </c>
      <c r="AF4681">
        <v>0</v>
      </c>
      <c r="AG4681">
        <v>0</v>
      </c>
      <c r="AH4681">
        <v>0</v>
      </c>
      <c r="AI4681">
        <v>3</v>
      </c>
      <c r="AJ4681">
        <v>3</v>
      </c>
      <c r="AK4681">
        <v>0</v>
      </c>
      <c r="AL4681">
        <v>1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</row>
    <row r="4682" spans="1:44" x14ac:dyDescent="0.25">
      <c r="A4682">
        <v>1571310</v>
      </c>
      <c r="B4682">
        <v>0</v>
      </c>
      <c r="C4682">
        <v>0</v>
      </c>
      <c r="D4682">
        <v>0</v>
      </c>
      <c r="E4682" s="68" t="s">
        <v>3155</v>
      </c>
      <c r="F4682" s="8">
        <f>INDEX(Δεδομένα!$P:$P,MATCH('2020'!E4682,Δεδομένα!$O:$O,0))</f>
        <v>189</v>
      </c>
      <c r="G4682" s="6" t="s">
        <v>479</v>
      </c>
      <c r="H4682" s="2" t="str">
        <f>INDEX(Δεδομένα!B$1:B$51,MATCH('2020'!G4682,Δεδομένα!A$1:A$51,0))</f>
        <v>ΝΟΤΙΟΥ ΑΙΓΑΙΟΥ</v>
      </c>
      <c r="I4682" s="8">
        <f>INDEX(Δεδομένα!E$1:E$13,MATCH('2020'!H4682,Δεδομένα!D$1:D$13,0))</f>
        <v>10</v>
      </c>
      <c r="J4682" s="1">
        <v>44027</v>
      </c>
      <c r="K4682" s="6" t="s">
        <v>526</v>
      </c>
      <c r="L4682" s="36" t="str">
        <f t="shared" si="292"/>
        <v>15/07/2020 11:45</v>
      </c>
      <c r="M4682" s="1">
        <v>44028</v>
      </c>
      <c r="N4682" s="6" t="s">
        <v>128</v>
      </c>
      <c r="O4682" s="36" t="str">
        <f t="shared" si="293"/>
        <v>16/07/2020 13:25</v>
      </c>
      <c r="P4682" s="49">
        <f t="shared" si="294"/>
        <v>1.0694444444452529</v>
      </c>
      <c r="Q4682" s="50">
        <f>1*24</f>
        <v>24</v>
      </c>
      <c r="R4682" s="47">
        <f t="shared" si="295"/>
        <v>1540.0000000011642</v>
      </c>
      <c r="S4682" s="6" t="s">
        <v>44</v>
      </c>
      <c r="T4682" s="6" t="s">
        <v>3156</v>
      </c>
      <c r="U4682" s="6" t="s">
        <v>44</v>
      </c>
      <c r="V4682" s="6" t="s">
        <v>5724</v>
      </c>
      <c r="W4682" s="7">
        <v>0</v>
      </c>
      <c r="X4682" s="7">
        <v>10</v>
      </c>
      <c r="Y4682" s="7">
        <v>0</v>
      </c>
      <c r="Z4682" s="7">
        <v>0</v>
      </c>
      <c r="AA4682" s="7">
        <v>0</v>
      </c>
      <c r="AB4682" s="7">
        <v>0</v>
      </c>
      <c r="AC4682" s="7">
        <v>0</v>
      </c>
      <c r="AD4682" s="7">
        <v>0</v>
      </c>
      <c r="AE4682">
        <v>5</v>
      </c>
      <c r="AF4682">
        <v>0</v>
      </c>
      <c r="AG4682">
        <v>0</v>
      </c>
      <c r="AH4682">
        <v>0</v>
      </c>
      <c r="AI4682">
        <v>3</v>
      </c>
      <c r="AJ4682">
        <v>3</v>
      </c>
      <c r="AK4682">
        <v>0</v>
      </c>
      <c r="AL4682">
        <v>1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</row>
    <row r="4683" spans="1:44" x14ac:dyDescent="0.25">
      <c r="A4683">
        <v>1570949</v>
      </c>
      <c r="B4683">
        <v>768592</v>
      </c>
      <c r="C4683">
        <v>22.0683395000937</v>
      </c>
      <c r="D4683">
        <v>40.974827832564699</v>
      </c>
      <c r="E4683" s="68" t="s">
        <v>952</v>
      </c>
      <c r="F4683" s="8">
        <f>INDEX(Δεδομένα!$P:$P,MATCH('2020'!E4683,Δεδομένα!$O:$O,0))</f>
        <v>62</v>
      </c>
      <c r="G4683" s="6" t="s">
        <v>874</v>
      </c>
      <c r="H4683" s="2" t="str">
        <f>INDEX(Δεδομένα!B$1:B$51,MATCH('2020'!G4683,Δεδομένα!A$1:A$51,0))</f>
        <v>ΚΕΝΤΡΙΚΗΣ ΜΑΚΕΔΟΝΙΑΣ</v>
      </c>
      <c r="I4683" s="8">
        <f>INDEX(Δεδομένα!E$1:E$13,MATCH('2020'!H4683,Δεδομένα!D$1:D$13,0))</f>
        <v>3</v>
      </c>
      <c r="J4683" s="1">
        <v>44027</v>
      </c>
      <c r="K4683" s="6" t="s">
        <v>655</v>
      </c>
      <c r="L4683" s="36" t="str">
        <f t="shared" si="292"/>
        <v>15/07/2020 12:05</v>
      </c>
      <c r="M4683" s="1">
        <v>44027</v>
      </c>
      <c r="N4683" s="6" t="s">
        <v>111</v>
      </c>
      <c r="O4683" s="36" t="str">
        <f t="shared" si="293"/>
        <v>15/07/2020 12:25</v>
      </c>
      <c r="P4683" s="46">
        <f t="shared" si="294"/>
        <v>1.3888888890505768E-2</v>
      </c>
      <c r="Q4683" s="48">
        <v>0</v>
      </c>
      <c r="R4683" s="47">
        <f t="shared" si="295"/>
        <v>20.000000002328306</v>
      </c>
      <c r="S4683" s="6" t="s">
        <v>44</v>
      </c>
      <c r="T4683" s="6" t="s">
        <v>954</v>
      </c>
      <c r="U4683" s="6" t="s">
        <v>1274</v>
      </c>
      <c r="V4683" s="6" t="s">
        <v>5725</v>
      </c>
      <c r="W4683" s="7">
        <v>0</v>
      </c>
      <c r="X4683" s="7">
        <v>0</v>
      </c>
      <c r="Y4683" s="7">
        <v>0</v>
      </c>
      <c r="Z4683" s="7">
        <v>0</v>
      </c>
      <c r="AA4683" s="7">
        <v>0.2</v>
      </c>
      <c r="AB4683" s="7">
        <v>0</v>
      </c>
      <c r="AC4683" s="7">
        <v>0</v>
      </c>
      <c r="AD4683" s="7">
        <v>0</v>
      </c>
      <c r="AE4683">
        <v>3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</row>
    <row r="4684" spans="1:44" x14ac:dyDescent="0.25">
      <c r="A4684">
        <v>1570779</v>
      </c>
      <c r="B4684">
        <v>768677</v>
      </c>
      <c r="C4684">
        <v>22.399526177400201</v>
      </c>
      <c r="D4684">
        <v>40.7721671405317</v>
      </c>
      <c r="E4684" s="68" t="s">
        <v>873</v>
      </c>
      <c r="F4684" s="8">
        <f>INDEX(Δεδομένα!$P:$P,MATCH('2020'!E4684,Δεδομένα!$O:$O,0))</f>
        <v>61</v>
      </c>
      <c r="G4684" s="6" t="s">
        <v>874</v>
      </c>
      <c r="H4684" s="2" t="str">
        <f>INDEX(Δεδομένα!B$1:B$51,MATCH('2020'!G4684,Δεδομένα!A$1:A$51,0))</f>
        <v>ΚΕΝΤΡΙΚΗΣ ΜΑΚΕΔΟΝΙΑΣ</v>
      </c>
      <c r="I4684" s="8">
        <f>INDEX(Δεδομένα!E$1:E$13,MATCH('2020'!H4684,Δεδομένα!D$1:D$13,0))</f>
        <v>3</v>
      </c>
      <c r="J4684" s="1">
        <v>44027</v>
      </c>
      <c r="K4684" s="6" t="s">
        <v>1057</v>
      </c>
      <c r="L4684" s="36" t="str">
        <f t="shared" si="292"/>
        <v>15/07/2020 17:26</v>
      </c>
      <c r="M4684" s="1">
        <v>44027</v>
      </c>
      <c r="N4684" s="6" t="s">
        <v>1388</v>
      </c>
      <c r="O4684" s="36" t="str">
        <f t="shared" si="293"/>
        <v>15/07/2020 17:53</v>
      </c>
      <c r="P4684" s="46">
        <f t="shared" si="294"/>
        <v>1.8749999995634425E-2</v>
      </c>
      <c r="Q4684" s="48">
        <v>0</v>
      </c>
      <c r="R4684" s="47">
        <f t="shared" si="295"/>
        <v>26.999999993713573</v>
      </c>
      <c r="S4684" s="6" t="s">
        <v>44</v>
      </c>
      <c r="T4684" s="6" t="s">
        <v>878</v>
      </c>
      <c r="U4684" s="6" t="s">
        <v>1161</v>
      </c>
      <c r="V4684" s="6" t="s">
        <v>1817</v>
      </c>
      <c r="W4684" s="7">
        <v>0</v>
      </c>
      <c r="X4684" s="7">
        <v>0</v>
      </c>
      <c r="Y4684" s="7">
        <v>0</v>
      </c>
      <c r="Z4684" s="7">
        <v>0</v>
      </c>
      <c r="AA4684" s="7">
        <v>0</v>
      </c>
      <c r="AB4684" s="7">
        <v>0</v>
      </c>
      <c r="AC4684" s="7">
        <v>0.5</v>
      </c>
      <c r="AD4684" s="7">
        <v>0</v>
      </c>
      <c r="AE4684">
        <v>2</v>
      </c>
      <c r="AF4684">
        <v>0</v>
      </c>
      <c r="AG4684">
        <v>0</v>
      </c>
      <c r="AH4684">
        <v>0</v>
      </c>
      <c r="AI4684">
        <v>0</v>
      </c>
      <c r="AJ4684">
        <v>1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</row>
    <row r="4685" spans="1:44" x14ac:dyDescent="0.25">
      <c r="A4685">
        <v>1577904</v>
      </c>
      <c r="B4685">
        <v>768513</v>
      </c>
      <c r="C4685">
        <v>25.716100692748999</v>
      </c>
      <c r="D4685">
        <v>41.0233764648438</v>
      </c>
      <c r="E4685" s="68" t="s">
        <v>1219</v>
      </c>
      <c r="F4685" s="8">
        <f>INDEX(Δεδομένα!$P:$P,MATCH('2020'!E4685,Δεδομένα!$O:$O,0))</f>
        <v>20</v>
      </c>
      <c r="G4685" s="6" t="s">
        <v>64</v>
      </c>
      <c r="H4685" s="2" t="str">
        <f>INDEX(Δεδομένα!B$1:B$51,MATCH('2020'!G4685,Δεδομένα!A$1:A$51,0))</f>
        <v>ΑΝΑΤΟΛΙΚΗΣ ΜΑΚΕΔΟΝΙΑΣ ΚΑΙ ΘΡΑΚΗΣ</v>
      </c>
      <c r="I4685" s="8">
        <f>INDEX(Δεδομένα!E$1:E$13,MATCH('2020'!H4685,Δεδομένα!D$1:D$13,0))</f>
        <v>2</v>
      </c>
      <c r="J4685" s="1">
        <v>44027</v>
      </c>
      <c r="K4685" s="6" t="s">
        <v>4536</v>
      </c>
      <c r="L4685" s="36" t="str">
        <f t="shared" si="292"/>
        <v>15/07/2020 07:33</v>
      </c>
      <c r="M4685" s="1">
        <v>44027</v>
      </c>
      <c r="N4685" s="6" t="s">
        <v>2137</v>
      </c>
      <c r="O4685" s="36" t="str">
        <f t="shared" si="293"/>
        <v>15/07/2020 08:33</v>
      </c>
      <c r="P4685" s="46">
        <f t="shared" si="294"/>
        <v>4.1666666664241347E-2</v>
      </c>
      <c r="Q4685" s="48">
        <v>0</v>
      </c>
      <c r="R4685" s="47">
        <f t="shared" si="295"/>
        <v>59.99999999650754</v>
      </c>
      <c r="S4685" s="6" t="s">
        <v>44</v>
      </c>
      <c r="T4685" s="6" t="s">
        <v>72</v>
      </c>
      <c r="U4685" s="6" t="s">
        <v>44</v>
      </c>
      <c r="V4685" s="6" t="s">
        <v>3053</v>
      </c>
      <c r="W4685" s="7">
        <v>0</v>
      </c>
      <c r="X4685" s="7">
        <v>0</v>
      </c>
      <c r="Y4685" s="7">
        <v>0</v>
      </c>
      <c r="Z4685" s="7">
        <v>0</v>
      </c>
      <c r="AA4685" s="7">
        <v>0</v>
      </c>
      <c r="AB4685" s="7">
        <v>0</v>
      </c>
      <c r="AC4685" s="7">
        <v>0</v>
      </c>
      <c r="AD4685" s="7">
        <v>0</v>
      </c>
      <c r="AE4685">
        <v>2</v>
      </c>
      <c r="AF4685">
        <v>0</v>
      </c>
      <c r="AG4685">
        <v>0</v>
      </c>
      <c r="AH4685">
        <v>0</v>
      </c>
      <c r="AI4685">
        <v>0</v>
      </c>
      <c r="AJ4685">
        <v>1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</row>
    <row r="4686" spans="1:44" x14ac:dyDescent="0.25">
      <c r="A4686">
        <v>1571277</v>
      </c>
      <c r="B4686">
        <v>768616</v>
      </c>
      <c r="C4686">
        <v>26.503877450426501</v>
      </c>
      <c r="D4686">
        <v>37.5824218610354</v>
      </c>
      <c r="E4686" s="68" t="s">
        <v>5729</v>
      </c>
      <c r="F4686" s="8">
        <f>INDEX(Δεδομένα!$P:$P,MATCH('2020'!E4686,Δεδομένα!$O:$O,0))</f>
        <v>205</v>
      </c>
      <c r="G4686" s="6" t="s">
        <v>546</v>
      </c>
      <c r="H4686" s="2" t="str">
        <f>INDEX(Δεδομένα!B$1:B$51,MATCH('2020'!G4686,Δεδομένα!A$1:A$51,0))</f>
        <v>ΚΡΗΤΗΣ</v>
      </c>
      <c r="I4686" s="8">
        <f>INDEX(Δεδομένα!E$1:E$13,MATCH('2020'!H4686,Δεδομένα!D$1:D$13,0))</f>
        <v>12</v>
      </c>
      <c r="J4686" s="1">
        <v>44027</v>
      </c>
      <c r="K4686" s="6" t="s">
        <v>987</v>
      </c>
      <c r="L4686" s="36" t="str">
        <f t="shared" si="292"/>
        <v>15/07/2020 13:33</v>
      </c>
      <c r="M4686" s="1">
        <v>44029</v>
      </c>
      <c r="N4686" s="6" t="s">
        <v>5612</v>
      </c>
      <c r="O4686" s="36" t="str">
        <f t="shared" si="293"/>
        <v>17/07/2020 08:19</v>
      </c>
      <c r="P4686" s="49">
        <f t="shared" si="294"/>
        <v>1.7819444444467081</v>
      </c>
      <c r="Q4686" s="50">
        <f>1*24</f>
        <v>24</v>
      </c>
      <c r="R4686" s="47">
        <f t="shared" si="295"/>
        <v>2566.0000000032596</v>
      </c>
      <c r="S4686" s="6" t="s">
        <v>44</v>
      </c>
      <c r="T4686" s="6" t="s">
        <v>5730</v>
      </c>
      <c r="U4686" s="6" t="s">
        <v>5731</v>
      </c>
      <c r="V4686" s="6" t="s">
        <v>5732</v>
      </c>
      <c r="W4686" s="7">
        <v>0</v>
      </c>
      <c r="X4686" s="7">
        <v>60</v>
      </c>
      <c r="Y4686" s="7">
        <v>0</v>
      </c>
      <c r="Z4686" s="7">
        <v>0</v>
      </c>
      <c r="AA4686" s="7">
        <v>0</v>
      </c>
      <c r="AB4686" s="7">
        <v>0</v>
      </c>
      <c r="AC4686" s="7">
        <v>0</v>
      </c>
      <c r="AD4686" s="7">
        <v>0</v>
      </c>
      <c r="AE4686">
        <v>3</v>
      </c>
      <c r="AF4686">
        <v>0</v>
      </c>
      <c r="AG4686">
        <v>2</v>
      </c>
      <c r="AH4686">
        <v>0</v>
      </c>
      <c r="AI4686">
        <v>10</v>
      </c>
      <c r="AJ4686">
        <v>1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</row>
    <row r="4687" spans="1:44" x14ac:dyDescent="0.25">
      <c r="A4687">
        <v>1570774</v>
      </c>
      <c r="B4687">
        <v>768682</v>
      </c>
      <c r="C4687">
        <v>23.639355078285199</v>
      </c>
      <c r="D4687">
        <v>41.030924047869298</v>
      </c>
      <c r="E4687" s="68" t="s">
        <v>1125</v>
      </c>
      <c r="F4687" s="8">
        <f>INDEX(Δεδομένα!$P:$P,MATCH('2020'!E4687,Δεδομένα!$O:$O,0))</f>
        <v>47</v>
      </c>
      <c r="G4687" s="6" t="s">
        <v>1070</v>
      </c>
      <c r="H4687" s="2" t="str">
        <f>INDEX(Δεδομένα!B$1:B$51,MATCH('2020'!G4687,Δεδομένα!A$1:A$51,0))</f>
        <v>ΚΕΝΤΡΙΚΗΣ ΜΑΚΕΔΟΝΙΑΣ</v>
      </c>
      <c r="I4687" s="8">
        <f>INDEX(Δεδομένα!E$1:E$13,MATCH('2020'!H4687,Δεδομένα!D$1:D$13,0))</f>
        <v>3</v>
      </c>
      <c r="J4687" s="1">
        <v>44027</v>
      </c>
      <c r="K4687" s="6" t="s">
        <v>468</v>
      </c>
      <c r="L4687" s="36" t="str">
        <f t="shared" si="292"/>
        <v>15/07/2020 17:19</v>
      </c>
      <c r="M4687" s="1">
        <v>44027</v>
      </c>
      <c r="N4687" s="6" t="s">
        <v>3756</v>
      </c>
      <c r="O4687" s="36" t="str">
        <f t="shared" si="293"/>
        <v>15/07/2020 20:27</v>
      </c>
      <c r="P4687" s="46">
        <f t="shared" si="294"/>
        <v>0.13055555555183673</v>
      </c>
      <c r="Q4687" s="48">
        <v>0</v>
      </c>
      <c r="R4687" s="47">
        <f t="shared" si="295"/>
        <v>187.9999999946449</v>
      </c>
      <c r="S4687" s="6" t="s">
        <v>44</v>
      </c>
      <c r="T4687" s="6" t="s">
        <v>5619</v>
      </c>
      <c r="U4687" s="6" t="s">
        <v>5620</v>
      </c>
      <c r="V4687" s="6" t="s">
        <v>5737</v>
      </c>
      <c r="W4687" s="7">
        <v>0</v>
      </c>
      <c r="X4687" s="7">
        <v>0</v>
      </c>
      <c r="Y4687" s="7">
        <v>0</v>
      </c>
      <c r="Z4687" s="7">
        <v>0</v>
      </c>
      <c r="AA4687" s="7">
        <v>0</v>
      </c>
      <c r="AB4687" s="7">
        <v>0</v>
      </c>
      <c r="AC4687" s="7">
        <v>65</v>
      </c>
      <c r="AD4687" s="7">
        <v>0</v>
      </c>
      <c r="AE4687">
        <v>6</v>
      </c>
      <c r="AF4687">
        <v>0</v>
      </c>
      <c r="AG4687">
        <v>0</v>
      </c>
      <c r="AH4687">
        <v>0</v>
      </c>
      <c r="AI4687">
        <v>0</v>
      </c>
      <c r="AJ4687">
        <v>3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</row>
    <row r="4688" spans="1:44" x14ac:dyDescent="0.25">
      <c r="A4688">
        <v>1575251</v>
      </c>
      <c r="B4688">
        <v>768540</v>
      </c>
      <c r="C4688">
        <v>22.991941421766601</v>
      </c>
      <c r="D4688">
        <v>38.7423803208031</v>
      </c>
      <c r="E4688" s="68" t="s">
        <v>411</v>
      </c>
      <c r="F4688" s="8">
        <f>INDEX(Δεδομένα!$P:$P,MATCH('2020'!E4688,Δεδομένα!$O:$O,0))</f>
        <v>162</v>
      </c>
      <c r="G4688" s="6" t="s">
        <v>399</v>
      </c>
      <c r="H4688" s="2" t="str">
        <f>INDEX(Δεδομένα!B$1:B$51,MATCH('2020'!G4688,Δεδομένα!A$1:A$51,0))</f>
        <v>ΣΤΕΡΕΑΣ ΕΛΛΑΔΟΣ</v>
      </c>
      <c r="I4688" s="8">
        <f>INDEX(Δεδομένα!E$1:E$13,MATCH('2020'!H4688,Δεδομένα!D$1:D$13,0))</f>
        <v>9</v>
      </c>
      <c r="J4688" s="1">
        <v>44027</v>
      </c>
      <c r="K4688" s="6" t="s">
        <v>5720</v>
      </c>
      <c r="L4688" s="36" t="str">
        <f t="shared" si="292"/>
        <v>15/07/2020 07:38</v>
      </c>
      <c r="M4688" s="1">
        <v>44027</v>
      </c>
      <c r="N4688" s="6" t="s">
        <v>377</v>
      </c>
      <c r="O4688" s="36" t="str">
        <f t="shared" si="293"/>
        <v>15/07/2020 09:20</v>
      </c>
      <c r="P4688" s="46">
        <f t="shared" si="294"/>
        <v>7.0833333331393078E-2</v>
      </c>
      <c r="Q4688" s="48">
        <v>0</v>
      </c>
      <c r="R4688" s="47">
        <f t="shared" si="295"/>
        <v>101.99999999720603</v>
      </c>
      <c r="S4688" s="6" t="s">
        <v>44</v>
      </c>
      <c r="T4688" s="6" t="s">
        <v>402</v>
      </c>
      <c r="U4688" s="6" t="s">
        <v>5112</v>
      </c>
      <c r="V4688" s="6" t="s">
        <v>5721</v>
      </c>
      <c r="W4688" s="7">
        <v>0</v>
      </c>
      <c r="X4688" s="7">
        <v>0</v>
      </c>
      <c r="Y4688" s="7">
        <v>0</v>
      </c>
      <c r="Z4688" s="7">
        <v>0</v>
      </c>
      <c r="AA4688" s="7">
        <v>0</v>
      </c>
      <c r="AB4688" s="7">
        <v>4.5</v>
      </c>
      <c r="AC4688" s="7">
        <v>0</v>
      </c>
      <c r="AD4688" s="7">
        <v>0</v>
      </c>
      <c r="AE4688">
        <v>7</v>
      </c>
      <c r="AF4688">
        <v>0</v>
      </c>
      <c r="AG4688">
        <v>0</v>
      </c>
      <c r="AH4688">
        <v>0</v>
      </c>
      <c r="AI4688">
        <v>0</v>
      </c>
      <c r="AJ4688">
        <v>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</row>
    <row r="4689" spans="1:44" x14ac:dyDescent="0.25">
      <c r="A4689">
        <v>1578160</v>
      </c>
      <c r="B4689">
        <v>768695</v>
      </c>
      <c r="C4689">
        <v>21.632041931152301</v>
      </c>
      <c r="D4689">
        <v>40.744655609130902</v>
      </c>
      <c r="E4689" s="68" t="s">
        <v>2026</v>
      </c>
      <c r="F4689" s="8">
        <f>INDEX(Δεδομένα!$P:$P,MATCH('2020'!E4689,Δεδομένα!$O:$O,0))</f>
        <v>74</v>
      </c>
      <c r="G4689" s="6" t="s">
        <v>1030</v>
      </c>
      <c r="H4689" s="2" t="str">
        <f>INDEX(Δεδομένα!B$1:B$51,MATCH('2020'!G4689,Δεδομένα!A$1:A$51,0))</f>
        <v>ΔΥΤΙΚΗΣ ΜΑΚΕΔΟΝΙΑΣ</v>
      </c>
      <c r="I4689" s="8">
        <f>INDEX(Δεδομένα!E$1:E$13,MATCH('2020'!H4689,Δεδομένα!D$1:D$13,0))</f>
        <v>4</v>
      </c>
      <c r="J4689" s="1">
        <v>44027</v>
      </c>
      <c r="K4689" s="6" t="s">
        <v>157</v>
      </c>
      <c r="L4689" s="36" t="str">
        <f t="shared" si="292"/>
        <v>15/07/2020 18:10</v>
      </c>
      <c r="M4689" s="1">
        <v>44027</v>
      </c>
      <c r="N4689" s="6" t="s">
        <v>100</v>
      </c>
      <c r="O4689" s="36" t="str">
        <f t="shared" si="293"/>
        <v>15/07/2020 20:50</v>
      </c>
      <c r="P4689" s="46">
        <f t="shared" si="294"/>
        <v>0.11111111110949423</v>
      </c>
      <c r="Q4689" s="48">
        <v>0</v>
      </c>
      <c r="R4689" s="47">
        <f t="shared" si="295"/>
        <v>159.99999999767169</v>
      </c>
      <c r="S4689" s="6" t="s">
        <v>44</v>
      </c>
      <c r="T4689" s="6" t="s">
        <v>2027</v>
      </c>
      <c r="U4689" s="6" t="s">
        <v>44</v>
      </c>
      <c r="V4689" s="6" t="s">
        <v>5738</v>
      </c>
      <c r="W4689" s="7">
        <v>0</v>
      </c>
      <c r="X4689" s="7">
        <v>0</v>
      </c>
      <c r="Y4689" s="7">
        <v>0</v>
      </c>
      <c r="Z4689" s="7">
        <v>0.5</v>
      </c>
      <c r="AA4689" s="7">
        <v>0</v>
      </c>
      <c r="AB4689" s="7">
        <v>0</v>
      </c>
      <c r="AC4689" s="7">
        <v>0</v>
      </c>
      <c r="AD4689" s="7">
        <v>0</v>
      </c>
      <c r="AE4689">
        <v>7</v>
      </c>
      <c r="AF4689">
        <v>0</v>
      </c>
      <c r="AG4689">
        <v>0</v>
      </c>
      <c r="AH4689">
        <v>0</v>
      </c>
      <c r="AI4689">
        <v>0</v>
      </c>
      <c r="AJ4689">
        <v>3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</row>
    <row r="4690" spans="1:44" x14ac:dyDescent="0.25">
      <c r="A4690">
        <v>1580254</v>
      </c>
      <c r="B4690">
        <v>768686</v>
      </c>
      <c r="C4690">
        <v>22.425492227059902</v>
      </c>
      <c r="D4690">
        <v>38.693180931652897</v>
      </c>
      <c r="E4690" s="68" t="s">
        <v>1863</v>
      </c>
      <c r="F4690" s="8">
        <f>INDEX(Δεδομένα!$P:$P,MATCH('2020'!E4690,Δεδομένα!$O:$O,0))</f>
        <v>173</v>
      </c>
      <c r="G4690" s="6" t="s">
        <v>432</v>
      </c>
      <c r="H4690" s="2" t="str">
        <f>INDEX(Δεδομένα!B$1:B$51,MATCH('2020'!G4690,Δεδομένα!A$1:A$51,0))</f>
        <v>ΣΤΕΡΕΑΣ ΕΛΛΑΔΟΣ</v>
      </c>
      <c r="I4690" s="8">
        <f>INDEX(Δεδομένα!E$1:E$13,MATCH('2020'!H4690,Δεδομένα!D$1:D$13,0))</f>
        <v>9</v>
      </c>
      <c r="J4690" s="1">
        <v>44027</v>
      </c>
      <c r="K4690" s="6" t="s">
        <v>2605</v>
      </c>
      <c r="L4690" s="36" t="str">
        <f t="shared" si="292"/>
        <v>15/07/2020 18:03</v>
      </c>
      <c r="M4690" s="1">
        <v>44028</v>
      </c>
      <c r="N4690" s="6" t="s">
        <v>716</v>
      </c>
      <c r="O4690" s="36" t="str">
        <f t="shared" si="293"/>
        <v>16/07/2020 11:15</v>
      </c>
      <c r="P4690" s="46">
        <f t="shared" si="294"/>
        <v>0.71666666666715173</v>
      </c>
      <c r="Q4690" s="48">
        <v>0</v>
      </c>
      <c r="R4690" s="47">
        <f t="shared" si="295"/>
        <v>1032.0000000006985</v>
      </c>
      <c r="S4690" s="6" t="s">
        <v>44</v>
      </c>
      <c r="T4690" s="6" t="s">
        <v>435</v>
      </c>
      <c r="U4690" s="6" t="s">
        <v>3197</v>
      </c>
      <c r="V4690" s="6" t="s">
        <v>3197</v>
      </c>
      <c r="W4690" s="7">
        <v>10</v>
      </c>
      <c r="X4690" s="7">
        <v>0</v>
      </c>
      <c r="Y4690" s="7">
        <v>0</v>
      </c>
      <c r="Z4690" s="7">
        <v>0</v>
      </c>
      <c r="AA4690" s="7">
        <v>0</v>
      </c>
      <c r="AB4690" s="7">
        <v>60</v>
      </c>
      <c r="AC4690" s="7">
        <v>0</v>
      </c>
      <c r="AD4690" s="7">
        <v>0</v>
      </c>
      <c r="AE4690">
        <v>20</v>
      </c>
      <c r="AF4690">
        <v>0</v>
      </c>
      <c r="AG4690">
        <v>0</v>
      </c>
      <c r="AH4690">
        <v>0</v>
      </c>
      <c r="AI4690">
        <v>3</v>
      </c>
      <c r="AJ4690">
        <v>10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</row>
    <row r="4691" spans="1:44" x14ac:dyDescent="0.25">
      <c r="A4691">
        <v>1575281</v>
      </c>
      <c r="B4691">
        <v>768912</v>
      </c>
      <c r="C4691">
        <v>21.1340911486671</v>
      </c>
      <c r="D4691">
        <v>38.349341766189703</v>
      </c>
      <c r="E4691" s="68" t="s">
        <v>334</v>
      </c>
      <c r="F4691" s="8">
        <f>INDEX(Δεδομένα!$P:$P,MATCH('2020'!E4691,Δεδομένα!$O:$O,0))</f>
        <v>127</v>
      </c>
      <c r="G4691" s="6" t="s">
        <v>335</v>
      </c>
      <c r="H4691" s="2" t="str">
        <f>INDEX(Δεδομένα!B$1:B$51,MATCH('2020'!G4691,Δεδομένα!A$1:A$51,0))</f>
        <v>ΔΥΤΙΚΗΣ ΕΛΛΑΔΟΣ</v>
      </c>
      <c r="I4691" s="8">
        <f>INDEX(Δεδομένα!E$1:E$13,MATCH('2020'!H4691,Δεδομένα!D$1:D$13,0))</f>
        <v>7</v>
      </c>
      <c r="J4691" s="1">
        <v>44028</v>
      </c>
      <c r="K4691" s="6" t="s">
        <v>662</v>
      </c>
      <c r="L4691" s="36" t="str">
        <f t="shared" si="292"/>
        <v>16/07/2020 12:30</v>
      </c>
      <c r="M4691" s="1">
        <v>44028</v>
      </c>
      <c r="N4691" s="6" t="s">
        <v>1292</v>
      </c>
      <c r="O4691" s="36" t="str">
        <f t="shared" si="293"/>
        <v>16/07/2020 14:32</v>
      </c>
      <c r="P4691" s="46">
        <f t="shared" si="294"/>
        <v>8.4722222221898846E-2</v>
      </c>
      <c r="Q4691" s="48">
        <v>0</v>
      </c>
      <c r="R4691" s="47">
        <f t="shared" si="295"/>
        <v>121.99999999953434</v>
      </c>
      <c r="S4691" s="6" t="s">
        <v>44</v>
      </c>
      <c r="T4691" s="6" t="s">
        <v>343</v>
      </c>
      <c r="U4691" s="6" t="s">
        <v>44</v>
      </c>
      <c r="V4691" s="6" t="s">
        <v>5750</v>
      </c>
      <c r="W4691" s="7">
        <v>0</v>
      </c>
      <c r="X4691" s="7">
        <v>0</v>
      </c>
      <c r="Y4691" s="7">
        <v>0</v>
      </c>
      <c r="Z4691" s="7">
        <v>0</v>
      </c>
      <c r="AA4691" s="7">
        <v>1</v>
      </c>
      <c r="AB4691" s="7">
        <v>0</v>
      </c>
      <c r="AC4691" s="7">
        <v>1</v>
      </c>
      <c r="AD4691" s="7">
        <v>0</v>
      </c>
      <c r="AE4691">
        <v>2</v>
      </c>
      <c r="AF4691">
        <v>0</v>
      </c>
      <c r="AG4691">
        <v>0</v>
      </c>
      <c r="AH4691">
        <v>0</v>
      </c>
      <c r="AI4691">
        <v>0</v>
      </c>
      <c r="AJ4691">
        <v>1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</row>
    <row r="4692" spans="1:44" x14ac:dyDescent="0.25">
      <c r="A4692">
        <v>1571213</v>
      </c>
      <c r="B4692">
        <v>768995</v>
      </c>
      <c r="C4692">
        <v>21.4503605137924</v>
      </c>
      <c r="D4692">
        <v>38.844727200844297</v>
      </c>
      <c r="E4692" s="68" t="s">
        <v>1431</v>
      </c>
      <c r="F4692" s="8">
        <f>INDEX(Δεδομένα!$P:$P,MATCH('2020'!E4692,Δεδομένα!$O:$O,0))</f>
        <v>128</v>
      </c>
      <c r="G4692" s="6" t="s">
        <v>335</v>
      </c>
      <c r="H4692" s="2" t="str">
        <f>INDEX(Δεδομένα!B$1:B$51,MATCH('2020'!G4692,Δεδομένα!A$1:A$51,0))</f>
        <v>ΔΥΤΙΚΗΣ ΕΛΛΑΔΟΣ</v>
      </c>
      <c r="I4692" s="8">
        <f>INDEX(Δεδομένα!E$1:E$13,MATCH('2020'!H4692,Δεδομένα!D$1:D$13,0))</f>
        <v>7</v>
      </c>
      <c r="J4692" s="1">
        <v>44028</v>
      </c>
      <c r="K4692" s="6" t="s">
        <v>204</v>
      </c>
      <c r="L4692" s="36" t="str">
        <f t="shared" si="292"/>
        <v>16/07/2020 17:00</v>
      </c>
      <c r="M4692" s="1">
        <v>44029</v>
      </c>
      <c r="N4692" s="6" t="s">
        <v>5758</v>
      </c>
      <c r="O4692" s="36" t="str">
        <f t="shared" si="293"/>
        <v>17/07/2020 07:06</v>
      </c>
      <c r="P4692" s="46">
        <f t="shared" si="294"/>
        <v>0.58749999999417923</v>
      </c>
      <c r="Q4692" s="48">
        <v>0</v>
      </c>
      <c r="R4692" s="47">
        <f t="shared" si="295"/>
        <v>845.9999999916181</v>
      </c>
      <c r="S4692" s="6" t="s">
        <v>44</v>
      </c>
      <c r="T4692" s="6" t="s">
        <v>1017</v>
      </c>
      <c r="U4692" s="6" t="s">
        <v>44</v>
      </c>
      <c r="V4692" s="6" t="s">
        <v>5759</v>
      </c>
      <c r="W4692" s="7">
        <v>0</v>
      </c>
      <c r="X4692" s="7">
        <v>1</v>
      </c>
      <c r="Y4692" s="7">
        <v>0</v>
      </c>
      <c r="Z4692" s="7">
        <v>0</v>
      </c>
      <c r="AA4692" s="7">
        <v>0</v>
      </c>
      <c r="AB4692" s="7">
        <v>0</v>
      </c>
      <c r="AC4692" s="7">
        <v>0</v>
      </c>
      <c r="AD4692" s="7">
        <v>0</v>
      </c>
      <c r="AE4692">
        <v>8</v>
      </c>
      <c r="AF4692">
        <v>0</v>
      </c>
      <c r="AG4692">
        <v>0</v>
      </c>
      <c r="AH4692">
        <v>0</v>
      </c>
      <c r="AI4692">
        <v>0</v>
      </c>
      <c r="AJ4692">
        <v>4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</row>
    <row r="4693" spans="1:44" x14ac:dyDescent="0.25">
      <c r="A4693">
        <v>1575286</v>
      </c>
      <c r="B4693">
        <v>769013</v>
      </c>
      <c r="C4693">
        <v>21.2524914300501</v>
      </c>
      <c r="D4693">
        <v>38.404968091232</v>
      </c>
      <c r="E4693" s="68" t="s">
        <v>334</v>
      </c>
      <c r="F4693" s="8">
        <f>INDEX(Δεδομένα!$P:$P,MATCH('2020'!E4693,Δεδομένα!$O:$O,0))</f>
        <v>127</v>
      </c>
      <c r="G4693" s="6" t="s">
        <v>335</v>
      </c>
      <c r="H4693" s="2" t="str">
        <f>INDEX(Δεδομένα!B$1:B$51,MATCH('2020'!G4693,Δεδομένα!A$1:A$51,0))</f>
        <v>ΔΥΤΙΚΗΣ ΕΛΛΑΔΟΣ</v>
      </c>
      <c r="I4693" s="8">
        <f>INDEX(Δεδομένα!E$1:E$13,MATCH('2020'!H4693,Δεδομένα!D$1:D$13,0))</f>
        <v>7</v>
      </c>
      <c r="J4693" s="1">
        <v>44028</v>
      </c>
      <c r="K4693" s="6" t="s">
        <v>231</v>
      </c>
      <c r="L4693" s="36" t="str">
        <f t="shared" si="292"/>
        <v>16/07/2020 17:20</v>
      </c>
      <c r="M4693" s="1">
        <v>44028</v>
      </c>
      <c r="N4693" s="6" t="s">
        <v>181</v>
      </c>
      <c r="O4693" s="36" t="str">
        <f t="shared" si="293"/>
        <v>16/07/2020 19:15</v>
      </c>
      <c r="P4693" s="46">
        <f t="shared" si="294"/>
        <v>7.9861111116770189E-2</v>
      </c>
      <c r="Q4693" s="48">
        <v>0</v>
      </c>
      <c r="R4693" s="47">
        <f t="shared" si="295"/>
        <v>115.00000000814907</v>
      </c>
      <c r="S4693" s="6" t="s">
        <v>44</v>
      </c>
      <c r="T4693" s="6" t="s">
        <v>343</v>
      </c>
      <c r="U4693" s="6" t="s">
        <v>344</v>
      </c>
      <c r="V4693" s="6" t="s">
        <v>5253</v>
      </c>
      <c r="W4693" s="7">
        <v>0</v>
      </c>
      <c r="X4693" s="7">
        <v>0</v>
      </c>
      <c r="Y4693" s="7">
        <v>0</v>
      </c>
      <c r="Z4693" s="7">
        <v>0</v>
      </c>
      <c r="AA4693" s="7">
        <v>0.5</v>
      </c>
      <c r="AB4693" s="7">
        <v>0</v>
      </c>
      <c r="AC4693" s="7">
        <v>0</v>
      </c>
      <c r="AD4693" s="7">
        <v>0</v>
      </c>
      <c r="AE4693">
        <v>2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</row>
    <row r="4694" spans="1:44" x14ac:dyDescent="0.25">
      <c r="A4694">
        <v>1571244</v>
      </c>
      <c r="B4694">
        <v>768981</v>
      </c>
      <c r="C4694">
        <v>22.424315862149999</v>
      </c>
      <c r="D4694">
        <v>37.5160844537873</v>
      </c>
      <c r="E4694" s="68" t="s">
        <v>1893</v>
      </c>
      <c r="F4694" s="8">
        <f>INDEX(Δεδομένα!$P:$P,MATCH('2020'!E4694,Δεδομένα!$O:$O,0))</f>
        <v>137</v>
      </c>
      <c r="G4694" s="6" t="s">
        <v>932</v>
      </c>
      <c r="H4694" s="2" t="str">
        <f>INDEX(Δεδομένα!B$1:B$51,MATCH('2020'!G4694,Δεδομένα!A$1:A$51,0))</f>
        <v>ΠΕΛΛΟΠΟΝΗΣΟΥ</v>
      </c>
      <c r="I4694" s="8">
        <f>INDEX(Δεδομένα!E$1:E$13,MATCH('2020'!H4694,Δεδομένα!D$1:D$13,0))</f>
        <v>8</v>
      </c>
      <c r="J4694" s="1">
        <v>44028</v>
      </c>
      <c r="K4694" s="6" t="s">
        <v>1302</v>
      </c>
      <c r="L4694" s="36" t="str">
        <f t="shared" si="292"/>
        <v>16/07/2020 16:44</v>
      </c>
      <c r="M4694" s="1">
        <v>44028</v>
      </c>
      <c r="N4694" s="6" t="s">
        <v>154</v>
      </c>
      <c r="O4694" s="36" t="str">
        <f t="shared" si="293"/>
        <v>16/07/2020 18:05</v>
      </c>
      <c r="P4694" s="46">
        <f t="shared" si="294"/>
        <v>5.6249999994179234E-2</v>
      </c>
      <c r="Q4694" s="48">
        <v>0</v>
      </c>
      <c r="R4694" s="47">
        <f t="shared" si="295"/>
        <v>80.999999991618097</v>
      </c>
      <c r="S4694" s="6" t="s">
        <v>44</v>
      </c>
      <c r="T4694" s="6" t="s">
        <v>1894</v>
      </c>
      <c r="U4694" s="6" t="s">
        <v>44</v>
      </c>
      <c r="V4694" s="6" t="s">
        <v>1482</v>
      </c>
      <c r="W4694" s="7">
        <v>0</v>
      </c>
      <c r="X4694" s="7">
        <v>0</v>
      </c>
      <c r="Y4694" s="7">
        <v>0</v>
      </c>
      <c r="Z4694" s="7">
        <v>0</v>
      </c>
      <c r="AA4694" s="7">
        <v>0</v>
      </c>
      <c r="AB4694" s="7">
        <v>0.5</v>
      </c>
      <c r="AC4694" s="7">
        <v>0</v>
      </c>
      <c r="AD4694" s="7">
        <v>0</v>
      </c>
      <c r="AE4694">
        <v>6</v>
      </c>
      <c r="AF4694">
        <v>0</v>
      </c>
      <c r="AG4694">
        <v>0</v>
      </c>
      <c r="AH4694">
        <v>0</v>
      </c>
      <c r="AI4694">
        <v>0</v>
      </c>
      <c r="AJ4694">
        <v>3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</row>
    <row r="4695" spans="1:44" x14ac:dyDescent="0.25">
      <c r="A4695">
        <v>1576253</v>
      </c>
      <c r="B4695">
        <v>768895</v>
      </c>
      <c r="C4695">
        <v>24.029640027364302</v>
      </c>
      <c r="D4695">
        <v>37.696011950306399</v>
      </c>
      <c r="E4695" s="68" t="s">
        <v>2894</v>
      </c>
      <c r="F4695" s="8">
        <f>INDEX(Δεδομένα!$P:$P,MATCH('2020'!E4695,Δεδομένα!$O:$O,0))</f>
        <v>15</v>
      </c>
      <c r="G4695" s="6" t="s">
        <v>41</v>
      </c>
      <c r="H4695" s="2" t="str">
        <f>INDEX(Δεδομένα!B$1:B$51,MATCH('2020'!G4695,Δεδομένα!A$1:A$51,0))</f>
        <v>ΑΤΤΙΚΗΣ</v>
      </c>
      <c r="I4695" s="8">
        <f>INDEX(Δεδομένα!E$1:E$13,MATCH('2020'!H4695,Δεδομένα!D$1:D$13,0))</f>
        <v>1</v>
      </c>
      <c r="J4695" s="1">
        <v>44028</v>
      </c>
      <c r="K4695" s="6" t="s">
        <v>349</v>
      </c>
      <c r="L4695" s="36" t="str">
        <f t="shared" si="292"/>
        <v>16/07/2020 12:35</v>
      </c>
      <c r="M4695" s="1">
        <v>44035</v>
      </c>
      <c r="N4695" s="6" t="s">
        <v>190</v>
      </c>
      <c r="O4695" s="36" t="str">
        <f t="shared" si="293"/>
        <v>23/07/2020 22:36</v>
      </c>
      <c r="P4695" s="49">
        <f t="shared" si="294"/>
        <v>7.4173611111109494</v>
      </c>
      <c r="Q4695" s="50">
        <f>7*24</f>
        <v>168</v>
      </c>
      <c r="R4695" s="47">
        <f t="shared" si="295"/>
        <v>10680.999999999767</v>
      </c>
      <c r="S4695" s="6" t="s">
        <v>44</v>
      </c>
      <c r="T4695" s="6" t="s">
        <v>2896</v>
      </c>
      <c r="U4695" s="6" t="s">
        <v>4902</v>
      </c>
      <c r="V4695" s="6" t="s">
        <v>5747</v>
      </c>
      <c r="W4695" s="7">
        <v>550</v>
      </c>
      <c r="X4695" s="7">
        <v>0</v>
      </c>
      <c r="Y4695" s="7">
        <v>0</v>
      </c>
      <c r="Z4695" s="7">
        <v>0</v>
      </c>
      <c r="AA4695" s="7">
        <v>0</v>
      </c>
      <c r="AB4695" s="7">
        <v>0</v>
      </c>
      <c r="AC4695" s="7">
        <v>0</v>
      </c>
      <c r="AD4695" s="7">
        <v>0</v>
      </c>
      <c r="AE4695">
        <v>75</v>
      </c>
      <c r="AF4695">
        <v>5</v>
      </c>
      <c r="AG4695">
        <v>2</v>
      </c>
      <c r="AH4695">
        <v>0</v>
      </c>
      <c r="AI4695">
        <v>20</v>
      </c>
      <c r="AJ4695">
        <v>31</v>
      </c>
      <c r="AK4695">
        <v>9</v>
      </c>
      <c r="AL4695">
        <v>10</v>
      </c>
      <c r="AM4695">
        <v>2</v>
      </c>
      <c r="AN4695">
        <v>7</v>
      </c>
      <c r="AO4695">
        <v>2</v>
      </c>
      <c r="AP4695">
        <v>2</v>
      </c>
      <c r="AQ4695">
        <v>0</v>
      </c>
      <c r="AR4695">
        <v>0</v>
      </c>
    </row>
    <row r="4696" spans="1:44" x14ac:dyDescent="0.25">
      <c r="A4696">
        <v>1578362</v>
      </c>
      <c r="B4696">
        <v>769025</v>
      </c>
      <c r="C4696">
        <v>23.939533355766802</v>
      </c>
      <c r="D4696">
        <v>38.1372175504655</v>
      </c>
      <c r="E4696" s="68" t="s">
        <v>1882</v>
      </c>
      <c r="F4696" s="8">
        <f>INDEX(Δεδομένα!$P:$P,MATCH('2020'!E4696,Δεδομένα!$O:$O,0))</f>
        <v>16</v>
      </c>
      <c r="G4696" s="6" t="s">
        <v>41</v>
      </c>
      <c r="H4696" s="2" t="str">
        <f>INDEX(Δεδομένα!B$1:B$51,MATCH('2020'!G4696,Δεδομένα!A$1:A$51,0))</f>
        <v>ΑΤΤΙΚΗΣ</v>
      </c>
      <c r="I4696" s="8">
        <f>INDEX(Δεδομένα!E$1:E$13,MATCH('2020'!H4696,Δεδομένα!D$1:D$13,0))</f>
        <v>1</v>
      </c>
      <c r="J4696" s="1">
        <v>44028</v>
      </c>
      <c r="K4696" s="6" t="s">
        <v>1899</v>
      </c>
      <c r="L4696" s="36" t="str">
        <f t="shared" si="292"/>
        <v>16/07/2020 19:02</v>
      </c>
      <c r="M4696" s="1">
        <v>44028</v>
      </c>
      <c r="N4696" s="6" t="s">
        <v>572</v>
      </c>
      <c r="O4696" s="36" t="str">
        <f t="shared" si="293"/>
        <v>16/07/2020 20:40</v>
      </c>
      <c r="P4696" s="46">
        <f t="shared" si="294"/>
        <v>6.8055555551836733E-2</v>
      </c>
      <c r="Q4696" s="48">
        <v>0</v>
      </c>
      <c r="R4696" s="47">
        <f t="shared" si="295"/>
        <v>97.999999994644895</v>
      </c>
      <c r="S4696" s="6" t="s">
        <v>44</v>
      </c>
      <c r="T4696" s="6" t="s">
        <v>1884</v>
      </c>
      <c r="U4696" s="6" t="s">
        <v>44</v>
      </c>
      <c r="V4696" s="6" t="s">
        <v>1298</v>
      </c>
      <c r="W4696" s="7">
        <v>0</v>
      </c>
      <c r="X4696" s="7">
        <v>0</v>
      </c>
      <c r="Y4696" s="7">
        <v>0</v>
      </c>
      <c r="Z4696" s="7">
        <v>1</v>
      </c>
      <c r="AA4696" s="7">
        <v>0</v>
      </c>
      <c r="AB4696" s="7">
        <v>0</v>
      </c>
      <c r="AC4696" s="7">
        <v>0</v>
      </c>
      <c r="AD4696" s="7">
        <v>0</v>
      </c>
      <c r="AE4696">
        <v>12</v>
      </c>
      <c r="AF4696">
        <v>0</v>
      </c>
      <c r="AG4696">
        <v>0</v>
      </c>
      <c r="AH4696">
        <v>0</v>
      </c>
      <c r="AI4696">
        <v>0</v>
      </c>
      <c r="AJ4696">
        <v>6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</row>
    <row r="4697" spans="1:44" x14ac:dyDescent="0.25">
      <c r="A4697">
        <v>1571091</v>
      </c>
      <c r="B4697">
        <v>768972</v>
      </c>
      <c r="C4697">
        <v>21.588918661759099</v>
      </c>
      <c r="D4697">
        <v>40.099617208524101</v>
      </c>
      <c r="E4697" s="68" t="s">
        <v>889</v>
      </c>
      <c r="F4697" s="8">
        <f>INDEX(Δεδομένα!$P:$P,MATCH('2020'!E4697,Δεδομένα!$O:$O,0))</f>
        <v>79</v>
      </c>
      <c r="G4697" s="6" t="s">
        <v>890</v>
      </c>
      <c r="H4697" s="2" t="str">
        <f>INDEX(Δεδομένα!B$1:B$51,MATCH('2020'!G4697,Δεδομένα!A$1:A$51,0))</f>
        <v>ΔΥΤΙΚΗΣ ΜΑΚΕΔΟΝΙΑΣ</v>
      </c>
      <c r="I4697" s="8">
        <f>INDEX(Δεδομένα!E$1:E$13,MATCH('2020'!H4697,Δεδομένα!D$1:D$13,0))</f>
        <v>4</v>
      </c>
      <c r="J4697" s="1">
        <v>44028</v>
      </c>
      <c r="K4697" s="6" t="s">
        <v>160</v>
      </c>
      <c r="L4697" s="36" t="str">
        <f t="shared" si="292"/>
        <v>16/07/2020 16:35</v>
      </c>
      <c r="M4697" s="1">
        <v>44028</v>
      </c>
      <c r="N4697" s="6" t="s">
        <v>1220</v>
      </c>
      <c r="O4697" s="36" t="str">
        <f t="shared" si="293"/>
        <v>16/07/2020 17:38</v>
      </c>
      <c r="P4697" s="46">
        <f t="shared" si="294"/>
        <v>4.3750000004365575E-2</v>
      </c>
      <c r="Q4697" s="48">
        <v>0</v>
      </c>
      <c r="R4697" s="47">
        <f t="shared" si="295"/>
        <v>63.000000006286427</v>
      </c>
      <c r="S4697" s="6" t="s">
        <v>44</v>
      </c>
      <c r="T4697" s="6" t="s">
        <v>893</v>
      </c>
      <c r="U4697" s="6" t="s">
        <v>44</v>
      </c>
      <c r="V4697" s="6" t="s">
        <v>5756</v>
      </c>
      <c r="W4697" s="7">
        <v>0</v>
      </c>
      <c r="X4697" s="7">
        <v>0</v>
      </c>
      <c r="Y4697" s="7">
        <v>0</v>
      </c>
      <c r="Z4697" s="7">
        <v>0</v>
      </c>
      <c r="AA4697" s="7">
        <v>0</v>
      </c>
      <c r="AB4697" s="7">
        <v>0.2</v>
      </c>
      <c r="AC4697" s="7">
        <v>0</v>
      </c>
      <c r="AD4697" s="7">
        <v>0</v>
      </c>
      <c r="AE4697">
        <v>3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</row>
    <row r="4698" spans="1:44" x14ac:dyDescent="0.25">
      <c r="A4698">
        <v>1572108</v>
      </c>
      <c r="B4698">
        <v>768908</v>
      </c>
      <c r="C4698">
        <v>21.2699016368238</v>
      </c>
      <c r="D4698">
        <v>37.862233695609397</v>
      </c>
      <c r="E4698" s="68" t="s">
        <v>925</v>
      </c>
      <c r="F4698" s="8">
        <f>INDEX(Δεδομένα!$P:$P,MATCH('2020'!E4698,Δεδομένα!$O:$O,0))</f>
        <v>135</v>
      </c>
      <c r="G4698" s="6" t="s">
        <v>357</v>
      </c>
      <c r="H4698" s="2" t="str">
        <f>INDEX(Δεδομένα!B$1:B$51,MATCH('2020'!G4698,Δεδομένα!A$1:A$51,0))</f>
        <v>ΔΥΤΙΚΗΣ ΕΛΛΑΔΟΣ</v>
      </c>
      <c r="I4698" s="8">
        <f>INDEX(Δεδομένα!E$1:E$13,MATCH('2020'!H4698,Δεδομένα!D$1:D$13,0))</f>
        <v>7</v>
      </c>
      <c r="J4698" s="1">
        <v>44028</v>
      </c>
      <c r="K4698" s="6" t="s">
        <v>440</v>
      </c>
      <c r="L4698" s="36" t="str">
        <f t="shared" si="292"/>
        <v>16/07/2020 13:15</v>
      </c>
      <c r="M4698" s="1">
        <v>44028</v>
      </c>
      <c r="N4698" s="6" t="s">
        <v>1730</v>
      </c>
      <c r="O4698" s="36" t="str">
        <f t="shared" si="293"/>
        <v>16/07/2020 14:02</v>
      </c>
      <c r="P4698" s="46">
        <f t="shared" si="294"/>
        <v>3.2638888886140194E-2</v>
      </c>
      <c r="Q4698" s="48">
        <v>0</v>
      </c>
      <c r="R4698" s="47">
        <f t="shared" si="295"/>
        <v>46.999999996041879</v>
      </c>
      <c r="S4698" s="6" t="s">
        <v>44</v>
      </c>
      <c r="T4698" s="6" t="s">
        <v>929</v>
      </c>
      <c r="U4698" s="6" t="s">
        <v>44</v>
      </c>
      <c r="V4698" s="6" t="s">
        <v>4586</v>
      </c>
      <c r="W4698" s="7">
        <v>0</v>
      </c>
      <c r="X4698" s="7">
        <v>0</v>
      </c>
      <c r="Y4698" s="7">
        <v>0</v>
      </c>
      <c r="Z4698" s="7">
        <v>0</v>
      </c>
      <c r="AA4698" s="7">
        <v>1</v>
      </c>
      <c r="AB4698" s="7">
        <v>0</v>
      </c>
      <c r="AC4698" s="7">
        <v>0</v>
      </c>
      <c r="AD4698" s="7">
        <v>0</v>
      </c>
      <c r="AE4698">
        <v>2</v>
      </c>
      <c r="AF4698">
        <v>0</v>
      </c>
      <c r="AG4698">
        <v>0</v>
      </c>
      <c r="AH4698">
        <v>0</v>
      </c>
      <c r="AI4698">
        <v>0</v>
      </c>
      <c r="AJ4698">
        <v>1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</row>
    <row r="4699" spans="1:44" x14ac:dyDescent="0.25">
      <c r="A4699">
        <v>1572499</v>
      </c>
      <c r="B4699">
        <v>768911</v>
      </c>
      <c r="C4699">
        <v>21.3825188906217</v>
      </c>
      <c r="D4699">
        <v>38.057391948096097</v>
      </c>
      <c r="E4699" s="68" t="s">
        <v>900</v>
      </c>
      <c r="F4699" s="8">
        <f>INDEX(Δεδομένα!$P:$P,MATCH('2020'!E4699,Δεδομένα!$O:$O,0))</f>
        <v>136</v>
      </c>
      <c r="G4699" s="6" t="s">
        <v>357</v>
      </c>
      <c r="H4699" s="2" t="str">
        <f>INDEX(Δεδομένα!B$1:B$51,MATCH('2020'!G4699,Δεδομένα!A$1:A$51,0))</f>
        <v>ΔΥΤΙΚΗΣ ΕΛΛΑΔΟΣ</v>
      </c>
      <c r="I4699" s="8">
        <f>INDEX(Δεδομένα!E$1:E$13,MATCH('2020'!H4699,Δεδομένα!D$1:D$13,0))</f>
        <v>7</v>
      </c>
      <c r="J4699" s="1">
        <v>44028</v>
      </c>
      <c r="K4699" s="6" t="s">
        <v>611</v>
      </c>
      <c r="L4699" s="36" t="str">
        <f t="shared" si="292"/>
        <v>16/07/2020 12:15</v>
      </c>
      <c r="M4699" s="1">
        <v>44028</v>
      </c>
      <c r="N4699" s="6" t="s">
        <v>332</v>
      </c>
      <c r="O4699" s="36" t="str">
        <f t="shared" si="293"/>
        <v>16/07/2020 12:57</v>
      </c>
      <c r="P4699" s="46">
        <f t="shared" si="294"/>
        <v>2.9166666667151731E-2</v>
      </c>
      <c r="Q4699" s="48">
        <v>0</v>
      </c>
      <c r="R4699" s="47">
        <f t="shared" si="295"/>
        <v>42.000000000698492</v>
      </c>
      <c r="S4699" s="6" t="s">
        <v>44</v>
      </c>
      <c r="T4699" s="6" t="s">
        <v>1058</v>
      </c>
      <c r="U4699" s="6" t="s">
        <v>1785</v>
      </c>
      <c r="V4699" s="6" t="s">
        <v>1785</v>
      </c>
      <c r="W4699" s="7">
        <v>0</v>
      </c>
      <c r="X4699" s="7">
        <v>0</v>
      </c>
      <c r="Y4699" s="7">
        <v>0</v>
      </c>
      <c r="Z4699" s="7">
        <v>0</v>
      </c>
      <c r="AA4699" s="7">
        <v>1</v>
      </c>
      <c r="AB4699" s="7">
        <v>0</v>
      </c>
      <c r="AC4699" s="7">
        <v>0</v>
      </c>
      <c r="AD4699" s="7">
        <v>0</v>
      </c>
      <c r="AE4699">
        <v>2</v>
      </c>
      <c r="AF4699">
        <v>0</v>
      </c>
      <c r="AG4699">
        <v>0</v>
      </c>
      <c r="AH4699">
        <v>0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</row>
    <row r="4700" spans="1:44" x14ac:dyDescent="0.25">
      <c r="A4700">
        <v>1571110</v>
      </c>
      <c r="B4700">
        <v>769009</v>
      </c>
      <c r="C4700">
        <v>22.594281939087001</v>
      </c>
      <c r="D4700">
        <v>40.728693439777302</v>
      </c>
      <c r="E4700" s="68" t="s">
        <v>1668</v>
      </c>
      <c r="F4700" s="8">
        <f>INDEX(Δεδομένα!$P:$P,MATCH('2020'!E4700,Δεδομένα!$O:$O,0))</f>
        <v>257</v>
      </c>
      <c r="G4700" s="6" t="s">
        <v>170</v>
      </c>
      <c r="H4700" s="2" t="str">
        <f>INDEX(Δεδομένα!B$1:B$51,MATCH('2020'!G4700,Δεδομένα!A$1:A$51,0))</f>
        <v>ΚΕΝΤΡΙΚΗΣ ΜΑΚΕΔΟΝΙΑΣ</v>
      </c>
      <c r="I4700" s="8">
        <f>INDEX(Δεδομένα!E$1:E$13,MATCH('2020'!H4700,Δεδομένα!D$1:D$13,0))</f>
        <v>3</v>
      </c>
      <c r="J4700" s="1">
        <v>44028</v>
      </c>
      <c r="K4700" s="6" t="s">
        <v>207</v>
      </c>
      <c r="L4700" s="36" t="str">
        <f t="shared" si="292"/>
        <v>16/07/2020 18:00</v>
      </c>
      <c r="M4700" s="1">
        <v>44028</v>
      </c>
      <c r="N4700" s="6" t="s">
        <v>209</v>
      </c>
      <c r="O4700" s="36" t="str">
        <f t="shared" si="293"/>
        <v>16/07/2020 18:30</v>
      </c>
      <c r="P4700" s="46">
        <f t="shared" si="294"/>
        <v>2.0833333335758653E-2</v>
      </c>
      <c r="Q4700" s="48">
        <v>0</v>
      </c>
      <c r="R4700" s="47">
        <f t="shared" si="295"/>
        <v>30.00000000349246</v>
      </c>
      <c r="S4700" s="6" t="s">
        <v>44</v>
      </c>
      <c r="T4700" s="6" t="s">
        <v>187</v>
      </c>
      <c r="U4700" s="6" t="s">
        <v>1108</v>
      </c>
      <c r="V4700" s="6" t="s">
        <v>5760</v>
      </c>
      <c r="W4700" s="7">
        <v>0</v>
      </c>
      <c r="X4700" s="7">
        <v>0</v>
      </c>
      <c r="Y4700" s="7">
        <v>0</v>
      </c>
      <c r="Z4700" s="7">
        <v>0.1</v>
      </c>
      <c r="AA4700" s="7">
        <v>0</v>
      </c>
      <c r="AB4700" s="7">
        <v>0</v>
      </c>
      <c r="AC4700" s="7">
        <v>0</v>
      </c>
      <c r="AD4700" s="7">
        <v>0</v>
      </c>
      <c r="AE4700">
        <v>0</v>
      </c>
      <c r="AF4700">
        <v>0</v>
      </c>
      <c r="AG4700">
        <v>2</v>
      </c>
      <c r="AH4700">
        <v>0</v>
      </c>
      <c r="AI4700">
        <v>0</v>
      </c>
      <c r="AJ4700">
        <v>1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</row>
    <row r="4701" spans="1:44" x14ac:dyDescent="0.25">
      <c r="A4701">
        <v>1616714</v>
      </c>
      <c r="B4701">
        <v>768916</v>
      </c>
      <c r="C4701">
        <v>22.0464172363281</v>
      </c>
      <c r="D4701">
        <v>39.260040283203097</v>
      </c>
      <c r="E4701" s="68" t="s">
        <v>1042</v>
      </c>
      <c r="F4701" s="8">
        <f>INDEX(Δεδομένα!$P:$P,MATCH('2020'!E4701,Δεδομένα!$O:$O,0))</f>
        <v>116</v>
      </c>
      <c r="G4701" s="6" t="s">
        <v>294</v>
      </c>
      <c r="H4701" s="2" t="str">
        <f>INDEX(Δεδομένα!B$1:B$51,MATCH('2020'!G4701,Δεδομένα!A$1:A$51,0))</f>
        <v>ΘΕΣΣΑΛΙΑΣ</v>
      </c>
      <c r="I4701" s="8">
        <f>INDEX(Δεδομένα!E$1:E$13,MATCH('2020'!H4701,Δεδομένα!D$1:D$13,0))</f>
        <v>6</v>
      </c>
      <c r="J4701" s="1">
        <v>44028</v>
      </c>
      <c r="K4701" s="6" t="s">
        <v>1326</v>
      </c>
      <c r="L4701" s="36" t="str">
        <f t="shared" si="292"/>
        <v>16/07/2020 13:54</v>
      </c>
      <c r="M4701" s="1">
        <v>44028</v>
      </c>
      <c r="N4701" s="6" t="s">
        <v>131</v>
      </c>
      <c r="O4701" s="36" t="str">
        <f t="shared" si="293"/>
        <v>16/07/2020 14:50</v>
      </c>
      <c r="P4701" s="46">
        <f t="shared" si="294"/>
        <v>3.8888888884685002E-2</v>
      </c>
      <c r="Q4701" s="48">
        <v>0</v>
      </c>
      <c r="R4701" s="47">
        <f t="shared" si="295"/>
        <v>55.999999993946403</v>
      </c>
      <c r="S4701" s="6" t="s">
        <v>44</v>
      </c>
      <c r="T4701" s="6" t="s">
        <v>1043</v>
      </c>
      <c r="U4701" s="6" t="s">
        <v>3215</v>
      </c>
      <c r="V4701" s="6" t="s">
        <v>3216</v>
      </c>
      <c r="W4701" s="7">
        <v>0</v>
      </c>
      <c r="X4701" s="7">
        <v>0</v>
      </c>
      <c r="Y4701" s="7">
        <v>0</v>
      </c>
      <c r="Z4701" s="7">
        <v>0</v>
      </c>
      <c r="AA4701" s="7">
        <v>0</v>
      </c>
      <c r="AB4701" s="7">
        <v>0</v>
      </c>
      <c r="AC4701" s="7">
        <v>2</v>
      </c>
      <c r="AD4701" s="7">
        <v>0</v>
      </c>
      <c r="AE4701">
        <v>4</v>
      </c>
      <c r="AF4701">
        <v>0</v>
      </c>
      <c r="AG4701">
        <v>0</v>
      </c>
      <c r="AH4701">
        <v>0</v>
      </c>
      <c r="AI4701">
        <v>0</v>
      </c>
      <c r="AJ4701">
        <v>2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</row>
    <row r="4702" spans="1:44" x14ac:dyDescent="0.25">
      <c r="A4702">
        <v>1616715</v>
      </c>
      <c r="B4702">
        <v>768990</v>
      </c>
      <c r="C4702">
        <v>22.0325971752995</v>
      </c>
      <c r="D4702">
        <v>39.298349097628403</v>
      </c>
      <c r="E4702" s="68" t="s">
        <v>1042</v>
      </c>
      <c r="F4702" s="8">
        <f>INDEX(Δεδομένα!$P:$P,MATCH('2020'!E4702,Δεδομένα!$O:$O,0))</f>
        <v>116</v>
      </c>
      <c r="G4702" s="6" t="s">
        <v>294</v>
      </c>
      <c r="H4702" s="2" t="str">
        <f>INDEX(Δεδομένα!B$1:B$51,MATCH('2020'!G4702,Δεδομένα!A$1:A$51,0))</f>
        <v>ΘΕΣΣΑΛΙΑΣ</v>
      </c>
      <c r="I4702" s="8">
        <f>INDEX(Δεδομένα!E$1:E$13,MATCH('2020'!H4702,Δεδομένα!D$1:D$13,0))</f>
        <v>6</v>
      </c>
      <c r="J4702" s="1">
        <v>44028</v>
      </c>
      <c r="K4702" s="6" t="s">
        <v>269</v>
      </c>
      <c r="L4702" s="36" t="str">
        <f t="shared" si="292"/>
        <v>16/07/2020 17:16</v>
      </c>
      <c r="M4702" s="1">
        <v>44028</v>
      </c>
      <c r="N4702" s="6" t="s">
        <v>1388</v>
      </c>
      <c r="O4702" s="36" t="str">
        <f t="shared" si="293"/>
        <v>16/07/2020 17:53</v>
      </c>
      <c r="P4702" s="46">
        <f t="shared" si="294"/>
        <v>2.569444444088731E-2</v>
      </c>
      <c r="Q4702" s="48">
        <v>0</v>
      </c>
      <c r="R4702" s="47">
        <f t="shared" si="295"/>
        <v>36.999999994877726</v>
      </c>
      <c r="S4702" s="6" t="s">
        <v>44</v>
      </c>
      <c r="T4702" s="6" t="s">
        <v>1043</v>
      </c>
      <c r="U4702" s="6" t="s">
        <v>2724</v>
      </c>
      <c r="V4702" s="6" t="s">
        <v>5198</v>
      </c>
      <c r="W4702" s="7">
        <v>0</v>
      </c>
      <c r="X4702" s="7">
        <v>0</v>
      </c>
      <c r="Y4702" s="7">
        <v>0</v>
      </c>
      <c r="Z4702" s="7">
        <v>0</v>
      </c>
      <c r="AA4702" s="7">
        <v>0</v>
      </c>
      <c r="AB4702" s="7">
        <v>0</v>
      </c>
      <c r="AC4702" s="7">
        <v>10</v>
      </c>
      <c r="AD4702" s="7">
        <v>0</v>
      </c>
      <c r="AE4702">
        <v>2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</row>
    <row r="4703" spans="1:44" x14ac:dyDescent="0.25">
      <c r="A4703">
        <v>1571121</v>
      </c>
      <c r="B4703">
        <v>769077</v>
      </c>
      <c r="C4703">
        <v>21.6542841275635</v>
      </c>
      <c r="D4703">
        <v>40.513454933374902</v>
      </c>
      <c r="E4703" s="68" t="s">
        <v>1028</v>
      </c>
      <c r="F4703" s="8">
        <f>INDEX(Δεδομένα!$P:$P,MATCH('2020'!E4703,Δεδομένα!$O:$O,0))</f>
        <v>73</v>
      </c>
      <c r="G4703" s="6" t="s">
        <v>246</v>
      </c>
      <c r="H4703" s="2" t="str">
        <f>INDEX(Δεδομένα!B$1:B$51,MATCH('2020'!G4703,Δεδομένα!A$1:A$51,0))</f>
        <v>ΔΥΤΙΚΗΣ ΜΑΚΕΔΟΝΙΑΣ</v>
      </c>
      <c r="I4703" s="8">
        <f>INDEX(Δεδομένα!E$1:E$13,MATCH('2020'!H4703,Δεδομένα!D$1:D$13,0))</f>
        <v>4</v>
      </c>
      <c r="J4703" s="1">
        <v>44028</v>
      </c>
      <c r="K4703" s="6" t="s">
        <v>353</v>
      </c>
      <c r="L4703" s="36" t="str">
        <f t="shared" si="292"/>
        <v>16/07/2020 21:40</v>
      </c>
      <c r="M4703" s="1">
        <v>44028</v>
      </c>
      <c r="N4703" s="6" t="s">
        <v>2325</v>
      </c>
      <c r="O4703" s="36" t="str">
        <f t="shared" si="293"/>
        <v>16/07/2020 22:20</v>
      </c>
      <c r="P4703" s="46">
        <f t="shared" si="294"/>
        <v>2.7777777773735579E-2</v>
      </c>
      <c r="Q4703" s="48">
        <v>0</v>
      </c>
      <c r="R4703" s="47">
        <f t="shared" si="295"/>
        <v>39.999999994179234</v>
      </c>
      <c r="S4703" s="6" t="s">
        <v>44</v>
      </c>
      <c r="T4703" s="6" t="s">
        <v>1031</v>
      </c>
      <c r="U4703" s="6" t="s">
        <v>44</v>
      </c>
      <c r="V4703" s="6" t="s">
        <v>5762</v>
      </c>
      <c r="W4703" s="7">
        <v>0</v>
      </c>
      <c r="X4703" s="7">
        <v>0</v>
      </c>
      <c r="Y4703" s="7">
        <v>0</v>
      </c>
      <c r="Z4703" s="7">
        <v>0</v>
      </c>
      <c r="AA4703" s="7">
        <v>0</v>
      </c>
      <c r="AB4703" s="7">
        <v>0</v>
      </c>
      <c r="AC4703" s="7">
        <v>10</v>
      </c>
      <c r="AD4703" s="7">
        <v>0</v>
      </c>
      <c r="AE4703">
        <v>5</v>
      </c>
      <c r="AF4703">
        <v>0</v>
      </c>
      <c r="AG4703">
        <v>0</v>
      </c>
      <c r="AH4703">
        <v>0</v>
      </c>
      <c r="AI4703">
        <v>0</v>
      </c>
      <c r="AJ4703">
        <v>3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</row>
    <row r="4704" spans="1:44" x14ac:dyDescent="0.25">
      <c r="A4704">
        <v>1587162</v>
      </c>
      <c r="B4704">
        <v>768841</v>
      </c>
      <c r="C4704">
        <v>22.756150976158601</v>
      </c>
      <c r="D4704">
        <v>37.933447616037</v>
      </c>
      <c r="E4704" s="68" t="s">
        <v>810</v>
      </c>
      <c r="F4704" s="8">
        <f>INDEX(Δεδομένα!$P:$P,MATCH('2020'!E4704,Δεδομένα!$O:$O,0))</f>
        <v>157</v>
      </c>
      <c r="G4704" s="6" t="s">
        <v>391</v>
      </c>
      <c r="H4704" s="2" t="str">
        <f>INDEX(Δεδομένα!B$1:B$51,MATCH('2020'!G4704,Δεδομένα!A$1:A$51,0))</f>
        <v>ΠΕΛΛΟΠΟΝΗΣΟΥ</v>
      </c>
      <c r="I4704" s="8">
        <f>INDEX(Δεδομένα!E$1:E$13,MATCH('2020'!H4704,Δεδομένα!D$1:D$13,0))</f>
        <v>8</v>
      </c>
      <c r="J4704" s="1">
        <v>44028</v>
      </c>
      <c r="K4704" s="6" t="s">
        <v>711</v>
      </c>
      <c r="L4704" s="36" t="str">
        <f t="shared" si="292"/>
        <v>16/07/2020 09:10</v>
      </c>
      <c r="M4704" s="1">
        <v>44028</v>
      </c>
      <c r="N4704" s="6" t="s">
        <v>664</v>
      </c>
      <c r="O4704" s="36" t="str">
        <f t="shared" si="293"/>
        <v>16/07/2020 10:30</v>
      </c>
      <c r="P4704" s="46">
        <f t="shared" si="294"/>
        <v>5.5555555554747116E-2</v>
      </c>
      <c r="Q4704" s="48">
        <v>0</v>
      </c>
      <c r="R4704" s="47">
        <f t="shared" si="295"/>
        <v>79.999999998835847</v>
      </c>
      <c r="S4704" s="6" t="s">
        <v>44</v>
      </c>
      <c r="T4704" s="6" t="s">
        <v>1012</v>
      </c>
      <c r="U4704" s="6" t="s">
        <v>44</v>
      </c>
      <c r="V4704" s="6" t="s">
        <v>5744</v>
      </c>
      <c r="W4704" s="7">
        <v>0</v>
      </c>
      <c r="X4704" s="7">
        <v>0</v>
      </c>
      <c r="Y4704" s="7">
        <v>0</v>
      </c>
      <c r="Z4704" s="7">
        <v>0</v>
      </c>
      <c r="AA4704" s="7">
        <v>0</v>
      </c>
      <c r="AB4704" s="7">
        <v>0.5</v>
      </c>
      <c r="AC4704" s="7">
        <v>0</v>
      </c>
      <c r="AD4704" s="7">
        <v>0</v>
      </c>
      <c r="AE4704">
        <v>7</v>
      </c>
      <c r="AF4704">
        <v>0</v>
      </c>
      <c r="AG4704">
        <v>0</v>
      </c>
      <c r="AH4704">
        <v>0</v>
      </c>
      <c r="AI4704">
        <v>0</v>
      </c>
      <c r="AJ4704">
        <v>2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</row>
    <row r="4705" spans="1:44" x14ac:dyDescent="0.25">
      <c r="A4705">
        <v>1587252</v>
      </c>
      <c r="B4705">
        <v>768985</v>
      </c>
      <c r="C4705">
        <v>22.756837431699601</v>
      </c>
      <c r="D4705">
        <v>37.933649067272697</v>
      </c>
      <c r="E4705" s="68" t="s">
        <v>810</v>
      </c>
      <c r="F4705" s="8">
        <f>INDEX(Δεδομένα!$P:$P,MATCH('2020'!E4705,Δεδομένα!$O:$O,0))</f>
        <v>157</v>
      </c>
      <c r="G4705" s="6" t="s">
        <v>391</v>
      </c>
      <c r="H4705" s="2" t="str">
        <f>INDEX(Δεδομένα!B$1:B$51,MATCH('2020'!G4705,Δεδομένα!A$1:A$51,0))</f>
        <v>ΠΕΛΛΟΠΟΝΗΣΟΥ</v>
      </c>
      <c r="I4705" s="8">
        <f>INDEX(Δεδομένα!E$1:E$13,MATCH('2020'!H4705,Δεδομένα!D$1:D$13,0))</f>
        <v>8</v>
      </c>
      <c r="J4705" s="1">
        <v>44028</v>
      </c>
      <c r="K4705" s="6" t="s">
        <v>2071</v>
      </c>
      <c r="L4705" s="36" t="str">
        <f t="shared" si="292"/>
        <v>16/07/2020 17:06</v>
      </c>
      <c r="M4705" s="1">
        <v>44028</v>
      </c>
      <c r="N4705" s="6" t="s">
        <v>256</v>
      </c>
      <c r="O4705" s="36" t="str">
        <f t="shared" si="293"/>
        <v>16/07/2020 19:30</v>
      </c>
      <c r="P4705" s="46">
        <f t="shared" si="294"/>
        <v>9.9999999998544808E-2</v>
      </c>
      <c r="Q4705" s="48">
        <v>0</v>
      </c>
      <c r="R4705" s="47">
        <f t="shared" si="295"/>
        <v>143.99999999790452</v>
      </c>
      <c r="S4705" s="6" t="s">
        <v>44</v>
      </c>
      <c r="T4705" s="6" t="s">
        <v>812</v>
      </c>
      <c r="U4705" s="6" t="s">
        <v>44</v>
      </c>
      <c r="V4705" s="6" t="s">
        <v>5744</v>
      </c>
      <c r="W4705" s="7">
        <v>0</v>
      </c>
      <c r="X4705" s="7">
        <v>0</v>
      </c>
      <c r="Y4705" s="7">
        <v>0</v>
      </c>
      <c r="Z4705" s="7">
        <v>0</v>
      </c>
      <c r="AA4705" s="7">
        <v>0</v>
      </c>
      <c r="AB4705" s="7">
        <v>3</v>
      </c>
      <c r="AC4705" s="7">
        <v>0</v>
      </c>
      <c r="AD4705" s="7">
        <v>0</v>
      </c>
      <c r="AE4705">
        <v>10</v>
      </c>
      <c r="AF4705">
        <v>0</v>
      </c>
      <c r="AG4705">
        <v>0</v>
      </c>
      <c r="AH4705">
        <v>0</v>
      </c>
      <c r="AI4705">
        <v>0</v>
      </c>
      <c r="AJ4705">
        <v>3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</row>
    <row r="4706" spans="1:44" x14ac:dyDescent="0.25">
      <c r="A4706">
        <v>1571108</v>
      </c>
      <c r="B4706">
        <v>768910</v>
      </c>
      <c r="C4706">
        <v>22.1868267572201</v>
      </c>
      <c r="D4706">
        <v>39.9044046775536</v>
      </c>
      <c r="E4706" s="68" t="s">
        <v>1022</v>
      </c>
      <c r="F4706" s="8">
        <f>INDEX(Δεδομένα!$P:$P,MATCH('2020'!E4706,Δεδομένα!$O:$O,0))</f>
        <v>103</v>
      </c>
      <c r="G4706" s="6" t="s">
        <v>288</v>
      </c>
      <c r="H4706" s="2" t="str">
        <f>INDEX(Δεδομένα!B$1:B$51,MATCH('2020'!G4706,Δεδομένα!A$1:A$51,0))</f>
        <v>ΘΕΣΣΑΛΙΑΣ</v>
      </c>
      <c r="I4706" s="8">
        <f>INDEX(Δεδομένα!E$1:E$13,MATCH('2020'!H4706,Δεδομένα!D$1:D$13,0))</f>
        <v>6</v>
      </c>
      <c r="J4706" s="1">
        <v>44028</v>
      </c>
      <c r="K4706" s="6" t="s">
        <v>1788</v>
      </c>
      <c r="L4706" s="36" t="str">
        <f t="shared" si="292"/>
        <v>16/07/2020 13:13</v>
      </c>
      <c r="M4706" s="1">
        <v>44028</v>
      </c>
      <c r="N4706" s="6" t="s">
        <v>926</v>
      </c>
      <c r="O4706" s="36" t="str">
        <f t="shared" si="293"/>
        <v>16/07/2020 15:35</v>
      </c>
      <c r="P4706" s="46">
        <f t="shared" si="294"/>
        <v>9.8611111112404615E-2</v>
      </c>
      <c r="Q4706" s="48">
        <v>0</v>
      </c>
      <c r="R4706" s="47">
        <f t="shared" si="295"/>
        <v>142.00000000186265</v>
      </c>
      <c r="S4706" s="6" t="s">
        <v>44</v>
      </c>
      <c r="T4706" s="6" t="s">
        <v>1026</v>
      </c>
      <c r="U4706" s="6" t="s">
        <v>44</v>
      </c>
      <c r="V4706" s="6" t="s">
        <v>5749</v>
      </c>
      <c r="W4706" s="7">
        <v>0</v>
      </c>
      <c r="X4706" s="7">
        <v>1</v>
      </c>
      <c r="Y4706" s="7">
        <v>0</v>
      </c>
      <c r="Z4706" s="7">
        <v>6</v>
      </c>
      <c r="AA4706" s="7">
        <v>0</v>
      </c>
      <c r="AB4706" s="7">
        <v>1</v>
      </c>
      <c r="AC4706" s="7">
        <v>0</v>
      </c>
      <c r="AD4706" s="7">
        <v>0</v>
      </c>
      <c r="AE4706">
        <v>7</v>
      </c>
      <c r="AF4706">
        <v>0</v>
      </c>
      <c r="AG4706">
        <v>0</v>
      </c>
      <c r="AH4706">
        <v>0</v>
      </c>
      <c r="AI4706">
        <v>0</v>
      </c>
      <c r="AJ4706">
        <v>4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</row>
    <row r="4707" spans="1:44" x14ac:dyDescent="0.25">
      <c r="A4707">
        <v>1571127</v>
      </c>
      <c r="B4707">
        <v>768966</v>
      </c>
      <c r="C4707">
        <v>22.1100363694222</v>
      </c>
      <c r="D4707">
        <v>39.844471319931799</v>
      </c>
      <c r="E4707" s="68" t="s">
        <v>1022</v>
      </c>
      <c r="F4707" s="8">
        <f>INDEX(Δεδομένα!$P:$P,MATCH('2020'!E4707,Δεδομένα!$O:$O,0))</f>
        <v>103</v>
      </c>
      <c r="G4707" s="6" t="s">
        <v>288</v>
      </c>
      <c r="H4707" s="2" t="str">
        <f>INDEX(Δεδομένα!B$1:B$51,MATCH('2020'!G4707,Δεδομένα!A$1:A$51,0))</f>
        <v>ΘΕΣΣΑΛΙΑΣ</v>
      </c>
      <c r="I4707" s="8">
        <f>INDEX(Δεδομένα!E$1:E$13,MATCH('2020'!H4707,Δεδομένα!D$1:D$13,0))</f>
        <v>6</v>
      </c>
      <c r="J4707" s="1">
        <v>44028</v>
      </c>
      <c r="K4707" s="6" t="s">
        <v>1887</v>
      </c>
      <c r="L4707" s="36" t="str">
        <f t="shared" si="292"/>
        <v>16/07/2020 16:13</v>
      </c>
      <c r="M4707" s="1">
        <v>44028</v>
      </c>
      <c r="N4707" s="6" t="s">
        <v>204</v>
      </c>
      <c r="O4707" s="36" t="str">
        <f t="shared" si="293"/>
        <v>16/07/2020 17:00</v>
      </c>
      <c r="P4707" s="46">
        <f t="shared" si="294"/>
        <v>3.2638888893416151E-2</v>
      </c>
      <c r="Q4707" s="48">
        <v>0</v>
      </c>
      <c r="R4707" s="47">
        <f t="shared" si="295"/>
        <v>47.000000006519258</v>
      </c>
      <c r="S4707" s="6" t="s">
        <v>44</v>
      </c>
      <c r="T4707" s="6" t="s">
        <v>1026</v>
      </c>
      <c r="U4707" s="6" t="s">
        <v>44</v>
      </c>
      <c r="V4707" s="6" t="s">
        <v>5755</v>
      </c>
      <c r="W4707" s="7">
        <v>0</v>
      </c>
      <c r="X4707" s="7">
        <v>0</v>
      </c>
      <c r="Y4707" s="7">
        <v>0</v>
      </c>
      <c r="Z4707" s="7">
        <v>0.5</v>
      </c>
      <c r="AA4707" s="7">
        <v>0</v>
      </c>
      <c r="AB4707" s="7">
        <v>0</v>
      </c>
      <c r="AC4707" s="7">
        <v>0</v>
      </c>
      <c r="AD4707" s="7">
        <v>0</v>
      </c>
      <c r="AE4707">
        <v>2</v>
      </c>
      <c r="AF4707">
        <v>0</v>
      </c>
      <c r="AG4707">
        <v>0</v>
      </c>
      <c r="AH4707">
        <v>0</v>
      </c>
      <c r="AI4707">
        <v>0</v>
      </c>
      <c r="AJ4707">
        <v>1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</row>
    <row r="4708" spans="1:44" x14ac:dyDescent="0.25">
      <c r="A4708">
        <v>1571080</v>
      </c>
      <c r="B4708">
        <v>768905</v>
      </c>
      <c r="C4708">
        <v>25.708904219465801</v>
      </c>
      <c r="D4708">
        <v>35.211559884471299</v>
      </c>
      <c r="E4708" s="68" t="s">
        <v>1079</v>
      </c>
      <c r="F4708" s="8">
        <f>INDEX(Δεδομένα!$P:$P,MATCH('2020'!E4708,Δεδομένα!$O:$O,0))</f>
        <v>225</v>
      </c>
      <c r="G4708" s="6" t="s">
        <v>791</v>
      </c>
      <c r="H4708" s="2" t="str">
        <f>INDEX(Δεδομένα!B$1:B$51,MATCH('2020'!G4708,Δεδομένα!A$1:A$51,0))</f>
        <v>ΙΟΝΙΩΝ ΝΗΣΩΝ</v>
      </c>
      <c r="I4708" s="8">
        <f>INDEX(Δεδομένα!E$1:E$13,MATCH('2020'!H4708,Δεδομένα!D$1:D$13,0))</f>
        <v>13</v>
      </c>
      <c r="J4708" s="1">
        <v>44028</v>
      </c>
      <c r="K4708" s="6" t="s">
        <v>1029</v>
      </c>
      <c r="L4708" s="36" t="str">
        <f t="shared" si="292"/>
        <v>16/07/2020 12:55</v>
      </c>
      <c r="M4708" s="1">
        <v>44028</v>
      </c>
      <c r="N4708" s="6" t="s">
        <v>2071</v>
      </c>
      <c r="O4708" s="36" t="str">
        <f t="shared" si="293"/>
        <v>16/07/2020 17:06</v>
      </c>
      <c r="P4708" s="46">
        <f t="shared" si="294"/>
        <v>0.17430555555620231</v>
      </c>
      <c r="Q4708" s="48">
        <v>0</v>
      </c>
      <c r="R4708" s="47">
        <f t="shared" si="295"/>
        <v>251.00000000093132</v>
      </c>
      <c r="S4708" s="6" t="s">
        <v>44</v>
      </c>
      <c r="T4708" s="6" t="s">
        <v>1080</v>
      </c>
      <c r="U4708" s="6" t="s">
        <v>44</v>
      </c>
      <c r="V4708" s="6" t="s">
        <v>5748</v>
      </c>
      <c r="W4708" s="7">
        <v>0</v>
      </c>
      <c r="X4708" s="7">
        <v>0.5</v>
      </c>
      <c r="Y4708" s="7">
        <v>0</v>
      </c>
      <c r="Z4708" s="7">
        <v>0</v>
      </c>
      <c r="AA4708" s="7">
        <v>0</v>
      </c>
      <c r="AB4708" s="7">
        <v>0</v>
      </c>
      <c r="AC4708" s="7">
        <v>0.5</v>
      </c>
      <c r="AD4708" s="7">
        <v>0</v>
      </c>
      <c r="AE4708">
        <v>9</v>
      </c>
      <c r="AF4708">
        <v>0</v>
      </c>
      <c r="AG4708">
        <v>0</v>
      </c>
      <c r="AH4708">
        <v>0</v>
      </c>
      <c r="AI4708">
        <v>0</v>
      </c>
      <c r="AJ4708">
        <v>4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</row>
    <row r="4709" spans="1:44" x14ac:dyDescent="0.25">
      <c r="A4709">
        <v>1610011</v>
      </c>
      <c r="B4709">
        <v>768866</v>
      </c>
      <c r="C4709">
        <v>26.332406559335698</v>
      </c>
      <c r="D4709">
        <v>39.310205178125003</v>
      </c>
      <c r="E4709" s="68" t="s">
        <v>494</v>
      </c>
      <c r="F4709" s="8">
        <f>INDEX(Δεδομένα!$P:$P,MATCH('2020'!E4709,Δεδομένα!$O:$O,0))</f>
        <v>196</v>
      </c>
      <c r="G4709" s="6" t="s">
        <v>495</v>
      </c>
      <c r="H4709" s="2" t="str">
        <f>INDEX(Δεδομένα!B$1:B$51,MATCH('2020'!G4709,Δεδομένα!A$1:A$51,0))</f>
        <v>ΒΟΡΕΙΟΥ ΑΙΓΑΙΟΥ</v>
      </c>
      <c r="I4709" s="8">
        <f>INDEX(Δεδομένα!E$1:E$13,MATCH('2020'!H4709,Δεδομένα!D$1:D$13,0))</f>
        <v>11</v>
      </c>
      <c r="J4709" s="1">
        <v>44028</v>
      </c>
      <c r="K4709" s="6" t="s">
        <v>664</v>
      </c>
      <c r="L4709" s="36" t="str">
        <f t="shared" si="292"/>
        <v>16/07/2020 10:30</v>
      </c>
      <c r="M4709" s="1">
        <v>44028</v>
      </c>
      <c r="N4709" s="6" t="s">
        <v>662</v>
      </c>
      <c r="O4709" s="36" t="str">
        <f t="shared" si="293"/>
        <v>16/07/2020 12:30</v>
      </c>
      <c r="P4709" s="46">
        <f t="shared" si="294"/>
        <v>8.3333333335758653E-2</v>
      </c>
      <c r="Q4709" s="48">
        <v>0</v>
      </c>
      <c r="R4709" s="47">
        <f t="shared" si="295"/>
        <v>120.00000000349246</v>
      </c>
      <c r="S4709" s="6" t="s">
        <v>44</v>
      </c>
      <c r="T4709" s="6" t="s">
        <v>508</v>
      </c>
      <c r="U4709" s="6" t="s">
        <v>2951</v>
      </c>
      <c r="V4709" s="6" t="s">
        <v>2951</v>
      </c>
      <c r="W4709" s="7">
        <v>0</v>
      </c>
      <c r="X4709" s="7">
        <v>0</v>
      </c>
      <c r="Y4709" s="7">
        <v>0</v>
      </c>
      <c r="Z4709" s="7">
        <v>0</v>
      </c>
      <c r="AA4709" s="7">
        <v>0</v>
      </c>
      <c r="AB4709" s="7">
        <v>1</v>
      </c>
      <c r="AC4709" s="7">
        <v>0</v>
      </c>
      <c r="AD4709" s="7">
        <v>0</v>
      </c>
      <c r="AE4709">
        <v>7</v>
      </c>
      <c r="AF4709">
        <v>5</v>
      </c>
      <c r="AG4709">
        <v>0</v>
      </c>
      <c r="AH4709">
        <v>0</v>
      </c>
      <c r="AI4709">
        <v>0</v>
      </c>
      <c r="AJ4709">
        <v>5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</row>
    <row r="4710" spans="1:44" x14ac:dyDescent="0.25">
      <c r="A4710">
        <v>1610214</v>
      </c>
      <c r="B4710">
        <v>769024</v>
      </c>
      <c r="C4710">
        <v>26.013233034482099</v>
      </c>
      <c r="D4710">
        <v>39.286129426890298</v>
      </c>
      <c r="E4710" s="68" t="s">
        <v>506</v>
      </c>
      <c r="F4710" s="8">
        <f>INDEX(Δεδομένα!$P:$P,MATCH('2020'!E4710,Δεδομένα!$O:$O,0))</f>
        <v>197</v>
      </c>
      <c r="G4710" s="6" t="s">
        <v>495</v>
      </c>
      <c r="H4710" s="2" t="str">
        <f>INDEX(Δεδομένα!B$1:B$51,MATCH('2020'!G4710,Δεδομένα!A$1:A$51,0))</f>
        <v>ΒΟΡΕΙΟΥ ΑΙΓΑΙΟΥ</v>
      </c>
      <c r="I4710" s="8">
        <f>INDEX(Δεδομένα!E$1:E$13,MATCH('2020'!H4710,Δεδομένα!D$1:D$13,0))</f>
        <v>11</v>
      </c>
      <c r="J4710" s="1">
        <v>44028</v>
      </c>
      <c r="K4710" s="6" t="s">
        <v>86</v>
      </c>
      <c r="L4710" s="36" t="str">
        <f t="shared" si="292"/>
        <v>16/07/2020 18:55</v>
      </c>
      <c r="M4710" s="1">
        <v>44028</v>
      </c>
      <c r="N4710" s="6" t="s">
        <v>2931</v>
      </c>
      <c r="O4710" s="36" t="str">
        <f t="shared" si="293"/>
        <v>16/07/2020 23:32</v>
      </c>
      <c r="P4710" s="46">
        <f t="shared" si="294"/>
        <v>0.19236111111240461</v>
      </c>
      <c r="Q4710" s="48">
        <v>0</v>
      </c>
      <c r="R4710" s="47">
        <f t="shared" si="295"/>
        <v>277.00000000186265</v>
      </c>
      <c r="S4710" s="6" t="s">
        <v>44</v>
      </c>
      <c r="T4710" s="6" t="s">
        <v>508</v>
      </c>
      <c r="U4710" s="6" t="s">
        <v>5365</v>
      </c>
      <c r="V4710" s="6" t="s">
        <v>5761</v>
      </c>
      <c r="W4710" s="7">
        <v>0</v>
      </c>
      <c r="X4710" s="7">
        <v>2</v>
      </c>
      <c r="Y4710" s="7">
        <v>0</v>
      </c>
      <c r="Z4710" s="7">
        <v>2</v>
      </c>
      <c r="AA4710" s="7">
        <v>0</v>
      </c>
      <c r="AB4710" s="7">
        <v>0</v>
      </c>
      <c r="AC4710" s="7">
        <v>0</v>
      </c>
      <c r="AD4710" s="7">
        <v>0</v>
      </c>
      <c r="AE4710">
        <v>10</v>
      </c>
      <c r="AF4710">
        <v>5</v>
      </c>
      <c r="AG4710">
        <v>2</v>
      </c>
      <c r="AH4710">
        <v>0</v>
      </c>
      <c r="AI4710">
        <v>0</v>
      </c>
      <c r="AJ4710">
        <v>6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1</v>
      </c>
      <c r="AR4710">
        <v>0</v>
      </c>
    </row>
    <row r="4711" spans="1:44" x14ac:dyDescent="0.25">
      <c r="A4711">
        <v>1610228</v>
      </c>
      <c r="B4711">
        <v>769085</v>
      </c>
      <c r="C4711">
        <v>26.520440322851201</v>
      </c>
      <c r="D4711">
        <v>39.135245535204703</v>
      </c>
      <c r="E4711" s="68" t="s">
        <v>494</v>
      </c>
      <c r="F4711" s="8">
        <f>INDEX(Δεδομένα!$P:$P,MATCH('2020'!E4711,Δεδομένα!$O:$O,0))</f>
        <v>196</v>
      </c>
      <c r="G4711" s="6" t="s">
        <v>495</v>
      </c>
      <c r="H4711" s="2" t="str">
        <f>INDEX(Δεδομένα!B$1:B$51,MATCH('2020'!G4711,Δεδομένα!A$1:A$51,0))</f>
        <v>ΒΟΡΕΙΟΥ ΑΙΓΑΙΟΥ</v>
      </c>
      <c r="I4711" s="8">
        <f>INDEX(Δεδομένα!E$1:E$13,MATCH('2020'!H4711,Δεδομένα!D$1:D$13,0))</f>
        <v>11</v>
      </c>
      <c r="J4711" s="1">
        <v>44028</v>
      </c>
      <c r="K4711" s="6" t="s">
        <v>2325</v>
      </c>
      <c r="L4711" s="36" t="str">
        <f t="shared" si="292"/>
        <v>16/07/2020 22:20</v>
      </c>
      <c r="M4711" s="1">
        <v>44028</v>
      </c>
      <c r="N4711" s="6" t="s">
        <v>847</v>
      </c>
      <c r="O4711" s="36" t="str">
        <f t="shared" si="293"/>
        <v>16/07/2020 23:05</v>
      </c>
      <c r="P4711" s="46">
        <f t="shared" si="294"/>
        <v>3.125E-2</v>
      </c>
      <c r="Q4711" s="48">
        <v>0</v>
      </c>
      <c r="R4711" s="47">
        <f t="shared" si="295"/>
        <v>45</v>
      </c>
      <c r="S4711" s="6" t="s">
        <v>44</v>
      </c>
      <c r="T4711" s="6" t="s">
        <v>499</v>
      </c>
      <c r="U4711" s="6" t="s">
        <v>500</v>
      </c>
      <c r="V4711" s="6" t="s">
        <v>1521</v>
      </c>
      <c r="W4711" s="7">
        <v>0</v>
      </c>
      <c r="X4711" s="7">
        <v>0</v>
      </c>
      <c r="Y4711" s="7">
        <v>0</v>
      </c>
      <c r="Z4711" s="7">
        <v>0</v>
      </c>
      <c r="AA4711" s="7">
        <v>0</v>
      </c>
      <c r="AB4711" s="7">
        <v>0.02</v>
      </c>
      <c r="AC4711" s="7">
        <v>0</v>
      </c>
      <c r="AD4711" s="7">
        <v>0</v>
      </c>
      <c r="AE4711">
        <v>6</v>
      </c>
      <c r="AF4711">
        <v>0</v>
      </c>
      <c r="AG4711">
        <v>0</v>
      </c>
      <c r="AH4711">
        <v>0</v>
      </c>
      <c r="AI4711">
        <v>0</v>
      </c>
      <c r="AJ4711">
        <v>3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</row>
    <row r="4712" spans="1:44" x14ac:dyDescent="0.25">
      <c r="A4712">
        <v>1571291</v>
      </c>
      <c r="B4712">
        <v>768832</v>
      </c>
      <c r="C4712">
        <v>22.833550745935401</v>
      </c>
      <c r="D4712">
        <v>39.286439473876101</v>
      </c>
      <c r="E4712" s="68" t="s">
        <v>1330</v>
      </c>
      <c r="F4712" s="8">
        <f>INDEX(Δεδομένα!$P:$P,MATCH('2020'!E4712,Δεδομένα!$O:$O,0))</f>
        <v>104</v>
      </c>
      <c r="G4712" s="6" t="s">
        <v>958</v>
      </c>
      <c r="H4712" s="2" t="str">
        <f>INDEX(Δεδομένα!B$1:B$51,MATCH('2020'!G4712,Δεδομένα!A$1:A$51,0))</f>
        <v>ΘΕΣΣΑΛΙΑΣ</v>
      </c>
      <c r="I4712" s="8">
        <f>INDEX(Δεδομένα!E$1:E$13,MATCH('2020'!H4712,Δεδομένα!D$1:D$13,0))</f>
        <v>6</v>
      </c>
      <c r="J4712" s="1">
        <v>44028</v>
      </c>
      <c r="K4712" s="6" t="s">
        <v>2948</v>
      </c>
      <c r="L4712" s="36" t="str">
        <f t="shared" si="292"/>
        <v>16/07/2020 08:25</v>
      </c>
      <c r="M4712" s="1">
        <v>44028</v>
      </c>
      <c r="N4712" s="6" t="s">
        <v>111</v>
      </c>
      <c r="O4712" s="36" t="str">
        <f t="shared" si="293"/>
        <v>16/07/2020 12:25</v>
      </c>
      <c r="P4712" s="46">
        <f t="shared" si="294"/>
        <v>0.16666666666424135</v>
      </c>
      <c r="Q4712" s="48">
        <v>0</v>
      </c>
      <c r="R4712" s="47">
        <f t="shared" si="295"/>
        <v>239.99999999650754</v>
      </c>
      <c r="S4712" s="6" t="s">
        <v>44</v>
      </c>
      <c r="T4712" s="6" t="s">
        <v>1774</v>
      </c>
      <c r="U4712" s="6" t="s">
        <v>5580</v>
      </c>
      <c r="V4712" s="6" t="s">
        <v>5743</v>
      </c>
      <c r="W4712" s="7">
        <v>0</v>
      </c>
      <c r="X4712" s="7">
        <v>0</v>
      </c>
      <c r="Y4712" s="7">
        <v>0</v>
      </c>
      <c r="Z4712" s="7">
        <v>0</v>
      </c>
      <c r="AA4712" s="7">
        <v>0</v>
      </c>
      <c r="AB4712" s="7">
        <v>50</v>
      </c>
      <c r="AC4712" s="7">
        <v>0</v>
      </c>
      <c r="AD4712" s="7">
        <v>0</v>
      </c>
      <c r="AE4712">
        <v>17</v>
      </c>
      <c r="AF4712">
        <v>6</v>
      </c>
      <c r="AG4712">
        <v>0</v>
      </c>
      <c r="AH4712">
        <v>0</v>
      </c>
      <c r="AI4712">
        <v>0</v>
      </c>
      <c r="AJ4712">
        <v>5</v>
      </c>
      <c r="AK4712">
        <v>7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</row>
    <row r="4713" spans="1:44" x14ac:dyDescent="0.25">
      <c r="A4713">
        <v>1574929</v>
      </c>
      <c r="B4713">
        <v>769027</v>
      </c>
      <c r="C4713">
        <v>22.751008970462301</v>
      </c>
      <c r="D4713">
        <v>39.421200970444602</v>
      </c>
      <c r="E4713" s="68" t="s">
        <v>2545</v>
      </c>
      <c r="F4713" s="8">
        <f>INDEX(Δεδομένα!$P:$P,MATCH('2020'!E4713,Δεδομένα!$O:$O,0))</f>
        <v>110</v>
      </c>
      <c r="G4713" s="6" t="s">
        <v>958</v>
      </c>
      <c r="H4713" s="2" t="str">
        <f>INDEX(Δεδομένα!B$1:B$51,MATCH('2020'!G4713,Δεδομένα!A$1:A$51,0))</f>
        <v>ΘΕΣΣΑΛΙΑΣ</v>
      </c>
      <c r="I4713" s="8">
        <f>INDEX(Δεδομένα!E$1:E$13,MATCH('2020'!H4713,Δεδομένα!D$1:D$13,0))</f>
        <v>6</v>
      </c>
      <c r="J4713" s="1">
        <v>44028</v>
      </c>
      <c r="K4713" s="6" t="s">
        <v>3003</v>
      </c>
      <c r="L4713" s="36" t="str">
        <f t="shared" si="292"/>
        <v>16/07/2020 19:08</v>
      </c>
      <c r="M4713" s="1">
        <v>44028</v>
      </c>
      <c r="N4713" s="6" t="s">
        <v>1315</v>
      </c>
      <c r="O4713" s="36" t="str">
        <f t="shared" si="293"/>
        <v>16/07/2020 19:29</v>
      </c>
      <c r="P4713" s="46">
        <f t="shared" si="294"/>
        <v>1.4583333329937886E-2</v>
      </c>
      <c r="Q4713" s="48">
        <v>0</v>
      </c>
      <c r="R4713" s="47">
        <f t="shared" si="295"/>
        <v>20.999999995110556</v>
      </c>
      <c r="S4713" s="6" t="s">
        <v>44</v>
      </c>
      <c r="T4713" s="6" t="s">
        <v>2546</v>
      </c>
      <c r="U4713" s="6" t="s">
        <v>44</v>
      </c>
      <c r="V4713" s="6" t="s">
        <v>1823</v>
      </c>
      <c r="W4713" s="7">
        <v>0</v>
      </c>
      <c r="X4713" s="7">
        <v>0</v>
      </c>
      <c r="Y4713" s="7">
        <v>0</v>
      </c>
      <c r="Z4713" s="7">
        <v>0</v>
      </c>
      <c r="AA4713" s="7">
        <v>0</v>
      </c>
      <c r="AB4713" s="7">
        <v>0</v>
      </c>
      <c r="AC4713" s="7">
        <v>0.05</v>
      </c>
      <c r="AD4713" s="7">
        <v>0</v>
      </c>
      <c r="AE4713">
        <v>2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</row>
    <row r="4714" spans="1:44" x14ac:dyDescent="0.25">
      <c r="A4714">
        <v>1571363</v>
      </c>
      <c r="B4714">
        <v>768915</v>
      </c>
      <c r="C4714">
        <v>21.788624125125502</v>
      </c>
      <c r="D4714">
        <v>37.043551468100603</v>
      </c>
      <c r="E4714" s="68" t="s">
        <v>997</v>
      </c>
      <c r="F4714" s="8">
        <f>INDEX(Δεδομένα!$P:$P,MATCH('2020'!E4714,Δεδομένα!$O:$O,0))</f>
        <v>145</v>
      </c>
      <c r="G4714" s="6" t="s">
        <v>841</v>
      </c>
      <c r="H4714" s="2" t="str">
        <f>INDEX(Δεδομένα!B$1:B$51,MATCH('2020'!G4714,Δεδομένα!A$1:A$51,0))</f>
        <v>ΠΕΛΛΟΠΟΝΗΣΟΥ</v>
      </c>
      <c r="I4714" s="8">
        <f>INDEX(Δεδομένα!E$1:E$13,MATCH('2020'!H4714,Δεδομένα!D$1:D$13,0))</f>
        <v>8</v>
      </c>
      <c r="J4714" s="1">
        <v>44028</v>
      </c>
      <c r="K4714" s="6" t="s">
        <v>588</v>
      </c>
      <c r="L4714" s="36" t="str">
        <f t="shared" si="292"/>
        <v>16/07/2020 13:48</v>
      </c>
      <c r="M4714" s="1">
        <v>44029</v>
      </c>
      <c r="N4714" s="6" t="s">
        <v>362</v>
      </c>
      <c r="O4714" s="36" t="str">
        <f t="shared" si="293"/>
        <v>17/07/2020 14:00</v>
      </c>
      <c r="P4714" s="49">
        <f t="shared" si="294"/>
        <v>1.008333333338669</v>
      </c>
      <c r="Q4714" s="50">
        <f>1*24</f>
        <v>24</v>
      </c>
      <c r="R4714" s="47">
        <f t="shared" si="295"/>
        <v>1452.0000000076834</v>
      </c>
      <c r="S4714" s="6" t="s">
        <v>44</v>
      </c>
      <c r="T4714" s="6" t="s">
        <v>967</v>
      </c>
      <c r="U4714" s="6" t="s">
        <v>44</v>
      </c>
      <c r="V4714" s="6" t="s">
        <v>5751</v>
      </c>
      <c r="W4714" s="7">
        <v>0</v>
      </c>
      <c r="X4714" s="7">
        <v>20</v>
      </c>
      <c r="Y4714" s="7">
        <v>0</v>
      </c>
      <c r="Z4714" s="7">
        <v>0</v>
      </c>
      <c r="AA4714" s="7">
        <v>0</v>
      </c>
      <c r="AB4714" s="7">
        <v>2</v>
      </c>
      <c r="AC4714" s="7">
        <v>0</v>
      </c>
      <c r="AD4714" s="7">
        <v>0</v>
      </c>
      <c r="AE4714">
        <v>40</v>
      </c>
      <c r="AF4714">
        <v>7</v>
      </c>
      <c r="AG4714">
        <v>0</v>
      </c>
      <c r="AH4714">
        <v>0</v>
      </c>
      <c r="AI4714">
        <v>0</v>
      </c>
      <c r="AJ4714">
        <v>16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3</v>
      </c>
      <c r="AR4714">
        <v>0</v>
      </c>
    </row>
    <row r="4715" spans="1:44" x14ac:dyDescent="0.25">
      <c r="A4715">
        <v>1571350</v>
      </c>
      <c r="B4715">
        <v>768994</v>
      </c>
      <c r="C4715">
        <v>22.945564122079102</v>
      </c>
      <c r="D4715">
        <v>40.629415051374998</v>
      </c>
      <c r="E4715" s="68" t="s">
        <v>997</v>
      </c>
      <c r="F4715" s="8">
        <f>INDEX(Δεδομένα!$P:$P,MATCH('2020'!E4715,Δεδομένα!$O:$O,0))</f>
        <v>145</v>
      </c>
      <c r="G4715" s="6" t="s">
        <v>841</v>
      </c>
      <c r="H4715" s="2" t="str">
        <f>INDEX(Δεδομένα!B$1:B$51,MATCH('2020'!G4715,Δεδομένα!A$1:A$51,0))</f>
        <v>ΠΕΛΛΟΠΟΝΗΣΟΥ</v>
      </c>
      <c r="I4715" s="8">
        <f>INDEX(Δεδομένα!E$1:E$13,MATCH('2020'!H4715,Δεδομένα!D$1:D$13,0))</f>
        <v>8</v>
      </c>
      <c r="J4715" s="1">
        <v>44028</v>
      </c>
      <c r="K4715" s="6" t="s">
        <v>3130</v>
      </c>
      <c r="L4715" s="36" t="str">
        <f t="shared" si="292"/>
        <v>16/07/2020 17:03</v>
      </c>
      <c r="M4715" s="1">
        <v>44028</v>
      </c>
      <c r="N4715" s="6" t="s">
        <v>1184</v>
      </c>
      <c r="O4715" s="36" t="str">
        <f t="shared" si="293"/>
        <v>16/07/2020 18:25</v>
      </c>
      <c r="P4715" s="46">
        <f t="shared" si="294"/>
        <v>5.694444444088731E-2</v>
      </c>
      <c r="Q4715" s="48">
        <v>0</v>
      </c>
      <c r="R4715" s="47">
        <f t="shared" si="295"/>
        <v>81.999999994877726</v>
      </c>
      <c r="S4715" s="6" t="s">
        <v>44</v>
      </c>
      <c r="T4715" s="6" t="s">
        <v>999</v>
      </c>
      <c r="U4715" s="6" t="s">
        <v>44</v>
      </c>
      <c r="V4715" s="6" t="s">
        <v>5757</v>
      </c>
      <c r="W4715" s="7">
        <v>0</v>
      </c>
      <c r="X4715" s="7">
        <v>0</v>
      </c>
      <c r="Y4715" s="7">
        <v>0</v>
      </c>
      <c r="Z4715" s="7">
        <v>0</v>
      </c>
      <c r="AA4715" s="7">
        <v>0</v>
      </c>
      <c r="AB4715" s="7">
        <v>1</v>
      </c>
      <c r="AC4715" s="7">
        <v>0</v>
      </c>
      <c r="AD4715" s="7">
        <v>0</v>
      </c>
      <c r="AE4715">
        <v>4</v>
      </c>
      <c r="AF4715">
        <v>0</v>
      </c>
      <c r="AG4715">
        <v>0</v>
      </c>
      <c r="AH4715">
        <v>0</v>
      </c>
      <c r="AI4715">
        <v>0</v>
      </c>
      <c r="AJ4715">
        <v>2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</row>
    <row r="4716" spans="1:44" x14ac:dyDescent="0.25">
      <c r="A4716">
        <v>1585239</v>
      </c>
      <c r="B4716">
        <v>769054</v>
      </c>
      <c r="C4716">
        <v>21.981051431577299</v>
      </c>
      <c r="D4716">
        <v>37.209468862271898</v>
      </c>
      <c r="E4716" s="68" t="s">
        <v>840</v>
      </c>
      <c r="F4716" s="8">
        <f>INDEX(Δεδομένα!$P:$P,MATCH('2020'!E4716,Δεδομένα!$O:$O,0))</f>
        <v>144</v>
      </c>
      <c r="G4716" s="6" t="s">
        <v>841</v>
      </c>
      <c r="H4716" s="2" t="str">
        <f>INDEX(Δεδομένα!B$1:B$51,MATCH('2020'!G4716,Δεδομένα!A$1:A$51,0))</f>
        <v>ΠΕΛΛΟΠΟΝΗΣΟΥ</v>
      </c>
      <c r="I4716" s="8">
        <f>INDEX(Δεδομένα!E$1:E$13,MATCH('2020'!H4716,Δεδομένα!D$1:D$13,0))</f>
        <v>8</v>
      </c>
      <c r="J4716" s="1">
        <v>44028</v>
      </c>
      <c r="K4716" s="6" t="s">
        <v>638</v>
      </c>
      <c r="L4716" s="36" t="str">
        <f t="shared" si="292"/>
        <v>16/07/2020 20:45</v>
      </c>
      <c r="M4716" s="1">
        <v>44028</v>
      </c>
      <c r="N4716" s="6" t="s">
        <v>392</v>
      </c>
      <c r="O4716" s="36" t="str">
        <f t="shared" si="293"/>
        <v>16/07/2020 21:00</v>
      </c>
      <c r="P4716" s="46">
        <f t="shared" si="294"/>
        <v>1.0416666664241347E-2</v>
      </c>
      <c r="Q4716" s="48">
        <v>0</v>
      </c>
      <c r="R4716" s="47">
        <f t="shared" si="295"/>
        <v>14.99999999650754</v>
      </c>
      <c r="S4716" s="6" t="s">
        <v>44</v>
      </c>
      <c r="T4716" s="6" t="s">
        <v>843</v>
      </c>
      <c r="U4716" s="6" t="s">
        <v>44</v>
      </c>
      <c r="V4716" s="6" t="s">
        <v>4948</v>
      </c>
      <c r="W4716" s="7">
        <v>0</v>
      </c>
      <c r="X4716" s="7">
        <v>0</v>
      </c>
      <c r="Y4716" s="7">
        <v>0</v>
      </c>
      <c r="Z4716" s="7">
        <v>0</v>
      </c>
      <c r="AA4716" s="7">
        <v>0</v>
      </c>
      <c r="AB4716" s="7">
        <v>0</v>
      </c>
      <c r="AC4716" s="7">
        <v>0</v>
      </c>
      <c r="AD4716" s="7">
        <v>0.1</v>
      </c>
      <c r="AE4716">
        <v>2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</row>
    <row r="4717" spans="1:44" x14ac:dyDescent="0.25">
      <c r="A4717">
        <v>1571102</v>
      </c>
      <c r="B4717">
        <v>769003</v>
      </c>
      <c r="C4717">
        <v>22.239564932793801</v>
      </c>
      <c r="D4717">
        <v>40.816525280287898</v>
      </c>
      <c r="E4717" s="68" t="s">
        <v>873</v>
      </c>
      <c r="F4717" s="8">
        <f>INDEX(Δεδομένα!$P:$P,MATCH('2020'!E4717,Δεδομένα!$O:$O,0))</f>
        <v>61</v>
      </c>
      <c r="G4717" s="6" t="s">
        <v>874</v>
      </c>
      <c r="H4717" s="2" t="str">
        <f>INDEX(Δεδομένα!B$1:B$51,MATCH('2020'!G4717,Δεδομένα!A$1:A$51,0))</f>
        <v>ΚΕΝΤΡΙΚΗΣ ΜΑΚΕΔΟΝΙΑΣ</v>
      </c>
      <c r="I4717" s="8">
        <f>INDEX(Δεδομένα!E$1:E$13,MATCH('2020'!H4717,Δεδομένα!D$1:D$13,0))</f>
        <v>3</v>
      </c>
      <c r="J4717" s="1">
        <v>44028</v>
      </c>
      <c r="K4717" s="6" t="s">
        <v>1385</v>
      </c>
      <c r="L4717" s="36" t="str">
        <f t="shared" si="292"/>
        <v>16/07/2020 17:48</v>
      </c>
      <c r="M4717" s="1">
        <v>44028</v>
      </c>
      <c r="N4717" s="6" t="s">
        <v>445</v>
      </c>
      <c r="O4717" s="36" t="str">
        <f t="shared" si="293"/>
        <v>16/07/2020 18:19</v>
      </c>
      <c r="P4717" s="46">
        <f t="shared" si="294"/>
        <v>2.1527777775190771E-2</v>
      </c>
      <c r="Q4717" s="48">
        <v>0</v>
      </c>
      <c r="R4717" s="47">
        <f t="shared" si="295"/>
        <v>30.99999999627471</v>
      </c>
      <c r="S4717" s="6" t="s">
        <v>44</v>
      </c>
      <c r="T4717" s="6" t="s">
        <v>878</v>
      </c>
      <c r="U4717" s="6" t="s">
        <v>2109</v>
      </c>
      <c r="V4717" s="6" t="s">
        <v>2110</v>
      </c>
      <c r="W4717" s="7">
        <v>0</v>
      </c>
      <c r="X4717" s="7">
        <v>0</v>
      </c>
      <c r="Y4717" s="7">
        <v>0</v>
      </c>
      <c r="Z4717" s="7">
        <v>0</v>
      </c>
      <c r="AA4717" s="7">
        <v>0.1</v>
      </c>
      <c r="AB4717" s="7">
        <v>0</v>
      </c>
      <c r="AC4717" s="7">
        <v>1.5</v>
      </c>
      <c r="AD4717" s="7">
        <v>0</v>
      </c>
      <c r="AE4717">
        <v>3</v>
      </c>
      <c r="AF4717">
        <v>0</v>
      </c>
      <c r="AG4717">
        <v>0</v>
      </c>
      <c r="AH4717">
        <v>0</v>
      </c>
      <c r="AI4717">
        <v>0</v>
      </c>
      <c r="AJ4717">
        <v>1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</row>
    <row r="4718" spans="1:44" x14ac:dyDescent="0.25">
      <c r="A4718">
        <v>1571386</v>
      </c>
      <c r="B4718">
        <v>769019</v>
      </c>
      <c r="C4718">
        <v>22.531848230626899</v>
      </c>
      <c r="D4718">
        <v>40.298942972860502</v>
      </c>
      <c r="E4718" s="68" t="s">
        <v>978</v>
      </c>
      <c r="F4718" s="8">
        <f>INDEX(Δεδομένα!$P:$P,MATCH('2020'!E4718,Δεδομένα!$O:$O,0))</f>
        <v>67</v>
      </c>
      <c r="G4718" s="6" t="s">
        <v>917</v>
      </c>
      <c r="H4718" s="2" t="str">
        <f>INDEX(Δεδομένα!B$1:B$51,MATCH('2020'!G4718,Δεδομένα!A$1:A$51,0))</f>
        <v>ΚΕΝΤΡΙΚΗΣ ΜΑΚΕΔΟΝΙΑΣ</v>
      </c>
      <c r="I4718" s="8">
        <f>INDEX(Δεδομένα!E$1:E$13,MATCH('2020'!H4718,Δεδομένα!D$1:D$13,0))</f>
        <v>3</v>
      </c>
      <c r="J4718" s="1">
        <v>44028</v>
      </c>
      <c r="K4718" s="6" t="s">
        <v>1170</v>
      </c>
      <c r="L4718" s="36" t="str">
        <f t="shared" si="292"/>
        <v>16/07/2020 18:33</v>
      </c>
      <c r="M4718" s="1">
        <v>44028</v>
      </c>
      <c r="N4718" s="6" t="s">
        <v>1976</v>
      </c>
      <c r="O4718" s="36" t="str">
        <f t="shared" si="293"/>
        <v>16/07/2020 18:43</v>
      </c>
      <c r="P4718" s="46">
        <f t="shared" si="294"/>
        <v>6.9444444452528842E-3</v>
      </c>
      <c r="Q4718" s="48">
        <v>0</v>
      </c>
      <c r="R4718" s="47">
        <f t="shared" si="295"/>
        <v>10.000000001164153</v>
      </c>
      <c r="S4718" s="6" t="s">
        <v>44</v>
      </c>
      <c r="T4718" s="6" t="s">
        <v>980</v>
      </c>
      <c r="U4718" s="6" t="s">
        <v>2806</v>
      </c>
      <c r="V4718" s="6" t="s">
        <v>5448</v>
      </c>
      <c r="W4718" s="7">
        <v>0</v>
      </c>
      <c r="X4718" s="7">
        <v>0</v>
      </c>
      <c r="Y4718" s="7">
        <v>0</v>
      </c>
      <c r="Z4718" s="7">
        <v>0</v>
      </c>
      <c r="AA4718" s="7">
        <v>0</v>
      </c>
      <c r="AB4718" s="7">
        <v>0</v>
      </c>
      <c r="AC4718" s="7">
        <v>0.5</v>
      </c>
      <c r="AD4718" s="7">
        <v>0</v>
      </c>
      <c r="AE4718">
        <v>2</v>
      </c>
      <c r="AF4718">
        <v>0</v>
      </c>
      <c r="AG4718">
        <v>0</v>
      </c>
      <c r="AH4718">
        <v>0</v>
      </c>
      <c r="AI4718">
        <v>0</v>
      </c>
      <c r="AJ4718">
        <v>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</row>
    <row r="4719" spans="1:44" x14ac:dyDescent="0.25">
      <c r="A4719">
        <v>1578396</v>
      </c>
      <c r="B4719">
        <v>768815</v>
      </c>
      <c r="C4719">
        <v>25.414453506469702</v>
      </c>
      <c r="D4719">
        <v>41.092819213867202</v>
      </c>
      <c r="E4719" s="68" t="s">
        <v>946</v>
      </c>
      <c r="F4719" s="8">
        <f>INDEX(Δεδομένα!$P:$P,MATCH('2020'!E4719,Δεδομένα!$O:$O,0))</f>
        <v>19</v>
      </c>
      <c r="G4719" s="6" t="s">
        <v>64</v>
      </c>
      <c r="H4719" s="2" t="str">
        <f>INDEX(Δεδομένα!B$1:B$51,MATCH('2020'!G4719,Δεδομένα!A$1:A$51,0))</f>
        <v>ΑΝΑΤΟΛΙΚΗΣ ΜΑΚΕΔΟΝΙΑΣ ΚΑΙ ΘΡΑΚΗΣ</v>
      </c>
      <c r="I4719" s="8">
        <f>INDEX(Δεδομένα!E$1:E$13,MATCH('2020'!H4719,Δεδομένα!D$1:D$13,0))</f>
        <v>2</v>
      </c>
      <c r="J4719" s="1">
        <v>44028</v>
      </c>
      <c r="K4719" s="6" t="s">
        <v>742</v>
      </c>
      <c r="L4719" s="36" t="str">
        <f t="shared" si="292"/>
        <v>16/07/2020 04:10</v>
      </c>
      <c r="M4719" s="1">
        <v>44028</v>
      </c>
      <c r="N4719" s="6" t="s">
        <v>5742</v>
      </c>
      <c r="O4719" s="36" t="str">
        <f t="shared" si="293"/>
        <v>16/07/2020 05:00</v>
      </c>
      <c r="P4719" s="46">
        <f t="shared" si="294"/>
        <v>3.4722222226264421E-2</v>
      </c>
      <c r="Q4719" s="48">
        <v>0</v>
      </c>
      <c r="R4719" s="47">
        <f t="shared" si="295"/>
        <v>50.000000005820766</v>
      </c>
      <c r="S4719" s="6" t="s">
        <v>44</v>
      </c>
      <c r="T4719" s="6" t="s">
        <v>948</v>
      </c>
      <c r="U4719" s="6" t="s">
        <v>44</v>
      </c>
      <c r="V4719" s="6" t="s">
        <v>1230</v>
      </c>
      <c r="W4719" s="7">
        <v>0</v>
      </c>
      <c r="X4719" s="7">
        <v>0</v>
      </c>
      <c r="Y4719" s="7">
        <v>0</v>
      </c>
      <c r="Z4719" s="7">
        <v>0.1</v>
      </c>
      <c r="AA4719" s="7">
        <v>0</v>
      </c>
      <c r="AB4719" s="7">
        <v>0</v>
      </c>
      <c r="AC4719" s="7">
        <v>0</v>
      </c>
      <c r="AD4719" s="7">
        <v>0</v>
      </c>
      <c r="AE4719">
        <v>2</v>
      </c>
      <c r="AF4719">
        <v>0</v>
      </c>
      <c r="AG4719">
        <v>0</v>
      </c>
      <c r="AH4719">
        <v>0</v>
      </c>
      <c r="AI4719">
        <v>0</v>
      </c>
      <c r="AJ4719">
        <v>1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</row>
    <row r="4720" spans="1:44" x14ac:dyDescent="0.25">
      <c r="A4720">
        <v>1571884</v>
      </c>
      <c r="B4720">
        <v>768870</v>
      </c>
      <c r="C4720">
        <v>23.743060100176901</v>
      </c>
      <c r="D4720">
        <v>41.039543777558897</v>
      </c>
      <c r="E4720" s="68" t="s">
        <v>3984</v>
      </c>
      <c r="F4720" s="8">
        <f>INDEX(Δεδομένα!$P:$P,MATCH('2020'!E4720,Δεδομένα!$O:$O,0))</f>
        <v>53</v>
      </c>
      <c r="G4720" s="6" t="s">
        <v>1070</v>
      </c>
      <c r="H4720" s="2" t="str">
        <f>INDEX(Δεδομένα!B$1:B$51,MATCH('2020'!G4720,Δεδομένα!A$1:A$51,0))</f>
        <v>ΚΕΝΤΡΙΚΗΣ ΜΑΚΕΔΟΝΙΑΣ</v>
      </c>
      <c r="I4720" s="8">
        <f>INDEX(Δεδομένα!E$1:E$13,MATCH('2020'!H4720,Δεδομένα!D$1:D$13,0))</f>
        <v>3</v>
      </c>
      <c r="J4720" s="1">
        <v>44028</v>
      </c>
      <c r="K4720" s="6" t="s">
        <v>664</v>
      </c>
      <c r="L4720" s="36" t="str">
        <f t="shared" si="292"/>
        <v>16/07/2020 10:30</v>
      </c>
      <c r="M4720" s="1">
        <v>44028</v>
      </c>
      <c r="N4720" s="6" t="s">
        <v>970</v>
      </c>
      <c r="O4720" s="36" t="str">
        <f t="shared" si="293"/>
        <v>16/07/2020 11:37</v>
      </c>
      <c r="P4720" s="46">
        <f t="shared" si="294"/>
        <v>4.6527777776645962E-2</v>
      </c>
      <c r="Q4720" s="48">
        <v>0</v>
      </c>
      <c r="R4720" s="47">
        <f t="shared" si="295"/>
        <v>66.999999998370185</v>
      </c>
      <c r="S4720" s="6" t="s">
        <v>44</v>
      </c>
      <c r="T4720" s="6" t="s">
        <v>5619</v>
      </c>
      <c r="U4720" s="6" t="s">
        <v>5745</v>
      </c>
      <c r="V4720" s="6" t="s">
        <v>5746</v>
      </c>
      <c r="W4720" s="7">
        <v>0</v>
      </c>
      <c r="X4720" s="7">
        <v>0</v>
      </c>
      <c r="Y4720" s="7">
        <v>0</v>
      </c>
      <c r="Z4720" s="7">
        <v>0</v>
      </c>
      <c r="AA4720" s="7">
        <v>0</v>
      </c>
      <c r="AB4720" s="7">
        <v>2</v>
      </c>
      <c r="AC4720" s="7">
        <v>0</v>
      </c>
      <c r="AD4720" s="7">
        <v>0</v>
      </c>
      <c r="AE4720">
        <v>6</v>
      </c>
      <c r="AF4720">
        <v>0</v>
      </c>
      <c r="AG4720">
        <v>0</v>
      </c>
      <c r="AH4720">
        <v>0</v>
      </c>
      <c r="AI4720">
        <v>0</v>
      </c>
      <c r="AJ4720">
        <v>3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</row>
    <row r="4721" spans="1:44" x14ac:dyDescent="0.25">
      <c r="A4721">
        <v>1573260</v>
      </c>
      <c r="B4721">
        <v>768907</v>
      </c>
      <c r="C4721">
        <v>21.925427938730301</v>
      </c>
      <c r="D4721">
        <v>39.5386777257524</v>
      </c>
      <c r="E4721" s="68" t="s">
        <v>883</v>
      </c>
      <c r="F4721" s="8">
        <f>INDEX(Δεδομένα!$P:$P,MATCH('2020'!E4721,Δεδομένα!$O:$O,0))</f>
        <v>112</v>
      </c>
      <c r="G4721" s="6" t="s">
        <v>884</v>
      </c>
      <c r="H4721" s="2" t="str">
        <f>INDEX(Δεδομένα!B$1:B$51,MATCH('2020'!G4721,Δεδομένα!A$1:A$51,0))</f>
        <v>ΘΕΣΣΑΛΙΑΣ</v>
      </c>
      <c r="I4721" s="8">
        <f>INDEX(Δεδομένα!E$1:E$13,MATCH('2020'!H4721,Δεδομένα!D$1:D$13,0))</f>
        <v>6</v>
      </c>
      <c r="J4721" s="1">
        <v>44028</v>
      </c>
      <c r="K4721" s="6" t="s">
        <v>1029</v>
      </c>
      <c r="L4721" s="36" t="str">
        <f t="shared" si="292"/>
        <v>16/07/2020 12:55</v>
      </c>
      <c r="M4721" s="1">
        <v>44028</v>
      </c>
      <c r="N4721" s="6" t="s">
        <v>341</v>
      </c>
      <c r="O4721" s="36" t="str">
        <f t="shared" si="293"/>
        <v>16/07/2020 13:55</v>
      </c>
      <c r="P4721" s="46">
        <f t="shared" si="294"/>
        <v>4.1666666664241347E-2</v>
      </c>
      <c r="Q4721" s="48">
        <v>0</v>
      </c>
      <c r="R4721" s="47">
        <f t="shared" si="295"/>
        <v>59.99999999650754</v>
      </c>
      <c r="S4721" s="6" t="s">
        <v>44</v>
      </c>
      <c r="T4721" s="6" t="s">
        <v>885</v>
      </c>
      <c r="U4721" s="6" t="s">
        <v>3390</v>
      </c>
      <c r="V4721" s="6" t="s">
        <v>3848</v>
      </c>
      <c r="W4721" s="7">
        <v>0</v>
      </c>
      <c r="X4721" s="7">
        <v>0</v>
      </c>
      <c r="Y4721" s="7">
        <v>0</v>
      </c>
      <c r="Z4721" s="7">
        <v>0.2</v>
      </c>
      <c r="AA4721" s="7">
        <v>0</v>
      </c>
      <c r="AB4721" s="7">
        <v>0</v>
      </c>
      <c r="AC4721" s="7">
        <v>1</v>
      </c>
      <c r="AD4721" s="7">
        <v>0</v>
      </c>
      <c r="AE4721">
        <v>3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</row>
    <row r="4722" spans="1:44" x14ac:dyDescent="0.25">
      <c r="A4722">
        <v>1572788</v>
      </c>
      <c r="B4722">
        <v>768934</v>
      </c>
      <c r="C4722">
        <v>23.189002990722699</v>
      </c>
      <c r="D4722">
        <v>38.638710021972699</v>
      </c>
      <c r="E4722" s="68" t="s">
        <v>411</v>
      </c>
      <c r="F4722" s="8">
        <f>INDEX(Δεδομένα!$P:$P,MATCH('2020'!E4722,Δεδομένα!$O:$O,0))</f>
        <v>162</v>
      </c>
      <c r="G4722" s="6" t="s">
        <v>399</v>
      </c>
      <c r="H4722" s="2" t="str">
        <f>INDEX(Δεδομένα!B$1:B$51,MATCH('2020'!G4722,Δεδομένα!A$1:A$51,0))</f>
        <v>ΣΤΕΡΕΑΣ ΕΛΛΑΔΟΣ</v>
      </c>
      <c r="I4722" s="8">
        <f>INDEX(Δεδομένα!E$1:E$13,MATCH('2020'!H4722,Δεδομένα!D$1:D$13,0))</f>
        <v>9</v>
      </c>
      <c r="J4722" s="1">
        <v>44028</v>
      </c>
      <c r="K4722" s="6" t="s">
        <v>542</v>
      </c>
      <c r="L4722" s="36" t="str">
        <f t="shared" si="292"/>
        <v>16/07/2020 14:30</v>
      </c>
      <c r="M4722" s="1">
        <v>44033</v>
      </c>
      <c r="N4722" s="6" t="s">
        <v>617</v>
      </c>
      <c r="O4722" s="36" t="str">
        <f t="shared" si="293"/>
        <v>21/07/2020 22:00</v>
      </c>
      <c r="P4722" s="49">
        <f t="shared" si="294"/>
        <v>5.3125</v>
      </c>
      <c r="Q4722" s="50">
        <f>5*24</f>
        <v>120</v>
      </c>
      <c r="R4722" s="47">
        <f t="shared" si="295"/>
        <v>7650</v>
      </c>
      <c r="S4722" s="6" t="s">
        <v>44</v>
      </c>
      <c r="T4722" s="6" t="s">
        <v>402</v>
      </c>
      <c r="U4722" s="6" t="s">
        <v>44</v>
      </c>
      <c r="V4722" s="6" t="s">
        <v>5752</v>
      </c>
      <c r="W4722" s="7">
        <v>90</v>
      </c>
      <c r="X4722" s="7">
        <v>0</v>
      </c>
      <c r="Y4722" s="7">
        <v>0</v>
      </c>
      <c r="Z4722" s="7">
        <v>30</v>
      </c>
      <c r="AA4722" s="7">
        <v>0</v>
      </c>
      <c r="AB4722" s="7">
        <v>10</v>
      </c>
      <c r="AC4722" s="7">
        <v>0</v>
      </c>
      <c r="AD4722" s="7">
        <v>0</v>
      </c>
      <c r="AE4722">
        <v>60</v>
      </c>
      <c r="AF4722">
        <v>38</v>
      </c>
      <c r="AG4722">
        <v>0</v>
      </c>
      <c r="AH4722">
        <v>0</v>
      </c>
      <c r="AI4722">
        <v>0</v>
      </c>
      <c r="AJ4722">
        <v>23</v>
      </c>
      <c r="AK4722">
        <v>0</v>
      </c>
      <c r="AL4722">
        <v>3</v>
      </c>
      <c r="AM4722">
        <v>2</v>
      </c>
      <c r="AN4722">
        <v>2</v>
      </c>
      <c r="AO4722">
        <v>0</v>
      </c>
      <c r="AP4722">
        <v>2</v>
      </c>
      <c r="AQ4722">
        <v>2</v>
      </c>
      <c r="AR4722">
        <v>0</v>
      </c>
    </row>
    <row r="4723" spans="1:44" x14ac:dyDescent="0.25">
      <c r="A4723">
        <v>1571246</v>
      </c>
      <c r="B4723">
        <v>768952</v>
      </c>
      <c r="C4723">
        <v>22.444928503069399</v>
      </c>
      <c r="D4723">
        <v>38.433615564947601</v>
      </c>
      <c r="E4723" s="68" t="s">
        <v>431</v>
      </c>
      <c r="F4723" s="8">
        <f>INDEX(Δεδομένα!$P:$P,MATCH('2020'!E4723,Δεδομένα!$O:$O,0))</f>
        <v>174</v>
      </c>
      <c r="G4723" s="6" t="s">
        <v>432</v>
      </c>
      <c r="H4723" s="2" t="str">
        <f>INDEX(Δεδομένα!B$1:B$51,MATCH('2020'!G4723,Δεδομένα!A$1:A$51,0))</f>
        <v>ΣΤΕΡΕΑΣ ΕΛΛΑΔΟΣ</v>
      </c>
      <c r="I4723" s="8">
        <f>INDEX(Δεδομένα!E$1:E$13,MATCH('2020'!H4723,Δεδομένα!D$1:D$13,0))</f>
        <v>9</v>
      </c>
      <c r="J4723" s="1">
        <v>44028</v>
      </c>
      <c r="K4723" s="6" t="s">
        <v>2387</v>
      </c>
      <c r="L4723" s="36" t="str">
        <f t="shared" si="292"/>
        <v>16/07/2020 15:16</v>
      </c>
      <c r="M4723" s="1">
        <v>44028</v>
      </c>
      <c r="N4723" s="6" t="s">
        <v>2572</v>
      </c>
      <c r="O4723" s="36" t="str">
        <f t="shared" si="293"/>
        <v>16/07/2020 20:59</v>
      </c>
      <c r="P4723" s="46">
        <f t="shared" si="294"/>
        <v>0.2381944444423425</v>
      </c>
      <c r="Q4723" s="48">
        <v>0</v>
      </c>
      <c r="R4723" s="47">
        <f t="shared" si="295"/>
        <v>342.9999999969732</v>
      </c>
      <c r="S4723" s="6" t="s">
        <v>44</v>
      </c>
      <c r="T4723" s="6" t="s">
        <v>435</v>
      </c>
      <c r="U4723" s="6" t="s">
        <v>5753</v>
      </c>
      <c r="V4723" s="6" t="s">
        <v>5754</v>
      </c>
      <c r="W4723" s="7">
        <v>0</v>
      </c>
      <c r="X4723" s="7">
        <v>0</v>
      </c>
      <c r="Y4723" s="7">
        <v>0</v>
      </c>
      <c r="Z4723" s="7">
        <v>0.5</v>
      </c>
      <c r="AA4723" s="7">
        <v>0</v>
      </c>
      <c r="AB4723" s="7">
        <v>1.8</v>
      </c>
      <c r="AC4723" s="7">
        <v>0</v>
      </c>
      <c r="AD4723" s="7">
        <v>0</v>
      </c>
      <c r="AE4723">
        <v>10</v>
      </c>
      <c r="AF4723">
        <v>0</v>
      </c>
      <c r="AG4723">
        <v>0</v>
      </c>
      <c r="AH4723">
        <v>0</v>
      </c>
      <c r="AI4723">
        <v>0</v>
      </c>
      <c r="AJ4723">
        <v>5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</row>
    <row r="4724" spans="1:44" x14ac:dyDescent="0.25">
      <c r="A4724">
        <v>1612898</v>
      </c>
      <c r="B4724">
        <v>769300</v>
      </c>
      <c r="C4724">
        <v>22.056383132934599</v>
      </c>
      <c r="D4724">
        <v>38.260242462158203</v>
      </c>
      <c r="E4724" s="68" t="s">
        <v>313</v>
      </c>
      <c r="F4724" s="8">
        <f>INDEX(Δεδομένα!$P:$P,MATCH('2020'!E4724,Δεδομένα!$O:$O,0))</f>
        <v>124</v>
      </c>
      <c r="G4724" s="6" t="s">
        <v>303</v>
      </c>
      <c r="H4724" s="2" t="str">
        <f>INDEX(Δεδομένα!B$1:B$51,MATCH('2020'!G4724,Δεδομένα!A$1:A$51,0))</f>
        <v>ΔΥΤΙΚΗΣ ΕΛΛΑΔΟΣ</v>
      </c>
      <c r="I4724" s="8">
        <f>INDEX(Δεδομένα!E$1:E$13,MATCH('2020'!H4724,Δεδομένα!D$1:D$13,0))</f>
        <v>7</v>
      </c>
      <c r="J4724" s="1">
        <v>44029</v>
      </c>
      <c r="K4724" s="6" t="s">
        <v>892</v>
      </c>
      <c r="L4724" s="36" t="str">
        <f t="shared" si="292"/>
        <v>17/07/2020 20:17</v>
      </c>
      <c r="M4724" s="1">
        <v>44029</v>
      </c>
      <c r="N4724" s="6" t="s">
        <v>638</v>
      </c>
      <c r="O4724" s="36" t="str">
        <f t="shared" si="293"/>
        <v>17/07/2020 20:45</v>
      </c>
      <c r="P4724" s="46">
        <f t="shared" si="294"/>
        <v>1.9444444449618459E-2</v>
      </c>
      <c r="Q4724" s="48">
        <v>0</v>
      </c>
      <c r="R4724" s="47">
        <f t="shared" si="295"/>
        <v>28.000000007450581</v>
      </c>
      <c r="S4724" s="6" t="s">
        <v>44</v>
      </c>
      <c r="T4724" s="6" t="s">
        <v>316</v>
      </c>
      <c r="U4724" s="6" t="s">
        <v>44</v>
      </c>
      <c r="V4724" s="6" t="s">
        <v>5773</v>
      </c>
      <c r="W4724" s="7">
        <v>0</v>
      </c>
      <c r="X4724" s="7">
        <v>0</v>
      </c>
      <c r="Y4724" s="7">
        <v>0</v>
      </c>
      <c r="Z4724" s="7">
        <v>0</v>
      </c>
      <c r="AA4724" s="7">
        <v>0.02</v>
      </c>
      <c r="AB4724" s="7">
        <v>0</v>
      </c>
      <c r="AC4724" s="7">
        <v>0</v>
      </c>
      <c r="AD4724" s="7">
        <v>0</v>
      </c>
      <c r="AE4724">
        <v>6</v>
      </c>
      <c r="AF4724">
        <v>0</v>
      </c>
      <c r="AG4724">
        <v>0</v>
      </c>
      <c r="AH4724">
        <v>0</v>
      </c>
      <c r="AI4724">
        <v>0</v>
      </c>
      <c r="AJ4724">
        <v>3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</row>
    <row r="4725" spans="1:44" x14ac:dyDescent="0.25">
      <c r="A4725">
        <v>1571442</v>
      </c>
      <c r="B4725">
        <v>769215</v>
      </c>
      <c r="C4725">
        <v>26.578118950552099</v>
      </c>
      <c r="D4725">
        <v>41.510754149165798</v>
      </c>
      <c r="E4725" s="68" t="s">
        <v>1115</v>
      </c>
      <c r="F4725" s="8">
        <f>INDEX(Δεδομένα!$P:$P,MATCH('2020'!E4725,Δεδομένα!$O:$O,0))</f>
        <v>35</v>
      </c>
      <c r="G4725" s="6" t="s">
        <v>148</v>
      </c>
      <c r="H4725" s="2" t="str">
        <f>INDEX(Δεδομένα!B$1:B$51,MATCH('2020'!G4725,Δεδομένα!A$1:A$51,0))</f>
        <v>ΑΝΑΤΟΛΙΚΗΣ ΜΑΚΕΔΟΝΙΑΣ ΚΑΙ ΘΡΑΚΗΣ</v>
      </c>
      <c r="I4725" s="8">
        <f>INDEX(Δεδομένα!E$1:E$13,MATCH('2020'!H4725,Δεδομένα!D$1:D$13,0))</f>
        <v>2</v>
      </c>
      <c r="J4725" s="1">
        <v>44029</v>
      </c>
      <c r="K4725" s="6" t="s">
        <v>1794</v>
      </c>
      <c r="L4725" s="36" t="str">
        <f t="shared" si="292"/>
        <v>17/07/2020 13:53</v>
      </c>
      <c r="M4725" s="1">
        <v>44029</v>
      </c>
      <c r="N4725" s="6" t="s">
        <v>2186</v>
      </c>
      <c r="O4725" s="36" t="str">
        <f t="shared" si="293"/>
        <v>17/07/2020 14:39</v>
      </c>
      <c r="P4725" s="46">
        <f t="shared" si="294"/>
        <v>3.1944444446708076E-2</v>
      </c>
      <c r="Q4725" s="48">
        <v>0</v>
      </c>
      <c r="R4725" s="47">
        <f t="shared" si="295"/>
        <v>46.000000003259629</v>
      </c>
      <c r="S4725" s="6" t="s">
        <v>44</v>
      </c>
      <c r="T4725" s="6" t="s">
        <v>1119</v>
      </c>
      <c r="U4725" s="6" t="s">
        <v>1120</v>
      </c>
      <c r="V4725" s="6" t="s">
        <v>5769</v>
      </c>
      <c r="W4725" s="7">
        <v>0</v>
      </c>
      <c r="X4725" s="7">
        <v>0</v>
      </c>
      <c r="Y4725" s="7">
        <v>0</v>
      </c>
      <c r="Z4725" s="7">
        <v>0.2</v>
      </c>
      <c r="AA4725" s="7">
        <v>0</v>
      </c>
      <c r="AB4725" s="7">
        <v>0</v>
      </c>
      <c r="AC4725" s="7">
        <v>0</v>
      </c>
      <c r="AD4725" s="7">
        <v>0</v>
      </c>
      <c r="AE4725">
        <v>2</v>
      </c>
      <c r="AF4725">
        <v>0</v>
      </c>
      <c r="AG4725">
        <v>0</v>
      </c>
      <c r="AH4725">
        <v>0</v>
      </c>
      <c r="AI4725">
        <v>0</v>
      </c>
      <c r="AJ4725">
        <v>1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</row>
    <row r="4726" spans="1:44" x14ac:dyDescent="0.25">
      <c r="A4726">
        <v>1571671</v>
      </c>
      <c r="B4726">
        <v>769176</v>
      </c>
      <c r="C4726">
        <v>22.2442299496342</v>
      </c>
      <c r="D4726">
        <v>40.571718137209999</v>
      </c>
      <c r="E4726" s="68" t="s">
        <v>852</v>
      </c>
      <c r="F4726" s="8">
        <f>INDEX(Δεδομένα!$P:$P,MATCH('2020'!E4726,Δεδομένα!$O:$O,0))</f>
        <v>63</v>
      </c>
      <c r="G4726" s="6" t="s">
        <v>238</v>
      </c>
      <c r="H4726" s="2" t="str">
        <f>INDEX(Δεδομένα!B$1:B$51,MATCH('2020'!G4726,Δεδομένα!A$1:A$51,0))</f>
        <v>ΚΕΝΤΡΙΚΗΣ ΜΑΚΕΔΟΝΙΑΣ</v>
      </c>
      <c r="I4726" s="8">
        <f>INDEX(Δεδομένα!E$1:E$13,MATCH('2020'!H4726,Δεδομένα!D$1:D$13,0))</f>
        <v>3</v>
      </c>
      <c r="J4726" s="1">
        <v>44029</v>
      </c>
      <c r="K4726" s="6" t="s">
        <v>2789</v>
      </c>
      <c r="L4726" s="36" t="str">
        <f t="shared" si="292"/>
        <v>17/07/2020 10:56</v>
      </c>
      <c r="M4726" s="1">
        <v>44029</v>
      </c>
      <c r="N4726" s="6" t="s">
        <v>3152</v>
      </c>
      <c r="O4726" s="36" t="str">
        <f t="shared" si="293"/>
        <v>17/07/2020 12:23</v>
      </c>
      <c r="P4726" s="46">
        <f t="shared" si="294"/>
        <v>6.0416666667151731E-2</v>
      </c>
      <c r="Q4726" s="48">
        <v>0</v>
      </c>
      <c r="R4726" s="47">
        <f t="shared" si="295"/>
        <v>87.000000000698492</v>
      </c>
      <c r="S4726" s="6" t="s">
        <v>44</v>
      </c>
      <c r="T4726" s="6" t="s">
        <v>853</v>
      </c>
      <c r="U4726" s="6" t="s">
        <v>2584</v>
      </c>
      <c r="V4726" s="6" t="s">
        <v>5765</v>
      </c>
      <c r="W4726" s="7">
        <v>0</v>
      </c>
      <c r="X4726" s="7">
        <v>0</v>
      </c>
      <c r="Y4726" s="7">
        <v>0</v>
      </c>
      <c r="Z4726" s="7">
        <v>0.5</v>
      </c>
      <c r="AA4726" s="7">
        <v>0</v>
      </c>
      <c r="AB4726" s="7">
        <v>1.5</v>
      </c>
      <c r="AC4726" s="7">
        <v>0</v>
      </c>
      <c r="AD4726" s="7">
        <v>0</v>
      </c>
      <c r="AE4726">
        <v>3</v>
      </c>
      <c r="AF4726">
        <v>0</v>
      </c>
      <c r="AG4726">
        <v>0</v>
      </c>
      <c r="AH4726">
        <v>0</v>
      </c>
      <c r="AI4726">
        <v>0</v>
      </c>
      <c r="AJ4726">
        <v>1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</row>
    <row r="4727" spans="1:44" x14ac:dyDescent="0.25">
      <c r="A4727">
        <v>1571381</v>
      </c>
      <c r="B4727">
        <v>769351</v>
      </c>
      <c r="C4727">
        <v>22.5929011928188</v>
      </c>
      <c r="D4727">
        <v>40.7263302035864</v>
      </c>
      <c r="E4727" s="68" t="s">
        <v>1668</v>
      </c>
      <c r="F4727" s="8">
        <f>INDEX(Δεδομένα!$P:$P,MATCH('2020'!E4727,Δεδομένα!$O:$O,0))</f>
        <v>257</v>
      </c>
      <c r="G4727" s="6" t="s">
        <v>170</v>
      </c>
      <c r="H4727" s="2" t="str">
        <f>INDEX(Δεδομένα!B$1:B$51,MATCH('2020'!G4727,Δεδομένα!A$1:A$51,0))</f>
        <v>ΚΕΝΤΡΙΚΗΣ ΜΑΚΕΔΟΝΙΑΣ</v>
      </c>
      <c r="I4727" s="8">
        <f>INDEX(Δεδομένα!E$1:E$13,MATCH('2020'!H4727,Δεδομένα!D$1:D$13,0))</f>
        <v>3</v>
      </c>
      <c r="J4727" s="1">
        <v>44029</v>
      </c>
      <c r="K4727" s="6" t="s">
        <v>4643</v>
      </c>
      <c r="L4727" s="36" t="str">
        <f t="shared" si="292"/>
        <v>17/07/2020 22:54</v>
      </c>
      <c r="M4727" s="1">
        <v>44029</v>
      </c>
      <c r="N4727" s="6" t="s">
        <v>5669</v>
      </c>
      <c r="O4727" s="36" t="str">
        <f t="shared" si="293"/>
        <v>17/07/2020 23:18</v>
      </c>
      <c r="P4727" s="46">
        <f t="shared" si="294"/>
        <v>1.6666666662786156E-2</v>
      </c>
      <c r="Q4727" s="48">
        <v>0</v>
      </c>
      <c r="R4727" s="47">
        <f t="shared" si="295"/>
        <v>23.999999994412065</v>
      </c>
      <c r="S4727" s="6" t="s">
        <v>44</v>
      </c>
      <c r="T4727" s="6" t="s">
        <v>187</v>
      </c>
      <c r="U4727" s="6" t="s">
        <v>1108</v>
      </c>
      <c r="V4727" s="6" t="s">
        <v>1706</v>
      </c>
      <c r="W4727" s="7">
        <v>0</v>
      </c>
      <c r="X4727" s="7">
        <v>0</v>
      </c>
      <c r="Y4727" s="7">
        <v>0</v>
      </c>
      <c r="Z4727" s="7">
        <v>0.1</v>
      </c>
      <c r="AA4727" s="7">
        <v>0</v>
      </c>
      <c r="AB4727" s="7">
        <v>0</v>
      </c>
      <c r="AC4727" s="7">
        <v>0</v>
      </c>
      <c r="AD4727" s="7">
        <v>0</v>
      </c>
      <c r="AE4727">
        <v>0</v>
      </c>
      <c r="AF4727">
        <v>0</v>
      </c>
      <c r="AG4727">
        <v>2</v>
      </c>
      <c r="AH4727">
        <v>0</v>
      </c>
      <c r="AI4727">
        <v>0</v>
      </c>
      <c r="AJ4727">
        <v>1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</row>
    <row r="4728" spans="1:44" x14ac:dyDescent="0.25">
      <c r="A4728">
        <v>1571531</v>
      </c>
      <c r="B4728">
        <v>769208</v>
      </c>
      <c r="C4728">
        <v>21.688767128997</v>
      </c>
      <c r="D4728">
        <v>40.555267233424303</v>
      </c>
      <c r="E4728" s="68" t="s">
        <v>1028</v>
      </c>
      <c r="F4728" s="8">
        <f>INDEX(Δεδομένα!$P:$P,MATCH('2020'!E4728,Δεδομένα!$O:$O,0))</f>
        <v>73</v>
      </c>
      <c r="G4728" s="6" t="s">
        <v>246</v>
      </c>
      <c r="H4728" s="2" t="str">
        <f>INDEX(Δεδομένα!B$1:B$51,MATCH('2020'!G4728,Δεδομένα!A$1:A$51,0))</f>
        <v>ΔΥΤΙΚΗΣ ΜΑΚΕΔΟΝΙΑΣ</v>
      </c>
      <c r="I4728" s="8">
        <f>INDEX(Δεδομένα!E$1:E$13,MATCH('2020'!H4728,Δεδομένα!D$1:D$13,0))</f>
        <v>4</v>
      </c>
      <c r="J4728" s="1">
        <v>44029</v>
      </c>
      <c r="K4728" s="6" t="s">
        <v>314</v>
      </c>
      <c r="L4728" s="36" t="str">
        <f t="shared" si="292"/>
        <v>17/07/2020 13:12</v>
      </c>
      <c r="M4728" s="1">
        <v>44029</v>
      </c>
      <c r="N4728" s="6" t="s">
        <v>715</v>
      </c>
      <c r="O4728" s="36" t="str">
        <f t="shared" si="293"/>
        <v>17/07/2020 14:35</v>
      </c>
      <c r="P4728" s="46">
        <f t="shared" si="294"/>
        <v>5.7638888887595385E-2</v>
      </c>
      <c r="Q4728" s="48">
        <v>0</v>
      </c>
      <c r="R4728" s="47">
        <f t="shared" si="295"/>
        <v>82.999999998137355</v>
      </c>
      <c r="S4728" s="6" t="s">
        <v>44</v>
      </c>
      <c r="T4728" s="6" t="s">
        <v>1031</v>
      </c>
      <c r="U4728" s="6" t="s">
        <v>44</v>
      </c>
      <c r="V4728" s="6" t="s">
        <v>5768</v>
      </c>
      <c r="W4728" s="7">
        <v>0</v>
      </c>
      <c r="X4728" s="7">
        <v>0</v>
      </c>
      <c r="Y4728" s="7">
        <v>0</v>
      </c>
      <c r="Z4728" s="7">
        <v>0.1</v>
      </c>
      <c r="AA4728" s="7">
        <v>0</v>
      </c>
      <c r="AB4728" s="7">
        <v>0</v>
      </c>
      <c r="AC4728" s="7">
        <v>0.5</v>
      </c>
      <c r="AD4728" s="7">
        <v>0</v>
      </c>
      <c r="AE4728">
        <v>3</v>
      </c>
      <c r="AF4728">
        <v>0</v>
      </c>
      <c r="AG4728">
        <v>0</v>
      </c>
      <c r="AH4728">
        <v>0</v>
      </c>
      <c r="AI4728">
        <v>0</v>
      </c>
      <c r="AJ4728">
        <v>1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</row>
    <row r="4729" spans="1:44" x14ac:dyDescent="0.25">
      <c r="A4729">
        <v>1587260</v>
      </c>
      <c r="B4729">
        <v>769152</v>
      </c>
      <c r="C4729">
        <v>22.774404899186099</v>
      </c>
      <c r="D4729">
        <v>37.932773067645599</v>
      </c>
      <c r="E4729" s="68" t="s">
        <v>810</v>
      </c>
      <c r="F4729" s="8">
        <f>INDEX(Δεδομένα!$P:$P,MATCH('2020'!E4729,Δεδομένα!$O:$O,0))</f>
        <v>157</v>
      </c>
      <c r="G4729" s="6" t="s">
        <v>391</v>
      </c>
      <c r="H4729" s="2" t="str">
        <f>INDEX(Δεδομένα!B$1:B$51,MATCH('2020'!G4729,Δεδομένα!A$1:A$51,0))</f>
        <v>ΠΕΛΛΟΠΟΝΗΣΟΥ</v>
      </c>
      <c r="I4729" s="8">
        <f>INDEX(Δεδομένα!E$1:E$13,MATCH('2020'!H4729,Δεδομένα!D$1:D$13,0))</f>
        <v>8</v>
      </c>
      <c r="J4729" s="1">
        <v>44029</v>
      </c>
      <c r="K4729" s="6" t="s">
        <v>3860</v>
      </c>
      <c r="L4729" s="36" t="str">
        <f t="shared" si="292"/>
        <v>17/07/2020 08:36</v>
      </c>
      <c r="M4729" s="1">
        <v>44029</v>
      </c>
      <c r="N4729" s="6" t="s">
        <v>3860</v>
      </c>
      <c r="O4729" s="36" t="str">
        <f t="shared" si="293"/>
        <v>17/07/2020 08:36</v>
      </c>
      <c r="P4729" s="46">
        <f t="shared" si="294"/>
        <v>0</v>
      </c>
      <c r="Q4729" s="48">
        <v>0</v>
      </c>
      <c r="R4729" s="47">
        <f t="shared" si="295"/>
        <v>0</v>
      </c>
      <c r="S4729" s="6" t="s">
        <v>44</v>
      </c>
      <c r="T4729" s="6" t="s">
        <v>812</v>
      </c>
      <c r="U4729" s="6" t="s">
        <v>44</v>
      </c>
      <c r="V4729" s="6" t="s">
        <v>4478</v>
      </c>
      <c r="W4729" s="7">
        <v>0</v>
      </c>
      <c r="X4729" s="7">
        <v>0</v>
      </c>
      <c r="Y4729" s="7">
        <v>0</v>
      </c>
      <c r="Z4729" s="7">
        <v>0</v>
      </c>
      <c r="AA4729" s="7">
        <v>0</v>
      </c>
      <c r="AB4729" s="7">
        <v>0.5</v>
      </c>
      <c r="AC4729" s="7">
        <v>0</v>
      </c>
      <c r="AD4729" s="7">
        <v>0</v>
      </c>
      <c r="AE4729">
        <v>9</v>
      </c>
      <c r="AF4729">
        <v>0</v>
      </c>
      <c r="AG4729">
        <v>0</v>
      </c>
      <c r="AH4729">
        <v>0</v>
      </c>
      <c r="AI4729">
        <v>0</v>
      </c>
      <c r="AJ4729">
        <v>4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</row>
    <row r="4730" spans="1:44" x14ac:dyDescent="0.25">
      <c r="A4730">
        <v>1587322</v>
      </c>
      <c r="B4730">
        <v>769164</v>
      </c>
      <c r="C4730">
        <v>22.807083501131999</v>
      </c>
      <c r="D4730">
        <v>37.819723221238696</v>
      </c>
      <c r="E4730" s="68" t="s">
        <v>810</v>
      </c>
      <c r="F4730" s="8">
        <f>INDEX(Δεδομένα!$P:$P,MATCH('2020'!E4730,Δεδομένα!$O:$O,0))</f>
        <v>157</v>
      </c>
      <c r="G4730" s="6" t="s">
        <v>391</v>
      </c>
      <c r="H4730" s="2" t="str">
        <f>INDEX(Δεδομένα!B$1:B$51,MATCH('2020'!G4730,Δεδομένα!A$1:A$51,0))</f>
        <v>ΠΕΛΛΟΠΟΝΗΣΟΥ</v>
      </c>
      <c r="I4730" s="8">
        <f>INDEX(Δεδομένα!E$1:E$13,MATCH('2020'!H4730,Δεδομένα!D$1:D$13,0))</f>
        <v>8</v>
      </c>
      <c r="J4730" s="1">
        <v>44029</v>
      </c>
      <c r="K4730" s="6" t="s">
        <v>591</v>
      </c>
      <c r="L4730" s="36" t="str">
        <f t="shared" si="292"/>
        <v>17/07/2020 09:30</v>
      </c>
      <c r="M4730" s="1">
        <v>44029</v>
      </c>
      <c r="N4730" s="6" t="s">
        <v>138</v>
      </c>
      <c r="O4730" s="36" t="str">
        <f t="shared" si="293"/>
        <v>17/07/2020 11:00</v>
      </c>
      <c r="P4730" s="46">
        <f t="shared" si="294"/>
        <v>6.25E-2</v>
      </c>
      <c r="Q4730" s="48">
        <v>0</v>
      </c>
      <c r="R4730" s="47">
        <f t="shared" si="295"/>
        <v>90</v>
      </c>
      <c r="S4730" s="6" t="s">
        <v>44</v>
      </c>
      <c r="T4730" s="6" t="s">
        <v>1012</v>
      </c>
      <c r="U4730" s="6" t="s">
        <v>44</v>
      </c>
      <c r="V4730" s="6" t="s">
        <v>5764</v>
      </c>
      <c r="W4730" s="7">
        <v>0</v>
      </c>
      <c r="X4730" s="7">
        <v>0</v>
      </c>
      <c r="Y4730" s="7">
        <v>0</v>
      </c>
      <c r="Z4730" s="7">
        <v>0</v>
      </c>
      <c r="AA4730" s="7">
        <v>0</v>
      </c>
      <c r="AB4730" s="7">
        <v>0.3</v>
      </c>
      <c r="AC4730" s="7">
        <v>0</v>
      </c>
      <c r="AD4730" s="7">
        <v>0</v>
      </c>
      <c r="AE4730">
        <v>4</v>
      </c>
      <c r="AF4730">
        <v>0</v>
      </c>
      <c r="AG4730">
        <v>0</v>
      </c>
      <c r="AH4730">
        <v>0</v>
      </c>
      <c r="AI4730">
        <v>0</v>
      </c>
      <c r="AJ4730">
        <v>1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</row>
    <row r="4731" spans="1:44" x14ac:dyDescent="0.25">
      <c r="A4731">
        <v>1596366</v>
      </c>
      <c r="B4731">
        <v>769198</v>
      </c>
      <c r="C4731">
        <v>22.414317756871998</v>
      </c>
      <c r="D4731">
        <v>38.075918417342201</v>
      </c>
      <c r="E4731" s="68" t="s">
        <v>1945</v>
      </c>
      <c r="F4731" s="8">
        <f>INDEX(Δεδομένα!$P:$P,MATCH('2020'!E4731,Δεδομένα!$O:$O,0))</f>
        <v>160</v>
      </c>
      <c r="G4731" s="6" t="s">
        <v>391</v>
      </c>
      <c r="H4731" s="2" t="str">
        <f>INDEX(Δεδομένα!B$1:B$51,MATCH('2020'!G4731,Δεδομένα!A$1:A$51,0))</f>
        <v>ΠΕΛΛΟΠΟΝΗΣΟΥ</v>
      </c>
      <c r="I4731" s="8">
        <f>INDEX(Δεδομένα!E$1:E$13,MATCH('2020'!H4731,Δεδομένα!D$1:D$13,0))</f>
        <v>8</v>
      </c>
      <c r="J4731" s="1">
        <v>44029</v>
      </c>
      <c r="K4731" s="6" t="s">
        <v>605</v>
      </c>
      <c r="L4731" s="36" t="str">
        <f t="shared" si="292"/>
        <v>17/07/2020 12:10</v>
      </c>
      <c r="M4731" s="1">
        <v>44029</v>
      </c>
      <c r="N4731" s="6" t="s">
        <v>384</v>
      </c>
      <c r="O4731" s="36" t="str">
        <f t="shared" si="293"/>
        <v>17/07/2020 14:45</v>
      </c>
      <c r="P4731" s="46">
        <f t="shared" si="294"/>
        <v>0.10763888889050577</v>
      </c>
      <c r="Q4731" s="48">
        <v>0</v>
      </c>
      <c r="R4731" s="47">
        <f t="shared" si="295"/>
        <v>155.00000000232831</v>
      </c>
      <c r="S4731" s="6" t="s">
        <v>44</v>
      </c>
      <c r="T4731" s="6" t="s">
        <v>1097</v>
      </c>
      <c r="U4731" s="6" t="s">
        <v>5766</v>
      </c>
      <c r="V4731" s="6" t="s">
        <v>5767</v>
      </c>
      <c r="W4731" s="7">
        <v>0</v>
      </c>
      <c r="X4731" s="7">
        <v>0</v>
      </c>
      <c r="Y4731" s="7">
        <v>0</v>
      </c>
      <c r="Z4731" s="7">
        <v>0</v>
      </c>
      <c r="AA4731" s="7">
        <v>0</v>
      </c>
      <c r="AB4731" s="7">
        <v>1</v>
      </c>
      <c r="AC4731" s="7">
        <v>0</v>
      </c>
      <c r="AD4731" s="7">
        <v>0</v>
      </c>
      <c r="AE4731">
        <v>18</v>
      </c>
      <c r="AF4731">
        <v>0</v>
      </c>
      <c r="AG4731">
        <v>5</v>
      </c>
      <c r="AH4731">
        <v>0</v>
      </c>
      <c r="AI4731">
        <v>0</v>
      </c>
      <c r="AJ4731">
        <v>9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</row>
    <row r="4732" spans="1:44" x14ac:dyDescent="0.25">
      <c r="A4732">
        <v>1587333</v>
      </c>
      <c r="B4732">
        <v>769218</v>
      </c>
      <c r="C4732">
        <v>22.908568476973901</v>
      </c>
      <c r="D4732">
        <v>37.921989846080599</v>
      </c>
      <c r="E4732" s="68" t="s">
        <v>810</v>
      </c>
      <c r="F4732" s="8">
        <f>INDEX(Δεδομένα!$P:$P,MATCH('2020'!E4732,Δεδομένα!$O:$O,0))</f>
        <v>157</v>
      </c>
      <c r="G4732" s="6" t="s">
        <v>391</v>
      </c>
      <c r="H4732" s="2" t="str">
        <f>INDEX(Δεδομένα!B$1:B$51,MATCH('2020'!G4732,Δεδομένα!A$1:A$51,0))</f>
        <v>ΠΕΛΛΟΠΟΝΗΣΟΥ</v>
      </c>
      <c r="I4732" s="8">
        <f>INDEX(Δεδομένα!E$1:E$13,MATCH('2020'!H4732,Δεδομένα!D$1:D$13,0))</f>
        <v>8</v>
      </c>
      <c r="J4732" s="1">
        <v>44029</v>
      </c>
      <c r="K4732" s="6" t="s">
        <v>992</v>
      </c>
      <c r="L4732" s="36" t="str">
        <f t="shared" si="292"/>
        <v>17/07/2020 14:28</v>
      </c>
      <c r="M4732" s="1">
        <v>44029</v>
      </c>
      <c r="N4732" s="6" t="s">
        <v>2020</v>
      </c>
      <c r="O4732" s="36" t="str">
        <f t="shared" si="293"/>
        <v>17/07/2020 15:31</v>
      </c>
      <c r="P4732" s="46">
        <f t="shared" si="294"/>
        <v>4.3749999997089617E-2</v>
      </c>
      <c r="Q4732" s="48">
        <v>0</v>
      </c>
      <c r="R4732" s="47">
        <f t="shared" si="295"/>
        <v>62.999999995809048</v>
      </c>
      <c r="S4732" s="6" t="s">
        <v>44</v>
      </c>
      <c r="T4732" s="6" t="s">
        <v>1012</v>
      </c>
      <c r="U4732" s="6" t="s">
        <v>44</v>
      </c>
      <c r="V4732" s="6" t="s">
        <v>5770</v>
      </c>
      <c r="W4732" s="7">
        <v>0</v>
      </c>
      <c r="X4732" s="7">
        <v>0</v>
      </c>
      <c r="Y4732" s="7">
        <v>0</v>
      </c>
      <c r="Z4732" s="7">
        <v>0</v>
      </c>
      <c r="AA4732" s="7">
        <v>0</v>
      </c>
      <c r="AB4732" s="7">
        <v>0.5</v>
      </c>
      <c r="AC4732" s="7">
        <v>0</v>
      </c>
      <c r="AD4732" s="7">
        <v>0</v>
      </c>
      <c r="AE4732">
        <v>4</v>
      </c>
      <c r="AF4732">
        <v>0</v>
      </c>
      <c r="AG4732">
        <v>0</v>
      </c>
      <c r="AH4732">
        <v>0</v>
      </c>
      <c r="AI4732">
        <v>0</v>
      </c>
      <c r="AJ4732">
        <v>2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</row>
    <row r="4733" spans="1:44" x14ac:dyDescent="0.25">
      <c r="A4733">
        <v>1574357</v>
      </c>
      <c r="B4733">
        <v>769244</v>
      </c>
      <c r="C4733">
        <v>22.8482121587829</v>
      </c>
      <c r="D4733">
        <v>36.709441270248497</v>
      </c>
      <c r="E4733" s="68" t="s">
        <v>1606</v>
      </c>
      <c r="F4733" s="8">
        <f>INDEX(Δεδομένα!$P:$P,MATCH('2020'!E4733,Δεδομένα!$O:$O,0))</f>
        <v>152</v>
      </c>
      <c r="G4733" s="6" t="s">
        <v>369</v>
      </c>
      <c r="H4733" s="2" t="str">
        <f>INDEX(Δεδομένα!B$1:B$51,MATCH('2020'!G4733,Δεδομένα!A$1:A$51,0))</f>
        <v>ΠΕΛΛΟΠΟΝΗΣΟΥ</v>
      </c>
      <c r="I4733" s="8">
        <f>INDEX(Δεδομένα!E$1:E$13,MATCH('2020'!H4733,Δεδομένα!D$1:D$13,0))</f>
        <v>8</v>
      </c>
      <c r="J4733" s="1">
        <v>44029</v>
      </c>
      <c r="K4733" s="6" t="s">
        <v>1257</v>
      </c>
      <c r="L4733" s="36" t="str">
        <f t="shared" si="292"/>
        <v>17/07/2020 16:17</v>
      </c>
      <c r="M4733" s="1">
        <v>44029</v>
      </c>
      <c r="N4733" s="6" t="s">
        <v>289</v>
      </c>
      <c r="O4733" s="36" t="str">
        <f t="shared" si="293"/>
        <v>17/07/2020 17:55</v>
      </c>
      <c r="P4733" s="46">
        <f t="shared" si="294"/>
        <v>6.805555555911269E-2</v>
      </c>
      <c r="Q4733" s="48">
        <v>0</v>
      </c>
      <c r="R4733" s="47">
        <f t="shared" si="295"/>
        <v>98.000000005122274</v>
      </c>
      <c r="S4733" s="6" t="s">
        <v>44</v>
      </c>
      <c r="T4733" s="6" t="s">
        <v>1003</v>
      </c>
      <c r="U4733" s="6" t="s">
        <v>44</v>
      </c>
      <c r="V4733" s="6" t="s">
        <v>4541</v>
      </c>
      <c r="W4733" s="7">
        <v>0</v>
      </c>
      <c r="X4733" s="7">
        <v>0</v>
      </c>
      <c r="Y4733" s="7">
        <v>0</v>
      </c>
      <c r="Z4733" s="7">
        <v>0</v>
      </c>
      <c r="AA4733" s="7">
        <v>0</v>
      </c>
      <c r="AB4733" s="7">
        <v>1</v>
      </c>
      <c r="AC4733" s="7">
        <v>0</v>
      </c>
      <c r="AD4733" s="7">
        <v>0</v>
      </c>
      <c r="AE4733">
        <v>3</v>
      </c>
      <c r="AF4733">
        <v>0</v>
      </c>
      <c r="AG4733">
        <v>0</v>
      </c>
      <c r="AH4733">
        <v>0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</row>
    <row r="4734" spans="1:44" x14ac:dyDescent="0.25">
      <c r="A4734">
        <v>1610236</v>
      </c>
      <c r="B4734">
        <v>769287</v>
      </c>
      <c r="C4734">
        <v>26.505587253692301</v>
      </c>
      <c r="D4734">
        <v>39.134574890733198</v>
      </c>
      <c r="E4734" s="68" t="s">
        <v>494</v>
      </c>
      <c r="F4734" s="8">
        <f>INDEX(Δεδομένα!$P:$P,MATCH('2020'!E4734,Δεδομένα!$O:$O,0))</f>
        <v>196</v>
      </c>
      <c r="G4734" s="6" t="s">
        <v>495</v>
      </c>
      <c r="H4734" s="2" t="str">
        <f>INDEX(Δεδομένα!B$1:B$51,MATCH('2020'!G4734,Δεδομένα!A$1:A$51,0))</f>
        <v>ΒΟΡΕΙΟΥ ΑΙΓΑΙΟΥ</v>
      </c>
      <c r="I4734" s="8">
        <f>INDEX(Δεδομένα!E$1:E$13,MATCH('2020'!H4734,Δεδομένα!D$1:D$13,0))</f>
        <v>11</v>
      </c>
      <c r="J4734" s="1">
        <v>44029</v>
      </c>
      <c r="K4734" s="6" t="s">
        <v>123</v>
      </c>
      <c r="L4734" s="36" t="str">
        <f t="shared" si="292"/>
        <v>17/07/2020 19:10</v>
      </c>
      <c r="M4734" s="1">
        <v>44029</v>
      </c>
      <c r="N4734" s="6" t="s">
        <v>1399</v>
      </c>
      <c r="O4734" s="36" t="str">
        <f t="shared" si="293"/>
        <v>17/07/2020 19:40</v>
      </c>
      <c r="P4734" s="46">
        <f t="shared" si="294"/>
        <v>2.0833333335758653E-2</v>
      </c>
      <c r="Q4734" s="48">
        <v>0</v>
      </c>
      <c r="R4734" s="47">
        <f t="shared" si="295"/>
        <v>30.00000000349246</v>
      </c>
      <c r="S4734" s="6" t="s">
        <v>44</v>
      </c>
      <c r="T4734" s="6" t="s">
        <v>499</v>
      </c>
      <c r="U4734" s="6" t="s">
        <v>500</v>
      </c>
      <c r="V4734" s="6" t="s">
        <v>500</v>
      </c>
      <c r="W4734" s="7">
        <v>0</v>
      </c>
      <c r="X4734" s="7">
        <v>0</v>
      </c>
      <c r="Y4734" s="7">
        <v>0</v>
      </c>
      <c r="Z4734" s="7">
        <v>0</v>
      </c>
      <c r="AA4734" s="7">
        <v>0</v>
      </c>
      <c r="AB4734" s="7">
        <v>0.02</v>
      </c>
      <c r="AC4734" s="7">
        <v>0</v>
      </c>
      <c r="AD4734" s="7">
        <v>0</v>
      </c>
      <c r="AE4734">
        <v>4</v>
      </c>
      <c r="AF4734">
        <v>0</v>
      </c>
      <c r="AG4734">
        <v>2</v>
      </c>
      <c r="AH4734">
        <v>0</v>
      </c>
      <c r="AI4734">
        <v>0</v>
      </c>
      <c r="AJ4734">
        <v>2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</row>
    <row r="4735" spans="1:44" x14ac:dyDescent="0.25">
      <c r="A4735">
        <v>1610243</v>
      </c>
      <c r="B4735">
        <v>769359</v>
      </c>
      <c r="C4735">
        <v>26.518685061094001</v>
      </c>
      <c r="D4735">
        <v>39.134918884767103</v>
      </c>
      <c r="E4735" s="68" t="s">
        <v>494</v>
      </c>
      <c r="F4735" s="8">
        <f>INDEX(Δεδομένα!$P:$P,MATCH('2020'!E4735,Δεδομένα!$O:$O,0))</f>
        <v>196</v>
      </c>
      <c r="G4735" s="6" t="s">
        <v>495</v>
      </c>
      <c r="H4735" s="2" t="str">
        <f>INDEX(Δεδομένα!B$1:B$51,MATCH('2020'!G4735,Δεδομένα!A$1:A$51,0))</f>
        <v>ΒΟΡΕΙΟΥ ΑΙΓΑΙΟΥ</v>
      </c>
      <c r="I4735" s="8">
        <f>INDEX(Δεδομένα!E$1:E$13,MATCH('2020'!H4735,Δεδομένα!D$1:D$13,0))</f>
        <v>11</v>
      </c>
      <c r="J4735" s="1">
        <v>44029</v>
      </c>
      <c r="K4735" s="6" t="s">
        <v>4818</v>
      </c>
      <c r="L4735" s="36" t="str">
        <f t="shared" si="292"/>
        <v>17/07/2020 23:44</v>
      </c>
      <c r="M4735" s="1">
        <v>44030</v>
      </c>
      <c r="N4735" s="6" t="s">
        <v>3964</v>
      </c>
      <c r="O4735" s="36" t="str">
        <f t="shared" si="293"/>
        <v>18/07/2020 00:09</v>
      </c>
      <c r="P4735" s="46">
        <f t="shared" si="294"/>
        <v>1.7361111109494232E-2</v>
      </c>
      <c r="Q4735" s="48">
        <v>0</v>
      </c>
      <c r="R4735" s="47">
        <f t="shared" si="295"/>
        <v>24.999999997671694</v>
      </c>
      <c r="S4735" s="6" t="s">
        <v>44</v>
      </c>
      <c r="T4735" s="6" t="s">
        <v>499</v>
      </c>
      <c r="U4735" s="6" t="s">
        <v>500</v>
      </c>
      <c r="V4735" s="6" t="s">
        <v>500</v>
      </c>
      <c r="W4735" s="7">
        <v>0</v>
      </c>
      <c r="X4735" s="7">
        <v>0</v>
      </c>
      <c r="Y4735" s="7">
        <v>0</v>
      </c>
      <c r="Z4735" s="7">
        <v>0</v>
      </c>
      <c r="AA4735" s="7">
        <v>0</v>
      </c>
      <c r="AB4735" s="7">
        <v>0.01</v>
      </c>
      <c r="AC4735" s="7">
        <v>0</v>
      </c>
      <c r="AD4735" s="7">
        <v>0</v>
      </c>
      <c r="AE4735">
        <v>5</v>
      </c>
      <c r="AF4735">
        <v>0</v>
      </c>
      <c r="AG4735">
        <v>0</v>
      </c>
      <c r="AH4735">
        <v>0</v>
      </c>
      <c r="AI4735">
        <v>0</v>
      </c>
      <c r="AJ4735">
        <v>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</row>
    <row r="4736" spans="1:44" x14ac:dyDescent="0.25">
      <c r="A4736">
        <v>1572191</v>
      </c>
      <c r="B4736">
        <v>769195</v>
      </c>
      <c r="C4736">
        <v>22.780940134625201</v>
      </c>
      <c r="D4736">
        <v>39.185831658126901</v>
      </c>
      <c r="E4736" s="68" t="s">
        <v>1250</v>
      </c>
      <c r="F4736" s="8">
        <f>INDEX(Δεδομένα!$P:$P,MATCH('2020'!E4736,Δεδομένα!$O:$O,0))</f>
        <v>105</v>
      </c>
      <c r="G4736" s="6" t="s">
        <v>958</v>
      </c>
      <c r="H4736" s="2" t="str">
        <f>INDEX(Δεδομένα!B$1:B$51,MATCH('2020'!G4736,Δεδομένα!A$1:A$51,0))</f>
        <v>ΘΕΣΣΑΛΙΑΣ</v>
      </c>
      <c r="I4736" s="8">
        <f>INDEX(Δεδομένα!E$1:E$13,MATCH('2020'!H4736,Δεδομένα!D$1:D$13,0))</f>
        <v>6</v>
      </c>
      <c r="J4736" s="1">
        <v>44029</v>
      </c>
      <c r="K4736" s="6" t="s">
        <v>3072</v>
      </c>
      <c r="L4736" s="36" t="str">
        <f t="shared" si="292"/>
        <v>17/07/2020 11:52</v>
      </c>
      <c r="M4736" s="1">
        <v>44029</v>
      </c>
      <c r="N4736" s="6" t="s">
        <v>1466</v>
      </c>
      <c r="O4736" s="36" t="str">
        <f t="shared" si="293"/>
        <v>17/07/2020 12:32</v>
      </c>
      <c r="P4736" s="46">
        <f t="shared" si="294"/>
        <v>2.7777777781011537E-2</v>
      </c>
      <c r="Q4736" s="48">
        <v>0</v>
      </c>
      <c r="R4736" s="47">
        <f t="shared" si="295"/>
        <v>40.000000004656613</v>
      </c>
      <c r="S4736" s="6" t="s">
        <v>44</v>
      </c>
      <c r="T4736" s="6" t="s">
        <v>1253</v>
      </c>
      <c r="U4736" s="6" t="s">
        <v>5085</v>
      </c>
      <c r="V4736" s="6" t="s">
        <v>3808</v>
      </c>
      <c r="W4736" s="7">
        <v>0</v>
      </c>
      <c r="X4736" s="7">
        <v>0</v>
      </c>
      <c r="Y4736" s="7">
        <v>0</v>
      </c>
      <c r="Z4736" s="7">
        <v>0</v>
      </c>
      <c r="AA4736" s="7">
        <v>0</v>
      </c>
      <c r="AB4736" s="7">
        <v>4</v>
      </c>
      <c r="AC4736" s="7">
        <v>3</v>
      </c>
      <c r="AD4736" s="7">
        <v>0</v>
      </c>
      <c r="AE4736">
        <v>3</v>
      </c>
      <c r="AF4736">
        <v>0</v>
      </c>
      <c r="AG4736">
        <v>0</v>
      </c>
      <c r="AH4736">
        <v>0</v>
      </c>
      <c r="AI4736">
        <v>0</v>
      </c>
      <c r="AJ4736">
        <v>1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</row>
    <row r="4737" spans="1:44" x14ac:dyDescent="0.25">
      <c r="A4737">
        <v>1572195</v>
      </c>
      <c r="B4737">
        <v>769258</v>
      </c>
      <c r="C4737">
        <v>22.8048481780427</v>
      </c>
      <c r="D4737">
        <v>39.185730297958003</v>
      </c>
      <c r="E4737" s="68" t="s">
        <v>1250</v>
      </c>
      <c r="F4737" s="8">
        <f>INDEX(Δεδομένα!$P:$P,MATCH('2020'!E4737,Δεδομένα!$O:$O,0))</f>
        <v>105</v>
      </c>
      <c r="G4737" s="6" t="s">
        <v>958</v>
      </c>
      <c r="H4737" s="2" t="str">
        <f>INDEX(Δεδομένα!B$1:B$51,MATCH('2020'!G4737,Δεδομένα!A$1:A$51,0))</f>
        <v>ΘΕΣΣΑΛΙΑΣ</v>
      </c>
      <c r="I4737" s="8">
        <f>INDEX(Δεδομένα!E$1:E$13,MATCH('2020'!H4737,Δεδομένα!D$1:D$13,0))</f>
        <v>6</v>
      </c>
      <c r="J4737" s="1">
        <v>44029</v>
      </c>
      <c r="K4737" s="6" t="s">
        <v>149</v>
      </c>
      <c r="L4737" s="36" t="str">
        <f t="shared" si="292"/>
        <v>17/07/2020 17:10</v>
      </c>
      <c r="M4737" s="1">
        <v>44029</v>
      </c>
      <c r="N4737" s="6" t="s">
        <v>156</v>
      </c>
      <c r="O4737" s="36" t="str">
        <f t="shared" si="293"/>
        <v>17/07/2020 17:30</v>
      </c>
      <c r="P4737" s="46">
        <f t="shared" si="294"/>
        <v>1.3888888883229811E-2</v>
      </c>
      <c r="Q4737" s="48">
        <v>0</v>
      </c>
      <c r="R4737" s="47">
        <f t="shared" si="295"/>
        <v>19.999999991850927</v>
      </c>
      <c r="S4737" s="6" t="s">
        <v>44</v>
      </c>
      <c r="T4737" s="6" t="s">
        <v>1253</v>
      </c>
      <c r="U4737" s="6" t="s">
        <v>5085</v>
      </c>
      <c r="V4737" s="6" t="s">
        <v>5772</v>
      </c>
      <c r="W4737" s="7">
        <v>0</v>
      </c>
      <c r="X4737" s="7">
        <v>0</v>
      </c>
      <c r="Y4737" s="7">
        <v>0</v>
      </c>
      <c r="Z4737" s="7">
        <v>0</v>
      </c>
      <c r="AA4737" s="7">
        <v>0</v>
      </c>
      <c r="AB4737" s="7">
        <v>4</v>
      </c>
      <c r="AC4737" s="7">
        <v>3</v>
      </c>
      <c r="AD4737" s="7">
        <v>0</v>
      </c>
      <c r="AE4737">
        <v>2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1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</row>
    <row r="4738" spans="1:44" x14ac:dyDescent="0.25">
      <c r="A4738">
        <v>1587783</v>
      </c>
      <c r="B4738">
        <v>769317</v>
      </c>
      <c r="C4738">
        <v>21.969728799748701</v>
      </c>
      <c r="D4738">
        <v>37.240610691613902</v>
      </c>
      <c r="E4738" s="68" t="s">
        <v>840</v>
      </c>
      <c r="F4738" s="8">
        <f>INDEX(Δεδομένα!$P:$P,MATCH('2020'!E4738,Δεδομένα!$O:$O,0))</f>
        <v>144</v>
      </c>
      <c r="G4738" s="6" t="s">
        <v>841</v>
      </c>
      <c r="H4738" s="2" t="str">
        <f>INDEX(Δεδομένα!B$1:B$51,MATCH('2020'!G4738,Δεδομένα!A$1:A$51,0))</f>
        <v>ΠΕΛΛΟΠΟΝΗΣΟΥ</v>
      </c>
      <c r="I4738" s="8">
        <f>INDEX(Δεδομένα!E$1:E$13,MATCH('2020'!H4738,Δεδομένα!D$1:D$13,0))</f>
        <v>8</v>
      </c>
      <c r="J4738" s="1">
        <v>44029</v>
      </c>
      <c r="K4738" s="6" t="s">
        <v>638</v>
      </c>
      <c r="L4738" s="36" t="str">
        <f t="shared" si="292"/>
        <v>17/07/2020 20:45</v>
      </c>
      <c r="M4738" s="1">
        <v>44029</v>
      </c>
      <c r="N4738" s="6" t="s">
        <v>491</v>
      </c>
      <c r="O4738" s="36" t="str">
        <f t="shared" si="293"/>
        <v>17/07/2020 22:05</v>
      </c>
      <c r="P4738" s="46">
        <f t="shared" si="294"/>
        <v>5.5555555554747116E-2</v>
      </c>
      <c r="Q4738" s="48">
        <v>0</v>
      </c>
      <c r="R4738" s="47">
        <f t="shared" si="295"/>
        <v>79.999999998835847</v>
      </c>
      <c r="S4738" s="6" t="s">
        <v>44</v>
      </c>
      <c r="T4738" s="6" t="s">
        <v>843</v>
      </c>
      <c r="U4738" s="6" t="s">
        <v>44</v>
      </c>
      <c r="V4738" s="6" t="s">
        <v>5774</v>
      </c>
      <c r="W4738" s="7">
        <v>0</v>
      </c>
      <c r="X4738" s="7">
        <v>0</v>
      </c>
      <c r="Y4738" s="7">
        <v>0</v>
      </c>
      <c r="Z4738" s="7">
        <v>0</v>
      </c>
      <c r="AA4738" s="7">
        <v>0.2</v>
      </c>
      <c r="AB4738" s="7">
        <v>0.3</v>
      </c>
      <c r="AC4738" s="7">
        <v>0</v>
      </c>
      <c r="AD4738" s="7">
        <v>0</v>
      </c>
      <c r="AE4738">
        <v>4</v>
      </c>
      <c r="AF4738">
        <v>0</v>
      </c>
      <c r="AG4738">
        <v>0</v>
      </c>
      <c r="AH4738">
        <v>0</v>
      </c>
      <c r="AI4738">
        <v>0</v>
      </c>
      <c r="AJ4738">
        <v>2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</row>
    <row r="4739" spans="1:44" x14ac:dyDescent="0.25">
      <c r="A4739">
        <v>1572126</v>
      </c>
      <c r="B4739">
        <v>769327</v>
      </c>
      <c r="C4739">
        <v>21.952842904532101</v>
      </c>
      <c r="D4739">
        <v>37.0863892352791</v>
      </c>
      <c r="E4739" s="68" t="s">
        <v>937</v>
      </c>
      <c r="F4739" s="8">
        <f>INDEX(Δεδομένα!$P:$P,MATCH('2020'!E4739,Δεδομένα!$O:$O,0))</f>
        <v>143</v>
      </c>
      <c r="G4739" s="6" t="s">
        <v>841</v>
      </c>
      <c r="H4739" s="2" t="str">
        <f>INDEX(Δεδομένα!B$1:B$51,MATCH('2020'!G4739,Δεδομένα!A$1:A$51,0))</f>
        <v>ΠΕΛΛΟΠΟΝΗΣΟΥ</v>
      </c>
      <c r="I4739" s="8">
        <f>INDEX(Δεδομένα!E$1:E$13,MATCH('2020'!H4739,Δεδομένα!D$1:D$13,0))</f>
        <v>8</v>
      </c>
      <c r="J4739" s="1">
        <v>44029</v>
      </c>
      <c r="K4739" s="6" t="s">
        <v>79</v>
      </c>
      <c r="L4739" s="36" t="str">
        <f t="shared" ref="L4739:L4802" si="296">_xlfn.CONCAT(TEXT(J4739,"ηη/μμ/εεε")," ",TEXT(K4739,"ωω:λλ"))</f>
        <v>17/07/2020 21:15</v>
      </c>
      <c r="M4739" s="1">
        <v>44029</v>
      </c>
      <c r="N4739" s="6" t="s">
        <v>3238</v>
      </c>
      <c r="O4739" s="36" t="str">
        <f t="shared" ref="O4739:O4802" si="297">_xlfn.CONCAT(TEXT(M4739,"ηη/μμ/εεε")," ",TEXT(N4739,"ωω:λλ"))</f>
        <v>17/07/2020 22:43</v>
      </c>
      <c r="P4739" s="46">
        <f t="shared" ref="P4739:P4802" si="298">O4739-L4739</f>
        <v>6.1111111113859806E-2</v>
      </c>
      <c r="Q4739" s="48">
        <v>0</v>
      </c>
      <c r="R4739" s="47">
        <f t="shared" ref="R4739:R4802" si="299">P4739*(24*60)</f>
        <v>88.000000003958121</v>
      </c>
      <c r="S4739" s="6" t="s">
        <v>44</v>
      </c>
      <c r="T4739" s="6" t="s">
        <v>984</v>
      </c>
      <c r="U4739" s="6" t="s">
        <v>44</v>
      </c>
      <c r="V4739" s="6" t="s">
        <v>5776</v>
      </c>
      <c r="W4739" s="7">
        <v>0</v>
      </c>
      <c r="X4739" s="7">
        <v>0</v>
      </c>
      <c r="Y4739" s="7">
        <v>0</v>
      </c>
      <c r="Z4739" s="7">
        <v>0</v>
      </c>
      <c r="AA4739" s="7">
        <v>0</v>
      </c>
      <c r="AB4739" s="7">
        <v>0.5</v>
      </c>
      <c r="AC4739" s="7">
        <v>0</v>
      </c>
      <c r="AD4739" s="7">
        <v>0</v>
      </c>
      <c r="AE4739">
        <v>2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</row>
    <row r="4740" spans="1:44" x14ac:dyDescent="0.25">
      <c r="A4740">
        <v>1572125</v>
      </c>
      <c r="B4740">
        <v>769338</v>
      </c>
      <c r="C4740">
        <v>22.181655478604199</v>
      </c>
      <c r="D4740">
        <v>36.9762683180357</v>
      </c>
      <c r="E4740" s="68" t="s">
        <v>937</v>
      </c>
      <c r="F4740" s="8">
        <f>INDEX(Δεδομένα!$P:$P,MATCH('2020'!E4740,Δεδομένα!$O:$O,0))</f>
        <v>143</v>
      </c>
      <c r="G4740" s="6" t="s">
        <v>841</v>
      </c>
      <c r="H4740" s="2" t="str">
        <f>INDEX(Δεδομένα!B$1:B$51,MATCH('2020'!G4740,Δεδομένα!A$1:A$51,0))</f>
        <v>ΠΕΛΛΟΠΟΝΗΣΟΥ</v>
      </c>
      <c r="I4740" s="8">
        <f>INDEX(Δεδομένα!E$1:E$13,MATCH('2020'!H4740,Δεδομένα!D$1:D$13,0))</f>
        <v>8</v>
      </c>
      <c r="J4740" s="1">
        <v>44029</v>
      </c>
      <c r="K4740" s="6" t="s">
        <v>600</v>
      </c>
      <c r="L4740" s="36" t="str">
        <f t="shared" si="296"/>
        <v>17/07/2020 21:45</v>
      </c>
      <c r="M4740" s="1">
        <v>44029</v>
      </c>
      <c r="N4740" s="6" t="s">
        <v>4101</v>
      </c>
      <c r="O4740" s="36" t="str">
        <f t="shared" si="297"/>
        <v>17/07/2020 22:32</v>
      </c>
      <c r="P4740" s="46">
        <f t="shared" si="298"/>
        <v>3.2638888886140194E-2</v>
      </c>
      <c r="Q4740" s="48">
        <v>0</v>
      </c>
      <c r="R4740" s="47">
        <f t="shared" si="299"/>
        <v>46.999999996041879</v>
      </c>
      <c r="S4740" s="6" t="s">
        <v>44</v>
      </c>
      <c r="T4740" s="6" t="s">
        <v>2579</v>
      </c>
      <c r="U4740" s="6" t="s">
        <v>44</v>
      </c>
      <c r="V4740" s="6" t="s">
        <v>5777</v>
      </c>
      <c r="W4740" s="7">
        <v>0</v>
      </c>
      <c r="X4740" s="7">
        <v>0</v>
      </c>
      <c r="Y4740" s="7">
        <v>0</v>
      </c>
      <c r="Z4740" s="7">
        <v>0</v>
      </c>
      <c r="AA4740" s="7">
        <v>0</v>
      </c>
      <c r="AB4740" s="7">
        <v>0.1</v>
      </c>
      <c r="AC4740" s="7">
        <v>0</v>
      </c>
      <c r="AD4740" s="7">
        <v>0</v>
      </c>
      <c r="AE4740">
        <v>4</v>
      </c>
      <c r="AF4740">
        <v>0</v>
      </c>
      <c r="AG4740">
        <v>0</v>
      </c>
      <c r="AH4740">
        <v>0</v>
      </c>
      <c r="AI4740">
        <v>0</v>
      </c>
      <c r="AJ4740">
        <v>1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</row>
    <row r="4741" spans="1:44" x14ac:dyDescent="0.25">
      <c r="A4741">
        <v>1571373</v>
      </c>
      <c r="B4741">
        <v>769172</v>
      </c>
      <c r="C4741">
        <v>22.252621398525701</v>
      </c>
      <c r="D4741">
        <v>40.788138517935501</v>
      </c>
      <c r="E4741" s="68" t="s">
        <v>873</v>
      </c>
      <c r="F4741" s="8">
        <f>INDEX(Δεδομένα!$P:$P,MATCH('2020'!E4741,Δεδομένα!$O:$O,0))</f>
        <v>61</v>
      </c>
      <c r="G4741" s="6" t="s">
        <v>874</v>
      </c>
      <c r="H4741" s="2" t="str">
        <f>INDEX(Δεδομένα!B$1:B$51,MATCH('2020'!G4741,Δεδομένα!A$1:A$51,0))</f>
        <v>ΚΕΝΤΡΙΚΗΣ ΜΑΚΕΔΟΝΙΑΣ</v>
      </c>
      <c r="I4741" s="8">
        <f>INDEX(Δεδομένα!E$1:E$13,MATCH('2020'!H4741,Δεδομένα!D$1:D$13,0))</f>
        <v>3</v>
      </c>
      <c r="J4741" s="1">
        <v>44029</v>
      </c>
      <c r="K4741" s="6" t="s">
        <v>2671</v>
      </c>
      <c r="L4741" s="36" t="str">
        <f t="shared" si="296"/>
        <v>17/07/2020 10:36</v>
      </c>
      <c r="M4741" s="1">
        <v>44029</v>
      </c>
      <c r="N4741" s="6" t="s">
        <v>1235</v>
      </c>
      <c r="O4741" s="36" t="str">
        <f t="shared" si="297"/>
        <v>17/07/2020 11:25</v>
      </c>
      <c r="P4741" s="46">
        <f t="shared" si="298"/>
        <v>3.4027777779556345E-2</v>
      </c>
      <c r="Q4741" s="48">
        <v>0</v>
      </c>
      <c r="R4741" s="47">
        <f t="shared" si="299"/>
        <v>49.000000002561137</v>
      </c>
      <c r="S4741" s="6" t="s">
        <v>44</v>
      </c>
      <c r="T4741" s="6" t="s">
        <v>878</v>
      </c>
      <c r="U4741" s="6" t="s">
        <v>3117</v>
      </c>
      <c r="V4741" s="6" t="s">
        <v>3118</v>
      </c>
      <c r="W4741" s="7">
        <v>0</v>
      </c>
      <c r="X4741" s="7">
        <v>0</v>
      </c>
      <c r="Y4741" s="7">
        <v>0</v>
      </c>
      <c r="Z4741" s="7">
        <v>0.2</v>
      </c>
      <c r="AA4741" s="7">
        <v>0</v>
      </c>
      <c r="AB4741" s="7">
        <v>0</v>
      </c>
      <c r="AC4741" s="7">
        <v>0</v>
      </c>
      <c r="AD4741" s="7">
        <v>0</v>
      </c>
      <c r="AE4741">
        <v>2</v>
      </c>
      <c r="AF4741">
        <v>0</v>
      </c>
      <c r="AG4741">
        <v>0</v>
      </c>
      <c r="AH4741">
        <v>0</v>
      </c>
      <c r="AI4741">
        <v>0</v>
      </c>
      <c r="AJ4741">
        <v>1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</row>
    <row r="4742" spans="1:44" x14ac:dyDescent="0.25">
      <c r="A4742">
        <v>1578622</v>
      </c>
      <c r="B4742">
        <v>769318</v>
      </c>
      <c r="C4742">
        <v>25.341344499250599</v>
      </c>
      <c r="D4742">
        <v>40.967931286669497</v>
      </c>
      <c r="E4742" s="68" t="s">
        <v>946</v>
      </c>
      <c r="F4742" s="8">
        <f>INDEX(Δεδομένα!$P:$P,MATCH('2020'!E4742,Δεδομένα!$O:$O,0))</f>
        <v>19</v>
      </c>
      <c r="G4742" s="6" t="s">
        <v>64</v>
      </c>
      <c r="H4742" s="2" t="str">
        <f>INDEX(Δεδομένα!B$1:B$51,MATCH('2020'!G4742,Δεδομένα!A$1:A$51,0))</f>
        <v>ΑΝΑΤΟΛΙΚΗΣ ΜΑΚΕΔΟΝΙΑΣ ΚΑΙ ΘΡΑΚΗΣ</v>
      </c>
      <c r="I4742" s="8">
        <f>INDEX(Δεδομένα!E$1:E$13,MATCH('2020'!H4742,Δεδομένα!D$1:D$13,0))</f>
        <v>2</v>
      </c>
      <c r="J4742" s="1">
        <v>44029</v>
      </c>
      <c r="K4742" s="6" t="s">
        <v>2401</v>
      </c>
      <c r="L4742" s="36" t="str">
        <f t="shared" si="296"/>
        <v>17/07/2020 21:08</v>
      </c>
      <c r="M4742" s="1">
        <v>44029</v>
      </c>
      <c r="N4742" s="6" t="s">
        <v>2828</v>
      </c>
      <c r="O4742" s="36" t="str">
        <f t="shared" si="297"/>
        <v>17/07/2020 21:52</v>
      </c>
      <c r="P4742" s="46">
        <f t="shared" si="298"/>
        <v>3.0555555553291924E-2</v>
      </c>
      <c r="Q4742" s="48">
        <v>0</v>
      </c>
      <c r="R4742" s="47">
        <f t="shared" si="299"/>
        <v>43.999999996740371</v>
      </c>
      <c r="S4742" s="6" t="s">
        <v>44</v>
      </c>
      <c r="T4742" s="6" t="s">
        <v>72</v>
      </c>
      <c r="U4742" s="6" t="s">
        <v>44</v>
      </c>
      <c r="V4742" s="6" t="s">
        <v>5775</v>
      </c>
      <c r="W4742" s="7">
        <v>0</v>
      </c>
      <c r="X4742" s="7">
        <v>0</v>
      </c>
      <c r="Y4742" s="7">
        <v>0</v>
      </c>
      <c r="Z4742" s="7">
        <v>0.1</v>
      </c>
      <c r="AA4742" s="7">
        <v>0</v>
      </c>
      <c r="AB4742" s="7">
        <v>0</v>
      </c>
      <c r="AC4742" s="7">
        <v>0</v>
      </c>
      <c r="AD4742" s="7">
        <v>0</v>
      </c>
      <c r="AE4742">
        <v>2</v>
      </c>
      <c r="AF4742">
        <v>0</v>
      </c>
      <c r="AG4742">
        <v>0</v>
      </c>
      <c r="AH4742">
        <v>0</v>
      </c>
      <c r="AI4742">
        <v>0</v>
      </c>
      <c r="AJ4742">
        <v>1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</row>
    <row r="4743" spans="1:44" x14ac:dyDescent="0.25">
      <c r="A4743">
        <v>1572440</v>
      </c>
      <c r="B4743">
        <v>769220</v>
      </c>
      <c r="C4743">
        <v>21.912647247314499</v>
      </c>
      <c r="D4743">
        <v>39.563602447509801</v>
      </c>
      <c r="E4743" s="68" t="s">
        <v>1155</v>
      </c>
      <c r="F4743" s="8">
        <f>INDEX(Δεδομένα!$P:$P,MATCH('2020'!E4743,Δεδομένα!$O:$O,0))</f>
        <v>111</v>
      </c>
      <c r="G4743" s="6" t="s">
        <v>884</v>
      </c>
      <c r="H4743" s="2" t="str">
        <f>INDEX(Δεδομένα!B$1:B$51,MATCH('2020'!G4743,Δεδομένα!A$1:A$51,0))</f>
        <v>ΘΕΣΣΑΛΙΑΣ</v>
      </c>
      <c r="I4743" s="8">
        <f>INDEX(Δεδομένα!E$1:E$13,MATCH('2020'!H4743,Δεδομένα!D$1:D$13,0))</f>
        <v>6</v>
      </c>
      <c r="J4743" s="1">
        <v>44029</v>
      </c>
      <c r="K4743" s="6" t="s">
        <v>595</v>
      </c>
      <c r="L4743" s="36" t="str">
        <f t="shared" si="296"/>
        <v>17/07/2020 14:20</v>
      </c>
      <c r="M4743" s="1">
        <v>44029</v>
      </c>
      <c r="N4743" s="6" t="s">
        <v>2198</v>
      </c>
      <c r="O4743" s="36" t="str">
        <f t="shared" si="297"/>
        <v>17/07/2020 15:38</v>
      </c>
      <c r="P4743" s="46">
        <f t="shared" si="298"/>
        <v>5.4166666668606922E-2</v>
      </c>
      <c r="Q4743" s="48">
        <v>0</v>
      </c>
      <c r="R4743" s="47">
        <f t="shared" si="299"/>
        <v>78.000000002793968</v>
      </c>
      <c r="S4743" s="6" t="s">
        <v>44</v>
      </c>
      <c r="T4743" s="6" t="s">
        <v>885</v>
      </c>
      <c r="U4743" s="6" t="s">
        <v>44</v>
      </c>
      <c r="V4743" s="6" t="s">
        <v>5771</v>
      </c>
      <c r="W4743" s="7">
        <v>0</v>
      </c>
      <c r="X4743" s="7">
        <v>0</v>
      </c>
      <c r="Y4743" s="7">
        <v>0</v>
      </c>
      <c r="Z4743" s="7">
        <v>0</v>
      </c>
      <c r="AA4743" s="7">
        <v>0</v>
      </c>
      <c r="AB4743" s="7">
        <v>0</v>
      </c>
      <c r="AC4743" s="7">
        <v>1.5</v>
      </c>
      <c r="AD4743" s="7">
        <v>0</v>
      </c>
      <c r="AE4743">
        <v>4</v>
      </c>
      <c r="AF4743">
        <v>0</v>
      </c>
      <c r="AG4743">
        <v>0</v>
      </c>
      <c r="AH4743">
        <v>0</v>
      </c>
      <c r="AI4743">
        <v>0</v>
      </c>
      <c r="AJ4743">
        <v>1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</row>
    <row r="4744" spans="1:44" x14ac:dyDescent="0.25">
      <c r="A4744">
        <v>1573815</v>
      </c>
      <c r="B4744">
        <v>769541</v>
      </c>
      <c r="C4744">
        <v>21.287262058091599</v>
      </c>
      <c r="D4744">
        <v>39.10838733301</v>
      </c>
      <c r="E4744" s="68" t="s">
        <v>351</v>
      </c>
      <c r="F4744" s="8">
        <f>INDEX(Δεδομένα!$P:$P,MATCH('2020'!E4744,Δεδομένα!$O:$O,0))</f>
        <v>131</v>
      </c>
      <c r="G4744" s="6" t="s">
        <v>335</v>
      </c>
      <c r="H4744" s="2" t="str">
        <f>INDEX(Δεδομένα!B$1:B$51,MATCH('2020'!G4744,Δεδομένα!A$1:A$51,0))</f>
        <v>ΔΥΤΙΚΗΣ ΕΛΛΑΔΟΣ</v>
      </c>
      <c r="I4744" s="8">
        <f>INDEX(Δεδομένα!E$1:E$13,MATCH('2020'!H4744,Δεδομένα!D$1:D$13,0))</f>
        <v>7</v>
      </c>
      <c r="J4744" s="1">
        <v>44030</v>
      </c>
      <c r="K4744" s="6" t="s">
        <v>256</v>
      </c>
      <c r="L4744" s="36" t="str">
        <f t="shared" si="296"/>
        <v>18/07/2020 19:30</v>
      </c>
      <c r="M4744" s="1">
        <v>44030</v>
      </c>
      <c r="N4744" s="6" t="s">
        <v>764</v>
      </c>
      <c r="O4744" s="36" t="str">
        <f t="shared" si="297"/>
        <v>18/07/2020 22:30</v>
      </c>
      <c r="P4744" s="46">
        <f t="shared" si="298"/>
        <v>0.125</v>
      </c>
      <c r="Q4744" s="48">
        <v>0</v>
      </c>
      <c r="R4744" s="47">
        <f t="shared" si="299"/>
        <v>180</v>
      </c>
      <c r="S4744" s="6" t="s">
        <v>44</v>
      </c>
      <c r="T4744" s="6" t="s">
        <v>354</v>
      </c>
      <c r="U4744" s="6" t="s">
        <v>44</v>
      </c>
      <c r="V4744" s="6" t="s">
        <v>5790</v>
      </c>
      <c r="W4744" s="7">
        <v>0</v>
      </c>
      <c r="X4744" s="7">
        <v>0.15</v>
      </c>
      <c r="Y4744" s="7">
        <v>0</v>
      </c>
      <c r="Z4744" s="7">
        <v>0</v>
      </c>
      <c r="AA4744" s="7">
        <v>0</v>
      </c>
      <c r="AB4744" s="7">
        <v>0</v>
      </c>
      <c r="AC4744" s="7">
        <v>0</v>
      </c>
      <c r="AD4744" s="7">
        <v>0</v>
      </c>
      <c r="AE4744">
        <v>2</v>
      </c>
      <c r="AF4744">
        <v>0</v>
      </c>
      <c r="AG4744">
        <v>0</v>
      </c>
      <c r="AH4744">
        <v>0</v>
      </c>
      <c r="AI4744">
        <v>0</v>
      </c>
      <c r="AJ4744">
        <v>1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</row>
    <row r="4745" spans="1:44" x14ac:dyDescent="0.25">
      <c r="A4745">
        <v>1571488</v>
      </c>
      <c r="B4745">
        <v>769558</v>
      </c>
      <c r="C4745">
        <v>22.4580568143923</v>
      </c>
      <c r="D4745">
        <v>37.371605853427099</v>
      </c>
      <c r="E4745" s="68" t="s">
        <v>1893</v>
      </c>
      <c r="F4745" s="8">
        <f>INDEX(Δεδομένα!$P:$P,MATCH('2020'!E4745,Δεδομένα!$O:$O,0))</f>
        <v>137</v>
      </c>
      <c r="G4745" s="6" t="s">
        <v>932</v>
      </c>
      <c r="H4745" s="2" t="str">
        <f>INDEX(Δεδομένα!B$1:B$51,MATCH('2020'!G4745,Δεδομένα!A$1:A$51,0))</f>
        <v>ΠΕΛΛΟΠΟΝΗΣΟΥ</v>
      </c>
      <c r="I4745" s="8">
        <f>INDEX(Δεδομένα!E$1:E$13,MATCH('2020'!H4745,Δεδομένα!D$1:D$13,0))</f>
        <v>8</v>
      </c>
      <c r="J4745" s="1">
        <v>44030</v>
      </c>
      <c r="K4745" s="6" t="s">
        <v>2266</v>
      </c>
      <c r="L4745" s="36" t="str">
        <f t="shared" si="296"/>
        <v>18/07/2020 20:28</v>
      </c>
      <c r="M4745" s="1">
        <v>44030</v>
      </c>
      <c r="N4745" s="6" t="s">
        <v>1657</v>
      </c>
      <c r="O4745" s="36" t="str">
        <f t="shared" si="297"/>
        <v>18/07/2020 21:46</v>
      </c>
      <c r="P4745" s="46">
        <f t="shared" si="298"/>
        <v>5.4166666668606922E-2</v>
      </c>
      <c r="Q4745" s="48">
        <v>0</v>
      </c>
      <c r="R4745" s="47">
        <f t="shared" si="299"/>
        <v>78.000000002793968</v>
      </c>
      <c r="S4745" s="6" t="s">
        <v>44</v>
      </c>
      <c r="T4745" s="6" t="s">
        <v>1894</v>
      </c>
      <c r="U4745" s="6" t="s">
        <v>44</v>
      </c>
      <c r="V4745" s="6" t="s">
        <v>5687</v>
      </c>
      <c r="W4745" s="7">
        <v>0</v>
      </c>
      <c r="X4745" s="7">
        <v>0</v>
      </c>
      <c r="Y4745" s="7">
        <v>0</v>
      </c>
      <c r="Z4745" s="7">
        <v>0</v>
      </c>
      <c r="AA4745" s="7">
        <v>0</v>
      </c>
      <c r="AB4745" s="7">
        <v>0</v>
      </c>
      <c r="AC4745" s="7">
        <v>0</v>
      </c>
      <c r="AD4745" s="7">
        <v>0.1</v>
      </c>
      <c r="AE4745">
        <v>4</v>
      </c>
      <c r="AF4745">
        <v>0</v>
      </c>
      <c r="AG4745">
        <v>0</v>
      </c>
      <c r="AH4745">
        <v>0</v>
      </c>
      <c r="AI4745">
        <v>0</v>
      </c>
      <c r="AJ4745">
        <v>2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</row>
    <row r="4746" spans="1:44" x14ac:dyDescent="0.25">
      <c r="A4746">
        <v>1612908</v>
      </c>
      <c r="B4746">
        <v>769387</v>
      </c>
      <c r="C4746">
        <v>22.344996504435201</v>
      </c>
      <c r="D4746">
        <v>38.129182730135</v>
      </c>
      <c r="E4746" s="68" t="s">
        <v>331</v>
      </c>
      <c r="F4746" s="8">
        <f>INDEX(Δεδομένα!$P:$P,MATCH('2020'!E4746,Δεδομένα!$O:$O,0))</f>
        <v>125</v>
      </c>
      <c r="G4746" s="6" t="s">
        <v>303</v>
      </c>
      <c r="H4746" s="2" t="str">
        <f>INDEX(Δεδομένα!B$1:B$51,MATCH('2020'!G4746,Δεδομένα!A$1:A$51,0))</f>
        <v>ΔΥΤΙΚΗΣ ΕΛΛΑΔΟΣ</v>
      </c>
      <c r="I4746" s="8">
        <f>INDEX(Δεδομένα!E$1:E$13,MATCH('2020'!H4746,Δεδομένα!D$1:D$13,0))</f>
        <v>7</v>
      </c>
      <c r="J4746" s="1">
        <v>44030</v>
      </c>
      <c r="K4746" s="6" t="s">
        <v>3243</v>
      </c>
      <c r="L4746" s="36" t="str">
        <f t="shared" si="296"/>
        <v>18/07/2020 08:08</v>
      </c>
      <c r="M4746" s="1">
        <v>44030</v>
      </c>
      <c r="N4746" s="6" t="s">
        <v>256</v>
      </c>
      <c r="O4746" s="36" t="str">
        <f t="shared" si="297"/>
        <v>18/07/2020 19:30</v>
      </c>
      <c r="P4746" s="46">
        <f t="shared" si="298"/>
        <v>0.47361111111240461</v>
      </c>
      <c r="Q4746" s="48">
        <v>0</v>
      </c>
      <c r="R4746" s="47">
        <f t="shared" si="299"/>
        <v>682.00000000186265</v>
      </c>
      <c r="S4746" s="6" t="s">
        <v>44</v>
      </c>
      <c r="T4746" s="6" t="s">
        <v>316</v>
      </c>
      <c r="U4746" s="6" t="s">
        <v>2724</v>
      </c>
      <c r="V4746" s="6" t="s">
        <v>5778</v>
      </c>
      <c r="W4746" s="7">
        <v>0</v>
      </c>
      <c r="X4746" s="7">
        <v>1.5</v>
      </c>
      <c r="Y4746" s="7">
        <v>0</v>
      </c>
      <c r="Z4746" s="7">
        <v>0</v>
      </c>
      <c r="AA4746" s="7">
        <v>0</v>
      </c>
      <c r="AB4746" s="7">
        <v>0</v>
      </c>
      <c r="AC4746" s="7">
        <v>0</v>
      </c>
      <c r="AD4746" s="7">
        <v>0</v>
      </c>
      <c r="AE4746">
        <v>10</v>
      </c>
      <c r="AF4746">
        <v>0</v>
      </c>
      <c r="AG4746">
        <v>0</v>
      </c>
      <c r="AH4746">
        <v>0</v>
      </c>
      <c r="AI4746">
        <v>0</v>
      </c>
      <c r="AJ4746">
        <v>4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</row>
    <row r="4747" spans="1:44" x14ac:dyDescent="0.25">
      <c r="A4747">
        <v>1571466</v>
      </c>
      <c r="B4747">
        <v>769432</v>
      </c>
      <c r="C4747">
        <v>26.542667765353599</v>
      </c>
      <c r="D4747">
        <v>41.560101638540097</v>
      </c>
      <c r="E4747" s="68" t="s">
        <v>1115</v>
      </c>
      <c r="F4747" s="8">
        <f>INDEX(Δεδομένα!$P:$P,MATCH('2020'!E4747,Δεδομένα!$O:$O,0))</f>
        <v>35</v>
      </c>
      <c r="G4747" s="6" t="s">
        <v>148</v>
      </c>
      <c r="H4747" s="2" t="str">
        <f>INDEX(Δεδομένα!B$1:B$51,MATCH('2020'!G4747,Δεδομένα!A$1:A$51,0))</f>
        <v>ΑΝΑΤΟΛΙΚΗΣ ΜΑΚΕΔΟΝΙΑΣ ΚΑΙ ΘΡΑΚΗΣ</v>
      </c>
      <c r="I4747" s="8">
        <f>INDEX(Δεδομένα!E$1:E$13,MATCH('2020'!H4747,Δεδομένα!D$1:D$13,0))</f>
        <v>2</v>
      </c>
      <c r="J4747" s="1">
        <v>44030</v>
      </c>
      <c r="K4747" s="6" t="s">
        <v>611</v>
      </c>
      <c r="L4747" s="36" t="str">
        <f t="shared" si="296"/>
        <v>18/07/2020 12:15</v>
      </c>
      <c r="M4747" s="1">
        <v>44030</v>
      </c>
      <c r="N4747" s="6" t="s">
        <v>3252</v>
      </c>
      <c r="O4747" s="36" t="str">
        <f t="shared" si="297"/>
        <v>18/07/2020 13:01</v>
      </c>
      <c r="P4747" s="46">
        <f t="shared" si="298"/>
        <v>3.1944444446708076E-2</v>
      </c>
      <c r="Q4747" s="48">
        <v>0</v>
      </c>
      <c r="R4747" s="47">
        <f t="shared" si="299"/>
        <v>46.000000003259629</v>
      </c>
      <c r="S4747" s="6" t="s">
        <v>44</v>
      </c>
      <c r="T4747" s="6" t="s">
        <v>1119</v>
      </c>
      <c r="U4747" s="6" t="s">
        <v>3199</v>
      </c>
      <c r="V4747" s="6" t="s">
        <v>2977</v>
      </c>
      <c r="W4747" s="7">
        <v>0</v>
      </c>
      <c r="X4747" s="7">
        <v>0</v>
      </c>
      <c r="Y4747" s="7">
        <v>0</v>
      </c>
      <c r="Z4747" s="7">
        <v>0</v>
      </c>
      <c r="AA4747" s="7">
        <v>0</v>
      </c>
      <c r="AB4747" s="7">
        <v>6</v>
      </c>
      <c r="AC4747" s="7">
        <v>0</v>
      </c>
      <c r="AD4747" s="7">
        <v>0</v>
      </c>
      <c r="AE4747">
        <v>2</v>
      </c>
      <c r="AF4747">
        <v>0</v>
      </c>
      <c r="AG4747">
        <v>0</v>
      </c>
      <c r="AH4747">
        <v>0</v>
      </c>
      <c r="AI4747">
        <v>0</v>
      </c>
      <c r="AJ4747">
        <v>1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</row>
    <row r="4748" spans="1:44" x14ac:dyDescent="0.25">
      <c r="A4748">
        <v>1571474</v>
      </c>
      <c r="B4748">
        <v>769438</v>
      </c>
      <c r="C4748">
        <v>26.573615642968999</v>
      </c>
      <c r="D4748">
        <v>41.462333961131101</v>
      </c>
      <c r="E4748" s="68" t="s">
        <v>1115</v>
      </c>
      <c r="F4748" s="8">
        <f>INDEX(Δεδομένα!$P:$P,MATCH('2020'!E4748,Δεδομένα!$O:$O,0))</f>
        <v>35</v>
      </c>
      <c r="G4748" s="6" t="s">
        <v>148</v>
      </c>
      <c r="H4748" s="2" t="str">
        <f>INDEX(Δεδομένα!B$1:B$51,MATCH('2020'!G4748,Δεδομένα!A$1:A$51,0))</f>
        <v>ΑΝΑΤΟΛΙΚΗΣ ΜΑΚΕΔΟΝΙΑΣ ΚΑΙ ΘΡΑΚΗΣ</v>
      </c>
      <c r="I4748" s="8">
        <f>INDEX(Δεδομένα!E$1:E$13,MATCH('2020'!H4748,Δεδομένα!D$1:D$13,0))</f>
        <v>2</v>
      </c>
      <c r="J4748" s="1">
        <v>44030</v>
      </c>
      <c r="K4748" s="6" t="s">
        <v>662</v>
      </c>
      <c r="L4748" s="36" t="str">
        <f t="shared" si="296"/>
        <v>18/07/2020 12:30</v>
      </c>
      <c r="M4748" s="1">
        <v>44030</v>
      </c>
      <c r="N4748" s="6" t="s">
        <v>171</v>
      </c>
      <c r="O4748" s="36" t="str">
        <f t="shared" si="297"/>
        <v>18/07/2020 13:00</v>
      </c>
      <c r="P4748" s="46">
        <f t="shared" si="298"/>
        <v>2.0833333328482695E-2</v>
      </c>
      <c r="Q4748" s="48">
        <v>0</v>
      </c>
      <c r="R4748" s="47">
        <f t="shared" si="299"/>
        <v>29.999999993015081</v>
      </c>
      <c r="S4748" s="6" t="s">
        <v>44</v>
      </c>
      <c r="T4748" s="6" t="s">
        <v>1119</v>
      </c>
      <c r="U4748" s="6" t="s">
        <v>1120</v>
      </c>
      <c r="V4748" s="6" t="s">
        <v>2938</v>
      </c>
      <c r="W4748" s="7">
        <v>0</v>
      </c>
      <c r="X4748" s="7">
        <v>0</v>
      </c>
      <c r="Y4748" s="7">
        <v>0</v>
      </c>
      <c r="Z4748" s="7">
        <v>1</v>
      </c>
      <c r="AA4748" s="7">
        <v>0</v>
      </c>
      <c r="AB4748" s="7">
        <v>0</v>
      </c>
      <c r="AC4748" s="7">
        <v>2</v>
      </c>
      <c r="AD4748" s="7">
        <v>0</v>
      </c>
      <c r="AE4748">
        <v>2</v>
      </c>
      <c r="AF4748">
        <v>0</v>
      </c>
      <c r="AG4748">
        <v>0</v>
      </c>
      <c r="AH4748">
        <v>0</v>
      </c>
      <c r="AI4748">
        <v>0</v>
      </c>
      <c r="AJ4748">
        <v>1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</row>
    <row r="4749" spans="1:44" x14ac:dyDescent="0.25">
      <c r="A4749">
        <v>1571602</v>
      </c>
      <c r="B4749">
        <v>769497</v>
      </c>
      <c r="C4749">
        <v>23.1253903767224</v>
      </c>
      <c r="D4749">
        <v>38.996981719148202</v>
      </c>
      <c r="E4749" s="68" t="s">
        <v>466</v>
      </c>
      <c r="F4749" s="8">
        <f>INDEX(Δεδομένα!$P:$P,MATCH('2020'!E4749,Δεδομένα!$O:$O,0))</f>
        <v>184</v>
      </c>
      <c r="G4749" s="6" t="s">
        <v>439</v>
      </c>
      <c r="H4749" s="2" t="str">
        <f>INDEX(Δεδομένα!B$1:B$51,MATCH('2020'!G4749,Δεδομένα!A$1:A$51,0))</f>
        <v>ΣΤΕΡΕΑΣ ΕΛΛΑΔΟΣ</v>
      </c>
      <c r="I4749" s="8">
        <f>INDEX(Δεδομένα!E$1:E$13,MATCH('2020'!H4749,Δεδομένα!D$1:D$13,0))</f>
        <v>9</v>
      </c>
      <c r="J4749" s="1">
        <v>44030</v>
      </c>
      <c r="K4749" s="6" t="s">
        <v>1458</v>
      </c>
      <c r="L4749" s="36" t="str">
        <f t="shared" si="296"/>
        <v>18/07/2020 16:56</v>
      </c>
      <c r="M4749" s="1">
        <v>44030</v>
      </c>
      <c r="N4749" s="6" t="s">
        <v>157</v>
      </c>
      <c r="O4749" s="36" t="str">
        <f t="shared" si="297"/>
        <v>18/07/2020 18:10</v>
      </c>
      <c r="P4749" s="46">
        <f t="shared" si="298"/>
        <v>5.1388888889050577E-2</v>
      </c>
      <c r="Q4749" s="48">
        <v>0</v>
      </c>
      <c r="R4749" s="47">
        <f t="shared" si="299"/>
        <v>74.000000000232831</v>
      </c>
      <c r="S4749" s="6" t="s">
        <v>44</v>
      </c>
      <c r="T4749" s="6" t="s">
        <v>470</v>
      </c>
      <c r="U4749" s="6" t="s">
        <v>3081</v>
      </c>
      <c r="V4749" s="6" t="s">
        <v>5785</v>
      </c>
      <c r="W4749" s="7">
        <v>0</v>
      </c>
      <c r="X4749" s="7">
        <v>0</v>
      </c>
      <c r="Y4749" s="7">
        <v>0</v>
      </c>
      <c r="Z4749" s="7">
        <v>0.5</v>
      </c>
      <c r="AA4749" s="7">
        <v>0</v>
      </c>
      <c r="AB4749" s="7">
        <v>0</v>
      </c>
      <c r="AC4749" s="7">
        <v>0</v>
      </c>
      <c r="AD4749" s="7">
        <v>0</v>
      </c>
      <c r="AE4749">
        <v>6</v>
      </c>
      <c r="AF4749">
        <v>0</v>
      </c>
      <c r="AG4749">
        <v>0</v>
      </c>
      <c r="AH4749">
        <v>0</v>
      </c>
      <c r="AI4749">
        <v>0</v>
      </c>
      <c r="AJ4749">
        <v>3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</row>
    <row r="4750" spans="1:44" x14ac:dyDescent="0.25">
      <c r="A4750">
        <v>1576663</v>
      </c>
      <c r="B4750">
        <v>0</v>
      </c>
      <c r="C4750">
        <v>0</v>
      </c>
      <c r="D4750">
        <v>0</v>
      </c>
      <c r="E4750" s="68" t="s">
        <v>559</v>
      </c>
      <c r="F4750" s="8">
        <f>INDEX(Δεδομένα!$P:$P,MATCH('2020'!E4750,Δεδομένα!$O:$O,0))</f>
        <v>209</v>
      </c>
      <c r="G4750" s="6" t="s">
        <v>560</v>
      </c>
      <c r="H4750" s="2" t="str">
        <f>INDEX(Δεδομένα!B$1:B$51,MATCH('2020'!G4750,Δεδομένα!A$1:A$51,0))</f>
        <v>ΚΡΗΤΗΣ</v>
      </c>
      <c r="I4750" s="8">
        <f>INDEX(Δεδομένα!E$1:E$13,MATCH('2020'!H4750,Δεδομένα!D$1:D$13,0))</f>
        <v>12</v>
      </c>
      <c r="J4750" s="1">
        <v>44030</v>
      </c>
      <c r="K4750" s="6" t="s">
        <v>280</v>
      </c>
      <c r="L4750" s="36" t="str">
        <f t="shared" si="296"/>
        <v>18/07/2020 15:25</v>
      </c>
      <c r="M4750" s="1">
        <v>44030</v>
      </c>
      <c r="N4750" s="6" t="s">
        <v>259</v>
      </c>
      <c r="O4750" s="36" t="str">
        <f t="shared" si="297"/>
        <v>18/07/2020 19:00</v>
      </c>
      <c r="P4750" s="46">
        <f t="shared" si="298"/>
        <v>0.14930555555474712</v>
      </c>
      <c r="Q4750" s="48">
        <v>0</v>
      </c>
      <c r="R4750" s="47">
        <f t="shared" si="299"/>
        <v>214.99999999883585</v>
      </c>
      <c r="S4750" s="6" t="s">
        <v>44</v>
      </c>
      <c r="T4750" s="6" t="s">
        <v>563</v>
      </c>
      <c r="U4750" s="6" t="s">
        <v>615</v>
      </c>
      <c r="V4750" s="6" t="s">
        <v>615</v>
      </c>
      <c r="W4750" s="7">
        <v>0</v>
      </c>
      <c r="X4750" s="7">
        <v>0</v>
      </c>
      <c r="Y4750" s="7">
        <v>0</v>
      </c>
      <c r="Z4750" s="7">
        <v>0</v>
      </c>
      <c r="AA4750" s="7">
        <v>0</v>
      </c>
      <c r="AB4750" s="7">
        <v>1</v>
      </c>
      <c r="AC4750" s="7">
        <v>0</v>
      </c>
      <c r="AD4750" s="7">
        <v>0</v>
      </c>
      <c r="AE4750">
        <v>4</v>
      </c>
      <c r="AF4750">
        <v>0</v>
      </c>
      <c r="AG4750">
        <v>0</v>
      </c>
      <c r="AH4750">
        <v>0</v>
      </c>
      <c r="AI4750">
        <v>0</v>
      </c>
      <c r="AJ4750">
        <v>2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</row>
    <row r="4751" spans="1:44" x14ac:dyDescent="0.25">
      <c r="A4751">
        <v>1572976</v>
      </c>
      <c r="B4751">
        <v>769466</v>
      </c>
      <c r="C4751">
        <v>22.684770381063</v>
      </c>
      <c r="D4751">
        <v>40.7728998802042</v>
      </c>
      <c r="E4751" s="68" t="s">
        <v>175</v>
      </c>
      <c r="F4751" s="8">
        <f>INDEX(Δεδομένα!$P:$P,MATCH('2020'!E4751,Δεδομένα!$O:$O,0))</f>
        <v>44</v>
      </c>
      <c r="G4751" s="6" t="s">
        <v>170</v>
      </c>
      <c r="H4751" s="2" t="str">
        <f>INDEX(Δεδομένα!B$1:B$51,MATCH('2020'!G4751,Δεδομένα!A$1:A$51,0))</f>
        <v>ΚΕΝΤΡΙΚΗΣ ΜΑΚΕΔΟΝΙΑΣ</v>
      </c>
      <c r="I4751" s="8">
        <f>INDEX(Δεδομένα!E$1:E$13,MATCH('2020'!H4751,Δεδομένα!D$1:D$13,0))</f>
        <v>3</v>
      </c>
      <c r="J4751" s="1">
        <v>44030</v>
      </c>
      <c r="K4751" s="6" t="s">
        <v>177</v>
      </c>
      <c r="L4751" s="36" t="str">
        <f t="shared" si="296"/>
        <v>18/07/2020 15:18</v>
      </c>
      <c r="M4751" s="1">
        <v>44030</v>
      </c>
      <c r="N4751" s="6" t="s">
        <v>252</v>
      </c>
      <c r="O4751" s="36" t="str">
        <f t="shared" si="297"/>
        <v>18/07/2020 17:25</v>
      </c>
      <c r="P4751" s="46">
        <f t="shared" si="298"/>
        <v>8.8194444448163267E-2</v>
      </c>
      <c r="Q4751" s="48">
        <v>0</v>
      </c>
      <c r="R4751" s="47">
        <f t="shared" si="299"/>
        <v>127.0000000053551</v>
      </c>
      <c r="S4751" s="6" t="s">
        <v>44</v>
      </c>
      <c r="T4751" s="6" t="s">
        <v>187</v>
      </c>
      <c r="U4751" s="6" t="s">
        <v>44</v>
      </c>
      <c r="V4751" s="6" t="s">
        <v>4973</v>
      </c>
      <c r="W4751" s="7">
        <v>0</v>
      </c>
      <c r="X4751" s="7">
        <v>0</v>
      </c>
      <c r="Y4751" s="7">
        <v>0</v>
      </c>
      <c r="Z4751" s="7">
        <v>1</v>
      </c>
      <c r="AA4751" s="7">
        <v>0</v>
      </c>
      <c r="AB4751" s="7">
        <v>0</v>
      </c>
      <c r="AC4751" s="7">
        <v>5</v>
      </c>
      <c r="AD4751" s="7">
        <v>0</v>
      </c>
      <c r="AE4751">
        <v>10</v>
      </c>
      <c r="AF4751">
        <v>0</v>
      </c>
      <c r="AG4751">
        <v>0</v>
      </c>
      <c r="AH4751">
        <v>0</v>
      </c>
      <c r="AI4751">
        <v>0</v>
      </c>
      <c r="AJ4751">
        <v>4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</row>
    <row r="4752" spans="1:44" x14ac:dyDescent="0.25">
      <c r="A4752">
        <v>1571532</v>
      </c>
      <c r="B4752">
        <v>769415</v>
      </c>
      <c r="C4752">
        <v>24.2315670538243</v>
      </c>
      <c r="D4752">
        <v>40.879500418935599</v>
      </c>
      <c r="E4752" s="68" t="s">
        <v>76</v>
      </c>
      <c r="F4752" s="8">
        <f>INDEX(Δεδομένα!$P:$P,MATCH('2020'!E4752,Δεδομένα!$O:$O,0))</f>
        <v>25</v>
      </c>
      <c r="G4752" s="6" t="s">
        <v>77</v>
      </c>
      <c r="H4752" s="2" t="str">
        <f>INDEX(Δεδομένα!B$1:B$51,MATCH('2020'!G4752,Δεδομένα!A$1:A$51,0))</f>
        <v>ΑΝΑΤΟΛΙΚΗΣ ΜΑΚΕΔΟΝΙΑΣ ΚΑΙ ΘΡΑΚΗΣ</v>
      </c>
      <c r="I4752" s="8">
        <f>INDEX(Δεδομένα!E$1:E$13,MATCH('2020'!H4752,Δεδομένα!D$1:D$13,0))</f>
        <v>2</v>
      </c>
      <c r="J4752" s="1">
        <v>44030</v>
      </c>
      <c r="K4752" s="6" t="s">
        <v>1015</v>
      </c>
      <c r="L4752" s="36" t="str">
        <f t="shared" si="296"/>
        <v>18/07/2020 11:18</v>
      </c>
      <c r="M4752" s="1">
        <v>44030</v>
      </c>
      <c r="N4752" s="6" t="s">
        <v>2279</v>
      </c>
      <c r="O4752" s="36" t="str">
        <f t="shared" si="297"/>
        <v>18/07/2020 11:41</v>
      </c>
      <c r="P4752" s="46">
        <f t="shared" si="298"/>
        <v>1.5972222223354038E-2</v>
      </c>
      <c r="Q4752" s="48">
        <v>0</v>
      </c>
      <c r="R4752" s="47">
        <f t="shared" si="299"/>
        <v>23.000000001629815</v>
      </c>
      <c r="S4752" s="6" t="s">
        <v>44</v>
      </c>
      <c r="T4752" s="6" t="s">
        <v>80</v>
      </c>
      <c r="U4752" s="6" t="s">
        <v>44</v>
      </c>
      <c r="V4752" s="6" t="s">
        <v>5779</v>
      </c>
      <c r="W4752" s="7">
        <v>0</v>
      </c>
      <c r="X4752" s="7">
        <v>0</v>
      </c>
      <c r="Y4752" s="7">
        <v>0</v>
      </c>
      <c r="Z4752" s="7">
        <v>0</v>
      </c>
      <c r="AA4752" s="7">
        <v>0</v>
      </c>
      <c r="AB4752" s="7">
        <v>0</v>
      </c>
      <c r="AC4752" s="7">
        <v>0.1</v>
      </c>
      <c r="AD4752" s="7">
        <v>0</v>
      </c>
      <c r="AE4752">
        <v>2</v>
      </c>
      <c r="AF4752">
        <v>0</v>
      </c>
      <c r="AG4752">
        <v>0</v>
      </c>
      <c r="AH4752">
        <v>0</v>
      </c>
      <c r="AI4752">
        <v>0</v>
      </c>
      <c r="AJ4752">
        <v>1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</row>
    <row r="4753" spans="1:44" x14ac:dyDescent="0.25">
      <c r="A4753">
        <v>1571437</v>
      </c>
      <c r="B4753">
        <v>769453</v>
      </c>
      <c r="C4753">
        <v>24.667360260163299</v>
      </c>
      <c r="D4753">
        <v>40.964119571003799</v>
      </c>
      <c r="E4753" s="68" t="s">
        <v>919</v>
      </c>
      <c r="F4753" s="8">
        <f>INDEX(Δεδομένα!$P:$P,MATCH('2020'!E4753,Δεδομένα!$O:$O,0))</f>
        <v>26</v>
      </c>
      <c r="G4753" s="6" t="s">
        <v>77</v>
      </c>
      <c r="H4753" s="2" t="str">
        <f>INDEX(Δεδομένα!B$1:B$51,MATCH('2020'!G4753,Δεδομένα!A$1:A$51,0))</f>
        <v>ΑΝΑΤΟΛΙΚΗΣ ΜΑΚΕΔΟΝΙΑΣ ΚΑΙ ΘΡΑΚΗΣ</v>
      </c>
      <c r="I4753" s="8">
        <f>INDEX(Δεδομένα!E$1:E$13,MATCH('2020'!H4753,Δεδομένα!D$1:D$13,0))</f>
        <v>2</v>
      </c>
      <c r="J4753" s="1">
        <v>44030</v>
      </c>
      <c r="K4753" s="6" t="s">
        <v>612</v>
      </c>
      <c r="L4753" s="36" t="str">
        <f t="shared" si="296"/>
        <v>18/07/2020 13:50</v>
      </c>
      <c r="M4753" s="1">
        <v>44030</v>
      </c>
      <c r="N4753" s="6" t="s">
        <v>65</v>
      </c>
      <c r="O4753" s="36" t="str">
        <f t="shared" si="297"/>
        <v>18/07/2020 14:33</v>
      </c>
      <c r="P4753" s="46">
        <f t="shared" si="298"/>
        <v>2.9861111106583849E-2</v>
      </c>
      <c r="Q4753" s="48">
        <v>0</v>
      </c>
      <c r="R4753" s="47">
        <f t="shared" si="299"/>
        <v>42.999999993480742</v>
      </c>
      <c r="S4753" s="6" t="s">
        <v>44</v>
      </c>
      <c r="T4753" s="6" t="s">
        <v>921</v>
      </c>
      <c r="U4753" s="6" t="s">
        <v>44</v>
      </c>
      <c r="V4753" s="6" t="s">
        <v>2132</v>
      </c>
      <c r="W4753" s="7">
        <v>0</v>
      </c>
      <c r="X4753" s="7">
        <v>0</v>
      </c>
      <c r="Y4753" s="7">
        <v>0</v>
      </c>
      <c r="Z4753" s="7">
        <v>0.1</v>
      </c>
      <c r="AA4753" s="7">
        <v>0</v>
      </c>
      <c r="AB4753" s="7">
        <v>0</v>
      </c>
      <c r="AC4753" s="7">
        <v>0</v>
      </c>
      <c r="AD4753" s="7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</row>
    <row r="4754" spans="1:44" x14ac:dyDescent="0.25">
      <c r="A4754">
        <v>1571559</v>
      </c>
      <c r="B4754">
        <v>769500</v>
      </c>
      <c r="C4754">
        <v>23.9610732046424</v>
      </c>
      <c r="D4754">
        <v>40.789493188515799</v>
      </c>
      <c r="E4754" s="68" t="s">
        <v>76</v>
      </c>
      <c r="F4754" s="8">
        <f>INDEX(Δεδομένα!$P:$P,MATCH('2020'!E4754,Δεδομένα!$O:$O,0))</f>
        <v>25</v>
      </c>
      <c r="G4754" s="6" t="s">
        <v>77</v>
      </c>
      <c r="H4754" s="2" t="str">
        <f>INDEX(Δεδομένα!B$1:B$51,MATCH('2020'!G4754,Δεδομένα!A$1:A$51,0))</f>
        <v>ΑΝΑΤΟΛΙΚΗΣ ΜΑΚΕΔΟΝΙΑΣ ΚΑΙ ΘΡΑΚΗΣ</v>
      </c>
      <c r="I4754" s="8">
        <f>INDEX(Δεδομένα!E$1:E$13,MATCH('2020'!H4754,Δεδομένα!D$1:D$13,0))</f>
        <v>2</v>
      </c>
      <c r="J4754" s="1">
        <v>44030</v>
      </c>
      <c r="K4754" s="6" t="s">
        <v>540</v>
      </c>
      <c r="L4754" s="36" t="str">
        <f t="shared" si="296"/>
        <v>18/07/2020 17:15</v>
      </c>
      <c r="M4754" s="1">
        <v>44030</v>
      </c>
      <c r="N4754" s="6" t="s">
        <v>210</v>
      </c>
      <c r="O4754" s="36" t="str">
        <f t="shared" si="297"/>
        <v>18/07/2020 19:13</v>
      </c>
      <c r="P4754" s="46">
        <f t="shared" si="298"/>
        <v>8.1944444442342501E-2</v>
      </c>
      <c r="Q4754" s="48">
        <v>0</v>
      </c>
      <c r="R4754" s="47">
        <f t="shared" si="299"/>
        <v>117.9999999969732</v>
      </c>
      <c r="S4754" s="6" t="s">
        <v>44</v>
      </c>
      <c r="T4754" s="6" t="s">
        <v>80</v>
      </c>
      <c r="U4754" s="6" t="s">
        <v>3240</v>
      </c>
      <c r="V4754" s="6" t="s">
        <v>5786</v>
      </c>
      <c r="W4754" s="7">
        <v>0</v>
      </c>
      <c r="X4754" s="7">
        <v>0</v>
      </c>
      <c r="Y4754" s="7">
        <v>0</v>
      </c>
      <c r="Z4754" s="7">
        <v>0</v>
      </c>
      <c r="AA4754" s="7">
        <v>0</v>
      </c>
      <c r="AB4754" s="7">
        <v>0.15</v>
      </c>
      <c r="AC4754" s="7">
        <v>0</v>
      </c>
      <c r="AD4754" s="7">
        <v>0</v>
      </c>
      <c r="AE4754">
        <v>3</v>
      </c>
      <c r="AF4754">
        <v>0</v>
      </c>
      <c r="AG4754">
        <v>1</v>
      </c>
      <c r="AH4754">
        <v>0</v>
      </c>
      <c r="AI4754">
        <v>0</v>
      </c>
      <c r="AJ4754">
        <v>2</v>
      </c>
      <c r="AK4754">
        <v>0</v>
      </c>
      <c r="AL4754">
        <v>0</v>
      </c>
      <c r="AM4754">
        <v>1</v>
      </c>
      <c r="AN4754">
        <v>0</v>
      </c>
      <c r="AO4754">
        <v>0</v>
      </c>
      <c r="AP4754">
        <v>0</v>
      </c>
      <c r="AQ4754">
        <v>0</v>
      </c>
      <c r="AR4754">
        <v>0</v>
      </c>
    </row>
    <row r="4755" spans="1:44" x14ac:dyDescent="0.25">
      <c r="A4755">
        <v>1616720</v>
      </c>
      <c r="B4755">
        <v>769496</v>
      </c>
      <c r="C4755">
        <v>22.049493350448799</v>
      </c>
      <c r="D4755">
        <v>39.327645248061401</v>
      </c>
      <c r="E4755" s="68" t="s">
        <v>1042</v>
      </c>
      <c r="F4755" s="8">
        <f>INDEX(Δεδομένα!$P:$P,MATCH('2020'!E4755,Δεδομένα!$O:$O,0))</f>
        <v>116</v>
      </c>
      <c r="G4755" s="6" t="s">
        <v>294</v>
      </c>
      <c r="H4755" s="2" t="str">
        <f>INDEX(Δεδομένα!B$1:B$51,MATCH('2020'!G4755,Δεδομένα!A$1:A$51,0))</f>
        <v>ΘΕΣΣΑΛΙΑΣ</v>
      </c>
      <c r="I4755" s="8">
        <f>INDEX(Δεδομένα!E$1:E$13,MATCH('2020'!H4755,Δεδομένα!D$1:D$13,0))</f>
        <v>6</v>
      </c>
      <c r="J4755" s="1">
        <v>44030</v>
      </c>
      <c r="K4755" s="6" t="s">
        <v>204</v>
      </c>
      <c r="L4755" s="36" t="str">
        <f t="shared" si="296"/>
        <v>18/07/2020 17:00</v>
      </c>
      <c r="M4755" s="1">
        <v>44030</v>
      </c>
      <c r="N4755" s="6" t="s">
        <v>231</v>
      </c>
      <c r="O4755" s="36" t="str">
        <f t="shared" si="297"/>
        <v>18/07/2020 17:20</v>
      </c>
      <c r="P4755" s="46">
        <f t="shared" si="298"/>
        <v>1.3888888883229811E-2</v>
      </c>
      <c r="Q4755" s="48">
        <v>0</v>
      </c>
      <c r="R4755" s="47">
        <f t="shared" si="299"/>
        <v>19.999999991850927</v>
      </c>
      <c r="S4755" s="6" t="s">
        <v>44</v>
      </c>
      <c r="T4755" s="6" t="s">
        <v>1043</v>
      </c>
      <c r="U4755" s="6" t="s">
        <v>509</v>
      </c>
      <c r="V4755" s="6" t="s">
        <v>5784</v>
      </c>
      <c r="W4755" s="7">
        <v>0</v>
      </c>
      <c r="X4755" s="7">
        <v>0</v>
      </c>
      <c r="Y4755" s="7">
        <v>0</v>
      </c>
      <c r="Z4755" s="7">
        <v>0</v>
      </c>
      <c r="AA4755" s="7">
        <v>0</v>
      </c>
      <c r="AB4755" s="7">
        <v>50</v>
      </c>
      <c r="AC4755" s="7">
        <v>0</v>
      </c>
      <c r="AD4755" s="7">
        <v>0</v>
      </c>
      <c r="AE4755">
        <v>2</v>
      </c>
      <c r="AF4755">
        <v>0</v>
      </c>
      <c r="AG4755">
        <v>0</v>
      </c>
      <c r="AH4755">
        <v>0</v>
      </c>
      <c r="AI4755">
        <v>0</v>
      </c>
      <c r="AJ4755">
        <v>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</row>
    <row r="4756" spans="1:44" x14ac:dyDescent="0.25">
      <c r="A4756">
        <v>1616726</v>
      </c>
      <c r="B4756">
        <v>769620</v>
      </c>
      <c r="C4756">
        <v>22.125702294216602</v>
      </c>
      <c r="D4756">
        <v>39.317336307898103</v>
      </c>
      <c r="E4756" s="68" t="s">
        <v>1042</v>
      </c>
      <c r="F4756" s="8">
        <f>INDEX(Δεδομένα!$P:$P,MATCH('2020'!E4756,Δεδομένα!$O:$O,0))</f>
        <v>116</v>
      </c>
      <c r="G4756" s="6" t="s">
        <v>294</v>
      </c>
      <c r="H4756" s="2" t="str">
        <f>INDEX(Δεδομένα!B$1:B$51,MATCH('2020'!G4756,Δεδομένα!A$1:A$51,0))</f>
        <v>ΘΕΣΣΑΛΙΑΣ</v>
      </c>
      <c r="I4756" s="8">
        <f>INDEX(Δεδομένα!E$1:E$13,MATCH('2020'!H4756,Δεδομένα!D$1:D$13,0))</f>
        <v>6</v>
      </c>
      <c r="J4756" s="1">
        <v>44030</v>
      </c>
      <c r="K4756" s="6" t="s">
        <v>1509</v>
      </c>
      <c r="L4756" s="36" t="str">
        <f t="shared" si="296"/>
        <v>18/07/2020 23:15</v>
      </c>
      <c r="M4756" s="1">
        <v>44030</v>
      </c>
      <c r="N4756" s="6" t="s">
        <v>497</v>
      </c>
      <c r="O4756" s="36" t="str">
        <f t="shared" si="297"/>
        <v>18/07/2020 23:55</v>
      </c>
      <c r="P4756" s="46">
        <f t="shared" si="298"/>
        <v>2.7777777781011537E-2</v>
      </c>
      <c r="Q4756" s="48">
        <v>0</v>
      </c>
      <c r="R4756" s="47">
        <f t="shared" si="299"/>
        <v>40.000000004656613</v>
      </c>
      <c r="S4756" s="6" t="s">
        <v>44</v>
      </c>
      <c r="T4756" s="6" t="s">
        <v>1043</v>
      </c>
      <c r="U4756" s="6" t="s">
        <v>2068</v>
      </c>
      <c r="V4756" s="6" t="s">
        <v>5792</v>
      </c>
      <c r="W4756" s="7">
        <v>0</v>
      </c>
      <c r="X4756" s="7">
        <v>0</v>
      </c>
      <c r="Y4756" s="7">
        <v>0</v>
      </c>
      <c r="Z4756" s="7">
        <v>30</v>
      </c>
      <c r="AA4756" s="7">
        <v>0</v>
      </c>
      <c r="AB4756" s="7">
        <v>0</v>
      </c>
      <c r="AC4756" s="7">
        <v>0</v>
      </c>
      <c r="AD4756" s="7">
        <v>0</v>
      </c>
      <c r="AE4756">
        <v>2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</row>
    <row r="4757" spans="1:44" x14ac:dyDescent="0.25">
      <c r="A4757">
        <v>1571370</v>
      </c>
      <c r="B4757">
        <v>769502</v>
      </c>
      <c r="C4757">
        <v>22.844693156865102</v>
      </c>
      <c r="D4757">
        <v>41.261029147197299</v>
      </c>
      <c r="E4757" s="68" t="s">
        <v>1179</v>
      </c>
      <c r="F4757" s="8">
        <f>INDEX(Δεδομένα!$P:$P,MATCH('2020'!E4757,Δεδομένα!$O:$O,0))</f>
        <v>58</v>
      </c>
      <c r="G4757" s="6" t="s">
        <v>223</v>
      </c>
      <c r="H4757" s="2" t="str">
        <f>INDEX(Δεδομένα!B$1:B$51,MATCH('2020'!G4757,Δεδομένα!A$1:A$51,0))</f>
        <v>ΚΕΝΤΡΙΚΗΣ ΜΑΚΕΔΟΝΙΑΣ</v>
      </c>
      <c r="I4757" s="8">
        <f>INDEX(Δεδομένα!E$1:E$13,MATCH('2020'!H4757,Δεδομένα!D$1:D$13,0))</f>
        <v>3</v>
      </c>
      <c r="J4757" s="1">
        <v>44030</v>
      </c>
      <c r="K4757" s="6" t="s">
        <v>252</v>
      </c>
      <c r="L4757" s="36" t="str">
        <f t="shared" si="296"/>
        <v>18/07/2020 17:25</v>
      </c>
      <c r="M4757" s="1">
        <v>44030</v>
      </c>
      <c r="N4757" s="6" t="s">
        <v>1184</v>
      </c>
      <c r="O4757" s="36" t="str">
        <f t="shared" si="297"/>
        <v>18/07/2020 18:25</v>
      </c>
      <c r="P4757" s="46">
        <f t="shared" si="298"/>
        <v>4.1666666664241347E-2</v>
      </c>
      <c r="Q4757" s="48">
        <v>0</v>
      </c>
      <c r="R4757" s="47">
        <f t="shared" si="299"/>
        <v>59.99999999650754</v>
      </c>
      <c r="S4757" s="6" t="s">
        <v>44</v>
      </c>
      <c r="T4757" s="6" t="s">
        <v>1145</v>
      </c>
      <c r="U4757" s="6" t="s">
        <v>44</v>
      </c>
      <c r="V4757" s="6" t="s">
        <v>5787</v>
      </c>
      <c r="W4757" s="7">
        <v>0</v>
      </c>
      <c r="X4757" s="7">
        <v>0</v>
      </c>
      <c r="Y4757" s="7">
        <v>0</v>
      </c>
      <c r="Z4757" s="7">
        <v>0.2</v>
      </c>
      <c r="AA4757" s="7">
        <v>0</v>
      </c>
      <c r="AB4757" s="7">
        <v>0</v>
      </c>
      <c r="AC4757" s="7">
        <v>0</v>
      </c>
      <c r="AD4757" s="7">
        <v>0</v>
      </c>
      <c r="AE4757">
        <v>2</v>
      </c>
      <c r="AF4757">
        <v>0</v>
      </c>
      <c r="AG4757">
        <v>0</v>
      </c>
      <c r="AH4757">
        <v>0</v>
      </c>
      <c r="AI4757">
        <v>0</v>
      </c>
      <c r="AJ4757">
        <v>1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</row>
    <row r="4758" spans="1:44" x14ac:dyDescent="0.25">
      <c r="A4758">
        <v>1571418</v>
      </c>
      <c r="B4758">
        <v>769534</v>
      </c>
      <c r="C4758">
        <v>22.693735862394099</v>
      </c>
      <c r="D4758">
        <v>36.876159339824802</v>
      </c>
      <c r="E4758" s="68" t="s">
        <v>368</v>
      </c>
      <c r="F4758" s="8">
        <f>INDEX(Δεδομένα!$P:$P,MATCH('2020'!E4758,Δεδομένα!$O:$O,0))</f>
        <v>151</v>
      </c>
      <c r="G4758" s="6" t="s">
        <v>369</v>
      </c>
      <c r="H4758" s="2" t="str">
        <f>INDEX(Δεδομένα!B$1:B$51,MATCH('2020'!G4758,Δεδομένα!A$1:A$51,0))</f>
        <v>ΠΕΛΛΟΠΟΝΗΣΟΥ</v>
      </c>
      <c r="I4758" s="8">
        <f>INDEX(Δεδομένα!E$1:E$13,MATCH('2020'!H4758,Δεδομένα!D$1:D$13,0))</f>
        <v>8</v>
      </c>
      <c r="J4758" s="1">
        <v>44030</v>
      </c>
      <c r="K4758" s="6" t="s">
        <v>327</v>
      </c>
      <c r="L4758" s="36" t="str">
        <f t="shared" si="296"/>
        <v>18/07/2020 18:50</v>
      </c>
      <c r="M4758" s="1">
        <v>44030</v>
      </c>
      <c r="N4758" s="6" t="s">
        <v>181</v>
      </c>
      <c r="O4758" s="36" t="str">
        <f t="shared" si="297"/>
        <v>18/07/2020 19:15</v>
      </c>
      <c r="P4758" s="46">
        <f t="shared" si="298"/>
        <v>1.7361111116770189E-2</v>
      </c>
      <c r="Q4758" s="48">
        <v>0</v>
      </c>
      <c r="R4758" s="47">
        <f t="shared" si="299"/>
        <v>25.000000008149073</v>
      </c>
      <c r="S4758" s="6" t="s">
        <v>44</v>
      </c>
      <c r="T4758" s="6" t="s">
        <v>373</v>
      </c>
      <c r="U4758" s="6" t="s">
        <v>44</v>
      </c>
      <c r="V4758" s="6" t="s">
        <v>2303</v>
      </c>
      <c r="W4758" s="7">
        <v>0</v>
      </c>
      <c r="X4758" s="7">
        <v>0</v>
      </c>
      <c r="Y4758" s="7">
        <v>0</v>
      </c>
      <c r="Z4758" s="7">
        <v>0</v>
      </c>
      <c r="AA4758" s="7">
        <v>0</v>
      </c>
      <c r="AB4758" s="7">
        <v>0.1</v>
      </c>
      <c r="AC4758" s="7">
        <v>0</v>
      </c>
      <c r="AD4758" s="7">
        <v>0</v>
      </c>
      <c r="AE4758">
        <v>1</v>
      </c>
      <c r="AF4758">
        <v>0</v>
      </c>
      <c r="AG4758">
        <v>1</v>
      </c>
      <c r="AH4758">
        <v>0</v>
      </c>
      <c r="AI4758">
        <v>0</v>
      </c>
      <c r="AJ4758">
        <v>1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</row>
    <row r="4759" spans="1:44" x14ac:dyDescent="0.25">
      <c r="A4759">
        <v>1571359</v>
      </c>
      <c r="B4759">
        <v>769465</v>
      </c>
      <c r="C4759">
        <v>22.081941162911299</v>
      </c>
      <c r="D4759">
        <v>39.781000715363398</v>
      </c>
      <c r="E4759" s="68" t="s">
        <v>1022</v>
      </c>
      <c r="F4759" s="8">
        <f>INDEX(Δεδομένα!$P:$P,MATCH('2020'!E4759,Δεδομένα!$O:$O,0))</f>
        <v>103</v>
      </c>
      <c r="G4759" s="6" t="s">
        <v>288</v>
      </c>
      <c r="H4759" s="2" t="str">
        <f>INDEX(Δεδομένα!B$1:B$51,MATCH('2020'!G4759,Δεδομένα!A$1:A$51,0))</f>
        <v>ΘΕΣΣΑΛΙΑΣ</v>
      </c>
      <c r="I4759" s="8">
        <f>INDEX(Δεδομένα!E$1:E$13,MATCH('2020'!H4759,Δεδομένα!D$1:D$13,0))</f>
        <v>6</v>
      </c>
      <c r="J4759" s="1">
        <v>44030</v>
      </c>
      <c r="K4759" s="6" t="s">
        <v>275</v>
      </c>
      <c r="L4759" s="36" t="str">
        <f t="shared" si="296"/>
        <v>18/07/2020 15:05</v>
      </c>
      <c r="M4759" s="1">
        <v>44030</v>
      </c>
      <c r="N4759" s="6" t="s">
        <v>117</v>
      </c>
      <c r="O4759" s="36" t="str">
        <f t="shared" si="297"/>
        <v>18/07/2020 20:00</v>
      </c>
      <c r="P4759" s="46">
        <f t="shared" si="298"/>
        <v>0.20486111111677019</v>
      </c>
      <c r="Q4759" s="48">
        <v>0</v>
      </c>
      <c r="R4759" s="47">
        <f t="shared" si="299"/>
        <v>295.00000000814907</v>
      </c>
      <c r="S4759" s="6" t="s">
        <v>44</v>
      </c>
      <c r="T4759" s="6" t="s">
        <v>1026</v>
      </c>
      <c r="U4759" s="6" t="s">
        <v>5780</v>
      </c>
      <c r="V4759" s="6" t="s">
        <v>2993</v>
      </c>
      <c r="W4759" s="7">
        <v>0</v>
      </c>
      <c r="X4759" s="7">
        <v>2</v>
      </c>
      <c r="Y4759" s="7">
        <v>0</v>
      </c>
      <c r="Z4759" s="7">
        <v>8</v>
      </c>
      <c r="AA4759" s="7">
        <v>0</v>
      </c>
      <c r="AB4759" s="7">
        <v>0</v>
      </c>
      <c r="AC4759" s="7">
        <v>0</v>
      </c>
      <c r="AD4759" s="7">
        <v>0</v>
      </c>
      <c r="AE4759">
        <v>4</v>
      </c>
      <c r="AF4759">
        <v>0</v>
      </c>
      <c r="AG4759">
        <v>0</v>
      </c>
      <c r="AH4759">
        <v>0</v>
      </c>
      <c r="AI4759">
        <v>0</v>
      </c>
      <c r="AJ4759">
        <v>2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</row>
    <row r="4760" spans="1:44" x14ac:dyDescent="0.25">
      <c r="A4760">
        <v>1571361</v>
      </c>
      <c r="B4760">
        <v>769567</v>
      </c>
      <c r="C4760">
        <v>22.187741936306502</v>
      </c>
      <c r="D4760">
        <v>39.876972941396303</v>
      </c>
      <c r="E4760" s="68" t="s">
        <v>1022</v>
      </c>
      <c r="F4760" s="8">
        <f>INDEX(Δεδομένα!$P:$P,MATCH('2020'!E4760,Δεδομένα!$O:$O,0))</f>
        <v>103</v>
      </c>
      <c r="G4760" s="6" t="s">
        <v>288</v>
      </c>
      <c r="H4760" s="2" t="str">
        <f>INDEX(Δεδομένα!B$1:B$51,MATCH('2020'!G4760,Δεδομένα!A$1:A$51,0))</f>
        <v>ΘΕΣΣΑΛΙΑΣ</v>
      </c>
      <c r="I4760" s="8">
        <f>INDEX(Δεδομένα!E$1:E$13,MATCH('2020'!H4760,Δεδομένα!D$1:D$13,0))</f>
        <v>6</v>
      </c>
      <c r="J4760" s="1">
        <v>44030</v>
      </c>
      <c r="K4760" s="6" t="s">
        <v>609</v>
      </c>
      <c r="L4760" s="36" t="str">
        <f t="shared" si="296"/>
        <v>18/07/2020 20:35</v>
      </c>
      <c r="M4760" s="1">
        <v>44030</v>
      </c>
      <c r="N4760" s="6" t="s">
        <v>3012</v>
      </c>
      <c r="O4760" s="36" t="str">
        <f t="shared" si="297"/>
        <v>18/07/2020 20:56</v>
      </c>
      <c r="P4760" s="46">
        <f t="shared" si="298"/>
        <v>1.4583333329937886E-2</v>
      </c>
      <c r="Q4760" s="48">
        <v>0</v>
      </c>
      <c r="R4760" s="47">
        <f t="shared" si="299"/>
        <v>20.999999995110556</v>
      </c>
      <c r="S4760" s="6" t="s">
        <v>44</v>
      </c>
      <c r="T4760" s="6" t="s">
        <v>1026</v>
      </c>
      <c r="U4760" s="6" t="s">
        <v>3628</v>
      </c>
      <c r="V4760" s="6" t="s">
        <v>4030</v>
      </c>
      <c r="W4760" s="7">
        <v>0</v>
      </c>
      <c r="X4760" s="7">
        <v>0</v>
      </c>
      <c r="Y4760" s="7">
        <v>0</v>
      </c>
      <c r="Z4760" s="7">
        <v>0</v>
      </c>
      <c r="AA4760" s="7">
        <v>0</v>
      </c>
      <c r="AB4760" s="7">
        <v>0</v>
      </c>
      <c r="AC4760" s="7">
        <v>1</v>
      </c>
      <c r="AD4760" s="7">
        <v>0</v>
      </c>
      <c r="AE4760">
        <v>2</v>
      </c>
      <c r="AF4760">
        <v>0</v>
      </c>
      <c r="AG4760">
        <v>0</v>
      </c>
      <c r="AH4760">
        <v>0</v>
      </c>
      <c r="AI4760">
        <v>0</v>
      </c>
      <c r="AJ4760">
        <v>1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</row>
    <row r="4761" spans="1:44" x14ac:dyDescent="0.25">
      <c r="A4761">
        <v>1574014</v>
      </c>
      <c r="B4761">
        <v>769582</v>
      </c>
      <c r="C4761">
        <v>22.586828328516901</v>
      </c>
      <c r="D4761">
        <v>39.924386558558901</v>
      </c>
      <c r="E4761" s="68" t="s">
        <v>1271</v>
      </c>
      <c r="F4761" s="8">
        <f>INDEX(Δεδομένα!$P:$P,MATCH('2020'!E4761,Δεδομένα!$O:$O,0))</f>
        <v>102</v>
      </c>
      <c r="G4761" s="6" t="s">
        <v>288</v>
      </c>
      <c r="H4761" s="2" t="str">
        <f>INDEX(Δεδομένα!B$1:B$51,MATCH('2020'!G4761,Δεδομένα!A$1:A$51,0))</f>
        <v>ΘΕΣΣΑΛΙΑΣ</v>
      </c>
      <c r="I4761" s="8">
        <f>INDEX(Δεδομένα!E$1:E$13,MATCH('2020'!H4761,Δεδομένα!D$1:D$13,0))</f>
        <v>6</v>
      </c>
      <c r="J4761" s="1">
        <v>44030</v>
      </c>
      <c r="K4761" s="6" t="s">
        <v>3706</v>
      </c>
      <c r="L4761" s="36" t="str">
        <f t="shared" si="296"/>
        <v>18/07/2020 21:16</v>
      </c>
      <c r="M4761" s="1">
        <v>44031</v>
      </c>
      <c r="N4761" s="6" t="s">
        <v>3217</v>
      </c>
      <c r="O4761" s="36" t="str">
        <f t="shared" si="297"/>
        <v>19/07/2020 00:15</v>
      </c>
      <c r="P4761" s="46">
        <f t="shared" si="298"/>
        <v>0.12430555555329192</v>
      </c>
      <c r="Q4761" s="48">
        <v>0</v>
      </c>
      <c r="R4761" s="47">
        <f t="shared" si="299"/>
        <v>178.99999999674037</v>
      </c>
      <c r="S4761" s="6" t="s">
        <v>44</v>
      </c>
      <c r="T4761" s="6" t="s">
        <v>1272</v>
      </c>
      <c r="U4761" s="6" t="s">
        <v>44</v>
      </c>
      <c r="V4761" s="6" t="s">
        <v>1273</v>
      </c>
      <c r="W4761" s="7">
        <v>0</v>
      </c>
      <c r="X4761" s="7">
        <v>0.05</v>
      </c>
      <c r="Y4761" s="7">
        <v>0</v>
      </c>
      <c r="Z4761" s="7">
        <v>0</v>
      </c>
      <c r="AA4761" s="7">
        <v>0</v>
      </c>
      <c r="AB4761" s="7">
        <v>0</v>
      </c>
      <c r="AC4761" s="7">
        <v>0</v>
      </c>
      <c r="AD4761" s="7">
        <v>0</v>
      </c>
      <c r="AE4761">
        <v>10</v>
      </c>
      <c r="AF4761">
        <v>0</v>
      </c>
      <c r="AG4761">
        <v>0</v>
      </c>
      <c r="AH4761">
        <v>0</v>
      </c>
      <c r="AI4761">
        <v>0</v>
      </c>
      <c r="AJ4761">
        <v>5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</row>
    <row r="4762" spans="1:44" x14ac:dyDescent="0.25">
      <c r="A4762">
        <v>1610247</v>
      </c>
      <c r="B4762">
        <v>769452</v>
      </c>
      <c r="C4762">
        <v>26.500062827924399</v>
      </c>
      <c r="D4762">
        <v>39.1404917945313</v>
      </c>
      <c r="E4762" s="68" t="s">
        <v>494</v>
      </c>
      <c r="F4762" s="8">
        <f>INDEX(Δεδομένα!$P:$P,MATCH('2020'!E4762,Δεδομένα!$O:$O,0))</f>
        <v>196</v>
      </c>
      <c r="G4762" s="6" t="s">
        <v>495</v>
      </c>
      <c r="H4762" s="2" t="str">
        <f>INDEX(Δεδομένα!B$1:B$51,MATCH('2020'!G4762,Δεδομένα!A$1:A$51,0))</f>
        <v>ΒΟΡΕΙΟΥ ΑΙΓΑΙΟΥ</v>
      </c>
      <c r="I4762" s="8">
        <f>INDEX(Δεδομένα!E$1:E$13,MATCH('2020'!H4762,Δεδομένα!D$1:D$13,0))</f>
        <v>11</v>
      </c>
      <c r="J4762" s="1">
        <v>44030</v>
      </c>
      <c r="K4762" s="6" t="s">
        <v>1467</v>
      </c>
      <c r="L4762" s="36" t="str">
        <f t="shared" si="296"/>
        <v>18/07/2020 13:40</v>
      </c>
      <c r="M4762" s="1">
        <v>44030</v>
      </c>
      <c r="N4762" s="6" t="s">
        <v>1557</v>
      </c>
      <c r="O4762" s="36" t="str">
        <f t="shared" si="297"/>
        <v>18/07/2020 15:02</v>
      </c>
      <c r="P4762" s="46">
        <f t="shared" si="298"/>
        <v>5.694444444088731E-2</v>
      </c>
      <c r="Q4762" s="48">
        <v>0</v>
      </c>
      <c r="R4762" s="47">
        <f t="shared" si="299"/>
        <v>81.999999994877726</v>
      </c>
      <c r="S4762" s="6" t="s">
        <v>44</v>
      </c>
      <c r="T4762" s="6" t="s">
        <v>499</v>
      </c>
      <c r="U4762" s="6" t="s">
        <v>500</v>
      </c>
      <c r="V4762" s="6" t="s">
        <v>3696</v>
      </c>
      <c r="W4762" s="7">
        <v>0</v>
      </c>
      <c r="X4762" s="7">
        <v>0</v>
      </c>
      <c r="Y4762" s="7">
        <v>0</v>
      </c>
      <c r="Z4762" s="7">
        <v>0</v>
      </c>
      <c r="AA4762" s="7">
        <v>0</v>
      </c>
      <c r="AB4762" s="7">
        <v>0.1</v>
      </c>
      <c r="AC4762" s="7">
        <v>0</v>
      </c>
      <c r="AD4762" s="7">
        <v>0</v>
      </c>
      <c r="AE4762">
        <v>7</v>
      </c>
      <c r="AF4762">
        <v>0</v>
      </c>
      <c r="AG4762">
        <v>0</v>
      </c>
      <c r="AH4762">
        <v>0</v>
      </c>
      <c r="AI4762">
        <v>0</v>
      </c>
      <c r="AJ4762">
        <v>3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</row>
    <row r="4763" spans="1:44" x14ac:dyDescent="0.25">
      <c r="A4763">
        <v>1610260</v>
      </c>
      <c r="B4763">
        <v>769517</v>
      </c>
      <c r="C4763">
        <v>26.508784608075899</v>
      </c>
      <c r="D4763">
        <v>39.137208437028697</v>
      </c>
      <c r="E4763" s="68" t="s">
        <v>494</v>
      </c>
      <c r="F4763" s="8">
        <f>INDEX(Δεδομένα!$P:$P,MATCH('2020'!E4763,Δεδομένα!$O:$O,0))</f>
        <v>196</v>
      </c>
      <c r="G4763" s="6" t="s">
        <v>495</v>
      </c>
      <c r="H4763" s="2" t="str">
        <f>INDEX(Δεδομένα!B$1:B$51,MATCH('2020'!G4763,Δεδομένα!A$1:A$51,0))</f>
        <v>ΒΟΡΕΙΟΥ ΑΙΓΑΙΟΥ</v>
      </c>
      <c r="I4763" s="8">
        <f>INDEX(Δεδομένα!E$1:E$13,MATCH('2020'!H4763,Δεδομένα!D$1:D$13,0))</f>
        <v>11</v>
      </c>
      <c r="J4763" s="1">
        <v>44030</v>
      </c>
      <c r="K4763" s="6" t="s">
        <v>1464</v>
      </c>
      <c r="L4763" s="36" t="str">
        <f t="shared" si="296"/>
        <v>18/07/2020 18:23</v>
      </c>
      <c r="M4763" s="1">
        <v>44030</v>
      </c>
      <c r="N4763" s="6" t="s">
        <v>256</v>
      </c>
      <c r="O4763" s="36" t="str">
        <f t="shared" si="297"/>
        <v>18/07/2020 19:30</v>
      </c>
      <c r="P4763" s="46">
        <f t="shared" si="298"/>
        <v>4.6527777776645962E-2</v>
      </c>
      <c r="Q4763" s="48">
        <v>0</v>
      </c>
      <c r="R4763" s="47">
        <f t="shared" si="299"/>
        <v>66.999999998370185</v>
      </c>
      <c r="S4763" s="6" t="s">
        <v>44</v>
      </c>
      <c r="T4763" s="6" t="s">
        <v>499</v>
      </c>
      <c r="U4763" s="6" t="s">
        <v>500</v>
      </c>
      <c r="V4763" s="6" t="s">
        <v>1521</v>
      </c>
      <c r="W4763" s="7">
        <v>0</v>
      </c>
      <c r="X4763" s="7">
        <v>0</v>
      </c>
      <c r="Y4763" s="7">
        <v>0</v>
      </c>
      <c r="Z4763" s="7">
        <v>0</v>
      </c>
      <c r="AA4763" s="7">
        <v>0</v>
      </c>
      <c r="AB4763" s="7">
        <v>0.1</v>
      </c>
      <c r="AC4763" s="7">
        <v>0</v>
      </c>
      <c r="AD4763" s="7">
        <v>0</v>
      </c>
      <c r="AE4763">
        <v>9</v>
      </c>
      <c r="AF4763">
        <v>4</v>
      </c>
      <c r="AG4763">
        <v>0</v>
      </c>
      <c r="AH4763">
        <v>0</v>
      </c>
      <c r="AI4763">
        <v>0</v>
      </c>
      <c r="AJ4763">
        <v>5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</row>
    <row r="4764" spans="1:44" x14ac:dyDescent="0.25">
      <c r="A4764">
        <v>1610266</v>
      </c>
      <c r="B4764">
        <v>769556</v>
      </c>
      <c r="C4764">
        <v>26.507409137851301</v>
      </c>
      <c r="D4764">
        <v>39.137277239948503</v>
      </c>
      <c r="E4764" s="68" t="s">
        <v>494</v>
      </c>
      <c r="F4764" s="8">
        <f>INDEX(Δεδομένα!$P:$P,MATCH('2020'!E4764,Δεδομένα!$O:$O,0))</f>
        <v>196</v>
      </c>
      <c r="G4764" s="6" t="s">
        <v>495</v>
      </c>
      <c r="H4764" s="2" t="str">
        <f>INDEX(Δεδομένα!B$1:B$51,MATCH('2020'!G4764,Δεδομένα!A$1:A$51,0))</f>
        <v>ΒΟΡΕΙΟΥ ΑΙΓΑΙΟΥ</v>
      </c>
      <c r="I4764" s="8">
        <f>INDEX(Δεδομένα!E$1:E$13,MATCH('2020'!H4764,Δεδομένα!D$1:D$13,0))</f>
        <v>11</v>
      </c>
      <c r="J4764" s="1">
        <v>44030</v>
      </c>
      <c r="K4764" s="6" t="s">
        <v>107</v>
      </c>
      <c r="L4764" s="36" t="str">
        <f t="shared" si="296"/>
        <v>18/07/2020 20:20</v>
      </c>
      <c r="M4764" s="1">
        <v>44030</v>
      </c>
      <c r="N4764" s="6" t="s">
        <v>134</v>
      </c>
      <c r="O4764" s="36" t="str">
        <f t="shared" si="297"/>
        <v>18/07/2020 20:24</v>
      </c>
      <c r="P4764" s="46">
        <f t="shared" si="298"/>
        <v>2.7777777795563452E-3</v>
      </c>
      <c r="Q4764" s="48">
        <v>0</v>
      </c>
      <c r="R4764" s="47">
        <f t="shared" si="299"/>
        <v>4.0000000025611371</v>
      </c>
      <c r="S4764" s="6" t="s">
        <v>44</v>
      </c>
      <c r="T4764" s="6" t="s">
        <v>499</v>
      </c>
      <c r="U4764" s="6" t="s">
        <v>500</v>
      </c>
      <c r="V4764" s="6" t="s">
        <v>4804</v>
      </c>
      <c r="W4764" s="7">
        <v>0</v>
      </c>
      <c r="X4764" s="7">
        <v>0</v>
      </c>
      <c r="Y4764" s="7">
        <v>0</v>
      </c>
      <c r="Z4764" s="7">
        <v>0</v>
      </c>
      <c r="AA4764" s="7">
        <v>0</v>
      </c>
      <c r="AB4764" s="7">
        <v>0.01</v>
      </c>
      <c r="AC4764" s="7">
        <v>0</v>
      </c>
      <c r="AD4764" s="7">
        <v>0</v>
      </c>
      <c r="AE4764">
        <v>5</v>
      </c>
      <c r="AF4764">
        <v>0</v>
      </c>
      <c r="AG4764">
        <v>0</v>
      </c>
      <c r="AH4764">
        <v>0</v>
      </c>
      <c r="AI4764">
        <v>0</v>
      </c>
      <c r="AJ4764">
        <v>2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</row>
    <row r="4765" spans="1:44" x14ac:dyDescent="0.25">
      <c r="A4765">
        <v>1572663</v>
      </c>
      <c r="B4765">
        <v>769607</v>
      </c>
      <c r="C4765">
        <v>25.106439874189899</v>
      </c>
      <c r="D4765">
        <v>39.849970944076297</v>
      </c>
      <c r="E4765" s="68" t="s">
        <v>519</v>
      </c>
      <c r="F4765" s="8">
        <f>INDEX(Δεδομένα!$P:$P,MATCH('2020'!E4765,Δεδομένα!$O:$O,0))</f>
        <v>200</v>
      </c>
      <c r="G4765" s="6" t="s">
        <v>495</v>
      </c>
      <c r="H4765" s="2" t="str">
        <f>INDEX(Δεδομένα!B$1:B$51,MATCH('2020'!G4765,Δεδομένα!A$1:A$51,0))</f>
        <v>ΒΟΡΕΙΟΥ ΑΙΓΑΙΟΥ</v>
      </c>
      <c r="I4765" s="8">
        <f>INDEX(Δεδομένα!E$1:E$13,MATCH('2020'!H4765,Δεδομένα!D$1:D$13,0))</f>
        <v>11</v>
      </c>
      <c r="J4765" s="1">
        <v>44030</v>
      </c>
      <c r="K4765" s="6" t="s">
        <v>2221</v>
      </c>
      <c r="L4765" s="36" t="str">
        <f t="shared" si="296"/>
        <v>18/07/2020 22:22</v>
      </c>
      <c r="M4765" s="1">
        <v>44030</v>
      </c>
      <c r="N4765" s="6" t="s">
        <v>4174</v>
      </c>
      <c r="O4765" s="36" t="str">
        <f t="shared" si="297"/>
        <v>18/07/2020 23:19</v>
      </c>
      <c r="P4765" s="46">
        <f t="shared" si="298"/>
        <v>3.9583333338669036E-2</v>
      </c>
      <c r="Q4765" s="48">
        <v>0</v>
      </c>
      <c r="R4765" s="47">
        <f t="shared" si="299"/>
        <v>57.000000007683411</v>
      </c>
      <c r="S4765" s="6" t="s">
        <v>44</v>
      </c>
      <c r="T4765" s="6" t="s">
        <v>521</v>
      </c>
      <c r="U4765" s="6" t="s">
        <v>2954</v>
      </c>
      <c r="V4765" s="6" t="s">
        <v>5791</v>
      </c>
      <c r="W4765" s="7">
        <v>0</v>
      </c>
      <c r="X4765" s="7">
        <v>0</v>
      </c>
      <c r="Y4765" s="7">
        <v>0</v>
      </c>
      <c r="Z4765" s="7">
        <v>0.2</v>
      </c>
      <c r="AA4765" s="7">
        <v>0</v>
      </c>
      <c r="AB4765" s="7">
        <v>0</v>
      </c>
      <c r="AC4765" s="7">
        <v>0</v>
      </c>
      <c r="AD4765" s="7">
        <v>0</v>
      </c>
      <c r="AE4765">
        <v>2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</row>
    <row r="4766" spans="1:44" x14ac:dyDescent="0.25">
      <c r="A4766">
        <v>1572134</v>
      </c>
      <c r="B4766">
        <v>769463</v>
      </c>
      <c r="C4766">
        <v>21.940498441696398</v>
      </c>
      <c r="D4766">
        <v>36.799217599138402</v>
      </c>
      <c r="E4766" s="68" t="s">
        <v>937</v>
      </c>
      <c r="F4766" s="8">
        <f>INDEX(Δεδομένα!$P:$P,MATCH('2020'!E4766,Δεδομένα!$O:$O,0))</f>
        <v>143</v>
      </c>
      <c r="G4766" s="6" t="s">
        <v>841</v>
      </c>
      <c r="H4766" s="2" t="str">
        <f>INDEX(Δεδομένα!B$1:B$51,MATCH('2020'!G4766,Δεδομένα!A$1:A$51,0))</f>
        <v>ΠΕΛΛΟΠΟΝΗΣΟΥ</v>
      </c>
      <c r="I4766" s="8">
        <f>INDEX(Δεδομένα!E$1:E$13,MATCH('2020'!H4766,Δεδομένα!D$1:D$13,0))</f>
        <v>8</v>
      </c>
      <c r="J4766" s="1">
        <v>44030</v>
      </c>
      <c r="K4766" s="6" t="s">
        <v>1289</v>
      </c>
      <c r="L4766" s="36" t="str">
        <f t="shared" si="296"/>
        <v>18/07/2020 14:48</v>
      </c>
      <c r="M4766" s="1">
        <v>44030</v>
      </c>
      <c r="N4766" s="6" t="s">
        <v>1958</v>
      </c>
      <c r="O4766" s="36" t="str">
        <f t="shared" si="297"/>
        <v>18/07/2020 14:59</v>
      </c>
      <c r="P4766" s="46">
        <f t="shared" si="298"/>
        <v>7.6388888846850023E-3</v>
      </c>
      <c r="Q4766" s="48">
        <v>0</v>
      </c>
      <c r="R4766" s="47">
        <f t="shared" si="299"/>
        <v>10.999999993946403</v>
      </c>
      <c r="S4766" s="6" t="s">
        <v>44</v>
      </c>
      <c r="T4766" s="6" t="s">
        <v>967</v>
      </c>
      <c r="U4766" s="6" t="s">
        <v>44</v>
      </c>
      <c r="V4766" s="6" t="s">
        <v>2141</v>
      </c>
      <c r="W4766" s="7">
        <v>0</v>
      </c>
      <c r="X4766" s="7">
        <v>0</v>
      </c>
      <c r="Y4766" s="7">
        <v>0</v>
      </c>
      <c r="Z4766" s="7">
        <v>0</v>
      </c>
      <c r="AA4766" s="7">
        <v>0</v>
      </c>
      <c r="AB4766" s="7">
        <v>2</v>
      </c>
      <c r="AC4766" s="7">
        <v>0</v>
      </c>
      <c r="AD4766" s="7">
        <v>0</v>
      </c>
      <c r="AE4766">
        <v>2</v>
      </c>
      <c r="AF4766">
        <v>0</v>
      </c>
      <c r="AG4766">
        <v>0</v>
      </c>
      <c r="AH4766">
        <v>0</v>
      </c>
      <c r="AI4766">
        <v>0</v>
      </c>
      <c r="AJ4766">
        <v>1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</row>
    <row r="4767" spans="1:44" x14ac:dyDescent="0.25">
      <c r="A4767">
        <v>1571401</v>
      </c>
      <c r="B4767">
        <v>769488</v>
      </c>
      <c r="C4767">
        <v>24.811640819899502</v>
      </c>
      <c r="D4767">
        <v>40.991262465195497</v>
      </c>
      <c r="E4767" s="68" t="s">
        <v>834</v>
      </c>
      <c r="F4767" s="8">
        <f>INDEX(Δεδομένα!$P:$P,MATCH('2020'!E4767,Δεδομένα!$O:$O,0))</f>
        <v>32</v>
      </c>
      <c r="G4767" s="6" t="s">
        <v>121</v>
      </c>
      <c r="H4767" s="2" t="str">
        <f>INDEX(Δεδομένα!B$1:B$51,MATCH('2020'!G4767,Δεδομένα!A$1:A$51,0))</f>
        <v>ΑΝΑΤΟΛΙΚΗΣ ΜΑΚΕΔΟΝΙΑΣ ΚΑΙ ΘΡΑΚΗΣ</v>
      </c>
      <c r="I4767" s="8">
        <f>INDEX(Δεδομένα!E$1:E$13,MATCH('2020'!H4767,Δεδομένα!D$1:D$13,0))</f>
        <v>2</v>
      </c>
      <c r="J4767" s="1">
        <v>44030</v>
      </c>
      <c r="K4767" s="6" t="s">
        <v>160</v>
      </c>
      <c r="L4767" s="36" t="str">
        <f t="shared" si="296"/>
        <v>18/07/2020 16:35</v>
      </c>
      <c r="M4767" s="1">
        <v>44030</v>
      </c>
      <c r="N4767" s="6" t="s">
        <v>259</v>
      </c>
      <c r="O4767" s="36" t="str">
        <f t="shared" si="297"/>
        <v>18/07/2020 19:00</v>
      </c>
      <c r="P4767" s="46">
        <f t="shared" si="298"/>
        <v>0.10069444444525288</v>
      </c>
      <c r="Q4767" s="48">
        <v>0</v>
      </c>
      <c r="R4767" s="47">
        <f t="shared" si="299"/>
        <v>145.00000000116415</v>
      </c>
      <c r="S4767" s="6" t="s">
        <v>44</v>
      </c>
      <c r="T4767" s="6" t="s">
        <v>124</v>
      </c>
      <c r="U4767" s="6" t="s">
        <v>44</v>
      </c>
      <c r="V4767" s="6" t="s">
        <v>5782</v>
      </c>
      <c r="W4767" s="7">
        <v>0</v>
      </c>
      <c r="X4767" s="7">
        <v>0</v>
      </c>
      <c r="Y4767" s="7">
        <v>0</v>
      </c>
      <c r="Z4767" s="7">
        <v>2</v>
      </c>
      <c r="AA4767" s="7">
        <v>1</v>
      </c>
      <c r="AB4767" s="7">
        <v>0</v>
      </c>
      <c r="AC4767" s="7">
        <v>0</v>
      </c>
      <c r="AD4767" s="7">
        <v>0</v>
      </c>
      <c r="AE4767">
        <v>5</v>
      </c>
      <c r="AF4767">
        <v>0</v>
      </c>
      <c r="AG4767">
        <v>0</v>
      </c>
      <c r="AH4767">
        <v>0</v>
      </c>
      <c r="AI4767">
        <v>0</v>
      </c>
      <c r="AJ4767">
        <v>1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</row>
    <row r="4768" spans="1:44" x14ac:dyDescent="0.25">
      <c r="A4768">
        <v>1571573</v>
      </c>
      <c r="B4768">
        <v>769507</v>
      </c>
      <c r="C4768">
        <v>22.538067540853302</v>
      </c>
      <c r="D4768">
        <v>40.310859281025898</v>
      </c>
      <c r="E4768" s="68" t="s">
        <v>978</v>
      </c>
      <c r="F4768" s="8">
        <f>INDEX(Δεδομένα!$P:$P,MATCH('2020'!E4768,Δεδομένα!$O:$O,0))</f>
        <v>67</v>
      </c>
      <c r="G4768" s="6" t="s">
        <v>917</v>
      </c>
      <c r="H4768" s="2" t="str">
        <f>INDEX(Δεδομένα!B$1:B$51,MATCH('2020'!G4768,Δεδομένα!A$1:A$51,0))</f>
        <v>ΚΕΝΤΡΙΚΗΣ ΜΑΚΕΔΟΝΙΑΣ</v>
      </c>
      <c r="I4768" s="8">
        <f>INDEX(Δεδομένα!E$1:E$13,MATCH('2020'!H4768,Δεδομένα!D$1:D$13,0))</f>
        <v>3</v>
      </c>
      <c r="J4768" s="1">
        <v>44030</v>
      </c>
      <c r="K4768" s="6" t="s">
        <v>1502</v>
      </c>
      <c r="L4768" s="36" t="str">
        <f t="shared" si="296"/>
        <v>18/07/2020 17:41</v>
      </c>
      <c r="M4768" s="1">
        <v>44030</v>
      </c>
      <c r="N4768" s="6" t="s">
        <v>2869</v>
      </c>
      <c r="O4768" s="36" t="str">
        <f t="shared" si="297"/>
        <v>18/07/2020 19:34</v>
      </c>
      <c r="P4768" s="46">
        <f t="shared" si="298"/>
        <v>7.8472222223354038E-2</v>
      </c>
      <c r="Q4768" s="48">
        <v>0</v>
      </c>
      <c r="R4768" s="47">
        <f t="shared" si="299"/>
        <v>113.00000000162981</v>
      </c>
      <c r="S4768" s="6" t="s">
        <v>44</v>
      </c>
      <c r="T4768" s="6" t="s">
        <v>980</v>
      </c>
      <c r="U4768" s="6" t="s">
        <v>5788</v>
      </c>
      <c r="V4768" s="6" t="s">
        <v>5788</v>
      </c>
      <c r="W4768" s="7">
        <v>0</v>
      </c>
      <c r="X4768" s="7">
        <v>0</v>
      </c>
      <c r="Y4768" s="7">
        <v>0</v>
      </c>
      <c r="Z4768" s="7">
        <v>0</v>
      </c>
      <c r="AA4768" s="7">
        <v>0</v>
      </c>
      <c r="AB4768" s="7">
        <v>2.2000000000000002</v>
      </c>
      <c r="AC4768" s="7">
        <v>2.2999999999999998</v>
      </c>
      <c r="AD4768" s="7">
        <v>0</v>
      </c>
      <c r="AE4768">
        <v>5</v>
      </c>
      <c r="AF4768">
        <v>0</v>
      </c>
      <c r="AG4768">
        <v>0</v>
      </c>
      <c r="AH4768">
        <v>0</v>
      </c>
      <c r="AI4768">
        <v>0</v>
      </c>
      <c r="AJ4768">
        <v>2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</row>
    <row r="4769" spans="1:44" x14ac:dyDescent="0.25">
      <c r="A4769">
        <v>1572376</v>
      </c>
      <c r="B4769">
        <v>769515</v>
      </c>
      <c r="C4769">
        <v>21.772504756232099</v>
      </c>
      <c r="D4769">
        <v>39.625653246284003</v>
      </c>
      <c r="E4769" s="68" t="s">
        <v>1155</v>
      </c>
      <c r="F4769" s="8">
        <f>INDEX(Δεδομένα!$P:$P,MATCH('2020'!E4769,Δεδομένα!$O:$O,0))</f>
        <v>111</v>
      </c>
      <c r="G4769" s="6" t="s">
        <v>884</v>
      </c>
      <c r="H4769" s="2" t="str">
        <f>INDEX(Δεδομένα!B$1:B$51,MATCH('2020'!G4769,Δεδομένα!A$1:A$51,0))</f>
        <v>ΘΕΣΣΑΛΙΑΣ</v>
      </c>
      <c r="I4769" s="8">
        <f>INDEX(Δεδομένα!E$1:E$13,MATCH('2020'!H4769,Δεδομένα!D$1:D$13,0))</f>
        <v>6</v>
      </c>
      <c r="J4769" s="1">
        <v>44030</v>
      </c>
      <c r="K4769" s="6" t="s">
        <v>207</v>
      </c>
      <c r="L4769" s="36" t="str">
        <f t="shared" si="296"/>
        <v>18/07/2020 18:00</v>
      </c>
      <c r="M4769" s="1">
        <v>44030</v>
      </c>
      <c r="N4769" s="6" t="s">
        <v>700</v>
      </c>
      <c r="O4769" s="36" t="str">
        <f t="shared" si="297"/>
        <v>18/07/2020 19:45</v>
      </c>
      <c r="P4769" s="46">
        <f t="shared" si="298"/>
        <v>7.2916666664241347E-2</v>
      </c>
      <c r="Q4769" s="48">
        <v>0</v>
      </c>
      <c r="R4769" s="47">
        <f t="shared" si="299"/>
        <v>104.99999999650754</v>
      </c>
      <c r="S4769" s="6" t="s">
        <v>44</v>
      </c>
      <c r="T4769" s="6" t="s">
        <v>1157</v>
      </c>
      <c r="U4769" s="6" t="s">
        <v>44</v>
      </c>
      <c r="V4769" s="6" t="s">
        <v>5789</v>
      </c>
      <c r="W4769" s="7">
        <v>0</v>
      </c>
      <c r="X4769" s="7">
        <v>0</v>
      </c>
      <c r="Y4769" s="7">
        <v>0</v>
      </c>
      <c r="Z4769" s="7">
        <v>5</v>
      </c>
      <c r="AA4769" s="7">
        <v>0</v>
      </c>
      <c r="AB4769" s="7">
        <v>0</v>
      </c>
      <c r="AC4769" s="7">
        <v>0</v>
      </c>
      <c r="AD4769" s="7">
        <v>0</v>
      </c>
      <c r="AE4769">
        <v>3</v>
      </c>
      <c r="AF4769">
        <v>0</v>
      </c>
      <c r="AG4769">
        <v>0</v>
      </c>
      <c r="AH4769">
        <v>0</v>
      </c>
      <c r="AI4769">
        <v>0</v>
      </c>
      <c r="AJ4769">
        <v>1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</row>
    <row r="4770" spans="1:44" x14ac:dyDescent="0.25">
      <c r="A4770">
        <v>1574236</v>
      </c>
      <c r="B4770">
        <v>769491</v>
      </c>
      <c r="C4770">
        <v>22.1599042742506</v>
      </c>
      <c r="D4770">
        <v>38.968652205049302</v>
      </c>
      <c r="E4770" s="68" t="s">
        <v>417</v>
      </c>
      <c r="F4770" s="8">
        <f>INDEX(Δεδομένα!$P:$P,MATCH('2020'!E4770,Δεδομένα!$O:$O,0))</f>
        <v>168</v>
      </c>
      <c r="G4770" s="6" t="s">
        <v>399</v>
      </c>
      <c r="H4770" s="2" t="str">
        <f>INDEX(Δεδομένα!B$1:B$51,MATCH('2020'!G4770,Δεδομένα!A$1:A$51,0))</f>
        <v>ΣΤΕΡΕΑΣ ΕΛΛΑΔΟΣ</v>
      </c>
      <c r="I4770" s="8">
        <f>INDEX(Δεδομένα!E$1:E$13,MATCH('2020'!H4770,Δεδομένα!D$1:D$13,0))</f>
        <v>9</v>
      </c>
      <c r="J4770" s="1">
        <v>44030</v>
      </c>
      <c r="K4770" s="6" t="s">
        <v>204</v>
      </c>
      <c r="L4770" s="36" t="str">
        <f t="shared" si="296"/>
        <v>18/07/2020 17:00</v>
      </c>
      <c r="M4770" s="1">
        <v>44030</v>
      </c>
      <c r="N4770" s="6" t="s">
        <v>556</v>
      </c>
      <c r="O4770" s="36" t="str">
        <f t="shared" si="297"/>
        <v>18/07/2020 18:31</v>
      </c>
      <c r="P4770" s="46">
        <f t="shared" si="298"/>
        <v>6.3194444439432118E-2</v>
      </c>
      <c r="Q4770" s="48">
        <v>0</v>
      </c>
      <c r="R4770" s="47">
        <f t="shared" si="299"/>
        <v>90.99999999278225</v>
      </c>
      <c r="S4770" s="6" t="s">
        <v>44</v>
      </c>
      <c r="T4770" s="6" t="s">
        <v>421</v>
      </c>
      <c r="U4770" s="6" t="s">
        <v>5355</v>
      </c>
      <c r="V4770" s="6" t="s">
        <v>5783</v>
      </c>
      <c r="W4770" s="7">
        <v>0</v>
      </c>
      <c r="X4770" s="7">
        <v>0</v>
      </c>
      <c r="Y4770" s="7">
        <v>0</v>
      </c>
      <c r="Z4770" s="7">
        <v>0</v>
      </c>
      <c r="AA4770" s="7">
        <v>0</v>
      </c>
      <c r="AB4770" s="7">
        <v>2</v>
      </c>
      <c r="AC4770" s="7">
        <v>0</v>
      </c>
      <c r="AD4770" s="7">
        <v>0</v>
      </c>
      <c r="AE4770">
        <v>4</v>
      </c>
      <c r="AF4770">
        <v>0</v>
      </c>
      <c r="AG4770">
        <v>0</v>
      </c>
      <c r="AH4770">
        <v>0</v>
      </c>
      <c r="AI4770">
        <v>0</v>
      </c>
      <c r="AJ4770">
        <v>2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</row>
    <row r="4771" spans="1:44" x14ac:dyDescent="0.25">
      <c r="A4771">
        <v>1611907</v>
      </c>
      <c r="B4771">
        <v>769480</v>
      </c>
      <c r="C4771">
        <v>24.147462249305001</v>
      </c>
      <c r="D4771">
        <v>35.433463325252497</v>
      </c>
      <c r="E4771" s="68" t="s">
        <v>3021</v>
      </c>
      <c r="F4771" s="8">
        <f>INDEX(Δεδομένα!$P:$P,MATCH('2020'!E4771,Δεδομένα!$O:$O,0))</f>
        <v>214</v>
      </c>
      <c r="G4771" s="6" t="s">
        <v>775</v>
      </c>
      <c r="H4771" s="2" t="str">
        <f>INDEX(Δεδομένα!B$1:B$51,MATCH('2020'!G4771,Δεδομένα!A$1:A$51,0))</f>
        <v>ΚΡΗΤΗΣ</v>
      </c>
      <c r="I4771" s="8">
        <f>INDEX(Δεδομένα!E$1:E$13,MATCH('2020'!H4771,Δεδομένα!D$1:D$13,0))</f>
        <v>12</v>
      </c>
      <c r="J4771" s="1">
        <v>44030</v>
      </c>
      <c r="K4771" s="6" t="s">
        <v>1216</v>
      </c>
      <c r="L4771" s="36" t="str">
        <f t="shared" si="296"/>
        <v>18/07/2020 16:04</v>
      </c>
      <c r="M4771" s="1">
        <v>44030</v>
      </c>
      <c r="N4771" s="6" t="s">
        <v>289</v>
      </c>
      <c r="O4771" s="36" t="str">
        <f t="shared" si="297"/>
        <v>18/07/2020 17:55</v>
      </c>
      <c r="P4771" s="46">
        <f t="shared" si="298"/>
        <v>7.7083333337213844E-2</v>
      </c>
      <c r="Q4771" s="48">
        <v>0</v>
      </c>
      <c r="R4771" s="47">
        <f t="shared" si="299"/>
        <v>111.00000000558794</v>
      </c>
      <c r="S4771" s="6" t="s">
        <v>44</v>
      </c>
      <c r="T4771" s="6" t="s">
        <v>3023</v>
      </c>
      <c r="U4771" s="6" t="s">
        <v>44</v>
      </c>
      <c r="V4771" s="6" t="s">
        <v>5781</v>
      </c>
      <c r="W4771" s="7">
        <v>0</v>
      </c>
      <c r="X4771" s="7">
        <v>0</v>
      </c>
      <c r="Y4771" s="7">
        <v>0</v>
      </c>
      <c r="Z4771" s="7">
        <v>0</v>
      </c>
      <c r="AA4771" s="7">
        <v>0</v>
      </c>
      <c r="AB4771" s="7">
        <v>0.7</v>
      </c>
      <c r="AC4771" s="7">
        <v>0</v>
      </c>
      <c r="AD4771" s="7">
        <v>0</v>
      </c>
      <c r="AE4771">
        <v>6</v>
      </c>
      <c r="AF4771">
        <v>0</v>
      </c>
      <c r="AG4771">
        <v>0</v>
      </c>
      <c r="AH4771">
        <v>0</v>
      </c>
      <c r="AI4771">
        <v>0</v>
      </c>
      <c r="AJ4771">
        <v>3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</row>
    <row r="4772" spans="1:44" x14ac:dyDescent="0.25">
      <c r="A4772">
        <v>1572294</v>
      </c>
      <c r="B4772">
        <v>769443</v>
      </c>
      <c r="C4772">
        <v>26.083710123655599</v>
      </c>
      <c r="D4772">
        <v>38.319050371981398</v>
      </c>
      <c r="E4772" s="68" t="s">
        <v>1661</v>
      </c>
      <c r="F4772" s="8">
        <f>INDEX(Δεδομένα!$P:$P,MATCH('2020'!E4772,Δεδομένα!$O:$O,0))</f>
        <v>201</v>
      </c>
      <c r="G4772" s="6" t="s">
        <v>525</v>
      </c>
      <c r="H4772" s="2" t="str">
        <f>INDEX(Δεδομένα!B$1:B$51,MATCH('2020'!G4772,Δεδομένα!A$1:A$51,0))</f>
        <v>ΒΟΡΕΙΟΥ ΑΙΓΑΙΟΥ</v>
      </c>
      <c r="I4772" s="8">
        <f>INDEX(Δεδομένα!E$1:E$13,MATCH('2020'!H4772,Δεδομένα!D$1:D$13,0))</f>
        <v>11</v>
      </c>
      <c r="J4772" s="1">
        <v>44030</v>
      </c>
      <c r="K4772" s="6" t="s">
        <v>577</v>
      </c>
      <c r="L4772" s="36" t="str">
        <f t="shared" si="296"/>
        <v>18/07/2020 12:45</v>
      </c>
      <c r="M4772" s="1">
        <v>44030</v>
      </c>
      <c r="N4772" s="6" t="s">
        <v>481</v>
      </c>
      <c r="O4772" s="36" t="str">
        <f t="shared" si="297"/>
        <v>18/07/2020 12:50</v>
      </c>
      <c r="P4772" s="46">
        <f t="shared" si="298"/>
        <v>3.4722222189884633E-3</v>
      </c>
      <c r="Q4772" s="48">
        <v>0</v>
      </c>
      <c r="R4772" s="47">
        <f t="shared" si="299"/>
        <v>4.9999999953433871</v>
      </c>
      <c r="S4772" s="6" t="s">
        <v>44</v>
      </c>
      <c r="T4772" s="6" t="s">
        <v>527</v>
      </c>
      <c r="U4772" s="6" t="s">
        <v>537</v>
      </c>
      <c r="V4772" s="6" t="s">
        <v>5046</v>
      </c>
      <c r="W4772" s="7">
        <v>0</v>
      </c>
      <c r="X4772" s="7">
        <v>0</v>
      </c>
      <c r="Y4772" s="7">
        <v>0</v>
      </c>
      <c r="Z4772" s="7">
        <v>0.02</v>
      </c>
      <c r="AA4772" s="7">
        <v>0</v>
      </c>
      <c r="AB4772" s="7">
        <v>0</v>
      </c>
      <c r="AC4772" s="7">
        <v>0</v>
      </c>
      <c r="AD4772" s="7">
        <v>0</v>
      </c>
      <c r="AE4772">
        <v>3</v>
      </c>
      <c r="AF4772">
        <v>1</v>
      </c>
      <c r="AG4772">
        <v>0</v>
      </c>
      <c r="AH4772">
        <v>0</v>
      </c>
      <c r="AI4772">
        <v>0</v>
      </c>
      <c r="AJ4772">
        <v>2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</row>
    <row r="4773" spans="1:44" x14ac:dyDescent="0.25">
      <c r="A4773">
        <v>1571458</v>
      </c>
      <c r="B4773">
        <v>769770</v>
      </c>
      <c r="C4773">
        <v>22.439800790819302</v>
      </c>
      <c r="D4773">
        <v>37.508548575793803</v>
      </c>
      <c r="E4773" s="68" t="s">
        <v>1893</v>
      </c>
      <c r="F4773" s="8">
        <f>INDEX(Δεδομένα!$P:$P,MATCH('2020'!E4773,Δεδομένα!$O:$O,0))</f>
        <v>137</v>
      </c>
      <c r="G4773" s="6" t="s">
        <v>932</v>
      </c>
      <c r="H4773" s="2" t="str">
        <f>INDEX(Δεδομένα!B$1:B$51,MATCH('2020'!G4773,Δεδομένα!A$1:A$51,0))</f>
        <v>ΠΕΛΛΟΠΟΝΗΣΟΥ</v>
      </c>
      <c r="I4773" s="8">
        <f>INDEX(Δεδομένα!E$1:E$13,MATCH('2020'!H4773,Δεδομένα!D$1:D$13,0))</f>
        <v>8</v>
      </c>
      <c r="J4773" s="1">
        <v>44031</v>
      </c>
      <c r="K4773" s="6" t="s">
        <v>1738</v>
      </c>
      <c r="L4773" s="36" t="str">
        <f t="shared" si="296"/>
        <v>19/07/2020 16:11</v>
      </c>
      <c r="M4773" s="1">
        <v>44031</v>
      </c>
      <c r="N4773" s="6" t="s">
        <v>1377</v>
      </c>
      <c r="O4773" s="36" t="str">
        <f t="shared" si="297"/>
        <v>19/07/2020 17:12</v>
      </c>
      <c r="P4773" s="46">
        <f t="shared" si="298"/>
        <v>4.2361111110949423E-2</v>
      </c>
      <c r="Q4773" s="48">
        <v>0</v>
      </c>
      <c r="R4773" s="47">
        <f t="shared" si="299"/>
        <v>60.999999999767169</v>
      </c>
      <c r="S4773" s="6" t="s">
        <v>44</v>
      </c>
      <c r="T4773" s="6" t="s">
        <v>1894</v>
      </c>
      <c r="U4773" s="6" t="s">
        <v>44</v>
      </c>
      <c r="V4773" s="6" t="s">
        <v>4672</v>
      </c>
      <c r="W4773" s="7">
        <v>0</v>
      </c>
      <c r="X4773" s="7">
        <v>0</v>
      </c>
      <c r="Y4773" s="7">
        <v>0</v>
      </c>
      <c r="Z4773" s="7">
        <v>0</v>
      </c>
      <c r="AA4773" s="7">
        <v>0</v>
      </c>
      <c r="AB4773" s="7">
        <v>1</v>
      </c>
      <c r="AC4773" s="7">
        <v>0</v>
      </c>
      <c r="AD4773" s="7">
        <v>0</v>
      </c>
      <c r="AE4773">
        <v>6</v>
      </c>
      <c r="AF4773">
        <v>0</v>
      </c>
      <c r="AG4773">
        <v>0</v>
      </c>
      <c r="AH4773">
        <v>0</v>
      </c>
      <c r="AI4773">
        <v>0</v>
      </c>
      <c r="AJ4773">
        <v>2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</row>
    <row r="4774" spans="1:44" x14ac:dyDescent="0.25">
      <c r="A4774">
        <v>1576607</v>
      </c>
      <c r="B4774">
        <v>769813</v>
      </c>
      <c r="C4774">
        <v>21.294485721239099</v>
      </c>
      <c r="D4774">
        <v>39.184418253599603</v>
      </c>
      <c r="E4774" s="68" t="s">
        <v>4321</v>
      </c>
      <c r="F4774" s="8">
        <f>INDEX(Δεδομένα!$P:$P,MATCH('2020'!E4774,Δεδομένα!$O:$O,0))</f>
        <v>95</v>
      </c>
      <c r="G4774" s="6" t="s">
        <v>268</v>
      </c>
      <c r="H4774" s="2" t="str">
        <f>INDEX(Δεδομένα!B$1:B$51,MATCH('2020'!G4774,Δεδομένα!A$1:A$51,0))</f>
        <v>ΗΠΕΙΡΟΥ</v>
      </c>
      <c r="I4774" s="8">
        <f>INDEX(Δεδομένα!E$1:E$13,MATCH('2020'!H4774,Δεδομένα!D$1:D$13,0))</f>
        <v>5</v>
      </c>
      <c r="J4774" s="1">
        <v>44031</v>
      </c>
      <c r="K4774" s="6" t="s">
        <v>485</v>
      </c>
      <c r="L4774" s="36" t="str">
        <f t="shared" si="296"/>
        <v>19/07/2020 18:46</v>
      </c>
      <c r="M4774" s="1">
        <v>44031</v>
      </c>
      <c r="N4774" s="6" t="s">
        <v>2401</v>
      </c>
      <c r="O4774" s="36" t="str">
        <f t="shared" si="297"/>
        <v>19/07/2020 21:08</v>
      </c>
      <c r="P4774" s="46">
        <f t="shared" si="298"/>
        <v>9.8611111112404615E-2</v>
      </c>
      <c r="Q4774" s="48">
        <v>0</v>
      </c>
      <c r="R4774" s="47">
        <f t="shared" si="299"/>
        <v>142.00000000186265</v>
      </c>
      <c r="S4774" s="6" t="s">
        <v>44</v>
      </c>
      <c r="T4774" s="6" t="s">
        <v>4322</v>
      </c>
      <c r="U4774" s="6" t="s">
        <v>44</v>
      </c>
      <c r="V4774" s="6" t="s">
        <v>5808</v>
      </c>
      <c r="W4774" s="7">
        <v>0</v>
      </c>
      <c r="X4774" s="7">
        <v>0.01</v>
      </c>
      <c r="Y4774" s="7">
        <v>0</v>
      </c>
      <c r="Z4774" s="7">
        <v>0</v>
      </c>
      <c r="AA4774" s="7">
        <v>0</v>
      </c>
      <c r="AB4774" s="7">
        <v>0</v>
      </c>
      <c r="AC4774" s="7">
        <v>0</v>
      </c>
      <c r="AD4774" s="7">
        <v>0</v>
      </c>
      <c r="AE4774">
        <v>2</v>
      </c>
      <c r="AF4774">
        <v>0</v>
      </c>
      <c r="AG4774">
        <v>0</v>
      </c>
      <c r="AH4774">
        <v>0</v>
      </c>
      <c r="AI4774">
        <v>0</v>
      </c>
      <c r="AJ4774">
        <v>1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</row>
    <row r="4775" spans="1:44" x14ac:dyDescent="0.25">
      <c r="A4775">
        <v>1612913</v>
      </c>
      <c r="B4775">
        <v>769691</v>
      </c>
      <c r="C4775">
        <v>22.043656553097101</v>
      </c>
      <c r="D4775">
        <v>38.241959141665099</v>
      </c>
      <c r="E4775" s="68" t="s">
        <v>313</v>
      </c>
      <c r="F4775" s="8">
        <f>INDEX(Δεδομένα!$P:$P,MATCH('2020'!E4775,Δεδομένα!$O:$O,0))</f>
        <v>124</v>
      </c>
      <c r="G4775" s="6" t="s">
        <v>303</v>
      </c>
      <c r="H4775" s="2" t="str">
        <f>INDEX(Δεδομένα!B$1:B$51,MATCH('2020'!G4775,Δεδομένα!A$1:A$51,0))</f>
        <v>ΔΥΤΙΚΗΣ ΕΛΛΑΔΟΣ</v>
      </c>
      <c r="I4775" s="8">
        <f>INDEX(Δεδομένα!E$1:E$13,MATCH('2020'!H4775,Δεδομένα!D$1:D$13,0))</f>
        <v>7</v>
      </c>
      <c r="J4775" s="1">
        <v>44031</v>
      </c>
      <c r="K4775" s="6" t="s">
        <v>966</v>
      </c>
      <c r="L4775" s="36" t="str">
        <f t="shared" si="296"/>
        <v>19/07/2020 10:28</v>
      </c>
      <c r="M4775" s="1">
        <v>44031</v>
      </c>
      <c r="N4775" s="6" t="s">
        <v>517</v>
      </c>
      <c r="O4775" s="36" t="str">
        <f t="shared" si="297"/>
        <v>19/07/2020 12:00</v>
      </c>
      <c r="P4775" s="46">
        <f t="shared" si="298"/>
        <v>6.3888888886140194E-2</v>
      </c>
      <c r="Q4775" s="48">
        <v>0</v>
      </c>
      <c r="R4775" s="47">
        <f t="shared" si="299"/>
        <v>91.999999996041879</v>
      </c>
      <c r="S4775" s="6" t="s">
        <v>44</v>
      </c>
      <c r="T4775" s="6" t="s">
        <v>316</v>
      </c>
      <c r="U4775" s="6" t="s">
        <v>44</v>
      </c>
      <c r="V4775" s="6" t="s">
        <v>4274</v>
      </c>
      <c r="W4775" s="7">
        <v>0</v>
      </c>
      <c r="X4775" s="7">
        <v>0</v>
      </c>
      <c r="Y4775" s="7">
        <v>0</v>
      </c>
      <c r="Z4775" s="7">
        <v>0</v>
      </c>
      <c r="AA4775" s="7">
        <v>1</v>
      </c>
      <c r="AB4775" s="7">
        <v>0</v>
      </c>
      <c r="AC4775" s="7">
        <v>0</v>
      </c>
      <c r="AD4775" s="7">
        <v>0</v>
      </c>
      <c r="AE4775">
        <v>6</v>
      </c>
      <c r="AF4775">
        <v>0</v>
      </c>
      <c r="AG4775">
        <v>0</v>
      </c>
      <c r="AH4775">
        <v>0</v>
      </c>
      <c r="AI4775">
        <v>0</v>
      </c>
      <c r="AJ4775">
        <v>3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</row>
    <row r="4776" spans="1:44" x14ac:dyDescent="0.25">
      <c r="A4776">
        <v>1573973</v>
      </c>
      <c r="B4776">
        <v>769779</v>
      </c>
      <c r="C4776">
        <v>21.4133786733961</v>
      </c>
      <c r="D4776">
        <v>38.096542843048503</v>
      </c>
      <c r="E4776" s="68" t="s">
        <v>900</v>
      </c>
      <c r="F4776" s="8">
        <f>INDEX(Δεδομένα!$P:$P,MATCH('2020'!E4776,Δεδομένα!$O:$O,0))</f>
        <v>136</v>
      </c>
      <c r="G4776" s="6" t="s">
        <v>303</v>
      </c>
      <c r="H4776" s="2" t="str">
        <f>INDEX(Δεδομένα!B$1:B$51,MATCH('2020'!G4776,Δεδομένα!A$1:A$51,0))</f>
        <v>ΔΥΤΙΚΗΣ ΕΛΛΑΔΟΣ</v>
      </c>
      <c r="I4776" s="8">
        <f>INDEX(Δεδομένα!E$1:E$13,MATCH('2020'!H4776,Δεδομένα!D$1:D$13,0))</f>
        <v>7</v>
      </c>
      <c r="J4776" s="1">
        <v>44031</v>
      </c>
      <c r="K4776" s="6" t="s">
        <v>160</v>
      </c>
      <c r="L4776" s="36" t="str">
        <f t="shared" si="296"/>
        <v>19/07/2020 16:35</v>
      </c>
      <c r="M4776" s="1">
        <v>44031</v>
      </c>
      <c r="N4776" s="6" t="s">
        <v>156</v>
      </c>
      <c r="O4776" s="36" t="str">
        <f t="shared" si="297"/>
        <v>19/07/2020 17:30</v>
      </c>
      <c r="P4776" s="46">
        <f t="shared" si="298"/>
        <v>3.8194444445252884E-2</v>
      </c>
      <c r="Q4776" s="48">
        <v>0</v>
      </c>
      <c r="R4776" s="47">
        <f t="shared" si="299"/>
        <v>55.000000001164153</v>
      </c>
      <c r="S4776" s="6" t="s">
        <v>44</v>
      </c>
      <c r="T4776" s="6" t="s">
        <v>993</v>
      </c>
      <c r="U4776" s="6" t="s">
        <v>44</v>
      </c>
      <c r="V4776" s="6" t="s">
        <v>5803</v>
      </c>
      <c r="W4776" s="7">
        <v>0</v>
      </c>
      <c r="X4776" s="7">
        <v>0</v>
      </c>
      <c r="Y4776" s="7">
        <v>0</v>
      </c>
      <c r="Z4776" s="7">
        <v>0</v>
      </c>
      <c r="AA4776" s="7">
        <v>0</v>
      </c>
      <c r="AB4776" s="7">
        <v>1</v>
      </c>
      <c r="AC4776" s="7">
        <v>0</v>
      </c>
      <c r="AD4776" s="7">
        <v>0</v>
      </c>
      <c r="AE4776">
        <v>4</v>
      </c>
      <c r="AF4776">
        <v>0</v>
      </c>
      <c r="AG4776">
        <v>0</v>
      </c>
      <c r="AH4776">
        <v>0</v>
      </c>
      <c r="AI4776">
        <v>0</v>
      </c>
      <c r="AJ4776">
        <v>2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</row>
    <row r="4777" spans="1:44" x14ac:dyDescent="0.25">
      <c r="A4777">
        <v>1574004</v>
      </c>
      <c r="B4777">
        <v>769881</v>
      </c>
      <c r="C4777">
        <v>21.3846896756414</v>
      </c>
      <c r="D4777">
        <v>38.0775027120551</v>
      </c>
      <c r="E4777" s="68" t="s">
        <v>900</v>
      </c>
      <c r="F4777" s="8">
        <f>INDEX(Δεδομένα!$P:$P,MATCH('2020'!E4777,Δεδομένα!$O:$O,0))</f>
        <v>136</v>
      </c>
      <c r="G4777" s="6" t="s">
        <v>303</v>
      </c>
      <c r="H4777" s="2" t="str">
        <f>INDEX(Δεδομένα!B$1:B$51,MATCH('2020'!G4777,Δεδομένα!A$1:A$51,0))</f>
        <v>ΔΥΤΙΚΗΣ ΕΛΛΑΔΟΣ</v>
      </c>
      <c r="I4777" s="8">
        <f>INDEX(Δεδομένα!E$1:E$13,MATCH('2020'!H4777,Δεδομένα!D$1:D$13,0))</f>
        <v>7</v>
      </c>
      <c r="J4777" s="1">
        <v>44031</v>
      </c>
      <c r="K4777" s="6" t="s">
        <v>633</v>
      </c>
      <c r="L4777" s="36" t="str">
        <f t="shared" si="296"/>
        <v>19/07/2020 22:15</v>
      </c>
      <c r="M4777" s="1">
        <v>44031</v>
      </c>
      <c r="N4777" s="6" t="s">
        <v>3665</v>
      </c>
      <c r="O4777" s="36" t="str">
        <f t="shared" si="297"/>
        <v>19/07/2020 23:17</v>
      </c>
      <c r="P4777" s="46">
        <f t="shared" si="298"/>
        <v>4.3055555550381541E-2</v>
      </c>
      <c r="Q4777" s="48">
        <v>0</v>
      </c>
      <c r="R4777" s="47">
        <f t="shared" si="299"/>
        <v>61.999999992549419</v>
      </c>
      <c r="S4777" s="6" t="s">
        <v>44</v>
      </c>
      <c r="T4777" s="6" t="s">
        <v>993</v>
      </c>
      <c r="U4777" s="6" t="s">
        <v>3316</v>
      </c>
      <c r="V4777" s="6" t="s">
        <v>3316</v>
      </c>
      <c r="W4777" s="7">
        <v>0</v>
      </c>
      <c r="X4777" s="7">
        <v>0</v>
      </c>
      <c r="Y4777" s="7">
        <v>0</v>
      </c>
      <c r="Z4777" s="7">
        <v>0</v>
      </c>
      <c r="AA4777" s="7">
        <v>2</v>
      </c>
      <c r="AB4777" s="7">
        <v>0</v>
      </c>
      <c r="AC4777" s="7">
        <v>0</v>
      </c>
      <c r="AD4777" s="7">
        <v>0</v>
      </c>
      <c r="AE4777">
        <v>2</v>
      </c>
      <c r="AF4777">
        <v>0</v>
      </c>
      <c r="AG4777">
        <v>0</v>
      </c>
      <c r="AH4777">
        <v>0</v>
      </c>
      <c r="AI4777">
        <v>0</v>
      </c>
      <c r="AJ4777">
        <v>1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</row>
    <row r="4778" spans="1:44" x14ac:dyDescent="0.25">
      <c r="A4778">
        <v>1572592</v>
      </c>
      <c r="B4778">
        <v>769773</v>
      </c>
      <c r="C4778">
        <v>28.0251773600131</v>
      </c>
      <c r="D4778">
        <v>36.361995508440302</v>
      </c>
      <c r="E4778" s="68" t="s">
        <v>1231</v>
      </c>
      <c r="F4778" s="8">
        <f>INDEX(Δεδομένα!$P:$P,MATCH('2020'!E4778,Δεδομένα!$O:$O,0))</f>
        <v>194</v>
      </c>
      <c r="G4778" s="6" t="s">
        <v>1007</v>
      </c>
      <c r="H4778" s="2" t="str">
        <f>INDEX(Δεδομένα!B$1:B$51,MATCH('2020'!G4778,Δεδομένα!A$1:A$51,0))</f>
        <v>ΝΟΤΙΟΥ ΑΙΓΑΙΟΥ</v>
      </c>
      <c r="I4778" s="8">
        <f>INDEX(Δεδομένα!E$1:E$13,MATCH('2020'!H4778,Δεδομένα!D$1:D$13,0))</f>
        <v>10</v>
      </c>
      <c r="J4778" s="1">
        <v>44031</v>
      </c>
      <c r="K4778" s="6" t="s">
        <v>153</v>
      </c>
      <c r="L4778" s="36" t="str">
        <f t="shared" si="296"/>
        <v>19/07/2020 16:15</v>
      </c>
      <c r="M4778" s="1">
        <v>44032</v>
      </c>
      <c r="N4778" s="6" t="s">
        <v>629</v>
      </c>
      <c r="O4778" s="36" t="str">
        <f t="shared" si="297"/>
        <v>20/07/2020 21:05</v>
      </c>
      <c r="P4778" s="49">
        <f t="shared" si="298"/>
        <v>1.2013888888832298</v>
      </c>
      <c r="Q4778" s="50">
        <f>1*24</f>
        <v>24</v>
      </c>
      <c r="R4778" s="47">
        <f t="shared" si="299"/>
        <v>1729.9999999918509</v>
      </c>
      <c r="S4778" s="6" t="s">
        <v>44</v>
      </c>
      <c r="T4778" s="6" t="s">
        <v>1233</v>
      </c>
      <c r="U4778" s="6" t="s">
        <v>44</v>
      </c>
      <c r="V4778" s="6" t="s">
        <v>5801</v>
      </c>
      <c r="W4778" s="7">
        <v>0</v>
      </c>
      <c r="X4778" s="7">
        <v>1.5</v>
      </c>
      <c r="Y4778" s="7">
        <v>0</v>
      </c>
      <c r="Z4778" s="7">
        <v>18.5</v>
      </c>
      <c r="AA4778" s="7">
        <v>0</v>
      </c>
      <c r="AB4778" s="7">
        <v>0</v>
      </c>
      <c r="AC4778" s="7">
        <v>0</v>
      </c>
      <c r="AD4778" s="7">
        <v>0</v>
      </c>
      <c r="AE4778">
        <v>14</v>
      </c>
      <c r="AF4778">
        <v>0</v>
      </c>
      <c r="AG4778">
        <v>1</v>
      </c>
      <c r="AH4778">
        <v>0</v>
      </c>
      <c r="AI4778">
        <v>0</v>
      </c>
      <c r="AJ4778">
        <v>7</v>
      </c>
      <c r="AK4778">
        <v>0</v>
      </c>
      <c r="AL4778">
        <v>0</v>
      </c>
      <c r="AM4778">
        <v>0</v>
      </c>
      <c r="AN4778">
        <v>1</v>
      </c>
      <c r="AO4778">
        <v>0</v>
      </c>
      <c r="AP4778">
        <v>0</v>
      </c>
      <c r="AQ4778">
        <v>0</v>
      </c>
      <c r="AR4778">
        <v>0</v>
      </c>
    </row>
    <row r="4779" spans="1:44" x14ac:dyDescent="0.25">
      <c r="A4779">
        <v>1576304</v>
      </c>
      <c r="B4779">
        <v>769805</v>
      </c>
      <c r="C4779">
        <v>20.945736320703102</v>
      </c>
      <c r="D4779">
        <v>37.7320637980526</v>
      </c>
      <c r="E4779" s="68" t="s">
        <v>1599</v>
      </c>
      <c r="F4779" s="8">
        <f>INDEX(Δεδομένα!$P:$P,MATCH('2020'!E4779,Δεδομένα!$O:$O,0))</f>
        <v>238</v>
      </c>
      <c r="G4779" s="6" t="s">
        <v>1600</v>
      </c>
      <c r="H4779" s="2" t="str">
        <f>INDEX(Δεδομένα!B$1:B$51,MATCH('2020'!G4779,Δεδομένα!A$1:A$51,0))</f>
        <v>ΙΟΝΙΩΝ ΝΗΣΩΝ</v>
      </c>
      <c r="I4779" s="8">
        <f>INDEX(Δεδομένα!E$1:E$13,MATCH('2020'!H4779,Δεδομένα!D$1:D$13,0))</f>
        <v>13</v>
      </c>
      <c r="J4779" s="1">
        <v>44031</v>
      </c>
      <c r="K4779" s="6" t="s">
        <v>207</v>
      </c>
      <c r="L4779" s="36" t="str">
        <f t="shared" si="296"/>
        <v>19/07/2020 18:00</v>
      </c>
      <c r="M4779" s="1">
        <v>44032</v>
      </c>
      <c r="N4779" s="6" t="s">
        <v>2041</v>
      </c>
      <c r="O4779" s="36" t="str">
        <f t="shared" si="297"/>
        <v>20/07/2020 20:57</v>
      </c>
      <c r="P4779" s="49">
        <f t="shared" si="298"/>
        <v>1.1229166666671517</v>
      </c>
      <c r="Q4779" s="50">
        <f>1*24</f>
        <v>24</v>
      </c>
      <c r="R4779" s="47">
        <f t="shared" si="299"/>
        <v>1617.0000000006985</v>
      </c>
      <c r="S4779" s="6" t="s">
        <v>44</v>
      </c>
      <c r="T4779" s="6" t="s">
        <v>1601</v>
      </c>
      <c r="U4779" s="6" t="s">
        <v>44</v>
      </c>
      <c r="V4779" s="6" t="s">
        <v>5807</v>
      </c>
      <c r="W4779" s="7">
        <v>0</v>
      </c>
      <c r="X4779" s="7">
        <v>30</v>
      </c>
      <c r="Y4779" s="7">
        <v>0</v>
      </c>
      <c r="Z4779" s="7">
        <v>0</v>
      </c>
      <c r="AA4779" s="7">
        <v>0</v>
      </c>
      <c r="AB4779" s="7">
        <v>0</v>
      </c>
      <c r="AC4779" s="7">
        <v>0</v>
      </c>
      <c r="AD4779" s="7">
        <v>0</v>
      </c>
      <c r="AE4779">
        <v>24</v>
      </c>
      <c r="AF4779">
        <v>0</v>
      </c>
      <c r="AG4779">
        <v>0</v>
      </c>
      <c r="AH4779">
        <v>0</v>
      </c>
      <c r="AI4779">
        <v>0</v>
      </c>
      <c r="AJ4779">
        <v>11</v>
      </c>
      <c r="AK4779">
        <v>0</v>
      </c>
      <c r="AL4779">
        <v>3</v>
      </c>
      <c r="AM4779">
        <v>0</v>
      </c>
      <c r="AN4779">
        <v>1</v>
      </c>
      <c r="AO4779">
        <v>0</v>
      </c>
      <c r="AP4779">
        <v>2</v>
      </c>
      <c r="AQ4779">
        <v>2</v>
      </c>
      <c r="AR4779">
        <v>0</v>
      </c>
    </row>
    <row r="4780" spans="1:44" x14ac:dyDescent="0.25">
      <c r="A4780">
        <v>1571452</v>
      </c>
      <c r="B4780">
        <v>769697</v>
      </c>
      <c r="C4780">
        <v>25.084377631599502</v>
      </c>
      <c r="D4780">
        <v>35.164469130019803</v>
      </c>
      <c r="E4780" s="68" t="s">
        <v>687</v>
      </c>
      <c r="F4780" s="8">
        <f>INDEX(Δεδομένα!$P:$P,MATCH('2020'!E4780,Δεδομένα!$O:$O,0))</f>
        <v>213</v>
      </c>
      <c r="G4780" s="6" t="s">
        <v>560</v>
      </c>
      <c r="H4780" s="2" t="str">
        <f>INDEX(Δεδομένα!B$1:B$51,MATCH('2020'!G4780,Δεδομένα!A$1:A$51,0))</f>
        <v>ΚΡΗΤΗΣ</v>
      </c>
      <c r="I4780" s="8">
        <f>INDEX(Δεδομένα!E$1:E$13,MATCH('2020'!H4780,Δεδομένα!D$1:D$13,0))</f>
        <v>12</v>
      </c>
      <c r="J4780" s="1">
        <v>44031</v>
      </c>
      <c r="K4780" s="6" t="s">
        <v>1543</v>
      </c>
      <c r="L4780" s="36" t="str">
        <f t="shared" si="296"/>
        <v>19/07/2020 11:16</v>
      </c>
      <c r="M4780" s="1">
        <v>44031</v>
      </c>
      <c r="N4780" s="6" t="s">
        <v>362</v>
      </c>
      <c r="O4780" s="36" t="str">
        <f t="shared" si="297"/>
        <v>19/07/2020 14:00</v>
      </c>
      <c r="P4780" s="46">
        <f t="shared" si="298"/>
        <v>0.11388888888905058</v>
      </c>
      <c r="Q4780" s="48">
        <v>0</v>
      </c>
      <c r="R4780" s="47">
        <f t="shared" si="299"/>
        <v>164.00000000023283</v>
      </c>
      <c r="S4780" s="6" t="s">
        <v>44</v>
      </c>
      <c r="T4780" s="6" t="s">
        <v>697</v>
      </c>
      <c r="U4780" s="6" t="s">
        <v>709</v>
      </c>
      <c r="V4780" s="6" t="s">
        <v>5795</v>
      </c>
      <c r="W4780" s="7">
        <v>0</v>
      </c>
      <c r="X4780" s="7">
        <v>0</v>
      </c>
      <c r="Y4780" s="7">
        <v>0</v>
      </c>
      <c r="Z4780" s="7">
        <v>0</v>
      </c>
      <c r="AA4780" s="7">
        <v>0</v>
      </c>
      <c r="AB4780" s="7">
        <v>0</v>
      </c>
      <c r="AC4780" s="7">
        <v>0</v>
      </c>
      <c r="AD4780" s="7">
        <v>0.1</v>
      </c>
      <c r="AE4780">
        <v>2</v>
      </c>
      <c r="AF4780">
        <v>0</v>
      </c>
      <c r="AG4780">
        <v>0</v>
      </c>
      <c r="AH4780">
        <v>0</v>
      </c>
      <c r="AI4780">
        <v>1</v>
      </c>
      <c r="AJ4780">
        <v>1</v>
      </c>
      <c r="AK4780">
        <v>0</v>
      </c>
      <c r="AL4780">
        <v>0</v>
      </c>
      <c r="AM4780">
        <v>1</v>
      </c>
      <c r="AN4780">
        <v>0</v>
      </c>
      <c r="AO4780">
        <v>0</v>
      </c>
      <c r="AP4780">
        <v>0</v>
      </c>
      <c r="AQ4780">
        <v>0</v>
      </c>
      <c r="AR4780">
        <v>0</v>
      </c>
    </row>
    <row r="4781" spans="1:44" x14ac:dyDescent="0.25">
      <c r="A4781">
        <v>1571527</v>
      </c>
      <c r="B4781">
        <v>769863</v>
      </c>
      <c r="C4781">
        <v>20.696898137295499</v>
      </c>
      <c r="D4781">
        <v>40.0432160143395</v>
      </c>
      <c r="E4781" s="68" t="s">
        <v>1556</v>
      </c>
      <c r="F4781" s="8">
        <f>INDEX(Δεδομένα!$P:$P,MATCH('2020'!E4781,Δεδομένα!$O:$O,0))</f>
        <v>89</v>
      </c>
      <c r="G4781" s="6" t="s">
        <v>251</v>
      </c>
      <c r="H4781" s="2" t="str">
        <f>INDEX(Δεδομένα!B$1:B$51,MATCH('2020'!G4781,Δεδομένα!A$1:A$51,0))</f>
        <v>ΗΠΕΙΡΟΥ</v>
      </c>
      <c r="I4781" s="8">
        <f>INDEX(Δεδομένα!E$1:E$13,MATCH('2020'!H4781,Δεδομένα!D$1:D$13,0))</f>
        <v>5</v>
      </c>
      <c r="J4781" s="1">
        <v>44031</v>
      </c>
      <c r="K4781" s="6" t="s">
        <v>4328</v>
      </c>
      <c r="L4781" s="36" t="str">
        <f t="shared" si="296"/>
        <v>19/07/2020 21:26</v>
      </c>
      <c r="M4781" s="1">
        <v>44031</v>
      </c>
      <c r="N4781" s="6" t="s">
        <v>633</v>
      </c>
      <c r="O4781" s="36" t="str">
        <f t="shared" si="297"/>
        <v>19/07/2020 22:15</v>
      </c>
      <c r="P4781" s="46">
        <f t="shared" si="298"/>
        <v>3.4027777779556345E-2</v>
      </c>
      <c r="Q4781" s="48">
        <v>0</v>
      </c>
      <c r="R4781" s="47">
        <f t="shared" si="299"/>
        <v>49.000000002561137</v>
      </c>
      <c r="S4781" s="6" t="s">
        <v>44</v>
      </c>
      <c r="T4781" s="6" t="s">
        <v>1559</v>
      </c>
      <c r="U4781" s="6" t="s">
        <v>4090</v>
      </c>
      <c r="V4781" s="6" t="s">
        <v>5811</v>
      </c>
      <c r="W4781" s="7">
        <v>0</v>
      </c>
      <c r="X4781" s="7">
        <v>0</v>
      </c>
      <c r="Y4781" s="7">
        <v>0</v>
      </c>
      <c r="Z4781" s="7">
        <v>0</v>
      </c>
      <c r="AA4781" s="7">
        <v>0</v>
      </c>
      <c r="AB4781" s="7">
        <v>0</v>
      </c>
      <c r="AC4781" s="7">
        <v>6</v>
      </c>
      <c r="AD4781" s="7">
        <v>0</v>
      </c>
      <c r="AE4781">
        <v>4</v>
      </c>
      <c r="AF4781">
        <v>0</v>
      </c>
      <c r="AG4781">
        <v>0</v>
      </c>
      <c r="AH4781">
        <v>0</v>
      </c>
      <c r="AI4781">
        <v>0</v>
      </c>
      <c r="AJ4781">
        <v>2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</row>
    <row r="4782" spans="1:44" x14ac:dyDescent="0.25">
      <c r="A4782">
        <v>1571592</v>
      </c>
      <c r="B4782">
        <v>769744</v>
      </c>
      <c r="C4782">
        <v>24.058298836692899</v>
      </c>
      <c r="D4782">
        <v>40.7205254089208</v>
      </c>
      <c r="E4782" s="68" t="s">
        <v>76</v>
      </c>
      <c r="F4782" s="8">
        <f>INDEX(Δεδομένα!$P:$P,MATCH('2020'!E4782,Δεδομένα!$O:$O,0))</f>
        <v>25</v>
      </c>
      <c r="G4782" s="6" t="s">
        <v>77</v>
      </c>
      <c r="H4782" s="2" t="str">
        <f>INDEX(Δεδομένα!B$1:B$51,MATCH('2020'!G4782,Δεδομένα!A$1:A$51,0))</f>
        <v>ΑΝΑΤΟΛΙΚΗΣ ΜΑΚΕΔΟΝΙΑΣ ΚΑΙ ΘΡΑΚΗΣ</v>
      </c>
      <c r="I4782" s="8">
        <f>INDEX(Δεδομένα!E$1:E$13,MATCH('2020'!H4782,Δεδομένα!D$1:D$13,0))</f>
        <v>2</v>
      </c>
      <c r="J4782" s="1">
        <v>44031</v>
      </c>
      <c r="K4782" s="6" t="s">
        <v>218</v>
      </c>
      <c r="L4782" s="36" t="str">
        <f t="shared" si="296"/>
        <v>19/07/2020 14:25</v>
      </c>
      <c r="M4782" s="1">
        <v>44031</v>
      </c>
      <c r="N4782" s="6" t="s">
        <v>1373</v>
      </c>
      <c r="O4782" s="36" t="str">
        <f t="shared" si="297"/>
        <v>19/07/2020 16:50</v>
      </c>
      <c r="P4782" s="46">
        <f t="shared" si="298"/>
        <v>0.10069444444525288</v>
      </c>
      <c r="Q4782" s="48">
        <v>0</v>
      </c>
      <c r="R4782" s="47">
        <f t="shared" si="299"/>
        <v>145.00000000116415</v>
      </c>
      <c r="S4782" s="6" t="s">
        <v>44</v>
      </c>
      <c r="T4782" s="6" t="s">
        <v>80</v>
      </c>
      <c r="U4782" s="6" t="s">
        <v>44</v>
      </c>
      <c r="V4782" s="6" t="s">
        <v>5798</v>
      </c>
      <c r="W4782" s="7">
        <v>0</v>
      </c>
      <c r="X4782" s="7">
        <v>0</v>
      </c>
      <c r="Y4782" s="7">
        <v>0</v>
      </c>
      <c r="Z4782" s="7">
        <v>1</v>
      </c>
      <c r="AA4782" s="7">
        <v>0</v>
      </c>
      <c r="AB4782" s="7">
        <v>0</v>
      </c>
      <c r="AC4782" s="7">
        <v>0</v>
      </c>
      <c r="AD4782" s="7">
        <v>0</v>
      </c>
      <c r="AE4782">
        <v>9</v>
      </c>
      <c r="AF4782">
        <v>0</v>
      </c>
      <c r="AG4782">
        <v>1</v>
      </c>
      <c r="AH4782">
        <v>0</v>
      </c>
      <c r="AI4782">
        <v>0</v>
      </c>
      <c r="AJ4782">
        <v>5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2</v>
      </c>
      <c r="AR4782">
        <v>0</v>
      </c>
    </row>
    <row r="4783" spans="1:44" x14ac:dyDescent="0.25">
      <c r="A4783">
        <v>1571642</v>
      </c>
      <c r="B4783">
        <v>769873</v>
      </c>
      <c r="C4783">
        <v>21.6160224918479</v>
      </c>
      <c r="D4783">
        <v>39.361745801444798</v>
      </c>
      <c r="E4783" s="68" t="s">
        <v>1279</v>
      </c>
      <c r="F4783" s="8">
        <f>INDEX(Δεδομένα!$P:$P,MATCH('2020'!E4783,Δεδομένα!$O:$O,0))</f>
        <v>117</v>
      </c>
      <c r="G4783" s="6" t="s">
        <v>294</v>
      </c>
      <c r="H4783" s="2" t="str">
        <f>INDEX(Δεδομένα!B$1:B$51,MATCH('2020'!G4783,Δεδομένα!A$1:A$51,0))</f>
        <v>ΘΕΣΣΑΛΙΑΣ</v>
      </c>
      <c r="I4783" s="8">
        <f>INDEX(Δεδομένα!E$1:E$13,MATCH('2020'!H4783,Δεδομένα!D$1:D$13,0))</f>
        <v>6</v>
      </c>
      <c r="J4783" s="1">
        <v>44031</v>
      </c>
      <c r="K4783" s="6" t="s">
        <v>5532</v>
      </c>
      <c r="L4783" s="36" t="str">
        <f t="shared" si="296"/>
        <v>19/07/2020 21:58</v>
      </c>
      <c r="M4783" s="1">
        <v>44031</v>
      </c>
      <c r="N4783" s="6" t="s">
        <v>1841</v>
      </c>
      <c r="O4783" s="36" t="str">
        <f t="shared" si="297"/>
        <v>19/07/2020 23:23</v>
      </c>
      <c r="P4783" s="46">
        <f t="shared" si="298"/>
        <v>5.9027777781011537E-2</v>
      </c>
      <c r="Q4783" s="48">
        <v>0</v>
      </c>
      <c r="R4783" s="47">
        <f t="shared" si="299"/>
        <v>85.000000004656613</v>
      </c>
      <c r="S4783" s="6" t="s">
        <v>44</v>
      </c>
      <c r="T4783" s="6" t="s">
        <v>1283</v>
      </c>
      <c r="U4783" s="6" t="s">
        <v>5812</v>
      </c>
      <c r="V4783" s="6" t="s">
        <v>5813</v>
      </c>
      <c r="W4783" s="7">
        <v>0</v>
      </c>
      <c r="X4783" s="7">
        <v>0</v>
      </c>
      <c r="Y4783" s="7">
        <v>0</v>
      </c>
      <c r="Z4783" s="7">
        <v>0.1</v>
      </c>
      <c r="AA4783" s="7">
        <v>0</v>
      </c>
      <c r="AB4783" s="7">
        <v>0</v>
      </c>
      <c r="AC4783" s="7">
        <v>0</v>
      </c>
      <c r="AD4783" s="7">
        <v>0</v>
      </c>
      <c r="AE4783">
        <v>3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</row>
    <row r="4784" spans="1:44" x14ac:dyDescent="0.25">
      <c r="A4784">
        <v>1596919</v>
      </c>
      <c r="B4784">
        <v>769774</v>
      </c>
      <c r="C4784">
        <v>22.705191963180699</v>
      </c>
      <c r="D4784">
        <v>37.9584691816871</v>
      </c>
      <c r="E4784" s="68" t="s">
        <v>390</v>
      </c>
      <c r="F4784" s="8">
        <f>INDEX(Δεδομένα!$P:$P,MATCH('2020'!E4784,Δεδομένα!$O:$O,0))</f>
        <v>159</v>
      </c>
      <c r="G4784" s="6" t="s">
        <v>391</v>
      </c>
      <c r="H4784" s="2" t="str">
        <f>INDEX(Δεδομένα!B$1:B$51,MATCH('2020'!G4784,Δεδομένα!A$1:A$51,0))</f>
        <v>ΠΕΛΛΟΠΟΝΗΣΟΥ</v>
      </c>
      <c r="I4784" s="8">
        <f>INDEX(Δεδομένα!E$1:E$13,MATCH('2020'!H4784,Δεδομένα!D$1:D$13,0))</f>
        <v>8</v>
      </c>
      <c r="J4784" s="1">
        <v>44031</v>
      </c>
      <c r="K4784" s="6" t="s">
        <v>215</v>
      </c>
      <c r="L4784" s="36" t="str">
        <f t="shared" si="296"/>
        <v>19/07/2020 16:20</v>
      </c>
      <c r="M4784" s="1">
        <v>44031</v>
      </c>
      <c r="N4784" s="6" t="s">
        <v>85</v>
      </c>
      <c r="O4784" s="36" t="str">
        <f t="shared" si="297"/>
        <v>19/07/2020 17:50</v>
      </c>
      <c r="P4784" s="46">
        <f t="shared" si="298"/>
        <v>6.25E-2</v>
      </c>
      <c r="Q4784" s="48">
        <v>0</v>
      </c>
      <c r="R4784" s="47">
        <f t="shared" si="299"/>
        <v>90</v>
      </c>
      <c r="S4784" s="6" t="s">
        <v>44</v>
      </c>
      <c r="T4784" s="6" t="s">
        <v>812</v>
      </c>
      <c r="U4784" s="6" t="s">
        <v>44</v>
      </c>
      <c r="V4784" s="6" t="s">
        <v>5719</v>
      </c>
      <c r="W4784" s="7">
        <v>0</v>
      </c>
      <c r="X4784" s="7">
        <v>0</v>
      </c>
      <c r="Y4784" s="7">
        <v>0</v>
      </c>
      <c r="Z4784" s="7">
        <v>0</v>
      </c>
      <c r="AA4784" s="7">
        <v>0</v>
      </c>
      <c r="AB4784" s="7">
        <v>0</v>
      </c>
      <c r="AC4784" s="7">
        <v>0</v>
      </c>
      <c r="AD4784" s="7">
        <v>0.05</v>
      </c>
      <c r="AE4784">
        <v>4</v>
      </c>
      <c r="AF4784">
        <v>0</v>
      </c>
      <c r="AG4784">
        <v>0</v>
      </c>
      <c r="AH4784">
        <v>0</v>
      </c>
      <c r="AI4784">
        <v>2</v>
      </c>
      <c r="AJ4784">
        <v>2</v>
      </c>
      <c r="AK4784">
        <v>0</v>
      </c>
      <c r="AL4784">
        <v>0</v>
      </c>
      <c r="AM4784">
        <v>1</v>
      </c>
      <c r="AN4784">
        <v>0</v>
      </c>
      <c r="AO4784">
        <v>0</v>
      </c>
      <c r="AP4784">
        <v>0</v>
      </c>
      <c r="AQ4784">
        <v>0</v>
      </c>
      <c r="AR4784">
        <v>0</v>
      </c>
    </row>
    <row r="4785" spans="1:44" x14ac:dyDescent="0.25">
      <c r="A4785">
        <v>1574021</v>
      </c>
      <c r="B4785">
        <v>769797</v>
      </c>
      <c r="C4785">
        <v>22.574315543252901</v>
      </c>
      <c r="D4785">
        <v>39.751142245120299</v>
      </c>
      <c r="E4785" s="68" t="s">
        <v>1271</v>
      </c>
      <c r="F4785" s="8">
        <f>INDEX(Δεδομένα!$P:$P,MATCH('2020'!E4785,Δεδομένα!$O:$O,0))</f>
        <v>102</v>
      </c>
      <c r="G4785" s="6" t="s">
        <v>288</v>
      </c>
      <c r="H4785" s="2" t="str">
        <f>INDEX(Δεδομένα!B$1:B$51,MATCH('2020'!G4785,Δεδομένα!A$1:A$51,0))</f>
        <v>ΘΕΣΣΑΛΙΑΣ</v>
      </c>
      <c r="I4785" s="8">
        <f>INDEX(Δεδομένα!E$1:E$13,MATCH('2020'!H4785,Δεδομένα!D$1:D$13,0))</f>
        <v>6</v>
      </c>
      <c r="J4785" s="1">
        <v>44031</v>
      </c>
      <c r="K4785" s="6" t="s">
        <v>1744</v>
      </c>
      <c r="L4785" s="36" t="str">
        <f t="shared" si="296"/>
        <v>19/07/2020 17:27</v>
      </c>
      <c r="M4785" s="1">
        <v>44031</v>
      </c>
      <c r="N4785" s="6" t="s">
        <v>418</v>
      </c>
      <c r="O4785" s="36" t="str">
        <f t="shared" si="297"/>
        <v>19/07/2020 18:45</v>
      </c>
      <c r="P4785" s="46">
        <f t="shared" si="298"/>
        <v>5.4166666668606922E-2</v>
      </c>
      <c r="Q4785" s="48">
        <v>0</v>
      </c>
      <c r="R4785" s="47">
        <f t="shared" si="299"/>
        <v>78.000000002793968</v>
      </c>
      <c r="S4785" s="6" t="s">
        <v>44</v>
      </c>
      <c r="T4785" s="6" t="s">
        <v>1272</v>
      </c>
      <c r="U4785" s="6" t="s">
        <v>44</v>
      </c>
      <c r="V4785" s="6" t="s">
        <v>5259</v>
      </c>
      <c r="W4785" s="7">
        <v>0</v>
      </c>
      <c r="X4785" s="7">
        <v>0</v>
      </c>
      <c r="Y4785" s="7">
        <v>0</v>
      </c>
      <c r="Z4785" s="7">
        <v>0</v>
      </c>
      <c r="AA4785" s="7">
        <v>0</v>
      </c>
      <c r="AB4785" s="7">
        <v>0</v>
      </c>
      <c r="AC4785" s="7">
        <v>0.3</v>
      </c>
      <c r="AD4785" s="7">
        <v>0</v>
      </c>
      <c r="AE4785">
        <v>2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</row>
    <row r="4786" spans="1:44" x14ac:dyDescent="0.25">
      <c r="A4786">
        <v>1571337</v>
      </c>
      <c r="B4786">
        <v>769777</v>
      </c>
      <c r="C4786">
        <v>25.4620967521506</v>
      </c>
      <c r="D4786">
        <v>35.189144828134303</v>
      </c>
      <c r="E4786" s="68" t="s">
        <v>2087</v>
      </c>
      <c r="F4786" s="8">
        <f>INDEX(Δεδομένα!$P:$P,MATCH('2020'!E4786,Δεδομένα!$O:$O,0))</f>
        <v>226</v>
      </c>
      <c r="G4786" s="6" t="s">
        <v>791</v>
      </c>
      <c r="H4786" s="2" t="str">
        <f>INDEX(Δεδομένα!B$1:B$51,MATCH('2020'!G4786,Δεδομένα!A$1:A$51,0))</f>
        <v>ΙΟΝΙΩΝ ΝΗΣΩΝ</v>
      </c>
      <c r="I4786" s="8">
        <f>INDEX(Δεδομένα!E$1:E$13,MATCH('2020'!H4786,Δεδομένα!D$1:D$13,0))</f>
        <v>13</v>
      </c>
      <c r="J4786" s="1">
        <v>44031</v>
      </c>
      <c r="K4786" s="6" t="s">
        <v>201</v>
      </c>
      <c r="L4786" s="36" t="str">
        <f t="shared" si="296"/>
        <v>19/07/2020 16:40</v>
      </c>
      <c r="M4786" s="1">
        <v>44031</v>
      </c>
      <c r="N4786" s="6" t="s">
        <v>97</v>
      </c>
      <c r="O4786" s="36" t="str">
        <f t="shared" si="297"/>
        <v>19/07/2020 19:54</v>
      </c>
      <c r="P4786" s="46">
        <f t="shared" si="298"/>
        <v>0.13472222222480923</v>
      </c>
      <c r="Q4786" s="48">
        <v>0</v>
      </c>
      <c r="R4786" s="47">
        <f t="shared" si="299"/>
        <v>194.00000000372529</v>
      </c>
      <c r="S4786" s="6" t="s">
        <v>44</v>
      </c>
      <c r="T4786" s="6" t="s">
        <v>3284</v>
      </c>
      <c r="U4786" s="6" t="s">
        <v>44</v>
      </c>
      <c r="V4786" s="6" t="s">
        <v>5802</v>
      </c>
      <c r="W4786" s="7">
        <v>0</v>
      </c>
      <c r="X4786" s="7">
        <v>0</v>
      </c>
      <c r="Y4786" s="7">
        <v>0</v>
      </c>
      <c r="Z4786" s="7">
        <v>0</v>
      </c>
      <c r="AA4786" s="7">
        <v>0</v>
      </c>
      <c r="AB4786" s="7">
        <v>3</v>
      </c>
      <c r="AC4786" s="7">
        <v>0</v>
      </c>
      <c r="AD4786" s="7">
        <v>0</v>
      </c>
      <c r="AE4786">
        <v>3</v>
      </c>
      <c r="AF4786">
        <v>0</v>
      </c>
      <c r="AG4786">
        <v>0</v>
      </c>
      <c r="AH4786">
        <v>0</v>
      </c>
      <c r="AI4786">
        <v>0</v>
      </c>
      <c r="AJ4786">
        <v>1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</row>
    <row r="4787" spans="1:44" x14ac:dyDescent="0.25">
      <c r="A4787">
        <v>1610284</v>
      </c>
      <c r="B4787">
        <v>769761</v>
      </c>
      <c r="C4787">
        <v>26.5076828315594</v>
      </c>
      <c r="D4787">
        <v>39.133422291611701</v>
      </c>
      <c r="E4787" s="68" t="s">
        <v>494</v>
      </c>
      <c r="F4787" s="8">
        <f>INDEX(Δεδομένα!$P:$P,MATCH('2020'!E4787,Δεδομένα!$O:$O,0))</f>
        <v>196</v>
      </c>
      <c r="G4787" s="6" t="s">
        <v>495</v>
      </c>
      <c r="H4787" s="2" t="str">
        <f>INDEX(Δεδομένα!B$1:B$51,MATCH('2020'!G4787,Δεδομένα!A$1:A$51,0))</f>
        <v>ΒΟΡΕΙΟΥ ΑΙΓΑΙΟΥ</v>
      </c>
      <c r="I4787" s="8">
        <f>INDEX(Δεδομένα!E$1:E$13,MATCH('2020'!H4787,Δεδομένα!D$1:D$13,0))</f>
        <v>11</v>
      </c>
      <c r="J4787" s="1">
        <v>44031</v>
      </c>
      <c r="K4787" s="6" t="s">
        <v>2679</v>
      </c>
      <c r="L4787" s="36" t="str">
        <f t="shared" si="296"/>
        <v>19/07/2020 15:17</v>
      </c>
      <c r="M4787" s="1">
        <v>44031</v>
      </c>
      <c r="N4787" s="6" t="s">
        <v>926</v>
      </c>
      <c r="O4787" s="36" t="str">
        <f t="shared" si="297"/>
        <v>19/07/2020 15:35</v>
      </c>
      <c r="P4787" s="46">
        <f t="shared" si="298"/>
        <v>1.2499999997089617E-2</v>
      </c>
      <c r="Q4787" s="48">
        <v>0</v>
      </c>
      <c r="R4787" s="47">
        <f t="shared" si="299"/>
        <v>17.999999995809048</v>
      </c>
      <c r="S4787" s="6" t="s">
        <v>44</v>
      </c>
      <c r="T4787" s="6" t="s">
        <v>499</v>
      </c>
      <c r="U4787" s="6" t="s">
        <v>500</v>
      </c>
      <c r="V4787" s="6" t="s">
        <v>500</v>
      </c>
      <c r="W4787" s="7">
        <v>0</v>
      </c>
      <c r="X4787" s="7">
        <v>0</v>
      </c>
      <c r="Y4787" s="7">
        <v>0</v>
      </c>
      <c r="Z4787" s="7">
        <v>0</v>
      </c>
      <c r="AA4787" s="7">
        <v>0</v>
      </c>
      <c r="AB4787" s="7">
        <v>0.05</v>
      </c>
      <c r="AC4787" s="7">
        <v>0</v>
      </c>
      <c r="AD4787" s="7">
        <v>0</v>
      </c>
      <c r="AE4787">
        <v>7</v>
      </c>
      <c r="AF4787">
        <v>0</v>
      </c>
      <c r="AG4787">
        <v>0</v>
      </c>
      <c r="AH4787">
        <v>0</v>
      </c>
      <c r="AI4787">
        <v>0</v>
      </c>
      <c r="AJ4787">
        <v>3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</row>
    <row r="4788" spans="1:44" x14ac:dyDescent="0.25">
      <c r="A4788">
        <v>1585250</v>
      </c>
      <c r="B4788">
        <v>769722</v>
      </c>
      <c r="C4788">
        <v>22.023123385187201</v>
      </c>
      <c r="D4788">
        <v>37.167633645010199</v>
      </c>
      <c r="E4788" s="68" t="s">
        <v>937</v>
      </c>
      <c r="F4788" s="8">
        <f>INDEX(Δεδομένα!$P:$P,MATCH('2020'!E4788,Δεδομένα!$O:$O,0))</f>
        <v>143</v>
      </c>
      <c r="G4788" s="6" t="s">
        <v>841</v>
      </c>
      <c r="H4788" s="2" t="str">
        <f>INDEX(Δεδομένα!B$1:B$51,MATCH('2020'!G4788,Δεδομένα!A$1:A$51,0))</f>
        <v>ΠΕΛΛΟΠΟΝΗΣΟΥ</v>
      </c>
      <c r="I4788" s="8">
        <f>INDEX(Δεδομένα!E$1:E$13,MATCH('2020'!H4788,Δεδομένα!D$1:D$13,0))</f>
        <v>8</v>
      </c>
      <c r="J4788" s="1">
        <v>44031</v>
      </c>
      <c r="K4788" s="6" t="s">
        <v>217</v>
      </c>
      <c r="L4788" s="36" t="str">
        <f t="shared" si="296"/>
        <v>19/07/2020 13:05</v>
      </c>
      <c r="M4788" s="1">
        <v>44031</v>
      </c>
      <c r="N4788" s="6" t="s">
        <v>83</v>
      </c>
      <c r="O4788" s="36" t="str">
        <f t="shared" si="297"/>
        <v>19/07/2020 13:45</v>
      </c>
      <c r="P4788" s="46">
        <f t="shared" si="298"/>
        <v>2.7777777773735579E-2</v>
      </c>
      <c r="Q4788" s="48">
        <v>0</v>
      </c>
      <c r="R4788" s="47">
        <f t="shared" si="299"/>
        <v>39.999999994179234</v>
      </c>
      <c r="S4788" s="6" t="s">
        <v>44</v>
      </c>
      <c r="T4788" s="6" t="s">
        <v>940</v>
      </c>
      <c r="U4788" s="6" t="s">
        <v>44</v>
      </c>
      <c r="V4788" s="6" t="s">
        <v>5796</v>
      </c>
      <c r="W4788" s="7">
        <v>0</v>
      </c>
      <c r="X4788" s="7">
        <v>0</v>
      </c>
      <c r="Y4788" s="7">
        <v>0</v>
      </c>
      <c r="Z4788" s="7">
        <v>0</v>
      </c>
      <c r="AA4788" s="7">
        <v>0.1</v>
      </c>
      <c r="AB4788" s="7">
        <v>0</v>
      </c>
      <c r="AC4788" s="7">
        <v>0</v>
      </c>
      <c r="AD4788" s="7">
        <v>0</v>
      </c>
      <c r="AE4788">
        <v>3</v>
      </c>
      <c r="AF4788">
        <v>0</v>
      </c>
      <c r="AG4788">
        <v>0</v>
      </c>
      <c r="AH4788">
        <v>0</v>
      </c>
      <c r="AI4788">
        <v>0</v>
      </c>
      <c r="AJ4788">
        <v>2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</row>
    <row r="4789" spans="1:44" x14ac:dyDescent="0.25">
      <c r="A4789">
        <v>1578743</v>
      </c>
      <c r="B4789">
        <v>769781</v>
      </c>
      <c r="C4789">
        <v>22.022890141827901</v>
      </c>
      <c r="D4789">
        <v>37.2268081264749</v>
      </c>
      <c r="E4789" s="68" t="s">
        <v>840</v>
      </c>
      <c r="F4789" s="8">
        <f>INDEX(Δεδομένα!$P:$P,MATCH('2020'!E4789,Δεδομένα!$O:$O,0))</f>
        <v>144</v>
      </c>
      <c r="G4789" s="6" t="s">
        <v>841</v>
      </c>
      <c r="H4789" s="2" t="str">
        <f>INDEX(Δεδομένα!B$1:B$51,MATCH('2020'!G4789,Δεδομένα!A$1:A$51,0))</f>
        <v>ΠΕΛΛΟΠΟΝΗΣΟΥ</v>
      </c>
      <c r="I4789" s="8">
        <f>INDEX(Δεδομένα!E$1:E$13,MATCH('2020'!H4789,Δεδομένα!D$1:D$13,0))</f>
        <v>8</v>
      </c>
      <c r="J4789" s="1">
        <v>44031</v>
      </c>
      <c r="K4789" s="6" t="s">
        <v>1373</v>
      </c>
      <c r="L4789" s="36" t="str">
        <f t="shared" si="296"/>
        <v>19/07/2020 16:50</v>
      </c>
      <c r="M4789" s="1">
        <v>44031</v>
      </c>
      <c r="N4789" s="6" t="s">
        <v>353</v>
      </c>
      <c r="O4789" s="36" t="str">
        <f t="shared" si="297"/>
        <v>19/07/2020 21:40</v>
      </c>
      <c r="P4789" s="46">
        <f t="shared" si="298"/>
        <v>0.20138888889050577</v>
      </c>
      <c r="Q4789" s="48">
        <v>0</v>
      </c>
      <c r="R4789" s="47">
        <f t="shared" si="299"/>
        <v>290.00000000232831</v>
      </c>
      <c r="S4789" s="6" t="s">
        <v>44</v>
      </c>
      <c r="T4789" s="6" t="s">
        <v>843</v>
      </c>
      <c r="U4789" s="6" t="s">
        <v>44</v>
      </c>
      <c r="V4789" s="6" t="s">
        <v>5804</v>
      </c>
      <c r="W4789" s="7">
        <v>0</v>
      </c>
      <c r="X4789" s="7">
        <v>0</v>
      </c>
      <c r="Y4789" s="7">
        <v>0</v>
      </c>
      <c r="Z4789" s="7">
        <v>0</v>
      </c>
      <c r="AA4789" s="7">
        <v>0</v>
      </c>
      <c r="AB4789" s="7">
        <v>12</v>
      </c>
      <c r="AC4789" s="7">
        <v>0</v>
      </c>
      <c r="AD4789" s="7">
        <v>0</v>
      </c>
      <c r="AE4789">
        <v>15</v>
      </c>
      <c r="AF4789">
        <v>0</v>
      </c>
      <c r="AG4789">
        <v>0</v>
      </c>
      <c r="AH4789">
        <v>0</v>
      </c>
      <c r="AI4789">
        <v>12</v>
      </c>
      <c r="AJ4789">
        <v>8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</row>
    <row r="4790" spans="1:44" x14ac:dyDescent="0.25">
      <c r="A4790">
        <v>1572152</v>
      </c>
      <c r="B4790">
        <v>769800</v>
      </c>
      <c r="C4790">
        <v>22.039580937246001</v>
      </c>
      <c r="D4790">
        <v>37.058440137380998</v>
      </c>
      <c r="E4790" s="68" t="s">
        <v>937</v>
      </c>
      <c r="F4790" s="8">
        <f>INDEX(Δεδομένα!$P:$P,MATCH('2020'!E4790,Δεδομένα!$O:$O,0))</f>
        <v>143</v>
      </c>
      <c r="G4790" s="6" t="s">
        <v>841</v>
      </c>
      <c r="H4790" s="2" t="str">
        <f>INDEX(Δεδομένα!B$1:B$51,MATCH('2020'!G4790,Δεδομένα!A$1:A$51,0))</f>
        <v>ΠΕΛΛΟΠΟΝΗΣΟΥ</v>
      </c>
      <c r="I4790" s="8">
        <f>INDEX(Δεδομένα!E$1:E$13,MATCH('2020'!H4790,Δεδομένα!D$1:D$13,0))</f>
        <v>8</v>
      </c>
      <c r="J4790" s="1">
        <v>44031</v>
      </c>
      <c r="K4790" s="6" t="s">
        <v>1265</v>
      </c>
      <c r="L4790" s="36" t="str">
        <f t="shared" si="296"/>
        <v>19/07/2020 17:39</v>
      </c>
      <c r="M4790" s="1">
        <v>44031</v>
      </c>
      <c r="N4790" s="6" t="s">
        <v>1268</v>
      </c>
      <c r="O4790" s="36" t="str">
        <f t="shared" si="297"/>
        <v>19/07/2020 18:08</v>
      </c>
      <c r="P4790" s="46">
        <f t="shared" si="298"/>
        <v>2.0138888889050577E-2</v>
      </c>
      <c r="Q4790" s="48">
        <v>0</v>
      </c>
      <c r="R4790" s="47">
        <f t="shared" si="299"/>
        <v>29.000000000232831</v>
      </c>
      <c r="S4790" s="6" t="s">
        <v>44</v>
      </c>
      <c r="T4790" s="6" t="s">
        <v>940</v>
      </c>
      <c r="U4790" s="6" t="s">
        <v>44</v>
      </c>
      <c r="V4790" s="6" t="s">
        <v>4648</v>
      </c>
      <c r="W4790" s="7">
        <v>0</v>
      </c>
      <c r="X4790" s="7">
        <v>0</v>
      </c>
      <c r="Y4790" s="7">
        <v>0</v>
      </c>
      <c r="Z4790" s="7">
        <v>0</v>
      </c>
      <c r="AA4790" s="7">
        <v>1</v>
      </c>
      <c r="AB4790" s="7">
        <v>0</v>
      </c>
      <c r="AC4790" s="7">
        <v>0</v>
      </c>
      <c r="AD4790" s="7">
        <v>0</v>
      </c>
      <c r="AE4790">
        <v>2</v>
      </c>
      <c r="AF4790">
        <v>0</v>
      </c>
      <c r="AG4790">
        <v>0</v>
      </c>
      <c r="AH4790">
        <v>0</v>
      </c>
      <c r="AI4790">
        <v>4</v>
      </c>
      <c r="AJ4790">
        <v>1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</row>
    <row r="4791" spans="1:44" x14ac:dyDescent="0.25">
      <c r="A4791">
        <v>1572736</v>
      </c>
      <c r="B4791">
        <v>769803</v>
      </c>
      <c r="C4791">
        <v>21.751096984106098</v>
      </c>
      <c r="D4791">
        <v>36.9601513401565</v>
      </c>
      <c r="E4791" s="68" t="s">
        <v>965</v>
      </c>
      <c r="F4791" s="8">
        <f>INDEX(Δεδομένα!$P:$P,MATCH('2020'!E4791,Δεδομένα!$O:$O,0))</f>
        <v>147</v>
      </c>
      <c r="G4791" s="6" t="s">
        <v>841</v>
      </c>
      <c r="H4791" s="2" t="str">
        <f>INDEX(Δεδομένα!B$1:B$51,MATCH('2020'!G4791,Δεδομένα!A$1:A$51,0))</f>
        <v>ΠΕΛΛΟΠΟΝΗΣΟΥ</v>
      </c>
      <c r="I4791" s="8">
        <f>INDEX(Δεδομένα!E$1:E$13,MATCH('2020'!H4791,Δεδομένα!D$1:D$13,0))</f>
        <v>8</v>
      </c>
      <c r="J4791" s="1">
        <v>44031</v>
      </c>
      <c r="K4791" s="6" t="s">
        <v>1385</v>
      </c>
      <c r="L4791" s="36" t="str">
        <f t="shared" si="296"/>
        <v>19/07/2020 17:48</v>
      </c>
      <c r="M4791" s="1">
        <v>44031</v>
      </c>
      <c r="N4791" s="6" t="s">
        <v>209</v>
      </c>
      <c r="O4791" s="36" t="str">
        <f t="shared" si="297"/>
        <v>19/07/2020 18:30</v>
      </c>
      <c r="P4791" s="46">
        <f t="shared" si="298"/>
        <v>2.9166666667151731E-2</v>
      </c>
      <c r="Q4791" s="48">
        <v>0</v>
      </c>
      <c r="R4791" s="47">
        <f t="shared" si="299"/>
        <v>42.000000000698492</v>
      </c>
      <c r="S4791" s="6" t="s">
        <v>44</v>
      </c>
      <c r="T4791" s="6" t="s">
        <v>967</v>
      </c>
      <c r="U4791" s="6" t="s">
        <v>44</v>
      </c>
      <c r="V4791" s="6" t="s">
        <v>4575</v>
      </c>
      <c r="W4791" s="7">
        <v>0</v>
      </c>
      <c r="X4791" s="7">
        <v>0</v>
      </c>
      <c r="Y4791" s="7">
        <v>0</v>
      </c>
      <c r="Z4791" s="7">
        <v>0</v>
      </c>
      <c r="AA4791" s="7">
        <v>0.1</v>
      </c>
      <c r="AB4791" s="7">
        <v>0.2</v>
      </c>
      <c r="AC4791" s="7">
        <v>0</v>
      </c>
      <c r="AD4791" s="7">
        <v>0</v>
      </c>
      <c r="AE4791">
        <v>3</v>
      </c>
      <c r="AF4791">
        <v>0</v>
      </c>
      <c r="AG4791">
        <v>0</v>
      </c>
      <c r="AH4791">
        <v>0</v>
      </c>
      <c r="AI4791">
        <v>0</v>
      </c>
      <c r="AJ4791">
        <v>2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</row>
    <row r="4792" spans="1:44" x14ac:dyDescent="0.25">
      <c r="A4792">
        <v>1572148</v>
      </c>
      <c r="B4792">
        <v>769845</v>
      </c>
      <c r="C4792">
        <v>22.042802407249699</v>
      </c>
      <c r="D4792">
        <v>37.079750963504402</v>
      </c>
      <c r="E4792" s="68" t="s">
        <v>937</v>
      </c>
      <c r="F4792" s="8">
        <f>INDEX(Δεδομένα!$P:$P,MATCH('2020'!E4792,Δεδομένα!$O:$O,0))</f>
        <v>143</v>
      </c>
      <c r="G4792" s="6" t="s">
        <v>841</v>
      </c>
      <c r="H4792" s="2" t="str">
        <f>INDEX(Δεδομένα!B$1:B$51,MATCH('2020'!G4792,Δεδομένα!A$1:A$51,0))</f>
        <v>ΠΕΛΛΟΠΟΝΗΣΟΥ</v>
      </c>
      <c r="I4792" s="8">
        <f>INDEX(Δεδομένα!E$1:E$13,MATCH('2020'!H4792,Δεδομένα!D$1:D$13,0))</f>
        <v>8</v>
      </c>
      <c r="J4792" s="1">
        <v>44031</v>
      </c>
      <c r="K4792" s="6" t="s">
        <v>134</v>
      </c>
      <c r="L4792" s="36" t="str">
        <f t="shared" si="296"/>
        <v>19/07/2020 20:24</v>
      </c>
      <c r="M4792" s="1">
        <v>44031</v>
      </c>
      <c r="N4792" s="6" t="s">
        <v>2774</v>
      </c>
      <c r="O4792" s="36" t="str">
        <f t="shared" si="297"/>
        <v>19/07/2020 22:01</v>
      </c>
      <c r="P4792" s="46">
        <f t="shared" si="298"/>
        <v>6.7361111112404615E-2</v>
      </c>
      <c r="Q4792" s="48">
        <v>0</v>
      </c>
      <c r="R4792" s="47">
        <f t="shared" si="299"/>
        <v>97.000000001862645</v>
      </c>
      <c r="S4792" s="6" t="s">
        <v>44</v>
      </c>
      <c r="T4792" s="6" t="s">
        <v>940</v>
      </c>
      <c r="U4792" s="6" t="s">
        <v>44</v>
      </c>
      <c r="V4792" s="6" t="s">
        <v>5810</v>
      </c>
      <c r="W4792" s="7">
        <v>0</v>
      </c>
      <c r="X4792" s="7">
        <v>0</v>
      </c>
      <c r="Y4792" s="7">
        <v>0</v>
      </c>
      <c r="Z4792" s="7">
        <v>0</v>
      </c>
      <c r="AA4792" s="7">
        <v>0.1</v>
      </c>
      <c r="AB4792" s="7">
        <v>0</v>
      </c>
      <c r="AC4792" s="7">
        <v>0</v>
      </c>
      <c r="AD4792" s="7">
        <v>0</v>
      </c>
      <c r="AE4792">
        <v>2</v>
      </c>
      <c r="AF4792">
        <v>0</v>
      </c>
      <c r="AG4792">
        <v>0</v>
      </c>
      <c r="AH4792">
        <v>0</v>
      </c>
      <c r="AI4792">
        <v>1</v>
      </c>
      <c r="AJ4792">
        <v>1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</row>
    <row r="4793" spans="1:44" x14ac:dyDescent="0.25">
      <c r="A4793">
        <v>1572190</v>
      </c>
      <c r="B4793">
        <v>769826</v>
      </c>
      <c r="C4793">
        <v>24.866000677355899</v>
      </c>
      <c r="D4793">
        <v>40.957230059922097</v>
      </c>
      <c r="E4793" s="68" t="s">
        <v>120</v>
      </c>
      <c r="F4793" s="8">
        <f>INDEX(Δεδομένα!$P:$P,MATCH('2020'!E4793,Δεδομένα!$O:$O,0))</f>
        <v>30</v>
      </c>
      <c r="G4793" s="6" t="s">
        <v>121</v>
      </c>
      <c r="H4793" s="2" t="str">
        <f>INDEX(Δεδομένα!B$1:B$51,MATCH('2020'!G4793,Δεδομένα!A$1:A$51,0))</f>
        <v>ΑΝΑΤΟΛΙΚΗΣ ΜΑΚΕΔΟΝΙΑΣ ΚΑΙ ΘΡΑΚΗΣ</v>
      </c>
      <c r="I4793" s="8">
        <f>INDEX(Δεδομένα!E$1:E$13,MATCH('2020'!H4793,Δεδομένα!D$1:D$13,0))</f>
        <v>2</v>
      </c>
      <c r="J4793" s="1">
        <v>44031</v>
      </c>
      <c r="K4793" s="6" t="s">
        <v>579</v>
      </c>
      <c r="L4793" s="36" t="str">
        <f t="shared" si="296"/>
        <v>19/07/2020 19:19</v>
      </c>
      <c r="M4793" s="1">
        <v>44031</v>
      </c>
      <c r="N4793" s="6" t="s">
        <v>3590</v>
      </c>
      <c r="O4793" s="36" t="str">
        <f t="shared" si="297"/>
        <v>19/07/2020 20:48</v>
      </c>
      <c r="P4793" s="46">
        <f t="shared" si="298"/>
        <v>6.1805555560567882E-2</v>
      </c>
      <c r="Q4793" s="48">
        <v>0</v>
      </c>
      <c r="R4793" s="47">
        <f t="shared" si="299"/>
        <v>89.00000000721775</v>
      </c>
      <c r="S4793" s="6" t="s">
        <v>44</v>
      </c>
      <c r="T4793" s="6" t="s">
        <v>124</v>
      </c>
      <c r="U4793" s="6" t="s">
        <v>44</v>
      </c>
      <c r="V4793" s="6" t="s">
        <v>125</v>
      </c>
      <c r="W4793" s="7">
        <v>0</v>
      </c>
      <c r="X4793" s="7">
        <v>0</v>
      </c>
      <c r="Y4793" s="7">
        <v>0</v>
      </c>
      <c r="Z4793" s="7">
        <v>0.3</v>
      </c>
      <c r="AA4793" s="7">
        <v>0</v>
      </c>
      <c r="AB4793" s="7">
        <v>0</v>
      </c>
      <c r="AC4793" s="7">
        <v>0</v>
      </c>
      <c r="AD4793" s="7">
        <v>0</v>
      </c>
      <c r="AE4793">
        <v>2</v>
      </c>
      <c r="AF4793">
        <v>0</v>
      </c>
      <c r="AG4793">
        <v>0</v>
      </c>
      <c r="AH4793">
        <v>0</v>
      </c>
      <c r="AI4793">
        <v>0</v>
      </c>
      <c r="AJ4793">
        <v>1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</row>
    <row r="4794" spans="1:44" x14ac:dyDescent="0.25">
      <c r="A4794">
        <v>1572090</v>
      </c>
      <c r="B4794">
        <v>769759</v>
      </c>
      <c r="C4794">
        <v>22.370677543277299</v>
      </c>
      <c r="D4794">
        <v>37.508242480149796</v>
      </c>
      <c r="E4794" s="68" t="s">
        <v>952</v>
      </c>
      <c r="F4794" s="8">
        <f>INDEX(Δεδομένα!$P:$P,MATCH('2020'!E4794,Δεδομένα!$O:$O,0))</f>
        <v>62</v>
      </c>
      <c r="G4794" s="6" t="s">
        <v>874</v>
      </c>
      <c r="H4794" s="2" t="str">
        <f>INDEX(Δεδομένα!B$1:B$51,MATCH('2020'!G4794,Δεδομένα!A$1:A$51,0))</f>
        <v>ΚΕΝΤΡΙΚΗΣ ΜΑΚΕΔΟΝΙΑΣ</v>
      </c>
      <c r="I4794" s="8">
        <f>INDEX(Δεδομένα!E$1:E$13,MATCH('2020'!H4794,Δεδομένα!D$1:D$13,0))</f>
        <v>3</v>
      </c>
      <c r="J4794" s="1">
        <v>44031</v>
      </c>
      <c r="K4794" s="6" t="s">
        <v>59</v>
      </c>
      <c r="L4794" s="36" t="str">
        <f t="shared" si="296"/>
        <v>19/07/2020 15:00</v>
      </c>
      <c r="M4794" s="1">
        <v>44031</v>
      </c>
      <c r="N4794" s="6" t="s">
        <v>2435</v>
      </c>
      <c r="O4794" s="36" t="str">
        <f t="shared" si="297"/>
        <v>19/07/2020 15:59</v>
      </c>
      <c r="P4794" s="46">
        <f t="shared" si="298"/>
        <v>4.0972222224809229E-2</v>
      </c>
      <c r="Q4794" s="48">
        <v>0</v>
      </c>
      <c r="R4794" s="47">
        <f t="shared" si="299"/>
        <v>59.00000000372529</v>
      </c>
      <c r="S4794" s="6" t="s">
        <v>44</v>
      </c>
      <c r="T4794" s="6" t="s">
        <v>954</v>
      </c>
      <c r="U4794" s="6" t="s">
        <v>2209</v>
      </c>
      <c r="V4794" s="6" t="s">
        <v>5800</v>
      </c>
      <c r="W4794" s="7">
        <v>0</v>
      </c>
      <c r="X4794" s="7">
        <v>0</v>
      </c>
      <c r="Y4794" s="7">
        <v>0</v>
      </c>
      <c r="Z4794" s="7">
        <v>0.5</v>
      </c>
      <c r="AA4794" s="7">
        <v>0</v>
      </c>
      <c r="AB4794" s="7">
        <v>0</v>
      </c>
      <c r="AC4794" s="7">
        <v>0</v>
      </c>
      <c r="AD4794" s="7">
        <v>0</v>
      </c>
      <c r="AE4794">
        <v>2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</row>
    <row r="4795" spans="1:44" x14ac:dyDescent="0.25">
      <c r="A4795">
        <v>1578639</v>
      </c>
      <c r="B4795">
        <v>769682</v>
      </c>
      <c r="C4795">
        <v>25.205054748816199</v>
      </c>
      <c r="D4795">
        <v>41.025939729048702</v>
      </c>
      <c r="E4795" s="68" t="s">
        <v>946</v>
      </c>
      <c r="F4795" s="8">
        <f>INDEX(Δεδομένα!$P:$P,MATCH('2020'!E4795,Δεδομένα!$O:$O,0))</f>
        <v>19</v>
      </c>
      <c r="G4795" s="6" t="s">
        <v>64</v>
      </c>
      <c r="H4795" s="2" t="str">
        <f>INDEX(Δεδομένα!B$1:B$51,MATCH('2020'!G4795,Δεδομένα!A$1:A$51,0))</f>
        <v>ΑΝΑΤΟΛΙΚΗΣ ΜΑΚΕΔΟΝΙΑΣ ΚΑΙ ΘΡΑΚΗΣ</v>
      </c>
      <c r="I4795" s="8">
        <f>INDEX(Δεδομένα!E$1:E$13,MATCH('2020'!H4795,Δεδομένα!D$1:D$13,0))</f>
        <v>2</v>
      </c>
      <c r="J4795" s="1">
        <v>44031</v>
      </c>
      <c r="K4795" s="6" t="s">
        <v>2607</v>
      </c>
      <c r="L4795" s="36" t="str">
        <f t="shared" si="296"/>
        <v>19/07/2020 09:50</v>
      </c>
      <c r="M4795" s="1">
        <v>44031</v>
      </c>
      <c r="N4795" s="6" t="s">
        <v>857</v>
      </c>
      <c r="O4795" s="36" t="str">
        <f t="shared" si="297"/>
        <v>19/07/2020 10:45</v>
      </c>
      <c r="P4795" s="46">
        <f t="shared" si="298"/>
        <v>3.8194444445252884E-2</v>
      </c>
      <c r="Q4795" s="48">
        <v>0</v>
      </c>
      <c r="R4795" s="47">
        <f t="shared" si="299"/>
        <v>55.000000001164153</v>
      </c>
      <c r="S4795" s="6" t="s">
        <v>44</v>
      </c>
      <c r="T4795" s="6" t="s">
        <v>948</v>
      </c>
      <c r="U4795" s="6" t="s">
        <v>44</v>
      </c>
      <c r="V4795" s="6" t="s">
        <v>5794</v>
      </c>
      <c r="W4795" s="7">
        <v>0</v>
      </c>
      <c r="X4795" s="7">
        <v>0</v>
      </c>
      <c r="Y4795" s="7">
        <v>0</v>
      </c>
      <c r="Z4795" s="7">
        <v>0</v>
      </c>
      <c r="AA4795" s="7">
        <v>0</v>
      </c>
      <c r="AB4795" s="7">
        <v>0</v>
      </c>
      <c r="AC4795" s="7">
        <v>15</v>
      </c>
      <c r="AD4795" s="7">
        <v>0</v>
      </c>
      <c r="AE4795">
        <v>4</v>
      </c>
      <c r="AF4795">
        <v>0</v>
      </c>
      <c r="AG4795">
        <v>0</v>
      </c>
      <c r="AH4795">
        <v>0</v>
      </c>
      <c r="AI4795">
        <v>0</v>
      </c>
      <c r="AJ4795">
        <v>2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</row>
    <row r="4796" spans="1:44" x14ac:dyDescent="0.25">
      <c r="A4796">
        <v>1571336</v>
      </c>
      <c r="B4796">
        <v>769725</v>
      </c>
      <c r="C4796">
        <v>25.4505764060752</v>
      </c>
      <c r="D4796">
        <v>40.9921327911715</v>
      </c>
      <c r="E4796" s="68" t="s">
        <v>63</v>
      </c>
      <c r="F4796" s="8">
        <f>INDEX(Δεδομένα!$P:$P,MATCH('2020'!E4796,Δεδομένα!$O:$O,0))</f>
        <v>22</v>
      </c>
      <c r="G4796" s="6" t="s">
        <v>64</v>
      </c>
      <c r="H4796" s="2" t="str">
        <f>INDEX(Δεδομένα!B$1:B$51,MATCH('2020'!G4796,Δεδομένα!A$1:A$51,0))</f>
        <v>ΑΝΑΤΟΛΙΚΗΣ ΜΑΚΕΔΟΝΙΑΣ ΚΑΙ ΘΡΑΚΗΣ</v>
      </c>
      <c r="I4796" s="8">
        <f>INDEX(Δεδομένα!E$1:E$13,MATCH('2020'!H4796,Δεδομένα!D$1:D$13,0))</f>
        <v>2</v>
      </c>
      <c r="J4796" s="1">
        <v>44031</v>
      </c>
      <c r="K4796" s="6" t="s">
        <v>835</v>
      </c>
      <c r="L4796" s="36" t="str">
        <f t="shared" si="296"/>
        <v>19/07/2020 13:24</v>
      </c>
      <c r="M4796" s="1">
        <v>44031</v>
      </c>
      <c r="N4796" s="6" t="s">
        <v>1454</v>
      </c>
      <c r="O4796" s="36" t="str">
        <f t="shared" si="297"/>
        <v>19/07/2020 15:32</v>
      </c>
      <c r="P4796" s="46">
        <f t="shared" si="298"/>
        <v>8.8888888887595385E-2</v>
      </c>
      <c r="Q4796" s="48">
        <v>0</v>
      </c>
      <c r="R4796" s="47">
        <f t="shared" si="299"/>
        <v>127.99999999813735</v>
      </c>
      <c r="S4796" s="6" t="s">
        <v>44</v>
      </c>
      <c r="T4796" s="6" t="s">
        <v>72</v>
      </c>
      <c r="U4796" s="6" t="s">
        <v>44</v>
      </c>
      <c r="V4796" s="6" t="s">
        <v>5797</v>
      </c>
      <c r="W4796" s="7">
        <v>0.5</v>
      </c>
      <c r="X4796" s="7">
        <v>0</v>
      </c>
      <c r="Y4796" s="7">
        <v>0</v>
      </c>
      <c r="Z4796" s="7">
        <v>0</v>
      </c>
      <c r="AA4796" s="7">
        <v>0</v>
      </c>
      <c r="AB4796" s="7">
        <v>0</v>
      </c>
      <c r="AC4796" s="7">
        <v>0</v>
      </c>
      <c r="AD4796" s="7">
        <v>0</v>
      </c>
      <c r="AE4796">
        <v>7</v>
      </c>
      <c r="AF4796">
        <v>0</v>
      </c>
      <c r="AG4796">
        <v>0</v>
      </c>
      <c r="AH4796">
        <v>0</v>
      </c>
      <c r="AI4796">
        <v>0</v>
      </c>
      <c r="AJ4796">
        <v>3</v>
      </c>
      <c r="AK4796">
        <v>1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</row>
    <row r="4797" spans="1:44" x14ac:dyDescent="0.25">
      <c r="A4797">
        <v>1578677</v>
      </c>
      <c r="B4797">
        <v>769804</v>
      </c>
      <c r="C4797">
        <v>25.310731377744901</v>
      </c>
      <c r="D4797">
        <v>41.048590945394501</v>
      </c>
      <c r="E4797" s="68" t="s">
        <v>946</v>
      </c>
      <c r="F4797" s="8">
        <f>INDEX(Δεδομένα!$P:$P,MATCH('2020'!E4797,Δεδομένα!$O:$O,0))</f>
        <v>19</v>
      </c>
      <c r="G4797" s="6" t="s">
        <v>64</v>
      </c>
      <c r="H4797" s="2" t="str">
        <f>INDEX(Δεδομένα!B$1:B$51,MATCH('2020'!G4797,Δεδομένα!A$1:A$51,0))</f>
        <v>ΑΝΑΤΟΛΙΚΗΣ ΜΑΚΕΔΟΝΙΑΣ ΚΑΙ ΘΡΑΚΗΣ</v>
      </c>
      <c r="I4797" s="8">
        <f>INDEX(Δεδομένα!E$1:E$13,MATCH('2020'!H4797,Δεδομένα!D$1:D$13,0))</f>
        <v>2</v>
      </c>
      <c r="J4797" s="1">
        <v>44031</v>
      </c>
      <c r="K4797" s="6" t="s">
        <v>157</v>
      </c>
      <c r="L4797" s="36" t="str">
        <f t="shared" si="296"/>
        <v>19/07/2020 18:10</v>
      </c>
      <c r="M4797" s="1">
        <v>44031</v>
      </c>
      <c r="N4797" s="6" t="s">
        <v>2130</v>
      </c>
      <c r="O4797" s="36" t="str">
        <f t="shared" si="297"/>
        <v>19/07/2020 18:49</v>
      </c>
      <c r="P4797" s="46">
        <f t="shared" si="298"/>
        <v>2.7083333334303461E-2</v>
      </c>
      <c r="Q4797" s="48">
        <v>0</v>
      </c>
      <c r="R4797" s="47">
        <f t="shared" si="299"/>
        <v>39.000000001396984</v>
      </c>
      <c r="S4797" s="6" t="s">
        <v>44</v>
      </c>
      <c r="T4797" s="6" t="s">
        <v>948</v>
      </c>
      <c r="U4797" s="6" t="s">
        <v>44</v>
      </c>
      <c r="V4797" s="6" t="s">
        <v>5806</v>
      </c>
      <c r="W4797" s="7">
        <v>0</v>
      </c>
      <c r="X4797" s="7">
        <v>0</v>
      </c>
      <c r="Y4797" s="7">
        <v>0</v>
      </c>
      <c r="Z4797" s="7">
        <v>0.8</v>
      </c>
      <c r="AA4797" s="7">
        <v>0</v>
      </c>
      <c r="AB4797" s="7">
        <v>0</v>
      </c>
      <c r="AC4797" s="7">
        <v>0</v>
      </c>
      <c r="AD4797" s="7">
        <v>0</v>
      </c>
      <c r="AE4797">
        <v>2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</row>
    <row r="4798" spans="1:44" x14ac:dyDescent="0.25">
      <c r="A4798">
        <v>1574987</v>
      </c>
      <c r="B4798">
        <v>769819</v>
      </c>
      <c r="C4798">
        <v>21.800439553691799</v>
      </c>
      <c r="D4798">
        <v>39.511030889847397</v>
      </c>
      <c r="E4798" s="68" t="s">
        <v>1155</v>
      </c>
      <c r="F4798" s="8">
        <f>INDEX(Δεδομένα!$P:$P,MATCH('2020'!E4798,Δεδομένα!$O:$O,0))</f>
        <v>111</v>
      </c>
      <c r="G4798" s="6" t="s">
        <v>884</v>
      </c>
      <c r="H4798" s="2" t="str">
        <f>INDEX(Δεδομένα!B$1:B$51,MATCH('2020'!G4798,Δεδομένα!A$1:A$51,0))</f>
        <v>ΘΕΣΣΑΛΙΑΣ</v>
      </c>
      <c r="I4798" s="8">
        <f>INDEX(Δεδομένα!E$1:E$13,MATCH('2020'!H4798,Δεδομένα!D$1:D$13,0))</f>
        <v>6</v>
      </c>
      <c r="J4798" s="1">
        <v>44031</v>
      </c>
      <c r="K4798" s="6" t="s">
        <v>337</v>
      </c>
      <c r="L4798" s="36" t="str">
        <f t="shared" si="296"/>
        <v>19/07/2020 18:40</v>
      </c>
      <c r="M4798" s="1">
        <v>44031</v>
      </c>
      <c r="N4798" s="6" t="s">
        <v>2325</v>
      </c>
      <c r="O4798" s="36" t="str">
        <f t="shared" si="297"/>
        <v>19/07/2020 22:20</v>
      </c>
      <c r="P4798" s="46">
        <f t="shared" si="298"/>
        <v>0.15277777777373558</v>
      </c>
      <c r="Q4798" s="48">
        <v>0</v>
      </c>
      <c r="R4798" s="47">
        <f t="shared" si="299"/>
        <v>219.99999999417923</v>
      </c>
      <c r="S4798" s="6" t="s">
        <v>44</v>
      </c>
      <c r="T4798" s="6" t="s">
        <v>1157</v>
      </c>
      <c r="U4798" s="6" t="s">
        <v>44</v>
      </c>
      <c r="V4798" s="6" t="s">
        <v>2803</v>
      </c>
      <c r="W4798" s="7">
        <v>0</v>
      </c>
      <c r="X4798" s="7">
        <v>0</v>
      </c>
      <c r="Y4798" s="7">
        <v>0</v>
      </c>
      <c r="Z4798" s="7">
        <v>0.2</v>
      </c>
      <c r="AA4798" s="7">
        <v>0</v>
      </c>
      <c r="AB4798" s="7">
        <v>0</v>
      </c>
      <c r="AC4798" s="7">
        <v>0</v>
      </c>
      <c r="AD4798" s="7">
        <v>0</v>
      </c>
      <c r="AE4798">
        <v>4</v>
      </c>
      <c r="AF4798">
        <v>0</v>
      </c>
      <c r="AG4798">
        <v>0</v>
      </c>
      <c r="AH4798">
        <v>0</v>
      </c>
      <c r="AI4798">
        <v>0</v>
      </c>
      <c r="AJ4798">
        <v>2</v>
      </c>
      <c r="AK4798">
        <v>2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</row>
    <row r="4799" spans="1:44" x14ac:dyDescent="0.25">
      <c r="A4799">
        <v>1575257</v>
      </c>
      <c r="B4799">
        <v>769762</v>
      </c>
      <c r="C4799">
        <v>22.391818752732</v>
      </c>
      <c r="D4799">
        <v>38.926312683591497</v>
      </c>
      <c r="E4799" s="68" t="s">
        <v>398</v>
      </c>
      <c r="F4799" s="8">
        <f>INDEX(Δεδομένα!$P:$P,MATCH('2020'!E4799,Δεδομένα!$O:$O,0))</f>
        <v>161</v>
      </c>
      <c r="G4799" s="6" t="s">
        <v>399</v>
      </c>
      <c r="H4799" s="2" t="str">
        <f>INDEX(Δεδομένα!B$1:B$51,MATCH('2020'!G4799,Δεδομένα!A$1:A$51,0))</f>
        <v>ΣΤΕΡΕΑΣ ΕΛΛΑΔΟΣ</v>
      </c>
      <c r="I4799" s="8">
        <f>INDEX(Δεδομένα!E$1:E$13,MATCH('2020'!H4799,Δεδομένα!D$1:D$13,0))</f>
        <v>9</v>
      </c>
      <c r="J4799" s="1">
        <v>44031</v>
      </c>
      <c r="K4799" s="6" t="s">
        <v>1454</v>
      </c>
      <c r="L4799" s="36" t="str">
        <f t="shared" si="296"/>
        <v>19/07/2020 15:32</v>
      </c>
      <c r="M4799" s="1">
        <v>44031</v>
      </c>
      <c r="N4799" s="6" t="s">
        <v>96</v>
      </c>
      <c r="O4799" s="36" t="str">
        <f t="shared" si="297"/>
        <v>19/07/2020 16:32</v>
      </c>
      <c r="P4799" s="46">
        <f t="shared" si="298"/>
        <v>4.1666666664241347E-2</v>
      </c>
      <c r="Q4799" s="48">
        <v>0</v>
      </c>
      <c r="R4799" s="47">
        <f t="shared" si="299"/>
        <v>59.99999999650754</v>
      </c>
      <c r="S4799" s="6" t="s">
        <v>44</v>
      </c>
      <c r="T4799" s="6" t="s">
        <v>408</v>
      </c>
      <c r="U4799" s="6" t="s">
        <v>2791</v>
      </c>
      <c r="V4799" s="6" t="s">
        <v>4820</v>
      </c>
      <c r="W4799" s="7">
        <v>0</v>
      </c>
      <c r="X4799" s="7">
        <v>0</v>
      </c>
      <c r="Y4799" s="7">
        <v>0</v>
      </c>
      <c r="Z4799" s="7">
        <v>3</v>
      </c>
      <c r="AA4799" s="7">
        <v>0</v>
      </c>
      <c r="AB4799" s="7">
        <v>1</v>
      </c>
      <c r="AC4799" s="7">
        <v>0</v>
      </c>
      <c r="AD4799" s="7">
        <v>0</v>
      </c>
      <c r="AE4799">
        <v>6</v>
      </c>
      <c r="AF4799">
        <v>0</v>
      </c>
      <c r="AG4799">
        <v>0</v>
      </c>
      <c r="AH4799">
        <v>0</v>
      </c>
      <c r="AI4799">
        <v>0</v>
      </c>
      <c r="AJ4799">
        <v>3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</row>
    <row r="4800" spans="1:44" x14ac:dyDescent="0.25">
      <c r="A4800">
        <v>1573405</v>
      </c>
      <c r="B4800">
        <v>769815</v>
      </c>
      <c r="C4800">
        <v>22.874222574375899</v>
      </c>
      <c r="D4800">
        <v>38.934830868695997</v>
      </c>
      <c r="E4800" s="68" t="s">
        <v>3009</v>
      </c>
      <c r="F4800" s="8">
        <f>INDEX(Δεδομένα!$P:$P,MATCH('2020'!E4800,Δεδομένα!$O:$O,0))</f>
        <v>165</v>
      </c>
      <c r="G4800" s="6" t="s">
        <v>399</v>
      </c>
      <c r="H4800" s="2" t="str">
        <f>INDEX(Δεδομένα!B$1:B$51,MATCH('2020'!G4800,Δεδομένα!A$1:A$51,0))</f>
        <v>ΣΤΕΡΕΑΣ ΕΛΛΑΔΟΣ</v>
      </c>
      <c r="I4800" s="8">
        <f>INDEX(Δεδομένα!E$1:E$13,MATCH('2020'!H4800,Δεδομένα!D$1:D$13,0))</f>
        <v>9</v>
      </c>
      <c r="J4800" s="1">
        <v>44031</v>
      </c>
      <c r="K4800" s="6" t="s">
        <v>106</v>
      </c>
      <c r="L4800" s="36" t="str">
        <f t="shared" si="296"/>
        <v>19/07/2020 18:44</v>
      </c>
      <c r="M4800" s="1">
        <v>44031</v>
      </c>
      <c r="N4800" s="6" t="s">
        <v>256</v>
      </c>
      <c r="O4800" s="36" t="str">
        <f t="shared" si="297"/>
        <v>19/07/2020 19:30</v>
      </c>
      <c r="P4800" s="46">
        <f t="shared" si="298"/>
        <v>3.1944444446708076E-2</v>
      </c>
      <c r="Q4800" s="48">
        <v>0</v>
      </c>
      <c r="R4800" s="47">
        <f t="shared" si="299"/>
        <v>46.000000003259629</v>
      </c>
      <c r="S4800" s="6" t="s">
        <v>44</v>
      </c>
      <c r="T4800" s="6" t="s">
        <v>3010</v>
      </c>
      <c r="U4800" s="6" t="s">
        <v>44</v>
      </c>
      <c r="V4800" s="6" t="s">
        <v>5809</v>
      </c>
      <c r="W4800" s="7">
        <v>0</v>
      </c>
      <c r="X4800" s="7">
        <v>0.1</v>
      </c>
      <c r="Y4800" s="7">
        <v>0</v>
      </c>
      <c r="Z4800" s="7">
        <v>0</v>
      </c>
      <c r="AA4800" s="7">
        <v>0</v>
      </c>
      <c r="AB4800" s="7">
        <v>0.1</v>
      </c>
      <c r="AC4800" s="7">
        <v>0</v>
      </c>
      <c r="AD4800" s="7">
        <v>0</v>
      </c>
      <c r="AE4800">
        <v>2</v>
      </c>
      <c r="AF4800">
        <v>0</v>
      </c>
      <c r="AG4800">
        <v>0</v>
      </c>
      <c r="AH4800">
        <v>0</v>
      </c>
      <c r="AI4800">
        <v>0</v>
      </c>
      <c r="AJ4800">
        <v>1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</row>
    <row r="4801" spans="1:44" x14ac:dyDescent="0.25">
      <c r="A4801">
        <v>1578168</v>
      </c>
      <c r="B4801">
        <v>769798</v>
      </c>
      <c r="C4801">
        <v>21.5218759654861</v>
      </c>
      <c r="D4801">
        <v>40.888741842118499</v>
      </c>
      <c r="E4801" s="68" t="s">
        <v>2026</v>
      </c>
      <c r="F4801" s="8">
        <f>INDEX(Δεδομένα!$P:$P,MATCH('2020'!E4801,Δεδομένα!$O:$O,0))</f>
        <v>74</v>
      </c>
      <c r="G4801" s="6" t="s">
        <v>1030</v>
      </c>
      <c r="H4801" s="2" t="str">
        <f>INDEX(Δεδομένα!B$1:B$51,MATCH('2020'!G4801,Δεδομένα!A$1:A$51,0))</f>
        <v>ΔΥΤΙΚΗΣ ΜΑΚΕΔΟΝΙΑΣ</v>
      </c>
      <c r="I4801" s="8">
        <f>INDEX(Δεδομένα!E$1:E$13,MATCH('2020'!H4801,Δεδομένα!D$1:D$13,0))</f>
        <v>4</v>
      </c>
      <c r="J4801" s="1">
        <v>44031</v>
      </c>
      <c r="K4801" s="6" t="s">
        <v>530</v>
      </c>
      <c r="L4801" s="36" t="str">
        <f t="shared" si="296"/>
        <v>19/07/2020 17:05</v>
      </c>
      <c r="M4801" s="1">
        <v>44031</v>
      </c>
      <c r="N4801" s="6" t="s">
        <v>392</v>
      </c>
      <c r="O4801" s="36" t="str">
        <f t="shared" si="297"/>
        <v>19/07/2020 21:00</v>
      </c>
      <c r="P4801" s="46">
        <f t="shared" si="298"/>
        <v>0.16319444444525288</v>
      </c>
      <c r="Q4801" s="48">
        <v>0</v>
      </c>
      <c r="R4801" s="47">
        <f t="shared" si="299"/>
        <v>235.00000000116415</v>
      </c>
      <c r="S4801" s="6" t="s">
        <v>44</v>
      </c>
      <c r="T4801" s="6" t="s">
        <v>2027</v>
      </c>
      <c r="U4801" s="6" t="s">
        <v>44</v>
      </c>
      <c r="V4801" s="6" t="s">
        <v>5805</v>
      </c>
      <c r="W4801" s="7">
        <v>0</v>
      </c>
      <c r="X4801" s="7">
        <v>0</v>
      </c>
      <c r="Y4801" s="7">
        <v>0</v>
      </c>
      <c r="Z4801" s="7">
        <v>2</v>
      </c>
      <c r="AA4801" s="7">
        <v>0</v>
      </c>
      <c r="AB4801" s="7">
        <v>0</v>
      </c>
      <c r="AC4801" s="7">
        <v>0</v>
      </c>
      <c r="AD4801" s="7">
        <v>0</v>
      </c>
      <c r="AE4801">
        <v>4</v>
      </c>
      <c r="AF4801">
        <v>0</v>
      </c>
      <c r="AG4801">
        <v>0</v>
      </c>
      <c r="AH4801">
        <v>0</v>
      </c>
      <c r="AI4801">
        <v>0</v>
      </c>
      <c r="AJ4801">
        <v>2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</row>
    <row r="4802" spans="1:44" x14ac:dyDescent="0.25">
      <c r="A4802">
        <v>1574482</v>
      </c>
      <c r="B4802">
        <v>769653</v>
      </c>
      <c r="C4802">
        <v>26.073126252950601</v>
      </c>
      <c r="D4802">
        <v>38.565779994969397</v>
      </c>
      <c r="E4802" s="68" t="s">
        <v>524</v>
      </c>
      <c r="F4802" s="8">
        <f>INDEX(Δεδομένα!$P:$P,MATCH('2020'!E4802,Δεδομένα!$O:$O,0))</f>
        <v>202</v>
      </c>
      <c r="G4802" s="6" t="s">
        <v>525</v>
      </c>
      <c r="H4802" s="2" t="str">
        <f>INDEX(Δεδομένα!B$1:B$51,MATCH('2020'!G4802,Δεδομένα!A$1:A$51,0))</f>
        <v>ΒΟΡΕΙΟΥ ΑΙΓΑΙΟΥ</v>
      </c>
      <c r="I4802" s="8">
        <f>INDEX(Δεδομένα!E$1:E$13,MATCH('2020'!H4802,Δεδομένα!D$1:D$13,0))</f>
        <v>11</v>
      </c>
      <c r="J4802" s="1">
        <v>44031</v>
      </c>
      <c r="K4802" s="6" t="s">
        <v>4791</v>
      </c>
      <c r="L4802" s="36" t="str">
        <f t="shared" si="296"/>
        <v>19/07/2020 05:45</v>
      </c>
      <c r="M4802" s="1">
        <v>44032</v>
      </c>
      <c r="N4802" s="6" t="s">
        <v>638</v>
      </c>
      <c r="O4802" s="36" t="str">
        <f t="shared" si="297"/>
        <v>20/07/2020 20:45</v>
      </c>
      <c r="P4802" s="49">
        <f t="shared" si="298"/>
        <v>1.625</v>
      </c>
      <c r="Q4802" s="50">
        <f>1*24</f>
        <v>24</v>
      </c>
      <c r="R4802" s="47">
        <f t="shared" si="299"/>
        <v>2340</v>
      </c>
      <c r="S4802" s="6" t="s">
        <v>44</v>
      </c>
      <c r="T4802" s="6" t="s">
        <v>527</v>
      </c>
      <c r="U4802" s="6" t="s">
        <v>528</v>
      </c>
      <c r="V4802" s="6" t="s">
        <v>5793</v>
      </c>
      <c r="W4802" s="7">
        <v>0</v>
      </c>
      <c r="X4802" s="7">
        <v>0</v>
      </c>
      <c r="Y4802" s="7">
        <v>0</v>
      </c>
      <c r="Z4802" s="7">
        <v>0</v>
      </c>
      <c r="AA4802" s="7">
        <v>0</v>
      </c>
      <c r="AB4802" s="7">
        <v>46</v>
      </c>
      <c r="AC4802" s="7">
        <v>0</v>
      </c>
      <c r="AD4802" s="7">
        <v>0</v>
      </c>
      <c r="AE4802">
        <v>17</v>
      </c>
      <c r="AF4802">
        <v>9</v>
      </c>
      <c r="AG4802">
        <v>0</v>
      </c>
      <c r="AH4802">
        <v>0</v>
      </c>
      <c r="AI4802">
        <v>0</v>
      </c>
      <c r="AJ4802">
        <v>9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</row>
    <row r="4803" spans="1:44" x14ac:dyDescent="0.25">
      <c r="A4803">
        <v>1575446</v>
      </c>
      <c r="B4803">
        <v>770006</v>
      </c>
      <c r="C4803">
        <v>21.455991719240998</v>
      </c>
      <c r="D4803">
        <v>38.367896052240901</v>
      </c>
      <c r="E4803" s="68" t="s">
        <v>334</v>
      </c>
      <c r="F4803" s="8">
        <f>INDEX(Δεδομένα!$P:$P,MATCH('2020'!E4803,Δεδομένα!$O:$O,0))</f>
        <v>127</v>
      </c>
      <c r="G4803" s="6" t="s">
        <v>335</v>
      </c>
      <c r="H4803" s="2" t="str">
        <f>INDEX(Δεδομένα!B$1:B$51,MATCH('2020'!G4803,Δεδομένα!A$1:A$51,0))</f>
        <v>ΔΥΤΙΚΗΣ ΕΛΛΑΔΟΣ</v>
      </c>
      <c r="I4803" s="8">
        <f>INDEX(Δεδομένα!E$1:E$13,MATCH('2020'!H4803,Δεδομένα!D$1:D$13,0))</f>
        <v>7</v>
      </c>
      <c r="J4803" s="1">
        <v>44032</v>
      </c>
      <c r="K4803" s="6" t="s">
        <v>768</v>
      </c>
      <c r="L4803" s="36" t="str">
        <f t="shared" ref="L4803:L4866" si="300">_xlfn.CONCAT(TEXT(J4803,"ηη/μμ/εεε")," ",TEXT(K4803,"ωω:λλ"))</f>
        <v>20/07/2020 14:15</v>
      </c>
      <c r="M4803" s="1">
        <v>44032</v>
      </c>
      <c r="N4803" s="6" t="s">
        <v>43</v>
      </c>
      <c r="O4803" s="36" t="str">
        <f t="shared" ref="O4803:O4866" si="301">_xlfn.CONCAT(TEXT(M4803,"ηη/μμ/εεε")," ",TEXT(N4803,"ωω:λλ"))</f>
        <v>20/07/2020 17:35</v>
      </c>
      <c r="P4803" s="46">
        <f t="shared" ref="P4803:P4866" si="302">O4803-L4803</f>
        <v>0.13888888889050577</v>
      </c>
      <c r="Q4803" s="48">
        <v>0</v>
      </c>
      <c r="R4803" s="47">
        <f t="shared" ref="R4803:R4866" si="303">P4803*(24*60)</f>
        <v>200.00000000232831</v>
      </c>
      <c r="S4803" s="6" t="s">
        <v>44</v>
      </c>
      <c r="T4803" s="6" t="s">
        <v>343</v>
      </c>
      <c r="U4803" s="6" t="s">
        <v>344</v>
      </c>
      <c r="V4803" s="6" t="s">
        <v>4545</v>
      </c>
      <c r="W4803" s="7">
        <v>0</v>
      </c>
      <c r="X4803" s="7">
        <v>0</v>
      </c>
      <c r="Y4803" s="7">
        <v>0</v>
      </c>
      <c r="Z4803" s="7">
        <v>0</v>
      </c>
      <c r="AA4803" s="7">
        <v>0</v>
      </c>
      <c r="AB4803" s="7">
        <v>0</v>
      </c>
      <c r="AC4803" s="7">
        <v>0</v>
      </c>
      <c r="AD4803" s="7">
        <v>0.2</v>
      </c>
      <c r="AE4803">
        <v>2</v>
      </c>
      <c r="AF4803">
        <v>0</v>
      </c>
      <c r="AG4803">
        <v>0</v>
      </c>
      <c r="AH4803">
        <v>0</v>
      </c>
      <c r="AI4803">
        <v>0</v>
      </c>
      <c r="AJ4803">
        <v>1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</row>
    <row r="4804" spans="1:44" x14ac:dyDescent="0.25">
      <c r="A4804">
        <v>1575449</v>
      </c>
      <c r="B4804">
        <v>770060</v>
      </c>
      <c r="C4804">
        <v>21.456217603032201</v>
      </c>
      <c r="D4804">
        <v>38.369335075659002</v>
      </c>
      <c r="E4804" s="68" t="s">
        <v>334</v>
      </c>
      <c r="F4804" s="8">
        <f>INDEX(Δεδομένα!$P:$P,MATCH('2020'!E4804,Δεδομένα!$O:$O,0))</f>
        <v>127</v>
      </c>
      <c r="G4804" s="6" t="s">
        <v>335</v>
      </c>
      <c r="H4804" s="2" t="str">
        <f>INDEX(Δεδομένα!B$1:B$51,MATCH('2020'!G4804,Δεδομένα!A$1:A$51,0))</f>
        <v>ΔΥΤΙΚΗΣ ΕΛΛΑΔΟΣ</v>
      </c>
      <c r="I4804" s="8">
        <f>INDEX(Δεδομένα!E$1:E$13,MATCH('2020'!H4804,Δεδομένα!D$1:D$13,0))</f>
        <v>7</v>
      </c>
      <c r="J4804" s="1">
        <v>44032</v>
      </c>
      <c r="K4804" s="6" t="s">
        <v>327</v>
      </c>
      <c r="L4804" s="36" t="str">
        <f t="shared" si="300"/>
        <v>20/07/2020 18:50</v>
      </c>
      <c r="M4804" s="1">
        <v>44032</v>
      </c>
      <c r="N4804" s="6" t="s">
        <v>189</v>
      </c>
      <c r="O4804" s="36" t="str">
        <f t="shared" si="301"/>
        <v>20/07/2020 21:38</v>
      </c>
      <c r="P4804" s="46">
        <f t="shared" si="302"/>
        <v>0.11666666666860692</v>
      </c>
      <c r="Q4804" s="48">
        <v>0</v>
      </c>
      <c r="R4804" s="47">
        <f t="shared" si="303"/>
        <v>168.00000000279397</v>
      </c>
      <c r="S4804" s="6" t="s">
        <v>44</v>
      </c>
      <c r="T4804" s="6" t="s">
        <v>343</v>
      </c>
      <c r="U4804" s="6" t="s">
        <v>344</v>
      </c>
      <c r="V4804" s="6" t="s">
        <v>4545</v>
      </c>
      <c r="W4804" s="7">
        <v>0</v>
      </c>
      <c r="X4804" s="7">
        <v>0</v>
      </c>
      <c r="Y4804" s="7">
        <v>0</v>
      </c>
      <c r="Z4804" s="7">
        <v>0</v>
      </c>
      <c r="AA4804" s="7">
        <v>0</v>
      </c>
      <c r="AB4804" s="7">
        <v>0</v>
      </c>
      <c r="AC4804" s="7">
        <v>0</v>
      </c>
      <c r="AD4804" s="7">
        <v>7</v>
      </c>
      <c r="AE4804">
        <v>14</v>
      </c>
      <c r="AF4804">
        <v>0</v>
      </c>
      <c r="AG4804">
        <v>0</v>
      </c>
      <c r="AH4804">
        <v>0</v>
      </c>
      <c r="AI4804">
        <v>0</v>
      </c>
      <c r="AJ4804">
        <v>6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</row>
    <row r="4805" spans="1:44" x14ac:dyDescent="0.25">
      <c r="A4805">
        <v>1572175</v>
      </c>
      <c r="B4805">
        <v>770023</v>
      </c>
      <c r="C4805">
        <v>22.417773275236701</v>
      </c>
      <c r="D4805">
        <v>37.5732326846733</v>
      </c>
      <c r="E4805" s="68" t="s">
        <v>1893</v>
      </c>
      <c r="F4805" s="8">
        <f>INDEX(Δεδομένα!$P:$P,MATCH('2020'!E4805,Δεδομένα!$O:$O,0))</f>
        <v>137</v>
      </c>
      <c r="G4805" s="6" t="s">
        <v>932</v>
      </c>
      <c r="H4805" s="2" t="str">
        <f>INDEX(Δεδομένα!B$1:B$51,MATCH('2020'!G4805,Δεδομένα!A$1:A$51,0))</f>
        <v>ΠΕΛΛΟΠΟΝΗΣΟΥ</v>
      </c>
      <c r="I4805" s="8">
        <f>INDEX(Δεδομένα!E$1:E$13,MATCH('2020'!H4805,Δεδομένα!D$1:D$13,0))</f>
        <v>8</v>
      </c>
      <c r="J4805" s="1">
        <v>44032</v>
      </c>
      <c r="K4805" s="6" t="s">
        <v>647</v>
      </c>
      <c r="L4805" s="36" t="str">
        <f t="shared" si="300"/>
        <v>20/07/2020 15:29</v>
      </c>
      <c r="M4805" s="1">
        <v>44032</v>
      </c>
      <c r="N4805" s="6" t="s">
        <v>1373</v>
      </c>
      <c r="O4805" s="36" t="str">
        <f t="shared" si="301"/>
        <v>20/07/2020 16:50</v>
      </c>
      <c r="P4805" s="46">
        <f t="shared" si="302"/>
        <v>5.6250000001455192E-2</v>
      </c>
      <c r="Q4805" s="48">
        <v>0</v>
      </c>
      <c r="R4805" s="47">
        <f t="shared" si="303"/>
        <v>81.000000002095476</v>
      </c>
      <c r="S4805" s="6" t="s">
        <v>44</v>
      </c>
      <c r="T4805" s="6" t="s">
        <v>1894</v>
      </c>
      <c r="U4805" s="6" t="s">
        <v>44</v>
      </c>
      <c r="V4805" s="6" t="s">
        <v>5827</v>
      </c>
      <c r="W4805" s="7">
        <v>0</v>
      </c>
      <c r="X4805" s="7">
        <v>0</v>
      </c>
      <c r="Y4805" s="7">
        <v>0</v>
      </c>
      <c r="Z4805" s="7">
        <v>0</v>
      </c>
      <c r="AA4805" s="7">
        <v>0</v>
      </c>
      <c r="AB4805" s="7">
        <v>0.5</v>
      </c>
      <c r="AC4805" s="7">
        <v>0</v>
      </c>
      <c r="AD4805" s="7">
        <v>0</v>
      </c>
      <c r="AE4805">
        <v>9</v>
      </c>
      <c r="AF4805">
        <v>7</v>
      </c>
      <c r="AG4805">
        <v>0</v>
      </c>
      <c r="AH4805">
        <v>0</v>
      </c>
      <c r="AI4805">
        <v>0</v>
      </c>
      <c r="AJ4805">
        <v>3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</row>
    <row r="4806" spans="1:44" x14ac:dyDescent="0.25">
      <c r="A4806">
        <v>1571756</v>
      </c>
      <c r="B4806">
        <v>769990</v>
      </c>
      <c r="C4806">
        <v>22.9643460748342</v>
      </c>
      <c r="D4806">
        <v>36.275013873665898</v>
      </c>
      <c r="E4806" s="68" t="s">
        <v>2930</v>
      </c>
      <c r="F4806" s="8">
        <f>INDEX(Δεδομένα!$P:$P,MATCH('2020'!E4806,Δεδομένα!$O:$O,0))</f>
        <v>150</v>
      </c>
      <c r="G4806" s="6" t="s">
        <v>41</v>
      </c>
      <c r="H4806" s="2" t="str">
        <f>INDEX(Δεδομένα!B$1:B$51,MATCH('2020'!G4806,Δεδομένα!A$1:A$51,0))</f>
        <v>ΑΤΤΙΚΗΣ</v>
      </c>
      <c r="I4806" s="8">
        <f>INDEX(Δεδομένα!E$1:E$13,MATCH('2020'!H4806,Δεδομένα!D$1:D$13,0))</f>
        <v>1</v>
      </c>
      <c r="J4806" s="1">
        <v>44032</v>
      </c>
      <c r="K4806" s="6" t="s">
        <v>577</v>
      </c>
      <c r="L4806" s="36" t="str">
        <f t="shared" si="300"/>
        <v>20/07/2020 12:45</v>
      </c>
      <c r="M4806" s="1">
        <v>44032</v>
      </c>
      <c r="N4806" s="6" t="s">
        <v>207</v>
      </c>
      <c r="O4806" s="36" t="str">
        <f t="shared" si="301"/>
        <v>20/07/2020 18:00</v>
      </c>
      <c r="P4806" s="46">
        <f t="shared" si="302"/>
        <v>0.21875</v>
      </c>
      <c r="Q4806" s="48">
        <v>0</v>
      </c>
      <c r="R4806" s="47">
        <f t="shared" si="303"/>
        <v>315</v>
      </c>
      <c r="S4806" s="6" t="s">
        <v>44</v>
      </c>
      <c r="T4806" s="6" t="s">
        <v>2933</v>
      </c>
      <c r="U4806" s="6" t="s">
        <v>44</v>
      </c>
      <c r="V4806" s="6" t="s">
        <v>5822</v>
      </c>
      <c r="W4806" s="7">
        <v>5</v>
      </c>
      <c r="X4806" s="7">
        <v>0</v>
      </c>
      <c r="Y4806" s="7">
        <v>0</v>
      </c>
      <c r="Z4806" s="7">
        <v>0</v>
      </c>
      <c r="AA4806" s="7">
        <v>0</v>
      </c>
      <c r="AB4806" s="7">
        <v>0</v>
      </c>
      <c r="AC4806" s="7">
        <v>0</v>
      </c>
      <c r="AD4806" s="7">
        <v>0</v>
      </c>
      <c r="AE4806">
        <v>14</v>
      </c>
      <c r="AF4806">
        <v>0</v>
      </c>
      <c r="AG4806">
        <v>4</v>
      </c>
      <c r="AH4806">
        <v>0</v>
      </c>
      <c r="AI4806">
        <v>2</v>
      </c>
      <c r="AJ4806">
        <v>6</v>
      </c>
      <c r="AK4806">
        <v>0</v>
      </c>
      <c r="AL4806">
        <v>1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</row>
    <row r="4807" spans="1:44" x14ac:dyDescent="0.25">
      <c r="A4807">
        <v>1575899</v>
      </c>
      <c r="B4807">
        <v>769958</v>
      </c>
      <c r="C4807">
        <v>22.851216657299499</v>
      </c>
      <c r="D4807">
        <v>38.445205903574802</v>
      </c>
      <c r="E4807" s="68" t="s">
        <v>2317</v>
      </c>
      <c r="F4807" s="8">
        <f>INDEX(Δεδομένα!$P:$P,MATCH('2020'!E4807,Δεδομένα!$O:$O,0))</f>
        <v>175</v>
      </c>
      <c r="G4807" s="6" t="s">
        <v>846</v>
      </c>
      <c r="H4807" s="2" t="str">
        <f>INDEX(Δεδομένα!B$1:B$51,MATCH('2020'!G4807,Δεδομένα!A$1:A$51,0))</f>
        <v>ΣΤΕΡΕΑΣ ΕΛΛΑΔΟΣ</v>
      </c>
      <c r="I4807" s="8">
        <f>INDEX(Δεδομένα!E$1:E$13,MATCH('2020'!H4807,Δεδομένα!D$1:D$13,0))</f>
        <v>9</v>
      </c>
      <c r="J4807" s="1">
        <v>44032</v>
      </c>
      <c r="K4807" s="6" t="s">
        <v>1135</v>
      </c>
      <c r="L4807" s="36" t="str">
        <f t="shared" si="300"/>
        <v>20/07/2020 10:48</v>
      </c>
      <c r="M4807" s="1">
        <v>44032</v>
      </c>
      <c r="N4807" s="6" t="s">
        <v>983</v>
      </c>
      <c r="O4807" s="36" t="str">
        <f t="shared" si="301"/>
        <v>20/07/2020 12:24</v>
      </c>
      <c r="P4807" s="46">
        <f t="shared" si="302"/>
        <v>6.6666666672972497E-2</v>
      </c>
      <c r="Q4807" s="48">
        <v>0</v>
      </c>
      <c r="R4807" s="47">
        <f t="shared" si="303"/>
        <v>96.000000009080395</v>
      </c>
      <c r="S4807" s="6" t="s">
        <v>44</v>
      </c>
      <c r="T4807" s="6" t="s">
        <v>2319</v>
      </c>
      <c r="U4807" s="6" t="s">
        <v>4562</v>
      </c>
      <c r="V4807" s="6" t="s">
        <v>5816</v>
      </c>
      <c r="W4807" s="7">
        <v>0</v>
      </c>
      <c r="X4807" s="7">
        <v>0</v>
      </c>
      <c r="Y4807" s="7">
        <v>0</v>
      </c>
      <c r="Z4807" s="7">
        <v>0</v>
      </c>
      <c r="AA4807" s="7">
        <v>0</v>
      </c>
      <c r="AB4807" s="7">
        <v>1</v>
      </c>
      <c r="AC4807" s="7">
        <v>0</v>
      </c>
      <c r="AD4807" s="7">
        <v>0</v>
      </c>
      <c r="AE4807">
        <v>8</v>
      </c>
      <c r="AF4807">
        <v>0</v>
      </c>
      <c r="AG4807">
        <v>0</v>
      </c>
      <c r="AH4807">
        <v>0</v>
      </c>
      <c r="AI4807">
        <v>0</v>
      </c>
      <c r="AJ4807">
        <v>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</row>
    <row r="4808" spans="1:44" x14ac:dyDescent="0.25">
      <c r="A4808">
        <v>1616418</v>
      </c>
      <c r="B4808">
        <v>770116</v>
      </c>
      <c r="C4808">
        <v>26.874310724167401</v>
      </c>
      <c r="D4808">
        <v>37.122012306356098</v>
      </c>
      <c r="E4808" s="68" t="s">
        <v>1006</v>
      </c>
      <c r="F4808" s="8">
        <f>INDEX(Δεδομένα!$P:$P,MATCH('2020'!E4808,Δεδομένα!$O:$O,0))</f>
        <v>241</v>
      </c>
      <c r="G4808" s="6" t="s">
        <v>1007</v>
      </c>
      <c r="H4808" s="2" t="str">
        <f>INDEX(Δεδομένα!B$1:B$51,MATCH('2020'!G4808,Δεδομένα!A$1:A$51,0))</f>
        <v>ΝΟΤΙΟΥ ΑΙΓΑΙΟΥ</v>
      </c>
      <c r="I4808" s="8">
        <f>INDEX(Δεδομένα!E$1:E$13,MATCH('2020'!H4808,Δεδομένα!D$1:D$13,0))</f>
        <v>10</v>
      </c>
      <c r="J4808" s="1">
        <v>44032</v>
      </c>
      <c r="K4808" s="6" t="s">
        <v>614</v>
      </c>
      <c r="L4808" s="36" t="str">
        <f t="shared" si="300"/>
        <v>20/07/2020 21:30</v>
      </c>
      <c r="M4808" s="1">
        <v>44039</v>
      </c>
      <c r="N4808" s="6" t="s">
        <v>3831</v>
      </c>
      <c r="O4808" s="36" t="str">
        <f t="shared" si="301"/>
        <v>27/07/2020 09:25</v>
      </c>
      <c r="P4808" s="49">
        <f t="shared" si="302"/>
        <v>6.4965277777737356</v>
      </c>
      <c r="Q4808" s="50">
        <f>6*24</f>
        <v>144</v>
      </c>
      <c r="R4808" s="47">
        <f t="shared" si="303"/>
        <v>9354.9999999941792</v>
      </c>
      <c r="S4808" s="6" t="s">
        <v>44</v>
      </c>
      <c r="T4808" s="6" t="s">
        <v>5578</v>
      </c>
      <c r="U4808" s="6" t="s">
        <v>73</v>
      </c>
      <c r="V4808" s="6" t="s">
        <v>5830</v>
      </c>
      <c r="W4808" s="7">
        <v>0</v>
      </c>
      <c r="X4808" s="7">
        <v>0</v>
      </c>
      <c r="Y4808" s="7">
        <v>0</v>
      </c>
      <c r="Z4808" s="7">
        <v>0</v>
      </c>
      <c r="AA4808" s="7">
        <v>0</v>
      </c>
      <c r="AB4808" s="7">
        <v>0</v>
      </c>
      <c r="AC4808" s="7">
        <v>0</v>
      </c>
      <c r="AD4808" s="7">
        <v>5</v>
      </c>
      <c r="AE4808">
        <v>6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0</v>
      </c>
      <c r="AL4808">
        <v>0</v>
      </c>
      <c r="AM4808">
        <v>1</v>
      </c>
      <c r="AN4808">
        <v>0</v>
      </c>
      <c r="AO4808">
        <v>0</v>
      </c>
      <c r="AP4808">
        <v>0</v>
      </c>
      <c r="AQ4808">
        <v>0</v>
      </c>
      <c r="AR4808">
        <v>0</v>
      </c>
    </row>
    <row r="4809" spans="1:44" x14ac:dyDescent="0.25">
      <c r="A4809">
        <v>1572506</v>
      </c>
      <c r="B4809">
        <v>769997</v>
      </c>
      <c r="C4809">
        <v>21.271183939021299</v>
      </c>
      <c r="D4809">
        <v>37.8989769838157</v>
      </c>
      <c r="E4809" s="68" t="s">
        <v>900</v>
      </c>
      <c r="F4809" s="8">
        <f>INDEX(Δεδομένα!$P:$P,MATCH('2020'!E4809,Δεδομένα!$O:$O,0))</f>
        <v>136</v>
      </c>
      <c r="G4809" s="6" t="s">
        <v>357</v>
      </c>
      <c r="H4809" s="2" t="str">
        <f>INDEX(Δεδομένα!B$1:B$51,MATCH('2020'!G4809,Δεδομένα!A$1:A$51,0))</f>
        <v>ΔΥΤΙΚΗΣ ΕΛΛΑΔΟΣ</v>
      </c>
      <c r="I4809" s="8">
        <f>INDEX(Δεδομένα!E$1:E$13,MATCH('2020'!H4809,Δεδομένα!D$1:D$13,0))</f>
        <v>7</v>
      </c>
      <c r="J4809" s="1">
        <v>44032</v>
      </c>
      <c r="K4809" s="6" t="s">
        <v>1029</v>
      </c>
      <c r="L4809" s="36" t="str">
        <f t="shared" si="300"/>
        <v>20/07/2020 12:55</v>
      </c>
      <c r="M4809" s="1">
        <v>44032</v>
      </c>
      <c r="N4809" s="6" t="s">
        <v>83</v>
      </c>
      <c r="O4809" s="36" t="str">
        <f t="shared" si="301"/>
        <v>20/07/2020 13:45</v>
      </c>
      <c r="P4809" s="46">
        <f t="shared" si="302"/>
        <v>3.4722222218988463E-2</v>
      </c>
      <c r="Q4809" s="48">
        <v>0</v>
      </c>
      <c r="R4809" s="47">
        <f t="shared" si="303"/>
        <v>49.999999995343387</v>
      </c>
      <c r="S4809" s="6" t="s">
        <v>44</v>
      </c>
      <c r="T4809" s="6" t="s">
        <v>1058</v>
      </c>
      <c r="U4809" s="6" t="s">
        <v>2359</v>
      </c>
      <c r="V4809" s="6" t="s">
        <v>2359</v>
      </c>
      <c r="W4809" s="7">
        <v>0</v>
      </c>
      <c r="X4809" s="7">
        <v>0</v>
      </c>
      <c r="Y4809" s="7">
        <v>0</v>
      </c>
      <c r="Z4809" s="7">
        <v>0</v>
      </c>
      <c r="AA4809" s="7">
        <v>1</v>
      </c>
      <c r="AB4809" s="7">
        <v>0</v>
      </c>
      <c r="AC4809" s="7">
        <v>0</v>
      </c>
      <c r="AD4809" s="7">
        <v>0</v>
      </c>
      <c r="AE4809">
        <v>4</v>
      </c>
      <c r="AF4809">
        <v>0</v>
      </c>
      <c r="AG4809">
        <v>1</v>
      </c>
      <c r="AH4809">
        <v>0</v>
      </c>
      <c r="AI4809">
        <v>0</v>
      </c>
      <c r="AJ4809">
        <v>2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</row>
    <row r="4810" spans="1:44" x14ac:dyDescent="0.25">
      <c r="A4810">
        <v>1576732</v>
      </c>
      <c r="B4810">
        <v>770011</v>
      </c>
      <c r="C4810">
        <v>21.571814858572001</v>
      </c>
      <c r="D4810">
        <v>37.588367263603097</v>
      </c>
      <c r="E4810" s="68" t="s">
        <v>837</v>
      </c>
      <c r="F4810" s="8">
        <f>INDEX(Δεδομένα!$P:$P,MATCH('2020'!E4810,Δεδομένα!$O:$O,0))</f>
        <v>134</v>
      </c>
      <c r="G4810" s="6" t="s">
        <v>357</v>
      </c>
      <c r="H4810" s="2" t="str">
        <f>INDEX(Δεδομένα!B$1:B$51,MATCH('2020'!G4810,Δεδομένα!A$1:A$51,0))</f>
        <v>ΔΥΤΙΚΗΣ ΕΛΛΑΔΟΣ</v>
      </c>
      <c r="I4810" s="8">
        <f>INDEX(Δεδομένα!E$1:E$13,MATCH('2020'!H4810,Δεδομένα!D$1:D$13,0))</f>
        <v>7</v>
      </c>
      <c r="J4810" s="1">
        <v>44032</v>
      </c>
      <c r="K4810" s="6" t="s">
        <v>384</v>
      </c>
      <c r="L4810" s="36" t="str">
        <f t="shared" si="300"/>
        <v>20/07/2020 14:45</v>
      </c>
      <c r="M4810" s="1">
        <v>44034</v>
      </c>
      <c r="N4810" s="6" t="s">
        <v>59</v>
      </c>
      <c r="O4810" s="36" t="str">
        <f t="shared" si="301"/>
        <v>22/07/2020 15:00</v>
      </c>
      <c r="P4810" s="49">
        <f t="shared" si="302"/>
        <v>2.0104166666642413</v>
      </c>
      <c r="Q4810" s="50">
        <f>2*24</f>
        <v>48</v>
      </c>
      <c r="R4810" s="47">
        <f t="shared" si="303"/>
        <v>2894.9999999965075</v>
      </c>
      <c r="S4810" s="6" t="s">
        <v>44</v>
      </c>
      <c r="T4810" s="6" t="s">
        <v>838</v>
      </c>
      <c r="U4810" s="6" t="s">
        <v>44</v>
      </c>
      <c r="V4810" s="6" t="s">
        <v>2645</v>
      </c>
      <c r="W4810" s="7">
        <v>0</v>
      </c>
      <c r="X4810" s="7">
        <v>10</v>
      </c>
      <c r="Y4810" s="7">
        <v>0</v>
      </c>
      <c r="Z4810" s="7">
        <v>0</v>
      </c>
      <c r="AA4810" s="7">
        <v>0</v>
      </c>
      <c r="AB4810" s="7">
        <v>15</v>
      </c>
      <c r="AC4810" s="7">
        <v>0</v>
      </c>
      <c r="AD4810" s="7">
        <v>0</v>
      </c>
      <c r="AE4810">
        <v>56</v>
      </c>
      <c r="AF4810">
        <v>0</v>
      </c>
      <c r="AG4810">
        <v>0</v>
      </c>
      <c r="AH4810">
        <v>0</v>
      </c>
      <c r="AI4810">
        <v>0</v>
      </c>
      <c r="AJ4810">
        <v>17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2</v>
      </c>
      <c r="AQ4810">
        <v>2</v>
      </c>
      <c r="AR4810">
        <v>0</v>
      </c>
    </row>
    <row r="4811" spans="1:44" x14ac:dyDescent="0.25">
      <c r="A4811">
        <v>1571774</v>
      </c>
      <c r="B4811">
        <v>769999</v>
      </c>
      <c r="C4811">
        <v>22.622560590609201</v>
      </c>
      <c r="D4811">
        <v>40.724356154714002</v>
      </c>
      <c r="E4811" s="68" t="s">
        <v>1668</v>
      </c>
      <c r="F4811" s="8">
        <f>INDEX(Δεδομένα!$P:$P,MATCH('2020'!E4811,Δεδομένα!$O:$O,0))</f>
        <v>257</v>
      </c>
      <c r="G4811" s="6" t="s">
        <v>170</v>
      </c>
      <c r="H4811" s="2" t="str">
        <f>INDEX(Δεδομένα!B$1:B$51,MATCH('2020'!G4811,Δεδομένα!A$1:A$51,0))</f>
        <v>ΚΕΝΤΡΙΚΗΣ ΜΑΚΕΔΟΝΙΑΣ</v>
      </c>
      <c r="I4811" s="8">
        <f>INDEX(Δεδομένα!E$1:E$13,MATCH('2020'!H4811,Δεδομένα!D$1:D$13,0))</f>
        <v>3</v>
      </c>
      <c r="J4811" s="1">
        <v>44032</v>
      </c>
      <c r="K4811" s="6" t="s">
        <v>835</v>
      </c>
      <c r="L4811" s="36" t="str">
        <f t="shared" si="300"/>
        <v>20/07/2020 13:24</v>
      </c>
      <c r="M4811" s="1">
        <v>44032</v>
      </c>
      <c r="N4811" s="6" t="s">
        <v>570</v>
      </c>
      <c r="O4811" s="36" t="str">
        <f t="shared" si="301"/>
        <v>20/07/2020 14:06</v>
      </c>
      <c r="P4811" s="46">
        <f t="shared" si="302"/>
        <v>2.9166666667151731E-2</v>
      </c>
      <c r="Q4811" s="48">
        <v>0</v>
      </c>
      <c r="R4811" s="47">
        <f t="shared" si="303"/>
        <v>42.000000000698492</v>
      </c>
      <c r="S4811" s="6" t="s">
        <v>44</v>
      </c>
      <c r="T4811" s="6" t="s">
        <v>187</v>
      </c>
      <c r="U4811" s="6" t="s">
        <v>1108</v>
      </c>
      <c r="V4811" s="6" t="s">
        <v>1706</v>
      </c>
      <c r="W4811" s="7">
        <v>0</v>
      </c>
      <c r="X4811" s="7">
        <v>0</v>
      </c>
      <c r="Y4811" s="7">
        <v>0</v>
      </c>
      <c r="Z4811" s="7">
        <v>0</v>
      </c>
      <c r="AA4811" s="7">
        <v>0.5</v>
      </c>
      <c r="AB4811" s="7">
        <v>0</v>
      </c>
      <c r="AC4811" s="7">
        <v>0</v>
      </c>
      <c r="AD4811" s="7">
        <v>0</v>
      </c>
      <c r="AE4811">
        <v>1</v>
      </c>
      <c r="AF4811">
        <v>0</v>
      </c>
      <c r="AG4811">
        <v>1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</row>
    <row r="4812" spans="1:44" x14ac:dyDescent="0.25">
      <c r="A4812">
        <v>1572350</v>
      </c>
      <c r="B4812">
        <v>770016</v>
      </c>
      <c r="C4812">
        <v>22.777802738392101</v>
      </c>
      <c r="D4812">
        <v>40.681961864440602</v>
      </c>
      <c r="E4812" s="68" t="s">
        <v>175</v>
      </c>
      <c r="F4812" s="8">
        <f>INDEX(Δεδομένα!$P:$P,MATCH('2020'!E4812,Δεδομένα!$O:$O,0))</f>
        <v>44</v>
      </c>
      <c r="G4812" s="6" t="s">
        <v>170</v>
      </c>
      <c r="H4812" s="2" t="str">
        <f>INDEX(Δεδομένα!B$1:B$51,MATCH('2020'!G4812,Δεδομένα!A$1:A$51,0))</f>
        <v>ΚΕΝΤΡΙΚΗΣ ΜΑΚΕΔΟΝΙΑΣ</v>
      </c>
      <c r="I4812" s="8">
        <f>INDEX(Δεδομένα!E$1:E$13,MATCH('2020'!H4812,Δεδομένα!D$1:D$13,0))</f>
        <v>3</v>
      </c>
      <c r="J4812" s="1">
        <v>44032</v>
      </c>
      <c r="K4812" s="6" t="s">
        <v>2020</v>
      </c>
      <c r="L4812" s="36" t="str">
        <f t="shared" si="300"/>
        <v>20/07/2020 15:31</v>
      </c>
      <c r="M4812" s="1">
        <v>44032</v>
      </c>
      <c r="N4812" s="6" t="s">
        <v>281</v>
      </c>
      <c r="O4812" s="36" t="str">
        <f t="shared" si="301"/>
        <v>20/07/2020 16:00</v>
      </c>
      <c r="P4812" s="46">
        <f t="shared" si="302"/>
        <v>2.0138888889050577E-2</v>
      </c>
      <c r="Q4812" s="48">
        <v>0</v>
      </c>
      <c r="R4812" s="47">
        <f t="shared" si="303"/>
        <v>29.000000000232831</v>
      </c>
      <c r="S4812" s="6" t="s">
        <v>44</v>
      </c>
      <c r="T4812" s="6" t="s">
        <v>178</v>
      </c>
      <c r="U4812" s="6" t="s">
        <v>44</v>
      </c>
      <c r="V4812" s="6" t="s">
        <v>2737</v>
      </c>
      <c r="W4812" s="7">
        <v>0</v>
      </c>
      <c r="X4812" s="7">
        <v>0</v>
      </c>
      <c r="Y4812" s="7">
        <v>0</v>
      </c>
      <c r="Z4812" s="7">
        <v>0</v>
      </c>
      <c r="AA4812" s="7">
        <v>0.02</v>
      </c>
      <c r="AB4812" s="7">
        <v>0</v>
      </c>
      <c r="AC4812" s="7">
        <v>0</v>
      </c>
      <c r="AD4812" s="7">
        <v>0</v>
      </c>
      <c r="AE4812">
        <v>8</v>
      </c>
      <c r="AF4812">
        <v>0</v>
      </c>
      <c r="AG4812">
        <v>0</v>
      </c>
      <c r="AH4812">
        <v>0</v>
      </c>
      <c r="AI4812">
        <v>0</v>
      </c>
      <c r="AJ4812">
        <v>3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</row>
    <row r="4813" spans="1:44" x14ac:dyDescent="0.25">
      <c r="A4813">
        <v>1577989</v>
      </c>
      <c r="B4813">
        <v>770075</v>
      </c>
      <c r="C4813">
        <v>22.9242201322234</v>
      </c>
      <c r="D4813">
        <v>40.7164134712663</v>
      </c>
      <c r="E4813" s="68" t="s">
        <v>2077</v>
      </c>
      <c r="F4813" s="8">
        <f>INDEX(Δεδομένα!$P:$P,MATCH('2020'!E4813,Δεδομένα!$O:$O,0))</f>
        <v>40</v>
      </c>
      <c r="G4813" s="6" t="s">
        <v>170</v>
      </c>
      <c r="H4813" s="2" t="str">
        <f>INDEX(Δεδομένα!B$1:B$51,MATCH('2020'!G4813,Δεδομένα!A$1:A$51,0))</f>
        <v>ΚΕΝΤΡΙΚΗΣ ΜΑΚΕΔΟΝΙΑΣ</v>
      </c>
      <c r="I4813" s="8">
        <f>INDEX(Δεδομένα!E$1:E$13,MATCH('2020'!H4813,Δεδομένα!D$1:D$13,0))</f>
        <v>3</v>
      </c>
      <c r="J4813" s="1">
        <v>44032</v>
      </c>
      <c r="K4813" s="6" t="s">
        <v>419</v>
      </c>
      <c r="L4813" s="36" t="str">
        <f t="shared" si="300"/>
        <v>20/07/2020 19:36</v>
      </c>
      <c r="M4813" s="1">
        <v>44033</v>
      </c>
      <c r="N4813" s="6" t="s">
        <v>5829</v>
      </c>
      <c r="O4813" s="36" t="str">
        <f t="shared" si="301"/>
        <v>21/07/2020 06:43</v>
      </c>
      <c r="P4813" s="46">
        <f t="shared" si="302"/>
        <v>0.46319444444816327</v>
      </c>
      <c r="Q4813" s="48">
        <v>0</v>
      </c>
      <c r="R4813" s="47">
        <f t="shared" si="303"/>
        <v>667.0000000053551</v>
      </c>
      <c r="S4813" s="6" t="s">
        <v>44</v>
      </c>
      <c r="T4813" s="6" t="s">
        <v>195</v>
      </c>
      <c r="U4813" s="6" t="s">
        <v>44</v>
      </c>
      <c r="V4813" s="6" t="s">
        <v>1111</v>
      </c>
      <c r="W4813" s="7">
        <v>0</v>
      </c>
      <c r="X4813" s="7">
        <v>6</v>
      </c>
      <c r="Y4813" s="7">
        <v>0</v>
      </c>
      <c r="Z4813" s="7">
        <v>6</v>
      </c>
      <c r="AA4813" s="7">
        <v>0</v>
      </c>
      <c r="AB4813" s="7">
        <v>0</v>
      </c>
      <c r="AC4813" s="7">
        <v>0</v>
      </c>
      <c r="AD4813" s="7">
        <v>0</v>
      </c>
      <c r="AE4813">
        <v>30</v>
      </c>
      <c r="AF4813">
        <v>12</v>
      </c>
      <c r="AG4813">
        <v>2</v>
      </c>
      <c r="AH4813">
        <v>0</v>
      </c>
      <c r="AI4813">
        <v>2</v>
      </c>
      <c r="AJ4813">
        <v>15</v>
      </c>
      <c r="AK4813">
        <v>0</v>
      </c>
      <c r="AL4813">
        <v>1</v>
      </c>
      <c r="AM4813">
        <v>1</v>
      </c>
      <c r="AN4813">
        <v>1</v>
      </c>
      <c r="AO4813">
        <v>0</v>
      </c>
      <c r="AP4813">
        <v>0</v>
      </c>
      <c r="AQ4813">
        <v>0</v>
      </c>
      <c r="AR4813">
        <v>0</v>
      </c>
    </row>
    <row r="4814" spans="1:44" x14ac:dyDescent="0.25">
      <c r="A4814">
        <v>1571732</v>
      </c>
      <c r="B4814">
        <v>769978</v>
      </c>
      <c r="C4814">
        <v>24.281161713497902</v>
      </c>
      <c r="D4814">
        <v>40.925857763909498</v>
      </c>
      <c r="E4814" s="68" t="s">
        <v>76</v>
      </c>
      <c r="F4814" s="8">
        <f>INDEX(Δεδομένα!$P:$P,MATCH('2020'!E4814,Δεδομένα!$O:$O,0))</f>
        <v>25</v>
      </c>
      <c r="G4814" s="6" t="s">
        <v>77</v>
      </c>
      <c r="H4814" s="2" t="str">
        <f>INDEX(Δεδομένα!B$1:B$51,MATCH('2020'!G4814,Δεδομένα!A$1:A$51,0))</f>
        <v>ΑΝΑΤΟΛΙΚΗΣ ΜΑΚΕΔΟΝΙΑΣ ΚΑΙ ΘΡΑΚΗΣ</v>
      </c>
      <c r="I4814" s="8">
        <f>INDEX(Δεδομένα!E$1:E$13,MATCH('2020'!H4814,Δεδομένα!D$1:D$13,0))</f>
        <v>2</v>
      </c>
      <c r="J4814" s="1">
        <v>44032</v>
      </c>
      <c r="K4814" s="6" t="s">
        <v>1911</v>
      </c>
      <c r="L4814" s="36" t="str">
        <f t="shared" si="300"/>
        <v>20/07/2020 12:07</v>
      </c>
      <c r="M4814" s="1">
        <v>44032</v>
      </c>
      <c r="N4814" s="6" t="s">
        <v>1023</v>
      </c>
      <c r="O4814" s="36" t="str">
        <f t="shared" si="301"/>
        <v>20/07/2020 12:43</v>
      </c>
      <c r="P4814" s="46">
        <f t="shared" si="302"/>
        <v>2.5000000001455192E-2</v>
      </c>
      <c r="Q4814" s="48">
        <v>0</v>
      </c>
      <c r="R4814" s="47">
        <f t="shared" si="303"/>
        <v>36.000000002095476</v>
      </c>
      <c r="S4814" s="6" t="s">
        <v>44</v>
      </c>
      <c r="T4814" s="6" t="s">
        <v>80</v>
      </c>
      <c r="U4814" s="6" t="s">
        <v>5817</v>
      </c>
      <c r="V4814" s="6" t="s">
        <v>5818</v>
      </c>
      <c r="W4814" s="7">
        <v>0</v>
      </c>
      <c r="X4814" s="7">
        <v>0</v>
      </c>
      <c r="Y4814" s="7">
        <v>0</v>
      </c>
      <c r="Z4814" s="7">
        <v>0.05</v>
      </c>
      <c r="AA4814" s="7">
        <v>0</v>
      </c>
      <c r="AB4814" s="7">
        <v>0</v>
      </c>
      <c r="AC4814" s="7">
        <v>0</v>
      </c>
      <c r="AD4814" s="7">
        <v>0</v>
      </c>
      <c r="AE4814">
        <v>2</v>
      </c>
      <c r="AF4814">
        <v>0</v>
      </c>
      <c r="AG4814">
        <v>0</v>
      </c>
      <c r="AH4814">
        <v>0</v>
      </c>
      <c r="AI4814">
        <v>0</v>
      </c>
      <c r="AJ4814">
        <v>1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</row>
    <row r="4815" spans="1:44" x14ac:dyDescent="0.25">
      <c r="A4815">
        <v>1571751</v>
      </c>
      <c r="B4815">
        <v>770005</v>
      </c>
      <c r="C4815">
        <v>24.7003841459947</v>
      </c>
      <c r="D4815">
        <v>40.901609129254403</v>
      </c>
      <c r="E4815" s="68" t="s">
        <v>919</v>
      </c>
      <c r="F4815" s="8">
        <f>INDEX(Δεδομένα!$P:$P,MATCH('2020'!E4815,Δεδομένα!$O:$O,0))</f>
        <v>26</v>
      </c>
      <c r="G4815" s="6" t="s">
        <v>77</v>
      </c>
      <c r="H4815" s="2" t="str">
        <f>INDEX(Δεδομένα!B$1:B$51,MATCH('2020'!G4815,Δεδομένα!A$1:A$51,0))</f>
        <v>ΑΝΑΤΟΛΙΚΗΣ ΜΑΚΕΔΟΝΙΑΣ ΚΑΙ ΘΡΑΚΗΣ</v>
      </c>
      <c r="I4815" s="8">
        <f>INDEX(Δεδομένα!E$1:E$13,MATCH('2020'!H4815,Δεδομένα!D$1:D$13,0))</f>
        <v>2</v>
      </c>
      <c r="J4815" s="1">
        <v>44032</v>
      </c>
      <c r="K4815" s="6" t="s">
        <v>2421</v>
      </c>
      <c r="L4815" s="36" t="str">
        <f t="shared" si="300"/>
        <v>20/07/2020 14:27</v>
      </c>
      <c r="M4815" s="1">
        <v>44032</v>
      </c>
      <c r="N4815" s="6" t="s">
        <v>1373</v>
      </c>
      <c r="O4815" s="36" t="str">
        <f t="shared" si="301"/>
        <v>20/07/2020 16:50</v>
      </c>
      <c r="P4815" s="46">
        <f t="shared" si="302"/>
        <v>9.930555555911269E-2</v>
      </c>
      <c r="Q4815" s="48">
        <v>0</v>
      </c>
      <c r="R4815" s="47">
        <f t="shared" si="303"/>
        <v>143.00000000512227</v>
      </c>
      <c r="S4815" s="6" t="s">
        <v>44</v>
      </c>
      <c r="T4815" s="6" t="s">
        <v>921</v>
      </c>
      <c r="U4815" s="6" t="s">
        <v>44</v>
      </c>
      <c r="V4815" s="6" t="s">
        <v>3037</v>
      </c>
      <c r="W4815" s="7">
        <v>0</v>
      </c>
      <c r="X4815" s="7">
        <v>0</v>
      </c>
      <c r="Y4815" s="7">
        <v>0</v>
      </c>
      <c r="Z4815" s="7">
        <v>7</v>
      </c>
      <c r="AA4815" s="7">
        <v>3</v>
      </c>
      <c r="AB4815" s="7">
        <v>0</v>
      </c>
      <c r="AC4815" s="7">
        <v>0</v>
      </c>
      <c r="AD4815" s="7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</row>
    <row r="4816" spans="1:44" x14ac:dyDescent="0.25">
      <c r="A4816">
        <v>1587432</v>
      </c>
      <c r="B4816">
        <v>769952</v>
      </c>
      <c r="C4816">
        <v>22.805478160377302</v>
      </c>
      <c r="D4816">
        <v>37.911582197511997</v>
      </c>
      <c r="E4816" s="68" t="s">
        <v>810</v>
      </c>
      <c r="F4816" s="8">
        <f>INDEX(Δεδομένα!$P:$P,MATCH('2020'!E4816,Δεδομένα!$O:$O,0))</f>
        <v>157</v>
      </c>
      <c r="G4816" s="6" t="s">
        <v>391</v>
      </c>
      <c r="H4816" s="2" t="str">
        <f>INDEX(Δεδομένα!B$1:B$51,MATCH('2020'!G4816,Δεδομένα!A$1:A$51,0))</f>
        <v>ΠΕΛΛΟΠΟΝΗΣΟΥ</v>
      </c>
      <c r="I4816" s="8">
        <f>INDEX(Δεδομένα!E$1:E$13,MATCH('2020'!H4816,Δεδομένα!D$1:D$13,0))</f>
        <v>8</v>
      </c>
      <c r="J4816" s="1">
        <v>44032</v>
      </c>
      <c r="K4816" s="6" t="s">
        <v>3460</v>
      </c>
      <c r="L4816" s="36" t="str">
        <f t="shared" si="300"/>
        <v>20/07/2020 10:22</v>
      </c>
      <c r="M4816" s="1">
        <v>44032</v>
      </c>
      <c r="N4816" s="6" t="s">
        <v>2707</v>
      </c>
      <c r="O4816" s="36" t="str">
        <f t="shared" si="301"/>
        <v>20/07/2020 11:21</v>
      </c>
      <c r="P4816" s="46">
        <f t="shared" si="302"/>
        <v>4.0972222224809229E-2</v>
      </c>
      <c r="Q4816" s="48">
        <v>0</v>
      </c>
      <c r="R4816" s="47">
        <f t="shared" si="303"/>
        <v>59.00000000372529</v>
      </c>
      <c r="S4816" s="6" t="s">
        <v>44</v>
      </c>
      <c r="T4816" s="6" t="s">
        <v>812</v>
      </c>
      <c r="U4816" s="6" t="s">
        <v>44</v>
      </c>
      <c r="V4816" s="6" t="s">
        <v>5814</v>
      </c>
      <c r="W4816" s="7">
        <v>0</v>
      </c>
      <c r="X4816" s="7">
        <v>0</v>
      </c>
      <c r="Y4816" s="7">
        <v>0</v>
      </c>
      <c r="Z4816" s="7">
        <v>0</v>
      </c>
      <c r="AA4816" s="7">
        <v>0</v>
      </c>
      <c r="AB4816" s="7">
        <v>0.2</v>
      </c>
      <c r="AC4816" s="7">
        <v>0</v>
      </c>
      <c r="AD4816" s="7">
        <v>0</v>
      </c>
      <c r="AE4816">
        <v>6</v>
      </c>
      <c r="AF4816">
        <v>0</v>
      </c>
      <c r="AG4816">
        <v>0</v>
      </c>
      <c r="AH4816">
        <v>0</v>
      </c>
      <c r="AI4816">
        <v>0</v>
      </c>
      <c r="AJ4816">
        <v>2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</row>
    <row r="4817" spans="1:44" x14ac:dyDescent="0.25">
      <c r="A4817">
        <v>1596941</v>
      </c>
      <c r="B4817">
        <v>770030</v>
      </c>
      <c r="C4817">
        <v>22.735852512854901</v>
      </c>
      <c r="D4817">
        <v>37.979419559917503</v>
      </c>
      <c r="E4817" s="68" t="s">
        <v>390</v>
      </c>
      <c r="F4817" s="8">
        <f>INDEX(Δεδομένα!$P:$P,MATCH('2020'!E4817,Δεδομένα!$O:$O,0))</f>
        <v>159</v>
      </c>
      <c r="G4817" s="6" t="s">
        <v>391</v>
      </c>
      <c r="H4817" s="2" t="str">
        <f>INDEX(Δεδομένα!B$1:B$51,MATCH('2020'!G4817,Δεδομένα!A$1:A$51,0))</f>
        <v>ΠΕΛΛΟΠΟΝΗΣΟΥ</v>
      </c>
      <c r="I4817" s="8">
        <f>INDEX(Δεδομένα!E$1:E$13,MATCH('2020'!H4817,Δεδομένα!D$1:D$13,0))</f>
        <v>8</v>
      </c>
      <c r="J4817" s="1">
        <v>44032</v>
      </c>
      <c r="K4817" s="6" t="s">
        <v>215</v>
      </c>
      <c r="L4817" s="36" t="str">
        <f t="shared" si="300"/>
        <v>20/07/2020 16:20</v>
      </c>
      <c r="M4817" s="1">
        <v>44032</v>
      </c>
      <c r="N4817" s="6" t="s">
        <v>252</v>
      </c>
      <c r="O4817" s="36" t="str">
        <f t="shared" si="301"/>
        <v>20/07/2020 17:25</v>
      </c>
      <c r="P4817" s="46">
        <f t="shared" si="302"/>
        <v>4.5138888890505768E-2</v>
      </c>
      <c r="Q4817" s="48">
        <v>0</v>
      </c>
      <c r="R4817" s="47">
        <f t="shared" si="303"/>
        <v>65.000000002328306</v>
      </c>
      <c r="S4817" s="6" t="s">
        <v>44</v>
      </c>
      <c r="T4817" s="6" t="s">
        <v>812</v>
      </c>
      <c r="U4817" s="6" t="s">
        <v>44</v>
      </c>
      <c r="V4817" s="6" t="s">
        <v>5828</v>
      </c>
      <c r="W4817" s="7">
        <v>0</v>
      </c>
      <c r="X4817" s="7">
        <v>0</v>
      </c>
      <c r="Y4817" s="7">
        <v>0</v>
      </c>
      <c r="Z4817" s="7">
        <v>0.3</v>
      </c>
      <c r="AA4817" s="7">
        <v>0</v>
      </c>
      <c r="AB4817" s="7">
        <v>0</v>
      </c>
      <c r="AC4817" s="7">
        <v>0</v>
      </c>
      <c r="AD4817" s="7">
        <v>0</v>
      </c>
      <c r="AE4817">
        <v>6</v>
      </c>
      <c r="AF4817">
        <v>0</v>
      </c>
      <c r="AG4817">
        <v>0</v>
      </c>
      <c r="AH4817">
        <v>0</v>
      </c>
      <c r="AI4817">
        <v>0</v>
      </c>
      <c r="AJ4817">
        <v>3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</row>
    <row r="4818" spans="1:44" x14ac:dyDescent="0.25">
      <c r="A4818">
        <v>1573537</v>
      </c>
      <c r="B4818">
        <v>769981</v>
      </c>
      <c r="C4818">
        <v>24.898366393078199</v>
      </c>
      <c r="D4818">
        <v>37.763517599160402</v>
      </c>
      <c r="E4818" s="68" t="s">
        <v>478</v>
      </c>
      <c r="F4818" s="8">
        <f>INDEX(Δεδομένα!$P:$P,MATCH('2020'!E4818,Δεδομένα!$O:$O,0))</f>
        <v>188</v>
      </c>
      <c r="G4818" s="6" t="s">
        <v>479</v>
      </c>
      <c r="H4818" s="2" t="str">
        <f>INDEX(Δεδομένα!B$1:B$51,MATCH('2020'!G4818,Δεδομένα!A$1:A$51,0))</f>
        <v>ΝΟΤΙΟΥ ΑΙΓΑΙΟΥ</v>
      </c>
      <c r="I4818" s="8">
        <f>INDEX(Δεδομένα!E$1:E$13,MATCH('2020'!H4818,Δεδομένα!D$1:D$13,0))</f>
        <v>10</v>
      </c>
      <c r="J4818" s="1">
        <v>44032</v>
      </c>
      <c r="K4818" s="6" t="s">
        <v>1784</v>
      </c>
      <c r="L4818" s="36" t="str">
        <f t="shared" si="300"/>
        <v>20/07/2020 12:13</v>
      </c>
      <c r="M4818" s="1">
        <v>44035</v>
      </c>
      <c r="N4818" s="6" t="s">
        <v>4852</v>
      </c>
      <c r="O4818" s="36" t="str">
        <f t="shared" si="301"/>
        <v>23/07/2020 23:07</v>
      </c>
      <c r="P4818" s="49">
        <f t="shared" si="302"/>
        <v>3.4541666666627862</v>
      </c>
      <c r="Q4818" s="50">
        <f>3*24</f>
        <v>72</v>
      </c>
      <c r="R4818" s="47">
        <f t="shared" si="303"/>
        <v>4973.9999999944121</v>
      </c>
      <c r="S4818" s="6" t="s">
        <v>44</v>
      </c>
      <c r="T4818" s="6" t="s">
        <v>482</v>
      </c>
      <c r="U4818" s="6" t="s">
        <v>44</v>
      </c>
      <c r="V4818" s="6" t="s">
        <v>5819</v>
      </c>
      <c r="W4818" s="7">
        <v>0</v>
      </c>
      <c r="X4818" s="7">
        <v>350</v>
      </c>
      <c r="Y4818" s="7">
        <v>0</v>
      </c>
      <c r="Z4818" s="7">
        <v>950</v>
      </c>
      <c r="AA4818" s="7">
        <v>0</v>
      </c>
      <c r="AB4818" s="7">
        <v>0</v>
      </c>
      <c r="AC4818" s="7">
        <v>0</v>
      </c>
      <c r="AD4818" s="7">
        <v>0</v>
      </c>
      <c r="AE4818">
        <v>21</v>
      </c>
      <c r="AF4818">
        <v>0</v>
      </c>
      <c r="AG4818">
        <v>13</v>
      </c>
      <c r="AH4818">
        <v>0</v>
      </c>
      <c r="AI4818">
        <v>4</v>
      </c>
      <c r="AJ4818">
        <v>0</v>
      </c>
      <c r="AK4818">
        <v>0</v>
      </c>
      <c r="AL4818">
        <v>2</v>
      </c>
      <c r="AM4818">
        <v>0</v>
      </c>
      <c r="AN4818">
        <v>0</v>
      </c>
      <c r="AO4818">
        <v>2</v>
      </c>
      <c r="AP4818">
        <v>2</v>
      </c>
      <c r="AQ4818">
        <v>0</v>
      </c>
      <c r="AR4818">
        <v>0</v>
      </c>
    </row>
    <row r="4819" spans="1:44" x14ac:dyDescent="0.25">
      <c r="A4819">
        <v>1571745</v>
      </c>
      <c r="B4819">
        <v>769986</v>
      </c>
      <c r="C4819">
        <v>22.4568683867573</v>
      </c>
      <c r="D4819">
        <v>36.768685104546698</v>
      </c>
      <c r="E4819" s="68" t="s">
        <v>822</v>
      </c>
      <c r="F4819" s="8">
        <f>INDEX(Δεδομένα!$P:$P,MATCH('2020'!E4819,Δεδομένα!$O:$O,0))</f>
        <v>149</v>
      </c>
      <c r="G4819" s="6" t="s">
        <v>369</v>
      </c>
      <c r="H4819" s="2" t="str">
        <f>INDEX(Δεδομένα!B$1:B$51,MATCH('2020'!G4819,Δεδομένα!A$1:A$51,0))</f>
        <v>ΠΕΛΛΟΠΟΝΗΣΟΥ</v>
      </c>
      <c r="I4819" s="8">
        <f>INDEX(Δεδομένα!E$1:E$13,MATCH('2020'!H4819,Δεδομένα!D$1:D$13,0))</f>
        <v>8</v>
      </c>
      <c r="J4819" s="1">
        <v>44032</v>
      </c>
      <c r="K4819" s="6" t="s">
        <v>983</v>
      </c>
      <c r="L4819" s="36" t="str">
        <f t="shared" si="300"/>
        <v>20/07/2020 12:24</v>
      </c>
      <c r="M4819" s="1">
        <v>44032</v>
      </c>
      <c r="N4819" s="6" t="s">
        <v>3065</v>
      </c>
      <c r="O4819" s="36" t="str">
        <f t="shared" si="301"/>
        <v>20/07/2020 21:56</v>
      </c>
      <c r="P4819" s="46">
        <f t="shared" si="302"/>
        <v>0.39722222222189885</v>
      </c>
      <c r="Q4819" s="48">
        <v>0</v>
      </c>
      <c r="R4819" s="47">
        <f t="shared" si="303"/>
        <v>571.99999999953434</v>
      </c>
      <c r="S4819" s="6" t="s">
        <v>44</v>
      </c>
      <c r="T4819" s="6" t="s">
        <v>823</v>
      </c>
      <c r="U4819" s="6" t="s">
        <v>44</v>
      </c>
      <c r="V4819" s="6" t="s">
        <v>5820</v>
      </c>
      <c r="W4819" s="7">
        <v>0.5</v>
      </c>
      <c r="X4819" s="7">
        <v>0</v>
      </c>
      <c r="Y4819" s="7">
        <v>0</v>
      </c>
      <c r="Z4819" s="7">
        <v>0</v>
      </c>
      <c r="AA4819" s="7">
        <v>0</v>
      </c>
      <c r="AB4819" s="7">
        <v>3</v>
      </c>
      <c r="AC4819" s="7">
        <v>0</v>
      </c>
      <c r="AD4819" s="7">
        <v>0</v>
      </c>
      <c r="AE4819">
        <v>7</v>
      </c>
      <c r="AF4819">
        <v>0</v>
      </c>
      <c r="AG4819">
        <v>2</v>
      </c>
      <c r="AH4819">
        <v>0</v>
      </c>
      <c r="AI4819">
        <v>0</v>
      </c>
      <c r="AJ4819">
        <v>5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</row>
    <row r="4820" spans="1:44" x14ac:dyDescent="0.25">
      <c r="A4820">
        <v>1571753</v>
      </c>
      <c r="B4820">
        <v>769993</v>
      </c>
      <c r="C4820">
        <v>22.691494275833801</v>
      </c>
      <c r="D4820">
        <v>36.8818158809595</v>
      </c>
      <c r="E4820" s="68" t="s">
        <v>368</v>
      </c>
      <c r="F4820" s="8">
        <f>INDEX(Δεδομένα!$P:$P,MATCH('2020'!E4820,Δεδομένα!$O:$O,0))</f>
        <v>151</v>
      </c>
      <c r="G4820" s="6" t="s">
        <v>369</v>
      </c>
      <c r="H4820" s="2" t="str">
        <f>INDEX(Δεδομένα!B$1:B$51,MATCH('2020'!G4820,Δεδομένα!A$1:A$51,0))</f>
        <v>ΠΕΛΛΟΠΟΝΗΣΟΥ</v>
      </c>
      <c r="I4820" s="8">
        <f>INDEX(Δεδομένα!E$1:E$13,MATCH('2020'!H4820,Δεδομένα!D$1:D$13,0))</f>
        <v>8</v>
      </c>
      <c r="J4820" s="1">
        <v>44032</v>
      </c>
      <c r="K4820" s="6" t="s">
        <v>460</v>
      </c>
      <c r="L4820" s="36" t="str">
        <f t="shared" si="300"/>
        <v>20/07/2020 12:54</v>
      </c>
      <c r="M4820" s="1">
        <v>44032</v>
      </c>
      <c r="N4820" s="6" t="s">
        <v>616</v>
      </c>
      <c r="O4820" s="36" t="str">
        <f t="shared" si="301"/>
        <v>20/07/2020 13:30</v>
      </c>
      <c r="P4820" s="46">
        <f t="shared" si="302"/>
        <v>2.5000000001455192E-2</v>
      </c>
      <c r="Q4820" s="48">
        <v>0</v>
      </c>
      <c r="R4820" s="47">
        <f t="shared" si="303"/>
        <v>36.000000002095476</v>
      </c>
      <c r="S4820" s="6" t="s">
        <v>44</v>
      </c>
      <c r="T4820" s="6" t="s">
        <v>373</v>
      </c>
      <c r="U4820" s="6" t="s">
        <v>44</v>
      </c>
      <c r="V4820" s="6" t="s">
        <v>2303</v>
      </c>
      <c r="W4820" s="7">
        <v>0</v>
      </c>
      <c r="X4820" s="7">
        <v>0</v>
      </c>
      <c r="Y4820" s="7">
        <v>0</v>
      </c>
      <c r="Z4820" s="7">
        <v>0.2</v>
      </c>
      <c r="AA4820" s="7">
        <v>0</v>
      </c>
      <c r="AB4820" s="7">
        <v>0</v>
      </c>
      <c r="AC4820" s="7">
        <v>0</v>
      </c>
      <c r="AD4820" s="7">
        <v>0</v>
      </c>
      <c r="AE4820">
        <v>2</v>
      </c>
      <c r="AF4820">
        <v>0</v>
      </c>
      <c r="AG4820">
        <v>1</v>
      </c>
      <c r="AH4820">
        <v>0</v>
      </c>
      <c r="AI4820">
        <v>0</v>
      </c>
      <c r="AJ4820">
        <v>2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</row>
    <row r="4821" spans="1:44" x14ac:dyDescent="0.25">
      <c r="A4821">
        <v>1574030</v>
      </c>
      <c r="B4821">
        <v>769954</v>
      </c>
      <c r="C4821">
        <v>22.546621826819301</v>
      </c>
      <c r="D4821">
        <v>39.7668368894727</v>
      </c>
      <c r="E4821" s="68" t="s">
        <v>1271</v>
      </c>
      <c r="F4821" s="8">
        <f>INDEX(Δεδομένα!$P:$P,MATCH('2020'!E4821,Δεδομένα!$O:$O,0))</f>
        <v>102</v>
      </c>
      <c r="G4821" s="6" t="s">
        <v>288</v>
      </c>
      <c r="H4821" s="2" t="str">
        <f>INDEX(Δεδομένα!B$1:B$51,MATCH('2020'!G4821,Δεδομένα!A$1:A$51,0))</f>
        <v>ΘΕΣΣΑΛΙΑΣ</v>
      </c>
      <c r="I4821" s="8">
        <f>INDEX(Δεδομένα!E$1:E$13,MATCH('2020'!H4821,Δεδομένα!D$1:D$13,0))</f>
        <v>6</v>
      </c>
      <c r="J4821" s="1">
        <v>44032</v>
      </c>
      <c r="K4821" s="6" t="s">
        <v>94</v>
      </c>
      <c r="L4821" s="36" t="str">
        <f t="shared" si="300"/>
        <v>20/07/2020 10:37</v>
      </c>
      <c r="M4821" s="1">
        <v>44032</v>
      </c>
      <c r="N4821" s="6" t="s">
        <v>3539</v>
      </c>
      <c r="O4821" s="36" t="str">
        <f t="shared" si="301"/>
        <v>20/07/2020 15:12</v>
      </c>
      <c r="P4821" s="46">
        <f t="shared" si="302"/>
        <v>0.19097222221898846</v>
      </c>
      <c r="Q4821" s="48">
        <v>0</v>
      </c>
      <c r="R4821" s="47">
        <f t="shared" si="303"/>
        <v>274.99999999534339</v>
      </c>
      <c r="S4821" s="6" t="s">
        <v>44</v>
      </c>
      <c r="T4821" s="6" t="s">
        <v>1272</v>
      </c>
      <c r="U4821" s="6" t="s">
        <v>44</v>
      </c>
      <c r="V4821" s="6" t="s">
        <v>5815</v>
      </c>
      <c r="W4821" s="7">
        <v>0</v>
      </c>
      <c r="X4821" s="7">
        <v>0</v>
      </c>
      <c r="Y4821" s="7">
        <v>0</v>
      </c>
      <c r="Z4821" s="7">
        <v>0</v>
      </c>
      <c r="AA4821" s="7">
        <v>0</v>
      </c>
      <c r="AB4821" s="7">
        <v>9</v>
      </c>
      <c r="AC4821" s="7">
        <v>16</v>
      </c>
      <c r="AD4821" s="7">
        <v>0</v>
      </c>
      <c r="AE4821">
        <v>12</v>
      </c>
      <c r="AF4821">
        <v>0</v>
      </c>
      <c r="AG4821">
        <v>0</v>
      </c>
      <c r="AH4821">
        <v>0</v>
      </c>
      <c r="AI4821">
        <v>0</v>
      </c>
      <c r="AJ4821">
        <v>3</v>
      </c>
      <c r="AK4821">
        <v>3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</row>
    <row r="4822" spans="1:44" x14ac:dyDescent="0.25">
      <c r="A4822">
        <v>1610286</v>
      </c>
      <c r="B4822">
        <v>770068</v>
      </c>
      <c r="C4822">
        <v>26.499644380892001</v>
      </c>
      <c r="D4822">
        <v>39.135241139954601</v>
      </c>
      <c r="E4822" s="68" t="s">
        <v>494</v>
      </c>
      <c r="F4822" s="8">
        <f>INDEX(Δεδομένα!$P:$P,MATCH('2020'!E4822,Δεδομένα!$O:$O,0))</f>
        <v>196</v>
      </c>
      <c r="G4822" s="6" t="s">
        <v>495</v>
      </c>
      <c r="H4822" s="2" t="str">
        <f>INDEX(Δεδομένα!B$1:B$51,MATCH('2020'!G4822,Δεδομένα!A$1:A$51,0))</f>
        <v>ΒΟΡΕΙΟΥ ΑΙΓΑΙΟΥ</v>
      </c>
      <c r="I4822" s="8">
        <f>INDEX(Δεδομένα!E$1:E$13,MATCH('2020'!H4822,Δεδομένα!D$1:D$13,0))</f>
        <v>11</v>
      </c>
      <c r="J4822" s="1">
        <v>44032</v>
      </c>
      <c r="K4822" s="6" t="s">
        <v>760</v>
      </c>
      <c r="L4822" s="36" t="str">
        <f t="shared" si="300"/>
        <v>20/07/2020 19:24</v>
      </c>
      <c r="M4822" s="1">
        <v>44032</v>
      </c>
      <c r="N4822" s="6" t="s">
        <v>572</v>
      </c>
      <c r="O4822" s="36" t="str">
        <f t="shared" si="301"/>
        <v>20/07/2020 20:40</v>
      </c>
      <c r="P4822" s="46">
        <f t="shared" si="302"/>
        <v>5.2777777775190771E-2</v>
      </c>
      <c r="Q4822" s="48">
        <v>0</v>
      </c>
      <c r="R4822" s="47">
        <f t="shared" si="303"/>
        <v>75.99999999627471</v>
      </c>
      <c r="S4822" s="6" t="s">
        <v>44</v>
      </c>
      <c r="T4822" s="6" t="s">
        <v>499</v>
      </c>
      <c r="U4822" s="6" t="s">
        <v>500</v>
      </c>
      <c r="V4822" s="6" t="s">
        <v>500</v>
      </c>
      <c r="W4822" s="7">
        <v>0</v>
      </c>
      <c r="X4822" s="7">
        <v>0</v>
      </c>
      <c r="Y4822" s="7">
        <v>0</v>
      </c>
      <c r="Z4822" s="7">
        <v>0</v>
      </c>
      <c r="AA4822" s="7">
        <v>0</v>
      </c>
      <c r="AB4822" s="7">
        <v>0.2</v>
      </c>
      <c r="AC4822" s="7">
        <v>0</v>
      </c>
      <c r="AD4822" s="7">
        <v>0</v>
      </c>
      <c r="AE4822">
        <v>8</v>
      </c>
      <c r="AF4822">
        <v>4</v>
      </c>
      <c r="AG4822">
        <v>3</v>
      </c>
      <c r="AH4822">
        <v>0</v>
      </c>
      <c r="AI4822">
        <v>0</v>
      </c>
      <c r="AJ4822">
        <v>4</v>
      </c>
      <c r="AK4822">
        <v>1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</row>
    <row r="4823" spans="1:44" x14ac:dyDescent="0.25">
      <c r="A4823">
        <v>1572199</v>
      </c>
      <c r="B4823">
        <v>770012</v>
      </c>
      <c r="C4823">
        <v>22.771020619138699</v>
      </c>
      <c r="D4823">
        <v>39.265732884349298</v>
      </c>
      <c r="E4823" s="68" t="s">
        <v>1330</v>
      </c>
      <c r="F4823" s="8">
        <f>INDEX(Δεδομένα!$P:$P,MATCH('2020'!E4823,Δεδομένα!$O:$O,0))</f>
        <v>104</v>
      </c>
      <c r="G4823" s="6" t="s">
        <v>958</v>
      </c>
      <c r="H4823" s="2" t="str">
        <f>INDEX(Δεδομένα!B$1:B$51,MATCH('2020'!G4823,Δεδομένα!A$1:A$51,0))</f>
        <v>ΘΕΣΣΑΛΙΑΣ</v>
      </c>
      <c r="I4823" s="8">
        <f>INDEX(Δεδομένα!E$1:E$13,MATCH('2020'!H4823,Δεδομένα!D$1:D$13,0))</f>
        <v>6</v>
      </c>
      <c r="J4823" s="1">
        <v>44032</v>
      </c>
      <c r="K4823" s="6" t="s">
        <v>342</v>
      </c>
      <c r="L4823" s="36" t="str">
        <f t="shared" si="300"/>
        <v>20/07/2020 14:43</v>
      </c>
      <c r="M4823" s="1">
        <v>44032</v>
      </c>
      <c r="N4823" s="6" t="s">
        <v>1255</v>
      </c>
      <c r="O4823" s="36" t="str">
        <f t="shared" si="301"/>
        <v>20/07/2020 16:24</v>
      </c>
      <c r="P4823" s="46">
        <f t="shared" si="302"/>
        <v>7.013888889196096E-2</v>
      </c>
      <c r="Q4823" s="48">
        <v>0</v>
      </c>
      <c r="R4823" s="47">
        <f t="shared" si="303"/>
        <v>101.00000000442378</v>
      </c>
      <c r="S4823" s="6" t="s">
        <v>44</v>
      </c>
      <c r="T4823" s="6" t="s">
        <v>1774</v>
      </c>
      <c r="U4823" s="6" t="s">
        <v>5580</v>
      </c>
      <c r="V4823" s="6" t="s">
        <v>5826</v>
      </c>
      <c r="W4823" s="7">
        <v>0</v>
      </c>
      <c r="X4823" s="7">
        <v>0</v>
      </c>
      <c r="Y4823" s="7">
        <v>0</v>
      </c>
      <c r="Z4823" s="7">
        <v>0</v>
      </c>
      <c r="AA4823" s="7">
        <v>0.5</v>
      </c>
      <c r="AB4823" s="7">
        <v>1.5</v>
      </c>
      <c r="AC4823" s="7">
        <v>0</v>
      </c>
      <c r="AD4823" s="7">
        <v>0</v>
      </c>
      <c r="AE4823">
        <v>13</v>
      </c>
      <c r="AF4823">
        <v>0</v>
      </c>
      <c r="AG4823">
        <v>0</v>
      </c>
      <c r="AH4823">
        <v>0</v>
      </c>
      <c r="AI4823">
        <v>0</v>
      </c>
      <c r="AJ4823">
        <v>6</v>
      </c>
      <c r="AK4823">
        <v>6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</row>
    <row r="4824" spans="1:44" x14ac:dyDescent="0.25">
      <c r="A4824">
        <v>1576391</v>
      </c>
      <c r="B4824">
        <v>769969</v>
      </c>
      <c r="C4824">
        <v>21.579540027309299</v>
      </c>
      <c r="D4824">
        <v>37.063659352785898</v>
      </c>
      <c r="E4824" s="68" t="s">
        <v>997</v>
      </c>
      <c r="F4824" s="8">
        <f>INDEX(Δεδομένα!$P:$P,MATCH('2020'!E4824,Δεδομένα!$O:$O,0))</f>
        <v>145</v>
      </c>
      <c r="G4824" s="6" t="s">
        <v>841</v>
      </c>
      <c r="H4824" s="2" t="str">
        <f>INDEX(Δεδομένα!B$1:B$51,MATCH('2020'!G4824,Δεδομένα!A$1:A$51,0))</f>
        <v>ΠΕΛΛΟΠΟΝΗΣΟΥ</v>
      </c>
      <c r="I4824" s="8">
        <f>INDEX(Δεδομένα!E$1:E$13,MATCH('2020'!H4824,Δεδομένα!D$1:D$13,0))</f>
        <v>8</v>
      </c>
      <c r="J4824" s="1">
        <v>44032</v>
      </c>
      <c r="K4824" s="6" t="s">
        <v>139</v>
      </c>
      <c r="L4824" s="36" t="str">
        <f t="shared" si="300"/>
        <v>20/07/2020 11:40</v>
      </c>
      <c r="M4824" s="1">
        <v>44032</v>
      </c>
      <c r="N4824" s="6" t="s">
        <v>858</v>
      </c>
      <c r="O4824" s="36" t="str">
        <f t="shared" si="301"/>
        <v>20/07/2020 11:56</v>
      </c>
      <c r="P4824" s="46">
        <f t="shared" si="302"/>
        <v>1.1111111110949423E-2</v>
      </c>
      <c r="Q4824" s="48">
        <v>0</v>
      </c>
      <c r="R4824" s="47">
        <f t="shared" si="303"/>
        <v>15.999999999767169</v>
      </c>
      <c r="S4824" s="6" t="s">
        <v>44</v>
      </c>
      <c r="T4824" s="6" t="s">
        <v>999</v>
      </c>
      <c r="U4824" s="6" t="s">
        <v>44</v>
      </c>
      <c r="V4824" s="6" t="s">
        <v>4340</v>
      </c>
      <c r="W4824" s="7">
        <v>0</v>
      </c>
      <c r="X4824" s="7">
        <v>0</v>
      </c>
      <c r="Y4824" s="7">
        <v>0</v>
      </c>
      <c r="Z4824" s="7">
        <v>0</v>
      </c>
      <c r="AA4824" s="7">
        <v>0</v>
      </c>
      <c r="AB4824" s="7">
        <v>0</v>
      </c>
      <c r="AC4824" s="7">
        <v>0</v>
      </c>
      <c r="AD4824" s="7">
        <v>0.06</v>
      </c>
      <c r="AE4824">
        <v>2</v>
      </c>
      <c r="AF4824">
        <v>0</v>
      </c>
      <c r="AG4824">
        <v>0</v>
      </c>
      <c r="AH4824">
        <v>0</v>
      </c>
      <c r="AI4824">
        <v>0</v>
      </c>
      <c r="AJ4824">
        <v>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</row>
    <row r="4825" spans="1:44" x14ac:dyDescent="0.25">
      <c r="A4825">
        <v>1572159</v>
      </c>
      <c r="B4825">
        <v>769989</v>
      </c>
      <c r="C4825">
        <v>22.046254205529099</v>
      </c>
      <c r="D4825">
        <v>37.1101594308698</v>
      </c>
      <c r="E4825" s="68" t="s">
        <v>937</v>
      </c>
      <c r="F4825" s="8">
        <f>INDEX(Δεδομένα!$P:$P,MATCH('2020'!E4825,Δεδομένα!$O:$O,0))</f>
        <v>143</v>
      </c>
      <c r="G4825" s="6" t="s">
        <v>841</v>
      </c>
      <c r="H4825" s="2" t="str">
        <f>INDEX(Δεδομένα!B$1:B$51,MATCH('2020'!G4825,Δεδομένα!A$1:A$51,0))</f>
        <v>ΠΕΛΛΟΠΟΝΗΣΟΥ</v>
      </c>
      <c r="I4825" s="8">
        <f>INDEX(Δεδομένα!E$1:E$13,MATCH('2020'!H4825,Δεδομένα!D$1:D$13,0))</f>
        <v>8</v>
      </c>
      <c r="J4825" s="1">
        <v>44032</v>
      </c>
      <c r="K4825" s="6" t="s">
        <v>662</v>
      </c>
      <c r="L4825" s="36" t="str">
        <f t="shared" si="300"/>
        <v>20/07/2020 12:30</v>
      </c>
      <c r="M4825" s="1">
        <v>44032</v>
      </c>
      <c r="N4825" s="6" t="s">
        <v>1467</v>
      </c>
      <c r="O4825" s="36" t="str">
        <f t="shared" si="301"/>
        <v>20/07/2020 13:40</v>
      </c>
      <c r="P4825" s="46">
        <f t="shared" si="302"/>
        <v>4.8611111109494232E-2</v>
      </c>
      <c r="Q4825" s="48">
        <v>0</v>
      </c>
      <c r="R4825" s="47">
        <f t="shared" si="303"/>
        <v>69.999999997671694</v>
      </c>
      <c r="S4825" s="6" t="s">
        <v>44</v>
      </c>
      <c r="T4825" s="6" t="s">
        <v>940</v>
      </c>
      <c r="U4825" s="6" t="s">
        <v>44</v>
      </c>
      <c r="V4825" s="6" t="s">
        <v>5821</v>
      </c>
      <c r="W4825" s="7">
        <v>0</v>
      </c>
      <c r="X4825" s="7">
        <v>0</v>
      </c>
      <c r="Y4825" s="7">
        <v>0</v>
      </c>
      <c r="Z4825" s="7">
        <v>0</v>
      </c>
      <c r="AA4825" s="7">
        <v>0</v>
      </c>
      <c r="AB4825" s="7">
        <v>0.5</v>
      </c>
      <c r="AC4825" s="7">
        <v>0</v>
      </c>
      <c r="AD4825" s="7">
        <v>0</v>
      </c>
      <c r="AE4825">
        <v>10</v>
      </c>
      <c r="AF4825">
        <v>0</v>
      </c>
      <c r="AG4825">
        <v>0</v>
      </c>
      <c r="AH4825">
        <v>0</v>
      </c>
      <c r="AI4825">
        <v>0</v>
      </c>
      <c r="AJ4825">
        <v>4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</row>
    <row r="4826" spans="1:44" x14ac:dyDescent="0.25">
      <c r="A4826">
        <v>1572158</v>
      </c>
      <c r="B4826">
        <v>770001</v>
      </c>
      <c r="C4826">
        <v>22.029950408787599</v>
      </c>
      <c r="D4826">
        <v>37.141254814921197</v>
      </c>
      <c r="E4826" s="68" t="s">
        <v>937</v>
      </c>
      <c r="F4826" s="8">
        <f>INDEX(Δεδομένα!$P:$P,MATCH('2020'!E4826,Δεδομένα!$O:$O,0))</f>
        <v>143</v>
      </c>
      <c r="G4826" s="6" t="s">
        <v>841</v>
      </c>
      <c r="H4826" s="2" t="str">
        <f>INDEX(Δεδομένα!B$1:B$51,MATCH('2020'!G4826,Δεδομένα!A$1:A$51,0))</f>
        <v>ΠΕΛΛΟΠΟΝΗΣΟΥ</v>
      </c>
      <c r="I4826" s="8">
        <f>INDEX(Δεδομένα!E$1:E$13,MATCH('2020'!H4826,Δεδομένα!D$1:D$13,0))</f>
        <v>8</v>
      </c>
      <c r="J4826" s="1">
        <v>44032</v>
      </c>
      <c r="K4826" s="6" t="s">
        <v>83</v>
      </c>
      <c r="L4826" s="36" t="str">
        <f t="shared" si="300"/>
        <v>20/07/2020 13:45</v>
      </c>
      <c r="M4826" s="1">
        <v>44032</v>
      </c>
      <c r="N4826" s="6" t="s">
        <v>530</v>
      </c>
      <c r="O4826" s="36" t="str">
        <f t="shared" si="301"/>
        <v>20/07/2020 17:05</v>
      </c>
      <c r="P4826" s="46">
        <f t="shared" si="302"/>
        <v>0.13888888889050577</v>
      </c>
      <c r="Q4826" s="48">
        <v>0</v>
      </c>
      <c r="R4826" s="47">
        <f t="shared" si="303"/>
        <v>200.00000000232831</v>
      </c>
      <c r="S4826" s="6" t="s">
        <v>44</v>
      </c>
      <c r="T4826" s="6" t="s">
        <v>940</v>
      </c>
      <c r="U4826" s="6" t="s">
        <v>44</v>
      </c>
      <c r="V4826" s="6" t="s">
        <v>5824</v>
      </c>
      <c r="W4826" s="7">
        <v>0</v>
      </c>
      <c r="X4826" s="7">
        <v>0</v>
      </c>
      <c r="Y4826" s="7">
        <v>0</v>
      </c>
      <c r="Z4826" s="7">
        <v>0</v>
      </c>
      <c r="AA4826" s="7">
        <v>0</v>
      </c>
      <c r="AB4826" s="7">
        <v>15</v>
      </c>
      <c r="AC4826" s="7">
        <v>0</v>
      </c>
      <c r="AD4826" s="7">
        <v>0</v>
      </c>
      <c r="AE4826">
        <v>12</v>
      </c>
      <c r="AF4826">
        <v>0</v>
      </c>
      <c r="AG4826">
        <v>0</v>
      </c>
      <c r="AH4826">
        <v>0</v>
      </c>
      <c r="AI4826">
        <v>3</v>
      </c>
      <c r="AJ4826">
        <v>6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</row>
    <row r="4827" spans="1:44" x14ac:dyDescent="0.25">
      <c r="A4827">
        <v>1578745</v>
      </c>
      <c r="B4827">
        <v>770114</v>
      </c>
      <c r="C4827">
        <v>22.0207117644084</v>
      </c>
      <c r="D4827">
        <v>37.165975934608902</v>
      </c>
      <c r="E4827" s="68" t="s">
        <v>840</v>
      </c>
      <c r="F4827" s="8">
        <f>INDEX(Δεδομένα!$P:$P,MATCH('2020'!E4827,Δεδομένα!$O:$O,0))</f>
        <v>144</v>
      </c>
      <c r="G4827" s="6" t="s">
        <v>841</v>
      </c>
      <c r="H4827" s="2" t="str">
        <f>INDEX(Δεδομένα!B$1:B$51,MATCH('2020'!G4827,Δεδομένα!A$1:A$51,0))</f>
        <v>ΠΕΛΛΟΠΟΝΗΣΟΥ</v>
      </c>
      <c r="I4827" s="8">
        <f>INDEX(Δεδομένα!E$1:E$13,MATCH('2020'!H4827,Δεδομένα!D$1:D$13,0))</f>
        <v>8</v>
      </c>
      <c r="J4827" s="1">
        <v>44032</v>
      </c>
      <c r="K4827" s="6" t="s">
        <v>2742</v>
      </c>
      <c r="L4827" s="36" t="str">
        <f t="shared" si="300"/>
        <v>20/07/2020 21:54</v>
      </c>
      <c r="M4827" s="1">
        <v>44032</v>
      </c>
      <c r="N4827" s="6" t="s">
        <v>3559</v>
      </c>
      <c r="O4827" s="36" t="str">
        <f t="shared" si="301"/>
        <v>20/07/2020 23:35</v>
      </c>
      <c r="P4827" s="46">
        <f t="shared" si="302"/>
        <v>7.013888889196096E-2</v>
      </c>
      <c r="Q4827" s="48">
        <v>0</v>
      </c>
      <c r="R4827" s="47">
        <f t="shared" si="303"/>
        <v>101.00000000442378</v>
      </c>
      <c r="S4827" s="6" t="s">
        <v>44</v>
      </c>
      <c r="T4827" s="6" t="s">
        <v>940</v>
      </c>
      <c r="U4827" s="6" t="s">
        <v>44</v>
      </c>
      <c r="V4827" s="6" t="s">
        <v>2213</v>
      </c>
      <c r="W4827" s="7">
        <v>0</v>
      </c>
      <c r="X4827" s="7">
        <v>0</v>
      </c>
      <c r="Y4827" s="7">
        <v>0</v>
      </c>
      <c r="Z4827" s="7">
        <v>0</v>
      </c>
      <c r="AA4827" s="7">
        <v>1</v>
      </c>
      <c r="AB4827" s="7">
        <v>0.5</v>
      </c>
      <c r="AC4827" s="7">
        <v>0</v>
      </c>
      <c r="AD4827" s="7">
        <v>0</v>
      </c>
      <c r="AE4827">
        <v>15</v>
      </c>
      <c r="AF4827">
        <v>0</v>
      </c>
      <c r="AG4827">
        <v>0</v>
      </c>
      <c r="AH4827">
        <v>0</v>
      </c>
      <c r="AI4827">
        <v>2</v>
      </c>
      <c r="AJ4827">
        <v>7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</row>
    <row r="4828" spans="1:44" x14ac:dyDescent="0.25">
      <c r="A4828">
        <v>1572193</v>
      </c>
      <c r="B4828">
        <v>770009</v>
      </c>
      <c r="C4828">
        <v>24.873560347642599</v>
      </c>
      <c r="D4828">
        <v>40.907998845782302</v>
      </c>
      <c r="E4828" s="68" t="s">
        <v>120</v>
      </c>
      <c r="F4828" s="8">
        <f>INDEX(Δεδομένα!$P:$P,MATCH('2020'!E4828,Δεδομένα!$O:$O,0))</f>
        <v>30</v>
      </c>
      <c r="G4828" s="6" t="s">
        <v>121</v>
      </c>
      <c r="H4828" s="2" t="str">
        <f>INDEX(Δεδομένα!B$1:B$51,MATCH('2020'!G4828,Δεδομένα!A$1:A$51,0))</f>
        <v>ΑΝΑΤΟΛΙΚΗΣ ΜΑΚΕΔΟΝΙΑΣ ΚΑΙ ΘΡΑΚΗΣ</v>
      </c>
      <c r="I4828" s="8">
        <f>INDEX(Δεδομένα!E$1:E$13,MATCH('2020'!H4828,Δεδομένα!D$1:D$13,0))</f>
        <v>2</v>
      </c>
      <c r="J4828" s="1">
        <v>44032</v>
      </c>
      <c r="K4828" s="6" t="s">
        <v>463</v>
      </c>
      <c r="L4828" s="36" t="str">
        <f t="shared" si="300"/>
        <v>20/07/2020 14:24</v>
      </c>
      <c r="M4828" s="1">
        <v>44032</v>
      </c>
      <c r="N4828" s="6" t="s">
        <v>927</v>
      </c>
      <c r="O4828" s="36" t="str">
        <f t="shared" si="301"/>
        <v>20/07/2020 16:42</v>
      </c>
      <c r="P4828" s="46">
        <f t="shared" si="302"/>
        <v>9.5833333332848269E-2</v>
      </c>
      <c r="Q4828" s="48">
        <v>0</v>
      </c>
      <c r="R4828" s="47">
        <f t="shared" si="303"/>
        <v>137.99999999930151</v>
      </c>
      <c r="S4828" s="6" t="s">
        <v>44</v>
      </c>
      <c r="T4828" s="6" t="s">
        <v>124</v>
      </c>
      <c r="U4828" s="6" t="s">
        <v>44</v>
      </c>
      <c r="V4828" s="6" t="s">
        <v>5825</v>
      </c>
      <c r="W4828" s="7">
        <v>0</v>
      </c>
      <c r="X4828" s="7">
        <v>0</v>
      </c>
      <c r="Y4828" s="7">
        <v>0</v>
      </c>
      <c r="Z4828" s="7">
        <v>0</v>
      </c>
      <c r="AA4828" s="7">
        <v>10</v>
      </c>
      <c r="AB4828" s="7">
        <v>0</v>
      </c>
      <c r="AC4828" s="7">
        <v>0</v>
      </c>
      <c r="AD4828" s="7">
        <v>0</v>
      </c>
      <c r="AE4828">
        <v>7</v>
      </c>
      <c r="AF4828">
        <v>0</v>
      </c>
      <c r="AG4828">
        <v>0</v>
      </c>
      <c r="AH4828">
        <v>0</v>
      </c>
      <c r="AI4828">
        <v>0</v>
      </c>
      <c r="AJ4828">
        <v>2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</row>
    <row r="4829" spans="1:44" x14ac:dyDescent="0.25">
      <c r="A4829">
        <v>1571778</v>
      </c>
      <c r="B4829">
        <v>770054</v>
      </c>
      <c r="C4829">
        <v>22.451940536498999</v>
      </c>
      <c r="D4829">
        <v>40.761466979980497</v>
      </c>
      <c r="E4829" s="68" t="s">
        <v>873</v>
      </c>
      <c r="F4829" s="8">
        <f>INDEX(Δεδομένα!$P:$P,MATCH('2020'!E4829,Δεδομένα!$O:$O,0))</f>
        <v>61</v>
      </c>
      <c r="G4829" s="6" t="s">
        <v>874</v>
      </c>
      <c r="H4829" s="2" t="str">
        <f>INDEX(Δεδομένα!B$1:B$51,MATCH('2020'!G4829,Δεδομένα!A$1:A$51,0))</f>
        <v>ΚΕΝΤΡΙΚΗΣ ΜΑΚΕΔΟΝΙΑΣ</v>
      </c>
      <c r="I4829" s="8">
        <f>INDEX(Δεδομένα!E$1:E$13,MATCH('2020'!H4829,Δεδομένα!D$1:D$13,0))</f>
        <v>3</v>
      </c>
      <c r="J4829" s="1">
        <v>44032</v>
      </c>
      <c r="K4829" s="6" t="s">
        <v>1221</v>
      </c>
      <c r="L4829" s="36" t="str">
        <f t="shared" si="300"/>
        <v>20/07/2020 18:29</v>
      </c>
      <c r="M4829" s="1">
        <v>44032</v>
      </c>
      <c r="N4829" s="6" t="s">
        <v>327</v>
      </c>
      <c r="O4829" s="36" t="str">
        <f t="shared" si="301"/>
        <v>20/07/2020 18:50</v>
      </c>
      <c r="P4829" s="46">
        <f t="shared" si="302"/>
        <v>1.4583333329937886E-2</v>
      </c>
      <c r="Q4829" s="48">
        <v>0</v>
      </c>
      <c r="R4829" s="47">
        <f t="shared" si="303"/>
        <v>20.999999995110556</v>
      </c>
      <c r="S4829" s="6" t="s">
        <v>44</v>
      </c>
      <c r="T4829" s="6" t="s">
        <v>878</v>
      </c>
      <c r="U4829" s="6" t="s">
        <v>1161</v>
      </c>
      <c r="V4829" s="6" t="s">
        <v>2396</v>
      </c>
      <c r="W4829" s="7">
        <v>0</v>
      </c>
      <c r="X4829" s="7">
        <v>0</v>
      </c>
      <c r="Y4829" s="7">
        <v>0</v>
      </c>
      <c r="Z4829" s="7">
        <v>0</v>
      </c>
      <c r="AA4829" s="7">
        <v>0</v>
      </c>
      <c r="AB4829" s="7">
        <v>0</v>
      </c>
      <c r="AC4829" s="7">
        <v>2</v>
      </c>
      <c r="AD4829" s="7">
        <v>0</v>
      </c>
      <c r="AE4829">
        <v>2</v>
      </c>
      <c r="AF4829">
        <v>0</v>
      </c>
      <c r="AG4829">
        <v>0</v>
      </c>
      <c r="AH4829">
        <v>0</v>
      </c>
      <c r="AI4829">
        <v>0</v>
      </c>
      <c r="AJ4829">
        <v>1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</row>
    <row r="4830" spans="1:44" x14ac:dyDescent="0.25">
      <c r="A4830">
        <v>1578686</v>
      </c>
      <c r="B4830">
        <v>770039</v>
      </c>
      <c r="C4830">
        <v>25.341326573601101</v>
      </c>
      <c r="D4830">
        <v>40.968069905430703</v>
      </c>
      <c r="E4830" s="68" t="s">
        <v>946</v>
      </c>
      <c r="F4830" s="8">
        <f>INDEX(Δεδομένα!$P:$P,MATCH('2020'!E4830,Δεδομένα!$O:$O,0))</f>
        <v>19</v>
      </c>
      <c r="G4830" s="6" t="s">
        <v>64</v>
      </c>
      <c r="H4830" s="2" t="str">
        <f>INDEX(Δεδομένα!B$1:B$51,MATCH('2020'!G4830,Δεδομένα!A$1:A$51,0))</f>
        <v>ΑΝΑΤΟΛΙΚΗΣ ΜΑΚΕΔΟΝΙΑΣ ΚΑΙ ΘΡΑΚΗΣ</v>
      </c>
      <c r="I4830" s="8">
        <f>INDEX(Δεδομένα!E$1:E$13,MATCH('2020'!H4830,Δεδομένα!D$1:D$13,0))</f>
        <v>2</v>
      </c>
      <c r="J4830" s="1">
        <v>44032</v>
      </c>
      <c r="K4830" s="6" t="s">
        <v>204</v>
      </c>
      <c r="L4830" s="36" t="str">
        <f t="shared" si="300"/>
        <v>20/07/2020 17:00</v>
      </c>
      <c r="M4830" s="1">
        <v>44032</v>
      </c>
      <c r="N4830" s="6" t="s">
        <v>1502</v>
      </c>
      <c r="O4830" s="36" t="str">
        <f t="shared" si="301"/>
        <v>20/07/2020 17:41</v>
      </c>
      <c r="P4830" s="46">
        <f t="shared" si="302"/>
        <v>2.8472222220443655E-2</v>
      </c>
      <c r="Q4830" s="48">
        <v>0</v>
      </c>
      <c r="R4830" s="47">
        <f t="shared" si="303"/>
        <v>40.999999997438863</v>
      </c>
      <c r="S4830" s="6" t="s">
        <v>44</v>
      </c>
      <c r="T4830" s="6" t="s">
        <v>72</v>
      </c>
      <c r="U4830" s="6" t="s">
        <v>44</v>
      </c>
      <c r="V4830" s="6" t="s">
        <v>1831</v>
      </c>
      <c r="W4830" s="7">
        <v>0</v>
      </c>
      <c r="X4830" s="7">
        <v>0</v>
      </c>
      <c r="Y4830" s="7">
        <v>0</v>
      </c>
      <c r="Z4830" s="7">
        <v>0.1</v>
      </c>
      <c r="AA4830" s="7">
        <v>0</v>
      </c>
      <c r="AB4830" s="7">
        <v>0</v>
      </c>
      <c r="AC4830" s="7">
        <v>0</v>
      </c>
      <c r="AD4830" s="7">
        <v>0</v>
      </c>
      <c r="AE4830">
        <v>2</v>
      </c>
      <c r="AF4830">
        <v>0</v>
      </c>
      <c r="AG4830">
        <v>0</v>
      </c>
      <c r="AH4830">
        <v>0</v>
      </c>
      <c r="AI4830">
        <v>0</v>
      </c>
      <c r="AJ4830">
        <v>1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</row>
    <row r="4831" spans="1:44" x14ac:dyDescent="0.25">
      <c r="A4831">
        <v>1572468</v>
      </c>
      <c r="B4831">
        <v>770066</v>
      </c>
      <c r="C4831">
        <v>21.855796864322102</v>
      </c>
      <c r="D4831">
        <v>39.530487808324203</v>
      </c>
      <c r="E4831" s="68" t="s">
        <v>1155</v>
      </c>
      <c r="F4831" s="8">
        <f>INDEX(Δεδομένα!$P:$P,MATCH('2020'!E4831,Δεδομένα!$O:$O,0))</f>
        <v>111</v>
      </c>
      <c r="G4831" s="6" t="s">
        <v>884</v>
      </c>
      <c r="H4831" s="2" t="str">
        <f>INDEX(Δεδομένα!B$1:B$51,MATCH('2020'!G4831,Δεδομένα!A$1:A$51,0))</f>
        <v>ΘΕΣΣΑΛΙΑΣ</v>
      </c>
      <c r="I4831" s="8">
        <f>INDEX(Δεδομένα!E$1:E$13,MATCH('2020'!H4831,Δεδομένα!D$1:D$13,0))</f>
        <v>6</v>
      </c>
      <c r="J4831" s="1">
        <v>44032</v>
      </c>
      <c r="K4831" s="6" t="s">
        <v>181</v>
      </c>
      <c r="L4831" s="36" t="str">
        <f t="shared" si="300"/>
        <v>20/07/2020 19:15</v>
      </c>
      <c r="M4831" s="1">
        <v>44032</v>
      </c>
      <c r="N4831" s="6" t="s">
        <v>572</v>
      </c>
      <c r="O4831" s="36" t="str">
        <f t="shared" si="301"/>
        <v>20/07/2020 20:40</v>
      </c>
      <c r="P4831" s="46">
        <f t="shared" si="302"/>
        <v>5.9027777773735579E-2</v>
      </c>
      <c r="Q4831" s="48">
        <v>0</v>
      </c>
      <c r="R4831" s="47">
        <f t="shared" si="303"/>
        <v>84.999999994179234</v>
      </c>
      <c r="S4831" s="6" t="s">
        <v>44</v>
      </c>
      <c r="T4831" s="6" t="s">
        <v>1157</v>
      </c>
      <c r="U4831" s="6" t="s">
        <v>44</v>
      </c>
      <c r="V4831" s="6" t="s">
        <v>4742</v>
      </c>
      <c r="W4831" s="7">
        <v>0</v>
      </c>
      <c r="X4831" s="7">
        <v>0</v>
      </c>
      <c r="Y4831" s="7">
        <v>0</v>
      </c>
      <c r="Z4831" s="7">
        <v>0.5</v>
      </c>
      <c r="AA4831" s="7">
        <v>0</v>
      </c>
      <c r="AB4831" s="7">
        <v>7.5</v>
      </c>
      <c r="AC4831" s="7">
        <v>0</v>
      </c>
      <c r="AD4831" s="7">
        <v>0</v>
      </c>
      <c r="AE4831">
        <v>4</v>
      </c>
      <c r="AF4831">
        <v>0</v>
      </c>
      <c r="AG4831">
        <v>0</v>
      </c>
      <c r="AH4831">
        <v>0</v>
      </c>
      <c r="AI4831">
        <v>0</v>
      </c>
      <c r="AJ4831">
        <v>1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</row>
    <row r="4832" spans="1:44" x14ac:dyDescent="0.25">
      <c r="A4832">
        <v>1575190</v>
      </c>
      <c r="B4832">
        <v>769995</v>
      </c>
      <c r="C4832">
        <v>23.224077814302699</v>
      </c>
      <c r="D4832">
        <v>38.6163085171885</v>
      </c>
      <c r="E4832" s="68" t="s">
        <v>411</v>
      </c>
      <c r="F4832" s="8">
        <f>INDEX(Δεδομένα!$P:$P,MATCH('2020'!E4832,Δεδομένα!$O:$O,0))</f>
        <v>162</v>
      </c>
      <c r="G4832" s="6" t="s">
        <v>399</v>
      </c>
      <c r="H4832" s="2" t="str">
        <f>INDEX(Δεδομένα!B$1:B$51,MATCH('2020'!G4832,Δεδομένα!A$1:A$51,0))</f>
        <v>ΣΤΕΡΕΑΣ ΕΛΛΑΔΟΣ</v>
      </c>
      <c r="I4832" s="8">
        <f>INDEX(Δεδομένα!E$1:E$13,MATCH('2020'!H4832,Δεδομένα!D$1:D$13,0))</f>
        <v>9</v>
      </c>
      <c r="J4832" s="1">
        <v>44032</v>
      </c>
      <c r="K4832" s="6" t="s">
        <v>347</v>
      </c>
      <c r="L4832" s="36" t="str">
        <f t="shared" si="300"/>
        <v>20/07/2020 13:10</v>
      </c>
      <c r="M4832" s="1">
        <v>44032</v>
      </c>
      <c r="N4832" s="6" t="s">
        <v>612</v>
      </c>
      <c r="O4832" s="36" t="str">
        <f t="shared" si="301"/>
        <v>20/07/2020 13:50</v>
      </c>
      <c r="P4832" s="46">
        <f t="shared" si="302"/>
        <v>2.7777777781011537E-2</v>
      </c>
      <c r="Q4832" s="48">
        <v>0</v>
      </c>
      <c r="R4832" s="47">
        <f t="shared" si="303"/>
        <v>40.000000004656613</v>
      </c>
      <c r="S4832" s="6" t="s">
        <v>44</v>
      </c>
      <c r="T4832" s="6" t="s">
        <v>402</v>
      </c>
      <c r="U4832" s="6" t="s">
        <v>73</v>
      </c>
      <c r="V4832" s="6" t="s">
        <v>5823</v>
      </c>
      <c r="W4832" s="7">
        <v>2</v>
      </c>
      <c r="X4832" s="7">
        <v>0</v>
      </c>
      <c r="Y4832" s="7">
        <v>0</v>
      </c>
      <c r="Z4832" s="7">
        <v>0</v>
      </c>
      <c r="AA4832" s="7">
        <v>0</v>
      </c>
      <c r="AB4832" s="7">
        <v>0</v>
      </c>
      <c r="AC4832" s="7">
        <v>0</v>
      </c>
      <c r="AD4832" s="7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1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</row>
    <row r="4833" spans="1:44" x14ac:dyDescent="0.25">
      <c r="A4833">
        <v>1575308</v>
      </c>
      <c r="B4833">
        <v>770078</v>
      </c>
      <c r="C4833">
        <v>22.783982084466199</v>
      </c>
      <c r="D4833">
        <v>38.887102515540299</v>
      </c>
      <c r="E4833" s="68" t="s">
        <v>3009</v>
      </c>
      <c r="F4833" s="8">
        <f>INDEX(Δεδομένα!$P:$P,MATCH('2020'!E4833,Δεδομένα!$O:$O,0))</f>
        <v>165</v>
      </c>
      <c r="G4833" s="6" t="s">
        <v>399</v>
      </c>
      <c r="H4833" s="2" t="str">
        <f>INDEX(Δεδομένα!B$1:B$51,MATCH('2020'!G4833,Δεδομένα!A$1:A$51,0))</f>
        <v>ΣΤΕΡΕΑΣ ΕΛΛΑΔΟΣ</v>
      </c>
      <c r="I4833" s="8">
        <f>INDEX(Δεδομένα!E$1:E$13,MATCH('2020'!H4833,Δεδομένα!D$1:D$13,0))</f>
        <v>9</v>
      </c>
      <c r="J4833" s="1">
        <v>44032</v>
      </c>
      <c r="K4833" s="6" t="s">
        <v>256</v>
      </c>
      <c r="L4833" s="36" t="str">
        <f t="shared" si="300"/>
        <v>20/07/2020 19:30</v>
      </c>
      <c r="M4833" s="1">
        <v>44032</v>
      </c>
      <c r="N4833" s="6" t="s">
        <v>117</v>
      </c>
      <c r="O4833" s="36" t="str">
        <f t="shared" si="301"/>
        <v>20/07/2020 20:00</v>
      </c>
      <c r="P4833" s="46">
        <f t="shared" si="302"/>
        <v>2.0833333335758653E-2</v>
      </c>
      <c r="Q4833" s="48">
        <v>0</v>
      </c>
      <c r="R4833" s="47">
        <f t="shared" si="303"/>
        <v>30.00000000349246</v>
      </c>
      <c r="S4833" s="6" t="s">
        <v>44</v>
      </c>
      <c r="T4833" s="6" t="s">
        <v>3010</v>
      </c>
      <c r="U4833" s="6" t="s">
        <v>839</v>
      </c>
      <c r="V4833" s="6" t="s">
        <v>839</v>
      </c>
      <c r="W4833" s="7">
        <v>0</v>
      </c>
      <c r="X4833" s="7">
        <v>0</v>
      </c>
      <c r="Y4833" s="7">
        <v>0</v>
      </c>
      <c r="Z4833" s="7">
        <v>0</v>
      </c>
      <c r="AA4833" s="7">
        <v>0</v>
      </c>
      <c r="AB4833" s="7">
        <v>0.01</v>
      </c>
      <c r="AC4833" s="7">
        <v>0</v>
      </c>
      <c r="AD4833" s="7">
        <v>0</v>
      </c>
      <c r="AE4833">
        <v>2</v>
      </c>
      <c r="AF4833">
        <v>0</v>
      </c>
      <c r="AG4833">
        <v>0</v>
      </c>
      <c r="AH4833">
        <v>0</v>
      </c>
      <c r="AI4833">
        <v>0</v>
      </c>
      <c r="AJ4833">
        <v>1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</row>
    <row r="4834" spans="1:44" x14ac:dyDescent="0.25">
      <c r="A4834">
        <v>1575112</v>
      </c>
      <c r="B4834">
        <v>772934</v>
      </c>
      <c r="C4834">
        <v>23.695067895588501</v>
      </c>
      <c r="D4834">
        <v>37.984787689993503</v>
      </c>
      <c r="E4834" s="68" t="s">
        <v>398</v>
      </c>
      <c r="F4834" s="8">
        <f>INDEX(Δεδομένα!$P:$P,MATCH('2020'!E4834,Δεδομένα!$O:$O,0))</f>
        <v>161</v>
      </c>
      <c r="G4834" s="6" t="s">
        <v>399</v>
      </c>
      <c r="H4834" s="2" t="str">
        <f>INDEX(Δεδομένα!B$1:B$51,MATCH('2020'!G4834,Δεδομένα!A$1:A$51,0))</f>
        <v>ΣΤΕΡΕΑΣ ΕΛΛΑΔΟΣ</v>
      </c>
      <c r="I4834" s="8">
        <f>INDEX(Δεδομένα!E$1:E$13,MATCH('2020'!H4834,Δεδομένα!D$1:D$13,0))</f>
        <v>9</v>
      </c>
      <c r="J4834" s="1">
        <v>44032</v>
      </c>
      <c r="K4834" s="6" t="s">
        <v>730</v>
      </c>
      <c r="L4834" s="36" t="str">
        <f t="shared" si="300"/>
        <v>20/07/2020 01:14</v>
      </c>
      <c r="M4834" s="1">
        <v>44032</v>
      </c>
      <c r="N4834" s="6" t="s">
        <v>2441</v>
      </c>
      <c r="O4834" s="36" t="str">
        <f t="shared" si="301"/>
        <v>20/07/2020 01:50</v>
      </c>
      <c r="P4834" s="46">
        <f t="shared" si="302"/>
        <v>2.5000000001455192E-2</v>
      </c>
      <c r="Q4834" s="48">
        <v>0</v>
      </c>
      <c r="R4834" s="47">
        <f t="shared" si="303"/>
        <v>36.000000002095476</v>
      </c>
      <c r="S4834" s="6" t="s">
        <v>44</v>
      </c>
      <c r="T4834" s="6" t="s">
        <v>408</v>
      </c>
      <c r="U4834" s="6" t="s">
        <v>4746</v>
      </c>
      <c r="V4834" s="6" t="s">
        <v>4746</v>
      </c>
      <c r="W4834" s="7">
        <v>0</v>
      </c>
      <c r="X4834" s="7">
        <v>0</v>
      </c>
      <c r="Y4834" s="7">
        <v>0</v>
      </c>
      <c r="Z4834" s="7">
        <v>0</v>
      </c>
      <c r="AA4834" s="7">
        <v>0</v>
      </c>
      <c r="AB4834" s="7">
        <v>0.3</v>
      </c>
      <c r="AC4834" s="7">
        <v>0</v>
      </c>
      <c r="AD4834" s="7">
        <v>0</v>
      </c>
      <c r="AE4834">
        <v>5</v>
      </c>
      <c r="AF4834">
        <v>0</v>
      </c>
      <c r="AG4834">
        <v>0</v>
      </c>
      <c r="AH4834">
        <v>0</v>
      </c>
      <c r="AI4834">
        <v>0</v>
      </c>
      <c r="AJ4834">
        <v>2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</row>
    <row r="4835" spans="1:44" x14ac:dyDescent="0.25">
      <c r="A4835">
        <v>1572290</v>
      </c>
      <c r="B4835">
        <v>770118</v>
      </c>
      <c r="C4835">
        <v>26.0984932343083</v>
      </c>
      <c r="D4835">
        <v>38.340713991532901</v>
      </c>
      <c r="E4835" s="68" t="s">
        <v>1661</v>
      </c>
      <c r="F4835" s="8">
        <f>INDEX(Δεδομένα!$P:$P,MATCH('2020'!E4835,Δεδομένα!$O:$O,0))</f>
        <v>201</v>
      </c>
      <c r="G4835" s="6" t="s">
        <v>525</v>
      </c>
      <c r="H4835" s="2" t="str">
        <f>INDEX(Δεδομένα!B$1:B$51,MATCH('2020'!G4835,Δεδομένα!A$1:A$51,0))</f>
        <v>ΒΟΡΕΙΟΥ ΑΙΓΑΙΟΥ</v>
      </c>
      <c r="I4835" s="8">
        <f>INDEX(Δεδομένα!E$1:E$13,MATCH('2020'!H4835,Δεδομένα!D$1:D$13,0))</f>
        <v>11</v>
      </c>
      <c r="J4835" s="1">
        <v>44032</v>
      </c>
      <c r="K4835" s="6" t="s">
        <v>5503</v>
      </c>
      <c r="L4835" s="36" t="str">
        <f t="shared" si="300"/>
        <v>20/07/2020 22:02</v>
      </c>
      <c r="M4835" s="1">
        <v>44032</v>
      </c>
      <c r="N4835" s="6" t="s">
        <v>1844</v>
      </c>
      <c r="O4835" s="36" t="str">
        <f t="shared" si="301"/>
        <v>20/07/2020 23:30</v>
      </c>
      <c r="P4835" s="46">
        <f t="shared" si="302"/>
        <v>6.1111111106583849E-2</v>
      </c>
      <c r="Q4835" s="48">
        <v>0</v>
      </c>
      <c r="R4835" s="47">
        <f t="shared" si="303"/>
        <v>87.999999993480742</v>
      </c>
      <c r="S4835" s="6" t="s">
        <v>44</v>
      </c>
      <c r="T4835" s="6" t="s">
        <v>527</v>
      </c>
      <c r="U4835" s="6" t="s">
        <v>537</v>
      </c>
      <c r="V4835" s="6" t="s">
        <v>5442</v>
      </c>
      <c r="W4835" s="7">
        <v>0</v>
      </c>
      <c r="X4835" s="7">
        <v>0</v>
      </c>
      <c r="Y4835" s="7">
        <v>0</v>
      </c>
      <c r="Z4835" s="7">
        <v>0</v>
      </c>
      <c r="AA4835" s="7">
        <v>0</v>
      </c>
      <c r="AB4835" s="7">
        <v>0.05</v>
      </c>
      <c r="AC4835" s="7">
        <v>0</v>
      </c>
      <c r="AD4835" s="7">
        <v>0</v>
      </c>
      <c r="AE4835">
        <v>7</v>
      </c>
      <c r="AF4835">
        <v>3</v>
      </c>
      <c r="AG4835">
        <v>4</v>
      </c>
      <c r="AH4835">
        <v>0</v>
      </c>
      <c r="AI4835">
        <v>0</v>
      </c>
      <c r="AJ4835">
        <v>5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</row>
    <row r="4836" spans="1:44" x14ac:dyDescent="0.25">
      <c r="A4836">
        <v>1575455</v>
      </c>
      <c r="B4836">
        <v>770210</v>
      </c>
      <c r="C4836">
        <v>21.212265001346001</v>
      </c>
      <c r="D4836">
        <v>38.486408818272103</v>
      </c>
      <c r="E4836" s="68" t="s">
        <v>334</v>
      </c>
      <c r="F4836" s="8">
        <f>INDEX(Δεδομένα!$P:$P,MATCH('2020'!E4836,Δεδομένα!$O:$O,0))</f>
        <v>127</v>
      </c>
      <c r="G4836" s="6" t="s">
        <v>335</v>
      </c>
      <c r="H4836" s="2" t="str">
        <f>INDEX(Δεδομένα!B$1:B$51,MATCH('2020'!G4836,Δεδομένα!A$1:A$51,0))</f>
        <v>ΔΥΤΙΚΗΣ ΕΛΛΑΔΟΣ</v>
      </c>
      <c r="I4836" s="8">
        <f>INDEX(Δεδομένα!E$1:E$13,MATCH('2020'!H4836,Δεδομένα!D$1:D$13,0))</f>
        <v>7</v>
      </c>
      <c r="J4836" s="1">
        <v>44033</v>
      </c>
      <c r="K4836" s="6" t="s">
        <v>2485</v>
      </c>
      <c r="L4836" s="36" t="str">
        <f t="shared" si="300"/>
        <v>21/07/2020 10:54</v>
      </c>
      <c r="M4836" s="1">
        <v>44033</v>
      </c>
      <c r="N4836" s="6" t="s">
        <v>1036</v>
      </c>
      <c r="O4836" s="36" t="str">
        <f t="shared" si="301"/>
        <v>21/07/2020 13:32</v>
      </c>
      <c r="P4836" s="46">
        <f t="shared" si="302"/>
        <v>0.10972222221607808</v>
      </c>
      <c r="Q4836" s="48">
        <v>0</v>
      </c>
      <c r="R4836" s="47">
        <f t="shared" si="303"/>
        <v>157.99999999115244</v>
      </c>
      <c r="S4836" s="6" t="s">
        <v>44</v>
      </c>
      <c r="T4836" s="6" t="s">
        <v>343</v>
      </c>
      <c r="U4836" s="6" t="s">
        <v>44</v>
      </c>
      <c r="V4836" s="6" t="s">
        <v>5836</v>
      </c>
      <c r="W4836" s="7">
        <v>0</v>
      </c>
      <c r="X4836" s="7">
        <v>0</v>
      </c>
      <c r="Y4836" s="7">
        <v>0</v>
      </c>
      <c r="Z4836" s="7">
        <v>0</v>
      </c>
      <c r="AA4836" s="7">
        <v>3</v>
      </c>
      <c r="AB4836" s="7">
        <v>0</v>
      </c>
      <c r="AC4836" s="7">
        <v>0</v>
      </c>
      <c r="AD4836" s="7">
        <v>0</v>
      </c>
      <c r="AE4836">
        <v>12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</row>
    <row r="4837" spans="1:44" x14ac:dyDescent="0.25">
      <c r="A4837">
        <v>1575474</v>
      </c>
      <c r="B4837">
        <v>770359</v>
      </c>
      <c r="C4837">
        <v>21.252687014578498</v>
      </c>
      <c r="D4837">
        <v>38.415758208315701</v>
      </c>
      <c r="E4837" s="68" t="s">
        <v>334</v>
      </c>
      <c r="F4837" s="8">
        <f>INDEX(Δεδομένα!$P:$P,MATCH('2020'!E4837,Δεδομένα!$O:$O,0))</f>
        <v>127</v>
      </c>
      <c r="G4837" s="6" t="s">
        <v>335</v>
      </c>
      <c r="H4837" s="2" t="str">
        <f>INDEX(Δεδομένα!B$1:B$51,MATCH('2020'!G4837,Δεδομένα!A$1:A$51,0))</f>
        <v>ΔΥΤΙΚΗΣ ΕΛΛΑΔΟΣ</v>
      </c>
      <c r="I4837" s="8">
        <f>INDEX(Δεδομένα!E$1:E$13,MATCH('2020'!H4837,Δεδομένα!D$1:D$13,0))</f>
        <v>7</v>
      </c>
      <c r="J4837" s="1">
        <v>44033</v>
      </c>
      <c r="K4837" s="6" t="s">
        <v>149</v>
      </c>
      <c r="L4837" s="36" t="str">
        <f t="shared" si="300"/>
        <v>21/07/2020 17:10</v>
      </c>
      <c r="M4837" s="1">
        <v>44033</v>
      </c>
      <c r="N4837" s="6" t="s">
        <v>2874</v>
      </c>
      <c r="O4837" s="36" t="str">
        <f t="shared" si="301"/>
        <v>21/07/2020 19:43</v>
      </c>
      <c r="P4837" s="46">
        <f t="shared" si="302"/>
        <v>0.10624999999708962</v>
      </c>
      <c r="Q4837" s="48">
        <v>0</v>
      </c>
      <c r="R4837" s="47">
        <f t="shared" si="303"/>
        <v>152.99999999580905</v>
      </c>
      <c r="S4837" s="6" t="s">
        <v>44</v>
      </c>
      <c r="T4837" s="6" t="s">
        <v>343</v>
      </c>
      <c r="U4837" s="6" t="s">
        <v>44</v>
      </c>
      <c r="V4837" s="6" t="s">
        <v>5253</v>
      </c>
      <c r="W4837" s="7">
        <v>0</v>
      </c>
      <c r="X4837" s="7">
        <v>0</v>
      </c>
      <c r="Y4837" s="7">
        <v>0</v>
      </c>
      <c r="Z4837" s="7">
        <v>0</v>
      </c>
      <c r="AA4837" s="7">
        <v>0.1</v>
      </c>
      <c r="AB4837" s="7">
        <v>0</v>
      </c>
      <c r="AC4837" s="7">
        <v>0</v>
      </c>
      <c r="AD4837" s="7">
        <v>0</v>
      </c>
      <c r="AE4837">
        <v>2</v>
      </c>
      <c r="AF4837">
        <v>0</v>
      </c>
      <c r="AG4837">
        <v>0</v>
      </c>
      <c r="AH4837">
        <v>0</v>
      </c>
      <c r="AI4837">
        <v>0</v>
      </c>
      <c r="AJ4837">
        <v>1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</row>
    <row r="4838" spans="1:44" x14ac:dyDescent="0.25">
      <c r="A4838">
        <v>1573997</v>
      </c>
      <c r="B4838">
        <v>770426</v>
      </c>
      <c r="C4838">
        <v>21.143943900876501</v>
      </c>
      <c r="D4838">
        <v>38.960923554010201</v>
      </c>
      <c r="E4838" s="68" t="s">
        <v>351</v>
      </c>
      <c r="F4838" s="8">
        <f>INDEX(Δεδομένα!$P:$P,MATCH('2020'!E4838,Δεδομένα!$O:$O,0))</f>
        <v>131</v>
      </c>
      <c r="G4838" s="6" t="s">
        <v>335</v>
      </c>
      <c r="H4838" s="2" t="str">
        <f>INDEX(Δεδομένα!B$1:B$51,MATCH('2020'!G4838,Δεδομένα!A$1:A$51,0))</f>
        <v>ΔΥΤΙΚΗΣ ΕΛΛΑΔΟΣ</v>
      </c>
      <c r="I4838" s="8">
        <f>INDEX(Δεδομένα!E$1:E$13,MATCH('2020'!H4838,Δεδομένα!D$1:D$13,0))</f>
        <v>7</v>
      </c>
      <c r="J4838" s="1">
        <v>44033</v>
      </c>
      <c r="K4838" s="6" t="s">
        <v>2536</v>
      </c>
      <c r="L4838" s="36" t="str">
        <f t="shared" si="300"/>
        <v>21/07/2020 23:50</v>
      </c>
      <c r="M4838" s="1">
        <v>44034</v>
      </c>
      <c r="N4838" s="6" t="s">
        <v>3352</v>
      </c>
      <c r="O4838" s="36" t="str">
        <f t="shared" si="301"/>
        <v>22/07/2020 00:55</v>
      </c>
      <c r="P4838" s="46">
        <f t="shared" si="302"/>
        <v>4.5138888890505768E-2</v>
      </c>
      <c r="Q4838" s="48">
        <v>0</v>
      </c>
      <c r="R4838" s="47">
        <f t="shared" si="303"/>
        <v>65.000000002328306</v>
      </c>
      <c r="S4838" s="6" t="s">
        <v>44</v>
      </c>
      <c r="T4838" s="6" t="s">
        <v>354</v>
      </c>
      <c r="U4838" s="6" t="s">
        <v>44</v>
      </c>
      <c r="V4838" s="6" t="s">
        <v>5856</v>
      </c>
      <c r="W4838" s="7">
        <v>0</v>
      </c>
      <c r="X4838" s="7">
        <v>0</v>
      </c>
      <c r="Y4838" s="7">
        <v>0</v>
      </c>
      <c r="Z4838" s="7">
        <v>0</v>
      </c>
      <c r="AA4838" s="7">
        <v>0.15</v>
      </c>
      <c r="AB4838" s="7">
        <v>0</v>
      </c>
      <c r="AC4838" s="7">
        <v>0</v>
      </c>
      <c r="AD4838" s="7">
        <v>0</v>
      </c>
      <c r="AE4838">
        <v>3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</row>
    <row r="4839" spans="1:44" x14ac:dyDescent="0.25">
      <c r="A4839">
        <v>1572186</v>
      </c>
      <c r="B4839">
        <v>770334</v>
      </c>
      <c r="C4839">
        <v>22.4484196962289</v>
      </c>
      <c r="D4839">
        <v>37.615886555075697</v>
      </c>
      <c r="E4839" s="68" t="s">
        <v>1893</v>
      </c>
      <c r="F4839" s="8">
        <f>INDEX(Δεδομένα!$P:$P,MATCH('2020'!E4839,Δεδομένα!$O:$O,0))</f>
        <v>137</v>
      </c>
      <c r="G4839" s="6" t="s">
        <v>932</v>
      </c>
      <c r="H4839" s="2" t="str">
        <f>INDEX(Δεδομένα!B$1:B$51,MATCH('2020'!G4839,Δεδομένα!A$1:A$51,0))</f>
        <v>ΠΕΛΛΟΠΟΝΗΣΟΥ</v>
      </c>
      <c r="I4839" s="8">
        <f>INDEX(Δεδομένα!E$1:E$13,MATCH('2020'!H4839,Δεδομένα!D$1:D$13,0))</f>
        <v>8</v>
      </c>
      <c r="J4839" s="1">
        <v>44033</v>
      </c>
      <c r="K4839" s="6" t="s">
        <v>962</v>
      </c>
      <c r="L4839" s="36" t="str">
        <f t="shared" si="300"/>
        <v>21/07/2020 18:14</v>
      </c>
      <c r="M4839" s="1">
        <v>44033</v>
      </c>
      <c r="N4839" s="6" t="s">
        <v>4240</v>
      </c>
      <c r="O4839" s="36" t="str">
        <f t="shared" si="301"/>
        <v>21/07/2020 19:51</v>
      </c>
      <c r="P4839" s="46">
        <f t="shared" si="302"/>
        <v>6.7361111105128657E-2</v>
      </c>
      <c r="Q4839" s="48">
        <v>0</v>
      </c>
      <c r="R4839" s="47">
        <f t="shared" si="303"/>
        <v>96.999999991385266</v>
      </c>
      <c r="S4839" s="6" t="s">
        <v>44</v>
      </c>
      <c r="T4839" s="6" t="s">
        <v>1894</v>
      </c>
      <c r="U4839" s="6" t="s">
        <v>44</v>
      </c>
      <c r="V4839" s="6" t="s">
        <v>5854</v>
      </c>
      <c r="W4839" s="7">
        <v>0</v>
      </c>
      <c r="X4839" s="7">
        <v>0</v>
      </c>
      <c r="Y4839" s="7">
        <v>0</v>
      </c>
      <c r="Z4839" s="7">
        <v>0</v>
      </c>
      <c r="AA4839" s="7">
        <v>0</v>
      </c>
      <c r="AB4839" s="7">
        <v>5</v>
      </c>
      <c r="AC4839" s="7">
        <v>0</v>
      </c>
      <c r="AD4839" s="7">
        <v>0</v>
      </c>
      <c r="AE4839">
        <v>9</v>
      </c>
      <c r="AF4839">
        <v>0</v>
      </c>
      <c r="AG4839">
        <v>0</v>
      </c>
      <c r="AH4839">
        <v>0</v>
      </c>
      <c r="AI4839">
        <v>0</v>
      </c>
      <c r="AJ4839">
        <v>4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</row>
    <row r="4840" spans="1:44" x14ac:dyDescent="0.25">
      <c r="A4840">
        <v>1572238</v>
      </c>
      <c r="B4840">
        <v>770273</v>
      </c>
      <c r="C4840">
        <v>23.312641549604301</v>
      </c>
      <c r="D4840">
        <v>38.208922689072203</v>
      </c>
      <c r="E4840" s="68" t="s">
        <v>845</v>
      </c>
      <c r="F4840" s="8">
        <f>INDEX(Δεδομένα!$P:$P,MATCH('2020'!E4840,Δεδομένα!$O:$O,0))</f>
        <v>176</v>
      </c>
      <c r="G4840" s="6" t="s">
        <v>846</v>
      </c>
      <c r="H4840" s="2" t="str">
        <f>INDEX(Δεδομένα!B$1:B$51,MATCH('2020'!G4840,Δεδομένα!A$1:A$51,0))</f>
        <v>ΣΤΕΡΕΑΣ ΕΛΛΑΔΟΣ</v>
      </c>
      <c r="I4840" s="8">
        <f>INDEX(Δεδομένα!E$1:E$13,MATCH('2020'!H4840,Δεδομένα!D$1:D$13,0))</f>
        <v>9</v>
      </c>
      <c r="J4840" s="1">
        <v>44033</v>
      </c>
      <c r="K4840" s="6" t="s">
        <v>363</v>
      </c>
      <c r="L4840" s="36" t="str">
        <f t="shared" si="300"/>
        <v>21/07/2020 14:40</v>
      </c>
      <c r="M4840" s="1">
        <v>44033</v>
      </c>
      <c r="N4840" s="6" t="s">
        <v>215</v>
      </c>
      <c r="O4840" s="36" t="str">
        <f t="shared" si="301"/>
        <v>21/07/2020 16:20</v>
      </c>
      <c r="P4840" s="46">
        <f t="shared" si="302"/>
        <v>6.9444444445252884E-2</v>
      </c>
      <c r="Q4840" s="48">
        <v>0</v>
      </c>
      <c r="R4840" s="47">
        <f t="shared" si="303"/>
        <v>100.00000000116415</v>
      </c>
      <c r="S4840" s="6" t="s">
        <v>44</v>
      </c>
      <c r="T4840" s="6" t="s">
        <v>73</v>
      </c>
      <c r="U4840" s="6" t="s">
        <v>44</v>
      </c>
      <c r="V4840" s="6" t="s">
        <v>5840</v>
      </c>
      <c r="W4840" s="7">
        <v>0</v>
      </c>
      <c r="X4840" s="7">
        <v>1</v>
      </c>
      <c r="Y4840" s="7">
        <v>0</v>
      </c>
      <c r="Z4840" s="7">
        <v>0</v>
      </c>
      <c r="AA4840" s="7">
        <v>0</v>
      </c>
      <c r="AB4840" s="7">
        <v>0</v>
      </c>
      <c r="AC4840" s="7">
        <v>0</v>
      </c>
      <c r="AD4840" s="7">
        <v>0</v>
      </c>
      <c r="AE4840">
        <v>8</v>
      </c>
      <c r="AF4840">
        <v>0</v>
      </c>
      <c r="AG4840">
        <v>0</v>
      </c>
      <c r="AH4840">
        <v>0</v>
      </c>
      <c r="AI4840">
        <v>0</v>
      </c>
      <c r="AJ4840">
        <v>4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</row>
    <row r="4841" spans="1:44" x14ac:dyDescent="0.25">
      <c r="A4841">
        <v>1572568</v>
      </c>
      <c r="B4841">
        <v>770401</v>
      </c>
      <c r="C4841">
        <v>26.557814973290199</v>
      </c>
      <c r="D4841">
        <v>41.455834439306102</v>
      </c>
      <c r="E4841" s="68" t="s">
        <v>1115</v>
      </c>
      <c r="F4841" s="8">
        <f>INDEX(Δεδομένα!$P:$P,MATCH('2020'!E4841,Δεδομένα!$O:$O,0))</f>
        <v>35</v>
      </c>
      <c r="G4841" s="6" t="s">
        <v>148</v>
      </c>
      <c r="H4841" s="2" t="str">
        <f>INDEX(Δεδομένα!B$1:B$51,MATCH('2020'!G4841,Δεδομένα!A$1:A$51,0))</f>
        <v>ΑΝΑΤΟΛΙΚΗΣ ΜΑΚΕΔΟΝΙΑΣ ΚΑΙ ΘΡΑΚΗΣ</v>
      </c>
      <c r="I4841" s="8">
        <f>INDEX(Δεδομένα!E$1:E$13,MATCH('2020'!H4841,Δεδομένα!D$1:D$13,0))</f>
        <v>2</v>
      </c>
      <c r="J4841" s="1">
        <v>44033</v>
      </c>
      <c r="K4841" s="6" t="s">
        <v>740</v>
      </c>
      <c r="L4841" s="36" t="str">
        <f t="shared" si="300"/>
        <v>21/07/2020 21:35</v>
      </c>
      <c r="M4841" s="1">
        <v>44033</v>
      </c>
      <c r="N4841" s="6" t="s">
        <v>452</v>
      </c>
      <c r="O4841" s="36" t="str">
        <f t="shared" si="301"/>
        <v>21/07/2020 21:50</v>
      </c>
      <c r="P4841" s="46">
        <f t="shared" si="302"/>
        <v>1.0416666664241347E-2</v>
      </c>
      <c r="Q4841" s="48">
        <v>0</v>
      </c>
      <c r="R4841" s="47">
        <f t="shared" si="303"/>
        <v>14.99999999650754</v>
      </c>
      <c r="S4841" s="6" t="s">
        <v>44</v>
      </c>
      <c r="T4841" s="6" t="s">
        <v>1119</v>
      </c>
      <c r="U4841" s="6" t="s">
        <v>1896</v>
      </c>
      <c r="V4841" s="6" t="s">
        <v>2938</v>
      </c>
      <c r="W4841" s="7">
        <v>0</v>
      </c>
      <c r="X4841" s="7">
        <v>0</v>
      </c>
      <c r="Y4841" s="7">
        <v>0</v>
      </c>
      <c r="Z4841" s="7">
        <v>0.2</v>
      </c>
      <c r="AA4841" s="7">
        <v>0</v>
      </c>
      <c r="AB4841" s="7">
        <v>0</v>
      </c>
      <c r="AC4841" s="7">
        <v>0</v>
      </c>
      <c r="AD4841" s="7">
        <v>0</v>
      </c>
      <c r="AE4841">
        <v>2</v>
      </c>
      <c r="AF4841">
        <v>0</v>
      </c>
      <c r="AG4841">
        <v>0</v>
      </c>
      <c r="AH4841">
        <v>0</v>
      </c>
      <c r="AI4841">
        <v>0</v>
      </c>
      <c r="AJ4841">
        <v>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</row>
    <row r="4842" spans="1:44" x14ac:dyDescent="0.25">
      <c r="A4842">
        <v>1572565</v>
      </c>
      <c r="B4842">
        <v>0</v>
      </c>
      <c r="C4842">
        <v>0</v>
      </c>
      <c r="D4842">
        <v>0</v>
      </c>
      <c r="E4842" s="68" t="s">
        <v>1115</v>
      </c>
      <c r="F4842" s="8">
        <f>INDEX(Δεδομένα!$P:$P,MATCH('2020'!E4842,Δεδομένα!$O:$O,0))</f>
        <v>35</v>
      </c>
      <c r="G4842" s="6" t="s">
        <v>148</v>
      </c>
      <c r="H4842" s="2" t="str">
        <f>INDEX(Δεδομένα!B$1:B$51,MATCH('2020'!G4842,Δεδομένα!A$1:A$51,0))</f>
        <v>ΑΝΑΤΟΛΙΚΗΣ ΜΑΚΕΔΟΝΙΑΣ ΚΑΙ ΘΡΑΚΗΣ</v>
      </c>
      <c r="I4842" s="8">
        <f>INDEX(Δεδομένα!E$1:E$13,MATCH('2020'!H4842,Δεδομένα!D$1:D$13,0))</f>
        <v>2</v>
      </c>
      <c r="J4842" s="1">
        <v>44033</v>
      </c>
      <c r="K4842" s="6" t="s">
        <v>281</v>
      </c>
      <c r="L4842" s="36" t="str">
        <f t="shared" si="300"/>
        <v>21/07/2020 16:00</v>
      </c>
      <c r="M4842" s="1">
        <v>44033</v>
      </c>
      <c r="N4842" s="6" t="s">
        <v>43</v>
      </c>
      <c r="O4842" s="36" t="str">
        <f t="shared" si="301"/>
        <v>21/07/2020 17:35</v>
      </c>
      <c r="P4842" s="46">
        <f t="shared" si="302"/>
        <v>6.5972222226264421E-2</v>
      </c>
      <c r="Q4842" s="48">
        <v>0</v>
      </c>
      <c r="R4842" s="47">
        <f t="shared" si="303"/>
        <v>95.000000005820766</v>
      </c>
      <c r="S4842" s="6" t="s">
        <v>44</v>
      </c>
      <c r="T4842" s="6" t="s">
        <v>1119</v>
      </c>
      <c r="U4842" s="6" t="s">
        <v>1120</v>
      </c>
      <c r="V4842" s="6" t="s">
        <v>1121</v>
      </c>
      <c r="W4842" s="7">
        <v>0</v>
      </c>
      <c r="X4842" s="7">
        <v>0</v>
      </c>
      <c r="Y4842" s="7">
        <v>0</v>
      </c>
      <c r="Z4842" s="7">
        <v>0.3</v>
      </c>
      <c r="AA4842" s="7">
        <v>0</v>
      </c>
      <c r="AB4842" s="7">
        <v>0</v>
      </c>
      <c r="AC4842" s="7">
        <v>0</v>
      </c>
      <c r="AD4842" s="7">
        <v>0</v>
      </c>
      <c r="AE4842">
        <v>2</v>
      </c>
      <c r="AF4842">
        <v>0</v>
      </c>
      <c r="AG4842">
        <v>0</v>
      </c>
      <c r="AH4842">
        <v>0</v>
      </c>
      <c r="AI4842">
        <v>0</v>
      </c>
      <c r="AJ4842">
        <v>1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</row>
    <row r="4843" spans="1:44" x14ac:dyDescent="0.25">
      <c r="A4843">
        <v>1572508</v>
      </c>
      <c r="B4843">
        <v>770265</v>
      </c>
      <c r="C4843">
        <v>21.316881789599901</v>
      </c>
      <c r="D4843">
        <v>37.905242246562203</v>
      </c>
      <c r="E4843" s="68" t="s">
        <v>900</v>
      </c>
      <c r="F4843" s="8">
        <f>INDEX(Δεδομένα!$P:$P,MATCH('2020'!E4843,Δεδομένα!$O:$O,0))</f>
        <v>136</v>
      </c>
      <c r="G4843" s="6" t="s">
        <v>357</v>
      </c>
      <c r="H4843" s="2" t="str">
        <f>INDEX(Δεδομένα!B$1:B$51,MATCH('2020'!G4843,Δεδομένα!A$1:A$51,0))</f>
        <v>ΔΥΤΙΚΗΣ ΕΛΛΑΔΟΣ</v>
      </c>
      <c r="I4843" s="8">
        <f>INDEX(Δεδομένα!E$1:E$13,MATCH('2020'!H4843,Δεδομένα!D$1:D$13,0))</f>
        <v>7</v>
      </c>
      <c r="J4843" s="1">
        <v>44033</v>
      </c>
      <c r="K4843" s="6" t="s">
        <v>341</v>
      </c>
      <c r="L4843" s="36" t="str">
        <f t="shared" si="300"/>
        <v>21/07/2020 13:55</v>
      </c>
      <c r="M4843" s="1">
        <v>44033</v>
      </c>
      <c r="N4843" s="6" t="s">
        <v>1958</v>
      </c>
      <c r="O4843" s="36" t="str">
        <f t="shared" si="301"/>
        <v>21/07/2020 14:59</v>
      </c>
      <c r="P4843" s="46">
        <f t="shared" si="302"/>
        <v>4.4444444443797693E-2</v>
      </c>
      <c r="Q4843" s="48">
        <v>0</v>
      </c>
      <c r="R4843" s="47">
        <f t="shared" si="303"/>
        <v>63.999999999068677</v>
      </c>
      <c r="S4843" s="6" t="s">
        <v>44</v>
      </c>
      <c r="T4843" s="6" t="s">
        <v>929</v>
      </c>
      <c r="U4843" s="6" t="s">
        <v>1733</v>
      </c>
      <c r="V4843" s="6" t="s">
        <v>1733</v>
      </c>
      <c r="W4843" s="7">
        <v>0</v>
      </c>
      <c r="X4843" s="7">
        <v>0</v>
      </c>
      <c r="Y4843" s="7">
        <v>0</v>
      </c>
      <c r="Z4843" s="7">
        <v>0</v>
      </c>
      <c r="AA4843" s="7">
        <v>3</v>
      </c>
      <c r="AB4843" s="7">
        <v>0</v>
      </c>
      <c r="AC4843" s="7">
        <v>0</v>
      </c>
      <c r="AD4843" s="7">
        <v>0</v>
      </c>
      <c r="AE4843">
        <v>6</v>
      </c>
      <c r="AF4843">
        <v>0</v>
      </c>
      <c r="AG4843">
        <v>0</v>
      </c>
      <c r="AH4843">
        <v>0</v>
      </c>
      <c r="AI4843">
        <v>0</v>
      </c>
      <c r="AJ4843">
        <v>3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</row>
    <row r="4844" spans="1:44" x14ac:dyDescent="0.25">
      <c r="A4844">
        <v>1572076</v>
      </c>
      <c r="B4844">
        <v>770316</v>
      </c>
      <c r="C4844">
        <v>22.621372232616402</v>
      </c>
      <c r="D4844">
        <v>40.571025661057</v>
      </c>
      <c r="E4844" s="68" t="s">
        <v>1880</v>
      </c>
      <c r="F4844" s="8">
        <f>INDEX(Δεδομένα!$P:$P,MATCH('2020'!E4844,Δεδομένα!$O:$O,0))</f>
        <v>66</v>
      </c>
      <c r="G4844" s="6" t="s">
        <v>238</v>
      </c>
      <c r="H4844" s="2" t="str">
        <f>INDEX(Δεδομένα!B$1:B$51,MATCH('2020'!G4844,Δεδομένα!A$1:A$51,0))</f>
        <v>ΚΕΝΤΡΙΚΗΣ ΜΑΚΕΔΟΝΙΑΣ</v>
      </c>
      <c r="I4844" s="8">
        <f>INDEX(Δεδομένα!E$1:E$13,MATCH('2020'!H4844,Δεδομένα!D$1:D$13,0))</f>
        <v>3</v>
      </c>
      <c r="J4844" s="1">
        <v>44033</v>
      </c>
      <c r="K4844" s="6" t="s">
        <v>98</v>
      </c>
      <c r="L4844" s="36" t="str">
        <f t="shared" si="300"/>
        <v>21/07/2020 17:29</v>
      </c>
      <c r="M4844" s="1">
        <v>44033</v>
      </c>
      <c r="N4844" s="6" t="s">
        <v>100</v>
      </c>
      <c r="O4844" s="36" t="str">
        <f t="shared" si="301"/>
        <v>21/07/2020 20:50</v>
      </c>
      <c r="P4844" s="46">
        <f t="shared" si="302"/>
        <v>0.13958333332993789</v>
      </c>
      <c r="Q4844" s="48">
        <v>0</v>
      </c>
      <c r="R4844" s="47">
        <f t="shared" si="303"/>
        <v>200.99999999511056</v>
      </c>
      <c r="S4844" s="6" t="s">
        <v>44</v>
      </c>
      <c r="T4844" s="6" t="s">
        <v>1966</v>
      </c>
      <c r="U4844" s="6" t="s">
        <v>44</v>
      </c>
      <c r="V4844" s="6" t="s">
        <v>5849</v>
      </c>
      <c r="W4844" s="7">
        <v>0</v>
      </c>
      <c r="X4844" s="7">
        <v>0</v>
      </c>
      <c r="Y4844" s="7">
        <v>0</v>
      </c>
      <c r="Z4844" s="7">
        <v>0</v>
      </c>
      <c r="AA4844" s="7">
        <v>3</v>
      </c>
      <c r="AB4844" s="7">
        <v>0</v>
      </c>
      <c r="AC4844" s="7">
        <v>0</v>
      </c>
      <c r="AD4844" s="7">
        <v>0</v>
      </c>
      <c r="AE4844">
        <v>7</v>
      </c>
      <c r="AF4844">
        <v>0</v>
      </c>
      <c r="AG4844">
        <v>0</v>
      </c>
      <c r="AH4844">
        <v>0</v>
      </c>
      <c r="AI4844">
        <v>0</v>
      </c>
      <c r="AJ4844">
        <v>4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</row>
    <row r="4845" spans="1:44" x14ac:dyDescent="0.25">
      <c r="A4845">
        <v>1576714</v>
      </c>
      <c r="B4845">
        <v>0</v>
      </c>
      <c r="C4845">
        <v>0</v>
      </c>
      <c r="D4845">
        <v>0</v>
      </c>
      <c r="E4845" s="68" t="s">
        <v>559</v>
      </c>
      <c r="F4845" s="8">
        <f>INDEX(Δεδομένα!$P:$P,MATCH('2020'!E4845,Δεδομένα!$O:$O,0))</f>
        <v>209</v>
      </c>
      <c r="G4845" s="6" t="s">
        <v>560</v>
      </c>
      <c r="H4845" s="2" t="str">
        <f>INDEX(Δεδομένα!B$1:B$51,MATCH('2020'!G4845,Δεδομένα!A$1:A$51,0))</f>
        <v>ΚΡΗΤΗΣ</v>
      </c>
      <c r="I4845" s="8">
        <f>INDEX(Δεδομένα!E$1:E$13,MATCH('2020'!H4845,Δεδομένα!D$1:D$13,0))</f>
        <v>12</v>
      </c>
      <c r="J4845" s="1">
        <v>44033</v>
      </c>
      <c r="K4845" s="6" t="s">
        <v>616</v>
      </c>
      <c r="L4845" s="36" t="str">
        <f t="shared" si="300"/>
        <v>21/07/2020 13:30</v>
      </c>
      <c r="M4845" s="1">
        <v>44034</v>
      </c>
      <c r="N4845" s="6" t="s">
        <v>617</v>
      </c>
      <c r="O4845" s="36" t="str">
        <f t="shared" si="301"/>
        <v>22/07/2020 22:00</v>
      </c>
      <c r="P4845" s="49">
        <f t="shared" si="302"/>
        <v>1.3541666666642413</v>
      </c>
      <c r="Q4845" s="50">
        <f>1*24</f>
        <v>24</v>
      </c>
      <c r="R4845" s="47">
        <f t="shared" si="303"/>
        <v>1949.9999999965075</v>
      </c>
      <c r="S4845" s="6" t="s">
        <v>44</v>
      </c>
      <c r="T4845" s="6" t="s">
        <v>563</v>
      </c>
      <c r="U4845" s="6" t="s">
        <v>618</v>
      </c>
      <c r="V4845" s="6" t="s">
        <v>619</v>
      </c>
      <c r="W4845" s="7">
        <v>0</v>
      </c>
      <c r="X4845" s="7">
        <v>0</v>
      </c>
      <c r="Y4845" s="7">
        <v>0</v>
      </c>
      <c r="Z4845" s="7">
        <v>60</v>
      </c>
      <c r="AA4845" s="7">
        <v>0</v>
      </c>
      <c r="AB4845" s="7">
        <v>10</v>
      </c>
      <c r="AC4845" s="7">
        <v>0</v>
      </c>
      <c r="AD4845" s="7">
        <v>0</v>
      </c>
      <c r="AE4845">
        <v>25</v>
      </c>
      <c r="AF4845">
        <v>0</v>
      </c>
      <c r="AG4845">
        <v>0</v>
      </c>
      <c r="AH4845">
        <v>0</v>
      </c>
      <c r="AI4845">
        <v>5</v>
      </c>
      <c r="AJ4845">
        <v>8</v>
      </c>
      <c r="AK4845">
        <v>0</v>
      </c>
      <c r="AL4845">
        <v>0</v>
      </c>
      <c r="AM4845">
        <v>1</v>
      </c>
      <c r="AN4845">
        <v>1</v>
      </c>
      <c r="AO4845">
        <v>0</v>
      </c>
      <c r="AP4845">
        <v>0</v>
      </c>
      <c r="AQ4845">
        <v>0</v>
      </c>
      <c r="AR4845">
        <v>0</v>
      </c>
    </row>
    <row r="4846" spans="1:44" x14ac:dyDescent="0.25">
      <c r="A4846">
        <v>1576773</v>
      </c>
      <c r="B4846">
        <v>0</v>
      </c>
      <c r="C4846">
        <v>0</v>
      </c>
      <c r="D4846">
        <v>0</v>
      </c>
      <c r="E4846" s="68" t="s">
        <v>628</v>
      </c>
      <c r="F4846" s="8">
        <f>INDEX(Δεδομένα!$P:$P,MATCH('2020'!E4846,Δεδομένα!$O:$O,0))</f>
        <v>211</v>
      </c>
      <c r="G4846" s="6" t="s">
        <v>560</v>
      </c>
      <c r="H4846" s="2" t="str">
        <f>INDEX(Δεδομένα!B$1:B$51,MATCH('2020'!G4846,Δεδομένα!A$1:A$51,0))</f>
        <v>ΚΡΗΤΗΣ</v>
      </c>
      <c r="I4846" s="8">
        <f>INDEX(Δεδομένα!E$1:E$13,MATCH('2020'!H4846,Δεδομένα!D$1:D$13,0))</f>
        <v>12</v>
      </c>
      <c r="J4846" s="1">
        <v>44033</v>
      </c>
      <c r="K4846" s="6" t="s">
        <v>440</v>
      </c>
      <c r="L4846" s="36" t="str">
        <f t="shared" si="300"/>
        <v>21/07/2020 13:15</v>
      </c>
      <c r="M4846" s="1">
        <v>44033</v>
      </c>
      <c r="N4846" s="6" t="s">
        <v>612</v>
      </c>
      <c r="O4846" s="36" t="str">
        <f t="shared" si="301"/>
        <v>21/07/2020 13:50</v>
      </c>
      <c r="P4846" s="46">
        <f t="shared" si="302"/>
        <v>2.4305555554747116E-2</v>
      </c>
      <c r="Q4846" s="48">
        <v>0</v>
      </c>
      <c r="R4846" s="47">
        <f t="shared" si="303"/>
        <v>34.999999998835847</v>
      </c>
      <c r="S4846" s="6" t="s">
        <v>44</v>
      </c>
      <c r="T4846" s="6" t="s">
        <v>565</v>
      </c>
      <c r="U4846" s="6" t="s">
        <v>657</v>
      </c>
      <c r="V4846" s="6" t="s">
        <v>658</v>
      </c>
      <c r="W4846" s="7">
        <v>0</v>
      </c>
      <c r="X4846" s="7">
        <v>0</v>
      </c>
      <c r="Y4846" s="7">
        <v>0</v>
      </c>
      <c r="Z4846" s="7">
        <v>0</v>
      </c>
      <c r="AA4846" s="7">
        <v>0</v>
      </c>
      <c r="AB4846" s="7">
        <v>0.3</v>
      </c>
      <c r="AC4846" s="7">
        <v>0</v>
      </c>
      <c r="AD4846" s="7">
        <v>0</v>
      </c>
      <c r="AE4846">
        <v>3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</row>
    <row r="4847" spans="1:44" x14ac:dyDescent="0.25">
      <c r="A4847">
        <v>1576745</v>
      </c>
      <c r="B4847">
        <v>0</v>
      </c>
      <c r="C4847">
        <v>0</v>
      </c>
      <c r="D4847">
        <v>0</v>
      </c>
      <c r="E4847" s="68" t="s">
        <v>559</v>
      </c>
      <c r="F4847" s="8">
        <f>INDEX(Δεδομένα!$P:$P,MATCH('2020'!E4847,Δεδομένα!$O:$O,0))</f>
        <v>209</v>
      </c>
      <c r="G4847" s="6" t="s">
        <v>560</v>
      </c>
      <c r="H4847" s="2" t="str">
        <f>INDEX(Δεδομένα!B$1:B$51,MATCH('2020'!G4847,Δεδομένα!A$1:A$51,0))</f>
        <v>ΚΡΗΤΗΣ</v>
      </c>
      <c r="I4847" s="8">
        <f>INDEX(Δεδομένα!E$1:E$13,MATCH('2020'!H4847,Δεδομένα!D$1:D$13,0))</f>
        <v>12</v>
      </c>
      <c r="J4847" s="1">
        <v>44033</v>
      </c>
      <c r="K4847" s="6" t="s">
        <v>989</v>
      </c>
      <c r="L4847" s="36" t="str">
        <f t="shared" si="300"/>
        <v>21/07/2020 16:23</v>
      </c>
      <c r="M4847" s="1">
        <v>44035</v>
      </c>
      <c r="N4847" s="6" t="s">
        <v>6393</v>
      </c>
      <c r="O4847" s="36" t="str">
        <f t="shared" si="301"/>
        <v>23/07/2020 09:16</v>
      </c>
      <c r="P4847" s="49">
        <f t="shared" si="302"/>
        <v>1.703472222223354</v>
      </c>
      <c r="Q4847" s="50">
        <f>1*24</f>
        <v>24</v>
      </c>
      <c r="R4847" s="47">
        <f t="shared" si="303"/>
        <v>2453.0000000016298</v>
      </c>
      <c r="S4847" s="6" t="s">
        <v>44</v>
      </c>
      <c r="T4847" s="6" t="s">
        <v>563</v>
      </c>
      <c r="U4847" s="6" t="s">
        <v>7573</v>
      </c>
      <c r="V4847" s="6" t="s">
        <v>8232</v>
      </c>
      <c r="W4847" s="7">
        <v>0</v>
      </c>
      <c r="X4847" s="7">
        <v>0</v>
      </c>
      <c r="Y4847" s="7">
        <v>0</v>
      </c>
      <c r="Z4847" s="7">
        <v>5</v>
      </c>
      <c r="AA4847" s="7">
        <v>0</v>
      </c>
      <c r="AB4847" s="7">
        <v>2</v>
      </c>
      <c r="AC4847" s="7">
        <v>0</v>
      </c>
      <c r="AD4847" s="7">
        <v>0</v>
      </c>
      <c r="AE4847">
        <v>20</v>
      </c>
      <c r="AF4847">
        <v>12</v>
      </c>
      <c r="AG4847">
        <v>0</v>
      </c>
      <c r="AH4847">
        <v>0</v>
      </c>
      <c r="AI4847">
        <v>0</v>
      </c>
      <c r="AJ4847">
        <v>8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</row>
    <row r="4848" spans="1:44" x14ac:dyDescent="0.25">
      <c r="A4848">
        <v>1572082</v>
      </c>
      <c r="B4848">
        <v>770221</v>
      </c>
      <c r="C4848">
        <v>22.544020887647299</v>
      </c>
      <c r="D4848">
        <v>40.773343356280499</v>
      </c>
      <c r="E4848" s="68" t="s">
        <v>1668</v>
      </c>
      <c r="F4848" s="8">
        <f>INDEX(Δεδομένα!$P:$P,MATCH('2020'!E4848,Δεδομένα!$O:$O,0))</f>
        <v>257</v>
      </c>
      <c r="G4848" s="6" t="s">
        <v>170</v>
      </c>
      <c r="H4848" s="2" t="str">
        <f>INDEX(Δεδομένα!B$1:B$51,MATCH('2020'!G4848,Δεδομένα!A$1:A$51,0))</f>
        <v>ΚΕΝΤΡΙΚΗΣ ΜΑΚΕΔΟΝΙΑΣ</v>
      </c>
      <c r="I4848" s="8">
        <f>INDEX(Δεδομένα!E$1:E$13,MATCH('2020'!H4848,Δεδομένα!D$1:D$13,0))</f>
        <v>3</v>
      </c>
      <c r="J4848" s="1">
        <v>44033</v>
      </c>
      <c r="K4848" s="6" t="s">
        <v>5035</v>
      </c>
      <c r="L4848" s="36" t="str">
        <f t="shared" si="300"/>
        <v>21/07/2020 12:01</v>
      </c>
      <c r="M4848" s="1">
        <v>44033</v>
      </c>
      <c r="N4848" s="6" t="s">
        <v>1627</v>
      </c>
      <c r="O4848" s="36" t="str">
        <f t="shared" si="301"/>
        <v>21/07/2020 13:29</v>
      </c>
      <c r="P4848" s="46">
        <f t="shared" si="302"/>
        <v>6.1111111106583849E-2</v>
      </c>
      <c r="Q4848" s="48">
        <v>0</v>
      </c>
      <c r="R4848" s="47">
        <f t="shared" si="303"/>
        <v>87.999999993480742</v>
      </c>
      <c r="S4848" s="6" t="s">
        <v>44</v>
      </c>
      <c r="T4848" s="6" t="s">
        <v>187</v>
      </c>
      <c r="U4848" s="6" t="s">
        <v>1108</v>
      </c>
      <c r="V4848" s="6" t="s">
        <v>1706</v>
      </c>
      <c r="W4848" s="7">
        <v>0</v>
      </c>
      <c r="X4848" s="7">
        <v>0</v>
      </c>
      <c r="Y4848" s="7">
        <v>0</v>
      </c>
      <c r="Z4848" s="7">
        <v>0.2</v>
      </c>
      <c r="AA4848" s="7">
        <v>0</v>
      </c>
      <c r="AB4848" s="7">
        <v>0</v>
      </c>
      <c r="AC4848" s="7">
        <v>4</v>
      </c>
      <c r="AD4848" s="7">
        <v>0</v>
      </c>
      <c r="AE4848">
        <v>4</v>
      </c>
      <c r="AF4848">
        <v>0</v>
      </c>
      <c r="AG4848">
        <v>0</v>
      </c>
      <c r="AH4848">
        <v>0</v>
      </c>
      <c r="AI4848">
        <v>0</v>
      </c>
      <c r="AJ4848">
        <v>2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</row>
    <row r="4849" spans="1:44" x14ac:dyDescent="0.25">
      <c r="A4849">
        <v>1577988</v>
      </c>
      <c r="B4849">
        <v>770327</v>
      </c>
      <c r="C4849">
        <v>22.915530815895401</v>
      </c>
      <c r="D4849">
        <v>40.687842332849897</v>
      </c>
      <c r="E4849" s="68" t="s">
        <v>2077</v>
      </c>
      <c r="F4849" s="8">
        <f>INDEX(Δεδομένα!$P:$P,MATCH('2020'!E4849,Δεδομένα!$O:$O,0))</f>
        <v>40</v>
      </c>
      <c r="G4849" s="6" t="s">
        <v>170</v>
      </c>
      <c r="H4849" s="2" t="str">
        <f>INDEX(Δεδομένα!B$1:B$51,MATCH('2020'!G4849,Δεδομένα!A$1:A$51,0))</f>
        <v>ΚΕΝΤΡΙΚΗΣ ΜΑΚΕΔΟΝΙΑΣ</v>
      </c>
      <c r="I4849" s="8">
        <f>INDEX(Δεδομένα!E$1:E$13,MATCH('2020'!H4849,Δεδομένα!D$1:D$13,0))</f>
        <v>3</v>
      </c>
      <c r="J4849" s="1">
        <v>44033</v>
      </c>
      <c r="K4849" s="6" t="s">
        <v>891</v>
      </c>
      <c r="L4849" s="36" t="str">
        <f t="shared" si="300"/>
        <v>21/07/2020 18:09</v>
      </c>
      <c r="M4849" s="1">
        <v>44033</v>
      </c>
      <c r="N4849" s="6" t="s">
        <v>123</v>
      </c>
      <c r="O4849" s="36" t="str">
        <f t="shared" si="301"/>
        <v>21/07/2020 19:10</v>
      </c>
      <c r="P4849" s="46">
        <f t="shared" si="302"/>
        <v>4.2361111110949423E-2</v>
      </c>
      <c r="Q4849" s="48">
        <v>0</v>
      </c>
      <c r="R4849" s="47">
        <f t="shared" si="303"/>
        <v>60.999999999767169</v>
      </c>
      <c r="S4849" s="6" t="s">
        <v>44</v>
      </c>
      <c r="T4849" s="6" t="s">
        <v>5851</v>
      </c>
      <c r="U4849" s="6" t="s">
        <v>5852</v>
      </c>
      <c r="V4849" s="6" t="s">
        <v>5853</v>
      </c>
      <c r="W4849" s="7">
        <v>0</v>
      </c>
      <c r="X4849" s="7">
        <v>0</v>
      </c>
      <c r="Y4849" s="7">
        <v>0</v>
      </c>
      <c r="Z4849" s="7">
        <v>0</v>
      </c>
      <c r="AA4849" s="7">
        <v>0</v>
      </c>
      <c r="AB4849" s="7">
        <v>0.2</v>
      </c>
      <c r="AC4849" s="7">
        <v>0</v>
      </c>
      <c r="AD4849" s="7">
        <v>0</v>
      </c>
      <c r="AE4849">
        <v>7</v>
      </c>
      <c r="AF4849">
        <v>0</v>
      </c>
      <c r="AG4849">
        <v>0</v>
      </c>
      <c r="AH4849">
        <v>0</v>
      </c>
      <c r="AI4849">
        <v>0</v>
      </c>
      <c r="AJ4849">
        <v>2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</row>
    <row r="4850" spans="1:44" x14ac:dyDescent="0.25">
      <c r="A4850">
        <v>1572043</v>
      </c>
      <c r="B4850">
        <v>770341</v>
      </c>
      <c r="C4850">
        <v>24.711669571369701</v>
      </c>
      <c r="D4850">
        <v>40.904248592658803</v>
      </c>
      <c r="E4850" s="68" t="s">
        <v>919</v>
      </c>
      <c r="F4850" s="8">
        <f>INDEX(Δεδομένα!$P:$P,MATCH('2020'!E4850,Δεδομένα!$O:$O,0))</f>
        <v>26</v>
      </c>
      <c r="G4850" s="6" t="s">
        <v>77</v>
      </c>
      <c r="H4850" s="2" t="str">
        <f>INDEX(Δεδομένα!B$1:B$51,MATCH('2020'!G4850,Δεδομένα!A$1:A$51,0))</f>
        <v>ΑΝΑΤΟΛΙΚΗΣ ΜΑΚΕΔΟΝΙΑΣ ΚΑΙ ΘΡΑΚΗΣ</v>
      </c>
      <c r="I4850" s="8">
        <f>INDEX(Δεδομένα!E$1:E$13,MATCH('2020'!H4850,Δεδομένα!D$1:D$13,0))</f>
        <v>2</v>
      </c>
      <c r="J4850" s="1">
        <v>44033</v>
      </c>
      <c r="K4850" s="6" t="s">
        <v>1520</v>
      </c>
      <c r="L4850" s="36" t="str">
        <f t="shared" si="300"/>
        <v>21/07/2020 18:38</v>
      </c>
      <c r="M4850" s="1">
        <v>44033</v>
      </c>
      <c r="N4850" s="6" t="s">
        <v>2218</v>
      </c>
      <c r="O4850" s="36" t="str">
        <f t="shared" si="301"/>
        <v>21/07/2020 19:09</v>
      </c>
      <c r="P4850" s="46">
        <f t="shared" si="302"/>
        <v>2.1527777782466728E-2</v>
      </c>
      <c r="Q4850" s="48">
        <v>0</v>
      </c>
      <c r="R4850" s="47">
        <f t="shared" si="303"/>
        <v>31.000000006752089</v>
      </c>
      <c r="S4850" s="6" t="s">
        <v>44</v>
      </c>
      <c r="T4850" s="6" t="s">
        <v>921</v>
      </c>
      <c r="U4850" s="6" t="s">
        <v>44</v>
      </c>
      <c r="V4850" s="6" t="s">
        <v>3037</v>
      </c>
      <c r="W4850" s="7">
        <v>0</v>
      </c>
      <c r="X4850" s="7">
        <v>0</v>
      </c>
      <c r="Y4850" s="7">
        <v>0</v>
      </c>
      <c r="Z4850" s="7">
        <v>0.1</v>
      </c>
      <c r="AA4850" s="7">
        <v>0</v>
      </c>
      <c r="AB4850" s="7">
        <v>0</v>
      </c>
      <c r="AC4850" s="7">
        <v>0</v>
      </c>
      <c r="AD4850" s="7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</row>
    <row r="4851" spans="1:44" x14ac:dyDescent="0.25">
      <c r="A4851">
        <v>1574754</v>
      </c>
      <c r="B4851">
        <v>770238</v>
      </c>
      <c r="C4851">
        <v>21.7677401489725</v>
      </c>
      <c r="D4851">
        <v>40.4092145493141</v>
      </c>
      <c r="E4851" s="68" t="s">
        <v>1028</v>
      </c>
      <c r="F4851" s="8">
        <f>INDEX(Δεδομένα!$P:$P,MATCH('2020'!E4851,Δεδομένα!$O:$O,0))</f>
        <v>73</v>
      </c>
      <c r="G4851" s="6" t="s">
        <v>246</v>
      </c>
      <c r="H4851" s="2" t="str">
        <f>INDEX(Δεδομένα!B$1:B$51,MATCH('2020'!G4851,Δεδομένα!A$1:A$51,0))</f>
        <v>ΔΥΤΙΚΗΣ ΜΑΚΕΔΟΝΙΑΣ</v>
      </c>
      <c r="I4851" s="8">
        <f>INDEX(Δεδομένα!E$1:E$13,MATCH('2020'!H4851,Δεδομένα!D$1:D$13,0))</f>
        <v>4</v>
      </c>
      <c r="J4851" s="1">
        <v>44033</v>
      </c>
      <c r="K4851" s="6" t="s">
        <v>1954</v>
      </c>
      <c r="L4851" s="36" t="str">
        <f t="shared" si="300"/>
        <v>21/07/2020 12:37</v>
      </c>
      <c r="M4851" s="1">
        <v>44033</v>
      </c>
      <c r="N4851" s="6" t="s">
        <v>363</v>
      </c>
      <c r="O4851" s="36" t="str">
        <f t="shared" si="301"/>
        <v>21/07/2020 14:40</v>
      </c>
      <c r="P4851" s="46">
        <f t="shared" si="302"/>
        <v>8.5416666668606922E-2</v>
      </c>
      <c r="Q4851" s="48">
        <v>0</v>
      </c>
      <c r="R4851" s="47">
        <f t="shared" si="303"/>
        <v>123.00000000279397</v>
      </c>
      <c r="S4851" s="6" t="s">
        <v>44</v>
      </c>
      <c r="T4851" s="6" t="s">
        <v>1031</v>
      </c>
      <c r="U4851" s="6" t="s">
        <v>44</v>
      </c>
      <c r="V4851" s="6" t="s">
        <v>5837</v>
      </c>
      <c r="W4851" s="7">
        <v>0</v>
      </c>
      <c r="X4851" s="7">
        <v>0</v>
      </c>
      <c r="Y4851" s="7">
        <v>0</v>
      </c>
      <c r="Z4851" s="7">
        <v>0</v>
      </c>
      <c r="AA4851" s="7">
        <v>0</v>
      </c>
      <c r="AB4851" s="7">
        <v>4</v>
      </c>
      <c r="AC4851" s="7">
        <v>8</v>
      </c>
      <c r="AD4851" s="7">
        <v>0</v>
      </c>
      <c r="AE4851">
        <v>10</v>
      </c>
      <c r="AF4851">
        <v>0</v>
      </c>
      <c r="AG4851">
        <v>0</v>
      </c>
      <c r="AH4851">
        <v>0</v>
      </c>
      <c r="AI4851">
        <v>0</v>
      </c>
      <c r="AJ4851">
        <v>4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</row>
    <row r="4852" spans="1:44" x14ac:dyDescent="0.25">
      <c r="A4852">
        <v>1574758</v>
      </c>
      <c r="B4852">
        <v>770287</v>
      </c>
      <c r="C4852">
        <v>21.708032694300901</v>
      </c>
      <c r="D4852">
        <v>40.679110100365598</v>
      </c>
      <c r="E4852" s="68" t="s">
        <v>1028</v>
      </c>
      <c r="F4852" s="8">
        <f>INDEX(Δεδομένα!$P:$P,MATCH('2020'!E4852,Δεδομένα!$O:$O,0))</f>
        <v>73</v>
      </c>
      <c r="G4852" s="6" t="s">
        <v>246</v>
      </c>
      <c r="H4852" s="2" t="str">
        <f>INDEX(Δεδομένα!B$1:B$51,MATCH('2020'!G4852,Δεδομένα!A$1:A$51,0))</f>
        <v>ΔΥΤΙΚΗΣ ΜΑΚΕΔΟΝΙΑΣ</v>
      </c>
      <c r="I4852" s="8">
        <f>INDEX(Δεδομένα!E$1:E$13,MATCH('2020'!H4852,Δεδομένα!D$1:D$13,0))</f>
        <v>4</v>
      </c>
      <c r="J4852" s="1">
        <v>44033</v>
      </c>
      <c r="K4852" s="6" t="s">
        <v>59</v>
      </c>
      <c r="L4852" s="36" t="str">
        <f t="shared" si="300"/>
        <v>21/07/2020 15:00</v>
      </c>
      <c r="M4852" s="1">
        <v>44033</v>
      </c>
      <c r="N4852" s="6" t="s">
        <v>446</v>
      </c>
      <c r="O4852" s="36" t="str">
        <f t="shared" si="301"/>
        <v>21/07/2020 21:25</v>
      </c>
      <c r="P4852" s="46">
        <f t="shared" si="302"/>
        <v>0.26736111110949423</v>
      </c>
      <c r="Q4852" s="48">
        <v>0</v>
      </c>
      <c r="R4852" s="47">
        <f t="shared" si="303"/>
        <v>384.99999999767169</v>
      </c>
      <c r="S4852" s="6" t="s">
        <v>44</v>
      </c>
      <c r="T4852" s="6" t="s">
        <v>1031</v>
      </c>
      <c r="U4852" s="6" t="s">
        <v>44</v>
      </c>
      <c r="V4852" s="6" t="s">
        <v>2985</v>
      </c>
      <c r="W4852" s="7">
        <v>0</v>
      </c>
      <c r="X4852" s="7">
        <v>0</v>
      </c>
      <c r="Y4852" s="7">
        <v>0</v>
      </c>
      <c r="Z4852" s="7">
        <v>300</v>
      </c>
      <c r="AA4852" s="7">
        <v>0</v>
      </c>
      <c r="AB4852" s="7">
        <v>0</v>
      </c>
      <c r="AC4852" s="7">
        <v>0</v>
      </c>
      <c r="AD4852" s="7">
        <v>0</v>
      </c>
      <c r="AE4852">
        <v>11</v>
      </c>
      <c r="AF4852">
        <v>8</v>
      </c>
      <c r="AG4852">
        <v>0</v>
      </c>
      <c r="AH4852">
        <v>0</v>
      </c>
      <c r="AI4852">
        <v>0</v>
      </c>
      <c r="AJ4852">
        <v>6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</row>
    <row r="4853" spans="1:44" x14ac:dyDescent="0.25">
      <c r="A4853">
        <v>1596988</v>
      </c>
      <c r="B4853">
        <v>770285</v>
      </c>
      <c r="C4853">
        <v>22.713087541186098</v>
      </c>
      <c r="D4853">
        <v>37.945624347537503</v>
      </c>
      <c r="E4853" s="68" t="s">
        <v>390</v>
      </c>
      <c r="F4853" s="8">
        <f>INDEX(Δεδομένα!$P:$P,MATCH('2020'!E4853,Δεδομένα!$O:$O,0))</f>
        <v>159</v>
      </c>
      <c r="G4853" s="6" t="s">
        <v>391</v>
      </c>
      <c r="H4853" s="2" t="str">
        <f>INDEX(Δεδομένα!B$1:B$51,MATCH('2020'!G4853,Δεδομένα!A$1:A$51,0))</f>
        <v>ΠΕΛΛΟΠΟΝΗΣΟΥ</v>
      </c>
      <c r="I4853" s="8">
        <f>INDEX(Δεδομένα!E$1:E$13,MATCH('2020'!H4853,Δεδομένα!D$1:D$13,0))</f>
        <v>8</v>
      </c>
      <c r="J4853" s="1">
        <v>44033</v>
      </c>
      <c r="K4853" s="6" t="s">
        <v>926</v>
      </c>
      <c r="L4853" s="36" t="str">
        <f t="shared" si="300"/>
        <v>21/07/2020 15:35</v>
      </c>
      <c r="M4853" s="1">
        <v>44034</v>
      </c>
      <c r="N4853" s="6" t="s">
        <v>100</v>
      </c>
      <c r="O4853" s="36" t="str">
        <f t="shared" si="301"/>
        <v>22/07/2020 20:50</v>
      </c>
      <c r="P4853" s="49">
        <f t="shared" si="302"/>
        <v>1.21875</v>
      </c>
      <c r="Q4853" s="50">
        <f>1*24</f>
        <v>24</v>
      </c>
      <c r="R4853" s="47">
        <f t="shared" si="303"/>
        <v>1755</v>
      </c>
      <c r="S4853" s="6" t="s">
        <v>44</v>
      </c>
      <c r="T4853" s="6" t="s">
        <v>812</v>
      </c>
      <c r="U4853" s="6" t="s">
        <v>1922</v>
      </c>
      <c r="V4853" s="6" t="s">
        <v>5842</v>
      </c>
      <c r="W4853" s="7">
        <v>0</v>
      </c>
      <c r="X4853" s="7">
        <v>10</v>
      </c>
      <c r="Y4853" s="7">
        <v>0</v>
      </c>
      <c r="Z4853" s="7">
        <v>0</v>
      </c>
      <c r="AA4853" s="7">
        <v>0</v>
      </c>
      <c r="AB4853" s="7">
        <v>1</v>
      </c>
      <c r="AC4853" s="7">
        <v>0</v>
      </c>
      <c r="AD4853" s="7">
        <v>0</v>
      </c>
      <c r="AE4853">
        <v>22</v>
      </c>
      <c r="AF4853">
        <v>0</v>
      </c>
      <c r="AG4853">
        <v>0</v>
      </c>
      <c r="AH4853">
        <v>0</v>
      </c>
      <c r="AI4853">
        <v>4</v>
      </c>
      <c r="AJ4853">
        <v>11</v>
      </c>
      <c r="AK4853">
        <v>0</v>
      </c>
      <c r="AL4853">
        <v>1</v>
      </c>
      <c r="AM4853">
        <v>2</v>
      </c>
      <c r="AN4853">
        <v>0</v>
      </c>
      <c r="AO4853">
        <v>0</v>
      </c>
      <c r="AP4853">
        <v>0</v>
      </c>
      <c r="AQ4853">
        <v>0</v>
      </c>
      <c r="AR4853">
        <v>0</v>
      </c>
    </row>
    <row r="4854" spans="1:44" x14ac:dyDescent="0.25">
      <c r="A4854">
        <v>1587438</v>
      </c>
      <c r="B4854">
        <v>770289</v>
      </c>
      <c r="C4854">
        <v>22.857542178069099</v>
      </c>
      <c r="D4854">
        <v>37.912119367269703</v>
      </c>
      <c r="E4854" s="68" t="s">
        <v>810</v>
      </c>
      <c r="F4854" s="8">
        <f>INDEX(Δεδομένα!$P:$P,MATCH('2020'!E4854,Δεδομένα!$O:$O,0))</f>
        <v>157</v>
      </c>
      <c r="G4854" s="6" t="s">
        <v>391</v>
      </c>
      <c r="H4854" s="2" t="str">
        <f>INDEX(Δεδομένα!B$1:B$51,MATCH('2020'!G4854,Δεδομένα!A$1:A$51,0))</f>
        <v>ΠΕΛΛΟΠΟΝΗΣΟΥ</v>
      </c>
      <c r="I4854" s="8">
        <f>INDEX(Δεδομένα!E$1:E$13,MATCH('2020'!H4854,Δεδομένα!D$1:D$13,0))</f>
        <v>8</v>
      </c>
      <c r="J4854" s="1">
        <v>44033</v>
      </c>
      <c r="K4854" s="6" t="s">
        <v>1326</v>
      </c>
      <c r="L4854" s="36" t="str">
        <f t="shared" si="300"/>
        <v>21/07/2020 13:54</v>
      </c>
      <c r="M4854" s="1">
        <v>44033</v>
      </c>
      <c r="N4854" s="6" t="s">
        <v>944</v>
      </c>
      <c r="O4854" s="36" t="str">
        <f t="shared" si="301"/>
        <v>21/07/2020 17:18</v>
      </c>
      <c r="P4854" s="46">
        <f t="shared" si="302"/>
        <v>0.14166666666278616</v>
      </c>
      <c r="Q4854" s="48">
        <v>0</v>
      </c>
      <c r="R4854" s="47">
        <f t="shared" si="303"/>
        <v>203.99999999441206</v>
      </c>
      <c r="S4854" s="6" t="s">
        <v>44</v>
      </c>
      <c r="T4854" s="6" t="s">
        <v>812</v>
      </c>
      <c r="U4854" s="6" t="s">
        <v>44</v>
      </c>
      <c r="V4854" s="6" t="s">
        <v>5843</v>
      </c>
      <c r="W4854" s="7">
        <v>0</v>
      </c>
      <c r="X4854" s="7">
        <v>0</v>
      </c>
      <c r="Y4854" s="7">
        <v>0</v>
      </c>
      <c r="Z4854" s="7">
        <v>0</v>
      </c>
      <c r="AA4854" s="7">
        <v>0</v>
      </c>
      <c r="AB4854" s="7">
        <v>1</v>
      </c>
      <c r="AC4854" s="7">
        <v>0</v>
      </c>
      <c r="AD4854" s="7">
        <v>0</v>
      </c>
      <c r="AE4854">
        <v>4</v>
      </c>
      <c r="AF4854">
        <v>0</v>
      </c>
      <c r="AG4854">
        <v>0</v>
      </c>
      <c r="AH4854">
        <v>0</v>
      </c>
      <c r="AI4854">
        <v>0</v>
      </c>
      <c r="AJ4854">
        <v>2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</row>
    <row r="4855" spans="1:44" x14ac:dyDescent="0.25">
      <c r="A4855">
        <v>1572221</v>
      </c>
      <c r="B4855">
        <v>770293</v>
      </c>
      <c r="C4855">
        <v>22.4915622244438</v>
      </c>
      <c r="D4855">
        <v>36.7266289480634</v>
      </c>
      <c r="E4855" s="68" t="s">
        <v>822</v>
      </c>
      <c r="F4855" s="8">
        <f>INDEX(Δεδομένα!$P:$P,MATCH('2020'!E4855,Δεδομένα!$O:$O,0))</f>
        <v>149</v>
      </c>
      <c r="G4855" s="6" t="s">
        <v>369</v>
      </c>
      <c r="H4855" s="2" t="str">
        <f>INDEX(Δεδομένα!B$1:B$51,MATCH('2020'!G4855,Δεδομένα!A$1:A$51,0))</f>
        <v>ΠΕΛΛΟΠΟΝΗΣΟΥ</v>
      </c>
      <c r="I4855" s="8">
        <f>INDEX(Δεδομένα!E$1:E$13,MATCH('2020'!H4855,Δεδομένα!D$1:D$13,0))</f>
        <v>8</v>
      </c>
      <c r="J4855" s="1">
        <v>44033</v>
      </c>
      <c r="K4855" s="6" t="s">
        <v>281</v>
      </c>
      <c r="L4855" s="36" t="str">
        <f t="shared" si="300"/>
        <v>21/07/2020 16:00</v>
      </c>
      <c r="M4855" s="1">
        <v>44034</v>
      </c>
      <c r="N4855" s="6" t="s">
        <v>2144</v>
      </c>
      <c r="O4855" s="36" t="str">
        <f t="shared" si="301"/>
        <v>22/07/2020 11:35</v>
      </c>
      <c r="P4855" s="46">
        <f t="shared" si="302"/>
        <v>0.81597222222626442</v>
      </c>
      <c r="Q4855" s="48">
        <v>0</v>
      </c>
      <c r="R4855" s="47">
        <f t="shared" si="303"/>
        <v>1175.0000000058208</v>
      </c>
      <c r="S4855" s="6" t="s">
        <v>44</v>
      </c>
      <c r="T4855" s="6" t="s">
        <v>823</v>
      </c>
      <c r="U4855" s="6" t="s">
        <v>5844</v>
      </c>
      <c r="V4855" s="6" t="s">
        <v>5844</v>
      </c>
      <c r="W4855" s="7">
        <v>0</v>
      </c>
      <c r="X4855" s="7">
        <v>2</v>
      </c>
      <c r="Y4855" s="7">
        <v>0</v>
      </c>
      <c r="Z4855" s="7">
        <v>0</v>
      </c>
      <c r="AA4855" s="7">
        <v>0</v>
      </c>
      <c r="AB4855" s="7">
        <v>4</v>
      </c>
      <c r="AC4855" s="7">
        <v>0</v>
      </c>
      <c r="AD4855" s="7">
        <v>0</v>
      </c>
      <c r="AE4855">
        <v>22</v>
      </c>
      <c r="AF4855">
        <v>7</v>
      </c>
      <c r="AG4855">
        <v>0</v>
      </c>
      <c r="AH4855">
        <v>0</v>
      </c>
      <c r="AI4855">
        <v>0</v>
      </c>
      <c r="AJ4855">
        <v>12</v>
      </c>
      <c r="AK4855">
        <v>0</v>
      </c>
      <c r="AL4855">
        <v>0</v>
      </c>
      <c r="AM4855">
        <v>0</v>
      </c>
      <c r="AN4855">
        <v>1</v>
      </c>
      <c r="AO4855">
        <v>0</v>
      </c>
      <c r="AP4855">
        <v>0</v>
      </c>
      <c r="AQ4855">
        <v>2</v>
      </c>
      <c r="AR4855">
        <v>0</v>
      </c>
    </row>
    <row r="4856" spans="1:44" x14ac:dyDescent="0.25">
      <c r="A4856">
        <v>1574427</v>
      </c>
      <c r="B4856">
        <v>770245</v>
      </c>
      <c r="C4856">
        <v>26.479679960406301</v>
      </c>
      <c r="D4856">
        <v>39.167121169206403</v>
      </c>
      <c r="E4856" s="68" t="s">
        <v>494</v>
      </c>
      <c r="F4856" s="8">
        <f>INDEX(Δεδομένα!$P:$P,MATCH('2020'!E4856,Δεδομένα!$O:$O,0))</f>
        <v>196</v>
      </c>
      <c r="G4856" s="6" t="s">
        <v>495</v>
      </c>
      <c r="H4856" s="2" t="str">
        <f>INDEX(Δεδομένα!B$1:B$51,MATCH('2020'!G4856,Δεδομένα!A$1:A$51,0))</f>
        <v>ΒΟΡΕΙΟΥ ΑΙΓΑΙΟΥ</v>
      </c>
      <c r="I4856" s="8">
        <f>INDEX(Δεδομένα!E$1:E$13,MATCH('2020'!H4856,Δεδομένα!D$1:D$13,0))</f>
        <v>11</v>
      </c>
      <c r="J4856" s="1">
        <v>44033</v>
      </c>
      <c r="K4856" s="6" t="s">
        <v>829</v>
      </c>
      <c r="L4856" s="36" t="str">
        <f t="shared" si="300"/>
        <v>21/07/2020 13:19</v>
      </c>
      <c r="M4856" s="1">
        <v>44040</v>
      </c>
      <c r="N4856" s="6" t="s">
        <v>491</v>
      </c>
      <c r="O4856" s="36" t="str">
        <f t="shared" si="301"/>
        <v>28/07/2020 22:05</v>
      </c>
      <c r="P4856" s="49">
        <f t="shared" si="302"/>
        <v>7.3652777777824667</v>
      </c>
      <c r="Q4856" s="50">
        <f>7*24</f>
        <v>168</v>
      </c>
      <c r="R4856" s="47">
        <f t="shared" si="303"/>
        <v>10606.000000006752</v>
      </c>
      <c r="S4856" s="6" t="s">
        <v>44</v>
      </c>
      <c r="T4856" s="6" t="s">
        <v>499</v>
      </c>
      <c r="U4856" s="6" t="s">
        <v>5838</v>
      </c>
      <c r="V4856" s="6" t="s">
        <v>5839</v>
      </c>
      <c r="W4856" s="7">
        <v>250</v>
      </c>
      <c r="X4856" s="7">
        <v>0</v>
      </c>
      <c r="Y4856" s="7">
        <v>0</v>
      </c>
      <c r="Z4856" s="7">
        <v>0</v>
      </c>
      <c r="AA4856" s="7">
        <v>0</v>
      </c>
      <c r="AB4856" s="7">
        <v>0</v>
      </c>
      <c r="AC4856" s="7">
        <v>0</v>
      </c>
      <c r="AD4856" s="7">
        <v>0</v>
      </c>
      <c r="AE4856">
        <v>48</v>
      </c>
      <c r="AF4856">
        <v>32</v>
      </c>
      <c r="AG4856">
        <v>22</v>
      </c>
      <c r="AH4856">
        <v>2</v>
      </c>
      <c r="AI4856">
        <v>18</v>
      </c>
      <c r="AJ4856">
        <v>24</v>
      </c>
      <c r="AK4856">
        <v>0</v>
      </c>
      <c r="AL4856">
        <v>2</v>
      </c>
      <c r="AM4856">
        <v>2</v>
      </c>
      <c r="AN4856">
        <v>3</v>
      </c>
      <c r="AO4856">
        <v>2</v>
      </c>
      <c r="AP4856">
        <v>2</v>
      </c>
      <c r="AQ4856">
        <v>2</v>
      </c>
      <c r="AR4856">
        <v>0</v>
      </c>
    </row>
    <row r="4857" spans="1:44" x14ac:dyDescent="0.25">
      <c r="A4857">
        <v>1610287</v>
      </c>
      <c r="B4857">
        <v>770350</v>
      </c>
      <c r="C4857">
        <v>26.506834030151399</v>
      </c>
      <c r="D4857">
        <v>39.136302947997997</v>
      </c>
      <c r="E4857" s="68" t="s">
        <v>494</v>
      </c>
      <c r="F4857" s="8">
        <f>INDEX(Δεδομένα!$P:$P,MATCH('2020'!E4857,Δεδομένα!$O:$O,0))</f>
        <v>196</v>
      </c>
      <c r="G4857" s="6" t="s">
        <v>495</v>
      </c>
      <c r="H4857" s="2" t="str">
        <f>INDEX(Δεδομένα!B$1:B$51,MATCH('2020'!G4857,Δεδομένα!A$1:A$51,0))</f>
        <v>ΒΟΡΕΙΟΥ ΑΙΓΑΙΟΥ</v>
      </c>
      <c r="I4857" s="8">
        <f>INDEX(Δεδομένα!E$1:E$13,MATCH('2020'!H4857,Δεδομένα!D$1:D$13,0))</f>
        <v>11</v>
      </c>
      <c r="J4857" s="1">
        <v>44033</v>
      </c>
      <c r="K4857" s="6" t="s">
        <v>1126</v>
      </c>
      <c r="L4857" s="36" t="str">
        <f t="shared" si="300"/>
        <v>21/07/2020 18:59</v>
      </c>
      <c r="M4857" s="1">
        <v>44033</v>
      </c>
      <c r="N4857" s="6" t="s">
        <v>1313</v>
      </c>
      <c r="O4857" s="36" t="str">
        <f t="shared" si="301"/>
        <v>21/07/2020 19:33</v>
      </c>
      <c r="P4857" s="46">
        <f t="shared" si="302"/>
        <v>2.361111110803904E-2</v>
      </c>
      <c r="Q4857" s="48">
        <v>0</v>
      </c>
      <c r="R4857" s="47">
        <f t="shared" si="303"/>
        <v>33.999999995576218</v>
      </c>
      <c r="S4857" s="6" t="s">
        <v>44</v>
      </c>
      <c r="T4857" s="6" t="s">
        <v>499</v>
      </c>
      <c r="U4857" s="6" t="s">
        <v>500</v>
      </c>
      <c r="V4857" s="6" t="s">
        <v>500</v>
      </c>
      <c r="W4857" s="7">
        <v>0</v>
      </c>
      <c r="X4857" s="7">
        <v>0</v>
      </c>
      <c r="Y4857" s="7">
        <v>0</v>
      </c>
      <c r="Z4857" s="7">
        <v>0</v>
      </c>
      <c r="AA4857" s="7">
        <v>0</v>
      </c>
      <c r="AB4857" s="7">
        <v>0.5</v>
      </c>
      <c r="AC4857" s="7">
        <v>0</v>
      </c>
      <c r="AD4857" s="7">
        <v>0</v>
      </c>
      <c r="AE4857">
        <v>5</v>
      </c>
      <c r="AF4857">
        <v>0</v>
      </c>
      <c r="AG4857">
        <v>4</v>
      </c>
      <c r="AH4857">
        <v>0</v>
      </c>
      <c r="AI4857">
        <v>0</v>
      </c>
      <c r="AJ4857">
        <v>1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</row>
    <row r="4858" spans="1:44" x14ac:dyDescent="0.25">
      <c r="A4858">
        <v>1574942</v>
      </c>
      <c r="B4858">
        <v>770205</v>
      </c>
      <c r="C4858">
        <v>22.724946934807502</v>
      </c>
      <c r="D4858">
        <v>39.34006561076</v>
      </c>
      <c r="E4858" s="68" t="s">
        <v>2545</v>
      </c>
      <c r="F4858" s="8">
        <f>INDEX(Δεδομένα!$P:$P,MATCH('2020'!E4858,Δεδομένα!$O:$O,0))</f>
        <v>110</v>
      </c>
      <c r="G4858" s="6" t="s">
        <v>958</v>
      </c>
      <c r="H4858" s="2" t="str">
        <f>INDEX(Δεδομένα!B$1:B$51,MATCH('2020'!G4858,Δεδομένα!A$1:A$51,0))</f>
        <v>ΘΕΣΣΑΛΙΑΣ</v>
      </c>
      <c r="I4858" s="8">
        <f>INDEX(Δεδομένα!E$1:E$13,MATCH('2020'!H4858,Δεδομένα!D$1:D$13,0))</f>
        <v>6</v>
      </c>
      <c r="J4858" s="1">
        <v>44033</v>
      </c>
      <c r="K4858" s="6" t="s">
        <v>1232</v>
      </c>
      <c r="L4858" s="36" t="str">
        <f t="shared" si="300"/>
        <v>21/07/2020 10:27</v>
      </c>
      <c r="M4858" s="1">
        <v>44033</v>
      </c>
      <c r="N4858" s="6" t="s">
        <v>217</v>
      </c>
      <c r="O4858" s="36" t="str">
        <f t="shared" si="301"/>
        <v>21/07/2020 13:05</v>
      </c>
      <c r="P4858" s="46">
        <f t="shared" si="302"/>
        <v>0.10972222222335404</v>
      </c>
      <c r="Q4858" s="48">
        <v>0</v>
      </c>
      <c r="R4858" s="47">
        <f t="shared" si="303"/>
        <v>158.00000000162981</v>
      </c>
      <c r="S4858" s="6" t="s">
        <v>44</v>
      </c>
      <c r="T4858" s="6" t="s">
        <v>2546</v>
      </c>
      <c r="U4858" s="6" t="s">
        <v>44</v>
      </c>
      <c r="V4858" s="6" t="s">
        <v>5835</v>
      </c>
      <c r="W4858" s="7">
        <v>0</v>
      </c>
      <c r="X4858" s="7">
        <v>0</v>
      </c>
      <c r="Y4858" s="7">
        <v>0</v>
      </c>
      <c r="Z4858" s="7">
        <v>0</v>
      </c>
      <c r="AA4858" s="7">
        <v>0</v>
      </c>
      <c r="AB4858" s="7">
        <v>0</v>
      </c>
      <c r="AC4858" s="7">
        <v>0.25</v>
      </c>
      <c r="AD4858" s="7">
        <v>0</v>
      </c>
      <c r="AE4858">
        <v>8</v>
      </c>
      <c r="AF4858">
        <v>0</v>
      </c>
      <c r="AG4858">
        <v>0</v>
      </c>
      <c r="AH4858">
        <v>0</v>
      </c>
      <c r="AI4858">
        <v>0</v>
      </c>
      <c r="AJ4858">
        <v>4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</row>
    <row r="4859" spans="1:44" x14ac:dyDescent="0.25">
      <c r="A4859">
        <v>1572220</v>
      </c>
      <c r="B4859">
        <v>770233</v>
      </c>
      <c r="C4859">
        <v>22.748232648590999</v>
      </c>
      <c r="D4859">
        <v>39.269220482357198</v>
      </c>
      <c r="E4859" s="68" t="s">
        <v>1250</v>
      </c>
      <c r="F4859" s="8">
        <f>INDEX(Δεδομένα!$P:$P,MATCH('2020'!E4859,Δεδομένα!$O:$O,0))</f>
        <v>105</v>
      </c>
      <c r="G4859" s="6" t="s">
        <v>958</v>
      </c>
      <c r="H4859" s="2" t="str">
        <f>INDEX(Δεδομένα!B$1:B$51,MATCH('2020'!G4859,Δεδομένα!A$1:A$51,0))</f>
        <v>ΘΕΣΣΑΛΙΑΣ</v>
      </c>
      <c r="I4859" s="8">
        <f>INDEX(Δεδομένα!E$1:E$13,MATCH('2020'!H4859,Δεδομένα!D$1:D$13,0))</f>
        <v>6</v>
      </c>
      <c r="J4859" s="1">
        <v>44033</v>
      </c>
      <c r="K4859" s="6" t="s">
        <v>91</v>
      </c>
      <c r="L4859" s="36" t="str">
        <f t="shared" si="300"/>
        <v>21/07/2020 12:34</v>
      </c>
      <c r="M4859" s="1">
        <v>44033</v>
      </c>
      <c r="N4859" s="6" t="s">
        <v>612</v>
      </c>
      <c r="O4859" s="36" t="str">
        <f t="shared" si="301"/>
        <v>21/07/2020 13:50</v>
      </c>
      <c r="P4859" s="46">
        <f t="shared" si="302"/>
        <v>5.2777777782466728E-2</v>
      </c>
      <c r="Q4859" s="48">
        <v>0</v>
      </c>
      <c r="R4859" s="47">
        <f t="shared" si="303"/>
        <v>76.000000006752089</v>
      </c>
      <c r="S4859" s="6" t="s">
        <v>44</v>
      </c>
      <c r="T4859" s="6" t="s">
        <v>1253</v>
      </c>
      <c r="U4859" s="6" t="s">
        <v>5085</v>
      </c>
      <c r="V4859" s="6" t="s">
        <v>5085</v>
      </c>
      <c r="W4859" s="7">
        <v>0</v>
      </c>
      <c r="X4859" s="7">
        <v>1</v>
      </c>
      <c r="Y4859" s="7">
        <v>0</v>
      </c>
      <c r="Z4859" s="7">
        <v>1</v>
      </c>
      <c r="AA4859" s="7">
        <v>0</v>
      </c>
      <c r="AB4859" s="7">
        <v>0</v>
      </c>
      <c r="AC4859" s="7">
        <v>0</v>
      </c>
      <c r="AD4859" s="7">
        <v>0</v>
      </c>
      <c r="AE4859">
        <v>9</v>
      </c>
      <c r="AF4859">
        <v>0</v>
      </c>
      <c r="AG4859">
        <v>0</v>
      </c>
      <c r="AH4859">
        <v>0</v>
      </c>
      <c r="AI4859">
        <v>0</v>
      </c>
      <c r="AJ4859">
        <v>4</v>
      </c>
      <c r="AK4859">
        <v>1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</row>
    <row r="4860" spans="1:44" x14ac:dyDescent="0.25">
      <c r="A4860">
        <v>1574947</v>
      </c>
      <c r="B4860">
        <v>770257</v>
      </c>
      <c r="C4860">
        <v>22.731377453374002</v>
      </c>
      <c r="D4860">
        <v>39.467200594430402</v>
      </c>
      <c r="E4860" s="68" t="s">
        <v>2545</v>
      </c>
      <c r="F4860" s="8">
        <f>INDEX(Δεδομένα!$P:$P,MATCH('2020'!E4860,Δεδομένα!$O:$O,0))</f>
        <v>110</v>
      </c>
      <c r="G4860" s="6" t="s">
        <v>958</v>
      </c>
      <c r="H4860" s="2" t="str">
        <f>INDEX(Δεδομένα!B$1:B$51,MATCH('2020'!G4860,Δεδομένα!A$1:A$51,0))</f>
        <v>ΘΕΣΣΑΛΙΑΣ</v>
      </c>
      <c r="I4860" s="8">
        <f>INDEX(Δεδομένα!E$1:E$13,MATCH('2020'!H4860,Δεδομένα!D$1:D$13,0))</f>
        <v>6</v>
      </c>
      <c r="J4860" s="1">
        <v>44033</v>
      </c>
      <c r="K4860" s="6" t="s">
        <v>1321</v>
      </c>
      <c r="L4860" s="36" t="str">
        <f t="shared" si="300"/>
        <v>21/07/2020 13:42</v>
      </c>
      <c r="M4860" s="1">
        <v>44033</v>
      </c>
      <c r="N4860" s="6" t="s">
        <v>920</v>
      </c>
      <c r="O4860" s="36" t="str">
        <f t="shared" si="301"/>
        <v>21/07/2020 15:27</v>
      </c>
      <c r="P4860" s="46">
        <f t="shared" si="302"/>
        <v>7.2916666671517305E-2</v>
      </c>
      <c r="Q4860" s="48">
        <v>0</v>
      </c>
      <c r="R4860" s="47">
        <f t="shared" si="303"/>
        <v>105.00000000698492</v>
      </c>
      <c r="S4860" s="6" t="s">
        <v>44</v>
      </c>
      <c r="T4860" s="6" t="s">
        <v>2546</v>
      </c>
      <c r="U4860" s="6" t="s">
        <v>44</v>
      </c>
      <c r="V4860" s="6" t="s">
        <v>5066</v>
      </c>
      <c r="W4860" s="7">
        <v>0</v>
      </c>
      <c r="X4860" s="7">
        <v>0</v>
      </c>
      <c r="Y4860" s="7">
        <v>0</v>
      </c>
      <c r="Z4860" s="7">
        <v>0</v>
      </c>
      <c r="AA4860" s="7">
        <v>0</v>
      </c>
      <c r="AB4860" s="7">
        <v>0</v>
      </c>
      <c r="AC4860" s="7">
        <v>3.5</v>
      </c>
      <c r="AD4860" s="7">
        <v>0</v>
      </c>
      <c r="AE4860">
        <v>8</v>
      </c>
      <c r="AF4860">
        <v>0</v>
      </c>
      <c r="AG4860">
        <v>0</v>
      </c>
      <c r="AH4860">
        <v>0</v>
      </c>
      <c r="AI4860">
        <v>0</v>
      </c>
      <c r="AJ4860">
        <v>4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</row>
    <row r="4861" spans="1:44" x14ac:dyDescent="0.25">
      <c r="A4861">
        <v>1572208</v>
      </c>
      <c r="B4861">
        <v>770295</v>
      </c>
      <c r="C4861">
        <v>23.023537894874099</v>
      </c>
      <c r="D4861">
        <v>39.330509188550799</v>
      </c>
      <c r="E4861" s="68" t="s">
        <v>1330</v>
      </c>
      <c r="F4861" s="8">
        <f>INDEX(Δεδομένα!$P:$P,MATCH('2020'!E4861,Δεδομένα!$O:$O,0))</f>
        <v>104</v>
      </c>
      <c r="G4861" s="6" t="s">
        <v>958</v>
      </c>
      <c r="H4861" s="2" t="str">
        <f>INDEX(Δεδομένα!B$1:B$51,MATCH('2020'!G4861,Δεδομένα!A$1:A$51,0))</f>
        <v>ΘΕΣΣΑΛΙΑΣ</v>
      </c>
      <c r="I4861" s="8">
        <f>INDEX(Δεδομένα!E$1:E$13,MATCH('2020'!H4861,Δεδομένα!D$1:D$13,0))</f>
        <v>6</v>
      </c>
      <c r="J4861" s="1">
        <v>44033</v>
      </c>
      <c r="K4861" s="6" t="s">
        <v>1639</v>
      </c>
      <c r="L4861" s="36" t="str">
        <f t="shared" si="300"/>
        <v>21/07/2020 16:03</v>
      </c>
      <c r="M4861" s="1">
        <v>44033</v>
      </c>
      <c r="N4861" s="6" t="s">
        <v>2290</v>
      </c>
      <c r="O4861" s="36" t="str">
        <f t="shared" si="301"/>
        <v>21/07/2020 16:12</v>
      </c>
      <c r="P4861" s="46">
        <f t="shared" si="302"/>
        <v>6.2500000058207661E-3</v>
      </c>
      <c r="Q4861" s="48">
        <v>0</v>
      </c>
      <c r="R4861" s="47">
        <f t="shared" si="303"/>
        <v>9.0000000083819032</v>
      </c>
      <c r="S4861" s="6" t="s">
        <v>44</v>
      </c>
      <c r="T4861" s="6" t="s">
        <v>1774</v>
      </c>
      <c r="U4861" s="6" t="s">
        <v>5845</v>
      </c>
      <c r="V4861" s="6" t="s">
        <v>5846</v>
      </c>
      <c r="W4861" s="7">
        <v>0</v>
      </c>
      <c r="X4861" s="7">
        <v>0</v>
      </c>
      <c r="Y4861" s="7">
        <v>0</v>
      </c>
      <c r="Z4861" s="7">
        <v>0</v>
      </c>
      <c r="AA4861" s="7">
        <v>0</v>
      </c>
      <c r="AB4861" s="7">
        <v>1.5</v>
      </c>
      <c r="AC4861" s="7">
        <v>0</v>
      </c>
      <c r="AD4861" s="7">
        <v>0</v>
      </c>
      <c r="AE4861">
        <v>13</v>
      </c>
      <c r="AF4861">
        <v>0</v>
      </c>
      <c r="AG4861">
        <v>0</v>
      </c>
      <c r="AH4861">
        <v>0</v>
      </c>
      <c r="AI4861">
        <v>0</v>
      </c>
      <c r="AJ4861">
        <v>6</v>
      </c>
      <c r="AK4861">
        <v>6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</row>
    <row r="4862" spans="1:44" x14ac:dyDescent="0.25">
      <c r="A4862">
        <v>1572216</v>
      </c>
      <c r="B4862">
        <v>770368</v>
      </c>
      <c r="C4862">
        <v>22.779635558353299</v>
      </c>
      <c r="D4862">
        <v>39.156908963151601</v>
      </c>
      <c r="E4862" s="68" t="s">
        <v>1250</v>
      </c>
      <c r="F4862" s="8">
        <f>INDEX(Δεδομένα!$P:$P,MATCH('2020'!E4862,Δεδομένα!$O:$O,0))</f>
        <v>105</v>
      </c>
      <c r="G4862" s="6" t="s">
        <v>958</v>
      </c>
      <c r="H4862" s="2" t="str">
        <f>INDEX(Δεδομένα!B$1:B$51,MATCH('2020'!G4862,Δεδομένα!A$1:A$51,0))</f>
        <v>ΘΕΣΣΑΛΙΑΣ</v>
      </c>
      <c r="I4862" s="8">
        <f>INDEX(Δεδομένα!E$1:E$13,MATCH('2020'!H4862,Δεδομένα!D$1:D$13,0))</f>
        <v>6</v>
      </c>
      <c r="J4862" s="1">
        <v>44033</v>
      </c>
      <c r="K4862" s="6" t="s">
        <v>3056</v>
      </c>
      <c r="L4862" s="36" t="str">
        <f t="shared" si="300"/>
        <v>21/07/2020 19:47</v>
      </c>
      <c r="M4862" s="1">
        <v>44033</v>
      </c>
      <c r="N4862" s="6" t="s">
        <v>107</v>
      </c>
      <c r="O4862" s="36" t="str">
        <f t="shared" si="301"/>
        <v>21/07/2020 20:20</v>
      </c>
      <c r="P4862" s="46">
        <f t="shared" si="302"/>
        <v>2.2916666661330964E-2</v>
      </c>
      <c r="Q4862" s="48">
        <v>0</v>
      </c>
      <c r="R4862" s="47">
        <f t="shared" si="303"/>
        <v>32.999999992316589</v>
      </c>
      <c r="S4862" s="6" t="s">
        <v>44</v>
      </c>
      <c r="T4862" s="6" t="s">
        <v>1253</v>
      </c>
      <c r="U4862" s="6" t="s">
        <v>1628</v>
      </c>
      <c r="V4862" s="6" t="s">
        <v>1628</v>
      </c>
      <c r="W4862" s="7">
        <v>0</v>
      </c>
      <c r="X4862" s="7">
        <v>0</v>
      </c>
      <c r="Y4862" s="7">
        <v>0</v>
      </c>
      <c r="Z4862" s="7">
        <v>1</v>
      </c>
      <c r="AA4862" s="7">
        <v>0</v>
      </c>
      <c r="AB4862" s="7">
        <v>0</v>
      </c>
      <c r="AC4862" s="7">
        <v>0</v>
      </c>
      <c r="AD4862" s="7">
        <v>0</v>
      </c>
      <c r="AE4862">
        <v>3</v>
      </c>
      <c r="AF4862">
        <v>0</v>
      </c>
      <c r="AG4862">
        <v>0</v>
      </c>
      <c r="AH4862">
        <v>0</v>
      </c>
      <c r="AI4862">
        <v>0</v>
      </c>
      <c r="AJ4862">
        <v>1</v>
      </c>
      <c r="AK4862">
        <v>1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</row>
    <row r="4863" spans="1:44" x14ac:dyDescent="0.25">
      <c r="A4863">
        <v>1572732</v>
      </c>
      <c r="B4863">
        <v>770152</v>
      </c>
      <c r="C4863">
        <v>21.711578252883399</v>
      </c>
      <c r="D4863">
        <v>36.865548620631003</v>
      </c>
      <c r="E4863" s="68" t="s">
        <v>965</v>
      </c>
      <c r="F4863" s="8">
        <f>INDEX(Δεδομένα!$P:$P,MATCH('2020'!E4863,Δεδομένα!$O:$O,0))</f>
        <v>147</v>
      </c>
      <c r="G4863" s="6" t="s">
        <v>841</v>
      </c>
      <c r="H4863" s="2" t="str">
        <f>INDEX(Δεδομένα!B$1:B$51,MATCH('2020'!G4863,Δεδομένα!A$1:A$51,0))</f>
        <v>ΠΕΛΛΟΠΟΝΗΣΟΥ</v>
      </c>
      <c r="I4863" s="8">
        <f>INDEX(Δεδομένα!E$1:E$13,MATCH('2020'!H4863,Δεδομένα!D$1:D$13,0))</f>
        <v>8</v>
      </c>
      <c r="J4863" s="1">
        <v>44033</v>
      </c>
      <c r="K4863" s="6" t="s">
        <v>5831</v>
      </c>
      <c r="L4863" s="36" t="str">
        <f t="shared" si="300"/>
        <v>21/07/2020 02:55</v>
      </c>
      <c r="M4863" s="1">
        <v>44033</v>
      </c>
      <c r="N4863" s="6" t="s">
        <v>5832</v>
      </c>
      <c r="O4863" s="36" t="str">
        <f t="shared" si="301"/>
        <v>21/07/2020 03:45</v>
      </c>
      <c r="P4863" s="46">
        <f t="shared" si="302"/>
        <v>3.4722222218988463E-2</v>
      </c>
      <c r="Q4863" s="48">
        <v>0</v>
      </c>
      <c r="R4863" s="47">
        <f t="shared" si="303"/>
        <v>49.999999995343387</v>
      </c>
      <c r="S4863" s="6" t="s">
        <v>44</v>
      </c>
      <c r="T4863" s="6" t="s">
        <v>967</v>
      </c>
      <c r="U4863" s="6" t="s">
        <v>44</v>
      </c>
      <c r="V4863" s="6" t="s">
        <v>5833</v>
      </c>
      <c r="W4863" s="7">
        <v>0</v>
      </c>
      <c r="X4863" s="7">
        <v>0</v>
      </c>
      <c r="Y4863" s="7">
        <v>0</v>
      </c>
      <c r="Z4863" s="7">
        <v>0</v>
      </c>
      <c r="AA4863" s="7">
        <v>0</v>
      </c>
      <c r="AB4863" s="7">
        <v>0.2</v>
      </c>
      <c r="AC4863" s="7">
        <v>0</v>
      </c>
      <c r="AD4863" s="7">
        <v>0</v>
      </c>
      <c r="AE4863">
        <v>2</v>
      </c>
      <c r="AF4863">
        <v>0</v>
      </c>
      <c r="AG4863">
        <v>0</v>
      </c>
      <c r="AH4863">
        <v>0</v>
      </c>
      <c r="AI4863">
        <v>0</v>
      </c>
      <c r="AJ4863">
        <v>1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</row>
    <row r="4864" spans="1:44" x14ac:dyDescent="0.25">
      <c r="A4864">
        <v>1578746</v>
      </c>
      <c r="B4864">
        <v>770160</v>
      </c>
      <c r="C4864">
        <v>22.001364418733601</v>
      </c>
      <c r="D4864">
        <v>37.280155357256703</v>
      </c>
      <c r="E4864" s="68" t="s">
        <v>840</v>
      </c>
      <c r="F4864" s="8">
        <f>INDEX(Δεδομένα!$P:$P,MATCH('2020'!E4864,Δεδομένα!$O:$O,0))</f>
        <v>144</v>
      </c>
      <c r="G4864" s="6" t="s">
        <v>841</v>
      </c>
      <c r="H4864" s="2" t="str">
        <f>INDEX(Δεδομένα!B$1:B$51,MATCH('2020'!G4864,Δεδομένα!A$1:A$51,0))</f>
        <v>ΠΕΛΛΟΠΟΝΗΣΟΥ</v>
      </c>
      <c r="I4864" s="8">
        <f>INDEX(Δεδομένα!E$1:E$13,MATCH('2020'!H4864,Δεδομένα!D$1:D$13,0))</f>
        <v>8</v>
      </c>
      <c r="J4864" s="1">
        <v>44033</v>
      </c>
      <c r="K4864" s="6" t="s">
        <v>3248</v>
      </c>
      <c r="L4864" s="36" t="str">
        <f t="shared" si="300"/>
        <v>21/07/2020 07:00</v>
      </c>
      <c r="M4864" s="1">
        <v>44033</v>
      </c>
      <c r="N4864" s="6" t="s">
        <v>5322</v>
      </c>
      <c r="O4864" s="36" t="str">
        <f t="shared" si="301"/>
        <v>21/07/2020 09:08</v>
      </c>
      <c r="P4864" s="46">
        <f t="shared" si="302"/>
        <v>8.8888888894871343E-2</v>
      </c>
      <c r="Q4864" s="48">
        <v>0</v>
      </c>
      <c r="R4864" s="47">
        <f t="shared" si="303"/>
        <v>128.00000000861473</v>
      </c>
      <c r="S4864" s="6" t="s">
        <v>44</v>
      </c>
      <c r="T4864" s="6" t="s">
        <v>843</v>
      </c>
      <c r="U4864" s="6" t="s">
        <v>44</v>
      </c>
      <c r="V4864" s="6" t="s">
        <v>5834</v>
      </c>
      <c r="W4864" s="7">
        <v>0</v>
      </c>
      <c r="X4864" s="7">
        <v>0</v>
      </c>
      <c r="Y4864" s="7">
        <v>0</v>
      </c>
      <c r="Z4864" s="7">
        <v>0</v>
      </c>
      <c r="AA4864" s="7">
        <v>0</v>
      </c>
      <c r="AB4864" s="7">
        <v>2</v>
      </c>
      <c r="AC4864" s="7">
        <v>0</v>
      </c>
      <c r="AD4864" s="7">
        <v>0</v>
      </c>
      <c r="AE4864">
        <v>13</v>
      </c>
      <c r="AF4864">
        <v>0</v>
      </c>
      <c r="AG4864">
        <v>0</v>
      </c>
      <c r="AH4864">
        <v>0</v>
      </c>
      <c r="AI4864">
        <v>0</v>
      </c>
      <c r="AJ4864">
        <v>7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</row>
    <row r="4865" spans="1:44" x14ac:dyDescent="0.25">
      <c r="A4865">
        <v>1572102</v>
      </c>
      <c r="B4865">
        <v>770306</v>
      </c>
      <c r="C4865">
        <v>22.0306275677884</v>
      </c>
      <c r="D4865">
        <v>37.024202357522299</v>
      </c>
      <c r="E4865" s="68" t="s">
        <v>937</v>
      </c>
      <c r="F4865" s="8">
        <f>INDEX(Δεδομένα!$P:$P,MATCH('2020'!E4865,Δεδομένα!$O:$O,0))</f>
        <v>143</v>
      </c>
      <c r="G4865" s="6" t="s">
        <v>841</v>
      </c>
      <c r="H4865" s="2" t="str">
        <f>INDEX(Δεδομένα!B$1:B$51,MATCH('2020'!G4865,Δεδομένα!A$1:A$51,0))</f>
        <v>ΠΕΛΛΟΠΟΝΗΣΟΥ</v>
      </c>
      <c r="I4865" s="8">
        <f>INDEX(Δεδομένα!E$1:E$13,MATCH('2020'!H4865,Δεδομένα!D$1:D$13,0))</f>
        <v>8</v>
      </c>
      <c r="J4865" s="1">
        <v>44033</v>
      </c>
      <c r="K4865" s="6" t="s">
        <v>1371</v>
      </c>
      <c r="L4865" s="36" t="str">
        <f t="shared" si="300"/>
        <v>21/07/2020 16:28</v>
      </c>
      <c r="M4865" s="1">
        <v>44033</v>
      </c>
      <c r="N4865" s="6" t="s">
        <v>1385</v>
      </c>
      <c r="O4865" s="36" t="str">
        <f t="shared" si="301"/>
        <v>21/07/2020 17:48</v>
      </c>
      <c r="P4865" s="46">
        <f t="shared" si="302"/>
        <v>5.5555555554747116E-2</v>
      </c>
      <c r="Q4865" s="48">
        <v>0</v>
      </c>
      <c r="R4865" s="47">
        <f t="shared" si="303"/>
        <v>79.999999998835847</v>
      </c>
      <c r="S4865" s="6" t="s">
        <v>44</v>
      </c>
      <c r="T4865" s="6" t="s">
        <v>940</v>
      </c>
      <c r="U4865" s="6" t="s">
        <v>44</v>
      </c>
      <c r="V4865" s="6" t="s">
        <v>5848</v>
      </c>
      <c r="W4865" s="7">
        <v>0</v>
      </c>
      <c r="X4865" s="7">
        <v>0</v>
      </c>
      <c r="Y4865" s="7">
        <v>0</v>
      </c>
      <c r="Z4865" s="7">
        <v>0</v>
      </c>
      <c r="AA4865" s="7">
        <v>1.5</v>
      </c>
      <c r="AB4865" s="7">
        <v>0</v>
      </c>
      <c r="AC4865" s="7">
        <v>0</v>
      </c>
      <c r="AD4865" s="7">
        <v>0</v>
      </c>
      <c r="AE4865">
        <v>11</v>
      </c>
      <c r="AF4865">
        <v>0</v>
      </c>
      <c r="AG4865">
        <v>0</v>
      </c>
      <c r="AH4865">
        <v>0</v>
      </c>
      <c r="AI4865">
        <v>0</v>
      </c>
      <c r="AJ4865">
        <v>5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</row>
    <row r="4866" spans="1:44" x14ac:dyDescent="0.25">
      <c r="A4866">
        <v>1578749</v>
      </c>
      <c r="B4866">
        <v>770351</v>
      </c>
      <c r="C4866">
        <v>21.964069946420199</v>
      </c>
      <c r="D4866">
        <v>37.227491878106399</v>
      </c>
      <c r="E4866" s="68" t="s">
        <v>840</v>
      </c>
      <c r="F4866" s="8">
        <f>INDEX(Δεδομένα!$P:$P,MATCH('2020'!E4866,Δεδομένα!$O:$O,0))</f>
        <v>144</v>
      </c>
      <c r="G4866" s="6" t="s">
        <v>841</v>
      </c>
      <c r="H4866" s="2" t="str">
        <f>INDEX(Δεδομένα!B$1:B$51,MATCH('2020'!G4866,Δεδομένα!A$1:A$51,0))</f>
        <v>ΠΕΛΛΟΠΟΝΗΣΟΥ</v>
      </c>
      <c r="I4866" s="8">
        <f>INDEX(Δεδομένα!E$1:E$13,MATCH('2020'!H4866,Δεδομένα!D$1:D$13,0))</f>
        <v>8</v>
      </c>
      <c r="J4866" s="1">
        <v>44033</v>
      </c>
      <c r="K4866" s="6" t="s">
        <v>224</v>
      </c>
      <c r="L4866" s="36" t="str">
        <f t="shared" si="300"/>
        <v>21/07/2020 18:53</v>
      </c>
      <c r="M4866" s="1">
        <v>44033</v>
      </c>
      <c r="N4866" s="6" t="s">
        <v>2828</v>
      </c>
      <c r="O4866" s="36" t="str">
        <f t="shared" si="301"/>
        <v>21/07/2020 21:52</v>
      </c>
      <c r="P4866" s="46">
        <f t="shared" si="302"/>
        <v>0.12430555555329192</v>
      </c>
      <c r="Q4866" s="48">
        <v>0</v>
      </c>
      <c r="R4866" s="47">
        <f t="shared" si="303"/>
        <v>178.99999999674037</v>
      </c>
      <c r="S4866" s="6" t="s">
        <v>44</v>
      </c>
      <c r="T4866" s="6" t="s">
        <v>843</v>
      </c>
      <c r="U4866" s="6" t="s">
        <v>44</v>
      </c>
      <c r="V4866" s="6" t="s">
        <v>5855</v>
      </c>
      <c r="W4866" s="7">
        <v>0</v>
      </c>
      <c r="X4866" s="7">
        <v>0</v>
      </c>
      <c r="Y4866" s="7">
        <v>0</v>
      </c>
      <c r="Z4866" s="7">
        <v>0</v>
      </c>
      <c r="AA4866" s="7">
        <v>0</v>
      </c>
      <c r="AB4866" s="7">
        <v>2</v>
      </c>
      <c r="AC4866" s="7">
        <v>0</v>
      </c>
      <c r="AD4866" s="7">
        <v>0</v>
      </c>
      <c r="AE4866">
        <v>8</v>
      </c>
      <c r="AF4866">
        <v>0</v>
      </c>
      <c r="AG4866">
        <v>0</v>
      </c>
      <c r="AH4866">
        <v>0</v>
      </c>
      <c r="AI4866">
        <v>0</v>
      </c>
      <c r="AJ4866">
        <v>4</v>
      </c>
      <c r="AK4866">
        <v>2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</row>
    <row r="4867" spans="1:44" x14ac:dyDescent="0.25">
      <c r="A4867">
        <v>1572095</v>
      </c>
      <c r="B4867">
        <v>770325</v>
      </c>
      <c r="C4867">
        <v>22.271685369304699</v>
      </c>
      <c r="D4867">
        <v>40.753801515499703</v>
      </c>
      <c r="E4867" s="68" t="s">
        <v>873</v>
      </c>
      <c r="F4867" s="8">
        <f>INDEX(Δεδομένα!$P:$P,MATCH('2020'!E4867,Δεδομένα!$O:$O,0))</f>
        <v>61</v>
      </c>
      <c r="G4867" s="6" t="s">
        <v>874</v>
      </c>
      <c r="H4867" s="2" t="str">
        <f>INDEX(Δεδομένα!B$1:B$51,MATCH('2020'!G4867,Δεδομένα!A$1:A$51,0))</f>
        <v>ΚΕΝΤΡΙΚΗΣ ΜΑΚΕΔΟΝΙΑΣ</v>
      </c>
      <c r="I4867" s="8">
        <f>INDEX(Δεδομένα!E$1:E$13,MATCH('2020'!H4867,Δεδομένα!D$1:D$13,0))</f>
        <v>3</v>
      </c>
      <c r="J4867" s="1">
        <v>44033</v>
      </c>
      <c r="K4867" s="6" t="s">
        <v>1060</v>
      </c>
      <c r="L4867" s="36" t="str">
        <f t="shared" ref="L4867:L4930" si="304">_xlfn.CONCAT(TEXT(J4867,"ηη/μμ/εεε")," ",TEXT(K4867,"ωω:λλ"))</f>
        <v>21/07/2020 18:04</v>
      </c>
      <c r="M4867" s="1">
        <v>44033</v>
      </c>
      <c r="N4867" s="6" t="s">
        <v>1899</v>
      </c>
      <c r="O4867" s="36" t="str">
        <f t="shared" ref="O4867:O4930" si="305">_xlfn.CONCAT(TEXT(M4867,"ηη/μμ/εεε")," ",TEXT(N4867,"ωω:λλ"))</f>
        <v>21/07/2020 19:02</v>
      </c>
      <c r="P4867" s="46">
        <f t="shared" ref="P4867:P4930" si="306">O4867-L4867</f>
        <v>4.0277777778101154E-2</v>
      </c>
      <c r="Q4867" s="48">
        <v>0</v>
      </c>
      <c r="R4867" s="47">
        <f t="shared" ref="R4867:R4930" si="307">P4867*(24*60)</f>
        <v>58.000000000465661</v>
      </c>
      <c r="S4867" s="6" t="s">
        <v>44</v>
      </c>
      <c r="T4867" s="6" t="s">
        <v>878</v>
      </c>
      <c r="U4867" s="6" t="s">
        <v>2126</v>
      </c>
      <c r="V4867" s="6" t="s">
        <v>4930</v>
      </c>
      <c r="W4867" s="7">
        <v>0</v>
      </c>
      <c r="X4867" s="7">
        <v>0</v>
      </c>
      <c r="Y4867" s="7">
        <v>0</v>
      </c>
      <c r="Z4867" s="7">
        <v>10</v>
      </c>
      <c r="AA4867" s="7">
        <v>0</v>
      </c>
      <c r="AB4867" s="7">
        <v>0</v>
      </c>
      <c r="AC4867" s="7">
        <v>0</v>
      </c>
      <c r="AD4867" s="7">
        <v>0</v>
      </c>
      <c r="AE4867">
        <v>2</v>
      </c>
      <c r="AF4867">
        <v>0</v>
      </c>
      <c r="AG4867">
        <v>0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</row>
    <row r="4868" spans="1:44" x14ac:dyDescent="0.25">
      <c r="A4868">
        <v>1572716</v>
      </c>
      <c r="B4868">
        <v>770321</v>
      </c>
      <c r="C4868">
        <v>22.523761460325002</v>
      </c>
      <c r="D4868">
        <v>40.492857685991098</v>
      </c>
      <c r="E4868" s="68" t="s">
        <v>1190</v>
      </c>
      <c r="F4868" s="8">
        <f>INDEX(Δεδομένα!$P:$P,MATCH('2020'!E4868,Δεδομένα!$O:$O,0))</f>
        <v>68</v>
      </c>
      <c r="G4868" s="6" t="s">
        <v>917</v>
      </c>
      <c r="H4868" s="2" t="str">
        <f>INDEX(Δεδομένα!B$1:B$51,MATCH('2020'!G4868,Δεδομένα!A$1:A$51,0))</f>
        <v>ΚΕΝΤΡΙΚΗΣ ΜΑΚΕΔΟΝΙΑΣ</v>
      </c>
      <c r="I4868" s="8">
        <f>INDEX(Δεδομένα!E$1:E$13,MATCH('2020'!H4868,Δεδομένα!D$1:D$13,0))</f>
        <v>3</v>
      </c>
      <c r="J4868" s="1">
        <v>44033</v>
      </c>
      <c r="K4868" s="6" t="s">
        <v>204</v>
      </c>
      <c r="L4868" s="36" t="str">
        <f t="shared" si="304"/>
        <v>21/07/2020 17:00</v>
      </c>
      <c r="M4868" s="1">
        <v>44033</v>
      </c>
      <c r="N4868" s="6" t="s">
        <v>207</v>
      </c>
      <c r="O4868" s="36" t="str">
        <f t="shared" si="305"/>
        <v>21/07/2020 18:00</v>
      </c>
      <c r="P4868" s="46">
        <f t="shared" si="306"/>
        <v>4.1666666664241347E-2</v>
      </c>
      <c r="Q4868" s="48">
        <v>0</v>
      </c>
      <c r="R4868" s="47">
        <f t="shared" si="307"/>
        <v>59.99999999650754</v>
      </c>
      <c r="S4868" s="6" t="s">
        <v>44</v>
      </c>
      <c r="T4868" s="6" t="s">
        <v>1191</v>
      </c>
      <c r="U4868" s="6" t="s">
        <v>1845</v>
      </c>
      <c r="V4868" s="6" t="s">
        <v>5850</v>
      </c>
      <c r="W4868" s="7">
        <v>0</v>
      </c>
      <c r="X4868" s="7">
        <v>0</v>
      </c>
      <c r="Y4868" s="7">
        <v>0</v>
      </c>
      <c r="Z4868" s="7">
        <v>0</v>
      </c>
      <c r="AA4868" s="7">
        <v>0</v>
      </c>
      <c r="AB4868" s="7">
        <v>0</v>
      </c>
      <c r="AC4868" s="7">
        <v>5</v>
      </c>
      <c r="AD4868" s="7">
        <v>0</v>
      </c>
      <c r="AE4868">
        <v>4</v>
      </c>
      <c r="AF4868">
        <v>0</v>
      </c>
      <c r="AG4868">
        <v>0</v>
      </c>
      <c r="AH4868">
        <v>0</v>
      </c>
      <c r="AI4868">
        <v>0</v>
      </c>
      <c r="AJ4868">
        <v>2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</row>
    <row r="4869" spans="1:44" x14ac:dyDescent="0.25">
      <c r="A4869">
        <v>1575482</v>
      </c>
      <c r="B4869">
        <v>770437</v>
      </c>
      <c r="C4869">
        <v>21.340696449529599</v>
      </c>
      <c r="D4869">
        <v>38.434581363996799</v>
      </c>
      <c r="E4869" s="68" t="s">
        <v>334</v>
      </c>
      <c r="F4869" s="8">
        <f>INDEX(Δεδομένα!$P:$P,MATCH('2020'!E4869,Δεδομένα!$O:$O,0))</f>
        <v>127</v>
      </c>
      <c r="G4869" s="6" t="s">
        <v>335</v>
      </c>
      <c r="H4869" s="2" t="str">
        <f>INDEX(Δεδομένα!B$1:B$51,MATCH('2020'!G4869,Δεδομένα!A$1:A$51,0))</f>
        <v>ΔΥΤΙΚΗΣ ΕΛΛΑΔΟΣ</v>
      </c>
      <c r="I4869" s="8">
        <f>INDEX(Δεδομένα!E$1:E$13,MATCH('2020'!H4869,Δεδομένα!D$1:D$13,0))</f>
        <v>7</v>
      </c>
      <c r="J4869" s="1">
        <v>44034</v>
      </c>
      <c r="K4869" s="6" t="s">
        <v>3015</v>
      </c>
      <c r="L4869" s="36" t="str">
        <f t="shared" si="304"/>
        <v>22/07/2020 01:35</v>
      </c>
      <c r="M4869" s="1">
        <v>44034</v>
      </c>
      <c r="N4869" s="6" t="s">
        <v>3312</v>
      </c>
      <c r="O4869" s="36" t="str">
        <f t="shared" si="305"/>
        <v>22/07/2020 02:43</v>
      </c>
      <c r="P4869" s="46">
        <f t="shared" si="306"/>
        <v>4.7222222223354038E-2</v>
      </c>
      <c r="Q4869" s="48">
        <v>0</v>
      </c>
      <c r="R4869" s="47">
        <f t="shared" si="307"/>
        <v>68.000000001629815</v>
      </c>
      <c r="S4869" s="6" t="s">
        <v>44</v>
      </c>
      <c r="T4869" s="6" t="s">
        <v>343</v>
      </c>
      <c r="U4869" s="6" t="s">
        <v>44</v>
      </c>
      <c r="V4869" s="6" t="s">
        <v>5857</v>
      </c>
      <c r="W4869" s="7">
        <v>0</v>
      </c>
      <c r="X4869" s="7">
        <v>0</v>
      </c>
      <c r="Y4869" s="7">
        <v>0</v>
      </c>
      <c r="Z4869" s="7">
        <v>0</v>
      </c>
      <c r="AA4869" s="7">
        <v>2</v>
      </c>
      <c r="AB4869" s="7">
        <v>0</v>
      </c>
      <c r="AC4869" s="7">
        <v>0</v>
      </c>
      <c r="AD4869" s="7">
        <v>0</v>
      </c>
      <c r="AE4869">
        <v>4</v>
      </c>
      <c r="AF4869">
        <v>0</v>
      </c>
      <c r="AG4869">
        <v>0</v>
      </c>
      <c r="AH4869">
        <v>0</v>
      </c>
      <c r="AI4869">
        <v>0</v>
      </c>
      <c r="AJ4869">
        <v>2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</row>
    <row r="4870" spans="1:44" x14ac:dyDescent="0.25">
      <c r="A4870">
        <v>1575487</v>
      </c>
      <c r="B4870">
        <v>770536</v>
      </c>
      <c r="C4870">
        <v>21.179452232314599</v>
      </c>
      <c r="D4870">
        <v>38.446425975785402</v>
      </c>
      <c r="E4870" s="68" t="s">
        <v>334</v>
      </c>
      <c r="F4870" s="8">
        <f>INDEX(Δεδομένα!$P:$P,MATCH('2020'!E4870,Δεδομένα!$O:$O,0))</f>
        <v>127</v>
      </c>
      <c r="G4870" s="6" t="s">
        <v>335</v>
      </c>
      <c r="H4870" s="2" t="str">
        <f>INDEX(Δεδομένα!B$1:B$51,MATCH('2020'!G4870,Δεδομένα!A$1:A$51,0))</f>
        <v>ΔΥΤΙΚΗΣ ΕΛΛΑΔΟΣ</v>
      </c>
      <c r="I4870" s="8">
        <f>INDEX(Δεδομένα!E$1:E$13,MATCH('2020'!H4870,Δεδομένα!D$1:D$13,0))</f>
        <v>7</v>
      </c>
      <c r="J4870" s="1">
        <v>44034</v>
      </c>
      <c r="K4870" s="6" t="s">
        <v>662</v>
      </c>
      <c r="L4870" s="36" t="str">
        <f t="shared" si="304"/>
        <v>22/07/2020 12:30</v>
      </c>
      <c r="M4870" s="1">
        <v>44034</v>
      </c>
      <c r="N4870" s="6" t="s">
        <v>708</v>
      </c>
      <c r="O4870" s="36" t="str">
        <f t="shared" si="305"/>
        <v>22/07/2020 13:16</v>
      </c>
      <c r="P4870" s="46">
        <f t="shared" si="306"/>
        <v>3.1944444439432118E-2</v>
      </c>
      <c r="Q4870" s="48">
        <v>0</v>
      </c>
      <c r="R4870" s="47">
        <f t="shared" si="307"/>
        <v>45.99999999278225</v>
      </c>
      <c r="S4870" s="6" t="s">
        <v>44</v>
      </c>
      <c r="T4870" s="6" t="s">
        <v>343</v>
      </c>
      <c r="U4870" s="6" t="s">
        <v>44</v>
      </c>
      <c r="V4870" s="6" t="s">
        <v>5866</v>
      </c>
      <c r="W4870" s="7">
        <v>0</v>
      </c>
      <c r="X4870" s="7">
        <v>0</v>
      </c>
      <c r="Y4870" s="7">
        <v>0</v>
      </c>
      <c r="Z4870" s="7">
        <v>0</v>
      </c>
      <c r="AA4870" s="7">
        <v>2</v>
      </c>
      <c r="AB4870" s="7">
        <v>0</v>
      </c>
      <c r="AC4870" s="7">
        <v>0</v>
      </c>
      <c r="AD4870" s="7">
        <v>0</v>
      </c>
      <c r="AE4870">
        <v>2</v>
      </c>
      <c r="AF4870">
        <v>0</v>
      </c>
      <c r="AG4870">
        <v>0</v>
      </c>
      <c r="AH4870">
        <v>0</v>
      </c>
      <c r="AI4870">
        <v>0</v>
      </c>
      <c r="AJ4870">
        <v>1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</row>
    <row r="4871" spans="1:44" x14ac:dyDescent="0.25">
      <c r="A4871">
        <v>1579728</v>
      </c>
      <c r="B4871">
        <v>770562</v>
      </c>
      <c r="C4871">
        <v>21.409021395778201</v>
      </c>
      <c r="D4871">
        <v>38.550560282918703</v>
      </c>
      <c r="E4871" s="68" t="s">
        <v>1431</v>
      </c>
      <c r="F4871" s="8">
        <f>INDEX(Δεδομένα!$P:$P,MATCH('2020'!E4871,Δεδομένα!$O:$O,0))</f>
        <v>128</v>
      </c>
      <c r="G4871" s="6" t="s">
        <v>335</v>
      </c>
      <c r="H4871" s="2" t="str">
        <f>INDEX(Δεδομένα!B$1:B$51,MATCH('2020'!G4871,Δεδομένα!A$1:A$51,0))</f>
        <v>ΔΥΤΙΚΗΣ ΕΛΛΑΔΟΣ</v>
      </c>
      <c r="I4871" s="8">
        <f>INDEX(Δεδομένα!E$1:E$13,MATCH('2020'!H4871,Δεδομένα!D$1:D$13,0))</f>
        <v>7</v>
      </c>
      <c r="J4871" s="1">
        <v>44034</v>
      </c>
      <c r="K4871" s="6" t="s">
        <v>49</v>
      </c>
      <c r="L4871" s="36" t="str">
        <f t="shared" si="304"/>
        <v>22/07/2020 12:40</v>
      </c>
      <c r="M4871" s="1">
        <v>44034</v>
      </c>
      <c r="N4871" s="6" t="s">
        <v>1788</v>
      </c>
      <c r="O4871" s="36" t="str">
        <f t="shared" si="305"/>
        <v>22/07/2020 13:13</v>
      </c>
      <c r="P4871" s="46">
        <f t="shared" si="306"/>
        <v>2.2916666661330964E-2</v>
      </c>
      <c r="Q4871" s="48">
        <v>0</v>
      </c>
      <c r="R4871" s="47">
        <f t="shared" si="307"/>
        <v>32.999999992316589</v>
      </c>
      <c r="S4871" s="6" t="s">
        <v>44</v>
      </c>
      <c r="T4871" s="6" t="s">
        <v>1017</v>
      </c>
      <c r="U4871" s="6" t="s">
        <v>1018</v>
      </c>
      <c r="V4871" s="6" t="s">
        <v>5869</v>
      </c>
      <c r="W4871" s="7">
        <v>0</v>
      </c>
      <c r="X4871" s="7">
        <v>0</v>
      </c>
      <c r="Y4871" s="7">
        <v>0</v>
      </c>
      <c r="Z4871" s="7">
        <v>0</v>
      </c>
      <c r="AA4871" s="7">
        <v>0.1</v>
      </c>
      <c r="AB4871" s="7">
        <v>0</v>
      </c>
      <c r="AC4871" s="7">
        <v>0</v>
      </c>
      <c r="AD4871" s="7">
        <v>0</v>
      </c>
      <c r="AE4871">
        <v>2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</row>
    <row r="4872" spans="1:44" x14ac:dyDescent="0.25">
      <c r="A4872">
        <v>1575492</v>
      </c>
      <c r="B4872">
        <v>770574</v>
      </c>
      <c r="C4872">
        <v>21.186259082917399</v>
      </c>
      <c r="D4872">
        <v>38.456120790127699</v>
      </c>
      <c r="E4872" s="68" t="s">
        <v>334</v>
      </c>
      <c r="F4872" s="8">
        <f>INDEX(Δεδομένα!$P:$P,MATCH('2020'!E4872,Δεδομένα!$O:$O,0))</f>
        <v>127</v>
      </c>
      <c r="G4872" s="6" t="s">
        <v>335</v>
      </c>
      <c r="H4872" s="2" t="str">
        <f>INDEX(Δεδομένα!B$1:B$51,MATCH('2020'!G4872,Δεδομένα!A$1:A$51,0))</f>
        <v>ΔΥΤΙΚΗΣ ΕΛΛΑΔΟΣ</v>
      </c>
      <c r="I4872" s="8">
        <f>INDEX(Δεδομένα!E$1:E$13,MATCH('2020'!H4872,Δεδομένα!D$1:D$13,0))</f>
        <v>7</v>
      </c>
      <c r="J4872" s="1">
        <v>44034</v>
      </c>
      <c r="K4872" s="6" t="s">
        <v>1467</v>
      </c>
      <c r="L4872" s="36" t="str">
        <f t="shared" si="304"/>
        <v>22/07/2020 13:40</v>
      </c>
      <c r="M4872" s="1">
        <v>44034</v>
      </c>
      <c r="N4872" s="6" t="s">
        <v>275</v>
      </c>
      <c r="O4872" s="36" t="str">
        <f t="shared" si="305"/>
        <v>22/07/2020 15:05</v>
      </c>
      <c r="P4872" s="46">
        <f t="shared" si="306"/>
        <v>5.9027777773735579E-2</v>
      </c>
      <c r="Q4872" s="48">
        <v>0</v>
      </c>
      <c r="R4872" s="47">
        <f t="shared" si="307"/>
        <v>84.999999994179234</v>
      </c>
      <c r="S4872" s="6" t="s">
        <v>44</v>
      </c>
      <c r="T4872" s="6" t="s">
        <v>343</v>
      </c>
      <c r="U4872" s="6" t="s">
        <v>44</v>
      </c>
      <c r="V4872" s="6" t="s">
        <v>5866</v>
      </c>
      <c r="W4872" s="7">
        <v>0</v>
      </c>
      <c r="X4872" s="7">
        <v>0</v>
      </c>
      <c r="Y4872" s="7">
        <v>0</v>
      </c>
      <c r="Z4872" s="7">
        <v>0</v>
      </c>
      <c r="AA4872" s="7">
        <v>2</v>
      </c>
      <c r="AB4872" s="7">
        <v>0</v>
      </c>
      <c r="AC4872" s="7">
        <v>0</v>
      </c>
      <c r="AD4872" s="7">
        <v>0</v>
      </c>
      <c r="AE4872">
        <v>6</v>
      </c>
      <c r="AF4872">
        <v>0</v>
      </c>
      <c r="AG4872">
        <v>0</v>
      </c>
      <c r="AH4872">
        <v>0</v>
      </c>
      <c r="AI4872">
        <v>0</v>
      </c>
      <c r="AJ4872">
        <v>3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</row>
    <row r="4873" spans="1:44" x14ac:dyDescent="0.25">
      <c r="A4873">
        <v>1575496</v>
      </c>
      <c r="B4873">
        <v>770587</v>
      </c>
      <c r="C4873">
        <v>21.289949950154501</v>
      </c>
      <c r="D4873">
        <v>38.399816923752098</v>
      </c>
      <c r="E4873" s="68" t="s">
        <v>334</v>
      </c>
      <c r="F4873" s="8">
        <f>INDEX(Δεδομένα!$P:$P,MATCH('2020'!E4873,Δεδομένα!$O:$O,0))</f>
        <v>127</v>
      </c>
      <c r="G4873" s="6" t="s">
        <v>335</v>
      </c>
      <c r="H4873" s="2" t="str">
        <f>INDEX(Δεδομένα!B$1:B$51,MATCH('2020'!G4873,Δεδομένα!A$1:A$51,0))</f>
        <v>ΔΥΤΙΚΗΣ ΕΛΛΑΔΟΣ</v>
      </c>
      <c r="I4873" s="8">
        <f>INDEX(Δεδομένα!E$1:E$13,MATCH('2020'!H4873,Δεδομένα!D$1:D$13,0))</f>
        <v>7</v>
      </c>
      <c r="J4873" s="1">
        <v>44034</v>
      </c>
      <c r="K4873" s="6" t="s">
        <v>218</v>
      </c>
      <c r="L4873" s="36" t="str">
        <f t="shared" si="304"/>
        <v>22/07/2020 14:25</v>
      </c>
      <c r="M4873" s="1">
        <v>44034</v>
      </c>
      <c r="N4873" s="6" t="s">
        <v>153</v>
      </c>
      <c r="O4873" s="36" t="str">
        <f t="shared" si="305"/>
        <v>22/07/2020 16:15</v>
      </c>
      <c r="P4873" s="46">
        <f t="shared" si="306"/>
        <v>7.6388888890505768E-2</v>
      </c>
      <c r="Q4873" s="48">
        <v>0</v>
      </c>
      <c r="R4873" s="47">
        <f t="shared" si="307"/>
        <v>110.00000000232831</v>
      </c>
      <c r="S4873" s="6" t="s">
        <v>44</v>
      </c>
      <c r="T4873" s="6" t="s">
        <v>343</v>
      </c>
      <c r="U4873" s="6" t="s">
        <v>44</v>
      </c>
      <c r="V4873" s="6" t="s">
        <v>4189</v>
      </c>
      <c r="W4873" s="7">
        <v>0</v>
      </c>
      <c r="X4873" s="7">
        <v>0</v>
      </c>
      <c r="Y4873" s="7">
        <v>0</v>
      </c>
      <c r="Z4873" s="7">
        <v>0</v>
      </c>
      <c r="AA4873" s="7">
        <v>0.3</v>
      </c>
      <c r="AB4873" s="7">
        <v>0</v>
      </c>
      <c r="AC4873" s="7">
        <v>0</v>
      </c>
      <c r="AD4873" s="7">
        <v>0</v>
      </c>
      <c r="AE4873">
        <v>4</v>
      </c>
      <c r="AF4873">
        <v>0</v>
      </c>
      <c r="AG4873">
        <v>0</v>
      </c>
      <c r="AH4873">
        <v>0</v>
      </c>
      <c r="AI4873">
        <v>0</v>
      </c>
      <c r="AJ4873">
        <v>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</row>
    <row r="4874" spans="1:44" x14ac:dyDescent="0.25">
      <c r="A4874">
        <v>1575499</v>
      </c>
      <c r="B4874">
        <v>770701</v>
      </c>
      <c r="C4874">
        <v>21.185095647329302</v>
      </c>
      <c r="D4874">
        <v>38.471430019774402</v>
      </c>
      <c r="E4874" s="68" t="s">
        <v>334</v>
      </c>
      <c r="F4874" s="8">
        <f>INDEX(Δεδομένα!$P:$P,MATCH('2020'!E4874,Δεδομένα!$O:$O,0))</f>
        <v>127</v>
      </c>
      <c r="G4874" s="6" t="s">
        <v>335</v>
      </c>
      <c r="H4874" s="2" t="str">
        <f>INDEX(Δεδομένα!B$1:B$51,MATCH('2020'!G4874,Δεδομένα!A$1:A$51,0))</f>
        <v>ΔΥΤΙΚΗΣ ΕΛΛΑΔΟΣ</v>
      </c>
      <c r="I4874" s="8">
        <f>INDEX(Δεδομένα!E$1:E$13,MATCH('2020'!H4874,Δεδομένα!D$1:D$13,0))</f>
        <v>7</v>
      </c>
      <c r="J4874" s="1">
        <v>44034</v>
      </c>
      <c r="K4874" s="6" t="s">
        <v>225</v>
      </c>
      <c r="L4874" s="36" t="str">
        <f t="shared" si="304"/>
        <v>22/07/2020 20:25</v>
      </c>
      <c r="M4874" s="1">
        <v>44034</v>
      </c>
      <c r="N4874" s="6" t="s">
        <v>392</v>
      </c>
      <c r="O4874" s="36" t="str">
        <f t="shared" si="305"/>
        <v>22/07/2020 21:00</v>
      </c>
      <c r="P4874" s="46">
        <f t="shared" si="306"/>
        <v>2.4305555554747116E-2</v>
      </c>
      <c r="Q4874" s="48">
        <v>0</v>
      </c>
      <c r="R4874" s="47">
        <f t="shared" si="307"/>
        <v>34.999999998835847</v>
      </c>
      <c r="S4874" s="6" t="s">
        <v>44</v>
      </c>
      <c r="T4874" s="6" t="s">
        <v>343</v>
      </c>
      <c r="U4874" s="6" t="s">
        <v>44</v>
      </c>
      <c r="V4874" s="6" t="s">
        <v>5881</v>
      </c>
      <c r="W4874" s="7">
        <v>0</v>
      </c>
      <c r="X4874" s="7">
        <v>0</v>
      </c>
      <c r="Y4874" s="7">
        <v>0</v>
      </c>
      <c r="Z4874" s="7">
        <v>0</v>
      </c>
      <c r="AA4874" s="7">
        <v>0.1</v>
      </c>
      <c r="AB4874" s="7">
        <v>0</v>
      </c>
      <c r="AC4874" s="7">
        <v>0</v>
      </c>
      <c r="AD4874" s="7">
        <v>0</v>
      </c>
      <c r="AE4874">
        <v>2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</row>
    <row r="4875" spans="1:44" x14ac:dyDescent="0.25">
      <c r="A4875">
        <v>1574009</v>
      </c>
      <c r="B4875">
        <v>770467</v>
      </c>
      <c r="C4875">
        <v>21.502869466697401</v>
      </c>
      <c r="D4875">
        <v>37.985079982830499</v>
      </c>
      <c r="E4875" s="68" t="s">
        <v>900</v>
      </c>
      <c r="F4875" s="8">
        <f>INDEX(Δεδομένα!$P:$P,MATCH('2020'!E4875,Δεδομένα!$O:$O,0))</f>
        <v>136</v>
      </c>
      <c r="G4875" s="6" t="s">
        <v>303</v>
      </c>
      <c r="H4875" s="2" t="str">
        <f>INDEX(Δεδομένα!B$1:B$51,MATCH('2020'!G4875,Δεδομένα!A$1:A$51,0))</f>
        <v>ΔΥΤΙΚΗΣ ΕΛΛΑΔΟΣ</v>
      </c>
      <c r="I4875" s="8">
        <f>INDEX(Δεδομένα!E$1:E$13,MATCH('2020'!H4875,Δεδομένα!D$1:D$13,0))</f>
        <v>7</v>
      </c>
      <c r="J4875" s="1">
        <v>44034</v>
      </c>
      <c r="K4875" s="6" t="s">
        <v>1228</v>
      </c>
      <c r="L4875" s="36" t="str">
        <f t="shared" si="304"/>
        <v>22/07/2020 08:40</v>
      </c>
      <c r="M4875" s="1">
        <v>44034</v>
      </c>
      <c r="N4875" s="6" t="s">
        <v>1349</v>
      </c>
      <c r="O4875" s="36" t="str">
        <f t="shared" si="305"/>
        <v>22/07/2020 10:12</v>
      </c>
      <c r="P4875" s="46">
        <f t="shared" si="306"/>
        <v>6.3888888893416151E-2</v>
      </c>
      <c r="Q4875" s="48">
        <v>0</v>
      </c>
      <c r="R4875" s="47">
        <f t="shared" si="307"/>
        <v>92.000000006519258</v>
      </c>
      <c r="S4875" s="6" t="s">
        <v>44</v>
      </c>
      <c r="T4875" s="6" t="s">
        <v>993</v>
      </c>
      <c r="U4875" s="6" t="s">
        <v>5859</v>
      </c>
      <c r="V4875" s="6" t="s">
        <v>5326</v>
      </c>
      <c r="W4875" s="7">
        <v>0</v>
      </c>
      <c r="X4875" s="7">
        <v>1</v>
      </c>
      <c r="Y4875" s="7">
        <v>0</v>
      </c>
      <c r="Z4875" s="7">
        <v>0</v>
      </c>
      <c r="AA4875" s="7">
        <v>0</v>
      </c>
      <c r="AB4875" s="7">
        <v>0</v>
      </c>
      <c r="AC4875" s="7">
        <v>0</v>
      </c>
      <c r="AD4875" s="7">
        <v>0</v>
      </c>
      <c r="AE4875">
        <v>7</v>
      </c>
      <c r="AF4875">
        <v>0</v>
      </c>
      <c r="AG4875">
        <v>0</v>
      </c>
      <c r="AH4875">
        <v>0</v>
      </c>
      <c r="AI4875">
        <v>0</v>
      </c>
      <c r="AJ4875">
        <v>3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</row>
    <row r="4876" spans="1:44" x14ac:dyDescent="0.25">
      <c r="A4876">
        <v>1574011</v>
      </c>
      <c r="B4876">
        <v>770497</v>
      </c>
      <c r="C4876">
        <v>21.4051642796016</v>
      </c>
      <c r="D4876">
        <v>38.081969536976999</v>
      </c>
      <c r="E4876" s="68" t="s">
        <v>900</v>
      </c>
      <c r="F4876" s="8">
        <f>INDEX(Δεδομένα!$P:$P,MATCH('2020'!E4876,Δεδομένα!$O:$O,0))</f>
        <v>136</v>
      </c>
      <c r="G4876" s="6" t="s">
        <v>303</v>
      </c>
      <c r="H4876" s="2" t="str">
        <f>INDEX(Δεδομένα!B$1:B$51,MATCH('2020'!G4876,Δεδομένα!A$1:A$51,0))</f>
        <v>ΔΥΤΙΚΗΣ ΕΛΛΑΔΟΣ</v>
      </c>
      <c r="I4876" s="8">
        <f>INDEX(Δεδομένα!E$1:E$13,MATCH('2020'!H4876,Δεδομένα!D$1:D$13,0))</f>
        <v>7</v>
      </c>
      <c r="J4876" s="1">
        <v>44034</v>
      </c>
      <c r="K4876" s="6" t="s">
        <v>381</v>
      </c>
      <c r="L4876" s="36" t="str">
        <f t="shared" si="304"/>
        <v>22/07/2020 10:05</v>
      </c>
      <c r="M4876" s="1">
        <v>44034</v>
      </c>
      <c r="N4876" s="6" t="s">
        <v>3967</v>
      </c>
      <c r="O4876" s="36" t="str">
        <f t="shared" si="305"/>
        <v>22/07/2020 11:04</v>
      </c>
      <c r="P4876" s="46">
        <f t="shared" si="306"/>
        <v>4.0972222217533272E-2</v>
      </c>
      <c r="Q4876" s="48">
        <v>0</v>
      </c>
      <c r="R4876" s="47">
        <f t="shared" si="307"/>
        <v>58.999999993247911</v>
      </c>
      <c r="S4876" s="6" t="s">
        <v>44</v>
      </c>
      <c r="T4876" s="6" t="s">
        <v>993</v>
      </c>
      <c r="U4876" s="6" t="s">
        <v>3316</v>
      </c>
      <c r="V4876" s="6" t="s">
        <v>2590</v>
      </c>
      <c r="W4876" s="7">
        <v>0</v>
      </c>
      <c r="X4876" s="7">
        <v>0</v>
      </c>
      <c r="Y4876" s="7">
        <v>0</v>
      </c>
      <c r="Z4876" s="7">
        <v>0</v>
      </c>
      <c r="AA4876" s="7">
        <v>1</v>
      </c>
      <c r="AB4876" s="7">
        <v>0</v>
      </c>
      <c r="AC4876" s="7">
        <v>0</v>
      </c>
      <c r="AD4876" s="7">
        <v>0</v>
      </c>
      <c r="AE4876">
        <v>6</v>
      </c>
      <c r="AF4876">
        <v>0</v>
      </c>
      <c r="AG4876">
        <v>0</v>
      </c>
      <c r="AH4876">
        <v>0</v>
      </c>
      <c r="AI4876">
        <v>0</v>
      </c>
      <c r="AJ4876">
        <v>3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</row>
    <row r="4877" spans="1:44" x14ac:dyDescent="0.25">
      <c r="A4877">
        <v>1574080</v>
      </c>
      <c r="B4877">
        <v>770579</v>
      </c>
      <c r="C4877">
        <v>21.733054296454601</v>
      </c>
      <c r="D4877">
        <v>38.0004332858962</v>
      </c>
      <c r="E4877" s="68" t="s">
        <v>302</v>
      </c>
      <c r="F4877" s="8">
        <f>INDEX(Δεδομένα!$P:$P,MATCH('2020'!E4877,Δεδομένα!$O:$O,0))</f>
        <v>119</v>
      </c>
      <c r="G4877" s="6" t="s">
        <v>303</v>
      </c>
      <c r="H4877" s="2" t="str">
        <f>INDEX(Δεδομένα!B$1:B$51,MATCH('2020'!G4877,Δεδομένα!A$1:A$51,0))</f>
        <v>ΔΥΤΙΚΗΣ ΕΛΛΑΔΟΣ</v>
      </c>
      <c r="I4877" s="8">
        <f>INDEX(Δεδομένα!E$1:E$13,MATCH('2020'!H4877,Δεδομένα!D$1:D$13,0))</f>
        <v>7</v>
      </c>
      <c r="J4877" s="1">
        <v>44034</v>
      </c>
      <c r="K4877" s="6" t="s">
        <v>570</v>
      </c>
      <c r="L4877" s="36" t="str">
        <f t="shared" si="304"/>
        <v>22/07/2020 14:06</v>
      </c>
      <c r="M4877" s="1">
        <v>44035</v>
      </c>
      <c r="N4877" s="6" t="s">
        <v>685</v>
      </c>
      <c r="O4877" s="36" t="str">
        <f t="shared" si="305"/>
        <v>23/07/2020 10:00</v>
      </c>
      <c r="P4877" s="46">
        <f t="shared" si="306"/>
        <v>0.82916666666278616</v>
      </c>
      <c r="Q4877" s="48">
        <v>0</v>
      </c>
      <c r="R4877" s="47">
        <f t="shared" si="307"/>
        <v>1193.9999999944121</v>
      </c>
      <c r="S4877" s="6" t="s">
        <v>44</v>
      </c>
      <c r="T4877" s="6" t="s">
        <v>307</v>
      </c>
      <c r="U4877" s="6" t="s">
        <v>44</v>
      </c>
      <c r="V4877" s="6" t="s">
        <v>5870</v>
      </c>
      <c r="W4877" s="7">
        <v>0</v>
      </c>
      <c r="X4877" s="7">
        <v>1</v>
      </c>
      <c r="Y4877" s="7">
        <v>0</v>
      </c>
      <c r="Z4877" s="7">
        <v>0</v>
      </c>
      <c r="AA4877" s="7">
        <v>0</v>
      </c>
      <c r="AB4877" s="7">
        <v>0</v>
      </c>
      <c r="AC4877" s="7">
        <v>0</v>
      </c>
      <c r="AD4877" s="7">
        <v>0</v>
      </c>
      <c r="AE4877">
        <v>6</v>
      </c>
      <c r="AF4877">
        <v>0</v>
      </c>
      <c r="AG4877">
        <v>0</v>
      </c>
      <c r="AH4877">
        <v>0</v>
      </c>
      <c r="AI4877">
        <v>0</v>
      </c>
      <c r="AJ4877">
        <v>3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</row>
    <row r="4878" spans="1:44" x14ac:dyDescent="0.25">
      <c r="A4878">
        <v>1575903</v>
      </c>
      <c r="B4878">
        <v>770603</v>
      </c>
      <c r="C4878">
        <v>23.056218843488601</v>
      </c>
      <c r="D4878">
        <v>38.3754951689778</v>
      </c>
      <c r="E4878" s="68" t="s">
        <v>2317</v>
      </c>
      <c r="F4878" s="8">
        <f>INDEX(Δεδομένα!$P:$P,MATCH('2020'!E4878,Δεδομένα!$O:$O,0))</f>
        <v>175</v>
      </c>
      <c r="G4878" s="6" t="s">
        <v>846</v>
      </c>
      <c r="H4878" s="2" t="str">
        <f>INDEX(Δεδομένα!B$1:B$51,MATCH('2020'!G4878,Δεδομένα!A$1:A$51,0))</f>
        <v>ΣΤΕΡΕΑΣ ΕΛΛΑΔΟΣ</v>
      </c>
      <c r="I4878" s="8">
        <f>INDEX(Δεδομένα!E$1:E$13,MATCH('2020'!H4878,Δεδομένα!D$1:D$13,0))</f>
        <v>9</v>
      </c>
      <c r="J4878" s="1">
        <v>44034</v>
      </c>
      <c r="K4878" s="6" t="s">
        <v>543</v>
      </c>
      <c r="L4878" s="36" t="str">
        <f t="shared" si="304"/>
        <v>22/07/2020 15:45</v>
      </c>
      <c r="M4878" s="1">
        <v>44034</v>
      </c>
      <c r="N4878" s="6" t="s">
        <v>3130</v>
      </c>
      <c r="O4878" s="36" t="str">
        <f t="shared" si="305"/>
        <v>22/07/2020 17:03</v>
      </c>
      <c r="P4878" s="46">
        <f t="shared" si="306"/>
        <v>5.4166666668606922E-2</v>
      </c>
      <c r="Q4878" s="48">
        <v>0</v>
      </c>
      <c r="R4878" s="47">
        <f t="shared" si="307"/>
        <v>78.000000002793968</v>
      </c>
      <c r="S4878" s="6" t="s">
        <v>44</v>
      </c>
      <c r="T4878" s="6" t="s">
        <v>2459</v>
      </c>
      <c r="U4878" s="6" t="s">
        <v>3344</v>
      </c>
      <c r="V4878" s="6" t="s">
        <v>5875</v>
      </c>
      <c r="W4878" s="7">
        <v>0</v>
      </c>
      <c r="X4878" s="7">
        <v>0</v>
      </c>
      <c r="Y4878" s="7">
        <v>0</v>
      </c>
      <c r="Z4878" s="7">
        <v>0</v>
      </c>
      <c r="AA4878" s="7">
        <v>0</v>
      </c>
      <c r="AB4878" s="7">
        <v>10</v>
      </c>
      <c r="AC4878" s="7">
        <v>0</v>
      </c>
      <c r="AD4878" s="7">
        <v>0</v>
      </c>
      <c r="AE4878">
        <v>6</v>
      </c>
      <c r="AF4878">
        <v>0</v>
      </c>
      <c r="AG4878">
        <v>0</v>
      </c>
      <c r="AH4878">
        <v>0</v>
      </c>
      <c r="AI4878">
        <v>0</v>
      </c>
      <c r="AJ4878">
        <v>3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</row>
    <row r="4879" spans="1:44" x14ac:dyDescent="0.25">
      <c r="A4879">
        <v>1575906</v>
      </c>
      <c r="B4879">
        <v>770620</v>
      </c>
      <c r="C4879">
        <v>22.8667336885661</v>
      </c>
      <c r="D4879">
        <v>38.488879789505901</v>
      </c>
      <c r="E4879" s="68" t="s">
        <v>2317</v>
      </c>
      <c r="F4879" s="8">
        <f>INDEX(Δεδομένα!$P:$P,MATCH('2020'!E4879,Δεδομένα!$O:$O,0))</f>
        <v>175</v>
      </c>
      <c r="G4879" s="6" t="s">
        <v>846</v>
      </c>
      <c r="H4879" s="2" t="str">
        <f>INDEX(Δεδομένα!B$1:B$51,MATCH('2020'!G4879,Δεδομένα!A$1:A$51,0))</f>
        <v>ΣΤΕΡΕΑΣ ΕΛΛΑΔΟΣ</v>
      </c>
      <c r="I4879" s="8">
        <f>INDEX(Δεδομένα!E$1:E$13,MATCH('2020'!H4879,Δεδομένα!D$1:D$13,0))</f>
        <v>9</v>
      </c>
      <c r="J4879" s="1">
        <v>44034</v>
      </c>
      <c r="K4879" s="6" t="s">
        <v>1373</v>
      </c>
      <c r="L4879" s="36" t="str">
        <f t="shared" si="304"/>
        <v>22/07/2020 16:50</v>
      </c>
      <c r="M4879" s="1">
        <v>44036</v>
      </c>
      <c r="N4879" s="6" t="s">
        <v>2746</v>
      </c>
      <c r="O4879" s="36" t="str">
        <f t="shared" si="305"/>
        <v>24/07/2020 21:44</v>
      </c>
      <c r="P4879" s="49">
        <f t="shared" si="306"/>
        <v>2.2041666666627862</v>
      </c>
      <c r="Q4879" s="50">
        <f>2*24</f>
        <v>48</v>
      </c>
      <c r="R4879" s="47">
        <f t="shared" si="307"/>
        <v>3173.9999999944121</v>
      </c>
      <c r="S4879" s="6" t="s">
        <v>44</v>
      </c>
      <c r="T4879" s="6" t="s">
        <v>2319</v>
      </c>
      <c r="U4879" s="6" t="s">
        <v>1136</v>
      </c>
      <c r="V4879" s="6" t="s">
        <v>5877</v>
      </c>
      <c r="W4879" s="7">
        <v>0</v>
      </c>
      <c r="X4879" s="7">
        <v>50</v>
      </c>
      <c r="Y4879" s="7">
        <v>0</v>
      </c>
      <c r="Z4879" s="7">
        <v>50</v>
      </c>
      <c r="AA4879" s="7">
        <v>0</v>
      </c>
      <c r="AB4879" s="7">
        <v>0</v>
      </c>
      <c r="AC4879" s="7">
        <v>0</v>
      </c>
      <c r="AD4879" s="7">
        <v>0</v>
      </c>
      <c r="AE4879">
        <v>50</v>
      </c>
      <c r="AF4879">
        <v>90</v>
      </c>
      <c r="AG4879">
        <v>0</v>
      </c>
      <c r="AH4879">
        <v>0</v>
      </c>
      <c r="AI4879">
        <v>0</v>
      </c>
      <c r="AJ4879">
        <v>23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2</v>
      </c>
      <c r="AR4879">
        <v>0</v>
      </c>
    </row>
    <row r="4880" spans="1:44" x14ac:dyDescent="0.25">
      <c r="A4880">
        <v>1575910</v>
      </c>
      <c r="B4880">
        <v>770673</v>
      </c>
      <c r="C4880">
        <v>23.025260925293001</v>
      </c>
      <c r="D4880">
        <v>38.395881652832003</v>
      </c>
      <c r="E4880" s="68" t="s">
        <v>2317</v>
      </c>
      <c r="F4880" s="8">
        <f>INDEX(Δεδομένα!$P:$P,MATCH('2020'!E4880,Δεδομένα!$O:$O,0))</f>
        <v>175</v>
      </c>
      <c r="G4880" s="6" t="s">
        <v>846</v>
      </c>
      <c r="H4880" s="2" t="str">
        <f>INDEX(Δεδομένα!B$1:B$51,MATCH('2020'!G4880,Δεδομένα!A$1:A$51,0))</f>
        <v>ΣΤΕΡΕΑΣ ΕΛΛΑΔΟΣ</v>
      </c>
      <c r="I4880" s="8">
        <f>INDEX(Δεδομένα!E$1:E$13,MATCH('2020'!H4880,Δεδομένα!D$1:D$13,0))</f>
        <v>9</v>
      </c>
      <c r="J4880" s="1">
        <v>44034</v>
      </c>
      <c r="K4880" s="6" t="s">
        <v>234</v>
      </c>
      <c r="L4880" s="36" t="str">
        <f t="shared" si="304"/>
        <v>22/07/2020 19:05</v>
      </c>
      <c r="M4880" s="1">
        <v>44034</v>
      </c>
      <c r="N4880" s="6" t="s">
        <v>1077</v>
      </c>
      <c r="O4880" s="36" t="str">
        <f t="shared" si="305"/>
        <v>22/07/2020 20:44</v>
      </c>
      <c r="P4880" s="46">
        <f t="shared" si="306"/>
        <v>6.8749999998544808E-2</v>
      </c>
      <c r="Q4880" s="48">
        <v>0</v>
      </c>
      <c r="R4880" s="47">
        <f t="shared" si="307"/>
        <v>98.999999997904524</v>
      </c>
      <c r="S4880" s="6" t="s">
        <v>44</v>
      </c>
      <c r="T4880" s="6" t="s">
        <v>2459</v>
      </c>
      <c r="U4880" s="6" t="s">
        <v>3344</v>
      </c>
      <c r="V4880" s="6" t="s">
        <v>5880</v>
      </c>
      <c r="W4880" s="7">
        <v>0</v>
      </c>
      <c r="X4880" s="7">
        <v>0</v>
      </c>
      <c r="Y4880" s="7">
        <v>0</v>
      </c>
      <c r="Z4880" s="7">
        <v>0</v>
      </c>
      <c r="AA4880" s="7">
        <v>0.5</v>
      </c>
      <c r="AB4880" s="7">
        <v>0</v>
      </c>
      <c r="AC4880" s="7">
        <v>0</v>
      </c>
      <c r="AD4880" s="7">
        <v>0</v>
      </c>
      <c r="AE4880">
        <v>2</v>
      </c>
      <c r="AF4880">
        <v>0</v>
      </c>
      <c r="AG4880">
        <v>0</v>
      </c>
      <c r="AH4880">
        <v>0</v>
      </c>
      <c r="AI4880">
        <v>0</v>
      </c>
      <c r="AJ4880">
        <v>1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</row>
    <row r="4881" spans="1:44" x14ac:dyDescent="0.25">
      <c r="A4881">
        <v>1572303</v>
      </c>
      <c r="B4881">
        <v>770653</v>
      </c>
      <c r="C4881">
        <v>24.1703512348118</v>
      </c>
      <c r="D4881">
        <v>41.110577000296502</v>
      </c>
      <c r="E4881" s="68" t="s">
        <v>109</v>
      </c>
      <c r="F4881" s="8">
        <f>INDEX(Δεδομένα!$P:$P,MATCH('2020'!E4881,Δεδομένα!$O:$O,0))</f>
        <v>27</v>
      </c>
      <c r="G4881" s="6" t="s">
        <v>110</v>
      </c>
      <c r="H4881" s="2" t="str">
        <f>INDEX(Δεδομένα!B$1:B$51,MATCH('2020'!G4881,Δεδομένα!A$1:A$51,0))</f>
        <v>ΑΝΑΤΟΛΙΚΗΣ ΜΑΚΕΔΟΝΙΑΣ ΚΑΙ ΘΡΑΚΗΣ</v>
      </c>
      <c r="I4881" s="8">
        <f>INDEX(Δεδομένα!E$1:E$13,MATCH('2020'!H4881,Δεδομένα!D$1:D$13,0))</f>
        <v>2</v>
      </c>
      <c r="J4881" s="1">
        <v>44034</v>
      </c>
      <c r="K4881" s="6" t="s">
        <v>310</v>
      </c>
      <c r="L4881" s="36" t="str">
        <f t="shared" si="304"/>
        <v>22/07/2020 18:15</v>
      </c>
      <c r="M4881" s="1">
        <v>44034</v>
      </c>
      <c r="N4881" s="6" t="s">
        <v>106</v>
      </c>
      <c r="O4881" s="36" t="str">
        <f t="shared" si="305"/>
        <v>22/07/2020 18:44</v>
      </c>
      <c r="P4881" s="46">
        <f t="shared" si="306"/>
        <v>2.0138888889050577E-2</v>
      </c>
      <c r="Q4881" s="48">
        <v>0</v>
      </c>
      <c r="R4881" s="47">
        <f t="shared" si="307"/>
        <v>29.000000000232831</v>
      </c>
      <c r="S4881" s="6" t="s">
        <v>44</v>
      </c>
      <c r="T4881" s="6" t="s">
        <v>113</v>
      </c>
      <c r="U4881" s="6" t="s">
        <v>119</v>
      </c>
      <c r="V4881" s="6" t="s">
        <v>119</v>
      </c>
      <c r="W4881" s="7">
        <v>0</v>
      </c>
      <c r="X4881" s="7">
        <v>0</v>
      </c>
      <c r="Y4881" s="7">
        <v>0</v>
      </c>
      <c r="Z4881" s="7">
        <v>0</v>
      </c>
      <c r="AA4881" s="7">
        <v>0</v>
      </c>
      <c r="AB4881" s="7">
        <v>0</v>
      </c>
      <c r="AC4881" s="7">
        <v>1</v>
      </c>
      <c r="AD4881" s="7">
        <v>0</v>
      </c>
      <c r="AE4881">
        <v>2</v>
      </c>
      <c r="AF4881">
        <v>0</v>
      </c>
      <c r="AG4881">
        <v>0</v>
      </c>
      <c r="AH4881">
        <v>0</v>
      </c>
      <c r="AI4881">
        <v>0</v>
      </c>
      <c r="AJ4881">
        <v>1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</row>
    <row r="4882" spans="1:44" x14ac:dyDescent="0.25">
      <c r="A4882">
        <v>1572405</v>
      </c>
      <c r="B4882">
        <v>770527</v>
      </c>
      <c r="C4882">
        <v>26.3035964362521</v>
      </c>
      <c r="D4882">
        <v>41.125396248775203</v>
      </c>
      <c r="E4882" s="68" t="s">
        <v>1172</v>
      </c>
      <c r="F4882" s="8">
        <f>INDEX(Δεδομένα!$P:$P,MATCH('2020'!E4882,Δεδομένα!$O:$O,0))</f>
        <v>38</v>
      </c>
      <c r="G4882" s="6" t="s">
        <v>148</v>
      </c>
      <c r="H4882" s="2" t="str">
        <f>INDEX(Δεδομένα!B$1:B$51,MATCH('2020'!G4882,Δεδομένα!A$1:A$51,0))</f>
        <v>ΑΝΑΤΟΛΙΚΗΣ ΜΑΚΕΔΟΝΙΑΣ ΚΑΙ ΘΡΑΚΗΣ</v>
      </c>
      <c r="I4882" s="8">
        <f>INDEX(Δεδομένα!E$1:E$13,MATCH('2020'!H4882,Δεδομένα!D$1:D$13,0))</f>
        <v>2</v>
      </c>
      <c r="J4882" s="1">
        <v>44034</v>
      </c>
      <c r="K4882" s="6" t="s">
        <v>317</v>
      </c>
      <c r="L4882" s="36" t="str">
        <f t="shared" si="304"/>
        <v>22/07/2020 11:54</v>
      </c>
      <c r="M4882" s="1">
        <v>44034</v>
      </c>
      <c r="N4882" s="6" t="s">
        <v>1467</v>
      </c>
      <c r="O4882" s="36" t="str">
        <f t="shared" si="305"/>
        <v>22/07/2020 13:40</v>
      </c>
      <c r="P4882" s="46">
        <f t="shared" si="306"/>
        <v>7.3611111110949423E-2</v>
      </c>
      <c r="Q4882" s="48">
        <v>0</v>
      </c>
      <c r="R4882" s="47">
        <f t="shared" si="307"/>
        <v>105.99999999976717</v>
      </c>
      <c r="S4882" s="6" t="s">
        <v>44</v>
      </c>
      <c r="T4882" s="6" t="s">
        <v>162</v>
      </c>
      <c r="U4882" s="6" t="s">
        <v>1497</v>
      </c>
      <c r="V4882" s="6" t="s">
        <v>5865</v>
      </c>
      <c r="W4882" s="7">
        <v>0</v>
      </c>
      <c r="X4882" s="7">
        <v>0</v>
      </c>
      <c r="Y4882" s="7">
        <v>0</v>
      </c>
      <c r="Z4882" s="7">
        <v>0.1</v>
      </c>
      <c r="AA4882" s="7">
        <v>0</v>
      </c>
      <c r="AB4882" s="7">
        <v>0</v>
      </c>
      <c r="AC4882" s="7">
        <v>0</v>
      </c>
      <c r="AD4882" s="7">
        <v>0</v>
      </c>
      <c r="AE4882">
        <v>4</v>
      </c>
      <c r="AF4882">
        <v>0</v>
      </c>
      <c r="AG4882">
        <v>0</v>
      </c>
      <c r="AH4882">
        <v>0</v>
      </c>
      <c r="AI4882">
        <v>0</v>
      </c>
      <c r="AJ4882">
        <v>2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</row>
    <row r="4883" spans="1:44" x14ac:dyDescent="0.25">
      <c r="A4883">
        <v>1572317</v>
      </c>
      <c r="B4883">
        <v>770666</v>
      </c>
      <c r="C4883">
        <v>23.633609330459102</v>
      </c>
      <c r="D4883">
        <v>38.627846039569697</v>
      </c>
      <c r="E4883" s="68" t="s">
        <v>2005</v>
      </c>
      <c r="F4883" s="8">
        <f>INDEX(Δεδομένα!$P:$P,MATCH('2020'!E4883,Δεδομένα!$O:$O,0))</f>
        <v>179</v>
      </c>
      <c r="G4883" s="6" t="s">
        <v>439</v>
      </c>
      <c r="H4883" s="2" t="str">
        <f>INDEX(Δεδομένα!B$1:B$51,MATCH('2020'!G4883,Δεδομένα!A$1:A$51,0))</f>
        <v>ΣΤΕΡΕΑΣ ΕΛΛΑΔΟΣ</v>
      </c>
      <c r="I4883" s="8">
        <f>INDEX(Δεδομένα!E$1:E$13,MATCH('2020'!H4883,Δεδομένα!D$1:D$13,0))</f>
        <v>9</v>
      </c>
      <c r="J4883" s="1">
        <v>44034</v>
      </c>
      <c r="K4883" s="6" t="s">
        <v>1309</v>
      </c>
      <c r="L4883" s="36" t="str">
        <f t="shared" si="304"/>
        <v>22/07/2020 18:28</v>
      </c>
      <c r="M4883" s="1">
        <v>44034</v>
      </c>
      <c r="N4883" s="6" t="s">
        <v>638</v>
      </c>
      <c r="O4883" s="36" t="str">
        <f t="shared" si="305"/>
        <v>22/07/2020 20:45</v>
      </c>
      <c r="P4883" s="46">
        <f t="shared" si="306"/>
        <v>9.5138888893416151E-2</v>
      </c>
      <c r="Q4883" s="48">
        <v>0</v>
      </c>
      <c r="R4883" s="47">
        <f t="shared" si="307"/>
        <v>137.00000000651926</v>
      </c>
      <c r="S4883" s="6" t="s">
        <v>44</v>
      </c>
      <c r="T4883" s="6" t="s">
        <v>2100</v>
      </c>
      <c r="U4883" s="6" t="s">
        <v>5878</v>
      </c>
      <c r="V4883" s="6" t="s">
        <v>5879</v>
      </c>
      <c r="W4883" s="7">
        <v>0</v>
      </c>
      <c r="X4883" s="7">
        <v>2</v>
      </c>
      <c r="Y4883" s="7">
        <v>0</v>
      </c>
      <c r="Z4883" s="7">
        <v>0</v>
      </c>
      <c r="AA4883" s="7">
        <v>0</v>
      </c>
      <c r="AB4883" s="7">
        <v>0</v>
      </c>
      <c r="AC4883" s="7">
        <v>0</v>
      </c>
      <c r="AD4883" s="7">
        <v>0</v>
      </c>
      <c r="AE4883">
        <v>28</v>
      </c>
      <c r="AF4883">
        <v>0</v>
      </c>
      <c r="AG4883">
        <v>0</v>
      </c>
      <c r="AH4883">
        <v>0</v>
      </c>
      <c r="AI4883">
        <v>0</v>
      </c>
      <c r="AJ4883">
        <v>12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</row>
    <row r="4884" spans="1:44" x14ac:dyDescent="0.25">
      <c r="A4884">
        <v>1572510</v>
      </c>
      <c r="B4884">
        <v>770531</v>
      </c>
      <c r="C4884">
        <v>21.309462987001599</v>
      </c>
      <c r="D4884">
        <v>37.996467570997602</v>
      </c>
      <c r="E4884" s="68" t="s">
        <v>900</v>
      </c>
      <c r="F4884" s="8">
        <f>INDEX(Δεδομένα!$P:$P,MATCH('2020'!E4884,Δεδομένα!$O:$O,0))</f>
        <v>136</v>
      </c>
      <c r="G4884" s="6" t="s">
        <v>357</v>
      </c>
      <c r="H4884" s="2" t="str">
        <f>INDEX(Δεδομένα!B$1:B$51,MATCH('2020'!G4884,Δεδομένα!A$1:A$51,0))</f>
        <v>ΔΥΤΙΚΗΣ ΕΛΛΑΔΟΣ</v>
      </c>
      <c r="I4884" s="8">
        <f>INDEX(Δεδομένα!E$1:E$13,MATCH('2020'!H4884,Δεδομένα!D$1:D$13,0))</f>
        <v>7</v>
      </c>
      <c r="J4884" s="1">
        <v>44034</v>
      </c>
      <c r="K4884" s="6" t="s">
        <v>562</v>
      </c>
      <c r="L4884" s="36" t="str">
        <f t="shared" si="304"/>
        <v>22/07/2020 11:50</v>
      </c>
      <c r="M4884" s="1">
        <v>44034</v>
      </c>
      <c r="N4884" s="6" t="s">
        <v>1029</v>
      </c>
      <c r="O4884" s="36" t="str">
        <f t="shared" si="305"/>
        <v>22/07/2020 12:55</v>
      </c>
      <c r="P4884" s="46">
        <f t="shared" si="306"/>
        <v>4.5138888890505768E-2</v>
      </c>
      <c r="Q4884" s="48">
        <v>0</v>
      </c>
      <c r="R4884" s="47">
        <f t="shared" si="307"/>
        <v>65.000000002328306</v>
      </c>
      <c r="S4884" s="6" t="s">
        <v>44</v>
      </c>
      <c r="T4884" s="6" t="s">
        <v>1058</v>
      </c>
      <c r="U4884" s="6" t="s">
        <v>3954</v>
      </c>
      <c r="V4884" s="6" t="s">
        <v>3954</v>
      </c>
      <c r="W4884" s="7">
        <v>0</v>
      </c>
      <c r="X4884" s="7">
        <v>0</v>
      </c>
      <c r="Y4884" s="7">
        <v>0</v>
      </c>
      <c r="Z4884" s="7">
        <v>0</v>
      </c>
      <c r="AA4884" s="7">
        <v>1</v>
      </c>
      <c r="AB4884" s="7">
        <v>0</v>
      </c>
      <c r="AC4884" s="7">
        <v>0</v>
      </c>
      <c r="AD4884" s="7">
        <v>0</v>
      </c>
      <c r="AE4884">
        <v>6</v>
      </c>
      <c r="AF4884">
        <v>0</v>
      </c>
      <c r="AG4884">
        <v>0</v>
      </c>
      <c r="AH4884">
        <v>0</v>
      </c>
      <c r="AI4884">
        <v>0</v>
      </c>
      <c r="AJ4884">
        <v>3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</row>
    <row r="4885" spans="1:44" x14ac:dyDescent="0.25">
      <c r="A4885">
        <v>1575189</v>
      </c>
      <c r="B4885">
        <v>770583</v>
      </c>
      <c r="C4885">
        <v>21.637646073779901</v>
      </c>
      <c r="D4885">
        <v>37.885685753308799</v>
      </c>
      <c r="E4885" s="68" t="s">
        <v>925</v>
      </c>
      <c r="F4885" s="8">
        <f>INDEX(Δεδομένα!$P:$P,MATCH('2020'!E4885,Δεδομένα!$O:$O,0))</f>
        <v>135</v>
      </c>
      <c r="G4885" s="6" t="s">
        <v>357</v>
      </c>
      <c r="H4885" s="2" t="str">
        <f>INDEX(Δεδομένα!B$1:B$51,MATCH('2020'!G4885,Δεδομένα!A$1:A$51,0))</f>
        <v>ΔΥΤΙΚΗΣ ΕΛΛΑΔΟΣ</v>
      </c>
      <c r="I4885" s="8">
        <f>INDEX(Δεδομένα!E$1:E$13,MATCH('2020'!H4885,Δεδομένα!D$1:D$13,0))</f>
        <v>7</v>
      </c>
      <c r="J4885" s="1">
        <v>44034</v>
      </c>
      <c r="K4885" s="6" t="s">
        <v>715</v>
      </c>
      <c r="L4885" s="36" t="str">
        <f t="shared" si="304"/>
        <v>22/07/2020 14:35</v>
      </c>
      <c r="M4885" s="1">
        <v>44036</v>
      </c>
      <c r="N4885" s="6" t="s">
        <v>59</v>
      </c>
      <c r="O4885" s="36" t="str">
        <f t="shared" si="305"/>
        <v>24/07/2020 15:00</v>
      </c>
      <c r="P4885" s="49">
        <f t="shared" si="306"/>
        <v>2.0173611111094942</v>
      </c>
      <c r="Q4885" s="50">
        <f>2*24</f>
        <v>48</v>
      </c>
      <c r="R4885" s="47">
        <f t="shared" si="307"/>
        <v>2904.9999999976717</v>
      </c>
      <c r="S4885" s="6" t="s">
        <v>44</v>
      </c>
      <c r="T4885" s="6" t="s">
        <v>1055</v>
      </c>
      <c r="U4885" s="6" t="s">
        <v>44</v>
      </c>
      <c r="V4885" s="6" t="s">
        <v>5871</v>
      </c>
      <c r="W4885" s="7">
        <v>0</v>
      </c>
      <c r="X4885" s="7">
        <v>10</v>
      </c>
      <c r="Y4885" s="7">
        <v>0</v>
      </c>
      <c r="Z4885" s="7">
        <v>0</v>
      </c>
      <c r="AA4885" s="7">
        <v>0</v>
      </c>
      <c r="AB4885" s="7">
        <v>40</v>
      </c>
      <c r="AC4885" s="7">
        <v>0</v>
      </c>
      <c r="AD4885" s="7">
        <v>0</v>
      </c>
      <c r="AE4885">
        <v>29</v>
      </c>
      <c r="AF4885">
        <v>0</v>
      </c>
      <c r="AG4885">
        <v>0</v>
      </c>
      <c r="AH4885">
        <v>0</v>
      </c>
      <c r="AI4885">
        <v>0</v>
      </c>
      <c r="AJ4885">
        <v>29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</row>
    <row r="4886" spans="1:44" x14ac:dyDescent="0.25">
      <c r="A4886">
        <v>1576701</v>
      </c>
      <c r="B4886">
        <v>770615</v>
      </c>
      <c r="C4886">
        <v>21.3802816675285</v>
      </c>
      <c r="D4886">
        <v>37.713786868260001</v>
      </c>
      <c r="E4886" s="68" t="s">
        <v>356</v>
      </c>
      <c r="F4886" s="8">
        <f>INDEX(Δεδομένα!$P:$P,MATCH('2020'!E4886,Δεδομένα!$O:$O,0))</f>
        <v>132</v>
      </c>
      <c r="G4886" s="6" t="s">
        <v>357</v>
      </c>
      <c r="H4886" s="2" t="str">
        <f>INDEX(Δεδομένα!B$1:B$51,MATCH('2020'!G4886,Δεδομένα!A$1:A$51,0))</f>
        <v>ΔΥΤΙΚΗΣ ΕΛΛΑΔΟΣ</v>
      </c>
      <c r="I4886" s="8">
        <f>INDEX(Δεδομένα!E$1:E$13,MATCH('2020'!H4886,Δεδομένα!D$1:D$13,0))</f>
        <v>7</v>
      </c>
      <c r="J4886" s="1">
        <v>44034</v>
      </c>
      <c r="K4886" s="6" t="s">
        <v>198</v>
      </c>
      <c r="L4886" s="36" t="str">
        <f t="shared" si="304"/>
        <v>22/07/2020 16:30</v>
      </c>
      <c r="M4886" s="1">
        <v>44034</v>
      </c>
      <c r="N4886" s="6" t="s">
        <v>204</v>
      </c>
      <c r="O4886" s="36" t="str">
        <f t="shared" si="305"/>
        <v>22/07/2020 17:00</v>
      </c>
      <c r="P4886" s="46">
        <f t="shared" si="306"/>
        <v>2.0833333335758653E-2</v>
      </c>
      <c r="Q4886" s="48">
        <v>0</v>
      </c>
      <c r="R4886" s="47">
        <f t="shared" si="307"/>
        <v>30.00000000349246</v>
      </c>
      <c r="S4886" s="6" t="s">
        <v>44</v>
      </c>
      <c r="T4886" s="6" t="s">
        <v>360</v>
      </c>
      <c r="U4886" s="6" t="s">
        <v>44</v>
      </c>
      <c r="V4886" s="6" t="s">
        <v>1898</v>
      </c>
      <c r="W4886" s="7">
        <v>0</v>
      </c>
      <c r="X4886" s="7">
        <v>0</v>
      </c>
      <c r="Y4886" s="7">
        <v>0</v>
      </c>
      <c r="Z4886" s="7">
        <v>0</v>
      </c>
      <c r="AA4886" s="7">
        <v>0</v>
      </c>
      <c r="AB4886" s="7">
        <v>0</v>
      </c>
      <c r="AC4886" s="7">
        <v>0</v>
      </c>
      <c r="AD4886" s="7">
        <v>0.04</v>
      </c>
      <c r="AE4886">
        <v>2</v>
      </c>
      <c r="AF4886">
        <v>0</v>
      </c>
      <c r="AG4886">
        <v>0</v>
      </c>
      <c r="AH4886">
        <v>0</v>
      </c>
      <c r="AI4886">
        <v>0</v>
      </c>
      <c r="AJ4886">
        <v>1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</row>
    <row r="4887" spans="1:44" x14ac:dyDescent="0.25">
      <c r="A4887">
        <v>1572513</v>
      </c>
      <c r="B4887">
        <v>770661</v>
      </c>
      <c r="C4887">
        <v>21.392355794405599</v>
      </c>
      <c r="D4887">
        <v>38.0557875631524</v>
      </c>
      <c r="E4887" s="68" t="s">
        <v>900</v>
      </c>
      <c r="F4887" s="8">
        <f>INDEX(Δεδομένα!$P:$P,MATCH('2020'!E4887,Δεδομένα!$O:$O,0))</f>
        <v>136</v>
      </c>
      <c r="G4887" s="6" t="s">
        <v>357</v>
      </c>
      <c r="H4887" s="2" t="str">
        <f>INDEX(Δεδομένα!B$1:B$51,MATCH('2020'!G4887,Δεδομένα!A$1:A$51,0))</f>
        <v>ΔΥΤΙΚΗΣ ΕΛΛΑΔΟΣ</v>
      </c>
      <c r="I4887" s="8">
        <f>INDEX(Δεδομένα!E$1:E$13,MATCH('2020'!H4887,Δεδομένα!D$1:D$13,0))</f>
        <v>7</v>
      </c>
      <c r="J4887" s="1">
        <v>44034</v>
      </c>
      <c r="K4887" s="6" t="s">
        <v>310</v>
      </c>
      <c r="L4887" s="36" t="str">
        <f t="shared" si="304"/>
        <v>22/07/2020 18:15</v>
      </c>
      <c r="M4887" s="1">
        <v>44034</v>
      </c>
      <c r="N4887" s="6" t="s">
        <v>617</v>
      </c>
      <c r="O4887" s="36" t="str">
        <f t="shared" si="305"/>
        <v>22/07/2020 22:00</v>
      </c>
      <c r="P4887" s="46">
        <f t="shared" si="306"/>
        <v>0.15625</v>
      </c>
      <c r="Q4887" s="48">
        <v>0</v>
      </c>
      <c r="R4887" s="47">
        <f t="shared" si="307"/>
        <v>225</v>
      </c>
      <c r="S4887" s="6" t="s">
        <v>44</v>
      </c>
      <c r="T4887" s="6" t="s">
        <v>1058</v>
      </c>
      <c r="U4887" s="6" t="s">
        <v>1785</v>
      </c>
      <c r="V4887" s="6" t="s">
        <v>1785</v>
      </c>
      <c r="W4887" s="7">
        <v>0</v>
      </c>
      <c r="X4887" s="7">
        <v>0</v>
      </c>
      <c r="Y4887" s="7">
        <v>0</v>
      </c>
      <c r="Z4887" s="7">
        <v>0</v>
      </c>
      <c r="AA4887" s="7">
        <v>20</v>
      </c>
      <c r="AB4887" s="7">
        <v>0</v>
      </c>
      <c r="AC4887" s="7">
        <v>0</v>
      </c>
      <c r="AD4887" s="7">
        <v>0</v>
      </c>
      <c r="AE4887">
        <v>13</v>
      </c>
      <c r="AF4887">
        <v>0</v>
      </c>
      <c r="AG4887">
        <v>0</v>
      </c>
      <c r="AH4887">
        <v>0</v>
      </c>
      <c r="AI4887">
        <v>0</v>
      </c>
      <c r="AJ4887">
        <v>6</v>
      </c>
      <c r="AK4887">
        <v>1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</row>
    <row r="4888" spans="1:44" x14ac:dyDescent="0.25">
      <c r="A4888">
        <v>1572321</v>
      </c>
      <c r="B4888">
        <v>770690</v>
      </c>
      <c r="C4888">
        <v>22.5920132160566</v>
      </c>
      <c r="D4888">
        <v>40.7267468545976</v>
      </c>
      <c r="E4888" s="68" t="s">
        <v>873</v>
      </c>
      <c r="F4888" s="8">
        <f>INDEX(Δεδομένα!$P:$P,MATCH('2020'!E4888,Δεδομένα!$O:$O,0))</f>
        <v>61</v>
      </c>
      <c r="G4888" s="6" t="s">
        <v>170</v>
      </c>
      <c r="H4888" s="2" t="str">
        <f>INDEX(Δεδομένα!B$1:B$51,MATCH('2020'!G4888,Δεδομένα!A$1:A$51,0))</f>
        <v>ΚΕΝΤΡΙΚΗΣ ΜΑΚΕΔΟΝΙΑΣ</v>
      </c>
      <c r="I4888" s="8">
        <f>INDEX(Δεδομένα!E$1:E$13,MATCH('2020'!H4888,Δεδομένα!D$1:D$13,0))</f>
        <v>3</v>
      </c>
      <c r="J4888" s="1">
        <v>44034</v>
      </c>
      <c r="K4888" s="6" t="s">
        <v>3343</v>
      </c>
      <c r="L4888" s="36" t="str">
        <f t="shared" si="304"/>
        <v>22/07/2020 20:14</v>
      </c>
      <c r="M4888" s="1">
        <v>44034</v>
      </c>
      <c r="N4888" s="6" t="s">
        <v>1576</v>
      </c>
      <c r="O4888" s="36" t="str">
        <f t="shared" si="305"/>
        <v>22/07/2020 20:52</v>
      </c>
      <c r="P4888" s="46">
        <f t="shared" si="306"/>
        <v>2.6388888887595385E-2</v>
      </c>
      <c r="Q4888" s="48">
        <v>0</v>
      </c>
      <c r="R4888" s="47">
        <f t="shared" si="307"/>
        <v>37.999999998137355</v>
      </c>
      <c r="S4888" s="6" t="s">
        <v>44</v>
      </c>
      <c r="T4888" s="6" t="s">
        <v>187</v>
      </c>
      <c r="U4888" s="6" t="s">
        <v>1108</v>
      </c>
      <c r="V4888" s="6" t="s">
        <v>1706</v>
      </c>
      <c r="W4888" s="7">
        <v>0</v>
      </c>
      <c r="X4888" s="7">
        <v>0</v>
      </c>
      <c r="Y4888" s="7">
        <v>0</v>
      </c>
      <c r="Z4888" s="7">
        <v>0.1</v>
      </c>
      <c r="AA4888" s="7">
        <v>0</v>
      </c>
      <c r="AB4888" s="7">
        <v>0</v>
      </c>
      <c r="AC4888" s="7">
        <v>0</v>
      </c>
      <c r="AD4888" s="7">
        <v>0</v>
      </c>
      <c r="AE4888">
        <v>2</v>
      </c>
      <c r="AF4888">
        <v>0</v>
      </c>
      <c r="AG4888">
        <v>0</v>
      </c>
      <c r="AH4888">
        <v>0</v>
      </c>
      <c r="AI4888">
        <v>0</v>
      </c>
      <c r="AJ4888">
        <v>1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</row>
    <row r="4889" spans="1:44" x14ac:dyDescent="0.25">
      <c r="A4889">
        <v>1573536</v>
      </c>
      <c r="B4889">
        <v>770519</v>
      </c>
      <c r="C4889">
        <v>20.751853874719501</v>
      </c>
      <c r="D4889">
        <v>39.766005232945702</v>
      </c>
      <c r="E4889" s="68" t="s">
        <v>994</v>
      </c>
      <c r="F4889" s="8">
        <f>INDEX(Δεδομένα!$P:$P,MATCH('2020'!E4889,Δεδομένα!$O:$O,0))</f>
        <v>85</v>
      </c>
      <c r="G4889" s="6" t="s">
        <v>251</v>
      </c>
      <c r="H4889" s="2" t="str">
        <f>INDEX(Δεδομένα!B$1:B$51,MATCH('2020'!G4889,Δεδομένα!A$1:A$51,0))</f>
        <v>ΗΠΕΙΡΟΥ</v>
      </c>
      <c r="I4889" s="8">
        <f>INDEX(Δεδομένα!E$1:E$13,MATCH('2020'!H4889,Δεδομένα!D$1:D$13,0))</f>
        <v>5</v>
      </c>
      <c r="J4889" s="1">
        <v>44034</v>
      </c>
      <c r="K4889" s="6" t="s">
        <v>2176</v>
      </c>
      <c r="L4889" s="36" t="str">
        <f t="shared" si="304"/>
        <v>22/07/2020 11:47</v>
      </c>
      <c r="M4889" s="1">
        <v>44034</v>
      </c>
      <c r="N4889" s="6" t="s">
        <v>314</v>
      </c>
      <c r="O4889" s="36" t="str">
        <f t="shared" si="305"/>
        <v>22/07/2020 13:12</v>
      </c>
      <c r="P4889" s="46">
        <f t="shared" si="306"/>
        <v>5.9027777781011537E-2</v>
      </c>
      <c r="Q4889" s="48">
        <v>0</v>
      </c>
      <c r="R4889" s="47">
        <f t="shared" si="307"/>
        <v>85.000000004656613</v>
      </c>
      <c r="S4889" s="6" t="s">
        <v>44</v>
      </c>
      <c r="T4889" s="6" t="s">
        <v>257</v>
      </c>
      <c r="U4889" s="6" t="s">
        <v>44</v>
      </c>
      <c r="V4889" s="6" t="s">
        <v>5861</v>
      </c>
      <c r="W4889" s="7">
        <v>0</v>
      </c>
      <c r="X4889" s="7">
        <v>0</v>
      </c>
      <c r="Y4889" s="7">
        <v>0</v>
      </c>
      <c r="Z4889" s="7">
        <v>0</v>
      </c>
      <c r="AA4889" s="7">
        <v>0</v>
      </c>
      <c r="AB4889" s="7">
        <v>2</v>
      </c>
      <c r="AC4889" s="7">
        <v>0</v>
      </c>
      <c r="AD4889" s="7">
        <v>0</v>
      </c>
      <c r="AE4889">
        <v>4</v>
      </c>
      <c r="AF4889">
        <v>0</v>
      </c>
      <c r="AG4889">
        <v>0</v>
      </c>
      <c r="AH4889">
        <v>0</v>
      </c>
      <c r="AI4889">
        <v>0</v>
      </c>
      <c r="AJ4889">
        <v>2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</row>
    <row r="4890" spans="1:44" x14ac:dyDescent="0.25">
      <c r="A4890">
        <v>1576143</v>
      </c>
      <c r="B4890">
        <v>770598</v>
      </c>
      <c r="C4890">
        <v>20.8686931630297</v>
      </c>
      <c r="D4890">
        <v>39.5370279057489</v>
      </c>
      <c r="E4890" s="68" t="s">
        <v>250</v>
      </c>
      <c r="F4890" s="8">
        <f>INDEX(Δεδομένα!$P:$P,MATCH('2020'!E4890,Δεδομένα!$O:$O,0))</f>
        <v>82</v>
      </c>
      <c r="G4890" s="6" t="s">
        <v>251</v>
      </c>
      <c r="H4890" s="2" t="str">
        <f>INDEX(Δεδομένα!B$1:B$51,MATCH('2020'!G4890,Δεδομένα!A$1:A$51,0))</f>
        <v>ΗΠΕΙΡΟΥ</v>
      </c>
      <c r="I4890" s="8">
        <f>INDEX(Δεδομένα!E$1:E$13,MATCH('2020'!H4890,Δεδομένα!D$1:D$13,0))</f>
        <v>5</v>
      </c>
      <c r="J4890" s="1">
        <v>44034</v>
      </c>
      <c r="K4890" s="6" t="s">
        <v>2241</v>
      </c>
      <c r="L4890" s="36" t="str">
        <f t="shared" si="304"/>
        <v>22/07/2020 15:37</v>
      </c>
      <c r="M4890" s="1">
        <v>44034</v>
      </c>
      <c r="N4890" s="6" t="s">
        <v>160</v>
      </c>
      <c r="O4890" s="36" t="str">
        <f t="shared" si="305"/>
        <v>22/07/2020 16:35</v>
      </c>
      <c r="P4890" s="46">
        <f t="shared" si="306"/>
        <v>4.0277777778101154E-2</v>
      </c>
      <c r="Q4890" s="48">
        <v>0</v>
      </c>
      <c r="R4890" s="47">
        <f t="shared" si="307"/>
        <v>58.000000000465661</v>
      </c>
      <c r="S4890" s="6" t="s">
        <v>44</v>
      </c>
      <c r="T4890" s="6" t="s">
        <v>257</v>
      </c>
      <c r="U4890" s="6" t="s">
        <v>5873</v>
      </c>
      <c r="V4890" s="6" t="s">
        <v>5874</v>
      </c>
      <c r="W4890" s="7">
        <v>0</v>
      </c>
      <c r="X4890" s="7">
        <v>0</v>
      </c>
      <c r="Y4890" s="7">
        <v>0</v>
      </c>
      <c r="Z4890" s="7">
        <v>0</v>
      </c>
      <c r="AA4890" s="7">
        <v>0</v>
      </c>
      <c r="AB4890" s="7">
        <v>1</v>
      </c>
      <c r="AC4890" s="7">
        <v>0</v>
      </c>
      <c r="AD4890" s="7">
        <v>0</v>
      </c>
      <c r="AE4890">
        <v>4</v>
      </c>
      <c r="AF4890">
        <v>2</v>
      </c>
      <c r="AG4890">
        <v>0</v>
      </c>
      <c r="AH4890">
        <v>0</v>
      </c>
      <c r="AI4890">
        <v>0</v>
      </c>
      <c r="AJ4890">
        <v>4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</row>
    <row r="4891" spans="1:44" x14ac:dyDescent="0.25">
      <c r="A4891">
        <v>1572313</v>
      </c>
      <c r="B4891">
        <v>770639</v>
      </c>
      <c r="C4891">
        <v>24.7019009277519</v>
      </c>
      <c r="D4891">
        <v>40.929247385641801</v>
      </c>
      <c r="E4891" s="68" t="s">
        <v>919</v>
      </c>
      <c r="F4891" s="8">
        <f>INDEX(Δεδομένα!$P:$P,MATCH('2020'!E4891,Δεδομένα!$O:$O,0))</f>
        <v>26</v>
      </c>
      <c r="G4891" s="6" t="s">
        <v>77</v>
      </c>
      <c r="H4891" s="2" t="str">
        <f>INDEX(Δεδομένα!B$1:B$51,MATCH('2020'!G4891,Δεδομένα!A$1:A$51,0))</f>
        <v>ΑΝΑΤΟΛΙΚΗΣ ΜΑΚΕΔΟΝΙΑΣ ΚΑΙ ΘΡΑΚΗΣ</v>
      </c>
      <c r="I4891" s="8">
        <f>INDEX(Δεδομένα!E$1:E$13,MATCH('2020'!H4891,Δεδομένα!D$1:D$13,0))</f>
        <v>2</v>
      </c>
      <c r="J4891" s="1">
        <v>44034</v>
      </c>
      <c r="K4891" s="6" t="s">
        <v>501</v>
      </c>
      <c r="L4891" s="36" t="str">
        <f t="shared" si="304"/>
        <v>22/07/2020 17:42</v>
      </c>
      <c r="M4891" s="1">
        <v>44034</v>
      </c>
      <c r="N4891" s="6" t="s">
        <v>1224</v>
      </c>
      <c r="O4891" s="36" t="str">
        <f t="shared" si="305"/>
        <v>22/07/2020 18:17</v>
      </c>
      <c r="P4891" s="46">
        <f t="shared" si="306"/>
        <v>2.4305555554747116E-2</v>
      </c>
      <c r="Q4891" s="48">
        <v>0</v>
      </c>
      <c r="R4891" s="47">
        <f t="shared" si="307"/>
        <v>34.999999998835847</v>
      </c>
      <c r="S4891" s="6" t="s">
        <v>44</v>
      </c>
      <c r="T4891" s="6" t="s">
        <v>921</v>
      </c>
      <c r="U4891" s="6" t="s">
        <v>44</v>
      </c>
      <c r="V4891" s="6" t="s">
        <v>2255</v>
      </c>
      <c r="W4891" s="7">
        <v>0</v>
      </c>
      <c r="X4891" s="7">
        <v>0</v>
      </c>
      <c r="Y4891" s="7">
        <v>0</v>
      </c>
      <c r="Z4891" s="7">
        <v>0</v>
      </c>
      <c r="AA4891" s="7">
        <v>0.01</v>
      </c>
      <c r="AB4891" s="7">
        <v>0</v>
      </c>
      <c r="AC4891" s="7">
        <v>0</v>
      </c>
      <c r="AD4891" s="7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</row>
    <row r="4892" spans="1:44" x14ac:dyDescent="0.25">
      <c r="A4892">
        <v>1616737</v>
      </c>
      <c r="B4892">
        <v>770496</v>
      </c>
      <c r="C4892">
        <v>22.1102865084559</v>
      </c>
      <c r="D4892">
        <v>39.352988467621202</v>
      </c>
      <c r="E4892" s="68" t="s">
        <v>1042</v>
      </c>
      <c r="F4892" s="8">
        <f>INDEX(Δεδομένα!$P:$P,MATCH('2020'!E4892,Δεδομένα!$O:$O,0))</f>
        <v>116</v>
      </c>
      <c r="G4892" s="6" t="s">
        <v>294</v>
      </c>
      <c r="H4892" s="2" t="str">
        <f>INDEX(Δεδομένα!B$1:B$51,MATCH('2020'!G4892,Δεδομένα!A$1:A$51,0))</f>
        <v>ΘΕΣΣΑΛΙΑΣ</v>
      </c>
      <c r="I4892" s="8">
        <f>INDEX(Δεδομένα!E$1:E$13,MATCH('2020'!H4892,Δεδομένα!D$1:D$13,0))</f>
        <v>6</v>
      </c>
      <c r="J4892" s="1">
        <v>44034</v>
      </c>
      <c r="K4892" s="6" t="s">
        <v>1410</v>
      </c>
      <c r="L4892" s="36" t="str">
        <f t="shared" si="304"/>
        <v>22/07/2020 10:07</v>
      </c>
      <c r="M4892" s="1">
        <v>44034</v>
      </c>
      <c r="N4892" s="6" t="s">
        <v>664</v>
      </c>
      <c r="O4892" s="36" t="str">
        <f t="shared" si="305"/>
        <v>22/07/2020 10:30</v>
      </c>
      <c r="P4892" s="46">
        <f t="shared" si="306"/>
        <v>1.5972222223354038E-2</v>
      </c>
      <c r="Q4892" s="48">
        <v>0</v>
      </c>
      <c r="R4892" s="47">
        <f t="shared" si="307"/>
        <v>23.000000001629815</v>
      </c>
      <c r="S4892" s="6" t="s">
        <v>44</v>
      </c>
      <c r="T4892" s="6" t="s">
        <v>1043</v>
      </c>
      <c r="U4892" s="6" t="s">
        <v>2068</v>
      </c>
      <c r="V4892" s="6" t="s">
        <v>2069</v>
      </c>
      <c r="W4892" s="7">
        <v>0</v>
      </c>
      <c r="X4892" s="7">
        <v>0</v>
      </c>
      <c r="Y4892" s="7">
        <v>0</v>
      </c>
      <c r="Z4892" s="7">
        <v>0</v>
      </c>
      <c r="AA4892" s="7">
        <v>0</v>
      </c>
      <c r="AB4892" s="7">
        <v>0</v>
      </c>
      <c r="AC4892" s="7">
        <v>0.2</v>
      </c>
      <c r="AD4892" s="7">
        <v>0</v>
      </c>
      <c r="AE4892">
        <v>2</v>
      </c>
      <c r="AF4892">
        <v>0</v>
      </c>
      <c r="AG4892">
        <v>0</v>
      </c>
      <c r="AH4892">
        <v>0</v>
      </c>
      <c r="AI4892">
        <v>0</v>
      </c>
      <c r="AJ4892">
        <v>1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</row>
    <row r="4893" spans="1:44" x14ac:dyDescent="0.25">
      <c r="A4893">
        <v>1616742</v>
      </c>
      <c r="B4893">
        <v>770641</v>
      </c>
      <c r="C4893">
        <v>22.1124676269357</v>
      </c>
      <c r="D4893">
        <v>39.3384338914626</v>
      </c>
      <c r="E4893" s="68" t="s">
        <v>1042</v>
      </c>
      <c r="F4893" s="8">
        <f>INDEX(Δεδομένα!$P:$P,MATCH('2020'!E4893,Δεδομένα!$O:$O,0))</f>
        <v>116</v>
      </c>
      <c r="G4893" s="6" t="s">
        <v>294</v>
      </c>
      <c r="H4893" s="2" t="str">
        <f>INDEX(Δεδομένα!B$1:B$51,MATCH('2020'!G4893,Δεδομένα!A$1:A$51,0))</f>
        <v>ΘΕΣΣΑΛΙΑΣ</v>
      </c>
      <c r="I4893" s="8">
        <f>INDEX(Δεδομένα!E$1:E$13,MATCH('2020'!H4893,Δεδομένα!D$1:D$13,0))</f>
        <v>6</v>
      </c>
      <c r="J4893" s="1">
        <v>44034</v>
      </c>
      <c r="K4893" s="6" t="s">
        <v>1008</v>
      </c>
      <c r="L4893" s="36" t="str">
        <f t="shared" si="304"/>
        <v>22/07/2020 17:44</v>
      </c>
      <c r="M4893" s="1">
        <v>44034</v>
      </c>
      <c r="N4893" s="6" t="s">
        <v>3003</v>
      </c>
      <c r="O4893" s="36" t="str">
        <f t="shared" si="305"/>
        <v>22/07/2020 19:08</v>
      </c>
      <c r="P4893" s="46">
        <f t="shared" si="306"/>
        <v>5.8333333334303461E-2</v>
      </c>
      <c r="Q4893" s="48">
        <v>0</v>
      </c>
      <c r="R4893" s="47">
        <f t="shared" si="307"/>
        <v>84.000000001396984</v>
      </c>
      <c r="S4893" s="6" t="s">
        <v>44</v>
      </c>
      <c r="T4893" s="6" t="s">
        <v>1043</v>
      </c>
      <c r="U4893" s="6" t="s">
        <v>2068</v>
      </c>
      <c r="V4893" s="6" t="s">
        <v>2069</v>
      </c>
      <c r="W4893" s="7">
        <v>0</v>
      </c>
      <c r="X4893" s="7">
        <v>0</v>
      </c>
      <c r="Y4893" s="7">
        <v>0</v>
      </c>
      <c r="Z4893" s="7">
        <v>0</v>
      </c>
      <c r="AA4893" s="7">
        <v>0</v>
      </c>
      <c r="AB4893" s="7">
        <v>0</v>
      </c>
      <c r="AC4893" s="7">
        <v>35</v>
      </c>
      <c r="AD4893" s="7">
        <v>0</v>
      </c>
      <c r="AE4893">
        <v>2</v>
      </c>
      <c r="AF4893">
        <v>0</v>
      </c>
      <c r="AG4893">
        <v>0</v>
      </c>
      <c r="AH4893">
        <v>0</v>
      </c>
      <c r="AI4893">
        <v>0</v>
      </c>
      <c r="AJ4893">
        <v>1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</row>
    <row r="4894" spans="1:44" x14ac:dyDescent="0.25">
      <c r="A4894">
        <v>1587570</v>
      </c>
      <c r="B4894">
        <v>770457</v>
      </c>
      <c r="C4894">
        <v>23.031746548891299</v>
      </c>
      <c r="D4894">
        <v>37.838544557076602</v>
      </c>
      <c r="E4894" s="68" t="s">
        <v>810</v>
      </c>
      <c r="F4894" s="8">
        <f>INDEX(Δεδομένα!$P:$P,MATCH('2020'!E4894,Δεδομένα!$O:$O,0))</f>
        <v>157</v>
      </c>
      <c r="G4894" s="6" t="s">
        <v>391</v>
      </c>
      <c r="H4894" s="2" t="str">
        <f>INDEX(Δεδομένα!B$1:B$51,MATCH('2020'!G4894,Δεδομένα!A$1:A$51,0))</f>
        <v>ΠΕΛΛΟΠΟΝΗΣΟΥ</v>
      </c>
      <c r="I4894" s="8">
        <f>INDEX(Δεδομένα!E$1:E$13,MATCH('2020'!H4894,Δεδομένα!D$1:D$13,0))</f>
        <v>8</v>
      </c>
      <c r="J4894" s="1">
        <v>44034</v>
      </c>
      <c r="K4894" s="6" t="s">
        <v>5129</v>
      </c>
      <c r="L4894" s="36" t="str">
        <f t="shared" si="304"/>
        <v>22/07/2020 07:40</v>
      </c>
      <c r="M4894" s="1">
        <v>44034</v>
      </c>
      <c r="N4894" s="6" t="s">
        <v>377</v>
      </c>
      <c r="O4894" s="36" t="str">
        <f t="shared" si="305"/>
        <v>22/07/2020 09:20</v>
      </c>
      <c r="P4894" s="46">
        <f t="shared" si="306"/>
        <v>6.9444444445252884E-2</v>
      </c>
      <c r="Q4894" s="48">
        <v>0</v>
      </c>
      <c r="R4894" s="47">
        <f t="shared" si="307"/>
        <v>100.00000000116415</v>
      </c>
      <c r="S4894" s="6" t="s">
        <v>44</v>
      </c>
      <c r="T4894" s="6" t="s">
        <v>1012</v>
      </c>
      <c r="U4894" s="6" t="s">
        <v>44</v>
      </c>
      <c r="V4894" s="6" t="s">
        <v>5858</v>
      </c>
      <c r="W4894" s="7">
        <v>0</v>
      </c>
      <c r="X4894" s="7">
        <v>0</v>
      </c>
      <c r="Y4894" s="7">
        <v>0</v>
      </c>
      <c r="Z4894" s="7">
        <v>0</v>
      </c>
      <c r="AA4894" s="7">
        <v>0</v>
      </c>
      <c r="AB4894" s="7">
        <v>3</v>
      </c>
      <c r="AC4894" s="7">
        <v>0</v>
      </c>
      <c r="AD4894" s="7">
        <v>0</v>
      </c>
      <c r="AE4894">
        <v>8</v>
      </c>
      <c r="AF4894">
        <v>0</v>
      </c>
      <c r="AG4894">
        <v>0</v>
      </c>
      <c r="AH4894">
        <v>0</v>
      </c>
      <c r="AI4894">
        <v>0</v>
      </c>
      <c r="AJ4894">
        <v>4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</row>
    <row r="4895" spans="1:44" x14ac:dyDescent="0.25">
      <c r="A4895">
        <v>1597002</v>
      </c>
      <c r="B4895">
        <v>770508</v>
      </c>
      <c r="C4895">
        <v>22.7545030339327</v>
      </c>
      <c r="D4895">
        <v>37.957986876158301</v>
      </c>
      <c r="E4895" s="68" t="s">
        <v>390</v>
      </c>
      <c r="F4895" s="8">
        <f>INDEX(Δεδομένα!$P:$P,MATCH('2020'!E4895,Δεδομένα!$O:$O,0))</f>
        <v>159</v>
      </c>
      <c r="G4895" s="6" t="s">
        <v>391</v>
      </c>
      <c r="H4895" s="2" t="str">
        <f>INDEX(Δεδομένα!B$1:B$51,MATCH('2020'!G4895,Δεδομένα!A$1:A$51,0))</f>
        <v>ΠΕΛΛΟΠΟΝΗΣΟΥ</v>
      </c>
      <c r="I4895" s="8">
        <f>INDEX(Δεδομένα!E$1:E$13,MATCH('2020'!H4895,Δεδομένα!D$1:D$13,0))</f>
        <v>8</v>
      </c>
      <c r="J4895" s="1">
        <v>44034</v>
      </c>
      <c r="K4895" s="6" t="s">
        <v>1443</v>
      </c>
      <c r="L4895" s="36" t="str">
        <f t="shared" si="304"/>
        <v>22/07/2020 11:05</v>
      </c>
      <c r="M4895" s="1">
        <v>44034</v>
      </c>
      <c r="N4895" s="6" t="s">
        <v>645</v>
      </c>
      <c r="O4895" s="36" t="str">
        <f t="shared" si="305"/>
        <v>22/07/2020 11:30</v>
      </c>
      <c r="P4895" s="46">
        <f t="shared" si="306"/>
        <v>1.7361111109494232E-2</v>
      </c>
      <c r="Q4895" s="48">
        <v>0</v>
      </c>
      <c r="R4895" s="47">
        <f t="shared" si="307"/>
        <v>24.999999997671694</v>
      </c>
      <c r="S4895" s="6" t="s">
        <v>44</v>
      </c>
      <c r="T4895" s="6" t="s">
        <v>812</v>
      </c>
      <c r="U4895" s="6" t="s">
        <v>2731</v>
      </c>
      <c r="V4895" s="6" t="s">
        <v>2731</v>
      </c>
      <c r="W4895" s="7">
        <v>0</v>
      </c>
      <c r="X4895" s="7">
        <v>0</v>
      </c>
      <c r="Y4895" s="7">
        <v>0</v>
      </c>
      <c r="Z4895" s="7">
        <v>0</v>
      </c>
      <c r="AA4895" s="7">
        <v>0</v>
      </c>
      <c r="AB4895" s="7">
        <v>0</v>
      </c>
      <c r="AC4895" s="7">
        <v>0</v>
      </c>
      <c r="AD4895" s="7">
        <v>0.01</v>
      </c>
      <c r="AE4895">
        <v>4</v>
      </c>
      <c r="AF4895">
        <v>0</v>
      </c>
      <c r="AG4895">
        <v>0</v>
      </c>
      <c r="AH4895">
        <v>0</v>
      </c>
      <c r="AI4895">
        <v>0</v>
      </c>
      <c r="AJ4895">
        <v>2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</row>
    <row r="4896" spans="1:44" x14ac:dyDescent="0.25">
      <c r="A4896">
        <v>1597035</v>
      </c>
      <c r="B4896">
        <v>770522</v>
      </c>
      <c r="C4896">
        <v>22.7494664430101</v>
      </c>
      <c r="D4896">
        <v>37.995428393013</v>
      </c>
      <c r="E4896" s="68" t="s">
        <v>390</v>
      </c>
      <c r="F4896" s="8">
        <f>INDEX(Δεδομένα!$P:$P,MATCH('2020'!E4896,Δεδομένα!$O:$O,0))</f>
        <v>159</v>
      </c>
      <c r="G4896" s="6" t="s">
        <v>391</v>
      </c>
      <c r="H4896" s="2" t="str">
        <f>INDEX(Δεδομένα!B$1:B$51,MATCH('2020'!G4896,Δεδομένα!A$1:A$51,0))</f>
        <v>ΠΕΛΛΟΠΟΝΗΣΟΥ</v>
      </c>
      <c r="I4896" s="8">
        <f>INDEX(Δεδομένα!E$1:E$13,MATCH('2020'!H4896,Δεδομένα!D$1:D$13,0))</f>
        <v>8</v>
      </c>
      <c r="J4896" s="1">
        <v>44034</v>
      </c>
      <c r="K4896" s="6" t="s">
        <v>562</v>
      </c>
      <c r="L4896" s="36" t="str">
        <f t="shared" si="304"/>
        <v>22/07/2020 11:50</v>
      </c>
      <c r="M4896" s="1">
        <v>44034</v>
      </c>
      <c r="N4896" s="6" t="s">
        <v>111</v>
      </c>
      <c r="O4896" s="36" t="str">
        <f t="shared" si="305"/>
        <v>22/07/2020 12:25</v>
      </c>
      <c r="P4896" s="46">
        <f t="shared" si="306"/>
        <v>2.4305555554747116E-2</v>
      </c>
      <c r="Q4896" s="48">
        <v>0</v>
      </c>
      <c r="R4896" s="47">
        <f t="shared" si="307"/>
        <v>34.999999998835847</v>
      </c>
      <c r="S4896" s="6" t="s">
        <v>44</v>
      </c>
      <c r="T4896" s="6" t="s">
        <v>394</v>
      </c>
      <c r="U4896" s="6" t="s">
        <v>44</v>
      </c>
      <c r="V4896" s="6" t="s">
        <v>5863</v>
      </c>
      <c r="W4896" s="7">
        <v>0</v>
      </c>
      <c r="X4896" s="7">
        <v>0</v>
      </c>
      <c r="Y4896" s="7">
        <v>0</v>
      </c>
      <c r="Z4896" s="7">
        <v>0</v>
      </c>
      <c r="AA4896" s="7">
        <v>0</v>
      </c>
      <c r="AB4896" s="7">
        <v>1</v>
      </c>
      <c r="AC4896" s="7">
        <v>0</v>
      </c>
      <c r="AD4896" s="7">
        <v>0</v>
      </c>
      <c r="AE4896">
        <v>4</v>
      </c>
      <c r="AF4896">
        <v>0</v>
      </c>
      <c r="AG4896">
        <v>0</v>
      </c>
      <c r="AH4896">
        <v>0</v>
      </c>
      <c r="AI4896">
        <v>0</v>
      </c>
      <c r="AJ4896">
        <v>12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</row>
    <row r="4897" spans="1:44" x14ac:dyDescent="0.25">
      <c r="A4897">
        <v>1587606</v>
      </c>
      <c r="B4897">
        <v>770524</v>
      </c>
      <c r="C4897">
        <v>22.986626786946101</v>
      </c>
      <c r="D4897">
        <v>37.8842693162497</v>
      </c>
      <c r="E4897" s="68" t="s">
        <v>810</v>
      </c>
      <c r="F4897" s="8">
        <f>INDEX(Δεδομένα!$P:$P,MATCH('2020'!E4897,Δεδομένα!$O:$O,0))</f>
        <v>157</v>
      </c>
      <c r="G4897" s="6" t="s">
        <v>391</v>
      </c>
      <c r="H4897" s="2" t="str">
        <f>INDEX(Δεδομένα!B$1:B$51,MATCH('2020'!G4897,Δεδομένα!A$1:A$51,0))</f>
        <v>ΠΕΛΛΟΠΟΝΗΣΟΥ</v>
      </c>
      <c r="I4897" s="8">
        <f>INDEX(Δεδομένα!E$1:E$13,MATCH('2020'!H4897,Δεδομένα!D$1:D$13,0))</f>
        <v>8</v>
      </c>
      <c r="J4897" s="1">
        <v>44034</v>
      </c>
      <c r="K4897" s="6" t="s">
        <v>876</v>
      </c>
      <c r="L4897" s="36" t="str">
        <f t="shared" si="304"/>
        <v>22/07/2020 11:55</v>
      </c>
      <c r="M4897" s="1">
        <v>44034</v>
      </c>
      <c r="N4897" s="6" t="s">
        <v>638</v>
      </c>
      <c r="O4897" s="36" t="str">
        <f t="shared" si="305"/>
        <v>22/07/2020 20:45</v>
      </c>
      <c r="P4897" s="46">
        <f t="shared" si="306"/>
        <v>0.36805555555474712</v>
      </c>
      <c r="Q4897" s="48">
        <v>0</v>
      </c>
      <c r="R4897" s="47">
        <f t="shared" si="307"/>
        <v>529.99999999883585</v>
      </c>
      <c r="S4897" s="6" t="s">
        <v>44</v>
      </c>
      <c r="T4897" s="6" t="s">
        <v>1012</v>
      </c>
      <c r="U4897" s="6" t="s">
        <v>44</v>
      </c>
      <c r="V4897" s="6" t="s">
        <v>5864</v>
      </c>
      <c r="W4897" s="7">
        <v>0</v>
      </c>
      <c r="X4897" s="7">
        <v>32712</v>
      </c>
      <c r="Y4897" s="7">
        <v>0</v>
      </c>
      <c r="Z4897" s="7">
        <v>0</v>
      </c>
      <c r="AA4897" s="7">
        <v>0</v>
      </c>
      <c r="AB4897" s="7">
        <v>9772</v>
      </c>
      <c r="AC4897" s="7">
        <v>0</v>
      </c>
      <c r="AD4897" s="7">
        <v>0</v>
      </c>
      <c r="AE4897">
        <v>485</v>
      </c>
      <c r="AF4897">
        <v>150</v>
      </c>
      <c r="AG4897">
        <v>0</v>
      </c>
      <c r="AH4897">
        <v>0</v>
      </c>
      <c r="AI4897">
        <v>50</v>
      </c>
      <c r="AJ4897">
        <v>110</v>
      </c>
      <c r="AK4897">
        <v>100</v>
      </c>
      <c r="AL4897">
        <v>10</v>
      </c>
      <c r="AM4897">
        <v>5</v>
      </c>
      <c r="AN4897">
        <v>20</v>
      </c>
      <c r="AO4897">
        <v>3</v>
      </c>
      <c r="AP4897">
        <v>8</v>
      </c>
      <c r="AQ4897">
        <v>0</v>
      </c>
      <c r="AR4897">
        <v>0</v>
      </c>
    </row>
    <row r="4898" spans="1:44" x14ac:dyDescent="0.25">
      <c r="A4898">
        <v>1572755</v>
      </c>
      <c r="B4898">
        <v>770504</v>
      </c>
      <c r="C4898">
        <v>21.999694987239401</v>
      </c>
      <c r="D4898">
        <v>37.039394255197401</v>
      </c>
      <c r="E4898" s="68" t="s">
        <v>937</v>
      </c>
      <c r="F4898" s="8">
        <f>INDEX(Δεδομένα!$P:$P,MATCH('2020'!E4898,Δεδομένα!$O:$O,0))</f>
        <v>143</v>
      </c>
      <c r="G4898" s="6" t="s">
        <v>841</v>
      </c>
      <c r="H4898" s="2" t="str">
        <f>INDEX(Δεδομένα!B$1:B$51,MATCH('2020'!G4898,Δεδομένα!A$1:A$51,0))</f>
        <v>ΠΕΛΛΟΠΟΝΗΣΟΥ</v>
      </c>
      <c r="I4898" s="8">
        <f>INDEX(Δεδομένα!E$1:E$13,MATCH('2020'!H4898,Δεδομένα!D$1:D$13,0))</f>
        <v>8</v>
      </c>
      <c r="J4898" s="1">
        <v>44034</v>
      </c>
      <c r="K4898" s="6" t="s">
        <v>2485</v>
      </c>
      <c r="L4898" s="36" t="str">
        <f t="shared" si="304"/>
        <v>22/07/2020 10:54</v>
      </c>
      <c r="M4898" s="1">
        <v>44034</v>
      </c>
      <c r="N4898" s="6" t="s">
        <v>562</v>
      </c>
      <c r="O4898" s="36" t="str">
        <f t="shared" si="305"/>
        <v>22/07/2020 11:50</v>
      </c>
      <c r="P4898" s="46">
        <f t="shared" si="306"/>
        <v>3.8888888884685002E-2</v>
      </c>
      <c r="Q4898" s="48">
        <v>0</v>
      </c>
      <c r="R4898" s="47">
        <f t="shared" si="307"/>
        <v>55.999999993946403</v>
      </c>
      <c r="S4898" s="6" t="s">
        <v>44</v>
      </c>
      <c r="T4898" s="6" t="s">
        <v>984</v>
      </c>
      <c r="U4898" s="6" t="s">
        <v>44</v>
      </c>
      <c r="V4898" s="6" t="s">
        <v>5860</v>
      </c>
      <c r="W4898" s="7">
        <v>0</v>
      </c>
      <c r="X4898" s="7">
        <v>0</v>
      </c>
      <c r="Y4898" s="7">
        <v>0</v>
      </c>
      <c r="Z4898" s="7">
        <v>0</v>
      </c>
      <c r="AA4898" s="7">
        <v>0</v>
      </c>
      <c r="AB4898" s="7">
        <v>2</v>
      </c>
      <c r="AC4898" s="7">
        <v>0</v>
      </c>
      <c r="AD4898" s="7">
        <v>0</v>
      </c>
      <c r="AE4898">
        <v>8</v>
      </c>
      <c r="AF4898">
        <v>0</v>
      </c>
      <c r="AG4898">
        <v>0</v>
      </c>
      <c r="AH4898">
        <v>0</v>
      </c>
      <c r="AI4898">
        <v>0</v>
      </c>
      <c r="AJ4898">
        <v>4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</row>
    <row r="4899" spans="1:44" x14ac:dyDescent="0.25">
      <c r="A4899">
        <v>1572430</v>
      </c>
      <c r="B4899">
        <v>770730</v>
      </c>
      <c r="C4899">
        <v>24.816442489623999</v>
      </c>
      <c r="D4899">
        <v>41.007568359375</v>
      </c>
      <c r="E4899" s="68" t="s">
        <v>834</v>
      </c>
      <c r="F4899" s="8">
        <f>INDEX(Δεδομένα!$P:$P,MATCH('2020'!E4899,Δεδομένα!$O:$O,0))</f>
        <v>32</v>
      </c>
      <c r="G4899" s="6" t="s">
        <v>121</v>
      </c>
      <c r="H4899" s="2" t="str">
        <f>INDEX(Δεδομένα!B$1:B$51,MATCH('2020'!G4899,Δεδομένα!A$1:A$51,0))</f>
        <v>ΑΝΑΤΟΛΙΚΗΣ ΜΑΚΕΔΟΝΙΑΣ ΚΑΙ ΘΡΑΚΗΣ</v>
      </c>
      <c r="I4899" s="8">
        <f>INDEX(Δεδομένα!E$1:E$13,MATCH('2020'!H4899,Δεδομένα!D$1:D$13,0))</f>
        <v>2</v>
      </c>
      <c r="J4899" s="1">
        <v>44034</v>
      </c>
      <c r="K4899" s="6" t="s">
        <v>600</v>
      </c>
      <c r="L4899" s="36" t="str">
        <f t="shared" si="304"/>
        <v>22/07/2020 21:45</v>
      </c>
      <c r="M4899" s="1">
        <v>44034</v>
      </c>
      <c r="N4899" s="6" t="s">
        <v>2325</v>
      </c>
      <c r="O4899" s="36" t="str">
        <f t="shared" si="305"/>
        <v>22/07/2020 22:20</v>
      </c>
      <c r="P4899" s="46">
        <f t="shared" si="306"/>
        <v>2.4305555554747116E-2</v>
      </c>
      <c r="Q4899" s="48">
        <v>0</v>
      </c>
      <c r="R4899" s="47">
        <f t="shared" si="307"/>
        <v>34.999999998835847</v>
      </c>
      <c r="S4899" s="6" t="s">
        <v>44</v>
      </c>
      <c r="T4899" s="6" t="s">
        <v>124</v>
      </c>
      <c r="U4899" s="6" t="s">
        <v>44</v>
      </c>
      <c r="V4899" s="6" t="s">
        <v>5882</v>
      </c>
      <c r="W4899" s="7">
        <v>0</v>
      </c>
      <c r="X4899" s="7">
        <v>0</v>
      </c>
      <c r="Y4899" s="7">
        <v>0</v>
      </c>
      <c r="Z4899" s="7">
        <v>0.02</v>
      </c>
      <c r="AA4899" s="7">
        <v>0</v>
      </c>
      <c r="AB4899" s="7">
        <v>0</v>
      </c>
      <c r="AC4899" s="7">
        <v>0</v>
      </c>
      <c r="AD4899" s="7">
        <v>0</v>
      </c>
      <c r="AE4899">
        <v>2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</row>
    <row r="4900" spans="1:44" x14ac:dyDescent="0.25">
      <c r="A4900">
        <v>1572712</v>
      </c>
      <c r="B4900">
        <v>770616</v>
      </c>
      <c r="C4900">
        <v>22.577045087602201</v>
      </c>
      <c r="D4900">
        <v>40.308340968010199</v>
      </c>
      <c r="E4900" s="68" t="s">
        <v>978</v>
      </c>
      <c r="F4900" s="8">
        <f>INDEX(Δεδομένα!$P:$P,MATCH('2020'!E4900,Δεδομένα!$O:$O,0))</f>
        <v>67</v>
      </c>
      <c r="G4900" s="6" t="s">
        <v>917</v>
      </c>
      <c r="H4900" s="2" t="str">
        <f>INDEX(Δεδομένα!B$1:B$51,MATCH('2020'!G4900,Δεδομένα!A$1:A$51,0))</f>
        <v>ΚΕΝΤΡΙΚΗΣ ΜΑΚΕΔΟΝΙΑΣ</v>
      </c>
      <c r="I4900" s="8">
        <f>INDEX(Δεδομένα!E$1:E$13,MATCH('2020'!H4900,Δεδομένα!D$1:D$13,0))</f>
        <v>3</v>
      </c>
      <c r="J4900" s="1">
        <v>44034</v>
      </c>
      <c r="K4900" s="6" t="s">
        <v>4034</v>
      </c>
      <c r="L4900" s="36" t="str">
        <f t="shared" si="304"/>
        <v>22/07/2020 16:46</v>
      </c>
      <c r="M4900" s="1">
        <v>44034</v>
      </c>
      <c r="N4900" s="6" t="s">
        <v>157</v>
      </c>
      <c r="O4900" s="36" t="str">
        <f t="shared" si="305"/>
        <v>22/07/2020 18:10</v>
      </c>
      <c r="P4900" s="46">
        <f t="shared" si="306"/>
        <v>5.8333333334303461E-2</v>
      </c>
      <c r="Q4900" s="48">
        <v>0</v>
      </c>
      <c r="R4900" s="47">
        <f t="shared" si="307"/>
        <v>84.000000001396984</v>
      </c>
      <c r="S4900" s="6" t="s">
        <v>44</v>
      </c>
      <c r="T4900" s="6" t="s">
        <v>980</v>
      </c>
      <c r="U4900" s="6" t="s">
        <v>4350</v>
      </c>
      <c r="V4900" s="6" t="s">
        <v>5876</v>
      </c>
      <c r="W4900" s="7">
        <v>0</v>
      </c>
      <c r="X4900" s="7">
        <v>0</v>
      </c>
      <c r="Y4900" s="7">
        <v>0</v>
      </c>
      <c r="Z4900" s="7">
        <v>0</v>
      </c>
      <c r="AA4900" s="7">
        <v>0</v>
      </c>
      <c r="AB4900" s="7">
        <v>1</v>
      </c>
      <c r="AC4900" s="7">
        <v>1</v>
      </c>
      <c r="AD4900" s="7">
        <v>0</v>
      </c>
      <c r="AE4900">
        <v>2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</row>
    <row r="4901" spans="1:44" x14ac:dyDescent="0.25">
      <c r="A4901">
        <v>1597240</v>
      </c>
      <c r="B4901">
        <v>770550</v>
      </c>
      <c r="C4901">
        <v>24.406013449463199</v>
      </c>
      <c r="D4901">
        <v>35.175263744928202</v>
      </c>
      <c r="E4901" s="68" t="s">
        <v>2619</v>
      </c>
      <c r="F4901" s="8">
        <f>INDEX(Δεδομένα!$P:$P,MATCH('2020'!E4901,Δεδομένα!$O:$O,0))</f>
        <v>220</v>
      </c>
      <c r="G4901" s="6" t="s">
        <v>869</v>
      </c>
      <c r="H4901" s="2" t="str">
        <f>INDEX(Δεδομένα!B$1:B$51,MATCH('2020'!G4901,Δεδομένα!A$1:A$51,0))</f>
        <v>ΚΡΗΤΗΣ</v>
      </c>
      <c r="I4901" s="8">
        <f>INDEX(Δεδομένα!E$1:E$13,MATCH('2020'!H4901,Δεδομένα!D$1:D$13,0))</f>
        <v>12</v>
      </c>
      <c r="J4901" s="1">
        <v>44034</v>
      </c>
      <c r="K4901" s="6" t="s">
        <v>811</v>
      </c>
      <c r="L4901" s="36" t="str">
        <f t="shared" si="304"/>
        <v>22/07/2020 13:07</v>
      </c>
      <c r="M4901" s="1">
        <v>44037</v>
      </c>
      <c r="N4901" s="6" t="s">
        <v>5867</v>
      </c>
      <c r="O4901" s="36" t="str">
        <f t="shared" si="305"/>
        <v>25/07/2020 06:54</v>
      </c>
      <c r="P4901" s="49">
        <f t="shared" si="306"/>
        <v>2.7409722222218988</v>
      </c>
      <c r="Q4901" s="50">
        <f>2*24</f>
        <v>48</v>
      </c>
      <c r="R4901" s="47">
        <f t="shared" si="307"/>
        <v>3946.9999999995343</v>
      </c>
      <c r="S4901" s="6" t="s">
        <v>44</v>
      </c>
      <c r="T4901" s="6" t="s">
        <v>2620</v>
      </c>
      <c r="U4901" s="6" t="s">
        <v>44</v>
      </c>
      <c r="V4901" s="6" t="s">
        <v>5868</v>
      </c>
      <c r="W4901" s="7">
        <v>5</v>
      </c>
      <c r="X4901" s="7">
        <v>0</v>
      </c>
      <c r="Y4901" s="7">
        <v>0</v>
      </c>
      <c r="Z4901" s="7">
        <v>60</v>
      </c>
      <c r="AA4901" s="7">
        <v>0</v>
      </c>
      <c r="AB4901" s="7">
        <v>0</v>
      </c>
      <c r="AC4901" s="7">
        <v>0</v>
      </c>
      <c r="AD4901" s="7">
        <v>0</v>
      </c>
      <c r="AE4901">
        <v>52</v>
      </c>
      <c r="AF4901">
        <v>0</v>
      </c>
      <c r="AG4901">
        <v>0</v>
      </c>
      <c r="AH4901">
        <v>0</v>
      </c>
      <c r="AI4901">
        <v>0</v>
      </c>
      <c r="AJ4901">
        <v>23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</row>
    <row r="4902" spans="1:44" x14ac:dyDescent="0.25">
      <c r="A4902">
        <v>1578741</v>
      </c>
      <c r="B4902">
        <v>771664</v>
      </c>
      <c r="C4902">
        <v>23.813479213352199</v>
      </c>
      <c r="D4902">
        <v>38.011958626085203</v>
      </c>
      <c r="E4902" s="68" t="s">
        <v>946</v>
      </c>
      <c r="F4902" s="8">
        <f>INDEX(Δεδομένα!$P:$P,MATCH('2020'!E4902,Δεδομένα!$O:$O,0))</f>
        <v>19</v>
      </c>
      <c r="G4902" s="6" t="s">
        <v>64</v>
      </c>
      <c r="H4902" s="2" t="str">
        <f>INDEX(Δεδομένα!B$1:B$51,MATCH('2020'!G4902,Δεδομένα!A$1:A$51,0))</f>
        <v>ΑΝΑΤΟΛΙΚΗΣ ΜΑΚΕΔΟΝΙΑΣ ΚΑΙ ΘΡΑΚΗΣ</v>
      </c>
      <c r="I4902" s="8">
        <f>INDEX(Δεδομένα!E$1:E$13,MATCH('2020'!H4902,Δεδομένα!D$1:D$13,0))</f>
        <v>2</v>
      </c>
      <c r="J4902" s="1">
        <v>44034</v>
      </c>
      <c r="K4902" s="6" t="s">
        <v>1184</v>
      </c>
      <c r="L4902" s="36" t="str">
        <f t="shared" si="304"/>
        <v>22/07/2020 18:25</v>
      </c>
      <c r="M4902" s="1">
        <v>44034</v>
      </c>
      <c r="N4902" s="6" t="s">
        <v>533</v>
      </c>
      <c r="O4902" s="36" t="str">
        <f t="shared" si="305"/>
        <v>22/07/2020 19:18</v>
      </c>
      <c r="P4902" s="46">
        <f t="shared" si="306"/>
        <v>3.680555555911269E-2</v>
      </c>
      <c r="Q4902" s="48">
        <v>0</v>
      </c>
      <c r="R4902" s="47">
        <f t="shared" si="307"/>
        <v>53.000000005122274</v>
      </c>
      <c r="S4902" s="6" t="s">
        <v>44</v>
      </c>
      <c r="T4902" s="6" t="s">
        <v>909</v>
      </c>
      <c r="U4902" s="6" t="s">
        <v>44</v>
      </c>
      <c r="V4902" s="6" t="s">
        <v>5957</v>
      </c>
      <c r="W4902" s="7">
        <v>0</v>
      </c>
      <c r="X4902" s="7">
        <v>0</v>
      </c>
      <c r="Y4902" s="7">
        <v>0</v>
      </c>
      <c r="Z4902" s="7">
        <v>0.1</v>
      </c>
      <c r="AA4902" s="7">
        <v>0</v>
      </c>
      <c r="AB4902" s="7">
        <v>0</v>
      </c>
      <c r="AC4902" s="7">
        <v>0</v>
      </c>
      <c r="AD4902" s="7">
        <v>0</v>
      </c>
      <c r="AE4902">
        <v>2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</row>
    <row r="4903" spans="1:44" x14ac:dyDescent="0.25">
      <c r="A4903">
        <v>1575120</v>
      </c>
      <c r="B4903">
        <v>770592</v>
      </c>
      <c r="C4903">
        <v>22.3155282328411</v>
      </c>
      <c r="D4903">
        <v>39.046078113797599</v>
      </c>
      <c r="E4903" s="68" t="s">
        <v>2102</v>
      </c>
      <c r="F4903" s="8">
        <f>INDEX(Δεδομένα!$P:$P,MATCH('2020'!E4903,Δεδομένα!$O:$O,0))</f>
        <v>163</v>
      </c>
      <c r="G4903" s="6" t="s">
        <v>399</v>
      </c>
      <c r="H4903" s="2" t="str">
        <f>INDEX(Δεδομένα!B$1:B$51,MATCH('2020'!G4903,Δεδομένα!A$1:A$51,0))</f>
        <v>ΣΤΕΡΕΑΣ ΕΛΛΑΔΟΣ</v>
      </c>
      <c r="I4903" s="8">
        <f>INDEX(Δεδομένα!E$1:E$13,MATCH('2020'!H4903,Δεδομένα!D$1:D$13,0))</f>
        <v>9</v>
      </c>
      <c r="J4903" s="1">
        <v>44034</v>
      </c>
      <c r="K4903" s="6" t="s">
        <v>59</v>
      </c>
      <c r="L4903" s="36" t="str">
        <f t="shared" si="304"/>
        <v>22/07/2020 15:00</v>
      </c>
      <c r="M4903" s="1">
        <v>44034</v>
      </c>
      <c r="N4903" s="6" t="s">
        <v>504</v>
      </c>
      <c r="O4903" s="36" t="str">
        <f t="shared" si="305"/>
        <v>22/07/2020 15:50</v>
      </c>
      <c r="P4903" s="46">
        <f t="shared" si="306"/>
        <v>3.4722222218988463E-2</v>
      </c>
      <c r="Q4903" s="48">
        <v>0</v>
      </c>
      <c r="R4903" s="47">
        <f t="shared" si="307"/>
        <v>49.999999995343387</v>
      </c>
      <c r="S4903" s="6" t="s">
        <v>44</v>
      </c>
      <c r="T4903" s="6" t="s">
        <v>826</v>
      </c>
      <c r="U4903" s="6" t="s">
        <v>3297</v>
      </c>
      <c r="V4903" s="6" t="s">
        <v>5872</v>
      </c>
      <c r="W4903" s="7">
        <v>0</v>
      </c>
      <c r="X4903" s="7">
        <v>0</v>
      </c>
      <c r="Y4903" s="7">
        <v>0</v>
      </c>
      <c r="Z4903" s="7">
        <v>0</v>
      </c>
      <c r="AA4903" s="7">
        <v>0</v>
      </c>
      <c r="AB4903" s="7">
        <v>0.1</v>
      </c>
      <c r="AC4903" s="7">
        <v>0</v>
      </c>
      <c r="AD4903" s="7">
        <v>0</v>
      </c>
      <c r="AE4903">
        <v>6</v>
      </c>
      <c r="AF4903">
        <v>0</v>
      </c>
      <c r="AG4903">
        <v>0</v>
      </c>
      <c r="AH4903">
        <v>0</v>
      </c>
      <c r="AI4903">
        <v>0</v>
      </c>
      <c r="AJ4903">
        <v>3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</row>
    <row r="4904" spans="1:44" x14ac:dyDescent="0.25">
      <c r="A4904">
        <v>1575200</v>
      </c>
      <c r="B4904">
        <v>770600</v>
      </c>
      <c r="C4904">
        <v>23.184450034163099</v>
      </c>
      <c r="D4904">
        <v>38.634102826749199</v>
      </c>
      <c r="E4904" s="68" t="s">
        <v>411</v>
      </c>
      <c r="F4904" s="8">
        <f>INDEX(Δεδομένα!$P:$P,MATCH('2020'!E4904,Δεδομένα!$O:$O,0))</f>
        <v>162</v>
      </c>
      <c r="G4904" s="6" t="s">
        <v>399</v>
      </c>
      <c r="H4904" s="2" t="str">
        <f>INDEX(Δεδομένα!B$1:B$51,MATCH('2020'!G4904,Δεδομένα!A$1:A$51,0))</f>
        <v>ΣΤΕΡΕΑΣ ΕΛΛΑΔΟΣ</v>
      </c>
      <c r="I4904" s="8">
        <f>INDEX(Δεδομένα!E$1:E$13,MATCH('2020'!H4904,Δεδομένα!D$1:D$13,0))</f>
        <v>9</v>
      </c>
      <c r="J4904" s="1">
        <v>44034</v>
      </c>
      <c r="K4904" s="6" t="s">
        <v>2198</v>
      </c>
      <c r="L4904" s="36" t="str">
        <f t="shared" si="304"/>
        <v>22/07/2020 15:38</v>
      </c>
      <c r="M4904" s="1">
        <v>44034</v>
      </c>
      <c r="N4904" s="6" t="s">
        <v>117</v>
      </c>
      <c r="O4904" s="36" t="str">
        <f t="shared" si="305"/>
        <v>22/07/2020 20:00</v>
      </c>
      <c r="P4904" s="46">
        <f t="shared" si="306"/>
        <v>0.18194444444816327</v>
      </c>
      <c r="Q4904" s="48">
        <v>0</v>
      </c>
      <c r="R4904" s="47">
        <f t="shared" si="307"/>
        <v>262.0000000053551</v>
      </c>
      <c r="S4904" s="6" t="s">
        <v>44</v>
      </c>
      <c r="T4904" s="6" t="s">
        <v>402</v>
      </c>
      <c r="U4904" s="6" t="s">
        <v>73</v>
      </c>
      <c r="V4904" s="6" t="s">
        <v>1592</v>
      </c>
      <c r="W4904" s="7">
        <v>0</v>
      </c>
      <c r="X4904" s="7">
        <v>2</v>
      </c>
      <c r="Y4904" s="7">
        <v>0</v>
      </c>
      <c r="Z4904" s="7">
        <v>0</v>
      </c>
      <c r="AA4904" s="7">
        <v>0</v>
      </c>
      <c r="AB4904" s="7">
        <v>0</v>
      </c>
      <c r="AC4904" s="7">
        <v>0</v>
      </c>
      <c r="AD4904" s="7">
        <v>0</v>
      </c>
      <c r="AE4904">
        <v>7</v>
      </c>
      <c r="AF4904">
        <v>0</v>
      </c>
      <c r="AG4904">
        <v>0</v>
      </c>
      <c r="AH4904">
        <v>0</v>
      </c>
      <c r="AI4904">
        <v>0</v>
      </c>
      <c r="AJ4904">
        <v>3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</row>
    <row r="4905" spans="1:44" x14ac:dyDescent="0.25">
      <c r="A4905">
        <v>1575543</v>
      </c>
      <c r="B4905">
        <v>770938</v>
      </c>
      <c r="C4905">
        <v>21.186240280684899</v>
      </c>
      <c r="D4905">
        <v>38.481221012421699</v>
      </c>
      <c r="E4905" s="68" t="s">
        <v>334</v>
      </c>
      <c r="F4905" s="8">
        <f>INDEX(Δεδομένα!$P:$P,MATCH('2020'!E4905,Δεδομένα!$O:$O,0))</f>
        <v>127</v>
      </c>
      <c r="G4905" s="6" t="s">
        <v>335</v>
      </c>
      <c r="H4905" s="2" t="str">
        <f>INDEX(Δεδομένα!B$1:B$51,MATCH('2020'!G4905,Δεδομένα!A$1:A$51,0))</f>
        <v>ΔΥΤΙΚΗΣ ΕΛΛΑΔΟΣ</v>
      </c>
      <c r="I4905" s="8">
        <f>INDEX(Δεδομένα!E$1:E$13,MATCH('2020'!H4905,Δεδομένα!D$1:D$13,0))</f>
        <v>7</v>
      </c>
      <c r="J4905" s="1">
        <v>44035</v>
      </c>
      <c r="K4905" s="6" t="s">
        <v>1887</v>
      </c>
      <c r="L4905" s="36" t="str">
        <f t="shared" si="304"/>
        <v>23/07/2020 16:13</v>
      </c>
      <c r="M4905" s="1">
        <v>44035</v>
      </c>
      <c r="N4905" s="6" t="s">
        <v>204</v>
      </c>
      <c r="O4905" s="36" t="str">
        <f t="shared" si="305"/>
        <v>23/07/2020 17:00</v>
      </c>
      <c r="P4905" s="46">
        <f t="shared" si="306"/>
        <v>3.2638888893416151E-2</v>
      </c>
      <c r="Q4905" s="48">
        <v>0</v>
      </c>
      <c r="R4905" s="47">
        <f t="shared" si="307"/>
        <v>47.000000006519258</v>
      </c>
      <c r="S4905" s="6" t="s">
        <v>44</v>
      </c>
      <c r="T4905" s="6" t="s">
        <v>343</v>
      </c>
      <c r="U4905" s="6" t="s">
        <v>44</v>
      </c>
      <c r="V4905" s="6" t="s">
        <v>5881</v>
      </c>
      <c r="W4905" s="7">
        <v>0</v>
      </c>
      <c r="X4905" s="7">
        <v>0</v>
      </c>
      <c r="Y4905" s="7">
        <v>0</v>
      </c>
      <c r="Z4905" s="7">
        <v>0</v>
      </c>
      <c r="AA4905" s="7">
        <v>0.2</v>
      </c>
      <c r="AB4905" s="7">
        <v>0</v>
      </c>
      <c r="AC4905" s="7">
        <v>0</v>
      </c>
      <c r="AD4905" s="7">
        <v>0</v>
      </c>
      <c r="AE4905">
        <v>4</v>
      </c>
      <c r="AF4905">
        <v>0</v>
      </c>
      <c r="AG4905">
        <v>0</v>
      </c>
      <c r="AH4905">
        <v>0</v>
      </c>
      <c r="AI4905">
        <v>0</v>
      </c>
      <c r="AJ4905">
        <v>2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</row>
    <row r="4906" spans="1:44" x14ac:dyDescent="0.25">
      <c r="A4906">
        <v>1573697</v>
      </c>
      <c r="B4906">
        <v>0</v>
      </c>
      <c r="C4906">
        <v>0</v>
      </c>
      <c r="D4906">
        <v>0</v>
      </c>
      <c r="E4906" s="68" t="s">
        <v>975</v>
      </c>
      <c r="F4906" s="8">
        <f>INDEX(Δεδομένα!$P:$P,MATCH('2020'!E4906,Δεδομένα!$O:$O,0))</f>
        <v>130</v>
      </c>
      <c r="G4906" s="6" t="s">
        <v>335</v>
      </c>
      <c r="H4906" s="2" t="str">
        <f>INDEX(Δεδομένα!B$1:B$51,MATCH('2020'!G4906,Δεδομένα!A$1:A$51,0))</f>
        <v>ΔΥΤΙΚΗΣ ΕΛΛΑΔΟΣ</v>
      </c>
      <c r="I4906" s="8">
        <f>INDEX(Δεδομένα!E$1:E$13,MATCH('2020'!H4906,Δεδομένα!D$1:D$13,0))</f>
        <v>7</v>
      </c>
      <c r="J4906" s="1">
        <v>44035</v>
      </c>
      <c r="K4906" s="6" t="s">
        <v>588</v>
      </c>
      <c r="L4906" s="36" t="str">
        <f t="shared" si="304"/>
        <v>23/07/2020 13:48</v>
      </c>
      <c r="M4906" s="1">
        <v>44036</v>
      </c>
      <c r="N4906" s="6" t="s">
        <v>3248</v>
      </c>
      <c r="O4906" s="36" t="str">
        <f t="shared" si="305"/>
        <v>24/07/2020 07:00</v>
      </c>
      <c r="P4906" s="46">
        <f t="shared" si="306"/>
        <v>0.71666666666715173</v>
      </c>
      <c r="Q4906" s="48">
        <v>0</v>
      </c>
      <c r="R4906" s="47">
        <f t="shared" si="307"/>
        <v>1032.0000000006985</v>
      </c>
      <c r="S4906" s="6" t="s">
        <v>44</v>
      </c>
      <c r="T4906" s="6" t="s">
        <v>339</v>
      </c>
      <c r="U4906" s="6" t="s">
        <v>44</v>
      </c>
      <c r="V4906" s="6" t="s">
        <v>8233</v>
      </c>
      <c r="W4906" s="7">
        <v>0</v>
      </c>
      <c r="X4906" s="7">
        <v>10</v>
      </c>
      <c r="Y4906" s="7">
        <v>0</v>
      </c>
      <c r="Z4906" s="7">
        <v>0</v>
      </c>
      <c r="AA4906" s="7">
        <v>0</v>
      </c>
      <c r="AB4906" s="7">
        <v>0</v>
      </c>
      <c r="AC4906" s="7">
        <v>0</v>
      </c>
      <c r="AD4906" s="7">
        <v>0</v>
      </c>
      <c r="AE4906">
        <v>16</v>
      </c>
      <c r="AF4906">
        <v>0</v>
      </c>
      <c r="AG4906">
        <v>2</v>
      </c>
      <c r="AH4906">
        <v>0</v>
      </c>
      <c r="AI4906">
        <v>0</v>
      </c>
      <c r="AJ4906">
        <v>4</v>
      </c>
      <c r="AK4906">
        <v>4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</row>
    <row r="4907" spans="1:44" x14ac:dyDescent="0.25">
      <c r="A4907">
        <v>1575593</v>
      </c>
      <c r="B4907">
        <v>770928</v>
      </c>
      <c r="C4907">
        <v>22.888116174134701</v>
      </c>
      <c r="D4907">
        <v>37.058028566969</v>
      </c>
      <c r="E4907" s="68" t="s">
        <v>2625</v>
      </c>
      <c r="F4907" s="8">
        <f>INDEX(Δεδομένα!$P:$P,MATCH('2020'!E4907,Δεδομένα!$O:$O,0))</f>
        <v>140</v>
      </c>
      <c r="G4907" s="6" t="s">
        <v>932</v>
      </c>
      <c r="H4907" s="2" t="str">
        <f>INDEX(Δεδομένα!B$1:B$51,MATCH('2020'!G4907,Δεδομένα!A$1:A$51,0))</f>
        <v>ΠΕΛΛΟΠΟΝΗΣΟΥ</v>
      </c>
      <c r="I4907" s="8">
        <f>INDEX(Δεδομένα!E$1:E$13,MATCH('2020'!H4907,Δεδομένα!D$1:D$13,0))</f>
        <v>8</v>
      </c>
      <c r="J4907" s="1">
        <v>44035</v>
      </c>
      <c r="K4907" s="6" t="s">
        <v>1257</v>
      </c>
      <c r="L4907" s="36" t="str">
        <f t="shared" si="304"/>
        <v>23/07/2020 16:17</v>
      </c>
      <c r="M4907" s="1">
        <v>44035</v>
      </c>
      <c r="N4907" s="6" t="s">
        <v>209</v>
      </c>
      <c r="O4907" s="36" t="str">
        <f t="shared" si="305"/>
        <v>23/07/2020 18:30</v>
      </c>
      <c r="P4907" s="46">
        <f t="shared" si="306"/>
        <v>9.2361111113859806E-2</v>
      </c>
      <c r="Q4907" s="48">
        <v>0</v>
      </c>
      <c r="R4907" s="47">
        <f t="shared" si="307"/>
        <v>133.00000000395812</v>
      </c>
      <c r="S4907" s="6" t="s">
        <v>44</v>
      </c>
      <c r="T4907" s="6" t="s">
        <v>2468</v>
      </c>
      <c r="U4907" s="6" t="s">
        <v>44</v>
      </c>
      <c r="V4907" s="6" t="s">
        <v>5896</v>
      </c>
      <c r="W4907" s="7">
        <v>0</v>
      </c>
      <c r="X4907" s="7">
        <v>0</v>
      </c>
      <c r="Y4907" s="7">
        <v>0</v>
      </c>
      <c r="Z4907" s="7">
        <v>0</v>
      </c>
      <c r="AA4907" s="7">
        <v>0</v>
      </c>
      <c r="AB4907" s="7">
        <v>1</v>
      </c>
      <c r="AC4907" s="7">
        <v>0</v>
      </c>
      <c r="AD4907" s="7">
        <v>0</v>
      </c>
      <c r="AE4907">
        <v>5</v>
      </c>
      <c r="AF4907">
        <v>0</v>
      </c>
      <c r="AG4907">
        <v>0</v>
      </c>
      <c r="AH4907">
        <v>0</v>
      </c>
      <c r="AI4907">
        <v>0</v>
      </c>
      <c r="AJ4907">
        <v>3</v>
      </c>
      <c r="AK4907">
        <v>0</v>
      </c>
      <c r="AL4907">
        <v>1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</row>
    <row r="4908" spans="1:44" x14ac:dyDescent="0.25">
      <c r="A4908">
        <v>1576166</v>
      </c>
      <c r="B4908">
        <v>770923</v>
      </c>
      <c r="C4908">
        <v>21.063645516437699</v>
      </c>
      <c r="D4908">
        <v>39.0974645411738</v>
      </c>
      <c r="E4908" s="68" t="s">
        <v>267</v>
      </c>
      <c r="F4908" s="8">
        <f>INDEX(Δεδομένα!$P:$P,MATCH('2020'!E4908,Δεδομένα!$O:$O,0))</f>
        <v>94</v>
      </c>
      <c r="G4908" s="6" t="s">
        <v>268</v>
      </c>
      <c r="H4908" s="2" t="str">
        <f>INDEX(Δεδομένα!B$1:B$51,MATCH('2020'!G4908,Δεδομένα!A$1:A$51,0))</f>
        <v>ΗΠΕΙΡΟΥ</v>
      </c>
      <c r="I4908" s="8">
        <f>INDEX(Δεδομένα!E$1:E$13,MATCH('2020'!H4908,Δεδομένα!D$1:D$13,0))</f>
        <v>5</v>
      </c>
      <c r="J4908" s="1">
        <v>44035</v>
      </c>
      <c r="K4908" s="6" t="s">
        <v>104</v>
      </c>
      <c r="L4908" s="36" t="str">
        <f t="shared" si="304"/>
        <v>23/07/2020 15:30</v>
      </c>
      <c r="M4908" s="1">
        <v>44035</v>
      </c>
      <c r="N4908" s="6" t="s">
        <v>106</v>
      </c>
      <c r="O4908" s="36" t="str">
        <f t="shared" si="305"/>
        <v>23/07/2020 18:44</v>
      </c>
      <c r="P4908" s="46">
        <f t="shared" si="306"/>
        <v>0.13472222221753327</v>
      </c>
      <c r="Q4908" s="48">
        <v>0</v>
      </c>
      <c r="R4908" s="47">
        <f t="shared" si="307"/>
        <v>193.99999999324791</v>
      </c>
      <c r="S4908" s="6" t="s">
        <v>44</v>
      </c>
      <c r="T4908" s="6" t="s">
        <v>1978</v>
      </c>
      <c r="U4908" s="6" t="s">
        <v>44</v>
      </c>
      <c r="V4908" s="6" t="s">
        <v>3936</v>
      </c>
      <c r="W4908" s="7">
        <v>0</v>
      </c>
      <c r="X4908" s="7">
        <v>0</v>
      </c>
      <c r="Y4908" s="7">
        <v>0</v>
      </c>
      <c r="Z4908" s="7">
        <v>0</v>
      </c>
      <c r="AA4908" s="7">
        <v>1</v>
      </c>
      <c r="AB4908" s="7">
        <v>1</v>
      </c>
      <c r="AC4908" s="7">
        <v>0</v>
      </c>
      <c r="AD4908" s="7">
        <v>0</v>
      </c>
      <c r="AE4908">
        <v>10</v>
      </c>
      <c r="AF4908">
        <v>0</v>
      </c>
      <c r="AG4908">
        <v>0</v>
      </c>
      <c r="AH4908">
        <v>0</v>
      </c>
      <c r="AI4908">
        <v>0</v>
      </c>
      <c r="AJ4908">
        <v>5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</row>
    <row r="4909" spans="1:44" x14ac:dyDescent="0.25">
      <c r="A4909">
        <v>1572618</v>
      </c>
      <c r="B4909">
        <v>770947</v>
      </c>
      <c r="C4909">
        <v>21.728471626459498</v>
      </c>
      <c r="D4909">
        <v>38.180158301664299</v>
      </c>
      <c r="E4909" s="68" t="s">
        <v>986</v>
      </c>
      <c r="F4909" s="8">
        <f>INDEX(Δεδομένα!$P:$P,MATCH('2020'!E4909,Δεδομένα!$O:$O,0))</f>
        <v>121</v>
      </c>
      <c r="G4909" s="6" t="s">
        <v>303</v>
      </c>
      <c r="H4909" s="2" t="str">
        <f>INDEX(Δεδομένα!B$1:B$51,MATCH('2020'!G4909,Δεδομένα!A$1:A$51,0))</f>
        <v>ΔΥΤΙΚΗΣ ΕΛΛΑΔΟΣ</v>
      </c>
      <c r="I4909" s="8">
        <f>INDEX(Δεδομένα!E$1:E$13,MATCH('2020'!H4909,Δεδομένα!D$1:D$13,0))</f>
        <v>7</v>
      </c>
      <c r="J4909" s="1">
        <v>44035</v>
      </c>
      <c r="K4909" s="6" t="s">
        <v>160</v>
      </c>
      <c r="L4909" s="36" t="str">
        <f t="shared" si="304"/>
        <v>23/07/2020 16:35</v>
      </c>
      <c r="M4909" s="1">
        <v>44035</v>
      </c>
      <c r="N4909" s="6" t="s">
        <v>156</v>
      </c>
      <c r="O4909" s="36" t="str">
        <f t="shared" si="305"/>
        <v>23/07/2020 17:30</v>
      </c>
      <c r="P4909" s="46">
        <f t="shared" si="306"/>
        <v>3.8194444445252884E-2</v>
      </c>
      <c r="Q4909" s="48">
        <v>0</v>
      </c>
      <c r="R4909" s="47">
        <f t="shared" si="307"/>
        <v>55.000000001164153</v>
      </c>
      <c r="S4909" s="6" t="s">
        <v>44</v>
      </c>
      <c r="T4909" s="6" t="s">
        <v>311</v>
      </c>
      <c r="U4909" s="6" t="s">
        <v>44</v>
      </c>
      <c r="V4909" s="6" t="s">
        <v>5900</v>
      </c>
      <c r="W4909" s="7">
        <v>0</v>
      </c>
      <c r="X4909" s="7">
        <v>0</v>
      </c>
      <c r="Y4909" s="7">
        <v>0</v>
      </c>
      <c r="Z4909" s="7">
        <v>0</v>
      </c>
      <c r="AA4909" s="7">
        <v>0.1</v>
      </c>
      <c r="AB4909" s="7">
        <v>0</v>
      </c>
      <c r="AC4909" s="7">
        <v>0</v>
      </c>
      <c r="AD4909" s="7">
        <v>0</v>
      </c>
      <c r="AE4909">
        <v>5</v>
      </c>
      <c r="AF4909">
        <v>0</v>
      </c>
      <c r="AG4909">
        <v>4</v>
      </c>
      <c r="AH4909">
        <v>0</v>
      </c>
      <c r="AI4909">
        <v>0</v>
      </c>
      <c r="AJ4909">
        <v>2</v>
      </c>
      <c r="AK4909">
        <v>2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</row>
    <row r="4910" spans="1:44" x14ac:dyDescent="0.25">
      <c r="A4910">
        <v>1572524</v>
      </c>
      <c r="B4910">
        <v>770967</v>
      </c>
      <c r="C4910">
        <v>24.186336517333999</v>
      </c>
      <c r="D4910">
        <v>41.083858489990199</v>
      </c>
      <c r="E4910" s="68" t="s">
        <v>109</v>
      </c>
      <c r="F4910" s="8">
        <f>INDEX(Δεδομένα!$P:$P,MATCH('2020'!E4910,Δεδομένα!$O:$O,0))</f>
        <v>27</v>
      </c>
      <c r="G4910" s="6" t="s">
        <v>110</v>
      </c>
      <c r="H4910" s="2" t="str">
        <f>INDEX(Δεδομένα!B$1:B$51,MATCH('2020'!G4910,Δεδομένα!A$1:A$51,0))</f>
        <v>ΑΝΑΤΟΛΙΚΗΣ ΜΑΚΕΔΟΝΙΑΣ ΚΑΙ ΘΡΑΚΗΣ</v>
      </c>
      <c r="I4910" s="8">
        <f>INDEX(Δεδομένα!E$1:E$13,MATCH('2020'!H4910,Δεδομένα!D$1:D$13,0))</f>
        <v>2</v>
      </c>
      <c r="J4910" s="1">
        <v>44035</v>
      </c>
      <c r="K4910" s="6" t="s">
        <v>85</v>
      </c>
      <c r="L4910" s="36" t="str">
        <f t="shared" si="304"/>
        <v>23/07/2020 17:50</v>
      </c>
      <c r="M4910" s="1">
        <v>44035</v>
      </c>
      <c r="N4910" s="6" t="s">
        <v>1221</v>
      </c>
      <c r="O4910" s="36" t="str">
        <f t="shared" si="305"/>
        <v>23/07/2020 18:29</v>
      </c>
      <c r="P4910" s="46">
        <f t="shared" si="306"/>
        <v>2.7083333334303461E-2</v>
      </c>
      <c r="Q4910" s="48">
        <v>0</v>
      </c>
      <c r="R4910" s="47">
        <f t="shared" si="307"/>
        <v>39.000000001396984</v>
      </c>
      <c r="S4910" s="6" t="s">
        <v>44</v>
      </c>
      <c r="T4910" s="6" t="s">
        <v>2284</v>
      </c>
      <c r="U4910" s="6" t="s">
        <v>2285</v>
      </c>
      <c r="V4910" s="6" t="s">
        <v>2285</v>
      </c>
      <c r="W4910" s="7">
        <v>0</v>
      </c>
      <c r="X4910" s="7">
        <v>0</v>
      </c>
      <c r="Y4910" s="7">
        <v>0</v>
      </c>
      <c r="Z4910" s="7">
        <v>0</v>
      </c>
      <c r="AA4910" s="7">
        <v>0</v>
      </c>
      <c r="AB4910" s="7">
        <v>0</v>
      </c>
      <c r="AC4910" s="7">
        <v>0</v>
      </c>
      <c r="AD4910" s="7">
        <v>0</v>
      </c>
      <c r="AE4910">
        <v>2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</row>
    <row r="4911" spans="1:44" x14ac:dyDescent="0.25">
      <c r="A4911">
        <v>1616420</v>
      </c>
      <c r="B4911">
        <v>770877</v>
      </c>
      <c r="C4911">
        <v>27.078947417936199</v>
      </c>
      <c r="D4911">
        <v>36.810750397247602</v>
      </c>
      <c r="E4911" s="68" t="s">
        <v>1006</v>
      </c>
      <c r="F4911" s="8">
        <f>INDEX(Δεδομένα!$P:$P,MATCH('2020'!E4911,Δεδομένα!$O:$O,0))</f>
        <v>241</v>
      </c>
      <c r="G4911" s="6" t="s">
        <v>1007</v>
      </c>
      <c r="H4911" s="2" t="str">
        <f>INDEX(Δεδομένα!B$1:B$51,MATCH('2020'!G4911,Δεδομένα!A$1:A$51,0))</f>
        <v>ΝΟΤΙΟΥ ΑΙΓΑΙΟΥ</v>
      </c>
      <c r="I4911" s="8">
        <f>INDEX(Δεδομένα!E$1:E$13,MATCH('2020'!H4911,Δεδομένα!D$1:D$13,0))</f>
        <v>10</v>
      </c>
      <c r="J4911" s="1">
        <v>44035</v>
      </c>
      <c r="K4911" s="6" t="s">
        <v>130</v>
      </c>
      <c r="L4911" s="36" t="str">
        <f t="shared" si="304"/>
        <v>23/07/2020 12:44</v>
      </c>
      <c r="M4911" s="1">
        <v>44035</v>
      </c>
      <c r="N4911" s="6" t="s">
        <v>588</v>
      </c>
      <c r="O4911" s="36" t="str">
        <f t="shared" si="305"/>
        <v>23/07/2020 13:48</v>
      </c>
      <c r="P4911" s="46">
        <f t="shared" si="306"/>
        <v>4.4444444443797693E-2</v>
      </c>
      <c r="Q4911" s="48">
        <v>0</v>
      </c>
      <c r="R4911" s="47">
        <f t="shared" si="307"/>
        <v>63.999999999068677</v>
      </c>
      <c r="S4911" s="6" t="s">
        <v>44</v>
      </c>
      <c r="T4911" s="6" t="s">
        <v>1009</v>
      </c>
      <c r="U4911" s="6" t="s">
        <v>4293</v>
      </c>
      <c r="V4911" s="6" t="s">
        <v>4293</v>
      </c>
      <c r="W4911" s="7">
        <v>0</v>
      </c>
      <c r="X4911" s="7">
        <v>0</v>
      </c>
      <c r="Y4911" s="7">
        <v>0</v>
      </c>
      <c r="Z4911" s="7">
        <v>0.01</v>
      </c>
      <c r="AA4911" s="7">
        <v>0</v>
      </c>
      <c r="AB4911" s="7">
        <v>0</v>
      </c>
      <c r="AC4911" s="7">
        <v>0</v>
      </c>
      <c r="AD4911" s="7">
        <v>0</v>
      </c>
      <c r="AE4911">
        <v>2</v>
      </c>
      <c r="AF4911">
        <v>0</v>
      </c>
      <c r="AG4911">
        <v>0</v>
      </c>
      <c r="AH4911">
        <v>0</v>
      </c>
      <c r="AI4911">
        <v>0</v>
      </c>
      <c r="AJ4911">
        <v>1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</row>
    <row r="4912" spans="1:44" x14ac:dyDescent="0.25">
      <c r="A4912">
        <v>1576591</v>
      </c>
      <c r="B4912">
        <v>770819</v>
      </c>
      <c r="C4912">
        <v>21.836525033095</v>
      </c>
      <c r="D4912">
        <v>37.403944683688401</v>
      </c>
      <c r="E4912" s="68" t="s">
        <v>837</v>
      </c>
      <c r="F4912" s="8">
        <f>INDEX(Δεδομένα!$P:$P,MATCH('2020'!E4912,Δεδομένα!$O:$O,0))</f>
        <v>134</v>
      </c>
      <c r="G4912" s="6" t="s">
        <v>357</v>
      </c>
      <c r="H4912" s="2" t="str">
        <f>INDEX(Δεδομένα!B$1:B$51,MATCH('2020'!G4912,Δεδομένα!A$1:A$51,0))</f>
        <v>ΔΥΤΙΚΗΣ ΕΛΛΑΔΟΣ</v>
      </c>
      <c r="I4912" s="8">
        <f>INDEX(Δεδομένα!E$1:E$13,MATCH('2020'!H4912,Δεδομένα!D$1:D$13,0))</f>
        <v>7</v>
      </c>
      <c r="J4912" s="1">
        <v>44035</v>
      </c>
      <c r="K4912" s="6" t="s">
        <v>377</v>
      </c>
      <c r="L4912" s="36" t="str">
        <f t="shared" si="304"/>
        <v>23/07/2020 09:20</v>
      </c>
      <c r="M4912" s="1">
        <v>44036</v>
      </c>
      <c r="N4912" s="6" t="s">
        <v>617</v>
      </c>
      <c r="O4912" s="36" t="str">
        <f t="shared" si="305"/>
        <v>24/07/2020 22:00</v>
      </c>
      <c r="P4912" s="49">
        <f t="shared" si="306"/>
        <v>1.5277777777737356</v>
      </c>
      <c r="Q4912" s="50">
        <f>1*24</f>
        <v>24</v>
      </c>
      <c r="R4912" s="47">
        <f t="shared" si="307"/>
        <v>2199.9999999941792</v>
      </c>
      <c r="S4912" s="6" t="s">
        <v>44</v>
      </c>
      <c r="T4912" s="6" t="s">
        <v>838</v>
      </c>
      <c r="U4912" s="6" t="s">
        <v>44</v>
      </c>
      <c r="V4912" s="6" t="s">
        <v>5885</v>
      </c>
      <c r="W4912" s="7">
        <v>0</v>
      </c>
      <c r="X4912" s="7">
        <v>1</v>
      </c>
      <c r="Y4912" s="7">
        <v>0</v>
      </c>
      <c r="Z4912" s="7">
        <v>0</v>
      </c>
      <c r="AA4912" s="7">
        <v>0</v>
      </c>
      <c r="AB4912" s="7">
        <v>4</v>
      </c>
      <c r="AC4912" s="7">
        <v>0</v>
      </c>
      <c r="AD4912" s="7">
        <v>0</v>
      </c>
      <c r="AE4912">
        <v>31</v>
      </c>
      <c r="AF4912">
        <v>6</v>
      </c>
      <c r="AG4912">
        <v>0</v>
      </c>
      <c r="AH4912">
        <v>0</v>
      </c>
      <c r="AI4912">
        <v>0</v>
      </c>
      <c r="AJ4912">
        <v>15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1</v>
      </c>
      <c r="AR4912">
        <v>0</v>
      </c>
    </row>
    <row r="4913" spans="1:44" x14ac:dyDescent="0.25">
      <c r="A4913">
        <v>1573708</v>
      </c>
      <c r="B4913">
        <v>771045</v>
      </c>
      <c r="C4913">
        <v>21.326127081168099</v>
      </c>
      <c r="D4913">
        <v>37.896971889219898</v>
      </c>
      <c r="E4913" s="68" t="s">
        <v>900</v>
      </c>
      <c r="F4913" s="8">
        <f>INDEX(Δεδομένα!$P:$P,MATCH('2020'!E4913,Δεδομένα!$O:$O,0))</f>
        <v>136</v>
      </c>
      <c r="G4913" s="6" t="s">
        <v>357</v>
      </c>
      <c r="H4913" s="2" t="str">
        <f>INDEX(Δεδομένα!B$1:B$51,MATCH('2020'!G4913,Δεδομένα!A$1:A$51,0))</f>
        <v>ΔΥΤΙΚΗΣ ΕΛΛΑΔΟΣ</v>
      </c>
      <c r="I4913" s="8">
        <f>INDEX(Δεδομένα!E$1:E$13,MATCH('2020'!H4913,Δεδομένα!D$1:D$13,0))</f>
        <v>7</v>
      </c>
      <c r="J4913" s="1">
        <v>44035</v>
      </c>
      <c r="K4913" s="6" t="s">
        <v>446</v>
      </c>
      <c r="L4913" s="36" t="str">
        <f t="shared" si="304"/>
        <v>23/07/2020 21:25</v>
      </c>
      <c r="M4913" s="1">
        <v>44035</v>
      </c>
      <c r="N4913" s="6" t="s">
        <v>5503</v>
      </c>
      <c r="O4913" s="36" t="str">
        <f t="shared" si="305"/>
        <v>23/07/2020 22:02</v>
      </c>
      <c r="P4913" s="46">
        <f t="shared" si="306"/>
        <v>2.5694444448163267E-2</v>
      </c>
      <c r="Q4913" s="48">
        <v>0</v>
      </c>
      <c r="R4913" s="47">
        <f t="shared" si="307"/>
        <v>37.000000005355105</v>
      </c>
      <c r="S4913" s="6" t="s">
        <v>44</v>
      </c>
      <c r="T4913" s="6" t="s">
        <v>929</v>
      </c>
      <c r="U4913" s="6" t="s">
        <v>1733</v>
      </c>
      <c r="V4913" s="6" t="s">
        <v>5037</v>
      </c>
      <c r="W4913" s="7">
        <v>0</v>
      </c>
      <c r="X4913" s="7">
        <v>0</v>
      </c>
      <c r="Y4913" s="7">
        <v>0</v>
      </c>
      <c r="Z4913" s="7">
        <v>0</v>
      </c>
      <c r="AA4913" s="7">
        <v>1</v>
      </c>
      <c r="AB4913" s="7">
        <v>0</v>
      </c>
      <c r="AC4913" s="7">
        <v>0</v>
      </c>
      <c r="AD4913" s="7">
        <v>0</v>
      </c>
      <c r="AE4913">
        <v>4</v>
      </c>
      <c r="AF4913">
        <v>0</v>
      </c>
      <c r="AG4913">
        <v>0</v>
      </c>
      <c r="AH4913">
        <v>0</v>
      </c>
      <c r="AI4913">
        <v>0</v>
      </c>
      <c r="AJ4913">
        <v>2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</row>
    <row r="4914" spans="1:44" x14ac:dyDescent="0.25">
      <c r="A4914">
        <v>1572659</v>
      </c>
      <c r="B4914">
        <v>770993</v>
      </c>
      <c r="C4914">
        <v>22.176736317300399</v>
      </c>
      <c r="D4914">
        <v>40.574561349630798</v>
      </c>
      <c r="E4914" s="68" t="s">
        <v>852</v>
      </c>
      <c r="F4914" s="8">
        <f>INDEX(Δεδομένα!$P:$P,MATCH('2020'!E4914,Δεδομένα!$O:$O,0))</f>
        <v>63</v>
      </c>
      <c r="G4914" s="6" t="s">
        <v>238</v>
      </c>
      <c r="H4914" s="2" t="str">
        <f>INDEX(Δεδομένα!B$1:B$51,MATCH('2020'!G4914,Δεδομένα!A$1:A$51,0))</f>
        <v>ΚΕΝΤΡΙΚΗΣ ΜΑΚΕΔΟΝΙΑΣ</v>
      </c>
      <c r="I4914" s="8">
        <f>INDEX(Δεδομένα!E$1:E$13,MATCH('2020'!H4914,Δεδομένα!D$1:D$13,0))</f>
        <v>3</v>
      </c>
      <c r="J4914" s="1">
        <v>44035</v>
      </c>
      <c r="K4914" s="6" t="s">
        <v>1761</v>
      </c>
      <c r="L4914" s="36" t="str">
        <f t="shared" si="304"/>
        <v>23/07/2020 19:11</v>
      </c>
      <c r="M4914" s="1">
        <v>44035</v>
      </c>
      <c r="N4914" s="6" t="s">
        <v>1127</v>
      </c>
      <c r="O4914" s="36" t="str">
        <f t="shared" si="305"/>
        <v>23/07/2020 20:16</v>
      </c>
      <c r="P4914" s="46">
        <f t="shared" si="306"/>
        <v>4.5138888890505768E-2</v>
      </c>
      <c r="Q4914" s="48">
        <v>0</v>
      </c>
      <c r="R4914" s="47">
        <f t="shared" si="307"/>
        <v>65.000000002328306</v>
      </c>
      <c r="S4914" s="6" t="s">
        <v>44</v>
      </c>
      <c r="T4914" s="6" t="s">
        <v>853</v>
      </c>
      <c r="U4914" s="6" t="s">
        <v>44</v>
      </c>
      <c r="V4914" s="6" t="s">
        <v>5372</v>
      </c>
      <c r="W4914" s="7">
        <v>0</v>
      </c>
      <c r="X4914" s="7">
        <v>0</v>
      </c>
      <c r="Y4914" s="7">
        <v>0</v>
      </c>
      <c r="Z4914" s="7">
        <v>2</v>
      </c>
      <c r="AA4914" s="7">
        <v>0</v>
      </c>
      <c r="AB4914" s="7">
        <v>0</v>
      </c>
      <c r="AC4914" s="7">
        <v>0</v>
      </c>
      <c r="AD4914" s="7">
        <v>0</v>
      </c>
      <c r="AE4914">
        <v>2</v>
      </c>
      <c r="AF4914">
        <v>0</v>
      </c>
      <c r="AG4914">
        <v>0</v>
      </c>
      <c r="AH4914">
        <v>0</v>
      </c>
      <c r="AI4914">
        <v>0</v>
      </c>
      <c r="AJ4914">
        <v>1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</row>
    <row r="4915" spans="1:44" x14ac:dyDescent="0.25">
      <c r="A4915">
        <v>1572959</v>
      </c>
      <c r="B4915">
        <v>0</v>
      </c>
      <c r="C4915">
        <v>0</v>
      </c>
      <c r="D4915">
        <v>0</v>
      </c>
      <c r="E4915" s="68" t="s">
        <v>623</v>
      </c>
      <c r="F4915" s="8">
        <f>INDEX(Δεδομένα!$P:$P,MATCH('2020'!E4915,Δεδομένα!$O:$O,0))</f>
        <v>210</v>
      </c>
      <c r="G4915" s="6" t="s">
        <v>560</v>
      </c>
      <c r="H4915" s="2" t="str">
        <f>INDEX(Δεδομένα!B$1:B$51,MATCH('2020'!G4915,Δεδομένα!A$1:A$51,0))</f>
        <v>ΚΡΗΤΗΣ</v>
      </c>
      <c r="I4915" s="8">
        <f>INDEX(Δεδομένα!E$1:E$13,MATCH('2020'!H4915,Δεδομένα!D$1:D$13,0))</f>
        <v>12</v>
      </c>
      <c r="J4915" s="1">
        <v>44035</v>
      </c>
      <c r="K4915" s="6" t="s">
        <v>536</v>
      </c>
      <c r="L4915" s="36" t="str">
        <f t="shared" si="304"/>
        <v>23/07/2020 20:22</v>
      </c>
      <c r="M4915" s="1">
        <v>44035</v>
      </c>
      <c r="N4915" s="6" t="s">
        <v>600</v>
      </c>
      <c r="O4915" s="36" t="str">
        <f t="shared" si="305"/>
        <v>23/07/2020 21:45</v>
      </c>
      <c r="P4915" s="46">
        <f t="shared" si="306"/>
        <v>5.7638888887595385E-2</v>
      </c>
      <c r="Q4915" s="48">
        <v>0</v>
      </c>
      <c r="R4915" s="47">
        <f t="shared" si="307"/>
        <v>82.999999998137355</v>
      </c>
      <c r="S4915" s="6" t="s">
        <v>44</v>
      </c>
      <c r="T4915" s="6" t="s">
        <v>624</v>
      </c>
      <c r="U4915" s="6" t="s">
        <v>625</v>
      </c>
      <c r="V4915" s="6" t="s">
        <v>627</v>
      </c>
      <c r="W4915" s="7">
        <v>0</v>
      </c>
      <c r="X4915" s="7">
        <v>0</v>
      </c>
      <c r="Y4915" s="7">
        <v>0</v>
      </c>
      <c r="Z4915" s="7">
        <v>2</v>
      </c>
      <c r="AA4915" s="7">
        <v>0</v>
      </c>
      <c r="AB4915" s="7">
        <v>0</v>
      </c>
      <c r="AC4915" s="7">
        <v>0</v>
      </c>
      <c r="AD4915" s="7">
        <v>0</v>
      </c>
      <c r="AE4915">
        <v>2</v>
      </c>
      <c r="AF4915">
        <v>0</v>
      </c>
      <c r="AG4915">
        <v>0</v>
      </c>
      <c r="AH4915">
        <v>0</v>
      </c>
      <c r="AI4915">
        <v>0</v>
      </c>
      <c r="AJ4915">
        <v>1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</row>
    <row r="4916" spans="1:44" x14ac:dyDescent="0.25">
      <c r="A4916">
        <v>1621107</v>
      </c>
      <c r="B4916">
        <v>770899</v>
      </c>
      <c r="C4916">
        <v>22.7674188740007</v>
      </c>
      <c r="D4916">
        <v>40.714167384451301</v>
      </c>
      <c r="E4916" s="68" t="s">
        <v>175</v>
      </c>
      <c r="F4916" s="8">
        <f>INDEX(Δεδομένα!$P:$P,MATCH('2020'!E4916,Δεδομένα!$O:$O,0))</f>
        <v>44</v>
      </c>
      <c r="G4916" s="6" t="s">
        <v>170</v>
      </c>
      <c r="H4916" s="2" t="str">
        <f>INDEX(Δεδομένα!B$1:B$51,MATCH('2020'!G4916,Δεδομένα!A$1:A$51,0))</f>
        <v>ΚΕΝΤΡΙΚΗΣ ΜΑΚΕΔΟΝΙΑΣ</v>
      </c>
      <c r="I4916" s="8">
        <f>INDEX(Δεδομένα!E$1:E$13,MATCH('2020'!H4916,Δεδομένα!D$1:D$13,0))</f>
        <v>3</v>
      </c>
      <c r="J4916" s="1">
        <v>44035</v>
      </c>
      <c r="K4916" s="6" t="s">
        <v>1473</v>
      </c>
      <c r="L4916" s="36" t="str">
        <f t="shared" si="304"/>
        <v>23/07/2020 14:22</v>
      </c>
      <c r="M4916" s="1">
        <v>44035</v>
      </c>
      <c r="N4916" s="6" t="s">
        <v>2186</v>
      </c>
      <c r="O4916" s="36" t="str">
        <f t="shared" si="305"/>
        <v>23/07/2020 14:39</v>
      </c>
      <c r="P4916" s="46">
        <f t="shared" si="306"/>
        <v>1.1805555557657499E-2</v>
      </c>
      <c r="Q4916" s="48">
        <v>0</v>
      </c>
      <c r="R4916" s="47">
        <f t="shared" si="307"/>
        <v>17.000000003026798</v>
      </c>
      <c r="S4916" s="6" t="s">
        <v>44</v>
      </c>
      <c r="T4916" s="6" t="s">
        <v>187</v>
      </c>
      <c r="U4916" s="6" t="s">
        <v>44</v>
      </c>
      <c r="V4916" s="6" t="s">
        <v>5894</v>
      </c>
      <c r="W4916" s="7">
        <v>0</v>
      </c>
      <c r="X4916" s="7">
        <v>0</v>
      </c>
      <c r="Y4916" s="7">
        <v>0</v>
      </c>
      <c r="Z4916" s="7">
        <v>0</v>
      </c>
      <c r="AA4916" s="7">
        <v>0</v>
      </c>
      <c r="AB4916" s="7">
        <v>0</v>
      </c>
      <c r="AC4916" s="7">
        <v>0.5</v>
      </c>
      <c r="AD4916" s="7">
        <v>0</v>
      </c>
      <c r="AE4916">
        <v>4</v>
      </c>
      <c r="AF4916">
        <v>0</v>
      </c>
      <c r="AG4916">
        <v>0</v>
      </c>
      <c r="AH4916">
        <v>0</v>
      </c>
      <c r="AI4916">
        <v>0</v>
      </c>
      <c r="AJ4916">
        <v>2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</row>
    <row r="4917" spans="1:44" x14ac:dyDescent="0.25">
      <c r="A4917">
        <v>1621101</v>
      </c>
      <c r="B4917">
        <v>770913</v>
      </c>
      <c r="C4917">
        <v>22.669589996337901</v>
      </c>
      <c r="D4917">
        <v>40.842048645019503</v>
      </c>
      <c r="E4917" s="68" t="s">
        <v>175</v>
      </c>
      <c r="F4917" s="8">
        <f>INDEX(Δεδομένα!$P:$P,MATCH('2020'!E4917,Δεδομένα!$O:$O,0))</f>
        <v>44</v>
      </c>
      <c r="G4917" s="6" t="s">
        <v>170</v>
      </c>
      <c r="H4917" s="2" t="str">
        <f>INDEX(Δεδομένα!B$1:B$51,MATCH('2020'!G4917,Δεδομένα!A$1:A$51,0))</f>
        <v>ΚΕΝΤΡΙΚΗΣ ΜΑΚΕΔΟΝΙΑΣ</v>
      </c>
      <c r="I4917" s="8">
        <f>INDEX(Δεδομένα!E$1:E$13,MATCH('2020'!H4917,Δεδομένα!D$1:D$13,0))</f>
        <v>3</v>
      </c>
      <c r="J4917" s="1">
        <v>44035</v>
      </c>
      <c r="K4917" s="6" t="s">
        <v>923</v>
      </c>
      <c r="L4917" s="36" t="str">
        <f t="shared" si="304"/>
        <v>23/07/2020 15:09</v>
      </c>
      <c r="M4917" s="1">
        <v>44035</v>
      </c>
      <c r="N4917" s="6" t="s">
        <v>204</v>
      </c>
      <c r="O4917" s="36" t="str">
        <f t="shared" si="305"/>
        <v>23/07/2020 17:00</v>
      </c>
      <c r="P4917" s="46">
        <f t="shared" si="306"/>
        <v>7.7083333337213844E-2</v>
      </c>
      <c r="Q4917" s="48">
        <v>0</v>
      </c>
      <c r="R4917" s="47">
        <f t="shared" si="307"/>
        <v>111.00000000558794</v>
      </c>
      <c r="S4917" s="6" t="s">
        <v>44</v>
      </c>
      <c r="T4917" s="6" t="s">
        <v>187</v>
      </c>
      <c r="U4917" s="6" t="s">
        <v>44</v>
      </c>
      <c r="V4917" s="6" t="s">
        <v>5895</v>
      </c>
      <c r="W4917" s="7">
        <v>0</v>
      </c>
      <c r="X4917" s="7">
        <v>0</v>
      </c>
      <c r="Y4917" s="7">
        <v>0</v>
      </c>
      <c r="Z4917" s="7">
        <v>0</v>
      </c>
      <c r="AA4917" s="7">
        <v>2</v>
      </c>
      <c r="AB4917" s="7">
        <v>0</v>
      </c>
      <c r="AC4917" s="7">
        <v>0</v>
      </c>
      <c r="AD4917" s="7">
        <v>0</v>
      </c>
      <c r="AE4917">
        <v>4</v>
      </c>
      <c r="AF4917">
        <v>0</v>
      </c>
      <c r="AG4917">
        <v>0</v>
      </c>
      <c r="AH4917">
        <v>0</v>
      </c>
      <c r="AI4917">
        <v>0</v>
      </c>
      <c r="AJ4917">
        <v>2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</row>
    <row r="4918" spans="1:44" x14ac:dyDescent="0.25">
      <c r="A4918">
        <v>1573631</v>
      </c>
      <c r="B4918">
        <v>770869</v>
      </c>
      <c r="C4918">
        <v>21.182363606447201</v>
      </c>
      <c r="D4918">
        <v>40.533519053858498</v>
      </c>
      <c r="E4918" s="68" t="s">
        <v>1259</v>
      </c>
      <c r="F4918" s="8">
        <f>INDEX(Δεδομένα!$P:$P,MATCH('2020'!E4918,Δεδομένα!$O:$O,0))</f>
        <v>75</v>
      </c>
      <c r="G4918" s="6" t="s">
        <v>1063</v>
      </c>
      <c r="H4918" s="2" t="str">
        <f>INDEX(Δεδομένα!B$1:B$51,MATCH('2020'!G4918,Δεδομένα!A$1:A$51,0))</f>
        <v>ΔΥΤΙΚΗΣ ΜΑΚΕΔΟΝΙΑΣ</v>
      </c>
      <c r="I4918" s="8">
        <f>INDEX(Δεδομένα!E$1:E$13,MATCH('2020'!H4918,Δεδομένα!D$1:D$13,0))</f>
        <v>4</v>
      </c>
      <c r="J4918" s="1">
        <v>44035</v>
      </c>
      <c r="K4918" s="6" t="s">
        <v>265</v>
      </c>
      <c r="L4918" s="36" t="str">
        <f t="shared" si="304"/>
        <v>23/07/2020 12:29</v>
      </c>
      <c r="M4918" s="1">
        <v>44035</v>
      </c>
      <c r="N4918" s="6" t="s">
        <v>1029</v>
      </c>
      <c r="O4918" s="36" t="str">
        <f t="shared" si="305"/>
        <v>23/07/2020 12:55</v>
      </c>
      <c r="P4918" s="46">
        <f t="shared" si="306"/>
        <v>1.8055555556202307E-2</v>
      </c>
      <c r="Q4918" s="48">
        <v>0</v>
      </c>
      <c r="R4918" s="47">
        <f t="shared" si="307"/>
        <v>26.000000000931323</v>
      </c>
      <c r="S4918" s="6" t="s">
        <v>44</v>
      </c>
      <c r="T4918" s="6" t="s">
        <v>1261</v>
      </c>
      <c r="U4918" s="6" t="s">
        <v>5890</v>
      </c>
      <c r="V4918" s="6" t="s">
        <v>5891</v>
      </c>
      <c r="W4918" s="7">
        <v>0</v>
      </c>
      <c r="X4918" s="7">
        <v>0</v>
      </c>
      <c r="Y4918" s="7">
        <v>0</v>
      </c>
      <c r="Z4918" s="7">
        <v>0.1</v>
      </c>
      <c r="AA4918" s="7">
        <v>0</v>
      </c>
      <c r="AB4918" s="7">
        <v>0</v>
      </c>
      <c r="AC4918" s="7">
        <v>0</v>
      </c>
      <c r="AD4918" s="7">
        <v>0</v>
      </c>
      <c r="AE4918">
        <v>3</v>
      </c>
      <c r="AF4918">
        <v>0</v>
      </c>
      <c r="AG4918">
        <v>0</v>
      </c>
      <c r="AH4918">
        <v>0</v>
      </c>
      <c r="AI4918">
        <v>0</v>
      </c>
      <c r="AJ4918">
        <v>1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</row>
    <row r="4919" spans="1:44" x14ac:dyDescent="0.25">
      <c r="A4919">
        <v>1572537</v>
      </c>
      <c r="B4919">
        <v>770879</v>
      </c>
      <c r="C4919">
        <v>22.811073431481098</v>
      </c>
      <c r="D4919">
        <v>41.256017459207499</v>
      </c>
      <c r="E4919" s="68" t="s">
        <v>1179</v>
      </c>
      <c r="F4919" s="8">
        <f>INDEX(Δεδομένα!$P:$P,MATCH('2020'!E4919,Δεδομένα!$O:$O,0))</f>
        <v>58</v>
      </c>
      <c r="G4919" s="6" t="s">
        <v>223</v>
      </c>
      <c r="H4919" s="2" t="str">
        <f>INDEX(Δεδομένα!B$1:B$51,MATCH('2020'!G4919,Δεδομένα!A$1:A$51,0))</f>
        <v>ΚΕΝΤΡΙΚΗΣ ΜΑΚΕΔΟΝΙΑΣ</v>
      </c>
      <c r="I4919" s="8">
        <f>INDEX(Δεδομένα!E$1:E$13,MATCH('2020'!H4919,Δεδομένα!D$1:D$13,0))</f>
        <v>3</v>
      </c>
      <c r="J4919" s="1">
        <v>44035</v>
      </c>
      <c r="K4919" s="6" t="s">
        <v>1029</v>
      </c>
      <c r="L4919" s="36" t="str">
        <f t="shared" si="304"/>
        <v>23/07/2020 12:55</v>
      </c>
      <c r="M4919" s="1">
        <v>44035</v>
      </c>
      <c r="N4919" s="6" t="s">
        <v>1467</v>
      </c>
      <c r="O4919" s="36" t="str">
        <f t="shared" si="305"/>
        <v>23/07/2020 13:40</v>
      </c>
      <c r="P4919" s="46">
        <f t="shared" si="306"/>
        <v>3.125E-2</v>
      </c>
      <c r="Q4919" s="48">
        <v>0</v>
      </c>
      <c r="R4919" s="47">
        <f t="shared" si="307"/>
        <v>45</v>
      </c>
      <c r="S4919" s="6" t="s">
        <v>44</v>
      </c>
      <c r="T4919" s="6" t="s">
        <v>1145</v>
      </c>
      <c r="U4919" s="6" t="s">
        <v>44</v>
      </c>
      <c r="V4919" s="6" t="s">
        <v>5893</v>
      </c>
      <c r="W4919" s="7">
        <v>0</v>
      </c>
      <c r="X4919" s="7">
        <v>0</v>
      </c>
      <c r="Y4919" s="7">
        <v>0</v>
      </c>
      <c r="Z4919" s="7">
        <v>0</v>
      </c>
      <c r="AA4919" s="7">
        <v>0</v>
      </c>
      <c r="AB4919" s="7">
        <v>0</v>
      </c>
      <c r="AC4919" s="7">
        <v>1.5</v>
      </c>
      <c r="AD4919" s="7">
        <v>0</v>
      </c>
      <c r="AE4919">
        <v>4</v>
      </c>
      <c r="AF4919">
        <v>0</v>
      </c>
      <c r="AG4919">
        <v>0</v>
      </c>
      <c r="AH4919">
        <v>0</v>
      </c>
      <c r="AI4919">
        <v>0</v>
      </c>
      <c r="AJ4919">
        <v>2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</row>
    <row r="4920" spans="1:44" x14ac:dyDescent="0.25">
      <c r="A4920">
        <v>1572542</v>
      </c>
      <c r="B4920">
        <v>771007</v>
      </c>
      <c r="C4920">
        <v>22.932315826416001</v>
      </c>
      <c r="D4920">
        <v>40.974044799804702</v>
      </c>
      <c r="E4920" s="68" t="s">
        <v>1084</v>
      </c>
      <c r="F4920" s="8">
        <f>INDEX(Δεδομένα!$P:$P,MATCH('2020'!E4920,Δεδομένα!$O:$O,0))</f>
        <v>57</v>
      </c>
      <c r="G4920" s="6" t="s">
        <v>223</v>
      </c>
      <c r="H4920" s="2" t="str">
        <f>INDEX(Δεδομένα!B$1:B$51,MATCH('2020'!G4920,Δεδομένα!A$1:A$51,0))</f>
        <v>ΚΕΝΤΡΙΚΗΣ ΜΑΚΕΔΟΝΙΑΣ</v>
      </c>
      <c r="I4920" s="8">
        <f>INDEX(Δεδομένα!E$1:E$13,MATCH('2020'!H4920,Δεδομένα!D$1:D$13,0))</f>
        <v>3</v>
      </c>
      <c r="J4920" s="1">
        <v>44035</v>
      </c>
      <c r="K4920" s="6" t="s">
        <v>3343</v>
      </c>
      <c r="L4920" s="36" t="str">
        <f t="shared" si="304"/>
        <v>23/07/2020 20:14</v>
      </c>
      <c r="M4920" s="1">
        <v>44035</v>
      </c>
      <c r="N4920" s="6" t="s">
        <v>638</v>
      </c>
      <c r="O4920" s="36" t="str">
        <f t="shared" si="305"/>
        <v>23/07/2020 20:45</v>
      </c>
      <c r="P4920" s="46">
        <f t="shared" si="306"/>
        <v>2.1527777782466728E-2</v>
      </c>
      <c r="Q4920" s="48">
        <v>0</v>
      </c>
      <c r="R4920" s="47">
        <f t="shared" si="307"/>
        <v>31.000000006752089</v>
      </c>
      <c r="S4920" s="6" t="s">
        <v>44</v>
      </c>
      <c r="T4920" s="6" t="s">
        <v>1145</v>
      </c>
      <c r="U4920" s="6" t="s">
        <v>44</v>
      </c>
      <c r="V4920" s="6" t="s">
        <v>5903</v>
      </c>
      <c r="W4920" s="7">
        <v>0</v>
      </c>
      <c r="X4920" s="7">
        <v>0</v>
      </c>
      <c r="Y4920" s="7">
        <v>0</v>
      </c>
      <c r="Z4920" s="7">
        <v>0</v>
      </c>
      <c r="AA4920" s="7">
        <v>0</v>
      </c>
      <c r="AB4920" s="7">
        <v>0</v>
      </c>
      <c r="AC4920" s="7">
        <v>0.2</v>
      </c>
      <c r="AD4920" s="7">
        <v>0</v>
      </c>
      <c r="AE4920">
        <v>2</v>
      </c>
      <c r="AF4920">
        <v>0</v>
      </c>
      <c r="AG4920">
        <v>1</v>
      </c>
      <c r="AH4920">
        <v>0</v>
      </c>
      <c r="AI4920">
        <v>0</v>
      </c>
      <c r="AJ4920">
        <v>1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</row>
    <row r="4921" spans="1:44" x14ac:dyDescent="0.25">
      <c r="A4921">
        <v>1573177</v>
      </c>
      <c r="B4921">
        <v>770951</v>
      </c>
      <c r="C4921">
        <v>21.8628044882987</v>
      </c>
      <c r="D4921">
        <v>40.316733260525503</v>
      </c>
      <c r="E4921" s="68" t="s">
        <v>1683</v>
      </c>
      <c r="F4921" s="8">
        <f>INDEX(Δεδομένα!$P:$P,MATCH('2020'!E4921,Δεδομένα!$O:$O,0))</f>
        <v>70</v>
      </c>
      <c r="G4921" s="6" t="s">
        <v>246</v>
      </c>
      <c r="H4921" s="2" t="str">
        <f>INDEX(Δεδομένα!B$1:B$51,MATCH('2020'!G4921,Δεδομένα!A$1:A$51,0))</f>
        <v>ΔΥΤΙΚΗΣ ΜΑΚΕΔΟΝΙΑΣ</v>
      </c>
      <c r="I4921" s="8">
        <f>INDEX(Δεδομένα!E$1:E$13,MATCH('2020'!H4921,Δεδομένα!D$1:D$13,0))</f>
        <v>4</v>
      </c>
      <c r="J4921" s="1">
        <v>44035</v>
      </c>
      <c r="K4921" s="6" t="s">
        <v>239</v>
      </c>
      <c r="L4921" s="36" t="str">
        <f t="shared" si="304"/>
        <v>23/07/2020 16:49</v>
      </c>
      <c r="M4921" s="1">
        <v>44035</v>
      </c>
      <c r="N4921" s="6" t="s">
        <v>1060</v>
      </c>
      <c r="O4921" s="36" t="str">
        <f t="shared" si="305"/>
        <v>23/07/2020 18:04</v>
      </c>
      <c r="P4921" s="46">
        <f t="shared" si="306"/>
        <v>5.2083333335758653E-2</v>
      </c>
      <c r="Q4921" s="48">
        <v>0</v>
      </c>
      <c r="R4921" s="47">
        <f t="shared" si="307"/>
        <v>75.00000000349246</v>
      </c>
      <c r="S4921" s="6" t="s">
        <v>44</v>
      </c>
      <c r="T4921" s="6" t="s">
        <v>1684</v>
      </c>
      <c r="U4921" s="6" t="s">
        <v>44</v>
      </c>
      <c r="V4921" s="6" t="s">
        <v>3097</v>
      </c>
      <c r="W4921" s="7">
        <v>0</v>
      </c>
      <c r="X4921" s="7">
        <v>0</v>
      </c>
      <c r="Y4921" s="7">
        <v>0</v>
      </c>
      <c r="Z4921" s="7">
        <v>0</v>
      </c>
      <c r="AA4921" s="7">
        <v>0</v>
      </c>
      <c r="AB4921" s="7">
        <v>0</v>
      </c>
      <c r="AC4921" s="7">
        <v>1.5</v>
      </c>
      <c r="AD4921" s="7">
        <v>0</v>
      </c>
      <c r="AE4921">
        <v>7</v>
      </c>
      <c r="AF4921">
        <v>0</v>
      </c>
      <c r="AG4921">
        <v>0</v>
      </c>
      <c r="AH4921">
        <v>0</v>
      </c>
      <c r="AI4921">
        <v>0</v>
      </c>
      <c r="AJ4921">
        <v>4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</row>
    <row r="4922" spans="1:44" x14ac:dyDescent="0.25">
      <c r="A4922">
        <v>1589000</v>
      </c>
      <c r="B4922">
        <v>770796</v>
      </c>
      <c r="C4922">
        <v>22.999485882079298</v>
      </c>
      <c r="D4922">
        <v>37.944521654559601</v>
      </c>
      <c r="E4922" s="68" t="s">
        <v>866</v>
      </c>
      <c r="F4922" s="8">
        <f>INDEX(Δεδομένα!$P:$P,MATCH('2020'!E4922,Δεδομένα!$O:$O,0))</f>
        <v>158</v>
      </c>
      <c r="G4922" s="6" t="s">
        <v>391</v>
      </c>
      <c r="H4922" s="2" t="str">
        <f>INDEX(Δεδομένα!B$1:B$51,MATCH('2020'!G4922,Δεδομένα!A$1:A$51,0))</f>
        <v>ΠΕΛΛΟΠΟΝΗΣΟΥ</v>
      </c>
      <c r="I4922" s="8">
        <f>INDEX(Δεδομένα!E$1:E$13,MATCH('2020'!H4922,Δεδομένα!D$1:D$13,0))</f>
        <v>8</v>
      </c>
      <c r="J4922" s="1">
        <v>44035</v>
      </c>
      <c r="K4922" s="6" t="s">
        <v>2947</v>
      </c>
      <c r="L4922" s="36" t="str">
        <f t="shared" si="304"/>
        <v>23/07/2020 07:45</v>
      </c>
      <c r="M4922" s="1">
        <v>44035</v>
      </c>
      <c r="N4922" s="6" t="s">
        <v>2411</v>
      </c>
      <c r="O4922" s="36" t="str">
        <f t="shared" si="305"/>
        <v>23/07/2020 09:00</v>
      </c>
      <c r="P4922" s="46">
        <f t="shared" si="306"/>
        <v>5.2083333335758653E-2</v>
      </c>
      <c r="Q4922" s="48">
        <v>0</v>
      </c>
      <c r="R4922" s="47">
        <f t="shared" si="307"/>
        <v>75.00000000349246</v>
      </c>
      <c r="S4922" s="6" t="s">
        <v>44</v>
      </c>
      <c r="T4922" s="6" t="s">
        <v>867</v>
      </c>
      <c r="U4922" s="6" t="s">
        <v>668</v>
      </c>
      <c r="V4922" s="6" t="s">
        <v>5883</v>
      </c>
      <c r="W4922" s="7">
        <v>15</v>
      </c>
      <c r="X4922" s="7">
        <v>0</v>
      </c>
      <c r="Y4922" s="7">
        <v>0</v>
      </c>
      <c r="Z4922" s="7">
        <v>0</v>
      </c>
      <c r="AA4922" s="7">
        <v>0</v>
      </c>
      <c r="AB4922" s="7">
        <v>5</v>
      </c>
      <c r="AC4922" s="7">
        <v>0</v>
      </c>
      <c r="AD4922" s="7">
        <v>0</v>
      </c>
      <c r="AE4922">
        <v>16</v>
      </c>
      <c r="AF4922">
        <v>0</v>
      </c>
      <c r="AG4922">
        <v>0</v>
      </c>
      <c r="AH4922">
        <v>0</v>
      </c>
      <c r="AI4922">
        <v>0</v>
      </c>
      <c r="AJ4922">
        <v>8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</row>
    <row r="4923" spans="1:44" x14ac:dyDescent="0.25">
      <c r="A4923">
        <v>1618434</v>
      </c>
      <c r="B4923">
        <v>770847</v>
      </c>
      <c r="C4923">
        <v>22.9426895145189</v>
      </c>
      <c r="D4923">
        <v>37.906430599596298</v>
      </c>
      <c r="E4923" s="68" t="s">
        <v>810</v>
      </c>
      <c r="F4923" s="8">
        <f>INDEX(Δεδομένα!$P:$P,MATCH('2020'!E4923,Δεδομένα!$O:$O,0))</f>
        <v>157</v>
      </c>
      <c r="G4923" s="6" t="s">
        <v>391</v>
      </c>
      <c r="H4923" s="2" t="str">
        <f>INDEX(Δεδομένα!B$1:B$51,MATCH('2020'!G4923,Δεδομένα!A$1:A$51,0))</f>
        <v>ΠΕΛΛΟΠΟΝΗΣΟΥ</v>
      </c>
      <c r="I4923" s="8">
        <f>INDEX(Δεδομένα!E$1:E$13,MATCH('2020'!H4923,Δεδομένα!D$1:D$13,0))</f>
        <v>8</v>
      </c>
      <c r="J4923" s="1">
        <v>44035</v>
      </c>
      <c r="K4923" s="6" t="s">
        <v>4414</v>
      </c>
      <c r="L4923" s="36" t="str">
        <f t="shared" si="304"/>
        <v>23/07/2020 11:01</v>
      </c>
      <c r="M4923" s="1">
        <v>44035</v>
      </c>
      <c r="N4923" s="6" t="s">
        <v>317</v>
      </c>
      <c r="O4923" s="36" t="str">
        <f t="shared" si="305"/>
        <v>23/07/2020 11:54</v>
      </c>
      <c r="P4923" s="46">
        <f t="shared" si="306"/>
        <v>3.680555555911269E-2</v>
      </c>
      <c r="Q4923" s="48">
        <v>0</v>
      </c>
      <c r="R4923" s="47">
        <f t="shared" si="307"/>
        <v>53.000000005122274</v>
      </c>
      <c r="S4923" s="6" t="s">
        <v>44</v>
      </c>
      <c r="T4923" s="6" t="s">
        <v>1012</v>
      </c>
      <c r="U4923" s="6" t="s">
        <v>44</v>
      </c>
      <c r="V4923" s="6" t="s">
        <v>5652</v>
      </c>
      <c r="W4923" s="7">
        <v>0</v>
      </c>
      <c r="X4923" s="7">
        <v>0</v>
      </c>
      <c r="Y4923" s="7">
        <v>0</v>
      </c>
      <c r="Z4923" s="7">
        <v>2</v>
      </c>
      <c r="AA4923" s="7">
        <v>0</v>
      </c>
      <c r="AB4923" s="7">
        <v>0</v>
      </c>
      <c r="AC4923" s="7">
        <v>0</v>
      </c>
      <c r="AD4923" s="7">
        <v>0</v>
      </c>
      <c r="AE4923">
        <v>2</v>
      </c>
      <c r="AF4923">
        <v>0</v>
      </c>
      <c r="AG4923">
        <v>0</v>
      </c>
      <c r="AH4923">
        <v>0</v>
      </c>
      <c r="AI4923">
        <v>0</v>
      </c>
      <c r="AJ4923">
        <v>1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</row>
    <row r="4924" spans="1:44" x14ac:dyDescent="0.25">
      <c r="A4924">
        <v>1587631</v>
      </c>
      <c r="B4924">
        <v>770979</v>
      </c>
      <c r="C4924">
        <v>22.947855834734</v>
      </c>
      <c r="D4924">
        <v>37.929417207160299</v>
      </c>
      <c r="E4924" s="68" t="s">
        <v>810</v>
      </c>
      <c r="F4924" s="8">
        <f>INDEX(Δεδομένα!$P:$P,MATCH('2020'!E4924,Δεδομένα!$O:$O,0))</f>
        <v>157</v>
      </c>
      <c r="G4924" s="6" t="s">
        <v>391</v>
      </c>
      <c r="H4924" s="2" t="str">
        <f>INDEX(Δεδομένα!B$1:B$51,MATCH('2020'!G4924,Δεδομένα!A$1:A$51,0))</f>
        <v>ΠΕΛΛΟΠΟΝΗΣΟΥ</v>
      </c>
      <c r="I4924" s="8">
        <f>INDEX(Δεδομένα!E$1:E$13,MATCH('2020'!H4924,Δεδομένα!D$1:D$13,0))</f>
        <v>8</v>
      </c>
      <c r="J4924" s="1">
        <v>44035</v>
      </c>
      <c r="K4924" s="6" t="s">
        <v>1388</v>
      </c>
      <c r="L4924" s="36" t="str">
        <f t="shared" si="304"/>
        <v>23/07/2020 17:53</v>
      </c>
      <c r="M4924" s="1">
        <v>44035</v>
      </c>
      <c r="N4924" s="6" t="s">
        <v>1187</v>
      </c>
      <c r="O4924" s="36" t="str">
        <f t="shared" si="305"/>
        <v>23/07/2020 18:39</v>
      </c>
      <c r="P4924" s="46">
        <f t="shared" si="306"/>
        <v>3.1944444446708076E-2</v>
      </c>
      <c r="Q4924" s="48">
        <v>0</v>
      </c>
      <c r="R4924" s="47">
        <f t="shared" si="307"/>
        <v>46.000000003259629</v>
      </c>
      <c r="S4924" s="6" t="s">
        <v>44</v>
      </c>
      <c r="T4924" s="6" t="s">
        <v>1012</v>
      </c>
      <c r="U4924" s="6" t="s">
        <v>44</v>
      </c>
      <c r="V4924" s="6" t="s">
        <v>5902</v>
      </c>
      <c r="W4924" s="7">
        <v>0</v>
      </c>
      <c r="X4924" s="7">
        <v>0</v>
      </c>
      <c r="Y4924" s="7">
        <v>0</v>
      </c>
      <c r="Z4924" s="7">
        <v>0</v>
      </c>
      <c r="AA4924" s="7">
        <v>0</v>
      </c>
      <c r="AB4924" s="7">
        <v>0.1</v>
      </c>
      <c r="AC4924" s="7">
        <v>0</v>
      </c>
      <c r="AD4924" s="7">
        <v>0</v>
      </c>
      <c r="AE4924">
        <v>2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</row>
    <row r="4925" spans="1:44" x14ac:dyDescent="0.25">
      <c r="A4925">
        <v>1597070</v>
      </c>
      <c r="B4925">
        <v>771022</v>
      </c>
      <c r="C4925">
        <v>22.4947557057517</v>
      </c>
      <c r="D4925">
        <v>38.095119240204298</v>
      </c>
      <c r="E4925" s="68" t="s">
        <v>1945</v>
      </c>
      <c r="F4925" s="8">
        <f>INDEX(Δεδομένα!$P:$P,MATCH('2020'!E4925,Δεδομένα!$O:$O,0))</f>
        <v>160</v>
      </c>
      <c r="G4925" s="6" t="s">
        <v>391</v>
      </c>
      <c r="H4925" s="2" t="str">
        <f>INDEX(Δεδομένα!B$1:B$51,MATCH('2020'!G4925,Δεδομένα!A$1:A$51,0))</f>
        <v>ΠΕΛΛΟΠΟΝΗΣΟΥ</v>
      </c>
      <c r="I4925" s="8">
        <f>INDEX(Δεδομένα!E$1:E$13,MATCH('2020'!H4925,Δεδομένα!D$1:D$13,0))</f>
        <v>8</v>
      </c>
      <c r="J4925" s="1">
        <v>44035</v>
      </c>
      <c r="K4925" s="6" t="s">
        <v>1613</v>
      </c>
      <c r="L4925" s="36" t="str">
        <f t="shared" si="304"/>
        <v>23/07/2020 20:55</v>
      </c>
      <c r="M4925" s="1">
        <v>44036</v>
      </c>
      <c r="N4925" s="6" t="s">
        <v>2947</v>
      </c>
      <c r="O4925" s="36" t="str">
        <f t="shared" si="305"/>
        <v>24/07/2020 07:45</v>
      </c>
      <c r="P4925" s="46">
        <f t="shared" si="306"/>
        <v>0.45138888888322981</v>
      </c>
      <c r="Q4925" s="48">
        <v>0</v>
      </c>
      <c r="R4925" s="47">
        <f t="shared" si="307"/>
        <v>649.99999999185093</v>
      </c>
      <c r="S4925" s="6" t="s">
        <v>44</v>
      </c>
      <c r="T4925" s="6" t="s">
        <v>1097</v>
      </c>
      <c r="U4925" s="6" t="s">
        <v>44</v>
      </c>
      <c r="V4925" s="6" t="s">
        <v>5904</v>
      </c>
      <c r="W4925" s="7">
        <v>0</v>
      </c>
      <c r="X4925" s="7">
        <v>0.2</v>
      </c>
      <c r="Y4925" s="7">
        <v>0</v>
      </c>
      <c r="Z4925" s="7">
        <v>0</v>
      </c>
      <c r="AA4925" s="7">
        <v>0</v>
      </c>
      <c r="AB4925" s="7">
        <v>0</v>
      </c>
      <c r="AC4925" s="7">
        <v>0</v>
      </c>
      <c r="AD4925" s="7">
        <v>0</v>
      </c>
      <c r="AE4925">
        <v>10</v>
      </c>
      <c r="AF4925">
        <v>0</v>
      </c>
      <c r="AG4925">
        <v>0</v>
      </c>
      <c r="AH4925">
        <v>0</v>
      </c>
      <c r="AI4925">
        <v>6</v>
      </c>
      <c r="AJ4925">
        <v>5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</row>
    <row r="4926" spans="1:44" x14ac:dyDescent="0.25">
      <c r="A4926">
        <v>1587702</v>
      </c>
      <c r="B4926">
        <v>771059</v>
      </c>
      <c r="C4926">
        <v>22.935158626530601</v>
      </c>
      <c r="D4926">
        <v>37.898471898959599</v>
      </c>
      <c r="E4926" s="68" t="s">
        <v>810</v>
      </c>
      <c r="F4926" s="8">
        <f>INDEX(Δεδομένα!$P:$P,MATCH('2020'!E4926,Δεδομένα!$O:$O,0))</f>
        <v>157</v>
      </c>
      <c r="G4926" s="6" t="s">
        <v>391</v>
      </c>
      <c r="H4926" s="2" t="str">
        <f>INDEX(Δεδομένα!B$1:B$51,MATCH('2020'!G4926,Δεδομένα!A$1:A$51,0))</f>
        <v>ΠΕΛΛΟΠΟΝΗΣΟΥ</v>
      </c>
      <c r="I4926" s="8">
        <f>INDEX(Δεδομένα!E$1:E$13,MATCH('2020'!H4926,Δεδομένα!D$1:D$13,0))</f>
        <v>8</v>
      </c>
      <c r="J4926" s="1">
        <v>44035</v>
      </c>
      <c r="K4926" s="6" t="s">
        <v>4573</v>
      </c>
      <c r="L4926" s="36" t="str">
        <f t="shared" si="304"/>
        <v>23/07/2020 23:41</v>
      </c>
      <c r="M4926" s="1">
        <v>44036</v>
      </c>
      <c r="N4926" s="6" t="s">
        <v>736</v>
      </c>
      <c r="O4926" s="36" t="str">
        <f t="shared" si="305"/>
        <v>24/07/2020 00:10</v>
      </c>
      <c r="P4926" s="46">
        <f t="shared" si="306"/>
        <v>2.0138888889050577E-2</v>
      </c>
      <c r="Q4926" s="48">
        <v>0</v>
      </c>
      <c r="R4926" s="47">
        <f t="shared" si="307"/>
        <v>29.000000000232831</v>
      </c>
      <c r="S4926" s="6" t="s">
        <v>44</v>
      </c>
      <c r="T4926" s="6" t="s">
        <v>1012</v>
      </c>
      <c r="U4926" s="6" t="s">
        <v>44</v>
      </c>
      <c r="V4926" s="6" t="s">
        <v>4971</v>
      </c>
      <c r="W4926" s="7">
        <v>0</v>
      </c>
      <c r="X4926" s="7">
        <v>0</v>
      </c>
      <c r="Y4926" s="7">
        <v>0</v>
      </c>
      <c r="Z4926" s="7">
        <v>0</v>
      </c>
      <c r="AA4926" s="7">
        <v>0</v>
      </c>
      <c r="AB4926" s="7">
        <v>0.1</v>
      </c>
      <c r="AC4926" s="7">
        <v>0</v>
      </c>
      <c r="AD4926" s="7">
        <v>0</v>
      </c>
      <c r="AE4926">
        <v>2</v>
      </c>
      <c r="AF4926">
        <v>0</v>
      </c>
      <c r="AG4926">
        <v>0</v>
      </c>
      <c r="AH4926">
        <v>0</v>
      </c>
      <c r="AI4926">
        <v>0</v>
      </c>
      <c r="AJ4926">
        <v>1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</row>
    <row r="4927" spans="1:44" x14ac:dyDescent="0.25">
      <c r="A4927">
        <v>1574033</v>
      </c>
      <c r="B4927">
        <v>770837</v>
      </c>
      <c r="C4927">
        <v>22.672046561683</v>
      </c>
      <c r="D4927">
        <v>39.890124374200497</v>
      </c>
      <c r="E4927" s="68" t="s">
        <v>1271</v>
      </c>
      <c r="F4927" s="8">
        <f>INDEX(Δεδομένα!$P:$P,MATCH('2020'!E4927,Δεδομένα!$O:$O,0))</f>
        <v>102</v>
      </c>
      <c r="G4927" s="6" t="s">
        <v>288</v>
      </c>
      <c r="H4927" s="2" t="str">
        <f>INDEX(Δεδομένα!B$1:B$51,MATCH('2020'!G4927,Δεδομένα!A$1:A$51,0))</f>
        <v>ΘΕΣΣΑΛΙΑΣ</v>
      </c>
      <c r="I4927" s="8">
        <f>INDEX(Δεδομένα!E$1:E$13,MATCH('2020'!H4927,Δεδομένα!D$1:D$13,0))</f>
        <v>6</v>
      </c>
      <c r="J4927" s="1">
        <v>44035</v>
      </c>
      <c r="K4927" s="6" t="s">
        <v>3870</v>
      </c>
      <c r="L4927" s="36" t="str">
        <f t="shared" si="304"/>
        <v>23/07/2020 10:33</v>
      </c>
      <c r="M4927" s="1">
        <v>44035</v>
      </c>
      <c r="N4927" s="6" t="s">
        <v>1776</v>
      </c>
      <c r="O4927" s="36" t="str">
        <f t="shared" si="305"/>
        <v>23/07/2020 11:33</v>
      </c>
      <c r="P4927" s="46">
        <f t="shared" si="306"/>
        <v>4.1666666664241347E-2</v>
      </c>
      <c r="Q4927" s="48">
        <v>0</v>
      </c>
      <c r="R4927" s="47">
        <f t="shared" si="307"/>
        <v>59.99999999650754</v>
      </c>
      <c r="S4927" s="6" t="s">
        <v>44</v>
      </c>
      <c r="T4927" s="6" t="s">
        <v>1779</v>
      </c>
      <c r="U4927" s="6" t="s">
        <v>44</v>
      </c>
      <c r="V4927" s="6" t="s">
        <v>5886</v>
      </c>
      <c r="W4927" s="7">
        <v>0</v>
      </c>
      <c r="X4927" s="7">
        <v>0</v>
      </c>
      <c r="Y4927" s="7">
        <v>0</v>
      </c>
      <c r="Z4927" s="7">
        <v>0.1</v>
      </c>
      <c r="AA4927" s="7">
        <v>0</v>
      </c>
      <c r="AB4927" s="7">
        <v>0</v>
      </c>
      <c r="AC4927" s="7">
        <v>0</v>
      </c>
      <c r="AD4927" s="7">
        <v>0</v>
      </c>
      <c r="AE4927">
        <v>2</v>
      </c>
      <c r="AF4927">
        <v>0</v>
      </c>
      <c r="AG4927">
        <v>0</v>
      </c>
      <c r="AH4927">
        <v>0</v>
      </c>
      <c r="AI4927">
        <v>0</v>
      </c>
      <c r="AJ4927">
        <v>1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</row>
    <row r="4928" spans="1:44" x14ac:dyDescent="0.25">
      <c r="A4928">
        <v>1572700</v>
      </c>
      <c r="B4928">
        <v>771030</v>
      </c>
      <c r="C4928">
        <v>25.6762248869594</v>
      </c>
      <c r="D4928">
        <v>35.321850532047897</v>
      </c>
      <c r="E4928" s="68" t="s">
        <v>1079</v>
      </c>
      <c r="F4928" s="8">
        <f>INDEX(Δεδομένα!$P:$P,MATCH('2020'!E4928,Δεδομένα!$O:$O,0))</f>
        <v>225</v>
      </c>
      <c r="G4928" s="6" t="s">
        <v>791</v>
      </c>
      <c r="H4928" s="2" t="str">
        <f>INDEX(Δεδομένα!B$1:B$51,MATCH('2020'!G4928,Δεδομένα!A$1:A$51,0))</f>
        <v>ΙΟΝΙΩΝ ΝΗΣΩΝ</v>
      </c>
      <c r="I4928" s="8">
        <f>INDEX(Δεδομένα!E$1:E$13,MATCH('2020'!H4928,Δεδομένα!D$1:D$13,0))</f>
        <v>13</v>
      </c>
      <c r="J4928" s="1">
        <v>44035</v>
      </c>
      <c r="K4928" s="6" t="s">
        <v>614</v>
      </c>
      <c r="L4928" s="36" t="str">
        <f t="shared" si="304"/>
        <v>23/07/2020 21:30</v>
      </c>
      <c r="M4928" s="1">
        <v>44036</v>
      </c>
      <c r="N4928" s="6" t="s">
        <v>2833</v>
      </c>
      <c r="O4928" s="36" t="str">
        <f t="shared" si="305"/>
        <v>24/07/2020 07:30</v>
      </c>
      <c r="P4928" s="46">
        <f t="shared" si="306"/>
        <v>0.41666666666424135</v>
      </c>
      <c r="Q4928" s="48">
        <v>0</v>
      </c>
      <c r="R4928" s="47">
        <f t="shared" si="307"/>
        <v>599.99999999650754</v>
      </c>
      <c r="S4928" s="6" t="s">
        <v>44</v>
      </c>
      <c r="T4928" s="6" t="s">
        <v>1080</v>
      </c>
      <c r="U4928" s="6" t="s">
        <v>44</v>
      </c>
      <c r="V4928" s="6" t="s">
        <v>5905</v>
      </c>
      <c r="W4928" s="7">
        <v>0</v>
      </c>
      <c r="X4928" s="7">
        <v>0</v>
      </c>
      <c r="Y4928" s="7">
        <v>0</v>
      </c>
      <c r="Z4928" s="7">
        <v>10</v>
      </c>
      <c r="AA4928" s="7">
        <v>0</v>
      </c>
      <c r="AB4928" s="7">
        <v>0</v>
      </c>
      <c r="AC4928" s="7">
        <v>0</v>
      </c>
      <c r="AD4928" s="7">
        <v>0</v>
      </c>
      <c r="AE4928">
        <v>16</v>
      </c>
      <c r="AF4928">
        <v>5</v>
      </c>
      <c r="AG4928">
        <v>0</v>
      </c>
      <c r="AH4928">
        <v>0</v>
      </c>
      <c r="AI4928">
        <v>1</v>
      </c>
      <c r="AJ4928">
        <v>8</v>
      </c>
      <c r="AK4928">
        <v>2</v>
      </c>
      <c r="AL4928">
        <v>1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</row>
    <row r="4929" spans="1:44" x14ac:dyDescent="0.25">
      <c r="A4929">
        <v>1572664</v>
      </c>
      <c r="B4929">
        <v>770874</v>
      </c>
      <c r="C4929">
        <v>25.1663124989857</v>
      </c>
      <c r="D4929">
        <v>39.872184493723204</v>
      </c>
      <c r="E4929" s="68" t="s">
        <v>519</v>
      </c>
      <c r="F4929" s="8">
        <f>INDEX(Δεδομένα!$P:$P,MATCH('2020'!E4929,Δεδομένα!$O:$O,0))</f>
        <v>200</v>
      </c>
      <c r="G4929" s="6" t="s">
        <v>495</v>
      </c>
      <c r="H4929" s="2" t="str">
        <f>INDEX(Δεδομένα!B$1:B$51,MATCH('2020'!G4929,Δεδομένα!A$1:A$51,0))</f>
        <v>ΒΟΡΕΙΟΥ ΑΙΓΑΙΟΥ</v>
      </c>
      <c r="I4929" s="8">
        <f>INDEX(Δεδομένα!E$1:E$13,MATCH('2020'!H4929,Δεδομένα!D$1:D$13,0))</f>
        <v>11</v>
      </c>
      <c r="J4929" s="1">
        <v>44035</v>
      </c>
      <c r="K4929" s="6" t="s">
        <v>2185</v>
      </c>
      <c r="L4929" s="36" t="str">
        <f t="shared" si="304"/>
        <v>23/07/2020 12:36</v>
      </c>
      <c r="M4929" s="1">
        <v>44035</v>
      </c>
      <c r="N4929" s="6" t="s">
        <v>2572</v>
      </c>
      <c r="O4929" s="36" t="str">
        <f t="shared" si="305"/>
        <v>23/07/2020 20:59</v>
      </c>
      <c r="P4929" s="46">
        <f t="shared" si="306"/>
        <v>0.34930555555183673</v>
      </c>
      <c r="Q4929" s="48">
        <v>0</v>
      </c>
      <c r="R4929" s="47">
        <f t="shared" si="307"/>
        <v>502.9999999946449</v>
      </c>
      <c r="S4929" s="6" t="s">
        <v>44</v>
      </c>
      <c r="T4929" s="6" t="s">
        <v>521</v>
      </c>
      <c r="U4929" s="6" t="s">
        <v>5892</v>
      </c>
      <c r="V4929" s="6" t="s">
        <v>5892</v>
      </c>
      <c r="W4929" s="7">
        <v>0</v>
      </c>
      <c r="X4929" s="7">
        <v>0</v>
      </c>
      <c r="Y4929" s="7">
        <v>0</v>
      </c>
      <c r="Z4929" s="7">
        <v>3</v>
      </c>
      <c r="AA4929" s="7">
        <v>0</v>
      </c>
      <c r="AB4929" s="7">
        <v>0</v>
      </c>
      <c r="AC4929" s="7">
        <v>0</v>
      </c>
      <c r="AD4929" s="7">
        <v>0</v>
      </c>
      <c r="AE4929">
        <v>9</v>
      </c>
      <c r="AF4929">
        <v>0</v>
      </c>
      <c r="AG4929">
        <v>0</v>
      </c>
      <c r="AH4929">
        <v>0</v>
      </c>
      <c r="AI4929">
        <v>0</v>
      </c>
      <c r="AJ4929">
        <v>5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</row>
    <row r="4930" spans="1:44" x14ac:dyDescent="0.25">
      <c r="A4930">
        <v>1576376</v>
      </c>
      <c r="B4930">
        <v>770806</v>
      </c>
      <c r="C4930">
        <v>21.706472545588401</v>
      </c>
      <c r="D4930">
        <v>37.2819854204756</v>
      </c>
      <c r="E4930" s="68" t="s">
        <v>1693</v>
      </c>
      <c r="F4930" s="8">
        <f>INDEX(Δεδομένα!$P:$P,MATCH('2020'!E4930,Δεδομένα!$O:$O,0))</f>
        <v>146</v>
      </c>
      <c r="G4930" s="6" t="s">
        <v>841</v>
      </c>
      <c r="H4930" s="2" t="str">
        <f>INDEX(Δεδομένα!B$1:B$51,MATCH('2020'!G4930,Δεδομένα!A$1:A$51,0))</f>
        <v>ΠΕΛΛΟΠΟΝΗΣΟΥ</v>
      </c>
      <c r="I4930" s="8">
        <f>INDEX(Δεδομένα!E$1:E$13,MATCH('2020'!H4930,Δεδομένα!D$1:D$13,0))</f>
        <v>8</v>
      </c>
      <c r="J4930" s="1">
        <v>44035</v>
      </c>
      <c r="K4930" s="6" t="s">
        <v>2948</v>
      </c>
      <c r="L4930" s="36" t="str">
        <f t="shared" si="304"/>
        <v>23/07/2020 08:25</v>
      </c>
      <c r="M4930" s="1">
        <v>44035</v>
      </c>
      <c r="N4930" s="6" t="s">
        <v>424</v>
      </c>
      <c r="O4930" s="36" t="str">
        <f t="shared" si="305"/>
        <v>23/07/2020 08:45</v>
      </c>
      <c r="P4930" s="46">
        <f t="shared" si="306"/>
        <v>1.3888888890505768E-2</v>
      </c>
      <c r="Q4930" s="48">
        <v>0</v>
      </c>
      <c r="R4930" s="47">
        <f t="shared" si="307"/>
        <v>20.000000002328306</v>
      </c>
      <c r="S4930" s="6" t="s">
        <v>44</v>
      </c>
      <c r="T4930" s="6" t="s">
        <v>999</v>
      </c>
      <c r="U4930" s="6" t="s">
        <v>44</v>
      </c>
      <c r="V4930" s="6" t="s">
        <v>839</v>
      </c>
      <c r="W4930" s="7">
        <v>0</v>
      </c>
      <c r="X4930" s="7">
        <v>0</v>
      </c>
      <c r="Y4930" s="7">
        <v>0</v>
      </c>
      <c r="Z4930" s="7">
        <v>0</v>
      </c>
      <c r="AA4930" s="7">
        <v>0</v>
      </c>
      <c r="AB4930" s="7">
        <v>0.05</v>
      </c>
      <c r="AC4930" s="7">
        <v>0</v>
      </c>
      <c r="AD4930" s="7">
        <v>0</v>
      </c>
      <c r="AE4930">
        <v>6</v>
      </c>
      <c r="AF4930">
        <v>0</v>
      </c>
      <c r="AG4930">
        <v>0</v>
      </c>
      <c r="AH4930">
        <v>0</v>
      </c>
      <c r="AI4930">
        <v>0</v>
      </c>
      <c r="AJ4930">
        <v>2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</row>
    <row r="4931" spans="1:44" x14ac:dyDescent="0.25">
      <c r="A4931">
        <v>1576378</v>
      </c>
      <c r="B4931">
        <v>770813</v>
      </c>
      <c r="C4931">
        <v>21.6499847480722</v>
      </c>
      <c r="D4931">
        <v>37.219588371158601</v>
      </c>
      <c r="E4931" s="68" t="s">
        <v>1693</v>
      </c>
      <c r="F4931" s="8">
        <f>INDEX(Δεδομένα!$P:$P,MATCH('2020'!E4931,Δεδομένα!$O:$O,0))</f>
        <v>146</v>
      </c>
      <c r="G4931" s="6" t="s">
        <v>841</v>
      </c>
      <c r="H4931" s="2" t="str">
        <f>INDEX(Δεδομένα!B$1:B$51,MATCH('2020'!G4931,Δεδομένα!A$1:A$51,0))</f>
        <v>ΠΕΛΛΟΠΟΝΗΣΟΥ</v>
      </c>
      <c r="I4931" s="8">
        <f>INDEX(Δεδομένα!E$1:E$13,MATCH('2020'!H4931,Δεδομένα!D$1:D$13,0))</f>
        <v>8</v>
      </c>
      <c r="J4931" s="1">
        <v>44035</v>
      </c>
      <c r="K4931" s="6" t="s">
        <v>424</v>
      </c>
      <c r="L4931" s="36" t="str">
        <f t="shared" ref="L4931:L4994" si="308">_xlfn.CONCAT(TEXT(J4931,"ηη/μμ/εεε")," ",TEXT(K4931,"ωω:λλ"))</f>
        <v>23/07/2020 08:45</v>
      </c>
      <c r="M4931" s="1">
        <v>44035</v>
      </c>
      <c r="N4931" s="6" t="s">
        <v>1094</v>
      </c>
      <c r="O4931" s="36" t="str">
        <f t="shared" ref="O4931:O4994" si="309">_xlfn.CONCAT(TEXT(M4931,"ηη/μμ/εεε")," ",TEXT(N4931,"ωω:λλ"))</f>
        <v>23/07/2020 09:45</v>
      </c>
      <c r="P4931" s="46">
        <f t="shared" ref="P4931:P4994" si="310">O4931-L4931</f>
        <v>4.1666666664241347E-2</v>
      </c>
      <c r="Q4931" s="48">
        <v>0</v>
      </c>
      <c r="R4931" s="47">
        <f t="shared" ref="R4931:R4994" si="311">P4931*(24*60)</f>
        <v>59.99999999650754</v>
      </c>
      <c r="S4931" s="6" t="s">
        <v>44</v>
      </c>
      <c r="T4931" s="6" t="s">
        <v>999</v>
      </c>
      <c r="U4931" s="6" t="s">
        <v>44</v>
      </c>
      <c r="V4931" s="6" t="s">
        <v>5884</v>
      </c>
      <c r="W4931" s="7">
        <v>0</v>
      </c>
      <c r="X4931" s="7">
        <v>0</v>
      </c>
      <c r="Y4931" s="7">
        <v>0</v>
      </c>
      <c r="Z4931" s="7">
        <v>0</v>
      </c>
      <c r="AA4931" s="7">
        <v>0</v>
      </c>
      <c r="AB4931" s="7">
        <v>4</v>
      </c>
      <c r="AC4931" s="7">
        <v>0</v>
      </c>
      <c r="AD4931" s="7">
        <v>0</v>
      </c>
      <c r="AE4931">
        <v>6</v>
      </c>
      <c r="AF4931">
        <v>0</v>
      </c>
      <c r="AG4931">
        <v>0</v>
      </c>
      <c r="AH4931">
        <v>0</v>
      </c>
      <c r="AI4931">
        <v>0</v>
      </c>
      <c r="AJ4931">
        <v>2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</row>
    <row r="4932" spans="1:44" x14ac:dyDescent="0.25">
      <c r="A4932">
        <v>1578750</v>
      </c>
      <c r="B4932">
        <v>770941</v>
      </c>
      <c r="C4932">
        <v>21.986860444960399</v>
      </c>
      <c r="D4932">
        <v>37.273010553673203</v>
      </c>
      <c r="E4932" s="68" t="s">
        <v>840</v>
      </c>
      <c r="F4932" s="8">
        <f>INDEX(Δεδομένα!$P:$P,MATCH('2020'!E4932,Δεδομένα!$O:$O,0))</f>
        <v>144</v>
      </c>
      <c r="G4932" s="6" t="s">
        <v>841</v>
      </c>
      <c r="H4932" s="2" t="str">
        <f>INDEX(Δεδομένα!B$1:B$51,MATCH('2020'!G4932,Δεδομένα!A$1:A$51,0))</f>
        <v>ΠΕΛΛΟΠΟΝΗΣΟΥ</v>
      </c>
      <c r="I4932" s="8">
        <f>INDEX(Δεδομένα!E$1:E$13,MATCH('2020'!H4932,Δεδομένα!D$1:D$13,0))</f>
        <v>8</v>
      </c>
      <c r="J4932" s="1">
        <v>44035</v>
      </c>
      <c r="K4932" s="6" t="s">
        <v>215</v>
      </c>
      <c r="L4932" s="36" t="str">
        <f t="shared" si="308"/>
        <v>23/07/2020 16:20</v>
      </c>
      <c r="M4932" s="1">
        <v>44035</v>
      </c>
      <c r="N4932" s="6" t="s">
        <v>255</v>
      </c>
      <c r="O4932" s="36" t="str">
        <f t="shared" si="309"/>
        <v>23/07/2020 17:45</v>
      </c>
      <c r="P4932" s="46">
        <f t="shared" si="310"/>
        <v>5.9027777781011537E-2</v>
      </c>
      <c r="Q4932" s="48">
        <v>0</v>
      </c>
      <c r="R4932" s="47">
        <f t="shared" si="311"/>
        <v>85.000000004656613</v>
      </c>
      <c r="S4932" s="6" t="s">
        <v>44</v>
      </c>
      <c r="T4932" s="6" t="s">
        <v>843</v>
      </c>
      <c r="U4932" s="6" t="s">
        <v>44</v>
      </c>
      <c r="V4932" s="6" t="s">
        <v>5898</v>
      </c>
      <c r="W4932" s="7">
        <v>0</v>
      </c>
      <c r="X4932" s="7">
        <v>0</v>
      </c>
      <c r="Y4932" s="7">
        <v>0</v>
      </c>
      <c r="Z4932" s="7">
        <v>0</v>
      </c>
      <c r="AA4932" s="7">
        <v>0</v>
      </c>
      <c r="AB4932" s="7">
        <v>3</v>
      </c>
      <c r="AC4932" s="7">
        <v>0</v>
      </c>
      <c r="AD4932" s="7">
        <v>0</v>
      </c>
      <c r="AE4932">
        <v>5</v>
      </c>
      <c r="AF4932">
        <v>0</v>
      </c>
      <c r="AG4932">
        <v>0</v>
      </c>
      <c r="AH4932">
        <v>0</v>
      </c>
      <c r="AI4932">
        <v>5</v>
      </c>
      <c r="AJ4932">
        <v>3</v>
      </c>
      <c r="AK4932">
        <v>0</v>
      </c>
      <c r="AL4932">
        <v>1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</row>
    <row r="4933" spans="1:44" x14ac:dyDescent="0.25">
      <c r="A4933">
        <v>1572742</v>
      </c>
      <c r="B4933">
        <v>770965</v>
      </c>
      <c r="C4933">
        <v>22.040490978005199</v>
      </c>
      <c r="D4933">
        <v>37.056701551261703</v>
      </c>
      <c r="E4933" s="68" t="s">
        <v>937</v>
      </c>
      <c r="F4933" s="8">
        <f>INDEX(Δεδομένα!$P:$P,MATCH('2020'!E4933,Δεδομένα!$O:$O,0))</f>
        <v>143</v>
      </c>
      <c r="G4933" s="6" t="s">
        <v>841</v>
      </c>
      <c r="H4933" s="2" t="str">
        <f>INDEX(Δεδομένα!B$1:B$51,MATCH('2020'!G4933,Δεδομένα!A$1:A$51,0))</f>
        <v>ΠΕΛΛΟΠΟΝΗΣΟΥ</v>
      </c>
      <c r="I4933" s="8">
        <f>INDEX(Δεδομένα!E$1:E$13,MATCH('2020'!H4933,Δεδομένα!D$1:D$13,0))</f>
        <v>8</v>
      </c>
      <c r="J4933" s="1">
        <v>44035</v>
      </c>
      <c r="K4933" s="6" t="s">
        <v>43</v>
      </c>
      <c r="L4933" s="36" t="str">
        <f t="shared" si="308"/>
        <v>23/07/2020 17:35</v>
      </c>
      <c r="M4933" s="1">
        <v>44035</v>
      </c>
      <c r="N4933" s="6" t="s">
        <v>157</v>
      </c>
      <c r="O4933" s="36" t="str">
        <f t="shared" si="309"/>
        <v>23/07/2020 18:10</v>
      </c>
      <c r="P4933" s="46">
        <f t="shared" si="310"/>
        <v>2.4305555554747116E-2</v>
      </c>
      <c r="Q4933" s="48">
        <v>0</v>
      </c>
      <c r="R4933" s="47">
        <f t="shared" si="311"/>
        <v>34.999999998835847</v>
      </c>
      <c r="S4933" s="6" t="s">
        <v>44</v>
      </c>
      <c r="T4933" s="6" t="s">
        <v>940</v>
      </c>
      <c r="U4933" s="6" t="s">
        <v>44</v>
      </c>
      <c r="V4933" s="6" t="s">
        <v>5901</v>
      </c>
      <c r="W4933" s="7">
        <v>0</v>
      </c>
      <c r="X4933" s="7">
        <v>0</v>
      </c>
      <c r="Y4933" s="7">
        <v>0</v>
      </c>
      <c r="Z4933" s="7">
        <v>0</v>
      </c>
      <c r="AA4933" s="7">
        <v>0.1</v>
      </c>
      <c r="AB4933" s="7">
        <v>0</v>
      </c>
      <c r="AC4933" s="7">
        <v>0</v>
      </c>
      <c r="AD4933" s="7">
        <v>0</v>
      </c>
      <c r="AE4933">
        <v>4</v>
      </c>
      <c r="AF4933">
        <v>0</v>
      </c>
      <c r="AG4933">
        <v>0</v>
      </c>
      <c r="AH4933">
        <v>0</v>
      </c>
      <c r="AI4933">
        <v>0</v>
      </c>
      <c r="AJ4933">
        <v>2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</row>
    <row r="4934" spans="1:44" x14ac:dyDescent="0.25">
      <c r="A4934">
        <v>1572575</v>
      </c>
      <c r="B4934">
        <v>770866</v>
      </c>
      <c r="C4934">
        <v>25.007578607943302</v>
      </c>
      <c r="D4934">
        <v>41.031273241491903</v>
      </c>
      <c r="E4934" s="68" t="s">
        <v>120</v>
      </c>
      <c r="F4934" s="8">
        <f>INDEX(Δεδομένα!$P:$P,MATCH('2020'!E4934,Δεδομένα!$O:$O,0))</f>
        <v>30</v>
      </c>
      <c r="G4934" s="6" t="s">
        <v>121</v>
      </c>
      <c r="H4934" s="2" t="str">
        <f>INDEX(Δεδομένα!B$1:B$51,MATCH('2020'!G4934,Δεδομένα!A$1:A$51,0))</f>
        <v>ΑΝΑΤΟΛΙΚΗΣ ΜΑΚΕΔΟΝΙΑΣ ΚΑΙ ΘΡΑΚΗΣ</v>
      </c>
      <c r="I4934" s="8">
        <f>INDEX(Δεδομένα!E$1:E$13,MATCH('2020'!H4934,Δεδομένα!D$1:D$13,0))</f>
        <v>2</v>
      </c>
      <c r="J4934" s="1">
        <v>44035</v>
      </c>
      <c r="K4934" s="6" t="s">
        <v>655</v>
      </c>
      <c r="L4934" s="36" t="str">
        <f t="shared" si="308"/>
        <v>23/07/2020 12:05</v>
      </c>
      <c r="M4934" s="1">
        <v>44035</v>
      </c>
      <c r="N4934" s="6" t="s">
        <v>971</v>
      </c>
      <c r="O4934" s="36" t="str">
        <f t="shared" si="309"/>
        <v>23/07/2020 13:17</v>
      </c>
      <c r="P4934" s="46">
        <f t="shared" si="310"/>
        <v>5.0000000002910383E-2</v>
      </c>
      <c r="Q4934" s="48">
        <v>0</v>
      </c>
      <c r="R4934" s="47">
        <f t="shared" si="311"/>
        <v>72.000000004190952</v>
      </c>
      <c r="S4934" s="6" t="s">
        <v>44</v>
      </c>
      <c r="T4934" s="6" t="s">
        <v>129</v>
      </c>
      <c r="U4934" s="6" t="s">
        <v>44</v>
      </c>
      <c r="V4934" s="6" t="s">
        <v>5889</v>
      </c>
      <c r="W4934" s="7">
        <v>0</v>
      </c>
      <c r="X4934" s="7">
        <v>0</v>
      </c>
      <c r="Y4934" s="7">
        <v>0</v>
      </c>
      <c r="Z4934" s="7">
        <v>0.1</v>
      </c>
      <c r="AA4934" s="7">
        <v>0</v>
      </c>
      <c r="AB4934" s="7">
        <v>0</v>
      </c>
      <c r="AC4934" s="7">
        <v>0</v>
      </c>
      <c r="AD4934" s="7">
        <v>0</v>
      </c>
      <c r="AE4934">
        <v>3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</row>
    <row r="4935" spans="1:44" x14ac:dyDescent="0.25">
      <c r="A4935">
        <v>1572534</v>
      </c>
      <c r="B4935">
        <v>770976</v>
      </c>
      <c r="C4935">
        <v>22.238378359071302</v>
      </c>
      <c r="D4935">
        <v>40.7439396582838</v>
      </c>
      <c r="E4935" s="68" t="s">
        <v>873</v>
      </c>
      <c r="F4935" s="8">
        <f>INDEX(Δεδομένα!$P:$P,MATCH('2020'!E4935,Δεδομένα!$O:$O,0))</f>
        <v>61</v>
      </c>
      <c r="G4935" s="6" t="s">
        <v>874</v>
      </c>
      <c r="H4935" s="2" t="str">
        <f>INDEX(Δεδομένα!B$1:B$51,MATCH('2020'!G4935,Δεδομένα!A$1:A$51,0))</f>
        <v>ΚΕΝΤΡΙΚΗΣ ΜΑΚΕΔΟΝΙΑΣ</v>
      </c>
      <c r="I4935" s="8">
        <f>INDEX(Δεδομένα!E$1:E$13,MATCH('2020'!H4935,Δεδομένα!D$1:D$13,0))</f>
        <v>3</v>
      </c>
      <c r="J4935" s="1">
        <v>44035</v>
      </c>
      <c r="K4935" s="6" t="s">
        <v>1221</v>
      </c>
      <c r="L4935" s="36" t="str">
        <f t="shared" si="308"/>
        <v>23/07/2020 18:29</v>
      </c>
      <c r="M4935" s="1">
        <v>44035</v>
      </c>
      <c r="N4935" s="6" t="s">
        <v>181</v>
      </c>
      <c r="O4935" s="36" t="str">
        <f t="shared" si="309"/>
        <v>23/07/2020 19:15</v>
      </c>
      <c r="P4935" s="46">
        <f t="shared" si="310"/>
        <v>3.1944444446708076E-2</v>
      </c>
      <c r="Q4935" s="48">
        <v>0</v>
      </c>
      <c r="R4935" s="47">
        <f t="shared" si="311"/>
        <v>46.000000003259629</v>
      </c>
      <c r="S4935" s="6" t="s">
        <v>44</v>
      </c>
      <c r="T4935" s="6" t="s">
        <v>878</v>
      </c>
      <c r="U4935" s="6" t="s">
        <v>1164</v>
      </c>
      <c r="V4935" s="6" t="s">
        <v>5550</v>
      </c>
      <c r="W4935" s="7">
        <v>0</v>
      </c>
      <c r="X4935" s="7">
        <v>0</v>
      </c>
      <c r="Y4935" s="7">
        <v>0</v>
      </c>
      <c r="Z4935" s="7">
        <v>0</v>
      </c>
      <c r="AA4935" s="7">
        <v>0</v>
      </c>
      <c r="AB4935" s="7">
        <v>5</v>
      </c>
      <c r="AC4935" s="7">
        <v>0</v>
      </c>
      <c r="AD4935" s="7">
        <v>0</v>
      </c>
      <c r="AE4935">
        <v>2</v>
      </c>
      <c r="AF4935">
        <v>0</v>
      </c>
      <c r="AG4935">
        <v>0</v>
      </c>
      <c r="AH4935">
        <v>0</v>
      </c>
      <c r="AI4935">
        <v>0</v>
      </c>
      <c r="AJ4935">
        <v>1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</row>
    <row r="4936" spans="1:44" x14ac:dyDescent="0.25">
      <c r="A4936">
        <v>1572763</v>
      </c>
      <c r="B4936">
        <v>770939</v>
      </c>
      <c r="C4936">
        <v>22.516798019409201</v>
      </c>
      <c r="D4936">
        <v>40.229953765869098</v>
      </c>
      <c r="E4936" s="68" t="s">
        <v>978</v>
      </c>
      <c r="F4936" s="8">
        <f>INDEX(Δεδομένα!$P:$P,MATCH('2020'!E4936,Δεδομένα!$O:$O,0))</f>
        <v>67</v>
      </c>
      <c r="G4936" s="6" t="s">
        <v>917</v>
      </c>
      <c r="H4936" s="2" t="str">
        <f>INDEX(Δεδομένα!B$1:B$51,MATCH('2020'!G4936,Δεδομένα!A$1:A$51,0))</f>
        <v>ΚΕΝΤΡΙΚΗΣ ΜΑΚΕΔΟΝΙΑΣ</v>
      </c>
      <c r="I4936" s="8">
        <f>INDEX(Δεδομένα!E$1:E$13,MATCH('2020'!H4936,Δεδομένα!D$1:D$13,0))</f>
        <v>3</v>
      </c>
      <c r="J4936" s="1">
        <v>44035</v>
      </c>
      <c r="K4936" s="6" t="s">
        <v>796</v>
      </c>
      <c r="L4936" s="36" t="str">
        <f t="shared" si="308"/>
        <v>23/07/2020 16:10</v>
      </c>
      <c r="M4936" s="1">
        <v>44035</v>
      </c>
      <c r="N4936" s="6" t="s">
        <v>1268</v>
      </c>
      <c r="O4936" s="36" t="str">
        <f t="shared" si="309"/>
        <v>23/07/2020 18:08</v>
      </c>
      <c r="P4936" s="46">
        <f t="shared" si="310"/>
        <v>8.1944444449618459E-2</v>
      </c>
      <c r="Q4936" s="48">
        <v>0</v>
      </c>
      <c r="R4936" s="47">
        <f t="shared" si="311"/>
        <v>118.00000000745058</v>
      </c>
      <c r="S4936" s="6" t="s">
        <v>44</v>
      </c>
      <c r="T4936" s="6" t="s">
        <v>918</v>
      </c>
      <c r="U4936" s="6" t="s">
        <v>3119</v>
      </c>
      <c r="V4936" s="6" t="s">
        <v>5897</v>
      </c>
      <c r="W4936" s="7">
        <v>0</v>
      </c>
      <c r="X4936" s="7">
        <v>0</v>
      </c>
      <c r="Y4936" s="7">
        <v>0</v>
      </c>
      <c r="Z4936" s="7">
        <v>3</v>
      </c>
      <c r="AA4936" s="7">
        <v>0</v>
      </c>
      <c r="AB4936" s="7">
        <v>0</v>
      </c>
      <c r="AC4936" s="7">
        <v>0</v>
      </c>
      <c r="AD4936" s="7">
        <v>0</v>
      </c>
      <c r="AE4936">
        <v>5</v>
      </c>
      <c r="AF4936">
        <v>0</v>
      </c>
      <c r="AG4936">
        <v>0</v>
      </c>
      <c r="AH4936">
        <v>0</v>
      </c>
      <c r="AI4936">
        <v>0</v>
      </c>
      <c r="AJ4936">
        <v>2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</row>
    <row r="4937" spans="1:44" x14ac:dyDescent="0.25">
      <c r="A4937">
        <v>1578670</v>
      </c>
      <c r="B4937">
        <v>770855</v>
      </c>
      <c r="C4937">
        <v>23.971746613348301</v>
      </c>
      <c r="D4937">
        <v>38.138257701598199</v>
      </c>
      <c r="E4937" s="68" t="s">
        <v>2333</v>
      </c>
      <c r="F4937" s="8">
        <f>INDEX(Δεδομένα!$P:$P,MATCH('2020'!E4937,Δεδομένα!$O:$O,0))</f>
        <v>224</v>
      </c>
      <c r="G4937" s="6" t="s">
        <v>869</v>
      </c>
      <c r="H4937" s="2" t="str">
        <f>INDEX(Δεδομένα!B$1:B$51,MATCH('2020'!G4937,Δεδομένα!A$1:A$51,0))</f>
        <v>ΚΡΗΤΗΣ</v>
      </c>
      <c r="I4937" s="8">
        <f>INDEX(Δεδομένα!E$1:E$13,MATCH('2020'!H4937,Δεδομένα!D$1:D$13,0))</f>
        <v>12</v>
      </c>
      <c r="J4937" s="1">
        <v>44035</v>
      </c>
      <c r="K4937" s="6" t="s">
        <v>685</v>
      </c>
      <c r="L4937" s="36" t="str">
        <f t="shared" si="308"/>
        <v>23/07/2020 10:00</v>
      </c>
      <c r="M4937" s="1">
        <v>44039</v>
      </c>
      <c r="N4937" s="6" t="s">
        <v>752</v>
      </c>
      <c r="O4937" s="36" t="str">
        <f t="shared" si="309"/>
        <v>27/07/2020 21:10</v>
      </c>
      <c r="P4937" s="49">
        <f t="shared" si="310"/>
        <v>4.4652777777810115</v>
      </c>
      <c r="Q4937" s="50">
        <f>4*24</f>
        <v>96</v>
      </c>
      <c r="R4937" s="47">
        <f t="shared" si="311"/>
        <v>6430.0000000046566</v>
      </c>
      <c r="S4937" s="6" t="s">
        <v>44</v>
      </c>
      <c r="T4937" s="6" t="s">
        <v>1610</v>
      </c>
      <c r="U4937" s="6" t="s">
        <v>44</v>
      </c>
      <c r="V4937" s="6" t="s">
        <v>5887</v>
      </c>
      <c r="W4937" s="7">
        <v>0</v>
      </c>
      <c r="X4937" s="7">
        <v>0</v>
      </c>
      <c r="Y4937" s="7">
        <v>0</v>
      </c>
      <c r="Z4937" s="7">
        <v>3</v>
      </c>
      <c r="AA4937" s="7">
        <v>0</v>
      </c>
      <c r="AB4937" s="7">
        <v>0</v>
      </c>
      <c r="AC4937" s="7">
        <v>2</v>
      </c>
      <c r="AD4937" s="7">
        <v>0</v>
      </c>
      <c r="AE4937">
        <v>33</v>
      </c>
      <c r="AF4937">
        <v>0</v>
      </c>
      <c r="AG4937">
        <v>0</v>
      </c>
      <c r="AH4937">
        <v>0</v>
      </c>
      <c r="AI4937">
        <v>0</v>
      </c>
      <c r="AJ4937">
        <v>13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</row>
    <row r="4938" spans="1:44" x14ac:dyDescent="0.25">
      <c r="A4938">
        <v>1573302</v>
      </c>
      <c r="B4938">
        <v>770944</v>
      </c>
      <c r="C4938">
        <v>22.048047235732</v>
      </c>
      <c r="D4938">
        <v>39.585281288444499</v>
      </c>
      <c r="E4938" s="68" t="s">
        <v>883</v>
      </c>
      <c r="F4938" s="8">
        <f>INDEX(Δεδομένα!$P:$P,MATCH('2020'!E4938,Δεδομένα!$O:$O,0))</f>
        <v>112</v>
      </c>
      <c r="G4938" s="6" t="s">
        <v>884</v>
      </c>
      <c r="H4938" s="2" t="str">
        <f>INDEX(Δεδομένα!B$1:B$51,MATCH('2020'!G4938,Δεδομένα!A$1:A$51,0))</f>
        <v>ΘΕΣΣΑΛΙΑΣ</v>
      </c>
      <c r="I4938" s="8">
        <f>INDEX(Δεδομένα!E$1:E$13,MATCH('2020'!H4938,Δεδομένα!D$1:D$13,0))</f>
        <v>6</v>
      </c>
      <c r="J4938" s="1">
        <v>44035</v>
      </c>
      <c r="K4938" s="6" t="s">
        <v>215</v>
      </c>
      <c r="L4938" s="36" t="str">
        <f t="shared" si="308"/>
        <v>23/07/2020 16:20</v>
      </c>
      <c r="M4938" s="1">
        <v>44035</v>
      </c>
      <c r="N4938" s="6" t="s">
        <v>133</v>
      </c>
      <c r="O4938" s="36" t="str">
        <f t="shared" si="309"/>
        <v>23/07/2020 18:24</v>
      </c>
      <c r="P4938" s="46">
        <f t="shared" si="310"/>
        <v>8.6111111115314998E-2</v>
      </c>
      <c r="Q4938" s="48">
        <v>0</v>
      </c>
      <c r="R4938" s="47">
        <f t="shared" si="311"/>
        <v>124.0000000060536</v>
      </c>
      <c r="S4938" s="6" t="s">
        <v>44</v>
      </c>
      <c r="T4938" s="6" t="s">
        <v>885</v>
      </c>
      <c r="U4938" s="6" t="s">
        <v>44</v>
      </c>
      <c r="V4938" s="6" t="s">
        <v>5899</v>
      </c>
      <c r="W4938" s="7">
        <v>0</v>
      </c>
      <c r="X4938" s="7">
        <v>0</v>
      </c>
      <c r="Y4938" s="7">
        <v>0</v>
      </c>
      <c r="Z4938" s="7">
        <v>1.5</v>
      </c>
      <c r="AA4938" s="7">
        <v>0</v>
      </c>
      <c r="AB4938" s="7">
        <v>8.5</v>
      </c>
      <c r="AC4938" s="7">
        <v>0</v>
      </c>
      <c r="AD4938" s="7">
        <v>0</v>
      </c>
      <c r="AE4938">
        <v>5</v>
      </c>
      <c r="AF4938">
        <v>0</v>
      </c>
      <c r="AG4938">
        <v>0</v>
      </c>
      <c r="AH4938">
        <v>0</v>
      </c>
      <c r="AI4938">
        <v>0</v>
      </c>
      <c r="AJ4938">
        <v>2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</row>
    <row r="4939" spans="1:44" x14ac:dyDescent="0.25">
      <c r="A4939">
        <v>1572671</v>
      </c>
      <c r="B4939">
        <v>770861</v>
      </c>
      <c r="C4939">
        <v>26.089491794430501</v>
      </c>
      <c r="D4939">
        <v>38.317602774320498</v>
      </c>
      <c r="E4939" s="68" t="s">
        <v>1661</v>
      </c>
      <c r="F4939" s="8">
        <f>INDEX(Δεδομένα!$P:$P,MATCH('2020'!E4939,Δεδομένα!$O:$O,0))</f>
        <v>201</v>
      </c>
      <c r="G4939" s="6" t="s">
        <v>525</v>
      </c>
      <c r="H4939" s="2" t="str">
        <f>INDEX(Δεδομένα!B$1:B$51,MATCH('2020'!G4939,Δεδομένα!A$1:A$51,0))</f>
        <v>ΒΟΡΕΙΟΥ ΑΙΓΑΙΟΥ</v>
      </c>
      <c r="I4939" s="8">
        <f>INDEX(Δεδομένα!E$1:E$13,MATCH('2020'!H4939,Δεδομένα!D$1:D$13,0))</f>
        <v>11</v>
      </c>
      <c r="J4939" s="1">
        <v>44035</v>
      </c>
      <c r="K4939" s="6" t="s">
        <v>4015</v>
      </c>
      <c r="L4939" s="36" t="str">
        <f t="shared" si="308"/>
        <v>23/07/2020 11:34</v>
      </c>
      <c r="M4939" s="1">
        <v>44035</v>
      </c>
      <c r="N4939" s="6" t="s">
        <v>467</v>
      </c>
      <c r="O4939" s="36" t="str">
        <f t="shared" si="309"/>
        <v>23/07/2020 12:20</v>
      </c>
      <c r="P4939" s="46">
        <f t="shared" si="310"/>
        <v>3.1944444446708076E-2</v>
      </c>
      <c r="Q4939" s="48">
        <v>0</v>
      </c>
      <c r="R4939" s="47">
        <f t="shared" si="311"/>
        <v>46.000000003259629</v>
      </c>
      <c r="S4939" s="6" t="s">
        <v>44</v>
      </c>
      <c r="T4939" s="6" t="s">
        <v>527</v>
      </c>
      <c r="U4939" s="6" t="s">
        <v>537</v>
      </c>
      <c r="V4939" s="6" t="s">
        <v>5888</v>
      </c>
      <c r="W4939" s="7">
        <v>0</v>
      </c>
      <c r="X4939" s="7">
        <v>0</v>
      </c>
      <c r="Y4939" s="7">
        <v>0</v>
      </c>
      <c r="Z4939" s="7">
        <v>0</v>
      </c>
      <c r="AA4939" s="7">
        <v>0</v>
      </c>
      <c r="AB4939" s="7">
        <v>0.1</v>
      </c>
      <c r="AC4939" s="7">
        <v>0</v>
      </c>
      <c r="AD4939" s="7">
        <v>0</v>
      </c>
      <c r="AE4939">
        <v>3</v>
      </c>
      <c r="AF4939">
        <v>4</v>
      </c>
      <c r="AG4939">
        <v>0</v>
      </c>
      <c r="AH4939">
        <v>0</v>
      </c>
      <c r="AI4939">
        <v>0</v>
      </c>
      <c r="AJ4939">
        <v>2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</row>
    <row r="4940" spans="1:44" x14ac:dyDescent="0.25">
      <c r="A4940">
        <v>1572792</v>
      </c>
      <c r="B4940">
        <v>771212</v>
      </c>
      <c r="C4940">
        <v>22.120560821844499</v>
      </c>
      <c r="D4940">
        <v>37.357064645333502</v>
      </c>
      <c r="E4940" s="68" t="s">
        <v>931</v>
      </c>
      <c r="F4940" s="8">
        <f>INDEX(Δεδομένα!$P:$P,MATCH('2020'!E4940,Δεδομένα!$O:$O,0))</f>
        <v>141</v>
      </c>
      <c r="G4940" s="6" t="s">
        <v>932</v>
      </c>
      <c r="H4940" s="2" t="str">
        <f>INDEX(Δεδομένα!B$1:B$51,MATCH('2020'!G4940,Δεδομένα!A$1:A$51,0))</f>
        <v>ΠΕΛΛΟΠΟΝΗΣΟΥ</v>
      </c>
      <c r="I4940" s="8">
        <f>INDEX(Δεδομένα!E$1:E$13,MATCH('2020'!H4940,Δεδομένα!D$1:D$13,0))</f>
        <v>8</v>
      </c>
      <c r="J4940" s="1">
        <v>44036</v>
      </c>
      <c r="K4940" s="6" t="s">
        <v>1289</v>
      </c>
      <c r="L4940" s="36" t="str">
        <f t="shared" si="308"/>
        <v>24/07/2020 14:48</v>
      </c>
      <c r="M4940" s="1">
        <v>44036</v>
      </c>
      <c r="N4940" s="6" t="s">
        <v>1102</v>
      </c>
      <c r="O4940" s="36" t="str">
        <f t="shared" si="309"/>
        <v>24/07/2020 15:10</v>
      </c>
      <c r="P4940" s="46">
        <f t="shared" si="310"/>
        <v>1.5277777776645962E-2</v>
      </c>
      <c r="Q4940" s="48">
        <v>0</v>
      </c>
      <c r="R4940" s="47">
        <f t="shared" si="311"/>
        <v>21.999999998370185</v>
      </c>
      <c r="S4940" s="6" t="s">
        <v>44</v>
      </c>
      <c r="T4940" s="6" t="s">
        <v>934</v>
      </c>
      <c r="U4940" s="6" t="s">
        <v>1478</v>
      </c>
      <c r="V4940" s="6" t="s">
        <v>5922</v>
      </c>
      <c r="W4940" s="7">
        <v>0</v>
      </c>
      <c r="X4940" s="7">
        <v>0</v>
      </c>
      <c r="Y4940" s="7">
        <v>0</v>
      </c>
      <c r="Z4940" s="7">
        <v>0.01</v>
      </c>
      <c r="AA4940" s="7">
        <v>0</v>
      </c>
      <c r="AB4940" s="7">
        <v>0</v>
      </c>
      <c r="AC4940" s="7">
        <v>0</v>
      </c>
      <c r="AD4940" s="7">
        <v>0</v>
      </c>
      <c r="AE4940">
        <v>4</v>
      </c>
      <c r="AF4940">
        <v>0</v>
      </c>
      <c r="AG4940">
        <v>0</v>
      </c>
      <c r="AH4940">
        <v>0</v>
      </c>
      <c r="AI4940">
        <v>0</v>
      </c>
      <c r="AJ4940">
        <v>2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</row>
    <row r="4941" spans="1:44" x14ac:dyDescent="0.25">
      <c r="A4941">
        <v>1572767</v>
      </c>
      <c r="B4941">
        <v>771276</v>
      </c>
      <c r="C4941">
        <v>22.3807455539011</v>
      </c>
      <c r="D4941">
        <v>37.412423402110598</v>
      </c>
      <c r="E4941" s="68" t="s">
        <v>1893</v>
      </c>
      <c r="F4941" s="8">
        <f>INDEX(Δεδομένα!$P:$P,MATCH('2020'!E4941,Δεδομένα!$O:$O,0))</f>
        <v>137</v>
      </c>
      <c r="G4941" s="6" t="s">
        <v>932</v>
      </c>
      <c r="H4941" s="2" t="str">
        <f>INDEX(Δεδομένα!B$1:B$51,MATCH('2020'!G4941,Δεδομένα!A$1:A$51,0))</f>
        <v>ΠΕΛΛΟΠΟΝΗΣΟΥ</v>
      </c>
      <c r="I4941" s="8">
        <f>INDEX(Δεδομένα!E$1:E$13,MATCH('2020'!H4941,Δεδομένα!D$1:D$13,0))</f>
        <v>8</v>
      </c>
      <c r="J4941" s="1">
        <v>44036</v>
      </c>
      <c r="K4941" s="6" t="s">
        <v>1170</v>
      </c>
      <c r="L4941" s="36" t="str">
        <f t="shared" si="308"/>
        <v>24/07/2020 18:33</v>
      </c>
      <c r="M4941" s="1">
        <v>44036</v>
      </c>
      <c r="N4941" s="6" t="s">
        <v>760</v>
      </c>
      <c r="O4941" s="36" t="str">
        <f t="shared" si="309"/>
        <v>24/07/2020 19:24</v>
      </c>
      <c r="P4941" s="46">
        <f t="shared" si="310"/>
        <v>3.5416666665696539E-2</v>
      </c>
      <c r="Q4941" s="48">
        <v>0</v>
      </c>
      <c r="R4941" s="47">
        <f t="shared" si="311"/>
        <v>50.999999998603016</v>
      </c>
      <c r="S4941" s="6" t="s">
        <v>44</v>
      </c>
      <c r="T4941" s="6" t="s">
        <v>1894</v>
      </c>
      <c r="U4941" s="6" t="s">
        <v>44</v>
      </c>
      <c r="V4941" s="6" t="s">
        <v>2200</v>
      </c>
      <c r="W4941" s="7">
        <v>0</v>
      </c>
      <c r="X4941" s="7">
        <v>0</v>
      </c>
      <c r="Y4941" s="7">
        <v>0</v>
      </c>
      <c r="Z4941" s="7">
        <v>0.05</v>
      </c>
      <c r="AA4941" s="7">
        <v>0</v>
      </c>
      <c r="AB4941" s="7">
        <v>0</v>
      </c>
      <c r="AC4941" s="7">
        <v>0</v>
      </c>
      <c r="AD4941" s="7">
        <v>0</v>
      </c>
      <c r="AE4941">
        <v>6</v>
      </c>
      <c r="AF4941">
        <v>0</v>
      </c>
      <c r="AG4941">
        <v>0</v>
      </c>
      <c r="AH4941">
        <v>0</v>
      </c>
      <c r="AI4941">
        <v>0</v>
      </c>
      <c r="AJ4941">
        <v>2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</row>
    <row r="4942" spans="1:44" x14ac:dyDescent="0.25">
      <c r="A4942">
        <v>1576603</v>
      </c>
      <c r="B4942">
        <v>771062</v>
      </c>
      <c r="C4942">
        <v>21.704595070722899</v>
      </c>
      <c r="D4942">
        <v>38.022262696272797</v>
      </c>
      <c r="E4942" s="68" t="s">
        <v>302</v>
      </c>
      <c r="F4942" s="8">
        <f>INDEX(Δεδομένα!$P:$P,MATCH('2020'!E4942,Δεδομένα!$O:$O,0))</f>
        <v>119</v>
      </c>
      <c r="G4942" s="6" t="s">
        <v>303</v>
      </c>
      <c r="H4942" s="2" t="str">
        <f>INDEX(Δεδομένα!B$1:B$51,MATCH('2020'!G4942,Δεδομένα!A$1:A$51,0))</f>
        <v>ΔΥΤΙΚΗΣ ΕΛΛΑΔΟΣ</v>
      </c>
      <c r="I4942" s="8">
        <f>INDEX(Δεδομένα!E$1:E$13,MATCH('2020'!H4942,Δεδομένα!D$1:D$13,0))</f>
        <v>7</v>
      </c>
      <c r="J4942" s="1">
        <v>44036</v>
      </c>
      <c r="K4942" s="6" t="s">
        <v>4723</v>
      </c>
      <c r="L4942" s="36" t="str">
        <f t="shared" si="308"/>
        <v>24/07/2020 00:18</v>
      </c>
      <c r="M4942" s="1">
        <v>44036</v>
      </c>
      <c r="N4942" s="6" t="s">
        <v>4303</v>
      </c>
      <c r="O4942" s="36" t="str">
        <f t="shared" si="309"/>
        <v>24/07/2020 01:55</v>
      </c>
      <c r="P4942" s="46">
        <f t="shared" si="310"/>
        <v>6.7361111112404615E-2</v>
      </c>
      <c r="Q4942" s="48">
        <v>0</v>
      </c>
      <c r="R4942" s="47">
        <f t="shared" si="311"/>
        <v>97.000000001862645</v>
      </c>
      <c r="S4942" s="6" t="s">
        <v>44</v>
      </c>
      <c r="T4942" s="6" t="s">
        <v>307</v>
      </c>
      <c r="U4942" s="6" t="s">
        <v>44</v>
      </c>
      <c r="V4942" s="6" t="s">
        <v>5906</v>
      </c>
      <c r="W4942" s="7">
        <v>0</v>
      </c>
      <c r="X4942" s="7">
        <v>0</v>
      </c>
      <c r="Y4942" s="7">
        <v>0</v>
      </c>
      <c r="Z4942" s="7">
        <v>0</v>
      </c>
      <c r="AA4942" s="7">
        <v>0</v>
      </c>
      <c r="AB4942" s="7">
        <v>0</v>
      </c>
      <c r="AC4942" s="7">
        <v>0.7</v>
      </c>
      <c r="AD4942" s="7">
        <v>0</v>
      </c>
      <c r="AE4942">
        <v>8</v>
      </c>
      <c r="AF4942">
        <v>0</v>
      </c>
      <c r="AG4942">
        <v>0</v>
      </c>
      <c r="AH4942">
        <v>0</v>
      </c>
      <c r="AI4942">
        <v>0</v>
      </c>
      <c r="AJ4942">
        <v>4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</row>
    <row r="4943" spans="1:44" x14ac:dyDescent="0.25">
      <c r="A4943">
        <v>1576561</v>
      </c>
      <c r="B4943">
        <v>771083</v>
      </c>
      <c r="C4943">
        <v>21.7599487428811</v>
      </c>
      <c r="D4943">
        <v>38.013740008349302</v>
      </c>
      <c r="E4943" s="68" t="s">
        <v>302</v>
      </c>
      <c r="F4943" s="8">
        <f>INDEX(Δεδομένα!$P:$P,MATCH('2020'!E4943,Δεδομένα!$O:$O,0))</f>
        <v>119</v>
      </c>
      <c r="G4943" s="6" t="s">
        <v>303</v>
      </c>
      <c r="H4943" s="2" t="str">
        <f>INDEX(Δεδομένα!B$1:B$51,MATCH('2020'!G4943,Δεδομένα!A$1:A$51,0))</f>
        <v>ΔΥΤΙΚΗΣ ΕΛΛΑΔΟΣ</v>
      </c>
      <c r="I4943" s="8">
        <f>INDEX(Δεδομένα!E$1:E$13,MATCH('2020'!H4943,Δεδομένα!D$1:D$13,0))</f>
        <v>7</v>
      </c>
      <c r="J4943" s="1">
        <v>44036</v>
      </c>
      <c r="K4943" s="6" t="s">
        <v>5908</v>
      </c>
      <c r="L4943" s="36" t="str">
        <f t="shared" si="308"/>
        <v>24/07/2020 06:14</v>
      </c>
      <c r="M4943" s="1">
        <v>44038</v>
      </c>
      <c r="N4943" s="6" t="s">
        <v>107</v>
      </c>
      <c r="O4943" s="36" t="str">
        <f t="shared" si="309"/>
        <v>26/07/2020 20:20</v>
      </c>
      <c r="P4943" s="46">
        <f t="shared" si="310"/>
        <v>2.5874999999941792</v>
      </c>
      <c r="Q4943" s="48">
        <v>0</v>
      </c>
      <c r="R4943" s="47">
        <f t="shared" si="311"/>
        <v>3725.9999999916181</v>
      </c>
      <c r="S4943" s="6" t="s">
        <v>44</v>
      </c>
      <c r="T4943" s="6" t="s">
        <v>307</v>
      </c>
      <c r="U4943" s="6" t="s">
        <v>44</v>
      </c>
      <c r="V4943" s="6" t="s">
        <v>5909</v>
      </c>
      <c r="W4943" s="7">
        <v>0</v>
      </c>
      <c r="X4943" s="7">
        <v>8</v>
      </c>
      <c r="Y4943" s="7">
        <v>0</v>
      </c>
      <c r="Z4943" s="7">
        <v>0</v>
      </c>
      <c r="AA4943" s="7">
        <v>0</v>
      </c>
      <c r="AB4943" s="7">
        <v>0</v>
      </c>
      <c r="AC4943" s="7">
        <v>0</v>
      </c>
      <c r="AD4943" s="7">
        <v>0</v>
      </c>
      <c r="AE4943">
        <v>19</v>
      </c>
      <c r="AF4943">
        <v>10</v>
      </c>
      <c r="AG4943">
        <v>0</v>
      </c>
      <c r="AH4943">
        <v>0</v>
      </c>
      <c r="AI4943">
        <v>0</v>
      </c>
      <c r="AJ4943">
        <v>9</v>
      </c>
      <c r="AK4943">
        <v>0</v>
      </c>
      <c r="AL4943">
        <v>2</v>
      </c>
      <c r="AM4943">
        <v>1</v>
      </c>
      <c r="AN4943">
        <v>0</v>
      </c>
      <c r="AO4943">
        <v>0</v>
      </c>
      <c r="AP4943">
        <v>0</v>
      </c>
      <c r="AQ4943">
        <v>0</v>
      </c>
      <c r="AR4943">
        <v>0</v>
      </c>
    </row>
    <row r="4944" spans="1:44" x14ac:dyDescent="0.25">
      <c r="A4944">
        <v>1577624</v>
      </c>
      <c r="B4944">
        <v>771110</v>
      </c>
      <c r="C4944">
        <v>21.932242152321901</v>
      </c>
      <c r="D4944">
        <v>38.0158849887898</v>
      </c>
      <c r="E4944" s="68" t="s">
        <v>805</v>
      </c>
      <c r="F4944" s="8">
        <f>INDEX(Δεδομένα!$P:$P,MATCH('2020'!E4944,Δεδομένα!$O:$O,0))</f>
        <v>126</v>
      </c>
      <c r="G4944" s="6" t="s">
        <v>303</v>
      </c>
      <c r="H4944" s="2" t="str">
        <f>INDEX(Δεδομένα!B$1:B$51,MATCH('2020'!G4944,Δεδομένα!A$1:A$51,0))</f>
        <v>ΔΥΤΙΚΗΣ ΕΛΛΑΔΟΣ</v>
      </c>
      <c r="I4944" s="8">
        <f>INDEX(Δεδομένα!E$1:E$13,MATCH('2020'!H4944,Δεδομένα!D$1:D$13,0))</f>
        <v>7</v>
      </c>
      <c r="J4944" s="1">
        <v>44036</v>
      </c>
      <c r="K4944" s="6" t="s">
        <v>5912</v>
      </c>
      <c r="L4944" s="36" t="str">
        <f t="shared" si="308"/>
        <v>24/07/2020 09:41</v>
      </c>
      <c r="M4944" s="1">
        <v>44037</v>
      </c>
      <c r="N4944" s="6" t="s">
        <v>5758</v>
      </c>
      <c r="O4944" s="36" t="str">
        <f t="shared" si="309"/>
        <v>25/07/2020 07:06</v>
      </c>
      <c r="P4944" s="46">
        <f t="shared" si="310"/>
        <v>0.89236111110949423</v>
      </c>
      <c r="Q4944" s="48">
        <v>0</v>
      </c>
      <c r="R4944" s="47">
        <f t="shared" si="311"/>
        <v>1284.9999999976717</v>
      </c>
      <c r="S4944" s="6" t="s">
        <v>44</v>
      </c>
      <c r="T4944" s="6" t="s">
        <v>808</v>
      </c>
      <c r="U4944" s="6" t="s">
        <v>44</v>
      </c>
      <c r="V4944" s="6" t="s">
        <v>5913</v>
      </c>
      <c r="W4944" s="7">
        <v>0</v>
      </c>
      <c r="X4944" s="7">
        <v>7</v>
      </c>
      <c r="Y4944" s="7">
        <v>0</v>
      </c>
      <c r="Z4944" s="7">
        <v>0</v>
      </c>
      <c r="AA4944" s="7">
        <v>0</v>
      </c>
      <c r="AB4944" s="7">
        <v>0</v>
      </c>
      <c r="AC4944" s="7">
        <v>0</v>
      </c>
      <c r="AD4944" s="7">
        <v>0</v>
      </c>
      <c r="AE4944">
        <v>9</v>
      </c>
      <c r="AF4944">
        <v>0</v>
      </c>
      <c r="AG4944">
        <v>0</v>
      </c>
      <c r="AH4944">
        <v>0</v>
      </c>
      <c r="AI4944">
        <v>0</v>
      </c>
      <c r="AJ4944">
        <v>4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</row>
    <row r="4945" spans="1:44" x14ac:dyDescent="0.25">
      <c r="A4945">
        <v>1576661</v>
      </c>
      <c r="B4945">
        <v>771166</v>
      </c>
      <c r="C4945">
        <v>21.736276212354898</v>
      </c>
      <c r="D4945">
        <v>38.004454637296</v>
      </c>
      <c r="E4945" s="68" t="s">
        <v>302</v>
      </c>
      <c r="F4945" s="8">
        <f>INDEX(Δεδομένα!$P:$P,MATCH('2020'!E4945,Δεδομένα!$O:$O,0))</f>
        <v>119</v>
      </c>
      <c r="G4945" s="6" t="s">
        <v>303</v>
      </c>
      <c r="H4945" s="2" t="str">
        <f>INDEX(Δεδομένα!B$1:B$51,MATCH('2020'!G4945,Δεδομένα!A$1:A$51,0))</f>
        <v>ΔΥΤΙΚΗΣ ΕΛΛΑΔΟΣ</v>
      </c>
      <c r="I4945" s="8">
        <f>INDEX(Δεδομένα!E$1:E$13,MATCH('2020'!H4945,Δεδομένα!D$1:D$13,0))</f>
        <v>7</v>
      </c>
      <c r="J4945" s="1">
        <v>44036</v>
      </c>
      <c r="K4945" s="6" t="s">
        <v>1954</v>
      </c>
      <c r="L4945" s="36" t="str">
        <f t="shared" si="308"/>
        <v>24/07/2020 12:37</v>
      </c>
      <c r="M4945" s="1">
        <v>44038</v>
      </c>
      <c r="N4945" s="6" t="s">
        <v>1794</v>
      </c>
      <c r="O4945" s="36" t="str">
        <f t="shared" si="309"/>
        <v>26/07/2020 13:53</v>
      </c>
      <c r="P4945" s="49">
        <f t="shared" si="310"/>
        <v>2.0527777777824667</v>
      </c>
      <c r="Q4945" s="50">
        <f>2*24</f>
        <v>48</v>
      </c>
      <c r="R4945" s="47">
        <f t="shared" si="311"/>
        <v>2956.0000000067521</v>
      </c>
      <c r="S4945" s="6" t="s">
        <v>44</v>
      </c>
      <c r="T4945" s="6" t="s">
        <v>307</v>
      </c>
      <c r="U4945" s="6" t="s">
        <v>44</v>
      </c>
      <c r="V4945" s="6" t="s">
        <v>5917</v>
      </c>
      <c r="W4945" s="7">
        <v>0</v>
      </c>
      <c r="X4945" s="7">
        <v>4</v>
      </c>
      <c r="Y4945" s="7">
        <v>0</v>
      </c>
      <c r="Z4945" s="7">
        <v>0</v>
      </c>
      <c r="AA4945" s="7">
        <v>0</v>
      </c>
      <c r="AB4945" s="7">
        <v>0</v>
      </c>
      <c r="AC4945" s="7">
        <v>0</v>
      </c>
      <c r="AD4945" s="7">
        <v>0</v>
      </c>
      <c r="AE4945">
        <v>16</v>
      </c>
      <c r="AF4945">
        <v>7</v>
      </c>
      <c r="AG4945">
        <v>0</v>
      </c>
      <c r="AH4945">
        <v>0</v>
      </c>
      <c r="AI4945">
        <v>0</v>
      </c>
      <c r="AJ4945">
        <v>8</v>
      </c>
      <c r="AK4945">
        <v>1</v>
      </c>
      <c r="AL4945">
        <v>2</v>
      </c>
      <c r="AM4945">
        <v>0</v>
      </c>
      <c r="AN4945">
        <v>0</v>
      </c>
      <c r="AO4945">
        <v>0</v>
      </c>
      <c r="AP4945">
        <v>0</v>
      </c>
      <c r="AQ4945">
        <v>2</v>
      </c>
      <c r="AR4945">
        <v>0</v>
      </c>
    </row>
    <row r="4946" spans="1:44" x14ac:dyDescent="0.25">
      <c r="A4946">
        <v>1576028</v>
      </c>
      <c r="B4946">
        <v>771129</v>
      </c>
      <c r="C4946">
        <v>22.864317780682502</v>
      </c>
      <c r="D4946">
        <v>38.511153029627998</v>
      </c>
      <c r="E4946" s="68" t="s">
        <v>2317</v>
      </c>
      <c r="F4946" s="8">
        <f>INDEX(Δεδομένα!$P:$P,MATCH('2020'!E4946,Δεδομένα!$O:$O,0))</f>
        <v>175</v>
      </c>
      <c r="G4946" s="6" t="s">
        <v>846</v>
      </c>
      <c r="H4946" s="2" t="str">
        <f>INDEX(Δεδομένα!B$1:B$51,MATCH('2020'!G4946,Δεδομένα!A$1:A$51,0))</f>
        <v>ΣΤΕΡΕΑΣ ΕΛΛΑΔΟΣ</v>
      </c>
      <c r="I4946" s="8">
        <f>INDEX(Δεδομένα!E$1:E$13,MATCH('2020'!H4946,Δεδομένα!D$1:D$13,0))</f>
        <v>9</v>
      </c>
      <c r="J4946" s="1">
        <v>44036</v>
      </c>
      <c r="K4946" s="6" t="s">
        <v>592</v>
      </c>
      <c r="L4946" s="36" t="str">
        <f t="shared" si="308"/>
        <v>24/07/2020 10:25</v>
      </c>
      <c r="M4946" s="1">
        <v>44036</v>
      </c>
      <c r="N4946" s="6" t="s">
        <v>637</v>
      </c>
      <c r="O4946" s="36" t="str">
        <f t="shared" si="309"/>
        <v>24/07/2020 20:15</v>
      </c>
      <c r="P4946" s="46">
        <f t="shared" si="310"/>
        <v>0.40972222221898846</v>
      </c>
      <c r="Q4946" s="48">
        <v>0</v>
      </c>
      <c r="R4946" s="47">
        <f t="shared" si="311"/>
        <v>589.99999999534339</v>
      </c>
      <c r="S4946" s="6" t="s">
        <v>44</v>
      </c>
      <c r="T4946" s="6" t="s">
        <v>2319</v>
      </c>
      <c r="U4946" s="6" t="s">
        <v>4562</v>
      </c>
      <c r="V4946" s="6" t="s">
        <v>5914</v>
      </c>
      <c r="W4946" s="7">
        <v>0</v>
      </c>
      <c r="X4946" s="7">
        <v>4</v>
      </c>
      <c r="Y4946" s="7">
        <v>0</v>
      </c>
      <c r="Z4946" s="7">
        <v>0</v>
      </c>
      <c r="AA4946" s="7">
        <v>0</v>
      </c>
      <c r="AB4946" s="7">
        <v>0</v>
      </c>
      <c r="AC4946" s="7">
        <v>0</v>
      </c>
      <c r="AD4946" s="7">
        <v>0</v>
      </c>
      <c r="AE4946">
        <v>18</v>
      </c>
      <c r="AF4946">
        <v>7</v>
      </c>
      <c r="AG4946">
        <v>0</v>
      </c>
      <c r="AH4946">
        <v>0</v>
      </c>
      <c r="AI4946">
        <v>2</v>
      </c>
      <c r="AJ4946">
        <v>8</v>
      </c>
      <c r="AK4946">
        <v>1</v>
      </c>
      <c r="AL4946">
        <v>2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</row>
    <row r="4947" spans="1:44" x14ac:dyDescent="0.25">
      <c r="A4947">
        <v>1572756</v>
      </c>
      <c r="B4947">
        <v>0</v>
      </c>
      <c r="C4947">
        <v>0</v>
      </c>
      <c r="D4947">
        <v>0</v>
      </c>
      <c r="E4947" s="68" t="s">
        <v>845</v>
      </c>
      <c r="F4947" s="8">
        <f>INDEX(Δεδομένα!$P:$P,MATCH('2020'!E4947,Δεδομένα!$O:$O,0))</f>
        <v>176</v>
      </c>
      <c r="G4947" s="6" t="s">
        <v>846</v>
      </c>
      <c r="H4947" s="2" t="str">
        <f>INDEX(Δεδομένα!B$1:B$51,MATCH('2020'!G4947,Δεδομένα!A$1:A$51,0))</f>
        <v>ΣΤΕΡΕΑΣ ΕΛΛΑΔΟΣ</v>
      </c>
      <c r="I4947" s="8">
        <f>INDEX(Δεδομένα!E$1:E$13,MATCH('2020'!H4947,Δεδομένα!D$1:D$13,0))</f>
        <v>9</v>
      </c>
      <c r="J4947" s="1">
        <v>44036</v>
      </c>
      <c r="K4947" s="6" t="s">
        <v>1235</v>
      </c>
      <c r="L4947" s="36" t="str">
        <f t="shared" si="308"/>
        <v>24/07/2020 11:25</v>
      </c>
      <c r="M4947" s="1">
        <v>44036</v>
      </c>
      <c r="N4947" s="6" t="s">
        <v>662</v>
      </c>
      <c r="O4947" s="36" t="str">
        <f t="shared" si="309"/>
        <v>24/07/2020 12:30</v>
      </c>
      <c r="P4947" s="46">
        <f t="shared" si="310"/>
        <v>4.5138888890505768E-2</v>
      </c>
      <c r="Q4947" s="48">
        <v>0</v>
      </c>
      <c r="R4947" s="47">
        <f t="shared" si="311"/>
        <v>65.000000002328306</v>
      </c>
      <c r="S4947" s="6" t="s">
        <v>44</v>
      </c>
      <c r="T4947" s="6" t="s">
        <v>849</v>
      </c>
      <c r="U4947" s="6" t="s">
        <v>2567</v>
      </c>
      <c r="V4947" s="6" t="s">
        <v>5424</v>
      </c>
      <c r="W4947" s="7">
        <v>0</v>
      </c>
      <c r="X4947" s="7">
        <v>0</v>
      </c>
      <c r="Y4947" s="7">
        <v>0</v>
      </c>
      <c r="Z4947" s="7">
        <v>0</v>
      </c>
      <c r="AA4947" s="7">
        <v>0</v>
      </c>
      <c r="AB4947" s="7">
        <v>0</v>
      </c>
      <c r="AC4947" s="7">
        <v>30</v>
      </c>
      <c r="AD4947" s="7">
        <v>0</v>
      </c>
      <c r="AE4947">
        <v>6</v>
      </c>
      <c r="AF4947">
        <v>0</v>
      </c>
      <c r="AG4947">
        <v>0</v>
      </c>
      <c r="AH4947">
        <v>0</v>
      </c>
      <c r="AI4947">
        <v>0</v>
      </c>
      <c r="AJ4947">
        <v>3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</row>
    <row r="4948" spans="1:44" x14ac:dyDescent="0.25">
      <c r="A4948">
        <v>1572748</v>
      </c>
      <c r="B4948">
        <v>771298</v>
      </c>
      <c r="C4948">
        <v>21.341111850496699</v>
      </c>
      <c r="D4948">
        <v>39.877964710696503</v>
      </c>
      <c r="E4948" s="68" t="s">
        <v>5927</v>
      </c>
      <c r="F4948" s="8">
        <f>INDEX(Δεδομένα!$P:$P,MATCH('2020'!E4948,Δεδομένα!$O:$O,0))</f>
        <v>81</v>
      </c>
      <c r="G4948" s="6" t="s">
        <v>890</v>
      </c>
      <c r="H4948" s="2" t="str">
        <f>INDEX(Δεδομένα!B$1:B$51,MATCH('2020'!G4948,Δεδομένα!A$1:A$51,0))</f>
        <v>ΔΥΤΙΚΗΣ ΜΑΚΕΔΟΝΙΑΣ</v>
      </c>
      <c r="I4948" s="8">
        <f>INDEX(Δεδομένα!E$1:E$13,MATCH('2020'!H4948,Δεδομένα!D$1:D$13,0))</f>
        <v>4</v>
      </c>
      <c r="J4948" s="1">
        <v>44036</v>
      </c>
      <c r="K4948" s="6" t="s">
        <v>1126</v>
      </c>
      <c r="L4948" s="36" t="str">
        <f t="shared" si="308"/>
        <v>24/07/2020 18:59</v>
      </c>
      <c r="M4948" s="1">
        <v>44036</v>
      </c>
      <c r="N4948" s="6" t="s">
        <v>1878</v>
      </c>
      <c r="O4948" s="36" t="str">
        <f t="shared" si="309"/>
        <v>24/07/2020 19:35</v>
      </c>
      <c r="P4948" s="46">
        <f t="shared" si="310"/>
        <v>2.4999999994179234E-2</v>
      </c>
      <c r="Q4948" s="48">
        <v>0</v>
      </c>
      <c r="R4948" s="47">
        <f t="shared" si="311"/>
        <v>35.999999991618097</v>
      </c>
      <c r="S4948" s="6" t="s">
        <v>44</v>
      </c>
      <c r="T4948" s="6" t="s">
        <v>893</v>
      </c>
      <c r="U4948" s="6" t="s">
        <v>44</v>
      </c>
      <c r="V4948" s="6" t="s">
        <v>5928</v>
      </c>
      <c r="W4948" s="7">
        <v>0</v>
      </c>
      <c r="X4948" s="7">
        <v>0</v>
      </c>
      <c r="Y4948" s="7">
        <v>0</v>
      </c>
      <c r="Z4948" s="7">
        <v>0.1</v>
      </c>
      <c r="AA4948" s="7">
        <v>0</v>
      </c>
      <c r="AB4948" s="7">
        <v>0</v>
      </c>
      <c r="AC4948" s="7">
        <v>0</v>
      </c>
      <c r="AD4948" s="7">
        <v>0</v>
      </c>
      <c r="AE4948">
        <v>2</v>
      </c>
      <c r="AF4948">
        <v>0</v>
      </c>
      <c r="AG4948">
        <v>0</v>
      </c>
      <c r="AH4948">
        <v>0</v>
      </c>
      <c r="AI4948">
        <v>0</v>
      </c>
      <c r="AJ4948">
        <v>1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</row>
    <row r="4949" spans="1:44" x14ac:dyDescent="0.25">
      <c r="A4949">
        <v>1575113</v>
      </c>
      <c r="B4949">
        <v>771175</v>
      </c>
      <c r="C4949">
        <v>23.624619438169301</v>
      </c>
      <c r="D4949">
        <v>38.449754061157201</v>
      </c>
      <c r="E4949" s="68" t="s">
        <v>2005</v>
      </c>
      <c r="F4949" s="8">
        <f>INDEX(Δεδομένα!$P:$P,MATCH('2020'!E4949,Δεδομένα!$O:$O,0))</f>
        <v>179</v>
      </c>
      <c r="G4949" s="6" t="s">
        <v>439</v>
      </c>
      <c r="H4949" s="2" t="str">
        <f>INDEX(Δεδομένα!B$1:B$51,MATCH('2020'!G4949,Δεδομένα!A$1:A$51,0))</f>
        <v>ΣΤΕΡΕΑΣ ΕΛΛΑΔΟΣ</v>
      </c>
      <c r="I4949" s="8">
        <f>INDEX(Δεδομένα!E$1:E$13,MATCH('2020'!H4949,Δεδομένα!D$1:D$13,0))</f>
        <v>9</v>
      </c>
      <c r="J4949" s="1">
        <v>44036</v>
      </c>
      <c r="K4949" s="6" t="s">
        <v>1674</v>
      </c>
      <c r="L4949" s="36" t="str">
        <f t="shared" si="308"/>
        <v>24/07/2020 12:53</v>
      </c>
      <c r="M4949" s="1">
        <v>44036</v>
      </c>
      <c r="N4949" s="6" t="s">
        <v>829</v>
      </c>
      <c r="O4949" s="36" t="str">
        <f t="shared" si="309"/>
        <v>24/07/2020 13:19</v>
      </c>
      <c r="P4949" s="46">
        <f t="shared" si="310"/>
        <v>1.805555554892635E-2</v>
      </c>
      <c r="Q4949" s="48">
        <v>0</v>
      </c>
      <c r="R4949" s="47">
        <f t="shared" si="311"/>
        <v>25.999999990453944</v>
      </c>
      <c r="S4949" s="6" t="s">
        <v>44</v>
      </c>
      <c r="T4949" s="6" t="s">
        <v>2008</v>
      </c>
      <c r="U4949" s="6" t="s">
        <v>44</v>
      </c>
      <c r="V4949" s="6" t="s">
        <v>5918</v>
      </c>
      <c r="W4949" s="7">
        <v>0</v>
      </c>
      <c r="X4949" s="7">
        <v>0</v>
      </c>
      <c r="Y4949" s="7">
        <v>0</v>
      </c>
      <c r="Z4949" s="7">
        <v>0.3</v>
      </c>
      <c r="AA4949" s="7">
        <v>0</v>
      </c>
      <c r="AB4949" s="7">
        <v>0</v>
      </c>
      <c r="AC4949" s="7">
        <v>0</v>
      </c>
      <c r="AD4949" s="7">
        <v>0</v>
      </c>
      <c r="AE4949">
        <v>13</v>
      </c>
      <c r="AF4949">
        <v>0</v>
      </c>
      <c r="AG4949">
        <v>0</v>
      </c>
      <c r="AH4949">
        <v>0</v>
      </c>
      <c r="AI4949">
        <v>0</v>
      </c>
      <c r="AJ4949">
        <v>6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</row>
    <row r="4950" spans="1:44" x14ac:dyDescent="0.25">
      <c r="A4950">
        <v>1575218</v>
      </c>
      <c r="B4950">
        <v>771102</v>
      </c>
      <c r="C4950">
        <v>21.352732361406201</v>
      </c>
      <c r="D4950">
        <v>37.780553789425802</v>
      </c>
      <c r="E4950" s="68" t="s">
        <v>925</v>
      </c>
      <c r="F4950" s="8">
        <f>INDEX(Δεδομένα!$P:$P,MATCH('2020'!E4950,Δεδομένα!$O:$O,0))</f>
        <v>135</v>
      </c>
      <c r="G4950" s="6" t="s">
        <v>357</v>
      </c>
      <c r="H4950" s="2" t="str">
        <f>INDEX(Δεδομένα!B$1:B$51,MATCH('2020'!G4950,Δεδομένα!A$1:A$51,0))</f>
        <v>ΔΥΤΙΚΗΣ ΕΛΛΑΔΟΣ</v>
      </c>
      <c r="I4950" s="8">
        <f>INDEX(Δεδομένα!E$1:E$13,MATCH('2020'!H4950,Δεδομένα!D$1:D$13,0))</f>
        <v>7</v>
      </c>
      <c r="J4950" s="1">
        <v>44036</v>
      </c>
      <c r="K4950" s="6" t="s">
        <v>4869</v>
      </c>
      <c r="L4950" s="36" t="str">
        <f t="shared" si="308"/>
        <v>24/07/2020 08:34</v>
      </c>
      <c r="M4950" s="1">
        <v>44036</v>
      </c>
      <c r="N4950" s="6" t="s">
        <v>591</v>
      </c>
      <c r="O4950" s="36" t="str">
        <f t="shared" si="309"/>
        <v>24/07/2020 09:30</v>
      </c>
      <c r="P4950" s="46">
        <f t="shared" si="310"/>
        <v>3.888888889196096E-2</v>
      </c>
      <c r="Q4950" s="48">
        <v>0</v>
      </c>
      <c r="R4950" s="47">
        <f t="shared" si="311"/>
        <v>56.000000004423782</v>
      </c>
      <c r="S4950" s="6" t="s">
        <v>44</v>
      </c>
      <c r="T4950" s="6" t="s">
        <v>1565</v>
      </c>
      <c r="U4950" s="6" t="s">
        <v>44</v>
      </c>
      <c r="V4950" s="6" t="s">
        <v>5911</v>
      </c>
      <c r="W4950" s="7">
        <v>0</v>
      </c>
      <c r="X4950" s="7">
        <v>0</v>
      </c>
      <c r="Y4950" s="7">
        <v>0</v>
      </c>
      <c r="Z4950" s="7">
        <v>0</v>
      </c>
      <c r="AA4950" s="7">
        <v>1</v>
      </c>
      <c r="AB4950" s="7">
        <v>1</v>
      </c>
      <c r="AC4950" s="7">
        <v>0</v>
      </c>
      <c r="AD4950" s="7">
        <v>0</v>
      </c>
      <c r="AE4950">
        <v>8</v>
      </c>
      <c r="AF4950">
        <v>0</v>
      </c>
      <c r="AG4950">
        <v>0</v>
      </c>
      <c r="AH4950">
        <v>0</v>
      </c>
      <c r="AI4950">
        <v>0</v>
      </c>
      <c r="AJ4950">
        <v>4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</row>
    <row r="4951" spans="1:44" x14ac:dyDescent="0.25">
      <c r="A4951">
        <v>1581594</v>
      </c>
      <c r="B4951">
        <v>771135</v>
      </c>
      <c r="C4951">
        <v>21.5772046481007</v>
      </c>
      <c r="D4951">
        <v>37.708446672636697</v>
      </c>
      <c r="E4951" s="68" t="s">
        <v>356</v>
      </c>
      <c r="F4951" s="8">
        <f>INDEX(Δεδομένα!$P:$P,MATCH('2020'!E4951,Δεδομένα!$O:$O,0))</f>
        <v>132</v>
      </c>
      <c r="G4951" s="6" t="s">
        <v>357</v>
      </c>
      <c r="H4951" s="2" t="str">
        <f>INDEX(Δεδομένα!B$1:B$51,MATCH('2020'!G4951,Δεδομένα!A$1:A$51,0))</f>
        <v>ΔΥΤΙΚΗΣ ΕΛΛΑΔΟΣ</v>
      </c>
      <c r="I4951" s="8">
        <f>INDEX(Δεδομένα!E$1:E$13,MATCH('2020'!H4951,Δεδομένα!D$1:D$13,0))</f>
        <v>7</v>
      </c>
      <c r="J4951" s="1">
        <v>44036</v>
      </c>
      <c r="K4951" s="6" t="s">
        <v>1443</v>
      </c>
      <c r="L4951" s="36" t="str">
        <f t="shared" si="308"/>
        <v>24/07/2020 11:05</v>
      </c>
      <c r="M4951" s="1">
        <v>44051</v>
      </c>
      <c r="N4951" s="6" t="s">
        <v>617</v>
      </c>
      <c r="O4951" s="36" t="str">
        <f t="shared" si="309"/>
        <v>08/08/2020 22:00</v>
      </c>
      <c r="P4951" s="49">
        <f t="shared" si="310"/>
        <v>15.454861111109494</v>
      </c>
      <c r="Q4951" s="50">
        <f>15*24</f>
        <v>360</v>
      </c>
      <c r="R4951" s="47">
        <f t="shared" si="311"/>
        <v>22254.999999997672</v>
      </c>
      <c r="S4951" s="6" t="s">
        <v>44</v>
      </c>
      <c r="T4951" s="6" t="s">
        <v>360</v>
      </c>
      <c r="U4951" s="6" t="s">
        <v>44</v>
      </c>
      <c r="V4951" s="6" t="s">
        <v>4370</v>
      </c>
      <c r="W4951" s="7">
        <v>1000</v>
      </c>
      <c r="X4951" s="7">
        <v>2000</v>
      </c>
      <c r="Y4951" s="7">
        <v>0</v>
      </c>
      <c r="Z4951" s="7">
        <v>0</v>
      </c>
      <c r="AA4951" s="7">
        <v>0</v>
      </c>
      <c r="AB4951" s="7">
        <v>500</v>
      </c>
      <c r="AC4951" s="7">
        <v>0</v>
      </c>
      <c r="AD4951" s="7">
        <v>0</v>
      </c>
      <c r="AE4951">
        <v>130</v>
      </c>
      <c r="AF4951">
        <v>55</v>
      </c>
      <c r="AG4951">
        <v>0</v>
      </c>
      <c r="AH4951">
        <v>0</v>
      </c>
      <c r="AI4951">
        <v>8</v>
      </c>
      <c r="AJ4951">
        <v>67</v>
      </c>
      <c r="AK4951">
        <v>0</v>
      </c>
      <c r="AL4951">
        <v>5</v>
      </c>
      <c r="AM4951">
        <v>4</v>
      </c>
      <c r="AN4951">
        <v>5</v>
      </c>
      <c r="AO4951">
        <v>2</v>
      </c>
      <c r="AP4951">
        <v>3</v>
      </c>
      <c r="AQ4951">
        <v>2</v>
      </c>
      <c r="AR4951">
        <v>0</v>
      </c>
    </row>
    <row r="4952" spans="1:44" x14ac:dyDescent="0.25">
      <c r="A4952">
        <v>1573723</v>
      </c>
      <c r="B4952">
        <v>771147</v>
      </c>
      <c r="C4952">
        <v>21.133063719019599</v>
      </c>
      <c r="D4952">
        <v>37.895687131214402</v>
      </c>
      <c r="E4952" s="68" t="s">
        <v>900</v>
      </c>
      <c r="F4952" s="8">
        <f>INDEX(Δεδομένα!$P:$P,MATCH('2020'!E4952,Δεδομένα!$O:$O,0))</f>
        <v>136</v>
      </c>
      <c r="G4952" s="6" t="s">
        <v>357</v>
      </c>
      <c r="H4952" s="2" t="str">
        <f>INDEX(Δεδομένα!B$1:B$51,MATCH('2020'!G4952,Δεδομένα!A$1:A$51,0))</f>
        <v>ΔΥΤΙΚΗΣ ΕΛΛΑΔΟΣ</v>
      </c>
      <c r="I4952" s="8">
        <f>INDEX(Δεδομένα!E$1:E$13,MATCH('2020'!H4952,Δεδομένα!D$1:D$13,0))</f>
        <v>7</v>
      </c>
      <c r="J4952" s="1">
        <v>44036</v>
      </c>
      <c r="K4952" s="6" t="s">
        <v>3250</v>
      </c>
      <c r="L4952" s="36" t="str">
        <f t="shared" si="308"/>
        <v>24/07/2020 11:32</v>
      </c>
      <c r="M4952" s="1">
        <v>44036</v>
      </c>
      <c r="N4952" s="6" t="s">
        <v>49</v>
      </c>
      <c r="O4952" s="36" t="str">
        <f t="shared" si="309"/>
        <v>24/07/2020 12:40</v>
      </c>
      <c r="P4952" s="46">
        <f t="shared" si="310"/>
        <v>4.7222222223354038E-2</v>
      </c>
      <c r="Q4952" s="48">
        <v>0</v>
      </c>
      <c r="R4952" s="47">
        <f t="shared" si="311"/>
        <v>68.000000001629815</v>
      </c>
      <c r="S4952" s="6" t="s">
        <v>44</v>
      </c>
      <c r="T4952" s="6" t="s">
        <v>1058</v>
      </c>
      <c r="U4952" s="6" t="s">
        <v>1411</v>
      </c>
      <c r="V4952" s="6" t="s">
        <v>1411</v>
      </c>
      <c r="W4952" s="7">
        <v>0</v>
      </c>
      <c r="X4952" s="7">
        <v>0</v>
      </c>
      <c r="Y4952" s="7">
        <v>0</v>
      </c>
      <c r="Z4952" s="7">
        <v>1</v>
      </c>
      <c r="AA4952" s="7">
        <v>0</v>
      </c>
      <c r="AB4952" s="7">
        <v>0</v>
      </c>
      <c r="AC4952" s="7">
        <v>0</v>
      </c>
      <c r="AD4952" s="7">
        <v>0</v>
      </c>
      <c r="AE4952">
        <v>6</v>
      </c>
      <c r="AF4952">
        <v>0</v>
      </c>
      <c r="AG4952">
        <v>0</v>
      </c>
      <c r="AH4952">
        <v>0</v>
      </c>
      <c r="AI4952">
        <v>0</v>
      </c>
      <c r="AJ4952">
        <v>3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</row>
    <row r="4953" spans="1:44" x14ac:dyDescent="0.25">
      <c r="A4953">
        <v>1572978</v>
      </c>
      <c r="B4953">
        <v>771184</v>
      </c>
      <c r="C4953">
        <v>22.655681849798398</v>
      </c>
      <c r="D4953">
        <v>40.646663935302101</v>
      </c>
      <c r="E4953" s="68" t="s">
        <v>175</v>
      </c>
      <c r="F4953" s="8">
        <f>INDEX(Δεδομένα!$P:$P,MATCH('2020'!E4953,Δεδομένα!$O:$O,0))</f>
        <v>44</v>
      </c>
      <c r="G4953" s="6" t="s">
        <v>170</v>
      </c>
      <c r="H4953" s="2" t="str">
        <f>INDEX(Δεδομένα!B$1:B$51,MATCH('2020'!G4953,Δεδομένα!A$1:A$51,0))</f>
        <v>ΚΕΝΤΡΙΚΗΣ ΜΑΚΕΔΟΝΙΑΣ</v>
      </c>
      <c r="I4953" s="8">
        <f>INDEX(Δεδομένα!E$1:E$13,MATCH('2020'!H4953,Δεδομένα!D$1:D$13,0))</f>
        <v>3</v>
      </c>
      <c r="J4953" s="1">
        <v>44036</v>
      </c>
      <c r="K4953" s="6" t="s">
        <v>1156</v>
      </c>
      <c r="L4953" s="36" t="str">
        <f t="shared" si="308"/>
        <v>24/07/2020 13:44</v>
      </c>
      <c r="M4953" s="1">
        <v>44036</v>
      </c>
      <c r="N4953" s="6" t="s">
        <v>197</v>
      </c>
      <c r="O4953" s="36" t="str">
        <f t="shared" si="309"/>
        <v>24/07/2020 14:26</v>
      </c>
      <c r="P4953" s="46">
        <f t="shared" si="310"/>
        <v>2.9166666667151731E-2</v>
      </c>
      <c r="Q4953" s="48">
        <v>0</v>
      </c>
      <c r="R4953" s="47">
        <f t="shared" si="311"/>
        <v>42.000000000698492</v>
      </c>
      <c r="S4953" s="6" t="s">
        <v>44</v>
      </c>
      <c r="T4953" s="6" t="s">
        <v>178</v>
      </c>
      <c r="U4953" s="6" t="s">
        <v>44</v>
      </c>
      <c r="V4953" s="6" t="s">
        <v>5919</v>
      </c>
      <c r="W4953" s="7">
        <v>0</v>
      </c>
      <c r="X4953" s="7">
        <v>0</v>
      </c>
      <c r="Y4953" s="7">
        <v>0</v>
      </c>
      <c r="Z4953" s="7">
        <v>0</v>
      </c>
      <c r="AA4953" s="7">
        <v>0.5</v>
      </c>
      <c r="AB4953" s="7">
        <v>0</v>
      </c>
      <c r="AC4953" s="7">
        <v>0</v>
      </c>
      <c r="AD4953" s="7">
        <v>0</v>
      </c>
      <c r="AE4953">
        <v>6</v>
      </c>
      <c r="AF4953">
        <v>0</v>
      </c>
      <c r="AG4953">
        <v>0</v>
      </c>
      <c r="AH4953">
        <v>0</v>
      </c>
      <c r="AI4953">
        <v>0</v>
      </c>
      <c r="AJ4953">
        <v>2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</row>
    <row r="4954" spans="1:44" x14ac:dyDescent="0.25">
      <c r="A4954">
        <v>1572980</v>
      </c>
      <c r="B4954">
        <v>771244</v>
      </c>
      <c r="C4954">
        <v>22.671317233500101</v>
      </c>
      <c r="D4954">
        <v>40.838332261433898</v>
      </c>
      <c r="E4954" s="68" t="s">
        <v>175</v>
      </c>
      <c r="F4954" s="8">
        <f>INDEX(Δεδομένα!$P:$P,MATCH('2020'!E4954,Δεδομένα!$O:$O,0))</f>
        <v>44</v>
      </c>
      <c r="G4954" s="6" t="s">
        <v>170</v>
      </c>
      <c r="H4954" s="2" t="str">
        <f>INDEX(Δεδομένα!B$1:B$51,MATCH('2020'!G4954,Δεδομένα!A$1:A$51,0))</f>
        <v>ΚΕΝΤΡΙΚΗΣ ΜΑΚΕΔΟΝΙΑΣ</v>
      </c>
      <c r="I4954" s="8">
        <f>INDEX(Δεδομένα!E$1:E$13,MATCH('2020'!H4954,Δεδομένα!D$1:D$13,0))</f>
        <v>3</v>
      </c>
      <c r="J4954" s="1">
        <v>44036</v>
      </c>
      <c r="K4954" s="6" t="s">
        <v>204</v>
      </c>
      <c r="L4954" s="36" t="str">
        <f t="shared" si="308"/>
        <v>24/07/2020 17:00</v>
      </c>
      <c r="M4954" s="1">
        <v>44036</v>
      </c>
      <c r="N4954" s="6" t="s">
        <v>336</v>
      </c>
      <c r="O4954" s="36" t="str">
        <f t="shared" si="309"/>
        <v>24/07/2020 17:40</v>
      </c>
      <c r="P4954" s="46">
        <f t="shared" si="310"/>
        <v>2.7777777773735579E-2</v>
      </c>
      <c r="Q4954" s="48">
        <v>0</v>
      </c>
      <c r="R4954" s="47">
        <f t="shared" si="311"/>
        <v>39.999999994179234</v>
      </c>
      <c r="S4954" s="6" t="s">
        <v>44</v>
      </c>
      <c r="T4954" s="6" t="s">
        <v>187</v>
      </c>
      <c r="U4954" s="6" t="s">
        <v>44</v>
      </c>
      <c r="V4954" s="6" t="s">
        <v>5923</v>
      </c>
      <c r="W4954" s="7">
        <v>0</v>
      </c>
      <c r="X4954" s="7">
        <v>0</v>
      </c>
      <c r="Y4954" s="7">
        <v>0</v>
      </c>
      <c r="Z4954" s="7">
        <v>0.1</v>
      </c>
      <c r="AA4954" s="7">
        <v>0</v>
      </c>
      <c r="AB4954" s="7">
        <v>0</v>
      </c>
      <c r="AC4954" s="7">
        <v>0</v>
      </c>
      <c r="AD4954" s="7">
        <v>0</v>
      </c>
      <c r="AE4954">
        <v>6</v>
      </c>
      <c r="AF4954">
        <v>0</v>
      </c>
      <c r="AG4954">
        <v>0</v>
      </c>
      <c r="AH4954">
        <v>0</v>
      </c>
      <c r="AI4954">
        <v>0</v>
      </c>
      <c r="AJ4954">
        <v>2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</row>
    <row r="4955" spans="1:44" x14ac:dyDescent="0.25">
      <c r="A4955">
        <v>1572967</v>
      </c>
      <c r="B4955">
        <v>771341</v>
      </c>
      <c r="C4955">
        <v>22.857310989191301</v>
      </c>
      <c r="D4955">
        <v>40.693103522359699</v>
      </c>
      <c r="E4955" s="68" t="s">
        <v>175</v>
      </c>
      <c r="F4955" s="8">
        <f>INDEX(Δεδομένα!$P:$P,MATCH('2020'!E4955,Δεδομένα!$O:$O,0))</f>
        <v>44</v>
      </c>
      <c r="G4955" s="6" t="s">
        <v>170</v>
      </c>
      <c r="H4955" s="2" t="str">
        <f>INDEX(Δεδομένα!B$1:B$51,MATCH('2020'!G4955,Δεδομένα!A$1:A$51,0))</f>
        <v>ΚΕΝΤΡΙΚΗΣ ΜΑΚΕΔΟΝΙΑΣ</v>
      </c>
      <c r="I4955" s="8">
        <f>INDEX(Δεδομένα!E$1:E$13,MATCH('2020'!H4955,Δεδομένα!D$1:D$13,0))</f>
        <v>3</v>
      </c>
      <c r="J4955" s="1">
        <v>44036</v>
      </c>
      <c r="K4955" s="6" t="s">
        <v>753</v>
      </c>
      <c r="L4955" s="36" t="str">
        <f t="shared" si="308"/>
        <v>24/07/2020 17:02</v>
      </c>
      <c r="M4955" s="1">
        <v>44036</v>
      </c>
      <c r="N4955" s="6" t="s">
        <v>1701</v>
      </c>
      <c r="O4955" s="36" t="str">
        <f t="shared" si="309"/>
        <v>24/07/2020 17:36</v>
      </c>
      <c r="P4955" s="46">
        <f t="shared" si="310"/>
        <v>2.361111110803904E-2</v>
      </c>
      <c r="Q4955" s="48">
        <v>0</v>
      </c>
      <c r="R4955" s="47">
        <f t="shared" si="311"/>
        <v>33.999999995576218</v>
      </c>
      <c r="S4955" s="6" t="s">
        <v>44</v>
      </c>
      <c r="T4955" s="6" t="s">
        <v>187</v>
      </c>
      <c r="U4955" s="6" t="s">
        <v>44</v>
      </c>
      <c r="V4955" s="6" t="s">
        <v>5929</v>
      </c>
      <c r="W4955" s="7">
        <v>0</v>
      </c>
      <c r="X4955" s="7">
        <v>0</v>
      </c>
      <c r="Y4955" s="7">
        <v>0</v>
      </c>
      <c r="Z4955" s="7">
        <v>0</v>
      </c>
      <c r="AA4955" s="7">
        <v>0</v>
      </c>
      <c r="AB4955" s="7">
        <v>2</v>
      </c>
      <c r="AC4955" s="7">
        <v>0</v>
      </c>
      <c r="AD4955" s="7">
        <v>0</v>
      </c>
      <c r="AE4955">
        <v>2</v>
      </c>
      <c r="AF4955">
        <v>0</v>
      </c>
      <c r="AG4955">
        <v>0</v>
      </c>
      <c r="AH4955">
        <v>0</v>
      </c>
      <c r="AI4955">
        <v>0</v>
      </c>
      <c r="AJ4955">
        <v>1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</row>
    <row r="4956" spans="1:44" x14ac:dyDescent="0.25">
      <c r="A4956">
        <v>1573732</v>
      </c>
      <c r="B4956">
        <v>771185</v>
      </c>
      <c r="C4956">
        <v>24.240458369936398</v>
      </c>
      <c r="D4956">
        <v>40.803652013163003</v>
      </c>
      <c r="E4956" s="68" t="s">
        <v>76</v>
      </c>
      <c r="F4956" s="8">
        <f>INDEX(Δεδομένα!$P:$P,MATCH('2020'!E4956,Δεδομένα!$O:$O,0))</f>
        <v>25</v>
      </c>
      <c r="G4956" s="6" t="s">
        <v>77</v>
      </c>
      <c r="H4956" s="2" t="str">
        <f>INDEX(Δεδομένα!B$1:B$51,MATCH('2020'!G4956,Δεδομένα!A$1:A$51,0))</f>
        <v>ΑΝΑΤΟΛΙΚΗΣ ΜΑΚΕΔΟΝΙΑΣ ΚΑΙ ΘΡΑΚΗΣ</v>
      </c>
      <c r="I4956" s="8">
        <f>INDEX(Δεδομένα!E$1:E$13,MATCH('2020'!H4956,Δεδομένα!D$1:D$13,0))</f>
        <v>2</v>
      </c>
      <c r="J4956" s="1">
        <v>44036</v>
      </c>
      <c r="K4956" s="6" t="s">
        <v>1156</v>
      </c>
      <c r="L4956" s="36" t="str">
        <f t="shared" si="308"/>
        <v>24/07/2020 13:44</v>
      </c>
      <c r="M4956" s="1">
        <v>44036</v>
      </c>
      <c r="N4956" s="6" t="s">
        <v>2156</v>
      </c>
      <c r="O4956" s="36" t="str">
        <f t="shared" si="309"/>
        <v>24/07/2020 16:26</v>
      </c>
      <c r="P4956" s="46">
        <f t="shared" si="310"/>
        <v>0.11249999999563443</v>
      </c>
      <c r="Q4956" s="48">
        <v>0</v>
      </c>
      <c r="R4956" s="47">
        <f t="shared" si="311"/>
        <v>161.99999999371357</v>
      </c>
      <c r="S4956" s="6" t="s">
        <v>44</v>
      </c>
      <c r="T4956" s="6" t="s">
        <v>80</v>
      </c>
      <c r="U4956" s="6" t="s">
        <v>44</v>
      </c>
      <c r="V4956" s="6" t="s">
        <v>5920</v>
      </c>
      <c r="W4956" s="7">
        <v>0</v>
      </c>
      <c r="X4956" s="7">
        <v>2</v>
      </c>
      <c r="Y4956" s="7">
        <v>0</v>
      </c>
      <c r="Z4956" s="7">
        <v>0</v>
      </c>
      <c r="AA4956" s="7">
        <v>0</v>
      </c>
      <c r="AB4956" s="7">
        <v>0</v>
      </c>
      <c r="AC4956" s="7">
        <v>0</v>
      </c>
      <c r="AD4956" s="7">
        <v>0</v>
      </c>
      <c r="AE4956">
        <v>22</v>
      </c>
      <c r="AF4956">
        <v>0</v>
      </c>
      <c r="AG4956">
        <v>0</v>
      </c>
      <c r="AH4956">
        <v>0</v>
      </c>
      <c r="AI4956">
        <v>0</v>
      </c>
      <c r="AJ4956">
        <v>7</v>
      </c>
      <c r="AK4956">
        <v>2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2</v>
      </c>
      <c r="AR4956">
        <v>0</v>
      </c>
    </row>
    <row r="4957" spans="1:44" x14ac:dyDescent="0.25">
      <c r="A4957">
        <v>1616771</v>
      </c>
      <c r="B4957">
        <v>771082</v>
      </c>
      <c r="C4957">
        <v>22.1353155383628</v>
      </c>
      <c r="D4957">
        <v>39.180210149893497</v>
      </c>
      <c r="E4957" s="68" t="s">
        <v>1042</v>
      </c>
      <c r="F4957" s="8">
        <f>INDEX(Δεδομένα!$P:$P,MATCH('2020'!E4957,Δεδομένα!$O:$O,0))</f>
        <v>116</v>
      </c>
      <c r="G4957" s="6" t="s">
        <v>294</v>
      </c>
      <c r="H4957" s="2" t="str">
        <f>INDEX(Δεδομένα!B$1:B$51,MATCH('2020'!G4957,Δεδομένα!A$1:A$51,0))</f>
        <v>ΘΕΣΣΑΛΙΑΣ</v>
      </c>
      <c r="I4957" s="8">
        <f>INDEX(Δεδομένα!E$1:E$13,MATCH('2020'!H4957,Δεδομένα!D$1:D$13,0))</f>
        <v>6</v>
      </c>
      <c r="J4957" s="1">
        <v>44036</v>
      </c>
      <c r="K4957" s="6" t="s">
        <v>5742</v>
      </c>
      <c r="L4957" s="36" t="str">
        <f t="shared" si="308"/>
        <v>24/07/2020 05:00</v>
      </c>
      <c r="M4957" s="1">
        <v>44036</v>
      </c>
      <c r="N4957" s="6" t="s">
        <v>5907</v>
      </c>
      <c r="O4957" s="36" t="str">
        <f t="shared" si="309"/>
        <v>24/07/2020 05:47</v>
      </c>
      <c r="P4957" s="46">
        <f t="shared" si="310"/>
        <v>3.2638888886140194E-2</v>
      </c>
      <c r="Q4957" s="48">
        <v>0</v>
      </c>
      <c r="R4957" s="47">
        <f t="shared" si="311"/>
        <v>46.999999996041879</v>
      </c>
      <c r="S4957" s="6" t="s">
        <v>44</v>
      </c>
      <c r="T4957" s="6" t="s">
        <v>1043</v>
      </c>
      <c r="U4957" s="6" t="s">
        <v>1516</v>
      </c>
      <c r="V4957" s="6" t="s">
        <v>3510</v>
      </c>
      <c r="W4957" s="7">
        <v>0</v>
      </c>
      <c r="X4957" s="7">
        <v>0</v>
      </c>
      <c r="Y4957" s="7">
        <v>0</v>
      </c>
      <c r="Z4957" s="7">
        <v>0.2</v>
      </c>
      <c r="AA4957" s="7">
        <v>0</v>
      </c>
      <c r="AB4957" s="7">
        <v>0</v>
      </c>
      <c r="AC4957" s="7">
        <v>0</v>
      </c>
      <c r="AD4957" s="7">
        <v>0</v>
      </c>
      <c r="AE4957">
        <v>2</v>
      </c>
      <c r="AF4957">
        <v>0</v>
      </c>
      <c r="AG4957">
        <v>0</v>
      </c>
      <c r="AH4957">
        <v>0</v>
      </c>
      <c r="AI4957">
        <v>0</v>
      </c>
      <c r="AJ4957">
        <v>1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</row>
    <row r="4958" spans="1:44" x14ac:dyDescent="0.25">
      <c r="A4958">
        <v>1573637</v>
      </c>
      <c r="B4958">
        <v>771136</v>
      </c>
      <c r="C4958">
        <v>21.2482194284446</v>
      </c>
      <c r="D4958">
        <v>40.553035368107302</v>
      </c>
      <c r="E4958" s="68" t="s">
        <v>1259</v>
      </c>
      <c r="F4958" s="8">
        <f>INDEX(Δεδομένα!$P:$P,MATCH('2020'!E4958,Δεδομένα!$O:$O,0))</f>
        <v>75</v>
      </c>
      <c r="G4958" s="6" t="s">
        <v>1063</v>
      </c>
      <c r="H4958" s="2" t="str">
        <f>INDEX(Δεδομένα!B$1:B$51,MATCH('2020'!G4958,Δεδομένα!A$1:A$51,0))</f>
        <v>ΔΥΤΙΚΗΣ ΜΑΚΕΔΟΝΙΑΣ</v>
      </c>
      <c r="I4958" s="8">
        <f>INDEX(Δεδομένα!E$1:E$13,MATCH('2020'!H4958,Δεδομένα!D$1:D$13,0))</f>
        <v>4</v>
      </c>
      <c r="J4958" s="1">
        <v>44036</v>
      </c>
      <c r="K4958" s="6" t="s">
        <v>3967</v>
      </c>
      <c r="L4958" s="36" t="str">
        <f t="shared" si="308"/>
        <v>24/07/2020 11:04</v>
      </c>
      <c r="M4958" s="1">
        <v>44036</v>
      </c>
      <c r="N4958" s="6" t="s">
        <v>835</v>
      </c>
      <c r="O4958" s="36" t="str">
        <f t="shared" si="309"/>
        <v>24/07/2020 13:24</v>
      </c>
      <c r="P4958" s="46">
        <f t="shared" si="310"/>
        <v>9.7222222226264421E-2</v>
      </c>
      <c r="Q4958" s="48">
        <v>0</v>
      </c>
      <c r="R4958" s="47">
        <f t="shared" si="311"/>
        <v>140.00000000582077</v>
      </c>
      <c r="S4958" s="6" t="s">
        <v>44</v>
      </c>
      <c r="T4958" s="6" t="s">
        <v>1261</v>
      </c>
      <c r="U4958" s="6" t="s">
        <v>2234</v>
      </c>
      <c r="V4958" s="6" t="s">
        <v>5915</v>
      </c>
      <c r="W4958" s="7">
        <v>0</v>
      </c>
      <c r="X4958" s="7">
        <v>0</v>
      </c>
      <c r="Y4958" s="7">
        <v>0</v>
      </c>
      <c r="Z4958" s="7">
        <v>1.5</v>
      </c>
      <c r="AA4958" s="7">
        <v>0</v>
      </c>
      <c r="AB4958" s="7">
        <v>0</v>
      </c>
      <c r="AC4958" s="7">
        <v>0</v>
      </c>
      <c r="AD4958" s="7">
        <v>0</v>
      </c>
      <c r="AE4958">
        <v>6</v>
      </c>
      <c r="AF4958">
        <v>0</v>
      </c>
      <c r="AG4958">
        <v>0</v>
      </c>
      <c r="AH4958">
        <v>0</v>
      </c>
      <c r="AI4958">
        <v>0</v>
      </c>
      <c r="AJ4958">
        <v>2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</row>
    <row r="4959" spans="1:44" x14ac:dyDescent="0.25">
      <c r="A4959">
        <v>1573217</v>
      </c>
      <c r="B4959">
        <v>771284</v>
      </c>
      <c r="C4959">
        <v>21.766710596856399</v>
      </c>
      <c r="D4959">
        <v>40.2520797702023</v>
      </c>
      <c r="E4959" s="68" t="s">
        <v>1683</v>
      </c>
      <c r="F4959" s="8">
        <f>INDEX(Δεδομένα!$P:$P,MATCH('2020'!E4959,Δεδομένα!$O:$O,0))</f>
        <v>70</v>
      </c>
      <c r="G4959" s="6" t="s">
        <v>246</v>
      </c>
      <c r="H4959" s="2" t="str">
        <f>INDEX(Δεδομένα!B$1:B$51,MATCH('2020'!G4959,Δεδομένα!A$1:A$51,0))</f>
        <v>ΔΥΤΙΚΗΣ ΜΑΚΕΔΟΝΙΑΣ</v>
      </c>
      <c r="I4959" s="8">
        <f>INDEX(Δεδομένα!E$1:E$13,MATCH('2020'!H4959,Δεδομένα!D$1:D$13,0))</f>
        <v>4</v>
      </c>
      <c r="J4959" s="1">
        <v>44036</v>
      </c>
      <c r="K4959" s="6" t="s">
        <v>337</v>
      </c>
      <c r="L4959" s="36" t="str">
        <f t="shared" si="308"/>
        <v>24/07/2020 18:40</v>
      </c>
      <c r="M4959" s="1">
        <v>44036</v>
      </c>
      <c r="N4959" s="6" t="s">
        <v>358</v>
      </c>
      <c r="O4959" s="36" t="str">
        <f t="shared" si="309"/>
        <v>24/07/2020 20:10</v>
      </c>
      <c r="P4959" s="46">
        <f t="shared" si="310"/>
        <v>6.25E-2</v>
      </c>
      <c r="Q4959" s="48">
        <v>0</v>
      </c>
      <c r="R4959" s="47">
        <f t="shared" si="311"/>
        <v>90</v>
      </c>
      <c r="S4959" s="6" t="s">
        <v>44</v>
      </c>
      <c r="T4959" s="6" t="s">
        <v>1684</v>
      </c>
      <c r="U4959" s="6" t="s">
        <v>44</v>
      </c>
      <c r="V4959" s="6" t="s">
        <v>5926</v>
      </c>
      <c r="W4959" s="7">
        <v>0</v>
      </c>
      <c r="X4959" s="7">
        <v>0</v>
      </c>
      <c r="Y4959" s="7">
        <v>0</v>
      </c>
      <c r="Z4959" s="7">
        <v>0</v>
      </c>
      <c r="AA4959" s="7">
        <v>0</v>
      </c>
      <c r="AB4959" s="7">
        <v>0</v>
      </c>
      <c r="AC4959" s="7">
        <v>4</v>
      </c>
      <c r="AD4959" s="7">
        <v>0</v>
      </c>
      <c r="AE4959">
        <v>4</v>
      </c>
      <c r="AF4959">
        <v>0</v>
      </c>
      <c r="AG4959">
        <v>0</v>
      </c>
      <c r="AH4959">
        <v>0</v>
      </c>
      <c r="AI4959">
        <v>0</v>
      </c>
      <c r="AJ4959">
        <v>2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</row>
    <row r="4960" spans="1:44" x14ac:dyDescent="0.25">
      <c r="A4960">
        <v>1573504</v>
      </c>
      <c r="B4960">
        <v>771172</v>
      </c>
      <c r="C4960">
        <v>22.467820866770399</v>
      </c>
      <c r="D4960">
        <v>39.738945406067401</v>
      </c>
      <c r="E4960" s="68" t="s">
        <v>1271</v>
      </c>
      <c r="F4960" s="8">
        <f>INDEX(Δεδομένα!$P:$P,MATCH('2020'!E4960,Δεδομένα!$O:$O,0))</f>
        <v>102</v>
      </c>
      <c r="G4960" s="6" t="s">
        <v>288</v>
      </c>
      <c r="H4960" s="2" t="str">
        <f>INDEX(Δεδομένα!B$1:B$51,MATCH('2020'!G4960,Δεδομένα!A$1:A$51,0))</f>
        <v>ΘΕΣΣΑΛΙΑΣ</v>
      </c>
      <c r="I4960" s="8">
        <f>INDEX(Δεδομένα!E$1:E$13,MATCH('2020'!H4960,Δεδομένα!D$1:D$13,0))</f>
        <v>6</v>
      </c>
      <c r="J4960" s="1">
        <v>44036</v>
      </c>
      <c r="K4960" s="6" t="s">
        <v>2795</v>
      </c>
      <c r="L4960" s="36" t="str">
        <f t="shared" si="308"/>
        <v>24/07/2020 12:42</v>
      </c>
      <c r="M4960" s="1">
        <v>44036</v>
      </c>
      <c r="N4960" s="6" t="s">
        <v>612</v>
      </c>
      <c r="O4960" s="36" t="str">
        <f t="shared" si="309"/>
        <v>24/07/2020 13:50</v>
      </c>
      <c r="P4960" s="46">
        <f t="shared" si="310"/>
        <v>4.7222222223354038E-2</v>
      </c>
      <c r="Q4960" s="48">
        <v>0</v>
      </c>
      <c r="R4960" s="47">
        <f t="shared" si="311"/>
        <v>68.000000001629815</v>
      </c>
      <c r="S4960" s="6" t="s">
        <v>44</v>
      </c>
      <c r="T4960" s="6" t="s">
        <v>1272</v>
      </c>
      <c r="U4960" s="6" t="s">
        <v>44</v>
      </c>
      <c r="V4960" s="6" t="s">
        <v>2196</v>
      </c>
      <c r="W4960" s="7">
        <v>0</v>
      </c>
      <c r="X4960" s="7">
        <v>0</v>
      </c>
      <c r="Y4960" s="7">
        <v>0</v>
      </c>
      <c r="Z4960" s="7">
        <v>0</v>
      </c>
      <c r="AA4960" s="7">
        <v>0.5</v>
      </c>
      <c r="AB4960" s="7">
        <v>0</v>
      </c>
      <c r="AC4960" s="7">
        <v>0.5</v>
      </c>
      <c r="AD4960" s="7">
        <v>0</v>
      </c>
      <c r="AE4960">
        <v>2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</row>
    <row r="4961" spans="1:44" x14ac:dyDescent="0.25">
      <c r="A4961">
        <v>1573487</v>
      </c>
      <c r="B4961">
        <v>771246</v>
      </c>
      <c r="C4961">
        <v>22.4610479274642</v>
      </c>
      <c r="D4961">
        <v>39.720342124466399</v>
      </c>
      <c r="E4961" s="68" t="s">
        <v>1271</v>
      </c>
      <c r="F4961" s="8">
        <f>INDEX(Δεδομένα!$P:$P,MATCH('2020'!E4961,Δεδομένα!$O:$O,0))</f>
        <v>102</v>
      </c>
      <c r="G4961" s="6" t="s">
        <v>288</v>
      </c>
      <c r="H4961" s="2" t="str">
        <f>INDEX(Δεδομένα!B$1:B$51,MATCH('2020'!G4961,Δεδομένα!A$1:A$51,0))</f>
        <v>ΘΕΣΣΑΛΙΑΣ</v>
      </c>
      <c r="I4961" s="8">
        <f>INDEX(Δεδομένα!E$1:E$13,MATCH('2020'!H4961,Δεδομένα!D$1:D$13,0))</f>
        <v>6</v>
      </c>
      <c r="J4961" s="1">
        <v>44036</v>
      </c>
      <c r="K4961" s="6" t="s">
        <v>2365</v>
      </c>
      <c r="L4961" s="36" t="str">
        <f t="shared" si="308"/>
        <v>24/07/2020 17:13</v>
      </c>
      <c r="M4961" s="1">
        <v>44036</v>
      </c>
      <c r="N4961" s="6" t="s">
        <v>209</v>
      </c>
      <c r="O4961" s="36" t="str">
        <f t="shared" si="309"/>
        <v>24/07/2020 18:30</v>
      </c>
      <c r="P4961" s="46">
        <f t="shared" si="310"/>
        <v>5.3472222221898846E-2</v>
      </c>
      <c r="Q4961" s="48">
        <v>0</v>
      </c>
      <c r="R4961" s="47">
        <f t="shared" si="311"/>
        <v>76.999999999534339</v>
      </c>
      <c r="S4961" s="6" t="s">
        <v>44</v>
      </c>
      <c r="T4961" s="6" t="s">
        <v>2177</v>
      </c>
      <c r="U4961" s="6" t="s">
        <v>44</v>
      </c>
      <c r="V4961" s="6" t="s">
        <v>5924</v>
      </c>
      <c r="W4961" s="7">
        <v>0</v>
      </c>
      <c r="X4961" s="7">
        <v>0</v>
      </c>
      <c r="Y4961" s="7">
        <v>0</v>
      </c>
      <c r="Z4961" s="7">
        <v>0</v>
      </c>
      <c r="AA4961" s="7">
        <v>3</v>
      </c>
      <c r="AB4961" s="7">
        <v>0</v>
      </c>
      <c r="AC4961" s="7">
        <v>0</v>
      </c>
      <c r="AD4961" s="7">
        <v>0</v>
      </c>
      <c r="AE4961">
        <v>7</v>
      </c>
      <c r="AF4961">
        <v>0</v>
      </c>
      <c r="AG4961">
        <v>0</v>
      </c>
      <c r="AH4961">
        <v>0</v>
      </c>
      <c r="AI4961">
        <v>0</v>
      </c>
      <c r="AJ4961">
        <v>3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</row>
    <row r="4962" spans="1:44" x14ac:dyDescent="0.25">
      <c r="A4962">
        <v>1610295</v>
      </c>
      <c r="B4962">
        <v>771137</v>
      </c>
      <c r="C4962">
        <v>26.545891330243499</v>
      </c>
      <c r="D4962">
        <v>39.1013959198688</v>
      </c>
      <c r="E4962" s="68" t="s">
        <v>494</v>
      </c>
      <c r="F4962" s="8">
        <f>INDEX(Δεδομένα!$P:$P,MATCH('2020'!E4962,Δεδομένα!$O:$O,0))</f>
        <v>196</v>
      </c>
      <c r="G4962" s="6" t="s">
        <v>495</v>
      </c>
      <c r="H4962" s="2" t="str">
        <f>INDEX(Δεδομένα!B$1:B$51,MATCH('2020'!G4962,Δεδομένα!A$1:A$51,0))</f>
        <v>ΒΟΡΕΙΟΥ ΑΙΓΑΙΟΥ</v>
      </c>
      <c r="I4962" s="8">
        <f>INDEX(Δεδομένα!E$1:E$13,MATCH('2020'!H4962,Δεδομένα!D$1:D$13,0))</f>
        <v>11</v>
      </c>
      <c r="J4962" s="1">
        <v>44036</v>
      </c>
      <c r="K4962" s="6" t="s">
        <v>755</v>
      </c>
      <c r="L4962" s="36" t="str">
        <f t="shared" si="308"/>
        <v>24/07/2020 09:42</v>
      </c>
      <c r="M4962" s="1">
        <v>44036</v>
      </c>
      <c r="N4962" s="6" t="s">
        <v>3072</v>
      </c>
      <c r="O4962" s="36" t="str">
        <f t="shared" si="309"/>
        <v>24/07/2020 11:52</v>
      </c>
      <c r="P4962" s="46">
        <f t="shared" si="310"/>
        <v>9.0277777773735579E-2</v>
      </c>
      <c r="Q4962" s="48">
        <v>0</v>
      </c>
      <c r="R4962" s="47">
        <f t="shared" si="311"/>
        <v>129.99999999417923</v>
      </c>
      <c r="S4962" s="6" t="s">
        <v>44</v>
      </c>
      <c r="T4962" s="6" t="s">
        <v>499</v>
      </c>
      <c r="U4962" s="6" t="s">
        <v>1572</v>
      </c>
      <c r="V4962" s="6" t="s">
        <v>5916</v>
      </c>
      <c r="W4962" s="7">
        <v>0</v>
      </c>
      <c r="X4962" s="7">
        <v>0</v>
      </c>
      <c r="Y4962" s="7">
        <v>0</v>
      </c>
      <c r="Z4962" s="7">
        <v>0</v>
      </c>
      <c r="AA4962" s="7">
        <v>0</v>
      </c>
      <c r="AB4962" s="7">
        <v>0.01</v>
      </c>
      <c r="AC4962" s="7">
        <v>0</v>
      </c>
      <c r="AD4962" s="7">
        <v>0</v>
      </c>
      <c r="AE4962">
        <v>10</v>
      </c>
      <c r="AF4962">
        <v>0</v>
      </c>
      <c r="AG4962">
        <v>0</v>
      </c>
      <c r="AH4962">
        <v>0</v>
      </c>
      <c r="AI4962">
        <v>0</v>
      </c>
      <c r="AJ4962">
        <v>4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</row>
    <row r="4963" spans="1:44" x14ac:dyDescent="0.25">
      <c r="A4963">
        <v>1578753</v>
      </c>
      <c r="B4963">
        <v>771091</v>
      </c>
      <c r="C4963">
        <v>21.981311786623699</v>
      </c>
      <c r="D4963">
        <v>37.282631682255499</v>
      </c>
      <c r="E4963" s="68" t="s">
        <v>840</v>
      </c>
      <c r="F4963" s="8">
        <f>INDEX(Δεδομένα!$P:$P,MATCH('2020'!E4963,Δεδομένα!$O:$O,0))</f>
        <v>144</v>
      </c>
      <c r="G4963" s="6" t="s">
        <v>841</v>
      </c>
      <c r="H4963" s="2" t="str">
        <f>INDEX(Δεδομένα!B$1:B$51,MATCH('2020'!G4963,Δεδομένα!A$1:A$51,0))</f>
        <v>ΠΕΛΛΟΠΟΝΗΣΟΥ</v>
      </c>
      <c r="I4963" s="8">
        <f>INDEX(Δεδομένα!E$1:E$13,MATCH('2020'!H4963,Δεδομένα!D$1:D$13,0))</f>
        <v>8</v>
      </c>
      <c r="J4963" s="1">
        <v>44036</v>
      </c>
      <c r="K4963" s="6" t="s">
        <v>5720</v>
      </c>
      <c r="L4963" s="36" t="str">
        <f t="shared" si="308"/>
        <v>24/07/2020 07:38</v>
      </c>
      <c r="M4963" s="1">
        <v>44036</v>
      </c>
      <c r="N4963" s="6" t="s">
        <v>5346</v>
      </c>
      <c r="O4963" s="36" t="str">
        <f t="shared" si="309"/>
        <v>24/07/2020 09:05</v>
      </c>
      <c r="P4963" s="46">
        <f t="shared" si="310"/>
        <v>6.0416666659875773E-2</v>
      </c>
      <c r="Q4963" s="48">
        <v>0</v>
      </c>
      <c r="R4963" s="47">
        <f t="shared" si="311"/>
        <v>86.999999990221113</v>
      </c>
      <c r="S4963" s="6" t="s">
        <v>44</v>
      </c>
      <c r="T4963" s="6" t="s">
        <v>843</v>
      </c>
      <c r="U4963" s="6" t="s">
        <v>44</v>
      </c>
      <c r="V4963" s="6" t="s">
        <v>5910</v>
      </c>
      <c r="W4963" s="7">
        <v>0</v>
      </c>
      <c r="X4963" s="7">
        <v>0</v>
      </c>
      <c r="Y4963" s="7">
        <v>0</v>
      </c>
      <c r="Z4963" s="7">
        <v>0</v>
      </c>
      <c r="AA4963" s="7">
        <v>0.1</v>
      </c>
      <c r="AB4963" s="7">
        <v>0</v>
      </c>
      <c r="AC4963" s="7">
        <v>0</v>
      </c>
      <c r="AD4963" s="7">
        <v>0</v>
      </c>
      <c r="AE4963">
        <v>4</v>
      </c>
      <c r="AF4963">
        <v>0</v>
      </c>
      <c r="AG4963">
        <v>0</v>
      </c>
      <c r="AH4963">
        <v>0</v>
      </c>
      <c r="AI4963">
        <v>0</v>
      </c>
      <c r="AJ4963">
        <v>2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</row>
    <row r="4964" spans="1:44" x14ac:dyDescent="0.25">
      <c r="A4964">
        <v>1572757</v>
      </c>
      <c r="B4964">
        <v>771249</v>
      </c>
      <c r="C4964">
        <v>21.626074094596699</v>
      </c>
      <c r="D4964">
        <v>37.066176648801601</v>
      </c>
      <c r="E4964" s="68" t="s">
        <v>997</v>
      </c>
      <c r="F4964" s="8">
        <f>INDEX(Δεδομένα!$P:$P,MATCH('2020'!E4964,Δεδομένα!$O:$O,0))</f>
        <v>145</v>
      </c>
      <c r="G4964" s="6" t="s">
        <v>841</v>
      </c>
      <c r="H4964" s="2" t="str">
        <f>INDEX(Δεδομένα!B$1:B$51,MATCH('2020'!G4964,Δεδομένα!A$1:A$51,0))</f>
        <v>ΠΕΛΛΟΠΟΝΗΣΟΥ</v>
      </c>
      <c r="I4964" s="8">
        <f>INDEX(Δεδομένα!E$1:E$13,MATCH('2020'!H4964,Δεδομένα!D$1:D$13,0))</f>
        <v>8</v>
      </c>
      <c r="J4964" s="1">
        <v>44036</v>
      </c>
      <c r="K4964" s="6" t="s">
        <v>887</v>
      </c>
      <c r="L4964" s="36" t="str">
        <f t="shared" si="308"/>
        <v>24/07/2020 17:14</v>
      </c>
      <c r="M4964" s="1">
        <v>44036</v>
      </c>
      <c r="N4964" s="6" t="s">
        <v>85</v>
      </c>
      <c r="O4964" s="36" t="str">
        <f t="shared" si="309"/>
        <v>24/07/2020 17:50</v>
      </c>
      <c r="P4964" s="46">
        <f t="shared" si="310"/>
        <v>2.5000000001455192E-2</v>
      </c>
      <c r="Q4964" s="48">
        <v>0</v>
      </c>
      <c r="R4964" s="47">
        <f t="shared" si="311"/>
        <v>36.000000002095476</v>
      </c>
      <c r="S4964" s="6" t="s">
        <v>44</v>
      </c>
      <c r="T4964" s="6" t="s">
        <v>999</v>
      </c>
      <c r="U4964" s="6" t="s">
        <v>44</v>
      </c>
      <c r="V4964" s="6" t="s">
        <v>4204</v>
      </c>
      <c r="W4964" s="7">
        <v>0</v>
      </c>
      <c r="X4964" s="7">
        <v>0</v>
      </c>
      <c r="Y4964" s="7">
        <v>0</v>
      </c>
      <c r="Z4964" s="7">
        <v>0</v>
      </c>
      <c r="AA4964" s="7">
        <v>0</v>
      </c>
      <c r="AB4964" s="7">
        <v>0.05</v>
      </c>
      <c r="AC4964" s="7">
        <v>0</v>
      </c>
      <c r="AD4964" s="7">
        <v>0</v>
      </c>
      <c r="AE4964">
        <v>2</v>
      </c>
      <c r="AF4964">
        <v>0</v>
      </c>
      <c r="AG4964">
        <v>0</v>
      </c>
      <c r="AH4964">
        <v>0</v>
      </c>
      <c r="AI4964">
        <v>0</v>
      </c>
      <c r="AJ4964">
        <v>1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</row>
    <row r="4965" spans="1:44" x14ac:dyDescent="0.25">
      <c r="A4965">
        <v>1587744</v>
      </c>
      <c r="B4965">
        <v>771311</v>
      </c>
      <c r="C4965">
        <v>22.056902066070201</v>
      </c>
      <c r="D4965">
        <v>37.057108187436299</v>
      </c>
      <c r="E4965" s="68" t="s">
        <v>937</v>
      </c>
      <c r="F4965" s="8">
        <f>INDEX(Δεδομένα!$P:$P,MATCH('2020'!E4965,Δεδομένα!$O:$O,0))</f>
        <v>143</v>
      </c>
      <c r="G4965" s="6" t="s">
        <v>841</v>
      </c>
      <c r="H4965" s="2" t="str">
        <f>INDEX(Δεδομένα!B$1:B$51,MATCH('2020'!G4965,Δεδομένα!A$1:A$51,0))</f>
        <v>ΠΕΛΛΟΠΟΝΗΣΟΥ</v>
      </c>
      <c r="I4965" s="8">
        <f>INDEX(Δεδομένα!E$1:E$13,MATCH('2020'!H4965,Δεδομένα!D$1:D$13,0))</f>
        <v>8</v>
      </c>
      <c r="J4965" s="1">
        <v>44036</v>
      </c>
      <c r="K4965" s="6" t="s">
        <v>2649</v>
      </c>
      <c r="L4965" s="36" t="str">
        <f t="shared" si="308"/>
        <v>24/07/2020 20:21</v>
      </c>
      <c r="M4965" s="1">
        <v>44036</v>
      </c>
      <c r="N4965" s="6" t="s">
        <v>572</v>
      </c>
      <c r="O4965" s="36" t="str">
        <f t="shared" si="309"/>
        <v>24/07/2020 20:40</v>
      </c>
      <c r="P4965" s="46">
        <f t="shared" si="310"/>
        <v>1.3194444443797693E-2</v>
      </c>
      <c r="Q4965" s="48">
        <v>0</v>
      </c>
      <c r="R4965" s="47">
        <f t="shared" si="311"/>
        <v>18.999999999068677</v>
      </c>
      <c r="S4965" s="6" t="s">
        <v>44</v>
      </c>
      <c r="T4965" s="6" t="s">
        <v>940</v>
      </c>
      <c r="U4965" s="6" t="s">
        <v>44</v>
      </c>
      <c r="V4965" s="6" t="s">
        <v>1772</v>
      </c>
      <c r="W4965" s="7">
        <v>0</v>
      </c>
      <c r="X4965" s="7">
        <v>0</v>
      </c>
      <c r="Y4965" s="7">
        <v>0</v>
      </c>
      <c r="Z4965" s="7">
        <v>0</v>
      </c>
      <c r="AA4965" s="7">
        <v>0.1</v>
      </c>
      <c r="AB4965" s="7">
        <v>0</v>
      </c>
      <c r="AC4965" s="7">
        <v>0</v>
      </c>
      <c r="AD4965" s="7">
        <v>0</v>
      </c>
      <c r="AE4965">
        <v>4</v>
      </c>
      <c r="AF4965">
        <v>0</v>
      </c>
      <c r="AG4965">
        <v>0</v>
      </c>
      <c r="AH4965">
        <v>0</v>
      </c>
      <c r="AI4965">
        <v>0</v>
      </c>
      <c r="AJ4965">
        <v>2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</row>
    <row r="4966" spans="1:44" x14ac:dyDescent="0.25">
      <c r="A4966">
        <v>1574998</v>
      </c>
      <c r="B4966">
        <v>771255</v>
      </c>
      <c r="C4966">
        <v>21.742073135927601</v>
      </c>
      <c r="D4966">
        <v>39.520530983601802</v>
      </c>
      <c r="E4966" s="68" t="s">
        <v>1155</v>
      </c>
      <c r="F4966" s="8">
        <f>INDEX(Δεδομένα!$P:$P,MATCH('2020'!E4966,Δεδομένα!$O:$O,0))</f>
        <v>111</v>
      </c>
      <c r="G4966" s="6" t="s">
        <v>884</v>
      </c>
      <c r="H4966" s="2" t="str">
        <f>INDEX(Δεδομένα!B$1:B$51,MATCH('2020'!G4966,Δεδομένα!A$1:A$51,0))</f>
        <v>ΘΕΣΣΑΛΙΑΣ</v>
      </c>
      <c r="I4966" s="8">
        <f>INDEX(Δεδομένα!E$1:E$13,MATCH('2020'!H4966,Δεδομένα!D$1:D$13,0))</f>
        <v>6</v>
      </c>
      <c r="J4966" s="1">
        <v>44036</v>
      </c>
      <c r="K4966" s="6" t="s">
        <v>156</v>
      </c>
      <c r="L4966" s="36" t="str">
        <f t="shared" si="308"/>
        <v>24/07/2020 17:30</v>
      </c>
      <c r="M4966" s="1">
        <v>44036</v>
      </c>
      <c r="N4966" s="6" t="s">
        <v>3481</v>
      </c>
      <c r="O4966" s="36" t="str">
        <f t="shared" si="309"/>
        <v>24/07/2020 22:35</v>
      </c>
      <c r="P4966" s="46">
        <f t="shared" si="310"/>
        <v>0.21180555555474712</v>
      </c>
      <c r="Q4966" s="48">
        <v>0</v>
      </c>
      <c r="R4966" s="47">
        <f t="shared" si="311"/>
        <v>304.99999999883585</v>
      </c>
      <c r="S4966" s="6" t="s">
        <v>44</v>
      </c>
      <c r="T4966" s="6" t="s">
        <v>1157</v>
      </c>
      <c r="U4966" s="6" t="s">
        <v>44</v>
      </c>
      <c r="V4966" s="6" t="s">
        <v>5925</v>
      </c>
      <c r="W4966" s="7">
        <v>0</v>
      </c>
      <c r="X4966" s="7">
        <v>0</v>
      </c>
      <c r="Y4966" s="7">
        <v>0</v>
      </c>
      <c r="Z4966" s="7">
        <v>0</v>
      </c>
      <c r="AA4966" s="7">
        <v>0</v>
      </c>
      <c r="AB4966" s="7">
        <v>0</v>
      </c>
      <c r="AC4966" s="7">
        <v>10</v>
      </c>
      <c r="AD4966" s="7">
        <v>0</v>
      </c>
      <c r="AE4966">
        <v>10</v>
      </c>
      <c r="AF4966">
        <v>0</v>
      </c>
      <c r="AG4966">
        <v>0</v>
      </c>
      <c r="AH4966">
        <v>0</v>
      </c>
      <c r="AI4966">
        <v>1</v>
      </c>
      <c r="AJ4966">
        <v>5</v>
      </c>
      <c r="AK4966">
        <v>1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</row>
    <row r="4967" spans="1:44" x14ac:dyDescent="0.25">
      <c r="A4967">
        <v>1575576</v>
      </c>
      <c r="B4967">
        <v>771470</v>
      </c>
      <c r="C4967">
        <v>21.257598790256601</v>
      </c>
      <c r="D4967">
        <v>38.3525782392189</v>
      </c>
      <c r="E4967" s="68" t="s">
        <v>334</v>
      </c>
      <c r="F4967" s="8">
        <f>INDEX(Δεδομένα!$P:$P,MATCH('2020'!E4967,Δεδομένα!$O:$O,0))</f>
        <v>127</v>
      </c>
      <c r="G4967" s="6" t="s">
        <v>335</v>
      </c>
      <c r="H4967" s="2" t="str">
        <f>INDEX(Δεδομένα!B$1:B$51,MATCH('2020'!G4967,Δεδομένα!A$1:A$51,0))</f>
        <v>ΔΥΤΙΚΗΣ ΕΛΛΑΔΟΣ</v>
      </c>
      <c r="I4967" s="8">
        <f>INDEX(Δεδομένα!E$1:E$13,MATCH('2020'!H4967,Δεδομένα!D$1:D$13,0))</f>
        <v>7</v>
      </c>
      <c r="J4967" s="1">
        <v>44037</v>
      </c>
      <c r="K4967" s="6" t="s">
        <v>3031</v>
      </c>
      <c r="L4967" s="36" t="str">
        <f t="shared" si="308"/>
        <v>25/07/2020 13:03</v>
      </c>
      <c r="M4967" s="1">
        <v>44037</v>
      </c>
      <c r="N4967" s="6" t="s">
        <v>201</v>
      </c>
      <c r="O4967" s="36" t="str">
        <f t="shared" si="309"/>
        <v>25/07/2020 16:40</v>
      </c>
      <c r="P4967" s="46">
        <f t="shared" si="310"/>
        <v>0.15069444444816327</v>
      </c>
      <c r="Q4967" s="48">
        <v>0</v>
      </c>
      <c r="R4967" s="47">
        <f t="shared" si="311"/>
        <v>217.0000000053551</v>
      </c>
      <c r="S4967" s="6" t="s">
        <v>44</v>
      </c>
      <c r="T4967" s="6" t="s">
        <v>343</v>
      </c>
      <c r="U4967" s="6" t="s">
        <v>44</v>
      </c>
      <c r="V4967" s="6" t="s">
        <v>5940</v>
      </c>
      <c r="W4967" s="7">
        <v>0</v>
      </c>
      <c r="X4967" s="7">
        <v>0</v>
      </c>
      <c r="Y4967" s="7">
        <v>0</v>
      </c>
      <c r="Z4967" s="7">
        <v>0</v>
      </c>
      <c r="AA4967" s="7">
        <v>1</v>
      </c>
      <c r="AB4967" s="7">
        <v>0</v>
      </c>
      <c r="AC4967" s="7">
        <v>0</v>
      </c>
      <c r="AD4967" s="7">
        <v>0</v>
      </c>
      <c r="AE4967">
        <v>4</v>
      </c>
      <c r="AF4967">
        <v>0</v>
      </c>
      <c r="AG4967">
        <v>0</v>
      </c>
      <c r="AH4967">
        <v>0</v>
      </c>
      <c r="AI4967">
        <v>0</v>
      </c>
      <c r="AJ4967">
        <v>2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</row>
    <row r="4968" spans="1:44" x14ac:dyDescent="0.25">
      <c r="A4968">
        <v>1572801</v>
      </c>
      <c r="B4968">
        <v>771555</v>
      </c>
      <c r="C4968">
        <v>22.145945638531501</v>
      </c>
      <c r="D4968">
        <v>37.373263463422802</v>
      </c>
      <c r="E4968" s="68" t="s">
        <v>931</v>
      </c>
      <c r="F4968" s="8">
        <f>INDEX(Δεδομένα!$P:$P,MATCH('2020'!E4968,Δεδομένα!$O:$O,0))</f>
        <v>141</v>
      </c>
      <c r="G4968" s="6" t="s">
        <v>932</v>
      </c>
      <c r="H4968" s="2" t="str">
        <f>INDEX(Δεδομένα!B$1:B$51,MATCH('2020'!G4968,Δεδομένα!A$1:A$51,0))</f>
        <v>ΠΕΛΛΟΠΟΝΗΣΟΥ</v>
      </c>
      <c r="I4968" s="8">
        <f>INDEX(Δεδομένα!E$1:E$13,MATCH('2020'!H4968,Δεδομένα!D$1:D$13,0))</f>
        <v>8</v>
      </c>
      <c r="J4968" s="1">
        <v>44037</v>
      </c>
      <c r="K4968" s="6" t="s">
        <v>310</v>
      </c>
      <c r="L4968" s="36" t="str">
        <f t="shared" si="308"/>
        <v>25/07/2020 18:15</v>
      </c>
      <c r="M4968" s="1">
        <v>44037</v>
      </c>
      <c r="N4968" s="6" t="s">
        <v>181</v>
      </c>
      <c r="O4968" s="36" t="str">
        <f t="shared" si="309"/>
        <v>25/07/2020 19:15</v>
      </c>
      <c r="P4968" s="46">
        <f t="shared" si="310"/>
        <v>4.1666666671517305E-2</v>
      </c>
      <c r="Q4968" s="48">
        <v>0</v>
      </c>
      <c r="R4968" s="47">
        <f t="shared" si="311"/>
        <v>60.000000006984919</v>
      </c>
      <c r="S4968" s="6" t="s">
        <v>44</v>
      </c>
      <c r="T4968" s="6" t="s">
        <v>934</v>
      </c>
      <c r="U4968" s="6" t="s">
        <v>4736</v>
      </c>
      <c r="V4968" s="6" t="s">
        <v>4736</v>
      </c>
      <c r="W4968" s="7">
        <v>0</v>
      </c>
      <c r="X4968" s="7">
        <v>0</v>
      </c>
      <c r="Y4968" s="7">
        <v>0</v>
      </c>
      <c r="Z4968" s="7">
        <v>1</v>
      </c>
      <c r="AA4968" s="7">
        <v>0</v>
      </c>
      <c r="AB4968" s="7">
        <v>0</v>
      </c>
      <c r="AC4968" s="7">
        <v>0</v>
      </c>
      <c r="AD4968" s="7">
        <v>0</v>
      </c>
      <c r="AE4968">
        <v>4</v>
      </c>
      <c r="AF4968">
        <v>0</v>
      </c>
      <c r="AG4968">
        <v>0</v>
      </c>
      <c r="AH4968">
        <v>0</v>
      </c>
      <c r="AI4968">
        <v>0</v>
      </c>
      <c r="AJ4968">
        <v>2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</row>
    <row r="4969" spans="1:44" x14ac:dyDescent="0.25">
      <c r="A4969">
        <v>1572806</v>
      </c>
      <c r="B4969">
        <v>771585</v>
      </c>
      <c r="C4969">
        <v>22.1815330177952</v>
      </c>
      <c r="D4969">
        <v>37.378187608662699</v>
      </c>
      <c r="E4969" s="68" t="s">
        <v>931</v>
      </c>
      <c r="F4969" s="8">
        <f>INDEX(Δεδομένα!$P:$P,MATCH('2020'!E4969,Δεδομένα!$O:$O,0))</f>
        <v>141</v>
      </c>
      <c r="G4969" s="6" t="s">
        <v>932</v>
      </c>
      <c r="H4969" s="2" t="str">
        <f>INDEX(Δεδομένα!B$1:B$51,MATCH('2020'!G4969,Δεδομένα!A$1:A$51,0))</f>
        <v>ΠΕΛΛΟΠΟΝΗΣΟΥ</v>
      </c>
      <c r="I4969" s="8">
        <f>INDEX(Δεδομένα!E$1:E$13,MATCH('2020'!H4969,Δεδομένα!D$1:D$13,0))</f>
        <v>8</v>
      </c>
      <c r="J4969" s="1">
        <v>44037</v>
      </c>
      <c r="K4969" s="6" t="s">
        <v>2648</v>
      </c>
      <c r="L4969" s="36" t="str">
        <f t="shared" si="308"/>
        <v>25/07/2020 19:39</v>
      </c>
      <c r="M4969" s="1">
        <v>44037</v>
      </c>
      <c r="N4969" s="6" t="s">
        <v>638</v>
      </c>
      <c r="O4969" s="36" t="str">
        <f t="shared" si="309"/>
        <v>25/07/2020 20:45</v>
      </c>
      <c r="P4969" s="46">
        <f t="shared" si="310"/>
        <v>4.5833333337213844E-2</v>
      </c>
      <c r="Q4969" s="48">
        <v>0</v>
      </c>
      <c r="R4969" s="47">
        <f t="shared" si="311"/>
        <v>66.000000005587935</v>
      </c>
      <c r="S4969" s="6" t="s">
        <v>44</v>
      </c>
      <c r="T4969" s="6" t="s">
        <v>934</v>
      </c>
      <c r="U4969" s="6" t="s">
        <v>3546</v>
      </c>
      <c r="V4969" s="6" t="s">
        <v>5952</v>
      </c>
      <c r="W4969" s="7">
        <v>0</v>
      </c>
      <c r="X4969" s="7">
        <v>0.5</v>
      </c>
      <c r="Y4969" s="7">
        <v>0</v>
      </c>
      <c r="Z4969" s="7">
        <v>0</v>
      </c>
      <c r="AA4969" s="7">
        <v>0</v>
      </c>
      <c r="AB4969" s="7">
        <v>0</v>
      </c>
      <c r="AC4969" s="7">
        <v>0</v>
      </c>
      <c r="AD4969" s="7">
        <v>0</v>
      </c>
      <c r="AE4969">
        <v>8</v>
      </c>
      <c r="AF4969">
        <v>0</v>
      </c>
      <c r="AG4969">
        <v>0</v>
      </c>
      <c r="AH4969">
        <v>0</v>
      </c>
      <c r="AI4969">
        <v>0</v>
      </c>
      <c r="AJ4969">
        <v>4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</row>
    <row r="4970" spans="1:44" x14ac:dyDescent="0.25">
      <c r="A4970">
        <v>1578814</v>
      </c>
      <c r="B4970">
        <v>771480</v>
      </c>
      <c r="C4970">
        <v>23.2169711164955</v>
      </c>
      <c r="D4970">
        <v>38.160619060079704</v>
      </c>
      <c r="E4970" s="68" t="s">
        <v>1470</v>
      </c>
      <c r="F4970" s="8">
        <f>INDEX(Δεδομένα!$P:$P,MATCH('2020'!E4970,Δεδομένα!$O:$O,0))</f>
        <v>14</v>
      </c>
      <c r="G4970" s="6" t="s">
        <v>41</v>
      </c>
      <c r="H4970" s="2" t="str">
        <f>INDEX(Δεδομένα!B$1:B$51,MATCH('2020'!G4970,Δεδομένα!A$1:A$51,0))</f>
        <v>ΑΤΤΙΚΗΣ</v>
      </c>
      <c r="I4970" s="8">
        <f>INDEX(Δεδομένα!E$1:E$13,MATCH('2020'!H4970,Δεδομένα!D$1:D$13,0))</f>
        <v>1</v>
      </c>
      <c r="J4970" s="1">
        <v>44037</v>
      </c>
      <c r="K4970" s="6" t="s">
        <v>1321</v>
      </c>
      <c r="L4970" s="36" t="str">
        <f t="shared" si="308"/>
        <v>25/07/2020 13:42</v>
      </c>
      <c r="M4970" s="1">
        <v>44038</v>
      </c>
      <c r="N4970" s="6" t="s">
        <v>562</v>
      </c>
      <c r="O4970" s="36" t="str">
        <f t="shared" si="309"/>
        <v>26/07/2020 11:50</v>
      </c>
      <c r="P4970" s="46">
        <f t="shared" si="310"/>
        <v>0.92222222222335404</v>
      </c>
      <c r="Q4970" s="48">
        <v>0</v>
      </c>
      <c r="R4970" s="47">
        <f t="shared" si="311"/>
        <v>1328.0000000016298</v>
      </c>
      <c r="S4970" s="6" t="s">
        <v>44</v>
      </c>
      <c r="T4970" s="6" t="s">
        <v>1471</v>
      </c>
      <c r="U4970" s="6" t="s">
        <v>44</v>
      </c>
      <c r="V4970" s="6" t="s">
        <v>5941</v>
      </c>
      <c r="W4970" s="7">
        <v>0</v>
      </c>
      <c r="X4970" s="7">
        <v>0</v>
      </c>
      <c r="Y4970" s="7">
        <v>0</v>
      </c>
      <c r="Z4970" s="7">
        <v>0.5</v>
      </c>
      <c r="AA4970" s="7">
        <v>0</v>
      </c>
      <c r="AB4970" s="7">
        <v>0.5</v>
      </c>
      <c r="AC4970" s="7">
        <v>0</v>
      </c>
      <c r="AD4970" s="7">
        <v>0</v>
      </c>
      <c r="AE4970">
        <v>26</v>
      </c>
      <c r="AF4970">
        <v>0</v>
      </c>
      <c r="AG4970">
        <v>0</v>
      </c>
      <c r="AH4970">
        <v>0</v>
      </c>
      <c r="AI4970">
        <v>8</v>
      </c>
      <c r="AJ4970">
        <v>8</v>
      </c>
      <c r="AK4970">
        <v>4</v>
      </c>
      <c r="AL4970">
        <v>1</v>
      </c>
      <c r="AM4970">
        <v>0</v>
      </c>
      <c r="AN4970">
        <v>2</v>
      </c>
      <c r="AO4970">
        <v>0</v>
      </c>
      <c r="AP4970">
        <v>0</v>
      </c>
      <c r="AQ4970">
        <v>0</v>
      </c>
      <c r="AR4970">
        <v>0</v>
      </c>
    </row>
    <row r="4971" spans="1:44" x14ac:dyDescent="0.25">
      <c r="A4971">
        <v>1572773</v>
      </c>
      <c r="B4971">
        <v>771498</v>
      </c>
      <c r="C4971">
        <v>23.299337252036299</v>
      </c>
      <c r="D4971">
        <v>38.262531069376699</v>
      </c>
      <c r="E4971" s="68" t="s">
        <v>845</v>
      </c>
      <c r="F4971" s="8">
        <f>INDEX(Δεδομένα!$P:$P,MATCH('2020'!E4971,Δεδομένα!$O:$O,0))</f>
        <v>176</v>
      </c>
      <c r="G4971" s="6" t="s">
        <v>846</v>
      </c>
      <c r="H4971" s="2" t="str">
        <f>INDEX(Δεδομένα!B$1:B$51,MATCH('2020'!G4971,Δεδομένα!A$1:A$51,0))</f>
        <v>ΣΤΕΡΕΑΣ ΕΛΛΑΔΟΣ</v>
      </c>
      <c r="I4971" s="8">
        <f>INDEX(Δεδομένα!E$1:E$13,MATCH('2020'!H4971,Δεδομένα!D$1:D$13,0))</f>
        <v>9</v>
      </c>
      <c r="J4971" s="1">
        <v>44037</v>
      </c>
      <c r="K4971" s="6" t="s">
        <v>1512</v>
      </c>
      <c r="L4971" s="36" t="str">
        <f t="shared" si="308"/>
        <v>25/07/2020 15:08</v>
      </c>
      <c r="M4971" s="1">
        <v>44037</v>
      </c>
      <c r="N4971" s="6" t="s">
        <v>1597</v>
      </c>
      <c r="O4971" s="36" t="str">
        <f t="shared" si="309"/>
        <v>25/07/2020 16:07</v>
      </c>
      <c r="P4971" s="46">
        <f t="shared" si="310"/>
        <v>4.0972222217533272E-2</v>
      </c>
      <c r="Q4971" s="48">
        <v>0</v>
      </c>
      <c r="R4971" s="47">
        <f t="shared" si="311"/>
        <v>58.999999993247911</v>
      </c>
      <c r="S4971" s="6" t="s">
        <v>44</v>
      </c>
      <c r="T4971" s="6" t="s">
        <v>849</v>
      </c>
      <c r="U4971" s="6" t="s">
        <v>4689</v>
      </c>
      <c r="V4971" s="6" t="s">
        <v>5942</v>
      </c>
      <c r="W4971" s="7">
        <v>0</v>
      </c>
      <c r="X4971" s="7">
        <v>0</v>
      </c>
      <c r="Y4971" s="7">
        <v>0</v>
      </c>
      <c r="Z4971" s="7">
        <v>0</v>
      </c>
      <c r="AA4971" s="7">
        <v>3</v>
      </c>
      <c r="AB4971" s="7">
        <v>2</v>
      </c>
      <c r="AC4971" s="7">
        <v>0</v>
      </c>
      <c r="AD4971" s="7">
        <v>0</v>
      </c>
      <c r="AE4971">
        <v>4</v>
      </c>
      <c r="AF4971">
        <v>0</v>
      </c>
      <c r="AG4971">
        <v>0</v>
      </c>
      <c r="AH4971">
        <v>0</v>
      </c>
      <c r="AI4971">
        <v>0</v>
      </c>
      <c r="AJ4971">
        <v>2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</row>
    <row r="4972" spans="1:44" x14ac:dyDescent="0.25">
      <c r="A4972">
        <v>1572940</v>
      </c>
      <c r="B4972">
        <v>771519</v>
      </c>
      <c r="C4972">
        <v>25.884905708327899</v>
      </c>
      <c r="D4972">
        <v>40.860119354503198</v>
      </c>
      <c r="E4972" s="68" t="s">
        <v>147</v>
      </c>
      <c r="F4972" s="8">
        <f>INDEX(Δεδομένα!$P:$P,MATCH('2020'!E4972,Δεδομένα!$O:$O,0))</f>
        <v>33</v>
      </c>
      <c r="G4972" s="6" t="s">
        <v>148</v>
      </c>
      <c r="H4972" s="2" t="str">
        <f>INDEX(Δεδομένα!B$1:B$51,MATCH('2020'!G4972,Δεδομένα!A$1:A$51,0))</f>
        <v>ΑΝΑΤΟΛΙΚΗΣ ΜΑΚΕΔΟΝΙΑΣ ΚΑΙ ΘΡΑΚΗΣ</v>
      </c>
      <c r="I4972" s="8">
        <f>INDEX(Δεδομένα!E$1:E$13,MATCH('2020'!H4972,Δεδομένα!D$1:D$13,0))</f>
        <v>2</v>
      </c>
      <c r="J4972" s="1">
        <v>44037</v>
      </c>
      <c r="K4972" s="6" t="s">
        <v>160</v>
      </c>
      <c r="L4972" s="36" t="str">
        <f t="shared" si="308"/>
        <v>25/07/2020 16:35</v>
      </c>
      <c r="M4972" s="1">
        <v>44037</v>
      </c>
      <c r="N4972" s="6" t="s">
        <v>740</v>
      </c>
      <c r="O4972" s="36" t="str">
        <f t="shared" si="309"/>
        <v>25/07/2020 21:35</v>
      </c>
      <c r="P4972" s="46">
        <f t="shared" si="310"/>
        <v>0.20833333333575865</v>
      </c>
      <c r="Q4972" s="48">
        <v>0</v>
      </c>
      <c r="R4972" s="47">
        <f t="shared" si="311"/>
        <v>300.00000000349246</v>
      </c>
      <c r="S4972" s="6" t="s">
        <v>44</v>
      </c>
      <c r="T4972" s="6" t="s">
        <v>150</v>
      </c>
      <c r="U4972" s="6" t="s">
        <v>44</v>
      </c>
      <c r="V4972" s="6" t="s">
        <v>150</v>
      </c>
      <c r="W4972" s="7">
        <v>0</v>
      </c>
      <c r="X4972" s="7">
        <v>0</v>
      </c>
      <c r="Y4972" s="7">
        <v>0</v>
      </c>
      <c r="Z4972" s="7">
        <v>20</v>
      </c>
      <c r="AA4972" s="7">
        <v>0</v>
      </c>
      <c r="AB4972" s="7">
        <v>10</v>
      </c>
      <c r="AC4972" s="7">
        <v>50</v>
      </c>
      <c r="AD4972" s="7">
        <v>0</v>
      </c>
      <c r="AE4972">
        <v>31</v>
      </c>
      <c r="AF4972">
        <v>6</v>
      </c>
      <c r="AG4972">
        <v>0</v>
      </c>
      <c r="AH4972">
        <v>2</v>
      </c>
      <c r="AI4972">
        <v>6</v>
      </c>
      <c r="AJ4972">
        <v>8</v>
      </c>
      <c r="AK4972">
        <v>0</v>
      </c>
      <c r="AL4972">
        <v>1</v>
      </c>
      <c r="AM4972">
        <v>1</v>
      </c>
      <c r="AN4972">
        <v>0</v>
      </c>
      <c r="AO4972">
        <v>0</v>
      </c>
      <c r="AP4972">
        <v>0</v>
      </c>
      <c r="AQ4972">
        <v>0</v>
      </c>
      <c r="AR4972">
        <v>0</v>
      </c>
    </row>
    <row r="4973" spans="1:44" x14ac:dyDescent="0.25">
      <c r="A4973">
        <v>1573918</v>
      </c>
      <c r="B4973">
        <v>771652</v>
      </c>
      <c r="C4973">
        <v>20.9290346845149</v>
      </c>
      <c r="D4973">
        <v>37.752049228475997</v>
      </c>
      <c r="E4973" s="68" t="s">
        <v>1599</v>
      </c>
      <c r="F4973" s="8">
        <f>INDEX(Δεδομένα!$P:$P,MATCH('2020'!E4973,Δεδομένα!$O:$O,0))</f>
        <v>238</v>
      </c>
      <c r="G4973" s="6" t="s">
        <v>1600</v>
      </c>
      <c r="H4973" s="2" t="str">
        <f>INDEX(Δεδομένα!B$1:B$51,MATCH('2020'!G4973,Δεδομένα!A$1:A$51,0))</f>
        <v>ΙΟΝΙΩΝ ΝΗΣΩΝ</v>
      </c>
      <c r="I4973" s="8">
        <f>INDEX(Δεδομένα!E$1:E$13,MATCH('2020'!H4973,Δεδομένα!D$1:D$13,0))</f>
        <v>13</v>
      </c>
      <c r="J4973" s="1">
        <v>44037</v>
      </c>
      <c r="K4973" s="6" t="s">
        <v>3481</v>
      </c>
      <c r="L4973" s="36" t="str">
        <f t="shared" si="308"/>
        <v>25/07/2020 22:35</v>
      </c>
      <c r="M4973" s="1">
        <v>44039</v>
      </c>
      <c r="N4973" s="6" t="s">
        <v>5651</v>
      </c>
      <c r="O4973" s="36" t="str">
        <f t="shared" si="309"/>
        <v>27/07/2020 08:09</v>
      </c>
      <c r="P4973" s="49">
        <f t="shared" si="310"/>
        <v>1.398611111115315</v>
      </c>
      <c r="Q4973" s="50">
        <f>1*24</f>
        <v>24</v>
      </c>
      <c r="R4973" s="47">
        <f t="shared" si="311"/>
        <v>2014.0000000060536</v>
      </c>
      <c r="S4973" s="6" t="s">
        <v>44</v>
      </c>
      <c r="T4973" s="6" t="s">
        <v>1601</v>
      </c>
      <c r="U4973" s="6" t="s">
        <v>44</v>
      </c>
      <c r="V4973" s="6" t="s">
        <v>5080</v>
      </c>
      <c r="W4973" s="7">
        <v>0</v>
      </c>
      <c r="X4973" s="7">
        <v>30</v>
      </c>
      <c r="Y4973" s="7">
        <v>0</v>
      </c>
      <c r="Z4973" s="7">
        <v>0</v>
      </c>
      <c r="AA4973" s="7">
        <v>0</v>
      </c>
      <c r="AB4973" s="7">
        <v>0</v>
      </c>
      <c r="AC4973" s="7">
        <v>0</v>
      </c>
      <c r="AD4973" s="7">
        <v>0</v>
      </c>
      <c r="AE4973">
        <v>28</v>
      </c>
      <c r="AF4973">
        <v>0</v>
      </c>
      <c r="AG4973">
        <v>0</v>
      </c>
      <c r="AH4973">
        <v>0</v>
      </c>
      <c r="AI4973">
        <v>0</v>
      </c>
      <c r="AJ4973">
        <v>10</v>
      </c>
      <c r="AK4973">
        <v>2</v>
      </c>
      <c r="AL4973">
        <v>2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</row>
    <row r="4974" spans="1:44" x14ac:dyDescent="0.25">
      <c r="A4974">
        <v>1576700</v>
      </c>
      <c r="B4974">
        <v>771537</v>
      </c>
      <c r="C4974">
        <v>21.704888608229702</v>
      </c>
      <c r="D4974">
        <v>37.8268134436059</v>
      </c>
      <c r="E4974" s="68" t="s">
        <v>1054</v>
      </c>
      <c r="F4974" s="8">
        <f>INDEX(Δεδομένα!$P:$P,MATCH('2020'!E4974,Δεδομένα!$O:$O,0))</f>
        <v>133</v>
      </c>
      <c r="G4974" s="6" t="s">
        <v>357</v>
      </c>
      <c r="H4974" s="2" t="str">
        <f>INDEX(Δεδομένα!B$1:B$51,MATCH('2020'!G4974,Δεδομένα!A$1:A$51,0))</f>
        <v>ΔΥΤΙΚΗΣ ΕΛΛΑΔΟΣ</v>
      </c>
      <c r="I4974" s="8">
        <f>INDEX(Δεδομένα!E$1:E$13,MATCH('2020'!H4974,Δεδομένα!D$1:D$13,0))</f>
        <v>7</v>
      </c>
      <c r="J4974" s="1">
        <v>44037</v>
      </c>
      <c r="K4974" s="6" t="s">
        <v>944</v>
      </c>
      <c r="L4974" s="36" t="str">
        <f t="shared" si="308"/>
        <v>25/07/2020 17:18</v>
      </c>
      <c r="M4974" s="1">
        <v>44039</v>
      </c>
      <c r="N4974" s="6" t="s">
        <v>2801</v>
      </c>
      <c r="O4974" s="36" t="str">
        <f t="shared" si="309"/>
        <v>27/07/2020 14:14</v>
      </c>
      <c r="P4974" s="49">
        <f t="shared" si="310"/>
        <v>1.8722222222204437</v>
      </c>
      <c r="Q4974" s="50">
        <f>1*24</f>
        <v>24</v>
      </c>
      <c r="R4974" s="47">
        <f t="shared" si="311"/>
        <v>2695.9999999974389</v>
      </c>
      <c r="S4974" s="6" t="s">
        <v>44</v>
      </c>
      <c r="T4974" s="6" t="s">
        <v>1055</v>
      </c>
      <c r="U4974" s="6" t="s">
        <v>44</v>
      </c>
      <c r="V4974" s="6" t="s">
        <v>5946</v>
      </c>
      <c r="W4974" s="7">
        <v>0</v>
      </c>
      <c r="X4974" s="7">
        <v>4</v>
      </c>
      <c r="Y4974" s="7">
        <v>0</v>
      </c>
      <c r="Z4974" s="7">
        <v>0</v>
      </c>
      <c r="AA4974" s="7">
        <v>0</v>
      </c>
      <c r="AB4974" s="7">
        <v>0</v>
      </c>
      <c r="AC4974" s="7">
        <v>0</v>
      </c>
      <c r="AD4974" s="7">
        <v>0</v>
      </c>
      <c r="AE4974">
        <v>32</v>
      </c>
      <c r="AF4974">
        <v>0</v>
      </c>
      <c r="AG4974">
        <v>0</v>
      </c>
      <c r="AH4974">
        <v>0</v>
      </c>
      <c r="AI4974">
        <v>2</v>
      </c>
      <c r="AJ4974">
        <v>10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</row>
    <row r="4975" spans="1:44" x14ac:dyDescent="0.25">
      <c r="A4975">
        <v>1572930</v>
      </c>
      <c r="B4975">
        <v>771606</v>
      </c>
      <c r="C4975">
        <v>20.974912975158201</v>
      </c>
      <c r="D4975">
        <v>40.0452899461756</v>
      </c>
      <c r="E4975" s="68" t="s">
        <v>1556</v>
      </c>
      <c r="F4975" s="8">
        <f>INDEX(Δεδομένα!$P:$P,MATCH('2020'!E4975,Δεδομένα!$O:$O,0))</f>
        <v>89</v>
      </c>
      <c r="G4975" s="6" t="s">
        <v>251</v>
      </c>
      <c r="H4975" s="2" t="str">
        <f>INDEX(Δεδομένα!B$1:B$51,MATCH('2020'!G4975,Δεδομένα!A$1:A$51,0))</f>
        <v>ΗΠΕΙΡΟΥ</v>
      </c>
      <c r="I4975" s="8">
        <f>INDEX(Δεδομένα!E$1:E$13,MATCH('2020'!H4975,Δεδομένα!D$1:D$13,0))</f>
        <v>5</v>
      </c>
      <c r="J4975" s="1">
        <v>44037</v>
      </c>
      <c r="K4975" s="6" t="s">
        <v>3940</v>
      </c>
      <c r="L4975" s="36" t="str">
        <f t="shared" si="308"/>
        <v>25/07/2020 20:43</v>
      </c>
      <c r="M4975" s="1">
        <v>44038</v>
      </c>
      <c r="N4975" s="6" t="s">
        <v>2825</v>
      </c>
      <c r="O4975" s="36" t="str">
        <f t="shared" si="309"/>
        <v>26/07/2020 20:29</v>
      </c>
      <c r="P4975" s="46">
        <f t="shared" si="310"/>
        <v>0.99027777778246673</v>
      </c>
      <c r="Q4975" s="48">
        <v>0</v>
      </c>
      <c r="R4975" s="47">
        <f t="shared" si="311"/>
        <v>1426.0000000067521</v>
      </c>
      <c r="S4975" s="6" t="s">
        <v>44</v>
      </c>
      <c r="T4975" s="6" t="s">
        <v>1559</v>
      </c>
      <c r="U4975" s="6" t="s">
        <v>5955</v>
      </c>
      <c r="V4975" s="6" t="s">
        <v>5956</v>
      </c>
      <c r="W4975" s="7">
        <v>1</v>
      </c>
      <c r="X4975" s="7">
        <v>0</v>
      </c>
      <c r="Y4975" s="7">
        <v>0</v>
      </c>
      <c r="Z4975" s="7">
        <v>0</v>
      </c>
      <c r="AA4975" s="7">
        <v>0</v>
      </c>
      <c r="AB4975" s="7">
        <v>0</v>
      </c>
      <c r="AC4975" s="7">
        <v>0</v>
      </c>
      <c r="AD4975" s="7">
        <v>0</v>
      </c>
      <c r="AE4975">
        <v>8</v>
      </c>
      <c r="AF4975">
        <v>0</v>
      </c>
      <c r="AG4975">
        <v>0</v>
      </c>
      <c r="AH4975">
        <v>0</v>
      </c>
      <c r="AI4975">
        <v>0</v>
      </c>
      <c r="AJ4975">
        <v>3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</row>
    <row r="4976" spans="1:44" x14ac:dyDescent="0.25">
      <c r="A4976">
        <v>1572872</v>
      </c>
      <c r="B4976">
        <v>771458</v>
      </c>
      <c r="C4976">
        <v>24.647780141077099</v>
      </c>
      <c r="D4976">
        <v>41.018943158292103</v>
      </c>
      <c r="E4976" s="68" t="s">
        <v>919</v>
      </c>
      <c r="F4976" s="8">
        <f>INDEX(Δεδομένα!$P:$P,MATCH('2020'!E4976,Δεδομένα!$O:$O,0))</f>
        <v>26</v>
      </c>
      <c r="G4976" s="6" t="s">
        <v>77</v>
      </c>
      <c r="H4976" s="2" t="str">
        <f>INDEX(Δεδομένα!B$1:B$51,MATCH('2020'!G4976,Δεδομένα!A$1:A$51,0))</f>
        <v>ΑΝΑΤΟΛΙΚΗΣ ΜΑΚΕΔΟΝΙΑΣ ΚΑΙ ΘΡΑΚΗΣ</v>
      </c>
      <c r="I4976" s="8">
        <f>INDEX(Δεδομένα!E$1:E$13,MATCH('2020'!H4976,Δεδομένα!D$1:D$13,0))</f>
        <v>2</v>
      </c>
      <c r="J4976" s="1">
        <v>44037</v>
      </c>
      <c r="K4976" s="6" t="s">
        <v>655</v>
      </c>
      <c r="L4976" s="36" t="str">
        <f t="shared" si="308"/>
        <v>25/07/2020 12:05</v>
      </c>
      <c r="M4976" s="1">
        <v>44037</v>
      </c>
      <c r="N4976" s="6" t="s">
        <v>3033</v>
      </c>
      <c r="O4976" s="36" t="str">
        <f t="shared" si="309"/>
        <v>25/07/2020 13:28</v>
      </c>
      <c r="P4976" s="46">
        <f t="shared" si="310"/>
        <v>5.7638888894871343E-2</v>
      </c>
      <c r="Q4976" s="48">
        <v>0</v>
      </c>
      <c r="R4976" s="47">
        <f t="shared" si="311"/>
        <v>83.000000008614734</v>
      </c>
      <c r="S4976" s="6" t="s">
        <v>44</v>
      </c>
      <c r="T4976" s="6" t="s">
        <v>921</v>
      </c>
      <c r="U4976" s="6" t="s">
        <v>5938</v>
      </c>
      <c r="V4976" s="6" t="s">
        <v>5939</v>
      </c>
      <c r="W4976" s="7">
        <v>0</v>
      </c>
      <c r="X4976" s="7">
        <v>0</v>
      </c>
      <c r="Y4976" s="7">
        <v>0</v>
      </c>
      <c r="Z4976" s="7">
        <v>4</v>
      </c>
      <c r="AA4976" s="7">
        <v>0</v>
      </c>
      <c r="AB4976" s="7">
        <v>0.1</v>
      </c>
      <c r="AC4976" s="7">
        <v>0</v>
      </c>
      <c r="AD4976" s="7">
        <v>0</v>
      </c>
      <c r="AE4976">
        <v>4</v>
      </c>
      <c r="AF4976">
        <v>0</v>
      </c>
      <c r="AG4976">
        <v>0</v>
      </c>
      <c r="AH4976">
        <v>0</v>
      </c>
      <c r="AI4976">
        <v>0</v>
      </c>
      <c r="AJ4976">
        <v>2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</row>
    <row r="4977" spans="1:44" x14ac:dyDescent="0.25">
      <c r="A4977">
        <v>1572708</v>
      </c>
      <c r="B4977">
        <v>771511</v>
      </c>
      <c r="C4977">
        <v>24.513396264877901</v>
      </c>
      <c r="D4977">
        <v>40.978013425316298</v>
      </c>
      <c r="E4977" s="68" t="s">
        <v>1176</v>
      </c>
      <c r="F4977" s="8">
        <f>INDEX(Δεδομένα!$P:$P,MATCH('2020'!E4977,Δεδομένα!$O:$O,0))</f>
        <v>23</v>
      </c>
      <c r="G4977" s="6" t="s">
        <v>77</v>
      </c>
      <c r="H4977" s="2" t="str">
        <f>INDEX(Δεδομένα!B$1:B$51,MATCH('2020'!G4977,Δεδομένα!A$1:A$51,0))</f>
        <v>ΑΝΑΤΟΛΙΚΗΣ ΜΑΚΕΔΟΝΙΑΣ ΚΑΙ ΘΡΑΚΗΣ</v>
      </c>
      <c r="I4977" s="8">
        <f>INDEX(Δεδομένα!E$1:E$13,MATCH('2020'!H4977,Δεδομένα!D$1:D$13,0))</f>
        <v>2</v>
      </c>
      <c r="J4977" s="1">
        <v>44037</v>
      </c>
      <c r="K4977" s="6" t="s">
        <v>2393</v>
      </c>
      <c r="L4977" s="36" t="str">
        <f t="shared" si="308"/>
        <v>25/07/2020 15:46</v>
      </c>
      <c r="M4977" s="1">
        <v>44037</v>
      </c>
      <c r="N4977" s="6" t="s">
        <v>1459</v>
      </c>
      <c r="O4977" s="36" t="str">
        <f t="shared" si="309"/>
        <v>25/07/2020 17:08</v>
      </c>
      <c r="P4977" s="46">
        <f t="shared" si="310"/>
        <v>5.694444444088731E-2</v>
      </c>
      <c r="Q4977" s="48">
        <v>0</v>
      </c>
      <c r="R4977" s="47">
        <f t="shared" si="311"/>
        <v>81.999999994877726</v>
      </c>
      <c r="S4977" s="6" t="s">
        <v>44</v>
      </c>
      <c r="T4977" s="6" t="s">
        <v>1177</v>
      </c>
      <c r="U4977" s="6" t="s">
        <v>44</v>
      </c>
      <c r="V4977" s="6" t="s">
        <v>5944</v>
      </c>
      <c r="W4977" s="7">
        <v>0</v>
      </c>
      <c r="X4977" s="7">
        <v>0</v>
      </c>
      <c r="Y4977" s="7">
        <v>0</v>
      </c>
      <c r="Z4977" s="7">
        <v>10</v>
      </c>
      <c r="AA4977" s="7">
        <v>0</v>
      </c>
      <c r="AB4977" s="7">
        <v>0</v>
      </c>
      <c r="AC4977" s="7">
        <v>0</v>
      </c>
      <c r="AD4977" s="7">
        <v>0</v>
      </c>
      <c r="AE4977">
        <v>6</v>
      </c>
      <c r="AF4977">
        <v>0</v>
      </c>
      <c r="AG4977">
        <v>0</v>
      </c>
      <c r="AH4977">
        <v>0</v>
      </c>
      <c r="AI4977">
        <v>0</v>
      </c>
      <c r="AJ4977">
        <v>2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</row>
    <row r="4978" spans="1:44" x14ac:dyDescent="0.25">
      <c r="A4978">
        <v>1616774</v>
      </c>
      <c r="B4978">
        <v>771536</v>
      </c>
      <c r="C4978">
        <v>22.188292214117201</v>
      </c>
      <c r="D4978">
        <v>39.358282108766502</v>
      </c>
      <c r="E4978" s="68" t="s">
        <v>1042</v>
      </c>
      <c r="F4978" s="8">
        <f>INDEX(Δεδομένα!$P:$P,MATCH('2020'!E4978,Δεδομένα!$O:$O,0))</f>
        <v>116</v>
      </c>
      <c r="G4978" s="6" t="s">
        <v>294</v>
      </c>
      <c r="H4978" s="2" t="str">
        <f>INDEX(Δεδομένα!B$1:B$51,MATCH('2020'!G4978,Δεδομένα!A$1:A$51,0))</f>
        <v>ΘΕΣΣΑΛΙΑΣ</v>
      </c>
      <c r="I4978" s="8">
        <f>INDEX(Δεδομένα!E$1:E$13,MATCH('2020'!H4978,Δεδομένα!D$1:D$13,0))</f>
        <v>6</v>
      </c>
      <c r="J4978" s="1">
        <v>44037</v>
      </c>
      <c r="K4978" s="6" t="s">
        <v>468</v>
      </c>
      <c r="L4978" s="36" t="str">
        <f t="shared" si="308"/>
        <v>25/07/2020 17:19</v>
      </c>
      <c r="M4978" s="1">
        <v>44037</v>
      </c>
      <c r="N4978" s="6" t="s">
        <v>207</v>
      </c>
      <c r="O4978" s="36" t="str">
        <f t="shared" si="309"/>
        <v>25/07/2020 18:00</v>
      </c>
      <c r="P4978" s="46">
        <f t="shared" si="310"/>
        <v>2.8472222220443655E-2</v>
      </c>
      <c r="Q4978" s="48">
        <v>0</v>
      </c>
      <c r="R4978" s="47">
        <f t="shared" si="311"/>
        <v>40.999999997438863</v>
      </c>
      <c r="S4978" s="6" t="s">
        <v>44</v>
      </c>
      <c r="T4978" s="6" t="s">
        <v>1043</v>
      </c>
      <c r="U4978" s="6" t="s">
        <v>4687</v>
      </c>
      <c r="V4978" s="6" t="s">
        <v>4688</v>
      </c>
      <c r="W4978" s="7">
        <v>0</v>
      </c>
      <c r="X4978" s="7">
        <v>0</v>
      </c>
      <c r="Y4978" s="7">
        <v>0</v>
      </c>
      <c r="Z4978" s="7">
        <v>0</v>
      </c>
      <c r="AA4978" s="7">
        <v>0</v>
      </c>
      <c r="AB4978" s="7">
        <v>0</v>
      </c>
      <c r="AC4978" s="7">
        <v>20</v>
      </c>
      <c r="AD4978" s="7">
        <v>0</v>
      </c>
      <c r="AE4978">
        <v>2</v>
      </c>
      <c r="AF4978">
        <v>0</v>
      </c>
      <c r="AG4978">
        <v>0</v>
      </c>
      <c r="AH4978">
        <v>0</v>
      </c>
      <c r="AI4978">
        <v>0</v>
      </c>
      <c r="AJ4978">
        <v>1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</row>
    <row r="4979" spans="1:44" x14ac:dyDescent="0.25">
      <c r="A4979">
        <v>1572724</v>
      </c>
      <c r="B4979">
        <v>771370</v>
      </c>
      <c r="C4979">
        <v>22.8141562855225</v>
      </c>
      <c r="D4979">
        <v>41.188766807043898</v>
      </c>
      <c r="E4979" s="68" t="s">
        <v>1179</v>
      </c>
      <c r="F4979" s="8">
        <f>INDEX(Δεδομένα!$P:$P,MATCH('2020'!E4979,Δεδομένα!$O:$O,0))</f>
        <v>58</v>
      </c>
      <c r="G4979" s="6" t="s">
        <v>223</v>
      </c>
      <c r="H4979" s="2" t="str">
        <f>INDEX(Δεδομένα!B$1:B$51,MATCH('2020'!G4979,Δεδομένα!A$1:A$51,0))</f>
        <v>ΚΕΝΤΡΙΚΗΣ ΜΑΚΕΔΟΝΙΑΣ</v>
      </c>
      <c r="I4979" s="8">
        <f>INDEX(Δεδομένα!E$1:E$13,MATCH('2020'!H4979,Δεδομένα!D$1:D$13,0))</f>
        <v>3</v>
      </c>
      <c r="J4979" s="1">
        <v>44037</v>
      </c>
      <c r="K4979" s="6" t="s">
        <v>2223</v>
      </c>
      <c r="L4979" s="36" t="str">
        <f t="shared" si="308"/>
        <v>25/07/2020 00:34</v>
      </c>
      <c r="M4979" s="1">
        <v>44037</v>
      </c>
      <c r="N4979" s="6" t="s">
        <v>3627</v>
      </c>
      <c r="O4979" s="36" t="str">
        <f t="shared" si="309"/>
        <v>25/07/2020 00:54</v>
      </c>
      <c r="P4979" s="46">
        <f t="shared" si="310"/>
        <v>1.3888888890505768E-2</v>
      </c>
      <c r="Q4979" s="48">
        <v>0</v>
      </c>
      <c r="R4979" s="47">
        <f t="shared" si="311"/>
        <v>20.000000002328306</v>
      </c>
      <c r="S4979" s="6" t="s">
        <v>44</v>
      </c>
      <c r="T4979" s="6" t="s">
        <v>1145</v>
      </c>
      <c r="U4979" s="6" t="s">
        <v>5930</v>
      </c>
      <c r="V4979" s="6" t="s">
        <v>4942</v>
      </c>
      <c r="W4979" s="7">
        <v>0</v>
      </c>
      <c r="X4979" s="7">
        <v>0</v>
      </c>
      <c r="Y4979" s="7">
        <v>0</v>
      </c>
      <c r="Z4979" s="7">
        <v>0.1</v>
      </c>
      <c r="AA4979" s="7">
        <v>0</v>
      </c>
      <c r="AB4979" s="7">
        <v>0</v>
      </c>
      <c r="AC4979" s="7">
        <v>0</v>
      </c>
      <c r="AD4979" s="7">
        <v>0</v>
      </c>
      <c r="AE4979">
        <v>2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</row>
    <row r="4980" spans="1:44" x14ac:dyDescent="0.25">
      <c r="A4980">
        <v>1572730</v>
      </c>
      <c r="B4980">
        <v>771425</v>
      </c>
      <c r="C4980">
        <v>22.689130953988101</v>
      </c>
      <c r="D4980">
        <v>40.841606098540602</v>
      </c>
      <c r="E4980" s="68" t="s">
        <v>1084</v>
      </c>
      <c r="F4980" s="8">
        <f>INDEX(Δεδομένα!$P:$P,MATCH('2020'!E4980,Δεδομένα!$O:$O,0))</f>
        <v>57</v>
      </c>
      <c r="G4980" s="6" t="s">
        <v>223</v>
      </c>
      <c r="H4980" s="2" t="str">
        <f>INDEX(Δεδομένα!B$1:B$51,MATCH('2020'!G4980,Δεδομένα!A$1:A$51,0))</f>
        <v>ΚΕΝΤΡΙΚΗΣ ΜΑΚΕΔΟΝΙΑΣ</v>
      </c>
      <c r="I4980" s="8">
        <f>INDEX(Δεδομένα!E$1:E$13,MATCH('2020'!H4980,Δεδομένα!D$1:D$13,0))</f>
        <v>3</v>
      </c>
      <c r="J4980" s="1">
        <v>44037</v>
      </c>
      <c r="K4980" s="6" t="s">
        <v>3068</v>
      </c>
      <c r="L4980" s="36" t="str">
        <f t="shared" si="308"/>
        <v>25/07/2020 09:15</v>
      </c>
      <c r="M4980" s="1">
        <v>44037</v>
      </c>
      <c r="N4980" s="6" t="s">
        <v>2485</v>
      </c>
      <c r="O4980" s="36" t="str">
        <f t="shared" si="309"/>
        <v>25/07/2020 10:54</v>
      </c>
      <c r="P4980" s="46">
        <f t="shared" si="310"/>
        <v>6.8750000005820766E-2</v>
      </c>
      <c r="Q4980" s="48">
        <v>0</v>
      </c>
      <c r="R4980" s="47">
        <f t="shared" si="311"/>
        <v>99.000000008381903</v>
      </c>
      <c r="S4980" s="6" t="s">
        <v>44</v>
      </c>
      <c r="T4980" s="6" t="s">
        <v>1145</v>
      </c>
      <c r="U4980" s="6" t="s">
        <v>5934</v>
      </c>
      <c r="V4980" s="6" t="s">
        <v>5935</v>
      </c>
      <c r="W4980" s="7">
        <v>0</v>
      </c>
      <c r="X4980" s="7">
        <v>0</v>
      </c>
      <c r="Y4980" s="7">
        <v>0</v>
      </c>
      <c r="Z4980" s="7">
        <v>2</v>
      </c>
      <c r="AA4980" s="7">
        <v>0</v>
      </c>
      <c r="AB4980" s="7">
        <v>0</v>
      </c>
      <c r="AC4980" s="7">
        <v>50</v>
      </c>
      <c r="AD4980" s="7">
        <v>0</v>
      </c>
      <c r="AE4980">
        <v>4</v>
      </c>
      <c r="AF4980">
        <v>0</v>
      </c>
      <c r="AG4980">
        <v>0</v>
      </c>
      <c r="AH4980">
        <v>0</v>
      </c>
      <c r="AI4980">
        <v>0</v>
      </c>
      <c r="AJ4980">
        <v>2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</row>
    <row r="4981" spans="1:44" x14ac:dyDescent="0.25">
      <c r="A4981">
        <v>1572751</v>
      </c>
      <c r="B4981">
        <v>771598</v>
      </c>
      <c r="C4981">
        <v>22.786842493522801</v>
      </c>
      <c r="D4981">
        <v>41.275104680649598</v>
      </c>
      <c r="E4981" s="68" t="s">
        <v>1179</v>
      </c>
      <c r="F4981" s="8">
        <f>INDEX(Δεδομένα!$P:$P,MATCH('2020'!E4981,Δεδομένα!$O:$O,0))</f>
        <v>58</v>
      </c>
      <c r="G4981" s="6" t="s">
        <v>223</v>
      </c>
      <c r="H4981" s="2" t="str">
        <f>INDEX(Δεδομένα!B$1:B$51,MATCH('2020'!G4981,Δεδομένα!A$1:A$51,0))</f>
        <v>ΚΕΝΤΡΙΚΗΣ ΜΑΚΕΔΟΝΙΑΣ</v>
      </c>
      <c r="I4981" s="8">
        <f>INDEX(Δεδομένα!E$1:E$13,MATCH('2020'!H4981,Δεδομένα!D$1:D$13,0))</f>
        <v>3</v>
      </c>
      <c r="J4981" s="1">
        <v>44037</v>
      </c>
      <c r="K4981" s="6" t="s">
        <v>97</v>
      </c>
      <c r="L4981" s="36" t="str">
        <f t="shared" si="308"/>
        <v>25/07/2020 19:54</v>
      </c>
      <c r="M4981" s="1">
        <v>44037</v>
      </c>
      <c r="N4981" s="6" t="s">
        <v>358</v>
      </c>
      <c r="O4981" s="36" t="str">
        <f t="shared" si="309"/>
        <v>25/07/2020 20:10</v>
      </c>
      <c r="P4981" s="46">
        <f t="shared" si="310"/>
        <v>1.1111111110949423E-2</v>
      </c>
      <c r="Q4981" s="48">
        <v>0</v>
      </c>
      <c r="R4981" s="47">
        <f t="shared" si="311"/>
        <v>15.999999999767169</v>
      </c>
      <c r="S4981" s="6" t="s">
        <v>44</v>
      </c>
      <c r="T4981" s="6" t="s">
        <v>1145</v>
      </c>
      <c r="U4981" s="6" t="s">
        <v>44</v>
      </c>
      <c r="V4981" s="6" t="s">
        <v>5953</v>
      </c>
      <c r="W4981" s="7">
        <v>0</v>
      </c>
      <c r="X4981" s="7">
        <v>0.1</v>
      </c>
      <c r="Y4981" s="7">
        <v>0</v>
      </c>
      <c r="Z4981" s="7">
        <v>0</v>
      </c>
      <c r="AA4981" s="7">
        <v>0</v>
      </c>
      <c r="AB4981" s="7">
        <v>0</v>
      </c>
      <c r="AC4981" s="7">
        <v>0</v>
      </c>
      <c r="AD4981" s="7">
        <v>0</v>
      </c>
      <c r="AE4981">
        <v>2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</row>
    <row r="4982" spans="1:44" x14ac:dyDescent="0.25">
      <c r="A4982">
        <v>1572737</v>
      </c>
      <c r="B4982">
        <v>771603</v>
      </c>
      <c r="C4982">
        <v>22.8799731824902</v>
      </c>
      <c r="D4982">
        <v>41.157905947819103</v>
      </c>
      <c r="E4982" s="68" t="s">
        <v>1084</v>
      </c>
      <c r="F4982" s="8">
        <f>INDEX(Δεδομένα!$P:$P,MATCH('2020'!E4982,Δεδομένα!$O:$O,0))</f>
        <v>57</v>
      </c>
      <c r="G4982" s="6" t="s">
        <v>223</v>
      </c>
      <c r="H4982" s="2" t="str">
        <f>INDEX(Δεδομένα!B$1:B$51,MATCH('2020'!G4982,Δεδομένα!A$1:A$51,0))</f>
        <v>ΚΕΝΤΡΙΚΗΣ ΜΑΚΕΔΟΝΙΑΣ</v>
      </c>
      <c r="I4982" s="8">
        <f>INDEX(Δεδομένα!E$1:E$13,MATCH('2020'!H4982,Δεδομένα!D$1:D$13,0))</f>
        <v>3</v>
      </c>
      <c r="J4982" s="1">
        <v>44037</v>
      </c>
      <c r="K4982" s="6" t="s">
        <v>2825</v>
      </c>
      <c r="L4982" s="36" t="str">
        <f t="shared" si="308"/>
        <v>25/07/2020 20:29</v>
      </c>
      <c r="M4982" s="1">
        <v>44037</v>
      </c>
      <c r="N4982" s="6" t="s">
        <v>353</v>
      </c>
      <c r="O4982" s="36" t="str">
        <f t="shared" si="309"/>
        <v>25/07/2020 21:40</v>
      </c>
      <c r="P4982" s="46">
        <f t="shared" si="310"/>
        <v>4.9305555556202307E-2</v>
      </c>
      <c r="Q4982" s="48">
        <v>0</v>
      </c>
      <c r="R4982" s="47">
        <f t="shared" si="311"/>
        <v>71.000000000931323</v>
      </c>
      <c r="S4982" s="6" t="s">
        <v>44</v>
      </c>
      <c r="T4982" s="6" t="s">
        <v>1145</v>
      </c>
      <c r="U4982" s="6" t="s">
        <v>915</v>
      </c>
      <c r="V4982" s="6" t="s">
        <v>5954</v>
      </c>
      <c r="W4982" s="7">
        <v>0</v>
      </c>
      <c r="X4982" s="7">
        <v>0.1</v>
      </c>
      <c r="Y4982" s="7">
        <v>0</v>
      </c>
      <c r="Z4982" s="7">
        <v>0</v>
      </c>
      <c r="AA4982" s="7">
        <v>0</v>
      </c>
      <c r="AB4982" s="7">
        <v>0</v>
      </c>
      <c r="AC4982" s="7">
        <v>0</v>
      </c>
      <c r="AD4982" s="7">
        <v>0</v>
      </c>
      <c r="AE4982">
        <v>4</v>
      </c>
      <c r="AF4982">
        <v>0</v>
      </c>
      <c r="AG4982">
        <v>2</v>
      </c>
      <c r="AH4982">
        <v>0</v>
      </c>
      <c r="AI4982">
        <v>0</v>
      </c>
      <c r="AJ4982">
        <v>2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</row>
    <row r="4983" spans="1:44" x14ac:dyDescent="0.25">
      <c r="A4983">
        <v>1587762</v>
      </c>
      <c r="B4983">
        <v>771418</v>
      </c>
      <c r="C4983">
        <v>22.963911484142599</v>
      </c>
      <c r="D4983">
        <v>37.912632562790002</v>
      </c>
      <c r="E4983" s="68" t="s">
        <v>810</v>
      </c>
      <c r="F4983" s="8">
        <f>INDEX(Δεδομένα!$P:$P,MATCH('2020'!E4983,Δεδομένα!$O:$O,0))</f>
        <v>157</v>
      </c>
      <c r="G4983" s="6" t="s">
        <v>391</v>
      </c>
      <c r="H4983" s="2" t="str">
        <f>INDEX(Δεδομένα!B$1:B$51,MATCH('2020'!G4983,Δεδομένα!A$1:A$51,0))</f>
        <v>ΠΕΛΛΟΠΟΝΗΣΟΥ</v>
      </c>
      <c r="I4983" s="8">
        <f>INDEX(Δεδομένα!E$1:E$13,MATCH('2020'!H4983,Δεδομένα!D$1:D$13,0))</f>
        <v>8</v>
      </c>
      <c r="J4983" s="1">
        <v>44037</v>
      </c>
      <c r="K4983" s="6" t="s">
        <v>5933</v>
      </c>
      <c r="L4983" s="36" t="str">
        <f t="shared" si="308"/>
        <v>25/07/2020 08:51</v>
      </c>
      <c r="M4983" s="1">
        <v>44037</v>
      </c>
      <c r="N4983" s="6" t="s">
        <v>685</v>
      </c>
      <c r="O4983" s="36" t="str">
        <f t="shared" si="309"/>
        <v>25/07/2020 10:00</v>
      </c>
      <c r="P4983" s="46">
        <f t="shared" si="310"/>
        <v>4.7916666662786156E-2</v>
      </c>
      <c r="Q4983" s="48">
        <v>0</v>
      </c>
      <c r="R4983" s="47">
        <f t="shared" si="311"/>
        <v>68.999999994412065</v>
      </c>
      <c r="S4983" s="6" t="s">
        <v>44</v>
      </c>
      <c r="T4983" s="6" t="s">
        <v>1012</v>
      </c>
      <c r="U4983" s="6" t="s">
        <v>44</v>
      </c>
      <c r="V4983" s="6" t="s">
        <v>4971</v>
      </c>
      <c r="W4983" s="7">
        <v>0</v>
      </c>
      <c r="X4983" s="7">
        <v>0</v>
      </c>
      <c r="Y4983" s="7">
        <v>0</v>
      </c>
      <c r="Z4983" s="7">
        <v>0</v>
      </c>
      <c r="AA4983" s="7">
        <v>0</v>
      </c>
      <c r="AB4983" s="7">
        <v>7</v>
      </c>
      <c r="AC4983" s="7">
        <v>0</v>
      </c>
      <c r="AD4983" s="7">
        <v>0</v>
      </c>
      <c r="AE4983">
        <v>11</v>
      </c>
      <c r="AF4983">
        <v>0</v>
      </c>
      <c r="AG4983">
        <v>0</v>
      </c>
      <c r="AH4983">
        <v>0</v>
      </c>
      <c r="AI4983">
        <v>0</v>
      </c>
      <c r="AJ4983">
        <v>3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</row>
    <row r="4984" spans="1:44" x14ac:dyDescent="0.25">
      <c r="A4984">
        <v>1601457</v>
      </c>
      <c r="B4984">
        <v>771542</v>
      </c>
      <c r="C4984">
        <v>22.995765173544498</v>
      </c>
      <c r="D4984">
        <v>37.916515901927397</v>
      </c>
      <c r="E4984" s="68" t="s">
        <v>810</v>
      </c>
      <c r="F4984" s="8">
        <f>INDEX(Δεδομένα!$P:$P,MATCH('2020'!E4984,Δεδομένα!$O:$O,0))</f>
        <v>157</v>
      </c>
      <c r="G4984" s="6" t="s">
        <v>391</v>
      </c>
      <c r="H4984" s="2" t="str">
        <f>INDEX(Δεδομένα!B$1:B$51,MATCH('2020'!G4984,Δεδομένα!A$1:A$51,0))</f>
        <v>ΠΕΛΛΟΠΟΝΗΣΟΥ</v>
      </c>
      <c r="I4984" s="8">
        <f>INDEX(Δεδομένα!E$1:E$13,MATCH('2020'!H4984,Δεδομένα!D$1:D$13,0))</f>
        <v>8</v>
      </c>
      <c r="J4984" s="1">
        <v>44037</v>
      </c>
      <c r="K4984" s="6" t="s">
        <v>336</v>
      </c>
      <c r="L4984" s="36" t="str">
        <f t="shared" si="308"/>
        <v>25/07/2020 17:40</v>
      </c>
      <c r="M4984" s="1">
        <v>44037</v>
      </c>
      <c r="N4984" s="6" t="s">
        <v>1123</v>
      </c>
      <c r="O4984" s="36" t="str">
        <f t="shared" si="309"/>
        <v>25/07/2020 18:02</v>
      </c>
      <c r="P4984" s="46">
        <f t="shared" si="310"/>
        <v>1.5277777776645962E-2</v>
      </c>
      <c r="Q4984" s="48">
        <v>0</v>
      </c>
      <c r="R4984" s="47">
        <f t="shared" si="311"/>
        <v>21.999999998370185</v>
      </c>
      <c r="S4984" s="6" t="s">
        <v>44</v>
      </c>
      <c r="T4984" s="6" t="s">
        <v>1012</v>
      </c>
      <c r="U4984" s="6" t="s">
        <v>44</v>
      </c>
      <c r="V4984" s="6" t="s">
        <v>5947</v>
      </c>
      <c r="W4984" s="7">
        <v>0</v>
      </c>
      <c r="X4984" s="7">
        <v>0</v>
      </c>
      <c r="Y4984" s="7">
        <v>0</v>
      </c>
      <c r="Z4984" s="7">
        <v>0</v>
      </c>
      <c r="AA4984" s="7">
        <v>0</v>
      </c>
      <c r="AB4984" s="7">
        <v>0.2</v>
      </c>
      <c r="AC4984" s="7">
        <v>0</v>
      </c>
      <c r="AD4984" s="7">
        <v>0</v>
      </c>
      <c r="AE4984">
        <v>2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</row>
    <row r="4985" spans="1:44" x14ac:dyDescent="0.25">
      <c r="A4985">
        <v>1617486</v>
      </c>
      <c r="B4985">
        <v>771415</v>
      </c>
      <c r="C4985">
        <v>22.496779834759799</v>
      </c>
      <c r="D4985">
        <v>36.660028147053502</v>
      </c>
      <c r="E4985" s="68" t="s">
        <v>3163</v>
      </c>
      <c r="F4985" s="8">
        <f>INDEX(Δεδομένα!$P:$P,MATCH('2020'!E4985,Δεδομένα!$O:$O,0))</f>
        <v>154</v>
      </c>
      <c r="G4985" s="6" t="s">
        <v>369</v>
      </c>
      <c r="H4985" s="2" t="str">
        <f>INDEX(Δεδομένα!B$1:B$51,MATCH('2020'!G4985,Δεδομένα!A$1:A$51,0))</f>
        <v>ΠΕΛΛΟΠΟΝΗΣΟΥ</v>
      </c>
      <c r="I4985" s="8">
        <f>INDEX(Δεδομένα!E$1:E$13,MATCH('2020'!H4985,Δεδομένα!D$1:D$13,0))</f>
        <v>8</v>
      </c>
      <c r="J4985" s="1">
        <v>44037</v>
      </c>
      <c r="K4985" s="6" t="s">
        <v>4869</v>
      </c>
      <c r="L4985" s="36" t="str">
        <f t="shared" si="308"/>
        <v>25/07/2020 08:34</v>
      </c>
      <c r="M4985" s="1">
        <v>44037</v>
      </c>
      <c r="N4985" s="6" t="s">
        <v>381</v>
      </c>
      <c r="O4985" s="36" t="str">
        <f t="shared" si="309"/>
        <v>25/07/2020 10:05</v>
      </c>
      <c r="P4985" s="46">
        <f t="shared" si="310"/>
        <v>6.3194444446708076E-2</v>
      </c>
      <c r="Q4985" s="48">
        <v>0</v>
      </c>
      <c r="R4985" s="47">
        <f t="shared" si="311"/>
        <v>91.000000003259629</v>
      </c>
      <c r="S4985" s="6" t="s">
        <v>44</v>
      </c>
      <c r="T4985" s="6" t="s">
        <v>823</v>
      </c>
      <c r="U4985" s="6" t="s">
        <v>44</v>
      </c>
      <c r="V4985" s="6" t="s">
        <v>5932</v>
      </c>
      <c r="W4985" s="7">
        <v>0</v>
      </c>
      <c r="X4985" s="7">
        <v>0</v>
      </c>
      <c r="Y4985" s="7">
        <v>0</v>
      </c>
      <c r="Z4985" s="7">
        <v>1</v>
      </c>
      <c r="AA4985" s="7">
        <v>0</v>
      </c>
      <c r="AB4985" s="7">
        <v>0</v>
      </c>
      <c r="AC4985" s="7">
        <v>0</v>
      </c>
      <c r="AD4985" s="7">
        <v>0</v>
      </c>
      <c r="AE4985">
        <v>7</v>
      </c>
      <c r="AF4985">
        <v>0</v>
      </c>
      <c r="AG4985">
        <v>0</v>
      </c>
      <c r="AH4985">
        <v>0</v>
      </c>
      <c r="AI4985">
        <v>0</v>
      </c>
      <c r="AJ4985">
        <v>2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</row>
    <row r="4986" spans="1:44" x14ac:dyDescent="0.25">
      <c r="A4986">
        <v>1573035</v>
      </c>
      <c r="B4986">
        <v>771426</v>
      </c>
      <c r="C4986">
        <v>22.708118318103001</v>
      </c>
      <c r="D4986">
        <v>36.8277603141103</v>
      </c>
      <c r="E4986" s="68" t="s">
        <v>368</v>
      </c>
      <c r="F4986" s="8">
        <f>INDEX(Δεδομένα!$P:$P,MATCH('2020'!E4986,Δεδομένα!$O:$O,0))</f>
        <v>151</v>
      </c>
      <c r="G4986" s="6" t="s">
        <v>369</v>
      </c>
      <c r="H4986" s="2" t="str">
        <f>INDEX(Δεδομένα!B$1:B$51,MATCH('2020'!G4986,Δεδομένα!A$1:A$51,0))</f>
        <v>ΠΕΛΛΟΠΟΝΗΣΟΥ</v>
      </c>
      <c r="I4986" s="8">
        <f>INDEX(Δεδομένα!E$1:E$13,MATCH('2020'!H4986,Δεδομένα!D$1:D$13,0))</f>
        <v>8</v>
      </c>
      <c r="J4986" s="1">
        <v>44037</v>
      </c>
      <c r="K4986" s="6" t="s">
        <v>5936</v>
      </c>
      <c r="L4986" s="36" t="str">
        <f t="shared" si="308"/>
        <v>25/07/2020 09:31</v>
      </c>
      <c r="M4986" s="1">
        <v>44037</v>
      </c>
      <c r="N4986" s="6" t="s">
        <v>111</v>
      </c>
      <c r="O4986" s="36" t="str">
        <f t="shared" si="309"/>
        <v>25/07/2020 12:25</v>
      </c>
      <c r="P4986" s="46">
        <f t="shared" si="310"/>
        <v>0.12083333333430346</v>
      </c>
      <c r="Q4986" s="48">
        <v>0</v>
      </c>
      <c r="R4986" s="47">
        <f t="shared" si="311"/>
        <v>174.00000000139698</v>
      </c>
      <c r="S4986" s="6" t="s">
        <v>44</v>
      </c>
      <c r="T4986" s="6" t="s">
        <v>373</v>
      </c>
      <c r="U4986" s="6" t="s">
        <v>44</v>
      </c>
      <c r="V4986" s="6" t="s">
        <v>3498</v>
      </c>
      <c r="W4986" s="7">
        <v>0</v>
      </c>
      <c r="X4986" s="7">
        <v>0</v>
      </c>
      <c r="Y4986" s="7">
        <v>0</v>
      </c>
      <c r="Z4986" s="7">
        <v>0</v>
      </c>
      <c r="AA4986" s="7">
        <v>0.4</v>
      </c>
      <c r="AB4986" s="7">
        <v>0</v>
      </c>
      <c r="AC4986" s="7">
        <v>0</v>
      </c>
      <c r="AD4986" s="7">
        <v>0</v>
      </c>
      <c r="AE4986">
        <v>1</v>
      </c>
      <c r="AF4986">
        <v>0</v>
      </c>
      <c r="AG4986">
        <v>2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</row>
    <row r="4987" spans="1:44" x14ac:dyDescent="0.25">
      <c r="A4987">
        <v>1610299</v>
      </c>
      <c r="B4987">
        <v>771520</v>
      </c>
      <c r="C4987">
        <v>26.494154706985999</v>
      </c>
      <c r="D4987">
        <v>39.123908699247004</v>
      </c>
      <c r="E4987" s="68" t="s">
        <v>494</v>
      </c>
      <c r="F4987" s="8">
        <f>INDEX(Δεδομένα!$P:$P,MATCH('2020'!E4987,Δεδομένα!$O:$O,0))</f>
        <v>196</v>
      </c>
      <c r="G4987" s="6" t="s">
        <v>495</v>
      </c>
      <c r="H4987" s="2" t="str">
        <f>INDEX(Δεδομένα!B$1:B$51,MATCH('2020'!G4987,Δεδομένα!A$1:A$51,0))</f>
        <v>ΒΟΡΕΙΟΥ ΑΙΓΑΙΟΥ</v>
      </c>
      <c r="I4987" s="8">
        <f>INDEX(Δεδομένα!E$1:E$13,MATCH('2020'!H4987,Δεδομένα!D$1:D$13,0))</f>
        <v>11</v>
      </c>
      <c r="J4987" s="1">
        <v>44037</v>
      </c>
      <c r="K4987" s="6" t="s">
        <v>141</v>
      </c>
      <c r="L4987" s="36" t="str">
        <f t="shared" si="308"/>
        <v>25/07/2020 16:14</v>
      </c>
      <c r="M4987" s="1">
        <v>44037</v>
      </c>
      <c r="N4987" s="6" t="s">
        <v>693</v>
      </c>
      <c r="O4987" s="36" t="str">
        <f t="shared" si="309"/>
        <v>25/07/2020 23:40</v>
      </c>
      <c r="P4987" s="46">
        <f t="shared" si="310"/>
        <v>0.30972222222044365</v>
      </c>
      <c r="Q4987" s="48">
        <v>0</v>
      </c>
      <c r="R4987" s="47">
        <f t="shared" si="311"/>
        <v>445.99999999743886</v>
      </c>
      <c r="S4987" s="6" t="s">
        <v>44</v>
      </c>
      <c r="T4987" s="6" t="s">
        <v>499</v>
      </c>
      <c r="U4987" s="6" t="s">
        <v>1572</v>
      </c>
      <c r="V4987" s="6" t="s">
        <v>5945</v>
      </c>
      <c r="W4987" s="7">
        <v>0</v>
      </c>
      <c r="X4987" s="7">
        <v>0</v>
      </c>
      <c r="Y4987" s="7">
        <v>0</v>
      </c>
      <c r="Z4987" s="7">
        <v>0</v>
      </c>
      <c r="AA4987" s="7">
        <v>0</v>
      </c>
      <c r="AB4987" s="7">
        <v>13</v>
      </c>
      <c r="AC4987" s="7">
        <v>0</v>
      </c>
      <c r="AD4987" s="7">
        <v>0</v>
      </c>
      <c r="AE4987">
        <v>11</v>
      </c>
      <c r="AF4987">
        <v>0</v>
      </c>
      <c r="AG4987">
        <v>8</v>
      </c>
      <c r="AH4987">
        <v>0</v>
      </c>
      <c r="AI4987">
        <v>0</v>
      </c>
      <c r="AJ4987">
        <v>0</v>
      </c>
      <c r="AK4987">
        <v>0</v>
      </c>
      <c r="AL4987">
        <v>1</v>
      </c>
      <c r="AM4987">
        <v>0</v>
      </c>
      <c r="AN4987">
        <v>0</v>
      </c>
      <c r="AO4987">
        <v>0</v>
      </c>
      <c r="AP4987">
        <v>0</v>
      </c>
      <c r="AQ4987">
        <v>1</v>
      </c>
      <c r="AR4987">
        <v>0</v>
      </c>
    </row>
    <row r="4988" spans="1:44" x14ac:dyDescent="0.25">
      <c r="A4988">
        <v>1587789</v>
      </c>
      <c r="B4988">
        <v>771444</v>
      </c>
      <c r="C4988">
        <v>22.003918662778201</v>
      </c>
      <c r="D4988">
        <v>37.069106681220603</v>
      </c>
      <c r="E4988" s="68" t="s">
        <v>937</v>
      </c>
      <c r="F4988" s="8">
        <f>INDEX(Δεδομένα!$P:$P,MATCH('2020'!E4988,Δεδομένα!$O:$O,0))</f>
        <v>143</v>
      </c>
      <c r="G4988" s="6" t="s">
        <v>841</v>
      </c>
      <c r="H4988" s="2" t="str">
        <f>INDEX(Δεδομένα!B$1:B$51,MATCH('2020'!G4988,Δεδομένα!A$1:A$51,0))</f>
        <v>ΠΕΛΛΟΠΟΝΗΣΟΥ</v>
      </c>
      <c r="I4988" s="8">
        <f>INDEX(Δεδομένα!E$1:E$13,MATCH('2020'!H4988,Δεδομένα!D$1:D$13,0))</f>
        <v>8</v>
      </c>
      <c r="J4988" s="1">
        <v>44037</v>
      </c>
      <c r="K4988" s="6" t="s">
        <v>1443</v>
      </c>
      <c r="L4988" s="36" t="str">
        <f t="shared" si="308"/>
        <v>25/07/2020 11:05</v>
      </c>
      <c r="M4988" s="1">
        <v>44037</v>
      </c>
      <c r="N4988" s="6" t="s">
        <v>49</v>
      </c>
      <c r="O4988" s="36" t="str">
        <f t="shared" si="309"/>
        <v>25/07/2020 12:40</v>
      </c>
      <c r="P4988" s="46">
        <f t="shared" si="310"/>
        <v>6.5972222226264421E-2</v>
      </c>
      <c r="Q4988" s="48">
        <v>0</v>
      </c>
      <c r="R4988" s="47">
        <f t="shared" si="311"/>
        <v>95.000000005820766</v>
      </c>
      <c r="S4988" s="6" t="s">
        <v>44</v>
      </c>
      <c r="T4988" s="6" t="s">
        <v>984</v>
      </c>
      <c r="U4988" s="6" t="s">
        <v>44</v>
      </c>
      <c r="V4988" s="6" t="s">
        <v>5937</v>
      </c>
      <c r="W4988" s="7">
        <v>0</v>
      </c>
      <c r="X4988" s="7">
        <v>0</v>
      </c>
      <c r="Y4988" s="7">
        <v>0</v>
      </c>
      <c r="Z4988" s="7">
        <v>0</v>
      </c>
      <c r="AA4988" s="7">
        <v>0</v>
      </c>
      <c r="AB4988" s="7">
        <v>2</v>
      </c>
      <c r="AC4988" s="7">
        <v>0</v>
      </c>
      <c r="AD4988" s="7">
        <v>0</v>
      </c>
      <c r="AE4988">
        <v>4</v>
      </c>
      <c r="AF4988">
        <v>0</v>
      </c>
      <c r="AG4988">
        <v>0</v>
      </c>
      <c r="AH4988">
        <v>0</v>
      </c>
      <c r="AI4988">
        <v>0</v>
      </c>
      <c r="AJ4988">
        <v>2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</row>
    <row r="4989" spans="1:44" x14ac:dyDescent="0.25">
      <c r="A4989">
        <v>1587792</v>
      </c>
      <c r="B4989">
        <v>771504</v>
      </c>
      <c r="C4989">
        <v>22.019871242062301</v>
      </c>
      <c r="D4989">
        <v>37.162558415441303</v>
      </c>
      <c r="E4989" s="68" t="s">
        <v>937</v>
      </c>
      <c r="F4989" s="8">
        <f>INDEX(Δεδομένα!$P:$P,MATCH('2020'!E4989,Δεδομένα!$O:$O,0))</f>
        <v>143</v>
      </c>
      <c r="G4989" s="6" t="s">
        <v>841</v>
      </c>
      <c r="H4989" s="2" t="str">
        <f>INDEX(Δεδομένα!B$1:B$51,MATCH('2020'!G4989,Δεδομένα!A$1:A$51,0))</f>
        <v>ΠΕΛΛΟΠΟΝΗΣΟΥ</v>
      </c>
      <c r="I4989" s="8">
        <f>INDEX(Δεδομένα!E$1:E$13,MATCH('2020'!H4989,Δεδομένα!D$1:D$13,0))</f>
        <v>8</v>
      </c>
      <c r="J4989" s="1">
        <v>44037</v>
      </c>
      <c r="K4989" s="6" t="s">
        <v>920</v>
      </c>
      <c r="L4989" s="36" t="str">
        <f t="shared" si="308"/>
        <v>25/07/2020 15:27</v>
      </c>
      <c r="M4989" s="1">
        <v>44037</v>
      </c>
      <c r="N4989" s="6" t="s">
        <v>2114</v>
      </c>
      <c r="O4989" s="36" t="str">
        <f t="shared" si="309"/>
        <v>25/07/2020 15:44</v>
      </c>
      <c r="P4989" s="46">
        <f t="shared" si="310"/>
        <v>1.1805555550381541E-2</v>
      </c>
      <c r="Q4989" s="48">
        <v>0</v>
      </c>
      <c r="R4989" s="47">
        <f t="shared" si="311"/>
        <v>16.999999992549419</v>
      </c>
      <c r="S4989" s="6" t="s">
        <v>44</v>
      </c>
      <c r="T4989" s="6" t="s">
        <v>940</v>
      </c>
      <c r="U4989" s="6" t="s">
        <v>44</v>
      </c>
      <c r="V4989" s="6" t="s">
        <v>5943</v>
      </c>
      <c r="W4989" s="7">
        <v>0</v>
      </c>
      <c r="X4989" s="7">
        <v>0</v>
      </c>
      <c r="Y4989" s="7">
        <v>0</v>
      </c>
      <c r="Z4989" s="7">
        <v>0</v>
      </c>
      <c r="AA4989" s="7">
        <v>0</v>
      </c>
      <c r="AB4989" s="7">
        <v>0.2</v>
      </c>
      <c r="AC4989" s="7">
        <v>0</v>
      </c>
      <c r="AD4989" s="7">
        <v>0</v>
      </c>
      <c r="AE4989">
        <v>2</v>
      </c>
      <c r="AF4989">
        <v>0</v>
      </c>
      <c r="AG4989">
        <v>0</v>
      </c>
      <c r="AH4989">
        <v>0</v>
      </c>
      <c r="AI4989">
        <v>1</v>
      </c>
      <c r="AJ4989">
        <v>1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</row>
    <row r="4990" spans="1:44" x14ac:dyDescent="0.25">
      <c r="A4990">
        <v>1587794</v>
      </c>
      <c r="B4990">
        <v>771521</v>
      </c>
      <c r="C4990">
        <v>22.2441654693116</v>
      </c>
      <c r="D4990">
        <v>36.878842031412702</v>
      </c>
      <c r="E4990" s="68" t="s">
        <v>937</v>
      </c>
      <c r="F4990" s="8">
        <f>INDEX(Δεδομένα!$P:$P,MATCH('2020'!E4990,Δεδομένα!$O:$O,0))</f>
        <v>143</v>
      </c>
      <c r="G4990" s="6" t="s">
        <v>841</v>
      </c>
      <c r="H4990" s="2" t="str">
        <f>INDEX(Δεδομένα!B$1:B$51,MATCH('2020'!G4990,Δεδομένα!A$1:A$51,0))</f>
        <v>ΠΕΛΛΟΠΟΝΗΣΟΥ</v>
      </c>
      <c r="I4990" s="8">
        <f>INDEX(Δεδομένα!E$1:E$13,MATCH('2020'!H4990,Δεδομένα!D$1:D$13,0))</f>
        <v>8</v>
      </c>
      <c r="J4990" s="1">
        <v>44037</v>
      </c>
      <c r="K4990" s="6" t="s">
        <v>215</v>
      </c>
      <c r="L4990" s="36" t="str">
        <f t="shared" si="308"/>
        <v>25/07/2020 16:20</v>
      </c>
      <c r="M4990" s="1">
        <v>44037</v>
      </c>
      <c r="N4990" s="6" t="s">
        <v>1264</v>
      </c>
      <c r="O4990" s="36" t="str">
        <f t="shared" si="309"/>
        <v>25/07/2020 17:09</v>
      </c>
      <c r="P4990" s="46">
        <f t="shared" si="310"/>
        <v>3.4027777779556345E-2</v>
      </c>
      <c r="Q4990" s="48">
        <v>0</v>
      </c>
      <c r="R4990" s="47">
        <f t="shared" si="311"/>
        <v>49.000000002561137</v>
      </c>
      <c r="S4990" s="6" t="s">
        <v>44</v>
      </c>
      <c r="T4990" s="6" t="s">
        <v>2579</v>
      </c>
      <c r="U4990" s="6" t="s">
        <v>44</v>
      </c>
      <c r="V4990" s="6" t="s">
        <v>974</v>
      </c>
      <c r="W4990" s="7">
        <v>0</v>
      </c>
      <c r="X4990" s="7">
        <v>0</v>
      </c>
      <c r="Y4990" s="7">
        <v>0</v>
      </c>
      <c r="Z4990" s="7">
        <v>0</v>
      </c>
      <c r="AA4990" s="7">
        <v>0</v>
      </c>
      <c r="AB4990" s="7">
        <v>0.1</v>
      </c>
      <c r="AC4990" s="7">
        <v>0</v>
      </c>
      <c r="AD4990" s="7">
        <v>0</v>
      </c>
      <c r="AE4990">
        <v>2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</row>
    <row r="4991" spans="1:44" x14ac:dyDescent="0.25">
      <c r="A4991">
        <v>1572772</v>
      </c>
      <c r="B4991">
        <v>771503</v>
      </c>
      <c r="C4991">
        <v>22.282953262329102</v>
      </c>
      <c r="D4991">
        <v>40.681392669677699</v>
      </c>
      <c r="E4991" s="68" t="s">
        <v>873</v>
      </c>
      <c r="F4991" s="8">
        <f>INDEX(Δεδομένα!$P:$P,MATCH('2020'!E4991,Δεδομένα!$O:$O,0))</f>
        <v>61</v>
      </c>
      <c r="G4991" s="6" t="s">
        <v>874</v>
      </c>
      <c r="H4991" s="2" t="str">
        <f>INDEX(Δεδομένα!B$1:B$51,MATCH('2020'!G4991,Δεδομένα!A$1:A$51,0))</f>
        <v>ΚΕΝΤΡΙΚΗΣ ΜΑΚΕΔΟΝΙΑΣ</v>
      </c>
      <c r="I4991" s="8">
        <f>INDEX(Δεδομένα!E$1:E$13,MATCH('2020'!H4991,Δεδομένα!D$1:D$13,0))</f>
        <v>3</v>
      </c>
      <c r="J4991" s="1">
        <v>44037</v>
      </c>
      <c r="K4991" s="6" t="s">
        <v>145</v>
      </c>
      <c r="L4991" s="36" t="str">
        <f t="shared" si="308"/>
        <v>25/07/2020 15:20</v>
      </c>
      <c r="M4991" s="1">
        <v>44037</v>
      </c>
      <c r="N4991" s="6" t="s">
        <v>926</v>
      </c>
      <c r="O4991" s="36" t="str">
        <f t="shared" si="309"/>
        <v>25/07/2020 15:35</v>
      </c>
      <c r="P4991" s="46">
        <f t="shared" si="310"/>
        <v>1.0416666664241347E-2</v>
      </c>
      <c r="Q4991" s="48">
        <v>0</v>
      </c>
      <c r="R4991" s="47">
        <f t="shared" si="311"/>
        <v>14.99999999650754</v>
      </c>
      <c r="S4991" s="6" t="s">
        <v>44</v>
      </c>
      <c r="T4991" s="6" t="s">
        <v>878</v>
      </c>
      <c r="U4991" s="6" t="s">
        <v>44</v>
      </c>
      <c r="V4991" s="6" t="s">
        <v>2495</v>
      </c>
      <c r="W4991" s="7">
        <v>0</v>
      </c>
      <c r="X4991" s="7">
        <v>0</v>
      </c>
      <c r="Y4991" s="7">
        <v>0</v>
      </c>
      <c r="Z4991" s="7">
        <v>0</v>
      </c>
      <c r="AA4991" s="7">
        <v>0.1</v>
      </c>
      <c r="AB4991" s="7">
        <v>0</v>
      </c>
      <c r="AC4991" s="7">
        <v>0</v>
      </c>
      <c r="AD4991" s="7">
        <v>0</v>
      </c>
      <c r="AE4991">
        <v>2</v>
      </c>
      <c r="AF4991">
        <v>0</v>
      </c>
      <c r="AG4991">
        <v>0</v>
      </c>
      <c r="AH4991">
        <v>0</v>
      </c>
      <c r="AI4991">
        <v>0</v>
      </c>
      <c r="AJ4991">
        <v>1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</row>
    <row r="4992" spans="1:44" x14ac:dyDescent="0.25">
      <c r="A4992">
        <v>1572676</v>
      </c>
      <c r="B4992">
        <v>771577</v>
      </c>
      <c r="C4992">
        <v>25.5476792659538</v>
      </c>
      <c r="D4992">
        <v>41.079531693254197</v>
      </c>
      <c r="E4992" s="68" t="s">
        <v>63</v>
      </c>
      <c r="F4992" s="8">
        <f>INDEX(Δεδομένα!$P:$P,MATCH('2020'!E4992,Δεδομένα!$O:$O,0))</f>
        <v>22</v>
      </c>
      <c r="G4992" s="6" t="s">
        <v>64</v>
      </c>
      <c r="H4992" s="2" t="str">
        <f>INDEX(Δεδομένα!B$1:B$51,MATCH('2020'!G4992,Δεδομένα!A$1:A$51,0))</f>
        <v>ΑΝΑΤΟΛΙΚΗΣ ΜΑΚΕΔΟΝΙΑΣ ΚΑΙ ΘΡΑΚΗΣ</v>
      </c>
      <c r="I4992" s="8">
        <f>INDEX(Δεδομένα!E$1:E$13,MATCH('2020'!H4992,Δεδομένα!D$1:D$13,0))</f>
        <v>2</v>
      </c>
      <c r="J4992" s="1">
        <v>44037</v>
      </c>
      <c r="K4992" s="6" t="s">
        <v>1315</v>
      </c>
      <c r="L4992" s="36" t="str">
        <f t="shared" si="308"/>
        <v>25/07/2020 19:29</v>
      </c>
      <c r="M4992" s="1">
        <v>44037</v>
      </c>
      <c r="N4992" s="6" t="s">
        <v>366</v>
      </c>
      <c r="O4992" s="36" t="str">
        <f t="shared" si="309"/>
        <v>25/07/2020 19:59</v>
      </c>
      <c r="P4992" s="46">
        <f t="shared" si="310"/>
        <v>2.0833333335758653E-2</v>
      </c>
      <c r="Q4992" s="48">
        <v>0</v>
      </c>
      <c r="R4992" s="47">
        <f t="shared" si="311"/>
        <v>30.00000000349246</v>
      </c>
      <c r="S4992" s="6" t="s">
        <v>44</v>
      </c>
      <c r="T4992" s="6" t="s">
        <v>67</v>
      </c>
      <c r="U4992" s="6" t="s">
        <v>68</v>
      </c>
      <c r="V4992" s="6" t="s">
        <v>68</v>
      </c>
      <c r="W4992" s="7">
        <v>0</v>
      </c>
      <c r="X4992" s="7">
        <v>0</v>
      </c>
      <c r="Y4992" s="7">
        <v>0</v>
      </c>
      <c r="Z4992" s="7">
        <v>2</v>
      </c>
      <c r="AA4992" s="7">
        <v>0</v>
      </c>
      <c r="AB4992" s="7">
        <v>0</v>
      </c>
      <c r="AC4992" s="7">
        <v>0</v>
      </c>
      <c r="AD4992" s="7">
        <v>0</v>
      </c>
      <c r="AE4992">
        <v>2</v>
      </c>
      <c r="AF4992">
        <v>0</v>
      </c>
      <c r="AG4992">
        <v>0</v>
      </c>
      <c r="AH4992">
        <v>0</v>
      </c>
      <c r="AI4992">
        <v>0</v>
      </c>
      <c r="AJ4992">
        <v>1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</row>
    <row r="4993" spans="1:44" x14ac:dyDescent="0.25">
      <c r="A4993">
        <v>1573569</v>
      </c>
      <c r="B4993">
        <v>771554</v>
      </c>
      <c r="C4993">
        <v>23.677976611226399</v>
      </c>
      <c r="D4993">
        <v>40.863401877150899</v>
      </c>
      <c r="E4993" s="68" t="s">
        <v>5948</v>
      </c>
      <c r="F4993" s="8">
        <f>INDEX(Δεδομένα!$P:$P,MATCH('2020'!E4993,Δεδομένα!$O:$O,0))</f>
        <v>48</v>
      </c>
      <c r="G4993" s="6" t="s">
        <v>1070</v>
      </c>
      <c r="H4993" s="2" t="str">
        <f>INDEX(Δεδομένα!B$1:B$51,MATCH('2020'!G4993,Δεδομένα!A$1:A$51,0))</f>
        <v>ΚΕΝΤΡΙΚΗΣ ΜΑΚΕΔΟΝΙΑΣ</v>
      </c>
      <c r="I4993" s="8">
        <f>INDEX(Δεδομένα!E$1:E$13,MATCH('2020'!H4993,Δεδομένα!D$1:D$13,0))</f>
        <v>3</v>
      </c>
      <c r="J4993" s="1">
        <v>44037</v>
      </c>
      <c r="K4993" s="6" t="s">
        <v>207</v>
      </c>
      <c r="L4993" s="36" t="str">
        <f t="shared" si="308"/>
        <v>25/07/2020 18:00</v>
      </c>
      <c r="M4993" s="1">
        <v>44038</v>
      </c>
      <c r="N4993" s="6" t="s">
        <v>517</v>
      </c>
      <c r="O4993" s="36" t="str">
        <f t="shared" si="309"/>
        <v>26/07/2020 12:00</v>
      </c>
      <c r="P4993" s="46">
        <f t="shared" si="310"/>
        <v>0.75</v>
      </c>
      <c r="Q4993" s="48">
        <v>0</v>
      </c>
      <c r="R4993" s="47">
        <f t="shared" si="311"/>
        <v>1080</v>
      </c>
      <c r="S4993" s="6" t="s">
        <v>44</v>
      </c>
      <c r="T4993" s="6" t="s">
        <v>5949</v>
      </c>
      <c r="U4993" s="6" t="s">
        <v>5950</v>
      </c>
      <c r="V4993" s="6" t="s">
        <v>5951</v>
      </c>
      <c r="W4993" s="7">
        <v>0</v>
      </c>
      <c r="X4993" s="7">
        <v>40</v>
      </c>
      <c r="Y4993" s="7">
        <v>0</v>
      </c>
      <c r="Z4993" s="7">
        <v>0</v>
      </c>
      <c r="AA4993" s="7">
        <v>0</v>
      </c>
      <c r="AB4993" s="7">
        <v>0</v>
      </c>
      <c r="AC4993" s="7">
        <v>0</v>
      </c>
      <c r="AD4993" s="7">
        <v>0</v>
      </c>
      <c r="AE4993">
        <v>16</v>
      </c>
      <c r="AF4993">
        <v>0</v>
      </c>
      <c r="AG4993">
        <v>0</v>
      </c>
      <c r="AH4993">
        <v>0</v>
      </c>
      <c r="AI4993">
        <v>5</v>
      </c>
      <c r="AJ4993">
        <v>8</v>
      </c>
      <c r="AK4993">
        <v>0</v>
      </c>
      <c r="AL4993">
        <v>2</v>
      </c>
      <c r="AM4993">
        <v>1</v>
      </c>
      <c r="AN4993">
        <v>0</v>
      </c>
      <c r="AO4993">
        <v>0</v>
      </c>
      <c r="AP4993">
        <v>0</v>
      </c>
      <c r="AQ4993">
        <v>0</v>
      </c>
      <c r="AR4993">
        <v>0</v>
      </c>
    </row>
    <row r="4994" spans="1:44" x14ac:dyDescent="0.25">
      <c r="A4994">
        <v>1578180</v>
      </c>
      <c r="B4994">
        <v>771474</v>
      </c>
      <c r="C4994">
        <v>21.504265506788101</v>
      </c>
      <c r="D4994">
        <v>40.772549973515197</v>
      </c>
      <c r="E4994" s="68" t="s">
        <v>2026</v>
      </c>
      <c r="F4994" s="8">
        <f>INDEX(Δεδομένα!$P:$P,MATCH('2020'!E4994,Δεδομένα!$O:$O,0))</f>
        <v>74</v>
      </c>
      <c r="G4994" s="6" t="s">
        <v>1030</v>
      </c>
      <c r="H4994" s="2" t="str">
        <f>INDEX(Δεδομένα!B$1:B$51,MATCH('2020'!G4994,Δεδομένα!A$1:A$51,0))</f>
        <v>ΔΥΤΙΚΗΣ ΜΑΚΕΔΟΝΙΑΣ</v>
      </c>
      <c r="I4994" s="8">
        <f>INDEX(Δεδομένα!E$1:E$13,MATCH('2020'!H4994,Δεδομένα!D$1:D$13,0))</f>
        <v>4</v>
      </c>
      <c r="J4994" s="1">
        <v>44037</v>
      </c>
      <c r="K4994" s="6" t="s">
        <v>481</v>
      </c>
      <c r="L4994" s="36" t="str">
        <f t="shared" si="308"/>
        <v>25/07/2020 12:50</v>
      </c>
      <c r="M4994" s="1">
        <v>44037</v>
      </c>
      <c r="N4994" s="6" t="s">
        <v>616</v>
      </c>
      <c r="O4994" s="36" t="str">
        <f t="shared" si="309"/>
        <v>25/07/2020 13:30</v>
      </c>
      <c r="P4994" s="46">
        <f t="shared" si="310"/>
        <v>2.7777777781011537E-2</v>
      </c>
      <c r="Q4994" s="48">
        <v>0</v>
      </c>
      <c r="R4994" s="47">
        <f t="shared" si="311"/>
        <v>40.000000004656613</v>
      </c>
      <c r="S4994" s="6" t="s">
        <v>44</v>
      </c>
      <c r="T4994" s="6" t="s">
        <v>2027</v>
      </c>
      <c r="U4994" s="6" t="s">
        <v>44</v>
      </c>
      <c r="V4994" s="6" t="s">
        <v>3803</v>
      </c>
      <c r="W4994" s="7">
        <v>0</v>
      </c>
      <c r="X4994" s="7">
        <v>0</v>
      </c>
      <c r="Y4994" s="7">
        <v>0</v>
      </c>
      <c r="Z4994" s="7">
        <v>0</v>
      </c>
      <c r="AA4994" s="7">
        <v>0</v>
      </c>
      <c r="AB4994" s="7">
        <v>0</v>
      </c>
      <c r="AC4994" s="7">
        <v>1</v>
      </c>
      <c r="AD4994" s="7">
        <v>0</v>
      </c>
      <c r="AE4994">
        <v>3</v>
      </c>
      <c r="AF4994">
        <v>0</v>
      </c>
      <c r="AG4994">
        <v>0</v>
      </c>
      <c r="AH4994">
        <v>0</v>
      </c>
      <c r="AI4994">
        <v>0</v>
      </c>
      <c r="AJ4994">
        <v>1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</row>
    <row r="4995" spans="1:44" x14ac:dyDescent="0.25">
      <c r="A4995">
        <v>1611909</v>
      </c>
      <c r="B4995">
        <v>771514</v>
      </c>
      <c r="C4995">
        <v>24.168879928440901</v>
      </c>
      <c r="D4995">
        <v>35.428861902504302</v>
      </c>
      <c r="E4995" s="68" t="s">
        <v>3021</v>
      </c>
      <c r="F4995" s="8">
        <f>INDEX(Δεδομένα!$P:$P,MATCH('2020'!E4995,Δεδομένα!$O:$O,0))</f>
        <v>214</v>
      </c>
      <c r="G4995" s="6" t="s">
        <v>775</v>
      </c>
      <c r="H4995" s="2" t="str">
        <f>INDEX(Δεδομένα!B$1:B$51,MATCH('2020'!G4995,Δεδομένα!A$1:A$51,0))</f>
        <v>ΚΡΗΤΗΣ</v>
      </c>
      <c r="I4995" s="8">
        <f>INDEX(Δεδομένα!E$1:E$13,MATCH('2020'!H4995,Δεδομένα!D$1:D$13,0))</f>
        <v>12</v>
      </c>
      <c r="J4995" s="1">
        <v>44037</v>
      </c>
      <c r="K4995" s="6" t="s">
        <v>581</v>
      </c>
      <c r="L4995" s="36" t="str">
        <f t="shared" ref="L4995:L5058" si="312">_xlfn.CONCAT(TEXT(J4995,"ηη/μμ/εεε")," ",TEXT(K4995,"ωω:λλ"))</f>
        <v>25/07/2020 15:40</v>
      </c>
      <c r="M4995" s="1">
        <v>44038</v>
      </c>
      <c r="N4995" s="6" t="s">
        <v>857</v>
      </c>
      <c r="O4995" s="36" t="str">
        <f t="shared" ref="O4995:O5058" si="313">_xlfn.CONCAT(TEXT(M4995,"ηη/μμ/εεε")," ",TEXT(N4995,"ωω:λλ"))</f>
        <v>26/07/2020 10:45</v>
      </c>
      <c r="P4995" s="46">
        <f t="shared" ref="P4995:P5058" si="314">O4995-L4995</f>
        <v>0.79513888888322981</v>
      </c>
      <c r="Q4995" s="48">
        <v>0</v>
      </c>
      <c r="R4995" s="47">
        <f t="shared" ref="R4995:R5058" si="315">P4995*(24*60)</f>
        <v>1144.9999999918509</v>
      </c>
      <c r="S4995" s="6" t="s">
        <v>44</v>
      </c>
      <c r="T4995" s="6" t="s">
        <v>3023</v>
      </c>
      <c r="U4995" s="6" t="s">
        <v>44</v>
      </c>
      <c r="V4995" s="6" t="s">
        <v>2916</v>
      </c>
      <c r="W4995" s="7">
        <v>2.5</v>
      </c>
      <c r="X4995" s="7">
        <v>0</v>
      </c>
      <c r="Y4995" s="7">
        <v>0</v>
      </c>
      <c r="Z4995" s="7">
        <v>0</v>
      </c>
      <c r="AA4995" s="7">
        <v>0</v>
      </c>
      <c r="AB4995" s="7">
        <v>0</v>
      </c>
      <c r="AC4995" s="7">
        <v>0</v>
      </c>
      <c r="AD4995" s="7">
        <v>0</v>
      </c>
      <c r="AE4995">
        <v>21</v>
      </c>
      <c r="AF4995">
        <v>0</v>
      </c>
      <c r="AG4995">
        <v>1</v>
      </c>
      <c r="AH4995">
        <v>0</v>
      </c>
      <c r="AI4995">
        <v>0</v>
      </c>
      <c r="AJ4995">
        <v>10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</row>
    <row r="4996" spans="1:44" x14ac:dyDescent="0.25">
      <c r="A4996">
        <v>1573057</v>
      </c>
      <c r="B4996">
        <v>771819</v>
      </c>
      <c r="C4996">
        <v>23.215706600734801</v>
      </c>
      <c r="D4996">
        <v>38.287000618383097</v>
      </c>
      <c r="E4996" s="68" t="s">
        <v>845</v>
      </c>
      <c r="F4996" s="8">
        <f>INDEX(Δεδομένα!$P:$P,MATCH('2020'!E4996,Δεδομένα!$O:$O,0))</f>
        <v>176</v>
      </c>
      <c r="G4996" s="6" t="s">
        <v>846</v>
      </c>
      <c r="H4996" s="2" t="str">
        <f>INDEX(Δεδομένα!B$1:B$51,MATCH('2020'!G4996,Δεδομένα!A$1:A$51,0))</f>
        <v>ΣΤΕΡΕΑΣ ΕΛΛΑΔΟΣ</v>
      </c>
      <c r="I4996" s="8">
        <f>INDEX(Δεδομένα!E$1:E$13,MATCH('2020'!H4996,Δεδομένα!D$1:D$13,0))</f>
        <v>9</v>
      </c>
      <c r="J4996" s="1">
        <v>44038</v>
      </c>
      <c r="K4996" s="6" t="s">
        <v>1512</v>
      </c>
      <c r="L4996" s="36" t="str">
        <f t="shared" si="312"/>
        <v>26/07/2020 15:08</v>
      </c>
      <c r="M4996" s="1">
        <v>44038</v>
      </c>
      <c r="N4996" s="6" t="s">
        <v>259</v>
      </c>
      <c r="O4996" s="36" t="str">
        <f t="shared" si="313"/>
        <v>26/07/2020 19:00</v>
      </c>
      <c r="P4996" s="46">
        <f t="shared" si="314"/>
        <v>0.16111111110512866</v>
      </c>
      <c r="Q4996" s="48">
        <v>0</v>
      </c>
      <c r="R4996" s="47">
        <f t="shared" si="315"/>
        <v>231.99999999138527</v>
      </c>
      <c r="S4996" s="6" t="s">
        <v>44</v>
      </c>
      <c r="T4996" s="6" t="s">
        <v>2459</v>
      </c>
      <c r="U4996" s="6" t="s">
        <v>5182</v>
      </c>
      <c r="V4996" s="6" t="s">
        <v>2568</v>
      </c>
      <c r="W4996" s="7">
        <v>0</v>
      </c>
      <c r="X4996" s="7">
        <v>0</v>
      </c>
      <c r="Y4996" s="7">
        <v>0</v>
      </c>
      <c r="Z4996" s="7">
        <v>0</v>
      </c>
      <c r="AA4996" s="7">
        <v>0</v>
      </c>
      <c r="AB4996" s="7">
        <v>45</v>
      </c>
      <c r="AC4996" s="7">
        <v>5</v>
      </c>
      <c r="AD4996" s="7">
        <v>0</v>
      </c>
      <c r="AE4996">
        <v>8</v>
      </c>
      <c r="AF4996">
        <v>0</v>
      </c>
      <c r="AG4996">
        <v>0</v>
      </c>
      <c r="AH4996">
        <v>0</v>
      </c>
      <c r="AI4996">
        <v>0</v>
      </c>
      <c r="AJ4996">
        <v>4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</row>
    <row r="4997" spans="1:44" x14ac:dyDescent="0.25">
      <c r="A4997">
        <v>1572933</v>
      </c>
      <c r="B4997">
        <v>771869</v>
      </c>
      <c r="C4997">
        <v>23.698452299088999</v>
      </c>
      <c r="D4997">
        <v>37.951330806979399</v>
      </c>
      <c r="E4997" s="68" t="s">
        <v>147</v>
      </c>
      <c r="F4997" s="8">
        <f>INDEX(Δεδομένα!$P:$P,MATCH('2020'!E4997,Δεδομένα!$O:$O,0))</f>
        <v>33</v>
      </c>
      <c r="G4997" s="6" t="s">
        <v>148</v>
      </c>
      <c r="H4997" s="2" t="str">
        <f>INDEX(Δεδομένα!B$1:B$51,MATCH('2020'!G4997,Δεδομένα!A$1:A$51,0))</f>
        <v>ΑΝΑΤΟΛΙΚΗΣ ΜΑΚΕΔΟΝΙΑΣ ΚΑΙ ΘΡΑΚΗΣ</v>
      </c>
      <c r="I4997" s="8">
        <f>INDEX(Δεδομένα!E$1:E$13,MATCH('2020'!H4997,Δεδομένα!D$1:D$13,0))</f>
        <v>2</v>
      </c>
      <c r="J4997" s="1">
        <v>44038</v>
      </c>
      <c r="K4997" s="6" t="s">
        <v>1221</v>
      </c>
      <c r="L4997" s="36" t="str">
        <f t="shared" si="312"/>
        <v>26/07/2020 18:29</v>
      </c>
      <c r="M4997" s="1">
        <v>44038</v>
      </c>
      <c r="N4997" s="6" t="s">
        <v>1221</v>
      </c>
      <c r="O4997" s="36" t="str">
        <f t="shared" si="313"/>
        <v>26/07/2020 18:29</v>
      </c>
      <c r="P4997" s="46">
        <f t="shared" si="314"/>
        <v>0</v>
      </c>
      <c r="Q4997" s="48">
        <v>0</v>
      </c>
      <c r="R4997" s="47">
        <f t="shared" si="315"/>
        <v>0</v>
      </c>
      <c r="S4997" s="6" t="s">
        <v>44</v>
      </c>
      <c r="T4997" s="6" t="s">
        <v>150</v>
      </c>
      <c r="U4997" s="6" t="s">
        <v>44</v>
      </c>
      <c r="V4997" s="6" t="s">
        <v>3652</v>
      </c>
      <c r="W4997" s="7">
        <v>0</v>
      </c>
      <c r="X4997" s="7">
        <v>0</v>
      </c>
      <c r="Y4997" s="7">
        <v>0</v>
      </c>
      <c r="Z4997" s="7">
        <v>0</v>
      </c>
      <c r="AA4997" s="7">
        <v>0</v>
      </c>
      <c r="AB4997" s="7">
        <v>0</v>
      </c>
      <c r="AC4997" s="7">
        <v>2</v>
      </c>
      <c r="AD4997" s="7">
        <v>0</v>
      </c>
      <c r="AE4997">
        <v>6</v>
      </c>
      <c r="AF4997">
        <v>0</v>
      </c>
      <c r="AG4997">
        <v>0</v>
      </c>
      <c r="AH4997">
        <v>0</v>
      </c>
      <c r="AI4997">
        <v>0</v>
      </c>
      <c r="AJ4997">
        <v>3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</row>
    <row r="4998" spans="1:44" x14ac:dyDescent="0.25">
      <c r="A4998">
        <v>1572927</v>
      </c>
      <c r="B4998">
        <v>771920</v>
      </c>
      <c r="C4998">
        <v>25.892569392514801</v>
      </c>
      <c r="D4998">
        <v>40.899121657132604</v>
      </c>
      <c r="E4998" s="68" t="s">
        <v>147</v>
      </c>
      <c r="F4998" s="8">
        <f>INDEX(Δεδομένα!$P:$P,MATCH('2020'!E4998,Δεδομένα!$O:$O,0))</f>
        <v>33</v>
      </c>
      <c r="G4998" s="6" t="s">
        <v>148</v>
      </c>
      <c r="H4998" s="2" t="str">
        <f>INDEX(Δεδομένα!B$1:B$51,MATCH('2020'!G4998,Δεδομένα!A$1:A$51,0))</f>
        <v>ΑΝΑΤΟΛΙΚΗΣ ΜΑΚΕΔΟΝΙΑΣ ΚΑΙ ΘΡΑΚΗΣ</v>
      </c>
      <c r="I4998" s="8">
        <f>INDEX(Δεδομένα!E$1:E$13,MATCH('2020'!H4998,Δεδομένα!D$1:D$13,0))</f>
        <v>2</v>
      </c>
      <c r="J4998" s="1">
        <v>44038</v>
      </c>
      <c r="K4998" s="6" t="s">
        <v>3960</v>
      </c>
      <c r="L4998" s="36" t="str">
        <f t="shared" si="312"/>
        <v>26/07/2020 21:49</v>
      </c>
      <c r="M4998" s="1">
        <v>44038</v>
      </c>
      <c r="N4998" s="6" t="s">
        <v>1844</v>
      </c>
      <c r="O4998" s="36" t="str">
        <f t="shared" si="313"/>
        <v>26/07/2020 23:30</v>
      </c>
      <c r="P4998" s="46">
        <f t="shared" si="314"/>
        <v>7.0138888884685002E-2</v>
      </c>
      <c r="Q4998" s="48">
        <v>0</v>
      </c>
      <c r="R4998" s="47">
        <f t="shared" si="315"/>
        <v>100.9999999939464</v>
      </c>
      <c r="S4998" s="6" t="s">
        <v>44</v>
      </c>
      <c r="T4998" s="6" t="s">
        <v>150</v>
      </c>
      <c r="U4998" s="6" t="s">
        <v>44</v>
      </c>
      <c r="V4998" s="6" t="s">
        <v>151</v>
      </c>
      <c r="W4998" s="7">
        <v>0</v>
      </c>
      <c r="X4998" s="7">
        <v>0</v>
      </c>
      <c r="Y4998" s="7">
        <v>0</v>
      </c>
      <c r="Z4998" s="7">
        <v>0</v>
      </c>
      <c r="AA4998" s="7">
        <v>0</v>
      </c>
      <c r="AB4998" s="7">
        <v>0</v>
      </c>
      <c r="AC4998" s="7">
        <v>0</v>
      </c>
      <c r="AD4998" s="7">
        <v>1</v>
      </c>
      <c r="AE4998">
        <v>2</v>
      </c>
      <c r="AF4998">
        <v>0</v>
      </c>
      <c r="AG4998">
        <v>0</v>
      </c>
      <c r="AH4998">
        <v>0</v>
      </c>
      <c r="AI4998">
        <v>0</v>
      </c>
      <c r="AJ4998">
        <v>1</v>
      </c>
      <c r="AK4998">
        <v>0</v>
      </c>
      <c r="AL4998">
        <v>0</v>
      </c>
      <c r="AM4998">
        <v>1</v>
      </c>
      <c r="AN4998">
        <v>0</v>
      </c>
      <c r="AO4998">
        <v>0</v>
      </c>
      <c r="AP4998">
        <v>0</v>
      </c>
      <c r="AQ4998">
        <v>0</v>
      </c>
      <c r="AR4998">
        <v>0</v>
      </c>
    </row>
    <row r="4999" spans="1:44" x14ac:dyDescent="0.25">
      <c r="A4999">
        <v>1577360</v>
      </c>
      <c r="B4999">
        <v>771785</v>
      </c>
      <c r="C4999">
        <v>21.680577286372401</v>
      </c>
      <c r="D4999">
        <v>37.796487951247698</v>
      </c>
      <c r="E4999" s="68" t="s">
        <v>1054</v>
      </c>
      <c r="F4999" s="8">
        <f>INDEX(Δεδομένα!$P:$P,MATCH('2020'!E4999,Δεδομένα!$O:$O,0))</f>
        <v>133</v>
      </c>
      <c r="G4999" s="6" t="s">
        <v>357</v>
      </c>
      <c r="H4999" s="2" t="str">
        <f>INDEX(Δεδομένα!B$1:B$51,MATCH('2020'!G4999,Δεδομένα!A$1:A$51,0))</f>
        <v>ΔΥΤΙΚΗΣ ΕΛΛΑΔΟΣ</v>
      </c>
      <c r="I4999" s="8">
        <f>INDEX(Δεδομένα!E$1:E$13,MATCH('2020'!H4999,Δεδομένα!D$1:D$13,0))</f>
        <v>7</v>
      </c>
      <c r="J4999" s="1">
        <v>44038</v>
      </c>
      <c r="K4999" s="6" t="s">
        <v>2193</v>
      </c>
      <c r="L4999" s="36" t="str">
        <f t="shared" si="312"/>
        <v>26/07/2020 13:41</v>
      </c>
      <c r="M4999" s="1">
        <v>44041</v>
      </c>
      <c r="N4999" s="6" t="s">
        <v>617</v>
      </c>
      <c r="O4999" s="36" t="str">
        <f t="shared" si="313"/>
        <v>29/07/2020 22:00</v>
      </c>
      <c r="P4999" s="49">
        <f t="shared" si="314"/>
        <v>3.3465277777722804</v>
      </c>
      <c r="Q4999" s="50">
        <f>3*24</f>
        <v>72</v>
      </c>
      <c r="R4999" s="47">
        <f t="shared" si="315"/>
        <v>4818.9999999920838</v>
      </c>
      <c r="S4999" s="6" t="s">
        <v>44</v>
      </c>
      <c r="T4999" s="6" t="s">
        <v>1055</v>
      </c>
      <c r="U4999" s="6" t="s">
        <v>44</v>
      </c>
      <c r="V4999" s="6" t="s">
        <v>5963</v>
      </c>
      <c r="W4999" s="7">
        <v>0</v>
      </c>
      <c r="X4999" s="7">
        <v>270</v>
      </c>
      <c r="Y4999" s="7">
        <v>0</v>
      </c>
      <c r="Z4999" s="7">
        <v>0</v>
      </c>
      <c r="AA4999" s="7">
        <v>0</v>
      </c>
      <c r="AB4999" s="7">
        <v>130</v>
      </c>
      <c r="AC4999" s="7">
        <v>0</v>
      </c>
      <c r="AD4999" s="7">
        <v>0</v>
      </c>
      <c r="AE4999">
        <v>116</v>
      </c>
      <c r="AF4999">
        <v>18</v>
      </c>
      <c r="AG4999">
        <v>0</v>
      </c>
      <c r="AH4999">
        <v>0</v>
      </c>
      <c r="AI4999">
        <v>0</v>
      </c>
      <c r="AJ4999">
        <v>58</v>
      </c>
      <c r="AK4999">
        <v>0</v>
      </c>
      <c r="AL4999">
        <v>4</v>
      </c>
      <c r="AM4999">
        <v>5</v>
      </c>
      <c r="AN4999">
        <v>3</v>
      </c>
      <c r="AO4999">
        <v>2</v>
      </c>
      <c r="AP4999">
        <v>2</v>
      </c>
      <c r="AQ4999">
        <v>2</v>
      </c>
      <c r="AR4999">
        <v>0</v>
      </c>
    </row>
    <row r="5000" spans="1:44" x14ac:dyDescent="0.25">
      <c r="A5000">
        <v>1575275</v>
      </c>
      <c r="B5000">
        <v>771874</v>
      </c>
      <c r="C5000">
        <v>21.268918958775298</v>
      </c>
      <c r="D5000">
        <v>37.859192706533101</v>
      </c>
      <c r="E5000" s="68" t="s">
        <v>925</v>
      </c>
      <c r="F5000" s="8">
        <f>INDEX(Δεδομένα!$P:$P,MATCH('2020'!E5000,Δεδομένα!$O:$O,0))</f>
        <v>135</v>
      </c>
      <c r="G5000" s="6" t="s">
        <v>357</v>
      </c>
      <c r="H5000" s="2" t="str">
        <f>INDEX(Δεδομένα!B$1:B$51,MATCH('2020'!G5000,Δεδομένα!A$1:A$51,0))</f>
        <v>ΔΥΤΙΚΗΣ ΕΛΛΑΔΟΣ</v>
      </c>
      <c r="I5000" s="8">
        <f>INDEX(Δεδομένα!E$1:E$13,MATCH('2020'!H5000,Δεδομένα!D$1:D$13,0))</f>
        <v>7</v>
      </c>
      <c r="J5000" s="1">
        <v>44038</v>
      </c>
      <c r="K5000" s="6" t="s">
        <v>259</v>
      </c>
      <c r="L5000" s="36" t="str">
        <f t="shared" si="312"/>
        <v>26/07/2020 19:00</v>
      </c>
      <c r="M5000" s="1">
        <v>44038</v>
      </c>
      <c r="N5000" s="6" t="s">
        <v>4411</v>
      </c>
      <c r="O5000" s="36" t="str">
        <f t="shared" si="313"/>
        <v>26/07/2020 19:41</v>
      </c>
      <c r="P5000" s="46">
        <f t="shared" si="314"/>
        <v>2.8472222227719612E-2</v>
      </c>
      <c r="Q5000" s="48">
        <v>0</v>
      </c>
      <c r="R5000" s="47">
        <f t="shared" si="315"/>
        <v>41.000000007916242</v>
      </c>
      <c r="S5000" s="6" t="s">
        <v>44</v>
      </c>
      <c r="T5000" s="6" t="s">
        <v>929</v>
      </c>
      <c r="U5000" s="6" t="s">
        <v>44</v>
      </c>
      <c r="V5000" s="6" t="s">
        <v>5968</v>
      </c>
      <c r="W5000" s="7">
        <v>0</v>
      </c>
      <c r="X5000" s="7">
        <v>0</v>
      </c>
      <c r="Y5000" s="7">
        <v>0</v>
      </c>
      <c r="Z5000" s="7">
        <v>0.2</v>
      </c>
      <c r="AA5000" s="7">
        <v>0</v>
      </c>
      <c r="AB5000" s="7">
        <v>0</v>
      </c>
      <c r="AC5000" s="7">
        <v>0</v>
      </c>
      <c r="AD5000" s="7">
        <v>0</v>
      </c>
      <c r="AE5000">
        <v>5</v>
      </c>
      <c r="AF5000">
        <v>0</v>
      </c>
      <c r="AG5000">
        <v>0</v>
      </c>
      <c r="AH5000">
        <v>0</v>
      </c>
      <c r="AI5000">
        <v>0</v>
      </c>
      <c r="AJ5000">
        <v>2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</row>
    <row r="5001" spans="1:44" x14ac:dyDescent="0.25">
      <c r="A5001">
        <v>1576563</v>
      </c>
      <c r="B5001">
        <v>771885</v>
      </c>
      <c r="C5001">
        <v>21.672526413214101</v>
      </c>
      <c r="D5001">
        <v>37.633717686098599</v>
      </c>
      <c r="E5001" s="68" t="s">
        <v>837</v>
      </c>
      <c r="F5001" s="8">
        <f>INDEX(Δεδομένα!$P:$P,MATCH('2020'!E5001,Δεδομένα!$O:$O,0))</f>
        <v>134</v>
      </c>
      <c r="G5001" s="6" t="s">
        <v>357</v>
      </c>
      <c r="H5001" s="2" t="str">
        <f>INDEX(Δεδομένα!B$1:B$51,MATCH('2020'!G5001,Δεδομένα!A$1:A$51,0))</f>
        <v>ΔΥΤΙΚΗΣ ΕΛΛΑΔΟΣ</v>
      </c>
      <c r="I5001" s="8">
        <f>INDEX(Δεδομένα!E$1:E$13,MATCH('2020'!H5001,Δεδομένα!D$1:D$13,0))</f>
        <v>7</v>
      </c>
      <c r="J5001" s="1">
        <v>44038</v>
      </c>
      <c r="K5001" s="6" t="s">
        <v>256</v>
      </c>
      <c r="L5001" s="36" t="str">
        <f t="shared" si="312"/>
        <v>26/07/2020 19:30</v>
      </c>
      <c r="M5001" s="1">
        <v>44040</v>
      </c>
      <c r="N5001" s="6" t="s">
        <v>633</v>
      </c>
      <c r="O5001" s="36" t="str">
        <f t="shared" si="313"/>
        <v>28/07/2020 22:15</v>
      </c>
      <c r="P5001" s="49">
        <f t="shared" si="314"/>
        <v>2.1145833333357587</v>
      </c>
      <c r="Q5001" s="50">
        <f>2*24</f>
        <v>48</v>
      </c>
      <c r="R5001" s="47">
        <f t="shared" si="315"/>
        <v>3045.0000000034925</v>
      </c>
      <c r="S5001" s="6" t="s">
        <v>44</v>
      </c>
      <c r="T5001" s="6" t="s">
        <v>838</v>
      </c>
      <c r="U5001" s="6" t="s">
        <v>44</v>
      </c>
      <c r="V5001" s="6" t="s">
        <v>5971</v>
      </c>
      <c r="W5001" s="7">
        <v>0</v>
      </c>
      <c r="X5001" s="7">
        <v>10</v>
      </c>
      <c r="Y5001" s="7">
        <v>0</v>
      </c>
      <c r="Z5001" s="7">
        <v>0</v>
      </c>
      <c r="AA5001" s="7">
        <v>0</v>
      </c>
      <c r="AB5001" s="7">
        <v>0</v>
      </c>
      <c r="AC5001" s="7">
        <v>0</v>
      </c>
      <c r="AD5001" s="7">
        <v>0</v>
      </c>
      <c r="AE5001">
        <v>22</v>
      </c>
      <c r="AF5001">
        <v>0</v>
      </c>
      <c r="AG5001">
        <v>0</v>
      </c>
      <c r="AH5001">
        <v>0</v>
      </c>
      <c r="AI5001">
        <v>0</v>
      </c>
      <c r="AJ5001">
        <v>9</v>
      </c>
      <c r="AK5001">
        <v>0</v>
      </c>
      <c r="AL5001">
        <v>0</v>
      </c>
      <c r="AM5001">
        <v>0</v>
      </c>
      <c r="AN5001">
        <v>1</v>
      </c>
      <c r="AO5001">
        <v>0</v>
      </c>
      <c r="AP5001">
        <v>2</v>
      </c>
      <c r="AQ5001">
        <v>0</v>
      </c>
      <c r="AR5001">
        <v>0</v>
      </c>
    </row>
    <row r="5002" spans="1:44" x14ac:dyDescent="0.25">
      <c r="A5002">
        <v>1576694</v>
      </c>
      <c r="B5002">
        <v>771919</v>
      </c>
      <c r="C5002">
        <v>21.703170329713199</v>
      </c>
      <c r="D5002">
        <v>37.834052743288403</v>
      </c>
      <c r="E5002" s="68" t="s">
        <v>1054</v>
      </c>
      <c r="F5002" s="8">
        <f>INDEX(Δεδομένα!$P:$P,MATCH('2020'!E5002,Δεδομένα!$O:$O,0))</f>
        <v>133</v>
      </c>
      <c r="G5002" s="6" t="s">
        <v>357</v>
      </c>
      <c r="H5002" s="2" t="str">
        <f>INDEX(Δεδομένα!B$1:B$51,MATCH('2020'!G5002,Δεδομένα!A$1:A$51,0))</f>
        <v>ΔΥΤΙΚΗΣ ΕΛΛΑΔΟΣ</v>
      </c>
      <c r="I5002" s="8">
        <f>INDEX(Δεδομένα!E$1:E$13,MATCH('2020'!H5002,Δεδομένα!D$1:D$13,0))</f>
        <v>7</v>
      </c>
      <c r="J5002" s="1">
        <v>44038</v>
      </c>
      <c r="K5002" s="6" t="s">
        <v>600</v>
      </c>
      <c r="L5002" s="36" t="str">
        <f t="shared" si="312"/>
        <v>26/07/2020 21:45</v>
      </c>
      <c r="M5002" s="1">
        <v>44040</v>
      </c>
      <c r="N5002" s="6" t="s">
        <v>816</v>
      </c>
      <c r="O5002" s="36" t="str">
        <f t="shared" si="313"/>
        <v>28/07/2020 06:30</v>
      </c>
      <c r="P5002" s="49">
        <f t="shared" si="314"/>
        <v>1.3645833333357587</v>
      </c>
      <c r="Q5002" s="50">
        <f>1*24</f>
        <v>24</v>
      </c>
      <c r="R5002" s="47">
        <f t="shared" si="315"/>
        <v>1965.0000000034925</v>
      </c>
      <c r="S5002" s="6" t="s">
        <v>44</v>
      </c>
      <c r="T5002" s="6" t="s">
        <v>1055</v>
      </c>
      <c r="U5002" s="6" t="s">
        <v>44</v>
      </c>
      <c r="V5002" s="6" t="s">
        <v>5973</v>
      </c>
      <c r="W5002" s="7">
        <v>0</v>
      </c>
      <c r="X5002" s="7">
        <v>5</v>
      </c>
      <c r="Y5002" s="7">
        <v>0</v>
      </c>
      <c r="Z5002" s="7">
        <v>0</v>
      </c>
      <c r="AA5002" s="7">
        <v>0</v>
      </c>
      <c r="AB5002" s="7">
        <v>0</v>
      </c>
      <c r="AC5002" s="7">
        <v>0</v>
      </c>
      <c r="AD5002" s="7">
        <v>0</v>
      </c>
      <c r="AE5002">
        <v>7</v>
      </c>
      <c r="AF5002">
        <v>0</v>
      </c>
      <c r="AG5002">
        <v>0</v>
      </c>
      <c r="AH5002">
        <v>0</v>
      </c>
      <c r="AI5002">
        <v>0</v>
      </c>
      <c r="AJ5002">
        <v>3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</row>
    <row r="5003" spans="1:44" x14ac:dyDescent="0.25">
      <c r="A5003">
        <v>1572709</v>
      </c>
      <c r="B5003">
        <v>771844</v>
      </c>
      <c r="C5003">
        <v>24.519826124239302</v>
      </c>
      <c r="D5003">
        <v>40.976294282179502</v>
      </c>
      <c r="E5003" s="68" t="s">
        <v>1176</v>
      </c>
      <c r="F5003" s="8">
        <f>INDEX(Δεδομένα!$P:$P,MATCH('2020'!E5003,Δεδομένα!$O:$O,0))</f>
        <v>23</v>
      </c>
      <c r="G5003" s="6" t="s">
        <v>77</v>
      </c>
      <c r="H5003" s="2" t="str">
        <f>INDEX(Δεδομένα!B$1:B$51,MATCH('2020'!G5003,Δεδομένα!A$1:A$51,0))</f>
        <v>ΑΝΑΤΟΛΙΚΗΣ ΜΑΚΕΔΟΝΙΑΣ ΚΑΙ ΘΡΑΚΗΣ</v>
      </c>
      <c r="I5003" s="8">
        <f>INDEX(Δεδομένα!E$1:E$13,MATCH('2020'!H5003,Δεδομένα!D$1:D$13,0))</f>
        <v>2</v>
      </c>
      <c r="J5003" s="1">
        <v>44038</v>
      </c>
      <c r="K5003" s="6" t="s">
        <v>156</v>
      </c>
      <c r="L5003" s="36" t="str">
        <f t="shared" si="312"/>
        <v>26/07/2020 17:30</v>
      </c>
      <c r="M5003" s="1">
        <v>44038</v>
      </c>
      <c r="N5003" s="6" t="s">
        <v>157</v>
      </c>
      <c r="O5003" s="36" t="str">
        <f t="shared" si="313"/>
        <v>26/07/2020 18:10</v>
      </c>
      <c r="P5003" s="46">
        <f t="shared" si="314"/>
        <v>2.7777777781011537E-2</v>
      </c>
      <c r="Q5003" s="48">
        <v>0</v>
      </c>
      <c r="R5003" s="47">
        <f t="shared" si="315"/>
        <v>40.000000004656613</v>
      </c>
      <c r="S5003" s="6" t="s">
        <v>44</v>
      </c>
      <c r="T5003" s="6" t="s">
        <v>1177</v>
      </c>
      <c r="U5003" s="6" t="s">
        <v>44</v>
      </c>
      <c r="V5003" s="6" t="s">
        <v>5944</v>
      </c>
      <c r="W5003" s="7">
        <v>0</v>
      </c>
      <c r="X5003" s="7">
        <v>0</v>
      </c>
      <c r="Y5003" s="7">
        <v>0</v>
      </c>
      <c r="Z5003" s="7">
        <v>5</v>
      </c>
      <c r="AA5003" s="7">
        <v>0</v>
      </c>
      <c r="AB5003" s="7">
        <v>0</v>
      </c>
      <c r="AC5003" s="7">
        <v>0</v>
      </c>
      <c r="AD5003" s="7">
        <v>0</v>
      </c>
      <c r="AE5003">
        <v>3</v>
      </c>
      <c r="AF5003">
        <v>0</v>
      </c>
      <c r="AG5003">
        <v>0</v>
      </c>
      <c r="AH5003">
        <v>0</v>
      </c>
      <c r="AI5003">
        <v>0</v>
      </c>
      <c r="AJ5003">
        <v>1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</row>
    <row r="5004" spans="1:44" x14ac:dyDescent="0.25">
      <c r="A5004">
        <v>1616781</v>
      </c>
      <c r="B5004">
        <v>771868</v>
      </c>
      <c r="C5004">
        <v>22.1400170355071</v>
      </c>
      <c r="D5004">
        <v>39.352861036215799</v>
      </c>
      <c r="E5004" s="68" t="s">
        <v>1042</v>
      </c>
      <c r="F5004" s="8">
        <f>INDEX(Δεδομένα!$P:$P,MATCH('2020'!E5004,Δεδομένα!$O:$O,0))</f>
        <v>116</v>
      </c>
      <c r="G5004" s="6" t="s">
        <v>294</v>
      </c>
      <c r="H5004" s="2" t="str">
        <f>INDEX(Δεδομένα!B$1:B$51,MATCH('2020'!G5004,Δεδομένα!A$1:A$51,0))</f>
        <v>ΘΕΣΣΑΛΙΑΣ</v>
      </c>
      <c r="I5004" s="8">
        <f>INDEX(Δεδομένα!E$1:E$13,MATCH('2020'!H5004,Δεδομένα!D$1:D$13,0))</f>
        <v>6</v>
      </c>
      <c r="J5004" s="1">
        <v>44038</v>
      </c>
      <c r="K5004" s="6" t="s">
        <v>621</v>
      </c>
      <c r="L5004" s="36" t="str">
        <f t="shared" si="312"/>
        <v>26/07/2020 18:20</v>
      </c>
      <c r="M5004" s="1">
        <v>44038</v>
      </c>
      <c r="N5004" s="6" t="s">
        <v>352</v>
      </c>
      <c r="O5004" s="36" t="str">
        <f t="shared" si="313"/>
        <v>26/07/2020 20:05</v>
      </c>
      <c r="P5004" s="46">
        <f t="shared" si="314"/>
        <v>7.2916666664241347E-2</v>
      </c>
      <c r="Q5004" s="48">
        <v>0</v>
      </c>
      <c r="R5004" s="47">
        <f t="shared" si="315"/>
        <v>104.99999999650754</v>
      </c>
      <c r="S5004" s="6" t="s">
        <v>44</v>
      </c>
      <c r="T5004" s="6" t="s">
        <v>1043</v>
      </c>
      <c r="U5004" s="6" t="s">
        <v>2068</v>
      </c>
      <c r="V5004" s="6" t="s">
        <v>2069</v>
      </c>
      <c r="W5004" s="7">
        <v>0</v>
      </c>
      <c r="X5004" s="7">
        <v>0</v>
      </c>
      <c r="Y5004" s="7">
        <v>0</v>
      </c>
      <c r="Z5004" s="7">
        <v>0</v>
      </c>
      <c r="AA5004" s="7">
        <v>0</v>
      </c>
      <c r="AB5004" s="7">
        <v>0</v>
      </c>
      <c r="AC5004" s="7">
        <v>70</v>
      </c>
      <c r="AD5004" s="7">
        <v>0</v>
      </c>
      <c r="AE5004">
        <v>4</v>
      </c>
      <c r="AF5004">
        <v>0</v>
      </c>
      <c r="AG5004">
        <v>0</v>
      </c>
      <c r="AH5004">
        <v>0</v>
      </c>
      <c r="AI5004">
        <v>0</v>
      </c>
      <c r="AJ5004">
        <v>2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</row>
    <row r="5005" spans="1:44" x14ac:dyDescent="0.25">
      <c r="A5005">
        <v>1573649</v>
      </c>
      <c r="B5005">
        <v>771878</v>
      </c>
      <c r="C5005">
        <v>21.153311320633399</v>
      </c>
      <c r="D5005">
        <v>40.468448691197402</v>
      </c>
      <c r="E5005" s="68" t="s">
        <v>1259</v>
      </c>
      <c r="F5005" s="8">
        <f>INDEX(Δεδομένα!$P:$P,MATCH('2020'!E5005,Δεδομένα!$O:$O,0))</f>
        <v>75</v>
      </c>
      <c r="G5005" s="6" t="s">
        <v>1063</v>
      </c>
      <c r="H5005" s="2" t="str">
        <f>INDEX(Δεδομένα!B$1:B$51,MATCH('2020'!G5005,Δεδομένα!A$1:A$51,0))</f>
        <v>ΔΥΤΙΚΗΣ ΜΑΚΕΔΟΝΙΑΣ</v>
      </c>
      <c r="I5005" s="8">
        <f>INDEX(Δεδομένα!E$1:E$13,MATCH('2020'!H5005,Δεδομένα!D$1:D$13,0))</f>
        <v>4</v>
      </c>
      <c r="J5005" s="1">
        <v>44038</v>
      </c>
      <c r="K5005" s="6" t="s">
        <v>533</v>
      </c>
      <c r="L5005" s="36" t="str">
        <f t="shared" si="312"/>
        <v>26/07/2020 19:18</v>
      </c>
      <c r="M5005" s="1">
        <v>44038</v>
      </c>
      <c r="N5005" s="6" t="s">
        <v>1399</v>
      </c>
      <c r="O5005" s="36" t="str">
        <f t="shared" si="313"/>
        <v>26/07/2020 19:40</v>
      </c>
      <c r="P5005" s="46">
        <f t="shared" si="314"/>
        <v>1.5277777776645962E-2</v>
      </c>
      <c r="Q5005" s="48">
        <v>0</v>
      </c>
      <c r="R5005" s="47">
        <f t="shared" si="315"/>
        <v>21.999999998370185</v>
      </c>
      <c r="S5005" s="6" t="s">
        <v>44</v>
      </c>
      <c r="T5005" s="6" t="s">
        <v>1261</v>
      </c>
      <c r="U5005" s="6" t="s">
        <v>5969</v>
      </c>
      <c r="V5005" s="6" t="s">
        <v>5970</v>
      </c>
      <c r="W5005" s="7">
        <v>0</v>
      </c>
      <c r="X5005" s="7">
        <v>0</v>
      </c>
      <c r="Y5005" s="7">
        <v>0</v>
      </c>
      <c r="Z5005" s="7">
        <v>0</v>
      </c>
      <c r="AA5005" s="7">
        <v>0</v>
      </c>
      <c r="AB5005" s="7">
        <v>0.5</v>
      </c>
      <c r="AC5005" s="7">
        <v>0</v>
      </c>
      <c r="AD5005" s="7">
        <v>0</v>
      </c>
      <c r="AE5005">
        <v>4</v>
      </c>
      <c r="AF5005">
        <v>0</v>
      </c>
      <c r="AG5005">
        <v>0</v>
      </c>
      <c r="AH5005">
        <v>0</v>
      </c>
      <c r="AI5005">
        <v>0</v>
      </c>
      <c r="AJ5005">
        <v>2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</row>
    <row r="5006" spans="1:44" x14ac:dyDescent="0.25">
      <c r="A5006">
        <v>1572744</v>
      </c>
      <c r="B5006">
        <v>771796</v>
      </c>
      <c r="C5006">
        <v>22.880026239894001</v>
      </c>
      <c r="D5006">
        <v>41.157886567720602</v>
      </c>
      <c r="E5006" s="68" t="s">
        <v>1084</v>
      </c>
      <c r="F5006" s="8">
        <f>INDEX(Δεδομένα!$P:$P,MATCH('2020'!E5006,Δεδομένα!$O:$O,0))</f>
        <v>57</v>
      </c>
      <c r="G5006" s="6" t="s">
        <v>223</v>
      </c>
      <c r="H5006" s="2" t="str">
        <f>INDEX(Δεδομένα!B$1:B$51,MATCH('2020'!G5006,Δεδομένα!A$1:A$51,0))</f>
        <v>ΚΕΝΤΡΙΚΗΣ ΜΑΚΕΔΟΝΙΑΣ</v>
      </c>
      <c r="I5006" s="8">
        <f>INDEX(Δεδομένα!E$1:E$13,MATCH('2020'!H5006,Δεδομένα!D$1:D$13,0))</f>
        <v>3</v>
      </c>
      <c r="J5006" s="1">
        <v>44038</v>
      </c>
      <c r="K5006" s="6" t="s">
        <v>83</v>
      </c>
      <c r="L5006" s="36" t="str">
        <f t="shared" si="312"/>
        <v>26/07/2020 13:45</v>
      </c>
      <c r="M5006" s="1">
        <v>44038</v>
      </c>
      <c r="N5006" s="6" t="s">
        <v>3827</v>
      </c>
      <c r="O5006" s="36" t="str">
        <f t="shared" si="313"/>
        <v>26/07/2020 22:18</v>
      </c>
      <c r="P5006" s="46">
        <f t="shared" si="314"/>
        <v>0.35625000000436557</v>
      </c>
      <c r="Q5006" s="48">
        <v>0</v>
      </c>
      <c r="R5006" s="47">
        <f t="shared" si="315"/>
        <v>513.00000000628643</v>
      </c>
      <c r="S5006" s="6" t="s">
        <v>44</v>
      </c>
      <c r="T5006" s="6" t="s">
        <v>1145</v>
      </c>
      <c r="U5006" s="6" t="s">
        <v>44</v>
      </c>
      <c r="V5006" s="6" t="s">
        <v>5965</v>
      </c>
      <c r="W5006" s="7">
        <v>0</v>
      </c>
      <c r="X5006" s="7">
        <v>3</v>
      </c>
      <c r="Y5006" s="7">
        <v>0</v>
      </c>
      <c r="Z5006" s="7">
        <v>0</v>
      </c>
      <c r="AA5006" s="7">
        <v>0</v>
      </c>
      <c r="AB5006" s="7">
        <v>0</v>
      </c>
      <c r="AC5006" s="7">
        <v>0</v>
      </c>
      <c r="AD5006" s="7">
        <v>0</v>
      </c>
      <c r="AE5006">
        <v>6</v>
      </c>
      <c r="AF5006">
        <v>0</v>
      </c>
      <c r="AG5006">
        <v>1</v>
      </c>
      <c r="AH5006">
        <v>0</v>
      </c>
      <c r="AI5006">
        <v>0</v>
      </c>
      <c r="AJ5006">
        <v>3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</row>
    <row r="5007" spans="1:44" x14ac:dyDescent="0.25">
      <c r="A5007">
        <v>1572905</v>
      </c>
      <c r="B5007">
        <v>771852</v>
      </c>
      <c r="C5007">
        <v>22.564080706586299</v>
      </c>
      <c r="D5007">
        <v>40.916796834725297</v>
      </c>
      <c r="E5007" s="68" t="s">
        <v>229</v>
      </c>
      <c r="F5007" s="8">
        <f>INDEX(Δεδομένα!$P:$P,MATCH('2020'!E5007,Δεδομένα!$O:$O,0))</f>
        <v>60</v>
      </c>
      <c r="G5007" s="6" t="s">
        <v>223</v>
      </c>
      <c r="H5007" s="2" t="str">
        <f>INDEX(Δεδομένα!B$1:B$51,MATCH('2020'!G5007,Δεδομένα!A$1:A$51,0))</f>
        <v>ΚΕΝΤΡΙΚΗΣ ΜΑΚΕΔΟΝΙΑΣ</v>
      </c>
      <c r="I5007" s="8">
        <f>INDEX(Δεδομένα!E$1:E$13,MATCH('2020'!H5007,Δεδομένα!D$1:D$13,0))</f>
        <v>3</v>
      </c>
      <c r="J5007" s="1">
        <v>44038</v>
      </c>
      <c r="K5007" s="6" t="s">
        <v>255</v>
      </c>
      <c r="L5007" s="36" t="str">
        <f t="shared" si="312"/>
        <v>26/07/2020 17:45</v>
      </c>
      <c r="M5007" s="1">
        <v>44038</v>
      </c>
      <c r="N5007" s="6" t="s">
        <v>86</v>
      </c>
      <c r="O5007" s="36" t="str">
        <f t="shared" si="313"/>
        <v>26/07/2020 18:55</v>
      </c>
      <c r="P5007" s="46">
        <f t="shared" si="314"/>
        <v>4.8611111109494232E-2</v>
      </c>
      <c r="Q5007" s="48">
        <v>0</v>
      </c>
      <c r="R5007" s="47">
        <f t="shared" si="315"/>
        <v>69.999999997671694</v>
      </c>
      <c r="S5007" s="6" t="s">
        <v>44</v>
      </c>
      <c r="T5007" s="6" t="s">
        <v>226</v>
      </c>
      <c r="U5007" s="6" t="s">
        <v>44</v>
      </c>
      <c r="V5007" s="6" t="s">
        <v>5967</v>
      </c>
      <c r="W5007" s="7">
        <v>0</v>
      </c>
      <c r="X5007" s="7">
        <v>0</v>
      </c>
      <c r="Y5007" s="7">
        <v>0</v>
      </c>
      <c r="Z5007" s="7">
        <v>0.1</v>
      </c>
      <c r="AA5007" s="7">
        <v>0</v>
      </c>
      <c r="AB5007" s="7">
        <v>0</v>
      </c>
      <c r="AC5007" s="7">
        <v>0</v>
      </c>
      <c r="AD5007" s="7">
        <v>0</v>
      </c>
      <c r="AE5007">
        <v>2</v>
      </c>
      <c r="AF5007">
        <v>0</v>
      </c>
      <c r="AG5007">
        <v>0</v>
      </c>
      <c r="AH5007">
        <v>0</v>
      </c>
      <c r="AI5007">
        <v>2</v>
      </c>
      <c r="AJ5007">
        <v>1</v>
      </c>
      <c r="AK5007">
        <v>0</v>
      </c>
      <c r="AL5007">
        <v>1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</row>
    <row r="5008" spans="1:44" x14ac:dyDescent="0.25">
      <c r="A5008">
        <v>1597799</v>
      </c>
      <c r="B5008">
        <v>771753</v>
      </c>
      <c r="C5008">
        <v>22.748291286514899</v>
      </c>
      <c r="D5008">
        <v>37.9943793464249</v>
      </c>
      <c r="E5008" s="68" t="s">
        <v>390</v>
      </c>
      <c r="F5008" s="8">
        <f>INDEX(Δεδομένα!$P:$P,MATCH('2020'!E5008,Δεδομένα!$O:$O,0))</f>
        <v>159</v>
      </c>
      <c r="G5008" s="6" t="s">
        <v>391</v>
      </c>
      <c r="H5008" s="2" t="str">
        <f>INDEX(Δεδομένα!B$1:B$51,MATCH('2020'!G5008,Δεδομένα!A$1:A$51,0))</f>
        <v>ΠΕΛΛΟΠΟΝΗΣΟΥ</v>
      </c>
      <c r="I5008" s="8">
        <f>INDEX(Δεδομένα!E$1:E$13,MATCH('2020'!H5008,Δεδομένα!D$1:D$13,0))</f>
        <v>8</v>
      </c>
      <c r="J5008" s="1">
        <v>44038</v>
      </c>
      <c r="K5008" s="6" t="s">
        <v>876</v>
      </c>
      <c r="L5008" s="36" t="str">
        <f t="shared" si="312"/>
        <v>26/07/2020 11:55</v>
      </c>
      <c r="M5008" s="1">
        <v>44038</v>
      </c>
      <c r="N5008" s="6" t="s">
        <v>611</v>
      </c>
      <c r="O5008" s="36" t="str">
        <f t="shared" si="313"/>
        <v>26/07/2020 12:15</v>
      </c>
      <c r="P5008" s="46">
        <f t="shared" si="314"/>
        <v>1.3888888883229811E-2</v>
      </c>
      <c r="Q5008" s="48">
        <v>0</v>
      </c>
      <c r="R5008" s="47">
        <f t="shared" si="315"/>
        <v>19.999999991850927</v>
      </c>
      <c r="S5008" s="6" t="s">
        <v>44</v>
      </c>
      <c r="T5008" s="6" t="s">
        <v>394</v>
      </c>
      <c r="U5008" s="6" t="s">
        <v>44</v>
      </c>
      <c r="V5008" s="6" t="s">
        <v>5863</v>
      </c>
      <c r="W5008" s="7">
        <v>0</v>
      </c>
      <c r="X5008" s="7">
        <v>0</v>
      </c>
      <c r="Y5008" s="7">
        <v>0</v>
      </c>
      <c r="Z5008" s="7">
        <v>0</v>
      </c>
      <c r="AA5008" s="7">
        <v>0</v>
      </c>
      <c r="AB5008" s="7">
        <v>0</v>
      </c>
      <c r="AC5008" s="7">
        <v>0</v>
      </c>
      <c r="AD5008" s="7">
        <v>0.01</v>
      </c>
      <c r="AE5008">
        <v>2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</row>
    <row r="5009" spans="1:44" x14ac:dyDescent="0.25">
      <c r="A5009">
        <v>1587790</v>
      </c>
      <c r="B5009">
        <v>771759</v>
      </c>
      <c r="C5009">
        <v>23.133357841960301</v>
      </c>
      <c r="D5009">
        <v>37.9344561477726</v>
      </c>
      <c r="E5009" s="68" t="s">
        <v>810</v>
      </c>
      <c r="F5009" s="8">
        <f>INDEX(Δεδομένα!$P:$P,MATCH('2020'!E5009,Δεδομένα!$O:$O,0))</f>
        <v>157</v>
      </c>
      <c r="G5009" s="6" t="s">
        <v>391</v>
      </c>
      <c r="H5009" s="2" t="str">
        <f>INDEX(Δεδομένα!B$1:B$51,MATCH('2020'!G5009,Δεδομένα!A$1:A$51,0))</f>
        <v>ΠΕΛΛΟΠΟΝΗΣΟΥ</v>
      </c>
      <c r="I5009" s="8">
        <f>INDEX(Δεδομένα!E$1:E$13,MATCH('2020'!H5009,Δεδομένα!D$1:D$13,0))</f>
        <v>8</v>
      </c>
      <c r="J5009" s="1">
        <v>44038</v>
      </c>
      <c r="K5009" s="6" t="s">
        <v>517</v>
      </c>
      <c r="L5009" s="36" t="str">
        <f t="shared" si="312"/>
        <v>26/07/2020 12:00</v>
      </c>
      <c r="M5009" s="1">
        <v>44038</v>
      </c>
      <c r="N5009" s="6" t="s">
        <v>529</v>
      </c>
      <c r="O5009" s="36" t="str">
        <f t="shared" si="313"/>
        <v>26/07/2020 13:35</v>
      </c>
      <c r="P5009" s="46">
        <f t="shared" si="314"/>
        <v>6.5972222218988463E-2</v>
      </c>
      <c r="Q5009" s="48">
        <v>0</v>
      </c>
      <c r="R5009" s="47">
        <f t="shared" si="315"/>
        <v>94.999999995343387</v>
      </c>
      <c r="S5009" s="6" t="s">
        <v>44</v>
      </c>
      <c r="T5009" s="6" t="s">
        <v>867</v>
      </c>
      <c r="U5009" s="6" t="s">
        <v>44</v>
      </c>
      <c r="V5009" s="6" t="s">
        <v>1717</v>
      </c>
      <c r="W5009" s="7">
        <v>0</v>
      </c>
      <c r="X5009" s="7">
        <v>0</v>
      </c>
      <c r="Y5009" s="7">
        <v>0</v>
      </c>
      <c r="Z5009" s="7">
        <v>0</v>
      </c>
      <c r="AA5009" s="7">
        <v>0</v>
      </c>
      <c r="AB5009" s="7">
        <v>3</v>
      </c>
      <c r="AC5009" s="7">
        <v>0</v>
      </c>
      <c r="AD5009" s="7">
        <v>0</v>
      </c>
      <c r="AE5009">
        <v>6</v>
      </c>
      <c r="AF5009">
        <v>0</v>
      </c>
      <c r="AG5009">
        <v>0</v>
      </c>
      <c r="AH5009">
        <v>0</v>
      </c>
      <c r="AI5009">
        <v>0</v>
      </c>
      <c r="AJ5009">
        <v>3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</row>
    <row r="5010" spans="1:44" x14ac:dyDescent="0.25">
      <c r="A5010">
        <v>1575887</v>
      </c>
      <c r="B5010">
        <v>771911</v>
      </c>
      <c r="C5010">
        <v>22.5743111617026</v>
      </c>
      <c r="D5010">
        <v>39.750953101517901</v>
      </c>
      <c r="E5010" s="68" t="s">
        <v>1271</v>
      </c>
      <c r="F5010" s="8">
        <f>INDEX(Δεδομένα!$P:$P,MATCH('2020'!E5010,Δεδομένα!$O:$O,0))</f>
        <v>102</v>
      </c>
      <c r="G5010" s="6" t="s">
        <v>288</v>
      </c>
      <c r="H5010" s="2" t="str">
        <f>INDEX(Δεδομένα!B$1:B$51,MATCH('2020'!G5010,Δεδομένα!A$1:A$51,0))</f>
        <v>ΘΕΣΣΑΛΙΑΣ</v>
      </c>
      <c r="I5010" s="8">
        <f>INDEX(Δεδομένα!E$1:E$13,MATCH('2020'!H5010,Δεδομένα!D$1:D$13,0))</f>
        <v>6</v>
      </c>
      <c r="J5010" s="1">
        <v>44038</v>
      </c>
      <c r="K5010" s="6" t="s">
        <v>446</v>
      </c>
      <c r="L5010" s="36" t="str">
        <f t="shared" si="312"/>
        <v>26/07/2020 21:25</v>
      </c>
      <c r="M5010" s="1">
        <v>44038</v>
      </c>
      <c r="N5010" s="6" t="s">
        <v>1439</v>
      </c>
      <c r="O5010" s="36" t="str">
        <f t="shared" si="313"/>
        <v>26/07/2020 22:10</v>
      </c>
      <c r="P5010" s="46">
        <f t="shared" si="314"/>
        <v>3.125E-2</v>
      </c>
      <c r="Q5010" s="48">
        <v>0</v>
      </c>
      <c r="R5010" s="47">
        <f t="shared" si="315"/>
        <v>45</v>
      </c>
      <c r="S5010" s="6" t="s">
        <v>44</v>
      </c>
      <c r="T5010" s="6" t="s">
        <v>1272</v>
      </c>
      <c r="U5010" s="6" t="s">
        <v>44</v>
      </c>
      <c r="V5010" s="6" t="s">
        <v>5972</v>
      </c>
      <c r="W5010" s="7">
        <v>0</v>
      </c>
      <c r="X5010" s="7">
        <v>0</v>
      </c>
      <c r="Y5010" s="7">
        <v>0</v>
      </c>
      <c r="Z5010" s="7">
        <v>0.1</v>
      </c>
      <c r="AA5010" s="7">
        <v>0</v>
      </c>
      <c r="AB5010" s="7">
        <v>0</v>
      </c>
      <c r="AC5010" s="7">
        <v>0</v>
      </c>
      <c r="AD5010" s="7">
        <v>0</v>
      </c>
      <c r="AE5010">
        <v>2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</row>
    <row r="5011" spans="1:44" x14ac:dyDescent="0.25">
      <c r="A5011">
        <v>1610300</v>
      </c>
      <c r="B5011">
        <v>771670</v>
      </c>
      <c r="C5011">
        <v>26.191147757620101</v>
      </c>
      <c r="D5011">
        <v>39.372305466660499</v>
      </c>
      <c r="E5011" s="68" t="s">
        <v>506</v>
      </c>
      <c r="F5011" s="8">
        <f>INDEX(Δεδομένα!$P:$P,MATCH('2020'!E5011,Δεδομένα!$O:$O,0))</f>
        <v>197</v>
      </c>
      <c r="G5011" s="6" t="s">
        <v>495</v>
      </c>
      <c r="H5011" s="2" t="str">
        <f>INDEX(Δεδομένα!B$1:B$51,MATCH('2020'!G5011,Δεδομένα!A$1:A$51,0))</f>
        <v>ΒΟΡΕΙΟΥ ΑΙΓΑΙΟΥ</v>
      </c>
      <c r="I5011" s="8">
        <f>INDEX(Δεδομένα!E$1:E$13,MATCH('2020'!H5011,Δεδομένα!D$1:D$13,0))</f>
        <v>11</v>
      </c>
      <c r="J5011" s="1">
        <v>44038</v>
      </c>
      <c r="K5011" s="6" t="s">
        <v>4724</v>
      </c>
      <c r="L5011" s="36" t="str">
        <f t="shared" si="312"/>
        <v>26/07/2020 00:38</v>
      </c>
      <c r="M5011" s="1">
        <v>44038</v>
      </c>
      <c r="N5011" s="6" t="s">
        <v>5958</v>
      </c>
      <c r="O5011" s="36" t="str">
        <f t="shared" si="313"/>
        <v>26/07/2020 04:56</v>
      </c>
      <c r="P5011" s="46">
        <f t="shared" si="314"/>
        <v>0.17916666666860692</v>
      </c>
      <c r="Q5011" s="48">
        <v>0</v>
      </c>
      <c r="R5011" s="47">
        <f t="shared" si="315"/>
        <v>258.00000000279397</v>
      </c>
      <c r="S5011" s="6" t="s">
        <v>44</v>
      </c>
      <c r="T5011" s="6" t="s">
        <v>508</v>
      </c>
      <c r="U5011" s="6" t="s">
        <v>2673</v>
      </c>
      <c r="V5011" s="6" t="s">
        <v>5959</v>
      </c>
      <c r="W5011" s="7">
        <v>0</v>
      </c>
      <c r="X5011" s="7">
        <v>0</v>
      </c>
      <c r="Y5011" s="7">
        <v>0</v>
      </c>
      <c r="Z5011" s="7">
        <v>4</v>
      </c>
      <c r="AA5011" s="7">
        <v>0</v>
      </c>
      <c r="AB5011" s="7">
        <v>0</v>
      </c>
      <c r="AC5011" s="7">
        <v>0</v>
      </c>
      <c r="AD5011" s="7">
        <v>0</v>
      </c>
      <c r="AE5011">
        <v>8</v>
      </c>
      <c r="AF5011">
        <v>0</v>
      </c>
      <c r="AG5011">
        <v>0</v>
      </c>
      <c r="AH5011">
        <v>0</v>
      </c>
      <c r="AI5011">
        <v>0</v>
      </c>
      <c r="AJ5011">
        <v>4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</row>
    <row r="5012" spans="1:44" x14ac:dyDescent="0.25">
      <c r="A5012">
        <v>1610304</v>
      </c>
      <c r="B5012">
        <v>771707</v>
      </c>
      <c r="C5012">
        <v>26.5055863574777</v>
      </c>
      <c r="D5012">
        <v>39.1345202298263</v>
      </c>
      <c r="E5012" s="68" t="s">
        <v>494</v>
      </c>
      <c r="F5012" s="8">
        <f>INDEX(Δεδομένα!$P:$P,MATCH('2020'!E5012,Δεδομένα!$O:$O,0))</f>
        <v>196</v>
      </c>
      <c r="G5012" s="6" t="s">
        <v>495</v>
      </c>
      <c r="H5012" s="2" t="str">
        <f>INDEX(Δεδομένα!B$1:B$51,MATCH('2020'!G5012,Δεδομένα!A$1:A$51,0))</f>
        <v>ΒΟΡΕΙΟΥ ΑΙΓΑΙΟΥ</v>
      </c>
      <c r="I5012" s="8">
        <f>INDEX(Δεδομένα!E$1:E$13,MATCH('2020'!H5012,Δεδομένα!D$1:D$13,0))</f>
        <v>11</v>
      </c>
      <c r="J5012" s="1">
        <v>44038</v>
      </c>
      <c r="K5012" s="6" t="s">
        <v>5092</v>
      </c>
      <c r="L5012" s="36" t="str">
        <f t="shared" si="312"/>
        <v>26/07/2020 08:15</v>
      </c>
      <c r="M5012" s="1">
        <v>44038</v>
      </c>
      <c r="N5012" s="6" t="s">
        <v>5960</v>
      </c>
      <c r="O5012" s="36" t="str">
        <f t="shared" si="313"/>
        <v>26/07/2020 08:38</v>
      </c>
      <c r="P5012" s="46">
        <f t="shared" si="314"/>
        <v>1.5972222223354038E-2</v>
      </c>
      <c r="Q5012" s="48">
        <v>0</v>
      </c>
      <c r="R5012" s="47">
        <f t="shared" si="315"/>
        <v>23.000000001629815</v>
      </c>
      <c r="S5012" s="6" t="s">
        <v>44</v>
      </c>
      <c r="T5012" s="6" t="s">
        <v>499</v>
      </c>
      <c r="U5012" s="6" t="s">
        <v>500</v>
      </c>
      <c r="V5012" s="6" t="s">
        <v>500</v>
      </c>
      <c r="W5012" s="7">
        <v>0</v>
      </c>
      <c r="X5012" s="7">
        <v>0</v>
      </c>
      <c r="Y5012" s="7">
        <v>0</v>
      </c>
      <c r="Z5012" s="7">
        <v>0</v>
      </c>
      <c r="AA5012" s="7">
        <v>0</v>
      </c>
      <c r="AB5012" s="7">
        <v>0.01</v>
      </c>
      <c r="AC5012" s="7">
        <v>0</v>
      </c>
      <c r="AD5012" s="7">
        <v>0</v>
      </c>
      <c r="AE5012">
        <v>4</v>
      </c>
      <c r="AF5012">
        <v>0</v>
      </c>
      <c r="AG5012">
        <v>0</v>
      </c>
      <c r="AH5012">
        <v>0</v>
      </c>
      <c r="AI5012">
        <v>0</v>
      </c>
      <c r="AJ5012">
        <v>2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</row>
    <row r="5013" spans="1:44" x14ac:dyDescent="0.25">
      <c r="A5013">
        <v>1610308</v>
      </c>
      <c r="B5013">
        <v>771710</v>
      </c>
      <c r="C5013">
        <v>26.3775782681446</v>
      </c>
      <c r="D5013">
        <v>39.2801650016997</v>
      </c>
      <c r="E5013" s="68" t="s">
        <v>494</v>
      </c>
      <c r="F5013" s="8">
        <f>INDEX(Δεδομένα!$P:$P,MATCH('2020'!E5013,Δεδομένα!$O:$O,0))</f>
        <v>196</v>
      </c>
      <c r="G5013" s="6" t="s">
        <v>495</v>
      </c>
      <c r="H5013" s="2" t="str">
        <f>INDEX(Δεδομένα!B$1:B$51,MATCH('2020'!G5013,Δεδομένα!A$1:A$51,0))</f>
        <v>ΒΟΡΕΙΟΥ ΑΙΓΑΙΟΥ</v>
      </c>
      <c r="I5013" s="8">
        <f>INDEX(Δεδομένα!E$1:E$13,MATCH('2020'!H5013,Δεδομένα!D$1:D$13,0))</f>
        <v>11</v>
      </c>
      <c r="J5013" s="1">
        <v>44038</v>
      </c>
      <c r="K5013" s="6" t="s">
        <v>682</v>
      </c>
      <c r="L5013" s="36" t="str">
        <f t="shared" si="312"/>
        <v>26/07/2020 08:30</v>
      </c>
      <c r="M5013" s="1">
        <v>44038</v>
      </c>
      <c r="N5013" s="6" t="s">
        <v>3068</v>
      </c>
      <c r="O5013" s="36" t="str">
        <f t="shared" si="313"/>
        <v>26/07/2020 09:15</v>
      </c>
      <c r="P5013" s="46">
        <f t="shared" si="314"/>
        <v>3.125E-2</v>
      </c>
      <c r="Q5013" s="48">
        <v>0</v>
      </c>
      <c r="R5013" s="47">
        <f t="shared" si="315"/>
        <v>45</v>
      </c>
      <c r="S5013" s="6" t="s">
        <v>44</v>
      </c>
      <c r="T5013" s="6" t="s">
        <v>508</v>
      </c>
      <c r="U5013" s="6" t="s">
        <v>2951</v>
      </c>
      <c r="V5013" s="6" t="s">
        <v>5961</v>
      </c>
      <c r="W5013" s="7">
        <v>0</v>
      </c>
      <c r="X5013" s="7">
        <v>0</v>
      </c>
      <c r="Y5013" s="7">
        <v>0</v>
      </c>
      <c r="Z5013" s="7">
        <v>0</v>
      </c>
      <c r="AA5013" s="7">
        <v>0</v>
      </c>
      <c r="AB5013" s="7">
        <v>0.01</v>
      </c>
      <c r="AC5013" s="7">
        <v>0</v>
      </c>
      <c r="AD5013" s="7">
        <v>0</v>
      </c>
      <c r="AE5013">
        <v>2</v>
      </c>
      <c r="AF5013">
        <v>0</v>
      </c>
      <c r="AG5013">
        <v>2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</row>
    <row r="5014" spans="1:44" x14ac:dyDescent="0.25">
      <c r="A5014">
        <v>1610535</v>
      </c>
      <c r="B5014">
        <v>771813</v>
      </c>
      <c r="C5014">
        <v>26.508745600311101</v>
      </c>
      <c r="D5014">
        <v>39.137694403513997</v>
      </c>
      <c r="E5014" s="68" t="s">
        <v>494</v>
      </c>
      <c r="F5014" s="8">
        <f>INDEX(Δεδομένα!$P:$P,MATCH('2020'!E5014,Δεδομένα!$O:$O,0))</f>
        <v>196</v>
      </c>
      <c r="G5014" s="6" t="s">
        <v>495</v>
      </c>
      <c r="H5014" s="2" t="str">
        <f>INDEX(Δεδομένα!B$1:B$51,MATCH('2020'!G5014,Δεδομένα!A$1:A$51,0))</f>
        <v>ΒΟΡΕΙΟΥ ΑΙΓΑΙΟΥ</v>
      </c>
      <c r="I5014" s="8">
        <f>INDEX(Δεδομένα!E$1:E$13,MATCH('2020'!H5014,Δεδομένα!D$1:D$13,0))</f>
        <v>11</v>
      </c>
      <c r="J5014" s="1">
        <v>44038</v>
      </c>
      <c r="K5014" s="6" t="s">
        <v>59</v>
      </c>
      <c r="L5014" s="36" t="str">
        <f t="shared" si="312"/>
        <v>26/07/2020 15:00</v>
      </c>
      <c r="M5014" s="1">
        <v>44038</v>
      </c>
      <c r="N5014" s="6" t="s">
        <v>2467</v>
      </c>
      <c r="O5014" s="36" t="str">
        <f t="shared" si="313"/>
        <v>26/07/2020 15:33</v>
      </c>
      <c r="P5014" s="46">
        <f t="shared" si="314"/>
        <v>2.2916666668606922E-2</v>
      </c>
      <c r="Q5014" s="48">
        <v>0</v>
      </c>
      <c r="R5014" s="47">
        <f t="shared" si="315"/>
        <v>33.000000002793968</v>
      </c>
      <c r="S5014" s="6" t="s">
        <v>44</v>
      </c>
      <c r="T5014" s="6" t="s">
        <v>499</v>
      </c>
      <c r="U5014" s="6" t="s">
        <v>500</v>
      </c>
      <c r="V5014" s="6" t="s">
        <v>500</v>
      </c>
      <c r="W5014" s="7">
        <v>0</v>
      </c>
      <c r="X5014" s="7">
        <v>0</v>
      </c>
      <c r="Y5014" s="7">
        <v>0</v>
      </c>
      <c r="Z5014" s="7">
        <v>0</v>
      </c>
      <c r="AA5014" s="7">
        <v>0</v>
      </c>
      <c r="AB5014" s="7">
        <v>0.01</v>
      </c>
      <c r="AC5014" s="7">
        <v>0</v>
      </c>
      <c r="AD5014" s="7">
        <v>0</v>
      </c>
      <c r="AE5014">
        <v>4</v>
      </c>
      <c r="AF5014">
        <v>0</v>
      </c>
      <c r="AG5014">
        <v>0</v>
      </c>
      <c r="AH5014">
        <v>0</v>
      </c>
      <c r="AI5014">
        <v>0</v>
      </c>
      <c r="AJ5014">
        <v>2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</row>
    <row r="5015" spans="1:44" x14ac:dyDescent="0.25">
      <c r="A5015">
        <v>1610539</v>
      </c>
      <c r="B5015">
        <v>771855</v>
      </c>
      <c r="C5015">
        <v>26.5072026994598</v>
      </c>
      <c r="D5015">
        <v>39.136446509824196</v>
      </c>
      <c r="E5015" s="68" t="s">
        <v>494</v>
      </c>
      <c r="F5015" s="8">
        <f>INDEX(Δεδομένα!$P:$P,MATCH('2020'!E5015,Δεδομένα!$O:$O,0))</f>
        <v>196</v>
      </c>
      <c r="G5015" s="6" t="s">
        <v>495</v>
      </c>
      <c r="H5015" s="2" t="str">
        <f>INDEX(Δεδομένα!B$1:B$51,MATCH('2020'!G5015,Δεδομένα!A$1:A$51,0))</f>
        <v>ΒΟΡΕΙΟΥ ΑΙΓΑΙΟΥ</v>
      </c>
      <c r="I5015" s="8">
        <f>INDEX(Δεδομένα!E$1:E$13,MATCH('2020'!H5015,Δεδομένα!D$1:D$13,0))</f>
        <v>11</v>
      </c>
      <c r="J5015" s="1">
        <v>44038</v>
      </c>
      <c r="K5015" s="6" t="s">
        <v>806</v>
      </c>
      <c r="L5015" s="36" t="str">
        <f t="shared" si="312"/>
        <v>26/07/2020 17:37</v>
      </c>
      <c r="M5015" s="1">
        <v>44038</v>
      </c>
      <c r="N5015" s="6" t="s">
        <v>207</v>
      </c>
      <c r="O5015" s="36" t="str">
        <f t="shared" si="313"/>
        <v>26/07/2020 18:00</v>
      </c>
      <c r="P5015" s="46">
        <f t="shared" si="314"/>
        <v>1.5972222223354038E-2</v>
      </c>
      <c r="Q5015" s="48">
        <v>0</v>
      </c>
      <c r="R5015" s="47">
        <f t="shared" si="315"/>
        <v>23.000000001629815</v>
      </c>
      <c r="S5015" s="6" t="s">
        <v>44</v>
      </c>
      <c r="T5015" s="6" t="s">
        <v>499</v>
      </c>
      <c r="U5015" s="6" t="s">
        <v>500</v>
      </c>
      <c r="V5015" s="6" t="s">
        <v>500</v>
      </c>
      <c r="W5015" s="7">
        <v>0</v>
      </c>
      <c r="X5015" s="7">
        <v>0</v>
      </c>
      <c r="Y5015" s="7">
        <v>0</v>
      </c>
      <c r="Z5015" s="7">
        <v>0</v>
      </c>
      <c r="AA5015" s="7">
        <v>0</v>
      </c>
      <c r="AB5015" s="7">
        <v>0.05</v>
      </c>
      <c r="AC5015" s="7">
        <v>0</v>
      </c>
      <c r="AD5015" s="7">
        <v>0</v>
      </c>
      <c r="AE5015">
        <v>4</v>
      </c>
      <c r="AF5015">
        <v>0</v>
      </c>
      <c r="AG5015">
        <v>0</v>
      </c>
      <c r="AH5015">
        <v>0</v>
      </c>
      <c r="AI5015">
        <v>0</v>
      </c>
      <c r="AJ5015">
        <v>2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</row>
    <row r="5016" spans="1:44" x14ac:dyDescent="0.25">
      <c r="A5016">
        <v>1610542</v>
      </c>
      <c r="B5016">
        <v>771887</v>
      </c>
      <c r="C5016">
        <v>26.5013686039924</v>
      </c>
      <c r="D5016">
        <v>39.131793152602903</v>
      </c>
      <c r="E5016" s="68" t="s">
        <v>494</v>
      </c>
      <c r="F5016" s="8">
        <f>INDEX(Δεδομένα!$P:$P,MATCH('2020'!E5016,Δεδομένα!$O:$O,0))</f>
        <v>196</v>
      </c>
      <c r="G5016" s="6" t="s">
        <v>495</v>
      </c>
      <c r="H5016" s="2" t="str">
        <f>INDEX(Δεδομένα!B$1:B$51,MATCH('2020'!G5016,Δεδομένα!A$1:A$51,0))</f>
        <v>ΒΟΡΕΙΟΥ ΑΙΓΑΙΟΥ</v>
      </c>
      <c r="I5016" s="8">
        <f>INDEX(Δεδομένα!E$1:E$13,MATCH('2020'!H5016,Δεδομένα!D$1:D$13,0))</f>
        <v>11</v>
      </c>
      <c r="J5016" s="1">
        <v>44038</v>
      </c>
      <c r="K5016" s="6" t="s">
        <v>256</v>
      </c>
      <c r="L5016" s="36" t="str">
        <f t="shared" si="312"/>
        <v>26/07/2020 19:30</v>
      </c>
      <c r="M5016" s="1">
        <v>44038</v>
      </c>
      <c r="N5016" s="6" t="s">
        <v>392</v>
      </c>
      <c r="O5016" s="36" t="str">
        <f t="shared" si="313"/>
        <v>26/07/2020 21:00</v>
      </c>
      <c r="P5016" s="46">
        <f t="shared" si="314"/>
        <v>6.25E-2</v>
      </c>
      <c r="Q5016" s="48">
        <v>0</v>
      </c>
      <c r="R5016" s="47">
        <f t="shared" si="315"/>
        <v>90</v>
      </c>
      <c r="S5016" s="6" t="s">
        <v>44</v>
      </c>
      <c r="T5016" s="6" t="s">
        <v>499</v>
      </c>
      <c r="U5016" s="6" t="s">
        <v>500</v>
      </c>
      <c r="V5016" s="6" t="s">
        <v>500</v>
      </c>
      <c r="W5016" s="7">
        <v>0</v>
      </c>
      <c r="X5016" s="7">
        <v>0</v>
      </c>
      <c r="Y5016" s="7">
        <v>0</v>
      </c>
      <c r="Z5016" s="7">
        <v>0</v>
      </c>
      <c r="AA5016" s="7">
        <v>0</v>
      </c>
      <c r="AB5016" s="7">
        <v>0.3</v>
      </c>
      <c r="AC5016" s="7">
        <v>0</v>
      </c>
      <c r="AD5016" s="7">
        <v>0</v>
      </c>
      <c r="AE5016">
        <v>8</v>
      </c>
      <c r="AF5016">
        <v>0</v>
      </c>
      <c r="AG5016">
        <v>4</v>
      </c>
      <c r="AH5016">
        <v>0</v>
      </c>
      <c r="AI5016">
        <v>0</v>
      </c>
      <c r="AJ5016">
        <v>4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</row>
    <row r="5017" spans="1:44" x14ac:dyDescent="0.25">
      <c r="A5017">
        <v>1610544</v>
      </c>
      <c r="B5017">
        <v>771893</v>
      </c>
      <c r="C5017">
        <v>26.505392074585</v>
      </c>
      <c r="D5017">
        <v>39.134922027587898</v>
      </c>
      <c r="E5017" s="68" t="s">
        <v>494</v>
      </c>
      <c r="F5017" s="8">
        <f>INDEX(Δεδομένα!$P:$P,MATCH('2020'!E5017,Δεδομένα!$O:$O,0))</f>
        <v>196</v>
      </c>
      <c r="G5017" s="6" t="s">
        <v>495</v>
      </c>
      <c r="H5017" s="2" t="str">
        <f>INDEX(Δεδομένα!B$1:B$51,MATCH('2020'!G5017,Δεδομένα!A$1:A$51,0))</f>
        <v>ΒΟΡΕΙΟΥ ΑΙΓΑΙΟΥ</v>
      </c>
      <c r="I5017" s="8">
        <f>INDEX(Δεδομένα!E$1:E$13,MATCH('2020'!H5017,Δεδομένα!D$1:D$13,0))</f>
        <v>11</v>
      </c>
      <c r="J5017" s="1">
        <v>44038</v>
      </c>
      <c r="K5017" s="6" t="s">
        <v>751</v>
      </c>
      <c r="L5017" s="36" t="str">
        <f t="shared" si="312"/>
        <v>26/07/2020 19:55</v>
      </c>
      <c r="M5017" s="1">
        <v>44038</v>
      </c>
      <c r="N5017" s="6" t="s">
        <v>2266</v>
      </c>
      <c r="O5017" s="36" t="str">
        <f t="shared" si="313"/>
        <v>26/07/2020 20:28</v>
      </c>
      <c r="P5017" s="46">
        <f t="shared" si="314"/>
        <v>2.2916666668606922E-2</v>
      </c>
      <c r="Q5017" s="48">
        <v>0</v>
      </c>
      <c r="R5017" s="47">
        <f t="shared" si="315"/>
        <v>33.000000002793968</v>
      </c>
      <c r="S5017" s="6" t="s">
        <v>44</v>
      </c>
      <c r="T5017" s="6" t="s">
        <v>499</v>
      </c>
      <c r="U5017" s="6" t="s">
        <v>500</v>
      </c>
      <c r="V5017" s="6" t="s">
        <v>500</v>
      </c>
      <c r="W5017" s="7">
        <v>0</v>
      </c>
      <c r="X5017" s="7">
        <v>0</v>
      </c>
      <c r="Y5017" s="7">
        <v>0</v>
      </c>
      <c r="Z5017" s="7">
        <v>0</v>
      </c>
      <c r="AA5017" s="7">
        <v>0</v>
      </c>
      <c r="AB5017" s="7">
        <v>0.04</v>
      </c>
      <c r="AC5017" s="7">
        <v>0</v>
      </c>
      <c r="AD5017" s="7">
        <v>0</v>
      </c>
      <c r="AE5017">
        <v>2</v>
      </c>
      <c r="AF5017">
        <v>0</v>
      </c>
      <c r="AG5017">
        <v>2</v>
      </c>
      <c r="AH5017">
        <v>0</v>
      </c>
      <c r="AI5017">
        <v>0</v>
      </c>
      <c r="AJ5017">
        <v>1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</row>
    <row r="5018" spans="1:44" x14ac:dyDescent="0.25">
      <c r="A5018">
        <v>1587795</v>
      </c>
      <c r="B5018">
        <v>771782</v>
      </c>
      <c r="C5018">
        <v>21.919522042233201</v>
      </c>
      <c r="D5018">
        <v>36.932632673971099</v>
      </c>
      <c r="E5018" s="68" t="s">
        <v>937</v>
      </c>
      <c r="F5018" s="8">
        <f>INDEX(Δεδομένα!$P:$P,MATCH('2020'!E5018,Δεδομένα!$O:$O,0))</f>
        <v>143</v>
      </c>
      <c r="G5018" s="6" t="s">
        <v>841</v>
      </c>
      <c r="H5018" s="2" t="str">
        <f>INDEX(Δεδομένα!B$1:B$51,MATCH('2020'!G5018,Δεδομένα!A$1:A$51,0))</f>
        <v>ΠΕΛΛΟΠΟΝΗΣΟΥ</v>
      </c>
      <c r="I5018" s="8">
        <f>INDEX(Δεδομένα!E$1:E$13,MATCH('2020'!H5018,Δεδομένα!D$1:D$13,0))</f>
        <v>8</v>
      </c>
      <c r="J5018" s="1">
        <v>44038</v>
      </c>
      <c r="K5018" s="6" t="s">
        <v>128</v>
      </c>
      <c r="L5018" s="36" t="str">
        <f t="shared" si="312"/>
        <v>26/07/2020 13:25</v>
      </c>
      <c r="M5018" s="1">
        <v>44038</v>
      </c>
      <c r="N5018" s="6" t="s">
        <v>1632</v>
      </c>
      <c r="O5018" s="36" t="str">
        <f t="shared" si="313"/>
        <v>26/07/2020 14:04</v>
      </c>
      <c r="P5018" s="46">
        <f t="shared" si="314"/>
        <v>2.7083333327027503E-2</v>
      </c>
      <c r="Q5018" s="48">
        <v>0</v>
      </c>
      <c r="R5018" s="47">
        <f t="shared" si="315"/>
        <v>38.999999990919605</v>
      </c>
      <c r="S5018" s="6" t="s">
        <v>44</v>
      </c>
      <c r="T5018" s="6" t="s">
        <v>984</v>
      </c>
      <c r="U5018" s="6" t="s">
        <v>44</v>
      </c>
      <c r="V5018" s="6" t="s">
        <v>5962</v>
      </c>
      <c r="W5018" s="7">
        <v>0</v>
      </c>
      <c r="X5018" s="7">
        <v>0</v>
      </c>
      <c r="Y5018" s="7">
        <v>0</v>
      </c>
      <c r="Z5018" s="7">
        <v>0</v>
      </c>
      <c r="AA5018" s="7">
        <v>0</v>
      </c>
      <c r="AB5018" s="7">
        <v>0.1</v>
      </c>
      <c r="AC5018" s="7">
        <v>0</v>
      </c>
      <c r="AD5018" s="7">
        <v>0</v>
      </c>
      <c r="AE5018">
        <v>2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</row>
    <row r="5019" spans="1:44" x14ac:dyDescent="0.25">
      <c r="A5019">
        <v>1587746</v>
      </c>
      <c r="B5019">
        <v>771788</v>
      </c>
      <c r="C5019">
        <v>21.9958534334584</v>
      </c>
      <c r="D5019">
        <v>37.094745162793302</v>
      </c>
      <c r="E5019" s="68" t="s">
        <v>937</v>
      </c>
      <c r="F5019" s="8">
        <f>INDEX(Δεδομένα!$P:$P,MATCH('2020'!E5019,Δεδομένα!$O:$O,0))</f>
        <v>143</v>
      </c>
      <c r="G5019" s="6" t="s">
        <v>841</v>
      </c>
      <c r="H5019" s="2" t="str">
        <f>INDEX(Δεδομένα!B$1:B$51,MATCH('2020'!G5019,Δεδομένα!A$1:A$51,0))</f>
        <v>ΠΕΛΛΟΠΟΝΗΣΟΥ</v>
      </c>
      <c r="I5019" s="8">
        <f>INDEX(Δεδομένα!E$1:E$13,MATCH('2020'!H5019,Δεδομένα!D$1:D$13,0))</f>
        <v>8</v>
      </c>
      <c r="J5019" s="1">
        <v>44038</v>
      </c>
      <c r="K5019" s="6" t="s">
        <v>616</v>
      </c>
      <c r="L5019" s="36" t="str">
        <f t="shared" si="312"/>
        <v>26/07/2020 13:30</v>
      </c>
      <c r="M5019" s="1">
        <v>44038</v>
      </c>
      <c r="N5019" s="6" t="s">
        <v>588</v>
      </c>
      <c r="O5019" s="36" t="str">
        <f t="shared" si="313"/>
        <v>26/07/2020 13:48</v>
      </c>
      <c r="P5019" s="46">
        <f t="shared" si="314"/>
        <v>1.2499999997089617E-2</v>
      </c>
      <c r="Q5019" s="48">
        <v>0</v>
      </c>
      <c r="R5019" s="47">
        <f t="shared" si="315"/>
        <v>17.999999995809048</v>
      </c>
      <c r="S5019" s="6" t="s">
        <v>44</v>
      </c>
      <c r="T5019" s="6" t="s">
        <v>940</v>
      </c>
      <c r="U5019" s="6" t="s">
        <v>44</v>
      </c>
      <c r="V5019" s="6" t="s">
        <v>5964</v>
      </c>
      <c r="W5019" s="7">
        <v>0</v>
      </c>
      <c r="X5019" s="7">
        <v>0</v>
      </c>
      <c r="Y5019" s="7">
        <v>0</v>
      </c>
      <c r="Z5019" s="7">
        <v>0</v>
      </c>
      <c r="AA5019" s="7">
        <v>0.1</v>
      </c>
      <c r="AB5019" s="7">
        <v>0</v>
      </c>
      <c r="AC5019" s="7">
        <v>0</v>
      </c>
      <c r="AD5019" s="7">
        <v>0</v>
      </c>
      <c r="AE5019">
        <v>4</v>
      </c>
      <c r="AF5019">
        <v>0</v>
      </c>
      <c r="AG5019">
        <v>0</v>
      </c>
      <c r="AH5019">
        <v>0</v>
      </c>
      <c r="AI5019">
        <v>0</v>
      </c>
      <c r="AJ5019">
        <v>2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</row>
    <row r="5020" spans="1:44" x14ac:dyDescent="0.25">
      <c r="A5020">
        <v>1587748</v>
      </c>
      <c r="B5020">
        <v>771930</v>
      </c>
      <c r="C5020">
        <v>22.0318465872258</v>
      </c>
      <c r="D5020">
        <v>37.048675834845703</v>
      </c>
      <c r="E5020" s="68" t="s">
        <v>937</v>
      </c>
      <c r="F5020" s="8">
        <f>INDEX(Δεδομένα!$P:$P,MATCH('2020'!E5020,Δεδομένα!$O:$O,0))</f>
        <v>143</v>
      </c>
      <c r="G5020" s="6" t="s">
        <v>841</v>
      </c>
      <c r="H5020" s="2" t="str">
        <f>INDEX(Δεδομένα!B$1:B$51,MATCH('2020'!G5020,Δεδομένα!A$1:A$51,0))</f>
        <v>ΠΕΛΛΟΠΟΝΗΣΟΥ</v>
      </c>
      <c r="I5020" s="8">
        <f>INDEX(Δεδομένα!E$1:E$13,MATCH('2020'!H5020,Δεδομένα!D$1:D$13,0))</f>
        <v>8</v>
      </c>
      <c r="J5020" s="1">
        <v>44038</v>
      </c>
      <c r="K5020" s="6" t="s">
        <v>617</v>
      </c>
      <c r="L5020" s="36" t="str">
        <f t="shared" si="312"/>
        <v>26/07/2020 22:00</v>
      </c>
      <c r="M5020" s="1">
        <v>44038</v>
      </c>
      <c r="N5020" s="6" t="s">
        <v>5669</v>
      </c>
      <c r="O5020" s="36" t="str">
        <f t="shared" si="313"/>
        <v>26/07/2020 23:18</v>
      </c>
      <c r="P5020" s="46">
        <f t="shared" si="314"/>
        <v>5.4166666668606922E-2</v>
      </c>
      <c r="Q5020" s="48">
        <v>0</v>
      </c>
      <c r="R5020" s="47">
        <f t="shared" si="315"/>
        <v>78.000000002793968</v>
      </c>
      <c r="S5020" s="6" t="s">
        <v>44</v>
      </c>
      <c r="T5020" s="6" t="s">
        <v>940</v>
      </c>
      <c r="U5020" s="6" t="s">
        <v>44</v>
      </c>
      <c r="V5020" s="6" t="s">
        <v>1206</v>
      </c>
      <c r="W5020" s="7">
        <v>0</v>
      </c>
      <c r="X5020" s="7">
        <v>0</v>
      </c>
      <c r="Y5020" s="7">
        <v>0</v>
      </c>
      <c r="Z5020" s="7">
        <v>0</v>
      </c>
      <c r="AA5020" s="7">
        <v>2</v>
      </c>
      <c r="AB5020" s="7">
        <v>0</v>
      </c>
      <c r="AC5020" s="7">
        <v>0</v>
      </c>
      <c r="AD5020" s="7">
        <v>0</v>
      </c>
      <c r="AE5020">
        <v>4</v>
      </c>
      <c r="AF5020">
        <v>0</v>
      </c>
      <c r="AG5020">
        <v>0</v>
      </c>
      <c r="AH5020">
        <v>0</v>
      </c>
      <c r="AI5020">
        <v>0</v>
      </c>
      <c r="AJ5020">
        <v>2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</row>
    <row r="5021" spans="1:44" x14ac:dyDescent="0.25">
      <c r="A5021">
        <v>1573048</v>
      </c>
      <c r="B5021">
        <v>771936</v>
      </c>
      <c r="C5021">
        <v>25.0183563392244</v>
      </c>
      <c r="D5021">
        <v>41.020692929608103</v>
      </c>
      <c r="E5021" s="68" t="s">
        <v>120</v>
      </c>
      <c r="F5021" s="8">
        <f>INDEX(Δεδομένα!$P:$P,MATCH('2020'!E5021,Δεδομένα!$O:$O,0))</f>
        <v>30</v>
      </c>
      <c r="G5021" s="6" t="s">
        <v>121</v>
      </c>
      <c r="H5021" s="2" t="str">
        <f>INDEX(Δεδομένα!B$1:B$51,MATCH('2020'!G5021,Δεδομένα!A$1:A$51,0))</f>
        <v>ΑΝΑΤΟΛΙΚΗΣ ΜΑΚΕΔΟΝΙΑΣ ΚΑΙ ΘΡΑΚΗΣ</v>
      </c>
      <c r="I5021" s="8">
        <f>INDEX(Δεδομένα!E$1:E$13,MATCH('2020'!H5021,Δεδομένα!D$1:D$13,0))</f>
        <v>2</v>
      </c>
      <c r="J5021" s="1">
        <v>44038</v>
      </c>
      <c r="K5021" s="6" t="s">
        <v>190</v>
      </c>
      <c r="L5021" s="36" t="str">
        <f t="shared" si="312"/>
        <v>26/07/2020 22:36</v>
      </c>
      <c r="M5021" s="1">
        <v>44038</v>
      </c>
      <c r="N5021" s="6" t="s">
        <v>5144</v>
      </c>
      <c r="O5021" s="36" t="str">
        <f t="shared" si="313"/>
        <v>26/07/2020 23:33</v>
      </c>
      <c r="P5021" s="46">
        <f t="shared" si="314"/>
        <v>3.9583333331393078E-2</v>
      </c>
      <c r="Q5021" s="48">
        <v>0</v>
      </c>
      <c r="R5021" s="47">
        <f t="shared" si="315"/>
        <v>56.999999997206032</v>
      </c>
      <c r="S5021" s="6" t="s">
        <v>44</v>
      </c>
      <c r="T5021" s="6" t="s">
        <v>129</v>
      </c>
      <c r="U5021" s="6" t="s">
        <v>44</v>
      </c>
      <c r="V5021" s="6" t="s">
        <v>5974</v>
      </c>
      <c r="W5021" s="7">
        <v>0</v>
      </c>
      <c r="X5021" s="7">
        <v>0</v>
      </c>
      <c r="Y5021" s="7">
        <v>0</v>
      </c>
      <c r="Z5021" s="7">
        <v>0.05</v>
      </c>
      <c r="AA5021" s="7">
        <v>0</v>
      </c>
      <c r="AB5021" s="7">
        <v>0</v>
      </c>
      <c r="AC5021" s="7">
        <v>0</v>
      </c>
      <c r="AD5021" s="7">
        <v>0</v>
      </c>
      <c r="AE5021">
        <v>3</v>
      </c>
      <c r="AF5021">
        <v>0</v>
      </c>
      <c r="AG5021">
        <v>0</v>
      </c>
      <c r="AH5021">
        <v>0</v>
      </c>
      <c r="AI5021">
        <v>0</v>
      </c>
      <c r="AJ5021">
        <v>1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</row>
    <row r="5022" spans="1:44" x14ac:dyDescent="0.25">
      <c r="A5022">
        <v>1579023</v>
      </c>
      <c r="B5022">
        <v>771752</v>
      </c>
      <c r="C5022">
        <v>25.368700728389399</v>
      </c>
      <c r="D5022">
        <v>40.952249858446002</v>
      </c>
      <c r="E5022" s="68" t="s">
        <v>946</v>
      </c>
      <c r="F5022" s="8">
        <f>INDEX(Δεδομένα!$P:$P,MATCH('2020'!E5022,Δεδομένα!$O:$O,0))</f>
        <v>19</v>
      </c>
      <c r="G5022" s="6" t="s">
        <v>64</v>
      </c>
      <c r="H5022" s="2" t="str">
        <f>INDEX(Δεδομένα!B$1:B$51,MATCH('2020'!G5022,Δεδομένα!A$1:A$51,0))</f>
        <v>ΑΝΑΤΟΛΙΚΗΣ ΜΑΚΕΔΟΝΙΑΣ ΚΑΙ ΘΡΑΚΗΣ</v>
      </c>
      <c r="I5022" s="8">
        <f>INDEX(Δεδομένα!E$1:E$13,MATCH('2020'!H5022,Δεδομένα!D$1:D$13,0))</f>
        <v>2</v>
      </c>
      <c r="J5022" s="1">
        <v>44038</v>
      </c>
      <c r="K5022" s="6" t="s">
        <v>908</v>
      </c>
      <c r="L5022" s="36" t="str">
        <f t="shared" si="312"/>
        <v>26/07/2020 11:51</v>
      </c>
      <c r="M5022" s="1">
        <v>44038</v>
      </c>
      <c r="N5022" s="6" t="s">
        <v>2496</v>
      </c>
      <c r="O5022" s="36" t="str">
        <f t="shared" si="313"/>
        <v>26/07/2020 12:58</v>
      </c>
      <c r="P5022" s="46">
        <f t="shared" si="314"/>
        <v>4.6527777776645962E-2</v>
      </c>
      <c r="Q5022" s="48">
        <v>0</v>
      </c>
      <c r="R5022" s="47">
        <f t="shared" si="315"/>
        <v>66.999999998370185</v>
      </c>
      <c r="S5022" s="6" t="s">
        <v>44</v>
      </c>
      <c r="T5022" s="6" t="s">
        <v>72</v>
      </c>
      <c r="U5022" s="6" t="s">
        <v>44</v>
      </c>
      <c r="V5022" s="6" t="s">
        <v>1831</v>
      </c>
      <c r="W5022" s="7">
        <v>0</v>
      </c>
      <c r="X5022" s="7">
        <v>0</v>
      </c>
      <c r="Y5022" s="7">
        <v>0</v>
      </c>
      <c r="Z5022" s="7">
        <v>0</v>
      </c>
      <c r="AA5022" s="7">
        <v>0</v>
      </c>
      <c r="AB5022" s="7">
        <v>3</v>
      </c>
      <c r="AC5022" s="7">
        <v>0</v>
      </c>
      <c r="AD5022" s="7">
        <v>0</v>
      </c>
      <c r="AE5022">
        <v>4</v>
      </c>
      <c r="AF5022">
        <v>0</v>
      </c>
      <c r="AG5022">
        <v>0</v>
      </c>
      <c r="AH5022">
        <v>0</v>
      </c>
      <c r="AI5022">
        <v>0</v>
      </c>
      <c r="AJ5022">
        <v>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</row>
    <row r="5023" spans="1:44" x14ac:dyDescent="0.25">
      <c r="A5023">
        <v>1579029</v>
      </c>
      <c r="B5023">
        <v>771802</v>
      </c>
      <c r="C5023">
        <v>25.096922227120199</v>
      </c>
      <c r="D5023">
        <v>41.095604636514899</v>
      </c>
      <c r="E5023" s="68" t="s">
        <v>907</v>
      </c>
      <c r="F5023" s="8">
        <f>INDEX(Δεδομένα!$P:$P,MATCH('2020'!E5023,Δεδομένα!$O:$O,0))</f>
        <v>21</v>
      </c>
      <c r="G5023" s="6" t="s">
        <v>64</v>
      </c>
      <c r="H5023" s="2" t="str">
        <f>INDEX(Δεδομένα!B$1:B$51,MATCH('2020'!G5023,Δεδομένα!A$1:A$51,0))</f>
        <v>ΑΝΑΤΟΛΙΚΗΣ ΜΑΚΕΔΟΝΙΑΣ ΚΑΙ ΘΡΑΚΗΣ</v>
      </c>
      <c r="I5023" s="8">
        <f>INDEX(Δεδομένα!E$1:E$13,MATCH('2020'!H5023,Δεδομένα!D$1:D$13,0))</f>
        <v>2</v>
      </c>
      <c r="J5023" s="1">
        <v>44038</v>
      </c>
      <c r="K5023" s="6" t="s">
        <v>595</v>
      </c>
      <c r="L5023" s="36" t="str">
        <f t="shared" si="312"/>
        <v>26/07/2020 14:20</v>
      </c>
      <c r="M5023" s="1">
        <v>44039</v>
      </c>
      <c r="N5023" s="6" t="s">
        <v>215</v>
      </c>
      <c r="O5023" s="36" t="str">
        <f t="shared" si="313"/>
        <v>27/07/2020 16:20</v>
      </c>
      <c r="P5023" s="49">
        <f t="shared" si="314"/>
        <v>1.0833333333357587</v>
      </c>
      <c r="Q5023" s="50">
        <f>1*24</f>
        <v>24</v>
      </c>
      <c r="R5023" s="47">
        <f t="shared" si="315"/>
        <v>1560.0000000034925</v>
      </c>
      <c r="S5023" s="6" t="s">
        <v>44</v>
      </c>
      <c r="T5023" s="6" t="s">
        <v>909</v>
      </c>
      <c r="U5023" s="6" t="s">
        <v>44</v>
      </c>
      <c r="V5023" s="6" t="s">
        <v>5966</v>
      </c>
      <c r="W5023" s="7">
        <v>0</v>
      </c>
      <c r="X5023" s="7">
        <v>68</v>
      </c>
      <c r="Y5023" s="7">
        <v>0</v>
      </c>
      <c r="Z5023" s="7">
        <v>0</v>
      </c>
      <c r="AA5023" s="7">
        <v>0</v>
      </c>
      <c r="AB5023" s="7">
        <v>0</v>
      </c>
      <c r="AC5023" s="7">
        <v>0</v>
      </c>
      <c r="AD5023" s="7">
        <v>0</v>
      </c>
      <c r="AE5023">
        <v>15</v>
      </c>
      <c r="AF5023">
        <v>0</v>
      </c>
      <c r="AG5023">
        <v>0</v>
      </c>
      <c r="AH5023">
        <v>0</v>
      </c>
      <c r="AI5023">
        <v>0</v>
      </c>
      <c r="AJ5023">
        <v>8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2</v>
      </c>
      <c r="AR5023">
        <v>0</v>
      </c>
    </row>
    <row r="5024" spans="1:44" x14ac:dyDescent="0.25">
      <c r="A5024">
        <v>1575456</v>
      </c>
      <c r="B5024">
        <v>771870</v>
      </c>
      <c r="C5024">
        <v>22.297168907669001</v>
      </c>
      <c r="D5024">
        <v>38.906474144847202</v>
      </c>
      <c r="E5024" s="68" t="s">
        <v>1710</v>
      </c>
      <c r="F5024" s="8">
        <f>INDEX(Δεδομένα!$P:$P,MATCH('2020'!E5024,Δεδομένα!$O:$O,0))</f>
        <v>167</v>
      </c>
      <c r="G5024" s="6" t="s">
        <v>399</v>
      </c>
      <c r="H5024" s="2" t="str">
        <f>INDEX(Δεδομένα!B$1:B$51,MATCH('2020'!G5024,Δεδομένα!A$1:A$51,0))</f>
        <v>ΣΤΕΡΕΑΣ ΕΛΛΑΔΟΣ</v>
      </c>
      <c r="I5024" s="8">
        <f>INDEX(Δεδομένα!E$1:E$13,MATCH('2020'!H5024,Δεδομένα!D$1:D$13,0))</f>
        <v>9</v>
      </c>
      <c r="J5024" s="1">
        <v>44038</v>
      </c>
      <c r="K5024" s="6" t="s">
        <v>1525</v>
      </c>
      <c r="L5024" s="36" t="str">
        <f t="shared" si="312"/>
        <v>26/07/2020 19:04</v>
      </c>
      <c r="M5024" s="1">
        <v>44038</v>
      </c>
      <c r="N5024" s="6" t="s">
        <v>1878</v>
      </c>
      <c r="O5024" s="36" t="str">
        <f t="shared" si="313"/>
        <v>26/07/2020 19:35</v>
      </c>
      <c r="P5024" s="46">
        <f t="shared" si="314"/>
        <v>2.1527777775190771E-2</v>
      </c>
      <c r="Q5024" s="48">
        <v>0</v>
      </c>
      <c r="R5024" s="47">
        <f t="shared" si="315"/>
        <v>30.99999999627471</v>
      </c>
      <c r="S5024" s="6" t="s">
        <v>44</v>
      </c>
      <c r="T5024" s="6" t="s">
        <v>408</v>
      </c>
      <c r="U5024" s="6" t="s">
        <v>2134</v>
      </c>
      <c r="V5024" s="6" t="s">
        <v>2134</v>
      </c>
      <c r="W5024" s="7">
        <v>0</v>
      </c>
      <c r="X5024" s="7">
        <v>0</v>
      </c>
      <c r="Y5024" s="7">
        <v>0</v>
      </c>
      <c r="Z5024" s="7">
        <v>0</v>
      </c>
      <c r="AA5024" s="7">
        <v>0</v>
      </c>
      <c r="AB5024" s="7">
        <v>0.2</v>
      </c>
      <c r="AC5024" s="7">
        <v>0</v>
      </c>
      <c r="AD5024" s="7">
        <v>0</v>
      </c>
      <c r="AE5024">
        <v>4</v>
      </c>
      <c r="AF5024">
        <v>0</v>
      </c>
      <c r="AG5024">
        <v>0</v>
      </c>
      <c r="AH5024">
        <v>0</v>
      </c>
      <c r="AI5024">
        <v>0</v>
      </c>
      <c r="AJ5024">
        <v>2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</row>
    <row r="5025" spans="1:44" x14ac:dyDescent="0.25">
      <c r="A5025">
        <v>1624369</v>
      </c>
      <c r="B5025">
        <v>771828</v>
      </c>
      <c r="C5025">
        <v>26.092321803295999</v>
      </c>
      <c r="D5025">
        <v>38.320894912239702</v>
      </c>
      <c r="E5025" s="68" t="s">
        <v>1661</v>
      </c>
      <c r="F5025" s="8">
        <f>INDEX(Δεδομένα!$P:$P,MATCH('2020'!E5025,Δεδομένα!$O:$O,0))</f>
        <v>201</v>
      </c>
      <c r="G5025" s="6" t="s">
        <v>525</v>
      </c>
      <c r="H5025" s="2" t="str">
        <f>INDEX(Δεδομένα!B$1:B$51,MATCH('2020'!G5025,Δεδομένα!A$1:A$51,0))</f>
        <v>ΒΟΡΕΙΟΥ ΑΙΓΑΙΟΥ</v>
      </c>
      <c r="I5025" s="8">
        <f>INDEX(Δεδομένα!E$1:E$13,MATCH('2020'!H5025,Δεδομένα!D$1:D$13,0))</f>
        <v>11</v>
      </c>
      <c r="J5025" s="1">
        <v>44038</v>
      </c>
      <c r="K5025" s="6" t="s">
        <v>1639</v>
      </c>
      <c r="L5025" s="36" t="str">
        <f t="shared" si="312"/>
        <v>26/07/2020 16:03</v>
      </c>
      <c r="M5025" s="1">
        <v>44038</v>
      </c>
      <c r="N5025" s="6" t="s">
        <v>1639</v>
      </c>
      <c r="O5025" s="36" t="str">
        <f t="shared" si="313"/>
        <v>26/07/2020 16:03</v>
      </c>
      <c r="P5025" s="46">
        <f t="shared" si="314"/>
        <v>0</v>
      </c>
      <c r="Q5025" s="48">
        <v>0</v>
      </c>
      <c r="R5025" s="47">
        <f t="shared" si="315"/>
        <v>0</v>
      </c>
      <c r="S5025" s="6" t="s">
        <v>44</v>
      </c>
      <c r="T5025" s="6" t="s">
        <v>527</v>
      </c>
      <c r="U5025" s="6" t="s">
        <v>44</v>
      </c>
      <c r="V5025" s="6" t="s">
        <v>5442</v>
      </c>
      <c r="W5025" s="7">
        <v>0</v>
      </c>
      <c r="X5025" s="7">
        <v>0</v>
      </c>
      <c r="Y5025" s="7">
        <v>0</v>
      </c>
      <c r="Z5025" s="7">
        <v>0</v>
      </c>
      <c r="AA5025" s="7">
        <v>0</v>
      </c>
      <c r="AB5025" s="7">
        <v>25</v>
      </c>
      <c r="AC5025" s="7">
        <v>0</v>
      </c>
      <c r="AD5025" s="7">
        <v>0</v>
      </c>
      <c r="AE5025">
        <v>7</v>
      </c>
      <c r="AF5025">
        <v>0</v>
      </c>
      <c r="AG5025">
        <v>0</v>
      </c>
      <c r="AH5025">
        <v>0</v>
      </c>
      <c r="AI5025">
        <v>0</v>
      </c>
      <c r="AJ5025">
        <v>4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</row>
    <row r="5026" spans="1:44" x14ac:dyDescent="0.25">
      <c r="A5026">
        <v>1574018</v>
      </c>
      <c r="B5026">
        <v>772088</v>
      </c>
      <c r="C5026">
        <v>21.384980181286199</v>
      </c>
      <c r="D5026">
        <v>38.080228886594</v>
      </c>
      <c r="E5026" s="68" t="s">
        <v>900</v>
      </c>
      <c r="F5026" s="8">
        <f>INDEX(Δεδομένα!$P:$P,MATCH('2020'!E5026,Δεδομένα!$O:$O,0))</f>
        <v>136</v>
      </c>
      <c r="G5026" s="6" t="s">
        <v>303</v>
      </c>
      <c r="H5026" s="2" t="str">
        <f>INDEX(Δεδομένα!B$1:B$51,MATCH('2020'!G5026,Δεδομένα!A$1:A$51,0))</f>
        <v>ΔΥΤΙΚΗΣ ΕΛΛΑΔΟΣ</v>
      </c>
      <c r="I5026" s="8">
        <f>INDEX(Δεδομένα!E$1:E$13,MATCH('2020'!H5026,Δεδομένα!D$1:D$13,0))</f>
        <v>7</v>
      </c>
      <c r="J5026" s="1">
        <v>44039</v>
      </c>
      <c r="K5026" s="6" t="s">
        <v>440</v>
      </c>
      <c r="L5026" s="36" t="str">
        <f t="shared" si="312"/>
        <v>27/07/2020 13:15</v>
      </c>
      <c r="M5026" s="1">
        <v>44039</v>
      </c>
      <c r="N5026" s="6" t="s">
        <v>595</v>
      </c>
      <c r="O5026" s="36" t="str">
        <f t="shared" si="313"/>
        <v>27/07/2020 14:20</v>
      </c>
      <c r="P5026" s="46">
        <f t="shared" si="314"/>
        <v>4.5138888883229811E-2</v>
      </c>
      <c r="Q5026" s="48">
        <v>0</v>
      </c>
      <c r="R5026" s="47">
        <f t="shared" si="315"/>
        <v>64.999999991850927</v>
      </c>
      <c r="S5026" s="6" t="s">
        <v>44</v>
      </c>
      <c r="T5026" s="6" t="s">
        <v>993</v>
      </c>
      <c r="U5026" s="6" t="s">
        <v>3316</v>
      </c>
      <c r="V5026" s="6" t="s">
        <v>2590</v>
      </c>
      <c r="W5026" s="7">
        <v>0</v>
      </c>
      <c r="X5026" s="7">
        <v>0</v>
      </c>
      <c r="Y5026" s="7">
        <v>0</v>
      </c>
      <c r="Z5026" s="7">
        <v>0</v>
      </c>
      <c r="AA5026" s="7">
        <v>1</v>
      </c>
      <c r="AB5026" s="7">
        <v>0</v>
      </c>
      <c r="AC5026" s="7">
        <v>0</v>
      </c>
      <c r="AD5026" s="7">
        <v>0</v>
      </c>
      <c r="AE5026">
        <v>4</v>
      </c>
      <c r="AF5026">
        <v>0</v>
      </c>
      <c r="AG5026">
        <v>0</v>
      </c>
      <c r="AH5026">
        <v>0</v>
      </c>
      <c r="AI5026">
        <v>0</v>
      </c>
      <c r="AJ5026">
        <v>2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</row>
    <row r="5027" spans="1:44" x14ac:dyDescent="0.25">
      <c r="A5027">
        <v>1616425</v>
      </c>
      <c r="B5027">
        <v>772096</v>
      </c>
      <c r="C5027">
        <v>27.169556786662699</v>
      </c>
      <c r="D5027">
        <v>36.888909430999298</v>
      </c>
      <c r="E5027" s="68" t="s">
        <v>1006</v>
      </c>
      <c r="F5027" s="8">
        <f>INDEX(Δεδομένα!$P:$P,MATCH('2020'!E5027,Δεδομένα!$O:$O,0))</f>
        <v>241</v>
      </c>
      <c r="G5027" s="6" t="s">
        <v>1007</v>
      </c>
      <c r="H5027" s="2" t="str">
        <f>INDEX(Δεδομένα!B$1:B$51,MATCH('2020'!G5027,Δεδομένα!A$1:A$51,0))</f>
        <v>ΝΟΤΙΟΥ ΑΙΓΑΙΟΥ</v>
      </c>
      <c r="I5027" s="8">
        <f>INDEX(Δεδομένα!E$1:E$13,MATCH('2020'!H5027,Δεδομένα!D$1:D$13,0))</f>
        <v>10</v>
      </c>
      <c r="J5027" s="1">
        <v>44039</v>
      </c>
      <c r="K5027" s="6" t="s">
        <v>1730</v>
      </c>
      <c r="L5027" s="36" t="str">
        <f t="shared" si="312"/>
        <v>27/07/2020 14:02</v>
      </c>
      <c r="M5027" s="1">
        <v>44039</v>
      </c>
      <c r="N5027" s="6" t="s">
        <v>914</v>
      </c>
      <c r="O5027" s="36" t="str">
        <f t="shared" si="313"/>
        <v>27/07/2020 14:42</v>
      </c>
      <c r="P5027" s="46">
        <f t="shared" si="314"/>
        <v>2.7777777781011537E-2</v>
      </c>
      <c r="Q5027" s="48">
        <v>0</v>
      </c>
      <c r="R5027" s="47">
        <f t="shared" si="315"/>
        <v>40.000000004656613</v>
      </c>
      <c r="S5027" s="6" t="s">
        <v>44</v>
      </c>
      <c r="T5027" s="6" t="s">
        <v>1009</v>
      </c>
      <c r="U5027" s="6" t="s">
        <v>5985</v>
      </c>
      <c r="V5027" s="6" t="s">
        <v>5986</v>
      </c>
      <c r="W5027" s="7">
        <v>0</v>
      </c>
      <c r="X5027" s="7">
        <v>0</v>
      </c>
      <c r="Y5027" s="7">
        <v>0</v>
      </c>
      <c r="Z5027" s="7">
        <v>0.2</v>
      </c>
      <c r="AA5027" s="7">
        <v>0</v>
      </c>
      <c r="AB5027" s="7">
        <v>0</v>
      </c>
      <c r="AC5027" s="7">
        <v>0</v>
      </c>
      <c r="AD5027" s="7">
        <v>0</v>
      </c>
      <c r="AE5027">
        <v>7</v>
      </c>
      <c r="AF5027">
        <v>0</v>
      </c>
      <c r="AG5027">
        <v>0</v>
      </c>
      <c r="AH5027">
        <v>0</v>
      </c>
      <c r="AI5027">
        <v>0</v>
      </c>
      <c r="AJ5027">
        <v>3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</row>
    <row r="5028" spans="1:44" x14ac:dyDescent="0.25">
      <c r="A5028">
        <v>1616422</v>
      </c>
      <c r="B5028">
        <v>772162</v>
      </c>
      <c r="C5028">
        <v>26.876519840109999</v>
      </c>
      <c r="D5028">
        <v>37.121653336319</v>
      </c>
      <c r="E5028" s="68" t="s">
        <v>1006</v>
      </c>
      <c r="F5028" s="8">
        <f>INDEX(Δεδομένα!$P:$P,MATCH('2020'!E5028,Δεδομένα!$O:$O,0))</f>
        <v>241</v>
      </c>
      <c r="G5028" s="6" t="s">
        <v>1007</v>
      </c>
      <c r="H5028" s="2" t="str">
        <f>INDEX(Δεδομένα!B$1:B$51,MATCH('2020'!G5028,Δεδομένα!A$1:A$51,0))</f>
        <v>ΝΟΤΙΟΥ ΑΙΓΑΙΟΥ</v>
      </c>
      <c r="I5028" s="8">
        <f>INDEX(Δεδομένα!E$1:E$13,MATCH('2020'!H5028,Δεδομένα!D$1:D$13,0))</f>
        <v>10</v>
      </c>
      <c r="J5028" s="1">
        <v>44039</v>
      </c>
      <c r="K5028" s="6" t="s">
        <v>1887</v>
      </c>
      <c r="L5028" s="36" t="str">
        <f t="shared" si="312"/>
        <v>27/07/2020 16:13</v>
      </c>
      <c r="M5028" s="1">
        <v>44041</v>
      </c>
      <c r="N5028" s="6" t="s">
        <v>171</v>
      </c>
      <c r="O5028" s="36" t="str">
        <f t="shared" si="313"/>
        <v>29/07/2020 13:00</v>
      </c>
      <c r="P5028" s="49">
        <f t="shared" si="314"/>
        <v>1.8659722222218988</v>
      </c>
      <c r="Q5028" s="50">
        <f>1*24</f>
        <v>24</v>
      </c>
      <c r="R5028" s="47">
        <f t="shared" si="315"/>
        <v>2686.9999999995343</v>
      </c>
      <c r="S5028" s="6" t="s">
        <v>44</v>
      </c>
      <c r="T5028" s="6" t="s">
        <v>5578</v>
      </c>
      <c r="U5028" s="6" t="s">
        <v>73</v>
      </c>
      <c r="V5028" s="6" t="s">
        <v>5990</v>
      </c>
      <c r="W5028" s="7">
        <v>0</v>
      </c>
      <c r="X5028" s="7">
        <v>0</v>
      </c>
      <c r="Y5028" s="7">
        <v>0</v>
      </c>
      <c r="Z5028" s="7">
        <v>0</v>
      </c>
      <c r="AA5028" s="7">
        <v>0</v>
      </c>
      <c r="AB5028" s="7">
        <v>0</v>
      </c>
      <c r="AC5028" s="7">
        <v>0</v>
      </c>
      <c r="AD5028" s="7">
        <v>3</v>
      </c>
      <c r="AE5028">
        <v>4</v>
      </c>
      <c r="AF5028">
        <v>0</v>
      </c>
      <c r="AG5028">
        <v>0</v>
      </c>
      <c r="AH5028">
        <v>0</v>
      </c>
      <c r="AI5028">
        <v>0</v>
      </c>
      <c r="AJ5028">
        <v>1</v>
      </c>
      <c r="AK5028">
        <v>0</v>
      </c>
      <c r="AL5028">
        <v>0</v>
      </c>
      <c r="AM5028">
        <v>1</v>
      </c>
      <c r="AN5028">
        <v>0</v>
      </c>
      <c r="AO5028">
        <v>0</v>
      </c>
      <c r="AP5028">
        <v>0</v>
      </c>
      <c r="AQ5028">
        <v>0</v>
      </c>
      <c r="AR5028">
        <v>0</v>
      </c>
    </row>
    <row r="5029" spans="1:44" x14ac:dyDescent="0.25">
      <c r="A5029">
        <v>1572789</v>
      </c>
      <c r="B5029">
        <v>771989</v>
      </c>
      <c r="C5029">
        <v>26.468387876052802</v>
      </c>
      <c r="D5029">
        <v>41.306018578137298</v>
      </c>
      <c r="E5029" s="68" t="s">
        <v>856</v>
      </c>
      <c r="F5029" s="8">
        <f>INDEX(Δεδομένα!$P:$P,MATCH('2020'!E5029,Δεδομένα!$O:$O,0))</f>
        <v>37</v>
      </c>
      <c r="G5029" s="6" t="s">
        <v>148</v>
      </c>
      <c r="H5029" s="2" t="str">
        <f>INDEX(Δεδομένα!B$1:B$51,MATCH('2020'!G5029,Δεδομένα!A$1:A$51,0))</f>
        <v>ΑΝΑΤΟΛΙΚΗΣ ΜΑΚΕΔΟΝΙΑΣ ΚΑΙ ΘΡΑΚΗΣ</v>
      </c>
      <c r="I5029" s="8">
        <f>INDEX(Δεδομένα!E$1:E$13,MATCH('2020'!H5029,Δεδομένα!D$1:D$13,0))</f>
        <v>2</v>
      </c>
      <c r="J5029" s="1">
        <v>44039</v>
      </c>
      <c r="K5029" s="6" t="s">
        <v>1853</v>
      </c>
      <c r="L5029" s="36" t="str">
        <f t="shared" si="312"/>
        <v>27/07/2020 07:10</v>
      </c>
      <c r="M5029" s="1">
        <v>44039</v>
      </c>
      <c r="N5029" s="6" t="s">
        <v>5976</v>
      </c>
      <c r="O5029" s="36" t="str">
        <f t="shared" si="313"/>
        <v>27/07/2020 07:32</v>
      </c>
      <c r="P5029" s="46">
        <f t="shared" si="314"/>
        <v>1.5277777776645962E-2</v>
      </c>
      <c r="Q5029" s="48">
        <v>0</v>
      </c>
      <c r="R5029" s="47">
        <f t="shared" si="315"/>
        <v>21.999999998370185</v>
      </c>
      <c r="S5029" s="6" t="s">
        <v>44</v>
      </c>
      <c r="T5029" s="6" t="s">
        <v>859</v>
      </c>
      <c r="U5029" s="6" t="s">
        <v>44</v>
      </c>
      <c r="V5029" s="6" t="s">
        <v>5977</v>
      </c>
      <c r="W5029" s="7">
        <v>0</v>
      </c>
      <c r="X5029" s="7">
        <v>0</v>
      </c>
      <c r="Y5029" s="7">
        <v>0</v>
      </c>
      <c r="Z5029" s="7">
        <v>0.5</v>
      </c>
      <c r="AA5029" s="7">
        <v>0</v>
      </c>
      <c r="AB5029" s="7">
        <v>0</v>
      </c>
      <c r="AC5029" s="7">
        <v>0</v>
      </c>
      <c r="AD5029" s="7">
        <v>0</v>
      </c>
      <c r="AE5029">
        <v>2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</row>
    <row r="5030" spans="1:44" x14ac:dyDescent="0.25">
      <c r="A5030">
        <v>1573508</v>
      </c>
      <c r="B5030">
        <v>772068</v>
      </c>
      <c r="C5030">
        <v>26.4039487492348</v>
      </c>
      <c r="D5030">
        <v>41.616399467833901</v>
      </c>
      <c r="E5030" s="68" t="s">
        <v>1115</v>
      </c>
      <c r="F5030" s="8">
        <f>INDEX(Δεδομένα!$P:$P,MATCH('2020'!E5030,Δεδομένα!$O:$O,0))</f>
        <v>35</v>
      </c>
      <c r="G5030" s="6" t="s">
        <v>148</v>
      </c>
      <c r="H5030" s="2" t="str">
        <f>INDEX(Δεδομένα!B$1:B$51,MATCH('2020'!G5030,Δεδομένα!A$1:A$51,0))</f>
        <v>ΑΝΑΤΟΛΙΚΗΣ ΜΑΚΕΔΟΝΙΑΣ ΚΑΙ ΘΡΑΚΗΣ</v>
      </c>
      <c r="I5030" s="8">
        <f>INDEX(Δεδομένα!E$1:E$13,MATCH('2020'!H5030,Δεδομένα!D$1:D$13,0))</f>
        <v>2</v>
      </c>
      <c r="J5030" s="1">
        <v>44039</v>
      </c>
      <c r="K5030" s="6" t="s">
        <v>605</v>
      </c>
      <c r="L5030" s="36" t="str">
        <f t="shared" si="312"/>
        <v>27/07/2020 12:10</v>
      </c>
      <c r="M5030" s="1">
        <v>44039</v>
      </c>
      <c r="N5030" s="6" t="s">
        <v>662</v>
      </c>
      <c r="O5030" s="36" t="str">
        <f t="shared" si="313"/>
        <v>27/07/2020 12:30</v>
      </c>
      <c r="P5030" s="46">
        <f t="shared" si="314"/>
        <v>1.3888888890505768E-2</v>
      </c>
      <c r="Q5030" s="48">
        <v>0</v>
      </c>
      <c r="R5030" s="47">
        <f t="shared" si="315"/>
        <v>20.000000002328306</v>
      </c>
      <c r="S5030" s="6" t="s">
        <v>44</v>
      </c>
      <c r="T5030" s="6" t="s">
        <v>1119</v>
      </c>
      <c r="U5030" s="6" t="s">
        <v>3206</v>
      </c>
      <c r="V5030" s="6" t="s">
        <v>3206</v>
      </c>
      <c r="W5030" s="7">
        <v>0</v>
      </c>
      <c r="X5030" s="7">
        <v>0</v>
      </c>
      <c r="Y5030" s="7">
        <v>0</v>
      </c>
      <c r="Z5030" s="7">
        <v>0.2</v>
      </c>
      <c r="AA5030" s="7">
        <v>0</v>
      </c>
      <c r="AB5030" s="7">
        <v>0</v>
      </c>
      <c r="AC5030" s="7">
        <v>0</v>
      </c>
      <c r="AD5030" s="7">
        <v>0</v>
      </c>
      <c r="AE5030">
        <v>2</v>
      </c>
      <c r="AF5030">
        <v>0</v>
      </c>
      <c r="AG5030">
        <v>0</v>
      </c>
      <c r="AH5030">
        <v>0</v>
      </c>
      <c r="AI5030">
        <v>0</v>
      </c>
      <c r="AJ5030">
        <v>1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</row>
    <row r="5031" spans="1:44" x14ac:dyDescent="0.25">
      <c r="A5031">
        <v>1575282</v>
      </c>
      <c r="B5031">
        <v>772045</v>
      </c>
      <c r="C5031">
        <v>21.3514154412936</v>
      </c>
      <c r="D5031">
        <v>37.786027529881402</v>
      </c>
      <c r="E5031" s="68" t="s">
        <v>925</v>
      </c>
      <c r="F5031" s="8">
        <f>INDEX(Δεδομένα!$P:$P,MATCH('2020'!E5031,Δεδομένα!$O:$O,0))</f>
        <v>135</v>
      </c>
      <c r="G5031" s="6" t="s">
        <v>357</v>
      </c>
      <c r="H5031" s="2" t="str">
        <f>INDEX(Δεδομένα!B$1:B$51,MATCH('2020'!G5031,Δεδομένα!A$1:A$51,0))</f>
        <v>ΔΥΤΙΚΗΣ ΕΛΛΑΔΟΣ</v>
      </c>
      <c r="I5031" s="8">
        <f>INDEX(Δεδομένα!E$1:E$13,MATCH('2020'!H5031,Δεδομένα!D$1:D$13,0))</f>
        <v>7</v>
      </c>
      <c r="J5031" s="1">
        <v>44039</v>
      </c>
      <c r="K5031" s="6" t="s">
        <v>4999</v>
      </c>
      <c r="L5031" s="36" t="str">
        <f t="shared" si="312"/>
        <v>27/07/2020 11:13</v>
      </c>
      <c r="M5031" s="1">
        <v>44039</v>
      </c>
      <c r="N5031" s="6" t="s">
        <v>875</v>
      </c>
      <c r="O5031" s="36" t="str">
        <f t="shared" si="313"/>
        <v>27/07/2020 11:29</v>
      </c>
      <c r="P5031" s="46">
        <f t="shared" si="314"/>
        <v>1.1111111110949423E-2</v>
      </c>
      <c r="Q5031" s="48">
        <v>0</v>
      </c>
      <c r="R5031" s="47">
        <f t="shared" si="315"/>
        <v>15.999999999767169</v>
      </c>
      <c r="S5031" s="6" t="s">
        <v>44</v>
      </c>
      <c r="T5031" s="6" t="s">
        <v>1565</v>
      </c>
      <c r="U5031" s="6" t="s">
        <v>44</v>
      </c>
      <c r="V5031" s="6" t="s">
        <v>5983</v>
      </c>
      <c r="W5031" s="7">
        <v>0</v>
      </c>
      <c r="X5031" s="7">
        <v>0</v>
      </c>
      <c r="Y5031" s="7">
        <v>0</v>
      </c>
      <c r="Z5031" s="7">
        <v>0</v>
      </c>
      <c r="AA5031" s="7">
        <v>0.1</v>
      </c>
      <c r="AB5031" s="7">
        <v>0</v>
      </c>
      <c r="AC5031" s="7">
        <v>0</v>
      </c>
      <c r="AD5031" s="7">
        <v>0</v>
      </c>
      <c r="AE5031">
        <v>2</v>
      </c>
      <c r="AF5031">
        <v>0</v>
      </c>
      <c r="AG5031">
        <v>0</v>
      </c>
      <c r="AH5031">
        <v>0</v>
      </c>
      <c r="AI5031">
        <v>0</v>
      </c>
      <c r="AJ5031">
        <v>1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</row>
    <row r="5032" spans="1:44" s="5" customFormat="1" x14ac:dyDescent="0.25">
      <c r="A5032">
        <v>1573462</v>
      </c>
      <c r="B5032">
        <v>772196</v>
      </c>
      <c r="C5032">
        <v>22.666769000603601</v>
      </c>
      <c r="D5032">
        <v>40.840292003621798</v>
      </c>
      <c r="E5032" s="68" t="s">
        <v>175</v>
      </c>
      <c r="F5032" s="8">
        <f>INDEX(Δεδομένα!$P:$P,MATCH('2020'!E5032,Δεδομένα!$O:$O,0))</f>
        <v>44</v>
      </c>
      <c r="G5032" s="6" t="s">
        <v>170</v>
      </c>
      <c r="H5032" s="2" t="str">
        <f>INDEX(Δεδομένα!B$1:B$51,MATCH('2020'!G5032,Δεδομένα!A$1:A$51,0))</f>
        <v>ΚΕΝΤΡΙΚΗΣ ΜΑΚΕΔΟΝΙΑΣ</v>
      </c>
      <c r="I5032" s="8">
        <f>INDEX(Δεδομένα!E$1:E$13,MATCH('2020'!H5032,Δεδομένα!D$1:D$13,0))</f>
        <v>3</v>
      </c>
      <c r="J5032" s="1">
        <v>44039</v>
      </c>
      <c r="K5032" s="6" t="s">
        <v>699</v>
      </c>
      <c r="L5032" s="36" t="str">
        <f t="shared" si="312"/>
        <v>27/07/2020 17:59</v>
      </c>
      <c r="M5032" s="1">
        <v>44039</v>
      </c>
      <c r="N5032" s="6" t="s">
        <v>358</v>
      </c>
      <c r="O5032" s="36" t="str">
        <f t="shared" si="313"/>
        <v>27/07/2020 20:10</v>
      </c>
      <c r="P5032" s="46">
        <f t="shared" si="314"/>
        <v>9.0972222227719612E-2</v>
      </c>
      <c r="Q5032" s="48">
        <v>0</v>
      </c>
      <c r="R5032" s="47">
        <f t="shared" si="315"/>
        <v>131.00000000791624</v>
      </c>
      <c r="S5032" s="6" t="s">
        <v>44</v>
      </c>
      <c r="T5032" s="6" t="s">
        <v>187</v>
      </c>
      <c r="U5032" s="6" t="s">
        <v>44</v>
      </c>
      <c r="V5032" s="6" t="s">
        <v>5995</v>
      </c>
      <c r="W5032" s="7">
        <v>0</v>
      </c>
      <c r="X5032" s="7">
        <v>0</v>
      </c>
      <c r="Y5032" s="7">
        <v>0</v>
      </c>
      <c r="Z5032" s="7">
        <v>5</v>
      </c>
      <c r="AA5032" s="7">
        <v>0</v>
      </c>
      <c r="AB5032" s="7">
        <v>0</v>
      </c>
      <c r="AC5032" s="7">
        <v>0</v>
      </c>
      <c r="AD5032" s="7">
        <v>0</v>
      </c>
      <c r="AE5032">
        <v>11</v>
      </c>
      <c r="AF5032">
        <v>0</v>
      </c>
      <c r="AG5032">
        <v>0</v>
      </c>
      <c r="AH5032">
        <v>0</v>
      </c>
      <c r="AI5032">
        <v>0</v>
      </c>
      <c r="AJ5032">
        <v>5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</row>
    <row r="5033" spans="1:44" x14ac:dyDescent="0.25">
      <c r="A5033">
        <v>1573138</v>
      </c>
      <c r="B5033">
        <v>772202</v>
      </c>
      <c r="C5033">
        <v>22.592288363218898</v>
      </c>
      <c r="D5033">
        <v>40.726671629900899</v>
      </c>
      <c r="E5033" s="68" t="s">
        <v>873</v>
      </c>
      <c r="F5033" s="8">
        <f>INDEX(Δεδομένα!$P:$P,MATCH('2020'!E5033,Δεδομένα!$O:$O,0))</f>
        <v>61</v>
      </c>
      <c r="G5033" s="6" t="s">
        <v>170</v>
      </c>
      <c r="H5033" s="2" t="str">
        <f>INDEX(Δεδομένα!B$1:B$51,MATCH('2020'!G5033,Δεδομένα!A$1:A$51,0))</f>
        <v>ΚΕΝΤΡΙΚΗΣ ΜΑΚΕΔΟΝΙΑΣ</v>
      </c>
      <c r="I5033" s="8">
        <f>INDEX(Δεδομένα!E$1:E$13,MATCH('2020'!H5033,Δεδομένα!D$1:D$13,0))</f>
        <v>3</v>
      </c>
      <c r="J5033" s="1">
        <v>44039</v>
      </c>
      <c r="K5033" s="6" t="s">
        <v>122</v>
      </c>
      <c r="L5033" s="36" t="str">
        <f t="shared" si="312"/>
        <v>27/07/2020 18:21</v>
      </c>
      <c r="M5033" s="1">
        <v>44039</v>
      </c>
      <c r="N5033" s="6" t="s">
        <v>259</v>
      </c>
      <c r="O5033" s="36" t="str">
        <f t="shared" si="313"/>
        <v>27/07/2020 19:00</v>
      </c>
      <c r="P5033" s="46">
        <f t="shared" si="314"/>
        <v>2.7083333334303461E-2</v>
      </c>
      <c r="Q5033" s="48">
        <v>0</v>
      </c>
      <c r="R5033" s="47">
        <f t="shared" si="315"/>
        <v>39.000000001396984</v>
      </c>
      <c r="S5033" s="6" t="s">
        <v>44</v>
      </c>
      <c r="T5033" s="6" t="s">
        <v>187</v>
      </c>
      <c r="U5033" s="6" t="s">
        <v>44</v>
      </c>
      <c r="V5033" s="6" t="s">
        <v>1706</v>
      </c>
      <c r="W5033" s="7">
        <v>0</v>
      </c>
      <c r="X5033" s="7">
        <v>0</v>
      </c>
      <c r="Y5033" s="7">
        <v>0</v>
      </c>
      <c r="Z5033" s="7">
        <v>0.1</v>
      </c>
      <c r="AA5033" s="7">
        <v>0</v>
      </c>
      <c r="AB5033" s="7">
        <v>0</v>
      </c>
      <c r="AC5033" s="7">
        <v>0</v>
      </c>
      <c r="AD5033" s="7">
        <v>0</v>
      </c>
      <c r="AE5033">
        <v>2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</row>
    <row r="5034" spans="1:44" x14ac:dyDescent="0.25">
      <c r="A5034">
        <v>1573654</v>
      </c>
      <c r="B5034">
        <v>772144</v>
      </c>
      <c r="C5034">
        <v>20.9830960596497</v>
      </c>
      <c r="D5034">
        <v>40.526224718986803</v>
      </c>
      <c r="E5034" s="68" t="s">
        <v>2243</v>
      </c>
      <c r="F5034" s="8">
        <f>INDEX(Δεδομένα!$P:$P,MATCH('2020'!E5034,Δεδομένα!$O:$O,0))</f>
        <v>76</v>
      </c>
      <c r="G5034" s="6" t="s">
        <v>1063</v>
      </c>
      <c r="H5034" s="2" t="str">
        <f>INDEX(Δεδομένα!B$1:B$51,MATCH('2020'!G5034,Δεδομένα!A$1:A$51,0))</f>
        <v>ΔΥΤΙΚΗΣ ΜΑΚΕΔΟΝΙΑΣ</v>
      </c>
      <c r="I5034" s="8">
        <f>INDEX(Δεδομένα!E$1:E$13,MATCH('2020'!H5034,Δεδομένα!D$1:D$13,0))</f>
        <v>4</v>
      </c>
      <c r="J5034" s="1">
        <v>44039</v>
      </c>
      <c r="K5034" s="6" t="s">
        <v>218</v>
      </c>
      <c r="L5034" s="36" t="str">
        <f t="shared" si="312"/>
        <v>27/07/2020 14:25</v>
      </c>
      <c r="M5034" s="1">
        <v>44040</v>
      </c>
      <c r="N5034" s="6" t="s">
        <v>1771</v>
      </c>
      <c r="O5034" s="36" t="str">
        <f t="shared" si="313"/>
        <v>28/07/2020 09:17</v>
      </c>
      <c r="P5034" s="46">
        <f t="shared" si="314"/>
        <v>0.78611111111240461</v>
      </c>
      <c r="Q5034" s="48">
        <v>0</v>
      </c>
      <c r="R5034" s="47">
        <f t="shared" si="315"/>
        <v>1132.0000000018626</v>
      </c>
      <c r="S5034" s="6" t="s">
        <v>44</v>
      </c>
      <c r="T5034" s="6" t="s">
        <v>2244</v>
      </c>
      <c r="U5034" s="6" t="s">
        <v>73</v>
      </c>
      <c r="V5034" s="6" t="s">
        <v>2887</v>
      </c>
      <c r="W5034" s="7">
        <v>0</v>
      </c>
      <c r="X5034" s="7">
        <v>10</v>
      </c>
      <c r="Y5034" s="7">
        <v>0</v>
      </c>
      <c r="Z5034" s="7">
        <v>15</v>
      </c>
      <c r="AA5034" s="7">
        <v>0</v>
      </c>
      <c r="AB5034" s="7">
        <v>0</v>
      </c>
      <c r="AC5034" s="7">
        <v>0</v>
      </c>
      <c r="AD5034" s="7">
        <v>0</v>
      </c>
      <c r="AE5034">
        <v>22</v>
      </c>
      <c r="AF5034">
        <v>0</v>
      </c>
      <c r="AG5034">
        <v>0</v>
      </c>
      <c r="AH5034">
        <v>0</v>
      </c>
      <c r="AI5034">
        <v>0</v>
      </c>
      <c r="AJ5034">
        <v>6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</row>
    <row r="5035" spans="1:44" x14ac:dyDescent="0.25">
      <c r="A5035">
        <v>1573147</v>
      </c>
      <c r="B5035">
        <v>772195</v>
      </c>
      <c r="C5035">
        <v>22.6476550476775</v>
      </c>
      <c r="D5035">
        <v>40.920376307273102</v>
      </c>
      <c r="E5035" s="68" t="s">
        <v>1084</v>
      </c>
      <c r="F5035" s="8">
        <f>INDEX(Δεδομένα!$P:$P,MATCH('2020'!E5035,Δεδομένα!$O:$O,0))</f>
        <v>57</v>
      </c>
      <c r="G5035" s="6" t="s">
        <v>223</v>
      </c>
      <c r="H5035" s="2" t="str">
        <f>INDEX(Δεδομένα!B$1:B$51,MATCH('2020'!G5035,Δεδομένα!A$1:A$51,0))</f>
        <v>ΚΕΝΤΡΙΚΗΣ ΜΑΚΕΔΟΝΙΑΣ</v>
      </c>
      <c r="I5035" s="8">
        <f>INDEX(Δεδομένα!E$1:E$13,MATCH('2020'!H5035,Δεδομένα!D$1:D$13,0))</f>
        <v>3</v>
      </c>
      <c r="J5035" s="1">
        <v>44039</v>
      </c>
      <c r="K5035" s="6" t="s">
        <v>85</v>
      </c>
      <c r="L5035" s="36" t="str">
        <f t="shared" si="312"/>
        <v>27/07/2020 17:50</v>
      </c>
      <c r="M5035" s="1">
        <v>44039</v>
      </c>
      <c r="N5035" s="6" t="s">
        <v>614</v>
      </c>
      <c r="O5035" s="36" t="str">
        <f t="shared" si="313"/>
        <v>27/07/2020 21:30</v>
      </c>
      <c r="P5035" s="46">
        <f t="shared" si="314"/>
        <v>0.15277777778101154</v>
      </c>
      <c r="Q5035" s="48">
        <v>0</v>
      </c>
      <c r="R5035" s="47">
        <f t="shared" si="315"/>
        <v>220.00000000465661</v>
      </c>
      <c r="S5035" s="6" t="s">
        <v>44</v>
      </c>
      <c r="T5035" s="6" t="s">
        <v>226</v>
      </c>
      <c r="U5035" s="6" t="s">
        <v>5993</v>
      </c>
      <c r="V5035" s="6" t="s">
        <v>5994</v>
      </c>
      <c r="W5035" s="7">
        <v>0</v>
      </c>
      <c r="X5035" s="7">
        <v>0</v>
      </c>
      <c r="Y5035" s="7">
        <v>0</v>
      </c>
      <c r="Z5035" s="7">
        <v>55</v>
      </c>
      <c r="AA5035" s="7">
        <v>0</v>
      </c>
      <c r="AB5035" s="7">
        <v>0</v>
      </c>
      <c r="AC5035" s="7">
        <v>15</v>
      </c>
      <c r="AD5035" s="7">
        <v>0</v>
      </c>
      <c r="AE5035">
        <v>10</v>
      </c>
      <c r="AF5035">
        <v>0</v>
      </c>
      <c r="AG5035">
        <v>1</v>
      </c>
      <c r="AH5035">
        <v>0</v>
      </c>
      <c r="AI5035">
        <v>0</v>
      </c>
      <c r="AJ5035">
        <v>5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</row>
    <row r="5036" spans="1:44" x14ac:dyDescent="0.25">
      <c r="A5036">
        <v>1587807</v>
      </c>
      <c r="B5036">
        <v>0</v>
      </c>
      <c r="C5036">
        <v>0</v>
      </c>
      <c r="D5036">
        <v>0</v>
      </c>
      <c r="E5036" s="68" t="s">
        <v>810</v>
      </c>
      <c r="F5036" s="8">
        <f>INDEX(Δεδομένα!$P:$P,MATCH('2020'!E5036,Δεδομένα!$O:$O,0))</f>
        <v>157</v>
      </c>
      <c r="G5036" s="6" t="s">
        <v>391</v>
      </c>
      <c r="H5036" s="2" t="str">
        <f>INDEX(Δεδομένα!B$1:B$51,MATCH('2020'!G5036,Δεδομένα!A$1:A$51,0))</f>
        <v>ΠΕΛΛΟΠΟΝΗΣΟΥ</v>
      </c>
      <c r="I5036" s="8">
        <f>INDEX(Δεδομένα!E$1:E$13,MATCH('2020'!H5036,Δεδομένα!D$1:D$13,0))</f>
        <v>8</v>
      </c>
      <c r="J5036" s="1">
        <v>44039</v>
      </c>
      <c r="K5036" s="6" t="s">
        <v>811</v>
      </c>
      <c r="L5036" s="36" t="str">
        <f t="shared" si="312"/>
        <v>27/07/2020 13:07</v>
      </c>
      <c r="M5036" s="1">
        <v>44039</v>
      </c>
      <c r="N5036" s="6" t="s">
        <v>759</v>
      </c>
      <c r="O5036" s="36" t="str">
        <f t="shared" si="313"/>
        <v>27/07/2020 14:10</v>
      </c>
      <c r="P5036" s="46">
        <f t="shared" si="314"/>
        <v>4.3750000004365575E-2</v>
      </c>
      <c r="Q5036" s="48">
        <v>0</v>
      </c>
      <c r="R5036" s="47">
        <f t="shared" si="315"/>
        <v>63.000000006286427</v>
      </c>
      <c r="S5036" s="6" t="s">
        <v>44</v>
      </c>
      <c r="T5036" s="6" t="s">
        <v>812</v>
      </c>
      <c r="U5036" s="6" t="s">
        <v>44</v>
      </c>
      <c r="V5036" s="6" t="s">
        <v>813</v>
      </c>
      <c r="W5036" s="7">
        <v>0</v>
      </c>
      <c r="X5036" s="7">
        <v>0</v>
      </c>
      <c r="Y5036" s="7">
        <v>0</v>
      </c>
      <c r="Z5036" s="7">
        <v>0</v>
      </c>
      <c r="AA5036" s="7">
        <v>0</v>
      </c>
      <c r="AB5036" s="7">
        <v>1.5</v>
      </c>
      <c r="AC5036" s="7">
        <v>0</v>
      </c>
      <c r="AD5036" s="7">
        <v>0</v>
      </c>
      <c r="AE5036">
        <v>4</v>
      </c>
      <c r="AF5036">
        <v>0</v>
      </c>
      <c r="AG5036">
        <v>0</v>
      </c>
      <c r="AH5036">
        <v>0</v>
      </c>
      <c r="AI5036">
        <v>0</v>
      </c>
      <c r="AJ5036">
        <v>2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</row>
    <row r="5037" spans="1:44" x14ac:dyDescent="0.25">
      <c r="A5037">
        <v>1587798</v>
      </c>
      <c r="B5037">
        <v>772016</v>
      </c>
      <c r="C5037">
        <v>23.1284878139999</v>
      </c>
      <c r="D5037">
        <v>37.922839718422701</v>
      </c>
      <c r="E5037" s="68" t="s">
        <v>810</v>
      </c>
      <c r="F5037" s="8">
        <f>INDEX(Δεδομένα!$P:$P,MATCH('2020'!E5037,Δεδομένα!$O:$O,0))</f>
        <v>157</v>
      </c>
      <c r="G5037" s="6" t="s">
        <v>391</v>
      </c>
      <c r="H5037" s="2" t="str">
        <f>INDEX(Δεδομένα!B$1:B$51,MATCH('2020'!G5037,Δεδομένα!A$1:A$51,0))</f>
        <v>ΠΕΛΛΟΠΟΝΗΣΟΥ</v>
      </c>
      <c r="I5037" s="8">
        <f>INDEX(Δεδομένα!E$1:E$13,MATCH('2020'!H5037,Δεδομένα!D$1:D$13,0))</f>
        <v>8</v>
      </c>
      <c r="J5037" s="1">
        <v>44039</v>
      </c>
      <c r="K5037" s="6" t="s">
        <v>671</v>
      </c>
      <c r="L5037" s="36" t="str">
        <f t="shared" si="312"/>
        <v>27/07/2020 09:35</v>
      </c>
      <c r="M5037" s="1">
        <v>44039</v>
      </c>
      <c r="N5037" s="6" t="s">
        <v>5978</v>
      </c>
      <c r="O5037" s="36" t="str">
        <f t="shared" si="313"/>
        <v>27/07/2020 10:01</v>
      </c>
      <c r="P5037" s="46">
        <f t="shared" si="314"/>
        <v>1.8055555556202307E-2</v>
      </c>
      <c r="Q5037" s="48">
        <v>0</v>
      </c>
      <c r="R5037" s="47">
        <f t="shared" si="315"/>
        <v>26.000000000931323</v>
      </c>
      <c r="S5037" s="6" t="s">
        <v>44</v>
      </c>
      <c r="T5037" s="6" t="s">
        <v>867</v>
      </c>
      <c r="U5037" s="6" t="s">
        <v>44</v>
      </c>
      <c r="V5037" s="6" t="s">
        <v>1717</v>
      </c>
      <c r="W5037" s="7">
        <v>0</v>
      </c>
      <c r="X5037" s="7">
        <v>0</v>
      </c>
      <c r="Y5037" s="7">
        <v>0</v>
      </c>
      <c r="Z5037" s="7">
        <v>0</v>
      </c>
      <c r="AA5037" s="7">
        <v>0</v>
      </c>
      <c r="AB5037" s="7">
        <v>0.3</v>
      </c>
      <c r="AC5037" s="7">
        <v>0</v>
      </c>
      <c r="AD5037" s="7">
        <v>0</v>
      </c>
      <c r="AE5037">
        <v>4</v>
      </c>
      <c r="AF5037">
        <v>0</v>
      </c>
      <c r="AG5037">
        <v>0</v>
      </c>
      <c r="AH5037">
        <v>0</v>
      </c>
      <c r="AI5037">
        <v>0</v>
      </c>
      <c r="AJ5037">
        <v>3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</row>
    <row r="5038" spans="1:44" x14ac:dyDescent="0.25">
      <c r="A5038">
        <v>1618441</v>
      </c>
      <c r="B5038">
        <v>772083</v>
      </c>
      <c r="C5038">
        <v>22.7698437723522</v>
      </c>
      <c r="D5038">
        <v>37.8861778088881</v>
      </c>
      <c r="E5038" s="68" t="s">
        <v>810</v>
      </c>
      <c r="F5038" s="8">
        <f>INDEX(Δεδομένα!$P:$P,MATCH('2020'!E5038,Δεδομένα!$O:$O,0))</f>
        <v>157</v>
      </c>
      <c r="G5038" s="6" t="s">
        <v>391</v>
      </c>
      <c r="H5038" s="2" t="str">
        <f>INDEX(Δεδομένα!B$1:B$51,MATCH('2020'!G5038,Δεδομένα!A$1:A$51,0))</f>
        <v>ΠΕΛΛΟΠΟΝΗΣΟΥ</v>
      </c>
      <c r="I5038" s="8">
        <f>INDEX(Δεδομένα!E$1:E$13,MATCH('2020'!H5038,Δεδομένα!D$1:D$13,0))</f>
        <v>8</v>
      </c>
      <c r="J5038" s="1">
        <v>44039</v>
      </c>
      <c r="K5038" s="6" t="s">
        <v>811</v>
      </c>
      <c r="L5038" s="36" t="str">
        <f t="shared" si="312"/>
        <v>27/07/2020 13:07</v>
      </c>
      <c r="M5038" s="1">
        <v>44039</v>
      </c>
      <c r="N5038" s="6" t="s">
        <v>2346</v>
      </c>
      <c r="O5038" s="36" t="str">
        <f t="shared" si="313"/>
        <v>27/07/2020 14:03</v>
      </c>
      <c r="P5038" s="46">
        <f t="shared" si="314"/>
        <v>3.888888889196096E-2</v>
      </c>
      <c r="Q5038" s="48">
        <v>0</v>
      </c>
      <c r="R5038" s="47">
        <f t="shared" si="315"/>
        <v>56.000000004423782</v>
      </c>
      <c r="S5038" s="6" t="s">
        <v>44</v>
      </c>
      <c r="T5038" s="6" t="s">
        <v>812</v>
      </c>
      <c r="U5038" s="6" t="s">
        <v>1908</v>
      </c>
      <c r="V5038" s="6" t="s">
        <v>1908</v>
      </c>
      <c r="W5038" s="7">
        <v>0</v>
      </c>
      <c r="X5038" s="7">
        <v>0</v>
      </c>
      <c r="Y5038" s="7">
        <v>0</v>
      </c>
      <c r="Z5038" s="7">
        <v>0</v>
      </c>
      <c r="AA5038" s="7">
        <v>0</v>
      </c>
      <c r="AB5038" s="7">
        <v>1.5</v>
      </c>
      <c r="AC5038" s="7">
        <v>0</v>
      </c>
      <c r="AD5038" s="7">
        <v>0</v>
      </c>
      <c r="AE5038">
        <v>4</v>
      </c>
      <c r="AF5038">
        <v>0</v>
      </c>
      <c r="AG5038">
        <v>0</v>
      </c>
      <c r="AH5038">
        <v>0</v>
      </c>
      <c r="AI5038">
        <v>0</v>
      </c>
      <c r="AJ5038">
        <v>2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</row>
    <row r="5039" spans="1:44" x14ac:dyDescent="0.25">
      <c r="A5039">
        <v>1573541</v>
      </c>
      <c r="B5039">
        <v>772160</v>
      </c>
      <c r="C5039">
        <v>25.390363139463901</v>
      </c>
      <c r="D5039">
        <v>36.463571046521601</v>
      </c>
      <c r="E5039" s="68" t="s">
        <v>4777</v>
      </c>
      <c r="F5039" s="8">
        <f>INDEX(Δεδομένα!$P:$P,MATCH('2020'!E5039,Δεδομένα!$O:$O,0))</f>
        <v>191</v>
      </c>
      <c r="G5039" s="6" t="s">
        <v>479</v>
      </c>
      <c r="H5039" s="2" t="str">
        <f>INDEX(Δεδομένα!B$1:B$51,MATCH('2020'!G5039,Δεδομένα!A$1:A$51,0))</f>
        <v>ΝΟΤΙΟΥ ΑΙΓΑΙΟΥ</v>
      </c>
      <c r="I5039" s="8">
        <f>INDEX(Δεδομένα!E$1:E$13,MATCH('2020'!H5039,Δεδομένα!D$1:D$13,0))</f>
        <v>10</v>
      </c>
      <c r="J5039" s="1">
        <v>44039</v>
      </c>
      <c r="K5039" s="6" t="s">
        <v>153</v>
      </c>
      <c r="L5039" s="36" t="str">
        <f t="shared" si="312"/>
        <v>27/07/2020 16:15</v>
      </c>
      <c r="M5039" s="1">
        <v>44039</v>
      </c>
      <c r="N5039" s="6" t="s">
        <v>2533</v>
      </c>
      <c r="O5039" s="36" t="str">
        <f t="shared" si="313"/>
        <v>27/07/2020 23:43</v>
      </c>
      <c r="P5039" s="46">
        <f t="shared" si="314"/>
        <v>0.31111111110658385</v>
      </c>
      <c r="Q5039" s="48">
        <v>0</v>
      </c>
      <c r="R5039" s="47">
        <f t="shared" si="315"/>
        <v>447.99999999348074</v>
      </c>
      <c r="S5039" s="6" t="s">
        <v>44</v>
      </c>
      <c r="T5039" s="6" t="s">
        <v>4778</v>
      </c>
      <c r="U5039" s="6" t="s">
        <v>44</v>
      </c>
      <c r="V5039" s="6" t="s">
        <v>722</v>
      </c>
      <c r="W5039" s="7">
        <v>0</v>
      </c>
      <c r="X5039" s="7">
        <v>0</v>
      </c>
      <c r="Y5039" s="7">
        <v>0</v>
      </c>
      <c r="Z5039" s="7">
        <v>29</v>
      </c>
      <c r="AA5039" s="7">
        <v>0</v>
      </c>
      <c r="AB5039" s="7">
        <v>1</v>
      </c>
      <c r="AC5039" s="7">
        <v>0</v>
      </c>
      <c r="AD5039" s="7">
        <v>0</v>
      </c>
      <c r="AE5039">
        <v>16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4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</row>
    <row r="5040" spans="1:44" x14ac:dyDescent="0.25">
      <c r="A5040">
        <v>1574340</v>
      </c>
      <c r="B5040">
        <v>772136</v>
      </c>
      <c r="C5040">
        <v>22.7744801230895</v>
      </c>
      <c r="D5040">
        <v>36.852136568284202</v>
      </c>
      <c r="E5040" s="68" t="s">
        <v>1606</v>
      </c>
      <c r="F5040" s="8">
        <f>INDEX(Δεδομένα!$P:$P,MATCH('2020'!E5040,Δεδομένα!$O:$O,0))</f>
        <v>152</v>
      </c>
      <c r="G5040" s="6" t="s">
        <v>369</v>
      </c>
      <c r="H5040" s="2" t="str">
        <f>INDEX(Δεδομένα!B$1:B$51,MATCH('2020'!G5040,Δεδομένα!A$1:A$51,0))</f>
        <v>ΠΕΛΛΟΠΟΝΗΣΟΥ</v>
      </c>
      <c r="I5040" s="8">
        <f>INDEX(Δεδομένα!E$1:E$13,MATCH('2020'!H5040,Δεδομένα!D$1:D$13,0))</f>
        <v>8</v>
      </c>
      <c r="J5040" s="1">
        <v>44039</v>
      </c>
      <c r="K5040" s="6" t="s">
        <v>2020</v>
      </c>
      <c r="L5040" s="36" t="str">
        <f t="shared" si="312"/>
        <v>27/07/2020 15:31</v>
      </c>
      <c r="M5040" s="1">
        <v>44039</v>
      </c>
      <c r="N5040" s="6" t="s">
        <v>1749</v>
      </c>
      <c r="O5040" s="36" t="str">
        <f t="shared" si="313"/>
        <v>27/07/2020 17:17</v>
      </c>
      <c r="P5040" s="46">
        <f t="shared" si="314"/>
        <v>7.3611111110949423E-2</v>
      </c>
      <c r="Q5040" s="48">
        <v>0</v>
      </c>
      <c r="R5040" s="47">
        <f t="shared" si="315"/>
        <v>105.99999999976717</v>
      </c>
      <c r="S5040" s="6" t="s">
        <v>44</v>
      </c>
      <c r="T5040" s="6" t="s">
        <v>373</v>
      </c>
      <c r="U5040" s="6" t="s">
        <v>44</v>
      </c>
      <c r="V5040" s="6" t="s">
        <v>3073</v>
      </c>
      <c r="W5040" s="7">
        <v>0</v>
      </c>
      <c r="X5040" s="7">
        <v>0</v>
      </c>
      <c r="Y5040" s="7">
        <v>0</v>
      </c>
      <c r="Z5040" s="7">
        <v>0</v>
      </c>
      <c r="AA5040" s="7">
        <v>0</v>
      </c>
      <c r="AB5040" s="7">
        <v>5</v>
      </c>
      <c r="AC5040" s="7">
        <v>0</v>
      </c>
      <c r="AD5040" s="7">
        <v>0</v>
      </c>
      <c r="AE5040">
        <v>5</v>
      </c>
      <c r="AF5040">
        <v>0</v>
      </c>
      <c r="AG5040">
        <v>0</v>
      </c>
      <c r="AH5040">
        <v>0</v>
      </c>
      <c r="AI5040">
        <v>0</v>
      </c>
      <c r="AJ5040">
        <v>3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</row>
    <row r="5041" spans="1:44" x14ac:dyDescent="0.25">
      <c r="A5041">
        <v>1573100</v>
      </c>
      <c r="B5041">
        <v>772186</v>
      </c>
      <c r="C5041">
        <v>25.431291081571501</v>
      </c>
      <c r="D5041">
        <v>36.423689592076101</v>
      </c>
      <c r="E5041" s="68" t="s">
        <v>822</v>
      </c>
      <c r="F5041" s="8">
        <f>INDEX(Δεδομένα!$P:$P,MATCH('2020'!E5041,Δεδομένα!$O:$O,0))</f>
        <v>149</v>
      </c>
      <c r="G5041" s="6" t="s">
        <v>369</v>
      </c>
      <c r="H5041" s="2" t="str">
        <f>INDEX(Δεδομένα!B$1:B$51,MATCH('2020'!G5041,Δεδομένα!A$1:A$51,0))</f>
        <v>ΠΕΛΛΟΠΟΝΗΣΟΥ</v>
      </c>
      <c r="I5041" s="8">
        <f>INDEX(Δεδομένα!E$1:E$13,MATCH('2020'!H5041,Δεδομένα!D$1:D$13,0))</f>
        <v>8</v>
      </c>
      <c r="J5041" s="1">
        <v>44039</v>
      </c>
      <c r="K5041" s="6" t="s">
        <v>2290</v>
      </c>
      <c r="L5041" s="36" t="str">
        <f t="shared" si="312"/>
        <v>27/07/2020 16:12</v>
      </c>
      <c r="M5041" s="1">
        <v>44039</v>
      </c>
      <c r="N5041" s="6" t="s">
        <v>1187</v>
      </c>
      <c r="O5041" s="36" t="str">
        <f t="shared" si="313"/>
        <v>27/07/2020 18:39</v>
      </c>
      <c r="P5041" s="46">
        <f t="shared" si="314"/>
        <v>0.10208333333139308</v>
      </c>
      <c r="Q5041" s="48">
        <v>0</v>
      </c>
      <c r="R5041" s="47">
        <f t="shared" si="315"/>
        <v>146.99999999720603</v>
      </c>
      <c r="S5041" s="6" t="s">
        <v>44</v>
      </c>
      <c r="T5041" s="6" t="s">
        <v>823</v>
      </c>
      <c r="U5041" s="6" t="s">
        <v>44</v>
      </c>
      <c r="V5041" s="6" t="s">
        <v>2588</v>
      </c>
      <c r="W5041" s="7">
        <v>0.5</v>
      </c>
      <c r="X5041" s="7">
        <v>0</v>
      </c>
      <c r="Y5041" s="7">
        <v>0</v>
      </c>
      <c r="Z5041" s="7">
        <v>0</v>
      </c>
      <c r="AA5041" s="7">
        <v>0</v>
      </c>
      <c r="AB5041" s="7">
        <v>0</v>
      </c>
      <c r="AC5041" s="7">
        <v>0</v>
      </c>
      <c r="AD5041" s="7">
        <v>0</v>
      </c>
      <c r="AE5041">
        <v>7</v>
      </c>
      <c r="AF5041">
        <v>0</v>
      </c>
      <c r="AG5041">
        <v>0</v>
      </c>
      <c r="AH5041">
        <v>0</v>
      </c>
      <c r="AI5041">
        <v>0</v>
      </c>
      <c r="AJ5041">
        <v>3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</row>
    <row r="5042" spans="1:44" x14ac:dyDescent="0.25">
      <c r="A5042">
        <v>1573839</v>
      </c>
      <c r="B5042">
        <v>772120</v>
      </c>
      <c r="C5042">
        <v>25.678932765132998</v>
      </c>
      <c r="D5042">
        <v>35.299124143574602</v>
      </c>
      <c r="E5042" s="68" t="s">
        <v>1079</v>
      </c>
      <c r="F5042" s="8">
        <f>INDEX(Δεδομένα!$P:$P,MATCH('2020'!E5042,Δεδομένα!$O:$O,0))</f>
        <v>225</v>
      </c>
      <c r="G5042" s="6" t="s">
        <v>791</v>
      </c>
      <c r="H5042" s="2" t="str">
        <f>INDEX(Δεδομένα!B$1:B$51,MATCH('2020'!G5042,Δεδομένα!A$1:A$51,0))</f>
        <v>ΙΟΝΙΩΝ ΝΗΣΩΝ</v>
      </c>
      <c r="I5042" s="8">
        <f>INDEX(Δεδομένα!E$1:E$13,MATCH('2020'!H5042,Δεδομένα!D$1:D$13,0))</f>
        <v>13</v>
      </c>
      <c r="J5042" s="1">
        <v>44039</v>
      </c>
      <c r="K5042" s="6" t="s">
        <v>387</v>
      </c>
      <c r="L5042" s="36" t="str">
        <f t="shared" si="312"/>
        <v>27/07/2020 14:44</v>
      </c>
      <c r="M5042" s="1">
        <v>44041</v>
      </c>
      <c r="N5042" s="6" t="s">
        <v>5988</v>
      </c>
      <c r="O5042" s="36" t="str">
        <f t="shared" si="313"/>
        <v>29/07/2020 06:37</v>
      </c>
      <c r="P5042" s="49">
        <f t="shared" si="314"/>
        <v>1.6618055555518367</v>
      </c>
      <c r="Q5042" s="50">
        <f>1*24</f>
        <v>24</v>
      </c>
      <c r="R5042" s="47">
        <f t="shared" si="315"/>
        <v>2392.9999999946449</v>
      </c>
      <c r="S5042" s="6" t="s">
        <v>44</v>
      </c>
      <c r="T5042" s="6" t="s">
        <v>1080</v>
      </c>
      <c r="U5042" s="6" t="s">
        <v>44</v>
      </c>
      <c r="V5042" s="6" t="s">
        <v>5989</v>
      </c>
      <c r="W5042" s="7">
        <v>9</v>
      </c>
      <c r="X5042" s="7">
        <v>0</v>
      </c>
      <c r="Y5042" s="7">
        <v>0</v>
      </c>
      <c r="Z5042" s="7">
        <v>200</v>
      </c>
      <c r="AA5042" s="7">
        <v>0</v>
      </c>
      <c r="AB5042" s="7">
        <v>1</v>
      </c>
      <c r="AC5042" s="7">
        <v>0</v>
      </c>
      <c r="AD5042" s="7">
        <v>0</v>
      </c>
      <c r="AE5042">
        <v>64</v>
      </c>
      <c r="AF5042">
        <v>10</v>
      </c>
      <c r="AG5042">
        <v>0</v>
      </c>
      <c r="AH5042">
        <v>0</v>
      </c>
      <c r="AI5042">
        <v>18</v>
      </c>
      <c r="AJ5042">
        <v>9</v>
      </c>
      <c r="AK5042">
        <v>16</v>
      </c>
      <c r="AL5042">
        <v>0</v>
      </c>
      <c r="AM5042">
        <v>0</v>
      </c>
      <c r="AN5042">
        <v>2</v>
      </c>
      <c r="AO5042">
        <v>0</v>
      </c>
      <c r="AP5042">
        <v>0</v>
      </c>
      <c r="AQ5042">
        <v>0</v>
      </c>
      <c r="AR5042">
        <v>0</v>
      </c>
    </row>
    <row r="5043" spans="1:44" x14ac:dyDescent="0.25">
      <c r="A5043">
        <v>1610557</v>
      </c>
      <c r="B5043">
        <v>772098</v>
      </c>
      <c r="C5043">
        <v>25.931356720354401</v>
      </c>
      <c r="D5043">
        <v>39.137488360413798</v>
      </c>
      <c r="E5043" s="68" t="s">
        <v>506</v>
      </c>
      <c r="F5043" s="8">
        <f>INDEX(Δεδομένα!$P:$P,MATCH('2020'!E5043,Δεδομένα!$O:$O,0))</f>
        <v>197</v>
      </c>
      <c r="G5043" s="6" t="s">
        <v>495</v>
      </c>
      <c r="H5043" s="2" t="str">
        <f>INDEX(Δεδομένα!B$1:B$51,MATCH('2020'!G5043,Δεδομένα!A$1:A$51,0))</f>
        <v>ΒΟΡΕΙΟΥ ΑΙΓΑΙΟΥ</v>
      </c>
      <c r="I5043" s="8">
        <f>INDEX(Δεδομένα!E$1:E$13,MATCH('2020'!H5043,Δεδομένα!D$1:D$13,0))</f>
        <v>11</v>
      </c>
      <c r="J5043" s="1">
        <v>44039</v>
      </c>
      <c r="K5043" s="6" t="s">
        <v>172</v>
      </c>
      <c r="L5043" s="36" t="str">
        <f t="shared" si="312"/>
        <v>27/07/2020 14:07</v>
      </c>
      <c r="M5043" s="1">
        <v>44039</v>
      </c>
      <c r="N5043" s="6" t="s">
        <v>1597</v>
      </c>
      <c r="O5043" s="36" t="str">
        <f t="shared" si="313"/>
        <v>27/07/2020 16:07</v>
      </c>
      <c r="P5043" s="46">
        <f t="shared" si="314"/>
        <v>8.3333333335758653E-2</v>
      </c>
      <c r="Q5043" s="48">
        <v>0</v>
      </c>
      <c r="R5043" s="47">
        <f t="shared" si="315"/>
        <v>120.00000000349246</v>
      </c>
      <c r="S5043" s="6" t="s">
        <v>44</v>
      </c>
      <c r="T5043" s="6" t="s">
        <v>508</v>
      </c>
      <c r="U5043" s="6" t="s">
        <v>5987</v>
      </c>
      <c r="V5043" s="6" t="s">
        <v>5987</v>
      </c>
      <c r="W5043" s="7">
        <v>0</v>
      </c>
      <c r="X5043" s="7">
        <v>0</v>
      </c>
      <c r="Y5043" s="7">
        <v>0</v>
      </c>
      <c r="Z5043" s="7">
        <v>0</v>
      </c>
      <c r="AA5043" s="7">
        <v>0</v>
      </c>
      <c r="AB5043" s="7">
        <v>0</v>
      </c>
      <c r="AC5043" s="7">
        <v>4</v>
      </c>
      <c r="AD5043" s="7">
        <v>0</v>
      </c>
      <c r="AE5043">
        <v>2</v>
      </c>
      <c r="AF5043">
        <v>0</v>
      </c>
      <c r="AG5043">
        <v>4</v>
      </c>
      <c r="AH5043">
        <v>0</v>
      </c>
      <c r="AI5043">
        <v>0</v>
      </c>
      <c r="AJ5043">
        <v>1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</row>
    <row r="5044" spans="1:44" x14ac:dyDescent="0.25">
      <c r="A5044">
        <v>1610646</v>
      </c>
      <c r="B5044">
        <v>772229</v>
      </c>
      <c r="C5044">
        <v>26.506259203940498</v>
      </c>
      <c r="D5044">
        <v>39.136525842335402</v>
      </c>
      <c r="E5044" s="68" t="s">
        <v>494</v>
      </c>
      <c r="F5044" s="8">
        <f>INDEX(Δεδομένα!$P:$P,MATCH('2020'!E5044,Δεδομένα!$O:$O,0))</f>
        <v>196</v>
      </c>
      <c r="G5044" s="6" t="s">
        <v>495</v>
      </c>
      <c r="H5044" s="2" t="str">
        <f>INDEX(Δεδομένα!B$1:B$51,MATCH('2020'!G5044,Δεδομένα!A$1:A$51,0))</f>
        <v>ΒΟΡΕΙΟΥ ΑΙΓΑΙΟΥ</v>
      </c>
      <c r="I5044" s="8">
        <f>INDEX(Δεδομένα!E$1:E$13,MATCH('2020'!H5044,Δεδομένα!D$1:D$13,0))</f>
        <v>11</v>
      </c>
      <c r="J5044" s="1">
        <v>44039</v>
      </c>
      <c r="K5044" s="6" t="s">
        <v>1315</v>
      </c>
      <c r="L5044" s="36" t="str">
        <f t="shared" si="312"/>
        <v>27/07/2020 19:29</v>
      </c>
      <c r="M5044" s="1">
        <v>44039</v>
      </c>
      <c r="N5044" s="6" t="s">
        <v>2265</v>
      </c>
      <c r="O5044" s="36" t="str">
        <f t="shared" si="313"/>
        <v>27/07/2020 19:48</v>
      </c>
      <c r="P5044" s="46">
        <f t="shared" si="314"/>
        <v>1.3194444443797693E-2</v>
      </c>
      <c r="Q5044" s="48">
        <v>0</v>
      </c>
      <c r="R5044" s="47">
        <f t="shared" si="315"/>
        <v>18.999999999068677</v>
      </c>
      <c r="S5044" s="6" t="s">
        <v>44</v>
      </c>
      <c r="T5044" s="6" t="s">
        <v>499</v>
      </c>
      <c r="U5044" s="6" t="s">
        <v>500</v>
      </c>
      <c r="V5044" s="6" t="s">
        <v>500</v>
      </c>
      <c r="W5044" s="7">
        <v>0</v>
      </c>
      <c r="X5044" s="7">
        <v>0</v>
      </c>
      <c r="Y5044" s="7">
        <v>0</v>
      </c>
      <c r="Z5044" s="7">
        <v>0</v>
      </c>
      <c r="AA5044" s="7">
        <v>0</v>
      </c>
      <c r="AB5044" s="7">
        <v>0.02</v>
      </c>
      <c r="AC5044" s="7">
        <v>0</v>
      </c>
      <c r="AD5044" s="7">
        <v>0</v>
      </c>
      <c r="AE5044">
        <v>4</v>
      </c>
      <c r="AF5044">
        <v>0</v>
      </c>
      <c r="AG5044">
        <v>3</v>
      </c>
      <c r="AH5044">
        <v>0</v>
      </c>
      <c r="AI5044">
        <v>0</v>
      </c>
      <c r="AJ5044">
        <v>2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</row>
    <row r="5045" spans="1:44" x14ac:dyDescent="0.25">
      <c r="A5045">
        <v>1610649</v>
      </c>
      <c r="B5045">
        <v>772255</v>
      </c>
      <c r="C5045">
        <v>26.5071099504502</v>
      </c>
      <c r="D5045">
        <v>39.134386913331497</v>
      </c>
      <c r="E5045" s="68" t="s">
        <v>494</v>
      </c>
      <c r="F5045" s="8">
        <f>INDEX(Δεδομένα!$P:$P,MATCH('2020'!E5045,Δεδομένα!$O:$O,0))</f>
        <v>196</v>
      </c>
      <c r="G5045" s="6" t="s">
        <v>495</v>
      </c>
      <c r="H5045" s="2" t="str">
        <f>INDEX(Δεδομένα!B$1:B$51,MATCH('2020'!G5045,Δεδομένα!A$1:A$51,0))</f>
        <v>ΒΟΡΕΙΟΥ ΑΙΓΑΙΟΥ</v>
      </c>
      <c r="I5045" s="8">
        <f>INDEX(Δεδομένα!E$1:E$13,MATCH('2020'!H5045,Δεδομένα!D$1:D$13,0))</f>
        <v>11</v>
      </c>
      <c r="J5045" s="1">
        <v>44039</v>
      </c>
      <c r="K5045" s="6" t="s">
        <v>3940</v>
      </c>
      <c r="L5045" s="36" t="str">
        <f t="shared" si="312"/>
        <v>27/07/2020 20:43</v>
      </c>
      <c r="M5045" s="1">
        <v>44039</v>
      </c>
      <c r="N5045" s="6" t="s">
        <v>1840</v>
      </c>
      <c r="O5045" s="36" t="str">
        <f t="shared" si="313"/>
        <v>27/07/2020 21:01</v>
      </c>
      <c r="P5045" s="46">
        <f t="shared" si="314"/>
        <v>1.2500000004365575E-2</v>
      </c>
      <c r="Q5045" s="48">
        <v>0</v>
      </c>
      <c r="R5045" s="47">
        <f t="shared" si="315"/>
        <v>18.000000006286427</v>
      </c>
      <c r="S5045" s="6" t="s">
        <v>44</v>
      </c>
      <c r="T5045" s="6" t="s">
        <v>499</v>
      </c>
      <c r="U5045" s="6" t="s">
        <v>500</v>
      </c>
      <c r="V5045" s="6" t="s">
        <v>3696</v>
      </c>
      <c r="W5045" s="7">
        <v>0</v>
      </c>
      <c r="X5045" s="7">
        <v>0</v>
      </c>
      <c r="Y5045" s="7">
        <v>0</v>
      </c>
      <c r="Z5045" s="7">
        <v>0</v>
      </c>
      <c r="AA5045" s="7">
        <v>0</v>
      </c>
      <c r="AB5045" s="7">
        <v>0.03</v>
      </c>
      <c r="AC5045" s="7">
        <v>0</v>
      </c>
      <c r="AD5045" s="7">
        <v>0</v>
      </c>
      <c r="AE5045">
        <v>4</v>
      </c>
      <c r="AF5045">
        <v>0</v>
      </c>
      <c r="AG5045">
        <v>3</v>
      </c>
      <c r="AH5045">
        <v>0</v>
      </c>
      <c r="AI5045">
        <v>0</v>
      </c>
      <c r="AJ5045">
        <v>2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</row>
    <row r="5046" spans="1:44" x14ac:dyDescent="0.25">
      <c r="A5046">
        <v>1573198</v>
      </c>
      <c r="B5046">
        <v>772019</v>
      </c>
      <c r="C5046">
        <v>22.1448241802062</v>
      </c>
      <c r="D5046">
        <v>41.008299347310498</v>
      </c>
      <c r="E5046" s="68" t="s">
        <v>952</v>
      </c>
      <c r="F5046" s="8">
        <f>INDEX(Δεδομένα!$P:$P,MATCH('2020'!E5046,Δεδομένα!$O:$O,0))</f>
        <v>62</v>
      </c>
      <c r="G5046" s="6" t="s">
        <v>874</v>
      </c>
      <c r="H5046" s="2" t="str">
        <f>INDEX(Δεδομένα!B$1:B$51,MATCH('2020'!G5046,Δεδομένα!A$1:A$51,0))</f>
        <v>ΚΕΝΤΡΙΚΗΣ ΜΑΚΕΔΟΝΙΑΣ</v>
      </c>
      <c r="I5046" s="8">
        <f>INDEX(Δεδομένα!E$1:E$13,MATCH('2020'!H5046,Δεδομένα!D$1:D$13,0))</f>
        <v>3</v>
      </c>
      <c r="J5046" s="1">
        <v>44039</v>
      </c>
      <c r="K5046" s="6" t="s">
        <v>2704</v>
      </c>
      <c r="L5046" s="36" t="str">
        <f t="shared" si="312"/>
        <v>27/07/2020 09:48</v>
      </c>
      <c r="M5046" s="1">
        <v>44039</v>
      </c>
      <c r="N5046" s="6" t="s">
        <v>5979</v>
      </c>
      <c r="O5046" s="36" t="str">
        <f t="shared" si="313"/>
        <v>27/07/2020 10:41</v>
      </c>
      <c r="P5046" s="46">
        <f t="shared" si="314"/>
        <v>3.680555555911269E-2</v>
      </c>
      <c r="Q5046" s="48">
        <v>0</v>
      </c>
      <c r="R5046" s="47">
        <f t="shared" si="315"/>
        <v>53.000000005122274</v>
      </c>
      <c r="S5046" s="6" t="s">
        <v>44</v>
      </c>
      <c r="T5046" s="6" t="s">
        <v>954</v>
      </c>
      <c r="U5046" s="6" t="s">
        <v>3692</v>
      </c>
      <c r="V5046" s="6" t="s">
        <v>5050</v>
      </c>
      <c r="W5046" s="7">
        <v>0</v>
      </c>
      <c r="X5046" s="7">
        <v>0</v>
      </c>
      <c r="Y5046" s="7">
        <v>0</v>
      </c>
      <c r="Z5046" s="7">
        <v>0</v>
      </c>
      <c r="AA5046" s="7">
        <v>0.1</v>
      </c>
      <c r="AB5046" s="7">
        <v>0</v>
      </c>
      <c r="AC5046" s="7">
        <v>0</v>
      </c>
      <c r="AD5046" s="7">
        <v>0</v>
      </c>
      <c r="AE5046">
        <v>3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</row>
    <row r="5047" spans="1:44" x14ac:dyDescent="0.25">
      <c r="A5047">
        <v>1573135</v>
      </c>
      <c r="B5047">
        <v>772123</v>
      </c>
      <c r="C5047">
        <v>22.313595055035801</v>
      </c>
      <c r="D5047">
        <v>40.847083826638297</v>
      </c>
      <c r="E5047" s="68" t="s">
        <v>873</v>
      </c>
      <c r="F5047" s="8">
        <f>INDEX(Δεδομένα!$P:$P,MATCH('2020'!E5047,Δεδομένα!$O:$O,0))</f>
        <v>61</v>
      </c>
      <c r="G5047" s="6" t="s">
        <v>874</v>
      </c>
      <c r="H5047" s="2" t="str">
        <f>INDEX(Δεδομένα!B$1:B$51,MATCH('2020'!G5047,Δεδομένα!A$1:A$51,0))</f>
        <v>ΚΕΝΤΡΙΚΗΣ ΜΑΚΕΔΟΝΙΑΣ</v>
      </c>
      <c r="I5047" s="8">
        <f>INDEX(Δεδομένα!E$1:E$13,MATCH('2020'!H5047,Δεδομένα!D$1:D$13,0))</f>
        <v>3</v>
      </c>
      <c r="J5047" s="1">
        <v>44039</v>
      </c>
      <c r="K5047" s="6" t="s">
        <v>275</v>
      </c>
      <c r="L5047" s="36" t="str">
        <f t="shared" si="312"/>
        <v>27/07/2020 15:05</v>
      </c>
      <c r="M5047" s="1">
        <v>44039</v>
      </c>
      <c r="N5047" s="6" t="s">
        <v>1454</v>
      </c>
      <c r="O5047" s="36" t="str">
        <f t="shared" si="313"/>
        <v>27/07/2020 15:32</v>
      </c>
      <c r="P5047" s="46">
        <f t="shared" si="314"/>
        <v>1.8750000002910383E-2</v>
      </c>
      <c r="Q5047" s="48">
        <v>0</v>
      </c>
      <c r="R5047" s="47">
        <f t="shared" si="315"/>
        <v>27.000000004190952</v>
      </c>
      <c r="S5047" s="6" t="s">
        <v>44</v>
      </c>
      <c r="T5047" s="6" t="s">
        <v>878</v>
      </c>
      <c r="U5047" s="6" t="s">
        <v>44</v>
      </c>
      <c r="V5047" s="6" t="s">
        <v>2096</v>
      </c>
      <c r="W5047" s="7">
        <v>0</v>
      </c>
      <c r="X5047" s="7">
        <v>0</v>
      </c>
      <c r="Y5047" s="7">
        <v>0</v>
      </c>
      <c r="Z5047" s="7">
        <v>0.1</v>
      </c>
      <c r="AA5047" s="7">
        <v>0</v>
      </c>
      <c r="AB5047" s="7">
        <v>0</v>
      </c>
      <c r="AC5047" s="7">
        <v>0</v>
      </c>
      <c r="AD5047" s="7">
        <v>0</v>
      </c>
      <c r="AE5047">
        <v>3</v>
      </c>
      <c r="AF5047">
        <v>0</v>
      </c>
      <c r="AG5047">
        <v>0</v>
      </c>
      <c r="AH5047">
        <v>0</v>
      </c>
      <c r="AI5047">
        <v>0</v>
      </c>
      <c r="AJ5047">
        <v>1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</row>
    <row r="5048" spans="1:44" x14ac:dyDescent="0.25">
      <c r="A5048">
        <v>1573428</v>
      </c>
      <c r="B5048">
        <v>772046</v>
      </c>
      <c r="C5048">
        <v>22.539937527670102</v>
      </c>
      <c r="D5048">
        <v>40.288312557022302</v>
      </c>
      <c r="E5048" s="68" t="s">
        <v>978</v>
      </c>
      <c r="F5048" s="8">
        <f>INDEX(Δεδομένα!$P:$P,MATCH('2020'!E5048,Δεδομένα!$O:$O,0))</f>
        <v>67</v>
      </c>
      <c r="G5048" s="6" t="s">
        <v>917</v>
      </c>
      <c r="H5048" s="2" t="str">
        <f>INDEX(Δεδομένα!B$1:B$51,MATCH('2020'!G5048,Δεδομένα!A$1:A$51,0))</f>
        <v>ΚΕΝΤΡΙΚΗΣ ΜΑΚΕΔΟΝΙΑΣ</v>
      </c>
      <c r="I5048" s="8">
        <f>INDEX(Δεδομένα!E$1:E$13,MATCH('2020'!H5048,Δεδομένα!D$1:D$13,0))</f>
        <v>3</v>
      </c>
      <c r="J5048" s="1">
        <v>44039</v>
      </c>
      <c r="K5048" s="6" t="s">
        <v>787</v>
      </c>
      <c r="L5048" s="36" t="str">
        <f t="shared" si="312"/>
        <v>27/07/2020 11:44</v>
      </c>
      <c r="M5048" s="1">
        <v>44039</v>
      </c>
      <c r="N5048" s="6" t="s">
        <v>611</v>
      </c>
      <c r="O5048" s="36" t="str">
        <f t="shared" si="313"/>
        <v>27/07/2020 12:15</v>
      </c>
      <c r="P5048" s="46">
        <f t="shared" si="314"/>
        <v>2.1527777775190771E-2</v>
      </c>
      <c r="Q5048" s="48">
        <v>0</v>
      </c>
      <c r="R5048" s="47">
        <f t="shared" si="315"/>
        <v>30.99999999627471</v>
      </c>
      <c r="S5048" s="6" t="s">
        <v>44</v>
      </c>
      <c r="T5048" s="6" t="s">
        <v>980</v>
      </c>
      <c r="U5048" s="6" t="s">
        <v>73</v>
      </c>
      <c r="V5048" s="6" t="s">
        <v>1957</v>
      </c>
      <c r="W5048" s="7">
        <v>0</v>
      </c>
      <c r="X5048" s="7">
        <v>0</v>
      </c>
      <c r="Y5048" s="7">
        <v>0</v>
      </c>
      <c r="Z5048" s="7">
        <v>0</v>
      </c>
      <c r="AA5048" s="7">
        <v>0</v>
      </c>
      <c r="AB5048" s="7">
        <v>2</v>
      </c>
      <c r="AC5048" s="7">
        <v>0</v>
      </c>
      <c r="AD5048" s="7">
        <v>0</v>
      </c>
      <c r="AE5048">
        <v>5</v>
      </c>
      <c r="AF5048">
        <v>0</v>
      </c>
      <c r="AG5048">
        <v>0</v>
      </c>
      <c r="AH5048">
        <v>0</v>
      </c>
      <c r="AI5048">
        <v>0</v>
      </c>
      <c r="AJ5048">
        <v>2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</row>
    <row r="5049" spans="1:44" x14ac:dyDescent="0.25">
      <c r="A5049">
        <v>1573414</v>
      </c>
      <c r="B5049">
        <v>772179</v>
      </c>
      <c r="C5049">
        <v>22.6014784279418</v>
      </c>
      <c r="D5049">
        <v>40.340915508903201</v>
      </c>
      <c r="E5049" s="68" t="s">
        <v>978</v>
      </c>
      <c r="F5049" s="8">
        <f>INDEX(Δεδομένα!$P:$P,MATCH('2020'!E5049,Δεδομένα!$O:$O,0))</f>
        <v>67</v>
      </c>
      <c r="G5049" s="6" t="s">
        <v>917</v>
      </c>
      <c r="H5049" s="2" t="str">
        <f>INDEX(Δεδομένα!B$1:B$51,MATCH('2020'!G5049,Δεδομένα!A$1:A$51,0))</f>
        <v>ΚΕΝΤΡΙΚΗΣ ΜΑΚΕΔΟΝΙΑΣ</v>
      </c>
      <c r="I5049" s="8">
        <f>INDEX(Δεδομένα!E$1:E$13,MATCH('2020'!H5049,Δεδομένα!D$1:D$13,0))</f>
        <v>3</v>
      </c>
      <c r="J5049" s="1">
        <v>44039</v>
      </c>
      <c r="K5049" s="6" t="s">
        <v>231</v>
      </c>
      <c r="L5049" s="36" t="str">
        <f t="shared" si="312"/>
        <v>27/07/2020 17:20</v>
      </c>
      <c r="M5049" s="1">
        <v>44039</v>
      </c>
      <c r="N5049" s="6" t="s">
        <v>700</v>
      </c>
      <c r="O5049" s="36" t="str">
        <f t="shared" si="313"/>
        <v>27/07/2020 19:45</v>
      </c>
      <c r="P5049" s="46">
        <f t="shared" si="314"/>
        <v>0.10069444444525288</v>
      </c>
      <c r="Q5049" s="48">
        <v>0</v>
      </c>
      <c r="R5049" s="47">
        <f t="shared" si="315"/>
        <v>145.00000000116415</v>
      </c>
      <c r="S5049" s="6" t="s">
        <v>44</v>
      </c>
      <c r="T5049" s="6" t="s">
        <v>980</v>
      </c>
      <c r="U5049" s="6" t="s">
        <v>4350</v>
      </c>
      <c r="V5049" s="6" t="s">
        <v>5991</v>
      </c>
      <c r="W5049" s="7">
        <v>0</v>
      </c>
      <c r="X5049" s="7">
        <v>0</v>
      </c>
      <c r="Y5049" s="7">
        <v>0</v>
      </c>
      <c r="Z5049" s="7">
        <v>0</v>
      </c>
      <c r="AA5049" s="7">
        <v>2</v>
      </c>
      <c r="AB5049" s="7">
        <v>0</v>
      </c>
      <c r="AC5049" s="7">
        <v>18</v>
      </c>
      <c r="AD5049" s="7">
        <v>0</v>
      </c>
      <c r="AE5049">
        <v>5</v>
      </c>
      <c r="AF5049">
        <v>0</v>
      </c>
      <c r="AG5049">
        <v>0</v>
      </c>
      <c r="AH5049">
        <v>0</v>
      </c>
      <c r="AI5049">
        <v>0</v>
      </c>
      <c r="AJ5049">
        <v>2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</row>
    <row r="5050" spans="1:44" x14ac:dyDescent="0.25">
      <c r="A5050">
        <v>1575133</v>
      </c>
      <c r="B5050">
        <v>772034</v>
      </c>
      <c r="C5050">
        <v>22.447004175530701</v>
      </c>
      <c r="D5050">
        <v>39.056014390898298</v>
      </c>
      <c r="E5050" s="68" t="s">
        <v>2102</v>
      </c>
      <c r="F5050" s="8">
        <f>INDEX(Δεδομένα!$P:$P,MATCH('2020'!E5050,Δεδομένα!$O:$O,0))</f>
        <v>163</v>
      </c>
      <c r="G5050" s="6" t="s">
        <v>399</v>
      </c>
      <c r="H5050" s="2" t="str">
        <f>INDEX(Δεδομένα!B$1:B$51,MATCH('2020'!G5050,Δεδομένα!A$1:A$51,0))</f>
        <v>ΣΤΕΡΕΑΣ ΕΛΛΑΔΟΣ</v>
      </c>
      <c r="I5050" s="8">
        <f>INDEX(Δεδομένα!E$1:E$13,MATCH('2020'!H5050,Δεδομένα!D$1:D$13,0))</f>
        <v>9</v>
      </c>
      <c r="J5050" s="1">
        <v>44039</v>
      </c>
      <c r="K5050" s="6" t="s">
        <v>664</v>
      </c>
      <c r="L5050" s="36" t="str">
        <f t="shared" si="312"/>
        <v>27/07/2020 10:30</v>
      </c>
      <c r="M5050" s="1">
        <v>44039</v>
      </c>
      <c r="N5050" s="6" t="s">
        <v>526</v>
      </c>
      <c r="O5050" s="36" t="str">
        <f t="shared" si="313"/>
        <v>27/07/2020 11:45</v>
      </c>
      <c r="P5050" s="46">
        <f t="shared" si="314"/>
        <v>5.2083333335758653E-2</v>
      </c>
      <c r="Q5050" s="48">
        <v>0</v>
      </c>
      <c r="R5050" s="47">
        <f t="shared" si="315"/>
        <v>75.00000000349246</v>
      </c>
      <c r="S5050" s="6" t="s">
        <v>44</v>
      </c>
      <c r="T5050" s="6" t="s">
        <v>826</v>
      </c>
      <c r="U5050" s="6" t="s">
        <v>5981</v>
      </c>
      <c r="V5050" s="6" t="s">
        <v>5982</v>
      </c>
      <c r="W5050" s="7">
        <v>0</v>
      </c>
      <c r="X5050" s="7">
        <v>0</v>
      </c>
      <c r="Y5050" s="7">
        <v>0</v>
      </c>
      <c r="Z5050" s="7">
        <v>0</v>
      </c>
      <c r="AA5050" s="7">
        <v>0</v>
      </c>
      <c r="AB5050" s="7">
        <v>3</v>
      </c>
      <c r="AC5050" s="7">
        <v>0</v>
      </c>
      <c r="AD5050" s="7">
        <v>0</v>
      </c>
      <c r="AE5050">
        <v>5</v>
      </c>
      <c r="AF5050">
        <v>0</v>
      </c>
      <c r="AG5050">
        <v>0</v>
      </c>
      <c r="AH5050">
        <v>0</v>
      </c>
      <c r="AI5050">
        <v>0</v>
      </c>
      <c r="AJ5050">
        <v>3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</row>
    <row r="5051" spans="1:44" x14ac:dyDescent="0.25">
      <c r="A5051">
        <v>1575124</v>
      </c>
      <c r="B5051">
        <v>772182</v>
      </c>
      <c r="C5051">
        <v>22.3154788151665</v>
      </c>
      <c r="D5051">
        <v>39.109923666865797</v>
      </c>
      <c r="E5051" s="68" t="s">
        <v>2102</v>
      </c>
      <c r="F5051" s="8">
        <f>INDEX(Δεδομένα!$P:$P,MATCH('2020'!E5051,Δεδομένα!$O:$O,0))</f>
        <v>163</v>
      </c>
      <c r="G5051" s="6" t="s">
        <v>399</v>
      </c>
      <c r="H5051" s="2" t="str">
        <f>INDEX(Δεδομένα!B$1:B$51,MATCH('2020'!G5051,Δεδομένα!A$1:A$51,0))</f>
        <v>ΣΤΕΡΕΑΣ ΕΛΛΑΔΟΣ</v>
      </c>
      <c r="I5051" s="8">
        <f>INDEX(Δεδομένα!E$1:E$13,MATCH('2020'!H5051,Δεδομένα!D$1:D$13,0))</f>
        <v>9</v>
      </c>
      <c r="J5051" s="1">
        <v>44039</v>
      </c>
      <c r="K5051" s="6" t="s">
        <v>231</v>
      </c>
      <c r="L5051" s="36" t="str">
        <f t="shared" si="312"/>
        <v>27/07/2020 17:20</v>
      </c>
      <c r="M5051" s="1">
        <v>44039</v>
      </c>
      <c r="N5051" s="6" t="s">
        <v>256</v>
      </c>
      <c r="O5051" s="36" t="str">
        <f t="shared" si="313"/>
        <v>27/07/2020 19:30</v>
      </c>
      <c r="P5051" s="46">
        <f t="shared" si="314"/>
        <v>9.0277777781011537E-2</v>
      </c>
      <c r="Q5051" s="48">
        <v>0</v>
      </c>
      <c r="R5051" s="47">
        <f t="shared" si="315"/>
        <v>130.00000000465661</v>
      </c>
      <c r="S5051" s="6" t="s">
        <v>44</v>
      </c>
      <c r="T5051" s="6" t="s">
        <v>826</v>
      </c>
      <c r="U5051" s="6" t="s">
        <v>2103</v>
      </c>
      <c r="V5051" s="6" t="s">
        <v>5992</v>
      </c>
      <c r="W5051" s="7">
        <v>0</v>
      </c>
      <c r="X5051" s="7">
        <v>0</v>
      </c>
      <c r="Y5051" s="7">
        <v>0</v>
      </c>
      <c r="Z5051" s="7">
        <v>0</v>
      </c>
      <c r="AA5051" s="7">
        <v>0</v>
      </c>
      <c r="AB5051" s="7">
        <v>10</v>
      </c>
      <c r="AC5051" s="7">
        <v>0</v>
      </c>
      <c r="AD5051" s="7">
        <v>0</v>
      </c>
      <c r="AE5051">
        <v>4</v>
      </c>
      <c r="AF5051">
        <v>0</v>
      </c>
      <c r="AG5051">
        <v>0</v>
      </c>
      <c r="AH5051">
        <v>0</v>
      </c>
      <c r="AI5051">
        <v>0</v>
      </c>
      <c r="AJ5051">
        <v>2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</row>
    <row r="5052" spans="1:44" x14ac:dyDescent="0.25">
      <c r="A5052">
        <v>1574404</v>
      </c>
      <c r="B5052">
        <v>772193</v>
      </c>
      <c r="C5052">
        <v>22.218128953438299</v>
      </c>
      <c r="D5052">
        <v>38.9455789825696</v>
      </c>
      <c r="E5052" s="68" t="s">
        <v>417</v>
      </c>
      <c r="F5052" s="8">
        <f>INDEX(Δεδομένα!$P:$P,MATCH('2020'!E5052,Δεδομένα!$O:$O,0))</f>
        <v>168</v>
      </c>
      <c r="G5052" s="6" t="s">
        <v>399</v>
      </c>
      <c r="H5052" s="2" t="str">
        <f>INDEX(Δεδομένα!B$1:B$51,MATCH('2020'!G5052,Δεδομένα!A$1:A$51,0))</f>
        <v>ΣΤΕΡΕΑΣ ΕΛΛΑΔΟΣ</v>
      </c>
      <c r="I5052" s="8">
        <f>INDEX(Δεδομένα!E$1:E$13,MATCH('2020'!H5052,Δεδομένα!D$1:D$13,0))</f>
        <v>9</v>
      </c>
      <c r="J5052" s="1">
        <v>44039</v>
      </c>
      <c r="K5052" s="6" t="s">
        <v>289</v>
      </c>
      <c r="L5052" s="36" t="str">
        <f t="shared" si="312"/>
        <v>27/07/2020 17:55</v>
      </c>
      <c r="M5052" s="1">
        <v>44040</v>
      </c>
      <c r="N5052" s="6" t="s">
        <v>768</v>
      </c>
      <c r="O5052" s="36" t="str">
        <f t="shared" si="313"/>
        <v>28/07/2020 14:15</v>
      </c>
      <c r="P5052" s="46">
        <f t="shared" si="314"/>
        <v>0.84722222221898846</v>
      </c>
      <c r="Q5052" s="48">
        <v>0</v>
      </c>
      <c r="R5052" s="47">
        <f t="shared" si="315"/>
        <v>1219.9999999953434</v>
      </c>
      <c r="S5052" s="6" t="s">
        <v>44</v>
      </c>
      <c r="T5052" s="6" t="s">
        <v>421</v>
      </c>
      <c r="U5052" s="6" t="s">
        <v>73</v>
      </c>
      <c r="V5052" s="6" t="s">
        <v>4940</v>
      </c>
      <c r="W5052" s="7">
        <v>0.9</v>
      </c>
      <c r="X5052" s="7">
        <v>0</v>
      </c>
      <c r="Y5052" s="7">
        <v>0</v>
      </c>
      <c r="Z5052" s="7">
        <v>0</v>
      </c>
      <c r="AA5052" s="7">
        <v>0</v>
      </c>
      <c r="AB5052" s="7">
        <v>0.8</v>
      </c>
      <c r="AC5052" s="7">
        <v>0</v>
      </c>
      <c r="AD5052" s="7">
        <v>0</v>
      </c>
      <c r="AE5052">
        <v>18</v>
      </c>
      <c r="AF5052">
        <v>0</v>
      </c>
      <c r="AG5052">
        <v>0</v>
      </c>
      <c r="AH5052">
        <v>0</v>
      </c>
      <c r="AI5052">
        <v>1</v>
      </c>
      <c r="AJ5052">
        <v>8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</row>
    <row r="5053" spans="1:44" x14ac:dyDescent="0.25">
      <c r="A5053">
        <v>1574456</v>
      </c>
      <c r="B5053">
        <v>772033</v>
      </c>
      <c r="C5053">
        <v>26.092191498027301</v>
      </c>
      <c r="D5053">
        <v>38.234505823800099</v>
      </c>
      <c r="E5053" s="68" t="s">
        <v>538</v>
      </c>
      <c r="F5053" s="8">
        <f>INDEX(Δεδομένα!$P:$P,MATCH('2020'!E5053,Δεδομένα!$O:$O,0))</f>
        <v>203</v>
      </c>
      <c r="G5053" s="6" t="s">
        <v>525</v>
      </c>
      <c r="H5053" s="2" t="str">
        <f>INDEX(Δεδομένα!B$1:B$51,MATCH('2020'!G5053,Δεδομένα!A$1:A$51,0))</f>
        <v>ΒΟΡΕΙΟΥ ΑΙΓΑΙΟΥ</v>
      </c>
      <c r="I5053" s="8">
        <f>INDEX(Δεδομένα!E$1:E$13,MATCH('2020'!H5053,Δεδομένα!D$1:D$13,0))</f>
        <v>11</v>
      </c>
      <c r="J5053" s="1">
        <v>44039</v>
      </c>
      <c r="K5053" s="6" t="s">
        <v>2891</v>
      </c>
      <c r="L5053" s="36" t="str">
        <f t="shared" si="312"/>
        <v>27/07/2020 10:26</v>
      </c>
      <c r="M5053" s="1">
        <v>44039</v>
      </c>
      <c r="N5053" s="6" t="s">
        <v>1878</v>
      </c>
      <c r="O5053" s="36" t="str">
        <f t="shared" si="313"/>
        <v>27/07/2020 19:35</v>
      </c>
      <c r="P5053" s="46">
        <f t="shared" si="314"/>
        <v>0.38124999999854481</v>
      </c>
      <c r="Q5053" s="48">
        <v>0</v>
      </c>
      <c r="R5053" s="47">
        <f t="shared" si="315"/>
        <v>548.99999999790452</v>
      </c>
      <c r="S5053" s="6" t="s">
        <v>44</v>
      </c>
      <c r="T5053" s="6" t="s">
        <v>527</v>
      </c>
      <c r="U5053" s="6" t="s">
        <v>537</v>
      </c>
      <c r="V5053" s="6" t="s">
        <v>5980</v>
      </c>
      <c r="W5053" s="7">
        <v>0</v>
      </c>
      <c r="X5053" s="7">
        <v>0</v>
      </c>
      <c r="Y5053" s="7">
        <v>0</v>
      </c>
      <c r="Z5053" s="7">
        <v>0</v>
      </c>
      <c r="AA5053" s="7">
        <v>0</v>
      </c>
      <c r="AB5053" s="7">
        <v>3</v>
      </c>
      <c r="AC5053" s="7">
        <v>0</v>
      </c>
      <c r="AD5053" s="7">
        <v>0</v>
      </c>
      <c r="AE5053">
        <v>18</v>
      </c>
      <c r="AF5053">
        <v>0</v>
      </c>
      <c r="AG5053">
        <v>11</v>
      </c>
      <c r="AH5053">
        <v>0</v>
      </c>
      <c r="AI5053">
        <v>0</v>
      </c>
      <c r="AJ5053">
        <v>11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</row>
    <row r="5054" spans="1:44" x14ac:dyDescent="0.25">
      <c r="A5054">
        <v>1573865</v>
      </c>
      <c r="B5054">
        <v>772468</v>
      </c>
      <c r="C5054">
        <v>22.386649771658799</v>
      </c>
      <c r="D5054">
        <v>37.420988218714101</v>
      </c>
      <c r="E5054" s="68" t="s">
        <v>1893</v>
      </c>
      <c r="F5054" s="8">
        <f>INDEX(Δεδομένα!$P:$P,MATCH('2020'!E5054,Δεδομένα!$O:$O,0))</f>
        <v>137</v>
      </c>
      <c r="G5054" s="6" t="s">
        <v>932</v>
      </c>
      <c r="H5054" s="2" t="str">
        <f>INDEX(Δεδομένα!B$1:B$51,MATCH('2020'!G5054,Δεδομένα!A$1:A$51,0))</f>
        <v>ΠΕΛΛΟΠΟΝΗΣΟΥ</v>
      </c>
      <c r="I5054" s="8">
        <f>INDEX(Δεδομένα!E$1:E$13,MATCH('2020'!H5054,Δεδομένα!D$1:D$13,0))</f>
        <v>8</v>
      </c>
      <c r="J5054" s="1">
        <v>44040</v>
      </c>
      <c r="K5054" s="6" t="s">
        <v>230</v>
      </c>
      <c r="L5054" s="36" t="str">
        <f t="shared" si="312"/>
        <v>28/07/2020 16:25</v>
      </c>
      <c r="M5054" s="1">
        <v>44040</v>
      </c>
      <c r="N5054" s="6" t="s">
        <v>43</v>
      </c>
      <c r="O5054" s="36" t="str">
        <f t="shared" si="313"/>
        <v>28/07/2020 17:35</v>
      </c>
      <c r="P5054" s="46">
        <f t="shared" si="314"/>
        <v>4.8611111109494232E-2</v>
      </c>
      <c r="Q5054" s="48">
        <v>0</v>
      </c>
      <c r="R5054" s="47">
        <f t="shared" si="315"/>
        <v>69.999999997671694</v>
      </c>
      <c r="S5054" s="6" t="s">
        <v>44</v>
      </c>
      <c r="T5054" s="6" t="s">
        <v>1894</v>
      </c>
      <c r="U5054" s="6" t="s">
        <v>44</v>
      </c>
      <c r="V5054" s="6" t="s">
        <v>6016</v>
      </c>
      <c r="W5054" s="7">
        <v>0</v>
      </c>
      <c r="X5054" s="7">
        <v>0</v>
      </c>
      <c r="Y5054" s="7">
        <v>0</v>
      </c>
      <c r="Z5054" s="7">
        <v>0</v>
      </c>
      <c r="AA5054" s="7">
        <v>0</v>
      </c>
      <c r="AB5054" s="7">
        <v>0.01</v>
      </c>
      <c r="AC5054" s="7">
        <v>0</v>
      </c>
      <c r="AD5054" s="7">
        <v>0</v>
      </c>
      <c r="AE5054">
        <v>6</v>
      </c>
      <c r="AF5054">
        <v>0</v>
      </c>
      <c r="AG5054">
        <v>0</v>
      </c>
      <c r="AH5054">
        <v>0</v>
      </c>
      <c r="AI5054">
        <v>1</v>
      </c>
      <c r="AJ5054">
        <v>3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</row>
    <row r="5055" spans="1:44" x14ac:dyDescent="0.25">
      <c r="A5055">
        <v>1573868</v>
      </c>
      <c r="B5055">
        <v>772513</v>
      </c>
      <c r="C5055">
        <v>22.4277473684383</v>
      </c>
      <c r="D5055">
        <v>37.449737498132897</v>
      </c>
      <c r="E5055" s="68" t="s">
        <v>1893</v>
      </c>
      <c r="F5055" s="8">
        <f>INDEX(Δεδομένα!$P:$P,MATCH('2020'!E5055,Δεδομένα!$O:$O,0))</f>
        <v>137</v>
      </c>
      <c r="G5055" s="6" t="s">
        <v>932</v>
      </c>
      <c r="H5055" s="2" t="str">
        <f>INDEX(Δεδομένα!B$1:B$51,MATCH('2020'!G5055,Δεδομένα!A$1:A$51,0))</f>
        <v>ΠΕΛΛΟΠΟΝΗΣΟΥ</v>
      </c>
      <c r="I5055" s="8">
        <f>INDEX(Δεδομένα!E$1:E$13,MATCH('2020'!H5055,Δεδομένα!D$1:D$13,0))</f>
        <v>8</v>
      </c>
      <c r="J5055" s="1">
        <v>44040</v>
      </c>
      <c r="K5055" s="6" t="s">
        <v>1224</v>
      </c>
      <c r="L5055" s="36" t="str">
        <f t="shared" si="312"/>
        <v>28/07/2020 18:17</v>
      </c>
      <c r="M5055" s="1">
        <v>44040</v>
      </c>
      <c r="N5055" s="6" t="s">
        <v>513</v>
      </c>
      <c r="O5055" s="36" t="str">
        <f t="shared" si="313"/>
        <v>28/07/2020 19:25</v>
      </c>
      <c r="P5055" s="46">
        <f t="shared" si="314"/>
        <v>4.7222222223354038E-2</v>
      </c>
      <c r="Q5055" s="48">
        <v>0</v>
      </c>
      <c r="R5055" s="47">
        <f t="shared" si="315"/>
        <v>68.000000001629815</v>
      </c>
      <c r="S5055" s="6" t="s">
        <v>44</v>
      </c>
      <c r="T5055" s="6" t="s">
        <v>1894</v>
      </c>
      <c r="U5055" s="6" t="s">
        <v>44</v>
      </c>
      <c r="V5055" s="6" t="s">
        <v>6022</v>
      </c>
      <c r="W5055" s="7">
        <v>0</v>
      </c>
      <c r="X5055" s="7">
        <v>0</v>
      </c>
      <c r="Y5055" s="7">
        <v>0</v>
      </c>
      <c r="Z5055" s="7">
        <v>0</v>
      </c>
      <c r="AA5055" s="7">
        <v>0</v>
      </c>
      <c r="AB5055" s="7">
        <v>0.13</v>
      </c>
      <c r="AC5055" s="7">
        <v>0</v>
      </c>
      <c r="AD5055" s="7">
        <v>0</v>
      </c>
      <c r="AE5055">
        <v>8</v>
      </c>
      <c r="AF5055">
        <v>0</v>
      </c>
      <c r="AG5055">
        <v>0</v>
      </c>
      <c r="AH5055">
        <v>0</v>
      </c>
      <c r="AI5055">
        <v>0</v>
      </c>
      <c r="AJ5055">
        <v>4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</row>
    <row r="5056" spans="1:44" x14ac:dyDescent="0.25">
      <c r="A5056">
        <v>1596322</v>
      </c>
      <c r="B5056">
        <v>772479</v>
      </c>
      <c r="C5056">
        <v>20.9495237613292</v>
      </c>
      <c r="D5056">
        <v>39.169843294623298</v>
      </c>
      <c r="E5056" s="68" t="s">
        <v>267</v>
      </c>
      <c r="F5056" s="8">
        <f>INDEX(Δεδομένα!$P:$P,MATCH('2020'!E5056,Δεδομένα!$O:$O,0))</f>
        <v>94</v>
      </c>
      <c r="G5056" s="6" t="s">
        <v>268</v>
      </c>
      <c r="H5056" s="2" t="str">
        <f>INDEX(Δεδομένα!B$1:B$51,MATCH('2020'!G5056,Δεδομένα!A$1:A$51,0))</f>
        <v>ΗΠΕΙΡΟΥ</v>
      </c>
      <c r="I5056" s="8">
        <f>INDEX(Δεδομένα!E$1:E$13,MATCH('2020'!H5056,Δεδομένα!D$1:D$13,0))</f>
        <v>5</v>
      </c>
      <c r="J5056" s="1">
        <v>44040</v>
      </c>
      <c r="K5056" s="6" t="s">
        <v>204</v>
      </c>
      <c r="L5056" s="36" t="str">
        <f t="shared" si="312"/>
        <v>28/07/2020 17:00</v>
      </c>
      <c r="M5056" s="1">
        <v>44040</v>
      </c>
      <c r="N5056" s="6" t="s">
        <v>122</v>
      </c>
      <c r="O5056" s="36" t="str">
        <f t="shared" si="313"/>
        <v>28/07/2020 18:21</v>
      </c>
      <c r="P5056" s="46">
        <f t="shared" si="314"/>
        <v>5.6249999994179234E-2</v>
      </c>
      <c r="Q5056" s="48">
        <v>0</v>
      </c>
      <c r="R5056" s="47">
        <f t="shared" si="315"/>
        <v>80.999999991618097</v>
      </c>
      <c r="S5056" s="6" t="s">
        <v>44</v>
      </c>
      <c r="T5056" s="6" t="s">
        <v>270</v>
      </c>
      <c r="U5056" s="6" t="s">
        <v>44</v>
      </c>
      <c r="V5056" s="6" t="s">
        <v>3532</v>
      </c>
      <c r="W5056" s="7">
        <v>0</v>
      </c>
      <c r="X5056" s="7">
        <v>0</v>
      </c>
      <c r="Y5056" s="7">
        <v>0</v>
      </c>
      <c r="Z5056" s="7">
        <v>0</v>
      </c>
      <c r="AA5056" s="7">
        <v>0</v>
      </c>
      <c r="AB5056" s="7">
        <v>0.6</v>
      </c>
      <c r="AC5056" s="7">
        <v>0</v>
      </c>
      <c r="AD5056" s="7">
        <v>0</v>
      </c>
      <c r="AE5056">
        <v>4</v>
      </c>
      <c r="AF5056">
        <v>0</v>
      </c>
      <c r="AG5056">
        <v>0</v>
      </c>
      <c r="AH5056">
        <v>0</v>
      </c>
      <c r="AI5056">
        <v>1</v>
      </c>
      <c r="AJ5056">
        <v>2</v>
      </c>
      <c r="AK5056">
        <v>0</v>
      </c>
      <c r="AL5056">
        <v>1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</row>
    <row r="5057" spans="1:44" x14ac:dyDescent="0.25">
      <c r="A5057">
        <v>1576747</v>
      </c>
      <c r="B5057">
        <v>772305</v>
      </c>
      <c r="C5057">
        <v>21.736053820601601</v>
      </c>
      <c r="D5057">
        <v>38.058395740223901</v>
      </c>
      <c r="E5057" s="68" t="s">
        <v>302</v>
      </c>
      <c r="F5057" s="8">
        <f>INDEX(Δεδομένα!$P:$P,MATCH('2020'!E5057,Δεδομένα!$O:$O,0))</f>
        <v>119</v>
      </c>
      <c r="G5057" s="6" t="s">
        <v>303</v>
      </c>
      <c r="H5057" s="2" t="str">
        <f>INDEX(Δεδομένα!B$1:B$51,MATCH('2020'!G5057,Δεδομένα!A$1:A$51,0))</f>
        <v>ΔΥΤΙΚΗΣ ΕΛΛΑΔΟΣ</v>
      </c>
      <c r="I5057" s="8">
        <f>INDEX(Δεδομένα!E$1:E$13,MATCH('2020'!H5057,Δεδομένα!D$1:D$13,0))</f>
        <v>7</v>
      </c>
      <c r="J5057" s="1">
        <v>44040</v>
      </c>
      <c r="K5057" s="6" t="s">
        <v>5996</v>
      </c>
      <c r="L5057" s="36" t="str">
        <f t="shared" si="312"/>
        <v>28/07/2020 01:02</v>
      </c>
      <c r="M5057" s="1">
        <v>44040</v>
      </c>
      <c r="N5057" s="6" t="s">
        <v>5997</v>
      </c>
      <c r="O5057" s="36" t="str">
        <f t="shared" si="313"/>
        <v>28/07/2020 02:27</v>
      </c>
      <c r="P5057" s="46">
        <f t="shared" si="314"/>
        <v>5.9027777773735579E-2</v>
      </c>
      <c r="Q5057" s="48">
        <v>0</v>
      </c>
      <c r="R5057" s="47">
        <f t="shared" si="315"/>
        <v>84.999999994179234</v>
      </c>
      <c r="S5057" s="6" t="s">
        <v>44</v>
      </c>
      <c r="T5057" s="6" t="s">
        <v>307</v>
      </c>
      <c r="U5057" s="6" t="s">
        <v>44</v>
      </c>
      <c r="V5057" s="6" t="s">
        <v>5998</v>
      </c>
      <c r="W5057" s="7">
        <v>0</v>
      </c>
      <c r="X5057" s="7">
        <v>0</v>
      </c>
      <c r="Y5057" s="7">
        <v>0</v>
      </c>
      <c r="Z5057" s="7">
        <v>0</v>
      </c>
      <c r="AA5057" s="7">
        <v>0</v>
      </c>
      <c r="AB5057" s="7">
        <v>0</v>
      </c>
      <c r="AC5057" s="7">
        <v>0.2</v>
      </c>
      <c r="AD5057" s="7">
        <v>0</v>
      </c>
      <c r="AE5057">
        <v>2</v>
      </c>
      <c r="AF5057">
        <v>0</v>
      </c>
      <c r="AG5057">
        <v>0</v>
      </c>
      <c r="AH5057">
        <v>0</v>
      </c>
      <c r="AI5057">
        <v>0</v>
      </c>
      <c r="AJ5057">
        <v>1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</row>
    <row r="5058" spans="1:44" x14ac:dyDescent="0.25">
      <c r="A5058">
        <v>1576749</v>
      </c>
      <c r="B5058">
        <v>772323</v>
      </c>
      <c r="C5058">
        <v>21.7430309146459</v>
      </c>
      <c r="D5058">
        <v>38.016421863374497</v>
      </c>
      <c r="E5058" s="68" t="s">
        <v>302</v>
      </c>
      <c r="F5058" s="8">
        <f>INDEX(Δεδομένα!$P:$P,MATCH('2020'!E5058,Δεδομένα!$O:$O,0))</f>
        <v>119</v>
      </c>
      <c r="G5058" s="6" t="s">
        <v>303</v>
      </c>
      <c r="H5058" s="2" t="str">
        <f>INDEX(Δεδομένα!B$1:B$51,MATCH('2020'!G5058,Δεδομένα!A$1:A$51,0))</f>
        <v>ΔΥΤΙΚΗΣ ΕΛΛΑΔΟΣ</v>
      </c>
      <c r="I5058" s="8">
        <f>INDEX(Δεδομένα!E$1:E$13,MATCH('2020'!H5058,Δεδομένα!D$1:D$13,0))</f>
        <v>7</v>
      </c>
      <c r="J5058" s="1">
        <v>44040</v>
      </c>
      <c r="K5058" s="6" t="s">
        <v>6001</v>
      </c>
      <c r="L5058" s="36" t="str">
        <f t="shared" si="312"/>
        <v>28/07/2020 05:19</v>
      </c>
      <c r="M5058" s="1">
        <v>44041</v>
      </c>
      <c r="N5058" s="6" t="s">
        <v>286</v>
      </c>
      <c r="O5058" s="36" t="str">
        <f t="shared" si="313"/>
        <v>29/07/2020 10:50</v>
      </c>
      <c r="P5058" s="49">
        <f t="shared" si="314"/>
        <v>1.2298611111109494</v>
      </c>
      <c r="Q5058" s="50">
        <f>1*24</f>
        <v>24</v>
      </c>
      <c r="R5058" s="47">
        <f t="shared" si="315"/>
        <v>1770.9999999997672</v>
      </c>
      <c r="S5058" s="6" t="s">
        <v>44</v>
      </c>
      <c r="T5058" s="6" t="s">
        <v>307</v>
      </c>
      <c r="U5058" s="6" t="s">
        <v>44</v>
      </c>
      <c r="V5058" s="6" t="s">
        <v>5909</v>
      </c>
      <c r="W5058" s="7">
        <v>0</v>
      </c>
      <c r="X5058" s="7">
        <v>3</v>
      </c>
      <c r="Y5058" s="7">
        <v>0</v>
      </c>
      <c r="Z5058" s="7">
        <v>0</v>
      </c>
      <c r="AA5058" s="7">
        <v>0</v>
      </c>
      <c r="AB5058" s="7">
        <v>0</v>
      </c>
      <c r="AC5058" s="7">
        <v>0</v>
      </c>
      <c r="AD5058" s="7">
        <v>0</v>
      </c>
      <c r="AE5058">
        <v>16</v>
      </c>
      <c r="AF5058">
        <v>7</v>
      </c>
      <c r="AG5058">
        <v>0</v>
      </c>
      <c r="AH5058">
        <v>0</v>
      </c>
      <c r="AI5058">
        <v>0</v>
      </c>
      <c r="AJ5058">
        <v>9</v>
      </c>
      <c r="AK5058">
        <v>0</v>
      </c>
      <c r="AL5058">
        <v>1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</row>
    <row r="5059" spans="1:44" x14ac:dyDescent="0.25">
      <c r="A5059">
        <v>1576742</v>
      </c>
      <c r="B5059">
        <v>772332</v>
      </c>
      <c r="C5059">
        <v>21.750179704347701</v>
      </c>
      <c r="D5059">
        <v>38.002848375826801</v>
      </c>
      <c r="E5059" s="68" t="s">
        <v>302</v>
      </c>
      <c r="F5059" s="8">
        <f>INDEX(Δεδομένα!$P:$P,MATCH('2020'!E5059,Δεδομένα!$O:$O,0))</f>
        <v>119</v>
      </c>
      <c r="G5059" s="6" t="s">
        <v>303</v>
      </c>
      <c r="H5059" s="2" t="str">
        <f>INDEX(Δεδομένα!B$1:B$51,MATCH('2020'!G5059,Δεδομένα!A$1:A$51,0))</f>
        <v>ΔΥΤΙΚΗΣ ΕΛΛΑΔΟΣ</v>
      </c>
      <c r="I5059" s="8">
        <f>INDEX(Δεδομένα!E$1:E$13,MATCH('2020'!H5059,Δεδομένα!D$1:D$13,0))</f>
        <v>7</v>
      </c>
      <c r="J5059" s="1">
        <v>44040</v>
      </c>
      <c r="K5059" s="6" t="s">
        <v>6002</v>
      </c>
      <c r="L5059" s="36" t="str">
        <f t="shared" ref="L5059:L5122" si="316">_xlfn.CONCAT(TEXT(J5059,"ηη/μμ/εεε")," ",TEXT(K5059,"ωω:λλ"))</f>
        <v>28/07/2020 07:23</v>
      </c>
      <c r="M5059" s="1">
        <v>44040</v>
      </c>
      <c r="N5059" s="6" t="s">
        <v>157</v>
      </c>
      <c r="O5059" s="36" t="str">
        <f t="shared" ref="O5059:O5122" si="317">_xlfn.CONCAT(TEXT(M5059,"ηη/μμ/εεε")," ",TEXT(N5059,"ωω:λλ"))</f>
        <v>28/07/2020 18:10</v>
      </c>
      <c r="P5059" s="46">
        <f t="shared" ref="P5059:P5122" si="318">O5059-L5059</f>
        <v>0.4493055555576575</v>
      </c>
      <c r="Q5059" s="48">
        <v>0</v>
      </c>
      <c r="R5059" s="47">
        <f t="shared" ref="R5059:R5122" si="319">P5059*(24*60)</f>
        <v>647.0000000030268</v>
      </c>
      <c r="S5059" s="6" t="s">
        <v>44</v>
      </c>
      <c r="T5059" s="6" t="s">
        <v>307</v>
      </c>
      <c r="U5059" s="6" t="s">
        <v>44</v>
      </c>
      <c r="V5059" s="6" t="s">
        <v>6003</v>
      </c>
      <c r="W5059" s="7">
        <v>0</v>
      </c>
      <c r="X5059" s="7">
        <v>0</v>
      </c>
      <c r="Y5059" s="7">
        <v>0</v>
      </c>
      <c r="Z5059" s="7">
        <v>0</v>
      </c>
      <c r="AA5059" s="7">
        <v>0</v>
      </c>
      <c r="AB5059" s="7">
        <v>0</v>
      </c>
      <c r="AC5059" s="7">
        <v>0.1</v>
      </c>
      <c r="AD5059" s="7">
        <v>0</v>
      </c>
      <c r="AE5059">
        <v>6</v>
      </c>
      <c r="AF5059">
        <v>0</v>
      </c>
      <c r="AG5059">
        <v>0</v>
      </c>
      <c r="AH5059">
        <v>0</v>
      </c>
      <c r="AI5059">
        <v>0</v>
      </c>
      <c r="AJ5059">
        <v>3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</row>
    <row r="5060" spans="1:44" x14ac:dyDescent="0.25">
      <c r="A5060">
        <v>1576035</v>
      </c>
      <c r="B5060">
        <v>772505</v>
      </c>
      <c r="C5060">
        <v>22.9077480973109</v>
      </c>
      <c r="D5060">
        <v>38.364977753422998</v>
      </c>
      <c r="E5060" s="68" t="s">
        <v>2317</v>
      </c>
      <c r="F5060" s="8">
        <f>INDEX(Δεδομένα!$P:$P,MATCH('2020'!E5060,Δεδομένα!$O:$O,0))</f>
        <v>175</v>
      </c>
      <c r="G5060" s="6" t="s">
        <v>846</v>
      </c>
      <c r="H5060" s="2" t="str">
        <f>INDEX(Δεδομένα!B$1:B$51,MATCH('2020'!G5060,Δεδομένα!A$1:A$51,0))</f>
        <v>ΣΤΕΡΕΑΣ ΕΛΛΑΔΟΣ</v>
      </c>
      <c r="I5060" s="8">
        <f>INDEX(Δεδομένα!E$1:E$13,MATCH('2020'!H5060,Δεδομένα!D$1:D$13,0))</f>
        <v>9</v>
      </c>
      <c r="J5060" s="1">
        <v>44040</v>
      </c>
      <c r="K5060" s="6" t="s">
        <v>1504</v>
      </c>
      <c r="L5060" s="36" t="str">
        <f t="shared" si="316"/>
        <v>28/07/2020 18:07</v>
      </c>
      <c r="M5060" s="1">
        <v>44040</v>
      </c>
      <c r="N5060" s="6" t="s">
        <v>181</v>
      </c>
      <c r="O5060" s="36" t="str">
        <f t="shared" si="317"/>
        <v>28/07/2020 19:15</v>
      </c>
      <c r="P5060" s="46">
        <f t="shared" si="318"/>
        <v>4.7222222223354038E-2</v>
      </c>
      <c r="Q5060" s="48">
        <v>0</v>
      </c>
      <c r="R5060" s="47">
        <f t="shared" si="319"/>
        <v>68.000000001629815</v>
      </c>
      <c r="S5060" s="6" t="s">
        <v>44</v>
      </c>
      <c r="T5060" s="6" t="s">
        <v>2319</v>
      </c>
      <c r="U5060" s="6" t="s">
        <v>4562</v>
      </c>
      <c r="V5060" s="6" t="s">
        <v>6020</v>
      </c>
      <c r="W5060" s="7">
        <v>0</v>
      </c>
      <c r="X5060" s="7">
        <v>0.5</v>
      </c>
      <c r="Y5060" s="7">
        <v>0</v>
      </c>
      <c r="Z5060" s="7">
        <v>0</v>
      </c>
      <c r="AA5060" s="7">
        <v>0</v>
      </c>
      <c r="AB5060" s="7">
        <v>0</v>
      </c>
      <c r="AC5060" s="7">
        <v>0</v>
      </c>
      <c r="AD5060" s="7">
        <v>0</v>
      </c>
      <c r="AE5060">
        <v>10</v>
      </c>
      <c r="AF5060">
        <v>0</v>
      </c>
      <c r="AG5060">
        <v>0</v>
      </c>
      <c r="AH5060">
        <v>0</v>
      </c>
      <c r="AI5060">
        <v>0</v>
      </c>
      <c r="AJ5060">
        <v>5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</row>
    <row r="5061" spans="1:44" x14ac:dyDescent="0.25">
      <c r="A5061">
        <v>1573727</v>
      </c>
      <c r="B5061">
        <v>772575</v>
      </c>
      <c r="C5061">
        <v>23.326073040721202</v>
      </c>
      <c r="D5061">
        <v>38.241649583634398</v>
      </c>
      <c r="E5061" s="68" t="s">
        <v>845</v>
      </c>
      <c r="F5061" s="8">
        <f>INDEX(Δεδομένα!$P:$P,MATCH('2020'!E5061,Δεδομένα!$O:$O,0))</f>
        <v>176</v>
      </c>
      <c r="G5061" s="6" t="s">
        <v>846</v>
      </c>
      <c r="H5061" s="2" t="str">
        <f>INDEX(Δεδομένα!B$1:B$51,MATCH('2020'!G5061,Δεδομένα!A$1:A$51,0))</f>
        <v>ΣΤΕΡΕΑΣ ΕΛΛΑΔΟΣ</v>
      </c>
      <c r="I5061" s="8">
        <f>INDEX(Δεδομένα!E$1:E$13,MATCH('2020'!H5061,Δεδομένα!D$1:D$13,0))</f>
        <v>9</v>
      </c>
      <c r="J5061" s="1">
        <v>44040</v>
      </c>
      <c r="K5061" s="6" t="s">
        <v>573</v>
      </c>
      <c r="L5061" s="36" t="str">
        <f t="shared" si="316"/>
        <v>28/07/2020 21:55</v>
      </c>
      <c r="M5061" s="1">
        <v>44041</v>
      </c>
      <c r="N5061" s="6" t="s">
        <v>3217</v>
      </c>
      <c r="O5061" s="36" t="str">
        <f t="shared" si="317"/>
        <v>29/07/2020 00:15</v>
      </c>
      <c r="P5061" s="46">
        <f t="shared" si="318"/>
        <v>9.7222222218988463E-2</v>
      </c>
      <c r="Q5061" s="48">
        <v>0</v>
      </c>
      <c r="R5061" s="47">
        <f t="shared" si="319"/>
        <v>139.99999999534339</v>
      </c>
      <c r="S5061" s="6" t="s">
        <v>44</v>
      </c>
      <c r="T5061" s="6" t="s">
        <v>73</v>
      </c>
      <c r="U5061" s="6" t="s">
        <v>73</v>
      </c>
      <c r="V5061" s="6" t="s">
        <v>6026</v>
      </c>
      <c r="W5061" s="7">
        <v>0</v>
      </c>
      <c r="X5061" s="7">
        <v>0</v>
      </c>
      <c r="Y5061" s="7">
        <v>0</v>
      </c>
      <c r="Z5061" s="7">
        <v>0</v>
      </c>
      <c r="AA5061" s="7">
        <v>0</v>
      </c>
      <c r="AB5061" s="7">
        <v>0</v>
      </c>
      <c r="AC5061" s="7">
        <v>70</v>
      </c>
      <c r="AD5061" s="7">
        <v>0</v>
      </c>
      <c r="AE5061">
        <v>5</v>
      </c>
      <c r="AF5061">
        <v>0</v>
      </c>
      <c r="AG5061">
        <v>0</v>
      </c>
      <c r="AH5061">
        <v>0</v>
      </c>
      <c r="AI5061">
        <v>0</v>
      </c>
      <c r="AJ5061">
        <v>3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</row>
    <row r="5062" spans="1:44" x14ac:dyDescent="0.25">
      <c r="A5062">
        <v>1573644</v>
      </c>
      <c r="B5062">
        <v>772595</v>
      </c>
      <c r="C5062">
        <v>23.5610585377276</v>
      </c>
      <c r="D5062">
        <v>38.186419720544201</v>
      </c>
      <c r="E5062" s="68" t="s">
        <v>1990</v>
      </c>
      <c r="F5062" s="8">
        <f>INDEX(Δεδομένα!$P:$P,MATCH('2020'!E5062,Δεδομένα!$O:$O,0))</f>
        <v>178</v>
      </c>
      <c r="G5062" s="6" t="s">
        <v>846</v>
      </c>
      <c r="H5062" s="2" t="str">
        <f>INDEX(Δεδομένα!B$1:B$51,MATCH('2020'!G5062,Δεδομένα!A$1:A$51,0))</f>
        <v>ΣΤΕΡΕΑΣ ΕΛΛΑΔΟΣ</v>
      </c>
      <c r="I5062" s="8">
        <f>INDEX(Δεδομένα!E$1:E$13,MATCH('2020'!H5062,Δεδομένα!D$1:D$13,0))</f>
        <v>9</v>
      </c>
      <c r="J5062" s="1">
        <v>44040</v>
      </c>
      <c r="K5062" s="6" t="s">
        <v>2261</v>
      </c>
      <c r="L5062" s="36" t="str">
        <f t="shared" si="316"/>
        <v>28/07/2020 22:40</v>
      </c>
      <c r="M5062" s="1">
        <v>44041</v>
      </c>
      <c r="N5062" s="6" t="s">
        <v>685</v>
      </c>
      <c r="O5062" s="36" t="str">
        <f t="shared" si="317"/>
        <v>29/07/2020 10:00</v>
      </c>
      <c r="P5062" s="46">
        <f t="shared" si="318"/>
        <v>0.47222222221898846</v>
      </c>
      <c r="Q5062" s="48">
        <v>0</v>
      </c>
      <c r="R5062" s="47">
        <f t="shared" si="319"/>
        <v>679.99999999534339</v>
      </c>
      <c r="S5062" s="6" t="s">
        <v>44</v>
      </c>
      <c r="T5062" s="6" t="s">
        <v>1992</v>
      </c>
      <c r="U5062" s="6" t="s">
        <v>4155</v>
      </c>
      <c r="V5062" s="6" t="s">
        <v>6027</v>
      </c>
      <c r="W5062" s="7">
        <v>0</v>
      </c>
      <c r="X5062" s="7">
        <v>0</v>
      </c>
      <c r="Y5062" s="7">
        <v>0</v>
      </c>
      <c r="Z5062" s="7">
        <v>0</v>
      </c>
      <c r="AA5062" s="7">
        <v>0</v>
      </c>
      <c r="AB5062" s="7">
        <v>6</v>
      </c>
      <c r="AC5062" s="7">
        <v>2</v>
      </c>
      <c r="AD5062" s="7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</row>
    <row r="5063" spans="1:44" x14ac:dyDescent="0.25">
      <c r="A5063">
        <v>1616428</v>
      </c>
      <c r="B5063">
        <v>772391</v>
      </c>
      <c r="C5063">
        <v>27.0151976140084</v>
      </c>
      <c r="D5063">
        <v>36.951375753377803</v>
      </c>
      <c r="E5063" s="68" t="s">
        <v>4496</v>
      </c>
      <c r="F5063" s="8">
        <f>INDEX(Δεδομένα!$P:$P,MATCH('2020'!E5063,Δεδομένα!$O:$O,0))</f>
        <v>249</v>
      </c>
      <c r="G5063" s="6" t="s">
        <v>1007</v>
      </c>
      <c r="H5063" s="2" t="str">
        <f>INDEX(Δεδομένα!B$1:B$51,MATCH('2020'!G5063,Δεδομένα!A$1:A$51,0))</f>
        <v>ΝΟΤΙΟΥ ΑΙΓΑΙΟΥ</v>
      </c>
      <c r="I5063" s="8">
        <f>INDEX(Δεδομένα!E$1:E$13,MATCH('2020'!H5063,Δεδομένα!D$1:D$13,0))</f>
        <v>10</v>
      </c>
      <c r="J5063" s="1">
        <v>44040</v>
      </c>
      <c r="K5063" s="6" t="s">
        <v>716</v>
      </c>
      <c r="L5063" s="36" t="str">
        <f t="shared" si="316"/>
        <v>28/07/2020 11:15</v>
      </c>
      <c r="M5063" s="1">
        <v>44040</v>
      </c>
      <c r="N5063" s="6" t="s">
        <v>2536</v>
      </c>
      <c r="O5063" s="36" t="str">
        <f t="shared" si="317"/>
        <v>28/07/2020 23:50</v>
      </c>
      <c r="P5063" s="46">
        <f t="shared" si="318"/>
        <v>0.52430555555474712</v>
      </c>
      <c r="Q5063" s="48">
        <v>0</v>
      </c>
      <c r="R5063" s="47">
        <f t="shared" si="319"/>
        <v>754.99999999883585</v>
      </c>
      <c r="S5063" s="6" t="s">
        <v>44</v>
      </c>
      <c r="T5063" s="6" t="s">
        <v>4498</v>
      </c>
      <c r="U5063" s="6" t="s">
        <v>4499</v>
      </c>
      <c r="V5063" s="6" t="s">
        <v>6007</v>
      </c>
      <c r="W5063" s="7">
        <v>0</v>
      </c>
      <c r="X5063" s="7">
        <v>0</v>
      </c>
      <c r="Y5063" s="7">
        <v>0</v>
      </c>
      <c r="Z5063" s="7">
        <v>83</v>
      </c>
      <c r="AA5063" s="7">
        <v>0</v>
      </c>
      <c r="AB5063" s="7">
        <v>0</v>
      </c>
      <c r="AC5063" s="7">
        <v>0</v>
      </c>
      <c r="AD5063" s="7">
        <v>0</v>
      </c>
      <c r="AE5063">
        <v>1</v>
      </c>
      <c r="AF5063">
        <v>0</v>
      </c>
      <c r="AG5063">
        <v>6</v>
      </c>
      <c r="AH5063">
        <v>0</v>
      </c>
      <c r="AI5063">
        <v>1</v>
      </c>
      <c r="AJ5063">
        <v>3</v>
      </c>
      <c r="AK5063">
        <v>0</v>
      </c>
      <c r="AL5063">
        <v>1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</row>
    <row r="5064" spans="1:44" x14ac:dyDescent="0.25">
      <c r="A5064">
        <v>1573754</v>
      </c>
      <c r="B5064">
        <v>772443</v>
      </c>
      <c r="C5064">
        <v>28.199695396046401</v>
      </c>
      <c r="D5064">
        <v>36.356132728655403</v>
      </c>
      <c r="E5064" s="68" t="s">
        <v>1231</v>
      </c>
      <c r="F5064" s="8">
        <f>INDEX(Δεδομένα!$P:$P,MATCH('2020'!E5064,Δεδομένα!$O:$O,0))</f>
        <v>194</v>
      </c>
      <c r="G5064" s="6" t="s">
        <v>1007</v>
      </c>
      <c r="H5064" s="2" t="str">
        <f>INDEX(Δεδομένα!B$1:B$51,MATCH('2020'!G5064,Δεδομένα!A$1:A$51,0))</f>
        <v>ΝΟΤΙΟΥ ΑΙΓΑΙΟΥ</v>
      </c>
      <c r="I5064" s="8">
        <f>INDEX(Δεδομένα!E$1:E$13,MATCH('2020'!H5064,Δεδομένα!D$1:D$13,0))</f>
        <v>10</v>
      </c>
      <c r="J5064" s="1">
        <v>44040</v>
      </c>
      <c r="K5064" s="6" t="s">
        <v>131</v>
      </c>
      <c r="L5064" s="36" t="str">
        <f t="shared" si="316"/>
        <v>28/07/2020 14:50</v>
      </c>
      <c r="M5064" s="1">
        <v>44040</v>
      </c>
      <c r="N5064" s="6" t="s">
        <v>327</v>
      </c>
      <c r="O5064" s="36" t="str">
        <f t="shared" si="317"/>
        <v>28/07/2020 18:50</v>
      </c>
      <c r="P5064" s="46">
        <f t="shared" si="318"/>
        <v>0.16666666666424135</v>
      </c>
      <c r="Q5064" s="48">
        <v>0</v>
      </c>
      <c r="R5064" s="47">
        <f t="shared" si="319"/>
        <v>239.99999999650754</v>
      </c>
      <c r="S5064" s="6" t="s">
        <v>44</v>
      </c>
      <c r="T5064" s="6" t="s">
        <v>1233</v>
      </c>
      <c r="U5064" s="6" t="s">
        <v>44</v>
      </c>
      <c r="V5064" s="6" t="s">
        <v>6013</v>
      </c>
      <c r="W5064" s="7">
        <v>0</v>
      </c>
      <c r="X5064" s="7">
        <v>0</v>
      </c>
      <c r="Y5064" s="7">
        <v>0</v>
      </c>
      <c r="Z5064" s="7">
        <v>0</v>
      </c>
      <c r="AA5064" s="7">
        <v>0</v>
      </c>
      <c r="AB5064" s="7">
        <v>4</v>
      </c>
      <c r="AC5064" s="7">
        <v>0</v>
      </c>
      <c r="AD5064" s="7">
        <v>0</v>
      </c>
      <c r="AE5064">
        <v>12</v>
      </c>
      <c r="AF5064">
        <v>0</v>
      </c>
      <c r="AG5064">
        <v>0</v>
      </c>
      <c r="AH5064">
        <v>0</v>
      </c>
      <c r="AI5064">
        <v>6</v>
      </c>
      <c r="AJ5064">
        <v>5</v>
      </c>
      <c r="AK5064">
        <v>3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</row>
    <row r="5065" spans="1:44" x14ac:dyDescent="0.25">
      <c r="A5065">
        <v>1574203</v>
      </c>
      <c r="B5065">
        <v>772334</v>
      </c>
      <c r="C5065">
        <v>26.315892268965602</v>
      </c>
      <c r="D5065">
        <v>41.621155775227798</v>
      </c>
      <c r="E5065" s="68" t="s">
        <v>1223</v>
      </c>
      <c r="F5065" s="8">
        <f>INDEX(Δεδομένα!$P:$P,MATCH('2020'!E5065,Δεδομένα!$O:$O,0))</f>
        <v>36</v>
      </c>
      <c r="G5065" s="6" t="s">
        <v>148</v>
      </c>
      <c r="H5065" s="2" t="str">
        <f>INDEX(Δεδομένα!B$1:B$51,MATCH('2020'!G5065,Δεδομένα!A$1:A$51,0))</f>
        <v>ΑΝΑΤΟΛΙΚΗΣ ΜΑΚΕΔΟΝΙΑΣ ΚΑΙ ΘΡΑΚΗΣ</v>
      </c>
      <c r="I5065" s="8">
        <f>INDEX(Δεδομένα!E$1:E$13,MATCH('2020'!H5065,Δεδομένα!D$1:D$13,0))</f>
        <v>2</v>
      </c>
      <c r="J5065" s="1">
        <v>44040</v>
      </c>
      <c r="K5065" s="6" t="s">
        <v>2833</v>
      </c>
      <c r="L5065" s="36" t="str">
        <f t="shared" si="316"/>
        <v>28/07/2020 07:30</v>
      </c>
      <c r="M5065" s="1">
        <v>44040</v>
      </c>
      <c r="N5065" s="6" t="s">
        <v>423</v>
      </c>
      <c r="O5065" s="36" t="str">
        <f t="shared" si="317"/>
        <v>28/07/2020 08:00</v>
      </c>
      <c r="P5065" s="46">
        <f t="shared" si="318"/>
        <v>2.0833333335758653E-2</v>
      </c>
      <c r="Q5065" s="48">
        <v>0</v>
      </c>
      <c r="R5065" s="47">
        <f t="shared" si="319"/>
        <v>30.00000000349246</v>
      </c>
      <c r="S5065" s="6" t="s">
        <v>44</v>
      </c>
      <c r="T5065" s="6" t="s">
        <v>1119</v>
      </c>
      <c r="U5065" s="6" t="s">
        <v>2913</v>
      </c>
      <c r="V5065" s="6" t="s">
        <v>6004</v>
      </c>
      <c r="W5065" s="7">
        <v>0</v>
      </c>
      <c r="X5065" s="7">
        <v>0</v>
      </c>
      <c r="Y5065" s="7">
        <v>0</v>
      </c>
      <c r="Z5065" s="7">
        <v>0.1</v>
      </c>
      <c r="AA5065" s="7">
        <v>0</v>
      </c>
      <c r="AB5065" s="7">
        <v>0</v>
      </c>
      <c r="AC5065" s="7">
        <v>0</v>
      </c>
      <c r="AD5065" s="7">
        <v>0</v>
      </c>
      <c r="AE5065">
        <v>2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</row>
    <row r="5066" spans="1:44" x14ac:dyDescent="0.25">
      <c r="A5066">
        <v>1574213</v>
      </c>
      <c r="B5066">
        <v>772363</v>
      </c>
      <c r="C5066">
        <v>26.1911440108839</v>
      </c>
      <c r="D5066">
        <v>41.636795902004799</v>
      </c>
      <c r="E5066" s="68" t="s">
        <v>1223</v>
      </c>
      <c r="F5066" s="8">
        <f>INDEX(Δεδομένα!$P:$P,MATCH('2020'!E5066,Δεδομένα!$O:$O,0))</f>
        <v>36</v>
      </c>
      <c r="G5066" s="6" t="s">
        <v>148</v>
      </c>
      <c r="H5066" s="2" t="str">
        <f>INDEX(Δεδομένα!B$1:B$51,MATCH('2020'!G5066,Δεδομένα!A$1:A$51,0))</f>
        <v>ΑΝΑΤΟΛΙΚΗΣ ΜΑΚΕΔΟΝΙΑΣ ΚΑΙ ΘΡΑΚΗΣ</v>
      </c>
      <c r="I5066" s="8">
        <f>INDEX(Δεδομένα!E$1:E$13,MATCH('2020'!H5066,Δεδομένα!D$1:D$13,0))</f>
        <v>2</v>
      </c>
      <c r="J5066" s="1">
        <v>44040</v>
      </c>
      <c r="K5066" s="6" t="s">
        <v>4348</v>
      </c>
      <c r="L5066" s="36" t="str">
        <f t="shared" si="316"/>
        <v>28/07/2020 09:58</v>
      </c>
      <c r="M5066" s="1">
        <v>44040</v>
      </c>
      <c r="N5066" s="6" t="s">
        <v>3709</v>
      </c>
      <c r="O5066" s="36" t="str">
        <f t="shared" si="317"/>
        <v>28/07/2020 10:21</v>
      </c>
      <c r="P5066" s="46">
        <f t="shared" si="318"/>
        <v>1.5972222223354038E-2</v>
      </c>
      <c r="Q5066" s="48">
        <v>0</v>
      </c>
      <c r="R5066" s="47">
        <f t="shared" si="319"/>
        <v>23.000000001629815</v>
      </c>
      <c r="S5066" s="6" t="s">
        <v>44</v>
      </c>
      <c r="T5066" s="6" t="s">
        <v>1119</v>
      </c>
      <c r="U5066" s="6" t="s">
        <v>44</v>
      </c>
      <c r="V5066" s="6" t="s">
        <v>1360</v>
      </c>
      <c r="W5066" s="7">
        <v>0</v>
      </c>
      <c r="X5066" s="7">
        <v>0</v>
      </c>
      <c r="Y5066" s="7">
        <v>0</v>
      </c>
      <c r="Z5066" s="7">
        <v>1</v>
      </c>
      <c r="AA5066" s="7">
        <v>0</v>
      </c>
      <c r="AB5066" s="7">
        <v>0</v>
      </c>
      <c r="AC5066" s="7">
        <v>0</v>
      </c>
      <c r="AD5066" s="7">
        <v>0</v>
      </c>
      <c r="AE5066">
        <v>2</v>
      </c>
      <c r="AF5066">
        <v>0</v>
      </c>
      <c r="AG5066">
        <v>0</v>
      </c>
      <c r="AH5066">
        <v>0</v>
      </c>
      <c r="AI5066">
        <v>0</v>
      </c>
      <c r="AJ5066">
        <v>1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</row>
    <row r="5067" spans="1:44" x14ac:dyDescent="0.25">
      <c r="A5067">
        <v>1573731</v>
      </c>
      <c r="B5067">
        <v>772448</v>
      </c>
      <c r="C5067">
        <v>21.207725084160099</v>
      </c>
      <c r="D5067">
        <v>37.916708960789698</v>
      </c>
      <c r="E5067" s="68" t="s">
        <v>900</v>
      </c>
      <c r="F5067" s="8">
        <f>INDEX(Δεδομένα!$P:$P,MATCH('2020'!E5067,Δεδομένα!$O:$O,0))</f>
        <v>136</v>
      </c>
      <c r="G5067" s="6" t="s">
        <v>357</v>
      </c>
      <c r="H5067" s="2" t="str">
        <f>INDEX(Δεδομένα!B$1:B$51,MATCH('2020'!G5067,Δεδομένα!A$1:A$51,0))</f>
        <v>ΔΥΤΙΚΗΣ ΕΛΛΑΔΟΣ</v>
      </c>
      <c r="I5067" s="8">
        <f>INDEX(Δεδομένα!E$1:E$13,MATCH('2020'!H5067,Δεδομένα!D$1:D$13,0))</f>
        <v>7</v>
      </c>
      <c r="J5067" s="1">
        <v>44040</v>
      </c>
      <c r="K5067" s="6" t="s">
        <v>59</v>
      </c>
      <c r="L5067" s="36" t="str">
        <f t="shared" si="316"/>
        <v>28/07/2020 15:00</v>
      </c>
      <c r="M5067" s="1">
        <v>44040</v>
      </c>
      <c r="N5067" s="6" t="s">
        <v>231</v>
      </c>
      <c r="O5067" s="36" t="str">
        <f t="shared" si="317"/>
        <v>28/07/2020 17:20</v>
      </c>
      <c r="P5067" s="46">
        <f t="shared" si="318"/>
        <v>9.7222222218988463E-2</v>
      </c>
      <c r="Q5067" s="48">
        <v>0</v>
      </c>
      <c r="R5067" s="47">
        <f t="shared" si="319"/>
        <v>139.99999999534339</v>
      </c>
      <c r="S5067" s="6" t="s">
        <v>44</v>
      </c>
      <c r="T5067" s="6" t="s">
        <v>1058</v>
      </c>
      <c r="U5067" s="6" t="s">
        <v>1413</v>
      </c>
      <c r="V5067" s="6" t="s">
        <v>1413</v>
      </c>
      <c r="W5067" s="7">
        <v>0</v>
      </c>
      <c r="X5067" s="7">
        <v>0</v>
      </c>
      <c r="Y5067" s="7">
        <v>0</v>
      </c>
      <c r="Z5067" s="7">
        <v>0</v>
      </c>
      <c r="AA5067" s="7">
        <v>0</v>
      </c>
      <c r="AB5067" s="7">
        <v>0</v>
      </c>
      <c r="AC5067" s="7">
        <v>0</v>
      </c>
      <c r="AD5067" s="7">
        <v>0</v>
      </c>
      <c r="AE5067">
        <v>5</v>
      </c>
      <c r="AF5067">
        <v>0</v>
      </c>
      <c r="AG5067">
        <v>0</v>
      </c>
      <c r="AH5067">
        <v>0</v>
      </c>
      <c r="AI5067">
        <v>0</v>
      </c>
      <c r="AJ5067">
        <v>3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</row>
    <row r="5068" spans="1:44" x14ac:dyDescent="0.25">
      <c r="A5068">
        <v>1575288</v>
      </c>
      <c r="B5068">
        <v>772543</v>
      </c>
      <c r="C5068">
        <v>21.241194537155099</v>
      </c>
      <c r="D5068">
        <v>37.816205296938499</v>
      </c>
      <c r="E5068" s="68" t="s">
        <v>925</v>
      </c>
      <c r="F5068" s="8">
        <f>INDEX(Δεδομένα!$P:$P,MATCH('2020'!E5068,Δεδομένα!$O:$O,0))</f>
        <v>135</v>
      </c>
      <c r="G5068" s="6" t="s">
        <v>357</v>
      </c>
      <c r="H5068" s="2" t="str">
        <f>INDEX(Δεδομένα!B$1:B$51,MATCH('2020'!G5068,Δεδομένα!A$1:A$51,0))</f>
        <v>ΔΥΤΙΚΗΣ ΕΛΛΑΔΟΣ</v>
      </c>
      <c r="I5068" s="8">
        <f>INDEX(Δεδομένα!E$1:E$13,MATCH('2020'!H5068,Δεδομένα!D$1:D$13,0))</f>
        <v>7</v>
      </c>
      <c r="J5068" s="1">
        <v>44040</v>
      </c>
      <c r="K5068" s="6" t="s">
        <v>107</v>
      </c>
      <c r="L5068" s="36" t="str">
        <f t="shared" si="316"/>
        <v>28/07/2020 20:20</v>
      </c>
      <c r="M5068" s="1">
        <v>44040</v>
      </c>
      <c r="N5068" s="6" t="s">
        <v>3228</v>
      </c>
      <c r="O5068" s="36" t="str">
        <f t="shared" si="317"/>
        <v>28/07/2020 21:17</v>
      </c>
      <c r="P5068" s="46">
        <f t="shared" si="318"/>
        <v>3.9583333338669036E-2</v>
      </c>
      <c r="Q5068" s="48">
        <v>0</v>
      </c>
      <c r="R5068" s="47">
        <f t="shared" si="319"/>
        <v>57.000000007683411</v>
      </c>
      <c r="S5068" s="6" t="s">
        <v>44</v>
      </c>
      <c r="T5068" s="6" t="s">
        <v>929</v>
      </c>
      <c r="U5068" s="6" t="s">
        <v>44</v>
      </c>
      <c r="V5068" s="6" t="s">
        <v>6025</v>
      </c>
      <c r="W5068" s="7">
        <v>0</v>
      </c>
      <c r="X5068" s="7">
        <v>0</v>
      </c>
      <c r="Y5068" s="7">
        <v>0</v>
      </c>
      <c r="Z5068" s="7">
        <v>0</v>
      </c>
      <c r="AA5068" s="7">
        <v>2</v>
      </c>
      <c r="AB5068" s="7">
        <v>0</v>
      </c>
      <c r="AC5068" s="7">
        <v>0</v>
      </c>
      <c r="AD5068" s="7">
        <v>0</v>
      </c>
      <c r="AE5068">
        <v>6</v>
      </c>
      <c r="AF5068">
        <v>0</v>
      </c>
      <c r="AG5068">
        <v>0</v>
      </c>
      <c r="AH5068">
        <v>0</v>
      </c>
      <c r="AI5068">
        <v>0</v>
      </c>
      <c r="AJ5068">
        <v>3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</row>
    <row r="5069" spans="1:44" x14ac:dyDescent="0.25">
      <c r="A5069">
        <v>1574989</v>
      </c>
      <c r="B5069">
        <v>772394</v>
      </c>
      <c r="C5069">
        <v>22.117645214997399</v>
      </c>
      <c r="D5069">
        <v>40.633477265564103</v>
      </c>
      <c r="E5069" s="68" t="s">
        <v>237</v>
      </c>
      <c r="F5069" s="8">
        <f>INDEX(Δεδομένα!$P:$P,MATCH('2020'!E5069,Δεδομένα!$O:$O,0))</f>
        <v>65</v>
      </c>
      <c r="G5069" s="6" t="s">
        <v>238</v>
      </c>
      <c r="H5069" s="2" t="str">
        <f>INDEX(Δεδομένα!B$1:B$51,MATCH('2020'!G5069,Δεδομένα!A$1:A$51,0))</f>
        <v>ΚΕΝΤΡΙΚΗΣ ΜΑΚΕΔΟΝΙΑΣ</v>
      </c>
      <c r="I5069" s="8">
        <f>INDEX(Δεδομένα!E$1:E$13,MATCH('2020'!H5069,Δεδομένα!D$1:D$13,0))</f>
        <v>3</v>
      </c>
      <c r="J5069" s="1">
        <v>44040</v>
      </c>
      <c r="K5069" s="6" t="s">
        <v>3830</v>
      </c>
      <c r="L5069" s="36" t="str">
        <f t="shared" si="316"/>
        <v>28/07/2020 10:43</v>
      </c>
      <c r="M5069" s="1">
        <v>44040</v>
      </c>
      <c r="N5069" s="6" t="s">
        <v>3994</v>
      </c>
      <c r="O5069" s="36" t="str">
        <f t="shared" si="317"/>
        <v>28/07/2020 11:24</v>
      </c>
      <c r="P5069" s="46">
        <f t="shared" si="318"/>
        <v>2.8472222220443655E-2</v>
      </c>
      <c r="Q5069" s="48">
        <v>0</v>
      </c>
      <c r="R5069" s="47">
        <f t="shared" si="319"/>
        <v>40.999999997438863</v>
      </c>
      <c r="S5069" s="6" t="s">
        <v>44</v>
      </c>
      <c r="T5069" s="6" t="s">
        <v>242</v>
      </c>
      <c r="U5069" s="6" t="s">
        <v>4910</v>
      </c>
      <c r="V5069" s="6" t="s">
        <v>6009</v>
      </c>
      <c r="W5069" s="7">
        <v>0</v>
      </c>
      <c r="X5069" s="7">
        <v>0</v>
      </c>
      <c r="Y5069" s="7">
        <v>0</v>
      </c>
      <c r="Z5069" s="7">
        <v>0</v>
      </c>
      <c r="AA5069" s="7">
        <v>0</v>
      </c>
      <c r="AB5069" s="7">
        <v>0</v>
      </c>
      <c r="AC5069" s="7">
        <v>0.1</v>
      </c>
      <c r="AD5069" s="7">
        <v>0</v>
      </c>
      <c r="AE5069">
        <v>3</v>
      </c>
      <c r="AF5069">
        <v>0</v>
      </c>
      <c r="AG5069">
        <v>0</v>
      </c>
      <c r="AH5069">
        <v>0</v>
      </c>
      <c r="AI5069">
        <v>0</v>
      </c>
      <c r="AJ5069">
        <v>1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</row>
    <row r="5070" spans="1:44" x14ac:dyDescent="0.25">
      <c r="A5070">
        <v>1573560</v>
      </c>
      <c r="B5070">
        <v>772442</v>
      </c>
      <c r="C5070">
        <v>20.5037832959969</v>
      </c>
      <c r="D5070">
        <v>39.4723054283903</v>
      </c>
      <c r="E5070" s="68" t="s">
        <v>1335</v>
      </c>
      <c r="F5070" s="8">
        <f>INDEX(Δεδομένα!$P:$P,MATCH('2020'!E5070,Δεδομένα!$O:$O,0))</f>
        <v>91</v>
      </c>
      <c r="G5070" s="6" t="s">
        <v>1149</v>
      </c>
      <c r="H5070" s="2" t="str">
        <f>INDEX(Δεδομένα!B$1:B$51,MATCH('2020'!G5070,Δεδομένα!A$1:A$51,0))</f>
        <v>ΗΠΕΙΡΟΥ</v>
      </c>
      <c r="I5070" s="8">
        <f>INDEX(Δεδομένα!E$1:E$13,MATCH('2020'!H5070,Δεδομένα!D$1:D$13,0))</f>
        <v>5</v>
      </c>
      <c r="J5070" s="1">
        <v>44040</v>
      </c>
      <c r="K5070" s="6" t="s">
        <v>200</v>
      </c>
      <c r="L5070" s="36" t="str">
        <f t="shared" si="316"/>
        <v>28/07/2020 14:54</v>
      </c>
      <c r="M5070" s="1">
        <v>44040</v>
      </c>
      <c r="N5070" s="6" t="s">
        <v>1102</v>
      </c>
      <c r="O5070" s="36" t="str">
        <f t="shared" si="317"/>
        <v>28/07/2020 15:10</v>
      </c>
      <c r="P5070" s="46">
        <f t="shared" si="318"/>
        <v>1.1111111110949423E-2</v>
      </c>
      <c r="Q5070" s="48">
        <v>0</v>
      </c>
      <c r="R5070" s="47">
        <f t="shared" si="319"/>
        <v>15.999999999767169</v>
      </c>
      <c r="S5070" s="6" t="s">
        <v>44</v>
      </c>
      <c r="T5070" s="6" t="s">
        <v>1201</v>
      </c>
      <c r="U5070" s="6" t="s">
        <v>6011</v>
      </c>
      <c r="V5070" s="6" t="s">
        <v>6012</v>
      </c>
      <c r="W5070" s="7">
        <v>0</v>
      </c>
      <c r="X5070" s="7">
        <v>0</v>
      </c>
      <c r="Y5070" s="7">
        <v>0</v>
      </c>
      <c r="Z5070" s="7">
        <v>0</v>
      </c>
      <c r="AA5070" s="7">
        <v>0</v>
      </c>
      <c r="AB5070" s="7">
        <v>0.05</v>
      </c>
      <c r="AC5070" s="7">
        <v>0</v>
      </c>
      <c r="AD5070" s="7">
        <v>0</v>
      </c>
      <c r="AE5070">
        <v>2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</row>
    <row r="5071" spans="1:44" x14ac:dyDescent="0.25">
      <c r="A5071">
        <v>1616798</v>
      </c>
      <c r="B5071">
        <v>772418</v>
      </c>
      <c r="C5071">
        <v>22.104938542988201</v>
      </c>
      <c r="D5071">
        <v>39.3275757421533</v>
      </c>
      <c r="E5071" s="68" t="s">
        <v>1042</v>
      </c>
      <c r="F5071" s="8">
        <f>INDEX(Δεδομένα!$P:$P,MATCH('2020'!E5071,Δεδομένα!$O:$O,0))</f>
        <v>116</v>
      </c>
      <c r="G5071" s="6" t="s">
        <v>294</v>
      </c>
      <c r="H5071" s="2" t="str">
        <f>INDEX(Δεδομένα!B$1:B$51,MATCH('2020'!G5071,Δεδομένα!A$1:A$51,0))</f>
        <v>ΘΕΣΣΑΛΙΑΣ</v>
      </c>
      <c r="I5071" s="8">
        <f>INDEX(Δεδομένα!E$1:E$13,MATCH('2020'!H5071,Δεδομένα!D$1:D$13,0))</f>
        <v>6</v>
      </c>
      <c r="J5071" s="1">
        <v>44040</v>
      </c>
      <c r="K5071" s="6" t="s">
        <v>347</v>
      </c>
      <c r="L5071" s="36" t="str">
        <f t="shared" si="316"/>
        <v>28/07/2020 13:10</v>
      </c>
      <c r="M5071" s="1">
        <v>44040</v>
      </c>
      <c r="N5071" s="6" t="s">
        <v>1444</v>
      </c>
      <c r="O5071" s="36" t="str">
        <f t="shared" si="317"/>
        <v>28/07/2020 13:20</v>
      </c>
      <c r="P5071" s="46">
        <f t="shared" si="318"/>
        <v>6.9444444452528842E-3</v>
      </c>
      <c r="Q5071" s="48">
        <v>0</v>
      </c>
      <c r="R5071" s="47">
        <f t="shared" si="319"/>
        <v>10.000000001164153</v>
      </c>
      <c r="S5071" s="6" t="s">
        <v>44</v>
      </c>
      <c r="T5071" s="6" t="s">
        <v>1043</v>
      </c>
      <c r="U5071" s="6" t="s">
        <v>2068</v>
      </c>
      <c r="V5071" s="6" t="s">
        <v>2069</v>
      </c>
      <c r="W5071" s="7">
        <v>0</v>
      </c>
      <c r="X5071" s="7">
        <v>0</v>
      </c>
      <c r="Y5071" s="7">
        <v>0</v>
      </c>
      <c r="Z5071" s="7">
        <v>0.1</v>
      </c>
      <c r="AA5071" s="7">
        <v>0</v>
      </c>
      <c r="AB5071" s="7">
        <v>0</v>
      </c>
      <c r="AC5071" s="7">
        <v>0</v>
      </c>
      <c r="AD5071" s="7">
        <v>0</v>
      </c>
      <c r="AE5071">
        <v>2</v>
      </c>
      <c r="AF5071">
        <v>0</v>
      </c>
      <c r="AG5071">
        <v>0</v>
      </c>
      <c r="AH5071">
        <v>0</v>
      </c>
      <c r="AI5071">
        <v>0</v>
      </c>
      <c r="AJ5071">
        <v>1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</row>
    <row r="5072" spans="1:44" x14ac:dyDescent="0.25">
      <c r="A5072">
        <v>1616800</v>
      </c>
      <c r="B5072">
        <v>772471</v>
      </c>
      <c r="C5072">
        <v>22.166213986338899</v>
      </c>
      <c r="D5072">
        <v>39.339100565442102</v>
      </c>
      <c r="E5072" s="68" t="s">
        <v>1042</v>
      </c>
      <c r="F5072" s="8">
        <f>INDEX(Δεδομένα!$P:$P,MATCH('2020'!E5072,Δεδομένα!$O:$O,0))</f>
        <v>116</v>
      </c>
      <c r="G5072" s="6" t="s">
        <v>294</v>
      </c>
      <c r="H5072" s="2" t="str">
        <f>INDEX(Δεδομένα!B$1:B$51,MATCH('2020'!G5072,Δεδομένα!A$1:A$51,0))</f>
        <v>ΘΕΣΣΑΛΙΑΣ</v>
      </c>
      <c r="I5072" s="8">
        <f>INDEX(Δεδομένα!E$1:E$13,MATCH('2020'!H5072,Δεδομένα!D$1:D$13,0))</f>
        <v>6</v>
      </c>
      <c r="J5072" s="1">
        <v>44040</v>
      </c>
      <c r="K5072" s="6" t="s">
        <v>1302</v>
      </c>
      <c r="L5072" s="36" t="str">
        <f t="shared" si="316"/>
        <v>28/07/2020 16:44</v>
      </c>
      <c r="M5072" s="1">
        <v>44040</v>
      </c>
      <c r="N5072" s="6" t="s">
        <v>1388</v>
      </c>
      <c r="O5072" s="36" t="str">
        <f t="shared" si="317"/>
        <v>28/07/2020 17:53</v>
      </c>
      <c r="P5072" s="46">
        <f t="shared" si="318"/>
        <v>4.7916666662786156E-2</v>
      </c>
      <c r="Q5072" s="48">
        <v>0</v>
      </c>
      <c r="R5072" s="47">
        <f t="shared" si="319"/>
        <v>68.999999994412065</v>
      </c>
      <c r="S5072" s="6" t="s">
        <v>44</v>
      </c>
      <c r="T5072" s="6" t="s">
        <v>1043</v>
      </c>
      <c r="U5072" s="6" t="s">
        <v>2068</v>
      </c>
      <c r="V5072" s="6" t="s">
        <v>6017</v>
      </c>
      <c r="W5072" s="7">
        <v>0</v>
      </c>
      <c r="X5072" s="7">
        <v>0</v>
      </c>
      <c r="Y5072" s="7">
        <v>0</v>
      </c>
      <c r="Z5072" s="7">
        <v>10</v>
      </c>
      <c r="AA5072" s="7">
        <v>5</v>
      </c>
      <c r="AB5072" s="7">
        <v>0.5</v>
      </c>
      <c r="AC5072" s="7">
        <v>3</v>
      </c>
      <c r="AD5072" s="7">
        <v>0</v>
      </c>
      <c r="AE5072">
        <v>2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</row>
    <row r="5073" spans="1:44" x14ac:dyDescent="0.25">
      <c r="A5073">
        <v>1616803</v>
      </c>
      <c r="B5073">
        <v>772512</v>
      </c>
      <c r="C5073">
        <v>22.133981897688098</v>
      </c>
      <c r="D5073">
        <v>39.314044370151997</v>
      </c>
      <c r="E5073" s="68" t="s">
        <v>1042</v>
      </c>
      <c r="F5073" s="8">
        <f>INDEX(Δεδομένα!$P:$P,MATCH('2020'!E5073,Δεδομένα!$O:$O,0))</f>
        <v>116</v>
      </c>
      <c r="G5073" s="6" t="s">
        <v>294</v>
      </c>
      <c r="H5073" s="2" t="str">
        <f>INDEX(Δεδομένα!B$1:B$51,MATCH('2020'!G5073,Δεδομένα!A$1:A$51,0))</f>
        <v>ΘΕΣΣΑΛΙΑΣ</v>
      </c>
      <c r="I5073" s="8">
        <f>INDEX(Δεδομένα!E$1:E$13,MATCH('2020'!H5073,Δεδομένα!D$1:D$13,0))</f>
        <v>6</v>
      </c>
      <c r="J5073" s="1">
        <v>44040</v>
      </c>
      <c r="K5073" s="6" t="s">
        <v>1824</v>
      </c>
      <c r="L5073" s="36" t="str">
        <f t="shared" si="316"/>
        <v>28/07/2020 18:13</v>
      </c>
      <c r="M5073" s="1">
        <v>44040</v>
      </c>
      <c r="N5073" s="6" t="s">
        <v>337</v>
      </c>
      <c r="O5073" s="36" t="str">
        <f t="shared" si="317"/>
        <v>28/07/2020 18:40</v>
      </c>
      <c r="P5073" s="46">
        <f t="shared" si="318"/>
        <v>1.8750000002910383E-2</v>
      </c>
      <c r="Q5073" s="48">
        <v>0</v>
      </c>
      <c r="R5073" s="47">
        <f t="shared" si="319"/>
        <v>27.000000004190952</v>
      </c>
      <c r="S5073" s="6" t="s">
        <v>44</v>
      </c>
      <c r="T5073" s="6" t="s">
        <v>1043</v>
      </c>
      <c r="U5073" s="6" t="s">
        <v>2068</v>
      </c>
      <c r="V5073" s="6" t="s">
        <v>6021</v>
      </c>
      <c r="W5073" s="7">
        <v>0</v>
      </c>
      <c r="X5073" s="7">
        <v>0</v>
      </c>
      <c r="Y5073" s="7">
        <v>0</v>
      </c>
      <c r="Z5073" s="7">
        <v>15</v>
      </c>
      <c r="AA5073" s="7">
        <v>0</v>
      </c>
      <c r="AB5073" s="7">
        <v>0</v>
      </c>
      <c r="AC5073" s="7">
        <v>0</v>
      </c>
      <c r="AD5073" s="7">
        <v>0</v>
      </c>
      <c r="AE5073">
        <v>2</v>
      </c>
      <c r="AF5073">
        <v>0</v>
      </c>
      <c r="AG5073">
        <v>0</v>
      </c>
      <c r="AH5073">
        <v>0</v>
      </c>
      <c r="AI5073">
        <v>0</v>
      </c>
      <c r="AJ5073">
        <v>1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</row>
    <row r="5074" spans="1:44" x14ac:dyDescent="0.25">
      <c r="A5074">
        <v>1573641</v>
      </c>
      <c r="B5074">
        <v>772393</v>
      </c>
      <c r="C5074">
        <v>22.790278013983102</v>
      </c>
      <c r="D5074">
        <v>41.215101245640099</v>
      </c>
      <c r="E5074" s="68" t="s">
        <v>1179</v>
      </c>
      <c r="F5074" s="8">
        <f>INDEX(Δεδομένα!$P:$P,MATCH('2020'!E5074,Δεδομένα!$O:$O,0))</f>
        <v>58</v>
      </c>
      <c r="G5074" s="6" t="s">
        <v>223</v>
      </c>
      <c r="H5074" s="2" t="str">
        <f>INDEX(Δεδομένα!B$1:B$51,MATCH('2020'!G5074,Δεδομένα!A$1:A$51,0))</f>
        <v>ΚΕΝΤΡΙΚΗΣ ΜΑΚΕΔΟΝΙΑΣ</v>
      </c>
      <c r="I5074" s="8">
        <f>INDEX(Δεδομένα!E$1:E$13,MATCH('2020'!H5074,Δεδομένα!D$1:D$13,0))</f>
        <v>3</v>
      </c>
      <c r="J5074" s="1">
        <v>44040</v>
      </c>
      <c r="K5074" s="6" t="s">
        <v>605</v>
      </c>
      <c r="L5074" s="36" t="str">
        <f t="shared" si="316"/>
        <v>28/07/2020 12:10</v>
      </c>
      <c r="M5074" s="1">
        <v>44040</v>
      </c>
      <c r="N5074" s="6" t="s">
        <v>1794</v>
      </c>
      <c r="O5074" s="36" t="str">
        <f t="shared" si="317"/>
        <v>28/07/2020 13:53</v>
      </c>
      <c r="P5074" s="46">
        <f t="shared" si="318"/>
        <v>7.1527777778101154E-2</v>
      </c>
      <c r="Q5074" s="48">
        <v>0</v>
      </c>
      <c r="R5074" s="47">
        <f t="shared" si="319"/>
        <v>103.00000000046566</v>
      </c>
      <c r="S5074" s="6" t="s">
        <v>44</v>
      </c>
      <c r="T5074" s="6" t="s">
        <v>1145</v>
      </c>
      <c r="U5074" s="6" t="s">
        <v>1180</v>
      </c>
      <c r="V5074" s="6" t="s">
        <v>6008</v>
      </c>
      <c r="W5074" s="7">
        <v>0</v>
      </c>
      <c r="X5074" s="7">
        <v>0</v>
      </c>
      <c r="Y5074" s="7">
        <v>0</v>
      </c>
      <c r="Z5074" s="7">
        <v>0</v>
      </c>
      <c r="AA5074" s="7">
        <v>2</v>
      </c>
      <c r="AB5074" s="7">
        <v>5</v>
      </c>
      <c r="AC5074" s="7">
        <v>0</v>
      </c>
      <c r="AD5074" s="7">
        <v>0</v>
      </c>
      <c r="AE5074">
        <v>7</v>
      </c>
      <c r="AF5074">
        <v>0</v>
      </c>
      <c r="AG5074">
        <v>0</v>
      </c>
      <c r="AH5074">
        <v>0</v>
      </c>
      <c r="AI5074">
        <v>0</v>
      </c>
      <c r="AJ5074">
        <v>4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</row>
    <row r="5075" spans="1:44" x14ac:dyDescent="0.25">
      <c r="A5075">
        <v>1575017</v>
      </c>
      <c r="B5075">
        <v>772598</v>
      </c>
      <c r="C5075">
        <v>25.455915252529199</v>
      </c>
      <c r="D5075">
        <v>36.423759222469002</v>
      </c>
      <c r="E5075" s="68" t="s">
        <v>4777</v>
      </c>
      <c r="F5075" s="8">
        <f>INDEX(Δεδομένα!$P:$P,MATCH('2020'!E5075,Δεδομένα!$O:$O,0))</f>
        <v>191</v>
      </c>
      <c r="G5075" s="6" t="s">
        <v>479</v>
      </c>
      <c r="H5075" s="2" t="str">
        <f>INDEX(Δεδομένα!B$1:B$51,MATCH('2020'!G5075,Δεδομένα!A$1:A$51,0))</f>
        <v>ΝΟΤΙΟΥ ΑΙΓΑΙΟΥ</v>
      </c>
      <c r="I5075" s="8">
        <f>INDEX(Δεδομένα!E$1:E$13,MATCH('2020'!H5075,Δεδομένα!D$1:D$13,0))</f>
        <v>10</v>
      </c>
      <c r="J5075" s="1">
        <v>44040</v>
      </c>
      <c r="K5075" s="6" t="s">
        <v>6028</v>
      </c>
      <c r="L5075" s="36" t="str">
        <f t="shared" si="316"/>
        <v>28/07/2020 22:53</v>
      </c>
      <c r="M5075" s="1">
        <v>44041</v>
      </c>
      <c r="N5075" s="6" t="s">
        <v>6029</v>
      </c>
      <c r="O5075" s="36" t="str">
        <f t="shared" si="317"/>
        <v>29/07/2020 00:57</v>
      </c>
      <c r="P5075" s="46">
        <f t="shared" si="318"/>
        <v>8.611111110803904E-2</v>
      </c>
      <c r="Q5075" s="48">
        <v>0</v>
      </c>
      <c r="R5075" s="47">
        <f t="shared" si="319"/>
        <v>123.99999999557622</v>
      </c>
      <c r="S5075" s="6" t="s">
        <v>44</v>
      </c>
      <c r="T5075" s="6" t="s">
        <v>4778</v>
      </c>
      <c r="U5075" s="6" t="s">
        <v>44</v>
      </c>
      <c r="V5075" s="6" t="s">
        <v>6030</v>
      </c>
      <c r="W5075" s="7">
        <v>0</v>
      </c>
      <c r="X5075" s="7">
        <v>0</v>
      </c>
      <c r="Y5075" s="7">
        <v>0</v>
      </c>
      <c r="Z5075" s="7">
        <v>0.8</v>
      </c>
      <c r="AA5075" s="7">
        <v>0</v>
      </c>
      <c r="AB5075" s="7">
        <v>0.2</v>
      </c>
      <c r="AC5075" s="7">
        <v>0</v>
      </c>
      <c r="AD5075" s="7">
        <v>0</v>
      </c>
      <c r="AE5075">
        <v>3</v>
      </c>
      <c r="AF5075">
        <v>0</v>
      </c>
      <c r="AG5075">
        <v>0</v>
      </c>
      <c r="AH5075">
        <v>0</v>
      </c>
      <c r="AI5075">
        <v>0</v>
      </c>
      <c r="AJ5075">
        <v>1</v>
      </c>
      <c r="AK5075">
        <v>0</v>
      </c>
      <c r="AL5075">
        <v>1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</row>
    <row r="5076" spans="1:44" x14ac:dyDescent="0.25">
      <c r="A5076">
        <v>1573583</v>
      </c>
      <c r="B5076">
        <v>772377</v>
      </c>
      <c r="C5076">
        <v>22.239099938343202</v>
      </c>
      <c r="D5076">
        <v>39.989487347658098</v>
      </c>
      <c r="E5076" s="68" t="s">
        <v>1022</v>
      </c>
      <c r="F5076" s="8">
        <f>INDEX(Δεδομένα!$P:$P,MATCH('2020'!E5076,Δεδομένα!$O:$O,0))</f>
        <v>103</v>
      </c>
      <c r="G5076" s="6" t="s">
        <v>288</v>
      </c>
      <c r="H5076" s="2" t="str">
        <f>INDEX(Δεδομένα!B$1:B$51,MATCH('2020'!G5076,Δεδομένα!A$1:A$51,0))</f>
        <v>ΘΕΣΣΑΛΙΑΣ</v>
      </c>
      <c r="I5076" s="8">
        <f>INDEX(Δεδομένα!E$1:E$13,MATCH('2020'!H5076,Δεδομένα!D$1:D$13,0))</f>
        <v>6</v>
      </c>
      <c r="J5076" s="1">
        <v>44040</v>
      </c>
      <c r="K5076" s="6" t="s">
        <v>547</v>
      </c>
      <c r="L5076" s="36" t="str">
        <f t="shared" si="316"/>
        <v>28/07/2020 10:46</v>
      </c>
      <c r="M5076" s="1">
        <v>44040</v>
      </c>
      <c r="N5076" s="6" t="s">
        <v>655</v>
      </c>
      <c r="O5076" s="36" t="str">
        <f t="shared" si="317"/>
        <v>28/07/2020 12:05</v>
      </c>
      <c r="P5076" s="46">
        <f t="shared" si="318"/>
        <v>5.486111110803904E-2</v>
      </c>
      <c r="Q5076" s="48">
        <v>0</v>
      </c>
      <c r="R5076" s="47">
        <f t="shared" si="319"/>
        <v>78.999999995576218</v>
      </c>
      <c r="S5076" s="6" t="s">
        <v>44</v>
      </c>
      <c r="T5076" s="6" t="s">
        <v>1026</v>
      </c>
      <c r="U5076" s="6" t="s">
        <v>6005</v>
      </c>
      <c r="V5076" s="6" t="s">
        <v>6006</v>
      </c>
      <c r="W5076" s="7">
        <v>0</v>
      </c>
      <c r="X5076" s="7">
        <v>0</v>
      </c>
      <c r="Y5076" s="7">
        <v>0</v>
      </c>
      <c r="Z5076" s="7">
        <v>0.01</v>
      </c>
      <c r="AA5076" s="7">
        <v>0</v>
      </c>
      <c r="AB5076" s="7">
        <v>0</v>
      </c>
      <c r="AC5076" s="7">
        <v>0</v>
      </c>
      <c r="AD5076" s="7">
        <v>0</v>
      </c>
      <c r="AE5076">
        <v>2</v>
      </c>
      <c r="AF5076">
        <v>0</v>
      </c>
      <c r="AG5076">
        <v>0</v>
      </c>
      <c r="AH5076">
        <v>0</v>
      </c>
      <c r="AI5076">
        <v>0</v>
      </c>
      <c r="AJ5076">
        <v>1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</row>
    <row r="5077" spans="1:44" x14ac:dyDescent="0.25">
      <c r="A5077">
        <v>1610654</v>
      </c>
      <c r="B5077">
        <v>772400</v>
      </c>
      <c r="C5077">
        <v>26.587311177428099</v>
      </c>
      <c r="D5077">
        <v>39.062687099931203</v>
      </c>
      <c r="E5077" s="68" t="s">
        <v>494</v>
      </c>
      <c r="F5077" s="8">
        <f>INDEX(Δεδομένα!$P:$P,MATCH('2020'!E5077,Δεδομένα!$O:$O,0))</f>
        <v>196</v>
      </c>
      <c r="G5077" s="6" t="s">
        <v>495</v>
      </c>
      <c r="H5077" s="2" t="str">
        <f>INDEX(Δεδομένα!B$1:B$51,MATCH('2020'!G5077,Δεδομένα!A$1:A$51,0))</f>
        <v>ΒΟΡΕΙΟΥ ΑΙΓΑΙΟΥ</v>
      </c>
      <c r="I5077" s="8">
        <f>INDEX(Δεδομένα!E$1:E$13,MATCH('2020'!H5077,Δεδομένα!D$1:D$13,0))</f>
        <v>11</v>
      </c>
      <c r="J5077" s="1">
        <v>44040</v>
      </c>
      <c r="K5077" s="6" t="s">
        <v>2011</v>
      </c>
      <c r="L5077" s="36" t="str">
        <f t="shared" si="316"/>
        <v>28/07/2020 12:14</v>
      </c>
      <c r="M5077" s="1">
        <v>44040</v>
      </c>
      <c r="N5077" s="6" t="s">
        <v>1639</v>
      </c>
      <c r="O5077" s="36" t="str">
        <f t="shared" si="317"/>
        <v>28/07/2020 16:03</v>
      </c>
      <c r="P5077" s="46">
        <f t="shared" si="318"/>
        <v>0.15902777777228039</v>
      </c>
      <c r="Q5077" s="48">
        <v>0</v>
      </c>
      <c r="R5077" s="47">
        <f t="shared" si="319"/>
        <v>228.99999999208376</v>
      </c>
      <c r="S5077" s="6" t="s">
        <v>44</v>
      </c>
      <c r="T5077" s="6" t="s">
        <v>499</v>
      </c>
      <c r="U5077" s="6" t="s">
        <v>4389</v>
      </c>
      <c r="V5077" s="6" t="s">
        <v>6010</v>
      </c>
      <c r="W5077" s="7">
        <v>0</v>
      </c>
      <c r="X5077" s="7">
        <v>0</v>
      </c>
      <c r="Y5077" s="7">
        <v>0</v>
      </c>
      <c r="Z5077" s="7">
        <v>0</v>
      </c>
      <c r="AA5077" s="7">
        <v>0.5</v>
      </c>
      <c r="AB5077" s="7">
        <v>1.5</v>
      </c>
      <c r="AC5077" s="7">
        <v>0</v>
      </c>
      <c r="AD5077" s="7">
        <v>0</v>
      </c>
      <c r="AE5077">
        <v>13</v>
      </c>
      <c r="AF5077">
        <v>0</v>
      </c>
      <c r="AG5077">
        <v>1</v>
      </c>
      <c r="AH5077">
        <v>0</v>
      </c>
      <c r="AI5077">
        <v>0</v>
      </c>
      <c r="AJ5077">
        <v>7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2</v>
      </c>
      <c r="AR5077">
        <v>0</v>
      </c>
    </row>
    <row r="5078" spans="1:44" x14ac:dyDescent="0.25">
      <c r="A5078">
        <v>1610664</v>
      </c>
      <c r="B5078">
        <v>772536</v>
      </c>
      <c r="C5078">
        <v>26.5314666498818</v>
      </c>
      <c r="D5078">
        <v>39.133128232826401</v>
      </c>
      <c r="E5078" s="68" t="s">
        <v>494</v>
      </c>
      <c r="F5078" s="8">
        <f>INDEX(Δεδομένα!$P:$P,MATCH('2020'!E5078,Δεδομένα!$O:$O,0))</f>
        <v>196</v>
      </c>
      <c r="G5078" s="6" t="s">
        <v>495</v>
      </c>
      <c r="H5078" s="2" t="str">
        <f>INDEX(Δεδομένα!B$1:B$51,MATCH('2020'!G5078,Δεδομένα!A$1:A$51,0))</f>
        <v>ΒΟΡΕΙΟΥ ΑΙΓΑΙΟΥ</v>
      </c>
      <c r="I5078" s="8">
        <f>INDEX(Δεδομένα!E$1:E$13,MATCH('2020'!H5078,Δεδομένα!D$1:D$13,0))</f>
        <v>11</v>
      </c>
      <c r="J5078" s="1">
        <v>44040</v>
      </c>
      <c r="K5078" s="6" t="s">
        <v>4703</v>
      </c>
      <c r="L5078" s="36" t="str">
        <f t="shared" si="316"/>
        <v>28/07/2020 20:09</v>
      </c>
      <c r="M5078" s="1">
        <v>44040</v>
      </c>
      <c r="N5078" s="6" t="s">
        <v>832</v>
      </c>
      <c r="O5078" s="36" t="str">
        <f t="shared" si="317"/>
        <v>28/07/2020 21:18</v>
      </c>
      <c r="P5078" s="46">
        <f t="shared" si="318"/>
        <v>4.7916666662786156E-2</v>
      </c>
      <c r="Q5078" s="48">
        <v>0</v>
      </c>
      <c r="R5078" s="47">
        <f t="shared" si="319"/>
        <v>68.999999994412065</v>
      </c>
      <c r="S5078" s="6" t="s">
        <v>44</v>
      </c>
      <c r="T5078" s="6" t="s">
        <v>499</v>
      </c>
      <c r="U5078" s="6" t="s">
        <v>500</v>
      </c>
      <c r="V5078" s="6" t="s">
        <v>6024</v>
      </c>
      <c r="W5078" s="7">
        <v>0</v>
      </c>
      <c r="X5078" s="7">
        <v>0.02</v>
      </c>
      <c r="Y5078" s="7">
        <v>0</v>
      </c>
      <c r="Z5078" s="7">
        <v>0</v>
      </c>
      <c r="AA5078" s="7">
        <v>0</v>
      </c>
      <c r="AB5078" s="7">
        <v>0</v>
      </c>
      <c r="AC5078" s="7">
        <v>0</v>
      </c>
      <c r="AD5078" s="7">
        <v>0</v>
      </c>
      <c r="AE5078">
        <v>8</v>
      </c>
      <c r="AF5078">
        <v>0</v>
      </c>
      <c r="AG5078">
        <v>0</v>
      </c>
      <c r="AH5078">
        <v>0</v>
      </c>
      <c r="AI5078">
        <v>0</v>
      </c>
      <c r="AJ5078">
        <v>4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</row>
    <row r="5079" spans="1:44" x14ac:dyDescent="0.25">
      <c r="A5079">
        <v>1610689</v>
      </c>
      <c r="B5079">
        <v>772597</v>
      </c>
      <c r="C5079">
        <v>26.506173619116701</v>
      </c>
      <c r="D5079">
        <v>39.135916441117502</v>
      </c>
      <c r="E5079" s="68" t="s">
        <v>494</v>
      </c>
      <c r="F5079" s="8">
        <f>INDEX(Δεδομένα!$P:$P,MATCH('2020'!E5079,Δεδομένα!$O:$O,0))</f>
        <v>196</v>
      </c>
      <c r="G5079" s="6" t="s">
        <v>495</v>
      </c>
      <c r="H5079" s="2" t="str">
        <f>INDEX(Δεδομένα!B$1:B$51,MATCH('2020'!G5079,Δεδομένα!A$1:A$51,0))</f>
        <v>ΒΟΡΕΙΟΥ ΑΙΓΑΙΟΥ</v>
      </c>
      <c r="I5079" s="8">
        <f>INDEX(Δεδομένα!E$1:E$13,MATCH('2020'!H5079,Δεδομένα!D$1:D$13,0))</f>
        <v>11</v>
      </c>
      <c r="J5079" s="1">
        <v>44040</v>
      </c>
      <c r="K5079" s="6" t="s">
        <v>5975</v>
      </c>
      <c r="L5079" s="36" t="str">
        <f t="shared" si="316"/>
        <v>28/07/2020 22:59</v>
      </c>
      <c r="M5079" s="1">
        <v>44040</v>
      </c>
      <c r="N5079" s="6" t="s">
        <v>2533</v>
      </c>
      <c r="O5079" s="36" t="str">
        <f t="shared" si="317"/>
        <v>28/07/2020 23:43</v>
      </c>
      <c r="P5079" s="46">
        <f t="shared" si="318"/>
        <v>3.0555555553291924E-2</v>
      </c>
      <c r="Q5079" s="48">
        <v>0</v>
      </c>
      <c r="R5079" s="47">
        <f t="shared" si="319"/>
        <v>43.999999996740371</v>
      </c>
      <c r="S5079" s="6" t="s">
        <v>44</v>
      </c>
      <c r="T5079" s="6" t="s">
        <v>499</v>
      </c>
      <c r="U5079" s="6" t="s">
        <v>500</v>
      </c>
      <c r="V5079" s="6" t="s">
        <v>4804</v>
      </c>
      <c r="W5079" s="7">
        <v>0</v>
      </c>
      <c r="X5079" s="7">
        <v>0</v>
      </c>
      <c r="Y5079" s="7">
        <v>0</v>
      </c>
      <c r="Z5079" s="7">
        <v>0</v>
      </c>
      <c r="AA5079" s="7">
        <v>0</v>
      </c>
      <c r="AB5079" s="7">
        <v>0.01</v>
      </c>
      <c r="AC5079" s="7">
        <v>0</v>
      </c>
      <c r="AD5079" s="7">
        <v>0</v>
      </c>
      <c r="AE5079">
        <v>6</v>
      </c>
      <c r="AF5079">
        <v>0</v>
      </c>
      <c r="AG5079">
        <v>0</v>
      </c>
      <c r="AH5079">
        <v>0</v>
      </c>
      <c r="AI5079">
        <v>0</v>
      </c>
      <c r="AJ5079">
        <v>3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</row>
    <row r="5080" spans="1:44" x14ac:dyDescent="0.25">
      <c r="A5080">
        <v>1587755</v>
      </c>
      <c r="B5080">
        <v>772452</v>
      </c>
      <c r="C5080">
        <v>22.0435915281424</v>
      </c>
      <c r="D5080">
        <v>37.131381928940897</v>
      </c>
      <c r="E5080" s="68" t="s">
        <v>937</v>
      </c>
      <c r="F5080" s="8">
        <f>INDEX(Δεδομένα!$P:$P,MATCH('2020'!E5080,Δεδομένα!$O:$O,0))</f>
        <v>143</v>
      </c>
      <c r="G5080" s="6" t="s">
        <v>841</v>
      </c>
      <c r="H5080" s="2" t="str">
        <f>INDEX(Δεδομένα!B$1:B$51,MATCH('2020'!G5080,Δεδομένα!A$1:A$51,0))</f>
        <v>ΠΕΛΛΟΠΟΝΗΣΟΥ</v>
      </c>
      <c r="I5080" s="8">
        <f>INDEX(Δεδομένα!E$1:E$13,MATCH('2020'!H5080,Δεδομένα!D$1:D$13,0))</f>
        <v>8</v>
      </c>
      <c r="J5080" s="1">
        <v>44040</v>
      </c>
      <c r="K5080" s="6" t="s">
        <v>1102</v>
      </c>
      <c r="L5080" s="36" t="str">
        <f t="shared" si="316"/>
        <v>28/07/2020 15:10</v>
      </c>
      <c r="M5080" s="1">
        <v>44040</v>
      </c>
      <c r="N5080" s="6" t="s">
        <v>117</v>
      </c>
      <c r="O5080" s="36" t="str">
        <f t="shared" si="317"/>
        <v>28/07/2020 20:00</v>
      </c>
      <c r="P5080" s="46">
        <f t="shared" si="318"/>
        <v>0.20138888889050577</v>
      </c>
      <c r="Q5080" s="48">
        <v>0</v>
      </c>
      <c r="R5080" s="47">
        <f t="shared" si="319"/>
        <v>290.00000000232831</v>
      </c>
      <c r="S5080" s="6" t="s">
        <v>44</v>
      </c>
      <c r="T5080" s="6" t="s">
        <v>940</v>
      </c>
      <c r="U5080" s="6" t="s">
        <v>44</v>
      </c>
      <c r="V5080" s="6" t="s">
        <v>6014</v>
      </c>
      <c r="W5080" s="7">
        <v>0</v>
      </c>
      <c r="X5080" s="7">
        <v>0</v>
      </c>
      <c r="Y5080" s="7">
        <v>0</v>
      </c>
      <c r="Z5080" s="7">
        <v>12</v>
      </c>
      <c r="AA5080" s="7">
        <v>5</v>
      </c>
      <c r="AB5080" s="7">
        <v>8</v>
      </c>
      <c r="AC5080" s="7">
        <v>0</v>
      </c>
      <c r="AD5080" s="7">
        <v>0</v>
      </c>
      <c r="AE5080">
        <v>12</v>
      </c>
      <c r="AF5080">
        <v>0</v>
      </c>
      <c r="AG5080">
        <v>0</v>
      </c>
      <c r="AH5080">
        <v>0</v>
      </c>
      <c r="AI5080">
        <v>0</v>
      </c>
      <c r="AJ5080">
        <v>6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</row>
    <row r="5081" spans="1:44" x14ac:dyDescent="0.25">
      <c r="A5081">
        <v>1573925</v>
      </c>
      <c r="B5081">
        <v>772599</v>
      </c>
      <c r="C5081">
        <v>21.769909115328598</v>
      </c>
      <c r="D5081">
        <v>37.067655926505097</v>
      </c>
      <c r="E5081" s="68" t="s">
        <v>997</v>
      </c>
      <c r="F5081" s="8">
        <f>INDEX(Δεδομένα!$P:$P,MATCH('2020'!E5081,Δεδομένα!$O:$O,0))</f>
        <v>145</v>
      </c>
      <c r="G5081" s="6" t="s">
        <v>841</v>
      </c>
      <c r="H5081" s="2" t="str">
        <f>INDEX(Δεδομένα!B$1:B$51,MATCH('2020'!G5081,Δεδομένα!A$1:A$51,0))</f>
        <v>ΠΕΛΛΟΠΟΝΗΣΟΥ</v>
      </c>
      <c r="I5081" s="8">
        <f>INDEX(Δεδομένα!E$1:E$13,MATCH('2020'!H5081,Δεδομένα!D$1:D$13,0))</f>
        <v>8</v>
      </c>
      <c r="J5081" s="1">
        <v>44040</v>
      </c>
      <c r="K5081" s="6" t="s">
        <v>4643</v>
      </c>
      <c r="L5081" s="36" t="str">
        <f t="shared" si="316"/>
        <v>28/07/2020 22:54</v>
      </c>
      <c r="M5081" s="1">
        <v>44041</v>
      </c>
      <c r="N5081" s="6" t="s">
        <v>562</v>
      </c>
      <c r="O5081" s="36" t="str">
        <f t="shared" si="317"/>
        <v>29/07/2020 11:50</v>
      </c>
      <c r="P5081" s="46">
        <f t="shared" si="318"/>
        <v>0.538888888884685</v>
      </c>
      <c r="Q5081" s="48">
        <v>0</v>
      </c>
      <c r="R5081" s="47">
        <f t="shared" si="319"/>
        <v>775.9999999939464</v>
      </c>
      <c r="S5081" s="6" t="s">
        <v>44</v>
      </c>
      <c r="T5081" s="6" t="s">
        <v>967</v>
      </c>
      <c r="U5081" s="6" t="s">
        <v>44</v>
      </c>
      <c r="V5081" s="6" t="s">
        <v>6031</v>
      </c>
      <c r="W5081" s="7">
        <v>0</v>
      </c>
      <c r="X5081" s="7">
        <v>30</v>
      </c>
      <c r="Y5081" s="7">
        <v>0</v>
      </c>
      <c r="Z5081" s="7">
        <v>0</v>
      </c>
      <c r="AA5081" s="7">
        <v>0</v>
      </c>
      <c r="AB5081" s="7">
        <v>0</v>
      </c>
      <c r="AC5081" s="7">
        <v>0</v>
      </c>
      <c r="AD5081" s="7">
        <v>0</v>
      </c>
      <c r="AE5081">
        <v>27</v>
      </c>
      <c r="AF5081">
        <v>6</v>
      </c>
      <c r="AG5081">
        <v>0</v>
      </c>
      <c r="AH5081">
        <v>0</v>
      </c>
      <c r="AI5081">
        <v>0</v>
      </c>
      <c r="AJ5081">
        <v>10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</row>
    <row r="5082" spans="1:44" x14ac:dyDescent="0.25">
      <c r="A5082">
        <v>1573579</v>
      </c>
      <c r="B5082">
        <v>772414</v>
      </c>
      <c r="C5082">
        <v>22.2555719047567</v>
      </c>
      <c r="D5082">
        <v>40.803141384358199</v>
      </c>
      <c r="E5082" s="68" t="s">
        <v>873</v>
      </c>
      <c r="F5082" s="8">
        <f>INDEX(Δεδομένα!$P:$P,MATCH('2020'!E5082,Δεδομένα!$O:$O,0))</f>
        <v>61</v>
      </c>
      <c r="G5082" s="6" t="s">
        <v>874</v>
      </c>
      <c r="H5082" s="2" t="str">
        <f>INDEX(Δεδομένα!B$1:B$51,MATCH('2020'!G5082,Δεδομένα!A$1:A$51,0))</f>
        <v>ΚΕΝΤΡΙΚΗΣ ΜΑΚΕΔΟΝΙΑΣ</v>
      </c>
      <c r="I5082" s="8">
        <f>INDEX(Δεδομένα!E$1:E$13,MATCH('2020'!H5082,Δεδομένα!D$1:D$13,0))</f>
        <v>3</v>
      </c>
      <c r="J5082" s="1">
        <v>44040</v>
      </c>
      <c r="K5082" s="6" t="s">
        <v>1294</v>
      </c>
      <c r="L5082" s="36" t="str">
        <f t="shared" si="316"/>
        <v>28/07/2020 13:11</v>
      </c>
      <c r="M5082" s="1">
        <v>44040</v>
      </c>
      <c r="N5082" s="6" t="s">
        <v>1669</v>
      </c>
      <c r="O5082" s="36" t="str">
        <f t="shared" si="317"/>
        <v>28/07/2020 13:27</v>
      </c>
      <c r="P5082" s="46">
        <f t="shared" si="318"/>
        <v>1.1111111110949423E-2</v>
      </c>
      <c r="Q5082" s="48">
        <v>0</v>
      </c>
      <c r="R5082" s="47">
        <f t="shared" si="319"/>
        <v>15.999999999767169</v>
      </c>
      <c r="S5082" s="6" t="s">
        <v>44</v>
      </c>
      <c r="T5082" s="6" t="s">
        <v>878</v>
      </c>
      <c r="U5082" s="6" t="s">
        <v>44</v>
      </c>
      <c r="V5082" s="6" t="s">
        <v>3122</v>
      </c>
      <c r="W5082" s="7">
        <v>0</v>
      </c>
      <c r="X5082" s="7">
        <v>0</v>
      </c>
      <c r="Y5082" s="7">
        <v>0</v>
      </c>
      <c r="Z5082" s="7">
        <v>0</v>
      </c>
      <c r="AA5082" s="7">
        <v>0.1</v>
      </c>
      <c r="AB5082" s="7">
        <v>0</v>
      </c>
      <c r="AC5082" s="7">
        <v>0</v>
      </c>
      <c r="AD5082" s="7">
        <v>0</v>
      </c>
      <c r="AE5082">
        <v>2</v>
      </c>
      <c r="AF5082">
        <v>0</v>
      </c>
      <c r="AG5082">
        <v>0</v>
      </c>
      <c r="AH5082">
        <v>0</v>
      </c>
      <c r="AI5082">
        <v>0</v>
      </c>
      <c r="AJ5082">
        <v>1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</row>
    <row r="5083" spans="1:44" x14ac:dyDescent="0.25">
      <c r="A5083">
        <v>1573584</v>
      </c>
      <c r="B5083">
        <v>772420</v>
      </c>
      <c r="C5083">
        <v>22.307117370109999</v>
      </c>
      <c r="D5083">
        <v>40.695646951173998</v>
      </c>
      <c r="E5083" s="68" t="s">
        <v>873</v>
      </c>
      <c r="F5083" s="8">
        <f>INDEX(Δεδομένα!$P:$P,MATCH('2020'!E5083,Δεδομένα!$O:$O,0))</f>
        <v>61</v>
      </c>
      <c r="G5083" s="6" t="s">
        <v>874</v>
      </c>
      <c r="H5083" s="2" t="str">
        <f>INDEX(Δεδομένα!B$1:B$51,MATCH('2020'!G5083,Δεδομένα!A$1:A$51,0))</f>
        <v>ΚΕΝΤΡΙΚΗΣ ΜΑΚΕΔΟΝΙΑΣ</v>
      </c>
      <c r="I5083" s="8">
        <f>INDEX(Δεδομένα!E$1:E$13,MATCH('2020'!H5083,Δεδομένα!D$1:D$13,0))</f>
        <v>3</v>
      </c>
      <c r="J5083" s="1">
        <v>44040</v>
      </c>
      <c r="K5083" s="6" t="s">
        <v>2586</v>
      </c>
      <c r="L5083" s="36" t="str">
        <f t="shared" si="316"/>
        <v>28/07/2020 13:22</v>
      </c>
      <c r="M5083" s="1">
        <v>44040</v>
      </c>
      <c r="N5083" s="6" t="s">
        <v>185</v>
      </c>
      <c r="O5083" s="36" t="str">
        <f t="shared" si="317"/>
        <v>28/07/2020 16:06</v>
      </c>
      <c r="P5083" s="46">
        <f t="shared" si="318"/>
        <v>0.11388888888905058</v>
      </c>
      <c r="Q5083" s="48">
        <v>0</v>
      </c>
      <c r="R5083" s="47">
        <f t="shared" si="319"/>
        <v>164.00000000023283</v>
      </c>
      <c r="S5083" s="6" t="s">
        <v>44</v>
      </c>
      <c r="T5083" s="6" t="s">
        <v>878</v>
      </c>
      <c r="U5083" s="6" t="s">
        <v>44</v>
      </c>
      <c r="V5083" s="6" t="s">
        <v>2495</v>
      </c>
      <c r="W5083" s="7">
        <v>0</v>
      </c>
      <c r="X5083" s="7">
        <v>0</v>
      </c>
      <c r="Y5083" s="7">
        <v>0</v>
      </c>
      <c r="Z5083" s="7">
        <v>4</v>
      </c>
      <c r="AA5083" s="7">
        <v>0</v>
      </c>
      <c r="AB5083" s="7">
        <v>0</v>
      </c>
      <c r="AC5083" s="7">
        <v>0</v>
      </c>
      <c r="AD5083" s="7">
        <v>0</v>
      </c>
      <c r="AE5083">
        <v>2</v>
      </c>
      <c r="AF5083">
        <v>0</v>
      </c>
      <c r="AG5083">
        <v>0</v>
      </c>
      <c r="AH5083">
        <v>0</v>
      </c>
      <c r="AI5083">
        <v>0</v>
      </c>
      <c r="AJ5083">
        <v>1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</row>
    <row r="5084" spans="1:44" x14ac:dyDescent="0.25">
      <c r="A5084">
        <v>1573595</v>
      </c>
      <c r="B5084">
        <v>772508</v>
      </c>
      <c r="C5084">
        <v>22.4530154813969</v>
      </c>
      <c r="D5084">
        <v>40.761058286770897</v>
      </c>
      <c r="E5084" s="68" t="s">
        <v>873</v>
      </c>
      <c r="F5084" s="8">
        <f>INDEX(Δεδομένα!$P:$P,MATCH('2020'!E5084,Δεδομένα!$O:$O,0))</f>
        <v>61</v>
      </c>
      <c r="G5084" s="6" t="s">
        <v>874</v>
      </c>
      <c r="H5084" s="2" t="str">
        <f>INDEX(Δεδομένα!B$1:B$51,MATCH('2020'!G5084,Δεδομένα!A$1:A$51,0))</f>
        <v>ΚΕΝΤΡΙΚΗΣ ΜΑΚΕΔΟΝΙΑΣ</v>
      </c>
      <c r="I5084" s="8">
        <f>INDEX(Δεδομένα!E$1:E$13,MATCH('2020'!H5084,Δεδομένα!D$1:D$13,0))</f>
        <v>3</v>
      </c>
      <c r="J5084" s="1">
        <v>44040</v>
      </c>
      <c r="K5084" s="6" t="s">
        <v>154</v>
      </c>
      <c r="L5084" s="36" t="str">
        <f t="shared" si="316"/>
        <v>28/07/2020 18:05</v>
      </c>
      <c r="M5084" s="1">
        <v>44040</v>
      </c>
      <c r="N5084" s="6" t="s">
        <v>263</v>
      </c>
      <c r="O5084" s="36" t="str">
        <f t="shared" si="317"/>
        <v>28/07/2020 18:35</v>
      </c>
      <c r="P5084" s="46">
        <f t="shared" si="318"/>
        <v>2.0833333335758653E-2</v>
      </c>
      <c r="Q5084" s="48">
        <v>0</v>
      </c>
      <c r="R5084" s="47">
        <f t="shared" si="319"/>
        <v>30.00000000349246</v>
      </c>
      <c r="S5084" s="6" t="s">
        <v>44</v>
      </c>
      <c r="T5084" s="6" t="s">
        <v>878</v>
      </c>
      <c r="U5084" s="6" t="s">
        <v>44</v>
      </c>
      <c r="V5084" s="6" t="s">
        <v>1817</v>
      </c>
      <c r="W5084" s="7">
        <v>0</v>
      </c>
      <c r="X5084" s="7">
        <v>0</v>
      </c>
      <c r="Y5084" s="7">
        <v>0</v>
      </c>
      <c r="Z5084" s="7">
        <v>0</v>
      </c>
      <c r="AA5084" s="7">
        <v>0</v>
      </c>
      <c r="AB5084" s="7">
        <v>0</v>
      </c>
      <c r="AC5084" s="7">
        <v>0.1</v>
      </c>
      <c r="AD5084" s="7">
        <v>0</v>
      </c>
      <c r="AE5084">
        <v>2</v>
      </c>
      <c r="AF5084">
        <v>0</v>
      </c>
      <c r="AG5084">
        <v>0</v>
      </c>
      <c r="AH5084">
        <v>0</v>
      </c>
      <c r="AI5084">
        <v>0</v>
      </c>
      <c r="AJ5084">
        <v>1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</row>
    <row r="5085" spans="1:44" x14ac:dyDescent="0.25">
      <c r="A5085">
        <v>1573685</v>
      </c>
      <c r="B5085">
        <v>772458</v>
      </c>
      <c r="C5085">
        <v>22.5769759640256</v>
      </c>
      <c r="D5085">
        <v>40.308273366802602</v>
      </c>
      <c r="E5085" s="68" t="s">
        <v>978</v>
      </c>
      <c r="F5085" s="8">
        <f>INDEX(Δεδομένα!$P:$P,MATCH('2020'!E5085,Δεδομένα!$O:$O,0))</f>
        <v>67</v>
      </c>
      <c r="G5085" s="6" t="s">
        <v>917</v>
      </c>
      <c r="H5085" s="2" t="str">
        <f>INDEX(Δεδομένα!B$1:B$51,MATCH('2020'!G5085,Δεδομένα!A$1:A$51,0))</f>
        <v>ΚΕΝΤΡΙΚΗΣ ΜΑΚΕΔΟΝΙΑΣ</v>
      </c>
      <c r="I5085" s="8">
        <f>INDEX(Δεδομένα!E$1:E$13,MATCH('2020'!H5085,Δεδομένα!D$1:D$13,0))</f>
        <v>3</v>
      </c>
      <c r="J5085" s="1">
        <v>44040</v>
      </c>
      <c r="K5085" s="6" t="s">
        <v>938</v>
      </c>
      <c r="L5085" s="36" t="str">
        <f t="shared" si="316"/>
        <v>28/07/2020 15:49</v>
      </c>
      <c r="M5085" s="1">
        <v>44040</v>
      </c>
      <c r="N5085" s="6" t="s">
        <v>204</v>
      </c>
      <c r="O5085" s="36" t="str">
        <f t="shared" si="317"/>
        <v>28/07/2020 17:00</v>
      </c>
      <c r="P5085" s="46">
        <f t="shared" si="318"/>
        <v>4.9305555556202307E-2</v>
      </c>
      <c r="Q5085" s="48">
        <v>0</v>
      </c>
      <c r="R5085" s="47">
        <f t="shared" si="319"/>
        <v>71.000000000931323</v>
      </c>
      <c r="S5085" s="6" t="s">
        <v>44</v>
      </c>
      <c r="T5085" s="6" t="s">
        <v>980</v>
      </c>
      <c r="U5085" s="6" t="s">
        <v>4350</v>
      </c>
      <c r="V5085" s="6" t="s">
        <v>6015</v>
      </c>
      <c r="W5085" s="7">
        <v>0</v>
      </c>
      <c r="X5085" s="7">
        <v>0</v>
      </c>
      <c r="Y5085" s="7">
        <v>0</v>
      </c>
      <c r="Z5085" s="7">
        <v>0</v>
      </c>
      <c r="AA5085" s="7">
        <v>0</v>
      </c>
      <c r="AB5085" s="7">
        <v>0</v>
      </c>
      <c r="AC5085" s="7">
        <v>2</v>
      </c>
      <c r="AD5085" s="7">
        <v>0</v>
      </c>
      <c r="AE5085">
        <v>3</v>
      </c>
      <c r="AF5085">
        <v>0</v>
      </c>
      <c r="AG5085">
        <v>0</v>
      </c>
      <c r="AH5085">
        <v>0</v>
      </c>
      <c r="AI5085">
        <v>0</v>
      </c>
      <c r="AJ5085">
        <v>1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</row>
    <row r="5086" spans="1:44" x14ac:dyDescent="0.25">
      <c r="A5086">
        <v>1579052</v>
      </c>
      <c r="B5086">
        <v>772322</v>
      </c>
      <c r="C5086">
        <v>25.322278154924799</v>
      </c>
      <c r="D5086">
        <v>41.152557933233503</v>
      </c>
      <c r="E5086" s="68" t="s">
        <v>946</v>
      </c>
      <c r="F5086" s="8">
        <f>INDEX(Δεδομένα!$P:$P,MATCH('2020'!E5086,Δεδομένα!$O:$O,0))</f>
        <v>19</v>
      </c>
      <c r="G5086" s="6" t="s">
        <v>64</v>
      </c>
      <c r="H5086" s="2" t="str">
        <f>INDEX(Δεδομένα!B$1:B$51,MATCH('2020'!G5086,Δεδομένα!A$1:A$51,0))</f>
        <v>ΑΝΑΤΟΛΙΚΗΣ ΜΑΚΕΔΟΝΙΑΣ ΚΑΙ ΘΡΑΚΗΣ</v>
      </c>
      <c r="I5086" s="8">
        <f>INDEX(Δεδομένα!E$1:E$13,MATCH('2020'!H5086,Δεδομένα!D$1:D$13,0))</f>
        <v>2</v>
      </c>
      <c r="J5086" s="1">
        <v>44040</v>
      </c>
      <c r="K5086" s="6" t="s">
        <v>5193</v>
      </c>
      <c r="L5086" s="36" t="str">
        <f t="shared" si="316"/>
        <v>28/07/2020 05:25</v>
      </c>
      <c r="M5086" s="1">
        <v>44040</v>
      </c>
      <c r="N5086" s="6" t="s">
        <v>2833</v>
      </c>
      <c r="O5086" s="36" t="str">
        <f t="shared" si="317"/>
        <v>28/07/2020 07:30</v>
      </c>
      <c r="P5086" s="46">
        <f t="shared" si="318"/>
        <v>8.6805555554747116E-2</v>
      </c>
      <c r="Q5086" s="48">
        <v>0</v>
      </c>
      <c r="R5086" s="47">
        <f t="shared" si="319"/>
        <v>124.99999999883585</v>
      </c>
      <c r="S5086" s="6" t="s">
        <v>44</v>
      </c>
      <c r="T5086" s="6" t="s">
        <v>909</v>
      </c>
      <c r="U5086" s="6" t="s">
        <v>44</v>
      </c>
      <c r="V5086" s="6" t="s">
        <v>6000</v>
      </c>
      <c r="W5086" s="7">
        <v>0</v>
      </c>
      <c r="X5086" s="7">
        <v>0</v>
      </c>
      <c r="Y5086" s="7">
        <v>0</v>
      </c>
      <c r="Z5086" s="7">
        <v>0</v>
      </c>
      <c r="AA5086" s="7">
        <v>0</v>
      </c>
      <c r="AB5086" s="7">
        <v>0</v>
      </c>
      <c r="AC5086" s="7">
        <v>0</v>
      </c>
      <c r="AD5086" s="7">
        <v>0.05</v>
      </c>
      <c r="AE5086">
        <v>2</v>
      </c>
      <c r="AF5086">
        <v>0</v>
      </c>
      <c r="AG5086">
        <v>0</v>
      </c>
      <c r="AH5086">
        <v>0</v>
      </c>
      <c r="AI5086">
        <v>1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</row>
    <row r="5087" spans="1:44" x14ac:dyDescent="0.25">
      <c r="A5087">
        <v>1574927</v>
      </c>
      <c r="B5087">
        <v>772500</v>
      </c>
      <c r="C5087">
        <v>22.512749528668699</v>
      </c>
      <c r="D5087">
        <v>38.907999999842303</v>
      </c>
      <c r="E5087" s="68" t="s">
        <v>6018</v>
      </c>
      <c r="F5087" s="8">
        <f>INDEX(Δεδομένα!$P:$P,MATCH('2020'!E5087,Δεδομένα!$O:$O,0))</f>
        <v>261</v>
      </c>
      <c r="G5087" s="6" t="s">
        <v>399</v>
      </c>
      <c r="H5087" s="2" t="str">
        <f>INDEX(Δεδομένα!B$1:B$51,MATCH('2020'!G5087,Δεδομένα!A$1:A$51,0))</f>
        <v>ΣΤΕΡΕΑΣ ΕΛΛΑΔΟΣ</v>
      </c>
      <c r="I5087" s="8">
        <f>INDEX(Δεδομένα!E$1:E$13,MATCH('2020'!H5087,Δεδομένα!D$1:D$13,0))</f>
        <v>9</v>
      </c>
      <c r="J5087" s="1">
        <v>44040</v>
      </c>
      <c r="K5087" s="6" t="s">
        <v>255</v>
      </c>
      <c r="L5087" s="36" t="str">
        <f t="shared" si="316"/>
        <v>28/07/2020 17:45</v>
      </c>
      <c r="M5087" s="1">
        <v>44040</v>
      </c>
      <c r="N5087" s="6" t="s">
        <v>700</v>
      </c>
      <c r="O5087" s="36" t="str">
        <f t="shared" si="317"/>
        <v>28/07/2020 19:45</v>
      </c>
      <c r="P5087" s="46">
        <f t="shared" si="318"/>
        <v>8.3333333328482695E-2</v>
      </c>
      <c r="Q5087" s="48">
        <v>0</v>
      </c>
      <c r="R5087" s="47">
        <f t="shared" si="319"/>
        <v>119.99999999301508</v>
      </c>
      <c r="S5087" s="6" t="s">
        <v>44</v>
      </c>
      <c r="T5087" s="6" t="s">
        <v>408</v>
      </c>
      <c r="U5087" s="6" t="s">
        <v>2791</v>
      </c>
      <c r="V5087" s="6" t="s">
        <v>6019</v>
      </c>
      <c r="W5087" s="7">
        <v>0</v>
      </c>
      <c r="X5087" s="7">
        <v>0</v>
      </c>
      <c r="Y5087" s="7">
        <v>0</v>
      </c>
      <c r="Z5087" s="7">
        <v>0</v>
      </c>
      <c r="AA5087" s="7">
        <v>0</v>
      </c>
      <c r="AB5087" s="7">
        <v>1.5</v>
      </c>
      <c r="AC5087" s="7">
        <v>0</v>
      </c>
      <c r="AD5087" s="7">
        <v>0</v>
      </c>
      <c r="AE5087">
        <v>10</v>
      </c>
      <c r="AF5087">
        <v>0</v>
      </c>
      <c r="AG5087">
        <v>0</v>
      </c>
      <c r="AH5087">
        <v>0</v>
      </c>
      <c r="AI5087">
        <v>0</v>
      </c>
      <c r="AJ5087">
        <v>5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</row>
    <row r="5088" spans="1:44" x14ac:dyDescent="0.25">
      <c r="A5088">
        <v>1575078</v>
      </c>
      <c r="B5088">
        <v>772534</v>
      </c>
      <c r="C5088">
        <v>22.7115881798603</v>
      </c>
      <c r="D5088">
        <v>38.799985281099097</v>
      </c>
      <c r="E5088" s="68" t="s">
        <v>414</v>
      </c>
      <c r="F5088" s="8">
        <f>INDEX(Δεδομένα!$P:$P,MATCH('2020'!E5088,Δεδομένα!$O:$O,0))</f>
        <v>166</v>
      </c>
      <c r="G5088" s="6" t="s">
        <v>399</v>
      </c>
      <c r="H5088" s="2" t="str">
        <f>INDEX(Δεδομένα!B$1:B$51,MATCH('2020'!G5088,Δεδομένα!A$1:A$51,0))</f>
        <v>ΣΤΕΡΕΑΣ ΕΛΛΑΔΟΣ</v>
      </c>
      <c r="I5088" s="8">
        <f>INDEX(Δεδομένα!E$1:E$13,MATCH('2020'!H5088,Δεδομένα!D$1:D$13,0))</f>
        <v>9</v>
      </c>
      <c r="J5088" s="1">
        <v>44040</v>
      </c>
      <c r="K5088" s="6" t="s">
        <v>352</v>
      </c>
      <c r="L5088" s="36" t="str">
        <f t="shared" si="316"/>
        <v>28/07/2020 20:05</v>
      </c>
      <c r="M5088" s="1">
        <v>44040</v>
      </c>
      <c r="N5088" s="6" t="s">
        <v>600</v>
      </c>
      <c r="O5088" s="36" t="str">
        <f t="shared" si="317"/>
        <v>28/07/2020 21:45</v>
      </c>
      <c r="P5088" s="46">
        <f t="shared" si="318"/>
        <v>6.9444444445252884E-2</v>
      </c>
      <c r="Q5088" s="48">
        <v>0</v>
      </c>
      <c r="R5088" s="47">
        <f t="shared" si="319"/>
        <v>100.00000000116415</v>
      </c>
      <c r="S5088" s="6" t="s">
        <v>44</v>
      </c>
      <c r="T5088" s="6" t="s">
        <v>415</v>
      </c>
      <c r="U5088" s="6" t="s">
        <v>73</v>
      </c>
      <c r="V5088" s="6" t="s">
        <v>6023</v>
      </c>
      <c r="W5088" s="7">
        <v>0</v>
      </c>
      <c r="X5088" s="7">
        <v>0</v>
      </c>
      <c r="Y5088" s="7">
        <v>0</v>
      </c>
      <c r="Z5088" s="7">
        <v>0</v>
      </c>
      <c r="AA5088" s="7">
        <v>0</v>
      </c>
      <c r="AB5088" s="7">
        <v>3</v>
      </c>
      <c r="AC5088" s="7">
        <v>0</v>
      </c>
      <c r="AD5088" s="7">
        <v>0</v>
      </c>
      <c r="AE5088">
        <v>11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</row>
    <row r="5089" spans="1:44" x14ac:dyDescent="0.25">
      <c r="A5089">
        <v>1579763</v>
      </c>
      <c r="B5089">
        <v>772782</v>
      </c>
      <c r="C5089">
        <v>21.425201100706101</v>
      </c>
      <c r="D5089">
        <v>38.729940069584302</v>
      </c>
      <c r="E5089" s="68" t="s">
        <v>1431</v>
      </c>
      <c r="F5089" s="8">
        <f>INDEX(Δεδομένα!$P:$P,MATCH('2020'!E5089,Δεδομένα!$O:$O,0))</f>
        <v>128</v>
      </c>
      <c r="G5089" s="6" t="s">
        <v>335</v>
      </c>
      <c r="H5089" s="2" t="str">
        <f>INDEX(Δεδομένα!B$1:B$51,MATCH('2020'!G5089,Δεδομένα!A$1:A$51,0))</f>
        <v>ΔΥΤΙΚΗΣ ΕΛΛΑΔΟΣ</v>
      </c>
      <c r="I5089" s="8">
        <f>INDEX(Δεδομένα!E$1:E$13,MATCH('2020'!H5089,Δεδομένα!D$1:D$13,0))</f>
        <v>7</v>
      </c>
      <c r="J5089" s="1">
        <v>44041</v>
      </c>
      <c r="K5089" s="6" t="s">
        <v>281</v>
      </c>
      <c r="L5089" s="36" t="str">
        <f t="shared" si="316"/>
        <v>29/07/2020 16:00</v>
      </c>
      <c r="M5089" s="1">
        <v>44041</v>
      </c>
      <c r="N5089" s="6" t="s">
        <v>1942</v>
      </c>
      <c r="O5089" s="36" t="str">
        <f t="shared" si="317"/>
        <v>29/07/2020 20:08</v>
      </c>
      <c r="P5089" s="46">
        <f t="shared" si="318"/>
        <v>0.17222222222335404</v>
      </c>
      <c r="Q5089" s="48">
        <v>0</v>
      </c>
      <c r="R5089" s="47">
        <f t="shared" si="319"/>
        <v>248.00000000162981</v>
      </c>
      <c r="S5089" s="6" t="s">
        <v>44</v>
      </c>
      <c r="T5089" s="6" t="s">
        <v>1017</v>
      </c>
      <c r="U5089" s="6" t="s">
        <v>1018</v>
      </c>
      <c r="V5089" s="6" t="s">
        <v>6046</v>
      </c>
      <c r="W5089" s="7">
        <v>0</v>
      </c>
      <c r="X5089" s="7">
        <v>0.5</v>
      </c>
      <c r="Y5089" s="7">
        <v>0</v>
      </c>
      <c r="Z5089" s="7">
        <v>2.5</v>
      </c>
      <c r="AA5089" s="7">
        <v>0</v>
      </c>
      <c r="AB5089" s="7">
        <v>0</v>
      </c>
      <c r="AC5089" s="7">
        <v>0</v>
      </c>
      <c r="AD5089" s="7">
        <v>0</v>
      </c>
      <c r="AE5089">
        <v>8</v>
      </c>
      <c r="AF5089">
        <v>0</v>
      </c>
      <c r="AG5089">
        <v>0</v>
      </c>
      <c r="AH5089">
        <v>0</v>
      </c>
      <c r="AI5089">
        <v>0</v>
      </c>
      <c r="AJ5089">
        <v>4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</row>
    <row r="5090" spans="1:44" x14ac:dyDescent="0.25">
      <c r="A5090">
        <v>1575533</v>
      </c>
      <c r="B5090">
        <v>772788</v>
      </c>
      <c r="C5090">
        <v>22.3096195592241</v>
      </c>
      <c r="D5090">
        <v>37.758402697191201</v>
      </c>
      <c r="E5090" s="68" t="s">
        <v>1593</v>
      </c>
      <c r="F5090" s="8">
        <f>INDEX(Δεδομένα!$P:$P,MATCH('2020'!E5090,Δεδομένα!$O:$O,0))</f>
        <v>139</v>
      </c>
      <c r="G5090" s="6" t="s">
        <v>932</v>
      </c>
      <c r="H5090" s="2" t="str">
        <f>INDEX(Δεδομένα!B$1:B$51,MATCH('2020'!G5090,Δεδομένα!A$1:A$51,0))</f>
        <v>ΠΕΛΛΟΠΟΝΗΣΟΥ</v>
      </c>
      <c r="I5090" s="8">
        <f>INDEX(Δεδομένα!E$1:E$13,MATCH('2020'!H5090,Δεδομένα!D$1:D$13,0))</f>
        <v>8</v>
      </c>
      <c r="J5090" s="1">
        <v>44041</v>
      </c>
      <c r="K5090" s="6" t="s">
        <v>141</v>
      </c>
      <c r="L5090" s="36" t="str">
        <f t="shared" si="316"/>
        <v>29/07/2020 16:14</v>
      </c>
      <c r="M5090" s="1">
        <v>44041</v>
      </c>
      <c r="N5090" s="6" t="s">
        <v>259</v>
      </c>
      <c r="O5090" s="36" t="str">
        <f t="shared" si="317"/>
        <v>29/07/2020 19:00</v>
      </c>
      <c r="P5090" s="46">
        <f t="shared" si="318"/>
        <v>0.11527777777519077</v>
      </c>
      <c r="Q5090" s="48">
        <v>0</v>
      </c>
      <c r="R5090" s="47">
        <f t="shared" si="319"/>
        <v>165.99999999627471</v>
      </c>
      <c r="S5090" s="6" t="s">
        <v>44</v>
      </c>
      <c r="T5090" s="6" t="s">
        <v>1894</v>
      </c>
      <c r="U5090" s="6" t="s">
        <v>44</v>
      </c>
      <c r="V5090" s="6" t="s">
        <v>6047</v>
      </c>
      <c r="W5090" s="7">
        <v>0</v>
      </c>
      <c r="X5090" s="7">
        <v>0</v>
      </c>
      <c r="Y5090" s="7">
        <v>0</v>
      </c>
      <c r="Z5090" s="7">
        <v>0</v>
      </c>
      <c r="AA5090" s="7">
        <v>0</v>
      </c>
      <c r="AB5090" s="7">
        <v>10</v>
      </c>
      <c r="AC5090" s="7">
        <v>0</v>
      </c>
      <c r="AD5090" s="7">
        <v>0</v>
      </c>
      <c r="AE5090">
        <v>6</v>
      </c>
      <c r="AF5090">
        <v>0</v>
      </c>
      <c r="AG5090">
        <v>0</v>
      </c>
      <c r="AH5090">
        <v>0</v>
      </c>
      <c r="AI5090">
        <v>0</v>
      </c>
      <c r="AJ5090">
        <v>3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</row>
    <row r="5091" spans="1:44" x14ac:dyDescent="0.25">
      <c r="A5091">
        <v>1612949</v>
      </c>
      <c r="B5091">
        <v>772755</v>
      </c>
      <c r="C5091">
        <v>22.0054611427834</v>
      </c>
      <c r="D5091">
        <v>38.311174097726401</v>
      </c>
      <c r="E5091" s="68" t="s">
        <v>313</v>
      </c>
      <c r="F5091" s="8">
        <f>INDEX(Δεδομένα!$P:$P,MATCH('2020'!E5091,Δεδομένα!$O:$O,0))</f>
        <v>124</v>
      </c>
      <c r="G5091" s="6" t="s">
        <v>303</v>
      </c>
      <c r="H5091" s="2" t="str">
        <f>INDEX(Δεδομένα!B$1:B$51,MATCH('2020'!G5091,Δεδομένα!A$1:A$51,0))</f>
        <v>ΔΥΤΙΚΗΣ ΕΛΛΑΔΟΣ</v>
      </c>
      <c r="I5091" s="8">
        <f>INDEX(Δεδομένα!E$1:E$13,MATCH('2020'!H5091,Δεδομένα!D$1:D$13,0))</f>
        <v>7</v>
      </c>
      <c r="J5091" s="1">
        <v>44041</v>
      </c>
      <c r="K5091" s="6" t="s">
        <v>1591</v>
      </c>
      <c r="L5091" s="36" t="str">
        <f t="shared" si="316"/>
        <v>29/07/2020 14:41</v>
      </c>
      <c r="M5091" s="1">
        <v>44041</v>
      </c>
      <c r="N5091" s="6" t="s">
        <v>1412</v>
      </c>
      <c r="O5091" s="36" t="str">
        <f t="shared" si="317"/>
        <v>29/07/2020 15:34</v>
      </c>
      <c r="P5091" s="46">
        <f t="shared" si="318"/>
        <v>3.6805555551836733E-2</v>
      </c>
      <c r="Q5091" s="48">
        <v>0</v>
      </c>
      <c r="R5091" s="47">
        <f t="shared" si="319"/>
        <v>52.999999994644895</v>
      </c>
      <c r="S5091" s="6" t="s">
        <v>44</v>
      </c>
      <c r="T5091" s="6" t="s">
        <v>316</v>
      </c>
      <c r="U5091" s="6" t="s">
        <v>44</v>
      </c>
      <c r="V5091" s="6" t="s">
        <v>6044</v>
      </c>
      <c r="W5091" s="7">
        <v>0</v>
      </c>
      <c r="X5091" s="7">
        <v>0</v>
      </c>
      <c r="Y5091" s="7">
        <v>0</v>
      </c>
      <c r="Z5091" s="7">
        <v>0</v>
      </c>
      <c r="AA5091" s="7">
        <v>0</v>
      </c>
      <c r="AB5091" s="7">
        <v>0.1</v>
      </c>
      <c r="AC5091" s="7">
        <v>0</v>
      </c>
      <c r="AD5091" s="7">
        <v>0</v>
      </c>
      <c r="AE5091">
        <v>8</v>
      </c>
      <c r="AF5091">
        <v>0</v>
      </c>
      <c r="AG5091">
        <v>0</v>
      </c>
      <c r="AH5091">
        <v>0</v>
      </c>
      <c r="AI5091">
        <v>0</v>
      </c>
      <c r="AJ5091">
        <v>4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</row>
    <row r="5092" spans="1:44" x14ac:dyDescent="0.25">
      <c r="A5092">
        <v>1575636</v>
      </c>
      <c r="B5092">
        <v>772723</v>
      </c>
      <c r="C5092">
        <v>23.335288948460999</v>
      </c>
      <c r="D5092">
        <v>38.264711920275502</v>
      </c>
      <c r="E5092" s="68" t="s">
        <v>845</v>
      </c>
      <c r="F5092" s="8">
        <f>INDEX(Δεδομένα!$P:$P,MATCH('2020'!E5092,Δεδομένα!$O:$O,0))</f>
        <v>176</v>
      </c>
      <c r="G5092" s="6" t="s">
        <v>846</v>
      </c>
      <c r="H5092" s="2" t="str">
        <f>INDEX(Δεδομένα!B$1:B$51,MATCH('2020'!G5092,Δεδομένα!A$1:A$51,0))</f>
        <v>ΣΤΕΡΕΑΣ ΕΛΛΑΔΟΣ</v>
      </c>
      <c r="I5092" s="8">
        <f>INDEX(Δεδομένα!E$1:E$13,MATCH('2020'!H5092,Δεδομένα!D$1:D$13,0))</f>
        <v>9</v>
      </c>
      <c r="J5092" s="1">
        <v>44041</v>
      </c>
      <c r="K5092" s="6" t="s">
        <v>1627</v>
      </c>
      <c r="L5092" s="36" t="str">
        <f t="shared" si="316"/>
        <v>29/07/2020 13:29</v>
      </c>
      <c r="M5092" s="1">
        <v>44041</v>
      </c>
      <c r="N5092" s="6" t="s">
        <v>2679</v>
      </c>
      <c r="O5092" s="36" t="str">
        <f t="shared" si="317"/>
        <v>29/07/2020 15:17</v>
      </c>
      <c r="P5092" s="46">
        <f t="shared" si="318"/>
        <v>7.5000000004365575E-2</v>
      </c>
      <c r="Q5092" s="48">
        <v>0</v>
      </c>
      <c r="R5092" s="47">
        <f t="shared" si="319"/>
        <v>108.00000000628643</v>
      </c>
      <c r="S5092" s="6" t="s">
        <v>44</v>
      </c>
      <c r="T5092" s="6" t="s">
        <v>849</v>
      </c>
      <c r="U5092" s="6" t="s">
        <v>44</v>
      </c>
      <c r="V5092" s="6" t="s">
        <v>6040</v>
      </c>
      <c r="W5092" s="7">
        <v>0</v>
      </c>
      <c r="X5092" s="7">
        <v>0</v>
      </c>
      <c r="Y5092" s="7">
        <v>0</v>
      </c>
      <c r="Z5092" s="7">
        <v>40</v>
      </c>
      <c r="AA5092" s="7">
        <v>0</v>
      </c>
      <c r="AB5092" s="7">
        <v>0</v>
      </c>
      <c r="AC5092" s="7">
        <v>0</v>
      </c>
      <c r="AD5092" s="7">
        <v>0</v>
      </c>
      <c r="AE5092">
        <v>10</v>
      </c>
      <c r="AF5092">
        <v>0</v>
      </c>
      <c r="AG5092">
        <v>0</v>
      </c>
      <c r="AH5092">
        <v>0</v>
      </c>
      <c r="AI5092">
        <v>0</v>
      </c>
      <c r="AJ5092">
        <v>5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</row>
    <row r="5093" spans="1:44" x14ac:dyDescent="0.25">
      <c r="A5093">
        <v>1574222</v>
      </c>
      <c r="B5093">
        <v>772688</v>
      </c>
      <c r="C5093">
        <v>26.421791063755801</v>
      </c>
      <c r="D5093">
        <v>41.655770011954097</v>
      </c>
      <c r="E5093" s="68" t="s">
        <v>1223</v>
      </c>
      <c r="F5093" s="8">
        <f>INDEX(Δεδομένα!$P:$P,MATCH('2020'!E5093,Δεδομένα!$O:$O,0))</f>
        <v>36</v>
      </c>
      <c r="G5093" s="6" t="s">
        <v>148</v>
      </c>
      <c r="H5093" s="2" t="str">
        <f>INDEX(Δεδομένα!B$1:B$51,MATCH('2020'!G5093,Δεδομένα!A$1:A$51,0))</f>
        <v>ΑΝΑΤΟΛΙΚΗΣ ΜΑΚΕΔΟΝΙΑΣ ΚΑΙ ΘΡΑΚΗΣ</v>
      </c>
      <c r="I5093" s="8">
        <f>INDEX(Δεδομένα!E$1:E$13,MATCH('2020'!H5093,Δεδομένα!D$1:D$13,0))</f>
        <v>2</v>
      </c>
      <c r="J5093" s="1">
        <v>44041</v>
      </c>
      <c r="K5093" s="6" t="s">
        <v>286</v>
      </c>
      <c r="L5093" s="36" t="str">
        <f t="shared" si="316"/>
        <v>29/07/2020 10:50</v>
      </c>
      <c r="M5093" s="1">
        <v>44041</v>
      </c>
      <c r="N5093" s="6" t="s">
        <v>605</v>
      </c>
      <c r="O5093" s="36" t="str">
        <f t="shared" si="317"/>
        <v>29/07/2020 12:10</v>
      </c>
      <c r="P5093" s="46">
        <f t="shared" si="318"/>
        <v>5.5555555554747116E-2</v>
      </c>
      <c r="Q5093" s="48">
        <v>0</v>
      </c>
      <c r="R5093" s="47">
        <f t="shared" si="319"/>
        <v>79.999999998835847</v>
      </c>
      <c r="S5093" s="6" t="s">
        <v>44</v>
      </c>
      <c r="T5093" s="6" t="s">
        <v>1119</v>
      </c>
      <c r="U5093" s="6" t="s">
        <v>6035</v>
      </c>
      <c r="V5093" s="6" t="s">
        <v>6036</v>
      </c>
      <c r="W5093" s="7">
        <v>0</v>
      </c>
      <c r="X5093" s="7">
        <v>0</v>
      </c>
      <c r="Y5093" s="7">
        <v>0</v>
      </c>
      <c r="Z5093" s="7">
        <v>0</v>
      </c>
      <c r="AA5093" s="7">
        <v>0</v>
      </c>
      <c r="AB5093" s="7">
        <v>0</v>
      </c>
      <c r="AC5093" s="7">
        <v>15</v>
      </c>
      <c r="AD5093" s="7">
        <v>0</v>
      </c>
      <c r="AE5093">
        <v>2</v>
      </c>
      <c r="AF5093">
        <v>0</v>
      </c>
      <c r="AG5093">
        <v>0</v>
      </c>
      <c r="AH5093">
        <v>0</v>
      </c>
      <c r="AI5093">
        <v>0</v>
      </c>
      <c r="AJ5093">
        <v>1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</row>
    <row r="5094" spans="1:44" x14ac:dyDescent="0.25">
      <c r="A5094">
        <v>1573881</v>
      </c>
      <c r="B5094">
        <v>772721</v>
      </c>
      <c r="C5094">
        <v>26.587443217383498</v>
      </c>
      <c r="D5094">
        <v>41.370520013909598</v>
      </c>
      <c r="E5094" s="68" t="s">
        <v>856</v>
      </c>
      <c r="F5094" s="8">
        <f>INDEX(Δεδομένα!$P:$P,MATCH('2020'!E5094,Δεδομένα!$O:$O,0))</f>
        <v>37</v>
      </c>
      <c r="G5094" s="6" t="s">
        <v>148</v>
      </c>
      <c r="H5094" s="2" t="str">
        <f>INDEX(Δεδομένα!B$1:B$51,MATCH('2020'!G5094,Δεδομένα!A$1:A$51,0))</f>
        <v>ΑΝΑΤΟΛΙΚΗΣ ΜΑΚΕΔΟΝΙΑΣ ΚΑΙ ΘΡΑΚΗΣ</v>
      </c>
      <c r="I5094" s="8">
        <f>INDEX(Δεδομένα!E$1:E$13,MATCH('2020'!H5094,Δεδομένα!D$1:D$13,0))</f>
        <v>2</v>
      </c>
      <c r="J5094" s="1">
        <v>44041</v>
      </c>
      <c r="K5094" s="6" t="s">
        <v>1033</v>
      </c>
      <c r="L5094" s="36" t="str">
        <f t="shared" si="316"/>
        <v>29/07/2020 13:18</v>
      </c>
      <c r="M5094" s="1">
        <v>44041</v>
      </c>
      <c r="N5094" s="6" t="s">
        <v>542</v>
      </c>
      <c r="O5094" s="36" t="str">
        <f t="shared" si="317"/>
        <v>29/07/2020 14:30</v>
      </c>
      <c r="P5094" s="46">
        <f t="shared" si="318"/>
        <v>4.9999999995634425E-2</v>
      </c>
      <c r="Q5094" s="48">
        <v>0</v>
      </c>
      <c r="R5094" s="47">
        <f t="shared" si="319"/>
        <v>71.999999993713573</v>
      </c>
      <c r="S5094" s="6" t="s">
        <v>44</v>
      </c>
      <c r="T5094" s="6" t="s">
        <v>859</v>
      </c>
      <c r="U5094" s="6" t="s">
        <v>1876</v>
      </c>
      <c r="V5094" s="6" t="s">
        <v>6039</v>
      </c>
      <c r="W5094" s="7">
        <v>0</v>
      </c>
      <c r="X5094" s="7">
        <v>0</v>
      </c>
      <c r="Y5094" s="7">
        <v>0</v>
      </c>
      <c r="Z5094" s="7">
        <v>4</v>
      </c>
      <c r="AA5094" s="7">
        <v>0</v>
      </c>
      <c r="AB5094" s="7">
        <v>0</v>
      </c>
      <c r="AC5094" s="7">
        <v>0</v>
      </c>
      <c r="AD5094" s="7">
        <v>0</v>
      </c>
      <c r="AE5094">
        <v>4</v>
      </c>
      <c r="AF5094">
        <v>0</v>
      </c>
      <c r="AG5094">
        <v>0</v>
      </c>
      <c r="AH5094">
        <v>0</v>
      </c>
      <c r="AI5094">
        <v>0</v>
      </c>
      <c r="AJ5094">
        <v>1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</row>
    <row r="5095" spans="1:44" x14ac:dyDescent="0.25">
      <c r="A5095">
        <v>1573877</v>
      </c>
      <c r="B5095">
        <v>772832</v>
      </c>
      <c r="C5095">
        <v>26.280757101734299</v>
      </c>
      <c r="D5095">
        <v>40.948076067132</v>
      </c>
      <c r="E5095" s="68" t="s">
        <v>165</v>
      </c>
      <c r="F5095" s="8">
        <f>INDEX(Δεδομένα!$P:$P,MATCH('2020'!E5095,Δεδομένα!$O:$O,0))</f>
        <v>247</v>
      </c>
      <c r="G5095" s="6" t="s">
        <v>148</v>
      </c>
      <c r="H5095" s="2" t="str">
        <f>INDEX(Δεδομένα!B$1:B$51,MATCH('2020'!G5095,Δεδομένα!A$1:A$51,0))</f>
        <v>ΑΝΑΤΟΛΙΚΗΣ ΜΑΚΕΔΟΝΙΑΣ ΚΑΙ ΘΡΑΚΗΣ</v>
      </c>
      <c r="I5095" s="8">
        <f>INDEX(Δεδομένα!E$1:E$13,MATCH('2020'!H5095,Δεδομένα!D$1:D$13,0))</f>
        <v>2</v>
      </c>
      <c r="J5095" s="1">
        <v>44041</v>
      </c>
      <c r="K5095" s="6" t="s">
        <v>2128</v>
      </c>
      <c r="L5095" s="36" t="str">
        <f t="shared" si="316"/>
        <v>29/07/2020 18:34</v>
      </c>
      <c r="M5095" s="1">
        <v>44041</v>
      </c>
      <c r="N5095" s="6" t="s">
        <v>123</v>
      </c>
      <c r="O5095" s="36" t="str">
        <f t="shared" si="317"/>
        <v>29/07/2020 19:10</v>
      </c>
      <c r="P5095" s="46">
        <f t="shared" si="318"/>
        <v>2.5000000001455192E-2</v>
      </c>
      <c r="Q5095" s="48">
        <v>0</v>
      </c>
      <c r="R5095" s="47">
        <f t="shared" si="319"/>
        <v>36.000000002095476</v>
      </c>
      <c r="S5095" s="6" t="s">
        <v>44</v>
      </c>
      <c r="T5095" s="6" t="s">
        <v>150</v>
      </c>
      <c r="U5095" s="6" t="s">
        <v>44</v>
      </c>
      <c r="V5095" s="6" t="s">
        <v>6055</v>
      </c>
      <c r="W5095" s="7">
        <v>0</v>
      </c>
      <c r="X5095" s="7">
        <v>0</v>
      </c>
      <c r="Y5095" s="7">
        <v>0</v>
      </c>
      <c r="Z5095" s="7">
        <v>0.5</v>
      </c>
      <c r="AA5095" s="7">
        <v>0</v>
      </c>
      <c r="AB5095" s="7">
        <v>0</v>
      </c>
      <c r="AC5095" s="7">
        <v>0</v>
      </c>
      <c r="AD5095" s="7">
        <v>0</v>
      </c>
      <c r="AE5095">
        <v>6</v>
      </c>
      <c r="AF5095">
        <v>0</v>
      </c>
      <c r="AG5095">
        <v>0</v>
      </c>
      <c r="AH5095">
        <v>0</v>
      </c>
      <c r="AI5095">
        <v>0</v>
      </c>
      <c r="AJ5095">
        <v>3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</row>
    <row r="5096" spans="1:44" x14ac:dyDescent="0.25">
      <c r="A5096">
        <v>1573883</v>
      </c>
      <c r="B5096">
        <v>772883</v>
      </c>
      <c r="C5096">
        <v>26.5661139902742</v>
      </c>
      <c r="D5096">
        <v>41.396234458108303</v>
      </c>
      <c r="E5096" s="68" t="s">
        <v>856</v>
      </c>
      <c r="F5096" s="8">
        <f>INDEX(Δεδομένα!$P:$P,MATCH('2020'!E5096,Δεδομένα!$O:$O,0))</f>
        <v>37</v>
      </c>
      <c r="G5096" s="6" t="s">
        <v>148</v>
      </c>
      <c r="H5096" s="2" t="str">
        <f>INDEX(Δεδομένα!B$1:B$51,MATCH('2020'!G5096,Δεδομένα!A$1:A$51,0))</f>
        <v>ΑΝΑΤΟΛΙΚΗΣ ΜΑΚΕΔΟΝΙΑΣ ΚΑΙ ΘΡΑΚΗΣ</v>
      </c>
      <c r="I5096" s="8">
        <f>INDEX(Δεδομένα!E$1:E$13,MATCH('2020'!H5096,Δεδομένα!D$1:D$13,0))</f>
        <v>2</v>
      </c>
      <c r="J5096" s="1">
        <v>44041</v>
      </c>
      <c r="K5096" s="6" t="s">
        <v>406</v>
      </c>
      <c r="L5096" s="36" t="str">
        <f t="shared" si="316"/>
        <v>29/07/2020 21:09</v>
      </c>
      <c r="M5096" s="1">
        <v>44041</v>
      </c>
      <c r="N5096" s="6" t="s">
        <v>1657</v>
      </c>
      <c r="O5096" s="36" t="str">
        <f t="shared" si="317"/>
        <v>29/07/2020 21:46</v>
      </c>
      <c r="P5096" s="46">
        <f t="shared" si="318"/>
        <v>2.5694444448163267E-2</v>
      </c>
      <c r="Q5096" s="48">
        <v>0</v>
      </c>
      <c r="R5096" s="47">
        <f t="shared" si="319"/>
        <v>37.000000005355105</v>
      </c>
      <c r="S5096" s="6" t="s">
        <v>44</v>
      </c>
      <c r="T5096" s="6" t="s">
        <v>859</v>
      </c>
      <c r="U5096" s="6" t="s">
        <v>2927</v>
      </c>
      <c r="V5096" s="6" t="s">
        <v>2928</v>
      </c>
      <c r="W5096" s="7">
        <v>0</v>
      </c>
      <c r="X5096" s="7">
        <v>0</v>
      </c>
      <c r="Y5096" s="7">
        <v>0</v>
      </c>
      <c r="Z5096" s="7">
        <v>0.1</v>
      </c>
      <c r="AA5096" s="7">
        <v>0</v>
      </c>
      <c r="AB5096" s="7">
        <v>0</v>
      </c>
      <c r="AC5096" s="7">
        <v>0</v>
      </c>
      <c r="AD5096" s="7">
        <v>0</v>
      </c>
      <c r="AE5096">
        <v>3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</row>
    <row r="5097" spans="1:44" x14ac:dyDescent="0.25">
      <c r="A5097">
        <v>1574246</v>
      </c>
      <c r="B5097">
        <v>772910</v>
      </c>
      <c r="C5097">
        <v>26.377374649047901</v>
      </c>
      <c r="D5097">
        <v>41.603439331054702</v>
      </c>
      <c r="E5097" s="68" t="s">
        <v>1115</v>
      </c>
      <c r="F5097" s="8">
        <f>INDEX(Δεδομένα!$P:$P,MATCH('2020'!E5097,Δεδομένα!$O:$O,0))</f>
        <v>35</v>
      </c>
      <c r="G5097" s="6" t="s">
        <v>148</v>
      </c>
      <c r="H5097" s="2" t="str">
        <f>INDEX(Δεδομένα!B$1:B$51,MATCH('2020'!G5097,Δεδομένα!A$1:A$51,0))</f>
        <v>ΑΝΑΤΟΛΙΚΗΣ ΜΑΚΕΔΟΝΙΑΣ ΚΑΙ ΘΡΑΚΗΣ</v>
      </c>
      <c r="I5097" s="8">
        <f>INDEX(Δεδομένα!E$1:E$13,MATCH('2020'!H5097,Δεδομένα!D$1:D$13,0))</f>
        <v>2</v>
      </c>
      <c r="J5097" s="1">
        <v>44041</v>
      </c>
      <c r="K5097" s="6" t="s">
        <v>6051</v>
      </c>
      <c r="L5097" s="36" t="str">
        <f t="shared" si="316"/>
        <v>29/07/2020 22:31</v>
      </c>
      <c r="M5097" s="1">
        <v>44041</v>
      </c>
      <c r="N5097" s="6" t="s">
        <v>3052</v>
      </c>
      <c r="O5097" s="36" t="str">
        <f t="shared" si="317"/>
        <v>29/07/2020 23:45</v>
      </c>
      <c r="P5097" s="46">
        <f t="shared" si="318"/>
        <v>5.1388888889050577E-2</v>
      </c>
      <c r="Q5097" s="48">
        <v>0</v>
      </c>
      <c r="R5097" s="47">
        <f t="shared" si="319"/>
        <v>74.000000000232831</v>
      </c>
      <c r="S5097" s="6" t="s">
        <v>44</v>
      </c>
      <c r="T5097" s="6" t="s">
        <v>1119</v>
      </c>
      <c r="U5097" s="6" t="s">
        <v>44</v>
      </c>
      <c r="V5097" s="6" t="s">
        <v>6056</v>
      </c>
      <c r="W5097" s="7">
        <v>0</v>
      </c>
      <c r="X5097" s="7">
        <v>0</v>
      </c>
      <c r="Y5097" s="7">
        <v>0</v>
      </c>
      <c r="Z5097" s="7">
        <v>0</v>
      </c>
      <c r="AA5097" s="7">
        <v>0</v>
      </c>
      <c r="AB5097" s="7">
        <v>0</v>
      </c>
      <c r="AC5097" s="7">
        <v>20</v>
      </c>
      <c r="AD5097" s="7">
        <v>0</v>
      </c>
      <c r="AE5097">
        <v>2</v>
      </c>
      <c r="AF5097">
        <v>0</v>
      </c>
      <c r="AG5097">
        <v>0</v>
      </c>
      <c r="AH5097">
        <v>0</v>
      </c>
      <c r="AI5097">
        <v>0</v>
      </c>
      <c r="AJ5097">
        <v>1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</row>
    <row r="5098" spans="1:44" x14ac:dyDescent="0.25">
      <c r="A5098">
        <v>1573781</v>
      </c>
      <c r="B5098">
        <v>772707</v>
      </c>
      <c r="C5098">
        <v>23.728882246069801</v>
      </c>
      <c r="D5098">
        <v>38.544096439451003</v>
      </c>
      <c r="E5098" s="68" t="s">
        <v>2005</v>
      </c>
      <c r="F5098" s="8">
        <f>INDEX(Δεδομένα!$P:$P,MATCH('2020'!E5098,Δεδομένα!$O:$O,0))</f>
        <v>179</v>
      </c>
      <c r="G5098" s="6" t="s">
        <v>439</v>
      </c>
      <c r="H5098" s="2" t="str">
        <f>INDEX(Δεδομένα!B$1:B$51,MATCH('2020'!G5098,Δεδομένα!A$1:A$51,0))</f>
        <v>ΣΤΕΡΕΑΣ ΕΛΛΑΔΟΣ</v>
      </c>
      <c r="I5098" s="8">
        <f>INDEX(Δεδομένα!E$1:E$13,MATCH('2020'!H5098,Δεδομένα!D$1:D$13,0))</f>
        <v>9</v>
      </c>
      <c r="J5098" s="1">
        <v>44041</v>
      </c>
      <c r="K5098" s="6" t="s">
        <v>605</v>
      </c>
      <c r="L5098" s="36" t="str">
        <f t="shared" si="316"/>
        <v>29/07/2020 12:10</v>
      </c>
      <c r="M5098" s="1">
        <v>44041</v>
      </c>
      <c r="N5098" s="6" t="s">
        <v>362</v>
      </c>
      <c r="O5098" s="36" t="str">
        <f t="shared" si="317"/>
        <v>29/07/2020 14:00</v>
      </c>
      <c r="P5098" s="46">
        <f t="shared" si="318"/>
        <v>7.6388888890505768E-2</v>
      </c>
      <c r="Q5098" s="48">
        <v>0</v>
      </c>
      <c r="R5098" s="47">
        <f t="shared" si="319"/>
        <v>110.00000000232831</v>
      </c>
      <c r="S5098" s="6" t="s">
        <v>44</v>
      </c>
      <c r="T5098" s="6" t="s">
        <v>2100</v>
      </c>
      <c r="U5098" s="6" t="s">
        <v>44</v>
      </c>
      <c r="V5098" s="6" t="s">
        <v>6037</v>
      </c>
      <c r="W5098" s="7">
        <v>0</v>
      </c>
      <c r="X5098" s="7">
        <v>0</v>
      </c>
      <c r="Y5098" s="7">
        <v>0</v>
      </c>
      <c r="Z5098" s="7">
        <v>0</v>
      </c>
      <c r="AA5098" s="7">
        <v>0</v>
      </c>
      <c r="AB5098" s="7">
        <v>1</v>
      </c>
      <c r="AC5098" s="7">
        <v>0</v>
      </c>
      <c r="AD5098" s="7">
        <v>0</v>
      </c>
      <c r="AE5098">
        <v>6</v>
      </c>
      <c r="AF5098">
        <v>0</v>
      </c>
      <c r="AG5098">
        <v>0</v>
      </c>
      <c r="AH5098">
        <v>0</v>
      </c>
      <c r="AI5098">
        <v>0</v>
      </c>
      <c r="AJ5098">
        <v>3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</row>
    <row r="5099" spans="1:44" x14ac:dyDescent="0.25">
      <c r="A5099">
        <v>1576247</v>
      </c>
      <c r="B5099">
        <v>0</v>
      </c>
      <c r="C5099">
        <v>0</v>
      </c>
      <c r="D5099">
        <v>0</v>
      </c>
      <c r="E5099" s="68" t="s">
        <v>559</v>
      </c>
      <c r="F5099" s="8">
        <f>INDEX(Δεδομένα!$P:$P,MATCH('2020'!E5099,Δεδομένα!$O:$O,0))</f>
        <v>209</v>
      </c>
      <c r="G5099" s="6" t="s">
        <v>560</v>
      </c>
      <c r="H5099" s="2" t="str">
        <f>INDEX(Δεδομένα!B$1:B$51,MATCH('2020'!G5099,Δεδομένα!A$1:A$51,0))</f>
        <v>ΚΡΗΤΗΣ</v>
      </c>
      <c r="I5099" s="8">
        <f>INDEX(Δεδομένα!E$1:E$13,MATCH('2020'!H5099,Δεδομένα!D$1:D$13,0))</f>
        <v>12</v>
      </c>
      <c r="J5099" s="1">
        <v>44041</v>
      </c>
      <c r="K5099" s="6" t="s">
        <v>620</v>
      </c>
      <c r="L5099" s="36" t="str">
        <f t="shared" si="316"/>
        <v>29/07/2020 21:47</v>
      </c>
      <c r="M5099" s="1">
        <v>44042</v>
      </c>
      <c r="N5099" s="6" t="s">
        <v>621</v>
      </c>
      <c r="O5099" s="36" t="str">
        <f t="shared" si="317"/>
        <v>30/07/2020 18:20</v>
      </c>
      <c r="P5099" s="46">
        <f t="shared" si="318"/>
        <v>0.85625000000436557</v>
      </c>
      <c r="Q5099" s="48">
        <v>0</v>
      </c>
      <c r="R5099" s="47">
        <f t="shared" si="319"/>
        <v>1233.0000000062864</v>
      </c>
      <c r="S5099" s="6" t="s">
        <v>44</v>
      </c>
      <c r="T5099" s="6" t="s">
        <v>565</v>
      </c>
      <c r="U5099" s="6" t="s">
        <v>587</v>
      </c>
      <c r="V5099" s="6" t="s">
        <v>622</v>
      </c>
      <c r="W5099" s="7">
        <v>0</v>
      </c>
      <c r="X5099" s="7">
        <v>0</v>
      </c>
      <c r="Y5099" s="7">
        <v>0</v>
      </c>
      <c r="Z5099" s="7">
        <v>3</v>
      </c>
      <c r="AA5099" s="7">
        <v>0</v>
      </c>
      <c r="AB5099" s="7">
        <v>1</v>
      </c>
      <c r="AC5099" s="7">
        <v>0</v>
      </c>
      <c r="AD5099" s="7">
        <v>0</v>
      </c>
      <c r="AE5099">
        <v>15</v>
      </c>
      <c r="AF5099">
        <v>2</v>
      </c>
      <c r="AG5099">
        <v>0</v>
      </c>
      <c r="AH5099">
        <v>0</v>
      </c>
      <c r="AI5099">
        <v>0</v>
      </c>
      <c r="AJ5099">
        <v>6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</row>
    <row r="5100" spans="1:44" x14ac:dyDescent="0.25">
      <c r="A5100">
        <v>1573840</v>
      </c>
      <c r="B5100">
        <v>772703</v>
      </c>
      <c r="C5100">
        <v>20.349006613886299</v>
      </c>
      <c r="D5100">
        <v>39.530191596788903</v>
      </c>
      <c r="E5100" s="68" t="s">
        <v>1197</v>
      </c>
      <c r="F5100" s="8">
        <f>INDEX(Δεδομένα!$P:$P,MATCH('2020'!E5100,Δεδομένα!$O:$O,0))</f>
        <v>90</v>
      </c>
      <c r="G5100" s="6" t="s">
        <v>1149</v>
      </c>
      <c r="H5100" s="2" t="str">
        <f>INDEX(Δεδομένα!B$1:B$51,MATCH('2020'!G5100,Δεδομένα!A$1:A$51,0))</f>
        <v>ΗΠΕΙΡΟΥ</v>
      </c>
      <c r="I5100" s="8">
        <f>INDEX(Δεδομένα!E$1:E$13,MATCH('2020'!H5100,Δεδομένα!D$1:D$13,0))</f>
        <v>5</v>
      </c>
      <c r="J5100" s="1">
        <v>44041</v>
      </c>
      <c r="K5100" s="6" t="s">
        <v>550</v>
      </c>
      <c r="L5100" s="36" t="str">
        <f t="shared" si="316"/>
        <v>29/07/2020 11:49</v>
      </c>
      <c r="M5100" s="1">
        <v>44041</v>
      </c>
      <c r="N5100" s="6" t="s">
        <v>1321</v>
      </c>
      <c r="O5100" s="36" t="str">
        <f t="shared" si="317"/>
        <v>29/07/2020 13:42</v>
      </c>
      <c r="P5100" s="46">
        <f t="shared" si="318"/>
        <v>7.8472222223354038E-2</v>
      </c>
      <c r="Q5100" s="48">
        <v>0</v>
      </c>
      <c r="R5100" s="47">
        <f t="shared" si="319"/>
        <v>113.00000000162981</v>
      </c>
      <c r="S5100" s="6" t="s">
        <v>44</v>
      </c>
      <c r="T5100" s="6" t="s">
        <v>1199</v>
      </c>
      <c r="U5100" s="6" t="s">
        <v>73</v>
      </c>
      <c r="V5100" s="6" t="s">
        <v>5435</v>
      </c>
      <c r="W5100" s="7">
        <v>0</v>
      </c>
      <c r="X5100" s="7">
        <v>0.5</v>
      </c>
      <c r="Y5100" s="7">
        <v>0</v>
      </c>
      <c r="Z5100" s="7">
        <v>0</v>
      </c>
      <c r="AA5100" s="7">
        <v>0</v>
      </c>
      <c r="AB5100" s="7">
        <v>0</v>
      </c>
      <c r="AC5100" s="7">
        <v>0</v>
      </c>
      <c r="AD5100" s="7">
        <v>0</v>
      </c>
      <c r="AE5100">
        <v>7</v>
      </c>
      <c r="AF5100">
        <v>0</v>
      </c>
      <c r="AG5100">
        <v>0</v>
      </c>
      <c r="AH5100">
        <v>0</v>
      </c>
      <c r="AI5100">
        <v>0</v>
      </c>
      <c r="AJ5100">
        <v>3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</row>
    <row r="5101" spans="1:44" x14ac:dyDescent="0.25">
      <c r="A5101">
        <v>1577991</v>
      </c>
      <c r="B5101">
        <v>772741</v>
      </c>
      <c r="C5101">
        <v>22.878513810468899</v>
      </c>
      <c r="D5101">
        <v>40.705397528945298</v>
      </c>
      <c r="E5101" s="68" t="s">
        <v>2077</v>
      </c>
      <c r="F5101" s="8">
        <f>INDEX(Δεδομένα!$P:$P,MATCH('2020'!E5101,Δεδομένα!$O:$O,0))</f>
        <v>40</v>
      </c>
      <c r="G5101" s="6" t="s">
        <v>170</v>
      </c>
      <c r="H5101" s="2" t="str">
        <f>INDEX(Δεδομένα!B$1:B$51,MATCH('2020'!G5101,Δεδομένα!A$1:A$51,0))</f>
        <v>ΚΕΝΤΡΙΚΗΣ ΜΑΚΕΔΟΝΙΑΣ</v>
      </c>
      <c r="I5101" s="8">
        <f>INDEX(Δεδομένα!E$1:E$13,MATCH('2020'!H5101,Δεδομένα!D$1:D$13,0))</f>
        <v>3</v>
      </c>
      <c r="J5101" s="1">
        <v>44041</v>
      </c>
      <c r="K5101" s="6" t="s">
        <v>1632</v>
      </c>
      <c r="L5101" s="36" t="str">
        <f t="shared" si="316"/>
        <v>29/07/2020 14:04</v>
      </c>
      <c r="M5101" s="1">
        <v>44041</v>
      </c>
      <c r="N5101" s="6" t="s">
        <v>256</v>
      </c>
      <c r="O5101" s="36" t="str">
        <f t="shared" si="317"/>
        <v>29/07/2020 19:30</v>
      </c>
      <c r="P5101" s="46">
        <f t="shared" si="318"/>
        <v>0.22638888889196096</v>
      </c>
      <c r="Q5101" s="48">
        <v>0</v>
      </c>
      <c r="R5101" s="47">
        <f t="shared" si="319"/>
        <v>326.00000000442378</v>
      </c>
      <c r="S5101" s="6" t="s">
        <v>44</v>
      </c>
      <c r="T5101" s="6" t="s">
        <v>195</v>
      </c>
      <c r="U5101" s="6" t="s">
        <v>44</v>
      </c>
      <c r="V5101" s="6" t="s">
        <v>6043</v>
      </c>
      <c r="W5101" s="7">
        <v>0</v>
      </c>
      <c r="X5101" s="7">
        <v>0</v>
      </c>
      <c r="Y5101" s="7">
        <v>0</v>
      </c>
      <c r="Z5101" s="7">
        <v>45</v>
      </c>
      <c r="AA5101" s="7">
        <v>0</v>
      </c>
      <c r="AB5101" s="7">
        <v>0.1</v>
      </c>
      <c r="AC5101" s="7">
        <v>0</v>
      </c>
      <c r="AD5101" s="7">
        <v>0</v>
      </c>
      <c r="AE5101">
        <v>28</v>
      </c>
      <c r="AF5101">
        <v>12</v>
      </c>
      <c r="AG5101">
        <v>3</v>
      </c>
      <c r="AH5101">
        <v>0</v>
      </c>
      <c r="AI5101">
        <v>0</v>
      </c>
      <c r="AJ5101">
        <v>14</v>
      </c>
      <c r="AK5101">
        <v>0</v>
      </c>
      <c r="AL5101">
        <v>1</v>
      </c>
      <c r="AM5101">
        <v>1</v>
      </c>
      <c r="AN5101">
        <v>0</v>
      </c>
      <c r="AO5101">
        <v>0</v>
      </c>
      <c r="AP5101">
        <v>0</v>
      </c>
      <c r="AQ5101">
        <v>0</v>
      </c>
      <c r="AR5101">
        <v>0</v>
      </c>
    </row>
    <row r="5102" spans="1:44" x14ac:dyDescent="0.25">
      <c r="A5102">
        <v>1573936</v>
      </c>
      <c r="B5102">
        <v>772830</v>
      </c>
      <c r="C5102">
        <v>24.682135344641999</v>
      </c>
      <c r="D5102">
        <v>40.9727324966642</v>
      </c>
      <c r="E5102" s="68" t="s">
        <v>919</v>
      </c>
      <c r="F5102" s="8">
        <f>INDEX(Δεδομένα!$P:$P,MATCH('2020'!E5102,Δεδομένα!$O:$O,0))</f>
        <v>26</v>
      </c>
      <c r="G5102" s="6" t="s">
        <v>77</v>
      </c>
      <c r="H5102" s="2" t="str">
        <f>INDEX(Δεδομένα!B$1:B$51,MATCH('2020'!G5102,Δεδομένα!A$1:A$51,0))</f>
        <v>ΑΝΑΤΟΛΙΚΗΣ ΜΑΚΕΔΟΝΙΑΣ ΚΑΙ ΘΡΑΚΗΣ</v>
      </c>
      <c r="I5102" s="8">
        <f>INDEX(Δεδομένα!E$1:E$13,MATCH('2020'!H5102,Δεδομένα!D$1:D$13,0))</f>
        <v>2</v>
      </c>
      <c r="J5102" s="1">
        <v>44041</v>
      </c>
      <c r="K5102" s="6" t="s">
        <v>337</v>
      </c>
      <c r="L5102" s="36" t="str">
        <f t="shared" si="316"/>
        <v>29/07/2020 18:40</v>
      </c>
      <c r="M5102" s="1">
        <v>44041</v>
      </c>
      <c r="N5102" s="6" t="s">
        <v>327</v>
      </c>
      <c r="O5102" s="36" t="str">
        <f t="shared" si="317"/>
        <v>29/07/2020 18:50</v>
      </c>
      <c r="P5102" s="46">
        <f t="shared" si="318"/>
        <v>6.9444444379769266E-3</v>
      </c>
      <c r="Q5102" s="48">
        <v>0</v>
      </c>
      <c r="R5102" s="47">
        <f t="shared" si="319"/>
        <v>9.9999999906867743</v>
      </c>
      <c r="S5102" s="6" t="s">
        <v>44</v>
      </c>
      <c r="T5102" s="6" t="s">
        <v>921</v>
      </c>
      <c r="U5102" s="6" t="s">
        <v>44</v>
      </c>
      <c r="V5102" s="6" t="s">
        <v>6054</v>
      </c>
      <c r="W5102" s="7">
        <v>0</v>
      </c>
      <c r="X5102" s="7">
        <v>0</v>
      </c>
      <c r="Y5102" s="7">
        <v>0</v>
      </c>
      <c r="Z5102" s="7">
        <v>7.0000000000000007E-2</v>
      </c>
      <c r="AA5102" s="7">
        <v>0</v>
      </c>
      <c r="AB5102" s="7">
        <v>0</v>
      </c>
      <c r="AC5102" s="7">
        <v>0</v>
      </c>
      <c r="AD5102" s="7">
        <v>0</v>
      </c>
      <c r="AE5102">
        <v>2</v>
      </c>
      <c r="AF5102">
        <v>0</v>
      </c>
      <c r="AG5102">
        <v>0</v>
      </c>
      <c r="AH5102">
        <v>0</v>
      </c>
      <c r="AI5102">
        <v>0</v>
      </c>
      <c r="AJ5102">
        <v>1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</row>
    <row r="5103" spans="1:44" x14ac:dyDescent="0.25">
      <c r="A5103">
        <v>1573863</v>
      </c>
      <c r="B5103">
        <v>772826</v>
      </c>
      <c r="C5103">
        <v>22.5608414548689</v>
      </c>
      <c r="D5103">
        <v>40.985097874688499</v>
      </c>
      <c r="E5103" s="68" t="s">
        <v>1084</v>
      </c>
      <c r="F5103" s="8">
        <f>INDEX(Δεδομένα!$P:$P,MATCH('2020'!E5103,Δεδομένα!$O:$O,0))</f>
        <v>57</v>
      </c>
      <c r="G5103" s="6" t="s">
        <v>223</v>
      </c>
      <c r="H5103" s="2" t="str">
        <f>INDEX(Δεδομένα!B$1:B$51,MATCH('2020'!G5103,Δεδομένα!A$1:A$51,0))</f>
        <v>ΚΕΝΤΡΙΚΗΣ ΜΑΚΕΔΟΝΙΑΣ</v>
      </c>
      <c r="I5103" s="8">
        <f>INDEX(Δεδομένα!E$1:E$13,MATCH('2020'!H5103,Δεδομένα!D$1:D$13,0))</f>
        <v>3</v>
      </c>
      <c r="J5103" s="1">
        <v>44041</v>
      </c>
      <c r="K5103" s="6" t="s">
        <v>1060</v>
      </c>
      <c r="L5103" s="36" t="str">
        <f t="shared" si="316"/>
        <v>29/07/2020 18:04</v>
      </c>
      <c r="M5103" s="1">
        <v>44041</v>
      </c>
      <c r="N5103" s="6" t="s">
        <v>259</v>
      </c>
      <c r="O5103" s="36" t="str">
        <f t="shared" si="317"/>
        <v>29/07/2020 19:00</v>
      </c>
      <c r="P5103" s="46">
        <f t="shared" si="318"/>
        <v>3.8888888884685002E-2</v>
      </c>
      <c r="Q5103" s="48">
        <v>0</v>
      </c>
      <c r="R5103" s="47">
        <f t="shared" si="319"/>
        <v>55.999999993946403</v>
      </c>
      <c r="S5103" s="6" t="s">
        <v>44</v>
      </c>
      <c r="T5103" s="6" t="s">
        <v>226</v>
      </c>
      <c r="U5103" s="6" t="s">
        <v>1087</v>
      </c>
      <c r="V5103" s="6" t="s">
        <v>1088</v>
      </c>
      <c r="W5103" s="7">
        <v>0</v>
      </c>
      <c r="X5103" s="7">
        <v>0</v>
      </c>
      <c r="Y5103" s="7">
        <v>0</v>
      </c>
      <c r="Z5103" s="7">
        <v>0.2</v>
      </c>
      <c r="AA5103" s="7">
        <v>0</v>
      </c>
      <c r="AB5103" s="7">
        <v>0</v>
      </c>
      <c r="AC5103" s="7">
        <v>0</v>
      </c>
      <c r="AD5103" s="7">
        <v>0</v>
      </c>
      <c r="AE5103">
        <v>2</v>
      </c>
      <c r="AF5103">
        <v>0</v>
      </c>
      <c r="AG5103">
        <v>1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</row>
    <row r="5104" spans="1:44" x14ac:dyDescent="0.25">
      <c r="A5104">
        <v>1587830</v>
      </c>
      <c r="B5104">
        <v>772719</v>
      </c>
      <c r="C5104">
        <v>23.084381782843298</v>
      </c>
      <c r="D5104">
        <v>37.930971298665497</v>
      </c>
      <c r="E5104" s="68" t="s">
        <v>810</v>
      </c>
      <c r="F5104" s="8">
        <f>INDEX(Δεδομένα!$P:$P,MATCH('2020'!E5104,Δεδομένα!$O:$O,0))</f>
        <v>157</v>
      </c>
      <c r="G5104" s="6" t="s">
        <v>391</v>
      </c>
      <c r="H5104" s="2" t="str">
        <f>INDEX(Δεδομένα!B$1:B$51,MATCH('2020'!G5104,Δεδομένα!A$1:A$51,0))</f>
        <v>ΠΕΛΛΟΠΟΝΗΣΟΥ</v>
      </c>
      <c r="I5104" s="8">
        <f>INDEX(Δεδομένα!E$1:E$13,MATCH('2020'!H5104,Δεδομένα!D$1:D$13,0))</f>
        <v>8</v>
      </c>
      <c r="J5104" s="1">
        <v>44041</v>
      </c>
      <c r="K5104" s="6" t="s">
        <v>1859</v>
      </c>
      <c r="L5104" s="36" t="str">
        <f t="shared" si="316"/>
        <v>29/07/2020 13:02</v>
      </c>
      <c r="M5104" s="1">
        <v>44041</v>
      </c>
      <c r="N5104" s="6" t="s">
        <v>1326</v>
      </c>
      <c r="O5104" s="36" t="str">
        <f t="shared" si="317"/>
        <v>29/07/2020 13:54</v>
      </c>
      <c r="P5104" s="46">
        <f t="shared" si="318"/>
        <v>3.6111111112404615E-2</v>
      </c>
      <c r="Q5104" s="48">
        <v>0</v>
      </c>
      <c r="R5104" s="47">
        <f t="shared" si="319"/>
        <v>52.000000001862645</v>
      </c>
      <c r="S5104" s="6" t="s">
        <v>44</v>
      </c>
      <c r="T5104" s="6" t="s">
        <v>867</v>
      </c>
      <c r="U5104" s="6" t="s">
        <v>44</v>
      </c>
      <c r="V5104" s="6" t="s">
        <v>1717</v>
      </c>
      <c r="W5104" s="7">
        <v>0</v>
      </c>
      <c r="X5104" s="7">
        <v>0</v>
      </c>
      <c r="Y5104" s="7">
        <v>0</v>
      </c>
      <c r="Z5104" s="7">
        <v>0</v>
      </c>
      <c r="AA5104" s="7">
        <v>0</v>
      </c>
      <c r="AB5104" s="7">
        <v>0.5</v>
      </c>
      <c r="AC5104" s="7">
        <v>0</v>
      </c>
      <c r="AD5104" s="7">
        <v>0</v>
      </c>
      <c r="AE5104">
        <v>6</v>
      </c>
      <c r="AF5104">
        <v>0</v>
      </c>
      <c r="AG5104">
        <v>0</v>
      </c>
      <c r="AH5104">
        <v>0</v>
      </c>
      <c r="AI5104">
        <v>0</v>
      </c>
      <c r="AJ5104">
        <v>3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</row>
    <row r="5105" spans="1:44" x14ac:dyDescent="0.25">
      <c r="A5105">
        <v>1587832</v>
      </c>
      <c r="B5105">
        <v>772790</v>
      </c>
      <c r="C5105">
        <v>22.938632151458702</v>
      </c>
      <c r="D5105">
        <v>37.906091095086097</v>
      </c>
      <c r="E5105" s="68" t="s">
        <v>810</v>
      </c>
      <c r="F5105" s="8">
        <f>INDEX(Δεδομένα!$P:$P,MATCH('2020'!E5105,Δεδομένα!$O:$O,0))</f>
        <v>157</v>
      </c>
      <c r="G5105" s="6" t="s">
        <v>391</v>
      </c>
      <c r="H5105" s="2" t="str">
        <f>INDEX(Δεδομένα!B$1:B$51,MATCH('2020'!G5105,Δεδομένα!A$1:A$51,0))</f>
        <v>ΠΕΛΛΟΠΟΝΗΣΟΥ</v>
      </c>
      <c r="I5105" s="8">
        <f>INDEX(Δεδομένα!E$1:E$13,MATCH('2020'!H5105,Δεδομένα!D$1:D$13,0))</f>
        <v>8</v>
      </c>
      <c r="J5105" s="1">
        <v>44041</v>
      </c>
      <c r="K5105" s="6" t="s">
        <v>1375</v>
      </c>
      <c r="L5105" s="36" t="str">
        <f t="shared" si="316"/>
        <v>29/07/2020 16:37</v>
      </c>
      <c r="M5105" s="1">
        <v>44041</v>
      </c>
      <c r="N5105" s="6" t="s">
        <v>337</v>
      </c>
      <c r="O5105" s="36" t="str">
        <f t="shared" si="317"/>
        <v>29/07/2020 18:40</v>
      </c>
      <c r="P5105" s="46">
        <f t="shared" si="318"/>
        <v>8.5416666668606922E-2</v>
      </c>
      <c r="Q5105" s="48">
        <v>0</v>
      </c>
      <c r="R5105" s="47">
        <f t="shared" si="319"/>
        <v>123.00000000279397</v>
      </c>
      <c r="S5105" s="6" t="s">
        <v>44</v>
      </c>
      <c r="T5105" s="6" t="s">
        <v>1012</v>
      </c>
      <c r="U5105" s="6" t="s">
        <v>44</v>
      </c>
      <c r="V5105" s="6" t="s">
        <v>4971</v>
      </c>
      <c r="W5105" s="7">
        <v>0</v>
      </c>
      <c r="X5105" s="7">
        <v>0</v>
      </c>
      <c r="Y5105" s="7">
        <v>0</v>
      </c>
      <c r="Z5105" s="7">
        <v>8</v>
      </c>
      <c r="AA5105" s="7">
        <v>0</v>
      </c>
      <c r="AB5105" s="7">
        <v>0</v>
      </c>
      <c r="AC5105" s="7">
        <v>0</v>
      </c>
      <c r="AD5105" s="7">
        <v>0</v>
      </c>
      <c r="AE5105">
        <v>6</v>
      </c>
      <c r="AF5105">
        <v>0</v>
      </c>
      <c r="AG5105">
        <v>0</v>
      </c>
      <c r="AH5105">
        <v>0</v>
      </c>
      <c r="AI5105">
        <v>0</v>
      </c>
      <c r="AJ5105">
        <v>3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</row>
    <row r="5106" spans="1:44" x14ac:dyDescent="0.25">
      <c r="A5106">
        <v>1587835</v>
      </c>
      <c r="B5106">
        <v>772793</v>
      </c>
      <c r="C5106">
        <v>23.127108312596398</v>
      </c>
      <c r="D5106">
        <v>37.933158439148798</v>
      </c>
      <c r="E5106" s="68" t="s">
        <v>810</v>
      </c>
      <c r="F5106" s="8">
        <f>INDEX(Δεδομένα!$P:$P,MATCH('2020'!E5106,Δεδομένα!$O:$O,0))</f>
        <v>157</v>
      </c>
      <c r="G5106" s="6" t="s">
        <v>391</v>
      </c>
      <c r="H5106" s="2" t="str">
        <f>INDEX(Δεδομένα!B$1:B$51,MATCH('2020'!G5106,Δεδομένα!A$1:A$51,0))</f>
        <v>ΠΕΛΛΟΠΟΝΗΣΟΥ</v>
      </c>
      <c r="I5106" s="8">
        <f>INDEX(Δεδομένα!E$1:E$13,MATCH('2020'!H5106,Δεδομένα!D$1:D$13,0))</f>
        <v>8</v>
      </c>
      <c r="J5106" s="1">
        <v>44041</v>
      </c>
      <c r="K5106" s="6" t="s">
        <v>750</v>
      </c>
      <c r="L5106" s="36" t="str">
        <f t="shared" si="316"/>
        <v>29/07/2020 16:45</v>
      </c>
      <c r="M5106" s="1">
        <v>44041</v>
      </c>
      <c r="N5106" s="6" t="s">
        <v>252</v>
      </c>
      <c r="O5106" s="36" t="str">
        <f t="shared" si="317"/>
        <v>29/07/2020 17:25</v>
      </c>
      <c r="P5106" s="46">
        <f t="shared" si="318"/>
        <v>2.7777777781011537E-2</v>
      </c>
      <c r="Q5106" s="48">
        <v>0</v>
      </c>
      <c r="R5106" s="47">
        <f t="shared" si="319"/>
        <v>40.000000004656613</v>
      </c>
      <c r="S5106" s="6" t="s">
        <v>44</v>
      </c>
      <c r="T5106" s="6" t="s">
        <v>867</v>
      </c>
      <c r="U5106" s="6" t="s">
        <v>44</v>
      </c>
      <c r="V5106" s="6" t="s">
        <v>1717</v>
      </c>
      <c r="W5106" s="7">
        <v>0</v>
      </c>
      <c r="X5106" s="7">
        <v>0</v>
      </c>
      <c r="Y5106" s="7">
        <v>0</v>
      </c>
      <c r="Z5106" s="7">
        <v>1</v>
      </c>
      <c r="AA5106" s="7">
        <v>0</v>
      </c>
      <c r="AB5106" s="7">
        <v>0</v>
      </c>
      <c r="AC5106" s="7">
        <v>0</v>
      </c>
      <c r="AD5106" s="7">
        <v>0</v>
      </c>
      <c r="AE5106">
        <v>2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</row>
    <row r="5107" spans="1:44" x14ac:dyDescent="0.25">
      <c r="A5107">
        <v>1588061</v>
      </c>
      <c r="B5107">
        <v>772799</v>
      </c>
      <c r="C5107">
        <v>23.136883128957901</v>
      </c>
      <c r="D5107">
        <v>37.9322085331262</v>
      </c>
      <c r="E5107" s="68" t="s">
        <v>810</v>
      </c>
      <c r="F5107" s="8">
        <f>INDEX(Δεδομένα!$P:$P,MATCH('2020'!E5107,Δεδομένα!$O:$O,0))</f>
        <v>157</v>
      </c>
      <c r="G5107" s="6" t="s">
        <v>391</v>
      </c>
      <c r="H5107" s="2" t="str">
        <f>INDEX(Δεδομένα!B$1:B$51,MATCH('2020'!G5107,Δεδομένα!A$1:A$51,0))</f>
        <v>ΠΕΛΛΟΠΟΝΗΣΟΥ</v>
      </c>
      <c r="I5107" s="8">
        <f>INDEX(Δεδομένα!E$1:E$13,MATCH('2020'!H5107,Δεδομένα!D$1:D$13,0))</f>
        <v>8</v>
      </c>
      <c r="J5107" s="1">
        <v>44041</v>
      </c>
      <c r="K5107" s="6" t="s">
        <v>530</v>
      </c>
      <c r="L5107" s="36" t="str">
        <f t="shared" si="316"/>
        <v>29/07/2020 17:05</v>
      </c>
      <c r="M5107" s="1">
        <v>44041</v>
      </c>
      <c r="N5107" s="6" t="s">
        <v>847</v>
      </c>
      <c r="O5107" s="36" t="str">
        <f t="shared" si="317"/>
        <v>29/07/2020 23:05</v>
      </c>
      <c r="P5107" s="46">
        <f t="shared" si="318"/>
        <v>0.25</v>
      </c>
      <c r="Q5107" s="48">
        <v>0</v>
      </c>
      <c r="R5107" s="47">
        <f t="shared" si="319"/>
        <v>360</v>
      </c>
      <c r="S5107" s="6" t="s">
        <v>44</v>
      </c>
      <c r="T5107" s="6" t="s">
        <v>867</v>
      </c>
      <c r="U5107" s="6" t="s">
        <v>44</v>
      </c>
      <c r="V5107" s="6" t="s">
        <v>6048</v>
      </c>
      <c r="W5107" s="7">
        <v>0</v>
      </c>
      <c r="X5107" s="7">
        <v>0</v>
      </c>
      <c r="Y5107" s="7">
        <v>0</v>
      </c>
      <c r="Z5107" s="7">
        <v>4</v>
      </c>
      <c r="AA5107" s="7">
        <v>0</v>
      </c>
      <c r="AB5107" s="7">
        <v>0</v>
      </c>
      <c r="AC5107" s="7">
        <v>0</v>
      </c>
      <c r="AD5107" s="7">
        <v>0</v>
      </c>
      <c r="AE5107">
        <v>6</v>
      </c>
      <c r="AF5107">
        <v>0</v>
      </c>
      <c r="AG5107">
        <v>0</v>
      </c>
      <c r="AH5107">
        <v>0</v>
      </c>
      <c r="AI5107">
        <v>0</v>
      </c>
      <c r="AJ5107">
        <v>3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</row>
    <row r="5108" spans="1:44" x14ac:dyDescent="0.25">
      <c r="A5108">
        <v>1588075</v>
      </c>
      <c r="B5108">
        <v>772806</v>
      </c>
      <c r="C5108">
        <v>23.084463562510901</v>
      </c>
      <c r="D5108">
        <v>37.930342601219202</v>
      </c>
      <c r="E5108" s="68" t="s">
        <v>810</v>
      </c>
      <c r="F5108" s="8">
        <f>INDEX(Δεδομένα!$P:$P,MATCH('2020'!E5108,Δεδομένα!$O:$O,0))</f>
        <v>157</v>
      </c>
      <c r="G5108" s="6" t="s">
        <v>391</v>
      </c>
      <c r="H5108" s="2" t="str">
        <f>INDEX(Δεδομένα!B$1:B$51,MATCH('2020'!G5108,Δεδομένα!A$1:A$51,0))</f>
        <v>ΠΕΛΛΟΠΟΝΗΣΟΥ</v>
      </c>
      <c r="I5108" s="8">
        <f>INDEX(Δεδομένα!E$1:E$13,MATCH('2020'!H5108,Δεδομένα!D$1:D$13,0))</f>
        <v>8</v>
      </c>
      <c r="J5108" s="1">
        <v>44041</v>
      </c>
      <c r="K5108" s="6" t="s">
        <v>252</v>
      </c>
      <c r="L5108" s="36" t="str">
        <f t="shared" si="316"/>
        <v>29/07/2020 17:25</v>
      </c>
      <c r="M5108" s="1">
        <v>44041</v>
      </c>
      <c r="N5108" s="6" t="s">
        <v>2212</v>
      </c>
      <c r="O5108" s="36" t="str">
        <f t="shared" si="317"/>
        <v>29/07/2020 17:56</v>
      </c>
      <c r="P5108" s="46">
        <f t="shared" si="318"/>
        <v>2.1527777775190771E-2</v>
      </c>
      <c r="Q5108" s="48">
        <v>0</v>
      </c>
      <c r="R5108" s="47">
        <f t="shared" si="319"/>
        <v>30.99999999627471</v>
      </c>
      <c r="S5108" s="6" t="s">
        <v>44</v>
      </c>
      <c r="T5108" s="6" t="s">
        <v>867</v>
      </c>
      <c r="U5108" s="6" t="s">
        <v>44</v>
      </c>
      <c r="V5108" s="6" t="s">
        <v>6049</v>
      </c>
      <c r="W5108" s="7">
        <v>0</v>
      </c>
      <c r="X5108" s="7">
        <v>0</v>
      </c>
      <c r="Y5108" s="7">
        <v>0</v>
      </c>
      <c r="Z5108" s="7">
        <v>0</v>
      </c>
      <c r="AA5108" s="7">
        <v>0</v>
      </c>
      <c r="AB5108" s="7">
        <v>0.3</v>
      </c>
      <c r="AC5108" s="7">
        <v>0</v>
      </c>
      <c r="AD5108" s="7">
        <v>0</v>
      </c>
      <c r="AE5108">
        <v>4</v>
      </c>
      <c r="AF5108">
        <v>0</v>
      </c>
      <c r="AG5108">
        <v>0</v>
      </c>
      <c r="AH5108">
        <v>0</v>
      </c>
      <c r="AI5108">
        <v>0</v>
      </c>
      <c r="AJ5108">
        <v>2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</row>
    <row r="5109" spans="1:44" x14ac:dyDescent="0.25">
      <c r="A5109">
        <v>1588101</v>
      </c>
      <c r="B5109">
        <v>772849</v>
      </c>
      <c r="C5109">
        <v>22.939016129383202</v>
      </c>
      <c r="D5109">
        <v>37.905078808135798</v>
      </c>
      <c r="E5109" s="68" t="s">
        <v>810</v>
      </c>
      <c r="F5109" s="8">
        <f>INDEX(Δεδομένα!$P:$P,MATCH('2020'!E5109,Δεδομένα!$O:$O,0))</f>
        <v>157</v>
      </c>
      <c r="G5109" s="6" t="s">
        <v>391</v>
      </c>
      <c r="H5109" s="2" t="str">
        <f>INDEX(Δεδομένα!B$1:B$51,MATCH('2020'!G5109,Δεδομένα!A$1:A$51,0))</f>
        <v>ΠΕΛΛΟΠΟΝΗΣΟΥ</v>
      </c>
      <c r="I5109" s="8">
        <f>INDEX(Δεδομένα!E$1:E$13,MATCH('2020'!H5109,Δεδομένα!D$1:D$13,0))</f>
        <v>8</v>
      </c>
      <c r="J5109" s="1">
        <v>44041</v>
      </c>
      <c r="K5109" s="6" t="s">
        <v>1076</v>
      </c>
      <c r="L5109" s="36" t="str">
        <f t="shared" si="316"/>
        <v>29/07/2020 19:44</v>
      </c>
      <c r="M5109" s="1">
        <v>44041</v>
      </c>
      <c r="N5109" s="6" t="s">
        <v>100</v>
      </c>
      <c r="O5109" s="36" t="str">
        <f t="shared" si="317"/>
        <v>29/07/2020 20:50</v>
      </c>
      <c r="P5109" s="46">
        <f t="shared" si="318"/>
        <v>4.5833333329937886E-2</v>
      </c>
      <c r="Q5109" s="48">
        <v>0</v>
      </c>
      <c r="R5109" s="47">
        <f t="shared" si="319"/>
        <v>65.999999995110556</v>
      </c>
      <c r="S5109" s="6" t="s">
        <v>44</v>
      </c>
      <c r="T5109" s="6" t="s">
        <v>1012</v>
      </c>
      <c r="U5109" s="6" t="s">
        <v>44</v>
      </c>
      <c r="V5109" s="6" t="s">
        <v>4821</v>
      </c>
      <c r="W5109" s="7">
        <v>0</v>
      </c>
      <c r="X5109" s="7">
        <v>0</v>
      </c>
      <c r="Y5109" s="7">
        <v>0</v>
      </c>
      <c r="Z5109" s="7">
        <v>11</v>
      </c>
      <c r="AA5109" s="7">
        <v>0</v>
      </c>
      <c r="AB5109" s="7">
        <v>0</v>
      </c>
      <c r="AC5109" s="7">
        <v>0</v>
      </c>
      <c r="AD5109" s="7">
        <v>0</v>
      </c>
      <c r="AE5109">
        <v>8</v>
      </c>
      <c r="AF5109">
        <v>0</v>
      </c>
      <c r="AG5109">
        <v>0</v>
      </c>
      <c r="AH5109">
        <v>0</v>
      </c>
      <c r="AI5109">
        <v>0</v>
      </c>
      <c r="AJ5109">
        <v>4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</row>
    <row r="5110" spans="1:44" x14ac:dyDescent="0.25">
      <c r="A5110">
        <v>1575015</v>
      </c>
      <c r="B5110">
        <v>772640</v>
      </c>
      <c r="C5110">
        <v>24.298721984064201</v>
      </c>
      <c r="D5110">
        <v>37.602249215387303</v>
      </c>
      <c r="E5110" s="68" t="s">
        <v>2606</v>
      </c>
      <c r="F5110" s="8">
        <f>INDEX(Δεδομένα!$P:$P,MATCH('2020'!E5110,Δεδομένα!$O:$O,0))</f>
        <v>187</v>
      </c>
      <c r="G5110" s="6" t="s">
        <v>479</v>
      </c>
      <c r="H5110" s="2" t="str">
        <f>INDEX(Δεδομένα!B$1:B$51,MATCH('2020'!G5110,Δεδομένα!A$1:A$51,0))</f>
        <v>ΝΟΤΙΟΥ ΑΙΓΑΙΟΥ</v>
      </c>
      <c r="I5110" s="8">
        <f>INDEX(Δεδομένα!E$1:E$13,MATCH('2020'!H5110,Δεδομένα!D$1:D$13,0))</f>
        <v>10</v>
      </c>
      <c r="J5110" s="1">
        <v>44041</v>
      </c>
      <c r="K5110" s="6" t="s">
        <v>6032</v>
      </c>
      <c r="L5110" s="36" t="str">
        <f t="shared" si="316"/>
        <v>29/07/2020 06:17</v>
      </c>
      <c r="M5110" s="1">
        <v>44041</v>
      </c>
      <c r="N5110" s="6" t="s">
        <v>2279</v>
      </c>
      <c r="O5110" s="36" t="str">
        <f t="shared" si="317"/>
        <v>29/07/2020 11:41</v>
      </c>
      <c r="P5110" s="46">
        <f t="shared" si="318"/>
        <v>0.22499999999854481</v>
      </c>
      <c r="Q5110" s="48">
        <v>0</v>
      </c>
      <c r="R5110" s="47">
        <f t="shared" si="319"/>
        <v>323.99999999790452</v>
      </c>
      <c r="S5110" s="6" t="s">
        <v>44</v>
      </c>
      <c r="T5110" s="6" t="s">
        <v>2608</v>
      </c>
      <c r="U5110" s="6" t="s">
        <v>44</v>
      </c>
      <c r="V5110" s="6" t="s">
        <v>6033</v>
      </c>
      <c r="W5110" s="7">
        <v>0</v>
      </c>
      <c r="X5110" s="7">
        <v>0</v>
      </c>
      <c r="Y5110" s="7">
        <v>0</v>
      </c>
      <c r="Z5110" s="7">
        <v>1.5</v>
      </c>
      <c r="AA5110" s="7">
        <v>0</v>
      </c>
      <c r="AB5110" s="7">
        <v>0</v>
      </c>
      <c r="AC5110" s="7">
        <v>0</v>
      </c>
      <c r="AD5110" s="7">
        <v>0</v>
      </c>
      <c r="AE5110">
        <v>3</v>
      </c>
      <c r="AF5110">
        <v>0</v>
      </c>
      <c r="AG5110">
        <v>0</v>
      </c>
      <c r="AH5110">
        <v>0</v>
      </c>
      <c r="AI5110">
        <v>0</v>
      </c>
      <c r="AJ5110">
        <v>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</row>
    <row r="5111" spans="1:44" x14ac:dyDescent="0.25">
      <c r="A5111">
        <v>1610699</v>
      </c>
      <c r="B5111">
        <v>772919</v>
      </c>
      <c r="C5111">
        <v>26.5432117613442</v>
      </c>
      <c r="D5111">
        <v>39.111945909527201</v>
      </c>
      <c r="E5111" s="68" t="s">
        <v>494</v>
      </c>
      <c r="F5111" s="8">
        <f>INDEX(Δεδομένα!$P:$P,MATCH('2020'!E5111,Δεδομένα!$O:$O,0))</f>
        <v>196</v>
      </c>
      <c r="G5111" s="6" t="s">
        <v>495</v>
      </c>
      <c r="H5111" s="2" t="str">
        <f>INDEX(Δεδομένα!B$1:B$51,MATCH('2020'!G5111,Δεδομένα!A$1:A$51,0))</f>
        <v>ΒΟΡΕΙΟΥ ΑΙΓΑΙΟΥ</v>
      </c>
      <c r="I5111" s="8">
        <f>INDEX(Δεδομένα!E$1:E$13,MATCH('2020'!H5111,Δεδομένα!D$1:D$13,0))</f>
        <v>11</v>
      </c>
      <c r="J5111" s="1">
        <v>44041</v>
      </c>
      <c r="K5111" s="6" t="s">
        <v>2268</v>
      </c>
      <c r="L5111" s="36" t="str">
        <f t="shared" si="316"/>
        <v>29/07/2020 22:25</v>
      </c>
      <c r="M5111" s="1">
        <v>44041</v>
      </c>
      <c r="N5111" s="6" t="s">
        <v>901</v>
      </c>
      <c r="O5111" s="36" t="str">
        <f t="shared" si="317"/>
        <v>29/07/2020 22:55</v>
      </c>
      <c r="P5111" s="46">
        <f t="shared" si="318"/>
        <v>2.0833333328482695E-2</v>
      </c>
      <c r="Q5111" s="48">
        <v>0</v>
      </c>
      <c r="R5111" s="47">
        <f t="shared" si="319"/>
        <v>29.999999993015081</v>
      </c>
      <c r="S5111" s="6" t="s">
        <v>44</v>
      </c>
      <c r="T5111" s="6" t="s">
        <v>499</v>
      </c>
      <c r="U5111" s="6" t="s">
        <v>1572</v>
      </c>
      <c r="V5111" s="6" t="s">
        <v>3011</v>
      </c>
      <c r="W5111" s="7">
        <v>0</v>
      </c>
      <c r="X5111" s="7">
        <v>0</v>
      </c>
      <c r="Y5111" s="7">
        <v>0</v>
      </c>
      <c r="Z5111" s="7">
        <v>0</v>
      </c>
      <c r="AA5111" s="7">
        <v>0</v>
      </c>
      <c r="AB5111" s="7">
        <v>0.05</v>
      </c>
      <c r="AC5111" s="7">
        <v>0</v>
      </c>
      <c r="AD5111" s="7">
        <v>0</v>
      </c>
      <c r="AE5111">
        <v>6</v>
      </c>
      <c r="AF5111">
        <v>0</v>
      </c>
      <c r="AG5111">
        <v>2</v>
      </c>
      <c r="AH5111">
        <v>0</v>
      </c>
      <c r="AI5111">
        <v>0</v>
      </c>
      <c r="AJ5111">
        <v>3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</row>
    <row r="5112" spans="1:44" x14ac:dyDescent="0.25">
      <c r="A5112">
        <v>1578754</v>
      </c>
      <c r="B5112">
        <v>772654</v>
      </c>
      <c r="C5112">
        <v>22.007349779075401</v>
      </c>
      <c r="D5112">
        <v>37.284793670451002</v>
      </c>
      <c r="E5112" s="68" t="s">
        <v>840</v>
      </c>
      <c r="F5112" s="8">
        <f>INDEX(Δεδομένα!$P:$P,MATCH('2020'!E5112,Δεδομένα!$O:$O,0))</f>
        <v>144</v>
      </c>
      <c r="G5112" s="6" t="s">
        <v>841</v>
      </c>
      <c r="H5112" s="2" t="str">
        <f>INDEX(Δεδομένα!B$1:B$51,MATCH('2020'!G5112,Δεδομένα!A$1:A$51,0))</f>
        <v>ΠΕΛΛΟΠΟΝΗΣΟΥ</v>
      </c>
      <c r="I5112" s="8">
        <f>INDEX(Δεδομένα!E$1:E$13,MATCH('2020'!H5112,Δεδομένα!D$1:D$13,0))</f>
        <v>8</v>
      </c>
      <c r="J5112" s="1">
        <v>44041</v>
      </c>
      <c r="K5112" s="6" t="s">
        <v>677</v>
      </c>
      <c r="L5112" s="36" t="str">
        <f t="shared" si="316"/>
        <v>29/07/2020 07:50</v>
      </c>
      <c r="M5112" s="1">
        <v>44041</v>
      </c>
      <c r="N5112" s="6" t="s">
        <v>3831</v>
      </c>
      <c r="O5112" s="36" t="str">
        <f t="shared" si="317"/>
        <v>29/07/2020 09:25</v>
      </c>
      <c r="P5112" s="46">
        <f t="shared" si="318"/>
        <v>6.5972222218988463E-2</v>
      </c>
      <c r="Q5112" s="48">
        <v>0</v>
      </c>
      <c r="R5112" s="47">
        <f t="shared" si="319"/>
        <v>94.999999995343387</v>
      </c>
      <c r="S5112" s="6" t="s">
        <v>44</v>
      </c>
      <c r="T5112" s="6" t="s">
        <v>843</v>
      </c>
      <c r="U5112" s="6" t="s">
        <v>44</v>
      </c>
      <c r="V5112" s="6" t="s">
        <v>6034</v>
      </c>
      <c r="W5112" s="7">
        <v>0</v>
      </c>
      <c r="X5112" s="7">
        <v>0</v>
      </c>
      <c r="Y5112" s="7">
        <v>0</v>
      </c>
      <c r="Z5112" s="7">
        <v>0</v>
      </c>
      <c r="AA5112" s="7">
        <v>0</v>
      </c>
      <c r="AB5112" s="7">
        <v>2</v>
      </c>
      <c r="AC5112" s="7">
        <v>0</v>
      </c>
      <c r="AD5112" s="7">
        <v>0</v>
      </c>
      <c r="AE5112">
        <v>5</v>
      </c>
      <c r="AF5112">
        <v>0</v>
      </c>
      <c r="AG5112">
        <v>0</v>
      </c>
      <c r="AH5112">
        <v>0</v>
      </c>
      <c r="AI5112">
        <v>0</v>
      </c>
      <c r="AJ5112">
        <v>3</v>
      </c>
      <c r="AK5112">
        <v>1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</row>
    <row r="5113" spans="1:44" x14ac:dyDescent="0.25">
      <c r="A5113">
        <v>1587765</v>
      </c>
      <c r="B5113">
        <v>772761</v>
      </c>
      <c r="C5113">
        <v>22.019750396768998</v>
      </c>
      <c r="D5113">
        <v>37.061191824013001</v>
      </c>
      <c r="E5113" s="68" t="s">
        <v>937</v>
      </c>
      <c r="F5113" s="8">
        <f>INDEX(Δεδομένα!$P:$P,MATCH('2020'!E5113,Δεδομένα!$O:$O,0))</f>
        <v>143</v>
      </c>
      <c r="G5113" s="6" t="s">
        <v>841</v>
      </c>
      <c r="H5113" s="2" t="str">
        <f>INDEX(Δεδομένα!B$1:B$51,MATCH('2020'!G5113,Δεδομένα!A$1:A$51,0))</f>
        <v>ΠΕΛΛΟΠΟΝΗΣΟΥ</v>
      </c>
      <c r="I5113" s="8">
        <f>INDEX(Δεδομένα!E$1:E$13,MATCH('2020'!H5113,Δεδομένα!D$1:D$13,0))</f>
        <v>8</v>
      </c>
      <c r="J5113" s="1">
        <v>44041</v>
      </c>
      <c r="K5113" s="6" t="s">
        <v>363</v>
      </c>
      <c r="L5113" s="36" t="str">
        <f t="shared" si="316"/>
        <v>29/07/2020 14:40</v>
      </c>
      <c r="M5113" s="1">
        <v>44041</v>
      </c>
      <c r="N5113" s="6" t="s">
        <v>926</v>
      </c>
      <c r="O5113" s="36" t="str">
        <f t="shared" si="317"/>
        <v>29/07/2020 15:35</v>
      </c>
      <c r="P5113" s="46">
        <f t="shared" si="318"/>
        <v>3.8194444445252884E-2</v>
      </c>
      <c r="Q5113" s="48">
        <v>0</v>
      </c>
      <c r="R5113" s="47">
        <f t="shared" si="319"/>
        <v>55.000000001164153</v>
      </c>
      <c r="S5113" s="6" t="s">
        <v>44</v>
      </c>
      <c r="T5113" s="6" t="s">
        <v>984</v>
      </c>
      <c r="U5113" s="6" t="s">
        <v>44</v>
      </c>
      <c r="V5113" s="6" t="s">
        <v>6045</v>
      </c>
      <c r="W5113" s="7">
        <v>0</v>
      </c>
      <c r="X5113" s="7">
        <v>0</v>
      </c>
      <c r="Y5113" s="7">
        <v>0</v>
      </c>
      <c r="Z5113" s="7">
        <v>0</v>
      </c>
      <c r="AA5113" s="7">
        <v>0.1</v>
      </c>
      <c r="AB5113" s="7">
        <v>0</v>
      </c>
      <c r="AC5113" s="7">
        <v>0</v>
      </c>
      <c r="AD5113" s="7">
        <v>0</v>
      </c>
      <c r="AE5113">
        <v>4</v>
      </c>
      <c r="AF5113">
        <v>0</v>
      </c>
      <c r="AG5113">
        <v>0</v>
      </c>
      <c r="AH5113">
        <v>0</v>
      </c>
      <c r="AI5113">
        <v>0</v>
      </c>
      <c r="AJ5113">
        <v>2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</row>
    <row r="5114" spans="1:44" x14ac:dyDescent="0.25">
      <c r="A5114">
        <v>1573927</v>
      </c>
      <c r="B5114">
        <v>772873</v>
      </c>
      <c r="C5114">
        <v>21.663358000257102</v>
      </c>
      <c r="D5114">
        <v>36.998768784341102</v>
      </c>
      <c r="E5114" s="68" t="s">
        <v>997</v>
      </c>
      <c r="F5114" s="8">
        <f>INDEX(Δεδομένα!$P:$P,MATCH('2020'!E5114,Δεδομένα!$O:$O,0))</f>
        <v>145</v>
      </c>
      <c r="G5114" s="6" t="s">
        <v>841</v>
      </c>
      <c r="H5114" s="2" t="str">
        <f>INDEX(Δεδομένα!B$1:B$51,MATCH('2020'!G5114,Δεδομένα!A$1:A$51,0))</f>
        <v>ΠΕΛΛΟΠΟΝΗΣΟΥ</v>
      </c>
      <c r="I5114" s="8">
        <f>INDEX(Δεδομένα!E$1:E$13,MATCH('2020'!H5114,Δεδομένα!D$1:D$13,0))</f>
        <v>8</v>
      </c>
      <c r="J5114" s="1">
        <v>44041</v>
      </c>
      <c r="K5114" s="6" t="s">
        <v>2407</v>
      </c>
      <c r="L5114" s="36" t="str">
        <f t="shared" si="316"/>
        <v>29/07/2020 20:39</v>
      </c>
      <c r="M5114" s="1">
        <v>44041</v>
      </c>
      <c r="N5114" s="6" t="s">
        <v>4556</v>
      </c>
      <c r="O5114" s="36" t="str">
        <f t="shared" si="317"/>
        <v>29/07/2020 21:48</v>
      </c>
      <c r="P5114" s="46">
        <f t="shared" si="318"/>
        <v>4.7916666662786156E-2</v>
      </c>
      <c r="Q5114" s="48">
        <v>0</v>
      </c>
      <c r="R5114" s="47">
        <f t="shared" si="319"/>
        <v>68.999999994412065</v>
      </c>
      <c r="S5114" s="6" t="s">
        <v>44</v>
      </c>
      <c r="T5114" s="6" t="s">
        <v>967</v>
      </c>
      <c r="U5114" s="6" t="s">
        <v>44</v>
      </c>
      <c r="V5114" s="6" t="s">
        <v>2129</v>
      </c>
      <c r="W5114" s="7">
        <v>0</v>
      </c>
      <c r="X5114" s="7">
        <v>0</v>
      </c>
      <c r="Y5114" s="7">
        <v>0</v>
      </c>
      <c r="Z5114" s="7">
        <v>0</v>
      </c>
      <c r="AA5114" s="7">
        <v>0.05</v>
      </c>
      <c r="AB5114" s="7">
        <v>0</v>
      </c>
      <c r="AC5114" s="7">
        <v>0</v>
      </c>
      <c r="AD5114" s="7">
        <v>0</v>
      </c>
      <c r="AE5114">
        <v>8</v>
      </c>
      <c r="AF5114">
        <v>0</v>
      </c>
      <c r="AG5114">
        <v>0</v>
      </c>
      <c r="AH5114">
        <v>0</v>
      </c>
      <c r="AI5114">
        <v>0</v>
      </c>
      <c r="AJ5114">
        <v>4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</row>
    <row r="5115" spans="1:44" x14ac:dyDescent="0.25">
      <c r="A5115">
        <v>1573922</v>
      </c>
      <c r="B5115">
        <v>772724</v>
      </c>
      <c r="C5115">
        <v>24.702255386314899</v>
      </c>
      <c r="D5115">
        <v>41.178610632032601</v>
      </c>
      <c r="E5115" s="68" t="s">
        <v>1703</v>
      </c>
      <c r="F5115" s="8">
        <f>INDEX(Δεδομένα!$P:$P,MATCH('2020'!E5115,Δεδομένα!$O:$O,0))</f>
        <v>31</v>
      </c>
      <c r="G5115" s="6" t="s">
        <v>121</v>
      </c>
      <c r="H5115" s="2" t="str">
        <f>INDEX(Δεδομένα!B$1:B$51,MATCH('2020'!G5115,Δεδομένα!A$1:A$51,0))</f>
        <v>ΑΝΑΤΟΛΙΚΗΣ ΜΑΚΕΔΟΝΙΑΣ ΚΑΙ ΘΡΑΚΗΣ</v>
      </c>
      <c r="I5115" s="8">
        <f>INDEX(Δεδομένα!E$1:E$13,MATCH('2020'!H5115,Δεδομένα!D$1:D$13,0))</f>
        <v>2</v>
      </c>
      <c r="J5115" s="1">
        <v>44041</v>
      </c>
      <c r="K5115" s="6" t="s">
        <v>274</v>
      </c>
      <c r="L5115" s="36" t="str">
        <f t="shared" si="316"/>
        <v>29/07/2020 13:09</v>
      </c>
      <c r="M5115" s="1">
        <v>44041</v>
      </c>
      <c r="N5115" s="6" t="s">
        <v>1251</v>
      </c>
      <c r="O5115" s="36" t="str">
        <f t="shared" si="317"/>
        <v>29/07/2020 13:46</v>
      </c>
      <c r="P5115" s="46">
        <f t="shared" si="318"/>
        <v>2.569444444088731E-2</v>
      </c>
      <c r="Q5115" s="48">
        <v>0</v>
      </c>
      <c r="R5115" s="47">
        <f t="shared" si="319"/>
        <v>36.999999994877726</v>
      </c>
      <c r="S5115" s="6" t="s">
        <v>44</v>
      </c>
      <c r="T5115" s="6" t="s">
        <v>1527</v>
      </c>
      <c r="U5115" s="6" t="s">
        <v>44</v>
      </c>
      <c r="V5115" s="6" t="s">
        <v>6041</v>
      </c>
      <c r="W5115" s="7">
        <v>0</v>
      </c>
      <c r="X5115" s="7">
        <v>0</v>
      </c>
      <c r="Y5115" s="7">
        <v>0</v>
      </c>
      <c r="Z5115" s="7">
        <v>0.2</v>
      </c>
      <c r="AA5115" s="7">
        <v>0</v>
      </c>
      <c r="AB5115" s="7">
        <v>0</v>
      </c>
      <c r="AC5115" s="7">
        <v>0</v>
      </c>
      <c r="AD5115" s="7">
        <v>0</v>
      </c>
      <c r="AE5115">
        <v>2</v>
      </c>
      <c r="AF5115">
        <v>0</v>
      </c>
      <c r="AG5115">
        <v>0</v>
      </c>
      <c r="AH5115">
        <v>0</v>
      </c>
      <c r="AI5115">
        <v>0</v>
      </c>
      <c r="AJ5115">
        <v>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</row>
    <row r="5116" spans="1:44" x14ac:dyDescent="0.25">
      <c r="A5116">
        <v>1573913</v>
      </c>
      <c r="B5116">
        <v>772733</v>
      </c>
      <c r="C5116">
        <v>24.808763993487499</v>
      </c>
      <c r="D5116">
        <v>41.079246931419</v>
      </c>
      <c r="E5116" s="68" t="s">
        <v>834</v>
      </c>
      <c r="F5116" s="8">
        <f>INDEX(Δεδομένα!$P:$P,MATCH('2020'!E5116,Δεδομένα!$O:$O,0))</f>
        <v>32</v>
      </c>
      <c r="G5116" s="6" t="s">
        <v>121</v>
      </c>
      <c r="H5116" s="2" t="str">
        <f>INDEX(Δεδομένα!B$1:B$51,MATCH('2020'!G5116,Δεδομένα!A$1:A$51,0))</f>
        <v>ΑΝΑΤΟΛΙΚΗΣ ΜΑΚΕΔΟΝΙΑΣ ΚΑΙ ΘΡΑΚΗΣ</v>
      </c>
      <c r="I5116" s="8">
        <f>INDEX(Δεδομένα!E$1:E$13,MATCH('2020'!H5116,Δεδομένα!D$1:D$13,0))</f>
        <v>2</v>
      </c>
      <c r="J5116" s="1">
        <v>44041</v>
      </c>
      <c r="K5116" s="6" t="s">
        <v>503</v>
      </c>
      <c r="L5116" s="36" t="str">
        <f t="shared" si="316"/>
        <v>29/07/2020 13:38</v>
      </c>
      <c r="M5116" s="1">
        <v>44041</v>
      </c>
      <c r="N5116" s="6" t="s">
        <v>363</v>
      </c>
      <c r="O5116" s="36" t="str">
        <f t="shared" si="317"/>
        <v>29/07/2020 14:40</v>
      </c>
      <c r="P5116" s="46">
        <f t="shared" si="318"/>
        <v>4.3055555550381541E-2</v>
      </c>
      <c r="Q5116" s="48">
        <v>0</v>
      </c>
      <c r="R5116" s="47">
        <f t="shared" si="319"/>
        <v>61.999999992549419</v>
      </c>
      <c r="S5116" s="6" t="s">
        <v>44</v>
      </c>
      <c r="T5116" s="6" t="s">
        <v>124</v>
      </c>
      <c r="U5116" s="6" t="s">
        <v>44</v>
      </c>
      <c r="V5116" s="6" t="s">
        <v>6042</v>
      </c>
      <c r="W5116" s="7">
        <v>0</v>
      </c>
      <c r="X5116" s="7">
        <v>0</v>
      </c>
      <c r="Y5116" s="7">
        <v>0</v>
      </c>
      <c r="Z5116" s="7">
        <v>0.02</v>
      </c>
      <c r="AA5116" s="7">
        <v>0</v>
      </c>
      <c r="AB5116" s="7">
        <v>0</v>
      </c>
      <c r="AC5116" s="7">
        <v>0</v>
      </c>
      <c r="AD5116" s="7">
        <v>0</v>
      </c>
      <c r="AE5116">
        <v>2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</row>
    <row r="5117" spans="1:44" x14ac:dyDescent="0.25">
      <c r="A5117">
        <v>1573870</v>
      </c>
      <c r="B5117">
        <v>772751</v>
      </c>
      <c r="C5117">
        <v>22.216696015565599</v>
      </c>
      <c r="D5117">
        <v>40.706060062832996</v>
      </c>
      <c r="E5117" s="68" t="s">
        <v>873</v>
      </c>
      <c r="F5117" s="8">
        <f>INDEX(Δεδομένα!$P:$P,MATCH('2020'!E5117,Δεδομένα!$O:$O,0))</f>
        <v>61</v>
      </c>
      <c r="G5117" s="6" t="s">
        <v>874</v>
      </c>
      <c r="H5117" s="2" t="str">
        <f>INDEX(Δεδομένα!B$1:B$51,MATCH('2020'!G5117,Δεδομένα!A$1:A$51,0))</f>
        <v>ΚΕΝΤΡΙΚΗΣ ΜΑΚΕΔΟΝΙΑΣ</v>
      </c>
      <c r="I5117" s="8">
        <f>INDEX(Δεδομένα!E$1:E$13,MATCH('2020'!H5117,Δεδομένα!D$1:D$13,0))</f>
        <v>3</v>
      </c>
      <c r="J5117" s="1">
        <v>44041</v>
      </c>
      <c r="K5117" s="6" t="s">
        <v>1213</v>
      </c>
      <c r="L5117" s="36" t="str">
        <f t="shared" si="316"/>
        <v>29/07/2020 14:38</v>
      </c>
      <c r="M5117" s="1">
        <v>44041</v>
      </c>
      <c r="N5117" s="6" t="s">
        <v>796</v>
      </c>
      <c r="O5117" s="36" t="str">
        <f t="shared" si="317"/>
        <v>29/07/2020 16:10</v>
      </c>
      <c r="P5117" s="46">
        <f t="shared" si="318"/>
        <v>6.3888888886140194E-2</v>
      </c>
      <c r="Q5117" s="48">
        <v>0</v>
      </c>
      <c r="R5117" s="47">
        <f t="shared" si="319"/>
        <v>91.999999996041879</v>
      </c>
      <c r="S5117" s="6" t="s">
        <v>44</v>
      </c>
      <c r="T5117" s="6" t="s">
        <v>878</v>
      </c>
      <c r="U5117" s="6" t="s">
        <v>44</v>
      </c>
      <c r="V5117" s="6" t="s">
        <v>2582</v>
      </c>
      <c r="W5117" s="7">
        <v>0</v>
      </c>
      <c r="X5117" s="7">
        <v>0</v>
      </c>
      <c r="Y5117" s="7">
        <v>0</v>
      </c>
      <c r="Z5117" s="7">
        <v>0</v>
      </c>
      <c r="AA5117" s="7">
        <v>0</v>
      </c>
      <c r="AB5117" s="7">
        <v>0</v>
      </c>
      <c r="AC5117" s="7">
        <v>0.5</v>
      </c>
      <c r="AD5117" s="7">
        <v>0</v>
      </c>
      <c r="AE5117">
        <v>4</v>
      </c>
      <c r="AF5117">
        <v>0</v>
      </c>
      <c r="AG5117">
        <v>0</v>
      </c>
      <c r="AH5117">
        <v>0</v>
      </c>
      <c r="AI5117">
        <v>0</v>
      </c>
      <c r="AJ5117">
        <v>2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</row>
    <row r="5118" spans="1:44" x14ac:dyDescent="0.25">
      <c r="A5118">
        <v>1579056</v>
      </c>
      <c r="B5118">
        <v>772641</v>
      </c>
      <c r="C5118">
        <v>23.689032997733801</v>
      </c>
      <c r="D5118">
        <v>37.946520583820799</v>
      </c>
      <c r="E5118" s="68" t="s">
        <v>946</v>
      </c>
      <c r="F5118" s="8">
        <f>INDEX(Δεδομένα!$P:$P,MATCH('2020'!E5118,Δεδομένα!$O:$O,0))</f>
        <v>19</v>
      </c>
      <c r="G5118" s="6" t="s">
        <v>64</v>
      </c>
      <c r="H5118" s="2" t="str">
        <f>INDEX(Δεδομένα!B$1:B$51,MATCH('2020'!G5118,Δεδομένα!A$1:A$51,0))</f>
        <v>ΑΝΑΤΟΛΙΚΗΣ ΜΑΚΕΔΟΝΙΑΣ ΚΑΙ ΘΡΑΚΗΣ</v>
      </c>
      <c r="I5118" s="8">
        <f>INDEX(Δεδομένα!E$1:E$13,MATCH('2020'!H5118,Δεδομένα!D$1:D$13,0))</f>
        <v>2</v>
      </c>
      <c r="J5118" s="1">
        <v>44041</v>
      </c>
      <c r="K5118" s="6" t="s">
        <v>2547</v>
      </c>
      <c r="L5118" s="36" t="str">
        <f t="shared" si="316"/>
        <v>29/07/2020 11:08</v>
      </c>
      <c r="M5118" s="1">
        <v>44041</v>
      </c>
      <c r="N5118" s="6" t="s">
        <v>876</v>
      </c>
      <c r="O5118" s="36" t="str">
        <f t="shared" si="317"/>
        <v>29/07/2020 11:55</v>
      </c>
      <c r="P5118" s="46">
        <f t="shared" si="318"/>
        <v>3.2638888893416151E-2</v>
      </c>
      <c r="Q5118" s="48">
        <v>0</v>
      </c>
      <c r="R5118" s="47">
        <f t="shared" si="319"/>
        <v>47.000000006519258</v>
      </c>
      <c r="S5118" s="6" t="s">
        <v>44</v>
      </c>
      <c r="T5118" s="6" t="s">
        <v>72</v>
      </c>
      <c r="U5118" s="6" t="s">
        <v>44</v>
      </c>
      <c r="V5118" s="6" t="s">
        <v>1831</v>
      </c>
      <c r="W5118" s="7">
        <v>0</v>
      </c>
      <c r="X5118" s="7">
        <v>0</v>
      </c>
      <c r="Y5118" s="7">
        <v>0</v>
      </c>
      <c r="Z5118" s="7">
        <v>0.1</v>
      </c>
      <c r="AA5118" s="7">
        <v>0</v>
      </c>
      <c r="AB5118" s="7">
        <v>0</v>
      </c>
      <c r="AC5118" s="7">
        <v>0</v>
      </c>
      <c r="AD5118" s="7">
        <v>0</v>
      </c>
      <c r="AE5118">
        <v>2</v>
      </c>
      <c r="AF5118">
        <v>0</v>
      </c>
      <c r="AG5118">
        <v>0</v>
      </c>
      <c r="AH5118">
        <v>0</v>
      </c>
      <c r="AI5118">
        <v>0</v>
      </c>
      <c r="AJ5118">
        <v>1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</row>
    <row r="5119" spans="1:44" x14ac:dyDescent="0.25">
      <c r="A5119">
        <v>1575106</v>
      </c>
      <c r="B5119">
        <v>772816</v>
      </c>
      <c r="C5119">
        <v>21.657232529205402</v>
      </c>
      <c r="D5119">
        <v>39.556280642623001</v>
      </c>
      <c r="E5119" s="68" t="s">
        <v>1155</v>
      </c>
      <c r="F5119" s="8">
        <f>INDEX(Δεδομένα!$P:$P,MATCH('2020'!E5119,Δεδομένα!$O:$O,0))</f>
        <v>111</v>
      </c>
      <c r="G5119" s="6" t="s">
        <v>884</v>
      </c>
      <c r="H5119" s="2" t="str">
        <f>INDEX(Δεδομένα!B$1:B$51,MATCH('2020'!G5119,Δεδομένα!A$1:A$51,0))</f>
        <v>ΘΕΣΣΑΛΙΑΣ</v>
      </c>
      <c r="I5119" s="8">
        <f>INDEX(Δεδομένα!E$1:E$13,MATCH('2020'!H5119,Δεδομένα!D$1:D$13,0))</f>
        <v>6</v>
      </c>
      <c r="J5119" s="1">
        <v>44041</v>
      </c>
      <c r="K5119" s="6" t="s">
        <v>255</v>
      </c>
      <c r="L5119" s="36" t="str">
        <f t="shared" si="316"/>
        <v>29/07/2020 17:45</v>
      </c>
      <c r="M5119" s="1">
        <v>44041</v>
      </c>
      <c r="N5119" s="6" t="s">
        <v>1315</v>
      </c>
      <c r="O5119" s="36" t="str">
        <f t="shared" si="317"/>
        <v>29/07/2020 19:29</v>
      </c>
      <c r="P5119" s="46">
        <f t="shared" si="318"/>
        <v>7.2222222217533272E-2</v>
      </c>
      <c r="Q5119" s="48">
        <v>0</v>
      </c>
      <c r="R5119" s="47">
        <f t="shared" si="319"/>
        <v>103.99999999324791</v>
      </c>
      <c r="S5119" s="6" t="s">
        <v>44</v>
      </c>
      <c r="T5119" s="6" t="s">
        <v>1157</v>
      </c>
      <c r="U5119" s="6" t="s">
        <v>44</v>
      </c>
      <c r="V5119" s="6" t="s">
        <v>6050</v>
      </c>
      <c r="W5119" s="7">
        <v>0</v>
      </c>
      <c r="X5119" s="7">
        <v>0</v>
      </c>
      <c r="Y5119" s="7">
        <v>0</v>
      </c>
      <c r="Z5119" s="7">
        <v>0</v>
      </c>
      <c r="AA5119" s="7">
        <v>0</v>
      </c>
      <c r="AB5119" s="7">
        <v>0.25</v>
      </c>
      <c r="AC5119" s="7">
        <v>6</v>
      </c>
      <c r="AD5119" s="7">
        <v>0</v>
      </c>
      <c r="AE5119">
        <v>4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</row>
    <row r="5120" spans="1:44" x14ac:dyDescent="0.25">
      <c r="A5120">
        <v>1575816</v>
      </c>
      <c r="B5120">
        <v>772828</v>
      </c>
      <c r="C5120">
        <v>23.602218215643401</v>
      </c>
      <c r="D5120">
        <v>35.362618564149997</v>
      </c>
      <c r="E5120" s="68" t="s">
        <v>1691</v>
      </c>
      <c r="F5120" s="8">
        <f>INDEX(Δεδομένα!$P:$P,MATCH('2020'!E5120,Δεδομένα!$O:$O,0))</f>
        <v>217</v>
      </c>
      <c r="G5120" s="6" t="s">
        <v>775</v>
      </c>
      <c r="H5120" s="2" t="str">
        <f>INDEX(Δεδομένα!B$1:B$51,MATCH('2020'!G5120,Δεδομένα!A$1:A$51,0))</f>
        <v>ΚΡΗΤΗΣ</v>
      </c>
      <c r="I5120" s="8">
        <f>INDEX(Δεδομένα!E$1:E$13,MATCH('2020'!H5120,Δεδομένα!D$1:D$13,0))</f>
        <v>12</v>
      </c>
      <c r="J5120" s="1">
        <v>44041</v>
      </c>
      <c r="K5120" s="6" t="s">
        <v>263</v>
      </c>
      <c r="L5120" s="36" t="str">
        <f t="shared" si="316"/>
        <v>29/07/2020 18:35</v>
      </c>
      <c r="M5120" s="1">
        <v>44041</v>
      </c>
      <c r="N5120" s="6" t="s">
        <v>6051</v>
      </c>
      <c r="O5120" s="36" t="str">
        <f t="shared" si="317"/>
        <v>29/07/2020 22:31</v>
      </c>
      <c r="P5120" s="46">
        <f t="shared" si="318"/>
        <v>0.16388888889196096</v>
      </c>
      <c r="Q5120" s="48">
        <v>0</v>
      </c>
      <c r="R5120" s="47">
        <f t="shared" si="319"/>
        <v>236.00000000442378</v>
      </c>
      <c r="S5120" s="6" t="s">
        <v>44</v>
      </c>
      <c r="T5120" s="6" t="s">
        <v>788</v>
      </c>
      <c r="U5120" s="6" t="s">
        <v>6052</v>
      </c>
      <c r="V5120" s="6" t="s">
        <v>6053</v>
      </c>
      <c r="W5120" s="7">
        <v>0</v>
      </c>
      <c r="X5120" s="7">
        <v>0</v>
      </c>
      <c r="Y5120" s="7">
        <v>0</v>
      </c>
      <c r="Z5120" s="7">
        <v>0</v>
      </c>
      <c r="AA5120" s="7">
        <v>0</v>
      </c>
      <c r="AB5120" s="7">
        <v>0</v>
      </c>
      <c r="AC5120" s="7">
        <v>0</v>
      </c>
      <c r="AD5120" s="7">
        <v>0</v>
      </c>
      <c r="AE5120">
        <v>6</v>
      </c>
      <c r="AF5120">
        <v>0</v>
      </c>
      <c r="AG5120">
        <v>0</v>
      </c>
      <c r="AH5120">
        <v>0</v>
      </c>
      <c r="AI5120">
        <v>0</v>
      </c>
      <c r="AJ5120">
        <v>5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</row>
    <row r="5121" spans="1:44" x14ac:dyDescent="0.25">
      <c r="A5121">
        <v>1574461</v>
      </c>
      <c r="B5121">
        <v>772709</v>
      </c>
      <c r="C5121">
        <v>26.0942400322532</v>
      </c>
      <c r="D5121">
        <v>38.321767949051498</v>
      </c>
      <c r="E5121" s="68" t="s">
        <v>1661</v>
      </c>
      <c r="F5121" s="8">
        <f>INDEX(Δεδομένα!$P:$P,MATCH('2020'!E5121,Δεδομένα!$O:$O,0))</f>
        <v>201</v>
      </c>
      <c r="G5121" s="6" t="s">
        <v>525</v>
      </c>
      <c r="H5121" s="2" t="str">
        <f>INDEX(Δεδομένα!B$1:B$51,MATCH('2020'!G5121,Δεδομένα!A$1:A$51,0))</f>
        <v>ΒΟΡΕΙΟΥ ΑΙΓΑΙΟΥ</v>
      </c>
      <c r="I5121" s="8">
        <f>INDEX(Δεδομένα!E$1:E$13,MATCH('2020'!H5121,Δεδομένα!D$1:D$13,0))</f>
        <v>11</v>
      </c>
      <c r="J5121" s="1">
        <v>44041</v>
      </c>
      <c r="K5121" s="6" t="s">
        <v>2838</v>
      </c>
      <c r="L5121" s="36" t="str">
        <f t="shared" si="316"/>
        <v>29/07/2020 12:21</v>
      </c>
      <c r="M5121" s="1">
        <v>44041</v>
      </c>
      <c r="N5121" s="6" t="s">
        <v>347</v>
      </c>
      <c r="O5121" s="36" t="str">
        <f t="shared" si="317"/>
        <v>29/07/2020 13:10</v>
      </c>
      <c r="P5121" s="46">
        <f t="shared" si="318"/>
        <v>3.4027777779556345E-2</v>
      </c>
      <c r="Q5121" s="48">
        <v>0</v>
      </c>
      <c r="R5121" s="47">
        <f t="shared" si="319"/>
        <v>49.000000002561137</v>
      </c>
      <c r="S5121" s="6" t="s">
        <v>44</v>
      </c>
      <c r="T5121" s="6" t="s">
        <v>527</v>
      </c>
      <c r="U5121" s="6" t="s">
        <v>537</v>
      </c>
      <c r="V5121" s="6" t="s">
        <v>6038</v>
      </c>
      <c r="W5121" s="7">
        <v>0</v>
      </c>
      <c r="X5121" s="7">
        <v>0</v>
      </c>
      <c r="Y5121" s="7">
        <v>0</v>
      </c>
      <c r="Z5121" s="7">
        <v>0</v>
      </c>
      <c r="AA5121" s="7">
        <v>0</v>
      </c>
      <c r="AB5121" s="7">
        <v>0.1</v>
      </c>
      <c r="AC5121" s="7">
        <v>0</v>
      </c>
      <c r="AD5121" s="7">
        <v>0</v>
      </c>
      <c r="AE5121">
        <v>11</v>
      </c>
      <c r="AF5121">
        <v>3</v>
      </c>
      <c r="AG5121">
        <v>0</v>
      </c>
      <c r="AH5121">
        <v>0</v>
      </c>
      <c r="AI5121">
        <v>0</v>
      </c>
      <c r="AJ5121">
        <v>6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</row>
    <row r="5122" spans="1:44" x14ac:dyDescent="0.25">
      <c r="A5122">
        <v>1575610</v>
      </c>
      <c r="B5122">
        <v>773052</v>
      </c>
      <c r="C5122">
        <v>21.1633021282613</v>
      </c>
      <c r="D5122">
        <v>38.497669389937698</v>
      </c>
      <c r="E5122" s="68" t="s">
        <v>334</v>
      </c>
      <c r="F5122" s="8">
        <f>INDEX(Δεδομένα!$P:$P,MATCH('2020'!E5122,Δεδομένα!$O:$O,0))</f>
        <v>127</v>
      </c>
      <c r="G5122" s="6" t="s">
        <v>335</v>
      </c>
      <c r="H5122" s="2" t="str">
        <f>INDEX(Δεδομένα!B$1:B$51,MATCH('2020'!G5122,Δεδομένα!A$1:A$51,0))</f>
        <v>ΔΥΤΙΚΗΣ ΕΛΛΑΔΟΣ</v>
      </c>
      <c r="I5122" s="8">
        <f>INDEX(Δεδομένα!E$1:E$13,MATCH('2020'!H5122,Δεδομένα!D$1:D$13,0))</f>
        <v>7</v>
      </c>
      <c r="J5122" s="1">
        <v>44042</v>
      </c>
      <c r="K5122" s="6" t="s">
        <v>1546</v>
      </c>
      <c r="L5122" s="36" t="str">
        <f t="shared" si="316"/>
        <v>30/07/2020 13:14</v>
      </c>
      <c r="M5122" s="1">
        <v>44042</v>
      </c>
      <c r="N5122" s="6" t="s">
        <v>363</v>
      </c>
      <c r="O5122" s="36" t="str">
        <f t="shared" si="317"/>
        <v>30/07/2020 14:40</v>
      </c>
      <c r="P5122" s="46">
        <f t="shared" si="318"/>
        <v>5.9722222220443655E-2</v>
      </c>
      <c r="Q5122" s="48">
        <v>0</v>
      </c>
      <c r="R5122" s="47">
        <f t="shared" si="319"/>
        <v>85.999999997438863</v>
      </c>
      <c r="S5122" s="6" t="s">
        <v>44</v>
      </c>
      <c r="T5122" s="6" t="s">
        <v>343</v>
      </c>
      <c r="U5122" s="6" t="s">
        <v>44</v>
      </c>
      <c r="V5122" s="6" t="s">
        <v>1682</v>
      </c>
      <c r="W5122" s="7">
        <v>0</v>
      </c>
      <c r="X5122" s="7">
        <v>0</v>
      </c>
      <c r="Y5122" s="7">
        <v>0</v>
      </c>
      <c r="Z5122" s="7">
        <v>0</v>
      </c>
      <c r="AA5122" s="7">
        <v>1</v>
      </c>
      <c r="AB5122" s="7">
        <v>0</v>
      </c>
      <c r="AC5122" s="7">
        <v>0</v>
      </c>
      <c r="AD5122" s="7">
        <v>0</v>
      </c>
      <c r="AE5122">
        <v>2</v>
      </c>
      <c r="AF5122">
        <v>0</v>
      </c>
      <c r="AG5122">
        <v>0</v>
      </c>
      <c r="AH5122">
        <v>0</v>
      </c>
      <c r="AI5122">
        <v>0</v>
      </c>
      <c r="AJ5122">
        <v>1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</row>
    <row r="5123" spans="1:44" x14ac:dyDescent="0.25">
      <c r="A5123">
        <v>1575621</v>
      </c>
      <c r="B5123">
        <v>773129</v>
      </c>
      <c r="C5123">
        <v>21.497836111102099</v>
      </c>
      <c r="D5123">
        <v>38.379215891082801</v>
      </c>
      <c r="E5123" s="68" t="s">
        <v>334</v>
      </c>
      <c r="F5123" s="8">
        <f>INDEX(Δεδομένα!$P:$P,MATCH('2020'!E5123,Δεδομένα!$O:$O,0))</f>
        <v>127</v>
      </c>
      <c r="G5123" s="6" t="s">
        <v>335</v>
      </c>
      <c r="H5123" s="2" t="str">
        <f>INDEX(Δεδομένα!B$1:B$51,MATCH('2020'!G5123,Δεδομένα!A$1:A$51,0))</f>
        <v>ΔΥΤΙΚΗΣ ΕΛΛΑΔΟΣ</v>
      </c>
      <c r="I5123" s="8">
        <f>INDEX(Δεδομένα!E$1:E$13,MATCH('2020'!H5123,Δεδομένα!D$1:D$13,0))</f>
        <v>7</v>
      </c>
      <c r="J5123" s="1">
        <v>44042</v>
      </c>
      <c r="K5123" s="6" t="s">
        <v>1639</v>
      </c>
      <c r="L5123" s="36" t="str">
        <f t="shared" ref="L5123:L5186" si="320">_xlfn.CONCAT(TEXT(J5123,"ηη/μμ/εεε")," ",TEXT(K5123,"ωω:λλ"))</f>
        <v>30/07/2020 16:03</v>
      </c>
      <c r="M5123" s="1">
        <v>44042</v>
      </c>
      <c r="N5123" s="6" t="s">
        <v>2067</v>
      </c>
      <c r="O5123" s="36" t="str">
        <f t="shared" ref="O5123:O5186" si="321">_xlfn.CONCAT(TEXT(M5123,"ηη/μμ/εεε")," ",TEXT(N5123,"ωω:λλ"))</f>
        <v>30/07/2020 16:29</v>
      </c>
      <c r="P5123" s="46">
        <f t="shared" ref="P5123:P5186" si="322">O5123-L5123</f>
        <v>1.8055555556202307E-2</v>
      </c>
      <c r="Q5123" s="48">
        <v>0</v>
      </c>
      <c r="R5123" s="47">
        <f t="shared" ref="R5123:R5186" si="323">P5123*(24*60)</f>
        <v>26.000000000931323</v>
      </c>
      <c r="S5123" s="6" t="s">
        <v>44</v>
      </c>
      <c r="T5123" s="6" t="s">
        <v>343</v>
      </c>
      <c r="U5123" s="6" t="s">
        <v>344</v>
      </c>
      <c r="V5123" s="6" t="s">
        <v>4923</v>
      </c>
      <c r="W5123" s="7">
        <v>0</v>
      </c>
      <c r="X5123" s="7">
        <v>0</v>
      </c>
      <c r="Y5123" s="7">
        <v>0</v>
      </c>
      <c r="Z5123" s="7">
        <v>0.2</v>
      </c>
      <c r="AA5123" s="7">
        <v>0</v>
      </c>
      <c r="AB5123" s="7">
        <v>0</v>
      </c>
      <c r="AC5123" s="7">
        <v>0</v>
      </c>
      <c r="AD5123" s="7">
        <v>0</v>
      </c>
      <c r="AE5123">
        <v>2</v>
      </c>
      <c r="AF5123">
        <v>0</v>
      </c>
      <c r="AG5123">
        <v>0</v>
      </c>
      <c r="AH5123">
        <v>0</v>
      </c>
      <c r="AI5123">
        <v>0</v>
      </c>
      <c r="AJ5123">
        <v>1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</row>
    <row r="5124" spans="1:44" x14ac:dyDescent="0.25">
      <c r="A5124">
        <v>1574631</v>
      </c>
      <c r="B5124">
        <v>773109</v>
      </c>
      <c r="C5124">
        <v>22.342480971824202</v>
      </c>
      <c r="D5124">
        <v>37.4618859899428</v>
      </c>
      <c r="E5124" s="68" t="s">
        <v>1893</v>
      </c>
      <c r="F5124" s="8">
        <f>INDEX(Δεδομένα!$P:$P,MATCH('2020'!E5124,Δεδομένα!$O:$O,0))</f>
        <v>137</v>
      </c>
      <c r="G5124" s="6" t="s">
        <v>932</v>
      </c>
      <c r="H5124" s="2" t="str">
        <f>INDEX(Δεδομένα!B$1:B$51,MATCH('2020'!G5124,Δεδομένα!A$1:A$51,0))</f>
        <v>ΠΕΛΛΟΠΟΝΗΣΟΥ</v>
      </c>
      <c r="I5124" s="8">
        <f>INDEX(Δεδομένα!E$1:E$13,MATCH('2020'!H5124,Δεδομένα!D$1:D$13,0))</f>
        <v>8</v>
      </c>
      <c r="J5124" s="1">
        <v>44042</v>
      </c>
      <c r="K5124" s="6" t="s">
        <v>926</v>
      </c>
      <c r="L5124" s="36" t="str">
        <f t="shared" si="320"/>
        <v>30/07/2020 15:35</v>
      </c>
      <c r="M5124" s="1">
        <v>44042</v>
      </c>
      <c r="N5124" s="6" t="s">
        <v>2290</v>
      </c>
      <c r="O5124" s="36" t="str">
        <f t="shared" si="321"/>
        <v>30/07/2020 16:12</v>
      </c>
      <c r="P5124" s="46">
        <f t="shared" si="322"/>
        <v>2.5694444448163267E-2</v>
      </c>
      <c r="Q5124" s="48">
        <v>0</v>
      </c>
      <c r="R5124" s="47">
        <f t="shared" si="323"/>
        <v>37.000000005355105</v>
      </c>
      <c r="S5124" s="6" t="s">
        <v>44</v>
      </c>
      <c r="T5124" s="6" t="s">
        <v>1894</v>
      </c>
      <c r="U5124" s="6" t="s">
        <v>6067</v>
      </c>
      <c r="V5124" s="6" t="s">
        <v>6068</v>
      </c>
      <c r="W5124" s="7">
        <v>0</v>
      </c>
      <c r="X5124" s="7">
        <v>0</v>
      </c>
      <c r="Y5124" s="7">
        <v>0</v>
      </c>
      <c r="Z5124" s="7">
        <v>0</v>
      </c>
      <c r="AA5124" s="7">
        <v>0</v>
      </c>
      <c r="AB5124" s="7">
        <v>0.2</v>
      </c>
      <c r="AC5124" s="7">
        <v>0</v>
      </c>
      <c r="AD5124" s="7">
        <v>0</v>
      </c>
      <c r="AE5124">
        <v>8</v>
      </c>
      <c r="AF5124">
        <v>0</v>
      </c>
      <c r="AG5124">
        <v>0</v>
      </c>
      <c r="AH5124">
        <v>0</v>
      </c>
      <c r="AI5124">
        <v>0</v>
      </c>
      <c r="AJ5124">
        <v>4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</row>
    <row r="5125" spans="1:44" x14ac:dyDescent="0.25">
      <c r="A5125">
        <v>1574409</v>
      </c>
      <c r="B5125">
        <v>773215</v>
      </c>
      <c r="C5125">
        <v>22.134380984516799</v>
      </c>
      <c r="D5125">
        <v>37.3599046020895</v>
      </c>
      <c r="E5125" s="68" t="s">
        <v>931</v>
      </c>
      <c r="F5125" s="8">
        <f>INDEX(Δεδομένα!$P:$P,MATCH('2020'!E5125,Δεδομένα!$O:$O,0))</f>
        <v>141</v>
      </c>
      <c r="G5125" s="6" t="s">
        <v>932</v>
      </c>
      <c r="H5125" s="2" t="str">
        <f>INDEX(Δεδομένα!B$1:B$51,MATCH('2020'!G5125,Δεδομένα!A$1:A$51,0))</f>
        <v>ΠΕΛΛΟΠΟΝΗΣΟΥ</v>
      </c>
      <c r="I5125" s="8">
        <f>INDEX(Δεδομένα!E$1:E$13,MATCH('2020'!H5125,Δεδομένα!D$1:D$13,0))</f>
        <v>8</v>
      </c>
      <c r="J5125" s="1">
        <v>44042</v>
      </c>
      <c r="K5125" s="6" t="s">
        <v>1904</v>
      </c>
      <c r="L5125" s="36" t="str">
        <f t="shared" si="320"/>
        <v>30/07/2020 19:52</v>
      </c>
      <c r="M5125" s="1">
        <v>44042</v>
      </c>
      <c r="N5125" s="6" t="s">
        <v>107</v>
      </c>
      <c r="O5125" s="36" t="str">
        <f t="shared" si="321"/>
        <v>30/07/2020 20:20</v>
      </c>
      <c r="P5125" s="46">
        <f t="shared" si="322"/>
        <v>1.9444444442342501E-2</v>
      </c>
      <c r="Q5125" s="48">
        <v>0</v>
      </c>
      <c r="R5125" s="47">
        <f t="shared" si="323"/>
        <v>27.999999996973202</v>
      </c>
      <c r="S5125" s="6" t="s">
        <v>44</v>
      </c>
      <c r="T5125" s="6" t="s">
        <v>934</v>
      </c>
      <c r="U5125" s="6" t="s">
        <v>73</v>
      </c>
      <c r="V5125" s="6" t="s">
        <v>6073</v>
      </c>
      <c r="W5125" s="7">
        <v>0</v>
      </c>
      <c r="X5125" s="7">
        <v>0</v>
      </c>
      <c r="Y5125" s="7">
        <v>0</v>
      </c>
      <c r="Z5125" s="7">
        <v>0</v>
      </c>
      <c r="AA5125" s="7">
        <v>0</v>
      </c>
      <c r="AB5125" s="7">
        <v>0.1</v>
      </c>
      <c r="AC5125" s="7">
        <v>0</v>
      </c>
      <c r="AD5125" s="7">
        <v>0</v>
      </c>
      <c r="AE5125">
        <v>7</v>
      </c>
      <c r="AF5125">
        <v>0</v>
      </c>
      <c r="AG5125">
        <v>0</v>
      </c>
      <c r="AH5125">
        <v>0</v>
      </c>
      <c r="AI5125">
        <v>0</v>
      </c>
      <c r="AJ5125">
        <v>3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</row>
    <row r="5126" spans="1:44" x14ac:dyDescent="0.25">
      <c r="A5126">
        <v>1596339</v>
      </c>
      <c r="B5126">
        <v>773180</v>
      </c>
      <c r="C5126">
        <v>20.9048654042967</v>
      </c>
      <c r="D5126">
        <v>39.147298944342403</v>
      </c>
      <c r="E5126" s="68" t="s">
        <v>267</v>
      </c>
      <c r="F5126" s="8">
        <f>INDEX(Δεδομένα!$P:$P,MATCH('2020'!E5126,Δεδομένα!$O:$O,0))</f>
        <v>94</v>
      </c>
      <c r="G5126" s="6" t="s">
        <v>268</v>
      </c>
      <c r="H5126" s="2" t="str">
        <f>INDEX(Δεδομένα!B$1:B$51,MATCH('2020'!G5126,Δεδομένα!A$1:A$51,0))</f>
        <v>ΗΠΕΙΡΟΥ</v>
      </c>
      <c r="I5126" s="8">
        <f>INDEX(Δεδομένα!E$1:E$13,MATCH('2020'!H5126,Δεδομένα!D$1:D$13,0))</f>
        <v>5</v>
      </c>
      <c r="J5126" s="1">
        <v>44042</v>
      </c>
      <c r="K5126" s="6" t="s">
        <v>89</v>
      </c>
      <c r="L5126" s="36" t="str">
        <f t="shared" si="320"/>
        <v>30/07/2020 17:58</v>
      </c>
      <c r="M5126" s="1">
        <v>44042</v>
      </c>
      <c r="N5126" s="6" t="s">
        <v>629</v>
      </c>
      <c r="O5126" s="36" t="str">
        <f t="shared" si="321"/>
        <v>30/07/2020 21:05</v>
      </c>
      <c r="P5126" s="46">
        <f t="shared" si="322"/>
        <v>0.12986111110512866</v>
      </c>
      <c r="Q5126" s="48">
        <v>0</v>
      </c>
      <c r="R5126" s="47">
        <f t="shared" si="323"/>
        <v>186.99999999138527</v>
      </c>
      <c r="S5126" s="6" t="s">
        <v>44</v>
      </c>
      <c r="T5126" s="6" t="s">
        <v>270</v>
      </c>
      <c r="U5126" s="6" t="s">
        <v>44</v>
      </c>
      <c r="V5126" s="6" t="s">
        <v>6072</v>
      </c>
      <c r="W5126" s="7">
        <v>0</v>
      </c>
      <c r="X5126" s="7">
        <v>0</v>
      </c>
      <c r="Y5126" s="7">
        <v>0</v>
      </c>
      <c r="Z5126" s="7">
        <v>0</v>
      </c>
      <c r="AA5126" s="7">
        <v>0.2</v>
      </c>
      <c r="AB5126" s="7">
        <v>1</v>
      </c>
      <c r="AC5126" s="7">
        <v>0</v>
      </c>
      <c r="AD5126" s="7">
        <v>0</v>
      </c>
      <c r="AE5126">
        <v>8</v>
      </c>
      <c r="AF5126">
        <v>0</v>
      </c>
      <c r="AG5126">
        <v>0</v>
      </c>
      <c r="AH5126">
        <v>0</v>
      </c>
      <c r="AI5126">
        <v>0</v>
      </c>
      <c r="AJ5126">
        <v>3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</row>
    <row r="5127" spans="1:44" x14ac:dyDescent="0.25">
      <c r="A5127">
        <v>1574709</v>
      </c>
      <c r="B5127">
        <v>772987</v>
      </c>
      <c r="C5127">
        <v>21.509527905555402</v>
      </c>
      <c r="D5127">
        <v>37.9462134891155</v>
      </c>
      <c r="E5127" s="68" t="s">
        <v>900</v>
      </c>
      <c r="F5127" s="8">
        <f>INDEX(Δεδομένα!$P:$P,MATCH('2020'!E5127,Δεδομένα!$O:$O,0))</f>
        <v>136</v>
      </c>
      <c r="G5127" s="6" t="s">
        <v>303</v>
      </c>
      <c r="H5127" s="2" t="str">
        <f>INDEX(Δεδομένα!B$1:B$51,MATCH('2020'!G5127,Δεδομένα!A$1:A$51,0))</f>
        <v>ΔΥΤΙΚΗΣ ΕΛΛΑΔΟΣ</v>
      </c>
      <c r="I5127" s="8">
        <f>INDEX(Δεδομένα!E$1:E$13,MATCH('2020'!H5127,Δεδομένα!D$1:D$13,0))</f>
        <v>7</v>
      </c>
      <c r="J5127" s="1">
        <v>44042</v>
      </c>
      <c r="K5127" s="6" t="s">
        <v>671</v>
      </c>
      <c r="L5127" s="36" t="str">
        <f t="shared" si="320"/>
        <v>30/07/2020 09:35</v>
      </c>
      <c r="M5127" s="1">
        <v>44042</v>
      </c>
      <c r="N5127" s="6" t="s">
        <v>2547</v>
      </c>
      <c r="O5127" s="36" t="str">
        <f t="shared" si="321"/>
        <v>30/07/2020 11:08</v>
      </c>
      <c r="P5127" s="46">
        <f t="shared" si="322"/>
        <v>6.4583333332848269E-2</v>
      </c>
      <c r="Q5127" s="48">
        <v>0</v>
      </c>
      <c r="R5127" s="47">
        <f t="shared" si="323"/>
        <v>92.999999999301508</v>
      </c>
      <c r="S5127" s="6" t="s">
        <v>44</v>
      </c>
      <c r="T5127" s="6" t="s">
        <v>993</v>
      </c>
      <c r="U5127" s="6" t="s">
        <v>2676</v>
      </c>
      <c r="V5127" s="6" t="s">
        <v>906</v>
      </c>
      <c r="W5127" s="7">
        <v>0</v>
      </c>
      <c r="X5127" s="7">
        <v>0</v>
      </c>
      <c r="Y5127" s="7">
        <v>0</v>
      </c>
      <c r="Z5127" s="7">
        <v>0</v>
      </c>
      <c r="AA5127" s="7">
        <v>0</v>
      </c>
      <c r="AB5127" s="7">
        <v>2</v>
      </c>
      <c r="AC5127" s="7">
        <v>0</v>
      </c>
      <c r="AD5127" s="7">
        <v>0</v>
      </c>
      <c r="AE5127">
        <v>6</v>
      </c>
      <c r="AF5127">
        <v>0</v>
      </c>
      <c r="AG5127">
        <v>0</v>
      </c>
      <c r="AH5127">
        <v>0</v>
      </c>
      <c r="AI5127">
        <v>0</v>
      </c>
      <c r="AJ5127">
        <v>3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</row>
    <row r="5128" spans="1:44" x14ac:dyDescent="0.25">
      <c r="A5128">
        <v>1574674</v>
      </c>
      <c r="B5128">
        <v>773026</v>
      </c>
      <c r="C5128">
        <v>24.1322650801294</v>
      </c>
      <c r="D5128">
        <v>41.119301476439901</v>
      </c>
      <c r="E5128" s="68" t="s">
        <v>109</v>
      </c>
      <c r="F5128" s="8">
        <f>INDEX(Δεδομένα!$P:$P,MATCH('2020'!E5128,Δεδομένα!$O:$O,0))</f>
        <v>27</v>
      </c>
      <c r="G5128" s="6" t="s">
        <v>110</v>
      </c>
      <c r="H5128" s="2" t="str">
        <f>INDEX(Δεδομένα!B$1:B$51,MATCH('2020'!G5128,Δεδομένα!A$1:A$51,0))</f>
        <v>ΑΝΑΤΟΛΙΚΗΣ ΜΑΚΕΔΟΝΙΑΣ ΚΑΙ ΘΡΑΚΗΣ</v>
      </c>
      <c r="I5128" s="8">
        <f>INDEX(Δεδομένα!E$1:E$13,MATCH('2020'!H5128,Δεδομένα!D$1:D$13,0))</f>
        <v>2</v>
      </c>
      <c r="J5128" s="1">
        <v>44042</v>
      </c>
      <c r="K5128" s="6" t="s">
        <v>787</v>
      </c>
      <c r="L5128" s="36" t="str">
        <f t="shared" si="320"/>
        <v>30/07/2020 11:44</v>
      </c>
      <c r="M5128" s="1">
        <v>44042</v>
      </c>
      <c r="N5128" s="6" t="s">
        <v>517</v>
      </c>
      <c r="O5128" s="36" t="str">
        <f t="shared" si="321"/>
        <v>30/07/2020 12:00</v>
      </c>
      <c r="P5128" s="46">
        <f t="shared" si="322"/>
        <v>1.1111111110949423E-2</v>
      </c>
      <c r="Q5128" s="48">
        <v>0</v>
      </c>
      <c r="R5128" s="47">
        <f t="shared" si="323"/>
        <v>15.999999999767169</v>
      </c>
      <c r="S5128" s="6" t="s">
        <v>44</v>
      </c>
      <c r="T5128" s="6" t="s">
        <v>113</v>
      </c>
      <c r="U5128" s="6" t="s">
        <v>44</v>
      </c>
      <c r="V5128" s="6" t="s">
        <v>6062</v>
      </c>
      <c r="W5128" s="7">
        <v>0</v>
      </c>
      <c r="X5128" s="7">
        <v>0</v>
      </c>
      <c r="Y5128" s="7">
        <v>0</v>
      </c>
      <c r="Z5128" s="7">
        <v>0.01</v>
      </c>
      <c r="AA5128" s="7">
        <v>0</v>
      </c>
      <c r="AB5128" s="7">
        <v>0</v>
      </c>
      <c r="AC5128" s="7">
        <v>0</v>
      </c>
      <c r="AD5128" s="7">
        <v>0</v>
      </c>
      <c r="AE5128">
        <v>3</v>
      </c>
      <c r="AF5128">
        <v>0</v>
      </c>
      <c r="AG5128">
        <v>0</v>
      </c>
      <c r="AH5128">
        <v>0</v>
      </c>
      <c r="AI5128">
        <v>0</v>
      </c>
      <c r="AJ5128">
        <v>1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</row>
    <row r="5129" spans="1:44" x14ac:dyDescent="0.25">
      <c r="A5129">
        <v>1574417</v>
      </c>
      <c r="B5129">
        <v>773015</v>
      </c>
      <c r="C5129">
        <v>26.279426982160199</v>
      </c>
      <c r="D5129">
        <v>41.007184710452201</v>
      </c>
      <c r="E5129" s="68" t="s">
        <v>147</v>
      </c>
      <c r="F5129" s="8">
        <f>INDEX(Δεδομένα!$P:$P,MATCH('2020'!E5129,Δεδομένα!$O:$O,0))</f>
        <v>33</v>
      </c>
      <c r="G5129" s="6" t="s">
        <v>148</v>
      </c>
      <c r="H5129" s="2" t="str">
        <f>INDEX(Δεδομένα!B$1:B$51,MATCH('2020'!G5129,Δεδομένα!A$1:A$51,0))</f>
        <v>ΑΝΑΤΟΛΙΚΗΣ ΜΑΚΕΔΟΝΙΑΣ ΚΑΙ ΘΡΑΚΗΣ</v>
      </c>
      <c r="I5129" s="8">
        <f>INDEX(Δεδομένα!E$1:E$13,MATCH('2020'!H5129,Δεδομένα!D$1:D$13,0))</f>
        <v>2</v>
      </c>
      <c r="J5129" s="1">
        <v>44042</v>
      </c>
      <c r="K5129" s="6" t="s">
        <v>138</v>
      </c>
      <c r="L5129" s="36" t="str">
        <f t="shared" si="320"/>
        <v>30/07/2020 11:00</v>
      </c>
      <c r="M5129" s="1">
        <v>44042</v>
      </c>
      <c r="N5129" s="6" t="s">
        <v>876</v>
      </c>
      <c r="O5129" s="36" t="str">
        <f t="shared" si="321"/>
        <v>30/07/2020 11:55</v>
      </c>
      <c r="P5129" s="46">
        <f t="shared" si="322"/>
        <v>3.8194444445252884E-2</v>
      </c>
      <c r="Q5129" s="48">
        <v>0</v>
      </c>
      <c r="R5129" s="47">
        <f t="shared" si="323"/>
        <v>55.000000001164153</v>
      </c>
      <c r="S5129" s="6" t="s">
        <v>44</v>
      </c>
      <c r="T5129" s="6" t="s">
        <v>162</v>
      </c>
      <c r="U5129" s="6" t="s">
        <v>44</v>
      </c>
      <c r="V5129" s="6" t="s">
        <v>6061</v>
      </c>
      <c r="W5129" s="7">
        <v>0</v>
      </c>
      <c r="X5129" s="7">
        <v>0</v>
      </c>
      <c r="Y5129" s="7">
        <v>0</v>
      </c>
      <c r="Z5129" s="7">
        <v>0</v>
      </c>
      <c r="AA5129" s="7">
        <v>0</v>
      </c>
      <c r="AB5129" s="7">
        <v>0.5</v>
      </c>
      <c r="AC5129" s="7">
        <v>0.5</v>
      </c>
      <c r="AD5129" s="7">
        <v>0</v>
      </c>
      <c r="AE5129">
        <v>4</v>
      </c>
      <c r="AF5129">
        <v>0</v>
      </c>
      <c r="AG5129">
        <v>0</v>
      </c>
      <c r="AH5129">
        <v>0</v>
      </c>
      <c r="AI5129">
        <v>0</v>
      </c>
      <c r="AJ5129">
        <v>1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</row>
    <row r="5130" spans="1:44" x14ac:dyDescent="0.25">
      <c r="A5130">
        <v>1574264</v>
      </c>
      <c r="B5130">
        <v>773165</v>
      </c>
      <c r="C5130">
        <v>26.559074627101399</v>
      </c>
      <c r="D5130">
        <v>41.595910569631101</v>
      </c>
      <c r="E5130" s="68" t="s">
        <v>1115</v>
      </c>
      <c r="F5130" s="8">
        <f>INDEX(Δεδομένα!$P:$P,MATCH('2020'!E5130,Δεδομένα!$O:$O,0))</f>
        <v>35</v>
      </c>
      <c r="G5130" s="6" t="s">
        <v>148</v>
      </c>
      <c r="H5130" s="2" t="str">
        <f>INDEX(Δεδομένα!B$1:B$51,MATCH('2020'!G5130,Δεδομένα!A$1:A$51,0))</f>
        <v>ΑΝΑΤΟΛΙΚΗΣ ΜΑΚΕΔΟΝΙΑΣ ΚΑΙ ΘΡΑΚΗΣ</v>
      </c>
      <c r="I5130" s="8">
        <f>INDEX(Δεδομένα!E$1:E$13,MATCH('2020'!H5130,Δεδομένα!D$1:D$13,0))</f>
        <v>2</v>
      </c>
      <c r="J5130" s="1">
        <v>44042</v>
      </c>
      <c r="K5130" s="6" t="s">
        <v>43</v>
      </c>
      <c r="L5130" s="36" t="str">
        <f t="shared" si="320"/>
        <v>30/07/2020 17:35</v>
      </c>
      <c r="M5130" s="1">
        <v>44042</v>
      </c>
      <c r="N5130" s="6" t="s">
        <v>1533</v>
      </c>
      <c r="O5130" s="36" t="str">
        <f t="shared" si="321"/>
        <v>30/07/2020 18:26</v>
      </c>
      <c r="P5130" s="46">
        <f t="shared" si="322"/>
        <v>3.5416666665696539E-2</v>
      </c>
      <c r="Q5130" s="48">
        <v>0</v>
      </c>
      <c r="R5130" s="47">
        <f t="shared" si="323"/>
        <v>50.999999998603016</v>
      </c>
      <c r="S5130" s="6" t="s">
        <v>44</v>
      </c>
      <c r="T5130" s="6" t="s">
        <v>1119</v>
      </c>
      <c r="U5130" s="6" t="s">
        <v>2880</v>
      </c>
      <c r="V5130" s="6" t="s">
        <v>4104</v>
      </c>
      <c r="W5130" s="7">
        <v>0</v>
      </c>
      <c r="X5130" s="7">
        <v>0</v>
      </c>
      <c r="Y5130" s="7">
        <v>0</v>
      </c>
      <c r="Z5130" s="7">
        <v>2</v>
      </c>
      <c r="AA5130" s="7">
        <v>0</v>
      </c>
      <c r="AB5130" s="7">
        <v>0</v>
      </c>
      <c r="AC5130" s="7">
        <v>10</v>
      </c>
      <c r="AD5130" s="7">
        <v>0</v>
      </c>
      <c r="AE5130">
        <v>2</v>
      </c>
      <c r="AF5130">
        <v>0</v>
      </c>
      <c r="AG5130">
        <v>0</v>
      </c>
      <c r="AH5130">
        <v>0</v>
      </c>
      <c r="AI5130">
        <v>0</v>
      </c>
      <c r="AJ5130">
        <v>1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</row>
    <row r="5131" spans="1:44" x14ac:dyDescent="0.25">
      <c r="A5131">
        <v>1575290</v>
      </c>
      <c r="B5131">
        <v>773059</v>
      </c>
      <c r="C5131">
        <v>21.346641070902798</v>
      </c>
      <c r="D5131">
        <v>37.807850252200502</v>
      </c>
      <c r="E5131" s="68" t="s">
        <v>925</v>
      </c>
      <c r="F5131" s="8">
        <f>INDEX(Δεδομένα!$P:$P,MATCH('2020'!E5131,Δεδομένα!$O:$O,0))</f>
        <v>135</v>
      </c>
      <c r="G5131" s="6" t="s">
        <v>357</v>
      </c>
      <c r="H5131" s="2" t="str">
        <f>INDEX(Δεδομένα!B$1:B$51,MATCH('2020'!G5131,Δεδομένα!A$1:A$51,0))</f>
        <v>ΔΥΤΙΚΗΣ ΕΛΛΑΔΟΣ</v>
      </c>
      <c r="I5131" s="8">
        <f>INDEX(Δεδομένα!E$1:E$13,MATCH('2020'!H5131,Δεδομένα!D$1:D$13,0))</f>
        <v>7</v>
      </c>
      <c r="J5131" s="1">
        <v>44042</v>
      </c>
      <c r="K5131" s="6" t="s">
        <v>363</v>
      </c>
      <c r="L5131" s="36" t="str">
        <f t="shared" si="320"/>
        <v>30/07/2020 14:40</v>
      </c>
      <c r="M5131" s="1">
        <v>44042</v>
      </c>
      <c r="N5131" s="6" t="s">
        <v>305</v>
      </c>
      <c r="O5131" s="36" t="str">
        <f t="shared" si="321"/>
        <v>30/07/2020 16:55</v>
      </c>
      <c r="P5131" s="46">
        <f t="shared" si="322"/>
        <v>9.375E-2</v>
      </c>
      <c r="Q5131" s="48">
        <v>0</v>
      </c>
      <c r="R5131" s="47">
        <f t="shared" si="323"/>
        <v>135</v>
      </c>
      <c r="S5131" s="6" t="s">
        <v>44</v>
      </c>
      <c r="T5131" s="6" t="s">
        <v>1565</v>
      </c>
      <c r="U5131" s="6" t="s">
        <v>44</v>
      </c>
      <c r="V5131" s="6" t="s">
        <v>2200</v>
      </c>
      <c r="W5131" s="7">
        <v>0</v>
      </c>
      <c r="X5131" s="7">
        <v>0</v>
      </c>
      <c r="Y5131" s="7">
        <v>0</v>
      </c>
      <c r="Z5131" s="7">
        <v>0</v>
      </c>
      <c r="AA5131" s="7">
        <v>1</v>
      </c>
      <c r="AB5131" s="7">
        <v>2</v>
      </c>
      <c r="AC5131" s="7">
        <v>0</v>
      </c>
      <c r="AD5131" s="7">
        <v>0</v>
      </c>
      <c r="AE5131">
        <v>4</v>
      </c>
      <c r="AF5131">
        <v>0</v>
      </c>
      <c r="AG5131">
        <v>0</v>
      </c>
      <c r="AH5131">
        <v>0</v>
      </c>
      <c r="AI5131">
        <v>0</v>
      </c>
      <c r="AJ5131">
        <v>2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</row>
    <row r="5132" spans="1:44" x14ac:dyDescent="0.25">
      <c r="A5132">
        <v>1575295</v>
      </c>
      <c r="B5132">
        <v>773111</v>
      </c>
      <c r="C5132">
        <v>21.274235296470302</v>
      </c>
      <c r="D5132">
        <v>37.865006319557203</v>
      </c>
      <c r="E5132" s="68" t="s">
        <v>925</v>
      </c>
      <c r="F5132" s="8">
        <f>INDEX(Δεδομένα!$P:$P,MATCH('2020'!E5132,Δεδομένα!$O:$O,0))</f>
        <v>135</v>
      </c>
      <c r="G5132" s="6" t="s">
        <v>357</v>
      </c>
      <c r="H5132" s="2" t="str">
        <f>INDEX(Δεδομένα!B$1:B$51,MATCH('2020'!G5132,Δεδομένα!A$1:A$51,0))</f>
        <v>ΔΥΤΙΚΗΣ ΕΛΛΑΔΟΣ</v>
      </c>
      <c r="I5132" s="8">
        <f>INDEX(Δεδομένα!E$1:E$13,MATCH('2020'!H5132,Δεδομένα!D$1:D$13,0))</f>
        <v>7</v>
      </c>
      <c r="J5132" s="1">
        <v>44042</v>
      </c>
      <c r="K5132" s="6" t="s">
        <v>305</v>
      </c>
      <c r="L5132" s="36" t="str">
        <f t="shared" si="320"/>
        <v>30/07/2020 16:55</v>
      </c>
      <c r="M5132" s="1">
        <v>44042</v>
      </c>
      <c r="N5132" s="6" t="s">
        <v>540</v>
      </c>
      <c r="O5132" s="36" t="str">
        <f t="shared" si="321"/>
        <v>30/07/2020 17:15</v>
      </c>
      <c r="P5132" s="46">
        <f t="shared" si="322"/>
        <v>1.3888888890505768E-2</v>
      </c>
      <c r="Q5132" s="48">
        <v>0</v>
      </c>
      <c r="R5132" s="47">
        <f t="shared" si="323"/>
        <v>20.000000002328306</v>
      </c>
      <c r="S5132" s="6" t="s">
        <v>44</v>
      </c>
      <c r="T5132" s="6" t="s">
        <v>1565</v>
      </c>
      <c r="U5132" s="6" t="s">
        <v>44</v>
      </c>
      <c r="V5132" s="6" t="s">
        <v>2813</v>
      </c>
      <c r="W5132" s="7">
        <v>0</v>
      </c>
      <c r="X5132" s="7">
        <v>0</v>
      </c>
      <c r="Y5132" s="7">
        <v>0</v>
      </c>
      <c r="Z5132" s="7">
        <v>0</v>
      </c>
      <c r="AA5132" s="7">
        <v>0</v>
      </c>
      <c r="AB5132" s="7">
        <v>0.2</v>
      </c>
      <c r="AC5132" s="7">
        <v>0</v>
      </c>
      <c r="AD5132" s="7">
        <v>0</v>
      </c>
      <c r="AE5132">
        <v>4</v>
      </c>
      <c r="AF5132">
        <v>0</v>
      </c>
      <c r="AG5132">
        <v>0</v>
      </c>
      <c r="AH5132">
        <v>0</v>
      </c>
      <c r="AI5132">
        <v>0</v>
      </c>
      <c r="AJ5132">
        <v>2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</row>
    <row r="5133" spans="1:44" x14ac:dyDescent="0.25">
      <c r="A5133">
        <v>1574109</v>
      </c>
      <c r="B5133">
        <v>773063</v>
      </c>
      <c r="C5133">
        <v>22.381022511066199</v>
      </c>
      <c r="D5133">
        <v>40.564683207122698</v>
      </c>
      <c r="E5133" s="68" t="s">
        <v>1880</v>
      </c>
      <c r="F5133" s="8">
        <f>INDEX(Δεδομένα!$P:$P,MATCH('2020'!E5133,Δεδομένα!$O:$O,0))</f>
        <v>66</v>
      </c>
      <c r="G5133" s="6" t="s">
        <v>238</v>
      </c>
      <c r="H5133" s="2" t="str">
        <f>INDEX(Δεδομένα!B$1:B$51,MATCH('2020'!G5133,Δεδομένα!A$1:A$51,0))</f>
        <v>ΚΕΝΤΡΙΚΗΣ ΜΑΚΕΔΟΝΙΑΣ</v>
      </c>
      <c r="I5133" s="8">
        <f>INDEX(Δεδομένα!E$1:E$13,MATCH('2020'!H5133,Δεδομένα!D$1:D$13,0))</f>
        <v>3</v>
      </c>
      <c r="J5133" s="1">
        <v>44042</v>
      </c>
      <c r="K5133" s="6" t="s">
        <v>1467</v>
      </c>
      <c r="L5133" s="36" t="str">
        <f t="shared" si="320"/>
        <v>30/07/2020 13:40</v>
      </c>
      <c r="M5133" s="1">
        <v>44042</v>
      </c>
      <c r="N5133" s="6" t="s">
        <v>595</v>
      </c>
      <c r="O5133" s="36" t="str">
        <f t="shared" si="321"/>
        <v>30/07/2020 14:20</v>
      </c>
      <c r="P5133" s="46">
        <f t="shared" si="322"/>
        <v>2.7777777773735579E-2</v>
      </c>
      <c r="Q5133" s="48">
        <v>0</v>
      </c>
      <c r="R5133" s="47">
        <f t="shared" si="323"/>
        <v>39.999999994179234</v>
      </c>
      <c r="S5133" s="6" t="s">
        <v>44</v>
      </c>
      <c r="T5133" s="6" t="s">
        <v>1966</v>
      </c>
      <c r="U5133" s="6" t="s">
        <v>6065</v>
      </c>
      <c r="V5133" s="6" t="s">
        <v>2195</v>
      </c>
      <c r="W5133" s="7">
        <v>0</v>
      </c>
      <c r="X5133" s="7">
        <v>0</v>
      </c>
      <c r="Y5133" s="7">
        <v>0</v>
      </c>
      <c r="Z5133" s="7">
        <v>0</v>
      </c>
      <c r="AA5133" s="7">
        <v>5</v>
      </c>
      <c r="AB5133" s="7">
        <v>0</v>
      </c>
      <c r="AC5133" s="7">
        <v>0</v>
      </c>
      <c r="AD5133" s="7">
        <v>0</v>
      </c>
      <c r="AE5133">
        <v>3</v>
      </c>
      <c r="AF5133">
        <v>0</v>
      </c>
      <c r="AG5133">
        <v>0</v>
      </c>
      <c r="AH5133">
        <v>0</v>
      </c>
      <c r="AI5133">
        <v>0</v>
      </c>
      <c r="AJ5133">
        <v>2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</row>
    <row r="5134" spans="1:44" x14ac:dyDescent="0.25">
      <c r="A5134">
        <v>1576622</v>
      </c>
      <c r="B5134">
        <v>773141</v>
      </c>
      <c r="C5134">
        <v>20.231247439482701</v>
      </c>
      <c r="D5134">
        <v>39.540094336286501</v>
      </c>
      <c r="E5134" s="68" t="s">
        <v>1197</v>
      </c>
      <c r="F5134" s="8">
        <f>INDEX(Δεδομένα!$P:$P,MATCH('2020'!E5134,Δεδομένα!$O:$O,0))</f>
        <v>90</v>
      </c>
      <c r="G5134" s="6" t="s">
        <v>1149</v>
      </c>
      <c r="H5134" s="2" t="str">
        <f>INDEX(Δεδομένα!B$1:B$51,MATCH('2020'!G5134,Δεδομένα!A$1:A$51,0))</f>
        <v>ΗΠΕΙΡΟΥ</v>
      </c>
      <c r="I5134" s="8">
        <f>INDEX(Δεδομένα!E$1:E$13,MATCH('2020'!H5134,Δεδομένα!D$1:D$13,0))</f>
        <v>5</v>
      </c>
      <c r="J5134" s="1">
        <v>44042</v>
      </c>
      <c r="K5134" s="6" t="s">
        <v>653</v>
      </c>
      <c r="L5134" s="36" t="str">
        <f t="shared" si="320"/>
        <v>30/07/2020 16:39</v>
      </c>
      <c r="M5134" s="1">
        <v>44042</v>
      </c>
      <c r="N5134" s="6" t="s">
        <v>2990</v>
      </c>
      <c r="O5134" s="36" t="str">
        <f t="shared" si="321"/>
        <v>30/07/2020 17:11</v>
      </c>
      <c r="P5134" s="46">
        <f t="shared" si="322"/>
        <v>2.2222222221898846E-2</v>
      </c>
      <c r="Q5134" s="48">
        <v>0</v>
      </c>
      <c r="R5134" s="47">
        <f t="shared" si="323"/>
        <v>31.999999999534339</v>
      </c>
      <c r="S5134" s="6" t="s">
        <v>44</v>
      </c>
      <c r="T5134" s="6" t="s">
        <v>1199</v>
      </c>
      <c r="U5134" s="6" t="s">
        <v>44</v>
      </c>
      <c r="V5134" s="6" t="s">
        <v>2513</v>
      </c>
      <c r="W5134" s="7">
        <v>0</v>
      </c>
      <c r="X5134" s="7">
        <v>0</v>
      </c>
      <c r="Y5134" s="7">
        <v>0</v>
      </c>
      <c r="Z5134" s="7">
        <v>0</v>
      </c>
      <c r="AA5134" s="7">
        <v>0.05</v>
      </c>
      <c r="AB5134" s="7">
        <v>0</v>
      </c>
      <c r="AC5134" s="7">
        <v>0</v>
      </c>
      <c r="AD5134" s="7">
        <v>0</v>
      </c>
      <c r="AE5134">
        <v>3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</row>
    <row r="5135" spans="1:44" x14ac:dyDescent="0.25">
      <c r="A5135">
        <v>1621043</v>
      </c>
      <c r="B5135">
        <v>772949</v>
      </c>
      <c r="C5135">
        <v>22.719080293325099</v>
      </c>
      <c r="D5135">
        <v>40.772156259058498</v>
      </c>
      <c r="E5135" s="68" t="s">
        <v>175</v>
      </c>
      <c r="F5135" s="8">
        <f>INDEX(Δεδομένα!$P:$P,MATCH('2020'!E5135,Δεδομένα!$O:$O,0))</f>
        <v>44</v>
      </c>
      <c r="G5135" s="6" t="s">
        <v>170</v>
      </c>
      <c r="H5135" s="2" t="str">
        <f>INDEX(Δεδομένα!B$1:B$51,MATCH('2020'!G5135,Δεδομένα!A$1:A$51,0))</f>
        <v>ΚΕΝΤΡΙΚΗΣ ΜΑΚΕΔΟΝΙΑΣ</v>
      </c>
      <c r="I5135" s="8">
        <f>INDEX(Δεδομένα!E$1:E$13,MATCH('2020'!H5135,Δεδομένα!D$1:D$13,0))</f>
        <v>3</v>
      </c>
      <c r="J5135" s="1">
        <v>44042</v>
      </c>
      <c r="K5135" s="6" t="s">
        <v>6057</v>
      </c>
      <c r="L5135" s="36" t="str">
        <f t="shared" si="320"/>
        <v>30/07/2020 04:03</v>
      </c>
      <c r="M5135" s="1">
        <v>44042</v>
      </c>
      <c r="N5135" s="6" t="s">
        <v>739</v>
      </c>
      <c r="O5135" s="36" t="str">
        <f t="shared" si="321"/>
        <v>30/07/2020 06:40</v>
      </c>
      <c r="P5135" s="46">
        <f t="shared" si="322"/>
        <v>0.10902777778392192</v>
      </c>
      <c r="Q5135" s="48">
        <v>0</v>
      </c>
      <c r="R5135" s="47">
        <f t="shared" si="323"/>
        <v>157.00000000884756</v>
      </c>
      <c r="S5135" s="6" t="s">
        <v>44</v>
      </c>
      <c r="T5135" s="6" t="s">
        <v>187</v>
      </c>
      <c r="U5135" s="6" t="s">
        <v>44</v>
      </c>
      <c r="V5135" s="6" t="s">
        <v>2449</v>
      </c>
      <c r="W5135" s="7">
        <v>0</v>
      </c>
      <c r="X5135" s="7">
        <v>0</v>
      </c>
      <c r="Y5135" s="7">
        <v>0</v>
      </c>
      <c r="Z5135" s="7">
        <v>0</v>
      </c>
      <c r="AA5135" s="7">
        <v>0</v>
      </c>
      <c r="AB5135" s="7">
        <v>0</v>
      </c>
      <c r="AC5135" s="7">
        <v>0</v>
      </c>
      <c r="AD5135" s="7">
        <v>0.5</v>
      </c>
      <c r="AE5135">
        <v>7</v>
      </c>
      <c r="AF5135">
        <v>0</v>
      </c>
      <c r="AG5135">
        <v>0</v>
      </c>
      <c r="AH5135">
        <v>0</v>
      </c>
      <c r="AI5135">
        <v>0</v>
      </c>
      <c r="AJ5135">
        <v>3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</row>
    <row r="5136" spans="1:44" x14ac:dyDescent="0.25">
      <c r="A5136">
        <v>1577987</v>
      </c>
      <c r="B5136">
        <v>772978</v>
      </c>
      <c r="C5136">
        <v>22.882784791029501</v>
      </c>
      <c r="D5136">
        <v>40.712339223658901</v>
      </c>
      <c r="E5136" s="68" t="s">
        <v>2077</v>
      </c>
      <c r="F5136" s="8">
        <f>INDEX(Δεδομένα!$P:$P,MATCH('2020'!E5136,Δεδομένα!$O:$O,0))</f>
        <v>40</v>
      </c>
      <c r="G5136" s="6" t="s">
        <v>170</v>
      </c>
      <c r="H5136" s="2" t="str">
        <f>INDEX(Δεδομένα!B$1:B$51,MATCH('2020'!G5136,Δεδομένα!A$1:A$51,0))</f>
        <v>ΚΕΝΤΡΙΚΗΣ ΜΑΚΕΔΟΝΙΑΣ</v>
      </c>
      <c r="I5136" s="8">
        <f>INDEX(Δεδομένα!E$1:E$13,MATCH('2020'!H5136,Δεδομένα!D$1:D$13,0))</f>
        <v>3</v>
      </c>
      <c r="J5136" s="1">
        <v>44042</v>
      </c>
      <c r="K5136" s="6" t="s">
        <v>4557</v>
      </c>
      <c r="L5136" s="36" t="str">
        <f t="shared" si="320"/>
        <v>30/07/2020 08:56</v>
      </c>
      <c r="M5136" s="1">
        <v>44042</v>
      </c>
      <c r="N5136" s="6" t="s">
        <v>1232</v>
      </c>
      <c r="O5136" s="36" t="str">
        <f t="shared" si="321"/>
        <v>30/07/2020 10:27</v>
      </c>
      <c r="P5136" s="46">
        <f t="shared" si="322"/>
        <v>6.3194444446708076E-2</v>
      </c>
      <c r="Q5136" s="48">
        <v>0</v>
      </c>
      <c r="R5136" s="47">
        <f t="shared" si="323"/>
        <v>91.000000003259629</v>
      </c>
      <c r="S5136" s="6" t="s">
        <v>44</v>
      </c>
      <c r="T5136" s="6" t="s">
        <v>195</v>
      </c>
      <c r="U5136" s="6" t="s">
        <v>44</v>
      </c>
      <c r="V5136" s="6" t="s">
        <v>6059</v>
      </c>
      <c r="W5136" s="7">
        <v>0</v>
      </c>
      <c r="X5136" s="7">
        <v>0</v>
      </c>
      <c r="Y5136" s="7">
        <v>0</v>
      </c>
      <c r="Z5136" s="7">
        <v>0.5</v>
      </c>
      <c r="AA5136" s="7">
        <v>0</v>
      </c>
      <c r="AB5136" s="7">
        <v>0</v>
      </c>
      <c r="AC5136" s="7">
        <v>0</v>
      </c>
      <c r="AD5136" s="7">
        <v>0.1</v>
      </c>
      <c r="AE5136">
        <v>8</v>
      </c>
      <c r="AF5136">
        <v>0</v>
      </c>
      <c r="AG5136">
        <v>0</v>
      </c>
      <c r="AH5136">
        <v>0</v>
      </c>
      <c r="AI5136">
        <v>0</v>
      </c>
      <c r="AJ5136">
        <v>2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</row>
    <row r="5137" spans="1:44" x14ac:dyDescent="0.25">
      <c r="A5137">
        <v>1574098</v>
      </c>
      <c r="B5137">
        <v>773034</v>
      </c>
      <c r="C5137">
        <v>22.7171050434996</v>
      </c>
      <c r="D5137">
        <v>40.611904892185997</v>
      </c>
      <c r="E5137" s="68" t="s">
        <v>175</v>
      </c>
      <c r="F5137" s="8">
        <f>INDEX(Δεδομένα!$P:$P,MATCH('2020'!E5137,Δεδομένα!$O:$O,0))</f>
        <v>44</v>
      </c>
      <c r="G5137" s="6" t="s">
        <v>170</v>
      </c>
      <c r="H5137" s="2" t="str">
        <f>INDEX(Δεδομένα!B$1:B$51,MATCH('2020'!G5137,Δεδομένα!A$1:A$51,0))</f>
        <v>ΚΕΝΤΡΙΚΗΣ ΜΑΚΕΔΟΝΙΑΣ</v>
      </c>
      <c r="I5137" s="8">
        <f>INDEX(Δεδομένα!E$1:E$13,MATCH('2020'!H5137,Δεδομένα!D$1:D$13,0))</f>
        <v>3</v>
      </c>
      <c r="J5137" s="1">
        <v>44042</v>
      </c>
      <c r="K5137" s="6" t="s">
        <v>2838</v>
      </c>
      <c r="L5137" s="36" t="str">
        <f t="shared" si="320"/>
        <v>30/07/2020 12:21</v>
      </c>
      <c r="M5137" s="1">
        <v>44042</v>
      </c>
      <c r="N5137" s="6" t="s">
        <v>1029</v>
      </c>
      <c r="O5137" s="36" t="str">
        <f t="shared" si="321"/>
        <v>30/07/2020 12:55</v>
      </c>
      <c r="P5137" s="46">
        <f t="shared" si="322"/>
        <v>2.3611111115314998E-2</v>
      </c>
      <c r="Q5137" s="48">
        <v>0</v>
      </c>
      <c r="R5137" s="47">
        <f t="shared" si="323"/>
        <v>34.000000006053597</v>
      </c>
      <c r="S5137" s="6" t="s">
        <v>44</v>
      </c>
      <c r="T5137" s="6" t="s">
        <v>178</v>
      </c>
      <c r="U5137" s="6" t="s">
        <v>44</v>
      </c>
      <c r="V5137" s="6" t="s">
        <v>206</v>
      </c>
      <c r="W5137" s="7">
        <v>0</v>
      </c>
      <c r="X5137" s="7">
        <v>0</v>
      </c>
      <c r="Y5137" s="7">
        <v>0</v>
      </c>
      <c r="Z5137" s="7">
        <v>0</v>
      </c>
      <c r="AA5137" s="7">
        <v>2</v>
      </c>
      <c r="AB5137" s="7">
        <v>0</v>
      </c>
      <c r="AC5137" s="7">
        <v>0</v>
      </c>
      <c r="AD5137" s="7">
        <v>0</v>
      </c>
      <c r="AE5137">
        <v>5</v>
      </c>
      <c r="AF5137">
        <v>0</v>
      </c>
      <c r="AG5137">
        <v>0</v>
      </c>
      <c r="AH5137">
        <v>0</v>
      </c>
      <c r="AI5137">
        <v>0</v>
      </c>
      <c r="AJ5137">
        <v>2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</row>
    <row r="5138" spans="1:44" x14ac:dyDescent="0.25">
      <c r="A5138">
        <v>1574422</v>
      </c>
      <c r="B5138">
        <v>773096</v>
      </c>
      <c r="C5138">
        <v>24.730516341409299</v>
      </c>
      <c r="D5138">
        <v>40.934145996939598</v>
      </c>
      <c r="E5138" s="68" t="s">
        <v>919</v>
      </c>
      <c r="F5138" s="8">
        <f>INDEX(Δεδομένα!$P:$P,MATCH('2020'!E5138,Δεδομένα!$O:$O,0))</f>
        <v>26</v>
      </c>
      <c r="G5138" s="6" t="s">
        <v>77</v>
      </c>
      <c r="H5138" s="2" t="str">
        <f>INDEX(Δεδομένα!B$1:B$51,MATCH('2020'!G5138,Δεδομένα!A$1:A$51,0))</f>
        <v>ΑΝΑΤΟΛΙΚΗΣ ΜΑΚΕΔΟΝΙΑΣ ΚΑΙ ΘΡΑΚΗΣ</v>
      </c>
      <c r="I5138" s="8">
        <f>INDEX(Δεδομένα!E$1:E$13,MATCH('2020'!H5138,Δεδομένα!D$1:D$13,0))</f>
        <v>2</v>
      </c>
      <c r="J5138" s="1">
        <v>44042</v>
      </c>
      <c r="K5138" s="6" t="s">
        <v>59</v>
      </c>
      <c r="L5138" s="36" t="str">
        <f t="shared" si="320"/>
        <v>30/07/2020 15:00</v>
      </c>
      <c r="M5138" s="1">
        <v>44042</v>
      </c>
      <c r="N5138" s="6" t="s">
        <v>1337</v>
      </c>
      <c r="O5138" s="36" t="str">
        <f t="shared" si="321"/>
        <v>30/07/2020 18:22</v>
      </c>
      <c r="P5138" s="46">
        <f t="shared" si="322"/>
        <v>0.14027777777664596</v>
      </c>
      <c r="Q5138" s="48">
        <v>0</v>
      </c>
      <c r="R5138" s="47">
        <f t="shared" si="323"/>
        <v>201.99999999837019</v>
      </c>
      <c r="S5138" s="6" t="s">
        <v>44</v>
      </c>
      <c r="T5138" s="6" t="s">
        <v>921</v>
      </c>
      <c r="U5138" s="6" t="s">
        <v>3488</v>
      </c>
      <c r="V5138" s="6" t="s">
        <v>6066</v>
      </c>
      <c r="W5138" s="7">
        <v>0</v>
      </c>
      <c r="X5138" s="7">
        <v>0</v>
      </c>
      <c r="Y5138" s="7">
        <v>0</v>
      </c>
      <c r="Z5138" s="7">
        <v>18</v>
      </c>
      <c r="AA5138" s="7">
        <v>0</v>
      </c>
      <c r="AB5138" s="7">
        <v>0</v>
      </c>
      <c r="AC5138" s="7">
        <v>2</v>
      </c>
      <c r="AD5138" s="7">
        <v>0</v>
      </c>
      <c r="AE5138">
        <v>2</v>
      </c>
      <c r="AF5138">
        <v>0</v>
      </c>
      <c r="AG5138">
        <v>0</v>
      </c>
      <c r="AH5138">
        <v>0</v>
      </c>
      <c r="AI5138">
        <v>0</v>
      </c>
      <c r="AJ5138">
        <v>1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</row>
    <row r="5139" spans="1:44" x14ac:dyDescent="0.25">
      <c r="A5139">
        <v>1574430</v>
      </c>
      <c r="B5139">
        <v>0</v>
      </c>
      <c r="C5139">
        <v>0</v>
      </c>
      <c r="D5139">
        <v>0</v>
      </c>
      <c r="E5139" s="68" t="s">
        <v>919</v>
      </c>
      <c r="F5139" s="8">
        <f>INDEX(Δεδομένα!$P:$P,MATCH('2020'!E5139,Δεδομένα!$O:$O,0))</f>
        <v>26</v>
      </c>
      <c r="G5139" s="6" t="s">
        <v>77</v>
      </c>
      <c r="H5139" s="2" t="str">
        <f>INDEX(Δεδομένα!B$1:B$51,MATCH('2020'!G5139,Δεδομένα!A$1:A$51,0))</f>
        <v>ΑΝΑΤΟΛΙΚΗΣ ΜΑΚΕΔΟΝΙΑΣ ΚΑΙ ΘΡΑΚΗΣ</v>
      </c>
      <c r="I5139" s="8">
        <f>INDEX(Δεδομένα!E$1:E$13,MATCH('2020'!H5139,Δεδομένα!D$1:D$13,0))</f>
        <v>2</v>
      </c>
      <c r="J5139" s="1">
        <v>44042</v>
      </c>
      <c r="K5139" s="6" t="s">
        <v>2383</v>
      </c>
      <c r="L5139" s="36" t="str">
        <f t="shared" si="320"/>
        <v>30/07/2020 15:01</v>
      </c>
      <c r="M5139" s="1">
        <v>44042</v>
      </c>
      <c r="N5139" s="6" t="s">
        <v>621</v>
      </c>
      <c r="O5139" s="36" t="str">
        <f t="shared" si="321"/>
        <v>30/07/2020 18:20</v>
      </c>
      <c r="P5139" s="46">
        <f t="shared" si="322"/>
        <v>0.13819444444379769</v>
      </c>
      <c r="Q5139" s="48">
        <v>0</v>
      </c>
      <c r="R5139" s="47">
        <f t="shared" si="323"/>
        <v>198.99999999906868</v>
      </c>
      <c r="S5139" s="6" t="s">
        <v>44</v>
      </c>
      <c r="T5139" s="6" t="s">
        <v>921</v>
      </c>
      <c r="U5139" s="6" t="s">
        <v>3488</v>
      </c>
      <c r="V5139" s="6" t="s">
        <v>6066</v>
      </c>
      <c r="W5139" s="7">
        <v>0</v>
      </c>
      <c r="X5139" s="7">
        <v>0</v>
      </c>
      <c r="Y5139" s="7">
        <v>0</v>
      </c>
      <c r="Z5139" s="7">
        <v>15</v>
      </c>
      <c r="AA5139" s="7">
        <v>0</v>
      </c>
      <c r="AB5139" s="7">
        <v>0</v>
      </c>
      <c r="AC5139" s="7">
        <v>0</v>
      </c>
      <c r="AD5139" s="7">
        <v>0</v>
      </c>
      <c r="AE5139">
        <v>2</v>
      </c>
      <c r="AF5139">
        <v>0</v>
      </c>
      <c r="AG5139">
        <v>0</v>
      </c>
      <c r="AH5139">
        <v>0</v>
      </c>
      <c r="AI5139">
        <v>0</v>
      </c>
      <c r="AJ5139">
        <v>1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</row>
    <row r="5140" spans="1:44" x14ac:dyDescent="0.25">
      <c r="A5140">
        <v>1574362</v>
      </c>
      <c r="B5140">
        <v>773029</v>
      </c>
      <c r="C5140">
        <v>22.640347738258399</v>
      </c>
      <c r="D5140">
        <v>39.899720206227897</v>
      </c>
      <c r="E5140" s="68" t="s">
        <v>1271</v>
      </c>
      <c r="F5140" s="8">
        <f>INDEX(Δεδομένα!$P:$P,MATCH('2020'!E5140,Δεδομένα!$O:$O,0))</f>
        <v>102</v>
      </c>
      <c r="G5140" s="6" t="s">
        <v>288</v>
      </c>
      <c r="H5140" s="2" t="str">
        <f>INDEX(Δεδομένα!B$1:B$51,MATCH('2020'!G5140,Δεδομένα!A$1:A$51,0))</f>
        <v>ΘΕΣΣΑΛΙΑΣ</v>
      </c>
      <c r="I5140" s="8">
        <f>INDEX(Δεδομένα!E$1:E$13,MATCH('2020'!H5140,Δεδομένα!D$1:D$13,0))</f>
        <v>6</v>
      </c>
      <c r="J5140" s="1">
        <v>44042</v>
      </c>
      <c r="K5140" s="6" t="s">
        <v>1548</v>
      </c>
      <c r="L5140" s="36" t="str">
        <f t="shared" si="320"/>
        <v>30/07/2020 11:57</v>
      </c>
      <c r="M5140" s="1">
        <v>44042</v>
      </c>
      <c r="N5140" s="6" t="s">
        <v>111</v>
      </c>
      <c r="O5140" s="36" t="str">
        <f t="shared" si="321"/>
        <v>30/07/2020 12:25</v>
      </c>
      <c r="P5140" s="46">
        <f t="shared" si="322"/>
        <v>1.9444444442342501E-2</v>
      </c>
      <c r="Q5140" s="48">
        <v>0</v>
      </c>
      <c r="R5140" s="47">
        <f t="shared" si="323"/>
        <v>27.999999996973202</v>
      </c>
      <c r="S5140" s="6" t="s">
        <v>44</v>
      </c>
      <c r="T5140" s="6" t="s">
        <v>1272</v>
      </c>
      <c r="U5140" s="6" t="s">
        <v>44</v>
      </c>
      <c r="V5140" s="6" t="s">
        <v>6063</v>
      </c>
      <c r="W5140" s="7">
        <v>0</v>
      </c>
      <c r="X5140" s="7">
        <v>0</v>
      </c>
      <c r="Y5140" s="7">
        <v>0</v>
      </c>
      <c r="Z5140" s="7">
        <v>0.1</v>
      </c>
      <c r="AA5140" s="7">
        <v>0</v>
      </c>
      <c r="AB5140" s="7">
        <v>0</v>
      </c>
      <c r="AC5140" s="7">
        <v>0</v>
      </c>
      <c r="AD5140" s="7">
        <v>0</v>
      </c>
      <c r="AE5140">
        <v>2</v>
      </c>
      <c r="AF5140">
        <v>0</v>
      </c>
      <c r="AG5140">
        <v>0</v>
      </c>
      <c r="AH5140">
        <v>0</v>
      </c>
      <c r="AI5140">
        <v>0</v>
      </c>
      <c r="AJ5140">
        <v>1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</row>
    <row r="5141" spans="1:44" x14ac:dyDescent="0.25">
      <c r="A5141">
        <v>1610710</v>
      </c>
      <c r="B5141">
        <v>773115</v>
      </c>
      <c r="C5141">
        <v>26.5062589389137</v>
      </c>
      <c r="D5141">
        <v>39.136363050748699</v>
      </c>
      <c r="E5141" s="68" t="s">
        <v>494</v>
      </c>
      <c r="F5141" s="8">
        <f>INDEX(Δεδομένα!$P:$P,MATCH('2020'!E5141,Δεδομένα!$O:$O,0))</f>
        <v>196</v>
      </c>
      <c r="G5141" s="6" t="s">
        <v>495</v>
      </c>
      <c r="H5141" s="2" t="str">
        <f>INDEX(Δεδομένα!B$1:B$51,MATCH('2020'!G5141,Δεδομένα!A$1:A$51,0))</f>
        <v>ΒΟΡΕΙΟΥ ΑΙΓΑΙΟΥ</v>
      </c>
      <c r="I5141" s="8">
        <f>INDEX(Δεδομένα!E$1:E$13,MATCH('2020'!H5141,Δεδομένα!D$1:D$13,0))</f>
        <v>11</v>
      </c>
      <c r="J5141" s="1">
        <v>44042</v>
      </c>
      <c r="K5141" s="6" t="s">
        <v>2393</v>
      </c>
      <c r="L5141" s="36" t="str">
        <f t="shared" si="320"/>
        <v>30/07/2020 15:46</v>
      </c>
      <c r="M5141" s="1">
        <v>44042</v>
      </c>
      <c r="N5141" s="6" t="s">
        <v>796</v>
      </c>
      <c r="O5141" s="36" t="str">
        <f t="shared" si="321"/>
        <v>30/07/2020 16:10</v>
      </c>
      <c r="P5141" s="46">
        <f t="shared" si="322"/>
        <v>1.6666666662786156E-2</v>
      </c>
      <c r="Q5141" s="48">
        <v>0</v>
      </c>
      <c r="R5141" s="47">
        <f t="shared" si="323"/>
        <v>23.999999994412065</v>
      </c>
      <c r="S5141" s="6" t="s">
        <v>44</v>
      </c>
      <c r="T5141" s="6" t="s">
        <v>499</v>
      </c>
      <c r="U5141" s="6" t="s">
        <v>500</v>
      </c>
      <c r="V5141" s="6" t="s">
        <v>3696</v>
      </c>
      <c r="W5141" s="7">
        <v>0</v>
      </c>
      <c r="X5141" s="7">
        <v>0</v>
      </c>
      <c r="Y5141" s="7">
        <v>0</v>
      </c>
      <c r="Z5141" s="7">
        <v>0</v>
      </c>
      <c r="AA5141" s="7">
        <v>0</v>
      </c>
      <c r="AB5141" s="7">
        <v>0.1</v>
      </c>
      <c r="AC5141" s="7">
        <v>0</v>
      </c>
      <c r="AD5141" s="7">
        <v>0</v>
      </c>
      <c r="AE5141">
        <v>5</v>
      </c>
      <c r="AF5141">
        <v>0</v>
      </c>
      <c r="AG5141">
        <v>0</v>
      </c>
      <c r="AH5141">
        <v>0</v>
      </c>
      <c r="AI5141">
        <v>0</v>
      </c>
      <c r="AJ5141">
        <v>2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</row>
    <row r="5142" spans="1:44" x14ac:dyDescent="0.25">
      <c r="A5142">
        <v>1610745</v>
      </c>
      <c r="B5142">
        <v>773181</v>
      </c>
      <c r="C5142">
        <v>26.507212249932198</v>
      </c>
      <c r="D5142">
        <v>39.134201764608903</v>
      </c>
      <c r="E5142" s="68" t="s">
        <v>494</v>
      </c>
      <c r="F5142" s="8">
        <f>INDEX(Δεδομένα!$P:$P,MATCH('2020'!E5142,Δεδομένα!$O:$O,0))</f>
        <v>196</v>
      </c>
      <c r="G5142" s="6" t="s">
        <v>495</v>
      </c>
      <c r="H5142" s="2" t="str">
        <f>INDEX(Δεδομένα!B$1:B$51,MATCH('2020'!G5142,Δεδομένα!A$1:A$51,0))</f>
        <v>ΒΟΡΕΙΟΥ ΑΙΓΑΙΟΥ</v>
      </c>
      <c r="I5142" s="8">
        <f>INDEX(Δεδομένα!E$1:E$13,MATCH('2020'!H5142,Δεδομένα!D$1:D$13,0))</f>
        <v>11</v>
      </c>
      <c r="J5142" s="1">
        <v>44042</v>
      </c>
      <c r="K5142" s="6" t="s">
        <v>2605</v>
      </c>
      <c r="L5142" s="36" t="str">
        <f t="shared" si="320"/>
        <v>30/07/2020 18:03</v>
      </c>
      <c r="M5142" s="1">
        <v>44042</v>
      </c>
      <c r="N5142" s="6" t="s">
        <v>1464</v>
      </c>
      <c r="O5142" s="36" t="str">
        <f t="shared" si="321"/>
        <v>30/07/2020 18:23</v>
      </c>
      <c r="P5142" s="46">
        <f t="shared" si="322"/>
        <v>1.3888888890505768E-2</v>
      </c>
      <c r="Q5142" s="48">
        <v>0</v>
      </c>
      <c r="R5142" s="47">
        <f t="shared" si="323"/>
        <v>20.000000002328306</v>
      </c>
      <c r="S5142" s="6" t="s">
        <v>44</v>
      </c>
      <c r="T5142" s="6" t="s">
        <v>499</v>
      </c>
      <c r="U5142" s="6" t="s">
        <v>500</v>
      </c>
      <c r="V5142" s="6" t="s">
        <v>3696</v>
      </c>
      <c r="W5142" s="7">
        <v>0</v>
      </c>
      <c r="X5142" s="7">
        <v>0</v>
      </c>
      <c r="Y5142" s="7">
        <v>0</v>
      </c>
      <c r="Z5142" s="7">
        <v>0</v>
      </c>
      <c r="AA5142" s="7">
        <v>0</v>
      </c>
      <c r="AB5142" s="7">
        <v>0.1</v>
      </c>
      <c r="AC5142" s="7">
        <v>0</v>
      </c>
      <c r="AD5142" s="7">
        <v>0</v>
      </c>
      <c r="AE5142">
        <v>5</v>
      </c>
      <c r="AF5142">
        <v>0</v>
      </c>
      <c r="AG5142">
        <v>0</v>
      </c>
      <c r="AH5142">
        <v>0</v>
      </c>
      <c r="AI5142">
        <v>0</v>
      </c>
      <c r="AJ5142">
        <v>2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</row>
    <row r="5143" spans="1:44" x14ac:dyDescent="0.25">
      <c r="A5143">
        <v>1589070</v>
      </c>
      <c r="B5143">
        <v>773147</v>
      </c>
      <c r="C5143">
        <v>22.096708244377901</v>
      </c>
      <c r="D5143">
        <v>37.041931640554701</v>
      </c>
      <c r="E5143" s="68" t="s">
        <v>937</v>
      </c>
      <c r="F5143" s="8">
        <f>INDEX(Δεδομένα!$P:$P,MATCH('2020'!E5143,Δεδομένα!$O:$O,0))</f>
        <v>143</v>
      </c>
      <c r="G5143" s="6" t="s">
        <v>841</v>
      </c>
      <c r="H5143" s="2" t="str">
        <f>INDEX(Δεδομένα!B$1:B$51,MATCH('2020'!G5143,Δεδομένα!A$1:A$51,0))</f>
        <v>ΠΕΛΛΟΠΟΝΗΣΟΥ</v>
      </c>
      <c r="I5143" s="8">
        <f>INDEX(Δεδομένα!E$1:E$13,MATCH('2020'!H5143,Δεδομένα!D$1:D$13,0))</f>
        <v>8</v>
      </c>
      <c r="J5143" s="1">
        <v>44042</v>
      </c>
      <c r="K5143" s="6" t="s">
        <v>750</v>
      </c>
      <c r="L5143" s="36" t="str">
        <f t="shared" si="320"/>
        <v>30/07/2020 16:45</v>
      </c>
      <c r="M5143" s="1">
        <v>44042</v>
      </c>
      <c r="N5143" s="6" t="s">
        <v>255</v>
      </c>
      <c r="O5143" s="36" t="str">
        <f t="shared" si="321"/>
        <v>30/07/2020 17:45</v>
      </c>
      <c r="P5143" s="46">
        <f t="shared" si="322"/>
        <v>4.1666666671517305E-2</v>
      </c>
      <c r="Q5143" s="48">
        <v>0</v>
      </c>
      <c r="R5143" s="47">
        <f t="shared" si="323"/>
        <v>60.000000006984919</v>
      </c>
      <c r="S5143" s="6" t="s">
        <v>44</v>
      </c>
      <c r="T5143" s="6" t="s">
        <v>940</v>
      </c>
      <c r="U5143" s="6" t="s">
        <v>44</v>
      </c>
      <c r="V5143" s="6" t="s">
        <v>1301</v>
      </c>
      <c r="W5143" s="7">
        <v>0</v>
      </c>
      <c r="X5143" s="7">
        <v>0</v>
      </c>
      <c r="Y5143" s="7">
        <v>0</v>
      </c>
      <c r="Z5143" s="7">
        <v>0</v>
      </c>
      <c r="AA5143" s="7">
        <v>0</v>
      </c>
      <c r="AB5143" s="7">
        <v>0.5</v>
      </c>
      <c r="AC5143" s="7">
        <v>0</v>
      </c>
      <c r="AD5143" s="7">
        <v>0</v>
      </c>
      <c r="AE5143">
        <v>4</v>
      </c>
      <c r="AF5143">
        <v>0</v>
      </c>
      <c r="AG5143">
        <v>0</v>
      </c>
      <c r="AH5143">
        <v>0</v>
      </c>
      <c r="AI5143">
        <v>0</v>
      </c>
      <c r="AJ5143">
        <v>2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</row>
    <row r="5144" spans="1:44" x14ac:dyDescent="0.25">
      <c r="A5144">
        <v>1587764</v>
      </c>
      <c r="B5144">
        <v>773162</v>
      </c>
      <c r="C5144">
        <v>22.019667519147202</v>
      </c>
      <c r="D5144">
        <v>37.076032832739401</v>
      </c>
      <c r="E5144" s="68" t="s">
        <v>937</v>
      </c>
      <c r="F5144" s="8">
        <f>INDEX(Δεδομένα!$P:$P,MATCH('2020'!E5144,Δεδομένα!$O:$O,0))</f>
        <v>143</v>
      </c>
      <c r="G5144" s="6" t="s">
        <v>841</v>
      </c>
      <c r="H5144" s="2" t="str">
        <f>INDEX(Δεδομένα!B$1:B$51,MATCH('2020'!G5144,Δεδομένα!A$1:A$51,0))</f>
        <v>ΠΕΛΛΟΠΟΝΗΣΟΥ</v>
      </c>
      <c r="I5144" s="8">
        <f>INDEX(Δεδομένα!E$1:E$13,MATCH('2020'!H5144,Δεδομένα!D$1:D$13,0))</f>
        <v>8</v>
      </c>
      <c r="J5144" s="1">
        <v>44042</v>
      </c>
      <c r="K5144" s="6" t="s">
        <v>2640</v>
      </c>
      <c r="L5144" s="36" t="str">
        <f t="shared" si="320"/>
        <v>30/07/2020 17:32</v>
      </c>
      <c r="M5144" s="1">
        <v>44042</v>
      </c>
      <c r="N5144" s="6" t="s">
        <v>1184</v>
      </c>
      <c r="O5144" s="36" t="str">
        <f t="shared" si="321"/>
        <v>30/07/2020 18:25</v>
      </c>
      <c r="P5144" s="46">
        <f t="shared" si="322"/>
        <v>3.6805555551836733E-2</v>
      </c>
      <c r="Q5144" s="48">
        <v>0</v>
      </c>
      <c r="R5144" s="47">
        <f t="shared" si="323"/>
        <v>52.999999994644895</v>
      </c>
      <c r="S5144" s="6" t="s">
        <v>44</v>
      </c>
      <c r="T5144" s="6" t="s">
        <v>984</v>
      </c>
      <c r="U5144" s="6" t="s">
        <v>44</v>
      </c>
      <c r="V5144" s="6" t="s">
        <v>6069</v>
      </c>
      <c r="W5144" s="7">
        <v>0</v>
      </c>
      <c r="X5144" s="7">
        <v>0</v>
      </c>
      <c r="Y5144" s="7">
        <v>0</v>
      </c>
      <c r="Z5144" s="7">
        <v>0</v>
      </c>
      <c r="AA5144" s="7">
        <v>0.5</v>
      </c>
      <c r="AB5144" s="7">
        <v>0</v>
      </c>
      <c r="AC5144" s="7">
        <v>0</v>
      </c>
      <c r="AD5144" s="7">
        <v>0</v>
      </c>
      <c r="AE5144">
        <v>4</v>
      </c>
      <c r="AF5144">
        <v>0</v>
      </c>
      <c r="AG5144">
        <v>0</v>
      </c>
      <c r="AH5144">
        <v>0</v>
      </c>
      <c r="AI5144">
        <v>0</v>
      </c>
      <c r="AJ5144">
        <v>2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</row>
    <row r="5145" spans="1:44" x14ac:dyDescent="0.25">
      <c r="A5145">
        <v>1574111</v>
      </c>
      <c r="B5145">
        <v>772967</v>
      </c>
      <c r="C5145">
        <v>22.377022640275001</v>
      </c>
      <c r="D5145">
        <v>40.845737774495099</v>
      </c>
      <c r="E5145" s="68" t="s">
        <v>873</v>
      </c>
      <c r="F5145" s="8">
        <f>INDEX(Δεδομένα!$P:$P,MATCH('2020'!E5145,Δεδομένα!$O:$O,0))</f>
        <v>61</v>
      </c>
      <c r="G5145" s="6" t="s">
        <v>874</v>
      </c>
      <c r="H5145" s="2" t="str">
        <f>INDEX(Δεδομένα!B$1:B$51,MATCH('2020'!G5145,Δεδομένα!A$1:A$51,0))</f>
        <v>ΚΕΝΤΡΙΚΗΣ ΜΑΚΕΔΟΝΙΑΣ</v>
      </c>
      <c r="I5145" s="8">
        <f>INDEX(Δεδομένα!E$1:E$13,MATCH('2020'!H5145,Δεδομένα!D$1:D$13,0))</f>
        <v>3</v>
      </c>
      <c r="J5145" s="1">
        <v>44042</v>
      </c>
      <c r="K5145" s="6" t="s">
        <v>4215</v>
      </c>
      <c r="L5145" s="36" t="str">
        <f t="shared" si="320"/>
        <v>30/07/2020 07:58</v>
      </c>
      <c r="M5145" s="1">
        <v>44042</v>
      </c>
      <c r="N5145" s="6" t="s">
        <v>2411</v>
      </c>
      <c r="O5145" s="36" t="str">
        <f t="shared" si="321"/>
        <v>30/07/2020 09:00</v>
      </c>
      <c r="P5145" s="46">
        <f t="shared" si="322"/>
        <v>4.3055555557657499E-2</v>
      </c>
      <c r="Q5145" s="48">
        <v>0</v>
      </c>
      <c r="R5145" s="47">
        <f t="shared" si="323"/>
        <v>62.000000003026798</v>
      </c>
      <c r="S5145" s="6" t="s">
        <v>44</v>
      </c>
      <c r="T5145" s="6" t="s">
        <v>878</v>
      </c>
      <c r="U5145" s="6" t="s">
        <v>44</v>
      </c>
      <c r="V5145" s="6" t="s">
        <v>6058</v>
      </c>
      <c r="W5145" s="7">
        <v>0</v>
      </c>
      <c r="X5145" s="7">
        <v>0</v>
      </c>
      <c r="Y5145" s="7">
        <v>0</v>
      </c>
      <c r="Z5145" s="7">
        <v>0</v>
      </c>
      <c r="AA5145" s="7">
        <v>0</v>
      </c>
      <c r="AB5145" s="7">
        <v>0</v>
      </c>
      <c r="AC5145" s="7">
        <v>5</v>
      </c>
      <c r="AD5145" s="7">
        <v>0</v>
      </c>
      <c r="AE5145">
        <v>6</v>
      </c>
      <c r="AF5145">
        <v>0</v>
      </c>
      <c r="AG5145">
        <v>0</v>
      </c>
      <c r="AH5145">
        <v>0</v>
      </c>
      <c r="AI5145">
        <v>0</v>
      </c>
      <c r="AJ5145">
        <v>3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</row>
    <row r="5146" spans="1:44" x14ac:dyDescent="0.25">
      <c r="A5146">
        <v>1579252</v>
      </c>
      <c r="B5146">
        <v>772998</v>
      </c>
      <c r="C5146">
        <v>25.2044181252129</v>
      </c>
      <c r="D5146">
        <v>41.027320918378599</v>
      </c>
      <c r="E5146" s="68" t="s">
        <v>946</v>
      </c>
      <c r="F5146" s="8">
        <f>INDEX(Δεδομένα!$P:$P,MATCH('2020'!E5146,Δεδομένα!$O:$O,0))</f>
        <v>19</v>
      </c>
      <c r="G5146" s="6" t="s">
        <v>64</v>
      </c>
      <c r="H5146" s="2" t="str">
        <f>INDEX(Δεδομένα!B$1:B$51,MATCH('2020'!G5146,Δεδομένα!A$1:A$51,0))</f>
        <v>ΑΝΑΤΟΛΙΚΗΣ ΜΑΚΕΔΟΝΙΑΣ ΚΑΙ ΘΡΑΚΗΣ</v>
      </c>
      <c r="I5146" s="8">
        <f>INDEX(Δεδομένα!E$1:E$13,MATCH('2020'!H5146,Δεδομένα!D$1:D$13,0))</f>
        <v>2</v>
      </c>
      <c r="J5146" s="1">
        <v>44042</v>
      </c>
      <c r="K5146" s="6" t="s">
        <v>2891</v>
      </c>
      <c r="L5146" s="36" t="str">
        <f t="shared" si="320"/>
        <v>30/07/2020 10:26</v>
      </c>
      <c r="M5146" s="1">
        <v>44042</v>
      </c>
      <c r="N5146" s="6" t="s">
        <v>645</v>
      </c>
      <c r="O5146" s="36" t="str">
        <f t="shared" si="321"/>
        <v>30/07/2020 11:30</v>
      </c>
      <c r="P5146" s="46">
        <f t="shared" si="322"/>
        <v>4.4444444443797693E-2</v>
      </c>
      <c r="Q5146" s="48">
        <v>0</v>
      </c>
      <c r="R5146" s="47">
        <f t="shared" si="323"/>
        <v>63.999999999068677</v>
      </c>
      <c r="S5146" s="6" t="s">
        <v>44</v>
      </c>
      <c r="T5146" s="6" t="s">
        <v>948</v>
      </c>
      <c r="U5146" s="6" t="s">
        <v>44</v>
      </c>
      <c r="V5146" s="6" t="s">
        <v>6060</v>
      </c>
      <c r="W5146" s="7">
        <v>0</v>
      </c>
      <c r="X5146" s="7">
        <v>0</v>
      </c>
      <c r="Y5146" s="7">
        <v>0</v>
      </c>
      <c r="Z5146" s="7">
        <v>15</v>
      </c>
      <c r="AA5146" s="7">
        <v>0</v>
      </c>
      <c r="AB5146" s="7">
        <v>0</v>
      </c>
      <c r="AC5146" s="7">
        <v>0</v>
      </c>
      <c r="AD5146" s="7">
        <v>0</v>
      </c>
      <c r="AE5146">
        <v>9</v>
      </c>
      <c r="AF5146">
        <v>0</v>
      </c>
      <c r="AG5146">
        <v>0</v>
      </c>
      <c r="AH5146">
        <v>0</v>
      </c>
      <c r="AI5146">
        <v>0</v>
      </c>
      <c r="AJ5146">
        <v>4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</row>
    <row r="5147" spans="1:44" x14ac:dyDescent="0.25">
      <c r="A5147">
        <v>1579253</v>
      </c>
      <c r="B5147">
        <v>773170</v>
      </c>
      <c r="C5147">
        <v>25.0992949120273</v>
      </c>
      <c r="D5147">
        <v>41.094477831534299</v>
      </c>
      <c r="E5147" s="68" t="s">
        <v>907</v>
      </c>
      <c r="F5147" s="8">
        <f>INDEX(Δεδομένα!$P:$P,MATCH('2020'!E5147,Δεδομένα!$O:$O,0))</f>
        <v>21</v>
      </c>
      <c r="G5147" s="6" t="s">
        <v>64</v>
      </c>
      <c r="H5147" s="2" t="str">
        <f>INDEX(Δεδομένα!B$1:B$51,MATCH('2020'!G5147,Δεδομένα!A$1:A$51,0))</f>
        <v>ΑΝΑΤΟΛΙΚΗΣ ΜΑΚΕΔΟΝΙΑΣ ΚΑΙ ΘΡΑΚΗΣ</v>
      </c>
      <c r="I5147" s="8">
        <f>INDEX(Δεδομένα!E$1:E$13,MATCH('2020'!H5147,Δεδομένα!D$1:D$13,0))</f>
        <v>2</v>
      </c>
      <c r="J5147" s="1">
        <v>44042</v>
      </c>
      <c r="K5147" s="6" t="s">
        <v>501</v>
      </c>
      <c r="L5147" s="36" t="str">
        <f t="shared" si="320"/>
        <v>30/07/2020 17:42</v>
      </c>
      <c r="M5147" s="1">
        <v>44042</v>
      </c>
      <c r="N5147" s="6" t="s">
        <v>1613</v>
      </c>
      <c r="O5147" s="36" t="str">
        <f t="shared" si="321"/>
        <v>30/07/2020 20:55</v>
      </c>
      <c r="P5147" s="46">
        <f t="shared" si="322"/>
        <v>0.13402777777810115</v>
      </c>
      <c r="Q5147" s="48">
        <v>0</v>
      </c>
      <c r="R5147" s="47">
        <f t="shared" si="323"/>
        <v>193.00000000046566</v>
      </c>
      <c r="S5147" s="6" t="s">
        <v>44</v>
      </c>
      <c r="T5147" s="6" t="s">
        <v>909</v>
      </c>
      <c r="U5147" s="6" t="s">
        <v>44</v>
      </c>
      <c r="V5147" s="6" t="s">
        <v>6070</v>
      </c>
      <c r="W5147" s="7">
        <v>0</v>
      </c>
      <c r="X5147" s="7">
        <v>4</v>
      </c>
      <c r="Y5147" s="7">
        <v>0</v>
      </c>
      <c r="Z5147" s="7">
        <v>0</v>
      </c>
      <c r="AA5147" s="7">
        <v>0</v>
      </c>
      <c r="AB5147" s="7">
        <v>0</v>
      </c>
      <c r="AC5147" s="7">
        <v>0</v>
      </c>
      <c r="AD5147" s="7">
        <v>0</v>
      </c>
      <c r="AE5147">
        <v>7</v>
      </c>
      <c r="AF5147">
        <v>0</v>
      </c>
      <c r="AG5147">
        <v>0</v>
      </c>
      <c r="AH5147">
        <v>0</v>
      </c>
      <c r="AI5147">
        <v>0</v>
      </c>
      <c r="AJ5147">
        <v>3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</row>
    <row r="5148" spans="1:44" x14ac:dyDescent="0.25">
      <c r="A5148">
        <v>1579256</v>
      </c>
      <c r="B5148">
        <v>773177</v>
      </c>
      <c r="C5148">
        <v>25.326730655081501</v>
      </c>
      <c r="D5148">
        <v>41.139271911705897</v>
      </c>
      <c r="E5148" s="68" t="s">
        <v>946</v>
      </c>
      <c r="F5148" s="8">
        <f>INDEX(Δεδομένα!$P:$P,MATCH('2020'!E5148,Δεδομένα!$O:$O,0))</f>
        <v>19</v>
      </c>
      <c r="G5148" s="6" t="s">
        <v>64</v>
      </c>
      <c r="H5148" s="2" t="str">
        <f>INDEX(Δεδομένα!B$1:B$51,MATCH('2020'!G5148,Δεδομένα!A$1:A$51,0))</f>
        <v>ΑΝΑΤΟΛΙΚΗΣ ΜΑΚΕΔΟΝΙΑΣ ΚΑΙ ΘΡΑΚΗΣ</v>
      </c>
      <c r="I5148" s="8">
        <f>INDEX(Δεδομένα!E$1:E$13,MATCH('2020'!H5148,Δεδομένα!D$1:D$13,0))</f>
        <v>2</v>
      </c>
      <c r="J5148" s="1">
        <v>44042</v>
      </c>
      <c r="K5148" s="6" t="s">
        <v>89</v>
      </c>
      <c r="L5148" s="36" t="str">
        <f t="shared" si="320"/>
        <v>30/07/2020 17:58</v>
      </c>
      <c r="M5148" s="1">
        <v>44042</v>
      </c>
      <c r="N5148" s="6" t="s">
        <v>1187</v>
      </c>
      <c r="O5148" s="36" t="str">
        <f t="shared" si="321"/>
        <v>30/07/2020 18:39</v>
      </c>
      <c r="P5148" s="46">
        <f t="shared" si="322"/>
        <v>2.8472222220443655E-2</v>
      </c>
      <c r="Q5148" s="48">
        <v>0</v>
      </c>
      <c r="R5148" s="47">
        <f t="shared" si="323"/>
        <v>40.999999997438863</v>
      </c>
      <c r="S5148" s="6" t="s">
        <v>44</v>
      </c>
      <c r="T5148" s="6" t="s">
        <v>948</v>
      </c>
      <c r="U5148" s="6" t="s">
        <v>44</v>
      </c>
      <c r="V5148" s="6" t="s">
        <v>6071</v>
      </c>
      <c r="W5148" s="7">
        <v>0</v>
      </c>
      <c r="X5148" s="7">
        <v>0</v>
      </c>
      <c r="Y5148" s="7">
        <v>0</v>
      </c>
      <c r="Z5148" s="7">
        <v>10</v>
      </c>
      <c r="AA5148" s="7">
        <v>0</v>
      </c>
      <c r="AB5148" s="7">
        <v>0</v>
      </c>
      <c r="AC5148" s="7">
        <v>0</v>
      </c>
      <c r="AD5148" s="7">
        <v>0</v>
      </c>
      <c r="AE5148">
        <v>5</v>
      </c>
      <c r="AF5148">
        <v>0</v>
      </c>
      <c r="AG5148">
        <v>0</v>
      </c>
      <c r="AH5148">
        <v>0</v>
      </c>
      <c r="AI5148">
        <v>0</v>
      </c>
      <c r="AJ5148">
        <v>2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</row>
    <row r="5149" spans="1:44" x14ac:dyDescent="0.25">
      <c r="A5149">
        <v>1574508</v>
      </c>
      <c r="B5149">
        <v>773056</v>
      </c>
      <c r="C5149">
        <v>23.026991097755001</v>
      </c>
      <c r="D5149">
        <v>41.238803032948397</v>
      </c>
      <c r="E5149" s="68" t="s">
        <v>1069</v>
      </c>
      <c r="F5149" s="8">
        <f>INDEX(Δεδομένα!$P:$P,MATCH('2020'!E5149,Δεδομένα!$O:$O,0))</f>
        <v>50</v>
      </c>
      <c r="G5149" s="6" t="s">
        <v>1070</v>
      </c>
      <c r="H5149" s="2" t="str">
        <f>INDEX(Δεδομένα!B$1:B$51,MATCH('2020'!G5149,Δεδομένα!A$1:A$51,0))</f>
        <v>ΚΕΝΤΡΙΚΗΣ ΜΑΚΕΔΟΝΙΑΣ</v>
      </c>
      <c r="I5149" s="8">
        <f>INDEX(Δεδομένα!E$1:E$13,MATCH('2020'!H5149,Δεδομένα!D$1:D$13,0))</f>
        <v>3</v>
      </c>
      <c r="J5149" s="1">
        <v>44042</v>
      </c>
      <c r="K5149" s="6" t="s">
        <v>217</v>
      </c>
      <c r="L5149" s="36" t="str">
        <f t="shared" si="320"/>
        <v>30/07/2020 13:05</v>
      </c>
      <c r="M5149" s="1">
        <v>44042</v>
      </c>
      <c r="N5149" s="6" t="s">
        <v>160</v>
      </c>
      <c r="O5149" s="36" t="str">
        <f t="shared" si="321"/>
        <v>30/07/2020 16:35</v>
      </c>
      <c r="P5149" s="46">
        <f t="shared" si="322"/>
        <v>0.14583333332848269</v>
      </c>
      <c r="Q5149" s="48">
        <v>0</v>
      </c>
      <c r="R5149" s="47">
        <f t="shared" si="323"/>
        <v>209.99999999301508</v>
      </c>
      <c r="S5149" s="6" t="s">
        <v>44</v>
      </c>
      <c r="T5149" s="6" t="s">
        <v>1072</v>
      </c>
      <c r="U5149" s="6" t="s">
        <v>44</v>
      </c>
      <c r="V5149" s="6" t="s">
        <v>6064</v>
      </c>
      <c r="W5149" s="7">
        <v>1</v>
      </c>
      <c r="X5149" s="7">
        <v>0</v>
      </c>
      <c r="Y5149" s="7">
        <v>0</v>
      </c>
      <c r="Z5149" s="7">
        <v>4</v>
      </c>
      <c r="AA5149" s="7">
        <v>0</v>
      </c>
      <c r="AB5149" s="7">
        <v>0</v>
      </c>
      <c r="AC5149" s="7">
        <v>0</v>
      </c>
      <c r="AD5149" s="7">
        <v>0</v>
      </c>
      <c r="AE5149">
        <v>5</v>
      </c>
      <c r="AF5149">
        <v>0</v>
      </c>
      <c r="AG5149">
        <v>0</v>
      </c>
      <c r="AH5149">
        <v>0</v>
      </c>
      <c r="AI5149">
        <v>0</v>
      </c>
      <c r="AJ5149">
        <v>3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</row>
    <row r="5150" spans="1:44" x14ac:dyDescent="0.25">
      <c r="A5150">
        <v>1575115</v>
      </c>
      <c r="B5150">
        <v>772928</v>
      </c>
      <c r="C5150">
        <v>22.4650299892199</v>
      </c>
      <c r="D5150">
        <v>38.883781439288903</v>
      </c>
      <c r="E5150" s="68" t="s">
        <v>398</v>
      </c>
      <c r="F5150" s="8">
        <f>INDEX(Δεδομένα!$P:$P,MATCH('2020'!E5150,Δεδομένα!$O:$O,0))</f>
        <v>161</v>
      </c>
      <c r="G5150" s="6" t="s">
        <v>399</v>
      </c>
      <c r="H5150" s="2" t="str">
        <f>INDEX(Δεδομένα!B$1:B$51,MATCH('2020'!G5150,Δεδομένα!A$1:A$51,0))</f>
        <v>ΣΤΕΡΕΑΣ ΕΛΛΑΔΟΣ</v>
      </c>
      <c r="I5150" s="8">
        <f>INDEX(Δεδομένα!E$1:E$13,MATCH('2020'!H5150,Δεδομένα!D$1:D$13,0))</f>
        <v>9</v>
      </c>
      <c r="J5150" s="1">
        <v>44042</v>
      </c>
      <c r="K5150" s="6" t="s">
        <v>1762</v>
      </c>
      <c r="L5150" s="36" t="str">
        <f t="shared" si="320"/>
        <v>30/07/2020 00:02</v>
      </c>
      <c r="M5150" s="1">
        <v>44042</v>
      </c>
      <c r="N5150" s="6" t="s">
        <v>2651</v>
      </c>
      <c r="O5150" s="36" t="str">
        <f t="shared" si="321"/>
        <v>30/07/2020 00:45</v>
      </c>
      <c r="P5150" s="46">
        <f t="shared" si="322"/>
        <v>2.9861111113859806E-2</v>
      </c>
      <c r="Q5150" s="48">
        <v>0</v>
      </c>
      <c r="R5150" s="47">
        <f t="shared" si="323"/>
        <v>43.000000003958121</v>
      </c>
      <c r="S5150" s="6" t="s">
        <v>44</v>
      </c>
      <c r="T5150" s="6" t="s">
        <v>408</v>
      </c>
      <c r="U5150" s="6" t="s">
        <v>4746</v>
      </c>
      <c r="V5150" s="6" t="s">
        <v>4746</v>
      </c>
      <c r="W5150" s="7">
        <v>0</v>
      </c>
      <c r="X5150" s="7">
        <v>0</v>
      </c>
      <c r="Y5150" s="7">
        <v>0</v>
      </c>
      <c r="Z5150" s="7">
        <v>0</v>
      </c>
      <c r="AA5150" s="7">
        <v>0</v>
      </c>
      <c r="AB5150" s="7">
        <v>1</v>
      </c>
      <c r="AC5150" s="7">
        <v>0</v>
      </c>
      <c r="AD5150" s="7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</row>
    <row r="5151" spans="1:44" x14ac:dyDescent="0.25">
      <c r="A5151">
        <v>1579774</v>
      </c>
      <c r="B5151">
        <v>773638</v>
      </c>
      <c r="C5151">
        <v>21.240886389797801</v>
      </c>
      <c r="D5151">
        <v>38.714839102757701</v>
      </c>
      <c r="E5151" s="68" t="s">
        <v>1431</v>
      </c>
      <c r="F5151" s="8">
        <f>INDEX(Δεδομένα!$P:$P,MATCH('2020'!E5151,Δεδομένα!$O:$O,0))</f>
        <v>128</v>
      </c>
      <c r="G5151" s="6" t="s">
        <v>335</v>
      </c>
      <c r="H5151" s="2" t="str">
        <f>INDEX(Δεδομένα!B$1:B$51,MATCH('2020'!G5151,Δεδομένα!A$1:A$51,0))</f>
        <v>ΔΥΤΙΚΗΣ ΕΛΛΑΔΟΣ</v>
      </c>
      <c r="I5151" s="8">
        <f>INDEX(Δεδομένα!E$1:E$13,MATCH('2020'!H5151,Δεδομένα!D$1:D$13,0))</f>
        <v>7</v>
      </c>
      <c r="J5151" s="1">
        <v>44043</v>
      </c>
      <c r="K5151" s="6" t="s">
        <v>740</v>
      </c>
      <c r="L5151" s="36" t="str">
        <f t="shared" si="320"/>
        <v>31/07/2020 21:35</v>
      </c>
      <c r="M5151" s="1">
        <v>44044</v>
      </c>
      <c r="N5151" s="6" t="s">
        <v>5532</v>
      </c>
      <c r="O5151" s="36" t="str">
        <f t="shared" si="321"/>
        <v>01/08/2020 21:58</v>
      </c>
      <c r="P5151" s="49">
        <f t="shared" si="322"/>
        <v>1.015972222223354</v>
      </c>
      <c r="Q5151" s="50">
        <f>1*24</f>
        <v>24</v>
      </c>
      <c r="R5151" s="47">
        <f t="shared" si="323"/>
        <v>1463.0000000016298</v>
      </c>
      <c r="S5151" s="6" t="s">
        <v>44</v>
      </c>
      <c r="T5151" s="6" t="s">
        <v>1017</v>
      </c>
      <c r="U5151" s="6" t="s">
        <v>1018</v>
      </c>
      <c r="V5151" s="6" t="s">
        <v>6089</v>
      </c>
      <c r="W5151" s="7">
        <v>0</v>
      </c>
      <c r="X5151" s="7">
        <v>0</v>
      </c>
      <c r="Y5151" s="7">
        <v>0</v>
      </c>
      <c r="Z5151" s="7">
        <v>0</v>
      </c>
      <c r="AA5151" s="7">
        <v>0</v>
      </c>
      <c r="AB5151" s="7">
        <v>0</v>
      </c>
      <c r="AC5151" s="7">
        <v>0</v>
      </c>
      <c r="AD5151" s="7">
        <v>0</v>
      </c>
      <c r="AE5151">
        <v>20</v>
      </c>
      <c r="AF5151">
        <v>0</v>
      </c>
      <c r="AG5151">
        <v>0</v>
      </c>
      <c r="AH5151">
        <v>0</v>
      </c>
      <c r="AI5151">
        <v>0</v>
      </c>
      <c r="AJ5151">
        <v>10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</row>
    <row r="5152" spans="1:44" x14ac:dyDescent="0.25">
      <c r="A5152">
        <v>1575528</v>
      </c>
      <c r="B5152">
        <v>773349</v>
      </c>
      <c r="C5152">
        <v>22.7559226300007</v>
      </c>
      <c r="D5152">
        <v>37.363226616511497</v>
      </c>
      <c r="E5152" s="68" t="s">
        <v>1246</v>
      </c>
      <c r="F5152" s="8">
        <f>INDEX(Δεδομένα!$P:$P,MATCH('2020'!E5152,Δεδομένα!$O:$O,0))</f>
        <v>138</v>
      </c>
      <c r="G5152" s="6" t="s">
        <v>932</v>
      </c>
      <c r="H5152" s="2" t="str">
        <f>INDEX(Δεδομένα!B$1:B$51,MATCH('2020'!G5152,Δεδομένα!A$1:A$51,0))</f>
        <v>ΠΕΛΛΟΠΟΝΗΣΟΥ</v>
      </c>
      <c r="I5152" s="8">
        <f>INDEX(Δεδομένα!E$1:E$13,MATCH('2020'!H5152,Δεδομένα!D$1:D$13,0))</f>
        <v>8</v>
      </c>
      <c r="J5152" s="1">
        <v>44043</v>
      </c>
      <c r="K5152" s="6" t="s">
        <v>5129</v>
      </c>
      <c r="L5152" s="36" t="str">
        <f t="shared" si="320"/>
        <v>31/07/2020 07:40</v>
      </c>
      <c r="M5152" s="1">
        <v>44043</v>
      </c>
      <c r="N5152" s="6" t="s">
        <v>1089</v>
      </c>
      <c r="O5152" s="36" t="str">
        <f t="shared" si="321"/>
        <v>31/07/2020 10:10</v>
      </c>
      <c r="P5152" s="46">
        <f t="shared" si="322"/>
        <v>0.10416666666424135</v>
      </c>
      <c r="Q5152" s="48">
        <v>0</v>
      </c>
      <c r="R5152" s="47">
        <f t="shared" si="323"/>
        <v>149.99999999650754</v>
      </c>
      <c r="S5152" s="6" t="s">
        <v>44</v>
      </c>
      <c r="T5152" s="6" t="s">
        <v>1248</v>
      </c>
      <c r="U5152" s="6" t="s">
        <v>44</v>
      </c>
      <c r="V5152" s="6" t="s">
        <v>763</v>
      </c>
      <c r="W5152" s="7">
        <v>0</v>
      </c>
      <c r="X5152" s="7">
        <v>0</v>
      </c>
      <c r="Y5152" s="7">
        <v>0</v>
      </c>
      <c r="Z5152" s="7">
        <v>0</v>
      </c>
      <c r="AA5152" s="7">
        <v>0</v>
      </c>
      <c r="AB5152" s="7">
        <v>1.5</v>
      </c>
      <c r="AC5152" s="7">
        <v>0</v>
      </c>
      <c r="AD5152" s="7">
        <v>0</v>
      </c>
      <c r="AE5152">
        <v>4</v>
      </c>
      <c r="AF5152">
        <v>0</v>
      </c>
      <c r="AG5152">
        <v>0</v>
      </c>
      <c r="AH5152">
        <v>0</v>
      </c>
      <c r="AI5152">
        <v>0</v>
      </c>
      <c r="AJ5152">
        <v>2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</row>
    <row r="5153" spans="1:44" x14ac:dyDescent="0.25">
      <c r="A5153">
        <v>1574580</v>
      </c>
      <c r="B5153">
        <v>773413</v>
      </c>
      <c r="C5153">
        <v>21.4885316572447</v>
      </c>
      <c r="D5153">
        <v>40.017289855961998</v>
      </c>
      <c r="E5153" s="68" t="s">
        <v>889</v>
      </c>
      <c r="F5153" s="8">
        <f>INDEX(Δεδομένα!$P:$P,MATCH('2020'!E5153,Δεδομένα!$O:$O,0))</f>
        <v>79</v>
      </c>
      <c r="G5153" s="6" t="s">
        <v>890</v>
      </c>
      <c r="H5153" s="2" t="str">
        <f>INDEX(Δεδομένα!B$1:B$51,MATCH('2020'!G5153,Δεδομένα!A$1:A$51,0))</f>
        <v>ΔΥΤΙΚΗΣ ΜΑΚΕΔΟΝΙΑΣ</v>
      </c>
      <c r="I5153" s="8">
        <f>INDEX(Δεδομένα!E$1:E$13,MATCH('2020'!H5153,Δεδομένα!D$1:D$13,0))</f>
        <v>4</v>
      </c>
      <c r="J5153" s="1">
        <v>44043</v>
      </c>
      <c r="K5153" s="6" t="s">
        <v>111</v>
      </c>
      <c r="L5153" s="36" t="str">
        <f t="shared" si="320"/>
        <v>31/07/2020 12:25</v>
      </c>
      <c r="M5153" s="1">
        <v>44043</v>
      </c>
      <c r="N5153" s="6" t="s">
        <v>259</v>
      </c>
      <c r="O5153" s="36" t="str">
        <f t="shared" si="321"/>
        <v>31/07/2020 19:00</v>
      </c>
      <c r="P5153" s="46">
        <f t="shared" si="322"/>
        <v>0.27430555555474712</v>
      </c>
      <c r="Q5153" s="48">
        <v>0</v>
      </c>
      <c r="R5153" s="47">
        <f t="shared" si="323"/>
        <v>394.99999999883585</v>
      </c>
      <c r="S5153" s="6" t="s">
        <v>44</v>
      </c>
      <c r="T5153" s="6" t="s">
        <v>893</v>
      </c>
      <c r="U5153" s="6" t="s">
        <v>44</v>
      </c>
      <c r="V5153" s="6" t="s">
        <v>6075</v>
      </c>
      <c r="W5153" s="7">
        <v>0</v>
      </c>
      <c r="X5153" s="7">
        <v>0</v>
      </c>
      <c r="Y5153" s="7">
        <v>0</v>
      </c>
      <c r="Z5153" s="7">
        <v>0</v>
      </c>
      <c r="AA5153" s="7">
        <v>0</v>
      </c>
      <c r="AB5153" s="7">
        <v>7</v>
      </c>
      <c r="AC5153" s="7">
        <v>0</v>
      </c>
      <c r="AD5153" s="7">
        <v>0</v>
      </c>
      <c r="AE5153">
        <v>6</v>
      </c>
      <c r="AF5153">
        <v>0</v>
      </c>
      <c r="AG5153">
        <v>0</v>
      </c>
      <c r="AH5153">
        <v>0</v>
      </c>
      <c r="AI5153">
        <v>0</v>
      </c>
      <c r="AJ5153">
        <v>4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</row>
    <row r="5154" spans="1:44" x14ac:dyDescent="0.25">
      <c r="A5154">
        <v>1574696</v>
      </c>
      <c r="B5154">
        <v>773500</v>
      </c>
      <c r="C5154">
        <v>24.118207015217202</v>
      </c>
      <c r="D5154">
        <v>41.1207352754165</v>
      </c>
      <c r="E5154" s="68" t="s">
        <v>109</v>
      </c>
      <c r="F5154" s="8">
        <f>INDEX(Δεδομένα!$P:$P,MATCH('2020'!E5154,Δεδομένα!$O:$O,0))</f>
        <v>27</v>
      </c>
      <c r="G5154" s="6" t="s">
        <v>110</v>
      </c>
      <c r="H5154" s="2" t="str">
        <f>INDEX(Δεδομένα!B$1:B$51,MATCH('2020'!G5154,Δεδομένα!A$1:A$51,0))</f>
        <v>ΑΝΑΤΟΛΙΚΗΣ ΜΑΚΕΔΟΝΙΑΣ ΚΑΙ ΘΡΑΚΗΣ</v>
      </c>
      <c r="I5154" s="8">
        <f>INDEX(Δεδομένα!E$1:E$13,MATCH('2020'!H5154,Δεδομένα!D$1:D$13,0))</f>
        <v>2</v>
      </c>
      <c r="J5154" s="1">
        <v>44043</v>
      </c>
      <c r="K5154" s="6" t="s">
        <v>239</v>
      </c>
      <c r="L5154" s="36" t="str">
        <f t="shared" si="320"/>
        <v>31/07/2020 16:49</v>
      </c>
      <c r="M5154" s="1">
        <v>44043</v>
      </c>
      <c r="N5154" s="6" t="s">
        <v>418</v>
      </c>
      <c r="O5154" s="36" t="str">
        <f t="shared" si="321"/>
        <v>31/07/2020 18:45</v>
      </c>
      <c r="P5154" s="46">
        <f t="shared" si="322"/>
        <v>8.0555555556202307E-2</v>
      </c>
      <c r="Q5154" s="48">
        <v>0</v>
      </c>
      <c r="R5154" s="47">
        <f t="shared" si="323"/>
        <v>116.00000000093132</v>
      </c>
      <c r="S5154" s="6" t="s">
        <v>44</v>
      </c>
      <c r="T5154" s="6" t="s">
        <v>113</v>
      </c>
      <c r="U5154" s="6" t="s">
        <v>44</v>
      </c>
      <c r="V5154" s="6" t="s">
        <v>6081</v>
      </c>
      <c r="W5154" s="7">
        <v>0</v>
      </c>
      <c r="X5154" s="7">
        <v>0</v>
      </c>
      <c r="Y5154" s="7">
        <v>0</v>
      </c>
      <c r="Z5154" s="7">
        <v>0</v>
      </c>
      <c r="AA5154" s="7">
        <v>0</v>
      </c>
      <c r="AB5154" s="7">
        <v>6</v>
      </c>
      <c r="AC5154" s="7">
        <v>0</v>
      </c>
      <c r="AD5154" s="7">
        <v>0</v>
      </c>
      <c r="AE5154">
        <v>6</v>
      </c>
      <c r="AF5154">
        <v>0</v>
      </c>
      <c r="AG5154">
        <v>0</v>
      </c>
      <c r="AH5154">
        <v>0</v>
      </c>
      <c r="AI5154">
        <v>0</v>
      </c>
      <c r="AJ5154">
        <v>3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</row>
    <row r="5155" spans="1:44" x14ac:dyDescent="0.25">
      <c r="A5155">
        <v>1574771</v>
      </c>
      <c r="B5155">
        <v>773618</v>
      </c>
      <c r="C5155">
        <v>20.745151679768998</v>
      </c>
      <c r="D5155">
        <v>40.085903624387001</v>
      </c>
      <c r="E5155" s="68" t="s">
        <v>1556</v>
      </c>
      <c r="F5155" s="8">
        <f>INDEX(Δεδομένα!$P:$P,MATCH('2020'!E5155,Δεδομένα!$O:$O,0))</f>
        <v>89</v>
      </c>
      <c r="G5155" s="6" t="s">
        <v>251</v>
      </c>
      <c r="H5155" s="2" t="str">
        <f>INDEX(Δεδομένα!B$1:B$51,MATCH('2020'!G5155,Δεδομένα!A$1:A$51,0))</f>
        <v>ΗΠΕΙΡΟΥ</v>
      </c>
      <c r="I5155" s="8">
        <f>INDEX(Δεδομένα!E$1:E$13,MATCH('2020'!H5155,Δεδομένα!D$1:D$13,0))</f>
        <v>5</v>
      </c>
      <c r="J5155" s="1">
        <v>44043</v>
      </c>
      <c r="K5155" s="6" t="s">
        <v>117</v>
      </c>
      <c r="L5155" s="36" t="str">
        <f t="shared" si="320"/>
        <v>31/07/2020 20:00</v>
      </c>
      <c r="M5155" s="1">
        <v>44044</v>
      </c>
      <c r="N5155" s="6" t="s">
        <v>463</v>
      </c>
      <c r="O5155" s="36" t="str">
        <f t="shared" si="321"/>
        <v>01/08/2020 14:24</v>
      </c>
      <c r="P5155" s="46">
        <f t="shared" si="322"/>
        <v>0.76666666666278616</v>
      </c>
      <c r="Q5155" s="48">
        <v>0</v>
      </c>
      <c r="R5155" s="47">
        <f t="shared" si="323"/>
        <v>1103.9999999944121</v>
      </c>
      <c r="S5155" s="6" t="s">
        <v>44</v>
      </c>
      <c r="T5155" s="6" t="s">
        <v>1559</v>
      </c>
      <c r="U5155" s="6" t="s">
        <v>1643</v>
      </c>
      <c r="V5155" s="6" t="s">
        <v>2983</v>
      </c>
      <c r="W5155" s="7">
        <v>3</v>
      </c>
      <c r="X5155" s="7">
        <v>0</v>
      </c>
      <c r="Y5155" s="7">
        <v>0</v>
      </c>
      <c r="Z5155" s="7">
        <v>0</v>
      </c>
      <c r="AA5155" s="7">
        <v>0</v>
      </c>
      <c r="AB5155" s="7">
        <v>0</v>
      </c>
      <c r="AC5155" s="7">
        <v>0</v>
      </c>
      <c r="AD5155" s="7">
        <v>0</v>
      </c>
      <c r="AE5155">
        <v>5</v>
      </c>
      <c r="AF5155">
        <v>0</v>
      </c>
      <c r="AG5155">
        <v>0</v>
      </c>
      <c r="AH5155">
        <v>0</v>
      </c>
      <c r="AI5155">
        <v>0</v>
      </c>
      <c r="AJ5155">
        <v>3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</row>
    <row r="5156" spans="1:44" x14ac:dyDescent="0.25">
      <c r="A5156">
        <v>1616809</v>
      </c>
      <c r="B5156">
        <v>773634</v>
      </c>
      <c r="C5156">
        <v>22.135211132056899</v>
      </c>
      <c r="D5156">
        <v>39.3121503800675</v>
      </c>
      <c r="E5156" s="68" t="s">
        <v>1042</v>
      </c>
      <c r="F5156" s="8">
        <f>INDEX(Δεδομένα!$P:$P,MATCH('2020'!E5156,Δεδομένα!$O:$O,0))</f>
        <v>116</v>
      </c>
      <c r="G5156" s="6" t="s">
        <v>294</v>
      </c>
      <c r="H5156" s="2" t="str">
        <f>INDEX(Δεδομένα!B$1:B$51,MATCH('2020'!G5156,Δεδομένα!A$1:A$51,0))</f>
        <v>ΘΕΣΣΑΛΙΑΣ</v>
      </c>
      <c r="I5156" s="8">
        <f>INDEX(Δεδομένα!E$1:E$13,MATCH('2020'!H5156,Δεδομένα!D$1:D$13,0))</f>
        <v>6</v>
      </c>
      <c r="J5156" s="1">
        <v>44043</v>
      </c>
      <c r="K5156" s="6" t="s">
        <v>673</v>
      </c>
      <c r="L5156" s="36" t="str">
        <f t="shared" si="320"/>
        <v>31/07/2020 21:27</v>
      </c>
      <c r="M5156" s="1">
        <v>44043</v>
      </c>
      <c r="N5156" s="6" t="s">
        <v>4494</v>
      </c>
      <c r="O5156" s="36" t="str">
        <f t="shared" si="321"/>
        <v>31/07/2020 21:59</v>
      </c>
      <c r="P5156" s="46">
        <f t="shared" si="322"/>
        <v>2.2222222221898846E-2</v>
      </c>
      <c r="Q5156" s="48">
        <v>0</v>
      </c>
      <c r="R5156" s="47">
        <f t="shared" si="323"/>
        <v>31.999999999534339</v>
      </c>
      <c r="S5156" s="6" t="s">
        <v>44</v>
      </c>
      <c r="T5156" s="6" t="s">
        <v>1043</v>
      </c>
      <c r="U5156" s="6" t="s">
        <v>2068</v>
      </c>
      <c r="V5156" s="6" t="s">
        <v>5696</v>
      </c>
      <c r="W5156" s="7">
        <v>0</v>
      </c>
      <c r="X5156" s="7">
        <v>0</v>
      </c>
      <c r="Y5156" s="7">
        <v>0</v>
      </c>
      <c r="Z5156" s="7">
        <v>0</v>
      </c>
      <c r="AA5156" s="7">
        <v>0</v>
      </c>
      <c r="AB5156" s="7">
        <v>0</v>
      </c>
      <c r="AC5156" s="7">
        <v>3</v>
      </c>
      <c r="AD5156" s="7">
        <v>0</v>
      </c>
      <c r="AE5156">
        <v>2</v>
      </c>
      <c r="AF5156">
        <v>0</v>
      </c>
      <c r="AG5156">
        <v>0</v>
      </c>
      <c r="AH5156">
        <v>0</v>
      </c>
      <c r="AI5156">
        <v>0</v>
      </c>
      <c r="AJ5156">
        <v>1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</row>
    <row r="5157" spans="1:44" x14ac:dyDescent="0.25">
      <c r="A5157">
        <v>1575297</v>
      </c>
      <c r="B5157">
        <v>773490</v>
      </c>
      <c r="C5157">
        <v>20.9691890836426</v>
      </c>
      <c r="D5157">
        <v>40.496226076727801</v>
      </c>
      <c r="E5157" s="68" t="s">
        <v>2243</v>
      </c>
      <c r="F5157" s="8">
        <f>INDEX(Δεδομένα!$P:$P,MATCH('2020'!E5157,Δεδομένα!$O:$O,0))</f>
        <v>76</v>
      </c>
      <c r="G5157" s="6" t="s">
        <v>1063</v>
      </c>
      <c r="H5157" s="2" t="str">
        <f>INDEX(Δεδομένα!B$1:B$51,MATCH('2020'!G5157,Δεδομένα!A$1:A$51,0))</f>
        <v>ΔΥΤΙΚΗΣ ΜΑΚΕΔΟΝΙΑΣ</v>
      </c>
      <c r="I5157" s="8">
        <f>INDEX(Δεδομένα!E$1:E$13,MATCH('2020'!H5157,Δεδομένα!D$1:D$13,0))</f>
        <v>4</v>
      </c>
      <c r="J5157" s="1">
        <v>44043</v>
      </c>
      <c r="K5157" s="6" t="s">
        <v>1640</v>
      </c>
      <c r="L5157" s="36" t="str">
        <f t="shared" si="320"/>
        <v>31/07/2020 16:21</v>
      </c>
      <c r="M5157" s="1">
        <v>44043</v>
      </c>
      <c r="N5157" s="6" t="s">
        <v>259</v>
      </c>
      <c r="O5157" s="36" t="str">
        <f t="shared" si="321"/>
        <v>31/07/2020 19:00</v>
      </c>
      <c r="P5157" s="46">
        <f t="shared" si="322"/>
        <v>0.11041666666278616</v>
      </c>
      <c r="Q5157" s="48">
        <v>0</v>
      </c>
      <c r="R5157" s="47">
        <f t="shared" si="323"/>
        <v>158.99999999441206</v>
      </c>
      <c r="S5157" s="6" t="s">
        <v>44</v>
      </c>
      <c r="T5157" s="6" t="s">
        <v>2244</v>
      </c>
      <c r="U5157" s="6" t="s">
        <v>2498</v>
      </c>
      <c r="V5157" s="6" t="s">
        <v>2499</v>
      </c>
      <c r="W5157" s="7">
        <v>0</v>
      </c>
      <c r="X5157" s="7">
        <v>0.5</v>
      </c>
      <c r="Y5157" s="7">
        <v>0</v>
      </c>
      <c r="Z5157" s="7">
        <v>0</v>
      </c>
      <c r="AA5157" s="7">
        <v>0</v>
      </c>
      <c r="AB5157" s="7">
        <v>0</v>
      </c>
      <c r="AC5157" s="7">
        <v>0</v>
      </c>
      <c r="AD5157" s="7">
        <v>0</v>
      </c>
      <c r="AE5157">
        <v>7</v>
      </c>
      <c r="AF5157">
        <v>0</v>
      </c>
      <c r="AG5157">
        <v>0</v>
      </c>
      <c r="AH5157">
        <v>0</v>
      </c>
      <c r="AI5157">
        <v>0</v>
      </c>
      <c r="AJ5157">
        <v>3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</row>
    <row r="5158" spans="1:44" x14ac:dyDescent="0.25">
      <c r="A5158">
        <v>1588295</v>
      </c>
      <c r="B5158">
        <v>773454</v>
      </c>
      <c r="C5158">
        <v>22.941555732576202</v>
      </c>
      <c r="D5158">
        <v>37.912876891721403</v>
      </c>
      <c r="E5158" s="68" t="s">
        <v>810</v>
      </c>
      <c r="F5158" s="8">
        <f>INDEX(Δεδομένα!$P:$P,MATCH('2020'!E5158,Δεδομένα!$O:$O,0))</f>
        <v>157</v>
      </c>
      <c r="G5158" s="6" t="s">
        <v>391</v>
      </c>
      <c r="H5158" s="2" t="str">
        <f>INDEX(Δεδομένα!B$1:B$51,MATCH('2020'!G5158,Δεδομένα!A$1:A$51,0))</f>
        <v>ΠΕΛΛΟΠΟΝΗΣΟΥ</v>
      </c>
      <c r="I5158" s="8">
        <f>INDEX(Δεδομένα!E$1:E$13,MATCH('2020'!H5158,Δεδομένα!D$1:D$13,0))</f>
        <v>8</v>
      </c>
      <c r="J5158" s="1">
        <v>44043</v>
      </c>
      <c r="K5158" s="6" t="s">
        <v>1473</v>
      </c>
      <c r="L5158" s="36" t="str">
        <f t="shared" si="320"/>
        <v>31/07/2020 14:22</v>
      </c>
      <c r="M5158" s="1">
        <v>44043</v>
      </c>
      <c r="N5158" s="6" t="s">
        <v>277</v>
      </c>
      <c r="O5158" s="36" t="str">
        <f t="shared" si="321"/>
        <v>31/07/2020 14:55</v>
      </c>
      <c r="P5158" s="46">
        <f t="shared" si="322"/>
        <v>2.2916666668606922E-2</v>
      </c>
      <c r="Q5158" s="48">
        <v>0</v>
      </c>
      <c r="R5158" s="47">
        <f t="shared" si="323"/>
        <v>33.000000002793968</v>
      </c>
      <c r="S5158" s="6" t="s">
        <v>44</v>
      </c>
      <c r="T5158" s="6" t="s">
        <v>1012</v>
      </c>
      <c r="U5158" s="6" t="s">
        <v>44</v>
      </c>
      <c r="V5158" s="6" t="s">
        <v>4821</v>
      </c>
      <c r="W5158" s="7">
        <v>0</v>
      </c>
      <c r="X5158" s="7">
        <v>0</v>
      </c>
      <c r="Y5158" s="7">
        <v>0</v>
      </c>
      <c r="Z5158" s="7">
        <v>0.5</v>
      </c>
      <c r="AA5158" s="7">
        <v>0</v>
      </c>
      <c r="AB5158" s="7">
        <v>0</v>
      </c>
      <c r="AC5158" s="7">
        <v>0</v>
      </c>
      <c r="AD5158" s="7">
        <v>0</v>
      </c>
      <c r="AE5158">
        <v>2</v>
      </c>
      <c r="AF5158">
        <v>0</v>
      </c>
      <c r="AG5158">
        <v>0</v>
      </c>
      <c r="AH5158">
        <v>0</v>
      </c>
      <c r="AI5158">
        <v>0</v>
      </c>
      <c r="AJ5158">
        <v>1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</row>
    <row r="5159" spans="1:44" x14ac:dyDescent="0.25">
      <c r="A5159">
        <v>1588313</v>
      </c>
      <c r="B5159">
        <v>773496</v>
      </c>
      <c r="C5159">
        <v>22.8627800971074</v>
      </c>
      <c r="D5159">
        <v>37.928034559962697</v>
      </c>
      <c r="E5159" s="68" t="s">
        <v>810</v>
      </c>
      <c r="F5159" s="8">
        <f>INDEX(Δεδομένα!$P:$P,MATCH('2020'!E5159,Δεδομένα!$O:$O,0))</f>
        <v>157</v>
      </c>
      <c r="G5159" s="6" t="s">
        <v>391</v>
      </c>
      <c r="H5159" s="2" t="str">
        <f>INDEX(Δεδομένα!B$1:B$51,MATCH('2020'!G5159,Δεδομένα!A$1:A$51,0))</f>
        <v>ΠΕΛΛΟΠΟΝΗΣΟΥ</v>
      </c>
      <c r="I5159" s="8">
        <f>INDEX(Δεδομένα!E$1:E$13,MATCH('2020'!H5159,Δεδομένα!D$1:D$13,0))</f>
        <v>8</v>
      </c>
      <c r="J5159" s="1">
        <v>44043</v>
      </c>
      <c r="K5159" s="6" t="s">
        <v>750</v>
      </c>
      <c r="L5159" s="36" t="str">
        <f t="shared" si="320"/>
        <v>31/07/2020 16:45</v>
      </c>
      <c r="M5159" s="1">
        <v>44043</v>
      </c>
      <c r="N5159" s="6" t="s">
        <v>1744</v>
      </c>
      <c r="O5159" s="36" t="str">
        <f t="shared" si="321"/>
        <v>31/07/2020 17:27</v>
      </c>
      <c r="P5159" s="46">
        <f t="shared" si="322"/>
        <v>2.9166666667151731E-2</v>
      </c>
      <c r="Q5159" s="48">
        <v>0</v>
      </c>
      <c r="R5159" s="47">
        <f t="shared" si="323"/>
        <v>42.000000000698492</v>
      </c>
      <c r="S5159" s="6" t="s">
        <v>44</v>
      </c>
      <c r="T5159" s="6" t="s">
        <v>1012</v>
      </c>
      <c r="U5159" s="6" t="s">
        <v>44</v>
      </c>
      <c r="V5159" s="6" t="s">
        <v>6080</v>
      </c>
      <c r="W5159" s="7">
        <v>0</v>
      </c>
      <c r="X5159" s="7">
        <v>0</v>
      </c>
      <c r="Y5159" s="7">
        <v>0</v>
      </c>
      <c r="Z5159" s="7">
        <v>0</v>
      </c>
      <c r="AA5159" s="7">
        <v>0</v>
      </c>
      <c r="AB5159" s="7">
        <v>1</v>
      </c>
      <c r="AC5159" s="7">
        <v>0</v>
      </c>
      <c r="AD5159" s="7">
        <v>0</v>
      </c>
      <c r="AE5159">
        <v>4</v>
      </c>
      <c r="AF5159">
        <v>0</v>
      </c>
      <c r="AG5159">
        <v>0</v>
      </c>
      <c r="AH5159">
        <v>0</v>
      </c>
      <c r="AI5159">
        <v>0</v>
      </c>
      <c r="AJ5159">
        <v>1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</row>
    <row r="5160" spans="1:44" x14ac:dyDescent="0.25">
      <c r="A5160">
        <v>1588319</v>
      </c>
      <c r="B5160">
        <v>773535</v>
      </c>
      <c r="C5160">
        <v>22.940448384713399</v>
      </c>
      <c r="D5160">
        <v>37.910977177833701</v>
      </c>
      <c r="E5160" s="68" t="s">
        <v>810</v>
      </c>
      <c r="F5160" s="8">
        <f>INDEX(Δεδομένα!$P:$P,MATCH('2020'!E5160,Δεδομένα!$O:$O,0))</f>
        <v>157</v>
      </c>
      <c r="G5160" s="6" t="s">
        <v>391</v>
      </c>
      <c r="H5160" s="2" t="str">
        <f>INDEX(Δεδομένα!B$1:B$51,MATCH('2020'!G5160,Δεδομένα!A$1:A$51,0))</f>
        <v>ΠΕΛΛΟΠΟΝΗΣΟΥ</v>
      </c>
      <c r="I5160" s="8">
        <f>INDEX(Δεδομένα!E$1:E$13,MATCH('2020'!H5160,Δεδομένα!D$1:D$13,0))</f>
        <v>8</v>
      </c>
      <c r="J5160" s="1">
        <v>44043</v>
      </c>
      <c r="K5160" s="6" t="s">
        <v>157</v>
      </c>
      <c r="L5160" s="36" t="str">
        <f t="shared" si="320"/>
        <v>31/07/2020 18:10</v>
      </c>
      <c r="M5160" s="1">
        <v>44043</v>
      </c>
      <c r="N5160" s="6" t="s">
        <v>86</v>
      </c>
      <c r="O5160" s="36" t="str">
        <f t="shared" si="321"/>
        <v>31/07/2020 18:55</v>
      </c>
      <c r="P5160" s="46">
        <f t="shared" si="322"/>
        <v>3.125E-2</v>
      </c>
      <c r="Q5160" s="48">
        <v>0</v>
      </c>
      <c r="R5160" s="47">
        <f t="shared" si="323"/>
        <v>45</v>
      </c>
      <c r="S5160" s="6" t="s">
        <v>44</v>
      </c>
      <c r="T5160" s="6" t="s">
        <v>1012</v>
      </c>
      <c r="U5160" s="6" t="s">
        <v>44</v>
      </c>
      <c r="V5160" s="6" t="s">
        <v>1013</v>
      </c>
      <c r="W5160" s="7">
        <v>0</v>
      </c>
      <c r="X5160" s="7">
        <v>0</v>
      </c>
      <c r="Y5160" s="7">
        <v>0</v>
      </c>
      <c r="Z5160" s="7">
        <v>0</v>
      </c>
      <c r="AA5160" s="7">
        <v>0</v>
      </c>
      <c r="AB5160" s="7">
        <v>4</v>
      </c>
      <c r="AC5160" s="7">
        <v>0</v>
      </c>
      <c r="AD5160" s="7">
        <v>0</v>
      </c>
      <c r="AE5160">
        <v>3</v>
      </c>
      <c r="AF5160">
        <v>0</v>
      </c>
      <c r="AG5160">
        <v>0</v>
      </c>
      <c r="AH5160">
        <v>0</v>
      </c>
      <c r="AI5160">
        <v>0</v>
      </c>
      <c r="AJ5160">
        <v>2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</row>
    <row r="5161" spans="1:44" x14ac:dyDescent="0.25">
      <c r="A5161">
        <v>1581083</v>
      </c>
      <c r="B5161">
        <v>773489</v>
      </c>
      <c r="C5161">
        <v>22.8932005580869</v>
      </c>
      <c r="D5161">
        <v>36.790302031323897</v>
      </c>
      <c r="E5161" s="68" t="s">
        <v>1606</v>
      </c>
      <c r="F5161" s="8">
        <f>INDEX(Δεδομένα!$P:$P,MATCH('2020'!E5161,Δεδομένα!$O:$O,0))</f>
        <v>152</v>
      </c>
      <c r="G5161" s="6" t="s">
        <v>369</v>
      </c>
      <c r="H5161" s="2" t="str">
        <f>INDEX(Δεδομένα!B$1:B$51,MATCH('2020'!G5161,Δεδομένα!A$1:A$51,0))</f>
        <v>ΠΕΛΛΟΠΟΝΗΣΟΥ</v>
      </c>
      <c r="I5161" s="8">
        <f>INDEX(Δεδομένα!E$1:E$13,MATCH('2020'!H5161,Δεδομένα!D$1:D$13,0))</f>
        <v>8</v>
      </c>
      <c r="J5161" s="1">
        <v>44043</v>
      </c>
      <c r="K5161" s="6" t="s">
        <v>2290</v>
      </c>
      <c r="L5161" s="36" t="str">
        <f t="shared" si="320"/>
        <v>31/07/2020 16:12</v>
      </c>
      <c r="M5161" s="1">
        <v>44043</v>
      </c>
      <c r="N5161" s="6" t="s">
        <v>806</v>
      </c>
      <c r="O5161" s="36" t="str">
        <f t="shared" si="321"/>
        <v>31/07/2020 17:37</v>
      </c>
      <c r="P5161" s="46">
        <f t="shared" si="322"/>
        <v>5.9027777773735579E-2</v>
      </c>
      <c r="Q5161" s="48">
        <v>0</v>
      </c>
      <c r="R5161" s="47">
        <f t="shared" si="323"/>
        <v>84.999999994179234</v>
      </c>
      <c r="S5161" s="6" t="s">
        <v>44</v>
      </c>
      <c r="T5161" s="6" t="s">
        <v>1003</v>
      </c>
      <c r="U5161" s="6" t="s">
        <v>6031</v>
      </c>
      <c r="V5161" s="6" t="s">
        <v>6079</v>
      </c>
      <c r="W5161" s="7">
        <v>0</v>
      </c>
      <c r="X5161" s="7">
        <v>0</v>
      </c>
      <c r="Y5161" s="7">
        <v>0</v>
      </c>
      <c r="Z5161" s="7">
        <v>0</v>
      </c>
      <c r="AA5161" s="7">
        <v>0</v>
      </c>
      <c r="AB5161" s="7">
        <v>0.5</v>
      </c>
      <c r="AC5161" s="7">
        <v>0</v>
      </c>
      <c r="AD5161" s="7">
        <v>0</v>
      </c>
      <c r="AE5161">
        <v>4</v>
      </c>
      <c r="AF5161">
        <v>0</v>
      </c>
      <c r="AG5161">
        <v>0</v>
      </c>
      <c r="AH5161">
        <v>0</v>
      </c>
      <c r="AI5161">
        <v>0</v>
      </c>
      <c r="AJ5161">
        <v>2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</row>
    <row r="5162" spans="1:44" x14ac:dyDescent="0.25">
      <c r="A5162">
        <v>1574596</v>
      </c>
      <c r="B5162">
        <v>773550</v>
      </c>
      <c r="C5162">
        <v>22.0822545208698</v>
      </c>
      <c r="D5162">
        <v>40.072021963978798</v>
      </c>
      <c r="E5162" s="68" t="s">
        <v>1022</v>
      </c>
      <c r="F5162" s="8">
        <f>INDEX(Δεδομένα!$P:$P,MATCH('2020'!E5162,Δεδομένα!$O:$O,0))</f>
        <v>103</v>
      </c>
      <c r="G5162" s="6" t="s">
        <v>288</v>
      </c>
      <c r="H5162" s="2" t="str">
        <f>INDEX(Δεδομένα!B$1:B$51,MATCH('2020'!G5162,Δεδομένα!A$1:A$51,0))</f>
        <v>ΘΕΣΣΑΛΙΑΣ</v>
      </c>
      <c r="I5162" s="8">
        <f>INDEX(Δεδομένα!E$1:E$13,MATCH('2020'!H5162,Δεδομένα!D$1:D$13,0))</f>
        <v>6</v>
      </c>
      <c r="J5162" s="1">
        <v>44043</v>
      </c>
      <c r="K5162" s="6" t="s">
        <v>474</v>
      </c>
      <c r="L5162" s="36" t="str">
        <f t="shared" si="320"/>
        <v>31/07/2020 18:52</v>
      </c>
      <c r="M5162" s="1">
        <v>44043</v>
      </c>
      <c r="N5162" s="6" t="s">
        <v>1399</v>
      </c>
      <c r="O5162" s="36" t="str">
        <f t="shared" si="321"/>
        <v>31/07/2020 19:40</v>
      </c>
      <c r="P5162" s="46">
        <f t="shared" si="322"/>
        <v>3.3333333332848269E-2</v>
      </c>
      <c r="Q5162" s="48">
        <v>0</v>
      </c>
      <c r="R5162" s="47">
        <f t="shared" si="323"/>
        <v>47.999999999301508</v>
      </c>
      <c r="S5162" s="6" t="s">
        <v>44</v>
      </c>
      <c r="T5162" s="6" t="s">
        <v>1026</v>
      </c>
      <c r="U5162" s="6" t="s">
        <v>44</v>
      </c>
      <c r="V5162" s="6" t="s">
        <v>4300</v>
      </c>
      <c r="W5162" s="7">
        <v>0</v>
      </c>
      <c r="X5162" s="7">
        <v>0.5</v>
      </c>
      <c r="Y5162" s="7">
        <v>0</v>
      </c>
      <c r="Z5162" s="7">
        <v>0</v>
      </c>
      <c r="AA5162" s="7">
        <v>0</v>
      </c>
      <c r="AB5162" s="7">
        <v>2</v>
      </c>
      <c r="AC5162" s="7">
        <v>0</v>
      </c>
      <c r="AD5162" s="7">
        <v>0</v>
      </c>
      <c r="AE5162">
        <v>5</v>
      </c>
      <c r="AF5162">
        <v>0</v>
      </c>
      <c r="AG5162">
        <v>0</v>
      </c>
      <c r="AH5162">
        <v>0</v>
      </c>
      <c r="AI5162">
        <v>0</v>
      </c>
      <c r="AJ5162">
        <v>3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</row>
    <row r="5163" spans="1:44" x14ac:dyDescent="0.25">
      <c r="A5163">
        <v>1623788</v>
      </c>
      <c r="B5163">
        <v>773585</v>
      </c>
      <c r="C5163">
        <v>22.287081432332901</v>
      </c>
      <c r="D5163">
        <v>39.748271256783603</v>
      </c>
      <c r="E5163" s="68" t="s">
        <v>287</v>
      </c>
      <c r="F5163" s="8">
        <f>INDEX(Δεδομένα!$P:$P,MATCH('2020'!E5163,Δεδομένα!$O:$O,0))</f>
        <v>101</v>
      </c>
      <c r="G5163" s="6" t="s">
        <v>288</v>
      </c>
      <c r="H5163" s="2" t="str">
        <f>INDEX(Δεδομένα!B$1:B$51,MATCH('2020'!G5163,Δεδομένα!A$1:A$51,0))</f>
        <v>ΘΕΣΣΑΛΙΑΣ</v>
      </c>
      <c r="I5163" s="8">
        <f>INDEX(Δεδομένα!E$1:E$13,MATCH('2020'!H5163,Δεδομένα!D$1:D$13,0))</f>
        <v>6</v>
      </c>
      <c r="J5163" s="1">
        <v>44043</v>
      </c>
      <c r="K5163" s="6" t="s">
        <v>127</v>
      </c>
      <c r="L5163" s="36" t="str">
        <f t="shared" si="320"/>
        <v>31/07/2020 20:03</v>
      </c>
      <c r="M5163" s="1">
        <v>44043</v>
      </c>
      <c r="N5163" s="6" t="s">
        <v>3454</v>
      </c>
      <c r="O5163" s="36" t="str">
        <f t="shared" si="321"/>
        <v>31/07/2020 20:49</v>
      </c>
      <c r="P5163" s="46">
        <f t="shared" si="322"/>
        <v>3.1944444439432118E-2</v>
      </c>
      <c r="Q5163" s="48">
        <v>0</v>
      </c>
      <c r="R5163" s="47">
        <f t="shared" si="323"/>
        <v>45.99999999278225</v>
      </c>
      <c r="S5163" s="6" t="s">
        <v>44</v>
      </c>
      <c r="T5163" s="6" t="s">
        <v>290</v>
      </c>
      <c r="U5163" s="6" t="s">
        <v>5128</v>
      </c>
      <c r="V5163" s="6" t="s">
        <v>5128</v>
      </c>
      <c r="W5163" s="7">
        <v>0</v>
      </c>
      <c r="X5163" s="7">
        <v>0</v>
      </c>
      <c r="Y5163" s="7">
        <v>0</v>
      </c>
      <c r="Z5163" s="7">
        <v>0</v>
      </c>
      <c r="AA5163" s="7">
        <v>0</v>
      </c>
      <c r="AB5163" s="7">
        <v>0</v>
      </c>
      <c r="AC5163" s="7">
        <v>1</v>
      </c>
      <c r="AD5163" s="7">
        <v>0</v>
      </c>
      <c r="AE5163">
        <v>3</v>
      </c>
      <c r="AF5163">
        <v>0</v>
      </c>
      <c r="AG5163">
        <v>0</v>
      </c>
      <c r="AH5163">
        <v>0</v>
      </c>
      <c r="AI5163">
        <v>0</v>
      </c>
      <c r="AJ5163">
        <v>1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</row>
    <row r="5164" spans="1:44" x14ac:dyDescent="0.25">
      <c r="A5164">
        <v>1575109</v>
      </c>
      <c r="B5164">
        <v>773442</v>
      </c>
      <c r="C5164">
        <v>25.440780991172598</v>
      </c>
      <c r="D5164">
        <v>35.176216094377203</v>
      </c>
      <c r="E5164" s="68" t="s">
        <v>2087</v>
      </c>
      <c r="F5164" s="8">
        <f>INDEX(Δεδομένα!$P:$P,MATCH('2020'!E5164,Δεδομένα!$O:$O,0))</f>
        <v>226</v>
      </c>
      <c r="G5164" s="6" t="s">
        <v>791</v>
      </c>
      <c r="H5164" s="2" t="str">
        <f>INDEX(Δεδομένα!B$1:B$51,MATCH('2020'!G5164,Δεδομένα!A$1:A$51,0))</f>
        <v>ΙΟΝΙΩΝ ΝΗΣΩΝ</v>
      </c>
      <c r="I5164" s="8">
        <f>INDEX(Δεδομένα!E$1:E$13,MATCH('2020'!H5164,Δεδομένα!D$1:D$13,0))</f>
        <v>13</v>
      </c>
      <c r="J5164" s="1">
        <v>44043</v>
      </c>
      <c r="K5164" s="6" t="s">
        <v>1632</v>
      </c>
      <c r="L5164" s="36" t="str">
        <f t="shared" si="320"/>
        <v>31/07/2020 14:04</v>
      </c>
      <c r="M5164" s="1">
        <v>44043</v>
      </c>
      <c r="N5164" s="6" t="s">
        <v>715</v>
      </c>
      <c r="O5164" s="36" t="str">
        <f t="shared" si="321"/>
        <v>31/07/2020 14:35</v>
      </c>
      <c r="P5164" s="46">
        <f t="shared" si="322"/>
        <v>2.1527777782466728E-2</v>
      </c>
      <c r="Q5164" s="48">
        <v>0</v>
      </c>
      <c r="R5164" s="47">
        <f t="shared" si="323"/>
        <v>31.000000006752089</v>
      </c>
      <c r="S5164" s="6" t="s">
        <v>44</v>
      </c>
      <c r="T5164" s="6" t="s">
        <v>3284</v>
      </c>
      <c r="U5164" s="6" t="s">
        <v>6076</v>
      </c>
      <c r="V5164" s="6" t="s">
        <v>6077</v>
      </c>
      <c r="W5164" s="7">
        <v>0</v>
      </c>
      <c r="X5164" s="7">
        <v>0</v>
      </c>
      <c r="Y5164" s="7">
        <v>0</v>
      </c>
      <c r="Z5164" s="7">
        <v>0</v>
      </c>
      <c r="AA5164" s="7">
        <v>0</v>
      </c>
      <c r="AB5164" s="7">
        <v>0.02</v>
      </c>
      <c r="AC5164" s="7">
        <v>0</v>
      </c>
      <c r="AD5164" s="7">
        <v>0</v>
      </c>
      <c r="AE5164">
        <v>2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</row>
    <row r="5165" spans="1:44" x14ac:dyDescent="0.25">
      <c r="A5165">
        <v>1575263</v>
      </c>
      <c r="B5165">
        <v>773671</v>
      </c>
      <c r="C5165">
        <v>25.683067341840399</v>
      </c>
      <c r="D5165">
        <v>35.217884992520098</v>
      </c>
      <c r="E5165" s="68" t="s">
        <v>1079</v>
      </c>
      <c r="F5165" s="8">
        <f>INDEX(Δεδομένα!$P:$P,MATCH('2020'!E5165,Δεδομένα!$O:$O,0))</f>
        <v>225</v>
      </c>
      <c r="G5165" s="6" t="s">
        <v>791</v>
      </c>
      <c r="H5165" s="2" t="str">
        <f>INDEX(Δεδομένα!B$1:B$51,MATCH('2020'!G5165,Δεδομένα!A$1:A$51,0))</f>
        <v>ΙΟΝΙΩΝ ΝΗΣΩΝ</v>
      </c>
      <c r="I5165" s="8">
        <f>INDEX(Δεδομένα!E$1:E$13,MATCH('2020'!H5165,Δεδομένα!D$1:D$13,0))</f>
        <v>13</v>
      </c>
      <c r="J5165" s="1">
        <v>44043</v>
      </c>
      <c r="K5165" s="6" t="s">
        <v>5484</v>
      </c>
      <c r="L5165" s="36" t="str">
        <f t="shared" si="320"/>
        <v>31/07/2020 23:46</v>
      </c>
      <c r="M5165" s="1">
        <v>44045</v>
      </c>
      <c r="N5165" s="6" t="s">
        <v>1123</v>
      </c>
      <c r="O5165" s="36" t="str">
        <f t="shared" si="321"/>
        <v>02/08/2020 18:02</v>
      </c>
      <c r="P5165" s="49">
        <f t="shared" si="322"/>
        <v>1.7611111111109494</v>
      </c>
      <c r="Q5165" s="50">
        <f>1*24</f>
        <v>24</v>
      </c>
      <c r="R5165" s="47">
        <f t="shared" si="323"/>
        <v>2535.9999999997672</v>
      </c>
      <c r="S5165" s="6" t="s">
        <v>44</v>
      </c>
      <c r="T5165" s="6" t="s">
        <v>1080</v>
      </c>
      <c r="U5165" s="6" t="s">
        <v>73</v>
      </c>
      <c r="V5165" s="6" t="s">
        <v>6090</v>
      </c>
      <c r="W5165" s="7">
        <v>0.05</v>
      </c>
      <c r="X5165" s="7">
        <v>0</v>
      </c>
      <c r="Y5165" s="7">
        <v>0</v>
      </c>
      <c r="Z5165" s="7">
        <v>0</v>
      </c>
      <c r="AA5165" s="7">
        <v>0</v>
      </c>
      <c r="AB5165" s="7">
        <v>0</v>
      </c>
      <c r="AC5165" s="7">
        <v>0</v>
      </c>
      <c r="AD5165" s="7">
        <v>5</v>
      </c>
      <c r="AE5165">
        <v>22</v>
      </c>
      <c r="AF5165">
        <v>0</v>
      </c>
      <c r="AG5165">
        <v>4</v>
      </c>
      <c r="AH5165">
        <v>0</v>
      </c>
      <c r="AI5165">
        <v>10</v>
      </c>
      <c r="AJ5165">
        <v>11</v>
      </c>
      <c r="AK5165">
        <v>0</v>
      </c>
      <c r="AL5165">
        <v>2</v>
      </c>
      <c r="AM5165">
        <v>5</v>
      </c>
      <c r="AN5165">
        <v>0</v>
      </c>
      <c r="AO5165">
        <v>0</v>
      </c>
      <c r="AP5165">
        <v>0</v>
      </c>
      <c r="AQ5165">
        <v>0</v>
      </c>
      <c r="AR5165">
        <v>0</v>
      </c>
    </row>
    <row r="5166" spans="1:44" x14ac:dyDescent="0.25">
      <c r="A5166">
        <v>1610793</v>
      </c>
      <c r="B5166">
        <v>773579</v>
      </c>
      <c r="C5166">
        <v>26.506775607647601</v>
      </c>
      <c r="D5166">
        <v>39.1363555503264</v>
      </c>
      <c r="E5166" s="68" t="s">
        <v>494</v>
      </c>
      <c r="F5166" s="8">
        <f>INDEX(Δεδομένα!$P:$P,MATCH('2020'!E5166,Δεδομένα!$O:$O,0))</f>
        <v>196</v>
      </c>
      <c r="G5166" s="6" t="s">
        <v>495</v>
      </c>
      <c r="H5166" s="2" t="str">
        <f>INDEX(Δεδομένα!B$1:B$51,MATCH('2020'!G5166,Δεδομένα!A$1:A$51,0))</f>
        <v>ΒΟΡΕΙΟΥ ΑΙΓΑΙΟΥ</v>
      </c>
      <c r="I5166" s="8">
        <f>INDEX(Δεδομένα!E$1:E$13,MATCH('2020'!H5166,Δεδομένα!D$1:D$13,0))</f>
        <v>11</v>
      </c>
      <c r="J5166" s="1">
        <v>44043</v>
      </c>
      <c r="K5166" s="6" t="s">
        <v>3056</v>
      </c>
      <c r="L5166" s="36" t="str">
        <f t="shared" si="320"/>
        <v>31/07/2020 19:47</v>
      </c>
      <c r="M5166" s="1">
        <v>44043</v>
      </c>
      <c r="N5166" s="6" t="s">
        <v>2316</v>
      </c>
      <c r="O5166" s="36" t="str">
        <f t="shared" si="321"/>
        <v>31/07/2020 20:18</v>
      </c>
      <c r="P5166" s="46">
        <f t="shared" si="322"/>
        <v>2.1527777775190771E-2</v>
      </c>
      <c r="Q5166" s="48">
        <v>0</v>
      </c>
      <c r="R5166" s="47">
        <f t="shared" si="323"/>
        <v>30.99999999627471</v>
      </c>
      <c r="S5166" s="6" t="s">
        <v>44</v>
      </c>
      <c r="T5166" s="6" t="s">
        <v>499</v>
      </c>
      <c r="U5166" s="6" t="s">
        <v>500</v>
      </c>
      <c r="V5166" s="6" t="s">
        <v>1521</v>
      </c>
      <c r="W5166" s="7">
        <v>0</v>
      </c>
      <c r="X5166" s="7">
        <v>0</v>
      </c>
      <c r="Y5166" s="7">
        <v>0</v>
      </c>
      <c r="Z5166" s="7">
        <v>0</v>
      </c>
      <c r="AA5166" s="7">
        <v>0</v>
      </c>
      <c r="AB5166" s="7">
        <v>0.02</v>
      </c>
      <c r="AC5166" s="7">
        <v>0</v>
      </c>
      <c r="AD5166" s="7">
        <v>0</v>
      </c>
      <c r="AE5166">
        <v>8</v>
      </c>
      <c r="AF5166">
        <v>0</v>
      </c>
      <c r="AG5166">
        <v>2</v>
      </c>
      <c r="AH5166">
        <v>0</v>
      </c>
      <c r="AI5166">
        <v>0</v>
      </c>
      <c r="AJ5166">
        <v>3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</row>
    <row r="5167" spans="1:44" x14ac:dyDescent="0.25">
      <c r="A5167">
        <v>1587728</v>
      </c>
      <c r="B5167">
        <v>773351</v>
      </c>
      <c r="C5167">
        <v>21.9931719796975</v>
      </c>
      <c r="D5167">
        <v>37.263426691565201</v>
      </c>
      <c r="E5167" s="68" t="s">
        <v>840</v>
      </c>
      <c r="F5167" s="8">
        <f>INDEX(Δεδομένα!$P:$P,MATCH('2020'!E5167,Δεδομένα!$O:$O,0))</f>
        <v>144</v>
      </c>
      <c r="G5167" s="6" t="s">
        <v>841</v>
      </c>
      <c r="H5167" s="2" t="str">
        <f>INDEX(Δεδομένα!B$1:B$51,MATCH('2020'!G5167,Δεδομένα!A$1:A$51,0))</f>
        <v>ΠΕΛΛΟΠΟΝΗΣΟΥ</v>
      </c>
      <c r="I5167" s="8">
        <f>INDEX(Δεδομένα!E$1:E$13,MATCH('2020'!H5167,Δεδομένα!D$1:D$13,0))</f>
        <v>8</v>
      </c>
      <c r="J5167" s="1">
        <v>44043</v>
      </c>
      <c r="K5167" s="6" t="s">
        <v>677</v>
      </c>
      <c r="L5167" s="36" t="str">
        <f t="shared" si="320"/>
        <v>31/07/2020 07:50</v>
      </c>
      <c r="M5167" s="1">
        <v>44043</v>
      </c>
      <c r="N5167" s="6" t="s">
        <v>2607</v>
      </c>
      <c r="O5167" s="36" t="str">
        <f t="shared" si="321"/>
        <v>31/07/2020 09:50</v>
      </c>
      <c r="P5167" s="46">
        <f t="shared" si="322"/>
        <v>8.3333333328482695E-2</v>
      </c>
      <c r="Q5167" s="48">
        <v>0</v>
      </c>
      <c r="R5167" s="47">
        <f t="shared" si="323"/>
        <v>119.99999999301508</v>
      </c>
      <c r="S5167" s="6" t="s">
        <v>44</v>
      </c>
      <c r="T5167" s="6" t="s">
        <v>843</v>
      </c>
      <c r="U5167" s="6" t="s">
        <v>44</v>
      </c>
      <c r="V5167" s="6" t="s">
        <v>6074</v>
      </c>
      <c r="W5167" s="7">
        <v>0</v>
      </c>
      <c r="X5167" s="7">
        <v>0</v>
      </c>
      <c r="Y5167" s="7">
        <v>0</v>
      </c>
      <c r="Z5167" s="7">
        <v>0</v>
      </c>
      <c r="AA5167" s="7">
        <v>0</v>
      </c>
      <c r="AB5167" s="7">
        <v>0.5</v>
      </c>
      <c r="AC5167" s="7">
        <v>0</v>
      </c>
      <c r="AD5167" s="7">
        <v>0</v>
      </c>
      <c r="AE5167">
        <v>4</v>
      </c>
      <c r="AF5167">
        <v>0</v>
      </c>
      <c r="AG5167">
        <v>0</v>
      </c>
      <c r="AH5167">
        <v>0</v>
      </c>
      <c r="AI5167">
        <v>3</v>
      </c>
      <c r="AJ5167">
        <v>2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</row>
    <row r="5168" spans="1:44" x14ac:dyDescent="0.25">
      <c r="A5168">
        <v>1593582</v>
      </c>
      <c r="B5168">
        <v>773438</v>
      </c>
      <c r="C5168">
        <v>22.018618621094099</v>
      </c>
      <c r="D5168">
        <v>37.157743041958298</v>
      </c>
      <c r="E5168" s="68" t="s">
        <v>937</v>
      </c>
      <c r="F5168" s="8">
        <f>INDEX(Δεδομένα!$P:$P,MATCH('2020'!E5168,Δεδομένα!$O:$O,0))</f>
        <v>143</v>
      </c>
      <c r="G5168" s="6" t="s">
        <v>841</v>
      </c>
      <c r="H5168" s="2" t="str">
        <f>INDEX(Δεδομένα!B$1:B$51,MATCH('2020'!G5168,Δεδομένα!A$1:A$51,0))</f>
        <v>ΠΕΛΛΟΠΟΝΗΣΟΥ</v>
      </c>
      <c r="I5168" s="8">
        <f>INDEX(Δεδομένα!E$1:E$13,MATCH('2020'!H5168,Δεδομένα!D$1:D$13,0))</f>
        <v>8</v>
      </c>
      <c r="J5168" s="1">
        <v>44043</v>
      </c>
      <c r="K5168" s="6" t="s">
        <v>1632</v>
      </c>
      <c r="L5168" s="36" t="str">
        <f t="shared" si="320"/>
        <v>31/07/2020 14:04</v>
      </c>
      <c r="M5168" s="1">
        <v>44043</v>
      </c>
      <c r="N5168" s="6" t="s">
        <v>218</v>
      </c>
      <c r="O5168" s="36" t="str">
        <f t="shared" si="321"/>
        <v>31/07/2020 14:25</v>
      </c>
      <c r="P5168" s="46">
        <f t="shared" si="322"/>
        <v>1.4583333337213844E-2</v>
      </c>
      <c r="Q5168" s="48">
        <v>0</v>
      </c>
      <c r="R5168" s="47">
        <f t="shared" si="323"/>
        <v>21.000000005587935</v>
      </c>
      <c r="S5168" s="6" t="s">
        <v>44</v>
      </c>
      <c r="T5168" s="6" t="s">
        <v>940</v>
      </c>
      <c r="U5168" s="6" t="s">
        <v>44</v>
      </c>
      <c r="V5168" s="6" t="s">
        <v>5943</v>
      </c>
      <c r="W5168" s="7">
        <v>0</v>
      </c>
      <c r="X5168" s="7">
        <v>0</v>
      </c>
      <c r="Y5168" s="7">
        <v>0</v>
      </c>
      <c r="Z5168" s="7">
        <v>0</v>
      </c>
      <c r="AA5168" s="7">
        <v>0.1</v>
      </c>
      <c r="AB5168" s="7">
        <v>0</v>
      </c>
      <c r="AC5168" s="7">
        <v>0</v>
      </c>
      <c r="AD5168" s="7">
        <v>0</v>
      </c>
      <c r="AE5168">
        <v>4</v>
      </c>
      <c r="AF5168">
        <v>0</v>
      </c>
      <c r="AG5168">
        <v>0</v>
      </c>
      <c r="AH5168">
        <v>0</v>
      </c>
      <c r="AI5168">
        <v>0</v>
      </c>
      <c r="AJ5168">
        <v>2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</row>
    <row r="5169" spans="1:44" x14ac:dyDescent="0.25">
      <c r="A5169">
        <v>1587733</v>
      </c>
      <c r="B5169">
        <v>773449</v>
      </c>
      <c r="C5169">
        <v>21.986359643434501</v>
      </c>
      <c r="D5169">
        <v>37.273148170675697</v>
      </c>
      <c r="E5169" s="68" t="s">
        <v>840</v>
      </c>
      <c r="F5169" s="8">
        <f>INDEX(Δεδομένα!$P:$P,MATCH('2020'!E5169,Δεδομένα!$O:$O,0))</f>
        <v>144</v>
      </c>
      <c r="G5169" s="6" t="s">
        <v>841</v>
      </c>
      <c r="H5169" s="2" t="str">
        <f>INDEX(Δεδομένα!B$1:B$51,MATCH('2020'!G5169,Δεδομένα!A$1:A$51,0))</f>
        <v>ΠΕΛΛΟΠΟΝΗΣΟΥ</v>
      </c>
      <c r="I5169" s="8">
        <f>INDEX(Δεδομένα!E$1:E$13,MATCH('2020'!H5169,Δεδομένα!D$1:D$13,0))</f>
        <v>8</v>
      </c>
      <c r="J5169" s="1">
        <v>44043</v>
      </c>
      <c r="K5169" s="6" t="s">
        <v>218</v>
      </c>
      <c r="L5169" s="36" t="str">
        <f t="shared" si="320"/>
        <v>31/07/2020 14:25</v>
      </c>
      <c r="M5169" s="1">
        <v>44045</v>
      </c>
      <c r="N5169" s="6" t="s">
        <v>520</v>
      </c>
      <c r="O5169" s="36" t="str">
        <f t="shared" si="321"/>
        <v>02/08/2020 13:49</v>
      </c>
      <c r="P5169" s="49">
        <f t="shared" si="322"/>
        <v>1.9749999999985448</v>
      </c>
      <c r="Q5169" s="50">
        <f>1*24</f>
        <v>24</v>
      </c>
      <c r="R5169" s="47">
        <f t="shared" si="323"/>
        <v>2843.9999999979045</v>
      </c>
      <c r="S5169" s="6" t="s">
        <v>44</v>
      </c>
      <c r="T5169" s="6" t="s">
        <v>843</v>
      </c>
      <c r="U5169" s="6" t="s">
        <v>44</v>
      </c>
      <c r="V5169" s="6" t="s">
        <v>6078</v>
      </c>
      <c r="W5169" s="7">
        <v>0</v>
      </c>
      <c r="X5169" s="7">
        <v>0</v>
      </c>
      <c r="Y5169" s="7">
        <v>0</v>
      </c>
      <c r="Z5169" s="7">
        <v>0</v>
      </c>
      <c r="AA5169" s="7">
        <v>0</v>
      </c>
      <c r="AB5169" s="7">
        <v>25</v>
      </c>
      <c r="AC5169" s="7">
        <v>0</v>
      </c>
      <c r="AD5169" s="7">
        <v>0</v>
      </c>
      <c r="AE5169">
        <v>20</v>
      </c>
      <c r="AF5169">
        <v>0</v>
      </c>
      <c r="AG5169">
        <v>0</v>
      </c>
      <c r="AH5169">
        <v>0</v>
      </c>
      <c r="AI5169">
        <v>0</v>
      </c>
      <c r="AJ5169">
        <v>3</v>
      </c>
      <c r="AK5169">
        <v>7</v>
      </c>
      <c r="AL5169">
        <v>2</v>
      </c>
      <c r="AM5169">
        <v>0</v>
      </c>
      <c r="AN5169">
        <v>1</v>
      </c>
      <c r="AO5169">
        <v>0</v>
      </c>
      <c r="AP5169">
        <v>0</v>
      </c>
      <c r="AQ5169">
        <v>1</v>
      </c>
      <c r="AR5169">
        <v>0</v>
      </c>
    </row>
    <row r="5170" spans="1:44" x14ac:dyDescent="0.25">
      <c r="A5170">
        <v>1576397</v>
      </c>
      <c r="B5170">
        <v>773467</v>
      </c>
      <c r="C5170">
        <v>21.7956350264175</v>
      </c>
      <c r="D5170">
        <v>36.963190195361101</v>
      </c>
      <c r="E5170" s="68" t="s">
        <v>965</v>
      </c>
      <c r="F5170" s="8">
        <f>INDEX(Δεδομένα!$P:$P,MATCH('2020'!E5170,Δεδομένα!$O:$O,0))</f>
        <v>147</v>
      </c>
      <c r="G5170" s="6" t="s">
        <v>841</v>
      </c>
      <c r="H5170" s="2" t="str">
        <f>INDEX(Δεδομένα!B$1:B$51,MATCH('2020'!G5170,Δεδομένα!A$1:A$51,0))</f>
        <v>ΠΕΛΛΟΠΟΝΗΣΟΥ</v>
      </c>
      <c r="I5170" s="8">
        <f>INDEX(Δεδομένα!E$1:E$13,MATCH('2020'!H5170,Δεδομένα!D$1:D$13,0))</f>
        <v>8</v>
      </c>
      <c r="J5170" s="1">
        <v>44043</v>
      </c>
      <c r="K5170" s="6" t="s">
        <v>42</v>
      </c>
      <c r="L5170" s="36" t="str">
        <f t="shared" si="320"/>
        <v>31/07/2020 14:58</v>
      </c>
      <c r="M5170" s="1">
        <v>44043</v>
      </c>
      <c r="N5170" s="6" t="s">
        <v>418</v>
      </c>
      <c r="O5170" s="36" t="str">
        <f t="shared" si="321"/>
        <v>31/07/2020 18:45</v>
      </c>
      <c r="P5170" s="46">
        <f t="shared" si="322"/>
        <v>0.15763888888614019</v>
      </c>
      <c r="Q5170" s="48">
        <v>0</v>
      </c>
      <c r="R5170" s="47">
        <f t="shared" si="323"/>
        <v>226.99999999604188</v>
      </c>
      <c r="S5170" s="6" t="s">
        <v>44</v>
      </c>
      <c r="T5170" s="6" t="s">
        <v>967</v>
      </c>
      <c r="U5170" s="6" t="s">
        <v>44</v>
      </c>
      <c r="V5170" s="6" t="s">
        <v>4507</v>
      </c>
      <c r="W5170" s="7">
        <v>0</v>
      </c>
      <c r="X5170" s="7">
        <v>0.5</v>
      </c>
      <c r="Y5170" s="7">
        <v>0</v>
      </c>
      <c r="Z5170" s="7">
        <v>0</v>
      </c>
      <c r="AA5170" s="7">
        <v>0</v>
      </c>
      <c r="AB5170" s="7">
        <v>1.5</v>
      </c>
      <c r="AC5170" s="7">
        <v>0</v>
      </c>
      <c r="AD5170" s="7">
        <v>0</v>
      </c>
      <c r="AE5170">
        <v>13</v>
      </c>
      <c r="AF5170">
        <v>0</v>
      </c>
      <c r="AG5170">
        <v>0</v>
      </c>
      <c r="AH5170">
        <v>0</v>
      </c>
      <c r="AI5170">
        <v>0</v>
      </c>
      <c r="AJ5170">
        <v>6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</row>
    <row r="5171" spans="1:44" x14ac:dyDescent="0.25">
      <c r="A5171">
        <v>1576410</v>
      </c>
      <c r="B5171">
        <v>773515</v>
      </c>
      <c r="C5171">
        <v>21.701992576559999</v>
      </c>
      <c r="D5171">
        <v>36.898752558166002</v>
      </c>
      <c r="E5171" s="68" t="s">
        <v>965</v>
      </c>
      <c r="F5171" s="8">
        <f>INDEX(Δεδομένα!$P:$P,MATCH('2020'!E5171,Δεδομένα!$O:$O,0))</f>
        <v>147</v>
      </c>
      <c r="G5171" s="6" t="s">
        <v>841</v>
      </c>
      <c r="H5171" s="2" t="str">
        <f>INDEX(Δεδομένα!B$1:B$51,MATCH('2020'!G5171,Δεδομένα!A$1:A$51,0))</f>
        <v>ΠΕΛΛΟΠΟΝΗΣΟΥ</v>
      </c>
      <c r="I5171" s="8">
        <f>INDEX(Δεδομένα!E$1:E$13,MATCH('2020'!H5171,Δεδομένα!D$1:D$13,0))</f>
        <v>8</v>
      </c>
      <c r="J5171" s="1">
        <v>44043</v>
      </c>
      <c r="K5171" s="6" t="s">
        <v>1169</v>
      </c>
      <c r="L5171" s="36" t="str">
        <f t="shared" si="320"/>
        <v>31/07/2020 17:23</v>
      </c>
      <c r="M5171" s="1">
        <v>44043</v>
      </c>
      <c r="N5171" s="6" t="s">
        <v>1309</v>
      </c>
      <c r="O5171" s="36" t="str">
        <f t="shared" si="321"/>
        <v>31/07/2020 18:28</v>
      </c>
      <c r="P5171" s="46">
        <f t="shared" si="322"/>
        <v>4.5138888883229811E-2</v>
      </c>
      <c r="Q5171" s="48">
        <v>0</v>
      </c>
      <c r="R5171" s="47">
        <f t="shared" si="323"/>
        <v>64.999999991850927</v>
      </c>
      <c r="S5171" s="6" t="s">
        <v>44</v>
      </c>
      <c r="T5171" s="6" t="s">
        <v>967</v>
      </c>
      <c r="U5171" s="6" t="s">
        <v>44</v>
      </c>
      <c r="V5171" s="6" t="s">
        <v>6082</v>
      </c>
      <c r="W5171" s="7">
        <v>0</v>
      </c>
      <c r="X5171" s="7">
        <v>0</v>
      </c>
      <c r="Y5171" s="7">
        <v>0</v>
      </c>
      <c r="Z5171" s="7">
        <v>0</v>
      </c>
      <c r="AA5171" s="7">
        <v>0</v>
      </c>
      <c r="AB5171" s="7">
        <v>0.5</v>
      </c>
      <c r="AC5171" s="7">
        <v>0</v>
      </c>
      <c r="AD5171" s="7">
        <v>0</v>
      </c>
      <c r="AE5171">
        <v>4</v>
      </c>
      <c r="AF5171">
        <v>0</v>
      </c>
      <c r="AG5171">
        <v>0</v>
      </c>
      <c r="AH5171">
        <v>0</v>
      </c>
      <c r="AI5171">
        <v>0</v>
      </c>
      <c r="AJ5171">
        <v>2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</row>
    <row r="5172" spans="1:44" x14ac:dyDescent="0.25">
      <c r="A5172">
        <v>1587738</v>
      </c>
      <c r="B5172">
        <v>773557</v>
      </c>
      <c r="C5172">
        <v>21.977349548380602</v>
      </c>
      <c r="D5172">
        <v>37.258493417840697</v>
      </c>
      <c r="E5172" s="68" t="s">
        <v>840</v>
      </c>
      <c r="F5172" s="8">
        <f>INDEX(Δεδομένα!$P:$P,MATCH('2020'!E5172,Δεδομένα!$O:$O,0))</f>
        <v>144</v>
      </c>
      <c r="G5172" s="6" t="s">
        <v>841</v>
      </c>
      <c r="H5172" s="2" t="str">
        <f>INDEX(Δεδομένα!B$1:B$51,MATCH('2020'!G5172,Δεδομένα!A$1:A$51,0))</f>
        <v>ΠΕΛΛΟΠΟΝΗΣΟΥ</v>
      </c>
      <c r="I5172" s="8">
        <f>INDEX(Δεδομένα!E$1:E$13,MATCH('2020'!H5172,Δεδομένα!D$1:D$13,0))</f>
        <v>8</v>
      </c>
      <c r="J5172" s="1">
        <v>44043</v>
      </c>
      <c r="K5172" s="6" t="s">
        <v>86</v>
      </c>
      <c r="L5172" s="36" t="str">
        <f t="shared" si="320"/>
        <v>31/07/2020 18:55</v>
      </c>
      <c r="M5172" s="1">
        <v>44043</v>
      </c>
      <c r="N5172" s="6" t="s">
        <v>256</v>
      </c>
      <c r="O5172" s="36" t="str">
        <f t="shared" si="321"/>
        <v>31/07/2020 19:30</v>
      </c>
      <c r="P5172" s="46">
        <f t="shared" si="322"/>
        <v>2.4305555554747116E-2</v>
      </c>
      <c r="Q5172" s="48">
        <v>0</v>
      </c>
      <c r="R5172" s="47">
        <f t="shared" si="323"/>
        <v>34.999999998835847</v>
      </c>
      <c r="S5172" s="6" t="s">
        <v>44</v>
      </c>
      <c r="T5172" s="6" t="s">
        <v>843</v>
      </c>
      <c r="U5172" s="6" t="s">
        <v>44</v>
      </c>
      <c r="V5172" s="6" t="s">
        <v>5774</v>
      </c>
      <c r="W5172" s="7">
        <v>0</v>
      </c>
      <c r="X5172" s="7">
        <v>0</v>
      </c>
      <c r="Y5172" s="7">
        <v>0</v>
      </c>
      <c r="Z5172" s="7">
        <v>0</v>
      </c>
      <c r="AA5172" s="7">
        <v>0</v>
      </c>
      <c r="AB5172" s="7">
        <v>1</v>
      </c>
      <c r="AC5172" s="7">
        <v>0</v>
      </c>
      <c r="AD5172" s="7">
        <v>0</v>
      </c>
      <c r="AE5172">
        <v>8</v>
      </c>
      <c r="AF5172">
        <v>0</v>
      </c>
      <c r="AG5172">
        <v>0</v>
      </c>
      <c r="AH5172">
        <v>0</v>
      </c>
      <c r="AI5172">
        <v>0</v>
      </c>
      <c r="AJ5172">
        <v>2</v>
      </c>
      <c r="AK5172">
        <v>2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</row>
    <row r="5173" spans="1:44" x14ac:dyDescent="0.25">
      <c r="A5173">
        <v>1576387</v>
      </c>
      <c r="B5173">
        <v>773622</v>
      </c>
      <c r="C5173">
        <v>21.7583555628642</v>
      </c>
      <c r="D5173">
        <v>37.263677079752398</v>
      </c>
      <c r="E5173" s="68" t="s">
        <v>1693</v>
      </c>
      <c r="F5173" s="8">
        <f>INDEX(Δεδομένα!$P:$P,MATCH('2020'!E5173,Δεδομένα!$O:$O,0))</f>
        <v>146</v>
      </c>
      <c r="G5173" s="6" t="s">
        <v>841</v>
      </c>
      <c r="H5173" s="2" t="str">
        <f>INDEX(Δεδομένα!B$1:B$51,MATCH('2020'!G5173,Δεδομένα!A$1:A$51,0))</f>
        <v>ΠΕΛΛΟΠΟΝΗΣΟΥ</v>
      </c>
      <c r="I5173" s="8">
        <f>INDEX(Δεδομένα!E$1:E$13,MATCH('2020'!H5173,Δεδομένα!D$1:D$13,0))</f>
        <v>8</v>
      </c>
      <c r="J5173" s="1">
        <v>44043</v>
      </c>
      <c r="K5173" s="6" t="s">
        <v>100</v>
      </c>
      <c r="L5173" s="36" t="str">
        <f t="shared" si="320"/>
        <v>31/07/2020 20:50</v>
      </c>
      <c r="M5173" s="1">
        <v>44044</v>
      </c>
      <c r="N5173" s="6" t="s">
        <v>3458</v>
      </c>
      <c r="O5173" s="36" t="str">
        <f t="shared" si="321"/>
        <v>01/08/2020 10:32</v>
      </c>
      <c r="P5173" s="46">
        <f t="shared" si="322"/>
        <v>0.57083333333139308</v>
      </c>
      <c r="Q5173" s="48">
        <v>0</v>
      </c>
      <c r="R5173" s="47">
        <f t="shared" si="323"/>
        <v>821.99999999720603</v>
      </c>
      <c r="S5173" s="6" t="s">
        <v>44</v>
      </c>
      <c r="T5173" s="6" t="s">
        <v>999</v>
      </c>
      <c r="U5173" s="6" t="s">
        <v>44</v>
      </c>
      <c r="V5173" s="6" t="s">
        <v>6088</v>
      </c>
      <c r="W5173" s="7">
        <v>0</v>
      </c>
      <c r="X5173" s="7">
        <v>0</v>
      </c>
      <c r="Y5173" s="7">
        <v>0</v>
      </c>
      <c r="Z5173" s="7">
        <v>0</v>
      </c>
      <c r="AA5173" s="7">
        <v>0</v>
      </c>
      <c r="AB5173" s="7">
        <v>0</v>
      </c>
      <c r="AC5173" s="7">
        <v>0</v>
      </c>
      <c r="AD5173" s="7">
        <v>0.1</v>
      </c>
      <c r="AE5173">
        <v>8</v>
      </c>
      <c r="AF5173">
        <v>0</v>
      </c>
      <c r="AG5173">
        <v>0</v>
      </c>
      <c r="AH5173">
        <v>0</v>
      </c>
      <c r="AI5173">
        <v>4</v>
      </c>
      <c r="AJ5173">
        <v>4</v>
      </c>
      <c r="AK5173">
        <v>0</v>
      </c>
      <c r="AL5173">
        <v>1</v>
      </c>
      <c r="AM5173">
        <v>3</v>
      </c>
      <c r="AN5173">
        <v>0</v>
      </c>
      <c r="AO5173">
        <v>0</v>
      </c>
      <c r="AP5173">
        <v>0</v>
      </c>
      <c r="AQ5173">
        <v>0</v>
      </c>
      <c r="AR5173">
        <v>0</v>
      </c>
    </row>
    <row r="5174" spans="1:44" x14ac:dyDescent="0.25">
      <c r="A5174">
        <v>1578135</v>
      </c>
      <c r="B5174">
        <v>773519</v>
      </c>
      <c r="C5174">
        <v>24.8625381892478</v>
      </c>
      <c r="D5174">
        <v>40.942199644653002</v>
      </c>
      <c r="E5174" s="68" t="s">
        <v>120</v>
      </c>
      <c r="F5174" s="8">
        <f>INDEX(Δεδομένα!$P:$P,MATCH('2020'!E5174,Δεδομένα!$O:$O,0))</f>
        <v>30</v>
      </c>
      <c r="G5174" s="6" t="s">
        <v>121</v>
      </c>
      <c r="H5174" s="2" t="str">
        <f>INDEX(Δεδομένα!B$1:B$51,MATCH('2020'!G5174,Δεδομένα!A$1:A$51,0))</f>
        <v>ΑΝΑΤΟΛΙΚΗΣ ΜΑΚΕΔΟΝΙΑΣ ΚΑΙ ΘΡΑΚΗΣ</v>
      </c>
      <c r="I5174" s="8">
        <f>INDEX(Δεδομένα!E$1:E$13,MATCH('2020'!H5174,Δεδομένα!D$1:D$13,0))</f>
        <v>2</v>
      </c>
      <c r="J5174" s="1">
        <v>44043</v>
      </c>
      <c r="K5174" s="6" t="s">
        <v>1113</v>
      </c>
      <c r="L5174" s="36" t="str">
        <f t="shared" si="320"/>
        <v>31/07/2020 17:34</v>
      </c>
      <c r="M5174" s="1">
        <v>44043</v>
      </c>
      <c r="N5174" s="6" t="s">
        <v>207</v>
      </c>
      <c r="O5174" s="36" t="str">
        <f t="shared" si="321"/>
        <v>31/07/2020 18:00</v>
      </c>
      <c r="P5174" s="46">
        <f t="shared" si="322"/>
        <v>1.8055555556202307E-2</v>
      </c>
      <c r="Q5174" s="48">
        <v>0</v>
      </c>
      <c r="R5174" s="47">
        <f t="shared" si="323"/>
        <v>26.000000000931323</v>
      </c>
      <c r="S5174" s="6" t="s">
        <v>44</v>
      </c>
      <c r="T5174" s="6" t="s">
        <v>124</v>
      </c>
      <c r="U5174" s="6" t="s">
        <v>44</v>
      </c>
      <c r="V5174" s="6" t="s">
        <v>6083</v>
      </c>
      <c r="W5174" s="7">
        <v>0</v>
      </c>
      <c r="X5174" s="7">
        <v>0</v>
      </c>
      <c r="Y5174" s="7">
        <v>0</v>
      </c>
      <c r="Z5174" s="7">
        <v>0.2</v>
      </c>
      <c r="AA5174" s="7">
        <v>0</v>
      </c>
      <c r="AB5174" s="7">
        <v>0</v>
      </c>
      <c r="AC5174" s="7">
        <v>0</v>
      </c>
      <c r="AD5174" s="7">
        <v>0</v>
      </c>
      <c r="AE5174">
        <v>2</v>
      </c>
      <c r="AF5174">
        <v>0</v>
      </c>
      <c r="AG5174">
        <v>0</v>
      </c>
      <c r="AH5174">
        <v>0</v>
      </c>
      <c r="AI5174">
        <v>0</v>
      </c>
      <c r="AJ5174">
        <v>1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</row>
    <row r="5175" spans="1:44" x14ac:dyDescent="0.25">
      <c r="A5175">
        <v>1574763</v>
      </c>
      <c r="B5175">
        <v>773539</v>
      </c>
      <c r="C5175">
        <v>21.9407837634899</v>
      </c>
      <c r="D5175">
        <v>40.788306099348098</v>
      </c>
      <c r="E5175" s="68" t="s">
        <v>1122</v>
      </c>
      <c r="F5175" s="8">
        <f>INDEX(Δεδομένα!$P:$P,MATCH('2020'!E5175,Δεδομένα!$O:$O,0))</f>
        <v>253</v>
      </c>
      <c r="G5175" s="6" t="s">
        <v>874</v>
      </c>
      <c r="H5175" s="2" t="str">
        <f>INDEX(Δεδομένα!B$1:B$51,MATCH('2020'!G5175,Δεδομένα!A$1:A$51,0))</f>
        <v>ΚΕΝΤΡΙΚΗΣ ΜΑΚΕΔΟΝΙΑΣ</v>
      </c>
      <c r="I5175" s="8">
        <f>INDEX(Δεδομένα!E$1:E$13,MATCH('2020'!H5175,Δεδομένα!D$1:D$13,0))</f>
        <v>3</v>
      </c>
      <c r="J5175" s="1">
        <v>44043</v>
      </c>
      <c r="K5175" s="6" t="s">
        <v>445</v>
      </c>
      <c r="L5175" s="36" t="str">
        <f t="shared" si="320"/>
        <v>31/07/2020 18:19</v>
      </c>
      <c r="M5175" s="1">
        <v>44043</v>
      </c>
      <c r="N5175" s="6" t="s">
        <v>259</v>
      </c>
      <c r="O5175" s="36" t="str">
        <f t="shared" si="321"/>
        <v>31/07/2020 19:00</v>
      </c>
      <c r="P5175" s="46">
        <f t="shared" si="322"/>
        <v>2.8472222220443655E-2</v>
      </c>
      <c r="Q5175" s="48">
        <v>0</v>
      </c>
      <c r="R5175" s="47">
        <f t="shared" si="323"/>
        <v>40.999999997438863</v>
      </c>
      <c r="S5175" s="6" t="s">
        <v>44</v>
      </c>
      <c r="T5175" s="6" t="s">
        <v>1124</v>
      </c>
      <c r="U5175" s="6" t="s">
        <v>44</v>
      </c>
      <c r="V5175" s="6" t="s">
        <v>6084</v>
      </c>
      <c r="W5175" s="7">
        <v>0</v>
      </c>
      <c r="X5175" s="7">
        <v>0</v>
      </c>
      <c r="Y5175" s="7">
        <v>0</v>
      </c>
      <c r="Z5175" s="7">
        <v>0.3</v>
      </c>
      <c r="AA5175" s="7">
        <v>0</v>
      </c>
      <c r="AB5175" s="7">
        <v>0</v>
      </c>
      <c r="AC5175" s="7">
        <v>0</v>
      </c>
      <c r="AD5175" s="7">
        <v>0</v>
      </c>
      <c r="AE5175">
        <v>3</v>
      </c>
      <c r="AF5175">
        <v>0</v>
      </c>
      <c r="AG5175">
        <v>0</v>
      </c>
      <c r="AH5175">
        <v>0</v>
      </c>
      <c r="AI5175">
        <v>0</v>
      </c>
      <c r="AJ5175">
        <v>1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</row>
    <row r="5176" spans="1:44" x14ac:dyDescent="0.25">
      <c r="A5176">
        <v>1574572</v>
      </c>
      <c r="B5176">
        <v>773541</v>
      </c>
      <c r="C5176">
        <v>22.1156707114196</v>
      </c>
      <c r="D5176">
        <v>40.950821787396499</v>
      </c>
      <c r="E5176" s="68" t="s">
        <v>952</v>
      </c>
      <c r="F5176" s="8">
        <f>INDEX(Δεδομένα!$P:$P,MATCH('2020'!E5176,Δεδομένα!$O:$O,0))</f>
        <v>62</v>
      </c>
      <c r="G5176" s="6" t="s">
        <v>874</v>
      </c>
      <c r="H5176" s="2" t="str">
        <f>INDEX(Δεδομένα!B$1:B$51,MATCH('2020'!G5176,Δεδομένα!A$1:A$51,0))</f>
        <v>ΚΕΝΤΡΙΚΗΣ ΜΑΚΕΔΟΝΙΑΣ</v>
      </c>
      <c r="I5176" s="8">
        <f>INDEX(Δεδομένα!E$1:E$13,MATCH('2020'!H5176,Δεδομένα!D$1:D$13,0))</f>
        <v>3</v>
      </c>
      <c r="J5176" s="1">
        <v>44043</v>
      </c>
      <c r="K5176" s="6" t="s">
        <v>1936</v>
      </c>
      <c r="L5176" s="36" t="str">
        <f t="shared" si="320"/>
        <v>31/07/2020 18:37</v>
      </c>
      <c r="M5176" s="1">
        <v>44043</v>
      </c>
      <c r="N5176" s="6" t="s">
        <v>3772</v>
      </c>
      <c r="O5176" s="36" t="str">
        <f t="shared" si="321"/>
        <v>31/07/2020 20:11</v>
      </c>
      <c r="P5176" s="46">
        <f t="shared" si="322"/>
        <v>6.5277777779556345E-2</v>
      </c>
      <c r="Q5176" s="48">
        <v>0</v>
      </c>
      <c r="R5176" s="47">
        <f t="shared" si="323"/>
        <v>94.000000002561137</v>
      </c>
      <c r="S5176" s="6" t="s">
        <v>44</v>
      </c>
      <c r="T5176" s="6" t="s">
        <v>954</v>
      </c>
      <c r="U5176" s="6" t="s">
        <v>1386</v>
      </c>
      <c r="V5176" s="6" t="s">
        <v>6085</v>
      </c>
      <c r="W5176" s="7">
        <v>0</v>
      </c>
      <c r="X5176" s="7">
        <v>0</v>
      </c>
      <c r="Y5176" s="7">
        <v>0</v>
      </c>
      <c r="Z5176" s="7">
        <v>0</v>
      </c>
      <c r="AA5176" s="7">
        <v>0.1</v>
      </c>
      <c r="AB5176" s="7">
        <v>0.1</v>
      </c>
      <c r="AC5176" s="7">
        <v>0</v>
      </c>
      <c r="AD5176" s="7">
        <v>0</v>
      </c>
      <c r="AE5176">
        <v>4</v>
      </c>
      <c r="AF5176">
        <v>0</v>
      </c>
      <c r="AG5176">
        <v>0</v>
      </c>
      <c r="AH5176">
        <v>0</v>
      </c>
      <c r="AI5176">
        <v>0</v>
      </c>
      <c r="AJ5176">
        <v>2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</row>
    <row r="5177" spans="1:44" x14ac:dyDescent="0.25">
      <c r="A5177">
        <v>1575486</v>
      </c>
      <c r="B5177">
        <v>773543</v>
      </c>
      <c r="C5177">
        <v>22.561625577335398</v>
      </c>
      <c r="D5177">
        <v>40.506898514611301</v>
      </c>
      <c r="E5177" s="68" t="s">
        <v>1190</v>
      </c>
      <c r="F5177" s="8">
        <f>INDEX(Δεδομένα!$P:$P,MATCH('2020'!E5177,Δεδομένα!$O:$O,0))</f>
        <v>68</v>
      </c>
      <c r="G5177" s="6" t="s">
        <v>917</v>
      </c>
      <c r="H5177" s="2" t="str">
        <f>INDEX(Δεδομένα!B$1:B$51,MATCH('2020'!G5177,Δεδομένα!A$1:A$51,0))</f>
        <v>ΚΕΝΤΡΙΚΗΣ ΜΑΚΕΔΟΝΙΑΣ</v>
      </c>
      <c r="I5177" s="8">
        <f>INDEX(Δεδομένα!E$1:E$13,MATCH('2020'!H5177,Δεδομένα!D$1:D$13,0))</f>
        <v>3</v>
      </c>
      <c r="J5177" s="1">
        <v>44043</v>
      </c>
      <c r="K5177" s="6" t="s">
        <v>699</v>
      </c>
      <c r="L5177" s="36" t="str">
        <f t="shared" si="320"/>
        <v>31/07/2020 17:59</v>
      </c>
      <c r="M5177" s="1">
        <v>44043</v>
      </c>
      <c r="N5177" s="6" t="s">
        <v>234</v>
      </c>
      <c r="O5177" s="36" t="str">
        <f t="shared" si="321"/>
        <v>31/07/2020 19:05</v>
      </c>
      <c r="P5177" s="46">
        <f t="shared" si="322"/>
        <v>4.5833333337213844E-2</v>
      </c>
      <c r="Q5177" s="48">
        <v>0</v>
      </c>
      <c r="R5177" s="47">
        <f t="shared" si="323"/>
        <v>66.000000005587935</v>
      </c>
      <c r="S5177" s="6" t="s">
        <v>44</v>
      </c>
      <c r="T5177" s="6" t="s">
        <v>1191</v>
      </c>
      <c r="U5177" s="6" t="s">
        <v>1845</v>
      </c>
      <c r="V5177" s="6" t="s">
        <v>6086</v>
      </c>
      <c r="W5177" s="7">
        <v>0</v>
      </c>
      <c r="X5177" s="7">
        <v>0</v>
      </c>
      <c r="Y5177" s="7">
        <v>0</v>
      </c>
      <c r="Z5177" s="7">
        <v>0</v>
      </c>
      <c r="AA5177" s="7">
        <v>0</v>
      </c>
      <c r="AB5177" s="7">
        <v>2.7</v>
      </c>
      <c r="AC5177" s="7">
        <v>0</v>
      </c>
      <c r="AD5177" s="7">
        <v>0</v>
      </c>
      <c r="AE5177">
        <v>4</v>
      </c>
      <c r="AF5177">
        <v>0</v>
      </c>
      <c r="AG5177">
        <v>0</v>
      </c>
      <c r="AH5177">
        <v>0</v>
      </c>
      <c r="AI5177">
        <v>0</v>
      </c>
      <c r="AJ5177">
        <v>4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</row>
    <row r="5178" spans="1:44" x14ac:dyDescent="0.25">
      <c r="A5178">
        <v>1575070</v>
      </c>
      <c r="B5178">
        <v>773564</v>
      </c>
      <c r="C5178">
        <v>23.088505416145399</v>
      </c>
      <c r="D5178">
        <v>38.632260925136997</v>
      </c>
      <c r="E5178" s="68" t="s">
        <v>411</v>
      </c>
      <c r="F5178" s="8">
        <f>INDEX(Δεδομένα!$P:$P,MATCH('2020'!E5178,Δεδομένα!$O:$O,0))</f>
        <v>162</v>
      </c>
      <c r="G5178" s="6" t="s">
        <v>399</v>
      </c>
      <c r="H5178" s="2" t="str">
        <f>INDEX(Δεδομένα!B$1:B$51,MATCH('2020'!G5178,Δεδομένα!A$1:A$51,0))</f>
        <v>ΣΤΕΡΕΑΣ ΕΛΛΑΔΟΣ</v>
      </c>
      <c r="I5178" s="8">
        <f>INDEX(Δεδομένα!E$1:E$13,MATCH('2020'!H5178,Δεδομένα!D$1:D$13,0))</f>
        <v>9</v>
      </c>
      <c r="J5178" s="1">
        <v>44043</v>
      </c>
      <c r="K5178" s="6" t="s">
        <v>533</v>
      </c>
      <c r="L5178" s="36" t="str">
        <f t="shared" si="320"/>
        <v>31/07/2020 19:18</v>
      </c>
      <c r="M5178" s="1">
        <v>44043</v>
      </c>
      <c r="N5178" s="6" t="s">
        <v>700</v>
      </c>
      <c r="O5178" s="36" t="str">
        <f t="shared" si="321"/>
        <v>31/07/2020 19:45</v>
      </c>
      <c r="P5178" s="46">
        <f t="shared" si="322"/>
        <v>1.8749999995634425E-2</v>
      </c>
      <c r="Q5178" s="48">
        <v>0</v>
      </c>
      <c r="R5178" s="47">
        <f t="shared" si="323"/>
        <v>26.999999993713573</v>
      </c>
      <c r="S5178" s="6" t="s">
        <v>44</v>
      </c>
      <c r="T5178" s="6" t="s">
        <v>402</v>
      </c>
      <c r="U5178" s="6" t="s">
        <v>5112</v>
      </c>
      <c r="V5178" s="6" t="s">
        <v>6087</v>
      </c>
      <c r="W5178" s="7">
        <v>0</v>
      </c>
      <c r="X5178" s="7">
        <v>0</v>
      </c>
      <c r="Y5178" s="7">
        <v>0</v>
      </c>
      <c r="Z5178" s="7">
        <v>0</v>
      </c>
      <c r="AA5178" s="7">
        <v>0</v>
      </c>
      <c r="AB5178" s="7">
        <v>0.6</v>
      </c>
      <c r="AC5178" s="7">
        <v>0</v>
      </c>
      <c r="AD5178" s="7">
        <v>0</v>
      </c>
      <c r="AE5178">
        <v>2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</row>
    <row r="5179" spans="1:44" x14ac:dyDescent="0.25">
      <c r="A5179">
        <v>1574900</v>
      </c>
      <c r="B5179">
        <v>0</v>
      </c>
      <c r="C5179">
        <v>0</v>
      </c>
      <c r="D5179">
        <v>0</v>
      </c>
      <c r="E5179" s="68" t="s">
        <v>862</v>
      </c>
      <c r="F5179" s="8">
        <f>INDEX(Δεδομένα!$P:$P,MATCH('2020'!E5179,Δεδομένα!$O:$O,0))</f>
        <v>232</v>
      </c>
      <c r="G5179" s="6" t="s">
        <v>335</v>
      </c>
      <c r="H5179" s="2" t="str">
        <f>INDEX(Δεδομένα!B$1:B$51,MATCH('2020'!G5179,Δεδομένα!A$1:A$51,0))</f>
        <v>ΔΥΤΙΚΗΣ ΕΛΛΑΔΟΣ</v>
      </c>
      <c r="I5179" s="8">
        <f>INDEX(Δεδομένα!E$1:E$13,MATCH('2020'!H5179,Δεδομένα!D$1:D$13,0))</f>
        <v>7</v>
      </c>
      <c r="J5179" s="1">
        <v>44044</v>
      </c>
      <c r="K5179" s="6" t="s">
        <v>83</v>
      </c>
      <c r="L5179" s="36" t="str">
        <f t="shared" si="320"/>
        <v>01/08/2020 13:45</v>
      </c>
      <c r="M5179" s="1">
        <v>44045</v>
      </c>
      <c r="N5179" s="6" t="s">
        <v>614</v>
      </c>
      <c r="O5179" s="36" t="str">
        <f t="shared" si="321"/>
        <v>02/08/2020 21:30</v>
      </c>
      <c r="P5179" s="49">
        <f t="shared" si="322"/>
        <v>1.3229166666715173</v>
      </c>
      <c r="Q5179" s="50">
        <f>1*24</f>
        <v>24</v>
      </c>
      <c r="R5179" s="47">
        <f t="shared" si="323"/>
        <v>1905.0000000069849</v>
      </c>
      <c r="S5179" s="6" t="s">
        <v>44</v>
      </c>
      <c r="T5179" s="6" t="s">
        <v>863</v>
      </c>
      <c r="U5179" s="6" t="s">
        <v>44</v>
      </c>
      <c r="V5179" s="6" t="s">
        <v>864</v>
      </c>
      <c r="W5179" s="7">
        <v>0</v>
      </c>
      <c r="X5179" s="7">
        <v>0</v>
      </c>
      <c r="Y5179" s="7">
        <v>0</v>
      </c>
      <c r="Z5179" s="7">
        <v>10</v>
      </c>
      <c r="AA5179" s="7">
        <v>0</v>
      </c>
      <c r="AB5179" s="7">
        <v>0</v>
      </c>
      <c r="AC5179" s="7">
        <v>0</v>
      </c>
      <c r="AD5179" s="7">
        <v>0</v>
      </c>
      <c r="AE5179">
        <v>20</v>
      </c>
      <c r="AF5179">
        <v>0</v>
      </c>
      <c r="AG5179">
        <v>0</v>
      </c>
      <c r="AH5179">
        <v>0</v>
      </c>
      <c r="AI5179">
        <v>2</v>
      </c>
      <c r="AJ5179">
        <v>7</v>
      </c>
      <c r="AK5179">
        <v>0</v>
      </c>
      <c r="AL5179">
        <v>1</v>
      </c>
      <c r="AM5179">
        <v>1</v>
      </c>
      <c r="AN5179">
        <v>0</v>
      </c>
      <c r="AO5179">
        <v>0</v>
      </c>
      <c r="AP5179">
        <v>0</v>
      </c>
      <c r="AQ5179">
        <v>2</v>
      </c>
      <c r="AR5179">
        <v>0</v>
      </c>
    </row>
    <row r="5180" spans="1:44" x14ac:dyDescent="0.25">
      <c r="A5180">
        <v>1580181</v>
      </c>
      <c r="B5180">
        <v>773906</v>
      </c>
      <c r="C5180">
        <v>21.5032386913084</v>
      </c>
      <c r="D5180">
        <v>38.601370583402002</v>
      </c>
      <c r="E5180" s="68" t="s">
        <v>6105</v>
      </c>
      <c r="F5180" s="8">
        <f>INDEX(Δεδομένα!$P:$P,MATCH('2020'!E5180,Δεδομένα!$O:$O,0))</f>
        <v>244</v>
      </c>
      <c r="G5180" s="6" t="s">
        <v>335</v>
      </c>
      <c r="H5180" s="2" t="str">
        <f>INDEX(Δεδομένα!B$1:B$51,MATCH('2020'!G5180,Δεδομένα!A$1:A$51,0))</f>
        <v>ΔΥΤΙΚΗΣ ΕΛΛΑΔΟΣ</v>
      </c>
      <c r="I5180" s="8">
        <f>INDEX(Δεδομένα!E$1:E$13,MATCH('2020'!H5180,Δεδομένα!D$1:D$13,0))</f>
        <v>7</v>
      </c>
      <c r="J5180" s="1">
        <v>44044</v>
      </c>
      <c r="K5180" s="6" t="s">
        <v>207</v>
      </c>
      <c r="L5180" s="36" t="str">
        <f t="shared" si="320"/>
        <v>01/08/2020 18:00</v>
      </c>
      <c r="M5180" s="1">
        <v>44045</v>
      </c>
      <c r="N5180" s="6" t="s">
        <v>1358</v>
      </c>
      <c r="O5180" s="36" t="str">
        <f t="shared" si="321"/>
        <v>02/08/2020 14:09</v>
      </c>
      <c r="P5180" s="46">
        <f t="shared" si="322"/>
        <v>0.83958333333430346</v>
      </c>
      <c r="Q5180" s="48">
        <v>0</v>
      </c>
      <c r="R5180" s="47">
        <f t="shared" si="323"/>
        <v>1209.000000001397</v>
      </c>
      <c r="S5180" s="6" t="s">
        <v>44</v>
      </c>
      <c r="T5180" s="6" t="s">
        <v>1017</v>
      </c>
      <c r="U5180" s="6" t="s">
        <v>1018</v>
      </c>
      <c r="V5180" s="6" t="s">
        <v>6106</v>
      </c>
      <c r="W5180" s="7">
        <v>0</v>
      </c>
      <c r="X5180" s="7">
        <v>0</v>
      </c>
      <c r="Y5180" s="7">
        <v>0</v>
      </c>
      <c r="Z5180" s="7">
        <v>0</v>
      </c>
      <c r="AA5180" s="7">
        <v>10</v>
      </c>
      <c r="AB5180" s="7">
        <v>0</v>
      </c>
      <c r="AC5180" s="7">
        <v>0</v>
      </c>
      <c r="AD5180" s="7">
        <v>0</v>
      </c>
      <c r="AE5180">
        <v>24</v>
      </c>
      <c r="AF5180">
        <v>0</v>
      </c>
      <c r="AG5180">
        <v>0</v>
      </c>
      <c r="AH5180">
        <v>0</v>
      </c>
      <c r="AI5180">
        <v>0</v>
      </c>
      <c r="AJ5180">
        <v>11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</row>
    <row r="5181" spans="1:44" x14ac:dyDescent="0.25">
      <c r="A5181">
        <v>1576040</v>
      </c>
      <c r="B5181">
        <v>773846</v>
      </c>
      <c r="C5181">
        <v>22.9067022459196</v>
      </c>
      <c r="D5181">
        <v>38.354454486936099</v>
      </c>
      <c r="E5181" s="68" t="s">
        <v>2317</v>
      </c>
      <c r="F5181" s="8">
        <f>INDEX(Δεδομένα!$P:$P,MATCH('2020'!E5181,Δεδομένα!$O:$O,0))</f>
        <v>175</v>
      </c>
      <c r="G5181" s="6" t="s">
        <v>846</v>
      </c>
      <c r="H5181" s="2" t="str">
        <f>INDEX(Δεδομένα!B$1:B$51,MATCH('2020'!G5181,Δεδομένα!A$1:A$51,0))</f>
        <v>ΣΤΕΡΕΑΣ ΕΛΛΑΔΟΣ</v>
      </c>
      <c r="I5181" s="8">
        <f>INDEX(Δεδομένα!E$1:E$13,MATCH('2020'!H5181,Δεδομένα!D$1:D$13,0))</f>
        <v>9</v>
      </c>
      <c r="J5181" s="1">
        <v>44044</v>
      </c>
      <c r="K5181" s="6" t="s">
        <v>1562</v>
      </c>
      <c r="L5181" s="36" t="str">
        <f t="shared" si="320"/>
        <v>01/08/2020 15:43</v>
      </c>
      <c r="M5181" s="1">
        <v>44044</v>
      </c>
      <c r="N5181" s="6" t="s">
        <v>1383</v>
      </c>
      <c r="O5181" s="36" t="str">
        <f t="shared" si="321"/>
        <v>01/08/2020 16:53</v>
      </c>
      <c r="P5181" s="46">
        <f t="shared" si="322"/>
        <v>4.8611111109494232E-2</v>
      </c>
      <c r="Q5181" s="48">
        <v>0</v>
      </c>
      <c r="R5181" s="47">
        <f t="shared" si="323"/>
        <v>69.999999997671694</v>
      </c>
      <c r="S5181" s="6" t="s">
        <v>44</v>
      </c>
      <c r="T5181" s="6" t="s">
        <v>2319</v>
      </c>
      <c r="U5181" s="6" t="s">
        <v>4562</v>
      </c>
      <c r="V5181" s="6" t="s">
        <v>1301</v>
      </c>
      <c r="W5181" s="7">
        <v>0</v>
      </c>
      <c r="X5181" s="7">
        <v>0.02</v>
      </c>
      <c r="Y5181" s="7">
        <v>0</v>
      </c>
      <c r="Z5181" s="7">
        <v>0</v>
      </c>
      <c r="AA5181" s="7">
        <v>0</v>
      </c>
      <c r="AB5181" s="7">
        <v>0</v>
      </c>
      <c r="AC5181" s="7">
        <v>0</v>
      </c>
      <c r="AD5181" s="7">
        <v>0</v>
      </c>
      <c r="AE5181">
        <v>4</v>
      </c>
      <c r="AF5181">
        <v>0</v>
      </c>
      <c r="AG5181">
        <v>0</v>
      </c>
      <c r="AH5181">
        <v>0</v>
      </c>
      <c r="AI5181">
        <v>0</v>
      </c>
      <c r="AJ5181">
        <v>2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</row>
    <row r="5182" spans="1:44" x14ac:dyDescent="0.25">
      <c r="A5182">
        <v>1574887</v>
      </c>
      <c r="B5182">
        <v>773871</v>
      </c>
      <c r="C5182">
        <v>21.662572862952899</v>
      </c>
      <c r="D5182">
        <v>39.950339393734801</v>
      </c>
      <c r="E5182" s="68" t="s">
        <v>1405</v>
      </c>
      <c r="F5182" s="8">
        <f>INDEX(Δεδομένα!$P:$P,MATCH('2020'!E5182,Δεδομένα!$O:$O,0))</f>
        <v>80</v>
      </c>
      <c r="G5182" s="6" t="s">
        <v>890</v>
      </c>
      <c r="H5182" s="2" t="str">
        <f>INDEX(Δεδομένα!B$1:B$51,MATCH('2020'!G5182,Δεδομένα!A$1:A$51,0))</f>
        <v>ΔΥΤΙΚΗΣ ΜΑΚΕΔΟΝΙΑΣ</v>
      </c>
      <c r="I5182" s="8">
        <f>INDEX(Δεδομένα!E$1:E$13,MATCH('2020'!H5182,Δεδομένα!D$1:D$13,0))</f>
        <v>4</v>
      </c>
      <c r="J5182" s="1">
        <v>44044</v>
      </c>
      <c r="K5182" s="6" t="s">
        <v>239</v>
      </c>
      <c r="L5182" s="36" t="str">
        <f t="shared" si="320"/>
        <v>01/08/2020 16:49</v>
      </c>
      <c r="M5182" s="1">
        <v>44044</v>
      </c>
      <c r="N5182" s="6" t="s">
        <v>1309</v>
      </c>
      <c r="O5182" s="36" t="str">
        <f t="shared" si="321"/>
        <v>01/08/2020 18:28</v>
      </c>
      <c r="P5182" s="46">
        <f t="shared" si="322"/>
        <v>6.8749999998544808E-2</v>
      </c>
      <c r="Q5182" s="48">
        <v>0</v>
      </c>
      <c r="R5182" s="47">
        <f t="shared" si="323"/>
        <v>98.999999997904524</v>
      </c>
      <c r="S5182" s="6" t="s">
        <v>44</v>
      </c>
      <c r="T5182" s="6" t="s">
        <v>1407</v>
      </c>
      <c r="U5182" s="6" t="s">
        <v>44</v>
      </c>
      <c r="V5182" s="6" t="s">
        <v>6102</v>
      </c>
      <c r="W5182" s="7">
        <v>0</v>
      </c>
      <c r="X5182" s="7">
        <v>0</v>
      </c>
      <c r="Y5182" s="7">
        <v>0</v>
      </c>
      <c r="Z5182" s="7">
        <v>0</v>
      </c>
      <c r="AA5182" s="7">
        <v>0</v>
      </c>
      <c r="AB5182" s="7">
        <v>0</v>
      </c>
      <c r="AC5182" s="7">
        <v>20</v>
      </c>
      <c r="AD5182" s="7">
        <v>0</v>
      </c>
      <c r="AE5182">
        <v>2</v>
      </c>
      <c r="AF5182">
        <v>0</v>
      </c>
      <c r="AG5182">
        <v>0</v>
      </c>
      <c r="AH5182">
        <v>0</v>
      </c>
      <c r="AI5182">
        <v>0</v>
      </c>
      <c r="AJ5182">
        <v>1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</row>
    <row r="5183" spans="1:44" x14ac:dyDescent="0.25">
      <c r="A5183">
        <v>1617027</v>
      </c>
      <c r="B5183">
        <v>773743</v>
      </c>
      <c r="C5183">
        <v>26.874419279375601</v>
      </c>
      <c r="D5183">
        <v>37.1220398417748</v>
      </c>
      <c r="E5183" s="68" t="s">
        <v>1006</v>
      </c>
      <c r="F5183" s="8">
        <f>INDEX(Δεδομένα!$P:$P,MATCH('2020'!E5183,Δεδομένα!$O:$O,0))</f>
        <v>241</v>
      </c>
      <c r="G5183" s="6" t="s">
        <v>1007</v>
      </c>
      <c r="H5183" s="2" t="str">
        <f>INDEX(Δεδομένα!B$1:B$51,MATCH('2020'!G5183,Δεδομένα!A$1:A$51,0))</f>
        <v>ΝΟΤΙΟΥ ΑΙΓΑΙΟΥ</v>
      </c>
      <c r="I5183" s="8">
        <f>INDEX(Δεδομένα!E$1:E$13,MATCH('2020'!H5183,Δεδομένα!D$1:D$13,0))</f>
        <v>10</v>
      </c>
      <c r="J5183" s="1">
        <v>44044</v>
      </c>
      <c r="K5183" s="6" t="s">
        <v>1541</v>
      </c>
      <c r="L5183" s="36" t="str">
        <f t="shared" si="320"/>
        <v>01/08/2020 10:15</v>
      </c>
      <c r="M5183" s="1">
        <v>44045</v>
      </c>
      <c r="N5183" s="6" t="s">
        <v>612</v>
      </c>
      <c r="O5183" s="36" t="str">
        <f t="shared" si="321"/>
        <v>02/08/2020 13:50</v>
      </c>
      <c r="P5183" s="49">
        <f t="shared" si="322"/>
        <v>1.1493055555547471</v>
      </c>
      <c r="Q5183" s="50">
        <f>1*24</f>
        <v>24</v>
      </c>
      <c r="R5183" s="47">
        <f t="shared" si="323"/>
        <v>1654.9999999988358</v>
      </c>
      <c r="S5183" s="6" t="s">
        <v>44</v>
      </c>
      <c r="T5183" s="6" t="s">
        <v>5578</v>
      </c>
      <c r="U5183" s="6" t="s">
        <v>73</v>
      </c>
      <c r="V5183" s="6" t="s">
        <v>5990</v>
      </c>
      <c r="W5183" s="7">
        <v>0</v>
      </c>
      <c r="X5183" s="7">
        <v>0</v>
      </c>
      <c r="Y5183" s="7">
        <v>0</v>
      </c>
      <c r="Z5183" s="7">
        <v>0</v>
      </c>
      <c r="AA5183" s="7">
        <v>0</v>
      </c>
      <c r="AB5183" s="7">
        <v>0</v>
      </c>
      <c r="AC5183" s="7">
        <v>0</v>
      </c>
      <c r="AD5183" s="7">
        <v>1</v>
      </c>
      <c r="AE5183">
        <v>3</v>
      </c>
      <c r="AF5183">
        <v>0</v>
      </c>
      <c r="AG5183">
        <v>0</v>
      </c>
      <c r="AH5183">
        <v>0</v>
      </c>
      <c r="AI5183">
        <v>1</v>
      </c>
      <c r="AJ5183">
        <v>1</v>
      </c>
      <c r="AK5183">
        <v>0</v>
      </c>
      <c r="AL5183">
        <v>0</v>
      </c>
      <c r="AM5183">
        <v>1</v>
      </c>
      <c r="AN5183">
        <v>0</v>
      </c>
      <c r="AO5183">
        <v>0</v>
      </c>
      <c r="AP5183">
        <v>0</v>
      </c>
      <c r="AQ5183">
        <v>0</v>
      </c>
      <c r="AR5183">
        <v>0</v>
      </c>
    </row>
    <row r="5184" spans="1:44" x14ac:dyDescent="0.25">
      <c r="A5184">
        <v>1579257</v>
      </c>
      <c r="B5184">
        <v>773849</v>
      </c>
      <c r="C5184">
        <v>24.084321909062801</v>
      </c>
      <c r="D5184">
        <v>38.545313097012702</v>
      </c>
      <c r="E5184" s="68" t="s">
        <v>438</v>
      </c>
      <c r="F5184" s="8">
        <f>INDEX(Δεδομένα!$P:$P,MATCH('2020'!E5184,Δεδομένα!$O:$O,0))</f>
        <v>180</v>
      </c>
      <c r="G5184" s="6" t="s">
        <v>439</v>
      </c>
      <c r="H5184" s="2" t="str">
        <f>INDEX(Δεδομένα!B$1:B$51,MATCH('2020'!G5184,Δεδομένα!A$1:A$51,0))</f>
        <v>ΣΤΕΡΕΑΣ ΕΛΛΑΔΟΣ</v>
      </c>
      <c r="I5184" s="8">
        <f>INDEX(Δεδομένα!E$1:E$13,MATCH('2020'!H5184,Δεδομένα!D$1:D$13,0))</f>
        <v>9</v>
      </c>
      <c r="J5184" s="1">
        <v>44044</v>
      </c>
      <c r="K5184" s="6" t="s">
        <v>281</v>
      </c>
      <c r="L5184" s="36" t="str">
        <f t="shared" si="320"/>
        <v>01/08/2020 16:00</v>
      </c>
      <c r="M5184" s="1">
        <v>44044</v>
      </c>
      <c r="N5184" s="6" t="s">
        <v>231</v>
      </c>
      <c r="O5184" s="36" t="str">
        <f t="shared" si="321"/>
        <v>01/08/2020 17:20</v>
      </c>
      <c r="P5184" s="46">
        <f t="shared" si="322"/>
        <v>5.5555555554747116E-2</v>
      </c>
      <c r="Q5184" s="48">
        <v>0</v>
      </c>
      <c r="R5184" s="47">
        <f t="shared" si="323"/>
        <v>79.999999998835847</v>
      </c>
      <c r="S5184" s="6" t="s">
        <v>44</v>
      </c>
      <c r="T5184" s="6" t="s">
        <v>442</v>
      </c>
      <c r="U5184" s="6" t="s">
        <v>449</v>
      </c>
      <c r="V5184" s="6" t="s">
        <v>6096</v>
      </c>
      <c r="W5184" s="7">
        <v>0</v>
      </c>
      <c r="X5184" s="7">
        <v>0</v>
      </c>
      <c r="Y5184" s="7">
        <v>0</v>
      </c>
      <c r="Z5184" s="7">
        <v>0</v>
      </c>
      <c r="AA5184" s="7">
        <v>0</v>
      </c>
      <c r="AB5184" s="7">
        <v>0.5</v>
      </c>
      <c r="AC5184" s="7">
        <v>0</v>
      </c>
      <c r="AD5184" s="7">
        <v>0</v>
      </c>
      <c r="AE5184">
        <v>4</v>
      </c>
      <c r="AF5184">
        <v>0</v>
      </c>
      <c r="AG5184">
        <v>0</v>
      </c>
      <c r="AH5184">
        <v>0</v>
      </c>
      <c r="AI5184">
        <v>0</v>
      </c>
      <c r="AJ5184">
        <v>2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</row>
    <row r="5185" spans="1:44" x14ac:dyDescent="0.25">
      <c r="A5185">
        <v>1579263</v>
      </c>
      <c r="B5185">
        <v>773918</v>
      </c>
      <c r="C5185">
        <v>23.556133784033701</v>
      </c>
      <c r="D5185">
        <v>38.4051051399667</v>
      </c>
      <c r="E5185" s="68" t="s">
        <v>2005</v>
      </c>
      <c r="F5185" s="8">
        <f>INDEX(Δεδομένα!$P:$P,MATCH('2020'!E5185,Δεδομένα!$O:$O,0))</f>
        <v>179</v>
      </c>
      <c r="G5185" s="6" t="s">
        <v>439</v>
      </c>
      <c r="H5185" s="2" t="str">
        <f>INDEX(Δεδομένα!B$1:B$51,MATCH('2020'!G5185,Δεδομένα!A$1:A$51,0))</f>
        <v>ΣΤΕΡΕΑΣ ΕΛΛΑΔΟΣ</v>
      </c>
      <c r="I5185" s="8">
        <f>INDEX(Δεδομένα!E$1:E$13,MATCH('2020'!H5185,Δεδομένα!D$1:D$13,0))</f>
        <v>9</v>
      </c>
      <c r="J5185" s="1">
        <v>44044</v>
      </c>
      <c r="K5185" s="6" t="s">
        <v>1221</v>
      </c>
      <c r="L5185" s="36" t="str">
        <f t="shared" si="320"/>
        <v>01/08/2020 18:29</v>
      </c>
      <c r="M5185" s="1">
        <v>44045</v>
      </c>
      <c r="N5185" s="6" t="s">
        <v>6107</v>
      </c>
      <c r="O5185" s="36" t="str">
        <f t="shared" si="321"/>
        <v>02/08/2020 08:47</v>
      </c>
      <c r="P5185" s="46">
        <f t="shared" si="322"/>
        <v>0.59583333333284827</v>
      </c>
      <c r="Q5185" s="48">
        <v>0</v>
      </c>
      <c r="R5185" s="47">
        <f t="shared" si="323"/>
        <v>857.99999999930151</v>
      </c>
      <c r="S5185" s="6" t="s">
        <v>44</v>
      </c>
      <c r="T5185" s="6" t="s">
        <v>2008</v>
      </c>
      <c r="U5185" s="6" t="s">
        <v>554</v>
      </c>
      <c r="V5185" s="6" t="s">
        <v>6108</v>
      </c>
      <c r="W5185" s="7">
        <v>0</v>
      </c>
      <c r="X5185" s="7">
        <v>1</v>
      </c>
      <c r="Y5185" s="7">
        <v>0</v>
      </c>
      <c r="Z5185" s="7">
        <v>0</v>
      </c>
      <c r="AA5185" s="7">
        <v>0</v>
      </c>
      <c r="AB5185" s="7">
        <v>2</v>
      </c>
      <c r="AC5185" s="7">
        <v>0</v>
      </c>
      <c r="AD5185" s="7">
        <v>0</v>
      </c>
      <c r="AE5185">
        <v>19</v>
      </c>
      <c r="AF5185">
        <v>0</v>
      </c>
      <c r="AG5185">
        <v>0</v>
      </c>
      <c r="AH5185">
        <v>0</v>
      </c>
      <c r="AI5185">
        <v>0</v>
      </c>
      <c r="AJ5185">
        <v>9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</row>
    <row r="5186" spans="1:44" x14ac:dyDescent="0.25">
      <c r="A5186">
        <v>1574995</v>
      </c>
      <c r="B5186">
        <v>773939</v>
      </c>
      <c r="C5186">
        <v>22.9705063433947</v>
      </c>
      <c r="D5186">
        <v>38.865258699239803</v>
      </c>
      <c r="E5186" s="68" t="s">
        <v>466</v>
      </c>
      <c r="F5186" s="8">
        <f>INDEX(Δεδομένα!$P:$P,MATCH('2020'!E5186,Δεδομένα!$O:$O,0))</f>
        <v>184</v>
      </c>
      <c r="G5186" s="6" t="s">
        <v>439</v>
      </c>
      <c r="H5186" s="2" t="str">
        <f>INDEX(Δεδομένα!B$1:B$51,MATCH('2020'!G5186,Δεδομένα!A$1:A$51,0))</f>
        <v>ΣΤΕΡΕΑΣ ΕΛΛΑΔΟΣ</v>
      </c>
      <c r="I5186" s="8">
        <f>INDEX(Δεδομένα!E$1:E$13,MATCH('2020'!H5186,Δεδομένα!D$1:D$13,0))</f>
        <v>9</v>
      </c>
      <c r="J5186" s="1">
        <v>44044</v>
      </c>
      <c r="K5186" s="6" t="s">
        <v>1529</v>
      </c>
      <c r="L5186" s="36" t="str">
        <f t="shared" si="320"/>
        <v>01/08/2020 18:58</v>
      </c>
      <c r="M5186" s="1">
        <v>44044</v>
      </c>
      <c r="N5186" s="6" t="s">
        <v>764</v>
      </c>
      <c r="O5186" s="36" t="str">
        <f t="shared" si="321"/>
        <v>01/08/2020 22:30</v>
      </c>
      <c r="P5186" s="46">
        <f t="shared" si="322"/>
        <v>0.14722222222189885</v>
      </c>
      <c r="Q5186" s="48">
        <v>0</v>
      </c>
      <c r="R5186" s="47">
        <f t="shared" si="323"/>
        <v>211.99999999953434</v>
      </c>
      <c r="S5186" s="6" t="s">
        <v>44</v>
      </c>
      <c r="T5186" s="6" t="s">
        <v>470</v>
      </c>
      <c r="U5186" s="6" t="s">
        <v>5064</v>
      </c>
      <c r="V5186" s="6" t="s">
        <v>5064</v>
      </c>
      <c r="W5186" s="7">
        <v>0</v>
      </c>
      <c r="X5186" s="7">
        <v>0.1</v>
      </c>
      <c r="Y5186" s="7">
        <v>0</v>
      </c>
      <c r="Z5186" s="7">
        <v>0</v>
      </c>
      <c r="AA5186" s="7">
        <v>0</v>
      </c>
      <c r="AB5186" s="7">
        <v>0</v>
      </c>
      <c r="AC5186" s="7">
        <v>0</v>
      </c>
      <c r="AD5186" s="7">
        <v>0</v>
      </c>
      <c r="AE5186">
        <v>6</v>
      </c>
      <c r="AF5186">
        <v>0</v>
      </c>
      <c r="AG5186">
        <v>0</v>
      </c>
      <c r="AH5186">
        <v>0</v>
      </c>
      <c r="AI5186">
        <v>0</v>
      </c>
      <c r="AJ5186">
        <v>3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</row>
    <row r="5187" spans="1:44" x14ac:dyDescent="0.25">
      <c r="A5187">
        <v>1579264</v>
      </c>
      <c r="B5187">
        <v>773967</v>
      </c>
      <c r="C5187">
        <v>23.657036985123199</v>
      </c>
      <c r="D5187">
        <v>38.579028883599698</v>
      </c>
      <c r="E5187" s="68" t="s">
        <v>2005</v>
      </c>
      <c r="F5187" s="8">
        <f>INDEX(Δεδομένα!$P:$P,MATCH('2020'!E5187,Δεδομένα!$O:$O,0))</f>
        <v>179</v>
      </c>
      <c r="G5187" s="6" t="s">
        <v>439</v>
      </c>
      <c r="H5187" s="2" t="str">
        <f>INDEX(Δεδομένα!B$1:B$51,MATCH('2020'!G5187,Δεδομένα!A$1:A$51,0))</f>
        <v>ΣΤΕΡΕΑΣ ΕΛΛΑΔΟΣ</v>
      </c>
      <c r="I5187" s="8">
        <f>INDEX(Δεδομένα!E$1:E$13,MATCH('2020'!H5187,Δεδομένα!D$1:D$13,0))</f>
        <v>9</v>
      </c>
      <c r="J5187" s="1">
        <v>44044</v>
      </c>
      <c r="K5187" s="6" t="s">
        <v>235</v>
      </c>
      <c r="L5187" s="36" t="str">
        <f t="shared" ref="L5187:L5250" si="324">_xlfn.CONCAT(TEXT(J5187,"ηη/μμ/εεε")," ",TEXT(K5187,"ωω:λλ"))</f>
        <v>01/08/2020 19:50</v>
      </c>
      <c r="M5187" s="1">
        <v>44044</v>
      </c>
      <c r="N5187" s="6" t="s">
        <v>2649</v>
      </c>
      <c r="O5187" s="36" t="str">
        <f t="shared" ref="O5187:O5250" si="325">_xlfn.CONCAT(TEXT(M5187,"ηη/μμ/εεε")," ",TEXT(N5187,"ωω:λλ"))</f>
        <v>01/08/2020 20:21</v>
      </c>
      <c r="P5187" s="46">
        <f t="shared" ref="P5187:P5250" si="326">O5187-L5187</f>
        <v>2.1527777775190771E-2</v>
      </c>
      <c r="Q5187" s="48">
        <v>0</v>
      </c>
      <c r="R5187" s="47">
        <f t="shared" ref="R5187:R5250" si="327">P5187*(24*60)</f>
        <v>30.99999999627471</v>
      </c>
      <c r="S5187" s="6" t="s">
        <v>44</v>
      </c>
      <c r="T5187" s="6" t="s">
        <v>2100</v>
      </c>
      <c r="U5187" s="6" t="s">
        <v>6111</v>
      </c>
      <c r="V5187" s="6" t="s">
        <v>6112</v>
      </c>
      <c r="W5187" s="7">
        <v>0</v>
      </c>
      <c r="X5187" s="7">
        <v>0</v>
      </c>
      <c r="Y5187" s="7">
        <v>0</v>
      </c>
      <c r="Z5187" s="7">
        <v>0</v>
      </c>
      <c r="AA5187" s="7">
        <v>0</v>
      </c>
      <c r="AB5187" s="7">
        <v>0.1</v>
      </c>
      <c r="AC5187" s="7">
        <v>0</v>
      </c>
      <c r="AD5187" s="7">
        <v>0</v>
      </c>
      <c r="AE5187">
        <v>1</v>
      </c>
      <c r="AF5187">
        <v>0</v>
      </c>
      <c r="AG5187">
        <v>3</v>
      </c>
      <c r="AH5187">
        <v>0</v>
      </c>
      <c r="AI5187">
        <v>0</v>
      </c>
      <c r="AJ5187">
        <v>2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</row>
    <row r="5188" spans="1:44" x14ac:dyDescent="0.25">
      <c r="A5188">
        <v>1575001</v>
      </c>
      <c r="B5188">
        <v>773973</v>
      </c>
      <c r="C5188">
        <v>23.327309946723101</v>
      </c>
      <c r="D5188">
        <v>38.818878109059597</v>
      </c>
      <c r="E5188" s="68" t="s">
        <v>2726</v>
      </c>
      <c r="F5188" s="8">
        <f>INDEX(Δεδομένα!$P:$P,MATCH('2020'!E5188,Δεδομένα!$O:$O,0))</f>
        <v>185</v>
      </c>
      <c r="G5188" s="6" t="s">
        <v>439</v>
      </c>
      <c r="H5188" s="2" t="str">
        <f>INDEX(Δεδομένα!B$1:B$51,MATCH('2020'!G5188,Δεδομένα!A$1:A$51,0))</f>
        <v>ΣΤΕΡΕΑΣ ΕΛΛΑΔΟΣ</v>
      </c>
      <c r="I5188" s="8">
        <f>INDEX(Δεδομένα!E$1:E$13,MATCH('2020'!H5188,Δεδομένα!D$1:D$13,0))</f>
        <v>9</v>
      </c>
      <c r="J5188" s="1">
        <v>44044</v>
      </c>
      <c r="K5188" s="6" t="s">
        <v>358</v>
      </c>
      <c r="L5188" s="36" t="str">
        <f t="shared" si="324"/>
        <v>01/08/2020 20:10</v>
      </c>
      <c r="M5188" s="1">
        <v>44045</v>
      </c>
      <c r="N5188" s="6" t="s">
        <v>159</v>
      </c>
      <c r="O5188" s="36" t="str">
        <f t="shared" si="325"/>
        <v>02/08/2020 14:05</v>
      </c>
      <c r="P5188" s="46">
        <f t="shared" si="326"/>
        <v>0.74652777777373558</v>
      </c>
      <c r="Q5188" s="48">
        <v>0</v>
      </c>
      <c r="R5188" s="47">
        <f t="shared" si="327"/>
        <v>1074.9999999941792</v>
      </c>
      <c r="S5188" s="6" t="s">
        <v>44</v>
      </c>
      <c r="T5188" s="6" t="s">
        <v>476</v>
      </c>
      <c r="U5188" s="6" t="s">
        <v>4151</v>
      </c>
      <c r="V5188" s="6" t="s">
        <v>6113</v>
      </c>
      <c r="W5188" s="7">
        <v>0.3</v>
      </c>
      <c r="X5188" s="7">
        <v>0</v>
      </c>
      <c r="Y5188" s="7">
        <v>0</v>
      </c>
      <c r="Z5188" s="7">
        <v>0</v>
      </c>
      <c r="AA5188" s="7">
        <v>0</v>
      </c>
      <c r="AB5188" s="7">
        <v>0</v>
      </c>
      <c r="AC5188" s="7">
        <v>0</v>
      </c>
      <c r="AD5188" s="7">
        <v>0</v>
      </c>
      <c r="AE5188">
        <v>13</v>
      </c>
      <c r="AF5188">
        <v>0</v>
      </c>
      <c r="AG5188">
        <v>1</v>
      </c>
      <c r="AH5188">
        <v>0</v>
      </c>
      <c r="AI5188">
        <v>0</v>
      </c>
      <c r="AJ5188">
        <v>7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</row>
    <row r="5189" spans="1:44" x14ac:dyDescent="0.25">
      <c r="A5189">
        <v>1575300</v>
      </c>
      <c r="B5189">
        <v>773898</v>
      </c>
      <c r="C5189">
        <v>21.234092044250399</v>
      </c>
      <c r="D5189">
        <v>37.836603578880798</v>
      </c>
      <c r="E5189" s="68" t="s">
        <v>925</v>
      </c>
      <c r="F5189" s="8">
        <f>INDEX(Δεδομένα!$P:$P,MATCH('2020'!E5189,Δεδομένα!$O:$O,0))</f>
        <v>135</v>
      </c>
      <c r="G5189" s="6" t="s">
        <v>357</v>
      </c>
      <c r="H5189" s="2" t="str">
        <f>INDEX(Δεδομένα!B$1:B$51,MATCH('2020'!G5189,Δεδομένα!A$1:A$51,0))</f>
        <v>ΔΥΤΙΚΗΣ ΕΛΛΑΔΟΣ</v>
      </c>
      <c r="I5189" s="8">
        <f>INDEX(Δεδομένα!E$1:E$13,MATCH('2020'!H5189,Δεδομένα!D$1:D$13,0))</f>
        <v>7</v>
      </c>
      <c r="J5189" s="1">
        <v>44044</v>
      </c>
      <c r="K5189" s="6" t="s">
        <v>85</v>
      </c>
      <c r="L5189" s="36" t="str">
        <f t="shared" si="324"/>
        <v>01/08/2020 17:50</v>
      </c>
      <c r="M5189" s="1">
        <v>44044</v>
      </c>
      <c r="N5189" s="6" t="s">
        <v>259</v>
      </c>
      <c r="O5189" s="36" t="str">
        <f t="shared" si="325"/>
        <v>01/08/2020 19:00</v>
      </c>
      <c r="P5189" s="46">
        <f t="shared" si="326"/>
        <v>4.8611111109494232E-2</v>
      </c>
      <c r="Q5189" s="48">
        <v>0</v>
      </c>
      <c r="R5189" s="47">
        <f t="shared" si="327"/>
        <v>69.999999997671694</v>
      </c>
      <c r="S5189" s="6" t="s">
        <v>44</v>
      </c>
      <c r="T5189" s="6" t="s">
        <v>929</v>
      </c>
      <c r="U5189" s="6" t="s">
        <v>44</v>
      </c>
      <c r="V5189" s="6" t="s">
        <v>6104</v>
      </c>
      <c r="W5189" s="7">
        <v>0</v>
      </c>
      <c r="X5189" s="7">
        <v>0</v>
      </c>
      <c r="Y5189" s="7">
        <v>0</v>
      </c>
      <c r="Z5189" s="7">
        <v>0</v>
      </c>
      <c r="AA5189" s="7">
        <v>1</v>
      </c>
      <c r="AB5189" s="7">
        <v>0</v>
      </c>
      <c r="AC5189" s="7">
        <v>0</v>
      </c>
      <c r="AD5189" s="7">
        <v>0</v>
      </c>
      <c r="AE5189">
        <v>3</v>
      </c>
      <c r="AF5189">
        <v>0</v>
      </c>
      <c r="AG5189">
        <v>0</v>
      </c>
      <c r="AH5189">
        <v>0</v>
      </c>
      <c r="AI5189">
        <v>0</v>
      </c>
      <c r="AJ5189">
        <v>1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</row>
    <row r="5190" spans="1:44" x14ac:dyDescent="0.25">
      <c r="A5190">
        <v>1574899</v>
      </c>
      <c r="B5190">
        <v>773731</v>
      </c>
      <c r="C5190">
        <v>22.047418828416401</v>
      </c>
      <c r="D5190">
        <v>40.614600086350002</v>
      </c>
      <c r="E5190" s="68" t="s">
        <v>237</v>
      </c>
      <c r="F5190" s="8">
        <f>INDEX(Δεδομένα!$P:$P,MATCH('2020'!E5190,Δεδομένα!$O:$O,0))</f>
        <v>65</v>
      </c>
      <c r="G5190" s="6" t="s">
        <v>238</v>
      </c>
      <c r="H5190" s="2" t="str">
        <f>INDEX(Δεδομένα!B$1:B$51,MATCH('2020'!G5190,Δεδομένα!A$1:A$51,0))</f>
        <v>ΚΕΝΤΡΙΚΗΣ ΜΑΚΕΔΟΝΙΑΣ</v>
      </c>
      <c r="I5190" s="8">
        <f>INDEX(Δεδομένα!E$1:E$13,MATCH('2020'!H5190,Δεδομένα!D$1:D$13,0))</f>
        <v>3</v>
      </c>
      <c r="J5190" s="1">
        <v>44044</v>
      </c>
      <c r="K5190" s="6" t="s">
        <v>4908</v>
      </c>
      <c r="L5190" s="36" t="str">
        <f t="shared" si="324"/>
        <v>01/08/2020 09:33</v>
      </c>
      <c r="M5190" s="1">
        <v>44044</v>
      </c>
      <c r="N5190" s="6" t="s">
        <v>662</v>
      </c>
      <c r="O5190" s="36" t="str">
        <f t="shared" si="325"/>
        <v>01/08/2020 12:30</v>
      </c>
      <c r="P5190" s="46">
        <f t="shared" si="326"/>
        <v>0.12291666666715173</v>
      </c>
      <c r="Q5190" s="48">
        <v>0</v>
      </c>
      <c r="R5190" s="47">
        <f t="shared" si="327"/>
        <v>177.00000000069849</v>
      </c>
      <c r="S5190" s="6" t="s">
        <v>44</v>
      </c>
      <c r="T5190" s="6" t="s">
        <v>242</v>
      </c>
      <c r="U5190" s="6" t="s">
        <v>2105</v>
      </c>
      <c r="V5190" s="6" t="s">
        <v>6093</v>
      </c>
      <c r="W5190" s="7">
        <v>0</v>
      </c>
      <c r="X5190" s="7">
        <v>0</v>
      </c>
      <c r="Y5190" s="7">
        <v>0</v>
      </c>
      <c r="Z5190" s="7">
        <v>0</v>
      </c>
      <c r="AA5190" s="7">
        <v>0</v>
      </c>
      <c r="AB5190" s="7">
        <v>1</v>
      </c>
      <c r="AC5190" s="7">
        <v>0</v>
      </c>
      <c r="AD5190" s="7">
        <v>0</v>
      </c>
      <c r="AE5190">
        <v>6</v>
      </c>
      <c r="AF5190">
        <v>0</v>
      </c>
      <c r="AG5190">
        <v>0</v>
      </c>
      <c r="AH5190">
        <v>0</v>
      </c>
      <c r="AI5190">
        <v>0</v>
      </c>
      <c r="AJ5190">
        <v>3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</row>
    <row r="5191" spans="1:44" x14ac:dyDescent="0.25">
      <c r="A5191">
        <v>1577065</v>
      </c>
      <c r="B5191">
        <v>773796</v>
      </c>
      <c r="C5191">
        <v>24.938368315163299</v>
      </c>
      <c r="D5191">
        <v>34.971852019779199</v>
      </c>
      <c r="E5191" s="68" t="s">
        <v>559</v>
      </c>
      <c r="F5191" s="8">
        <f>INDEX(Δεδομένα!$P:$P,MATCH('2020'!E5191,Δεδομένα!$O:$O,0))</f>
        <v>209</v>
      </c>
      <c r="G5191" s="6" t="s">
        <v>560</v>
      </c>
      <c r="H5191" s="2" t="str">
        <f>INDEX(Δεδομένα!B$1:B$51,MATCH('2020'!G5191,Δεδομένα!A$1:A$51,0))</f>
        <v>ΚΡΗΤΗΣ</v>
      </c>
      <c r="I5191" s="8">
        <f>INDEX(Δεδομένα!E$1:E$13,MATCH('2020'!H5191,Δεδομένα!D$1:D$13,0))</f>
        <v>12</v>
      </c>
      <c r="J5191" s="1">
        <v>44044</v>
      </c>
      <c r="K5191" s="6" t="s">
        <v>83</v>
      </c>
      <c r="L5191" s="36" t="str">
        <f t="shared" si="324"/>
        <v>01/08/2020 13:45</v>
      </c>
      <c r="M5191" s="1">
        <v>44044</v>
      </c>
      <c r="N5191" s="6" t="s">
        <v>634</v>
      </c>
      <c r="O5191" s="36" t="str">
        <f t="shared" si="325"/>
        <v>01/08/2020 23:00</v>
      </c>
      <c r="P5191" s="46">
        <f t="shared" si="326"/>
        <v>0.38541666667151731</v>
      </c>
      <c r="Q5191" s="48">
        <v>0</v>
      </c>
      <c r="R5191" s="47">
        <f t="shared" si="327"/>
        <v>555.00000000698492</v>
      </c>
      <c r="S5191" s="6" t="s">
        <v>44</v>
      </c>
      <c r="T5191" s="6" t="s">
        <v>565</v>
      </c>
      <c r="U5191" s="6" t="s">
        <v>6095</v>
      </c>
      <c r="V5191" s="6" t="s">
        <v>6095</v>
      </c>
      <c r="W5191" s="7">
        <v>0</v>
      </c>
      <c r="X5191" s="7">
        <v>0</v>
      </c>
      <c r="Y5191" s="7">
        <v>0</v>
      </c>
      <c r="Z5191" s="7">
        <v>2.5</v>
      </c>
      <c r="AA5191" s="7">
        <v>0</v>
      </c>
      <c r="AB5191" s="7">
        <v>0</v>
      </c>
      <c r="AC5191" s="7">
        <v>0</v>
      </c>
      <c r="AD5191" s="7">
        <v>0</v>
      </c>
      <c r="AE5191">
        <v>14</v>
      </c>
      <c r="AF5191">
        <v>5</v>
      </c>
      <c r="AG5191">
        <v>0</v>
      </c>
      <c r="AH5191">
        <v>0</v>
      </c>
      <c r="AI5191">
        <v>0</v>
      </c>
      <c r="AJ5191">
        <v>6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</row>
    <row r="5192" spans="1:44" x14ac:dyDescent="0.25">
      <c r="A5192">
        <v>1576501</v>
      </c>
      <c r="B5192">
        <v>773746</v>
      </c>
      <c r="C5192">
        <v>20.253421783447301</v>
      </c>
      <c r="D5192">
        <v>39.537784576416001</v>
      </c>
      <c r="E5192" s="68" t="s">
        <v>1197</v>
      </c>
      <c r="F5192" s="8">
        <f>INDEX(Δεδομένα!$P:$P,MATCH('2020'!E5192,Δεδομένα!$O:$O,0))</f>
        <v>90</v>
      </c>
      <c r="G5192" s="6" t="s">
        <v>1149</v>
      </c>
      <c r="H5192" s="2" t="str">
        <f>INDEX(Δεδομένα!B$1:B$51,MATCH('2020'!G5192,Δεδομένα!A$1:A$51,0))</f>
        <v>ΗΠΕΙΡΟΥ</v>
      </c>
      <c r="I5192" s="8">
        <f>INDEX(Δεδομένα!E$1:E$13,MATCH('2020'!H5192,Δεδομένα!D$1:D$13,0))</f>
        <v>5</v>
      </c>
      <c r="J5192" s="1">
        <v>44044</v>
      </c>
      <c r="K5192" s="6" t="s">
        <v>296</v>
      </c>
      <c r="L5192" s="36" t="str">
        <f t="shared" si="324"/>
        <v>01/08/2020 10:40</v>
      </c>
      <c r="M5192" s="1">
        <v>44044</v>
      </c>
      <c r="N5192" s="6" t="s">
        <v>1467</v>
      </c>
      <c r="O5192" s="36" t="str">
        <f t="shared" si="325"/>
        <v>01/08/2020 13:40</v>
      </c>
      <c r="P5192" s="46">
        <f t="shared" si="326"/>
        <v>0.125</v>
      </c>
      <c r="Q5192" s="48">
        <v>0</v>
      </c>
      <c r="R5192" s="47">
        <f t="shared" si="327"/>
        <v>180</v>
      </c>
      <c r="S5192" s="6" t="s">
        <v>44</v>
      </c>
      <c r="T5192" s="6" t="s">
        <v>1199</v>
      </c>
      <c r="U5192" s="6" t="s">
        <v>44</v>
      </c>
      <c r="V5192" s="6" t="s">
        <v>6094</v>
      </c>
      <c r="W5192" s="7">
        <v>0</v>
      </c>
      <c r="X5192" s="7">
        <v>0.1</v>
      </c>
      <c r="Y5192" s="7">
        <v>0</v>
      </c>
      <c r="Z5192" s="7">
        <v>0</v>
      </c>
      <c r="AA5192" s="7">
        <v>0</v>
      </c>
      <c r="AB5192" s="7">
        <v>5</v>
      </c>
      <c r="AC5192" s="7">
        <v>0</v>
      </c>
      <c r="AD5192" s="7">
        <v>0</v>
      </c>
      <c r="AE5192">
        <v>6</v>
      </c>
      <c r="AF5192">
        <v>0</v>
      </c>
      <c r="AG5192">
        <v>0</v>
      </c>
      <c r="AH5192">
        <v>0</v>
      </c>
      <c r="AI5192">
        <v>0</v>
      </c>
      <c r="AJ5192">
        <v>4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</row>
    <row r="5193" spans="1:44" x14ac:dyDescent="0.25">
      <c r="A5193">
        <v>1576508</v>
      </c>
      <c r="B5193">
        <v>773996</v>
      </c>
      <c r="C5193">
        <v>20.326677093609401</v>
      </c>
      <c r="D5193">
        <v>39.5788191502917</v>
      </c>
      <c r="E5193" s="68" t="s">
        <v>1148</v>
      </c>
      <c r="F5193" s="8">
        <f>INDEX(Δεδομένα!$P:$P,MATCH('2020'!E5193,Δεδομένα!$O:$O,0))</f>
        <v>92</v>
      </c>
      <c r="G5193" s="6" t="s">
        <v>1149</v>
      </c>
      <c r="H5193" s="2" t="str">
        <f>INDEX(Δεδομένα!B$1:B$51,MATCH('2020'!G5193,Δεδομένα!A$1:A$51,0))</f>
        <v>ΗΠΕΙΡΟΥ</v>
      </c>
      <c r="I5193" s="8">
        <f>INDEX(Δεδομένα!E$1:E$13,MATCH('2020'!H5193,Δεδομένα!D$1:D$13,0))</f>
        <v>5</v>
      </c>
      <c r="J5193" s="1">
        <v>44044</v>
      </c>
      <c r="K5193" s="6" t="s">
        <v>1576</v>
      </c>
      <c r="L5193" s="36" t="str">
        <f t="shared" si="324"/>
        <v>01/08/2020 20:52</v>
      </c>
      <c r="M5193" s="1">
        <v>44044</v>
      </c>
      <c r="N5193" s="6" t="s">
        <v>4168</v>
      </c>
      <c r="O5193" s="36" t="str">
        <f t="shared" si="325"/>
        <v>01/08/2020 21:23</v>
      </c>
      <c r="P5193" s="46">
        <f t="shared" si="326"/>
        <v>2.1527777782466728E-2</v>
      </c>
      <c r="Q5193" s="48">
        <v>0</v>
      </c>
      <c r="R5193" s="47">
        <f t="shared" si="327"/>
        <v>31.000000006752089</v>
      </c>
      <c r="S5193" s="6" t="s">
        <v>44</v>
      </c>
      <c r="T5193" s="6" t="s">
        <v>1150</v>
      </c>
      <c r="U5193" s="6" t="s">
        <v>44</v>
      </c>
      <c r="V5193" s="6" t="s">
        <v>6114</v>
      </c>
      <c r="W5193" s="7">
        <v>0</v>
      </c>
      <c r="X5193" s="7">
        <v>0.03</v>
      </c>
      <c r="Y5193" s="7">
        <v>0</v>
      </c>
      <c r="Z5193" s="7">
        <v>0</v>
      </c>
      <c r="AA5193" s="7">
        <v>0</v>
      </c>
      <c r="AB5193" s="7">
        <v>0</v>
      </c>
      <c r="AC5193" s="7">
        <v>0</v>
      </c>
      <c r="AD5193" s="7">
        <v>0</v>
      </c>
      <c r="AE5193">
        <v>6</v>
      </c>
      <c r="AF5193">
        <v>0</v>
      </c>
      <c r="AG5193">
        <v>0</v>
      </c>
      <c r="AH5193">
        <v>0</v>
      </c>
      <c r="AI5193">
        <v>0</v>
      </c>
      <c r="AJ5193">
        <v>3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</row>
    <row r="5194" spans="1:44" x14ac:dyDescent="0.25">
      <c r="A5194">
        <v>1574672</v>
      </c>
      <c r="B5194">
        <v>774028</v>
      </c>
      <c r="C5194">
        <v>22.592228842127799</v>
      </c>
      <c r="D5194">
        <v>40.726928208770097</v>
      </c>
      <c r="E5194" s="68" t="s">
        <v>1668</v>
      </c>
      <c r="F5194" s="8">
        <f>INDEX(Δεδομένα!$P:$P,MATCH('2020'!E5194,Δεδομένα!$O:$O,0))</f>
        <v>257</v>
      </c>
      <c r="G5194" s="6" t="s">
        <v>170</v>
      </c>
      <c r="H5194" s="2" t="str">
        <f>INDEX(Δεδομένα!B$1:B$51,MATCH('2020'!G5194,Δεδομένα!A$1:A$51,0))</f>
        <v>ΚΕΝΤΡΙΚΗΣ ΜΑΚΕΔΟΝΙΑΣ</v>
      </c>
      <c r="I5194" s="8">
        <f>INDEX(Δεδομένα!E$1:E$13,MATCH('2020'!H5194,Δεδομένα!D$1:D$13,0))</f>
        <v>3</v>
      </c>
      <c r="J5194" s="1">
        <v>44044</v>
      </c>
      <c r="K5194" s="6" t="s">
        <v>2610</v>
      </c>
      <c r="L5194" s="36" t="str">
        <f t="shared" si="324"/>
        <v>01/08/2020 22:14</v>
      </c>
      <c r="M5194" s="1">
        <v>44044</v>
      </c>
      <c r="N5194" s="6" t="s">
        <v>6115</v>
      </c>
      <c r="O5194" s="36" t="str">
        <f t="shared" si="325"/>
        <v>01/08/2020 23:27</v>
      </c>
      <c r="P5194" s="46">
        <f t="shared" si="326"/>
        <v>5.0694444442342501E-2</v>
      </c>
      <c r="Q5194" s="48">
        <v>0</v>
      </c>
      <c r="R5194" s="47">
        <f t="shared" si="327"/>
        <v>72.999999996973202</v>
      </c>
      <c r="S5194" s="6" t="s">
        <v>44</v>
      </c>
      <c r="T5194" s="6" t="s">
        <v>187</v>
      </c>
      <c r="U5194" s="6" t="s">
        <v>1108</v>
      </c>
      <c r="V5194" s="6" t="s">
        <v>1706</v>
      </c>
      <c r="W5194" s="7">
        <v>0</v>
      </c>
      <c r="X5194" s="7">
        <v>0</v>
      </c>
      <c r="Y5194" s="7">
        <v>0</v>
      </c>
      <c r="Z5194" s="7">
        <v>1</v>
      </c>
      <c r="AA5194" s="7">
        <v>0</v>
      </c>
      <c r="AB5194" s="7">
        <v>0</v>
      </c>
      <c r="AC5194" s="7">
        <v>0</v>
      </c>
      <c r="AD5194" s="7">
        <v>0</v>
      </c>
      <c r="AE5194">
        <v>2</v>
      </c>
      <c r="AF5194">
        <v>0</v>
      </c>
      <c r="AG5194">
        <v>2</v>
      </c>
      <c r="AH5194">
        <v>0</v>
      </c>
      <c r="AI5194">
        <v>0</v>
      </c>
      <c r="AJ5194">
        <v>2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</row>
    <row r="5195" spans="1:44" x14ac:dyDescent="0.25">
      <c r="A5195">
        <v>1575322</v>
      </c>
      <c r="B5195">
        <v>774030</v>
      </c>
      <c r="C5195">
        <v>22.657592221033699</v>
      </c>
      <c r="D5195">
        <v>40.590778003466099</v>
      </c>
      <c r="E5195" s="68" t="s">
        <v>175</v>
      </c>
      <c r="F5195" s="8">
        <f>INDEX(Δεδομένα!$P:$P,MATCH('2020'!E5195,Δεδομένα!$O:$O,0))</f>
        <v>44</v>
      </c>
      <c r="G5195" s="6" t="s">
        <v>170</v>
      </c>
      <c r="H5195" s="2" t="str">
        <f>INDEX(Δεδομένα!B$1:B$51,MATCH('2020'!G5195,Δεδομένα!A$1:A$51,0))</f>
        <v>ΚΕΝΤΡΙΚΗΣ ΜΑΚΕΔΟΝΙΑΣ</v>
      </c>
      <c r="I5195" s="8">
        <f>INDEX(Δεδομένα!E$1:E$13,MATCH('2020'!H5195,Δεδομένα!D$1:D$13,0))</f>
        <v>3</v>
      </c>
      <c r="J5195" s="1">
        <v>44044</v>
      </c>
      <c r="K5195" s="6" t="s">
        <v>4171</v>
      </c>
      <c r="L5195" s="36" t="str">
        <f t="shared" si="324"/>
        <v>01/08/2020 22:19</v>
      </c>
      <c r="M5195" s="1">
        <v>44044</v>
      </c>
      <c r="N5195" s="6" t="s">
        <v>735</v>
      </c>
      <c r="O5195" s="36" t="str">
        <f t="shared" si="325"/>
        <v>01/08/2020 23:25</v>
      </c>
      <c r="P5195" s="46">
        <f t="shared" si="326"/>
        <v>4.5833333337213844E-2</v>
      </c>
      <c r="Q5195" s="48">
        <v>0</v>
      </c>
      <c r="R5195" s="47">
        <f t="shared" si="327"/>
        <v>66.000000005587935</v>
      </c>
      <c r="S5195" s="6" t="s">
        <v>44</v>
      </c>
      <c r="T5195" s="6" t="s">
        <v>187</v>
      </c>
      <c r="U5195" s="6" t="s">
        <v>44</v>
      </c>
      <c r="V5195" s="6" t="s">
        <v>6116</v>
      </c>
      <c r="W5195" s="7">
        <v>0</v>
      </c>
      <c r="X5195" s="7">
        <v>0</v>
      </c>
      <c r="Y5195" s="7">
        <v>0</v>
      </c>
      <c r="Z5195" s="7">
        <v>1</v>
      </c>
      <c r="AA5195" s="7">
        <v>0</v>
      </c>
      <c r="AB5195" s="7">
        <v>0</v>
      </c>
      <c r="AC5195" s="7">
        <v>0</v>
      </c>
      <c r="AD5195" s="7">
        <v>0</v>
      </c>
      <c r="AE5195">
        <v>7</v>
      </c>
      <c r="AF5195">
        <v>0</v>
      </c>
      <c r="AG5195">
        <v>0</v>
      </c>
      <c r="AH5195">
        <v>0</v>
      </c>
      <c r="AI5195">
        <v>0</v>
      </c>
      <c r="AJ5195">
        <v>2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</row>
    <row r="5196" spans="1:44" x14ac:dyDescent="0.25">
      <c r="A5196">
        <v>1574816</v>
      </c>
      <c r="B5196">
        <v>773855</v>
      </c>
      <c r="C5196">
        <v>20.859253314671498</v>
      </c>
      <c r="D5196">
        <v>40.0313843760675</v>
      </c>
      <c r="E5196" s="68" t="s">
        <v>1556</v>
      </c>
      <c r="F5196" s="8">
        <f>INDEX(Δεδομένα!$P:$P,MATCH('2020'!E5196,Δεδομένα!$O:$O,0))</f>
        <v>89</v>
      </c>
      <c r="G5196" s="6" t="s">
        <v>251</v>
      </c>
      <c r="H5196" s="2" t="str">
        <f>INDEX(Δεδομένα!B$1:B$51,MATCH('2020'!G5196,Δεδομένα!A$1:A$51,0))</f>
        <v>ΗΠΕΙΡΟΥ</v>
      </c>
      <c r="I5196" s="8">
        <f>INDEX(Δεδομένα!E$1:E$13,MATCH('2020'!H5196,Δεδομένα!D$1:D$13,0))</f>
        <v>5</v>
      </c>
      <c r="J5196" s="1">
        <v>44044</v>
      </c>
      <c r="K5196" s="6" t="s">
        <v>796</v>
      </c>
      <c r="L5196" s="36" t="str">
        <f t="shared" si="324"/>
        <v>01/08/2020 16:10</v>
      </c>
      <c r="M5196" s="1">
        <v>44046</v>
      </c>
      <c r="N5196" s="6" t="s">
        <v>6097</v>
      </c>
      <c r="O5196" s="36" t="str">
        <f t="shared" si="325"/>
        <v>03/08/2020 07:46</v>
      </c>
      <c r="P5196" s="49">
        <f t="shared" si="326"/>
        <v>1.6500000000014552</v>
      </c>
      <c r="Q5196" s="50">
        <f>1*24</f>
        <v>24</v>
      </c>
      <c r="R5196" s="47">
        <f t="shared" si="327"/>
        <v>2376.0000000020955</v>
      </c>
      <c r="S5196" s="6" t="s">
        <v>44</v>
      </c>
      <c r="T5196" s="6" t="s">
        <v>1559</v>
      </c>
      <c r="U5196" s="6" t="s">
        <v>5691</v>
      </c>
      <c r="V5196" s="6" t="s">
        <v>6098</v>
      </c>
      <c r="W5196" s="7">
        <v>1</v>
      </c>
      <c r="X5196" s="7">
        <v>0</v>
      </c>
      <c r="Y5196" s="7">
        <v>0</v>
      </c>
      <c r="Z5196" s="7">
        <v>0</v>
      </c>
      <c r="AA5196" s="7">
        <v>0</v>
      </c>
      <c r="AB5196" s="7">
        <v>0</v>
      </c>
      <c r="AC5196" s="7">
        <v>0</v>
      </c>
      <c r="AD5196" s="7">
        <v>0</v>
      </c>
      <c r="AE5196">
        <v>13</v>
      </c>
      <c r="AF5196">
        <v>0</v>
      </c>
      <c r="AG5196">
        <v>0</v>
      </c>
      <c r="AH5196">
        <v>0</v>
      </c>
      <c r="AI5196">
        <v>0</v>
      </c>
      <c r="AJ5196">
        <v>4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</row>
    <row r="5197" spans="1:44" x14ac:dyDescent="0.25">
      <c r="A5197">
        <v>1575320</v>
      </c>
      <c r="B5197">
        <v>773813</v>
      </c>
      <c r="C5197">
        <v>21.318232487807499</v>
      </c>
      <c r="D5197">
        <v>40.467775986941298</v>
      </c>
      <c r="E5197" s="68" t="s">
        <v>1062</v>
      </c>
      <c r="F5197" s="8">
        <f>INDEX(Δεδομένα!$P:$P,MATCH('2020'!E5197,Δεδομένα!$O:$O,0))</f>
        <v>77</v>
      </c>
      <c r="G5197" s="6" t="s">
        <v>1063</v>
      </c>
      <c r="H5197" s="2" t="str">
        <f>INDEX(Δεδομένα!B$1:B$51,MATCH('2020'!G5197,Δεδομένα!A$1:A$51,0))</f>
        <v>ΔΥΤΙΚΗΣ ΜΑΚΕΔΟΝΙΑΣ</v>
      </c>
      <c r="I5197" s="8">
        <f>INDEX(Δεδομένα!E$1:E$13,MATCH('2020'!H5197,Δεδομένα!D$1:D$13,0))</f>
        <v>4</v>
      </c>
      <c r="J5197" s="1">
        <v>44044</v>
      </c>
      <c r="K5197" s="6" t="s">
        <v>387</v>
      </c>
      <c r="L5197" s="36" t="str">
        <f t="shared" si="324"/>
        <v>01/08/2020 14:44</v>
      </c>
      <c r="M5197" s="1">
        <v>44044</v>
      </c>
      <c r="N5197" s="6" t="s">
        <v>2467</v>
      </c>
      <c r="O5197" s="36" t="str">
        <f t="shared" si="325"/>
        <v>01/08/2020 15:33</v>
      </c>
      <c r="P5197" s="46">
        <f t="shared" si="326"/>
        <v>3.4027777779556345E-2</v>
      </c>
      <c r="Q5197" s="48">
        <v>0</v>
      </c>
      <c r="R5197" s="47">
        <f t="shared" si="327"/>
        <v>49.000000002561137</v>
      </c>
      <c r="S5197" s="6" t="s">
        <v>44</v>
      </c>
      <c r="T5197" s="6" t="s">
        <v>1066</v>
      </c>
      <c r="U5197" s="6" t="s">
        <v>73</v>
      </c>
      <c r="V5197" s="6" t="s">
        <v>2236</v>
      </c>
      <c r="W5197" s="7">
        <v>0</v>
      </c>
      <c r="X5197" s="7">
        <v>0</v>
      </c>
      <c r="Y5197" s="7">
        <v>0</v>
      </c>
      <c r="Z5197" s="7">
        <v>0</v>
      </c>
      <c r="AA5197" s="7">
        <v>0</v>
      </c>
      <c r="AB5197" s="7">
        <v>0.03</v>
      </c>
      <c r="AC5197" s="7">
        <v>0</v>
      </c>
      <c r="AD5197" s="7">
        <v>0</v>
      </c>
      <c r="AE5197">
        <v>4</v>
      </c>
      <c r="AF5197">
        <v>0</v>
      </c>
      <c r="AG5197">
        <v>0</v>
      </c>
      <c r="AH5197">
        <v>0</v>
      </c>
      <c r="AI5197">
        <v>0</v>
      </c>
      <c r="AJ5197">
        <v>2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</row>
    <row r="5198" spans="1:44" x14ac:dyDescent="0.25">
      <c r="A5198">
        <v>1575343</v>
      </c>
      <c r="B5198">
        <v>773909</v>
      </c>
      <c r="C5198">
        <v>21.145848666708702</v>
      </c>
      <c r="D5198">
        <v>40.492937283073402</v>
      </c>
      <c r="E5198" s="68" t="s">
        <v>1259</v>
      </c>
      <c r="F5198" s="8">
        <f>INDEX(Δεδομένα!$P:$P,MATCH('2020'!E5198,Δεδομένα!$O:$O,0))</f>
        <v>75</v>
      </c>
      <c r="G5198" s="6" t="s">
        <v>1063</v>
      </c>
      <c r="H5198" s="2" t="str">
        <f>INDEX(Δεδομένα!B$1:B$51,MATCH('2020'!G5198,Δεδομένα!A$1:A$51,0))</f>
        <v>ΔΥΤΙΚΗΣ ΜΑΚΕΔΟΝΙΑΣ</v>
      </c>
      <c r="I5198" s="8">
        <f>INDEX(Δεδομένα!E$1:E$13,MATCH('2020'!H5198,Δεδομένα!D$1:D$13,0))</f>
        <v>4</v>
      </c>
      <c r="J5198" s="1">
        <v>44044</v>
      </c>
      <c r="K5198" s="6" t="s">
        <v>133</v>
      </c>
      <c r="L5198" s="36" t="str">
        <f t="shared" si="324"/>
        <v>01/08/2020 18:24</v>
      </c>
      <c r="M5198" s="1">
        <v>44044</v>
      </c>
      <c r="N5198" s="6" t="s">
        <v>1399</v>
      </c>
      <c r="O5198" s="36" t="str">
        <f t="shared" si="325"/>
        <v>01/08/2020 19:40</v>
      </c>
      <c r="P5198" s="46">
        <f t="shared" si="326"/>
        <v>5.2777777775190771E-2</v>
      </c>
      <c r="Q5198" s="48">
        <v>0</v>
      </c>
      <c r="R5198" s="47">
        <f t="shared" si="327"/>
        <v>75.99999999627471</v>
      </c>
      <c r="S5198" s="6" t="s">
        <v>44</v>
      </c>
      <c r="T5198" s="6" t="s">
        <v>1261</v>
      </c>
      <c r="U5198" s="6" t="s">
        <v>73</v>
      </c>
      <c r="V5198" s="6" t="s">
        <v>4443</v>
      </c>
      <c r="W5198" s="7">
        <v>0</v>
      </c>
      <c r="X5198" s="7">
        <v>0</v>
      </c>
      <c r="Y5198" s="7">
        <v>0</v>
      </c>
      <c r="Z5198" s="7">
        <v>0</v>
      </c>
      <c r="AA5198" s="7">
        <v>0</v>
      </c>
      <c r="AB5198" s="7">
        <v>0.05</v>
      </c>
      <c r="AC5198" s="7">
        <v>0</v>
      </c>
      <c r="AD5198" s="7">
        <v>0</v>
      </c>
      <c r="AE5198">
        <v>2</v>
      </c>
      <c r="AF5198">
        <v>0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</row>
    <row r="5199" spans="1:44" x14ac:dyDescent="0.25">
      <c r="A5199">
        <v>1586303</v>
      </c>
      <c r="B5199">
        <v>773966</v>
      </c>
      <c r="C5199">
        <v>22.7926934467012</v>
      </c>
      <c r="D5199">
        <v>41.216239987724997</v>
      </c>
      <c r="E5199" s="68" t="s">
        <v>1179</v>
      </c>
      <c r="F5199" s="8">
        <f>INDEX(Δεδομένα!$P:$P,MATCH('2020'!E5199,Δεδομένα!$O:$O,0))</f>
        <v>58</v>
      </c>
      <c r="G5199" s="6" t="s">
        <v>223</v>
      </c>
      <c r="H5199" s="2" t="str">
        <f>INDEX(Δεδομένα!B$1:B$51,MATCH('2020'!G5199,Δεδομένα!A$1:A$51,0))</f>
        <v>ΚΕΝΤΡΙΚΗΣ ΜΑΚΕΔΟΝΙΑΣ</v>
      </c>
      <c r="I5199" s="8">
        <f>INDEX(Δεδομένα!E$1:E$13,MATCH('2020'!H5199,Δεδομένα!D$1:D$13,0))</f>
        <v>3</v>
      </c>
      <c r="J5199" s="1">
        <v>44044</v>
      </c>
      <c r="K5199" s="6" t="s">
        <v>2648</v>
      </c>
      <c r="L5199" s="36" t="str">
        <f t="shared" si="324"/>
        <v>01/08/2020 19:39</v>
      </c>
      <c r="M5199" s="1">
        <v>44044</v>
      </c>
      <c r="N5199" s="6" t="s">
        <v>446</v>
      </c>
      <c r="O5199" s="36" t="str">
        <f t="shared" si="325"/>
        <v>01/08/2020 21:25</v>
      </c>
      <c r="P5199" s="46">
        <f t="shared" si="326"/>
        <v>7.3611111110949423E-2</v>
      </c>
      <c r="Q5199" s="48">
        <v>0</v>
      </c>
      <c r="R5199" s="47">
        <f t="shared" si="327"/>
        <v>105.99999999976717</v>
      </c>
      <c r="S5199" s="6" t="s">
        <v>44</v>
      </c>
      <c r="T5199" s="6" t="s">
        <v>1145</v>
      </c>
      <c r="U5199" s="6" t="s">
        <v>44</v>
      </c>
      <c r="V5199" s="6" t="s">
        <v>6110</v>
      </c>
      <c r="W5199" s="7">
        <v>0</v>
      </c>
      <c r="X5199" s="7">
        <v>0</v>
      </c>
      <c r="Y5199" s="7">
        <v>0</v>
      </c>
      <c r="Z5199" s="7">
        <v>0</v>
      </c>
      <c r="AA5199" s="7">
        <v>0</v>
      </c>
      <c r="AB5199" s="7">
        <v>5</v>
      </c>
      <c r="AC5199" s="7">
        <v>0</v>
      </c>
      <c r="AD5199" s="7">
        <v>0</v>
      </c>
      <c r="AE5199">
        <v>4</v>
      </c>
      <c r="AF5199">
        <v>0</v>
      </c>
      <c r="AG5199">
        <v>0</v>
      </c>
      <c r="AH5199">
        <v>0</v>
      </c>
      <c r="AI5199">
        <v>0</v>
      </c>
      <c r="AJ5199">
        <v>2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</row>
    <row r="5200" spans="1:44" x14ac:dyDescent="0.25">
      <c r="A5200">
        <v>1589239</v>
      </c>
      <c r="B5200">
        <v>773867</v>
      </c>
      <c r="C5200">
        <v>22.941533097754601</v>
      </c>
      <c r="D5200">
        <v>37.914391473180601</v>
      </c>
      <c r="E5200" s="68" t="s">
        <v>810</v>
      </c>
      <c r="F5200" s="8">
        <f>INDEX(Δεδομένα!$P:$P,MATCH('2020'!E5200,Δεδομένα!$O:$O,0))</f>
        <v>157</v>
      </c>
      <c r="G5200" s="6" t="s">
        <v>391</v>
      </c>
      <c r="H5200" s="2" t="str">
        <f>INDEX(Δεδομένα!B$1:B$51,MATCH('2020'!G5200,Δεδομένα!A$1:A$51,0))</f>
        <v>ΠΕΛΛΟΠΟΝΗΣΟΥ</v>
      </c>
      <c r="I5200" s="8">
        <f>INDEX(Δεδομένα!E$1:E$13,MATCH('2020'!H5200,Δεδομένα!D$1:D$13,0))</f>
        <v>8</v>
      </c>
      <c r="J5200" s="1">
        <v>44044</v>
      </c>
      <c r="K5200" s="6" t="s">
        <v>1302</v>
      </c>
      <c r="L5200" s="36" t="str">
        <f t="shared" si="324"/>
        <v>01/08/2020 16:44</v>
      </c>
      <c r="M5200" s="1">
        <v>44044</v>
      </c>
      <c r="N5200" s="6" t="s">
        <v>1701</v>
      </c>
      <c r="O5200" s="36" t="str">
        <f t="shared" si="325"/>
        <v>01/08/2020 17:36</v>
      </c>
      <c r="P5200" s="46">
        <f t="shared" si="326"/>
        <v>3.6111111105128657E-2</v>
      </c>
      <c r="Q5200" s="48">
        <v>0</v>
      </c>
      <c r="R5200" s="47">
        <f t="shared" si="327"/>
        <v>51.999999991385266</v>
      </c>
      <c r="S5200" s="6" t="s">
        <v>44</v>
      </c>
      <c r="T5200" s="6" t="s">
        <v>1012</v>
      </c>
      <c r="U5200" s="6" t="s">
        <v>44</v>
      </c>
      <c r="V5200" s="6" t="s">
        <v>6101</v>
      </c>
      <c r="W5200" s="7">
        <v>0</v>
      </c>
      <c r="X5200" s="7">
        <v>0</v>
      </c>
      <c r="Y5200" s="7">
        <v>0</v>
      </c>
      <c r="Z5200" s="7">
        <v>5</v>
      </c>
      <c r="AA5200" s="7">
        <v>0</v>
      </c>
      <c r="AB5200" s="7">
        <v>0</v>
      </c>
      <c r="AC5200" s="7">
        <v>0</v>
      </c>
      <c r="AD5200" s="7">
        <v>0</v>
      </c>
      <c r="AE5200">
        <v>5</v>
      </c>
      <c r="AF5200">
        <v>0</v>
      </c>
      <c r="AG5200">
        <v>0</v>
      </c>
      <c r="AH5200">
        <v>0</v>
      </c>
      <c r="AI5200">
        <v>0</v>
      </c>
      <c r="AJ5200">
        <v>2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</row>
    <row r="5201" spans="1:44" x14ac:dyDescent="0.25">
      <c r="A5201">
        <v>1589254</v>
      </c>
      <c r="B5201">
        <v>0</v>
      </c>
      <c r="C5201">
        <v>0</v>
      </c>
      <c r="D5201">
        <v>0</v>
      </c>
      <c r="E5201" s="68" t="s">
        <v>810</v>
      </c>
      <c r="F5201" s="8">
        <f>INDEX(Δεδομένα!$P:$P,MATCH('2020'!E5201,Δεδομένα!$O:$O,0))</f>
        <v>157</v>
      </c>
      <c r="G5201" s="6" t="s">
        <v>391</v>
      </c>
      <c r="H5201" s="2" t="str">
        <f>INDEX(Δεδομένα!B$1:B$51,MATCH('2020'!G5201,Δεδομένα!A$1:A$51,0))</f>
        <v>ΠΕΛΛΟΠΟΝΗΣΟΥ</v>
      </c>
      <c r="I5201" s="8">
        <f>INDEX(Δεδομένα!E$1:E$13,MATCH('2020'!H5201,Δεδομένα!D$1:D$13,0))</f>
        <v>8</v>
      </c>
      <c r="J5201" s="1">
        <v>44044</v>
      </c>
      <c r="K5201" s="6" t="s">
        <v>1302</v>
      </c>
      <c r="L5201" s="36" t="str">
        <f t="shared" si="324"/>
        <v>01/08/2020 16:44</v>
      </c>
      <c r="M5201" s="1">
        <v>44044</v>
      </c>
      <c r="N5201" s="6" t="s">
        <v>1701</v>
      </c>
      <c r="O5201" s="36" t="str">
        <f t="shared" si="325"/>
        <v>01/08/2020 17:36</v>
      </c>
      <c r="P5201" s="46">
        <f t="shared" si="326"/>
        <v>3.6111111105128657E-2</v>
      </c>
      <c r="Q5201" s="48">
        <v>0</v>
      </c>
      <c r="R5201" s="47">
        <f t="shared" si="327"/>
        <v>51.999999991385266</v>
      </c>
      <c r="S5201" s="6" t="s">
        <v>44</v>
      </c>
      <c r="T5201" s="6" t="s">
        <v>1012</v>
      </c>
      <c r="U5201" s="6" t="s">
        <v>44</v>
      </c>
      <c r="V5201" s="6" t="s">
        <v>4821</v>
      </c>
      <c r="W5201" s="7">
        <v>0</v>
      </c>
      <c r="X5201" s="7">
        <v>0</v>
      </c>
      <c r="Y5201" s="7">
        <v>0</v>
      </c>
      <c r="Z5201" s="7">
        <v>3</v>
      </c>
      <c r="AA5201" s="7">
        <v>0</v>
      </c>
      <c r="AB5201" s="7">
        <v>0</v>
      </c>
      <c r="AC5201" s="7">
        <v>0</v>
      </c>
      <c r="AD5201" s="7">
        <v>0</v>
      </c>
      <c r="AE5201">
        <v>5</v>
      </c>
      <c r="AF5201">
        <v>0</v>
      </c>
      <c r="AG5201">
        <v>0</v>
      </c>
      <c r="AH5201">
        <v>0</v>
      </c>
      <c r="AI5201">
        <v>0</v>
      </c>
      <c r="AJ5201">
        <v>2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</row>
    <row r="5202" spans="1:44" x14ac:dyDescent="0.25">
      <c r="A5202">
        <v>1589272</v>
      </c>
      <c r="B5202">
        <v>773901</v>
      </c>
      <c r="C5202">
        <v>22.9441863923544</v>
      </c>
      <c r="D5202">
        <v>37.907911627868302</v>
      </c>
      <c r="E5202" s="68" t="s">
        <v>810</v>
      </c>
      <c r="F5202" s="8">
        <f>INDEX(Δεδομένα!$P:$P,MATCH('2020'!E5202,Δεδομένα!$O:$O,0))</f>
        <v>157</v>
      </c>
      <c r="G5202" s="6" t="s">
        <v>391</v>
      </c>
      <c r="H5202" s="2" t="str">
        <f>INDEX(Δεδομένα!B$1:B$51,MATCH('2020'!G5202,Δεδομένα!A$1:A$51,0))</f>
        <v>ΠΕΛΛΟΠΟΝΗΣΟΥ</v>
      </c>
      <c r="I5202" s="8">
        <f>INDEX(Δεδομένα!E$1:E$13,MATCH('2020'!H5202,Δεδομένα!D$1:D$13,0))</f>
        <v>8</v>
      </c>
      <c r="J5202" s="1">
        <v>44044</v>
      </c>
      <c r="K5202" s="6" t="s">
        <v>891</v>
      </c>
      <c r="L5202" s="36" t="str">
        <f t="shared" si="324"/>
        <v>01/08/2020 18:09</v>
      </c>
      <c r="M5202" s="1">
        <v>44044</v>
      </c>
      <c r="N5202" s="6" t="s">
        <v>2218</v>
      </c>
      <c r="O5202" s="36" t="str">
        <f t="shared" si="325"/>
        <v>01/08/2020 19:09</v>
      </c>
      <c r="P5202" s="46">
        <f t="shared" si="326"/>
        <v>4.1666666671517305E-2</v>
      </c>
      <c r="Q5202" s="48">
        <v>0</v>
      </c>
      <c r="R5202" s="47">
        <f t="shared" si="327"/>
        <v>60.000000006984919</v>
      </c>
      <c r="S5202" s="6" t="s">
        <v>44</v>
      </c>
      <c r="T5202" s="6" t="s">
        <v>1012</v>
      </c>
      <c r="U5202" s="6" t="s">
        <v>44</v>
      </c>
      <c r="V5202" s="6" t="s">
        <v>4821</v>
      </c>
      <c r="W5202" s="7">
        <v>0</v>
      </c>
      <c r="X5202" s="7">
        <v>0</v>
      </c>
      <c r="Y5202" s="7">
        <v>0</v>
      </c>
      <c r="Z5202" s="7">
        <v>4</v>
      </c>
      <c r="AA5202" s="7">
        <v>0</v>
      </c>
      <c r="AB5202" s="7">
        <v>0</v>
      </c>
      <c r="AC5202" s="7">
        <v>0</v>
      </c>
      <c r="AD5202" s="7">
        <v>0</v>
      </c>
      <c r="AE5202">
        <v>8</v>
      </c>
      <c r="AF5202">
        <v>0</v>
      </c>
      <c r="AG5202">
        <v>0</v>
      </c>
      <c r="AH5202">
        <v>0</v>
      </c>
      <c r="AI5202">
        <v>0</v>
      </c>
      <c r="AJ5202">
        <v>3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</row>
    <row r="5203" spans="1:44" x14ac:dyDescent="0.25">
      <c r="A5203">
        <v>1597943</v>
      </c>
      <c r="B5203">
        <v>773947</v>
      </c>
      <c r="C5203">
        <v>22.710919202111</v>
      </c>
      <c r="D5203">
        <v>37.950707671393197</v>
      </c>
      <c r="E5203" s="68" t="s">
        <v>390</v>
      </c>
      <c r="F5203" s="8">
        <f>INDEX(Δεδομένα!$P:$P,MATCH('2020'!E5203,Δεδομένα!$O:$O,0))</f>
        <v>159</v>
      </c>
      <c r="G5203" s="6" t="s">
        <v>391</v>
      </c>
      <c r="H5203" s="2" t="str">
        <f>INDEX(Δεδομένα!B$1:B$51,MATCH('2020'!G5203,Δεδομένα!A$1:A$51,0))</f>
        <v>ΠΕΛΛΟΠΟΝΗΣΟΥ</v>
      </c>
      <c r="I5203" s="8">
        <f>INDEX(Δεδομένα!E$1:E$13,MATCH('2020'!H5203,Δεδομένα!D$1:D$13,0))</f>
        <v>8</v>
      </c>
      <c r="J5203" s="1">
        <v>44044</v>
      </c>
      <c r="K5203" s="6" t="s">
        <v>123</v>
      </c>
      <c r="L5203" s="36" t="str">
        <f t="shared" si="324"/>
        <v>01/08/2020 19:10</v>
      </c>
      <c r="M5203" s="1">
        <v>44044</v>
      </c>
      <c r="N5203" s="6" t="s">
        <v>497</v>
      </c>
      <c r="O5203" s="36" t="str">
        <f t="shared" si="325"/>
        <v>01/08/2020 23:55</v>
      </c>
      <c r="P5203" s="46">
        <f t="shared" si="326"/>
        <v>0.19791666667151731</v>
      </c>
      <c r="Q5203" s="48">
        <v>0</v>
      </c>
      <c r="R5203" s="47">
        <f t="shared" si="327"/>
        <v>285.00000000698492</v>
      </c>
      <c r="S5203" s="6" t="s">
        <v>44</v>
      </c>
      <c r="T5203" s="6" t="s">
        <v>812</v>
      </c>
      <c r="U5203" s="6" t="s">
        <v>1922</v>
      </c>
      <c r="V5203" s="6" t="s">
        <v>1922</v>
      </c>
      <c r="W5203" s="7">
        <v>0</v>
      </c>
      <c r="X5203" s="7">
        <v>2</v>
      </c>
      <c r="Y5203" s="7">
        <v>0</v>
      </c>
      <c r="Z5203" s="7">
        <v>0</v>
      </c>
      <c r="AA5203" s="7">
        <v>0</v>
      </c>
      <c r="AB5203" s="7">
        <v>2</v>
      </c>
      <c r="AC5203" s="7">
        <v>0</v>
      </c>
      <c r="AD5203" s="7">
        <v>0</v>
      </c>
      <c r="AE5203">
        <v>13</v>
      </c>
      <c r="AF5203">
        <v>0</v>
      </c>
      <c r="AG5203">
        <v>0</v>
      </c>
      <c r="AH5203">
        <v>0</v>
      </c>
      <c r="AI5203">
        <v>0</v>
      </c>
      <c r="AJ5203">
        <v>6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</row>
    <row r="5204" spans="1:44" x14ac:dyDescent="0.25">
      <c r="A5204">
        <v>1589301</v>
      </c>
      <c r="B5204">
        <v>774000</v>
      </c>
      <c r="C5204">
        <v>22.933493444596198</v>
      </c>
      <c r="D5204">
        <v>37.904359520199598</v>
      </c>
      <c r="E5204" s="68" t="s">
        <v>810</v>
      </c>
      <c r="F5204" s="8">
        <f>INDEX(Δεδομένα!$P:$P,MATCH('2020'!E5204,Δεδομένα!$O:$O,0))</f>
        <v>157</v>
      </c>
      <c r="G5204" s="6" t="s">
        <v>391</v>
      </c>
      <c r="H5204" s="2" t="str">
        <f>INDEX(Δεδομένα!B$1:B$51,MATCH('2020'!G5204,Δεδομένα!A$1:A$51,0))</f>
        <v>ΠΕΛΛΟΠΟΝΗΣΟΥ</v>
      </c>
      <c r="I5204" s="8">
        <f>INDEX(Δεδομένα!E$1:E$13,MATCH('2020'!H5204,Δεδομένα!D$1:D$13,0))</f>
        <v>8</v>
      </c>
      <c r="J5204" s="1">
        <v>44044</v>
      </c>
      <c r="K5204" s="6" t="s">
        <v>1613</v>
      </c>
      <c r="L5204" s="36" t="str">
        <f t="shared" si="324"/>
        <v>01/08/2020 20:55</v>
      </c>
      <c r="M5204" s="1">
        <v>44044</v>
      </c>
      <c r="N5204" s="6" t="s">
        <v>452</v>
      </c>
      <c r="O5204" s="36" t="str">
        <f t="shared" si="325"/>
        <v>01/08/2020 21:50</v>
      </c>
      <c r="P5204" s="46">
        <f t="shared" si="326"/>
        <v>3.8194444437976927E-2</v>
      </c>
      <c r="Q5204" s="48">
        <v>0</v>
      </c>
      <c r="R5204" s="47">
        <f t="shared" si="327"/>
        <v>54.999999990686774</v>
      </c>
      <c r="S5204" s="6" t="s">
        <v>44</v>
      </c>
      <c r="T5204" s="6" t="s">
        <v>1012</v>
      </c>
      <c r="U5204" s="6" t="s">
        <v>44</v>
      </c>
      <c r="V5204" s="6" t="s">
        <v>4821</v>
      </c>
      <c r="W5204" s="7">
        <v>0</v>
      </c>
      <c r="X5204" s="7">
        <v>0</v>
      </c>
      <c r="Y5204" s="7">
        <v>0</v>
      </c>
      <c r="Z5204" s="7">
        <v>0</v>
      </c>
      <c r="AA5204" s="7">
        <v>0</v>
      </c>
      <c r="AB5204" s="7">
        <v>3</v>
      </c>
      <c r="AC5204" s="7">
        <v>0</v>
      </c>
      <c r="AD5204" s="7">
        <v>0</v>
      </c>
      <c r="AE5204">
        <v>4</v>
      </c>
      <c r="AF5204">
        <v>0</v>
      </c>
      <c r="AG5204">
        <v>0</v>
      </c>
      <c r="AH5204">
        <v>0</v>
      </c>
      <c r="AI5204">
        <v>0</v>
      </c>
      <c r="AJ5204">
        <v>2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</row>
    <row r="5205" spans="1:44" x14ac:dyDescent="0.25">
      <c r="A5205">
        <v>1574603</v>
      </c>
      <c r="B5205">
        <v>773969</v>
      </c>
      <c r="C5205">
        <v>22.030793686848099</v>
      </c>
      <c r="D5205">
        <v>39.832808167431899</v>
      </c>
      <c r="E5205" s="68" t="s">
        <v>1022</v>
      </c>
      <c r="F5205" s="8">
        <f>INDEX(Δεδομένα!$P:$P,MATCH('2020'!E5205,Δεδομένα!$O:$O,0))</f>
        <v>103</v>
      </c>
      <c r="G5205" s="6" t="s">
        <v>288</v>
      </c>
      <c r="H5205" s="2" t="str">
        <f>INDEX(Δεδομένα!B$1:B$51,MATCH('2020'!G5205,Δεδομένα!A$1:A$51,0))</f>
        <v>ΘΕΣΣΑΛΙΑΣ</v>
      </c>
      <c r="I5205" s="8">
        <f>INDEX(Δεδομένα!E$1:E$13,MATCH('2020'!H5205,Δεδομένα!D$1:D$13,0))</f>
        <v>6</v>
      </c>
      <c r="J5205" s="1">
        <v>44044</v>
      </c>
      <c r="K5205" s="6" t="s">
        <v>235</v>
      </c>
      <c r="L5205" s="36" t="str">
        <f t="shared" si="324"/>
        <v>01/08/2020 19:50</v>
      </c>
      <c r="M5205" s="1">
        <v>44044</v>
      </c>
      <c r="N5205" s="6" t="s">
        <v>825</v>
      </c>
      <c r="O5205" s="36" t="str">
        <f t="shared" si="325"/>
        <v>01/08/2020 20:30</v>
      </c>
      <c r="P5205" s="46">
        <f t="shared" si="326"/>
        <v>2.7777777773735579E-2</v>
      </c>
      <c r="Q5205" s="48">
        <v>0</v>
      </c>
      <c r="R5205" s="47">
        <f t="shared" si="327"/>
        <v>39.999999994179234</v>
      </c>
      <c r="S5205" s="6" t="s">
        <v>44</v>
      </c>
      <c r="T5205" s="6" t="s">
        <v>1026</v>
      </c>
      <c r="U5205" s="6" t="s">
        <v>44</v>
      </c>
      <c r="V5205" s="6" t="s">
        <v>3933</v>
      </c>
      <c r="W5205" s="7">
        <v>0</v>
      </c>
      <c r="X5205" s="7">
        <v>0</v>
      </c>
      <c r="Y5205" s="7">
        <v>0</v>
      </c>
      <c r="Z5205" s="7">
        <v>0.02</v>
      </c>
      <c r="AA5205" s="7">
        <v>0</v>
      </c>
      <c r="AB5205" s="7">
        <v>0</v>
      </c>
      <c r="AC5205" s="7">
        <v>0</v>
      </c>
      <c r="AD5205" s="7">
        <v>0</v>
      </c>
      <c r="AE5205">
        <v>2</v>
      </c>
      <c r="AF5205">
        <v>0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</row>
    <row r="5206" spans="1:44" x14ac:dyDescent="0.25">
      <c r="A5206">
        <v>1574607</v>
      </c>
      <c r="B5206">
        <v>773981</v>
      </c>
      <c r="C5206">
        <v>22.233209665296901</v>
      </c>
      <c r="D5206">
        <v>39.889682880659201</v>
      </c>
      <c r="E5206" s="68" t="s">
        <v>1022</v>
      </c>
      <c r="F5206" s="8">
        <f>INDEX(Δεδομένα!$P:$P,MATCH('2020'!E5206,Δεδομένα!$O:$O,0))</f>
        <v>103</v>
      </c>
      <c r="G5206" s="6" t="s">
        <v>288</v>
      </c>
      <c r="H5206" s="2" t="str">
        <f>INDEX(Δεδομένα!B$1:B$51,MATCH('2020'!G5206,Δεδομένα!A$1:A$51,0))</f>
        <v>ΘΕΣΣΑΛΙΑΣ</v>
      </c>
      <c r="I5206" s="8">
        <f>INDEX(Δεδομένα!E$1:E$13,MATCH('2020'!H5206,Δεδομένα!D$1:D$13,0))</f>
        <v>6</v>
      </c>
      <c r="J5206" s="1">
        <v>44044</v>
      </c>
      <c r="K5206" s="6" t="s">
        <v>2570</v>
      </c>
      <c r="L5206" s="36" t="str">
        <f t="shared" si="324"/>
        <v>01/08/2020 20:26</v>
      </c>
      <c r="M5206" s="1">
        <v>44044</v>
      </c>
      <c r="N5206" s="6" t="s">
        <v>1421</v>
      </c>
      <c r="O5206" s="36" t="str">
        <f t="shared" si="325"/>
        <v>01/08/2020 21:29</v>
      </c>
      <c r="P5206" s="46">
        <f t="shared" si="326"/>
        <v>4.3749999997089617E-2</v>
      </c>
      <c r="Q5206" s="48">
        <v>0</v>
      </c>
      <c r="R5206" s="47">
        <f t="shared" si="327"/>
        <v>62.999999995809048</v>
      </c>
      <c r="S5206" s="6" t="s">
        <v>44</v>
      </c>
      <c r="T5206" s="6" t="s">
        <v>1026</v>
      </c>
      <c r="U5206" s="6" t="s">
        <v>44</v>
      </c>
      <c r="V5206" s="6" t="s">
        <v>3407</v>
      </c>
      <c r="W5206" s="7">
        <v>0</v>
      </c>
      <c r="X5206" s="7">
        <v>0.02</v>
      </c>
      <c r="Y5206" s="7">
        <v>0</v>
      </c>
      <c r="Z5206" s="7">
        <v>0</v>
      </c>
      <c r="AA5206" s="7">
        <v>0</v>
      </c>
      <c r="AB5206" s="7">
        <v>0</v>
      </c>
      <c r="AC5206" s="7">
        <v>0</v>
      </c>
      <c r="AD5206" s="7">
        <v>0</v>
      </c>
      <c r="AE5206">
        <v>2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</row>
    <row r="5207" spans="1:44" x14ac:dyDescent="0.25">
      <c r="A5207">
        <v>1611376</v>
      </c>
      <c r="B5207">
        <v>773757</v>
      </c>
      <c r="C5207">
        <v>26.199301641472601</v>
      </c>
      <c r="D5207">
        <v>39.372908896733598</v>
      </c>
      <c r="E5207" s="68" t="s">
        <v>506</v>
      </c>
      <c r="F5207" s="8">
        <f>INDEX(Δεδομένα!$P:$P,MATCH('2020'!E5207,Δεδομένα!$O:$O,0))</f>
        <v>197</v>
      </c>
      <c r="G5207" s="6" t="s">
        <v>495</v>
      </c>
      <c r="H5207" s="2" t="str">
        <f>INDEX(Δεδομένα!B$1:B$51,MATCH('2020'!G5207,Δεδομένα!A$1:A$51,0))</f>
        <v>ΒΟΡΕΙΟΥ ΑΙΓΑΙΟΥ</v>
      </c>
      <c r="I5207" s="8">
        <f>INDEX(Δεδομένα!E$1:E$13,MATCH('2020'!H5207,Δεδομένα!D$1:D$13,0))</f>
        <v>11</v>
      </c>
      <c r="J5207" s="1">
        <v>44044</v>
      </c>
      <c r="K5207" s="6" t="s">
        <v>138</v>
      </c>
      <c r="L5207" s="36" t="str">
        <f t="shared" si="324"/>
        <v>01/08/2020 11:00</v>
      </c>
      <c r="M5207" s="1">
        <v>44047</v>
      </c>
      <c r="N5207" s="6" t="s">
        <v>1094</v>
      </c>
      <c r="O5207" s="36" t="str">
        <f t="shared" si="325"/>
        <v>04/08/2020 09:45</v>
      </c>
      <c r="P5207" s="49">
        <f t="shared" si="326"/>
        <v>2.9479166666642413</v>
      </c>
      <c r="Q5207" s="50">
        <f>2*24</f>
        <v>48</v>
      </c>
      <c r="R5207" s="47">
        <f t="shared" si="327"/>
        <v>4244.9999999965075</v>
      </c>
      <c r="S5207" s="6" t="s">
        <v>44</v>
      </c>
      <c r="T5207" s="6" t="s">
        <v>508</v>
      </c>
      <c r="U5207" s="6" t="s">
        <v>2673</v>
      </c>
      <c r="V5207" s="6" t="s">
        <v>5959</v>
      </c>
      <c r="W5207" s="7">
        <v>15</v>
      </c>
      <c r="X5207" s="7">
        <v>0</v>
      </c>
      <c r="Y5207" s="7">
        <v>0</v>
      </c>
      <c r="Z5207" s="7">
        <v>0</v>
      </c>
      <c r="AA5207" s="7">
        <v>0</v>
      </c>
      <c r="AB5207" s="7">
        <v>5</v>
      </c>
      <c r="AC5207" s="7">
        <v>0</v>
      </c>
      <c r="AD5207" s="7">
        <v>0</v>
      </c>
      <c r="AE5207">
        <v>21</v>
      </c>
      <c r="AF5207">
        <v>0</v>
      </c>
      <c r="AG5207">
        <v>1</v>
      </c>
      <c r="AH5207">
        <v>0</v>
      </c>
      <c r="AI5207">
        <v>0</v>
      </c>
      <c r="AJ5207">
        <v>10</v>
      </c>
      <c r="AK5207">
        <v>0</v>
      </c>
      <c r="AL5207">
        <v>0</v>
      </c>
      <c r="AM5207">
        <v>0</v>
      </c>
      <c r="AN5207">
        <v>1</v>
      </c>
      <c r="AO5207">
        <v>0</v>
      </c>
      <c r="AP5207">
        <v>0</v>
      </c>
      <c r="AQ5207">
        <v>2</v>
      </c>
      <c r="AR5207">
        <v>0</v>
      </c>
    </row>
    <row r="5208" spans="1:44" x14ac:dyDescent="0.25">
      <c r="A5208">
        <v>1611341</v>
      </c>
      <c r="B5208">
        <v>773907</v>
      </c>
      <c r="C5208">
        <v>26.506901768752702</v>
      </c>
      <c r="D5208">
        <v>39.134224839532301</v>
      </c>
      <c r="E5208" s="68" t="s">
        <v>494</v>
      </c>
      <c r="F5208" s="8">
        <f>INDEX(Δεδομένα!$P:$P,MATCH('2020'!E5208,Δεδομένα!$O:$O,0))</f>
        <v>196</v>
      </c>
      <c r="G5208" s="6" t="s">
        <v>495</v>
      </c>
      <c r="H5208" s="2" t="str">
        <f>INDEX(Δεδομένα!B$1:B$51,MATCH('2020'!G5208,Δεδομένα!A$1:A$51,0))</f>
        <v>ΒΟΡΕΙΟΥ ΑΙΓΑΙΟΥ</v>
      </c>
      <c r="I5208" s="8">
        <f>INDEX(Δεδομένα!E$1:E$13,MATCH('2020'!H5208,Δεδομένα!D$1:D$13,0))</f>
        <v>11</v>
      </c>
      <c r="J5208" s="1">
        <v>44044</v>
      </c>
      <c r="K5208" s="6" t="s">
        <v>157</v>
      </c>
      <c r="L5208" s="36" t="str">
        <f t="shared" si="324"/>
        <v>01/08/2020 18:10</v>
      </c>
      <c r="M5208" s="1">
        <v>44044</v>
      </c>
      <c r="N5208" s="6" t="s">
        <v>1529</v>
      </c>
      <c r="O5208" s="36" t="str">
        <f t="shared" si="325"/>
        <v>01/08/2020 18:58</v>
      </c>
      <c r="P5208" s="46">
        <f t="shared" si="326"/>
        <v>3.3333333332848269E-2</v>
      </c>
      <c r="Q5208" s="48">
        <v>0</v>
      </c>
      <c r="R5208" s="47">
        <f t="shared" si="327"/>
        <v>47.999999999301508</v>
      </c>
      <c r="S5208" s="6" t="s">
        <v>44</v>
      </c>
      <c r="T5208" s="6" t="s">
        <v>499</v>
      </c>
      <c r="U5208" s="6" t="s">
        <v>500</v>
      </c>
      <c r="V5208" s="6" t="s">
        <v>500</v>
      </c>
      <c r="W5208" s="7">
        <v>0</v>
      </c>
      <c r="X5208" s="7">
        <v>0</v>
      </c>
      <c r="Y5208" s="7">
        <v>0</v>
      </c>
      <c r="Z5208" s="7">
        <v>0</v>
      </c>
      <c r="AA5208" s="7">
        <v>0</v>
      </c>
      <c r="AB5208" s="7">
        <v>0.1</v>
      </c>
      <c r="AC5208" s="7">
        <v>0</v>
      </c>
      <c r="AD5208" s="7">
        <v>0</v>
      </c>
      <c r="AE5208">
        <v>6</v>
      </c>
      <c r="AF5208">
        <v>0</v>
      </c>
      <c r="AG5208">
        <v>2</v>
      </c>
      <c r="AH5208">
        <v>0</v>
      </c>
      <c r="AI5208">
        <v>0</v>
      </c>
      <c r="AJ5208">
        <v>3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</row>
    <row r="5209" spans="1:44" x14ac:dyDescent="0.25">
      <c r="A5209">
        <v>1580237</v>
      </c>
      <c r="B5209">
        <v>773701</v>
      </c>
      <c r="C5209">
        <v>21.975652121565599</v>
      </c>
      <c r="D5209">
        <v>37.262006230176098</v>
      </c>
      <c r="E5209" s="68" t="s">
        <v>840</v>
      </c>
      <c r="F5209" s="8">
        <f>INDEX(Δεδομένα!$P:$P,MATCH('2020'!E5209,Δεδομένα!$O:$O,0))</f>
        <v>144</v>
      </c>
      <c r="G5209" s="6" t="s">
        <v>841</v>
      </c>
      <c r="H5209" s="2" t="str">
        <f>INDEX(Δεδομένα!B$1:B$51,MATCH('2020'!G5209,Δεδομένα!A$1:A$51,0))</f>
        <v>ΠΕΛΛΟΠΟΝΗΣΟΥ</v>
      </c>
      <c r="I5209" s="8">
        <f>INDEX(Δεδομένα!E$1:E$13,MATCH('2020'!H5209,Δεδομένα!D$1:D$13,0))</f>
        <v>8</v>
      </c>
      <c r="J5209" s="1">
        <v>44044</v>
      </c>
      <c r="K5209" s="6" t="s">
        <v>2136</v>
      </c>
      <c r="L5209" s="36" t="str">
        <f t="shared" si="324"/>
        <v>01/08/2020 06:45</v>
      </c>
      <c r="M5209" s="1">
        <v>44044</v>
      </c>
      <c r="N5209" s="6" t="s">
        <v>2453</v>
      </c>
      <c r="O5209" s="36" t="str">
        <f t="shared" si="325"/>
        <v>01/08/2020 08:55</v>
      </c>
      <c r="P5209" s="46">
        <f t="shared" si="326"/>
        <v>9.0277777781011537E-2</v>
      </c>
      <c r="Q5209" s="48">
        <v>0</v>
      </c>
      <c r="R5209" s="47">
        <f t="shared" si="327"/>
        <v>130.00000000465661</v>
      </c>
      <c r="S5209" s="6" t="s">
        <v>44</v>
      </c>
      <c r="T5209" s="6" t="s">
        <v>843</v>
      </c>
      <c r="U5209" s="6" t="s">
        <v>6091</v>
      </c>
      <c r="V5209" s="6" t="s">
        <v>6092</v>
      </c>
      <c r="W5209" s="7">
        <v>0</v>
      </c>
      <c r="X5209" s="7">
        <v>0</v>
      </c>
      <c r="Y5209" s="7">
        <v>0</v>
      </c>
      <c r="Z5209" s="7">
        <v>0</v>
      </c>
      <c r="AA5209" s="7">
        <v>2</v>
      </c>
      <c r="AB5209" s="7">
        <v>0</v>
      </c>
      <c r="AC5209" s="7">
        <v>0</v>
      </c>
      <c r="AD5209" s="7">
        <v>0</v>
      </c>
      <c r="AE5209">
        <v>5</v>
      </c>
      <c r="AF5209">
        <v>0</v>
      </c>
      <c r="AG5209">
        <v>0</v>
      </c>
      <c r="AH5209">
        <v>0</v>
      </c>
      <c r="AI5209">
        <v>0</v>
      </c>
      <c r="AJ5209">
        <v>3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</row>
    <row r="5210" spans="1:44" x14ac:dyDescent="0.25">
      <c r="A5210">
        <v>1589067</v>
      </c>
      <c r="B5210">
        <v>773781</v>
      </c>
      <c r="C5210">
        <v>22.0070488453858</v>
      </c>
      <c r="D5210">
        <v>37.064920369241896</v>
      </c>
      <c r="E5210" s="68" t="s">
        <v>937</v>
      </c>
      <c r="F5210" s="8">
        <f>INDEX(Δεδομένα!$P:$P,MATCH('2020'!E5210,Δεδομένα!$O:$O,0))</f>
        <v>143</v>
      </c>
      <c r="G5210" s="6" t="s">
        <v>841</v>
      </c>
      <c r="H5210" s="2" t="str">
        <f>INDEX(Δεδομένα!B$1:B$51,MATCH('2020'!G5210,Δεδομένα!A$1:A$51,0))</f>
        <v>ΠΕΛΛΟΠΟΝΗΣΟΥ</v>
      </c>
      <c r="I5210" s="8">
        <f>INDEX(Δεδομένα!E$1:E$13,MATCH('2020'!H5210,Δεδομένα!D$1:D$13,0))</f>
        <v>8</v>
      </c>
      <c r="J5210" s="1">
        <v>44044</v>
      </c>
      <c r="K5210" s="6" t="s">
        <v>171</v>
      </c>
      <c r="L5210" s="36" t="str">
        <f t="shared" si="324"/>
        <v>01/08/2020 13:00</v>
      </c>
      <c r="M5210" s="1">
        <v>44044</v>
      </c>
      <c r="N5210" s="6" t="s">
        <v>987</v>
      </c>
      <c r="O5210" s="36" t="str">
        <f t="shared" si="325"/>
        <v>01/08/2020 13:33</v>
      </c>
      <c r="P5210" s="46">
        <f t="shared" si="326"/>
        <v>2.2916666668606922E-2</v>
      </c>
      <c r="Q5210" s="48">
        <v>0</v>
      </c>
      <c r="R5210" s="47">
        <f t="shared" si="327"/>
        <v>33.000000002793968</v>
      </c>
      <c r="S5210" s="6" t="s">
        <v>44</v>
      </c>
      <c r="T5210" s="6" t="s">
        <v>984</v>
      </c>
      <c r="U5210" s="6" t="s">
        <v>44</v>
      </c>
      <c r="V5210" s="6" t="s">
        <v>2462</v>
      </c>
      <c r="W5210" s="7">
        <v>0</v>
      </c>
      <c r="X5210" s="7">
        <v>0</v>
      </c>
      <c r="Y5210" s="7">
        <v>0</v>
      </c>
      <c r="Z5210" s="7">
        <v>0</v>
      </c>
      <c r="AA5210" s="7">
        <v>0</v>
      </c>
      <c r="AB5210" s="7">
        <v>0.1</v>
      </c>
      <c r="AC5210" s="7">
        <v>0</v>
      </c>
      <c r="AD5210" s="7">
        <v>0</v>
      </c>
      <c r="AE5210">
        <v>4</v>
      </c>
      <c r="AF5210">
        <v>0</v>
      </c>
      <c r="AG5210">
        <v>0</v>
      </c>
      <c r="AH5210">
        <v>0</v>
      </c>
      <c r="AI5210">
        <v>0</v>
      </c>
      <c r="AJ5210">
        <v>2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</row>
    <row r="5211" spans="1:44" x14ac:dyDescent="0.25">
      <c r="A5211">
        <v>1589076</v>
      </c>
      <c r="B5211">
        <v>773820</v>
      </c>
      <c r="C5211">
        <v>22.010373771429901</v>
      </c>
      <c r="D5211">
        <v>37.029432014292901</v>
      </c>
      <c r="E5211" s="68" t="s">
        <v>937</v>
      </c>
      <c r="F5211" s="8">
        <f>INDEX(Δεδομένα!$P:$P,MATCH('2020'!E5211,Δεδομένα!$O:$O,0))</f>
        <v>143</v>
      </c>
      <c r="G5211" s="6" t="s">
        <v>841</v>
      </c>
      <c r="H5211" s="2" t="str">
        <f>INDEX(Δεδομένα!B$1:B$51,MATCH('2020'!G5211,Δεδομένα!A$1:A$51,0))</f>
        <v>ΠΕΛΛΟΠΟΝΗΣΟΥ</v>
      </c>
      <c r="I5211" s="8">
        <f>INDEX(Δεδομένα!E$1:E$13,MATCH('2020'!H5211,Δεδομένα!D$1:D$13,0))</f>
        <v>8</v>
      </c>
      <c r="J5211" s="1">
        <v>44044</v>
      </c>
      <c r="K5211" s="6" t="s">
        <v>131</v>
      </c>
      <c r="L5211" s="36" t="str">
        <f t="shared" si="324"/>
        <v>01/08/2020 14:50</v>
      </c>
      <c r="M5211" s="1">
        <v>44044</v>
      </c>
      <c r="N5211" s="6" t="s">
        <v>275</v>
      </c>
      <c r="O5211" s="36" t="str">
        <f t="shared" si="325"/>
        <v>01/08/2020 15:05</v>
      </c>
      <c r="P5211" s="46">
        <f t="shared" si="326"/>
        <v>1.0416666664241347E-2</v>
      </c>
      <c r="Q5211" s="48">
        <v>0</v>
      </c>
      <c r="R5211" s="47">
        <f t="shared" si="327"/>
        <v>14.99999999650754</v>
      </c>
      <c r="S5211" s="6" t="s">
        <v>44</v>
      </c>
      <c r="T5211" s="6" t="s">
        <v>984</v>
      </c>
      <c r="U5211" s="6" t="s">
        <v>44</v>
      </c>
      <c r="V5211" s="6" t="s">
        <v>5047</v>
      </c>
      <c r="W5211" s="7">
        <v>0</v>
      </c>
      <c r="X5211" s="7">
        <v>0</v>
      </c>
      <c r="Y5211" s="7">
        <v>0</v>
      </c>
      <c r="Z5211" s="7">
        <v>0</v>
      </c>
      <c r="AA5211" s="7">
        <v>0</v>
      </c>
      <c r="AB5211" s="7">
        <v>0.1</v>
      </c>
      <c r="AC5211" s="7">
        <v>0</v>
      </c>
      <c r="AD5211" s="7">
        <v>0</v>
      </c>
      <c r="AE5211">
        <v>6</v>
      </c>
      <c r="AF5211">
        <v>0</v>
      </c>
      <c r="AG5211">
        <v>0</v>
      </c>
      <c r="AH5211">
        <v>0</v>
      </c>
      <c r="AI5211">
        <v>0</v>
      </c>
      <c r="AJ5211">
        <v>3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</row>
    <row r="5212" spans="1:44" x14ac:dyDescent="0.25">
      <c r="A5212">
        <v>1580242</v>
      </c>
      <c r="B5212">
        <v>773856</v>
      </c>
      <c r="C5212">
        <v>21.991614811997799</v>
      </c>
      <c r="D5212">
        <v>37.263624595179301</v>
      </c>
      <c r="E5212" s="68" t="s">
        <v>840</v>
      </c>
      <c r="F5212" s="8">
        <f>INDEX(Δεδομένα!$P:$P,MATCH('2020'!E5212,Δεδομένα!$O:$O,0))</f>
        <v>144</v>
      </c>
      <c r="G5212" s="6" t="s">
        <v>841</v>
      </c>
      <c r="H5212" s="2" t="str">
        <f>INDEX(Δεδομένα!B$1:B$51,MATCH('2020'!G5212,Δεδομένα!A$1:A$51,0))</f>
        <v>ΠΕΛΛΟΠΟΝΗΣΟΥ</v>
      </c>
      <c r="I5212" s="8">
        <f>INDEX(Δεδομένα!E$1:E$13,MATCH('2020'!H5212,Δεδομένα!D$1:D$13,0))</f>
        <v>8</v>
      </c>
      <c r="J5212" s="1">
        <v>44044</v>
      </c>
      <c r="K5212" s="6" t="s">
        <v>796</v>
      </c>
      <c r="L5212" s="36" t="str">
        <f t="shared" si="324"/>
        <v>01/08/2020 16:10</v>
      </c>
      <c r="M5212" s="1">
        <v>44044</v>
      </c>
      <c r="N5212" s="6" t="s">
        <v>446</v>
      </c>
      <c r="O5212" s="36" t="str">
        <f t="shared" si="325"/>
        <v>01/08/2020 21:25</v>
      </c>
      <c r="P5212" s="46">
        <f t="shared" si="326"/>
        <v>0.21875</v>
      </c>
      <c r="Q5212" s="48">
        <v>0</v>
      </c>
      <c r="R5212" s="47">
        <f t="shared" si="327"/>
        <v>315</v>
      </c>
      <c r="S5212" s="6" t="s">
        <v>44</v>
      </c>
      <c r="T5212" s="6" t="s">
        <v>843</v>
      </c>
      <c r="U5212" s="6" t="s">
        <v>44</v>
      </c>
      <c r="V5212" s="6" t="s">
        <v>6099</v>
      </c>
      <c r="W5212" s="7">
        <v>0</v>
      </c>
      <c r="X5212" s="7">
        <v>0</v>
      </c>
      <c r="Y5212" s="7">
        <v>0</v>
      </c>
      <c r="Z5212" s="7">
        <v>0</v>
      </c>
      <c r="AA5212" s="7">
        <v>2</v>
      </c>
      <c r="AB5212" s="7">
        <v>0</v>
      </c>
      <c r="AC5212" s="7">
        <v>0</v>
      </c>
      <c r="AD5212" s="7">
        <v>0</v>
      </c>
      <c r="AE5212">
        <v>17</v>
      </c>
      <c r="AF5212">
        <v>0</v>
      </c>
      <c r="AG5212">
        <v>0</v>
      </c>
      <c r="AH5212">
        <v>0</v>
      </c>
      <c r="AI5212">
        <v>6</v>
      </c>
      <c r="AJ5212">
        <v>9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</row>
    <row r="5213" spans="1:44" x14ac:dyDescent="0.25">
      <c r="A5213">
        <v>1582409</v>
      </c>
      <c r="B5213">
        <v>782703</v>
      </c>
      <c r="C5213">
        <v>24.893929041433498</v>
      </c>
      <c r="D5213">
        <v>41.020093101773398</v>
      </c>
      <c r="E5213" s="68" t="s">
        <v>834</v>
      </c>
      <c r="F5213" s="8">
        <f>INDEX(Δεδομένα!$P:$P,MATCH('2020'!E5213,Δεδομένα!$O:$O,0))</f>
        <v>32</v>
      </c>
      <c r="G5213" s="6" t="s">
        <v>121</v>
      </c>
      <c r="H5213" s="2" t="str">
        <f>INDEX(Δεδομένα!B$1:B$51,MATCH('2020'!G5213,Δεδομένα!A$1:A$51,0))</f>
        <v>ΑΝΑΤΟΛΙΚΗΣ ΜΑΚΕΔΟΝΙΑΣ ΚΑΙ ΘΡΑΚΗΣ</v>
      </c>
      <c r="I5213" s="8">
        <f>INDEX(Δεδομένα!E$1:E$13,MATCH('2020'!H5213,Δεδομένα!D$1:D$13,0))</f>
        <v>2</v>
      </c>
      <c r="J5213" s="1">
        <v>44044</v>
      </c>
      <c r="K5213" s="6" t="s">
        <v>336</v>
      </c>
      <c r="L5213" s="36" t="str">
        <f t="shared" si="324"/>
        <v>01/08/2020 17:40</v>
      </c>
      <c r="M5213" s="1">
        <v>44044</v>
      </c>
      <c r="N5213" s="6" t="s">
        <v>157</v>
      </c>
      <c r="O5213" s="36" t="str">
        <f t="shared" si="325"/>
        <v>01/08/2020 18:10</v>
      </c>
      <c r="P5213" s="46">
        <f t="shared" si="326"/>
        <v>2.0833333335758653E-2</v>
      </c>
      <c r="Q5213" s="48">
        <v>0</v>
      </c>
      <c r="R5213" s="47">
        <f t="shared" si="327"/>
        <v>30.00000000349246</v>
      </c>
      <c r="S5213" s="6" t="s">
        <v>44</v>
      </c>
      <c r="T5213" s="6" t="s">
        <v>124</v>
      </c>
      <c r="U5213" s="6" t="s">
        <v>44</v>
      </c>
      <c r="V5213" s="6" t="s">
        <v>3291</v>
      </c>
      <c r="W5213" s="7">
        <v>0</v>
      </c>
      <c r="X5213" s="7">
        <v>0</v>
      </c>
      <c r="Y5213" s="7">
        <v>0</v>
      </c>
      <c r="Z5213" s="7">
        <v>0.1</v>
      </c>
      <c r="AA5213" s="7">
        <v>0</v>
      </c>
      <c r="AB5213" s="7">
        <v>0</v>
      </c>
      <c r="AC5213" s="7">
        <v>0</v>
      </c>
      <c r="AD5213" s="7">
        <v>0</v>
      </c>
      <c r="AE5213">
        <v>2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</row>
    <row r="5214" spans="1:44" x14ac:dyDescent="0.25">
      <c r="A5214">
        <v>1580976</v>
      </c>
      <c r="B5214">
        <v>773833</v>
      </c>
      <c r="C5214">
        <v>25.095762252807599</v>
      </c>
      <c r="D5214">
        <v>41.094081878662102</v>
      </c>
      <c r="E5214" s="68" t="s">
        <v>907</v>
      </c>
      <c r="F5214" s="8">
        <f>INDEX(Δεδομένα!$P:$P,MATCH('2020'!E5214,Δεδομένα!$O:$O,0))</f>
        <v>21</v>
      </c>
      <c r="G5214" s="6" t="s">
        <v>64</v>
      </c>
      <c r="H5214" s="2" t="str">
        <f>INDEX(Δεδομένα!B$1:B$51,MATCH('2020'!G5214,Δεδομένα!A$1:A$51,0))</f>
        <v>ΑΝΑΤΟΛΙΚΗΣ ΜΑΚΕΔΟΝΙΑΣ ΚΑΙ ΘΡΑΚΗΣ</v>
      </c>
      <c r="I5214" s="8">
        <f>INDEX(Δεδομένα!E$1:E$13,MATCH('2020'!H5214,Δεδομένα!D$1:D$13,0))</f>
        <v>2</v>
      </c>
      <c r="J5214" s="1">
        <v>44044</v>
      </c>
      <c r="K5214" s="6" t="s">
        <v>177</v>
      </c>
      <c r="L5214" s="36" t="str">
        <f t="shared" si="324"/>
        <v>01/08/2020 15:18</v>
      </c>
      <c r="M5214" s="1">
        <v>44044</v>
      </c>
      <c r="N5214" s="6" t="s">
        <v>231</v>
      </c>
      <c r="O5214" s="36" t="str">
        <f t="shared" si="325"/>
        <v>01/08/2020 17:20</v>
      </c>
      <c r="P5214" s="46">
        <f t="shared" si="326"/>
        <v>8.4722222221898846E-2</v>
      </c>
      <c r="Q5214" s="48">
        <v>0</v>
      </c>
      <c r="R5214" s="47">
        <f t="shared" si="327"/>
        <v>121.99999999953434</v>
      </c>
      <c r="S5214" s="6" t="s">
        <v>44</v>
      </c>
      <c r="T5214" s="6" t="s">
        <v>909</v>
      </c>
      <c r="U5214" s="6" t="s">
        <v>44</v>
      </c>
      <c r="V5214" s="6" t="s">
        <v>5450</v>
      </c>
      <c r="W5214" s="7">
        <v>0</v>
      </c>
      <c r="X5214" s="7">
        <v>0</v>
      </c>
      <c r="Y5214" s="7">
        <v>0</v>
      </c>
      <c r="Z5214" s="7">
        <v>0</v>
      </c>
      <c r="AA5214" s="7">
        <v>1</v>
      </c>
      <c r="AB5214" s="7">
        <v>0</v>
      </c>
      <c r="AC5214" s="7">
        <v>0</v>
      </c>
      <c r="AD5214" s="7">
        <v>0</v>
      </c>
      <c r="AE5214">
        <v>4</v>
      </c>
      <c r="AF5214">
        <v>0</v>
      </c>
      <c r="AG5214">
        <v>0</v>
      </c>
      <c r="AH5214">
        <v>0</v>
      </c>
      <c r="AI5214">
        <v>0</v>
      </c>
      <c r="AJ5214">
        <v>2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</row>
    <row r="5215" spans="1:44" x14ac:dyDescent="0.25">
      <c r="A5215">
        <v>1575161</v>
      </c>
      <c r="B5215">
        <v>773879</v>
      </c>
      <c r="C5215">
        <v>23.655199621337001</v>
      </c>
      <c r="D5215">
        <v>41.188435240181697</v>
      </c>
      <c r="E5215" s="68" t="s">
        <v>1125</v>
      </c>
      <c r="F5215" s="8">
        <f>INDEX(Δεδομένα!$P:$P,MATCH('2020'!E5215,Δεδομένα!$O:$O,0))</f>
        <v>47</v>
      </c>
      <c r="G5215" s="6" t="s">
        <v>1070</v>
      </c>
      <c r="H5215" s="2" t="str">
        <f>INDEX(Δεδομένα!B$1:B$51,MATCH('2020'!G5215,Δεδομένα!A$1:A$51,0))</f>
        <v>ΚΕΝΤΡΙΚΗΣ ΜΑΚΕΔΟΝΙΑΣ</v>
      </c>
      <c r="I5215" s="8">
        <f>INDEX(Δεδομένα!E$1:E$13,MATCH('2020'!H5215,Δεδομένα!D$1:D$13,0))</f>
        <v>3</v>
      </c>
      <c r="J5215" s="1">
        <v>44044</v>
      </c>
      <c r="K5215" s="6" t="s">
        <v>204</v>
      </c>
      <c r="L5215" s="36" t="str">
        <f t="shared" si="324"/>
        <v>01/08/2020 17:00</v>
      </c>
      <c r="M5215" s="1">
        <v>44045</v>
      </c>
      <c r="N5215" s="6" t="s">
        <v>2257</v>
      </c>
      <c r="O5215" s="36" t="str">
        <f t="shared" si="325"/>
        <v>02/08/2020 20:37</v>
      </c>
      <c r="P5215" s="49">
        <f t="shared" si="326"/>
        <v>1.1506944444408873</v>
      </c>
      <c r="Q5215" s="50">
        <f>1*24</f>
        <v>24</v>
      </c>
      <c r="R5215" s="47">
        <f t="shared" si="327"/>
        <v>1656.9999999948777</v>
      </c>
      <c r="S5215" s="6" t="s">
        <v>44</v>
      </c>
      <c r="T5215" s="6" t="s">
        <v>2793</v>
      </c>
      <c r="U5215" s="6" t="s">
        <v>44</v>
      </c>
      <c r="V5215" s="6" t="s">
        <v>6103</v>
      </c>
      <c r="W5215" s="7">
        <v>1.5</v>
      </c>
      <c r="X5215" s="7">
        <v>0</v>
      </c>
      <c r="Y5215" s="7">
        <v>0</v>
      </c>
      <c r="Z5215" s="7">
        <v>0</v>
      </c>
      <c r="AA5215" s="7">
        <v>0</v>
      </c>
      <c r="AB5215" s="7">
        <v>0</v>
      </c>
      <c r="AC5215" s="7">
        <v>0</v>
      </c>
      <c r="AD5215" s="7">
        <v>0</v>
      </c>
      <c r="AE5215">
        <v>40</v>
      </c>
      <c r="AF5215">
        <v>2</v>
      </c>
      <c r="AG5215">
        <v>0</v>
      </c>
      <c r="AH5215">
        <v>0</v>
      </c>
      <c r="AI5215">
        <v>0</v>
      </c>
      <c r="AJ5215">
        <v>5</v>
      </c>
      <c r="AK5215">
        <v>0</v>
      </c>
      <c r="AL5215">
        <v>0</v>
      </c>
      <c r="AM5215">
        <v>0</v>
      </c>
      <c r="AN5215">
        <v>1</v>
      </c>
      <c r="AO5215">
        <v>0</v>
      </c>
      <c r="AP5215">
        <v>0</v>
      </c>
      <c r="AQ5215">
        <v>0</v>
      </c>
      <c r="AR5215">
        <v>0</v>
      </c>
    </row>
    <row r="5216" spans="1:44" x14ac:dyDescent="0.25">
      <c r="A5216">
        <v>1582941</v>
      </c>
      <c r="B5216">
        <v>773863</v>
      </c>
      <c r="C5216">
        <v>21.519485394044199</v>
      </c>
      <c r="D5216">
        <v>39.821118869893297</v>
      </c>
      <c r="E5216" s="68" t="s">
        <v>1047</v>
      </c>
      <c r="F5216" s="8">
        <f>INDEX(Δεδομένα!$P:$P,MATCH('2020'!E5216,Δεδομένα!$O:$O,0))</f>
        <v>114</v>
      </c>
      <c r="G5216" s="6" t="s">
        <v>884</v>
      </c>
      <c r="H5216" s="2" t="str">
        <f>INDEX(Δεδομένα!B$1:B$51,MATCH('2020'!G5216,Δεδομένα!A$1:A$51,0))</f>
        <v>ΘΕΣΣΑΛΙΑΣ</v>
      </c>
      <c r="I5216" s="8">
        <f>INDEX(Δεδομένα!E$1:E$13,MATCH('2020'!H5216,Δεδομένα!D$1:D$13,0))</f>
        <v>6</v>
      </c>
      <c r="J5216" s="1">
        <v>44044</v>
      </c>
      <c r="K5216" s="6" t="s">
        <v>1640</v>
      </c>
      <c r="L5216" s="36" t="str">
        <f t="shared" si="324"/>
        <v>01/08/2020 16:21</v>
      </c>
      <c r="M5216" s="1">
        <v>44044</v>
      </c>
      <c r="N5216" s="6" t="s">
        <v>209</v>
      </c>
      <c r="O5216" s="36" t="str">
        <f t="shared" si="325"/>
        <v>01/08/2020 18:30</v>
      </c>
      <c r="P5216" s="46">
        <f t="shared" si="326"/>
        <v>8.9583333334303461E-2</v>
      </c>
      <c r="Q5216" s="48">
        <v>0</v>
      </c>
      <c r="R5216" s="47">
        <f t="shared" si="327"/>
        <v>129.00000000139698</v>
      </c>
      <c r="S5216" s="6" t="s">
        <v>44</v>
      </c>
      <c r="T5216" s="6" t="s">
        <v>1048</v>
      </c>
      <c r="U5216" s="6" t="s">
        <v>44</v>
      </c>
      <c r="V5216" s="6" t="s">
        <v>6100</v>
      </c>
      <c r="W5216" s="7">
        <v>0.05</v>
      </c>
      <c r="X5216" s="7">
        <v>0</v>
      </c>
      <c r="Y5216" s="7">
        <v>0</v>
      </c>
      <c r="Z5216" s="7">
        <v>0</v>
      </c>
      <c r="AA5216" s="7">
        <v>0</v>
      </c>
      <c r="AB5216" s="7">
        <v>0</v>
      </c>
      <c r="AC5216" s="7">
        <v>0</v>
      </c>
      <c r="AD5216" s="7">
        <v>0</v>
      </c>
      <c r="AE5216">
        <v>7</v>
      </c>
      <c r="AF5216">
        <v>0</v>
      </c>
      <c r="AG5216">
        <v>0</v>
      </c>
      <c r="AH5216">
        <v>0</v>
      </c>
      <c r="AI5216">
        <v>0</v>
      </c>
      <c r="AJ5216">
        <v>3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</row>
    <row r="5217" spans="1:44" x14ac:dyDescent="0.25">
      <c r="A5217">
        <v>1582930</v>
      </c>
      <c r="B5217">
        <v>773945</v>
      </c>
      <c r="C5217">
        <v>21.697217469268701</v>
      </c>
      <c r="D5217">
        <v>39.840447893920199</v>
      </c>
      <c r="E5217" s="68" t="s">
        <v>1047</v>
      </c>
      <c r="F5217" s="8">
        <f>INDEX(Δεδομένα!$P:$P,MATCH('2020'!E5217,Δεδομένα!$O:$O,0))</f>
        <v>114</v>
      </c>
      <c r="G5217" s="6" t="s">
        <v>884</v>
      </c>
      <c r="H5217" s="2" t="str">
        <f>INDEX(Δεδομένα!B$1:B$51,MATCH('2020'!G5217,Δεδομένα!A$1:A$51,0))</f>
        <v>ΘΕΣΣΑΛΙΑΣ</v>
      </c>
      <c r="I5217" s="8">
        <f>INDEX(Δεδομένα!E$1:E$13,MATCH('2020'!H5217,Δεδομένα!D$1:D$13,0))</f>
        <v>6</v>
      </c>
      <c r="J5217" s="1">
        <v>44044</v>
      </c>
      <c r="K5217" s="6" t="s">
        <v>234</v>
      </c>
      <c r="L5217" s="36" t="str">
        <f t="shared" si="324"/>
        <v>01/08/2020 19:05</v>
      </c>
      <c r="M5217" s="1">
        <v>44044</v>
      </c>
      <c r="N5217" s="6" t="s">
        <v>3012</v>
      </c>
      <c r="O5217" s="36" t="str">
        <f t="shared" si="325"/>
        <v>01/08/2020 20:56</v>
      </c>
      <c r="P5217" s="46">
        <f t="shared" si="326"/>
        <v>7.7083333329937886E-2</v>
      </c>
      <c r="Q5217" s="48">
        <v>0</v>
      </c>
      <c r="R5217" s="47">
        <f t="shared" si="327"/>
        <v>110.99999999511056</v>
      </c>
      <c r="S5217" s="6" t="s">
        <v>44</v>
      </c>
      <c r="T5217" s="6" t="s">
        <v>1048</v>
      </c>
      <c r="U5217" s="6" t="s">
        <v>44</v>
      </c>
      <c r="V5217" s="6" t="s">
        <v>6109</v>
      </c>
      <c r="W5217" s="7">
        <v>0.03</v>
      </c>
      <c r="X5217" s="7">
        <v>0</v>
      </c>
      <c r="Y5217" s="7">
        <v>0</v>
      </c>
      <c r="Z5217" s="7">
        <v>0</v>
      </c>
      <c r="AA5217" s="7">
        <v>0</v>
      </c>
      <c r="AB5217" s="7">
        <v>0</v>
      </c>
      <c r="AC5217" s="7">
        <v>0</v>
      </c>
      <c r="AD5217" s="7">
        <v>0</v>
      </c>
      <c r="AE5217">
        <v>8</v>
      </c>
      <c r="AF5217">
        <v>0</v>
      </c>
      <c r="AG5217">
        <v>0</v>
      </c>
      <c r="AH5217">
        <v>0</v>
      </c>
      <c r="AI5217">
        <v>0</v>
      </c>
      <c r="AJ5217">
        <v>3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</row>
    <row r="5218" spans="1:44" x14ac:dyDescent="0.25">
      <c r="A5218">
        <v>1576069</v>
      </c>
      <c r="B5218">
        <v>773960</v>
      </c>
      <c r="C5218">
        <v>26.093390340623799</v>
      </c>
      <c r="D5218">
        <v>38.319596770511303</v>
      </c>
      <c r="E5218" s="68" t="s">
        <v>1661</v>
      </c>
      <c r="F5218" s="8">
        <f>INDEX(Δεδομένα!$P:$P,MATCH('2020'!E5218,Δεδομένα!$O:$O,0))</f>
        <v>201</v>
      </c>
      <c r="G5218" s="6" t="s">
        <v>525</v>
      </c>
      <c r="H5218" s="2" t="str">
        <f>INDEX(Δεδομένα!B$1:B$51,MATCH('2020'!G5218,Δεδομένα!A$1:A$51,0))</f>
        <v>ΒΟΡΕΙΟΥ ΑΙΓΑΙΟΥ</v>
      </c>
      <c r="I5218" s="8">
        <f>INDEX(Δεδομένα!E$1:E$13,MATCH('2020'!H5218,Δεδομένα!D$1:D$13,0))</f>
        <v>11</v>
      </c>
      <c r="J5218" s="1">
        <v>44044</v>
      </c>
      <c r="K5218" s="6" t="s">
        <v>1448</v>
      </c>
      <c r="L5218" s="36" t="str">
        <f t="shared" si="324"/>
        <v>01/08/2020 19:17</v>
      </c>
      <c r="M5218" s="1">
        <v>44044</v>
      </c>
      <c r="N5218" s="6" t="s">
        <v>728</v>
      </c>
      <c r="O5218" s="36" t="str">
        <f t="shared" si="325"/>
        <v>01/08/2020 19:42</v>
      </c>
      <c r="P5218" s="46">
        <f t="shared" si="326"/>
        <v>1.7361111109494232E-2</v>
      </c>
      <c r="Q5218" s="48">
        <v>0</v>
      </c>
      <c r="R5218" s="47">
        <f t="shared" si="327"/>
        <v>24.999999997671694</v>
      </c>
      <c r="S5218" s="6" t="s">
        <v>44</v>
      </c>
      <c r="T5218" s="6" t="s">
        <v>527</v>
      </c>
      <c r="U5218" s="6" t="s">
        <v>537</v>
      </c>
      <c r="V5218" s="6" t="s">
        <v>6038</v>
      </c>
      <c r="W5218" s="7">
        <v>0</v>
      </c>
      <c r="X5218" s="7">
        <v>0</v>
      </c>
      <c r="Y5218" s="7">
        <v>0</v>
      </c>
      <c r="Z5218" s="7">
        <v>0</v>
      </c>
      <c r="AA5218" s="7">
        <v>0</v>
      </c>
      <c r="AB5218" s="7">
        <v>100</v>
      </c>
      <c r="AC5218" s="7">
        <v>0</v>
      </c>
      <c r="AD5218" s="7">
        <v>0</v>
      </c>
      <c r="AE5218">
        <v>7</v>
      </c>
      <c r="AF5218">
        <v>0</v>
      </c>
      <c r="AG5218">
        <v>0</v>
      </c>
      <c r="AH5218">
        <v>0</v>
      </c>
      <c r="AI5218">
        <v>0</v>
      </c>
      <c r="AJ5218">
        <v>3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</row>
    <row r="5219" spans="1:44" x14ac:dyDescent="0.25">
      <c r="A5219">
        <v>1576273</v>
      </c>
      <c r="B5219">
        <v>774166</v>
      </c>
      <c r="C5219">
        <v>21.5438235664651</v>
      </c>
      <c r="D5219">
        <v>38.388174293321001</v>
      </c>
      <c r="E5219" s="68" t="s">
        <v>334</v>
      </c>
      <c r="F5219" s="8">
        <f>INDEX(Δεδομένα!$P:$P,MATCH('2020'!E5219,Δεδομένα!$O:$O,0))</f>
        <v>127</v>
      </c>
      <c r="G5219" s="6" t="s">
        <v>335</v>
      </c>
      <c r="H5219" s="2" t="str">
        <f>INDEX(Δεδομένα!B$1:B$51,MATCH('2020'!G5219,Δεδομένα!A$1:A$51,0))</f>
        <v>ΔΥΤΙΚΗΣ ΕΛΛΑΔΟΣ</v>
      </c>
      <c r="I5219" s="8">
        <f>INDEX(Δεδομένα!E$1:E$13,MATCH('2020'!H5219,Δεδομένα!D$1:D$13,0))</f>
        <v>7</v>
      </c>
      <c r="J5219" s="1">
        <v>44045</v>
      </c>
      <c r="K5219" s="6" t="s">
        <v>171</v>
      </c>
      <c r="L5219" s="36" t="str">
        <f t="shared" si="324"/>
        <v>02/08/2020 13:00</v>
      </c>
      <c r="M5219" s="1">
        <v>44045</v>
      </c>
      <c r="N5219" s="6" t="s">
        <v>1669</v>
      </c>
      <c r="O5219" s="36" t="str">
        <f t="shared" si="325"/>
        <v>02/08/2020 13:27</v>
      </c>
      <c r="P5219" s="46">
        <f t="shared" si="326"/>
        <v>1.8750000002910383E-2</v>
      </c>
      <c r="Q5219" s="48">
        <v>0</v>
      </c>
      <c r="R5219" s="47">
        <f t="shared" si="327"/>
        <v>27.000000004190952</v>
      </c>
      <c r="S5219" s="6" t="s">
        <v>44</v>
      </c>
      <c r="T5219" s="6" t="s">
        <v>343</v>
      </c>
      <c r="U5219" s="6" t="s">
        <v>344</v>
      </c>
      <c r="V5219" s="6" t="s">
        <v>1490</v>
      </c>
      <c r="W5219" s="7">
        <v>0</v>
      </c>
      <c r="X5219" s="7">
        <v>0</v>
      </c>
      <c r="Y5219" s="7">
        <v>0</v>
      </c>
      <c r="Z5219" s="7">
        <v>0</v>
      </c>
      <c r="AA5219" s="7">
        <v>0.1</v>
      </c>
      <c r="AB5219" s="7">
        <v>0</v>
      </c>
      <c r="AC5219" s="7">
        <v>0</v>
      </c>
      <c r="AD5219" s="7">
        <v>0</v>
      </c>
      <c r="AE5219">
        <v>6</v>
      </c>
      <c r="AF5219">
        <v>0</v>
      </c>
      <c r="AG5219">
        <v>1</v>
      </c>
      <c r="AH5219">
        <v>0</v>
      </c>
      <c r="AI5219">
        <v>0</v>
      </c>
      <c r="AJ5219">
        <v>3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</row>
    <row r="5220" spans="1:44" x14ac:dyDescent="0.25">
      <c r="A5220">
        <v>1575013</v>
      </c>
      <c r="B5220">
        <v>774326</v>
      </c>
      <c r="C5220">
        <v>21.290018215814602</v>
      </c>
      <c r="D5220">
        <v>39.075488512117403</v>
      </c>
      <c r="E5220" s="68" t="s">
        <v>351</v>
      </c>
      <c r="F5220" s="8">
        <f>INDEX(Δεδομένα!$P:$P,MATCH('2020'!E5220,Δεδομένα!$O:$O,0))</f>
        <v>131</v>
      </c>
      <c r="G5220" s="6" t="s">
        <v>335</v>
      </c>
      <c r="H5220" s="2" t="str">
        <f>INDEX(Δεδομένα!B$1:B$51,MATCH('2020'!G5220,Δεδομένα!A$1:A$51,0))</f>
        <v>ΔΥΤΙΚΗΣ ΕΛΛΑΔΟΣ</v>
      </c>
      <c r="I5220" s="8">
        <f>INDEX(Δεδομένα!E$1:E$13,MATCH('2020'!H5220,Δεδομένα!D$1:D$13,0))</f>
        <v>7</v>
      </c>
      <c r="J5220" s="1">
        <v>44045</v>
      </c>
      <c r="K5220" s="6" t="s">
        <v>3559</v>
      </c>
      <c r="L5220" s="36" t="str">
        <f t="shared" si="324"/>
        <v>02/08/2020 23:35</v>
      </c>
      <c r="M5220" s="1">
        <v>44046</v>
      </c>
      <c r="N5220" s="6" t="s">
        <v>3217</v>
      </c>
      <c r="O5220" s="36" t="str">
        <f t="shared" si="325"/>
        <v>03/08/2020 00:15</v>
      </c>
      <c r="P5220" s="46">
        <f t="shared" si="326"/>
        <v>2.7777777773735579E-2</v>
      </c>
      <c r="Q5220" s="48">
        <v>0</v>
      </c>
      <c r="R5220" s="47">
        <f t="shared" si="327"/>
        <v>39.999999994179234</v>
      </c>
      <c r="S5220" s="6" t="s">
        <v>44</v>
      </c>
      <c r="T5220" s="6" t="s">
        <v>354</v>
      </c>
      <c r="U5220" s="6" t="s">
        <v>44</v>
      </c>
      <c r="V5220" s="6" t="s">
        <v>6136</v>
      </c>
      <c r="W5220" s="7">
        <v>0</v>
      </c>
      <c r="X5220" s="7">
        <v>0.05</v>
      </c>
      <c r="Y5220" s="7">
        <v>0</v>
      </c>
      <c r="Z5220" s="7">
        <v>0</v>
      </c>
      <c r="AA5220" s="7">
        <v>0</v>
      </c>
      <c r="AB5220" s="7">
        <v>0</v>
      </c>
      <c r="AC5220" s="7">
        <v>0</v>
      </c>
      <c r="AD5220" s="7">
        <v>0</v>
      </c>
      <c r="AE5220">
        <v>2</v>
      </c>
      <c r="AF5220">
        <v>0</v>
      </c>
      <c r="AG5220">
        <v>0</v>
      </c>
      <c r="AH5220">
        <v>0</v>
      </c>
      <c r="AI5220">
        <v>0</v>
      </c>
      <c r="AJ5220">
        <v>1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</row>
    <row r="5221" spans="1:44" x14ac:dyDescent="0.25">
      <c r="A5221">
        <v>1577098</v>
      </c>
      <c r="B5221">
        <v>774161</v>
      </c>
      <c r="C5221">
        <v>22.093729000798</v>
      </c>
      <c r="D5221">
        <v>37.565932027533499</v>
      </c>
      <c r="E5221" s="68" t="s">
        <v>931</v>
      </c>
      <c r="F5221" s="8">
        <f>INDEX(Δεδομένα!$P:$P,MATCH('2020'!E5221,Δεδομένα!$O:$O,0))</f>
        <v>141</v>
      </c>
      <c r="G5221" s="6" t="s">
        <v>932</v>
      </c>
      <c r="H5221" s="2" t="str">
        <f>INDEX(Δεδομένα!B$1:B$51,MATCH('2020'!G5221,Δεδομένα!A$1:A$51,0))</f>
        <v>ΠΕΛΛΟΠΟΝΗΣΟΥ</v>
      </c>
      <c r="I5221" s="8">
        <f>INDEX(Δεδομένα!E$1:E$13,MATCH('2020'!H5221,Δεδομένα!D$1:D$13,0))</f>
        <v>8</v>
      </c>
      <c r="J5221" s="1">
        <v>44045</v>
      </c>
      <c r="K5221" s="6" t="s">
        <v>2959</v>
      </c>
      <c r="L5221" s="36" t="str">
        <f t="shared" si="324"/>
        <v>02/08/2020 12:51</v>
      </c>
      <c r="M5221" s="1">
        <v>44045</v>
      </c>
      <c r="N5221" s="6" t="s">
        <v>204</v>
      </c>
      <c r="O5221" s="36" t="str">
        <f t="shared" si="325"/>
        <v>02/08/2020 17:00</v>
      </c>
      <c r="P5221" s="46">
        <f t="shared" si="326"/>
        <v>0.17291666667006211</v>
      </c>
      <c r="Q5221" s="48">
        <v>0</v>
      </c>
      <c r="R5221" s="47">
        <f t="shared" si="327"/>
        <v>249.00000000488944</v>
      </c>
      <c r="S5221" s="6" t="s">
        <v>44</v>
      </c>
      <c r="T5221" s="6" t="s">
        <v>1595</v>
      </c>
      <c r="U5221" s="6" t="s">
        <v>3647</v>
      </c>
      <c r="V5221" s="6" t="s">
        <v>509</v>
      </c>
      <c r="W5221" s="7">
        <v>0.05</v>
      </c>
      <c r="X5221" s="7">
        <v>0</v>
      </c>
      <c r="Y5221" s="7">
        <v>0</v>
      </c>
      <c r="Z5221" s="7">
        <v>0</v>
      </c>
      <c r="AA5221" s="7">
        <v>0</v>
      </c>
      <c r="AB5221" s="7">
        <v>0</v>
      </c>
      <c r="AC5221" s="7">
        <v>0</v>
      </c>
      <c r="AD5221" s="7">
        <v>0</v>
      </c>
      <c r="AE5221">
        <v>7</v>
      </c>
      <c r="AF5221">
        <v>0</v>
      </c>
      <c r="AG5221">
        <v>0</v>
      </c>
      <c r="AH5221">
        <v>0</v>
      </c>
      <c r="AI5221">
        <v>0</v>
      </c>
      <c r="AJ5221">
        <v>3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</row>
    <row r="5222" spans="1:44" x14ac:dyDescent="0.25">
      <c r="A5222">
        <v>1579271</v>
      </c>
      <c r="B5222">
        <v>774073</v>
      </c>
      <c r="C5222">
        <v>24.3523269170832</v>
      </c>
      <c r="D5222">
        <v>38.0497479368698</v>
      </c>
      <c r="E5222" s="68" t="s">
        <v>454</v>
      </c>
      <c r="F5222" s="8">
        <f>INDEX(Δεδομένα!$P:$P,MATCH('2020'!E5222,Δεδομένα!$O:$O,0))</f>
        <v>182</v>
      </c>
      <c r="G5222" s="6" t="s">
        <v>439</v>
      </c>
      <c r="H5222" s="2" t="str">
        <f>INDEX(Δεδομένα!B$1:B$51,MATCH('2020'!G5222,Δεδομένα!A$1:A$51,0))</f>
        <v>ΣΤΕΡΕΑΣ ΕΛΛΑΔΟΣ</v>
      </c>
      <c r="I5222" s="8">
        <f>INDEX(Δεδομένα!E$1:E$13,MATCH('2020'!H5222,Δεδομένα!D$1:D$13,0))</f>
        <v>9</v>
      </c>
      <c r="J5222" s="1">
        <v>44045</v>
      </c>
      <c r="K5222" s="6" t="s">
        <v>6117</v>
      </c>
      <c r="L5222" s="36" t="str">
        <f t="shared" si="324"/>
        <v>02/08/2020 06:08</v>
      </c>
      <c r="M5222" s="1">
        <v>44045</v>
      </c>
      <c r="N5222" s="6" t="s">
        <v>664</v>
      </c>
      <c r="O5222" s="36" t="str">
        <f t="shared" si="325"/>
        <v>02/08/2020 10:30</v>
      </c>
      <c r="P5222" s="46">
        <f t="shared" si="326"/>
        <v>0.18194444444088731</v>
      </c>
      <c r="Q5222" s="48">
        <v>0</v>
      </c>
      <c r="R5222" s="47">
        <f t="shared" si="327"/>
        <v>261.99999999487773</v>
      </c>
      <c r="S5222" s="6" t="s">
        <v>44</v>
      </c>
      <c r="T5222" s="6" t="s">
        <v>457</v>
      </c>
      <c r="U5222" s="6" t="s">
        <v>5025</v>
      </c>
      <c r="V5222" s="6" t="s">
        <v>6118</v>
      </c>
      <c r="W5222" s="7">
        <v>0</v>
      </c>
      <c r="X5222" s="7">
        <v>0</v>
      </c>
      <c r="Y5222" s="7">
        <v>0</v>
      </c>
      <c r="Z5222" s="7">
        <v>0</v>
      </c>
      <c r="AA5222" s="7">
        <v>0</v>
      </c>
      <c r="AB5222" s="7">
        <v>0</v>
      </c>
      <c r="AC5222" s="7">
        <v>0</v>
      </c>
      <c r="AD5222" s="7">
        <v>0</v>
      </c>
      <c r="AE5222">
        <v>4</v>
      </c>
      <c r="AF5222">
        <v>0</v>
      </c>
      <c r="AG5222">
        <v>0</v>
      </c>
      <c r="AH5222">
        <v>0</v>
      </c>
      <c r="AI5222">
        <v>2</v>
      </c>
      <c r="AJ5222">
        <v>2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</row>
    <row r="5223" spans="1:44" x14ac:dyDescent="0.25">
      <c r="A5223">
        <v>1579272</v>
      </c>
      <c r="B5223">
        <v>774080</v>
      </c>
      <c r="C5223">
        <v>24.387221153321001</v>
      </c>
      <c r="D5223">
        <v>38.035004787916499</v>
      </c>
      <c r="E5223" s="68" t="s">
        <v>454</v>
      </c>
      <c r="F5223" s="8">
        <f>INDEX(Δεδομένα!$P:$P,MATCH('2020'!E5223,Δεδομένα!$O:$O,0))</f>
        <v>182</v>
      </c>
      <c r="G5223" s="6" t="s">
        <v>439</v>
      </c>
      <c r="H5223" s="2" t="str">
        <f>INDEX(Δεδομένα!B$1:B$51,MATCH('2020'!G5223,Δεδομένα!A$1:A$51,0))</f>
        <v>ΣΤΕΡΕΑΣ ΕΛΛΑΔΟΣ</v>
      </c>
      <c r="I5223" s="8">
        <f>INDEX(Δεδομένα!E$1:E$13,MATCH('2020'!H5223,Δεδομένα!D$1:D$13,0))</f>
        <v>9</v>
      </c>
      <c r="J5223" s="1">
        <v>44045</v>
      </c>
      <c r="K5223" s="6" t="s">
        <v>6117</v>
      </c>
      <c r="L5223" s="36" t="str">
        <f t="shared" si="324"/>
        <v>02/08/2020 06:08</v>
      </c>
      <c r="M5223" s="1">
        <v>44045</v>
      </c>
      <c r="N5223" s="6" t="s">
        <v>452</v>
      </c>
      <c r="O5223" s="36" t="str">
        <f t="shared" si="325"/>
        <v>02/08/2020 21:50</v>
      </c>
      <c r="P5223" s="46">
        <f t="shared" si="326"/>
        <v>0.65416666665987577</v>
      </c>
      <c r="Q5223" s="48">
        <v>0</v>
      </c>
      <c r="R5223" s="47">
        <f t="shared" si="327"/>
        <v>941.99999999022111</v>
      </c>
      <c r="S5223" s="6" t="s">
        <v>44</v>
      </c>
      <c r="T5223" s="6" t="s">
        <v>457</v>
      </c>
      <c r="U5223" s="6" t="s">
        <v>2428</v>
      </c>
      <c r="V5223" s="6" t="s">
        <v>6120</v>
      </c>
      <c r="W5223" s="7">
        <v>0</v>
      </c>
      <c r="X5223" s="7">
        <v>0</v>
      </c>
      <c r="Y5223" s="7">
        <v>0</v>
      </c>
      <c r="Z5223" s="7">
        <v>0</v>
      </c>
      <c r="AA5223" s="7">
        <v>0</v>
      </c>
      <c r="AB5223" s="7">
        <v>5</v>
      </c>
      <c r="AC5223" s="7">
        <v>0</v>
      </c>
      <c r="AD5223" s="7">
        <v>0</v>
      </c>
      <c r="AE5223">
        <v>4</v>
      </c>
      <c r="AF5223">
        <v>0</v>
      </c>
      <c r="AG5223">
        <v>6</v>
      </c>
      <c r="AH5223">
        <v>0</v>
      </c>
      <c r="AI5223">
        <v>0</v>
      </c>
      <c r="AJ5223">
        <v>2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</row>
    <row r="5224" spans="1:44" x14ac:dyDescent="0.25">
      <c r="A5224">
        <v>1576524</v>
      </c>
      <c r="B5224">
        <v>774109</v>
      </c>
      <c r="C5224">
        <v>20.296101087463501</v>
      </c>
      <c r="D5224">
        <v>39.768625089101903</v>
      </c>
      <c r="E5224" s="68" t="s">
        <v>1148</v>
      </c>
      <c r="F5224" s="8">
        <f>INDEX(Δεδομένα!$P:$P,MATCH('2020'!E5224,Δεδομένα!$O:$O,0))</f>
        <v>92</v>
      </c>
      <c r="G5224" s="6" t="s">
        <v>1149</v>
      </c>
      <c r="H5224" s="2" t="str">
        <f>INDEX(Δεδομένα!B$1:B$51,MATCH('2020'!G5224,Δεδομένα!A$1:A$51,0))</f>
        <v>ΗΠΕΙΡΟΥ</v>
      </c>
      <c r="I5224" s="8">
        <f>INDEX(Δεδομένα!E$1:E$13,MATCH('2020'!H5224,Δεδομένα!D$1:D$13,0))</f>
        <v>5</v>
      </c>
      <c r="J5224" s="1">
        <v>44045</v>
      </c>
      <c r="K5224" s="6" t="s">
        <v>6121</v>
      </c>
      <c r="L5224" s="36" t="str">
        <f t="shared" si="324"/>
        <v>02/08/2020 07:47</v>
      </c>
      <c r="M5224" s="1">
        <v>44046</v>
      </c>
      <c r="N5224" s="6" t="s">
        <v>101</v>
      </c>
      <c r="O5224" s="36" t="str">
        <f t="shared" si="325"/>
        <v>03/08/2020 21:32</v>
      </c>
      <c r="P5224" s="49">
        <f t="shared" si="326"/>
        <v>1.5729166666642413</v>
      </c>
      <c r="Q5224" s="50">
        <f>1*24</f>
        <v>24</v>
      </c>
      <c r="R5224" s="47">
        <f t="shared" si="327"/>
        <v>2264.9999999965075</v>
      </c>
      <c r="S5224" s="6" t="s">
        <v>44</v>
      </c>
      <c r="T5224" s="6" t="s">
        <v>1150</v>
      </c>
      <c r="U5224" s="6" t="s">
        <v>44</v>
      </c>
      <c r="V5224" s="6" t="s">
        <v>6122</v>
      </c>
      <c r="W5224" s="7">
        <v>0</v>
      </c>
      <c r="X5224" s="7">
        <v>150</v>
      </c>
      <c r="Y5224" s="7">
        <v>0</v>
      </c>
      <c r="Z5224" s="7">
        <v>0</v>
      </c>
      <c r="AA5224" s="7">
        <v>0</v>
      </c>
      <c r="AB5224" s="7">
        <v>0</v>
      </c>
      <c r="AC5224" s="7">
        <v>0</v>
      </c>
      <c r="AD5224" s="7">
        <v>0</v>
      </c>
      <c r="AE5224">
        <v>52</v>
      </c>
      <c r="AF5224">
        <v>0</v>
      </c>
      <c r="AG5224">
        <v>0</v>
      </c>
      <c r="AH5224">
        <v>0</v>
      </c>
      <c r="AI5224">
        <v>0</v>
      </c>
      <c r="AJ5224">
        <v>16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</row>
    <row r="5225" spans="1:44" x14ac:dyDescent="0.25">
      <c r="A5225">
        <v>1576531</v>
      </c>
      <c r="B5225">
        <v>774111</v>
      </c>
      <c r="C5225">
        <v>20.2267990841585</v>
      </c>
      <c r="D5225">
        <v>39.534469738901997</v>
      </c>
      <c r="E5225" s="68" t="s">
        <v>1197</v>
      </c>
      <c r="F5225" s="8">
        <f>INDEX(Δεδομένα!$P:$P,MATCH('2020'!E5225,Δεδομένα!$O:$O,0))</f>
        <v>90</v>
      </c>
      <c r="G5225" s="6" t="s">
        <v>1149</v>
      </c>
      <c r="H5225" s="2" t="str">
        <f>INDEX(Δεδομένα!B$1:B$51,MATCH('2020'!G5225,Δεδομένα!A$1:A$51,0))</f>
        <v>ΗΠΕΙΡΟΥ</v>
      </c>
      <c r="I5225" s="8">
        <f>INDEX(Δεδομένα!E$1:E$13,MATCH('2020'!H5225,Δεδομένα!D$1:D$13,0))</f>
        <v>5</v>
      </c>
      <c r="J5225" s="1">
        <v>44045</v>
      </c>
      <c r="K5225" s="6" t="s">
        <v>2891</v>
      </c>
      <c r="L5225" s="36" t="str">
        <f t="shared" si="324"/>
        <v>02/08/2020 10:26</v>
      </c>
      <c r="M5225" s="1">
        <v>44045</v>
      </c>
      <c r="N5225" s="6" t="s">
        <v>2176</v>
      </c>
      <c r="O5225" s="36" t="str">
        <f t="shared" si="325"/>
        <v>02/08/2020 11:47</v>
      </c>
      <c r="P5225" s="46">
        <f t="shared" si="326"/>
        <v>5.6250000001455192E-2</v>
      </c>
      <c r="Q5225" s="48">
        <v>0</v>
      </c>
      <c r="R5225" s="47">
        <f t="shared" si="327"/>
        <v>81.000000002095476</v>
      </c>
      <c r="S5225" s="6" t="s">
        <v>44</v>
      </c>
      <c r="T5225" s="6" t="s">
        <v>1199</v>
      </c>
      <c r="U5225" s="6" t="s">
        <v>44</v>
      </c>
      <c r="V5225" s="6" t="s">
        <v>2513</v>
      </c>
      <c r="W5225" s="7">
        <v>0</v>
      </c>
      <c r="X5225" s="7">
        <v>0</v>
      </c>
      <c r="Y5225" s="7">
        <v>0</v>
      </c>
      <c r="Z5225" s="7">
        <v>0</v>
      </c>
      <c r="AA5225" s="7">
        <v>0</v>
      </c>
      <c r="AB5225" s="7">
        <v>0.3</v>
      </c>
      <c r="AC5225" s="7">
        <v>0</v>
      </c>
      <c r="AD5225" s="7">
        <v>0</v>
      </c>
      <c r="AE5225">
        <v>2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</row>
    <row r="5226" spans="1:44" x14ac:dyDescent="0.25">
      <c r="A5226">
        <v>1577984</v>
      </c>
      <c r="B5226">
        <v>774180</v>
      </c>
      <c r="C5226">
        <v>23.144824597741501</v>
      </c>
      <c r="D5226">
        <v>40.7377052388237</v>
      </c>
      <c r="E5226" s="68" t="s">
        <v>5411</v>
      </c>
      <c r="F5226" s="8">
        <f>INDEX(Δεδομένα!$P:$P,MATCH('2020'!E5226,Δεδομένα!$O:$O,0))</f>
        <v>42</v>
      </c>
      <c r="G5226" s="6" t="s">
        <v>170</v>
      </c>
      <c r="H5226" s="2" t="str">
        <f>INDEX(Δεδομένα!B$1:B$51,MATCH('2020'!G5226,Δεδομένα!A$1:A$51,0))</f>
        <v>ΚΕΝΤΡΙΚΗΣ ΜΑΚΕΔΟΝΙΑΣ</v>
      </c>
      <c r="I5226" s="8">
        <f>INDEX(Δεδομένα!E$1:E$13,MATCH('2020'!H5226,Δεδομένα!D$1:D$13,0))</f>
        <v>3</v>
      </c>
      <c r="J5226" s="1">
        <v>44045</v>
      </c>
      <c r="K5226" s="6" t="s">
        <v>362</v>
      </c>
      <c r="L5226" s="36" t="str">
        <f t="shared" si="324"/>
        <v>02/08/2020 14:00</v>
      </c>
      <c r="M5226" s="1">
        <v>44045</v>
      </c>
      <c r="N5226" s="6" t="s">
        <v>342</v>
      </c>
      <c r="O5226" s="36" t="str">
        <f t="shared" si="325"/>
        <v>02/08/2020 14:43</v>
      </c>
      <c r="P5226" s="46">
        <f t="shared" si="326"/>
        <v>2.9861111106583849E-2</v>
      </c>
      <c r="Q5226" s="48">
        <v>0</v>
      </c>
      <c r="R5226" s="47">
        <f t="shared" si="327"/>
        <v>42.999999993480742</v>
      </c>
      <c r="S5226" s="6" t="s">
        <v>44</v>
      </c>
      <c r="T5226" s="6" t="s">
        <v>2079</v>
      </c>
      <c r="U5226" s="6" t="s">
        <v>44</v>
      </c>
      <c r="V5226" s="6" t="s">
        <v>6128</v>
      </c>
      <c r="W5226" s="7">
        <v>0</v>
      </c>
      <c r="X5226" s="7">
        <v>0</v>
      </c>
      <c r="Y5226" s="7">
        <v>0</v>
      </c>
      <c r="Z5226" s="7">
        <v>0</v>
      </c>
      <c r="AA5226" s="7">
        <v>0</v>
      </c>
      <c r="AB5226" s="7">
        <v>0</v>
      </c>
      <c r="AC5226" s="7">
        <v>0.3</v>
      </c>
      <c r="AD5226" s="7">
        <v>0</v>
      </c>
      <c r="AE5226">
        <v>2</v>
      </c>
      <c r="AF5226">
        <v>0</v>
      </c>
      <c r="AG5226">
        <v>0</v>
      </c>
      <c r="AH5226">
        <v>0</v>
      </c>
      <c r="AI5226">
        <v>0</v>
      </c>
      <c r="AJ5226">
        <v>1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</row>
    <row r="5227" spans="1:44" x14ac:dyDescent="0.25">
      <c r="A5227">
        <v>1575379</v>
      </c>
      <c r="B5227">
        <v>774255</v>
      </c>
      <c r="C5227">
        <v>22.650716369143201</v>
      </c>
      <c r="D5227">
        <v>40.809521327073099</v>
      </c>
      <c r="E5227" s="68" t="s">
        <v>175</v>
      </c>
      <c r="F5227" s="8">
        <f>INDEX(Δεδομένα!$P:$P,MATCH('2020'!E5227,Δεδομένα!$O:$O,0))</f>
        <v>44</v>
      </c>
      <c r="G5227" s="6" t="s">
        <v>170</v>
      </c>
      <c r="H5227" s="2" t="str">
        <f>INDEX(Δεδομένα!B$1:B$51,MATCH('2020'!G5227,Δεδομένα!A$1:A$51,0))</f>
        <v>ΚΕΝΤΡΙΚΗΣ ΜΑΚΕΔΟΝΙΑΣ</v>
      </c>
      <c r="I5227" s="8">
        <f>INDEX(Δεδομένα!E$1:E$13,MATCH('2020'!H5227,Δεδομένα!D$1:D$13,0))</f>
        <v>3</v>
      </c>
      <c r="J5227" s="1">
        <v>44045</v>
      </c>
      <c r="K5227" s="6" t="s">
        <v>513</v>
      </c>
      <c r="L5227" s="36" t="str">
        <f t="shared" si="324"/>
        <v>02/08/2020 19:25</v>
      </c>
      <c r="M5227" s="1">
        <v>44045</v>
      </c>
      <c r="N5227" s="6" t="s">
        <v>1127</v>
      </c>
      <c r="O5227" s="36" t="str">
        <f t="shared" si="325"/>
        <v>02/08/2020 20:16</v>
      </c>
      <c r="P5227" s="46">
        <f t="shared" si="326"/>
        <v>3.5416666665696539E-2</v>
      </c>
      <c r="Q5227" s="48">
        <v>0</v>
      </c>
      <c r="R5227" s="47">
        <f t="shared" si="327"/>
        <v>50.999999998603016</v>
      </c>
      <c r="S5227" s="6" t="s">
        <v>44</v>
      </c>
      <c r="T5227" s="6" t="s">
        <v>187</v>
      </c>
      <c r="U5227" s="6" t="s">
        <v>44</v>
      </c>
      <c r="V5227" s="6" t="s">
        <v>6134</v>
      </c>
      <c r="W5227" s="7">
        <v>0</v>
      </c>
      <c r="X5227" s="7">
        <v>0</v>
      </c>
      <c r="Y5227" s="7">
        <v>0</v>
      </c>
      <c r="Z5227" s="7">
        <v>1.8</v>
      </c>
      <c r="AA5227" s="7">
        <v>0.2</v>
      </c>
      <c r="AB5227" s="7">
        <v>0</v>
      </c>
      <c r="AC5227" s="7">
        <v>0</v>
      </c>
      <c r="AD5227" s="7">
        <v>0</v>
      </c>
      <c r="AE5227">
        <v>2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</row>
    <row r="5228" spans="1:44" x14ac:dyDescent="0.25">
      <c r="A5228">
        <v>1576137</v>
      </c>
      <c r="B5228">
        <v>774179</v>
      </c>
      <c r="C5228">
        <v>21.028648752365001</v>
      </c>
      <c r="D5228">
        <v>39.931794443618301</v>
      </c>
      <c r="E5228" s="68" t="s">
        <v>1635</v>
      </c>
      <c r="F5228" s="8">
        <f>INDEX(Δεδομένα!$P:$P,MATCH('2020'!E5228,Δεδομένα!$O:$O,0))</f>
        <v>84</v>
      </c>
      <c r="G5228" s="6" t="s">
        <v>251</v>
      </c>
      <c r="H5228" s="2" t="str">
        <f>INDEX(Δεδομένα!B$1:B$51,MATCH('2020'!G5228,Δεδομένα!A$1:A$51,0))</f>
        <v>ΗΠΕΙΡΟΥ</v>
      </c>
      <c r="I5228" s="8">
        <f>INDEX(Δεδομένα!E$1:E$13,MATCH('2020'!H5228,Δεδομένα!D$1:D$13,0))</f>
        <v>5</v>
      </c>
      <c r="J5228" s="1">
        <v>44045</v>
      </c>
      <c r="K5228" s="6" t="s">
        <v>612</v>
      </c>
      <c r="L5228" s="36" t="str">
        <f t="shared" si="324"/>
        <v>02/08/2020 13:50</v>
      </c>
      <c r="M5228" s="1">
        <v>44046</v>
      </c>
      <c r="N5228" s="6" t="s">
        <v>634</v>
      </c>
      <c r="O5228" s="36" t="str">
        <f t="shared" si="325"/>
        <v>03/08/2020 23:00</v>
      </c>
      <c r="P5228" s="49">
        <f t="shared" si="326"/>
        <v>1.3819444444452529</v>
      </c>
      <c r="Q5228" s="50">
        <f>1*24</f>
        <v>24</v>
      </c>
      <c r="R5228" s="47">
        <f t="shared" si="327"/>
        <v>1990.0000000011642</v>
      </c>
      <c r="S5228" s="6" t="s">
        <v>44</v>
      </c>
      <c r="T5228" s="6" t="s">
        <v>995</v>
      </c>
      <c r="U5228" s="6" t="s">
        <v>6126</v>
      </c>
      <c r="V5228" s="6" t="s">
        <v>6127</v>
      </c>
      <c r="W5228" s="7">
        <v>0</v>
      </c>
      <c r="X5228" s="7">
        <v>1.5</v>
      </c>
      <c r="Y5228" s="7">
        <v>0</v>
      </c>
      <c r="Z5228" s="7">
        <v>0</v>
      </c>
      <c r="AA5228" s="7">
        <v>0</v>
      </c>
      <c r="AB5228" s="7">
        <v>0</v>
      </c>
      <c r="AC5228" s="7">
        <v>0</v>
      </c>
      <c r="AD5228" s="7">
        <v>0</v>
      </c>
      <c r="AE5228">
        <v>6</v>
      </c>
      <c r="AF5228">
        <v>6</v>
      </c>
      <c r="AG5228">
        <v>0</v>
      </c>
      <c r="AH5228">
        <v>0</v>
      </c>
      <c r="AI5228">
        <v>0</v>
      </c>
      <c r="AJ5228">
        <v>4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</row>
    <row r="5229" spans="1:44" x14ac:dyDescent="0.25">
      <c r="A5229">
        <v>1574646</v>
      </c>
      <c r="B5229">
        <v>774209</v>
      </c>
      <c r="C5229">
        <v>21.740384866751501</v>
      </c>
      <c r="D5229">
        <v>39.450894619509597</v>
      </c>
      <c r="E5229" s="68" t="s">
        <v>1279</v>
      </c>
      <c r="F5229" s="8">
        <f>INDEX(Δεδομένα!$P:$P,MATCH('2020'!E5229,Δεδομένα!$O:$O,0))</f>
        <v>117</v>
      </c>
      <c r="G5229" s="6" t="s">
        <v>294</v>
      </c>
      <c r="H5229" s="2" t="str">
        <f>INDEX(Δεδομένα!B$1:B$51,MATCH('2020'!G5229,Δεδομένα!A$1:A$51,0))</f>
        <v>ΘΕΣΣΑΛΙΑΣ</v>
      </c>
      <c r="I5229" s="8">
        <f>INDEX(Δεδομένα!E$1:E$13,MATCH('2020'!H5229,Δεδομένα!D$1:D$13,0))</f>
        <v>6</v>
      </c>
      <c r="J5229" s="1">
        <v>44045</v>
      </c>
      <c r="K5229" s="6" t="s">
        <v>66</v>
      </c>
      <c r="L5229" s="36" t="str">
        <f t="shared" si="324"/>
        <v>02/08/2020 15:15</v>
      </c>
      <c r="M5229" s="1">
        <v>44045</v>
      </c>
      <c r="N5229" s="6" t="s">
        <v>149</v>
      </c>
      <c r="O5229" s="36" t="str">
        <f t="shared" si="325"/>
        <v>02/08/2020 17:10</v>
      </c>
      <c r="P5229" s="46">
        <f t="shared" si="326"/>
        <v>7.9861111116770189E-2</v>
      </c>
      <c r="Q5229" s="48">
        <v>0</v>
      </c>
      <c r="R5229" s="47">
        <f t="shared" si="327"/>
        <v>115.00000000814907</v>
      </c>
      <c r="S5229" s="6" t="s">
        <v>44</v>
      </c>
      <c r="T5229" s="6" t="s">
        <v>1283</v>
      </c>
      <c r="U5229" s="6" t="s">
        <v>1284</v>
      </c>
      <c r="V5229" s="6" t="s">
        <v>2410</v>
      </c>
      <c r="W5229" s="7">
        <v>0</v>
      </c>
      <c r="X5229" s="7">
        <v>5</v>
      </c>
      <c r="Y5229" s="7">
        <v>0</v>
      </c>
      <c r="Z5229" s="7">
        <v>0</v>
      </c>
      <c r="AA5229" s="7">
        <v>0</v>
      </c>
      <c r="AB5229" s="7">
        <v>0</v>
      </c>
      <c r="AC5229" s="7">
        <v>0</v>
      </c>
      <c r="AD5229" s="7">
        <v>0</v>
      </c>
      <c r="AE5229">
        <v>4</v>
      </c>
      <c r="AF5229">
        <v>0</v>
      </c>
      <c r="AG5229">
        <v>0</v>
      </c>
      <c r="AH5229">
        <v>0</v>
      </c>
      <c r="AI5229">
        <v>0</v>
      </c>
      <c r="AJ5229">
        <v>2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</row>
    <row r="5230" spans="1:44" x14ac:dyDescent="0.25">
      <c r="A5230">
        <v>1617791</v>
      </c>
      <c r="B5230">
        <v>774245</v>
      </c>
      <c r="C5230">
        <v>22.119081859231201</v>
      </c>
      <c r="D5230">
        <v>39.337133572546698</v>
      </c>
      <c r="E5230" s="68" t="s">
        <v>1042</v>
      </c>
      <c r="F5230" s="8">
        <f>INDEX(Δεδομένα!$P:$P,MATCH('2020'!E5230,Δεδομένα!$O:$O,0))</f>
        <v>116</v>
      </c>
      <c r="G5230" s="6" t="s">
        <v>294</v>
      </c>
      <c r="H5230" s="2" t="str">
        <f>INDEX(Δεδομένα!B$1:B$51,MATCH('2020'!G5230,Δεδομένα!A$1:A$51,0))</f>
        <v>ΘΕΣΣΑΛΙΑΣ</v>
      </c>
      <c r="I5230" s="8">
        <f>INDEX(Δεδομένα!E$1:E$13,MATCH('2020'!H5230,Δεδομένα!D$1:D$13,0))</f>
        <v>6</v>
      </c>
      <c r="J5230" s="1">
        <v>44045</v>
      </c>
      <c r="K5230" s="6" t="s">
        <v>157</v>
      </c>
      <c r="L5230" s="36" t="str">
        <f t="shared" si="324"/>
        <v>02/08/2020 18:10</v>
      </c>
      <c r="M5230" s="1">
        <v>44045</v>
      </c>
      <c r="N5230" s="6" t="s">
        <v>337</v>
      </c>
      <c r="O5230" s="36" t="str">
        <f t="shared" si="325"/>
        <v>02/08/2020 18:40</v>
      </c>
      <c r="P5230" s="46">
        <f t="shared" si="326"/>
        <v>2.0833333335758653E-2</v>
      </c>
      <c r="Q5230" s="48">
        <v>0</v>
      </c>
      <c r="R5230" s="47">
        <f t="shared" si="327"/>
        <v>30.00000000349246</v>
      </c>
      <c r="S5230" s="6" t="s">
        <v>44</v>
      </c>
      <c r="T5230" s="6" t="s">
        <v>1043</v>
      </c>
      <c r="U5230" s="6" t="s">
        <v>2068</v>
      </c>
      <c r="V5230" s="6" t="s">
        <v>2069</v>
      </c>
      <c r="W5230" s="7">
        <v>0</v>
      </c>
      <c r="X5230" s="7">
        <v>0</v>
      </c>
      <c r="Y5230" s="7">
        <v>0</v>
      </c>
      <c r="Z5230" s="7">
        <v>0</v>
      </c>
      <c r="AA5230" s="7">
        <v>0</v>
      </c>
      <c r="AB5230" s="7">
        <v>0</v>
      </c>
      <c r="AC5230" s="7">
        <v>10</v>
      </c>
      <c r="AD5230" s="7">
        <v>0</v>
      </c>
      <c r="AE5230">
        <v>2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</row>
    <row r="5231" spans="1:44" x14ac:dyDescent="0.25">
      <c r="A5231">
        <v>1586310</v>
      </c>
      <c r="B5231">
        <v>774233</v>
      </c>
      <c r="C5231">
        <v>22.7165753823747</v>
      </c>
      <c r="D5231">
        <v>40.855827830061401</v>
      </c>
      <c r="E5231" s="68" t="s">
        <v>1084</v>
      </c>
      <c r="F5231" s="8">
        <f>INDEX(Δεδομένα!$P:$P,MATCH('2020'!E5231,Δεδομένα!$O:$O,0))</f>
        <v>57</v>
      </c>
      <c r="G5231" s="6" t="s">
        <v>223</v>
      </c>
      <c r="H5231" s="2" t="str">
        <f>INDEX(Δεδομένα!B$1:B$51,MATCH('2020'!G5231,Δεδομένα!A$1:A$51,0))</f>
        <v>ΚΕΝΤΡΙΚΗΣ ΜΑΚΕΔΟΝΙΑΣ</v>
      </c>
      <c r="I5231" s="8">
        <f>INDEX(Δεδομένα!E$1:E$13,MATCH('2020'!H5231,Δεδομένα!D$1:D$13,0))</f>
        <v>3</v>
      </c>
      <c r="J5231" s="1">
        <v>44045</v>
      </c>
      <c r="K5231" s="6" t="s">
        <v>192</v>
      </c>
      <c r="L5231" s="36" t="str">
        <f t="shared" si="324"/>
        <v>02/08/2020 17:04</v>
      </c>
      <c r="M5231" s="1">
        <v>44045</v>
      </c>
      <c r="N5231" s="6" t="s">
        <v>224</v>
      </c>
      <c r="O5231" s="36" t="str">
        <f t="shared" si="325"/>
        <v>02/08/2020 18:53</v>
      </c>
      <c r="P5231" s="46">
        <f t="shared" si="326"/>
        <v>7.569444445107365E-2</v>
      </c>
      <c r="Q5231" s="48">
        <v>0</v>
      </c>
      <c r="R5231" s="47">
        <f t="shared" si="327"/>
        <v>109.00000000954606</v>
      </c>
      <c r="S5231" s="6" t="s">
        <v>44</v>
      </c>
      <c r="T5231" s="6" t="s">
        <v>1145</v>
      </c>
      <c r="U5231" s="6" t="s">
        <v>44</v>
      </c>
      <c r="V5231" s="6" t="s">
        <v>6129</v>
      </c>
      <c r="W5231" s="7">
        <v>0</v>
      </c>
      <c r="X5231" s="7">
        <v>0</v>
      </c>
      <c r="Y5231" s="7">
        <v>0</v>
      </c>
      <c r="Z5231" s="7">
        <v>3</v>
      </c>
      <c r="AA5231" s="7">
        <v>0</v>
      </c>
      <c r="AB5231" s="7">
        <v>0</v>
      </c>
      <c r="AC5231" s="7">
        <v>6</v>
      </c>
      <c r="AD5231" s="7">
        <v>0</v>
      </c>
      <c r="AE5231">
        <v>4</v>
      </c>
      <c r="AF5231">
        <v>0</v>
      </c>
      <c r="AG5231">
        <v>0</v>
      </c>
      <c r="AH5231">
        <v>0</v>
      </c>
      <c r="AI5231">
        <v>0</v>
      </c>
      <c r="AJ5231">
        <v>2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</row>
    <row r="5232" spans="1:44" x14ac:dyDescent="0.25">
      <c r="A5232">
        <v>1586306</v>
      </c>
      <c r="B5232">
        <v>774299</v>
      </c>
      <c r="C5232">
        <v>22.828927383675701</v>
      </c>
      <c r="D5232">
        <v>41.2740829745021</v>
      </c>
      <c r="E5232" s="68" t="s">
        <v>1179</v>
      </c>
      <c r="F5232" s="8">
        <f>INDEX(Δεδομένα!$P:$P,MATCH('2020'!E5232,Δεδομένα!$O:$O,0))</f>
        <v>58</v>
      </c>
      <c r="G5232" s="6" t="s">
        <v>223</v>
      </c>
      <c r="H5232" s="2" t="str">
        <f>INDEX(Δεδομένα!B$1:B$51,MATCH('2020'!G5232,Δεδομένα!A$1:A$51,0))</f>
        <v>ΚΕΝΤΡΙΚΗΣ ΜΑΚΕΔΟΝΙΑΣ</v>
      </c>
      <c r="I5232" s="8">
        <f>INDEX(Δεδομένα!E$1:E$13,MATCH('2020'!H5232,Δεδομένα!D$1:D$13,0))</f>
        <v>3</v>
      </c>
      <c r="J5232" s="1">
        <v>44045</v>
      </c>
      <c r="K5232" s="6" t="s">
        <v>1493</v>
      </c>
      <c r="L5232" s="36" t="str">
        <f t="shared" si="324"/>
        <v>02/08/2020 21:20</v>
      </c>
      <c r="M5232" s="1">
        <v>44045</v>
      </c>
      <c r="N5232" s="6" t="s">
        <v>3827</v>
      </c>
      <c r="O5232" s="36" t="str">
        <f t="shared" si="325"/>
        <v>02/08/2020 22:18</v>
      </c>
      <c r="P5232" s="46">
        <f t="shared" si="326"/>
        <v>4.0277777778101154E-2</v>
      </c>
      <c r="Q5232" s="48">
        <v>0</v>
      </c>
      <c r="R5232" s="47">
        <f t="shared" si="327"/>
        <v>58.000000000465661</v>
      </c>
      <c r="S5232" s="6" t="s">
        <v>44</v>
      </c>
      <c r="T5232" s="6" t="s">
        <v>1145</v>
      </c>
      <c r="U5232" s="6" t="s">
        <v>44</v>
      </c>
      <c r="V5232" s="6" t="s">
        <v>6135</v>
      </c>
      <c r="W5232" s="7">
        <v>0</v>
      </c>
      <c r="X5232" s="7">
        <v>0</v>
      </c>
      <c r="Y5232" s="7">
        <v>0</v>
      </c>
      <c r="Z5232" s="7">
        <v>0.5</v>
      </c>
      <c r="AA5232" s="7">
        <v>0</v>
      </c>
      <c r="AB5232" s="7">
        <v>0</v>
      </c>
      <c r="AC5232" s="7">
        <v>0</v>
      </c>
      <c r="AD5232" s="7">
        <v>0</v>
      </c>
      <c r="AE5232">
        <v>2</v>
      </c>
      <c r="AF5232">
        <v>0</v>
      </c>
      <c r="AG5232">
        <v>0</v>
      </c>
      <c r="AH5232">
        <v>0</v>
      </c>
      <c r="AI5232">
        <v>0</v>
      </c>
      <c r="AJ5232">
        <v>1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</row>
    <row r="5233" spans="1:44" x14ac:dyDescent="0.25">
      <c r="A5233">
        <v>1589363</v>
      </c>
      <c r="B5233">
        <v>774205</v>
      </c>
      <c r="C5233">
        <v>22.801706412970798</v>
      </c>
      <c r="D5233">
        <v>37.918760999068098</v>
      </c>
      <c r="E5233" s="68" t="s">
        <v>810</v>
      </c>
      <c r="F5233" s="8">
        <f>INDEX(Δεδομένα!$P:$P,MATCH('2020'!E5233,Δεδομένα!$O:$O,0))</f>
        <v>157</v>
      </c>
      <c r="G5233" s="6" t="s">
        <v>391</v>
      </c>
      <c r="H5233" s="2" t="str">
        <f>INDEX(Δεδομένα!B$1:B$51,MATCH('2020'!G5233,Δεδομένα!A$1:A$51,0))</f>
        <v>ΠΕΛΛΟΠΟΝΗΣΟΥ</v>
      </c>
      <c r="I5233" s="8">
        <f>INDEX(Δεδομένα!E$1:E$13,MATCH('2020'!H5233,Δεδομένα!D$1:D$13,0))</f>
        <v>8</v>
      </c>
      <c r="J5233" s="1">
        <v>44045</v>
      </c>
      <c r="K5233" s="6" t="s">
        <v>275</v>
      </c>
      <c r="L5233" s="36" t="str">
        <f t="shared" si="324"/>
        <v>02/08/2020 15:05</v>
      </c>
      <c r="M5233" s="1">
        <v>44045</v>
      </c>
      <c r="N5233" s="6" t="s">
        <v>1430</v>
      </c>
      <c r="O5233" s="36" t="str">
        <f t="shared" si="325"/>
        <v>02/08/2020 16:36</v>
      </c>
      <c r="P5233" s="46">
        <f t="shared" si="326"/>
        <v>6.3194444446708076E-2</v>
      </c>
      <c r="Q5233" s="48">
        <v>0</v>
      </c>
      <c r="R5233" s="47">
        <f t="shared" si="327"/>
        <v>91.000000003259629</v>
      </c>
      <c r="S5233" s="6" t="s">
        <v>44</v>
      </c>
      <c r="T5233" s="6" t="s">
        <v>812</v>
      </c>
      <c r="U5233" s="6" t="s">
        <v>44</v>
      </c>
      <c r="V5233" s="6" t="s">
        <v>5593</v>
      </c>
      <c r="W5233" s="7">
        <v>0</v>
      </c>
      <c r="X5233" s="7">
        <v>0</v>
      </c>
      <c r="Y5233" s="7">
        <v>0</v>
      </c>
      <c r="Z5233" s="7">
        <v>0</v>
      </c>
      <c r="AA5233" s="7">
        <v>0</v>
      </c>
      <c r="AB5233" s="7">
        <v>2</v>
      </c>
      <c r="AC5233" s="7">
        <v>0</v>
      </c>
      <c r="AD5233" s="7">
        <v>0</v>
      </c>
      <c r="AE5233">
        <v>4</v>
      </c>
      <c r="AF5233">
        <v>0</v>
      </c>
      <c r="AG5233">
        <v>0</v>
      </c>
      <c r="AH5233">
        <v>0</v>
      </c>
      <c r="AI5233">
        <v>0</v>
      </c>
      <c r="AJ5233">
        <v>2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</row>
    <row r="5234" spans="1:44" x14ac:dyDescent="0.25">
      <c r="A5234">
        <v>1589375</v>
      </c>
      <c r="B5234">
        <v>774253</v>
      </c>
      <c r="C5234">
        <v>22.915994745504999</v>
      </c>
      <c r="D5234">
        <v>37.911882052841896</v>
      </c>
      <c r="E5234" s="68" t="s">
        <v>810</v>
      </c>
      <c r="F5234" s="8">
        <f>INDEX(Δεδομένα!$P:$P,MATCH('2020'!E5234,Δεδομένα!$O:$O,0))</f>
        <v>157</v>
      </c>
      <c r="G5234" s="6" t="s">
        <v>391</v>
      </c>
      <c r="H5234" s="2" t="str">
        <f>INDEX(Δεδομένα!B$1:B$51,MATCH('2020'!G5234,Δεδομένα!A$1:A$51,0))</f>
        <v>ΠΕΛΛΟΠΟΝΗΣΟΥ</v>
      </c>
      <c r="I5234" s="8">
        <f>INDEX(Δεδομένα!E$1:E$13,MATCH('2020'!H5234,Δεδομένα!D$1:D$13,0))</f>
        <v>8</v>
      </c>
      <c r="J5234" s="1">
        <v>44045</v>
      </c>
      <c r="K5234" s="6" t="s">
        <v>1126</v>
      </c>
      <c r="L5234" s="36" t="str">
        <f t="shared" si="324"/>
        <v>02/08/2020 18:59</v>
      </c>
      <c r="M5234" s="1">
        <v>44045</v>
      </c>
      <c r="N5234" s="6" t="s">
        <v>751</v>
      </c>
      <c r="O5234" s="36" t="str">
        <f t="shared" si="325"/>
        <v>02/08/2020 19:55</v>
      </c>
      <c r="P5234" s="46">
        <f t="shared" si="326"/>
        <v>3.8888888884685002E-2</v>
      </c>
      <c r="Q5234" s="48">
        <v>0</v>
      </c>
      <c r="R5234" s="47">
        <f t="shared" si="327"/>
        <v>55.999999993946403</v>
      </c>
      <c r="S5234" s="6" t="s">
        <v>44</v>
      </c>
      <c r="T5234" s="6" t="s">
        <v>1012</v>
      </c>
      <c r="U5234" s="6" t="s">
        <v>1620</v>
      </c>
      <c r="V5234" s="6" t="s">
        <v>6133</v>
      </c>
      <c r="W5234" s="7">
        <v>0</v>
      </c>
      <c r="X5234" s="7">
        <v>0</v>
      </c>
      <c r="Y5234" s="7">
        <v>0</v>
      </c>
      <c r="Z5234" s="7">
        <v>0</v>
      </c>
      <c r="AA5234" s="7">
        <v>0</v>
      </c>
      <c r="AB5234" s="7">
        <v>2</v>
      </c>
      <c r="AC5234" s="7">
        <v>0</v>
      </c>
      <c r="AD5234" s="7">
        <v>0</v>
      </c>
      <c r="AE5234">
        <v>5</v>
      </c>
      <c r="AF5234">
        <v>0</v>
      </c>
      <c r="AG5234">
        <v>0</v>
      </c>
      <c r="AH5234">
        <v>0</v>
      </c>
      <c r="AI5234">
        <v>0</v>
      </c>
      <c r="AJ5234">
        <v>2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</row>
    <row r="5235" spans="1:44" x14ac:dyDescent="0.25">
      <c r="A5235">
        <v>1574591</v>
      </c>
      <c r="B5235">
        <v>774236</v>
      </c>
      <c r="C5235">
        <v>24.810215644017699</v>
      </c>
      <c r="D5235">
        <v>40.991897749977902</v>
      </c>
      <c r="E5235" s="68" t="s">
        <v>834</v>
      </c>
      <c r="F5235" s="8">
        <f>INDEX(Δεδομένα!$P:$P,MATCH('2020'!E5235,Δεδομένα!$O:$O,0))</f>
        <v>32</v>
      </c>
      <c r="G5235" s="6" t="s">
        <v>121</v>
      </c>
      <c r="H5235" s="2" t="str">
        <f>INDEX(Δεδομένα!B$1:B$51,MATCH('2020'!G5235,Δεδομένα!A$1:A$51,0))</f>
        <v>ΑΝΑΤΟΛΙΚΗΣ ΜΑΚΕΔΟΝΙΑΣ ΚΑΙ ΘΡΑΚΗΣ</v>
      </c>
      <c r="I5235" s="8">
        <f>INDEX(Δεδομένα!E$1:E$13,MATCH('2020'!H5235,Δεδομένα!D$1:D$13,0))</f>
        <v>2</v>
      </c>
      <c r="J5235" s="1">
        <v>44045</v>
      </c>
      <c r="K5235" s="6" t="s">
        <v>156</v>
      </c>
      <c r="L5235" s="36" t="str">
        <f t="shared" si="324"/>
        <v>02/08/2020 17:30</v>
      </c>
      <c r="M5235" s="1">
        <v>44045</v>
      </c>
      <c r="N5235" s="6" t="s">
        <v>621</v>
      </c>
      <c r="O5235" s="36" t="str">
        <f t="shared" si="325"/>
        <v>02/08/2020 18:20</v>
      </c>
      <c r="P5235" s="46">
        <f t="shared" si="326"/>
        <v>3.4722222226264421E-2</v>
      </c>
      <c r="Q5235" s="48">
        <v>0</v>
      </c>
      <c r="R5235" s="47">
        <f t="shared" si="327"/>
        <v>50.000000005820766</v>
      </c>
      <c r="S5235" s="6" t="s">
        <v>44</v>
      </c>
      <c r="T5235" s="6" t="s">
        <v>124</v>
      </c>
      <c r="U5235" s="6" t="s">
        <v>44</v>
      </c>
      <c r="V5235" s="6" t="s">
        <v>6130</v>
      </c>
      <c r="W5235" s="7">
        <v>0</v>
      </c>
      <c r="X5235" s="7">
        <v>0</v>
      </c>
      <c r="Y5235" s="7">
        <v>0</v>
      </c>
      <c r="Z5235" s="7">
        <v>0.3</v>
      </c>
      <c r="AA5235" s="7">
        <v>0</v>
      </c>
      <c r="AB5235" s="7">
        <v>0</v>
      </c>
      <c r="AC5235" s="7">
        <v>0</v>
      </c>
      <c r="AD5235" s="7">
        <v>0</v>
      </c>
      <c r="AE5235">
        <v>6</v>
      </c>
      <c r="AF5235">
        <v>0</v>
      </c>
      <c r="AG5235">
        <v>0</v>
      </c>
      <c r="AH5235">
        <v>0</v>
      </c>
      <c r="AI5235">
        <v>0</v>
      </c>
      <c r="AJ5235">
        <v>3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</row>
    <row r="5236" spans="1:44" x14ac:dyDescent="0.25">
      <c r="A5236">
        <v>1574774</v>
      </c>
      <c r="B5236">
        <v>774120</v>
      </c>
      <c r="C5236">
        <v>22.117087585755598</v>
      </c>
      <c r="D5236">
        <v>40.839058710909903</v>
      </c>
      <c r="E5236" s="68" t="s">
        <v>1122</v>
      </c>
      <c r="F5236" s="8">
        <f>INDEX(Δεδομένα!$P:$P,MATCH('2020'!E5236,Δεδομένα!$O:$O,0))</f>
        <v>253</v>
      </c>
      <c r="G5236" s="6" t="s">
        <v>874</v>
      </c>
      <c r="H5236" s="2" t="str">
        <f>INDEX(Δεδομένα!B$1:B$51,MATCH('2020'!G5236,Δεδομένα!A$1:A$51,0))</f>
        <v>ΚΕΝΤΡΙΚΗΣ ΜΑΚΕΔΟΝΙΑΣ</v>
      </c>
      <c r="I5236" s="8">
        <f>INDEX(Δεδομένα!E$1:E$13,MATCH('2020'!H5236,Δεδομένα!D$1:D$13,0))</f>
        <v>3</v>
      </c>
      <c r="J5236" s="1">
        <v>44045</v>
      </c>
      <c r="K5236" s="6" t="s">
        <v>4353</v>
      </c>
      <c r="L5236" s="36" t="str">
        <f t="shared" si="324"/>
        <v>02/08/2020 10:47</v>
      </c>
      <c r="M5236" s="1">
        <v>44045</v>
      </c>
      <c r="N5236" s="6" t="s">
        <v>1237</v>
      </c>
      <c r="O5236" s="36" t="str">
        <f t="shared" si="325"/>
        <v>02/08/2020 12:11</v>
      </c>
      <c r="P5236" s="46">
        <f t="shared" si="326"/>
        <v>5.8333333334303461E-2</v>
      </c>
      <c r="Q5236" s="48">
        <v>0</v>
      </c>
      <c r="R5236" s="47">
        <f t="shared" si="327"/>
        <v>84.000000001396984</v>
      </c>
      <c r="S5236" s="6" t="s">
        <v>44</v>
      </c>
      <c r="T5236" s="6" t="s">
        <v>1507</v>
      </c>
      <c r="U5236" s="6" t="s">
        <v>5696</v>
      </c>
      <c r="V5236" s="6" t="s">
        <v>6123</v>
      </c>
      <c r="W5236" s="7">
        <v>0</v>
      </c>
      <c r="X5236" s="7">
        <v>0</v>
      </c>
      <c r="Y5236" s="7">
        <v>0</v>
      </c>
      <c r="Z5236" s="7">
        <v>0</v>
      </c>
      <c r="AA5236" s="7">
        <v>0.1</v>
      </c>
      <c r="AB5236" s="7">
        <v>0</v>
      </c>
      <c r="AC5236" s="7">
        <v>0</v>
      </c>
      <c r="AD5236" s="7">
        <v>0</v>
      </c>
      <c r="AE5236">
        <v>2</v>
      </c>
      <c r="AF5236">
        <v>0</v>
      </c>
      <c r="AG5236">
        <v>0</v>
      </c>
      <c r="AH5236">
        <v>0</v>
      </c>
      <c r="AI5236">
        <v>0</v>
      </c>
      <c r="AJ5236">
        <v>1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</row>
    <row r="5237" spans="1:44" x14ac:dyDescent="0.25">
      <c r="A5237">
        <v>1574665</v>
      </c>
      <c r="B5237">
        <v>774137</v>
      </c>
      <c r="C5237">
        <v>22.102826914056099</v>
      </c>
      <c r="D5237">
        <v>40.9512950856016</v>
      </c>
      <c r="E5237" s="68" t="s">
        <v>952</v>
      </c>
      <c r="F5237" s="8">
        <f>INDEX(Δεδομένα!$P:$P,MATCH('2020'!E5237,Δεδομένα!$O:$O,0))</f>
        <v>62</v>
      </c>
      <c r="G5237" s="6" t="s">
        <v>874</v>
      </c>
      <c r="H5237" s="2" t="str">
        <f>INDEX(Δεδομένα!B$1:B$51,MATCH('2020'!G5237,Δεδομένα!A$1:A$51,0))</f>
        <v>ΚΕΝΤΡΙΚΗΣ ΜΑΚΕΔΟΝΙΑΣ</v>
      </c>
      <c r="I5237" s="8">
        <f>INDEX(Δεδομένα!E$1:E$13,MATCH('2020'!H5237,Δεδομένα!D$1:D$13,0))</f>
        <v>3</v>
      </c>
      <c r="J5237" s="1">
        <v>44045</v>
      </c>
      <c r="K5237" s="6" t="s">
        <v>876</v>
      </c>
      <c r="L5237" s="36" t="str">
        <f t="shared" si="324"/>
        <v>02/08/2020 11:55</v>
      </c>
      <c r="M5237" s="1">
        <v>44045</v>
      </c>
      <c r="N5237" s="6" t="s">
        <v>1580</v>
      </c>
      <c r="O5237" s="36" t="str">
        <f t="shared" si="325"/>
        <v>02/08/2020 12:17</v>
      </c>
      <c r="P5237" s="46">
        <f t="shared" si="326"/>
        <v>1.5277777776645962E-2</v>
      </c>
      <c r="Q5237" s="48">
        <v>0</v>
      </c>
      <c r="R5237" s="47">
        <f t="shared" si="327"/>
        <v>21.999999998370185</v>
      </c>
      <c r="S5237" s="6" t="s">
        <v>44</v>
      </c>
      <c r="T5237" s="6" t="s">
        <v>954</v>
      </c>
      <c r="U5237" s="6" t="s">
        <v>1274</v>
      </c>
      <c r="V5237" s="6" t="s">
        <v>3057</v>
      </c>
      <c r="W5237" s="7">
        <v>0</v>
      </c>
      <c r="X5237" s="7">
        <v>0</v>
      </c>
      <c r="Y5237" s="7">
        <v>0</v>
      </c>
      <c r="Z5237" s="7">
        <v>0.1</v>
      </c>
      <c r="AA5237" s="7">
        <v>0</v>
      </c>
      <c r="AB5237" s="7">
        <v>0</v>
      </c>
      <c r="AC5237" s="7">
        <v>0</v>
      </c>
      <c r="AD5237" s="7">
        <v>0</v>
      </c>
      <c r="AE5237">
        <v>2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</row>
    <row r="5238" spans="1:44" x14ac:dyDescent="0.25">
      <c r="A5238">
        <v>1574781</v>
      </c>
      <c r="B5238">
        <v>774171</v>
      </c>
      <c r="C5238">
        <v>22.204330096138101</v>
      </c>
      <c r="D5238">
        <v>40.732442597857499</v>
      </c>
      <c r="E5238" s="68" t="s">
        <v>1122</v>
      </c>
      <c r="F5238" s="8">
        <f>INDEX(Δεδομένα!$P:$P,MATCH('2020'!E5238,Δεδομένα!$O:$O,0))</f>
        <v>253</v>
      </c>
      <c r="G5238" s="6" t="s">
        <v>874</v>
      </c>
      <c r="H5238" s="2" t="str">
        <f>INDEX(Δεδομένα!B$1:B$51,MATCH('2020'!G5238,Δεδομένα!A$1:A$51,0))</f>
        <v>ΚΕΝΤΡΙΚΗΣ ΜΑΚΕΔΟΝΙΑΣ</v>
      </c>
      <c r="I5238" s="8">
        <f>INDEX(Δεδομένα!E$1:E$13,MATCH('2020'!H5238,Δεδομένα!D$1:D$13,0))</f>
        <v>3</v>
      </c>
      <c r="J5238" s="1">
        <v>44045</v>
      </c>
      <c r="K5238" s="6" t="s">
        <v>1984</v>
      </c>
      <c r="L5238" s="36" t="str">
        <f t="shared" si="324"/>
        <v>02/08/2020 12:59</v>
      </c>
      <c r="M5238" s="1">
        <v>44045</v>
      </c>
      <c r="N5238" s="6" t="s">
        <v>1412</v>
      </c>
      <c r="O5238" s="36" t="str">
        <f t="shared" si="325"/>
        <v>02/08/2020 15:34</v>
      </c>
      <c r="P5238" s="46">
        <f t="shared" si="326"/>
        <v>0.10763888888322981</v>
      </c>
      <c r="Q5238" s="48">
        <v>0</v>
      </c>
      <c r="R5238" s="47">
        <f t="shared" si="327"/>
        <v>154.99999999185093</v>
      </c>
      <c r="S5238" s="6" t="s">
        <v>44</v>
      </c>
      <c r="T5238" s="6" t="s">
        <v>1507</v>
      </c>
      <c r="U5238" s="6" t="s">
        <v>4041</v>
      </c>
      <c r="V5238" s="6" t="s">
        <v>5512</v>
      </c>
      <c r="W5238" s="7">
        <v>0</v>
      </c>
      <c r="X5238" s="7">
        <v>0</v>
      </c>
      <c r="Y5238" s="7">
        <v>0</v>
      </c>
      <c r="Z5238" s="7">
        <v>0</v>
      </c>
      <c r="AA5238" s="7">
        <v>0.2</v>
      </c>
      <c r="AB5238" s="7">
        <v>0</v>
      </c>
      <c r="AC5238" s="7">
        <v>0</v>
      </c>
      <c r="AD5238" s="7">
        <v>0</v>
      </c>
      <c r="AE5238">
        <v>2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</row>
    <row r="5239" spans="1:44" x14ac:dyDescent="0.25">
      <c r="A5239">
        <v>1575410</v>
      </c>
      <c r="B5239">
        <v>774238</v>
      </c>
      <c r="C5239">
        <v>22.423066446048999</v>
      </c>
      <c r="D5239">
        <v>40.369181179562197</v>
      </c>
      <c r="E5239" s="68" t="s">
        <v>978</v>
      </c>
      <c r="F5239" s="8">
        <f>INDEX(Δεδομένα!$P:$P,MATCH('2020'!E5239,Δεδομένα!$O:$O,0))</f>
        <v>67</v>
      </c>
      <c r="G5239" s="6" t="s">
        <v>917</v>
      </c>
      <c r="H5239" s="2" t="str">
        <f>INDEX(Δεδομένα!B$1:B$51,MATCH('2020'!G5239,Δεδομένα!A$1:A$51,0))</f>
        <v>ΚΕΝΤΡΙΚΗΣ ΜΑΚΕΔΟΝΙΑΣ</v>
      </c>
      <c r="I5239" s="8">
        <f>INDEX(Δεδομένα!E$1:E$13,MATCH('2020'!H5239,Δεδομένα!D$1:D$13,0))</f>
        <v>3</v>
      </c>
      <c r="J5239" s="1">
        <v>44045</v>
      </c>
      <c r="K5239" s="6" t="s">
        <v>1265</v>
      </c>
      <c r="L5239" s="36" t="str">
        <f t="shared" si="324"/>
        <v>02/08/2020 17:39</v>
      </c>
      <c r="M5239" s="1">
        <v>44045</v>
      </c>
      <c r="N5239" s="6" t="s">
        <v>4328</v>
      </c>
      <c r="O5239" s="36" t="str">
        <f t="shared" si="325"/>
        <v>02/08/2020 21:26</v>
      </c>
      <c r="P5239" s="46">
        <f t="shared" si="326"/>
        <v>0.15763888888614019</v>
      </c>
      <c r="Q5239" s="48">
        <v>0</v>
      </c>
      <c r="R5239" s="47">
        <f t="shared" si="327"/>
        <v>226.99999999604188</v>
      </c>
      <c r="S5239" s="6" t="s">
        <v>44</v>
      </c>
      <c r="T5239" s="6" t="s">
        <v>980</v>
      </c>
      <c r="U5239" s="6" t="s">
        <v>1643</v>
      </c>
      <c r="V5239" s="6" t="s">
        <v>6131</v>
      </c>
      <c r="W5239" s="7">
        <v>0</v>
      </c>
      <c r="X5239" s="7">
        <v>2</v>
      </c>
      <c r="Y5239" s="7">
        <v>0</v>
      </c>
      <c r="Z5239" s="7">
        <v>0</v>
      </c>
      <c r="AA5239" s="7">
        <v>0</v>
      </c>
      <c r="AB5239" s="7">
        <v>0</v>
      </c>
      <c r="AC5239" s="7">
        <v>40</v>
      </c>
      <c r="AD5239" s="7">
        <v>0</v>
      </c>
      <c r="AE5239">
        <v>12</v>
      </c>
      <c r="AF5239">
        <v>0</v>
      </c>
      <c r="AG5239">
        <v>0</v>
      </c>
      <c r="AH5239">
        <v>0</v>
      </c>
      <c r="AI5239">
        <v>0</v>
      </c>
      <c r="AJ5239">
        <v>5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</row>
    <row r="5240" spans="1:44" x14ac:dyDescent="0.25">
      <c r="A5240">
        <v>1575858</v>
      </c>
      <c r="B5240">
        <v>774133</v>
      </c>
      <c r="C5240">
        <v>23.4435745557895</v>
      </c>
      <c r="D5240">
        <v>40.933907420434501</v>
      </c>
      <c r="E5240" s="68" t="s">
        <v>5948</v>
      </c>
      <c r="F5240" s="8">
        <f>INDEX(Δεδομένα!$P:$P,MATCH('2020'!E5240,Δεδομένα!$O:$O,0))</f>
        <v>48</v>
      </c>
      <c r="G5240" s="6" t="s">
        <v>1070</v>
      </c>
      <c r="H5240" s="2" t="str">
        <f>INDEX(Δεδομένα!B$1:B$51,MATCH('2020'!G5240,Δεδομένα!A$1:A$51,0))</f>
        <v>ΚΕΝΤΡΙΚΗΣ ΜΑΚΕΔΟΝΙΑΣ</v>
      </c>
      <c r="I5240" s="8">
        <f>INDEX(Δεδομένα!E$1:E$13,MATCH('2020'!H5240,Δεδομένα!D$1:D$13,0))</f>
        <v>3</v>
      </c>
      <c r="J5240" s="1">
        <v>44045</v>
      </c>
      <c r="K5240" s="6" t="s">
        <v>1235</v>
      </c>
      <c r="L5240" s="36" t="str">
        <f t="shared" si="324"/>
        <v>02/08/2020 11:25</v>
      </c>
      <c r="M5240" s="1">
        <v>44045</v>
      </c>
      <c r="N5240" s="6" t="s">
        <v>111</v>
      </c>
      <c r="O5240" s="36" t="str">
        <f t="shared" si="325"/>
        <v>02/08/2020 12:25</v>
      </c>
      <c r="P5240" s="46">
        <f t="shared" si="326"/>
        <v>4.1666666664241347E-2</v>
      </c>
      <c r="Q5240" s="48">
        <v>0</v>
      </c>
      <c r="R5240" s="47">
        <f t="shared" si="327"/>
        <v>59.99999999650754</v>
      </c>
      <c r="S5240" s="6" t="s">
        <v>44</v>
      </c>
      <c r="T5240" s="6" t="s">
        <v>5949</v>
      </c>
      <c r="U5240" s="6" t="s">
        <v>44</v>
      </c>
      <c r="V5240" s="6" t="s">
        <v>6124</v>
      </c>
      <c r="W5240" s="7">
        <v>0</v>
      </c>
      <c r="X5240" s="7">
        <v>0</v>
      </c>
      <c r="Y5240" s="7">
        <v>0</v>
      </c>
      <c r="Z5240" s="7">
        <v>0</v>
      </c>
      <c r="AA5240" s="7">
        <v>0</v>
      </c>
      <c r="AB5240" s="7">
        <v>7</v>
      </c>
      <c r="AC5240" s="7">
        <v>0</v>
      </c>
      <c r="AD5240" s="7">
        <v>0</v>
      </c>
      <c r="AE5240">
        <v>4</v>
      </c>
      <c r="AF5240">
        <v>0</v>
      </c>
      <c r="AG5240">
        <v>0</v>
      </c>
      <c r="AH5240">
        <v>0</v>
      </c>
      <c r="AI5240">
        <v>0</v>
      </c>
      <c r="AJ5240">
        <v>2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</row>
    <row r="5241" spans="1:44" x14ac:dyDescent="0.25">
      <c r="A5241">
        <v>1577656</v>
      </c>
      <c r="B5241">
        <v>774155</v>
      </c>
      <c r="C5241">
        <v>21.4579317057241</v>
      </c>
      <c r="D5241">
        <v>39.5466488388493</v>
      </c>
      <c r="E5241" s="68" t="s">
        <v>3446</v>
      </c>
      <c r="F5241" s="8">
        <f>INDEX(Δεδομένα!$P:$P,MATCH('2020'!E5241,Δεδομένα!$O:$O,0))</f>
        <v>113</v>
      </c>
      <c r="G5241" s="6" t="s">
        <v>884</v>
      </c>
      <c r="H5241" s="2" t="str">
        <f>INDEX(Δεδομένα!B$1:B$51,MATCH('2020'!G5241,Δεδομένα!A$1:A$51,0))</f>
        <v>ΘΕΣΣΑΛΙΑΣ</v>
      </c>
      <c r="I5241" s="8">
        <f>INDEX(Δεδομένα!E$1:E$13,MATCH('2020'!H5241,Δεδομένα!D$1:D$13,0))</f>
        <v>6</v>
      </c>
      <c r="J5241" s="1">
        <v>44045</v>
      </c>
      <c r="K5241" s="6" t="s">
        <v>349</v>
      </c>
      <c r="L5241" s="36" t="str">
        <f t="shared" si="324"/>
        <v>02/08/2020 12:35</v>
      </c>
      <c r="M5241" s="1">
        <v>44045</v>
      </c>
      <c r="N5241" s="6" t="s">
        <v>281</v>
      </c>
      <c r="O5241" s="36" t="str">
        <f t="shared" si="325"/>
        <v>02/08/2020 16:00</v>
      </c>
      <c r="P5241" s="46">
        <f t="shared" si="326"/>
        <v>0.14236111110949423</v>
      </c>
      <c r="Q5241" s="48">
        <v>0</v>
      </c>
      <c r="R5241" s="47">
        <f t="shared" si="327"/>
        <v>204.99999999767169</v>
      </c>
      <c r="S5241" s="6" t="s">
        <v>44</v>
      </c>
      <c r="T5241" s="6" t="s">
        <v>2418</v>
      </c>
      <c r="U5241" s="6" t="s">
        <v>44</v>
      </c>
      <c r="V5241" s="6" t="s">
        <v>6125</v>
      </c>
      <c r="W5241" s="7">
        <v>0</v>
      </c>
      <c r="X5241" s="7">
        <v>0.2</v>
      </c>
      <c r="Y5241" s="7">
        <v>0</v>
      </c>
      <c r="Z5241" s="7">
        <v>0</v>
      </c>
      <c r="AA5241" s="7">
        <v>0</v>
      </c>
      <c r="AB5241" s="7">
        <v>0</v>
      </c>
      <c r="AC5241" s="7">
        <v>0</v>
      </c>
      <c r="AD5241" s="7">
        <v>0</v>
      </c>
      <c r="AE5241">
        <v>4</v>
      </c>
      <c r="AF5241">
        <v>0</v>
      </c>
      <c r="AG5241">
        <v>0</v>
      </c>
      <c r="AH5241">
        <v>0</v>
      </c>
      <c r="AI5241">
        <v>3</v>
      </c>
      <c r="AJ5241">
        <v>2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</row>
    <row r="5242" spans="1:44" x14ac:dyDescent="0.25">
      <c r="A5242">
        <v>1578201</v>
      </c>
      <c r="B5242">
        <v>774241</v>
      </c>
      <c r="C5242">
        <v>21.5664802413975</v>
      </c>
      <c r="D5242">
        <v>40.820614617069701</v>
      </c>
      <c r="E5242" s="68" t="s">
        <v>2026</v>
      </c>
      <c r="F5242" s="8">
        <f>INDEX(Δεδομένα!$P:$P,MATCH('2020'!E5242,Δεδομένα!$O:$O,0))</f>
        <v>74</v>
      </c>
      <c r="G5242" s="6" t="s">
        <v>1030</v>
      </c>
      <c r="H5242" s="2" t="str">
        <f>INDEX(Δεδομένα!B$1:B$51,MATCH('2020'!G5242,Δεδομένα!A$1:A$51,0))</f>
        <v>ΔΥΤΙΚΗΣ ΜΑΚΕΔΟΝΙΑΣ</v>
      </c>
      <c r="I5242" s="8">
        <f>INDEX(Δεδομένα!E$1:E$13,MATCH('2020'!H5242,Δεδομένα!D$1:D$13,0))</f>
        <v>4</v>
      </c>
      <c r="J5242" s="1">
        <v>44045</v>
      </c>
      <c r="K5242" s="6" t="s">
        <v>255</v>
      </c>
      <c r="L5242" s="36" t="str">
        <f t="shared" si="324"/>
        <v>02/08/2020 17:45</v>
      </c>
      <c r="M5242" s="1">
        <v>44045</v>
      </c>
      <c r="N5242" s="6" t="s">
        <v>154</v>
      </c>
      <c r="O5242" s="36" t="str">
        <f t="shared" si="325"/>
        <v>02/08/2020 18:05</v>
      </c>
      <c r="P5242" s="46">
        <f t="shared" si="326"/>
        <v>1.3888888883229811E-2</v>
      </c>
      <c r="Q5242" s="48">
        <v>0</v>
      </c>
      <c r="R5242" s="47">
        <f t="shared" si="327"/>
        <v>19.999999991850927</v>
      </c>
      <c r="S5242" s="6" t="s">
        <v>44</v>
      </c>
      <c r="T5242" s="6" t="s">
        <v>2027</v>
      </c>
      <c r="U5242" s="6" t="s">
        <v>44</v>
      </c>
      <c r="V5242" s="6" t="s">
        <v>6132</v>
      </c>
      <c r="W5242" s="7">
        <v>0</v>
      </c>
      <c r="X5242" s="7">
        <v>0</v>
      </c>
      <c r="Y5242" s="7">
        <v>0</v>
      </c>
      <c r="Z5242" s="7">
        <v>0</v>
      </c>
      <c r="AA5242" s="7">
        <v>0</v>
      </c>
      <c r="AB5242" s="7">
        <v>0</v>
      </c>
      <c r="AC5242" s="7">
        <v>1</v>
      </c>
      <c r="AD5242" s="7">
        <v>0</v>
      </c>
      <c r="AE5242">
        <v>3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</row>
    <row r="5243" spans="1:44" x14ac:dyDescent="0.25">
      <c r="A5243">
        <v>1576275</v>
      </c>
      <c r="B5243">
        <v>774427</v>
      </c>
      <c r="C5243">
        <v>21.412711684851299</v>
      </c>
      <c r="D5243">
        <v>38.496265816752398</v>
      </c>
      <c r="E5243" s="68" t="s">
        <v>334</v>
      </c>
      <c r="F5243" s="8">
        <f>INDEX(Δεδομένα!$P:$P,MATCH('2020'!E5243,Δεδομένα!$O:$O,0))</f>
        <v>127</v>
      </c>
      <c r="G5243" s="6" t="s">
        <v>335</v>
      </c>
      <c r="H5243" s="2" t="str">
        <f>INDEX(Δεδομένα!B$1:B$51,MATCH('2020'!G5243,Δεδομένα!A$1:A$51,0))</f>
        <v>ΔΥΤΙΚΗΣ ΕΛΛΑΔΟΣ</v>
      </c>
      <c r="I5243" s="8">
        <f>INDEX(Δεδομένα!E$1:E$13,MATCH('2020'!H5243,Δεδομένα!D$1:D$13,0))</f>
        <v>7</v>
      </c>
      <c r="J5243" s="1">
        <v>44046</v>
      </c>
      <c r="K5243" s="6" t="s">
        <v>138</v>
      </c>
      <c r="L5243" s="36" t="str">
        <f t="shared" si="324"/>
        <v>03/08/2020 11:00</v>
      </c>
      <c r="M5243" s="1">
        <v>44046</v>
      </c>
      <c r="N5243" s="6" t="s">
        <v>825</v>
      </c>
      <c r="O5243" s="36" t="str">
        <f t="shared" si="325"/>
        <v>03/08/2020 20:30</v>
      </c>
      <c r="P5243" s="46">
        <f t="shared" si="326"/>
        <v>0.39583333332848269</v>
      </c>
      <c r="Q5243" s="48">
        <v>0</v>
      </c>
      <c r="R5243" s="47">
        <f t="shared" si="327"/>
        <v>569.99999999301508</v>
      </c>
      <c r="S5243" s="6" t="s">
        <v>44</v>
      </c>
      <c r="T5243" s="6" t="s">
        <v>343</v>
      </c>
      <c r="U5243" s="6" t="s">
        <v>6140</v>
      </c>
      <c r="V5243" s="6" t="s">
        <v>6141</v>
      </c>
      <c r="W5243" s="7">
        <v>0</v>
      </c>
      <c r="X5243" s="7">
        <v>1</v>
      </c>
      <c r="Y5243" s="7">
        <v>0</v>
      </c>
      <c r="Z5243" s="7">
        <v>0</v>
      </c>
      <c r="AA5243" s="7">
        <v>0</v>
      </c>
      <c r="AB5243" s="7">
        <v>0</v>
      </c>
      <c r="AC5243" s="7">
        <v>0</v>
      </c>
      <c r="AD5243" s="7">
        <v>0</v>
      </c>
      <c r="AE5243">
        <v>10</v>
      </c>
      <c r="AF5243">
        <v>0</v>
      </c>
      <c r="AG5243">
        <v>0</v>
      </c>
      <c r="AH5243">
        <v>0</v>
      </c>
      <c r="AI5243">
        <v>0</v>
      </c>
      <c r="AJ5243">
        <v>5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</row>
    <row r="5244" spans="1:44" x14ac:dyDescent="0.25">
      <c r="A5244">
        <v>1576887</v>
      </c>
      <c r="B5244">
        <v>774521</v>
      </c>
      <c r="C5244">
        <v>21.1520016853367</v>
      </c>
      <c r="D5244">
        <v>38.510929171997603</v>
      </c>
      <c r="E5244" s="68" t="s">
        <v>334</v>
      </c>
      <c r="F5244" s="8">
        <f>INDEX(Δεδομένα!$P:$P,MATCH('2020'!E5244,Δεδομένα!$O:$O,0))</f>
        <v>127</v>
      </c>
      <c r="G5244" s="6" t="s">
        <v>335</v>
      </c>
      <c r="H5244" s="2" t="str">
        <f>INDEX(Δεδομένα!B$1:B$51,MATCH('2020'!G5244,Δεδομένα!A$1:A$51,0))</f>
        <v>ΔΥΤΙΚΗΣ ΕΛΛΑΔΟΣ</v>
      </c>
      <c r="I5244" s="8">
        <f>INDEX(Δεδομένα!E$1:E$13,MATCH('2020'!H5244,Δεδομένα!D$1:D$13,0))</f>
        <v>7</v>
      </c>
      <c r="J5244" s="1">
        <v>44046</v>
      </c>
      <c r="K5244" s="6" t="s">
        <v>230</v>
      </c>
      <c r="L5244" s="36" t="str">
        <f t="shared" si="324"/>
        <v>03/08/2020 16:25</v>
      </c>
      <c r="M5244" s="1">
        <v>44046</v>
      </c>
      <c r="N5244" s="6" t="s">
        <v>86</v>
      </c>
      <c r="O5244" s="36" t="str">
        <f t="shared" si="325"/>
        <v>03/08/2020 18:55</v>
      </c>
      <c r="P5244" s="46">
        <f t="shared" si="326"/>
        <v>0.10416666666424135</v>
      </c>
      <c r="Q5244" s="48">
        <v>0</v>
      </c>
      <c r="R5244" s="47">
        <f t="shared" si="327"/>
        <v>149.99999999650754</v>
      </c>
      <c r="S5244" s="6" t="s">
        <v>44</v>
      </c>
      <c r="T5244" s="6" t="s">
        <v>1445</v>
      </c>
      <c r="U5244" s="6" t="s">
        <v>44</v>
      </c>
      <c r="V5244" s="6" t="s">
        <v>6149</v>
      </c>
      <c r="W5244" s="7">
        <v>0</v>
      </c>
      <c r="X5244" s="7">
        <v>0</v>
      </c>
      <c r="Y5244" s="7">
        <v>0</v>
      </c>
      <c r="Z5244" s="7">
        <v>0</v>
      </c>
      <c r="AA5244" s="7">
        <v>0.5</v>
      </c>
      <c r="AB5244" s="7">
        <v>0</v>
      </c>
      <c r="AC5244" s="7">
        <v>0</v>
      </c>
      <c r="AD5244" s="7">
        <v>0</v>
      </c>
      <c r="AE5244">
        <v>10</v>
      </c>
      <c r="AF5244">
        <v>0</v>
      </c>
      <c r="AG5244">
        <v>1</v>
      </c>
      <c r="AH5244">
        <v>0</v>
      </c>
      <c r="AI5244">
        <v>0</v>
      </c>
      <c r="AJ5244">
        <v>5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</row>
    <row r="5245" spans="1:44" x14ac:dyDescent="0.25">
      <c r="A5245">
        <v>1576881</v>
      </c>
      <c r="B5245">
        <v>774528</v>
      </c>
      <c r="C5245">
        <v>21.280877378644099</v>
      </c>
      <c r="D5245">
        <v>38.498610750217097</v>
      </c>
      <c r="E5245" s="68" t="s">
        <v>334</v>
      </c>
      <c r="F5245" s="8">
        <f>INDEX(Δεδομένα!$P:$P,MATCH('2020'!E5245,Δεδομένα!$O:$O,0))</f>
        <v>127</v>
      </c>
      <c r="G5245" s="6" t="s">
        <v>335</v>
      </c>
      <c r="H5245" s="2" t="str">
        <f>INDEX(Δεδομένα!B$1:B$51,MATCH('2020'!G5245,Δεδομένα!A$1:A$51,0))</f>
        <v>ΔΥΤΙΚΗΣ ΕΛΛΑΔΟΣ</v>
      </c>
      <c r="I5245" s="8">
        <f>INDEX(Δεδομένα!E$1:E$13,MATCH('2020'!H5245,Δεδομένα!D$1:D$13,0))</f>
        <v>7</v>
      </c>
      <c r="J5245" s="1">
        <v>44046</v>
      </c>
      <c r="K5245" s="6" t="s">
        <v>230</v>
      </c>
      <c r="L5245" s="36" t="str">
        <f t="shared" si="324"/>
        <v>03/08/2020 16:25</v>
      </c>
      <c r="M5245" s="1">
        <v>44046</v>
      </c>
      <c r="N5245" s="6" t="s">
        <v>53</v>
      </c>
      <c r="O5245" s="36" t="str">
        <f t="shared" si="325"/>
        <v>03/08/2020 18:57</v>
      </c>
      <c r="P5245" s="46">
        <f t="shared" si="326"/>
        <v>0.10555555555038154</v>
      </c>
      <c r="Q5245" s="48">
        <v>0</v>
      </c>
      <c r="R5245" s="47">
        <f t="shared" si="327"/>
        <v>151.99999999254942</v>
      </c>
      <c r="S5245" s="6" t="s">
        <v>44</v>
      </c>
      <c r="T5245" s="6" t="s">
        <v>343</v>
      </c>
      <c r="U5245" s="6" t="s">
        <v>44</v>
      </c>
      <c r="V5245" s="6" t="s">
        <v>5183</v>
      </c>
      <c r="W5245" s="7">
        <v>0</v>
      </c>
      <c r="X5245" s="7">
        <v>0</v>
      </c>
      <c r="Y5245" s="7">
        <v>0</v>
      </c>
      <c r="Z5245" s="7">
        <v>0</v>
      </c>
      <c r="AA5245" s="7">
        <v>0</v>
      </c>
      <c r="AB5245" s="7">
        <v>0.5</v>
      </c>
      <c r="AC5245" s="7">
        <v>0</v>
      </c>
      <c r="AD5245" s="7">
        <v>0</v>
      </c>
      <c r="AE5245">
        <v>2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</row>
    <row r="5246" spans="1:44" x14ac:dyDescent="0.25">
      <c r="A5246">
        <v>1576347</v>
      </c>
      <c r="B5246">
        <v>774590</v>
      </c>
      <c r="C5246">
        <v>21.1862490157846</v>
      </c>
      <c r="D5246">
        <v>38.805056580016704</v>
      </c>
      <c r="E5246" s="68" t="s">
        <v>351</v>
      </c>
      <c r="F5246" s="8">
        <f>INDEX(Δεδομένα!$P:$P,MATCH('2020'!E5246,Δεδομένα!$O:$O,0))</f>
        <v>131</v>
      </c>
      <c r="G5246" s="6" t="s">
        <v>335</v>
      </c>
      <c r="H5246" s="2" t="str">
        <f>INDEX(Δεδομένα!B$1:B$51,MATCH('2020'!G5246,Δεδομένα!A$1:A$51,0))</f>
        <v>ΔΥΤΙΚΗΣ ΕΛΛΑΔΟΣ</v>
      </c>
      <c r="I5246" s="8">
        <f>INDEX(Δεδομένα!E$1:E$13,MATCH('2020'!H5246,Δεδομένα!D$1:D$13,0))</f>
        <v>7</v>
      </c>
      <c r="J5246" s="1">
        <v>44046</v>
      </c>
      <c r="K5246" s="6" t="s">
        <v>117</v>
      </c>
      <c r="L5246" s="36" t="str">
        <f t="shared" si="324"/>
        <v>03/08/2020 20:00</v>
      </c>
      <c r="M5246" s="1">
        <v>44046</v>
      </c>
      <c r="N5246" s="6" t="s">
        <v>225</v>
      </c>
      <c r="O5246" s="36" t="str">
        <f t="shared" si="325"/>
        <v>03/08/2020 20:25</v>
      </c>
      <c r="P5246" s="46">
        <f t="shared" si="326"/>
        <v>1.7361111109494232E-2</v>
      </c>
      <c r="Q5246" s="48">
        <v>0</v>
      </c>
      <c r="R5246" s="47">
        <f t="shared" si="327"/>
        <v>24.999999997671694</v>
      </c>
      <c r="S5246" s="6" t="s">
        <v>44</v>
      </c>
      <c r="T5246" s="6" t="s">
        <v>354</v>
      </c>
      <c r="U5246" s="6" t="s">
        <v>44</v>
      </c>
      <c r="V5246" s="6" t="s">
        <v>6159</v>
      </c>
      <c r="W5246" s="7">
        <v>0</v>
      </c>
      <c r="X5246" s="7">
        <v>0</v>
      </c>
      <c r="Y5246" s="7">
        <v>0</v>
      </c>
      <c r="Z5246" s="7">
        <v>0</v>
      </c>
      <c r="AA5246" s="7">
        <v>0.05</v>
      </c>
      <c r="AB5246" s="7">
        <v>0</v>
      </c>
      <c r="AC5246" s="7">
        <v>0</v>
      </c>
      <c r="AD5246" s="7">
        <v>0</v>
      </c>
      <c r="AE5246">
        <v>2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</row>
    <row r="5247" spans="1:44" x14ac:dyDescent="0.25">
      <c r="A5247">
        <v>1575518</v>
      </c>
      <c r="B5247">
        <v>774539</v>
      </c>
      <c r="C5247">
        <v>22.380715463712502</v>
      </c>
      <c r="D5247">
        <v>37.5898446758452</v>
      </c>
      <c r="E5247" s="68" t="s">
        <v>1893</v>
      </c>
      <c r="F5247" s="8">
        <f>INDEX(Δεδομένα!$P:$P,MATCH('2020'!E5247,Δεδομένα!$O:$O,0))</f>
        <v>137</v>
      </c>
      <c r="G5247" s="6" t="s">
        <v>932</v>
      </c>
      <c r="H5247" s="2" t="str">
        <f>INDEX(Δεδομένα!B$1:B$51,MATCH('2020'!G5247,Δεδομένα!A$1:A$51,0))</f>
        <v>ΠΕΛΛΟΠΟΝΗΣΟΥ</v>
      </c>
      <c r="I5247" s="8">
        <f>INDEX(Δεδομένα!E$1:E$13,MATCH('2020'!H5247,Δεδομένα!D$1:D$13,0))</f>
        <v>8</v>
      </c>
      <c r="J5247" s="1">
        <v>44046</v>
      </c>
      <c r="K5247" s="6" t="s">
        <v>1008</v>
      </c>
      <c r="L5247" s="36" t="str">
        <f t="shared" si="324"/>
        <v>03/08/2020 17:44</v>
      </c>
      <c r="M5247" s="1">
        <v>44046</v>
      </c>
      <c r="N5247" s="6" t="s">
        <v>1520</v>
      </c>
      <c r="O5247" s="36" t="str">
        <f t="shared" si="325"/>
        <v>03/08/2020 18:38</v>
      </c>
      <c r="P5247" s="46">
        <f t="shared" si="326"/>
        <v>3.7499999998544808E-2</v>
      </c>
      <c r="Q5247" s="48">
        <v>0</v>
      </c>
      <c r="R5247" s="47">
        <f t="shared" si="327"/>
        <v>53.999999997904524</v>
      </c>
      <c r="S5247" s="6" t="s">
        <v>44</v>
      </c>
      <c r="T5247" s="6" t="s">
        <v>1894</v>
      </c>
      <c r="U5247" s="6" t="s">
        <v>44</v>
      </c>
      <c r="V5247" s="6" t="s">
        <v>1907</v>
      </c>
      <c r="W5247" s="7">
        <v>0</v>
      </c>
      <c r="X5247" s="7">
        <v>0</v>
      </c>
      <c r="Y5247" s="7">
        <v>0</v>
      </c>
      <c r="Z5247" s="7">
        <v>0</v>
      </c>
      <c r="AA5247" s="7">
        <v>0</v>
      </c>
      <c r="AB5247" s="7">
        <v>0</v>
      </c>
      <c r="AC5247" s="7">
        <v>0.1</v>
      </c>
      <c r="AD5247" s="7">
        <v>0</v>
      </c>
      <c r="AE5247">
        <v>4</v>
      </c>
      <c r="AF5247">
        <v>0</v>
      </c>
      <c r="AG5247">
        <v>0</v>
      </c>
      <c r="AH5247">
        <v>0</v>
      </c>
      <c r="AI5247">
        <v>0</v>
      </c>
      <c r="AJ5247">
        <v>2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</row>
    <row r="5248" spans="1:44" x14ac:dyDescent="0.25">
      <c r="A5248">
        <v>1577101</v>
      </c>
      <c r="B5248">
        <v>774578</v>
      </c>
      <c r="C5248">
        <v>22.149185033656799</v>
      </c>
      <c r="D5248">
        <v>37.371824521239802</v>
      </c>
      <c r="E5248" s="68" t="s">
        <v>931</v>
      </c>
      <c r="F5248" s="8">
        <f>INDEX(Δεδομένα!$P:$P,MATCH('2020'!E5248,Δεδομένα!$O:$O,0))</f>
        <v>141</v>
      </c>
      <c r="G5248" s="6" t="s">
        <v>932</v>
      </c>
      <c r="H5248" s="2" t="str">
        <f>INDEX(Δεδομένα!B$1:B$51,MATCH('2020'!G5248,Δεδομένα!A$1:A$51,0))</f>
        <v>ΠΕΛΛΟΠΟΝΗΣΟΥ</v>
      </c>
      <c r="I5248" s="8">
        <f>INDEX(Δεδομένα!E$1:E$13,MATCH('2020'!H5248,Δεδομένα!D$1:D$13,0))</f>
        <v>8</v>
      </c>
      <c r="J5248" s="1">
        <v>44046</v>
      </c>
      <c r="K5248" s="6" t="s">
        <v>1878</v>
      </c>
      <c r="L5248" s="36" t="str">
        <f t="shared" si="324"/>
        <v>03/08/2020 19:35</v>
      </c>
      <c r="M5248" s="1">
        <v>44046</v>
      </c>
      <c r="N5248" s="6" t="s">
        <v>352</v>
      </c>
      <c r="O5248" s="36" t="str">
        <f t="shared" si="325"/>
        <v>03/08/2020 20:05</v>
      </c>
      <c r="P5248" s="46">
        <f t="shared" si="326"/>
        <v>2.0833333335758653E-2</v>
      </c>
      <c r="Q5248" s="48">
        <v>0</v>
      </c>
      <c r="R5248" s="47">
        <f t="shared" si="327"/>
        <v>30.00000000349246</v>
      </c>
      <c r="S5248" s="6" t="s">
        <v>44</v>
      </c>
      <c r="T5248" s="6" t="s">
        <v>934</v>
      </c>
      <c r="U5248" s="6" t="s">
        <v>6155</v>
      </c>
      <c r="V5248" s="6" t="s">
        <v>6156</v>
      </c>
      <c r="W5248" s="7">
        <v>0</v>
      </c>
      <c r="X5248" s="7">
        <v>0</v>
      </c>
      <c r="Y5248" s="7">
        <v>0</v>
      </c>
      <c r="Z5248" s="7">
        <v>0.5</v>
      </c>
      <c r="AA5248" s="7">
        <v>0</v>
      </c>
      <c r="AB5248" s="7">
        <v>0</v>
      </c>
      <c r="AC5248" s="7">
        <v>0</v>
      </c>
      <c r="AD5248" s="7">
        <v>0</v>
      </c>
      <c r="AE5248">
        <v>7</v>
      </c>
      <c r="AF5248">
        <v>0</v>
      </c>
      <c r="AG5248">
        <v>0</v>
      </c>
      <c r="AH5248">
        <v>0</v>
      </c>
      <c r="AI5248">
        <v>0</v>
      </c>
      <c r="AJ5248">
        <v>3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</row>
    <row r="5249" spans="1:44" x14ac:dyDescent="0.25">
      <c r="A5249">
        <v>1577606</v>
      </c>
      <c r="B5249">
        <v>0</v>
      </c>
      <c r="C5249">
        <v>0</v>
      </c>
      <c r="D5249">
        <v>0</v>
      </c>
      <c r="E5249" s="68" t="s">
        <v>40</v>
      </c>
      <c r="F5249" s="8">
        <f>INDEX(Δεδομένα!$P:$P,MATCH('2020'!E5249,Δεδομένα!$O:$O,0))</f>
        <v>11</v>
      </c>
      <c r="G5249" s="6" t="s">
        <v>41</v>
      </c>
      <c r="H5249" s="2" t="str">
        <f>INDEX(Δεδομένα!B$1:B$51,MATCH('2020'!G5249,Δεδομένα!A$1:A$51,0))</f>
        <v>ΑΤΤΙΚΗΣ</v>
      </c>
      <c r="I5249" s="8">
        <f>INDEX(Δεδομένα!E$1:E$13,MATCH('2020'!H5249,Δεδομένα!D$1:D$13,0))</f>
        <v>1</v>
      </c>
      <c r="J5249" s="1">
        <v>44046</v>
      </c>
      <c r="K5249" s="6" t="s">
        <v>42</v>
      </c>
      <c r="L5249" s="36" t="str">
        <f t="shared" si="324"/>
        <v>03/08/2020 14:58</v>
      </c>
      <c r="M5249" s="1">
        <v>44048</v>
      </c>
      <c r="N5249" s="6" t="s">
        <v>43</v>
      </c>
      <c r="O5249" s="36" t="str">
        <f t="shared" si="325"/>
        <v>05/08/2020 17:35</v>
      </c>
      <c r="P5249" s="49">
        <f t="shared" si="326"/>
        <v>2.109027777776646</v>
      </c>
      <c r="Q5249" s="50">
        <f>2*24</f>
        <v>48</v>
      </c>
      <c r="R5249" s="47">
        <f t="shared" si="327"/>
        <v>3036.9999999983702</v>
      </c>
      <c r="S5249" s="6" t="s">
        <v>44</v>
      </c>
      <c r="T5249" s="6" t="s">
        <v>45</v>
      </c>
      <c r="U5249" s="6" t="s">
        <v>44</v>
      </c>
      <c r="V5249" s="6" t="s">
        <v>46</v>
      </c>
      <c r="W5249" s="7">
        <v>0</v>
      </c>
      <c r="X5249" s="7">
        <v>0</v>
      </c>
      <c r="Y5249" s="7">
        <v>0</v>
      </c>
      <c r="Z5249" s="7">
        <v>100</v>
      </c>
      <c r="AA5249" s="7">
        <v>0</v>
      </c>
      <c r="AB5249" s="7">
        <v>0</v>
      </c>
      <c r="AC5249" s="7">
        <v>0</v>
      </c>
      <c r="AD5249" s="7">
        <v>0</v>
      </c>
      <c r="AE5249">
        <v>33</v>
      </c>
      <c r="AF5249">
        <v>12</v>
      </c>
      <c r="AG5249">
        <v>0</v>
      </c>
      <c r="AH5249">
        <v>0</v>
      </c>
      <c r="AI5249">
        <v>2</v>
      </c>
      <c r="AJ5249">
        <v>10</v>
      </c>
      <c r="AK5249">
        <v>0</v>
      </c>
      <c r="AL5249">
        <v>2</v>
      </c>
      <c r="AM5249">
        <v>0</v>
      </c>
      <c r="AN5249">
        <v>3</v>
      </c>
      <c r="AO5249">
        <v>0</v>
      </c>
      <c r="AP5249">
        <v>0</v>
      </c>
      <c r="AQ5249">
        <v>0</v>
      </c>
      <c r="AR5249">
        <v>0</v>
      </c>
    </row>
    <row r="5250" spans="1:44" x14ac:dyDescent="0.25">
      <c r="A5250">
        <v>1575060</v>
      </c>
      <c r="B5250">
        <v>774433</v>
      </c>
      <c r="C5250">
        <v>21.5191296403782</v>
      </c>
      <c r="D5250">
        <v>40.172793267013702</v>
      </c>
      <c r="E5250" s="68" t="s">
        <v>889</v>
      </c>
      <c r="F5250" s="8">
        <f>INDEX(Δεδομένα!$P:$P,MATCH('2020'!E5250,Δεδομένα!$O:$O,0))</f>
        <v>79</v>
      </c>
      <c r="G5250" s="6" t="s">
        <v>890</v>
      </c>
      <c r="H5250" s="2" t="str">
        <f>INDEX(Δεδομένα!B$1:B$51,MATCH('2020'!G5250,Δεδομένα!A$1:A$51,0))</f>
        <v>ΔΥΤΙΚΗΣ ΜΑΚΕΔΟΝΙΑΣ</v>
      </c>
      <c r="I5250" s="8">
        <f>INDEX(Δεδομένα!E$1:E$13,MATCH('2020'!H5250,Δεδομένα!D$1:D$13,0))</f>
        <v>4</v>
      </c>
      <c r="J5250" s="1">
        <v>44046</v>
      </c>
      <c r="K5250" s="6" t="s">
        <v>526</v>
      </c>
      <c r="L5250" s="36" t="str">
        <f t="shared" si="324"/>
        <v>03/08/2020 11:45</v>
      </c>
      <c r="M5250" s="1">
        <v>44046</v>
      </c>
      <c r="N5250" s="6" t="s">
        <v>567</v>
      </c>
      <c r="O5250" s="36" t="str">
        <f t="shared" si="325"/>
        <v>03/08/2020 14:13</v>
      </c>
      <c r="P5250" s="46">
        <f t="shared" si="326"/>
        <v>0.10277777777810115</v>
      </c>
      <c r="Q5250" s="48">
        <v>0</v>
      </c>
      <c r="R5250" s="47">
        <f t="shared" si="327"/>
        <v>148.00000000046566</v>
      </c>
      <c r="S5250" s="6" t="s">
        <v>44</v>
      </c>
      <c r="T5250" s="6" t="s">
        <v>893</v>
      </c>
      <c r="U5250" s="6" t="s">
        <v>44</v>
      </c>
      <c r="V5250" s="6" t="s">
        <v>6142</v>
      </c>
      <c r="W5250" s="7">
        <v>0</v>
      </c>
      <c r="X5250" s="7">
        <v>0</v>
      </c>
      <c r="Y5250" s="7">
        <v>0</v>
      </c>
      <c r="Z5250" s="7">
        <v>4</v>
      </c>
      <c r="AA5250" s="7">
        <v>0</v>
      </c>
      <c r="AB5250" s="7">
        <v>6</v>
      </c>
      <c r="AC5250" s="7">
        <v>0</v>
      </c>
      <c r="AD5250" s="7">
        <v>0</v>
      </c>
      <c r="AE5250">
        <v>8</v>
      </c>
      <c r="AF5250">
        <v>0</v>
      </c>
      <c r="AG5250">
        <v>1</v>
      </c>
      <c r="AH5250">
        <v>0</v>
      </c>
      <c r="AI5250">
        <v>0</v>
      </c>
      <c r="AJ5250">
        <v>4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</row>
    <row r="5251" spans="1:44" x14ac:dyDescent="0.25">
      <c r="A5251">
        <v>1578827</v>
      </c>
      <c r="B5251">
        <v>774527</v>
      </c>
      <c r="C5251">
        <v>26.280514166177099</v>
      </c>
      <c r="D5251">
        <v>41.004189517676203</v>
      </c>
      <c r="E5251" s="68" t="s">
        <v>147</v>
      </c>
      <c r="F5251" s="8">
        <f>INDEX(Δεδομένα!$P:$P,MATCH('2020'!E5251,Δεδομένα!$O:$O,0))</f>
        <v>33</v>
      </c>
      <c r="G5251" s="6" t="s">
        <v>148</v>
      </c>
      <c r="H5251" s="2" t="str">
        <f>INDEX(Δεδομένα!B$1:B$51,MATCH('2020'!G5251,Δεδομένα!A$1:A$51,0))</f>
        <v>ΑΝΑΤΟΛΙΚΗΣ ΜΑΚΕΔΟΝΙΑΣ ΚΑΙ ΘΡΑΚΗΣ</v>
      </c>
      <c r="I5251" s="8">
        <f>INDEX(Δεδομένα!E$1:E$13,MATCH('2020'!H5251,Δεδομένα!D$1:D$13,0))</f>
        <v>2</v>
      </c>
      <c r="J5251" s="1">
        <v>44046</v>
      </c>
      <c r="K5251" s="6" t="s">
        <v>750</v>
      </c>
      <c r="L5251" s="36" t="str">
        <f t="shared" ref="L5251:L5314" si="328">_xlfn.CONCAT(TEXT(J5251,"ηη/μμ/εεε")," ",TEXT(K5251,"ωω:λλ"))</f>
        <v>03/08/2020 16:45</v>
      </c>
      <c r="M5251" s="1">
        <v>44046</v>
      </c>
      <c r="N5251" s="6" t="s">
        <v>156</v>
      </c>
      <c r="O5251" s="36" t="str">
        <f t="shared" ref="O5251:O5314" si="329">_xlfn.CONCAT(TEXT(M5251,"ηη/μμ/εεε")," ",TEXT(N5251,"ωω:λλ"))</f>
        <v>03/08/2020 17:30</v>
      </c>
      <c r="P5251" s="46">
        <f t="shared" ref="P5251:P5314" si="330">O5251-L5251</f>
        <v>3.125E-2</v>
      </c>
      <c r="Q5251" s="48">
        <v>0</v>
      </c>
      <c r="R5251" s="47">
        <f t="shared" ref="R5251:R5314" si="331">P5251*(24*60)</f>
        <v>45</v>
      </c>
      <c r="S5251" s="6" t="s">
        <v>44</v>
      </c>
      <c r="T5251" s="6" t="s">
        <v>150</v>
      </c>
      <c r="U5251" s="6" t="s">
        <v>44</v>
      </c>
      <c r="V5251" s="6" t="s">
        <v>6152</v>
      </c>
      <c r="W5251" s="7">
        <v>0</v>
      </c>
      <c r="X5251" s="7">
        <v>0</v>
      </c>
      <c r="Y5251" s="7">
        <v>0</v>
      </c>
      <c r="Z5251" s="7">
        <v>0.2</v>
      </c>
      <c r="AA5251" s="7">
        <v>0</v>
      </c>
      <c r="AB5251" s="7">
        <v>0</v>
      </c>
      <c r="AC5251" s="7">
        <v>0</v>
      </c>
      <c r="AD5251" s="7">
        <v>0</v>
      </c>
      <c r="AE5251">
        <v>3</v>
      </c>
      <c r="AF5251">
        <v>0</v>
      </c>
      <c r="AG5251">
        <v>0</v>
      </c>
      <c r="AH5251">
        <v>0</v>
      </c>
      <c r="AI5251">
        <v>0</v>
      </c>
      <c r="AJ5251">
        <v>1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</row>
    <row r="5252" spans="1:44" x14ac:dyDescent="0.25">
      <c r="A5252">
        <v>1575386</v>
      </c>
      <c r="B5252">
        <v>774586</v>
      </c>
      <c r="C5252">
        <v>26.248554697646799</v>
      </c>
      <c r="D5252">
        <v>41.710114776269499</v>
      </c>
      <c r="E5252" s="68" t="s">
        <v>1223</v>
      </c>
      <c r="F5252" s="8">
        <f>INDEX(Δεδομένα!$P:$P,MATCH('2020'!E5252,Δεδομένα!$O:$O,0))</f>
        <v>36</v>
      </c>
      <c r="G5252" s="6" t="s">
        <v>148</v>
      </c>
      <c r="H5252" s="2" t="str">
        <f>INDEX(Δεδομένα!B$1:B$51,MATCH('2020'!G5252,Δεδομένα!A$1:A$51,0))</f>
        <v>ΑΝΑΤΟΛΙΚΗΣ ΜΑΚΕΔΟΝΙΑΣ ΚΑΙ ΘΡΑΚΗΣ</v>
      </c>
      <c r="I5252" s="8">
        <f>INDEX(Δεδομένα!E$1:E$13,MATCH('2020'!H5252,Δεδομένα!D$1:D$13,0))</f>
        <v>2</v>
      </c>
      <c r="J5252" s="1">
        <v>44046</v>
      </c>
      <c r="K5252" s="6" t="s">
        <v>1648</v>
      </c>
      <c r="L5252" s="36" t="str">
        <f t="shared" si="328"/>
        <v>03/08/2020 19:57</v>
      </c>
      <c r="M5252" s="1">
        <v>44046</v>
      </c>
      <c r="N5252" s="6" t="s">
        <v>637</v>
      </c>
      <c r="O5252" s="36" t="str">
        <f t="shared" si="329"/>
        <v>03/08/2020 20:15</v>
      </c>
      <c r="P5252" s="46">
        <f t="shared" si="330"/>
        <v>1.2499999997089617E-2</v>
      </c>
      <c r="Q5252" s="48">
        <v>0</v>
      </c>
      <c r="R5252" s="47">
        <f t="shared" si="331"/>
        <v>17.999999995809048</v>
      </c>
      <c r="S5252" s="6" t="s">
        <v>44</v>
      </c>
      <c r="T5252" s="6" t="s">
        <v>1119</v>
      </c>
      <c r="U5252" s="6" t="s">
        <v>44</v>
      </c>
      <c r="V5252" s="6" t="s">
        <v>6158</v>
      </c>
      <c r="W5252" s="7">
        <v>0</v>
      </c>
      <c r="X5252" s="7">
        <v>0</v>
      </c>
      <c r="Y5252" s="7">
        <v>0</v>
      </c>
      <c r="Z5252" s="7">
        <v>2</v>
      </c>
      <c r="AA5252" s="7">
        <v>0</v>
      </c>
      <c r="AB5252" s="7">
        <v>0</v>
      </c>
      <c r="AC5252" s="7">
        <v>0</v>
      </c>
      <c r="AD5252" s="7">
        <v>0</v>
      </c>
      <c r="AE5252">
        <v>2</v>
      </c>
      <c r="AF5252">
        <v>0</v>
      </c>
      <c r="AG5252">
        <v>0</v>
      </c>
      <c r="AH5252">
        <v>0</v>
      </c>
      <c r="AI5252">
        <v>0</v>
      </c>
      <c r="AJ5252">
        <v>1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</row>
    <row r="5253" spans="1:44" x14ac:dyDescent="0.25">
      <c r="A5253">
        <v>1579275</v>
      </c>
      <c r="B5253">
        <v>774465</v>
      </c>
      <c r="C5253">
        <v>23.947566986083999</v>
      </c>
      <c r="D5253">
        <v>38.5414428710938</v>
      </c>
      <c r="E5253" s="68" t="s">
        <v>438</v>
      </c>
      <c r="F5253" s="8">
        <f>INDEX(Δεδομένα!$P:$P,MATCH('2020'!E5253,Δεδομένα!$O:$O,0))</f>
        <v>180</v>
      </c>
      <c r="G5253" s="6" t="s">
        <v>439</v>
      </c>
      <c r="H5253" s="2" t="str">
        <f>INDEX(Δεδομένα!B$1:B$51,MATCH('2020'!G5253,Δεδομένα!A$1:A$51,0))</f>
        <v>ΣΤΕΡΕΑΣ ΕΛΛΑΔΟΣ</v>
      </c>
      <c r="I5253" s="8">
        <f>INDEX(Δεδομένα!E$1:E$13,MATCH('2020'!H5253,Δεδομένα!D$1:D$13,0))</f>
        <v>9</v>
      </c>
      <c r="J5253" s="1">
        <v>44046</v>
      </c>
      <c r="K5253" s="6" t="s">
        <v>2282</v>
      </c>
      <c r="L5253" s="36" t="str">
        <f t="shared" si="328"/>
        <v>03/08/2020 13:57</v>
      </c>
      <c r="M5253" s="1">
        <v>44046</v>
      </c>
      <c r="N5253" s="6" t="s">
        <v>1299</v>
      </c>
      <c r="O5253" s="36" t="str">
        <f t="shared" si="329"/>
        <v>03/08/2020 17:46</v>
      </c>
      <c r="P5253" s="46">
        <f t="shared" si="330"/>
        <v>0.15902777777228039</v>
      </c>
      <c r="Q5253" s="48">
        <v>0</v>
      </c>
      <c r="R5253" s="47">
        <f t="shared" si="331"/>
        <v>228.99999999208376</v>
      </c>
      <c r="S5253" s="6" t="s">
        <v>44</v>
      </c>
      <c r="T5253" s="6" t="s">
        <v>442</v>
      </c>
      <c r="U5253" s="6" t="s">
        <v>3127</v>
      </c>
      <c r="V5253" s="6" t="s">
        <v>6145</v>
      </c>
      <c r="W5253" s="7">
        <v>0</v>
      </c>
      <c r="X5253" s="7">
        <v>0</v>
      </c>
      <c r="Y5253" s="7">
        <v>0</v>
      </c>
      <c r="Z5253" s="7">
        <v>0.2</v>
      </c>
      <c r="AA5253" s="7">
        <v>0</v>
      </c>
      <c r="AB5253" s="7">
        <v>0</v>
      </c>
      <c r="AC5253" s="7">
        <v>0</v>
      </c>
      <c r="AD5253" s="7">
        <v>0</v>
      </c>
      <c r="AE5253">
        <v>10</v>
      </c>
      <c r="AF5253">
        <v>0</v>
      </c>
      <c r="AG5253">
        <v>10</v>
      </c>
      <c r="AH5253">
        <v>0</v>
      </c>
      <c r="AI5253">
        <v>0</v>
      </c>
      <c r="AJ5253">
        <v>5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</row>
    <row r="5254" spans="1:44" x14ac:dyDescent="0.25">
      <c r="A5254">
        <v>1575114</v>
      </c>
      <c r="B5254">
        <v>774481</v>
      </c>
      <c r="C5254">
        <v>22.538717022742901</v>
      </c>
      <c r="D5254">
        <v>40.649708124196202</v>
      </c>
      <c r="E5254" s="68" t="s">
        <v>1880</v>
      </c>
      <c r="F5254" s="8">
        <f>INDEX(Δεδομένα!$P:$P,MATCH('2020'!E5254,Δεδομένα!$O:$O,0))</f>
        <v>66</v>
      </c>
      <c r="G5254" s="6" t="s">
        <v>238</v>
      </c>
      <c r="H5254" s="2" t="str">
        <f>INDEX(Δεδομένα!B$1:B$51,MATCH('2020'!G5254,Δεδομένα!A$1:A$51,0))</f>
        <v>ΚΕΝΤΡΙΚΗΣ ΜΑΚΕΔΟΝΙΑΣ</v>
      </c>
      <c r="I5254" s="8">
        <f>INDEX(Δεδομένα!E$1:E$13,MATCH('2020'!H5254,Δεδομένα!D$1:D$13,0))</f>
        <v>3</v>
      </c>
      <c r="J5254" s="1">
        <v>44046</v>
      </c>
      <c r="K5254" s="6" t="s">
        <v>3539</v>
      </c>
      <c r="L5254" s="36" t="str">
        <f t="shared" si="328"/>
        <v>03/08/2020 15:12</v>
      </c>
      <c r="M5254" s="1">
        <v>44046</v>
      </c>
      <c r="N5254" s="6" t="s">
        <v>543</v>
      </c>
      <c r="O5254" s="36" t="str">
        <f t="shared" si="329"/>
        <v>03/08/2020 15:45</v>
      </c>
      <c r="P5254" s="46">
        <f t="shared" si="330"/>
        <v>2.2916666668606922E-2</v>
      </c>
      <c r="Q5254" s="48">
        <v>0</v>
      </c>
      <c r="R5254" s="47">
        <f t="shared" si="331"/>
        <v>33.000000002793968</v>
      </c>
      <c r="S5254" s="6" t="s">
        <v>44</v>
      </c>
      <c r="T5254" s="6" t="s">
        <v>1966</v>
      </c>
      <c r="U5254" s="6" t="s">
        <v>44</v>
      </c>
      <c r="V5254" s="6" t="s">
        <v>2025</v>
      </c>
      <c r="W5254" s="7">
        <v>0</v>
      </c>
      <c r="X5254" s="7">
        <v>0</v>
      </c>
      <c r="Y5254" s="7">
        <v>0</v>
      </c>
      <c r="Z5254" s="7">
        <v>0</v>
      </c>
      <c r="AA5254" s="7">
        <v>0.5</v>
      </c>
      <c r="AB5254" s="7">
        <v>0</v>
      </c>
      <c r="AC5254" s="7">
        <v>0</v>
      </c>
      <c r="AD5254" s="7">
        <v>0</v>
      </c>
      <c r="AE5254">
        <v>2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</row>
    <row r="5255" spans="1:44" x14ac:dyDescent="0.25">
      <c r="A5255">
        <v>1575118</v>
      </c>
      <c r="B5255">
        <v>774484</v>
      </c>
      <c r="C5255">
        <v>22.456365958852999</v>
      </c>
      <c r="D5255">
        <v>40.6727186969933</v>
      </c>
      <c r="E5255" s="68" t="s">
        <v>1880</v>
      </c>
      <c r="F5255" s="8">
        <f>INDEX(Δεδομένα!$P:$P,MATCH('2020'!E5255,Δεδομένα!$O:$O,0))</f>
        <v>66</v>
      </c>
      <c r="G5255" s="6" t="s">
        <v>238</v>
      </c>
      <c r="H5255" s="2" t="str">
        <f>INDEX(Δεδομένα!B$1:B$51,MATCH('2020'!G5255,Δεδομένα!A$1:A$51,0))</f>
        <v>ΚΕΝΤΡΙΚΗΣ ΜΑΚΕΔΟΝΙΑΣ</v>
      </c>
      <c r="I5255" s="8">
        <f>INDEX(Δεδομένα!E$1:E$13,MATCH('2020'!H5255,Δεδομένα!D$1:D$13,0))</f>
        <v>3</v>
      </c>
      <c r="J5255" s="1">
        <v>44046</v>
      </c>
      <c r="K5255" s="6" t="s">
        <v>2387</v>
      </c>
      <c r="L5255" s="36" t="str">
        <f t="shared" si="328"/>
        <v>03/08/2020 15:16</v>
      </c>
      <c r="M5255" s="1">
        <v>44046</v>
      </c>
      <c r="N5255" s="6" t="s">
        <v>215</v>
      </c>
      <c r="O5255" s="36" t="str">
        <f t="shared" si="329"/>
        <v>03/08/2020 16:20</v>
      </c>
      <c r="P5255" s="46">
        <f t="shared" si="330"/>
        <v>4.4444444443797693E-2</v>
      </c>
      <c r="Q5255" s="48">
        <v>0</v>
      </c>
      <c r="R5255" s="47">
        <f t="shared" si="331"/>
        <v>63.999999999068677</v>
      </c>
      <c r="S5255" s="6" t="s">
        <v>44</v>
      </c>
      <c r="T5255" s="6" t="s">
        <v>1966</v>
      </c>
      <c r="U5255" s="6" t="s">
        <v>44</v>
      </c>
      <c r="V5255" s="6" t="s">
        <v>1631</v>
      </c>
      <c r="W5255" s="7">
        <v>0</v>
      </c>
      <c r="X5255" s="7">
        <v>0</v>
      </c>
      <c r="Y5255" s="7">
        <v>0</v>
      </c>
      <c r="Z5255" s="7">
        <v>0</v>
      </c>
      <c r="AA5255" s="7">
        <v>2</v>
      </c>
      <c r="AB5255" s="7">
        <v>0</v>
      </c>
      <c r="AC5255" s="7">
        <v>0</v>
      </c>
      <c r="AD5255" s="7">
        <v>0</v>
      </c>
      <c r="AE5255">
        <v>2</v>
      </c>
      <c r="AF5255">
        <v>0</v>
      </c>
      <c r="AG5255">
        <v>0</v>
      </c>
      <c r="AH5255">
        <v>0</v>
      </c>
      <c r="AI5255">
        <v>0</v>
      </c>
      <c r="AJ5255">
        <v>1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</row>
    <row r="5256" spans="1:44" x14ac:dyDescent="0.25">
      <c r="A5256">
        <v>1575366</v>
      </c>
      <c r="B5256">
        <v>774630</v>
      </c>
      <c r="C5256">
        <v>22.805043430143201</v>
      </c>
      <c r="D5256">
        <v>40.649277348933801</v>
      </c>
      <c r="E5256" s="68" t="s">
        <v>175</v>
      </c>
      <c r="F5256" s="8">
        <f>INDEX(Δεδομένα!$P:$P,MATCH('2020'!E5256,Δεδομένα!$O:$O,0))</f>
        <v>44</v>
      </c>
      <c r="G5256" s="6" t="s">
        <v>170</v>
      </c>
      <c r="H5256" s="2" t="str">
        <f>INDEX(Δεδομένα!B$1:B$51,MATCH('2020'!G5256,Δεδομένα!A$1:A$51,0))</f>
        <v>ΚΕΝΤΡΙΚΗΣ ΜΑΚΕΔΟΝΙΑΣ</v>
      </c>
      <c r="I5256" s="8">
        <f>INDEX(Δεδομένα!E$1:E$13,MATCH('2020'!H5256,Δεδομένα!D$1:D$13,0))</f>
        <v>3</v>
      </c>
      <c r="J5256" s="1">
        <v>44046</v>
      </c>
      <c r="K5256" s="6" t="s">
        <v>673</v>
      </c>
      <c r="L5256" s="36" t="str">
        <f t="shared" si="328"/>
        <v>03/08/2020 21:27</v>
      </c>
      <c r="M5256" s="1">
        <v>44046</v>
      </c>
      <c r="N5256" s="6" t="s">
        <v>706</v>
      </c>
      <c r="O5256" s="36" t="str">
        <f t="shared" si="329"/>
        <v>03/08/2020 22:50</v>
      </c>
      <c r="P5256" s="46">
        <f t="shared" si="330"/>
        <v>5.7638888887595385E-2</v>
      </c>
      <c r="Q5256" s="48">
        <v>0</v>
      </c>
      <c r="R5256" s="47">
        <f t="shared" si="331"/>
        <v>82.999999998137355</v>
      </c>
      <c r="S5256" s="6" t="s">
        <v>44</v>
      </c>
      <c r="T5256" s="6" t="s">
        <v>178</v>
      </c>
      <c r="U5256" s="6" t="s">
        <v>44</v>
      </c>
      <c r="V5256" s="6" t="s">
        <v>6160</v>
      </c>
      <c r="W5256" s="7">
        <v>0</v>
      </c>
      <c r="X5256" s="7">
        <v>0</v>
      </c>
      <c r="Y5256" s="7">
        <v>0</v>
      </c>
      <c r="Z5256" s="7">
        <v>0</v>
      </c>
      <c r="AA5256" s="7">
        <v>0</v>
      </c>
      <c r="AB5256" s="7">
        <v>0</v>
      </c>
      <c r="AC5256" s="7">
        <v>0</v>
      </c>
      <c r="AD5256" s="7">
        <v>0.2</v>
      </c>
      <c r="AE5256">
        <v>5</v>
      </c>
      <c r="AF5256">
        <v>0</v>
      </c>
      <c r="AG5256">
        <v>0</v>
      </c>
      <c r="AH5256">
        <v>0</v>
      </c>
      <c r="AI5256">
        <v>0</v>
      </c>
      <c r="AJ5256">
        <v>2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</row>
    <row r="5257" spans="1:44" x14ac:dyDescent="0.25">
      <c r="A5257">
        <v>1576398</v>
      </c>
      <c r="B5257">
        <v>774416</v>
      </c>
      <c r="C5257">
        <v>24.295058539651301</v>
      </c>
      <c r="D5257">
        <v>40.931932289686102</v>
      </c>
      <c r="E5257" s="68" t="s">
        <v>76</v>
      </c>
      <c r="F5257" s="8">
        <f>INDEX(Δεδομένα!$P:$P,MATCH('2020'!E5257,Δεδομένα!$O:$O,0))</f>
        <v>25</v>
      </c>
      <c r="G5257" s="6" t="s">
        <v>77</v>
      </c>
      <c r="H5257" s="2" t="str">
        <f>INDEX(Δεδομένα!B$1:B$51,MATCH('2020'!G5257,Δεδομένα!A$1:A$51,0))</f>
        <v>ΑΝΑΤΟΛΙΚΗΣ ΜΑΚΕΔΟΝΙΑΣ ΚΑΙ ΘΡΑΚΗΣ</v>
      </c>
      <c r="I5257" s="8">
        <f>INDEX(Δεδομένα!E$1:E$13,MATCH('2020'!H5257,Δεδομένα!D$1:D$13,0))</f>
        <v>2</v>
      </c>
      <c r="J5257" s="1">
        <v>44046</v>
      </c>
      <c r="K5257" s="6" t="s">
        <v>6138</v>
      </c>
      <c r="L5257" s="36" t="str">
        <f t="shared" si="328"/>
        <v>03/08/2020 10:52</v>
      </c>
      <c r="M5257" s="1">
        <v>44046</v>
      </c>
      <c r="N5257" s="6" t="s">
        <v>2837</v>
      </c>
      <c r="O5257" s="36" t="str">
        <f t="shared" si="329"/>
        <v>03/08/2020 11:23</v>
      </c>
      <c r="P5257" s="46">
        <f t="shared" si="330"/>
        <v>2.1527777782466728E-2</v>
      </c>
      <c r="Q5257" s="48">
        <v>0</v>
      </c>
      <c r="R5257" s="47">
        <f t="shared" si="331"/>
        <v>31.000000006752089</v>
      </c>
      <c r="S5257" s="6" t="s">
        <v>44</v>
      </c>
      <c r="T5257" s="6" t="s">
        <v>80</v>
      </c>
      <c r="U5257" s="6" t="s">
        <v>2040</v>
      </c>
      <c r="V5257" s="6" t="s">
        <v>6139</v>
      </c>
      <c r="W5257" s="7">
        <v>0</v>
      </c>
      <c r="X5257" s="7">
        <v>0</v>
      </c>
      <c r="Y5257" s="7">
        <v>0</v>
      </c>
      <c r="Z5257" s="7">
        <v>0</v>
      </c>
      <c r="AA5257" s="7">
        <v>0</v>
      </c>
      <c r="AB5257" s="7">
        <v>0</v>
      </c>
      <c r="AC5257" s="7">
        <v>0</v>
      </c>
      <c r="AD5257" s="7">
        <v>0.2</v>
      </c>
      <c r="AE5257">
        <v>2</v>
      </c>
      <c r="AF5257">
        <v>0</v>
      </c>
      <c r="AG5257">
        <v>0</v>
      </c>
      <c r="AH5257">
        <v>0</v>
      </c>
      <c r="AI5257">
        <v>1</v>
      </c>
      <c r="AJ5257">
        <v>1</v>
      </c>
      <c r="AK5257">
        <v>1</v>
      </c>
      <c r="AL5257">
        <v>0</v>
      </c>
      <c r="AM5257">
        <v>1</v>
      </c>
      <c r="AN5257">
        <v>0</v>
      </c>
      <c r="AO5257">
        <v>0</v>
      </c>
      <c r="AP5257">
        <v>0</v>
      </c>
      <c r="AQ5257">
        <v>0</v>
      </c>
      <c r="AR5257">
        <v>0</v>
      </c>
    </row>
    <row r="5258" spans="1:44" x14ac:dyDescent="0.25">
      <c r="A5258">
        <v>1575355</v>
      </c>
      <c r="B5258">
        <v>774535</v>
      </c>
      <c r="C5258">
        <v>21.331168698685602</v>
      </c>
      <c r="D5258">
        <v>40.4664546344953</v>
      </c>
      <c r="E5258" s="68" t="s">
        <v>1062</v>
      </c>
      <c r="F5258" s="8">
        <f>INDEX(Δεδομένα!$P:$P,MATCH('2020'!E5258,Δεδομένα!$O:$O,0))</f>
        <v>77</v>
      </c>
      <c r="G5258" s="6" t="s">
        <v>1063</v>
      </c>
      <c r="H5258" s="2" t="str">
        <f>INDEX(Δεδομένα!B$1:B$51,MATCH('2020'!G5258,Δεδομένα!A$1:A$51,0))</f>
        <v>ΔΥΤΙΚΗΣ ΜΑΚΕΔΟΝΙΑΣ</v>
      </c>
      <c r="I5258" s="8">
        <f>INDEX(Δεδομένα!E$1:E$13,MATCH('2020'!H5258,Δεδομένα!D$1:D$13,0))</f>
        <v>4</v>
      </c>
      <c r="J5258" s="1">
        <v>44046</v>
      </c>
      <c r="K5258" s="6" t="s">
        <v>1113</v>
      </c>
      <c r="L5258" s="36" t="str">
        <f t="shared" si="328"/>
        <v>03/08/2020 17:34</v>
      </c>
      <c r="M5258" s="1">
        <v>44046</v>
      </c>
      <c r="N5258" s="6" t="s">
        <v>123</v>
      </c>
      <c r="O5258" s="36" t="str">
        <f t="shared" si="329"/>
        <v>03/08/2020 19:10</v>
      </c>
      <c r="P5258" s="46">
        <f t="shared" si="330"/>
        <v>6.6666666665696539E-2</v>
      </c>
      <c r="Q5258" s="48">
        <v>0</v>
      </c>
      <c r="R5258" s="47">
        <f t="shared" si="331"/>
        <v>95.999999998603016</v>
      </c>
      <c r="S5258" s="6" t="s">
        <v>44</v>
      </c>
      <c r="T5258" s="6" t="s">
        <v>1066</v>
      </c>
      <c r="U5258" s="6" t="s">
        <v>73</v>
      </c>
      <c r="V5258" s="6" t="s">
        <v>2236</v>
      </c>
      <c r="W5258" s="7">
        <v>0</v>
      </c>
      <c r="X5258" s="7">
        <v>0</v>
      </c>
      <c r="Y5258" s="7">
        <v>0</v>
      </c>
      <c r="Z5258" s="7">
        <v>0</v>
      </c>
      <c r="AA5258" s="7">
        <v>0</v>
      </c>
      <c r="AB5258" s="7">
        <v>8</v>
      </c>
      <c r="AC5258" s="7">
        <v>0</v>
      </c>
      <c r="AD5258" s="7">
        <v>0</v>
      </c>
      <c r="AE5258">
        <v>6</v>
      </c>
      <c r="AF5258">
        <v>0</v>
      </c>
      <c r="AG5258">
        <v>0</v>
      </c>
      <c r="AH5258">
        <v>0</v>
      </c>
      <c r="AI5258">
        <v>0</v>
      </c>
      <c r="AJ5258">
        <v>3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</row>
    <row r="5259" spans="1:44" x14ac:dyDescent="0.25">
      <c r="A5259">
        <v>1589386</v>
      </c>
      <c r="B5259">
        <v>774382</v>
      </c>
      <c r="C5259">
        <v>22.945591585815201</v>
      </c>
      <c r="D5259">
        <v>37.927793050242798</v>
      </c>
      <c r="E5259" s="68" t="s">
        <v>810</v>
      </c>
      <c r="F5259" s="8">
        <f>INDEX(Δεδομένα!$P:$P,MATCH('2020'!E5259,Δεδομένα!$O:$O,0))</f>
        <v>157</v>
      </c>
      <c r="G5259" s="6" t="s">
        <v>391</v>
      </c>
      <c r="H5259" s="2" t="str">
        <f>INDEX(Δεδομένα!B$1:B$51,MATCH('2020'!G5259,Δεδομένα!A$1:A$51,0))</f>
        <v>ΠΕΛΛΟΠΟΝΗΣΟΥ</v>
      </c>
      <c r="I5259" s="8">
        <f>INDEX(Δεδομένα!E$1:E$13,MATCH('2020'!H5259,Δεδομένα!D$1:D$13,0))</f>
        <v>8</v>
      </c>
      <c r="J5259" s="1">
        <v>44046</v>
      </c>
      <c r="K5259" s="6" t="s">
        <v>711</v>
      </c>
      <c r="L5259" s="36" t="str">
        <f t="shared" si="328"/>
        <v>03/08/2020 09:10</v>
      </c>
      <c r="M5259" s="1">
        <v>44046</v>
      </c>
      <c r="N5259" s="6" t="s">
        <v>1714</v>
      </c>
      <c r="O5259" s="36" t="str">
        <f t="shared" si="329"/>
        <v>03/08/2020 09:40</v>
      </c>
      <c r="P5259" s="46">
        <f t="shared" si="330"/>
        <v>2.0833333335758653E-2</v>
      </c>
      <c r="Q5259" s="48">
        <v>0</v>
      </c>
      <c r="R5259" s="47">
        <f t="shared" si="331"/>
        <v>30.00000000349246</v>
      </c>
      <c r="S5259" s="6" t="s">
        <v>44</v>
      </c>
      <c r="T5259" s="6" t="s">
        <v>1012</v>
      </c>
      <c r="U5259" s="6" t="s">
        <v>44</v>
      </c>
      <c r="V5259" s="6" t="s">
        <v>1110</v>
      </c>
      <c r="W5259" s="7">
        <v>0</v>
      </c>
      <c r="X5259" s="7">
        <v>0</v>
      </c>
      <c r="Y5259" s="7">
        <v>0</v>
      </c>
      <c r="Z5259" s="7">
        <v>0</v>
      </c>
      <c r="AA5259" s="7">
        <v>0</v>
      </c>
      <c r="AB5259" s="7">
        <v>0.5</v>
      </c>
      <c r="AC5259" s="7">
        <v>0</v>
      </c>
      <c r="AD5259" s="7">
        <v>0</v>
      </c>
      <c r="AE5259">
        <v>2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</row>
    <row r="5260" spans="1:44" x14ac:dyDescent="0.25">
      <c r="A5260">
        <v>1589393</v>
      </c>
      <c r="B5260">
        <v>774557</v>
      </c>
      <c r="C5260">
        <v>22.934553207864699</v>
      </c>
      <c r="D5260">
        <v>37.907068243669102</v>
      </c>
      <c r="E5260" s="68" t="s">
        <v>810</v>
      </c>
      <c r="F5260" s="8">
        <f>INDEX(Δεδομένα!$P:$P,MATCH('2020'!E5260,Δεδομένα!$O:$O,0))</f>
        <v>157</v>
      </c>
      <c r="G5260" s="6" t="s">
        <v>391</v>
      </c>
      <c r="H5260" s="2" t="str">
        <f>INDEX(Δεδομένα!B$1:B$51,MATCH('2020'!G5260,Δεδομένα!A$1:A$51,0))</f>
        <v>ΠΕΛΛΟΠΟΝΗΣΟΥ</v>
      </c>
      <c r="I5260" s="8">
        <f>INDEX(Δεδομένα!E$1:E$13,MATCH('2020'!H5260,Δεδομένα!D$1:D$13,0))</f>
        <v>8</v>
      </c>
      <c r="J5260" s="1">
        <v>44046</v>
      </c>
      <c r="K5260" s="6" t="s">
        <v>263</v>
      </c>
      <c r="L5260" s="36" t="str">
        <f t="shared" si="328"/>
        <v>03/08/2020 18:35</v>
      </c>
      <c r="M5260" s="1">
        <v>44046</v>
      </c>
      <c r="N5260" s="6" t="s">
        <v>259</v>
      </c>
      <c r="O5260" s="36" t="str">
        <f t="shared" si="329"/>
        <v>03/08/2020 19:00</v>
      </c>
      <c r="P5260" s="46">
        <f t="shared" si="330"/>
        <v>1.7361111109494232E-2</v>
      </c>
      <c r="Q5260" s="48">
        <v>0</v>
      </c>
      <c r="R5260" s="47">
        <f t="shared" si="331"/>
        <v>24.999999997671694</v>
      </c>
      <c r="S5260" s="6" t="s">
        <v>44</v>
      </c>
      <c r="T5260" s="6" t="s">
        <v>1012</v>
      </c>
      <c r="U5260" s="6" t="s">
        <v>44</v>
      </c>
      <c r="V5260" s="6" t="s">
        <v>4821</v>
      </c>
      <c r="W5260" s="7">
        <v>0</v>
      </c>
      <c r="X5260" s="7">
        <v>0</v>
      </c>
      <c r="Y5260" s="7">
        <v>0</v>
      </c>
      <c r="Z5260" s="7">
        <v>0.01</v>
      </c>
      <c r="AA5260" s="7">
        <v>0</v>
      </c>
      <c r="AB5260" s="7">
        <v>0</v>
      </c>
      <c r="AC5260" s="7">
        <v>0</v>
      </c>
      <c r="AD5260" s="7">
        <v>0</v>
      </c>
      <c r="AE5260">
        <v>2</v>
      </c>
      <c r="AF5260">
        <v>0</v>
      </c>
      <c r="AG5260">
        <v>0</v>
      </c>
      <c r="AH5260">
        <v>0</v>
      </c>
      <c r="AI5260">
        <v>0</v>
      </c>
      <c r="AJ5260">
        <v>1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</row>
    <row r="5261" spans="1:44" x14ac:dyDescent="0.25">
      <c r="A5261">
        <v>1576086</v>
      </c>
      <c r="B5261">
        <v>774351</v>
      </c>
      <c r="C5261">
        <v>24.2906923139452</v>
      </c>
      <c r="D5261">
        <v>37.5995325375264</v>
      </c>
      <c r="E5261" s="68" t="s">
        <v>2606</v>
      </c>
      <c r="F5261" s="8">
        <f>INDEX(Δεδομένα!$P:$P,MATCH('2020'!E5261,Δεδομένα!$O:$O,0))</f>
        <v>187</v>
      </c>
      <c r="G5261" s="6" t="s">
        <v>479</v>
      </c>
      <c r="H5261" s="2" t="str">
        <f>INDEX(Δεδομένα!B$1:B$51,MATCH('2020'!G5261,Δεδομένα!A$1:A$51,0))</f>
        <v>ΝΟΤΙΟΥ ΑΙΓΑΙΟΥ</v>
      </c>
      <c r="I5261" s="8">
        <f>INDEX(Δεδομένα!E$1:E$13,MATCH('2020'!H5261,Δεδομένα!D$1:D$13,0))</f>
        <v>10</v>
      </c>
      <c r="J5261" s="1">
        <v>44046</v>
      </c>
      <c r="K5261" s="6" t="s">
        <v>4219</v>
      </c>
      <c r="L5261" s="36" t="str">
        <f t="shared" si="328"/>
        <v>03/08/2020 03:30</v>
      </c>
      <c r="M5261" s="1">
        <v>44046</v>
      </c>
      <c r="N5261" s="6" t="s">
        <v>3481</v>
      </c>
      <c r="O5261" s="36" t="str">
        <f t="shared" si="329"/>
        <v>03/08/2020 22:35</v>
      </c>
      <c r="P5261" s="46">
        <f t="shared" si="330"/>
        <v>0.79513888888322981</v>
      </c>
      <c r="Q5261" s="48">
        <v>0</v>
      </c>
      <c r="R5261" s="47">
        <f t="shared" si="331"/>
        <v>1144.9999999918509</v>
      </c>
      <c r="S5261" s="6" t="s">
        <v>44</v>
      </c>
      <c r="T5261" s="6" t="s">
        <v>2608</v>
      </c>
      <c r="U5261" s="6" t="s">
        <v>44</v>
      </c>
      <c r="V5261" s="6" t="s">
        <v>6033</v>
      </c>
      <c r="W5261" s="7">
        <v>0</v>
      </c>
      <c r="X5261" s="7">
        <v>40</v>
      </c>
      <c r="Y5261" s="7">
        <v>0</v>
      </c>
      <c r="Z5261" s="7">
        <v>30</v>
      </c>
      <c r="AA5261" s="7">
        <v>0</v>
      </c>
      <c r="AB5261" s="7">
        <v>0</v>
      </c>
      <c r="AC5261" s="7">
        <v>0</v>
      </c>
      <c r="AD5261" s="7">
        <v>0</v>
      </c>
      <c r="AE5261">
        <v>6</v>
      </c>
      <c r="AF5261">
        <v>7</v>
      </c>
      <c r="AG5261">
        <v>10</v>
      </c>
      <c r="AH5261">
        <v>0</v>
      </c>
      <c r="AI5261">
        <v>1</v>
      </c>
      <c r="AJ5261">
        <v>0</v>
      </c>
      <c r="AK5261">
        <v>0</v>
      </c>
      <c r="AL5261">
        <v>1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</row>
    <row r="5262" spans="1:44" x14ac:dyDescent="0.25">
      <c r="A5262">
        <v>1574610</v>
      </c>
      <c r="B5262">
        <v>774341</v>
      </c>
      <c r="C5262">
        <v>22.078177857612101</v>
      </c>
      <c r="D5262">
        <v>39.6817254172472</v>
      </c>
      <c r="E5262" s="68" t="s">
        <v>1022</v>
      </c>
      <c r="F5262" s="8">
        <f>INDEX(Δεδομένα!$P:$P,MATCH('2020'!E5262,Δεδομένα!$O:$O,0))</f>
        <v>103</v>
      </c>
      <c r="G5262" s="6" t="s">
        <v>288</v>
      </c>
      <c r="H5262" s="2" t="str">
        <f>INDEX(Δεδομένα!B$1:B$51,MATCH('2020'!G5262,Δεδομένα!A$1:A$51,0))</f>
        <v>ΘΕΣΣΑΛΙΑΣ</v>
      </c>
      <c r="I5262" s="8">
        <f>INDEX(Δεδομένα!E$1:E$13,MATCH('2020'!H5262,Δεδομένα!D$1:D$13,0))</f>
        <v>6</v>
      </c>
      <c r="J5262" s="1">
        <v>44046</v>
      </c>
      <c r="K5262" s="6" t="s">
        <v>5931</v>
      </c>
      <c r="L5262" s="36" t="str">
        <f t="shared" si="328"/>
        <v>03/08/2020 01:43</v>
      </c>
      <c r="M5262" s="1">
        <v>44046</v>
      </c>
      <c r="N5262" s="6" t="s">
        <v>5831</v>
      </c>
      <c r="O5262" s="36" t="str">
        <f t="shared" si="329"/>
        <v>03/08/2020 02:55</v>
      </c>
      <c r="P5262" s="46">
        <f t="shared" si="330"/>
        <v>5.0000000002910383E-2</v>
      </c>
      <c r="Q5262" s="48">
        <v>0</v>
      </c>
      <c r="R5262" s="47">
        <f t="shared" si="331"/>
        <v>72.000000004190952</v>
      </c>
      <c r="S5262" s="6" t="s">
        <v>44</v>
      </c>
      <c r="T5262" s="6" t="s">
        <v>1026</v>
      </c>
      <c r="U5262" s="6" t="s">
        <v>73</v>
      </c>
      <c r="V5262" s="6" t="s">
        <v>5122</v>
      </c>
      <c r="W5262" s="7">
        <v>0</v>
      </c>
      <c r="X5262" s="7">
        <v>0</v>
      </c>
      <c r="Y5262" s="7">
        <v>0</v>
      </c>
      <c r="Z5262" s="7">
        <v>0.02</v>
      </c>
      <c r="AA5262" s="7">
        <v>0</v>
      </c>
      <c r="AB5262" s="7">
        <v>0</v>
      </c>
      <c r="AC5262" s="7">
        <v>0</v>
      </c>
      <c r="AD5262" s="7">
        <v>0</v>
      </c>
      <c r="AE5262">
        <v>2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</row>
    <row r="5263" spans="1:44" x14ac:dyDescent="0.25">
      <c r="A5263">
        <v>1611392</v>
      </c>
      <c r="B5263">
        <v>774551</v>
      </c>
      <c r="C5263">
        <v>26.507236352124</v>
      </c>
      <c r="D5263">
        <v>39.137248666896802</v>
      </c>
      <c r="E5263" s="68" t="s">
        <v>494</v>
      </c>
      <c r="F5263" s="8">
        <f>INDEX(Δεδομένα!$P:$P,MATCH('2020'!E5263,Δεδομένα!$O:$O,0))</f>
        <v>196</v>
      </c>
      <c r="G5263" s="6" t="s">
        <v>495</v>
      </c>
      <c r="H5263" s="2" t="str">
        <f>INDEX(Δεδομένα!B$1:B$51,MATCH('2020'!G5263,Δεδομένα!A$1:A$51,0))</f>
        <v>ΒΟΡΕΙΟΥ ΑΙΓΑΙΟΥ</v>
      </c>
      <c r="I5263" s="8">
        <f>INDEX(Δεδομένα!E$1:E$13,MATCH('2020'!H5263,Δεδομένα!D$1:D$13,0))</f>
        <v>11</v>
      </c>
      <c r="J5263" s="1">
        <v>44046</v>
      </c>
      <c r="K5263" s="6" t="s">
        <v>445</v>
      </c>
      <c r="L5263" s="36" t="str">
        <f t="shared" si="328"/>
        <v>03/08/2020 18:19</v>
      </c>
      <c r="M5263" s="1">
        <v>44046</v>
      </c>
      <c r="N5263" s="6" t="s">
        <v>1075</v>
      </c>
      <c r="O5263" s="36" t="str">
        <f t="shared" si="329"/>
        <v>03/08/2020 19:26</v>
      </c>
      <c r="P5263" s="46">
        <f t="shared" si="330"/>
        <v>4.6527777776645962E-2</v>
      </c>
      <c r="Q5263" s="48">
        <v>0</v>
      </c>
      <c r="R5263" s="47">
        <f t="shared" si="331"/>
        <v>66.999999998370185</v>
      </c>
      <c r="S5263" s="6" t="s">
        <v>44</v>
      </c>
      <c r="T5263" s="6" t="s">
        <v>499</v>
      </c>
      <c r="U5263" s="6" t="s">
        <v>500</v>
      </c>
      <c r="V5263" s="6" t="s">
        <v>500</v>
      </c>
      <c r="W5263" s="7">
        <v>0</v>
      </c>
      <c r="X5263" s="7">
        <v>0</v>
      </c>
      <c r="Y5263" s="7">
        <v>0</v>
      </c>
      <c r="Z5263" s="7">
        <v>0</v>
      </c>
      <c r="AA5263" s="7">
        <v>0</v>
      </c>
      <c r="AB5263" s="7">
        <v>1.5</v>
      </c>
      <c r="AC5263" s="7">
        <v>0</v>
      </c>
      <c r="AD5263" s="7">
        <v>0</v>
      </c>
      <c r="AE5263">
        <v>8</v>
      </c>
      <c r="AF5263">
        <v>0</v>
      </c>
      <c r="AG5263">
        <v>3</v>
      </c>
      <c r="AH5263">
        <v>0</v>
      </c>
      <c r="AI5263">
        <v>0</v>
      </c>
      <c r="AJ5263">
        <v>3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</row>
    <row r="5264" spans="1:44" x14ac:dyDescent="0.25">
      <c r="A5264">
        <v>1575790</v>
      </c>
      <c r="B5264">
        <v>774506</v>
      </c>
      <c r="C5264">
        <v>20.916370963070101</v>
      </c>
      <c r="D5264">
        <v>38.578963693869198</v>
      </c>
      <c r="E5264" s="68" t="s">
        <v>862</v>
      </c>
      <c r="F5264" s="8">
        <f>INDEX(Δεδομένα!$P:$P,MATCH('2020'!E5264,Δεδομένα!$O:$O,0))</f>
        <v>232</v>
      </c>
      <c r="G5264" s="6" t="s">
        <v>969</v>
      </c>
      <c r="H5264" s="2" t="str">
        <f>INDEX(Δεδομένα!B$1:B$51,MATCH('2020'!G5264,Δεδομένα!A$1:A$51,0))</f>
        <v>ΙΟΝΙΩΝ ΝΗΣΩΝ</v>
      </c>
      <c r="I5264" s="8">
        <f>INDEX(Δεδομένα!E$1:E$13,MATCH('2020'!H5264,Δεδομένα!D$1:D$13,0))</f>
        <v>13</v>
      </c>
      <c r="J5264" s="1">
        <v>44046</v>
      </c>
      <c r="K5264" s="6" t="s">
        <v>230</v>
      </c>
      <c r="L5264" s="36" t="str">
        <f t="shared" si="328"/>
        <v>03/08/2020 16:25</v>
      </c>
      <c r="M5264" s="1">
        <v>44048</v>
      </c>
      <c r="N5264" s="6" t="s">
        <v>750</v>
      </c>
      <c r="O5264" s="36" t="str">
        <f t="shared" si="329"/>
        <v>05/08/2020 16:45</v>
      </c>
      <c r="P5264" s="49">
        <f t="shared" si="330"/>
        <v>2.0138888888832298</v>
      </c>
      <c r="Q5264" s="50">
        <f>2*24</f>
        <v>48</v>
      </c>
      <c r="R5264" s="47">
        <f t="shared" si="331"/>
        <v>2899.9999999918509</v>
      </c>
      <c r="S5264" s="6" t="s">
        <v>44</v>
      </c>
      <c r="T5264" s="6" t="s">
        <v>973</v>
      </c>
      <c r="U5264" s="6" t="s">
        <v>44</v>
      </c>
      <c r="V5264" s="6" t="s">
        <v>6148</v>
      </c>
      <c r="W5264" s="7">
        <v>0</v>
      </c>
      <c r="X5264" s="7">
        <v>0</v>
      </c>
      <c r="Y5264" s="7">
        <v>0</v>
      </c>
      <c r="Z5264" s="7">
        <v>0</v>
      </c>
      <c r="AA5264" s="7">
        <v>0</v>
      </c>
      <c r="AB5264" s="7">
        <v>0.2</v>
      </c>
      <c r="AC5264" s="7">
        <v>0</v>
      </c>
      <c r="AD5264" s="7">
        <v>1</v>
      </c>
      <c r="AE5264">
        <v>1</v>
      </c>
      <c r="AF5264">
        <v>0</v>
      </c>
      <c r="AG5264">
        <v>0</v>
      </c>
      <c r="AH5264">
        <v>0</v>
      </c>
      <c r="AI5264">
        <v>6</v>
      </c>
      <c r="AJ5264">
        <v>3</v>
      </c>
      <c r="AK5264">
        <v>0</v>
      </c>
      <c r="AL5264">
        <v>0</v>
      </c>
      <c r="AM5264">
        <v>3</v>
      </c>
      <c r="AN5264">
        <v>1</v>
      </c>
      <c r="AO5264">
        <v>0</v>
      </c>
      <c r="AP5264">
        <v>0</v>
      </c>
      <c r="AQ5264">
        <v>2</v>
      </c>
      <c r="AR5264">
        <v>0</v>
      </c>
    </row>
    <row r="5265" spans="1:44" x14ac:dyDescent="0.25">
      <c r="A5265">
        <v>1589146</v>
      </c>
      <c r="B5265">
        <v>774395</v>
      </c>
      <c r="C5265">
        <v>22.163223046387401</v>
      </c>
      <c r="D5265">
        <v>37.016836320152699</v>
      </c>
      <c r="E5265" s="68" t="s">
        <v>937</v>
      </c>
      <c r="F5265" s="8">
        <f>INDEX(Δεδομένα!$P:$P,MATCH('2020'!E5265,Δεδομένα!$O:$O,0))</f>
        <v>143</v>
      </c>
      <c r="G5265" s="6" t="s">
        <v>841</v>
      </c>
      <c r="H5265" s="2" t="str">
        <f>INDEX(Δεδομένα!B$1:B$51,MATCH('2020'!G5265,Δεδομένα!A$1:A$51,0))</f>
        <v>ΠΕΛΛΟΠΟΝΗΣΟΥ</v>
      </c>
      <c r="I5265" s="8">
        <f>INDEX(Δεδομένα!E$1:E$13,MATCH('2020'!H5265,Δεδομένα!D$1:D$13,0))</f>
        <v>8</v>
      </c>
      <c r="J5265" s="1">
        <v>44046</v>
      </c>
      <c r="K5265" s="6" t="s">
        <v>4748</v>
      </c>
      <c r="L5265" s="36" t="str">
        <f t="shared" si="328"/>
        <v>03/08/2020 08:22</v>
      </c>
      <c r="M5265" s="1">
        <v>44046</v>
      </c>
      <c r="N5265" s="6" t="s">
        <v>3068</v>
      </c>
      <c r="O5265" s="36" t="str">
        <f t="shared" si="329"/>
        <v>03/08/2020 09:15</v>
      </c>
      <c r="P5265" s="46">
        <f t="shared" si="330"/>
        <v>3.6805555551836733E-2</v>
      </c>
      <c r="Q5265" s="48">
        <v>0</v>
      </c>
      <c r="R5265" s="47">
        <f t="shared" si="331"/>
        <v>52.999999994644895</v>
      </c>
      <c r="S5265" s="6" t="s">
        <v>44</v>
      </c>
      <c r="T5265" s="6" t="s">
        <v>940</v>
      </c>
      <c r="U5265" s="6" t="s">
        <v>44</v>
      </c>
      <c r="V5265" s="6" t="s">
        <v>6137</v>
      </c>
      <c r="W5265" s="7">
        <v>0</v>
      </c>
      <c r="X5265" s="7">
        <v>0</v>
      </c>
      <c r="Y5265" s="7">
        <v>0</v>
      </c>
      <c r="Z5265" s="7">
        <v>0</v>
      </c>
      <c r="AA5265" s="7">
        <v>0</v>
      </c>
      <c r="AB5265" s="7">
        <v>0</v>
      </c>
      <c r="AC5265" s="7">
        <v>0</v>
      </c>
      <c r="AD5265" s="7">
        <v>0</v>
      </c>
      <c r="AE5265">
        <v>2</v>
      </c>
      <c r="AF5265">
        <v>0</v>
      </c>
      <c r="AG5265">
        <v>0</v>
      </c>
      <c r="AH5265">
        <v>0</v>
      </c>
      <c r="AI5265">
        <v>0</v>
      </c>
      <c r="AJ5265">
        <v>1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</row>
    <row r="5266" spans="1:44" x14ac:dyDescent="0.25">
      <c r="A5266">
        <v>1580950</v>
      </c>
      <c r="B5266">
        <v>774473</v>
      </c>
      <c r="C5266">
        <v>22.0234687270728</v>
      </c>
      <c r="D5266">
        <v>37.168534977366903</v>
      </c>
      <c r="E5266" s="68" t="s">
        <v>840</v>
      </c>
      <c r="F5266" s="8">
        <f>INDEX(Δεδομένα!$P:$P,MATCH('2020'!E5266,Δεδομένα!$O:$O,0))</f>
        <v>144</v>
      </c>
      <c r="G5266" s="6" t="s">
        <v>841</v>
      </c>
      <c r="H5266" s="2" t="str">
        <f>INDEX(Δεδομένα!B$1:B$51,MATCH('2020'!G5266,Δεδομένα!A$1:A$51,0))</f>
        <v>ΠΕΛΛΟΠΟΝΗΣΟΥ</v>
      </c>
      <c r="I5266" s="8">
        <f>INDEX(Δεδομένα!E$1:E$13,MATCH('2020'!H5266,Δεδομένα!D$1:D$13,0))</f>
        <v>8</v>
      </c>
      <c r="J5266" s="1">
        <v>44046</v>
      </c>
      <c r="K5266" s="6" t="s">
        <v>384</v>
      </c>
      <c r="L5266" s="36" t="str">
        <f t="shared" si="328"/>
        <v>03/08/2020 14:45</v>
      </c>
      <c r="M5266" s="1">
        <v>44046</v>
      </c>
      <c r="N5266" s="6" t="s">
        <v>504</v>
      </c>
      <c r="O5266" s="36" t="str">
        <f t="shared" si="329"/>
        <v>03/08/2020 15:50</v>
      </c>
      <c r="P5266" s="46">
        <f t="shared" si="330"/>
        <v>4.5138888883229811E-2</v>
      </c>
      <c r="Q5266" s="48">
        <v>0</v>
      </c>
      <c r="R5266" s="47">
        <f t="shared" si="331"/>
        <v>64.999999991850927</v>
      </c>
      <c r="S5266" s="6" t="s">
        <v>44</v>
      </c>
      <c r="T5266" s="6" t="s">
        <v>940</v>
      </c>
      <c r="U5266" s="6" t="s">
        <v>2213</v>
      </c>
      <c r="V5266" s="6" t="s">
        <v>6146</v>
      </c>
      <c r="W5266" s="7">
        <v>0</v>
      </c>
      <c r="X5266" s="7">
        <v>0</v>
      </c>
      <c r="Y5266" s="7">
        <v>0</v>
      </c>
      <c r="Z5266" s="7">
        <v>0</v>
      </c>
      <c r="AA5266" s="7">
        <v>0</v>
      </c>
      <c r="AB5266" s="7">
        <v>2</v>
      </c>
      <c r="AC5266" s="7">
        <v>0</v>
      </c>
      <c r="AD5266" s="7">
        <v>0</v>
      </c>
      <c r="AE5266">
        <v>9</v>
      </c>
      <c r="AF5266">
        <v>0</v>
      </c>
      <c r="AG5266">
        <v>0</v>
      </c>
      <c r="AH5266">
        <v>0</v>
      </c>
      <c r="AI5266">
        <v>2</v>
      </c>
      <c r="AJ5266">
        <v>5</v>
      </c>
      <c r="AK5266">
        <v>0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</row>
    <row r="5267" spans="1:44" x14ac:dyDescent="0.25">
      <c r="A5267">
        <v>1597770</v>
      </c>
      <c r="B5267">
        <v>0</v>
      </c>
      <c r="C5267">
        <v>0</v>
      </c>
      <c r="D5267">
        <v>0</v>
      </c>
      <c r="E5267" s="68" t="s">
        <v>1239</v>
      </c>
      <c r="F5267" s="8">
        <f>INDEX(Δεδομένα!$P:$P,MATCH('2020'!E5267,Δεδομένα!$O:$O,0))</f>
        <v>243</v>
      </c>
      <c r="G5267" s="6" t="s">
        <v>841</v>
      </c>
      <c r="H5267" s="2" t="str">
        <f>INDEX(Δεδομένα!B$1:B$51,MATCH('2020'!G5267,Δεδομένα!A$1:A$51,0))</f>
        <v>ΠΕΛΛΟΠΟΝΗΣΟΥ</v>
      </c>
      <c r="I5267" s="8">
        <f>INDEX(Δεδομένα!E$1:E$13,MATCH('2020'!H5267,Δεδομένα!D$1:D$13,0))</f>
        <v>8</v>
      </c>
      <c r="J5267" s="1">
        <v>44046</v>
      </c>
      <c r="K5267" s="6" t="s">
        <v>65</v>
      </c>
      <c r="L5267" s="36" t="str">
        <f t="shared" si="328"/>
        <v>03/08/2020 14:33</v>
      </c>
      <c r="M5267" s="1">
        <v>44046</v>
      </c>
      <c r="N5267" s="6" t="s">
        <v>1102</v>
      </c>
      <c r="O5267" s="36" t="str">
        <f t="shared" si="329"/>
        <v>03/08/2020 15:10</v>
      </c>
      <c r="P5267" s="46">
        <f t="shared" si="330"/>
        <v>2.5694444448163267E-2</v>
      </c>
      <c r="Q5267" s="48">
        <v>0</v>
      </c>
      <c r="R5267" s="47">
        <f t="shared" si="331"/>
        <v>37.000000005355105</v>
      </c>
      <c r="S5267" s="6" t="s">
        <v>44</v>
      </c>
      <c r="T5267" s="6" t="s">
        <v>940</v>
      </c>
      <c r="U5267" s="6" t="s">
        <v>44</v>
      </c>
      <c r="V5267" s="6" t="s">
        <v>6147</v>
      </c>
      <c r="W5267" s="7">
        <v>0</v>
      </c>
      <c r="X5267" s="7">
        <v>0</v>
      </c>
      <c r="Y5267" s="7">
        <v>0</v>
      </c>
      <c r="Z5267" s="7">
        <v>0</v>
      </c>
      <c r="AA5267" s="7">
        <v>0</v>
      </c>
      <c r="AB5267" s="7">
        <v>0.1</v>
      </c>
      <c r="AC5267" s="7">
        <v>0</v>
      </c>
      <c r="AD5267" s="7">
        <v>0</v>
      </c>
      <c r="AE5267">
        <v>2</v>
      </c>
      <c r="AF5267">
        <v>0</v>
      </c>
      <c r="AG5267">
        <v>0</v>
      </c>
      <c r="AH5267">
        <v>0</v>
      </c>
      <c r="AI5267">
        <v>0</v>
      </c>
      <c r="AJ5267">
        <v>1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</row>
    <row r="5268" spans="1:44" x14ac:dyDescent="0.25">
      <c r="A5268">
        <v>1589167</v>
      </c>
      <c r="B5268">
        <v>774580</v>
      </c>
      <c r="C5268">
        <v>22.2949335242388</v>
      </c>
      <c r="D5268">
        <v>37.032990126902</v>
      </c>
      <c r="E5268" s="68" t="s">
        <v>937</v>
      </c>
      <c r="F5268" s="8">
        <f>INDEX(Δεδομένα!$P:$P,MATCH('2020'!E5268,Δεδομένα!$O:$O,0))</f>
        <v>143</v>
      </c>
      <c r="G5268" s="6" t="s">
        <v>841</v>
      </c>
      <c r="H5268" s="2" t="str">
        <f>INDEX(Δεδομένα!B$1:B$51,MATCH('2020'!G5268,Δεδομένα!A$1:A$51,0))</f>
        <v>ΠΕΛΛΟΠΟΝΗΣΟΥ</v>
      </c>
      <c r="I5268" s="8">
        <f>INDEX(Δεδομένα!E$1:E$13,MATCH('2020'!H5268,Δεδομένα!D$1:D$13,0))</f>
        <v>8</v>
      </c>
      <c r="J5268" s="1">
        <v>44046</v>
      </c>
      <c r="K5268" s="6" t="s">
        <v>1399</v>
      </c>
      <c r="L5268" s="36" t="str">
        <f t="shared" si="328"/>
        <v>03/08/2020 19:40</v>
      </c>
      <c r="M5268" s="1">
        <v>44053</v>
      </c>
      <c r="N5268" s="6" t="s">
        <v>614</v>
      </c>
      <c r="O5268" s="36" t="str">
        <f t="shared" si="329"/>
        <v>10/08/2020 21:30</v>
      </c>
      <c r="P5268" s="49">
        <f t="shared" si="330"/>
        <v>7.0763888888905058</v>
      </c>
      <c r="Q5268" s="50">
        <f>7*24</f>
        <v>168</v>
      </c>
      <c r="R5268" s="47">
        <f t="shared" si="331"/>
        <v>10190.000000002328</v>
      </c>
      <c r="S5268" s="6" t="s">
        <v>44</v>
      </c>
      <c r="T5268" s="6" t="s">
        <v>940</v>
      </c>
      <c r="U5268" s="6" t="s">
        <v>44</v>
      </c>
      <c r="V5268" s="6" t="s">
        <v>6157</v>
      </c>
      <c r="W5268" s="7">
        <v>10</v>
      </c>
      <c r="X5268" s="7">
        <v>0</v>
      </c>
      <c r="Y5268" s="7">
        <v>0</v>
      </c>
      <c r="Z5268" s="7">
        <v>0</v>
      </c>
      <c r="AA5268" s="7">
        <v>0</v>
      </c>
      <c r="AB5268" s="7">
        <v>0</v>
      </c>
      <c r="AC5268" s="7">
        <v>0</v>
      </c>
      <c r="AD5268" s="7">
        <v>0</v>
      </c>
      <c r="AE5268">
        <v>36</v>
      </c>
      <c r="AF5268">
        <v>28</v>
      </c>
      <c r="AG5268">
        <v>0</v>
      </c>
      <c r="AH5268">
        <v>0</v>
      </c>
      <c r="AI5268">
        <v>0</v>
      </c>
      <c r="AJ5268">
        <v>12</v>
      </c>
      <c r="AK5268">
        <v>0</v>
      </c>
      <c r="AL5268">
        <v>0</v>
      </c>
      <c r="AM5268">
        <v>0</v>
      </c>
      <c r="AN5268">
        <v>2</v>
      </c>
      <c r="AO5268">
        <v>0</v>
      </c>
      <c r="AP5268">
        <v>0</v>
      </c>
      <c r="AQ5268">
        <v>1</v>
      </c>
      <c r="AR5268">
        <v>0</v>
      </c>
    </row>
    <row r="5269" spans="1:44" x14ac:dyDescent="0.25">
      <c r="A5269">
        <v>1575102</v>
      </c>
      <c r="B5269">
        <v>774466</v>
      </c>
      <c r="C5269">
        <v>22.0125026702881</v>
      </c>
      <c r="D5269">
        <v>41.016586303710902</v>
      </c>
      <c r="E5269" s="68" t="s">
        <v>952</v>
      </c>
      <c r="F5269" s="8">
        <f>INDEX(Δεδομένα!$P:$P,MATCH('2020'!E5269,Δεδομένα!$O:$O,0))</f>
        <v>62</v>
      </c>
      <c r="G5269" s="6" t="s">
        <v>874</v>
      </c>
      <c r="H5269" s="2" t="str">
        <f>INDEX(Δεδομένα!B$1:B$51,MATCH('2020'!G5269,Δεδομένα!A$1:A$51,0))</f>
        <v>ΚΕΝΤΡΙΚΗΣ ΜΑΚΕΔΟΝΙΑΣ</v>
      </c>
      <c r="I5269" s="8">
        <f>INDEX(Δεδομένα!E$1:E$13,MATCH('2020'!H5269,Δεδομένα!D$1:D$13,0))</f>
        <v>3</v>
      </c>
      <c r="J5269" s="1">
        <v>44046</v>
      </c>
      <c r="K5269" s="6" t="s">
        <v>616</v>
      </c>
      <c r="L5269" s="36" t="str">
        <f t="shared" si="328"/>
        <v>03/08/2020 13:30</v>
      </c>
      <c r="M5269" s="1">
        <v>44046</v>
      </c>
      <c r="N5269" s="6" t="s">
        <v>796</v>
      </c>
      <c r="O5269" s="36" t="str">
        <f t="shared" si="329"/>
        <v>03/08/2020 16:10</v>
      </c>
      <c r="P5269" s="46">
        <f t="shared" si="330"/>
        <v>0.11111111110949423</v>
      </c>
      <c r="Q5269" s="48">
        <v>0</v>
      </c>
      <c r="R5269" s="47">
        <f t="shared" si="331"/>
        <v>159.99999999767169</v>
      </c>
      <c r="S5269" s="6" t="s">
        <v>44</v>
      </c>
      <c r="T5269" s="6" t="s">
        <v>954</v>
      </c>
      <c r="U5269" s="6" t="s">
        <v>1389</v>
      </c>
      <c r="V5269" s="6" t="s">
        <v>1390</v>
      </c>
      <c r="W5269" s="7">
        <v>0</v>
      </c>
      <c r="X5269" s="7">
        <v>0</v>
      </c>
      <c r="Y5269" s="7">
        <v>0</v>
      </c>
      <c r="Z5269" s="7">
        <v>0.2</v>
      </c>
      <c r="AA5269" s="7">
        <v>0</v>
      </c>
      <c r="AB5269" s="7">
        <v>0.1</v>
      </c>
      <c r="AC5269" s="7">
        <v>0</v>
      </c>
      <c r="AD5269" s="7">
        <v>0</v>
      </c>
      <c r="AE5269">
        <v>2</v>
      </c>
      <c r="AF5269">
        <v>0</v>
      </c>
      <c r="AG5269">
        <v>0</v>
      </c>
      <c r="AH5269">
        <v>0</v>
      </c>
      <c r="AI5269">
        <v>0</v>
      </c>
      <c r="AJ5269">
        <v>1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</row>
    <row r="5270" spans="1:44" x14ac:dyDescent="0.25">
      <c r="A5270">
        <v>1575094</v>
      </c>
      <c r="B5270">
        <v>774550</v>
      </c>
      <c r="C5270">
        <v>22.103210081778901</v>
      </c>
      <c r="D5270">
        <v>40.9511431528624</v>
      </c>
      <c r="E5270" s="68" t="s">
        <v>952</v>
      </c>
      <c r="F5270" s="8">
        <f>INDEX(Δεδομένα!$P:$P,MATCH('2020'!E5270,Δεδομένα!$O:$O,0))</f>
        <v>62</v>
      </c>
      <c r="G5270" s="6" t="s">
        <v>874</v>
      </c>
      <c r="H5270" s="2" t="str">
        <f>INDEX(Δεδομένα!B$1:B$51,MATCH('2020'!G5270,Δεδομένα!A$1:A$51,0))</f>
        <v>ΚΕΝΤΡΙΚΗΣ ΜΑΚΕΔΟΝΙΑΣ</v>
      </c>
      <c r="I5270" s="8">
        <f>INDEX(Δεδομένα!E$1:E$13,MATCH('2020'!H5270,Δεδομένα!D$1:D$13,0))</f>
        <v>3</v>
      </c>
      <c r="J5270" s="1">
        <v>44046</v>
      </c>
      <c r="K5270" s="6" t="s">
        <v>207</v>
      </c>
      <c r="L5270" s="36" t="str">
        <f t="shared" si="328"/>
        <v>03/08/2020 18:00</v>
      </c>
      <c r="M5270" s="1">
        <v>44046</v>
      </c>
      <c r="N5270" s="6" t="s">
        <v>142</v>
      </c>
      <c r="O5270" s="36" t="str">
        <f t="shared" si="329"/>
        <v>03/08/2020 19:20</v>
      </c>
      <c r="P5270" s="46">
        <f t="shared" si="330"/>
        <v>5.5555555554747116E-2</v>
      </c>
      <c r="Q5270" s="48">
        <v>0</v>
      </c>
      <c r="R5270" s="47">
        <f t="shared" si="331"/>
        <v>79.999999998835847</v>
      </c>
      <c r="S5270" s="6" t="s">
        <v>44</v>
      </c>
      <c r="T5270" s="6" t="s">
        <v>954</v>
      </c>
      <c r="U5270" s="6" t="s">
        <v>1274</v>
      </c>
      <c r="V5270" s="6" t="s">
        <v>3057</v>
      </c>
      <c r="W5270" s="7">
        <v>0</v>
      </c>
      <c r="X5270" s="7">
        <v>0.1</v>
      </c>
      <c r="Y5270" s="7">
        <v>0</v>
      </c>
      <c r="Z5270" s="7">
        <v>0</v>
      </c>
      <c r="AA5270" s="7">
        <v>0</v>
      </c>
      <c r="AB5270" s="7">
        <v>0</v>
      </c>
      <c r="AC5270" s="7">
        <v>0</v>
      </c>
      <c r="AD5270" s="7">
        <v>0</v>
      </c>
      <c r="AE5270">
        <v>3</v>
      </c>
      <c r="AF5270">
        <v>0</v>
      </c>
      <c r="AG5270">
        <v>0</v>
      </c>
      <c r="AH5270">
        <v>0</v>
      </c>
      <c r="AI5270">
        <v>0</v>
      </c>
      <c r="AJ5270">
        <v>1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</row>
    <row r="5271" spans="1:44" x14ac:dyDescent="0.25">
      <c r="A5271">
        <v>1575495</v>
      </c>
      <c r="B5271">
        <v>774518</v>
      </c>
      <c r="C5271">
        <v>22.390542195606699</v>
      </c>
      <c r="D5271">
        <v>38.8844944297838</v>
      </c>
      <c r="E5271" s="68" t="s">
        <v>398</v>
      </c>
      <c r="F5271" s="8">
        <f>INDEX(Δεδομένα!$P:$P,MATCH('2020'!E5271,Δεδομένα!$O:$O,0))</f>
        <v>161</v>
      </c>
      <c r="G5271" s="6" t="s">
        <v>399</v>
      </c>
      <c r="H5271" s="2" t="str">
        <f>INDEX(Δεδομένα!B$1:B$51,MATCH('2020'!G5271,Δεδομένα!A$1:A$51,0))</f>
        <v>ΣΤΕΡΕΑΣ ΕΛΛΑΔΟΣ</v>
      </c>
      <c r="I5271" s="8">
        <f>INDEX(Δεδομένα!E$1:E$13,MATCH('2020'!H5271,Δεδομένα!D$1:D$13,0))</f>
        <v>9</v>
      </c>
      <c r="J5271" s="1">
        <v>44046</v>
      </c>
      <c r="K5271" s="6" t="s">
        <v>1373</v>
      </c>
      <c r="L5271" s="36" t="str">
        <f t="shared" si="328"/>
        <v>03/08/2020 16:50</v>
      </c>
      <c r="M5271" s="1">
        <v>44046</v>
      </c>
      <c r="N5271" s="6" t="s">
        <v>1184</v>
      </c>
      <c r="O5271" s="36" t="str">
        <f t="shared" si="329"/>
        <v>03/08/2020 18:25</v>
      </c>
      <c r="P5271" s="46">
        <f t="shared" si="330"/>
        <v>6.5972222218988463E-2</v>
      </c>
      <c r="Q5271" s="48">
        <v>0</v>
      </c>
      <c r="R5271" s="47">
        <f t="shared" si="331"/>
        <v>94.999999995343387</v>
      </c>
      <c r="S5271" s="6" t="s">
        <v>44</v>
      </c>
      <c r="T5271" s="6" t="s">
        <v>408</v>
      </c>
      <c r="U5271" s="6" t="s">
        <v>2791</v>
      </c>
      <c r="V5271" s="6" t="s">
        <v>2428</v>
      </c>
      <c r="W5271" s="7">
        <v>0</v>
      </c>
      <c r="X5271" s="7">
        <v>0</v>
      </c>
      <c r="Y5271" s="7">
        <v>0</v>
      </c>
      <c r="Z5271" s="7">
        <v>0</v>
      </c>
      <c r="AA5271" s="7">
        <v>0.5</v>
      </c>
      <c r="AB5271" s="7">
        <v>0</v>
      </c>
      <c r="AC5271" s="7">
        <v>3</v>
      </c>
      <c r="AD5271" s="7">
        <v>0</v>
      </c>
      <c r="AE5271">
        <v>13</v>
      </c>
      <c r="AF5271">
        <v>0</v>
      </c>
      <c r="AG5271">
        <v>0</v>
      </c>
      <c r="AH5271">
        <v>0</v>
      </c>
      <c r="AI5271">
        <v>0</v>
      </c>
      <c r="AJ5271">
        <v>5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</row>
    <row r="5272" spans="1:44" x14ac:dyDescent="0.25">
      <c r="A5272">
        <v>1580256</v>
      </c>
      <c r="B5272">
        <v>774451</v>
      </c>
      <c r="C5272">
        <v>22.5361950611466</v>
      </c>
      <c r="D5272">
        <v>38.603362544894097</v>
      </c>
      <c r="E5272" s="68" t="s">
        <v>1863</v>
      </c>
      <c r="F5272" s="8">
        <f>INDEX(Δεδομένα!$P:$P,MATCH('2020'!E5272,Δεδομένα!$O:$O,0))</f>
        <v>173</v>
      </c>
      <c r="G5272" s="6" t="s">
        <v>432</v>
      </c>
      <c r="H5272" s="2" t="str">
        <f>INDEX(Δεδομένα!B$1:B$51,MATCH('2020'!G5272,Δεδομένα!A$1:A$51,0))</f>
        <v>ΣΤΕΡΕΑΣ ΕΛΛΑΔΟΣ</v>
      </c>
      <c r="I5272" s="8">
        <f>INDEX(Δεδομένα!E$1:E$13,MATCH('2020'!H5272,Δεδομένα!D$1:D$13,0))</f>
        <v>9</v>
      </c>
      <c r="J5272" s="1">
        <v>44046</v>
      </c>
      <c r="K5272" s="6" t="s">
        <v>1029</v>
      </c>
      <c r="L5272" s="36" t="str">
        <f t="shared" si="328"/>
        <v>03/08/2020 12:55</v>
      </c>
      <c r="M5272" s="1">
        <v>44047</v>
      </c>
      <c r="N5272" s="6" t="s">
        <v>6143</v>
      </c>
      <c r="O5272" s="36" t="str">
        <f t="shared" si="329"/>
        <v>04/08/2020 08:32</v>
      </c>
      <c r="P5272" s="46">
        <f t="shared" si="330"/>
        <v>0.81736111111240461</v>
      </c>
      <c r="Q5272" s="48">
        <v>0</v>
      </c>
      <c r="R5272" s="47">
        <f t="shared" si="331"/>
        <v>1177.0000000018626</v>
      </c>
      <c r="S5272" s="6" t="s">
        <v>44</v>
      </c>
      <c r="T5272" s="6" t="s">
        <v>435</v>
      </c>
      <c r="U5272" s="6" t="s">
        <v>1864</v>
      </c>
      <c r="V5272" s="6" t="s">
        <v>6144</v>
      </c>
      <c r="W5272" s="7">
        <v>0.3</v>
      </c>
      <c r="X5272" s="7">
        <v>0</v>
      </c>
      <c r="Y5272" s="7">
        <v>0</v>
      </c>
      <c r="Z5272" s="7">
        <v>0</v>
      </c>
      <c r="AA5272" s="7">
        <v>0</v>
      </c>
      <c r="AB5272" s="7">
        <v>0</v>
      </c>
      <c r="AC5272" s="7">
        <v>0</v>
      </c>
      <c r="AD5272" s="7">
        <v>0</v>
      </c>
      <c r="AE5272">
        <v>9</v>
      </c>
      <c r="AF5272">
        <v>1</v>
      </c>
      <c r="AG5272">
        <v>0</v>
      </c>
      <c r="AH5272">
        <v>0</v>
      </c>
      <c r="AI5272">
        <v>0</v>
      </c>
      <c r="AJ5272">
        <v>4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2</v>
      </c>
      <c r="AR5272">
        <v>0</v>
      </c>
    </row>
    <row r="5273" spans="1:44" x14ac:dyDescent="0.25">
      <c r="A5273">
        <v>1575763</v>
      </c>
      <c r="B5273">
        <v>774839</v>
      </c>
      <c r="C5273">
        <v>22.436235860654701</v>
      </c>
      <c r="D5273">
        <v>37.478491142345497</v>
      </c>
      <c r="E5273" s="68" t="s">
        <v>1893</v>
      </c>
      <c r="F5273" s="8">
        <f>INDEX(Δεδομένα!$P:$P,MATCH('2020'!E5273,Δεδομένα!$O:$O,0))</f>
        <v>137</v>
      </c>
      <c r="G5273" s="6" t="s">
        <v>932</v>
      </c>
      <c r="H5273" s="2" t="str">
        <f>INDEX(Δεδομένα!B$1:B$51,MATCH('2020'!G5273,Δεδομένα!A$1:A$51,0))</f>
        <v>ΠΕΛΛΟΠΟΝΗΣΟΥ</v>
      </c>
      <c r="I5273" s="8">
        <f>INDEX(Δεδομένα!E$1:E$13,MATCH('2020'!H5273,Δεδομένα!D$1:D$13,0))</f>
        <v>8</v>
      </c>
      <c r="J5273" s="1">
        <v>44047</v>
      </c>
      <c r="K5273" s="6" t="s">
        <v>2229</v>
      </c>
      <c r="L5273" s="36" t="str">
        <f t="shared" si="328"/>
        <v>04/08/2020 16:47</v>
      </c>
      <c r="M5273" s="1">
        <v>44047</v>
      </c>
      <c r="N5273" s="6" t="s">
        <v>310</v>
      </c>
      <c r="O5273" s="36" t="str">
        <f t="shared" si="329"/>
        <v>04/08/2020 18:15</v>
      </c>
      <c r="P5273" s="46">
        <f t="shared" si="330"/>
        <v>6.1111111106583849E-2</v>
      </c>
      <c r="Q5273" s="48">
        <v>0</v>
      </c>
      <c r="R5273" s="47">
        <f t="shared" si="331"/>
        <v>87.999999993480742</v>
      </c>
      <c r="S5273" s="6" t="s">
        <v>44</v>
      </c>
      <c r="T5273" s="6" t="s">
        <v>1894</v>
      </c>
      <c r="U5273" s="6" t="s">
        <v>44</v>
      </c>
      <c r="V5273" s="6" t="s">
        <v>6173</v>
      </c>
      <c r="W5273" s="7">
        <v>0</v>
      </c>
      <c r="X5273" s="7">
        <v>0</v>
      </c>
      <c r="Y5273" s="7">
        <v>0</v>
      </c>
      <c r="Z5273" s="7">
        <v>0</v>
      </c>
      <c r="AA5273" s="7">
        <v>0</v>
      </c>
      <c r="AB5273" s="7">
        <v>5</v>
      </c>
      <c r="AC5273" s="7">
        <v>0</v>
      </c>
      <c r="AD5273" s="7">
        <v>0</v>
      </c>
      <c r="AE5273">
        <v>8</v>
      </c>
      <c r="AF5273">
        <v>0</v>
      </c>
      <c r="AG5273">
        <v>0</v>
      </c>
      <c r="AH5273">
        <v>0</v>
      </c>
      <c r="AI5273">
        <v>2</v>
      </c>
      <c r="AJ5273">
        <v>3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</row>
    <row r="5274" spans="1:44" x14ac:dyDescent="0.25">
      <c r="A5274">
        <v>1589839</v>
      </c>
      <c r="B5274">
        <v>774831</v>
      </c>
      <c r="C5274">
        <v>24.067983643599799</v>
      </c>
      <c r="D5274">
        <v>37.751965604651303</v>
      </c>
      <c r="E5274" s="68" t="s">
        <v>2894</v>
      </c>
      <c r="F5274" s="8">
        <f>INDEX(Δεδομένα!$P:$P,MATCH('2020'!E5274,Δεδομένα!$O:$O,0))</f>
        <v>15</v>
      </c>
      <c r="G5274" s="6" t="s">
        <v>41</v>
      </c>
      <c r="H5274" s="2" t="str">
        <f>INDEX(Δεδομένα!B$1:B$51,MATCH('2020'!G5274,Δεδομένα!A$1:A$51,0))</f>
        <v>ΑΤΤΙΚΗΣ</v>
      </c>
      <c r="I5274" s="8">
        <f>INDEX(Δεδομένα!E$1:E$13,MATCH('2020'!H5274,Δεδομένα!D$1:D$13,0))</f>
        <v>1</v>
      </c>
      <c r="J5274" s="1">
        <v>44047</v>
      </c>
      <c r="K5274" s="6" t="s">
        <v>2156</v>
      </c>
      <c r="L5274" s="36" t="str">
        <f t="shared" si="328"/>
        <v>04/08/2020 16:26</v>
      </c>
      <c r="M5274" s="1">
        <v>44047</v>
      </c>
      <c r="N5274" s="6" t="s">
        <v>3130</v>
      </c>
      <c r="O5274" s="36" t="str">
        <f t="shared" si="329"/>
        <v>04/08/2020 17:03</v>
      </c>
      <c r="P5274" s="46">
        <f t="shared" si="330"/>
        <v>2.5694444448163267E-2</v>
      </c>
      <c r="Q5274" s="48">
        <v>0</v>
      </c>
      <c r="R5274" s="47">
        <f t="shared" si="331"/>
        <v>37.000000005355105</v>
      </c>
      <c r="S5274" s="6" t="s">
        <v>44</v>
      </c>
      <c r="T5274" s="6" t="s">
        <v>2896</v>
      </c>
      <c r="U5274" s="6" t="s">
        <v>2897</v>
      </c>
      <c r="V5274" s="6" t="s">
        <v>4866</v>
      </c>
      <c r="W5274" s="7">
        <v>0</v>
      </c>
      <c r="X5274" s="7">
        <v>0</v>
      </c>
      <c r="Y5274" s="7">
        <v>0</v>
      </c>
      <c r="Z5274" s="7">
        <v>0.05</v>
      </c>
      <c r="AA5274" s="7">
        <v>0</v>
      </c>
      <c r="AB5274" s="7">
        <v>0</v>
      </c>
      <c r="AC5274" s="7">
        <v>0</v>
      </c>
      <c r="AD5274" s="7">
        <v>0</v>
      </c>
      <c r="AE5274">
        <v>5</v>
      </c>
      <c r="AF5274">
        <v>0</v>
      </c>
      <c r="AG5274">
        <v>0</v>
      </c>
      <c r="AH5274">
        <v>0</v>
      </c>
      <c r="AI5274">
        <v>4</v>
      </c>
      <c r="AJ5274">
        <v>2</v>
      </c>
      <c r="AK5274">
        <v>2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</row>
    <row r="5275" spans="1:44" x14ac:dyDescent="0.25">
      <c r="A5275">
        <v>1575706</v>
      </c>
      <c r="B5275">
        <v>774861</v>
      </c>
      <c r="C5275">
        <v>21.177137275257198</v>
      </c>
      <c r="D5275">
        <v>40.074364451824302</v>
      </c>
      <c r="E5275" s="68" t="s">
        <v>889</v>
      </c>
      <c r="F5275" s="8">
        <f>INDEX(Δεδομένα!$P:$P,MATCH('2020'!E5275,Δεδομένα!$O:$O,0))</f>
        <v>79</v>
      </c>
      <c r="G5275" s="6" t="s">
        <v>890</v>
      </c>
      <c r="H5275" s="2" t="str">
        <f>INDEX(Δεδομένα!B$1:B$51,MATCH('2020'!G5275,Δεδομένα!A$1:A$51,0))</f>
        <v>ΔΥΤΙΚΗΣ ΜΑΚΕΔΟΝΙΑΣ</v>
      </c>
      <c r="I5275" s="8">
        <f>INDEX(Δεδομένα!E$1:E$13,MATCH('2020'!H5275,Δεδομένα!D$1:D$13,0))</f>
        <v>4</v>
      </c>
      <c r="J5275" s="1">
        <v>44047</v>
      </c>
      <c r="K5275" s="6" t="s">
        <v>2212</v>
      </c>
      <c r="L5275" s="36" t="str">
        <f t="shared" si="328"/>
        <v>04/08/2020 17:56</v>
      </c>
      <c r="M5275" s="1">
        <v>44048</v>
      </c>
      <c r="N5275" s="6" t="s">
        <v>820</v>
      </c>
      <c r="O5275" s="36" t="str">
        <f t="shared" si="329"/>
        <v>05/08/2020 01:15</v>
      </c>
      <c r="P5275" s="46">
        <f t="shared" si="330"/>
        <v>0.304861111115315</v>
      </c>
      <c r="Q5275" s="48">
        <v>0</v>
      </c>
      <c r="R5275" s="47">
        <f t="shared" si="331"/>
        <v>439.0000000060536</v>
      </c>
      <c r="S5275" s="6" t="s">
        <v>44</v>
      </c>
      <c r="T5275" s="6" t="s">
        <v>893</v>
      </c>
      <c r="U5275" s="6" t="s">
        <v>44</v>
      </c>
      <c r="V5275" s="6" t="s">
        <v>6175</v>
      </c>
      <c r="W5275" s="7">
        <v>3</v>
      </c>
      <c r="X5275" s="7">
        <v>0</v>
      </c>
      <c r="Y5275" s="7">
        <v>0</v>
      </c>
      <c r="Z5275" s="7">
        <v>0</v>
      </c>
      <c r="AA5275" s="7">
        <v>0</v>
      </c>
      <c r="AB5275" s="7">
        <v>0</v>
      </c>
      <c r="AC5275" s="7">
        <v>0</v>
      </c>
      <c r="AD5275" s="7">
        <v>0</v>
      </c>
      <c r="AE5275">
        <v>18</v>
      </c>
      <c r="AF5275">
        <v>7</v>
      </c>
      <c r="AG5275">
        <v>0</v>
      </c>
      <c r="AH5275">
        <v>0</v>
      </c>
      <c r="AI5275">
        <v>0</v>
      </c>
      <c r="AJ5275">
        <v>7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</row>
    <row r="5276" spans="1:44" x14ac:dyDescent="0.25">
      <c r="A5276">
        <v>1575488</v>
      </c>
      <c r="B5276">
        <v>774933</v>
      </c>
      <c r="C5276">
        <v>21.338775394498501</v>
      </c>
      <c r="D5276">
        <v>39.882925974480102</v>
      </c>
      <c r="E5276" s="68" t="s">
        <v>5927</v>
      </c>
      <c r="F5276" s="8">
        <f>INDEX(Δεδομένα!$P:$P,MATCH('2020'!E5276,Δεδομένα!$O:$O,0))</f>
        <v>81</v>
      </c>
      <c r="G5276" s="6" t="s">
        <v>890</v>
      </c>
      <c r="H5276" s="2" t="str">
        <f>INDEX(Δεδομένα!B$1:B$51,MATCH('2020'!G5276,Δεδομένα!A$1:A$51,0))</f>
        <v>ΔΥΤΙΚΗΣ ΜΑΚΕΔΟΝΙΑΣ</v>
      </c>
      <c r="I5276" s="8">
        <f>INDEX(Δεδομένα!E$1:E$13,MATCH('2020'!H5276,Δεδομένα!D$1:D$13,0))</f>
        <v>4</v>
      </c>
      <c r="J5276" s="1">
        <v>44047</v>
      </c>
      <c r="K5276" s="6" t="s">
        <v>2408</v>
      </c>
      <c r="L5276" s="36" t="str">
        <f t="shared" si="328"/>
        <v>04/08/2020 22:16</v>
      </c>
      <c r="M5276" s="1">
        <v>44047</v>
      </c>
      <c r="N5276" s="6" t="s">
        <v>3481</v>
      </c>
      <c r="O5276" s="36" t="str">
        <f t="shared" si="329"/>
        <v>04/08/2020 22:35</v>
      </c>
      <c r="P5276" s="46">
        <f t="shared" si="330"/>
        <v>1.3194444443797693E-2</v>
      </c>
      <c r="Q5276" s="48">
        <v>0</v>
      </c>
      <c r="R5276" s="47">
        <f t="shared" si="331"/>
        <v>18.999999999068677</v>
      </c>
      <c r="S5276" s="6" t="s">
        <v>44</v>
      </c>
      <c r="T5276" s="6" t="s">
        <v>893</v>
      </c>
      <c r="U5276" s="6" t="s">
        <v>44</v>
      </c>
      <c r="V5276" s="6" t="s">
        <v>6178</v>
      </c>
      <c r="W5276" s="7">
        <v>0</v>
      </c>
      <c r="X5276" s="7">
        <v>0</v>
      </c>
      <c r="Y5276" s="7">
        <v>0</v>
      </c>
      <c r="Z5276" s="7">
        <v>0.01</v>
      </c>
      <c r="AA5276" s="7">
        <v>0</v>
      </c>
      <c r="AB5276" s="7">
        <v>0</v>
      </c>
      <c r="AC5276" s="7">
        <v>0</v>
      </c>
      <c r="AD5276" s="7">
        <v>0</v>
      </c>
      <c r="AE5276">
        <v>2</v>
      </c>
      <c r="AF5276">
        <v>0</v>
      </c>
      <c r="AG5276">
        <v>0</v>
      </c>
      <c r="AH5276">
        <v>0</v>
      </c>
      <c r="AI5276">
        <v>0</v>
      </c>
      <c r="AJ5276">
        <v>1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</row>
    <row r="5277" spans="1:44" x14ac:dyDescent="0.25">
      <c r="A5277">
        <v>1575535</v>
      </c>
      <c r="B5277">
        <v>774778</v>
      </c>
      <c r="C5277">
        <v>26.304454627703699</v>
      </c>
      <c r="D5277">
        <v>41.613804070939203</v>
      </c>
      <c r="E5277" s="68" t="s">
        <v>1223</v>
      </c>
      <c r="F5277" s="8">
        <f>INDEX(Δεδομένα!$P:$P,MATCH('2020'!E5277,Δεδομένα!$O:$O,0))</f>
        <v>36</v>
      </c>
      <c r="G5277" s="6" t="s">
        <v>148</v>
      </c>
      <c r="H5277" s="2" t="str">
        <f>INDEX(Δεδομένα!B$1:B$51,MATCH('2020'!G5277,Δεδομένα!A$1:A$51,0))</f>
        <v>ΑΝΑΤΟΛΙΚΗΣ ΜΑΚΕΔΟΝΙΑΣ ΚΑΙ ΘΡΑΚΗΣ</v>
      </c>
      <c r="I5277" s="8">
        <f>INDEX(Δεδομένα!E$1:E$13,MATCH('2020'!H5277,Δεδομένα!D$1:D$13,0))</f>
        <v>2</v>
      </c>
      <c r="J5277" s="1">
        <v>44047</v>
      </c>
      <c r="K5277" s="6" t="s">
        <v>347</v>
      </c>
      <c r="L5277" s="36" t="str">
        <f t="shared" si="328"/>
        <v>04/08/2020 13:10</v>
      </c>
      <c r="M5277" s="1">
        <v>44047</v>
      </c>
      <c r="N5277" s="6" t="s">
        <v>3539</v>
      </c>
      <c r="O5277" s="36" t="str">
        <f t="shared" si="329"/>
        <v>04/08/2020 15:12</v>
      </c>
      <c r="P5277" s="46">
        <f t="shared" si="330"/>
        <v>8.4722222221898846E-2</v>
      </c>
      <c r="Q5277" s="48">
        <v>0</v>
      </c>
      <c r="R5277" s="47">
        <f t="shared" si="331"/>
        <v>121.99999999953434</v>
      </c>
      <c r="S5277" s="6" t="s">
        <v>44</v>
      </c>
      <c r="T5277" s="6" t="s">
        <v>1119</v>
      </c>
      <c r="U5277" s="6" t="s">
        <v>2913</v>
      </c>
      <c r="V5277" s="6" t="s">
        <v>3393</v>
      </c>
      <c r="W5277" s="7">
        <v>0</v>
      </c>
      <c r="X5277" s="7">
        <v>0</v>
      </c>
      <c r="Y5277" s="7">
        <v>0</v>
      </c>
      <c r="Z5277" s="7">
        <v>0.4</v>
      </c>
      <c r="AA5277" s="7">
        <v>0</v>
      </c>
      <c r="AB5277" s="7">
        <v>0</v>
      </c>
      <c r="AC5277" s="7">
        <v>0</v>
      </c>
      <c r="AD5277" s="7">
        <v>0</v>
      </c>
      <c r="AE5277">
        <v>2</v>
      </c>
      <c r="AF5277">
        <v>0</v>
      </c>
      <c r="AG5277">
        <v>0</v>
      </c>
      <c r="AH5277">
        <v>0</v>
      </c>
      <c r="AI5277">
        <v>0</v>
      </c>
      <c r="AJ5277">
        <v>1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</row>
    <row r="5278" spans="1:44" x14ac:dyDescent="0.25">
      <c r="A5278">
        <v>1575473</v>
      </c>
      <c r="B5278">
        <v>774852</v>
      </c>
      <c r="C5278">
        <v>25.971064143338399</v>
      </c>
      <c r="D5278">
        <v>40.885023205000898</v>
      </c>
      <c r="E5278" s="68" t="s">
        <v>147</v>
      </c>
      <c r="F5278" s="8">
        <f>INDEX(Δεδομένα!$P:$P,MATCH('2020'!E5278,Δεδομένα!$O:$O,0))</f>
        <v>33</v>
      </c>
      <c r="G5278" s="6" t="s">
        <v>148</v>
      </c>
      <c r="H5278" s="2" t="str">
        <f>INDEX(Δεδομένα!B$1:B$51,MATCH('2020'!G5278,Δεδομένα!A$1:A$51,0))</f>
        <v>ΑΝΑΤΟΛΙΚΗΣ ΜΑΚΕΔΟΝΙΑΣ ΚΑΙ ΘΡΑΚΗΣ</v>
      </c>
      <c r="I5278" s="8">
        <f>INDEX(Δεδομένα!E$1:E$13,MATCH('2020'!H5278,Δεδομένα!D$1:D$13,0))</f>
        <v>2</v>
      </c>
      <c r="J5278" s="1">
        <v>44047</v>
      </c>
      <c r="K5278" s="6" t="s">
        <v>252</v>
      </c>
      <c r="L5278" s="36" t="str">
        <f t="shared" si="328"/>
        <v>04/08/2020 17:25</v>
      </c>
      <c r="M5278" s="1">
        <v>44047</v>
      </c>
      <c r="N5278" s="6" t="s">
        <v>327</v>
      </c>
      <c r="O5278" s="36" t="str">
        <f t="shared" si="329"/>
        <v>04/08/2020 18:50</v>
      </c>
      <c r="P5278" s="46">
        <f t="shared" si="330"/>
        <v>5.9027777773735579E-2</v>
      </c>
      <c r="Q5278" s="48">
        <v>0</v>
      </c>
      <c r="R5278" s="47">
        <f t="shared" si="331"/>
        <v>84.999999994179234</v>
      </c>
      <c r="S5278" s="6" t="s">
        <v>44</v>
      </c>
      <c r="T5278" s="6" t="s">
        <v>150</v>
      </c>
      <c r="U5278" s="6" t="s">
        <v>4867</v>
      </c>
      <c r="V5278" s="6" t="s">
        <v>6174</v>
      </c>
      <c r="W5278" s="7">
        <v>0</v>
      </c>
      <c r="X5278" s="7">
        <v>0</v>
      </c>
      <c r="Y5278" s="7">
        <v>0</v>
      </c>
      <c r="Z5278" s="7">
        <v>0</v>
      </c>
      <c r="AA5278" s="7">
        <v>0</v>
      </c>
      <c r="AB5278" s="7">
        <v>0</v>
      </c>
      <c r="AC5278" s="7">
        <v>0</v>
      </c>
      <c r="AD5278" s="7">
        <v>0.02</v>
      </c>
      <c r="AE5278">
        <v>3</v>
      </c>
      <c r="AF5278">
        <v>0</v>
      </c>
      <c r="AG5278">
        <v>0</v>
      </c>
      <c r="AH5278">
        <v>0</v>
      </c>
      <c r="AI5278">
        <v>0</v>
      </c>
      <c r="AJ5278">
        <v>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</row>
    <row r="5279" spans="1:44" x14ac:dyDescent="0.25">
      <c r="A5279">
        <v>1575541</v>
      </c>
      <c r="B5279">
        <v>774855</v>
      </c>
      <c r="C5279">
        <v>26.211265040936901</v>
      </c>
      <c r="D5279">
        <v>41.716678153656602</v>
      </c>
      <c r="E5279" s="68" t="s">
        <v>1223</v>
      </c>
      <c r="F5279" s="8">
        <f>INDEX(Δεδομένα!$P:$P,MATCH('2020'!E5279,Δεδομένα!$O:$O,0))</f>
        <v>36</v>
      </c>
      <c r="G5279" s="6" t="s">
        <v>148</v>
      </c>
      <c r="H5279" s="2" t="str">
        <f>INDEX(Δεδομένα!B$1:B$51,MATCH('2020'!G5279,Δεδομένα!A$1:A$51,0))</f>
        <v>ΑΝΑΤΟΛΙΚΗΣ ΜΑΚΕΔΟΝΙΑΣ ΚΑΙ ΘΡΑΚΗΣ</v>
      </c>
      <c r="I5279" s="8">
        <f>INDEX(Δεδομένα!E$1:E$13,MATCH('2020'!H5279,Δεδομένα!D$1:D$13,0))</f>
        <v>2</v>
      </c>
      <c r="J5279" s="1">
        <v>44047</v>
      </c>
      <c r="K5279" s="6" t="s">
        <v>85</v>
      </c>
      <c r="L5279" s="36" t="str">
        <f t="shared" si="328"/>
        <v>04/08/2020 17:50</v>
      </c>
      <c r="M5279" s="1">
        <v>44047</v>
      </c>
      <c r="N5279" s="6" t="s">
        <v>1309</v>
      </c>
      <c r="O5279" s="36" t="str">
        <f t="shared" si="329"/>
        <v>04/08/2020 18:28</v>
      </c>
      <c r="P5279" s="46">
        <f t="shared" si="330"/>
        <v>2.6388888887595385E-2</v>
      </c>
      <c r="Q5279" s="48">
        <v>0</v>
      </c>
      <c r="R5279" s="47">
        <f t="shared" si="331"/>
        <v>37.999999998137355</v>
      </c>
      <c r="S5279" s="6" t="s">
        <v>44</v>
      </c>
      <c r="T5279" s="6" t="s">
        <v>1119</v>
      </c>
      <c r="U5279" s="6" t="s">
        <v>2970</v>
      </c>
      <c r="V5279" s="6" t="s">
        <v>2267</v>
      </c>
      <c r="W5279" s="7">
        <v>0</v>
      </c>
      <c r="X5279" s="7">
        <v>0</v>
      </c>
      <c r="Y5279" s="7">
        <v>0</v>
      </c>
      <c r="Z5279" s="7">
        <v>0.05</v>
      </c>
      <c r="AA5279" s="7">
        <v>0</v>
      </c>
      <c r="AB5279" s="7">
        <v>0</v>
      </c>
      <c r="AC5279" s="7">
        <v>0</v>
      </c>
      <c r="AD5279" s="7">
        <v>0</v>
      </c>
      <c r="AE5279">
        <v>2</v>
      </c>
      <c r="AF5279">
        <v>0</v>
      </c>
      <c r="AG5279">
        <v>0</v>
      </c>
      <c r="AH5279">
        <v>0</v>
      </c>
      <c r="AI5279">
        <v>0</v>
      </c>
      <c r="AJ5279">
        <v>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</row>
    <row r="5280" spans="1:44" x14ac:dyDescent="0.25">
      <c r="A5280">
        <v>1575442</v>
      </c>
      <c r="B5280">
        <v>774902</v>
      </c>
      <c r="C5280">
        <v>22.0452420750489</v>
      </c>
      <c r="D5280">
        <v>40.619920105223201</v>
      </c>
      <c r="E5280" s="68" t="s">
        <v>237</v>
      </c>
      <c r="F5280" s="8">
        <f>INDEX(Δεδομένα!$P:$P,MATCH('2020'!E5280,Δεδομένα!$O:$O,0))</f>
        <v>65</v>
      </c>
      <c r="G5280" s="6" t="s">
        <v>238</v>
      </c>
      <c r="H5280" s="2" t="str">
        <f>INDEX(Δεδομένα!B$1:B$51,MATCH('2020'!G5280,Δεδομένα!A$1:A$51,0))</f>
        <v>ΚΕΝΤΡΙΚΗΣ ΜΑΚΕΔΟΝΙΑΣ</v>
      </c>
      <c r="I5280" s="8">
        <f>INDEX(Δεδομένα!E$1:E$13,MATCH('2020'!H5280,Δεδομένα!D$1:D$13,0))</f>
        <v>3</v>
      </c>
      <c r="J5280" s="1">
        <v>44047</v>
      </c>
      <c r="K5280" s="6" t="s">
        <v>3233</v>
      </c>
      <c r="L5280" s="36" t="str">
        <f t="shared" si="328"/>
        <v>04/08/2020 20:19</v>
      </c>
      <c r="M5280" s="1">
        <v>44047</v>
      </c>
      <c r="N5280" s="6" t="s">
        <v>4045</v>
      </c>
      <c r="O5280" s="36" t="str">
        <f t="shared" si="329"/>
        <v>04/08/2020 20:41</v>
      </c>
      <c r="P5280" s="46">
        <f t="shared" si="330"/>
        <v>1.5277777776645962E-2</v>
      </c>
      <c r="Q5280" s="48">
        <v>0</v>
      </c>
      <c r="R5280" s="47">
        <f t="shared" si="331"/>
        <v>21.999999998370185</v>
      </c>
      <c r="S5280" s="6" t="s">
        <v>44</v>
      </c>
      <c r="T5280" s="6" t="s">
        <v>242</v>
      </c>
      <c r="U5280" s="6" t="s">
        <v>2105</v>
      </c>
      <c r="V5280" s="6" t="s">
        <v>6176</v>
      </c>
      <c r="W5280" s="7">
        <v>0</v>
      </c>
      <c r="X5280" s="7">
        <v>0</v>
      </c>
      <c r="Y5280" s="7">
        <v>0</v>
      </c>
      <c r="Z5280" s="7">
        <v>0</v>
      </c>
      <c r="AA5280" s="7">
        <v>0</v>
      </c>
      <c r="AB5280" s="7">
        <v>0.1</v>
      </c>
      <c r="AC5280" s="7">
        <v>0</v>
      </c>
      <c r="AD5280" s="7">
        <v>0</v>
      </c>
      <c r="AE5280">
        <v>4</v>
      </c>
      <c r="AF5280">
        <v>0</v>
      </c>
      <c r="AG5280">
        <v>0</v>
      </c>
      <c r="AH5280">
        <v>0</v>
      </c>
      <c r="AI5280">
        <v>0</v>
      </c>
      <c r="AJ5280">
        <v>2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</row>
    <row r="5281" spans="1:44" x14ac:dyDescent="0.25">
      <c r="A5281">
        <v>1577143</v>
      </c>
      <c r="B5281">
        <v>774801</v>
      </c>
      <c r="C5281">
        <v>25.344150439886601</v>
      </c>
      <c r="D5281">
        <v>35.222883400875297</v>
      </c>
      <c r="E5281" s="68" t="s">
        <v>623</v>
      </c>
      <c r="F5281" s="8">
        <f>INDEX(Δεδομένα!$P:$P,MATCH('2020'!E5281,Δεδομένα!$O:$O,0))</f>
        <v>210</v>
      </c>
      <c r="G5281" s="6" t="s">
        <v>560</v>
      </c>
      <c r="H5281" s="2" t="str">
        <f>INDEX(Δεδομένα!B$1:B$51,MATCH('2020'!G5281,Δεδομένα!A$1:A$51,0))</f>
        <v>ΚΡΗΤΗΣ</v>
      </c>
      <c r="I5281" s="8">
        <f>INDEX(Δεδομένα!E$1:E$13,MATCH('2020'!H5281,Δεδομένα!D$1:D$13,0))</f>
        <v>12</v>
      </c>
      <c r="J5281" s="1">
        <v>44047</v>
      </c>
      <c r="K5281" s="6" t="s">
        <v>363</v>
      </c>
      <c r="L5281" s="36" t="str">
        <f t="shared" si="328"/>
        <v>04/08/2020 14:40</v>
      </c>
      <c r="M5281" s="1">
        <v>44047</v>
      </c>
      <c r="N5281" s="6" t="s">
        <v>281</v>
      </c>
      <c r="O5281" s="36" t="str">
        <f t="shared" si="329"/>
        <v>04/08/2020 16:00</v>
      </c>
      <c r="P5281" s="46">
        <f t="shared" si="330"/>
        <v>5.5555555554747116E-2</v>
      </c>
      <c r="Q5281" s="48">
        <v>0</v>
      </c>
      <c r="R5281" s="47">
        <f t="shared" si="331"/>
        <v>79.999999998835847</v>
      </c>
      <c r="S5281" s="6" t="s">
        <v>44</v>
      </c>
      <c r="T5281" s="6" t="s">
        <v>624</v>
      </c>
      <c r="U5281" s="6" t="s">
        <v>6168</v>
      </c>
      <c r="V5281" s="6" t="s">
        <v>625</v>
      </c>
      <c r="W5281" s="7">
        <v>0</v>
      </c>
      <c r="X5281" s="7">
        <v>0</v>
      </c>
      <c r="Y5281" s="7">
        <v>0</v>
      </c>
      <c r="Z5281" s="7">
        <v>0</v>
      </c>
      <c r="AA5281" s="7">
        <v>0</v>
      </c>
      <c r="AB5281" s="7">
        <v>1</v>
      </c>
      <c r="AC5281" s="7">
        <v>0</v>
      </c>
      <c r="AD5281" s="7">
        <v>0</v>
      </c>
      <c r="AE5281">
        <v>4</v>
      </c>
      <c r="AF5281">
        <v>0</v>
      </c>
      <c r="AG5281">
        <v>0</v>
      </c>
      <c r="AH5281">
        <v>0</v>
      </c>
      <c r="AI5281">
        <v>0</v>
      </c>
      <c r="AJ5281">
        <v>2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</row>
    <row r="5282" spans="1:44" x14ac:dyDescent="0.25">
      <c r="A5282">
        <v>1575820</v>
      </c>
      <c r="B5282">
        <v>774788</v>
      </c>
      <c r="C5282">
        <v>22.883111953735401</v>
      </c>
      <c r="D5282">
        <v>41.185955047607401</v>
      </c>
      <c r="E5282" s="68" t="s">
        <v>1084</v>
      </c>
      <c r="F5282" s="8">
        <f>INDEX(Δεδομένα!$P:$P,MATCH('2020'!E5282,Δεδομένα!$O:$O,0))</f>
        <v>57</v>
      </c>
      <c r="G5282" s="6" t="s">
        <v>223</v>
      </c>
      <c r="H5282" s="2" t="str">
        <f>INDEX(Δεδομένα!B$1:B$51,MATCH('2020'!G5282,Δεδομένα!A$1:A$51,0))</f>
        <v>ΚΕΝΤΡΙΚΗΣ ΜΑΚΕΔΟΝΙΑΣ</v>
      </c>
      <c r="I5282" s="8">
        <f>INDEX(Δεδομένα!E$1:E$13,MATCH('2020'!H5282,Δεδομένα!D$1:D$13,0))</f>
        <v>3</v>
      </c>
      <c r="J5282" s="1">
        <v>44047</v>
      </c>
      <c r="K5282" s="6" t="s">
        <v>83</v>
      </c>
      <c r="L5282" s="36" t="str">
        <f t="shared" si="328"/>
        <v>04/08/2020 13:45</v>
      </c>
      <c r="M5282" s="1">
        <v>44048</v>
      </c>
      <c r="N5282" s="6" t="s">
        <v>536</v>
      </c>
      <c r="O5282" s="36" t="str">
        <f t="shared" si="329"/>
        <v>05/08/2020 20:22</v>
      </c>
      <c r="P5282" s="49">
        <f t="shared" si="330"/>
        <v>1.2756944444481633</v>
      </c>
      <c r="Q5282" s="50">
        <f>1*24</f>
        <v>24</v>
      </c>
      <c r="R5282" s="47">
        <f t="shared" si="331"/>
        <v>1837.0000000053551</v>
      </c>
      <c r="S5282" s="6" t="s">
        <v>44</v>
      </c>
      <c r="T5282" s="6" t="s">
        <v>1145</v>
      </c>
      <c r="U5282" s="6" t="s">
        <v>44</v>
      </c>
      <c r="V5282" s="6" t="s">
        <v>6167</v>
      </c>
      <c r="W5282" s="7">
        <v>8</v>
      </c>
      <c r="X5282" s="7">
        <v>0</v>
      </c>
      <c r="Y5282" s="7">
        <v>0</v>
      </c>
      <c r="Z5282" s="7">
        <v>0</v>
      </c>
      <c r="AA5282" s="7">
        <v>0</v>
      </c>
      <c r="AB5282" s="7">
        <v>0</v>
      </c>
      <c r="AC5282" s="7">
        <v>0</v>
      </c>
      <c r="AD5282" s="7">
        <v>0</v>
      </c>
      <c r="AE5282">
        <v>11</v>
      </c>
      <c r="AF5282">
        <v>0</v>
      </c>
      <c r="AG5282">
        <v>1</v>
      </c>
      <c r="AH5282">
        <v>0</v>
      </c>
      <c r="AI5282">
        <v>0</v>
      </c>
      <c r="AJ5282">
        <v>7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</row>
    <row r="5283" spans="1:44" x14ac:dyDescent="0.25">
      <c r="A5283">
        <v>1575523</v>
      </c>
      <c r="B5283">
        <v>774806</v>
      </c>
      <c r="C5283">
        <v>22.0791461418765</v>
      </c>
      <c r="D5283">
        <v>40.254852160947898</v>
      </c>
      <c r="E5283" s="68" t="s">
        <v>3040</v>
      </c>
      <c r="F5283" s="8">
        <f>INDEX(Δεδομένα!$P:$P,MATCH('2020'!E5283,Δεδομένα!$O:$O,0))</f>
        <v>72</v>
      </c>
      <c r="G5283" s="6" t="s">
        <v>246</v>
      </c>
      <c r="H5283" s="2" t="str">
        <f>INDEX(Δεδομένα!B$1:B$51,MATCH('2020'!G5283,Δεδομένα!A$1:A$51,0))</f>
        <v>ΔΥΤΙΚΗΣ ΜΑΚΕΔΟΝΙΑΣ</v>
      </c>
      <c r="I5283" s="8">
        <f>INDEX(Δεδομένα!E$1:E$13,MATCH('2020'!H5283,Δεδομένα!D$1:D$13,0))</f>
        <v>4</v>
      </c>
      <c r="J5283" s="1">
        <v>44047</v>
      </c>
      <c r="K5283" s="6" t="s">
        <v>923</v>
      </c>
      <c r="L5283" s="36" t="str">
        <f t="shared" si="328"/>
        <v>04/08/2020 15:09</v>
      </c>
      <c r="M5283" s="1">
        <v>44047</v>
      </c>
      <c r="N5283" s="6" t="s">
        <v>198</v>
      </c>
      <c r="O5283" s="36" t="str">
        <f t="shared" si="329"/>
        <v>04/08/2020 16:30</v>
      </c>
      <c r="P5283" s="46">
        <f t="shared" si="330"/>
        <v>5.6250000001455192E-2</v>
      </c>
      <c r="Q5283" s="48">
        <v>0</v>
      </c>
      <c r="R5283" s="47">
        <f t="shared" si="331"/>
        <v>81.000000002095476</v>
      </c>
      <c r="S5283" s="6" t="s">
        <v>44</v>
      </c>
      <c r="T5283" s="6" t="s">
        <v>6169</v>
      </c>
      <c r="U5283" s="6" t="s">
        <v>44</v>
      </c>
      <c r="V5283" s="6" t="s">
        <v>6170</v>
      </c>
      <c r="W5283" s="7">
        <v>0</v>
      </c>
      <c r="X5283" s="7">
        <v>0</v>
      </c>
      <c r="Y5283" s="7">
        <v>0</v>
      </c>
      <c r="Z5283" s="7">
        <v>0</v>
      </c>
      <c r="AA5283" s="7">
        <v>0</v>
      </c>
      <c r="AB5283" s="7">
        <v>0.5</v>
      </c>
      <c r="AC5283" s="7">
        <v>0</v>
      </c>
      <c r="AD5283" s="7">
        <v>0</v>
      </c>
      <c r="AE5283">
        <v>6</v>
      </c>
      <c r="AF5283">
        <v>0</v>
      </c>
      <c r="AG5283">
        <v>0</v>
      </c>
      <c r="AH5283">
        <v>0</v>
      </c>
      <c r="AI5283">
        <v>0</v>
      </c>
      <c r="AJ5283">
        <v>3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</row>
    <row r="5284" spans="1:44" x14ac:dyDescent="0.25">
      <c r="A5284">
        <v>1589406</v>
      </c>
      <c r="B5284">
        <v>774782</v>
      </c>
      <c r="C5284">
        <v>22.944907487587901</v>
      </c>
      <c r="D5284">
        <v>37.906671553773499</v>
      </c>
      <c r="E5284" s="68" t="s">
        <v>810</v>
      </c>
      <c r="F5284" s="8">
        <f>INDEX(Δεδομένα!$P:$P,MATCH('2020'!E5284,Δεδομένα!$O:$O,0))</f>
        <v>157</v>
      </c>
      <c r="G5284" s="6" t="s">
        <v>391</v>
      </c>
      <c r="H5284" s="2" t="str">
        <f>INDEX(Δεδομένα!B$1:B$51,MATCH('2020'!G5284,Δεδομένα!A$1:A$51,0))</f>
        <v>ΠΕΛΛΟΠΟΝΗΣΟΥ</v>
      </c>
      <c r="I5284" s="8">
        <f>INDEX(Δεδομένα!E$1:E$13,MATCH('2020'!H5284,Δεδομένα!D$1:D$13,0))</f>
        <v>8</v>
      </c>
      <c r="J5284" s="1">
        <v>44047</v>
      </c>
      <c r="K5284" s="6" t="s">
        <v>1444</v>
      </c>
      <c r="L5284" s="36" t="str">
        <f t="shared" si="328"/>
        <v>04/08/2020 13:20</v>
      </c>
      <c r="M5284" s="1">
        <v>44047</v>
      </c>
      <c r="N5284" s="6" t="s">
        <v>1251</v>
      </c>
      <c r="O5284" s="36" t="str">
        <f t="shared" si="329"/>
        <v>04/08/2020 13:46</v>
      </c>
      <c r="P5284" s="46">
        <f t="shared" si="330"/>
        <v>1.8055555556202307E-2</v>
      </c>
      <c r="Q5284" s="48">
        <v>0</v>
      </c>
      <c r="R5284" s="47">
        <f t="shared" si="331"/>
        <v>26.000000000931323</v>
      </c>
      <c r="S5284" s="6" t="s">
        <v>44</v>
      </c>
      <c r="T5284" s="6" t="s">
        <v>1012</v>
      </c>
      <c r="U5284" s="6" t="s">
        <v>44</v>
      </c>
      <c r="V5284" s="6" t="s">
        <v>4821</v>
      </c>
      <c r="W5284" s="7">
        <v>0</v>
      </c>
      <c r="X5284" s="7">
        <v>0</v>
      </c>
      <c r="Y5284" s="7">
        <v>0</v>
      </c>
      <c r="Z5284" s="7">
        <v>0.05</v>
      </c>
      <c r="AA5284" s="7">
        <v>0</v>
      </c>
      <c r="AB5284" s="7">
        <v>0</v>
      </c>
      <c r="AC5284" s="7">
        <v>0</v>
      </c>
      <c r="AD5284" s="7">
        <v>0</v>
      </c>
      <c r="AE5284">
        <v>4</v>
      </c>
      <c r="AF5284">
        <v>0</v>
      </c>
      <c r="AG5284">
        <v>0</v>
      </c>
      <c r="AH5284">
        <v>0</v>
      </c>
      <c r="AI5284">
        <v>0</v>
      </c>
      <c r="AJ5284">
        <v>2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</row>
    <row r="5285" spans="1:44" x14ac:dyDescent="0.25">
      <c r="A5285">
        <v>1579459</v>
      </c>
      <c r="B5285">
        <v>774677</v>
      </c>
      <c r="C5285">
        <v>24.4222547656756</v>
      </c>
      <c r="D5285">
        <v>37.363653495995202</v>
      </c>
      <c r="E5285" s="68" t="s">
        <v>2606</v>
      </c>
      <c r="F5285" s="8">
        <f>INDEX(Δεδομένα!$P:$P,MATCH('2020'!E5285,Δεδομένα!$O:$O,0))</f>
        <v>187</v>
      </c>
      <c r="G5285" s="6" t="s">
        <v>479</v>
      </c>
      <c r="H5285" s="2" t="str">
        <f>INDEX(Δεδομένα!B$1:B$51,MATCH('2020'!G5285,Δεδομένα!A$1:A$51,0))</f>
        <v>ΝΟΤΙΟΥ ΑΙΓΑΙΟΥ</v>
      </c>
      <c r="I5285" s="8">
        <f>INDEX(Δεδομένα!E$1:E$13,MATCH('2020'!H5285,Δεδομένα!D$1:D$13,0))</f>
        <v>10</v>
      </c>
      <c r="J5285" s="1">
        <v>44047</v>
      </c>
      <c r="K5285" s="6" t="s">
        <v>6162</v>
      </c>
      <c r="L5285" s="36" t="str">
        <f t="shared" si="328"/>
        <v>04/08/2020 03:57</v>
      </c>
      <c r="M5285" s="1">
        <v>44048</v>
      </c>
      <c r="N5285" s="6" t="s">
        <v>300</v>
      </c>
      <c r="O5285" s="36" t="str">
        <f t="shared" si="329"/>
        <v>05/08/2020 09:04</v>
      </c>
      <c r="P5285" s="49">
        <f t="shared" si="330"/>
        <v>1.2131944444481633</v>
      </c>
      <c r="Q5285" s="50">
        <f>1*24</f>
        <v>24</v>
      </c>
      <c r="R5285" s="47">
        <f t="shared" si="331"/>
        <v>1747.0000000053551</v>
      </c>
      <c r="S5285" s="6" t="s">
        <v>44</v>
      </c>
      <c r="T5285" s="6" t="s">
        <v>6163</v>
      </c>
      <c r="U5285" s="6" t="s">
        <v>44</v>
      </c>
      <c r="V5285" s="6" t="s">
        <v>6164</v>
      </c>
      <c r="W5285" s="7">
        <v>0</v>
      </c>
      <c r="X5285" s="7">
        <v>0</v>
      </c>
      <c r="Y5285" s="7">
        <v>0</v>
      </c>
      <c r="Z5285" s="7">
        <v>400</v>
      </c>
      <c r="AA5285" s="7">
        <v>0</v>
      </c>
      <c r="AB5285" s="7">
        <v>0</v>
      </c>
      <c r="AC5285" s="7">
        <v>0</v>
      </c>
      <c r="AD5285" s="7">
        <v>0</v>
      </c>
      <c r="AE5285">
        <v>4</v>
      </c>
      <c r="AF5285">
        <v>0</v>
      </c>
      <c r="AG5285">
        <v>0</v>
      </c>
      <c r="AH5285">
        <v>0</v>
      </c>
      <c r="AI5285">
        <v>4</v>
      </c>
      <c r="AJ5285">
        <v>2</v>
      </c>
      <c r="AK5285">
        <v>0</v>
      </c>
      <c r="AL5285">
        <v>4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</row>
    <row r="5286" spans="1:44" x14ac:dyDescent="0.25">
      <c r="A5286">
        <v>1579500</v>
      </c>
      <c r="B5286">
        <v>774811</v>
      </c>
      <c r="C5286">
        <v>22.688491138128601</v>
      </c>
      <c r="D5286">
        <v>39.942148081614498</v>
      </c>
      <c r="E5286" s="68" t="s">
        <v>1271</v>
      </c>
      <c r="F5286" s="8">
        <f>INDEX(Δεδομένα!$P:$P,MATCH('2020'!E5286,Δεδομένα!$O:$O,0))</f>
        <v>102</v>
      </c>
      <c r="G5286" s="6" t="s">
        <v>288</v>
      </c>
      <c r="H5286" s="2" t="str">
        <f>INDEX(Δεδομένα!B$1:B$51,MATCH('2020'!G5286,Δεδομένα!A$1:A$51,0))</f>
        <v>ΘΕΣΣΑΛΙΑΣ</v>
      </c>
      <c r="I5286" s="8">
        <f>INDEX(Δεδομένα!E$1:E$13,MATCH('2020'!H5286,Δεδομένα!D$1:D$13,0))</f>
        <v>6</v>
      </c>
      <c r="J5286" s="1">
        <v>44047</v>
      </c>
      <c r="K5286" s="6" t="s">
        <v>1052</v>
      </c>
      <c r="L5286" s="36" t="str">
        <f t="shared" si="328"/>
        <v>04/08/2020 15:14</v>
      </c>
      <c r="M5286" s="1">
        <v>44047</v>
      </c>
      <c r="N5286" s="6" t="s">
        <v>256</v>
      </c>
      <c r="O5286" s="36" t="str">
        <f t="shared" si="329"/>
        <v>04/08/2020 19:30</v>
      </c>
      <c r="P5286" s="46">
        <f t="shared" si="330"/>
        <v>0.17777777777519077</v>
      </c>
      <c r="Q5286" s="48">
        <v>0</v>
      </c>
      <c r="R5286" s="47">
        <f t="shared" si="331"/>
        <v>255.99999999627471</v>
      </c>
      <c r="S5286" s="6" t="s">
        <v>44</v>
      </c>
      <c r="T5286" s="6" t="s">
        <v>1272</v>
      </c>
      <c r="U5286" s="6" t="s">
        <v>44</v>
      </c>
      <c r="V5286" s="6" t="s">
        <v>5171</v>
      </c>
      <c r="W5286" s="7">
        <v>0</v>
      </c>
      <c r="X5286" s="7">
        <v>0</v>
      </c>
      <c r="Y5286" s="7">
        <v>0</v>
      </c>
      <c r="Z5286" s="7">
        <v>0</v>
      </c>
      <c r="AA5286" s="7">
        <v>1</v>
      </c>
      <c r="AB5286" s="7">
        <v>0</v>
      </c>
      <c r="AC5286" s="7">
        <v>0</v>
      </c>
      <c r="AD5286" s="7">
        <v>0</v>
      </c>
      <c r="AE5286">
        <v>2</v>
      </c>
      <c r="AF5286">
        <v>0</v>
      </c>
      <c r="AG5286">
        <v>0</v>
      </c>
      <c r="AH5286">
        <v>0</v>
      </c>
      <c r="AI5286">
        <v>0</v>
      </c>
      <c r="AJ5286">
        <v>1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</row>
    <row r="5287" spans="1:44" x14ac:dyDescent="0.25">
      <c r="A5287">
        <v>1575681</v>
      </c>
      <c r="B5287">
        <v>774832</v>
      </c>
      <c r="C5287">
        <v>25.672294639355599</v>
      </c>
      <c r="D5287">
        <v>35.154607607096104</v>
      </c>
      <c r="E5287" s="68" t="s">
        <v>1079</v>
      </c>
      <c r="F5287" s="8">
        <f>INDEX(Δεδομένα!$P:$P,MATCH('2020'!E5287,Δεδομένα!$O:$O,0))</f>
        <v>225</v>
      </c>
      <c r="G5287" s="6" t="s">
        <v>791</v>
      </c>
      <c r="H5287" s="2" t="str">
        <f>INDEX(Δεδομένα!B$1:B$51,MATCH('2020'!G5287,Δεδομένα!A$1:A$51,0))</f>
        <v>ΙΟΝΙΩΝ ΝΗΣΩΝ</v>
      </c>
      <c r="I5287" s="8">
        <f>INDEX(Δεδομένα!E$1:E$13,MATCH('2020'!H5287,Δεδομένα!D$1:D$13,0))</f>
        <v>13</v>
      </c>
      <c r="J5287" s="1">
        <v>44047</v>
      </c>
      <c r="K5287" s="6" t="s">
        <v>74</v>
      </c>
      <c r="L5287" s="36" t="str">
        <f t="shared" si="328"/>
        <v>04/08/2020 15:57</v>
      </c>
      <c r="M5287" s="1">
        <v>44047</v>
      </c>
      <c r="N5287" s="6" t="s">
        <v>1658</v>
      </c>
      <c r="O5287" s="36" t="str">
        <f t="shared" si="329"/>
        <v>04/08/2020 22:17</v>
      </c>
      <c r="P5287" s="46">
        <f t="shared" si="330"/>
        <v>0.26388888889050577</v>
      </c>
      <c r="Q5287" s="48">
        <v>0</v>
      </c>
      <c r="R5287" s="47">
        <f t="shared" si="331"/>
        <v>380.00000000232831</v>
      </c>
      <c r="S5287" s="6" t="s">
        <v>44</v>
      </c>
      <c r="T5287" s="6" t="s">
        <v>1080</v>
      </c>
      <c r="U5287" s="6" t="s">
        <v>6171</v>
      </c>
      <c r="V5287" s="6" t="s">
        <v>6172</v>
      </c>
      <c r="W5287" s="7">
        <v>0</v>
      </c>
      <c r="X5287" s="7">
        <v>0</v>
      </c>
      <c r="Y5287" s="7">
        <v>0</v>
      </c>
      <c r="Z5287" s="7">
        <v>0</v>
      </c>
      <c r="AA5287" s="7">
        <v>0</v>
      </c>
      <c r="AB5287" s="7">
        <v>5</v>
      </c>
      <c r="AC5287" s="7">
        <v>0</v>
      </c>
      <c r="AD5287" s="7">
        <v>0</v>
      </c>
      <c r="AE5287">
        <v>13</v>
      </c>
      <c r="AF5287">
        <v>6</v>
      </c>
      <c r="AG5287">
        <v>0</v>
      </c>
      <c r="AH5287">
        <v>0</v>
      </c>
      <c r="AI5287">
        <v>4</v>
      </c>
      <c r="AJ5287">
        <v>8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</row>
    <row r="5288" spans="1:44" x14ac:dyDescent="0.25">
      <c r="A5288">
        <v>1589172</v>
      </c>
      <c r="B5288">
        <v>774735</v>
      </c>
      <c r="C5288">
        <v>22.0313837600219</v>
      </c>
      <c r="D5288">
        <v>37.042099857065502</v>
      </c>
      <c r="E5288" s="68" t="s">
        <v>937</v>
      </c>
      <c r="F5288" s="8">
        <f>INDEX(Δεδομένα!$P:$P,MATCH('2020'!E5288,Δεδομένα!$O:$O,0))</f>
        <v>143</v>
      </c>
      <c r="G5288" s="6" t="s">
        <v>841</v>
      </c>
      <c r="H5288" s="2" t="str">
        <f>INDEX(Δεδομένα!B$1:B$51,MATCH('2020'!G5288,Δεδομένα!A$1:A$51,0))</f>
        <v>ΠΕΛΛΟΠΟΝΗΣΟΥ</v>
      </c>
      <c r="I5288" s="8">
        <f>INDEX(Δεδομένα!E$1:E$13,MATCH('2020'!H5288,Δεδομένα!D$1:D$13,0))</f>
        <v>8</v>
      </c>
      <c r="J5288" s="1">
        <v>44047</v>
      </c>
      <c r="K5288" s="6" t="s">
        <v>296</v>
      </c>
      <c r="L5288" s="36" t="str">
        <f t="shared" si="328"/>
        <v>04/08/2020 10:40</v>
      </c>
      <c r="M5288" s="1">
        <v>44047</v>
      </c>
      <c r="N5288" s="6" t="s">
        <v>2356</v>
      </c>
      <c r="O5288" s="36" t="str">
        <f t="shared" si="329"/>
        <v>04/08/2020 11:42</v>
      </c>
      <c r="P5288" s="46">
        <f t="shared" si="330"/>
        <v>4.3055555557657499E-2</v>
      </c>
      <c r="Q5288" s="48">
        <v>0</v>
      </c>
      <c r="R5288" s="47">
        <f t="shared" si="331"/>
        <v>62.000000003026798</v>
      </c>
      <c r="S5288" s="6" t="s">
        <v>44</v>
      </c>
      <c r="T5288" s="6" t="s">
        <v>984</v>
      </c>
      <c r="U5288" s="6" t="s">
        <v>44</v>
      </c>
      <c r="V5288" s="6" t="s">
        <v>1206</v>
      </c>
      <c r="W5288" s="7">
        <v>0</v>
      </c>
      <c r="X5288" s="7">
        <v>0</v>
      </c>
      <c r="Y5288" s="7">
        <v>0</v>
      </c>
      <c r="Z5288" s="7">
        <v>0</v>
      </c>
      <c r="AA5288" s="7">
        <v>0.1</v>
      </c>
      <c r="AB5288" s="7">
        <v>0</v>
      </c>
      <c r="AC5288" s="7">
        <v>0</v>
      </c>
      <c r="AD5288" s="7">
        <v>0</v>
      </c>
      <c r="AE5288">
        <v>2</v>
      </c>
      <c r="AF5288">
        <v>0</v>
      </c>
      <c r="AG5288">
        <v>0</v>
      </c>
      <c r="AH5288">
        <v>0</v>
      </c>
      <c r="AI5288">
        <v>0</v>
      </c>
      <c r="AJ5288">
        <v>1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</row>
    <row r="5289" spans="1:44" x14ac:dyDescent="0.25">
      <c r="A5289">
        <v>1589183</v>
      </c>
      <c r="B5289">
        <v>774750</v>
      </c>
      <c r="C5289">
        <v>22.043092242265899</v>
      </c>
      <c r="D5289">
        <v>37.105478818014198</v>
      </c>
      <c r="E5289" s="68" t="s">
        <v>937</v>
      </c>
      <c r="F5289" s="8">
        <f>INDEX(Δεδομένα!$P:$P,MATCH('2020'!E5289,Δεδομένα!$O:$O,0))</f>
        <v>143</v>
      </c>
      <c r="G5289" s="6" t="s">
        <v>841</v>
      </c>
      <c r="H5289" s="2" t="str">
        <f>INDEX(Δεδομένα!B$1:B$51,MATCH('2020'!G5289,Δεδομένα!A$1:A$51,0))</f>
        <v>ΠΕΛΛΟΠΟΝΗΣΟΥ</v>
      </c>
      <c r="I5289" s="8">
        <f>INDEX(Δεδομένα!E$1:E$13,MATCH('2020'!H5289,Δεδομένα!D$1:D$13,0))</f>
        <v>8</v>
      </c>
      <c r="J5289" s="1">
        <v>44047</v>
      </c>
      <c r="K5289" s="6" t="s">
        <v>1666</v>
      </c>
      <c r="L5289" s="36" t="str">
        <f t="shared" si="328"/>
        <v>04/08/2020 11:10</v>
      </c>
      <c r="M5289" s="1">
        <v>44047</v>
      </c>
      <c r="N5289" s="6" t="s">
        <v>2379</v>
      </c>
      <c r="O5289" s="36" t="str">
        <f t="shared" si="329"/>
        <v>04/08/2020 12:26</v>
      </c>
      <c r="P5289" s="46">
        <f t="shared" si="330"/>
        <v>5.2777777775190771E-2</v>
      </c>
      <c r="Q5289" s="48">
        <v>0</v>
      </c>
      <c r="R5289" s="47">
        <f t="shared" si="331"/>
        <v>75.99999999627471</v>
      </c>
      <c r="S5289" s="6" t="s">
        <v>44</v>
      </c>
      <c r="T5289" s="6" t="s">
        <v>940</v>
      </c>
      <c r="U5289" s="6" t="s">
        <v>44</v>
      </c>
      <c r="V5289" s="6" t="s">
        <v>6165</v>
      </c>
      <c r="W5289" s="7">
        <v>0</v>
      </c>
      <c r="X5289" s="7">
        <v>0</v>
      </c>
      <c r="Y5289" s="7">
        <v>0</v>
      </c>
      <c r="Z5289" s="7">
        <v>0</v>
      </c>
      <c r="AA5289" s="7">
        <v>0</v>
      </c>
      <c r="AB5289" s="7">
        <v>0</v>
      </c>
      <c r="AC5289" s="7">
        <v>0.1</v>
      </c>
      <c r="AD5289" s="7">
        <v>0</v>
      </c>
      <c r="AE5289">
        <v>4</v>
      </c>
      <c r="AF5289">
        <v>0</v>
      </c>
      <c r="AG5289">
        <v>0</v>
      </c>
      <c r="AH5289">
        <v>0</v>
      </c>
      <c r="AI5289">
        <v>0</v>
      </c>
      <c r="AJ5289">
        <v>1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</row>
    <row r="5290" spans="1:44" x14ac:dyDescent="0.25">
      <c r="A5290">
        <v>1589190</v>
      </c>
      <c r="B5290">
        <v>774773</v>
      </c>
      <c r="C5290">
        <v>21.8472995758057</v>
      </c>
      <c r="D5290">
        <v>37.157764434814503</v>
      </c>
      <c r="E5290" s="68" t="s">
        <v>937</v>
      </c>
      <c r="F5290" s="8">
        <f>INDEX(Δεδομένα!$P:$P,MATCH('2020'!E5290,Δεδομένα!$O:$O,0))</f>
        <v>143</v>
      </c>
      <c r="G5290" s="6" t="s">
        <v>841</v>
      </c>
      <c r="H5290" s="2" t="str">
        <f>INDEX(Δεδομένα!B$1:B$51,MATCH('2020'!G5290,Δεδομένα!A$1:A$51,0))</f>
        <v>ΠΕΛΛΟΠΟΝΗΣΟΥ</v>
      </c>
      <c r="I5290" s="8">
        <f>INDEX(Δεδομένα!E$1:E$13,MATCH('2020'!H5290,Δεδομένα!D$1:D$13,0))</f>
        <v>8</v>
      </c>
      <c r="J5290" s="1">
        <v>44047</v>
      </c>
      <c r="K5290" s="6" t="s">
        <v>481</v>
      </c>
      <c r="L5290" s="36" t="str">
        <f t="shared" si="328"/>
        <v>04/08/2020 12:50</v>
      </c>
      <c r="M5290" s="1">
        <v>44047</v>
      </c>
      <c r="N5290" s="6" t="s">
        <v>1996</v>
      </c>
      <c r="O5290" s="36" t="str">
        <f t="shared" si="329"/>
        <v>04/08/2020 14:36</v>
      </c>
      <c r="P5290" s="46">
        <f t="shared" si="330"/>
        <v>7.3611111110949423E-2</v>
      </c>
      <c r="Q5290" s="48">
        <v>0</v>
      </c>
      <c r="R5290" s="47">
        <f t="shared" si="331"/>
        <v>105.99999999976717</v>
      </c>
      <c r="S5290" s="6" t="s">
        <v>44</v>
      </c>
      <c r="T5290" s="6" t="s">
        <v>984</v>
      </c>
      <c r="U5290" s="6" t="s">
        <v>44</v>
      </c>
      <c r="V5290" s="6" t="s">
        <v>5890</v>
      </c>
      <c r="W5290" s="7">
        <v>0</v>
      </c>
      <c r="X5290" s="7">
        <v>0</v>
      </c>
      <c r="Y5290" s="7">
        <v>0</v>
      </c>
      <c r="Z5290" s="7">
        <v>0</v>
      </c>
      <c r="AA5290" s="7">
        <v>0</v>
      </c>
      <c r="AB5290" s="7">
        <v>2.5</v>
      </c>
      <c r="AC5290" s="7">
        <v>0</v>
      </c>
      <c r="AD5290" s="7">
        <v>0</v>
      </c>
      <c r="AE5290">
        <v>4</v>
      </c>
      <c r="AF5290">
        <v>0</v>
      </c>
      <c r="AG5290">
        <v>0</v>
      </c>
      <c r="AH5290">
        <v>0</v>
      </c>
      <c r="AI5290">
        <v>2</v>
      </c>
      <c r="AJ5290">
        <v>2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</row>
    <row r="5291" spans="1:44" x14ac:dyDescent="0.25">
      <c r="A5291">
        <v>1575556</v>
      </c>
      <c r="B5291">
        <v>774769</v>
      </c>
      <c r="C5291">
        <v>22.116446918099001</v>
      </c>
      <c r="D5291">
        <v>40.942812523288502</v>
      </c>
      <c r="E5291" s="68" t="s">
        <v>952</v>
      </c>
      <c r="F5291" s="8">
        <f>INDEX(Δεδομένα!$P:$P,MATCH('2020'!E5291,Δεδομένα!$O:$O,0))</f>
        <v>62</v>
      </c>
      <c r="G5291" s="6" t="s">
        <v>874</v>
      </c>
      <c r="H5291" s="2" t="str">
        <f>INDEX(Δεδομένα!B$1:B$51,MATCH('2020'!G5291,Δεδομένα!A$1:A$51,0))</f>
        <v>ΚΕΝΤΡΙΚΗΣ ΜΑΚΕΔΟΝΙΑΣ</v>
      </c>
      <c r="I5291" s="8">
        <f>INDEX(Δεδομένα!E$1:E$13,MATCH('2020'!H5291,Δεδομένα!D$1:D$13,0))</f>
        <v>3</v>
      </c>
      <c r="J5291" s="1">
        <v>44047</v>
      </c>
      <c r="K5291" s="6" t="s">
        <v>517</v>
      </c>
      <c r="L5291" s="36" t="str">
        <f t="shared" si="328"/>
        <v>04/08/2020 12:00</v>
      </c>
      <c r="M5291" s="1">
        <v>44047</v>
      </c>
      <c r="N5291" s="6" t="s">
        <v>1859</v>
      </c>
      <c r="O5291" s="36" t="str">
        <f t="shared" si="329"/>
        <v>04/08/2020 13:02</v>
      </c>
      <c r="P5291" s="46">
        <f t="shared" si="330"/>
        <v>4.3055555557657499E-2</v>
      </c>
      <c r="Q5291" s="48">
        <v>0</v>
      </c>
      <c r="R5291" s="47">
        <f t="shared" si="331"/>
        <v>62.000000003026798</v>
      </c>
      <c r="S5291" s="6" t="s">
        <v>44</v>
      </c>
      <c r="T5291" s="6" t="s">
        <v>954</v>
      </c>
      <c r="U5291" s="6" t="s">
        <v>44</v>
      </c>
      <c r="V5291" s="6" t="s">
        <v>6085</v>
      </c>
      <c r="W5291" s="7">
        <v>0</v>
      </c>
      <c r="X5291" s="7">
        <v>0</v>
      </c>
      <c r="Y5291" s="7">
        <v>0</v>
      </c>
      <c r="Z5291" s="7">
        <v>0.1</v>
      </c>
      <c r="AA5291" s="7">
        <v>0</v>
      </c>
      <c r="AB5291" s="7">
        <v>0</v>
      </c>
      <c r="AC5291" s="7">
        <v>0</v>
      </c>
      <c r="AD5291" s="7">
        <v>0</v>
      </c>
      <c r="AE5291">
        <v>5</v>
      </c>
      <c r="AF5291">
        <v>0</v>
      </c>
      <c r="AG5291">
        <v>0</v>
      </c>
      <c r="AH5291">
        <v>0</v>
      </c>
      <c r="AI5291">
        <v>0</v>
      </c>
      <c r="AJ5291">
        <v>3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</row>
    <row r="5292" spans="1:44" x14ac:dyDescent="0.25">
      <c r="A5292">
        <v>1576130</v>
      </c>
      <c r="B5292">
        <v>774779</v>
      </c>
      <c r="C5292">
        <v>22.421159735104101</v>
      </c>
      <c r="D5292">
        <v>40.367978989181601</v>
      </c>
      <c r="E5292" s="68" t="s">
        <v>978</v>
      </c>
      <c r="F5292" s="8">
        <f>INDEX(Δεδομένα!$P:$P,MATCH('2020'!E5292,Δεδομένα!$O:$O,0))</f>
        <v>67</v>
      </c>
      <c r="G5292" s="6" t="s">
        <v>917</v>
      </c>
      <c r="H5292" s="2" t="str">
        <f>INDEX(Δεδομένα!B$1:B$51,MATCH('2020'!G5292,Δεδομένα!A$1:A$51,0))</f>
        <v>ΚΕΝΤΡΙΚΗΣ ΜΑΚΕΔΟΝΙΑΣ</v>
      </c>
      <c r="I5292" s="8">
        <f>INDEX(Δεδομένα!E$1:E$13,MATCH('2020'!H5292,Δεδομένα!D$1:D$13,0))</f>
        <v>3</v>
      </c>
      <c r="J5292" s="1">
        <v>44047</v>
      </c>
      <c r="K5292" s="6" t="s">
        <v>811</v>
      </c>
      <c r="L5292" s="36" t="str">
        <f t="shared" si="328"/>
        <v>04/08/2020 13:07</v>
      </c>
      <c r="M5292" s="1">
        <v>44047</v>
      </c>
      <c r="N5292" s="6" t="s">
        <v>1102</v>
      </c>
      <c r="O5292" s="36" t="str">
        <f t="shared" si="329"/>
        <v>04/08/2020 15:10</v>
      </c>
      <c r="P5292" s="46">
        <f t="shared" si="330"/>
        <v>8.5416666668606922E-2</v>
      </c>
      <c r="Q5292" s="48">
        <v>0</v>
      </c>
      <c r="R5292" s="47">
        <f t="shared" si="331"/>
        <v>123.00000000279397</v>
      </c>
      <c r="S5292" s="6" t="s">
        <v>44</v>
      </c>
      <c r="T5292" s="6" t="s">
        <v>980</v>
      </c>
      <c r="U5292" s="6" t="s">
        <v>1643</v>
      </c>
      <c r="V5292" s="6" t="s">
        <v>6166</v>
      </c>
      <c r="W5292" s="7">
        <v>0.5</v>
      </c>
      <c r="X5292" s="7">
        <v>0</v>
      </c>
      <c r="Y5292" s="7">
        <v>0</v>
      </c>
      <c r="Z5292" s="7">
        <v>0</v>
      </c>
      <c r="AA5292" s="7">
        <v>0</v>
      </c>
      <c r="AB5292" s="7">
        <v>0</v>
      </c>
      <c r="AC5292" s="7">
        <v>40</v>
      </c>
      <c r="AD5292" s="7">
        <v>0</v>
      </c>
      <c r="AE5292">
        <v>5</v>
      </c>
      <c r="AF5292">
        <v>0</v>
      </c>
      <c r="AG5292">
        <v>0</v>
      </c>
      <c r="AH5292">
        <v>0</v>
      </c>
      <c r="AI5292">
        <v>0</v>
      </c>
      <c r="AJ5292">
        <v>2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</row>
    <row r="5293" spans="1:44" x14ac:dyDescent="0.25">
      <c r="A5293">
        <v>1580980</v>
      </c>
      <c r="B5293">
        <v>774807</v>
      </c>
      <c r="C5293">
        <v>25.371174798933598</v>
      </c>
      <c r="D5293">
        <v>41.125027563060499</v>
      </c>
      <c r="E5293" s="68" t="s">
        <v>946</v>
      </c>
      <c r="F5293" s="8">
        <f>INDEX(Δεδομένα!$P:$P,MATCH('2020'!E5293,Δεδομένα!$O:$O,0))</f>
        <v>19</v>
      </c>
      <c r="G5293" s="6" t="s">
        <v>64</v>
      </c>
      <c r="H5293" s="2" t="str">
        <f>INDEX(Δεδομένα!B$1:B$51,MATCH('2020'!G5293,Δεδομένα!A$1:A$51,0))</f>
        <v>ΑΝΑΤΟΛΙΚΗΣ ΜΑΚΕΔΟΝΙΑΣ ΚΑΙ ΘΡΑΚΗΣ</v>
      </c>
      <c r="I5293" s="8">
        <f>INDEX(Δεδομένα!E$1:E$13,MATCH('2020'!H5293,Δεδομένα!D$1:D$13,0))</f>
        <v>2</v>
      </c>
      <c r="J5293" s="1">
        <v>44047</v>
      </c>
      <c r="K5293" s="6" t="s">
        <v>2511</v>
      </c>
      <c r="L5293" s="36" t="str">
        <f t="shared" si="328"/>
        <v>04/08/2020 15:07</v>
      </c>
      <c r="M5293" s="1">
        <v>44047</v>
      </c>
      <c r="N5293" s="6" t="s">
        <v>504</v>
      </c>
      <c r="O5293" s="36" t="str">
        <f t="shared" si="329"/>
        <v>04/08/2020 15:50</v>
      </c>
      <c r="P5293" s="46">
        <f t="shared" si="330"/>
        <v>2.9861111106583849E-2</v>
      </c>
      <c r="Q5293" s="48">
        <v>0</v>
      </c>
      <c r="R5293" s="47">
        <f t="shared" si="331"/>
        <v>42.999999993480742</v>
      </c>
      <c r="S5293" s="6" t="s">
        <v>44</v>
      </c>
      <c r="T5293" s="6" t="s">
        <v>948</v>
      </c>
      <c r="U5293" s="6" t="s">
        <v>44</v>
      </c>
      <c r="V5293" s="6" t="s">
        <v>1269</v>
      </c>
      <c r="W5293" s="7">
        <v>0</v>
      </c>
      <c r="X5293" s="7">
        <v>0</v>
      </c>
      <c r="Y5293" s="7">
        <v>0</v>
      </c>
      <c r="Z5293" s="7">
        <v>0</v>
      </c>
      <c r="AA5293" s="7">
        <v>0</v>
      </c>
      <c r="AB5293" s="7">
        <v>1</v>
      </c>
      <c r="AC5293" s="7">
        <v>0</v>
      </c>
      <c r="AD5293" s="7">
        <v>0</v>
      </c>
      <c r="AE5293">
        <v>2</v>
      </c>
      <c r="AF5293">
        <v>0</v>
      </c>
      <c r="AG5293">
        <v>0</v>
      </c>
      <c r="AH5293">
        <v>0</v>
      </c>
      <c r="AI5293">
        <v>0</v>
      </c>
      <c r="AJ5293">
        <v>1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</row>
    <row r="5294" spans="1:44" x14ac:dyDescent="0.25">
      <c r="A5294">
        <v>1575685</v>
      </c>
      <c r="B5294">
        <v>774914</v>
      </c>
      <c r="C5294">
        <v>21.6573339945197</v>
      </c>
      <c r="D5294">
        <v>39.529502886210899</v>
      </c>
      <c r="E5294" s="68" t="s">
        <v>1155</v>
      </c>
      <c r="F5294" s="8">
        <f>INDEX(Δεδομένα!$P:$P,MATCH('2020'!E5294,Δεδομένα!$O:$O,0))</f>
        <v>111</v>
      </c>
      <c r="G5294" s="6" t="s">
        <v>884</v>
      </c>
      <c r="H5294" s="2" t="str">
        <f>INDEX(Δεδομένα!B$1:B$51,MATCH('2020'!G5294,Δεδομένα!A$1:A$51,0))</f>
        <v>ΘΕΣΣΑΛΙΑΣ</v>
      </c>
      <c r="I5294" s="8">
        <f>INDEX(Δεδομένα!E$1:E$13,MATCH('2020'!H5294,Δεδομένα!D$1:D$13,0))</f>
        <v>6</v>
      </c>
      <c r="J5294" s="1">
        <v>44047</v>
      </c>
      <c r="K5294" s="6" t="s">
        <v>117</v>
      </c>
      <c r="L5294" s="36" t="str">
        <f t="shared" si="328"/>
        <v>04/08/2020 20:00</v>
      </c>
      <c r="M5294" s="1">
        <v>44047</v>
      </c>
      <c r="N5294" s="6" t="s">
        <v>706</v>
      </c>
      <c r="O5294" s="36" t="str">
        <f t="shared" si="329"/>
        <v>04/08/2020 22:50</v>
      </c>
      <c r="P5294" s="46">
        <f t="shared" si="330"/>
        <v>0.11805555555474712</v>
      </c>
      <c r="Q5294" s="48">
        <v>0</v>
      </c>
      <c r="R5294" s="47">
        <f t="shared" si="331"/>
        <v>169.99999999883585</v>
      </c>
      <c r="S5294" s="6" t="s">
        <v>44</v>
      </c>
      <c r="T5294" s="6" t="s">
        <v>2418</v>
      </c>
      <c r="U5294" s="6" t="s">
        <v>44</v>
      </c>
      <c r="V5294" s="6" t="s">
        <v>6177</v>
      </c>
      <c r="W5294" s="7">
        <v>0</v>
      </c>
      <c r="X5294" s="7">
        <v>0</v>
      </c>
      <c r="Y5294" s="7">
        <v>0</v>
      </c>
      <c r="Z5294" s="7">
        <v>0</v>
      </c>
      <c r="AA5294" s="7">
        <v>0</v>
      </c>
      <c r="AB5294" s="7">
        <v>0</v>
      </c>
      <c r="AC5294" s="7">
        <v>0.1</v>
      </c>
      <c r="AD5294" s="7">
        <v>0</v>
      </c>
      <c r="AE5294">
        <v>3</v>
      </c>
      <c r="AF5294">
        <v>0</v>
      </c>
      <c r="AG5294">
        <v>0</v>
      </c>
      <c r="AH5294">
        <v>0</v>
      </c>
      <c r="AI5294">
        <v>0</v>
      </c>
      <c r="AJ5294">
        <v>1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</row>
    <row r="5295" spans="1:44" x14ac:dyDescent="0.25">
      <c r="A5295">
        <v>1576925</v>
      </c>
      <c r="B5295">
        <v>774957</v>
      </c>
      <c r="C5295">
        <v>21.1431109827369</v>
      </c>
      <c r="D5295">
        <v>38.497632710768798</v>
      </c>
      <c r="E5295" s="68" t="s">
        <v>334</v>
      </c>
      <c r="F5295" s="8">
        <f>INDEX(Δεδομένα!$P:$P,MATCH('2020'!E5295,Δεδομένα!$O:$O,0))</f>
        <v>127</v>
      </c>
      <c r="G5295" s="6" t="s">
        <v>335</v>
      </c>
      <c r="H5295" s="2" t="str">
        <f>INDEX(Δεδομένα!B$1:B$51,MATCH('2020'!G5295,Δεδομένα!A$1:A$51,0))</f>
        <v>ΔΥΤΙΚΗΣ ΕΛΛΑΔΟΣ</v>
      </c>
      <c r="I5295" s="8">
        <f>INDEX(Δεδομένα!E$1:E$13,MATCH('2020'!H5295,Δεδομένα!D$1:D$13,0))</f>
        <v>7</v>
      </c>
      <c r="J5295" s="1">
        <v>44048</v>
      </c>
      <c r="K5295" s="6" t="s">
        <v>4497</v>
      </c>
      <c r="L5295" s="36" t="str">
        <f t="shared" si="328"/>
        <v>05/08/2020 00:03</v>
      </c>
      <c r="M5295" s="1">
        <v>44048</v>
      </c>
      <c r="N5295" s="6" t="s">
        <v>3351</v>
      </c>
      <c r="O5295" s="36" t="str">
        <f t="shared" si="329"/>
        <v>05/08/2020 00:35</v>
      </c>
      <c r="P5295" s="46">
        <f t="shared" si="330"/>
        <v>2.2222222221898846E-2</v>
      </c>
      <c r="Q5295" s="48">
        <v>0</v>
      </c>
      <c r="R5295" s="47">
        <f t="shared" si="331"/>
        <v>31.999999999534339</v>
      </c>
      <c r="S5295" s="6" t="s">
        <v>44</v>
      </c>
      <c r="T5295" s="6" t="s">
        <v>1445</v>
      </c>
      <c r="U5295" s="6" t="s">
        <v>44</v>
      </c>
      <c r="V5295" s="6" t="s">
        <v>6179</v>
      </c>
      <c r="W5295" s="7">
        <v>0</v>
      </c>
      <c r="X5295" s="7">
        <v>0</v>
      </c>
      <c r="Y5295" s="7">
        <v>0</v>
      </c>
      <c r="Z5295" s="7">
        <v>0</v>
      </c>
      <c r="AA5295" s="7">
        <v>0.5</v>
      </c>
      <c r="AB5295" s="7">
        <v>0</v>
      </c>
      <c r="AC5295" s="7">
        <v>0</v>
      </c>
      <c r="AD5295" s="7">
        <v>0</v>
      </c>
      <c r="AE5295">
        <v>2</v>
      </c>
      <c r="AF5295">
        <v>0</v>
      </c>
      <c r="AG5295">
        <v>0</v>
      </c>
      <c r="AH5295">
        <v>0</v>
      </c>
      <c r="AI5295">
        <v>0</v>
      </c>
      <c r="AJ5295">
        <v>1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</row>
    <row r="5296" spans="1:44" x14ac:dyDescent="0.25">
      <c r="A5296">
        <v>1576933</v>
      </c>
      <c r="B5296">
        <v>775167</v>
      </c>
      <c r="C5296">
        <v>21.147922622590801</v>
      </c>
      <c r="D5296">
        <v>38.501033424622499</v>
      </c>
      <c r="E5296" s="68" t="s">
        <v>334</v>
      </c>
      <c r="F5296" s="8">
        <f>INDEX(Δεδομένα!$P:$P,MATCH('2020'!E5296,Δεδομένα!$O:$O,0))</f>
        <v>127</v>
      </c>
      <c r="G5296" s="6" t="s">
        <v>335</v>
      </c>
      <c r="H5296" s="2" t="str">
        <f>INDEX(Δεδομένα!B$1:B$51,MATCH('2020'!G5296,Δεδομένα!A$1:A$51,0))</f>
        <v>ΔΥΤΙΚΗΣ ΕΛΛΑΔΟΣ</v>
      </c>
      <c r="I5296" s="8">
        <f>INDEX(Δεδομένα!E$1:E$13,MATCH('2020'!H5296,Δεδομένα!D$1:D$13,0))</f>
        <v>7</v>
      </c>
      <c r="J5296" s="1">
        <v>44048</v>
      </c>
      <c r="K5296" s="6" t="s">
        <v>1370</v>
      </c>
      <c r="L5296" s="36" t="str">
        <f t="shared" si="328"/>
        <v>05/08/2020 15:58</v>
      </c>
      <c r="M5296" s="1">
        <v>44049</v>
      </c>
      <c r="N5296" s="6" t="s">
        <v>1036</v>
      </c>
      <c r="O5296" s="36" t="str">
        <f t="shared" si="329"/>
        <v>06/08/2020 13:32</v>
      </c>
      <c r="P5296" s="46">
        <f t="shared" si="330"/>
        <v>0.89861111110803904</v>
      </c>
      <c r="Q5296" s="48">
        <v>0</v>
      </c>
      <c r="R5296" s="47">
        <f t="shared" si="331"/>
        <v>1293.9999999955762</v>
      </c>
      <c r="S5296" s="6" t="s">
        <v>44</v>
      </c>
      <c r="T5296" s="6" t="s">
        <v>343</v>
      </c>
      <c r="U5296" s="6" t="s">
        <v>44</v>
      </c>
      <c r="V5296" s="6" t="s">
        <v>6194</v>
      </c>
      <c r="W5296" s="7">
        <v>0</v>
      </c>
      <c r="X5296" s="7">
        <v>0</v>
      </c>
      <c r="Y5296" s="7">
        <v>0</v>
      </c>
      <c r="Z5296" s="7">
        <v>10</v>
      </c>
      <c r="AA5296" s="7">
        <v>0</v>
      </c>
      <c r="AB5296" s="7">
        <v>5</v>
      </c>
      <c r="AC5296" s="7">
        <v>0</v>
      </c>
      <c r="AD5296" s="7">
        <v>0</v>
      </c>
      <c r="AE5296">
        <v>14</v>
      </c>
      <c r="AF5296">
        <v>0</v>
      </c>
      <c r="AG5296">
        <v>0</v>
      </c>
      <c r="AH5296">
        <v>0</v>
      </c>
      <c r="AI5296">
        <v>0</v>
      </c>
      <c r="AJ5296">
        <v>7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</row>
    <row r="5297" spans="1:44" x14ac:dyDescent="0.25">
      <c r="A5297">
        <v>1575833</v>
      </c>
      <c r="B5297">
        <v>775188</v>
      </c>
      <c r="C5297">
        <v>22.386927930211399</v>
      </c>
      <c r="D5297">
        <v>37.421986180052301</v>
      </c>
      <c r="E5297" s="68" t="s">
        <v>1893</v>
      </c>
      <c r="F5297" s="8">
        <f>INDEX(Δεδομένα!$P:$P,MATCH('2020'!E5297,Δεδομένα!$O:$O,0))</f>
        <v>137</v>
      </c>
      <c r="G5297" s="6" t="s">
        <v>932</v>
      </c>
      <c r="H5297" s="2" t="str">
        <f>INDEX(Δεδομένα!B$1:B$51,MATCH('2020'!G5297,Δεδομένα!A$1:A$51,0))</f>
        <v>ΠΕΛΛΟΠΟΝΗΣΟΥ</v>
      </c>
      <c r="I5297" s="8">
        <f>INDEX(Δεδομένα!E$1:E$13,MATCH('2020'!H5297,Δεδομένα!D$1:D$13,0))</f>
        <v>8</v>
      </c>
      <c r="J5297" s="1">
        <v>44048</v>
      </c>
      <c r="K5297" s="6" t="s">
        <v>193</v>
      </c>
      <c r="L5297" s="36" t="str">
        <f t="shared" si="328"/>
        <v>05/08/2020 17:21</v>
      </c>
      <c r="M5297" s="1">
        <v>44048</v>
      </c>
      <c r="N5297" s="6" t="s">
        <v>326</v>
      </c>
      <c r="O5297" s="36" t="str">
        <f t="shared" si="329"/>
        <v>05/08/2020 18:11</v>
      </c>
      <c r="P5297" s="46">
        <f t="shared" si="330"/>
        <v>3.4722222226264421E-2</v>
      </c>
      <c r="Q5297" s="48">
        <v>0</v>
      </c>
      <c r="R5297" s="47">
        <f t="shared" si="331"/>
        <v>50.000000005820766</v>
      </c>
      <c r="S5297" s="6" t="s">
        <v>44</v>
      </c>
      <c r="T5297" s="6" t="s">
        <v>1894</v>
      </c>
      <c r="U5297" s="6" t="s">
        <v>44</v>
      </c>
      <c r="V5297" s="6" t="s">
        <v>6195</v>
      </c>
      <c r="W5297" s="7">
        <v>0</v>
      </c>
      <c r="X5297" s="7">
        <v>0</v>
      </c>
      <c r="Y5297" s="7">
        <v>0</v>
      </c>
      <c r="Z5297" s="7">
        <v>0</v>
      </c>
      <c r="AA5297" s="7">
        <v>0</v>
      </c>
      <c r="AB5297" s="7">
        <v>0.05</v>
      </c>
      <c r="AC5297" s="7">
        <v>0</v>
      </c>
      <c r="AD5297" s="7">
        <v>0</v>
      </c>
      <c r="AE5297">
        <v>6</v>
      </c>
      <c r="AF5297">
        <v>0</v>
      </c>
      <c r="AG5297">
        <v>0</v>
      </c>
      <c r="AH5297">
        <v>0</v>
      </c>
      <c r="AI5297">
        <v>0</v>
      </c>
      <c r="AJ5297">
        <v>3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</row>
    <row r="5298" spans="1:44" x14ac:dyDescent="0.25">
      <c r="A5298">
        <v>1597251</v>
      </c>
      <c r="B5298">
        <v>775206</v>
      </c>
      <c r="C5298">
        <v>20.9952018950686</v>
      </c>
      <c r="D5298">
        <v>39.0964726574785</v>
      </c>
      <c r="E5298" s="68" t="s">
        <v>267</v>
      </c>
      <c r="F5298" s="8">
        <f>INDEX(Δεδομένα!$P:$P,MATCH('2020'!E5298,Δεδομένα!$O:$O,0))</f>
        <v>94</v>
      </c>
      <c r="G5298" s="6" t="s">
        <v>268</v>
      </c>
      <c r="H5298" s="2" t="str">
        <f>INDEX(Δεδομένα!B$1:B$51,MATCH('2020'!G5298,Δεδομένα!A$1:A$51,0))</f>
        <v>ΗΠΕΙΡΟΥ</v>
      </c>
      <c r="I5298" s="8">
        <f>INDEX(Δεδομένα!E$1:E$13,MATCH('2020'!H5298,Δεδομένα!D$1:D$13,0))</f>
        <v>5</v>
      </c>
      <c r="J5298" s="1">
        <v>44048</v>
      </c>
      <c r="K5298" s="6" t="s">
        <v>1337</v>
      </c>
      <c r="L5298" s="36" t="str">
        <f t="shared" si="328"/>
        <v>05/08/2020 18:22</v>
      </c>
      <c r="M5298" s="1">
        <v>44048</v>
      </c>
      <c r="N5298" s="6" t="s">
        <v>579</v>
      </c>
      <c r="O5298" s="36" t="str">
        <f t="shared" si="329"/>
        <v>05/08/2020 19:19</v>
      </c>
      <c r="P5298" s="46">
        <f t="shared" si="330"/>
        <v>3.9583333331393078E-2</v>
      </c>
      <c r="Q5298" s="48">
        <v>0</v>
      </c>
      <c r="R5298" s="47">
        <f t="shared" si="331"/>
        <v>56.999999997206032</v>
      </c>
      <c r="S5298" s="6" t="s">
        <v>44</v>
      </c>
      <c r="T5298" s="6" t="s">
        <v>1978</v>
      </c>
      <c r="U5298" s="6" t="s">
        <v>44</v>
      </c>
      <c r="V5298" s="6" t="s">
        <v>509</v>
      </c>
      <c r="W5298" s="7">
        <v>0</v>
      </c>
      <c r="X5298" s="7">
        <v>0</v>
      </c>
      <c r="Y5298" s="7">
        <v>0</v>
      </c>
      <c r="Z5298" s="7">
        <v>0.2</v>
      </c>
      <c r="AA5298" s="7">
        <v>0</v>
      </c>
      <c r="AB5298" s="7">
        <v>0</v>
      </c>
      <c r="AC5298" s="7">
        <v>0</v>
      </c>
      <c r="AD5298" s="7">
        <v>0</v>
      </c>
      <c r="AE5298">
        <v>6</v>
      </c>
      <c r="AF5298">
        <v>0</v>
      </c>
      <c r="AG5298">
        <v>0</v>
      </c>
      <c r="AH5298">
        <v>0</v>
      </c>
      <c r="AI5298">
        <v>0</v>
      </c>
      <c r="AJ5298">
        <v>2</v>
      </c>
      <c r="AK5298">
        <v>1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</row>
    <row r="5299" spans="1:44" x14ac:dyDescent="0.25">
      <c r="A5299">
        <v>1617028</v>
      </c>
      <c r="B5299">
        <v>775069</v>
      </c>
      <c r="C5299">
        <v>27.207412896930698</v>
      </c>
      <c r="D5299">
        <v>36.881959053527702</v>
      </c>
      <c r="E5299" s="68" t="s">
        <v>1006</v>
      </c>
      <c r="F5299" s="8">
        <f>INDEX(Δεδομένα!$P:$P,MATCH('2020'!E5299,Δεδομένα!$O:$O,0))</f>
        <v>241</v>
      </c>
      <c r="G5299" s="6" t="s">
        <v>1007</v>
      </c>
      <c r="H5299" s="2" t="str">
        <f>INDEX(Δεδομένα!B$1:B$51,MATCH('2020'!G5299,Δεδομένα!A$1:A$51,0))</f>
        <v>ΝΟΤΙΟΥ ΑΙΓΑΙΟΥ</v>
      </c>
      <c r="I5299" s="8">
        <f>INDEX(Δεδομένα!E$1:E$13,MATCH('2020'!H5299,Δεδομένα!D$1:D$13,0))</f>
        <v>10</v>
      </c>
      <c r="J5299" s="1">
        <v>44048</v>
      </c>
      <c r="K5299" s="6" t="s">
        <v>726</v>
      </c>
      <c r="L5299" s="36" t="str">
        <f t="shared" si="328"/>
        <v>05/08/2020 11:39</v>
      </c>
      <c r="M5299" s="1">
        <v>44048</v>
      </c>
      <c r="N5299" s="6" t="s">
        <v>463</v>
      </c>
      <c r="O5299" s="36" t="str">
        <f t="shared" si="329"/>
        <v>05/08/2020 14:24</v>
      </c>
      <c r="P5299" s="46">
        <f t="shared" si="330"/>
        <v>0.11458333332848269</v>
      </c>
      <c r="Q5299" s="48">
        <v>0</v>
      </c>
      <c r="R5299" s="47">
        <f t="shared" si="331"/>
        <v>164.99999999301508</v>
      </c>
      <c r="S5299" s="6" t="s">
        <v>44</v>
      </c>
      <c r="T5299" s="6" t="s">
        <v>1009</v>
      </c>
      <c r="U5299" s="6" t="s">
        <v>44</v>
      </c>
      <c r="V5299" s="6" t="s">
        <v>6188</v>
      </c>
      <c r="W5299" s="7">
        <v>0</v>
      </c>
      <c r="X5299" s="7">
        <v>0</v>
      </c>
      <c r="Y5299" s="7">
        <v>0</v>
      </c>
      <c r="Z5299" s="7">
        <v>4</v>
      </c>
      <c r="AA5299" s="7">
        <v>0</v>
      </c>
      <c r="AB5299" s="7">
        <v>0</v>
      </c>
      <c r="AC5299" s="7">
        <v>0</v>
      </c>
      <c r="AD5299" s="7">
        <v>0</v>
      </c>
      <c r="AE5299">
        <v>7</v>
      </c>
      <c r="AF5299">
        <v>0</v>
      </c>
      <c r="AG5299">
        <v>0</v>
      </c>
      <c r="AH5299">
        <v>0</v>
      </c>
      <c r="AI5299">
        <v>3</v>
      </c>
      <c r="AJ5299">
        <v>3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</row>
    <row r="5300" spans="1:44" x14ac:dyDescent="0.25">
      <c r="A5300">
        <v>1575771</v>
      </c>
      <c r="B5300">
        <v>775111</v>
      </c>
      <c r="C5300">
        <v>26.2103165456755</v>
      </c>
      <c r="D5300">
        <v>41.001573879609197</v>
      </c>
      <c r="E5300" s="68" t="s">
        <v>147</v>
      </c>
      <c r="F5300" s="8">
        <f>INDEX(Δεδομένα!$P:$P,MATCH('2020'!E5300,Δεδομένα!$O:$O,0))</f>
        <v>33</v>
      </c>
      <c r="G5300" s="6" t="s">
        <v>148</v>
      </c>
      <c r="H5300" s="2" t="str">
        <f>INDEX(Δεδομένα!B$1:B$51,MATCH('2020'!G5300,Δεδομένα!A$1:A$51,0))</f>
        <v>ΑΝΑΤΟΛΙΚΗΣ ΜΑΚΕΔΟΝΙΑΣ ΚΑΙ ΘΡΑΚΗΣ</v>
      </c>
      <c r="I5300" s="8">
        <f>INDEX(Δεδομένα!E$1:E$13,MATCH('2020'!H5300,Δεδομένα!D$1:D$13,0))</f>
        <v>2</v>
      </c>
      <c r="J5300" s="1">
        <v>44048</v>
      </c>
      <c r="K5300" s="6" t="s">
        <v>616</v>
      </c>
      <c r="L5300" s="36" t="str">
        <f t="shared" si="328"/>
        <v>05/08/2020 13:30</v>
      </c>
      <c r="M5300" s="1">
        <v>44048</v>
      </c>
      <c r="N5300" s="6" t="s">
        <v>225</v>
      </c>
      <c r="O5300" s="36" t="str">
        <f t="shared" si="329"/>
        <v>05/08/2020 20:25</v>
      </c>
      <c r="P5300" s="46">
        <f t="shared" si="330"/>
        <v>0.28819444444525288</v>
      </c>
      <c r="Q5300" s="48">
        <v>0</v>
      </c>
      <c r="R5300" s="47">
        <f t="shared" si="331"/>
        <v>415.00000000116415</v>
      </c>
      <c r="S5300" s="6" t="s">
        <v>44</v>
      </c>
      <c r="T5300" s="6" t="s">
        <v>162</v>
      </c>
      <c r="U5300" s="6" t="s">
        <v>6191</v>
      </c>
      <c r="V5300" s="6" t="s">
        <v>6192</v>
      </c>
      <c r="W5300" s="7">
        <v>5</v>
      </c>
      <c r="X5300" s="7">
        <v>0</v>
      </c>
      <c r="Y5300" s="7">
        <v>0</v>
      </c>
      <c r="Z5300" s="7">
        <v>0</v>
      </c>
      <c r="AA5300" s="7">
        <v>0</v>
      </c>
      <c r="AB5300" s="7">
        <v>0</v>
      </c>
      <c r="AC5300" s="7">
        <v>0</v>
      </c>
      <c r="AD5300" s="7">
        <v>0</v>
      </c>
      <c r="AE5300">
        <v>33</v>
      </c>
      <c r="AF5300">
        <v>12</v>
      </c>
      <c r="AG5300">
        <v>0</v>
      </c>
      <c r="AH5300">
        <v>4</v>
      </c>
      <c r="AI5300">
        <v>0</v>
      </c>
      <c r="AJ5300">
        <v>15</v>
      </c>
      <c r="AK5300">
        <v>0</v>
      </c>
      <c r="AL5300">
        <v>0</v>
      </c>
      <c r="AM5300">
        <v>0</v>
      </c>
      <c r="AN5300">
        <v>1</v>
      </c>
      <c r="AO5300">
        <v>0</v>
      </c>
      <c r="AP5300">
        <v>0</v>
      </c>
      <c r="AQ5300">
        <v>2</v>
      </c>
      <c r="AR5300">
        <v>0</v>
      </c>
    </row>
    <row r="5301" spans="1:44" x14ac:dyDescent="0.25">
      <c r="A5301">
        <v>1575775</v>
      </c>
      <c r="B5301">
        <v>775144</v>
      </c>
      <c r="C5301">
        <v>26.2006835115264</v>
      </c>
      <c r="D5301">
        <v>40.8804935628729</v>
      </c>
      <c r="E5301" s="68" t="s">
        <v>147</v>
      </c>
      <c r="F5301" s="8">
        <f>INDEX(Δεδομένα!$P:$P,MATCH('2020'!E5301,Δεδομένα!$O:$O,0))</f>
        <v>33</v>
      </c>
      <c r="G5301" s="6" t="s">
        <v>148</v>
      </c>
      <c r="H5301" s="2" t="str">
        <f>INDEX(Δεδομένα!B$1:B$51,MATCH('2020'!G5301,Δεδομένα!A$1:A$51,0))</f>
        <v>ΑΝΑΤΟΛΙΚΗΣ ΜΑΚΕΔΟΝΙΑΣ ΚΑΙ ΘΡΑΚΗΣ</v>
      </c>
      <c r="I5301" s="8">
        <f>INDEX(Δεδομένα!E$1:E$13,MATCH('2020'!H5301,Δεδομένα!D$1:D$13,0))</f>
        <v>2</v>
      </c>
      <c r="J5301" s="1">
        <v>44048</v>
      </c>
      <c r="K5301" s="6" t="s">
        <v>542</v>
      </c>
      <c r="L5301" s="36" t="str">
        <f t="shared" si="328"/>
        <v>05/08/2020 14:30</v>
      </c>
      <c r="M5301" s="1">
        <v>44048</v>
      </c>
      <c r="N5301" s="6" t="s">
        <v>540</v>
      </c>
      <c r="O5301" s="36" t="str">
        <f t="shared" si="329"/>
        <v>05/08/2020 17:15</v>
      </c>
      <c r="P5301" s="46">
        <f t="shared" si="330"/>
        <v>0.11458333333575865</v>
      </c>
      <c r="Q5301" s="48">
        <v>0</v>
      </c>
      <c r="R5301" s="47">
        <f t="shared" si="331"/>
        <v>165.00000000349246</v>
      </c>
      <c r="S5301" s="6" t="s">
        <v>44</v>
      </c>
      <c r="T5301" s="6" t="s">
        <v>150</v>
      </c>
      <c r="U5301" s="6" t="s">
        <v>44</v>
      </c>
      <c r="V5301" s="6" t="s">
        <v>3910</v>
      </c>
      <c r="W5301" s="7">
        <v>0</v>
      </c>
      <c r="X5301" s="7">
        <v>0</v>
      </c>
      <c r="Y5301" s="7">
        <v>0</v>
      </c>
      <c r="Z5301" s="7">
        <v>0</v>
      </c>
      <c r="AA5301" s="7">
        <v>0.5</v>
      </c>
      <c r="AB5301" s="7">
        <v>4</v>
      </c>
      <c r="AC5301" s="7">
        <v>0</v>
      </c>
      <c r="AD5301" s="7">
        <v>0</v>
      </c>
      <c r="AE5301">
        <v>3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</row>
    <row r="5302" spans="1:44" x14ac:dyDescent="0.25">
      <c r="A5302">
        <v>1575785</v>
      </c>
      <c r="B5302">
        <v>775209</v>
      </c>
      <c r="C5302">
        <v>25.8960789395733</v>
      </c>
      <c r="D5302">
        <v>40.863826063956701</v>
      </c>
      <c r="E5302" s="68" t="s">
        <v>147</v>
      </c>
      <c r="F5302" s="8">
        <f>INDEX(Δεδομένα!$P:$P,MATCH('2020'!E5302,Δεδομένα!$O:$O,0))</f>
        <v>33</v>
      </c>
      <c r="G5302" s="6" t="s">
        <v>148</v>
      </c>
      <c r="H5302" s="2" t="str">
        <f>INDEX(Δεδομένα!B$1:B$51,MATCH('2020'!G5302,Δεδομένα!A$1:A$51,0))</f>
        <v>ΑΝΑΤΟΛΙΚΗΣ ΜΑΚΕΔΟΝΙΑΣ ΚΑΙ ΘΡΑΚΗΣ</v>
      </c>
      <c r="I5302" s="8">
        <f>INDEX(Δεδομένα!E$1:E$13,MATCH('2020'!H5302,Δεδομένα!D$1:D$13,0))</f>
        <v>2</v>
      </c>
      <c r="J5302" s="1">
        <v>44048</v>
      </c>
      <c r="K5302" s="6" t="s">
        <v>263</v>
      </c>
      <c r="L5302" s="36" t="str">
        <f t="shared" si="328"/>
        <v>05/08/2020 18:35</v>
      </c>
      <c r="M5302" s="1">
        <v>44048</v>
      </c>
      <c r="N5302" s="6" t="s">
        <v>181</v>
      </c>
      <c r="O5302" s="36" t="str">
        <f t="shared" si="329"/>
        <v>05/08/2020 19:15</v>
      </c>
      <c r="P5302" s="46">
        <f t="shared" si="330"/>
        <v>2.7777777781011537E-2</v>
      </c>
      <c r="Q5302" s="48">
        <v>0</v>
      </c>
      <c r="R5302" s="47">
        <f t="shared" si="331"/>
        <v>40.000000004656613</v>
      </c>
      <c r="S5302" s="6" t="s">
        <v>44</v>
      </c>
      <c r="T5302" s="6" t="s">
        <v>150</v>
      </c>
      <c r="U5302" s="6" t="s">
        <v>4867</v>
      </c>
      <c r="V5302" s="6" t="s">
        <v>3509</v>
      </c>
      <c r="W5302" s="7">
        <v>0</v>
      </c>
      <c r="X5302" s="7">
        <v>0</v>
      </c>
      <c r="Y5302" s="7">
        <v>0</v>
      </c>
      <c r="Z5302" s="7">
        <v>0</v>
      </c>
      <c r="AA5302" s="7">
        <v>0</v>
      </c>
      <c r="AB5302" s="7">
        <v>0</v>
      </c>
      <c r="AC5302" s="7">
        <v>4</v>
      </c>
      <c r="AD5302" s="7">
        <v>0</v>
      </c>
      <c r="AE5302">
        <v>6</v>
      </c>
      <c r="AF5302">
        <v>0</v>
      </c>
      <c r="AG5302">
        <v>0</v>
      </c>
      <c r="AH5302">
        <v>0</v>
      </c>
      <c r="AI5302">
        <v>0</v>
      </c>
      <c r="AJ5302">
        <v>3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</row>
    <row r="5303" spans="1:44" x14ac:dyDescent="0.25">
      <c r="A5303">
        <v>1577003</v>
      </c>
      <c r="B5303">
        <v>774966</v>
      </c>
      <c r="C5303">
        <v>22.9719202927695</v>
      </c>
      <c r="D5303">
        <v>40.628766842584199</v>
      </c>
      <c r="E5303" s="68" t="s">
        <v>6180</v>
      </c>
      <c r="F5303" s="8">
        <f>INDEX(Δεδομένα!$P:$P,MATCH('2020'!E5303,Δεδομένα!$O:$O,0))</f>
        <v>39</v>
      </c>
      <c r="G5303" s="6" t="s">
        <v>170</v>
      </c>
      <c r="H5303" s="2" t="str">
        <f>INDEX(Δεδομένα!B$1:B$51,MATCH('2020'!G5303,Δεδομένα!A$1:A$51,0))</f>
        <v>ΚΕΝΤΡΙΚΗΣ ΜΑΚΕΔΟΝΙΑΣ</v>
      </c>
      <c r="I5303" s="8">
        <f>INDEX(Δεδομένα!E$1:E$13,MATCH('2020'!H5303,Δεδομένα!D$1:D$13,0))</f>
        <v>3</v>
      </c>
      <c r="J5303" s="1">
        <v>44048</v>
      </c>
      <c r="K5303" s="6" t="s">
        <v>6181</v>
      </c>
      <c r="L5303" s="36" t="str">
        <f t="shared" si="328"/>
        <v>05/08/2020 01:19</v>
      </c>
      <c r="M5303" s="1">
        <v>44049</v>
      </c>
      <c r="N5303" s="6" t="s">
        <v>3520</v>
      </c>
      <c r="O5303" s="36" t="str">
        <f t="shared" si="329"/>
        <v>06/08/2020 09:24</v>
      </c>
      <c r="P5303" s="49">
        <f t="shared" si="330"/>
        <v>1.3368055555620231</v>
      </c>
      <c r="Q5303" s="50">
        <f>1*24</f>
        <v>24</v>
      </c>
      <c r="R5303" s="47">
        <f t="shared" si="331"/>
        <v>1925.0000000093132</v>
      </c>
      <c r="S5303" s="6" t="s">
        <v>44</v>
      </c>
      <c r="T5303" s="6" t="s">
        <v>6182</v>
      </c>
      <c r="U5303" s="6" t="s">
        <v>44</v>
      </c>
      <c r="V5303" s="6" t="s">
        <v>6183</v>
      </c>
      <c r="W5303" s="7">
        <v>0</v>
      </c>
      <c r="X5303" s="7">
        <v>0.1</v>
      </c>
      <c r="Y5303" s="7">
        <v>0</v>
      </c>
      <c r="Z5303" s="7">
        <v>0</v>
      </c>
      <c r="AA5303" s="7">
        <v>0</v>
      </c>
      <c r="AB5303" s="7">
        <v>0</v>
      </c>
      <c r="AC5303" s="7">
        <v>0</v>
      </c>
      <c r="AD5303" s="7">
        <v>0</v>
      </c>
      <c r="AE5303">
        <v>18</v>
      </c>
      <c r="AF5303">
        <v>6</v>
      </c>
      <c r="AG5303">
        <v>0</v>
      </c>
      <c r="AH5303">
        <v>0</v>
      </c>
      <c r="AI5303">
        <v>0</v>
      </c>
      <c r="AJ5303">
        <v>9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</row>
    <row r="5304" spans="1:44" x14ac:dyDescent="0.25">
      <c r="A5304">
        <v>1576464</v>
      </c>
      <c r="B5304">
        <v>774974</v>
      </c>
      <c r="C5304">
        <v>23.9212237201763</v>
      </c>
      <c r="D5304">
        <v>40.775320616231603</v>
      </c>
      <c r="E5304" s="68" t="s">
        <v>76</v>
      </c>
      <c r="F5304" s="8">
        <f>INDEX(Δεδομένα!$P:$P,MATCH('2020'!E5304,Δεδομένα!$O:$O,0))</f>
        <v>25</v>
      </c>
      <c r="G5304" s="6" t="s">
        <v>77</v>
      </c>
      <c r="H5304" s="2" t="str">
        <f>INDEX(Δεδομένα!B$1:B$51,MATCH('2020'!G5304,Δεδομένα!A$1:A$51,0))</f>
        <v>ΑΝΑΤΟΛΙΚΗΣ ΜΑΚΕΔΟΝΙΑΣ ΚΑΙ ΘΡΑΚΗΣ</v>
      </c>
      <c r="I5304" s="8">
        <f>INDEX(Δεδομένα!E$1:E$13,MATCH('2020'!H5304,Δεδομένα!D$1:D$13,0))</f>
        <v>2</v>
      </c>
      <c r="J5304" s="1">
        <v>44048</v>
      </c>
      <c r="K5304" s="6" t="s">
        <v>6184</v>
      </c>
      <c r="L5304" s="36" t="str">
        <f t="shared" si="328"/>
        <v>05/08/2020 02:19</v>
      </c>
      <c r="M5304" s="1">
        <v>44048</v>
      </c>
      <c r="N5304" s="6" t="s">
        <v>743</v>
      </c>
      <c r="O5304" s="36" t="str">
        <f t="shared" si="329"/>
        <v>05/08/2020 05:20</v>
      </c>
      <c r="P5304" s="46">
        <f t="shared" si="330"/>
        <v>0.12569444443943212</v>
      </c>
      <c r="Q5304" s="48">
        <v>0</v>
      </c>
      <c r="R5304" s="47">
        <f t="shared" si="331"/>
        <v>180.99999999278225</v>
      </c>
      <c r="S5304" s="6" t="s">
        <v>44</v>
      </c>
      <c r="T5304" s="6" t="s">
        <v>80</v>
      </c>
      <c r="U5304" s="6" t="s">
        <v>5688</v>
      </c>
      <c r="V5304" s="6" t="s">
        <v>6185</v>
      </c>
      <c r="W5304" s="7">
        <v>0</v>
      </c>
      <c r="X5304" s="7">
        <v>0</v>
      </c>
      <c r="Y5304" s="7">
        <v>0</v>
      </c>
      <c r="Z5304" s="7">
        <v>4</v>
      </c>
      <c r="AA5304" s="7">
        <v>0</v>
      </c>
      <c r="AB5304" s="7">
        <v>0</v>
      </c>
      <c r="AC5304" s="7">
        <v>0</v>
      </c>
      <c r="AD5304" s="7">
        <v>0</v>
      </c>
      <c r="AE5304">
        <v>6</v>
      </c>
      <c r="AF5304">
        <v>0</v>
      </c>
      <c r="AG5304">
        <v>0</v>
      </c>
      <c r="AH5304">
        <v>0</v>
      </c>
      <c r="AI5304">
        <v>8</v>
      </c>
      <c r="AJ5304">
        <v>2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</row>
    <row r="5305" spans="1:44" x14ac:dyDescent="0.25">
      <c r="A5305">
        <v>1597967</v>
      </c>
      <c r="B5305">
        <v>774984</v>
      </c>
      <c r="C5305">
        <v>22.756095427248699</v>
      </c>
      <c r="D5305">
        <v>37.957993526977297</v>
      </c>
      <c r="E5305" s="68" t="s">
        <v>390</v>
      </c>
      <c r="F5305" s="8">
        <f>INDEX(Δεδομένα!$P:$P,MATCH('2020'!E5305,Δεδομένα!$O:$O,0))</f>
        <v>159</v>
      </c>
      <c r="G5305" s="6" t="s">
        <v>391</v>
      </c>
      <c r="H5305" s="2" t="str">
        <f>INDEX(Δεδομένα!B$1:B$51,MATCH('2020'!G5305,Δεδομένα!A$1:A$51,0))</f>
        <v>ΠΕΛΛΟΠΟΝΗΣΟΥ</v>
      </c>
      <c r="I5305" s="8">
        <f>INDEX(Δεδομένα!E$1:E$13,MATCH('2020'!H5305,Δεδομένα!D$1:D$13,0))</f>
        <v>8</v>
      </c>
      <c r="J5305" s="1">
        <v>44048</v>
      </c>
      <c r="K5305" s="6" t="s">
        <v>739</v>
      </c>
      <c r="L5305" s="36" t="str">
        <f t="shared" si="328"/>
        <v>05/08/2020 06:40</v>
      </c>
      <c r="M5305" s="1">
        <v>44048</v>
      </c>
      <c r="N5305" s="6" t="s">
        <v>423</v>
      </c>
      <c r="O5305" s="36" t="str">
        <f t="shared" si="329"/>
        <v>05/08/2020 08:00</v>
      </c>
      <c r="P5305" s="46">
        <f t="shared" si="330"/>
        <v>5.5555555554747116E-2</v>
      </c>
      <c r="Q5305" s="48">
        <v>0</v>
      </c>
      <c r="R5305" s="47">
        <f t="shared" si="331"/>
        <v>79.999999998835847</v>
      </c>
      <c r="S5305" s="6" t="s">
        <v>44</v>
      </c>
      <c r="T5305" s="6" t="s">
        <v>812</v>
      </c>
      <c r="U5305" s="6" t="s">
        <v>3367</v>
      </c>
      <c r="V5305" s="6" t="s">
        <v>6187</v>
      </c>
      <c r="W5305" s="7">
        <v>0</v>
      </c>
      <c r="X5305" s="7">
        <v>0</v>
      </c>
      <c r="Y5305" s="7">
        <v>0</v>
      </c>
      <c r="Z5305" s="7">
        <v>0</v>
      </c>
      <c r="AA5305" s="7">
        <v>0.2</v>
      </c>
      <c r="AB5305" s="7">
        <v>0</v>
      </c>
      <c r="AC5305" s="7">
        <v>0</v>
      </c>
      <c r="AD5305" s="7">
        <v>0</v>
      </c>
      <c r="AE5305">
        <v>2</v>
      </c>
      <c r="AF5305">
        <v>0</v>
      </c>
      <c r="AG5305">
        <v>0</v>
      </c>
      <c r="AH5305">
        <v>0</v>
      </c>
      <c r="AI5305">
        <v>0</v>
      </c>
      <c r="AJ5305">
        <v>1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</row>
    <row r="5306" spans="1:44" x14ac:dyDescent="0.25">
      <c r="A5306">
        <v>1597976</v>
      </c>
      <c r="B5306">
        <v>775128</v>
      </c>
      <c r="C5306">
        <v>22.641210237012402</v>
      </c>
      <c r="D5306">
        <v>38.012397749257197</v>
      </c>
      <c r="E5306" s="68" t="s">
        <v>390</v>
      </c>
      <c r="F5306" s="8">
        <f>INDEX(Δεδομένα!$P:$P,MATCH('2020'!E5306,Δεδομένα!$O:$O,0))</f>
        <v>159</v>
      </c>
      <c r="G5306" s="6" t="s">
        <v>391</v>
      </c>
      <c r="H5306" s="2" t="str">
        <f>INDEX(Δεδομένα!B$1:B$51,MATCH('2020'!G5306,Δεδομένα!A$1:A$51,0))</f>
        <v>ΠΕΛΛΟΠΟΝΗΣΟΥ</v>
      </c>
      <c r="I5306" s="8">
        <f>INDEX(Δεδομένα!E$1:E$13,MATCH('2020'!H5306,Δεδομένα!D$1:D$13,0))</f>
        <v>8</v>
      </c>
      <c r="J5306" s="1">
        <v>44048</v>
      </c>
      <c r="K5306" s="6" t="s">
        <v>768</v>
      </c>
      <c r="L5306" s="36" t="str">
        <f t="shared" si="328"/>
        <v>05/08/2020 14:15</v>
      </c>
      <c r="M5306" s="1">
        <v>44048</v>
      </c>
      <c r="N5306" s="6" t="s">
        <v>79</v>
      </c>
      <c r="O5306" s="36" t="str">
        <f t="shared" si="329"/>
        <v>05/08/2020 21:15</v>
      </c>
      <c r="P5306" s="46">
        <f t="shared" si="330"/>
        <v>0.29166666666424135</v>
      </c>
      <c r="Q5306" s="48">
        <v>0</v>
      </c>
      <c r="R5306" s="47">
        <f t="shared" si="331"/>
        <v>419.99999999650754</v>
      </c>
      <c r="S5306" s="6" t="s">
        <v>44</v>
      </c>
      <c r="T5306" s="6" t="s">
        <v>394</v>
      </c>
      <c r="U5306" s="6" t="s">
        <v>2320</v>
      </c>
      <c r="V5306" s="6" t="s">
        <v>4154</v>
      </c>
      <c r="W5306" s="7">
        <v>0</v>
      </c>
      <c r="X5306" s="7">
        <v>1</v>
      </c>
      <c r="Y5306" s="7">
        <v>0</v>
      </c>
      <c r="Z5306" s="7">
        <v>0</v>
      </c>
      <c r="AA5306" s="7">
        <v>0</v>
      </c>
      <c r="AB5306" s="7">
        <v>0</v>
      </c>
      <c r="AC5306" s="7">
        <v>0</v>
      </c>
      <c r="AD5306" s="7">
        <v>0</v>
      </c>
      <c r="AE5306">
        <v>11</v>
      </c>
      <c r="AF5306">
        <v>0</v>
      </c>
      <c r="AG5306">
        <v>0</v>
      </c>
      <c r="AH5306">
        <v>0</v>
      </c>
      <c r="AI5306">
        <v>0</v>
      </c>
      <c r="AJ5306">
        <v>5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</row>
    <row r="5307" spans="1:44" x14ac:dyDescent="0.25">
      <c r="A5307">
        <v>1597984</v>
      </c>
      <c r="B5307">
        <v>775141</v>
      </c>
      <c r="C5307">
        <v>22.6697477084277</v>
      </c>
      <c r="D5307">
        <v>37.9974229354603</v>
      </c>
      <c r="E5307" s="68" t="s">
        <v>390</v>
      </c>
      <c r="F5307" s="8">
        <f>INDEX(Δεδομένα!$P:$P,MATCH('2020'!E5307,Δεδομένα!$O:$O,0))</f>
        <v>159</v>
      </c>
      <c r="G5307" s="6" t="s">
        <v>391</v>
      </c>
      <c r="H5307" s="2" t="str">
        <f>INDEX(Δεδομένα!B$1:B$51,MATCH('2020'!G5307,Δεδομένα!A$1:A$51,0))</f>
        <v>ΠΕΛΛΟΠΟΝΗΣΟΥ</v>
      </c>
      <c r="I5307" s="8">
        <f>INDEX(Δεδομένα!E$1:E$13,MATCH('2020'!H5307,Δεδομένα!D$1:D$13,0))</f>
        <v>8</v>
      </c>
      <c r="J5307" s="1">
        <v>44048</v>
      </c>
      <c r="K5307" s="6" t="s">
        <v>595</v>
      </c>
      <c r="L5307" s="36" t="str">
        <f t="shared" si="328"/>
        <v>05/08/2020 14:20</v>
      </c>
      <c r="M5307" s="1">
        <v>44048</v>
      </c>
      <c r="N5307" s="6" t="s">
        <v>629</v>
      </c>
      <c r="O5307" s="36" t="str">
        <f t="shared" si="329"/>
        <v>05/08/2020 21:05</v>
      </c>
      <c r="P5307" s="46">
        <f t="shared" si="330"/>
        <v>0.28125</v>
      </c>
      <c r="Q5307" s="48">
        <v>0</v>
      </c>
      <c r="R5307" s="47">
        <f t="shared" si="331"/>
        <v>405</v>
      </c>
      <c r="S5307" s="6" t="s">
        <v>44</v>
      </c>
      <c r="T5307" s="6" t="s">
        <v>394</v>
      </c>
      <c r="U5307" s="6" t="s">
        <v>2320</v>
      </c>
      <c r="V5307" s="6" t="s">
        <v>4154</v>
      </c>
      <c r="W5307" s="7">
        <v>0</v>
      </c>
      <c r="X5307" s="7">
        <v>0.1</v>
      </c>
      <c r="Y5307" s="7">
        <v>0</v>
      </c>
      <c r="Z5307" s="7">
        <v>0</v>
      </c>
      <c r="AA5307" s="7">
        <v>0</v>
      </c>
      <c r="AB5307" s="7">
        <v>0</v>
      </c>
      <c r="AC5307" s="7">
        <v>0</v>
      </c>
      <c r="AD5307" s="7">
        <v>0</v>
      </c>
      <c r="AE5307">
        <v>6</v>
      </c>
      <c r="AF5307">
        <v>0</v>
      </c>
      <c r="AG5307">
        <v>0</v>
      </c>
      <c r="AH5307">
        <v>0</v>
      </c>
      <c r="AI5307">
        <v>0</v>
      </c>
      <c r="AJ5307">
        <v>3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</row>
    <row r="5308" spans="1:44" x14ac:dyDescent="0.25">
      <c r="A5308">
        <v>1593648</v>
      </c>
      <c r="B5308">
        <v>779739</v>
      </c>
      <c r="C5308">
        <v>23.011320707051802</v>
      </c>
      <c r="D5308">
        <v>37.944099569871199</v>
      </c>
      <c r="E5308" s="68" t="s">
        <v>866</v>
      </c>
      <c r="F5308" s="8">
        <f>INDEX(Δεδομένα!$P:$P,MATCH('2020'!E5308,Δεδομένα!$O:$O,0))</f>
        <v>158</v>
      </c>
      <c r="G5308" s="6" t="s">
        <v>391</v>
      </c>
      <c r="H5308" s="2" t="str">
        <f>INDEX(Δεδομένα!B$1:B$51,MATCH('2020'!G5308,Δεδομένα!A$1:A$51,0))</f>
        <v>ΠΕΛΛΟΠΟΝΗΣΟΥ</v>
      </c>
      <c r="I5308" s="8">
        <f>INDEX(Δεδομένα!E$1:E$13,MATCH('2020'!H5308,Δεδομένα!D$1:D$13,0))</f>
        <v>8</v>
      </c>
      <c r="J5308" s="1">
        <v>44048</v>
      </c>
      <c r="K5308" s="6" t="s">
        <v>66</v>
      </c>
      <c r="L5308" s="36" t="str">
        <f t="shared" si="328"/>
        <v>05/08/2020 15:15</v>
      </c>
      <c r="M5308" s="1">
        <v>44048</v>
      </c>
      <c r="N5308" s="6" t="s">
        <v>938</v>
      </c>
      <c r="O5308" s="36" t="str">
        <f t="shared" si="329"/>
        <v>05/08/2020 15:49</v>
      </c>
      <c r="P5308" s="46">
        <f t="shared" si="330"/>
        <v>2.3611111115314998E-2</v>
      </c>
      <c r="Q5308" s="48">
        <v>0</v>
      </c>
      <c r="R5308" s="47">
        <f t="shared" si="331"/>
        <v>34.000000006053597</v>
      </c>
      <c r="S5308" s="6" t="s">
        <v>44</v>
      </c>
      <c r="T5308" s="6" t="s">
        <v>867</v>
      </c>
      <c r="U5308" s="6" t="s">
        <v>668</v>
      </c>
      <c r="V5308" s="6" t="s">
        <v>6442</v>
      </c>
      <c r="W5308" s="7">
        <v>0</v>
      </c>
      <c r="X5308" s="7">
        <v>0</v>
      </c>
      <c r="Y5308" s="7">
        <v>0</v>
      </c>
      <c r="Z5308" s="7">
        <v>0</v>
      </c>
      <c r="AA5308" s="7">
        <v>0</v>
      </c>
      <c r="AB5308" s="7">
        <v>0.02</v>
      </c>
      <c r="AC5308" s="7">
        <v>0</v>
      </c>
      <c r="AD5308" s="7">
        <v>0</v>
      </c>
      <c r="AE5308">
        <v>4</v>
      </c>
      <c r="AF5308">
        <v>0</v>
      </c>
      <c r="AG5308">
        <v>0</v>
      </c>
      <c r="AH5308">
        <v>0</v>
      </c>
      <c r="AI5308">
        <v>0</v>
      </c>
      <c r="AJ5308">
        <v>2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</row>
    <row r="5309" spans="1:44" x14ac:dyDescent="0.25">
      <c r="A5309">
        <v>1589202</v>
      </c>
      <c r="B5309">
        <v>775065</v>
      </c>
      <c r="C5309">
        <v>22.0351360095834</v>
      </c>
      <c r="D5309">
        <v>37.127455803557702</v>
      </c>
      <c r="E5309" s="68" t="s">
        <v>937</v>
      </c>
      <c r="F5309" s="8">
        <f>INDEX(Δεδομένα!$P:$P,MATCH('2020'!E5309,Δεδομένα!$O:$O,0))</f>
        <v>143</v>
      </c>
      <c r="G5309" s="6" t="s">
        <v>841</v>
      </c>
      <c r="H5309" s="2" t="str">
        <f>INDEX(Δεδομένα!B$1:B$51,MATCH('2020'!G5309,Δεδομένα!A$1:A$51,0))</f>
        <v>ΠΕΛΛΟΠΟΝΗΣΟΥ</v>
      </c>
      <c r="I5309" s="8">
        <f>INDEX(Δεδομένα!E$1:E$13,MATCH('2020'!H5309,Δεδομένα!D$1:D$13,0))</f>
        <v>8</v>
      </c>
      <c r="J5309" s="1">
        <v>44048</v>
      </c>
      <c r="K5309" s="6" t="s">
        <v>2837</v>
      </c>
      <c r="L5309" s="36" t="str">
        <f t="shared" si="328"/>
        <v>05/08/2020 11:23</v>
      </c>
      <c r="M5309" s="1">
        <v>44048</v>
      </c>
      <c r="N5309" s="6" t="s">
        <v>3072</v>
      </c>
      <c r="O5309" s="36" t="str">
        <f t="shared" si="329"/>
        <v>05/08/2020 11:52</v>
      </c>
      <c r="P5309" s="46">
        <f t="shared" si="330"/>
        <v>2.0138888881774619E-2</v>
      </c>
      <c r="Q5309" s="48">
        <v>0</v>
      </c>
      <c r="R5309" s="47">
        <f t="shared" si="331"/>
        <v>28.999999989755452</v>
      </c>
      <c r="S5309" s="6" t="s">
        <v>44</v>
      </c>
      <c r="T5309" s="6" t="s">
        <v>940</v>
      </c>
      <c r="U5309" s="6" t="s">
        <v>44</v>
      </c>
      <c r="V5309" s="6" t="s">
        <v>1303</v>
      </c>
      <c r="W5309" s="7">
        <v>0</v>
      </c>
      <c r="X5309" s="7">
        <v>0</v>
      </c>
      <c r="Y5309" s="7">
        <v>0</v>
      </c>
      <c r="Z5309" s="7">
        <v>0</v>
      </c>
      <c r="AA5309" s="7">
        <v>0.3</v>
      </c>
      <c r="AB5309" s="7">
        <v>0</v>
      </c>
      <c r="AC5309" s="7">
        <v>0</v>
      </c>
      <c r="AD5309" s="7">
        <v>0</v>
      </c>
      <c r="AE5309">
        <v>2</v>
      </c>
      <c r="AF5309">
        <v>0</v>
      </c>
      <c r="AG5309">
        <v>0</v>
      </c>
      <c r="AH5309">
        <v>0</v>
      </c>
      <c r="AI5309">
        <v>1</v>
      </c>
      <c r="AJ5309">
        <v>1</v>
      </c>
      <c r="AK5309">
        <v>1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</row>
    <row r="5310" spans="1:44" x14ac:dyDescent="0.25">
      <c r="A5310">
        <v>1589198</v>
      </c>
      <c r="B5310">
        <v>775199</v>
      </c>
      <c r="C5310">
        <v>22.036006410715199</v>
      </c>
      <c r="D5310">
        <v>37.128339848609002</v>
      </c>
      <c r="E5310" s="68" t="s">
        <v>937</v>
      </c>
      <c r="F5310" s="8">
        <f>INDEX(Δεδομένα!$P:$P,MATCH('2020'!E5310,Δεδομένα!$O:$O,0))</f>
        <v>143</v>
      </c>
      <c r="G5310" s="6" t="s">
        <v>841</v>
      </c>
      <c r="H5310" s="2" t="str">
        <f>INDEX(Δεδομένα!B$1:B$51,MATCH('2020'!G5310,Δεδομένα!A$1:A$51,0))</f>
        <v>ΠΕΛΛΟΠΟΝΗΣΟΥ</v>
      </c>
      <c r="I5310" s="8">
        <f>INDEX(Δεδομένα!E$1:E$13,MATCH('2020'!H5310,Δεδομένα!D$1:D$13,0))</f>
        <v>8</v>
      </c>
      <c r="J5310" s="1">
        <v>44048</v>
      </c>
      <c r="K5310" s="6" t="s">
        <v>1385</v>
      </c>
      <c r="L5310" s="36" t="str">
        <f t="shared" si="328"/>
        <v>05/08/2020 17:48</v>
      </c>
      <c r="M5310" s="1">
        <v>44048</v>
      </c>
      <c r="N5310" s="6" t="s">
        <v>209</v>
      </c>
      <c r="O5310" s="36" t="str">
        <f t="shared" si="329"/>
        <v>05/08/2020 18:30</v>
      </c>
      <c r="P5310" s="46">
        <f t="shared" si="330"/>
        <v>2.9166666667151731E-2</v>
      </c>
      <c r="Q5310" s="48">
        <v>0</v>
      </c>
      <c r="R5310" s="47">
        <f t="shared" si="331"/>
        <v>42.000000000698492</v>
      </c>
      <c r="S5310" s="6" t="s">
        <v>44</v>
      </c>
      <c r="T5310" s="6" t="s">
        <v>940</v>
      </c>
      <c r="U5310" s="6" t="s">
        <v>44</v>
      </c>
      <c r="V5310" s="6" t="s">
        <v>1303</v>
      </c>
      <c r="W5310" s="7">
        <v>0</v>
      </c>
      <c r="X5310" s="7">
        <v>0</v>
      </c>
      <c r="Y5310" s="7">
        <v>0</v>
      </c>
      <c r="Z5310" s="7">
        <v>0</v>
      </c>
      <c r="AA5310" s="7">
        <v>0.3</v>
      </c>
      <c r="AB5310" s="7">
        <v>0</v>
      </c>
      <c r="AC5310" s="7">
        <v>0</v>
      </c>
      <c r="AD5310" s="7">
        <v>0</v>
      </c>
      <c r="AE5310">
        <v>3</v>
      </c>
      <c r="AF5310">
        <v>0</v>
      </c>
      <c r="AG5310">
        <v>1</v>
      </c>
      <c r="AH5310">
        <v>0</v>
      </c>
      <c r="AI5310">
        <v>0</v>
      </c>
      <c r="AJ5310">
        <v>2</v>
      </c>
      <c r="AK5310">
        <v>1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</row>
    <row r="5311" spans="1:44" x14ac:dyDescent="0.25">
      <c r="A5311">
        <v>1576331</v>
      </c>
      <c r="B5311">
        <v>775155</v>
      </c>
      <c r="C5311">
        <v>20.749853634077901</v>
      </c>
      <c r="D5311">
        <v>39.089933879443102</v>
      </c>
      <c r="E5311" s="68" t="s">
        <v>1725</v>
      </c>
      <c r="F5311" s="8">
        <f>INDEX(Δεδομένα!$P:$P,MATCH('2020'!E5311,Δεδομένα!$O:$O,0))</f>
        <v>97</v>
      </c>
      <c r="G5311" s="6" t="s">
        <v>284</v>
      </c>
      <c r="H5311" s="2" t="str">
        <f>INDEX(Δεδομένα!B$1:B$51,MATCH('2020'!G5311,Δεδομένα!A$1:A$51,0))</f>
        <v>ΗΠΕΙΡΟΥ</v>
      </c>
      <c r="I5311" s="8">
        <f>INDEX(Δεδομένα!E$1:E$13,MATCH('2020'!H5311,Δεδομένα!D$1:D$13,0))</f>
        <v>5</v>
      </c>
      <c r="J5311" s="1">
        <v>44048</v>
      </c>
      <c r="K5311" s="6" t="s">
        <v>145</v>
      </c>
      <c r="L5311" s="36" t="str">
        <f t="shared" si="328"/>
        <v>05/08/2020 15:20</v>
      </c>
      <c r="M5311" s="1">
        <v>44048</v>
      </c>
      <c r="N5311" s="6" t="s">
        <v>1388</v>
      </c>
      <c r="O5311" s="36" t="str">
        <f t="shared" si="329"/>
        <v>05/08/2020 17:53</v>
      </c>
      <c r="P5311" s="46">
        <f t="shared" si="330"/>
        <v>0.10624999999708962</v>
      </c>
      <c r="Q5311" s="48">
        <v>0</v>
      </c>
      <c r="R5311" s="47">
        <f t="shared" si="331"/>
        <v>152.99999999580905</v>
      </c>
      <c r="S5311" s="6" t="s">
        <v>44</v>
      </c>
      <c r="T5311" s="6" t="s">
        <v>1727</v>
      </c>
      <c r="U5311" s="6" t="s">
        <v>1742</v>
      </c>
      <c r="V5311" s="6" t="s">
        <v>6193</v>
      </c>
      <c r="W5311" s="7">
        <v>0</v>
      </c>
      <c r="X5311" s="7">
        <v>0</v>
      </c>
      <c r="Y5311" s="7">
        <v>0</v>
      </c>
      <c r="Z5311" s="7">
        <v>0</v>
      </c>
      <c r="AA5311" s="7">
        <v>0</v>
      </c>
      <c r="AB5311" s="7">
        <v>0.2</v>
      </c>
      <c r="AC5311" s="7">
        <v>0</v>
      </c>
      <c r="AD5311" s="7">
        <v>0</v>
      </c>
      <c r="AE5311">
        <v>11</v>
      </c>
      <c r="AF5311">
        <v>0</v>
      </c>
      <c r="AG5311">
        <v>0</v>
      </c>
      <c r="AH5311">
        <v>0</v>
      </c>
      <c r="AI5311">
        <v>0</v>
      </c>
      <c r="AJ5311">
        <v>5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</row>
    <row r="5312" spans="1:44" x14ac:dyDescent="0.25">
      <c r="A5312">
        <v>1577378</v>
      </c>
      <c r="B5312">
        <v>774981</v>
      </c>
      <c r="C5312">
        <v>21.725245033780801</v>
      </c>
      <c r="D5312">
        <v>39.6331650799982</v>
      </c>
      <c r="E5312" s="68" t="s">
        <v>1047</v>
      </c>
      <c r="F5312" s="8">
        <f>INDEX(Δεδομένα!$P:$P,MATCH('2020'!E5312,Δεδομένα!$O:$O,0))</f>
        <v>114</v>
      </c>
      <c r="G5312" s="6" t="s">
        <v>884</v>
      </c>
      <c r="H5312" s="2" t="str">
        <f>INDEX(Δεδομένα!B$1:B$51,MATCH('2020'!G5312,Δεδομένα!A$1:A$51,0))</f>
        <v>ΘΕΣΣΑΛΙΑΣ</v>
      </c>
      <c r="I5312" s="8">
        <f>INDEX(Δεδομένα!E$1:E$13,MATCH('2020'!H5312,Δεδομένα!D$1:D$13,0))</f>
        <v>6</v>
      </c>
      <c r="J5312" s="1">
        <v>44048</v>
      </c>
      <c r="K5312" s="6" t="s">
        <v>3019</v>
      </c>
      <c r="L5312" s="36" t="str">
        <f t="shared" si="328"/>
        <v>05/08/2020 06:15</v>
      </c>
      <c r="M5312" s="1">
        <v>44048</v>
      </c>
      <c r="N5312" s="6" t="s">
        <v>6186</v>
      </c>
      <c r="O5312" s="36" t="str">
        <f t="shared" si="329"/>
        <v>05/08/2020 06:33</v>
      </c>
      <c r="P5312" s="46">
        <f t="shared" si="330"/>
        <v>1.2500000004365575E-2</v>
      </c>
      <c r="Q5312" s="48">
        <v>0</v>
      </c>
      <c r="R5312" s="47">
        <f t="shared" si="331"/>
        <v>18.000000006286427</v>
      </c>
      <c r="S5312" s="6" t="s">
        <v>44</v>
      </c>
      <c r="T5312" s="6" t="s">
        <v>1048</v>
      </c>
      <c r="U5312" s="6" t="s">
        <v>44</v>
      </c>
      <c r="V5312" s="6" t="s">
        <v>6161</v>
      </c>
      <c r="W5312" s="7">
        <v>0</v>
      </c>
      <c r="X5312" s="7">
        <v>5</v>
      </c>
      <c r="Y5312" s="7">
        <v>0</v>
      </c>
      <c r="Z5312" s="7">
        <v>0</v>
      </c>
      <c r="AA5312" s="7">
        <v>0</v>
      </c>
      <c r="AB5312" s="7">
        <v>0</v>
      </c>
      <c r="AC5312" s="7">
        <v>0</v>
      </c>
      <c r="AD5312" s="7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</row>
    <row r="5313" spans="1:44" x14ac:dyDescent="0.25">
      <c r="A5313">
        <v>1577657</v>
      </c>
      <c r="B5313">
        <v>775171</v>
      </c>
      <c r="C5313">
        <v>21.969107524324901</v>
      </c>
      <c r="D5313">
        <v>39.5400063454099</v>
      </c>
      <c r="E5313" s="68" t="s">
        <v>883</v>
      </c>
      <c r="F5313" s="8">
        <f>INDEX(Δεδομένα!$P:$P,MATCH('2020'!E5313,Δεδομένα!$O:$O,0))</f>
        <v>112</v>
      </c>
      <c r="G5313" s="6" t="s">
        <v>884</v>
      </c>
      <c r="H5313" s="2" t="str">
        <f>INDEX(Δεδομένα!B$1:B$51,MATCH('2020'!G5313,Δεδομένα!A$1:A$51,0))</f>
        <v>ΘΕΣΣΑΛΙΑΣ</v>
      </c>
      <c r="I5313" s="8">
        <f>INDEX(Δεδομένα!E$1:E$13,MATCH('2020'!H5313,Δεδομένα!D$1:D$13,0))</f>
        <v>6</v>
      </c>
      <c r="J5313" s="1">
        <v>44048</v>
      </c>
      <c r="K5313" s="6" t="s">
        <v>104</v>
      </c>
      <c r="L5313" s="36" t="str">
        <f t="shared" si="328"/>
        <v>05/08/2020 15:30</v>
      </c>
      <c r="M5313" s="1">
        <v>44048</v>
      </c>
      <c r="N5313" s="6" t="s">
        <v>289</v>
      </c>
      <c r="O5313" s="36" t="str">
        <f t="shared" si="329"/>
        <v>05/08/2020 17:55</v>
      </c>
      <c r="P5313" s="46">
        <f t="shared" si="330"/>
        <v>0.10069444444525288</v>
      </c>
      <c r="Q5313" s="48">
        <v>0</v>
      </c>
      <c r="R5313" s="47">
        <f t="shared" si="331"/>
        <v>145.00000000116415</v>
      </c>
      <c r="S5313" s="6" t="s">
        <v>44</v>
      </c>
      <c r="T5313" s="6" t="s">
        <v>885</v>
      </c>
      <c r="U5313" s="6" t="s">
        <v>44</v>
      </c>
      <c r="V5313" s="6" t="s">
        <v>3848</v>
      </c>
      <c r="W5313" s="7">
        <v>0</v>
      </c>
      <c r="X5313" s="7">
        <v>0</v>
      </c>
      <c r="Y5313" s="7">
        <v>0</v>
      </c>
      <c r="Z5313" s="7">
        <v>0.8</v>
      </c>
      <c r="AA5313" s="7">
        <v>0</v>
      </c>
      <c r="AB5313" s="7">
        <v>0</v>
      </c>
      <c r="AC5313" s="7">
        <v>3</v>
      </c>
      <c r="AD5313" s="7">
        <v>0</v>
      </c>
      <c r="AE5313">
        <v>3</v>
      </c>
      <c r="AF5313">
        <v>0</v>
      </c>
      <c r="AG5313">
        <v>0</v>
      </c>
      <c r="AH5313">
        <v>0</v>
      </c>
      <c r="AI5313">
        <v>0</v>
      </c>
      <c r="AJ5313">
        <v>1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</row>
    <row r="5314" spans="1:44" x14ac:dyDescent="0.25">
      <c r="A5314">
        <v>1580258</v>
      </c>
      <c r="B5314">
        <v>775073</v>
      </c>
      <c r="C5314">
        <v>22.172599780076101</v>
      </c>
      <c r="D5314">
        <v>38.601037270822601</v>
      </c>
      <c r="E5314" s="68" t="s">
        <v>2978</v>
      </c>
      <c r="F5314" s="8">
        <f>INDEX(Δεδομένα!$P:$P,MATCH('2020'!E5314,Δεδομένα!$O:$O,0))</f>
        <v>172</v>
      </c>
      <c r="G5314" s="6" t="s">
        <v>432</v>
      </c>
      <c r="H5314" s="2" t="str">
        <f>INDEX(Δεδομένα!B$1:B$51,MATCH('2020'!G5314,Δεδομένα!A$1:A$51,0))</f>
        <v>ΣΤΕΡΕΑΣ ΕΛΛΑΔΟΣ</v>
      </c>
      <c r="I5314" s="8">
        <f>INDEX(Δεδομένα!E$1:E$13,MATCH('2020'!H5314,Δεδομένα!D$1:D$13,0))</f>
        <v>9</v>
      </c>
      <c r="J5314" s="1">
        <v>44048</v>
      </c>
      <c r="K5314" s="6" t="s">
        <v>82</v>
      </c>
      <c r="L5314" s="36" t="str">
        <f t="shared" si="328"/>
        <v>05/08/2020 12:04</v>
      </c>
      <c r="M5314" s="1">
        <v>44050</v>
      </c>
      <c r="N5314" s="6" t="s">
        <v>1195</v>
      </c>
      <c r="O5314" s="36" t="str">
        <f t="shared" si="329"/>
        <v>07/08/2020 20:58</v>
      </c>
      <c r="P5314" s="49">
        <f t="shared" si="330"/>
        <v>2.3708333333343035</v>
      </c>
      <c r="Q5314" s="50">
        <f>2*24</f>
        <v>48</v>
      </c>
      <c r="R5314" s="47">
        <f t="shared" si="331"/>
        <v>3414.000000001397</v>
      </c>
      <c r="S5314" s="6" t="s">
        <v>44</v>
      </c>
      <c r="T5314" s="6" t="s">
        <v>3855</v>
      </c>
      <c r="U5314" s="6" t="s">
        <v>6189</v>
      </c>
      <c r="V5314" s="6" t="s">
        <v>6190</v>
      </c>
      <c r="W5314" s="7">
        <v>0</v>
      </c>
      <c r="X5314" s="7">
        <v>0.2</v>
      </c>
      <c r="Y5314" s="7">
        <v>0</v>
      </c>
      <c r="Z5314" s="7">
        <v>0</v>
      </c>
      <c r="AA5314" s="7">
        <v>0</v>
      </c>
      <c r="AB5314" s="7">
        <v>0</v>
      </c>
      <c r="AC5314" s="7">
        <v>0</v>
      </c>
      <c r="AD5314" s="7">
        <v>0</v>
      </c>
      <c r="AE5314">
        <v>18</v>
      </c>
      <c r="AF5314">
        <v>8</v>
      </c>
      <c r="AG5314">
        <v>0</v>
      </c>
      <c r="AH5314">
        <v>0</v>
      </c>
      <c r="AI5314">
        <v>0</v>
      </c>
      <c r="AJ5314">
        <v>4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</row>
    <row r="5315" spans="1:44" x14ac:dyDescent="0.25">
      <c r="A5315">
        <v>1580259</v>
      </c>
      <c r="B5315">
        <v>775198</v>
      </c>
      <c r="C5315">
        <v>22.393270450576299</v>
      </c>
      <c r="D5315">
        <v>38.530067024326698</v>
      </c>
      <c r="E5315" s="68" t="s">
        <v>881</v>
      </c>
      <c r="F5315" s="8">
        <f>INDEX(Δεδομένα!$P:$P,MATCH('2020'!E5315,Δεδομένα!$O:$O,0))</f>
        <v>171</v>
      </c>
      <c r="G5315" s="6" t="s">
        <v>432</v>
      </c>
      <c r="H5315" s="2" t="str">
        <f>INDEX(Δεδομένα!B$1:B$51,MATCH('2020'!G5315,Δεδομένα!A$1:A$51,0))</f>
        <v>ΣΤΕΡΕΑΣ ΕΛΛΑΔΟΣ</v>
      </c>
      <c r="I5315" s="8">
        <f>INDEX(Δεδομένα!E$1:E$13,MATCH('2020'!H5315,Δεδομένα!D$1:D$13,0))</f>
        <v>9</v>
      </c>
      <c r="J5315" s="1">
        <v>44048</v>
      </c>
      <c r="K5315" s="6" t="s">
        <v>501</v>
      </c>
      <c r="L5315" s="36" t="str">
        <f t="shared" ref="L5315:L5378" si="332">_xlfn.CONCAT(TEXT(J5315,"ηη/μμ/εεε")," ",TEXT(K5315,"ωω:λλ"))</f>
        <v>05/08/2020 17:42</v>
      </c>
      <c r="M5315" s="1">
        <v>44048</v>
      </c>
      <c r="N5315" s="6" t="s">
        <v>310</v>
      </c>
      <c r="O5315" s="36" t="str">
        <f t="shared" ref="O5315:O5378" si="333">_xlfn.CONCAT(TEXT(M5315,"ηη/μμ/εεε")," ",TEXT(N5315,"ωω:λλ"))</f>
        <v>05/08/2020 18:15</v>
      </c>
      <c r="P5315" s="46">
        <f t="shared" ref="P5315:P5378" si="334">O5315-L5315</f>
        <v>2.2916666661330964E-2</v>
      </c>
      <c r="Q5315" s="48">
        <v>0</v>
      </c>
      <c r="R5315" s="47">
        <f t="shared" ref="R5315:R5378" si="335">P5315*(24*60)</f>
        <v>32.999999992316589</v>
      </c>
      <c r="S5315" s="6" t="s">
        <v>44</v>
      </c>
      <c r="T5315" s="6" t="s">
        <v>435</v>
      </c>
      <c r="U5315" s="6" t="s">
        <v>1424</v>
      </c>
      <c r="V5315" s="6" t="s">
        <v>1424</v>
      </c>
      <c r="W5315" s="7">
        <v>0</v>
      </c>
      <c r="X5315" s="7">
        <v>0</v>
      </c>
      <c r="Y5315" s="7">
        <v>0</v>
      </c>
      <c r="Z5315" s="7">
        <v>0</v>
      </c>
      <c r="AA5315" s="7">
        <v>0</v>
      </c>
      <c r="AB5315" s="7">
        <v>0.2</v>
      </c>
      <c r="AC5315" s="7">
        <v>0</v>
      </c>
      <c r="AD5315" s="7">
        <v>0</v>
      </c>
      <c r="AE5315">
        <v>2</v>
      </c>
      <c r="AF5315">
        <v>0</v>
      </c>
      <c r="AG5315">
        <v>0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</row>
    <row r="5316" spans="1:44" x14ac:dyDescent="0.25">
      <c r="A5316">
        <v>1580111</v>
      </c>
      <c r="B5316">
        <v>775574</v>
      </c>
      <c r="C5316">
        <v>21.685888282671399</v>
      </c>
      <c r="D5316">
        <v>38.689502296024301</v>
      </c>
      <c r="E5316" s="68" t="s">
        <v>1361</v>
      </c>
      <c r="F5316" s="8">
        <f>INDEX(Δεδομένα!$P:$P,MATCH('2020'!E5316,Δεδομένα!$O:$O,0))</f>
        <v>129</v>
      </c>
      <c r="G5316" s="6" t="s">
        <v>335</v>
      </c>
      <c r="H5316" s="2" t="str">
        <f>INDEX(Δεδομένα!B$1:B$51,MATCH('2020'!G5316,Δεδομένα!A$1:A$51,0))</f>
        <v>ΔΥΤΙΚΗΣ ΕΛΛΑΔΟΣ</v>
      </c>
      <c r="I5316" s="8">
        <f>INDEX(Δεδομένα!E$1:E$13,MATCH('2020'!H5316,Δεδομένα!D$1:D$13,0))</f>
        <v>7</v>
      </c>
      <c r="J5316" s="1">
        <v>44049</v>
      </c>
      <c r="K5316" s="6" t="s">
        <v>231</v>
      </c>
      <c r="L5316" s="36" t="str">
        <f t="shared" si="332"/>
        <v>06/08/2020 17:20</v>
      </c>
      <c r="M5316" s="1">
        <v>44051</v>
      </c>
      <c r="N5316" s="6" t="s">
        <v>3068</v>
      </c>
      <c r="O5316" s="36" t="str">
        <f t="shared" si="333"/>
        <v>08/08/2020 09:15</v>
      </c>
      <c r="P5316" s="49">
        <f t="shared" si="334"/>
        <v>1.6631944444452529</v>
      </c>
      <c r="Q5316" s="50">
        <f>1*24</f>
        <v>24</v>
      </c>
      <c r="R5316" s="47">
        <f t="shared" si="335"/>
        <v>2395.0000000011642</v>
      </c>
      <c r="S5316" s="6" t="s">
        <v>44</v>
      </c>
      <c r="T5316" s="6" t="s">
        <v>1362</v>
      </c>
      <c r="U5316" s="6" t="s">
        <v>1018</v>
      </c>
      <c r="V5316" s="6" t="s">
        <v>6204</v>
      </c>
      <c r="W5316" s="7">
        <v>0</v>
      </c>
      <c r="X5316" s="7">
        <v>0</v>
      </c>
      <c r="Y5316" s="7">
        <v>0</v>
      </c>
      <c r="Z5316" s="7">
        <v>0</v>
      </c>
      <c r="AA5316" s="7">
        <v>0</v>
      </c>
      <c r="AB5316" s="7">
        <v>0</v>
      </c>
      <c r="AC5316" s="7">
        <v>0</v>
      </c>
      <c r="AD5316" s="7">
        <v>0</v>
      </c>
      <c r="AE5316">
        <v>30</v>
      </c>
      <c r="AF5316">
        <v>0</v>
      </c>
      <c r="AG5316">
        <v>0</v>
      </c>
      <c r="AH5316">
        <v>0</v>
      </c>
      <c r="AI5316">
        <v>0</v>
      </c>
      <c r="AJ5316">
        <v>5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</row>
    <row r="5317" spans="1:44" x14ac:dyDescent="0.25">
      <c r="A5317">
        <v>1597292</v>
      </c>
      <c r="B5317">
        <v>775567</v>
      </c>
      <c r="C5317">
        <v>21.086848491646499</v>
      </c>
      <c r="D5317">
        <v>39.060462637788198</v>
      </c>
      <c r="E5317" s="68" t="s">
        <v>267</v>
      </c>
      <c r="F5317" s="8">
        <f>INDEX(Δεδομένα!$P:$P,MATCH('2020'!E5317,Δεδομένα!$O:$O,0))</f>
        <v>94</v>
      </c>
      <c r="G5317" s="6" t="s">
        <v>268</v>
      </c>
      <c r="H5317" s="2" t="str">
        <f>INDEX(Δεδομένα!B$1:B$51,MATCH('2020'!G5317,Δεδομένα!A$1:A$51,0))</f>
        <v>ΗΠΕΙΡΟΥ</v>
      </c>
      <c r="I5317" s="8">
        <f>INDEX(Δεδομένα!E$1:E$13,MATCH('2020'!H5317,Δεδομένα!D$1:D$13,0))</f>
        <v>5</v>
      </c>
      <c r="J5317" s="1">
        <v>44049</v>
      </c>
      <c r="K5317" s="6" t="s">
        <v>193</v>
      </c>
      <c r="L5317" s="36" t="str">
        <f t="shared" si="332"/>
        <v>06/08/2020 17:21</v>
      </c>
      <c r="M5317" s="1">
        <v>44049</v>
      </c>
      <c r="N5317" s="6" t="s">
        <v>621</v>
      </c>
      <c r="O5317" s="36" t="str">
        <f t="shared" si="333"/>
        <v>06/08/2020 18:20</v>
      </c>
      <c r="P5317" s="46">
        <f t="shared" si="334"/>
        <v>4.0972222224809229E-2</v>
      </c>
      <c r="Q5317" s="48">
        <v>0</v>
      </c>
      <c r="R5317" s="47">
        <f t="shared" si="335"/>
        <v>59.00000000372529</v>
      </c>
      <c r="S5317" s="6" t="s">
        <v>44</v>
      </c>
      <c r="T5317" s="6" t="s">
        <v>73</v>
      </c>
      <c r="U5317" s="6" t="s">
        <v>44</v>
      </c>
      <c r="V5317" s="6" t="s">
        <v>6203</v>
      </c>
      <c r="W5317" s="7">
        <v>0</v>
      </c>
      <c r="X5317" s="7">
        <v>0</v>
      </c>
      <c r="Y5317" s="7">
        <v>0</v>
      </c>
      <c r="Z5317" s="7">
        <v>10</v>
      </c>
      <c r="AA5317" s="7">
        <v>0</v>
      </c>
      <c r="AB5317" s="7">
        <v>0</v>
      </c>
      <c r="AC5317" s="7">
        <v>0</v>
      </c>
      <c r="AD5317" s="7">
        <v>0</v>
      </c>
      <c r="AE5317">
        <v>6</v>
      </c>
      <c r="AF5317">
        <v>0</v>
      </c>
      <c r="AG5317">
        <v>0</v>
      </c>
      <c r="AH5317">
        <v>0</v>
      </c>
      <c r="AI5317">
        <v>1</v>
      </c>
      <c r="AJ5317">
        <v>2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</row>
    <row r="5318" spans="1:44" x14ac:dyDescent="0.25">
      <c r="A5318">
        <v>1577839</v>
      </c>
      <c r="B5318">
        <v>775527</v>
      </c>
      <c r="C5318">
        <v>22.979756214244802</v>
      </c>
      <c r="D5318">
        <v>36.316250102406698</v>
      </c>
      <c r="E5318" s="68" t="s">
        <v>2930</v>
      </c>
      <c r="F5318" s="8">
        <f>INDEX(Δεδομένα!$P:$P,MATCH('2020'!E5318,Δεδομένα!$O:$O,0))</f>
        <v>150</v>
      </c>
      <c r="G5318" s="6" t="s">
        <v>41</v>
      </c>
      <c r="H5318" s="2" t="str">
        <f>INDEX(Δεδομένα!B$1:B$51,MATCH('2020'!G5318,Δεδομένα!A$1:A$51,0))</f>
        <v>ΑΤΤΙΚΗΣ</v>
      </c>
      <c r="I5318" s="8">
        <f>INDEX(Δεδομένα!E$1:E$13,MATCH('2020'!H5318,Δεδομένα!D$1:D$13,0))</f>
        <v>1</v>
      </c>
      <c r="J5318" s="1">
        <v>44049</v>
      </c>
      <c r="K5318" s="6" t="s">
        <v>280</v>
      </c>
      <c r="L5318" s="36" t="str">
        <f t="shared" si="332"/>
        <v>06/08/2020 15:25</v>
      </c>
      <c r="M5318" s="1">
        <v>44054</v>
      </c>
      <c r="N5318" s="6" t="s">
        <v>609</v>
      </c>
      <c r="O5318" s="36" t="str">
        <f t="shared" si="333"/>
        <v>11/08/2020 20:35</v>
      </c>
      <c r="P5318" s="49">
        <f t="shared" si="334"/>
        <v>5.2152777777810115</v>
      </c>
      <c r="Q5318" s="50">
        <f>5*24</f>
        <v>120</v>
      </c>
      <c r="R5318" s="47">
        <f t="shared" si="335"/>
        <v>7510.0000000046566</v>
      </c>
      <c r="S5318" s="6" t="s">
        <v>44</v>
      </c>
      <c r="T5318" s="6" t="s">
        <v>2933</v>
      </c>
      <c r="U5318" s="6" t="s">
        <v>44</v>
      </c>
      <c r="V5318" s="6" t="s">
        <v>6201</v>
      </c>
      <c r="W5318" s="7">
        <v>0</v>
      </c>
      <c r="X5318" s="7">
        <v>140</v>
      </c>
      <c r="Y5318" s="7">
        <v>0</v>
      </c>
      <c r="Z5318" s="7">
        <v>0</v>
      </c>
      <c r="AA5318" s="7">
        <v>0</v>
      </c>
      <c r="AB5318" s="7">
        <v>10</v>
      </c>
      <c r="AC5318" s="7">
        <v>0</v>
      </c>
      <c r="AD5318" s="7">
        <v>0</v>
      </c>
      <c r="AE5318">
        <v>42</v>
      </c>
      <c r="AF5318">
        <v>34</v>
      </c>
      <c r="AG5318">
        <v>13</v>
      </c>
      <c r="AH5318">
        <v>0</v>
      </c>
      <c r="AI5318">
        <v>14</v>
      </c>
      <c r="AJ5318">
        <v>14</v>
      </c>
      <c r="AK5318">
        <v>0</v>
      </c>
      <c r="AL5318">
        <v>2</v>
      </c>
      <c r="AM5318">
        <v>2</v>
      </c>
      <c r="AN5318">
        <v>3</v>
      </c>
      <c r="AO5318">
        <v>2</v>
      </c>
      <c r="AP5318">
        <v>0</v>
      </c>
      <c r="AQ5318">
        <v>0</v>
      </c>
      <c r="AR5318">
        <v>0</v>
      </c>
    </row>
    <row r="5319" spans="1:44" x14ac:dyDescent="0.25">
      <c r="A5319">
        <v>1583295</v>
      </c>
      <c r="B5319">
        <v>775508</v>
      </c>
      <c r="C5319">
        <v>28.171234748253902</v>
      </c>
      <c r="D5319">
        <v>36.279526891013496</v>
      </c>
      <c r="E5319" s="68" t="s">
        <v>1231</v>
      </c>
      <c r="F5319" s="8">
        <f>INDEX(Δεδομένα!$P:$P,MATCH('2020'!E5319,Δεδομένα!$O:$O,0))</f>
        <v>194</v>
      </c>
      <c r="G5319" s="6" t="s">
        <v>1007</v>
      </c>
      <c r="H5319" s="2" t="str">
        <f>INDEX(Δεδομένα!B$1:B$51,MATCH('2020'!G5319,Δεδομένα!A$1:A$51,0))</f>
        <v>ΝΟΤΙΟΥ ΑΙΓΑΙΟΥ</v>
      </c>
      <c r="I5319" s="8">
        <f>INDEX(Δεδομένα!E$1:E$13,MATCH('2020'!H5319,Δεδομένα!D$1:D$13,0))</f>
        <v>10</v>
      </c>
      <c r="J5319" s="1">
        <v>44049</v>
      </c>
      <c r="K5319" s="6" t="s">
        <v>1561</v>
      </c>
      <c r="L5319" s="36" t="str">
        <f t="shared" si="332"/>
        <v>06/08/2020 14:51</v>
      </c>
      <c r="M5319" s="1">
        <v>44050</v>
      </c>
      <c r="N5319" s="6" t="s">
        <v>1640</v>
      </c>
      <c r="O5319" s="36" t="str">
        <f t="shared" si="333"/>
        <v>07/08/2020 16:21</v>
      </c>
      <c r="P5319" s="49">
        <f t="shared" si="334"/>
        <v>1.0625</v>
      </c>
      <c r="Q5319" s="50">
        <f>1*24</f>
        <v>24</v>
      </c>
      <c r="R5319" s="47">
        <f t="shared" si="335"/>
        <v>1530</v>
      </c>
      <c r="S5319" s="6" t="s">
        <v>44</v>
      </c>
      <c r="T5319" s="6" t="s">
        <v>1233</v>
      </c>
      <c r="U5319" s="6" t="s">
        <v>44</v>
      </c>
      <c r="V5319" s="6" t="s">
        <v>6199</v>
      </c>
      <c r="W5319" s="7">
        <v>0</v>
      </c>
      <c r="X5319" s="7">
        <v>0</v>
      </c>
      <c r="Y5319" s="7">
        <v>0</v>
      </c>
      <c r="Z5319" s="7">
        <v>5</v>
      </c>
      <c r="AA5319" s="7">
        <v>5</v>
      </c>
      <c r="AB5319" s="7">
        <v>0</v>
      </c>
      <c r="AC5319" s="7">
        <v>0</v>
      </c>
      <c r="AD5319" s="7">
        <v>0</v>
      </c>
      <c r="AE5319">
        <v>10</v>
      </c>
      <c r="AF5319">
        <v>11</v>
      </c>
      <c r="AG5319">
        <v>0</v>
      </c>
      <c r="AH5319">
        <v>0</v>
      </c>
      <c r="AI5319">
        <v>0</v>
      </c>
      <c r="AJ5319">
        <v>11</v>
      </c>
      <c r="AK5319">
        <v>6</v>
      </c>
      <c r="AL5319">
        <v>3</v>
      </c>
      <c r="AM5319">
        <v>6</v>
      </c>
      <c r="AN5319">
        <v>1</v>
      </c>
      <c r="AO5319">
        <v>0</v>
      </c>
      <c r="AP5319">
        <v>0</v>
      </c>
      <c r="AQ5319">
        <v>0</v>
      </c>
      <c r="AR5319">
        <v>0</v>
      </c>
    </row>
    <row r="5320" spans="1:44" x14ac:dyDescent="0.25">
      <c r="A5320">
        <v>1584216</v>
      </c>
      <c r="B5320">
        <v>775415</v>
      </c>
      <c r="C5320">
        <v>25.238814630236</v>
      </c>
      <c r="D5320">
        <v>35.151090634342502</v>
      </c>
      <c r="E5320" s="68" t="s">
        <v>628</v>
      </c>
      <c r="F5320" s="8">
        <f>INDEX(Δεδομένα!$P:$P,MATCH('2020'!E5320,Δεδομένα!$O:$O,0))</f>
        <v>211</v>
      </c>
      <c r="G5320" s="6" t="s">
        <v>560</v>
      </c>
      <c r="H5320" s="2" t="str">
        <f>INDEX(Δεδομένα!B$1:B$51,MATCH('2020'!G5320,Δεδομένα!A$1:A$51,0))</f>
        <v>ΚΡΗΤΗΣ</v>
      </c>
      <c r="I5320" s="8">
        <f>INDEX(Δεδομένα!E$1:E$13,MATCH('2020'!H5320,Δεδομένα!D$1:D$13,0))</f>
        <v>12</v>
      </c>
      <c r="J5320" s="1">
        <v>44049</v>
      </c>
      <c r="K5320" s="6" t="s">
        <v>1090</v>
      </c>
      <c r="L5320" s="36" t="str">
        <f t="shared" si="332"/>
        <v>06/08/2020 10:20</v>
      </c>
      <c r="M5320" s="1">
        <v>44050</v>
      </c>
      <c r="N5320" s="6" t="s">
        <v>723</v>
      </c>
      <c r="O5320" s="36" t="str">
        <f t="shared" si="333"/>
        <v>07/08/2020 11:46</v>
      </c>
      <c r="P5320" s="49">
        <f t="shared" si="334"/>
        <v>1.0597222222204437</v>
      </c>
      <c r="Q5320" s="50">
        <f>1*24</f>
        <v>24</v>
      </c>
      <c r="R5320" s="47">
        <f t="shared" si="335"/>
        <v>1525.9999999974389</v>
      </c>
      <c r="S5320" s="6" t="s">
        <v>44</v>
      </c>
      <c r="T5320" s="6" t="s">
        <v>697</v>
      </c>
      <c r="U5320" s="6" t="s">
        <v>6197</v>
      </c>
      <c r="V5320" s="6" t="s">
        <v>6197</v>
      </c>
      <c r="W5320" s="7">
        <v>0</v>
      </c>
      <c r="X5320" s="7">
        <v>0</v>
      </c>
      <c r="Y5320" s="7">
        <v>0</v>
      </c>
      <c r="Z5320" s="7">
        <v>0</v>
      </c>
      <c r="AA5320" s="7">
        <v>0</v>
      </c>
      <c r="AB5320" s="7">
        <v>4</v>
      </c>
      <c r="AC5320" s="7">
        <v>0</v>
      </c>
      <c r="AD5320" s="7">
        <v>0</v>
      </c>
      <c r="AE5320">
        <v>18</v>
      </c>
      <c r="AF5320">
        <v>0</v>
      </c>
      <c r="AG5320">
        <v>0</v>
      </c>
      <c r="AH5320">
        <v>0</v>
      </c>
      <c r="AI5320">
        <v>0</v>
      </c>
      <c r="AJ5320">
        <v>9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</row>
    <row r="5321" spans="1:44" x14ac:dyDescent="0.25">
      <c r="A5321">
        <v>1584743</v>
      </c>
      <c r="B5321">
        <v>775588</v>
      </c>
      <c r="C5321">
        <v>25.1744256479695</v>
      </c>
      <c r="D5321">
        <v>35.0523296756568</v>
      </c>
      <c r="E5321" s="68" t="s">
        <v>628</v>
      </c>
      <c r="F5321" s="8">
        <f>INDEX(Δεδομένα!$P:$P,MATCH('2020'!E5321,Δεδομένα!$O:$O,0))</f>
        <v>211</v>
      </c>
      <c r="G5321" s="6" t="s">
        <v>560</v>
      </c>
      <c r="H5321" s="2" t="str">
        <f>INDEX(Δεδομένα!B$1:B$51,MATCH('2020'!G5321,Δεδομένα!A$1:A$51,0))</f>
        <v>ΚΡΗΤΗΣ</v>
      </c>
      <c r="I5321" s="8">
        <f>INDEX(Δεδομένα!E$1:E$13,MATCH('2020'!H5321,Δεδομένα!D$1:D$13,0))</f>
        <v>12</v>
      </c>
      <c r="J5321" s="1">
        <v>44049</v>
      </c>
      <c r="K5321" s="6" t="s">
        <v>621</v>
      </c>
      <c r="L5321" s="36" t="str">
        <f t="shared" si="332"/>
        <v>06/08/2020 18:20</v>
      </c>
      <c r="M5321" s="1">
        <v>44049</v>
      </c>
      <c r="N5321" s="6" t="s">
        <v>617</v>
      </c>
      <c r="O5321" s="36" t="str">
        <f t="shared" si="333"/>
        <v>06/08/2020 22:00</v>
      </c>
      <c r="P5321" s="46">
        <f t="shared" si="334"/>
        <v>0.15277777777373558</v>
      </c>
      <c r="Q5321" s="48">
        <v>0</v>
      </c>
      <c r="R5321" s="47">
        <f t="shared" si="335"/>
        <v>219.99999999417923</v>
      </c>
      <c r="S5321" s="6" t="s">
        <v>44</v>
      </c>
      <c r="T5321" s="6" t="s">
        <v>630</v>
      </c>
      <c r="U5321" s="6" t="s">
        <v>6207</v>
      </c>
      <c r="V5321" s="6" t="s">
        <v>6207</v>
      </c>
      <c r="W5321" s="7">
        <v>0</v>
      </c>
      <c r="X5321" s="7">
        <v>0</v>
      </c>
      <c r="Y5321" s="7">
        <v>0</v>
      </c>
      <c r="Z5321" s="7">
        <v>0</v>
      </c>
      <c r="AA5321" s="7">
        <v>0</v>
      </c>
      <c r="AB5321" s="7">
        <v>5</v>
      </c>
      <c r="AC5321" s="7">
        <v>0</v>
      </c>
      <c r="AD5321" s="7">
        <v>0</v>
      </c>
      <c r="AE5321">
        <v>7</v>
      </c>
      <c r="AF5321">
        <v>0</v>
      </c>
      <c r="AG5321">
        <v>0</v>
      </c>
      <c r="AH5321">
        <v>0</v>
      </c>
      <c r="AI5321">
        <v>0</v>
      </c>
      <c r="AJ5321">
        <v>3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</row>
    <row r="5322" spans="1:44" x14ac:dyDescent="0.25">
      <c r="A5322">
        <v>1576681</v>
      </c>
      <c r="B5322">
        <v>775521</v>
      </c>
      <c r="C5322">
        <v>20.231961017358</v>
      </c>
      <c r="D5322">
        <v>39.641350417693197</v>
      </c>
      <c r="E5322" s="68" t="s">
        <v>1148</v>
      </c>
      <c r="F5322" s="8">
        <f>INDEX(Δεδομένα!$P:$P,MATCH('2020'!E5322,Δεδομένα!$O:$O,0))</f>
        <v>92</v>
      </c>
      <c r="G5322" s="6" t="s">
        <v>1149</v>
      </c>
      <c r="H5322" s="2" t="str">
        <f>INDEX(Δεδομένα!B$1:B$51,MATCH('2020'!G5322,Δεδομένα!A$1:A$51,0))</f>
        <v>ΗΠΕΙΡΟΥ</v>
      </c>
      <c r="I5322" s="8">
        <f>INDEX(Δεδομένα!E$1:E$13,MATCH('2020'!H5322,Δεδομένα!D$1:D$13,0))</f>
        <v>5</v>
      </c>
      <c r="J5322" s="1">
        <v>44049</v>
      </c>
      <c r="K5322" s="6" t="s">
        <v>145</v>
      </c>
      <c r="L5322" s="36" t="str">
        <f t="shared" si="332"/>
        <v>06/08/2020 15:20</v>
      </c>
      <c r="M5322" s="1">
        <v>44049</v>
      </c>
      <c r="N5322" s="6" t="s">
        <v>1116</v>
      </c>
      <c r="O5322" s="36" t="str">
        <f t="shared" si="333"/>
        <v>06/08/2020 17:52</v>
      </c>
      <c r="P5322" s="46">
        <f t="shared" si="334"/>
        <v>0.10555555555038154</v>
      </c>
      <c r="Q5322" s="48">
        <v>0</v>
      </c>
      <c r="R5322" s="47">
        <f t="shared" si="335"/>
        <v>151.99999999254942</v>
      </c>
      <c r="S5322" s="6" t="s">
        <v>44</v>
      </c>
      <c r="T5322" s="6" t="s">
        <v>1150</v>
      </c>
      <c r="U5322" s="6" t="s">
        <v>44</v>
      </c>
      <c r="V5322" s="6" t="s">
        <v>6200</v>
      </c>
      <c r="W5322" s="7">
        <v>0</v>
      </c>
      <c r="X5322" s="7">
        <v>0</v>
      </c>
      <c r="Y5322" s="7">
        <v>0</v>
      </c>
      <c r="Z5322" s="7">
        <v>6</v>
      </c>
      <c r="AA5322" s="7">
        <v>0</v>
      </c>
      <c r="AB5322" s="7">
        <v>0</v>
      </c>
      <c r="AC5322" s="7">
        <v>0</v>
      </c>
      <c r="AD5322" s="7">
        <v>0</v>
      </c>
      <c r="AE5322">
        <v>7</v>
      </c>
      <c r="AF5322">
        <v>0</v>
      </c>
      <c r="AG5322">
        <v>2</v>
      </c>
      <c r="AH5322">
        <v>0</v>
      </c>
      <c r="AI5322">
        <v>0</v>
      </c>
      <c r="AJ5322">
        <v>4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</row>
    <row r="5323" spans="1:44" x14ac:dyDescent="0.25">
      <c r="A5323">
        <v>1576878</v>
      </c>
      <c r="B5323">
        <v>775578</v>
      </c>
      <c r="C5323">
        <v>20.3744248798081</v>
      </c>
      <c r="D5323">
        <v>39.5710942093786</v>
      </c>
      <c r="E5323" s="68" t="s">
        <v>1148</v>
      </c>
      <c r="F5323" s="8">
        <f>INDEX(Δεδομένα!$P:$P,MATCH('2020'!E5323,Δεδομένα!$O:$O,0))</f>
        <v>92</v>
      </c>
      <c r="G5323" s="6" t="s">
        <v>1149</v>
      </c>
      <c r="H5323" s="2" t="str">
        <f>INDEX(Δεδομένα!B$1:B$51,MATCH('2020'!G5323,Δεδομένα!A$1:A$51,0))</f>
        <v>ΗΠΕΙΡΟΥ</v>
      </c>
      <c r="I5323" s="8">
        <f>INDEX(Δεδομένα!E$1:E$13,MATCH('2020'!H5323,Δεδομένα!D$1:D$13,0))</f>
        <v>5</v>
      </c>
      <c r="J5323" s="1">
        <v>44049</v>
      </c>
      <c r="K5323" s="6" t="s">
        <v>85</v>
      </c>
      <c r="L5323" s="36" t="str">
        <f t="shared" si="332"/>
        <v>06/08/2020 17:50</v>
      </c>
      <c r="M5323" s="1">
        <v>44049</v>
      </c>
      <c r="N5323" s="6" t="s">
        <v>2536</v>
      </c>
      <c r="O5323" s="36" t="str">
        <f t="shared" si="333"/>
        <v>06/08/2020 23:50</v>
      </c>
      <c r="P5323" s="46">
        <f t="shared" si="334"/>
        <v>0.25</v>
      </c>
      <c r="Q5323" s="48">
        <v>0</v>
      </c>
      <c r="R5323" s="47">
        <f t="shared" si="335"/>
        <v>360</v>
      </c>
      <c r="S5323" s="6" t="s">
        <v>44</v>
      </c>
      <c r="T5323" s="6" t="s">
        <v>1150</v>
      </c>
      <c r="U5323" s="6" t="s">
        <v>44</v>
      </c>
      <c r="V5323" s="6" t="s">
        <v>6205</v>
      </c>
      <c r="W5323" s="7">
        <v>0</v>
      </c>
      <c r="X5323" s="7">
        <v>10</v>
      </c>
      <c r="Y5323" s="7">
        <v>0</v>
      </c>
      <c r="Z5323" s="7">
        <v>30</v>
      </c>
      <c r="AA5323" s="7">
        <v>0</v>
      </c>
      <c r="AB5323" s="7">
        <v>0</v>
      </c>
      <c r="AC5323" s="7">
        <v>0</v>
      </c>
      <c r="AD5323" s="7">
        <v>0</v>
      </c>
      <c r="AE5323">
        <v>16</v>
      </c>
      <c r="AF5323">
        <v>6</v>
      </c>
      <c r="AG5323">
        <v>0</v>
      </c>
      <c r="AH5323">
        <v>0</v>
      </c>
      <c r="AI5323">
        <v>0</v>
      </c>
      <c r="AJ5323">
        <v>6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</row>
    <row r="5324" spans="1:44" x14ac:dyDescent="0.25">
      <c r="A5324">
        <v>1576153</v>
      </c>
      <c r="B5324">
        <v>775572</v>
      </c>
      <c r="C5324">
        <v>22.631002639633898</v>
      </c>
      <c r="D5324">
        <v>40.7313623293226</v>
      </c>
      <c r="E5324" s="68" t="s">
        <v>1668</v>
      </c>
      <c r="F5324" s="8">
        <f>INDEX(Δεδομένα!$P:$P,MATCH('2020'!E5324,Δεδομένα!$O:$O,0))</f>
        <v>257</v>
      </c>
      <c r="G5324" s="6" t="s">
        <v>170</v>
      </c>
      <c r="H5324" s="2" t="str">
        <f>INDEX(Δεδομένα!B$1:B$51,MATCH('2020'!G5324,Δεδομένα!A$1:A$51,0))</f>
        <v>ΚΕΝΤΡΙΚΗΣ ΜΑΚΕΔΟΝΙΑΣ</v>
      </c>
      <c r="I5324" s="8">
        <f>INDEX(Δεδομένα!E$1:E$13,MATCH('2020'!H5324,Δεδομένα!D$1:D$13,0))</f>
        <v>3</v>
      </c>
      <c r="J5324" s="1">
        <v>44049</v>
      </c>
      <c r="K5324" s="6" t="s">
        <v>98</v>
      </c>
      <c r="L5324" s="36" t="str">
        <f t="shared" si="332"/>
        <v>06/08/2020 17:29</v>
      </c>
      <c r="M5324" s="1">
        <v>44049</v>
      </c>
      <c r="N5324" s="6" t="s">
        <v>1064</v>
      </c>
      <c r="O5324" s="36" t="str">
        <f t="shared" si="333"/>
        <v>06/08/2020 18:12</v>
      </c>
      <c r="P5324" s="46">
        <f t="shared" si="334"/>
        <v>2.9861111106583849E-2</v>
      </c>
      <c r="Q5324" s="48">
        <v>0</v>
      </c>
      <c r="R5324" s="47">
        <f t="shared" si="335"/>
        <v>42.999999993480742</v>
      </c>
      <c r="S5324" s="6" t="s">
        <v>44</v>
      </c>
      <c r="T5324" s="6" t="s">
        <v>187</v>
      </c>
      <c r="U5324" s="6" t="s">
        <v>1108</v>
      </c>
      <c r="V5324" s="6" t="s">
        <v>1706</v>
      </c>
      <c r="W5324" s="7">
        <v>0</v>
      </c>
      <c r="X5324" s="7">
        <v>0</v>
      </c>
      <c r="Y5324" s="7">
        <v>0</v>
      </c>
      <c r="Z5324" s="7">
        <v>0.1</v>
      </c>
      <c r="AA5324" s="7">
        <v>0</v>
      </c>
      <c r="AB5324" s="7">
        <v>0</v>
      </c>
      <c r="AC5324" s="7">
        <v>0</v>
      </c>
      <c r="AD5324" s="7">
        <v>0</v>
      </c>
      <c r="AE5324">
        <v>3</v>
      </c>
      <c r="AF5324">
        <v>0</v>
      </c>
      <c r="AG5324">
        <v>3</v>
      </c>
      <c r="AH5324">
        <v>0</v>
      </c>
      <c r="AI5324">
        <v>0</v>
      </c>
      <c r="AJ5324">
        <v>2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</row>
    <row r="5325" spans="1:44" x14ac:dyDescent="0.25">
      <c r="A5325">
        <v>1577211</v>
      </c>
      <c r="B5325">
        <v>775667</v>
      </c>
      <c r="C5325">
        <v>24.358954535939802</v>
      </c>
      <c r="D5325">
        <v>40.934701225699499</v>
      </c>
      <c r="E5325" s="68" t="s">
        <v>1176</v>
      </c>
      <c r="F5325" s="8">
        <f>INDEX(Δεδομένα!$P:$P,MATCH('2020'!E5325,Δεδομένα!$O:$O,0))</f>
        <v>23</v>
      </c>
      <c r="G5325" s="6" t="s">
        <v>77</v>
      </c>
      <c r="H5325" s="2" t="str">
        <f>INDEX(Δεδομένα!B$1:B$51,MATCH('2020'!G5325,Δεδομένα!A$1:A$51,0))</f>
        <v>ΑΝΑΤΟΛΙΚΗΣ ΜΑΚΕΔΟΝΙΑΣ ΚΑΙ ΘΡΑΚΗΣ</v>
      </c>
      <c r="I5325" s="8">
        <f>INDEX(Δεδομένα!E$1:E$13,MATCH('2020'!H5325,Δεδομένα!D$1:D$13,0))</f>
        <v>2</v>
      </c>
      <c r="J5325" s="1">
        <v>44049</v>
      </c>
      <c r="K5325" s="6" t="s">
        <v>1467</v>
      </c>
      <c r="L5325" s="36" t="str">
        <f t="shared" si="332"/>
        <v>06/08/2020 13:40</v>
      </c>
      <c r="M5325" s="1">
        <v>44049</v>
      </c>
      <c r="N5325" s="6" t="s">
        <v>1102</v>
      </c>
      <c r="O5325" s="36" t="str">
        <f t="shared" si="333"/>
        <v>06/08/2020 15:10</v>
      </c>
      <c r="P5325" s="46">
        <f t="shared" si="334"/>
        <v>6.25E-2</v>
      </c>
      <c r="Q5325" s="48">
        <v>0</v>
      </c>
      <c r="R5325" s="47">
        <f t="shared" si="335"/>
        <v>90</v>
      </c>
      <c r="S5325" s="6" t="s">
        <v>44</v>
      </c>
      <c r="T5325" s="6" t="s">
        <v>1177</v>
      </c>
      <c r="U5325" s="6" t="s">
        <v>6209</v>
      </c>
      <c r="V5325" s="6" t="s">
        <v>6210</v>
      </c>
      <c r="W5325" s="7">
        <v>0.1</v>
      </c>
      <c r="X5325" s="7">
        <v>0</v>
      </c>
      <c r="Y5325" s="7">
        <v>0</v>
      </c>
      <c r="Z5325" s="7">
        <v>0</v>
      </c>
      <c r="AA5325" s="7">
        <v>0</v>
      </c>
      <c r="AB5325" s="7">
        <v>0</v>
      </c>
      <c r="AC5325" s="7">
        <v>0</v>
      </c>
      <c r="AD5325" s="7">
        <v>0</v>
      </c>
      <c r="AE5325">
        <v>13</v>
      </c>
      <c r="AF5325">
        <v>0</v>
      </c>
      <c r="AG5325">
        <v>0</v>
      </c>
      <c r="AH5325">
        <v>0</v>
      </c>
      <c r="AI5325">
        <v>0</v>
      </c>
      <c r="AJ5325">
        <v>4</v>
      </c>
      <c r="AK5325">
        <v>2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</row>
    <row r="5326" spans="1:44" x14ac:dyDescent="0.25">
      <c r="A5326">
        <v>1589463</v>
      </c>
      <c r="B5326">
        <v>775534</v>
      </c>
      <c r="C5326">
        <v>22.940972345727399</v>
      </c>
      <c r="D5326">
        <v>37.905575729831398</v>
      </c>
      <c r="E5326" s="68" t="s">
        <v>810</v>
      </c>
      <c r="F5326" s="8">
        <f>INDEX(Δεδομένα!$P:$P,MATCH('2020'!E5326,Δεδομένα!$O:$O,0))</f>
        <v>157</v>
      </c>
      <c r="G5326" s="6" t="s">
        <v>391</v>
      </c>
      <c r="H5326" s="2" t="str">
        <f>INDEX(Δεδομένα!B$1:B$51,MATCH('2020'!G5326,Δεδομένα!A$1:A$51,0))</f>
        <v>ΠΕΛΛΟΠΟΝΗΣΟΥ</v>
      </c>
      <c r="I5326" s="8">
        <f>INDEX(Δεδομένα!E$1:E$13,MATCH('2020'!H5326,Δεδομένα!D$1:D$13,0))</f>
        <v>8</v>
      </c>
      <c r="J5326" s="1">
        <v>44049</v>
      </c>
      <c r="K5326" s="6" t="s">
        <v>586</v>
      </c>
      <c r="L5326" s="36" t="str">
        <f t="shared" si="332"/>
        <v>06/08/2020 16:05</v>
      </c>
      <c r="M5326" s="1">
        <v>44049</v>
      </c>
      <c r="N5326" s="6" t="s">
        <v>149</v>
      </c>
      <c r="O5326" s="36" t="str">
        <f t="shared" si="333"/>
        <v>06/08/2020 17:10</v>
      </c>
      <c r="P5326" s="46">
        <f t="shared" si="334"/>
        <v>4.5138888890505768E-2</v>
      </c>
      <c r="Q5326" s="48">
        <v>0</v>
      </c>
      <c r="R5326" s="47">
        <f t="shared" si="335"/>
        <v>65.000000002328306</v>
      </c>
      <c r="S5326" s="6" t="s">
        <v>44</v>
      </c>
      <c r="T5326" s="6" t="s">
        <v>1012</v>
      </c>
      <c r="U5326" s="6" t="s">
        <v>44</v>
      </c>
      <c r="V5326" s="6" t="s">
        <v>4821</v>
      </c>
      <c r="W5326" s="7">
        <v>0</v>
      </c>
      <c r="X5326" s="7">
        <v>0</v>
      </c>
      <c r="Y5326" s="7">
        <v>0</v>
      </c>
      <c r="Z5326" s="7">
        <v>3</v>
      </c>
      <c r="AA5326" s="7">
        <v>0</v>
      </c>
      <c r="AB5326" s="7">
        <v>0</v>
      </c>
      <c r="AC5326" s="7">
        <v>0</v>
      </c>
      <c r="AD5326" s="7">
        <v>0</v>
      </c>
      <c r="AE5326">
        <v>5</v>
      </c>
      <c r="AF5326">
        <v>0</v>
      </c>
      <c r="AG5326">
        <v>0</v>
      </c>
      <c r="AH5326">
        <v>0</v>
      </c>
      <c r="AI5326">
        <v>0</v>
      </c>
      <c r="AJ5326">
        <v>2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</row>
    <row r="5327" spans="1:44" x14ac:dyDescent="0.25">
      <c r="A5327">
        <v>1617552</v>
      </c>
      <c r="B5327">
        <v>775622</v>
      </c>
      <c r="C5327">
        <v>22.3984144105846</v>
      </c>
      <c r="D5327">
        <v>36.604155273573397</v>
      </c>
      <c r="E5327" s="68" t="s">
        <v>3163</v>
      </c>
      <c r="F5327" s="8">
        <f>INDEX(Δεδομένα!$P:$P,MATCH('2020'!E5327,Δεδομένα!$O:$O,0))</f>
        <v>154</v>
      </c>
      <c r="G5327" s="6" t="s">
        <v>369</v>
      </c>
      <c r="H5327" s="2" t="str">
        <f>INDEX(Δεδομένα!B$1:B$51,MATCH('2020'!G5327,Δεδομένα!A$1:A$51,0))</f>
        <v>ΠΕΛΛΟΠΟΝΗΣΟΥ</v>
      </c>
      <c r="I5327" s="8">
        <f>INDEX(Δεδομένα!E$1:E$13,MATCH('2020'!H5327,Δεδομένα!D$1:D$13,0))</f>
        <v>8</v>
      </c>
      <c r="J5327" s="1">
        <v>44049</v>
      </c>
      <c r="K5327" s="6" t="s">
        <v>631</v>
      </c>
      <c r="L5327" s="36" t="str">
        <f t="shared" si="332"/>
        <v>06/08/2020 20:12</v>
      </c>
      <c r="M5327" s="1">
        <v>44050</v>
      </c>
      <c r="N5327" s="6" t="s">
        <v>682</v>
      </c>
      <c r="O5327" s="36" t="str">
        <f t="shared" si="333"/>
        <v>07/08/2020 08:30</v>
      </c>
      <c r="P5327" s="46">
        <f t="shared" si="334"/>
        <v>0.51249999999708962</v>
      </c>
      <c r="Q5327" s="48">
        <v>0</v>
      </c>
      <c r="R5327" s="47">
        <f t="shared" si="335"/>
        <v>737.99999999580905</v>
      </c>
      <c r="S5327" s="6" t="s">
        <v>44</v>
      </c>
      <c r="T5327" s="6" t="s">
        <v>823</v>
      </c>
      <c r="U5327" s="6" t="s">
        <v>44</v>
      </c>
      <c r="V5327" s="6" t="s">
        <v>6208</v>
      </c>
      <c r="W5327" s="7">
        <v>0</v>
      </c>
      <c r="X5327" s="7">
        <v>5</v>
      </c>
      <c r="Y5327" s="7">
        <v>0</v>
      </c>
      <c r="Z5327" s="7">
        <v>0</v>
      </c>
      <c r="AA5327" s="7">
        <v>0</v>
      </c>
      <c r="AB5327" s="7">
        <v>2</v>
      </c>
      <c r="AC5327" s="7">
        <v>0</v>
      </c>
      <c r="AD5327" s="7">
        <v>0</v>
      </c>
      <c r="AE5327">
        <v>20</v>
      </c>
      <c r="AF5327">
        <v>0</v>
      </c>
      <c r="AG5327">
        <v>0</v>
      </c>
      <c r="AH5327">
        <v>0</v>
      </c>
      <c r="AI5327">
        <v>0</v>
      </c>
      <c r="AJ5327">
        <v>7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</row>
    <row r="5328" spans="1:44" x14ac:dyDescent="0.25">
      <c r="A5328">
        <v>1580988</v>
      </c>
      <c r="B5328">
        <v>775456</v>
      </c>
      <c r="C5328">
        <v>25.298364594976501</v>
      </c>
      <c r="D5328">
        <v>41.029392638063598</v>
      </c>
      <c r="E5328" s="68" t="s">
        <v>946</v>
      </c>
      <c r="F5328" s="8">
        <f>INDEX(Δεδομένα!$P:$P,MATCH('2020'!E5328,Δεδομένα!$O:$O,0))</f>
        <v>19</v>
      </c>
      <c r="G5328" s="6" t="s">
        <v>64</v>
      </c>
      <c r="H5328" s="2" t="str">
        <f>INDEX(Δεδομένα!B$1:B$51,MATCH('2020'!G5328,Δεδομένα!A$1:A$51,0))</f>
        <v>ΑΝΑΤΟΛΙΚΗΣ ΜΑΚΕΔΟΝΙΑΣ ΚΑΙ ΘΡΑΚΗΣ</v>
      </c>
      <c r="I5328" s="8">
        <f>INDEX(Δεδομένα!E$1:E$13,MATCH('2020'!H5328,Δεδομένα!D$1:D$13,0))</f>
        <v>2</v>
      </c>
      <c r="J5328" s="1">
        <v>44049</v>
      </c>
      <c r="K5328" s="6" t="s">
        <v>3152</v>
      </c>
      <c r="L5328" s="36" t="str">
        <f t="shared" si="332"/>
        <v>06/08/2020 12:23</v>
      </c>
      <c r="M5328" s="1">
        <v>44049</v>
      </c>
      <c r="N5328" s="6" t="s">
        <v>2799</v>
      </c>
      <c r="O5328" s="36" t="str">
        <f t="shared" si="333"/>
        <v>06/08/2020 13:56</v>
      </c>
      <c r="P5328" s="46">
        <f t="shared" si="334"/>
        <v>6.4583333332848269E-2</v>
      </c>
      <c r="Q5328" s="48">
        <v>0</v>
      </c>
      <c r="R5328" s="47">
        <f t="shared" si="335"/>
        <v>92.999999999301508</v>
      </c>
      <c r="S5328" s="6" t="s">
        <v>44</v>
      </c>
      <c r="T5328" s="6" t="s">
        <v>948</v>
      </c>
      <c r="U5328" s="6" t="s">
        <v>44</v>
      </c>
      <c r="V5328" s="6" t="s">
        <v>1805</v>
      </c>
      <c r="W5328" s="7">
        <v>0</v>
      </c>
      <c r="X5328" s="7">
        <v>0</v>
      </c>
      <c r="Y5328" s="7">
        <v>0</v>
      </c>
      <c r="Z5328" s="7">
        <v>15</v>
      </c>
      <c r="AA5328" s="7">
        <v>0</v>
      </c>
      <c r="AB5328" s="7">
        <v>0</v>
      </c>
      <c r="AC5328" s="7">
        <v>0</v>
      </c>
      <c r="AD5328" s="7">
        <v>0</v>
      </c>
      <c r="AE5328">
        <v>11</v>
      </c>
      <c r="AF5328">
        <v>0</v>
      </c>
      <c r="AG5328">
        <v>0</v>
      </c>
      <c r="AH5328">
        <v>0</v>
      </c>
      <c r="AI5328">
        <v>0</v>
      </c>
      <c r="AJ5328">
        <v>6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</row>
    <row r="5329" spans="1:44" x14ac:dyDescent="0.25">
      <c r="A5329">
        <v>1580989</v>
      </c>
      <c r="B5329">
        <v>775462</v>
      </c>
      <c r="C5329">
        <v>25.162876399036598</v>
      </c>
      <c r="D5329">
        <v>40.959856836435598</v>
      </c>
      <c r="E5329" s="68" t="s">
        <v>946</v>
      </c>
      <c r="F5329" s="8">
        <f>INDEX(Δεδομένα!$P:$P,MATCH('2020'!E5329,Δεδομένα!$O:$O,0))</f>
        <v>19</v>
      </c>
      <c r="G5329" s="6" t="s">
        <v>64</v>
      </c>
      <c r="H5329" s="2" t="str">
        <f>INDEX(Δεδομένα!B$1:B$51,MATCH('2020'!G5329,Δεδομένα!A$1:A$51,0))</f>
        <v>ΑΝΑΤΟΛΙΚΗΣ ΜΑΚΕΔΟΝΙΑΣ ΚΑΙ ΘΡΑΚΗΣ</v>
      </c>
      <c r="I5329" s="8">
        <f>INDEX(Δεδομένα!E$1:E$13,MATCH('2020'!H5329,Δεδομένα!D$1:D$13,0))</f>
        <v>2</v>
      </c>
      <c r="J5329" s="1">
        <v>44049</v>
      </c>
      <c r="K5329" s="6" t="s">
        <v>577</v>
      </c>
      <c r="L5329" s="36" t="str">
        <f t="shared" si="332"/>
        <v>06/08/2020 12:45</v>
      </c>
      <c r="M5329" s="1">
        <v>44049</v>
      </c>
      <c r="N5329" s="6" t="s">
        <v>65</v>
      </c>
      <c r="O5329" s="36" t="str">
        <f t="shared" si="333"/>
        <v>06/08/2020 14:33</v>
      </c>
      <c r="P5329" s="46">
        <f t="shared" si="334"/>
        <v>7.4999999997089617E-2</v>
      </c>
      <c r="Q5329" s="48">
        <v>0</v>
      </c>
      <c r="R5329" s="47">
        <f t="shared" si="335"/>
        <v>107.99999999580905</v>
      </c>
      <c r="S5329" s="6" t="s">
        <v>44</v>
      </c>
      <c r="T5329" s="6" t="s">
        <v>948</v>
      </c>
      <c r="U5329" s="6" t="s">
        <v>44</v>
      </c>
      <c r="V5329" s="6" t="s">
        <v>5690</v>
      </c>
      <c r="W5329" s="7">
        <v>0</v>
      </c>
      <c r="X5329" s="7">
        <v>0</v>
      </c>
      <c r="Y5329" s="7">
        <v>0</v>
      </c>
      <c r="Z5329" s="7">
        <v>10</v>
      </c>
      <c r="AA5329" s="7">
        <v>2</v>
      </c>
      <c r="AB5329" s="7">
        <v>0</v>
      </c>
      <c r="AC5329" s="7">
        <v>0</v>
      </c>
      <c r="AD5329" s="7">
        <v>0</v>
      </c>
      <c r="AE5329">
        <v>9</v>
      </c>
      <c r="AF5329">
        <v>0</v>
      </c>
      <c r="AG5329">
        <v>0</v>
      </c>
      <c r="AH5329">
        <v>0</v>
      </c>
      <c r="AI5329">
        <v>0</v>
      </c>
      <c r="AJ5329">
        <v>5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</row>
    <row r="5330" spans="1:44" x14ac:dyDescent="0.25">
      <c r="A5330">
        <v>1580990</v>
      </c>
      <c r="B5330">
        <v>775584</v>
      </c>
      <c r="C5330">
        <v>25.3765905609438</v>
      </c>
      <c r="D5330">
        <v>41.106977610460604</v>
      </c>
      <c r="E5330" s="68" t="s">
        <v>946</v>
      </c>
      <c r="F5330" s="8">
        <f>INDEX(Δεδομένα!$P:$P,MATCH('2020'!E5330,Δεδομένα!$O:$O,0))</f>
        <v>19</v>
      </c>
      <c r="G5330" s="6" t="s">
        <v>64</v>
      </c>
      <c r="H5330" s="2" t="str">
        <f>INDEX(Δεδομένα!B$1:B$51,MATCH('2020'!G5330,Δεδομένα!A$1:A$51,0))</f>
        <v>ΑΝΑΤΟΛΙΚΗΣ ΜΑΚΕΔΟΝΙΑΣ ΚΑΙ ΘΡΑΚΗΣ</v>
      </c>
      <c r="I5330" s="8">
        <f>INDEX(Δεδομένα!E$1:E$13,MATCH('2020'!H5330,Δεδομένα!D$1:D$13,0))</f>
        <v>2</v>
      </c>
      <c r="J5330" s="1">
        <v>44049</v>
      </c>
      <c r="K5330" s="6" t="s">
        <v>157</v>
      </c>
      <c r="L5330" s="36" t="str">
        <f t="shared" si="332"/>
        <v>06/08/2020 18:10</v>
      </c>
      <c r="M5330" s="1">
        <v>44049</v>
      </c>
      <c r="N5330" s="6" t="s">
        <v>123</v>
      </c>
      <c r="O5330" s="36" t="str">
        <f t="shared" si="333"/>
        <v>06/08/2020 19:10</v>
      </c>
      <c r="P5330" s="46">
        <f t="shared" si="334"/>
        <v>4.1666666664241347E-2</v>
      </c>
      <c r="Q5330" s="48">
        <v>0</v>
      </c>
      <c r="R5330" s="47">
        <f t="shared" si="335"/>
        <v>59.99999999650754</v>
      </c>
      <c r="S5330" s="6" t="s">
        <v>44</v>
      </c>
      <c r="T5330" s="6" t="s">
        <v>948</v>
      </c>
      <c r="U5330" s="6" t="s">
        <v>44</v>
      </c>
      <c r="V5330" s="6" t="s">
        <v>6206</v>
      </c>
      <c r="W5330" s="7">
        <v>0</v>
      </c>
      <c r="X5330" s="7">
        <v>0</v>
      </c>
      <c r="Y5330" s="7">
        <v>0</v>
      </c>
      <c r="Z5330" s="7">
        <v>0</v>
      </c>
      <c r="AA5330" s="7">
        <v>0</v>
      </c>
      <c r="AB5330" s="7">
        <v>0</v>
      </c>
      <c r="AC5330" s="7">
        <v>3</v>
      </c>
      <c r="AD5330" s="7">
        <v>0</v>
      </c>
      <c r="AE5330">
        <v>4</v>
      </c>
      <c r="AF5330">
        <v>0</v>
      </c>
      <c r="AG5330">
        <v>0</v>
      </c>
      <c r="AH5330">
        <v>0</v>
      </c>
      <c r="AI5330">
        <v>0</v>
      </c>
      <c r="AJ5330">
        <v>2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</row>
    <row r="5331" spans="1:44" x14ac:dyDescent="0.25">
      <c r="A5331">
        <v>1577137</v>
      </c>
      <c r="B5331">
        <v>775468</v>
      </c>
      <c r="C5331">
        <v>22.991256527509599</v>
      </c>
      <c r="D5331">
        <v>38.650778648128203</v>
      </c>
      <c r="E5331" s="68" t="s">
        <v>411</v>
      </c>
      <c r="F5331" s="8">
        <f>INDEX(Δεδομένα!$P:$P,MATCH('2020'!E5331,Δεδομένα!$O:$O,0))</f>
        <v>162</v>
      </c>
      <c r="G5331" s="6" t="s">
        <v>399</v>
      </c>
      <c r="H5331" s="2" t="str">
        <f>INDEX(Δεδομένα!B$1:B$51,MATCH('2020'!G5331,Δεδομένα!A$1:A$51,0))</f>
        <v>ΣΤΕΡΕΑΣ ΕΛΛΑΔΟΣ</v>
      </c>
      <c r="I5331" s="8">
        <f>INDEX(Δεδομένα!E$1:E$13,MATCH('2020'!H5331,Δεδομένα!D$1:D$13,0))</f>
        <v>9</v>
      </c>
      <c r="J5331" s="1">
        <v>44049</v>
      </c>
      <c r="K5331" s="6" t="s">
        <v>695</v>
      </c>
      <c r="L5331" s="36" t="str">
        <f t="shared" si="332"/>
        <v>06/08/2020 13:08</v>
      </c>
      <c r="M5331" s="1">
        <v>44052</v>
      </c>
      <c r="N5331" s="6" t="s">
        <v>2003</v>
      </c>
      <c r="O5331" s="36" t="str">
        <f t="shared" si="333"/>
        <v>09/08/2020 04:30</v>
      </c>
      <c r="P5331" s="49">
        <f t="shared" si="334"/>
        <v>2.640277777776646</v>
      </c>
      <c r="Q5331" s="50">
        <f>2*24</f>
        <v>48</v>
      </c>
      <c r="R5331" s="47">
        <f t="shared" si="335"/>
        <v>3801.9999999983702</v>
      </c>
      <c r="S5331" s="6" t="s">
        <v>44</v>
      </c>
      <c r="T5331" s="6" t="s">
        <v>402</v>
      </c>
      <c r="U5331" s="6" t="s">
        <v>5112</v>
      </c>
      <c r="V5331" s="6" t="s">
        <v>6198</v>
      </c>
      <c r="W5331" s="7">
        <v>25</v>
      </c>
      <c r="X5331" s="7">
        <v>415</v>
      </c>
      <c r="Y5331" s="7">
        <v>0</v>
      </c>
      <c r="Z5331" s="7">
        <v>50</v>
      </c>
      <c r="AA5331" s="7">
        <v>0</v>
      </c>
      <c r="AB5331" s="7">
        <v>0</v>
      </c>
      <c r="AC5331" s="7">
        <v>0</v>
      </c>
      <c r="AD5331" s="7">
        <v>0</v>
      </c>
      <c r="AE5331">
        <v>48</v>
      </c>
      <c r="AF5331">
        <v>40</v>
      </c>
      <c r="AG5331">
        <v>0</v>
      </c>
      <c r="AH5331">
        <v>0</v>
      </c>
      <c r="AI5331">
        <v>8</v>
      </c>
      <c r="AJ5331">
        <v>23</v>
      </c>
      <c r="AK5331">
        <v>0</v>
      </c>
      <c r="AL5331">
        <v>4</v>
      </c>
      <c r="AM5331">
        <v>4</v>
      </c>
      <c r="AN5331">
        <v>1</v>
      </c>
      <c r="AO5331">
        <v>0</v>
      </c>
      <c r="AP5331">
        <v>4</v>
      </c>
      <c r="AQ5331">
        <v>2</v>
      </c>
      <c r="AR5331">
        <v>0</v>
      </c>
    </row>
    <row r="5332" spans="1:44" x14ac:dyDescent="0.25">
      <c r="A5332">
        <v>1596751</v>
      </c>
      <c r="B5332">
        <v>775536</v>
      </c>
      <c r="C5332">
        <v>23.863050940883799</v>
      </c>
      <c r="D5332">
        <v>40.394458559717101</v>
      </c>
      <c r="E5332" s="68" t="s">
        <v>2024</v>
      </c>
      <c r="F5332" s="8">
        <f>INDEX(Δεδομένα!$P:$P,MATCH('2020'!E5332,Δεδομένα!$O:$O,0))</f>
        <v>55</v>
      </c>
      <c r="G5332" s="6" t="s">
        <v>1093</v>
      </c>
      <c r="H5332" s="2" t="str">
        <f>INDEX(Δεδομένα!B$1:B$51,MATCH('2020'!G5332,Δεδομένα!A$1:A$51,0))</f>
        <v>ΚΕΝΤΡΙΚΗΣ ΜΑΚΕΔΟΝΙΑΣ</v>
      </c>
      <c r="I5332" s="8">
        <f>INDEX(Δεδομένα!E$1:E$13,MATCH('2020'!H5332,Δεδομένα!D$1:D$13,0))</f>
        <v>3</v>
      </c>
      <c r="J5332" s="1">
        <v>44049</v>
      </c>
      <c r="K5332" s="6" t="s">
        <v>141</v>
      </c>
      <c r="L5332" s="36" t="str">
        <f t="shared" si="332"/>
        <v>06/08/2020 16:14</v>
      </c>
      <c r="M5332" s="1">
        <v>44049</v>
      </c>
      <c r="N5332" s="6" t="s">
        <v>259</v>
      </c>
      <c r="O5332" s="36" t="str">
        <f t="shared" si="333"/>
        <v>06/08/2020 19:00</v>
      </c>
      <c r="P5332" s="46">
        <f t="shared" si="334"/>
        <v>0.11527777777519077</v>
      </c>
      <c r="Q5332" s="48">
        <v>0</v>
      </c>
      <c r="R5332" s="47">
        <f t="shared" si="335"/>
        <v>165.99999999627471</v>
      </c>
      <c r="S5332" s="6" t="s">
        <v>44</v>
      </c>
      <c r="T5332" s="6" t="s">
        <v>1095</v>
      </c>
      <c r="U5332" s="6" t="s">
        <v>44</v>
      </c>
      <c r="V5332" s="6" t="s">
        <v>6202</v>
      </c>
      <c r="W5332" s="7">
        <v>0</v>
      </c>
      <c r="X5332" s="7">
        <v>0</v>
      </c>
      <c r="Y5332" s="7">
        <v>0</v>
      </c>
      <c r="Z5332" s="7">
        <v>0.5</v>
      </c>
      <c r="AA5332" s="7">
        <v>0</v>
      </c>
      <c r="AB5332" s="7">
        <v>0</v>
      </c>
      <c r="AC5332" s="7">
        <v>0</v>
      </c>
      <c r="AD5332" s="7">
        <v>0</v>
      </c>
      <c r="AE5332">
        <v>5</v>
      </c>
      <c r="AF5332">
        <v>0</v>
      </c>
      <c r="AG5332">
        <v>0</v>
      </c>
      <c r="AH5332">
        <v>0</v>
      </c>
      <c r="AI5332">
        <v>2</v>
      </c>
      <c r="AJ5332">
        <v>6</v>
      </c>
      <c r="AK5332">
        <v>0</v>
      </c>
      <c r="AL5332">
        <v>1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</row>
    <row r="5333" spans="1:44" x14ac:dyDescent="0.25">
      <c r="A5333">
        <v>1576441</v>
      </c>
      <c r="B5333">
        <v>775856</v>
      </c>
      <c r="C5333">
        <v>22.387111012716701</v>
      </c>
      <c r="D5333">
        <v>37.419788450040897</v>
      </c>
      <c r="E5333" s="68" t="s">
        <v>1893</v>
      </c>
      <c r="F5333" s="8">
        <f>INDEX(Δεδομένα!$P:$P,MATCH('2020'!E5333,Δεδομένα!$O:$O,0))</f>
        <v>137</v>
      </c>
      <c r="G5333" s="6" t="s">
        <v>932</v>
      </c>
      <c r="H5333" s="2" t="str">
        <f>INDEX(Δεδομένα!B$1:B$51,MATCH('2020'!G5333,Δεδομένα!A$1:A$51,0))</f>
        <v>ΠΕΛΛΟΠΟΝΗΣΟΥ</v>
      </c>
      <c r="I5333" s="8">
        <f>INDEX(Δεδομένα!E$1:E$13,MATCH('2020'!H5333,Δεδομένα!D$1:D$13,0))</f>
        <v>8</v>
      </c>
      <c r="J5333" s="1">
        <v>44050</v>
      </c>
      <c r="K5333" s="6" t="s">
        <v>231</v>
      </c>
      <c r="L5333" s="36" t="str">
        <f t="shared" si="332"/>
        <v>07/08/2020 17:20</v>
      </c>
      <c r="M5333" s="1">
        <v>44050</v>
      </c>
      <c r="N5333" s="6" t="s">
        <v>157</v>
      </c>
      <c r="O5333" s="36" t="str">
        <f t="shared" si="333"/>
        <v>07/08/2020 18:10</v>
      </c>
      <c r="P5333" s="46">
        <f t="shared" si="334"/>
        <v>3.4722222226264421E-2</v>
      </c>
      <c r="Q5333" s="48">
        <v>0</v>
      </c>
      <c r="R5333" s="47">
        <f t="shared" si="335"/>
        <v>50.000000005820766</v>
      </c>
      <c r="S5333" s="6" t="s">
        <v>44</v>
      </c>
      <c r="T5333" s="6" t="s">
        <v>1894</v>
      </c>
      <c r="U5333" s="6" t="s">
        <v>44</v>
      </c>
      <c r="V5333" s="6" t="s">
        <v>6195</v>
      </c>
      <c r="W5333" s="7">
        <v>0</v>
      </c>
      <c r="X5333" s="7">
        <v>0</v>
      </c>
      <c r="Y5333" s="7">
        <v>0</v>
      </c>
      <c r="Z5333" s="7">
        <v>0</v>
      </c>
      <c r="AA5333" s="7">
        <v>0</v>
      </c>
      <c r="AB5333" s="7">
        <v>0.03</v>
      </c>
      <c r="AC5333" s="7">
        <v>0</v>
      </c>
      <c r="AD5333" s="7">
        <v>0</v>
      </c>
      <c r="AE5333">
        <v>6</v>
      </c>
      <c r="AF5333">
        <v>0</v>
      </c>
      <c r="AG5333">
        <v>0</v>
      </c>
      <c r="AH5333">
        <v>0</v>
      </c>
      <c r="AI5333">
        <v>0</v>
      </c>
      <c r="AJ5333">
        <v>3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</row>
    <row r="5334" spans="1:44" x14ac:dyDescent="0.25">
      <c r="A5334">
        <v>1583284</v>
      </c>
      <c r="B5334">
        <v>775727</v>
      </c>
      <c r="C5334">
        <v>28.056324100584799</v>
      </c>
      <c r="D5334">
        <v>36.317111704797099</v>
      </c>
      <c r="E5334" s="68" t="s">
        <v>1590</v>
      </c>
      <c r="F5334" s="8">
        <f>INDEX(Δεδομένα!$P:$P,MATCH('2020'!E5334,Δεδομένα!$O:$O,0))</f>
        <v>51</v>
      </c>
      <c r="G5334" s="6" t="s">
        <v>1007</v>
      </c>
      <c r="H5334" s="2" t="str">
        <f>INDEX(Δεδομένα!B$1:B$51,MATCH('2020'!G5334,Δεδομένα!A$1:A$51,0))</f>
        <v>ΝΟΤΙΟΥ ΑΙΓΑΙΟΥ</v>
      </c>
      <c r="I5334" s="8">
        <f>INDEX(Δεδομένα!E$1:E$13,MATCH('2020'!H5334,Δεδομένα!D$1:D$13,0))</f>
        <v>10</v>
      </c>
      <c r="J5334" s="1">
        <v>44050</v>
      </c>
      <c r="K5334" s="6" t="s">
        <v>3193</v>
      </c>
      <c r="L5334" s="36" t="str">
        <f t="shared" si="332"/>
        <v>07/08/2020 08:17</v>
      </c>
      <c r="M5334" s="1">
        <v>44053</v>
      </c>
      <c r="N5334" s="6" t="s">
        <v>825</v>
      </c>
      <c r="O5334" s="36" t="str">
        <f t="shared" si="333"/>
        <v>10/08/2020 20:30</v>
      </c>
      <c r="P5334" s="49">
        <f t="shared" si="334"/>
        <v>3.5090277777781012</v>
      </c>
      <c r="Q5334" s="50">
        <f>3*24</f>
        <v>72</v>
      </c>
      <c r="R5334" s="47">
        <f t="shared" si="335"/>
        <v>5053.0000000004657</v>
      </c>
      <c r="S5334" s="6" t="s">
        <v>44</v>
      </c>
      <c r="T5334" s="6" t="s">
        <v>1233</v>
      </c>
      <c r="U5334" s="6" t="s">
        <v>6216</v>
      </c>
      <c r="V5334" s="6" t="s">
        <v>6217</v>
      </c>
      <c r="W5334" s="7">
        <v>0</v>
      </c>
      <c r="X5334" s="7">
        <v>18</v>
      </c>
      <c r="Y5334" s="7">
        <v>0</v>
      </c>
      <c r="Z5334" s="7">
        <v>0</v>
      </c>
      <c r="AA5334" s="7">
        <v>0</v>
      </c>
      <c r="AB5334" s="7">
        <v>0</v>
      </c>
      <c r="AC5334" s="7">
        <v>0</v>
      </c>
      <c r="AD5334" s="7">
        <v>0</v>
      </c>
      <c r="AE5334">
        <v>18</v>
      </c>
      <c r="AF5334">
        <v>1</v>
      </c>
      <c r="AG5334">
        <v>7</v>
      </c>
      <c r="AH5334">
        <v>0</v>
      </c>
      <c r="AI5334">
        <v>0</v>
      </c>
      <c r="AJ5334">
        <v>11</v>
      </c>
      <c r="AK5334">
        <v>0</v>
      </c>
      <c r="AL5334">
        <v>2</v>
      </c>
      <c r="AM5334">
        <v>0</v>
      </c>
      <c r="AN5334">
        <v>2</v>
      </c>
      <c r="AO5334">
        <v>0</v>
      </c>
      <c r="AP5334">
        <v>0</v>
      </c>
      <c r="AQ5334">
        <v>0</v>
      </c>
      <c r="AR5334">
        <v>0</v>
      </c>
    </row>
    <row r="5335" spans="1:44" x14ac:dyDescent="0.25">
      <c r="A5335">
        <v>1576650</v>
      </c>
      <c r="B5335">
        <v>775781</v>
      </c>
      <c r="C5335">
        <v>26.1141448470581</v>
      </c>
      <c r="D5335">
        <v>40.967333768450303</v>
      </c>
      <c r="E5335" s="68" t="s">
        <v>147</v>
      </c>
      <c r="F5335" s="8">
        <f>INDEX(Δεδομένα!$P:$P,MATCH('2020'!E5335,Δεδομένα!$O:$O,0))</f>
        <v>33</v>
      </c>
      <c r="G5335" s="6" t="s">
        <v>148</v>
      </c>
      <c r="H5335" s="2" t="str">
        <f>INDEX(Δεδομένα!B$1:B$51,MATCH('2020'!G5335,Δεδομένα!A$1:A$51,0))</f>
        <v>ΑΝΑΤΟΛΙΚΗΣ ΜΑΚΕΔΟΝΙΑΣ ΚΑΙ ΘΡΑΚΗΣ</v>
      </c>
      <c r="I5335" s="8">
        <f>INDEX(Δεδομένα!E$1:E$13,MATCH('2020'!H5335,Δεδομένα!D$1:D$13,0))</f>
        <v>2</v>
      </c>
      <c r="J5335" s="1">
        <v>44050</v>
      </c>
      <c r="K5335" s="6" t="s">
        <v>876</v>
      </c>
      <c r="L5335" s="36" t="str">
        <f t="shared" si="332"/>
        <v>07/08/2020 11:55</v>
      </c>
      <c r="M5335" s="1">
        <v>44050</v>
      </c>
      <c r="N5335" s="6" t="s">
        <v>752</v>
      </c>
      <c r="O5335" s="36" t="str">
        <f t="shared" si="333"/>
        <v>07/08/2020 21:10</v>
      </c>
      <c r="P5335" s="46">
        <f t="shared" si="334"/>
        <v>0.38541666666424135</v>
      </c>
      <c r="Q5335" s="48">
        <v>0</v>
      </c>
      <c r="R5335" s="47">
        <f t="shared" si="335"/>
        <v>554.99999999650754</v>
      </c>
      <c r="S5335" s="6" t="s">
        <v>44</v>
      </c>
      <c r="T5335" s="6" t="s">
        <v>150</v>
      </c>
      <c r="U5335" s="6" t="s">
        <v>44</v>
      </c>
      <c r="V5335" s="6" t="s">
        <v>3300</v>
      </c>
      <c r="W5335" s="7">
        <v>2.5</v>
      </c>
      <c r="X5335" s="7">
        <v>0</v>
      </c>
      <c r="Y5335" s="7">
        <v>0</v>
      </c>
      <c r="Z5335" s="7">
        <v>0</v>
      </c>
      <c r="AA5335" s="7">
        <v>0</v>
      </c>
      <c r="AB5335" s="7">
        <v>0</v>
      </c>
      <c r="AC5335" s="7">
        <v>0</v>
      </c>
      <c r="AD5335" s="7">
        <v>0</v>
      </c>
      <c r="AE5335">
        <v>21</v>
      </c>
      <c r="AF5335">
        <v>12</v>
      </c>
      <c r="AG5335">
        <v>1</v>
      </c>
      <c r="AH5335">
        <v>0</v>
      </c>
      <c r="AI5335">
        <v>4</v>
      </c>
      <c r="AJ5335">
        <v>6</v>
      </c>
      <c r="AK5335">
        <v>5</v>
      </c>
      <c r="AL5335">
        <v>0</v>
      </c>
      <c r="AM5335">
        <v>1</v>
      </c>
      <c r="AN5335">
        <v>0</v>
      </c>
      <c r="AO5335">
        <v>0</v>
      </c>
      <c r="AP5335">
        <v>0</v>
      </c>
      <c r="AQ5335">
        <v>0</v>
      </c>
      <c r="AR5335">
        <v>0</v>
      </c>
    </row>
    <row r="5336" spans="1:44" x14ac:dyDescent="0.25">
      <c r="A5336">
        <v>1576723</v>
      </c>
      <c r="B5336">
        <v>775822</v>
      </c>
      <c r="C5336">
        <v>21.2267221068415</v>
      </c>
      <c r="D5336">
        <v>37.950456733965403</v>
      </c>
      <c r="E5336" s="68" t="s">
        <v>900</v>
      </c>
      <c r="F5336" s="8">
        <f>INDEX(Δεδομένα!$P:$P,MATCH('2020'!E5336,Δεδομένα!$O:$O,0))</f>
        <v>136</v>
      </c>
      <c r="G5336" s="6" t="s">
        <v>357</v>
      </c>
      <c r="H5336" s="2" t="str">
        <f>INDEX(Δεδομένα!B$1:B$51,MATCH('2020'!G5336,Δεδομένα!A$1:A$51,0))</f>
        <v>ΔΥΤΙΚΗΣ ΕΛΛΑΔΟΣ</v>
      </c>
      <c r="I5336" s="8">
        <f>INDEX(Δεδομένα!E$1:E$13,MATCH('2020'!H5336,Δεδομένα!D$1:D$13,0))</f>
        <v>7</v>
      </c>
      <c r="J5336" s="1">
        <v>44050</v>
      </c>
      <c r="K5336" s="6" t="s">
        <v>542</v>
      </c>
      <c r="L5336" s="36" t="str">
        <f t="shared" si="332"/>
        <v>07/08/2020 14:30</v>
      </c>
      <c r="M5336" s="1">
        <v>44050</v>
      </c>
      <c r="N5336" s="6" t="s">
        <v>85</v>
      </c>
      <c r="O5336" s="36" t="str">
        <f t="shared" si="333"/>
        <v>07/08/2020 17:50</v>
      </c>
      <c r="P5336" s="46">
        <f t="shared" si="334"/>
        <v>0.13888888889050577</v>
      </c>
      <c r="Q5336" s="48">
        <v>0</v>
      </c>
      <c r="R5336" s="47">
        <f t="shared" si="335"/>
        <v>200.00000000232831</v>
      </c>
      <c r="S5336" s="6" t="s">
        <v>44</v>
      </c>
      <c r="T5336" s="6" t="s">
        <v>1058</v>
      </c>
      <c r="U5336" s="6" t="s">
        <v>1550</v>
      </c>
      <c r="V5336" s="6" t="s">
        <v>6219</v>
      </c>
      <c r="W5336" s="7">
        <v>0</v>
      </c>
      <c r="X5336" s="7">
        <v>0</v>
      </c>
      <c r="Y5336" s="7">
        <v>0</v>
      </c>
      <c r="Z5336" s="7">
        <v>0</v>
      </c>
      <c r="AA5336" s="7">
        <v>5</v>
      </c>
      <c r="AB5336" s="7">
        <v>0</v>
      </c>
      <c r="AC5336" s="7">
        <v>0</v>
      </c>
      <c r="AD5336" s="7">
        <v>0</v>
      </c>
      <c r="AE5336">
        <v>4</v>
      </c>
      <c r="AF5336">
        <v>0</v>
      </c>
      <c r="AG5336">
        <v>0</v>
      </c>
      <c r="AH5336">
        <v>0</v>
      </c>
      <c r="AI5336">
        <v>0</v>
      </c>
      <c r="AJ5336">
        <v>2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</row>
    <row r="5337" spans="1:44" x14ac:dyDescent="0.25">
      <c r="A5337">
        <v>1576726</v>
      </c>
      <c r="B5337">
        <v>775923</v>
      </c>
      <c r="C5337">
        <v>21.2309787322909</v>
      </c>
      <c r="D5337">
        <v>37.956358078506902</v>
      </c>
      <c r="E5337" s="68" t="s">
        <v>900</v>
      </c>
      <c r="F5337" s="8">
        <f>INDEX(Δεδομένα!$P:$P,MATCH('2020'!E5337,Δεδομένα!$O:$O,0))</f>
        <v>136</v>
      </c>
      <c r="G5337" s="6" t="s">
        <v>357</v>
      </c>
      <c r="H5337" s="2" t="str">
        <f>INDEX(Δεδομένα!B$1:B$51,MATCH('2020'!G5337,Δεδομένα!A$1:A$51,0))</f>
        <v>ΔΥΤΙΚΗΣ ΕΛΛΑΔΟΣ</v>
      </c>
      <c r="I5337" s="8">
        <f>INDEX(Δεδομένα!E$1:E$13,MATCH('2020'!H5337,Δεδομένα!D$1:D$13,0))</f>
        <v>7</v>
      </c>
      <c r="J5337" s="1">
        <v>44050</v>
      </c>
      <c r="K5337" s="6" t="s">
        <v>1613</v>
      </c>
      <c r="L5337" s="36" t="str">
        <f t="shared" si="332"/>
        <v>07/08/2020 20:55</v>
      </c>
      <c r="M5337" s="1">
        <v>44050</v>
      </c>
      <c r="N5337" s="6" t="s">
        <v>1493</v>
      </c>
      <c r="O5337" s="36" t="str">
        <f t="shared" si="333"/>
        <v>07/08/2020 21:20</v>
      </c>
      <c r="P5337" s="46">
        <f t="shared" si="334"/>
        <v>1.7361111109494232E-2</v>
      </c>
      <c r="Q5337" s="48">
        <v>0</v>
      </c>
      <c r="R5337" s="47">
        <f t="shared" si="335"/>
        <v>24.999999997671694</v>
      </c>
      <c r="S5337" s="6" t="s">
        <v>44</v>
      </c>
      <c r="T5337" s="6" t="s">
        <v>1058</v>
      </c>
      <c r="U5337" s="6" t="s">
        <v>1550</v>
      </c>
      <c r="V5337" s="6" t="s">
        <v>1550</v>
      </c>
      <c r="W5337" s="7">
        <v>0</v>
      </c>
      <c r="X5337" s="7">
        <v>0</v>
      </c>
      <c r="Y5337" s="7">
        <v>0</v>
      </c>
      <c r="Z5337" s="7">
        <v>0</v>
      </c>
      <c r="AA5337" s="7">
        <v>1</v>
      </c>
      <c r="AB5337" s="7">
        <v>0</v>
      </c>
      <c r="AC5337" s="7">
        <v>0</v>
      </c>
      <c r="AD5337" s="7">
        <v>0</v>
      </c>
      <c r="AE5337">
        <v>2</v>
      </c>
      <c r="AF5337">
        <v>0</v>
      </c>
      <c r="AG5337">
        <v>0</v>
      </c>
      <c r="AH5337">
        <v>0</v>
      </c>
      <c r="AI5337">
        <v>0</v>
      </c>
      <c r="AJ5337">
        <v>1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</row>
    <row r="5338" spans="1:44" x14ac:dyDescent="0.25">
      <c r="A5338">
        <v>1576890</v>
      </c>
      <c r="B5338">
        <v>775760</v>
      </c>
      <c r="C5338">
        <v>20.2416454955906</v>
      </c>
      <c r="D5338">
        <v>39.530918493688503</v>
      </c>
      <c r="E5338" s="68" t="s">
        <v>1197</v>
      </c>
      <c r="F5338" s="8">
        <f>INDEX(Δεδομένα!$P:$P,MATCH('2020'!E5338,Δεδομένα!$O:$O,0))</f>
        <v>90</v>
      </c>
      <c r="G5338" s="6" t="s">
        <v>1149</v>
      </c>
      <c r="H5338" s="2" t="str">
        <f>INDEX(Δεδομένα!B$1:B$51,MATCH('2020'!G5338,Δεδομένα!A$1:A$51,0))</f>
        <v>ΗΠΕΙΡΟΥ</v>
      </c>
      <c r="I5338" s="8">
        <f>INDEX(Δεδομένα!E$1:E$13,MATCH('2020'!H5338,Δεδομένα!D$1:D$13,0))</f>
        <v>5</v>
      </c>
      <c r="J5338" s="1">
        <v>44050</v>
      </c>
      <c r="K5338" s="6" t="s">
        <v>1542</v>
      </c>
      <c r="L5338" s="36" t="str">
        <f t="shared" si="332"/>
        <v>07/08/2020 10:42</v>
      </c>
      <c r="M5338" s="1">
        <v>44050</v>
      </c>
      <c r="N5338" s="6" t="s">
        <v>908</v>
      </c>
      <c r="O5338" s="36" t="str">
        <f t="shared" si="333"/>
        <v>07/08/2020 11:51</v>
      </c>
      <c r="P5338" s="46">
        <f t="shared" si="334"/>
        <v>4.7916666670062114E-2</v>
      </c>
      <c r="Q5338" s="48">
        <v>0</v>
      </c>
      <c r="R5338" s="47">
        <f t="shared" si="335"/>
        <v>69.000000004889444</v>
      </c>
      <c r="S5338" s="6" t="s">
        <v>44</v>
      </c>
      <c r="T5338" s="6" t="s">
        <v>1199</v>
      </c>
      <c r="U5338" s="6" t="s">
        <v>44</v>
      </c>
      <c r="V5338" s="6" t="s">
        <v>6218</v>
      </c>
      <c r="W5338" s="7">
        <v>0</v>
      </c>
      <c r="X5338" s="7">
        <v>0</v>
      </c>
      <c r="Y5338" s="7">
        <v>0</v>
      </c>
      <c r="Z5338" s="7">
        <v>0</v>
      </c>
      <c r="AA5338" s="7">
        <v>0</v>
      </c>
      <c r="AB5338" s="7">
        <v>1.5</v>
      </c>
      <c r="AC5338" s="7">
        <v>0</v>
      </c>
      <c r="AD5338" s="7">
        <v>0</v>
      </c>
      <c r="AE5338">
        <v>6</v>
      </c>
      <c r="AF5338">
        <v>0</v>
      </c>
      <c r="AG5338">
        <v>0</v>
      </c>
      <c r="AH5338">
        <v>0</v>
      </c>
      <c r="AI5338">
        <v>0</v>
      </c>
      <c r="AJ5338">
        <v>3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</row>
    <row r="5339" spans="1:44" x14ac:dyDescent="0.25">
      <c r="A5339">
        <v>1577985</v>
      </c>
      <c r="B5339">
        <v>775853</v>
      </c>
      <c r="C5339">
        <v>23.339923637512101</v>
      </c>
      <c r="D5339">
        <v>40.678513242344899</v>
      </c>
      <c r="E5339" s="68" t="s">
        <v>169</v>
      </c>
      <c r="F5339" s="8">
        <f>INDEX(Δεδομένα!$P:$P,MATCH('2020'!E5339,Δεδομένα!$O:$O,0))</f>
        <v>41</v>
      </c>
      <c r="G5339" s="6" t="s">
        <v>170</v>
      </c>
      <c r="H5339" s="2" t="str">
        <f>INDEX(Δεδομένα!B$1:B$51,MATCH('2020'!G5339,Δεδομένα!A$1:A$51,0))</f>
        <v>ΚΕΝΤΡΙΚΗΣ ΜΑΚΕΔΟΝΙΑΣ</v>
      </c>
      <c r="I5339" s="8">
        <f>INDEX(Δεδομένα!E$1:E$13,MATCH('2020'!H5339,Δεδομένα!D$1:D$13,0))</f>
        <v>3</v>
      </c>
      <c r="J5339" s="1">
        <v>44050</v>
      </c>
      <c r="K5339" s="6" t="s">
        <v>540</v>
      </c>
      <c r="L5339" s="36" t="str">
        <f t="shared" si="332"/>
        <v>07/08/2020 17:15</v>
      </c>
      <c r="M5339" s="1">
        <v>44050</v>
      </c>
      <c r="N5339" s="6" t="s">
        <v>209</v>
      </c>
      <c r="O5339" s="36" t="str">
        <f t="shared" si="333"/>
        <v>07/08/2020 18:30</v>
      </c>
      <c r="P5339" s="46">
        <f t="shared" si="334"/>
        <v>5.2083333335758653E-2</v>
      </c>
      <c r="Q5339" s="48">
        <v>0</v>
      </c>
      <c r="R5339" s="47">
        <f t="shared" si="335"/>
        <v>75.00000000349246</v>
      </c>
      <c r="S5339" s="6" t="s">
        <v>44</v>
      </c>
      <c r="T5339" s="6" t="s">
        <v>173</v>
      </c>
      <c r="U5339" s="6" t="s">
        <v>44</v>
      </c>
      <c r="V5339" s="6" t="s">
        <v>6221</v>
      </c>
      <c r="W5339" s="7">
        <v>0</v>
      </c>
      <c r="X5339" s="7">
        <v>0</v>
      </c>
      <c r="Y5339" s="7">
        <v>0</v>
      </c>
      <c r="Z5339" s="7">
        <v>0</v>
      </c>
      <c r="AA5339" s="7">
        <v>0.2</v>
      </c>
      <c r="AB5339" s="7">
        <v>0.8</v>
      </c>
      <c r="AC5339" s="7">
        <v>0</v>
      </c>
      <c r="AD5339" s="7">
        <v>0</v>
      </c>
      <c r="AE5339">
        <v>5</v>
      </c>
      <c r="AF5339">
        <v>0</v>
      </c>
      <c r="AG5339">
        <v>0</v>
      </c>
      <c r="AH5339">
        <v>0</v>
      </c>
      <c r="AI5339">
        <v>0</v>
      </c>
      <c r="AJ5339">
        <v>2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</row>
    <row r="5340" spans="1:44" x14ac:dyDescent="0.25">
      <c r="A5340">
        <v>1576127</v>
      </c>
      <c r="B5340">
        <v>775698</v>
      </c>
      <c r="C5340">
        <v>24.675645305023501</v>
      </c>
      <c r="D5340">
        <v>41.015825679889602</v>
      </c>
      <c r="E5340" s="68" t="s">
        <v>919</v>
      </c>
      <c r="F5340" s="8">
        <f>INDEX(Δεδομένα!$P:$P,MATCH('2020'!E5340,Δεδομένα!$O:$O,0))</f>
        <v>26</v>
      </c>
      <c r="G5340" s="6" t="s">
        <v>77</v>
      </c>
      <c r="H5340" s="2" t="str">
        <f>INDEX(Δεδομένα!B$1:B$51,MATCH('2020'!G5340,Δεδομένα!A$1:A$51,0))</f>
        <v>ΑΝΑΤΟΛΙΚΗΣ ΜΑΚΕΔΟΝΙΑΣ ΚΑΙ ΘΡΑΚΗΣ</v>
      </c>
      <c r="I5340" s="8">
        <f>INDEX(Δεδομένα!E$1:E$13,MATCH('2020'!H5340,Δεδομένα!D$1:D$13,0))</f>
        <v>2</v>
      </c>
      <c r="J5340" s="1">
        <v>44050</v>
      </c>
      <c r="K5340" s="6" t="s">
        <v>6212</v>
      </c>
      <c r="L5340" s="36" t="str">
        <f t="shared" si="332"/>
        <v>07/08/2020 03:54</v>
      </c>
      <c r="M5340" s="1">
        <v>44050</v>
      </c>
      <c r="N5340" s="6" t="s">
        <v>6150</v>
      </c>
      <c r="O5340" s="36" t="str">
        <f t="shared" si="333"/>
        <v>07/08/2020 05:06</v>
      </c>
      <c r="P5340" s="46">
        <f t="shared" si="334"/>
        <v>5.0000000002910383E-2</v>
      </c>
      <c r="Q5340" s="48">
        <v>0</v>
      </c>
      <c r="R5340" s="47">
        <f t="shared" si="335"/>
        <v>72.000000004190952</v>
      </c>
      <c r="S5340" s="6" t="s">
        <v>44</v>
      </c>
      <c r="T5340" s="6" t="s">
        <v>921</v>
      </c>
      <c r="U5340" s="6" t="s">
        <v>44</v>
      </c>
      <c r="V5340" s="6" t="s">
        <v>6213</v>
      </c>
      <c r="W5340" s="7">
        <v>0</v>
      </c>
      <c r="X5340" s="7">
        <v>0</v>
      </c>
      <c r="Y5340" s="7">
        <v>0</v>
      </c>
      <c r="Z5340" s="7">
        <v>0.1</v>
      </c>
      <c r="AA5340" s="7">
        <v>0</v>
      </c>
      <c r="AB5340" s="7">
        <v>0</v>
      </c>
      <c r="AC5340" s="7">
        <v>0</v>
      </c>
      <c r="AD5340" s="7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</row>
    <row r="5341" spans="1:44" x14ac:dyDescent="0.25">
      <c r="A5341">
        <v>1579784</v>
      </c>
      <c r="B5341">
        <v>775711</v>
      </c>
      <c r="C5341">
        <v>20.6367638563455</v>
      </c>
      <c r="D5341">
        <v>38.230931494870298</v>
      </c>
      <c r="E5341" s="68" t="s">
        <v>798</v>
      </c>
      <c r="F5341" s="8">
        <f>INDEX(Δεδομένα!$P:$P,MATCH('2020'!E5341,Δεδομένα!$O:$O,0))</f>
        <v>235</v>
      </c>
      <c r="G5341" s="6" t="s">
        <v>799</v>
      </c>
      <c r="H5341" s="2" t="str">
        <f>INDEX(Δεδομένα!B$1:B$51,MATCH('2020'!G5341,Δεδομένα!A$1:A$51,0))</f>
        <v>ΙΟΝΙΩΝ ΝΗΣΩΝ</v>
      </c>
      <c r="I5341" s="8">
        <f>INDEX(Δεδομένα!E$1:E$13,MATCH('2020'!H5341,Δεδομένα!D$1:D$13,0))</f>
        <v>13</v>
      </c>
      <c r="J5341" s="1">
        <v>44050</v>
      </c>
      <c r="K5341" s="6" t="s">
        <v>748</v>
      </c>
      <c r="L5341" s="36" t="str">
        <f t="shared" si="332"/>
        <v>07/08/2020 06:00</v>
      </c>
      <c r="M5341" s="1">
        <v>44050</v>
      </c>
      <c r="N5341" s="6" t="s">
        <v>1851</v>
      </c>
      <c r="O5341" s="36" t="str">
        <f t="shared" si="333"/>
        <v>07/08/2020 07:15</v>
      </c>
      <c r="P5341" s="46">
        <f t="shared" si="334"/>
        <v>5.2083333335758653E-2</v>
      </c>
      <c r="Q5341" s="48">
        <v>0</v>
      </c>
      <c r="R5341" s="47">
        <f t="shared" si="335"/>
        <v>75.00000000349246</v>
      </c>
      <c r="S5341" s="6" t="s">
        <v>44</v>
      </c>
      <c r="T5341" s="6" t="s">
        <v>800</v>
      </c>
      <c r="U5341" s="6" t="s">
        <v>73</v>
      </c>
      <c r="V5341" s="6" t="s">
        <v>6214</v>
      </c>
      <c r="W5341" s="7">
        <v>0</v>
      </c>
      <c r="X5341" s="7">
        <v>0.2</v>
      </c>
      <c r="Y5341" s="7">
        <v>0</v>
      </c>
      <c r="Z5341" s="7">
        <v>0</v>
      </c>
      <c r="AA5341" s="7">
        <v>0</v>
      </c>
      <c r="AB5341" s="7">
        <v>0</v>
      </c>
      <c r="AC5341" s="7">
        <v>0</v>
      </c>
      <c r="AD5341" s="7">
        <v>0</v>
      </c>
      <c r="AE5341">
        <v>2</v>
      </c>
      <c r="AF5341">
        <v>0</v>
      </c>
      <c r="AG5341">
        <v>0</v>
      </c>
      <c r="AH5341">
        <v>0</v>
      </c>
      <c r="AI5341">
        <v>0</v>
      </c>
      <c r="AJ5341">
        <v>1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</row>
    <row r="5342" spans="1:44" x14ac:dyDescent="0.25">
      <c r="A5342">
        <v>1589543</v>
      </c>
      <c r="B5342">
        <v>775878</v>
      </c>
      <c r="C5342">
        <v>22.942562103220901</v>
      </c>
      <c r="D5342">
        <v>37.905668160628501</v>
      </c>
      <c r="E5342" s="68" t="s">
        <v>810</v>
      </c>
      <c r="F5342" s="8">
        <f>INDEX(Δεδομένα!$P:$P,MATCH('2020'!E5342,Δεδομένα!$O:$O,0))</f>
        <v>157</v>
      </c>
      <c r="G5342" s="6" t="s">
        <v>391</v>
      </c>
      <c r="H5342" s="2" t="str">
        <f>INDEX(Δεδομένα!B$1:B$51,MATCH('2020'!G5342,Δεδομένα!A$1:A$51,0))</f>
        <v>ΠΕΛΛΟΠΟΝΗΣΟΥ</v>
      </c>
      <c r="I5342" s="8">
        <f>INDEX(Δεδομένα!E$1:E$13,MATCH('2020'!H5342,Δεδομένα!D$1:D$13,0))</f>
        <v>8</v>
      </c>
      <c r="J5342" s="1">
        <v>44050</v>
      </c>
      <c r="K5342" s="6" t="s">
        <v>1221</v>
      </c>
      <c r="L5342" s="36" t="str">
        <f t="shared" si="332"/>
        <v>07/08/2020 18:29</v>
      </c>
      <c r="M5342" s="1">
        <v>44050</v>
      </c>
      <c r="N5342" s="6" t="s">
        <v>86</v>
      </c>
      <c r="O5342" s="36" t="str">
        <f t="shared" si="333"/>
        <v>07/08/2020 18:55</v>
      </c>
      <c r="P5342" s="46">
        <f t="shared" si="334"/>
        <v>1.8055555556202307E-2</v>
      </c>
      <c r="Q5342" s="48">
        <v>0</v>
      </c>
      <c r="R5342" s="47">
        <f t="shared" si="335"/>
        <v>26.000000000931323</v>
      </c>
      <c r="S5342" s="6" t="s">
        <v>44</v>
      </c>
      <c r="T5342" s="6" t="s">
        <v>1012</v>
      </c>
      <c r="U5342" s="6" t="s">
        <v>44</v>
      </c>
      <c r="V5342" s="6" t="s">
        <v>4821</v>
      </c>
      <c r="W5342" s="7">
        <v>0</v>
      </c>
      <c r="X5342" s="7">
        <v>0</v>
      </c>
      <c r="Y5342" s="7">
        <v>0</v>
      </c>
      <c r="Z5342" s="7">
        <v>0.2</v>
      </c>
      <c r="AA5342" s="7">
        <v>0</v>
      </c>
      <c r="AB5342" s="7">
        <v>0</v>
      </c>
      <c r="AC5342" s="7">
        <v>0</v>
      </c>
      <c r="AD5342" s="7">
        <v>0</v>
      </c>
      <c r="AE5342">
        <v>3</v>
      </c>
      <c r="AF5342">
        <v>0</v>
      </c>
      <c r="AG5342">
        <v>0</v>
      </c>
      <c r="AH5342">
        <v>0</v>
      </c>
      <c r="AI5342">
        <v>0</v>
      </c>
      <c r="AJ5342">
        <v>1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</row>
    <row r="5343" spans="1:44" x14ac:dyDescent="0.25">
      <c r="A5343">
        <v>1589519</v>
      </c>
      <c r="B5343">
        <v>775890</v>
      </c>
      <c r="C5343">
        <v>22.9578811576406</v>
      </c>
      <c r="D5343">
        <v>37.897326434023299</v>
      </c>
      <c r="E5343" s="68" t="s">
        <v>810</v>
      </c>
      <c r="F5343" s="8">
        <f>INDEX(Δεδομένα!$P:$P,MATCH('2020'!E5343,Δεδομένα!$O:$O,0))</f>
        <v>157</v>
      </c>
      <c r="G5343" s="6" t="s">
        <v>391</v>
      </c>
      <c r="H5343" s="2" t="str">
        <f>INDEX(Δεδομένα!B$1:B$51,MATCH('2020'!G5343,Δεδομένα!A$1:A$51,0))</f>
        <v>ΠΕΛΛΟΠΟΝΗΣΟΥ</v>
      </c>
      <c r="I5343" s="8">
        <f>INDEX(Δεδομένα!E$1:E$13,MATCH('2020'!H5343,Δεδομένα!D$1:D$13,0))</f>
        <v>8</v>
      </c>
      <c r="J5343" s="1">
        <v>44050</v>
      </c>
      <c r="K5343" s="6" t="s">
        <v>1393</v>
      </c>
      <c r="L5343" s="36" t="str">
        <f t="shared" si="332"/>
        <v>07/08/2020 19:03</v>
      </c>
      <c r="M5343" s="1">
        <v>44050</v>
      </c>
      <c r="N5343" s="6" t="s">
        <v>117</v>
      </c>
      <c r="O5343" s="36" t="str">
        <f t="shared" si="333"/>
        <v>07/08/2020 20:00</v>
      </c>
      <c r="P5343" s="46">
        <f t="shared" si="334"/>
        <v>3.9583333338669036E-2</v>
      </c>
      <c r="Q5343" s="48">
        <v>0</v>
      </c>
      <c r="R5343" s="47">
        <f t="shared" si="335"/>
        <v>57.000000007683411</v>
      </c>
      <c r="S5343" s="6" t="s">
        <v>44</v>
      </c>
      <c r="T5343" s="6" t="s">
        <v>1012</v>
      </c>
      <c r="U5343" s="6" t="s">
        <v>1013</v>
      </c>
      <c r="V5343" s="6" t="s">
        <v>1013</v>
      </c>
      <c r="W5343" s="7">
        <v>0</v>
      </c>
      <c r="X5343" s="7">
        <v>0</v>
      </c>
      <c r="Y5343" s="7">
        <v>0</v>
      </c>
      <c r="Z5343" s="7">
        <v>0</v>
      </c>
      <c r="AA5343" s="7">
        <v>0</v>
      </c>
      <c r="AB5343" s="7">
        <v>0.02</v>
      </c>
      <c r="AC5343" s="7">
        <v>0</v>
      </c>
      <c r="AD5343" s="7">
        <v>0</v>
      </c>
      <c r="AE5343">
        <v>5</v>
      </c>
      <c r="AF5343">
        <v>0</v>
      </c>
      <c r="AG5343">
        <v>0</v>
      </c>
      <c r="AH5343">
        <v>0</v>
      </c>
      <c r="AI5343">
        <v>0</v>
      </c>
      <c r="AJ5343">
        <v>2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</row>
    <row r="5344" spans="1:44" x14ac:dyDescent="0.25">
      <c r="A5344">
        <v>1611812</v>
      </c>
      <c r="B5344">
        <v>775680</v>
      </c>
      <c r="C5344">
        <v>26.5495445998103</v>
      </c>
      <c r="D5344">
        <v>39.0576285131799</v>
      </c>
      <c r="E5344" s="68" t="s">
        <v>494</v>
      </c>
      <c r="F5344" s="8">
        <f>INDEX(Δεδομένα!$P:$P,MATCH('2020'!E5344,Δεδομένα!$O:$O,0))</f>
        <v>196</v>
      </c>
      <c r="G5344" s="6" t="s">
        <v>495</v>
      </c>
      <c r="H5344" s="2" t="str">
        <f>INDEX(Δεδομένα!B$1:B$51,MATCH('2020'!G5344,Δεδομένα!A$1:A$51,0))</f>
        <v>ΒΟΡΕΙΟΥ ΑΙΓΑΙΟΥ</v>
      </c>
      <c r="I5344" s="8">
        <f>INDEX(Δεδομένα!E$1:E$13,MATCH('2020'!H5344,Δεδομένα!D$1:D$13,0))</f>
        <v>11</v>
      </c>
      <c r="J5344" s="1">
        <v>44050</v>
      </c>
      <c r="K5344" s="6" t="s">
        <v>1132</v>
      </c>
      <c r="L5344" s="36" t="str">
        <f t="shared" si="332"/>
        <v>07/08/2020 01:08</v>
      </c>
      <c r="M5344" s="1">
        <v>44050</v>
      </c>
      <c r="N5344" s="6" t="s">
        <v>5090</v>
      </c>
      <c r="O5344" s="36" t="str">
        <f t="shared" si="333"/>
        <v>07/08/2020 07:08</v>
      </c>
      <c r="P5344" s="46">
        <f t="shared" si="334"/>
        <v>0.25</v>
      </c>
      <c r="Q5344" s="48">
        <v>0</v>
      </c>
      <c r="R5344" s="47">
        <f t="shared" si="335"/>
        <v>360</v>
      </c>
      <c r="S5344" s="6" t="s">
        <v>44</v>
      </c>
      <c r="T5344" s="6" t="s">
        <v>499</v>
      </c>
      <c r="U5344" s="6" t="s">
        <v>3324</v>
      </c>
      <c r="V5344" s="6" t="s">
        <v>6211</v>
      </c>
      <c r="W5344" s="7">
        <v>0</v>
      </c>
      <c r="X5344" s="7">
        <v>0</v>
      </c>
      <c r="Y5344" s="7">
        <v>0</v>
      </c>
      <c r="Z5344" s="7">
        <v>0</v>
      </c>
      <c r="AA5344" s="7">
        <v>0</v>
      </c>
      <c r="AB5344" s="7">
        <v>2</v>
      </c>
      <c r="AC5344" s="7">
        <v>0</v>
      </c>
      <c r="AD5344" s="7">
        <v>0</v>
      </c>
      <c r="AE5344">
        <v>20</v>
      </c>
      <c r="AF5344">
        <v>0</v>
      </c>
      <c r="AG5344">
        <v>2</v>
      </c>
      <c r="AH5344">
        <v>0</v>
      </c>
      <c r="AI5344">
        <v>0</v>
      </c>
      <c r="AJ5344">
        <v>10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</row>
    <row r="5345" spans="1:44" x14ac:dyDescent="0.25">
      <c r="A5345">
        <v>1576539</v>
      </c>
      <c r="B5345">
        <v>775828</v>
      </c>
      <c r="C5345">
        <v>24.7569989542522</v>
      </c>
      <c r="D5345">
        <v>41.052244672388603</v>
      </c>
      <c r="E5345" s="68" t="s">
        <v>834</v>
      </c>
      <c r="F5345" s="8">
        <f>INDEX(Δεδομένα!$P:$P,MATCH('2020'!E5345,Δεδομένα!$O:$O,0))</f>
        <v>32</v>
      </c>
      <c r="G5345" s="6" t="s">
        <v>121</v>
      </c>
      <c r="H5345" s="2" t="str">
        <f>INDEX(Δεδομένα!B$1:B$51,MATCH('2020'!G5345,Δεδομένα!A$1:A$51,0))</f>
        <v>ΑΝΑΤΟΛΙΚΗΣ ΜΑΚΕΔΟΝΙΑΣ ΚΑΙ ΘΡΑΚΗΣ</v>
      </c>
      <c r="I5345" s="8">
        <f>INDEX(Δεδομένα!E$1:E$13,MATCH('2020'!H5345,Δεδομένα!D$1:D$13,0))</f>
        <v>2</v>
      </c>
      <c r="J5345" s="1">
        <v>44050</v>
      </c>
      <c r="K5345" s="6" t="s">
        <v>696</v>
      </c>
      <c r="L5345" s="36" t="str">
        <f t="shared" si="332"/>
        <v>07/08/2020 15:23</v>
      </c>
      <c r="M5345" s="1">
        <v>44050</v>
      </c>
      <c r="N5345" s="6" t="s">
        <v>2065</v>
      </c>
      <c r="O5345" s="36" t="str">
        <f t="shared" si="333"/>
        <v>07/08/2020 16:48</v>
      </c>
      <c r="P5345" s="46">
        <f t="shared" si="334"/>
        <v>5.9027777773735579E-2</v>
      </c>
      <c r="Q5345" s="48">
        <v>0</v>
      </c>
      <c r="R5345" s="47">
        <f t="shared" si="335"/>
        <v>84.999999994179234</v>
      </c>
      <c r="S5345" s="6" t="s">
        <v>44</v>
      </c>
      <c r="T5345" s="6" t="s">
        <v>124</v>
      </c>
      <c r="U5345" s="6" t="s">
        <v>44</v>
      </c>
      <c r="V5345" s="6" t="s">
        <v>6220</v>
      </c>
      <c r="W5345" s="7">
        <v>0</v>
      </c>
      <c r="X5345" s="7">
        <v>0</v>
      </c>
      <c r="Y5345" s="7">
        <v>0</v>
      </c>
      <c r="Z5345" s="7">
        <v>0</v>
      </c>
      <c r="AA5345" s="7">
        <v>0.05</v>
      </c>
      <c r="AB5345" s="7">
        <v>0</v>
      </c>
      <c r="AC5345" s="7">
        <v>0</v>
      </c>
      <c r="AD5345" s="7">
        <v>0</v>
      </c>
      <c r="AE5345">
        <v>2</v>
      </c>
      <c r="AF5345">
        <v>0</v>
      </c>
      <c r="AG5345">
        <v>0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</row>
    <row r="5346" spans="1:44" x14ac:dyDescent="0.25">
      <c r="A5346">
        <v>1578774</v>
      </c>
      <c r="B5346">
        <v>775714</v>
      </c>
      <c r="C5346">
        <v>26.1443586496585</v>
      </c>
      <c r="D5346">
        <v>38.5256813590766</v>
      </c>
      <c r="E5346" s="68" t="s">
        <v>524</v>
      </c>
      <c r="F5346" s="8">
        <f>INDEX(Δεδομένα!$P:$P,MATCH('2020'!E5346,Δεδομένα!$O:$O,0))</f>
        <v>202</v>
      </c>
      <c r="G5346" s="6" t="s">
        <v>525</v>
      </c>
      <c r="H5346" s="2" t="str">
        <f>INDEX(Δεδομένα!B$1:B$51,MATCH('2020'!G5346,Δεδομένα!A$1:A$51,0))</f>
        <v>ΒΟΡΕΙΟΥ ΑΙΓΑΙΟΥ</v>
      </c>
      <c r="I5346" s="8">
        <f>INDEX(Δεδομένα!E$1:E$13,MATCH('2020'!H5346,Δεδομένα!D$1:D$13,0))</f>
        <v>11</v>
      </c>
      <c r="J5346" s="1">
        <v>44050</v>
      </c>
      <c r="K5346" s="6" t="s">
        <v>4767</v>
      </c>
      <c r="L5346" s="36" t="str">
        <f t="shared" si="332"/>
        <v>07/08/2020 06:25</v>
      </c>
      <c r="M5346" s="1">
        <v>44050</v>
      </c>
      <c r="N5346" s="6" t="s">
        <v>682</v>
      </c>
      <c r="O5346" s="36" t="str">
        <f t="shared" si="333"/>
        <v>07/08/2020 08:30</v>
      </c>
      <c r="P5346" s="46">
        <f t="shared" si="334"/>
        <v>8.6805555554747116E-2</v>
      </c>
      <c r="Q5346" s="48">
        <v>0</v>
      </c>
      <c r="R5346" s="47">
        <f t="shared" si="335"/>
        <v>124.99999999883585</v>
      </c>
      <c r="S5346" s="6" t="s">
        <v>44</v>
      </c>
      <c r="T5346" s="6" t="s">
        <v>527</v>
      </c>
      <c r="U5346" s="6" t="s">
        <v>528</v>
      </c>
      <c r="V5346" s="6" t="s">
        <v>6215</v>
      </c>
      <c r="W5346" s="7">
        <v>0</v>
      </c>
      <c r="X5346" s="7">
        <v>0.8</v>
      </c>
      <c r="Y5346" s="7">
        <v>0</v>
      </c>
      <c r="Z5346" s="7">
        <v>0</v>
      </c>
      <c r="AA5346" s="7">
        <v>0</v>
      </c>
      <c r="AB5346" s="7">
        <v>0</v>
      </c>
      <c r="AC5346" s="7">
        <v>0</v>
      </c>
      <c r="AD5346" s="7">
        <v>0</v>
      </c>
      <c r="AE5346">
        <v>7</v>
      </c>
      <c r="AF5346">
        <v>0</v>
      </c>
      <c r="AG5346">
        <v>0</v>
      </c>
      <c r="AH5346">
        <v>0</v>
      </c>
      <c r="AI5346">
        <v>0</v>
      </c>
      <c r="AJ5346">
        <v>4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</row>
    <row r="5347" spans="1:44" x14ac:dyDescent="0.25">
      <c r="A5347">
        <v>1580117</v>
      </c>
      <c r="B5347">
        <v>776105</v>
      </c>
      <c r="C5347">
        <v>21.636789158546701</v>
      </c>
      <c r="D5347">
        <v>38.594860450055897</v>
      </c>
      <c r="E5347" s="68" t="s">
        <v>1361</v>
      </c>
      <c r="F5347" s="8">
        <f>INDEX(Δεδομένα!$P:$P,MATCH('2020'!E5347,Δεδομένα!$O:$O,0))</f>
        <v>129</v>
      </c>
      <c r="G5347" s="6" t="s">
        <v>335</v>
      </c>
      <c r="H5347" s="2" t="str">
        <f>INDEX(Δεδομένα!B$1:B$51,MATCH('2020'!G5347,Δεδομένα!A$1:A$51,0))</f>
        <v>ΔΥΤΙΚΗΣ ΕΛΛΑΔΟΣ</v>
      </c>
      <c r="I5347" s="8">
        <f>INDEX(Δεδομένα!E$1:E$13,MATCH('2020'!H5347,Δεδομένα!D$1:D$13,0))</f>
        <v>7</v>
      </c>
      <c r="J5347" s="1">
        <v>44051</v>
      </c>
      <c r="K5347" s="6" t="s">
        <v>218</v>
      </c>
      <c r="L5347" s="36" t="str">
        <f t="shared" si="332"/>
        <v>08/08/2020 14:25</v>
      </c>
      <c r="M5347" s="1">
        <v>44051</v>
      </c>
      <c r="N5347" s="6" t="s">
        <v>160</v>
      </c>
      <c r="O5347" s="36" t="str">
        <f t="shared" si="333"/>
        <v>08/08/2020 16:35</v>
      </c>
      <c r="P5347" s="46">
        <f t="shared" si="334"/>
        <v>9.0277777773735579E-2</v>
      </c>
      <c r="Q5347" s="48">
        <v>0</v>
      </c>
      <c r="R5347" s="47">
        <f t="shared" si="335"/>
        <v>129.99999999417923</v>
      </c>
      <c r="S5347" s="6" t="s">
        <v>44</v>
      </c>
      <c r="T5347" s="6" t="s">
        <v>1017</v>
      </c>
      <c r="U5347" s="6" t="s">
        <v>1018</v>
      </c>
      <c r="V5347" s="6" t="s">
        <v>6226</v>
      </c>
      <c r="W5347" s="7">
        <v>0.01</v>
      </c>
      <c r="X5347" s="7">
        <v>0</v>
      </c>
      <c r="Y5347" s="7">
        <v>0</v>
      </c>
      <c r="Z5347" s="7">
        <v>0</v>
      </c>
      <c r="AA5347" s="7">
        <v>0</v>
      </c>
      <c r="AB5347" s="7">
        <v>0</v>
      </c>
      <c r="AC5347" s="7">
        <v>0</v>
      </c>
      <c r="AD5347" s="7">
        <v>0</v>
      </c>
      <c r="AE5347">
        <v>3</v>
      </c>
      <c r="AF5347">
        <v>0</v>
      </c>
      <c r="AG5347">
        <v>0</v>
      </c>
      <c r="AH5347">
        <v>0</v>
      </c>
      <c r="AI5347">
        <v>0</v>
      </c>
      <c r="AJ5347">
        <v>1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</row>
    <row r="5348" spans="1:44" x14ac:dyDescent="0.25">
      <c r="A5348">
        <v>1576943</v>
      </c>
      <c r="B5348">
        <v>776133</v>
      </c>
      <c r="C5348">
        <v>21.341947301224501</v>
      </c>
      <c r="D5348">
        <v>38.486479309327201</v>
      </c>
      <c r="E5348" s="68" t="s">
        <v>334</v>
      </c>
      <c r="F5348" s="8">
        <f>INDEX(Δεδομένα!$P:$P,MATCH('2020'!E5348,Δεδομένα!$O:$O,0))</f>
        <v>127</v>
      </c>
      <c r="G5348" s="6" t="s">
        <v>335</v>
      </c>
      <c r="H5348" s="2" t="str">
        <f>INDEX(Δεδομένα!B$1:B$51,MATCH('2020'!G5348,Δεδομένα!A$1:A$51,0))</f>
        <v>ΔΥΤΙΚΗΣ ΕΛΛΑΔΟΣ</v>
      </c>
      <c r="I5348" s="8">
        <f>INDEX(Δεδομένα!E$1:E$13,MATCH('2020'!H5348,Δεδομένα!D$1:D$13,0))</f>
        <v>7</v>
      </c>
      <c r="J5348" s="1">
        <v>44051</v>
      </c>
      <c r="K5348" s="6" t="s">
        <v>540</v>
      </c>
      <c r="L5348" s="36" t="str">
        <f t="shared" si="332"/>
        <v>08/08/2020 17:15</v>
      </c>
      <c r="M5348" s="1">
        <v>44051</v>
      </c>
      <c r="N5348" s="6" t="s">
        <v>43</v>
      </c>
      <c r="O5348" s="36" t="str">
        <f t="shared" si="333"/>
        <v>08/08/2020 17:35</v>
      </c>
      <c r="P5348" s="46">
        <f t="shared" si="334"/>
        <v>1.3888888890505768E-2</v>
      </c>
      <c r="Q5348" s="48">
        <v>0</v>
      </c>
      <c r="R5348" s="47">
        <f t="shared" si="335"/>
        <v>20.000000002328306</v>
      </c>
      <c r="S5348" s="6" t="s">
        <v>44</v>
      </c>
      <c r="T5348" s="6" t="s">
        <v>343</v>
      </c>
      <c r="U5348" s="6" t="s">
        <v>44</v>
      </c>
      <c r="V5348" s="6" t="s">
        <v>5183</v>
      </c>
      <c r="W5348" s="7">
        <v>0</v>
      </c>
      <c r="X5348" s="7">
        <v>0</v>
      </c>
      <c r="Y5348" s="7">
        <v>0</v>
      </c>
      <c r="Z5348" s="7">
        <v>0.1</v>
      </c>
      <c r="AA5348" s="7">
        <v>0</v>
      </c>
      <c r="AB5348" s="7">
        <v>0</v>
      </c>
      <c r="AC5348" s="7">
        <v>0</v>
      </c>
      <c r="AD5348" s="7">
        <v>0</v>
      </c>
      <c r="AE5348">
        <v>2</v>
      </c>
      <c r="AF5348">
        <v>0</v>
      </c>
      <c r="AG5348">
        <v>0</v>
      </c>
      <c r="AH5348">
        <v>0</v>
      </c>
      <c r="AI5348">
        <v>0</v>
      </c>
      <c r="AJ5348">
        <v>1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</row>
    <row r="5349" spans="1:44" x14ac:dyDescent="0.25">
      <c r="A5349">
        <v>1576583</v>
      </c>
      <c r="B5349">
        <v>776040</v>
      </c>
      <c r="C5349">
        <v>22.403188291067899</v>
      </c>
      <c r="D5349">
        <v>37.470843023588003</v>
      </c>
      <c r="E5349" s="68" t="s">
        <v>1893</v>
      </c>
      <c r="F5349" s="8">
        <f>INDEX(Δεδομένα!$P:$P,MATCH('2020'!E5349,Δεδομένα!$O:$O,0))</f>
        <v>137</v>
      </c>
      <c r="G5349" s="6" t="s">
        <v>932</v>
      </c>
      <c r="H5349" s="2" t="str">
        <f>INDEX(Δεδομένα!B$1:B$51,MATCH('2020'!G5349,Δεδομένα!A$1:A$51,0))</f>
        <v>ΠΕΛΛΟΠΟΝΗΣΟΥ</v>
      </c>
      <c r="I5349" s="8">
        <f>INDEX(Δεδομένα!E$1:E$13,MATCH('2020'!H5349,Δεδομένα!D$1:D$13,0))</f>
        <v>8</v>
      </c>
      <c r="J5349" s="1">
        <v>44051</v>
      </c>
      <c r="K5349" s="6" t="s">
        <v>3028</v>
      </c>
      <c r="L5349" s="36" t="str">
        <f t="shared" si="332"/>
        <v>08/08/2020 12:19</v>
      </c>
      <c r="M5349" s="1">
        <v>44051</v>
      </c>
      <c r="N5349" s="6" t="s">
        <v>171</v>
      </c>
      <c r="O5349" s="36" t="str">
        <f t="shared" si="333"/>
        <v>08/08/2020 13:00</v>
      </c>
      <c r="P5349" s="46">
        <f t="shared" si="334"/>
        <v>2.8472222220443655E-2</v>
      </c>
      <c r="Q5349" s="48">
        <v>0</v>
      </c>
      <c r="R5349" s="47">
        <f t="shared" si="335"/>
        <v>40.999999997438863</v>
      </c>
      <c r="S5349" s="6" t="s">
        <v>44</v>
      </c>
      <c r="T5349" s="6" t="s">
        <v>1894</v>
      </c>
      <c r="U5349" s="6" t="s">
        <v>44</v>
      </c>
      <c r="V5349" s="6" t="s">
        <v>6223</v>
      </c>
      <c r="W5349" s="7">
        <v>0</v>
      </c>
      <c r="X5349" s="7">
        <v>0</v>
      </c>
      <c r="Y5349" s="7">
        <v>0</v>
      </c>
      <c r="Z5349" s="7">
        <v>0</v>
      </c>
      <c r="AA5349" s="7">
        <v>0</v>
      </c>
      <c r="AB5349" s="7">
        <v>0.17</v>
      </c>
      <c r="AC5349" s="7">
        <v>0</v>
      </c>
      <c r="AD5349" s="7">
        <v>0</v>
      </c>
      <c r="AE5349">
        <v>6</v>
      </c>
      <c r="AF5349">
        <v>0</v>
      </c>
      <c r="AG5349">
        <v>0</v>
      </c>
      <c r="AH5349">
        <v>0</v>
      </c>
      <c r="AI5349">
        <v>1</v>
      </c>
      <c r="AJ5349">
        <v>3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</row>
    <row r="5350" spans="1:44" x14ac:dyDescent="0.25">
      <c r="A5350">
        <v>1576588</v>
      </c>
      <c r="B5350">
        <v>776115</v>
      </c>
      <c r="C5350">
        <v>22.410425669446798</v>
      </c>
      <c r="D5350">
        <v>37.459050978480597</v>
      </c>
      <c r="E5350" s="68" t="s">
        <v>1893</v>
      </c>
      <c r="F5350" s="8">
        <f>INDEX(Δεδομένα!$P:$P,MATCH('2020'!E5350,Δεδομένα!$O:$O,0))</f>
        <v>137</v>
      </c>
      <c r="G5350" s="6" t="s">
        <v>932</v>
      </c>
      <c r="H5350" s="2" t="str">
        <f>INDEX(Δεδομένα!B$1:B$51,MATCH('2020'!G5350,Δεδομένα!A$1:A$51,0))</f>
        <v>ΠΕΛΛΟΠΟΝΗΣΟΥ</v>
      </c>
      <c r="I5350" s="8">
        <f>INDEX(Δεδομένα!E$1:E$13,MATCH('2020'!H5350,Δεδομένα!D$1:D$13,0))</f>
        <v>8</v>
      </c>
      <c r="J5350" s="1">
        <v>44051</v>
      </c>
      <c r="K5350" s="6" t="s">
        <v>1302</v>
      </c>
      <c r="L5350" s="36" t="str">
        <f t="shared" si="332"/>
        <v>08/08/2020 16:44</v>
      </c>
      <c r="M5350" s="1">
        <v>44051</v>
      </c>
      <c r="N5350" s="6" t="s">
        <v>1458</v>
      </c>
      <c r="O5350" s="36" t="str">
        <f t="shared" si="333"/>
        <v>08/08/2020 16:56</v>
      </c>
      <c r="P5350" s="46">
        <f t="shared" si="334"/>
        <v>8.333333331393078E-3</v>
      </c>
      <c r="Q5350" s="48">
        <v>0</v>
      </c>
      <c r="R5350" s="47">
        <f t="shared" si="335"/>
        <v>11.999999997206032</v>
      </c>
      <c r="S5350" s="6" t="s">
        <v>44</v>
      </c>
      <c r="T5350" s="6" t="s">
        <v>1894</v>
      </c>
      <c r="U5350" s="6" t="s">
        <v>44</v>
      </c>
      <c r="V5350" s="6" t="s">
        <v>6229</v>
      </c>
      <c r="W5350" s="7">
        <v>0</v>
      </c>
      <c r="X5350" s="7">
        <v>0</v>
      </c>
      <c r="Y5350" s="7">
        <v>0</v>
      </c>
      <c r="Z5350" s="7">
        <v>0</v>
      </c>
      <c r="AA5350" s="7">
        <v>0</v>
      </c>
      <c r="AB5350" s="7">
        <v>0.02</v>
      </c>
      <c r="AC5350" s="7">
        <v>0</v>
      </c>
      <c r="AD5350" s="7">
        <v>0</v>
      </c>
      <c r="AE5350">
        <v>4</v>
      </c>
      <c r="AF5350">
        <v>0</v>
      </c>
      <c r="AG5350">
        <v>0</v>
      </c>
      <c r="AH5350">
        <v>0</v>
      </c>
      <c r="AI5350">
        <v>1</v>
      </c>
      <c r="AJ5350">
        <v>2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</row>
    <row r="5351" spans="1:44" x14ac:dyDescent="0.25">
      <c r="A5351">
        <v>1576592</v>
      </c>
      <c r="B5351">
        <v>776141</v>
      </c>
      <c r="C5351">
        <v>22.457739262804999</v>
      </c>
      <c r="D5351">
        <v>37.510396895248199</v>
      </c>
      <c r="E5351" s="68" t="s">
        <v>1893</v>
      </c>
      <c r="F5351" s="8">
        <f>INDEX(Δεδομένα!$P:$P,MATCH('2020'!E5351,Δεδομένα!$O:$O,0))</f>
        <v>137</v>
      </c>
      <c r="G5351" s="6" t="s">
        <v>932</v>
      </c>
      <c r="H5351" s="2" t="str">
        <f>INDEX(Δεδομένα!B$1:B$51,MATCH('2020'!G5351,Δεδομένα!A$1:A$51,0))</f>
        <v>ΠΕΛΛΟΠΟΝΗΣΟΥ</v>
      </c>
      <c r="I5351" s="8">
        <f>INDEX(Δεδομένα!E$1:E$13,MATCH('2020'!H5351,Δεδομένα!D$1:D$13,0))</f>
        <v>8</v>
      </c>
      <c r="J5351" s="1">
        <v>44051</v>
      </c>
      <c r="K5351" s="6" t="s">
        <v>1057</v>
      </c>
      <c r="L5351" s="36" t="str">
        <f t="shared" si="332"/>
        <v>08/08/2020 17:26</v>
      </c>
      <c r="M5351" s="1">
        <v>44051</v>
      </c>
      <c r="N5351" s="6" t="s">
        <v>891</v>
      </c>
      <c r="O5351" s="36" t="str">
        <f t="shared" si="333"/>
        <v>08/08/2020 18:09</v>
      </c>
      <c r="P5351" s="46">
        <f t="shared" si="334"/>
        <v>2.9861111106583849E-2</v>
      </c>
      <c r="Q5351" s="48">
        <v>0</v>
      </c>
      <c r="R5351" s="47">
        <f t="shared" si="335"/>
        <v>42.999999993480742</v>
      </c>
      <c r="S5351" s="6" t="s">
        <v>44</v>
      </c>
      <c r="T5351" s="6" t="s">
        <v>1894</v>
      </c>
      <c r="U5351" s="6" t="s">
        <v>44</v>
      </c>
      <c r="V5351" s="6" t="s">
        <v>4672</v>
      </c>
      <c r="W5351" s="7">
        <v>0</v>
      </c>
      <c r="X5351" s="7">
        <v>0</v>
      </c>
      <c r="Y5351" s="7">
        <v>0</v>
      </c>
      <c r="Z5351" s="7">
        <v>0</v>
      </c>
      <c r="AA5351" s="7">
        <v>0</v>
      </c>
      <c r="AB5351" s="7">
        <v>0.01</v>
      </c>
      <c r="AC5351" s="7">
        <v>0</v>
      </c>
      <c r="AD5351" s="7">
        <v>0</v>
      </c>
      <c r="AE5351">
        <v>4</v>
      </c>
      <c r="AF5351">
        <v>0</v>
      </c>
      <c r="AG5351">
        <v>0</v>
      </c>
      <c r="AH5351">
        <v>0</v>
      </c>
      <c r="AI5351">
        <v>0</v>
      </c>
      <c r="AJ5351">
        <v>2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</row>
    <row r="5352" spans="1:44" x14ac:dyDescent="0.25">
      <c r="A5352">
        <v>1576995</v>
      </c>
      <c r="B5352">
        <v>776069</v>
      </c>
      <c r="C5352">
        <v>22.988161935691501</v>
      </c>
      <c r="D5352">
        <v>36.218252701452599</v>
      </c>
      <c r="E5352" s="68" t="s">
        <v>2930</v>
      </c>
      <c r="F5352" s="8">
        <f>INDEX(Δεδομένα!$P:$P,MATCH('2020'!E5352,Δεδομένα!$O:$O,0))</f>
        <v>150</v>
      </c>
      <c r="G5352" s="6" t="s">
        <v>41</v>
      </c>
      <c r="H5352" s="2" t="str">
        <f>INDEX(Δεδομένα!B$1:B$51,MATCH('2020'!G5352,Δεδομένα!A$1:A$51,0))</f>
        <v>ΑΤΤΙΚΗΣ</v>
      </c>
      <c r="I5352" s="8">
        <f>INDEX(Δεδομένα!E$1:E$13,MATCH('2020'!H5352,Δεδομένα!D$1:D$13,0))</f>
        <v>1</v>
      </c>
      <c r="J5352" s="1">
        <v>44051</v>
      </c>
      <c r="K5352" s="6" t="s">
        <v>362</v>
      </c>
      <c r="L5352" s="36" t="str">
        <f t="shared" si="332"/>
        <v>08/08/2020 14:00</v>
      </c>
      <c r="M5352" s="1">
        <v>44051</v>
      </c>
      <c r="N5352" s="6" t="s">
        <v>452</v>
      </c>
      <c r="O5352" s="36" t="str">
        <f t="shared" si="333"/>
        <v>08/08/2020 21:50</v>
      </c>
      <c r="P5352" s="46">
        <f t="shared" si="334"/>
        <v>0.32638888888322981</v>
      </c>
      <c r="Q5352" s="48">
        <v>0</v>
      </c>
      <c r="R5352" s="47">
        <f t="shared" si="335"/>
        <v>469.99999999185093</v>
      </c>
      <c r="S5352" s="6" t="s">
        <v>44</v>
      </c>
      <c r="T5352" s="6" t="s">
        <v>2933</v>
      </c>
      <c r="U5352" s="6" t="s">
        <v>44</v>
      </c>
      <c r="V5352" s="6" t="s">
        <v>6225</v>
      </c>
      <c r="W5352" s="7">
        <v>0</v>
      </c>
      <c r="X5352" s="7">
        <v>5</v>
      </c>
      <c r="Y5352" s="7">
        <v>0</v>
      </c>
      <c r="Z5352" s="7">
        <v>0</v>
      </c>
      <c r="AA5352" s="7">
        <v>0</v>
      </c>
      <c r="AB5352" s="7">
        <v>0</v>
      </c>
      <c r="AC5352" s="7">
        <v>0</v>
      </c>
      <c r="AD5352" s="7">
        <v>0</v>
      </c>
      <c r="AE5352">
        <v>14</v>
      </c>
      <c r="AF5352">
        <v>0</v>
      </c>
      <c r="AG5352">
        <v>5</v>
      </c>
      <c r="AH5352">
        <v>0</v>
      </c>
      <c r="AI5352">
        <v>0</v>
      </c>
      <c r="AJ5352">
        <v>6</v>
      </c>
      <c r="AK5352">
        <v>0</v>
      </c>
      <c r="AL5352">
        <v>2</v>
      </c>
      <c r="AM5352">
        <v>1</v>
      </c>
      <c r="AN5352">
        <v>0</v>
      </c>
      <c r="AO5352">
        <v>0</v>
      </c>
      <c r="AP5352">
        <v>0</v>
      </c>
      <c r="AQ5352">
        <v>0</v>
      </c>
      <c r="AR5352">
        <v>0</v>
      </c>
    </row>
    <row r="5353" spans="1:44" x14ac:dyDescent="0.25">
      <c r="A5353">
        <v>1577023</v>
      </c>
      <c r="B5353">
        <v>776307</v>
      </c>
      <c r="C5353">
        <v>21.4113514512058</v>
      </c>
      <c r="D5353">
        <v>38.0528222947448</v>
      </c>
      <c r="E5353" s="68" t="s">
        <v>900</v>
      </c>
      <c r="F5353" s="8">
        <f>INDEX(Δεδομένα!$P:$P,MATCH('2020'!E5353,Δεδομένα!$O:$O,0))</f>
        <v>136</v>
      </c>
      <c r="G5353" s="6" t="s">
        <v>303</v>
      </c>
      <c r="H5353" s="2" t="str">
        <f>INDEX(Δεδομένα!B$1:B$51,MATCH('2020'!G5353,Δεδομένα!A$1:A$51,0))</f>
        <v>ΔΥΤΙΚΗΣ ΕΛΛΑΔΟΣ</v>
      </c>
      <c r="I5353" s="8">
        <f>INDEX(Δεδομένα!E$1:E$13,MATCH('2020'!H5353,Δεδομένα!D$1:D$13,0))</f>
        <v>7</v>
      </c>
      <c r="J5353" s="1">
        <v>44051</v>
      </c>
      <c r="K5353" s="6" t="s">
        <v>1847</v>
      </c>
      <c r="L5353" s="36" t="str">
        <f t="shared" si="332"/>
        <v>08/08/2020 23:20</v>
      </c>
      <c r="M5353" s="1">
        <v>44052</v>
      </c>
      <c r="N5353" s="6" t="s">
        <v>3352</v>
      </c>
      <c r="O5353" s="36" t="str">
        <f t="shared" si="333"/>
        <v>09/08/2020 00:55</v>
      </c>
      <c r="P5353" s="46">
        <f t="shared" si="334"/>
        <v>6.5972222226264421E-2</v>
      </c>
      <c r="Q5353" s="48">
        <v>0</v>
      </c>
      <c r="R5353" s="47">
        <f t="shared" si="335"/>
        <v>95.000000005820766</v>
      </c>
      <c r="S5353" s="6" t="s">
        <v>44</v>
      </c>
      <c r="T5353" s="6" t="s">
        <v>993</v>
      </c>
      <c r="U5353" s="6" t="s">
        <v>6239</v>
      </c>
      <c r="V5353" s="6" t="s">
        <v>6240</v>
      </c>
      <c r="W5353" s="7">
        <v>0</v>
      </c>
      <c r="X5353" s="7">
        <v>0</v>
      </c>
      <c r="Y5353" s="7">
        <v>0</v>
      </c>
      <c r="Z5353" s="7">
        <v>0</v>
      </c>
      <c r="AA5353" s="7">
        <v>1</v>
      </c>
      <c r="AB5353" s="7">
        <v>0</v>
      </c>
      <c r="AC5353" s="7">
        <v>0</v>
      </c>
      <c r="AD5353" s="7">
        <v>0</v>
      </c>
      <c r="AE5353">
        <v>2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</row>
    <row r="5354" spans="1:44" x14ac:dyDescent="0.25">
      <c r="A5354">
        <v>1576637</v>
      </c>
      <c r="B5354">
        <v>776059</v>
      </c>
      <c r="C5354">
        <v>24.0239370619326</v>
      </c>
      <c r="D5354">
        <v>41.165441915668197</v>
      </c>
      <c r="E5354" s="68" t="s">
        <v>109</v>
      </c>
      <c r="F5354" s="8">
        <f>INDEX(Δεδομένα!$P:$P,MATCH('2020'!E5354,Δεδομένα!$O:$O,0))</f>
        <v>27</v>
      </c>
      <c r="G5354" s="6" t="s">
        <v>110</v>
      </c>
      <c r="H5354" s="2" t="str">
        <f>INDEX(Δεδομένα!B$1:B$51,MATCH('2020'!G5354,Δεδομένα!A$1:A$51,0))</f>
        <v>ΑΝΑΤΟΛΙΚΗΣ ΜΑΚΕΔΟΝΙΑΣ ΚΑΙ ΘΡΑΚΗΣ</v>
      </c>
      <c r="I5354" s="8">
        <f>INDEX(Δεδομένα!E$1:E$13,MATCH('2020'!H5354,Δεδομένα!D$1:D$13,0))</f>
        <v>2</v>
      </c>
      <c r="J5354" s="1">
        <v>44051</v>
      </c>
      <c r="K5354" s="6" t="s">
        <v>341</v>
      </c>
      <c r="L5354" s="36" t="str">
        <f t="shared" si="332"/>
        <v>08/08/2020 13:55</v>
      </c>
      <c r="M5354" s="1">
        <v>44051</v>
      </c>
      <c r="N5354" s="6" t="s">
        <v>218</v>
      </c>
      <c r="O5354" s="36" t="str">
        <f t="shared" si="333"/>
        <v>08/08/2020 14:25</v>
      </c>
      <c r="P5354" s="46">
        <f t="shared" si="334"/>
        <v>2.0833333335758653E-2</v>
      </c>
      <c r="Q5354" s="48">
        <v>0</v>
      </c>
      <c r="R5354" s="47">
        <f t="shared" si="335"/>
        <v>30.00000000349246</v>
      </c>
      <c r="S5354" s="6" t="s">
        <v>44</v>
      </c>
      <c r="T5354" s="6" t="s">
        <v>1930</v>
      </c>
      <c r="U5354" s="6" t="s">
        <v>44</v>
      </c>
      <c r="V5354" s="6" t="s">
        <v>6224</v>
      </c>
      <c r="W5354" s="7">
        <v>0</v>
      </c>
      <c r="X5354" s="7">
        <v>0</v>
      </c>
      <c r="Y5354" s="7">
        <v>0</v>
      </c>
      <c r="Z5354" s="7">
        <v>0</v>
      </c>
      <c r="AA5354" s="7">
        <v>0</v>
      </c>
      <c r="AB5354" s="7">
        <v>5</v>
      </c>
      <c r="AC5354" s="7">
        <v>0</v>
      </c>
      <c r="AD5354" s="7">
        <v>0</v>
      </c>
      <c r="AE5354">
        <v>2</v>
      </c>
      <c r="AF5354">
        <v>0</v>
      </c>
      <c r="AG5354">
        <v>0</v>
      </c>
      <c r="AH5354">
        <v>0</v>
      </c>
      <c r="AI5354">
        <v>0</v>
      </c>
      <c r="AJ5354">
        <v>1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</row>
    <row r="5355" spans="1:44" x14ac:dyDescent="0.25">
      <c r="A5355">
        <v>1576719</v>
      </c>
      <c r="B5355">
        <v>776110</v>
      </c>
      <c r="C5355">
        <v>24.140945070447099</v>
      </c>
      <c r="D5355">
        <v>41.124017232446498</v>
      </c>
      <c r="E5355" s="68" t="s">
        <v>109</v>
      </c>
      <c r="F5355" s="8">
        <f>INDEX(Δεδομένα!$P:$P,MATCH('2020'!E5355,Δεδομένα!$O:$O,0))</f>
        <v>27</v>
      </c>
      <c r="G5355" s="6" t="s">
        <v>110</v>
      </c>
      <c r="H5355" s="2" t="str">
        <f>INDEX(Δεδομένα!B$1:B$51,MATCH('2020'!G5355,Δεδομένα!A$1:A$51,0))</f>
        <v>ΑΝΑΤΟΛΙΚΗΣ ΜΑΚΕΔΟΝΙΑΣ ΚΑΙ ΘΡΑΚΗΣ</v>
      </c>
      <c r="I5355" s="8">
        <f>INDEX(Δεδομένα!E$1:E$13,MATCH('2020'!H5355,Δεδομένα!D$1:D$13,0))</f>
        <v>2</v>
      </c>
      <c r="J5355" s="1">
        <v>44051</v>
      </c>
      <c r="K5355" s="6" t="s">
        <v>230</v>
      </c>
      <c r="L5355" s="36" t="str">
        <f t="shared" si="332"/>
        <v>08/08/2020 16:25</v>
      </c>
      <c r="M5355" s="1">
        <v>44051</v>
      </c>
      <c r="N5355" s="6" t="s">
        <v>201</v>
      </c>
      <c r="O5355" s="36" t="str">
        <f t="shared" si="333"/>
        <v>08/08/2020 16:40</v>
      </c>
      <c r="P5355" s="46">
        <f t="shared" si="334"/>
        <v>1.0416666664241347E-2</v>
      </c>
      <c r="Q5355" s="48">
        <v>0</v>
      </c>
      <c r="R5355" s="47">
        <f t="shared" si="335"/>
        <v>14.99999999650754</v>
      </c>
      <c r="S5355" s="6" t="s">
        <v>44</v>
      </c>
      <c r="T5355" s="6" t="s">
        <v>113</v>
      </c>
      <c r="U5355" s="6" t="s">
        <v>6227</v>
      </c>
      <c r="V5355" s="6" t="s">
        <v>6228</v>
      </c>
      <c r="W5355" s="7">
        <v>0</v>
      </c>
      <c r="X5355" s="7">
        <v>0</v>
      </c>
      <c r="Y5355" s="7">
        <v>0</v>
      </c>
      <c r="Z5355" s="7">
        <v>0.05</v>
      </c>
      <c r="AA5355" s="7">
        <v>0</v>
      </c>
      <c r="AB5355" s="7">
        <v>0</v>
      </c>
      <c r="AC5355" s="7">
        <v>0</v>
      </c>
      <c r="AD5355" s="7">
        <v>0</v>
      </c>
      <c r="AE5355">
        <v>2</v>
      </c>
      <c r="AF5355">
        <v>0</v>
      </c>
      <c r="AG5355">
        <v>0</v>
      </c>
      <c r="AH5355">
        <v>0</v>
      </c>
      <c r="AI5355">
        <v>0</v>
      </c>
      <c r="AJ5355">
        <v>1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</row>
    <row r="5356" spans="1:44" x14ac:dyDescent="0.25">
      <c r="A5356">
        <v>1576571</v>
      </c>
      <c r="B5356">
        <v>776301</v>
      </c>
      <c r="C5356">
        <v>23.445374751413102</v>
      </c>
      <c r="D5356">
        <v>38.787277495364997</v>
      </c>
      <c r="E5356" s="68" t="s">
        <v>472</v>
      </c>
      <c r="F5356" s="8">
        <f>INDEX(Δεδομένα!$P:$P,MATCH('2020'!E5356,Δεδομένα!$O:$O,0))</f>
        <v>186</v>
      </c>
      <c r="G5356" s="6" t="s">
        <v>439</v>
      </c>
      <c r="H5356" s="2" t="str">
        <f>INDEX(Δεδομένα!B$1:B$51,MATCH('2020'!G5356,Δεδομένα!A$1:A$51,0))</f>
        <v>ΣΤΕΡΕΑΣ ΕΛΛΑΔΟΣ</v>
      </c>
      <c r="I5356" s="8">
        <f>INDEX(Δεδομένα!E$1:E$13,MATCH('2020'!H5356,Δεδομένα!D$1:D$13,0))</f>
        <v>9</v>
      </c>
      <c r="J5356" s="1">
        <v>44051</v>
      </c>
      <c r="K5356" s="6" t="s">
        <v>1843</v>
      </c>
      <c r="L5356" s="36" t="str">
        <f t="shared" si="332"/>
        <v>08/08/2020 23:03</v>
      </c>
      <c r="M5356" s="1">
        <v>44052</v>
      </c>
      <c r="N5356" s="6" t="s">
        <v>612</v>
      </c>
      <c r="O5356" s="36" t="str">
        <f t="shared" si="333"/>
        <v>09/08/2020 13:50</v>
      </c>
      <c r="P5356" s="46">
        <f t="shared" si="334"/>
        <v>0.61597222222189885</v>
      </c>
      <c r="Q5356" s="48">
        <v>0</v>
      </c>
      <c r="R5356" s="47">
        <f t="shared" si="335"/>
        <v>886.99999999953434</v>
      </c>
      <c r="S5356" s="6" t="s">
        <v>44</v>
      </c>
      <c r="T5356" s="6" t="s">
        <v>476</v>
      </c>
      <c r="U5356" s="6" t="s">
        <v>3316</v>
      </c>
      <c r="V5356" s="6" t="s">
        <v>6238</v>
      </c>
      <c r="W5356" s="7">
        <v>0.03</v>
      </c>
      <c r="X5356" s="7">
        <v>0</v>
      </c>
      <c r="Y5356" s="7">
        <v>0</v>
      </c>
      <c r="Z5356" s="7">
        <v>0</v>
      </c>
      <c r="AA5356" s="7">
        <v>0</v>
      </c>
      <c r="AB5356" s="7">
        <v>0</v>
      </c>
      <c r="AC5356" s="7">
        <v>0</v>
      </c>
      <c r="AD5356" s="7">
        <v>0</v>
      </c>
      <c r="AE5356">
        <v>9</v>
      </c>
      <c r="AF5356">
        <v>0</v>
      </c>
      <c r="AG5356">
        <v>0</v>
      </c>
      <c r="AH5356">
        <v>0</v>
      </c>
      <c r="AI5356">
        <v>0</v>
      </c>
      <c r="AJ5356">
        <v>4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</row>
    <row r="5357" spans="1:44" x14ac:dyDescent="0.25">
      <c r="A5357">
        <v>1576703</v>
      </c>
      <c r="B5357">
        <v>776229</v>
      </c>
      <c r="C5357">
        <v>21.648936639153501</v>
      </c>
      <c r="D5357">
        <v>38.781072587643997</v>
      </c>
      <c r="E5357" s="68" t="s">
        <v>1832</v>
      </c>
      <c r="F5357" s="8">
        <f>INDEX(Δεδομένα!$P:$P,MATCH('2020'!E5357,Δεδομένα!$O:$O,0))</f>
        <v>169</v>
      </c>
      <c r="G5357" s="6" t="s">
        <v>1833</v>
      </c>
      <c r="H5357" s="2" t="str">
        <f>INDEX(Δεδομένα!B$1:B$51,MATCH('2020'!G5357,Δεδομένα!A$1:A$51,0))</f>
        <v>ΣΤΕΡΕΑΣ ΕΛΛΑΔΟΣ</v>
      </c>
      <c r="I5357" s="8">
        <f>INDEX(Δεδομένα!E$1:E$13,MATCH('2020'!H5357,Δεδομένα!D$1:D$13,0))</f>
        <v>9</v>
      </c>
      <c r="J5357" s="1">
        <v>44051</v>
      </c>
      <c r="K5357" s="6" t="s">
        <v>637</v>
      </c>
      <c r="L5357" s="36" t="str">
        <f t="shared" si="332"/>
        <v>08/08/2020 20:15</v>
      </c>
      <c r="M5357" s="1">
        <v>44052</v>
      </c>
      <c r="N5357" s="6" t="s">
        <v>4205</v>
      </c>
      <c r="O5357" s="36" t="str">
        <f t="shared" si="333"/>
        <v>09/08/2020 01:30</v>
      </c>
      <c r="P5357" s="46">
        <f t="shared" si="334"/>
        <v>0.21875</v>
      </c>
      <c r="Q5357" s="48">
        <v>0</v>
      </c>
      <c r="R5357" s="47">
        <f t="shared" si="335"/>
        <v>315</v>
      </c>
      <c r="S5357" s="6" t="s">
        <v>44</v>
      </c>
      <c r="T5357" s="6" t="s">
        <v>1834</v>
      </c>
      <c r="U5357" s="6" t="s">
        <v>6234</v>
      </c>
      <c r="V5357" s="6" t="s">
        <v>6235</v>
      </c>
      <c r="W5357" s="7">
        <v>0.1</v>
      </c>
      <c r="X5357" s="7">
        <v>0</v>
      </c>
      <c r="Y5357" s="7">
        <v>0</v>
      </c>
      <c r="Z5357" s="7">
        <v>0</v>
      </c>
      <c r="AA5357" s="7">
        <v>0</v>
      </c>
      <c r="AB5357" s="7">
        <v>0</v>
      </c>
      <c r="AC5357" s="7">
        <v>0</v>
      </c>
      <c r="AD5357" s="7">
        <v>0</v>
      </c>
      <c r="AE5357">
        <v>4</v>
      </c>
      <c r="AF5357">
        <v>0</v>
      </c>
      <c r="AG5357">
        <v>1</v>
      </c>
      <c r="AH5357">
        <v>0</v>
      </c>
      <c r="AI5357">
        <v>0</v>
      </c>
      <c r="AJ5357">
        <v>2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</row>
    <row r="5358" spans="1:44" x14ac:dyDescent="0.25">
      <c r="A5358">
        <v>1577508</v>
      </c>
      <c r="B5358">
        <v>776039</v>
      </c>
      <c r="C5358">
        <v>20.793655824385802</v>
      </c>
      <c r="D5358">
        <v>37.697556346726302</v>
      </c>
      <c r="E5358" s="68" t="s">
        <v>1599</v>
      </c>
      <c r="F5358" s="8">
        <f>INDEX(Δεδομένα!$P:$P,MATCH('2020'!E5358,Δεδομένα!$O:$O,0))</f>
        <v>238</v>
      </c>
      <c r="G5358" s="6" t="s">
        <v>1600</v>
      </c>
      <c r="H5358" s="2" t="str">
        <f>INDEX(Δεδομένα!B$1:B$51,MATCH('2020'!G5358,Δεδομένα!A$1:A$51,0))</f>
        <v>ΙΟΝΙΩΝ ΝΗΣΩΝ</v>
      </c>
      <c r="I5358" s="8">
        <f>INDEX(Δεδομένα!E$1:E$13,MATCH('2020'!H5358,Δεδομένα!D$1:D$13,0))</f>
        <v>13</v>
      </c>
      <c r="J5358" s="1">
        <v>44051</v>
      </c>
      <c r="K5358" s="6" t="s">
        <v>2011</v>
      </c>
      <c r="L5358" s="36" t="str">
        <f t="shared" si="332"/>
        <v>08/08/2020 12:14</v>
      </c>
      <c r="M5358" s="1">
        <v>44051</v>
      </c>
      <c r="N5358" s="6" t="s">
        <v>1294</v>
      </c>
      <c r="O5358" s="36" t="str">
        <f t="shared" si="333"/>
        <v>08/08/2020 13:11</v>
      </c>
      <c r="P5358" s="46">
        <f t="shared" si="334"/>
        <v>3.9583333331393078E-2</v>
      </c>
      <c r="Q5358" s="48">
        <v>0</v>
      </c>
      <c r="R5358" s="47">
        <f t="shared" si="335"/>
        <v>56.999999997206032</v>
      </c>
      <c r="S5358" s="6" t="s">
        <v>44</v>
      </c>
      <c r="T5358" s="6" t="s">
        <v>1601</v>
      </c>
      <c r="U5358" s="6" t="s">
        <v>44</v>
      </c>
      <c r="V5358" s="6" t="s">
        <v>6222</v>
      </c>
      <c r="W5358" s="7">
        <v>0</v>
      </c>
      <c r="X5358" s="7">
        <v>3</v>
      </c>
      <c r="Y5358" s="7">
        <v>0</v>
      </c>
      <c r="Z5358" s="7">
        <v>0</v>
      </c>
      <c r="AA5358" s="7">
        <v>0</v>
      </c>
      <c r="AB5358" s="7">
        <v>0</v>
      </c>
      <c r="AC5358" s="7">
        <v>0</v>
      </c>
      <c r="AD5358" s="7">
        <v>0</v>
      </c>
      <c r="AE5358">
        <v>7</v>
      </c>
      <c r="AF5358">
        <v>0</v>
      </c>
      <c r="AG5358">
        <v>2</v>
      </c>
      <c r="AH5358">
        <v>0</v>
      </c>
      <c r="AI5358">
        <v>0</v>
      </c>
      <c r="AJ5358">
        <v>3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</row>
    <row r="5359" spans="1:44" x14ac:dyDescent="0.25">
      <c r="A5359">
        <v>1576904</v>
      </c>
      <c r="B5359">
        <v>776144</v>
      </c>
      <c r="C5359">
        <v>20.264594755070299</v>
      </c>
      <c r="D5359">
        <v>39.514249172385902</v>
      </c>
      <c r="E5359" s="68" t="s">
        <v>1197</v>
      </c>
      <c r="F5359" s="8">
        <f>INDEX(Δεδομένα!$P:$P,MATCH('2020'!E5359,Δεδομένα!$O:$O,0))</f>
        <v>90</v>
      </c>
      <c r="G5359" s="6" t="s">
        <v>1149</v>
      </c>
      <c r="H5359" s="2" t="str">
        <f>INDEX(Δεδομένα!B$1:B$51,MATCH('2020'!G5359,Δεδομένα!A$1:A$51,0))</f>
        <v>ΗΠΕΙΡΟΥ</v>
      </c>
      <c r="I5359" s="8">
        <f>INDEX(Δεδομένα!E$1:E$13,MATCH('2020'!H5359,Δεδομένα!D$1:D$13,0))</f>
        <v>5</v>
      </c>
      <c r="J5359" s="1">
        <v>44051</v>
      </c>
      <c r="K5359" s="6" t="s">
        <v>2640</v>
      </c>
      <c r="L5359" s="36" t="str">
        <f t="shared" si="332"/>
        <v>08/08/2020 17:32</v>
      </c>
      <c r="M5359" s="1">
        <v>44051</v>
      </c>
      <c r="N5359" s="6" t="s">
        <v>1385</v>
      </c>
      <c r="O5359" s="36" t="str">
        <f t="shared" si="333"/>
        <v>08/08/2020 17:48</v>
      </c>
      <c r="P5359" s="46">
        <f t="shared" si="334"/>
        <v>1.1111111110949423E-2</v>
      </c>
      <c r="Q5359" s="48">
        <v>0</v>
      </c>
      <c r="R5359" s="47">
        <f t="shared" si="335"/>
        <v>15.999999999767169</v>
      </c>
      <c r="S5359" s="6" t="s">
        <v>44</v>
      </c>
      <c r="T5359" s="6" t="s">
        <v>1199</v>
      </c>
      <c r="U5359" s="6" t="s">
        <v>44</v>
      </c>
      <c r="V5359" s="6" t="s">
        <v>6232</v>
      </c>
      <c r="W5359" s="7">
        <v>0</v>
      </c>
      <c r="X5359" s="7">
        <v>0.05</v>
      </c>
      <c r="Y5359" s="7">
        <v>0</v>
      </c>
      <c r="Z5359" s="7">
        <v>0</v>
      </c>
      <c r="AA5359" s="7">
        <v>0</v>
      </c>
      <c r="AB5359" s="7">
        <v>0</v>
      </c>
      <c r="AC5359" s="7">
        <v>0</v>
      </c>
      <c r="AD5359" s="7">
        <v>0</v>
      </c>
      <c r="AE5359">
        <v>2</v>
      </c>
      <c r="AF5359">
        <v>0</v>
      </c>
      <c r="AG5359">
        <v>0</v>
      </c>
      <c r="AH5359">
        <v>0</v>
      </c>
      <c r="AI5359">
        <v>0</v>
      </c>
      <c r="AJ5359">
        <v>1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</row>
    <row r="5360" spans="1:44" x14ac:dyDescent="0.25">
      <c r="A5360">
        <v>1577051</v>
      </c>
      <c r="B5360">
        <v>776132</v>
      </c>
      <c r="C5360">
        <v>24.7620502435921</v>
      </c>
      <c r="D5360">
        <v>40.742743324502896</v>
      </c>
      <c r="E5360" s="68" t="s">
        <v>1104</v>
      </c>
      <c r="F5360" s="8">
        <f>INDEX(Δεδομένα!$P:$P,MATCH('2020'!E5360,Δεδομένα!$O:$O,0))</f>
        <v>24</v>
      </c>
      <c r="G5360" s="6" t="s">
        <v>77</v>
      </c>
      <c r="H5360" s="2" t="str">
        <f>INDEX(Δεδομένα!B$1:B$51,MATCH('2020'!G5360,Δεδομένα!A$1:A$51,0))</f>
        <v>ΑΝΑΤΟΛΙΚΗΣ ΜΑΚΕΔΟΝΙΑΣ ΚΑΙ ΘΡΑΚΗΣ</v>
      </c>
      <c r="I5360" s="8">
        <f>INDEX(Δεδομένα!E$1:E$13,MATCH('2020'!H5360,Δεδομένα!D$1:D$13,0))</f>
        <v>2</v>
      </c>
      <c r="J5360" s="1">
        <v>44051</v>
      </c>
      <c r="K5360" s="6" t="s">
        <v>149</v>
      </c>
      <c r="L5360" s="36" t="str">
        <f t="shared" si="332"/>
        <v>08/08/2020 17:10</v>
      </c>
      <c r="M5360" s="1">
        <v>44052</v>
      </c>
      <c r="N5360" s="6" t="s">
        <v>662</v>
      </c>
      <c r="O5360" s="36" t="str">
        <f t="shared" si="333"/>
        <v>09/08/2020 12:30</v>
      </c>
      <c r="P5360" s="46">
        <f t="shared" si="334"/>
        <v>0.80555555555474712</v>
      </c>
      <c r="Q5360" s="48">
        <v>0</v>
      </c>
      <c r="R5360" s="47">
        <f t="shared" si="335"/>
        <v>1159.9999999988358</v>
      </c>
      <c r="S5360" s="6" t="s">
        <v>44</v>
      </c>
      <c r="T5360" s="6" t="s">
        <v>1106</v>
      </c>
      <c r="U5360" s="6" t="s">
        <v>44</v>
      </c>
      <c r="V5360" s="6" t="s">
        <v>6231</v>
      </c>
      <c r="W5360" s="7">
        <v>0.08</v>
      </c>
      <c r="X5360" s="7">
        <v>0</v>
      </c>
      <c r="Y5360" s="7">
        <v>0</v>
      </c>
      <c r="Z5360" s="7">
        <v>0</v>
      </c>
      <c r="AA5360" s="7">
        <v>0</v>
      </c>
      <c r="AB5360" s="7">
        <v>0</v>
      </c>
      <c r="AC5360" s="7">
        <v>0</v>
      </c>
      <c r="AD5360" s="7">
        <v>0</v>
      </c>
      <c r="AE5360">
        <v>12</v>
      </c>
      <c r="AF5360">
        <v>0</v>
      </c>
      <c r="AG5360">
        <v>0</v>
      </c>
      <c r="AH5360">
        <v>0</v>
      </c>
      <c r="AI5360">
        <v>4</v>
      </c>
      <c r="AJ5360">
        <v>6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2</v>
      </c>
      <c r="AR5360">
        <v>0</v>
      </c>
    </row>
    <row r="5361" spans="1:44" x14ac:dyDescent="0.25">
      <c r="A5361">
        <v>1576514</v>
      </c>
      <c r="B5361">
        <v>776265</v>
      </c>
      <c r="C5361">
        <v>21.782542570246999</v>
      </c>
      <c r="D5361">
        <v>39.429481041732998</v>
      </c>
      <c r="E5361" s="68" t="s">
        <v>1279</v>
      </c>
      <c r="F5361" s="8">
        <f>INDEX(Δεδομένα!$P:$P,MATCH('2020'!E5361,Δεδομένα!$O:$O,0))</f>
        <v>117</v>
      </c>
      <c r="G5361" s="6" t="s">
        <v>294</v>
      </c>
      <c r="H5361" s="2" t="str">
        <f>INDEX(Δεδομένα!B$1:B$51,MATCH('2020'!G5361,Δεδομένα!A$1:A$51,0))</f>
        <v>ΘΕΣΣΑΛΙΑΣ</v>
      </c>
      <c r="I5361" s="8">
        <f>INDEX(Δεδομένα!E$1:E$13,MATCH('2020'!H5361,Δεδομένα!D$1:D$13,0))</f>
        <v>6</v>
      </c>
      <c r="J5361" s="1">
        <v>44051</v>
      </c>
      <c r="K5361" s="6" t="s">
        <v>1421</v>
      </c>
      <c r="L5361" s="36" t="str">
        <f t="shared" si="332"/>
        <v>08/08/2020 21:29</v>
      </c>
      <c r="M5361" s="1">
        <v>44051</v>
      </c>
      <c r="N5361" s="6" t="s">
        <v>2325</v>
      </c>
      <c r="O5361" s="36" t="str">
        <f t="shared" si="333"/>
        <v>08/08/2020 22:20</v>
      </c>
      <c r="P5361" s="46">
        <f t="shared" si="334"/>
        <v>3.5416666665696539E-2</v>
      </c>
      <c r="Q5361" s="48">
        <v>0</v>
      </c>
      <c r="R5361" s="47">
        <f t="shared" si="335"/>
        <v>50.999999998603016</v>
      </c>
      <c r="S5361" s="6" t="s">
        <v>44</v>
      </c>
      <c r="T5361" s="6" t="s">
        <v>1283</v>
      </c>
      <c r="U5361" s="6" t="s">
        <v>2975</v>
      </c>
      <c r="V5361" s="6" t="s">
        <v>6237</v>
      </c>
      <c r="W5361" s="7">
        <v>0</v>
      </c>
      <c r="X5361" s="7">
        <v>0</v>
      </c>
      <c r="Y5361" s="7">
        <v>0</v>
      </c>
      <c r="Z5361" s="7">
        <v>0.05</v>
      </c>
      <c r="AA5361" s="7">
        <v>0</v>
      </c>
      <c r="AB5361" s="7">
        <v>0</v>
      </c>
      <c r="AC5361" s="7">
        <v>0</v>
      </c>
      <c r="AD5361" s="7">
        <v>0</v>
      </c>
      <c r="AE5361">
        <v>2</v>
      </c>
      <c r="AF5361">
        <v>0</v>
      </c>
      <c r="AG5361">
        <v>0</v>
      </c>
      <c r="AH5361">
        <v>0</v>
      </c>
      <c r="AI5361">
        <v>0</v>
      </c>
      <c r="AJ5361">
        <v>1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</row>
    <row r="5362" spans="1:44" x14ac:dyDescent="0.25">
      <c r="A5362">
        <v>1589584</v>
      </c>
      <c r="B5362">
        <v>776125</v>
      </c>
      <c r="C5362">
        <v>22.972548167519498</v>
      </c>
      <c r="D5362">
        <v>37.761882099947897</v>
      </c>
      <c r="E5362" s="68" t="s">
        <v>810</v>
      </c>
      <c r="F5362" s="8">
        <f>INDEX(Δεδομένα!$P:$P,MATCH('2020'!E5362,Δεδομένα!$O:$O,0))</f>
        <v>157</v>
      </c>
      <c r="G5362" s="6" t="s">
        <v>391</v>
      </c>
      <c r="H5362" s="2" t="str">
        <f>INDEX(Δεδομένα!B$1:B$51,MATCH('2020'!G5362,Δεδομένα!A$1:A$51,0))</f>
        <v>ΠΕΛΛΟΠΟΝΗΣΟΥ</v>
      </c>
      <c r="I5362" s="8">
        <f>INDEX(Δεδομένα!E$1:E$13,MATCH('2020'!H5362,Δεδομένα!D$1:D$13,0))</f>
        <v>8</v>
      </c>
      <c r="J5362" s="1">
        <v>44051</v>
      </c>
      <c r="K5362" s="6" t="s">
        <v>1264</v>
      </c>
      <c r="L5362" s="36" t="str">
        <f t="shared" si="332"/>
        <v>08/08/2020 17:09</v>
      </c>
      <c r="M5362" s="1">
        <v>44051</v>
      </c>
      <c r="N5362" s="6" t="s">
        <v>1064</v>
      </c>
      <c r="O5362" s="36" t="str">
        <f t="shared" si="333"/>
        <v>08/08/2020 18:12</v>
      </c>
      <c r="P5362" s="46">
        <f t="shared" si="334"/>
        <v>4.3749999997089617E-2</v>
      </c>
      <c r="Q5362" s="48">
        <v>0</v>
      </c>
      <c r="R5362" s="47">
        <f t="shared" si="335"/>
        <v>62.999999995809048</v>
      </c>
      <c r="S5362" s="6" t="s">
        <v>44</v>
      </c>
      <c r="T5362" s="6" t="s">
        <v>1012</v>
      </c>
      <c r="U5362" s="6" t="s">
        <v>3683</v>
      </c>
      <c r="V5362" s="6" t="s">
        <v>6230</v>
      </c>
      <c r="W5362" s="7">
        <v>0</v>
      </c>
      <c r="X5362" s="7">
        <v>0.3</v>
      </c>
      <c r="Y5362" s="7">
        <v>0</v>
      </c>
      <c r="Z5362" s="7">
        <v>0</v>
      </c>
      <c r="AA5362" s="7">
        <v>0</v>
      </c>
      <c r="AB5362" s="7">
        <v>0</v>
      </c>
      <c r="AC5362" s="7">
        <v>0</v>
      </c>
      <c r="AD5362" s="7">
        <v>0</v>
      </c>
      <c r="AE5362">
        <v>10</v>
      </c>
      <c r="AF5362">
        <v>0</v>
      </c>
      <c r="AG5362">
        <v>0</v>
      </c>
      <c r="AH5362">
        <v>0</v>
      </c>
      <c r="AI5362">
        <v>0</v>
      </c>
      <c r="AJ5362">
        <v>3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</row>
    <row r="5363" spans="1:44" x14ac:dyDescent="0.25">
      <c r="A5363">
        <v>1598014</v>
      </c>
      <c r="B5363">
        <v>776201</v>
      </c>
      <c r="C5363">
        <v>22.591354368346298</v>
      </c>
      <c r="D5363">
        <v>38.0736523686844</v>
      </c>
      <c r="E5363" s="68" t="s">
        <v>390</v>
      </c>
      <c r="F5363" s="8">
        <f>INDEX(Δεδομένα!$P:$P,MATCH('2020'!E5363,Δεδομένα!$O:$O,0))</f>
        <v>159</v>
      </c>
      <c r="G5363" s="6" t="s">
        <v>391</v>
      </c>
      <c r="H5363" s="2" t="str">
        <f>INDEX(Δεδομένα!B$1:B$51,MATCH('2020'!G5363,Δεδομένα!A$1:A$51,0))</f>
        <v>ΠΕΛΛΟΠΟΝΗΣΟΥ</v>
      </c>
      <c r="I5363" s="8">
        <f>INDEX(Δεδομένα!E$1:E$13,MATCH('2020'!H5363,Δεδομένα!D$1:D$13,0))</f>
        <v>8</v>
      </c>
      <c r="J5363" s="1">
        <v>44051</v>
      </c>
      <c r="K5363" s="6" t="s">
        <v>123</v>
      </c>
      <c r="L5363" s="36" t="str">
        <f t="shared" si="332"/>
        <v>08/08/2020 19:10</v>
      </c>
      <c r="M5363" s="1">
        <v>44051</v>
      </c>
      <c r="N5363" s="6" t="s">
        <v>2325</v>
      </c>
      <c r="O5363" s="36" t="str">
        <f t="shared" si="333"/>
        <v>08/08/2020 22:20</v>
      </c>
      <c r="P5363" s="46">
        <f t="shared" si="334"/>
        <v>0.13194444444525288</v>
      </c>
      <c r="Q5363" s="48">
        <v>0</v>
      </c>
      <c r="R5363" s="47">
        <f t="shared" si="335"/>
        <v>190.00000000116415</v>
      </c>
      <c r="S5363" s="6" t="s">
        <v>44</v>
      </c>
      <c r="T5363" s="6" t="s">
        <v>1097</v>
      </c>
      <c r="U5363" s="6" t="s">
        <v>4660</v>
      </c>
      <c r="V5363" s="6" t="s">
        <v>6233</v>
      </c>
      <c r="W5363" s="7">
        <v>0</v>
      </c>
      <c r="X5363" s="7">
        <v>0</v>
      </c>
      <c r="Y5363" s="7">
        <v>0</v>
      </c>
      <c r="Z5363" s="7">
        <v>0</v>
      </c>
      <c r="AA5363" s="7">
        <v>0</v>
      </c>
      <c r="AB5363" s="7">
        <v>0</v>
      </c>
      <c r="AC5363" s="7">
        <v>0</v>
      </c>
      <c r="AD5363" s="7">
        <v>0.01</v>
      </c>
      <c r="AE5363">
        <v>9</v>
      </c>
      <c r="AF5363">
        <v>0</v>
      </c>
      <c r="AG5363">
        <v>0</v>
      </c>
      <c r="AH5363">
        <v>0</v>
      </c>
      <c r="AI5363">
        <v>4</v>
      </c>
      <c r="AJ5363">
        <v>4</v>
      </c>
      <c r="AK5363">
        <v>0</v>
      </c>
      <c r="AL5363">
        <v>1</v>
      </c>
      <c r="AM5363">
        <v>3</v>
      </c>
      <c r="AN5363">
        <v>0</v>
      </c>
      <c r="AO5363">
        <v>0</v>
      </c>
      <c r="AP5363">
        <v>0</v>
      </c>
      <c r="AQ5363">
        <v>0</v>
      </c>
      <c r="AR5363">
        <v>0</v>
      </c>
    </row>
    <row r="5364" spans="1:44" x14ac:dyDescent="0.25">
      <c r="A5364">
        <v>1576985</v>
      </c>
      <c r="B5364">
        <v>776108</v>
      </c>
      <c r="C5364">
        <v>22.515207775615</v>
      </c>
      <c r="D5364">
        <v>36.671267835329999</v>
      </c>
      <c r="E5364" s="68" t="s">
        <v>822</v>
      </c>
      <c r="F5364" s="8">
        <f>INDEX(Δεδομένα!$P:$P,MATCH('2020'!E5364,Δεδομένα!$O:$O,0))</f>
        <v>149</v>
      </c>
      <c r="G5364" s="6" t="s">
        <v>369</v>
      </c>
      <c r="H5364" s="2" t="str">
        <f>INDEX(Δεδομένα!B$1:B$51,MATCH('2020'!G5364,Δεδομένα!A$1:A$51,0))</f>
        <v>ΠΕΛΛΟΠΟΝΗΣΟΥ</v>
      </c>
      <c r="I5364" s="8">
        <f>INDEX(Δεδομένα!E$1:E$13,MATCH('2020'!H5364,Δεδομένα!D$1:D$13,0))</f>
        <v>8</v>
      </c>
      <c r="J5364" s="1">
        <v>44051</v>
      </c>
      <c r="K5364" s="6" t="s">
        <v>796</v>
      </c>
      <c r="L5364" s="36" t="str">
        <f t="shared" si="332"/>
        <v>08/08/2020 16:10</v>
      </c>
      <c r="M5364" s="1">
        <v>44053</v>
      </c>
      <c r="N5364" s="6" t="s">
        <v>117</v>
      </c>
      <c r="O5364" s="36" t="str">
        <f t="shared" si="333"/>
        <v>10/08/2020 20:00</v>
      </c>
      <c r="P5364" s="49">
        <f t="shared" si="334"/>
        <v>2.1597222222262644</v>
      </c>
      <c r="Q5364" s="50">
        <f>2*24</f>
        <v>48</v>
      </c>
      <c r="R5364" s="47">
        <f t="shared" si="335"/>
        <v>3110.0000000058208</v>
      </c>
      <c r="S5364" s="6" t="s">
        <v>44</v>
      </c>
      <c r="T5364" s="6" t="s">
        <v>823</v>
      </c>
      <c r="U5364" s="6" t="s">
        <v>44</v>
      </c>
      <c r="V5364" s="6" t="s">
        <v>2428</v>
      </c>
      <c r="W5364" s="7">
        <v>0</v>
      </c>
      <c r="X5364" s="7">
        <v>80</v>
      </c>
      <c r="Y5364" s="7">
        <v>0</v>
      </c>
      <c r="Z5364" s="7">
        <v>0</v>
      </c>
      <c r="AA5364" s="7">
        <v>0</v>
      </c>
      <c r="AB5364" s="7">
        <v>20</v>
      </c>
      <c r="AC5364" s="7">
        <v>0</v>
      </c>
      <c r="AD5364" s="7">
        <v>0</v>
      </c>
      <c r="AE5364">
        <v>56</v>
      </c>
      <c r="AF5364">
        <v>0</v>
      </c>
      <c r="AG5364">
        <v>5</v>
      </c>
      <c r="AH5364">
        <v>0</v>
      </c>
      <c r="AI5364">
        <v>0</v>
      </c>
      <c r="AJ5364">
        <v>23</v>
      </c>
      <c r="AK5364">
        <v>0</v>
      </c>
      <c r="AL5364">
        <v>0</v>
      </c>
      <c r="AM5364">
        <v>0</v>
      </c>
      <c r="AN5364">
        <v>3</v>
      </c>
      <c r="AO5364">
        <v>2</v>
      </c>
      <c r="AP5364">
        <v>2</v>
      </c>
      <c r="AQ5364">
        <v>2</v>
      </c>
      <c r="AR5364">
        <v>0</v>
      </c>
    </row>
    <row r="5365" spans="1:44" x14ac:dyDescent="0.25">
      <c r="A5365">
        <v>1579519</v>
      </c>
      <c r="B5365">
        <v>776111</v>
      </c>
      <c r="C5365">
        <v>22.468057102456498</v>
      </c>
      <c r="D5365">
        <v>39.861893857983098</v>
      </c>
      <c r="E5365" s="68" t="s">
        <v>1271</v>
      </c>
      <c r="F5365" s="8">
        <f>INDEX(Δεδομένα!$P:$P,MATCH('2020'!E5365,Δεδομένα!$O:$O,0))</f>
        <v>102</v>
      </c>
      <c r="G5365" s="6" t="s">
        <v>288</v>
      </c>
      <c r="H5365" s="2" t="str">
        <f>INDEX(Δεδομένα!B$1:B$51,MATCH('2020'!G5365,Δεδομένα!A$1:A$51,0))</f>
        <v>ΘΕΣΣΑΛΙΑΣ</v>
      </c>
      <c r="I5365" s="8">
        <f>INDEX(Δεδομένα!E$1:E$13,MATCH('2020'!H5365,Δεδομένα!D$1:D$13,0))</f>
        <v>6</v>
      </c>
      <c r="J5365" s="1">
        <v>44051</v>
      </c>
      <c r="K5365" s="6" t="s">
        <v>160</v>
      </c>
      <c r="L5365" s="36" t="str">
        <f t="shared" si="332"/>
        <v>08/08/2020 16:35</v>
      </c>
      <c r="M5365" s="1">
        <v>44051</v>
      </c>
      <c r="N5365" s="6" t="s">
        <v>753</v>
      </c>
      <c r="O5365" s="36" t="str">
        <f t="shared" si="333"/>
        <v>08/08/2020 17:02</v>
      </c>
      <c r="P5365" s="46">
        <f t="shared" si="334"/>
        <v>1.8750000002910383E-2</v>
      </c>
      <c r="Q5365" s="48">
        <v>0</v>
      </c>
      <c r="R5365" s="47">
        <f t="shared" si="335"/>
        <v>27.000000004190952</v>
      </c>
      <c r="S5365" s="6" t="s">
        <v>44</v>
      </c>
      <c r="T5365" s="6" t="s">
        <v>1272</v>
      </c>
      <c r="U5365" s="6" t="s">
        <v>44</v>
      </c>
      <c r="V5365" s="6" t="s">
        <v>3288</v>
      </c>
      <c r="W5365" s="7">
        <v>0</v>
      </c>
      <c r="X5365" s="7">
        <v>0</v>
      </c>
      <c r="Y5365" s="7">
        <v>0</v>
      </c>
      <c r="Z5365" s="7">
        <v>0.1</v>
      </c>
      <c r="AA5365" s="7">
        <v>0</v>
      </c>
      <c r="AB5365" s="7">
        <v>0</v>
      </c>
      <c r="AC5365" s="7">
        <v>0</v>
      </c>
      <c r="AD5365" s="7">
        <v>0</v>
      </c>
      <c r="AE5365">
        <v>2</v>
      </c>
      <c r="AF5365">
        <v>0</v>
      </c>
      <c r="AG5365">
        <v>0</v>
      </c>
      <c r="AH5365">
        <v>0</v>
      </c>
      <c r="AI5365">
        <v>0</v>
      </c>
      <c r="AJ5365">
        <v>1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</row>
    <row r="5366" spans="1:44" x14ac:dyDescent="0.25">
      <c r="A5366">
        <v>1577296</v>
      </c>
      <c r="B5366">
        <v>776174</v>
      </c>
      <c r="C5366">
        <v>25.164708085073102</v>
      </c>
      <c r="D5366">
        <v>39.953054013218498</v>
      </c>
      <c r="E5366" s="68" t="s">
        <v>519</v>
      </c>
      <c r="F5366" s="8">
        <f>INDEX(Δεδομένα!$P:$P,MATCH('2020'!E5366,Δεδομένα!$O:$O,0))</f>
        <v>200</v>
      </c>
      <c r="G5366" s="6" t="s">
        <v>495</v>
      </c>
      <c r="H5366" s="2" t="str">
        <f>INDEX(Δεδομένα!B$1:B$51,MATCH('2020'!G5366,Δεδομένα!A$1:A$51,0))</f>
        <v>ΒΟΡΕΙΟΥ ΑΙΓΑΙΟΥ</v>
      </c>
      <c r="I5366" s="8">
        <f>INDEX(Δεδομένα!E$1:E$13,MATCH('2020'!H5366,Δεδομένα!D$1:D$13,0))</f>
        <v>11</v>
      </c>
      <c r="J5366" s="1">
        <v>44051</v>
      </c>
      <c r="K5366" s="6" t="s">
        <v>310</v>
      </c>
      <c r="L5366" s="36" t="str">
        <f t="shared" si="332"/>
        <v>08/08/2020 18:15</v>
      </c>
      <c r="M5366" s="1">
        <v>44052</v>
      </c>
      <c r="N5366" s="6" t="s">
        <v>573</v>
      </c>
      <c r="O5366" s="36" t="str">
        <f t="shared" si="333"/>
        <v>09/08/2020 21:55</v>
      </c>
      <c r="P5366" s="49">
        <f t="shared" si="334"/>
        <v>1.1527777777810115</v>
      </c>
      <c r="Q5366" s="50">
        <f>1*24</f>
        <v>24</v>
      </c>
      <c r="R5366" s="47">
        <f t="shared" si="335"/>
        <v>1660.0000000046566</v>
      </c>
      <c r="S5366" s="6" t="s">
        <v>44</v>
      </c>
      <c r="T5366" s="6" t="s">
        <v>521</v>
      </c>
      <c r="U5366" s="6" t="s">
        <v>2283</v>
      </c>
      <c r="V5366" s="6" t="s">
        <v>2283</v>
      </c>
      <c r="W5366" s="7">
        <v>0</v>
      </c>
      <c r="X5366" s="7">
        <v>0</v>
      </c>
      <c r="Y5366" s="7">
        <v>0</v>
      </c>
      <c r="Z5366" s="7">
        <v>60</v>
      </c>
      <c r="AA5366" s="7">
        <v>0</v>
      </c>
      <c r="AB5366" s="7">
        <v>0</v>
      </c>
      <c r="AC5366" s="7">
        <v>0</v>
      </c>
      <c r="AD5366" s="7">
        <v>0</v>
      </c>
      <c r="AE5366">
        <v>29</v>
      </c>
      <c r="AF5366">
        <v>11</v>
      </c>
      <c r="AG5366">
        <v>0</v>
      </c>
      <c r="AH5366">
        <v>0</v>
      </c>
      <c r="AI5366">
        <v>1</v>
      </c>
      <c r="AJ5366">
        <v>13</v>
      </c>
      <c r="AK5366">
        <v>0</v>
      </c>
      <c r="AL5366">
        <v>1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</row>
    <row r="5367" spans="1:44" x14ac:dyDescent="0.25">
      <c r="A5367">
        <v>1589210</v>
      </c>
      <c r="B5367">
        <v>776165</v>
      </c>
      <c r="C5367">
        <v>22.033901367873199</v>
      </c>
      <c r="D5367">
        <v>37.035144416083</v>
      </c>
      <c r="E5367" s="68" t="s">
        <v>937</v>
      </c>
      <c r="F5367" s="8">
        <f>INDEX(Δεδομένα!$P:$P,MATCH('2020'!E5367,Δεδομένα!$O:$O,0))</f>
        <v>143</v>
      </c>
      <c r="G5367" s="6" t="s">
        <v>841</v>
      </c>
      <c r="H5367" s="2" t="str">
        <f>INDEX(Δεδομένα!B$1:B$51,MATCH('2020'!G5367,Δεδομένα!A$1:A$51,0))</f>
        <v>ΠΕΛΛΟΠΟΝΗΣΟΥ</v>
      </c>
      <c r="I5367" s="8">
        <f>INDEX(Δεδομένα!E$1:E$13,MATCH('2020'!H5367,Δεδομένα!D$1:D$13,0))</f>
        <v>8</v>
      </c>
      <c r="J5367" s="1">
        <v>44051</v>
      </c>
      <c r="K5367" s="6" t="s">
        <v>99</v>
      </c>
      <c r="L5367" s="36" t="str">
        <f t="shared" si="332"/>
        <v>08/08/2020 18:18</v>
      </c>
      <c r="M5367" s="1">
        <v>44051</v>
      </c>
      <c r="N5367" s="6" t="s">
        <v>418</v>
      </c>
      <c r="O5367" s="36" t="str">
        <f t="shared" si="333"/>
        <v>08/08/2020 18:45</v>
      </c>
      <c r="P5367" s="46">
        <f t="shared" si="334"/>
        <v>1.8750000002910383E-2</v>
      </c>
      <c r="Q5367" s="48">
        <v>0</v>
      </c>
      <c r="R5367" s="47">
        <f t="shared" si="335"/>
        <v>27.000000004190952</v>
      </c>
      <c r="S5367" s="6" t="s">
        <v>44</v>
      </c>
      <c r="T5367" s="6" t="s">
        <v>940</v>
      </c>
      <c r="U5367" s="6" t="s">
        <v>44</v>
      </c>
      <c r="V5367" s="6" t="s">
        <v>2151</v>
      </c>
      <c r="W5367" s="7">
        <v>0</v>
      </c>
      <c r="X5367" s="7">
        <v>0</v>
      </c>
      <c r="Y5367" s="7">
        <v>0</v>
      </c>
      <c r="Z5367" s="7">
        <v>0</v>
      </c>
      <c r="AA5367" s="7">
        <v>0</v>
      </c>
      <c r="AB5367" s="7">
        <v>0.1</v>
      </c>
      <c r="AC5367" s="7">
        <v>0</v>
      </c>
      <c r="AD5367" s="7">
        <v>0</v>
      </c>
      <c r="AE5367">
        <v>3</v>
      </c>
      <c r="AF5367">
        <v>0</v>
      </c>
      <c r="AG5367">
        <v>0</v>
      </c>
      <c r="AH5367">
        <v>0</v>
      </c>
      <c r="AI5367">
        <v>0</v>
      </c>
      <c r="AJ5367">
        <v>1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</row>
    <row r="5368" spans="1:44" x14ac:dyDescent="0.25">
      <c r="A5368">
        <v>1589216</v>
      </c>
      <c r="B5368">
        <v>776266</v>
      </c>
      <c r="C5368">
        <v>22.0269872761464</v>
      </c>
      <c r="D5368">
        <v>37.049355628030099</v>
      </c>
      <c r="E5368" s="68" t="s">
        <v>937</v>
      </c>
      <c r="F5368" s="8">
        <f>INDEX(Δεδομένα!$P:$P,MATCH('2020'!E5368,Δεδομένα!$O:$O,0))</f>
        <v>143</v>
      </c>
      <c r="G5368" s="6" t="s">
        <v>841</v>
      </c>
      <c r="H5368" s="2" t="str">
        <f>INDEX(Δεδομένα!B$1:B$51,MATCH('2020'!G5368,Δεδομένα!A$1:A$51,0))</f>
        <v>ΠΕΛΛΟΠΟΝΗΣΟΥ</v>
      </c>
      <c r="I5368" s="8">
        <f>INDEX(Δεδομένα!E$1:E$13,MATCH('2020'!H5368,Δεδομένα!D$1:D$13,0))</f>
        <v>8</v>
      </c>
      <c r="J5368" s="1">
        <v>44051</v>
      </c>
      <c r="K5368" s="6" t="s">
        <v>673</v>
      </c>
      <c r="L5368" s="36" t="str">
        <f t="shared" si="332"/>
        <v>08/08/2020 21:27</v>
      </c>
      <c r="M5368" s="1">
        <v>44051</v>
      </c>
      <c r="N5368" s="6" t="s">
        <v>764</v>
      </c>
      <c r="O5368" s="36" t="str">
        <f t="shared" si="333"/>
        <v>08/08/2020 22:30</v>
      </c>
      <c r="P5368" s="46">
        <f t="shared" si="334"/>
        <v>4.3749999997089617E-2</v>
      </c>
      <c r="Q5368" s="48">
        <v>0</v>
      </c>
      <c r="R5368" s="47">
        <f t="shared" si="335"/>
        <v>62.999999995809048</v>
      </c>
      <c r="S5368" s="6" t="s">
        <v>44</v>
      </c>
      <c r="T5368" s="6" t="s">
        <v>940</v>
      </c>
      <c r="U5368" s="6" t="s">
        <v>44</v>
      </c>
      <c r="V5368" s="6" t="s">
        <v>1206</v>
      </c>
      <c r="W5368" s="7">
        <v>0</v>
      </c>
      <c r="X5368" s="7">
        <v>0</v>
      </c>
      <c r="Y5368" s="7">
        <v>0</v>
      </c>
      <c r="Z5368" s="7">
        <v>0</v>
      </c>
      <c r="AA5368" s="7">
        <v>0.2</v>
      </c>
      <c r="AB5368" s="7">
        <v>2</v>
      </c>
      <c r="AC5368" s="7">
        <v>0</v>
      </c>
      <c r="AD5368" s="7">
        <v>0</v>
      </c>
      <c r="AE5368">
        <v>2</v>
      </c>
      <c r="AF5368">
        <v>0</v>
      </c>
      <c r="AG5368">
        <v>3</v>
      </c>
      <c r="AH5368">
        <v>0</v>
      </c>
      <c r="AI5368">
        <v>0</v>
      </c>
      <c r="AJ5368">
        <v>1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</row>
    <row r="5369" spans="1:44" x14ac:dyDescent="0.25">
      <c r="A5369">
        <v>1578908</v>
      </c>
      <c r="B5369">
        <v>776022</v>
      </c>
      <c r="C5369">
        <v>24.965564312923998</v>
      </c>
      <c r="D5369">
        <v>41.065681547757698</v>
      </c>
      <c r="E5369" s="68" t="s">
        <v>120</v>
      </c>
      <c r="F5369" s="8">
        <f>INDEX(Δεδομένα!$P:$P,MATCH('2020'!E5369,Δεδομένα!$O:$O,0))</f>
        <v>30</v>
      </c>
      <c r="G5369" s="6" t="s">
        <v>121</v>
      </c>
      <c r="H5369" s="2" t="str">
        <f>INDEX(Δεδομένα!B$1:B$51,MATCH('2020'!G5369,Δεδομένα!A$1:A$51,0))</f>
        <v>ΑΝΑΤΟΛΙΚΗΣ ΜΑΚΕΔΟΝΙΑΣ ΚΑΙ ΘΡΑΚΗΣ</v>
      </c>
      <c r="I5369" s="8">
        <f>INDEX(Δεδομένα!E$1:E$13,MATCH('2020'!H5369,Δεδομένα!D$1:D$13,0))</f>
        <v>2</v>
      </c>
      <c r="J5369" s="1">
        <v>44051</v>
      </c>
      <c r="K5369" s="6" t="s">
        <v>2707</v>
      </c>
      <c r="L5369" s="36" t="str">
        <f t="shared" si="332"/>
        <v>08/08/2020 11:21</v>
      </c>
      <c r="M5369" s="1">
        <v>44051</v>
      </c>
      <c r="N5369" s="6" t="s">
        <v>1723</v>
      </c>
      <c r="O5369" s="36" t="str">
        <f t="shared" si="333"/>
        <v>08/08/2020 12:48</v>
      </c>
      <c r="P5369" s="46">
        <f t="shared" si="334"/>
        <v>6.0416666667151731E-2</v>
      </c>
      <c r="Q5369" s="48">
        <v>0</v>
      </c>
      <c r="R5369" s="47">
        <f t="shared" si="335"/>
        <v>87.000000000698492</v>
      </c>
      <c r="S5369" s="6" t="s">
        <v>44</v>
      </c>
      <c r="T5369" s="6" t="s">
        <v>129</v>
      </c>
      <c r="U5369" s="6" t="s">
        <v>44</v>
      </c>
      <c r="V5369" s="6" t="s">
        <v>2292</v>
      </c>
      <c r="W5369" s="7">
        <v>0</v>
      </c>
      <c r="X5369" s="7">
        <v>0</v>
      </c>
      <c r="Y5369" s="7">
        <v>0</v>
      </c>
      <c r="Z5369" s="7">
        <v>0</v>
      </c>
      <c r="AA5369" s="7">
        <v>0</v>
      </c>
      <c r="AB5369" s="7">
        <v>0.5</v>
      </c>
      <c r="AC5369" s="7">
        <v>0</v>
      </c>
      <c r="AD5369" s="7">
        <v>0</v>
      </c>
      <c r="AE5369">
        <v>7</v>
      </c>
      <c r="AF5369">
        <v>0</v>
      </c>
      <c r="AG5369">
        <v>1</v>
      </c>
      <c r="AH5369">
        <v>0</v>
      </c>
      <c r="AI5369">
        <v>0</v>
      </c>
      <c r="AJ5369">
        <v>3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</row>
    <row r="5370" spans="1:44" x14ac:dyDescent="0.25">
      <c r="A5370">
        <v>1576546</v>
      </c>
      <c r="B5370">
        <v>776258</v>
      </c>
      <c r="C5370">
        <v>24.796911823452501</v>
      </c>
      <c r="D5370">
        <v>41.028690322986002</v>
      </c>
      <c r="E5370" s="68" t="s">
        <v>834</v>
      </c>
      <c r="F5370" s="8">
        <f>INDEX(Δεδομένα!$P:$P,MATCH('2020'!E5370,Δεδομένα!$O:$O,0))</f>
        <v>32</v>
      </c>
      <c r="G5370" s="6" t="s">
        <v>121</v>
      </c>
      <c r="H5370" s="2" t="str">
        <f>INDEX(Δεδομένα!B$1:B$51,MATCH('2020'!G5370,Δεδομένα!A$1:A$51,0))</f>
        <v>ΑΝΑΤΟΛΙΚΗΣ ΜΑΚΕΔΟΝΙΑΣ ΚΑΙ ΘΡΑΚΗΣ</v>
      </c>
      <c r="I5370" s="8">
        <f>INDEX(Δεδομένα!E$1:E$13,MATCH('2020'!H5370,Δεδομένα!D$1:D$13,0))</f>
        <v>2</v>
      </c>
      <c r="J5370" s="1">
        <v>44051</v>
      </c>
      <c r="K5370" s="6" t="s">
        <v>3007</v>
      </c>
      <c r="L5370" s="36" t="str">
        <f t="shared" si="332"/>
        <v>08/08/2020 21:13</v>
      </c>
      <c r="M5370" s="1">
        <v>44051</v>
      </c>
      <c r="N5370" s="6" t="s">
        <v>3481</v>
      </c>
      <c r="O5370" s="36" t="str">
        <f t="shared" si="333"/>
        <v>08/08/2020 22:35</v>
      </c>
      <c r="P5370" s="46">
        <f t="shared" si="334"/>
        <v>5.694444444088731E-2</v>
      </c>
      <c r="Q5370" s="48">
        <v>0</v>
      </c>
      <c r="R5370" s="47">
        <f t="shared" si="335"/>
        <v>81.999999994877726</v>
      </c>
      <c r="S5370" s="6" t="s">
        <v>44</v>
      </c>
      <c r="T5370" s="6" t="s">
        <v>124</v>
      </c>
      <c r="U5370" s="6" t="s">
        <v>44</v>
      </c>
      <c r="V5370" s="6" t="s">
        <v>6236</v>
      </c>
      <c r="W5370" s="7">
        <v>0</v>
      </c>
      <c r="X5370" s="7">
        <v>0</v>
      </c>
      <c r="Y5370" s="7">
        <v>0</v>
      </c>
      <c r="Z5370" s="7">
        <v>0</v>
      </c>
      <c r="AA5370" s="7">
        <v>0</v>
      </c>
      <c r="AB5370" s="7">
        <v>0</v>
      </c>
      <c r="AC5370" s="7">
        <v>0</v>
      </c>
      <c r="AD5370" s="7">
        <v>0.01</v>
      </c>
      <c r="AE5370">
        <v>2</v>
      </c>
      <c r="AF5370">
        <v>0</v>
      </c>
      <c r="AG5370">
        <v>0</v>
      </c>
      <c r="AH5370">
        <v>0</v>
      </c>
      <c r="AI5370">
        <v>0</v>
      </c>
      <c r="AJ5370">
        <v>1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</row>
    <row r="5371" spans="1:44" x14ac:dyDescent="0.25">
      <c r="A5371">
        <v>1578531</v>
      </c>
      <c r="B5371">
        <v>776586</v>
      </c>
      <c r="C5371">
        <v>21.225721359252901</v>
      </c>
      <c r="D5371">
        <v>38.370292663574197</v>
      </c>
      <c r="E5371" s="68" t="s">
        <v>334</v>
      </c>
      <c r="F5371" s="8">
        <f>INDEX(Δεδομένα!$P:$P,MATCH('2020'!E5371,Δεδομένα!$O:$O,0))</f>
        <v>127</v>
      </c>
      <c r="G5371" s="6" t="s">
        <v>335</v>
      </c>
      <c r="H5371" s="2" t="str">
        <f>INDEX(Δεδομένα!B$1:B$51,MATCH('2020'!G5371,Δεδομένα!A$1:A$51,0))</f>
        <v>ΔΥΤΙΚΗΣ ΕΛΛΑΔΟΣ</v>
      </c>
      <c r="I5371" s="8">
        <f>INDEX(Δεδομένα!E$1:E$13,MATCH('2020'!H5371,Δεδομένα!D$1:D$13,0))</f>
        <v>7</v>
      </c>
      <c r="J5371" s="1">
        <v>44052</v>
      </c>
      <c r="K5371" s="6" t="s">
        <v>631</v>
      </c>
      <c r="L5371" s="36" t="str">
        <f t="shared" si="332"/>
        <v>09/08/2020 20:12</v>
      </c>
      <c r="M5371" s="1">
        <v>44052</v>
      </c>
      <c r="N5371" s="6" t="s">
        <v>1613</v>
      </c>
      <c r="O5371" s="36" t="str">
        <f t="shared" si="333"/>
        <v>09/08/2020 20:55</v>
      </c>
      <c r="P5371" s="46">
        <f t="shared" si="334"/>
        <v>2.9861111113859806E-2</v>
      </c>
      <c r="Q5371" s="48">
        <v>0</v>
      </c>
      <c r="R5371" s="47">
        <f t="shared" si="335"/>
        <v>43.000000003958121</v>
      </c>
      <c r="S5371" s="6" t="s">
        <v>44</v>
      </c>
      <c r="T5371" s="6" t="s">
        <v>343</v>
      </c>
      <c r="U5371" s="6" t="s">
        <v>44</v>
      </c>
      <c r="V5371" s="6" t="s">
        <v>6261</v>
      </c>
      <c r="W5371" s="7">
        <v>0</v>
      </c>
      <c r="X5371" s="7">
        <v>0</v>
      </c>
      <c r="Y5371" s="7">
        <v>0</v>
      </c>
      <c r="Z5371" s="7">
        <v>0</v>
      </c>
      <c r="AA5371" s="7">
        <v>0.2</v>
      </c>
      <c r="AB5371" s="7">
        <v>0</v>
      </c>
      <c r="AC5371" s="7">
        <v>0</v>
      </c>
      <c r="AD5371" s="7">
        <v>0</v>
      </c>
      <c r="AE5371">
        <v>2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</row>
    <row r="5372" spans="1:44" x14ac:dyDescent="0.25">
      <c r="A5372">
        <v>1597671</v>
      </c>
      <c r="B5372">
        <v>776526</v>
      </c>
      <c r="C5372">
        <v>20.9925986635904</v>
      </c>
      <c r="D5372">
        <v>39.064189995191697</v>
      </c>
      <c r="E5372" s="68" t="s">
        <v>267</v>
      </c>
      <c r="F5372" s="8">
        <f>INDEX(Δεδομένα!$P:$P,MATCH('2020'!E5372,Δεδομένα!$O:$O,0))</f>
        <v>94</v>
      </c>
      <c r="G5372" s="6" t="s">
        <v>268</v>
      </c>
      <c r="H5372" s="2" t="str">
        <f>INDEX(Δεδομένα!B$1:B$51,MATCH('2020'!G5372,Δεδομένα!A$1:A$51,0))</f>
        <v>ΗΠΕΙΡΟΥ</v>
      </c>
      <c r="I5372" s="8">
        <f>INDEX(Δεδομένα!E$1:E$13,MATCH('2020'!H5372,Δεδομένα!D$1:D$13,0))</f>
        <v>5</v>
      </c>
      <c r="J5372" s="1">
        <v>44052</v>
      </c>
      <c r="K5372" s="6" t="s">
        <v>2470</v>
      </c>
      <c r="L5372" s="36" t="str">
        <f t="shared" si="332"/>
        <v>09/08/2020 16:41</v>
      </c>
      <c r="M5372" s="1">
        <v>44052</v>
      </c>
      <c r="N5372" s="6" t="s">
        <v>79</v>
      </c>
      <c r="O5372" s="36" t="str">
        <f t="shared" si="333"/>
        <v>09/08/2020 21:15</v>
      </c>
      <c r="P5372" s="46">
        <f t="shared" si="334"/>
        <v>0.19027777777228039</v>
      </c>
      <c r="Q5372" s="48">
        <v>0</v>
      </c>
      <c r="R5372" s="47">
        <f t="shared" si="335"/>
        <v>273.99999999208376</v>
      </c>
      <c r="S5372" s="6" t="s">
        <v>44</v>
      </c>
      <c r="T5372" s="6" t="s">
        <v>1978</v>
      </c>
      <c r="U5372" s="6" t="s">
        <v>44</v>
      </c>
      <c r="V5372" s="6" t="s">
        <v>1413</v>
      </c>
      <c r="W5372" s="7">
        <v>0</v>
      </c>
      <c r="X5372" s="7">
        <v>0</v>
      </c>
      <c r="Y5372" s="7">
        <v>0</v>
      </c>
      <c r="Z5372" s="7">
        <v>1</v>
      </c>
      <c r="AA5372" s="7">
        <v>1</v>
      </c>
      <c r="AB5372" s="7">
        <v>0</v>
      </c>
      <c r="AC5372" s="7">
        <v>0</v>
      </c>
      <c r="AD5372" s="7">
        <v>0</v>
      </c>
      <c r="AE5372">
        <v>7</v>
      </c>
      <c r="AF5372">
        <v>0</v>
      </c>
      <c r="AG5372">
        <v>0</v>
      </c>
      <c r="AH5372">
        <v>0</v>
      </c>
      <c r="AI5372">
        <v>0</v>
      </c>
      <c r="AJ5372">
        <v>3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</row>
    <row r="5373" spans="1:44" x14ac:dyDescent="0.25">
      <c r="A5373">
        <v>1577033</v>
      </c>
      <c r="B5373">
        <v>776545</v>
      </c>
      <c r="C5373">
        <v>21.379601454168998</v>
      </c>
      <c r="D5373">
        <v>38.067786527452803</v>
      </c>
      <c r="E5373" s="68" t="s">
        <v>900</v>
      </c>
      <c r="F5373" s="8">
        <f>INDEX(Δεδομένα!$P:$P,MATCH('2020'!E5373,Δεδομένα!$O:$O,0))</f>
        <v>136</v>
      </c>
      <c r="G5373" s="6" t="s">
        <v>303</v>
      </c>
      <c r="H5373" s="2" t="str">
        <f>INDEX(Δεδομένα!B$1:B$51,MATCH('2020'!G5373,Δεδομένα!A$1:A$51,0))</f>
        <v>ΔΥΤΙΚΗΣ ΕΛΛΑΔΟΣ</v>
      </c>
      <c r="I5373" s="8">
        <f>INDEX(Δεδομένα!E$1:E$13,MATCH('2020'!H5373,Δεδομένα!D$1:D$13,0))</f>
        <v>7</v>
      </c>
      <c r="J5373" s="1">
        <v>44052</v>
      </c>
      <c r="K5373" s="6" t="s">
        <v>207</v>
      </c>
      <c r="L5373" s="36" t="str">
        <f t="shared" si="332"/>
        <v>09/08/2020 18:00</v>
      </c>
      <c r="M5373" s="1">
        <v>44052</v>
      </c>
      <c r="N5373" s="6" t="s">
        <v>2167</v>
      </c>
      <c r="O5373" s="36" t="str">
        <f t="shared" si="333"/>
        <v>09/08/2020 20:32</v>
      </c>
      <c r="P5373" s="46">
        <f t="shared" si="334"/>
        <v>0.1055555555576575</v>
      </c>
      <c r="Q5373" s="48">
        <v>0</v>
      </c>
      <c r="R5373" s="47">
        <f t="shared" si="335"/>
        <v>152.0000000030268</v>
      </c>
      <c r="S5373" s="6" t="s">
        <v>44</v>
      </c>
      <c r="T5373" s="6" t="s">
        <v>993</v>
      </c>
      <c r="U5373" s="6" t="s">
        <v>3316</v>
      </c>
      <c r="V5373" s="6" t="s">
        <v>6259</v>
      </c>
      <c r="W5373" s="7">
        <v>0</v>
      </c>
      <c r="X5373" s="7">
        <v>0</v>
      </c>
      <c r="Y5373" s="7">
        <v>0</v>
      </c>
      <c r="Z5373" s="7">
        <v>0</v>
      </c>
      <c r="AA5373" s="7">
        <v>5</v>
      </c>
      <c r="AB5373" s="7">
        <v>0</v>
      </c>
      <c r="AC5373" s="7">
        <v>0</v>
      </c>
      <c r="AD5373" s="7">
        <v>0</v>
      </c>
      <c r="AE5373">
        <v>12</v>
      </c>
      <c r="AF5373">
        <v>6</v>
      </c>
      <c r="AG5373">
        <v>0</v>
      </c>
      <c r="AH5373">
        <v>0</v>
      </c>
      <c r="AI5373">
        <v>0</v>
      </c>
      <c r="AJ5373">
        <v>6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</row>
    <row r="5374" spans="1:44" x14ac:dyDescent="0.25">
      <c r="A5374">
        <v>1583431</v>
      </c>
      <c r="B5374">
        <v>776427</v>
      </c>
      <c r="C5374">
        <v>28.0573670958773</v>
      </c>
      <c r="D5374">
        <v>36.392514236995403</v>
      </c>
      <c r="E5374" s="68" t="s">
        <v>1590</v>
      </c>
      <c r="F5374" s="8">
        <f>INDEX(Δεδομένα!$P:$P,MATCH('2020'!E5374,Δεδομένα!$O:$O,0))</f>
        <v>51</v>
      </c>
      <c r="G5374" s="6" t="s">
        <v>1007</v>
      </c>
      <c r="H5374" s="2" t="str">
        <f>INDEX(Δεδομένα!B$1:B$51,MATCH('2020'!G5374,Δεδομένα!A$1:A$51,0))</f>
        <v>ΝΟΤΙΟΥ ΑΙΓΑΙΟΥ</v>
      </c>
      <c r="I5374" s="8">
        <f>INDEX(Δεδομένα!E$1:E$13,MATCH('2020'!H5374,Δεδομένα!D$1:D$13,0))</f>
        <v>10</v>
      </c>
      <c r="J5374" s="1">
        <v>44052</v>
      </c>
      <c r="K5374" s="6" t="s">
        <v>1666</v>
      </c>
      <c r="L5374" s="36" t="str">
        <f t="shared" si="332"/>
        <v>09/08/2020 11:10</v>
      </c>
      <c r="M5374" s="1">
        <v>44052</v>
      </c>
      <c r="N5374" s="6" t="s">
        <v>562</v>
      </c>
      <c r="O5374" s="36" t="str">
        <f t="shared" si="333"/>
        <v>09/08/2020 11:50</v>
      </c>
      <c r="P5374" s="46">
        <f t="shared" si="334"/>
        <v>2.7777777773735579E-2</v>
      </c>
      <c r="Q5374" s="48">
        <v>0</v>
      </c>
      <c r="R5374" s="47">
        <f t="shared" si="335"/>
        <v>39.999999994179234</v>
      </c>
      <c r="S5374" s="6" t="s">
        <v>44</v>
      </c>
      <c r="T5374" s="6" t="s">
        <v>1233</v>
      </c>
      <c r="U5374" s="6" t="s">
        <v>44</v>
      </c>
      <c r="V5374" s="6" t="s">
        <v>6249</v>
      </c>
      <c r="W5374" s="7">
        <v>0</v>
      </c>
      <c r="X5374" s="7">
        <v>0</v>
      </c>
      <c r="Y5374" s="7">
        <v>0</v>
      </c>
      <c r="Z5374" s="7">
        <v>0</v>
      </c>
      <c r="AA5374" s="7">
        <v>0</v>
      </c>
      <c r="AB5374" s="7">
        <v>0</v>
      </c>
      <c r="AC5374" s="7">
        <v>0.02</v>
      </c>
      <c r="AD5374" s="7">
        <v>0</v>
      </c>
      <c r="AE5374">
        <v>5</v>
      </c>
      <c r="AF5374">
        <v>0</v>
      </c>
      <c r="AG5374">
        <v>0</v>
      </c>
      <c r="AH5374">
        <v>0</v>
      </c>
      <c r="AI5374">
        <v>0</v>
      </c>
      <c r="AJ5374">
        <v>3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</row>
    <row r="5375" spans="1:44" x14ac:dyDescent="0.25">
      <c r="A5375">
        <v>1617050</v>
      </c>
      <c r="B5375">
        <v>776634</v>
      </c>
      <c r="C5375">
        <v>26.820911130063401</v>
      </c>
      <c r="D5375">
        <v>37.176248720764697</v>
      </c>
      <c r="E5375" s="68" t="s">
        <v>1006</v>
      </c>
      <c r="F5375" s="8">
        <f>INDEX(Δεδομένα!$P:$P,MATCH('2020'!E5375,Δεδομένα!$O:$O,0))</f>
        <v>241</v>
      </c>
      <c r="G5375" s="6" t="s">
        <v>1007</v>
      </c>
      <c r="H5375" s="2" t="str">
        <f>INDEX(Δεδομένα!B$1:B$51,MATCH('2020'!G5375,Δεδομένα!A$1:A$51,0))</f>
        <v>ΝΟΤΙΟΥ ΑΙΓΑΙΟΥ</v>
      </c>
      <c r="I5375" s="8">
        <f>INDEX(Δεδομένα!E$1:E$13,MATCH('2020'!H5375,Δεδομένα!D$1:D$13,0))</f>
        <v>10</v>
      </c>
      <c r="J5375" s="1">
        <v>44052</v>
      </c>
      <c r="K5375" s="6" t="s">
        <v>6263</v>
      </c>
      <c r="L5375" s="36" t="str">
        <f t="shared" si="332"/>
        <v>09/08/2020 22:47</v>
      </c>
      <c r="M5375" s="1">
        <v>44053</v>
      </c>
      <c r="N5375" s="6" t="s">
        <v>2961</v>
      </c>
      <c r="O5375" s="36" t="str">
        <f t="shared" si="333"/>
        <v>10/08/2020 08:46</v>
      </c>
      <c r="P5375" s="46">
        <f t="shared" si="334"/>
        <v>0.41597222221753327</v>
      </c>
      <c r="Q5375" s="48">
        <v>0</v>
      </c>
      <c r="R5375" s="47">
        <f t="shared" si="335"/>
        <v>598.99999999324791</v>
      </c>
      <c r="S5375" s="6" t="s">
        <v>44</v>
      </c>
      <c r="T5375" s="6" t="s">
        <v>5578</v>
      </c>
      <c r="U5375" s="6" t="s">
        <v>73</v>
      </c>
      <c r="V5375" s="6" t="s">
        <v>6264</v>
      </c>
      <c r="W5375" s="7">
        <v>0</v>
      </c>
      <c r="X5375" s="7">
        <v>0</v>
      </c>
      <c r="Y5375" s="7">
        <v>0</v>
      </c>
      <c r="Z5375" s="7">
        <v>5</v>
      </c>
      <c r="AA5375" s="7">
        <v>0</v>
      </c>
      <c r="AB5375" s="7">
        <v>0</v>
      </c>
      <c r="AC5375" s="7">
        <v>0</v>
      </c>
      <c r="AD5375" s="7">
        <v>0</v>
      </c>
      <c r="AE5375">
        <v>7</v>
      </c>
      <c r="AF5375">
        <v>0</v>
      </c>
      <c r="AG5375">
        <v>0</v>
      </c>
      <c r="AH5375">
        <v>3</v>
      </c>
      <c r="AI5375">
        <v>23</v>
      </c>
      <c r="AJ5375">
        <v>1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</row>
    <row r="5376" spans="1:44" x14ac:dyDescent="0.25">
      <c r="A5376">
        <v>1576581</v>
      </c>
      <c r="B5376">
        <v>776319</v>
      </c>
      <c r="C5376">
        <v>26.5818801927328</v>
      </c>
      <c r="D5376">
        <v>41.420458567004196</v>
      </c>
      <c r="E5376" s="68" t="s">
        <v>1115</v>
      </c>
      <c r="F5376" s="8">
        <f>INDEX(Δεδομένα!$P:$P,MATCH('2020'!E5376,Δεδομένα!$O:$O,0))</f>
        <v>35</v>
      </c>
      <c r="G5376" s="6" t="s">
        <v>148</v>
      </c>
      <c r="H5376" s="2" t="str">
        <f>INDEX(Δεδομένα!B$1:B$51,MATCH('2020'!G5376,Δεδομένα!A$1:A$51,0))</f>
        <v>ΑΝΑΤΟΛΙΚΗΣ ΜΑΚΕΔΟΝΙΑΣ ΚΑΙ ΘΡΑΚΗΣ</v>
      </c>
      <c r="I5376" s="8">
        <f>INDEX(Δεδομένα!E$1:E$13,MATCH('2020'!H5376,Δεδομένα!D$1:D$13,0))</f>
        <v>2</v>
      </c>
      <c r="J5376" s="1">
        <v>44052</v>
      </c>
      <c r="K5376" s="6" t="s">
        <v>6244</v>
      </c>
      <c r="L5376" s="36" t="str">
        <f t="shared" si="332"/>
        <v>09/08/2020 01:01</v>
      </c>
      <c r="M5376" s="1">
        <v>44052</v>
      </c>
      <c r="N5376" s="6" t="s">
        <v>1281</v>
      </c>
      <c r="O5376" s="36" t="str">
        <f t="shared" si="333"/>
        <v>09/08/2020 02:20</v>
      </c>
      <c r="P5376" s="46">
        <f t="shared" si="334"/>
        <v>5.486111110803904E-2</v>
      </c>
      <c r="Q5376" s="48">
        <v>0</v>
      </c>
      <c r="R5376" s="47">
        <f t="shared" si="335"/>
        <v>78.999999995576218</v>
      </c>
      <c r="S5376" s="6" t="s">
        <v>44</v>
      </c>
      <c r="T5376" s="6" t="s">
        <v>1119</v>
      </c>
      <c r="U5376" s="6" t="s">
        <v>44</v>
      </c>
      <c r="V5376" s="6" t="s">
        <v>6245</v>
      </c>
      <c r="W5376" s="7">
        <v>0</v>
      </c>
      <c r="X5376" s="7">
        <v>0</v>
      </c>
      <c r="Y5376" s="7">
        <v>0</v>
      </c>
      <c r="Z5376" s="7">
        <v>5</v>
      </c>
      <c r="AA5376" s="7">
        <v>0</v>
      </c>
      <c r="AB5376" s="7">
        <v>0</v>
      </c>
      <c r="AC5376" s="7">
        <v>15</v>
      </c>
      <c r="AD5376" s="7">
        <v>0</v>
      </c>
      <c r="AE5376">
        <v>2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</row>
    <row r="5377" spans="1:44" x14ac:dyDescent="0.25">
      <c r="A5377">
        <v>1576590</v>
      </c>
      <c r="B5377">
        <v>776410</v>
      </c>
      <c r="C5377">
        <v>26.369979144401299</v>
      </c>
      <c r="D5377">
        <v>41.632855023085298</v>
      </c>
      <c r="E5377" s="68" t="s">
        <v>1223</v>
      </c>
      <c r="F5377" s="8">
        <f>INDEX(Δεδομένα!$P:$P,MATCH('2020'!E5377,Δεδομένα!$O:$O,0))</f>
        <v>36</v>
      </c>
      <c r="G5377" s="6" t="s">
        <v>148</v>
      </c>
      <c r="H5377" s="2" t="str">
        <f>INDEX(Δεδομένα!B$1:B$51,MATCH('2020'!G5377,Δεδομένα!A$1:A$51,0))</f>
        <v>ΑΝΑΤΟΛΙΚΗΣ ΜΑΚΕΔΟΝΙΑΣ ΚΑΙ ΘΡΑΚΗΣ</v>
      </c>
      <c r="I5377" s="8">
        <f>INDEX(Δεδομένα!E$1:E$13,MATCH('2020'!H5377,Δεδομένα!D$1:D$13,0))</f>
        <v>2</v>
      </c>
      <c r="J5377" s="1">
        <v>44052</v>
      </c>
      <c r="K5377" s="6" t="s">
        <v>5467</v>
      </c>
      <c r="L5377" s="36" t="str">
        <f t="shared" si="332"/>
        <v>09/08/2020 10:31</v>
      </c>
      <c r="M5377" s="1">
        <v>44052</v>
      </c>
      <c r="N5377" s="6" t="s">
        <v>95</v>
      </c>
      <c r="O5377" s="36" t="str">
        <f t="shared" si="333"/>
        <v>09/08/2020 11:53</v>
      </c>
      <c r="P5377" s="46">
        <f t="shared" si="334"/>
        <v>5.694444444088731E-2</v>
      </c>
      <c r="Q5377" s="48">
        <v>0</v>
      </c>
      <c r="R5377" s="47">
        <f t="shared" si="335"/>
        <v>81.999999994877726</v>
      </c>
      <c r="S5377" s="6" t="s">
        <v>44</v>
      </c>
      <c r="T5377" s="6" t="s">
        <v>1119</v>
      </c>
      <c r="U5377" s="6" t="s">
        <v>44</v>
      </c>
      <c r="V5377" s="6" t="s">
        <v>6248</v>
      </c>
      <c r="W5377" s="7">
        <v>0</v>
      </c>
      <c r="X5377" s="7">
        <v>0</v>
      </c>
      <c r="Y5377" s="7">
        <v>0</v>
      </c>
      <c r="Z5377" s="7">
        <v>0.5</v>
      </c>
      <c r="AA5377" s="7">
        <v>0</v>
      </c>
      <c r="AB5377" s="7">
        <v>0</v>
      </c>
      <c r="AC5377" s="7">
        <v>0</v>
      </c>
      <c r="AD5377" s="7">
        <v>0</v>
      </c>
      <c r="AE5377">
        <v>2</v>
      </c>
      <c r="AF5377">
        <v>0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</row>
    <row r="5378" spans="1:44" x14ac:dyDescent="0.25">
      <c r="A5378">
        <v>1576585</v>
      </c>
      <c r="B5378">
        <v>776412</v>
      </c>
      <c r="C5378">
        <v>26.3713194476192</v>
      </c>
      <c r="D5378">
        <v>41.311008364627</v>
      </c>
      <c r="E5378" s="68" t="s">
        <v>856</v>
      </c>
      <c r="F5378" s="8">
        <f>INDEX(Δεδομένα!$P:$P,MATCH('2020'!E5378,Δεδομένα!$O:$O,0))</f>
        <v>37</v>
      </c>
      <c r="G5378" s="6" t="s">
        <v>148</v>
      </c>
      <c r="H5378" s="2" t="str">
        <f>INDEX(Δεδομένα!B$1:B$51,MATCH('2020'!G5378,Δεδομένα!A$1:A$51,0))</f>
        <v>ΑΝΑΤΟΛΙΚΗΣ ΜΑΚΕΔΟΝΙΑΣ ΚΑΙ ΘΡΑΚΗΣ</v>
      </c>
      <c r="I5378" s="8">
        <f>INDEX(Δεδομένα!E$1:E$13,MATCH('2020'!H5378,Δεδομένα!D$1:D$13,0))</f>
        <v>2</v>
      </c>
      <c r="J5378" s="1">
        <v>44052</v>
      </c>
      <c r="K5378" s="6" t="s">
        <v>592</v>
      </c>
      <c r="L5378" s="36" t="str">
        <f t="shared" si="332"/>
        <v>09/08/2020 10:25</v>
      </c>
      <c r="M5378" s="1">
        <v>44052</v>
      </c>
      <c r="N5378" s="6" t="s">
        <v>2547</v>
      </c>
      <c r="O5378" s="36" t="str">
        <f t="shared" si="333"/>
        <v>09/08/2020 11:08</v>
      </c>
      <c r="P5378" s="46">
        <f t="shared" si="334"/>
        <v>2.9861111106583849E-2</v>
      </c>
      <c r="Q5378" s="48">
        <v>0</v>
      </c>
      <c r="R5378" s="47">
        <f t="shared" si="335"/>
        <v>42.999999993480742</v>
      </c>
      <c r="S5378" s="6" t="s">
        <v>44</v>
      </c>
      <c r="T5378" s="6" t="s">
        <v>162</v>
      </c>
      <c r="U5378" s="6" t="s">
        <v>3428</v>
      </c>
      <c r="V5378" s="6" t="s">
        <v>3496</v>
      </c>
      <c r="W5378" s="7">
        <v>0</v>
      </c>
      <c r="X5378" s="7">
        <v>0</v>
      </c>
      <c r="Y5378" s="7">
        <v>0</v>
      </c>
      <c r="Z5378" s="7">
        <v>0.15</v>
      </c>
      <c r="AA5378" s="7">
        <v>0</v>
      </c>
      <c r="AB5378" s="7">
        <v>0</v>
      </c>
      <c r="AC5378" s="7">
        <v>0</v>
      </c>
      <c r="AD5378" s="7">
        <v>0</v>
      </c>
      <c r="AE5378">
        <v>2</v>
      </c>
      <c r="AF5378">
        <v>0</v>
      </c>
      <c r="AG5378">
        <v>0</v>
      </c>
      <c r="AH5378">
        <v>0</v>
      </c>
      <c r="AI5378">
        <v>0</v>
      </c>
      <c r="AJ5378">
        <v>1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</row>
    <row r="5379" spans="1:44" x14ac:dyDescent="0.25">
      <c r="A5379">
        <v>1576598</v>
      </c>
      <c r="B5379">
        <v>776529</v>
      </c>
      <c r="C5379">
        <v>26.4946838802515</v>
      </c>
      <c r="D5379">
        <v>41.475238940016702</v>
      </c>
      <c r="E5379" s="68" t="s">
        <v>1115</v>
      </c>
      <c r="F5379" s="8">
        <f>INDEX(Δεδομένα!$P:$P,MATCH('2020'!E5379,Δεδομένα!$O:$O,0))</f>
        <v>35</v>
      </c>
      <c r="G5379" s="6" t="s">
        <v>148</v>
      </c>
      <c r="H5379" s="2" t="str">
        <f>INDEX(Δεδομένα!B$1:B$51,MATCH('2020'!G5379,Δεδομένα!A$1:A$51,0))</f>
        <v>ΑΝΑΤΟΛΙΚΗΣ ΜΑΚΕΔΟΝΙΑΣ ΚΑΙ ΘΡΑΚΗΣ</v>
      </c>
      <c r="I5379" s="8">
        <f>INDEX(Δεδομένα!E$1:E$13,MATCH('2020'!H5379,Δεδομένα!D$1:D$13,0))</f>
        <v>2</v>
      </c>
      <c r="J5379" s="1">
        <v>44052</v>
      </c>
      <c r="K5379" s="6" t="s">
        <v>1373</v>
      </c>
      <c r="L5379" s="36" t="str">
        <f t="shared" ref="L5379:L5442" si="336">_xlfn.CONCAT(TEXT(J5379,"ηη/μμ/εεε")," ",TEXT(K5379,"ωω:λλ"))</f>
        <v>09/08/2020 16:50</v>
      </c>
      <c r="M5379" s="1">
        <v>44052</v>
      </c>
      <c r="N5379" s="6" t="s">
        <v>231</v>
      </c>
      <c r="O5379" s="36" t="str">
        <f t="shared" ref="O5379:O5442" si="337">_xlfn.CONCAT(TEXT(M5379,"ηη/μμ/εεε")," ",TEXT(N5379,"ωω:λλ"))</f>
        <v>09/08/2020 17:20</v>
      </c>
      <c r="P5379" s="46">
        <f t="shared" ref="P5379:P5442" si="338">O5379-L5379</f>
        <v>2.0833333328482695E-2</v>
      </c>
      <c r="Q5379" s="48">
        <v>0</v>
      </c>
      <c r="R5379" s="47">
        <f t="shared" ref="R5379:R5442" si="339">P5379*(24*60)</f>
        <v>29.999999993015081</v>
      </c>
      <c r="S5379" s="6" t="s">
        <v>44</v>
      </c>
      <c r="T5379" s="6" t="s">
        <v>1119</v>
      </c>
      <c r="U5379" s="6" t="s">
        <v>44</v>
      </c>
      <c r="V5379" s="6" t="s">
        <v>6256</v>
      </c>
      <c r="W5379" s="7">
        <v>0</v>
      </c>
      <c r="X5379" s="7">
        <v>0</v>
      </c>
      <c r="Y5379" s="7">
        <v>0</v>
      </c>
      <c r="Z5379" s="7">
        <v>0</v>
      </c>
      <c r="AA5379" s="7">
        <v>0</v>
      </c>
      <c r="AB5379" s="7">
        <v>0</v>
      </c>
      <c r="AC5379" s="7">
        <v>7</v>
      </c>
      <c r="AD5379" s="7">
        <v>0</v>
      </c>
      <c r="AE5379">
        <v>2</v>
      </c>
      <c r="AF5379">
        <v>0</v>
      </c>
      <c r="AG5379">
        <v>0</v>
      </c>
      <c r="AH5379">
        <v>0</v>
      </c>
      <c r="AI5379">
        <v>0</v>
      </c>
      <c r="AJ5379">
        <v>1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</row>
    <row r="5380" spans="1:44" x14ac:dyDescent="0.25">
      <c r="A5380">
        <v>1576651</v>
      </c>
      <c r="B5380">
        <v>776532</v>
      </c>
      <c r="C5380">
        <v>26.003805639981501</v>
      </c>
      <c r="D5380">
        <v>40.928298883461501</v>
      </c>
      <c r="E5380" s="68" t="s">
        <v>147</v>
      </c>
      <c r="F5380" s="8">
        <f>INDEX(Δεδομένα!$P:$P,MATCH('2020'!E5380,Δεδομένα!$O:$O,0))</f>
        <v>33</v>
      </c>
      <c r="G5380" s="6" t="s">
        <v>148</v>
      </c>
      <c r="H5380" s="2" t="str">
        <f>INDEX(Δεδομένα!B$1:B$51,MATCH('2020'!G5380,Δεδομένα!A$1:A$51,0))</f>
        <v>ΑΝΑΤΟΛΙΚΗΣ ΜΑΚΕΔΟΝΙΑΣ ΚΑΙ ΘΡΑΚΗΣ</v>
      </c>
      <c r="I5380" s="8">
        <f>INDEX(Δεδομένα!E$1:E$13,MATCH('2020'!H5380,Δεδομένα!D$1:D$13,0))</f>
        <v>2</v>
      </c>
      <c r="J5380" s="1">
        <v>44052</v>
      </c>
      <c r="K5380" s="6" t="s">
        <v>750</v>
      </c>
      <c r="L5380" s="36" t="str">
        <f t="shared" si="336"/>
        <v>09/08/2020 16:45</v>
      </c>
      <c r="M5380" s="1">
        <v>44052</v>
      </c>
      <c r="N5380" s="6" t="s">
        <v>117</v>
      </c>
      <c r="O5380" s="36" t="str">
        <f t="shared" si="337"/>
        <v>09/08/2020 20:00</v>
      </c>
      <c r="P5380" s="46">
        <f t="shared" si="338"/>
        <v>0.13541666667151731</v>
      </c>
      <c r="Q5380" s="48">
        <v>0</v>
      </c>
      <c r="R5380" s="47">
        <f t="shared" si="339"/>
        <v>195.00000000698492</v>
      </c>
      <c r="S5380" s="6" t="s">
        <v>44</v>
      </c>
      <c r="T5380" s="6" t="s">
        <v>150</v>
      </c>
      <c r="U5380" s="6" t="s">
        <v>6257</v>
      </c>
      <c r="V5380" s="6" t="s">
        <v>6258</v>
      </c>
      <c r="W5380" s="7">
        <v>0</v>
      </c>
      <c r="X5380" s="7">
        <v>0</v>
      </c>
      <c r="Y5380" s="7">
        <v>0</v>
      </c>
      <c r="Z5380" s="7">
        <v>2</v>
      </c>
      <c r="AA5380" s="7">
        <v>0</v>
      </c>
      <c r="AB5380" s="7">
        <v>0</v>
      </c>
      <c r="AC5380" s="7">
        <v>0</v>
      </c>
      <c r="AD5380" s="7">
        <v>0</v>
      </c>
      <c r="AE5380">
        <v>13</v>
      </c>
      <c r="AF5380">
        <v>0</v>
      </c>
      <c r="AG5380">
        <v>0</v>
      </c>
      <c r="AH5380">
        <v>0</v>
      </c>
      <c r="AI5380">
        <v>0</v>
      </c>
      <c r="AJ5380">
        <v>7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</row>
    <row r="5381" spans="1:44" x14ac:dyDescent="0.25">
      <c r="A5381">
        <v>1579523</v>
      </c>
      <c r="B5381">
        <v>776309</v>
      </c>
      <c r="C5381">
        <v>23.764473757647501</v>
      </c>
      <c r="D5381">
        <v>38.574808755535301</v>
      </c>
      <c r="E5381" s="68" t="s">
        <v>2005</v>
      </c>
      <c r="F5381" s="8">
        <f>INDEX(Δεδομένα!$P:$P,MATCH('2020'!E5381,Δεδομένα!$O:$O,0))</f>
        <v>179</v>
      </c>
      <c r="G5381" s="6" t="s">
        <v>439</v>
      </c>
      <c r="H5381" s="2" t="str">
        <f>INDEX(Δεδομένα!B$1:B$51,MATCH('2020'!G5381,Δεδομένα!A$1:A$51,0))</f>
        <v>ΣΤΕΡΕΑΣ ΕΛΛΑΔΟΣ</v>
      </c>
      <c r="I5381" s="8">
        <f>INDEX(Δεδομένα!E$1:E$13,MATCH('2020'!H5381,Δεδομένα!D$1:D$13,0))</f>
        <v>9</v>
      </c>
      <c r="J5381" s="1">
        <v>44052</v>
      </c>
      <c r="K5381" s="6" t="s">
        <v>3317</v>
      </c>
      <c r="L5381" s="36" t="str">
        <f t="shared" si="336"/>
        <v>09/08/2020 00:13</v>
      </c>
      <c r="M5381" s="1">
        <v>44052</v>
      </c>
      <c r="N5381" s="6" t="s">
        <v>3351</v>
      </c>
      <c r="O5381" s="36" t="str">
        <f t="shared" si="337"/>
        <v>09/08/2020 00:35</v>
      </c>
      <c r="P5381" s="46">
        <f t="shared" si="338"/>
        <v>1.5277777776645962E-2</v>
      </c>
      <c r="Q5381" s="48">
        <v>0</v>
      </c>
      <c r="R5381" s="47">
        <f t="shared" si="339"/>
        <v>21.999999998370185</v>
      </c>
      <c r="S5381" s="6" t="s">
        <v>44</v>
      </c>
      <c r="T5381" s="6" t="s">
        <v>2100</v>
      </c>
      <c r="U5381" s="6" t="s">
        <v>6241</v>
      </c>
      <c r="V5381" s="6" t="s">
        <v>6241</v>
      </c>
      <c r="W5381" s="7">
        <v>0</v>
      </c>
      <c r="X5381" s="7">
        <v>0.1</v>
      </c>
      <c r="Y5381" s="7">
        <v>0</v>
      </c>
      <c r="Z5381" s="7">
        <v>0</v>
      </c>
      <c r="AA5381" s="7">
        <v>0</v>
      </c>
      <c r="AB5381" s="7">
        <v>0</v>
      </c>
      <c r="AC5381" s="7">
        <v>0</v>
      </c>
      <c r="AD5381" s="7">
        <v>0</v>
      </c>
      <c r="AE5381">
        <v>1</v>
      </c>
      <c r="AF5381">
        <v>0</v>
      </c>
      <c r="AG5381">
        <v>3</v>
      </c>
      <c r="AH5381">
        <v>0</v>
      </c>
      <c r="AI5381">
        <v>0</v>
      </c>
      <c r="AJ5381">
        <v>0</v>
      </c>
      <c r="AK5381">
        <v>2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</row>
    <row r="5382" spans="1:44" x14ac:dyDescent="0.25">
      <c r="A5382">
        <v>1576595</v>
      </c>
      <c r="B5382">
        <v>776445</v>
      </c>
      <c r="C5382">
        <v>23.5711500500936</v>
      </c>
      <c r="D5382">
        <v>38.777422452005403</v>
      </c>
      <c r="E5382" s="68" t="s">
        <v>472</v>
      </c>
      <c r="F5382" s="8">
        <f>INDEX(Δεδομένα!$P:$P,MATCH('2020'!E5382,Δεδομένα!$O:$O,0))</f>
        <v>186</v>
      </c>
      <c r="G5382" s="6" t="s">
        <v>439</v>
      </c>
      <c r="H5382" s="2" t="str">
        <f>INDEX(Δεδομένα!B$1:B$51,MATCH('2020'!G5382,Δεδομένα!A$1:A$51,0))</f>
        <v>ΣΤΕΡΕΑΣ ΕΛΛΑΔΟΣ</v>
      </c>
      <c r="I5382" s="8">
        <f>INDEX(Δεδομένα!E$1:E$13,MATCH('2020'!H5382,Δεδομένα!D$1:D$13,0))</f>
        <v>9</v>
      </c>
      <c r="J5382" s="1">
        <v>44052</v>
      </c>
      <c r="K5382" s="6" t="s">
        <v>655</v>
      </c>
      <c r="L5382" s="36" t="str">
        <f t="shared" si="336"/>
        <v>09/08/2020 12:05</v>
      </c>
      <c r="M5382" s="1">
        <v>44052</v>
      </c>
      <c r="N5382" s="6" t="s">
        <v>2006</v>
      </c>
      <c r="O5382" s="36" t="str">
        <f t="shared" si="337"/>
        <v>09/08/2020 12:41</v>
      </c>
      <c r="P5382" s="46">
        <f t="shared" si="338"/>
        <v>2.5000000001455192E-2</v>
      </c>
      <c r="Q5382" s="48">
        <v>0</v>
      </c>
      <c r="R5382" s="47">
        <f t="shared" si="339"/>
        <v>36.000000002095476</v>
      </c>
      <c r="S5382" s="6" t="s">
        <v>44</v>
      </c>
      <c r="T5382" s="6" t="s">
        <v>476</v>
      </c>
      <c r="U5382" s="6" t="s">
        <v>44</v>
      </c>
      <c r="V5382" s="6" t="s">
        <v>6250</v>
      </c>
      <c r="W5382" s="7">
        <v>0.04</v>
      </c>
      <c r="X5382" s="7">
        <v>0</v>
      </c>
      <c r="Y5382" s="7">
        <v>0</v>
      </c>
      <c r="Z5382" s="7">
        <v>0</v>
      </c>
      <c r="AA5382" s="7">
        <v>0</v>
      </c>
      <c r="AB5382" s="7">
        <v>0</v>
      </c>
      <c r="AC5382" s="7">
        <v>0</v>
      </c>
      <c r="AD5382" s="7">
        <v>0</v>
      </c>
      <c r="AE5382">
        <v>6</v>
      </c>
      <c r="AF5382">
        <v>0</v>
      </c>
      <c r="AG5382">
        <v>0</v>
      </c>
      <c r="AH5382">
        <v>0</v>
      </c>
      <c r="AI5382">
        <v>0</v>
      </c>
      <c r="AJ5382">
        <v>3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</row>
    <row r="5383" spans="1:44" x14ac:dyDescent="0.25">
      <c r="A5383">
        <v>1579530</v>
      </c>
      <c r="B5383">
        <v>776484</v>
      </c>
      <c r="C5383">
        <v>24.186144757413899</v>
      </c>
      <c r="D5383">
        <v>38.304096553842903</v>
      </c>
      <c r="E5383" s="68" t="s">
        <v>451</v>
      </c>
      <c r="F5383" s="8">
        <f>INDEX(Δεδομένα!$P:$P,MATCH('2020'!E5383,Δεδομένα!$O:$O,0))</f>
        <v>181</v>
      </c>
      <c r="G5383" s="6" t="s">
        <v>439</v>
      </c>
      <c r="H5383" s="2" t="str">
        <f>INDEX(Δεδομένα!B$1:B$51,MATCH('2020'!G5383,Δεδομένα!A$1:A$51,0))</f>
        <v>ΣΤΕΡΕΑΣ ΕΛΛΑΔΟΣ</v>
      </c>
      <c r="I5383" s="8">
        <f>INDEX(Δεδομένα!E$1:E$13,MATCH('2020'!H5383,Δεδομένα!D$1:D$13,0))</f>
        <v>9</v>
      </c>
      <c r="J5383" s="1">
        <v>44052</v>
      </c>
      <c r="K5383" s="6" t="s">
        <v>1326</v>
      </c>
      <c r="L5383" s="36" t="str">
        <f t="shared" si="336"/>
        <v>09/08/2020 13:54</v>
      </c>
      <c r="M5383" s="1">
        <v>44053</v>
      </c>
      <c r="N5383" s="6" t="s">
        <v>1525</v>
      </c>
      <c r="O5383" s="36" t="str">
        <f t="shared" si="337"/>
        <v>10/08/2020 19:04</v>
      </c>
      <c r="P5383" s="49">
        <f t="shared" si="338"/>
        <v>1.2152777777737356</v>
      </c>
      <c r="Q5383" s="50">
        <f>1*24</f>
        <v>24</v>
      </c>
      <c r="R5383" s="47">
        <f t="shared" si="339"/>
        <v>1749.9999999941792</v>
      </c>
      <c r="S5383" s="6" t="s">
        <v>44</v>
      </c>
      <c r="T5383" s="6" t="s">
        <v>442</v>
      </c>
      <c r="U5383" s="6" t="s">
        <v>453</v>
      </c>
      <c r="V5383" s="6" t="s">
        <v>453</v>
      </c>
      <c r="W5383" s="7">
        <v>0</v>
      </c>
      <c r="X5383" s="7">
        <v>0</v>
      </c>
      <c r="Y5383" s="7">
        <v>0</v>
      </c>
      <c r="Z5383" s="7">
        <v>0</v>
      </c>
      <c r="AA5383" s="7">
        <v>0</v>
      </c>
      <c r="AB5383" s="7">
        <v>40</v>
      </c>
      <c r="AC5383" s="7">
        <v>0</v>
      </c>
      <c r="AD5383" s="7">
        <v>0</v>
      </c>
      <c r="AE5383">
        <v>9</v>
      </c>
      <c r="AF5383">
        <v>0</v>
      </c>
      <c r="AG5383">
        <v>0</v>
      </c>
      <c r="AH5383">
        <v>0</v>
      </c>
      <c r="AI5383">
        <v>0</v>
      </c>
      <c r="AJ5383">
        <v>5</v>
      </c>
      <c r="AK5383">
        <v>3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</row>
    <row r="5384" spans="1:44" x14ac:dyDescent="0.25">
      <c r="A5384">
        <v>1576708</v>
      </c>
      <c r="B5384">
        <v>776370</v>
      </c>
      <c r="C5384">
        <v>21.7767562908009</v>
      </c>
      <c r="D5384">
        <v>38.878721929270199</v>
      </c>
      <c r="E5384" s="68" t="s">
        <v>1832</v>
      </c>
      <c r="F5384" s="8">
        <f>INDEX(Δεδομένα!$P:$P,MATCH('2020'!E5384,Δεδομένα!$O:$O,0))</f>
        <v>169</v>
      </c>
      <c r="G5384" s="6" t="s">
        <v>1833</v>
      </c>
      <c r="H5384" s="2" t="str">
        <f>INDEX(Δεδομένα!B$1:B$51,MATCH('2020'!G5384,Δεδομένα!A$1:A$51,0))</f>
        <v>ΣΤΕΡΕΑΣ ΕΛΛΑΔΟΣ</v>
      </c>
      <c r="I5384" s="8">
        <f>INDEX(Δεδομένα!E$1:E$13,MATCH('2020'!H5384,Δεδομένα!D$1:D$13,0))</f>
        <v>9</v>
      </c>
      <c r="J5384" s="1">
        <v>44052</v>
      </c>
      <c r="K5384" s="6" t="s">
        <v>423</v>
      </c>
      <c r="L5384" s="36" t="str">
        <f t="shared" si="336"/>
        <v>09/08/2020 08:00</v>
      </c>
      <c r="M5384" s="1">
        <v>44052</v>
      </c>
      <c r="N5384" s="6" t="s">
        <v>481</v>
      </c>
      <c r="O5384" s="36" t="str">
        <f t="shared" si="337"/>
        <v>09/08/2020 12:50</v>
      </c>
      <c r="P5384" s="46">
        <f t="shared" si="338"/>
        <v>0.20138888888322981</v>
      </c>
      <c r="Q5384" s="48">
        <v>0</v>
      </c>
      <c r="R5384" s="47">
        <f t="shared" si="339"/>
        <v>289.99999999185093</v>
      </c>
      <c r="S5384" s="6" t="s">
        <v>44</v>
      </c>
      <c r="T5384" s="6" t="s">
        <v>1834</v>
      </c>
      <c r="U5384" s="6" t="s">
        <v>44</v>
      </c>
      <c r="V5384" s="6" t="s">
        <v>6246</v>
      </c>
      <c r="W5384" s="7">
        <v>0</v>
      </c>
      <c r="X5384" s="7">
        <v>2</v>
      </c>
      <c r="Y5384" s="7">
        <v>0</v>
      </c>
      <c r="Z5384" s="7">
        <v>0</v>
      </c>
      <c r="AA5384" s="7">
        <v>0</v>
      </c>
      <c r="AB5384" s="7">
        <v>0</v>
      </c>
      <c r="AC5384" s="7">
        <v>0</v>
      </c>
      <c r="AD5384" s="7">
        <v>0</v>
      </c>
      <c r="AE5384">
        <v>5</v>
      </c>
      <c r="AF5384">
        <v>0</v>
      </c>
      <c r="AG5384">
        <v>0</v>
      </c>
      <c r="AH5384">
        <v>0</v>
      </c>
      <c r="AI5384">
        <v>0</v>
      </c>
      <c r="AJ5384">
        <v>2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</row>
    <row r="5385" spans="1:44" x14ac:dyDescent="0.25">
      <c r="A5385">
        <v>1576717</v>
      </c>
      <c r="B5385">
        <v>776471</v>
      </c>
      <c r="C5385">
        <v>21.778511300372799</v>
      </c>
      <c r="D5385">
        <v>38.935087204226797</v>
      </c>
      <c r="E5385" s="68" t="s">
        <v>1832</v>
      </c>
      <c r="F5385" s="8">
        <f>INDEX(Δεδομένα!$P:$P,MATCH('2020'!E5385,Δεδομένα!$O:$O,0))</f>
        <v>169</v>
      </c>
      <c r="G5385" s="6" t="s">
        <v>1833</v>
      </c>
      <c r="H5385" s="2" t="str">
        <f>INDEX(Δεδομένα!B$1:B$51,MATCH('2020'!G5385,Δεδομένα!A$1:A$51,0))</f>
        <v>ΣΤΕΡΕΑΣ ΕΛΛΑΔΟΣ</v>
      </c>
      <c r="I5385" s="8">
        <f>INDEX(Δεδομένα!E$1:E$13,MATCH('2020'!H5385,Δεδομένα!D$1:D$13,0))</f>
        <v>9</v>
      </c>
      <c r="J5385" s="1">
        <v>44052</v>
      </c>
      <c r="K5385" s="6" t="s">
        <v>829</v>
      </c>
      <c r="L5385" s="36" t="str">
        <f t="shared" si="336"/>
        <v>09/08/2020 13:19</v>
      </c>
      <c r="M5385" s="1">
        <v>44052</v>
      </c>
      <c r="N5385" s="6" t="s">
        <v>207</v>
      </c>
      <c r="O5385" s="36" t="str">
        <f t="shared" si="337"/>
        <v>09/08/2020 18:00</v>
      </c>
      <c r="P5385" s="46">
        <f t="shared" si="338"/>
        <v>0.19513888889196096</v>
      </c>
      <c r="Q5385" s="48">
        <v>0</v>
      </c>
      <c r="R5385" s="47">
        <f t="shared" si="339"/>
        <v>281.00000000442378</v>
      </c>
      <c r="S5385" s="6" t="s">
        <v>44</v>
      </c>
      <c r="T5385" s="6" t="s">
        <v>1834</v>
      </c>
      <c r="U5385" s="6" t="s">
        <v>44</v>
      </c>
      <c r="V5385" s="6" t="s">
        <v>6251</v>
      </c>
      <c r="W5385" s="7">
        <v>0</v>
      </c>
      <c r="X5385" s="7">
        <v>0</v>
      </c>
      <c r="Y5385" s="7">
        <v>0</v>
      </c>
      <c r="Z5385" s="7">
        <v>0</v>
      </c>
      <c r="AA5385" s="7">
        <v>0</v>
      </c>
      <c r="AB5385" s="7">
        <v>0</v>
      </c>
      <c r="AC5385" s="7">
        <v>0</v>
      </c>
      <c r="AD5385" s="7">
        <v>0</v>
      </c>
      <c r="AE5385">
        <v>3</v>
      </c>
      <c r="AF5385">
        <v>3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</row>
    <row r="5386" spans="1:44" x14ac:dyDescent="0.25">
      <c r="A5386">
        <v>1577025</v>
      </c>
      <c r="B5386">
        <v>776405</v>
      </c>
      <c r="C5386">
        <v>21.255956183077799</v>
      </c>
      <c r="D5386">
        <v>37.938634971027902</v>
      </c>
      <c r="E5386" s="68" t="s">
        <v>900</v>
      </c>
      <c r="F5386" s="8">
        <f>INDEX(Δεδομένα!$P:$P,MATCH('2020'!E5386,Δεδομένα!$O:$O,0))</f>
        <v>136</v>
      </c>
      <c r="G5386" s="6" t="s">
        <v>357</v>
      </c>
      <c r="H5386" s="2" t="str">
        <f>INDEX(Δεδομένα!B$1:B$51,MATCH('2020'!G5386,Δεδομένα!A$1:A$51,0))</f>
        <v>ΔΥΤΙΚΗΣ ΕΛΛΑΔΟΣ</v>
      </c>
      <c r="I5386" s="8">
        <f>INDEX(Δεδομένα!E$1:E$13,MATCH('2020'!H5386,Δεδομένα!D$1:D$13,0))</f>
        <v>7</v>
      </c>
      <c r="J5386" s="1">
        <v>44052</v>
      </c>
      <c r="K5386" s="6" t="s">
        <v>5978</v>
      </c>
      <c r="L5386" s="36" t="str">
        <f t="shared" si="336"/>
        <v>09/08/2020 10:01</v>
      </c>
      <c r="M5386" s="1">
        <v>44052</v>
      </c>
      <c r="N5386" s="6" t="s">
        <v>857</v>
      </c>
      <c r="O5386" s="36" t="str">
        <f t="shared" si="337"/>
        <v>09/08/2020 10:45</v>
      </c>
      <c r="P5386" s="46">
        <f t="shared" si="338"/>
        <v>3.0555555553291924E-2</v>
      </c>
      <c r="Q5386" s="48">
        <v>0</v>
      </c>
      <c r="R5386" s="47">
        <f t="shared" si="339"/>
        <v>43.999999996740371</v>
      </c>
      <c r="S5386" s="6" t="s">
        <v>44</v>
      </c>
      <c r="T5386" s="6" t="s">
        <v>1058</v>
      </c>
      <c r="U5386" s="6" t="s">
        <v>1550</v>
      </c>
      <c r="V5386" s="6" t="s">
        <v>1550</v>
      </c>
      <c r="W5386" s="7">
        <v>0</v>
      </c>
      <c r="X5386" s="7">
        <v>0</v>
      </c>
      <c r="Y5386" s="7">
        <v>0</v>
      </c>
      <c r="Z5386" s="7">
        <v>0</v>
      </c>
      <c r="AA5386" s="7">
        <v>0</v>
      </c>
      <c r="AB5386" s="7">
        <v>1</v>
      </c>
      <c r="AC5386" s="7">
        <v>0</v>
      </c>
      <c r="AD5386" s="7">
        <v>0</v>
      </c>
      <c r="AE5386">
        <v>4</v>
      </c>
      <c r="AF5386">
        <v>0</v>
      </c>
      <c r="AG5386">
        <v>0</v>
      </c>
      <c r="AH5386">
        <v>0</v>
      </c>
      <c r="AI5386">
        <v>0</v>
      </c>
      <c r="AJ5386">
        <v>2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</row>
    <row r="5387" spans="1:44" x14ac:dyDescent="0.25">
      <c r="A5387">
        <v>1577038</v>
      </c>
      <c r="B5387">
        <v>776566</v>
      </c>
      <c r="C5387">
        <v>21.3287187868129</v>
      </c>
      <c r="D5387">
        <v>37.897318474147603</v>
      </c>
      <c r="E5387" s="68" t="s">
        <v>900</v>
      </c>
      <c r="F5387" s="8">
        <f>INDEX(Δεδομένα!$P:$P,MATCH('2020'!E5387,Δεδομένα!$O:$O,0))</f>
        <v>136</v>
      </c>
      <c r="G5387" s="6" t="s">
        <v>357</v>
      </c>
      <c r="H5387" s="2" t="str">
        <f>INDEX(Δεδομένα!B$1:B$51,MATCH('2020'!G5387,Δεδομένα!A$1:A$51,0))</f>
        <v>ΔΥΤΙΚΗΣ ΕΛΛΑΔΟΣ</v>
      </c>
      <c r="I5387" s="8">
        <f>INDEX(Δεδομένα!E$1:E$13,MATCH('2020'!H5387,Δεδομένα!D$1:D$13,0))</f>
        <v>7</v>
      </c>
      <c r="J5387" s="1">
        <v>44052</v>
      </c>
      <c r="K5387" s="6" t="s">
        <v>1393</v>
      </c>
      <c r="L5387" s="36" t="str">
        <f t="shared" si="336"/>
        <v>09/08/2020 19:03</v>
      </c>
      <c r="M5387" s="1">
        <v>44052</v>
      </c>
      <c r="N5387" s="6" t="s">
        <v>134</v>
      </c>
      <c r="O5387" s="36" t="str">
        <f t="shared" si="337"/>
        <v>09/08/2020 20:24</v>
      </c>
      <c r="P5387" s="46">
        <f t="shared" si="338"/>
        <v>5.6250000001455192E-2</v>
      </c>
      <c r="Q5387" s="48">
        <v>0</v>
      </c>
      <c r="R5387" s="47">
        <f t="shared" si="339"/>
        <v>81.000000002095476</v>
      </c>
      <c r="S5387" s="6" t="s">
        <v>44</v>
      </c>
      <c r="T5387" s="6" t="s">
        <v>929</v>
      </c>
      <c r="U5387" s="6" t="s">
        <v>1733</v>
      </c>
      <c r="V5387" s="6" t="s">
        <v>5037</v>
      </c>
      <c r="W5387" s="7">
        <v>0</v>
      </c>
      <c r="X5387" s="7">
        <v>0</v>
      </c>
      <c r="Y5387" s="7">
        <v>0</v>
      </c>
      <c r="Z5387" s="7">
        <v>0</v>
      </c>
      <c r="AA5387" s="7">
        <v>2</v>
      </c>
      <c r="AB5387" s="7">
        <v>0</v>
      </c>
      <c r="AC5387" s="7">
        <v>0</v>
      </c>
      <c r="AD5387" s="7">
        <v>0</v>
      </c>
      <c r="AE5387">
        <v>2</v>
      </c>
      <c r="AF5387">
        <v>0</v>
      </c>
      <c r="AG5387">
        <v>0</v>
      </c>
      <c r="AH5387">
        <v>0</v>
      </c>
      <c r="AI5387">
        <v>0</v>
      </c>
      <c r="AJ5387">
        <v>1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</row>
    <row r="5388" spans="1:44" x14ac:dyDescent="0.25">
      <c r="A5388">
        <v>1576424</v>
      </c>
      <c r="B5388">
        <v>776512</v>
      </c>
      <c r="C5388">
        <v>22.564995374497599</v>
      </c>
      <c r="D5388">
        <v>40.598262697665199</v>
      </c>
      <c r="E5388" s="68" t="s">
        <v>1880</v>
      </c>
      <c r="F5388" s="8">
        <f>INDEX(Δεδομένα!$P:$P,MATCH('2020'!E5388,Δεδομένα!$O:$O,0))</f>
        <v>66</v>
      </c>
      <c r="G5388" s="6" t="s">
        <v>238</v>
      </c>
      <c r="H5388" s="2" t="str">
        <f>INDEX(Δεδομένα!B$1:B$51,MATCH('2020'!G5388,Δεδομένα!A$1:A$51,0))</f>
        <v>ΚΕΝΤΡΙΚΗΣ ΜΑΚΕΔΟΝΙΑΣ</v>
      </c>
      <c r="I5388" s="8">
        <f>INDEX(Δεδομένα!E$1:E$13,MATCH('2020'!H5388,Δεδομένα!D$1:D$13,0))</f>
        <v>3</v>
      </c>
      <c r="J5388" s="1">
        <v>44052</v>
      </c>
      <c r="K5388" s="6" t="s">
        <v>281</v>
      </c>
      <c r="L5388" s="36" t="str">
        <f t="shared" si="336"/>
        <v>09/08/2020 16:00</v>
      </c>
      <c r="M5388" s="1">
        <v>44052</v>
      </c>
      <c r="N5388" s="6" t="s">
        <v>2211</v>
      </c>
      <c r="O5388" s="36" t="str">
        <f t="shared" si="337"/>
        <v>09/08/2020 17:24</v>
      </c>
      <c r="P5388" s="46">
        <f t="shared" si="338"/>
        <v>5.8333333334303461E-2</v>
      </c>
      <c r="Q5388" s="48">
        <v>0</v>
      </c>
      <c r="R5388" s="47">
        <f t="shared" si="339"/>
        <v>84.000000001396984</v>
      </c>
      <c r="S5388" s="6" t="s">
        <v>44</v>
      </c>
      <c r="T5388" s="6" t="s">
        <v>1966</v>
      </c>
      <c r="U5388" s="6" t="s">
        <v>44</v>
      </c>
      <c r="V5388" s="6" t="s">
        <v>2225</v>
      </c>
      <c r="W5388" s="7">
        <v>0</v>
      </c>
      <c r="X5388" s="7">
        <v>0</v>
      </c>
      <c r="Y5388" s="7">
        <v>0</v>
      </c>
      <c r="Z5388" s="7">
        <v>0</v>
      </c>
      <c r="AA5388" s="7">
        <v>3</v>
      </c>
      <c r="AB5388" s="7">
        <v>0</v>
      </c>
      <c r="AC5388" s="7">
        <v>0</v>
      </c>
      <c r="AD5388" s="7">
        <v>0</v>
      </c>
      <c r="AE5388">
        <v>2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</row>
    <row r="5389" spans="1:44" x14ac:dyDescent="0.25">
      <c r="A5389">
        <v>1594124</v>
      </c>
      <c r="B5389">
        <v>776354</v>
      </c>
      <c r="C5389">
        <v>25.0021092134333</v>
      </c>
      <c r="D5389">
        <v>35.2049192645486</v>
      </c>
      <c r="E5389" s="68" t="s">
        <v>687</v>
      </c>
      <c r="F5389" s="8">
        <f>INDEX(Δεδομένα!$P:$P,MATCH('2020'!E5389,Δεδομένα!$O:$O,0))</f>
        <v>213</v>
      </c>
      <c r="G5389" s="6" t="s">
        <v>560</v>
      </c>
      <c r="H5389" s="2" t="str">
        <f>INDEX(Δεδομένα!B$1:B$51,MATCH('2020'!G5389,Δεδομένα!A$1:A$51,0))</f>
        <v>ΚΡΗΤΗΣ</v>
      </c>
      <c r="I5389" s="8">
        <f>INDEX(Δεδομένα!E$1:E$13,MATCH('2020'!H5389,Δεδομένα!D$1:D$13,0))</f>
        <v>12</v>
      </c>
      <c r="J5389" s="1">
        <v>44052</v>
      </c>
      <c r="K5389" s="6" t="s">
        <v>6119</v>
      </c>
      <c r="L5389" s="36" t="str">
        <f t="shared" si="336"/>
        <v>09/08/2020 06:18</v>
      </c>
      <c r="M5389" s="1">
        <v>44052</v>
      </c>
      <c r="N5389" s="6" t="s">
        <v>711</v>
      </c>
      <c r="O5389" s="36" t="str">
        <f t="shared" si="337"/>
        <v>09/08/2020 09:10</v>
      </c>
      <c r="P5389" s="46">
        <f t="shared" si="338"/>
        <v>0.11944444444816327</v>
      </c>
      <c r="Q5389" s="48">
        <v>0</v>
      </c>
      <c r="R5389" s="47">
        <f t="shared" si="339"/>
        <v>172.0000000053551</v>
      </c>
      <c r="S5389" s="6" t="s">
        <v>44</v>
      </c>
      <c r="T5389" s="6" t="s">
        <v>697</v>
      </c>
      <c r="U5389" s="6" t="s">
        <v>698</v>
      </c>
      <c r="V5389" s="6" t="s">
        <v>698</v>
      </c>
      <c r="W5389" s="7">
        <v>0</v>
      </c>
      <c r="X5389" s="7">
        <v>0</v>
      </c>
      <c r="Y5389" s="7">
        <v>0</v>
      </c>
      <c r="Z5389" s="7">
        <v>1</v>
      </c>
      <c r="AA5389" s="7">
        <v>0</v>
      </c>
      <c r="AB5389" s="7">
        <v>0</v>
      </c>
      <c r="AC5389" s="7">
        <v>0</v>
      </c>
      <c r="AD5389" s="7">
        <v>0</v>
      </c>
      <c r="AE5389">
        <v>2</v>
      </c>
      <c r="AF5389">
        <v>0</v>
      </c>
      <c r="AG5389">
        <v>0</v>
      </c>
      <c r="AH5389">
        <v>0</v>
      </c>
      <c r="AI5389">
        <v>0</v>
      </c>
      <c r="AJ5389">
        <v>1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</row>
    <row r="5390" spans="1:44" x14ac:dyDescent="0.25">
      <c r="A5390">
        <v>1577986</v>
      </c>
      <c r="B5390">
        <v>0</v>
      </c>
      <c r="C5390">
        <v>0</v>
      </c>
      <c r="D5390">
        <v>0</v>
      </c>
      <c r="E5390" s="68" t="s">
        <v>169</v>
      </c>
      <c r="F5390" s="8">
        <f>INDEX(Δεδομένα!$P:$P,MATCH('2020'!E5390,Δεδομένα!$O:$O,0))</f>
        <v>41</v>
      </c>
      <c r="G5390" s="6" t="s">
        <v>170</v>
      </c>
      <c r="H5390" s="2" t="str">
        <f>INDEX(Δεδομένα!B$1:B$51,MATCH('2020'!G5390,Δεδομένα!A$1:A$51,0))</f>
        <v>ΚΕΝΤΡΙΚΗΣ ΜΑΚΕΔΟΝΙΑΣ</v>
      </c>
      <c r="I5390" s="8">
        <f>INDEX(Δεδομένα!E$1:E$13,MATCH('2020'!H5390,Δεδομένα!D$1:D$13,0))</f>
        <v>3</v>
      </c>
      <c r="J5390" s="1">
        <v>44052</v>
      </c>
      <c r="K5390" s="6" t="s">
        <v>171</v>
      </c>
      <c r="L5390" s="36" t="str">
        <f t="shared" si="336"/>
        <v>09/08/2020 13:00</v>
      </c>
      <c r="M5390" s="1">
        <v>44052</v>
      </c>
      <c r="N5390" s="6" t="s">
        <v>172</v>
      </c>
      <c r="O5390" s="36" t="str">
        <f t="shared" si="337"/>
        <v>09/08/2020 14:07</v>
      </c>
      <c r="P5390" s="46">
        <f t="shared" si="338"/>
        <v>4.6527777776645962E-2</v>
      </c>
      <c r="Q5390" s="48">
        <v>0</v>
      </c>
      <c r="R5390" s="47">
        <f t="shared" si="339"/>
        <v>66.999999998370185</v>
      </c>
      <c r="S5390" s="6" t="s">
        <v>44</v>
      </c>
      <c r="T5390" s="6" t="s">
        <v>173</v>
      </c>
      <c r="U5390" s="6" t="s">
        <v>44</v>
      </c>
      <c r="V5390" s="6" t="s">
        <v>174</v>
      </c>
      <c r="W5390" s="7">
        <v>0</v>
      </c>
      <c r="X5390" s="7">
        <v>0.1</v>
      </c>
      <c r="Y5390" s="7">
        <v>0</v>
      </c>
      <c r="Z5390" s="7">
        <v>0</v>
      </c>
      <c r="AA5390" s="7">
        <v>0</v>
      </c>
      <c r="AB5390" s="7">
        <v>0</v>
      </c>
      <c r="AC5390" s="7">
        <v>0</v>
      </c>
      <c r="AD5390" s="7">
        <v>1.4</v>
      </c>
      <c r="AE5390">
        <v>5</v>
      </c>
      <c r="AF5390">
        <v>0</v>
      </c>
      <c r="AG5390">
        <v>0</v>
      </c>
      <c r="AH5390">
        <v>0</v>
      </c>
      <c r="AI5390">
        <v>0</v>
      </c>
      <c r="AJ5390">
        <v>2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</row>
    <row r="5391" spans="1:44" x14ac:dyDescent="0.25">
      <c r="A5391">
        <v>1576575</v>
      </c>
      <c r="B5391">
        <v>776422</v>
      </c>
      <c r="C5391">
        <v>24.7152013054029</v>
      </c>
      <c r="D5391">
        <v>40.900274496883902</v>
      </c>
      <c r="E5391" s="68" t="s">
        <v>919</v>
      </c>
      <c r="F5391" s="8">
        <f>INDEX(Δεδομένα!$P:$P,MATCH('2020'!E5391,Δεδομένα!$O:$O,0))</f>
        <v>26</v>
      </c>
      <c r="G5391" s="6" t="s">
        <v>77</v>
      </c>
      <c r="H5391" s="2" t="str">
        <f>INDEX(Δεδομένα!B$1:B$51,MATCH('2020'!G5391,Δεδομένα!A$1:A$51,0))</f>
        <v>ΑΝΑΤΟΛΙΚΗΣ ΜΑΚΕΔΟΝΙΑΣ ΚΑΙ ΘΡΑΚΗΣ</v>
      </c>
      <c r="I5391" s="8">
        <f>INDEX(Δεδομένα!E$1:E$13,MATCH('2020'!H5391,Δεδομένα!D$1:D$13,0))</f>
        <v>2</v>
      </c>
      <c r="J5391" s="1">
        <v>44052</v>
      </c>
      <c r="K5391" s="6" t="s">
        <v>2398</v>
      </c>
      <c r="L5391" s="36" t="str">
        <f t="shared" si="336"/>
        <v>09/08/2020 11:03</v>
      </c>
      <c r="M5391" s="1">
        <v>44052</v>
      </c>
      <c r="N5391" s="6" t="s">
        <v>1723</v>
      </c>
      <c r="O5391" s="36" t="str">
        <f t="shared" si="337"/>
        <v>09/08/2020 12:48</v>
      </c>
      <c r="P5391" s="46">
        <f t="shared" si="338"/>
        <v>7.2916666664241347E-2</v>
      </c>
      <c r="Q5391" s="48">
        <v>0</v>
      </c>
      <c r="R5391" s="47">
        <f t="shared" si="339"/>
        <v>104.99999999650754</v>
      </c>
      <c r="S5391" s="6" t="s">
        <v>44</v>
      </c>
      <c r="T5391" s="6" t="s">
        <v>921</v>
      </c>
      <c r="U5391" s="6" t="s">
        <v>44</v>
      </c>
      <c r="V5391" s="6" t="s">
        <v>3037</v>
      </c>
      <c r="W5391" s="7">
        <v>0</v>
      </c>
      <c r="X5391" s="7">
        <v>0</v>
      </c>
      <c r="Y5391" s="7">
        <v>0</v>
      </c>
      <c r="Z5391" s="7">
        <v>0.2</v>
      </c>
      <c r="AA5391" s="7">
        <v>0</v>
      </c>
      <c r="AB5391" s="7">
        <v>0</v>
      </c>
      <c r="AC5391" s="7">
        <v>0</v>
      </c>
      <c r="AD5391" s="7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</row>
    <row r="5392" spans="1:44" x14ac:dyDescent="0.25">
      <c r="A5392">
        <v>1576582</v>
      </c>
      <c r="B5392">
        <v>776472</v>
      </c>
      <c r="C5392">
        <v>24.7172185489847</v>
      </c>
      <c r="D5392">
        <v>40.900094178936797</v>
      </c>
      <c r="E5392" s="68" t="s">
        <v>919</v>
      </c>
      <c r="F5392" s="8">
        <f>INDEX(Δεδομένα!$P:$P,MATCH('2020'!E5392,Δεδομένα!$O:$O,0))</f>
        <v>26</v>
      </c>
      <c r="G5392" s="6" t="s">
        <v>77</v>
      </c>
      <c r="H5392" s="2" t="str">
        <f>INDEX(Δεδομένα!B$1:B$51,MATCH('2020'!G5392,Δεδομένα!A$1:A$51,0))</f>
        <v>ΑΝΑΤΟΛΙΚΗΣ ΜΑΚΕΔΟΝΙΑΣ ΚΑΙ ΘΡΑΚΗΣ</v>
      </c>
      <c r="I5392" s="8">
        <f>INDEX(Δεδομένα!E$1:E$13,MATCH('2020'!H5392,Δεδομένα!D$1:D$13,0))</f>
        <v>2</v>
      </c>
      <c r="J5392" s="1">
        <v>44052</v>
      </c>
      <c r="K5392" s="6" t="s">
        <v>440</v>
      </c>
      <c r="L5392" s="36" t="str">
        <f t="shared" si="336"/>
        <v>09/08/2020 13:15</v>
      </c>
      <c r="M5392" s="1">
        <v>44052</v>
      </c>
      <c r="N5392" s="6" t="s">
        <v>2065</v>
      </c>
      <c r="O5392" s="36" t="str">
        <f t="shared" si="337"/>
        <v>09/08/2020 16:48</v>
      </c>
      <c r="P5392" s="46">
        <f t="shared" si="338"/>
        <v>0.14791666666133096</v>
      </c>
      <c r="Q5392" s="48">
        <v>0</v>
      </c>
      <c r="R5392" s="47">
        <f t="shared" si="339"/>
        <v>212.99999999231659</v>
      </c>
      <c r="S5392" s="6" t="s">
        <v>44</v>
      </c>
      <c r="T5392" s="6" t="s">
        <v>921</v>
      </c>
      <c r="U5392" s="6" t="s">
        <v>44</v>
      </c>
      <c r="V5392" s="6" t="s">
        <v>3037</v>
      </c>
      <c r="W5392" s="7">
        <v>0</v>
      </c>
      <c r="X5392" s="7">
        <v>0</v>
      </c>
      <c r="Y5392" s="7">
        <v>0</v>
      </c>
      <c r="Z5392" s="7">
        <v>5</v>
      </c>
      <c r="AA5392" s="7">
        <v>0</v>
      </c>
      <c r="AB5392" s="7">
        <v>0</v>
      </c>
      <c r="AC5392" s="7">
        <v>0</v>
      </c>
      <c r="AD5392" s="7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1</v>
      </c>
      <c r="AR5392">
        <v>0</v>
      </c>
    </row>
    <row r="5393" spans="1:44" x14ac:dyDescent="0.25">
      <c r="A5393">
        <v>1576483</v>
      </c>
      <c r="B5393">
        <v>776560</v>
      </c>
      <c r="C5393">
        <v>24.0006737496536</v>
      </c>
      <c r="D5393">
        <v>40.773242309789403</v>
      </c>
      <c r="E5393" s="68" t="s">
        <v>76</v>
      </c>
      <c r="F5393" s="8">
        <f>INDEX(Δεδομένα!$P:$P,MATCH('2020'!E5393,Δεδομένα!$O:$O,0))</f>
        <v>25</v>
      </c>
      <c r="G5393" s="6" t="s">
        <v>77</v>
      </c>
      <c r="H5393" s="2" t="str">
        <f>INDEX(Δεδομένα!B$1:B$51,MATCH('2020'!G5393,Δεδομένα!A$1:A$51,0))</f>
        <v>ΑΝΑΤΟΛΙΚΗΣ ΜΑΚΕΔΟΝΙΑΣ ΚΑΙ ΘΡΑΚΗΣ</v>
      </c>
      <c r="I5393" s="8">
        <f>INDEX(Δεδομένα!E$1:E$13,MATCH('2020'!H5393,Δεδομένα!D$1:D$13,0))</f>
        <v>2</v>
      </c>
      <c r="J5393" s="1">
        <v>44052</v>
      </c>
      <c r="K5393" s="6" t="s">
        <v>2130</v>
      </c>
      <c r="L5393" s="36" t="str">
        <f t="shared" si="336"/>
        <v>09/08/2020 18:49</v>
      </c>
      <c r="M5393" s="1">
        <v>44052</v>
      </c>
      <c r="N5393" s="6" t="s">
        <v>117</v>
      </c>
      <c r="O5393" s="36" t="str">
        <f t="shared" si="337"/>
        <v>09/08/2020 20:00</v>
      </c>
      <c r="P5393" s="46">
        <f t="shared" si="338"/>
        <v>4.9305555556202307E-2</v>
      </c>
      <c r="Q5393" s="48">
        <v>0</v>
      </c>
      <c r="R5393" s="47">
        <f t="shared" si="339"/>
        <v>71.000000000931323</v>
      </c>
      <c r="S5393" s="6" t="s">
        <v>44</v>
      </c>
      <c r="T5393" s="6" t="s">
        <v>80</v>
      </c>
      <c r="U5393" s="6" t="s">
        <v>2394</v>
      </c>
      <c r="V5393" s="6" t="s">
        <v>6260</v>
      </c>
      <c r="W5393" s="7">
        <v>0</v>
      </c>
      <c r="X5393" s="7">
        <v>0.01</v>
      </c>
      <c r="Y5393" s="7">
        <v>0</v>
      </c>
      <c r="Z5393" s="7">
        <v>0</v>
      </c>
      <c r="AA5393" s="7">
        <v>0</v>
      </c>
      <c r="AB5393" s="7">
        <v>0</v>
      </c>
      <c r="AC5393" s="7">
        <v>0</v>
      </c>
      <c r="AD5393" s="7">
        <v>0</v>
      </c>
      <c r="AE5393">
        <v>2</v>
      </c>
      <c r="AF5393">
        <v>0</v>
      </c>
      <c r="AG5393">
        <v>0</v>
      </c>
      <c r="AH5393">
        <v>0</v>
      </c>
      <c r="AI5393">
        <v>0</v>
      </c>
      <c r="AJ5393">
        <v>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</row>
    <row r="5394" spans="1:44" x14ac:dyDescent="0.25">
      <c r="A5394">
        <v>1576425</v>
      </c>
      <c r="B5394">
        <v>776547</v>
      </c>
      <c r="C5394">
        <v>22.8623421111824</v>
      </c>
      <c r="D5394">
        <v>40.8991019183429</v>
      </c>
      <c r="E5394" s="68" t="s">
        <v>1084</v>
      </c>
      <c r="F5394" s="8">
        <f>INDEX(Δεδομένα!$P:$P,MATCH('2020'!E5394,Δεδομένα!$O:$O,0))</f>
        <v>57</v>
      </c>
      <c r="G5394" s="6" t="s">
        <v>223</v>
      </c>
      <c r="H5394" s="2" t="str">
        <f>INDEX(Δεδομένα!B$1:B$51,MATCH('2020'!G5394,Δεδομένα!A$1:A$51,0))</f>
        <v>ΚΕΝΤΡΙΚΗΣ ΜΑΚΕΔΟΝΙΑΣ</v>
      </c>
      <c r="I5394" s="8">
        <f>INDEX(Δεδομένα!E$1:E$13,MATCH('2020'!H5394,Δεδομένα!D$1:D$13,0))</f>
        <v>3</v>
      </c>
      <c r="J5394" s="1">
        <v>44052</v>
      </c>
      <c r="K5394" s="6" t="s">
        <v>1698</v>
      </c>
      <c r="L5394" s="36" t="str">
        <f t="shared" si="336"/>
        <v>09/08/2020 17:54</v>
      </c>
      <c r="M5394" s="1">
        <v>44052</v>
      </c>
      <c r="N5394" s="6" t="s">
        <v>621</v>
      </c>
      <c r="O5394" s="36" t="str">
        <f t="shared" si="337"/>
        <v>09/08/2020 18:20</v>
      </c>
      <c r="P5394" s="46">
        <f t="shared" si="338"/>
        <v>1.8055555556202307E-2</v>
      </c>
      <c r="Q5394" s="48">
        <v>0</v>
      </c>
      <c r="R5394" s="47">
        <f t="shared" si="339"/>
        <v>26.000000000931323</v>
      </c>
      <c r="S5394" s="6" t="s">
        <v>44</v>
      </c>
      <c r="T5394" s="6" t="s">
        <v>1145</v>
      </c>
      <c r="U5394" s="6" t="s">
        <v>1814</v>
      </c>
      <c r="V5394" s="6" t="s">
        <v>1815</v>
      </c>
      <c r="W5394" s="7">
        <v>0</v>
      </c>
      <c r="X5394" s="7">
        <v>0</v>
      </c>
      <c r="Y5394" s="7">
        <v>0</v>
      </c>
      <c r="Z5394" s="7">
        <v>0</v>
      </c>
      <c r="AA5394" s="7">
        <v>0</v>
      </c>
      <c r="AB5394" s="7">
        <v>5</v>
      </c>
      <c r="AC5394" s="7">
        <v>0</v>
      </c>
      <c r="AD5394" s="7">
        <v>0</v>
      </c>
      <c r="AE5394">
        <v>2</v>
      </c>
      <c r="AF5394">
        <v>0</v>
      </c>
      <c r="AG5394">
        <v>0</v>
      </c>
      <c r="AH5394">
        <v>0</v>
      </c>
      <c r="AI5394">
        <v>0</v>
      </c>
      <c r="AJ5394">
        <v>1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</row>
    <row r="5395" spans="1:44" x14ac:dyDescent="0.25">
      <c r="A5395">
        <v>1589605</v>
      </c>
      <c r="B5395">
        <v>776488</v>
      </c>
      <c r="C5395">
        <v>23.0498896938185</v>
      </c>
      <c r="D5395">
        <v>37.773358955786499</v>
      </c>
      <c r="E5395" s="68" t="s">
        <v>810</v>
      </c>
      <c r="F5395" s="8">
        <f>INDEX(Δεδομένα!$P:$P,MATCH('2020'!E5395,Δεδομένα!$O:$O,0))</f>
        <v>157</v>
      </c>
      <c r="G5395" s="6" t="s">
        <v>391</v>
      </c>
      <c r="H5395" s="2" t="str">
        <f>INDEX(Δεδομένα!B$1:B$51,MATCH('2020'!G5395,Δεδομένα!A$1:A$51,0))</f>
        <v>ΠΕΛΛΟΠΟΝΗΣΟΥ</v>
      </c>
      <c r="I5395" s="8">
        <f>INDEX(Δεδομένα!E$1:E$13,MATCH('2020'!H5395,Δεδομένα!D$1:D$13,0))</f>
        <v>8</v>
      </c>
      <c r="J5395" s="1">
        <v>44052</v>
      </c>
      <c r="K5395" s="6" t="s">
        <v>2186</v>
      </c>
      <c r="L5395" s="36" t="str">
        <f t="shared" si="336"/>
        <v>09/08/2020 14:39</v>
      </c>
      <c r="M5395" s="1">
        <v>44052</v>
      </c>
      <c r="N5395" s="6" t="s">
        <v>304</v>
      </c>
      <c r="O5395" s="36" t="str">
        <f t="shared" si="337"/>
        <v>09/08/2020 16:08</v>
      </c>
      <c r="P5395" s="46">
        <f t="shared" si="338"/>
        <v>6.1805555553291924E-2</v>
      </c>
      <c r="Q5395" s="48">
        <v>0</v>
      </c>
      <c r="R5395" s="47">
        <f t="shared" si="339"/>
        <v>88.999999996740371</v>
      </c>
      <c r="S5395" s="6" t="s">
        <v>44</v>
      </c>
      <c r="T5395" s="6" t="s">
        <v>1012</v>
      </c>
      <c r="U5395" s="6" t="s">
        <v>1540</v>
      </c>
      <c r="V5395" s="6" t="s">
        <v>6254</v>
      </c>
      <c r="W5395" s="7">
        <v>0.1</v>
      </c>
      <c r="X5395" s="7">
        <v>0</v>
      </c>
      <c r="Y5395" s="7">
        <v>0</v>
      </c>
      <c r="Z5395" s="7">
        <v>0</v>
      </c>
      <c r="AA5395" s="7">
        <v>0</v>
      </c>
      <c r="AB5395" s="7">
        <v>0</v>
      </c>
      <c r="AC5395" s="7">
        <v>0</v>
      </c>
      <c r="AD5395" s="7">
        <v>0</v>
      </c>
      <c r="AE5395">
        <v>8</v>
      </c>
      <c r="AF5395">
        <v>0</v>
      </c>
      <c r="AG5395">
        <v>0</v>
      </c>
      <c r="AH5395">
        <v>0</v>
      </c>
      <c r="AI5395">
        <v>0</v>
      </c>
      <c r="AJ5395">
        <v>4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</row>
    <row r="5396" spans="1:44" x14ac:dyDescent="0.25">
      <c r="A5396">
        <v>1611419</v>
      </c>
      <c r="B5396">
        <v>776622</v>
      </c>
      <c r="C5396">
        <v>26.505813715978501</v>
      </c>
      <c r="D5396">
        <v>39.1358396663313</v>
      </c>
      <c r="E5396" s="68" t="s">
        <v>494</v>
      </c>
      <c r="F5396" s="8">
        <f>INDEX(Δεδομένα!$P:$P,MATCH('2020'!E5396,Δεδομένα!$O:$O,0))</f>
        <v>196</v>
      </c>
      <c r="G5396" s="6" t="s">
        <v>495</v>
      </c>
      <c r="H5396" s="2" t="str">
        <f>INDEX(Δεδομένα!B$1:B$51,MATCH('2020'!G5396,Δεδομένα!A$1:A$51,0))</f>
        <v>ΒΟΡΕΙΟΥ ΑΙΓΑΙΟΥ</v>
      </c>
      <c r="I5396" s="8">
        <f>INDEX(Δεδομένα!E$1:E$13,MATCH('2020'!H5396,Δεδομένα!D$1:D$13,0))</f>
        <v>11</v>
      </c>
      <c r="J5396" s="1">
        <v>44052</v>
      </c>
      <c r="K5396" s="6" t="s">
        <v>3065</v>
      </c>
      <c r="L5396" s="36" t="str">
        <f t="shared" si="336"/>
        <v>09/08/2020 21:56</v>
      </c>
      <c r="M5396" s="1">
        <v>44052</v>
      </c>
      <c r="N5396" s="6" t="s">
        <v>1509</v>
      </c>
      <c r="O5396" s="36" t="str">
        <f t="shared" si="337"/>
        <v>09/08/2020 23:15</v>
      </c>
      <c r="P5396" s="46">
        <f t="shared" si="338"/>
        <v>5.486111110803904E-2</v>
      </c>
      <c r="Q5396" s="48">
        <v>0</v>
      </c>
      <c r="R5396" s="47">
        <f t="shared" si="339"/>
        <v>78.999999995576218</v>
      </c>
      <c r="S5396" s="6" t="s">
        <v>44</v>
      </c>
      <c r="T5396" s="6" t="s">
        <v>499</v>
      </c>
      <c r="U5396" s="6" t="s">
        <v>500</v>
      </c>
      <c r="V5396" s="6" t="s">
        <v>500</v>
      </c>
      <c r="W5396" s="7">
        <v>0</v>
      </c>
      <c r="X5396" s="7">
        <v>0</v>
      </c>
      <c r="Y5396" s="7">
        <v>0</v>
      </c>
      <c r="Z5396" s="7">
        <v>0</v>
      </c>
      <c r="AA5396" s="7">
        <v>0</v>
      </c>
      <c r="AB5396" s="7">
        <v>0.3</v>
      </c>
      <c r="AC5396" s="7">
        <v>0</v>
      </c>
      <c r="AD5396" s="7">
        <v>0</v>
      </c>
      <c r="AE5396">
        <v>9</v>
      </c>
      <c r="AF5396">
        <v>6</v>
      </c>
      <c r="AG5396">
        <v>2</v>
      </c>
      <c r="AH5396">
        <v>0</v>
      </c>
      <c r="AI5396">
        <v>0</v>
      </c>
      <c r="AJ5396">
        <v>5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</row>
    <row r="5397" spans="1:44" x14ac:dyDescent="0.25">
      <c r="A5397">
        <v>1576552</v>
      </c>
      <c r="B5397">
        <v>776339</v>
      </c>
      <c r="C5397">
        <v>24.894122820724601</v>
      </c>
      <c r="D5397">
        <v>40.972560442211098</v>
      </c>
      <c r="E5397" s="68" t="s">
        <v>834</v>
      </c>
      <c r="F5397" s="8">
        <f>INDEX(Δεδομένα!$P:$P,MATCH('2020'!E5397,Δεδομένα!$O:$O,0))</f>
        <v>32</v>
      </c>
      <c r="G5397" s="6" t="s">
        <v>121</v>
      </c>
      <c r="H5397" s="2" t="str">
        <f>INDEX(Δεδομένα!B$1:B$51,MATCH('2020'!G5397,Δεδομένα!A$1:A$51,0))</f>
        <v>ΑΝΑΤΟΛΙΚΗΣ ΜΑΚΕΔΟΝΙΑΣ ΚΑΙ ΘΡΑΚΗΣ</v>
      </c>
      <c r="I5397" s="8">
        <f>INDEX(Δεδομένα!E$1:E$13,MATCH('2020'!H5397,Δεδομένα!D$1:D$13,0))</f>
        <v>2</v>
      </c>
      <c r="J5397" s="1">
        <v>44052</v>
      </c>
      <c r="K5397" s="6" t="s">
        <v>4220</v>
      </c>
      <c r="L5397" s="36" t="str">
        <f t="shared" si="336"/>
        <v>09/08/2020 04:59</v>
      </c>
      <c r="M5397" s="1">
        <v>44052</v>
      </c>
      <c r="N5397" s="6" t="s">
        <v>3560</v>
      </c>
      <c r="O5397" s="36" t="str">
        <f t="shared" si="337"/>
        <v>09/08/2020 06:20</v>
      </c>
      <c r="P5397" s="46">
        <f t="shared" si="338"/>
        <v>5.6250000001455192E-2</v>
      </c>
      <c r="Q5397" s="48">
        <v>0</v>
      </c>
      <c r="R5397" s="47">
        <f t="shared" si="339"/>
        <v>81.000000002095476</v>
      </c>
      <c r="S5397" s="6" t="s">
        <v>44</v>
      </c>
      <c r="T5397" s="6" t="s">
        <v>124</v>
      </c>
      <c r="U5397" s="6" t="s">
        <v>44</v>
      </c>
      <c r="V5397" s="6" t="s">
        <v>3654</v>
      </c>
      <c r="W5397" s="7">
        <v>0</v>
      </c>
      <c r="X5397" s="7">
        <v>0</v>
      </c>
      <c r="Y5397" s="7">
        <v>0</v>
      </c>
      <c r="Z5397" s="7">
        <v>0.2</v>
      </c>
      <c r="AA5397" s="7">
        <v>0</v>
      </c>
      <c r="AB5397" s="7">
        <v>0</v>
      </c>
      <c r="AC5397" s="7">
        <v>0</v>
      </c>
      <c r="AD5397" s="7">
        <v>0</v>
      </c>
      <c r="AE5397">
        <v>2</v>
      </c>
      <c r="AF5397">
        <v>0</v>
      </c>
      <c r="AG5397">
        <v>0</v>
      </c>
      <c r="AH5397">
        <v>0</v>
      </c>
      <c r="AI5397">
        <v>0</v>
      </c>
      <c r="AJ5397">
        <v>1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</row>
    <row r="5398" spans="1:44" x14ac:dyDescent="0.25">
      <c r="A5398">
        <v>1578910</v>
      </c>
      <c r="B5398">
        <v>0</v>
      </c>
      <c r="C5398">
        <v>0</v>
      </c>
      <c r="D5398">
        <v>0</v>
      </c>
      <c r="E5398" s="68" t="s">
        <v>120</v>
      </c>
      <c r="F5398" s="8">
        <f>INDEX(Δεδομένα!$P:$P,MATCH('2020'!E5398,Δεδομένα!$O:$O,0))</f>
        <v>30</v>
      </c>
      <c r="G5398" s="6" t="s">
        <v>121</v>
      </c>
      <c r="H5398" s="2" t="str">
        <f>INDEX(Δεδομένα!B$1:B$51,MATCH('2020'!G5398,Δεδομένα!A$1:A$51,0))</f>
        <v>ΑΝΑΤΟΛΙΚΗΣ ΜΑΚΕΔΟΝΙΑΣ ΚΑΙ ΘΡΑΚΗΣ</v>
      </c>
      <c r="I5398" s="8">
        <f>INDEX(Δεδομένα!E$1:E$13,MATCH('2020'!H5398,Δεδομένα!D$1:D$13,0))</f>
        <v>2</v>
      </c>
      <c r="J5398" s="1">
        <v>44052</v>
      </c>
      <c r="K5398" s="6" t="s">
        <v>1796</v>
      </c>
      <c r="L5398" s="36" t="str">
        <f t="shared" si="336"/>
        <v>09/08/2020 14:46</v>
      </c>
      <c r="M5398" s="1">
        <v>44052</v>
      </c>
      <c r="N5398" s="6" t="s">
        <v>926</v>
      </c>
      <c r="O5398" s="36" t="str">
        <f t="shared" si="337"/>
        <v>09/08/2020 15:35</v>
      </c>
      <c r="P5398" s="46">
        <f t="shared" si="338"/>
        <v>3.4027777779556345E-2</v>
      </c>
      <c r="Q5398" s="48">
        <v>0</v>
      </c>
      <c r="R5398" s="47">
        <f t="shared" si="339"/>
        <v>49.000000002561137</v>
      </c>
      <c r="S5398" s="6" t="s">
        <v>44</v>
      </c>
      <c r="T5398" s="6" t="s">
        <v>124</v>
      </c>
      <c r="U5398" s="6" t="s">
        <v>44</v>
      </c>
      <c r="V5398" s="6" t="s">
        <v>6083</v>
      </c>
      <c r="W5398" s="7">
        <v>0</v>
      </c>
      <c r="X5398" s="7">
        <v>0</v>
      </c>
      <c r="Y5398" s="7">
        <v>0</v>
      </c>
      <c r="Z5398" s="7">
        <v>0</v>
      </c>
      <c r="AA5398" s="7">
        <v>0.02</v>
      </c>
      <c r="AB5398" s="7">
        <v>0</v>
      </c>
      <c r="AC5398" s="7">
        <v>0</v>
      </c>
      <c r="AD5398" s="7">
        <v>0</v>
      </c>
      <c r="AE5398">
        <v>2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</row>
    <row r="5399" spans="1:44" x14ac:dyDescent="0.25">
      <c r="A5399">
        <v>1576555</v>
      </c>
      <c r="B5399">
        <v>776493</v>
      </c>
      <c r="C5399">
        <v>24.895771235935801</v>
      </c>
      <c r="D5399">
        <v>40.971796776218099</v>
      </c>
      <c r="E5399" s="68" t="s">
        <v>834</v>
      </c>
      <c r="F5399" s="8">
        <f>INDEX(Δεδομένα!$P:$P,MATCH('2020'!E5399,Δεδομένα!$O:$O,0))</f>
        <v>32</v>
      </c>
      <c r="G5399" s="6" t="s">
        <v>121</v>
      </c>
      <c r="H5399" s="2" t="str">
        <f>INDEX(Δεδομένα!B$1:B$51,MATCH('2020'!G5399,Δεδομένα!A$1:A$51,0))</f>
        <v>ΑΝΑΤΟΛΙΚΗΣ ΜΑΚΕΔΟΝΙΑΣ ΚΑΙ ΘΡΑΚΗΣ</v>
      </c>
      <c r="I5399" s="8">
        <f>INDEX(Δεδομένα!E$1:E$13,MATCH('2020'!H5399,Δεδομένα!D$1:D$13,0))</f>
        <v>2</v>
      </c>
      <c r="J5399" s="1">
        <v>44052</v>
      </c>
      <c r="K5399" s="6" t="s">
        <v>103</v>
      </c>
      <c r="L5399" s="36" t="str">
        <f t="shared" si="336"/>
        <v>09/08/2020 14:49</v>
      </c>
      <c r="M5399" s="1">
        <v>44052</v>
      </c>
      <c r="N5399" s="6" t="s">
        <v>926</v>
      </c>
      <c r="O5399" s="36" t="str">
        <f t="shared" si="337"/>
        <v>09/08/2020 15:35</v>
      </c>
      <c r="P5399" s="46">
        <f t="shared" si="338"/>
        <v>3.1944444446708076E-2</v>
      </c>
      <c r="Q5399" s="48">
        <v>0</v>
      </c>
      <c r="R5399" s="47">
        <f t="shared" si="339"/>
        <v>46.000000003259629</v>
      </c>
      <c r="S5399" s="6" t="s">
        <v>44</v>
      </c>
      <c r="T5399" s="6" t="s">
        <v>124</v>
      </c>
      <c r="U5399" s="6" t="s">
        <v>44</v>
      </c>
      <c r="V5399" s="6" t="s">
        <v>6255</v>
      </c>
      <c r="W5399" s="7">
        <v>0</v>
      </c>
      <c r="X5399" s="7">
        <v>0</v>
      </c>
      <c r="Y5399" s="7">
        <v>0</v>
      </c>
      <c r="Z5399" s="7">
        <v>0</v>
      </c>
      <c r="AA5399" s="7">
        <v>0.03</v>
      </c>
      <c r="AB5399" s="7">
        <v>0</v>
      </c>
      <c r="AC5399" s="7">
        <v>0</v>
      </c>
      <c r="AD5399" s="7">
        <v>0</v>
      </c>
      <c r="AE5399">
        <v>2</v>
      </c>
      <c r="AF5399">
        <v>0</v>
      </c>
      <c r="AG5399">
        <v>0</v>
      </c>
      <c r="AH5399">
        <v>0</v>
      </c>
      <c r="AI5399">
        <v>0</v>
      </c>
      <c r="AJ5399">
        <v>1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</row>
    <row r="5400" spans="1:44" x14ac:dyDescent="0.25">
      <c r="A5400">
        <v>1581006</v>
      </c>
      <c r="B5400">
        <v>776374</v>
      </c>
      <c r="C5400">
        <v>25.1856771032202</v>
      </c>
      <c r="D5400">
        <v>41.086355405407303</v>
      </c>
      <c r="E5400" s="68" t="s">
        <v>907</v>
      </c>
      <c r="F5400" s="8">
        <f>INDEX(Δεδομένα!$P:$P,MATCH('2020'!E5400,Δεδομένα!$O:$O,0))</f>
        <v>21</v>
      </c>
      <c r="G5400" s="6" t="s">
        <v>64</v>
      </c>
      <c r="H5400" s="2" t="str">
        <f>INDEX(Δεδομένα!B$1:B$51,MATCH('2020'!G5400,Δεδομένα!A$1:A$51,0))</f>
        <v>ΑΝΑΤΟΛΙΚΗΣ ΜΑΚΕΔΟΝΙΑΣ ΚΑΙ ΘΡΑΚΗΣ</v>
      </c>
      <c r="I5400" s="8">
        <f>INDEX(Δεδομένα!E$1:E$13,MATCH('2020'!H5400,Δεδομένα!D$1:D$13,0))</f>
        <v>2</v>
      </c>
      <c r="J5400" s="1">
        <v>44052</v>
      </c>
      <c r="K5400" s="6" t="s">
        <v>6247</v>
      </c>
      <c r="L5400" s="36" t="str">
        <f t="shared" si="336"/>
        <v>09/08/2020 08:06</v>
      </c>
      <c r="M5400" s="1">
        <v>44052</v>
      </c>
      <c r="N5400" s="6" t="s">
        <v>2411</v>
      </c>
      <c r="O5400" s="36" t="str">
        <f t="shared" si="337"/>
        <v>09/08/2020 09:00</v>
      </c>
      <c r="P5400" s="46">
        <f t="shared" si="338"/>
        <v>3.7499999998544808E-2</v>
      </c>
      <c r="Q5400" s="48">
        <v>0</v>
      </c>
      <c r="R5400" s="47">
        <f t="shared" si="339"/>
        <v>53.999999997904524</v>
      </c>
      <c r="S5400" s="6" t="s">
        <v>44</v>
      </c>
      <c r="T5400" s="6" t="s">
        <v>909</v>
      </c>
      <c r="U5400" s="6" t="s">
        <v>44</v>
      </c>
      <c r="V5400" s="6" t="s">
        <v>1103</v>
      </c>
      <c r="W5400" s="7">
        <v>0</v>
      </c>
      <c r="X5400" s="7">
        <v>0</v>
      </c>
      <c r="Y5400" s="7">
        <v>0</v>
      </c>
      <c r="Z5400" s="7">
        <v>0.1</v>
      </c>
      <c r="AA5400" s="7">
        <v>0</v>
      </c>
      <c r="AB5400" s="7">
        <v>0</v>
      </c>
      <c r="AC5400" s="7">
        <v>0</v>
      </c>
      <c r="AD5400" s="7">
        <v>0</v>
      </c>
      <c r="AE5400">
        <v>2</v>
      </c>
      <c r="AF5400">
        <v>0</v>
      </c>
      <c r="AG5400">
        <v>0</v>
      </c>
      <c r="AH5400">
        <v>0</v>
      </c>
      <c r="AI5400">
        <v>0</v>
      </c>
      <c r="AJ5400">
        <v>1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</row>
    <row r="5401" spans="1:44" x14ac:dyDescent="0.25">
      <c r="A5401">
        <v>1581007</v>
      </c>
      <c r="B5401">
        <v>776469</v>
      </c>
      <c r="C5401">
        <v>25.184876859436599</v>
      </c>
      <c r="D5401">
        <v>41.085768674981601</v>
      </c>
      <c r="E5401" s="68" t="s">
        <v>907</v>
      </c>
      <c r="F5401" s="8">
        <f>INDEX(Δεδομένα!$P:$P,MATCH('2020'!E5401,Δεδομένα!$O:$O,0))</f>
        <v>21</v>
      </c>
      <c r="G5401" s="6" t="s">
        <v>64</v>
      </c>
      <c r="H5401" s="2" t="str">
        <f>INDEX(Δεδομένα!B$1:B$51,MATCH('2020'!G5401,Δεδομένα!A$1:A$51,0))</f>
        <v>ΑΝΑΤΟΛΙΚΗΣ ΜΑΚΕΔΟΝΙΑΣ ΚΑΙ ΘΡΑΚΗΣ</v>
      </c>
      <c r="I5401" s="8">
        <f>INDEX(Δεδομένα!E$1:E$13,MATCH('2020'!H5401,Δεδομένα!D$1:D$13,0))</f>
        <v>2</v>
      </c>
      <c r="J5401" s="1">
        <v>44052</v>
      </c>
      <c r="K5401" s="6" t="s">
        <v>1294</v>
      </c>
      <c r="L5401" s="36" t="str">
        <f t="shared" si="336"/>
        <v>09/08/2020 13:11</v>
      </c>
      <c r="M5401" s="1">
        <v>44052</v>
      </c>
      <c r="N5401" s="6" t="s">
        <v>1020</v>
      </c>
      <c r="O5401" s="36" t="str">
        <f t="shared" si="337"/>
        <v>09/08/2020 13:47</v>
      </c>
      <c r="P5401" s="46">
        <f t="shared" si="338"/>
        <v>2.5000000001455192E-2</v>
      </c>
      <c r="Q5401" s="48">
        <v>0</v>
      </c>
      <c r="R5401" s="47">
        <f t="shared" si="339"/>
        <v>36.000000002095476</v>
      </c>
      <c r="S5401" s="6" t="s">
        <v>44</v>
      </c>
      <c r="T5401" s="6" t="s">
        <v>909</v>
      </c>
      <c r="U5401" s="6" t="s">
        <v>44</v>
      </c>
      <c r="V5401" s="6" t="s">
        <v>1103</v>
      </c>
      <c r="W5401" s="7">
        <v>0</v>
      </c>
      <c r="X5401" s="7">
        <v>0</v>
      </c>
      <c r="Y5401" s="7">
        <v>0</v>
      </c>
      <c r="Z5401" s="7">
        <v>0.6</v>
      </c>
      <c r="AA5401" s="7">
        <v>0</v>
      </c>
      <c r="AB5401" s="7">
        <v>0</v>
      </c>
      <c r="AC5401" s="7">
        <v>0</v>
      </c>
      <c r="AD5401" s="7">
        <v>0</v>
      </c>
      <c r="AE5401">
        <v>2</v>
      </c>
      <c r="AF5401">
        <v>0</v>
      </c>
      <c r="AG5401">
        <v>0</v>
      </c>
      <c r="AH5401">
        <v>0</v>
      </c>
      <c r="AI5401">
        <v>0</v>
      </c>
      <c r="AJ5401">
        <v>1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</row>
    <row r="5402" spans="1:44" x14ac:dyDescent="0.25">
      <c r="A5402">
        <v>1581009</v>
      </c>
      <c r="B5402">
        <v>776486</v>
      </c>
      <c r="C5402">
        <v>25.242168449802801</v>
      </c>
      <c r="D5402">
        <v>40.959715565413298</v>
      </c>
      <c r="E5402" s="68" t="s">
        <v>946</v>
      </c>
      <c r="F5402" s="8">
        <f>INDEX(Δεδομένα!$P:$P,MATCH('2020'!E5402,Δεδομένα!$O:$O,0))</f>
        <v>19</v>
      </c>
      <c r="G5402" s="6" t="s">
        <v>64</v>
      </c>
      <c r="H5402" s="2" t="str">
        <f>INDEX(Δεδομένα!B$1:B$51,MATCH('2020'!G5402,Δεδομένα!A$1:A$51,0))</f>
        <v>ΑΝΑΤΟΛΙΚΗΣ ΜΑΚΕΔΟΝΙΑΣ ΚΑΙ ΘΡΑΚΗΣ</v>
      </c>
      <c r="I5402" s="8">
        <f>INDEX(Δεδομένα!E$1:E$13,MATCH('2020'!H5402,Δεδομένα!D$1:D$13,0))</f>
        <v>2</v>
      </c>
      <c r="J5402" s="1">
        <v>44052</v>
      </c>
      <c r="K5402" s="6" t="s">
        <v>542</v>
      </c>
      <c r="L5402" s="36" t="str">
        <f t="shared" si="336"/>
        <v>09/08/2020 14:30</v>
      </c>
      <c r="M5402" s="1">
        <v>44052</v>
      </c>
      <c r="N5402" s="6" t="s">
        <v>543</v>
      </c>
      <c r="O5402" s="36" t="str">
        <f t="shared" si="337"/>
        <v>09/08/2020 15:45</v>
      </c>
      <c r="P5402" s="46">
        <f t="shared" si="338"/>
        <v>5.2083333335758653E-2</v>
      </c>
      <c r="Q5402" s="48">
        <v>0</v>
      </c>
      <c r="R5402" s="47">
        <f t="shared" si="339"/>
        <v>75.00000000349246</v>
      </c>
      <c r="S5402" s="6" t="s">
        <v>44</v>
      </c>
      <c r="T5402" s="6" t="s">
        <v>948</v>
      </c>
      <c r="U5402" s="6" t="s">
        <v>44</v>
      </c>
      <c r="V5402" s="6" t="s">
        <v>6252</v>
      </c>
      <c r="W5402" s="7">
        <v>0</v>
      </c>
      <c r="X5402" s="7">
        <v>0</v>
      </c>
      <c r="Y5402" s="7">
        <v>0</v>
      </c>
      <c r="Z5402" s="7">
        <v>3</v>
      </c>
      <c r="AA5402" s="7">
        <v>0</v>
      </c>
      <c r="AB5402" s="7">
        <v>0</v>
      </c>
      <c r="AC5402" s="7">
        <v>0</v>
      </c>
      <c r="AD5402" s="7">
        <v>0</v>
      </c>
      <c r="AE5402">
        <v>4</v>
      </c>
      <c r="AF5402">
        <v>0</v>
      </c>
      <c r="AG5402">
        <v>0</v>
      </c>
      <c r="AH5402">
        <v>0</v>
      </c>
      <c r="AI5402">
        <v>0</v>
      </c>
      <c r="AJ5402">
        <v>2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</row>
    <row r="5403" spans="1:44" x14ac:dyDescent="0.25">
      <c r="A5403">
        <v>1581013</v>
      </c>
      <c r="B5403">
        <v>776599</v>
      </c>
      <c r="C5403">
        <v>25.214467728441601</v>
      </c>
      <c r="D5403">
        <v>40.988238259401598</v>
      </c>
      <c r="E5403" s="68" t="s">
        <v>907</v>
      </c>
      <c r="F5403" s="8">
        <f>INDEX(Δεδομένα!$P:$P,MATCH('2020'!E5403,Δεδομένα!$O:$O,0))</f>
        <v>21</v>
      </c>
      <c r="G5403" s="6" t="s">
        <v>64</v>
      </c>
      <c r="H5403" s="2" t="str">
        <f>INDEX(Δεδομένα!B$1:B$51,MATCH('2020'!G5403,Δεδομένα!A$1:A$51,0))</f>
        <v>ΑΝΑΤΟΛΙΚΗΣ ΜΑΚΕΔΟΝΙΑΣ ΚΑΙ ΘΡΑΚΗΣ</v>
      </c>
      <c r="I5403" s="8">
        <f>INDEX(Δεδομένα!E$1:E$13,MATCH('2020'!H5403,Δεδομένα!D$1:D$13,0))</f>
        <v>2</v>
      </c>
      <c r="J5403" s="1">
        <v>44052</v>
      </c>
      <c r="K5403" s="6" t="s">
        <v>2944</v>
      </c>
      <c r="L5403" s="36" t="str">
        <f t="shared" si="336"/>
        <v>09/08/2020 20:54</v>
      </c>
      <c r="M5403" s="1">
        <v>44052</v>
      </c>
      <c r="N5403" s="6" t="s">
        <v>4463</v>
      </c>
      <c r="O5403" s="36" t="str">
        <f t="shared" si="337"/>
        <v>09/08/2020 21:34</v>
      </c>
      <c r="P5403" s="46">
        <f t="shared" si="338"/>
        <v>2.7777777773735579E-2</v>
      </c>
      <c r="Q5403" s="48">
        <v>0</v>
      </c>
      <c r="R5403" s="47">
        <f t="shared" si="339"/>
        <v>39.999999994179234</v>
      </c>
      <c r="S5403" s="6" t="s">
        <v>44</v>
      </c>
      <c r="T5403" s="6" t="s">
        <v>948</v>
      </c>
      <c r="U5403" s="6" t="s">
        <v>44</v>
      </c>
      <c r="V5403" s="6" t="s">
        <v>6262</v>
      </c>
      <c r="W5403" s="7">
        <v>0</v>
      </c>
      <c r="X5403" s="7">
        <v>0</v>
      </c>
      <c r="Y5403" s="7">
        <v>0</v>
      </c>
      <c r="Z5403" s="7">
        <v>0</v>
      </c>
      <c r="AA5403" s="7">
        <v>0</v>
      </c>
      <c r="AB5403" s="7">
        <v>0.2</v>
      </c>
      <c r="AC5403" s="7">
        <v>0</v>
      </c>
      <c r="AD5403" s="7">
        <v>0</v>
      </c>
      <c r="AE5403">
        <v>2</v>
      </c>
      <c r="AF5403">
        <v>0</v>
      </c>
      <c r="AG5403">
        <v>0</v>
      </c>
      <c r="AH5403">
        <v>0</v>
      </c>
      <c r="AI5403">
        <v>0</v>
      </c>
      <c r="AJ5403">
        <v>1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</row>
    <row r="5404" spans="1:44" x14ac:dyDescent="0.25">
      <c r="A5404">
        <v>1578775</v>
      </c>
      <c r="B5404">
        <v>776487</v>
      </c>
      <c r="C5404">
        <v>25.992778767970101</v>
      </c>
      <c r="D5404">
        <v>38.3401533247023</v>
      </c>
      <c r="E5404" s="68" t="s">
        <v>538</v>
      </c>
      <c r="F5404" s="8">
        <f>INDEX(Δεδομένα!$P:$P,MATCH('2020'!E5404,Δεδομένα!$O:$O,0))</f>
        <v>203</v>
      </c>
      <c r="G5404" s="6" t="s">
        <v>525</v>
      </c>
      <c r="H5404" s="2" t="str">
        <f>INDEX(Δεδομένα!B$1:B$51,MATCH('2020'!G5404,Δεδομένα!A$1:A$51,0))</f>
        <v>ΒΟΡΕΙΟΥ ΑΙΓΑΙΟΥ</v>
      </c>
      <c r="I5404" s="8">
        <f>INDEX(Δεδομένα!E$1:E$13,MATCH('2020'!H5404,Δεδομένα!D$1:D$13,0))</f>
        <v>11</v>
      </c>
      <c r="J5404" s="1">
        <v>44052</v>
      </c>
      <c r="K5404" s="6" t="s">
        <v>2421</v>
      </c>
      <c r="L5404" s="36" t="str">
        <f t="shared" si="336"/>
        <v>09/08/2020 14:27</v>
      </c>
      <c r="M5404" s="1">
        <v>44052</v>
      </c>
      <c r="N5404" s="6" t="s">
        <v>198</v>
      </c>
      <c r="O5404" s="36" t="str">
        <f t="shared" si="337"/>
        <v>09/08/2020 16:30</v>
      </c>
      <c r="P5404" s="46">
        <f t="shared" si="338"/>
        <v>8.5416666668606922E-2</v>
      </c>
      <c r="Q5404" s="48">
        <v>0</v>
      </c>
      <c r="R5404" s="47">
        <f t="shared" si="339"/>
        <v>123.00000000279397</v>
      </c>
      <c r="S5404" s="6" t="s">
        <v>44</v>
      </c>
      <c r="T5404" s="6" t="s">
        <v>527</v>
      </c>
      <c r="U5404" s="6" t="s">
        <v>537</v>
      </c>
      <c r="V5404" s="6" t="s">
        <v>6253</v>
      </c>
      <c r="W5404" s="7">
        <v>0</v>
      </c>
      <c r="X5404" s="7">
        <v>0.02</v>
      </c>
      <c r="Y5404" s="7">
        <v>0</v>
      </c>
      <c r="Z5404" s="7">
        <v>0</v>
      </c>
      <c r="AA5404" s="7">
        <v>0</v>
      </c>
      <c r="AB5404" s="7">
        <v>0</v>
      </c>
      <c r="AC5404" s="7">
        <v>0</v>
      </c>
      <c r="AD5404" s="7">
        <v>0</v>
      </c>
      <c r="AE5404">
        <v>8</v>
      </c>
      <c r="AF5404">
        <v>0</v>
      </c>
      <c r="AG5404">
        <v>0</v>
      </c>
      <c r="AH5404">
        <v>0</v>
      </c>
      <c r="AI5404">
        <v>0</v>
      </c>
      <c r="AJ5404">
        <v>5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</row>
    <row r="5405" spans="1:44" x14ac:dyDescent="0.25">
      <c r="A5405">
        <v>1576960</v>
      </c>
      <c r="B5405">
        <v>776826</v>
      </c>
      <c r="C5405">
        <v>22.407565913127002</v>
      </c>
      <c r="D5405">
        <v>37.574614846343202</v>
      </c>
      <c r="E5405" s="68" t="s">
        <v>1893</v>
      </c>
      <c r="F5405" s="8">
        <f>INDEX(Δεδομένα!$P:$P,MATCH('2020'!E5405,Δεδομένα!$O:$O,0))</f>
        <v>137</v>
      </c>
      <c r="G5405" s="6" t="s">
        <v>932</v>
      </c>
      <c r="H5405" s="2" t="str">
        <f>INDEX(Δεδομένα!B$1:B$51,MATCH('2020'!G5405,Δεδομένα!A$1:A$51,0))</f>
        <v>ΠΕΛΛΟΠΟΝΗΣΟΥ</v>
      </c>
      <c r="I5405" s="8">
        <f>INDEX(Δεδομένα!E$1:E$13,MATCH('2020'!H5405,Δεδομένα!D$1:D$13,0))</f>
        <v>8</v>
      </c>
      <c r="J5405" s="1">
        <v>44053</v>
      </c>
      <c r="K5405" s="6" t="s">
        <v>204</v>
      </c>
      <c r="L5405" s="36" t="str">
        <f t="shared" si="336"/>
        <v>10/08/2020 17:00</v>
      </c>
      <c r="M5405" s="1">
        <v>44053</v>
      </c>
      <c r="N5405" s="6" t="s">
        <v>406</v>
      </c>
      <c r="O5405" s="36" t="str">
        <f t="shared" si="337"/>
        <v>10/08/2020 21:09</v>
      </c>
      <c r="P5405" s="46">
        <f t="shared" si="338"/>
        <v>0.17291666666278616</v>
      </c>
      <c r="Q5405" s="48">
        <v>0</v>
      </c>
      <c r="R5405" s="47">
        <f t="shared" si="339"/>
        <v>248.99999999441206</v>
      </c>
      <c r="S5405" s="6" t="s">
        <v>44</v>
      </c>
      <c r="T5405" s="6" t="s">
        <v>1894</v>
      </c>
      <c r="U5405" s="6" t="s">
        <v>44</v>
      </c>
      <c r="V5405" s="6" t="s">
        <v>6275</v>
      </c>
      <c r="W5405" s="7">
        <v>0</v>
      </c>
      <c r="X5405" s="7">
        <v>0</v>
      </c>
      <c r="Y5405" s="7">
        <v>0</v>
      </c>
      <c r="Z5405" s="7">
        <v>0</v>
      </c>
      <c r="AA5405" s="7">
        <v>0</v>
      </c>
      <c r="AB5405" s="7">
        <v>6</v>
      </c>
      <c r="AC5405" s="7">
        <v>0</v>
      </c>
      <c r="AD5405" s="7">
        <v>0</v>
      </c>
      <c r="AE5405">
        <v>10</v>
      </c>
      <c r="AF5405">
        <v>0</v>
      </c>
      <c r="AG5405">
        <v>0</v>
      </c>
      <c r="AH5405">
        <v>0</v>
      </c>
      <c r="AI5405">
        <v>0</v>
      </c>
      <c r="AJ5405">
        <v>4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</row>
    <row r="5406" spans="1:44" x14ac:dyDescent="0.25">
      <c r="A5406">
        <v>1578931</v>
      </c>
      <c r="B5406">
        <v>776837</v>
      </c>
      <c r="C5406">
        <v>22.219158810175198</v>
      </c>
      <c r="D5406">
        <v>37.752143668287601</v>
      </c>
      <c r="E5406" s="68" t="s">
        <v>1593</v>
      </c>
      <c r="F5406" s="8">
        <f>INDEX(Δεδομένα!$P:$P,MATCH('2020'!E5406,Δεδομένα!$O:$O,0))</f>
        <v>139</v>
      </c>
      <c r="G5406" s="6" t="s">
        <v>932</v>
      </c>
      <c r="H5406" s="2" t="str">
        <f>INDEX(Δεδομένα!B$1:B$51,MATCH('2020'!G5406,Δεδομένα!A$1:A$51,0))</f>
        <v>ΠΕΛΛΟΠΟΝΗΣΟΥ</v>
      </c>
      <c r="I5406" s="8">
        <f>INDEX(Δεδομένα!E$1:E$13,MATCH('2020'!H5406,Δεδομένα!D$1:D$13,0))</f>
        <v>8</v>
      </c>
      <c r="J5406" s="1">
        <v>44053</v>
      </c>
      <c r="K5406" s="6" t="s">
        <v>231</v>
      </c>
      <c r="L5406" s="36" t="str">
        <f t="shared" si="336"/>
        <v>10/08/2020 17:20</v>
      </c>
      <c r="M5406" s="1">
        <v>44053</v>
      </c>
      <c r="N5406" s="6" t="s">
        <v>358</v>
      </c>
      <c r="O5406" s="36" t="str">
        <f t="shared" si="337"/>
        <v>10/08/2020 20:10</v>
      </c>
      <c r="P5406" s="46">
        <f t="shared" si="338"/>
        <v>0.11805555556202307</v>
      </c>
      <c r="Q5406" s="48">
        <v>0</v>
      </c>
      <c r="R5406" s="47">
        <f t="shared" si="339"/>
        <v>170.00000000931323</v>
      </c>
      <c r="S5406" s="6" t="s">
        <v>44</v>
      </c>
      <c r="T5406" s="6" t="s">
        <v>1894</v>
      </c>
      <c r="U5406" s="6" t="s">
        <v>44</v>
      </c>
      <c r="V5406" s="6" t="s">
        <v>3744</v>
      </c>
      <c r="W5406" s="7">
        <v>0</v>
      </c>
      <c r="X5406" s="7">
        <v>2</v>
      </c>
      <c r="Y5406" s="7">
        <v>0</v>
      </c>
      <c r="Z5406" s="7">
        <v>0</v>
      </c>
      <c r="AA5406" s="7">
        <v>0</v>
      </c>
      <c r="AB5406" s="7">
        <v>0</v>
      </c>
      <c r="AC5406" s="7">
        <v>0</v>
      </c>
      <c r="AD5406" s="7">
        <v>0</v>
      </c>
      <c r="AE5406">
        <v>9</v>
      </c>
      <c r="AF5406">
        <v>0</v>
      </c>
      <c r="AG5406">
        <v>0</v>
      </c>
      <c r="AH5406">
        <v>0</v>
      </c>
      <c r="AI5406">
        <v>0</v>
      </c>
      <c r="AJ5406">
        <v>4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</row>
    <row r="5407" spans="1:44" x14ac:dyDescent="0.25">
      <c r="A5407">
        <v>1577044</v>
      </c>
      <c r="B5407">
        <v>776765</v>
      </c>
      <c r="C5407">
        <v>21.403925716477499</v>
      </c>
      <c r="D5407">
        <v>38.047708259195097</v>
      </c>
      <c r="E5407" s="68" t="s">
        <v>900</v>
      </c>
      <c r="F5407" s="8">
        <f>INDEX(Δεδομένα!$P:$P,MATCH('2020'!E5407,Δεδομένα!$O:$O,0))</f>
        <v>136</v>
      </c>
      <c r="G5407" s="6" t="s">
        <v>303</v>
      </c>
      <c r="H5407" s="2" t="str">
        <f>INDEX(Δεδομένα!B$1:B$51,MATCH('2020'!G5407,Δεδομένα!A$1:A$51,0))</f>
        <v>ΔΥΤΙΚΗΣ ΕΛΛΑΔΟΣ</v>
      </c>
      <c r="I5407" s="8">
        <f>INDEX(Δεδομένα!E$1:E$13,MATCH('2020'!H5407,Δεδομένα!D$1:D$13,0))</f>
        <v>7</v>
      </c>
      <c r="J5407" s="1">
        <v>44053</v>
      </c>
      <c r="K5407" s="6" t="s">
        <v>1029</v>
      </c>
      <c r="L5407" s="36" t="str">
        <f t="shared" si="336"/>
        <v>10/08/2020 12:55</v>
      </c>
      <c r="M5407" s="1">
        <v>44053</v>
      </c>
      <c r="N5407" s="6" t="s">
        <v>145</v>
      </c>
      <c r="O5407" s="36" t="str">
        <f t="shared" si="337"/>
        <v>10/08/2020 15:20</v>
      </c>
      <c r="P5407" s="46">
        <f t="shared" si="338"/>
        <v>0.10069444444525288</v>
      </c>
      <c r="Q5407" s="48">
        <v>0</v>
      </c>
      <c r="R5407" s="47">
        <f t="shared" si="339"/>
        <v>145.00000000116415</v>
      </c>
      <c r="S5407" s="6" t="s">
        <v>44</v>
      </c>
      <c r="T5407" s="6" t="s">
        <v>993</v>
      </c>
      <c r="U5407" s="6" t="s">
        <v>6239</v>
      </c>
      <c r="V5407" s="6" t="s">
        <v>6271</v>
      </c>
      <c r="W5407" s="7">
        <v>0</v>
      </c>
      <c r="X5407" s="7">
        <v>0</v>
      </c>
      <c r="Y5407" s="7">
        <v>0</v>
      </c>
      <c r="Z5407" s="7">
        <v>0</v>
      </c>
      <c r="AA5407" s="7">
        <v>3</v>
      </c>
      <c r="AB5407" s="7">
        <v>0</v>
      </c>
      <c r="AC5407" s="7">
        <v>0</v>
      </c>
      <c r="AD5407" s="7">
        <v>0</v>
      </c>
      <c r="AE5407">
        <v>5</v>
      </c>
      <c r="AF5407">
        <v>0</v>
      </c>
      <c r="AG5407">
        <v>0</v>
      </c>
      <c r="AH5407">
        <v>0</v>
      </c>
      <c r="AI5407">
        <v>0</v>
      </c>
      <c r="AJ5407">
        <v>3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</row>
    <row r="5408" spans="1:44" x14ac:dyDescent="0.25">
      <c r="A5408">
        <v>1577048</v>
      </c>
      <c r="B5408">
        <v>776829</v>
      </c>
      <c r="C5408">
        <v>21.4097119391223</v>
      </c>
      <c r="D5408">
        <v>38.0503823875788</v>
      </c>
      <c r="E5408" s="68" t="s">
        <v>900</v>
      </c>
      <c r="F5408" s="8">
        <f>INDEX(Δεδομένα!$P:$P,MATCH('2020'!E5408,Δεδομένα!$O:$O,0))</f>
        <v>136</v>
      </c>
      <c r="G5408" s="6" t="s">
        <v>303</v>
      </c>
      <c r="H5408" s="2" t="str">
        <f>INDEX(Δεδομένα!B$1:B$51,MATCH('2020'!G5408,Δεδομένα!A$1:A$51,0))</f>
        <v>ΔΥΤΙΚΗΣ ΕΛΛΑΔΟΣ</v>
      </c>
      <c r="I5408" s="8">
        <f>INDEX(Δεδομένα!E$1:E$13,MATCH('2020'!H5408,Δεδομένα!D$1:D$13,0))</f>
        <v>7</v>
      </c>
      <c r="J5408" s="1">
        <v>44053</v>
      </c>
      <c r="K5408" s="6" t="s">
        <v>750</v>
      </c>
      <c r="L5408" s="36" t="str">
        <f t="shared" si="336"/>
        <v>10/08/2020 16:45</v>
      </c>
      <c r="M5408" s="1">
        <v>44054</v>
      </c>
      <c r="N5408" s="6" t="s">
        <v>1906</v>
      </c>
      <c r="O5408" s="36" t="str">
        <f t="shared" si="337"/>
        <v>11/08/2020 01:00</v>
      </c>
      <c r="P5408" s="46">
        <f t="shared" si="338"/>
        <v>0.34375</v>
      </c>
      <c r="Q5408" s="48">
        <v>0</v>
      </c>
      <c r="R5408" s="47">
        <f t="shared" si="339"/>
        <v>495</v>
      </c>
      <c r="S5408" s="6" t="s">
        <v>44</v>
      </c>
      <c r="T5408" s="6" t="s">
        <v>993</v>
      </c>
      <c r="U5408" s="6" t="s">
        <v>6239</v>
      </c>
      <c r="V5408" s="6" t="s">
        <v>6271</v>
      </c>
      <c r="W5408" s="7">
        <v>0</v>
      </c>
      <c r="X5408" s="7">
        <v>0</v>
      </c>
      <c r="Y5408" s="7">
        <v>0</v>
      </c>
      <c r="Z5408" s="7">
        <v>0</v>
      </c>
      <c r="AA5408" s="7">
        <v>10</v>
      </c>
      <c r="AB5408" s="7">
        <v>0</v>
      </c>
      <c r="AC5408" s="7">
        <v>0</v>
      </c>
      <c r="AD5408" s="7">
        <v>0</v>
      </c>
      <c r="AE5408">
        <v>10</v>
      </c>
      <c r="AF5408">
        <v>7</v>
      </c>
      <c r="AG5408">
        <v>0</v>
      </c>
      <c r="AH5408">
        <v>0</v>
      </c>
      <c r="AI5408">
        <v>0</v>
      </c>
      <c r="AJ5408">
        <v>6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</row>
    <row r="5409" spans="1:44" x14ac:dyDescent="0.25">
      <c r="A5409">
        <v>1577010</v>
      </c>
      <c r="B5409">
        <v>776715</v>
      </c>
      <c r="C5409">
        <v>26.1739933874888</v>
      </c>
      <c r="D5409">
        <v>41.718804233028301</v>
      </c>
      <c r="E5409" s="68" t="s">
        <v>1223</v>
      </c>
      <c r="F5409" s="8">
        <f>INDEX(Δεδομένα!$P:$P,MATCH('2020'!E5409,Δεδομένα!$O:$O,0))</f>
        <v>36</v>
      </c>
      <c r="G5409" s="6" t="s">
        <v>148</v>
      </c>
      <c r="H5409" s="2" t="str">
        <f>INDEX(Δεδομένα!B$1:B$51,MATCH('2020'!G5409,Δεδομένα!A$1:A$51,0))</f>
        <v>ΑΝΑΤΟΛΙΚΗΣ ΜΑΚΕΔΟΝΙΑΣ ΚΑΙ ΘΡΑΚΗΣ</v>
      </c>
      <c r="I5409" s="8">
        <f>INDEX(Δεδομένα!E$1:E$13,MATCH('2020'!H5409,Δεδομένα!D$1:D$13,0))</f>
        <v>2</v>
      </c>
      <c r="J5409" s="1">
        <v>44053</v>
      </c>
      <c r="K5409" s="6" t="s">
        <v>5614</v>
      </c>
      <c r="L5409" s="36" t="str">
        <f t="shared" si="336"/>
        <v>10/08/2020 09:46</v>
      </c>
      <c r="M5409" s="1">
        <v>44053</v>
      </c>
      <c r="N5409" s="6" t="s">
        <v>645</v>
      </c>
      <c r="O5409" s="36" t="str">
        <f t="shared" si="337"/>
        <v>10/08/2020 11:30</v>
      </c>
      <c r="P5409" s="46">
        <f t="shared" si="338"/>
        <v>7.2222222217533272E-2</v>
      </c>
      <c r="Q5409" s="48">
        <v>0</v>
      </c>
      <c r="R5409" s="47">
        <f t="shared" si="339"/>
        <v>103.99999999324791</v>
      </c>
      <c r="S5409" s="6" t="s">
        <v>44</v>
      </c>
      <c r="T5409" s="6" t="s">
        <v>1119</v>
      </c>
      <c r="U5409" s="6" t="s">
        <v>2970</v>
      </c>
      <c r="V5409" s="6" t="s">
        <v>3966</v>
      </c>
      <c r="W5409" s="7">
        <v>0</v>
      </c>
      <c r="X5409" s="7">
        <v>0</v>
      </c>
      <c r="Y5409" s="7">
        <v>0</v>
      </c>
      <c r="Z5409" s="7">
        <v>10</v>
      </c>
      <c r="AA5409" s="7">
        <v>0</v>
      </c>
      <c r="AB5409" s="7">
        <v>0</v>
      </c>
      <c r="AC5409" s="7">
        <v>0</v>
      </c>
      <c r="AD5409" s="7">
        <v>0</v>
      </c>
      <c r="AE5409">
        <v>2</v>
      </c>
      <c r="AF5409">
        <v>0</v>
      </c>
      <c r="AG5409">
        <v>0</v>
      </c>
      <c r="AH5409">
        <v>0</v>
      </c>
      <c r="AI5409">
        <v>0</v>
      </c>
      <c r="AJ5409">
        <v>1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</row>
    <row r="5410" spans="1:44" x14ac:dyDescent="0.25">
      <c r="A5410">
        <v>1576966</v>
      </c>
      <c r="B5410">
        <v>776746</v>
      </c>
      <c r="C5410">
        <v>25.969405417199301</v>
      </c>
      <c r="D5410">
        <v>40.901935020262499</v>
      </c>
      <c r="E5410" s="68" t="s">
        <v>147</v>
      </c>
      <c r="F5410" s="8">
        <f>INDEX(Δεδομένα!$P:$P,MATCH('2020'!E5410,Δεδομένα!$O:$O,0))</f>
        <v>33</v>
      </c>
      <c r="G5410" s="6" t="s">
        <v>148</v>
      </c>
      <c r="H5410" s="2" t="str">
        <f>INDEX(Δεδομένα!B$1:B$51,MATCH('2020'!G5410,Δεδομένα!A$1:A$51,0))</f>
        <v>ΑΝΑΤΟΛΙΚΗΣ ΜΑΚΕΔΟΝΙΑΣ ΚΑΙ ΘΡΑΚΗΣ</v>
      </c>
      <c r="I5410" s="8">
        <f>INDEX(Δεδομένα!E$1:E$13,MATCH('2020'!H5410,Δεδομένα!D$1:D$13,0))</f>
        <v>2</v>
      </c>
      <c r="J5410" s="1">
        <v>44053</v>
      </c>
      <c r="K5410" s="6" t="s">
        <v>605</v>
      </c>
      <c r="L5410" s="36" t="str">
        <f t="shared" si="336"/>
        <v>10/08/2020 12:10</v>
      </c>
      <c r="M5410" s="1">
        <v>44053</v>
      </c>
      <c r="N5410" s="6" t="s">
        <v>481</v>
      </c>
      <c r="O5410" s="36" t="str">
        <f t="shared" si="337"/>
        <v>10/08/2020 12:50</v>
      </c>
      <c r="P5410" s="46">
        <f t="shared" si="338"/>
        <v>2.7777777773735579E-2</v>
      </c>
      <c r="Q5410" s="48">
        <v>0</v>
      </c>
      <c r="R5410" s="47">
        <f t="shared" si="339"/>
        <v>39.999999994179234</v>
      </c>
      <c r="S5410" s="6" t="s">
        <v>44</v>
      </c>
      <c r="T5410" s="6" t="s">
        <v>150</v>
      </c>
      <c r="U5410" s="6" t="s">
        <v>6269</v>
      </c>
      <c r="V5410" s="6" t="s">
        <v>6269</v>
      </c>
      <c r="W5410" s="7">
        <v>0</v>
      </c>
      <c r="X5410" s="7">
        <v>0</v>
      </c>
      <c r="Y5410" s="7">
        <v>0</v>
      </c>
      <c r="Z5410" s="7">
        <v>0.02</v>
      </c>
      <c r="AA5410" s="7">
        <v>0</v>
      </c>
      <c r="AB5410" s="7">
        <v>0</v>
      </c>
      <c r="AC5410" s="7">
        <v>0</v>
      </c>
      <c r="AD5410" s="7">
        <v>0</v>
      </c>
      <c r="AE5410">
        <v>2</v>
      </c>
      <c r="AF5410">
        <v>0</v>
      </c>
      <c r="AG5410">
        <v>0</v>
      </c>
      <c r="AH5410">
        <v>0</v>
      </c>
      <c r="AI5410">
        <v>0</v>
      </c>
      <c r="AJ5410">
        <v>1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</row>
    <row r="5411" spans="1:44" x14ac:dyDescent="0.25">
      <c r="A5411">
        <v>1576877</v>
      </c>
      <c r="B5411">
        <v>776820</v>
      </c>
      <c r="C5411">
        <v>26.180724161132801</v>
      </c>
      <c r="D5411">
        <v>40.964682105641501</v>
      </c>
      <c r="E5411" s="68" t="s">
        <v>147</v>
      </c>
      <c r="F5411" s="8">
        <f>INDEX(Δεδομένα!$P:$P,MATCH('2020'!E5411,Δεδομένα!$O:$O,0))</f>
        <v>33</v>
      </c>
      <c r="G5411" s="6" t="s">
        <v>148</v>
      </c>
      <c r="H5411" s="2" t="str">
        <f>INDEX(Δεδομένα!B$1:B$51,MATCH('2020'!G5411,Δεδομένα!A$1:A$51,0))</f>
        <v>ΑΝΑΤΟΛΙΚΗΣ ΜΑΚΕΔΟΝΙΑΣ ΚΑΙ ΘΡΑΚΗΣ</v>
      </c>
      <c r="I5411" s="8">
        <f>INDEX(Δεδομένα!E$1:E$13,MATCH('2020'!H5411,Δεδομένα!D$1:D$13,0))</f>
        <v>2</v>
      </c>
      <c r="J5411" s="1">
        <v>44053</v>
      </c>
      <c r="K5411" s="6" t="s">
        <v>281</v>
      </c>
      <c r="L5411" s="36" t="str">
        <f t="shared" si="336"/>
        <v>10/08/2020 16:00</v>
      </c>
      <c r="M5411" s="1">
        <v>44053</v>
      </c>
      <c r="N5411" s="6" t="s">
        <v>336</v>
      </c>
      <c r="O5411" s="36" t="str">
        <f t="shared" si="337"/>
        <v>10/08/2020 17:40</v>
      </c>
      <c r="P5411" s="46">
        <f t="shared" si="338"/>
        <v>6.9444444445252884E-2</v>
      </c>
      <c r="Q5411" s="48">
        <v>0</v>
      </c>
      <c r="R5411" s="47">
        <f t="shared" si="339"/>
        <v>100.00000000116415</v>
      </c>
      <c r="S5411" s="6" t="s">
        <v>44</v>
      </c>
      <c r="T5411" s="6" t="s">
        <v>150</v>
      </c>
      <c r="U5411" s="6" t="s">
        <v>44</v>
      </c>
      <c r="V5411" s="6" t="s">
        <v>2637</v>
      </c>
      <c r="W5411" s="7">
        <v>0</v>
      </c>
      <c r="X5411" s="7">
        <v>0</v>
      </c>
      <c r="Y5411" s="7">
        <v>0</v>
      </c>
      <c r="Z5411" s="7">
        <v>0.5</v>
      </c>
      <c r="AA5411" s="7">
        <v>0</v>
      </c>
      <c r="AB5411" s="7">
        <v>0</v>
      </c>
      <c r="AC5411" s="7">
        <v>0</v>
      </c>
      <c r="AD5411" s="7">
        <v>0</v>
      </c>
      <c r="AE5411">
        <v>12</v>
      </c>
      <c r="AF5411">
        <v>7</v>
      </c>
      <c r="AG5411">
        <v>0</v>
      </c>
      <c r="AH5411">
        <v>0</v>
      </c>
      <c r="AI5411">
        <v>0</v>
      </c>
      <c r="AJ5411">
        <v>4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</row>
    <row r="5412" spans="1:44" x14ac:dyDescent="0.25">
      <c r="A5412">
        <v>1576871</v>
      </c>
      <c r="B5412">
        <v>776876</v>
      </c>
      <c r="C5412">
        <v>26.277674229109898</v>
      </c>
      <c r="D5412">
        <v>41.004396867195297</v>
      </c>
      <c r="E5412" s="68" t="s">
        <v>147</v>
      </c>
      <c r="F5412" s="8">
        <f>INDEX(Δεδομένα!$P:$P,MATCH('2020'!E5412,Δεδομένα!$O:$O,0))</f>
        <v>33</v>
      </c>
      <c r="G5412" s="6" t="s">
        <v>148</v>
      </c>
      <c r="H5412" s="2" t="str">
        <f>INDEX(Δεδομένα!B$1:B$51,MATCH('2020'!G5412,Δεδομένα!A$1:A$51,0))</f>
        <v>ΑΝΑΤΟΛΙΚΗΣ ΜΑΚΕΔΟΝΙΑΣ ΚΑΙ ΘΡΑΚΗΣ</v>
      </c>
      <c r="I5412" s="8">
        <f>INDEX(Δεδομένα!E$1:E$13,MATCH('2020'!H5412,Δεδομένα!D$1:D$13,0))</f>
        <v>2</v>
      </c>
      <c r="J5412" s="1">
        <v>44053</v>
      </c>
      <c r="K5412" s="6" t="s">
        <v>107</v>
      </c>
      <c r="L5412" s="36" t="str">
        <f t="shared" si="336"/>
        <v>10/08/2020 20:20</v>
      </c>
      <c r="M5412" s="1">
        <v>44053</v>
      </c>
      <c r="N5412" s="6" t="s">
        <v>2259</v>
      </c>
      <c r="O5412" s="36" t="str">
        <f t="shared" si="337"/>
        <v>10/08/2020 21:21</v>
      </c>
      <c r="P5412" s="46">
        <f t="shared" si="338"/>
        <v>4.2361111110949423E-2</v>
      </c>
      <c r="Q5412" s="48">
        <v>0</v>
      </c>
      <c r="R5412" s="47">
        <f t="shared" si="339"/>
        <v>60.999999999767169</v>
      </c>
      <c r="S5412" s="6" t="s">
        <v>44</v>
      </c>
      <c r="T5412" s="6" t="s">
        <v>150</v>
      </c>
      <c r="U5412" s="6" t="s">
        <v>44</v>
      </c>
      <c r="V5412" s="6" t="s">
        <v>5701</v>
      </c>
      <c r="W5412" s="7">
        <v>0</v>
      </c>
      <c r="X5412" s="7">
        <v>0</v>
      </c>
      <c r="Y5412" s="7">
        <v>0</v>
      </c>
      <c r="Z5412" s="7">
        <v>0</v>
      </c>
      <c r="AA5412" s="7">
        <v>0</v>
      </c>
      <c r="AB5412" s="7">
        <v>2</v>
      </c>
      <c r="AC5412" s="7">
        <v>0</v>
      </c>
      <c r="AD5412" s="7">
        <v>0</v>
      </c>
      <c r="AE5412">
        <v>2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</row>
    <row r="5413" spans="1:44" x14ac:dyDescent="0.25">
      <c r="A5413">
        <v>1577022</v>
      </c>
      <c r="B5413">
        <v>776920</v>
      </c>
      <c r="C5413">
        <v>26.353803226954199</v>
      </c>
      <c r="D5413">
        <v>41.673684051671998</v>
      </c>
      <c r="E5413" s="68" t="s">
        <v>1223</v>
      </c>
      <c r="F5413" s="8">
        <f>INDEX(Δεδομένα!$P:$P,MATCH('2020'!E5413,Δεδομένα!$O:$O,0))</f>
        <v>36</v>
      </c>
      <c r="G5413" s="6" t="s">
        <v>148</v>
      </c>
      <c r="H5413" s="2" t="str">
        <f>INDEX(Δεδομένα!B$1:B$51,MATCH('2020'!G5413,Δεδομένα!A$1:A$51,0))</f>
        <v>ΑΝΑΤΟΛΙΚΗΣ ΜΑΚΕΔΟΝΙΑΣ ΚΑΙ ΘΡΑΚΗΣ</v>
      </c>
      <c r="I5413" s="8">
        <f>INDEX(Δεδομένα!E$1:E$13,MATCH('2020'!H5413,Δεδομένα!D$1:D$13,0))</f>
        <v>2</v>
      </c>
      <c r="J5413" s="1">
        <v>44053</v>
      </c>
      <c r="K5413" s="6" t="s">
        <v>3665</v>
      </c>
      <c r="L5413" s="36" t="str">
        <f t="shared" si="336"/>
        <v>10/08/2020 23:17</v>
      </c>
      <c r="M5413" s="1">
        <v>44053</v>
      </c>
      <c r="N5413" s="6" t="s">
        <v>1947</v>
      </c>
      <c r="O5413" s="36" t="str">
        <f t="shared" si="337"/>
        <v>10/08/2020 23:39</v>
      </c>
      <c r="P5413" s="46">
        <f t="shared" si="338"/>
        <v>1.527777778392192E-2</v>
      </c>
      <c r="Q5413" s="48">
        <v>0</v>
      </c>
      <c r="R5413" s="47">
        <f t="shared" si="339"/>
        <v>22.000000008847564</v>
      </c>
      <c r="S5413" s="6" t="s">
        <v>44</v>
      </c>
      <c r="T5413" s="6" t="s">
        <v>1119</v>
      </c>
      <c r="U5413" s="6" t="s">
        <v>44</v>
      </c>
      <c r="V5413" s="6" t="s">
        <v>6281</v>
      </c>
      <c r="W5413" s="7">
        <v>0</v>
      </c>
      <c r="X5413" s="7">
        <v>0</v>
      </c>
      <c r="Y5413" s="7">
        <v>0</v>
      </c>
      <c r="Z5413" s="7">
        <v>0.05</v>
      </c>
      <c r="AA5413" s="7">
        <v>0</v>
      </c>
      <c r="AB5413" s="7">
        <v>0</v>
      </c>
      <c r="AC5413" s="7">
        <v>0</v>
      </c>
      <c r="AD5413" s="7">
        <v>0</v>
      </c>
      <c r="AE5413">
        <v>2</v>
      </c>
      <c r="AF5413">
        <v>0</v>
      </c>
      <c r="AG5413">
        <v>0</v>
      </c>
      <c r="AH5413">
        <v>0</v>
      </c>
      <c r="AI5413">
        <v>0</v>
      </c>
      <c r="AJ5413">
        <v>1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</row>
    <row r="5414" spans="1:44" x14ac:dyDescent="0.25">
      <c r="A5414">
        <v>1577028</v>
      </c>
      <c r="B5414">
        <v>776926</v>
      </c>
      <c r="C5414">
        <v>26.402916658010099</v>
      </c>
      <c r="D5414">
        <v>41.616822661684502</v>
      </c>
      <c r="E5414" s="68" t="s">
        <v>1115</v>
      </c>
      <c r="F5414" s="8">
        <f>INDEX(Δεδομένα!$P:$P,MATCH('2020'!E5414,Δεδομένα!$O:$O,0))</f>
        <v>35</v>
      </c>
      <c r="G5414" s="6" t="s">
        <v>148</v>
      </c>
      <c r="H5414" s="2" t="str">
        <f>INDEX(Δεδομένα!B$1:B$51,MATCH('2020'!G5414,Δεδομένα!A$1:A$51,0))</f>
        <v>ΑΝΑΤΟΛΙΚΗΣ ΜΑΚΕΔΟΝΙΑΣ ΚΑΙ ΘΡΑΚΗΣ</v>
      </c>
      <c r="I5414" s="8">
        <f>INDEX(Δεδομένα!E$1:E$13,MATCH('2020'!H5414,Δεδομένα!D$1:D$13,0))</f>
        <v>2</v>
      </c>
      <c r="J5414" s="1">
        <v>44053</v>
      </c>
      <c r="K5414" s="6" t="s">
        <v>5484</v>
      </c>
      <c r="L5414" s="36" t="str">
        <f t="shared" si="336"/>
        <v>10/08/2020 23:46</v>
      </c>
      <c r="M5414" s="1">
        <v>44054</v>
      </c>
      <c r="N5414" s="6" t="s">
        <v>6283</v>
      </c>
      <c r="O5414" s="36" t="str">
        <f t="shared" si="337"/>
        <v>11/08/2020 01:39</v>
      </c>
      <c r="P5414" s="46">
        <f t="shared" si="338"/>
        <v>7.8472222223354038E-2</v>
      </c>
      <c r="Q5414" s="48">
        <v>0</v>
      </c>
      <c r="R5414" s="47">
        <f t="shared" si="339"/>
        <v>113.00000000162981</v>
      </c>
      <c r="S5414" s="6" t="s">
        <v>44</v>
      </c>
      <c r="T5414" s="6" t="s">
        <v>1119</v>
      </c>
      <c r="U5414" s="6" t="s">
        <v>3206</v>
      </c>
      <c r="V5414" s="6" t="s">
        <v>3438</v>
      </c>
      <c r="W5414" s="7">
        <v>0</v>
      </c>
      <c r="X5414" s="7">
        <v>0</v>
      </c>
      <c r="Y5414" s="7">
        <v>0</v>
      </c>
      <c r="Z5414" s="7">
        <v>3</v>
      </c>
      <c r="AA5414" s="7">
        <v>0</v>
      </c>
      <c r="AB5414" s="7">
        <v>0</v>
      </c>
      <c r="AC5414" s="7">
        <v>0</v>
      </c>
      <c r="AD5414" s="7">
        <v>0</v>
      </c>
      <c r="AE5414">
        <v>2</v>
      </c>
      <c r="AF5414">
        <v>0</v>
      </c>
      <c r="AG5414">
        <v>0</v>
      </c>
      <c r="AH5414">
        <v>0</v>
      </c>
      <c r="AI5414">
        <v>0</v>
      </c>
      <c r="AJ5414">
        <v>1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</row>
    <row r="5415" spans="1:44" x14ac:dyDescent="0.25">
      <c r="A5415">
        <v>1579535</v>
      </c>
      <c r="B5415">
        <v>776871</v>
      </c>
      <c r="C5415">
        <v>23.7990767026482</v>
      </c>
      <c r="D5415">
        <v>38.407419696277898</v>
      </c>
      <c r="E5415" s="68" t="s">
        <v>2005</v>
      </c>
      <c r="F5415" s="8">
        <f>INDEX(Δεδομένα!$P:$P,MATCH('2020'!E5415,Δεδομένα!$O:$O,0))</f>
        <v>179</v>
      </c>
      <c r="G5415" s="6" t="s">
        <v>439</v>
      </c>
      <c r="H5415" s="2" t="str">
        <f>INDEX(Δεδομένα!B$1:B$51,MATCH('2020'!G5415,Δεδομένα!A$1:A$51,0))</f>
        <v>ΣΤΕΡΕΑΣ ΕΛΛΑΔΟΣ</v>
      </c>
      <c r="I5415" s="8">
        <f>INDEX(Δεδομένα!E$1:E$13,MATCH('2020'!H5415,Δεδομένα!D$1:D$13,0))</f>
        <v>9</v>
      </c>
      <c r="J5415" s="1">
        <v>44053</v>
      </c>
      <c r="K5415" s="6" t="s">
        <v>1127</v>
      </c>
      <c r="L5415" s="36" t="str">
        <f t="shared" si="336"/>
        <v>10/08/2020 20:16</v>
      </c>
      <c r="M5415" s="1">
        <v>44053</v>
      </c>
      <c r="N5415" s="6" t="s">
        <v>392</v>
      </c>
      <c r="O5415" s="36" t="str">
        <f t="shared" si="337"/>
        <v>10/08/2020 21:00</v>
      </c>
      <c r="P5415" s="46">
        <f t="shared" si="338"/>
        <v>3.0555555553291924E-2</v>
      </c>
      <c r="Q5415" s="48">
        <v>0</v>
      </c>
      <c r="R5415" s="47">
        <f t="shared" si="339"/>
        <v>43.999999996740371</v>
      </c>
      <c r="S5415" s="6" t="s">
        <v>44</v>
      </c>
      <c r="T5415" s="6" t="s">
        <v>3289</v>
      </c>
      <c r="U5415" s="6" t="s">
        <v>3290</v>
      </c>
      <c r="V5415" s="6" t="s">
        <v>6280</v>
      </c>
      <c r="W5415" s="7">
        <v>0</v>
      </c>
      <c r="X5415" s="7">
        <v>0</v>
      </c>
      <c r="Y5415" s="7">
        <v>0</v>
      </c>
      <c r="Z5415" s="7">
        <v>0</v>
      </c>
      <c r="AA5415" s="7">
        <v>0</v>
      </c>
      <c r="AB5415" s="7">
        <v>3.5</v>
      </c>
      <c r="AC5415" s="7">
        <v>0</v>
      </c>
      <c r="AD5415" s="7">
        <v>0</v>
      </c>
      <c r="AE5415">
        <v>4</v>
      </c>
      <c r="AF5415">
        <v>0</v>
      </c>
      <c r="AG5415">
        <v>5</v>
      </c>
      <c r="AH5415">
        <v>0</v>
      </c>
      <c r="AI5415">
        <v>0</v>
      </c>
      <c r="AJ5415">
        <v>2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</row>
    <row r="5416" spans="1:44" x14ac:dyDescent="0.25">
      <c r="A5416">
        <v>1577116</v>
      </c>
      <c r="B5416">
        <v>776794</v>
      </c>
      <c r="C5416">
        <v>20.726497018978101</v>
      </c>
      <c r="D5416">
        <v>37.7869730515566</v>
      </c>
      <c r="E5416" s="68" t="s">
        <v>1599</v>
      </c>
      <c r="F5416" s="8">
        <f>INDEX(Δεδομένα!$P:$P,MATCH('2020'!E5416,Δεδομένα!$O:$O,0))</f>
        <v>238</v>
      </c>
      <c r="G5416" s="6" t="s">
        <v>1600</v>
      </c>
      <c r="H5416" s="2" t="str">
        <f>INDEX(Δεδομένα!B$1:B$51,MATCH('2020'!G5416,Δεδομένα!A$1:A$51,0))</f>
        <v>ΙΟΝΙΩΝ ΝΗΣΩΝ</v>
      </c>
      <c r="I5416" s="8">
        <f>INDEX(Δεδομένα!E$1:E$13,MATCH('2020'!H5416,Δεδομένα!D$1:D$13,0))</f>
        <v>13</v>
      </c>
      <c r="J5416" s="1">
        <v>44053</v>
      </c>
      <c r="K5416" s="6" t="s">
        <v>59</v>
      </c>
      <c r="L5416" s="36" t="str">
        <f t="shared" si="336"/>
        <v>10/08/2020 15:00</v>
      </c>
      <c r="M5416" s="1">
        <v>44053</v>
      </c>
      <c r="N5416" s="6" t="s">
        <v>3228</v>
      </c>
      <c r="O5416" s="36" t="str">
        <f t="shared" si="337"/>
        <v>10/08/2020 21:17</v>
      </c>
      <c r="P5416" s="46">
        <f t="shared" si="338"/>
        <v>0.2618055555576575</v>
      </c>
      <c r="Q5416" s="48">
        <v>0</v>
      </c>
      <c r="R5416" s="47">
        <f t="shared" si="339"/>
        <v>377.0000000030268</v>
      </c>
      <c r="S5416" s="6" t="s">
        <v>44</v>
      </c>
      <c r="T5416" s="6" t="s">
        <v>1601</v>
      </c>
      <c r="U5416" s="6" t="s">
        <v>44</v>
      </c>
      <c r="V5416" s="6" t="s">
        <v>6272</v>
      </c>
      <c r="W5416" s="7">
        <v>0</v>
      </c>
      <c r="X5416" s="7">
        <v>0.1</v>
      </c>
      <c r="Y5416" s="7">
        <v>0</v>
      </c>
      <c r="Z5416" s="7">
        <v>0</v>
      </c>
      <c r="AA5416" s="7">
        <v>0</v>
      </c>
      <c r="AB5416" s="7">
        <v>0</v>
      </c>
      <c r="AC5416" s="7">
        <v>0</v>
      </c>
      <c r="AD5416" s="7">
        <v>0</v>
      </c>
      <c r="AE5416">
        <v>20</v>
      </c>
      <c r="AF5416">
        <v>0</v>
      </c>
      <c r="AG5416">
        <v>0</v>
      </c>
      <c r="AH5416">
        <v>0</v>
      </c>
      <c r="AI5416">
        <v>0</v>
      </c>
      <c r="AJ5416">
        <v>9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</row>
    <row r="5417" spans="1:44" x14ac:dyDescent="0.25">
      <c r="A5417">
        <v>1580468</v>
      </c>
      <c r="B5417">
        <v>776832</v>
      </c>
      <c r="C5417">
        <v>21.338537308260999</v>
      </c>
      <c r="D5417">
        <v>37.886703391934503</v>
      </c>
      <c r="E5417" s="68" t="s">
        <v>925</v>
      </c>
      <c r="F5417" s="8">
        <f>INDEX(Δεδομένα!$P:$P,MATCH('2020'!E5417,Δεδομένα!$O:$O,0))</f>
        <v>135</v>
      </c>
      <c r="G5417" s="6" t="s">
        <v>357</v>
      </c>
      <c r="H5417" s="2" t="str">
        <f>INDEX(Δεδομένα!B$1:B$51,MATCH('2020'!G5417,Δεδομένα!A$1:A$51,0))</f>
        <v>ΔΥΤΙΚΗΣ ΕΛΛΑΔΟΣ</v>
      </c>
      <c r="I5417" s="8">
        <f>INDEX(Δεδομένα!E$1:E$13,MATCH('2020'!H5417,Δεδομένα!D$1:D$13,0))</f>
        <v>7</v>
      </c>
      <c r="J5417" s="1">
        <v>44053</v>
      </c>
      <c r="K5417" s="6" t="s">
        <v>1459</v>
      </c>
      <c r="L5417" s="36" t="str">
        <f t="shared" si="336"/>
        <v>10/08/2020 17:08</v>
      </c>
      <c r="M5417" s="1">
        <v>44053</v>
      </c>
      <c r="N5417" s="6" t="s">
        <v>633</v>
      </c>
      <c r="O5417" s="36" t="str">
        <f t="shared" si="337"/>
        <v>10/08/2020 22:15</v>
      </c>
      <c r="P5417" s="46">
        <f t="shared" si="338"/>
        <v>0.21319444444816327</v>
      </c>
      <c r="Q5417" s="48">
        <v>0</v>
      </c>
      <c r="R5417" s="47">
        <f t="shared" si="339"/>
        <v>307.0000000053551</v>
      </c>
      <c r="S5417" s="6" t="s">
        <v>44</v>
      </c>
      <c r="T5417" s="6" t="s">
        <v>929</v>
      </c>
      <c r="U5417" s="6" t="s">
        <v>44</v>
      </c>
      <c r="V5417" s="6" t="s">
        <v>6277</v>
      </c>
      <c r="W5417" s="7">
        <v>5</v>
      </c>
      <c r="X5417" s="7">
        <v>0</v>
      </c>
      <c r="Y5417" s="7">
        <v>0</v>
      </c>
      <c r="Z5417" s="7">
        <v>30</v>
      </c>
      <c r="AA5417" s="7">
        <v>5</v>
      </c>
      <c r="AB5417" s="7">
        <v>0</v>
      </c>
      <c r="AC5417" s="7">
        <v>0</v>
      </c>
      <c r="AD5417" s="7">
        <v>0</v>
      </c>
      <c r="AE5417">
        <v>20</v>
      </c>
      <c r="AF5417">
        <v>0</v>
      </c>
      <c r="AG5417">
        <v>0</v>
      </c>
      <c r="AH5417">
        <v>0</v>
      </c>
      <c r="AI5417">
        <v>0</v>
      </c>
      <c r="AJ5417">
        <v>10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</row>
    <row r="5418" spans="1:44" x14ac:dyDescent="0.25">
      <c r="A5418">
        <v>1594129</v>
      </c>
      <c r="B5418">
        <v>776818</v>
      </c>
      <c r="C5418">
        <v>24.981082678893799</v>
      </c>
      <c r="D5418">
        <v>35.241513297977903</v>
      </c>
      <c r="E5418" s="68" t="s">
        <v>687</v>
      </c>
      <c r="F5418" s="8">
        <f>INDEX(Δεδομένα!$P:$P,MATCH('2020'!E5418,Δεδομένα!$O:$O,0))</f>
        <v>213</v>
      </c>
      <c r="G5418" s="6" t="s">
        <v>560</v>
      </c>
      <c r="H5418" s="2" t="str">
        <f>INDEX(Δεδομένα!B$1:B$51,MATCH('2020'!G5418,Δεδομένα!A$1:A$51,0))</f>
        <v>ΚΡΗΤΗΣ</v>
      </c>
      <c r="I5418" s="8">
        <f>INDEX(Δεδομένα!E$1:E$13,MATCH('2020'!H5418,Δεδομένα!D$1:D$13,0))</f>
        <v>12</v>
      </c>
      <c r="J5418" s="1">
        <v>44053</v>
      </c>
      <c r="K5418" s="6" t="s">
        <v>96</v>
      </c>
      <c r="L5418" s="36" t="str">
        <f t="shared" si="336"/>
        <v>10/08/2020 16:32</v>
      </c>
      <c r="M5418" s="1">
        <v>44053</v>
      </c>
      <c r="N5418" s="6" t="s">
        <v>4521</v>
      </c>
      <c r="O5418" s="36" t="str">
        <f t="shared" si="337"/>
        <v>10/08/2020 22:38</v>
      </c>
      <c r="P5418" s="46">
        <f t="shared" si="338"/>
        <v>0.2541666666729725</v>
      </c>
      <c r="Q5418" s="48">
        <v>0</v>
      </c>
      <c r="R5418" s="47">
        <f t="shared" si="339"/>
        <v>366.0000000090804</v>
      </c>
      <c r="S5418" s="6" t="s">
        <v>44</v>
      </c>
      <c r="T5418" s="6" t="s">
        <v>690</v>
      </c>
      <c r="U5418" s="6" t="s">
        <v>749</v>
      </c>
      <c r="V5418" s="6" t="s">
        <v>749</v>
      </c>
      <c r="W5418" s="7">
        <v>0</v>
      </c>
      <c r="X5418" s="7">
        <v>0</v>
      </c>
      <c r="Y5418" s="7">
        <v>0</v>
      </c>
      <c r="Z5418" s="7">
        <v>1</v>
      </c>
      <c r="AA5418" s="7">
        <v>0</v>
      </c>
      <c r="AB5418" s="7">
        <v>0</v>
      </c>
      <c r="AC5418" s="7">
        <v>0</v>
      </c>
      <c r="AD5418" s="7">
        <v>0</v>
      </c>
      <c r="AE5418">
        <v>10</v>
      </c>
      <c r="AF5418">
        <v>0</v>
      </c>
      <c r="AG5418">
        <v>0</v>
      </c>
      <c r="AH5418">
        <v>0</v>
      </c>
      <c r="AI5418">
        <v>0</v>
      </c>
      <c r="AJ5418">
        <v>4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</row>
    <row r="5419" spans="1:44" x14ac:dyDescent="0.25">
      <c r="A5419">
        <v>1589659</v>
      </c>
      <c r="B5419">
        <v>776694</v>
      </c>
      <c r="C5419">
        <v>22.785307771588201</v>
      </c>
      <c r="D5419">
        <v>37.9314530955942</v>
      </c>
      <c r="E5419" s="68" t="s">
        <v>810</v>
      </c>
      <c r="F5419" s="8">
        <f>INDEX(Δεδομένα!$P:$P,MATCH('2020'!E5419,Δεδομένα!$O:$O,0))</f>
        <v>157</v>
      </c>
      <c r="G5419" s="6" t="s">
        <v>391</v>
      </c>
      <c r="H5419" s="2" t="str">
        <f>INDEX(Δεδομένα!B$1:B$51,MATCH('2020'!G5419,Δεδομένα!A$1:A$51,0))</f>
        <v>ΠΕΛΛΟΠΟΝΗΣΟΥ</v>
      </c>
      <c r="I5419" s="8">
        <f>INDEX(Δεδομένα!E$1:E$13,MATCH('2020'!H5419,Δεδομένα!D$1:D$13,0))</f>
        <v>8</v>
      </c>
      <c r="J5419" s="1">
        <v>44053</v>
      </c>
      <c r="K5419" s="6" t="s">
        <v>1755</v>
      </c>
      <c r="L5419" s="36" t="str">
        <f t="shared" si="336"/>
        <v>10/08/2020 08:31</v>
      </c>
      <c r="M5419" s="1">
        <v>44053</v>
      </c>
      <c r="N5419" s="6" t="s">
        <v>6267</v>
      </c>
      <c r="O5419" s="36" t="str">
        <f t="shared" si="337"/>
        <v>10/08/2020 09:02</v>
      </c>
      <c r="P5419" s="46">
        <f t="shared" si="338"/>
        <v>2.1527777775190771E-2</v>
      </c>
      <c r="Q5419" s="48">
        <v>0</v>
      </c>
      <c r="R5419" s="47">
        <f t="shared" si="339"/>
        <v>30.99999999627471</v>
      </c>
      <c r="S5419" s="6" t="s">
        <v>44</v>
      </c>
      <c r="T5419" s="6" t="s">
        <v>812</v>
      </c>
      <c r="U5419" s="6" t="s">
        <v>1908</v>
      </c>
      <c r="V5419" s="6" t="s">
        <v>1908</v>
      </c>
      <c r="W5419" s="7">
        <v>0</v>
      </c>
      <c r="X5419" s="7">
        <v>0</v>
      </c>
      <c r="Y5419" s="7">
        <v>0</v>
      </c>
      <c r="Z5419" s="7">
        <v>5</v>
      </c>
      <c r="AA5419" s="7">
        <v>0</v>
      </c>
      <c r="AB5419" s="7">
        <v>0</v>
      </c>
      <c r="AC5419" s="7">
        <v>0</v>
      </c>
      <c r="AD5419" s="7">
        <v>0</v>
      </c>
      <c r="AE5419">
        <v>2</v>
      </c>
      <c r="AF5419">
        <v>0</v>
      </c>
      <c r="AG5419">
        <v>0</v>
      </c>
      <c r="AH5419">
        <v>0</v>
      </c>
      <c r="AI5419">
        <v>0</v>
      </c>
      <c r="AJ5419">
        <v>1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</row>
    <row r="5420" spans="1:44" x14ac:dyDescent="0.25">
      <c r="A5420">
        <v>1577310</v>
      </c>
      <c r="B5420">
        <v>776756</v>
      </c>
      <c r="C5420">
        <v>25.174210422385201</v>
      </c>
      <c r="D5420">
        <v>39.897955033437398</v>
      </c>
      <c r="E5420" s="68" t="s">
        <v>519</v>
      </c>
      <c r="F5420" s="8">
        <f>INDEX(Δεδομένα!$P:$P,MATCH('2020'!E5420,Δεδομένα!$O:$O,0))</f>
        <v>200</v>
      </c>
      <c r="G5420" s="6" t="s">
        <v>495</v>
      </c>
      <c r="H5420" s="2" t="str">
        <f>INDEX(Δεδομένα!B$1:B$51,MATCH('2020'!G5420,Δεδομένα!A$1:A$51,0))</f>
        <v>ΒΟΡΕΙΟΥ ΑΙΓΑΙΟΥ</v>
      </c>
      <c r="I5420" s="8">
        <f>INDEX(Δεδομένα!E$1:E$13,MATCH('2020'!H5420,Δεδομένα!D$1:D$13,0))</f>
        <v>11</v>
      </c>
      <c r="J5420" s="1">
        <v>44053</v>
      </c>
      <c r="K5420" s="6" t="s">
        <v>111</v>
      </c>
      <c r="L5420" s="36" t="str">
        <f t="shared" si="336"/>
        <v>10/08/2020 12:25</v>
      </c>
      <c r="M5420" s="1">
        <v>44053</v>
      </c>
      <c r="N5420" s="6" t="s">
        <v>107</v>
      </c>
      <c r="O5420" s="36" t="str">
        <f t="shared" si="337"/>
        <v>10/08/2020 20:20</v>
      </c>
      <c r="P5420" s="46">
        <f t="shared" si="338"/>
        <v>0.32986111110949423</v>
      </c>
      <c r="Q5420" s="48">
        <v>0</v>
      </c>
      <c r="R5420" s="47">
        <f t="shared" si="339"/>
        <v>474.99999999767169</v>
      </c>
      <c r="S5420" s="6" t="s">
        <v>44</v>
      </c>
      <c r="T5420" s="6" t="s">
        <v>521</v>
      </c>
      <c r="U5420" s="6" t="s">
        <v>44</v>
      </c>
      <c r="V5420" s="6" t="s">
        <v>6270</v>
      </c>
      <c r="W5420" s="7">
        <v>0</v>
      </c>
      <c r="X5420" s="7">
        <v>0</v>
      </c>
      <c r="Y5420" s="7">
        <v>0</v>
      </c>
      <c r="Z5420" s="7">
        <v>15</v>
      </c>
      <c r="AA5420" s="7">
        <v>0</v>
      </c>
      <c r="AB5420" s="7">
        <v>0</v>
      </c>
      <c r="AC5420" s="7">
        <v>0</v>
      </c>
      <c r="AD5420" s="7">
        <v>0</v>
      </c>
      <c r="AE5420">
        <v>13</v>
      </c>
      <c r="AF5420">
        <v>0</v>
      </c>
      <c r="AG5420">
        <v>0</v>
      </c>
      <c r="AH5420">
        <v>0</v>
      </c>
      <c r="AI5420">
        <v>2</v>
      </c>
      <c r="AJ5420">
        <v>6</v>
      </c>
      <c r="AK5420">
        <v>0</v>
      </c>
      <c r="AL5420">
        <v>1</v>
      </c>
      <c r="AM5420">
        <v>1</v>
      </c>
      <c r="AN5420">
        <v>0</v>
      </c>
      <c r="AO5420">
        <v>0</v>
      </c>
      <c r="AP5420">
        <v>0</v>
      </c>
      <c r="AQ5420">
        <v>0</v>
      </c>
      <c r="AR5420">
        <v>0</v>
      </c>
    </row>
    <row r="5421" spans="1:44" x14ac:dyDescent="0.25">
      <c r="A5421">
        <v>1580952</v>
      </c>
      <c r="B5421">
        <v>776675</v>
      </c>
      <c r="C5421">
        <v>21.991932444738101</v>
      </c>
      <c r="D5421">
        <v>37.263804685298901</v>
      </c>
      <c r="E5421" s="68" t="s">
        <v>840</v>
      </c>
      <c r="F5421" s="8">
        <f>INDEX(Δεδομένα!$P:$P,MATCH('2020'!E5421,Δεδομένα!$O:$O,0))</f>
        <v>144</v>
      </c>
      <c r="G5421" s="6" t="s">
        <v>841</v>
      </c>
      <c r="H5421" s="2" t="str">
        <f>INDEX(Δεδομένα!B$1:B$51,MATCH('2020'!G5421,Δεδομένα!A$1:A$51,0))</f>
        <v>ΠΕΛΛΟΠΟΝΗΣΟΥ</v>
      </c>
      <c r="I5421" s="8">
        <f>INDEX(Δεδομένα!E$1:E$13,MATCH('2020'!H5421,Δεδομένα!D$1:D$13,0))</f>
        <v>8</v>
      </c>
      <c r="J5421" s="1">
        <v>44053</v>
      </c>
      <c r="K5421" s="6" t="s">
        <v>4790</v>
      </c>
      <c r="L5421" s="36" t="str">
        <f t="shared" si="336"/>
        <v>10/08/2020 04:20</v>
      </c>
      <c r="M5421" s="1">
        <v>44053</v>
      </c>
      <c r="N5421" s="6" t="s">
        <v>6265</v>
      </c>
      <c r="O5421" s="36" t="str">
        <f t="shared" si="337"/>
        <v>10/08/2020 05:10</v>
      </c>
      <c r="P5421" s="46">
        <f t="shared" si="338"/>
        <v>3.4722222226264421E-2</v>
      </c>
      <c r="Q5421" s="48">
        <v>0</v>
      </c>
      <c r="R5421" s="47">
        <f t="shared" si="339"/>
        <v>50.000000005820766</v>
      </c>
      <c r="S5421" s="6" t="s">
        <v>44</v>
      </c>
      <c r="T5421" s="6" t="s">
        <v>843</v>
      </c>
      <c r="U5421" s="6" t="s">
        <v>44</v>
      </c>
      <c r="V5421" s="6" t="s">
        <v>6266</v>
      </c>
      <c r="W5421" s="7">
        <v>0</v>
      </c>
      <c r="X5421" s="7">
        <v>0</v>
      </c>
      <c r="Y5421" s="7">
        <v>0</v>
      </c>
      <c r="Z5421" s="7">
        <v>0</v>
      </c>
      <c r="AA5421" s="7">
        <v>0</v>
      </c>
      <c r="AB5421" s="7">
        <v>0.2</v>
      </c>
      <c r="AC5421" s="7">
        <v>0</v>
      </c>
      <c r="AD5421" s="7">
        <v>0</v>
      </c>
      <c r="AE5421">
        <v>4</v>
      </c>
      <c r="AF5421">
        <v>0</v>
      </c>
      <c r="AG5421">
        <v>0</v>
      </c>
      <c r="AH5421">
        <v>0</v>
      </c>
      <c r="AI5421">
        <v>0</v>
      </c>
      <c r="AJ5421">
        <v>2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</row>
    <row r="5422" spans="1:44" x14ac:dyDescent="0.25">
      <c r="A5422">
        <v>1579041</v>
      </c>
      <c r="B5422">
        <v>776779</v>
      </c>
      <c r="C5422">
        <v>21.790422439101999</v>
      </c>
      <c r="D5422">
        <v>36.954360078351101</v>
      </c>
      <c r="E5422" s="68" t="s">
        <v>965</v>
      </c>
      <c r="F5422" s="8">
        <f>INDEX(Δεδομένα!$P:$P,MATCH('2020'!E5422,Δεδομένα!$O:$O,0))</f>
        <v>147</v>
      </c>
      <c r="G5422" s="6" t="s">
        <v>841</v>
      </c>
      <c r="H5422" s="2" t="str">
        <f>INDEX(Δεδομένα!B$1:B$51,MATCH('2020'!G5422,Δεδομένα!A$1:A$51,0))</f>
        <v>ΠΕΛΛΟΠΟΝΗΣΟΥ</v>
      </c>
      <c r="I5422" s="8">
        <f>INDEX(Δεδομένα!E$1:E$13,MATCH('2020'!H5422,Δεδομένα!D$1:D$13,0))</f>
        <v>8</v>
      </c>
      <c r="J5422" s="1">
        <v>44053</v>
      </c>
      <c r="K5422" s="6" t="s">
        <v>1321</v>
      </c>
      <c r="L5422" s="36" t="str">
        <f t="shared" si="336"/>
        <v>10/08/2020 13:42</v>
      </c>
      <c r="M5422" s="1">
        <v>44057</v>
      </c>
      <c r="N5422" s="6" t="s">
        <v>2736</v>
      </c>
      <c r="O5422" s="36" t="str">
        <f t="shared" si="337"/>
        <v>14/08/2020 19:28</v>
      </c>
      <c r="P5422" s="49">
        <f t="shared" si="338"/>
        <v>4.2402777777824667</v>
      </c>
      <c r="Q5422" s="50">
        <f>4*24</f>
        <v>96</v>
      </c>
      <c r="R5422" s="47">
        <f t="shared" si="339"/>
        <v>6106.0000000067521</v>
      </c>
      <c r="S5422" s="6" t="s">
        <v>44</v>
      </c>
      <c r="T5422" s="6" t="s">
        <v>967</v>
      </c>
      <c r="U5422" s="6" t="s">
        <v>44</v>
      </c>
      <c r="V5422" s="6" t="s">
        <v>4507</v>
      </c>
      <c r="W5422" s="7">
        <v>0</v>
      </c>
      <c r="X5422" s="7">
        <v>40</v>
      </c>
      <c r="Y5422" s="7">
        <v>0</v>
      </c>
      <c r="Z5422" s="7">
        <v>0</v>
      </c>
      <c r="AA5422" s="7">
        <v>0</v>
      </c>
      <c r="AB5422" s="7">
        <v>0</v>
      </c>
      <c r="AC5422" s="7">
        <v>0</v>
      </c>
      <c r="AD5422" s="7">
        <v>0</v>
      </c>
      <c r="AE5422">
        <v>49</v>
      </c>
      <c r="AF5422">
        <v>14</v>
      </c>
      <c r="AG5422">
        <v>0</v>
      </c>
      <c r="AH5422">
        <v>0</v>
      </c>
      <c r="AI5422">
        <v>15</v>
      </c>
      <c r="AJ5422">
        <v>18</v>
      </c>
      <c r="AK5422">
        <v>0</v>
      </c>
      <c r="AL5422">
        <v>0</v>
      </c>
      <c r="AM5422">
        <v>10</v>
      </c>
      <c r="AN5422">
        <v>1</v>
      </c>
      <c r="AO5422">
        <v>0</v>
      </c>
      <c r="AP5422">
        <v>2</v>
      </c>
      <c r="AQ5422">
        <v>3</v>
      </c>
      <c r="AR5422">
        <v>0</v>
      </c>
    </row>
    <row r="5423" spans="1:44" x14ac:dyDescent="0.25">
      <c r="A5423">
        <v>1580953</v>
      </c>
      <c r="B5423">
        <v>776817</v>
      </c>
      <c r="C5423">
        <v>21.964976516504102</v>
      </c>
      <c r="D5423">
        <v>37.260548404505698</v>
      </c>
      <c r="E5423" s="68" t="s">
        <v>840</v>
      </c>
      <c r="F5423" s="8">
        <f>INDEX(Δεδομένα!$P:$P,MATCH('2020'!E5423,Δεδομένα!$O:$O,0))</f>
        <v>144</v>
      </c>
      <c r="G5423" s="6" t="s">
        <v>841</v>
      </c>
      <c r="H5423" s="2" t="str">
        <f>INDEX(Δεδομένα!B$1:B$51,MATCH('2020'!G5423,Δεδομένα!A$1:A$51,0))</f>
        <v>ΠΕΛΛΟΠΟΝΗΣΟΥ</v>
      </c>
      <c r="I5423" s="8">
        <f>INDEX(Δεδομένα!E$1:E$13,MATCH('2020'!H5423,Δεδομένα!D$1:D$13,0))</f>
        <v>8</v>
      </c>
      <c r="J5423" s="1">
        <v>44053</v>
      </c>
      <c r="K5423" s="6" t="s">
        <v>1257</v>
      </c>
      <c r="L5423" s="36" t="str">
        <f t="shared" si="336"/>
        <v>10/08/2020 16:17</v>
      </c>
      <c r="M5423" s="1">
        <v>44053</v>
      </c>
      <c r="N5423" s="6" t="s">
        <v>1169</v>
      </c>
      <c r="O5423" s="36" t="str">
        <f t="shared" si="337"/>
        <v>10/08/2020 17:23</v>
      </c>
      <c r="P5423" s="46">
        <f t="shared" si="338"/>
        <v>4.5833333337213844E-2</v>
      </c>
      <c r="Q5423" s="48">
        <v>0</v>
      </c>
      <c r="R5423" s="47">
        <f t="shared" si="339"/>
        <v>66.000000005587935</v>
      </c>
      <c r="S5423" s="6" t="s">
        <v>44</v>
      </c>
      <c r="T5423" s="6" t="s">
        <v>843</v>
      </c>
      <c r="U5423" s="6" t="s">
        <v>6091</v>
      </c>
      <c r="V5423" s="6" t="s">
        <v>6274</v>
      </c>
      <c r="W5423" s="7">
        <v>0</v>
      </c>
      <c r="X5423" s="7">
        <v>0</v>
      </c>
      <c r="Y5423" s="7">
        <v>0</v>
      </c>
      <c r="Z5423" s="7">
        <v>0</v>
      </c>
      <c r="AA5423" s="7">
        <v>0</v>
      </c>
      <c r="AB5423" s="7">
        <v>2</v>
      </c>
      <c r="AC5423" s="7">
        <v>0</v>
      </c>
      <c r="AD5423" s="7">
        <v>0</v>
      </c>
      <c r="AE5423">
        <v>4</v>
      </c>
      <c r="AF5423">
        <v>0</v>
      </c>
      <c r="AG5423">
        <v>0</v>
      </c>
      <c r="AH5423">
        <v>0</v>
      </c>
      <c r="AI5423">
        <v>2</v>
      </c>
      <c r="AJ5423">
        <v>2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</row>
    <row r="5424" spans="1:44" x14ac:dyDescent="0.25">
      <c r="A5424">
        <v>1589218</v>
      </c>
      <c r="B5424">
        <v>776840</v>
      </c>
      <c r="C5424">
        <v>22.033105596338402</v>
      </c>
      <c r="D5424">
        <v>37.133555001547897</v>
      </c>
      <c r="E5424" s="68" t="s">
        <v>937</v>
      </c>
      <c r="F5424" s="8">
        <f>INDEX(Δεδομένα!$P:$P,MATCH('2020'!E5424,Δεδομένα!$O:$O,0))</f>
        <v>143</v>
      </c>
      <c r="G5424" s="6" t="s">
        <v>841</v>
      </c>
      <c r="H5424" s="2" t="str">
        <f>INDEX(Δεδομένα!B$1:B$51,MATCH('2020'!G5424,Δεδομένα!A$1:A$51,0))</f>
        <v>ΠΕΛΛΟΠΟΝΗΣΟΥ</v>
      </c>
      <c r="I5424" s="8">
        <f>INDEX(Δεδομένα!E$1:E$13,MATCH('2020'!H5424,Δεδομένα!D$1:D$13,0))</f>
        <v>8</v>
      </c>
      <c r="J5424" s="1">
        <v>44053</v>
      </c>
      <c r="K5424" s="6" t="s">
        <v>156</v>
      </c>
      <c r="L5424" s="36" t="str">
        <f t="shared" si="336"/>
        <v>10/08/2020 17:30</v>
      </c>
      <c r="M5424" s="1">
        <v>44053</v>
      </c>
      <c r="N5424" s="6" t="s">
        <v>1698</v>
      </c>
      <c r="O5424" s="36" t="str">
        <f t="shared" si="337"/>
        <v>10/08/2020 17:54</v>
      </c>
      <c r="P5424" s="46">
        <f t="shared" si="338"/>
        <v>1.6666666670062114E-2</v>
      </c>
      <c r="Q5424" s="48">
        <v>0</v>
      </c>
      <c r="R5424" s="47">
        <f t="shared" si="339"/>
        <v>24.000000004889444</v>
      </c>
      <c r="S5424" s="6" t="s">
        <v>44</v>
      </c>
      <c r="T5424" s="6" t="s">
        <v>940</v>
      </c>
      <c r="U5424" s="6" t="s">
        <v>44</v>
      </c>
      <c r="V5424" s="6" t="s">
        <v>1303</v>
      </c>
      <c r="W5424" s="7">
        <v>0</v>
      </c>
      <c r="X5424" s="7">
        <v>0</v>
      </c>
      <c r="Y5424" s="7">
        <v>0</v>
      </c>
      <c r="Z5424" s="7">
        <v>0</v>
      </c>
      <c r="AA5424" s="7">
        <v>0</v>
      </c>
      <c r="AB5424" s="7">
        <v>0.1</v>
      </c>
      <c r="AC5424" s="7">
        <v>0</v>
      </c>
      <c r="AD5424" s="7">
        <v>0</v>
      </c>
      <c r="AE5424">
        <v>4</v>
      </c>
      <c r="AF5424">
        <v>0</v>
      </c>
      <c r="AG5424">
        <v>0</v>
      </c>
      <c r="AH5424">
        <v>0</v>
      </c>
      <c r="AI5424">
        <v>0</v>
      </c>
      <c r="AJ5424">
        <v>2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</row>
    <row r="5425" spans="1:44" x14ac:dyDescent="0.25">
      <c r="A5425">
        <v>1589223</v>
      </c>
      <c r="B5425">
        <v>776863</v>
      </c>
      <c r="C5425">
        <v>22.0105216960234</v>
      </c>
      <c r="D5425">
        <v>37.059637243812702</v>
      </c>
      <c r="E5425" s="68" t="s">
        <v>937</v>
      </c>
      <c r="F5425" s="8">
        <f>INDEX(Δεδομένα!$P:$P,MATCH('2020'!E5425,Δεδομένα!$O:$O,0))</f>
        <v>143</v>
      </c>
      <c r="G5425" s="6" t="s">
        <v>841</v>
      </c>
      <c r="H5425" s="2" t="str">
        <f>INDEX(Δεδομένα!B$1:B$51,MATCH('2020'!G5425,Δεδομένα!A$1:A$51,0))</f>
        <v>ΠΕΛΛΟΠΟΝΗΣΟΥ</v>
      </c>
      <c r="I5425" s="8">
        <f>INDEX(Δεδομένα!E$1:E$13,MATCH('2020'!H5425,Δεδομένα!D$1:D$13,0))</f>
        <v>8</v>
      </c>
      <c r="J5425" s="1">
        <v>44053</v>
      </c>
      <c r="K5425" s="6" t="s">
        <v>1399</v>
      </c>
      <c r="L5425" s="36" t="str">
        <f t="shared" si="336"/>
        <v>10/08/2020 19:40</v>
      </c>
      <c r="M5425" s="1">
        <v>44053</v>
      </c>
      <c r="N5425" s="6" t="s">
        <v>751</v>
      </c>
      <c r="O5425" s="36" t="str">
        <f t="shared" si="337"/>
        <v>10/08/2020 19:55</v>
      </c>
      <c r="P5425" s="46">
        <f t="shared" si="338"/>
        <v>1.0416666664241347E-2</v>
      </c>
      <c r="Q5425" s="48">
        <v>0</v>
      </c>
      <c r="R5425" s="47">
        <f t="shared" si="339"/>
        <v>14.99999999650754</v>
      </c>
      <c r="S5425" s="6" t="s">
        <v>44</v>
      </c>
      <c r="T5425" s="6" t="s">
        <v>984</v>
      </c>
      <c r="U5425" s="6" t="s">
        <v>44</v>
      </c>
      <c r="V5425" s="6" t="s">
        <v>6279</v>
      </c>
      <c r="W5425" s="7">
        <v>0</v>
      </c>
      <c r="X5425" s="7">
        <v>0</v>
      </c>
      <c r="Y5425" s="7">
        <v>0</v>
      </c>
      <c r="Z5425" s="7">
        <v>0</v>
      </c>
      <c r="AA5425" s="7">
        <v>0.1</v>
      </c>
      <c r="AB5425" s="7">
        <v>0</v>
      </c>
      <c r="AC5425" s="7">
        <v>0</v>
      </c>
      <c r="AD5425" s="7">
        <v>0</v>
      </c>
      <c r="AE5425">
        <v>2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</row>
    <row r="5426" spans="1:44" x14ac:dyDescent="0.25">
      <c r="A5426">
        <v>1576911</v>
      </c>
      <c r="B5426">
        <v>776799</v>
      </c>
      <c r="C5426">
        <v>24.808619820462699</v>
      </c>
      <c r="D5426">
        <v>41.080148676114803</v>
      </c>
      <c r="E5426" s="68" t="s">
        <v>834</v>
      </c>
      <c r="F5426" s="8">
        <f>INDEX(Δεδομένα!$P:$P,MATCH('2020'!E5426,Δεδομένα!$O:$O,0))</f>
        <v>32</v>
      </c>
      <c r="G5426" s="6" t="s">
        <v>121</v>
      </c>
      <c r="H5426" s="2" t="str">
        <f>INDEX(Δεδομένα!B$1:B$51,MATCH('2020'!G5426,Δεδομένα!A$1:A$51,0))</f>
        <v>ΑΝΑΤΟΛΙΚΗΣ ΜΑΚΕΔΟΝΙΑΣ ΚΑΙ ΘΡΑΚΗΣ</v>
      </c>
      <c r="I5426" s="8">
        <f>INDEX(Δεδομένα!E$1:E$13,MATCH('2020'!H5426,Δεδομένα!D$1:D$13,0))</f>
        <v>2</v>
      </c>
      <c r="J5426" s="1">
        <v>44053</v>
      </c>
      <c r="K5426" s="6" t="s">
        <v>1874</v>
      </c>
      <c r="L5426" s="36" t="str">
        <f t="shared" si="336"/>
        <v>10/08/2020 15:24</v>
      </c>
      <c r="M5426" s="1">
        <v>44053</v>
      </c>
      <c r="N5426" s="6" t="s">
        <v>703</v>
      </c>
      <c r="O5426" s="36" t="str">
        <f t="shared" si="337"/>
        <v>10/08/2020 15:55</v>
      </c>
      <c r="P5426" s="46">
        <f t="shared" si="338"/>
        <v>2.1527777775190771E-2</v>
      </c>
      <c r="Q5426" s="48">
        <v>0</v>
      </c>
      <c r="R5426" s="47">
        <f t="shared" si="339"/>
        <v>30.99999999627471</v>
      </c>
      <c r="S5426" s="6" t="s">
        <v>44</v>
      </c>
      <c r="T5426" s="6" t="s">
        <v>124</v>
      </c>
      <c r="U5426" s="6" t="s">
        <v>44</v>
      </c>
      <c r="V5426" s="6" t="s">
        <v>6042</v>
      </c>
      <c r="W5426" s="7">
        <v>0</v>
      </c>
      <c r="X5426" s="7">
        <v>0</v>
      </c>
      <c r="Y5426" s="7">
        <v>0</v>
      </c>
      <c r="Z5426" s="7">
        <v>0.02</v>
      </c>
      <c r="AA5426" s="7">
        <v>0</v>
      </c>
      <c r="AB5426" s="7">
        <v>0</v>
      </c>
      <c r="AC5426" s="7">
        <v>0</v>
      </c>
      <c r="AD5426" s="7">
        <v>0</v>
      </c>
      <c r="AE5426">
        <v>2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</row>
    <row r="5427" spans="1:44" x14ac:dyDescent="0.25">
      <c r="A5427">
        <v>1578913</v>
      </c>
      <c r="B5427">
        <v>776831</v>
      </c>
      <c r="C5427">
        <v>24.8748673913712</v>
      </c>
      <c r="D5427">
        <v>40.954649881577602</v>
      </c>
      <c r="E5427" s="68" t="s">
        <v>120</v>
      </c>
      <c r="F5427" s="8">
        <f>INDEX(Δεδομένα!$P:$P,MATCH('2020'!E5427,Δεδομένα!$O:$O,0))</f>
        <v>30</v>
      </c>
      <c r="G5427" s="6" t="s">
        <v>121</v>
      </c>
      <c r="H5427" s="2" t="str">
        <f>INDEX(Δεδομένα!B$1:B$51,MATCH('2020'!G5427,Δεδομένα!A$1:A$51,0))</f>
        <v>ΑΝΑΤΟΛΙΚΗΣ ΜΑΚΕΔΟΝΙΑΣ ΚΑΙ ΘΡΑΚΗΣ</v>
      </c>
      <c r="I5427" s="8">
        <f>INDEX(Δεδομένα!E$1:E$13,MATCH('2020'!H5427,Δεδομένα!D$1:D$13,0))</f>
        <v>2</v>
      </c>
      <c r="J5427" s="1">
        <v>44053</v>
      </c>
      <c r="K5427" s="6" t="s">
        <v>2365</v>
      </c>
      <c r="L5427" s="36" t="str">
        <f t="shared" si="336"/>
        <v>10/08/2020 17:13</v>
      </c>
      <c r="M5427" s="1">
        <v>44053</v>
      </c>
      <c r="N5427" s="6" t="s">
        <v>1504</v>
      </c>
      <c r="O5427" s="36" t="str">
        <f t="shared" si="337"/>
        <v>10/08/2020 18:07</v>
      </c>
      <c r="P5427" s="46">
        <f t="shared" si="338"/>
        <v>3.7499999998544808E-2</v>
      </c>
      <c r="Q5427" s="48">
        <v>0</v>
      </c>
      <c r="R5427" s="47">
        <f t="shared" si="339"/>
        <v>53.999999997904524</v>
      </c>
      <c r="S5427" s="6" t="s">
        <v>44</v>
      </c>
      <c r="T5427" s="6" t="s">
        <v>124</v>
      </c>
      <c r="U5427" s="6" t="s">
        <v>44</v>
      </c>
      <c r="V5427" s="6" t="s">
        <v>6276</v>
      </c>
      <c r="W5427" s="7">
        <v>0</v>
      </c>
      <c r="X5427" s="7">
        <v>0</v>
      </c>
      <c r="Y5427" s="7">
        <v>0</v>
      </c>
      <c r="Z5427" s="7">
        <v>0.2</v>
      </c>
      <c r="AA5427" s="7">
        <v>0</v>
      </c>
      <c r="AB5427" s="7">
        <v>0</v>
      </c>
      <c r="AC5427" s="7">
        <v>0</v>
      </c>
      <c r="AD5427" s="7">
        <v>0</v>
      </c>
      <c r="AE5427">
        <v>4</v>
      </c>
      <c r="AF5427">
        <v>0</v>
      </c>
      <c r="AG5427">
        <v>1</v>
      </c>
      <c r="AH5427">
        <v>0</v>
      </c>
      <c r="AI5427">
        <v>0</v>
      </c>
      <c r="AJ5427">
        <v>2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</row>
    <row r="5428" spans="1:44" x14ac:dyDescent="0.25">
      <c r="A5428">
        <v>1576917</v>
      </c>
      <c r="B5428">
        <v>776841</v>
      </c>
      <c r="C5428">
        <v>24.882474881154401</v>
      </c>
      <c r="D5428">
        <v>40.9874955675511</v>
      </c>
      <c r="E5428" s="68" t="s">
        <v>834</v>
      </c>
      <c r="F5428" s="8">
        <f>INDEX(Δεδομένα!$P:$P,MATCH('2020'!E5428,Δεδομένα!$O:$O,0))</f>
        <v>32</v>
      </c>
      <c r="G5428" s="6" t="s">
        <v>121</v>
      </c>
      <c r="H5428" s="2" t="str">
        <f>INDEX(Δεδομένα!B$1:B$51,MATCH('2020'!G5428,Δεδομένα!A$1:A$51,0))</f>
        <v>ΑΝΑΤΟΛΙΚΗΣ ΜΑΚΕΔΟΝΙΑΣ ΚΑΙ ΘΡΑΚΗΣ</v>
      </c>
      <c r="I5428" s="8">
        <f>INDEX(Δεδομένα!E$1:E$13,MATCH('2020'!H5428,Δεδομένα!D$1:D$13,0))</f>
        <v>2</v>
      </c>
      <c r="J5428" s="1">
        <v>44053</v>
      </c>
      <c r="K5428" s="6" t="s">
        <v>1388</v>
      </c>
      <c r="L5428" s="36" t="str">
        <f t="shared" si="336"/>
        <v>10/08/2020 17:53</v>
      </c>
      <c r="M5428" s="1">
        <v>44053</v>
      </c>
      <c r="N5428" s="6" t="s">
        <v>154</v>
      </c>
      <c r="O5428" s="36" t="str">
        <f t="shared" si="337"/>
        <v>10/08/2020 18:05</v>
      </c>
      <c r="P5428" s="46">
        <f t="shared" si="338"/>
        <v>8.333333331393078E-3</v>
      </c>
      <c r="Q5428" s="48">
        <v>0</v>
      </c>
      <c r="R5428" s="47">
        <f t="shared" si="339"/>
        <v>11.999999997206032</v>
      </c>
      <c r="S5428" s="6" t="s">
        <v>44</v>
      </c>
      <c r="T5428" s="6" t="s">
        <v>124</v>
      </c>
      <c r="U5428" s="6" t="s">
        <v>3654</v>
      </c>
      <c r="V5428" s="6" t="s">
        <v>6278</v>
      </c>
      <c r="W5428" s="7">
        <v>0</v>
      </c>
      <c r="X5428" s="7">
        <v>0</v>
      </c>
      <c r="Y5428" s="7">
        <v>0</v>
      </c>
      <c r="Z5428" s="7">
        <v>0.03</v>
      </c>
      <c r="AA5428" s="7">
        <v>0</v>
      </c>
      <c r="AB5428" s="7">
        <v>0</v>
      </c>
      <c r="AC5428" s="7">
        <v>0</v>
      </c>
      <c r="AD5428" s="7">
        <v>0</v>
      </c>
      <c r="AE5428">
        <v>2</v>
      </c>
      <c r="AF5428">
        <v>0</v>
      </c>
      <c r="AG5428">
        <v>0</v>
      </c>
      <c r="AH5428">
        <v>0</v>
      </c>
      <c r="AI5428">
        <v>0</v>
      </c>
      <c r="AJ5428">
        <v>1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</row>
    <row r="5429" spans="1:44" x14ac:dyDescent="0.25">
      <c r="A5429">
        <v>1578915</v>
      </c>
      <c r="B5429">
        <v>776851</v>
      </c>
      <c r="C5429">
        <v>25.0208776868316</v>
      </c>
      <c r="D5429">
        <v>41.087562685072498</v>
      </c>
      <c r="E5429" s="68" t="s">
        <v>120</v>
      </c>
      <c r="F5429" s="8">
        <f>INDEX(Δεδομένα!$P:$P,MATCH('2020'!E5429,Δεδομένα!$O:$O,0))</f>
        <v>30</v>
      </c>
      <c r="G5429" s="6" t="s">
        <v>121</v>
      </c>
      <c r="H5429" s="2" t="str">
        <f>INDEX(Δεδομένα!B$1:B$51,MATCH('2020'!G5429,Δεδομένα!A$1:A$51,0))</f>
        <v>ΑΝΑΤΟΛΙΚΗΣ ΜΑΚΕΔΟΝΙΑΣ ΚΑΙ ΘΡΑΚΗΣ</v>
      </c>
      <c r="I5429" s="8">
        <f>INDEX(Δεδομένα!E$1:E$13,MATCH('2020'!H5429,Δεδομένα!D$1:D$13,0))</f>
        <v>2</v>
      </c>
      <c r="J5429" s="1">
        <v>44053</v>
      </c>
      <c r="K5429" s="6" t="s">
        <v>1704</v>
      </c>
      <c r="L5429" s="36" t="str">
        <f t="shared" si="336"/>
        <v>10/08/2020 18:54</v>
      </c>
      <c r="M5429" s="1">
        <v>44053</v>
      </c>
      <c r="N5429" s="6" t="s">
        <v>2869</v>
      </c>
      <c r="O5429" s="36" t="str">
        <f t="shared" si="337"/>
        <v>10/08/2020 19:34</v>
      </c>
      <c r="P5429" s="46">
        <f t="shared" si="338"/>
        <v>2.7777777781011537E-2</v>
      </c>
      <c r="Q5429" s="48">
        <v>0</v>
      </c>
      <c r="R5429" s="47">
        <f t="shared" si="339"/>
        <v>40.000000004656613</v>
      </c>
      <c r="S5429" s="6" t="s">
        <v>44</v>
      </c>
      <c r="T5429" s="6" t="s">
        <v>129</v>
      </c>
      <c r="U5429" s="6" t="s">
        <v>44</v>
      </c>
      <c r="V5429" s="6" t="s">
        <v>140</v>
      </c>
      <c r="W5429" s="7">
        <v>0</v>
      </c>
      <c r="X5429" s="7">
        <v>0</v>
      </c>
      <c r="Y5429" s="7">
        <v>0</v>
      </c>
      <c r="Z5429" s="7">
        <v>0</v>
      </c>
      <c r="AA5429" s="7">
        <v>0</v>
      </c>
      <c r="AB5429" s="7">
        <v>0</v>
      </c>
      <c r="AC5429" s="7">
        <v>2</v>
      </c>
      <c r="AD5429" s="7">
        <v>0</v>
      </c>
      <c r="AE5429">
        <v>4</v>
      </c>
      <c r="AF5429">
        <v>0</v>
      </c>
      <c r="AG5429">
        <v>1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</row>
    <row r="5430" spans="1:44" x14ac:dyDescent="0.25">
      <c r="A5430">
        <v>1576919</v>
      </c>
      <c r="B5430">
        <v>0</v>
      </c>
      <c r="C5430">
        <v>0</v>
      </c>
      <c r="D5430">
        <v>0</v>
      </c>
      <c r="E5430" s="68" t="s">
        <v>834</v>
      </c>
      <c r="F5430" s="8">
        <f>INDEX(Δεδομένα!$P:$P,MATCH('2020'!E5430,Δεδομένα!$O:$O,0))</f>
        <v>32</v>
      </c>
      <c r="G5430" s="6" t="s">
        <v>121</v>
      </c>
      <c r="H5430" s="2" t="str">
        <f>INDEX(Δεδομένα!B$1:B$51,MATCH('2020'!G5430,Δεδομένα!A$1:A$51,0))</f>
        <v>ΑΝΑΤΟΛΙΚΗΣ ΜΑΚΕΔΟΝΙΑΣ ΚΑΙ ΘΡΑΚΗΣ</v>
      </c>
      <c r="I5430" s="8">
        <f>INDEX(Δεδομένα!E$1:E$13,MATCH('2020'!H5430,Δεδομένα!D$1:D$13,0))</f>
        <v>2</v>
      </c>
      <c r="J5430" s="1">
        <v>44053</v>
      </c>
      <c r="K5430" s="6" t="s">
        <v>142</v>
      </c>
      <c r="L5430" s="36" t="str">
        <f t="shared" si="336"/>
        <v>10/08/2020 19:20</v>
      </c>
      <c r="M5430" s="1">
        <v>44053</v>
      </c>
      <c r="N5430" s="6" t="s">
        <v>825</v>
      </c>
      <c r="O5430" s="36" t="str">
        <f t="shared" si="337"/>
        <v>10/08/2020 20:30</v>
      </c>
      <c r="P5430" s="46">
        <f t="shared" si="338"/>
        <v>4.8611111109494232E-2</v>
      </c>
      <c r="Q5430" s="48">
        <v>0</v>
      </c>
      <c r="R5430" s="47">
        <f t="shared" si="339"/>
        <v>69.999999997671694</v>
      </c>
      <c r="S5430" s="6" t="s">
        <v>44</v>
      </c>
      <c r="T5430" s="6" t="s">
        <v>124</v>
      </c>
      <c r="U5430" s="6" t="s">
        <v>44</v>
      </c>
      <c r="V5430" s="6" t="s">
        <v>836</v>
      </c>
      <c r="W5430" s="7">
        <v>0</v>
      </c>
      <c r="X5430" s="7">
        <v>0</v>
      </c>
      <c r="Y5430" s="7">
        <v>0</v>
      </c>
      <c r="Z5430" s="7">
        <v>0</v>
      </c>
      <c r="AA5430" s="7">
        <v>0.2</v>
      </c>
      <c r="AB5430" s="7">
        <v>0</v>
      </c>
      <c r="AC5430" s="7">
        <v>0</v>
      </c>
      <c r="AD5430" s="7">
        <v>0</v>
      </c>
      <c r="AE5430">
        <v>4</v>
      </c>
      <c r="AF5430">
        <v>0</v>
      </c>
      <c r="AG5430">
        <v>0</v>
      </c>
      <c r="AH5430">
        <v>0</v>
      </c>
      <c r="AI5430">
        <v>0</v>
      </c>
      <c r="AJ5430">
        <v>2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</row>
    <row r="5431" spans="1:44" x14ac:dyDescent="0.25">
      <c r="A5431">
        <v>1581015</v>
      </c>
      <c r="B5431">
        <v>776662</v>
      </c>
      <c r="C5431">
        <v>25.609412689080401</v>
      </c>
      <c r="D5431">
        <v>41.012461221859198</v>
      </c>
      <c r="E5431" s="68" t="s">
        <v>1219</v>
      </c>
      <c r="F5431" s="8">
        <f>INDEX(Δεδομένα!$P:$P,MATCH('2020'!E5431,Δεδομένα!$O:$O,0))</f>
        <v>20</v>
      </c>
      <c r="G5431" s="6" t="s">
        <v>64</v>
      </c>
      <c r="H5431" s="2" t="str">
        <f>INDEX(Δεδομένα!B$1:B$51,MATCH('2020'!G5431,Δεδομένα!A$1:A$51,0))</f>
        <v>ΑΝΑΤΟΛΙΚΗΣ ΜΑΚΕΔΟΝΙΑΣ ΚΑΙ ΘΡΑΚΗΣ</v>
      </c>
      <c r="I5431" s="8">
        <f>INDEX(Δεδομένα!E$1:E$13,MATCH('2020'!H5431,Δεδομένα!D$1:D$13,0))</f>
        <v>2</v>
      </c>
      <c r="J5431" s="1">
        <v>44053</v>
      </c>
      <c r="K5431" s="6" t="s">
        <v>4047</v>
      </c>
      <c r="L5431" s="36" t="str">
        <f t="shared" si="336"/>
        <v>10/08/2020 01:45</v>
      </c>
      <c r="M5431" s="1">
        <v>44053</v>
      </c>
      <c r="N5431" s="6" t="s">
        <v>4829</v>
      </c>
      <c r="O5431" s="36" t="str">
        <f t="shared" si="337"/>
        <v>10/08/2020 04:40</v>
      </c>
      <c r="P5431" s="46">
        <f t="shared" si="338"/>
        <v>0.12152777778101154</v>
      </c>
      <c r="Q5431" s="48">
        <v>0</v>
      </c>
      <c r="R5431" s="47">
        <f t="shared" si="339"/>
        <v>175.00000000465661</v>
      </c>
      <c r="S5431" s="6" t="s">
        <v>44</v>
      </c>
      <c r="T5431" s="6" t="s">
        <v>72</v>
      </c>
      <c r="U5431" s="6" t="s">
        <v>44</v>
      </c>
      <c r="V5431" s="6" t="s">
        <v>5376</v>
      </c>
      <c r="W5431" s="7">
        <v>0</v>
      </c>
      <c r="X5431" s="7">
        <v>0</v>
      </c>
      <c r="Y5431" s="7">
        <v>0</v>
      </c>
      <c r="Z5431" s="7">
        <v>30</v>
      </c>
      <c r="AA5431" s="7">
        <v>0</v>
      </c>
      <c r="AB5431" s="7">
        <v>0</v>
      </c>
      <c r="AC5431" s="7">
        <v>0</v>
      </c>
      <c r="AD5431" s="7">
        <v>0</v>
      </c>
      <c r="AE5431">
        <v>6</v>
      </c>
      <c r="AF5431">
        <v>0</v>
      </c>
      <c r="AG5431">
        <v>0</v>
      </c>
      <c r="AH5431">
        <v>0</v>
      </c>
      <c r="AI5431">
        <v>0</v>
      </c>
      <c r="AJ5431">
        <v>3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</row>
    <row r="5432" spans="1:44" x14ac:dyDescent="0.25">
      <c r="A5432">
        <v>1581021</v>
      </c>
      <c r="B5432">
        <v>776816</v>
      </c>
      <c r="C5432">
        <v>25.201599226820999</v>
      </c>
      <c r="D5432">
        <v>40.994977443667104</v>
      </c>
      <c r="E5432" s="68" t="s">
        <v>946</v>
      </c>
      <c r="F5432" s="8">
        <f>INDEX(Δεδομένα!$P:$P,MATCH('2020'!E5432,Δεδομένα!$O:$O,0))</f>
        <v>19</v>
      </c>
      <c r="G5432" s="6" t="s">
        <v>64</v>
      </c>
      <c r="H5432" s="2" t="str">
        <f>INDEX(Δεδομένα!B$1:B$51,MATCH('2020'!G5432,Δεδομένα!A$1:A$51,0))</f>
        <v>ΑΝΑΤΟΛΙΚΗΣ ΜΑΚΕΔΟΝΙΑΣ ΚΑΙ ΘΡΑΚΗΣ</v>
      </c>
      <c r="I5432" s="8">
        <f>INDEX(Δεδομένα!E$1:E$13,MATCH('2020'!H5432,Δεδομένα!D$1:D$13,0))</f>
        <v>2</v>
      </c>
      <c r="J5432" s="1">
        <v>44053</v>
      </c>
      <c r="K5432" s="6" t="s">
        <v>989</v>
      </c>
      <c r="L5432" s="36" t="str">
        <f t="shared" si="336"/>
        <v>10/08/2020 16:23</v>
      </c>
      <c r="M5432" s="1">
        <v>44053</v>
      </c>
      <c r="N5432" s="6" t="s">
        <v>1377</v>
      </c>
      <c r="O5432" s="36" t="str">
        <f t="shared" si="337"/>
        <v>10/08/2020 17:12</v>
      </c>
      <c r="P5432" s="46">
        <f t="shared" si="338"/>
        <v>3.4027777779556345E-2</v>
      </c>
      <c r="Q5432" s="48">
        <v>0</v>
      </c>
      <c r="R5432" s="47">
        <f t="shared" si="339"/>
        <v>49.000000002561137</v>
      </c>
      <c r="S5432" s="6" t="s">
        <v>44</v>
      </c>
      <c r="T5432" s="6" t="s">
        <v>948</v>
      </c>
      <c r="U5432" s="6" t="s">
        <v>44</v>
      </c>
      <c r="V5432" s="6" t="s">
        <v>6273</v>
      </c>
      <c r="W5432" s="7">
        <v>0</v>
      </c>
      <c r="X5432" s="7">
        <v>0</v>
      </c>
      <c r="Y5432" s="7">
        <v>0</v>
      </c>
      <c r="Z5432" s="7">
        <v>0.9</v>
      </c>
      <c r="AA5432" s="7">
        <v>0</v>
      </c>
      <c r="AB5432" s="7">
        <v>0</v>
      </c>
      <c r="AC5432" s="7">
        <v>0</v>
      </c>
      <c r="AD5432" s="7">
        <v>0</v>
      </c>
      <c r="AE5432">
        <v>2</v>
      </c>
      <c r="AF5432">
        <v>0</v>
      </c>
      <c r="AG5432">
        <v>0</v>
      </c>
      <c r="AH5432">
        <v>0</v>
      </c>
      <c r="AI5432">
        <v>0</v>
      </c>
      <c r="AJ5432">
        <v>1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</row>
    <row r="5433" spans="1:44" x14ac:dyDescent="0.25">
      <c r="A5433">
        <v>1581023</v>
      </c>
      <c r="B5433">
        <v>776844</v>
      </c>
      <c r="C5433">
        <v>25.1143125111447</v>
      </c>
      <c r="D5433">
        <v>41.112733165873102</v>
      </c>
      <c r="E5433" s="68" t="s">
        <v>907</v>
      </c>
      <c r="F5433" s="8">
        <f>INDEX(Δεδομένα!$P:$P,MATCH('2020'!E5433,Δεδομένα!$O:$O,0))</f>
        <v>21</v>
      </c>
      <c r="G5433" s="6" t="s">
        <v>64</v>
      </c>
      <c r="H5433" s="2" t="str">
        <f>INDEX(Δεδομένα!B$1:B$51,MATCH('2020'!G5433,Δεδομένα!A$1:A$51,0))</f>
        <v>ΑΝΑΤΟΛΙΚΗΣ ΜΑΚΕΔΟΝΙΑΣ ΚΑΙ ΘΡΑΚΗΣ</v>
      </c>
      <c r="I5433" s="8">
        <f>INDEX(Δεδομένα!E$1:E$13,MATCH('2020'!H5433,Δεδομένα!D$1:D$13,0))</f>
        <v>2</v>
      </c>
      <c r="J5433" s="1">
        <v>44053</v>
      </c>
      <c r="K5433" s="6" t="s">
        <v>154</v>
      </c>
      <c r="L5433" s="36" t="str">
        <f t="shared" si="336"/>
        <v>10/08/2020 18:05</v>
      </c>
      <c r="M5433" s="1">
        <v>44053</v>
      </c>
      <c r="N5433" s="6" t="s">
        <v>337</v>
      </c>
      <c r="O5433" s="36" t="str">
        <f t="shared" si="337"/>
        <v>10/08/2020 18:40</v>
      </c>
      <c r="P5433" s="46">
        <f t="shared" si="338"/>
        <v>2.4305555562023073E-2</v>
      </c>
      <c r="Q5433" s="48">
        <v>0</v>
      </c>
      <c r="R5433" s="47">
        <f t="shared" si="339"/>
        <v>35.000000009313226</v>
      </c>
      <c r="S5433" s="6" t="s">
        <v>44</v>
      </c>
      <c r="T5433" s="6" t="s">
        <v>909</v>
      </c>
      <c r="U5433" s="6" t="s">
        <v>44</v>
      </c>
      <c r="V5433" s="6" t="s">
        <v>4596</v>
      </c>
      <c r="W5433" s="7">
        <v>0</v>
      </c>
      <c r="X5433" s="7">
        <v>0</v>
      </c>
      <c r="Y5433" s="7">
        <v>0</v>
      </c>
      <c r="Z5433" s="7">
        <v>0.1</v>
      </c>
      <c r="AA5433" s="7">
        <v>0</v>
      </c>
      <c r="AB5433" s="7">
        <v>0</v>
      </c>
      <c r="AC5433" s="7">
        <v>0.2</v>
      </c>
      <c r="AD5433" s="7">
        <v>0</v>
      </c>
      <c r="AE5433">
        <v>2</v>
      </c>
      <c r="AF5433">
        <v>0</v>
      </c>
      <c r="AG5433">
        <v>0</v>
      </c>
      <c r="AH5433">
        <v>0</v>
      </c>
      <c r="AI5433">
        <v>0</v>
      </c>
      <c r="AJ5433">
        <v>1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</row>
    <row r="5434" spans="1:44" x14ac:dyDescent="0.25">
      <c r="A5434">
        <v>1576945</v>
      </c>
      <c r="B5434">
        <v>776760</v>
      </c>
      <c r="C5434">
        <v>22.439913125584599</v>
      </c>
      <c r="D5434">
        <v>38.8407864031754</v>
      </c>
      <c r="E5434" s="68" t="s">
        <v>398</v>
      </c>
      <c r="F5434" s="8">
        <f>INDEX(Δεδομένα!$P:$P,MATCH('2020'!E5434,Δεδομένα!$O:$O,0))</f>
        <v>161</v>
      </c>
      <c r="G5434" s="6" t="s">
        <v>399</v>
      </c>
      <c r="H5434" s="2" t="str">
        <f>INDEX(Δεδομένα!B$1:B$51,MATCH('2020'!G5434,Δεδομένα!A$1:A$51,0))</f>
        <v>ΣΤΕΡΕΑΣ ΕΛΛΑΔΟΣ</v>
      </c>
      <c r="I5434" s="8">
        <f>INDEX(Δεδομένα!E$1:E$13,MATCH('2020'!H5434,Δεδομένα!D$1:D$13,0))</f>
        <v>9</v>
      </c>
      <c r="J5434" s="1">
        <v>44053</v>
      </c>
      <c r="K5434" s="6" t="s">
        <v>1674</v>
      </c>
      <c r="L5434" s="36" t="str">
        <f t="shared" si="336"/>
        <v>10/08/2020 12:53</v>
      </c>
      <c r="M5434" s="1">
        <v>44053</v>
      </c>
      <c r="N5434" s="6" t="s">
        <v>1039</v>
      </c>
      <c r="O5434" s="36" t="str">
        <f t="shared" si="337"/>
        <v>10/08/2020 14:29</v>
      </c>
      <c r="P5434" s="46">
        <f t="shared" si="338"/>
        <v>6.6666666665696539E-2</v>
      </c>
      <c r="Q5434" s="48">
        <v>0</v>
      </c>
      <c r="R5434" s="47">
        <f t="shared" si="339"/>
        <v>95.999999998603016</v>
      </c>
      <c r="S5434" s="6" t="s">
        <v>44</v>
      </c>
      <c r="T5434" s="6" t="s">
        <v>408</v>
      </c>
      <c r="U5434" s="6" t="s">
        <v>5488</v>
      </c>
      <c r="V5434" s="6" t="s">
        <v>5488</v>
      </c>
      <c r="W5434" s="7">
        <v>0</v>
      </c>
      <c r="X5434" s="7">
        <v>0</v>
      </c>
      <c r="Y5434" s="7">
        <v>0</v>
      </c>
      <c r="Z5434" s="7">
        <v>0</v>
      </c>
      <c r="AA5434" s="7">
        <v>0</v>
      </c>
      <c r="AB5434" s="7">
        <v>0.5</v>
      </c>
      <c r="AC5434" s="7">
        <v>0</v>
      </c>
      <c r="AD5434" s="7">
        <v>0</v>
      </c>
      <c r="AE5434">
        <v>8</v>
      </c>
      <c r="AF5434">
        <v>0</v>
      </c>
      <c r="AG5434">
        <v>0</v>
      </c>
      <c r="AH5434">
        <v>0</v>
      </c>
      <c r="AI5434">
        <v>0</v>
      </c>
      <c r="AJ5434">
        <v>4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</row>
    <row r="5435" spans="1:44" x14ac:dyDescent="0.25">
      <c r="A5435">
        <v>1579788</v>
      </c>
      <c r="B5435">
        <v>777179</v>
      </c>
      <c r="C5435">
        <v>21.230274504835698</v>
      </c>
      <c r="D5435">
        <v>38.583041012990698</v>
      </c>
      <c r="E5435" s="68" t="s">
        <v>1431</v>
      </c>
      <c r="F5435" s="8">
        <f>INDEX(Δεδομένα!$P:$P,MATCH('2020'!E5435,Δεδομένα!$O:$O,0))</f>
        <v>128</v>
      </c>
      <c r="G5435" s="6" t="s">
        <v>335</v>
      </c>
      <c r="H5435" s="2" t="str">
        <f>INDEX(Δεδομένα!B$1:B$51,MATCH('2020'!G5435,Δεδομένα!A$1:A$51,0))</f>
        <v>ΔΥΤΙΚΗΣ ΕΛΛΑΔΟΣ</v>
      </c>
      <c r="I5435" s="8">
        <f>INDEX(Δεδομένα!E$1:E$13,MATCH('2020'!H5435,Δεδομένα!D$1:D$13,0))</f>
        <v>7</v>
      </c>
      <c r="J5435" s="1">
        <v>44054</v>
      </c>
      <c r="K5435" s="6" t="s">
        <v>3228</v>
      </c>
      <c r="L5435" s="36" t="str">
        <f t="shared" si="336"/>
        <v>11/08/2020 21:17</v>
      </c>
      <c r="M5435" s="1">
        <v>44055</v>
      </c>
      <c r="N5435" s="6" t="s">
        <v>662</v>
      </c>
      <c r="O5435" s="36" t="str">
        <f t="shared" si="337"/>
        <v>12/08/2020 12:30</v>
      </c>
      <c r="P5435" s="46">
        <f t="shared" si="338"/>
        <v>0.63402777777810115</v>
      </c>
      <c r="Q5435" s="48">
        <v>0</v>
      </c>
      <c r="R5435" s="47">
        <f t="shared" si="339"/>
        <v>913.00000000046566</v>
      </c>
      <c r="S5435" s="6" t="s">
        <v>44</v>
      </c>
      <c r="T5435" s="6" t="s">
        <v>1017</v>
      </c>
      <c r="U5435" s="6" t="s">
        <v>1018</v>
      </c>
      <c r="V5435" s="6" t="s">
        <v>1636</v>
      </c>
      <c r="W5435" s="7">
        <v>0</v>
      </c>
      <c r="X5435" s="7">
        <v>0.05</v>
      </c>
      <c r="Y5435" s="7">
        <v>0</v>
      </c>
      <c r="Z5435" s="7">
        <v>0</v>
      </c>
      <c r="AA5435" s="7">
        <v>0</v>
      </c>
      <c r="AB5435" s="7">
        <v>0</v>
      </c>
      <c r="AC5435" s="7">
        <v>0</v>
      </c>
      <c r="AD5435" s="7">
        <v>0</v>
      </c>
      <c r="AE5435">
        <v>10</v>
      </c>
      <c r="AF5435">
        <v>0</v>
      </c>
      <c r="AG5435">
        <v>0</v>
      </c>
      <c r="AH5435">
        <v>0</v>
      </c>
      <c r="AI5435">
        <v>0</v>
      </c>
      <c r="AJ5435">
        <v>1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</row>
    <row r="5436" spans="1:44" x14ac:dyDescent="0.25">
      <c r="A5436">
        <v>1577529</v>
      </c>
      <c r="B5436">
        <v>777108</v>
      </c>
      <c r="C5436">
        <v>22.4097621946812</v>
      </c>
      <c r="D5436">
        <v>37.575846651635302</v>
      </c>
      <c r="E5436" s="68" t="s">
        <v>1893</v>
      </c>
      <c r="F5436" s="8">
        <f>INDEX(Δεδομένα!$P:$P,MATCH('2020'!E5436,Δεδομένα!$O:$O,0))</f>
        <v>137</v>
      </c>
      <c r="G5436" s="6" t="s">
        <v>932</v>
      </c>
      <c r="H5436" s="2" t="str">
        <f>INDEX(Δεδομένα!B$1:B$51,MATCH('2020'!G5436,Δεδομένα!A$1:A$51,0))</f>
        <v>ΠΕΛΛΟΠΟΝΗΣΟΥ</v>
      </c>
      <c r="I5436" s="8">
        <f>INDEX(Δεδομένα!E$1:E$13,MATCH('2020'!H5436,Δεδομένα!D$1:D$13,0))</f>
        <v>8</v>
      </c>
      <c r="J5436" s="1">
        <v>44054</v>
      </c>
      <c r="K5436" s="6" t="s">
        <v>1428</v>
      </c>
      <c r="L5436" s="36" t="str">
        <f t="shared" si="336"/>
        <v>11/08/2020 17:43</v>
      </c>
      <c r="M5436" s="1">
        <v>44054</v>
      </c>
      <c r="N5436" s="6" t="s">
        <v>728</v>
      </c>
      <c r="O5436" s="36" t="str">
        <f t="shared" si="337"/>
        <v>11/08/2020 19:42</v>
      </c>
      <c r="P5436" s="46">
        <f t="shared" si="338"/>
        <v>8.2638888889050577E-2</v>
      </c>
      <c r="Q5436" s="48">
        <v>0</v>
      </c>
      <c r="R5436" s="47">
        <f t="shared" si="339"/>
        <v>119.00000000023283</v>
      </c>
      <c r="S5436" s="6" t="s">
        <v>44</v>
      </c>
      <c r="T5436" s="6" t="s">
        <v>1894</v>
      </c>
      <c r="U5436" s="6" t="s">
        <v>44</v>
      </c>
      <c r="V5436" s="6" t="s">
        <v>2960</v>
      </c>
      <c r="W5436" s="7">
        <v>0</v>
      </c>
      <c r="X5436" s="7">
        <v>0</v>
      </c>
      <c r="Y5436" s="7">
        <v>0</v>
      </c>
      <c r="Z5436" s="7">
        <v>0</v>
      </c>
      <c r="AA5436" s="7">
        <v>0</v>
      </c>
      <c r="AB5436" s="7">
        <v>0.5</v>
      </c>
      <c r="AC5436" s="7">
        <v>0</v>
      </c>
      <c r="AD5436" s="7">
        <v>0</v>
      </c>
      <c r="AE5436">
        <v>6</v>
      </c>
      <c r="AF5436">
        <v>0</v>
      </c>
      <c r="AG5436">
        <v>0</v>
      </c>
      <c r="AH5436">
        <v>0</v>
      </c>
      <c r="AI5436">
        <v>0</v>
      </c>
      <c r="AJ5436">
        <v>3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</row>
    <row r="5437" spans="1:44" x14ac:dyDescent="0.25">
      <c r="A5437">
        <v>1585673</v>
      </c>
      <c r="B5437">
        <v>777115</v>
      </c>
      <c r="C5437">
        <v>23.6240939594902</v>
      </c>
      <c r="D5437">
        <v>37.982516726539103</v>
      </c>
      <c r="E5437" s="68" t="s">
        <v>51</v>
      </c>
      <c r="F5437" s="8">
        <f>INDEX(Δεδομένα!$P:$P,MATCH('2020'!E5437,Δεδομένα!$O:$O,0))</f>
        <v>10</v>
      </c>
      <c r="G5437" s="6" t="s">
        <v>41</v>
      </c>
      <c r="H5437" s="2" t="str">
        <f>INDEX(Δεδομένα!B$1:B$51,MATCH('2020'!G5437,Δεδομένα!A$1:A$51,0))</f>
        <v>ΑΤΤΙΚΗΣ</v>
      </c>
      <c r="I5437" s="8">
        <f>INDEX(Δεδομένα!E$1:E$13,MATCH('2020'!H5437,Δεδομένα!D$1:D$13,0))</f>
        <v>1</v>
      </c>
      <c r="J5437" s="1">
        <v>44054</v>
      </c>
      <c r="K5437" s="6" t="s">
        <v>157</v>
      </c>
      <c r="L5437" s="36" t="str">
        <f t="shared" si="336"/>
        <v>11/08/2020 18:10</v>
      </c>
      <c r="M5437" s="1">
        <v>44055</v>
      </c>
      <c r="N5437" s="6" t="s">
        <v>6300</v>
      </c>
      <c r="O5437" s="36" t="str">
        <f t="shared" si="337"/>
        <v>12/08/2020 10:51</v>
      </c>
      <c r="P5437" s="46">
        <f t="shared" si="338"/>
        <v>0.695138888884685</v>
      </c>
      <c r="Q5437" s="48">
        <v>0</v>
      </c>
      <c r="R5437" s="47">
        <f t="shared" si="339"/>
        <v>1000.9999999939464</v>
      </c>
      <c r="S5437" s="6" t="s">
        <v>44</v>
      </c>
      <c r="T5437" s="6" t="s">
        <v>6301</v>
      </c>
      <c r="U5437" s="6" t="s">
        <v>44</v>
      </c>
      <c r="V5437" s="6" t="s">
        <v>6302</v>
      </c>
      <c r="W5437" s="7">
        <v>0</v>
      </c>
      <c r="X5437" s="7">
        <v>0</v>
      </c>
      <c r="Y5437" s="7">
        <v>0</v>
      </c>
      <c r="Z5437" s="7">
        <v>10</v>
      </c>
      <c r="AA5437" s="7">
        <v>0</v>
      </c>
      <c r="AB5437" s="7">
        <v>0</v>
      </c>
      <c r="AC5437" s="7">
        <v>0</v>
      </c>
      <c r="AD5437" s="7">
        <v>0</v>
      </c>
      <c r="AE5437">
        <v>30</v>
      </c>
      <c r="AF5437">
        <v>12</v>
      </c>
      <c r="AG5437">
        <v>0</v>
      </c>
      <c r="AH5437">
        <v>0</v>
      </c>
      <c r="AI5437">
        <v>0</v>
      </c>
      <c r="AJ5437">
        <v>16</v>
      </c>
      <c r="AK5437">
        <v>0</v>
      </c>
      <c r="AL5437">
        <v>0</v>
      </c>
      <c r="AM5437">
        <v>0</v>
      </c>
      <c r="AN5437">
        <v>1</v>
      </c>
      <c r="AO5437">
        <v>0</v>
      </c>
      <c r="AP5437">
        <v>2</v>
      </c>
      <c r="AQ5437">
        <v>0</v>
      </c>
      <c r="AR5437">
        <v>0</v>
      </c>
    </row>
    <row r="5438" spans="1:44" x14ac:dyDescent="0.25">
      <c r="A5438">
        <v>1579823</v>
      </c>
      <c r="B5438">
        <v>777086</v>
      </c>
      <c r="C5438">
        <v>23.127554710790101</v>
      </c>
      <c r="D5438">
        <v>38.3897638448748</v>
      </c>
      <c r="E5438" s="68" t="s">
        <v>2317</v>
      </c>
      <c r="F5438" s="8">
        <f>INDEX(Δεδομένα!$P:$P,MATCH('2020'!E5438,Δεδομένα!$O:$O,0))</f>
        <v>175</v>
      </c>
      <c r="G5438" s="6" t="s">
        <v>846</v>
      </c>
      <c r="H5438" s="2" t="str">
        <f>INDEX(Δεδομένα!B$1:B$51,MATCH('2020'!G5438,Δεδομένα!A$1:A$51,0))</f>
        <v>ΣΤΕΡΕΑΣ ΕΛΛΑΔΟΣ</v>
      </c>
      <c r="I5438" s="8">
        <f>INDEX(Δεδομένα!E$1:E$13,MATCH('2020'!H5438,Δεδομένα!D$1:D$13,0))</f>
        <v>9</v>
      </c>
      <c r="J5438" s="1">
        <v>44054</v>
      </c>
      <c r="K5438" s="6" t="s">
        <v>543</v>
      </c>
      <c r="L5438" s="36" t="str">
        <f t="shared" si="336"/>
        <v>11/08/2020 15:45</v>
      </c>
      <c r="M5438" s="1">
        <v>44054</v>
      </c>
      <c r="N5438" s="6" t="s">
        <v>2065</v>
      </c>
      <c r="O5438" s="36" t="str">
        <f t="shared" si="337"/>
        <v>11/08/2020 16:48</v>
      </c>
      <c r="P5438" s="46">
        <f t="shared" si="338"/>
        <v>4.3749999997089617E-2</v>
      </c>
      <c r="Q5438" s="48">
        <v>0</v>
      </c>
      <c r="R5438" s="47">
        <f t="shared" si="339"/>
        <v>62.999999995809048</v>
      </c>
      <c r="S5438" s="6" t="s">
        <v>44</v>
      </c>
      <c r="T5438" s="6" t="s">
        <v>2459</v>
      </c>
      <c r="U5438" s="6" t="s">
        <v>3344</v>
      </c>
      <c r="V5438" s="6" t="s">
        <v>6295</v>
      </c>
      <c r="W5438" s="7">
        <v>0</v>
      </c>
      <c r="X5438" s="7">
        <v>0</v>
      </c>
      <c r="Y5438" s="7">
        <v>0</v>
      </c>
      <c r="Z5438" s="7">
        <v>0</v>
      </c>
      <c r="AA5438" s="7">
        <v>0.2</v>
      </c>
      <c r="AB5438" s="7">
        <v>0</v>
      </c>
      <c r="AC5438" s="7">
        <v>0</v>
      </c>
      <c r="AD5438" s="7">
        <v>0</v>
      </c>
      <c r="AE5438">
        <v>4</v>
      </c>
      <c r="AF5438">
        <v>0</v>
      </c>
      <c r="AG5438">
        <v>0</v>
      </c>
      <c r="AH5438">
        <v>0</v>
      </c>
      <c r="AI5438">
        <v>0</v>
      </c>
      <c r="AJ5438">
        <v>2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</row>
    <row r="5439" spans="1:44" x14ac:dyDescent="0.25">
      <c r="A5439">
        <v>1617061</v>
      </c>
      <c r="B5439">
        <v>776966</v>
      </c>
      <c r="C5439">
        <v>26.8749272494859</v>
      </c>
      <c r="D5439">
        <v>37.122262161547503</v>
      </c>
      <c r="E5439" s="68" t="s">
        <v>1006</v>
      </c>
      <c r="F5439" s="8">
        <f>INDEX(Δεδομένα!$P:$P,MATCH('2020'!E5439,Δεδομένα!$O:$O,0))</f>
        <v>241</v>
      </c>
      <c r="G5439" s="6" t="s">
        <v>1007</v>
      </c>
      <c r="H5439" s="2" t="str">
        <f>INDEX(Δεδομένα!B$1:B$51,MATCH('2020'!G5439,Δεδομένα!A$1:A$51,0))</f>
        <v>ΝΟΤΙΟΥ ΑΙΓΑΙΟΥ</v>
      </c>
      <c r="I5439" s="8">
        <f>INDEX(Δεδομένα!E$1:E$13,MATCH('2020'!H5439,Δεδομένα!D$1:D$13,0))</f>
        <v>10</v>
      </c>
      <c r="J5439" s="1">
        <v>44054</v>
      </c>
      <c r="K5439" s="6" t="s">
        <v>3560</v>
      </c>
      <c r="L5439" s="36" t="str">
        <f t="shared" si="336"/>
        <v>11/08/2020 06:20</v>
      </c>
      <c r="M5439" s="1">
        <v>44054</v>
      </c>
      <c r="N5439" s="6" t="s">
        <v>595</v>
      </c>
      <c r="O5439" s="36" t="str">
        <f t="shared" si="337"/>
        <v>11/08/2020 14:20</v>
      </c>
      <c r="P5439" s="46">
        <f t="shared" si="338"/>
        <v>0.33333333332848269</v>
      </c>
      <c r="Q5439" s="48">
        <v>0</v>
      </c>
      <c r="R5439" s="47">
        <f t="shared" si="339"/>
        <v>479.99999999301508</v>
      </c>
      <c r="S5439" s="6" t="s">
        <v>44</v>
      </c>
      <c r="T5439" s="6" t="s">
        <v>5578</v>
      </c>
      <c r="U5439" s="6" t="s">
        <v>73</v>
      </c>
      <c r="V5439" s="6" t="s">
        <v>6288</v>
      </c>
      <c r="W5439" s="7">
        <v>0</v>
      </c>
      <c r="X5439" s="7">
        <v>0</v>
      </c>
      <c r="Y5439" s="7">
        <v>0</v>
      </c>
      <c r="Z5439" s="7">
        <v>0</v>
      </c>
      <c r="AA5439" s="7">
        <v>0</v>
      </c>
      <c r="AB5439" s="7">
        <v>0</v>
      </c>
      <c r="AC5439" s="7">
        <v>0</v>
      </c>
      <c r="AD5439" s="7">
        <v>0.03</v>
      </c>
      <c r="AE5439">
        <v>2</v>
      </c>
      <c r="AF5439">
        <v>0</v>
      </c>
      <c r="AG5439">
        <v>0</v>
      </c>
      <c r="AH5439">
        <v>0</v>
      </c>
      <c r="AI5439">
        <v>1</v>
      </c>
      <c r="AJ5439">
        <v>1</v>
      </c>
      <c r="AK5439">
        <v>0</v>
      </c>
      <c r="AL5439">
        <v>0</v>
      </c>
      <c r="AM5439">
        <v>1</v>
      </c>
      <c r="AN5439">
        <v>0</v>
      </c>
      <c r="AO5439">
        <v>0</v>
      </c>
      <c r="AP5439">
        <v>0</v>
      </c>
      <c r="AQ5439">
        <v>0</v>
      </c>
      <c r="AR5439">
        <v>0</v>
      </c>
    </row>
    <row r="5440" spans="1:44" x14ac:dyDescent="0.25">
      <c r="A5440">
        <v>1577138</v>
      </c>
      <c r="B5440">
        <v>777048</v>
      </c>
      <c r="C5440">
        <v>26.271673881730699</v>
      </c>
      <c r="D5440">
        <v>41.149954083762204</v>
      </c>
      <c r="E5440" s="68" t="s">
        <v>1172</v>
      </c>
      <c r="F5440" s="8">
        <f>INDEX(Δεδομένα!$P:$P,MATCH('2020'!E5440,Δεδομένα!$O:$O,0))</f>
        <v>38</v>
      </c>
      <c r="G5440" s="6" t="s">
        <v>148</v>
      </c>
      <c r="H5440" s="2" t="str">
        <f>INDEX(Δεδομένα!B$1:B$51,MATCH('2020'!G5440,Δεδομένα!A$1:A$51,0))</f>
        <v>ΑΝΑΤΟΛΙΚΗΣ ΜΑΚΕΔΟΝΙΑΣ ΚΑΙ ΘΡΑΚΗΣ</v>
      </c>
      <c r="I5440" s="8">
        <f>INDEX(Δεδομένα!E$1:E$13,MATCH('2020'!H5440,Δεδομένα!D$1:D$13,0))</f>
        <v>2</v>
      </c>
      <c r="J5440" s="1">
        <v>44054</v>
      </c>
      <c r="K5440" s="6" t="s">
        <v>529</v>
      </c>
      <c r="L5440" s="36" t="str">
        <f t="shared" si="336"/>
        <v>11/08/2020 13:35</v>
      </c>
      <c r="M5440" s="1">
        <v>44054</v>
      </c>
      <c r="N5440" s="6" t="s">
        <v>1251</v>
      </c>
      <c r="O5440" s="36" t="str">
        <f t="shared" si="337"/>
        <v>11/08/2020 13:46</v>
      </c>
      <c r="P5440" s="46">
        <f t="shared" si="338"/>
        <v>7.6388888919609599E-3</v>
      </c>
      <c r="Q5440" s="48">
        <v>0</v>
      </c>
      <c r="R5440" s="47">
        <f t="shared" si="339"/>
        <v>11.000000004423782</v>
      </c>
      <c r="S5440" s="6" t="s">
        <v>44</v>
      </c>
      <c r="T5440" s="6" t="s">
        <v>162</v>
      </c>
      <c r="U5440" s="6" t="s">
        <v>6290</v>
      </c>
      <c r="V5440" s="6" t="s">
        <v>6291</v>
      </c>
      <c r="W5440" s="7">
        <v>0</v>
      </c>
      <c r="X5440" s="7">
        <v>0</v>
      </c>
      <c r="Y5440" s="7">
        <v>0</v>
      </c>
      <c r="Z5440" s="7">
        <v>0</v>
      </c>
      <c r="AA5440" s="7">
        <v>0</v>
      </c>
      <c r="AB5440" s="7">
        <v>0.2</v>
      </c>
      <c r="AC5440" s="7">
        <v>0</v>
      </c>
      <c r="AD5440" s="7">
        <v>0</v>
      </c>
      <c r="AE5440">
        <v>2</v>
      </c>
      <c r="AF5440">
        <v>0</v>
      </c>
      <c r="AG5440">
        <v>0</v>
      </c>
      <c r="AH5440">
        <v>0</v>
      </c>
      <c r="AI5440">
        <v>0</v>
      </c>
      <c r="AJ5440">
        <v>1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</row>
    <row r="5441" spans="1:44" x14ac:dyDescent="0.25">
      <c r="A5441">
        <v>1577343</v>
      </c>
      <c r="B5441">
        <v>777080</v>
      </c>
      <c r="C5441">
        <v>26.205177129592499</v>
      </c>
      <c r="D5441">
        <v>41.611775665501597</v>
      </c>
      <c r="E5441" s="68" t="s">
        <v>1223</v>
      </c>
      <c r="F5441" s="8">
        <f>INDEX(Δεδομένα!$P:$P,MATCH('2020'!E5441,Δεδομένα!$O:$O,0))</f>
        <v>36</v>
      </c>
      <c r="G5441" s="6" t="s">
        <v>148</v>
      </c>
      <c r="H5441" s="2" t="str">
        <f>INDEX(Δεδομένα!B$1:B$51,MATCH('2020'!G5441,Δεδομένα!A$1:A$51,0))</f>
        <v>ΑΝΑΤΟΛΙΚΗΣ ΜΑΚΕΔΟΝΙΑΣ ΚΑΙ ΘΡΑΚΗΣ</v>
      </c>
      <c r="I5441" s="8">
        <f>INDEX(Δεδομένα!E$1:E$13,MATCH('2020'!H5441,Δεδομένα!D$1:D$13,0))</f>
        <v>2</v>
      </c>
      <c r="J5441" s="1">
        <v>44054</v>
      </c>
      <c r="K5441" s="6" t="s">
        <v>74</v>
      </c>
      <c r="L5441" s="36" t="str">
        <f t="shared" si="336"/>
        <v>11/08/2020 15:57</v>
      </c>
      <c r="M5441" s="1">
        <v>44054</v>
      </c>
      <c r="N5441" s="6" t="s">
        <v>418</v>
      </c>
      <c r="O5441" s="36" t="str">
        <f t="shared" si="337"/>
        <v>11/08/2020 18:45</v>
      </c>
      <c r="P5441" s="46">
        <f t="shared" si="338"/>
        <v>0.11666666666860692</v>
      </c>
      <c r="Q5441" s="48">
        <v>0</v>
      </c>
      <c r="R5441" s="47">
        <f t="shared" si="339"/>
        <v>168.00000000279397</v>
      </c>
      <c r="S5441" s="6" t="s">
        <v>44</v>
      </c>
      <c r="T5441" s="6" t="s">
        <v>1119</v>
      </c>
      <c r="U5441" s="6" t="s">
        <v>2633</v>
      </c>
      <c r="V5441" s="6" t="s">
        <v>6294</v>
      </c>
      <c r="W5441" s="7">
        <v>0</v>
      </c>
      <c r="X5441" s="7">
        <v>0.5</v>
      </c>
      <c r="Y5441" s="7">
        <v>0</v>
      </c>
      <c r="Z5441" s="7">
        <v>15</v>
      </c>
      <c r="AA5441" s="7">
        <v>0</v>
      </c>
      <c r="AB5441" s="7">
        <v>0</v>
      </c>
      <c r="AC5441" s="7">
        <v>5</v>
      </c>
      <c r="AD5441" s="7">
        <v>0</v>
      </c>
      <c r="AE5441">
        <v>6</v>
      </c>
      <c r="AF5441">
        <v>0</v>
      </c>
      <c r="AG5441">
        <v>0</v>
      </c>
      <c r="AH5441">
        <v>0</v>
      </c>
      <c r="AI5441">
        <v>0</v>
      </c>
      <c r="AJ5441">
        <v>3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</row>
    <row r="5442" spans="1:44" x14ac:dyDescent="0.25">
      <c r="A5442">
        <v>1577391</v>
      </c>
      <c r="B5442">
        <v>777088</v>
      </c>
      <c r="C5442">
        <v>26.045861040975399</v>
      </c>
      <c r="D5442">
        <v>41.120286572415701</v>
      </c>
      <c r="E5442" s="68" t="s">
        <v>1172</v>
      </c>
      <c r="F5442" s="8">
        <f>INDEX(Δεδομένα!$P:$P,MATCH('2020'!E5442,Δεδομένα!$O:$O,0))</f>
        <v>38</v>
      </c>
      <c r="G5442" s="6" t="s">
        <v>148</v>
      </c>
      <c r="H5442" s="2" t="str">
        <f>INDEX(Δεδομένα!B$1:B$51,MATCH('2020'!G5442,Δεδομένα!A$1:A$51,0))</f>
        <v>ΑΝΑΤΟΛΙΚΗΣ ΜΑΚΕΔΟΝΙΑΣ ΚΑΙ ΘΡΑΚΗΣ</v>
      </c>
      <c r="I5442" s="8">
        <f>INDEX(Δεδομένα!E$1:E$13,MATCH('2020'!H5442,Δεδομένα!D$1:D$13,0))</f>
        <v>2</v>
      </c>
      <c r="J5442" s="1">
        <v>44054</v>
      </c>
      <c r="K5442" s="6" t="s">
        <v>153</v>
      </c>
      <c r="L5442" s="36" t="str">
        <f t="shared" si="336"/>
        <v>11/08/2020 16:15</v>
      </c>
      <c r="M5442" s="1">
        <v>44055</v>
      </c>
      <c r="N5442" s="6" t="s">
        <v>6296</v>
      </c>
      <c r="O5442" s="36" t="str">
        <f t="shared" si="337"/>
        <v>12/08/2020 08:01</v>
      </c>
      <c r="P5442" s="46">
        <f t="shared" si="338"/>
        <v>0.65694444443943212</v>
      </c>
      <c r="Q5442" s="48">
        <v>0</v>
      </c>
      <c r="R5442" s="47">
        <f t="shared" si="339"/>
        <v>945.99999999278225</v>
      </c>
      <c r="S5442" s="6" t="s">
        <v>44</v>
      </c>
      <c r="T5442" s="6" t="s">
        <v>162</v>
      </c>
      <c r="U5442" s="6" t="s">
        <v>44</v>
      </c>
      <c r="V5442" s="6" t="s">
        <v>6297</v>
      </c>
      <c r="W5442" s="7">
        <v>5</v>
      </c>
      <c r="X5442" s="7">
        <v>0</v>
      </c>
      <c r="Y5442" s="7">
        <v>0</v>
      </c>
      <c r="Z5442" s="7">
        <v>0</v>
      </c>
      <c r="AA5442" s="7">
        <v>0</v>
      </c>
      <c r="AB5442" s="7">
        <v>0</v>
      </c>
      <c r="AC5442" s="7">
        <v>0</v>
      </c>
      <c r="AD5442" s="7">
        <v>0</v>
      </c>
      <c r="AE5442">
        <v>21</v>
      </c>
      <c r="AF5442">
        <v>11</v>
      </c>
      <c r="AG5442">
        <v>0</v>
      </c>
      <c r="AH5442">
        <v>0</v>
      </c>
      <c r="AI5442">
        <v>0</v>
      </c>
      <c r="AJ5442">
        <v>8</v>
      </c>
      <c r="AK5442">
        <v>0</v>
      </c>
      <c r="AL5442">
        <v>0</v>
      </c>
      <c r="AM5442">
        <v>0</v>
      </c>
      <c r="AN5442">
        <v>1</v>
      </c>
      <c r="AO5442">
        <v>2</v>
      </c>
      <c r="AP5442">
        <v>0</v>
      </c>
      <c r="AQ5442">
        <v>0</v>
      </c>
      <c r="AR5442">
        <v>0</v>
      </c>
    </row>
    <row r="5443" spans="1:44" x14ac:dyDescent="0.25">
      <c r="A5443">
        <v>1577358</v>
      </c>
      <c r="B5443">
        <v>777089</v>
      </c>
      <c r="C5443">
        <v>26.403755176414901</v>
      </c>
      <c r="D5443">
        <v>41.616524545730101</v>
      </c>
      <c r="E5443" s="68" t="s">
        <v>1115</v>
      </c>
      <c r="F5443" s="8">
        <f>INDEX(Δεδομένα!$P:$P,MATCH('2020'!E5443,Δεδομένα!$O:$O,0))</f>
        <v>35</v>
      </c>
      <c r="G5443" s="6" t="s">
        <v>148</v>
      </c>
      <c r="H5443" s="2" t="str">
        <f>INDEX(Δεδομένα!B$1:B$51,MATCH('2020'!G5443,Δεδομένα!A$1:A$51,0))</f>
        <v>ΑΝΑΤΟΛΙΚΗΣ ΜΑΚΕΔΟΝΙΑΣ ΚΑΙ ΘΡΑΚΗΣ</v>
      </c>
      <c r="I5443" s="8">
        <f>INDEX(Δεδομένα!E$1:E$13,MATCH('2020'!H5443,Δεδομένα!D$1:D$13,0))</f>
        <v>2</v>
      </c>
      <c r="J5443" s="1">
        <v>44054</v>
      </c>
      <c r="K5443" s="6" t="s">
        <v>75</v>
      </c>
      <c r="L5443" s="36" t="str">
        <f t="shared" ref="L5443:L5506" si="340">_xlfn.CONCAT(TEXT(J5443,"ηη/μμ/εεε")," ",TEXT(K5443,"ωω:λλ"))</f>
        <v>11/08/2020 16:33</v>
      </c>
      <c r="M5443" s="1">
        <v>44054</v>
      </c>
      <c r="N5443" s="6" t="s">
        <v>235</v>
      </c>
      <c r="O5443" s="36" t="str">
        <f t="shared" ref="O5443:O5506" si="341">_xlfn.CONCAT(TEXT(M5443,"ηη/μμ/εεε")," ",TEXT(N5443,"ωω:λλ"))</f>
        <v>11/08/2020 19:50</v>
      </c>
      <c r="P5443" s="46">
        <f t="shared" ref="P5443:P5506" si="342">O5443-L5443</f>
        <v>0.1368055555576575</v>
      </c>
      <c r="Q5443" s="48">
        <v>0</v>
      </c>
      <c r="R5443" s="47">
        <f t="shared" ref="R5443:R5506" si="343">P5443*(24*60)</f>
        <v>197.0000000030268</v>
      </c>
      <c r="S5443" s="6" t="s">
        <v>44</v>
      </c>
      <c r="T5443" s="6" t="s">
        <v>1119</v>
      </c>
      <c r="U5443" s="6" t="s">
        <v>3206</v>
      </c>
      <c r="V5443" s="6" t="s">
        <v>3207</v>
      </c>
      <c r="W5443" s="7">
        <v>0</v>
      </c>
      <c r="X5443" s="7">
        <v>0</v>
      </c>
      <c r="Y5443" s="7">
        <v>0</v>
      </c>
      <c r="Z5443" s="7">
        <v>8</v>
      </c>
      <c r="AA5443" s="7">
        <v>0</v>
      </c>
      <c r="AB5443" s="7">
        <v>0</v>
      </c>
      <c r="AC5443" s="7">
        <v>0</v>
      </c>
      <c r="AD5443" s="7">
        <v>0</v>
      </c>
      <c r="AE5443">
        <v>5</v>
      </c>
      <c r="AF5443">
        <v>0</v>
      </c>
      <c r="AG5443">
        <v>0</v>
      </c>
      <c r="AH5443">
        <v>0</v>
      </c>
      <c r="AI5443">
        <v>0</v>
      </c>
      <c r="AJ5443">
        <v>3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</row>
    <row r="5444" spans="1:44" x14ac:dyDescent="0.25">
      <c r="A5444">
        <v>1579537</v>
      </c>
      <c r="B5444">
        <v>777078</v>
      </c>
      <c r="C5444">
        <v>23.591960507357602</v>
      </c>
      <c r="D5444">
        <v>38.573669001604202</v>
      </c>
      <c r="E5444" s="68" t="s">
        <v>2005</v>
      </c>
      <c r="F5444" s="8">
        <f>INDEX(Δεδομένα!$P:$P,MATCH('2020'!E5444,Δεδομένα!$O:$O,0))</f>
        <v>179</v>
      </c>
      <c r="G5444" s="6" t="s">
        <v>439</v>
      </c>
      <c r="H5444" s="2" t="str">
        <f>INDEX(Δεδομένα!B$1:B$51,MATCH('2020'!G5444,Δεδομένα!A$1:A$51,0))</f>
        <v>ΣΤΕΡΕΑΣ ΕΛΛΑΔΟΣ</v>
      </c>
      <c r="I5444" s="8">
        <f>INDEX(Δεδομένα!E$1:E$13,MATCH('2020'!H5444,Δεδομένα!D$1:D$13,0))</f>
        <v>9</v>
      </c>
      <c r="J5444" s="1">
        <v>44054</v>
      </c>
      <c r="K5444" s="6" t="s">
        <v>1496</v>
      </c>
      <c r="L5444" s="36" t="str">
        <f t="shared" si="340"/>
        <v>11/08/2020 15:54</v>
      </c>
      <c r="M5444" s="1">
        <v>44054</v>
      </c>
      <c r="N5444" s="6" t="s">
        <v>405</v>
      </c>
      <c r="O5444" s="36" t="str">
        <f t="shared" si="341"/>
        <v>11/08/2020 16:27</v>
      </c>
      <c r="P5444" s="46">
        <f t="shared" si="342"/>
        <v>2.2916666668606922E-2</v>
      </c>
      <c r="Q5444" s="48">
        <v>0</v>
      </c>
      <c r="R5444" s="47">
        <f t="shared" si="343"/>
        <v>33.000000002793968</v>
      </c>
      <c r="S5444" s="6" t="s">
        <v>44</v>
      </c>
      <c r="T5444" s="6" t="s">
        <v>2100</v>
      </c>
      <c r="U5444" s="6" t="s">
        <v>6111</v>
      </c>
      <c r="V5444" s="6" t="s">
        <v>6293</v>
      </c>
      <c r="W5444" s="7">
        <v>0</v>
      </c>
      <c r="X5444" s="7">
        <v>0</v>
      </c>
      <c r="Y5444" s="7">
        <v>0</v>
      </c>
      <c r="Z5444" s="7">
        <v>0</v>
      </c>
      <c r="AA5444" s="7">
        <v>0.02</v>
      </c>
      <c r="AB5444" s="7">
        <v>0</v>
      </c>
      <c r="AC5444" s="7">
        <v>0</v>
      </c>
      <c r="AD5444" s="7">
        <v>0</v>
      </c>
      <c r="AE5444">
        <v>4</v>
      </c>
      <c r="AF5444">
        <v>0</v>
      </c>
      <c r="AG5444">
        <v>0</v>
      </c>
      <c r="AH5444">
        <v>0</v>
      </c>
      <c r="AI5444">
        <v>0</v>
      </c>
      <c r="AJ5444">
        <v>2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</row>
    <row r="5445" spans="1:44" x14ac:dyDescent="0.25">
      <c r="A5445">
        <v>1578292</v>
      </c>
      <c r="B5445">
        <v>777181</v>
      </c>
      <c r="C5445">
        <v>20.871119914452301</v>
      </c>
      <c r="D5445">
        <v>37.785241241651697</v>
      </c>
      <c r="E5445" s="68" t="s">
        <v>1599</v>
      </c>
      <c r="F5445" s="8">
        <f>INDEX(Δεδομένα!$P:$P,MATCH('2020'!E5445,Δεδομένα!$O:$O,0))</f>
        <v>238</v>
      </c>
      <c r="G5445" s="6" t="s">
        <v>1600</v>
      </c>
      <c r="H5445" s="2" t="str">
        <f>INDEX(Δεδομένα!B$1:B$51,MATCH('2020'!G5445,Δεδομένα!A$1:A$51,0))</f>
        <v>ΙΟΝΙΩΝ ΝΗΣΩΝ</v>
      </c>
      <c r="I5445" s="8">
        <f>INDEX(Δεδομένα!E$1:E$13,MATCH('2020'!H5445,Δεδομένα!D$1:D$13,0))</f>
        <v>13</v>
      </c>
      <c r="J5445" s="1">
        <v>44054</v>
      </c>
      <c r="K5445" s="6" t="s">
        <v>2327</v>
      </c>
      <c r="L5445" s="36" t="str">
        <f t="shared" si="340"/>
        <v>11/08/2020 21:04</v>
      </c>
      <c r="M5445" s="1">
        <v>44054</v>
      </c>
      <c r="N5445" s="6" t="s">
        <v>2612</v>
      </c>
      <c r="O5445" s="36" t="str">
        <f t="shared" si="341"/>
        <v>11/08/2020 21:24</v>
      </c>
      <c r="P5445" s="46">
        <f t="shared" si="342"/>
        <v>1.3888888890505768E-2</v>
      </c>
      <c r="Q5445" s="48">
        <v>0</v>
      </c>
      <c r="R5445" s="47">
        <f t="shared" si="343"/>
        <v>20.000000002328306</v>
      </c>
      <c r="S5445" s="6" t="s">
        <v>44</v>
      </c>
      <c r="T5445" s="6" t="s">
        <v>1601</v>
      </c>
      <c r="U5445" s="6" t="s">
        <v>44</v>
      </c>
      <c r="V5445" s="6" t="s">
        <v>6305</v>
      </c>
      <c r="W5445" s="7">
        <v>0</v>
      </c>
      <c r="X5445" s="7">
        <v>0</v>
      </c>
      <c r="Y5445" s="7">
        <v>0</v>
      </c>
      <c r="Z5445" s="7">
        <v>0</v>
      </c>
      <c r="AA5445" s="7">
        <v>0</v>
      </c>
      <c r="AB5445" s="7">
        <v>0.05</v>
      </c>
      <c r="AC5445" s="7">
        <v>0</v>
      </c>
      <c r="AD5445" s="7">
        <v>0</v>
      </c>
      <c r="AE5445">
        <v>4</v>
      </c>
      <c r="AF5445">
        <v>0</v>
      </c>
      <c r="AG5445">
        <v>0</v>
      </c>
      <c r="AH5445">
        <v>0</v>
      </c>
      <c r="AI5445">
        <v>0</v>
      </c>
      <c r="AJ5445">
        <v>2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</row>
    <row r="5446" spans="1:44" x14ac:dyDescent="0.25">
      <c r="A5446">
        <v>1576843</v>
      </c>
      <c r="B5446">
        <v>776950</v>
      </c>
      <c r="C5446">
        <v>24.5184239205037</v>
      </c>
      <c r="D5446">
        <v>40.980037037784797</v>
      </c>
      <c r="E5446" s="68" t="s">
        <v>1176</v>
      </c>
      <c r="F5446" s="8">
        <f>INDEX(Δεδομένα!$P:$P,MATCH('2020'!E5446,Δεδομένα!$O:$O,0))</f>
        <v>23</v>
      </c>
      <c r="G5446" s="6" t="s">
        <v>77</v>
      </c>
      <c r="H5446" s="2" t="str">
        <f>INDEX(Δεδομένα!B$1:B$51,MATCH('2020'!G5446,Δεδομένα!A$1:A$51,0))</f>
        <v>ΑΝΑΤΟΛΙΚΗΣ ΜΑΚΕΔΟΝΙΑΣ ΚΑΙ ΘΡΑΚΗΣ</v>
      </c>
      <c r="I5446" s="8">
        <f>INDEX(Δεδομένα!E$1:E$13,MATCH('2020'!H5446,Δεδομένα!D$1:D$13,0))</f>
        <v>2</v>
      </c>
      <c r="J5446" s="1">
        <v>44054</v>
      </c>
      <c r="K5446" s="6" t="s">
        <v>5832</v>
      </c>
      <c r="L5446" s="36" t="str">
        <f t="shared" si="340"/>
        <v>11/08/2020 03:45</v>
      </c>
      <c r="M5446" s="1">
        <v>44054</v>
      </c>
      <c r="N5446" s="6" t="s">
        <v>4145</v>
      </c>
      <c r="O5446" s="36" t="str">
        <f t="shared" si="341"/>
        <v>11/08/2020 04:45</v>
      </c>
      <c r="P5446" s="46">
        <f t="shared" si="342"/>
        <v>4.1666666664241347E-2</v>
      </c>
      <c r="Q5446" s="48">
        <v>0</v>
      </c>
      <c r="R5446" s="47">
        <f t="shared" si="343"/>
        <v>59.99999999650754</v>
      </c>
      <c r="S5446" s="6" t="s">
        <v>44</v>
      </c>
      <c r="T5446" s="6" t="s">
        <v>1177</v>
      </c>
      <c r="U5446" s="6" t="s">
        <v>44</v>
      </c>
      <c r="V5446" s="6" t="s">
        <v>6287</v>
      </c>
      <c r="W5446" s="7">
        <v>0</v>
      </c>
      <c r="X5446" s="7">
        <v>0</v>
      </c>
      <c r="Y5446" s="7">
        <v>0</v>
      </c>
      <c r="Z5446" s="7">
        <v>0</v>
      </c>
      <c r="AA5446" s="7">
        <v>0</v>
      </c>
      <c r="AB5446" s="7">
        <v>0</v>
      </c>
      <c r="AC5446" s="7">
        <v>3</v>
      </c>
      <c r="AD5446" s="7">
        <v>0</v>
      </c>
      <c r="AE5446">
        <v>3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</row>
    <row r="5447" spans="1:44" x14ac:dyDescent="0.25">
      <c r="A5447">
        <v>1577304</v>
      </c>
      <c r="B5447">
        <v>777010</v>
      </c>
      <c r="C5447">
        <v>22.730921779710702</v>
      </c>
      <c r="D5447">
        <v>40.921806866932101</v>
      </c>
      <c r="E5447" s="68" t="s">
        <v>1084</v>
      </c>
      <c r="F5447" s="8">
        <f>INDEX(Δεδομένα!$P:$P,MATCH('2020'!E5447,Δεδομένα!$O:$O,0))</f>
        <v>57</v>
      </c>
      <c r="G5447" s="6" t="s">
        <v>223</v>
      </c>
      <c r="H5447" s="2" t="str">
        <f>INDEX(Δεδομένα!B$1:B$51,MATCH('2020'!G5447,Δεδομένα!A$1:A$51,0))</f>
        <v>ΚΕΝΤΡΙΚΗΣ ΜΑΚΕΔΟΝΙΑΣ</v>
      </c>
      <c r="I5447" s="8">
        <f>INDEX(Δεδομένα!E$1:E$13,MATCH('2020'!H5447,Δεδομένα!D$1:D$13,0))</f>
        <v>3</v>
      </c>
      <c r="J5447" s="1">
        <v>44054</v>
      </c>
      <c r="K5447" s="6" t="s">
        <v>726</v>
      </c>
      <c r="L5447" s="36" t="str">
        <f t="shared" si="340"/>
        <v>11/08/2020 11:39</v>
      </c>
      <c r="M5447" s="1">
        <v>44054</v>
      </c>
      <c r="N5447" s="6" t="s">
        <v>265</v>
      </c>
      <c r="O5447" s="36" t="str">
        <f t="shared" si="341"/>
        <v>11/08/2020 12:29</v>
      </c>
      <c r="P5447" s="46">
        <f t="shared" si="342"/>
        <v>3.4722222218988463E-2</v>
      </c>
      <c r="Q5447" s="48">
        <v>0</v>
      </c>
      <c r="R5447" s="47">
        <f t="shared" si="343"/>
        <v>49.999999995343387</v>
      </c>
      <c r="S5447" s="6" t="s">
        <v>44</v>
      </c>
      <c r="T5447" s="6" t="s">
        <v>1145</v>
      </c>
      <c r="U5447" s="6" t="s">
        <v>3150</v>
      </c>
      <c r="V5447" s="6" t="s">
        <v>6289</v>
      </c>
      <c r="W5447" s="7">
        <v>0</v>
      </c>
      <c r="X5447" s="7">
        <v>0</v>
      </c>
      <c r="Y5447" s="7">
        <v>0</v>
      </c>
      <c r="Z5447" s="7">
        <v>0</v>
      </c>
      <c r="AA5447" s="7">
        <v>0</v>
      </c>
      <c r="AB5447" s="7">
        <v>0</v>
      </c>
      <c r="AC5447" s="7">
        <v>2</v>
      </c>
      <c r="AD5447" s="7">
        <v>0</v>
      </c>
      <c r="AE5447">
        <v>2</v>
      </c>
      <c r="AF5447">
        <v>0</v>
      </c>
      <c r="AG5447">
        <v>0</v>
      </c>
      <c r="AH5447">
        <v>0</v>
      </c>
      <c r="AI5447">
        <v>0</v>
      </c>
      <c r="AJ5447">
        <v>1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</row>
    <row r="5448" spans="1:44" x14ac:dyDescent="0.25">
      <c r="A5448">
        <v>1589975</v>
      </c>
      <c r="B5448">
        <v>777122</v>
      </c>
      <c r="C5448">
        <v>22.793071273483701</v>
      </c>
      <c r="D5448">
        <v>37.8313651363015</v>
      </c>
      <c r="E5448" s="68" t="s">
        <v>810</v>
      </c>
      <c r="F5448" s="8">
        <f>INDEX(Δεδομένα!$P:$P,MATCH('2020'!E5448,Δεδομένα!$O:$O,0))</f>
        <v>157</v>
      </c>
      <c r="G5448" s="6" t="s">
        <v>391</v>
      </c>
      <c r="H5448" s="2" t="str">
        <f>INDEX(Δεδομένα!B$1:B$51,MATCH('2020'!G5448,Δεδομένα!A$1:A$51,0))</f>
        <v>ΠΕΛΛΟΠΟΝΗΣΟΥ</v>
      </c>
      <c r="I5448" s="8">
        <f>INDEX(Δεδομένα!E$1:E$13,MATCH('2020'!H5448,Δεδομένα!D$1:D$13,0))</f>
        <v>8</v>
      </c>
      <c r="J5448" s="1">
        <v>44054</v>
      </c>
      <c r="K5448" s="6" t="s">
        <v>1531</v>
      </c>
      <c r="L5448" s="36" t="str">
        <f t="shared" si="340"/>
        <v>11/08/2020 18:32</v>
      </c>
      <c r="M5448" s="1">
        <v>44054</v>
      </c>
      <c r="N5448" s="6" t="s">
        <v>256</v>
      </c>
      <c r="O5448" s="36" t="str">
        <f t="shared" si="341"/>
        <v>11/08/2020 19:30</v>
      </c>
      <c r="P5448" s="46">
        <f t="shared" si="342"/>
        <v>4.0277777778101154E-2</v>
      </c>
      <c r="Q5448" s="48">
        <v>0</v>
      </c>
      <c r="R5448" s="47">
        <f t="shared" si="343"/>
        <v>58.000000000465661</v>
      </c>
      <c r="S5448" s="6" t="s">
        <v>44</v>
      </c>
      <c r="T5448" s="6" t="s">
        <v>1012</v>
      </c>
      <c r="U5448" s="6" t="s">
        <v>44</v>
      </c>
      <c r="V5448" s="6" t="s">
        <v>6303</v>
      </c>
      <c r="W5448" s="7">
        <v>0</v>
      </c>
      <c r="X5448" s="7">
        <v>0</v>
      </c>
      <c r="Y5448" s="7">
        <v>0</v>
      </c>
      <c r="Z5448" s="7">
        <v>0</v>
      </c>
      <c r="AA5448" s="7">
        <v>0.1</v>
      </c>
      <c r="AB5448" s="7">
        <v>0</v>
      </c>
      <c r="AC5448" s="7">
        <v>0</v>
      </c>
      <c r="AD5448" s="7">
        <v>0</v>
      </c>
      <c r="AE5448" t="s">
        <v>44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</row>
    <row r="5449" spans="1:44" x14ac:dyDescent="0.25">
      <c r="A5449">
        <v>1578787</v>
      </c>
      <c r="B5449">
        <v>777060</v>
      </c>
      <c r="C5449">
        <v>24.9333018819672</v>
      </c>
      <c r="D5449">
        <v>37.387242739188999</v>
      </c>
      <c r="E5449" s="68" t="s">
        <v>2606</v>
      </c>
      <c r="F5449" s="8">
        <f>INDEX(Δεδομένα!$P:$P,MATCH('2020'!E5449,Δεδομένα!$O:$O,0))</f>
        <v>187</v>
      </c>
      <c r="G5449" s="6" t="s">
        <v>479</v>
      </c>
      <c r="H5449" s="2" t="str">
        <f>INDEX(Δεδομένα!B$1:B$51,MATCH('2020'!G5449,Δεδομένα!A$1:A$51,0))</f>
        <v>ΝΟΤΙΟΥ ΑΙΓΑΙΟΥ</v>
      </c>
      <c r="I5449" s="8">
        <f>INDEX(Δεδομένα!E$1:E$13,MATCH('2020'!H5449,Δεδομένα!D$1:D$13,0))</f>
        <v>10</v>
      </c>
      <c r="J5449" s="1">
        <v>44054</v>
      </c>
      <c r="K5449" s="6" t="s">
        <v>2727</v>
      </c>
      <c r="L5449" s="36" t="str">
        <f t="shared" si="340"/>
        <v>11/08/2020 14:01</v>
      </c>
      <c r="M5449" s="1">
        <v>44054</v>
      </c>
      <c r="N5449" s="6" t="s">
        <v>3827</v>
      </c>
      <c r="O5449" s="36" t="str">
        <f t="shared" si="341"/>
        <v>11/08/2020 22:18</v>
      </c>
      <c r="P5449" s="46">
        <f t="shared" si="342"/>
        <v>0.34513888889341615</v>
      </c>
      <c r="Q5449" s="48">
        <v>0</v>
      </c>
      <c r="R5449" s="47">
        <f t="shared" si="343"/>
        <v>497.00000000651926</v>
      </c>
      <c r="S5449" s="6" t="s">
        <v>44</v>
      </c>
      <c r="T5449" s="6" t="s">
        <v>4870</v>
      </c>
      <c r="U5449" s="6" t="s">
        <v>44</v>
      </c>
      <c r="V5449" s="6" t="s">
        <v>6292</v>
      </c>
      <c r="W5449" s="7">
        <v>0</v>
      </c>
      <c r="X5449" s="7">
        <v>0</v>
      </c>
      <c r="Y5449" s="7">
        <v>0</v>
      </c>
      <c r="Z5449" s="7">
        <v>23</v>
      </c>
      <c r="AA5449" s="7">
        <v>0</v>
      </c>
      <c r="AB5449" s="7">
        <v>0</v>
      </c>
      <c r="AC5449" s="7">
        <v>0</v>
      </c>
      <c r="AD5449" s="7">
        <v>0</v>
      </c>
      <c r="AE5449">
        <v>17</v>
      </c>
      <c r="AF5449">
        <v>0</v>
      </c>
      <c r="AG5449">
        <v>2</v>
      </c>
      <c r="AH5449">
        <v>0</v>
      </c>
      <c r="AI5449">
        <v>8</v>
      </c>
      <c r="AJ5449">
        <v>7</v>
      </c>
      <c r="AK5449">
        <v>0</v>
      </c>
      <c r="AL5449">
        <v>4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</row>
    <row r="5450" spans="1:44" x14ac:dyDescent="0.25">
      <c r="A5450">
        <v>1611449</v>
      </c>
      <c r="B5450">
        <v>776949</v>
      </c>
      <c r="C5450">
        <v>26.5652752295683</v>
      </c>
      <c r="D5450">
        <v>39.110006515819002</v>
      </c>
      <c r="E5450" s="68" t="s">
        <v>494</v>
      </c>
      <c r="F5450" s="8">
        <f>INDEX(Δεδομένα!$P:$P,MATCH('2020'!E5450,Δεδομένα!$O:$O,0))</f>
        <v>196</v>
      </c>
      <c r="G5450" s="6" t="s">
        <v>495</v>
      </c>
      <c r="H5450" s="2" t="str">
        <f>INDEX(Δεδομένα!B$1:B$51,MATCH('2020'!G5450,Δεδομένα!A$1:A$51,0))</f>
        <v>ΒΟΡΕΙΟΥ ΑΙΓΑΙΟΥ</v>
      </c>
      <c r="I5450" s="8">
        <f>INDEX(Δεδομένα!E$1:E$13,MATCH('2020'!H5450,Δεδομένα!D$1:D$13,0))</f>
        <v>11</v>
      </c>
      <c r="J5450" s="1">
        <v>44054</v>
      </c>
      <c r="K5450" s="6" t="s">
        <v>6284</v>
      </c>
      <c r="L5450" s="36" t="str">
        <f t="shared" si="340"/>
        <v>11/08/2020 04:04</v>
      </c>
      <c r="M5450" s="1">
        <v>44054</v>
      </c>
      <c r="N5450" s="6" t="s">
        <v>6285</v>
      </c>
      <c r="O5450" s="36" t="str">
        <f t="shared" si="341"/>
        <v>11/08/2020 05:56</v>
      </c>
      <c r="P5450" s="46">
        <f t="shared" si="342"/>
        <v>7.7777777776645962E-2</v>
      </c>
      <c r="Q5450" s="48">
        <v>0</v>
      </c>
      <c r="R5450" s="47">
        <f t="shared" si="343"/>
        <v>111.99999999837019</v>
      </c>
      <c r="S5450" s="6" t="s">
        <v>44</v>
      </c>
      <c r="T5450" s="6" t="s">
        <v>499</v>
      </c>
      <c r="U5450" s="6" t="s">
        <v>1572</v>
      </c>
      <c r="V5450" s="6" t="s">
        <v>6286</v>
      </c>
      <c r="W5450" s="7">
        <v>0</v>
      </c>
      <c r="X5450" s="7">
        <v>0.3</v>
      </c>
      <c r="Y5450" s="7">
        <v>0</v>
      </c>
      <c r="Z5450" s="7">
        <v>0</v>
      </c>
      <c r="AA5450" s="7">
        <v>0</v>
      </c>
      <c r="AB5450" s="7">
        <v>0</v>
      </c>
      <c r="AC5450" s="7">
        <v>0</v>
      </c>
      <c r="AD5450" s="7">
        <v>0</v>
      </c>
      <c r="AE5450">
        <v>7</v>
      </c>
      <c r="AF5450">
        <v>0</v>
      </c>
      <c r="AG5450">
        <v>0</v>
      </c>
      <c r="AH5450">
        <v>0</v>
      </c>
      <c r="AI5450">
        <v>0</v>
      </c>
      <c r="AJ5450">
        <v>3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</row>
    <row r="5451" spans="1:44" x14ac:dyDescent="0.25">
      <c r="A5451">
        <v>1589233</v>
      </c>
      <c r="B5451">
        <v>776934</v>
      </c>
      <c r="C5451">
        <v>22.028837447231599</v>
      </c>
      <c r="D5451">
        <v>37.139584223725301</v>
      </c>
      <c r="E5451" s="68" t="s">
        <v>937</v>
      </c>
      <c r="F5451" s="8">
        <f>INDEX(Δεδομένα!$P:$P,MATCH('2020'!E5451,Δεδομένα!$O:$O,0))</f>
        <v>143</v>
      </c>
      <c r="G5451" s="6" t="s">
        <v>841</v>
      </c>
      <c r="H5451" s="2" t="str">
        <f>INDEX(Δεδομένα!B$1:B$51,MATCH('2020'!G5451,Δεδομένα!A$1:A$51,0))</f>
        <v>ΠΕΛΛΟΠΟΝΗΣΟΥ</v>
      </c>
      <c r="I5451" s="8">
        <f>INDEX(Δεδομένα!E$1:E$13,MATCH('2020'!H5451,Δεδομένα!D$1:D$13,0))</f>
        <v>8</v>
      </c>
      <c r="J5451" s="1">
        <v>44054</v>
      </c>
      <c r="K5451" s="6" t="s">
        <v>848</v>
      </c>
      <c r="L5451" s="36" t="str">
        <f t="shared" si="340"/>
        <v>11/08/2020 00:25</v>
      </c>
      <c r="M5451" s="1">
        <v>44054</v>
      </c>
      <c r="N5451" s="6" t="s">
        <v>679</v>
      </c>
      <c r="O5451" s="36" t="str">
        <f t="shared" si="341"/>
        <v>11/08/2020 00:50</v>
      </c>
      <c r="P5451" s="46">
        <f t="shared" si="342"/>
        <v>1.7361111109494232E-2</v>
      </c>
      <c r="Q5451" s="48">
        <v>0</v>
      </c>
      <c r="R5451" s="47">
        <f t="shared" si="343"/>
        <v>24.999999997671694</v>
      </c>
      <c r="S5451" s="6" t="s">
        <v>44</v>
      </c>
      <c r="T5451" s="6" t="s">
        <v>940</v>
      </c>
      <c r="U5451" s="6" t="s">
        <v>44</v>
      </c>
      <c r="V5451" s="6" t="s">
        <v>1303</v>
      </c>
      <c r="W5451" s="7">
        <v>0</v>
      </c>
      <c r="X5451" s="7">
        <v>0</v>
      </c>
      <c r="Y5451" s="7">
        <v>0</v>
      </c>
      <c r="Z5451" s="7">
        <v>0.1</v>
      </c>
      <c r="AA5451" s="7">
        <v>0</v>
      </c>
      <c r="AB5451" s="7">
        <v>0</v>
      </c>
      <c r="AC5451" s="7">
        <v>0</v>
      </c>
      <c r="AD5451" s="7">
        <v>0</v>
      </c>
      <c r="AE5451">
        <v>2</v>
      </c>
      <c r="AF5451">
        <v>0</v>
      </c>
      <c r="AG5451">
        <v>0</v>
      </c>
      <c r="AH5451">
        <v>0</v>
      </c>
      <c r="AI5451">
        <v>0</v>
      </c>
      <c r="AJ5451">
        <v>1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</row>
    <row r="5452" spans="1:44" x14ac:dyDescent="0.25">
      <c r="A5452">
        <v>1580954</v>
      </c>
      <c r="B5452">
        <v>777103</v>
      </c>
      <c r="C5452">
        <v>22.0226662599365</v>
      </c>
      <c r="D5452">
        <v>37.167445666240397</v>
      </c>
      <c r="E5452" s="68" t="s">
        <v>840</v>
      </c>
      <c r="F5452" s="8">
        <f>INDEX(Δεδομένα!$P:$P,MATCH('2020'!E5452,Δεδομένα!$O:$O,0))</f>
        <v>144</v>
      </c>
      <c r="G5452" s="6" t="s">
        <v>841</v>
      </c>
      <c r="H5452" s="2" t="str">
        <f>INDEX(Δεδομένα!B$1:B$51,MATCH('2020'!G5452,Δεδομένα!A$1:A$51,0))</f>
        <v>ΠΕΛΛΟΠΟΝΗΣΟΥ</v>
      </c>
      <c r="I5452" s="8">
        <f>INDEX(Δεδομένα!E$1:E$13,MATCH('2020'!H5452,Δεδομένα!D$1:D$13,0))</f>
        <v>8</v>
      </c>
      <c r="J5452" s="1">
        <v>44054</v>
      </c>
      <c r="K5452" s="6" t="s">
        <v>149</v>
      </c>
      <c r="L5452" s="36" t="str">
        <f t="shared" si="340"/>
        <v>11/08/2020 17:10</v>
      </c>
      <c r="M5452" s="1">
        <v>44054</v>
      </c>
      <c r="N5452" s="6" t="s">
        <v>2084</v>
      </c>
      <c r="O5452" s="36" t="str">
        <f t="shared" si="341"/>
        <v>11/08/2020 20:02</v>
      </c>
      <c r="P5452" s="46">
        <f t="shared" si="342"/>
        <v>0.11944444444088731</v>
      </c>
      <c r="Q5452" s="48">
        <v>0</v>
      </c>
      <c r="R5452" s="47">
        <f t="shared" si="343"/>
        <v>171.99999999487773</v>
      </c>
      <c r="S5452" s="6" t="s">
        <v>44</v>
      </c>
      <c r="T5452" s="6" t="s">
        <v>940</v>
      </c>
      <c r="U5452" s="6" t="s">
        <v>2213</v>
      </c>
      <c r="V5452" s="6" t="s">
        <v>6298</v>
      </c>
      <c r="W5452" s="7">
        <v>0</v>
      </c>
      <c r="X5452" s="7">
        <v>0</v>
      </c>
      <c r="Y5452" s="7">
        <v>0</v>
      </c>
      <c r="Z5452" s="7">
        <v>0</v>
      </c>
      <c r="AA5452" s="7">
        <v>2</v>
      </c>
      <c r="AB5452" s="7">
        <v>0.2</v>
      </c>
      <c r="AC5452" s="7">
        <v>0</v>
      </c>
      <c r="AD5452" s="7">
        <v>0</v>
      </c>
      <c r="AE5452">
        <v>10</v>
      </c>
      <c r="AF5452">
        <v>0</v>
      </c>
      <c r="AG5452">
        <v>0</v>
      </c>
      <c r="AH5452">
        <v>0</v>
      </c>
      <c r="AI5452">
        <v>2</v>
      </c>
      <c r="AJ5452">
        <v>5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</row>
    <row r="5453" spans="1:44" x14ac:dyDescent="0.25">
      <c r="A5453">
        <v>1580955</v>
      </c>
      <c r="B5453">
        <v>777149</v>
      </c>
      <c r="C5453">
        <v>21.882649528417399</v>
      </c>
      <c r="D5453">
        <v>37.3263275763926</v>
      </c>
      <c r="E5453" s="68" t="s">
        <v>840</v>
      </c>
      <c r="F5453" s="8">
        <f>INDEX(Δεδομένα!$P:$P,MATCH('2020'!E5453,Δεδομένα!$O:$O,0))</f>
        <v>144</v>
      </c>
      <c r="G5453" s="6" t="s">
        <v>841</v>
      </c>
      <c r="H5453" s="2" t="str">
        <f>INDEX(Δεδομένα!B$1:B$51,MATCH('2020'!G5453,Δεδομένα!A$1:A$51,0))</f>
        <v>ΠΕΛΛΟΠΟΝΗΣΟΥ</v>
      </c>
      <c r="I5453" s="8">
        <f>INDEX(Δεδομένα!E$1:E$13,MATCH('2020'!H5453,Δεδομένα!D$1:D$13,0))</f>
        <v>8</v>
      </c>
      <c r="J5453" s="1">
        <v>44054</v>
      </c>
      <c r="K5453" s="6" t="s">
        <v>700</v>
      </c>
      <c r="L5453" s="36" t="str">
        <f t="shared" si="340"/>
        <v>11/08/2020 19:45</v>
      </c>
      <c r="M5453" s="1">
        <v>44054</v>
      </c>
      <c r="N5453" s="6" t="s">
        <v>3013</v>
      </c>
      <c r="O5453" s="36" t="str">
        <f t="shared" si="341"/>
        <v>11/08/2020 21:14</v>
      </c>
      <c r="P5453" s="46">
        <f t="shared" si="342"/>
        <v>6.1805555560567882E-2</v>
      </c>
      <c r="Q5453" s="48">
        <v>0</v>
      </c>
      <c r="R5453" s="47">
        <f t="shared" si="343"/>
        <v>89.00000000721775</v>
      </c>
      <c r="S5453" s="6" t="s">
        <v>44</v>
      </c>
      <c r="T5453" s="6" t="s">
        <v>843</v>
      </c>
      <c r="U5453" s="6" t="s">
        <v>3187</v>
      </c>
      <c r="V5453" s="6" t="s">
        <v>6304</v>
      </c>
      <c r="W5453" s="7">
        <v>0</v>
      </c>
      <c r="X5453" s="7">
        <v>0</v>
      </c>
      <c r="Y5453" s="7">
        <v>0</v>
      </c>
      <c r="Z5453" s="7">
        <v>0</v>
      </c>
      <c r="AA5453" s="7">
        <v>0</v>
      </c>
      <c r="AB5453" s="7">
        <v>0.1</v>
      </c>
      <c r="AC5453" s="7">
        <v>0</v>
      </c>
      <c r="AD5453" s="7">
        <v>0</v>
      </c>
      <c r="AE5453">
        <v>2</v>
      </c>
      <c r="AF5453">
        <v>0</v>
      </c>
      <c r="AG5453">
        <v>0</v>
      </c>
      <c r="AH5453">
        <v>0</v>
      </c>
      <c r="AI5453">
        <v>2</v>
      </c>
      <c r="AJ5453">
        <v>1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</row>
    <row r="5454" spans="1:44" x14ac:dyDescent="0.25">
      <c r="A5454">
        <v>1589225</v>
      </c>
      <c r="B5454">
        <v>777207</v>
      </c>
      <c r="C5454">
        <v>22.058417591041799</v>
      </c>
      <c r="D5454">
        <v>37.058484359891402</v>
      </c>
      <c r="E5454" s="68" t="s">
        <v>937</v>
      </c>
      <c r="F5454" s="8">
        <f>INDEX(Δεδομένα!$P:$P,MATCH('2020'!E5454,Δεδομένα!$O:$O,0))</f>
        <v>143</v>
      </c>
      <c r="G5454" s="6" t="s">
        <v>841</v>
      </c>
      <c r="H5454" s="2" t="str">
        <f>INDEX(Δεδομένα!B$1:B$51,MATCH('2020'!G5454,Δεδομένα!A$1:A$51,0))</f>
        <v>ΠΕΛΛΟΠΟΝΗΣΟΥ</v>
      </c>
      <c r="I5454" s="8">
        <f>INDEX(Δεδομένα!E$1:E$13,MATCH('2020'!H5454,Δεδομένα!D$1:D$13,0))</f>
        <v>8</v>
      </c>
      <c r="J5454" s="1">
        <v>44054</v>
      </c>
      <c r="K5454" s="6" t="s">
        <v>1439</v>
      </c>
      <c r="L5454" s="36" t="str">
        <f t="shared" si="340"/>
        <v>11/08/2020 22:10</v>
      </c>
      <c r="M5454" s="1">
        <v>44054</v>
      </c>
      <c r="N5454" s="6" t="s">
        <v>3372</v>
      </c>
      <c r="O5454" s="36" t="str">
        <f t="shared" si="341"/>
        <v>11/08/2020 22:51</v>
      </c>
      <c r="P5454" s="46">
        <f t="shared" si="342"/>
        <v>2.8472222220443655E-2</v>
      </c>
      <c r="Q5454" s="48">
        <v>0</v>
      </c>
      <c r="R5454" s="47">
        <f t="shared" si="343"/>
        <v>40.999999997438863</v>
      </c>
      <c r="S5454" s="6" t="s">
        <v>44</v>
      </c>
      <c r="T5454" s="6" t="s">
        <v>940</v>
      </c>
      <c r="U5454" s="6" t="s">
        <v>44</v>
      </c>
      <c r="V5454" s="6" t="s">
        <v>6306</v>
      </c>
      <c r="W5454" s="7">
        <v>0</v>
      </c>
      <c r="X5454" s="7">
        <v>0</v>
      </c>
      <c r="Y5454" s="7">
        <v>0</v>
      </c>
      <c r="Z5454" s="7">
        <v>0</v>
      </c>
      <c r="AA5454" s="7">
        <v>0.1</v>
      </c>
      <c r="AB5454" s="7">
        <v>0</v>
      </c>
      <c r="AC5454" s="7">
        <v>0</v>
      </c>
      <c r="AD5454" s="7">
        <v>0</v>
      </c>
      <c r="AE5454">
        <v>5</v>
      </c>
      <c r="AF5454">
        <v>0</v>
      </c>
      <c r="AG5454">
        <v>0</v>
      </c>
      <c r="AH5454">
        <v>0</v>
      </c>
      <c r="AI5454">
        <v>0</v>
      </c>
      <c r="AJ5454">
        <v>2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</row>
    <row r="5455" spans="1:44" x14ac:dyDescent="0.25">
      <c r="A5455">
        <v>1577509</v>
      </c>
      <c r="B5455">
        <v>777221</v>
      </c>
      <c r="C5455">
        <v>21.7576742245903</v>
      </c>
      <c r="D5455">
        <v>37.058601783570303</v>
      </c>
      <c r="E5455" s="68" t="s">
        <v>997</v>
      </c>
      <c r="F5455" s="8">
        <f>INDEX(Δεδομένα!$P:$P,MATCH('2020'!E5455,Δεδομένα!$O:$O,0))</f>
        <v>145</v>
      </c>
      <c r="G5455" s="6" t="s">
        <v>841</v>
      </c>
      <c r="H5455" s="2" t="str">
        <f>INDEX(Δεδομένα!B$1:B$51,MATCH('2020'!G5455,Δεδομένα!A$1:A$51,0))</f>
        <v>ΠΕΛΛΟΠΟΝΗΣΟΥ</v>
      </c>
      <c r="I5455" s="8">
        <f>INDEX(Δεδομένα!E$1:E$13,MATCH('2020'!H5455,Δεδομένα!D$1:D$13,0))</f>
        <v>8</v>
      </c>
      <c r="J5455" s="1">
        <v>44054</v>
      </c>
      <c r="K5455" s="6" t="s">
        <v>764</v>
      </c>
      <c r="L5455" s="36" t="str">
        <f t="shared" si="340"/>
        <v>11/08/2020 22:30</v>
      </c>
      <c r="M5455" s="1">
        <v>44055</v>
      </c>
      <c r="N5455" s="6" t="s">
        <v>1345</v>
      </c>
      <c r="O5455" s="36" t="str">
        <f t="shared" si="341"/>
        <v>12/08/2020 02:15</v>
      </c>
      <c r="P5455" s="46">
        <f t="shared" si="342"/>
        <v>0.15625</v>
      </c>
      <c r="Q5455" s="48">
        <v>0</v>
      </c>
      <c r="R5455" s="47">
        <f t="shared" si="343"/>
        <v>225</v>
      </c>
      <c r="S5455" s="6" t="s">
        <v>44</v>
      </c>
      <c r="T5455" s="6" t="s">
        <v>967</v>
      </c>
      <c r="U5455" s="6" t="s">
        <v>44</v>
      </c>
      <c r="V5455" s="6" t="s">
        <v>6031</v>
      </c>
      <c r="W5455" s="7">
        <v>0</v>
      </c>
      <c r="X5455" s="7">
        <v>1</v>
      </c>
      <c r="Y5455" s="7">
        <v>0</v>
      </c>
      <c r="Z5455" s="7">
        <v>0</v>
      </c>
      <c r="AA5455" s="7">
        <v>0</v>
      </c>
      <c r="AB5455" s="7">
        <v>3</v>
      </c>
      <c r="AC5455" s="7">
        <v>0</v>
      </c>
      <c r="AD5455" s="7">
        <v>0</v>
      </c>
      <c r="AE5455">
        <v>15</v>
      </c>
      <c r="AF5455">
        <v>0</v>
      </c>
      <c r="AG5455">
        <v>0</v>
      </c>
      <c r="AH5455">
        <v>0</v>
      </c>
      <c r="AI5455">
        <v>0</v>
      </c>
      <c r="AJ5455">
        <v>9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</row>
    <row r="5456" spans="1:44" x14ac:dyDescent="0.25">
      <c r="A5456">
        <v>1578919</v>
      </c>
      <c r="B5456">
        <v>777100</v>
      </c>
      <c r="C5456">
        <v>24.982734680175799</v>
      </c>
      <c r="D5456">
        <v>41.1056098937988</v>
      </c>
      <c r="E5456" s="68" t="s">
        <v>120</v>
      </c>
      <c r="F5456" s="8">
        <f>INDEX(Δεδομένα!$P:$P,MATCH('2020'!E5456,Δεδομένα!$O:$O,0))</f>
        <v>30</v>
      </c>
      <c r="G5456" s="6" t="s">
        <v>121</v>
      </c>
      <c r="H5456" s="2" t="str">
        <f>INDEX(Δεδομένα!B$1:B$51,MATCH('2020'!G5456,Δεδομένα!A$1:A$51,0))</f>
        <v>ΑΝΑΤΟΛΙΚΗΣ ΜΑΚΕΔΟΝΙΑΣ ΚΑΙ ΘΡΑΚΗΣ</v>
      </c>
      <c r="I5456" s="8">
        <f>INDEX(Δεδομένα!E$1:E$13,MATCH('2020'!H5456,Δεδομένα!D$1:D$13,0))</f>
        <v>2</v>
      </c>
      <c r="J5456" s="1">
        <v>44054</v>
      </c>
      <c r="K5456" s="6" t="s">
        <v>231</v>
      </c>
      <c r="L5456" s="36" t="str">
        <f t="shared" si="340"/>
        <v>11/08/2020 17:20</v>
      </c>
      <c r="M5456" s="1">
        <v>44054</v>
      </c>
      <c r="N5456" s="6" t="s">
        <v>1064</v>
      </c>
      <c r="O5456" s="36" t="str">
        <f t="shared" si="341"/>
        <v>11/08/2020 18:12</v>
      </c>
      <c r="P5456" s="46">
        <f t="shared" si="342"/>
        <v>3.6111111112404615E-2</v>
      </c>
      <c r="Q5456" s="48">
        <v>0</v>
      </c>
      <c r="R5456" s="47">
        <f t="shared" si="343"/>
        <v>52.000000001862645</v>
      </c>
      <c r="S5456" s="6" t="s">
        <v>44</v>
      </c>
      <c r="T5456" s="6" t="s">
        <v>129</v>
      </c>
      <c r="U5456" s="6" t="s">
        <v>44</v>
      </c>
      <c r="V5456" s="6" t="s">
        <v>5921</v>
      </c>
      <c r="W5456" s="7">
        <v>0</v>
      </c>
      <c r="X5456" s="7">
        <v>0</v>
      </c>
      <c r="Y5456" s="7">
        <v>0</v>
      </c>
      <c r="Z5456" s="7">
        <v>0.2</v>
      </c>
      <c r="AA5456" s="7">
        <v>0</v>
      </c>
      <c r="AB5456" s="7">
        <v>0</v>
      </c>
      <c r="AC5456" s="7">
        <v>0</v>
      </c>
      <c r="AD5456" s="7">
        <v>0</v>
      </c>
      <c r="AE5456">
        <v>2</v>
      </c>
      <c r="AF5456">
        <v>0</v>
      </c>
      <c r="AG5456">
        <v>0</v>
      </c>
      <c r="AH5456">
        <v>0</v>
      </c>
      <c r="AI5456">
        <v>0</v>
      </c>
      <c r="AJ5456">
        <v>1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</row>
    <row r="5457" spans="1:44" x14ac:dyDescent="0.25">
      <c r="A5457">
        <v>1577189</v>
      </c>
      <c r="B5457">
        <v>777109</v>
      </c>
      <c r="C5457">
        <v>24.8544691468338</v>
      </c>
      <c r="D5457">
        <v>40.987625788811201</v>
      </c>
      <c r="E5457" s="68" t="s">
        <v>834</v>
      </c>
      <c r="F5457" s="8">
        <f>INDEX(Δεδομένα!$P:$P,MATCH('2020'!E5457,Δεδομένα!$O:$O,0))</f>
        <v>32</v>
      </c>
      <c r="G5457" s="6" t="s">
        <v>121</v>
      </c>
      <c r="H5457" s="2" t="str">
        <f>INDEX(Δεδομένα!B$1:B$51,MATCH('2020'!G5457,Δεδομένα!A$1:A$51,0))</f>
        <v>ΑΝΑΤΟΛΙΚΗΣ ΜΑΚΕΔΟΝΙΑΣ ΚΑΙ ΘΡΑΚΗΣ</v>
      </c>
      <c r="I5457" s="8">
        <f>INDEX(Δεδομένα!E$1:E$13,MATCH('2020'!H5457,Δεδομένα!D$1:D$13,0))</f>
        <v>2</v>
      </c>
      <c r="J5457" s="1">
        <v>44054</v>
      </c>
      <c r="K5457" s="6" t="s">
        <v>85</v>
      </c>
      <c r="L5457" s="36" t="str">
        <f t="shared" si="340"/>
        <v>11/08/2020 17:50</v>
      </c>
      <c r="M5457" s="1">
        <v>44054</v>
      </c>
      <c r="N5457" s="6" t="s">
        <v>209</v>
      </c>
      <c r="O5457" s="36" t="str">
        <f t="shared" si="341"/>
        <v>11/08/2020 18:30</v>
      </c>
      <c r="P5457" s="46">
        <f t="shared" si="342"/>
        <v>2.7777777781011537E-2</v>
      </c>
      <c r="Q5457" s="48">
        <v>0</v>
      </c>
      <c r="R5457" s="47">
        <f t="shared" si="343"/>
        <v>40.000000004656613</v>
      </c>
      <c r="S5457" s="6" t="s">
        <v>44</v>
      </c>
      <c r="T5457" s="6" t="s">
        <v>124</v>
      </c>
      <c r="U5457" s="6" t="s">
        <v>44</v>
      </c>
      <c r="V5457" s="6" t="s">
        <v>6299</v>
      </c>
      <c r="W5457" s="7">
        <v>0</v>
      </c>
      <c r="X5457" s="7">
        <v>0</v>
      </c>
      <c r="Y5457" s="7">
        <v>0</v>
      </c>
      <c r="Z5457" s="7">
        <v>0</v>
      </c>
      <c r="AA5457" s="7">
        <v>0.2</v>
      </c>
      <c r="AB5457" s="7">
        <v>0</v>
      </c>
      <c r="AC5457" s="7">
        <v>0</v>
      </c>
      <c r="AD5457" s="7">
        <v>0</v>
      </c>
      <c r="AE5457">
        <v>5</v>
      </c>
      <c r="AF5457">
        <v>0</v>
      </c>
      <c r="AG5457">
        <v>0</v>
      </c>
      <c r="AH5457">
        <v>0</v>
      </c>
      <c r="AI5457">
        <v>0</v>
      </c>
      <c r="AJ5457">
        <v>2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</row>
    <row r="5458" spans="1:44" x14ac:dyDescent="0.25">
      <c r="A5458">
        <v>1577194</v>
      </c>
      <c r="B5458">
        <v>777145</v>
      </c>
      <c r="C5458">
        <v>24.850865057528999</v>
      </c>
      <c r="D5458">
        <v>40.984244663695499</v>
      </c>
      <c r="E5458" s="68" t="s">
        <v>834</v>
      </c>
      <c r="F5458" s="8">
        <f>INDEX(Δεδομένα!$P:$P,MATCH('2020'!E5458,Δεδομένα!$O:$O,0))</f>
        <v>32</v>
      </c>
      <c r="G5458" s="6" t="s">
        <v>121</v>
      </c>
      <c r="H5458" s="2" t="str">
        <f>INDEX(Δεδομένα!B$1:B$51,MATCH('2020'!G5458,Δεδομένα!A$1:A$51,0))</f>
        <v>ΑΝΑΤΟΛΙΚΗΣ ΜΑΚΕΔΟΝΙΑΣ ΚΑΙ ΘΡΑΚΗΣ</v>
      </c>
      <c r="I5458" s="8">
        <f>INDEX(Δεδομένα!E$1:E$13,MATCH('2020'!H5458,Δεδομένα!D$1:D$13,0))</f>
        <v>2</v>
      </c>
      <c r="J5458" s="1">
        <v>44054</v>
      </c>
      <c r="K5458" s="6" t="s">
        <v>1399</v>
      </c>
      <c r="L5458" s="36" t="str">
        <f t="shared" si="340"/>
        <v>11/08/2020 19:40</v>
      </c>
      <c r="M5458" s="1">
        <v>44054</v>
      </c>
      <c r="N5458" s="6" t="s">
        <v>3101</v>
      </c>
      <c r="O5458" s="36" t="str">
        <f t="shared" si="341"/>
        <v>11/08/2020 20:23</v>
      </c>
      <c r="P5458" s="46">
        <f t="shared" si="342"/>
        <v>2.9861111113859806E-2</v>
      </c>
      <c r="Q5458" s="48">
        <v>0</v>
      </c>
      <c r="R5458" s="47">
        <f t="shared" si="343"/>
        <v>43.000000003958121</v>
      </c>
      <c r="S5458" s="6" t="s">
        <v>44</v>
      </c>
      <c r="T5458" s="6" t="s">
        <v>124</v>
      </c>
      <c r="U5458" s="6" t="s">
        <v>44</v>
      </c>
      <c r="V5458" s="6" t="s">
        <v>6299</v>
      </c>
      <c r="W5458" s="7">
        <v>0</v>
      </c>
      <c r="X5458" s="7">
        <v>0</v>
      </c>
      <c r="Y5458" s="7">
        <v>0</v>
      </c>
      <c r="Z5458" s="7">
        <v>0.1</v>
      </c>
      <c r="AA5458" s="7">
        <v>0</v>
      </c>
      <c r="AB5458" s="7">
        <v>0</v>
      </c>
      <c r="AC5458" s="7">
        <v>0</v>
      </c>
      <c r="AD5458" s="7">
        <v>0</v>
      </c>
      <c r="AE5458">
        <v>5</v>
      </c>
      <c r="AF5458">
        <v>0</v>
      </c>
      <c r="AG5458">
        <v>0</v>
      </c>
      <c r="AH5458">
        <v>0</v>
      </c>
      <c r="AI5458">
        <v>0</v>
      </c>
      <c r="AJ5458">
        <v>2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</row>
    <row r="5459" spans="1:44" x14ac:dyDescent="0.25">
      <c r="A5459">
        <v>1577309</v>
      </c>
      <c r="B5459">
        <v>777097</v>
      </c>
      <c r="C5459">
        <v>22.026799450346999</v>
      </c>
      <c r="D5459">
        <v>40.912247836641903</v>
      </c>
      <c r="E5459" s="68" t="s">
        <v>952</v>
      </c>
      <c r="F5459" s="8">
        <f>INDEX(Δεδομένα!$P:$P,MATCH('2020'!E5459,Δεδομένα!$O:$O,0))</f>
        <v>62</v>
      </c>
      <c r="G5459" s="6" t="s">
        <v>874</v>
      </c>
      <c r="H5459" s="2" t="str">
        <f>INDEX(Δεδομένα!B$1:B$51,MATCH('2020'!G5459,Δεδομένα!A$1:A$51,0))</f>
        <v>ΚΕΝΤΡΙΚΗΣ ΜΑΚΕΔΟΝΙΑΣ</v>
      </c>
      <c r="I5459" s="8">
        <f>INDEX(Δεδομένα!E$1:E$13,MATCH('2020'!H5459,Δεδομένα!D$1:D$13,0))</f>
        <v>3</v>
      </c>
      <c r="J5459" s="1">
        <v>44054</v>
      </c>
      <c r="K5459" s="6" t="s">
        <v>2990</v>
      </c>
      <c r="L5459" s="36" t="str">
        <f t="shared" si="340"/>
        <v>11/08/2020 17:11</v>
      </c>
      <c r="M5459" s="1">
        <v>44054</v>
      </c>
      <c r="N5459" s="6" t="s">
        <v>1388</v>
      </c>
      <c r="O5459" s="36" t="str">
        <f t="shared" si="341"/>
        <v>11/08/2020 17:53</v>
      </c>
      <c r="P5459" s="46">
        <f t="shared" si="342"/>
        <v>2.9166666667151731E-2</v>
      </c>
      <c r="Q5459" s="48">
        <v>0</v>
      </c>
      <c r="R5459" s="47">
        <f t="shared" si="343"/>
        <v>42.000000000698492</v>
      </c>
      <c r="S5459" s="6" t="s">
        <v>44</v>
      </c>
      <c r="T5459" s="6" t="s">
        <v>954</v>
      </c>
      <c r="U5459" s="6" t="s">
        <v>44</v>
      </c>
      <c r="V5459" s="6" t="s">
        <v>3731</v>
      </c>
      <c r="W5459" s="7">
        <v>0</v>
      </c>
      <c r="X5459" s="7">
        <v>0</v>
      </c>
      <c r="Y5459" s="7">
        <v>0</v>
      </c>
      <c r="Z5459" s="7">
        <v>0.1</v>
      </c>
      <c r="AA5459" s="7">
        <v>0</v>
      </c>
      <c r="AB5459" s="7">
        <v>0</v>
      </c>
      <c r="AC5459" s="7">
        <v>0</v>
      </c>
      <c r="AD5459" s="7">
        <v>0</v>
      </c>
      <c r="AE5459">
        <v>2</v>
      </c>
      <c r="AF5459">
        <v>0</v>
      </c>
      <c r="AG5459">
        <v>0</v>
      </c>
      <c r="AH5459">
        <v>0</v>
      </c>
      <c r="AI5459">
        <v>0</v>
      </c>
      <c r="AJ5459">
        <v>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</row>
    <row r="5460" spans="1:44" x14ac:dyDescent="0.25">
      <c r="A5460">
        <v>1577564</v>
      </c>
      <c r="B5460">
        <v>777006</v>
      </c>
      <c r="C5460">
        <v>22.9508127439492</v>
      </c>
      <c r="D5460">
        <v>38.582509500511001</v>
      </c>
      <c r="E5460" s="68" t="s">
        <v>411</v>
      </c>
      <c r="F5460" s="8">
        <f>INDEX(Δεδομένα!$P:$P,MATCH('2020'!E5460,Δεδομένα!$O:$O,0))</f>
        <v>162</v>
      </c>
      <c r="G5460" s="6" t="s">
        <v>399</v>
      </c>
      <c r="H5460" s="2" t="str">
        <f>INDEX(Δεδομένα!B$1:B$51,MATCH('2020'!G5460,Δεδομένα!A$1:A$51,0))</f>
        <v>ΣΤΕΡΕΑΣ ΕΛΛΑΔΟΣ</v>
      </c>
      <c r="I5460" s="8">
        <f>INDEX(Δεδομένα!E$1:E$13,MATCH('2020'!H5460,Δεδομένα!D$1:D$13,0))</f>
        <v>9</v>
      </c>
      <c r="J5460" s="1">
        <v>44054</v>
      </c>
      <c r="K5460" s="6" t="s">
        <v>1666</v>
      </c>
      <c r="L5460" s="36" t="str">
        <f t="shared" si="340"/>
        <v>11/08/2020 11:10</v>
      </c>
      <c r="M5460" s="1">
        <v>44054</v>
      </c>
      <c r="N5460" s="6" t="s">
        <v>171</v>
      </c>
      <c r="O5460" s="36" t="str">
        <f t="shared" si="341"/>
        <v>11/08/2020 13:00</v>
      </c>
      <c r="P5460" s="46">
        <f t="shared" si="342"/>
        <v>7.6388888883229811E-2</v>
      </c>
      <c r="Q5460" s="48">
        <v>0</v>
      </c>
      <c r="R5460" s="47">
        <f t="shared" si="343"/>
        <v>109.99999999185093</v>
      </c>
      <c r="S5460" s="6" t="s">
        <v>44</v>
      </c>
      <c r="T5460" s="6" t="s">
        <v>402</v>
      </c>
      <c r="U5460" s="6" t="s">
        <v>5112</v>
      </c>
      <c r="V5460" s="6" t="s">
        <v>3843</v>
      </c>
      <c r="W5460" s="7">
        <v>0</v>
      </c>
      <c r="X5460" s="7">
        <v>0</v>
      </c>
      <c r="Y5460" s="7">
        <v>0</v>
      </c>
      <c r="Z5460" s="7">
        <v>0</v>
      </c>
      <c r="AA5460" s="7">
        <v>0</v>
      </c>
      <c r="AB5460" s="7">
        <v>10</v>
      </c>
      <c r="AC5460" s="7">
        <v>0</v>
      </c>
      <c r="AD5460" s="7">
        <v>0</v>
      </c>
      <c r="AE5460">
        <v>7</v>
      </c>
      <c r="AF5460">
        <v>0</v>
      </c>
      <c r="AG5460">
        <v>0</v>
      </c>
      <c r="AH5460">
        <v>0</v>
      </c>
      <c r="AI5460">
        <v>0</v>
      </c>
      <c r="AJ5460">
        <v>4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</row>
    <row r="5461" spans="1:44" x14ac:dyDescent="0.25">
      <c r="A5461">
        <v>1581245</v>
      </c>
      <c r="B5461">
        <v>777375</v>
      </c>
      <c r="C5461">
        <v>21.2054801572122</v>
      </c>
      <c r="D5461">
        <v>38.477775099084297</v>
      </c>
      <c r="E5461" s="68" t="s">
        <v>334</v>
      </c>
      <c r="F5461" s="8">
        <f>INDEX(Δεδομένα!$P:$P,MATCH('2020'!E5461,Δεδομένα!$O:$O,0))</f>
        <v>127</v>
      </c>
      <c r="G5461" s="6" t="s">
        <v>335</v>
      </c>
      <c r="H5461" s="2" t="str">
        <f>INDEX(Δεδομένα!B$1:B$51,MATCH('2020'!G5461,Δεδομένα!A$1:A$51,0))</f>
        <v>ΔΥΤΙΚΗΣ ΕΛΛΑΔΟΣ</v>
      </c>
      <c r="I5461" s="8">
        <f>INDEX(Δεδομένα!E$1:E$13,MATCH('2020'!H5461,Δεδομένα!D$1:D$13,0))</f>
        <v>7</v>
      </c>
      <c r="J5461" s="1">
        <v>44055</v>
      </c>
      <c r="K5461" s="6" t="s">
        <v>74</v>
      </c>
      <c r="L5461" s="36" t="str">
        <f t="shared" si="340"/>
        <v>12/08/2020 15:57</v>
      </c>
      <c r="M5461" s="1">
        <v>44055</v>
      </c>
      <c r="N5461" s="6" t="s">
        <v>617</v>
      </c>
      <c r="O5461" s="36" t="str">
        <f t="shared" si="341"/>
        <v>12/08/2020 22:00</v>
      </c>
      <c r="P5461" s="46">
        <f t="shared" si="342"/>
        <v>0.25208333333284827</v>
      </c>
      <c r="Q5461" s="48">
        <v>0</v>
      </c>
      <c r="R5461" s="47">
        <f t="shared" si="343"/>
        <v>362.99999999930151</v>
      </c>
      <c r="S5461" s="6" t="s">
        <v>44</v>
      </c>
      <c r="T5461" s="6" t="s">
        <v>343</v>
      </c>
      <c r="U5461" s="6" t="s">
        <v>44</v>
      </c>
      <c r="V5461" s="6" t="s">
        <v>6313</v>
      </c>
      <c r="W5461" s="7">
        <v>0</v>
      </c>
      <c r="X5461" s="7">
        <v>0</v>
      </c>
      <c r="Y5461" s="7">
        <v>0</v>
      </c>
      <c r="Z5461" s="7">
        <v>0</v>
      </c>
      <c r="AA5461" s="7">
        <v>5</v>
      </c>
      <c r="AB5461" s="7">
        <v>0</v>
      </c>
      <c r="AC5461" s="7">
        <v>0</v>
      </c>
      <c r="AD5461" s="7">
        <v>0</v>
      </c>
      <c r="AE5461">
        <v>10</v>
      </c>
      <c r="AF5461">
        <v>0</v>
      </c>
      <c r="AG5461">
        <v>0</v>
      </c>
      <c r="AH5461">
        <v>0</v>
      </c>
      <c r="AI5461">
        <v>0</v>
      </c>
      <c r="AJ5461">
        <v>5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</row>
    <row r="5462" spans="1:44" x14ac:dyDescent="0.25">
      <c r="A5462">
        <v>1577417</v>
      </c>
      <c r="B5462">
        <v>777407</v>
      </c>
      <c r="C5462">
        <v>21.659320043108998</v>
      </c>
      <c r="D5462">
        <v>40.033168018220401</v>
      </c>
      <c r="E5462" s="68" t="s">
        <v>1405</v>
      </c>
      <c r="F5462" s="8">
        <f>INDEX(Δεδομένα!$P:$P,MATCH('2020'!E5462,Δεδομένα!$O:$O,0))</f>
        <v>80</v>
      </c>
      <c r="G5462" s="6" t="s">
        <v>890</v>
      </c>
      <c r="H5462" s="2" t="str">
        <f>INDEX(Δεδομένα!B$1:B$51,MATCH('2020'!G5462,Δεδομένα!A$1:A$51,0))</f>
        <v>ΔΥΤΙΚΗΣ ΜΑΚΕΔΟΝΙΑΣ</v>
      </c>
      <c r="I5462" s="8">
        <f>INDEX(Δεδομένα!E$1:E$13,MATCH('2020'!H5462,Δεδομένα!D$1:D$13,0))</f>
        <v>4</v>
      </c>
      <c r="J5462" s="1">
        <v>44055</v>
      </c>
      <c r="K5462" s="6" t="s">
        <v>2776</v>
      </c>
      <c r="L5462" s="36" t="str">
        <f t="shared" si="340"/>
        <v>12/08/2020 08:04</v>
      </c>
      <c r="M5462" s="1">
        <v>44055</v>
      </c>
      <c r="N5462" s="6" t="s">
        <v>256</v>
      </c>
      <c r="O5462" s="36" t="str">
        <f t="shared" si="341"/>
        <v>12/08/2020 19:30</v>
      </c>
      <c r="P5462" s="46">
        <f t="shared" si="342"/>
        <v>0.47638888889196096</v>
      </c>
      <c r="Q5462" s="48">
        <v>0</v>
      </c>
      <c r="R5462" s="47">
        <f t="shared" si="343"/>
        <v>686.00000000442378</v>
      </c>
      <c r="S5462" s="6" t="s">
        <v>44</v>
      </c>
      <c r="T5462" s="6" t="s">
        <v>893</v>
      </c>
      <c r="U5462" s="6" t="s">
        <v>44</v>
      </c>
      <c r="V5462" s="6" t="s">
        <v>6319</v>
      </c>
      <c r="W5462" s="7">
        <v>0</v>
      </c>
      <c r="X5462" s="7">
        <v>0</v>
      </c>
      <c r="Y5462" s="7">
        <v>0</v>
      </c>
      <c r="Z5462" s="7">
        <v>0.2</v>
      </c>
      <c r="AA5462" s="7">
        <v>0</v>
      </c>
      <c r="AB5462" s="7">
        <v>0</v>
      </c>
      <c r="AC5462" s="7">
        <v>0</v>
      </c>
      <c r="AD5462" s="7">
        <v>0</v>
      </c>
      <c r="AE5462">
        <v>2</v>
      </c>
      <c r="AF5462">
        <v>0</v>
      </c>
      <c r="AG5462">
        <v>0</v>
      </c>
      <c r="AH5462">
        <v>0</v>
      </c>
      <c r="AI5462">
        <v>0</v>
      </c>
      <c r="AJ5462">
        <v>1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</row>
    <row r="5463" spans="1:44" x14ac:dyDescent="0.25">
      <c r="A5463">
        <v>1577549</v>
      </c>
      <c r="B5463">
        <v>777402</v>
      </c>
      <c r="C5463">
        <v>24.344421184336301</v>
      </c>
      <c r="D5463">
        <v>41.208434070918003</v>
      </c>
      <c r="E5463" s="68" t="s">
        <v>109</v>
      </c>
      <c r="F5463" s="8">
        <f>INDEX(Δεδομένα!$P:$P,MATCH('2020'!E5463,Δεδομένα!$O:$O,0))</f>
        <v>27</v>
      </c>
      <c r="G5463" s="6" t="s">
        <v>110</v>
      </c>
      <c r="H5463" s="2" t="str">
        <f>INDEX(Δεδομένα!B$1:B$51,MATCH('2020'!G5463,Δεδομένα!A$1:A$51,0))</f>
        <v>ΑΝΑΤΟΛΙΚΗΣ ΜΑΚΕΔΟΝΙΑΣ ΚΑΙ ΘΡΑΚΗΣ</v>
      </c>
      <c r="I5463" s="8">
        <f>INDEX(Δεδομένα!E$1:E$13,MATCH('2020'!H5463,Δεδομένα!D$1:D$13,0))</f>
        <v>2</v>
      </c>
      <c r="J5463" s="1">
        <v>44055</v>
      </c>
      <c r="K5463" s="6" t="s">
        <v>2605</v>
      </c>
      <c r="L5463" s="36" t="str">
        <f t="shared" si="340"/>
        <v>12/08/2020 18:03</v>
      </c>
      <c r="M5463" s="1">
        <v>44055</v>
      </c>
      <c r="N5463" s="6" t="s">
        <v>126</v>
      </c>
      <c r="O5463" s="36" t="str">
        <f t="shared" si="341"/>
        <v>12/08/2020 19:12</v>
      </c>
      <c r="P5463" s="46">
        <f t="shared" si="342"/>
        <v>4.7916666670062114E-2</v>
      </c>
      <c r="Q5463" s="48">
        <v>0</v>
      </c>
      <c r="R5463" s="47">
        <f t="shared" si="343"/>
        <v>69.000000004889444</v>
      </c>
      <c r="S5463" s="6" t="s">
        <v>44</v>
      </c>
      <c r="T5463" s="6" t="s">
        <v>118</v>
      </c>
      <c r="U5463" s="6" t="s">
        <v>6316</v>
      </c>
      <c r="V5463" s="6" t="s">
        <v>6317</v>
      </c>
      <c r="W5463" s="7">
        <v>0</v>
      </c>
      <c r="X5463" s="7">
        <v>0.02</v>
      </c>
      <c r="Y5463" s="7">
        <v>0</v>
      </c>
      <c r="Z5463" s="7">
        <v>0</v>
      </c>
      <c r="AA5463" s="7">
        <v>0</v>
      </c>
      <c r="AB5463" s="7">
        <v>0</v>
      </c>
      <c r="AC5463" s="7">
        <v>0</v>
      </c>
      <c r="AD5463" s="7">
        <v>0</v>
      </c>
      <c r="AE5463">
        <v>5</v>
      </c>
      <c r="AF5463">
        <v>0</v>
      </c>
      <c r="AG5463">
        <v>0</v>
      </c>
      <c r="AH5463">
        <v>0</v>
      </c>
      <c r="AI5463">
        <v>0</v>
      </c>
      <c r="AJ5463">
        <v>2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</row>
    <row r="5464" spans="1:44" x14ac:dyDescent="0.25">
      <c r="A5464">
        <v>1579540</v>
      </c>
      <c r="B5464">
        <v>777456</v>
      </c>
      <c r="C5464">
        <v>24.155482737870098</v>
      </c>
      <c r="D5464">
        <v>38.3477694547149</v>
      </c>
      <c r="E5464" s="68" t="s">
        <v>451</v>
      </c>
      <c r="F5464" s="8">
        <f>INDEX(Δεδομένα!$P:$P,MATCH('2020'!E5464,Δεδομένα!$O:$O,0))</f>
        <v>181</v>
      </c>
      <c r="G5464" s="6" t="s">
        <v>439</v>
      </c>
      <c r="H5464" s="2" t="str">
        <f>INDEX(Δεδομένα!B$1:B$51,MATCH('2020'!G5464,Δεδομένα!A$1:A$51,0))</f>
        <v>ΣΤΕΡΕΑΣ ΕΛΛΑΔΟΣ</v>
      </c>
      <c r="I5464" s="8">
        <f>INDEX(Δεδομένα!E$1:E$13,MATCH('2020'!H5464,Δεδομένα!D$1:D$13,0))</f>
        <v>9</v>
      </c>
      <c r="J5464" s="1">
        <v>44055</v>
      </c>
      <c r="K5464" s="6" t="s">
        <v>367</v>
      </c>
      <c r="L5464" s="36" t="str">
        <f t="shared" si="340"/>
        <v>12/08/2020 20:33</v>
      </c>
      <c r="M5464" s="1">
        <v>44055</v>
      </c>
      <c r="N5464" s="6" t="s">
        <v>629</v>
      </c>
      <c r="O5464" s="36" t="str">
        <f t="shared" si="341"/>
        <v>12/08/2020 21:05</v>
      </c>
      <c r="P5464" s="46">
        <f t="shared" si="342"/>
        <v>2.2222222221898846E-2</v>
      </c>
      <c r="Q5464" s="48">
        <v>0</v>
      </c>
      <c r="R5464" s="47">
        <f t="shared" si="343"/>
        <v>31.999999999534339</v>
      </c>
      <c r="S5464" s="6" t="s">
        <v>44</v>
      </c>
      <c r="T5464" s="6" t="s">
        <v>442</v>
      </c>
      <c r="U5464" s="6" t="s">
        <v>6320</v>
      </c>
      <c r="V5464" s="6" t="s">
        <v>6320</v>
      </c>
      <c r="W5464" s="7">
        <v>0</v>
      </c>
      <c r="X5464" s="7">
        <v>0</v>
      </c>
      <c r="Y5464" s="7">
        <v>0</v>
      </c>
      <c r="Z5464" s="7">
        <v>0</v>
      </c>
      <c r="AA5464" s="7">
        <v>0</v>
      </c>
      <c r="AB5464" s="7">
        <v>0</v>
      </c>
      <c r="AC5464" s="7">
        <v>0.05</v>
      </c>
      <c r="AD5464" s="7">
        <v>0</v>
      </c>
      <c r="AE5464">
        <v>2</v>
      </c>
      <c r="AF5464">
        <v>0</v>
      </c>
      <c r="AG5464">
        <v>0</v>
      </c>
      <c r="AH5464">
        <v>0</v>
      </c>
      <c r="AI5464">
        <v>0</v>
      </c>
      <c r="AJ5464">
        <v>1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</row>
    <row r="5465" spans="1:44" x14ac:dyDescent="0.25">
      <c r="A5465">
        <v>1577804</v>
      </c>
      <c r="B5465">
        <v>777280</v>
      </c>
      <c r="C5465">
        <v>21.695161504639302</v>
      </c>
      <c r="D5465">
        <v>38.745118970516799</v>
      </c>
      <c r="E5465" s="68" t="s">
        <v>1832</v>
      </c>
      <c r="F5465" s="8">
        <f>INDEX(Δεδομένα!$P:$P,MATCH('2020'!E5465,Δεδομένα!$O:$O,0))</f>
        <v>169</v>
      </c>
      <c r="G5465" s="6" t="s">
        <v>1833</v>
      </c>
      <c r="H5465" s="2" t="str">
        <f>INDEX(Δεδομένα!B$1:B$51,MATCH('2020'!G5465,Δεδομένα!A$1:A$51,0))</f>
        <v>ΣΤΕΡΕΑΣ ΕΛΛΑΔΟΣ</v>
      </c>
      <c r="I5465" s="8">
        <f>INDEX(Δεδομένα!E$1:E$13,MATCH('2020'!H5465,Δεδομένα!D$1:D$13,0))</f>
        <v>9</v>
      </c>
      <c r="J5465" s="1">
        <v>44055</v>
      </c>
      <c r="K5465" s="6" t="s">
        <v>3068</v>
      </c>
      <c r="L5465" s="36" t="str">
        <f t="shared" si="340"/>
        <v>12/08/2020 09:15</v>
      </c>
      <c r="M5465" s="1">
        <v>44055</v>
      </c>
      <c r="N5465" s="6" t="s">
        <v>616</v>
      </c>
      <c r="O5465" s="36" t="str">
        <f t="shared" si="341"/>
        <v>12/08/2020 13:30</v>
      </c>
      <c r="P5465" s="46">
        <f t="shared" si="342"/>
        <v>0.17708333333575865</v>
      </c>
      <c r="Q5465" s="48">
        <v>0</v>
      </c>
      <c r="R5465" s="47">
        <f t="shared" si="343"/>
        <v>255.00000000349246</v>
      </c>
      <c r="S5465" s="6" t="s">
        <v>44</v>
      </c>
      <c r="T5465" s="6" t="s">
        <v>1834</v>
      </c>
      <c r="U5465" s="6" t="s">
        <v>44</v>
      </c>
      <c r="V5465" s="6" t="s">
        <v>6310</v>
      </c>
      <c r="W5465" s="7">
        <v>0.05</v>
      </c>
      <c r="X5465" s="7">
        <v>0</v>
      </c>
      <c r="Y5465" s="7">
        <v>0</v>
      </c>
      <c r="Z5465" s="7">
        <v>0</v>
      </c>
      <c r="AA5465" s="7">
        <v>0</v>
      </c>
      <c r="AB5465" s="7">
        <v>0</v>
      </c>
      <c r="AC5465" s="7">
        <v>0</v>
      </c>
      <c r="AD5465" s="7">
        <v>0</v>
      </c>
      <c r="AE5465">
        <v>2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</row>
    <row r="5466" spans="1:44" x14ac:dyDescent="0.25">
      <c r="A5466">
        <v>1581446</v>
      </c>
      <c r="B5466">
        <v>777254</v>
      </c>
      <c r="C5466">
        <v>22.9685078984988</v>
      </c>
      <c r="D5466">
        <v>40.629672120295801</v>
      </c>
      <c r="E5466" s="68" t="s">
        <v>6180</v>
      </c>
      <c r="F5466" s="8">
        <f>INDEX(Δεδομένα!$P:$P,MATCH('2020'!E5466,Δεδομένα!$O:$O,0))</f>
        <v>39</v>
      </c>
      <c r="G5466" s="6" t="s">
        <v>170</v>
      </c>
      <c r="H5466" s="2" t="str">
        <f>INDEX(Δεδομένα!B$1:B$51,MATCH('2020'!G5466,Δεδομένα!A$1:A$51,0))</f>
        <v>ΚΕΝΤΡΙΚΗΣ ΜΑΚΕΔΟΝΙΑΣ</v>
      </c>
      <c r="I5466" s="8">
        <f>INDEX(Δεδομένα!E$1:E$13,MATCH('2020'!H5466,Δεδομένα!D$1:D$13,0))</f>
        <v>3</v>
      </c>
      <c r="J5466" s="1">
        <v>44055</v>
      </c>
      <c r="K5466" s="6" t="s">
        <v>6307</v>
      </c>
      <c r="L5466" s="36" t="str">
        <f t="shared" si="340"/>
        <v>12/08/2020 03:40</v>
      </c>
      <c r="M5466" s="1">
        <v>44055</v>
      </c>
      <c r="N5466" s="6" t="s">
        <v>6308</v>
      </c>
      <c r="O5466" s="36" t="str">
        <f t="shared" si="341"/>
        <v>12/08/2020 03:50</v>
      </c>
      <c r="P5466" s="46">
        <f t="shared" si="342"/>
        <v>6.9444444379769266E-3</v>
      </c>
      <c r="Q5466" s="48">
        <v>0</v>
      </c>
      <c r="R5466" s="47">
        <f t="shared" si="343"/>
        <v>9.9999999906867743</v>
      </c>
      <c r="S5466" s="6" t="s">
        <v>44</v>
      </c>
      <c r="T5466" s="6" t="s">
        <v>6182</v>
      </c>
      <c r="U5466" s="6" t="s">
        <v>44</v>
      </c>
      <c r="V5466" s="6" t="s">
        <v>6309</v>
      </c>
      <c r="W5466" s="7">
        <v>0</v>
      </c>
      <c r="X5466" s="7">
        <v>0.02</v>
      </c>
      <c r="Y5466" s="7">
        <v>0</v>
      </c>
      <c r="Z5466" s="7">
        <v>0</v>
      </c>
      <c r="AA5466" s="7">
        <v>0</v>
      </c>
      <c r="AB5466" s="7">
        <v>0</v>
      </c>
      <c r="AC5466" s="7">
        <v>0</v>
      </c>
      <c r="AD5466" s="7">
        <v>0</v>
      </c>
      <c r="AE5466">
        <v>9</v>
      </c>
      <c r="AF5466">
        <v>0</v>
      </c>
      <c r="AG5466">
        <v>0</v>
      </c>
      <c r="AH5466">
        <v>0</v>
      </c>
      <c r="AI5466">
        <v>0</v>
      </c>
      <c r="AJ5466">
        <v>6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</row>
    <row r="5467" spans="1:44" x14ac:dyDescent="0.25">
      <c r="A5467">
        <v>1620988</v>
      </c>
      <c r="B5467">
        <v>777336</v>
      </c>
      <c r="C5467">
        <v>22.674647333751299</v>
      </c>
      <c r="D5467">
        <v>40.819979695773398</v>
      </c>
      <c r="E5467" s="68" t="s">
        <v>175</v>
      </c>
      <c r="F5467" s="8">
        <f>INDEX(Δεδομένα!$P:$P,MATCH('2020'!E5467,Δεδομένα!$O:$O,0))</f>
        <v>44</v>
      </c>
      <c r="G5467" s="6" t="s">
        <v>170</v>
      </c>
      <c r="H5467" s="2" t="str">
        <f>INDEX(Δεδομένα!B$1:B$51,MATCH('2020'!G5467,Δεδομένα!A$1:A$51,0))</f>
        <v>ΚΕΝΤΡΙΚΗΣ ΜΑΚΕΔΟΝΙΑΣ</v>
      </c>
      <c r="I5467" s="8">
        <f>INDEX(Δεδομένα!E$1:E$13,MATCH('2020'!H5467,Δεδομένα!D$1:D$13,0))</f>
        <v>3</v>
      </c>
      <c r="J5467" s="1">
        <v>44055</v>
      </c>
      <c r="K5467" s="6" t="s">
        <v>1204</v>
      </c>
      <c r="L5467" s="36" t="str">
        <f t="shared" si="340"/>
        <v>12/08/2020 13:37</v>
      </c>
      <c r="M5467" s="1">
        <v>44055</v>
      </c>
      <c r="N5467" s="6" t="s">
        <v>542</v>
      </c>
      <c r="O5467" s="36" t="str">
        <f t="shared" si="341"/>
        <v>12/08/2020 14:30</v>
      </c>
      <c r="P5467" s="46">
        <f t="shared" si="342"/>
        <v>3.6805555551836733E-2</v>
      </c>
      <c r="Q5467" s="48">
        <v>0</v>
      </c>
      <c r="R5467" s="47">
        <f t="shared" si="343"/>
        <v>52.999999994644895</v>
      </c>
      <c r="S5467" s="6" t="s">
        <v>44</v>
      </c>
      <c r="T5467" s="6" t="s">
        <v>187</v>
      </c>
      <c r="U5467" s="6" t="s">
        <v>44</v>
      </c>
      <c r="V5467" s="6" t="s">
        <v>5895</v>
      </c>
      <c r="W5467" s="7">
        <v>0</v>
      </c>
      <c r="X5467" s="7">
        <v>0</v>
      </c>
      <c r="Y5467" s="7">
        <v>0</v>
      </c>
      <c r="Z5467" s="7">
        <v>0</v>
      </c>
      <c r="AA5467" s="7">
        <v>0</v>
      </c>
      <c r="AB5467" s="7">
        <v>0</v>
      </c>
      <c r="AC5467" s="7">
        <v>0.5</v>
      </c>
      <c r="AD5467" s="7">
        <v>0</v>
      </c>
      <c r="AE5467">
        <v>2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</row>
    <row r="5468" spans="1:44" x14ac:dyDescent="0.25">
      <c r="A5468">
        <v>1577542</v>
      </c>
      <c r="B5468">
        <v>777355</v>
      </c>
      <c r="C5468">
        <v>24.682202301409902</v>
      </c>
      <c r="D5468">
        <v>40.9725283961901</v>
      </c>
      <c r="E5468" s="68" t="s">
        <v>919</v>
      </c>
      <c r="F5468" s="8">
        <f>INDEX(Δεδομένα!$P:$P,MATCH('2020'!E5468,Δεδομένα!$O:$O,0))</f>
        <v>26</v>
      </c>
      <c r="G5468" s="6" t="s">
        <v>77</v>
      </c>
      <c r="H5468" s="2" t="str">
        <f>INDEX(Δεδομένα!B$1:B$51,MATCH('2020'!G5468,Δεδομένα!A$1:A$51,0))</f>
        <v>ΑΝΑΤΟΛΙΚΗΣ ΜΑΚΕΔΟΝΙΑΣ ΚΑΙ ΘΡΑΚΗΣ</v>
      </c>
      <c r="I5468" s="8">
        <f>INDEX(Δεδομένα!E$1:E$13,MATCH('2020'!H5468,Δεδομένα!D$1:D$13,0))</f>
        <v>2</v>
      </c>
      <c r="J5468" s="1">
        <v>44055</v>
      </c>
      <c r="K5468" s="6" t="s">
        <v>1297</v>
      </c>
      <c r="L5468" s="36" t="str">
        <f t="shared" si="340"/>
        <v>12/08/2020 14:57</v>
      </c>
      <c r="M5468" s="1">
        <v>44055</v>
      </c>
      <c r="N5468" s="6" t="s">
        <v>2679</v>
      </c>
      <c r="O5468" s="36" t="str">
        <f t="shared" si="341"/>
        <v>12/08/2020 15:17</v>
      </c>
      <c r="P5468" s="46">
        <f t="shared" si="342"/>
        <v>1.3888888890505768E-2</v>
      </c>
      <c r="Q5468" s="48">
        <v>0</v>
      </c>
      <c r="R5468" s="47">
        <f t="shared" si="343"/>
        <v>20.000000002328306</v>
      </c>
      <c r="S5468" s="6" t="s">
        <v>44</v>
      </c>
      <c r="T5468" s="6" t="s">
        <v>921</v>
      </c>
      <c r="U5468" s="6" t="s">
        <v>44</v>
      </c>
      <c r="V5468" s="6" t="s">
        <v>922</v>
      </c>
      <c r="W5468" s="7">
        <v>0</v>
      </c>
      <c r="X5468" s="7">
        <v>0</v>
      </c>
      <c r="Y5468" s="7">
        <v>0</v>
      </c>
      <c r="Z5468" s="7">
        <v>0.01</v>
      </c>
      <c r="AA5468" s="7">
        <v>0</v>
      </c>
      <c r="AB5468" s="7">
        <v>0</v>
      </c>
      <c r="AC5468" s="7">
        <v>0</v>
      </c>
      <c r="AD5468" s="7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</row>
    <row r="5469" spans="1:44" x14ac:dyDescent="0.25">
      <c r="A5469">
        <v>1617838</v>
      </c>
      <c r="B5469">
        <v>777343</v>
      </c>
      <c r="C5469">
        <v>22.1142420007324</v>
      </c>
      <c r="D5469">
        <v>39.260602907990197</v>
      </c>
      <c r="E5469" s="68" t="s">
        <v>1042</v>
      </c>
      <c r="F5469" s="8">
        <f>INDEX(Δεδομένα!$P:$P,MATCH('2020'!E5469,Δεδομένα!$O:$O,0))</f>
        <v>116</v>
      </c>
      <c r="G5469" s="6" t="s">
        <v>294</v>
      </c>
      <c r="H5469" s="2" t="str">
        <f>INDEX(Δεδομένα!B$1:B$51,MATCH('2020'!G5469,Δεδομένα!A$1:A$51,0))</f>
        <v>ΘΕΣΣΑΛΙΑΣ</v>
      </c>
      <c r="I5469" s="8">
        <f>INDEX(Δεδομένα!E$1:E$13,MATCH('2020'!H5469,Δεδομένα!D$1:D$13,0))</f>
        <v>6</v>
      </c>
      <c r="J5469" s="1">
        <v>44055</v>
      </c>
      <c r="K5469" s="6" t="s">
        <v>1326</v>
      </c>
      <c r="L5469" s="36" t="str">
        <f t="shared" si="340"/>
        <v>12/08/2020 13:54</v>
      </c>
      <c r="M5469" s="1">
        <v>44055</v>
      </c>
      <c r="N5469" s="6" t="s">
        <v>543</v>
      </c>
      <c r="O5469" s="36" t="str">
        <f t="shared" si="341"/>
        <v>12/08/2020 15:45</v>
      </c>
      <c r="P5469" s="46">
        <f t="shared" si="342"/>
        <v>7.7083333329937886E-2</v>
      </c>
      <c r="Q5469" s="48">
        <v>0</v>
      </c>
      <c r="R5469" s="47">
        <f t="shared" si="343"/>
        <v>110.99999999511056</v>
      </c>
      <c r="S5469" s="6" t="s">
        <v>44</v>
      </c>
      <c r="T5469" s="6" t="s">
        <v>1043</v>
      </c>
      <c r="U5469" s="6" t="s">
        <v>2248</v>
      </c>
      <c r="V5469" s="6" t="s">
        <v>2249</v>
      </c>
      <c r="W5469" s="7">
        <v>0</v>
      </c>
      <c r="X5469" s="7">
        <v>0</v>
      </c>
      <c r="Y5469" s="7">
        <v>0</v>
      </c>
      <c r="Z5469" s="7">
        <v>30</v>
      </c>
      <c r="AA5469" s="7">
        <v>20</v>
      </c>
      <c r="AB5469" s="7">
        <v>0</v>
      </c>
      <c r="AC5469" s="7">
        <v>10</v>
      </c>
      <c r="AD5469" s="7">
        <v>0</v>
      </c>
      <c r="AE5469">
        <v>4</v>
      </c>
      <c r="AF5469">
        <v>0</v>
      </c>
      <c r="AG5469">
        <v>0</v>
      </c>
      <c r="AH5469">
        <v>0</v>
      </c>
      <c r="AI5469">
        <v>0</v>
      </c>
      <c r="AJ5469">
        <v>2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</row>
    <row r="5470" spans="1:44" x14ac:dyDescent="0.25">
      <c r="A5470">
        <v>1589984</v>
      </c>
      <c r="B5470">
        <v>777272</v>
      </c>
      <c r="C5470">
        <v>22.978909906155</v>
      </c>
      <c r="D5470">
        <v>37.916644057026502</v>
      </c>
      <c r="E5470" s="68" t="s">
        <v>810</v>
      </c>
      <c r="F5470" s="8">
        <f>INDEX(Δεδομένα!$P:$P,MATCH('2020'!E5470,Δεδομένα!$O:$O,0))</f>
        <v>157</v>
      </c>
      <c r="G5470" s="6" t="s">
        <v>391</v>
      </c>
      <c r="H5470" s="2" t="str">
        <f>INDEX(Δεδομένα!B$1:B$51,MATCH('2020'!G5470,Δεδομένα!A$1:A$51,0))</f>
        <v>ΠΕΛΛΟΠΟΝΗΣΟΥ</v>
      </c>
      <c r="I5470" s="8">
        <f>INDEX(Δεδομένα!E$1:E$13,MATCH('2020'!H5470,Δεδομένα!D$1:D$13,0))</f>
        <v>8</v>
      </c>
      <c r="J5470" s="1">
        <v>44055</v>
      </c>
      <c r="K5470" s="6" t="s">
        <v>6196</v>
      </c>
      <c r="L5470" s="36" t="str">
        <f t="shared" si="340"/>
        <v>12/08/2020 08:14</v>
      </c>
      <c r="M5470" s="1">
        <v>44055</v>
      </c>
      <c r="N5470" s="6" t="s">
        <v>5322</v>
      </c>
      <c r="O5470" s="36" t="str">
        <f t="shared" si="341"/>
        <v>12/08/2020 09:08</v>
      </c>
      <c r="P5470" s="46">
        <f t="shared" si="342"/>
        <v>3.7500000005820766E-2</v>
      </c>
      <c r="Q5470" s="48">
        <v>0</v>
      </c>
      <c r="R5470" s="47">
        <f t="shared" si="343"/>
        <v>54.000000008381903</v>
      </c>
      <c r="S5470" s="6" t="s">
        <v>44</v>
      </c>
      <c r="T5470" s="6" t="s">
        <v>867</v>
      </c>
      <c r="U5470" s="6" t="s">
        <v>44</v>
      </c>
      <c r="V5470" s="6" t="s">
        <v>5947</v>
      </c>
      <c r="W5470" s="7">
        <v>0</v>
      </c>
      <c r="X5470" s="7">
        <v>0</v>
      </c>
      <c r="Y5470" s="7">
        <v>0</v>
      </c>
      <c r="Z5470" s="7">
        <v>2</v>
      </c>
      <c r="AA5470" s="7">
        <v>0</v>
      </c>
      <c r="AB5470" s="7">
        <v>0</v>
      </c>
      <c r="AC5470" s="7">
        <v>0</v>
      </c>
      <c r="AD5470" s="7">
        <v>0</v>
      </c>
      <c r="AE5470">
        <v>8</v>
      </c>
      <c r="AF5470">
        <v>0</v>
      </c>
      <c r="AG5470">
        <v>0</v>
      </c>
      <c r="AH5470">
        <v>0</v>
      </c>
      <c r="AI5470">
        <v>0</v>
      </c>
      <c r="AJ5470">
        <v>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</row>
    <row r="5471" spans="1:44" x14ac:dyDescent="0.25">
      <c r="A5471">
        <v>1580808</v>
      </c>
      <c r="B5471">
        <v>777386</v>
      </c>
      <c r="C5471">
        <v>22.775490182217499</v>
      </c>
      <c r="D5471">
        <v>36.853622025264002</v>
      </c>
      <c r="E5471" s="68" t="s">
        <v>1606</v>
      </c>
      <c r="F5471" s="8">
        <f>INDEX(Δεδομένα!$P:$P,MATCH('2020'!E5471,Δεδομένα!$O:$O,0))</f>
        <v>152</v>
      </c>
      <c r="G5471" s="6" t="s">
        <v>369</v>
      </c>
      <c r="H5471" s="2" t="str">
        <f>INDEX(Δεδομένα!B$1:B$51,MATCH('2020'!G5471,Δεδομένα!A$1:A$51,0))</f>
        <v>ΠΕΛΛΟΠΟΝΗΣΟΥ</v>
      </c>
      <c r="I5471" s="8">
        <f>INDEX(Δεδομένα!E$1:E$13,MATCH('2020'!H5471,Δεδομένα!D$1:D$13,0))</f>
        <v>8</v>
      </c>
      <c r="J5471" s="1">
        <v>44055</v>
      </c>
      <c r="K5471" s="6" t="s">
        <v>1645</v>
      </c>
      <c r="L5471" s="36" t="str">
        <f t="shared" si="340"/>
        <v>12/08/2020 16:54</v>
      </c>
      <c r="M5471" s="1">
        <v>44055</v>
      </c>
      <c r="N5471" s="6" t="s">
        <v>43</v>
      </c>
      <c r="O5471" s="36" t="str">
        <f t="shared" si="341"/>
        <v>12/08/2020 17:35</v>
      </c>
      <c r="P5471" s="46">
        <f t="shared" si="342"/>
        <v>2.8472222220443655E-2</v>
      </c>
      <c r="Q5471" s="48">
        <v>0</v>
      </c>
      <c r="R5471" s="47">
        <f t="shared" si="343"/>
        <v>40.999999997438863</v>
      </c>
      <c r="S5471" s="6" t="s">
        <v>44</v>
      </c>
      <c r="T5471" s="6" t="s">
        <v>373</v>
      </c>
      <c r="U5471" s="6" t="s">
        <v>6314</v>
      </c>
      <c r="V5471" s="6" t="s">
        <v>6315</v>
      </c>
      <c r="W5471" s="7">
        <v>0</v>
      </c>
      <c r="X5471" s="7">
        <v>0</v>
      </c>
      <c r="Y5471" s="7">
        <v>0</v>
      </c>
      <c r="Z5471" s="7">
        <v>0</v>
      </c>
      <c r="AA5471" s="7">
        <v>0</v>
      </c>
      <c r="AB5471" s="7">
        <v>1</v>
      </c>
      <c r="AC5471" s="7">
        <v>0</v>
      </c>
      <c r="AD5471" s="7">
        <v>0</v>
      </c>
      <c r="AE5471">
        <v>2</v>
      </c>
      <c r="AF5471">
        <v>0</v>
      </c>
      <c r="AG5471">
        <v>2</v>
      </c>
      <c r="AH5471">
        <v>0</v>
      </c>
      <c r="AI5471">
        <v>0</v>
      </c>
      <c r="AJ5471">
        <v>2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</row>
    <row r="5472" spans="1:44" x14ac:dyDescent="0.25">
      <c r="A5472">
        <v>1589376</v>
      </c>
      <c r="B5472">
        <v>777379</v>
      </c>
      <c r="C5472">
        <v>22.031832730153699</v>
      </c>
      <c r="D5472">
        <v>37.1343818859987</v>
      </c>
      <c r="E5472" s="68" t="s">
        <v>937</v>
      </c>
      <c r="F5472" s="8">
        <f>INDEX(Δεδομένα!$P:$P,MATCH('2020'!E5472,Δεδομένα!$O:$O,0))</f>
        <v>143</v>
      </c>
      <c r="G5472" s="6" t="s">
        <v>841</v>
      </c>
      <c r="H5472" s="2" t="str">
        <f>INDEX(Δεδομένα!B$1:B$51,MATCH('2020'!G5472,Δεδομένα!A$1:A$51,0))</f>
        <v>ΠΕΛΛΟΠΟΝΗΣΟΥ</v>
      </c>
      <c r="I5472" s="8">
        <f>INDEX(Δεδομένα!E$1:E$13,MATCH('2020'!H5472,Δεδομένα!D$1:D$13,0))</f>
        <v>8</v>
      </c>
      <c r="J5472" s="1">
        <v>44055</v>
      </c>
      <c r="K5472" s="6" t="s">
        <v>230</v>
      </c>
      <c r="L5472" s="36" t="str">
        <f t="shared" si="340"/>
        <v>12/08/2020 16:25</v>
      </c>
      <c r="M5472" s="1">
        <v>44055</v>
      </c>
      <c r="N5472" s="6" t="s">
        <v>2211</v>
      </c>
      <c r="O5472" s="36" t="str">
        <f t="shared" si="341"/>
        <v>12/08/2020 17:24</v>
      </c>
      <c r="P5472" s="46">
        <f t="shared" si="342"/>
        <v>4.0972222217533272E-2</v>
      </c>
      <c r="Q5472" s="48">
        <v>0</v>
      </c>
      <c r="R5472" s="47">
        <f t="shared" si="343"/>
        <v>58.999999993247911</v>
      </c>
      <c r="S5472" s="6" t="s">
        <v>44</v>
      </c>
      <c r="T5472" s="6" t="s">
        <v>940</v>
      </c>
      <c r="U5472" s="6" t="s">
        <v>44</v>
      </c>
      <c r="V5472" s="6" t="s">
        <v>1303</v>
      </c>
      <c r="W5472" s="7">
        <v>0</v>
      </c>
      <c r="X5472" s="7">
        <v>0</v>
      </c>
      <c r="Y5472" s="7">
        <v>0</v>
      </c>
      <c r="Z5472" s="7">
        <v>0</v>
      </c>
      <c r="AA5472" s="7">
        <v>0.1</v>
      </c>
      <c r="AB5472" s="7">
        <v>0</v>
      </c>
      <c r="AC5472" s="7">
        <v>0</v>
      </c>
      <c r="AD5472" s="7">
        <v>0</v>
      </c>
      <c r="AE5472">
        <v>4</v>
      </c>
      <c r="AF5472">
        <v>0</v>
      </c>
      <c r="AG5472">
        <v>0</v>
      </c>
      <c r="AH5472">
        <v>0</v>
      </c>
      <c r="AI5472">
        <v>0</v>
      </c>
      <c r="AJ5472">
        <v>2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</row>
    <row r="5473" spans="1:44" x14ac:dyDescent="0.25">
      <c r="A5473">
        <v>1589379</v>
      </c>
      <c r="B5473">
        <v>777467</v>
      </c>
      <c r="C5473">
        <v>22.015493579221701</v>
      </c>
      <c r="D5473">
        <v>37.046677656343299</v>
      </c>
      <c r="E5473" s="68" t="s">
        <v>937</v>
      </c>
      <c r="F5473" s="8">
        <f>INDEX(Δεδομένα!$P:$P,MATCH('2020'!E5473,Δεδομένα!$O:$O,0))</f>
        <v>143</v>
      </c>
      <c r="G5473" s="6" t="s">
        <v>841</v>
      </c>
      <c r="H5473" s="2" t="str">
        <f>INDEX(Δεδομένα!B$1:B$51,MATCH('2020'!G5473,Δεδομένα!A$1:A$51,0))</f>
        <v>ΠΕΛΛΟΠΟΝΗΣΟΥ</v>
      </c>
      <c r="I5473" s="8">
        <f>INDEX(Δεδομένα!E$1:E$13,MATCH('2020'!H5473,Δεδομένα!D$1:D$13,0))</f>
        <v>8</v>
      </c>
      <c r="J5473" s="1">
        <v>44055</v>
      </c>
      <c r="K5473" s="6" t="s">
        <v>392</v>
      </c>
      <c r="L5473" s="36" t="str">
        <f t="shared" si="340"/>
        <v>12/08/2020 21:00</v>
      </c>
      <c r="M5473" s="1">
        <v>44055</v>
      </c>
      <c r="N5473" s="6" t="s">
        <v>5532</v>
      </c>
      <c r="O5473" s="36" t="str">
        <f t="shared" si="341"/>
        <v>12/08/2020 21:58</v>
      </c>
      <c r="P5473" s="46">
        <f t="shared" si="342"/>
        <v>4.0277777778101154E-2</v>
      </c>
      <c r="Q5473" s="48">
        <v>0</v>
      </c>
      <c r="R5473" s="47">
        <f t="shared" si="343"/>
        <v>58.000000000465661</v>
      </c>
      <c r="S5473" s="6" t="s">
        <v>44</v>
      </c>
      <c r="T5473" s="6" t="s">
        <v>984</v>
      </c>
      <c r="U5473" s="6" t="s">
        <v>44</v>
      </c>
      <c r="V5473" s="6" t="s">
        <v>6322</v>
      </c>
      <c r="W5473" s="7">
        <v>0</v>
      </c>
      <c r="X5473" s="7">
        <v>0</v>
      </c>
      <c r="Y5473" s="7">
        <v>0</v>
      </c>
      <c r="Z5473" s="7">
        <v>0</v>
      </c>
      <c r="AA5473" s="7">
        <v>1</v>
      </c>
      <c r="AB5473" s="7">
        <v>0</v>
      </c>
      <c r="AC5473" s="7">
        <v>0</v>
      </c>
      <c r="AD5473" s="7">
        <v>0</v>
      </c>
      <c r="AE5473">
        <v>4</v>
      </c>
      <c r="AF5473">
        <v>0</v>
      </c>
      <c r="AG5473">
        <v>0</v>
      </c>
      <c r="AH5473">
        <v>0</v>
      </c>
      <c r="AI5473">
        <v>0</v>
      </c>
      <c r="AJ5473">
        <v>2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</row>
    <row r="5474" spans="1:44" x14ac:dyDescent="0.25">
      <c r="A5474" s="5">
        <v>1577546</v>
      </c>
      <c r="B5474" s="5">
        <v>0</v>
      </c>
      <c r="C5474" s="5">
        <v>0</v>
      </c>
      <c r="D5474" s="5">
        <v>0</v>
      </c>
      <c r="E5474" s="70" t="s">
        <v>834</v>
      </c>
      <c r="F5474" s="8">
        <f>INDEX(Δεδομένα!$P:$P,MATCH('2020'!E5474,Δεδομένα!$O:$O,0))</f>
        <v>32</v>
      </c>
      <c r="G5474" s="9" t="s">
        <v>121</v>
      </c>
      <c r="H5474" s="2" t="str">
        <f>INDEX(Δεδομένα!B$1:B$51,MATCH('2020'!G5474,Δεδομένα!A$1:A$51,0))</f>
        <v>ΑΝΑΤΟΛΙΚΗΣ ΜΑΚΕΔΟΝΙΑΣ ΚΑΙ ΘΡΑΚΗΣ</v>
      </c>
      <c r="I5474" s="8">
        <f>INDEX(Δεδομένα!E$1:E$13,MATCH('2020'!H5474,Δεδομένα!D$1:D$13,0))</f>
        <v>2</v>
      </c>
      <c r="J5474" s="10">
        <v>44055</v>
      </c>
      <c r="K5474" s="9" t="s">
        <v>835</v>
      </c>
      <c r="L5474" s="36" t="str">
        <f t="shared" si="340"/>
        <v>12/08/2020 13:24</v>
      </c>
      <c r="M5474" s="10">
        <v>44055</v>
      </c>
      <c r="N5474" s="9" t="s">
        <v>104</v>
      </c>
      <c r="O5474" s="36" t="str">
        <f t="shared" si="341"/>
        <v>12/08/2020 15:30</v>
      </c>
      <c r="P5474" s="46">
        <f t="shared" si="342"/>
        <v>8.7500000001455192E-2</v>
      </c>
      <c r="Q5474" s="48">
        <v>0</v>
      </c>
      <c r="R5474" s="47">
        <f t="shared" si="343"/>
        <v>126.00000000209548</v>
      </c>
      <c r="S5474" s="9" t="s">
        <v>44</v>
      </c>
      <c r="T5474" s="9" t="s">
        <v>124</v>
      </c>
      <c r="U5474" s="9" t="s">
        <v>44</v>
      </c>
      <c r="V5474" s="9" t="s">
        <v>836</v>
      </c>
      <c r="W5474" s="11">
        <v>0</v>
      </c>
      <c r="X5474" s="11">
        <v>0</v>
      </c>
      <c r="Y5474" s="11">
        <v>0</v>
      </c>
      <c r="Z5474" s="11">
        <v>2</v>
      </c>
      <c r="AA5474" s="11">
        <v>0</v>
      </c>
      <c r="AB5474" s="11">
        <v>0</v>
      </c>
      <c r="AC5474" s="11">
        <v>0</v>
      </c>
      <c r="AD5474" s="11">
        <v>0</v>
      </c>
      <c r="AE5474" s="5">
        <v>6</v>
      </c>
      <c r="AF5474" s="5">
        <v>0</v>
      </c>
      <c r="AG5474" s="5">
        <v>0</v>
      </c>
      <c r="AH5474" s="5">
        <v>0</v>
      </c>
      <c r="AI5474" s="5">
        <v>0</v>
      </c>
      <c r="AJ5474" s="5">
        <v>2</v>
      </c>
      <c r="AK5474" s="5">
        <v>0</v>
      </c>
      <c r="AL5474" s="5">
        <v>0</v>
      </c>
      <c r="AM5474" s="5">
        <v>0</v>
      </c>
      <c r="AN5474" s="5">
        <v>0</v>
      </c>
      <c r="AO5474" s="5">
        <v>0</v>
      </c>
      <c r="AP5474" s="5">
        <v>0</v>
      </c>
      <c r="AQ5474" s="5">
        <v>0</v>
      </c>
      <c r="AR5474" s="5">
        <v>0</v>
      </c>
    </row>
    <row r="5475" spans="1:44" x14ac:dyDescent="0.25">
      <c r="A5475">
        <v>1578828</v>
      </c>
      <c r="B5475">
        <v>777380</v>
      </c>
      <c r="C5475">
        <v>22.553902931718699</v>
      </c>
      <c r="D5475">
        <v>40.185377423923903</v>
      </c>
      <c r="E5475" s="68" t="s">
        <v>978</v>
      </c>
      <c r="F5475" s="8">
        <f>INDEX(Δεδομένα!$P:$P,MATCH('2020'!E5475,Δεδομένα!$O:$O,0))</f>
        <v>67</v>
      </c>
      <c r="G5475" s="6" t="s">
        <v>917</v>
      </c>
      <c r="H5475" s="2" t="str">
        <f>INDEX(Δεδομένα!B$1:B$51,MATCH('2020'!G5475,Δεδομένα!A$1:A$51,0))</f>
        <v>ΚΕΝΤΡΙΚΗΣ ΜΑΚΕΔΟΝΙΑΣ</v>
      </c>
      <c r="I5475" s="8">
        <f>INDEX(Δεδομένα!E$1:E$13,MATCH('2020'!H5475,Δεδομένα!D$1:D$13,0))</f>
        <v>3</v>
      </c>
      <c r="J5475" s="1">
        <v>44055</v>
      </c>
      <c r="K5475" s="6" t="s">
        <v>927</v>
      </c>
      <c r="L5475" s="36" t="str">
        <f t="shared" si="340"/>
        <v>12/08/2020 16:42</v>
      </c>
      <c r="M5475" s="1">
        <v>44055</v>
      </c>
      <c r="N5475" s="6" t="s">
        <v>468</v>
      </c>
      <c r="O5475" s="36" t="str">
        <f t="shared" si="341"/>
        <v>12/08/2020 17:19</v>
      </c>
      <c r="P5475" s="46">
        <f t="shared" si="342"/>
        <v>2.5694444448163267E-2</v>
      </c>
      <c r="Q5475" s="48">
        <v>0</v>
      </c>
      <c r="R5475" s="47">
        <f t="shared" si="343"/>
        <v>37.000000005355105</v>
      </c>
      <c r="S5475" s="6" t="s">
        <v>44</v>
      </c>
      <c r="T5475" s="6" t="s">
        <v>918</v>
      </c>
      <c r="U5475" s="6" t="s">
        <v>73</v>
      </c>
      <c r="V5475" s="6" t="s">
        <v>3043</v>
      </c>
      <c r="W5475" s="7">
        <v>0</v>
      </c>
      <c r="X5475" s="7">
        <v>0</v>
      </c>
      <c r="Y5475" s="7">
        <v>0</v>
      </c>
      <c r="Z5475" s="7">
        <v>0</v>
      </c>
      <c r="AA5475" s="7">
        <v>0</v>
      </c>
      <c r="AB5475" s="7">
        <v>0</v>
      </c>
      <c r="AC5475" s="7">
        <v>2</v>
      </c>
      <c r="AD5475" s="7">
        <v>0</v>
      </c>
      <c r="AE5475">
        <v>3</v>
      </c>
      <c r="AF5475">
        <v>0</v>
      </c>
      <c r="AG5475">
        <v>0</v>
      </c>
      <c r="AH5475">
        <v>0</v>
      </c>
      <c r="AI5475">
        <v>0</v>
      </c>
      <c r="AJ5475">
        <v>1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</row>
    <row r="5476" spans="1:44" x14ac:dyDescent="0.25">
      <c r="A5476">
        <v>1579457</v>
      </c>
      <c r="B5476">
        <v>777493</v>
      </c>
      <c r="C5476">
        <v>26.271147286001501</v>
      </c>
      <c r="D5476">
        <v>37.649087456950298</v>
      </c>
      <c r="E5476" s="68" t="s">
        <v>5729</v>
      </c>
      <c r="F5476" s="8">
        <f>INDEX(Δεδομένα!$P:$P,MATCH('2020'!E5476,Δεδομένα!$O:$O,0))</f>
        <v>205</v>
      </c>
      <c r="G5476" s="6" t="s">
        <v>546</v>
      </c>
      <c r="H5476" s="2" t="str">
        <f>INDEX(Δεδομένα!B$1:B$51,MATCH('2020'!G5476,Δεδομένα!A$1:A$51,0))</f>
        <v>ΚΡΗΤΗΣ</v>
      </c>
      <c r="I5476" s="8">
        <f>INDEX(Δεδομένα!E$1:E$13,MATCH('2020'!H5476,Δεδομένα!D$1:D$13,0))</f>
        <v>12</v>
      </c>
      <c r="J5476" s="1">
        <v>44055</v>
      </c>
      <c r="K5476" s="6" t="s">
        <v>2352</v>
      </c>
      <c r="L5476" s="36" t="str">
        <f t="shared" si="340"/>
        <v>12/08/2020 22:03</v>
      </c>
      <c r="M5476" s="1">
        <v>44064</v>
      </c>
      <c r="N5476" s="6" t="s">
        <v>455</v>
      </c>
      <c r="O5476" s="36" t="str">
        <f t="shared" si="341"/>
        <v>21/08/2020 15:11</v>
      </c>
      <c r="P5476" s="49">
        <f t="shared" si="342"/>
        <v>8.7138888888948713</v>
      </c>
      <c r="Q5476" s="50">
        <f>8*24</f>
        <v>192</v>
      </c>
      <c r="R5476" s="47">
        <f t="shared" si="343"/>
        <v>12548.000000008615</v>
      </c>
      <c r="S5476" s="6" t="s">
        <v>44</v>
      </c>
      <c r="T5476" s="6" t="s">
        <v>1449</v>
      </c>
      <c r="U5476" s="6" t="s">
        <v>2412</v>
      </c>
      <c r="V5476" s="6" t="s">
        <v>6323</v>
      </c>
      <c r="W5476" s="7">
        <v>0</v>
      </c>
      <c r="X5476" s="7">
        <v>200</v>
      </c>
      <c r="Y5476" s="7">
        <v>0</v>
      </c>
      <c r="Z5476" s="7">
        <v>0</v>
      </c>
      <c r="AA5476" s="7">
        <v>0</v>
      </c>
      <c r="AB5476" s="7">
        <v>0</v>
      </c>
      <c r="AC5476" s="7">
        <v>0</v>
      </c>
      <c r="AD5476" s="7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</row>
    <row r="5477" spans="1:44" x14ac:dyDescent="0.25">
      <c r="A5477">
        <v>1577632</v>
      </c>
      <c r="B5477">
        <v>777473</v>
      </c>
      <c r="C5477">
        <v>22.4021807196612</v>
      </c>
      <c r="D5477">
        <v>38.947341017677203</v>
      </c>
      <c r="E5477" s="68" t="s">
        <v>398</v>
      </c>
      <c r="F5477" s="8">
        <f>INDEX(Δεδομένα!$P:$P,MATCH('2020'!E5477,Δεδομένα!$O:$O,0))</f>
        <v>161</v>
      </c>
      <c r="G5477" s="6" t="s">
        <v>399</v>
      </c>
      <c r="H5477" s="2" t="str">
        <f>INDEX(Δεδομένα!B$1:B$51,MATCH('2020'!G5477,Δεδομένα!A$1:A$51,0))</f>
        <v>ΣΤΕΡΕΑΣ ΕΛΛΑΔΟΣ</v>
      </c>
      <c r="I5477" s="8">
        <f>INDEX(Δεδομένα!E$1:E$13,MATCH('2020'!H5477,Δεδομένα!D$1:D$13,0))</f>
        <v>9</v>
      </c>
      <c r="J5477" s="1">
        <v>44055</v>
      </c>
      <c r="K5477" s="6" t="s">
        <v>392</v>
      </c>
      <c r="L5477" s="36" t="str">
        <f t="shared" si="340"/>
        <v>12/08/2020 21:00</v>
      </c>
      <c r="M5477" s="1">
        <v>44055</v>
      </c>
      <c r="N5477" s="6" t="s">
        <v>2757</v>
      </c>
      <c r="O5477" s="36" t="str">
        <f t="shared" si="341"/>
        <v>12/08/2020 22:45</v>
      </c>
      <c r="P5477" s="46">
        <f t="shared" si="342"/>
        <v>7.2916666664241347E-2</v>
      </c>
      <c r="Q5477" s="48">
        <v>0</v>
      </c>
      <c r="R5477" s="47">
        <f t="shared" si="343"/>
        <v>104.99999999650754</v>
      </c>
      <c r="S5477" s="6" t="s">
        <v>44</v>
      </c>
      <c r="T5477" s="6" t="s">
        <v>408</v>
      </c>
      <c r="U5477" s="6" t="s">
        <v>2791</v>
      </c>
      <c r="V5477" s="6" t="s">
        <v>4692</v>
      </c>
      <c r="W5477" s="7">
        <v>0</v>
      </c>
      <c r="X5477" s="7">
        <v>0.5</v>
      </c>
      <c r="Y5477" s="7">
        <v>0</v>
      </c>
      <c r="Z5477" s="7">
        <v>0</v>
      </c>
      <c r="AA5477" s="7">
        <v>0</v>
      </c>
      <c r="AB5477" s="7">
        <v>0</v>
      </c>
      <c r="AC5477" s="7">
        <v>0</v>
      </c>
      <c r="AD5477" s="7">
        <v>0</v>
      </c>
      <c r="AE5477">
        <v>8</v>
      </c>
      <c r="AF5477">
        <v>0</v>
      </c>
      <c r="AG5477">
        <v>0</v>
      </c>
      <c r="AH5477">
        <v>0</v>
      </c>
      <c r="AI5477">
        <v>0</v>
      </c>
      <c r="AJ5477">
        <v>3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</row>
    <row r="5478" spans="1:44" x14ac:dyDescent="0.25">
      <c r="A5478">
        <v>1596791</v>
      </c>
      <c r="B5478">
        <v>777318</v>
      </c>
      <c r="C5478">
        <v>22.1978883693318</v>
      </c>
      <c r="D5478">
        <v>40.526350918888603</v>
      </c>
      <c r="E5478" s="68" t="s">
        <v>1691</v>
      </c>
      <c r="F5478" s="8">
        <f>INDEX(Δεδομένα!$P:$P,MATCH('2020'!E5478,Δεδομένα!$O:$O,0))</f>
        <v>217</v>
      </c>
      <c r="G5478" s="6" t="s">
        <v>775</v>
      </c>
      <c r="H5478" s="2" t="str">
        <f>INDEX(Δεδομένα!B$1:B$51,MATCH('2020'!G5478,Δεδομένα!A$1:A$51,0))</f>
        <v>ΚΡΗΤΗΣ</v>
      </c>
      <c r="I5478" s="8">
        <f>INDEX(Δεδομένα!E$1:E$13,MATCH('2020'!H5478,Δεδομένα!D$1:D$13,0))</f>
        <v>12</v>
      </c>
      <c r="J5478" s="1">
        <v>44055</v>
      </c>
      <c r="K5478" s="6" t="s">
        <v>1036</v>
      </c>
      <c r="L5478" s="36" t="str">
        <f t="shared" si="340"/>
        <v>12/08/2020 13:32</v>
      </c>
      <c r="M5478" s="1">
        <v>44064</v>
      </c>
      <c r="N5478" s="6" t="s">
        <v>353</v>
      </c>
      <c r="O5478" s="36" t="str">
        <f t="shared" si="341"/>
        <v>21/08/2020 21:40</v>
      </c>
      <c r="P5478" s="49">
        <f t="shared" si="342"/>
        <v>9.3388888888948713</v>
      </c>
      <c r="Q5478" s="50">
        <f>9*24</f>
        <v>216</v>
      </c>
      <c r="R5478" s="47">
        <f t="shared" si="343"/>
        <v>13448.000000008615</v>
      </c>
      <c r="S5478" s="6" t="s">
        <v>44</v>
      </c>
      <c r="T5478" s="6" t="s">
        <v>785</v>
      </c>
      <c r="U5478" s="6" t="s">
        <v>44</v>
      </c>
      <c r="V5478" s="6" t="s">
        <v>6311</v>
      </c>
      <c r="W5478" s="7">
        <v>0</v>
      </c>
      <c r="X5478" s="7">
        <v>200</v>
      </c>
      <c r="Y5478" s="7">
        <v>0</v>
      </c>
      <c r="Z5478" s="7">
        <v>700</v>
      </c>
      <c r="AA5478" s="7">
        <v>0</v>
      </c>
      <c r="AB5478" s="7">
        <v>100</v>
      </c>
      <c r="AC5478" s="7">
        <v>0</v>
      </c>
      <c r="AD5478" s="7">
        <v>0</v>
      </c>
      <c r="AE5478">
        <v>577</v>
      </c>
      <c r="AF5478">
        <v>0</v>
      </c>
      <c r="AG5478">
        <v>8</v>
      </c>
      <c r="AH5478">
        <v>0</v>
      </c>
      <c r="AI5478">
        <v>70</v>
      </c>
      <c r="AJ5478">
        <v>54</v>
      </c>
      <c r="AK5478">
        <v>0</v>
      </c>
      <c r="AL5478">
        <v>0</v>
      </c>
      <c r="AM5478">
        <v>0</v>
      </c>
      <c r="AN5478">
        <v>2</v>
      </c>
      <c r="AO5478">
        <v>2</v>
      </c>
      <c r="AP5478">
        <v>0</v>
      </c>
      <c r="AQ5478">
        <v>0</v>
      </c>
      <c r="AR5478">
        <v>0</v>
      </c>
    </row>
    <row r="5479" spans="1:44" x14ac:dyDescent="0.25">
      <c r="A5479">
        <v>1579904</v>
      </c>
      <c r="B5479">
        <v>777334</v>
      </c>
      <c r="C5479">
        <v>26.134272166755299</v>
      </c>
      <c r="D5479">
        <v>38.4716349730286</v>
      </c>
      <c r="E5479" s="68" t="s">
        <v>524</v>
      </c>
      <c r="F5479" s="8">
        <f>INDEX(Δεδομένα!$P:$P,MATCH('2020'!E5479,Δεδομένα!$O:$O,0))</f>
        <v>202</v>
      </c>
      <c r="G5479" s="6" t="s">
        <v>525</v>
      </c>
      <c r="H5479" s="2" t="str">
        <f>INDEX(Δεδομένα!B$1:B$51,MATCH('2020'!G5479,Δεδομένα!A$1:A$51,0))</f>
        <v>ΒΟΡΕΙΟΥ ΑΙΓΑΙΟΥ</v>
      </c>
      <c r="I5479" s="8">
        <f>INDEX(Δεδομένα!E$1:E$13,MATCH('2020'!H5479,Δεδομένα!D$1:D$13,0))</f>
        <v>11</v>
      </c>
      <c r="J5479" s="1">
        <v>44055</v>
      </c>
      <c r="K5479" s="6" t="s">
        <v>1627</v>
      </c>
      <c r="L5479" s="36" t="str">
        <f t="shared" si="340"/>
        <v>12/08/2020 13:29</v>
      </c>
      <c r="M5479" s="1">
        <v>44055</v>
      </c>
      <c r="N5479" s="6" t="s">
        <v>362</v>
      </c>
      <c r="O5479" s="36" t="str">
        <f t="shared" si="341"/>
        <v>12/08/2020 14:00</v>
      </c>
      <c r="P5479" s="46">
        <f t="shared" si="342"/>
        <v>2.1527777782466728E-2</v>
      </c>
      <c r="Q5479" s="48">
        <v>0</v>
      </c>
      <c r="R5479" s="47">
        <f t="shared" si="343"/>
        <v>31.000000006752089</v>
      </c>
      <c r="S5479" s="6" t="s">
        <v>44</v>
      </c>
      <c r="T5479" s="6" t="s">
        <v>527</v>
      </c>
      <c r="U5479" s="6" t="s">
        <v>537</v>
      </c>
      <c r="V5479" s="6" t="s">
        <v>6312</v>
      </c>
      <c r="W5479" s="7">
        <v>0</v>
      </c>
      <c r="X5479" s="7">
        <v>0</v>
      </c>
      <c r="Y5479" s="7">
        <v>0</v>
      </c>
      <c r="Z5479" s="7">
        <v>280</v>
      </c>
      <c r="AA5479" s="7">
        <v>0</v>
      </c>
      <c r="AB5479" s="7">
        <v>0</v>
      </c>
      <c r="AC5479" s="7">
        <v>0</v>
      </c>
      <c r="AD5479" s="7">
        <v>0</v>
      </c>
      <c r="AE5479">
        <v>24</v>
      </c>
      <c r="AF5479">
        <v>5</v>
      </c>
      <c r="AG5479">
        <v>7</v>
      </c>
      <c r="AH5479">
        <v>0</v>
      </c>
      <c r="AI5479">
        <v>0</v>
      </c>
      <c r="AJ5479">
        <v>14</v>
      </c>
      <c r="AK5479">
        <v>0</v>
      </c>
      <c r="AL5479">
        <v>0</v>
      </c>
      <c r="AM5479">
        <v>0</v>
      </c>
      <c r="AN5479">
        <v>1</v>
      </c>
      <c r="AO5479">
        <v>0</v>
      </c>
      <c r="AP5479">
        <v>0</v>
      </c>
      <c r="AQ5479">
        <v>0</v>
      </c>
      <c r="AR5479">
        <v>0</v>
      </c>
    </row>
    <row r="5480" spans="1:44" x14ac:dyDescent="0.25">
      <c r="A5480">
        <v>1592278</v>
      </c>
      <c r="B5480">
        <v>777639</v>
      </c>
      <c r="C5480">
        <v>23.9296688597532</v>
      </c>
      <c r="D5480">
        <v>37.939976379559297</v>
      </c>
      <c r="E5480" s="68" t="s">
        <v>814</v>
      </c>
      <c r="F5480" s="8">
        <f>INDEX(Δεδομένα!$P:$P,MATCH('2020'!E5480,Δεδομένα!$O:$O,0))</f>
        <v>17</v>
      </c>
      <c r="G5480" s="6" t="s">
        <v>41</v>
      </c>
      <c r="H5480" s="2" t="str">
        <f>INDEX(Δεδομένα!B$1:B$51,MATCH('2020'!G5480,Δεδομένα!A$1:A$51,0))</f>
        <v>ΑΤΤΙΚΗΣ</v>
      </c>
      <c r="I5480" s="8">
        <f>INDEX(Δεδομένα!E$1:E$13,MATCH('2020'!H5480,Δεδομένα!D$1:D$13,0))</f>
        <v>1</v>
      </c>
      <c r="J5480" s="1">
        <v>44056</v>
      </c>
      <c r="K5480" s="6" t="s">
        <v>696</v>
      </c>
      <c r="L5480" s="36" t="str">
        <f t="shared" si="340"/>
        <v>13/08/2020 15:23</v>
      </c>
      <c r="M5480" s="1">
        <v>44056</v>
      </c>
      <c r="N5480" s="6" t="s">
        <v>1187</v>
      </c>
      <c r="O5480" s="36" t="str">
        <f t="shared" si="341"/>
        <v>13/08/2020 18:39</v>
      </c>
      <c r="P5480" s="46">
        <f t="shared" si="342"/>
        <v>0.13611111111094942</v>
      </c>
      <c r="Q5480" s="48">
        <v>0</v>
      </c>
      <c r="R5480" s="47">
        <f t="shared" si="343"/>
        <v>195.99999999976717</v>
      </c>
      <c r="S5480" s="6" t="s">
        <v>44</v>
      </c>
      <c r="T5480" s="6" t="s">
        <v>5205</v>
      </c>
      <c r="U5480" s="6" t="s">
        <v>44</v>
      </c>
      <c r="V5480" s="6" t="s">
        <v>6328</v>
      </c>
      <c r="W5480" s="7">
        <v>0</v>
      </c>
      <c r="X5480" s="7">
        <v>0</v>
      </c>
      <c r="Y5480" s="7">
        <v>0</v>
      </c>
      <c r="Z5480" s="7">
        <v>0</v>
      </c>
      <c r="AA5480" s="7">
        <v>0</v>
      </c>
      <c r="AB5480" s="7">
        <v>10</v>
      </c>
      <c r="AC5480" s="7">
        <v>0</v>
      </c>
      <c r="AD5480" s="7">
        <v>0</v>
      </c>
      <c r="AE5480">
        <v>13</v>
      </c>
      <c r="AF5480">
        <v>0</v>
      </c>
      <c r="AG5480">
        <v>0</v>
      </c>
      <c r="AH5480">
        <v>0</v>
      </c>
      <c r="AI5480">
        <v>2</v>
      </c>
      <c r="AJ5480">
        <v>5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</row>
    <row r="5481" spans="1:44" x14ac:dyDescent="0.25">
      <c r="A5481">
        <v>1592304</v>
      </c>
      <c r="B5481">
        <v>777666</v>
      </c>
      <c r="C5481">
        <v>23.890790063879901</v>
      </c>
      <c r="D5481">
        <v>37.9772091485735</v>
      </c>
      <c r="E5481" s="68" t="s">
        <v>814</v>
      </c>
      <c r="F5481" s="8">
        <f>INDEX(Δεδομένα!$P:$P,MATCH('2020'!E5481,Δεδομένα!$O:$O,0))</f>
        <v>17</v>
      </c>
      <c r="G5481" s="6" t="s">
        <v>41</v>
      </c>
      <c r="H5481" s="2" t="str">
        <f>INDEX(Δεδομένα!B$1:B$51,MATCH('2020'!G5481,Δεδομένα!A$1:A$51,0))</f>
        <v>ΑΤΤΙΚΗΣ</v>
      </c>
      <c r="I5481" s="8">
        <f>INDEX(Δεδομένα!E$1:E$13,MATCH('2020'!H5481,Δεδομένα!D$1:D$13,0))</f>
        <v>1</v>
      </c>
      <c r="J5481" s="1">
        <v>44056</v>
      </c>
      <c r="K5481" s="6" t="s">
        <v>944</v>
      </c>
      <c r="L5481" s="36" t="str">
        <f t="shared" si="340"/>
        <v>13/08/2020 17:18</v>
      </c>
      <c r="M5481" s="1">
        <v>44056</v>
      </c>
      <c r="N5481" s="6" t="s">
        <v>2937</v>
      </c>
      <c r="O5481" s="36" t="str">
        <f t="shared" si="341"/>
        <v>13/08/2020 19:16</v>
      </c>
      <c r="P5481" s="46">
        <f t="shared" si="342"/>
        <v>8.1944444442342501E-2</v>
      </c>
      <c r="Q5481" s="48">
        <v>0</v>
      </c>
      <c r="R5481" s="47">
        <f t="shared" si="343"/>
        <v>117.9999999969732</v>
      </c>
      <c r="S5481" s="6" t="s">
        <v>44</v>
      </c>
      <c r="T5481" s="6" t="s">
        <v>5205</v>
      </c>
      <c r="U5481" s="6" t="s">
        <v>44</v>
      </c>
      <c r="V5481" s="6" t="s">
        <v>6330</v>
      </c>
      <c r="W5481" s="7">
        <v>0</v>
      </c>
      <c r="X5481" s="7">
        <v>5</v>
      </c>
      <c r="Y5481" s="7">
        <v>0</v>
      </c>
      <c r="Z5481" s="7">
        <v>0</v>
      </c>
      <c r="AA5481" s="7">
        <v>0</v>
      </c>
      <c r="AB5481" s="7">
        <v>0</v>
      </c>
      <c r="AC5481" s="7">
        <v>0</v>
      </c>
      <c r="AD5481" s="7">
        <v>0</v>
      </c>
      <c r="AE5481">
        <v>9</v>
      </c>
      <c r="AF5481">
        <v>0</v>
      </c>
      <c r="AG5481">
        <v>0</v>
      </c>
      <c r="AH5481">
        <v>0</v>
      </c>
      <c r="AI5481">
        <v>0</v>
      </c>
      <c r="AJ5481">
        <v>6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</row>
    <row r="5482" spans="1:44" x14ac:dyDescent="0.25">
      <c r="A5482">
        <v>1613829</v>
      </c>
      <c r="B5482">
        <v>777599</v>
      </c>
      <c r="C5482">
        <v>22.018476438982798</v>
      </c>
      <c r="D5482">
        <v>38.282768410366401</v>
      </c>
      <c r="E5482" s="68" t="s">
        <v>313</v>
      </c>
      <c r="F5482" s="8">
        <f>INDEX(Δεδομένα!$P:$P,MATCH('2020'!E5482,Δεδομένα!$O:$O,0))</f>
        <v>124</v>
      </c>
      <c r="G5482" s="6" t="s">
        <v>303</v>
      </c>
      <c r="H5482" s="2" t="str">
        <f>INDEX(Δεδομένα!B$1:B$51,MATCH('2020'!G5482,Δεδομένα!A$1:A$51,0))</f>
        <v>ΔΥΤΙΚΗΣ ΕΛΛΑΔΟΣ</v>
      </c>
      <c r="I5482" s="8">
        <f>INDEX(Δεδομένα!E$1:E$13,MATCH('2020'!H5482,Δεδομένα!D$1:D$13,0))</f>
        <v>7</v>
      </c>
      <c r="J5482" s="1">
        <v>44056</v>
      </c>
      <c r="K5482" s="6" t="s">
        <v>82</v>
      </c>
      <c r="L5482" s="36" t="str">
        <f t="shared" si="340"/>
        <v>13/08/2020 12:04</v>
      </c>
      <c r="M5482" s="1">
        <v>44056</v>
      </c>
      <c r="N5482" s="6" t="s">
        <v>215</v>
      </c>
      <c r="O5482" s="36" t="str">
        <f t="shared" si="341"/>
        <v>13/08/2020 16:20</v>
      </c>
      <c r="P5482" s="46">
        <f t="shared" si="342"/>
        <v>0.17777777777519077</v>
      </c>
      <c r="Q5482" s="48">
        <v>0</v>
      </c>
      <c r="R5482" s="47">
        <f t="shared" si="343"/>
        <v>255.99999999627471</v>
      </c>
      <c r="S5482" s="6" t="s">
        <v>44</v>
      </c>
      <c r="T5482" s="6" t="s">
        <v>316</v>
      </c>
      <c r="U5482" s="6" t="s">
        <v>44</v>
      </c>
      <c r="V5482" s="6" t="s">
        <v>6327</v>
      </c>
      <c r="W5482" s="7">
        <v>0.1</v>
      </c>
      <c r="X5482" s="7">
        <v>0</v>
      </c>
      <c r="Y5482" s="7">
        <v>0</v>
      </c>
      <c r="Z5482" s="7">
        <v>0</v>
      </c>
      <c r="AA5482" s="7">
        <v>0</v>
      </c>
      <c r="AB5482" s="7">
        <v>2</v>
      </c>
      <c r="AC5482" s="7">
        <v>0</v>
      </c>
      <c r="AD5482" s="7">
        <v>0</v>
      </c>
      <c r="AE5482">
        <v>22</v>
      </c>
      <c r="AF5482">
        <v>7</v>
      </c>
      <c r="AG5482">
        <v>0</v>
      </c>
      <c r="AH5482">
        <v>0</v>
      </c>
      <c r="AI5482">
        <v>0</v>
      </c>
      <c r="AJ5482">
        <v>4</v>
      </c>
      <c r="AK5482">
        <v>5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</row>
    <row r="5483" spans="1:44" x14ac:dyDescent="0.25">
      <c r="A5483">
        <v>1577913</v>
      </c>
      <c r="B5483">
        <v>777603</v>
      </c>
      <c r="C5483">
        <v>23.238247491729101</v>
      </c>
      <c r="D5483">
        <v>38.307980196501099</v>
      </c>
      <c r="E5483" s="68" t="s">
        <v>845</v>
      </c>
      <c r="F5483" s="8">
        <f>INDEX(Δεδομένα!$P:$P,MATCH('2020'!E5483,Δεδομένα!$O:$O,0))</f>
        <v>176</v>
      </c>
      <c r="G5483" s="6" t="s">
        <v>846</v>
      </c>
      <c r="H5483" s="2" t="str">
        <f>INDEX(Δεδομένα!B$1:B$51,MATCH('2020'!G5483,Δεδομένα!A$1:A$51,0))</f>
        <v>ΣΤΕΡΕΑΣ ΕΛΛΑΔΟΣ</v>
      </c>
      <c r="I5483" s="8">
        <f>INDEX(Δεδομένα!E$1:E$13,MATCH('2020'!H5483,Δεδομένα!D$1:D$13,0))</f>
        <v>9</v>
      </c>
      <c r="J5483" s="1">
        <v>44056</v>
      </c>
      <c r="K5483" s="6" t="s">
        <v>662</v>
      </c>
      <c r="L5483" s="36" t="str">
        <f t="shared" si="340"/>
        <v>13/08/2020 12:30</v>
      </c>
      <c r="M5483" s="1">
        <v>44056</v>
      </c>
      <c r="N5483" s="6" t="s">
        <v>616</v>
      </c>
      <c r="O5483" s="36" t="str">
        <f t="shared" si="341"/>
        <v>13/08/2020 13:30</v>
      </c>
      <c r="P5483" s="46">
        <f t="shared" si="342"/>
        <v>4.1666666664241347E-2</v>
      </c>
      <c r="Q5483" s="48">
        <v>0</v>
      </c>
      <c r="R5483" s="47">
        <f t="shared" si="343"/>
        <v>59.99999999650754</v>
      </c>
      <c r="S5483" s="6" t="s">
        <v>44</v>
      </c>
      <c r="T5483" s="6" t="s">
        <v>849</v>
      </c>
      <c r="U5483" s="6" t="s">
        <v>3410</v>
      </c>
      <c r="V5483" s="6" t="s">
        <v>3586</v>
      </c>
      <c r="W5483" s="7">
        <v>0</v>
      </c>
      <c r="X5483" s="7">
        <v>0</v>
      </c>
      <c r="Y5483" s="7">
        <v>0</v>
      </c>
      <c r="Z5483" s="7">
        <v>0</v>
      </c>
      <c r="AA5483" s="7">
        <v>2</v>
      </c>
      <c r="AB5483" s="7">
        <v>0</v>
      </c>
      <c r="AC5483" s="7">
        <v>10</v>
      </c>
      <c r="AD5483" s="7">
        <v>0</v>
      </c>
      <c r="AE5483">
        <v>4</v>
      </c>
      <c r="AF5483">
        <v>0</v>
      </c>
      <c r="AG5483">
        <v>0</v>
      </c>
      <c r="AH5483">
        <v>0</v>
      </c>
      <c r="AI5483">
        <v>0</v>
      </c>
      <c r="AJ5483">
        <v>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</row>
    <row r="5484" spans="1:44" x14ac:dyDescent="0.25">
      <c r="A5484">
        <v>1577812</v>
      </c>
      <c r="B5484">
        <v>777509</v>
      </c>
      <c r="C5484">
        <v>26.310660185683101</v>
      </c>
      <c r="D5484">
        <v>41.5992545250242</v>
      </c>
      <c r="E5484" s="68" t="s">
        <v>1115</v>
      </c>
      <c r="F5484" s="8">
        <f>INDEX(Δεδομένα!$P:$P,MATCH('2020'!E5484,Δεδομένα!$O:$O,0))</f>
        <v>35</v>
      </c>
      <c r="G5484" s="6" t="s">
        <v>148</v>
      </c>
      <c r="H5484" s="2" t="str">
        <f>INDEX(Δεδομένα!B$1:B$51,MATCH('2020'!G5484,Δεδομένα!A$1:A$51,0))</f>
        <v>ΑΝΑΤΟΛΙΚΗΣ ΜΑΚΕΔΟΝΙΑΣ ΚΑΙ ΘΡΑΚΗΣ</v>
      </c>
      <c r="I5484" s="8">
        <f>INDEX(Δεδομένα!E$1:E$13,MATCH('2020'!H5484,Δεδομένα!D$1:D$13,0))</f>
        <v>2</v>
      </c>
      <c r="J5484" s="1">
        <v>44056</v>
      </c>
      <c r="K5484" s="6" t="s">
        <v>2223</v>
      </c>
      <c r="L5484" s="36" t="str">
        <f t="shared" si="340"/>
        <v>13/08/2020 00:34</v>
      </c>
      <c r="M5484" s="1">
        <v>44056</v>
      </c>
      <c r="N5484" s="6" t="s">
        <v>6324</v>
      </c>
      <c r="O5484" s="36" t="str">
        <f t="shared" si="341"/>
        <v>13/08/2020 01:09</v>
      </c>
      <c r="P5484" s="46">
        <f t="shared" si="342"/>
        <v>2.4305555562023073E-2</v>
      </c>
      <c r="Q5484" s="48">
        <v>0</v>
      </c>
      <c r="R5484" s="47">
        <f t="shared" si="343"/>
        <v>35.000000009313226</v>
      </c>
      <c r="S5484" s="6" t="s">
        <v>44</v>
      </c>
      <c r="T5484" s="6" t="s">
        <v>1119</v>
      </c>
      <c r="U5484" s="6" t="s">
        <v>2215</v>
      </c>
      <c r="V5484" s="6" t="s">
        <v>2216</v>
      </c>
      <c r="W5484" s="7">
        <v>0</v>
      </c>
      <c r="X5484" s="7">
        <v>0</v>
      </c>
      <c r="Y5484" s="7">
        <v>0</v>
      </c>
      <c r="Z5484" s="7">
        <v>0.05</v>
      </c>
      <c r="AA5484" s="7">
        <v>0</v>
      </c>
      <c r="AB5484" s="7">
        <v>0</v>
      </c>
      <c r="AC5484" s="7">
        <v>0</v>
      </c>
      <c r="AD5484" s="7">
        <v>0</v>
      </c>
      <c r="AE5484">
        <v>2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</row>
    <row r="5485" spans="1:44" x14ac:dyDescent="0.25">
      <c r="A5485">
        <v>1577778</v>
      </c>
      <c r="B5485">
        <v>777590</v>
      </c>
      <c r="C5485">
        <v>25.902758638780899</v>
      </c>
      <c r="D5485">
        <v>40.874890710088501</v>
      </c>
      <c r="E5485" s="68" t="s">
        <v>147</v>
      </c>
      <c r="F5485" s="8">
        <f>INDEX(Δεδομένα!$P:$P,MATCH('2020'!E5485,Δεδομένα!$O:$O,0))</f>
        <v>33</v>
      </c>
      <c r="G5485" s="6" t="s">
        <v>148</v>
      </c>
      <c r="H5485" s="2" t="str">
        <f>INDEX(Δεδομένα!B$1:B$51,MATCH('2020'!G5485,Δεδομένα!A$1:A$51,0))</f>
        <v>ΑΝΑΤΟΛΙΚΗΣ ΜΑΚΕΔΟΝΙΑΣ ΚΑΙ ΘΡΑΚΗΣ</v>
      </c>
      <c r="I5485" s="8">
        <f>INDEX(Δεδομένα!E$1:E$13,MATCH('2020'!H5485,Δεδομένα!D$1:D$13,0))</f>
        <v>2</v>
      </c>
      <c r="J5485" s="1">
        <v>44056</v>
      </c>
      <c r="K5485" s="6" t="s">
        <v>562</v>
      </c>
      <c r="L5485" s="36" t="str">
        <f t="shared" si="340"/>
        <v>13/08/2020 11:50</v>
      </c>
      <c r="M5485" s="1">
        <v>44056</v>
      </c>
      <c r="N5485" s="6" t="s">
        <v>349</v>
      </c>
      <c r="O5485" s="36" t="str">
        <f t="shared" si="341"/>
        <v>13/08/2020 12:35</v>
      </c>
      <c r="P5485" s="46">
        <f t="shared" si="342"/>
        <v>3.125E-2</v>
      </c>
      <c r="Q5485" s="48">
        <v>0</v>
      </c>
      <c r="R5485" s="47">
        <f t="shared" si="343"/>
        <v>45</v>
      </c>
      <c r="S5485" s="6" t="s">
        <v>44</v>
      </c>
      <c r="T5485" s="6" t="s">
        <v>150</v>
      </c>
      <c r="U5485" s="6" t="s">
        <v>44</v>
      </c>
      <c r="V5485" s="6" t="s">
        <v>2950</v>
      </c>
      <c r="W5485" s="7">
        <v>0</v>
      </c>
      <c r="X5485" s="7">
        <v>0</v>
      </c>
      <c r="Y5485" s="7">
        <v>0</v>
      </c>
      <c r="Z5485" s="7">
        <v>0.5</v>
      </c>
      <c r="AA5485" s="7">
        <v>0</v>
      </c>
      <c r="AB5485" s="7">
        <v>0</v>
      </c>
      <c r="AC5485" s="7">
        <v>0</v>
      </c>
      <c r="AD5485" s="7">
        <v>0</v>
      </c>
      <c r="AE5485">
        <v>3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</row>
    <row r="5486" spans="1:44" x14ac:dyDescent="0.25">
      <c r="A5486">
        <v>1580500</v>
      </c>
      <c r="B5486">
        <v>777548</v>
      </c>
      <c r="C5486">
        <v>21.399840826482599</v>
      </c>
      <c r="D5486">
        <v>37.812208746148002</v>
      </c>
      <c r="E5486" s="68" t="s">
        <v>925</v>
      </c>
      <c r="F5486" s="8">
        <f>INDEX(Δεδομένα!$P:$P,MATCH('2020'!E5486,Δεδομένα!$O:$O,0))</f>
        <v>135</v>
      </c>
      <c r="G5486" s="6" t="s">
        <v>357</v>
      </c>
      <c r="H5486" s="2" t="str">
        <f>INDEX(Δεδομένα!B$1:B$51,MATCH('2020'!G5486,Δεδομένα!A$1:A$51,0))</f>
        <v>ΔΥΤΙΚΗΣ ΕΛΛΑΔΟΣ</v>
      </c>
      <c r="I5486" s="8">
        <f>INDEX(Δεδομένα!E$1:E$13,MATCH('2020'!H5486,Δεδομένα!D$1:D$13,0))</f>
        <v>7</v>
      </c>
      <c r="J5486" s="1">
        <v>44056</v>
      </c>
      <c r="K5486" s="6" t="s">
        <v>1228</v>
      </c>
      <c r="L5486" s="36" t="str">
        <f t="shared" si="340"/>
        <v>13/08/2020 08:40</v>
      </c>
      <c r="M5486" s="1">
        <v>44057</v>
      </c>
      <c r="N5486" s="6" t="s">
        <v>6326</v>
      </c>
      <c r="O5486" s="36" t="str">
        <f t="shared" si="341"/>
        <v>14/08/2020 06:50</v>
      </c>
      <c r="P5486" s="46">
        <f t="shared" si="342"/>
        <v>0.92361111110949423</v>
      </c>
      <c r="Q5486" s="48">
        <v>0</v>
      </c>
      <c r="R5486" s="47">
        <f t="shared" si="343"/>
        <v>1329.9999999976717</v>
      </c>
      <c r="S5486" s="6" t="s">
        <v>44</v>
      </c>
      <c r="T5486" s="6" t="s">
        <v>1565</v>
      </c>
      <c r="U5486" s="6" t="s">
        <v>44</v>
      </c>
      <c r="V5486" s="6" t="s">
        <v>4011</v>
      </c>
      <c r="W5486" s="7">
        <v>0</v>
      </c>
      <c r="X5486" s="7">
        <v>1</v>
      </c>
      <c r="Y5486" s="7">
        <v>0</v>
      </c>
      <c r="Z5486" s="7">
        <v>0</v>
      </c>
      <c r="AA5486" s="7">
        <v>0</v>
      </c>
      <c r="AB5486" s="7">
        <v>0</v>
      </c>
      <c r="AC5486" s="7">
        <v>0</v>
      </c>
      <c r="AD5486" s="7">
        <v>0</v>
      </c>
      <c r="AE5486">
        <v>20</v>
      </c>
      <c r="AF5486">
        <v>6</v>
      </c>
      <c r="AG5486">
        <v>0</v>
      </c>
      <c r="AH5486">
        <v>0</v>
      </c>
      <c r="AI5486">
        <v>0</v>
      </c>
      <c r="AJ5486">
        <v>10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2</v>
      </c>
      <c r="AR5486">
        <v>0</v>
      </c>
    </row>
    <row r="5487" spans="1:44" x14ac:dyDescent="0.25">
      <c r="A5487">
        <v>1579206</v>
      </c>
      <c r="B5487">
        <v>0</v>
      </c>
      <c r="C5487">
        <v>0</v>
      </c>
      <c r="D5487">
        <v>0</v>
      </c>
      <c r="E5487" s="68" t="s">
        <v>666</v>
      </c>
      <c r="F5487" s="8">
        <f>INDEX(Δεδομένα!$P:$P,MATCH('2020'!E5487,Δεδομένα!$O:$O,0))</f>
        <v>212</v>
      </c>
      <c r="G5487" s="6" t="s">
        <v>560</v>
      </c>
      <c r="H5487" s="2" t="str">
        <f>INDEX(Δεδομένα!B$1:B$51,MATCH('2020'!G5487,Δεδομένα!A$1:A$51,0))</f>
        <v>ΚΡΗΤΗΣ</v>
      </c>
      <c r="I5487" s="8">
        <f>INDEX(Δεδομένα!E$1:E$13,MATCH('2020'!H5487,Δεδομένα!D$1:D$13,0))</f>
        <v>12</v>
      </c>
      <c r="J5487" s="1">
        <v>44056</v>
      </c>
      <c r="K5487" s="6" t="s">
        <v>682</v>
      </c>
      <c r="L5487" s="36" t="str">
        <f t="shared" si="340"/>
        <v>13/08/2020 08:30</v>
      </c>
      <c r="M5487" s="1">
        <v>44056</v>
      </c>
      <c r="N5487" s="6" t="s">
        <v>617</v>
      </c>
      <c r="O5487" s="36" t="str">
        <f t="shared" si="341"/>
        <v>13/08/2020 22:00</v>
      </c>
      <c r="P5487" s="46">
        <f t="shared" si="342"/>
        <v>0.5625</v>
      </c>
      <c r="Q5487" s="48">
        <v>0</v>
      </c>
      <c r="R5487" s="47">
        <f t="shared" si="343"/>
        <v>810</v>
      </c>
      <c r="S5487" s="6" t="s">
        <v>44</v>
      </c>
      <c r="T5487" s="6" t="s">
        <v>602</v>
      </c>
      <c r="U5487" s="6" t="s">
        <v>683</v>
      </c>
      <c r="V5487" s="6" t="s">
        <v>684</v>
      </c>
      <c r="W5487" s="7">
        <v>0</v>
      </c>
      <c r="X5487" s="7">
        <v>0</v>
      </c>
      <c r="Y5487" s="7">
        <v>0</v>
      </c>
      <c r="Z5487" s="7">
        <v>0.5</v>
      </c>
      <c r="AA5487" s="7">
        <v>0</v>
      </c>
      <c r="AB5487" s="7">
        <v>2</v>
      </c>
      <c r="AC5487" s="7">
        <v>0</v>
      </c>
      <c r="AD5487" s="7">
        <v>0</v>
      </c>
      <c r="AE5487">
        <v>8</v>
      </c>
      <c r="AF5487">
        <v>0</v>
      </c>
      <c r="AG5487">
        <v>1</v>
      </c>
      <c r="AH5487">
        <v>0</v>
      </c>
      <c r="AI5487">
        <v>0</v>
      </c>
      <c r="AJ5487">
        <v>4</v>
      </c>
      <c r="AK5487">
        <v>0</v>
      </c>
      <c r="AL5487">
        <v>0</v>
      </c>
      <c r="AM5487">
        <v>2</v>
      </c>
      <c r="AN5487">
        <v>0</v>
      </c>
      <c r="AO5487">
        <v>0</v>
      </c>
      <c r="AP5487">
        <v>0</v>
      </c>
      <c r="AQ5487">
        <v>0</v>
      </c>
      <c r="AR5487">
        <v>0</v>
      </c>
    </row>
    <row r="5488" spans="1:44" x14ac:dyDescent="0.25">
      <c r="A5488">
        <v>1590148</v>
      </c>
      <c r="B5488">
        <v>777529</v>
      </c>
      <c r="C5488">
        <v>23.140663759934899</v>
      </c>
      <c r="D5488">
        <v>37.9356732871709</v>
      </c>
      <c r="E5488" s="68" t="s">
        <v>810</v>
      </c>
      <c r="F5488" s="8">
        <f>INDEX(Δεδομένα!$P:$P,MATCH('2020'!E5488,Δεδομένα!$O:$O,0))</f>
        <v>157</v>
      </c>
      <c r="G5488" s="6" t="s">
        <v>391</v>
      </c>
      <c r="H5488" s="2" t="str">
        <f>INDEX(Δεδομένα!B$1:B$51,MATCH('2020'!G5488,Δεδομένα!A$1:A$51,0))</f>
        <v>ΠΕΛΛΟΠΟΝΗΣΟΥ</v>
      </c>
      <c r="I5488" s="8">
        <f>INDEX(Δεδομένα!E$1:E$13,MATCH('2020'!H5488,Δεδομένα!D$1:D$13,0))</f>
        <v>8</v>
      </c>
      <c r="J5488" s="1">
        <v>44056</v>
      </c>
      <c r="K5488" s="6" t="s">
        <v>4141</v>
      </c>
      <c r="L5488" s="36" t="str">
        <f t="shared" si="340"/>
        <v>13/08/2020 05:35</v>
      </c>
      <c r="M5488" s="1">
        <v>44056</v>
      </c>
      <c r="N5488" s="6" t="s">
        <v>3019</v>
      </c>
      <c r="O5488" s="36" t="str">
        <f t="shared" si="341"/>
        <v>13/08/2020 06:15</v>
      </c>
      <c r="P5488" s="46">
        <f t="shared" si="342"/>
        <v>2.7777777773735579E-2</v>
      </c>
      <c r="Q5488" s="48">
        <v>0</v>
      </c>
      <c r="R5488" s="47">
        <f t="shared" si="343"/>
        <v>39.999999994179234</v>
      </c>
      <c r="S5488" s="6" t="s">
        <v>44</v>
      </c>
      <c r="T5488" s="6" t="s">
        <v>867</v>
      </c>
      <c r="U5488" s="6" t="s">
        <v>1167</v>
      </c>
      <c r="V5488" s="6" t="s">
        <v>6325</v>
      </c>
      <c r="W5488" s="7">
        <v>0</v>
      </c>
      <c r="X5488" s="7">
        <v>0</v>
      </c>
      <c r="Y5488" s="7">
        <v>0</v>
      </c>
      <c r="Z5488" s="7">
        <v>0.01</v>
      </c>
      <c r="AA5488" s="7">
        <v>0</v>
      </c>
      <c r="AB5488" s="7">
        <v>0</v>
      </c>
      <c r="AC5488" s="7">
        <v>0</v>
      </c>
      <c r="AD5488" s="7">
        <v>0</v>
      </c>
      <c r="AE5488">
        <v>2</v>
      </c>
      <c r="AF5488">
        <v>0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</row>
    <row r="5489" spans="1:44" x14ac:dyDescent="0.25">
      <c r="A5489">
        <v>1590158</v>
      </c>
      <c r="B5489">
        <v>777606</v>
      </c>
      <c r="C5489">
        <v>22.935469106152901</v>
      </c>
      <c r="D5489">
        <v>37.906276020326999</v>
      </c>
      <c r="E5489" s="68" t="s">
        <v>810</v>
      </c>
      <c r="F5489" s="8">
        <f>INDEX(Δεδομένα!$P:$P,MATCH('2020'!E5489,Δεδομένα!$O:$O,0))</f>
        <v>157</v>
      </c>
      <c r="G5489" s="6" t="s">
        <v>391</v>
      </c>
      <c r="H5489" s="2" t="str">
        <f>INDEX(Δεδομένα!B$1:B$51,MATCH('2020'!G5489,Δεδομένα!A$1:A$51,0))</f>
        <v>ΠΕΛΛΟΠΟΝΗΣΟΥ</v>
      </c>
      <c r="I5489" s="8">
        <f>INDEX(Δεδομένα!E$1:E$13,MATCH('2020'!H5489,Δεδομένα!D$1:D$13,0))</f>
        <v>8</v>
      </c>
      <c r="J5489" s="1">
        <v>44056</v>
      </c>
      <c r="K5489" s="6" t="s">
        <v>347</v>
      </c>
      <c r="L5489" s="36" t="str">
        <f t="shared" si="340"/>
        <v>13/08/2020 13:10</v>
      </c>
      <c r="M5489" s="1">
        <v>44056</v>
      </c>
      <c r="N5489" s="6" t="s">
        <v>768</v>
      </c>
      <c r="O5489" s="36" t="str">
        <f t="shared" si="341"/>
        <v>13/08/2020 14:15</v>
      </c>
      <c r="P5489" s="46">
        <f t="shared" si="342"/>
        <v>4.5138888890505768E-2</v>
      </c>
      <c r="Q5489" s="48">
        <v>0</v>
      </c>
      <c r="R5489" s="47">
        <f t="shared" si="343"/>
        <v>65.000000002328306</v>
      </c>
      <c r="S5489" s="6" t="s">
        <v>44</v>
      </c>
      <c r="T5489" s="6" t="s">
        <v>1012</v>
      </c>
      <c r="U5489" s="6" t="s">
        <v>1013</v>
      </c>
      <c r="V5489" s="6" t="s">
        <v>1013</v>
      </c>
      <c r="W5489" s="7">
        <v>0</v>
      </c>
      <c r="X5489" s="7">
        <v>0</v>
      </c>
      <c r="Y5489" s="7">
        <v>0</v>
      </c>
      <c r="Z5489" s="7">
        <v>1</v>
      </c>
      <c r="AA5489" s="7">
        <v>0</v>
      </c>
      <c r="AB5489" s="7">
        <v>0</v>
      </c>
      <c r="AC5489" s="7">
        <v>0</v>
      </c>
      <c r="AD5489" s="7">
        <v>0</v>
      </c>
      <c r="AE5489">
        <v>6</v>
      </c>
      <c r="AF5489">
        <v>0</v>
      </c>
      <c r="AG5489">
        <v>0</v>
      </c>
      <c r="AH5489">
        <v>0</v>
      </c>
      <c r="AI5489">
        <v>0</v>
      </c>
      <c r="AJ5489">
        <v>3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</row>
    <row r="5490" spans="1:44" x14ac:dyDescent="0.25">
      <c r="A5490">
        <v>1590170</v>
      </c>
      <c r="B5490">
        <v>777641</v>
      </c>
      <c r="C5490">
        <v>22.942688064182999</v>
      </c>
      <c r="D5490">
        <v>37.905452632016001</v>
      </c>
      <c r="E5490" s="68" t="s">
        <v>810</v>
      </c>
      <c r="F5490" s="8">
        <f>INDEX(Δεδομένα!$P:$P,MATCH('2020'!E5490,Δεδομένα!$O:$O,0))</f>
        <v>157</v>
      </c>
      <c r="G5490" s="6" t="s">
        <v>391</v>
      </c>
      <c r="H5490" s="2" t="str">
        <f>INDEX(Δεδομένα!B$1:B$51,MATCH('2020'!G5490,Δεδομένα!A$1:A$51,0))</f>
        <v>ΠΕΛΛΟΠΟΝΗΣΟΥ</v>
      </c>
      <c r="I5490" s="8">
        <f>INDEX(Δεδομένα!E$1:E$13,MATCH('2020'!H5490,Δεδομένα!D$1:D$13,0))</f>
        <v>8</v>
      </c>
      <c r="J5490" s="1">
        <v>44056</v>
      </c>
      <c r="K5490" s="6" t="s">
        <v>2467</v>
      </c>
      <c r="L5490" s="36" t="str">
        <f t="shared" si="340"/>
        <v>13/08/2020 15:33</v>
      </c>
      <c r="M5490" s="1">
        <v>44056</v>
      </c>
      <c r="N5490" s="6" t="s">
        <v>2156</v>
      </c>
      <c r="O5490" s="36" t="str">
        <f t="shared" si="341"/>
        <v>13/08/2020 16:26</v>
      </c>
      <c r="P5490" s="46">
        <f t="shared" si="342"/>
        <v>3.6805555551836733E-2</v>
      </c>
      <c r="Q5490" s="48">
        <v>0</v>
      </c>
      <c r="R5490" s="47">
        <f t="shared" si="343"/>
        <v>52.999999994644895</v>
      </c>
      <c r="S5490" s="6" t="s">
        <v>44</v>
      </c>
      <c r="T5490" s="6" t="s">
        <v>1012</v>
      </c>
      <c r="U5490" s="6" t="s">
        <v>1013</v>
      </c>
      <c r="V5490" s="6" t="s">
        <v>1013</v>
      </c>
      <c r="W5490" s="7">
        <v>0</v>
      </c>
      <c r="X5490" s="7">
        <v>0</v>
      </c>
      <c r="Y5490" s="7">
        <v>0</v>
      </c>
      <c r="Z5490" s="7">
        <v>0.1</v>
      </c>
      <c r="AA5490" s="7">
        <v>0</v>
      </c>
      <c r="AB5490" s="7">
        <v>0</v>
      </c>
      <c r="AC5490" s="7">
        <v>0</v>
      </c>
      <c r="AD5490" s="7">
        <v>0</v>
      </c>
      <c r="AE5490">
        <v>8</v>
      </c>
      <c r="AF5490">
        <v>0</v>
      </c>
      <c r="AG5490">
        <v>0</v>
      </c>
      <c r="AH5490">
        <v>0</v>
      </c>
      <c r="AI5490">
        <v>0</v>
      </c>
      <c r="AJ5490">
        <v>4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</row>
    <row r="5491" spans="1:44" x14ac:dyDescent="0.25">
      <c r="A5491">
        <v>1580959</v>
      </c>
      <c r="B5491">
        <v>777663</v>
      </c>
      <c r="C5491">
        <v>21.978321799655699</v>
      </c>
      <c r="D5491">
        <v>37.222252731336901</v>
      </c>
      <c r="E5491" s="68" t="s">
        <v>840</v>
      </c>
      <c r="F5491" s="8">
        <f>INDEX(Δεδομένα!$P:$P,MATCH('2020'!E5491,Δεδομένα!$O:$O,0))</f>
        <v>144</v>
      </c>
      <c r="G5491" s="6" t="s">
        <v>841</v>
      </c>
      <c r="H5491" s="2" t="str">
        <f>INDEX(Δεδομένα!B$1:B$51,MATCH('2020'!G5491,Δεδομένα!A$1:A$51,0))</f>
        <v>ΠΕΛΛΟΠΟΝΗΣΟΥ</v>
      </c>
      <c r="I5491" s="8">
        <f>INDEX(Δεδομένα!E$1:E$13,MATCH('2020'!H5491,Δεδομένα!D$1:D$13,0))</f>
        <v>8</v>
      </c>
      <c r="J5491" s="1">
        <v>44056</v>
      </c>
      <c r="K5491" s="6" t="s">
        <v>530</v>
      </c>
      <c r="L5491" s="36" t="str">
        <f t="shared" si="340"/>
        <v>13/08/2020 17:05</v>
      </c>
      <c r="M5491" s="1">
        <v>44056</v>
      </c>
      <c r="N5491" s="6" t="s">
        <v>1377</v>
      </c>
      <c r="O5491" s="36" t="str">
        <f t="shared" si="341"/>
        <v>13/08/2020 17:12</v>
      </c>
      <c r="P5491" s="46">
        <f t="shared" si="342"/>
        <v>4.8611111124046147E-3</v>
      </c>
      <c r="Q5491" s="48">
        <v>0</v>
      </c>
      <c r="R5491" s="47">
        <f t="shared" si="343"/>
        <v>7.0000000018626451</v>
      </c>
      <c r="S5491" s="6" t="s">
        <v>44</v>
      </c>
      <c r="T5491" s="6" t="s">
        <v>843</v>
      </c>
      <c r="U5491" s="6" t="s">
        <v>1061</v>
      </c>
      <c r="V5491" s="6" t="s">
        <v>6329</v>
      </c>
      <c r="W5491" s="7">
        <v>0</v>
      </c>
      <c r="X5491" s="7">
        <v>0</v>
      </c>
      <c r="Y5491" s="7">
        <v>0</v>
      </c>
      <c r="Z5491" s="7">
        <v>0</v>
      </c>
      <c r="AA5491" s="7">
        <v>0</v>
      </c>
      <c r="AB5491" s="7">
        <v>0.05</v>
      </c>
      <c r="AC5491" s="7">
        <v>0</v>
      </c>
      <c r="AD5491" s="7">
        <v>0</v>
      </c>
      <c r="AE5491">
        <v>2</v>
      </c>
      <c r="AF5491">
        <v>0</v>
      </c>
      <c r="AG5491">
        <v>0</v>
      </c>
      <c r="AH5491">
        <v>0</v>
      </c>
      <c r="AI5491">
        <v>0</v>
      </c>
      <c r="AJ5491">
        <v>1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</row>
    <row r="5492" spans="1:44" x14ac:dyDescent="0.25">
      <c r="A5492">
        <v>1581249</v>
      </c>
      <c r="B5492">
        <v>777877</v>
      </c>
      <c r="C5492">
        <v>21.295142983820401</v>
      </c>
      <c r="D5492">
        <v>38.4553453229843</v>
      </c>
      <c r="E5492" s="68" t="s">
        <v>334</v>
      </c>
      <c r="F5492" s="8">
        <f>INDEX(Δεδομένα!$P:$P,MATCH('2020'!E5492,Δεδομένα!$O:$O,0))</f>
        <v>127</v>
      </c>
      <c r="G5492" s="6" t="s">
        <v>335</v>
      </c>
      <c r="H5492" s="2" t="str">
        <f>INDEX(Δεδομένα!B$1:B$51,MATCH('2020'!G5492,Δεδομένα!A$1:A$51,0))</f>
        <v>ΔΥΤΙΚΗΣ ΕΛΛΑΔΟΣ</v>
      </c>
      <c r="I5492" s="8">
        <f>INDEX(Δεδομένα!E$1:E$13,MATCH('2020'!H5492,Δεδομένα!D$1:D$13,0))</f>
        <v>7</v>
      </c>
      <c r="J5492" s="1">
        <v>44057</v>
      </c>
      <c r="K5492" s="6" t="s">
        <v>218</v>
      </c>
      <c r="L5492" s="36" t="str">
        <f t="shared" si="340"/>
        <v>14/08/2020 14:25</v>
      </c>
      <c r="M5492" s="1">
        <v>44057</v>
      </c>
      <c r="N5492" s="6" t="s">
        <v>629</v>
      </c>
      <c r="O5492" s="36" t="str">
        <f t="shared" si="341"/>
        <v>14/08/2020 21:05</v>
      </c>
      <c r="P5492" s="46">
        <f t="shared" si="342"/>
        <v>0.27777777777373558</v>
      </c>
      <c r="Q5492" s="48">
        <v>0</v>
      </c>
      <c r="R5492" s="47">
        <f t="shared" si="343"/>
        <v>399.99999999417923</v>
      </c>
      <c r="S5492" s="6" t="s">
        <v>44</v>
      </c>
      <c r="T5492" s="6" t="s">
        <v>343</v>
      </c>
      <c r="U5492" s="6" t="s">
        <v>44</v>
      </c>
      <c r="V5492" s="6" t="s">
        <v>6336</v>
      </c>
      <c r="W5492" s="7">
        <v>0</v>
      </c>
      <c r="X5492" s="7">
        <v>5</v>
      </c>
      <c r="Y5492" s="7">
        <v>0</v>
      </c>
      <c r="Z5492" s="7">
        <v>0</v>
      </c>
      <c r="AA5492" s="7">
        <v>50</v>
      </c>
      <c r="AB5492" s="7">
        <v>20</v>
      </c>
      <c r="AC5492" s="7">
        <v>0</v>
      </c>
      <c r="AD5492" s="7">
        <v>0</v>
      </c>
      <c r="AE5492">
        <v>54</v>
      </c>
      <c r="AF5492">
        <v>0</v>
      </c>
      <c r="AG5492">
        <v>1</v>
      </c>
      <c r="AH5492">
        <v>0</v>
      </c>
      <c r="AI5492">
        <v>1</v>
      </c>
      <c r="AJ5492">
        <v>24</v>
      </c>
      <c r="AK5492">
        <v>0</v>
      </c>
      <c r="AL5492">
        <v>1</v>
      </c>
      <c r="AM5492">
        <v>0</v>
      </c>
      <c r="AN5492">
        <v>0</v>
      </c>
      <c r="AO5492">
        <v>0</v>
      </c>
      <c r="AP5492">
        <v>0</v>
      </c>
      <c r="AQ5492">
        <v>2</v>
      </c>
      <c r="AR5492">
        <v>0</v>
      </c>
    </row>
    <row r="5493" spans="1:44" x14ac:dyDescent="0.25">
      <c r="A5493">
        <v>1578759</v>
      </c>
      <c r="B5493">
        <v>777908</v>
      </c>
      <c r="C5493">
        <v>21.170505630486002</v>
      </c>
      <c r="D5493">
        <v>38.909718024239901</v>
      </c>
      <c r="E5493" s="68" t="s">
        <v>351</v>
      </c>
      <c r="F5493" s="8">
        <f>INDEX(Δεδομένα!$P:$P,MATCH('2020'!E5493,Δεδομένα!$O:$O,0))</f>
        <v>131</v>
      </c>
      <c r="G5493" s="6" t="s">
        <v>335</v>
      </c>
      <c r="H5493" s="2" t="str">
        <f>INDEX(Δεδομένα!B$1:B$51,MATCH('2020'!G5493,Δεδομένα!A$1:A$51,0))</f>
        <v>ΔΥΤΙΚΗΣ ΕΛΛΑΔΟΣ</v>
      </c>
      <c r="I5493" s="8">
        <f>INDEX(Δεδομένα!E$1:E$13,MATCH('2020'!H5493,Δεδομένα!D$1:D$13,0))</f>
        <v>7</v>
      </c>
      <c r="J5493" s="1">
        <v>44057</v>
      </c>
      <c r="K5493" s="6" t="s">
        <v>1257</v>
      </c>
      <c r="L5493" s="36" t="str">
        <f t="shared" si="340"/>
        <v>14/08/2020 16:17</v>
      </c>
      <c r="M5493" s="1">
        <v>44057</v>
      </c>
      <c r="N5493" s="6" t="s">
        <v>117</v>
      </c>
      <c r="O5493" s="36" t="str">
        <f t="shared" si="341"/>
        <v>14/08/2020 20:00</v>
      </c>
      <c r="P5493" s="46">
        <f t="shared" si="342"/>
        <v>0.15486111111385981</v>
      </c>
      <c r="Q5493" s="48">
        <v>0</v>
      </c>
      <c r="R5493" s="47">
        <f t="shared" si="343"/>
        <v>223.00000000395812</v>
      </c>
      <c r="S5493" s="6" t="s">
        <v>44</v>
      </c>
      <c r="T5493" s="6" t="s">
        <v>354</v>
      </c>
      <c r="U5493" s="6" t="s">
        <v>44</v>
      </c>
      <c r="V5493" s="6" t="s">
        <v>6337</v>
      </c>
      <c r="W5493" s="7">
        <v>0</v>
      </c>
      <c r="X5493" s="7">
        <v>0</v>
      </c>
      <c r="Y5493" s="7">
        <v>0</v>
      </c>
      <c r="Z5493" s="7">
        <v>0</v>
      </c>
      <c r="AA5493" s="7">
        <v>0</v>
      </c>
      <c r="AB5493" s="7">
        <v>0</v>
      </c>
      <c r="AC5493" s="7">
        <v>10</v>
      </c>
      <c r="AD5493" s="7">
        <v>0</v>
      </c>
      <c r="AE5493">
        <v>7</v>
      </c>
      <c r="AF5493">
        <v>0</v>
      </c>
      <c r="AG5493">
        <v>0</v>
      </c>
      <c r="AH5493">
        <v>0</v>
      </c>
      <c r="AI5493">
        <v>0</v>
      </c>
      <c r="AJ5493">
        <v>4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</row>
    <row r="5494" spans="1:44" x14ac:dyDescent="0.25">
      <c r="A5494">
        <v>1597691</v>
      </c>
      <c r="B5494">
        <v>777808</v>
      </c>
      <c r="C5494">
        <v>21.015154791081699</v>
      </c>
      <c r="D5494">
        <v>39.108724176188304</v>
      </c>
      <c r="E5494" s="68" t="s">
        <v>267</v>
      </c>
      <c r="F5494" s="8">
        <f>INDEX(Δεδομένα!$P:$P,MATCH('2020'!E5494,Δεδομένα!$O:$O,0))</f>
        <v>94</v>
      </c>
      <c r="G5494" s="6" t="s">
        <v>268</v>
      </c>
      <c r="H5494" s="2" t="str">
        <f>INDEX(Δεδομένα!B$1:B$51,MATCH('2020'!G5494,Δεδομένα!A$1:A$51,0))</f>
        <v>ΗΠΕΙΡΟΥ</v>
      </c>
      <c r="I5494" s="8">
        <f>INDEX(Δεδομένα!E$1:E$13,MATCH('2020'!H5494,Δεδομένα!D$1:D$13,0))</f>
        <v>5</v>
      </c>
      <c r="J5494" s="1">
        <v>44057</v>
      </c>
      <c r="K5494" s="6" t="s">
        <v>689</v>
      </c>
      <c r="L5494" s="36" t="str">
        <f t="shared" si="340"/>
        <v>14/08/2020 09:56</v>
      </c>
      <c r="M5494" s="1">
        <v>44057</v>
      </c>
      <c r="N5494" s="6" t="s">
        <v>3460</v>
      </c>
      <c r="O5494" s="36" t="str">
        <f t="shared" si="341"/>
        <v>14/08/2020 10:22</v>
      </c>
      <c r="P5494" s="46">
        <f t="shared" si="342"/>
        <v>1.805555554892635E-2</v>
      </c>
      <c r="Q5494" s="48">
        <v>0</v>
      </c>
      <c r="R5494" s="47">
        <f t="shared" si="343"/>
        <v>25.999999990453944</v>
      </c>
      <c r="S5494" s="6" t="s">
        <v>44</v>
      </c>
      <c r="T5494" s="6" t="s">
        <v>1978</v>
      </c>
      <c r="U5494" s="6" t="s">
        <v>44</v>
      </c>
      <c r="V5494" s="6" t="s">
        <v>1979</v>
      </c>
      <c r="W5494" s="7">
        <v>0</v>
      </c>
      <c r="X5494" s="7">
        <v>0</v>
      </c>
      <c r="Y5494" s="7">
        <v>0</v>
      </c>
      <c r="Z5494" s="7">
        <v>0</v>
      </c>
      <c r="AA5494" s="7">
        <v>0</v>
      </c>
      <c r="AB5494" s="7">
        <v>0.01</v>
      </c>
      <c r="AC5494" s="7">
        <v>0</v>
      </c>
      <c r="AD5494" s="7">
        <v>0</v>
      </c>
      <c r="AE5494">
        <v>2</v>
      </c>
      <c r="AF5494">
        <v>0</v>
      </c>
      <c r="AG5494">
        <v>0</v>
      </c>
      <c r="AH5494">
        <v>0</v>
      </c>
      <c r="AI5494">
        <v>0</v>
      </c>
      <c r="AJ5494">
        <v>1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</row>
    <row r="5495" spans="1:44" x14ac:dyDescent="0.25">
      <c r="A5495">
        <v>1597699</v>
      </c>
      <c r="B5495">
        <v>782359</v>
      </c>
      <c r="C5495">
        <v>21.2622233908968</v>
      </c>
      <c r="D5495">
        <v>39.173758921237301</v>
      </c>
      <c r="E5495" s="68" t="s">
        <v>4321</v>
      </c>
      <c r="F5495" s="8">
        <f>INDEX(Δεδομένα!$P:$P,MATCH('2020'!E5495,Δεδομένα!$O:$O,0))</f>
        <v>95</v>
      </c>
      <c r="G5495" s="6" t="s">
        <v>268</v>
      </c>
      <c r="H5495" s="2" t="str">
        <f>INDEX(Δεδομένα!B$1:B$51,MATCH('2020'!G5495,Δεδομένα!A$1:A$51,0))</f>
        <v>ΗΠΕΙΡΟΥ</v>
      </c>
      <c r="I5495" s="8">
        <f>INDEX(Δεδομένα!E$1:E$13,MATCH('2020'!H5495,Δεδομένα!D$1:D$13,0))</f>
        <v>5</v>
      </c>
      <c r="J5495" s="1">
        <v>44057</v>
      </c>
      <c r="K5495" s="6" t="s">
        <v>887</v>
      </c>
      <c r="L5495" s="36" t="str">
        <f t="shared" si="340"/>
        <v>14/08/2020 17:14</v>
      </c>
      <c r="M5495" s="1">
        <v>44057</v>
      </c>
      <c r="N5495" s="6" t="s">
        <v>154</v>
      </c>
      <c r="O5495" s="36" t="str">
        <f t="shared" si="341"/>
        <v>14/08/2020 18:05</v>
      </c>
      <c r="P5495" s="46">
        <f t="shared" si="342"/>
        <v>3.5416666665696539E-2</v>
      </c>
      <c r="Q5495" s="48">
        <v>0</v>
      </c>
      <c r="R5495" s="47">
        <f t="shared" si="343"/>
        <v>50.999999998603016</v>
      </c>
      <c r="S5495" s="6" t="s">
        <v>44</v>
      </c>
      <c r="T5495" s="6" t="s">
        <v>4322</v>
      </c>
      <c r="U5495" s="6" t="s">
        <v>44</v>
      </c>
      <c r="V5495" s="6" t="s">
        <v>6583</v>
      </c>
      <c r="W5495" s="7">
        <v>0.01</v>
      </c>
      <c r="X5495" s="7">
        <v>0</v>
      </c>
      <c r="Y5495" s="7">
        <v>0</v>
      </c>
      <c r="Z5495" s="7">
        <v>0</v>
      </c>
      <c r="AA5495" s="7">
        <v>0</v>
      </c>
      <c r="AB5495" s="7">
        <v>0</v>
      </c>
      <c r="AC5495" s="7">
        <v>0</v>
      </c>
      <c r="AD5495" s="7">
        <v>0</v>
      </c>
      <c r="AE5495">
        <v>2</v>
      </c>
      <c r="AF5495">
        <v>0</v>
      </c>
      <c r="AG5495">
        <v>0</v>
      </c>
      <c r="AH5495">
        <v>0</v>
      </c>
      <c r="AI5495">
        <v>0</v>
      </c>
      <c r="AJ5495">
        <v>1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</row>
    <row r="5496" spans="1:44" x14ac:dyDescent="0.25">
      <c r="A5496">
        <v>1579207</v>
      </c>
      <c r="B5496">
        <v>777841</v>
      </c>
      <c r="C5496">
        <v>21.4108255388863</v>
      </c>
      <c r="D5496">
        <v>38.052560253025803</v>
      </c>
      <c r="E5496" s="68" t="s">
        <v>900</v>
      </c>
      <c r="F5496" s="8">
        <f>INDEX(Δεδομένα!$P:$P,MATCH('2020'!E5496,Δεδομένα!$O:$O,0))</f>
        <v>136</v>
      </c>
      <c r="G5496" s="6" t="s">
        <v>303</v>
      </c>
      <c r="H5496" s="2" t="str">
        <f>INDEX(Δεδομένα!B$1:B$51,MATCH('2020'!G5496,Δεδομένα!A$1:A$51,0))</f>
        <v>ΔΥΤΙΚΗΣ ΕΛΛΑΔΟΣ</v>
      </c>
      <c r="I5496" s="8">
        <f>INDEX(Δεδομένα!E$1:E$13,MATCH('2020'!H5496,Δεδομένα!D$1:D$13,0))</f>
        <v>7</v>
      </c>
      <c r="J5496" s="1">
        <v>44057</v>
      </c>
      <c r="K5496" s="6" t="s">
        <v>526</v>
      </c>
      <c r="L5496" s="36" t="str">
        <f t="shared" si="340"/>
        <v>14/08/2020 11:45</v>
      </c>
      <c r="M5496" s="1">
        <v>44057</v>
      </c>
      <c r="N5496" s="6" t="s">
        <v>1237</v>
      </c>
      <c r="O5496" s="36" t="str">
        <f t="shared" si="341"/>
        <v>14/08/2020 12:11</v>
      </c>
      <c r="P5496" s="46">
        <f t="shared" si="342"/>
        <v>1.8055555556202307E-2</v>
      </c>
      <c r="Q5496" s="48">
        <v>0</v>
      </c>
      <c r="R5496" s="47">
        <f t="shared" si="343"/>
        <v>26.000000000931323</v>
      </c>
      <c r="S5496" s="6" t="s">
        <v>44</v>
      </c>
      <c r="T5496" s="6" t="s">
        <v>993</v>
      </c>
      <c r="U5496" s="6" t="s">
        <v>6239</v>
      </c>
      <c r="V5496" s="6" t="s">
        <v>6240</v>
      </c>
      <c r="W5496" s="7">
        <v>0</v>
      </c>
      <c r="X5496" s="7">
        <v>0</v>
      </c>
      <c r="Y5496" s="7">
        <v>0</v>
      </c>
      <c r="Z5496" s="7">
        <v>0</v>
      </c>
      <c r="AA5496" s="7">
        <v>1</v>
      </c>
      <c r="AB5496" s="7">
        <v>0</v>
      </c>
      <c r="AC5496" s="7">
        <v>0</v>
      </c>
      <c r="AD5496" s="7">
        <v>0</v>
      </c>
      <c r="AE5496">
        <v>4</v>
      </c>
      <c r="AF5496">
        <v>0</v>
      </c>
      <c r="AG5496">
        <v>0</v>
      </c>
      <c r="AH5496">
        <v>0</v>
      </c>
      <c r="AI5496">
        <v>0</v>
      </c>
      <c r="AJ5496">
        <v>2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</row>
    <row r="5497" spans="1:44" x14ac:dyDescent="0.25">
      <c r="A5497">
        <v>1578108</v>
      </c>
      <c r="B5497">
        <v>777853</v>
      </c>
      <c r="C5497">
        <v>21.1628533392783</v>
      </c>
      <c r="D5497">
        <v>39.876030203936303</v>
      </c>
      <c r="E5497" s="68" t="s">
        <v>5927</v>
      </c>
      <c r="F5497" s="8">
        <f>INDEX(Δεδομένα!$P:$P,MATCH('2020'!E5497,Δεδομένα!$O:$O,0))</f>
        <v>81</v>
      </c>
      <c r="G5497" s="6" t="s">
        <v>890</v>
      </c>
      <c r="H5497" s="2" t="str">
        <f>INDEX(Δεδομένα!B$1:B$51,MATCH('2020'!G5497,Δεδομένα!A$1:A$51,0))</f>
        <v>ΔΥΤΙΚΗΣ ΜΑΚΕΔΟΝΙΑΣ</v>
      </c>
      <c r="I5497" s="8">
        <f>INDEX(Δεδομένα!E$1:E$13,MATCH('2020'!H5497,Δεδομένα!D$1:D$13,0))</f>
        <v>4</v>
      </c>
      <c r="J5497" s="1">
        <v>44057</v>
      </c>
      <c r="K5497" s="6" t="s">
        <v>1023</v>
      </c>
      <c r="L5497" s="36" t="str">
        <f t="shared" si="340"/>
        <v>14/08/2020 12:43</v>
      </c>
      <c r="M5497" s="1">
        <v>44057</v>
      </c>
      <c r="N5497" s="6" t="s">
        <v>1388</v>
      </c>
      <c r="O5497" s="36" t="str">
        <f t="shared" si="341"/>
        <v>14/08/2020 17:53</v>
      </c>
      <c r="P5497" s="46">
        <f t="shared" si="342"/>
        <v>0.21527777777373558</v>
      </c>
      <c r="Q5497" s="48">
        <v>0</v>
      </c>
      <c r="R5497" s="47">
        <f t="shared" si="343"/>
        <v>309.99999999417923</v>
      </c>
      <c r="S5497" s="6" t="s">
        <v>44</v>
      </c>
      <c r="T5497" s="6" t="s">
        <v>893</v>
      </c>
      <c r="U5497" s="6" t="s">
        <v>44</v>
      </c>
      <c r="V5497" s="6" t="s">
        <v>6332</v>
      </c>
      <c r="W5497" s="7">
        <v>0</v>
      </c>
      <c r="X5497" s="7">
        <v>0.1</v>
      </c>
      <c r="Y5497" s="7">
        <v>0</v>
      </c>
      <c r="Z5497" s="7">
        <v>0</v>
      </c>
      <c r="AA5497" s="7">
        <v>0</v>
      </c>
      <c r="AB5497" s="7">
        <v>0</v>
      </c>
      <c r="AC5497" s="7">
        <v>0</v>
      </c>
      <c r="AD5497" s="7">
        <v>0</v>
      </c>
      <c r="AE5497">
        <v>6</v>
      </c>
      <c r="AF5497">
        <v>0</v>
      </c>
      <c r="AG5497">
        <v>0</v>
      </c>
      <c r="AH5497">
        <v>0</v>
      </c>
      <c r="AI5497">
        <v>0</v>
      </c>
      <c r="AJ5497">
        <v>3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</row>
    <row r="5498" spans="1:44" x14ac:dyDescent="0.25">
      <c r="A5498">
        <v>1578512</v>
      </c>
      <c r="B5498">
        <v>777973</v>
      </c>
      <c r="C5498">
        <v>26.4365553017522</v>
      </c>
      <c r="D5498">
        <v>41.591217388165802</v>
      </c>
      <c r="E5498" s="68" t="s">
        <v>1115</v>
      </c>
      <c r="F5498" s="8">
        <f>INDEX(Δεδομένα!$P:$P,MATCH('2020'!E5498,Δεδομένα!$O:$O,0))</f>
        <v>35</v>
      </c>
      <c r="G5498" s="6" t="s">
        <v>148</v>
      </c>
      <c r="H5498" s="2" t="str">
        <f>INDEX(Δεδομένα!B$1:B$51,MATCH('2020'!G5498,Δεδομένα!A$1:A$51,0))</f>
        <v>ΑΝΑΤΟΛΙΚΗΣ ΜΑΚΕΔΟΝΙΑΣ ΚΑΙ ΘΡΑΚΗΣ</v>
      </c>
      <c r="I5498" s="8">
        <f>INDEX(Δεδομένα!E$1:E$13,MATCH('2020'!H5498,Δεδομένα!D$1:D$13,0))</f>
        <v>2</v>
      </c>
      <c r="J5498" s="1">
        <v>44057</v>
      </c>
      <c r="K5498" s="6" t="s">
        <v>352</v>
      </c>
      <c r="L5498" s="36" t="str">
        <f t="shared" si="340"/>
        <v>14/08/2020 20:05</v>
      </c>
      <c r="M5498" s="1">
        <v>44058</v>
      </c>
      <c r="N5498" s="6" t="s">
        <v>4829</v>
      </c>
      <c r="O5498" s="36" t="str">
        <f t="shared" si="341"/>
        <v>15/08/2020 04:40</v>
      </c>
      <c r="P5498" s="46">
        <f t="shared" si="342"/>
        <v>0.35763888889050577</v>
      </c>
      <c r="Q5498" s="48">
        <v>0</v>
      </c>
      <c r="R5498" s="47">
        <f t="shared" si="343"/>
        <v>515.00000000232831</v>
      </c>
      <c r="S5498" s="6" t="s">
        <v>44</v>
      </c>
      <c r="T5498" s="6" t="s">
        <v>1119</v>
      </c>
      <c r="U5498" s="6" t="s">
        <v>3206</v>
      </c>
      <c r="V5498" s="6" t="s">
        <v>3207</v>
      </c>
      <c r="W5498" s="7">
        <v>0</v>
      </c>
      <c r="X5498" s="7">
        <v>0</v>
      </c>
      <c r="Y5498" s="7">
        <v>0</v>
      </c>
      <c r="Z5498" s="7">
        <v>500</v>
      </c>
      <c r="AA5498" s="7">
        <v>0</v>
      </c>
      <c r="AB5498" s="7">
        <v>150</v>
      </c>
      <c r="AC5498" s="7">
        <v>0</v>
      </c>
      <c r="AD5498" s="7">
        <v>0</v>
      </c>
      <c r="AE5498">
        <v>10</v>
      </c>
      <c r="AF5498">
        <v>0</v>
      </c>
      <c r="AG5498">
        <v>0</v>
      </c>
      <c r="AH5498">
        <v>0</v>
      </c>
      <c r="AI5498">
        <v>1</v>
      </c>
      <c r="AJ5498">
        <v>5</v>
      </c>
      <c r="AK5498">
        <v>0</v>
      </c>
      <c r="AL5498">
        <v>0</v>
      </c>
      <c r="AM5498">
        <v>1</v>
      </c>
      <c r="AN5498">
        <v>0</v>
      </c>
      <c r="AO5498">
        <v>0</v>
      </c>
      <c r="AP5498">
        <v>0</v>
      </c>
      <c r="AQ5498">
        <v>0</v>
      </c>
      <c r="AR5498">
        <v>0</v>
      </c>
    </row>
    <row r="5499" spans="1:44" x14ac:dyDescent="0.25">
      <c r="A5499">
        <v>1579109</v>
      </c>
      <c r="B5499">
        <v>777996</v>
      </c>
      <c r="C5499">
        <v>26.2075230771765</v>
      </c>
      <c r="D5499">
        <v>41.573886263887204</v>
      </c>
      <c r="E5499" s="68" t="s">
        <v>1115</v>
      </c>
      <c r="F5499" s="8">
        <f>INDEX(Δεδομένα!$P:$P,MATCH('2020'!E5499,Δεδομένα!$O:$O,0))</f>
        <v>35</v>
      </c>
      <c r="G5499" s="6" t="s">
        <v>148</v>
      </c>
      <c r="H5499" s="2" t="str">
        <f>INDEX(Δεδομένα!B$1:B$51,MATCH('2020'!G5499,Δεδομένα!A$1:A$51,0))</f>
        <v>ΑΝΑΤΟΛΙΚΗΣ ΜΑΚΕΔΟΝΙΑΣ ΚΑΙ ΘΡΑΚΗΣ</v>
      </c>
      <c r="I5499" s="8">
        <f>INDEX(Δεδομένα!E$1:E$13,MATCH('2020'!H5499,Δεδομένα!D$1:D$13,0))</f>
        <v>2</v>
      </c>
      <c r="J5499" s="1">
        <v>44057</v>
      </c>
      <c r="K5499" s="6" t="s">
        <v>3706</v>
      </c>
      <c r="L5499" s="36" t="str">
        <f t="shared" si="340"/>
        <v>14/08/2020 21:16</v>
      </c>
      <c r="M5499" s="1">
        <v>44057</v>
      </c>
      <c r="N5499" s="6" t="s">
        <v>3960</v>
      </c>
      <c r="O5499" s="36" t="str">
        <f t="shared" si="341"/>
        <v>14/08/2020 21:49</v>
      </c>
      <c r="P5499" s="46">
        <f t="shared" si="342"/>
        <v>2.2916666668606922E-2</v>
      </c>
      <c r="Q5499" s="48">
        <v>0</v>
      </c>
      <c r="R5499" s="47">
        <f t="shared" si="343"/>
        <v>33.000000002793968</v>
      </c>
      <c r="S5499" s="6" t="s">
        <v>44</v>
      </c>
      <c r="T5499" s="6" t="s">
        <v>1119</v>
      </c>
      <c r="U5499" s="6" t="s">
        <v>5327</v>
      </c>
      <c r="V5499" s="6" t="s">
        <v>5328</v>
      </c>
      <c r="W5499" s="7">
        <v>0</v>
      </c>
      <c r="X5499" s="7">
        <v>0</v>
      </c>
      <c r="Y5499" s="7">
        <v>0</v>
      </c>
      <c r="Z5499" s="7">
        <v>0.01</v>
      </c>
      <c r="AA5499" s="7">
        <v>0</v>
      </c>
      <c r="AB5499" s="7">
        <v>0</v>
      </c>
      <c r="AC5499" s="7">
        <v>0</v>
      </c>
      <c r="AD5499" s="7">
        <v>0</v>
      </c>
      <c r="AE5499">
        <v>2</v>
      </c>
      <c r="AF5499">
        <v>0</v>
      </c>
      <c r="AG5499">
        <v>0</v>
      </c>
      <c r="AH5499">
        <v>0</v>
      </c>
      <c r="AI5499">
        <v>0</v>
      </c>
      <c r="AJ5499">
        <v>1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</row>
    <row r="5500" spans="1:44" x14ac:dyDescent="0.25">
      <c r="A5500">
        <v>1578284</v>
      </c>
      <c r="B5500">
        <v>777910</v>
      </c>
      <c r="C5500">
        <v>20.866551890974801</v>
      </c>
      <c r="D5500">
        <v>37.757810159168599</v>
      </c>
      <c r="E5500" s="68" t="s">
        <v>1599</v>
      </c>
      <c r="F5500" s="8">
        <f>INDEX(Δεδομένα!$P:$P,MATCH('2020'!E5500,Δεδομένα!$O:$O,0))</f>
        <v>238</v>
      </c>
      <c r="G5500" s="6" t="s">
        <v>1600</v>
      </c>
      <c r="H5500" s="2" t="str">
        <f>INDEX(Δεδομένα!B$1:B$51,MATCH('2020'!G5500,Δεδομένα!A$1:A$51,0))</f>
        <v>ΙΟΝΙΩΝ ΝΗΣΩΝ</v>
      </c>
      <c r="I5500" s="8">
        <f>INDEX(Δεδομένα!E$1:E$13,MATCH('2020'!H5500,Δεδομένα!D$1:D$13,0))</f>
        <v>13</v>
      </c>
      <c r="J5500" s="1">
        <v>44057</v>
      </c>
      <c r="K5500" s="6" t="s">
        <v>496</v>
      </c>
      <c r="L5500" s="36" t="str">
        <f t="shared" si="340"/>
        <v>14/08/2020 16:19</v>
      </c>
      <c r="M5500" s="1">
        <v>44057</v>
      </c>
      <c r="N5500" s="6" t="s">
        <v>201</v>
      </c>
      <c r="O5500" s="36" t="str">
        <f t="shared" si="341"/>
        <v>14/08/2020 16:40</v>
      </c>
      <c r="P5500" s="46">
        <f t="shared" si="342"/>
        <v>1.4583333337213844E-2</v>
      </c>
      <c r="Q5500" s="48">
        <v>0</v>
      </c>
      <c r="R5500" s="47">
        <f t="shared" si="343"/>
        <v>21.000000005587935</v>
      </c>
      <c r="S5500" s="6" t="s">
        <v>44</v>
      </c>
      <c r="T5500" s="6" t="s">
        <v>1601</v>
      </c>
      <c r="U5500" s="6" t="s">
        <v>44</v>
      </c>
      <c r="V5500" s="6" t="s">
        <v>4243</v>
      </c>
      <c r="W5500" s="7">
        <v>0</v>
      </c>
      <c r="X5500" s="7">
        <v>0</v>
      </c>
      <c r="Y5500" s="7">
        <v>0</v>
      </c>
      <c r="Z5500" s="7">
        <v>0</v>
      </c>
      <c r="AA5500" s="7">
        <v>0</v>
      </c>
      <c r="AB5500" s="7">
        <v>0.05</v>
      </c>
      <c r="AC5500" s="7">
        <v>0</v>
      </c>
      <c r="AD5500" s="7">
        <v>0</v>
      </c>
      <c r="AE5500">
        <v>5</v>
      </c>
      <c r="AF5500">
        <v>0</v>
      </c>
      <c r="AG5500">
        <v>0</v>
      </c>
      <c r="AH5500">
        <v>0</v>
      </c>
      <c r="AI5500">
        <v>0</v>
      </c>
      <c r="AJ5500">
        <v>3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</row>
    <row r="5501" spans="1:44" x14ac:dyDescent="0.25">
      <c r="A5501">
        <v>1578586</v>
      </c>
      <c r="B5501">
        <v>777864</v>
      </c>
      <c r="C5501">
        <v>20.391654189549001</v>
      </c>
      <c r="D5501">
        <v>39.538918372516697</v>
      </c>
      <c r="E5501" s="68" t="s">
        <v>1148</v>
      </c>
      <c r="F5501" s="8">
        <f>INDEX(Δεδομένα!$P:$P,MATCH('2020'!E5501,Δεδομένα!$O:$O,0))</f>
        <v>92</v>
      </c>
      <c r="G5501" s="6" t="s">
        <v>1149</v>
      </c>
      <c r="H5501" s="2" t="str">
        <f>INDEX(Δεδομένα!B$1:B$51,MATCH('2020'!G5501,Δεδομένα!A$1:A$51,0))</f>
        <v>ΗΠΕΙΡΟΥ</v>
      </c>
      <c r="I5501" s="8">
        <f>INDEX(Δεδομένα!E$1:E$13,MATCH('2020'!H5501,Δεδομένα!D$1:D$13,0))</f>
        <v>5</v>
      </c>
      <c r="J5501" s="1">
        <v>44057</v>
      </c>
      <c r="K5501" s="6" t="s">
        <v>1243</v>
      </c>
      <c r="L5501" s="36" t="str">
        <f t="shared" si="340"/>
        <v>14/08/2020 13:26</v>
      </c>
      <c r="M5501" s="1">
        <v>44058</v>
      </c>
      <c r="N5501" s="6" t="s">
        <v>1064</v>
      </c>
      <c r="O5501" s="36" t="str">
        <f t="shared" si="341"/>
        <v>15/08/2020 18:12</v>
      </c>
      <c r="P5501" s="49">
        <f t="shared" si="342"/>
        <v>1.1986111111109494</v>
      </c>
      <c r="Q5501" s="50">
        <f>1*24</f>
        <v>24</v>
      </c>
      <c r="R5501" s="47">
        <f t="shared" si="343"/>
        <v>1725.9999999997672</v>
      </c>
      <c r="S5501" s="6" t="s">
        <v>44</v>
      </c>
      <c r="T5501" s="6" t="s">
        <v>1150</v>
      </c>
      <c r="U5501" s="6" t="s">
        <v>44</v>
      </c>
      <c r="V5501" s="6" t="s">
        <v>6334</v>
      </c>
      <c r="W5501" s="7">
        <v>0</v>
      </c>
      <c r="X5501" s="7">
        <v>15</v>
      </c>
      <c r="Y5501" s="7">
        <v>0</v>
      </c>
      <c r="Z5501" s="7">
        <v>1</v>
      </c>
      <c r="AA5501" s="7">
        <v>0</v>
      </c>
      <c r="AB5501" s="7">
        <v>1</v>
      </c>
      <c r="AC5501" s="7">
        <v>0</v>
      </c>
      <c r="AD5501" s="7">
        <v>0</v>
      </c>
      <c r="AE5501">
        <v>24</v>
      </c>
      <c r="AF5501">
        <v>5</v>
      </c>
      <c r="AG5501">
        <v>0</v>
      </c>
      <c r="AH5501">
        <v>0</v>
      </c>
      <c r="AI5501">
        <v>2</v>
      </c>
      <c r="AJ5501">
        <v>8</v>
      </c>
      <c r="AK5501">
        <v>2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</row>
    <row r="5502" spans="1:44" x14ac:dyDescent="0.25">
      <c r="A5502">
        <v>1578309</v>
      </c>
      <c r="B5502">
        <v>777990</v>
      </c>
      <c r="C5502">
        <v>22.731593049451401</v>
      </c>
      <c r="D5502">
        <v>40.643081198767803</v>
      </c>
      <c r="E5502" s="68" t="s">
        <v>175</v>
      </c>
      <c r="F5502" s="8">
        <f>INDEX(Δεδομένα!$P:$P,MATCH('2020'!E5502,Δεδομένα!$O:$O,0))</f>
        <v>44</v>
      </c>
      <c r="G5502" s="6" t="s">
        <v>170</v>
      </c>
      <c r="H5502" s="2" t="str">
        <f>INDEX(Δεδομένα!B$1:B$51,MATCH('2020'!G5502,Δεδομένα!A$1:A$51,0))</f>
        <v>ΚΕΝΤΡΙΚΗΣ ΜΑΚΕΔΟΝΙΑΣ</v>
      </c>
      <c r="I5502" s="8">
        <f>INDEX(Δεδομένα!E$1:E$13,MATCH('2020'!H5502,Δεδομένα!D$1:D$13,0))</f>
        <v>3</v>
      </c>
      <c r="J5502" s="1">
        <v>44057</v>
      </c>
      <c r="K5502" s="6" t="s">
        <v>406</v>
      </c>
      <c r="L5502" s="36" t="str">
        <f t="shared" si="340"/>
        <v>14/08/2020 21:09</v>
      </c>
      <c r="M5502" s="1">
        <v>44057</v>
      </c>
      <c r="N5502" s="6" t="s">
        <v>452</v>
      </c>
      <c r="O5502" s="36" t="str">
        <f t="shared" si="341"/>
        <v>14/08/2020 21:50</v>
      </c>
      <c r="P5502" s="46">
        <f t="shared" si="342"/>
        <v>2.8472222220443655E-2</v>
      </c>
      <c r="Q5502" s="48">
        <v>0</v>
      </c>
      <c r="R5502" s="47">
        <f t="shared" si="343"/>
        <v>40.999999997438863</v>
      </c>
      <c r="S5502" s="6" t="s">
        <v>44</v>
      </c>
      <c r="T5502" s="6" t="s">
        <v>178</v>
      </c>
      <c r="U5502" s="6" t="s">
        <v>44</v>
      </c>
      <c r="V5502" s="6" t="s">
        <v>6344</v>
      </c>
      <c r="W5502" s="7">
        <v>0</v>
      </c>
      <c r="X5502" s="7">
        <v>0</v>
      </c>
      <c r="Y5502" s="7">
        <v>0</v>
      </c>
      <c r="Z5502" s="7">
        <v>0</v>
      </c>
      <c r="AA5502" s="7">
        <v>0.3</v>
      </c>
      <c r="AB5502" s="7">
        <v>0</v>
      </c>
      <c r="AC5502" s="7">
        <v>0.2</v>
      </c>
      <c r="AD5502" s="7">
        <v>0</v>
      </c>
      <c r="AE5502">
        <v>2</v>
      </c>
      <c r="AF5502">
        <v>0</v>
      </c>
      <c r="AG5502">
        <v>0</v>
      </c>
      <c r="AH5502">
        <v>0</v>
      </c>
      <c r="AI5502">
        <v>0</v>
      </c>
      <c r="AJ5502">
        <v>1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</row>
    <row r="5503" spans="1:44" x14ac:dyDescent="0.25">
      <c r="A5503">
        <v>1580805</v>
      </c>
      <c r="B5503">
        <v>777935</v>
      </c>
      <c r="C5503">
        <v>23.048100855110899</v>
      </c>
      <c r="D5503">
        <v>36.532548379750502</v>
      </c>
      <c r="E5503" s="68" t="s">
        <v>1001</v>
      </c>
      <c r="F5503" s="8">
        <f>INDEX(Δεδομένα!$P:$P,MATCH('2020'!E5503,Δεδομένα!$O:$O,0))</f>
        <v>153</v>
      </c>
      <c r="G5503" s="6" t="s">
        <v>369</v>
      </c>
      <c r="H5503" s="2" t="str">
        <f>INDEX(Δεδομένα!B$1:B$51,MATCH('2020'!G5503,Δεδομένα!A$1:A$51,0))</f>
        <v>ΠΕΛΛΟΠΟΝΗΣΟΥ</v>
      </c>
      <c r="I5503" s="8">
        <f>INDEX(Δεδομένα!E$1:E$13,MATCH('2020'!H5503,Δεδομένα!D$1:D$13,0))</f>
        <v>8</v>
      </c>
      <c r="J5503" s="1">
        <v>44057</v>
      </c>
      <c r="K5503" s="6" t="s">
        <v>310</v>
      </c>
      <c r="L5503" s="36" t="str">
        <f t="shared" si="340"/>
        <v>14/08/2020 18:15</v>
      </c>
      <c r="M5503" s="1">
        <v>44057</v>
      </c>
      <c r="N5503" s="6" t="s">
        <v>100</v>
      </c>
      <c r="O5503" s="36" t="str">
        <f t="shared" si="341"/>
        <v>14/08/2020 20:50</v>
      </c>
      <c r="P5503" s="46">
        <f t="shared" si="342"/>
        <v>0.10763888889050577</v>
      </c>
      <c r="Q5503" s="48">
        <v>0</v>
      </c>
      <c r="R5503" s="47">
        <f t="shared" si="343"/>
        <v>155.00000000232831</v>
      </c>
      <c r="S5503" s="6" t="s">
        <v>44</v>
      </c>
      <c r="T5503" s="6" t="s">
        <v>1003</v>
      </c>
      <c r="U5503" s="6" t="s">
        <v>2305</v>
      </c>
      <c r="V5503" s="6" t="s">
        <v>6339</v>
      </c>
      <c r="W5503" s="7">
        <v>0</v>
      </c>
      <c r="X5503" s="7">
        <v>0</v>
      </c>
      <c r="Y5503" s="7">
        <v>0</v>
      </c>
      <c r="Z5503" s="7">
        <v>0</v>
      </c>
      <c r="AA5503" s="7">
        <v>0</v>
      </c>
      <c r="AB5503" s="7">
        <v>3</v>
      </c>
      <c r="AC5503" s="7">
        <v>0</v>
      </c>
      <c r="AD5503" s="7">
        <v>0</v>
      </c>
      <c r="AE5503">
        <v>7</v>
      </c>
      <c r="AF5503">
        <v>0</v>
      </c>
      <c r="AG5503">
        <v>0</v>
      </c>
      <c r="AH5503">
        <v>0</v>
      </c>
      <c r="AI5503">
        <v>2</v>
      </c>
      <c r="AJ5503">
        <v>2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</row>
    <row r="5504" spans="1:44" x14ac:dyDescent="0.25">
      <c r="A5504">
        <v>1611455</v>
      </c>
      <c r="B5504">
        <v>777992</v>
      </c>
      <c r="C5504">
        <v>26.5169900834433</v>
      </c>
      <c r="D5504">
        <v>39.135670408193</v>
      </c>
      <c r="E5504" s="68" t="s">
        <v>494</v>
      </c>
      <c r="F5504" s="8">
        <f>INDEX(Δεδομένα!$P:$P,MATCH('2020'!E5504,Δεδομένα!$O:$O,0))</f>
        <v>196</v>
      </c>
      <c r="G5504" s="6" t="s">
        <v>495</v>
      </c>
      <c r="H5504" s="2" t="str">
        <f>INDEX(Δεδομένα!B$1:B$51,MATCH('2020'!G5504,Δεδομένα!A$1:A$51,0))</f>
        <v>ΒΟΡΕΙΟΥ ΑΙΓΑΙΟΥ</v>
      </c>
      <c r="I5504" s="8">
        <f>INDEX(Δεδομένα!E$1:E$13,MATCH('2020'!H5504,Δεδομένα!D$1:D$13,0))</f>
        <v>11</v>
      </c>
      <c r="J5504" s="1">
        <v>44057</v>
      </c>
      <c r="K5504" s="6" t="s">
        <v>2327</v>
      </c>
      <c r="L5504" s="36" t="str">
        <f t="shared" si="340"/>
        <v>14/08/2020 21:04</v>
      </c>
      <c r="M5504" s="1">
        <v>44057</v>
      </c>
      <c r="N5504" s="6" t="s">
        <v>2536</v>
      </c>
      <c r="O5504" s="36" t="str">
        <f t="shared" si="341"/>
        <v>14/08/2020 23:50</v>
      </c>
      <c r="P5504" s="46">
        <f t="shared" si="342"/>
        <v>0.11527777777519077</v>
      </c>
      <c r="Q5504" s="48">
        <v>0</v>
      </c>
      <c r="R5504" s="47">
        <f t="shared" si="343"/>
        <v>165.99999999627471</v>
      </c>
      <c r="S5504" s="6" t="s">
        <v>44</v>
      </c>
      <c r="T5504" s="6" t="s">
        <v>499</v>
      </c>
      <c r="U5504" s="6" t="s">
        <v>500</v>
      </c>
      <c r="V5504" s="6" t="s">
        <v>6345</v>
      </c>
      <c r="W5504" s="7">
        <v>0</v>
      </c>
      <c r="X5504" s="7">
        <v>0</v>
      </c>
      <c r="Y5504" s="7">
        <v>0</v>
      </c>
      <c r="Z5504" s="7">
        <v>0</v>
      </c>
      <c r="AA5504" s="7">
        <v>0</v>
      </c>
      <c r="AB5504" s="7">
        <v>0.1</v>
      </c>
      <c r="AC5504" s="7">
        <v>0</v>
      </c>
      <c r="AD5504" s="7">
        <v>0</v>
      </c>
      <c r="AE5504">
        <v>12</v>
      </c>
      <c r="AF5504">
        <v>0</v>
      </c>
      <c r="AG5504">
        <v>2</v>
      </c>
      <c r="AH5504">
        <v>0</v>
      </c>
      <c r="AI5504">
        <v>0</v>
      </c>
      <c r="AJ5504">
        <v>6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</row>
    <row r="5505" spans="1:44" x14ac:dyDescent="0.25">
      <c r="A5505">
        <v>1578323</v>
      </c>
      <c r="B5505">
        <v>778036</v>
      </c>
      <c r="C5505">
        <v>25.078251171150601</v>
      </c>
      <c r="D5505">
        <v>39.861772133523601</v>
      </c>
      <c r="E5505" s="68" t="s">
        <v>519</v>
      </c>
      <c r="F5505" s="8">
        <f>INDEX(Δεδομένα!$P:$P,MATCH('2020'!E5505,Δεδομένα!$O:$O,0))</f>
        <v>200</v>
      </c>
      <c r="G5505" s="6" t="s">
        <v>495</v>
      </c>
      <c r="H5505" s="2" t="str">
        <f>INDEX(Δεδομένα!B$1:B$51,MATCH('2020'!G5505,Δεδομένα!A$1:A$51,0))</f>
        <v>ΒΟΡΕΙΟΥ ΑΙΓΑΙΟΥ</v>
      </c>
      <c r="I5505" s="8">
        <f>INDEX(Δεδομένα!E$1:E$13,MATCH('2020'!H5505,Δεδομένα!D$1:D$13,0))</f>
        <v>11</v>
      </c>
      <c r="J5505" s="1">
        <v>44057</v>
      </c>
      <c r="K5505" s="6" t="s">
        <v>3787</v>
      </c>
      <c r="L5505" s="36" t="str">
        <f t="shared" si="340"/>
        <v>14/08/2020 11:48</v>
      </c>
      <c r="M5505" s="1">
        <v>44058</v>
      </c>
      <c r="N5505" s="6" t="s">
        <v>2224</v>
      </c>
      <c r="O5505" s="36" t="str">
        <f t="shared" si="341"/>
        <v>15/08/2020 01:10</v>
      </c>
      <c r="P5505" s="46">
        <f t="shared" si="342"/>
        <v>0.55694444444088731</v>
      </c>
      <c r="Q5505" s="48">
        <v>0</v>
      </c>
      <c r="R5505" s="47">
        <f t="shared" si="343"/>
        <v>801.99999999487773</v>
      </c>
      <c r="S5505" s="6" t="s">
        <v>44</v>
      </c>
      <c r="T5505" s="6" t="s">
        <v>521</v>
      </c>
      <c r="U5505" s="6" t="s">
        <v>6346</v>
      </c>
      <c r="V5505" s="6" t="s">
        <v>6347</v>
      </c>
      <c r="W5505" s="7">
        <v>0</v>
      </c>
      <c r="X5505" s="7">
        <v>0</v>
      </c>
      <c r="Y5505" s="7">
        <v>0</v>
      </c>
      <c r="Z5505" s="7">
        <v>3</v>
      </c>
      <c r="AA5505" s="7">
        <v>0</v>
      </c>
      <c r="AB5505" s="7">
        <v>0</v>
      </c>
      <c r="AC5505" s="7">
        <v>0</v>
      </c>
      <c r="AD5505" s="7">
        <v>0</v>
      </c>
      <c r="AE5505">
        <v>6</v>
      </c>
      <c r="AF5505">
        <v>0</v>
      </c>
      <c r="AG5505">
        <v>0</v>
      </c>
      <c r="AH5505">
        <v>0</v>
      </c>
      <c r="AI5505">
        <v>0</v>
      </c>
      <c r="AJ5505">
        <v>3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</row>
    <row r="5506" spans="1:44" x14ac:dyDescent="0.25">
      <c r="A5506">
        <v>1589387</v>
      </c>
      <c r="B5506">
        <v>777756</v>
      </c>
      <c r="C5506">
        <v>21.885310789591099</v>
      </c>
      <c r="D5506">
        <v>36.810962982505501</v>
      </c>
      <c r="E5506" s="68" t="s">
        <v>937</v>
      </c>
      <c r="F5506" s="8">
        <f>INDEX(Δεδομένα!$P:$P,MATCH('2020'!E5506,Δεδομένα!$O:$O,0))</f>
        <v>143</v>
      </c>
      <c r="G5506" s="6" t="s">
        <v>841</v>
      </c>
      <c r="H5506" s="2" t="str">
        <f>INDEX(Δεδομένα!B$1:B$51,MATCH('2020'!G5506,Δεδομένα!A$1:A$51,0))</f>
        <v>ΠΕΛΛΟΠΟΝΗΣΟΥ</v>
      </c>
      <c r="I5506" s="8">
        <f>INDEX(Δεδομένα!E$1:E$13,MATCH('2020'!H5506,Δεδομένα!D$1:D$13,0))</f>
        <v>8</v>
      </c>
      <c r="J5506" s="1">
        <v>44057</v>
      </c>
      <c r="K5506" s="6" t="s">
        <v>5996</v>
      </c>
      <c r="L5506" s="36" t="str">
        <f t="shared" si="340"/>
        <v>14/08/2020 01:02</v>
      </c>
      <c r="M5506" s="1">
        <v>44057</v>
      </c>
      <c r="N5506" s="6" t="s">
        <v>4205</v>
      </c>
      <c r="O5506" s="36" t="str">
        <f t="shared" si="341"/>
        <v>14/08/2020 01:30</v>
      </c>
      <c r="P5506" s="46">
        <f t="shared" si="342"/>
        <v>1.9444444442342501E-2</v>
      </c>
      <c r="Q5506" s="48">
        <v>0</v>
      </c>
      <c r="R5506" s="47">
        <f t="shared" si="343"/>
        <v>27.999999996973202</v>
      </c>
      <c r="S5506" s="6" t="s">
        <v>44</v>
      </c>
      <c r="T5506" s="6" t="s">
        <v>967</v>
      </c>
      <c r="U5506" s="6" t="s">
        <v>44</v>
      </c>
      <c r="V5506" s="6" t="s">
        <v>6331</v>
      </c>
      <c r="W5506" s="7">
        <v>0.1</v>
      </c>
      <c r="X5506" s="7">
        <v>0</v>
      </c>
      <c r="Y5506" s="7">
        <v>0</v>
      </c>
      <c r="Z5506" s="7">
        <v>0</v>
      </c>
      <c r="AA5506" s="7">
        <v>0</v>
      </c>
      <c r="AB5506" s="7">
        <v>0</v>
      </c>
      <c r="AC5506" s="7">
        <v>0</v>
      </c>
      <c r="AD5506" s="7">
        <v>0</v>
      </c>
      <c r="AE5506">
        <v>2</v>
      </c>
      <c r="AF5506">
        <v>0</v>
      </c>
      <c r="AG5506">
        <v>0</v>
      </c>
      <c r="AH5506">
        <v>0</v>
      </c>
      <c r="AI5506">
        <v>0</v>
      </c>
      <c r="AJ5506">
        <v>1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</row>
    <row r="5507" spans="1:44" x14ac:dyDescent="0.25">
      <c r="A5507">
        <v>1589395</v>
      </c>
      <c r="B5507">
        <v>777957</v>
      </c>
      <c r="C5507">
        <v>22.021452817497199</v>
      </c>
      <c r="D5507">
        <v>37.023166952013</v>
      </c>
      <c r="E5507" s="68" t="s">
        <v>937</v>
      </c>
      <c r="F5507" s="8">
        <f>INDEX(Δεδομένα!$P:$P,MATCH('2020'!E5507,Δεδομένα!$O:$O,0))</f>
        <v>143</v>
      </c>
      <c r="G5507" s="6" t="s">
        <v>841</v>
      </c>
      <c r="H5507" s="2" t="str">
        <f>INDEX(Δεδομένα!B$1:B$51,MATCH('2020'!G5507,Δεδομένα!A$1:A$51,0))</f>
        <v>ΠΕΛΛΟΠΟΝΗΣΟΥ</v>
      </c>
      <c r="I5507" s="8">
        <f>INDEX(Δεδομένα!E$1:E$13,MATCH('2020'!H5507,Δεδομένα!D$1:D$13,0))</f>
        <v>8</v>
      </c>
      <c r="J5507" s="1">
        <v>44057</v>
      </c>
      <c r="K5507" s="6" t="s">
        <v>533</v>
      </c>
      <c r="L5507" s="36" t="str">
        <f t="shared" ref="L5507:L5570" si="344">_xlfn.CONCAT(TEXT(J5507,"ηη/μμ/εεε")," ",TEXT(K5507,"ωω:λλ"))</f>
        <v>14/08/2020 19:18</v>
      </c>
      <c r="M5507" s="1">
        <v>44057</v>
      </c>
      <c r="N5507" s="6" t="s">
        <v>2401</v>
      </c>
      <c r="O5507" s="36" t="str">
        <f t="shared" ref="O5507:O5570" si="345">_xlfn.CONCAT(TEXT(M5507,"ηη/μμ/εεε")," ",TEXT(N5507,"ωω:λλ"))</f>
        <v>14/08/2020 21:08</v>
      </c>
      <c r="P5507" s="46">
        <f t="shared" ref="P5507:P5570" si="346">O5507-L5507</f>
        <v>7.6388888890505768E-2</v>
      </c>
      <c r="Q5507" s="48">
        <v>0</v>
      </c>
      <c r="R5507" s="47">
        <f t="shared" ref="R5507:R5570" si="347">P5507*(24*60)</f>
        <v>110.00000000232831</v>
      </c>
      <c r="S5507" s="6" t="s">
        <v>44</v>
      </c>
      <c r="T5507" s="6" t="s">
        <v>984</v>
      </c>
      <c r="U5507" s="6" t="s">
        <v>44</v>
      </c>
      <c r="V5507" s="6" t="s">
        <v>1206</v>
      </c>
      <c r="W5507" s="7">
        <v>0</v>
      </c>
      <c r="X5507" s="7">
        <v>0</v>
      </c>
      <c r="Y5507" s="7">
        <v>0</v>
      </c>
      <c r="Z5507" s="7">
        <v>0</v>
      </c>
      <c r="AA5507" s="7">
        <v>0</v>
      </c>
      <c r="AB5507" s="7">
        <v>0.1</v>
      </c>
      <c r="AC5507" s="7">
        <v>0</v>
      </c>
      <c r="AD5507" s="7">
        <v>0</v>
      </c>
      <c r="AE5507">
        <v>6</v>
      </c>
      <c r="AF5507">
        <v>0</v>
      </c>
      <c r="AG5507">
        <v>0</v>
      </c>
      <c r="AH5507">
        <v>0</v>
      </c>
      <c r="AI5507">
        <v>0</v>
      </c>
      <c r="AJ5507">
        <v>3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</row>
    <row r="5508" spans="1:44" x14ac:dyDescent="0.25">
      <c r="A5508">
        <v>1578175</v>
      </c>
      <c r="B5508">
        <v>777875</v>
      </c>
      <c r="C5508">
        <v>22.376488527161701</v>
      </c>
      <c r="D5508">
        <v>40.8456225625889</v>
      </c>
      <c r="E5508" s="68" t="s">
        <v>873</v>
      </c>
      <c r="F5508" s="8">
        <f>INDEX(Δεδομένα!$P:$P,MATCH('2020'!E5508,Δεδομένα!$O:$O,0))</f>
        <v>61</v>
      </c>
      <c r="G5508" s="6" t="s">
        <v>874</v>
      </c>
      <c r="H5508" s="2" t="str">
        <f>INDEX(Δεδομένα!B$1:B$51,MATCH('2020'!G5508,Δεδομένα!A$1:A$51,0))</f>
        <v>ΚΕΝΤΡΙΚΗΣ ΜΑΚΕΔΟΝΙΑΣ</v>
      </c>
      <c r="I5508" s="8">
        <f>INDEX(Δεδομένα!E$1:E$13,MATCH('2020'!H5508,Δεδομένα!D$1:D$13,0))</f>
        <v>3</v>
      </c>
      <c r="J5508" s="1">
        <v>44057</v>
      </c>
      <c r="K5508" s="6" t="s">
        <v>1159</v>
      </c>
      <c r="L5508" s="36" t="str">
        <f t="shared" si="344"/>
        <v>14/08/2020 13:59</v>
      </c>
      <c r="M5508" s="1">
        <v>44057</v>
      </c>
      <c r="N5508" s="6" t="s">
        <v>131</v>
      </c>
      <c r="O5508" s="36" t="str">
        <f t="shared" si="345"/>
        <v>14/08/2020 14:50</v>
      </c>
      <c r="P5508" s="46">
        <f t="shared" si="346"/>
        <v>3.5416666665696539E-2</v>
      </c>
      <c r="Q5508" s="48">
        <v>0</v>
      </c>
      <c r="R5508" s="47">
        <f t="shared" si="347"/>
        <v>50.999999998603016</v>
      </c>
      <c r="S5508" s="6" t="s">
        <v>44</v>
      </c>
      <c r="T5508" s="6" t="s">
        <v>878</v>
      </c>
      <c r="U5508" s="6" t="s">
        <v>6335</v>
      </c>
      <c r="V5508" s="6" t="s">
        <v>6058</v>
      </c>
      <c r="W5508" s="7">
        <v>0</v>
      </c>
      <c r="X5508" s="7">
        <v>0.2</v>
      </c>
      <c r="Y5508" s="7">
        <v>0</v>
      </c>
      <c r="Z5508" s="7">
        <v>0</v>
      </c>
      <c r="AA5508" s="7">
        <v>0</v>
      </c>
      <c r="AB5508" s="7">
        <v>0</v>
      </c>
      <c r="AC5508" s="7">
        <v>0</v>
      </c>
      <c r="AD5508" s="7">
        <v>0</v>
      </c>
      <c r="AE5508">
        <v>6</v>
      </c>
      <c r="AF5508">
        <v>0</v>
      </c>
      <c r="AG5508">
        <v>0</v>
      </c>
      <c r="AH5508">
        <v>0</v>
      </c>
      <c r="AI5508">
        <v>0</v>
      </c>
      <c r="AJ5508">
        <v>3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</row>
    <row r="5509" spans="1:44" x14ac:dyDescent="0.25">
      <c r="A5509">
        <v>1578124</v>
      </c>
      <c r="B5509">
        <v>777949</v>
      </c>
      <c r="C5509">
        <v>22.160647787274801</v>
      </c>
      <c r="D5509">
        <v>41.021284874330902</v>
      </c>
      <c r="E5509" s="68" t="s">
        <v>952</v>
      </c>
      <c r="F5509" s="8">
        <f>INDEX(Δεδομένα!$P:$P,MATCH('2020'!E5509,Δεδομένα!$O:$O,0))</f>
        <v>62</v>
      </c>
      <c r="G5509" s="6" t="s">
        <v>874</v>
      </c>
      <c r="H5509" s="2" t="str">
        <f>INDEX(Δεδομένα!B$1:B$51,MATCH('2020'!G5509,Δεδομένα!A$1:A$51,0))</f>
        <v>ΚΕΝΤΡΙΚΗΣ ΜΑΚΕΔΟΝΙΑΣ</v>
      </c>
      <c r="I5509" s="8">
        <f>INDEX(Δεδομένα!E$1:E$13,MATCH('2020'!H5509,Δεδομένα!D$1:D$13,0))</f>
        <v>3</v>
      </c>
      <c r="J5509" s="1">
        <v>44057</v>
      </c>
      <c r="K5509" s="6" t="s">
        <v>2130</v>
      </c>
      <c r="L5509" s="36" t="str">
        <f t="shared" si="344"/>
        <v>14/08/2020 18:49</v>
      </c>
      <c r="M5509" s="1">
        <v>44057</v>
      </c>
      <c r="N5509" s="6" t="s">
        <v>1399</v>
      </c>
      <c r="O5509" s="36" t="str">
        <f t="shared" si="345"/>
        <v>14/08/2020 19:40</v>
      </c>
      <c r="P5509" s="46">
        <f t="shared" si="346"/>
        <v>3.5416666665696539E-2</v>
      </c>
      <c r="Q5509" s="48">
        <v>0</v>
      </c>
      <c r="R5509" s="47">
        <f t="shared" si="347"/>
        <v>50.999999998603016</v>
      </c>
      <c r="S5509" s="6" t="s">
        <v>44</v>
      </c>
      <c r="T5509" s="6" t="s">
        <v>954</v>
      </c>
      <c r="U5509" s="6" t="s">
        <v>6340</v>
      </c>
      <c r="V5509" s="6" t="s">
        <v>6341</v>
      </c>
      <c r="W5509" s="7">
        <v>0</v>
      </c>
      <c r="X5509" s="7">
        <v>0</v>
      </c>
      <c r="Y5509" s="7">
        <v>0</v>
      </c>
      <c r="Z5509" s="7">
        <v>0</v>
      </c>
      <c r="AA5509" s="7">
        <v>0</v>
      </c>
      <c r="AB5509" s="7">
        <v>0.3</v>
      </c>
      <c r="AC5509" s="7">
        <v>0</v>
      </c>
      <c r="AD5509" s="7">
        <v>0</v>
      </c>
      <c r="AE5509">
        <v>2</v>
      </c>
      <c r="AF5509">
        <v>0</v>
      </c>
      <c r="AG5509">
        <v>0</v>
      </c>
      <c r="AH5509">
        <v>0</v>
      </c>
      <c r="AI5509">
        <v>0</v>
      </c>
      <c r="AJ5509">
        <v>1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</row>
    <row r="5510" spans="1:44" x14ac:dyDescent="0.25">
      <c r="A5510">
        <v>1578130</v>
      </c>
      <c r="B5510">
        <v>777967</v>
      </c>
      <c r="C5510">
        <v>22.1567570246652</v>
      </c>
      <c r="D5510">
        <v>40.998304496380896</v>
      </c>
      <c r="E5510" s="68" t="s">
        <v>952</v>
      </c>
      <c r="F5510" s="8">
        <f>INDEX(Δεδομένα!$P:$P,MATCH('2020'!E5510,Δεδομένα!$O:$O,0))</f>
        <v>62</v>
      </c>
      <c r="G5510" s="6" t="s">
        <v>874</v>
      </c>
      <c r="H5510" s="2" t="str">
        <f>INDEX(Δεδομένα!B$1:B$51,MATCH('2020'!G5510,Δεδομένα!A$1:A$51,0))</f>
        <v>ΚΕΝΤΡΙΚΗΣ ΜΑΚΕΔΟΝΙΑΣ</v>
      </c>
      <c r="I5510" s="8">
        <f>INDEX(Δεδομένα!E$1:E$13,MATCH('2020'!H5510,Δεδομένα!D$1:D$13,0))</f>
        <v>3</v>
      </c>
      <c r="J5510" s="1">
        <v>44057</v>
      </c>
      <c r="K5510" s="6" t="s">
        <v>2263</v>
      </c>
      <c r="L5510" s="36" t="str">
        <f t="shared" si="344"/>
        <v>14/08/2020 19:56</v>
      </c>
      <c r="M5510" s="1">
        <v>44057</v>
      </c>
      <c r="N5510" s="6" t="s">
        <v>2407</v>
      </c>
      <c r="O5510" s="36" t="str">
        <f t="shared" si="345"/>
        <v>14/08/2020 20:39</v>
      </c>
      <c r="P5510" s="46">
        <f t="shared" si="346"/>
        <v>2.9861111113859806E-2</v>
      </c>
      <c r="Q5510" s="48">
        <v>0</v>
      </c>
      <c r="R5510" s="47">
        <f t="shared" si="347"/>
        <v>43.000000003958121</v>
      </c>
      <c r="S5510" s="6" t="s">
        <v>44</v>
      </c>
      <c r="T5510" s="6" t="s">
        <v>954</v>
      </c>
      <c r="U5510" s="6" t="s">
        <v>3692</v>
      </c>
      <c r="V5510" s="6" t="s">
        <v>5050</v>
      </c>
      <c r="W5510" s="7">
        <v>0</v>
      </c>
      <c r="X5510" s="7">
        <v>0</v>
      </c>
      <c r="Y5510" s="7">
        <v>0</v>
      </c>
      <c r="Z5510" s="7">
        <v>0</v>
      </c>
      <c r="AA5510" s="7">
        <v>0</v>
      </c>
      <c r="AB5510" s="7">
        <v>0.5</v>
      </c>
      <c r="AC5510" s="7">
        <v>0</v>
      </c>
      <c r="AD5510" s="7">
        <v>0</v>
      </c>
      <c r="AE5510">
        <v>2</v>
      </c>
      <c r="AF5510">
        <v>0</v>
      </c>
      <c r="AG5510">
        <v>0</v>
      </c>
      <c r="AH5510">
        <v>0</v>
      </c>
      <c r="AI5510">
        <v>0</v>
      </c>
      <c r="AJ5510">
        <v>1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</row>
    <row r="5511" spans="1:44" x14ac:dyDescent="0.25">
      <c r="A5511">
        <v>1582834</v>
      </c>
      <c r="B5511">
        <v>777861</v>
      </c>
      <c r="C5511">
        <v>21.398575143827198</v>
      </c>
      <c r="D5511">
        <v>39.458930199868803</v>
      </c>
      <c r="E5511" s="68" t="s">
        <v>3446</v>
      </c>
      <c r="F5511" s="8">
        <f>INDEX(Δεδομένα!$P:$P,MATCH('2020'!E5511,Δεδομένα!$O:$O,0))</f>
        <v>113</v>
      </c>
      <c r="G5511" s="6" t="s">
        <v>884</v>
      </c>
      <c r="H5511" s="2" t="str">
        <f>INDEX(Δεδομένα!B$1:B$51,MATCH('2020'!G5511,Δεδομένα!A$1:A$51,0))</f>
        <v>ΘΕΣΣΑΛΙΑΣ</v>
      </c>
      <c r="I5511" s="8">
        <f>INDEX(Δεδομένα!E$1:E$13,MATCH('2020'!H5511,Δεδομένα!D$1:D$13,0))</f>
        <v>6</v>
      </c>
      <c r="J5511" s="1">
        <v>44057</v>
      </c>
      <c r="K5511" s="6" t="s">
        <v>1029</v>
      </c>
      <c r="L5511" s="36" t="str">
        <f t="shared" si="344"/>
        <v>14/08/2020 12:55</v>
      </c>
      <c r="M5511" s="1">
        <v>44061</v>
      </c>
      <c r="N5511" s="6" t="s">
        <v>79</v>
      </c>
      <c r="O5511" s="36" t="str">
        <f t="shared" si="345"/>
        <v>18/08/2020 21:15</v>
      </c>
      <c r="P5511" s="49">
        <f t="shared" si="346"/>
        <v>4.3472222222189885</v>
      </c>
      <c r="Q5511" s="50">
        <f>4*24</f>
        <v>96</v>
      </c>
      <c r="R5511" s="47">
        <f t="shared" si="347"/>
        <v>6259.9999999953434</v>
      </c>
      <c r="S5511" s="6" t="s">
        <v>44</v>
      </c>
      <c r="T5511" s="6" t="s">
        <v>2418</v>
      </c>
      <c r="U5511" s="6" t="s">
        <v>44</v>
      </c>
      <c r="V5511" s="6" t="s">
        <v>6333</v>
      </c>
      <c r="W5511" s="7">
        <v>0</v>
      </c>
      <c r="X5511" s="7">
        <v>5</v>
      </c>
      <c r="Y5511" s="7">
        <v>0</v>
      </c>
      <c r="Z5511" s="7">
        <v>0</v>
      </c>
      <c r="AA5511" s="7">
        <v>0</v>
      </c>
      <c r="AB5511" s="7">
        <v>0</v>
      </c>
      <c r="AC5511" s="7">
        <v>0</v>
      </c>
      <c r="AD5511" s="7">
        <v>0</v>
      </c>
      <c r="AE5511">
        <v>46</v>
      </c>
      <c r="AF5511">
        <v>132</v>
      </c>
      <c r="AG5511">
        <v>0</v>
      </c>
      <c r="AH5511">
        <v>0</v>
      </c>
      <c r="AI5511">
        <v>0</v>
      </c>
      <c r="AJ5511">
        <v>8</v>
      </c>
      <c r="AK5511">
        <v>14</v>
      </c>
      <c r="AL5511">
        <v>0</v>
      </c>
      <c r="AM5511">
        <v>0</v>
      </c>
      <c r="AN5511">
        <v>1</v>
      </c>
      <c r="AO5511">
        <v>0</v>
      </c>
      <c r="AP5511">
        <v>0</v>
      </c>
      <c r="AQ5511">
        <v>0</v>
      </c>
      <c r="AR5511">
        <v>0</v>
      </c>
    </row>
    <row r="5512" spans="1:44" x14ac:dyDescent="0.25">
      <c r="A5512">
        <v>1578287</v>
      </c>
      <c r="B5512">
        <v>777918</v>
      </c>
      <c r="C5512">
        <v>22.124416430048399</v>
      </c>
      <c r="D5512">
        <v>38.9230149752863</v>
      </c>
      <c r="E5512" s="68" t="s">
        <v>417</v>
      </c>
      <c r="F5512" s="8">
        <f>INDEX(Δεδομένα!$P:$P,MATCH('2020'!E5512,Δεδομένα!$O:$O,0))</f>
        <v>168</v>
      </c>
      <c r="G5512" s="6" t="s">
        <v>399</v>
      </c>
      <c r="H5512" s="2" t="str">
        <f>INDEX(Δεδομένα!B$1:B$51,MATCH('2020'!G5512,Δεδομένα!A$1:A$51,0))</f>
        <v>ΣΤΕΡΕΑΣ ΕΛΛΑΔΟΣ</v>
      </c>
      <c r="I5512" s="8">
        <f>INDEX(Δεδομένα!E$1:E$13,MATCH('2020'!H5512,Δεδομένα!D$1:D$13,0))</f>
        <v>9</v>
      </c>
      <c r="J5512" s="1">
        <v>44057</v>
      </c>
      <c r="K5512" s="6" t="s">
        <v>753</v>
      </c>
      <c r="L5512" s="36" t="str">
        <f t="shared" si="344"/>
        <v>14/08/2020 17:02</v>
      </c>
      <c r="M5512" s="1">
        <v>44057</v>
      </c>
      <c r="N5512" s="6" t="s">
        <v>1306</v>
      </c>
      <c r="O5512" s="36" t="str">
        <f t="shared" si="345"/>
        <v>14/08/2020 17:33</v>
      </c>
      <c r="P5512" s="46">
        <f t="shared" si="346"/>
        <v>2.1527777775190771E-2</v>
      </c>
      <c r="Q5512" s="48">
        <v>0</v>
      </c>
      <c r="R5512" s="47">
        <f t="shared" si="347"/>
        <v>30.99999999627471</v>
      </c>
      <c r="S5512" s="6" t="s">
        <v>44</v>
      </c>
      <c r="T5512" s="6" t="s">
        <v>421</v>
      </c>
      <c r="U5512" s="6" t="s">
        <v>429</v>
      </c>
      <c r="V5512" s="6" t="s">
        <v>6338</v>
      </c>
      <c r="W5512" s="7">
        <v>0</v>
      </c>
      <c r="X5512" s="7">
        <v>0</v>
      </c>
      <c r="Y5512" s="7">
        <v>0</v>
      </c>
      <c r="Z5512" s="7">
        <v>0</v>
      </c>
      <c r="AA5512" s="7">
        <v>0</v>
      </c>
      <c r="AB5512" s="7">
        <v>0</v>
      </c>
      <c r="AC5512" s="7">
        <v>0.2</v>
      </c>
      <c r="AD5512" s="7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</row>
    <row r="5513" spans="1:44" x14ac:dyDescent="0.25">
      <c r="A5513">
        <v>1579798</v>
      </c>
      <c r="B5513">
        <v>778193</v>
      </c>
      <c r="C5513">
        <v>21.375908370532098</v>
      </c>
      <c r="D5513">
        <v>38.528893896685801</v>
      </c>
      <c r="E5513" s="68" t="s">
        <v>1431</v>
      </c>
      <c r="F5513" s="8">
        <f>INDEX(Δεδομένα!$P:$P,MATCH('2020'!E5513,Δεδομένα!$O:$O,0))</f>
        <v>128</v>
      </c>
      <c r="G5513" s="6" t="s">
        <v>335</v>
      </c>
      <c r="H5513" s="2" t="str">
        <f>INDEX(Δεδομένα!B$1:B$51,MATCH('2020'!G5513,Δεδομένα!A$1:A$51,0))</f>
        <v>ΔΥΤΙΚΗΣ ΕΛΛΑΔΟΣ</v>
      </c>
      <c r="I5513" s="8">
        <f>INDEX(Δεδομένα!E$1:E$13,MATCH('2020'!H5513,Δεδομένα!D$1:D$13,0))</f>
        <v>7</v>
      </c>
      <c r="J5513" s="1">
        <v>44058</v>
      </c>
      <c r="K5513" s="6" t="s">
        <v>703</v>
      </c>
      <c r="L5513" s="36" t="str">
        <f t="shared" si="344"/>
        <v>15/08/2020 15:55</v>
      </c>
      <c r="M5513" s="1">
        <v>44060</v>
      </c>
      <c r="N5513" s="6" t="s">
        <v>577</v>
      </c>
      <c r="O5513" s="36" t="str">
        <f t="shared" si="345"/>
        <v>17/08/2020 12:45</v>
      </c>
      <c r="P5513" s="49">
        <f t="shared" si="346"/>
        <v>1.8680555555547471</v>
      </c>
      <c r="Q5513" s="50">
        <f>1*24</f>
        <v>24</v>
      </c>
      <c r="R5513" s="47">
        <f t="shared" si="347"/>
        <v>2689.9999999988358</v>
      </c>
      <c r="S5513" s="6" t="s">
        <v>44</v>
      </c>
      <c r="T5513" s="6" t="s">
        <v>1017</v>
      </c>
      <c r="U5513" s="6" t="s">
        <v>1018</v>
      </c>
      <c r="V5513" s="6" t="s">
        <v>6349</v>
      </c>
      <c r="W5513" s="7">
        <v>0</v>
      </c>
      <c r="X5513" s="7">
        <v>0</v>
      </c>
      <c r="Y5513" s="7">
        <v>0</v>
      </c>
      <c r="Z5513" s="7">
        <v>0</v>
      </c>
      <c r="AA5513" s="7">
        <v>0</v>
      </c>
      <c r="AB5513" s="7">
        <v>0</v>
      </c>
      <c r="AC5513" s="7">
        <v>0</v>
      </c>
      <c r="AD5513" s="7">
        <v>0</v>
      </c>
      <c r="AE5513">
        <v>16</v>
      </c>
      <c r="AF5513">
        <v>0</v>
      </c>
      <c r="AG5513">
        <v>0</v>
      </c>
      <c r="AH5513">
        <v>0</v>
      </c>
      <c r="AI5513">
        <v>0</v>
      </c>
      <c r="AJ5513">
        <v>8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</row>
    <row r="5514" spans="1:44" x14ac:dyDescent="0.25">
      <c r="A5514">
        <v>1578760</v>
      </c>
      <c r="B5514">
        <v>778267</v>
      </c>
      <c r="C5514">
        <v>21.004399347658399</v>
      </c>
      <c r="D5514">
        <v>38.8958934568237</v>
      </c>
      <c r="E5514" s="68" t="s">
        <v>351</v>
      </c>
      <c r="F5514" s="8">
        <f>INDEX(Δεδομένα!$P:$P,MATCH('2020'!E5514,Δεδομένα!$O:$O,0))</f>
        <v>131</v>
      </c>
      <c r="G5514" s="6" t="s">
        <v>335</v>
      </c>
      <c r="H5514" s="2" t="str">
        <f>INDEX(Δεδομένα!B$1:B$51,MATCH('2020'!G5514,Δεδομένα!A$1:A$51,0))</f>
        <v>ΔΥΤΙΚΗΣ ΕΛΛΑΔΟΣ</v>
      </c>
      <c r="I5514" s="8">
        <f>INDEX(Δεδομένα!E$1:E$13,MATCH('2020'!H5514,Δεδομένα!D$1:D$13,0))</f>
        <v>7</v>
      </c>
      <c r="J5514" s="1">
        <v>44058</v>
      </c>
      <c r="K5514" s="6" t="s">
        <v>2263</v>
      </c>
      <c r="L5514" s="36" t="str">
        <f t="shared" si="344"/>
        <v>15/08/2020 19:56</v>
      </c>
      <c r="M5514" s="1">
        <v>44058</v>
      </c>
      <c r="N5514" s="6" t="s">
        <v>825</v>
      </c>
      <c r="O5514" s="36" t="str">
        <f t="shared" si="345"/>
        <v>15/08/2020 20:30</v>
      </c>
      <c r="P5514" s="46">
        <f t="shared" si="346"/>
        <v>2.361111110803904E-2</v>
      </c>
      <c r="Q5514" s="48">
        <v>0</v>
      </c>
      <c r="R5514" s="47">
        <f t="shared" si="347"/>
        <v>33.999999995576218</v>
      </c>
      <c r="S5514" s="6" t="s">
        <v>44</v>
      </c>
      <c r="T5514" s="6" t="s">
        <v>863</v>
      </c>
      <c r="U5514" s="6" t="s">
        <v>44</v>
      </c>
      <c r="V5514" s="6" t="s">
        <v>6359</v>
      </c>
      <c r="W5514" s="7">
        <v>0</v>
      </c>
      <c r="X5514" s="7">
        <v>0</v>
      </c>
      <c r="Y5514" s="7">
        <v>0</v>
      </c>
      <c r="Z5514" s="7">
        <v>1</v>
      </c>
      <c r="AA5514" s="7">
        <v>0</v>
      </c>
      <c r="AB5514" s="7">
        <v>0</v>
      </c>
      <c r="AC5514" s="7">
        <v>0</v>
      </c>
      <c r="AD5514" s="7">
        <v>0</v>
      </c>
      <c r="AE5514">
        <v>4</v>
      </c>
      <c r="AF5514">
        <v>0</v>
      </c>
      <c r="AG5514">
        <v>0</v>
      </c>
      <c r="AH5514">
        <v>0</v>
      </c>
      <c r="AI5514">
        <v>0</v>
      </c>
      <c r="AJ5514">
        <v>2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</row>
    <row r="5515" spans="1:44" x14ac:dyDescent="0.25">
      <c r="A5515">
        <v>1597705</v>
      </c>
      <c r="B5515">
        <v>778263</v>
      </c>
      <c r="C5515">
        <v>21.098013704634202</v>
      </c>
      <c r="D5515">
        <v>39.065195227504603</v>
      </c>
      <c r="E5515" s="68" t="s">
        <v>267</v>
      </c>
      <c r="F5515" s="8">
        <f>INDEX(Δεδομένα!$P:$P,MATCH('2020'!E5515,Δεδομένα!$O:$O,0))</f>
        <v>94</v>
      </c>
      <c r="G5515" s="6" t="s">
        <v>268</v>
      </c>
      <c r="H5515" s="2" t="str">
        <f>INDEX(Δεδομένα!B$1:B$51,MATCH('2020'!G5515,Δεδομένα!A$1:A$51,0))</f>
        <v>ΗΠΕΙΡΟΥ</v>
      </c>
      <c r="I5515" s="8">
        <f>INDEX(Δεδομένα!E$1:E$13,MATCH('2020'!H5515,Δεδομένα!D$1:D$13,0))</f>
        <v>5</v>
      </c>
      <c r="J5515" s="1">
        <v>44058</v>
      </c>
      <c r="K5515" s="6" t="s">
        <v>235</v>
      </c>
      <c r="L5515" s="36" t="str">
        <f t="shared" si="344"/>
        <v>15/08/2020 19:50</v>
      </c>
      <c r="M5515" s="1">
        <v>44058</v>
      </c>
      <c r="N5515" s="6" t="s">
        <v>536</v>
      </c>
      <c r="O5515" s="36" t="str">
        <f t="shared" si="345"/>
        <v>15/08/2020 20:22</v>
      </c>
      <c r="P5515" s="46">
        <f t="shared" si="346"/>
        <v>2.2222222221898846E-2</v>
      </c>
      <c r="Q5515" s="48">
        <v>0</v>
      </c>
      <c r="R5515" s="47">
        <f t="shared" si="347"/>
        <v>31.999999999534339</v>
      </c>
      <c r="S5515" s="6" t="s">
        <v>44</v>
      </c>
      <c r="T5515" s="6" t="s">
        <v>73</v>
      </c>
      <c r="U5515" s="6" t="s">
        <v>44</v>
      </c>
      <c r="V5515" s="6" t="s">
        <v>6358</v>
      </c>
      <c r="W5515" s="7">
        <v>0</v>
      </c>
      <c r="X5515" s="7">
        <v>0</v>
      </c>
      <c r="Y5515" s="7">
        <v>0</v>
      </c>
      <c r="Z5515" s="7">
        <v>0.5</v>
      </c>
      <c r="AA5515" s="7">
        <v>0</v>
      </c>
      <c r="AB5515" s="7">
        <v>0</v>
      </c>
      <c r="AC5515" s="7">
        <v>0</v>
      </c>
      <c r="AD5515" s="7">
        <v>0</v>
      </c>
      <c r="AE5515">
        <v>6</v>
      </c>
      <c r="AF5515">
        <v>0</v>
      </c>
      <c r="AG5515">
        <v>0</v>
      </c>
      <c r="AH5515">
        <v>0</v>
      </c>
      <c r="AI5515">
        <v>1</v>
      </c>
      <c r="AJ5515">
        <v>2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</row>
    <row r="5516" spans="1:44" x14ac:dyDescent="0.25">
      <c r="A5516">
        <v>1617073</v>
      </c>
      <c r="B5516">
        <v>778318</v>
      </c>
      <c r="C5516">
        <v>27.291513767880399</v>
      </c>
      <c r="D5516">
        <v>36.892252005284803</v>
      </c>
      <c r="E5516" s="68" t="s">
        <v>4496</v>
      </c>
      <c r="F5516" s="8">
        <f>INDEX(Δεδομένα!$P:$P,MATCH('2020'!E5516,Δεδομένα!$O:$O,0))</f>
        <v>249</v>
      </c>
      <c r="G5516" s="6" t="s">
        <v>1007</v>
      </c>
      <c r="H5516" s="2" t="str">
        <f>INDEX(Δεδομένα!B$1:B$51,MATCH('2020'!G5516,Δεδομένα!A$1:A$51,0))</f>
        <v>ΝΟΤΙΟΥ ΑΙΓΑΙΟΥ</v>
      </c>
      <c r="I5516" s="8">
        <f>INDEX(Δεδομένα!E$1:E$13,MATCH('2020'!H5516,Δεδομένα!D$1:D$13,0))</f>
        <v>10</v>
      </c>
      <c r="J5516" s="1">
        <v>44058</v>
      </c>
      <c r="K5516" s="6" t="s">
        <v>750</v>
      </c>
      <c r="L5516" s="36" t="str">
        <f t="shared" si="344"/>
        <v>15/08/2020 16:45</v>
      </c>
      <c r="M5516" s="1">
        <v>44059</v>
      </c>
      <c r="N5516" s="6" t="s">
        <v>123</v>
      </c>
      <c r="O5516" s="36" t="str">
        <f t="shared" si="345"/>
        <v>16/08/2020 19:10</v>
      </c>
      <c r="P5516" s="49">
        <f t="shared" si="346"/>
        <v>1.1006944444452529</v>
      </c>
      <c r="Q5516" s="50">
        <f>1*24</f>
        <v>24</v>
      </c>
      <c r="R5516" s="47">
        <f t="shared" si="347"/>
        <v>1585.0000000011642</v>
      </c>
      <c r="S5516" s="6" t="s">
        <v>44</v>
      </c>
      <c r="T5516" s="6" t="s">
        <v>4498</v>
      </c>
      <c r="U5516" s="6" t="s">
        <v>4499</v>
      </c>
      <c r="V5516" s="6" t="s">
        <v>2438</v>
      </c>
      <c r="W5516" s="7">
        <v>0</v>
      </c>
      <c r="X5516" s="7">
        <v>0</v>
      </c>
      <c r="Y5516" s="7">
        <v>0</v>
      </c>
      <c r="Z5516" s="7">
        <v>300</v>
      </c>
      <c r="AA5516" s="7">
        <v>0</v>
      </c>
      <c r="AB5516" s="7">
        <v>0</v>
      </c>
      <c r="AC5516" s="7">
        <v>0</v>
      </c>
      <c r="AD5516" s="7">
        <v>0</v>
      </c>
      <c r="AE5516">
        <v>14</v>
      </c>
      <c r="AF5516">
        <v>0</v>
      </c>
      <c r="AG5516">
        <v>6</v>
      </c>
      <c r="AH5516">
        <v>0</v>
      </c>
      <c r="AI5516">
        <v>6</v>
      </c>
      <c r="AJ5516">
        <v>3</v>
      </c>
      <c r="AK5516">
        <v>1</v>
      </c>
      <c r="AL5516">
        <v>1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</row>
    <row r="5517" spans="1:44" x14ac:dyDescent="0.25">
      <c r="A5517">
        <v>1578307</v>
      </c>
      <c r="B5517">
        <v>778216</v>
      </c>
      <c r="C5517">
        <v>23.230548601503202</v>
      </c>
      <c r="D5517">
        <v>38.8200989831996</v>
      </c>
      <c r="E5517" s="68" t="s">
        <v>2726</v>
      </c>
      <c r="F5517" s="8">
        <f>INDEX(Δεδομένα!$P:$P,MATCH('2020'!E5517,Δεδομένα!$O:$O,0))</f>
        <v>185</v>
      </c>
      <c r="G5517" s="6" t="s">
        <v>439</v>
      </c>
      <c r="H5517" s="2" t="str">
        <f>INDEX(Δεδομένα!B$1:B$51,MATCH('2020'!G5517,Δεδομένα!A$1:A$51,0))</f>
        <v>ΣΤΕΡΕΑΣ ΕΛΛΑΔΟΣ</v>
      </c>
      <c r="I5517" s="8">
        <f>INDEX(Δεδομένα!E$1:E$13,MATCH('2020'!H5517,Δεδομένα!D$1:D$13,0))</f>
        <v>9</v>
      </c>
      <c r="J5517" s="1">
        <v>44058</v>
      </c>
      <c r="K5517" s="6" t="s">
        <v>149</v>
      </c>
      <c r="L5517" s="36" t="str">
        <f t="shared" si="344"/>
        <v>15/08/2020 17:10</v>
      </c>
      <c r="M5517" s="1">
        <v>44062</v>
      </c>
      <c r="N5517" s="6" t="s">
        <v>2891</v>
      </c>
      <c r="O5517" s="36" t="str">
        <f t="shared" si="345"/>
        <v>19/08/2020 10:26</v>
      </c>
      <c r="P5517" s="49">
        <f t="shared" si="346"/>
        <v>3.7194444444394321</v>
      </c>
      <c r="Q5517" s="50">
        <f>3*24</f>
        <v>72</v>
      </c>
      <c r="R5517" s="47">
        <f t="shared" si="347"/>
        <v>5355.9999999927823</v>
      </c>
      <c r="S5517" s="6" t="s">
        <v>44</v>
      </c>
      <c r="T5517" s="6" t="s">
        <v>476</v>
      </c>
      <c r="U5517" s="6" t="s">
        <v>6243</v>
      </c>
      <c r="V5517" s="6" t="s">
        <v>6353</v>
      </c>
      <c r="W5517" s="7">
        <v>35</v>
      </c>
      <c r="X5517" s="7">
        <v>0</v>
      </c>
      <c r="Y5517" s="7">
        <v>0</v>
      </c>
      <c r="Z5517" s="7">
        <v>0</v>
      </c>
      <c r="AA5517" s="7">
        <v>0</v>
      </c>
      <c r="AB5517" s="7">
        <v>5</v>
      </c>
      <c r="AC5517" s="7">
        <v>0</v>
      </c>
      <c r="AD5517" s="7">
        <v>0</v>
      </c>
      <c r="AE5517">
        <v>52</v>
      </c>
      <c r="AF5517">
        <v>10</v>
      </c>
      <c r="AG5517">
        <v>5</v>
      </c>
      <c r="AH5517">
        <v>0</v>
      </c>
      <c r="AI5517">
        <v>5</v>
      </c>
      <c r="AJ5517">
        <v>19</v>
      </c>
      <c r="AK5517">
        <v>6</v>
      </c>
      <c r="AL5517">
        <v>1</v>
      </c>
      <c r="AM5517">
        <v>0</v>
      </c>
      <c r="AN5517">
        <v>2</v>
      </c>
      <c r="AO5517">
        <v>0</v>
      </c>
      <c r="AP5517">
        <v>2</v>
      </c>
      <c r="AQ5517">
        <v>2</v>
      </c>
      <c r="AR5517">
        <v>0</v>
      </c>
    </row>
    <row r="5518" spans="1:44" x14ac:dyDescent="0.25">
      <c r="A5518">
        <v>1583996</v>
      </c>
      <c r="B5518">
        <v>0</v>
      </c>
      <c r="C5518">
        <v>0</v>
      </c>
      <c r="D5518">
        <v>0</v>
      </c>
      <c r="E5518" s="68" t="s">
        <v>628</v>
      </c>
      <c r="F5518" s="8">
        <f>INDEX(Δεδομένα!$P:$P,MATCH('2020'!E5518,Δεδομένα!$O:$O,0))</f>
        <v>211</v>
      </c>
      <c r="G5518" s="6" t="s">
        <v>560</v>
      </c>
      <c r="H5518" s="2" t="str">
        <f>INDEX(Δεδομένα!B$1:B$51,MATCH('2020'!G5518,Δεδομένα!A$1:A$51,0))</f>
        <v>ΚΡΗΤΗΣ</v>
      </c>
      <c r="I5518" s="8">
        <f>INDEX(Δεδομένα!E$1:E$13,MATCH('2020'!H5518,Δεδομένα!D$1:D$13,0))</f>
        <v>12</v>
      </c>
      <c r="J5518" s="1">
        <v>44058</v>
      </c>
      <c r="K5518" s="6" t="s">
        <v>171</v>
      </c>
      <c r="L5518" s="36" t="str">
        <f t="shared" si="344"/>
        <v>15/08/2020 13:00</v>
      </c>
      <c r="M5518" s="1">
        <v>44060</v>
      </c>
      <c r="N5518" s="6" t="s">
        <v>659</v>
      </c>
      <c r="O5518" s="36" t="str">
        <f t="shared" si="345"/>
        <v>17/08/2020 10:17</v>
      </c>
      <c r="P5518" s="49">
        <f t="shared" si="346"/>
        <v>1.8868055555576575</v>
      </c>
      <c r="Q5518" s="50">
        <f>1*24</f>
        <v>24</v>
      </c>
      <c r="R5518" s="47">
        <f t="shared" si="347"/>
        <v>2717.0000000030268</v>
      </c>
      <c r="S5518" s="6" t="s">
        <v>44</v>
      </c>
      <c r="T5518" s="6" t="s">
        <v>624</v>
      </c>
      <c r="U5518" s="6" t="s">
        <v>660</v>
      </c>
      <c r="V5518" s="6" t="s">
        <v>661</v>
      </c>
      <c r="W5518" s="7">
        <v>1</v>
      </c>
      <c r="X5518" s="7">
        <v>0</v>
      </c>
      <c r="Y5518" s="7">
        <v>0</v>
      </c>
      <c r="Z5518" s="7">
        <v>27</v>
      </c>
      <c r="AA5518" s="7">
        <v>0</v>
      </c>
      <c r="AB5518" s="7">
        <v>0</v>
      </c>
      <c r="AC5518" s="7">
        <v>0</v>
      </c>
      <c r="AD5518" s="7">
        <v>0</v>
      </c>
      <c r="AE5518">
        <v>42</v>
      </c>
      <c r="AF5518">
        <v>15</v>
      </c>
      <c r="AG5518">
        <v>0</v>
      </c>
      <c r="AH5518">
        <v>0</v>
      </c>
      <c r="AI5518">
        <v>0</v>
      </c>
      <c r="AJ5518">
        <v>23</v>
      </c>
      <c r="AK5518">
        <v>0</v>
      </c>
      <c r="AL5518">
        <v>0</v>
      </c>
      <c r="AM5518">
        <v>0</v>
      </c>
      <c r="AN5518">
        <v>1</v>
      </c>
      <c r="AO5518">
        <v>0</v>
      </c>
      <c r="AP5518">
        <v>0</v>
      </c>
      <c r="AQ5518">
        <v>0</v>
      </c>
      <c r="AR5518">
        <v>0</v>
      </c>
    </row>
    <row r="5519" spans="1:44" x14ac:dyDescent="0.25">
      <c r="A5519">
        <v>1579791</v>
      </c>
      <c r="B5519">
        <v>778072</v>
      </c>
      <c r="C5519">
        <v>20.6263257049436</v>
      </c>
      <c r="D5519">
        <v>38.257347395439801</v>
      </c>
      <c r="E5519" s="68" t="s">
        <v>798</v>
      </c>
      <c r="F5519" s="8">
        <f>INDEX(Δεδομένα!$P:$P,MATCH('2020'!E5519,Δεδομένα!$O:$O,0))</f>
        <v>235</v>
      </c>
      <c r="G5519" s="6" t="s">
        <v>799</v>
      </c>
      <c r="H5519" s="2" t="str">
        <f>INDEX(Δεδομένα!B$1:B$51,MATCH('2020'!G5519,Δεδομένα!A$1:A$51,0))</f>
        <v>ΙΟΝΙΩΝ ΝΗΣΩΝ</v>
      </c>
      <c r="I5519" s="8">
        <f>INDEX(Δεδομένα!E$1:E$13,MATCH('2020'!H5519,Δεδομένα!D$1:D$13,0))</f>
        <v>13</v>
      </c>
      <c r="J5519" s="1">
        <v>44058</v>
      </c>
      <c r="K5519" s="6" t="s">
        <v>4259</v>
      </c>
      <c r="L5519" s="36" t="str">
        <f t="shared" si="344"/>
        <v>15/08/2020 06:42</v>
      </c>
      <c r="M5519" s="1">
        <v>44058</v>
      </c>
      <c r="N5519" s="6" t="s">
        <v>1853</v>
      </c>
      <c r="O5519" s="36" t="str">
        <f t="shared" si="345"/>
        <v>15/08/2020 07:10</v>
      </c>
      <c r="P5519" s="46">
        <f t="shared" si="346"/>
        <v>1.9444444442342501E-2</v>
      </c>
      <c r="Q5519" s="48">
        <v>0</v>
      </c>
      <c r="R5519" s="47">
        <f t="shared" si="347"/>
        <v>27.999999996973202</v>
      </c>
      <c r="S5519" s="6" t="s">
        <v>44</v>
      </c>
      <c r="T5519" s="6" t="s">
        <v>800</v>
      </c>
      <c r="U5519" s="6" t="s">
        <v>44</v>
      </c>
      <c r="V5519" s="6" t="s">
        <v>6348</v>
      </c>
      <c r="W5519" s="7">
        <v>0</v>
      </c>
      <c r="X5519" s="7">
        <v>0</v>
      </c>
      <c r="Y5519" s="7">
        <v>0.01</v>
      </c>
      <c r="Z5519" s="7">
        <v>0</v>
      </c>
      <c r="AA5519" s="7">
        <v>0</v>
      </c>
      <c r="AB5519" s="7">
        <v>0</v>
      </c>
      <c r="AC5519" s="7">
        <v>0</v>
      </c>
      <c r="AD5519" s="7">
        <v>0</v>
      </c>
      <c r="AE5519">
        <v>2</v>
      </c>
      <c r="AF5519">
        <v>0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</row>
    <row r="5520" spans="1:44" x14ac:dyDescent="0.25">
      <c r="A5520">
        <v>1578141</v>
      </c>
      <c r="B5520">
        <v>778223</v>
      </c>
      <c r="C5520">
        <v>22.986799679628</v>
      </c>
      <c r="D5520">
        <v>41.080269027570097</v>
      </c>
      <c r="E5520" s="68" t="s">
        <v>1084</v>
      </c>
      <c r="F5520" s="8">
        <f>INDEX(Δεδομένα!$P:$P,MATCH('2020'!E5520,Δεδομένα!$O:$O,0))</f>
        <v>57</v>
      </c>
      <c r="G5520" s="6" t="s">
        <v>223</v>
      </c>
      <c r="H5520" s="2" t="str">
        <f>INDEX(Δεδομένα!B$1:B$51,MATCH('2020'!G5520,Δεδομένα!A$1:A$51,0))</f>
        <v>ΚΕΝΤΡΙΚΗΣ ΜΑΚΕΔΟΝΙΑΣ</v>
      </c>
      <c r="I5520" s="8">
        <f>INDEX(Δεδομένα!E$1:E$13,MATCH('2020'!H5520,Δεδομένα!D$1:D$13,0))</f>
        <v>3</v>
      </c>
      <c r="J5520" s="1">
        <v>44058</v>
      </c>
      <c r="K5520" s="6" t="s">
        <v>180</v>
      </c>
      <c r="L5520" s="36" t="str">
        <f t="shared" si="344"/>
        <v>15/08/2020 17:51</v>
      </c>
      <c r="M5520" s="1">
        <v>44058</v>
      </c>
      <c r="N5520" s="6" t="s">
        <v>700</v>
      </c>
      <c r="O5520" s="36" t="str">
        <f t="shared" si="345"/>
        <v>15/08/2020 19:45</v>
      </c>
      <c r="P5520" s="46">
        <f t="shared" si="346"/>
        <v>7.9166666662786156E-2</v>
      </c>
      <c r="Q5520" s="48">
        <v>0</v>
      </c>
      <c r="R5520" s="47">
        <f t="shared" si="347"/>
        <v>113.99999999441206</v>
      </c>
      <c r="S5520" s="6" t="s">
        <v>44</v>
      </c>
      <c r="T5520" s="6" t="s">
        <v>1145</v>
      </c>
      <c r="U5520" s="6" t="s">
        <v>44</v>
      </c>
      <c r="V5520" s="6" t="s">
        <v>6354</v>
      </c>
      <c r="W5520" s="7">
        <v>0</v>
      </c>
      <c r="X5520" s="7">
        <v>0</v>
      </c>
      <c r="Y5520" s="7">
        <v>0</v>
      </c>
      <c r="Z5520" s="7">
        <v>2</v>
      </c>
      <c r="AA5520" s="7">
        <v>0</v>
      </c>
      <c r="AB5520" s="7">
        <v>0</v>
      </c>
      <c r="AC5520" s="7">
        <v>0</v>
      </c>
      <c r="AD5520" s="7">
        <v>0</v>
      </c>
      <c r="AE5520">
        <v>2</v>
      </c>
      <c r="AF5520">
        <v>0</v>
      </c>
      <c r="AG5520">
        <v>0</v>
      </c>
      <c r="AH5520">
        <v>0</v>
      </c>
      <c r="AI5520">
        <v>0</v>
      </c>
      <c r="AJ5520">
        <v>1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</row>
    <row r="5521" spans="1:44" x14ac:dyDescent="0.25">
      <c r="A5521">
        <v>1590221</v>
      </c>
      <c r="B5521">
        <v>778208</v>
      </c>
      <c r="C5521">
        <v>22.9627017808094</v>
      </c>
      <c r="D5521">
        <v>37.876142450795797</v>
      </c>
      <c r="E5521" s="68" t="s">
        <v>810</v>
      </c>
      <c r="F5521" s="8">
        <f>INDEX(Δεδομένα!$P:$P,MATCH('2020'!E5521,Δεδομένα!$O:$O,0))</f>
        <v>157</v>
      </c>
      <c r="G5521" s="6" t="s">
        <v>391</v>
      </c>
      <c r="H5521" s="2" t="str">
        <f>INDEX(Δεδομένα!B$1:B$51,MATCH('2020'!G5521,Δεδομένα!A$1:A$51,0))</f>
        <v>ΠΕΛΛΟΠΟΝΗΣΟΥ</v>
      </c>
      <c r="I5521" s="8">
        <f>INDEX(Δεδομένα!E$1:E$13,MATCH('2020'!H5521,Δεδομένα!D$1:D$13,0))</f>
        <v>8</v>
      </c>
      <c r="J5521" s="1">
        <v>44058</v>
      </c>
      <c r="K5521" s="6" t="s">
        <v>239</v>
      </c>
      <c r="L5521" s="36" t="str">
        <f t="shared" si="344"/>
        <v>15/08/2020 16:49</v>
      </c>
      <c r="M5521" s="1">
        <v>44058</v>
      </c>
      <c r="N5521" s="6" t="s">
        <v>256</v>
      </c>
      <c r="O5521" s="36" t="str">
        <f t="shared" si="345"/>
        <v>15/08/2020 19:30</v>
      </c>
      <c r="P5521" s="46">
        <f t="shared" si="346"/>
        <v>0.11180555555620231</v>
      </c>
      <c r="Q5521" s="48">
        <v>0</v>
      </c>
      <c r="R5521" s="47">
        <f t="shared" si="347"/>
        <v>161.00000000093132</v>
      </c>
      <c r="S5521" s="6" t="s">
        <v>44</v>
      </c>
      <c r="T5521" s="6" t="s">
        <v>1012</v>
      </c>
      <c r="U5521" s="6" t="s">
        <v>44</v>
      </c>
      <c r="V5521" s="6" t="s">
        <v>3688</v>
      </c>
      <c r="W5521" s="7">
        <v>0.01</v>
      </c>
      <c r="X5521" s="7">
        <v>0</v>
      </c>
      <c r="Y5521" s="7">
        <v>0</v>
      </c>
      <c r="Z5521" s="7">
        <v>0</v>
      </c>
      <c r="AA5521" s="7">
        <v>0</v>
      </c>
      <c r="AB5521" s="7">
        <v>0</v>
      </c>
      <c r="AC5521" s="7">
        <v>0</v>
      </c>
      <c r="AD5521" s="7">
        <v>0</v>
      </c>
      <c r="AE5521">
        <v>9</v>
      </c>
      <c r="AF5521">
        <v>0</v>
      </c>
      <c r="AG5521">
        <v>0</v>
      </c>
      <c r="AH5521">
        <v>0</v>
      </c>
      <c r="AI5521">
        <v>0</v>
      </c>
      <c r="AJ5521">
        <v>2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</row>
    <row r="5522" spans="1:44" x14ac:dyDescent="0.25">
      <c r="A5522">
        <v>1590276</v>
      </c>
      <c r="B5522">
        <v>778231</v>
      </c>
      <c r="C5522">
        <v>23.135800618806801</v>
      </c>
      <c r="D5522">
        <v>37.933795116379102</v>
      </c>
      <c r="E5522" s="68" t="s">
        <v>810</v>
      </c>
      <c r="F5522" s="8">
        <f>INDEX(Δεδομένα!$P:$P,MATCH('2020'!E5522,Δεδομένα!$O:$O,0))</f>
        <v>157</v>
      </c>
      <c r="G5522" s="6" t="s">
        <v>391</v>
      </c>
      <c r="H5522" s="2" t="str">
        <f>INDEX(Δεδομένα!B$1:B$51,MATCH('2020'!G5522,Δεδομένα!A$1:A$51,0))</f>
        <v>ΠΕΛΛΟΠΟΝΗΣΟΥ</v>
      </c>
      <c r="I5522" s="8">
        <f>INDEX(Δεδομένα!E$1:E$13,MATCH('2020'!H5522,Δεδομένα!D$1:D$13,0))</f>
        <v>8</v>
      </c>
      <c r="J5522" s="1">
        <v>44058</v>
      </c>
      <c r="K5522" s="6" t="s">
        <v>1824</v>
      </c>
      <c r="L5522" s="36" t="str">
        <f t="shared" si="344"/>
        <v>15/08/2020 18:13</v>
      </c>
      <c r="M5522" s="1">
        <v>44058</v>
      </c>
      <c r="N5522" s="6" t="s">
        <v>1117</v>
      </c>
      <c r="O5522" s="36" t="str">
        <f t="shared" si="345"/>
        <v>15/08/2020 18:36</v>
      </c>
      <c r="P5522" s="46">
        <f t="shared" si="346"/>
        <v>1.5972222223354038E-2</v>
      </c>
      <c r="Q5522" s="48">
        <v>0</v>
      </c>
      <c r="R5522" s="47">
        <f t="shared" si="347"/>
        <v>23.000000001629815</v>
      </c>
      <c r="S5522" s="6" t="s">
        <v>44</v>
      </c>
      <c r="T5522" s="6" t="s">
        <v>867</v>
      </c>
      <c r="U5522" s="6" t="s">
        <v>44</v>
      </c>
      <c r="V5522" s="6" t="s">
        <v>6355</v>
      </c>
      <c r="W5522" s="7">
        <v>0</v>
      </c>
      <c r="X5522" s="7">
        <v>0</v>
      </c>
      <c r="Y5522" s="7">
        <v>0</v>
      </c>
      <c r="Z5522" s="7">
        <v>0.3</v>
      </c>
      <c r="AA5522" s="7">
        <v>0</v>
      </c>
      <c r="AB5522" s="7">
        <v>0</v>
      </c>
      <c r="AC5522" s="7">
        <v>0</v>
      </c>
      <c r="AD5522" s="7">
        <v>0</v>
      </c>
      <c r="AE5522">
        <v>4</v>
      </c>
      <c r="AF5522">
        <v>0</v>
      </c>
      <c r="AG5522">
        <v>2</v>
      </c>
      <c r="AH5522">
        <v>0</v>
      </c>
      <c r="AI5522">
        <v>0</v>
      </c>
      <c r="AJ5522">
        <v>2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</row>
    <row r="5523" spans="1:44" x14ac:dyDescent="0.25">
      <c r="A5523">
        <v>1589396</v>
      </c>
      <c r="B5523">
        <v>778159</v>
      </c>
      <c r="C5523">
        <v>22.029304830234398</v>
      </c>
      <c r="D5523">
        <v>37.1428215398467</v>
      </c>
      <c r="E5523" s="68" t="s">
        <v>937</v>
      </c>
      <c r="F5523" s="8">
        <f>INDEX(Δεδομένα!$P:$P,MATCH('2020'!E5523,Δεδομένα!$O:$O,0))</f>
        <v>143</v>
      </c>
      <c r="G5523" s="6" t="s">
        <v>841</v>
      </c>
      <c r="H5523" s="2" t="str">
        <f>INDEX(Δεδομένα!B$1:B$51,MATCH('2020'!G5523,Δεδομένα!A$1:A$51,0))</f>
        <v>ΠΕΛΛΟΠΟΝΗΣΟΥ</v>
      </c>
      <c r="I5523" s="8">
        <f>INDEX(Δεδομένα!E$1:E$13,MATCH('2020'!H5523,Δεδομένα!D$1:D$13,0))</f>
        <v>8</v>
      </c>
      <c r="J5523" s="1">
        <v>44058</v>
      </c>
      <c r="K5523" s="6" t="s">
        <v>347</v>
      </c>
      <c r="L5523" s="36" t="str">
        <f t="shared" si="344"/>
        <v>15/08/2020 13:10</v>
      </c>
      <c r="M5523" s="1">
        <v>44058</v>
      </c>
      <c r="N5523" s="6" t="s">
        <v>218</v>
      </c>
      <c r="O5523" s="36" t="str">
        <f t="shared" si="345"/>
        <v>15/08/2020 14:25</v>
      </c>
      <c r="P5523" s="46">
        <f t="shared" si="346"/>
        <v>5.2083333335758653E-2</v>
      </c>
      <c r="Q5523" s="48">
        <v>0</v>
      </c>
      <c r="R5523" s="47">
        <f t="shared" si="347"/>
        <v>75.00000000349246</v>
      </c>
      <c r="S5523" s="6" t="s">
        <v>44</v>
      </c>
      <c r="T5523" s="6" t="s">
        <v>940</v>
      </c>
      <c r="U5523" s="6" t="s">
        <v>44</v>
      </c>
      <c r="V5523" s="6" t="s">
        <v>1303</v>
      </c>
      <c r="W5523" s="7">
        <v>0</v>
      </c>
      <c r="X5523" s="7">
        <v>0</v>
      </c>
      <c r="Y5523" s="7">
        <v>0</v>
      </c>
      <c r="Z5523" s="7">
        <v>0</v>
      </c>
      <c r="AA5523" s="7">
        <v>0</v>
      </c>
      <c r="AB5523" s="7">
        <v>4</v>
      </c>
      <c r="AC5523" s="7">
        <v>0</v>
      </c>
      <c r="AD5523" s="7">
        <v>0</v>
      </c>
      <c r="AE5523">
        <v>6</v>
      </c>
      <c r="AF5523">
        <v>0</v>
      </c>
      <c r="AG5523">
        <v>0</v>
      </c>
      <c r="AH5523">
        <v>0</v>
      </c>
      <c r="AI5523">
        <v>0</v>
      </c>
      <c r="AJ5523">
        <v>3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</row>
    <row r="5524" spans="1:44" x14ac:dyDescent="0.25">
      <c r="A5524">
        <v>1580960</v>
      </c>
      <c r="B5524">
        <v>778195</v>
      </c>
      <c r="C5524">
        <v>21.955431707542299</v>
      </c>
      <c r="D5524">
        <v>37.260544353031001</v>
      </c>
      <c r="E5524" s="68" t="s">
        <v>840</v>
      </c>
      <c r="F5524" s="8">
        <f>INDEX(Δεδομένα!$P:$P,MATCH('2020'!E5524,Δεδομένα!$O:$O,0))</f>
        <v>144</v>
      </c>
      <c r="G5524" s="6" t="s">
        <v>841</v>
      </c>
      <c r="H5524" s="2" t="str">
        <f>INDEX(Δεδομένα!B$1:B$51,MATCH('2020'!G5524,Δεδομένα!A$1:A$51,0))</f>
        <v>ΠΕΛΛΟΠΟΝΗΣΟΥ</v>
      </c>
      <c r="I5524" s="8">
        <f>INDEX(Δεδομένα!E$1:E$13,MATCH('2020'!H5524,Δεδομένα!D$1:D$13,0))</f>
        <v>8</v>
      </c>
      <c r="J5524" s="1">
        <v>44058</v>
      </c>
      <c r="K5524" s="6" t="s">
        <v>1686</v>
      </c>
      <c r="L5524" s="36" t="str">
        <f t="shared" si="344"/>
        <v>15/08/2020 15:52</v>
      </c>
      <c r="M5524" s="1">
        <v>44058</v>
      </c>
      <c r="N5524" s="6" t="s">
        <v>609</v>
      </c>
      <c r="O5524" s="36" t="str">
        <f t="shared" si="345"/>
        <v>15/08/2020 20:35</v>
      </c>
      <c r="P5524" s="46">
        <f t="shared" si="346"/>
        <v>0.19652777777810115</v>
      </c>
      <c r="Q5524" s="48">
        <v>0</v>
      </c>
      <c r="R5524" s="47">
        <f t="shared" si="347"/>
        <v>283.00000000046566</v>
      </c>
      <c r="S5524" s="6" t="s">
        <v>44</v>
      </c>
      <c r="T5524" s="6" t="s">
        <v>843</v>
      </c>
      <c r="U5524" s="6" t="s">
        <v>44</v>
      </c>
      <c r="V5524" s="6" t="s">
        <v>6350</v>
      </c>
      <c r="W5524" s="7">
        <v>0</v>
      </c>
      <c r="X5524" s="7">
        <v>0</v>
      </c>
      <c r="Y5524" s="7">
        <v>0</v>
      </c>
      <c r="Z5524" s="7">
        <v>0</v>
      </c>
      <c r="AA5524" s="7">
        <v>0</v>
      </c>
      <c r="AB5524" s="7">
        <v>0</v>
      </c>
      <c r="AC5524" s="7">
        <v>0</v>
      </c>
      <c r="AD5524" s="7">
        <v>0</v>
      </c>
      <c r="AE5524">
        <v>11</v>
      </c>
      <c r="AF5524">
        <v>0</v>
      </c>
      <c r="AG5524">
        <v>0</v>
      </c>
      <c r="AH5524">
        <v>0</v>
      </c>
      <c r="AI5524">
        <v>2</v>
      </c>
      <c r="AJ5524">
        <v>6</v>
      </c>
      <c r="AK5524">
        <v>0</v>
      </c>
      <c r="AL5524">
        <v>0</v>
      </c>
      <c r="AM5524">
        <v>2</v>
      </c>
      <c r="AN5524">
        <v>0</v>
      </c>
      <c r="AO5524">
        <v>0</v>
      </c>
      <c r="AP5524">
        <v>0</v>
      </c>
      <c r="AQ5524">
        <v>0</v>
      </c>
      <c r="AR5524">
        <v>0</v>
      </c>
    </row>
    <row r="5525" spans="1:44" x14ac:dyDescent="0.25">
      <c r="A5525">
        <v>1578202</v>
      </c>
      <c r="B5525">
        <v>778207</v>
      </c>
      <c r="C5525">
        <v>24.8415111035021</v>
      </c>
      <c r="D5525">
        <v>40.999998860246997</v>
      </c>
      <c r="E5525" s="68" t="s">
        <v>834</v>
      </c>
      <c r="F5525" s="8">
        <f>INDEX(Δεδομένα!$P:$P,MATCH('2020'!E5525,Δεδομένα!$O:$O,0))</f>
        <v>32</v>
      </c>
      <c r="G5525" s="6" t="s">
        <v>121</v>
      </c>
      <c r="H5525" s="2" t="str">
        <f>INDEX(Δεδομένα!B$1:B$51,MATCH('2020'!G5525,Δεδομένα!A$1:A$51,0))</f>
        <v>ΑΝΑΤΟΛΙΚΗΣ ΜΑΚΕΔΟΝΙΑΣ ΚΑΙ ΘΡΑΚΗΣ</v>
      </c>
      <c r="I5525" s="8">
        <f>INDEX(Δεδομένα!E$1:E$13,MATCH('2020'!H5525,Δεδομένα!D$1:D$13,0))</f>
        <v>2</v>
      </c>
      <c r="J5525" s="1">
        <v>44058</v>
      </c>
      <c r="K5525" s="6" t="s">
        <v>198</v>
      </c>
      <c r="L5525" s="36" t="str">
        <f t="shared" si="344"/>
        <v>15/08/2020 16:30</v>
      </c>
      <c r="M5525" s="1">
        <v>44058</v>
      </c>
      <c r="N5525" s="6" t="s">
        <v>336</v>
      </c>
      <c r="O5525" s="36" t="str">
        <f t="shared" si="345"/>
        <v>15/08/2020 17:40</v>
      </c>
      <c r="P5525" s="46">
        <f t="shared" si="346"/>
        <v>4.8611111109494232E-2</v>
      </c>
      <c r="Q5525" s="48">
        <v>0</v>
      </c>
      <c r="R5525" s="47">
        <f t="shared" si="347"/>
        <v>69.999999997671694</v>
      </c>
      <c r="S5525" s="6" t="s">
        <v>44</v>
      </c>
      <c r="T5525" s="6" t="s">
        <v>124</v>
      </c>
      <c r="U5525" s="6" t="s">
        <v>44</v>
      </c>
      <c r="V5525" s="6" t="s">
        <v>6352</v>
      </c>
      <c r="W5525" s="7">
        <v>0</v>
      </c>
      <c r="X5525" s="7">
        <v>0</v>
      </c>
      <c r="Y5525" s="7">
        <v>0</v>
      </c>
      <c r="Z5525" s="7">
        <v>0.1</v>
      </c>
      <c r="AA5525" s="7">
        <v>0</v>
      </c>
      <c r="AB5525" s="7">
        <v>0</v>
      </c>
      <c r="AC5525" s="7">
        <v>0</v>
      </c>
      <c r="AD5525" s="7">
        <v>0</v>
      </c>
      <c r="AE5525">
        <v>2</v>
      </c>
      <c r="AF5525">
        <v>0</v>
      </c>
      <c r="AG5525">
        <v>0</v>
      </c>
      <c r="AH5525">
        <v>0</v>
      </c>
      <c r="AI5525">
        <v>0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</row>
    <row r="5526" spans="1:44" x14ac:dyDescent="0.25">
      <c r="A5526">
        <v>1578109</v>
      </c>
      <c r="B5526">
        <v>778105</v>
      </c>
      <c r="C5526">
        <v>22.155410361468402</v>
      </c>
      <c r="D5526">
        <v>41.016281673871802</v>
      </c>
      <c r="E5526" s="68" t="s">
        <v>952</v>
      </c>
      <c r="F5526" s="8">
        <f>INDEX(Δεδομένα!$P:$P,MATCH('2020'!E5526,Δεδομένα!$O:$O,0))</f>
        <v>62</v>
      </c>
      <c r="G5526" s="6" t="s">
        <v>874</v>
      </c>
      <c r="H5526" s="2" t="str">
        <f>INDEX(Δεδομένα!B$1:B$51,MATCH('2020'!G5526,Δεδομένα!A$1:A$51,0))</f>
        <v>ΚΕΝΤΡΙΚΗΣ ΜΑΚΕΔΟΝΙΑΣ</v>
      </c>
      <c r="I5526" s="8">
        <f>INDEX(Δεδομένα!E$1:E$13,MATCH('2020'!H5526,Δεδομένα!D$1:D$13,0))</f>
        <v>3</v>
      </c>
      <c r="J5526" s="1">
        <v>44058</v>
      </c>
      <c r="K5526" s="6" t="s">
        <v>664</v>
      </c>
      <c r="L5526" s="36" t="str">
        <f t="shared" si="344"/>
        <v>15/08/2020 10:30</v>
      </c>
      <c r="M5526" s="1">
        <v>44058</v>
      </c>
      <c r="N5526" s="6" t="s">
        <v>1015</v>
      </c>
      <c r="O5526" s="36" t="str">
        <f t="shared" si="345"/>
        <v>15/08/2020 11:18</v>
      </c>
      <c r="P5526" s="46">
        <f t="shared" si="346"/>
        <v>3.3333333332848269E-2</v>
      </c>
      <c r="Q5526" s="48">
        <v>0</v>
      </c>
      <c r="R5526" s="47">
        <f t="shared" si="347"/>
        <v>47.999999999301508</v>
      </c>
      <c r="S5526" s="6" t="s">
        <v>44</v>
      </c>
      <c r="T5526" s="6" t="s">
        <v>954</v>
      </c>
      <c r="U5526" s="6" t="s">
        <v>6340</v>
      </c>
      <c r="V5526" s="6" t="s">
        <v>6341</v>
      </c>
      <c r="W5526" s="7">
        <v>0</v>
      </c>
      <c r="X5526" s="7">
        <v>0</v>
      </c>
      <c r="Y5526" s="7">
        <v>0</v>
      </c>
      <c r="Z5526" s="7">
        <v>0</v>
      </c>
      <c r="AA5526" s="7">
        <v>0.02</v>
      </c>
      <c r="AB5526" s="7">
        <v>0</v>
      </c>
      <c r="AC5526" s="7">
        <v>0</v>
      </c>
      <c r="AD5526" s="7">
        <v>0</v>
      </c>
      <c r="AE5526">
        <v>2</v>
      </c>
      <c r="AF5526">
        <v>0</v>
      </c>
      <c r="AG5526">
        <v>0</v>
      </c>
      <c r="AH5526">
        <v>0</v>
      </c>
      <c r="AI5526">
        <v>0</v>
      </c>
      <c r="AJ5526">
        <v>1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</row>
    <row r="5527" spans="1:44" x14ac:dyDescent="0.25">
      <c r="A5527">
        <v>1578533</v>
      </c>
      <c r="B5527">
        <v>778245</v>
      </c>
      <c r="C5527">
        <v>22.401337341759401</v>
      </c>
      <c r="D5527">
        <v>40.3536758775073</v>
      </c>
      <c r="E5527" s="68" t="s">
        <v>978</v>
      </c>
      <c r="F5527" s="8">
        <f>INDEX(Δεδομένα!$P:$P,MATCH('2020'!E5527,Δεδομένα!$O:$O,0))</f>
        <v>67</v>
      </c>
      <c r="G5527" s="6" t="s">
        <v>917</v>
      </c>
      <c r="H5527" s="2" t="str">
        <f>INDEX(Δεδομένα!B$1:B$51,MATCH('2020'!G5527,Δεδομένα!A$1:A$51,0))</f>
        <v>ΚΕΝΤΡΙΚΗΣ ΜΑΚΕΔΟΝΙΑΣ</v>
      </c>
      <c r="I5527" s="8">
        <f>INDEX(Δεδομένα!E$1:E$13,MATCH('2020'!H5527,Δεδομένα!D$1:D$13,0))</f>
        <v>3</v>
      </c>
      <c r="J5527" s="1">
        <v>44058</v>
      </c>
      <c r="K5527" s="6" t="s">
        <v>327</v>
      </c>
      <c r="L5527" s="36" t="str">
        <f t="shared" si="344"/>
        <v>15/08/2020 18:50</v>
      </c>
      <c r="M5527" s="1">
        <v>44058</v>
      </c>
      <c r="N5527" s="6" t="s">
        <v>760</v>
      </c>
      <c r="O5527" s="36" t="str">
        <f t="shared" si="345"/>
        <v>15/08/2020 19:24</v>
      </c>
      <c r="P5527" s="46">
        <f t="shared" si="346"/>
        <v>2.3611111115314998E-2</v>
      </c>
      <c r="Q5527" s="48">
        <v>0</v>
      </c>
      <c r="R5527" s="47">
        <f t="shared" si="347"/>
        <v>34.000000006053597</v>
      </c>
      <c r="S5527" s="6" t="s">
        <v>44</v>
      </c>
      <c r="T5527" s="6" t="s">
        <v>980</v>
      </c>
      <c r="U5527" s="6" t="s">
        <v>73</v>
      </c>
      <c r="V5527" s="6" t="s">
        <v>6356</v>
      </c>
      <c r="W5527" s="7">
        <v>0</v>
      </c>
      <c r="X5527" s="7">
        <v>0</v>
      </c>
      <c r="Y5527" s="7">
        <v>0</v>
      </c>
      <c r="Z5527" s="7">
        <v>0</v>
      </c>
      <c r="AA5527" s="7">
        <v>0</v>
      </c>
      <c r="AB5527" s="7">
        <v>0</v>
      </c>
      <c r="AC5527" s="7">
        <v>12</v>
      </c>
      <c r="AD5527" s="7">
        <v>0</v>
      </c>
      <c r="AE5527">
        <v>2</v>
      </c>
      <c r="AF5527">
        <v>0</v>
      </c>
      <c r="AG5527">
        <v>0</v>
      </c>
      <c r="AH5527">
        <v>0</v>
      </c>
      <c r="AI5527">
        <v>0</v>
      </c>
      <c r="AJ5527">
        <v>2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</row>
    <row r="5528" spans="1:44" x14ac:dyDescent="0.25">
      <c r="A5528">
        <v>1584225</v>
      </c>
      <c r="B5528">
        <v>778230</v>
      </c>
      <c r="C5528">
        <v>25.190269402742398</v>
      </c>
      <c r="D5528">
        <v>40.965182539655899</v>
      </c>
      <c r="E5528" s="68" t="s">
        <v>946</v>
      </c>
      <c r="F5528" s="8">
        <f>INDEX(Δεδομένα!$P:$P,MATCH('2020'!E5528,Δεδομένα!$O:$O,0))</f>
        <v>19</v>
      </c>
      <c r="G5528" s="6" t="s">
        <v>64</v>
      </c>
      <c r="H5528" s="2" t="str">
        <f>INDEX(Δεδομένα!B$1:B$51,MATCH('2020'!G5528,Δεδομένα!A$1:A$51,0))</f>
        <v>ΑΝΑΤΟΛΙΚΗΣ ΜΑΚΕΔΟΝΙΑΣ ΚΑΙ ΘΡΑΚΗΣ</v>
      </c>
      <c r="I5528" s="8">
        <f>INDEX(Δεδομένα!E$1:E$13,MATCH('2020'!H5528,Δεδομένα!D$1:D$13,0))</f>
        <v>2</v>
      </c>
      <c r="J5528" s="1">
        <v>44058</v>
      </c>
      <c r="K5528" s="6" t="s">
        <v>1824</v>
      </c>
      <c r="L5528" s="36" t="str">
        <f t="shared" si="344"/>
        <v>15/08/2020 18:13</v>
      </c>
      <c r="M5528" s="1">
        <v>44058</v>
      </c>
      <c r="N5528" s="6" t="s">
        <v>2476</v>
      </c>
      <c r="O5528" s="36" t="str">
        <f t="shared" si="345"/>
        <v>15/08/2020 18:47</v>
      </c>
      <c r="P5528" s="46">
        <f t="shared" si="346"/>
        <v>2.361111110803904E-2</v>
      </c>
      <c r="Q5528" s="48">
        <v>0</v>
      </c>
      <c r="R5528" s="47">
        <f t="shared" si="347"/>
        <v>33.999999995576218</v>
      </c>
      <c r="S5528" s="6" t="s">
        <v>44</v>
      </c>
      <c r="T5528" s="6" t="s">
        <v>948</v>
      </c>
      <c r="U5528" s="6" t="s">
        <v>44</v>
      </c>
      <c r="V5528" s="6" t="s">
        <v>6262</v>
      </c>
      <c r="W5528" s="7">
        <v>0</v>
      </c>
      <c r="X5528" s="7">
        <v>0</v>
      </c>
      <c r="Y5528" s="7">
        <v>0</v>
      </c>
      <c r="Z5528" s="7">
        <v>2</v>
      </c>
      <c r="AA5528" s="7">
        <v>0</v>
      </c>
      <c r="AB5528" s="7">
        <v>0</v>
      </c>
      <c r="AC5528" s="7">
        <v>0</v>
      </c>
      <c r="AD5528" s="7">
        <v>0</v>
      </c>
      <c r="AE5528">
        <v>2</v>
      </c>
      <c r="AF5528">
        <v>0</v>
      </c>
      <c r="AG5528">
        <v>0</v>
      </c>
      <c r="AH5528">
        <v>0</v>
      </c>
      <c r="AI5528">
        <v>0</v>
      </c>
      <c r="AJ5528">
        <v>1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</row>
    <row r="5529" spans="1:44" x14ac:dyDescent="0.25">
      <c r="A5529">
        <v>1584227</v>
      </c>
      <c r="B5529">
        <v>778248</v>
      </c>
      <c r="C5529">
        <v>25.187920317363801</v>
      </c>
      <c r="D5529">
        <v>41.037773094699602</v>
      </c>
      <c r="E5529" s="68" t="s">
        <v>907</v>
      </c>
      <c r="F5529" s="8">
        <f>INDEX(Δεδομένα!$P:$P,MATCH('2020'!E5529,Δεδομένα!$O:$O,0))</f>
        <v>21</v>
      </c>
      <c r="G5529" s="6" t="s">
        <v>64</v>
      </c>
      <c r="H5529" s="2" t="str">
        <f>INDEX(Δεδομένα!B$1:B$51,MATCH('2020'!G5529,Δεδομένα!A$1:A$51,0))</f>
        <v>ΑΝΑΤΟΛΙΚΗΣ ΜΑΚΕΔΟΝΙΑΣ ΚΑΙ ΘΡΑΚΗΣ</v>
      </c>
      <c r="I5529" s="8">
        <f>INDEX(Δεδομένα!E$1:E$13,MATCH('2020'!H5529,Δεδομένα!D$1:D$13,0))</f>
        <v>2</v>
      </c>
      <c r="J5529" s="1">
        <v>44058</v>
      </c>
      <c r="K5529" s="6" t="s">
        <v>2313</v>
      </c>
      <c r="L5529" s="36" t="str">
        <f t="shared" si="344"/>
        <v>15/08/2020 19:22</v>
      </c>
      <c r="M5529" s="1">
        <v>44058</v>
      </c>
      <c r="N5529" s="6" t="s">
        <v>728</v>
      </c>
      <c r="O5529" s="36" t="str">
        <f t="shared" si="345"/>
        <v>15/08/2020 19:42</v>
      </c>
      <c r="P5529" s="46">
        <f t="shared" si="346"/>
        <v>1.3888888890505768E-2</v>
      </c>
      <c r="Q5529" s="48">
        <v>0</v>
      </c>
      <c r="R5529" s="47">
        <f t="shared" si="347"/>
        <v>20.000000002328306</v>
      </c>
      <c r="S5529" s="6" t="s">
        <v>44</v>
      </c>
      <c r="T5529" s="6" t="s">
        <v>909</v>
      </c>
      <c r="U5529" s="6" t="s">
        <v>44</v>
      </c>
      <c r="V5529" s="6" t="s">
        <v>6357</v>
      </c>
      <c r="W5529" s="7">
        <v>0</v>
      </c>
      <c r="X5529" s="7">
        <v>0</v>
      </c>
      <c r="Y5529" s="7">
        <v>0</v>
      </c>
      <c r="Z5529" s="7">
        <v>0.5</v>
      </c>
      <c r="AA5529" s="7">
        <v>0</v>
      </c>
      <c r="AB5529" s="7">
        <v>0</v>
      </c>
      <c r="AC5529" s="7">
        <v>0</v>
      </c>
      <c r="AD5529" s="7">
        <v>0</v>
      </c>
      <c r="AE5529">
        <v>2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</row>
    <row r="5530" spans="1:44" x14ac:dyDescent="0.25">
      <c r="A5530">
        <v>1611911</v>
      </c>
      <c r="B5530">
        <v>778202</v>
      </c>
      <c r="C5530">
        <v>24.206797153203599</v>
      </c>
      <c r="D5530">
        <v>35.425686847847501</v>
      </c>
      <c r="E5530" s="68" t="s">
        <v>3021</v>
      </c>
      <c r="F5530" s="8">
        <f>INDEX(Δεδομένα!$P:$P,MATCH('2020'!E5530,Δεδομένα!$O:$O,0))</f>
        <v>214</v>
      </c>
      <c r="G5530" s="6" t="s">
        <v>775</v>
      </c>
      <c r="H5530" s="2" t="str">
        <f>INDEX(Δεδομένα!B$1:B$51,MATCH('2020'!G5530,Δεδομένα!A$1:A$51,0))</f>
        <v>ΚΡΗΤΗΣ</v>
      </c>
      <c r="I5530" s="8">
        <f>INDEX(Δεδομένα!E$1:E$13,MATCH('2020'!H5530,Δεδομένα!D$1:D$13,0))</f>
        <v>12</v>
      </c>
      <c r="J5530" s="1">
        <v>44058</v>
      </c>
      <c r="K5530" s="6" t="s">
        <v>2067</v>
      </c>
      <c r="L5530" s="36" t="str">
        <f t="shared" si="344"/>
        <v>15/08/2020 16:29</v>
      </c>
      <c r="M5530" s="1">
        <v>44058</v>
      </c>
      <c r="N5530" s="6" t="s">
        <v>327</v>
      </c>
      <c r="O5530" s="36" t="str">
        <f t="shared" si="345"/>
        <v>15/08/2020 18:50</v>
      </c>
      <c r="P5530" s="46">
        <f t="shared" si="346"/>
        <v>9.7916666665696539E-2</v>
      </c>
      <c r="Q5530" s="48">
        <v>0</v>
      </c>
      <c r="R5530" s="47">
        <f t="shared" si="347"/>
        <v>140.99999999860302</v>
      </c>
      <c r="S5530" s="6" t="s">
        <v>44</v>
      </c>
      <c r="T5530" s="6" t="s">
        <v>3023</v>
      </c>
      <c r="U5530" s="6" t="s">
        <v>44</v>
      </c>
      <c r="V5530" s="6" t="s">
        <v>6351</v>
      </c>
      <c r="W5530" s="7">
        <v>0</v>
      </c>
      <c r="X5530" s="7">
        <v>0</v>
      </c>
      <c r="Y5530" s="7">
        <v>0</v>
      </c>
      <c r="Z5530" s="7">
        <v>0</v>
      </c>
      <c r="AA5530" s="7">
        <v>0</v>
      </c>
      <c r="AB5530" s="7">
        <v>0.4</v>
      </c>
      <c r="AC5530" s="7">
        <v>0</v>
      </c>
      <c r="AD5530" s="7">
        <v>0</v>
      </c>
      <c r="AE5530">
        <v>4</v>
      </c>
      <c r="AF5530">
        <v>0</v>
      </c>
      <c r="AG5530">
        <v>0</v>
      </c>
      <c r="AH5530">
        <v>0</v>
      </c>
      <c r="AI5530">
        <v>0</v>
      </c>
      <c r="AJ5530">
        <v>2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</row>
    <row r="5531" spans="1:44" x14ac:dyDescent="0.25">
      <c r="A5531">
        <v>1581869</v>
      </c>
      <c r="B5531">
        <v>778408</v>
      </c>
      <c r="C5531">
        <v>21.551992009873199</v>
      </c>
      <c r="D5531">
        <v>38.3475333935611</v>
      </c>
      <c r="E5531" s="68" t="s">
        <v>334</v>
      </c>
      <c r="F5531" s="8">
        <f>INDEX(Δεδομένα!$P:$P,MATCH('2020'!E5531,Δεδομένα!$O:$O,0))</f>
        <v>127</v>
      </c>
      <c r="G5531" s="6" t="s">
        <v>335</v>
      </c>
      <c r="H5531" s="2" t="str">
        <f>INDEX(Δεδομένα!B$1:B$51,MATCH('2020'!G5531,Δεδομένα!A$1:A$51,0))</f>
        <v>ΔΥΤΙΚΗΣ ΕΛΛΑΔΟΣ</v>
      </c>
      <c r="I5531" s="8">
        <f>INDEX(Δεδομένα!E$1:E$13,MATCH('2020'!H5531,Δεδομένα!D$1:D$13,0))</f>
        <v>7</v>
      </c>
      <c r="J5531" s="1">
        <v>44059</v>
      </c>
      <c r="K5531" s="6" t="s">
        <v>577</v>
      </c>
      <c r="L5531" s="36" t="str">
        <f t="shared" si="344"/>
        <v>16/08/2020 12:45</v>
      </c>
      <c r="M5531" s="1">
        <v>44059</v>
      </c>
      <c r="N5531" s="6" t="s">
        <v>341</v>
      </c>
      <c r="O5531" s="36" t="str">
        <f t="shared" si="345"/>
        <v>16/08/2020 13:55</v>
      </c>
      <c r="P5531" s="46">
        <f t="shared" si="346"/>
        <v>4.8611111109494232E-2</v>
      </c>
      <c r="Q5531" s="48">
        <v>0</v>
      </c>
      <c r="R5531" s="47">
        <f t="shared" si="347"/>
        <v>69.999999997671694</v>
      </c>
      <c r="S5531" s="6" t="s">
        <v>44</v>
      </c>
      <c r="T5531" s="6" t="s">
        <v>339</v>
      </c>
      <c r="U5531" s="6" t="s">
        <v>44</v>
      </c>
      <c r="V5531" s="6" t="s">
        <v>6366</v>
      </c>
      <c r="W5531" s="7">
        <v>0</v>
      </c>
      <c r="X5531" s="7">
        <v>0</v>
      </c>
      <c r="Y5531" s="7">
        <v>0</v>
      </c>
      <c r="Z5531" s="7">
        <v>0</v>
      </c>
      <c r="AA5531" s="7">
        <v>1</v>
      </c>
      <c r="AB5531" s="7">
        <v>0.5</v>
      </c>
      <c r="AC5531" s="7">
        <v>0</v>
      </c>
      <c r="AD5531" s="7">
        <v>0</v>
      </c>
      <c r="AE5531">
        <v>6</v>
      </c>
      <c r="AF5531">
        <v>0</v>
      </c>
      <c r="AG5531">
        <v>0</v>
      </c>
      <c r="AH5531">
        <v>0</v>
      </c>
      <c r="AI5531">
        <v>0</v>
      </c>
      <c r="AJ5531">
        <v>3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</row>
    <row r="5532" spans="1:44" x14ac:dyDescent="0.25">
      <c r="A5532">
        <v>1589897</v>
      </c>
      <c r="B5532">
        <v>778347</v>
      </c>
      <c r="C5532">
        <v>24.070185610467899</v>
      </c>
      <c r="D5532">
        <v>37.795959258876501</v>
      </c>
      <c r="E5532" s="68" t="s">
        <v>2894</v>
      </c>
      <c r="F5532" s="8">
        <f>INDEX(Δεδομένα!$P:$P,MATCH('2020'!E5532,Δεδομένα!$O:$O,0))</f>
        <v>15</v>
      </c>
      <c r="G5532" s="6" t="s">
        <v>41</v>
      </c>
      <c r="H5532" s="2" t="str">
        <f>INDEX(Δεδομένα!B$1:B$51,MATCH('2020'!G5532,Δεδομένα!A$1:A$51,0))</f>
        <v>ΑΤΤΙΚΗΣ</v>
      </c>
      <c r="I5532" s="8">
        <f>INDEX(Δεδομένα!E$1:E$13,MATCH('2020'!H5532,Δεδομένα!D$1:D$13,0))</f>
        <v>1</v>
      </c>
      <c r="J5532" s="1">
        <v>44059</v>
      </c>
      <c r="K5532" s="6" t="s">
        <v>6361</v>
      </c>
      <c r="L5532" s="36" t="str">
        <f t="shared" si="344"/>
        <v>16/08/2020 06:04</v>
      </c>
      <c r="M5532" s="1">
        <v>44059</v>
      </c>
      <c r="N5532" s="6" t="s">
        <v>138</v>
      </c>
      <c r="O5532" s="36" t="str">
        <f t="shared" si="345"/>
        <v>16/08/2020 11:00</v>
      </c>
      <c r="P5532" s="46">
        <f t="shared" si="346"/>
        <v>0.20555555555620231</v>
      </c>
      <c r="Q5532" s="48">
        <v>0</v>
      </c>
      <c r="R5532" s="47">
        <f t="shared" si="347"/>
        <v>296.00000000093132</v>
      </c>
      <c r="S5532" s="6" t="s">
        <v>44</v>
      </c>
      <c r="T5532" s="6" t="s">
        <v>2896</v>
      </c>
      <c r="U5532" s="6" t="s">
        <v>2897</v>
      </c>
      <c r="V5532" s="6" t="s">
        <v>6362</v>
      </c>
      <c r="W5532" s="7">
        <v>0</v>
      </c>
      <c r="X5532" s="7">
        <v>0</v>
      </c>
      <c r="Y5532" s="7">
        <v>0</v>
      </c>
      <c r="Z5532" s="7">
        <v>0.4</v>
      </c>
      <c r="AA5532" s="7">
        <v>0</v>
      </c>
      <c r="AB5532" s="7">
        <v>0</v>
      </c>
      <c r="AC5532" s="7">
        <v>0</v>
      </c>
      <c r="AD5532" s="7">
        <v>0</v>
      </c>
      <c r="AE5532">
        <v>9</v>
      </c>
      <c r="AF5532">
        <v>0</v>
      </c>
      <c r="AG5532">
        <v>0</v>
      </c>
      <c r="AH5532">
        <v>0</v>
      </c>
      <c r="AI5532">
        <v>0</v>
      </c>
      <c r="AJ5532">
        <v>4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</row>
    <row r="5533" spans="1:44" x14ac:dyDescent="0.25">
      <c r="A5533">
        <v>1579827</v>
      </c>
      <c r="B5533">
        <v>778400</v>
      </c>
      <c r="C5533">
        <v>22.928517655948301</v>
      </c>
      <c r="D5533">
        <v>38.461340476990003</v>
      </c>
      <c r="E5533" s="68" t="s">
        <v>2317</v>
      </c>
      <c r="F5533" s="8">
        <f>INDEX(Δεδομένα!$P:$P,MATCH('2020'!E5533,Δεδομένα!$O:$O,0))</f>
        <v>175</v>
      </c>
      <c r="G5533" s="6" t="s">
        <v>846</v>
      </c>
      <c r="H5533" s="2" t="str">
        <f>INDEX(Δεδομένα!B$1:B$51,MATCH('2020'!G5533,Δεδομένα!A$1:A$51,0))</f>
        <v>ΣΤΕΡΕΑΣ ΕΛΛΑΔΟΣ</v>
      </c>
      <c r="I5533" s="8">
        <f>INDEX(Δεδομένα!E$1:E$13,MATCH('2020'!H5533,Δεδομένα!D$1:D$13,0))</f>
        <v>9</v>
      </c>
      <c r="J5533" s="1">
        <v>44059</v>
      </c>
      <c r="K5533" s="6" t="s">
        <v>611</v>
      </c>
      <c r="L5533" s="36" t="str">
        <f t="shared" si="344"/>
        <v>16/08/2020 12:15</v>
      </c>
      <c r="M5533" s="1">
        <v>44059</v>
      </c>
      <c r="N5533" s="6" t="s">
        <v>1029</v>
      </c>
      <c r="O5533" s="36" t="str">
        <f t="shared" si="345"/>
        <v>16/08/2020 12:55</v>
      </c>
      <c r="P5533" s="46">
        <f t="shared" si="346"/>
        <v>2.7777777781011537E-2</v>
      </c>
      <c r="Q5533" s="48">
        <v>0</v>
      </c>
      <c r="R5533" s="47">
        <f t="shared" si="347"/>
        <v>40.000000004656613</v>
      </c>
      <c r="S5533" s="6" t="s">
        <v>44</v>
      </c>
      <c r="T5533" s="6" t="s">
        <v>2319</v>
      </c>
      <c r="U5533" s="6" t="s">
        <v>4562</v>
      </c>
      <c r="V5533" s="6" t="s">
        <v>6365</v>
      </c>
      <c r="W5533" s="7">
        <v>0</v>
      </c>
      <c r="X5533" s="7">
        <v>0</v>
      </c>
      <c r="Y5533" s="7">
        <v>0</v>
      </c>
      <c r="Z5533" s="7">
        <v>0</v>
      </c>
      <c r="AA5533" s="7">
        <v>0.2</v>
      </c>
      <c r="AB5533" s="7">
        <v>0</v>
      </c>
      <c r="AC5533" s="7">
        <v>0</v>
      </c>
      <c r="AD5533" s="7">
        <v>0</v>
      </c>
      <c r="AE5533">
        <v>2</v>
      </c>
      <c r="AF5533">
        <v>0</v>
      </c>
      <c r="AG5533">
        <v>0</v>
      </c>
      <c r="AH5533">
        <v>0</v>
      </c>
      <c r="AI5533">
        <v>0</v>
      </c>
      <c r="AJ5533">
        <v>1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</row>
    <row r="5534" spans="1:44" x14ac:dyDescent="0.25">
      <c r="A5534">
        <v>1578313</v>
      </c>
      <c r="B5534">
        <v>778380</v>
      </c>
      <c r="C5534">
        <v>23.299218838407299</v>
      </c>
      <c r="D5534">
        <v>38.805537410909501</v>
      </c>
      <c r="E5534" s="68" t="s">
        <v>2726</v>
      </c>
      <c r="F5534" s="8">
        <f>INDEX(Δεδομένα!$P:$P,MATCH('2020'!E5534,Δεδομένα!$O:$O,0))</f>
        <v>185</v>
      </c>
      <c r="G5534" s="6" t="s">
        <v>439</v>
      </c>
      <c r="H5534" s="2" t="str">
        <f>INDEX(Δεδομένα!B$1:B$51,MATCH('2020'!G5534,Δεδομένα!A$1:A$51,0))</f>
        <v>ΣΤΕΡΕΑΣ ΕΛΛΑΔΟΣ</v>
      </c>
      <c r="I5534" s="8">
        <f>INDEX(Δεδομένα!E$1:E$13,MATCH('2020'!H5534,Δεδομένα!D$1:D$13,0))</f>
        <v>9</v>
      </c>
      <c r="J5534" s="1">
        <v>44059</v>
      </c>
      <c r="K5534" s="6" t="s">
        <v>664</v>
      </c>
      <c r="L5534" s="36" t="str">
        <f t="shared" si="344"/>
        <v>16/08/2020 10:30</v>
      </c>
      <c r="M5534" s="1">
        <v>44059</v>
      </c>
      <c r="N5534" s="6" t="s">
        <v>1909</v>
      </c>
      <c r="O5534" s="36" t="str">
        <f t="shared" si="345"/>
        <v>16/08/2020 12:49</v>
      </c>
      <c r="P5534" s="46">
        <f t="shared" si="346"/>
        <v>9.6527777779556345E-2</v>
      </c>
      <c r="Q5534" s="48">
        <v>0</v>
      </c>
      <c r="R5534" s="47">
        <f t="shared" si="347"/>
        <v>139.00000000256114</v>
      </c>
      <c r="S5534" s="6" t="s">
        <v>44</v>
      </c>
      <c r="T5534" s="6" t="s">
        <v>476</v>
      </c>
      <c r="U5534" s="6" t="s">
        <v>4066</v>
      </c>
      <c r="V5534" s="6" t="s">
        <v>6363</v>
      </c>
      <c r="W5534" s="7">
        <v>0</v>
      </c>
      <c r="X5534" s="7">
        <v>0.01</v>
      </c>
      <c r="Y5534" s="7">
        <v>0</v>
      </c>
      <c r="Z5534" s="7">
        <v>0</v>
      </c>
      <c r="AA5534" s="7">
        <v>0</v>
      </c>
      <c r="AB5534" s="7">
        <v>2</v>
      </c>
      <c r="AC5534" s="7">
        <v>0</v>
      </c>
      <c r="AD5534" s="7">
        <v>0</v>
      </c>
      <c r="AE5534">
        <v>10</v>
      </c>
      <c r="AF5534">
        <v>0</v>
      </c>
      <c r="AG5534">
        <v>0</v>
      </c>
      <c r="AH5534">
        <v>0</v>
      </c>
      <c r="AI5534">
        <v>0</v>
      </c>
      <c r="AJ5534">
        <v>5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</row>
    <row r="5535" spans="1:44" x14ac:dyDescent="0.25">
      <c r="A5535">
        <v>1578589</v>
      </c>
      <c r="B5535">
        <v>778426</v>
      </c>
      <c r="C5535">
        <v>20.232481059222</v>
      </c>
      <c r="D5535">
        <v>39.596572505467599</v>
      </c>
      <c r="E5535" s="68" t="s">
        <v>1148</v>
      </c>
      <c r="F5535" s="8">
        <f>INDEX(Δεδομένα!$P:$P,MATCH('2020'!E5535,Δεδομένα!$O:$O,0))</f>
        <v>92</v>
      </c>
      <c r="G5535" s="6" t="s">
        <v>1149</v>
      </c>
      <c r="H5535" s="2" t="str">
        <f>INDEX(Δεδομένα!B$1:B$51,MATCH('2020'!G5535,Δεδομένα!A$1:A$51,0))</f>
        <v>ΗΠΕΙΡΟΥ</v>
      </c>
      <c r="I5535" s="8">
        <f>INDEX(Δεδομένα!E$1:E$13,MATCH('2020'!H5535,Δεδομένα!D$1:D$13,0))</f>
        <v>5</v>
      </c>
      <c r="J5535" s="1">
        <v>44059</v>
      </c>
      <c r="K5535" s="6" t="s">
        <v>131</v>
      </c>
      <c r="L5535" s="36" t="str">
        <f t="shared" si="344"/>
        <v>16/08/2020 14:50</v>
      </c>
      <c r="M5535" s="1">
        <v>44059</v>
      </c>
      <c r="N5535" s="6" t="s">
        <v>513</v>
      </c>
      <c r="O5535" s="36" t="str">
        <f t="shared" si="345"/>
        <v>16/08/2020 19:25</v>
      </c>
      <c r="P5535" s="46">
        <f t="shared" si="346"/>
        <v>0.19097222222626442</v>
      </c>
      <c r="Q5535" s="48">
        <v>0</v>
      </c>
      <c r="R5535" s="47">
        <f t="shared" si="347"/>
        <v>275.00000000582077</v>
      </c>
      <c r="S5535" s="6" t="s">
        <v>44</v>
      </c>
      <c r="T5535" s="6" t="s">
        <v>1150</v>
      </c>
      <c r="U5535" s="6" t="s">
        <v>44</v>
      </c>
      <c r="V5535" s="6" t="s">
        <v>2343</v>
      </c>
      <c r="W5535" s="7">
        <v>0</v>
      </c>
      <c r="X5535" s="7">
        <v>0</v>
      </c>
      <c r="Y5535" s="7">
        <v>0</v>
      </c>
      <c r="Z5535" s="7">
        <v>10</v>
      </c>
      <c r="AA5535" s="7">
        <v>0</v>
      </c>
      <c r="AB5535" s="7">
        <v>0</v>
      </c>
      <c r="AC5535" s="7">
        <v>0</v>
      </c>
      <c r="AD5535" s="7">
        <v>0</v>
      </c>
      <c r="AE5535">
        <v>7</v>
      </c>
      <c r="AF5535">
        <v>0</v>
      </c>
      <c r="AG5535">
        <v>4</v>
      </c>
      <c r="AH5535">
        <v>0</v>
      </c>
      <c r="AI5535">
        <v>0</v>
      </c>
      <c r="AJ5535">
        <v>4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</row>
    <row r="5536" spans="1:44" x14ac:dyDescent="0.25">
      <c r="A5536">
        <v>1578400</v>
      </c>
      <c r="B5536">
        <v>778447</v>
      </c>
      <c r="C5536">
        <v>21.727787821809098</v>
      </c>
      <c r="D5536">
        <v>39.4429164511848</v>
      </c>
      <c r="E5536" s="68" t="s">
        <v>1279</v>
      </c>
      <c r="F5536" s="8">
        <f>INDEX(Δεδομένα!$P:$P,MATCH('2020'!E5536,Δεδομένα!$O:$O,0))</f>
        <v>117</v>
      </c>
      <c r="G5536" s="6" t="s">
        <v>294</v>
      </c>
      <c r="H5536" s="2" t="str">
        <f>INDEX(Δεδομένα!B$1:B$51,MATCH('2020'!G5536,Δεδομένα!A$1:A$51,0))</f>
        <v>ΘΕΣΣΑΛΙΑΣ</v>
      </c>
      <c r="I5536" s="8">
        <f>INDEX(Δεδομένα!E$1:E$13,MATCH('2020'!H5536,Δεδομένα!D$1:D$13,0))</f>
        <v>6</v>
      </c>
      <c r="J5536" s="1">
        <v>44059</v>
      </c>
      <c r="K5536" s="6" t="s">
        <v>230</v>
      </c>
      <c r="L5536" s="36" t="str">
        <f t="shared" si="344"/>
        <v>16/08/2020 16:25</v>
      </c>
      <c r="M5536" s="1">
        <v>44059</v>
      </c>
      <c r="N5536" s="6" t="s">
        <v>289</v>
      </c>
      <c r="O5536" s="36" t="str">
        <f t="shared" si="345"/>
        <v>16/08/2020 17:55</v>
      </c>
      <c r="P5536" s="46">
        <f t="shared" si="346"/>
        <v>6.25E-2</v>
      </c>
      <c r="Q5536" s="48">
        <v>0</v>
      </c>
      <c r="R5536" s="47">
        <f t="shared" si="347"/>
        <v>90</v>
      </c>
      <c r="S5536" s="6" t="s">
        <v>44</v>
      </c>
      <c r="T5536" s="6" t="s">
        <v>1283</v>
      </c>
      <c r="U5536" s="6" t="s">
        <v>2085</v>
      </c>
      <c r="V5536" s="6" t="s">
        <v>6367</v>
      </c>
      <c r="W5536" s="7">
        <v>0</v>
      </c>
      <c r="X5536" s="7">
        <v>0</v>
      </c>
      <c r="Y5536" s="7">
        <v>0</v>
      </c>
      <c r="Z5536" s="7">
        <v>1</v>
      </c>
      <c r="AA5536" s="7">
        <v>0</v>
      </c>
      <c r="AB5536" s="7">
        <v>0</v>
      </c>
      <c r="AC5536" s="7">
        <v>0</v>
      </c>
      <c r="AD5536" s="7">
        <v>0</v>
      </c>
      <c r="AE5536">
        <v>2</v>
      </c>
      <c r="AF5536">
        <v>0</v>
      </c>
      <c r="AG5536">
        <v>0</v>
      </c>
      <c r="AH5536">
        <v>0</v>
      </c>
      <c r="AI5536">
        <v>0</v>
      </c>
      <c r="AJ5536">
        <v>1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</row>
    <row r="5537" spans="1:44" x14ac:dyDescent="0.25">
      <c r="A5537">
        <v>1617844</v>
      </c>
      <c r="B5537">
        <v>778479</v>
      </c>
      <c r="C5537">
        <v>22.069377051097799</v>
      </c>
      <c r="D5537">
        <v>39.246934392698897</v>
      </c>
      <c r="E5537" s="68" t="s">
        <v>1042</v>
      </c>
      <c r="F5537" s="8">
        <f>INDEX(Δεδομένα!$P:$P,MATCH('2020'!E5537,Δεδομένα!$O:$O,0))</f>
        <v>116</v>
      </c>
      <c r="G5537" s="6" t="s">
        <v>294</v>
      </c>
      <c r="H5537" s="2" t="str">
        <f>INDEX(Δεδομένα!B$1:B$51,MATCH('2020'!G5537,Δεδομένα!A$1:A$51,0))</f>
        <v>ΘΕΣΣΑΛΙΑΣ</v>
      </c>
      <c r="I5537" s="8">
        <f>INDEX(Δεδομένα!E$1:E$13,MATCH('2020'!H5537,Δεδομένα!D$1:D$13,0))</f>
        <v>6</v>
      </c>
      <c r="J5537" s="1">
        <v>44059</v>
      </c>
      <c r="K5537" s="6" t="s">
        <v>209</v>
      </c>
      <c r="L5537" s="36" t="str">
        <f t="shared" si="344"/>
        <v>16/08/2020 18:30</v>
      </c>
      <c r="M5537" s="1">
        <v>44059</v>
      </c>
      <c r="N5537" s="6" t="s">
        <v>256</v>
      </c>
      <c r="O5537" s="36" t="str">
        <f t="shared" si="345"/>
        <v>16/08/2020 19:30</v>
      </c>
      <c r="P5537" s="46">
        <f t="shared" si="346"/>
        <v>4.1666666664241347E-2</v>
      </c>
      <c r="Q5537" s="48">
        <v>0</v>
      </c>
      <c r="R5537" s="47">
        <f t="shared" si="347"/>
        <v>59.99999999650754</v>
      </c>
      <c r="S5537" s="6" t="s">
        <v>44</v>
      </c>
      <c r="T5537" s="6" t="s">
        <v>1043</v>
      </c>
      <c r="U5537" s="6" t="s">
        <v>3215</v>
      </c>
      <c r="V5537" s="6" t="s">
        <v>3216</v>
      </c>
      <c r="W5537" s="7">
        <v>0</v>
      </c>
      <c r="X5537" s="7">
        <v>0</v>
      </c>
      <c r="Y5537" s="7">
        <v>0</v>
      </c>
      <c r="Z5537" s="7">
        <v>4</v>
      </c>
      <c r="AA5537" s="7">
        <v>0</v>
      </c>
      <c r="AB5537" s="7">
        <v>0</v>
      </c>
      <c r="AC5537" s="7">
        <v>0</v>
      </c>
      <c r="AD5537" s="7">
        <v>0</v>
      </c>
      <c r="AE5537">
        <v>2</v>
      </c>
      <c r="AF5537">
        <v>0</v>
      </c>
      <c r="AG5537">
        <v>0</v>
      </c>
      <c r="AH5537">
        <v>0</v>
      </c>
      <c r="AI5537">
        <v>0</v>
      </c>
      <c r="AJ5537">
        <v>1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</row>
    <row r="5538" spans="1:44" x14ac:dyDescent="0.25">
      <c r="A5538">
        <v>1589402</v>
      </c>
      <c r="B5538">
        <v>778428</v>
      </c>
      <c r="C5538">
        <v>22.0299577109915</v>
      </c>
      <c r="D5538">
        <v>37.108702603569498</v>
      </c>
      <c r="E5538" s="68" t="s">
        <v>937</v>
      </c>
      <c r="F5538" s="8">
        <f>INDEX(Δεδομένα!$P:$P,MATCH('2020'!E5538,Δεδομένα!$O:$O,0))</f>
        <v>143</v>
      </c>
      <c r="G5538" s="6" t="s">
        <v>841</v>
      </c>
      <c r="H5538" s="2" t="str">
        <f>INDEX(Δεδομένα!B$1:B$51,MATCH('2020'!G5538,Δεδομένα!A$1:A$51,0))</f>
        <v>ΠΕΛΛΟΠΟΝΗΣΟΥ</v>
      </c>
      <c r="I5538" s="8">
        <f>INDEX(Δεδομένα!E$1:E$13,MATCH('2020'!H5538,Δεδομένα!D$1:D$13,0))</f>
        <v>8</v>
      </c>
      <c r="J5538" s="1">
        <v>44059</v>
      </c>
      <c r="K5538" s="6" t="s">
        <v>277</v>
      </c>
      <c r="L5538" s="36" t="str">
        <f t="shared" si="344"/>
        <v>16/08/2020 14:55</v>
      </c>
      <c r="M5538" s="1">
        <v>44059</v>
      </c>
      <c r="N5538" s="6" t="s">
        <v>1562</v>
      </c>
      <c r="O5538" s="36" t="str">
        <f t="shared" si="345"/>
        <v>16/08/2020 15:43</v>
      </c>
      <c r="P5538" s="46">
        <f t="shared" si="346"/>
        <v>3.3333333332848269E-2</v>
      </c>
      <c r="Q5538" s="48">
        <v>0</v>
      </c>
      <c r="R5538" s="47">
        <f t="shared" si="347"/>
        <v>47.999999999301508</v>
      </c>
      <c r="S5538" s="6" t="s">
        <v>44</v>
      </c>
      <c r="T5538" s="6" t="s">
        <v>940</v>
      </c>
      <c r="U5538" s="6" t="s">
        <v>44</v>
      </c>
      <c r="V5538" s="6" t="s">
        <v>941</v>
      </c>
      <c r="W5538" s="7">
        <v>0</v>
      </c>
      <c r="X5538" s="7">
        <v>0</v>
      </c>
      <c r="Y5538" s="7">
        <v>0</v>
      </c>
      <c r="Z5538" s="7">
        <v>0</v>
      </c>
      <c r="AA5538" s="7">
        <v>0.1</v>
      </c>
      <c r="AB5538" s="7">
        <v>0</v>
      </c>
      <c r="AC5538" s="7">
        <v>0</v>
      </c>
      <c r="AD5538" s="7">
        <v>0</v>
      </c>
      <c r="AE5538">
        <v>6</v>
      </c>
      <c r="AF5538">
        <v>0</v>
      </c>
      <c r="AG5538">
        <v>0</v>
      </c>
      <c r="AH5538">
        <v>0</v>
      </c>
      <c r="AI5538">
        <v>0</v>
      </c>
      <c r="AJ5538">
        <v>3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</row>
    <row r="5539" spans="1:44" x14ac:dyDescent="0.25">
      <c r="A5539">
        <v>1589485</v>
      </c>
      <c r="B5539">
        <v>778450</v>
      </c>
      <c r="C5539">
        <v>21.919580749603298</v>
      </c>
      <c r="D5539">
        <v>36.996245335919802</v>
      </c>
      <c r="E5539" s="68" t="s">
        <v>1239</v>
      </c>
      <c r="F5539" s="8">
        <f>INDEX(Δεδομένα!$P:$P,MATCH('2020'!E5539,Δεδομένα!$O:$O,0))</f>
        <v>243</v>
      </c>
      <c r="G5539" s="6" t="s">
        <v>841</v>
      </c>
      <c r="H5539" s="2" t="str">
        <f>INDEX(Δεδομένα!B$1:B$51,MATCH('2020'!G5539,Δεδομένα!A$1:A$51,0))</f>
        <v>ΠΕΛΛΟΠΟΝΗΣΟΥ</v>
      </c>
      <c r="I5539" s="8">
        <f>INDEX(Δεδομένα!E$1:E$13,MATCH('2020'!H5539,Δεδομένα!D$1:D$13,0))</f>
        <v>8</v>
      </c>
      <c r="J5539" s="1">
        <v>44059</v>
      </c>
      <c r="K5539" s="6" t="s">
        <v>201</v>
      </c>
      <c r="L5539" s="36" t="str">
        <f t="shared" si="344"/>
        <v>16/08/2020 16:40</v>
      </c>
      <c r="M5539" s="1">
        <v>44059</v>
      </c>
      <c r="N5539" s="6" t="s">
        <v>43</v>
      </c>
      <c r="O5539" s="36" t="str">
        <f t="shared" si="345"/>
        <v>16/08/2020 17:35</v>
      </c>
      <c r="P5539" s="46">
        <f t="shared" si="346"/>
        <v>3.8194444445252884E-2</v>
      </c>
      <c r="Q5539" s="48">
        <v>0</v>
      </c>
      <c r="R5539" s="47">
        <f t="shared" si="347"/>
        <v>55.000000001164153</v>
      </c>
      <c r="S5539" s="6" t="s">
        <v>44</v>
      </c>
      <c r="T5539" s="6" t="s">
        <v>984</v>
      </c>
      <c r="U5539" s="6" t="s">
        <v>44</v>
      </c>
      <c r="V5539" s="6" t="s">
        <v>6368</v>
      </c>
      <c r="W5539" s="7">
        <v>0</v>
      </c>
      <c r="X5539" s="7">
        <v>0</v>
      </c>
      <c r="Y5539" s="7">
        <v>0</v>
      </c>
      <c r="Z5539" s="7">
        <v>0</v>
      </c>
      <c r="AA5539" s="7">
        <v>0</v>
      </c>
      <c r="AB5539" s="7">
        <v>0.5</v>
      </c>
      <c r="AC5539" s="7">
        <v>0</v>
      </c>
      <c r="AD5539" s="7">
        <v>0</v>
      </c>
      <c r="AE5539">
        <v>6</v>
      </c>
      <c r="AF5539">
        <v>0</v>
      </c>
      <c r="AG5539">
        <v>1</v>
      </c>
      <c r="AH5539">
        <v>0</v>
      </c>
      <c r="AI5539">
        <v>0</v>
      </c>
      <c r="AJ5539">
        <v>3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</row>
    <row r="5540" spans="1:44" x14ac:dyDescent="0.25">
      <c r="A5540">
        <v>1587358</v>
      </c>
      <c r="B5540">
        <v>778453</v>
      </c>
      <c r="C5540">
        <v>21.942180666936999</v>
      </c>
      <c r="D5540">
        <v>37.227593345852398</v>
      </c>
      <c r="E5540" s="68" t="s">
        <v>840</v>
      </c>
      <c r="F5540" s="8">
        <f>INDEX(Δεδομένα!$P:$P,MATCH('2020'!E5540,Δεδομένα!$O:$O,0))</f>
        <v>144</v>
      </c>
      <c r="G5540" s="6" t="s">
        <v>841</v>
      </c>
      <c r="H5540" s="2" t="str">
        <f>INDEX(Δεδομένα!B$1:B$51,MATCH('2020'!G5540,Δεδομένα!A$1:A$51,0))</f>
        <v>ΠΕΛΛΟΠΟΝΗΣΟΥ</v>
      </c>
      <c r="I5540" s="8">
        <f>INDEX(Δεδομένα!E$1:E$13,MATCH('2020'!H5540,Δεδομένα!D$1:D$13,0))</f>
        <v>8</v>
      </c>
      <c r="J5540" s="1">
        <v>44059</v>
      </c>
      <c r="K5540" s="6" t="s">
        <v>160</v>
      </c>
      <c r="L5540" s="36" t="str">
        <f t="shared" si="344"/>
        <v>16/08/2020 16:35</v>
      </c>
      <c r="M5540" s="1">
        <v>44059</v>
      </c>
      <c r="N5540" s="6" t="s">
        <v>259</v>
      </c>
      <c r="O5540" s="36" t="str">
        <f t="shared" si="345"/>
        <v>16/08/2020 19:00</v>
      </c>
      <c r="P5540" s="46">
        <f t="shared" si="346"/>
        <v>0.10069444444525288</v>
      </c>
      <c r="Q5540" s="48">
        <v>0</v>
      </c>
      <c r="R5540" s="47">
        <f t="shared" si="347"/>
        <v>145.00000000116415</v>
      </c>
      <c r="S5540" s="6" t="s">
        <v>44</v>
      </c>
      <c r="T5540" s="6" t="s">
        <v>843</v>
      </c>
      <c r="U5540" s="6" t="s">
        <v>44</v>
      </c>
      <c r="V5540" s="6" t="s">
        <v>3791</v>
      </c>
      <c r="W5540" s="7">
        <v>0</v>
      </c>
      <c r="X5540" s="7">
        <v>0</v>
      </c>
      <c r="Y5540" s="7">
        <v>0</v>
      </c>
      <c r="Z5540" s="7">
        <v>0</v>
      </c>
      <c r="AA5540" s="7">
        <v>0</v>
      </c>
      <c r="AB5540" s="7">
        <v>3</v>
      </c>
      <c r="AC5540" s="7">
        <v>0</v>
      </c>
      <c r="AD5540" s="7">
        <v>0</v>
      </c>
      <c r="AE5540">
        <v>6</v>
      </c>
      <c r="AF5540">
        <v>0</v>
      </c>
      <c r="AG5540">
        <v>0</v>
      </c>
      <c r="AH5540">
        <v>0</v>
      </c>
      <c r="AI5540">
        <v>2</v>
      </c>
      <c r="AJ5540">
        <v>3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</row>
    <row r="5541" spans="1:44" x14ac:dyDescent="0.25">
      <c r="A5541">
        <v>1578235</v>
      </c>
      <c r="B5541">
        <v>778510</v>
      </c>
      <c r="C5541">
        <v>22.268464621457401</v>
      </c>
      <c r="D5541">
        <v>40.811787454309098</v>
      </c>
      <c r="E5541" s="68" t="s">
        <v>873</v>
      </c>
      <c r="F5541" s="8">
        <f>INDEX(Δεδομένα!$P:$P,MATCH('2020'!E5541,Δεδομένα!$O:$O,0))</f>
        <v>61</v>
      </c>
      <c r="G5541" s="6" t="s">
        <v>874</v>
      </c>
      <c r="H5541" s="2" t="str">
        <f>INDEX(Δεδομένα!B$1:B$51,MATCH('2020'!G5541,Δεδομένα!A$1:A$51,0))</f>
        <v>ΚΕΝΤΡΙΚΗΣ ΜΑΚΕΔΟΝΙΑΣ</v>
      </c>
      <c r="I5541" s="8">
        <f>INDEX(Δεδομένα!E$1:E$13,MATCH('2020'!H5541,Δεδομένα!D$1:D$13,0))</f>
        <v>3</v>
      </c>
      <c r="J5541" s="1">
        <v>44059</v>
      </c>
      <c r="K5541" s="6" t="s">
        <v>3776</v>
      </c>
      <c r="L5541" s="36" t="str">
        <f t="shared" si="344"/>
        <v>16/08/2020 20:34</v>
      </c>
      <c r="M5541" s="1">
        <v>44059</v>
      </c>
      <c r="N5541" s="6" t="s">
        <v>4462</v>
      </c>
      <c r="O5541" s="36" t="str">
        <f t="shared" si="345"/>
        <v>16/08/2020 21:12</v>
      </c>
      <c r="P5541" s="46">
        <f t="shared" si="346"/>
        <v>2.6388888887595385E-2</v>
      </c>
      <c r="Q5541" s="48">
        <v>0</v>
      </c>
      <c r="R5541" s="47">
        <f t="shared" si="347"/>
        <v>37.999999998137355</v>
      </c>
      <c r="S5541" s="6" t="s">
        <v>44</v>
      </c>
      <c r="T5541" s="6" t="s">
        <v>878</v>
      </c>
      <c r="U5541" s="6" t="s">
        <v>2109</v>
      </c>
      <c r="V5541" s="6" t="s">
        <v>6369</v>
      </c>
      <c r="W5541" s="7">
        <v>0</v>
      </c>
      <c r="X5541" s="7">
        <v>0</v>
      </c>
      <c r="Y5541" s="7">
        <v>0</v>
      </c>
      <c r="Z5541" s="7">
        <v>0.1</v>
      </c>
      <c r="AA5541" s="7">
        <v>0</v>
      </c>
      <c r="AB5541" s="7">
        <v>0</v>
      </c>
      <c r="AC5541" s="7">
        <v>0</v>
      </c>
      <c r="AD5541" s="7">
        <v>0</v>
      </c>
      <c r="AE5541">
        <v>2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</row>
    <row r="5542" spans="1:44" x14ac:dyDescent="0.25">
      <c r="A5542">
        <v>1584228</v>
      </c>
      <c r="B5542">
        <v>778389</v>
      </c>
      <c r="C5542">
        <v>25.368860838701501</v>
      </c>
      <c r="D5542">
        <v>41.0440345853116</v>
      </c>
      <c r="E5542" s="68" t="s">
        <v>946</v>
      </c>
      <c r="F5542" s="8">
        <f>INDEX(Δεδομένα!$P:$P,MATCH('2020'!E5542,Δεδομένα!$O:$O,0))</f>
        <v>19</v>
      </c>
      <c r="G5542" s="6" t="s">
        <v>64</v>
      </c>
      <c r="H5542" s="2" t="str">
        <f>INDEX(Δεδομένα!B$1:B$51,MATCH('2020'!G5542,Δεδομένα!A$1:A$51,0))</f>
        <v>ΑΝΑΤΟΛΙΚΗΣ ΜΑΚΕΔΟΝΙΑΣ ΚΑΙ ΘΡΑΚΗΣ</v>
      </c>
      <c r="I5542" s="8">
        <f>INDEX(Δεδομένα!E$1:E$13,MATCH('2020'!H5542,Δεδομένα!D$1:D$13,0))</f>
        <v>2</v>
      </c>
      <c r="J5542" s="1">
        <v>44059</v>
      </c>
      <c r="K5542" s="6" t="s">
        <v>2144</v>
      </c>
      <c r="L5542" s="36" t="str">
        <f t="shared" si="344"/>
        <v>16/08/2020 11:35</v>
      </c>
      <c r="M5542" s="1">
        <v>44059</v>
      </c>
      <c r="N5542" s="6" t="s">
        <v>217</v>
      </c>
      <c r="O5542" s="36" t="str">
        <f t="shared" si="345"/>
        <v>16/08/2020 13:05</v>
      </c>
      <c r="P5542" s="46">
        <f t="shared" si="346"/>
        <v>6.25E-2</v>
      </c>
      <c r="Q5542" s="48">
        <v>0</v>
      </c>
      <c r="R5542" s="47">
        <f t="shared" si="347"/>
        <v>90</v>
      </c>
      <c r="S5542" s="6" t="s">
        <v>44</v>
      </c>
      <c r="T5542" s="6" t="s">
        <v>948</v>
      </c>
      <c r="U5542" s="6" t="s">
        <v>44</v>
      </c>
      <c r="V5542" s="6" t="s">
        <v>6364</v>
      </c>
      <c r="W5542" s="7">
        <v>0</v>
      </c>
      <c r="X5542" s="7">
        <v>0</v>
      </c>
      <c r="Y5542" s="7">
        <v>0</v>
      </c>
      <c r="Z5542" s="7">
        <v>0.5</v>
      </c>
      <c r="AA5542" s="7">
        <v>0</v>
      </c>
      <c r="AB5542" s="7">
        <v>0</v>
      </c>
      <c r="AC5542" s="7">
        <v>0</v>
      </c>
      <c r="AD5542" s="7">
        <v>0</v>
      </c>
      <c r="AE5542">
        <v>2</v>
      </c>
      <c r="AF5542">
        <v>0</v>
      </c>
      <c r="AG5542">
        <v>0</v>
      </c>
      <c r="AH5542">
        <v>0</v>
      </c>
      <c r="AI5542">
        <v>0</v>
      </c>
      <c r="AJ5542">
        <v>1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</row>
    <row r="5543" spans="1:44" x14ac:dyDescent="0.25">
      <c r="A5543">
        <v>1584229</v>
      </c>
      <c r="B5543">
        <v>778459</v>
      </c>
      <c r="C5543">
        <v>25.422769943366099</v>
      </c>
      <c r="D5543">
        <v>41.075665975617802</v>
      </c>
      <c r="E5543" s="68" t="s">
        <v>946</v>
      </c>
      <c r="F5543" s="8">
        <f>INDEX(Δεδομένα!$P:$P,MATCH('2020'!E5543,Δεδομένα!$O:$O,0))</f>
        <v>19</v>
      </c>
      <c r="G5543" s="6" t="s">
        <v>64</v>
      </c>
      <c r="H5543" s="2" t="str">
        <f>INDEX(Δεδομένα!B$1:B$51,MATCH('2020'!G5543,Δεδομένα!A$1:A$51,0))</f>
        <v>ΑΝΑΤΟΛΙΚΗΣ ΜΑΚΕΔΟΝΙΑΣ ΚΑΙ ΘΡΑΚΗΣ</v>
      </c>
      <c r="I5543" s="8">
        <f>INDEX(Δεδομένα!E$1:E$13,MATCH('2020'!H5543,Δεδομένα!D$1:D$13,0))</f>
        <v>2</v>
      </c>
      <c r="J5543" s="1">
        <v>44059</v>
      </c>
      <c r="K5543" s="6" t="s">
        <v>193</v>
      </c>
      <c r="L5543" s="36" t="str">
        <f t="shared" si="344"/>
        <v>16/08/2020 17:21</v>
      </c>
      <c r="M5543" s="1">
        <v>44059</v>
      </c>
      <c r="N5543" s="6" t="s">
        <v>1704</v>
      </c>
      <c r="O5543" s="36" t="str">
        <f t="shared" si="345"/>
        <v>16/08/2020 18:54</v>
      </c>
      <c r="P5543" s="46">
        <f t="shared" si="346"/>
        <v>6.4583333332848269E-2</v>
      </c>
      <c r="Q5543" s="48">
        <v>0</v>
      </c>
      <c r="R5543" s="47">
        <f t="shared" si="347"/>
        <v>92.999999999301508</v>
      </c>
      <c r="S5543" s="6" t="s">
        <v>44</v>
      </c>
      <c r="T5543" s="6" t="s">
        <v>948</v>
      </c>
      <c r="U5543" s="6" t="s">
        <v>44</v>
      </c>
      <c r="V5543" s="6" t="s">
        <v>1230</v>
      </c>
      <c r="W5543" s="7">
        <v>0</v>
      </c>
      <c r="X5543" s="7">
        <v>0</v>
      </c>
      <c r="Y5543" s="7">
        <v>0</v>
      </c>
      <c r="Z5543" s="7">
        <v>6</v>
      </c>
      <c r="AA5543" s="7">
        <v>0</v>
      </c>
      <c r="AB5543" s="7">
        <v>0</v>
      </c>
      <c r="AC5543" s="7">
        <v>1</v>
      </c>
      <c r="AD5543" s="7">
        <v>0</v>
      </c>
      <c r="AE5543">
        <v>6</v>
      </c>
      <c r="AF5543">
        <v>0</v>
      </c>
      <c r="AG5543">
        <v>0</v>
      </c>
      <c r="AH5543">
        <v>0</v>
      </c>
      <c r="AI5543">
        <v>0</v>
      </c>
      <c r="AJ5543">
        <v>3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</row>
    <row r="5544" spans="1:44" x14ac:dyDescent="0.25">
      <c r="A5544">
        <v>1580873</v>
      </c>
      <c r="B5544">
        <v>778521</v>
      </c>
      <c r="C5544">
        <v>21.660005219093499</v>
      </c>
      <c r="D5544">
        <v>39.583517286073203</v>
      </c>
      <c r="E5544" s="68" t="s">
        <v>1155</v>
      </c>
      <c r="F5544" s="8">
        <f>INDEX(Δεδομένα!$P:$P,MATCH('2020'!E5544,Δεδομένα!$O:$O,0))</f>
        <v>111</v>
      </c>
      <c r="G5544" s="6" t="s">
        <v>884</v>
      </c>
      <c r="H5544" s="2" t="str">
        <f>INDEX(Δεδομένα!B$1:B$51,MATCH('2020'!G5544,Δεδομένα!A$1:A$51,0))</f>
        <v>ΘΕΣΣΑΛΙΑΣ</v>
      </c>
      <c r="I5544" s="8">
        <f>INDEX(Δεδομένα!E$1:E$13,MATCH('2020'!H5544,Δεδομένα!D$1:D$13,0))</f>
        <v>6</v>
      </c>
      <c r="J5544" s="1">
        <v>44059</v>
      </c>
      <c r="K5544" s="6" t="s">
        <v>825</v>
      </c>
      <c r="L5544" s="36" t="str">
        <f t="shared" si="344"/>
        <v>16/08/2020 20:30</v>
      </c>
      <c r="M5544" s="1">
        <v>44059</v>
      </c>
      <c r="N5544" s="6" t="s">
        <v>3698</v>
      </c>
      <c r="O5544" s="36" t="str">
        <f t="shared" si="345"/>
        <v>16/08/2020 22:06</v>
      </c>
      <c r="P5544" s="46">
        <f t="shared" si="346"/>
        <v>6.6666666665696539E-2</v>
      </c>
      <c r="Q5544" s="48">
        <v>0</v>
      </c>
      <c r="R5544" s="47">
        <f t="shared" si="347"/>
        <v>95.999999998603016</v>
      </c>
      <c r="S5544" s="6" t="s">
        <v>44</v>
      </c>
      <c r="T5544" s="6" t="s">
        <v>1157</v>
      </c>
      <c r="U5544" s="6" t="s">
        <v>44</v>
      </c>
      <c r="V5544" s="6" t="s">
        <v>6370</v>
      </c>
      <c r="W5544" s="7">
        <v>0</v>
      </c>
      <c r="X5544" s="7">
        <v>0</v>
      </c>
      <c r="Y5544" s="7">
        <v>0</v>
      </c>
      <c r="Z5544" s="7">
        <v>0.05</v>
      </c>
      <c r="AA5544" s="7">
        <v>0</v>
      </c>
      <c r="AB5544" s="7">
        <v>0</v>
      </c>
      <c r="AC5544" s="7">
        <v>0</v>
      </c>
      <c r="AD5544" s="7">
        <v>0</v>
      </c>
      <c r="AE5544">
        <v>3</v>
      </c>
      <c r="AF5544">
        <v>0</v>
      </c>
      <c r="AG5544">
        <v>0</v>
      </c>
      <c r="AH5544">
        <v>0</v>
      </c>
      <c r="AI5544">
        <v>0</v>
      </c>
      <c r="AJ5544">
        <v>1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</row>
    <row r="5545" spans="1:44" x14ac:dyDescent="0.25">
      <c r="A5545">
        <v>1578764</v>
      </c>
      <c r="B5545">
        <v>778536</v>
      </c>
      <c r="C5545">
        <v>26.091318195387199</v>
      </c>
      <c r="D5545">
        <v>38.321447639329101</v>
      </c>
      <c r="E5545" s="68" t="s">
        <v>1661</v>
      </c>
      <c r="F5545" s="8">
        <f>INDEX(Δεδομένα!$P:$P,MATCH('2020'!E5545,Δεδομένα!$O:$O,0))</f>
        <v>201</v>
      </c>
      <c r="G5545" s="6" t="s">
        <v>525</v>
      </c>
      <c r="H5545" s="2" t="str">
        <f>INDEX(Δεδομένα!B$1:B$51,MATCH('2020'!G5545,Δεδομένα!A$1:A$51,0))</f>
        <v>ΒΟΡΕΙΟΥ ΑΙΓΑΙΟΥ</v>
      </c>
      <c r="I5545" s="8">
        <f>INDEX(Δεδομένα!E$1:E$13,MATCH('2020'!H5545,Δεδομένα!D$1:D$13,0))</f>
        <v>11</v>
      </c>
      <c r="J5545" s="1">
        <v>44059</v>
      </c>
      <c r="K5545" s="6" t="s">
        <v>4676</v>
      </c>
      <c r="L5545" s="36" t="str">
        <f t="shared" si="344"/>
        <v>16/08/2020 22:24</v>
      </c>
      <c r="M5545" s="1">
        <v>44059</v>
      </c>
      <c r="N5545" s="6" t="s">
        <v>5669</v>
      </c>
      <c r="O5545" s="36" t="str">
        <f t="shared" si="345"/>
        <v>16/08/2020 23:18</v>
      </c>
      <c r="P5545" s="46">
        <f t="shared" si="346"/>
        <v>3.7499999998544808E-2</v>
      </c>
      <c r="Q5545" s="48">
        <v>0</v>
      </c>
      <c r="R5545" s="47">
        <f t="shared" si="347"/>
        <v>53.999999997904524</v>
      </c>
      <c r="S5545" s="6" t="s">
        <v>44</v>
      </c>
      <c r="T5545" s="6" t="s">
        <v>527</v>
      </c>
      <c r="U5545" s="6" t="s">
        <v>537</v>
      </c>
      <c r="V5545" s="6" t="s">
        <v>6038</v>
      </c>
      <c r="W5545" s="7">
        <v>0</v>
      </c>
      <c r="X5545" s="7">
        <v>0</v>
      </c>
      <c r="Y5545" s="7">
        <v>0</v>
      </c>
      <c r="Z5545" s="7">
        <v>0</v>
      </c>
      <c r="AA5545" s="7">
        <v>0</v>
      </c>
      <c r="AB5545" s="7">
        <v>0.1</v>
      </c>
      <c r="AC5545" s="7">
        <v>0</v>
      </c>
      <c r="AD5545" s="7">
        <v>0</v>
      </c>
      <c r="AE5545">
        <v>3</v>
      </c>
      <c r="AF5545">
        <v>3</v>
      </c>
      <c r="AG5545">
        <v>0</v>
      </c>
      <c r="AH5545">
        <v>0</v>
      </c>
      <c r="AI5545">
        <v>0</v>
      </c>
      <c r="AJ5545">
        <v>2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</row>
    <row r="5546" spans="1:44" x14ac:dyDescent="0.25">
      <c r="A5546">
        <v>1578761</v>
      </c>
      <c r="B5546">
        <v>778685</v>
      </c>
      <c r="C5546">
        <v>21.177034985301901</v>
      </c>
      <c r="D5546">
        <v>38.9212259018324</v>
      </c>
      <c r="E5546" s="68" t="s">
        <v>351</v>
      </c>
      <c r="F5546" s="8">
        <f>INDEX(Δεδομένα!$P:$P,MATCH('2020'!E5546,Δεδομένα!$O:$O,0))</f>
        <v>131</v>
      </c>
      <c r="G5546" s="6" t="s">
        <v>335</v>
      </c>
      <c r="H5546" s="2" t="str">
        <f>INDEX(Δεδομένα!B$1:B$51,MATCH('2020'!G5546,Δεδομένα!A$1:A$51,0))</f>
        <v>ΔΥΤΙΚΗΣ ΕΛΛΑΔΟΣ</v>
      </c>
      <c r="I5546" s="8">
        <f>INDEX(Δεδομένα!E$1:E$13,MATCH('2020'!H5546,Δεδομένα!D$1:D$13,0))</f>
        <v>7</v>
      </c>
      <c r="J5546" s="1">
        <v>44060</v>
      </c>
      <c r="K5546" s="6" t="s">
        <v>145</v>
      </c>
      <c r="L5546" s="36" t="str">
        <f t="shared" si="344"/>
        <v>17/08/2020 15:20</v>
      </c>
      <c r="M5546" s="1">
        <v>44060</v>
      </c>
      <c r="N5546" s="6" t="s">
        <v>156</v>
      </c>
      <c r="O5546" s="36" t="str">
        <f t="shared" si="345"/>
        <v>17/08/2020 17:30</v>
      </c>
      <c r="P5546" s="46">
        <f t="shared" si="346"/>
        <v>9.0277777773735579E-2</v>
      </c>
      <c r="Q5546" s="48">
        <v>0</v>
      </c>
      <c r="R5546" s="47">
        <f t="shared" si="347"/>
        <v>129.99999999417923</v>
      </c>
      <c r="S5546" s="6" t="s">
        <v>44</v>
      </c>
      <c r="T5546" s="6" t="s">
        <v>354</v>
      </c>
      <c r="U5546" s="6" t="s">
        <v>44</v>
      </c>
      <c r="V5546" s="6" t="s">
        <v>6378</v>
      </c>
      <c r="W5546" s="7">
        <v>0</v>
      </c>
      <c r="X5546" s="7">
        <v>0</v>
      </c>
      <c r="Y5546" s="7">
        <v>0</v>
      </c>
      <c r="Z5546" s="7">
        <v>0</v>
      </c>
      <c r="AA5546" s="7">
        <v>0</v>
      </c>
      <c r="AB5546" s="7">
        <v>0</v>
      </c>
      <c r="AC5546" s="7">
        <v>4</v>
      </c>
      <c r="AD5546" s="7">
        <v>0</v>
      </c>
      <c r="AE5546">
        <v>8</v>
      </c>
      <c r="AF5546">
        <v>0</v>
      </c>
      <c r="AG5546">
        <v>0</v>
      </c>
      <c r="AH5546">
        <v>0</v>
      </c>
      <c r="AI5546">
        <v>0</v>
      </c>
      <c r="AJ5546">
        <v>4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</row>
    <row r="5547" spans="1:44" x14ac:dyDescent="0.25">
      <c r="A5547">
        <v>1581877</v>
      </c>
      <c r="B5547">
        <v>778692</v>
      </c>
      <c r="C5547">
        <v>21.4365374150326</v>
      </c>
      <c r="D5547">
        <v>38.411833162405401</v>
      </c>
      <c r="E5547" s="68" t="s">
        <v>334</v>
      </c>
      <c r="F5547" s="8">
        <f>INDEX(Δεδομένα!$P:$P,MATCH('2020'!E5547,Δεδομένα!$O:$O,0))</f>
        <v>127</v>
      </c>
      <c r="G5547" s="6" t="s">
        <v>335</v>
      </c>
      <c r="H5547" s="2" t="str">
        <f>INDEX(Δεδομένα!B$1:B$51,MATCH('2020'!G5547,Δεδομένα!A$1:A$51,0))</f>
        <v>ΔΥΤΙΚΗΣ ΕΛΛΑΔΟΣ</v>
      </c>
      <c r="I5547" s="8">
        <f>INDEX(Δεδομένα!E$1:E$13,MATCH('2020'!H5547,Δεδομένα!D$1:D$13,0))</f>
        <v>7</v>
      </c>
      <c r="J5547" s="1">
        <v>44060</v>
      </c>
      <c r="K5547" s="6" t="s">
        <v>703</v>
      </c>
      <c r="L5547" s="36" t="str">
        <f t="shared" si="344"/>
        <v>17/08/2020 15:55</v>
      </c>
      <c r="M5547" s="1">
        <v>44060</v>
      </c>
      <c r="N5547" s="6" t="s">
        <v>230</v>
      </c>
      <c r="O5547" s="36" t="str">
        <f t="shared" si="345"/>
        <v>17/08/2020 16:25</v>
      </c>
      <c r="P5547" s="46">
        <f t="shared" si="346"/>
        <v>2.0833333335758653E-2</v>
      </c>
      <c r="Q5547" s="48">
        <v>0</v>
      </c>
      <c r="R5547" s="47">
        <f t="shared" si="347"/>
        <v>30.00000000349246</v>
      </c>
      <c r="S5547" s="6" t="s">
        <v>44</v>
      </c>
      <c r="T5547" s="6" t="s">
        <v>343</v>
      </c>
      <c r="U5547" s="6" t="s">
        <v>6140</v>
      </c>
      <c r="V5547" s="6" t="s">
        <v>6379</v>
      </c>
      <c r="W5547" s="7">
        <v>0</v>
      </c>
      <c r="X5547" s="7">
        <v>0</v>
      </c>
      <c r="Y5547" s="7">
        <v>0</v>
      </c>
      <c r="Z5547" s="7">
        <v>0</v>
      </c>
      <c r="AA5547" s="7">
        <v>0</v>
      </c>
      <c r="AB5547" s="7">
        <v>0.2</v>
      </c>
      <c r="AC5547" s="7">
        <v>0</v>
      </c>
      <c r="AD5547" s="7">
        <v>0</v>
      </c>
      <c r="AE5547">
        <v>2</v>
      </c>
      <c r="AF5547">
        <v>0</v>
      </c>
      <c r="AG5547">
        <v>0</v>
      </c>
      <c r="AH5547">
        <v>0</v>
      </c>
      <c r="AI5547">
        <v>0</v>
      </c>
      <c r="AJ5547">
        <v>1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</row>
    <row r="5548" spans="1:44" x14ac:dyDescent="0.25">
      <c r="A5548">
        <v>1581899</v>
      </c>
      <c r="B5548">
        <v>778709</v>
      </c>
      <c r="C5548">
        <v>21.186243057251001</v>
      </c>
      <c r="D5548">
        <v>38.457065582275398</v>
      </c>
      <c r="E5548" s="68" t="s">
        <v>334</v>
      </c>
      <c r="F5548" s="8">
        <f>INDEX(Δεδομένα!$P:$P,MATCH('2020'!E5548,Δεδομένα!$O:$O,0))</f>
        <v>127</v>
      </c>
      <c r="G5548" s="6" t="s">
        <v>335</v>
      </c>
      <c r="H5548" s="2" t="str">
        <f>INDEX(Δεδομένα!B$1:B$51,MATCH('2020'!G5548,Δεδομένα!A$1:A$51,0))</f>
        <v>ΔΥΤΙΚΗΣ ΕΛΛΑΔΟΣ</v>
      </c>
      <c r="I5548" s="8">
        <f>INDEX(Δεδομένα!E$1:E$13,MATCH('2020'!H5548,Δεδομένα!D$1:D$13,0))</f>
        <v>7</v>
      </c>
      <c r="J5548" s="1">
        <v>44060</v>
      </c>
      <c r="K5548" s="6" t="s">
        <v>1645</v>
      </c>
      <c r="L5548" s="36" t="str">
        <f t="shared" si="344"/>
        <v>17/08/2020 16:54</v>
      </c>
      <c r="M5548" s="1">
        <v>44060</v>
      </c>
      <c r="N5548" s="6" t="s">
        <v>207</v>
      </c>
      <c r="O5548" s="36" t="str">
        <f t="shared" si="345"/>
        <v>17/08/2020 18:00</v>
      </c>
      <c r="P5548" s="46">
        <f t="shared" si="346"/>
        <v>4.5833333329937886E-2</v>
      </c>
      <c r="Q5548" s="48">
        <v>0</v>
      </c>
      <c r="R5548" s="47">
        <f t="shared" si="347"/>
        <v>65.999999995110556</v>
      </c>
      <c r="S5548" s="6" t="s">
        <v>44</v>
      </c>
      <c r="T5548" s="6" t="s">
        <v>343</v>
      </c>
      <c r="U5548" s="6" t="s">
        <v>344</v>
      </c>
      <c r="V5548" s="6" t="s">
        <v>6381</v>
      </c>
      <c r="W5548" s="7">
        <v>0</v>
      </c>
      <c r="X5548" s="7">
        <v>0</v>
      </c>
      <c r="Y5548" s="7">
        <v>0</v>
      </c>
      <c r="Z5548" s="7">
        <v>0</v>
      </c>
      <c r="AA5548" s="7">
        <v>1</v>
      </c>
      <c r="AB5548" s="7">
        <v>0</v>
      </c>
      <c r="AC5548" s="7">
        <v>0</v>
      </c>
      <c r="AD5548" s="7">
        <v>0</v>
      </c>
      <c r="AE5548">
        <v>2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</row>
    <row r="5549" spans="1:44" x14ac:dyDescent="0.25">
      <c r="A5549">
        <v>1578762</v>
      </c>
      <c r="B5549">
        <v>778712</v>
      </c>
      <c r="C5549">
        <v>21.345303159094801</v>
      </c>
      <c r="D5549">
        <v>38.908346701188897</v>
      </c>
      <c r="E5549" s="68" t="s">
        <v>351</v>
      </c>
      <c r="F5549" s="8">
        <f>INDEX(Δεδομένα!$P:$P,MATCH('2020'!E5549,Δεδομένα!$O:$O,0))</f>
        <v>131</v>
      </c>
      <c r="G5549" s="6" t="s">
        <v>335</v>
      </c>
      <c r="H5549" s="2" t="str">
        <f>INDEX(Δεδομένα!B$1:B$51,MATCH('2020'!G5549,Δεδομένα!A$1:A$51,0))</f>
        <v>ΔΥΤΙΚΗΣ ΕΛΛΑΔΟΣ</v>
      </c>
      <c r="I5549" s="8">
        <f>INDEX(Δεδομένα!E$1:E$13,MATCH('2020'!H5549,Δεδομένα!D$1:D$13,0))</f>
        <v>7</v>
      </c>
      <c r="J5549" s="1">
        <v>44060</v>
      </c>
      <c r="K5549" s="6" t="s">
        <v>2640</v>
      </c>
      <c r="L5549" s="36" t="str">
        <f t="shared" si="344"/>
        <v>17/08/2020 17:32</v>
      </c>
      <c r="M5549" s="1">
        <v>44060</v>
      </c>
      <c r="N5549" s="6" t="s">
        <v>256</v>
      </c>
      <c r="O5549" s="36" t="str">
        <f t="shared" si="345"/>
        <v>17/08/2020 19:30</v>
      </c>
      <c r="P5549" s="46">
        <f t="shared" si="346"/>
        <v>8.1944444442342501E-2</v>
      </c>
      <c r="Q5549" s="48">
        <v>0</v>
      </c>
      <c r="R5549" s="47">
        <f t="shared" si="347"/>
        <v>117.9999999969732</v>
      </c>
      <c r="S5549" s="6" t="s">
        <v>44</v>
      </c>
      <c r="T5549" s="6" t="s">
        <v>354</v>
      </c>
      <c r="U5549" s="6" t="s">
        <v>44</v>
      </c>
      <c r="V5549" s="6" t="s">
        <v>6384</v>
      </c>
      <c r="W5549" s="7">
        <v>0</v>
      </c>
      <c r="X5549" s="7">
        <v>0</v>
      </c>
      <c r="Y5549" s="7">
        <v>0</v>
      </c>
      <c r="Z5549" s="7">
        <v>1</v>
      </c>
      <c r="AA5549" s="7">
        <v>0</v>
      </c>
      <c r="AB5549" s="7">
        <v>0</v>
      </c>
      <c r="AC5549" s="7">
        <v>0</v>
      </c>
      <c r="AD5549" s="7">
        <v>0</v>
      </c>
      <c r="AE5549">
        <v>7</v>
      </c>
      <c r="AF5549">
        <v>0</v>
      </c>
      <c r="AG5549">
        <v>0</v>
      </c>
      <c r="AH5549">
        <v>0</v>
      </c>
      <c r="AI5549">
        <v>0</v>
      </c>
      <c r="AJ5549">
        <v>3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</row>
    <row r="5550" spans="1:44" x14ac:dyDescent="0.25">
      <c r="A5550">
        <v>1579831</v>
      </c>
      <c r="B5550">
        <v>778779</v>
      </c>
      <c r="C5550">
        <v>22.908515080650499</v>
      </c>
      <c r="D5550">
        <v>38.491487867434202</v>
      </c>
      <c r="E5550" s="68" t="s">
        <v>2317</v>
      </c>
      <c r="F5550" s="8">
        <f>INDEX(Δεδομένα!$P:$P,MATCH('2020'!E5550,Δεδομένα!$O:$O,0))</f>
        <v>175</v>
      </c>
      <c r="G5550" s="6" t="s">
        <v>846</v>
      </c>
      <c r="H5550" s="2" t="str">
        <f>INDEX(Δεδομένα!B$1:B$51,MATCH('2020'!G5550,Δεδομένα!A$1:A$51,0))</f>
        <v>ΣΤΕΡΕΑΣ ΕΛΛΑΔΟΣ</v>
      </c>
      <c r="I5550" s="8">
        <f>INDEX(Δεδομένα!E$1:E$13,MATCH('2020'!H5550,Δεδομένα!D$1:D$13,0))</f>
        <v>9</v>
      </c>
      <c r="J5550" s="1">
        <v>44060</v>
      </c>
      <c r="K5550" s="6" t="s">
        <v>352</v>
      </c>
      <c r="L5550" s="36" t="str">
        <f t="shared" si="344"/>
        <v>17/08/2020 20:05</v>
      </c>
      <c r="M5550" s="1">
        <v>44060</v>
      </c>
      <c r="N5550" s="6" t="s">
        <v>79</v>
      </c>
      <c r="O5550" s="36" t="str">
        <f t="shared" si="345"/>
        <v>17/08/2020 21:15</v>
      </c>
      <c r="P5550" s="46">
        <f t="shared" si="346"/>
        <v>4.8611111109494232E-2</v>
      </c>
      <c r="Q5550" s="48">
        <v>0</v>
      </c>
      <c r="R5550" s="47">
        <f t="shared" si="347"/>
        <v>69.999999997671694</v>
      </c>
      <c r="S5550" s="6" t="s">
        <v>44</v>
      </c>
      <c r="T5550" s="6" t="s">
        <v>2319</v>
      </c>
      <c r="U5550" s="6" t="s">
        <v>1136</v>
      </c>
      <c r="V5550" s="6" t="s">
        <v>1136</v>
      </c>
      <c r="W5550" s="7">
        <v>0</v>
      </c>
      <c r="X5550" s="7">
        <v>0</v>
      </c>
      <c r="Y5550" s="7">
        <v>0</v>
      </c>
      <c r="Z5550" s="7">
        <v>0</v>
      </c>
      <c r="AA5550" s="7">
        <v>1</v>
      </c>
      <c r="AB5550" s="7">
        <v>0</v>
      </c>
      <c r="AC5550" s="7">
        <v>5</v>
      </c>
      <c r="AD5550" s="7">
        <v>0</v>
      </c>
      <c r="AE5550">
        <v>8</v>
      </c>
      <c r="AF5550">
        <v>0</v>
      </c>
      <c r="AG5550">
        <v>0</v>
      </c>
      <c r="AH5550">
        <v>0</v>
      </c>
      <c r="AI5550">
        <v>0</v>
      </c>
      <c r="AJ5550">
        <v>4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</row>
    <row r="5551" spans="1:44" x14ac:dyDescent="0.25">
      <c r="A5551">
        <v>1578748</v>
      </c>
      <c r="B5551">
        <v>778642</v>
      </c>
      <c r="C5551">
        <v>26.3929347776422</v>
      </c>
      <c r="D5551">
        <v>41.285852261407797</v>
      </c>
      <c r="E5551" s="68" t="s">
        <v>856</v>
      </c>
      <c r="F5551" s="8">
        <f>INDEX(Δεδομένα!$P:$P,MATCH('2020'!E5551,Δεδομένα!$O:$O,0))</f>
        <v>37</v>
      </c>
      <c r="G5551" s="6" t="s">
        <v>148</v>
      </c>
      <c r="H5551" s="2" t="str">
        <f>INDEX(Δεδομένα!B$1:B$51,MATCH('2020'!G5551,Δεδομένα!A$1:A$51,0))</f>
        <v>ΑΝΑΤΟΛΙΚΗΣ ΜΑΚΕΔΟΝΙΑΣ ΚΑΙ ΘΡΑΚΗΣ</v>
      </c>
      <c r="I5551" s="8">
        <f>INDEX(Δεδομένα!E$1:E$13,MATCH('2020'!H5551,Δεδομένα!D$1:D$13,0))</f>
        <v>2</v>
      </c>
      <c r="J5551" s="1">
        <v>44060</v>
      </c>
      <c r="K5551" s="6" t="s">
        <v>347</v>
      </c>
      <c r="L5551" s="36" t="str">
        <f t="shared" si="344"/>
        <v>17/08/2020 13:10</v>
      </c>
      <c r="M5551" s="1">
        <v>44061</v>
      </c>
      <c r="N5551" s="6" t="s">
        <v>677</v>
      </c>
      <c r="O5551" s="36" t="str">
        <f t="shared" si="345"/>
        <v>18/08/2020 07:50</v>
      </c>
      <c r="P5551" s="46">
        <f t="shared" si="346"/>
        <v>0.77777777778101154</v>
      </c>
      <c r="Q5551" s="48">
        <v>0</v>
      </c>
      <c r="R5551" s="47">
        <f t="shared" si="347"/>
        <v>1120.0000000046566</v>
      </c>
      <c r="S5551" s="6" t="s">
        <v>44</v>
      </c>
      <c r="T5551" s="6" t="s">
        <v>162</v>
      </c>
      <c r="U5551" s="6" t="s">
        <v>44</v>
      </c>
      <c r="V5551" s="6" t="s">
        <v>4296</v>
      </c>
      <c r="W5551" s="7">
        <v>3</v>
      </c>
      <c r="X5551" s="7">
        <v>0</v>
      </c>
      <c r="Y5551" s="7">
        <v>0</v>
      </c>
      <c r="Z5551" s="7">
        <v>4</v>
      </c>
      <c r="AA5551" s="7">
        <v>0</v>
      </c>
      <c r="AB5551" s="7">
        <v>0</v>
      </c>
      <c r="AC5551" s="7">
        <v>0</v>
      </c>
      <c r="AD5551" s="7">
        <v>0</v>
      </c>
      <c r="AE5551">
        <v>22</v>
      </c>
      <c r="AF5551">
        <v>0</v>
      </c>
      <c r="AG5551">
        <v>0</v>
      </c>
      <c r="AH5551">
        <v>0</v>
      </c>
      <c r="AI5551">
        <v>0</v>
      </c>
      <c r="AJ5551">
        <v>7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</row>
    <row r="5552" spans="1:44" x14ac:dyDescent="0.25">
      <c r="A5552">
        <v>1578530</v>
      </c>
      <c r="B5552">
        <v>778663</v>
      </c>
      <c r="C5552">
        <v>26.5020261743818</v>
      </c>
      <c r="D5552">
        <v>41.464347951483703</v>
      </c>
      <c r="E5552" s="68" t="s">
        <v>1115</v>
      </c>
      <c r="F5552" s="8">
        <f>INDEX(Δεδομένα!$P:$P,MATCH('2020'!E5552,Δεδομένα!$O:$O,0))</f>
        <v>35</v>
      </c>
      <c r="G5552" s="6" t="s">
        <v>148</v>
      </c>
      <c r="H5552" s="2" t="str">
        <f>INDEX(Δεδομένα!B$1:B$51,MATCH('2020'!G5552,Δεδομένα!A$1:A$51,0))</f>
        <v>ΑΝΑΤΟΛΙΚΗΣ ΜΑΚΕΔΟΝΙΑΣ ΚΑΙ ΘΡΑΚΗΣ</v>
      </c>
      <c r="I5552" s="8">
        <f>INDEX(Δεδομένα!E$1:E$13,MATCH('2020'!H5552,Δεδομένα!D$1:D$13,0))</f>
        <v>2</v>
      </c>
      <c r="J5552" s="1">
        <v>44060</v>
      </c>
      <c r="K5552" s="6" t="s">
        <v>274</v>
      </c>
      <c r="L5552" s="36" t="str">
        <f t="shared" si="344"/>
        <v>17/08/2020 13:09</v>
      </c>
      <c r="M5552" s="1">
        <v>44060</v>
      </c>
      <c r="N5552" s="6" t="s">
        <v>1159</v>
      </c>
      <c r="O5552" s="36" t="str">
        <f t="shared" si="345"/>
        <v>17/08/2020 13:59</v>
      </c>
      <c r="P5552" s="46">
        <f t="shared" si="346"/>
        <v>3.4722222218988463E-2</v>
      </c>
      <c r="Q5552" s="48">
        <v>0</v>
      </c>
      <c r="R5552" s="47">
        <f t="shared" si="347"/>
        <v>49.999999995343387</v>
      </c>
      <c r="S5552" s="6" t="s">
        <v>44</v>
      </c>
      <c r="T5552" s="6" t="s">
        <v>1119</v>
      </c>
      <c r="U5552" s="6" t="s">
        <v>1120</v>
      </c>
      <c r="V5552" s="6" t="s">
        <v>1121</v>
      </c>
      <c r="W5552" s="7">
        <v>0</v>
      </c>
      <c r="X5552" s="7">
        <v>0</v>
      </c>
      <c r="Y5552" s="7">
        <v>0</v>
      </c>
      <c r="Z5552" s="7">
        <v>0</v>
      </c>
      <c r="AA5552" s="7">
        <v>0</v>
      </c>
      <c r="AB5552" s="7">
        <v>0</v>
      </c>
      <c r="AC5552" s="7">
        <v>5</v>
      </c>
      <c r="AD5552" s="7">
        <v>0</v>
      </c>
      <c r="AE5552">
        <v>4</v>
      </c>
      <c r="AF5552">
        <v>0</v>
      </c>
      <c r="AG5552">
        <v>0</v>
      </c>
      <c r="AH5552">
        <v>0</v>
      </c>
      <c r="AI5552">
        <v>0</v>
      </c>
      <c r="AJ5552">
        <v>2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</row>
    <row r="5553" spans="1:44" x14ac:dyDescent="0.25">
      <c r="A5553">
        <v>1578668</v>
      </c>
      <c r="B5553">
        <v>778705</v>
      </c>
      <c r="C5553">
        <v>23.1173598836127</v>
      </c>
      <c r="D5553">
        <v>38.994013931619399</v>
      </c>
      <c r="E5553" s="68" t="s">
        <v>466</v>
      </c>
      <c r="F5553" s="8">
        <f>INDEX(Δεδομένα!$P:$P,MATCH('2020'!E5553,Δεδομένα!$O:$O,0))</f>
        <v>184</v>
      </c>
      <c r="G5553" s="6" t="s">
        <v>439</v>
      </c>
      <c r="H5553" s="2" t="str">
        <f>INDEX(Δεδομένα!B$1:B$51,MATCH('2020'!G5553,Δεδομένα!A$1:A$51,0))</f>
        <v>ΣΤΕΡΕΑΣ ΕΛΛΑΔΟΣ</v>
      </c>
      <c r="I5553" s="8">
        <f>INDEX(Δεδομένα!E$1:E$13,MATCH('2020'!H5553,Δεδομένα!D$1:D$13,0))</f>
        <v>9</v>
      </c>
      <c r="J5553" s="1">
        <v>44060</v>
      </c>
      <c r="K5553" s="6" t="s">
        <v>231</v>
      </c>
      <c r="L5553" s="36" t="str">
        <f t="shared" si="344"/>
        <v>17/08/2020 17:20</v>
      </c>
      <c r="M5553" s="1">
        <v>44060</v>
      </c>
      <c r="N5553" s="6" t="s">
        <v>637</v>
      </c>
      <c r="O5553" s="36" t="str">
        <f t="shared" si="345"/>
        <v>17/08/2020 20:15</v>
      </c>
      <c r="P5553" s="46">
        <f t="shared" si="346"/>
        <v>0.12152777778101154</v>
      </c>
      <c r="Q5553" s="48">
        <v>0</v>
      </c>
      <c r="R5553" s="47">
        <f t="shared" si="347"/>
        <v>175.00000000465661</v>
      </c>
      <c r="S5553" s="6" t="s">
        <v>44</v>
      </c>
      <c r="T5553" s="6" t="s">
        <v>470</v>
      </c>
      <c r="U5553" s="6" t="s">
        <v>3081</v>
      </c>
      <c r="V5553" s="6" t="s">
        <v>6380</v>
      </c>
      <c r="W5553" s="7">
        <v>0</v>
      </c>
      <c r="X5553" s="7">
        <v>0</v>
      </c>
      <c r="Y5553" s="7">
        <v>0</v>
      </c>
      <c r="Z5553" s="7">
        <v>2</v>
      </c>
      <c r="AA5553" s="7">
        <v>0</v>
      </c>
      <c r="AB5553" s="7">
        <v>0</v>
      </c>
      <c r="AC5553" s="7">
        <v>0</v>
      </c>
      <c r="AD5553" s="7">
        <v>0</v>
      </c>
      <c r="AE5553">
        <v>10</v>
      </c>
      <c r="AF5553">
        <v>0</v>
      </c>
      <c r="AG5553">
        <v>0</v>
      </c>
      <c r="AH5553">
        <v>0</v>
      </c>
      <c r="AI5553">
        <v>0</v>
      </c>
      <c r="AJ5553">
        <v>5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</row>
    <row r="5554" spans="1:44" x14ac:dyDescent="0.25">
      <c r="A5554">
        <v>1578660</v>
      </c>
      <c r="B5554">
        <v>778711</v>
      </c>
      <c r="C5554">
        <v>20.741684402760601</v>
      </c>
      <c r="D5554">
        <v>39.718140217633</v>
      </c>
      <c r="E5554" s="68" t="s">
        <v>4031</v>
      </c>
      <c r="F5554" s="8">
        <f>INDEX(Δεδομένα!$P:$P,MATCH('2020'!E5554,Δεδομένα!$O:$O,0))</f>
        <v>88</v>
      </c>
      <c r="G5554" s="6" t="s">
        <v>251</v>
      </c>
      <c r="H5554" s="2" t="str">
        <f>INDEX(Δεδομένα!B$1:B$51,MATCH('2020'!G5554,Δεδομένα!A$1:A$51,0))</f>
        <v>ΗΠΕΙΡΟΥ</v>
      </c>
      <c r="I5554" s="8">
        <f>INDEX(Δεδομένα!E$1:E$13,MATCH('2020'!H5554,Δεδομένα!D$1:D$13,0))</f>
        <v>5</v>
      </c>
      <c r="J5554" s="1">
        <v>44060</v>
      </c>
      <c r="K5554" s="6" t="s">
        <v>156</v>
      </c>
      <c r="L5554" s="36" t="str">
        <f t="shared" si="344"/>
        <v>17/08/2020 17:30</v>
      </c>
      <c r="M5554" s="1">
        <v>44060</v>
      </c>
      <c r="N5554" s="6" t="s">
        <v>207</v>
      </c>
      <c r="O5554" s="36" t="str">
        <f t="shared" si="345"/>
        <v>17/08/2020 18:00</v>
      </c>
      <c r="P5554" s="46">
        <f t="shared" si="346"/>
        <v>2.0833333335758653E-2</v>
      </c>
      <c r="Q5554" s="48">
        <v>0</v>
      </c>
      <c r="R5554" s="47">
        <f t="shared" si="347"/>
        <v>30.00000000349246</v>
      </c>
      <c r="S5554" s="6" t="s">
        <v>44</v>
      </c>
      <c r="T5554" s="6" t="s">
        <v>1270</v>
      </c>
      <c r="U5554" s="6" t="s">
        <v>6382</v>
      </c>
      <c r="V5554" s="6" t="s">
        <v>6383</v>
      </c>
      <c r="W5554" s="7">
        <v>0</v>
      </c>
      <c r="X5554" s="7">
        <v>1</v>
      </c>
      <c r="Y5554" s="7">
        <v>0</v>
      </c>
      <c r="Z5554" s="7">
        <v>1</v>
      </c>
      <c r="AA5554" s="7">
        <v>0</v>
      </c>
      <c r="AB5554" s="7">
        <v>0</v>
      </c>
      <c r="AC5554" s="7">
        <v>0</v>
      </c>
      <c r="AD5554" s="7">
        <v>0</v>
      </c>
      <c r="AE5554">
        <v>0</v>
      </c>
      <c r="AF5554">
        <v>1</v>
      </c>
      <c r="AG5554">
        <v>0</v>
      </c>
      <c r="AH5554">
        <v>0</v>
      </c>
      <c r="AI5554">
        <v>0</v>
      </c>
      <c r="AJ5554">
        <v>3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</row>
    <row r="5555" spans="1:44" x14ac:dyDescent="0.25">
      <c r="A5555">
        <v>1579804</v>
      </c>
      <c r="B5555">
        <v>778800</v>
      </c>
      <c r="C5555">
        <v>20.691444712759299</v>
      </c>
      <c r="D5555">
        <v>38.1700153529288</v>
      </c>
      <c r="E5555" s="68" t="s">
        <v>798</v>
      </c>
      <c r="F5555" s="8">
        <f>INDEX(Δεδομένα!$P:$P,MATCH('2020'!E5555,Δεδομένα!$O:$O,0))</f>
        <v>235</v>
      </c>
      <c r="G5555" s="6" t="s">
        <v>799</v>
      </c>
      <c r="H5555" s="2" t="str">
        <f>INDEX(Δεδομένα!B$1:B$51,MATCH('2020'!G5555,Δεδομένα!A$1:A$51,0))</f>
        <v>ΙΟΝΙΩΝ ΝΗΣΩΝ</v>
      </c>
      <c r="I5555" s="8">
        <f>INDEX(Δεδομένα!E$1:E$13,MATCH('2020'!H5555,Δεδομένα!D$1:D$13,0))</f>
        <v>13</v>
      </c>
      <c r="J5555" s="1">
        <v>44060</v>
      </c>
      <c r="K5555" s="6" t="s">
        <v>189</v>
      </c>
      <c r="L5555" s="36" t="str">
        <f t="shared" si="344"/>
        <v>17/08/2020 21:38</v>
      </c>
      <c r="M5555" s="1">
        <v>44061</v>
      </c>
      <c r="N5555" s="6" t="s">
        <v>2411</v>
      </c>
      <c r="O5555" s="36" t="str">
        <f t="shared" si="345"/>
        <v>18/08/2020 09:00</v>
      </c>
      <c r="P5555" s="46">
        <f t="shared" si="346"/>
        <v>0.47361111111240461</v>
      </c>
      <c r="Q5555" s="48">
        <v>0</v>
      </c>
      <c r="R5555" s="47">
        <f t="shared" si="347"/>
        <v>682.00000000186265</v>
      </c>
      <c r="S5555" s="6" t="s">
        <v>44</v>
      </c>
      <c r="T5555" s="6" t="s">
        <v>800</v>
      </c>
      <c r="U5555" s="6" t="s">
        <v>44</v>
      </c>
      <c r="V5555" s="6" t="s">
        <v>6390</v>
      </c>
      <c r="W5555" s="7">
        <v>0</v>
      </c>
      <c r="X5555" s="7">
        <v>0.18</v>
      </c>
      <c r="Y5555" s="7">
        <v>0</v>
      </c>
      <c r="Z5555" s="7">
        <v>0</v>
      </c>
      <c r="AA5555" s="7">
        <v>0</v>
      </c>
      <c r="AB5555" s="7">
        <v>0</v>
      </c>
      <c r="AC5555" s="7">
        <v>0.02</v>
      </c>
      <c r="AD5555" s="7">
        <v>0</v>
      </c>
      <c r="AE5555">
        <v>8</v>
      </c>
      <c r="AF5555">
        <v>0</v>
      </c>
      <c r="AG5555">
        <v>0</v>
      </c>
      <c r="AH5555">
        <v>0</v>
      </c>
      <c r="AI5555">
        <v>0</v>
      </c>
      <c r="AJ5555">
        <v>4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</row>
    <row r="5556" spans="1:44" x14ac:dyDescent="0.25">
      <c r="A5556">
        <v>1578476</v>
      </c>
      <c r="B5556">
        <v>778647</v>
      </c>
      <c r="C5556">
        <v>22.875894768279998</v>
      </c>
      <c r="D5556">
        <v>41.120516387920503</v>
      </c>
      <c r="E5556" s="68" t="s">
        <v>1084</v>
      </c>
      <c r="F5556" s="8">
        <f>INDEX(Δεδομένα!$P:$P,MATCH('2020'!E5556,Δεδομένα!$O:$O,0))</f>
        <v>57</v>
      </c>
      <c r="G5556" s="6" t="s">
        <v>223</v>
      </c>
      <c r="H5556" s="2" t="str">
        <f>INDEX(Δεδομένα!B$1:B$51,MATCH('2020'!G5556,Δεδομένα!A$1:A$51,0))</f>
        <v>ΚΕΝΤΡΙΚΗΣ ΜΑΚΕΔΟΝΙΑΣ</v>
      </c>
      <c r="I5556" s="8">
        <f>INDEX(Δεδομένα!E$1:E$13,MATCH('2020'!H5556,Δεδομένα!D$1:D$13,0))</f>
        <v>3</v>
      </c>
      <c r="J5556" s="1">
        <v>44060</v>
      </c>
      <c r="K5556" s="6" t="s">
        <v>529</v>
      </c>
      <c r="L5556" s="36" t="str">
        <f t="shared" si="344"/>
        <v>17/08/2020 13:35</v>
      </c>
      <c r="M5556" s="1">
        <v>44060</v>
      </c>
      <c r="N5556" s="6" t="s">
        <v>1562</v>
      </c>
      <c r="O5556" s="36" t="str">
        <f t="shared" si="345"/>
        <v>17/08/2020 15:43</v>
      </c>
      <c r="P5556" s="46">
        <f t="shared" si="346"/>
        <v>8.8888888894871343E-2</v>
      </c>
      <c r="Q5556" s="48">
        <v>0</v>
      </c>
      <c r="R5556" s="47">
        <f t="shared" si="347"/>
        <v>128.00000000861473</v>
      </c>
      <c r="S5556" s="6" t="s">
        <v>44</v>
      </c>
      <c r="T5556" s="6" t="s">
        <v>1145</v>
      </c>
      <c r="U5556" s="6" t="s">
        <v>6376</v>
      </c>
      <c r="V5556" s="6" t="s">
        <v>6377</v>
      </c>
      <c r="W5556" s="7">
        <v>0.5</v>
      </c>
      <c r="X5556" s="7">
        <v>0</v>
      </c>
      <c r="Y5556" s="7">
        <v>0</v>
      </c>
      <c r="Z5556" s="7">
        <v>3</v>
      </c>
      <c r="AA5556" s="7">
        <v>0</v>
      </c>
      <c r="AB5556" s="7">
        <v>0</v>
      </c>
      <c r="AC5556" s="7">
        <v>7</v>
      </c>
      <c r="AD5556" s="7">
        <v>0</v>
      </c>
      <c r="AE5556">
        <v>6</v>
      </c>
      <c r="AF5556">
        <v>0</v>
      </c>
      <c r="AG5556">
        <v>0</v>
      </c>
      <c r="AH5556">
        <v>0</v>
      </c>
      <c r="AI5556">
        <v>0</v>
      </c>
      <c r="AJ5556">
        <v>3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</row>
    <row r="5557" spans="1:44" x14ac:dyDescent="0.25">
      <c r="A5557">
        <v>1590389</v>
      </c>
      <c r="B5557">
        <v>776699</v>
      </c>
      <c r="C5557">
        <v>23.729535797726601</v>
      </c>
      <c r="D5557">
        <v>38.004843037995002</v>
      </c>
      <c r="E5557" s="68" t="s">
        <v>810</v>
      </c>
      <c r="F5557" s="8">
        <f>INDEX(Δεδομένα!$P:$P,MATCH('2020'!E5557,Δεδομένα!$O:$O,0))</f>
        <v>157</v>
      </c>
      <c r="G5557" s="6" t="s">
        <v>391</v>
      </c>
      <c r="H5557" s="2" t="str">
        <f>INDEX(Δεδομένα!B$1:B$51,MATCH('2020'!G5557,Δεδομένα!A$1:A$51,0))</f>
        <v>ΠΕΛΛΟΠΟΝΗΣΟΥ</v>
      </c>
      <c r="I5557" s="8">
        <f>INDEX(Δεδομένα!E$1:E$13,MATCH('2020'!H5557,Δεδομένα!D$1:D$13,0))</f>
        <v>8</v>
      </c>
      <c r="J5557" s="1">
        <v>44060</v>
      </c>
      <c r="K5557" s="6" t="s">
        <v>653</v>
      </c>
      <c r="L5557" s="36" t="str">
        <f t="shared" si="344"/>
        <v>17/08/2020 16:39</v>
      </c>
      <c r="M5557" s="1">
        <v>44060</v>
      </c>
      <c r="N5557" s="6" t="s">
        <v>1220</v>
      </c>
      <c r="O5557" s="36" t="str">
        <f t="shared" si="345"/>
        <v>17/08/2020 17:38</v>
      </c>
      <c r="P5557" s="46">
        <f t="shared" si="346"/>
        <v>4.0972222224809229E-2</v>
      </c>
      <c r="Q5557" s="48">
        <v>0</v>
      </c>
      <c r="R5557" s="47">
        <f t="shared" si="347"/>
        <v>59.00000000372529</v>
      </c>
      <c r="S5557" s="6" t="s">
        <v>44</v>
      </c>
      <c r="T5557" s="6" t="s">
        <v>1012</v>
      </c>
      <c r="U5557" s="6" t="s">
        <v>1620</v>
      </c>
      <c r="V5557" s="6" t="s">
        <v>6268</v>
      </c>
      <c r="W5557" s="7">
        <v>0</v>
      </c>
      <c r="X5557" s="7">
        <v>0</v>
      </c>
      <c r="Y5557" s="7">
        <v>0</v>
      </c>
      <c r="Z5557" s="7">
        <v>0</v>
      </c>
      <c r="AA5557" s="7">
        <v>0</v>
      </c>
      <c r="AB5557" s="7">
        <v>0.2</v>
      </c>
      <c r="AC5557" s="7">
        <v>0</v>
      </c>
      <c r="AD5557" s="7">
        <v>0</v>
      </c>
      <c r="AE5557">
        <v>4</v>
      </c>
      <c r="AF5557">
        <v>0</v>
      </c>
      <c r="AG5557">
        <v>0</v>
      </c>
      <c r="AH5557">
        <v>0</v>
      </c>
      <c r="AI5557">
        <v>0</v>
      </c>
      <c r="AJ5557">
        <v>2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</row>
    <row r="5558" spans="1:44" x14ac:dyDescent="0.25">
      <c r="A5558">
        <v>1590452</v>
      </c>
      <c r="B5558">
        <v>778736</v>
      </c>
      <c r="C5558">
        <v>22.9490163021662</v>
      </c>
      <c r="D5558">
        <v>37.909997239252398</v>
      </c>
      <c r="E5558" s="68" t="s">
        <v>810</v>
      </c>
      <c r="F5558" s="8">
        <f>INDEX(Δεδομένα!$P:$P,MATCH('2020'!E5558,Δεδομένα!$O:$O,0))</f>
        <v>157</v>
      </c>
      <c r="G5558" s="6" t="s">
        <v>391</v>
      </c>
      <c r="H5558" s="2" t="str">
        <f>INDEX(Δεδομένα!B$1:B$51,MATCH('2020'!G5558,Δεδομένα!A$1:A$51,0))</f>
        <v>ΠΕΛΛΟΠΟΝΗΣΟΥ</v>
      </c>
      <c r="I5558" s="8">
        <f>INDEX(Δεδομένα!E$1:E$13,MATCH('2020'!H5558,Δεδομένα!D$1:D$13,0))</f>
        <v>8</v>
      </c>
      <c r="J5558" s="1">
        <v>44060</v>
      </c>
      <c r="K5558" s="6" t="s">
        <v>1126</v>
      </c>
      <c r="L5558" s="36" t="str">
        <f t="shared" si="344"/>
        <v>17/08/2020 18:59</v>
      </c>
      <c r="M5558" s="1">
        <v>44060</v>
      </c>
      <c r="N5558" s="6" t="s">
        <v>5532</v>
      </c>
      <c r="O5558" s="36" t="str">
        <f t="shared" si="345"/>
        <v>17/08/2020 21:58</v>
      </c>
      <c r="P5558" s="46">
        <f t="shared" si="346"/>
        <v>0.12430555555329192</v>
      </c>
      <c r="Q5558" s="48">
        <v>0</v>
      </c>
      <c r="R5558" s="47">
        <f t="shared" si="347"/>
        <v>178.99999999674037</v>
      </c>
      <c r="S5558" s="6" t="s">
        <v>44</v>
      </c>
      <c r="T5558" s="6" t="s">
        <v>1012</v>
      </c>
      <c r="U5558" s="6" t="s">
        <v>44</v>
      </c>
      <c r="V5558" s="6" t="s">
        <v>1013</v>
      </c>
      <c r="W5558" s="7">
        <v>0</v>
      </c>
      <c r="X5558" s="7">
        <v>0</v>
      </c>
      <c r="Y5558" s="7">
        <v>0</v>
      </c>
      <c r="Z5558" s="7">
        <v>0</v>
      </c>
      <c r="AA5558" s="7">
        <v>0</v>
      </c>
      <c r="AB5558" s="7">
        <v>1.5</v>
      </c>
      <c r="AC5558" s="7">
        <v>0</v>
      </c>
      <c r="AD5558" s="7">
        <v>0</v>
      </c>
      <c r="AE5558">
        <v>5</v>
      </c>
      <c r="AF5558">
        <v>0</v>
      </c>
      <c r="AG5558">
        <v>0</v>
      </c>
      <c r="AH5558">
        <v>0</v>
      </c>
      <c r="AI5558">
        <v>0</v>
      </c>
      <c r="AJ5558">
        <v>2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</row>
    <row r="5559" spans="1:44" x14ac:dyDescent="0.25">
      <c r="A5559">
        <v>1611487</v>
      </c>
      <c r="B5559">
        <v>778632</v>
      </c>
      <c r="C5559">
        <v>26.1912140008628</v>
      </c>
      <c r="D5559">
        <v>39.336672539960396</v>
      </c>
      <c r="E5559" s="68" t="s">
        <v>506</v>
      </c>
      <c r="F5559" s="8">
        <f>INDEX(Δεδομένα!$P:$P,MATCH('2020'!E5559,Δεδομένα!$O:$O,0))</f>
        <v>197</v>
      </c>
      <c r="G5559" s="6" t="s">
        <v>495</v>
      </c>
      <c r="H5559" s="2" t="str">
        <f>INDEX(Δεδομένα!B$1:B$51,MATCH('2020'!G5559,Δεδομένα!A$1:A$51,0))</f>
        <v>ΒΟΡΕΙΟΥ ΑΙΓΑΙΟΥ</v>
      </c>
      <c r="I5559" s="8">
        <f>INDEX(Δεδομένα!E$1:E$13,MATCH('2020'!H5559,Δεδομένα!D$1:D$13,0))</f>
        <v>11</v>
      </c>
      <c r="J5559" s="1">
        <v>44060</v>
      </c>
      <c r="K5559" s="6" t="s">
        <v>49</v>
      </c>
      <c r="L5559" s="36" t="str">
        <f t="shared" si="344"/>
        <v>17/08/2020 12:40</v>
      </c>
      <c r="M5559" s="1">
        <v>44065</v>
      </c>
      <c r="N5559" s="6" t="s">
        <v>92</v>
      </c>
      <c r="O5559" s="36" t="str">
        <f t="shared" si="345"/>
        <v>22/08/2020 13:06</v>
      </c>
      <c r="P5559" s="49">
        <f t="shared" si="346"/>
        <v>5.0180555555489263</v>
      </c>
      <c r="Q5559" s="50">
        <f>5*24</f>
        <v>120</v>
      </c>
      <c r="R5559" s="47">
        <f t="shared" si="347"/>
        <v>7225.9999999904539</v>
      </c>
      <c r="S5559" s="6" t="s">
        <v>44</v>
      </c>
      <c r="T5559" s="6" t="s">
        <v>508</v>
      </c>
      <c r="U5559" s="6" t="s">
        <v>6374</v>
      </c>
      <c r="V5559" s="6" t="s">
        <v>6375</v>
      </c>
      <c r="W5559" s="7">
        <v>0</v>
      </c>
      <c r="X5559" s="7">
        <v>300</v>
      </c>
      <c r="Y5559" s="7">
        <v>0</v>
      </c>
      <c r="Z5559" s="7">
        <v>600</v>
      </c>
      <c r="AA5559" s="7">
        <v>0</v>
      </c>
      <c r="AB5559" s="7">
        <v>0</v>
      </c>
      <c r="AC5559" s="7">
        <v>0</v>
      </c>
      <c r="AD5559" s="7">
        <v>0</v>
      </c>
      <c r="AE5559">
        <v>23</v>
      </c>
      <c r="AF5559">
        <v>31</v>
      </c>
      <c r="AG5559">
        <v>6</v>
      </c>
      <c r="AH5559">
        <v>0</v>
      </c>
      <c r="AI5559">
        <v>0</v>
      </c>
      <c r="AJ5559">
        <v>16</v>
      </c>
      <c r="AK5559">
        <v>0</v>
      </c>
      <c r="AL5559">
        <v>2</v>
      </c>
      <c r="AM5559">
        <v>0</v>
      </c>
      <c r="AN5559">
        <v>2</v>
      </c>
      <c r="AO5559">
        <v>2</v>
      </c>
      <c r="AP5559">
        <v>0</v>
      </c>
      <c r="AQ5559">
        <v>2</v>
      </c>
      <c r="AR5559">
        <v>0</v>
      </c>
    </row>
    <row r="5560" spans="1:44" x14ac:dyDescent="0.25">
      <c r="A5560">
        <v>1611460</v>
      </c>
      <c r="B5560">
        <v>778775</v>
      </c>
      <c r="C5560">
        <v>26.506205321966799</v>
      </c>
      <c r="D5560">
        <v>39.136595575044403</v>
      </c>
      <c r="E5560" s="68" t="s">
        <v>494</v>
      </c>
      <c r="F5560" s="8">
        <f>INDEX(Δεδομένα!$P:$P,MATCH('2020'!E5560,Δεδομένα!$O:$O,0))</f>
        <v>196</v>
      </c>
      <c r="G5560" s="6" t="s">
        <v>495</v>
      </c>
      <c r="H5560" s="2" t="str">
        <f>INDEX(Δεδομένα!B$1:B$51,MATCH('2020'!G5560,Δεδομένα!A$1:A$51,0))</f>
        <v>ΒΟΡΕΙΟΥ ΑΙΓΑΙΟΥ</v>
      </c>
      <c r="I5560" s="8">
        <f>INDEX(Δεδομένα!E$1:E$13,MATCH('2020'!H5560,Δεδομένα!D$1:D$13,0))</f>
        <v>11</v>
      </c>
      <c r="J5560" s="1">
        <v>44060</v>
      </c>
      <c r="K5560" s="6" t="s">
        <v>1077</v>
      </c>
      <c r="L5560" s="36" t="str">
        <f t="shared" si="344"/>
        <v>17/08/2020 20:44</v>
      </c>
      <c r="M5560" s="1">
        <v>44060</v>
      </c>
      <c r="N5560" s="6" t="s">
        <v>832</v>
      </c>
      <c r="O5560" s="36" t="str">
        <f t="shared" si="345"/>
        <v>17/08/2020 21:18</v>
      </c>
      <c r="P5560" s="46">
        <f t="shared" si="346"/>
        <v>2.361111110803904E-2</v>
      </c>
      <c r="Q5560" s="48">
        <v>0</v>
      </c>
      <c r="R5560" s="47">
        <f t="shared" si="347"/>
        <v>33.999999995576218</v>
      </c>
      <c r="S5560" s="6" t="s">
        <v>44</v>
      </c>
      <c r="T5560" s="6" t="s">
        <v>499</v>
      </c>
      <c r="U5560" s="6" t="s">
        <v>500</v>
      </c>
      <c r="V5560" s="6" t="s">
        <v>1521</v>
      </c>
      <c r="W5560" s="7">
        <v>0</v>
      </c>
      <c r="X5560" s="7">
        <v>0</v>
      </c>
      <c r="Y5560" s="7">
        <v>0</v>
      </c>
      <c r="Z5560" s="7">
        <v>0</v>
      </c>
      <c r="AA5560" s="7">
        <v>0</v>
      </c>
      <c r="AB5560" s="7">
        <v>0.02</v>
      </c>
      <c r="AC5560" s="7">
        <v>0</v>
      </c>
      <c r="AD5560" s="7">
        <v>0</v>
      </c>
      <c r="AE5560">
        <v>4</v>
      </c>
      <c r="AF5560">
        <v>0</v>
      </c>
      <c r="AG5560">
        <v>0</v>
      </c>
      <c r="AH5560">
        <v>0</v>
      </c>
      <c r="AI5560">
        <v>0</v>
      </c>
      <c r="AJ5560">
        <v>2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</row>
    <row r="5561" spans="1:44" x14ac:dyDescent="0.25">
      <c r="A5561">
        <v>1589488</v>
      </c>
      <c r="B5561">
        <v>778766</v>
      </c>
      <c r="C5561">
        <v>22.058777992513399</v>
      </c>
      <c r="D5561">
        <v>37.057133786313102</v>
      </c>
      <c r="E5561" s="68" t="s">
        <v>937</v>
      </c>
      <c r="F5561" s="8">
        <f>INDEX(Δεδομένα!$P:$P,MATCH('2020'!E5561,Δεδομένα!$O:$O,0))</f>
        <v>143</v>
      </c>
      <c r="G5561" s="6" t="s">
        <v>841</v>
      </c>
      <c r="H5561" s="2" t="str">
        <f>INDEX(Δεδομένα!B$1:B$51,MATCH('2020'!G5561,Δεδομένα!A$1:A$51,0))</f>
        <v>ΠΕΛΛΟΠΟΝΗΣΟΥ</v>
      </c>
      <c r="I5561" s="8">
        <f>INDEX(Δεδομένα!E$1:E$13,MATCH('2020'!H5561,Δεδομένα!D$1:D$13,0))</f>
        <v>8</v>
      </c>
      <c r="J5561" s="1">
        <v>44060</v>
      </c>
      <c r="K5561" s="6" t="s">
        <v>3101</v>
      </c>
      <c r="L5561" s="36" t="str">
        <f t="shared" si="344"/>
        <v>17/08/2020 20:23</v>
      </c>
      <c r="M5561" s="1">
        <v>44060</v>
      </c>
      <c r="N5561" s="6" t="s">
        <v>2407</v>
      </c>
      <c r="O5561" s="36" t="str">
        <f t="shared" si="345"/>
        <v>17/08/2020 20:39</v>
      </c>
      <c r="P5561" s="46">
        <f t="shared" si="346"/>
        <v>1.1111111110949423E-2</v>
      </c>
      <c r="Q5561" s="48">
        <v>0</v>
      </c>
      <c r="R5561" s="47">
        <f t="shared" si="347"/>
        <v>15.999999999767169</v>
      </c>
      <c r="S5561" s="6" t="s">
        <v>44</v>
      </c>
      <c r="T5561" s="6" t="s">
        <v>940</v>
      </c>
      <c r="U5561" s="6" t="s">
        <v>44</v>
      </c>
      <c r="V5561" s="6" t="s">
        <v>6387</v>
      </c>
      <c r="W5561" s="7">
        <v>0</v>
      </c>
      <c r="X5561" s="7">
        <v>0</v>
      </c>
      <c r="Y5561" s="7">
        <v>0</v>
      </c>
      <c r="Z5561" s="7">
        <v>0</v>
      </c>
      <c r="AA5561" s="7">
        <v>0.1</v>
      </c>
      <c r="AB5561" s="7">
        <v>0</v>
      </c>
      <c r="AC5561" s="7">
        <v>0</v>
      </c>
      <c r="AD5561" s="7">
        <v>0</v>
      </c>
      <c r="AE5561">
        <v>2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</row>
    <row r="5562" spans="1:44" x14ac:dyDescent="0.25">
      <c r="A5562">
        <v>1578921</v>
      </c>
      <c r="B5562">
        <v>778570</v>
      </c>
      <c r="C5562">
        <v>24.8660881840289</v>
      </c>
      <c r="D5562">
        <v>41.134958425946202</v>
      </c>
      <c r="E5562" s="68" t="s">
        <v>120</v>
      </c>
      <c r="F5562" s="8">
        <f>INDEX(Δεδομένα!$P:$P,MATCH('2020'!E5562,Δεδομένα!$O:$O,0))</f>
        <v>30</v>
      </c>
      <c r="G5562" s="6" t="s">
        <v>121</v>
      </c>
      <c r="H5562" s="2" t="str">
        <f>INDEX(Δεδομένα!B$1:B$51,MATCH('2020'!G5562,Δεδομένα!A$1:A$51,0))</f>
        <v>ΑΝΑΤΟΛΙΚΗΣ ΜΑΚΕΔΟΝΙΑΣ ΚΑΙ ΘΡΑΚΗΣ</v>
      </c>
      <c r="I5562" s="8">
        <f>INDEX(Δεδομένα!E$1:E$13,MATCH('2020'!H5562,Δεδομένα!D$1:D$13,0))</f>
        <v>2</v>
      </c>
      <c r="J5562" s="1">
        <v>44060</v>
      </c>
      <c r="K5562" s="6" t="s">
        <v>6371</v>
      </c>
      <c r="L5562" s="36" t="str">
        <f t="shared" si="344"/>
        <v>17/08/2020 06:21</v>
      </c>
      <c r="M5562" s="1">
        <v>44060</v>
      </c>
      <c r="N5562" s="6" t="s">
        <v>2136</v>
      </c>
      <c r="O5562" s="36" t="str">
        <f t="shared" si="345"/>
        <v>17/08/2020 06:45</v>
      </c>
      <c r="P5562" s="46">
        <f t="shared" si="346"/>
        <v>1.6666666670062114E-2</v>
      </c>
      <c r="Q5562" s="48">
        <v>0</v>
      </c>
      <c r="R5562" s="47">
        <f t="shared" si="347"/>
        <v>24.000000004889444</v>
      </c>
      <c r="S5562" s="6" t="s">
        <v>44</v>
      </c>
      <c r="T5562" s="6" t="s">
        <v>1527</v>
      </c>
      <c r="U5562" s="6" t="s">
        <v>44</v>
      </c>
      <c r="V5562" s="6" t="s">
        <v>6372</v>
      </c>
      <c r="W5562" s="7">
        <v>0</v>
      </c>
      <c r="X5562" s="7">
        <v>0.15</v>
      </c>
      <c r="Y5562" s="7">
        <v>0</v>
      </c>
      <c r="Z5562" s="7">
        <v>0</v>
      </c>
      <c r="AA5562" s="7">
        <v>0</v>
      </c>
      <c r="AB5562" s="7">
        <v>0</v>
      </c>
      <c r="AC5562" s="7">
        <v>0</v>
      </c>
      <c r="AD5562" s="7">
        <v>0</v>
      </c>
      <c r="AE5562">
        <v>6</v>
      </c>
      <c r="AF5562">
        <v>0</v>
      </c>
      <c r="AG5562">
        <v>0</v>
      </c>
      <c r="AH5562">
        <v>0</v>
      </c>
      <c r="AI5562">
        <v>0</v>
      </c>
      <c r="AJ5562">
        <v>2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</row>
    <row r="5563" spans="1:44" x14ac:dyDescent="0.25">
      <c r="A5563">
        <v>1578401</v>
      </c>
      <c r="B5563">
        <v>778621</v>
      </c>
      <c r="C5563">
        <v>24.8762061187123</v>
      </c>
      <c r="D5563">
        <v>41.019984227139901</v>
      </c>
      <c r="E5563" s="68" t="s">
        <v>834</v>
      </c>
      <c r="F5563" s="8">
        <f>INDEX(Δεδομένα!$P:$P,MATCH('2020'!E5563,Δεδομένα!$O:$O,0))</f>
        <v>32</v>
      </c>
      <c r="G5563" s="6" t="s">
        <v>121</v>
      </c>
      <c r="H5563" s="2" t="str">
        <f>INDEX(Δεδομένα!B$1:B$51,MATCH('2020'!G5563,Δεδομένα!A$1:A$51,0))</f>
        <v>ΑΝΑΤΟΛΙΚΗΣ ΜΑΚΕΔΟΝΙΑΣ ΚΑΙ ΘΡΑΚΗΣ</v>
      </c>
      <c r="I5563" s="8">
        <f>INDEX(Δεδομένα!E$1:E$13,MATCH('2020'!H5563,Δεδομένα!D$1:D$13,0))</f>
        <v>2</v>
      </c>
      <c r="J5563" s="1">
        <v>44060</v>
      </c>
      <c r="K5563" s="6" t="s">
        <v>562</v>
      </c>
      <c r="L5563" s="36" t="str">
        <f t="shared" si="344"/>
        <v>17/08/2020 11:50</v>
      </c>
      <c r="M5563" s="1">
        <v>44060</v>
      </c>
      <c r="N5563" s="6" t="s">
        <v>655</v>
      </c>
      <c r="O5563" s="36" t="str">
        <f t="shared" si="345"/>
        <v>17/08/2020 12:05</v>
      </c>
      <c r="P5563" s="46">
        <f t="shared" si="346"/>
        <v>1.0416666664241347E-2</v>
      </c>
      <c r="Q5563" s="48">
        <v>0</v>
      </c>
      <c r="R5563" s="47">
        <f t="shared" si="347"/>
        <v>14.99999999650754</v>
      </c>
      <c r="S5563" s="6" t="s">
        <v>44</v>
      </c>
      <c r="T5563" s="6" t="s">
        <v>124</v>
      </c>
      <c r="U5563" s="6" t="s">
        <v>44</v>
      </c>
      <c r="V5563" s="6" t="s">
        <v>6373</v>
      </c>
      <c r="W5563" s="7">
        <v>0</v>
      </c>
      <c r="X5563" s="7">
        <v>0</v>
      </c>
      <c r="Y5563" s="7">
        <v>0</v>
      </c>
      <c r="Z5563" s="7">
        <v>0.1</v>
      </c>
      <c r="AA5563" s="7">
        <v>0</v>
      </c>
      <c r="AB5563" s="7">
        <v>0</v>
      </c>
      <c r="AC5563" s="7">
        <v>0</v>
      </c>
      <c r="AD5563" s="7">
        <v>0</v>
      </c>
      <c r="AE5563">
        <v>2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</row>
    <row r="5564" spans="1:44" x14ac:dyDescent="0.25">
      <c r="A5564">
        <v>1578519</v>
      </c>
      <c r="B5564">
        <v>778785</v>
      </c>
      <c r="C5564">
        <v>24.835700988769499</v>
      </c>
      <c r="D5564">
        <v>41.085662841796903</v>
      </c>
      <c r="E5564" s="68" t="s">
        <v>834</v>
      </c>
      <c r="F5564" s="8">
        <f>INDEX(Δεδομένα!$P:$P,MATCH('2020'!E5564,Δεδομένα!$O:$O,0))</f>
        <v>32</v>
      </c>
      <c r="G5564" s="6" t="s">
        <v>121</v>
      </c>
      <c r="H5564" s="2" t="str">
        <f>INDEX(Δεδομένα!B$1:B$51,MATCH('2020'!G5564,Δεδομένα!A$1:A$51,0))</f>
        <v>ΑΝΑΤΟΛΙΚΗΣ ΜΑΚΕΔΟΝΙΑΣ ΚΑΙ ΘΡΑΚΗΣ</v>
      </c>
      <c r="I5564" s="8">
        <f>INDEX(Δεδομένα!E$1:E$13,MATCH('2020'!H5564,Δεδομένα!D$1:D$13,0))</f>
        <v>2</v>
      </c>
      <c r="J5564" s="1">
        <v>44060</v>
      </c>
      <c r="K5564" s="6" t="s">
        <v>629</v>
      </c>
      <c r="L5564" s="36" t="str">
        <f t="shared" si="344"/>
        <v>17/08/2020 21:05</v>
      </c>
      <c r="M5564" s="1">
        <v>44060</v>
      </c>
      <c r="N5564" s="6" t="s">
        <v>446</v>
      </c>
      <c r="O5564" s="36" t="str">
        <f t="shared" si="345"/>
        <v>17/08/2020 21:25</v>
      </c>
      <c r="P5564" s="46">
        <f t="shared" si="346"/>
        <v>1.3888888890505768E-2</v>
      </c>
      <c r="Q5564" s="48">
        <v>0</v>
      </c>
      <c r="R5564" s="47">
        <f t="shared" si="347"/>
        <v>20.000000002328306</v>
      </c>
      <c r="S5564" s="6" t="s">
        <v>44</v>
      </c>
      <c r="T5564" s="6" t="s">
        <v>1527</v>
      </c>
      <c r="U5564" s="6" t="s">
        <v>44</v>
      </c>
      <c r="V5564" s="6" t="s">
        <v>6389</v>
      </c>
      <c r="W5564" s="7">
        <v>0</v>
      </c>
      <c r="X5564" s="7">
        <v>0</v>
      </c>
      <c r="Y5564" s="7">
        <v>0</v>
      </c>
      <c r="Z5564" s="7">
        <v>0.1</v>
      </c>
      <c r="AA5564" s="7">
        <v>0</v>
      </c>
      <c r="AB5564" s="7">
        <v>0</v>
      </c>
      <c r="AC5564" s="7">
        <v>0</v>
      </c>
      <c r="AD5564" s="7">
        <v>0</v>
      </c>
      <c r="AE5564">
        <v>2</v>
      </c>
      <c r="AF5564">
        <v>0</v>
      </c>
      <c r="AG5564">
        <v>0</v>
      </c>
      <c r="AH5564">
        <v>0</v>
      </c>
      <c r="AI5564">
        <v>0</v>
      </c>
      <c r="AJ5564">
        <v>1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</row>
    <row r="5565" spans="1:44" x14ac:dyDescent="0.25">
      <c r="A5565">
        <v>1584231</v>
      </c>
      <c r="B5565">
        <v>778615</v>
      </c>
      <c r="C5565">
        <v>25.2268307202751</v>
      </c>
      <c r="D5565">
        <v>41.120763849419902</v>
      </c>
      <c r="E5565" s="68" t="s">
        <v>907</v>
      </c>
      <c r="F5565" s="8">
        <f>INDEX(Δεδομένα!$P:$P,MATCH('2020'!E5565,Δεδομένα!$O:$O,0))</f>
        <v>21</v>
      </c>
      <c r="G5565" s="6" t="s">
        <v>64</v>
      </c>
      <c r="H5565" s="2" t="str">
        <f>INDEX(Δεδομένα!B$1:B$51,MATCH('2020'!G5565,Δεδομένα!A$1:A$51,0))</f>
        <v>ΑΝΑΤΟΛΙΚΗΣ ΜΑΚΕΔΟΝΙΑΣ ΚΑΙ ΘΡΑΚΗΣ</v>
      </c>
      <c r="I5565" s="8">
        <f>INDEX(Δεδομένα!E$1:E$13,MATCH('2020'!H5565,Δεδομένα!D$1:D$13,0))</f>
        <v>2</v>
      </c>
      <c r="J5565" s="1">
        <v>44060</v>
      </c>
      <c r="K5565" s="6" t="s">
        <v>645</v>
      </c>
      <c r="L5565" s="36" t="str">
        <f t="shared" si="344"/>
        <v>17/08/2020 11:30</v>
      </c>
      <c r="M5565" s="1">
        <v>44060</v>
      </c>
      <c r="N5565" s="6" t="s">
        <v>605</v>
      </c>
      <c r="O5565" s="36" t="str">
        <f t="shared" si="345"/>
        <v>17/08/2020 12:10</v>
      </c>
      <c r="P5565" s="46">
        <f t="shared" si="346"/>
        <v>2.7777777781011537E-2</v>
      </c>
      <c r="Q5565" s="48">
        <v>0</v>
      </c>
      <c r="R5565" s="47">
        <f t="shared" si="347"/>
        <v>40.000000004656613</v>
      </c>
      <c r="S5565" s="6" t="s">
        <v>44</v>
      </c>
      <c r="T5565" s="6" t="s">
        <v>909</v>
      </c>
      <c r="U5565" s="6" t="s">
        <v>44</v>
      </c>
      <c r="V5565" s="6" t="s">
        <v>2797</v>
      </c>
      <c r="W5565" s="7">
        <v>0.3</v>
      </c>
      <c r="X5565" s="7">
        <v>0</v>
      </c>
      <c r="Y5565" s="7">
        <v>0</v>
      </c>
      <c r="Z5565" s="7">
        <v>0</v>
      </c>
      <c r="AA5565" s="7">
        <v>0</v>
      </c>
      <c r="AB5565" s="7">
        <v>0</v>
      </c>
      <c r="AC5565" s="7">
        <v>0</v>
      </c>
      <c r="AD5565" s="7">
        <v>0</v>
      </c>
      <c r="AE5565">
        <v>4</v>
      </c>
      <c r="AF5565">
        <v>0</v>
      </c>
      <c r="AG5565">
        <v>0</v>
      </c>
      <c r="AH5565">
        <v>0</v>
      </c>
      <c r="AI5565">
        <v>0</v>
      </c>
      <c r="AJ5565">
        <v>2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</row>
    <row r="5566" spans="1:44" x14ac:dyDescent="0.25">
      <c r="A5566">
        <v>1584233</v>
      </c>
      <c r="B5566">
        <v>778781</v>
      </c>
      <c r="C5566">
        <v>25.672893595527899</v>
      </c>
      <c r="D5566">
        <v>41.032195343755603</v>
      </c>
      <c r="E5566" s="68" t="s">
        <v>1219</v>
      </c>
      <c r="F5566" s="8">
        <f>INDEX(Δεδομένα!$P:$P,MATCH('2020'!E5566,Δεδομένα!$O:$O,0))</f>
        <v>20</v>
      </c>
      <c r="G5566" s="6" t="s">
        <v>64</v>
      </c>
      <c r="H5566" s="2" t="str">
        <f>INDEX(Δεδομένα!B$1:B$51,MATCH('2020'!G5566,Δεδομένα!A$1:A$51,0))</f>
        <v>ΑΝΑΤΟΛΙΚΗΣ ΜΑΚΕΔΟΝΙΑΣ ΚΑΙ ΘΡΑΚΗΣ</v>
      </c>
      <c r="I5566" s="8">
        <f>INDEX(Δεδομένα!E$1:E$13,MATCH('2020'!H5566,Δεδομένα!D$1:D$13,0))</f>
        <v>2</v>
      </c>
      <c r="J5566" s="1">
        <v>44060</v>
      </c>
      <c r="K5566" s="6" t="s">
        <v>3064</v>
      </c>
      <c r="L5566" s="36" t="str">
        <f t="shared" si="344"/>
        <v>17/08/2020 21:03</v>
      </c>
      <c r="M5566" s="1">
        <v>44060</v>
      </c>
      <c r="N5566" s="6" t="s">
        <v>617</v>
      </c>
      <c r="O5566" s="36" t="str">
        <f t="shared" si="345"/>
        <v>17/08/2020 22:00</v>
      </c>
      <c r="P5566" s="46">
        <f t="shared" si="346"/>
        <v>3.9583333331393078E-2</v>
      </c>
      <c r="Q5566" s="48">
        <v>0</v>
      </c>
      <c r="R5566" s="47">
        <f t="shared" si="347"/>
        <v>56.999999997206032</v>
      </c>
      <c r="S5566" s="6" t="s">
        <v>44</v>
      </c>
      <c r="T5566" s="6" t="s">
        <v>72</v>
      </c>
      <c r="U5566" s="6" t="s">
        <v>44</v>
      </c>
      <c r="V5566" s="6" t="s">
        <v>6388</v>
      </c>
      <c r="W5566" s="7">
        <v>0</v>
      </c>
      <c r="X5566" s="7">
        <v>0</v>
      </c>
      <c r="Y5566" s="7">
        <v>0</v>
      </c>
      <c r="Z5566" s="7">
        <v>0.5</v>
      </c>
      <c r="AA5566" s="7">
        <v>0</v>
      </c>
      <c r="AB5566" s="7">
        <v>0</v>
      </c>
      <c r="AC5566" s="7">
        <v>0</v>
      </c>
      <c r="AD5566" s="7">
        <v>0</v>
      </c>
      <c r="AE5566">
        <v>2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</row>
    <row r="5567" spans="1:44" x14ac:dyDescent="0.25">
      <c r="A5567">
        <v>1578453</v>
      </c>
      <c r="B5567">
        <v>778707</v>
      </c>
      <c r="C5567">
        <v>26.883678645068301</v>
      </c>
      <c r="D5567">
        <v>37.6654537638181</v>
      </c>
      <c r="E5567" s="68" t="s">
        <v>545</v>
      </c>
      <c r="F5567" s="8">
        <f>INDEX(Δεδομένα!$P:$P,MATCH('2020'!E5567,Δεδομένα!$O:$O,0))</f>
        <v>204</v>
      </c>
      <c r="G5567" s="6" t="s">
        <v>546</v>
      </c>
      <c r="H5567" s="2" t="str">
        <f>INDEX(Δεδομένα!B$1:B$51,MATCH('2020'!G5567,Δεδομένα!A$1:A$51,0))</f>
        <v>ΚΡΗΤΗΣ</v>
      </c>
      <c r="I5567" s="8">
        <f>INDEX(Δεδομένα!E$1:E$13,MATCH('2020'!H5567,Δεδομένα!D$1:D$13,0))</f>
        <v>12</v>
      </c>
      <c r="J5567" s="1">
        <v>44060</v>
      </c>
      <c r="K5567" s="6" t="s">
        <v>468</v>
      </c>
      <c r="L5567" s="36" t="str">
        <f t="shared" si="344"/>
        <v>17/08/2020 17:19</v>
      </c>
      <c r="M5567" s="1">
        <v>44060</v>
      </c>
      <c r="N5567" s="6" t="s">
        <v>621</v>
      </c>
      <c r="O5567" s="36" t="str">
        <f t="shared" si="345"/>
        <v>17/08/2020 18:20</v>
      </c>
      <c r="P5567" s="46">
        <f t="shared" si="346"/>
        <v>4.2361111110949423E-2</v>
      </c>
      <c r="Q5567" s="48">
        <v>0</v>
      </c>
      <c r="R5567" s="47">
        <f t="shared" si="347"/>
        <v>60.999999999767169</v>
      </c>
      <c r="S5567" s="6" t="s">
        <v>44</v>
      </c>
      <c r="T5567" s="6" t="s">
        <v>548</v>
      </c>
      <c r="U5567" s="6" t="s">
        <v>44</v>
      </c>
      <c r="V5567" s="6" t="s">
        <v>5279</v>
      </c>
      <c r="W5567" s="7">
        <v>0</v>
      </c>
      <c r="X5567" s="7">
        <v>0</v>
      </c>
      <c r="Y5567" s="7">
        <v>0</v>
      </c>
      <c r="Z5567" s="7">
        <v>0</v>
      </c>
      <c r="AA5567" s="7">
        <v>7</v>
      </c>
      <c r="AB5567" s="7">
        <v>0</v>
      </c>
      <c r="AC5567" s="7">
        <v>0</v>
      </c>
      <c r="AD5567" s="7">
        <v>0</v>
      </c>
      <c r="AE5567">
        <v>8</v>
      </c>
      <c r="AF5567">
        <v>0</v>
      </c>
      <c r="AG5567">
        <v>6</v>
      </c>
      <c r="AH5567">
        <v>0</v>
      </c>
      <c r="AI5567">
        <v>0</v>
      </c>
      <c r="AJ5567">
        <v>5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</row>
    <row r="5568" spans="1:44" x14ac:dyDescent="0.25">
      <c r="A5568">
        <v>1596749</v>
      </c>
      <c r="B5568">
        <v>778726</v>
      </c>
      <c r="C5568">
        <v>23.893945907276699</v>
      </c>
      <c r="D5568">
        <v>40.384395697671103</v>
      </c>
      <c r="E5568" s="68" t="s">
        <v>2024</v>
      </c>
      <c r="F5568" s="8">
        <f>INDEX(Δεδομένα!$P:$P,MATCH('2020'!E5568,Δεδομένα!$O:$O,0))</f>
        <v>55</v>
      </c>
      <c r="G5568" s="6" t="s">
        <v>1093</v>
      </c>
      <c r="H5568" s="2" t="str">
        <f>INDEX(Δεδομένα!B$1:B$51,MATCH('2020'!G5568,Δεδομένα!A$1:A$51,0))</f>
        <v>ΚΕΝΤΡΙΚΗΣ ΜΑΚΕΔΟΝΙΑΣ</v>
      </c>
      <c r="I5568" s="8">
        <f>INDEX(Δεδομένα!E$1:E$13,MATCH('2020'!H5568,Δεδομένα!D$1:D$13,0))</f>
        <v>3</v>
      </c>
      <c r="J5568" s="1">
        <v>44060</v>
      </c>
      <c r="K5568" s="6" t="s">
        <v>1076</v>
      </c>
      <c r="L5568" s="36" t="str">
        <f t="shared" si="344"/>
        <v>17/08/2020 19:44</v>
      </c>
      <c r="M5568" s="1">
        <v>44060</v>
      </c>
      <c r="N5568" s="6" t="s">
        <v>614</v>
      </c>
      <c r="O5568" s="36" t="str">
        <f t="shared" si="345"/>
        <v>17/08/2020 21:30</v>
      </c>
      <c r="P5568" s="46">
        <f t="shared" si="346"/>
        <v>7.3611111110949423E-2</v>
      </c>
      <c r="Q5568" s="48">
        <v>0</v>
      </c>
      <c r="R5568" s="47">
        <f t="shared" si="347"/>
        <v>105.99999999976717</v>
      </c>
      <c r="S5568" s="6" t="s">
        <v>44</v>
      </c>
      <c r="T5568" s="6" t="s">
        <v>1095</v>
      </c>
      <c r="U5568" s="6" t="s">
        <v>44</v>
      </c>
      <c r="V5568" s="6" t="s">
        <v>6386</v>
      </c>
      <c r="W5568" s="7">
        <v>0</v>
      </c>
      <c r="X5568" s="7">
        <v>0</v>
      </c>
      <c r="Y5568" s="7">
        <v>0</v>
      </c>
      <c r="Z5568" s="7">
        <v>2</v>
      </c>
      <c r="AA5568" s="7">
        <v>0</v>
      </c>
      <c r="AB5568" s="7">
        <v>0</v>
      </c>
      <c r="AC5568" s="7">
        <v>3</v>
      </c>
      <c r="AD5568" s="7">
        <v>0</v>
      </c>
      <c r="AE5568">
        <v>15</v>
      </c>
      <c r="AF5568">
        <v>0</v>
      </c>
      <c r="AG5568">
        <v>0</v>
      </c>
      <c r="AH5568">
        <v>0</v>
      </c>
      <c r="AI5568">
        <v>0</v>
      </c>
      <c r="AJ5568">
        <v>6</v>
      </c>
      <c r="AK5568">
        <v>0</v>
      </c>
      <c r="AL5568">
        <v>1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</row>
    <row r="5569" spans="1:44" x14ac:dyDescent="0.25">
      <c r="A5569">
        <v>1578824</v>
      </c>
      <c r="B5569">
        <v>778988</v>
      </c>
      <c r="C5569">
        <v>20.855086056860898</v>
      </c>
      <c r="D5569">
        <v>38.805774363090499</v>
      </c>
      <c r="E5569" s="68" t="s">
        <v>862</v>
      </c>
      <c r="F5569" s="8">
        <f>INDEX(Δεδομένα!$P:$P,MATCH('2020'!E5569,Δεδομένα!$O:$O,0))</f>
        <v>232</v>
      </c>
      <c r="G5569" s="6" t="s">
        <v>335</v>
      </c>
      <c r="H5569" s="2" t="str">
        <f>INDEX(Δεδομένα!B$1:B$51,MATCH('2020'!G5569,Δεδομένα!A$1:A$51,0))</f>
        <v>ΔΥΤΙΚΗΣ ΕΛΛΑΔΟΣ</v>
      </c>
      <c r="I5569" s="8">
        <f>INDEX(Δεδομένα!E$1:E$13,MATCH('2020'!H5569,Δεδομένα!D$1:D$13,0))</f>
        <v>7</v>
      </c>
      <c r="J5569" s="1">
        <v>44061</v>
      </c>
      <c r="K5569" s="6" t="s">
        <v>262</v>
      </c>
      <c r="L5569" s="36" t="str">
        <f t="shared" si="344"/>
        <v>18/08/2020 17:49</v>
      </c>
      <c r="M5569" s="1">
        <v>44061</v>
      </c>
      <c r="N5569" s="6" t="s">
        <v>452</v>
      </c>
      <c r="O5569" s="36" t="str">
        <f t="shared" si="345"/>
        <v>18/08/2020 21:50</v>
      </c>
      <c r="P5569" s="46">
        <f t="shared" si="346"/>
        <v>0.16736111111094942</v>
      </c>
      <c r="Q5569" s="48">
        <v>0</v>
      </c>
      <c r="R5569" s="47">
        <f t="shared" si="347"/>
        <v>240.99999999976717</v>
      </c>
      <c r="S5569" s="6" t="s">
        <v>44</v>
      </c>
      <c r="T5569" s="6" t="s">
        <v>863</v>
      </c>
      <c r="U5569" s="6" t="s">
        <v>44</v>
      </c>
      <c r="V5569" s="6" t="s">
        <v>6398</v>
      </c>
      <c r="W5569" s="7">
        <v>0</v>
      </c>
      <c r="X5569" s="7">
        <v>0</v>
      </c>
      <c r="Y5569" s="7">
        <v>0</v>
      </c>
      <c r="Z5569" s="7">
        <v>0</v>
      </c>
      <c r="AA5569" s="7">
        <v>0</v>
      </c>
      <c r="AB5569" s="7">
        <v>3</v>
      </c>
      <c r="AC5569" s="7">
        <v>0</v>
      </c>
      <c r="AD5569" s="7">
        <v>0</v>
      </c>
      <c r="AE5569">
        <v>4</v>
      </c>
      <c r="AF5569">
        <v>0</v>
      </c>
      <c r="AG5569">
        <v>0</v>
      </c>
      <c r="AH5569">
        <v>0</v>
      </c>
      <c r="AI5569">
        <v>0</v>
      </c>
      <c r="AJ5569">
        <v>2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</row>
    <row r="5570" spans="1:44" x14ac:dyDescent="0.25">
      <c r="A5570">
        <v>1582484</v>
      </c>
      <c r="B5570">
        <v>778907</v>
      </c>
      <c r="C5570">
        <v>23.648873733806202</v>
      </c>
      <c r="D5570">
        <v>38.094804843344498</v>
      </c>
      <c r="E5570" s="68" t="s">
        <v>4722</v>
      </c>
      <c r="F5570" s="8">
        <f>INDEX(Δεδομένα!$P:$P,MATCH('2020'!E5570,Δεδομένα!$O:$O,0))</f>
        <v>7</v>
      </c>
      <c r="G5570" s="6" t="s">
        <v>41</v>
      </c>
      <c r="H5570" s="2" t="str">
        <f>INDEX(Δεδομένα!B$1:B$51,MATCH('2020'!G5570,Δεδομένα!A$1:A$51,0))</f>
        <v>ΑΤΤΙΚΗΣ</v>
      </c>
      <c r="I5570" s="8">
        <f>INDEX(Δεδομένα!E$1:E$13,MATCH('2020'!H5570,Δεδομένα!D$1:D$13,0))</f>
        <v>1</v>
      </c>
      <c r="J5570" s="1">
        <v>44061</v>
      </c>
      <c r="K5570" s="6" t="s">
        <v>562</v>
      </c>
      <c r="L5570" s="36" t="str">
        <f t="shared" si="344"/>
        <v>18/08/2020 11:50</v>
      </c>
      <c r="M5570" s="1">
        <v>44062</v>
      </c>
      <c r="N5570" s="6" t="s">
        <v>171</v>
      </c>
      <c r="O5570" s="36" t="str">
        <f t="shared" si="345"/>
        <v>19/08/2020 13:00</v>
      </c>
      <c r="P5570" s="49">
        <f t="shared" si="346"/>
        <v>1.0486111111094942</v>
      </c>
      <c r="Q5570" s="50">
        <f>1*24</f>
        <v>24</v>
      </c>
      <c r="R5570" s="47">
        <f t="shared" si="347"/>
        <v>1509.9999999976717</v>
      </c>
      <c r="S5570" s="6" t="s">
        <v>44</v>
      </c>
      <c r="T5570" s="6" t="s">
        <v>4725</v>
      </c>
      <c r="U5570" s="6" t="s">
        <v>44</v>
      </c>
      <c r="V5570" s="6" t="s">
        <v>6395</v>
      </c>
      <c r="W5570" s="7">
        <v>0</v>
      </c>
      <c r="X5570" s="7">
        <v>6</v>
      </c>
      <c r="Y5570" s="7">
        <v>0</v>
      </c>
      <c r="Z5570" s="7">
        <v>0</v>
      </c>
      <c r="AA5570" s="7">
        <v>0</v>
      </c>
      <c r="AB5570" s="7">
        <v>0</v>
      </c>
      <c r="AC5570" s="7">
        <v>0</v>
      </c>
      <c r="AD5570" s="7">
        <v>0</v>
      </c>
      <c r="AE5570">
        <v>17</v>
      </c>
      <c r="AF5570">
        <v>0</v>
      </c>
      <c r="AG5570">
        <v>0</v>
      </c>
      <c r="AH5570">
        <v>0</v>
      </c>
      <c r="AI5570">
        <v>6</v>
      </c>
      <c r="AJ5570">
        <v>6</v>
      </c>
      <c r="AK5570">
        <v>0</v>
      </c>
      <c r="AL5570">
        <v>3</v>
      </c>
      <c r="AM5570">
        <v>0</v>
      </c>
      <c r="AN5570">
        <v>1</v>
      </c>
      <c r="AO5570">
        <v>0</v>
      </c>
      <c r="AP5570">
        <v>0</v>
      </c>
      <c r="AQ5570">
        <v>0</v>
      </c>
      <c r="AR5570">
        <v>0</v>
      </c>
    </row>
    <row r="5571" spans="1:44" x14ac:dyDescent="0.25">
      <c r="A5571">
        <v>1613832</v>
      </c>
      <c r="B5571">
        <v>778877</v>
      </c>
      <c r="C5571">
        <v>22.016598788475498</v>
      </c>
      <c r="D5571">
        <v>38.285084956530099</v>
      </c>
      <c r="E5571" s="68" t="s">
        <v>313</v>
      </c>
      <c r="F5571" s="8">
        <f>INDEX(Δεδομένα!$P:$P,MATCH('2020'!E5571,Δεδομένα!$O:$O,0))</f>
        <v>124</v>
      </c>
      <c r="G5571" s="6" t="s">
        <v>303</v>
      </c>
      <c r="H5571" s="2" t="str">
        <f>INDEX(Δεδομένα!B$1:B$51,MATCH('2020'!G5571,Δεδομένα!A$1:A$51,0))</f>
        <v>ΔΥΤΙΚΗΣ ΕΛΛΑΔΟΣ</v>
      </c>
      <c r="I5571" s="8">
        <f>INDEX(Δεδομένα!E$1:E$13,MATCH('2020'!H5571,Δεδομένα!D$1:D$13,0))</f>
        <v>7</v>
      </c>
      <c r="J5571" s="1">
        <v>44061</v>
      </c>
      <c r="K5571" s="6" t="s">
        <v>6393</v>
      </c>
      <c r="L5571" s="36" t="str">
        <f t="shared" ref="L5571:L5634" si="348">_xlfn.CONCAT(TEXT(J5571,"ηη/μμ/εεε")," ",TEXT(K5571,"ωω:λλ"))</f>
        <v>18/08/2020 09:16</v>
      </c>
      <c r="M5571" s="1">
        <v>44061</v>
      </c>
      <c r="N5571" s="6" t="s">
        <v>685</v>
      </c>
      <c r="O5571" s="36" t="str">
        <f t="shared" ref="O5571:O5634" si="349">_xlfn.CONCAT(TEXT(M5571,"ηη/μμ/εεε")," ",TEXT(N5571,"ωω:λλ"))</f>
        <v>18/08/2020 10:00</v>
      </c>
      <c r="P5571" s="46">
        <f t="shared" ref="P5571:P5634" si="350">O5571-L5571</f>
        <v>3.0555555553291924E-2</v>
      </c>
      <c r="Q5571" s="48">
        <v>0</v>
      </c>
      <c r="R5571" s="47">
        <f t="shared" ref="R5571:R5634" si="351">P5571*(24*60)</f>
        <v>43.999999996740371</v>
      </c>
      <c r="S5571" s="6" t="s">
        <v>44</v>
      </c>
      <c r="T5571" s="6" t="s">
        <v>316</v>
      </c>
      <c r="U5571" s="6" t="s">
        <v>44</v>
      </c>
      <c r="V5571" s="6" t="s">
        <v>6394</v>
      </c>
      <c r="W5571" s="7">
        <v>0</v>
      </c>
      <c r="X5571" s="7">
        <v>0</v>
      </c>
      <c r="Y5571" s="7">
        <v>0</v>
      </c>
      <c r="Z5571" s="7">
        <v>0</v>
      </c>
      <c r="AA5571" s="7">
        <v>0</v>
      </c>
      <c r="AB5571" s="7">
        <v>0</v>
      </c>
      <c r="AC5571" s="7">
        <v>0</v>
      </c>
      <c r="AD5571" s="7">
        <v>0</v>
      </c>
      <c r="AE5571">
        <v>2</v>
      </c>
      <c r="AF5571">
        <v>0</v>
      </c>
      <c r="AG5571">
        <v>0</v>
      </c>
      <c r="AH5571">
        <v>0</v>
      </c>
      <c r="AI5571">
        <v>0</v>
      </c>
      <c r="AJ5571">
        <v>1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</row>
    <row r="5572" spans="1:44" x14ac:dyDescent="0.25">
      <c r="A5572">
        <v>1618279</v>
      </c>
      <c r="B5572">
        <v>778824</v>
      </c>
      <c r="C5572">
        <v>26.244289398193398</v>
      </c>
      <c r="D5572">
        <v>41.026134490966797</v>
      </c>
      <c r="E5572" s="68" t="s">
        <v>147</v>
      </c>
      <c r="F5572" s="8">
        <f>INDEX(Δεδομένα!$P:$P,MATCH('2020'!E5572,Δεδομένα!$O:$O,0))</f>
        <v>33</v>
      </c>
      <c r="G5572" s="6" t="s">
        <v>148</v>
      </c>
      <c r="H5572" s="2" t="str">
        <f>INDEX(Δεδομένα!B$1:B$51,MATCH('2020'!G5572,Δεδομένα!A$1:A$51,0))</f>
        <v>ΑΝΑΤΟΛΙΚΗΣ ΜΑΚΕΔΟΝΙΑΣ ΚΑΙ ΘΡΑΚΗΣ</v>
      </c>
      <c r="I5572" s="8">
        <f>INDEX(Δεδομένα!E$1:E$13,MATCH('2020'!H5572,Δεδομένα!D$1:D$13,0))</f>
        <v>2</v>
      </c>
      <c r="J5572" s="1">
        <v>44061</v>
      </c>
      <c r="K5572" s="6" t="s">
        <v>736</v>
      </c>
      <c r="L5572" s="36" t="str">
        <f t="shared" si="348"/>
        <v>18/08/2020 00:10</v>
      </c>
      <c r="M5572" s="1">
        <v>44061</v>
      </c>
      <c r="N5572" s="6" t="s">
        <v>2224</v>
      </c>
      <c r="O5572" s="36" t="str">
        <f t="shared" si="349"/>
        <v>18/08/2020 01:10</v>
      </c>
      <c r="P5572" s="46">
        <f t="shared" si="350"/>
        <v>4.1666666664241347E-2</v>
      </c>
      <c r="Q5572" s="48">
        <v>0</v>
      </c>
      <c r="R5572" s="47">
        <f t="shared" si="351"/>
        <v>59.99999999650754</v>
      </c>
      <c r="S5572" s="6" t="s">
        <v>44</v>
      </c>
      <c r="T5572" s="6" t="s">
        <v>162</v>
      </c>
      <c r="U5572" s="6" t="s">
        <v>6391</v>
      </c>
      <c r="V5572" s="6" t="s">
        <v>6391</v>
      </c>
      <c r="W5572" s="7">
        <v>0</v>
      </c>
      <c r="X5572" s="7">
        <v>0</v>
      </c>
      <c r="Y5572" s="7">
        <v>0</v>
      </c>
      <c r="Z5572" s="7">
        <v>2</v>
      </c>
      <c r="AA5572" s="7">
        <v>0</v>
      </c>
      <c r="AB5572" s="7">
        <v>0</v>
      </c>
      <c r="AC5572" s="7">
        <v>0</v>
      </c>
      <c r="AD5572" s="7">
        <v>0</v>
      </c>
      <c r="AE5572">
        <v>2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</row>
    <row r="5573" spans="1:44" x14ac:dyDescent="0.25">
      <c r="A5573">
        <v>1578595</v>
      </c>
      <c r="B5573">
        <v>778829</v>
      </c>
      <c r="C5573">
        <v>25.8713066484808</v>
      </c>
      <c r="D5573">
        <v>40.8579529236507</v>
      </c>
      <c r="E5573" s="68" t="s">
        <v>147</v>
      </c>
      <c r="F5573" s="8">
        <f>INDEX(Δεδομένα!$P:$P,MATCH('2020'!E5573,Δεδομένα!$O:$O,0))</f>
        <v>33</v>
      </c>
      <c r="G5573" s="6" t="s">
        <v>148</v>
      </c>
      <c r="H5573" s="2" t="str">
        <f>INDEX(Δεδομένα!B$1:B$51,MATCH('2020'!G5573,Δεδομένα!A$1:A$51,0))</f>
        <v>ΑΝΑΤΟΛΙΚΗΣ ΜΑΚΕΔΟΝΙΑΣ ΚΑΙ ΘΡΑΚΗΣ</v>
      </c>
      <c r="I5573" s="8">
        <f>INDEX(Δεδομένα!E$1:E$13,MATCH('2020'!H5573,Δεδομένα!D$1:D$13,0))</f>
        <v>2</v>
      </c>
      <c r="J5573" s="1">
        <v>44061</v>
      </c>
      <c r="K5573" s="6" t="s">
        <v>820</v>
      </c>
      <c r="L5573" s="36" t="str">
        <f t="shared" si="348"/>
        <v>18/08/2020 01:15</v>
      </c>
      <c r="M5573" s="1">
        <v>44061</v>
      </c>
      <c r="N5573" s="6" t="s">
        <v>2173</v>
      </c>
      <c r="O5573" s="36" t="str">
        <f t="shared" si="349"/>
        <v>18/08/2020 02:00</v>
      </c>
      <c r="P5573" s="46">
        <f t="shared" si="350"/>
        <v>3.125E-2</v>
      </c>
      <c r="Q5573" s="48">
        <v>0</v>
      </c>
      <c r="R5573" s="47">
        <f t="shared" si="351"/>
        <v>45</v>
      </c>
      <c r="S5573" s="6" t="s">
        <v>44</v>
      </c>
      <c r="T5573" s="6" t="s">
        <v>162</v>
      </c>
      <c r="U5573" s="6" t="s">
        <v>44</v>
      </c>
      <c r="V5573" s="6" t="s">
        <v>5701</v>
      </c>
      <c r="W5573" s="7">
        <v>0</v>
      </c>
      <c r="X5573" s="7">
        <v>0</v>
      </c>
      <c r="Y5573" s="7">
        <v>0</v>
      </c>
      <c r="Z5573" s="7">
        <v>0.5</v>
      </c>
      <c r="AA5573" s="7">
        <v>0</v>
      </c>
      <c r="AB5573" s="7">
        <v>0</v>
      </c>
      <c r="AC5573" s="7">
        <v>0</v>
      </c>
      <c r="AD5573" s="7">
        <v>0</v>
      </c>
      <c r="AE5573">
        <v>2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</row>
    <row r="5574" spans="1:44" x14ac:dyDescent="0.25">
      <c r="A5574">
        <v>1579112</v>
      </c>
      <c r="B5574">
        <v>778955</v>
      </c>
      <c r="C5574">
        <v>26.205472948083099</v>
      </c>
      <c r="D5574">
        <v>41.630295255718202</v>
      </c>
      <c r="E5574" s="68" t="s">
        <v>1223</v>
      </c>
      <c r="F5574" s="8">
        <f>INDEX(Δεδομένα!$P:$P,MATCH('2020'!E5574,Δεδομένα!$O:$O,0))</f>
        <v>36</v>
      </c>
      <c r="G5574" s="6" t="s">
        <v>148</v>
      </c>
      <c r="H5574" s="2" t="str">
        <f>INDEX(Δεδομένα!B$1:B$51,MATCH('2020'!G5574,Δεδομένα!A$1:A$51,0))</f>
        <v>ΑΝΑΤΟΛΙΚΗΣ ΜΑΚΕΔΟΝΙΑΣ ΚΑΙ ΘΡΑΚΗΣ</v>
      </c>
      <c r="I5574" s="8">
        <f>INDEX(Δεδομένα!E$1:E$13,MATCH('2020'!H5574,Δεδομένα!D$1:D$13,0))</f>
        <v>2</v>
      </c>
      <c r="J5574" s="1">
        <v>44061</v>
      </c>
      <c r="K5574" s="6" t="s">
        <v>455</v>
      </c>
      <c r="L5574" s="36" t="str">
        <f t="shared" si="348"/>
        <v>18/08/2020 15:11</v>
      </c>
      <c r="M5574" s="1">
        <v>44061</v>
      </c>
      <c r="N5574" s="6" t="s">
        <v>2679</v>
      </c>
      <c r="O5574" s="36" t="str">
        <f t="shared" si="349"/>
        <v>18/08/2020 15:17</v>
      </c>
      <c r="P5574" s="46">
        <f t="shared" si="350"/>
        <v>4.166666665696539E-3</v>
      </c>
      <c r="Q5574" s="48">
        <v>0</v>
      </c>
      <c r="R5574" s="47">
        <f t="shared" si="351"/>
        <v>5.9999999986030161</v>
      </c>
      <c r="S5574" s="6" t="s">
        <v>44</v>
      </c>
      <c r="T5574" s="6" t="s">
        <v>1119</v>
      </c>
      <c r="U5574" s="6" t="s">
        <v>44</v>
      </c>
      <c r="V5574" s="6" t="s">
        <v>1360</v>
      </c>
      <c r="W5574" s="7">
        <v>0</v>
      </c>
      <c r="X5574" s="7">
        <v>0</v>
      </c>
      <c r="Y5574" s="7">
        <v>0</v>
      </c>
      <c r="Z5574" s="7">
        <v>0.05</v>
      </c>
      <c r="AA5574" s="7">
        <v>0</v>
      </c>
      <c r="AB5574" s="7">
        <v>0</v>
      </c>
      <c r="AC5574" s="7">
        <v>0</v>
      </c>
      <c r="AD5574" s="7">
        <v>0</v>
      </c>
      <c r="AE5574">
        <v>2</v>
      </c>
      <c r="AF5574">
        <v>0</v>
      </c>
      <c r="AG5574">
        <v>0</v>
      </c>
      <c r="AH5574">
        <v>0</v>
      </c>
      <c r="AI5574">
        <v>0</v>
      </c>
      <c r="AJ5574">
        <v>1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</row>
    <row r="5575" spans="1:44" x14ac:dyDescent="0.25">
      <c r="A5575">
        <v>1578870</v>
      </c>
      <c r="B5575">
        <v>779008</v>
      </c>
      <c r="C5575">
        <v>26.256800841911598</v>
      </c>
      <c r="D5575">
        <v>41.419045348784103</v>
      </c>
      <c r="E5575" s="68" t="s">
        <v>856</v>
      </c>
      <c r="F5575" s="8">
        <f>INDEX(Δεδομένα!$P:$P,MATCH('2020'!E5575,Δεδομένα!$O:$O,0))</f>
        <v>37</v>
      </c>
      <c r="G5575" s="6" t="s">
        <v>148</v>
      </c>
      <c r="H5575" s="2" t="str">
        <f>INDEX(Δεδομένα!B$1:B$51,MATCH('2020'!G5575,Δεδομένα!A$1:A$51,0))</f>
        <v>ΑΝΑΤΟΛΙΚΗΣ ΜΑΚΕΔΟΝΙΑΣ ΚΑΙ ΘΡΑΚΗΣ</v>
      </c>
      <c r="I5575" s="8">
        <f>INDEX(Δεδομένα!E$1:E$13,MATCH('2020'!H5575,Δεδομένα!D$1:D$13,0))</f>
        <v>2</v>
      </c>
      <c r="J5575" s="1">
        <v>44061</v>
      </c>
      <c r="K5575" s="6" t="s">
        <v>1480</v>
      </c>
      <c r="L5575" s="36" t="str">
        <f t="shared" si="348"/>
        <v>18/08/2020 19:06</v>
      </c>
      <c r="M5575" s="1">
        <v>44061</v>
      </c>
      <c r="N5575" s="6" t="s">
        <v>1448</v>
      </c>
      <c r="O5575" s="36" t="str">
        <f t="shared" si="349"/>
        <v>18/08/2020 19:17</v>
      </c>
      <c r="P5575" s="46">
        <f t="shared" si="350"/>
        <v>7.6388888919609599E-3</v>
      </c>
      <c r="Q5575" s="48">
        <v>0</v>
      </c>
      <c r="R5575" s="47">
        <f t="shared" si="351"/>
        <v>11.000000004423782</v>
      </c>
      <c r="S5575" s="6" t="s">
        <v>44</v>
      </c>
      <c r="T5575" s="6" t="s">
        <v>859</v>
      </c>
      <c r="U5575" s="6" t="s">
        <v>44</v>
      </c>
      <c r="V5575" s="6" t="s">
        <v>1953</v>
      </c>
      <c r="W5575" s="7">
        <v>0</v>
      </c>
      <c r="X5575" s="7">
        <v>0</v>
      </c>
      <c r="Y5575" s="7">
        <v>0</v>
      </c>
      <c r="Z5575" s="7">
        <v>3</v>
      </c>
      <c r="AA5575" s="7">
        <v>0</v>
      </c>
      <c r="AB5575" s="7">
        <v>0</v>
      </c>
      <c r="AC5575" s="7">
        <v>2</v>
      </c>
      <c r="AD5575" s="7">
        <v>0</v>
      </c>
      <c r="AE5575">
        <v>2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</row>
    <row r="5576" spans="1:44" x14ac:dyDescent="0.25">
      <c r="A5576">
        <v>1580687</v>
      </c>
      <c r="B5576">
        <v>778874</v>
      </c>
      <c r="C5576">
        <v>22.662982227352099</v>
      </c>
      <c r="D5576">
        <v>40.619135023367399</v>
      </c>
      <c r="E5576" s="68" t="s">
        <v>175</v>
      </c>
      <c r="F5576" s="8">
        <f>INDEX(Δεδομένα!$P:$P,MATCH('2020'!E5576,Δεδομένα!$O:$O,0))</f>
        <v>44</v>
      </c>
      <c r="G5576" s="6" t="s">
        <v>170</v>
      </c>
      <c r="H5576" s="2" t="str">
        <f>INDEX(Δεδομένα!B$1:B$51,MATCH('2020'!G5576,Δεδομένα!A$1:A$51,0))</f>
        <v>ΚΕΝΤΡΙΚΗΣ ΜΑΚΕΔΟΝΙΑΣ</v>
      </c>
      <c r="I5576" s="8">
        <f>INDEX(Δεδομένα!E$1:E$13,MATCH('2020'!H5576,Δεδομένα!D$1:D$13,0))</f>
        <v>3</v>
      </c>
      <c r="J5576" s="1">
        <v>44061</v>
      </c>
      <c r="K5576" s="6" t="s">
        <v>6392</v>
      </c>
      <c r="L5576" s="36" t="str">
        <f t="shared" si="348"/>
        <v>18/08/2020 09:38</v>
      </c>
      <c r="M5576" s="1">
        <v>44061</v>
      </c>
      <c r="N5576" s="6" t="s">
        <v>280</v>
      </c>
      <c r="O5576" s="36" t="str">
        <f t="shared" si="349"/>
        <v>18/08/2020 15:25</v>
      </c>
      <c r="P5576" s="46">
        <f t="shared" si="350"/>
        <v>0.24097222222189885</v>
      </c>
      <c r="Q5576" s="48">
        <v>0</v>
      </c>
      <c r="R5576" s="47">
        <f t="shared" si="351"/>
        <v>346.99999999953434</v>
      </c>
      <c r="S5576" s="6" t="s">
        <v>44</v>
      </c>
      <c r="T5576" s="6" t="s">
        <v>178</v>
      </c>
      <c r="U5576" s="6" t="s">
        <v>44</v>
      </c>
      <c r="V5576" s="6" t="s">
        <v>1651</v>
      </c>
      <c r="W5576" s="7">
        <v>0</v>
      </c>
      <c r="X5576" s="7">
        <v>0</v>
      </c>
      <c r="Y5576" s="7">
        <v>0</v>
      </c>
      <c r="Z5576" s="7">
        <v>0</v>
      </c>
      <c r="AA5576" s="7">
        <v>0</v>
      </c>
      <c r="AB5576" s="7">
        <v>0.8</v>
      </c>
      <c r="AC5576" s="7">
        <v>0</v>
      </c>
      <c r="AD5576" s="7">
        <v>0</v>
      </c>
      <c r="AE5576">
        <v>16</v>
      </c>
      <c r="AF5576">
        <v>0</v>
      </c>
      <c r="AG5576">
        <v>0</v>
      </c>
      <c r="AH5576">
        <v>0</v>
      </c>
      <c r="AI5576">
        <v>0</v>
      </c>
      <c r="AJ5576">
        <v>7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</row>
    <row r="5577" spans="1:44" x14ac:dyDescent="0.25">
      <c r="A5577">
        <v>1590530</v>
      </c>
      <c r="B5577">
        <v>778981</v>
      </c>
      <c r="C5577">
        <v>22.888845838587699</v>
      </c>
      <c r="D5577">
        <v>37.9270701558113</v>
      </c>
      <c r="E5577" s="68" t="s">
        <v>810</v>
      </c>
      <c r="F5577" s="8">
        <f>INDEX(Δεδομένα!$P:$P,MATCH('2020'!E5577,Δεδομένα!$O:$O,0))</f>
        <v>157</v>
      </c>
      <c r="G5577" s="6" t="s">
        <v>391</v>
      </c>
      <c r="H5577" s="2" t="str">
        <f>INDEX(Δεδομένα!B$1:B$51,MATCH('2020'!G5577,Δεδομένα!A$1:A$51,0))</f>
        <v>ΠΕΛΛΟΠΟΝΗΣΟΥ</v>
      </c>
      <c r="I5577" s="8">
        <f>INDEX(Δεδομένα!E$1:E$13,MATCH('2020'!H5577,Δεδομένα!D$1:D$13,0))</f>
        <v>8</v>
      </c>
      <c r="J5577" s="1">
        <v>44061</v>
      </c>
      <c r="K5577" s="6" t="s">
        <v>530</v>
      </c>
      <c r="L5577" s="36" t="str">
        <f t="shared" si="348"/>
        <v>18/08/2020 17:05</v>
      </c>
      <c r="M5577" s="1">
        <v>44061</v>
      </c>
      <c r="N5577" s="6" t="s">
        <v>337</v>
      </c>
      <c r="O5577" s="36" t="str">
        <f t="shared" si="349"/>
        <v>18/08/2020 18:40</v>
      </c>
      <c r="P5577" s="46">
        <f t="shared" si="350"/>
        <v>6.5972222226264421E-2</v>
      </c>
      <c r="Q5577" s="48">
        <v>0</v>
      </c>
      <c r="R5577" s="47">
        <f t="shared" si="351"/>
        <v>95.000000005820766</v>
      </c>
      <c r="S5577" s="6" t="s">
        <v>44</v>
      </c>
      <c r="T5577" s="6" t="s">
        <v>1012</v>
      </c>
      <c r="U5577" s="6" t="s">
        <v>4042</v>
      </c>
      <c r="V5577" s="6" t="s">
        <v>6396</v>
      </c>
      <c r="W5577" s="7">
        <v>0</v>
      </c>
      <c r="X5577" s="7">
        <v>0</v>
      </c>
      <c r="Y5577" s="7">
        <v>0</v>
      </c>
      <c r="Z5577" s="7">
        <v>0</v>
      </c>
      <c r="AA5577" s="7">
        <v>0</v>
      </c>
      <c r="AB5577" s="7">
        <v>5</v>
      </c>
      <c r="AC5577" s="7">
        <v>0</v>
      </c>
      <c r="AD5577" s="7">
        <v>0</v>
      </c>
      <c r="AE5577">
        <v>9</v>
      </c>
      <c r="AF5577">
        <v>0</v>
      </c>
      <c r="AG5577">
        <v>4</v>
      </c>
      <c r="AH5577">
        <v>0</v>
      </c>
      <c r="AI5577">
        <v>0</v>
      </c>
      <c r="AJ5577">
        <v>4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</row>
    <row r="5578" spans="1:44" x14ac:dyDescent="0.25">
      <c r="A5578">
        <v>1578955</v>
      </c>
      <c r="B5578">
        <v>778984</v>
      </c>
      <c r="C5578">
        <v>25.638951830717801</v>
      </c>
      <c r="D5578">
        <v>35.247012787523097</v>
      </c>
      <c r="E5578" s="68" t="s">
        <v>1079</v>
      </c>
      <c r="F5578" s="8">
        <f>INDEX(Δεδομένα!$P:$P,MATCH('2020'!E5578,Δεδομένα!$O:$O,0))</f>
        <v>225</v>
      </c>
      <c r="G5578" s="6" t="s">
        <v>791</v>
      </c>
      <c r="H5578" s="2" t="str">
        <f>INDEX(Δεδομένα!B$1:B$51,MATCH('2020'!G5578,Δεδομένα!A$1:A$51,0))</f>
        <v>ΙΟΝΙΩΝ ΝΗΣΩΝ</v>
      </c>
      <c r="I5578" s="8">
        <f>INDEX(Δεδομένα!E$1:E$13,MATCH('2020'!H5578,Δεδομένα!D$1:D$13,0))</f>
        <v>13</v>
      </c>
      <c r="J5578" s="1">
        <v>44061</v>
      </c>
      <c r="K5578" s="6" t="s">
        <v>540</v>
      </c>
      <c r="L5578" s="36" t="str">
        <f t="shared" si="348"/>
        <v>18/08/2020 17:15</v>
      </c>
      <c r="M5578" s="1">
        <v>44061</v>
      </c>
      <c r="N5578" s="6" t="s">
        <v>156</v>
      </c>
      <c r="O5578" s="36" t="str">
        <f t="shared" si="349"/>
        <v>18/08/2020 17:30</v>
      </c>
      <c r="P5578" s="46">
        <f t="shared" si="350"/>
        <v>1.0416666664241347E-2</v>
      </c>
      <c r="Q5578" s="48">
        <v>0</v>
      </c>
      <c r="R5578" s="47">
        <f t="shared" si="351"/>
        <v>14.99999999650754</v>
      </c>
      <c r="S5578" s="6" t="s">
        <v>44</v>
      </c>
      <c r="T5578" s="6" t="s">
        <v>1080</v>
      </c>
      <c r="U5578" s="6" t="s">
        <v>4504</v>
      </c>
      <c r="V5578" s="6" t="s">
        <v>6397</v>
      </c>
      <c r="W5578" s="7">
        <v>0</v>
      </c>
      <c r="X5578" s="7">
        <v>0</v>
      </c>
      <c r="Y5578" s="7">
        <v>0</v>
      </c>
      <c r="Z5578" s="7">
        <v>0</v>
      </c>
      <c r="AA5578" s="7">
        <v>0</v>
      </c>
      <c r="AB5578" s="7">
        <v>0</v>
      </c>
      <c r="AC5578" s="7">
        <v>0</v>
      </c>
      <c r="AD5578" s="7">
        <v>0</v>
      </c>
      <c r="AE5578">
        <v>2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</row>
    <row r="5579" spans="1:44" x14ac:dyDescent="0.25">
      <c r="A5579">
        <v>1611580</v>
      </c>
      <c r="B5579">
        <v>778951</v>
      </c>
      <c r="C5579">
        <v>26.4973296196547</v>
      </c>
      <c r="D5579">
        <v>39.136651046826799</v>
      </c>
      <c r="E5579" s="68" t="s">
        <v>494</v>
      </c>
      <c r="F5579" s="8">
        <f>INDEX(Δεδομένα!$P:$P,MATCH('2020'!E5579,Δεδομένα!$O:$O,0))</f>
        <v>196</v>
      </c>
      <c r="G5579" s="6" t="s">
        <v>495</v>
      </c>
      <c r="H5579" s="2" t="str">
        <f>INDEX(Δεδομένα!B$1:B$51,MATCH('2020'!G5579,Δεδομένα!A$1:A$51,0))</f>
        <v>ΒΟΡΕΙΟΥ ΑΙΓΑΙΟΥ</v>
      </c>
      <c r="I5579" s="8">
        <f>INDEX(Δεδομένα!E$1:E$13,MATCH('2020'!H5579,Δεδομένα!D$1:D$13,0))</f>
        <v>11</v>
      </c>
      <c r="J5579" s="1">
        <v>44061</v>
      </c>
      <c r="K5579" s="6" t="s">
        <v>1297</v>
      </c>
      <c r="L5579" s="36" t="str">
        <f t="shared" si="348"/>
        <v>18/08/2020 14:57</v>
      </c>
      <c r="M5579" s="1">
        <v>44061</v>
      </c>
      <c r="N5579" s="6" t="s">
        <v>352</v>
      </c>
      <c r="O5579" s="36" t="str">
        <f t="shared" si="349"/>
        <v>18/08/2020 20:05</v>
      </c>
      <c r="P5579" s="46">
        <f t="shared" si="350"/>
        <v>0.21388888888759539</v>
      </c>
      <c r="Q5579" s="48">
        <v>0</v>
      </c>
      <c r="R5579" s="47">
        <f t="shared" si="351"/>
        <v>307.99999999813735</v>
      </c>
      <c r="S5579" s="6" t="s">
        <v>44</v>
      </c>
      <c r="T5579" s="6" t="s">
        <v>499</v>
      </c>
      <c r="U5579" s="6" t="s">
        <v>500</v>
      </c>
      <c r="V5579" s="6" t="s">
        <v>1985</v>
      </c>
      <c r="W5579" s="7">
        <v>0</v>
      </c>
      <c r="X5579" s="7">
        <v>0</v>
      </c>
      <c r="Y5579" s="7">
        <v>0</v>
      </c>
      <c r="Z5579" s="7">
        <v>0</v>
      </c>
      <c r="AA5579" s="7">
        <v>0</v>
      </c>
      <c r="AB5579" s="7">
        <v>3</v>
      </c>
      <c r="AC5579" s="7">
        <v>0</v>
      </c>
      <c r="AD5579" s="7">
        <v>0</v>
      </c>
      <c r="AE5579">
        <v>9</v>
      </c>
      <c r="AF5579">
        <v>0</v>
      </c>
      <c r="AG5579">
        <v>0</v>
      </c>
      <c r="AH5579">
        <v>0</v>
      </c>
      <c r="AI5579">
        <v>0</v>
      </c>
      <c r="AJ5579">
        <v>4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1</v>
      </c>
      <c r="AR5579">
        <v>0</v>
      </c>
    </row>
    <row r="5580" spans="1:44" x14ac:dyDescent="0.25">
      <c r="A5580">
        <v>1578904</v>
      </c>
      <c r="B5580">
        <v>779014</v>
      </c>
      <c r="C5580">
        <v>25.152798044247</v>
      </c>
      <c r="D5580">
        <v>39.868733075612397</v>
      </c>
      <c r="E5580" s="68" t="s">
        <v>519</v>
      </c>
      <c r="F5580" s="8">
        <f>INDEX(Δεδομένα!$P:$P,MATCH('2020'!E5580,Δεδομένα!$O:$O,0))</f>
        <v>200</v>
      </c>
      <c r="G5580" s="6" t="s">
        <v>495</v>
      </c>
      <c r="H5580" s="2" t="str">
        <f>INDEX(Δεδομένα!B$1:B$51,MATCH('2020'!G5580,Δεδομένα!A$1:A$51,0))</f>
        <v>ΒΟΡΕΙΟΥ ΑΙΓΑΙΟΥ</v>
      </c>
      <c r="I5580" s="8">
        <f>INDEX(Δεδομένα!E$1:E$13,MATCH('2020'!H5580,Δεδομένα!D$1:D$13,0))</f>
        <v>11</v>
      </c>
      <c r="J5580" s="1">
        <v>44061</v>
      </c>
      <c r="K5580" s="6" t="s">
        <v>234</v>
      </c>
      <c r="L5580" s="36" t="str">
        <f t="shared" si="348"/>
        <v>18/08/2020 19:05</v>
      </c>
      <c r="M5580" s="1">
        <v>44061</v>
      </c>
      <c r="N5580" s="6" t="s">
        <v>700</v>
      </c>
      <c r="O5580" s="36" t="str">
        <f t="shared" si="349"/>
        <v>18/08/2020 19:45</v>
      </c>
      <c r="P5580" s="46">
        <f t="shared" si="350"/>
        <v>2.7777777773735579E-2</v>
      </c>
      <c r="Q5580" s="48">
        <v>0</v>
      </c>
      <c r="R5580" s="47">
        <f t="shared" si="351"/>
        <v>39.999999994179234</v>
      </c>
      <c r="S5580" s="6" t="s">
        <v>44</v>
      </c>
      <c r="T5580" s="6" t="s">
        <v>521</v>
      </c>
      <c r="U5580" s="6" t="s">
        <v>2954</v>
      </c>
      <c r="V5580" s="6" t="s">
        <v>2954</v>
      </c>
      <c r="W5580" s="7">
        <v>0</v>
      </c>
      <c r="X5580" s="7">
        <v>0</v>
      </c>
      <c r="Y5580" s="7">
        <v>0</v>
      </c>
      <c r="Z5580" s="7">
        <v>0.2</v>
      </c>
      <c r="AA5580" s="7">
        <v>0</v>
      </c>
      <c r="AB5580" s="7">
        <v>0</v>
      </c>
      <c r="AC5580" s="7">
        <v>0</v>
      </c>
      <c r="AD5580" s="7">
        <v>0</v>
      </c>
      <c r="AE5580">
        <v>6</v>
      </c>
      <c r="AF5580">
        <v>0</v>
      </c>
      <c r="AG5580">
        <v>0</v>
      </c>
      <c r="AH5580">
        <v>0</v>
      </c>
      <c r="AI5580">
        <v>0</v>
      </c>
      <c r="AJ5580">
        <v>3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</row>
    <row r="5581" spans="1:44" x14ac:dyDescent="0.25">
      <c r="A5581">
        <v>1611498</v>
      </c>
      <c r="B5581">
        <v>779037</v>
      </c>
      <c r="C5581">
        <v>26.526467552245801</v>
      </c>
      <c r="D5581">
        <v>39.126741154131302</v>
      </c>
      <c r="E5581" s="68" t="s">
        <v>494</v>
      </c>
      <c r="F5581" s="8">
        <f>INDEX(Δεδομένα!$P:$P,MATCH('2020'!E5581,Δεδομένα!$O:$O,0))</f>
        <v>196</v>
      </c>
      <c r="G5581" s="6" t="s">
        <v>495</v>
      </c>
      <c r="H5581" s="2" t="str">
        <f>INDEX(Δεδομένα!B$1:B$51,MATCH('2020'!G5581,Δεδομένα!A$1:A$51,0))</f>
        <v>ΒΟΡΕΙΟΥ ΑΙΓΑΙΟΥ</v>
      </c>
      <c r="I5581" s="8">
        <f>INDEX(Δεδομένα!E$1:E$13,MATCH('2020'!H5581,Δεδομένα!D$1:D$13,0))</f>
        <v>11</v>
      </c>
      <c r="J5581" s="1">
        <v>44061</v>
      </c>
      <c r="K5581" s="6" t="s">
        <v>2825</v>
      </c>
      <c r="L5581" s="36" t="str">
        <f t="shared" si="348"/>
        <v>18/08/2020 20:29</v>
      </c>
      <c r="M5581" s="1">
        <v>44062</v>
      </c>
      <c r="N5581" s="6" t="s">
        <v>1160</v>
      </c>
      <c r="O5581" s="36" t="str">
        <f t="shared" si="349"/>
        <v>19/08/2020 14:21</v>
      </c>
      <c r="P5581" s="46">
        <f t="shared" si="350"/>
        <v>0.74444444444088731</v>
      </c>
      <c r="Q5581" s="48">
        <v>0</v>
      </c>
      <c r="R5581" s="47">
        <f t="shared" si="351"/>
        <v>1071.9999999948777</v>
      </c>
      <c r="S5581" s="6" t="s">
        <v>44</v>
      </c>
      <c r="T5581" s="6" t="s">
        <v>499</v>
      </c>
      <c r="U5581" s="6" t="s">
        <v>1572</v>
      </c>
      <c r="V5581" s="6" t="s">
        <v>6400</v>
      </c>
      <c r="W5581" s="7">
        <v>0</v>
      </c>
      <c r="X5581" s="7">
        <v>18</v>
      </c>
      <c r="Y5581" s="7">
        <v>0</v>
      </c>
      <c r="Z5581" s="7">
        <v>0</v>
      </c>
      <c r="AA5581" s="7">
        <v>0</v>
      </c>
      <c r="AB5581" s="7">
        <v>2</v>
      </c>
      <c r="AC5581" s="7">
        <v>0</v>
      </c>
      <c r="AD5581" s="7">
        <v>0</v>
      </c>
      <c r="AE5581">
        <v>26</v>
      </c>
      <c r="AF5581">
        <v>0</v>
      </c>
      <c r="AG5581">
        <v>4</v>
      </c>
      <c r="AH5581">
        <v>0</v>
      </c>
      <c r="AI5581">
        <v>0</v>
      </c>
      <c r="AJ5581">
        <v>13</v>
      </c>
      <c r="AK5581">
        <v>0</v>
      </c>
      <c r="AL5581">
        <v>1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</row>
    <row r="5582" spans="1:44" x14ac:dyDescent="0.25">
      <c r="A5582">
        <v>1589490</v>
      </c>
      <c r="B5582">
        <v>778927</v>
      </c>
      <c r="C5582">
        <v>22.031649617128299</v>
      </c>
      <c r="D5582">
        <v>37.102484804609801</v>
      </c>
      <c r="E5582" s="68" t="s">
        <v>937</v>
      </c>
      <c r="F5582" s="8">
        <f>INDEX(Δεδομένα!$P:$P,MATCH('2020'!E5582,Δεδομένα!$O:$O,0))</f>
        <v>143</v>
      </c>
      <c r="G5582" s="6" t="s">
        <v>841</v>
      </c>
      <c r="H5582" s="2" t="str">
        <f>INDEX(Δεδομένα!B$1:B$51,MATCH('2020'!G5582,Δεδομένα!A$1:A$51,0))</f>
        <v>ΠΕΛΛΟΠΟΝΗΣΟΥ</v>
      </c>
      <c r="I5582" s="8">
        <f>INDEX(Δεδομένα!E$1:E$13,MATCH('2020'!H5582,Δεδομένα!D$1:D$13,0))</f>
        <v>8</v>
      </c>
      <c r="J5582" s="1">
        <v>44061</v>
      </c>
      <c r="K5582" s="6" t="s">
        <v>695</v>
      </c>
      <c r="L5582" s="36" t="str">
        <f t="shared" si="348"/>
        <v>18/08/2020 13:08</v>
      </c>
      <c r="M5582" s="1">
        <v>44061</v>
      </c>
      <c r="N5582" s="6" t="s">
        <v>2799</v>
      </c>
      <c r="O5582" s="36" t="str">
        <f t="shared" si="349"/>
        <v>18/08/2020 13:56</v>
      </c>
      <c r="P5582" s="46">
        <f t="shared" si="350"/>
        <v>3.3333333332848269E-2</v>
      </c>
      <c r="Q5582" s="48">
        <v>0</v>
      </c>
      <c r="R5582" s="47">
        <f t="shared" si="351"/>
        <v>47.999999999301508</v>
      </c>
      <c r="S5582" s="6" t="s">
        <v>44</v>
      </c>
      <c r="T5582" s="6" t="s">
        <v>940</v>
      </c>
      <c r="U5582" s="6" t="s">
        <v>44</v>
      </c>
      <c r="V5582" s="6" t="s">
        <v>6165</v>
      </c>
      <c r="W5582" s="7">
        <v>0</v>
      </c>
      <c r="X5582" s="7">
        <v>0</v>
      </c>
      <c r="Y5582" s="7">
        <v>0</v>
      </c>
      <c r="Z5582" s="7">
        <v>0</v>
      </c>
      <c r="AA5582" s="7">
        <v>0.1</v>
      </c>
      <c r="AB5582" s="7">
        <v>0</v>
      </c>
      <c r="AC5582" s="7">
        <v>0</v>
      </c>
      <c r="AD5582" s="7">
        <v>0</v>
      </c>
      <c r="AE5582">
        <v>4</v>
      </c>
      <c r="AF5582">
        <v>0</v>
      </c>
      <c r="AG5582">
        <v>0</v>
      </c>
      <c r="AH5582">
        <v>0</v>
      </c>
      <c r="AI5582">
        <v>1</v>
      </c>
      <c r="AJ5582">
        <v>2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</row>
    <row r="5583" spans="1:44" x14ac:dyDescent="0.25">
      <c r="A5583">
        <v>1578816</v>
      </c>
      <c r="B5583">
        <v>779032</v>
      </c>
      <c r="C5583">
        <v>26.9834191682579</v>
      </c>
      <c r="D5583">
        <v>37.757929300727398</v>
      </c>
      <c r="E5583" s="68" t="s">
        <v>545</v>
      </c>
      <c r="F5583" s="8">
        <f>INDEX(Δεδομένα!$P:$P,MATCH('2020'!E5583,Δεδομένα!$O:$O,0))</f>
        <v>204</v>
      </c>
      <c r="G5583" s="6" t="s">
        <v>546</v>
      </c>
      <c r="H5583" s="2" t="str">
        <f>INDEX(Δεδομένα!B$1:B$51,MATCH('2020'!G5583,Δεδομένα!A$1:A$51,0))</f>
        <v>ΚΡΗΤΗΣ</v>
      </c>
      <c r="I5583" s="8">
        <f>INDEX(Δεδομένα!E$1:E$13,MATCH('2020'!H5583,Δεδομένα!D$1:D$13,0))</f>
        <v>12</v>
      </c>
      <c r="J5583" s="1">
        <v>44061</v>
      </c>
      <c r="K5583" s="6" t="s">
        <v>751</v>
      </c>
      <c r="L5583" s="36" t="str">
        <f t="shared" si="348"/>
        <v>18/08/2020 19:55</v>
      </c>
      <c r="M5583" s="1">
        <v>44061</v>
      </c>
      <c r="N5583" s="6" t="s">
        <v>3590</v>
      </c>
      <c r="O5583" s="36" t="str">
        <f t="shared" si="349"/>
        <v>18/08/2020 20:48</v>
      </c>
      <c r="P5583" s="46">
        <f t="shared" si="350"/>
        <v>3.680555555911269E-2</v>
      </c>
      <c r="Q5583" s="48">
        <v>0</v>
      </c>
      <c r="R5583" s="47">
        <f t="shared" si="351"/>
        <v>53.000000005122274</v>
      </c>
      <c r="S5583" s="6" t="s">
        <v>44</v>
      </c>
      <c r="T5583" s="6" t="s">
        <v>548</v>
      </c>
      <c r="U5583" s="6" t="s">
        <v>554</v>
      </c>
      <c r="V5583" s="6" t="s">
        <v>6399</v>
      </c>
      <c r="W5583" s="7">
        <v>0</v>
      </c>
      <c r="X5583" s="7">
        <v>0.01</v>
      </c>
      <c r="Y5583" s="7">
        <v>0</v>
      </c>
      <c r="Z5583" s="7">
        <v>0</v>
      </c>
      <c r="AA5583" s="7">
        <v>0</v>
      </c>
      <c r="AB5583" s="7">
        <v>0</v>
      </c>
      <c r="AC5583" s="7">
        <v>0</v>
      </c>
      <c r="AD5583" s="7">
        <v>0</v>
      </c>
      <c r="AE5583">
        <v>10</v>
      </c>
      <c r="AF5583">
        <v>0</v>
      </c>
      <c r="AG5583">
        <v>0</v>
      </c>
      <c r="AH5583">
        <v>0</v>
      </c>
      <c r="AI5583">
        <v>0</v>
      </c>
      <c r="AJ5583">
        <v>5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</row>
    <row r="5584" spans="1:44" x14ac:dyDescent="0.25">
      <c r="A5584">
        <v>1580854</v>
      </c>
      <c r="B5584">
        <v>778943</v>
      </c>
      <c r="C5584">
        <v>21.718852437076499</v>
      </c>
      <c r="D5584">
        <v>39.664421717213003</v>
      </c>
      <c r="E5584" s="68" t="s">
        <v>1155</v>
      </c>
      <c r="F5584" s="8">
        <f>INDEX(Δεδομένα!$P:$P,MATCH('2020'!E5584,Δεδομένα!$O:$O,0))</f>
        <v>111</v>
      </c>
      <c r="G5584" s="6" t="s">
        <v>884</v>
      </c>
      <c r="H5584" s="2" t="str">
        <f>INDEX(Δεδομένα!B$1:B$51,MATCH('2020'!G5584,Δεδομένα!A$1:A$51,0))</f>
        <v>ΘΕΣΣΑΛΙΑΣ</v>
      </c>
      <c r="I5584" s="8">
        <f>INDEX(Δεδομένα!E$1:E$13,MATCH('2020'!H5584,Δεδομένα!D$1:D$13,0))</f>
        <v>6</v>
      </c>
      <c r="J5584" s="1">
        <v>44061</v>
      </c>
      <c r="K5584" s="6" t="s">
        <v>529</v>
      </c>
      <c r="L5584" s="36" t="str">
        <f t="shared" si="348"/>
        <v>18/08/2020 13:35</v>
      </c>
      <c r="M5584" s="1">
        <v>44061</v>
      </c>
      <c r="N5584" s="6" t="s">
        <v>160</v>
      </c>
      <c r="O5584" s="36" t="str">
        <f t="shared" si="349"/>
        <v>18/08/2020 16:35</v>
      </c>
      <c r="P5584" s="46">
        <f t="shared" si="350"/>
        <v>0.125</v>
      </c>
      <c r="Q5584" s="48">
        <v>0</v>
      </c>
      <c r="R5584" s="47">
        <f t="shared" si="351"/>
        <v>180</v>
      </c>
      <c r="S5584" s="6" t="s">
        <v>44</v>
      </c>
      <c r="T5584" s="6" t="s">
        <v>1157</v>
      </c>
      <c r="U5584" s="6" t="s">
        <v>44</v>
      </c>
      <c r="V5584" s="6" t="s">
        <v>4988</v>
      </c>
      <c r="W5584" s="7">
        <v>0</v>
      </c>
      <c r="X5584" s="7">
        <v>0</v>
      </c>
      <c r="Y5584" s="7">
        <v>0</v>
      </c>
      <c r="Z5584" s="7">
        <v>0.2</v>
      </c>
      <c r="AA5584" s="7">
        <v>0</v>
      </c>
      <c r="AB5584" s="7">
        <v>0</v>
      </c>
      <c r="AC5584" s="7">
        <v>0</v>
      </c>
      <c r="AD5584" s="7">
        <v>0</v>
      </c>
      <c r="AE5584">
        <v>2</v>
      </c>
      <c r="AF5584">
        <v>0</v>
      </c>
      <c r="AG5584">
        <v>0</v>
      </c>
      <c r="AH5584">
        <v>0</v>
      </c>
      <c r="AI5584">
        <v>0</v>
      </c>
      <c r="AJ5584">
        <v>1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</row>
    <row r="5585" spans="1:44" x14ac:dyDescent="0.25">
      <c r="A5585">
        <v>1592388</v>
      </c>
      <c r="B5585">
        <v>779253</v>
      </c>
      <c r="C5585">
        <v>23.893194065655599</v>
      </c>
      <c r="D5585">
        <v>37.931624932360201</v>
      </c>
      <c r="E5585" s="68" t="s">
        <v>814</v>
      </c>
      <c r="F5585" s="8">
        <f>INDEX(Δεδομένα!$P:$P,MATCH('2020'!E5585,Δεδομένα!$O:$O,0))</f>
        <v>17</v>
      </c>
      <c r="G5585" s="6" t="s">
        <v>41</v>
      </c>
      <c r="H5585" s="2" t="str">
        <f>INDEX(Δεδομένα!B$1:B$51,MATCH('2020'!G5585,Δεδομένα!A$1:A$51,0))</f>
        <v>ΑΤΤΙΚΗΣ</v>
      </c>
      <c r="I5585" s="8">
        <f>INDEX(Δεδομένα!E$1:E$13,MATCH('2020'!H5585,Δεδομένα!D$1:D$13,0))</f>
        <v>1</v>
      </c>
      <c r="J5585" s="1">
        <v>44062</v>
      </c>
      <c r="K5585" s="6" t="s">
        <v>310</v>
      </c>
      <c r="L5585" s="36" t="str">
        <f t="shared" si="348"/>
        <v>19/08/2020 18:15</v>
      </c>
      <c r="M5585" s="1">
        <v>44062</v>
      </c>
      <c r="N5585" s="6" t="s">
        <v>181</v>
      </c>
      <c r="O5585" s="36" t="str">
        <f t="shared" si="349"/>
        <v>19/08/2020 19:15</v>
      </c>
      <c r="P5585" s="46">
        <f t="shared" si="350"/>
        <v>4.1666666671517305E-2</v>
      </c>
      <c r="Q5585" s="48">
        <v>0</v>
      </c>
      <c r="R5585" s="47">
        <f t="shared" si="351"/>
        <v>60.000000006984919</v>
      </c>
      <c r="S5585" s="6" t="s">
        <v>44</v>
      </c>
      <c r="T5585" s="6" t="s">
        <v>5231</v>
      </c>
      <c r="U5585" s="6" t="s">
        <v>44</v>
      </c>
      <c r="V5585" s="6" t="s">
        <v>6408</v>
      </c>
      <c r="W5585" s="7">
        <v>0</v>
      </c>
      <c r="X5585" s="7">
        <v>0</v>
      </c>
      <c r="Y5585" s="7">
        <v>0</v>
      </c>
      <c r="Z5585" s="7">
        <v>0</v>
      </c>
      <c r="AA5585" s="7">
        <v>0</v>
      </c>
      <c r="AB5585" s="7">
        <v>1</v>
      </c>
      <c r="AC5585" s="7">
        <v>0</v>
      </c>
      <c r="AD5585" s="7">
        <v>0</v>
      </c>
      <c r="AE5585">
        <v>8</v>
      </c>
      <c r="AF5585">
        <v>0</v>
      </c>
      <c r="AG5585">
        <v>0</v>
      </c>
      <c r="AH5585">
        <v>0</v>
      </c>
      <c r="AI5585">
        <v>0</v>
      </c>
      <c r="AJ5585">
        <v>4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</row>
    <row r="5586" spans="1:44" x14ac:dyDescent="0.25">
      <c r="A5586">
        <v>1581921</v>
      </c>
      <c r="B5586">
        <v>779181</v>
      </c>
      <c r="C5586">
        <v>22.056211588975899</v>
      </c>
      <c r="D5586">
        <v>37.999536134038003</v>
      </c>
      <c r="E5586" s="68" t="s">
        <v>805</v>
      </c>
      <c r="F5586" s="8">
        <f>INDEX(Δεδομένα!$P:$P,MATCH('2020'!E5586,Δεδομένα!$O:$O,0))</f>
        <v>126</v>
      </c>
      <c r="G5586" s="6" t="s">
        <v>303</v>
      </c>
      <c r="H5586" s="2" t="str">
        <f>INDEX(Δεδομένα!B$1:B$51,MATCH('2020'!G5586,Δεδομένα!A$1:A$51,0))</f>
        <v>ΔΥΤΙΚΗΣ ΕΛΛΑΔΟΣ</v>
      </c>
      <c r="I5586" s="8">
        <f>INDEX(Δεδομένα!E$1:E$13,MATCH('2020'!H5586,Δεδομένα!D$1:D$13,0))</f>
        <v>7</v>
      </c>
      <c r="J5586" s="1">
        <v>44062</v>
      </c>
      <c r="K5586" s="6" t="s">
        <v>662</v>
      </c>
      <c r="L5586" s="36" t="str">
        <f t="shared" si="348"/>
        <v>19/08/2020 12:30</v>
      </c>
      <c r="M5586" s="1">
        <v>44062</v>
      </c>
      <c r="N5586" s="6" t="s">
        <v>1444</v>
      </c>
      <c r="O5586" s="36" t="str">
        <f t="shared" si="349"/>
        <v>19/08/2020 13:20</v>
      </c>
      <c r="P5586" s="46">
        <f t="shared" si="350"/>
        <v>3.4722222218988463E-2</v>
      </c>
      <c r="Q5586" s="48">
        <v>0</v>
      </c>
      <c r="R5586" s="47">
        <f t="shared" si="351"/>
        <v>49.999999995343387</v>
      </c>
      <c r="S5586" s="6" t="s">
        <v>44</v>
      </c>
      <c r="T5586" s="6" t="s">
        <v>808</v>
      </c>
      <c r="U5586" s="6" t="s">
        <v>44</v>
      </c>
      <c r="V5586" s="6" t="s">
        <v>6404</v>
      </c>
      <c r="W5586" s="7">
        <v>0</v>
      </c>
      <c r="X5586" s="7">
        <v>0</v>
      </c>
      <c r="Y5586" s="7">
        <v>0</v>
      </c>
      <c r="Z5586" s="7">
        <v>0.7</v>
      </c>
      <c r="AA5586" s="7">
        <v>0</v>
      </c>
      <c r="AB5586" s="7">
        <v>0</v>
      </c>
      <c r="AC5586" s="7">
        <v>0</v>
      </c>
      <c r="AD5586" s="7">
        <v>0</v>
      </c>
      <c r="AE5586">
        <v>6</v>
      </c>
      <c r="AF5586">
        <v>0</v>
      </c>
      <c r="AG5586">
        <v>0</v>
      </c>
      <c r="AH5586">
        <v>0</v>
      </c>
      <c r="AI5586">
        <v>0</v>
      </c>
      <c r="AJ5586">
        <v>3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</row>
    <row r="5587" spans="1:44" x14ac:dyDescent="0.25">
      <c r="A5587">
        <v>1579223</v>
      </c>
      <c r="B5587">
        <v>779202</v>
      </c>
      <c r="C5587">
        <v>21.4133684777503</v>
      </c>
      <c r="D5587">
        <v>38.093190235286301</v>
      </c>
      <c r="E5587" s="68" t="s">
        <v>900</v>
      </c>
      <c r="F5587" s="8">
        <f>INDEX(Δεδομένα!$P:$P,MATCH('2020'!E5587,Δεδομένα!$O:$O,0))</f>
        <v>136</v>
      </c>
      <c r="G5587" s="6" t="s">
        <v>303</v>
      </c>
      <c r="H5587" s="2" t="str">
        <f>INDEX(Δεδομένα!B$1:B$51,MATCH('2020'!G5587,Δεδομένα!A$1:A$51,0))</f>
        <v>ΔΥΤΙΚΗΣ ΕΛΛΑΔΟΣ</v>
      </c>
      <c r="I5587" s="8">
        <f>INDEX(Δεδομένα!E$1:E$13,MATCH('2020'!H5587,Δεδομένα!D$1:D$13,0))</f>
        <v>7</v>
      </c>
      <c r="J5587" s="1">
        <v>44062</v>
      </c>
      <c r="K5587" s="6" t="s">
        <v>759</v>
      </c>
      <c r="L5587" s="36" t="str">
        <f t="shared" si="348"/>
        <v>19/08/2020 14:10</v>
      </c>
      <c r="M5587" s="1">
        <v>44062</v>
      </c>
      <c r="N5587" s="6" t="s">
        <v>1289</v>
      </c>
      <c r="O5587" s="36" t="str">
        <f t="shared" si="349"/>
        <v>19/08/2020 14:48</v>
      </c>
      <c r="P5587" s="46">
        <f t="shared" si="350"/>
        <v>2.6388888887595385E-2</v>
      </c>
      <c r="Q5587" s="48">
        <v>0</v>
      </c>
      <c r="R5587" s="47">
        <f t="shared" si="351"/>
        <v>37.999999998137355</v>
      </c>
      <c r="S5587" s="6" t="s">
        <v>44</v>
      </c>
      <c r="T5587" s="6" t="s">
        <v>993</v>
      </c>
      <c r="U5587" s="6" t="s">
        <v>6239</v>
      </c>
      <c r="V5587" s="6" t="s">
        <v>5803</v>
      </c>
      <c r="W5587" s="7">
        <v>0</v>
      </c>
      <c r="X5587" s="7">
        <v>0</v>
      </c>
      <c r="Y5587" s="7">
        <v>0</v>
      </c>
      <c r="Z5587" s="7">
        <v>0</v>
      </c>
      <c r="AA5587" s="7">
        <v>1</v>
      </c>
      <c r="AB5587" s="7">
        <v>0</v>
      </c>
      <c r="AC5587" s="7">
        <v>0</v>
      </c>
      <c r="AD5587" s="7">
        <v>0</v>
      </c>
      <c r="AE5587">
        <v>4</v>
      </c>
      <c r="AF5587">
        <v>0</v>
      </c>
      <c r="AG5587">
        <v>0</v>
      </c>
      <c r="AH5587">
        <v>0</v>
      </c>
      <c r="AI5587">
        <v>0</v>
      </c>
      <c r="AJ5587">
        <v>2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</row>
    <row r="5588" spans="1:44" x14ac:dyDescent="0.25">
      <c r="A5588">
        <v>1583244</v>
      </c>
      <c r="B5588">
        <v>779165</v>
      </c>
      <c r="C5588">
        <v>28.1586004013914</v>
      </c>
      <c r="D5588">
        <v>36.361743962564503</v>
      </c>
      <c r="E5588" s="68" t="s">
        <v>1231</v>
      </c>
      <c r="F5588" s="8">
        <f>INDEX(Δεδομένα!$P:$P,MATCH('2020'!E5588,Δεδομένα!$O:$O,0))</f>
        <v>194</v>
      </c>
      <c r="G5588" s="6" t="s">
        <v>1007</v>
      </c>
      <c r="H5588" s="2" t="str">
        <f>INDEX(Δεδομένα!B$1:B$51,MATCH('2020'!G5588,Δεδομένα!A$1:A$51,0))</f>
        <v>ΝΟΤΙΟΥ ΑΙΓΑΙΟΥ</v>
      </c>
      <c r="I5588" s="8">
        <f>INDEX(Δεδομένα!E$1:E$13,MATCH('2020'!H5588,Δεδομένα!D$1:D$13,0))</f>
        <v>10</v>
      </c>
      <c r="J5588" s="1">
        <v>44062</v>
      </c>
      <c r="K5588" s="6" t="s">
        <v>517</v>
      </c>
      <c r="L5588" s="36" t="str">
        <f t="shared" si="348"/>
        <v>19/08/2020 12:00</v>
      </c>
      <c r="M5588" s="1">
        <v>44063</v>
      </c>
      <c r="N5588" s="6" t="s">
        <v>5556</v>
      </c>
      <c r="O5588" s="36" t="str">
        <f t="shared" si="349"/>
        <v>20/08/2020 05:57</v>
      </c>
      <c r="P5588" s="46">
        <f t="shared" si="350"/>
        <v>0.74791666666715173</v>
      </c>
      <c r="Q5588" s="48">
        <v>0</v>
      </c>
      <c r="R5588" s="47">
        <f t="shared" si="351"/>
        <v>1077.0000000006985</v>
      </c>
      <c r="S5588" s="6" t="s">
        <v>44</v>
      </c>
      <c r="T5588" s="6" t="s">
        <v>1233</v>
      </c>
      <c r="U5588" s="6" t="s">
        <v>44</v>
      </c>
      <c r="V5588" s="6" t="s">
        <v>6403</v>
      </c>
      <c r="W5588" s="7">
        <v>0</v>
      </c>
      <c r="X5588" s="7">
        <v>0</v>
      </c>
      <c r="Y5588" s="7">
        <v>0</v>
      </c>
      <c r="Z5588" s="7">
        <v>0</v>
      </c>
      <c r="AA5588" s="7">
        <v>0</v>
      </c>
      <c r="AB5588" s="7">
        <v>0</v>
      </c>
      <c r="AC5588" s="7">
        <v>0</v>
      </c>
      <c r="AD5588" s="7">
        <v>0.2</v>
      </c>
      <c r="AE5588">
        <v>12</v>
      </c>
      <c r="AF5588">
        <v>0</v>
      </c>
      <c r="AG5588">
        <v>0</v>
      </c>
      <c r="AH5588">
        <v>0</v>
      </c>
      <c r="AI5588">
        <v>2</v>
      </c>
      <c r="AJ5588">
        <v>5</v>
      </c>
      <c r="AK5588">
        <v>0</v>
      </c>
      <c r="AL5588">
        <v>1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</row>
    <row r="5589" spans="1:44" x14ac:dyDescent="0.25">
      <c r="A5589">
        <v>1579115</v>
      </c>
      <c r="B5589">
        <v>779209</v>
      </c>
      <c r="C5589">
        <v>26.4479498484483</v>
      </c>
      <c r="D5589">
        <v>41.6315809092075</v>
      </c>
      <c r="E5589" s="68" t="s">
        <v>1115</v>
      </c>
      <c r="F5589" s="8">
        <f>INDEX(Δεδομένα!$P:$P,MATCH('2020'!E5589,Δεδομένα!$O:$O,0))</f>
        <v>35</v>
      </c>
      <c r="G5589" s="6" t="s">
        <v>148</v>
      </c>
      <c r="H5589" s="2" t="str">
        <f>INDEX(Δεδομένα!B$1:B$51,MATCH('2020'!G5589,Δεδομένα!A$1:A$51,0))</f>
        <v>ΑΝΑΤΟΛΙΚΗΣ ΜΑΚΕΔΟΝΙΑΣ ΚΑΙ ΘΡΑΚΗΣ</v>
      </c>
      <c r="I5589" s="8">
        <f>INDEX(Δεδομένα!E$1:E$13,MATCH('2020'!H5589,Δεδομένα!D$1:D$13,0))</f>
        <v>2</v>
      </c>
      <c r="J5589" s="1">
        <v>44062</v>
      </c>
      <c r="K5589" s="6" t="s">
        <v>42</v>
      </c>
      <c r="L5589" s="36" t="str">
        <f t="shared" si="348"/>
        <v>19/08/2020 14:58</v>
      </c>
      <c r="M5589" s="1">
        <v>44062</v>
      </c>
      <c r="N5589" s="6" t="s">
        <v>586</v>
      </c>
      <c r="O5589" s="36" t="str">
        <f t="shared" si="349"/>
        <v>19/08/2020 16:05</v>
      </c>
      <c r="P5589" s="46">
        <f t="shared" si="350"/>
        <v>4.6527777776645962E-2</v>
      </c>
      <c r="Q5589" s="48">
        <v>0</v>
      </c>
      <c r="R5589" s="47">
        <f t="shared" si="351"/>
        <v>66.999999998370185</v>
      </c>
      <c r="S5589" s="6" t="s">
        <v>44</v>
      </c>
      <c r="T5589" s="6" t="s">
        <v>1119</v>
      </c>
      <c r="U5589" s="6" t="s">
        <v>3206</v>
      </c>
      <c r="V5589" s="6" t="s">
        <v>3207</v>
      </c>
      <c r="W5589" s="7">
        <v>0</v>
      </c>
      <c r="X5589" s="7">
        <v>0</v>
      </c>
      <c r="Y5589" s="7">
        <v>0</v>
      </c>
      <c r="Z5589" s="7">
        <v>0.4</v>
      </c>
      <c r="AA5589" s="7">
        <v>0</v>
      </c>
      <c r="AB5589" s="7">
        <v>0</v>
      </c>
      <c r="AC5589" s="7">
        <v>0</v>
      </c>
      <c r="AD5589" s="7">
        <v>0</v>
      </c>
      <c r="AE5589">
        <v>2</v>
      </c>
      <c r="AF5589">
        <v>0</v>
      </c>
      <c r="AG5589">
        <v>0</v>
      </c>
      <c r="AH5589">
        <v>0</v>
      </c>
      <c r="AI5589">
        <v>0</v>
      </c>
      <c r="AJ5589">
        <v>1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</row>
    <row r="5590" spans="1:44" x14ac:dyDescent="0.25">
      <c r="A5590">
        <v>1579106</v>
      </c>
      <c r="B5590">
        <v>779213</v>
      </c>
      <c r="C5590">
        <v>25.9641960178032</v>
      </c>
      <c r="D5590">
        <v>40.867087026250601</v>
      </c>
      <c r="E5590" s="68" t="s">
        <v>147</v>
      </c>
      <c r="F5590" s="8">
        <f>INDEX(Δεδομένα!$P:$P,MATCH('2020'!E5590,Δεδομένα!$O:$O,0))</f>
        <v>33</v>
      </c>
      <c r="G5590" s="6" t="s">
        <v>148</v>
      </c>
      <c r="H5590" s="2" t="str">
        <f>INDEX(Δεδομένα!B$1:B$51,MATCH('2020'!G5590,Δεδομένα!A$1:A$51,0))</f>
        <v>ΑΝΑΤΟΛΙΚΗΣ ΜΑΚΕΔΟΝΙΑΣ ΚΑΙ ΘΡΑΚΗΣ</v>
      </c>
      <c r="I5590" s="8">
        <f>INDEX(Δεδομένα!E$1:E$13,MATCH('2020'!H5590,Δεδομένα!D$1:D$13,0))</f>
        <v>2</v>
      </c>
      <c r="J5590" s="1">
        <v>44062</v>
      </c>
      <c r="K5590" s="6" t="s">
        <v>923</v>
      </c>
      <c r="L5590" s="36" t="str">
        <f t="shared" si="348"/>
        <v>19/08/2020 15:09</v>
      </c>
      <c r="M5590" s="1">
        <v>44062</v>
      </c>
      <c r="N5590" s="6" t="s">
        <v>204</v>
      </c>
      <c r="O5590" s="36" t="str">
        <f t="shared" si="349"/>
        <v>19/08/2020 17:00</v>
      </c>
      <c r="P5590" s="46">
        <f t="shared" si="350"/>
        <v>7.7083333337213844E-2</v>
      </c>
      <c r="Q5590" s="48">
        <v>0</v>
      </c>
      <c r="R5590" s="47">
        <f t="shared" si="351"/>
        <v>111.00000000558794</v>
      </c>
      <c r="S5590" s="6" t="s">
        <v>44</v>
      </c>
      <c r="T5590" s="6" t="s">
        <v>150</v>
      </c>
      <c r="U5590" s="6" t="s">
        <v>44</v>
      </c>
      <c r="V5590" s="6" t="s">
        <v>6406</v>
      </c>
      <c r="W5590" s="7">
        <v>0</v>
      </c>
      <c r="X5590" s="7">
        <v>0</v>
      </c>
      <c r="Y5590" s="7">
        <v>0</v>
      </c>
      <c r="Z5590" s="7">
        <v>0</v>
      </c>
      <c r="AA5590" s="7">
        <v>0</v>
      </c>
      <c r="AB5590" s="7">
        <v>0</v>
      </c>
      <c r="AC5590" s="7">
        <v>1</v>
      </c>
      <c r="AD5590" s="7">
        <v>0</v>
      </c>
      <c r="AE5590">
        <v>7</v>
      </c>
      <c r="AF5590">
        <v>0</v>
      </c>
      <c r="AG5590">
        <v>0</v>
      </c>
      <c r="AH5590">
        <v>0</v>
      </c>
      <c r="AI5590">
        <v>0</v>
      </c>
      <c r="AJ5590">
        <v>3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</row>
    <row r="5591" spans="1:44" x14ac:dyDescent="0.25">
      <c r="A5591">
        <v>1579220</v>
      </c>
      <c r="B5591">
        <v>779198</v>
      </c>
      <c r="C5591">
        <v>21.361621015785001</v>
      </c>
      <c r="D5591">
        <v>38.039437319347599</v>
      </c>
      <c r="E5591" s="68" t="s">
        <v>900</v>
      </c>
      <c r="F5591" s="8">
        <f>INDEX(Δεδομένα!$P:$P,MATCH('2020'!E5591,Δεδομένα!$O:$O,0))</f>
        <v>136</v>
      </c>
      <c r="G5591" s="6" t="s">
        <v>357</v>
      </c>
      <c r="H5591" s="2" t="str">
        <f>INDEX(Δεδομένα!B$1:B$51,MATCH('2020'!G5591,Δεδομένα!A$1:A$51,0))</f>
        <v>ΔΥΤΙΚΗΣ ΕΛΛΑΔΟΣ</v>
      </c>
      <c r="I5591" s="8">
        <f>INDEX(Δεδομένα!E$1:E$13,MATCH('2020'!H5591,Δεδομένα!D$1:D$13,0))</f>
        <v>7</v>
      </c>
      <c r="J5591" s="1">
        <v>44062</v>
      </c>
      <c r="K5591" s="6" t="s">
        <v>612</v>
      </c>
      <c r="L5591" s="36" t="str">
        <f t="shared" si="348"/>
        <v>19/08/2020 13:50</v>
      </c>
      <c r="M5591" s="1">
        <v>44062</v>
      </c>
      <c r="N5591" s="6" t="s">
        <v>184</v>
      </c>
      <c r="O5591" s="36" t="str">
        <f t="shared" si="349"/>
        <v>19/08/2020 14:18</v>
      </c>
      <c r="P5591" s="46">
        <f t="shared" si="350"/>
        <v>1.9444444442342501E-2</v>
      </c>
      <c r="Q5591" s="48">
        <v>0</v>
      </c>
      <c r="R5591" s="47">
        <f t="shared" si="351"/>
        <v>27.999999996973202</v>
      </c>
      <c r="S5591" s="6" t="s">
        <v>44</v>
      </c>
      <c r="T5591" s="6" t="s">
        <v>1058</v>
      </c>
      <c r="U5591" s="6" t="s">
        <v>1059</v>
      </c>
      <c r="V5591" s="6" t="s">
        <v>6405</v>
      </c>
      <c r="W5591" s="7">
        <v>0</v>
      </c>
      <c r="X5591" s="7">
        <v>0</v>
      </c>
      <c r="Y5591" s="7">
        <v>0</v>
      </c>
      <c r="Z5591" s="7">
        <v>0</v>
      </c>
      <c r="AA5591" s="7">
        <v>1</v>
      </c>
      <c r="AB5591" s="7">
        <v>0</v>
      </c>
      <c r="AC5591" s="7">
        <v>0</v>
      </c>
      <c r="AD5591" s="7">
        <v>0</v>
      </c>
      <c r="AE5591">
        <v>4</v>
      </c>
      <c r="AF5591">
        <v>0</v>
      </c>
      <c r="AG5591">
        <v>0</v>
      </c>
      <c r="AH5591">
        <v>0</v>
      </c>
      <c r="AI5591">
        <v>0</v>
      </c>
      <c r="AJ5591">
        <v>2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</row>
    <row r="5592" spans="1:44" x14ac:dyDescent="0.25">
      <c r="A5592">
        <v>1590581</v>
      </c>
      <c r="B5592">
        <v>779259</v>
      </c>
      <c r="C5592">
        <v>22.933902192180401</v>
      </c>
      <c r="D5592">
        <v>37.9064938436183</v>
      </c>
      <c r="E5592" s="68" t="s">
        <v>810</v>
      </c>
      <c r="F5592" s="8">
        <f>INDEX(Δεδομένα!$P:$P,MATCH('2020'!E5592,Δεδομένα!$O:$O,0))</f>
        <v>157</v>
      </c>
      <c r="G5592" s="6" t="s">
        <v>391</v>
      </c>
      <c r="H5592" s="2" t="str">
        <f>INDEX(Δεδομένα!B$1:B$51,MATCH('2020'!G5592,Δεδομένα!A$1:A$51,0))</f>
        <v>ΠΕΛΛΟΠΟΝΗΣΟΥ</v>
      </c>
      <c r="I5592" s="8">
        <f>INDEX(Δεδομένα!E$1:E$13,MATCH('2020'!H5592,Δεδομένα!D$1:D$13,0))</f>
        <v>8</v>
      </c>
      <c r="J5592" s="1">
        <v>44062</v>
      </c>
      <c r="K5592" s="6" t="s">
        <v>106</v>
      </c>
      <c r="L5592" s="36" t="str">
        <f t="shared" si="348"/>
        <v>19/08/2020 18:44</v>
      </c>
      <c r="M5592" s="1">
        <v>44062</v>
      </c>
      <c r="N5592" s="6" t="s">
        <v>234</v>
      </c>
      <c r="O5592" s="36" t="str">
        <f t="shared" si="349"/>
        <v>19/08/2020 19:05</v>
      </c>
      <c r="P5592" s="46">
        <f t="shared" si="350"/>
        <v>1.4583333337213844E-2</v>
      </c>
      <c r="Q5592" s="48">
        <v>0</v>
      </c>
      <c r="R5592" s="47">
        <f t="shared" si="351"/>
        <v>21.000000005587935</v>
      </c>
      <c r="S5592" s="6" t="s">
        <v>44</v>
      </c>
      <c r="T5592" s="6" t="s">
        <v>1012</v>
      </c>
      <c r="U5592" s="6" t="s">
        <v>1013</v>
      </c>
      <c r="V5592" s="6" t="s">
        <v>6409</v>
      </c>
      <c r="W5592" s="7">
        <v>0</v>
      </c>
      <c r="X5592" s="7">
        <v>0</v>
      </c>
      <c r="Y5592" s="7">
        <v>0</v>
      </c>
      <c r="Z5592" s="7">
        <v>0</v>
      </c>
      <c r="AA5592" s="7">
        <v>0</v>
      </c>
      <c r="AB5592" s="7">
        <v>0.15</v>
      </c>
      <c r="AC5592" s="7">
        <v>0</v>
      </c>
      <c r="AD5592" s="7">
        <v>0</v>
      </c>
      <c r="AE5592">
        <v>2</v>
      </c>
      <c r="AF5592">
        <v>0</v>
      </c>
      <c r="AG5592">
        <v>0</v>
      </c>
      <c r="AH5592">
        <v>0</v>
      </c>
      <c r="AI5592">
        <v>0</v>
      </c>
      <c r="AJ5592">
        <v>1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</row>
    <row r="5593" spans="1:44" x14ac:dyDescent="0.25">
      <c r="A5593">
        <v>1579233</v>
      </c>
      <c r="B5593">
        <v>779196</v>
      </c>
      <c r="C5593">
        <v>25.226252135226002</v>
      </c>
      <c r="D5593">
        <v>39.9403266357644</v>
      </c>
      <c r="E5593" s="68" t="s">
        <v>519</v>
      </c>
      <c r="F5593" s="8">
        <f>INDEX(Δεδομένα!$P:$P,MATCH('2020'!E5593,Δεδομένα!$O:$O,0))</f>
        <v>200</v>
      </c>
      <c r="G5593" s="6" t="s">
        <v>495</v>
      </c>
      <c r="H5593" s="2" t="str">
        <f>INDEX(Δεδομένα!B$1:B$51,MATCH('2020'!G5593,Δεδομένα!A$1:A$51,0))</f>
        <v>ΒΟΡΕΙΟΥ ΑΙΓΑΙΟΥ</v>
      </c>
      <c r="I5593" s="8">
        <f>INDEX(Δεδομένα!E$1:E$13,MATCH('2020'!H5593,Δεδομένα!D$1:D$13,0))</f>
        <v>11</v>
      </c>
      <c r="J5593" s="1">
        <v>44062</v>
      </c>
      <c r="K5593" s="6" t="s">
        <v>362</v>
      </c>
      <c r="L5593" s="36" t="str">
        <f t="shared" si="348"/>
        <v>19/08/2020 14:00</v>
      </c>
      <c r="M5593" s="1">
        <v>44062</v>
      </c>
      <c r="N5593" s="6" t="s">
        <v>543</v>
      </c>
      <c r="O5593" s="36" t="str">
        <f t="shared" si="349"/>
        <v>19/08/2020 15:45</v>
      </c>
      <c r="P5593" s="46">
        <f t="shared" si="350"/>
        <v>7.2916666664241347E-2</v>
      </c>
      <c r="Q5593" s="48">
        <v>0</v>
      </c>
      <c r="R5593" s="47">
        <f t="shared" si="351"/>
        <v>104.99999999650754</v>
      </c>
      <c r="S5593" s="6" t="s">
        <v>44</v>
      </c>
      <c r="T5593" s="6" t="s">
        <v>521</v>
      </c>
      <c r="U5593" s="6" t="s">
        <v>5036</v>
      </c>
      <c r="V5593" s="6" t="s">
        <v>5036</v>
      </c>
      <c r="W5593" s="7">
        <v>0</v>
      </c>
      <c r="X5593" s="7">
        <v>0</v>
      </c>
      <c r="Y5593" s="7">
        <v>0</v>
      </c>
      <c r="Z5593" s="7">
        <v>1</v>
      </c>
      <c r="AA5593" s="7">
        <v>0</v>
      </c>
      <c r="AB5593" s="7">
        <v>0</v>
      </c>
      <c r="AC5593" s="7">
        <v>0</v>
      </c>
      <c r="AD5593" s="7">
        <v>0</v>
      </c>
      <c r="AE5593">
        <v>6</v>
      </c>
      <c r="AF5593">
        <v>0</v>
      </c>
      <c r="AG5593">
        <v>0</v>
      </c>
      <c r="AH5593">
        <v>0</v>
      </c>
      <c r="AI5593">
        <v>0</v>
      </c>
      <c r="AJ5593">
        <v>3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</row>
    <row r="5594" spans="1:44" x14ac:dyDescent="0.25">
      <c r="A5594">
        <v>1611586</v>
      </c>
      <c r="B5594">
        <v>779236</v>
      </c>
      <c r="C5594">
        <v>26.525300684171899</v>
      </c>
      <c r="D5594">
        <v>39.140713081707503</v>
      </c>
      <c r="E5594" s="68" t="s">
        <v>494</v>
      </c>
      <c r="F5594" s="8">
        <f>INDEX(Δεδομένα!$P:$P,MATCH('2020'!E5594,Δεδομένα!$O:$O,0))</f>
        <v>196</v>
      </c>
      <c r="G5594" s="6" t="s">
        <v>495</v>
      </c>
      <c r="H5594" s="2" t="str">
        <f>INDEX(Δεδομένα!B$1:B$51,MATCH('2020'!G5594,Δεδομένα!A$1:A$51,0))</f>
        <v>ΒΟΡΕΙΟΥ ΑΙΓΑΙΟΥ</v>
      </c>
      <c r="I5594" s="8">
        <f>INDEX(Δεδομένα!E$1:E$13,MATCH('2020'!H5594,Δεδομένα!D$1:D$13,0))</f>
        <v>11</v>
      </c>
      <c r="J5594" s="1">
        <v>44062</v>
      </c>
      <c r="K5594" s="6" t="s">
        <v>468</v>
      </c>
      <c r="L5594" s="36" t="str">
        <f t="shared" si="348"/>
        <v>19/08/2020 17:19</v>
      </c>
      <c r="M5594" s="1">
        <v>44062</v>
      </c>
      <c r="N5594" s="6" t="s">
        <v>117</v>
      </c>
      <c r="O5594" s="36" t="str">
        <f t="shared" si="349"/>
        <v>19/08/2020 20:00</v>
      </c>
      <c r="P5594" s="46">
        <f t="shared" si="350"/>
        <v>0.11180555555620231</v>
      </c>
      <c r="Q5594" s="48">
        <v>0</v>
      </c>
      <c r="R5594" s="47">
        <f t="shared" si="351"/>
        <v>161.00000000093132</v>
      </c>
      <c r="S5594" s="6" t="s">
        <v>44</v>
      </c>
      <c r="T5594" s="6" t="s">
        <v>499</v>
      </c>
      <c r="U5594" s="6" t="s">
        <v>1641</v>
      </c>
      <c r="V5594" s="6" t="s">
        <v>1641</v>
      </c>
      <c r="W5594" s="7">
        <v>0</v>
      </c>
      <c r="X5594" s="7">
        <v>0</v>
      </c>
      <c r="Y5594" s="7">
        <v>0</v>
      </c>
      <c r="Z5594" s="7">
        <v>0</v>
      </c>
      <c r="AA5594" s="7">
        <v>0</v>
      </c>
      <c r="AB5594" s="7">
        <v>2</v>
      </c>
      <c r="AC5594" s="7">
        <v>0</v>
      </c>
      <c r="AD5594" s="7">
        <v>0</v>
      </c>
      <c r="AE5594">
        <v>6</v>
      </c>
      <c r="AF5594">
        <v>3</v>
      </c>
      <c r="AG5594">
        <v>2</v>
      </c>
      <c r="AH5594">
        <v>0</v>
      </c>
      <c r="AI5594">
        <v>0</v>
      </c>
      <c r="AJ5594">
        <v>4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</row>
    <row r="5595" spans="1:44" x14ac:dyDescent="0.25">
      <c r="A5595">
        <v>1587402</v>
      </c>
      <c r="B5595">
        <v>779210</v>
      </c>
      <c r="C5595">
        <v>22.021850915135801</v>
      </c>
      <c r="D5595">
        <v>37.167268494004396</v>
      </c>
      <c r="E5595" s="68" t="s">
        <v>840</v>
      </c>
      <c r="F5595" s="8">
        <f>INDEX(Δεδομένα!$P:$P,MATCH('2020'!E5595,Δεδομένα!$O:$O,0))</f>
        <v>144</v>
      </c>
      <c r="G5595" s="6" t="s">
        <v>841</v>
      </c>
      <c r="H5595" s="2" t="str">
        <f>INDEX(Δεδομένα!B$1:B$51,MATCH('2020'!G5595,Δεδομένα!A$1:A$51,0))</f>
        <v>ΠΕΛΛΟΠΟΝΗΣΟΥ</v>
      </c>
      <c r="I5595" s="8">
        <f>INDEX(Δεδομένα!E$1:E$13,MATCH('2020'!H5595,Δεδομένα!D$1:D$13,0))</f>
        <v>8</v>
      </c>
      <c r="J5595" s="1">
        <v>44062</v>
      </c>
      <c r="K5595" s="6" t="s">
        <v>112</v>
      </c>
      <c r="L5595" s="36" t="str">
        <f t="shared" si="348"/>
        <v>19/08/2020 14:53</v>
      </c>
      <c r="M5595" s="1">
        <v>44062</v>
      </c>
      <c r="N5595" s="6" t="s">
        <v>1341</v>
      </c>
      <c r="O5595" s="36" t="str">
        <f t="shared" si="349"/>
        <v>19/08/2020 16:01</v>
      </c>
      <c r="P5595" s="46">
        <f t="shared" si="350"/>
        <v>4.7222222223354038E-2</v>
      </c>
      <c r="Q5595" s="48">
        <v>0</v>
      </c>
      <c r="R5595" s="47">
        <f t="shared" si="351"/>
        <v>68.000000001629815</v>
      </c>
      <c r="S5595" s="6" t="s">
        <v>44</v>
      </c>
      <c r="T5595" s="6" t="s">
        <v>940</v>
      </c>
      <c r="U5595" s="6" t="s">
        <v>2213</v>
      </c>
      <c r="V5595" s="6" t="s">
        <v>2213</v>
      </c>
      <c r="W5595" s="7">
        <v>0</v>
      </c>
      <c r="X5595" s="7">
        <v>0</v>
      </c>
      <c r="Y5595" s="7">
        <v>0</v>
      </c>
      <c r="Z5595" s="7">
        <v>0</v>
      </c>
      <c r="AA5595" s="7">
        <v>1</v>
      </c>
      <c r="AB5595" s="7">
        <v>0</v>
      </c>
      <c r="AC5595" s="7">
        <v>0</v>
      </c>
      <c r="AD5595" s="7">
        <v>0</v>
      </c>
      <c r="AE5595">
        <v>10</v>
      </c>
      <c r="AF5595">
        <v>0</v>
      </c>
      <c r="AG5595">
        <v>0</v>
      </c>
      <c r="AH5595">
        <v>0</v>
      </c>
      <c r="AI5595">
        <v>2</v>
      </c>
      <c r="AJ5595">
        <v>6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</row>
    <row r="5596" spans="1:44" x14ac:dyDescent="0.25">
      <c r="A5596">
        <v>1587475</v>
      </c>
      <c r="B5596">
        <v>779229</v>
      </c>
      <c r="C5596">
        <v>21.988221667122701</v>
      </c>
      <c r="D5596">
        <v>37.213832833107098</v>
      </c>
      <c r="E5596" s="68" t="s">
        <v>840</v>
      </c>
      <c r="F5596" s="8">
        <f>INDEX(Δεδομένα!$P:$P,MATCH('2020'!E5596,Δεδομένα!$O:$O,0))</f>
        <v>144</v>
      </c>
      <c r="G5596" s="6" t="s">
        <v>841</v>
      </c>
      <c r="H5596" s="2" t="str">
        <f>INDEX(Δεδομένα!B$1:B$51,MATCH('2020'!G5596,Δεδομένα!A$1:A$51,0))</f>
        <v>ΠΕΛΛΟΠΟΝΗΣΟΥ</v>
      </c>
      <c r="I5596" s="8">
        <f>INDEX(Δεδομένα!E$1:E$13,MATCH('2020'!H5596,Δεδομένα!D$1:D$13,0))</f>
        <v>8</v>
      </c>
      <c r="J5596" s="1">
        <v>44062</v>
      </c>
      <c r="K5596" s="6" t="s">
        <v>198</v>
      </c>
      <c r="L5596" s="36" t="str">
        <f t="shared" si="348"/>
        <v>19/08/2020 16:30</v>
      </c>
      <c r="M5596" s="1">
        <v>44062</v>
      </c>
      <c r="N5596" s="6" t="s">
        <v>446</v>
      </c>
      <c r="O5596" s="36" t="str">
        <f t="shared" si="349"/>
        <v>19/08/2020 21:25</v>
      </c>
      <c r="P5596" s="46">
        <f t="shared" si="350"/>
        <v>0.20486111110949423</v>
      </c>
      <c r="Q5596" s="48">
        <v>0</v>
      </c>
      <c r="R5596" s="47">
        <f t="shared" si="351"/>
        <v>294.99999999767169</v>
      </c>
      <c r="S5596" s="6" t="s">
        <v>44</v>
      </c>
      <c r="T5596" s="6" t="s">
        <v>843</v>
      </c>
      <c r="U5596" s="6" t="s">
        <v>1061</v>
      </c>
      <c r="V5596" s="6" t="s">
        <v>6407</v>
      </c>
      <c r="W5596" s="7">
        <v>0</v>
      </c>
      <c r="X5596" s="7">
        <v>0</v>
      </c>
      <c r="Y5596" s="7">
        <v>0</v>
      </c>
      <c r="Z5596" s="7">
        <v>0</v>
      </c>
      <c r="AA5596" s="7">
        <v>5</v>
      </c>
      <c r="AB5596" s="7">
        <v>0</v>
      </c>
      <c r="AC5596" s="7">
        <v>0</v>
      </c>
      <c r="AD5596" s="7">
        <v>0</v>
      </c>
      <c r="AE5596">
        <v>11</v>
      </c>
      <c r="AF5596">
        <v>0</v>
      </c>
      <c r="AG5596">
        <v>1</v>
      </c>
      <c r="AH5596">
        <v>0</v>
      </c>
      <c r="AI5596">
        <v>6</v>
      </c>
      <c r="AJ5596">
        <v>7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</row>
    <row r="5597" spans="1:44" x14ac:dyDescent="0.25">
      <c r="A5597">
        <v>1579213</v>
      </c>
      <c r="B5597">
        <v>779153</v>
      </c>
      <c r="C5597">
        <v>25.0221695368</v>
      </c>
      <c r="D5597">
        <v>41.093311146195703</v>
      </c>
      <c r="E5597" s="68" t="s">
        <v>120</v>
      </c>
      <c r="F5597" s="8">
        <f>INDEX(Δεδομένα!$P:$P,MATCH('2020'!E5597,Δεδομένα!$O:$O,0))</f>
        <v>30</v>
      </c>
      <c r="G5597" s="6" t="s">
        <v>121</v>
      </c>
      <c r="H5597" s="2" t="str">
        <f>INDEX(Δεδομένα!B$1:B$51,MATCH('2020'!G5597,Δεδομένα!A$1:A$51,0))</f>
        <v>ΑΝΑΤΟΛΙΚΗΣ ΜΑΚΕΔΟΝΙΑΣ ΚΑΙ ΘΡΑΚΗΣ</v>
      </c>
      <c r="I5597" s="8">
        <f>INDEX(Δεδομένα!E$1:E$13,MATCH('2020'!H5597,Δεδομένα!D$1:D$13,0))</f>
        <v>2</v>
      </c>
      <c r="J5597" s="1">
        <v>44062</v>
      </c>
      <c r="K5597" s="6" t="s">
        <v>1666</v>
      </c>
      <c r="L5597" s="36" t="str">
        <f t="shared" si="348"/>
        <v>19/08/2020 11:10</v>
      </c>
      <c r="M5597" s="1">
        <v>44062</v>
      </c>
      <c r="N5597" s="6" t="s">
        <v>1139</v>
      </c>
      <c r="O5597" s="36" t="str">
        <f t="shared" si="349"/>
        <v>19/08/2020 12:46</v>
      </c>
      <c r="P5597" s="46">
        <f t="shared" si="350"/>
        <v>6.6666666665696539E-2</v>
      </c>
      <c r="Q5597" s="48">
        <v>0</v>
      </c>
      <c r="R5597" s="47">
        <f t="shared" si="351"/>
        <v>95.999999998603016</v>
      </c>
      <c r="S5597" s="6" t="s">
        <v>44</v>
      </c>
      <c r="T5597" s="6" t="s">
        <v>129</v>
      </c>
      <c r="U5597" s="6" t="s">
        <v>44</v>
      </c>
      <c r="V5597" s="6" t="s">
        <v>6402</v>
      </c>
      <c r="W5597" s="7">
        <v>0</v>
      </c>
      <c r="X5597" s="7">
        <v>0</v>
      </c>
      <c r="Y5597" s="7">
        <v>0</v>
      </c>
      <c r="Z5597" s="7">
        <v>0</v>
      </c>
      <c r="AA5597" s="7">
        <v>0</v>
      </c>
      <c r="AB5597" s="7">
        <v>0</v>
      </c>
      <c r="AC5597" s="7">
        <v>6</v>
      </c>
      <c r="AD5597" s="7">
        <v>0</v>
      </c>
      <c r="AE5597">
        <v>5</v>
      </c>
      <c r="AF5597">
        <v>0</v>
      </c>
      <c r="AG5597">
        <v>0</v>
      </c>
      <c r="AH5597">
        <v>0</v>
      </c>
      <c r="AI5597">
        <v>0</v>
      </c>
      <c r="AJ5597">
        <v>2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</row>
    <row r="5598" spans="1:44" x14ac:dyDescent="0.25">
      <c r="A5598">
        <v>1579218</v>
      </c>
      <c r="B5598">
        <v>779237</v>
      </c>
      <c r="C5598">
        <v>24.847487468383399</v>
      </c>
      <c r="D5598">
        <v>40.922874649770797</v>
      </c>
      <c r="E5598" s="68" t="s">
        <v>120</v>
      </c>
      <c r="F5598" s="8">
        <f>INDEX(Δεδομένα!$P:$P,MATCH('2020'!E5598,Δεδομένα!$O:$O,0))</f>
        <v>30</v>
      </c>
      <c r="G5598" s="6" t="s">
        <v>121</v>
      </c>
      <c r="H5598" s="2" t="str">
        <f>INDEX(Δεδομένα!B$1:B$51,MATCH('2020'!G5598,Δεδομένα!A$1:A$51,0))</f>
        <v>ΑΝΑΤΟΛΙΚΗΣ ΜΑΚΕΔΟΝΙΑΣ ΚΑΙ ΘΡΑΚΗΣ</v>
      </c>
      <c r="I5598" s="8">
        <f>INDEX(Δεδομένα!E$1:E$13,MATCH('2020'!H5598,Δεδομένα!D$1:D$13,0))</f>
        <v>2</v>
      </c>
      <c r="J5598" s="1">
        <v>44062</v>
      </c>
      <c r="K5598" s="6" t="s">
        <v>1169</v>
      </c>
      <c r="L5598" s="36" t="str">
        <f t="shared" si="348"/>
        <v>19/08/2020 17:23</v>
      </c>
      <c r="M5598" s="1">
        <v>44062</v>
      </c>
      <c r="N5598" s="6" t="s">
        <v>3056</v>
      </c>
      <c r="O5598" s="36" t="str">
        <f t="shared" si="349"/>
        <v>19/08/2020 19:47</v>
      </c>
      <c r="P5598" s="46">
        <f t="shared" si="350"/>
        <v>9.9999999998544808E-2</v>
      </c>
      <c r="Q5598" s="48">
        <v>0</v>
      </c>
      <c r="R5598" s="47">
        <f t="shared" si="351"/>
        <v>143.99999999790452</v>
      </c>
      <c r="S5598" s="6" t="s">
        <v>44</v>
      </c>
      <c r="T5598" s="6" t="s">
        <v>124</v>
      </c>
      <c r="U5598" s="6" t="s">
        <v>44</v>
      </c>
      <c r="V5598" s="6" t="s">
        <v>132</v>
      </c>
      <c r="W5598" s="7">
        <v>0</v>
      </c>
      <c r="X5598" s="7">
        <v>0</v>
      </c>
      <c r="Y5598" s="7">
        <v>0</v>
      </c>
      <c r="Z5598" s="7">
        <v>0.5</v>
      </c>
      <c r="AA5598" s="7">
        <v>0</v>
      </c>
      <c r="AB5598" s="7">
        <v>0</v>
      </c>
      <c r="AC5598" s="7">
        <v>0</v>
      </c>
      <c r="AD5598" s="7">
        <v>0</v>
      </c>
      <c r="AE5598">
        <v>3</v>
      </c>
      <c r="AF5598">
        <v>0</v>
      </c>
      <c r="AG5598">
        <v>0</v>
      </c>
      <c r="AH5598">
        <v>0</v>
      </c>
      <c r="AI5598">
        <v>0</v>
      </c>
      <c r="AJ5598">
        <v>1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</row>
    <row r="5599" spans="1:44" x14ac:dyDescent="0.25">
      <c r="A5599">
        <v>1579099</v>
      </c>
      <c r="B5599">
        <v>779250</v>
      </c>
      <c r="C5599">
        <v>22.4136145291397</v>
      </c>
      <c r="D5599">
        <v>40.809187578156298</v>
      </c>
      <c r="E5599" s="68" t="s">
        <v>873</v>
      </c>
      <c r="F5599" s="8">
        <f>INDEX(Δεδομένα!$P:$P,MATCH('2020'!E5599,Δεδομένα!$O:$O,0))</f>
        <v>61</v>
      </c>
      <c r="G5599" s="6" t="s">
        <v>874</v>
      </c>
      <c r="H5599" s="2" t="str">
        <f>INDEX(Δεδομένα!B$1:B$51,MATCH('2020'!G5599,Δεδομένα!A$1:A$51,0))</f>
        <v>ΚΕΝΤΡΙΚΗΣ ΜΑΚΕΔΟΝΙΑΣ</v>
      </c>
      <c r="I5599" s="8">
        <f>INDEX(Δεδομένα!E$1:E$13,MATCH('2020'!H5599,Δεδομένα!D$1:D$13,0))</f>
        <v>3</v>
      </c>
      <c r="J5599" s="1">
        <v>44062</v>
      </c>
      <c r="K5599" s="6" t="s">
        <v>1504</v>
      </c>
      <c r="L5599" s="36" t="str">
        <f t="shared" si="348"/>
        <v>19/08/2020 18:07</v>
      </c>
      <c r="M5599" s="1">
        <v>44062</v>
      </c>
      <c r="N5599" s="6" t="s">
        <v>485</v>
      </c>
      <c r="O5599" s="36" t="str">
        <f t="shared" si="349"/>
        <v>19/08/2020 18:46</v>
      </c>
      <c r="P5599" s="46">
        <f t="shared" si="350"/>
        <v>2.7083333334303461E-2</v>
      </c>
      <c r="Q5599" s="48">
        <v>0</v>
      </c>
      <c r="R5599" s="47">
        <f t="shared" si="351"/>
        <v>39.000000001396984</v>
      </c>
      <c r="S5599" s="6" t="s">
        <v>44</v>
      </c>
      <c r="T5599" s="6" t="s">
        <v>878</v>
      </c>
      <c r="U5599" s="6" t="s">
        <v>1161</v>
      </c>
      <c r="V5599" s="6" t="s">
        <v>1817</v>
      </c>
      <c r="W5599" s="7">
        <v>0</v>
      </c>
      <c r="X5599" s="7">
        <v>0</v>
      </c>
      <c r="Y5599" s="7">
        <v>0</v>
      </c>
      <c r="Z5599" s="7">
        <v>0.2</v>
      </c>
      <c r="AA5599" s="7">
        <v>0</v>
      </c>
      <c r="AB5599" s="7">
        <v>0</v>
      </c>
      <c r="AC5599" s="7">
        <v>0</v>
      </c>
      <c r="AD5599" s="7">
        <v>0</v>
      </c>
      <c r="AE5599">
        <v>2</v>
      </c>
      <c r="AF5599">
        <v>0</v>
      </c>
      <c r="AG5599">
        <v>0</v>
      </c>
      <c r="AH5599">
        <v>0</v>
      </c>
      <c r="AI5599">
        <v>0</v>
      </c>
      <c r="AJ5599">
        <v>1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</row>
    <row r="5600" spans="1:44" x14ac:dyDescent="0.25">
      <c r="A5600">
        <v>1580840</v>
      </c>
      <c r="B5600">
        <v>779283</v>
      </c>
      <c r="C5600">
        <v>21.735322287786701</v>
      </c>
      <c r="D5600">
        <v>39.579382605030297</v>
      </c>
      <c r="E5600" s="68" t="s">
        <v>1155</v>
      </c>
      <c r="F5600" s="8">
        <f>INDEX(Δεδομένα!$P:$P,MATCH('2020'!E5600,Δεδομένα!$O:$O,0))</f>
        <v>111</v>
      </c>
      <c r="G5600" s="6" t="s">
        <v>884</v>
      </c>
      <c r="H5600" s="2" t="str">
        <f>INDEX(Δεδομένα!B$1:B$51,MATCH('2020'!G5600,Δεδομένα!A$1:A$51,0))</f>
        <v>ΘΕΣΣΑΛΙΑΣ</v>
      </c>
      <c r="I5600" s="8">
        <f>INDEX(Δεδομένα!E$1:E$13,MATCH('2020'!H5600,Δεδομένα!D$1:D$13,0))</f>
        <v>6</v>
      </c>
      <c r="J5600" s="1">
        <v>44062</v>
      </c>
      <c r="K5600" s="6" t="s">
        <v>1942</v>
      </c>
      <c r="L5600" s="36" t="str">
        <f t="shared" si="348"/>
        <v>19/08/2020 20:08</v>
      </c>
      <c r="M5600" s="1">
        <v>44062</v>
      </c>
      <c r="N5600" s="6" t="s">
        <v>2327</v>
      </c>
      <c r="O5600" s="36" t="str">
        <f t="shared" si="349"/>
        <v>19/08/2020 21:04</v>
      </c>
      <c r="P5600" s="46">
        <f t="shared" si="350"/>
        <v>3.888888889196096E-2</v>
      </c>
      <c r="Q5600" s="48">
        <v>0</v>
      </c>
      <c r="R5600" s="47">
        <f t="shared" si="351"/>
        <v>56.000000004423782</v>
      </c>
      <c r="S5600" s="6" t="s">
        <v>44</v>
      </c>
      <c r="T5600" s="6" t="s">
        <v>1157</v>
      </c>
      <c r="U5600" s="6" t="s">
        <v>44</v>
      </c>
      <c r="V5600" s="6" t="s">
        <v>6410</v>
      </c>
      <c r="W5600" s="7">
        <v>0</v>
      </c>
      <c r="X5600" s="7">
        <v>0</v>
      </c>
      <c r="Y5600" s="7">
        <v>0</v>
      </c>
      <c r="Z5600" s="7">
        <v>0.05</v>
      </c>
      <c r="AA5600" s="7">
        <v>0</v>
      </c>
      <c r="AB5600" s="7">
        <v>0</v>
      </c>
      <c r="AC5600" s="7">
        <v>0</v>
      </c>
      <c r="AD5600" s="7">
        <v>0</v>
      </c>
      <c r="AE5600">
        <v>3</v>
      </c>
      <c r="AF5600">
        <v>0</v>
      </c>
      <c r="AG5600">
        <v>0</v>
      </c>
      <c r="AH5600">
        <v>0</v>
      </c>
      <c r="AI5600">
        <v>0</v>
      </c>
      <c r="AJ5600">
        <v>1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</row>
    <row r="5601" spans="1:44" x14ac:dyDescent="0.25">
      <c r="A5601">
        <v>1583809</v>
      </c>
      <c r="B5601">
        <v>779305</v>
      </c>
      <c r="C5601">
        <v>22.342498851776298</v>
      </c>
      <c r="D5601">
        <v>38.350347557477598</v>
      </c>
      <c r="E5601" s="68" t="s">
        <v>431</v>
      </c>
      <c r="F5601" s="8">
        <f>INDEX(Δεδομένα!$P:$P,MATCH('2020'!E5601,Δεδομένα!$O:$O,0))</f>
        <v>174</v>
      </c>
      <c r="G5601" s="6" t="s">
        <v>432</v>
      </c>
      <c r="H5601" s="2" t="str">
        <f>INDEX(Δεδομένα!B$1:B$51,MATCH('2020'!G5601,Δεδομένα!A$1:A$51,0))</f>
        <v>ΣΤΕΡΕΑΣ ΕΛΛΑΔΟΣ</v>
      </c>
      <c r="I5601" s="8">
        <f>INDEX(Δεδομένα!E$1:E$13,MATCH('2020'!H5601,Δεδομένα!D$1:D$13,0))</f>
        <v>9</v>
      </c>
      <c r="J5601" s="1">
        <v>44062</v>
      </c>
      <c r="K5601" s="6" t="s">
        <v>614</v>
      </c>
      <c r="L5601" s="36" t="str">
        <f t="shared" si="348"/>
        <v>19/08/2020 21:30</v>
      </c>
      <c r="M5601" s="1">
        <v>44066</v>
      </c>
      <c r="N5601" s="6" t="s">
        <v>259</v>
      </c>
      <c r="O5601" s="36" t="str">
        <f t="shared" si="349"/>
        <v>23/08/2020 19:00</v>
      </c>
      <c r="P5601" s="49">
        <f t="shared" si="350"/>
        <v>3.8958333333284827</v>
      </c>
      <c r="Q5601" s="50">
        <f>3*24</f>
        <v>72</v>
      </c>
      <c r="R5601" s="47">
        <f t="shared" si="351"/>
        <v>5609.9999999930151</v>
      </c>
      <c r="S5601" s="6" t="s">
        <v>44</v>
      </c>
      <c r="T5601" s="6" t="s">
        <v>435</v>
      </c>
      <c r="U5601" s="6" t="s">
        <v>2505</v>
      </c>
      <c r="V5601" s="6" t="s">
        <v>6411</v>
      </c>
      <c r="W5601" s="7">
        <v>0</v>
      </c>
      <c r="X5601" s="7">
        <v>10</v>
      </c>
      <c r="Y5601" s="7">
        <v>0</v>
      </c>
      <c r="Z5601" s="7">
        <v>30</v>
      </c>
      <c r="AA5601" s="7">
        <v>0</v>
      </c>
      <c r="AB5601" s="7">
        <v>0</v>
      </c>
      <c r="AC5601" s="7">
        <v>0</v>
      </c>
      <c r="AD5601" s="7">
        <v>0</v>
      </c>
      <c r="AE5601">
        <v>40</v>
      </c>
      <c r="AF5601">
        <v>11</v>
      </c>
      <c r="AG5601">
        <v>0</v>
      </c>
      <c r="AH5601">
        <v>0</v>
      </c>
      <c r="AI5601">
        <v>4</v>
      </c>
      <c r="AJ5601">
        <v>27</v>
      </c>
      <c r="AK5601">
        <v>0</v>
      </c>
      <c r="AL5601">
        <v>3</v>
      </c>
      <c r="AM5601">
        <v>1</v>
      </c>
      <c r="AN5601">
        <v>0</v>
      </c>
      <c r="AO5601">
        <v>0</v>
      </c>
      <c r="AP5601">
        <v>0</v>
      </c>
      <c r="AQ5601">
        <v>0</v>
      </c>
      <c r="AR5601">
        <v>0</v>
      </c>
    </row>
    <row r="5602" spans="1:44" x14ac:dyDescent="0.25">
      <c r="A5602">
        <v>1579844</v>
      </c>
      <c r="B5602">
        <v>779434</v>
      </c>
      <c r="C5602">
        <v>21.268158791886599</v>
      </c>
      <c r="D5602">
        <v>38.629355208426901</v>
      </c>
      <c r="E5602" s="68" t="s">
        <v>1431</v>
      </c>
      <c r="F5602" s="8">
        <f>INDEX(Δεδομένα!$P:$P,MATCH('2020'!E5602,Δεδομένα!$O:$O,0))</f>
        <v>128</v>
      </c>
      <c r="G5602" s="6" t="s">
        <v>335</v>
      </c>
      <c r="H5602" s="2" t="str">
        <f>INDEX(Δεδομένα!B$1:B$51,MATCH('2020'!G5602,Δεδομένα!A$1:A$51,0))</f>
        <v>ΔΥΤΙΚΗΣ ΕΛΛΑΔΟΣ</v>
      </c>
      <c r="I5602" s="8">
        <f>INDEX(Δεδομένα!E$1:E$13,MATCH('2020'!H5602,Δεδομένα!D$1:D$13,0))</f>
        <v>7</v>
      </c>
      <c r="J5602" s="1">
        <v>44063</v>
      </c>
      <c r="K5602" s="6" t="s">
        <v>1781</v>
      </c>
      <c r="L5602" s="36" t="str">
        <f t="shared" si="348"/>
        <v>20/08/2020 12:06</v>
      </c>
      <c r="M5602" s="1">
        <v>44063</v>
      </c>
      <c r="N5602" s="6" t="s">
        <v>1473</v>
      </c>
      <c r="O5602" s="36" t="str">
        <f t="shared" si="349"/>
        <v>20/08/2020 14:22</v>
      </c>
      <c r="P5602" s="46">
        <f t="shared" si="350"/>
        <v>9.4444444446708076E-2</v>
      </c>
      <c r="Q5602" s="48">
        <v>0</v>
      </c>
      <c r="R5602" s="47">
        <f t="shared" si="351"/>
        <v>136.00000000325963</v>
      </c>
      <c r="S5602" s="6" t="s">
        <v>44</v>
      </c>
      <c r="T5602" s="6" t="s">
        <v>1017</v>
      </c>
      <c r="U5602" s="6" t="s">
        <v>2428</v>
      </c>
      <c r="V5602" s="6" t="s">
        <v>5698</v>
      </c>
      <c r="W5602" s="7">
        <v>0</v>
      </c>
      <c r="X5602" s="7">
        <v>0</v>
      </c>
      <c r="Y5602" s="7">
        <v>0</v>
      </c>
      <c r="Z5602" s="7">
        <v>0</v>
      </c>
      <c r="AA5602" s="7">
        <v>0</v>
      </c>
      <c r="AB5602" s="7">
        <v>0</v>
      </c>
      <c r="AC5602" s="7">
        <v>0</v>
      </c>
      <c r="AD5602" s="7">
        <v>0</v>
      </c>
      <c r="AE5602">
        <v>3</v>
      </c>
      <c r="AF5602">
        <v>0</v>
      </c>
      <c r="AG5602">
        <v>0</v>
      </c>
      <c r="AH5602">
        <v>0</v>
      </c>
      <c r="AI5602">
        <v>0</v>
      </c>
      <c r="AJ5602">
        <v>3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</row>
    <row r="5603" spans="1:44" x14ac:dyDescent="0.25">
      <c r="A5603">
        <v>1580024</v>
      </c>
      <c r="B5603">
        <v>779452</v>
      </c>
      <c r="C5603">
        <v>21.3686327537967</v>
      </c>
      <c r="D5603">
        <v>38.582057567236802</v>
      </c>
      <c r="E5603" s="68" t="s">
        <v>1431</v>
      </c>
      <c r="F5603" s="8">
        <f>INDEX(Δεδομένα!$P:$P,MATCH('2020'!E5603,Δεδομένα!$O:$O,0))</f>
        <v>128</v>
      </c>
      <c r="G5603" s="6" t="s">
        <v>335</v>
      </c>
      <c r="H5603" s="2" t="str">
        <f>INDEX(Δεδομένα!B$1:B$51,MATCH('2020'!G5603,Δεδομένα!A$1:A$51,0))</f>
        <v>ΔΥΤΙΚΗΣ ΕΛΛΑΔΟΣ</v>
      </c>
      <c r="I5603" s="8">
        <f>INDEX(Δεδομένα!E$1:E$13,MATCH('2020'!H5603,Δεδομένα!D$1:D$13,0))</f>
        <v>7</v>
      </c>
      <c r="J5603" s="1">
        <v>44063</v>
      </c>
      <c r="K5603" s="6" t="s">
        <v>128</v>
      </c>
      <c r="L5603" s="36" t="str">
        <f t="shared" si="348"/>
        <v>20/08/2020 13:25</v>
      </c>
      <c r="M5603" s="1">
        <v>44063</v>
      </c>
      <c r="N5603" s="6" t="s">
        <v>104</v>
      </c>
      <c r="O5603" s="36" t="str">
        <f t="shared" si="349"/>
        <v>20/08/2020 15:30</v>
      </c>
      <c r="P5603" s="46">
        <f t="shared" si="350"/>
        <v>8.6805555554747116E-2</v>
      </c>
      <c r="Q5603" s="48">
        <v>0</v>
      </c>
      <c r="R5603" s="47">
        <f t="shared" si="351"/>
        <v>124.99999999883585</v>
      </c>
      <c r="S5603" s="6" t="s">
        <v>44</v>
      </c>
      <c r="T5603" s="6" t="s">
        <v>1017</v>
      </c>
      <c r="U5603" s="6" t="s">
        <v>3511</v>
      </c>
      <c r="V5603" s="6" t="s">
        <v>4253</v>
      </c>
      <c r="W5603" s="7">
        <v>0</v>
      </c>
      <c r="X5603" s="7">
        <v>0</v>
      </c>
      <c r="Y5603" s="7">
        <v>0</v>
      </c>
      <c r="Z5603" s="7">
        <v>0</v>
      </c>
      <c r="AA5603" s="7">
        <v>8</v>
      </c>
      <c r="AB5603" s="7">
        <v>0</v>
      </c>
      <c r="AC5603" s="7">
        <v>0</v>
      </c>
      <c r="AD5603" s="7">
        <v>0</v>
      </c>
      <c r="AE5603">
        <v>4</v>
      </c>
      <c r="AF5603">
        <v>0</v>
      </c>
      <c r="AG5603">
        <v>0</v>
      </c>
      <c r="AH5603">
        <v>0</v>
      </c>
      <c r="AI5603">
        <v>0</v>
      </c>
      <c r="AJ5603">
        <v>2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</row>
    <row r="5604" spans="1:44" x14ac:dyDescent="0.25">
      <c r="A5604">
        <v>1581981</v>
      </c>
      <c r="B5604">
        <v>779455</v>
      </c>
      <c r="C5604">
        <v>21.285181656554901</v>
      </c>
      <c r="D5604">
        <v>38.4021677850034</v>
      </c>
      <c r="E5604" s="68" t="s">
        <v>334</v>
      </c>
      <c r="F5604" s="8">
        <f>INDEX(Δεδομένα!$P:$P,MATCH('2020'!E5604,Δεδομένα!$O:$O,0))</f>
        <v>127</v>
      </c>
      <c r="G5604" s="6" t="s">
        <v>335</v>
      </c>
      <c r="H5604" s="2" t="str">
        <f>INDEX(Δεδομένα!B$1:B$51,MATCH('2020'!G5604,Δεδομένα!A$1:A$51,0))</f>
        <v>ΔΥΤΙΚΗΣ ΕΛΛΑΔΟΣ</v>
      </c>
      <c r="I5604" s="8">
        <f>INDEX(Δεδομένα!E$1:E$13,MATCH('2020'!H5604,Δεδομένα!D$1:D$13,0))</f>
        <v>7</v>
      </c>
      <c r="J5604" s="1">
        <v>44063</v>
      </c>
      <c r="K5604" s="6" t="s">
        <v>341</v>
      </c>
      <c r="L5604" s="36" t="str">
        <f t="shared" si="348"/>
        <v>20/08/2020 13:55</v>
      </c>
      <c r="M5604" s="1">
        <v>44063</v>
      </c>
      <c r="N5604" s="6" t="s">
        <v>1996</v>
      </c>
      <c r="O5604" s="36" t="str">
        <f t="shared" si="349"/>
        <v>20/08/2020 14:36</v>
      </c>
      <c r="P5604" s="46">
        <f t="shared" si="350"/>
        <v>2.8472222220443655E-2</v>
      </c>
      <c r="Q5604" s="48">
        <v>0</v>
      </c>
      <c r="R5604" s="47">
        <f t="shared" si="351"/>
        <v>40.999999997438863</v>
      </c>
      <c r="S5604" s="6" t="s">
        <v>44</v>
      </c>
      <c r="T5604" s="6" t="s">
        <v>343</v>
      </c>
      <c r="U5604" s="6" t="s">
        <v>44</v>
      </c>
      <c r="V5604" s="6" t="s">
        <v>4189</v>
      </c>
      <c r="W5604" s="7">
        <v>0</v>
      </c>
      <c r="X5604" s="7">
        <v>0</v>
      </c>
      <c r="Y5604" s="7">
        <v>0</v>
      </c>
      <c r="Z5604" s="7">
        <v>0</v>
      </c>
      <c r="AA5604" s="7">
        <v>0.5</v>
      </c>
      <c r="AB5604" s="7">
        <v>0</v>
      </c>
      <c r="AC5604" s="7">
        <v>0</v>
      </c>
      <c r="AD5604" s="7">
        <v>0</v>
      </c>
      <c r="AE5604">
        <v>2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</row>
    <row r="5605" spans="1:44" x14ac:dyDescent="0.25">
      <c r="A5605">
        <v>1582011</v>
      </c>
      <c r="B5605">
        <v>779457</v>
      </c>
      <c r="C5605">
        <v>21.171399139013001</v>
      </c>
      <c r="D5605">
        <v>38.529318279459702</v>
      </c>
      <c r="E5605" s="68" t="s">
        <v>334</v>
      </c>
      <c r="F5605" s="8">
        <f>INDEX(Δεδομένα!$P:$P,MATCH('2020'!E5605,Δεδομένα!$O:$O,0))</f>
        <v>127</v>
      </c>
      <c r="G5605" s="6" t="s">
        <v>335</v>
      </c>
      <c r="H5605" s="2" t="str">
        <f>INDEX(Δεδομένα!B$1:B$51,MATCH('2020'!G5605,Δεδομένα!A$1:A$51,0))</f>
        <v>ΔΥΤΙΚΗΣ ΕΛΛΑΔΟΣ</v>
      </c>
      <c r="I5605" s="8">
        <f>INDEX(Δεδομένα!E$1:E$13,MATCH('2020'!H5605,Δεδομένα!D$1:D$13,0))</f>
        <v>7</v>
      </c>
      <c r="J5605" s="1">
        <v>44063</v>
      </c>
      <c r="K5605" s="6" t="s">
        <v>1144</v>
      </c>
      <c r="L5605" s="36" t="str">
        <f t="shared" si="348"/>
        <v>20/08/2020 14:11</v>
      </c>
      <c r="M5605" s="1">
        <v>44063</v>
      </c>
      <c r="N5605" s="6" t="s">
        <v>123</v>
      </c>
      <c r="O5605" s="36" t="str">
        <f t="shared" si="349"/>
        <v>20/08/2020 19:10</v>
      </c>
      <c r="P5605" s="46">
        <f t="shared" si="350"/>
        <v>0.20763888888905058</v>
      </c>
      <c r="Q5605" s="48">
        <v>0</v>
      </c>
      <c r="R5605" s="47">
        <f t="shared" si="351"/>
        <v>299.00000000023283</v>
      </c>
      <c r="S5605" s="6" t="s">
        <v>44</v>
      </c>
      <c r="T5605" s="6" t="s">
        <v>1445</v>
      </c>
      <c r="U5605" s="6" t="s">
        <v>44</v>
      </c>
      <c r="V5605" s="6" t="s">
        <v>6418</v>
      </c>
      <c r="W5605" s="7">
        <v>0</v>
      </c>
      <c r="X5605" s="7">
        <v>30</v>
      </c>
      <c r="Y5605" s="7">
        <v>0</v>
      </c>
      <c r="Z5605" s="7">
        <v>0</v>
      </c>
      <c r="AA5605" s="7">
        <v>0</v>
      </c>
      <c r="AB5605" s="7">
        <v>0</v>
      </c>
      <c r="AC5605" s="7">
        <v>0</v>
      </c>
      <c r="AD5605" s="7">
        <v>0</v>
      </c>
      <c r="AE5605">
        <v>44</v>
      </c>
      <c r="AF5605">
        <v>0</v>
      </c>
      <c r="AG5605">
        <v>1</v>
      </c>
      <c r="AH5605">
        <v>0</v>
      </c>
      <c r="AI5605">
        <v>0</v>
      </c>
      <c r="AJ5605">
        <v>14</v>
      </c>
      <c r="AK5605">
        <v>0</v>
      </c>
      <c r="AL5605">
        <v>1</v>
      </c>
      <c r="AM5605">
        <v>0</v>
      </c>
      <c r="AN5605">
        <v>0</v>
      </c>
      <c r="AO5605">
        <v>0</v>
      </c>
      <c r="AP5605">
        <v>2</v>
      </c>
      <c r="AQ5605">
        <v>2</v>
      </c>
      <c r="AR5605">
        <v>0</v>
      </c>
    </row>
    <row r="5606" spans="1:44" x14ac:dyDescent="0.25">
      <c r="A5606">
        <v>1580060</v>
      </c>
      <c r="B5606">
        <v>779604</v>
      </c>
      <c r="C5606">
        <v>21.478090347411399</v>
      </c>
      <c r="D5606">
        <v>38.6145164092257</v>
      </c>
      <c r="E5606" s="68" t="s">
        <v>1431</v>
      </c>
      <c r="F5606" s="8">
        <f>INDEX(Δεδομένα!$P:$P,MATCH('2020'!E5606,Δεδομένα!$O:$O,0))</f>
        <v>128</v>
      </c>
      <c r="G5606" s="6" t="s">
        <v>335</v>
      </c>
      <c r="H5606" s="2" t="str">
        <f>INDEX(Δεδομένα!B$1:B$51,MATCH('2020'!G5606,Δεδομένα!A$1:A$51,0))</f>
        <v>ΔΥΤΙΚΗΣ ΕΛΛΑΔΟΣ</v>
      </c>
      <c r="I5606" s="8">
        <f>INDEX(Δεδομένα!E$1:E$13,MATCH('2020'!H5606,Δεδομένα!D$1:D$13,0))</f>
        <v>7</v>
      </c>
      <c r="J5606" s="1">
        <v>44063</v>
      </c>
      <c r="K5606" s="6" t="s">
        <v>2757</v>
      </c>
      <c r="L5606" s="36" t="str">
        <f t="shared" si="348"/>
        <v>20/08/2020 22:45</v>
      </c>
      <c r="M5606" s="1">
        <v>44064</v>
      </c>
      <c r="N5606" s="6" t="s">
        <v>4730</v>
      </c>
      <c r="O5606" s="36" t="str">
        <f t="shared" si="349"/>
        <v>21/08/2020 09:12</v>
      </c>
      <c r="P5606" s="46">
        <f t="shared" si="350"/>
        <v>0.43541666666715173</v>
      </c>
      <c r="Q5606" s="48">
        <v>0</v>
      </c>
      <c r="R5606" s="47">
        <f t="shared" si="351"/>
        <v>627.00000000069849</v>
      </c>
      <c r="S5606" s="6" t="s">
        <v>44</v>
      </c>
      <c r="T5606" s="6" t="s">
        <v>1017</v>
      </c>
      <c r="U5606" s="6" t="s">
        <v>1018</v>
      </c>
      <c r="V5606" s="6" t="s">
        <v>6431</v>
      </c>
      <c r="W5606" s="7">
        <v>0</v>
      </c>
      <c r="X5606" s="7">
        <v>0.2</v>
      </c>
      <c r="Y5606" s="7">
        <v>0</v>
      </c>
      <c r="Z5606" s="7">
        <v>0</v>
      </c>
      <c r="AA5606" s="7">
        <v>0</v>
      </c>
      <c r="AB5606" s="7">
        <v>0.8</v>
      </c>
      <c r="AC5606" s="7">
        <v>0</v>
      </c>
      <c r="AD5606" s="7">
        <v>0</v>
      </c>
      <c r="AE5606">
        <v>6</v>
      </c>
      <c r="AF5606">
        <v>0</v>
      </c>
      <c r="AG5606">
        <v>0</v>
      </c>
      <c r="AH5606">
        <v>0</v>
      </c>
      <c r="AI5606">
        <v>0</v>
      </c>
      <c r="AJ5606">
        <v>3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</row>
    <row r="5607" spans="1:44" x14ac:dyDescent="0.25">
      <c r="A5607">
        <v>1617078</v>
      </c>
      <c r="B5607">
        <v>779574</v>
      </c>
      <c r="C5607">
        <v>26.5403909066731</v>
      </c>
      <c r="D5607">
        <v>37.300483180668699</v>
      </c>
      <c r="E5607" s="68" t="s">
        <v>1006</v>
      </c>
      <c r="F5607" s="8">
        <f>INDEX(Δεδομένα!$P:$P,MATCH('2020'!E5607,Δεδομένα!$O:$O,0))</f>
        <v>241</v>
      </c>
      <c r="G5607" s="6" t="s">
        <v>1007</v>
      </c>
      <c r="H5607" s="2" t="str">
        <f>INDEX(Δεδομένα!B$1:B$51,MATCH('2020'!G5607,Δεδομένα!A$1:A$51,0))</f>
        <v>ΝΟΤΙΟΥ ΑΙΓΑΙΟΥ</v>
      </c>
      <c r="I5607" s="8">
        <f>INDEX(Δεδομένα!E$1:E$13,MATCH('2020'!H5607,Δεδομένα!D$1:D$13,0))</f>
        <v>10</v>
      </c>
      <c r="J5607" s="1">
        <v>44063</v>
      </c>
      <c r="K5607" s="6" t="s">
        <v>446</v>
      </c>
      <c r="L5607" s="36" t="str">
        <f t="shared" si="348"/>
        <v>20/08/2020 21:25</v>
      </c>
      <c r="M5607" s="1">
        <v>44063</v>
      </c>
      <c r="N5607" s="6" t="s">
        <v>3559</v>
      </c>
      <c r="O5607" s="36" t="str">
        <f t="shared" si="349"/>
        <v>20/08/2020 23:35</v>
      </c>
      <c r="P5607" s="46">
        <f t="shared" si="350"/>
        <v>9.0277777781011537E-2</v>
      </c>
      <c r="Q5607" s="48">
        <v>0</v>
      </c>
      <c r="R5607" s="47">
        <f t="shared" si="351"/>
        <v>130.00000000465661</v>
      </c>
      <c r="S5607" s="6" t="s">
        <v>44</v>
      </c>
      <c r="T5607" s="6" t="s">
        <v>5218</v>
      </c>
      <c r="U5607" s="6" t="s">
        <v>5219</v>
      </c>
      <c r="V5607" s="6" t="s">
        <v>713</v>
      </c>
      <c r="W5607" s="7">
        <v>0</v>
      </c>
      <c r="X5607" s="7">
        <v>0</v>
      </c>
      <c r="Y5607" s="7">
        <v>0</v>
      </c>
      <c r="Z5607" s="7">
        <v>0.05</v>
      </c>
      <c r="AA5607" s="7">
        <v>0</v>
      </c>
      <c r="AB5607" s="7">
        <v>0</v>
      </c>
      <c r="AC5607" s="7">
        <v>0</v>
      </c>
      <c r="AD5607" s="7">
        <v>0</v>
      </c>
      <c r="AE5607">
        <v>3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</row>
    <row r="5608" spans="1:44" x14ac:dyDescent="0.25">
      <c r="A5608">
        <v>1580499</v>
      </c>
      <c r="B5608">
        <v>779522</v>
      </c>
      <c r="C5608">
        <v>20.853020891033299</v>
      </c>
      <c r="D5608">
        <v>37.725557336196701</v>
      </c>
      <c r="E5608" s="68" t="s">
        <v>1599</v>
      </c>
      <c r="F5608" s="8">
        <f>INDEX(Δεδομένα!$P:$P,MATCH('2020'!E5608,Δεδομένα!$O:$O,0))</f>
        <v>238</v>
      </c>
      <c r="G5608" s="6" t="s">
        <v>1600</v>
      </c>
      <c r="H5608" s="2" t="str">
        <f>INDEX(Δεδομένα!B$1:B$51,MATCH('2020'!G5608,Δεδομένα!A$1:A$51,0))</f>
        <v>ΙΟΝΙΩΝ ΝΗΣΩΝ</v>
      </c>
      <c r="I5608" s="8">
        <f>INDEX(Δεδομένα!E$1:E$13,MATCH('2020'!H5608,Δεδομένα!D$1:D$13,0))</f>
        <v>13</v>
      </c>
      <c r="J5608" s="1">
        <v>44063</v>
      </c>
      <c r="K5608" s="6" t="s">
        <v>621</v>
      </c>
      <c r="L5608" s="36" t="str">
        <f t="shared" si="348"/>
        <v>20/08/2020 18:20</v>
      </c>
      <c r="M5608" s="1">
        <v>44063</v>
      </c>
      <c r="N5608" s="6" t="s">
        <v>4703</v>
      </c>
      <c r="O5608" s="36" t="str">
        <f t="shared" si="349"/>
        <v>20/08/2020 20:09</v>
      </c>
      <c r="P5608" s="46">
        <f t="shared" si="350"/>
        <v>7.5694444443797693E-2</v>
      </c>
      <c r="Q5608" s="48">
        <v>0</v>
      </c>
      <c r="R5608" s="47">
        <f t="shared" si="351"/>
        <v>108.99999999906868</v>
      </c>
      <c r="S5608" s="6" t="s">
        <v>44</v>
      </c>
      <c r="T5608" s="6" t="s">
        <v>1601</v>
      </c>
      <c r="U5608" s="6" t="s">
        <v>44</v>
      </c>
      <c r="V5608" s="6" t="s">
        <v>6427</v>
      </c>
      <c r="W5608" s="7">
        <v>0</v>
      </c>
      <c r="X5608" s="7">
        <v>0</v>
      </c>
      <c r="Y5608" s="7">
        <v>0</v>
      </c>
      <c r="Z5608" s="7">
        <v>0</v>
      </c>
      <c r="AA5608" s="7">
        <v>0</v>
      </c>
      <c r="AB5608" s="7">
        <v>0.5</v>
      </c>
      <c r="AC5608" s="7">
        <v>0</v>
      </c>
      <c r="AD5608" s="7">
        <v>0</v>
      </c>
      <c r="AE5608">
        <v>6</v>
      </c>
      <c r="AF5608">
        <v>0</v>
      </c>
      <c r="AG5608">
        <v>0</v>
      </c>
      <c r="AH5608">
        <v>0</v>
      </c>
      <c r="AI5608">
        <v>0</v>
      </c>
      <c r="AJ5608">
        <v>3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</row>
    <row r="5609" spans="1:44" x14ac:dyDescent="0.25">
      <c r="A5609">
        <v>1583580</v>
      </c>
      <c r="B5609">
        <v>779438</v>
      </c>
      <c r="C5609">
        <v>21.886273456319401</v>
      </c>
      <c r="D5609">
        <v>37.866648178356201</v>
      </c>
      <c r="E5609" s="68" t="s">
        <v>1054</v>
      </c>
      <c r="F5609" s="8">
        <f>INDEX(Δεδομένα!$P:$P,MATCH('2020'!E5609,Δεδομένα!$O:$O,0))</f>
        <v>133</v>
      </c>
      <c r="G5609" s="6" t="s">
        <v>357</v>
      </c>
      <c r="H5609" s="2" t="str">
        <f>INDEX(Δεδομένα!B$1:B$51,MATCH('2020'!G5609,Δεδομένα!A$1:A$51,0))</f>
        <v>ΔΥΤΙΚΗΣ ΕΛΛΑΔΟΣ</v>
      </c>
      <c r="I5609" s="8">
        <f>INDEX(Δεδομένα!E$1:E$13,MATCH('2020'!H5609,Δεδομένα!D$1:D$13,0))</f>
        <v>7</v>
      </c>
      <c r="J5609" s="1">
        <v>44063</v>
      </c>
      <c r="K5609" s="6" t="s">
        <v>655</v>
      </c>
      <c r="L5609" s="36" t="str">
        <f t="shared" si="348"/>
        <v>20/08/2020 12:05</v>
      </c>
      <c r="M5609" s="1">
        <v>44065</v>
      </c>
      <c r="N5609" s="6" t="s">
        <v>2276</v>
      </c>
      <c r="O5609" s="36" t="str">
        <f t="shared" si="349"/>
        <v>22/08/2020 07:35</v>
      </c>
      <c r="P5609" s="49">
        <f t="shared" si="350"/>
        <v>1.8125</v>
      </c>
      <c r="Q5609" s="50">
        <f>1*24</f>
        <v>24</v>
      </c>
      <c r="R5609" s="47">
        <f t="shared" si="351"/>
        <v>2610</v>
      </c>
      <c r="S5609" s="6" t="s">
        <v>44</v>
      </c>
      <c r="T5609" s="6" t="s">
        <v>1055</v>
      </c>
      <c r="U5609" s="6" t="s">
        <v>44</v>
      </c>
      <c r="V5609" s="6" t="s">
        <v>6415</v>
      </c>
      <c r="W5609" s="7">
        <v>0</v>
      </c>
      <c r="X5609" s="7">
        <v>5</v>
      </c>
      <c r="Y5609" s="7">
        <v>0</v>
      </c>
      <c r="Z5609" s="7">
        <v>0</v>
      </c>
      <c r="AA5609" s="7">
        <v>0</v>
      </c>
      <c r="AB5609" s="7">
        <v>0</v>
      </c>
      <c r="AC5609" s="7">
        <v>0</v>
      </c>
      <c r="AD5609" s="7">
        <v>0</v>
      </c>
      <c r="AE5609">
        <v>14</v>
      </c>
      <c r="AF5609">
        <v>6</v>
      </c>
      <c r="AG5609">
        <v>0</v>
      </c>
      <c r="AH5609">
        <v>0</v>
      </c>
      <c r="AI5609">
        <v>2</v>
      </c>
      <c r="AJ5609">
        <v>8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2</v>
      </c>
      <c r="AR5609">
        <v>0</v>
      </c>
    </row>
    <row r="5610" spans="1:44" x14ac:dyDescent="0.25">
      <c r="A5610">
        <v>1579560</v>
      </c>
      <c r="B5610">
        <v>779492</v>
      </c>
      <c r="C5610">
        <v>20.231248708264701</v>
      </c>
      <c r="D5610">
        <v>39.591562093473797</v>
      </c>
      <c r="E5610" s="68" t="s">
        <v>1148</v>
      </c>
      <c r="F5610" s="8">
        <f>INDEX(Δεδομένα!$P:$P,MATCH('2020'!E5610,Δεδομένα!$O:$O,0))</f>
        <v>92</v>
      </c>
      <c r="G5610" s="6" t="s">
        <v>1149</v>
      </c>
      <c r="H5610" s="2" t="str">
        <f>INDEX(Δεδομένα!B$1:B$51,MATCH('2020'!G5610,Δεδομένα!A$1:A$51,0))</f>
        <v>ΗΠΕΙΡΟΥ</v>
      </c>
      <c r="I5610" s="8">
        <f>INDEX(Δεδομένα!E$1:E$13,MATCH('2020'!H5610,Δεδομένα!D$1:D$13,0))</f>
        <v>5</v>
      </c>
      <c r="J5610" s="1">
        <v>44063</v>
      </c>
      <c r="K5610" s="6" t="s">
        <v>215</v>
      </c>
      <c r="L5610" s="36" t="str">
        <f t="shared" si="348"/>
        <v>20/08/2020 16:20</v>
      </c>
      <c r="M5610" s="1">
        <v>44063</v>
      </c>
      <c r="N5610" s="6" t="s">
        <v>2325</v>
      </c>
      <c r="O5610" s="36" t="str">
        <f t="shared" si="349"/>
        <v>20/08/2020 22:20</v>
      </c>
      <c r="P5610" s="46">
        <f t="shared" si="350"/>
        <v>0.25</v>
      </c>
      <c r="Q5610" s="48">
        <v>0</v>
      </c>
      <c r="R5610" s="47">
        <f t="shared" si="351"/>
        <v>360</v>
      </c>
      <c r="S5610" s="6" t="s">
        <v>44</v>
      </c>
      <c r="T5610" s="6" t="s">
        <v>1150</v>
      </c>
      <c r="U5610" s="6" t="s">
        <v>44</v>
      </c>
      <c r="V5610" s="6" t="s">
        <v>2343</v>
      </c>
      <c r="W5610" s="7">
        <v>0</v>
      </c>
      <c r="X5610" s="7">
        <v>10</v>
      </c>
      <c r="Y5610" s="7">
        <v>0</v>
      </c>
      <c r="Z5610" s="7">
        <v>10</v>
      </c>
      <c r="AA5610" s="7">
        <v>0</v>
      </c>
      <c r="AB5610" s="7">
        <v>0</v>
      </c>
      <c r="AC5610" s="7">
        <v>0</v>
      </c>
      <c r="AD5610" s="7">
        <v>0</v>
      </c>
      <c r="AE5610">
        <v>10</v>
      </c>
      <c r="AF5610">
        <v>0</v>
      </c>
      <c r="AG5610">
        <v>3</v>
      </c>
      <c r="AH5610">
        <v>0</v>
      </c>
      <c r="AI5610">
        <v>0</v>
      </c>
      <c r="AJ5610">
        <v>5</v>
      </c>
      <c r="AK5610">
        <v>0</v>
      </c>
      <c r="AL5610">
        <v>0</v>
      </c>
      <c r="AM5610">
        <v>1</v>
      </c>
      <c r="AN5610">
        <v>0</v>
      </c>
      <c r="AO5610">
        <v>0</v>
      </c>
      <c r="AP5610">
        <v>0</v>
      </c>
      <c r="AQ5610">
        <v>0</v>
      </c>
      <c r="AR5610">
        <v>0</v>
      </c>
    </row>
    <row r="5611" spans="1:44" x14ac:dyDescent="0.25">
      <c r="A5611">
        <v>1579563</v>
      </c>
      <c r="B5611">
        <v>779518</v>
      </c>
      <c r="C5611">
        <v>25.059506148408101</v>
      </c>
      <c r="D5611">
        <v>39.875223615482597</v>
      </c>
      <c r="E5611" s="68" t="s">
        <v>1148</v>
      </c>
      <c r="F5611" s="8">
        <f>INDEX(Δεδομένα!$P:$P,MATCH('2020'!E5611,Δεδομένα!$O:$O,0))</f>
        <v>92</v>
      </c>
      <c r="G5611" s="6" t="s">
        <v>1149</v>
      </c>
      <c r="H5611" s="2" t="str">
        <f>INDEX(Δεδομένα!B$1:B$51,MATCH('2020'!G5611,Δεδομένα!A$1:A$51,0))</f>
        <v>ΗΠΕΙΡΟΥ</v>
      </c>
      <c r="I5611" s="8">
        <f>INDEX(Δεδομένα!E$1:E$13,MATCH('2020'!H5611,Δεδομένα!D$1:D$13,0))</f>
        <v>5</v>
      </c>
      <c r="J5611" s="1">
        <v>44063</v>
      </c>
      <c r="K5611" s="6" t="s">
        <v>1502</v>
      </c>
      <c r="L5611" s="36" t="str">
        <f t="shared" si="348"/>
        <v>20/08/2020 17:41</v>
      </c>
      <c r="M5611" s="1">
        <v>44063</v>
      </c>
      <c r="N5611" s="6" t="s">
        <v>1060</v>
      </c>
      <c r="O5611" s="36" t="str">
        <f t="shared" si="349"/>
        <v>20/08/2020 18:04</v>
      </c>
      <c r="P5611" s="46">
        <f t="shared" si="350"/>
        <v>1.5972222223354038E-2</v>
      </c>
      <c r="Q5611" s="48">
        <v>0</v>
      </c>
      <c r="R5611" s="47">
        <f t="shared" si="351"/>
        <v>23.000000001629815</v>
      </c>
      <c r="S5611" s="6" t="s">
        <v>44</v>
      </c>
      <c r="T5611" s="6" t="s">
        <v>1150</v>
      </c>
      <c r="U5611" s="6" t="s">
        <v>44</v>
      </c>
      <c r="V5611" s="6" t="s">
        <v>5087</v>
      </c>
      <c r="W5611" s="7">
        <v>0</v>
      </c>
      <c r="X5611" s="7">
        <v>0</v>
      </c>
      <c r="Y5611" s="7">
        <v>0</v>
      </c>
      <c r="Z5611" s="7">
        <v>0</v>
      </c>
      <c r="AA5611" s="7">
        <v>0.1</v>
      </c>
      <c r="AB5611" s="7">
        <v>0</v>
      </c>
      <c r="AC5611" s="7">
        <v>0</v>
      </c>
      <c r="AD5611" s="7">
        <v>0</v>
      </c>
      <c r="AE5611">
        <v>4</v>
      </c>
      <c r="AF5611">
        <v>0</v>
      </c>
      <c r="AG5611">
        <v>2</v>
      </c>
      <c r="AH5611">
        <v>0</v>
      </c>
      <c r="AI5611">
        <v>0</v>
      </c>
      <c r="AJ5611">
        <v>2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</row>
    <row r="5612" spans="1:44" x14ac:dyDescent="0.25">
      <c r="A5612">
        <v>1581471</v>
      </c>
      <c r="B5612">
        <v>779437</v>
      </c>
      <c r="C5612">
        <v>22.799728841514099</v>
      </c>
      <c r="D5612">
        <v>40.726245671715297</v>
      </c>
      <c r="E5612" s="68" t="s">
        <v>175</v>
      </c>
      <c r="F5612" s="8">
        <f>INDEX(Δεδομένα!$P:$P,MATCH('2020'!E5612,Δεδομένα!$O:$O,0))</f>
        <v>44</v>
      </c>
      <c r="G5612" s="6" t="s">
        <v>170</v>
      </c>
      <c r="H5612" s="2" t="str">
        <f>INDEX(Δεδομένα!B$1:B$51,MATCH('2020'!G5612,Δεδομένα!A$1:A$51,0))</f>
        <v>ΚΕΝΤΡΙΚΗΣ ΜΑΚΕΔΟΝΙΑΣ</v>
      </c>
      <c r="I5612" s="8">
        <f>INDEX(Δεδομένα!E$1:E$13,MATCH('2020'!H5612,Δεδομένα!D$1:D$13,0))</f>
        <v>3</v>
      </c>
      <c r="J5612" s="1">
        <v>44063</v>
      </c>
      <c r="K5612" s="6" t="s">
        <v>1237</v>
      </c>
      <c r="L5612" s="36" t="str">
        <f t="shared" si="348"/>
        <v>20/08/2020 12:11</v>
      </c>
      <c r="M5612" s="1">
        <v>44063</v>
      </c>
      <c r="N5612" s="6" t="s">
        <v>847</v>
      </c>
      <c r="O5612" s="36" t="str">
        <f t="shared" si="349"/>
        <v>20/08/2020 23:05</v>
      </c>
      <c r="P5612" s="46">
        <f t="shared" si="350"/>
        <v>0.45416666666278616</v>
      </c>
      <c r="Q5612" s="48">
        <v>0</v>
      </c>
      <c r="R5612" s="47">
        <f t="shared" si="351"/>
        <v>653.99999999441206</v>
      </c>
      <c r="S5612" s="6" t="s">
        <v>44</v>
      </c>
      <c r="T5612" s="6" t="s">
        <v>187</v>
      </c>
      <c r="U5612" s="6" t="s">
        <v>44</v>
      </c>
      <c r="V5612" s="6" t="s">
        <v>6414</v>
      </c>
      <c r="W5612" s="7">
        <v>0</v>
      </c>
      <c r="X5612" s="7">
        <v>0</v>
      </c>
      <c r="Y5612" s="7">
        <v>0</v>
      </c>
      <c r="Z5612" s="7">
        <v>0</v>
      </c>
      <c r="AA5612" s="7">
        <v>0</v>
      </c>
      <c r="AB5612" s="7">
        <v>0</v>
      </c>
      <c r="AC5612" s="7">
        <v>0</v>
      </c>
      <c r="AD5612" s="7">
        <v>6.8</v>
      </c>
      <c r="AE5612">
        <v>9</v>
      </c>
      <c r="AF5612">
        <v>0</v>
      </c>
      <c r="AG5612">
        <v>0</v>
      </c>
      <c r="AH5612">
        <v>0</v>
      </c>
      <c r="AI5612">
        <v>0</v>
      </c>
      <c r="AJ5612">
        <v>5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</row>
    <row r="5613" spans="1:44" x14ac:dyDescent="0.25">
      <c r="A5613">
        <v>1579709</v>
      </c>
      <c r="B5613">
        <v>779481</v>
      </c>
      <c r="C5613">
        <v>20.8831127965652</v>
      </c>
      <c r="D5613">
        <v>40.2756664590285</v>
      </c>
      <c r="E5613" s="68" t="s">
        <v>1556</v>
      </c>
      <c r="F5613" s="8">
        <f>INDEX(Δεδομένα!$P:$P,MATCH('2020'!E5613,Δεδομένα!$O:$O,0))</f>
        <v>89</v>
      </c>
      <c r="G5613" s="6" t="s">
        <v>251</v>
      </c>
      <c r="H5613" s="2" t="str">
        <f>INDEX(Δεδομένα!B$1:B$51,MATCH('2020'!G5613,Δεδομένα!A$1:A$51,0))</f>
        <v>ΗΠΕΙΡΟΥ</v>
      </c>
      <c r="I5613" s="8">
        <f>INDEX(Δεδομένα!E$1:E$13,MATCH('2020'!H5613,Δεδομένα!D$1:D$13,0))</f>
        <v>5</v>
      </c>
      <c r="J5613" s="1">
        <v>44063</v>
      </c>
      <c r="K5613" s="6" t="s">
        <v>2514</v>
      </c>
      <c r="L5613" s="36" t="str">
        <f t="shared" si="348"/>
        <v>20/08/2020 15:36</v>
      </c>
      <c r="M5613" s="1">
        <v>44063</v>
      </c>
      <c r="N5613" s="6" t="s">
        <v>892</v>
      </c>
      <c r="O5613" s="36" t="str">
        <f t="shared" si="349"/>
        <v>20/08/2020 20:17</v>
      </c>
      <c r="P5613" s="46">
        <f t="shared" si="350"/>
        <v>0.195138888884685</v>
      </c>
      <c r="Q5613" s="48">
        <v>0</v>
      </c>
      <c r="R5613" s="47">
        <f t="shared" si="351"/>
        <v>280.9999999939464</v>
      </c>
      <c r="S5613" s="6" t="s">
        <v>44</v>
      </c>
      <c r="T5613" s="6" t="s">
        <v>1559</v>
      </c>
      <c r="U5613" s="6" t="s">
        <v>6423</v>
      </c>
      <c r="V5613" s="6" t="s">
        <v>6424</v>
      </c>
      <c r="W5613" s="7">
        <v>0</v>
      </c>
      <c r="X5613" s="7">
        <v>5</v>
      </c>
      <c r="Y5613" s="7">
        <v>0</v>
      </c>
      <c r="Z5613" s="7">
        <v>0</v>
      </c>
      <c r="AA5613" s="7">
        <v>0</v>
      </c>
      <c r="AB5613" s="7">
        <v>0</v>
      </c>
      <c r="AC5613" s="7">
        <v>0</v>
      </c>
      <c r="AD5613" s="7">
        <v>0</v>
      </c>
      <c r="AE5613">
        <v>8</v>
      </c>
      <c r="AF5613">
        <v>0</v>
      </c>
      <c r="AG5613">
        <v>0</v>
      </c>
      <c r="AH5613">
        <v>0</v>
      </c>
      <c r="AI5613">
        <v>0</v>
      </c>
      <c r="AJ5613">
        <v>4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</row>
    <row r="5614" spans="1:44" x14ac:dyDescent="0.25">
      <c r="A5614">
        <v>1580156</v>
      </c>
      <c r="B5614">
        <v>779357</v>
      </c>
      <c r="C5614">
        <v>24.7625144308358</v>
      </c>
      <c r="D5614">
        <v>40.688885146233503</v>
      </c>
      <c r="E5614" s="68" t="s">
        <v>1104</v>
      </c>
      <c r="F5614" s="8">
        <f>INDEX(Δεδομένα!$P:$P,MATCH('2020'!E5614,Δεδομένα!$O:$O,0))</f>
        <v>24</v>
      </c>
      <c r="G5614" s="6" t="s">
        <v>77</v>
      </c>
      <c r="H5614" s="2" t="str">
        <f>INDEX(Δεδομένα!B$1:B$51,MATCH('2020'!G5614,Δεδομένα!A$1:A$51,0))</f>
        <v>ΑΝΑΤΟΛΙΚΗΣ ΜΑΚΕΔΟΝΙΑΣ ΚΑΙ ΘΡΑΚΗΣ</v>
      </c>
      <c r="I5614" s="8">
        <f>INDEX(Δεδομένα!E$1:E$13,MATCH('2020'!H5614,Δεδομένα!D$1:D$13,0))</f>
        <v>2</v>
      </c>
      <c r="J5614" s="1">
        <v>44063</v>
      </c>
      <c r="K5614" s="6" t="s">
        <v>5671</v>
      </c>
      <c r="L5614" s="36" t="str">
        <f t="shared" si="348"/>
        <v>20/08/2020 02:04</v>
      </c>
      <c r="M5614" s="1">
        <v>44063</v>
      </c>
      <c r="N5614" s="6" t="s">
        <v>159</v>
      </c>
      <c r="O5614" s="36" t="str">
        <f t="shared" si="349"/>
        <v>20/08/2020 14:05</v>
      </c>
      <c r="P5614" s="46">
        <f t="shared" si="350"/>
        <v>0.50069444444670808</v>
      </c>
      <c r="Q5614" s="48">
        <v>0</v>
      </c>
      <c r="R5614" s="47">
        <f t="shared" si="351"/>
        <v>721.00000000325963</v>
      </c>
      <c r="S5614" s="6" t="s">
        <v>44</v>
      </c>
      <c r="T5614" s="6" t="s">
        <v>1106</v>
      </c>
      <c r="U5614" s="6" t="s">
        <v>73</v>
      </c>
      <c r="V5614" s="6" t="s">
        <v>6412</v>
      </c>
      <c r="W5614" s="7">
        <v>0.02</v>
      </c>
      <c r="X5614" s="7">
        <v>0</v>
      </c>
      <c r="Y5614" s="7">
        <v>0</v>
      </c>
      <c r="Z5614" s="7">
        <v>0</v>
      </c>
      <c r="AA5614" s="7">
        <v>0</v>
      </c>
      <c r="AB5614" s="7">
        <v>0</v>
      </c>
      <c r="AC5614" s="7">
        <v>0</v>
      </c>
      <c r="AD5614" s="7">
        <v>0</v>
      </c>
      <c r="AE5614">
        <v>4</v>
      </c>
      <c r="AF5614">
        <v>0</v>
      </c>
      <c r="AG5614">
        <v>0</v>
      </c>
      <c r="AH5614">
        <v>0</v>
      </c>
      <c r="AI5614">
        <v>2</v>
      </c>
      <c r="AJ5614">
        <v>2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</row>
    <row r="5615" spans="1:44" x14ac:dyDescent="0.25">
      <c r="A5615">
        <v>1580125</v>
      </c>
      <c r="B5615">
        <v>779392</v>
      </c>
      <c r="C5615">
        <v>24.757610408484599</v>
      </c>
      <c r="D5615">
        <v>40.663541922340499</v>
      </c>
      <c r="E5615" s="68" t="s">
        <v>1104</v>
      </c>
      <c r="F5615" s="8">
        <f>INDEX(Δεδομένα!$P:$P,MATCH('2020'!E5615,Δεδομένα!$O:$O,0))</f>
        <v>24</v>
      </c>
      <c r="G5615" s="6" t="s">
        <v>77</v>
      </c>
      <c r="H5615" s="2" t="str">
        <f>INDEX(Δεδομένα!B$1:B$51,MATCH('2020'!G5615,Δεδομένα!A$1:A$51,0))</f>
        <v>ΑΝΑΤΟΛΙΚΗΣ ΜΑΚΕΔΟΝΙΑΣ ΚΑΙ ΘΡΑΚΗΣ</v>
      </c>
      <c r="I5615" s="8">
        <f>INDEX(Δεδομένα!E$1:E$13,MATCH('2020'!H5615,Δεδομένα!D$1:D$13,0))</f>
        <v>2</v>
      </c>
      <c r="J5615" s="1">
        <v>44063</v>
      </c>
      <c r="K5615" s="6" t="s">
        <v>6393</v>
      </c>
      <c r="L5615" s="36" t="str">
        <f t="shared" si="348"/>
        <v>20/08/2020 09:16</v>
      </c>
      <c r="M5615" s="1">
        <v>44063</v>
      </c>
      <c r="N5615" s="6" t="s">
        <v>1580</v>
      </c>
      <c r="O5615" s="36" t="str">
        <f t="shared" si="349"/>
        <v>20/08/2020 12:17</v>
      </c>
      <c r="P5615" s="46">
        <f t="shared" si="350"/>
        <v>0.12569444444670808</v>
      </c>
      <c r="Q5615" s="48">
        <v>0</v>
      </c>
      <c r="R5615" s="47">
        <f t="shared" si="351"/>
        <v>181.00000000325963</v>
      </c>
      <c r="S5615" s="6" t="s">
        <v>44</v>
      </c>
      <c r="T5615" s="6" t="s">
        <v>1106</v>
      </c>
      <c r="U5615" s="6" t="s">
        <v>44</v>
      </c>
      <c r="V5615" s="6" t="s">
        <v>6413</v>
      </c>
      <c r="W5615" s="7">
        <v>0.05</v>
      </c>
      <c r="X5615" s="7">
        <v>0</v>
      </c>
      <c r="Y5615" s="7">
        <v>0</v>
      </c>
      <c r="Z5615" s="7">
        <v>0</v>
      </c>
      <c r="AA5615" s="7">
        <v>0</v>
      </c>
      <c r="AB5615" s="7">
        <v>0</v>
      </c>
      <c r="AC5615" s="7">
        <v>0</v>
      </c>
      <c r="AD5615" s="7">
        <v>0</v>
      </c>
      <c r="AE5615">
        <v>3</v>
      </c>
      <c r="AF5615">
        <v>0</v>
      </c>
      <c r="AG5615">
        <v>0</v>
      </c>
      <c r="AH5615">
        <v>0</v>
      </c>
      <c r="AI5615">
        <v>2</v>
      </c>
      <c r="AJ5615">
        <v>2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</row>
    <row r="5616" spans="1:44" x14ac:dyDescent="0.25">
      <c r="A5616">
        <v>1580053</v>
      </c>
      <c r="B5616">
        <v>779454</v>
      </c>
      <c r="C5616">
        <v>24.747472223971801</v>
      </c>
      <c r="D5616">
        <v>40.662328753210303</v>
      </c>
      <c r="E5616" s="68" t="s">
        <v>1104</v>
      </c>
      <c r="F5616" s="8">
        <f>INDEX(Δεδομένα!$P:$P,MATCH('2020'!E5616,Δεδομένα!$O:$O,0))</f>
        <v>24</v>
      </c>
      <c r="G5616" s="6" t="s">
        <v>77</v>
      </c>
      <c r="H5616" s="2" t="str">
        <f>INDEX(Δεδομένα!B$1:B$51,MATCH('2020'!G5616,Δεδομένα!A$1:A$51,0))</f>
        <v>ΑΝΑΤΟΛΙΚΗΣ ΜΑΚΕΔΟΝΙΑΣ ΚΑΙ ΘΡΑΚΗΣ</v>
      </c>
      <c r="I5616" s="8">
        <f>INDEX(Δεδομένα!E$1:E$13,MATCH('2020'!H5616,Δεδομένα!D$1:D$13,0))</f>
        <v>2</v>
      </c>
      <c r="J5616" s="1">
        <v>44063</v>
      </c>
      <c r="K5616" s="6" t="s">
        <v>503</v>
      </c>
      <c r="L5616" s="36" t="str">
        <f t="shared" si="348"/>
        <v>20/08/2020 13:38</v>
      </c>
      <c r="M5616" s="1">
        <v>44064</v>
      </c>
      <c r="N5616" s="6" t="s">
        <v>44</v>
      </c>
      <c r="O5616" s="36" t="str">
        <f t="shared" si="349"/>
        <v xml:space="preserve">21/08/2020 </v>
      </c>
      <c r="P5616" s="46">
        <f t="shared" si="350"/>
        <v>0.43194444444088731</v>
      </c>
      <c r="Q5616" s="48">
        <v>0</v>
      </c>
      <c r="R5616" s="47">
        <f t="shared" si="351"/>
        <v>621.99999999487773</v>
      </c>
      <c r="S5616" s="6" t="s">
        <v>44</v>
      </c>
      <c r="T5616" s="6" t="s">
        <v>1106</v>
      </c>
      <c r="U5616" s="6" t="s">
        <v>73</v>
      </c>
      <c r="V5616" s="6" t="s">
        <v>6417</v>
      </c>
      <c r="W5616" s="7">
        <v>0.03</v>
      </c>
      <c r="X5616" s="7">
        <v>0</v>
      </c>
      <c r="Y5616" s="7">
        <v>0</v>
      </c>
      <c r="Z5616" s="7">
        <v>0</v>
      </c>
      <c r="AA5616" s="7">
        <v>0</v>
      </c>
      <c r="AB5616" s="7">
        <v>0</v>
      </c>
      <c r="AC5616" s="7">
        <v>0</v>
      </c>
      <c r="AD5616" s="7">
        <v>0</v>
      </c>
      <c r="AE5616">
        <v>10</v>
      </c>
      <c r="AF5616">
        <v>6</v>
      </c>
      <c r="AG5616">
        <v>0</v>
      </c>
      <c r="AH5616">
        <v>0</v>
      </c>
      <c r="AI5616">
        <v>5</v>
      </c>
      <c r="AJ5616">
        <v>5</v>
      </c>
      <c r="AK5616">
        <v>0</v>
      </c>
      <c r="AL5616">
        <v>0</v>
      </c>
      <c r="AM5616">
        <v>0</v>
      </c>
      <c r="AN5616">
        <v>1</v>
      </c>
      <c r="AO5616">
        <v>0</v>
      </c>
      <c r="AP5616">
        <v>0</v>
      </c>
      <c r="AQ5616">
        <v>2</v>
      </c>
      <c r="AR5616">
        <v>0</v>
      </c>
    </row>
    <row r="5617" spans="1:44" x14ac:dyDescent="0.25">
      <c r="A5617">
        <v>1580011</v>
      </c>
      <c r="B5617">
        <v>779468</v>
      </c>
      <c r="C5617">
        <v>24.7766464484958</v>
      </c>
      <c r="D5617">
        <v>40.623453726294002</v>
      </c>
      <c r="E5617" s="68" t="s">
        <v>1104</v>
      </c>
      <c r="F5617" s="8">
        <f>INDEX(Δεδομένα!$P:$P,MATCH('2020'!E5617,Δεδομένα!$O:$O,0))</f>
        <v>24</v>
      </c>
      <c r="G5617" s="6" t="s">
        <v>77</v>
      </c>
      <c r="H5617" s="2" t="str">
        <f>INDEX(Δεδομένα!B$1:B$51,MATCH('2020'!G5617,Δεδομένα!A$1:A$51,0))</f>
        <v>ΑΝΑΤΟΛΙΚΗΣ ΜΑΚΕΔΟΝΙΑΣ ΚΑΙ ΘΡΑΚΗΣ</v>
      </c>
      <c r="I5617" s="8">
        <f>INDEX(Δεδομένα!E$1:E$13,MATCH('2020'!H5617,Δεδομένα!D$1:D$13,0))</f>
        <v>2</v>
      </c>
      <c r="J5617" s="1">
        <v>44063</v>
      </c>
      <c r="K5617" s="6" t="s">
        <v>384</v>
      </c>
      <c r="L5617" s="36" t="str">
        <f t="shared" si="348"/>
        <v>20/08/2020 14:45</v>
      </c>
      <c r="M5617" s="1">
        <v>44063</v>
      </c>
      <c r="N5617" s="6" t="s">
        <v>3940</v>
      </c>
      <c r="O5617" s="36" t="str">
        <f t="shared" si="349"/>
        <v>20/08/2020 20:43</v>
      </c>
      <c r="P5617" s="46">
        <f t="shared" si="350"/>
        <v>0.24861111110658385</v>
      </c>
      <c r="Q5617" s="48">
        <v>0</v>
      </c>
      <c r="R5617" s="47">
        <f t="shared" si="351"/>
        <v>357.99999999348074</v>
      </c>
      <c r="S5617" s="6" t="s">
        <v>44</v>
      </c>
      <c r="T5617" s="6" t="s">
        <v>1106</v>
      </c>
      <c r="U5617" s="6" t="s">
        <v>44</v>
      </c>
      <c r="V5617" s="6" t="s">
        <v>6420</v>
      </c>
      <c r="W5617" s="7">
        <v>0.1</v>
      </c>
      <c r="X5617" s="7">
        <v>0</v>
      </c>
      <c r="Y5617" s="7">
        <v>0</v>
      </c>
      <c r="Z5617" s="7">
        <v>0</v>
      </c>
      <c r="AA5617" s="7">
        <v>0</v>
      </c>
      <c r="AB5617" s="7">
        <v>0</v>
      </c>
      <c r="AC5617" s="7">
        <v>0</v>
      </c>
      <c r="AD5617" s="7">
        <v>0</v>
      </c>
      <c r="AE5617">
        <v>11</v>
      </c>
      <c r="AF5617">
        <v>0</v>
      </c>
      <c r="AG5617">
        <v>0</v>
      </c>
      <c r="AH5617">
        <v>0</v>
      </c>
      <c r="AI5617">
        <v>0</v>
      </c>
      <c r="AJ5617">
        <v>4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</row>
    <row r="5618" spans="1:44" x14ac:dyDescent="0.25">
      <c r="A5618">
        <v>1579808</v>
      </c>
      <c r="B5618">
        <v>779459</v>
      </c>
      <c r="C5618">
        <v>20.5558837533457</v>
      </c>
      <c r="D5618">
        <v>38.316977682823001</v>
      </c>
      <c r="E5618" s="68" t="s">
        <v>798</v>
      </c>
      <c r="F5618" s="8">
        <f>INDEX(Δεδομένα!$P:$P,MATCH('2020'!E5618,Δεδομένα!$O:$O,0))</f>
        <v>235</v>
      </c>
      <c r="G5618" s="6" t="s">
        <v>799</v>
      </c>
      <c r="H5618" s="2" t="str">
        <f>INDEX(Δεδομένα!B$1:B$51,MATCH('2020'!G5618,Δεδομένα!A$1:A$51,0))</f>
        <v>ΙΟΝΙΩΝ ΝΗΣΩΝ</v>
      </c>
      <c r="I5618" s="8">
        <f>INDEX(Δεδομένα!E$1:E$13,MATCH('2020'!H5618,Δεδομένα!D$1:D$13,0))</f>
        <v>13</v>
      </c>
      <c r="J5618" s="1">
        <v>44063</v>
      </c>
      <c r="K5618" s="6" t="s">
        <v>271</v>
      </c>
      <c r="L5618" s="36" t="str">
        <f t="shared" si="348"/>
        <v>20/08/2020 14:16</v>
      </c>
      <c r="M5618" s="1">
        <v>44063</v>
      </c>
      <c r="N5618" s="6" t="s">
        <v>1207</v>
      </c>
      <c r="O5618" s="36" t="str">
        <f t="shared" si="349"/>
        <v>20/08/2020 15:21</v>
      </c>
      <c r="P5618" s="46">
        <f t="shared" si="350"/>
        <v>4.5138888883229811E-2</v>
      </c>
      <c r="Q5618" s="48">
        <v>0</v>
      </c>
      <c r="R5618" s="47">
        <f t="shared" si="351"/>
        <v>64.999999991850927</v>
      </c>
      <c r="S5618" s="6" t="s">
        <v>44</v>
      </c>
      <c r="T5618" s="6" t="s">
        <v>800</v>
      </c>
      <c r="U5618" s="6" t="s">
        <v>44</v>
      </c>
      <c r="V5618" s="6" t="s">
        <v>6419</v>
      </c>
      <c r="W5618" s="7">
        <v>0</v>
      </c>
      <c r="X5618" s="7">
        <v>0</v>
      </c>
      <c r="Y5618" s="7">
        <v>0</v>
      </c>
      <c r="Z5618" s="7">
        <v>0.5</v>
      </c>
      <c r="AA5618" s="7">
        <v>0</v>
      </c>
      <c r="AB5618" s="7">
        <v>0</v>
      </c>
      <c r="AC5618" s="7">
        <v>0</v>
      </c>
      <c r="AD5618" s="7">
        <v>0</v>
      </c>
      <c r="AE5618">
        <v>4</v>
      </c>
      <c r="AF5618">
        <v>0</v>
      </c>
      <c r="AG5618">
        <v>0</v>
      </c>
      <c r="AH5618">
        <v>0</v>
      </c>
      <c r="AI5618">
        <v>0</v>
      </c>
      <c r="AJ5618">
        <v>2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</row>
    <row r="5619" spans="1:44" x14ac:dyDescent="0.25">
      <c r="A5619">
        <v>1579482</v>
      </c>
      <c r="B5619">
        <v>779472</v>
      </c>
      <c r="C5619">
        <v>22.4554831484975</v>
      </c>
      <c r="D5619">
        <v>39.7435930452246</v>
      </c>
      <c r="E5619" s="68" t="s">
        <v>1271</v>
      </c>
      <c r="F5619" s="8">
        <f>INDEX(Δεδομένα!$P:$P,MATCH('2020'!E5619,Δεδομένα!$O:$O,0))</f>
        <v>102</v>
      </c>
      <c r="G5619" s="6" t="s">
        <v>288</v>
      </c>
      <c r="H5619" s="2" t="str">
        <f>INDEX(Δεδομένα!B$1:B$51,MATCH('2020'!G5619,Δεδομένα!A$1:A$51,0))</f>
        <v>ΘΕΣΣΑΛΙΑΣ</v>
      </c>
      <c r="I5619" s="8">
        <f>INDEX(Δεδομένα!E$1:E$13,MATCH('2020'!H5619,Δεδομένα!D$1:D$13,0))</f>
        <v>6</v>
      </c>
      <c r="J5619" s="1">
        <v>44063</v>
      </c>
      <c r="K5619" s="6" t="s">
        <v>1958</v>
      </c>
      <c r="L5619" s="36" t="str">
        <f t="shared" si="348"/>
        <v>20/08/2020 14:59</v>
      </c>
      <c r="M5619" s="1">
        <v>44063</v>
      </c>
      <c r="N5619" s="6" t="s">
        <v>204</v>
      </c>
      <c r="O5619" s="36" t="str">
        <f t="shared" si="349"/>
        <v>20/08/2020 17:00</v>
      </c>
      <c r="P5619" s="46">
        <f t="shared" si="350"/>
        <v>8.4027777782466728E-2</v>
      </c>
      <c r="Q5619" s="48">
        <v>0</v>
      </c>
      <c r="R5619" s="47">
        <f t="shared" si="351"/>
        <v>121.00000000675209</v>
      </c>
      <c r="S5619" s="6" t="s">
        <v>44</v>
      </c>
      <c r="T5619" s="6" t="s">
        <v>1272</v>
      </c>
      <c r="U5619" s="6" t="s">
        <v>44</v>
      </c>
      <c r="V5619" s="6" t="s">
        <v>2196</v>
      </c>
      <c r="W5619" s="7">
        <v>0</v>
      </c>
      <c r="X5619" s="7">
        <v>0</v>
      </c>
      <c r="Y5619" s="7">
        <v>0</v>
      </c>
      <c r="Z5619" s="7">
        <v>0</v>
      </c>
      <c r="AA5619" s="7">
        <v>0.5</v>
      </c>
      <c r="AB5619" s="7">
        <v>0</v>
      </c>
      <c r="AC5619" s="7">
        <v>3</v>
      </c>
      <c r="AD5619" s="7">
        <v>0</v>
      </c>
      <c r="AE5619">
        <v>4</v>
      </c>
      <c r="AF5619">
        <v>0</v>
      </c>
      <c r="AG5619">
        <v>0</v>
      </c>
      <c r="AH5619">
        <v>0</v>
      </c>
      <c r="AI5619">
        <v>0</v>
      </c>
      <c r="AJ5619">
        <v>2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</row>
    <row r="5620" spans="1:44" x14ac:dyDescent="0.25">
      <c r="A5620">
        <v>1611596</v>
      </c>
      <c r="B5620">
        <v>779470</v>
      </c>
      <c r="C5620">
        <v>26.500817169366101</v>
      </c>
      <c r="D5620">
        <v>39.131874770393203</v>
      </c>
      <c r="E5620" s="68" t="s">
        <v>494</v>
      </c>
      <c r="F5620" s="8">
        <f>INDEX(Δεδομένα!$P:$P,MATCH('2020'!E5620,Δεδομένα!$O:$O,0))</f>
        <v>196</v>
      </c>
      <c r="G5620" s="6" t="s">
        <v>495</v>
      </c>
      <c r="H5620" s="2" t="str">
        <f>INDEX(Δεδομένα!B$1:B$51,MATCH('2020'!G5620,Δεδομένα!A$1:A$51,0))</f>
        <v>ΒΟΡΕΙΟΥ ΑΙΓΑΙΟΥ</v>
      </c>
      <c r="I5620" s="8">
        <f>INDEX(Δεδομένα!E$1:E$13,MATCH('2020'!H5620,Δεδομένα!D$1:D$13,0))</f>
        <v>11</v>
      </c>
      <c r="J5620" s="1">
        <v>44063</v>
      </c>
      <c r="K5620" s="6" t="s">
        <v>131</v>
      </c>
      <c r="L5620" s="36" t="str">
        <f t="shared" si="348"/>
        <v>20/08/2020 14:50</v>
      </c>
      <c r="M5620" s="1">
        <v>44064</v>
      </c>
      <c r="N5620" s="6" t="s">
        <v>6421</v>
      </c>
      <c r="O5620" s="36" t="str">
        <f t="shared" si="349"/>
        <v>21/08/2020 00:31</v>
      </c>
      <c r="P5620" s="46">
        <f t="shared" si="350"/>
        <v>0.40347222222044365</v>
      </c>
      <c r="Q5620" s="48">
        <v>0</v>
      </c>
      <c r="R5620" s="47">
        <f t="shared" si="351"/>
        <v>580.99999999743886</v>
      </c>
      <c r="S5620" s="6" t="s">
        <v>44</v>
      </c>
      <c r="T5620" s="6" t="s">
        <v>499</v>
      </c>
      <c r="U5620" s="6" t="s">
        <v>500</v>
      </c>
      <c r="V5620" s="6" t="s">
        <v>3696</v>
      </c>
      <c r="W5620" s="7">
        <v>0</v>
      </c>
      <c r="X5620" s="7">
        <v>0</v>
      </c>
      <c r="Y5620" s="7">
        <v>0</v>
      </c>
      <c r="Z5620" s="7">
        <v>0</v>
      </c>
      <c r="AA5620" s="7">
        <v>0</v>
      </c>
      <c r="AB5620" s="7">
        <v>1.5</v>
      </c>
      <c r="AC5620" s="7">
        <v>0</v>
      </c>
      <c r="AD5620" s="7">
        <v>0</v>
      </c>
      <c r="AE5620">
        <v>18</v>
      </c>
      <c r="AF5620">
        <v>6</v>
      </c>
      <c r="AG5620">
        <v>2</v>
      </c>
      <c r="AH5620">
        <v>0</v>
      </c>
      <c r="AI5620">
        <v>0</v>
      </c>
      <c r="AJ5620">
        <v>9</v>
      </c>
      <c r="AK5620">
        <v>2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</row>
    <row r="5621" spans="1:44" x14ac:dyDescent="0.25">
      <c r="A5621">
        <v>1579359</v>
      </c>
      <c r="B5621">
        <v>779460</v>
      </c>
      <c r="C5621">
        <v>22.265093030197999</v>
      </c>
      <c r="D5621">
        <v>40.859972005948698</v>
      </c>
      <c r="E5621" s="68" t="s">
        <v>873</v>
      </c>
      <c r="F5621" s="8">
        <f>INDEX(Δεδομένα!$P:$P,MATCH('2020'!E5621,Δεδομένα!$O:$O,0))</f>
        <v>61</v>
      </c>
      <c r="G5621" s="6" t="s">
        <v>874</v>
      </c>
      <c r="H5621" s="2" t="str">
        <f>INDEX(Δεδομένα!B$1:B$51,MATCH('2020'!G5621,Δεδομένα!A$1:A$51,0))</f>
        <v>ΚΕΝΤΡΙΚΗΣ ΜΑΚΕΔΟΝΙΑΣ</v>
      </c>
      <c r="I5621" s="8">
        <f>INDEX(Δεδομένα!E$1:E$13,MATCH('2020'!H5621,Δεδομένα!D$1:D$13,0))</f>
        <v>3</v>
      </c>
      <c r="J5621" s="1">
        <v>44063</v>
      </c>
      <c r="K5621" s="6" t="s">
        <v>1917</v>
      </c>
      <c r="L5621" s="36" t="str">
        <f t="shared" si="348"/>
        <v>20/08/2020 14:19</v>
      </c>
      <c r="M5621" s="1">
        <v>44063</v>
      </c>
      <c r="N5621" s="6" t="s">
        <v>459</v>
      </c>
      <c r="O5621" s="36" t="str">
        <f t="shared" si="349"/>
        <v>20/08/2020 15:04</v>
      </c>
      <c r="P5621" s="46">
        <f t="shared" si="350"/>
        <v>3.125E-2</v>
      </c>
      <c r="Q5621" s="48">
        <v>0</v>
      </c>
      <c r="R5621" s="47">
        <f t="shared" si="351"/>
        <v>45</v>
      </c>
      <c r="S5621" s="6" t="s">
        <v>44</v>
      </c>
      <c r="T5621" s="6" t="s">
        <v>878</v>
      </c>
      <c r="U5621" s="6" t="s">
        <v>1665</v>
      </c>
      <c r="V5621" s="6" t="s">
        <v>2503</v>
      </c>
      <c r="W5621" s="7">
        <v>0</v>
      </c>
      <c r="X5621" s="7">
        <v>0</v>
      </c>
      <c r="Y5621" s="7">
        <v>0</v>
      </c>
      <c r="Z5621" s="7">
        <v>0.5</v>
      </c>
      <c r="AA5621" s="7">
        <v>0</v>
      </c>
      <c r="AB5621" s="7">
        <v>0</v>
      </c>
      <c r="AC5621" s="7">
        <v>0</v>
      </c>
      <c r="AD5621" s="7">
        <v>0</v>
      </c>
      <c r="AE5621">
        <v>2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</row>
    <row r="5622" spans="1:44" x14ac:dyDescent="0.25">
      <c r="A5622">
        <v>1585907</v>
      </c>
      <c r="B5622">
        <v>779439</v>
      </c>
      <c r="C5622">
        <v>25.233275065631702</v>
      </c>
      <c r="D5622">
        <v>41.136777359105501</v>
      </c>
      <c r="E5622" s="68" t="s">
        <v>907</v>
      </c>
      <c r="F5622" s="8">
        <f>INDEX(Δεδομένα!$P:$P,MATCH('2020'!E5622,Δεδομένα!$O:$O,0))</f>
        <v>21</v>
      </c>
      <c r="G5622" s="6" t="s">
        <v>64</v>
      </c>
      <c r="H5622" s="2" t="str">
        <f>INDEX(Δεδομένα!B$1:B$51,MATCH('2020'!G5622,Δεδομένα!A$1:A$51,0))</f>
        <v>ΑΝΑΤΟΛΙΚΗΣ ΜΑΚΕΔΟΝΙΑΣ ΚΑΙ ΘΡΑΚΗΣ</v>
      </c>
      <c r="I5622" s="8">
        <f>INDEX(Δεδομένα!E$1:E$13,MATCH('2020'!H5622,Δεδομένα!D$1:D$13,0))</f>
        <v>2</v>
      </c>
      <c r="J5622" s="1">
        <v>44063</v>
      </c>
      <c r="K5622" s="6" t="s">
        <v>605</v>
      </c>
      <c r="L5622" s="36" t="str">
        <f t="shared" si="348"/>
        <v>20/08/2020 12:10</v>
      </c>
      <c r="M5622" s="1">
        <v>44063</v>
      </c>
      <c r="N5622" s="6" t="s">
        <v>920</v>
      </c>
      <c r="O5622" s="36" t="str">
        <f t="shared" si="349"/>
        <v>20/08/2020 15:27</v>
      </c>
      <c r="P5622" s="46">
        <f t="shared" si="350"/>
        <v>0.1368055555576575</v>
      </c>
      <c r="Q5622" s="48">
        <v>0</v>
      </c>
      <c r="R5622" s="47">
        <f t="shared" si="351"/>
        <v>197.0000000030268</v>
      </c>
      <c r="S5622" s="6" t="s">
        <v>44</v>
      </c>
      <c r="T5622" s="6" t="s">
        <v>909</v>
      </c>
      <c r="U5622" s="6" t="s">
        <v>44</v>
      </c>
      <c r="V5622" s="6" t="s">
        <v>6416</v>
      </c>
      <c r="W5622" s="7">
        <v>0</v>
      </c>
      <c r="X5622" s="7">
        <v>7.0000000000000007E-2</v>
      </c>
      <c r="Y5622" s="7">
        <v>0</v>
      </c>
      <c r="Z5622" s="7">
        <v>0</v>
      </c>
      <c r="AA5622" s="7">
        <v>0</v>
      </c>
      <c r="AB5622" s="7">
        <v>0</v>
      </c>
      <c r="AC5622" s="7">
        <v>0</v>
      </c>
      <c r="AD5622" s="7">
        <v>0</v>
      </c>
      <c r="AE5622">
        <v>8</v>
      </c>
      <c r="AF5622">
        <v>0</v>
      </c>
      <c r="AG5622">
        <v>0</v>
      </c>
      <c r="AH5622">
        <v>0</v>
      </c>
      <c r="AI5622">
        <v>0</v>
      </c>
      <c r="AJ5622">
        <v>4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</row>
    <row r="5623" spans="1:44" x14ac:dyDescent="0.25">
      <c r="A5623">
        <v>1585908</v>
      </c>
      <c r="B5623">
        <v>779485</v>
      </c>
      <c r="C5623">
        <v>25.684755325317401</v>
      </c>
      <c r="D5623">
        <v>41.030193328857401</v>
      </c>
      <c r="E5623" s="68" t="s">
        <v>1219</v>
      </c>
      <c r="F5623" s="8">
        <f>INDEX(Δεδομένα!$P:$P,MATCH('2020'!E5623,Δεδομένα!$O:$O,0))</f>
        <v>20</v>
      </c>
      <c r="G5623" s="6" t="s">
        <v>64</v>
      </c>
      <c r="H5623" s="2" t="str">
        <f>INDEX(Δεδομένα!B$1:B$51,MATCH('2020'!G5623,Δεδομένα!A$1:A$51,0))</f>
        <v>ΑΝΑΤΟΛΙΚΗΣ ΜΑΚΕΔΟΝΙΑΣ ΚΑΙ ΘΡΑΚΗΣ</v>
      </c>
      <c r="I5623" s="8">
        <f>INDEX(Δεδομένα!E$1:E$13,MATCH('2020'!H5623,Δεδομένα!D$1:D$13,0))</f>
        <v>2</v>
      </c>
      <c r="J5623" s="1">
        <v>44063</v>
      </c>
      <c r="K5623" s="6" t="s">
        <v>1370</v>
      </c>
      <c r="L5623" s="36" t="str">
        <f t="shared" si="348"/>
        <v>20/08/2020 15:58</v>
      </c>
      <c r="M5623" s="1">
        <v>44063</v>
      </c>
      <c r="N5623" s="6" t="s">
        <v>1370</v>
      </c>
      <c r="O5623" s="36" t="str">
        <f t="shared" si="349"/>
        <v>20/08/2020 15:58</v>
      </c>
      <c r="P5623" s="46">
        <f t="shared" si="350"/>
        <v>0</v>
      </c>
      <c r="Q5623" s="48">
        <v>0</v>
      </c>
      <c r="R5623" s="47">
        <f t="shared" si="351"/>
        <v>0</v>
      </c>
      <c r="S5623" s="6" t="s">
        <v>44</v>
      </c>
      <c r="T5623" s="6" t="s">
        <v>72</v>
      </c>
      <c r="U5623" s="6" t="s">
        <v>44</v>
      </c>
      <c r="V5623" s="6" t="s">
        <v>6425</v>
      </c>
      <c r="W5623" s="7">
        <v>0</v>
      </c>
      <c r="X5623" s="7">
        <v>0</v>
      </c>
      <c r="Y5623" s="7">
        <v>0</v>
      </c>
      <c r="Z5623" s="7">
        <v>0.3</v>
      </c>
      <c r="AA5623" s="7">
        <v>0</v>
      </c>
      <c r="AB5623" s="7">
        <v>0</v>
      </c>
      <c r="AC5623" s="7">
        <v>0</v>
      </c>
      <c r="AD5623" s="7">
        <v>0</v>
      </c>
      <c r="AE5623">
        <v>2</v>
      </c>
      <c r="AF5623">
        <v>0</v>
      </c>
      <c r="AG5623">
        <v>0</v>
      </c>
      <c r="AH5623">
        <v>0</v>
      </c>
      <c r="AI5623">
        <v>0</v>
      </c>
      <c r="AJ5623">
        <v>1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</row>
    <row r="5624" spans="1:44" x14ac:dyDescent="0.25">
      <c r="A5624">
        <v>1585909</v>
      </c>
      <c r="B5624">
        <v>779529</v>
      </c>
      <c r="C5624">
        <v>25.397996630975701</v>
      </c>
      <c r="D5624">
        <v>41.038845285303601</v>
      </c>
      <c r="E5624" s="68" t="s">
        <v>946</v>
      </c>
      <c r="F5624" s="8">
        <f>INDEX(Δεδομένα!$P:$P,MATCH('2020'!E5624,Δεδομένα!$O:$O,0))</f>
        <v>19</v>
      </c>
      <c r="G5624" s="6" t="s">
        <v>64</v>
      </c>
      <c r="H5624" s="2" t="str">
        <f>INDEX(Δεδομένα!B$1:B$51,MATCH('2020'!G5624,Δεδομένα!A$1:A$51,0))</f>
        <v>ΑΝΑΤΟΛΙΚΗΣ ΜΑΚΕΔΟΝΙΑΣ ΚΑΙ ΘΡΑΚΗΣ</v>
      </c>
      <c r="I5624" s="8">
        <f>INDEX(Δεδομένα!E$1:E$13,MATCH('2020'!H5624,Δεδομένα!D$1:D$13,0))</f>
        <v>2</v>
      </c>
      <c r="J5624" s="1">
        <v>44063</v>
      </c>
      <c r="K5624" s="6" t="s">
        <v>1170</v>
      </c>
      <c r="L5624" s="36" t="str">
        <f t="shared" si="348"/>
        <v>20/08/2020 18:33</v>
      </c>
      <c r="M5624" s="1">
        <v>44063</v>
      </c>
      <c r="N5624" s="6" t="s">
        <v>760</v>
      </c>
      <c r="O5624" s="36" t="str">
        <f t="shared" si="349"/>
        <v>20/08/2020 19:24</v>
      </c>
      <c r="P5624" s="46">
        <f t="shared" si="350"/>
        <v>3.5416666665696539E-2</v>
      </c>
      <c r="Q5624" s="48">
        <v>0</v>
      </c>
      <c r="R5624" s="47">
        <f t="shared" si="351"/>
        <v>50.999999998603016</v>
      </c>
      <c r="S5624" s="6" t="s">
        <v>44</v>
      </c>
      <c r="T5624" s="6" t="s">
        <v>948</v>
      </c>
      <c r="U5624" s="6" t="s">
        <v>44</v>
      </c>
      <c r="V5624" s="6" t="s">
        <v>6428</v>
      </c>
      <c r="W5624" s="7">
        <v>0</v>
      </c>
      <c r="X5624" s="7">
        <v>0</v>
      </c>
      <c r="Y5624" s="7">
        <v>0</v>
      </c>
      <c r="Z5624" s="7">
        <v>2</v>
      </c>
      <c r="AA5624" s="7">
        <v>0</v>
      </c>
      <c r="AB5624" s="7">
        <v>0</v>
      </c>
      <c r="AC5624" s="7">
        <v>0</v>
      </c>
      <c r="AD5624" s="7">
        <v>0</v>
      </c>
      <c r="AE5624">
        <v>4</v>
      </c>
      <c r="AF5624">
        <v>0</v>
      </c>
      <c r="AG5624">
        <v>0</v>
      </c>
      <c r="AH5624">
        <v>0</v>
      </c>
      <c r="AI5624">
        <v>0</v>
      </c>
      <c r="AJ5624">
        <v>2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</row>
    <row r="5625" spans="1:44" x14ac:dyDescent="0.25">
      <c r="A5625">
        <v>1579572</v>
      </c>
      <c r="B5625">
        <v>779539</v>
      </c>
      <c r="C5625">
        <v>23.890675440979901</v>
      </c>
      <c r="D5625">
        <v>41.008798377690397</v>
      </c>
      <c r="E5625" s="68" t="s">
        <v>3984</v>
      </c>
      <c r="F5625" s="8">
        <f>INDEX(Δεδομένα!$P:$P,MATCH('2020'!E5625,Δεδομένα!$O:$O,0))</f>
        <v>53</v>
      </c>
      <c r="G5625" s="6" t="s">
        <v>1070</v>
      </c>
      <c r="H5625" s="2" t="str">
        <f>INDEX(Δεδομένα!B$1:B$51,MATCH('2020'!G5625,Δεδομένα!A$1:A$51,0))</f>
        <v>ΚΕΝΤΡΙΚΗΣ ΜΑΚΕΔΟΝΙΑΣ</v>
      </c>
      <c r="I5625" s="8">
        <f>INDEX(Δεδομένα!E$1:E$13,MATCH('2020'!H5625,Δεδομένα!D$1:D$13,0))</f>
        <v>3</v>
      </c>
      <c r="J5625" s="1">
        <v>44063</v>
      </c>
      <c r="K5625" s="6" t="s">
        <v>2819</v>
      </c>
      <c r="L5625" s="36" t="str">
        <f t="shared" si="348"/>
        <v>20/08/2020 19:23</v>
      </c>
      <c r="M5625" s="1">
        <v>44063</v>
      </c>
      <c r="N5625" s="6" t="s">
        <v>572</v>
      </c>
      <c r="O5625" s="36" t="str">
        <f t="shared" si="349"/>
        <v>20/08/2020 20:40</v>
      </c>
      <c r="P5625" s="46">
        <f t="shared" si="350"/>
        <v>5.3472222221898846E-2</v>
      </c>
      <c r="Q5625" s="48">
        <v>0</v>
      </c>
      <c r="R5625" s="47">
        <f t="shared" si="351"/>
        <v>76.999999999534339</v>
      </c>
      <c r="S5625" s="6" t="s">
        <v>44</v>
      </c>
      <c r="T5625" s="6" t="s">
        <v>3985</v>
      </c>
      <c r="U5625" s="6" t="s">
        <v>44</v>
      </c>
      <c r="V5625" s="6" t="s">
        <v>6429</v>
      </c>
      <c r="W5625" s="7">
        <v>0</v>
      </c>
      <c r="X5625" s="7">
        <v>0</v>
      </c>
      <c r="Y5625" s="7">
        <v>0</v>
      </c>
      <c r="Z5625" s="7">
        <v>0</v>
      </c>
      <c r="AA5625" s="7">
        <v>0</v>
      </c>
      <c r="AB5625" s="7">
        <v>0</v>
      </c>
      <c r="AC5625" s="7">
        <v>15</v>
      </c>
      <c r="AD5625" s="7">
        <v>0</v>
      </c>
      <c r="AE5625">
        <v>8</v>
      </c>
      <c r="AF5625">
        <v>0</v>
      </c>
      <c r="AG5625">
        <v>0</v>
      </c>
      <c r="AH5625">
        <v>0</v>
      </c>
      <c r="AI5625">
        <v>0</v>
      </c>
      <c r="AJ5625">
        <v>4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</row>
    <row r="5626" spans="1:44" x14ac:dyDescent="0.25">
      <c r="A5626">
        <v>1582781</v>
      </c>
      <c r="B5626">
        <v>779493</v>
      </c>
      <c r="C5626">
        <v>21.7008421273168</v>
      </c>
      <c r="D5626">
        <v>39.552805817309199</v>
      </c>
      <c r="E5626" s="68" t="s">
        <v>1155</v>
      </c>
      <c r="F5626" s="8">
        <f>INDEX(Δεδομένα!$P:$P,MATCH('2020'!E5626,Δεδομένα!$O:$O,0))</f>
        <v>111</v>
      </c>
      <c r="G5626" s="6" t="s">
        <v>884</v>
      </c>
      <c r="H5626" s="2" t="str">
        <f>INDEX(Δεδομένα!B$1:B$51,MATCH('2020'!G5626,Δεδομένα!A$1:A$51,0))</f>
        <v>ΘΕΣΣΑΛΙΑΣ</v>
      </c>
      <c r="I5626" s="8">
        <f>INDEX(Δεδομένα!E$1:E$13,MATCH('2020'!H5626,Δεδομένα!D$1:D$13,0))</f>
        <v>6</v>
      </c>
      <c r="J5626" s="1">
        <v>44063</v>
      </c>
      <c r="K5626" s="6" t="s">
        <v>581</v>
      </c>
      <c r="L5626" s="36" t="str">
        <f t="shared" si="348"/>
        <v>20/08/2020 15:40</v>
      </c>
      <c r="M5626" s="1">
        <v>44063</v>
      </c>
      <c r="N5626" s="6" t="s">
        <v>259</v>
      </c>
      <c r="O5626" s="36" t="str">
        <f t="shared" si="349"/>
        <v>20/08/2020 19:00</v>
      </c>
      <c r="P5626" s="46">
        <f t="shared" si="350"/>
        <v>0.13888888888322981</v>
      </c>
      <c r="Q5626" s="48">
        <v>0</v>
      </c>
      <c r="R5626" s="47">
        <f t="shared" si="351"/>
        <v>199.99999999185093</v>
      </c>
      <c r="S5626" s="6" t="s">
        <v>44</v>
      </c>
      <c r="T5626" s="6" t="s">
        <v>1157</v>
      </c>
      <c r="U5626" s="6" t="s">
        <v>44</v>
      </c>
      <c r="V5626" s="6" t="s">
        <v>6426</v>
      </c>
      <c r="W5626" s="7">
        <v>0</v>
      </c>
      <c r="X5626" s="7">
        <v>5</v>
      </c>
      <c r="Y5626" s="7">
        <v>0</v>
      </c>
      <c r="Z5626" s="7">
        <v>9</v>
      </c>
      <c r="AA5626" s="7">
        <v>1</v>
      </c>
      <c r="AB5626" s="7">
        <v>0</v>
      </c>
      <c r="AC5626" s="7">
        <v>0</v>
      </c>
      <c r="AD5626" s="7">
        <v>0</v>
      </c>
      <c r="AE5626">
        <v>6</v>
      </c>
      <c r="AF5626">
        <v>0</v>
      </c>
      <c r="AG5626">
        <v>0</v>
      </c>
      <c r="AH5626">
        <v>0</v>
      </c>
      <c r="AI5626">
        <v>0</v>
      </c>
      <c r="AJ5626">
        <v>2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</row>
    <row r="5627" spans="1:44" x14ac:dyDescent="0.25">
      <c r="A5627">
        <v>1582823</v>
      </c>
      <c r="B5627">
        <v>779503</v>
      </c>
      <c r="C5627">
        <v>21.977336562766201</v>
      </c>
      <c r="D5627">
        <v>39.586993021647501</v>
      </c>
      <c r="E5627" s="68" t="s">
        <v>883</v>
      </c>
      <c r="F5627" s="8">
        <f>INDEX(Δεδομένα!$P:$P,MATCH('2020'!E5627,Δεδομένα!$O:$O,0))</f>
        <v>112</v>
      </c>
      <c r="G5627" s="6" t="s">
        <v>884</v>
      </c>
      <c r="H5627" s="2" t="str">
        <f>INDEX(Δεδομένα!B$1:B$51,MATCH('2020'!G5627,Δεδομένα!A$1:A$51,0))</f>
        <v>ΘΕΣΣΑΛΙΑΣ</v>
      </c>
      <c r="I5627" s="8">
        <f>INDEX(Δεδομένα!E$1:E$13,MATCH('2020'!H5627,Δεδομένα!D$1:D$13,0))</f>
        <v>6</v>
      </c>
      <c r="J5627" s="1">
        <v>44063</v>
      </c>
      <c r="K5627" s="6" t="s">
        <v>204</v>
      </c>
      <c r="L5627" s="36" t="str">
        <f t="shared" si="348"/>
        <v>20/08/2020 17:00</v>
      </c>
      <c r="M5627" s="1">
        <v>44063</v>
      </c>
      <c r="N5627" s="6" t="s">
        <v>157</v>
      </c>
      <c r="O5627" s="36" t="str">
        <f t="shared" si="349"/>
        <v>20/08/2020 18:10</v>
      </c>
      <c r="P5627" s="46">
        <f t="shared" si="350"/>
        <v>4.8611111109494232E-2</v>
      </c>
      <c r="Q5627" s="48">
        <v>0</v>
      </c>
      <c r="R5627" s="47">
        <f t="shared" si="351"/>
        <v>69.999999997671694</v>
      </c>
      <c r="S5627" s="6" t="s">
        <v>44</v>
      </c>
      <c r="T5627" s="6" t="s">
        <v>885</v>
      </c>
      <c r="U5627" s="6" t="s">
        <v>44</v>
      </c>
      <c r="V5627" s="6" t="s">
        <v>5217</v>
      </c>
      <c r="W5627" s="7">
        <v>0</v>
      </c>
      <c r="X5627" s="7">
        <v>0</v>
      </c>
      <c r="Y5627" s="7">
        <v>0</v>
      </c>
      <c r="Z5627" s="7">
        <v>0.22</v>
      </c>
      <c r="AA5627" s="7">
        <v>0</v>
      </c>
      <c r="AB5627" s="7">
        <v>0</v>
      </c>
      <c r="AC5627" s="7">
        <v>0.5</v>
      </c>
      <c r="AD5627" s="7">
        <v>0</v>
      </c>
      <c r="AE5627">
        <v>4</v>
      </c>
      <c r="AF5627">
        <v>0</v>
      </c>
      <c r="AG5627">
        <v>0</v>
      </c>
      <c r="AH5627">
        <v>0</v>
      </c>
      <c r="AI5627">
        <v>0</v>
      </c>
      <c r="AJ5627">
        <v>2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</row>
    <row r="5628" spans="1:44" x14ac:dyDescent="0.25">
      <c r="A5628">
        <v>1580246</v>
      </c>
      <c r="B5628">
        <v>779810</v>
      </c>
      <c r="C5628">
        <v>22.170109360270299</v>
      </c>
      <c r="D5628">
        <v>37.375417552739997</v>
      </c>
      <c r="E5628" s="68" t="s">
        <v>931</v>
      </c>
      <c r="F5628" s="8">
        <f>INDEX(Δεδομένα!$P:$P,MATCH('2020'!E5628,Δεδομένα!$O:$O,0))</f>
        <v>141</v>
      </c>
      <c r="G5628" s="6" t="s">
        <v>932</v>
      </c>
      <c r="H5628" s="2" t="str">
        <f>INDEX(Δεδομένα!B$1:B$51,MATCH('2020'!G5628,Δεδομένα!A$1:A$51,0))</f>
        <v>ΠΕΛΛΟΠΟΝΗΣΟΥ</v>
      </c>
      <c r="I5628" s="8">
        <f>INDEX(Δεδομένα!E$1:E$13,MATCH('2020'!H5628,Δεδομένα!D$1:D$13,0))</f>
        <v>8</v>
      </c>
      <c r="J5628" s="1">
        <v>44064</v>
      </c>
      <c r="K5628" s="6" t="s">
        <v>366</v>
      </c>
      <c r="L5628" s="36" t="str">
        <f t="shared" si="348"/>
        <v>21/08/2020 19:59</v>
      </c>
      <c r="M5628" s="1">
        <v>44065</v>
      </c>
      <c r="N5628" s="6" t="s">
        <v>3022</v>
      </c>
      <c r="O5628" s="36" t="str">
        <f t="shared" si="349"/>
        <v>22/08/2020 09:19</v>
      </c>
      <c r="P5628" s="46">
        <f t="shared" si="350"/>
        <v>0.55555555555474712</v>
      </c>
      <c r="Q5628" s="48">
        <v>0</v>
      </c>
      <c r="R5628" s="47">
        <f t="shared" si="351"/>
        <v>799.99999999883585</v>
      </c>
      <c r="S5628" s="6" t="s">
        <v>44</v>
      </c>
      <c r="T5628" s="6" t="s">
        <v>934</v>
      </c>
      <c r="U5628" s="6" t="s">
        <v>3546</v>
      </c>
      <c r="V5628" s="6" t="s">
        <v>6445</v>
      </c>
      <c r="W5628" s="7">
        <v>0</v>
      </c>
      <c r="X5628" s="7">
        <v>1</v>
      </c>
      <c r="Y5628" s="7">
        <v>0</v>
      </c>
      <c r="Z5628" s="7">
        <v>0</v>
      </c>
      <c r="AA5628" s="7">
        <v>0</v>
      </c>
      <c r="AB5628" s="7">
        <v>0</v>
      </c>
      <c r="AC5628" s="7">
        <v>0</v>
      </c>
      <c r="AD5628" s="7">
        <v>0</v>
      </c>
      <c r="AE5628">
        <v>10</v>
      </c>
      <c r="AF5628">
        <v>0</v>
      </c>
      <c r="AG5628">
        <v>0</v>
      </c>
      <c r="AH5628">
        <v>0</v>
      </c>
      <c r="AI5628">
        <v>0</v>
      </c>
      <c r="AJ5628">
        <v>4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</row>
    <row r="5629" spans="1:44" x14ac:dyDescent="0.25">
      <c r="A5629">
        <v>1580742</v>
      </c>
      <c r="B5629">
        <v>779636</v>
      </c>
      <c r="C5629">
        <v>21.409315826794899</v>
      </c>
      <c r="D5629">
        <v>38.088828544704</v>
      </c>
      <c r="E5629" s="68" t="s">
        <v>900</v>
      </c>
      <c r="F5629" s="8">
        <f>INDEX(Δεδομένα!$P:$P,MATCH('2020'!E5629,Δεδομένα!$O:$O,0))</f>
        <v>136</v>
      </c>
      <c r="G5629" s="6" t="s">
        <v>303</v>
      </c>
      <c r="H5629" s="2" t="str">
        <f>INDEX(Δεδομένα!B$1:B$51,MATCH('2020'!G5629,Δεδομένα!A$1:A$51,0))</f>
        <v>ΔΥΤΙΚΗΣ ΕΛΛΑΔΟΣ</v>
      </c>
      <c r="I5629" s="8">
        <f>INDEX(Δεδομένα!E$1:E$13,MATCH('2020'!H5629,Δεδομένα!D$1:D$13,0))</f>
        <v>7</v>
      </c>
      <c r="J5629" s="1">
        <v>44064</v>
      </c>
      <c r="K5629" s="6" t="s">
        <v>3560</v>
      </c>
      <c r="L5629" s="36" t="str">
        <f t="shared" si="348"/>
        <v>21/08/2020 06:20</v>
      </c>
      <c r="M5629" s="1">
        <v>44064</v>
      </c>
      <c r="N5629" s="6" t="s">
        <v>5720</v>
      </c>
      <c r="O5629" s="36" t="str">
        <f t="shared" si="349"/>
        <v>21/08/2020 07:38</v>
      </c>
      <c r="P5629" s="46">
        <f t="shared" si="350"/>
        <v>5.4166666668606922E-2</v>
      </c>
      <c r="Q5629" s="48">
        <v>0</v>
      </c>
      <c r="R5629" s="47">
        <f t="shared" si="351"/>
        <v>78.000000002793968</v>
      </c>
      <c r="S5629" s="6" t="s">
        <v>44</v>
      </c>
      <c r="T5629" s="6" t="s">
        <v>993</v>
      </c>
      <c r="U5629" s="6" t="s">
        <v>6239</v>
      </c>
      <c r="V5629" s="6" t="s">
        <v>5803</v>
      </c>
      <c r="W5629" s="7">
        <v>0</v>
      </c>
      <c r="X5629" s="7">
        <v>0</v>
      </c>
      <c r="Y5629" s="7">
        <v>0</v>
      </c>
      <c r="Z5629" s="7">
        <v>0</v>
      </c>
      <c r="AA5629" s="7">
        <v>1</v>
      </c>
      <c r="AB5629" s="7">
        <v>0</v>
      </c>
      <c r="AC5629" s="7">
        <v>0</v>
      </c>
      <c r="AD5629" s="7">
        <v>0</v>
      </c>
      <c r="AE5629">
        <v>4</v>
      </c>
      <c r="AF5629">
        <v>0</v>
      </c>
      <c r="AG5629">
        <v>0</v>
      </c>
      <c r="AH5629">
        <v>0</v>
      </c>
      <c r="AI5629">
        <v>0</v>
      </c>
      <c r="AJ5629">
        <v>2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</row>
    <row r="5630" spans="1:44" x14ac:dyDescent="0.25">
      <c r="A5630">
        <v>1583879</v>
      </c>
      <c r="B5630">
        <v>779671</v>
      </c>
      <c r="C5630">
        <v>22.048944340461599</v>
      </c>
      <c r="D5630">
        <v>37.907373693287099</v>
      </c>
      <c r="E5630" s="68" t="s">
        <v>805</v>
      </c>
      <c r="F5630" s="8">
        <f>INDEX(Δεδομένα!$P:$P,MATCH('2020'!E5630,Δεδομένα!$O:$O,0))</f>
        <v>126</v>
      </c>
      <c r="G5630" s="6" t="s">
        <v>303</v>
      </c>
      <c r="H5630" s="2" t="str">
        <f>INDEX(Δεδομένα!B$1:B$51,MATCH('2020'!G5630,Δεδομένα!A$1:A$51,0))</f>
        <v>ΔΥΤΙΚΗΣ ΕΛΛΑΔΟΣ</v>
      </c>
      <c r="I5630" s="8">
        <f>INDEX(Δεδομένα!E$1:E$13,MATCH('2020'!H5630,Δεδομένα!D$1:D$13,0))</f>
        <v>7</v>
      </c>
      <c r="J5630" s="1">
        <v>44064</v>
      </c>
      <c r="K5630" s="6" t="s">
        <v>2792</v>
      </c>
      <c r="L5630" s="36" t="str">
        <f t="shared" si="348"/>
        <v>21/08/2020 10:59</v>
      </c>
      <c r="M5630" s="1">
        <v>44067</v>
      </c>
      <c r="N5630" s="6" t="s">
        <v>3379</v>
      </c>
      <c r="O5630" s="36" t="str">
        <f t="shared" si="349"/>
        <v>24/08/2020 10:44</v>
      </c>
      <c r="P5630" s="49">
        <f t="shared" si="350"/>
        <v>2.9895833333357587</v>
      </c>
      <c r="Q5630" s="50">
        <f>2*24</f>
        <v>48</v>
      </c>
      <c r="R5630" s="47">
        <f t="shared" si="351"/>
        <v>4305.0000000034925</v>
      </c>
      <c r="S5630" s="6" t="s">
        <v>44</v>
      </c>
      <c r="T5630" s="6" t="s">
        <v>808</v>
      </c>
      <c r="U5630" s="6" t="s">
        <v>44</v>
      </c>
      <c r="V5630" s="6" t="s">
        <v>6434</v>
      </c>
      <c r="W5630" s="7">
        <v>0</v>
      </c>
      <c r="X5630" s="7">
        <v>50</v>
      </c>
      <c r="Y5630" s="7">
        <v>0</v>
      </c>
      <c r="Z5630" s="7">
        <v>0</v>
      </c>
      <c r="AA5630" s="7">
        <v>0</v>
      </c>
      <c r="AB5630" s="7">
        <v>0</v>
      </c>
      <c r="AC5630" s="7">
        <v>0</v>
      </c>
      <c r="AD5630" s="7">
        <v>0</v>
      </c>
      <c r="AE5630">
        <v>26</v>
      </c>
      <c r="AF5630">
        <v>24</v>
      </c>
      <c r="AG5630">
        <v>0</v>
      </c>
      <c r="AH5630">
        <v>0</v>
      </c>
      <c r="AI5630">
        <v>5</v>
      </c>
      <c r="AJ5630">
        <v>19</v>
      </c>
      <c r="AK5630">
        <v>0</v>
      </c>
      <c r="AL5630">
        <v>5</v>
      </c>
      <c r="AM5630">
        <v>0</v>
      </c>
      <c r="AN5630">
        <v>1</v>
      </c>
      <c r="AO5630">
        <v>0</v>
      </c>
      <c r="AP5630">
        <v>0</v>
      </c>
      <c r="AQ5630">
        <v>1</v>
      </c>
      <c r="AR5630">
        <v>0</v>
      </c>
    </row>
    <row r="5631" spans="1:44" x14ac:dyDescent="0.25">
      <c r="A5631">
        <v>1580745</v>
      </c>
      <c r="B5631">
        <v>779701</v>
      </c>
      <c r="C5631">
        <v>21.412564163045399</v>
      </c>
      <c r="D5631">
        <v>38.092079838638703</v>
      </c>
      <c r="E5631" s="68" t="s">
        <v>900</v>
      </c>
      <c r="F5631" s="8">
        <f>INDEX(Δεδομένα!$P:$P,MATCH('2020'!E5631,Δεδομένα!$O:$O,0))</f>
        <v>136</v>
      </c>
      <c r="G5631" s="6" t="s">
        <v>303</v>
      </c>
      <c r="H5631" s="2" t="str">
        <f>INDEX(Δεδομένα!B$1:B$51,MATCH('2020'!G5631,Δεδομένα!A$1:A$51,0))</f>
        <v>ΔΥΤΙΚΗΣ ΕΛΛΑΔΟΣ</v>
      </c>
      <c r="I5631" s="8">
        <f>INDEX(Δεδομένα!E$1:E$13,MATCH('2020'!H5631,Δεδομένα!D$1:D$13,0))</f>
        <v>7</v>
      </c>
      <c r="J5631" s="1">
        <v>44064</v>
      </c>
      <c r="K5631" s="6" t="s">
        <v>3252</v>
      </c>
      <c r="L5631" s="36" t="str">
        <f t="shared" si="348"/>
        <v>21/08/2020 13:01</v>
      </c>
      <c r="M5631" s="1">
        <v>44064</v>
      </c>
      <c r="N5631" s="6" t="s">
        <v>362</v>
      </c>
      <c r="O5631" s="36" t="str">
        <f t="shared" si="349"/>
        <v>21/08/2020 14:00</v>
      </c>
      <c r="P5631" s="46">
        <f t="shared" si="350"/>
        <v>4.0972222224809229E-2</v>
      </c>
      <c r="Q5631" s="48">
        <v>0</v>
      </c>
      <c r="R5631" s="47">
        <f t="shared" si="351"/>
        <v>59.00000000372529</v>
      </c>
      <c r="S5631" s="6" t="s">
        <v>44</v>
      </c>
      <c r="T5631" s="6" t="s">
        <v>993</v>
      </c>
      <c r="U5631" s="6" t="s">
        <v>6239</v>
      </c>
      <c r="V5631" s="6" t="s">
        <v>6436</v>
      </c>
      <c r="W5631" s="7">
        <v>0</v>
      </c>
      <c r="X5631" s="7">
        <v>0</v>
      </c>
      <c r="Y5631" s="7">
        <v>0</v>
      </c>
      <c r="Z5631" s="7">
        <v>0</v>
      </c>
      <c r="AA5631" s="7">
        <v>1</v>
      </c>
      <c r="AB5631" s="7">
        <v>0</v>
      </c>
      <c r="AC5631" s="7">
        <v>0</v>
      </c>
      <c r="AD5631" s="7">
        <v>0</v>
      </c>
      <c r="AE5631">
        <v>4</v>
      </c>
      <c r="AF5631">
        <v>0</v>
      </c>
      <c r="AG5631">
        <v>0</v>
      </c>
      <c r="AH5631">
        <v>0</v>
      </c>
      <c r="AI5631">
        <v>0</v>
      </c>
      <c r="AJ5631">
        <v>2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</row>
    <row r="5632" spans="1:44" x14ac:dyDescent="0.25">
      <c r="A5632">
        <v>1580140</v>
      </c>
      <c r="B5632">
        <v>779716</v>
      </c>
      <c r="C5632">
        <v>22.137105778410302</v>
      </c>
      <c r="D5632">
        <v>37.877839657127801</v>
      </c>
      <c r="E5632" s="68" t="s">
        <v>805</v>
      </c>
      <c r="F5632" s="8">
        <f>INDEX(Δεδομένα!$P:$P,MATCH('2020'!E5632,Δεδομένα!$O:$O,0))</f>
        <v>126</v>
      </c>
      <c r="G5632" s="6" t="s">
        <v>303</v>
      </c>
      <c r="H5632" s="2" t="str">
        <f>INDEX(Δεδομένα!B$1:B$51,MATCH('2020'!G5632,Δεδομένα!A$1:A$51,0))</f>
        <v>ΔΥΤΙΚΗΣ ΕΛΛΑΔΟΣ</v>
      </c>
      <c r="I5632" s="8">
        <f>INDEX(Δεδομένα!E$1:E$13,MATCH('2020'!H5632,Δεδομένα!D$1:D$13,0))</f>
        <v>7</v>
      </c>
      <c r="J5632" s="1">
        <v>44064</v>
      </c>
      <c r="K5632" s="6" t="s">
        <v>1956</v>
      </c>
      <c r="L5632" s="36" t="str">
        <f t="shared" si="348"/>
        <v>21/08/2020 13:58</v>
      </c>
      <c r="M5632" s="1">
        <v>44064</v>
      </c>
      <c r="N5632" s="6" t="s">
        <v>363</v>
      </c>
      <c r="O5632" s="36" t="str">
        <f t="shared" si="349"/>
        <v>21/08/2020 14:40</v>
      </c>
      <c r="P5632" s="46">
        <f t="shared" si="350"/>
        <v>2.9166666667151731E-2</v>
      </c>
      <c r="Q5632" s="48">
        <v>0</v>
      </c>
      <c r="R5632" s="47">
        <f t="shared" si="351"/>
        <v>42.000000000698492</v>
      </c>
      <c r="S5632" s="6" t="s">
        <v>44</v>
      </c>
      <c r="T5632" s="6" t="s">
        <v>808</v>
      </c>
      <c r="U5632" s="6" t="s">
        <v>44</v>
      </c>
      <c r="V5632" s="6" t="s">
        <v>6438</v>
      </c>
      <c r="W5632" s="7">
        <v>0</v>
      </c>
      <c r="X5632" s="7">
        <v>0.01</v>
      </c>
      <c r="Y5632" s="7">
        <v>0</v>
      </c>
      <c r="Z5632" s="7">
        <v>0</v>
      </c>
      <c r="AA5632" s="7">
        <v>0</v>
      </c>
      <c r="AB5632" s="7">
        <v>0</v>
      </c>
      <c r="AC5632" s="7">
        <v>0</v>
      </c>
      <c r="AD5632" s="7">
        <v>0</v>
      </c>
      <c r="AE5632">
        <v>3</v>
      </c>
      <c r="AF5632">
        <v>0</v>
      </c>
      <c r="AG5632">
        <v>0</v>
      </c>
      <c r="AH5632">
        <v>0</v>
      </c>
      <c r="AI5632">
        <v>0</v>
      </c>
      <c r="AJ5632">
        <v>2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</row>
    <row r="5633" spans="1:44" x14ac:dyDescent="0.25">
      <c r="A5633">
        <v>1583573</v>
      </c>
      <c r="B5633">
        <v>779744</v>
      </c>
      <c r="C5633">
        <v>21.722585073600701</v>
      </c>
      <c r="D5633">
        <v>37.821270937723398</v>
      </c>
      <c r="E5633" s="68" t="s">
        <v>1054</v>
      </c>
      <c r="F5633" s="8">
        <f>INDEX(Δεδομένα!$P:$P,MATCH('2020'!E5633,Δεδομένα!$O:$O,0))</f>
        <v>133</v>
      </c>
      <c r="G5633" s="6" t="s">
        <v>357</v>
      </c>
      <c r="H5633" s="2" t="str">
        <f>INDEX(Δεδομένα!B$1:B$51,MATCH('2020'!G5633,Δεδομένα!A$1:A$51,0))</f>
        <v>ΔΥΤΙΚΗΣ ΕΛΛΑΔΟΣ</v>
      </c>
      <c r="I5633" s="8">
        <f>INDEX(Δεδομένα!E$1:E$13,MATCH('2020'!H5633,Δεδομένα!D$1:D$13,0))</f>
        <v>7</v>
      </c>
      <c r="J5633" s="1">
        <v>44064</v>
      </c>
      <c r="K5633" s="6" t="s">
        <v>104</v>
      </c>
      <c r="L5633" s="36" t="str">
        <f t="shared" si="348"/>
        <v>21/08/2020 15:30</v>
      </c>
      <c r="M5633" s="1">
        <v>44069</v>
      </c>
      <c r="N5633" s="6" t="s">
        <v>3007</v>
      </c>
      <c r="O5633" s="36" t="str">
        <f t="shared" si="349"/>
        <v>26/08/2020 21:13</v>
      </c>
      <c r="P5633" s="49">
        <f t="shared" si="350"/>
        <v>5.2381944444423425</v>
      </c>
      <c r="Q5633" s="50">
        <f>5*24</f>
        <v>120</v>
      </c>
      <c r="R5633" s="47">
        <f t="shared" si="351"/>
        <v>7542.9999999969732</v>
      </c>
      <c r="S5633" s="6" t="s">
        <v>44</v>
      </c>
      <c r="T5633" s="6" t="s">
        <v>1055</v>
      </c>
      <c r="U5633" s="6" t="s">
        <v>44</v>
      </c>
      <c r="V5633" s="6" t="s">
        <v>6433</v>
      </c>
      <c r="W5633" s="7">
        <v>0</v>
      </c>
      <c r="X5633" s="7">
        <v>550</v>
      </c>
      <c r="Y5633" s="7">
        <v>0</v>
      </c>
      <c r="Z5633" s="7">
        <v>50</v>
      </c>
      <c r="AA5633" s="7">
        <v>0</v>
      </c>
      <c r="AB5633" s="7">
        <v>50</v>
      </c>
      <c r="AC5633" s="7">
        <v>0</v>
      </c>
      <c r="AD5633" s="7">
        <v>0</v>
      </c>
      <c r="AE5633">
        <v>70</v>
      </c>
      <c r="AF5633">
        <v>36</v>
      </c>
      <c r="AG5633">
        <v>0</v>
      </c>
      <c r="AH5633">
        <v>0</v>
      </c>
      <c r="AI5633">
        <v>4</v>
      </c>
      <c r="AJ5633">
        <v>32</v>
      </c>
      <c r="AK5633">
        <v>2</v>
      </c>
      <c r="AL5633">
        <v>4</v>
      </c>
      <c r="AM5633">
        <v>0</v>
      </c>
      <c r="AN5633">
        <v>3</v>
      </c>
      <c r="AO5633">
        <v>2</v>
      </c>
      <c r="AP5633">
        <v>2</v>
      </c>
      <c r="AQ5633">
        <v>2</v>
      </c>
      <c r="AR5633">
        <v>0</v>
      </c>
    </row>
    <row r="5634" spans="1:44" x14ac:dyDescent="0.25">
      <c r="A5634">
        <v>1580748</v>
      </c>
      <c r="B5634">
        <v>779785</v>
      </c>
      <c r="C5634">
        <v>21.307651540972898</v>
      </c>
      <c r="D5634">
        <v>37.8992399308164</v>
      </c>
      <c r="E5634" s="68" t="s">
        <v>900</v>
      </c>
      <c r="F5634" s="8">
        <f>INDEX(Δεδομένα!$P:$P,MATCH('2020'!E5634,Δεδομένα!$O:$O,0))</f>
        <v>136</v>
      </c>
      <c r="G5634" s="6" t="s">
        <v>357</v>
      </c>
      <c r="H5634" s="2" t="str">
        <f>INDEX(Δεδομένα!B$1:B$51,MATCH('2020'!G5634,Δεδομένα!A$1:A$51,0))</f>
        <v>ΔΥΤΙΚΗΣ ΕΛΛΑΔΟΣ</v>
      </c>
      <c r="I5634" s="8">
        <f>INDEX(Δεδομένα!E$1:E$13,MATCH('2020'!H5634,Δεδομένα!D$1:D$13,0))</f>
        <v>7</v>
      </c>
      <c r="J5634" s="1">
        <v>44064</v>
      </c>
      <c r="K5634" s="6" t="s">
        <v>2128</v>
      </c>
      <c r="L5634" s="36" t="str">
        <f t="shared" si="348"/>
        <v>21/08/2020 18:34</v>
      </c>
      <c r="M5634" s="1">
        <v>44064</v>
      </c>
      <c r="N5634" s="6" t="s">
        <v>3003</v>
      </c>
      <c r="O5634" s="36" t="str">
        <f t="shared" si="349"/>
        <v>21/08/2020 19:08</v>
      </c>
      <c r="P5634" s="46">
        <f t="shared" si="350"/>
        <v>2.3611111115314998E-2</v>
      </c>
      <c r="Q5634" s="48">
        <v>0</v>
      </c>
      <c r="R5634" s="47">
        <f t="shared" si="351"/>
        <v>34.000000006053597</v>
      </c>
      <c r="S5634" s="6" t="s">
        <v>44</v>
      </c>
      <c r="T5634" s="6" t="s">
        <v>929</v>
      </c>
      <c r="U5634" s="6" t="s">
        <v>1733</v>
      </c>
      <c r="V5634" s="6" t="s">
        <v>1733</v>
      </c>
      <c r="W5634" s="7">
        <v>0</v>
      </c>
      <c r="X5634" s="7">
        <v>0</v>
      </c>
      <c r="Y5634" s="7">
        <v>0</v>
      </c>
      <c r="Z5634" s="7">
        <v>0</v>
      </c>
      <c r="AA5634" s="7">
        <v>1</v>
      </c>
      <c r="AB5634" s="7">
        <v>0</v>
      </c>
      <c r="AC5634" s="7">
        <v>0</v>
      </c>
      <c r="AD5634" s="7">
        <v>0</v>
      </c>
      <c r="AE5634">
        <v>2</v>
      </c>
      <c r="AF5634">
        <v>0</v>
      </c>
      <c r="AG5634">
        <v>0</v>
      </c>
      <c r="AH5634">
        <v>0</v>
      </c>
      <c r="AI5634">
        <v>0</v>
      </c>
      <c r="AJ5634">
        <v>1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</row>
    <row r="5635" spans="1:44" x14ac:dyDescent="0.25">
      <c r="A5635">
        <v>1579554</v>
      </c>
      <c r="B5635">
        <v>779787</v>
      </c>
      <c r="C5635">
        <v>22.597119217814299</v>
      </c>
      <c r="D5635">
        <v>40.778528418714998</v>
      </c>
      <c r="E5635" s="68" t="s">
        <v>1668</v>
      </c>
      <c r="F5635" s="8">
        <f>INDEX(Δεδομένα!$P:$P,MATCH('2020'!E5635,Δεδομένα!$O:$O,0))</f>
        <v>257</v>
      </c>
      <c r="G5635" s="6" t="s">
        <v>170</v>
      </c>
      <c r="H5635" s="2" t="str">
        <f>INDEX(Δεδομένα!B$1:B$51,MATCH('2020'!G5635,Δεδομένα!A$1:A$51,0))</f>
        <v>ΚΕΝΤΡΙΚΗΣ ΜΑΚΕΔΟΝΙΑΣ</v>
      </c>
      <c r="I5635" s="8">
        <f>INDEX(Δεδομένα!E$1:E$13,MATCH('2020'!H5635,Δεδομένα!D$1:D$13,0))</f>
        <v>3</v>
      </c>
      <c r="J5635" s="1">
        <v>44064</v>
      </c>
      <c r="K5635" s="6" t="s">
        <v>327</v>
      </c>
      <c r="L5635" s="36" t="str">
        <f t="shared" ref="L5635:L5698" si="352">_xlfn.CONCAT(TEXT(J5635,"ηη/μμ/εεε")," ",TEXT(K5635,"ωω:λλ"))</f>
        <v>21/08/2020 18:50</v>
      </c>
      <c r="M5635" s="1">
        <v>44064</v>
      </c>
      <c r="N5635" s="6" t="s">
        <v>752</v>
      </c>
      <c r="O5635" s="36" t="str">
        <f t="shared" ref="O5635:O5698" si="353">_xlfn.CONCAT(TEXT(M5635,"ηη/μμ/εεε")," ",TEXT(N5635,"ωω:λλ"))</f>
        <v>21/08/2020 21:10</v>
      </c>
      <c r="P5635" s="46">
        <f t="shared" ref="P5635:P5698" si="354">O5635-L5635</f>
        <v>9.7222222226264421E-2</v>
      </c>
      <c r="Q5635" s="48">
        <v>0</v>
      </c>
      <c r="R5635" s="47">
        <f t="shared" ref="R5635:R5698" si="355">P5635*(24*60)</f>
        <v>140.00000000582077</v>
      </c>
      <c r="S5635" s="6" t="s">
        <v>44</v>
      </c>
      <c r="T5635" s="6" t="s">
        <v>187</v>
      </c>
      <c r="U5635" s="6" t="s">
        <v>2089</v>
      </c>
      <c r="V5635" s="6" t="s">
        <v>2090</v>
      </c>
      <c r="W5635" s="7">
        <v>0</v>
      </c>
      <c r="X5635" s="7">
        <v>0</v>
      </c>
      <c r="Y5635" s="7">
        <v>0</v>
      </c>
      <c r="Z5635" s="7">
        <v>0.2</v>
      </c>
      <c r="AA5635" s="7">
        <v>0</v>
      </c>
      <c r="AB5635" s="7">
        <v>0</v>
      </c>
      <c r="AC5635" s="7">
        <v>0</v>
      </c>
      <c r="AD5635" s="7">
        <v>0</v>
      </c>
      <c r="AE5635">
        <v>0</v>
      </c>
      <c r="AF5635">
        <v>0</v>
      </c>
      <c r="AG5635">
        <v>2</v>
      </c>
      <c r="AH5635">
        <v>0</v>
      </c>
      <c r="AI5635">
        <v>0</v>
      </c>
      <c r="AJ5635">
        <v>1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</row>
    <row r="5636" spans="1:44" x14ac:dyDescent="0.25">
      <c r="A5636">
        <v>1579673</v>
      </c>
      <c r="B5636">
        <v>0</v>
      </c>
      <c r="C5636">
        <v>0</v>
      </c>
      <c r="D5636">
        <v>0</v>
      </c>
      <c r="E5636" s="68" t="s">
        <v>873</v>
      </c>
      <c r="F5636" s="8">
        <f>INDEX(Δεδομένα!$P:$P,MATCH('2020'!E5636,Δεδομένα!$O:$O,0))</f>
        <v>61</v>
      </c>
      <c r="G5636" s="6" t="s">
        <v>170</v>
      </c>
      <c r="H5636" s="2" t="str">
        <f>INDEX(Δεδομένα!B$1:B$51,MATCH('2020'!G5636,Δεδομένα!A$1:A$51,0))</f>
        <v>ΚΕΝΤΡΙΚΗΣ ΜΑΚΕΔΟΝΙΑΣ</v>
      </c>
      <c r="I5636" s="8">
        <f>INDEX(Δεδομένα!E$1:E$13,MATCH('2020'!H5636,Δεδομένα!D$1:D$13,0))</f>
        <v>3</v>
      </c>
      <c r="J5636" s="1">
        <v>44064</v>
      </c>
      <c r="K5636" s="6" t="s">
        <v>2130</v>
      </c>
      <c r="L5636" s="36" t="str">
        <f t="shared" si="352"/>
        <v>21/08/2020 18:49</v>
      </c>
      <c r="M5636" s="1">
        <v>44064</v>
      </c>
      <c r="N5636" s="6" t="s">
        <v>123</v>
      </c>
      <c r="O5636" s="36" t="str">
        <f t="shared" si="353"/>
        <v>21/08/2020 19:10</v>
      </c>
      <c r="P5636" s="46">
        <f t="shared" si="354"/>
        <v>1.4583333329937886E-2</v>
      </c>
      <c r="Q5636" s="48">
        <v>0</v>
      </c>
      <c r="R5636" s="47">
        <f t="shared" si="355"/>
        <v>20.999999995110556</v>
      </c>
      <c r="S5636" s="6" t="s">
        <v>44</v>
      </c>
      <c r="T5636" s="6" t="s">
        <v>187</v>
      </c>
      <c r="U5636" s="6" t="s">
        <v>2089</v>
      </c>
      <c r="V5636" s="6" t="s">
        <v>2090</v>
      </c>
      <c r="W5636" s="7">
        <v>0</v>
      </c>
      <c r="X5636" s="7">
        <v>0</v>
      </c>
      <c r="Y5636" s="7">
        <v>0</v>
      </c>
      <c r="Z5636" s="7">
        <v>0.2</v>
      </c>
      <c r="AA5636" s="7">
        <v>0</v>
      </c>
      <c r="AB5636" s="7">
        <v>0</v>
      </c>
      <c r="AC5636" s="7">
        <v>0</v>
      </c>
      <c r="AD5636" s="7">
        <v>0</v>
      </c>
      <c r="AE5636">
        <v>0</v>
      </c>
      <c r="AF5636">
        <v>0</v>
      </c>
      <c r="AG5636">
        <v>2</v>
      </c>
      <c r="AH5636">
        <v>0</v>
      </c>
      <c r="AI5636">
        <v>0</v>
      </c>
      <c r="AJ5636">
        <v>1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</row>
    <row r="5637" spans="1:44" x14ac:dyDescent="0.25">
      <c r="A5637">
        <v>1579772</v>
      </c>
      <c r="B5637">
        <v>779707</v>
      </c>
      <c r="C5637">
        <v>24.2793339333174</v>
      </c>
      <c r="D5637">
        <v>40.837086080628502</v>
      </c>
      <c r="E5637" s="68" t="s">
        <v>76</v>
      </c>
      <c r="F5637" s="8">
        <f>INDEX(Δεδομένα!$P:$P,MATCH('2020'!E5637,Δεδομένα!$O:$O,0))</f>
        <v>25</v>
      </c>
      <c r="G5637" s="6" t="s">
        <v>77</v>
      </c>
      <c r="H5637" s="2" t="str">
        <f>INDEX(Δεδομένα!B$1:B$51,MATCH('2020'!G5637,Δεδομένα!A$1:A$51,0))</f>
        <v>ΑΝΑΤΟΛΙΚΗΣ ΜΑΚΕΔΟΝΙΑΣ ΚΑΙ ΘΡΑΚΗΣ</v>
      </c>
      <c r="I5637" s="8">
        <f>INDEX(Δεδομένα!E$1:E$13,MATCH('2020'!H5637,Δεδομένα!D$1:D$13,0))</f>
        <v>2</v>
      </c>
      <c r="J5637" s="1">
        <v>44064</v>
      </c>
      <c r="K5637" s="6" t="s">
        <v>314</v>
      </c>
      <c r="L5637" s="36" t="str">
        <f t="shared" si="352"/>
        <v>21/08/2020 13:12</v>
      </c>
      <c r="M5637" s="1">
        <v>44064</v>
      </c>
      <c r="N5637" s="6" t="s">
        <v>750</v>
      </c>
      <c r="O5637" s="36" t="str">
        <f t="shared" si="353"/>
        <v>21/08/2020 16:45</v>
      </c>
      <c r="P5637" s="46">
        <f t="shared" si="354"/>
        <v>0.14791666666133096</v>
      </c>
      <c r="Q5637" s="48">
        <v>0</v>
      </c>
      <c r="R5637" s="47">
        <f t="shared" si="355"/>
        <v>212.99999999231659</v>
      </c>
      <c r="S5637" s="6" t="s">
        <v>44</v>
      </c>
      <c r="T5637" s="6" t="s">
        <v>80</v>
      </c>
      <c r="U5637" s="6" t="s">
        <v>44</v>
      </c>
      <c r="V5637" s="6" t="s">
        <v>6437</v>
      </c>
      <c r="W5637" s="7">
        <v>0</v>
      </c>
      <c r="X5637" s="7">
        <v>0</v>
      </c>
      <c r="Y5637" s="7">
        <v>0</v>
      </c>
      <c r="Z5637" s="7">
        <v>3</v>
      </c>
      <c r="AA5637" s="7">
        <v>0</v>
      </c>
      <c r="AB5637" s="7">
        <v>0</v>
      </c>
      <c r="AC5637" s="7">
        <v>0</v>
      </c>
      <c r="AD5637" s="7">
        <v>0</v>
      </c>
      <c r="AE5637">
        <v>7</v>
      </c>
      <c r="AF5637">
        <v>0</v>
      </c>
      <c r="AG5637">
        <v>0</v>
      </c>
      <c r="AH5637">
        <v>0</v>
      </c>
      <c r="AI5637">
        <v>0</v>
      </c>
      <c r="AJ5637">
        <v>3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</row>
    <row r="5638" spans="1:44" x14ac:dyDescent="0.25">
      <c r="A5638">
        <v>1579578</v>
      </c>
      <c r="B5638">
        <v>779721</v>
      </c>
      <c r="C5638">
        <v>24.262141075771702</v>
      </c>
      <c r="D5638">
        <v>40.838147641894302</v>
      </c>
      <c r="E5638" s="68" t="s">
        <v>76</v>
      </c>
      <c r="F5638" s="8">
        <f>INDEX(Δεδομένα!$P:$P,MATCH('2020'!E5638,Δεδομένα!$O:$O,0))</f>
        <v>25</v>
      </c>
      <c r="G5638" s="6" t="s">
        <v>77</v>
      </c>
      <c r="H5638" s="2" t="str">
        <f>INDEX(Δεδομένα!B$1:B$51,MATCH('2020'!G5638,Δεδομένα!A$1:A$51,0))</f>
        <v>ΑΝΑΤΟΛΙΚΗΣ ΜΑΚΕΔΟΝΙΑΣ ΚΑΙ ΘΡΑΚΗΣ</v>
      </c>
      <c r="I5638" s="8">
        <f>INDEX(Δεδομένα!E$1:E$13,MATCH('2020'!H5638,Δεδομένα!D$1:D$13,0))</f>
        <v>2</v>
      </c>
      <c r="J5638" s="1">
        <v>44064</v>
      </c>
      <c r="K5638" s="6" t="s">
        <v>1632</v>
      </c>
      <c r="L5638" s="36" t="str">
        <f t="shared" si="352"/>
        <v>21/08/2020 14:04</v>
      </c>
      <c r="M5638" s="1">
        <v>44064</v>
      </c>
      <c r="N5638" s="6" t="s">
        <v>71</v>
      </c>
      <c r="O5638" s="36" t="str">
        <f t="shared" si="353"/>
        <v>21/08/2020 15:42</v>
      </c>
      <c r="P5638" s="46">
        <f t="shared" si="354"/>
        <v>6.805555555911269E-2</v>
      </c>
      <c r="Q5638" s="48">
        <v>0</v>
      </c>
      <c r="R5638" s="47">
        <f t="shared" si="355"/>
        <v>98.000000005122274</v>
      </c>
      <c r="S5638" s="6" t="s">
        <v>44</v>
      </c>
      <c r="T5638" s="6" t="s">
        <v>80</v>
      </c>
      <c r="U5638" s="6" t="s">
        <v>44</v>
      </c>
      <c r="V5638" s="6" t="s">
        <v>90</v>
      </c>
      <c r="W5638" s="7">
        <v>0</v>
      </c>
      <c r="X5638" s="7">
        <v>0</v>
      </c>
      <c r="Y5638" s="7">
        <v>0</v>
      </c>
      <c r="Z5638" s="7">
        <v>1</v>
      </c>
      <c r="AA5638" s="7">
        <v>0</v>
      </c>
      <c r="AB5638" s="7">
        <v>0</v>
      </c>
      <c r="AC5638" s="7">
        <v>0</v>
      </c>
      <c r="AD5638" s="7">
        <v>0</v>
      </c>
      <c r="AE5638">
        <v>3</v>
      </c>
      <c r="AF5638">
        <v>0</v>
      </c>
      <c r="AG5638">
        <v>0</v>
      </c>
      <c r="AH5638">
        <v>0</v>
      </c>
      <c r="AI5638">
        <v>0</v>
      </c>
      <c r="AJ5638">
        <v>1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</row>
    <row r="5639" spans="1:44" x14ac:dyDescent="0.25">
      <c r="A5639">
        <v>1610629</v>
      </c>
      <c r="B5639">
        <v>779695</v>
      </c>
      <c r="C5639">
        <v>22.726791695279999</v>
      </c>
      <c r="D5639">
        <v>37.9691754104823</v>
      </c>
      <c r="E5639" s="68" t="s">
        <v>390</v>
      </c>
      <c r="F5639" s="8">
        <f>INDEX(Δεδομένα!$P:$P,MATCH('2020'!E5639,Δεδομένα!$O:$O,0))</f>
        <v>159</v>
      </c>
      <c r="G5639" s="6" t="s">
        <v>391</v>
      </c>
      <c r="H5639" s="2" t="str">
        <f>INDEX(Δεδομένα!B$1:B$51,MATCH('2020'!G5639,Δεδομένα!A$1:A$51,0))</f>
        <v>ΠΕΛΛΟΠΟΝΗΣΟΥ</v>
      </c>
      <c r="I5639" s="8">
        <f>INDEX(Δεδομένα!E$1:E$13,MATCH('2020'!H5639,Δεδομένα!D$1:D$13,0))</f>
        <v>8</v>
      </c>
      <c r="J5639" s="1">
        <v>44064</v>
      </c>
      <c r="K5639" s="6" t="s">
        <v>662</v>
      </c>
      <c r="L5639" s="36" t="str">
        <f t="shared" si="352"/>
        <v>21/08/2020 12:30</v>
      </c>
      <c r="M5639" s="1">
        <v>44064</v>
      </c>
      <c r="N5639" s="6" t="s">
        <v>529</v>
      </c>
      <c r="O5639" s="36" t="str">
        <f t="shared" si="353"/>
        <v>21/08/2020 13:35</v>
      </c>
      <c r="P5639" s="46">
        <f t="shared" si="354"/>
        <v>4.5138888883229811E-2</v>
      </c>
      <c r="Q5639" s="48">
        <v>0</v>
      </c>
      <c r="R5639" s="47">
        <f t="shared" si="355"/>
        <v>64.999999991850927</v>
      </c>
      <c r="S5639" s="6" t="s">
        <v>44</v>
      </c>
      <c r="T5639" s="6" t="s">
        <v>812</v>
      </c>
      <c r="U5639" s="6" t="s">
        <v>44</v>
      </c>
      <c r="V5639" s="6" t="s">
        <v>6435</v>
      </c>
      <c r="W5639" s="7">
        <v>0</v>
      </c>
      <c r="X5639" s="7">
        <v>0</v>
      </c>
      <c r="Y5639" s="7">
        <v>0</v>
      </c>
      <c r="Z5639" s="7">
        <v>0</v>
      </c>
      <c r="AA5639" s="7">
        <v>0</v>
      </c>
      <c r="AB5639" s="7">
        <v>0.01</v>
      </c>
      <c r="AC5639" s="7">
        <v>0</v>
      </c>
      <c r="AD5639" s="7">
        <v>0</v>
      </c>
      <c r="AE5639">
        <v>6</v>
      </c>
      <c r="AF5639">
        <v>0</v>
      </c>
      <c r="AG5639">
        <v>0</v>
      </c>
      <c r="AH5639">
        <v>0</v>
      </c>
      <c r="AI5639">
        <v>0</v>
      </c>
      <c r="AJ5639">
        <v>3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</row>
    <row r="5640" spans="1:44" x14ac:dyDescent="0.25">
      <c r="A5640">
        <v>1590607</v>
      </c>
      <c r="B5640">
        <v>779733</v>
      </c>
      <c r="C5640">
        <v>22.8961827754963</v>
      </c>
      <c r="D5640">
        <v>37.850174047327798</v>
      </c>
      <c r="E5640" s="68" t="s">
        <v>810</v>
      </c>
      <c r="F5640" s="8">
        <f>INDEX(Δεδομένα!$P:$P,MATCH('2020'!E5640,Δεδομένα!$O:$O,0))</f>
        <v>157</v>
      </c>
      <c r="G5640" s="6" t="s">
        <v>391</v>
      </c>
      <c r="H5640" s="2" t="str">
        <f>INDEX(Δεδομένα!B$1:B$51,MATCH('2020'!G5640,Δεδομένα!A$1:A$51,0))</f>
        <v>ΠΕΛΛΟΠΟΝΗΣΟΥ</v>
      </c>
      <c r="I5640" s="8">
        <f>INDEX(Δεδομένα!E$1:E$13,MATCH('2020'!H5640,Δεδομένα!D$1:D$13,0))</f>
        <v>8</v>
      </c>
      <c r="J5640" s="1">
        <v>44064</v>
      </c>
      <c r="K5640" s="6" t="s">
        <v>42</v>
      </c>
      <c r="L5640" s="36" t="str">
        <f t="shared" si="352"/>
        <v>21/08/2020 14:58</v>
      </c>
      <c r="M5640" s="1">
        <v>44064</v>
      </c>
      <c r="N5640" s="6" t="s">
        <v>74</v>
      </c>
      <c r="O5640" s="36" t="str">
        <f t="shared" si="353"/>
        <v>21/08/2020 15:57</v>
      </c>
      <c r="P5640" s="46">
        <f t="shared" si="354"/>
        <v>4.0972222217533272E-2</v>
      </c>
      <c r="Q5640" s="48">
        <v>0</v>
      </c>
      <c r="R5640" s="47">
        <f t="shared" si="355"/>
        <v>58.999999993247911</v>
      </c>
      <c r="S5640" s="6" t="s">
        <v>44</v>
      </c>
      <c r="T5640" s="6" t="s">
        <v>1012</v>
      </c>
      <c r="U5640" s="6" t="s">
        <v>3683</v>
      </c>
      <c r="V5640" s="6" t="s">
        <v>6440</v>
      </c>
      <c r="W5640" s="7">
        <v>0</v>
      </c>
      <c r="X5640" s="7">
        <v>0</v>
      </c>
      <c r="Y5640" s="7">
        <v>0</v>
      </c>
      <c r="Z5640" s="7">
        <v>0</v>
      </c>
      <c r="AA5640" s="7">
        <v>0</v>
      </c>
      <c r="AB5640" s="7">
        <v>0.5</v>
      </c>
      <c r="AC5640" s="7">
        <v>0</v>
      </c>
      <c r="AD5640" s="7">
        <v>0</v>
      </c>
      <c r="AE5640">
        <v>4</v>
      </c>
      <c r="AF5640">
        <v>0</v>
      </c>
      <c r="AG5640">
        <v>4</v>
      </c>
      <c r="AH5640">
        <v>0</v>
      </c>
      <c r="AI5640">
        <v>0</v>
      </c>
      <c r="AJ5640">
        <v>2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</row>
    <row r="5641" spans="1:44" x14ac:dyDescent="0.25">
      <c r="A5641">
        <v>1610644</v>
      </c>
      <c r="B5641">
        <v>779746</v>
      </c>
      <c r="C5641">
        <v>22.7326961241384</v>
      </c>
      <c r="D5641">
        <v>37.975347220529898</v>
      </c>
      <c r="E5641" s="68" t="s">
        <v>390</v>
      </c>
      <c r="F5641" s="8">
        <f>INDEX(Δεδομένα!$P:$P,MATCH('2020'!E5641,Δεδομένα!$O:$O,0))</f>
        <v>159</v>
      </c>
      <c r="G5641" s="6" t="s">
        <v>391</v>
      </c>
      <c r="H5641" s="2" t="str">
        <f>INDEX(Δεδομένα!B$1:B$51,MATCH('2020'!G5641,Δεδομένα!A$1:A$51,0))</f>
        <v>ΠΕΛΛΟΠΟΝΗΣΟΥ</v>
      </c>
      <c r="I5641" s="8">
        <f>INDEX(Δεδομένα!E$1:E$13,MATCH('2020'!H5641,Δεδομένα!D$1:D$13,0))</f>
        <v>8</v>
      </c>
      <c r="J5641" s="1">
        <v>44064</v>
      </c>
      <c r="K5641" s="6" t="s">
        <v>281</v>
      </c>
      <c r="L5641" s="36" t="str">
        <f t="shared" si="352"/>
        <v>21/08/2020 16:00</v>
      </c>
      <c r="M5641" s="1">
        <v>44064</v>
      </c>
      <c r="N5641" s="6" t="s">
        <v>79</v>
      </c>
      <c r="O5641" s="36" t="str">
        <f t="shared" si="353"/>
        <v>21/08/2020 21:15</v>
      </c>
      <c r="P5641" s="46">
        <f t="shared" si="354"/>
        <v>0.21875</v>
      </c>
      <c r="Q5641" s="48">
        <v>0</v>
      </c>
      <c r="R5641" s="47">
        <f t="shared" si="355"/>
        <v>315</v>
      </c>
      <c r="S5641" s="6" t="s">
        <v>44</v>
      </c>
      <c r="T5641" s="6" t="s">
        <v>812</v>
      </c>
      <c r="U5641" s="6" t="s">
        <v>44</v>
      </c>
      <c r="V5641" s="6" t="s">
        <v>5828</v>
      </c>
      <c r="W5641" s="7">
        <v>0</v>
      </c>
      <c r="X5641" s="7">
        <v>1</v>
      </c>
      <c r="Y5641" s="7">
        <v>0</v>
      </c>
      <c r="Z5641" s="7">
        <v>0</v>
      </c>
      <c r="AA5641" s="7">
        <v>0</v>
      </c>
      <c r="AB5641" s="7">
        <v>1</v>
      </c>
      <c r="AC5641" s="7">
        <v>0</v>
      </c>
      <c r="AD5641" s="7">
        <v>0</v>
      </c>
      <c r="AE5641">
        <v>12</v>
      </c>
      <c r="AF5641">
        <v>0</v>
      </c>
      <c r="AG5641">
        <v>0</v>
      </c>
      <c r="AH5641">
        <v>0</v>
      </c>
      <c r="AI5641">
        <v>0</v>
      </c>
      <c r="AJ5641">
        <v>6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</row>
    <row r="5642" spans="1:44" x14ac:dyDescent="0.25">
      <c r="A5642">
        <v>1611605</v>
      </c>
      <c r="B5642">
        <v>779611</v>
      </c>
      <c r="C5642">
        <v>26.5023300992085</v>
      </c>
      <c r="D5642">
        <v>39.132076260052102</v>
      </c>
      <c r="E5642" s="68" t="s">
        <v>494</v>
      </c>
      <c r="F5642" s="8">
        <f>INDEX(Δεδομένα!$P:$P,MATCH('2020'!E5642,Δεδομένα!$O:$O,0))</f>
        <v>196</v>
      </c>
      <c r="G5642" s="6" t="s">
        <v>495</v>
      </c>
      <c r="H5642" s="2" t="str">
        <f>INDEX(Δεδομένα!B$1:B$51,MATCH('2020'!G5642,Δεδομένα!A$1:A$51,0))</f>
        <v>ΒΟΡΕΙΟΥ ΑΙΓΑΙΟΥ</v>
      </c>
      <c r="I5642" s="8">
        <f>INDEX(Δεδομένα!E$1:E$13,MATCH('2020'!H5642,Δεδομένα!D$1:D$13,0))</f>
        <v>11</v>
      </c>
      <c r="J5642" s="1">
        <v>44064</v>
      </c>
      <c r="K5642" s="6" t="s">
        <v>3348</v>
      </c>
      <c r="L5642" s="36" t="str">
        <f t="shared" si="352"/>
        <v>21/08/2020 00:29</v>
      </c>
      <c r="M5642" s="1">
        <v>44064</v>
      </c>
      <c r="N5642" s="6" t="s">
        <v>6432</v>
      </c>
      <c r="O5642" s="36" t="str">
        <f t="shared" si="353"/>
        <v>21/08/2020 00:51</v>
      </c>
      <c r="P5642" s="46">
        <f t="shared" si="354"/>
        <v>1.5277777776645962E-2</v>
      </c>
      <c r="Q5642" s="48">
        <v>0</v>
      </c>
      <c r="R5642" s="47">
        <f t="shared" si="355"/>
        <v>21.999999998370185</v>
      </c>
      <c r="S5642" s="6" t="s">
        <v>44</v>
      </c>
      <c r="T5642" s="6" t="s">
        <v>499</v>
      </c>
      <c r="U5642" s="6" t="s">
        <v>500</v>
      </c>
      <c r="V5642" s="6" t="s">
        <v>1521</v>
      </c>
      <c r="W5642" s="7">
        <v>0</v>
      </c>
      <c r="X5642" s="7">
        <v>0</v>
      </c>
      <c r="Y5642" s="7">
        <v>0</v>
      </c>
      <c r="Z5642" s="7">
        <v>0.03</v>
      </c>
      <c r="AA5642" s="7">
        <v>0</v>
      </c>
      <c r="AB5642" s="7">
        <v>0</v>
      </c>
      <c r="AC5642" s="7">
        <v>0</v>
      </c>
      <c r="AD5642" s="7">
        <v>0</v>
      </c>
      <c r="AE5642">
        <v>6</v>
      </c>
      <c r="AF5642">
        <v>0</v>
      </c>
      <c r="AG5642">
        <v>0</v>
      </c>
      <c r="AH5642">
        <v>0</v>
      </c>
      <c r="AI5642">
        <v>0</v>
      </c>
      <c r="AJ5642">
        <v>3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</row>
    <row r="5643" spans="1:44" x14ac:dyDescent="0.25">
      <c r="A5643">
        <v>1579883</v>
      </c>
      <c r="B5643">
        <v>779851</v>
      </c>
      <c r="C5643">
        <v>25.1681846394616</v>
      </c>
      <c r="D5643">
        <v>39.870824029342302</v>
      </c>
      <c r="E5643" s="68" t="s">
        <v>519</v>
      </c>
      <c r="F5643" s="8">
        <f>INDEX(Δεδομένα!$P:$P,MATCH('2020'!E5643,Δεδομένα!$O:$O,0))</f>
        <v>200</v>
      </c>
      <c r="G5643" s="6" t="s">
        <v>495</v>
      </c>
      <c r="H5643" s="2" t="str">
        <f>INDEX(Δεδομένα!B$1:B$51,MATCH('2020'!G5643,Δεδομένα!A$1:A$51,0))</f>
        <v>ΒΟΡΕΙΟΥ ΑΙΓΑΙΟΥ</v>
      </c>
      <c r="I5643" s="8">
        <f>INDEX(Δεδομένα!E$1:E$13,MATCH('2020'!H5643,Δεδομένα!D$1:D$13,0))</f>
        <v>11</v>
      </c>
      <c r="J5643" s="1">
        <v>44064</v>
      </c>
      <c r="K5643" s="6" t="s">
        <v>452</v>
      </c>
      <c r="L5643" s="36" t="str">
        <f t="shared" si="352"/>
        <v>21/08/2020 21:50</v>
      </c>
      <c r="M5643" s="1">
        <v>44064</v>
      </c>
      <c r="N5643" s="6" t="s">
        <v>764</v>
      </c>
      <c r="O5643" s="36" t="str">
        <f t="shared" si="353"/>
        <v>21/08/2020 22:30</v>
      </c>
      <c r="P5643" s="46">
        <f t="shared" si="354"/>
        <v>2.7777777781011537E-2</v>
      </c>
      <c r="Q5643" s="48">
        <v>0</v>
      </c>
      <c r="R5643" s="47">
        <f t="shared" si="355"/>
        <v>40.000000004656613</v>
      </c>
      <c r="S5643" s="6" t="s">
        <v>44</v>
      </c>
      <c r="T5643" s="6" t="s">
        <v>521</v>
      </c>
      <c r="U5643" s="6" t="s">
        <v>5892</v>
      </c>
      <c r="V5643" s="6" t="s">
        <v>6447</v>
      </c>
      <c r="W5643" s="7">
        <v>0</v>
      </c>
      <c r="X5643" s="7">
        <v>0</v>
      </c>
      <c r="Y5643" s="7">
        <v>0</v>
      </c>
      <c r="Z5643" s="7">
        <v>0.05</v>
      </c>
      <c r="AA5643" s="7">
        <v>0</v>
      </c>
      <c r="AB5643" s="7">
        <v>0</v>
      </c>
      <c r="AC5643" s="7">
        <v>0</v>
      </c>
      <c r="AD5643" s="7">
        <v>0</v>
      </c>
      <c r="AE5643">
        <v>5</v>
      </c>
      <c r="AF5643">
        <v>0</v>
      </c>
      <c r="AG5643">
        <v>0</v>
      </c>
      <c r="AH5643">
        <v>0</v>
      </c>
      <c r="AI5643">
        <v>0</v>
      </c>
      <c r="AJ5643">
        <v>2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</row>
    <row r="5644" spans="1:44" x14ac:dyDescent="0.25">
      <c r="A5644">
        <v>1590166</v>
      </c>
      <c r="B5644">
        <v>779771</v>
      </c>
      <c r="C5644">
        <v>22.050973917308099</v>
      </c>
      <c r="D5644">
        <v>37.060833662839102</v>
      </c>
      <c r="E5644" s="68" t="s">
        <v>937</v>
      </c>
      <c r="F5644" s="8">
        <f>INDEX(Δεδομένα!$P:$P,MATCH('2020'!E5644,Δεδομένα!$O:$O,0))</f>
        <v>143</v>
      </c>
      <c r="G5644" s="6" t="s">
        <v>841</v>
      </c>
      <c r="H5644" s="2" t="str">
        <f>INDEX(Δεδομένα!B$1:B$51,MATCH('2020'!G5644,Δεδομένα!A$1:A$51,0))</f>
        <v>ΠΕΛΛΟΠΟΝΗΣΟΥ</v>
      </c>
      <c r="I5644" s="8">
        <f>INDEX(Δεδομένα!E$1:E$13,MATCH('2020'!H5644,Δεδομένα!D$1:D$13,0))</f>
        <v>8</v>
      </c>
      <c r="J5644" s="1">
        <v>44064</v>
      </c>
      <c r="K5644" s="6" t="s">
        <v>1306</v>
      </c>
      <c r="L5644" s="36" t="str">
        <f t="shared" si="352"/>
        <v>21/08/2020 17:33</v>
      </c>
      <c r="M5644" s="1">
        <v>44064</v>
      </c>
      <c r="N5644" s="6" t="s">
        <v>207</v>
      </c>
      <c r="O5644" s="36" t="str">
        <f t="shared" si="353"/>
        <v>21/08/2020 18:00</v>
      </c>
      <c r="P5644" s="46">
        <f t="shared" si="354"/>
        <v>1.8750000002910383E-2</v>
      </c>
      <c r="Q5644" s="48">
        <v>0</v>
      </c>
      <c r="R5644" s="47">
        <f t="shared" si="355"/>
        <v>27.000000004190952</v>
      </c>
      <c r="S5644" s="6" t="s">
        <v>44</v>
      </c>
      <c r="T5644" s="6" t="s">
        <v>940</v>
      </c>
      <c r="U5644" s="6" t="s">
        <v>44</v>
      </c>
      <c r="V5644" s="6" t="s">
        <v>3588</v>
      </c>
      <c r="W5644" s="7">
        <v>0</v>
      </c>
      <c r="X5644" s="7">
        <v>0</v>
      </c>
      <c r="Y5644" s="7">
        <v>0</v>
      </c>
      <c r="Z5644" s="7">
        <v>0</v>
      </c>
      <c r="AA5644" s="7">
        <v>0.5</v>
      </c>
      <c r="AB5644" s="7">
        <v>0</v>
      </c>
      <c r="AC5644" s="7">
        <v>0</v>
      </c>
      <c r="AD5644" s="7">
        <v>0</v>
      </c>
      <c r="AE5644">
        <v>4</v>
      </c>
      <c r="AF5644">
        <v>0</v>
      </c>
      <c r="AG5644">
        <v>0</v>
      </c>
      <c r="AH5644">
        <v>0</v>
      </c>
      <c r="AI5644">
        <v>0</v>
      </c>
      <c r="AJ5644">
        <v>2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</row>
    <row r="5645" spans="1:44" x14ac:dyDescent="0.25">
      <c r="A5645">
        <v>1579555</v>
      </c>
      <c r="B5645">
        <v>779832</v>
      </c>
      <c r="C5645">
        <v>22.272346847239302</v>
      </c>
      <c r="D5645">
        <v>40.8050294448202</v>
      </c>
      <c r="E5645" s="68" t="s">
        <v>873</v>
      </c>
      <c r="F5645" s="8">
        <f>INDEX(Δεδομένα!$P:$P,MATCH('2020'!E5645,Δεδομένα!$O:$O,0))</f>
        <v>61</v>
      </c>
      <c r="G5645" s="6" t="s">
        <v>874</v>
      </c>
      <c r="H5645" s="2" t="str">
        <f>INDEX(Δεδομένα!B$1:B$51,MATCH('2020'!G5645,Δεδομένα!A$1:A$51,0))</f>
        <v>ΚΕΝΤΡΙΚΗΣ ΜΑΚΕΔΟΝΙΑΣ</v>
      </c>
      <c r="I5645" s="8">
        <f>INDEX(Δεδομένα!E$1:E$13,MATCH('2020'!H5645,Δεδομένα!D$1:D$13,0))</f>
        <v>3</v>
      </c>
      <c r="J5645" s="1">
        <v>44064</v>
      </c>
      <c r="K5645" s="6" t="s">
        <v>100</v>
      </c>
      <c r="L5645" s="36" t="str">
        <f t="shared" si="352"/>
        <v>21/08/2020 20:50</v>
      </c>
      <c r="M5645" s="1">
        <v>44064</v>
      </c>
      <c r="N5645" s="6" t="s">
        <v>3346</v>
      </c>
      <c r="O5645" s="36" t="str">
        <f t="shared" si="353"/>
        <v>21/08/2020 21:57</v>
      </c>
      <c r="P5645" s="46">
        <f t="shared" si="354"/>
        <v>4.6527777776645962E-2</v>
      </c>
      <c r="Q5645" s="48">
        <v>0</v>
      </c>
      <c r="R5645" s="47">
        <f t="shared" si="355"/>
        <v>66.999999998370185</v>
      </c>
      <c r="S5645" s="6" t="s">
        <v>44</v>
      </c>
      <c r="T5645" s="6" t="s">
        <v>878</v>
      </c>
      <c r="U5645" s="6" t="s">
        <v>73</v>
      </c>
      <c r="V5645" s="6" t="s">
        <v>3122</v>
      </c>
      <c r="W5645" s="7">
        <v>0</v>
      </c>
      <c r="X5645" s="7">
        <v>0</v>
      </c>
      <c r="Y5645" s="7">
        <v>0</v>
      </c>
      <c r="Z5645" s="7">
        <v>0</v>
      </c>
      <c r="AA5645" s="7">
        <v>0.1</v>
      </c>
      <c r="AB5645" s="7">
        <v>0</v>
      </c>
      <c r="AC5645" s="7">
        <v>0</v>
      </c>
      <c r="AD5645" s="7">
        <v>0</v>
      </c>
      <c r="AE5645">
        <v>2</v>
      </c>
      <c r="AF5645">
        <v>0</v>
      </c>
      <c r="AG5645">
        <v>0</v>
      </c>
      <c r="AH5645">
        <v>0</v>
      </c>
      <c r="AI5645">
        <v>0</v>
      </c>
      <c r="AJ5645">
        <v>1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</row>
    <row r="5646" spans="1:44" x14ac:dyDescent="0.25">
      <c r="A5646">
        <v>1579872</v>
      </c>
      <c r="B5646">
        <v>779747</v>
      </c>
      <c r="C5646">
        <v>22.462987937880399</v>
      </c>
      <c r="D5646">
        <v>40.323411901887297</v>
      </c>
      <c r="E5646" s="68" t="s">
        <v>978</v>
      </c>
      <c r="F5646" s="8">
        <f>INDEX(Δεδομένα!$P:$P,MATCH('2020'!E5646,Δεδομένα!$O:$O,0))</f>
        <v>67</v>
      </c>
      <c r="G5646" s="6" t="s">
        <v>917</v>
      </c>
      <c r="H5646" s="2" t="str">
        <f>INDEX(Δεδομένα!B$1:B$51,MATCH('2020'!G5646,Δεδομένα!A$1:A$51,0))</f>
        <v>ΚΕΝΤΡΙΚΗΣ ΜΑΚΕΔΟΝΙΑΣ</v>
      </c>
      <c r="I5646" s="8">
        <f>INDEX(Δεδομένα!E$1:E$13,MATCH('2020'!H5646,Δεδομένα!D$1:D$13,0))</f>
        <v>3</v>
      </c>
      <c r="J5646" s="1">
        <v>44064</v>
      </c>
      <c r="K5646" s="6" t="s">
        <v>1686</v>
      </c>
      <c r="L5646" s="36" t="str">
        <f t="shared" si="352"/>
        <v>21/08/2020 15:52</v>
      </c>
      <c r="M5646" s="1">
        <v>44064</v>
      </c>
      <c r="N5646" s="6" t="s">
        <v>230</v>
      </c>
      <c r="O5646" s="36" t="str">
        <f t="shared" si="353"/>
        <v>21/08/2020 16:25</v>
      </c>
      <c r="P5646" s="46">
        <f t="shared" si="354"/>
        <v>2.2916666668606922E-2</v>
      </c>
      <c r="Q5646" s="48">
        <v>0</v>
      </c>
      <c r="R5646" s="47">
        <f t="shared" si="355"/>
        <v>33.000000002793968</v>
      </c>
      <c r="S5646" s="6" t="s">
        <v>44</v>
      </c>
      <c r="T5646" s="6" t="s">
        <v>980</v>
      </c>
      <c r="U5646" s="6" t="s">
        <v>2509</v>
      </c>
      <c r="V5646" s="6" t="s">
        <v>6443</v>
      </c>
      <c r="W5646" s="7">
        <v>0</v>
      </c>
      <c r="X5646" s="7">
        <v>0.2</v>
      </c>
      <c r="Y5646" s="7">
        <v>0</v>
      </c>
      <c r="Z5646" s="7">
        <v>0</v>
      </c>
      <c r="AA5646" s="7">
        <v>0</v>
      </c>
      <c r="AB5646" s="7">
        <v>0</v>
      </c>
      <c r="AC5646" s="7">
        <v>0</v>
      </c>
      <c r="AD5646" s="7">
        <v>0</v>
      </c>
      <c r="AE5646">
        <v>2</v>
      </c>
      <c r="AF5646">
        <v>0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</row>
    <row r="5647" spans="1:44" x14ac:dyDescent="0.25">
      <c r="A5647">
        <v>1586301</v>
      </c>
      <c r="B5647">
        <v>779755</v>
      </c>
      <c r="C5647">
        <v>25.1547920237442</v>
      </c>
      <c r="D5647">
        <v>40.965974886697701</v>
      </c>
      <c r="E5647" s="68" t="s">
        <v>946</v>
      </c>
      <c r="F5647" s="8">
        <f>INDEX(Δεδομένα!$P:$P,MATCH('2020'!E5647,Δεδομένα!$O:$O,0))</f>
        <v>19</v>
      </c>
      <c r="G5647" s="6" t="s">
        <v>64</v>
      </c>
      <c r="H5647" s="2" t="str">
        <f>INDEX(Δεδομένα!B$1:B$51,MATCH('2020'!G5647,Δεδομένα!A$1:A$51,0))</f>
        <v>ΑΝΑΤΟΛΙΚΗΣ ΜΑΚΕΔΟΝΙΑΣ ΚΑΙ ΘΡΑΚΗΣ</v>
      </c>
      <c r="I5647" s="8">
        <f>INDEX(Δεδομένα!E$1:E$13,MATCH('2020'!H5647,Δεδομένα!D$1:D$13,0))</f>
        <v>2</v>
      </c>
      <c r="J5647" s="1">
        <v>44064</v>
      </c>
      <c r="K5647" s="6" t="s">
        <v>653</v>
      </c>
      <c r="L5647" s="36" t="str">
        <f t="shared" si="352"/>
        <v>21/08/2020 16:39</v>
      </c>
      <c r="M5647" s="1">
        <v>44064</v>
      </c>
      <c r="N5647" s="6" t="s">
        <v>327</v>
      </c>
      <c r="O5647" s="36" t="str">
        <f t="shared" si="353"/>
        <v>21/08/2020 18:50</v>
      </c>
      <c r="P5647" s="46">
        <f t="shared" si="354"/>
        <v>9.0972222220443655E-2</v>
      </c>
      <c r="Q5647" s="48">
        <v>0</v>
      </c>
      <c r="R5647" s="47">
        <f t="shared" si="355"/>
        <v>130.99999999743886</v>
      </c>
      <c r="S5647" s="6" t="s">
        <v>44</v>
      </c>
      <c r="T5647" s="6" t="s">
        <v>948</v>
      </c>
      <c r="U5647" s="6" t="s">
        <v>44</v>
      </c>
      <c r="V5647" s="6" t="s">
        <v>6444</v>
      </c>
      <c r="W5647" s="7">
        <v>0</v>
      </c>
      <c r="X5647" s="7">
        <v>0</v>
      </c>
      <c r="Y5647" s="7">
        <v>0</v>
      </c>
      <c r="Z5647" s="7">
        <v>35</v>
      </c>
      <c r="AA5647" s="7">
        <v>0</v>
      </c>
      <c r="AB5647" s="7">
        <v>0</v>
      </c>
      <c r="AC5647" s="7">
        <v>35</v>
      </c>
      <c r="AD5647" s="7">
        <v>0</v>
      </c>
      <c r="AE5647">
        <v>7</v>
      </c>
      <c r="AF5647">
        <v>0</v>
      </c>
      <c r="AG5647">
        <v>0</v>
      </c>
      <c r="AH5647">
        <v>0</v>
      </c>
      <c r="AI5647">
        <v>0</v>
      </c>
      <c r="AJ5647">
        <v>4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</row>
    <row r="5648" spans="1:44" x14ac:dyDescent="0.25">
      <c r="A5648">
        <v>1586321</v>
      </c>
      <c r="B5648">
        <v>779762</v>
      </c>
      <c r="C5648">
        <v>25.182360546397899</v>
      </c>
      <c r="D5648">
        <v>41.104775403635898</v>
      </c>
      <c r="E5648" s="68" t="s">
        <v>907</v>
      </c>
      <c r="F5648" s="8">
        <f>INDEX(Δεδομένα!$P:$P,MATCH('2020'!E5648,Δεδομένα!$O:$O,0))</f>
        <v>21</v>
      </c>
      <c r="G5648" s="6" t="s">
        <v>64</v>
      </c>
      <c r="H5648" s="2" t="str">
        <f>INDEX(Δεδομένα!B$1:B$51,MATCH('2020'!G5648,Δεδομένα!A$1:A$51,0))</f>
        <v>ΑΝΑΤΟΛΙΚΗΣ ΜΑΚΕΔΟΝΙΑΣ ΚΑΙ ΘΡΑΚΗΣ</v>
      </c>
      <c r="I5648" s="8">
        <f>INDEX(Δεδομένα!E$1:E$13,MATCH('2020'!H5648,Δεδομένα!D$1:D$13,0))</f>
        <v>2</v>
      </c>
      <c r="J5648" s="1">
        <v>44064</v>
      </c>
      <c r="K5648" s="6" t="s">
        <v>1373</v>
      </c>
      <c r="L5648" s="36" t="str">
        <f t="shared" si="352"/>
        <v>21/08/2020 16:50</v>
      </c>
      <c r="M5648" s="1">
        <v>44064</v>
      </c>
      <c r="N5648" s="6" t="s">
        <v>1377</v>
      </c>
      <c r="O5648" s="36" t="str">
        <f t="shared" si="353"/>
        <v>21/08/2020 17:12</v>
      </c>
      <c r="P5648" s="46">
        <f t="shared" si="354"/>
        <v>1.5277777776645962E-2</v>
      </c>
      <c r="Q5648" s="48">
        <v>0</v>
      </c>
      <c r="R5648" s="47">
        <f t="shared" si="355"/>
        <v>21.999999998370185</v>
      </c>
      <c r="S5648" s="6" t="s">
        <v>44</v>
      </c>
      <c r="T5648" s="6" t="s">
        <v>909</v>
      </c>
      <c r="U5648" s="6" t="s">
        <v>44</v>
      </c>
      <c r="V5648" s="6" t="s">
        <v>1460</v>
      </c>
      <c r="W5648" s="7">
        <v>0</v>
      </c>
      <c r="X5648" s="7">
        <v>0</v>
      </c>
      <c r="Y5648" s="7">
        <v>0</v>
      </c>
      <c r="Z5648" s="7">
        <v>0</v>
      </c>
      <c r="AA5648" s="7">
        <v>0</v>
      </c>
      <c r="AB5648" s="7">
        <v>0</v>
      </c>
      <c r="AC5648" s="7">
        <v>1.5</v>
      </c>
      <c r="AD5648" s="7">
        <v>0</v>
      </c>
      <c r="AE5648">
        <v>2</v>
      </c>
      <c r="AF5648">
        <v>0</v>
      </c>
      <c r="AG5648">
        <v>0</v>
      </c>
      <c r="AH5648">
        <v>0</v>
      </c>
      <c r="AI5648">
        <v>0</v>
      </c>
      <c r="AJ5648">
        <v>1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</row>
    <row r="5649" spans="1:44" x14ac:dyDescent="0.25">
      <c r="A5649">
        <v>1582802</v>
      </c>
      <c r="B5649">
        <v>779730</v>
      </c>
      <c r="C5649">
        <v>21.6485282380788</v>
      </c>
      <c r="D5649">
        <v>39.555714991957998</v>
      </c>
      <c r="E5649" s="68" t="s">
        <v>1155</v>
      </c>
      <c r="F5649" s="8">
        <f>INDEX(Δεδομένα!$P:$P,MATCH('2020'!E5649,Δεδομένα!$O:$O,0))</f>
        <v>111</v>
      </c>
      <c r="G5649" s="6" t="s">
        <v>884</v>
      </c>
      <c r="H5649" s="2" t="str">
        <f>INDEX(Δεδομένα!B$1:B$51,MATCH('2020'!G5649,Δεδομένα!A$1:A$51,0))</f>
        <v>ΘΕΣΣΑΛΙΑΣ</v>
      </c>
      <c r="I5649" s="8">
        <f>INDEX(Δεδομένα!E$1:E$13,MATCH('2020'!H5649,Δεδομένα!D$1:D$13,0))</f>
        <v>6</v>
      </c>
      <c r="J5649" s="1">
        <v>44064</v>
      </c>
      <c r="K5649" s="6" t="s">
        <v>715</v>
      </c>
      <c r="L5649" s="36" t="str">
        <f t="shared" si="352"/>
        <v>21/08/2020 14:35</v>
      </c>
      <c r="M5649" s="1">
        <v>44064</v>
      </c>
      <c r="N5649" s="6" t="s">
        <v>1295</v>
      </c>
      <c r="O5649" s="36" t="str">
        <f t="shared" si="353"/>
        <v>21/08/2020 16:51</v>
      </c>
      <c r="P5649" s="46">
        <f t="shared" si="354"/>
        <v>9.4444444439432118E-2</v>
      </c>
      <c r="Q5649" s="48">
        <v>0</v>
      </c>
      <c r="R5649" s="47">
        <f t="shared" si="355"/>
        <v>135.99999999278225</v>
      </c>
      <c r="S5649" s="6" t="s">
        <v>44</v>
      </c>
      <c r="T5649" s="6" t="s">
        <v>1157</v>
      </c>
      <c r="U5649" s="6" t="s">
        <v>44</v>
      </c>
      <c r="V5649" s="6" t="s">
        <v>6439</v>
      </c>
      <c r="W5649" s="7">
        <v>0</v>
      </c>
      <c r="X5649" s="7">
        <v>0</v>
      </c>
      <c r="Y5649" s="7">
        <v>0</v>
      </c>
      <c r="Z5649" s="7">
        <v>0.1</v>
      </c>
      <c r="AA5649" s="7">
        <v>0</v>
      </c>
      <c r="AB5649" s="7">
        <v>0</v>
      </c>
      <c r="AC5649" s="7">
        <v>0</v>
      </c>
      <c r="AD5649" s="7">
        <v>0</v>
      </c>
      <c r="AE5649">
        <v>3</v>
      </c>
      <c r="AF5649">
        <v>0</v>
      </c>
      <c r="AG5649">
        <v>0</v>
      </c>
      <c r="AH5649">
        <v>0</v>
      </c>
      <c r="AI5649">
        <v>0</v>
      </c>
      <c r="AJ5649">
        <v>1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</row>
    <row r="5650" spans="1:44" x14ac:dyDescent="0.25">
      <c r="A5650">
        <v>1582805</v>
      </c>
      <c r="B5650">
        <v>779736</v>
      </c>
      <c r="C5650">
        <v>21.7026927634851</v>
      </c>
      <c r="D5650">
        <v>39.5508687568555</v>
      </c>
      <c r="E5650" s="68" t="s">
        <v>1155</v>
      </c>
      <c r="F5650" s="8">
        <f>INDEX(Δεδομένα!$P:$P,MATCH('2020'!E5650,Δεδομένα!$O:$O,0))</f>
        <v>111</v>
      </c>
      <c r="G5650" s="6" t="s">
        <v>884</v>
      </c>
      <c r="H5650" s="2" t="str">
        <f>INDEX(Δεδομένα!B$1:B$51,MATCH('2020'!G5650,Δεδομένα!A$1:A$51,0))</f>
        <v>ΘΕΣΣΑΛΙΑΣ</v>
      </c>
      <c r="I5650" s="8">
        <f>INDEX(Δεδομένα!E$1:E$13,MATCH('2020'!H5650,Δεδομένα!D$1:D$13,0))</f>
        <v>6</v>
      </c>
      <c r="J5650" s="1">
        <v>44064</v>
      </c>
      <c r="K5650" s="6" t="s">
        <v>1102</v>
      </c>
      <c r="L5650" s="36" t="str">
        <f t="shared" si="352"/>
        <v>21/08/2020 15:10</v>
      </c>
      <c r="M5650" s="1">
        <v>44064</v>
      </c>
      <c r="N5650" s="6" t="s">
        <v>2290</v>
      </c>
      <c r="O5650" s="36" t="str">
        <f t="shared" si="353"/>
        <v>21/08/2020 16:12</v>
      </c>
      <c r="P5650" s="46">
        <f t="shared" si="354"/>
        <v>4.3055555557657499E-2</v>
      </c>
      <c r="Q5650" s="48">
        <v>0</v>
      </c>
      <c r="R5650" s="47">
        <f t="shared" si="355"/>
        <v>62.000000003026798</v>
      </c>
      <c r="S5650" s="6" t="s">
        <v>44</v>
      </c>
      <c r="T5650" s="6" t="s">
        <v>1157</v>
      </c>
      <c r="U5650" s="6" t="s">
        <v>44</v>
      </c>
      <c r="V5650" s="6" t="s">
        <v>6441</v>
      </c>
      <c r="W5650" s="7">
        <v>0</v>
      </c>
      <c r="X5650" s="7">
        <v>0</v>
      </c>
      <c r="Y5650" s="7">
        <v>0</v>
      </c>
      <c r="Z5650" s="7">
        <v>0.5</v>
      </c>
      <c r="AA5650" s="7">
        <v>0</v>
      </c>
      <c r="AB5650" s="7">
        <v>0</v>
      </c>
      <c r="AC5650" s="7">
        <v>0</v>
      </c>
      <c r="AD5650" s="7">
        <v>0</v>
      </c>
      <c r="AE5650">
        <v>3</v>
      </c>
      <c r="AF5650">
        <v>0</v>
      </c>
      <c r="AG5650">
        <v>0</v>
      </c>
      <c r="AH5650">
        <v>0</v>
      </c>
      <c r="AI5650">
        <v>0</v>
      </c>
      <c r="AJ5650">
        <v>1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</row>
    <row r="5651" spans="1:44" x14ac:dyDescent="0.25">
      <c r="A5651">
        <v>1582106</v>
      </c>
      <c r="B5651">
        <v>779926</v>
      </c>
      <c r="C5651">
        <v>21.186117031029401</v>
      </c>
      <c r="D5651">
        <v>38.458666738580099</v>
      </c>
      <c r="E5651" s="68" t="s">
        <v>334</v>
      </c>
      <c r="F5651" s="8">
        <f>INDEX(Δεδομένα!$P:$P,MATCH('2020'!E5651,Δεδομένα!$O:$O,0))</f>
        <v>127</v>
      </c>
      <c r="G5651" s="6" t="s">
        <v>335</v>
      </c>
      <c r="H5651" s="2" t="str">
        <f>INDEX(Δεδομένα!B$1:B$51,MATCH('2020'!G5651,Δεδομένα!A$1:A$51,0))</f>
        <v>ΔΥΤΙΚΗΣ ΕΛΛΑΔΟΣ</v>
      </c>
      <c r="I5651" s="8">
        <f>INDEX(Δεδομένα!E$1:E$13,MATCH('2020'!H5651,Δεδομένα!D$1:D$13,0))</f>
        <v>7</v>
      </c>
      <c r="J5651" s="1">
        <v>44065</v>
      </c>
      <c r="K5651" s="6" t="s">
        <v>2342</v>
      </c>
      <c r="L5651" s="36" t="str">
        <f t="shared" si="352"/>
        <v>22/08/2020 08:43</v>
      </c>
      <c r="M5651" s="1">
        <v>44065</v>
      </c>
      <c r="N5651" s="6" t="s">
        <v>1319</v>
      </c>
      <c r="O5651" s="36" t="str">
        <f t="shared" si="353"/>
        <v>22/08/2020 09:53</v>
      </c>
      <c r="P5651" s="46">
        <f t="shared" si="354"/>
        <v>4.8611111116770189E-2</v>
      </c>
      <c r="Q5651" s="48">
        <v>0</v>
      </c>
      <c r="R5651" s="47">
        <f t="shared" si="355"/>
        <v>70.000000008149073</v>
      </c>
      <c r="S5651" s="6" t="s">
        <v>44</v>
      </c>
      <c r="T5651" s="6" t="s">
        <v>343</v>
      </c>
      <c r="U5651" s="6" t="s">
        <v>44</v>
      </c>
      <c r="V5651" s="6" t="s">
        <v>5866</v>
      </c>
      <c r="W5651" s="7">
        <v>0</v>
      </c>
      <c r="X5651" s="7">
        <v>0</v>
      </c>
      <c r="Y5651" s="7">
        <v>0</v>
      </c>
      <c r="Z5651" s="7">
        <v>0</v>
      </c>
      <c r="AA5651" s="7">
        <v>0.5</v>
      </c>
      <c r="AB5651" s="7">
        <v>0</v>
      </c>
      <c r="AC5651" s="7">
        <v>0</v>
      </c>
      <c r="AD5651" s="7">
        <v>0</v>
      </c>
      <c r="AE5651">
        <v>2</v>
      </c>
      <c r="AF5651">
        <v>0</v>
      </c>
      <c r="AG5651">
        <v>0</v>
      </c>
      <c r="AH5651">
        <v>0</v>
      </c>
      <c r="AI5651">
        <v>0</v>
      </c>
      <c r="AJ5651">
        <v>1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</row>
    <row r="5652" spans="1:44" x14ac:dyDescent="0.25">
      <c r="A5652">
        <v>1579644</v>
      </c>
      <c r="B5652">
        <v>779939</v>
      </c>
      <c r="C5652">
        <v>20.9602639265036</v>
      </c>
      <c r="D5652">
        <v>38.678797329986097</v>
      </c>
      <c r="E5652" s="68" t="s">
        <v>862</v>
      </c>
      <c r="F5652" s="8">
        <f>INDEX(Δεδομένα!$P:$P,MATCH('2020'!E5652,Δεδομένα!$O:$O,0))</f>
        <v>232</v>
      </c>
      <c r="G5652" s="6" t="s">
        <v>335</v>
      </c>
      <c r="H5652" s="2" t="str">
        <f>INDEX(Δεδομένα!B$1:B$51,MATCH('2020'!G5652,Δεδομένα!A$1:A$51,0))</f>
        <v>ΔΥΤΙΚΗΣ ΕΛΛΑΔΟΣ</v>
      </c>
      <c r="I5652" s="8">
        <f>INDEX(Δεδομένα!E$1:E$13,MATCH('2020'!H5652,Δεδομένα!D$1:D$13,0))</f>
        <v>7</v>
      </c>
      <c r="J5652" s="1">
        <v>44065</v>
      </c>
      <c r="K5652" s="6" t="s">
        <v>1089</v>
      </c>
      <c r="L5652" s="36" t="str">
        <f t="shared" si="352"/>
        <v>22/08/2020 10:10</v>
      </c>
      <c r="M5652" s="1">
        <v>44065</v>
      </c>
      <c r="N5652" s="6" t="s">
        <v>256</v>
      </c>
      <c r="O5652" s="36" t="str">
        <f t="shared" si="353"/>
        <v>22/08/2020 19:30</v>
      </c>
      <c r="P5652" s="46">
        <f t="shared" si="354"/>
        <v>0.38888888889050577</v>
      </c>
      <c r="Q5652" s="48">
        <v>0</v>
      </c>
      <c r="R5652" s="47">
        <f t="shared" si="355"/>
        <v>560.00000000232831</v>
      </c>
      <c r="S5652" s="6" t="s">
        <v>44</v>
      </c>
      <c r="T5652" s="6" t="s">
        <v>1445</v>
      </c>
      <c r="U5652" s="6" t="s">
        <v>44</v>
      </c>
      <c r="V5652" s="6" t="s">
        <v>6452</v>
      </c>
      <c r="W5652" s="7">
        <v>0</v>
      </c>
      <c r="X5652" s="7">
        <v>0</v>
      </c>
      <c r="Y5652" s="7">
        <v>0</v>
      </c>
      <c r="Z5652" s="7">
        <v>0</v>
      </c>
      <c r="AA5652" s="7">
        <v>0</v>
      </c>
      <c r="AB5652" s="7">
        <v>5</v>
      </c>
      <c r="AC5652" s="7">
        <v>0</v>
      </c>
      <c r="AD5652" s="7">
        <v>0</v>
      </c>
      <c r="AE5652">
        <v>5</v>
      </c>
      <c r="AF5652">
        <v>0</v>
      </c>
      <c r="AG5652">
        <v>0</v>
      </c>
      <c r="AH5652">
        <v>0</v>
      </c>
      <c r="AI5652">
        <v>0</v>
      </c>
      <c r="AJ5652">
        <v>3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</row>
    <row r="5653" spans="1:44" x14ac:dyDescent="0.25">
      <c r="A5653">
        <v>1579630</v>
      </c>
      <c r="B5653">
        <v>780075</v>
      </c>
      <c r="C5653">
        <v>22.417548621723601</v>
      </c>
      <c r="D5653">
        <v>37.459293209702302</v>
      </c>
      <c r="E5653" s="68" t="s">
        <v>1893</v>
      </c>
      <c r="F5653" s="8">
        <f>INDEX(Δεδομένα!$P:$P,MATCH('2020'!E5653,Δεδομένα!$O:$O,0))</f>
        <v>137</v>
      </c>
      <c r="G5653" s="6" t="s">
        <v>932</v>
      </c>
      <c r="H5653" s="2" t="str">
        <f>INDEX(Δεδομένα!B$1:B$51,MATCH('2020'!G5653,Δεδομένα!A$1:A$51,0))</f>
        <v>ΠΕΛΛΟΠΟΝΗΣΟΥ</v>
      </c>
      <c r="I5653" s="8">
        <f>INDEX(Δεδομένα!E$1:E$13,MATCH('2020'!H5653,Δεδομένα!D$1:D$13,0))</f>
        <v>8</v>
      </c>
      <c r="J5653" s="1">
        <v>44065</v>
      </c>
      <c r="K5653" s="6" t="s">
        <v>474</v>
      </c>
      <c r="L5653" s="36" t="str">
        <f t="shared" si="352"/>
        <v>22/08/2020 18:52</v>
      </c>
      <c r="M5653" s="1">
        <v>44065</v>
      </c>
      <c r="N5653" s="6" t="s">
        <v>1609</v>
      </c>
      <c r="O5653" s="36" t="str">
        <f t="shared" si="353"/>
        <v>22/08/2020 19:53</v>
      </c>
      <c r="P5653" s="46">
        <f t="shared" si="354"/>
        <v>4.2361111110949423E-2</v>
      </c>
      <c r="Q5653" s="48">
        <v>0</v>
      </c>
      <c r="R5653" s="47">
        <f t="shared" si="355"/>
        <v>60.999999999767169</v>
      </c>
      <c r="S5653" s="6" t="s">
        <v>44</v>
      </c>
      <c r="T5653" s="6" t="s">
        <v>1894</v>
      </c>
      <c r="U5653" s="6" t="s">
        <v>44</v>
      </c>
      <c r="V5653" s="6" t="s">
        <v>6461</v>
      </c>
      <c r="W5653" s="7">
        <v>0</v>
      </c>
      <c r="X5653" s="7">
        <v>0</v>
      </c>
      <c r="Y5653" s="7">
        <v>0</v>
      </c>
      <c r="Z5653" s="7">
        <v>0</v>
      </c>
      <c r="AA5653" s="7">
        <v>0</v>
      </c>
      <c r="AB5653" s="7">
        <v>0</v>
      </c>
      <c r="AC5653" s="7">
        <v>0.05</v>
      </c>
      <c r="AD5653" s="7">
        <v>0</v>
      </c>
      <c r="AE5653">
        <v>6</v>
      </c>
      <c r="AF5653">
        <v>0</v>
      </c>
      <c r="AG5653">
        <v>0</v>
      </c>
      <c r="AH5653">
        <v>0</v>
      </c>
      <c r="AI5653">
        <v>0</v>
      </c>
      <c r="AJ5653">
        <v>3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</row>
    <row r="5654" spans="1:44" x14ac:dyDescent="0.25">
      <c r="A5654">
        <v>1592394</v>
      </c>
      <c r="B5654">
        <v>780037</v>
      </c>
      <c r="C5654">
        <v>23.892987724803699</v>
      </c>
      <c r="D5654">
        <v>37.9352582645881</v>
      </c>
      <c r="E5654" s="68" t="s">
        <v>814</v>
      </c>
      <c r="F5654" s="8">
        <f>INDEX(Δεδομένα!$P:$P,MATCH('2020'!E5654,Δεδομένα!$O:$O,0))</f>
        <v>17</v>
      </c>
      <c r="G5654" s="6" t="s">
        <v>41</v>
      </c>
      <c r="H5654" s="2" t="str">
        <f>INDEX(Δεδομένα!B$1:B$51,MATCH('2020'!G5654,Δεδομένα!A$1:A$51,0))</f>
        <v>ΑΤΤΙΚΗΣ</v>
      </c>
      <c r="I5654" s="8">
        <f>INDEX(Δεδομένα!E$1:E$13,MATCH('2020'!H5654,Δεδομένα!D$1:D$13,0))</f>
        <v>1</v>
      </c>
      <c r="J5654" s="1">
        <v>44065</v>
      </c>
      <c r="K5654" s="6" t="s">
        <v>1522</v>
      </c>
      <c r="L5654" s="36" t="str">
        <f t="shared" si="352"/>
        <v>22/08/2020 16:57</v>
      </c>
      <c r="M5654" s="1">
        <v>44066</v>
      </c>
      <c r="N5654" s="6" t="s">
        <v>3248</v>
      </c>
      <c r="O5654" s="36" t="str">
        <f t="shared" si="353"/>
        <v>23/08/2020 07:00</v>
      </c>
      <c r="P5654" s="46">
        <f t="shared" si="354"/>
        <v>0.58541666666133096</v>
      </c>
      <c r="Q5654" s="48">
        <v>0</v>
      </c>
      <c r="R5654" s="47">
        <f t="shared" si="355"/>
        <v>842.99999999231659</v>
      </c>
      <c r="S5654" s="6" t="s">
        <v>44</v>
      </c>
      <c r="T5654" s="6" t="s">
        <v>5231</v>
      </c>
      <c r="U5654" s="6" t="s">
        <v>44</v>
      </c>
      <c r="V5654" s="6" t="s">
        <v>6459</v>
      </c>
      <c r="W5654" s="7">
        <v>0</v>
      </c>
      <c r="X5654" s="7">
        <v>0</v>
      </c>
      <c r="Y5654" s="7">
        <v>0</v>
      </c>
      <c r="Z5654" s="7">
        <v>0</v>
      </c>
      <c r="AA5654" s="7">
        <v>0</v>
      </c>
      <c r="AB5654" s="7">
        <v>100</v>
      </c>
      <c r="AC5654" s="7">
        <v>0</v>
      </c>
      <c r="AD5654" s="7">
        <v>0</v>
      </c>
      <c r="AE5654">
        <v>25</v>
      </c>
      <c r="AF5654">
        <v>0</v>
      </c>
      <c r="AG5654">
        <v>0</v>
      </c>
      <c r="AH5654">
        <v>0</v>
      </c>
      <c r="AI5654">
        <v>0</v>
      </c>
      <c r="AJ5654">
        <v>12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</row>
    <row r="5655" spans="1:44" x14ac:dyDescent="0.25">
      <c r="A5655">
        <v>1613847</v>
      </c>
      <c r="B5655">
        <v>779955</v>
      </c>
      <c r="C5655">
        <v>22.008222735200899</v>
      </c>
      <c r="D5655">
        <v>38.299933438231299</v>
      </c>
      <c r="E5655" s="68" t="s">
        <v>313</v>
      </c>
      <c r="F5655" s="8">
        <f>INDEX(Δεδομένα!$P:$P,MATCH('2020'!E5655,Δεδομένα!$O:$O,0))</f>
        <v>124</v>
      </c>
      <c r="G5655" s="6" t="s">
        <v>303</v>
      </c>
      <c r="H5655" s="2" t="str">
        <f>INDEX(Δεδομένα!B$1:B$51,MATCH('2020'!G5655,Δεδομένα!A$1:A$51,0))</f>
        <v>ΔΥΤΙΚΗΣ ΕΛΛΑΔΟΣ</v>
      </c>
      <c r="I5655" s="8">
        <f>INDEX(Δεδομένα!E$1:E$13,MATCH('2020'!H5655,Δεδομένα!D$1:D$13,0))</f>
        <v>7</v>
      </c>
      <c r="J5655" s="1">
        <v>44065</v>
      </c>
      <c r="K5655" s="6" t="s">
        <v>716</v>
      </c>
      <c r="L5655" s="36" t="str">
        <f t="shared" si="352"/>
        <v>22/08/2020 11:15</v>
      </c>
      <c r="M5655" s="1">
        <v>44065</v>
      </c>
      <c r="N5655" s="6" t="s">
        <v>923</v>
      </c>
      <c r="O5655" s="36" t="str">
        <f t="shared" si="353"/>
        <v>22/08/2020 15:09</v>
      </c>
      <c r="P5655" s="46">
        <f t="shared" si="354"/>
        <v>0.16249999999854481</v>
      </c>
      <c r="Q5655" s="48">
        <v>0</v>
      </c>
      <c r="R5655" s="47">
        <f t="shared" si="355"/>
        <v>233.99999999790452</v>
      </c>
      <c r="S5655" s="6" t="s">
        <v>44</v>
      </c>
      <c r="T5655" s="6" t="s">
        <v>316</v>
      </c>
      <c r="U5655" s="6" t="s">
        <v>44</v>
      </c>
      <c r="V5655" s="6" t="s">
        <v>6453</v>
      </c>
      <c r="W5655" s="7">
        <v>0</v>
      </c>
      <c r="X5655" s="7">
        <v>0.1</v>
      </c>
      <c r="Y5655" s="7">
        <v>0</v>
      </c>
      <c r="Z5655" s="7">
        <v>0.4</v>
      </c>
      <c r="AA5655" s="7">
        <v>1.5</v>
      </c>
      <c r="AB5655" s="7">
        <v>0</v>
      </c>
      <c r="AC5655" s="7">
        <v>0</v>
      </c>
      <c r="AD5655" s="7">
        <v>0</v>
      </c>
      <c r="AE5655">
        <v>8</v>
      </c>
      <c r="AF5655">
        <v>0</v>
      </c>
      <c r="AG5655">
        <v>0</v>
      </c>
      <c r="AH5655">
        <v>0</v>
      </c>
      <c r="AI5655">
        <v>1</v>
      </c>
      <c r="AJ5655">
        <v>3</v>
      </c>
      <c r="AK5655">
        <v>1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</row>
    <row r="5656" spans="1:44" x14ac:dyDescent="0.25">
      <c r="A5656">
        <v>1579835</v>
      </c>
      <c r="B5656">
        <v>780144</v>
      </c>
      <c r="C5656">
        <v>23.625173530158101</v>
      </c>
      <c r="D5656">
        <v>38.037512141071801</v>
      </c>
      <c r="E5656" s="68" t="s">
        <v>2317</v>
      </c>
      <c r="F5656" s="8">
        <f>INDEX(Δεδομένα!$P:$P,MATCH('2020'!E5656,Δεδομένα!$O:$O,0))</f>
        <v>175</v>
      </c>
      <c r="G5656" s="6" t="s">
        <v>846</v>
      </c>
      <c r="H5656" s="2" t="str">
        <f>INDEX(Δεδομένα!B$1:B$51,MATCH('2020'!G5656,Δεδομένα!A$1:A$51,0))</f>
        <v>ΣΤΕΡΕΑΣ ΕΛΛΑΔΟΣ</v>
      </c>
      <c r="I5656" s="8">
        <f>INDEX(Δεδομένα!E$1:E$13,MATCH('2020'!H5656,Δεδομένα!D$1:D$13,0))</f>
        <v>9</v>
      </c>
      <c r="J5656" s="1">
        <v>44065</v>
      </c>
      <c r="K5656" s="6" t="s">
        <v>609</v>
      </c>
      <c r="L5656" s="36" t="str">
        <f t="shared" si="352"/>
        <v>22/08/2020 20:35</v>
      </c>
      <c r="M5656" s="1">
        <v>44065</v>
      </c>
      <c r="N5656" s="6" t="s">
        <v>633</v>
      </c>
      <c r="O5656" s="36" t="str">
        <f t="shared" si="353"/>
        <v>22/08/2020 22:15</v>
      </c>
      <c r="P5656" s="46">
        <f t="shared" si="354"/>
        <v>6.9444444445252884E-2</v>
      </c>
      <c r="Q5656" s="48">
        <v>0</v>
      </c>
      <c r="R5656" s="47">
        <f t="shared" si="355"/>
        <v>100.00000000116415</v>
      </c>
      <c r="S5656" s="6" t="s">
        <v>44</v>
      </c>
      <c r="T5656" s="6" t="s">
        <v>2554</v>
      </c>
      <c r="U5656" s="6" t="s">
        <v>6462</v>
      </c>
      <c r="V5656" s="6" t="s">
        <v>6463</v>
      </c>
      <c r="W5656" s="7">
        <v>0</v>
      </c>
      <c r="X5656" s="7">
        <v>0</v>
      </c>
      <c r="Y5656" s="7">
        <v>0</v>
      </c>
      <c r="Z5656" s="7">
        <v>0</v>
      </c>
      <c r="AA5656" s="7">
        <v>0</v>
      </c>
      <c r="AB5656" s="7">
        <v>15</v>
      </c>
      <c r="AC5656" s="7">
        <v>0</v>
      </c>
      <c r="AD5656" s="7">
        <v>0</v>
      </c>
      <c r="AE5656">
        <v>4</v>
      </c>
      <c r="AF5656">
        <v>0</v>
      </c>
      <c r="AG5656">
        <v>0</v>
      </c>
      <c r="AH5656">
        <v>0</v>
      </c>
      <c r="AI5656">
        <v>0</v>
      </c>
      <c r="AJ5656">
        <v>2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</row>
    <row r="5657" spans="1:44" x14ac:dyDescent="0.25">
      <c r="A5657">
        <v>1617080</v>
      </c>
      <c r="B5657">
        <v>780011</v>
      </c>
      <c r="C5657">
        <v>27.061720108741099</v>
      </c>
      <c r="D5657">
        <v>36.777596944306701</v>
      </c>
      <c r="E5657" s="68" t="s">
        <v>1006</v>
      </c>
      <c r="F5657" s="8">
        <f>INDEX(Δεδομένα!$P:$P,MATCH('2020'!E5657,Δεδομένα!$O:$O,0))</f>
        <v>241</v>
      </c>
      <c r="G5657" s="6" t="s">
        <v>1007</v>
      </c>
      <c r="H5657" s="2" t="str">
        <f>INDEX(Δεδομένα!B$1:B$51,MATCH('2020'!G5657,Δεδομένα!A$1:A$51,0))</f>
        <v>ΝΟΤΙΟΥ ΑΙΓΑΙΟΥ</v>
      </c>
      <c r="I5657" s="8">
        <f>INDEX(Δεδομένα!E$1:E$13,MATCH('2020'!H5657,Δεδομένα!D$1:D$13,0))</f>
        <v>10</v>
      </c>
      <c r="J5657" s="1">
        <v>44065</v>
      </c>
      <c r="K5657" s="6" t="s">
        <v>696</v>
      </c>
      <c r="L5657" s="36" t="str">
        <f t="shared" si="352"/>
        <v>22/08/2020 15:23</v>
      </c>
      <c r="M5657" s="1">
        <v>44065</v>
      </c>
      <c r="N5657" s="6" t="s">
        <v>1077</v>
      </c>
      <c r="O5657" s="36" t="str">
        <f t="shared" si="353"/>
        <v>22/08/2020 20:44</v>
      </c>
      <c r="P5657" s="46">
        <f t="shared" si="354"/>
        <v>0.22291666666569654</v>
      </c>
      <c r="Q5657" s="48">
        <v>0</v>
      </c>
      <c r="R5657" s="47">
        <f t="shared" si="355"/>
        <v>320.99999999860302</v>
      </c>
      <c r="S5657" s="6" t="s">
        <v>44</v>
      </c>
      <c r="T5657" s="6" t="s">
        <v>1009</v>
      </c>
      <c r="U5657" s="6" t="s">
        <v>4293</v>
      </c>
      <c r="V5657" s="6" t="s">
        <v>6455</v>
      </c>
      <c r="W5657" s="7">
        <v>0</v>
      </c>
      <c r="X5657" s="7">
        <v>0</v>
      </c>
      <c r="Y5657" s="7">
        <v>0</v>
      </c>
      <c r="Z5657" s="7">
        <v>8</v>
      </c>
      <c r="AA5657" s="7">
        <v>0</v>
      </c>
      <c r="AB5657" s="7">
        <v>0</v>
      </c>
      <c r="AC5657" s="7">
        <v>0</v>
      </c>
      <c r="AD5657" s="7">
        <v>0</v>
      </c>
      <c r="AE5657">
        <v>9</v>
      </c>
      <c r="AF5657">
        <v>0</v>
      </c>
      <c r="AG5657">
        <v>0</v>
      </c>
      <c r="AH5657">
        <v>0</v>
      </c>
      <c r="AI5657">
        <v>1</v>
      </c>
      <c r="AJ5657">
        <v>5</v>
      </c>
      <c r="AK5657">
        <v>0</v>
      </c>
      <c r="AL5657">
        <v>1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</row>
    <row r="5658" spans="1:44" x14ac:dyDescent="0.25">
      <c r="A5658">
        <v>1579870</v>
      </c>
      <c r="B5658">
        <v>779964</v>
      </c>
      <c r="C5658">
        <v>26.559048601070799</v>
      </c>
      <c r="D5658">
        <v>41.456356242507503</v>
      </c>
      <c r="E5658" s="68" t="s">
        <v>1115</v>
      </c>
      <c r="F5658" s="8">
        <f>INDEX(Δεδομένα!$P:$P,MATCH('2020'!E5658,Δεδομένα!$O:$O,0))</f>
        <v>35</v>
      </c>
      <c r="G5658" s="6" t="s">
        <v>148</v>
      </c>
      <c r="H5658" s="2" t="str">
        <f>INDEX(Δεδομένα!B$1:B$51,MATCH('2020'!G5658,Δεδομένα!A$1:A$51,0))</f>
        <v>ΑΝΑΤΟΛΙΚΗΣ ΜΑΚΕΔΟΝΙΑΣ ΚΑΙ ΘΡΑΚΗΣ</v>
      </c>
      <c r="I5658" s="8">
        <f>INDEX(Δεδομένα!E$1:E$13,MATCH('2020'!H5658,Δεδομένα!D$1:D$13,0))</f>
        <v>2</v>
      </c>
      <c r="J5658" s="1">
        <v>44065</v>
      </c>
      <c r="K5658" s="6" t="s">
        <v>1784</v>
      </c>
      <c r="L5658" s="36" t="str">
        <f t="shared" si="352"/>
        <v>22/08/2020 12:13</v>
      </c>
      <c r="M5658" s="1">
        <v>44065</v>
      </c>
      <c r="N5658" s="6" t="s">
        <v>171</v>
      </c>
      <c r="O5658" s="36" t="str">
        <f t="shared" si="353"/>
        <v>22/08/2020 13:00</v>
      </c>
      <c r="P5658" s="46">
        <f t="shared" si="354"/>
        <v>3.2638888886140194E-2</v>
      </c>
      <c r="Q5658" s="48">
        <v>0</v>
      </c>
      <c r="R5658" s="47">
        <f t="shared" si="355"/>
        <v>46.999999996041879</v>
      </c>
      <c r="S5658" s="6" t="s">
        <v>44</v>
      </c>
      <c r="T5658" s="6" t="s">
        <v>1119</v>
      </c>
      <c r="U5658" s="6" t="s">
        <v>1896</v>
      </c>
      <c r="V5658" s="6" t="s">
        <v>2938</v>
      </c>
      <c r="W5658" s="7">
        <v>0</v>
      </c>
      <c r="X5658" s="7">
        <v>0</v>
      </c>
      <c r="Y5658" s="7">
        <v>0</v>
      </c>
      <c r="Z5658" s="7">
        <v>0.5</v>
      </c>
      <c r="AA5658" s="7">
        <v>0</v>
      </c>
      <c r="AB5658" s="7">
        <v>0</v>
      </c>
      <c r="AC5658" s="7">
        <v>0</v>
      </c>
      <c r="AD5658" s="7">
        <v>0</v>
      </c>
      <c r="AE5658">
        <v>4</v>
      </c>
      <c r="AF5658">
        <v>0</v>
      </c>
      <c r="AG5658">
        <v>0</v>
      </c>
      <c r="AH5658">
        <v>0</v>
      </c>
      <c r="AI5658">
        <v>0</v>
      </c>
      <c r="AJ5658">
        <v>2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</row>
    <row r="5659" spans="1:44" x14ac:dyDescent="0.25">
      <c r="A5659">
        <v>1580501</v>
      </c>
      <c r="B5659">
        <v>780022</v>
      </c>
      <c r="C5659">
        <v>20.847211865785599</v>
      </c>
      <c r="D5659">
        <v>37.771695244070401</v>
      </c>
      <c r="E5659" s="68" t="s">
        <v>1599</v>
      </c>
      <c r="F5659" s="8">
        <f>INDEX(Δεδομένα!$P:$P,MATCH('2020'!E5659,Δεδομένα!$O:$O,0))</f>
        <v>238</v>
      </c>
      <c r="G5659" s="6" t="s">
        <v>1600</v>
      </c>
      <c r="H5659" s="2" t="str">
        <f>INDEX(Δεδομένα!B$1:B$51,MATCH('2020'!G5659,Δεδομένα!A$1:A$51,0))</f>
        <v>ΙΟΝΙΩΝ ΝΗΣΩΝ</v>
      </c>
      <c r="I5659" s="8">
        <f>INDEX(Δεδομένα!E$1:E$13,MATCH('2020'!H5659,Δεδομένα!D$1:D$13,0))</f>
        <v>13</v>
      </c>
      <c r="J5659" s="1">
        <v>44065</v>
      </c>
      <c r="K5659" s="6" t="s">
        <v>1496</v>
      </c>
      <c r="L5659" s="36" t="str">
        <f t="shared" si="352"/>
        <v>22/08/2020 15:54</v>
      </c>
      <c r="M5659" s="1">
        <v>44065</v>
      </c>
      <c r="N5659" s="6" t="s">
        <v>324</v>
      </c>
      <c r="O5659" s="36" t="str">
        <f t="shared" si="353"/>
        <v>22/08/2020 16:22</v>
      </c>
      <c r="P5659" s="46">
        <f t="shared" si="354"/>
        <v>1.9444444442342501E-2</v>
      </c>
      <c r="Q5659" s="48">
        <v>0</v>
      </c>
      <c r="R5659" s="47">
        <f t="shared" si="355"/>
        <v>27.999999996973202</v>
      </c>
      <c r="S5659" s="6" t="s">
        <v>44</v>
      </c>
      <c r="T5659" s="6" t="s">
        <v>1601</v>
      </c>
      <c r="U5659" s="6" t="s">
        <v>44</v>
      </c>
      <c r="V5659" s="6" t="s">
        <v>6456</v>
      </c>
      <c r="W5659" s="7">
        <v>0</v>
      </c>
      <c r="X5659" s="7">
        <v>0</v>
      </c>
      <c r="Y5659" s="7">
        <v>0</v>
      </c>
      <c r="Z5659" s="7">
        <v>0</v>
      </c>
      <c r="AA5659" s="7">
        <v>0</v>
      </c>
      <c r="AB5659" s="7">
        <v>0.5</v>
      </c>
      <c r="AC5659" s="7">
        <v>0</v>
      </c>
      <c r="AD5659" s="7">
        <v>0</v>
      </c>
      <c r="AE5659">
        <v>10</v>
      </c>
      <c r="AF5659">
        <v>0</v>
      </c>
      <c r="AG5659">
        <v>0</v>
      </c>
      <c r="AH5659">
        <v>0</v>
      </c>
      <c r="AI5659">
        <v>0</v>
      </c>
      <c r="AJ5659">
        <v>5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</row>
    <row r="5660" spans="1:44" x14ac:dyDescent="0.25">
      <c r="A5660">
        <v>1579896</v>
      </c>
      <c r="B5660">
        <v>0</v>
      </c>
      <c r="C5660">
        <v>0</v>
      </c>
      <c r="D5660">
        <v>0</v>
      </c>
      <c r="E5660" s="68" t="s">
        <v>687</v>
      </c>
      <c r="F5660" s="8">
        <f>INDEX(Δεδομένα!$P:$P,MATCH('2020'!E5660,Δεδομένα!$O:$O,0))</f>
        <v>213</v>
      </c>
      <c r="G5660" s="6" t="s">
        <v>560</v>
      </c>
      <c r="H5660" s="2" t="str">
        <f>INDEX(Δεδομένα!B$1:B$51,MATCH('2020'!G5660,Δεδομένα!A$1:A$51,0))</f>
        <v>ΚΡΗΤΗΣ</v>
      </c>
      <c r="I5660" s="8">
        <f>INDEX(Δεδομένα!E$1:E$13,MATCH('2020'!H5660,Δεδομένα!D$1:D$13,0))</f>
        <v>12</v>
      </c>
      <c r="J5660" s="1">
        <v>44065</v>
      </c>
      <c r="K5660" s="6" t="s">
        <v>754</v>
      </c>
      <c r="L5660" s="36" t="str">
        <f t="shared" si="352"/>
        <v>22/08/2020 08:05</v>
      </c>
      <c r="M5660" s="1">
        <v>44065</v>
      </c>
      <c r="N5660" s="6" t="s">
        <v>755</v>
      </c>
      <c r="O5660" s="36" t="str">
        <f t="shared" si="353"/>
        <v>22/08/2020 09:42</v>
      </c>
      <c r="P5660" s="46">
        <f t="shared" si="354"/>
        <v>6.7361111112404615E-2</v>
      </c>
      <c r="Q5660" s="48">
        <v>0</v>
      </c>
      <c r="R5660" s="47">
        <f t="shared" si="355"/>
        <v>97.000000001862645</v>
      </c>
      <c r="S5660" s="6" t="s">
        <v>44</v>
      </c>
      <c r="T5660" s="6" t="s">
        <v>697</v>
      </c>
      <c r="U5660" s="6" t="s">
        <v>722</v>
      </c>
      <c r="V5660" s="6" t="s">
        <v>722</v>
      </c>
      <c r="W5660" s="7">
        <v>0</v>
      </c>
      <c r="X5660" s="7">
        <v>0</v>
      </c>
      <c r="Y5660" s="7">
        <v>0</v>
      </c>
      <c r="Z5660" s="7">
        <v>0</v>
      </c>
      <c r="AA5660" s="7">
        <v>0.5</v>
      </c>
      <c r="AB5660" s="7">
        <v>0.5</v>
      </c>
      <c r="AC5660" s="7">
        <v>0</v>
      </c>
      <c r="AD5660" s="7">
        <v>0</v>
      </c>
      <c r="AE5660">
        <v>4</v>
      </c>
      <c r="AF5660">
        <v>0</v>
      </c>
      <c r="AG5660">
        <v>0</v>
      </c>
      <c r="AH5660">
        <v>0</v>
      </c>
      <c r="AI5660">
        <v>0</v>
      </c>
      <c r="AJ5660">
        <v>2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</row>
    <row r="5661" spans="1:44" x14ac:dyDescent="0.25">
      <c r="A5661">
        <v>1579571</v>
      </c>
      <c r="B5661">
        <v>779890</v>
      </c>
      <c r="C5661">
        <v>24.702246908899198</v>
      </c>
      <c r="D5661">
        <v>40.910900901182501</v>
      </c>
      <c r="E5661" s="68" t="s">
        <v>919</v>
      </c>
      <c r="F5661" s="8">
        <f>INDEX(Δεδομένα!$P:$P,MATCH('2020'!E5661,Δεδομένα!$O:$O,0))</f>
        <v>26</v>
      </c>
      <c r="G5661" s="6" t="s">
        <v>77</v>
      </c>
      <c r="H5661" s="2" t="str">
        <f>INDEX(Δεδομένα!B$1:B$51,MATCH('2020'!G5661,Δεδομένα!A$1:A$51,0))</f>
        <v>ΑΝΑΤΟΛΙΚΗΣ ΜΑΚΕΔΟΝΙΑΣ ΚΑΙ ΘΡΑΚΗΣ</v>
      </c>
      <c r="I5661" s="8">
        <f>INDEX(Δεδομένα!E$1:E$13,MATCH('2020'!H5661,Δεδομένα!D$1:D$13,0))</f>
        <v>2</v>
      </c>
      <c r="J5661" s="1">
        <v>44065</v>
      </c>
      <c r="K5661" s="6" t="s">
        <v>3851</v>
      </c>
      <c r="L5661" s="36" t="str">
        <f t="shared" si="352"/>
        <v>22/08/2020 01:52</v>
      </c>
      <c r="M5661" s="1">
        <v>44065</v>
      </c>
      <c r="N5661" s="6" t="s">
        <v>731</v>
      </c>
      <c r="O5661" s="36" t="str">
        <f t="shared" si="353"/>
        <v>22/08/2020 02:30</v>
      </c>
      <c r="P5661" s="46">
        <f t="shared" si="354"/>
        <v>2.6388888887595385E-2</v>
      </c>
      <c r="Q5661" s="48">
        <v>0</v>
      </c>
      <c r="R5661" s="47">
        <f t="shared" si="355"/>
        <v>37.999999998137355</v>
      </c>
      <c r="S5661" s="6" t="s">
        <v>44</v>
      </c>
      <c r="T5661" s="6" t="s">
        <v>921</v>
      </c>
      <c r="U5661" s="6" t="s">
        <v>44</v>
      </c>
      <c r="V5661" s="6" t="s">
        <v>3037</v>
      </c>
      <c r="W5661" s="7">
        <v>0</v>
      </c>
      <c r="X5661" s="7">
        <v>0</v>
      </c>
      <c r="Y5661" s="7">
        <v>0</v>
      </c>
      <c r="Z5661" s="7">
        <v>0.02</v>
      </c>
      <c r="AA5661" s="7">
        <v>0</v>
      </c>
      <c r="AB5661" s="7">
        <v>0</v>
      </c>
      <c r="AC5661" s="7">
        <v>0</v>
      </c>
      <c r="AD5661" s="7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</row>
    <row r="5662" spans="1:44" x14ac:dyDescent="0.25">
      <c r="A5662">
        <v>1579594</v>
      </c>
      <c r="B5662">
        <v>779901</v>
      </c>
      <c r="C5662">
        <v>24.517273169914802</v>
      </c>
      <c r="D5662">
        <v>40.979737110543198</v>
      </c>
      <c r="E5662" s="68" t="s">
        <v>1176</v>
      </c>
      <c r="F5662" s="8">
        <f>INDEX(Δεδομένα!$P:$P,MATCH('2020'!E5662,Δεδομένα!$O:$O,0))</f>
        <v>23</v>
      </c>
      <c r="G5662" s="6" t="s">
        <v>77</v>
      </c>
      <c r="H5662" s="2" t="str">
        <f>INDEX(Δεδομένα!B$1:B$51,MATCH('2020'!G5662,Δεδομένα!A$1:A$51,0))</f>
        <v>ΑΝΑΤΟΛΙΚΗΣ ΜΑΚΕΔΟΝΙΑΣ ΚΑΙ ΘΡΑΚΗΣ</v>
      </c>
      <c r="I5662" s="8">
        <f>INDEX(Δεδομένα!E$1:E$13,MATCH('2020'!H5662,Δεδομένα!D$1:D$13,0))</f>
        <v>2</v>
      </c>
      <c r="J5662" s="1">
        <v>44065</v>
      </c>
      <c r="K5662" s="6" t="s">
        <v>4219</v>
      </c>
      <c r="L5662" s="36" t="str">
        <f t="shared" si="352"/>
        <v>22/08/2020 03:30</v>
      </c>
      <c r="M5662" s="1">
        <v>44065</v>
      </c>
      <c r="N5662" s="6" t="s">
        <v>3111</v>
      </c>
      <c r="O5662" s="36" t="str">
        <f t="shared" si="353"/>
        <v>22/08/2020 04:00</v>
      </c>
      <c r="P5662" s="46">
        <f t="shared" si="354"/>
        <v>2.0833333328482695E-2</v>
      </c>
      <c r="Q5662" s="48">
        <v>0</v>
      </c>
      <c r="R5662" s="47">
        <f t="shared" si="355"/>
        <v>29.999999993015081</v>
      </c>
      <c r="S5662" s="6" t="s">
        <v>44</v>
      </c>
      <c r="T5662" s="6" t="s">
        <v>1177</v>
      </c>
      <c r="U5662" s="6" t="s">
        <v>44</v>
      </c>
      <c r="V5662" s="6" t="s">
        <v>6287</v>
      </c>
      <c r="W5662" s="7">
        <v>0</v>
      </c>
      <c r="X5662" s="7">
        <v>0</v>
      </c>
      <c r="Y5662" s="7">
        <v>0</v>
      </c>
      <c r="Z5662" s="7">
        <v>0</v>
      </c>
      <c r="AA5662" s="7">
        <v>0</v>
      </c>
      <c r="AB5662" s="7">
        <v>0</v>
      </c>
      <c r="AC5662" s="7">
        <v>5</v>
      </c>
      <c r="AD5662" s="7">
        <v>0</v>
      </c>
      <c r="AE5662">
        <v>3</v>
      </c>
      <c r="AF5662">
        <v>0</v>
      </c>
      <c r="AG5662">
        <v>0</v>
      </c>
      <c r="AH5662">
        <v>0</v>
      </c>
      <c r="AI5662">
        <v>0</v>
      </c>
      <c r="AJ5662">
        <v>1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</row>
    <row r="5663" spans="1:44" x14ac:dyDescent="0.25">
      <c r="A5663">
        <v>1579598</v>
      </c>
      <c r="B5663">
        <v>780032</v>
      </c>
      <c r="C5663">
        <v>24.396083501193601</v>
      </c>
      <c r="D5663">
        <v>41.001279135734201</v>
      </c>
      <c r="E5663" s="68" t="s">
        <v>1176</v>
      </c>
      <c r="F5663" s="8">
        <f>INDEX(Δεδομένα!$P:$P,MATCH('2020'!E5663,Δεδομένα!$O:$O,0))</f>
        <v>23</v>
      </c>
      <c r="G5663" s="6" t="s">
        <v>77</v>
      </c>
      <c r="H5663" s="2" t="str">
        <f>INDEX(Δεδομένα!B$1:B$51,MATCH('2020'!G5663,Δεδομένα!A$1:A$51,0))</f>
        <v>ΑΝΑΤΟΛΙΚΗΣ ΜΑΚΕΔΟΝΙΑΣ ΚΑΙ ΘΡΑΚΗΣ</v>
      </c>
      <c r="I5663" s="8">
        <f>INDEX(Δεδομένα!E$1:E$13,MATCH('2020'!H5663,Δεδομένα!D$1:D$13,0))</f>
        <v>2</v>
      </c>
      <c r="J5663" s="1">
        <v>44065</v>
      </c>
      <c r="K5663" s="6" t="s">
        <v>1255</v>
      </c>
      <c r="L5663" s="36" t="str">
        <f t="shared" si="352"/>
        <v>22/08/2020 16:24</v>
      </c>
      <c r="M5663" s="1">
        <v>44066</v>
      </c>
      <c r="N5663" s="6" t="s">
        <v>2358</v>
      </c>
      <c r="O5663" s="36" t="str">
        <f t="shared" si="353"/>
        <v>23/08/2020 11:19</v>
      </c>
      <c r="P5663" s="46">
        <f t="shared" si="354"/>
        <v>0.78819444444525288</v>
      </c>
      <c r="Q5663" s="48">
        <v>0</v>
      </c>
      <c r="R5663" s="47">
        <f t="shared" si="355"/>
        <v>1135.0000000011642</v>
      </c>
      <c r="S5663" s="6" t="s">
        <v>44</v>
      </c>
      <c r="T5663" s="6" t="s">
        <v>1177</v>
      </c>
      <c r="U5663" s="6" t="s">
        <v>44</v>
      </c>
      <c r="V5663" s="6" t="s">
        <v>6458</v>
      </c>
      <c r="W5663" s="7">
        <v>0</v>
      </c>
      <c r="X5663" s="7">
        <v>3</v>
      </c>
      <c r="Y5663" s="7">
        <v>0</v>
      </c>
      <c r="Z5663" s="7">
        <v>0</v>
      </c>
      <c r="AA5663" s="7">
        <v>0</v>
      </c>
      <c r="AB5663" s="7">
        <v>0</v>
      </c>
      <c r="AC5663" s="7">
        <v>0</v>
      </c>
      <c r="AD5663" s="7">
        <v>0</v>
      </c>
      <c r="AE5663">
        <v>16</v>
      </c>
      <c r="AF5663">
        <v>0</v>
      </c>
      <c r="AG5663">
        <v>0</v>
      </c>
      <c r="AH5663">
        <v>0</v>
      </c>
      <c r="AI5663">
        <v>16</v>
      </c>
      <c r="AJ5663">
        <v>7</v>
      </c>
      <c r="AK5663">
        <v>0</v>
      </c>
      <c r="AL5663">
        <v>2</v>
      </c>
      <c r="AM5663">
        <v>0</v>
      </c>
      <c r="AN5663">
        <v>0</v>
      </c>
      <c r="AO5663">
        <v>0</v>
      </c>
      <c r="AP5663">
        <v>0</v>
      </c>
      <c r="AQ5663">
        <v>2</v>
      </c>
      <c r="AR5663">
        <v>0</v>
      </c>
    </row>
    <row r="5664" spans="1:44" x14ac:dyDescent="0.25">
      <c r="A5664">
        <v>1579575</v>
      </c>
      <c r="B5664">
        <v>780094</v>
      </c>
      <c r="C5664">
        <v>24.702611779459801</v>
      </c>
      <c r="D5664">
        <v>40.957461283115201</v>
      </c>
      <c r="E5664" s="68" t="s">
        <v>919</v>
      </c>
      <c r="F5664" s="8">
        <f>INDEX(Δεδομένα!$P:$P,MATCH('2020'!E5664,Δεδομένα!$O:$O,0))</f>
        <v>26</v>
      </c>
      <c r="G5664" s="6" t="s">
        <v>77</v>
      </c>
      <c r="H5664" s="2" t="str">
        <f>INDEX(Δεδομένα!B$1:B$51,MATCH('2020'!G5664,Δεδομένα!A$1:A$51,0))</f>
        <v>ΑΝΑΤΟΛΙΚΗΣ ΜΑΚΕΔΟΝΙΑΣ ΚΑΙ ΘΡΑΚΗΣ</v>
      </c>
      <c r="I5664" s="8">
        <f>INDEX(Δεδομένα!E$1:E$13,MATCH('2020'!H5664,Δεδομένα!D$1:D$13,0))</f>
        <v>2</v>
      </c>
      <c r="J5664" s="1">
        <v>44065</v>
      </c>
      <c r="K5664" s="6" t="s">
        <v>2265</v>
      </c>
      <c r="L5664" s="36" t="str">
        <f t="shared" si="352"/>
        <v>22/08/2020 19:48</v>
      </c>
      <c r="M5664" s="1">
        <v>44065</v>
      </c>
      <c r="N5664" s="6" t="s">
        <v>2825</v>
      </c>
      <c r="O5664" s="36" t="str">
        <f t="shared" si="353"/>
        <v>22/08/2020 20:29</v>
      </c>
      <c r="P5664" s="46">
        <f t="shared" si="354"/>
        <v>2.8472222227719612E-2</v>
      </c>
      <c r="Q5664" s="48">
        <v>0</v>
      </c>
      <c r="R5664" s="47">
        <f t="shared" si="355"/>
        <v>41.000000007916242</v>
      </c>
      <c r="S5664" s="6" t="s">
        <v>44</v>
      </c>
      <c r="T5664" s="6" t="s">
        <v>921</v>
      </c>
      <c r="U5664" s="6" t="s">
        <v>44</v>
      </c>
      <c r="V5664" s="6" t="s">
        <v>922</v>
      </c>
      <c r="W5664" s="7">
        <v>0</v>
      </c>
      <c r="X5664" s="7">
        <v>0</v>
      </c>
      <c r="Y5664" s="7">
        <v>0</v>
      </c>
      <c r="Z5664" s="7">
        <v>0.1</v>
      </c>
      <c r="AA5664" s="7">
        <v>0</v>
      </c>
      <c r="AB5664" s="7">
        <v>0</v>
      </c>
      <c r="AC5664" s="7">
        <v>0</v>
      </c>
      <c r="AD5664" s="7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</row>
    <row r="5665" spans="1:44" x14ac:dyDescent="0.25">
      <c r="A5665">
        <v>1590687</v>
      </c>
      <c r="B5665">
        <v>780096</v>
      </c>
      <c r="C5665">
        <v>22.800368413675798</v>
      </c>
      <c r="D5665">
        <v>37.927771815603798</v>
      </c>
      <c r="E5665" s="68" t="s">
        <v>810</v>
      </c>
      <c r="F5665" s="8">
        <f>INDEX(Δεδομένα!$P:$P,MATCH('2020'!E5665,Δεδομένα!$O:$O,0))</f>
        <v>157</v>
      </c>
      <c r="G5665" s="6" t="s">
        <v>391</v>
      </c>
      <c r="H5665" s="2" t="str">
        <f>INDEX(Δεδομένα!B$1:B$51,MATCH('2020'!G5665,Δεδομένα!A$1:A$51,0))</f>
        <v>ΠΕΛΛΟΠΟΝΗΣΟΥ</v>
      </c>
      <c r="I5665" s="8">
        <f>INDEX(Δεδομένα!E$1:E$13,MATCH('2020'!H5665,Δεδομένα!D$1:D$13,0))</f>
        <v>8</v>
      </c>
      <c r="J5665" s="1">
        <v>44065</v>
      </c>
      <c r="K5665" s="6" t="s">
        <v>1648</v>
      </c>
      <c r="L5665" s="36" t="str">
        <f t="shared" si="352"/>
        <v>22/08/2020 19:57</v>
      </c>
      <c r="M5665" s="1">
        <v>44065</v>
      </c>
      <c r="N5665" s="6" t="s">
        <v>617</v>
      </c>
      <c r="O5665" s="36" t="str">
        <f t="shared" si="353"/>
        <v>22/08/2020 22:00</v>
      </c>
      <c r="P5665" s="46">
        <f t="shared" si="354"/>
        <v>8.5416666661330964E-2</v>
      </c>
      <c r="Q5665" s="48">
        <v>0</v>
      </c>
      <c r="R5665" s="47">
        <f t="shared" si="355"/>
        <v>122.99999999231659</v>
      </c>
      <c r="S5665" s="6" t="s">
        <v>44</v>
      </c>
      <c r="T5665" s="6" t="s">
        <v>812</v>
      </c>
      <c r="U5665" s="6" t="s">
        <v>44</v>
      </c>
      <c r="V5665" s="6" t="s">
        <v>5042</v>
      </c>
      <c r="W5665" s="7">
        <v>0</v>
      </c>
      <c r="X5665" s="7">
        <v>0</v>
      </c>
      <c r="Y5665" s="7">
        <v>0</v>
      </c>
      <c r="Z5665" s="7">
        <v>0</v>
      </c>
      <c r="AA5665" s="7">
        <v>0</v>
      </c>
      <c r="AB5665" s="7">
        <v>0</v>
      </c>
      <c r="AC5665" s="7">
        <v>0</v>
      </c>
      <c r="AD5665" s="7">
        <v>0.04</v>
      </c>
      <c r="AE5665">
        <v>2</v>
      </c>
      <c r="AF5665">
        <v>0</v>
      </c>
      <c r="AG5665">
        <v>0</v>
      </c>
      <c r="AH5665">
        <v>0</v>
      </c>
      <c r="AI5665">
        <v>0</v>
      </c>
      <c r="AJ5665">
        <v>1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</row>
    <row r="5666" spans="1:44" x14ac:dyDescent="0.25">
      <c r="A5666">
        <v>1581020</v>
      </c>
      <c r="B5666">
        <v>780154</v>
      </c>
      <c r="C5666">
        <v>25.476841348386799</v>
      </c>
      <c r="D5666">
        <v>36.369288676761599</v>
      </c>
      <c r="E5666" s="68" t="s">
        <v>4777</v>
      </c>
      <c r="F5666" s="8">
        <f>INDEX(Δεδομένα!$P:$P,MATCH('2020'!E5666,Δεδομένα!$O:$O,0))</f>
        <v>191</v>
      </c>
      <c r="G5666" s="6" t="s">
        <v>479</v>
      </c>
      <c r="H5666" s="2" t="str">
        <f>INDEX(Δεδομένα!B$1:B$51,MATCH('2020'!G5666,Δεδομένα!A$1:A$51,0))</f>
        <v>ΝΟΤΙΟΥ ΑΙΓΑΙΟΥ</v>
      </c>
      <c r="I5666" s="8">
        <f>INDEX(Δεδομένα!E$1:E$13,MATCH('2020'!H5666,Δεδομένα!D$1:D$13,0))</f>
        <v>10</v>
      </c>
      <c r="J5666" s="1">
        <v>44065</v>
      </c>
      <c r="K5666" s="6" t="s">
        <v>2268</v>
      </c>
      <c r="L5666" s="36" t="str">
        <f t="shared" si="352"/>
        <v>22/08/2020 22:25</v>
      </c>
      <c r="M5666" s="1">
        <v>44066</v>
      </c>
      <c r="N5666" s="6" t="s">
        <v>605</v>
      </c>
      <c r="O5666" s="36" t="str">
        <f t="shared" si="353"/>
        <v>23/08/2020 12:10</v>
      </c>
      <c r="P5666" s="46">
        <f t="shared" si="354"/>
        <v>0.57291666666424135</v>
      </c>
      <c r="Q5666" s="48">
        <v>0</v>
      </c>
      <c r="R5666" s="47">
        <f t="shared" si="355"/>
        <v>824.99999999650754</v>
      </c>
      <c r="S5666" s="6" t="s">
        <v>44</v>
      </c>
      <c r="T5666" s="6" t="s">
        <v>4778</v>
      </c>
      <c r="U5666" s="6" t="s">
        <v>44</v>
      </c>
      <c r="V5666" s="6" t="s">
        <v>6464</v>
      </c>
      <c r="W5666" s="7">
        <v>0</v>
      </c>
      <c r="X5666" s="7">
        <v>2</v>
      </c>
      <c r="Y5666" s="7">
        <v>0</v>
      </c>
      <c r="Z5666" s="7">
        <v>0</v>
      </c>
      <c r="AA5666" s="7">
        <v>0</v>
      </c>
      <c r="AB5666" s="7">
        <v>0</v>
      </c>
      <c r="AC5666" s="7">
        <v>0</v>
      </c>
      <c r="AD5666" s="7">
        <v>0</v>
      </c>
      <c r="AE5666">
        <v>12</v>
      </c>
      <c r="AF5666">
        <v>0</v>
      </c>
      <c r="AG5666">
        <v>0</v>
      </c>
      <c r="AH5666">
        <v>0</v>
      </c>
      <c r="AI5666">
        <v>0</v>
      </c>
      <c r="AJ5666">
        <v>2</v>
      </c>
      <c r="AK5666">
        <v>0</v>
      </c>
      <c r="AL5666">
        <v>6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</row>
    <row r="5667" spans="1:44" x14ac:dyDescent="0.25">
      <c r="A5667">
        <v>1653052</v>
      </c>
      <c r="B5667">
        <v>779965</v>
      </c>
      <c r="C5667">
        <v>22.458539012376701</v>
      </c>
      <c r="D5667">
        <v>36.694993834352701</v>
      </c>
      <c r="E5667" s="68" t="s">
        <v>3163</v>
      </c>
      <c r="F5667" s="8">
        <f>INDEX(Δεδομένα!$P:$P,MATCH('2020'!E5667,Δεδομένα!$O:$O,0))</f>
        <v>154</v>
      </c>
      <c r="G5667" s="6" t="s">
        <v>369</v>
      </c>
      <c r="H5667" s="2" t="str">
        <f>INDEX(Δεδομένα!B$1:B$51,MATCH('2020'!G5667,Δεδομένα!A$1:A$51,0))</f>
        <v>ΠΕΛΛΟΠΟΝΗΣΟΥ</v>
      </c>
      <c r="I5667" s="8">
        <f>INDEX(Δεδομένα!E$1:E$13,MATCH('2020'!H5667,Δεδομένα!D$1:D$13,0))</f>
        <v>8</v>
      </c>
      <c r="J5667" s="1">
        <v>44065</v>
      </c>
      <c r="K5667" s="6" t="s">
        <v>605</v>
      </c>
      <c r="L5667" s="36" t="str">
        <f t="shared" si="352"/>
        <v>22/08/2020 12:10</v>
      </c>
      <c r="M5667" s="1">
        <v>44078</v>
      </c>
      <c r="N5667" s="6" t="s">
        <v>1529</v>
      </c>
      <c r="O5667" s="36" t="str">
        <f t="shared" si="353"/>
        <v>04/09/2020 18:58</v>
      </c>
      <c r="P5667" s="49">
        <f t="shared" si="354"/>
        <v>13.283333333332848</v>
      </c>
      <c r="Q5667" s="50">
        <f>13*24</f>
        <v>312</v>
      </c>
      <c r="R5667" s="47">
        <f t="shared" si="355"/>
        <v>19127.999999999302</v>
      </c>
      <c r="S5667" s="6" t="s">
        <v>44</v>
      </c>
      <c r="T5667" s="6" t="s">
        <v>823</v>
      </c>
      <c r="U5667" s="6" t="s">
        <v>44</v>
      </c>
      <c r="V5667" s="6" t="s">
        <v>2078</v>
      </c>
      <c r="W5667" s="7">
        <v>0</v>
      </c>
      <c r="X5667" s="7">
        <v>13923</v>
      </c>
      <c r="Y5667" s="7">
        <v>0</v>
      </c>
      <c r="Z5667" s="7">
        <v>0</v>
      </c>
      <c r="AA5667" s="7">
        <v>0</v>
      </c>
      <c r="AB5667" s="7">
        <v>4867</v>
      </c>
      <c r="AC5667" s="7">
        <v>0</v>
      </c>
      <c r="AD5667" s="7">
        <v>0</v>
      </c>
      <c r="AE5667">
        <v>170</v>
      </c>
      <c r="AF5667">
        <v>105</v>
      </c>
      <c r="AG5667">
        <v>0</v>
      </c>
      <c r="AH5667">
        <v>0</v>
      </c>
      <c r="AI5667">
        <v>0</v>
      </c>
      <c r="AJ5667">
        <v>77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</row>
    <row r="5668" spans="1:44" x14ac:dyDescent="0.25">
      <c r="A5668">
        <v>1584963</v>
      </c>
      <c r="B5668">
        <v>780038</v>
      </c>
      <c r="C5668">
        <v>22.746450746548799</v>
      </c>
      <c r="D5668">
        <v>36.9732720287112</v>
      </c>
      <c r="E5668" s="68" t="s">
        <v>1606</v>
      </c>
      <c r="F5668" s="8">
        <f>INDEX(Δεδομένα!$P:$P,MATCH('2020'!E5668,Δεδομένα!$O:$O,0))</f>
        <v>152</v>
      </c>
      <c r="G5668" s="6" t="s">
        <v>369</v>
      </c>
      <c r="H5668" s="2" t="str">
        <f>INDEX(Δεδομένα!B$1:B$51,MATCH('2020'!G5668,Δεδομένα!A$1:A$51,0))</f>
        <v>ΠΕΛΛΟΠΟΝΗΣΟΥ</v>
      </c>
      <c r="I5668" s="8">
        <f>INDEX(Δεδομένα!E$1:E$13,MATCH('2020'!H5668,Δεδομένα!D$1:D$13,0))</f>
        <v>8</v>
      </c>
      <c r="J5668" s="1">
        <v>44065</v>
      </c>
      <c r="K5668" s="6" t="s">
        <v>1373</v>
      </c>
      <c r="L5668" s="36" t="str">
        <f t="shared" si="352"/>
        <v>22/08/2020 16:50</v>
      </c>
      <c r="M5668" s="1">
        <v>44069</v>
      </c>
      <c r="N5668" s="6" t="s">
        <v>2450</v>
      </c>
      <c r="O5668" s="36" t="str">
        <f t="shared" si="353"/>
        <v>26/08/2020 07:48</v>
      </c>
      <c r="P5668" s="49">
        <f t="shared" si="354"/>
        <v>3.6236111111065838</v>
      </c>
      <c r="Q5668" s="50">
        <f>3*24</f>
        <v>72</v>
      </c>
      <c r="R5668" s="47">
        <f t="shared" si="355"/>
        <v>5217.9999999934807</v>
      </c>
      <c r="S5668" s="6" t="s">
        <v>44</v>
      </c>
      <c r="T5668" s="6" t="s">
        <v>373</v>
      </c>
      <c r="U5668" s="6" t="s">
        <v>4109</v>
      </c>
      <c r="V5668" s="6" t="s">
        <v>6460</v>
      </c>
      <c r="W5668" s="7">
        <v>0</v>
      </c>
      <c r="X5668" s="7">
        <v>200</v>
      </c>
      <c r="Y5668" s="7">
        <v>0</v>
      </c>
      <c r="Z5668" s="7">
        <v>0</v>
      </c>
      <c r="AA5668" s="7">
        <v>0</v>
      </c>
      <c r="AB5668" s="7">
        <v>100</v>
      </c>
      <c r="AC5668" s="7">
        <v>0</v>
      </c>
      <c r="AD5668" s="7">
        <v>0</v>
      </c>
      <c r="AE5668">
        <v>29</v>
      </c>
      <c r="AF5668">
        <v>20</v>
      </c>
      <c r="AG5668">
        <v>3</v>
      </c>
      <c r="AH5668">
        <v>0</v>
      </c>
      <c r="AI5668">
        <v>13</v>
      </c>
      <c r="AJ5668">
        <v>6</v>
      </c>
      <c r="AK5668">
        <v>16</v>
      </c>
      <c r="AL5668">
        <v>2</v>
      </c>
      <c r="AM5668">
        <v>1</v>
      </c>
      <c r="AN5668">
        <v>1</v>
      </c>
      <c r="AO5668">
        <v>1</v>
      </c>
      <c r="AP5668">
        <v>1</v>
      </c>
      <c r="AQ5668">
        <v>0</v>
      </c>
      <c r="AR5668">
        <v>0</v>
      </c>
    </row>
    <row r="5669" spans="1:44" x14ac:dyDescent="0.25">
      <c r="A5669">
        <v>1580599</v>
      </c>
      <c r="B5669">
        <v>780030</v>
      </c>
      <c r="C5669">
        <v>22.229614949455001</v>
      </c>
      <c r="D5669">
        <v>39.883393273086902</v>
      </c>
      <c r="E5669" s="68" t="s">
        <v>1022</v>
      </c>
      <c r="F5669" s="8">
        <f>INDEX(Δεδομένα!$P:$P,MATCH('2020'!E5669,Δεδομένα!$O:$O,0))</f>
        <v>103</v>
      </c>
      <c r="G5669" s="6" t="s">
        <v>288</v>
      </c>
      <c r="H5669" s="2" t="str">
        <f>INDEX(Δεδομένα!B$1:B$51,MATCH('2020'!G5669,Δεδομένα!A$1:A$51,0))</f>
        <v>ΘΕΣΣΑΛΙΑΣ</v>
      </c>
      <c r="I5669" s="8">
        <f>INDEX(Δεδομένα!E$1:E$13,MATCH('2020'!H5669,Δεδομένα!D$1:D$13,0))</f>
        <v>6</v>
      </c>
      <c r="J5669" s="1">
        <v>44065</v>
      </c>
      <c r="K5669" s="6" t="s">
        <v>796</v>
      </c>
      <c r="L5669" s="36" t="str">
        <f t="shared" si="352"/>
        <v>22/08/2020 16:10</v>
      </c>
      <c r="M5669" s="1">
        <v>44069</v>
      </c>
      <c r="N5669" s="6" t="s">
        <v>1466</v>
      </c>
      <c r="O5669" s="36" t="str">
        <f t="shared" si="353"/>
        <v>26/08/2020 12:32</v>
      </c>
      <c r="P5669" s="49">
        <f t="shared" si="354"/>
        <v>3.8486111111124046</v>
      </c>
      <c r="Q5669" s="50">
        <f>3*24</f>
        <v>72</v>
      </c>
      <c r="R5669" s="47">
        <f t="shared" si="355"/>
        <v>5542.0000000018626</v>
      </c>
      <c r="S5669" s="6" t="s">
        <v>44</v>
      </c>
      <c r="T5669" s="6" t="s">
        <v>1026</v>
      </c>
      <c r="U5669" s="6" t="s">
        <v>44</v>
      </c>
      <c r="V5669" s="6" t="s">
        <v>6457</v>
      </c>
      <c r="W5669" s="7">
        <v>75</v>
      </c>
      <c r="X5669" s="7">
        <v>0</v>
      </c>
      <c r="Y5669" s="7">
        <v>0</v>
      </c>
      <c r="Z5669" s="7">
        <v>0</v>
      </c>
      <c r="AA5669" s="7">
        <v>0</v>
      </c>
      <c r="AB5669" s="7">
        <v>0</v>
      </c>
      <c r="AC5669" s="7">
        <v>0</v>
      </c>
      <c r="AD5669" s="7">
        <v>0</v>
      </c>
      <c r="AE5669">
        <v>31</v>
      </c>
      <c r="AF5669">
        <v>36</v>
      </c>
      <c r="AG5669">
        <v>1</v>
      </c>
      <c r="AH5669">
        <v>0</v>
      </c>
      <c r="AI5669">
        <v>8</v>
      </c>
      <c r="AJ5669">
        <v>12</v>
      </c>
      <c r="AK5669">
        <v>0</v>
      </c>
      <c r="AL5669">
        <v>2</v>
      </c>
      <c r="AM5669">
        <v>1</v>
      </c>
      <c r="AN5669">
        <v>0</v>
      </c>
      <c r="AO5669">
        <v>2</v>
      </c>
      <c r="AP5669">
        <v>0</v>
      </c>
      <c r="AQ5669">
        <v>0</v>
      </c>
      <c r="AR5669">
        <v>0</v>
      </c>
    </row>
    <row r="5670" spans="1:44" x14ac:dyDescent="0.25">
      <c r="A5670">
        <v>1587493</v>
      </c>
      <c r="B5670">
        <v>779929</v>
      </c>
      <c r="C5670">
        <v>22.0001013298623</v>
      </c>
      <c r="D5670">
        <v>37.232532412380401</v>
      </c>
      <c r="E5670" s="68" t="s">
        <v>840</v>
      </c>
      <c r="F5670" s="8">
        <f>INDEX(Δεδομένα!$P:$P,MATCH('2020'!E5670,Δεδομένα!$O:$O,0))</f>
        <v>144</v>
      </c>
      <c r="G5670" s="6" t="s">
        <v>841</v>
      </c>
      <c r="H5670" s="2" t="str">
        <f>INDEX(Δεδομένα!B$1:B$51,MATCH('2020'!G5670,Δεδομένα!A$1:A$51,0))</f>
        <v>ΠΕΛΛΟΠΟΝΗΣΟΥ</v>
      </c>
      <c r="I5670" s="8">
        <f>INDEX(Δεδομένα!E$1:E$13,MATCH('2020'!H5670,Δεδομένα!D$1:D$13,0))</f>
        <v>8</v>
      </c>
      <c r="J5670" s="1">
        <v>44065</v>
      </c>
      <c r="K5670" s="6" t="s">
        <v>3068</v>
      </c>
      <c r="L5670" s="36" t="str">
        <f t="shared" si="352"/>
        <v>22/08/2020 09:15</v>
      </c>
      <c r="M5670" s="1">
        <v>44065</v>
      </c>
      <c r="N5670" s="6" t="s">
        <v>377</v>
      </c>
      <c r="O5670" s="36" t="str">
        <f t="shared" si="353"/>
        <v>22/08/2020 09:20</v>
      </c>
      <c r="P5670" s="46">
        <f t="shared" si="354"/>
        <v>3.4722222262644209E-3</v>
      </c>
      <c r="Q5670" s="48">
        <v>0</v>
      </c>
      <c r="R5670" s="47">
        <f t="shared" si="355"/>
        <v>5.0000000058207661</v>
      </c>
      <c r="S5670" s="6" t="s">
        <v>44</v>
      </c>
      <c r="T5670" s="6" t="s">
        <v>843</v>
      </c>
      <c r="U5670" s="6" t="s">
        <v>6450</v>
      </c>
      <c r="V5670" s="6" t="s">
        <v>6451</v>
      </c>
      <c r="W5670" s="7">
        <v>0</v>
      </c>
      <c r="X5670" s="7">
        <v>0</v>
      </c>
      <c r="Y5670" s="7">
        <v>0</v>
      </c>
      <c r="Z5670" s="7">
        <v>0</v>
      </c>
      <c r="AA5670" s="7">
        <v>0</v>
      </c>
      <c r="AB5670" s="7">
        <v>0.05</v>
      </c>
      <c r="AC5670" s="7">
        <v>0</v>
      </c>
      <c r="AD5670" s="7">
        <v>0</v>
      </c>
      <c r="AE5670">
        <v>2</v>
      </c>
      <c r="AF5670">
        <v>0</v>
      </c>
      <c r="AG5670">
        <v>0</v>
      </c>
      <c r="AH5670">
        <v>0</v>
      </c>
      <c r="AI5670">
        <v>0</v>
      </c>
      <c r="AJ5670">
        <v>1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</row>
    <row r="5671" spans="1:44" x14ac:dyDescent="0.25">
      <c r="A5671">
        <v>1590169</v>
      </c>
      <c r="B5671">
        <v>780029</v>
      </c>
      <c r="C5671">
        <v>21.956171918625198</v>
      </c>
      <c r="D5671">
        <v>37.084500213819197</v>
      </c>
      <c r="E5671" s="68" t="s">
        <v>937</v>
      </c>
      <c r="F5671" s="8">
        <f>INDEX(Δεδομένα!$P:$P,MATCH('2020'!E5671,Δεδομένα!$O:$O,0))</f>
        <v>143</v>
      </c>
      <c r="G5671" s="6" t="s">
        <v>841</v>
      </c>
      <c r="H5671" s="2" t="str">
        <f>INDEX(Δεδομένα!B$1:B$51,MATCH('2020'!G5671,Δεδομένα!A$1:A$51,0))</f>
        <v>ΠΕΛΛΟΠΟΝΗΣΟΥ</v>
      </c>
      <c r="I5671" s="8">
        <f>INDEX(Δεδομένα!E$1:E$13,MATCH('2020'!H5671,Δεδομένα!D$1:D$13,0))</f>
        <v>8</v>
      </c>
      <c r="J5671" s="1">
        <v>44065</v>
      </c>
      <c r="K5671" s="6" t="s">
        <v>153</v>
      </c>
      <c r="L5671" s="36" t="str">
        <f t="shared" si="352"/>
        <v>22/08/2020 16:15</v>
      </c>
      <c r="M5671" s="1">
        <v>44065</v>
      </c>
      <c r="N5671" s="6" t="s">
        <v>427</v>
      </c>
      <c r="O5671" s="36" t="str">
        <f t="shared" si="353"/>
        <v>22/08/2020 21:06</v>
      </c>
      <c r="P5671" s="46">
        <f t="shared" si="354"/>
        <v>0.20208333332993789</v>
      </c>
      <c r="Q5671" s="48">
        <v>0</v>
      </c>
      <c r="R5671" s="47">
        <f t="shared" si="355"/>
        <v>290.99999999511056</v>
      </c>
      <c r="S5671" s="6" t="s">
        <v>44</v>
      </c>
      <c r="T5671" s="6" t="s">
        <v>984</v>
      </c>
      <c r="U5671" s="6" t="s">
        <v>44</v>
      </c>
      <c r="V5671" s="6" t="s">
        <v>3497</v>
      </c>
      <c r="W5671" s="7">
        <v>1.5</v>
      </c>
      <c r="X5671" s="7">
        <v>0</v>
      </c>
      <c r="Y5671" s="7">
        <v>0</v>
      </c>
      <c r="Z5671" s="7">
        <v>0</v>
      </c>
      <c r="AA5671" s="7">
        <v>0</v>
      </c>
      <c r="AB5671" s="7">
        <v>0</v>
      </c>
      <c r="AC5671" s="7">
        <v>0</v>
      </c>
      <c r="AD5671" s="7">
        <v>0</v>
      </c>
      <c r="AE5671">
        <v>12</v>
      </c>
      <c r="AF5671">
        <v>0</v>
      </c>
      <c r="AG5671">
        <v>0</v>
      </c>
      <c r="AH5671">
        <v>0</v>
      </c>
      <c r="AI5671">
        <v>0</v>
      </c>
      <c r="AJ5671">
        <v>6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</row>
    <row r="5672" spans="1:44" x14ac:dyDescent="0.25">
      <c r="A5672">
        <v>1587808</v>
      </c>
      <c r="B5672">
        <v>780152</v>
      </c>
      <c r="C5672">
        <v>22.024069174998999</v>
      </c>
      <c r="D5672">
        <v>37.168312285843903</v>
      </c>
      <c r="E5672" s="68" t="s">
        <v>840</v>
      </c>
      <c r="F5672" s="8">
        <f>INDEX(Δεδομένα!$P:$P,MATCH('2020'!E5672,Δεδομένα!$O:$O,0))</f>
        <v>144</v>
      </c>
      <c r="G5672" s="6" t="s">
        <v>841</v>
      </c>
      <c r="H5672" s="2" t="str">
        <f>INDEX(Δεδομένα!B$1:B$51,MATCH('2020'!G5672,Δεδομένα!A$1:A$51,0))</f>
        <v>ΠΕΛΛΟΠΟΝΗΣΟΥ</v>
      </c>
      <c r="I5672" s="8">
        <f>INDEX(Δεδομένα!E$1:E$13,MATCH('2020'!H5672,Δεδομένα!D$1:D$13,0))</f>
        <v>8</v>
      </c>
      <c r="J5672" s="1">
        <v>44065</v>
      </c>
      <c r="K5672" s="6" t="s">
        <v>3827</v>
      </c>
      <c r="L5672" s="36" t="str">
        <f t="shared" si="352"/>
        <v>22/08/2020 22:18</v>
      </c>
      <c r="M5672" s="1">
        <v>44065</v>
      </c>
      <c r="N5672" s="6" t="s">
        <v>706</v>
      </c>
      <c r="O5672" s="36" t="str">
        <f t="shared" si="353"/>
        <v>22/08/2020 22:50</v>
      </c>
      <c r="P5672" s="46">
        <f t="shared" si="354"/>
        <v>2.2222222221898846E-2</v>
      </c>
      <c r="Q5672" s="48">
        <v>0</v>
      </c>
      <c r="R5672" s="47">
        <f t="shared" si="355"/>
        <v>31.999999999534339</v>
      </c>
      <c r="S5672" s="6" t="s">
        <v>44</v>
      </c>
      <c r="T5672" s="6" t="s">
        <v>940</v>
      </c>
      <c r="U5672" s="6" t="s">
        <v>2213</v>
      </c>
      <c r="V5672" s="6" t="s">
        <v>2213</v>
      </c>
      <c r="W5672" s="7">
        <v>0</v>
      </c>
      <c r="X5672" s="7">
        <v>0</v>
      </c>
      <c r="Y5672" s="7">
        <v>0</v>
      </c>
      <c r="Z5672" s="7">
        <v>0</v>
      </c>
      <c r="AA5672" s="7">
        <v>0</v>
      </c>
      <c r="AB5672" s="7">
        <v>0.05</v>
      </c>
      <c r="AC5672" s="7">
        <v>0</v>
      </c>
      <c r="AD5672" s="7">
        <v>0</v>
      </c>
      <c r="AE5672">
        <v>4</v>
      </c>
      <c r="AF5672">
        <v>0</v>
      </c>
      <c r="AG5672">
        <v>0</v>
      </c>
      <c r="AH5672">
        <v>0</v>
      </c>
      <c r="AI5672">
        <v>2</v>
      </c>
      <c r="AJ5672">
        <v>2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</row>
    <row r="5673" spans="1:44" x14ac:dyDescent="0.25">
      <c r="A5673">
        <v>1579556</v>
      </c>
      <c r="B5673">
        <v>779930</v>
      </c>
      <c r="C5673">
        <v>22.311890177408198</v>
      </c>
      <c r="D5673">
        <v>40.848030209808897</v>
      </c>
      <c r="E5673" s="68" t="s">
        <v>873</v>
      </c>
      <c r="F5673" s="8">
        <f>INDEX(Δεδομένα!$P:$P,MATCH('2020'!E5673,Δεδομένα!$O:$O,0))</f>
        <v>61</v>
      </c>
      <c r="G5673" s="6" t="s">
        <v>874</v>
      </c>
      <c r="H5673" s="2" t="str">
        <f>INDEX(Δεδομένα!B$1:B$51,MATCH('2020'!G5673,Δεδομένα!A$1:A$51,0))</f>
        <v>ΚΕΝΤΡΙΚΗΣ ΜΑΚΕΔΟΝΙΑΣ</v>
      </c>
      <c r="I5673" s="8">
        <f>INDEX(Δεδομένα!E$1:E$13,MATCH('2020'!H5673,Δεδομένα!D$1:D$13,0))</f>
        <v>3</v>
      </c>
      <c r="J5673" s="1">
        <v>44065</v>
      </c>
      <c r="K5673" s="6" t="s">
        <v>3066</v>
      </c>
      <c r="L5673" s="36" t="str">
        <f t="shared" si="352"/>
        <v>22/08/2020 09:26</v>
      </c>
      <c r="M5673" s="1">
        <v>44065</v>
      </c>
      <c r="N5673" s="6" t="s">
        <v>526</v>
      </c>
      <c r="O5673" s="36" t="str">
        <f t="shared" si="353"/>
        <v>22/08/2020 11:45</v>
      </c>
      <c r="P5673" s="46">
        <f t="shared" si="354"/>
        <v>9.6527777779556345E-2</v>
      </c>
      <c r="Q5673" s="48">
        <v>0</v>
      </c>
      <c r="R5673" s="47">
        <f t="shared" si="355"/>
        <v>139.00000000256114</v>
      </c>
      <c r="S5673" s="6" t="s">
        <v>44</v>
      </c>
      <c r="T5673" s="6" t="s">
        <v>878</v>
      </c>
      <c r="U5673" s="6" t="s">
        <v>2095</v>
      </c>
      <c r="V5673" s="6" t="s">
        <v>2096</v>
      </c>
      <c r="W5673" s="7">
        <v>0</v>
      </c>
      <c r="X5673" s="7">
        <v>0</v>
      </c>
      <c r="Y5673" s="7">
        <v>0</v>
      </c>
      <c r="Z5673" s="7">
        <v>0.1</v>
      </c>
      <c r="AA5673" s="7">
        <v>0</v>
      </c>
      <c r="AB5673" s="7">
        <v>0</v>
      </c>
      <c r="AC5673" s="7">
        <v>0</v>
      </c>
      <c r="AD5673" s="7">
        <v>0</v>
      </c>
      <c r="AE5673">
        <v>3</v>
      </c>
      <c r="AF5673">
        <v>0</v>
      </c>
      <c r="AG5673">
        <v>1</v>
      </c>
      <c r="AH5673">
        <v>0</v>
      </c>
      <c r="AI5673">
        <v>0</v>
      </c>
      <c r="AJ5673">
        <v>2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</row>
    <row r="5674" spans="1:44" x14ac:dyDescent="0.25">
      <c r="A5674">
        <v>1579557</v>
      </c>
      <c r="B5674">
        <v>780088</v>
      </c>
      <c r="C5674">
        <v>22.270158453321802</v>
      </c>
      <c r="D5674">
        <v>40.817432946820801</v>
      </c>
      <c r="E5674" s="68" t="s">
        <v>873</v>
      </c>
      <c r="F5674" s="8">
        <f>INDEX(Δεδομένα!$P:$P,MATCH('2020'!E5674,Δεδομένα!$O:$O,0))</f>
        <v>61</v>
      </c>
      <c r="G5674" s="6" t="s">
        <v>874</v>
      </c>
      <c r="H5674" s="2" t="str">
        <f>INDEX(Δεδομένα!B$1:B$51,MATCH('2020'!G5674,Δεδομένα!A$1:A$51,0))</f>
        <v>ΚΕΝΤΡΙΚΗΣ ΜΑΚΕΔΟΝΙΑΣ</v>
      </c>
      <c r="I5674" s="8">
        <f>INDEX(Δεδομένα!E$1:E$13,MATCH('2020'!H5674,Δεδομένα!D$1:D$13,0))</f>
        <v>3</v>
      </c>
      <c r="J5674" s="1">
        <v>44065</v>
      </c>
      <c r="K5674" s="6" t="s">
        <v>1277</v>
      </c>
      <c r="L5674" s="36" t="str">
        <f t="shared" si="352"/>
        <v>22/08/2020 19:32</v>
      </c>
      <c r="M5674" s="1">
        <v>44065</v>
      </c>
      <c r="N5674" s="6" t="s">
        <v>2257</v>
      </c>
      <c r="O5674" s="36" t="str">
        <f t="shared" si="353"/>
        <v>22/08/2020 20:37</v>
      </c>
      <c r="P5674" s="46">
        <f t="shared" si="354"/>
        <v>4.5138888890505768E-2</v>
      </c>
      <c r="Q5674" s="48">
        <v>0</v>
      </c>
      <c r="R5674" s="47">
        <f t="shared" si="355"/>
        <v>65.000000002328306</v>
      </c>
      <c r="S5674" s="6" t="s">
        <v>44</v>
      </c>
      <c r="T5674" s="6" t="s">
        <v>878</v>
      </c>
      <c r="U5674" s="6" t="s">
        <v>2109</v>
      </c>
      <c r="V5674" s="6" t="s">
        <v>2110</v>
      </c>
      <c r="W5674" s="7">
        <v>0</v>
      </c>
      <c r="X5674" s="7">
        <v>0</v>
      </c>
      <c r="Y5674" s="7">
        <v>0</v>
      </c>
      <c r="Z5674" s="7">
        <v>0.05</v>
      </c>
      <c r="AA5674" s="7">
        <v>0</v>
      </c>
      <c r="AB5674" s="7">
        <v>0</v>
      </c>
      <c r="AC5674" s="7">
        <v>0</v>
      </c>
      <c r="AD5674" s="7">
        <v>0</v>
      </c>
      <c r="AE5674">
        <v>2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</row>
    <row r="5675" spans="1:44" x14ac:dyDescent="0.25">
      <c r="A5675">
        <v>1584030</v>
      </c>
      <c r="B5675">
        <v>779993</v>
      </c>
      <c r="C5675">
        <v>22.252579443701801</v>
      </c>
      <c r="D5675">
        <v>39.107736691702698</v>
      </c>
      <c r="E5675" s="68" t="s">
        <v>2102</v>
      </c>
      <c r="F5675" s="8">
        <f>INDEX(Δεδομένα!$P:$P,MATCH('2020'!E5675,Δεδομένα!$O:$O,0))</f>
        <v>163</v>
      </c>
      <c r="G5675" s="6" t="s">
        <v>399</v>
      </c>
      <c r="H5675" s="2" t="str">
        <f>INDEX(Δεδομένα!B$1:B$51,MATCH('2020'!G5675,Δεδομένα!A$1:A$51,0))</f>
        <v>ΣΤΕΡΕΑΣ ΕΛΛΑΔΟΣ</v>
      </c>
      <c r="I5675" s="8">
        <f>INDEX(Δεδομένα!E$1:E$13,MATCH('2020'!H5675,Δεδομένα!D$1:D$13,0))</f>
        <v>9</v>
      </c>
      <c r="J5675" s="1">
        <v>44065</v>
      </c>
      <c r="K5675" s="6" t="s">
        <v>759</v>
      </c>
      <c r="L5675" s="36" t="str">
        <f t="shared" si="352"/>
        <v>22/08/2020 14:10</v>
      </c>
      <c r="M5675" s="1">
        <v>44066</v>
      </c>
      <c r="N5675" s="6" t="s">
        <v>139</v>
      </c>
      <c r="O5675" s="36" t="str">
        <f t="shared" si="353"/>
        <v>23/08/2020 11:40</v>
      </c>
      <c r="P5675" s="46">
        <f t="shared" si="354"/>
        <v>0.89583333332848269</v>
      </c>
      <c r="Q5675" s="48">
        <v>0</v>
      </c>
      <c r="R5675" s="47">
        <f t="shared" si="355"/>
        <v>1289.9999999930151</v>
      </c>
      <c r="S5675" s="6" t="s">
        <v>44</v>
      </c>
      <c r="T5675" s="6" t="s">
        <v>826</v>
      </c>
      <c r="U5675" s="6" t="s">
        <v>44</v>
      </c>
      <c r="V5675" s="6" t="s">
        <v>6454</v>
      </c>
      <c r="W5675" s="7">
        <v>0.5</v>
      </c>
      <c r="X5675" s="7">
        <v>0.5</v>
      </c>
      <c r="Y5675" s="7">
        <v>0</v>
      </c>
      <c r="Z5675" s="7">
        <v>29.5</v>
      </c>
      <c r="AA5675" s="7">
        <v>0</v>
      </c>
      <c r="AB5675" s="7">
        <v>0</v>
      </c>
      <c r="AC5675" s="7">
        <v>0</v>
      </c>
      <c r="AD5675" s="7">
        <v>0</v>
      </c>
      <c r="AE5675">
        <v>10</v>
      </c>
      <c r="AF5675">
        <v>5</v>
      </c>
      <c r="AG5675">
        <v>0</v>
      </c>
      <c r="AH5675">
        <v>0</v>
      </c>
      <c r="AI5675">
        <v>0</v>
      </c>
      <c r="AJ5675">
        <v>6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2</v>
      </c>
      <c r="AR5675">
        <v>0</v>
      </c>
    </row>
    <row r="5676" spans="1:44" x14ac:dyDescent="0.25">
      <c r="A5676">
        <v>1579903</v>
      </c>
      <c r="B5676">
        <v>780016</v>
      </c>
      <c r="C5676">
        <v>26.0949188651838</v>
      </c>
      <c r="D5676">
        <v>38.320282664301502</v>
      </c>
      <c r="E5676" s="68" t="s">
        <v>1661</v>
      </c>
      <c r="F5676" s="8">
        <f>INDEX(Δεδομένα!$P:$P,MATCH('2020'!E5676,Δεδομένα!$O:$O,0))</f>
        <v>201</v>
      </c>
      <c r="G5676" s="6" t="s">
        <v>525</v>
      </c>
      <c r="H5676" s="2" t="str">
        <f>INDEX(Δεδομένα!B$1:B$51,MATCH('2020'!G5676,Δεδομένα!A$1:A$51,0))</f>
        <v>ΒΟΡΕΙΟΥ ΑΙΓΑΙΟΥ</v>
      </c>
      <c r="I5676" s="8">
        <f>INDEX(Δεδομένα!E$1:E$13,MATCH('2020'!H5676,Δεδομένα!D$1:D$13,0))</f>
        <v>11</v>
      </c>
      <c r="J5676" s="1">
        <v>44065</v>
      </c>
      <c r="K5676" s="6" t="s">
        <v>696</v>
      </c>
      <c r="L5676" s="36" t="str">
        <f t="shared" si="352"/>
        <v>22/08/2020 15:23</v>
      </c>
      <c r="M5676" s="1">
        <v>44065</v>
      </c>
      <c r="N5676" s="6" t="s">
        <v>539</v>
      </c>
      <c r="O5676" s="36" t="str">
        <f t="shared" si="353"/>
        <v>22/08/2020 17:01</v>
      </c>
      <c r="P5676" s="46">
        <f t="shared" si="354"/>
        <v>6.8055555551836733E-2</v>
      </c>
      <c r="Q5676" s="48">
        <v>0</v>
      </c>
      <c r="R5676" s="47">
        <f t="shared" si="355"/>
        <v>97.999999994644895</v>
      </c>
      <c r="S5676" s="6" t="s">
        <v>44</v>
      </c>
      <c r="T5676" s="6" t="s">
        <v>527</v>
      </c>
      <c r="U5676" s="6" t="s">
        <v>537</v>
      </c>
      <c r="V5676" s="6" t="s">
        <v>5046</v>
      </c>
      <c r="W5676" s="7">
        <v>0</v>
      </c>
      <c r="X5676" s="7">
        <v>0</v>
      </c>
      <c r="Y5676" s="7">
        <v>0</v>
      </c>
      <c r="Z5676" s="7">
        <v>0</v>
      </c>
      <c r="AA5676" s="7">
        <v>0</v>
      </c>
      <c r="AB5676" s="7">
        <v>400</v>
      </c>
      <c r="AC5676" s="7">
        <v>0</v>
      </c>
      <c r="AD5676" s="7">
        <v>0</v>
      </c>
      <c r="AE5676">
        <v>5</v>
      </c>
      <c r="AF5676">
        <v>5</v>
      </c>
      <c r="AG5676">
        <v>2</v>
      </c>
      <c r="AH5676">
        <v>0</v>
      </c>
      <c r="AI5676">
        <v>0</v>
      </c>
      <c r="AJ5676">
        <v>5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</row>
    <row r="5677" spans="1:44" x14ac:dyDescent="0.25">
      <c r="A5677">
        <v>1580079</v>
      </c>
      <c r="B5677">
        <v>780246</v>
      </c>
      <c r="C5677">
        <v>21.351785301521499</v>
      </c>
      <c r="D5677">
        <v>38.597975620225</v>
      </c>
      <c r="E5677" s="68" t="s">
        <v>1431</v>
      </c>
      <c r="F5677" s="8">
        <f>INDEX(Δεδομένα!$P:$P,MATCH('2020'!E5677,Δεδομένα!$O:$O,0))</f>
        <v>128</v>
      </c>
      <c r="G5677" s="6" t="s">
        <v>335</v>
      </c>
      <c r="H5677" s="2" t="str">
        <f>INDEX(Δεδομένα!B$1:B$51,MATCH('2020'!G5677,Δεδομένα!A$1:A$51,0))</f>
        <v>ΔΥΤΙΚΗΣ ΕΛΛΑΔΟΣ</v>
      </c>
      <c r="I5677" s="8">
        <f>INDEX(Δεδομένα!E$1:E$13,MATCH('2020'!H5677,Δεδομένα!D$1:D$13,0))</f>
        <v>7</v>
      </c>
      <c r="J5677" s="1">
        <v>44066</v>
      </c>
      <c r="K5677" s="6" t="s">
        <v>645</v>
      </c>
      <c r="L5677" s="36" t="str">
        <f t="shared" si="352"/>
        <v>23/08/2020 11:30</v>
      </c>
      <c r="M5677" s="1">
        <v>44066</v>
      </c>
      <c r="N5677" s="6" t="s">
        <v>111</v>
      </c>
      <c r="O5677" s="36" t="str">
        <f t="shared" si="353"/>
        <v>23/08/2020 12:25</v>
      </c>
      <c r="P5677" s="46">
        <f t="shared" si="354"/>
        <v>3.8194444445252884E-2</v>
      </c>
      <c r="Q5677" s="48">
        <v>0</v>
      </c>
      <c r="R5677" s="47">
        <f t="shared" si="355"/>
        <v>55.000000001164153</v>
      </c>
      <c r="S5677" s="6" t="s">
        <v>44</v>
      </c>
      <c r="T5677" s="6" t="s">
        <v>1017</v>
      </c>
      <c r="U5677" s="6" t="s">
        <v>3511</v>
      </c>
      <c r="V5677" s="6" t="s">
        <v>4253</v>
      </c>
      <c r="W5677" s="7">
        <v>0</v>
      </c>
      <c r="X5677" s="7">
        <v>0</v>
      </c>
      <c r="Y5677" s="7">
        <v>0</v>
      </c>
      <c r="Z5677" s="7">
        <v>0</v>
      </c>
      <c r="AA5677" s="7">
        <v>0.5</v>
      </c>
      <c r="AB5677" s="7">
        <v>0</v>
      </c>
      <c r="AC5677" s="7">
        <v>0</v>
      </c>
      <c r="AD5677" s="7">
        <v>0</v>
      </c>
      <c r="AE5677">
        <v>2</v>
      </c>
      <c r="AF5677">
        <v>0</v>
      </c>
      <c r="AG5677">
        <v>0</v>
      </c>
      <c r="AH5677">
        <v>0</v>
      </c>
      <c r="AI5677">
        <v>0</v>
      </c>
      <c r="AJ5677">
        <v>1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</row>
    <row r="5678" spans="1:44" x14ac:dyDescent="0.25">
      <c r="A5678">
        <v>1582166</v>
      </c>
      <c r="B5678">
        <v>780330</v>
      </c>
      <c r="C5678">
        <v>21.304524048798001</v>
      </c>
      <c r="D5678">
        <v>38.4542630398917</v>
      </c>
      <c r="E5678" s="68" t="s">
        <v>334</v>
      </c>
      <c r="F5678" s="8">
        <f>INDEX(Δεδομένα!$P:$P,MATCH('2020'!E5678,Δεδομένα!$O:$O,0))</f>
        <v>127</v>
      </c>
      <c r="G5678" s="6" t="s">
        <v>335</v>
      </c>
      <c r="H5678" s="2" t="str">
        <f>INDEX(Δεδομένα!B$1:B$51,MATCH('2020'!G5678,Δεδομένα!A$1:A$51,0))</f>
        <v>ΔΥΤΙΚΗΣ ΕΛΛΑΔΟΣ</v>
      </c>
      <c r="I5678" s="8">
        <f>INDEX(Δεδομένα!E$1:E$13,MATCH('2020'!H5678,Δεδομένα!D$1:D$13,0))</f>
        <v>7</v>
      </c>
      <c r="J5678" s="1">
        <v>44066</v>
      </c>
      <c r="K5678" s="6" t="s">
        <v>192</v>
      </c>
      <c r="L5678" s="36" t="str">
        <f t="shared" si="352"/>
        <v>23/08/2020 17:04</v>
      </c>
      <c r="M5678" s="1">
        <v>44066</v>
      </c>
      <c r="N5678" s="6" t="s">
        <v>255</v>
      </c>
      <c r="O5678" s="36" t="str">
        <f t="shared" si="353"/>
        <v>23/08/2020 17:45</v>
      </c>
      <c r="P5678" s="46">
        <f t="shared" si="354"/>
        <v>2.8472222227719612E-2</v>
      </c>
      <c r="Q5678" s="48">
        <v>0</v>
      </c>
      <c r="R5678" s="47">
        <f t="shared" si="355"/>
        <v>41.000000007916242</v>
      </c>
      <c r="S5678" s="6" t="s">
        <v>44</v>
      </c>
      <c r="T5678" s="6" t="s">
        <v>343</v>
      </c>
      <c r="U5678" s="6" t="s">
        <v>44</v>
      </c>
      <c r="V5678" s="6" t="s">
        <v>6475</v>
      </c>
      <c r="W5678" s="7">
        <v>0</v>
      </c>
      <c r="X5678" s="7">
        <v>0</v>
      </c>
      <c r="Y5678" s="7">
        <v>0</v>
      </c>
      <c r="Z5678" s="7">
        <v>0</v>
      </c>
      <c r="AA5678" s="7">
        <v>0.5</v>
      </c>
      <c r="AB5678" s="7">
        <v>0</v>
      </c>
      <c r="AC5678" s="7">
        <v>0</v>
      </c>
      <c r="AD5678" s="7">
        <v>0</v>
      </c>
      <c r="AE5678">
        <v>2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</row>
    <row r="5679" spans="1:44" x14ac:dyDescent="0.25">
      <c r="A5679">
        <v>1600116</v>
      </c>
      <c r="B5679">
        <v>780254</v>
      </c>
      <c r="C5679">
        <v>21.034012987197499</v>
      </c>
      <c r="D5679">
        <v>39.0723172616742</v>
      </c>
      <c r="E5679" s="68" t="s">
        <v>267</v>
      </c>
      <c r="F5679" s="8">
        <f>INDEX(Δεδομένα!$P:$P,MATCH('2020'!E5679,Δεδομένα!$O:$O,0))</f>
        <v>94</v>
      </c>
      <c r="G5679" s="6" t="s">
        <v>268</v>
      </c>
      <c r="H5679" s="2" t="str">
        <f>INDEX(Δεδομένα!B$1:B$51,MATCH('2020'!G5679,Δεδομένα!A$1:A$51,0))</f>
        <v>ΗΠΕΙΡΟΥ</v>
      </c>
      <c r="I5679" s="8">
        <f>INDEX(Δεδομένα!E$1:E$13,MATCH('2020'!H5679,Δεδομένα!D$1:D$13,0))</f>
        <v>5</v>
      </c>
      <c r="J5679" s="1">
        <v>44066</v>
      </c>
      <c r="K5679" s="6" t="s">
        <v>1237</v>
      </c>
      <c r="L5679" s="36" t="str">
        <f t="shared" si="352"/>
        <v>23/08/2020 12:11</v>
      </c>
      <c r="M5679" s="1">
        <v>44066</v>
      </c>
      <c r="N5679" s="6" t="s">
        <v>3152</v>
      </c>
      <c r="O5679" s="36" t="str">
        <f t="shared" si="353"/>
        <v>23/08/2020 12:23</v>
      </c>
      <c r="P5679" s="46">
        <f t="shared" si="354"/>
        <v>8.333333331393078E-3</v>
      </c>
      <c r="Q5679" s="48">
        <v>0</v>
      </c>
      <c r="R5679" s="47">
        <f t="shared" si="355"/>
        <v>11.999999997206032</v>
      </c>
      <c r="S5679" s="6" t="s">
        <v>44</v>
      </c>
      <c r="T5679" s="6" t="s">
        <v>1978</v>
      </c>
      <c r="U5679" s="6" t="s">
        <v>44</v>
      </c>
      <c r="V5679" s="6" t="s">
        <v>6472</v>
      </c>
      <c r="W5679" s="7">
        <v>0</v>
      </c>
      <c r="X5679" s="7">
        <v>0</v>
      </c>
      <c r="Y5679" s="7">
        <v>0</v>
      </c>
      <c r="Z5679" s="7">
        <v>0.2</v>
      </c>
      <c r="AA5679" s="7">
        <v>0</v>
      </c>
      <c r="AB5679" s="7">
        <v>0</v>
      </c>
      <c r="AC5679" s="7">
        <v>0</v>
      </c>
      <c r="AD5679" s="7">
        <v>0</v>
      </c>
      <c r="AE5679">
        <v>4</v>
      </c>
      <c r="AF5679">
        <v>0</v>
      </c>
      <c r="AG5679">
        <v>0</v>
      </c>
      <c r="AH5679">
        <v>0</v>
      </c>
      <c r="AI5679">
        <v>0</v>
      </c>
      <c r="AJ5679">
        <v>2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</row>
    <row r="5680" spans="1:44" x14ac:dyDescent="0.25">
      <c r="A5680">
        <v>1579685</v>
      </c>
      <c r="B5680">
        <v>780278</v>
      </c>
      <c r="C5680">
        <v>23.240608376259502</v>
      </c>
      <c r="D5680">
        <v>38.057436793904699</v>
      </c>
      <c r="E5680" s="68" t="s">
        <v>57</v>
      </c>
      <c r="F5680" s="8">
        <f>INDEX(Δεδομένα!$P:$P,MATCH('2020'!E5680,Δεδομένα!$O:$O,0))</f>
        <v>13</v>
      </c>
      <c r="G5680" s="6" t="s">
        <v>41</v>
      </c>
      <c r="H5680" s="2" t="str">
        <f>INDEX(Δεδομένα!B$1:B$51,MATCH('2020'!G5680,Δεδομένα!A$1:A$51,0))</f>
        <v>ΑΤΤΙΚΗΣ</v>
      </c>
      <c r="I5680" s="8">
        <f>INDEX(Δεδομένα!E$1:E$13,MATCH('2020'!H5680,Δεδομένα!D$1:D$13,0))</f>
        <v>1</v>
      </c>
      <c r="J5680" s="1">
        <v>44066</v>
      </c>
      <c r="K5680" s="6" t="s">
        <v>1632</v>
      </c>
      <c r="L5680" s="36" t="str">
        <f t="shared" si="352"/>
        <v>23/08/2020 14:04</v>
      </c>
      <c r="M5680" s="1">
        <v>44066</v>
      </c>
      <c r="N5680" s="6" t="s">
        <v>145</v>
      </c>
      <c r="O5680" s="36" t="str">
        <f t="shared" si="353"/>
        <v>23/08/2020 15:20</v>
      </c>
      <c r="P5680" s="46">
        <f t="shared" si="354"/>
        <v>5.2777777782466728E-2</v>
      </c>
      <c r="Q5680" s="48">
        <v>0</v>
      </c>
      <c r="R5680" s="47">
        <f t="shared" si="355"/>
        <v>76.000000006752089</v>
      </c>
      <c r="S5680" s="6" t="s">
        <v>44</v>
      </c>
      <c r="T5680" s="6" t="s">
        <v>60</v>
      </c>
      <c r="U5680" s="6" t="s">
        <v>61</v>
      </c>
      <c r="V5680" s="6" t="s">
        <v>6473</v>
      </c>
      <c r="W5680" s="7">
        <v>0</v>
      </c>
      <c r="X5680" s="7">
        <v>0</v>
      </c>
      <c r="Y5680" s="7">
        <v>0</v>
      </c>
      <c r="Z5680" s="7">
        <v>0</v>
      </c>
      <c r="AA5680" s="7">
        <v>0</v>
      </c>
      <c r="AB5680" s="7">
        <v>2</v>
      </c>
      <c r="AC5680" s="7">
        <v>0</v>
      </c>
      <c r="AD5680" s="7">
        <v>0</v>
      </c>
      <c r="AE5680">
        <v>9</v>
      </c>
      <c r="AF5680">
        <v>0</v>
      </c>
      <c r="AG5680">
        <v>1</v>
      </c>
      <c r="AH5680">
        <v>0</v>
      </c>
      <c r="AI5680">
        <v>0</v>
      </c>
      <c r="AJ5680">
        <v>5</v>
      </c>
      <c r="AK5680">
        <v>5</v>
      </c>
      <c r="AL5680">
        <v>1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</row>
    <row r="5681" spans="1:44" x14ac:dyDescent="0.25">
      <c r="A5681">
        <v>1580754</v>
      </c>
      <c r="B5681">
        <v>780336</v>
      </c>
      <c r="C5681">
        <v>21.380380701358099</v>
      </c>
      <c r="D5681">
        <v>38.110607453995598</v>
      </c>
      <c r="E5681" s="68" t="s">
        <v>900</v>
      </c>
      <c r="F5681" s="8">
        <f>INDEX(Δεδομένα!$P:$P,MATCH('2020'!E5681,Δεδομένα!$O:$O,0))</f>
        <v>136</v>
      </c>
      <c r="G5681" s="6" t="s">
        <v>303</v>
      </c>
      <c r="H5681" s="2" t="str">
        <f>INDEX(Δεδομένα!B$1:B$51,MATCH('2020'!G5681,Δεδομένα!A$1:A$51,0))</f>
        <v>ΔΥΤΙΚΗΣ ΕΛΛΑΔΟΣ</v>
      </c>
      <c r="I5681" s="8">
        <f>INDEX(Δεδομένα!E$1:E$13,MATCH('2020'!H5681,Δεδομένα!D$1:D$13,0))</f>
        <v>7</v>
      </c>
      <c r="J5681" s="1">
        <v>44066</v>
      </c>
      <c r="K5681" s="6" t="s">
        <v>1811</v>
      </c>
      <c r="L5681" s="36" t="str">
        <f t="shared" si="352"/>
        <v>23/08/2020 17:22</v>
      </c>
      <c r="M5681" s="1">
        <v>44067</v>
      </c>
      <c r="N5681" s="6" t="s">
        <v>3248</v>
      </c>
      <c r="O5681" s="36" t="str">
        <f t="shared" si="353"/>
        <v>24/08/2020 07:00</v>
      </c>
      <c r="P5681" s="46">
        <f t="shared" si="354"/>
        <v>0.56805555555183673</v>
      </c>
      <c r="Q5681" s="48">
        <v>0</v>
      </c>
      <c r="R5681" s="47">
        <f t="shared" si="355"/>
        <v>817.9999999946449</v>
      </c>
      <c r="S5681" s="6" t="s">
        <v>44</v>
      </c>
      <c r="T5681" s="6" t="s">
        <v>993</v>
      </c>
      <c r="U5681" s="6" t="s">
        <v>3316</v>
      </c>
      <c r="V5681" s="6" t="s">
        <v>3316</v>
      </c>
      <c r="W5681" s="7">
        <v>0</v>
      </c>
      <c r="X5681" s="7">
        <v>0</v>
      </c>
      <c r="Y5681" s="7">
        <v>0</v>
      </c>
      <c r="Z5681" s="7">
        <v>0</v>
      </c>
      <c r="AA5681" s="7">
        <v>50</v>
      </c>
      <c r="AB5681" s="7">
        <v>0</v>
      </c>
      <c r="AC5681" s="7">
        <v>0</v>
      </c>
      <c r="AD5681" s="7">
        <v>0</v>
      </c>
      <c r="AE5681">
        <v>30</v>
      </c>
      <c r="AF5681">
        <v>18</v>
      </c>
      <c r="AG5681">
        <v>5</v>
      </c>
      <c r="AH5681">
        <v>0</v>
      </c>
      <c r="AI5681">
        <v>1</v>
      </c>
      <c r="AJ5681">
        <v>6</v>
      </c>
      <c r="AK5681">
        <v>9</v>
      </c>
      <c r="AL5681">
        <v>0</v>
      </c>
      <c r="AM5681">
        <v>0</v>
      </c>
      <c r="AN5681">
        <v>1</v>
      </c>
      <c r="AO5681">
        <v>0</v>
      </c>
      <c r="AP5681">
        <v>0</v>
      </c>
      <c r="AQ5681">
        <v>2</v>
      </c>
      <c r="AR5681">
        <v>0</v>
      </c>
    </row>
    <row r="5682" spans="1:44" x14ac:dyDescent="0.25">
      <c r="A5682">
        <v>1580750</v>
      </c>
      <c r="B5682">
        <v>780239</v>
      </c>
      <c r="C5682">
        <v>21.248321577032399</v>
      </c>
      <c r="D5682">
        <v>37.931513769531499</v>
      </c>
      <c r="E5682" s="68" t="s">
        <v>900</v>
      </c>
      <c r="F5682" s="8">
        <f>INDEX(Δεδομένα!$P:$P,MATCH('2020'!E5682,Δεδομένα!$O:$O,0))</f>
        <v>136</v>
      </c>
      <c r="G5682" s="6" t="s">
        <v>357</v>
      </c>
      <c r="H5682" s="2" t="str">
        <f>INDEX(Δεδομένα!B$1:B$51,MATCH('2020'!G5682,Δεδομένα!A$1:A$51,0))</f>
        <v>ΔΥΤΙΚΗΣ ΕΛΛΑΔΟΣ</v>
      </c>
      <c r="I5682" s="8">
        <f>INDEX(Δεδομένα!E$1:E$13,MATCH('2020'!H5682,Δεδομένα!D$1:D$13,0))</f>
        <v>7</v>
      </c>
      <c r="J5682" s="1">
        <v>44066</v>
      </c>
      <c r="K5682" s="6" t="s">
        <v>221</v>
      </c>
      <c r="L5682" s="36" t="str">
        <f t="shared" si="352"/>
        <v>23/08/2020 11:20</v>
      </c>
      <c r="M5682" s="1">
        <v>44066</v>
      </c>
      <c r="N5682" s="6" t="s">
        <v>1143</v>
      </c>
      <c r="O5682" s="36" t="str">
        <f t="shared" si="353"/>
        <v>23/08/2020 12:22</v>
      </c>
      <c r="P5682" s="46">
        <f t="shared" si="354"/>
        <v>4.3055555557657499E-2</v>
      </c>
      <c r="Q5682" s="48">
        <v>0</v>
      </c>
      <c r="R5682" s="47">
        <f t="shared" si="355"/>
        <v>62.000000003026798</v>
      </c>
      <c r="S5682" s="6" t="s">
        <v>44</v>
      </c>
      <c r="T5682" s="6" t="s">
        <v>1058</v>
      </c>
      <c r="U5682" s="6" t="s">
        <v>3611</v>
      </c>
      <c r="V5682" s="6" t="s">
        <v>3611</v>
      </c>
      <c r="W5682" s="7">
        <v>0</v>
      </c>
      <c r="X5682" s="7">
        <v>0</v>
      </c>
      <c r="Y5682" s="7">
        <v>0</v>
      </c>
      <c r="Z5682" s="7">
        <v>5</v>
      </c>
      <c r="AA5682" s="7">
        <v>0</v>
      </c>
      <c r="AB5682" s="7">
        <v>0</v>
      </c>
      <c r="AC5682" s="7">
        <v>0</v>
      </c>
      <c r="AD5682" s="7">
        <v>0</v>
      </c>
      <c r="AE5682">
        <v>6</v>
      </c>
      <c r="AF5682">
        <v>0</v>
      </c>
      <c r="AG5682">
        <v>0</v>
      </c>
      <c r="AH5682">
        <v>0</v>
      </c>
      <c r="AI5682">
        <v>0</v>
      </c>
      <c r="AJ5682">
        <v>3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</row>
    <row r="5683" spans="1:44" x14ac:dyDescent="0.25">
      <c r="A5683">
        <v>1579794</v>
      </c>
      <c r="B5683">
        <v>780219</v>
      </c>
      <c r="C5683">
        <v>22.248334412071301</v>
      </c>
      <c r="D5683">
        <v>40.523695309648502</v>
      </c>
      <c r="E5683" s="68" t="s">
        <v>852</v>
      </c>
      <c r="F5683" s="8">
        <f>INDEX(Δεδομένα!$P:$P,MATCH('2020'!E5683,Δεδομένα!$O:$O,0))</f>
        <v>63</v>
      </c>
      <c r="G5683" s="6" t="s">
        <v>238</v>
      </c>
      <c r="H5683" s="2" t="str">
        <f>INDEX(Δεδομένα!B$1:B$51,MATCH('2020'!G5683,Δεδομένα!A$1:A$51,0))</f>
        <v>ΚΕΝΤΡΙΚΗΣ ΜΑΚΕΔΟΝΙΑΣ</v>
      </c>
      <c r="I5683" s="8">
        <f>INDEX(Δεδομένα!E$1:E$13,MATCH('2020'!H5683,Δεδομένα!D$1:D$13,0))</f>
        <v>3</v>
      </c>
      <c r="J5683" s="1">
        <v>44066</v>
      </c>
      <c r="K5683" s="6" t="s">
        <v>329</v>
      </c>
      <c r="L5683" s="36" t="str">
        <f t="shared" si="352"/>
        <v>23/08/2020 10:13</v>
      </c>
      <c r="M5683" s="1">
        <v>44066</v>
      </c>
      <c r="N5683" s="6" t="s">
        <v>296</v>
      </c>
      <c r="O5683" s="36" t="str">
        <f t="shared" si="353"/>
        <v>23/08/2020 10:40</v>
      </c>
      <c r="P5683" s="46">
        <f t="shared" si="354"/>
        <v>1.8750000002910383E-2</v>
      </c>
      <c r="Q5683" s="48">
        <v>0</v>
      </c>
      <c r="R5683" s="47">
        <f t="shared" si="355"/>
        <v>27.000000004190952</v>
      </c>
      <c r="S5683" s="6" t="s">
        <v>44</v>
      </c>
      <c r="T5683" s="6" t="s">
        <v>853</v>
      </c>
      <c r="U5683" s="6" t="s">
        <v>854</v>
      </c>
      <c r="V5683" s="6" t="s">
        <v>6468</v>
      </c>
      <c r="W5683" s="7">
        <v>0</v>
      </c>
      <c r="X5683" s="7">
        <v>0</v>
      </c>
      <c r="Y5683" s="7">
        <v>0</v>
      </c>
      <c r="Z5683" s="7">
        <v>0</v>
      </c>
      <c r="AA5683" s="7">
        <v>0.01</v>
      </c>
      <c r="AB5683" s="7">
        <v>0</v>
      </c>
      <c r="AC5683" s="7">
        <v>0</v>
      </c>
      <c r="AD5683" s="7">
        <v>0</v>
      </c>
      <c r="AE5683">
        <v>2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</row>
    <row r="5684" spans="1:44" x14ac:dyDescent="0.25">
      <c r="A5684">
        <v>1584742</v>
      </c>
      <c r="B5684">
        <v>0</v>
      </c>
      <c r="C5684">
        <v>0</v>
      </c>
      <c r="D5684">
        <v>0</v>
      </c>
      <c r="E5684" s="68" t="s">
        <v>628</v>
      </c>
      <c r="F5684" s="8">
        <f>INDEX(Δεδομένα!$P:$P,MATCH('2020'!E5684,Δεδομένα!$O:$O,0))</f>
        <v>211</v>
      </c>
      <c r="G5684" s="6" t="s">
        <v>560</v>
      </c>
      <c r="H5684" s="2" t="str">
        <f>INDEX(Δεδομένα!B$1:B$51,MATCH('2020'!G5684,Δεδομένα!A$1:A$51,0))</f>
        <v>ΚΡΗΤΗΣ</v>
      </c>
      <c r="I5684" s="8">
        <f>INDEX(Δεδομένα!E$1:E$13,MATCH('2020'!H5684,Δεδομένα!D$1:D$13,0))</f>
        <v>12</v>
      </c>
      <c r="J5684" s="1">
        <v>44066</v>
      </c>
      <c r="K5684" s="6" t="s">
        <v>662</v>
      </c>
      <c r="L5684" s="36" t="str">
        <f t="shared" si="352"/>
        <v>23/08/2020 12:30</v>
      </c>
      <c r="M5684" s="1">
        <v>44066</v>
      </c>
      <c r="N5684" s="6" t="s">
        <v>104</v>
      </c>
      <c r="O5684" s="36" t="str">
        <f t="shared" si="353"/>
        <v>23/08/2020 15:30</v>
      </c>
      <c r="P5684" s="46">
        <f t="shared" si="354"/>
        <v>0.125</v>
      </c>
      <c r="Q5684" s="48">
        <v>0</v>
      </c>
      <c r="R5684" s="47">
        <f t="shared" si="355"/>
        <v>180</v>
      </c>
      <c r="S5684" s="6" t="s">
        <v>44</v>
      </c>
      <c r="T5684" s="6" t="s">
        <v>630</v>
      </c>
      <c r="U5684" s="6" t="s">
        <v>663</v>
      </c>
      <c r="V5684" s="6" t="s">
        <v>663</v>
      </c>
      <c r="W5684" s="7">
        <v>0</v>
      </c>
      <c r="X5684" s="7">
        <v>0</v>
      </c>
      <c r="Y5684" s="7">
        <v>0</v>
      </c>
      <c r="Z5684" s="7">
        <v>2.7</v>
      </c>
      <c r="AA5684" s="7">
        <v>0</v>
      </c>
      <c r="AB5684" s="7">
        <v>0.3</v>
      </c>
      <c r="AC5684" s="7">
        <v>0</v>
      </c>
      <c r="AD5684" s="7">
        <v>0</v>
      </c>
      <c r="AE5684">
        <v>6</v>
      </c>
      <c r="AF5684">
        <v>0</v>
      </c>
      <c r="AG5684">
        <v>0</v>
      </c>
      <c r="AH5684">
        <v>0</v>
      </c>
      <c r="AI5684">
        <v>0</v>
      </c>
      <c r="AJ5684">
        <v>3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</row>
    <row r="5685" spans="1:44" x14ac:dyDescent="0.25">
      <c r="A5685">
        <v>1584212</v>
      </c>
      <c r="B5685">
        <v>780247</v>
      </c>
      <c r="C5685">
        <v>25.225735030843499</v>
      </c>
      <c r="D5685">
        <v>35.0903743936193</v>
      </c>
      <c r="E5685" s="68" t="s">
        <v>628</v>
      </c>
      <c r="F5685" s="8">
        <f>INDEX(Δεδομένα!$P:$P,MATCH('2020'!E5685,Δεδομένα!$O:$O,0))</f>
        <v>211</v>
      </c>
      <c r="G5685" s="6" t="s">
        <v>560</v>
      </c>
      <c r="H5685" s="2" t="str">
        <f>INDEX(Δεδομένα!B$1:B$51,MATCH('2020'!G5685,Δεδομένα!A$1:A$51,0))</f>
        <v>ΚΡΗΤΗΣ</v>
      </c>
      <c r="I5685" s="8">
        <f>INDEX(Δεδομένα!E$1:E$13,MATCH('2020'!H5685,Δεδομένα!D$1:D$13,0))</f>
        <v>12</v>
      </c>
      <c r="J5685" s="1">
        <v>44066</v>
      </c>
      <c r="K5685" s="6" t="s">
        <v>858</v>
      </c>
      <c r="L5685" s="36" t="str">
        <f t="shared" si="352"/>
        <v>23/08/2020 11:56</v>
      </c>
      <c r="M5685" s="1">
        <v>44066</v>
      </c>
      <c r="N5685" s="6" t="s">
        <v>662</v>
      </c>
      <c r="O5685" s="36" t="str">
        <f t="shared" si="353"/>
        <v>23/08/2020 12:30</v>
      </c>
      <c r="P5685" s="46">
        <f t="shared" si="354"/>
        <v>2.3611111115314998E-2</v>
      </c>
      <c r="Q5685" s="48">
        <v>0</v>
      </c>
      <c r="R5685" s="47">
        <f t="shared" si="355"/>
        <v>34.000000006053597</v>
      </c>
      <c r="S5685" s="6" t="s">
        <v>44</v>
      </c>
      <c r="T5685" s="6" t="s">
        <v>624</v>
      </c>
      <c r="U5685" s="6" t="s">
        <v>6470</v>
      </c>
      <c r="V5685" s="6" t="s">
        <v>6471</v>
      </c>
      <c r="W5685" s="7">
        <v>0</v>
      </c>
      <c r="X5685" s="7">
        <v>0</v>
      </c>
      <c r="Y5685" s="7">
        <v>0</v>
      </c>
      <c r="Z5685" s="7">
        <v>0</v>
      </c>
      <c r="AA5685" s="7">
        <v>0</v>
      </c>
      <c r="AB5685" s="7">
        <v>0</v>
      </c>
      <c r="AC5685" s="7">
        <v>0.1</v>
      </c>
      <c r="AD5685" s="7">
        <v>0</v>
      </c>
      <c r="AE5685">
        <v>5</v>
      </c>
      <c r="AF5685">
        <v>0</v>
      </c>
      <c r="AG5685">
        <v>0</v>
      </c>
      <c r="AH5685">
        <v>0</v>
      </c>
      <c r="AI5685">
        <v>0</v>
      </c>
      <c r="AJ5685">
        <v>2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</row>
    <row r="5686" spans="1:44" x14ac:dyDescent="0.25">
      <c r="A5686">
        <v>1584404</v>
      </c>
      <c r="B5686">
        <v>780285</v>
      </c>
      <c r="C5686">
        <v>25.110109329223601</v>
      </c>
      <c r="D5686">
        <v>35.0964546203613</v>
      </c>
      <c r="E5686" s="68" t="s">
        <v>628</v>
      </c>
      <c r="F5686" s="8">
        <f>INDEX(Δεδομένα!$P:$P,MATCH('2020'!E5686,Δεδομένα!$O:$O,0))</f>
        <v>211</v>
      </c>
      <c r="G5686" s="6" t="s">
        <v>560</v>
      </c>
      <c r="H5686" s="2" t="str">
        <f>INDEX(Δεδομένα!B$1:B$51,MATCH('2020'!G5686,Δεδομένα!A$1:A$51,0))</f>
        <v>ΚΡΗΤΗΣ</v>
      </c>
      <c r="I5686" s="8">
        <f>INDEX(Δεδομένα!E$1:E$13,MATCH('2020'!H5686,Δεδομένα!D$1:D$13,0))</f>
        <v>12</v>
      </c>
      <c r="J5686" s="1">
        <v>44066</v>
      </c>
      <c r="K5686" s="6" t="s">
        <v>992</v>
      </c>
      <c r="L5686" s="36" t="str">
        <f t="shared" si="352"/>
        <v>23/08/2020 14:28</v>
      </c>
      <c r="M5686" s="1">
        <v>44066</v>
      </c>
      <c r="N5686" s="6" t="s">
        <v>281</v>
      </c>
      <c r="O5686" s="36" t="str">
        <f t="shared" si="353"/>
        <v>23/08/2020 16:00</v>
      </c>
      <c r="P5686" s="46">
        <f t="shared" si="354"/>
        <v>6.3888888886140194E-2</v>
      </c>
      <c r="Q5686" s="48">
        <v>0</v>
      </c>
      <c r="R5686" s="47">
        <f t="shared" si="355"/>
        <v>91.999999996041879</v>
      </c>
      <c r="S5686" s="6" t="s">
        <v>44</v>
      </c>
      <c r="T5686" s="6" t="s">
        <v>563</v>
      </c>
      <c r="U5686" s="6" t="s">
        <v>6168</v>
      </c>
      <c r="V5686" s="6" t="s">
        <v>632</v>
      </c>
      <c r="W5686" s="7">
        <v>0</v>
      </c>
      <c r="X5686" s="7">
        <v>0</v>
      </c>
      <c r="Y5686" s="7">
        <v>0</v>
      </c>
      <c r="Z5686" s="7">
        <v>1</v>
      </c>
      <c r="AA5686" s="7">
        <v>0</v>
      </c>
      <c r="AB5686" s="7">
        <v>0</v>
      </c>
      <c r="AC5686" s="7">
        <v>0</v>
      </c>
      <c r="AD5686" s="7">
        <v>0</v>
      </c>
      <c r="AE5686">
        <v>4</v>
      </c>
      <c r="AF5686">
        <v>0</v>
      </c>
      <c r="AG5686">
        <v>0</v>
      </c>
      <c r="AH5686">
        <v>0</v>
      </c>
      <c r="AI5686">
        <v>0</v>
      </c>
      <c r="AJ5686">
        <v>2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</row>
    <row r="5687" spans="1:44" x14ac:dyDescent="0.25">
      <c r="A5687">
        <v>1584365</v>
      </c>
      <c r="B5687">
        <v>780331</v>
      </c>
      <c r="C5687">
        <v>25.159821701781201</v>
      </c>
      <c r="D5687">
        <v>35.088658173468801</v>
      </c>
      <c r="E5687" s="68" t="s">
        <v>628</v>
      </c>
      <c r="F5687" s="8">
        <f>INDEX(Δεδομένα!$P:$P,MATCH('2020'!E5687,Δεδομένα!$O:$O,0))</f>
        <v>211</v>
      </c>
      <c r="G5687" s="6" t="s">
        <v>560</v>
      </c>
      <c r="H5687" s="2" t="str">
        <f>INDEX(Δεδομένα!B$1:B$51,MATCH('2020'!G5687,Δεδομένα!A$1:A$51,0))</f>
        <v>ΚΡΗΤΗΣ</v>
      </c>
      <c r="I5687" s="8">
        <f>INDEX(Δεδομένα!E$1:E$13,MATCH('2020'!H5687,Δεδομένα!D$1:D$13,0))</f>
        <v>12</v>
      </c>
      <c r="J5687" s="1">
        <v>44066</v>
      </c>
      <c r="K5687" s="6" t="s">
        <v>149</v>
      </c>
      <c r="L5687" s="36" t="str">
        <f t="shared" si="352"/>
        <v>23/08/2020 17:10</v>
      </c>
      <c r="M5687" s="1">
        <v>44067</v>
      </c>
      <c r="N5687" s="6" t="s">
        <v>685</v>
      </c>
      <c r="O5687" s="36" t="str">
        <f t="shared" si="353"/>
        <v>24/08/2020 10:00</v>
      </c>
      <c r="P5687" s="46">
        <f t="shared" si="354"/>
        <v>0.70138888888322981</v>
      </c>
      <c r="Q5687" s="48">
        <v>0</v>
      </c>
      <c r="R5687" s="47">
        <f t="shared" si="355"/>
        <v>1009.9999999918509</v>
      </c>
      <c r="S5687" s="6" t="s">
        <v>44</v>
      </c>
      <c r="T5687" s="6" t="s">
        <v>630</v>
      </c>
      <c r="U5687" s="6" t="s">
        <v>6476</v>
      </c>
      <c r="V5687" s="6" t="s">
        <v>6476</v>
      </c>
      <c r="W5687" s="7">
        <v>0</v>
      </c>
      <c r="X5687" s="7">
        <v>0</v>
      </c>
      <c r="Y5687" s="7">
        <v>0</v>
      </c>
      <c r="Z5687" s="7">
        <v>2.5</v>
      </c>
      <c r="AA5687" s="7">
        <v>0</v>
      </c>
      <c r="AB5687" s="7">
        <v>0.5</v>
      </c>
      <c r="AC5687" s="7">
        <v>0</v>
      </c>
      <c r="AD5687" s="7">
        <v>0</v>
      </c>
      <c r="AE5687">
        <v>10</v>
      </c>
      <c r="AF5687">
        <v>0</v>
      </c>
      <c r="AG5687">
        <v>0</v>
      </c>
      <c r="AH5687">
        <v>0</v>
      </c>
      <c r="AI5687">
        <v>0</v>
      </c>
      <c r="AJ5687">
        <v>5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</row>
    <row r="5688" spans="1:44" x14ac:dyDescent="0.25">
      <c r="A5688">
        <v>1580462</v>
      </c>
      <c r="B5688">
        <v>0</v>
      </c>
      <c r="C5688">
        <v>0</v>
      </c>
      <c r="D5688">
        <v>0</v>
      </c>
      <c r="E5688" s="68" t="s">
        <v>1778</v>
      </c>
      <c r="F5688" s="8">
        <f>INDEX(Δεδομένα!$P:$P,MATCH('2020'!E5688,Δεδομένα!$O:$O,0))</f>
        <v>99</v>
      </c>
      <c r="G5688" s="6" t="s">
        <v>288</v>
      </c>
      <c r="H5688" s="2" t="str">
        <f>INDEX(Δεδομένα!B$1:B$51,MATCH('2020'!G5688,Δεδομένα!A$1:A$51,0))</f>
        <v>ΘΕΣΣΑΛΙΑΣ</v>
      </c>
      <c r="I5688" s="8">
        <f>INDEX(Δεδομένα!E$1:E$13,MATCH('2020'!H5688,Δεδομένα!D$1:D$13,0))</f>
        <v>6</v>
      </c>
      <c r="J5688" s="1">
        <v>44066</v>
      </c>
      <c r="K5688" s="6" t="s">
        <v>517</v>
      </c>
      <c r="L5688" s="36" t="str">
        <f t="shared" si="352"/>
        <v>23/08/2020 12:00</v>
      </c>
      <c r="M5688" s="1">
        <v>44066</v>
      </c>
      <c r="N5688" s="6" t="s">
        <v>49</v>
      </c>
      <c r="O5688" s="36" t="str">
        <f t="shared" si="353"/>
        <v>23/08/2020 12:40</v>
      </c>
      <c r="P5688" s="46">
        <f t="shared" si="354"/>
        <v>2.7777777781011537E-2</v>
      </c>
      <c r="Q5688" s="48">
        <v>0</v>
      </c>
      <c r="R5688" s="47">
        <f t="shared" si="355"/>
        <v>40.000000004656613</v>
      </c>
      <c r="S5688" s="6" t="s">
        <v>44</v>
      </c>
      <c r="T5688" s="6" t="s">
        <v>1779</v>
      </c>
      <c r="U5688" s="6" t="s">
        <v>3945</v>
      </c>
      <c r="V5688" s="6" t="s">
        <v>6469</v>
      </c>
      <c r="W5688" s="7">
        <v>0</v>
      </c>
      <c r="X5688" s="7">
        <v>0</v>
      </c>
      <c r="Y5688" s="7">
        <v>0</v>
      </c>
      <c r="Z5688" s="7">
        <v>0</v>
      </c>
      <c r="AA5688" s="7">
        <v>0</v>
      </c>
      <c r="AB5688" s="7">
        <v>0</v>
      </c>
      <c r="AC5688" s="7">
        <v>1.5</v>
      </c>
      <c r="AD5688" s="7">
        <v>0</v>
      </c>
      <c r="AE5688">
        <v>3</v>
      </c>
      <c r="AF5688">
        <v>0</v>
      </c>
      <c r="AG5688">
        <v>0</v>
      </c>
      <c r="AH5688">
        <v>0</v>
      </c>
      <c r="AI5688">
        <v>0</v>
      </c>
      <c r="AJ5688">
        <v>2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</row>
    <row r="5689" spans="1:44" x14ac:dyDescent="0.25">
      <c r="A5689">
        <v>1584555</v>
      </c>
      <c r="B5689">
        <v>780286</v>
      </c>
      <c r="C5689">
        <v>22.509074278985199</v>
      </c>
      <c r="D5689">
        <v>39.819018480084203</v>
      </c>
      <c r="E5689" s="68" t="s">
        <v>1271</v>
      </c>
      <c r="F5689" s="8">
        <f>INDEX(Δεδομένα!$P:$P,MATCH('2020'!E5689,Δεδομένα!$O:$O,0))</f>
        <v>102</v>
      </c>
      <c r="G5689" s="6" t="s">
        <v>288</v>
      </c>
      <c r="H5689" s="2" t="str">
        <f>INDEX(Δεδομένα!B$1:B$51,MATCH('2020'!G5689,Δεδομένα!A$1:A$51,0))</f>
        <v>ΘΕΣΣΑΛΙΑΣ</v>
      </c>
      <c r="I5689" s="8">
        <f>INDEX(Δεδομένα!E$1:E$13,MATCH('2020'!H5689,Δεδομένα!D$1:D$13,0))</f>
        <v>6</v>
      </c>
      <c r="J5689" s="1">
        <v>44066</v>
      </c>
      <c r="K5689" s="6" t="s">
        <v>2017</v>
      </c>
      <c r="L5689" s="36" t="str">
        <f t="shared" si="352"/>
        <v>23/08/2020 14:34</v>
      </c>
      <c r="M5689" s="1">
        <v>44066</v>
      </c>
      <c r="N5689" s="6" t="s">
        <v>353</v>
      </c>
      <c r="O5689" s="36" t="str">
        <f t="shared" si="353"/>
        <v>23/08/2020 21:40</v>
      </c>
      <c r="P5689" s="46">
        <f t="shared" si="354"/>
        <v>0.29583333333721384</v>
      </c>
      <c r="Q5689" s="48">
        <v>0</v>
      </c>
      <c r="R5689" s="47">
        <f t="shared" si="355"/>
        <v>426.00000000558794</v>
      </c>
      <c r="S5689" s="6" t="s">
        <v>44</v>
      </c>
      <c r="T5689" s="6" t="s">
        <v>1272</v>
      </c>
      <c r="U5689" s="6" t="s">
        <v>44</v>
      </c>
      <c r="V5689" s="6" t="s">
        <v>4048</v>
      </c>
      <c r="W5689" s="7">
        <v>0</v>
      </c>
      <c r="X5689" s="7">
        <v>0</v>
      </c>
      <c r="Y5689" s="7">
        <v>0</v>
      </c>
      <c r="Z5689" s="7">
        <v>0</v>
      </c>
      <c r="AA5689" s="7">
        <v>20</v>
      </c>
      <c r="AB5689" s="7">
        <v>0.5</v>
      </c>
      <c r="AC5689" s="7">
        <v>0</v>
      </c>
      <c r="AD5689" s="7">
        <v>0</v>
      </c>
      <c r="AE5689">
        <v>13</v>
      </c>
      <c r="AF5689">
        <v>0</v>
      </c>
      <c r="AG5689">
        <v>0</v>
      </c>
      <c r="AH5689">
        <v>0</v>
      </c>
      <c r="AI5689">
        <v>0</v>
      </c>
      <c r="AJ5689">
        <v>7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</row>
    <row r="5690" spans="1:44" x14ac:dyDescent="0.25">
      <c r="A5690">
        <v>1590173</v>
      </c>
      <c r="B5690">
        <v>780191</v>
      </c>
      <c r="C5690">
        <v>22.257484436035199</v>
      </c>
      <c r="D5690">
        <v>36.886318206787102</v>
      </c>
      <c r="E5690" s="68" t="s">
        <v>937</v>
      </c>
      <c r="F5690" s="8">
        <f>INDEX(Δεδομένα!$P:$P,MATCH('2020'!E5690,Δεδομένα!$O:$O,0))</f>
        <v>143</v>
      </c>
      <c r="G5690" s="6" t="s">
        <v>841</v>
      </c>
      <c r="H5690" s="2" t="str">
        <f>INDEX(Δεδομένα!B$1:B$51,MATCH('2020'!G5690,Δεδομένα!A$1:A$51,0))</f>
        <v>ΠΕΛΛΟΠΟΝΗΣΟΥ</v>
      </c>
      <c r="I5690" s="8">
        <f>INDEX(Δεδομένα!E$1:E$13,MATCH('2020'!H5690,Δεδομένα!D$1:D$13,0))</f>
        <v>8</v>
      </c>
      <c r="J5690" s="1">
        <v>44066</v>
      </c>
      <c r="K5690" s="6" t="s">
        <v>6467</v>
      </c>
      <c r="L5690" s="36" t="str">
        <f t="shared" si="352"/>
        <v>23/08/2020 02:45</v>
      </c>
      <c r="M5690" s="1">
        <v>44066</v>
      </c>
      <c r="N5690" s="6" t="s">
        <v>336</v>
      </c>
      <c r="O5690" s="36" t="str">
        <f t="shared" si="353"/>
        <v>23/08/2020 17:40</v>
      </c>
      <c r="P5690" s="46">
        <f t="shared" si="354"/>
        <v>0.62152777777373558</v>
      </c>
      <c r="Q5690" s="48">
        <v>0</v>
      </c>
      <c r="R5690" s="47">
        <f t="shared" si="355"/>
        <v>894.99999999417923</v>
      </c>
      <c r="S5690" s="6" t="s">
        <v>44</v>
      </c>
      <c r="T5690" s="6" t="s">
        <v>2579</v>
      </c>
      <c r="U5690" s="6" t="s">
        <v>44</v>
      </c>
      <c r="V5690" s="6" t="s">
        <v>5133</v>
      </c>
      <c r="W5690" s="7">
        <v>0</v>
      </c>
      <c r="X5690" s="7">
        <v>1</v>
      </c>
      <c r="Y5690" s="7">
        <v>0</v>
      </c>
      <c r="Z5690" s="7">
        <v>0</v>
      </c>
      <c r="AA5690" s="7">
        <v>0</v>
      </c>
      <c r="AB5690" s="7">
        <v>1.5</v>
      </c>
      <c r="AC5690" s="7">
        <v>0</v>
      </c>
      <c r="AD5690" s="7">
        <v>0</v>
      </c>
      <c r="AE5690">
        <v>7</v>
      </c>
      <c r="AF5690">
        <v>0</v>
      </c>
      <c r="AG5690">
        <v>0</v>
      </c>
      <c r="AH5690">
        <v>0</v>
      </c>
      <c r="AI5690">
        <v>0</v>
      </c>
      <c r="AJ5690">
        <v>3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</row>
    <row r="5691" spans="1:44" x14ac:dyDescent="0.25">
      <c r="A5691">
        <v>1579558</v>
      </c>
      <c r="B5691">
        <v>780225</v>
      </c>
      <c r="C5691">
        <v>22.270024865878302</v>
      </c>
      <c r="D5691">
        <v>40.817514351036401</v>
      </c>
      <c r="E5691" s="68" t="s">
        <v>873</v>
      </c>
      <c r="F5691" s="8">
        <f>INDEX(Δεδομένα!$P:$P,MATCH('2020'!E5691,Δεδομένα!$O:$O,0))</f>
        <v>61</v>
      </c>
      <c r="G5691" s="6" t="s">
        <v>874</v>
      </c>
      <c r="H5691" s="2" t="str">
        <f>INDEX(Δεδομένα!B$1:B$51,MATCH('2020'!G5691,Δεδομένα!A$1:A$51,0))</f>
        <v>ΚΕΝΤΡΙΚΗΣ ΜΑΚΕΔΟΝΙΑΣ</v>
      </c>
      <c r="I5691" s="8">
        <f>INDEX(Δεδομένα!E$1:E$13,MATCH('2020'!H5691,Δεδομένα!D$1:D$13,0))</f>
        <v>3</v>
      </c>
      <c r="J5691" s="1">
        <v>44066</v>
      </c>
      <c r="K5691" s="6" t="s">
        <v>3105</v>
      </c>
      <c r="L5691" s="36" t="str">
        <f t="shared" si="352"/>
        <v>23/08/2020 10:09</v>
      </c>
      <c r="M5691" s="1">
        <v>44066</v>
      </c>
      <c r="N5691" s="6" t="s">
        <v>138</v>
      </c>
      <c r="O5691" s="36" t="str">
        <f t="shared" si="353"/>
        <v>23/08/2020 11:00</v>
      </c>
      <c r="P5691" s="46">
        <f t="shared" si="354"/>
        <v>3.5416666665696539E-2</v>
      </c>
      <c r="Q5691" s="48">
        <v>0</v>
      </c>
      <c r="R5691" s="47">
        <f t="shared" si="355"/>
        <v>50.999999998603016</v>
      </c>
      <c r="S5691" s="6" t="s">
        <v>44</v>
      </c>
      <c r="T5691" s="6" t="s">
        <v>878</v>
      </c>
      <c r="U5691" s="6" t="s">
        <v>2109</v>
      </c>
      <c r="V5691" s="6" t="s">
        <v>2110</v>
      </c>
      <c r="W5691" s="7">
        <v>0</v>
      </c>
      <c r="X5691" s="7">
        <v>0</v>
      </c>
      <c r="Y5691" s="7">
        <v>0</v>
      </c>
      <c r="Z5691" s="7">
        <v>0</v>
      </c>
      <c r="AA5691" s="7">
        <v>0.2</v>
      </c>
      <c r="AB5691" s="7">
        <v>0</v>
      </c>
      <c r="AC5691" s="7">
        <v>0</v>
      </c>
      <c r="AD5691" s="7">
        <v>0</v>
      </c>
      <c r="AE5691">
        <v>2</v>
      </c>
      <c r="AF5691">
        <v>0</v>
      </c>
      <c r="AG5691">
        <v>0</v>
      </c>
      <c r="AH5691">
        <v>0</v>
      </c>
      <c r="AI5691">
        <v>0</v>
      </c>
      <c r="AJ5691">
        <v>1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</row>
    <row r="5692" spans="1:44" x14ac:dyDescent="0.25">
      <c r="A5692">
        <v>1579727</v>
      </c>
      <c r="B5692">
        <v>780251</v>
      </c>
      <c r="C5692">
        <v>22.034812398652502</v>
      </c>
      <c r="D5692">
        <v>40.961192316457897</v>
      </c>
      <c r="E5692" s="68" t="s">
        <v>952</v>
      </c>
      <c r="F5692" s="8">
        <f>INDEX(Δεδομένα!$P:$P,MATCH('2020'!E5692,Δεδομένα!$O:$O,0))</f>
        <v>62</v>
      </c>
      <c r="G5692" s="6" t="s">
        <v>874</v>
      </c>
      <c r="H5692" s="2" t="str">
        <f>INDEX(Δεδομένα!B$1:B$51,MATCH('2020'!G5692,Δεδομένα!A$1:A$51,0))</f>
        <v>ΚΕΝΤΡΙΚΗΣ ΜΑΚΕΔΟΝΙΑΣ</v>
      </c>
      <c r="I5692" s="8">
        <f>INDEX(Δεδομένα!E$1:E$13,MATCH('2020'!H5692,Δεδομένα!D$1:D$13,0))</f>
        <v>3</v>
      </c>
      <c r="J5692" s="1">
        <v>44066</v>
      </c>
      <c r="K5692" s="6" t="s">
        <v>517</v>
      </c>
      <c r="L5692" s="36" t="str">
        <f t="shared" si="352"/>
        <v>23/08/2020 12:00</v>
      </c>
      <c r="M5692" s="1">
        <v>44066</v>
      </c>
      <c r="N5692" s="6" t="s">
        <v>2097</v>
      </c>
      <c r="O5692" s="36" t="str">
        <f t="shared" si="353"/>
        <v>23/08/2020 12:31</v>
      </c>
      <c r="P5692" s="46">
        <f t="shared" si="354"/>
        <v>2.1527777775190771E-2</v>
      </c>
      <c r="Q5692" s="48">
        <v>0</v>
      </c>
      <c r="R5692" s="47">
        <f t="shared" si="355"/>
        <v>30.99999999627471</v>
      </c>
      <c r="S5692" s="6" t="s">
        <v>44</v>
      </c>
      <c r="T5692" s="6" t="s">
        <v>954</v>
      </c>
      <c r="U5692" s="6" t="s">
        <v>1352</v>
      </c>
      <c r="V5692" s="6" t="s">
        <v>5294</v>
      </c>
      <c r="W5692" s="7">
        <v>0</v>
      </c>
      <c r="X5692" s="7">
        <v>0</v>
      </c>
      <c r="Y5692" s="7">
        <v>0</v>
      </c>
      <c r="Z5692" s="7">
        <v>0</v>
      </c>
      <c r="AA5692" s="7">
        <v>0.02</v>
      </c>
      <c r="AB5692" s="7">
        <v>0</v>
      </c>
      <c r="AC5692" s="7">
        <v>0</v>
      </c>
      <c r="AD5692" s="7">
        <v>0</v>
      </c>
      <c r="AE5692">
        <v>3</v>
      </c>
      <c r="AF5692">
        <v>0</v>
      </c>
      <c r="AG5692">
        <v>0</v>
      </c>
      <c r="AH5692">
        <v>0</v>
      </c>
      <c r="AI5692">
        <v>0</v>
      </c>
      <c r="AJ5692">
        <v>1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</row>
    <row r="5693" spans="1:44" x14ac:dyDescent="0.25">
      <c r="A5693">
        <v>1586357</v>
      </c>
      <c r="B5693">
        <v>780259</v>
      </c>
      <c r="C5693">
        <v>19.925684977606</v>
      </c>
      <c r="D5693">
        <v>39.610470086724703</v>
      </c>
      <c r="E5693" s="68" t="s">
        <v>946</v>
      </c>
      <c r="F5693" s="8">
        <f>INDEX(Δεδομένα!$P:$P,MATCH('2020'!E5693,Δεδομένα!$O:$O,0))</f>
        <v>19</v>
      </c>
      <c r="G5693" s="6" t="s">
        <v>64</v>
      </c>
      <c r="H5693" s="2" t="str">
        <f>INDEX(Δεδομένα!B$1:B$51,MATCH('2020'!G5693,Δεδομένα!A$1:A$51,0))</f>
        <v>ΑΝΑΤΟΛΙΚΗΣ ΜΑΚΕΔΟΝΙΑΣ ΚΑΙ ΘΡΑΚΗΣ</v>
      </c>
      <c r="I5693" s="8">
        <f>INDEX(Δεδομένα!E$1:E$13,MATCH('2020'!H5693,Δεδομένα!D$1:D$13,0))</f>
        <v>2</v>
      </c>
      <c r="J5693" s="1">
        <v>44066</v>
      </c>
      <c r="K5693" s="6" t="s">
        <v>611</v>
      </c>
      <c r="L5693" s="36" t="str">
        <f t="shared" si="352"/>
        <v>23/08/2020 12:15</v>
      </c>
      <c r="M5693" s="1">
        <v>44066</v>
      </c>
      <c r="N5693" s="6" t="s">
        <v>347</v>
      </c>
      <c r="O5693" s="36" t="str">
        <f t="shared" si="353"/>
        <v>23/08/2020 13:10</v>
      </c>
      <c r="P5693" s="46">
        <f t="shared" si="354"/>
        <v>3.8194444445252884E-2</v>
      </c>
      <c r="Q5693" s="48">
        <v>0</v>
      </c>
      <c r="R5693" s="47">
        <f t="shared" si="355"/>
        <v>55.000000001164153</v>
      </c>
      <c r="S5693" s="6" t="s">
        <v>44</v>
      </c>
      <c r="T5693" s="6" t="s">
        <v>948</v>
      </c>
      <c r="U5693" s="6" t="s">
        <v>44</v>
      </c>
      <c r="V5693" s="6" t="s">
        <v>1230</v>
      </c>
      <c r="W5693" s="7">
        <v>0</v>
      </c>
      <c r="X5693" s="7">
        <v>0</v>
      </c>
      <c r="Y5693" s="7">
        <v>0</v>
      </c>
      <c r="Z5693" s="7">
        <v>5</v>
      </c>
      <c r="AA5693" s="7">
        <v>0</v>
      </c>
      <c r="AB5693" s="7">
        <v>0</v>
      </c>
      <c r="AC5693" s="7">
        <v>0</v>
      </c>
      <c r="AD5693" s="7">
        <v>1</v>
      </c>
      <c r="AE5693">
        <v>6</v>
      </c>
      <c r="AF5693">
        <v>0</v>
      </c>
      <c r="AG5693">
        <v>0</v>
      </c>
      <c r="AH5693">
        <v>0</v>
      </c>
      <c r="AI5693">
        <v>0</v>
      </c>
      <c r="AJ5693">
        <v>3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</row>
    <row r="5694" spans="1:44" x14ac:dyDescent="0.25">
      <c r="A5694">
        <v>1583859</v>
      </c>
      <c r="B5694">
        <v>780189</v>
      </c>
      <c r="C5694">
        <v>22.470791711318501</v>
      </c>
      <c r="D5694">
        <v>38.465062218650601</v>
      </c>
      <c r="E5694" s="68" t="s">
        <v>431</v>
      </c>
      <c r="F5694" s="8">
        <f>INDEX(Δεδομένα!$P:$P,MATCH('2020'!E5694,Δεδομένα!$O:$O,0))</f>
        <v>174</v>
      </c>
      <c r="G5694" s="6" t="s">
        <v>432</v>
      </c>
      <c r="H5694" s="2" t="str">
        <f>INDEX(Δεδομένα!B$1:B$51,MATCH('2020'!G5694,Δεδομένα!A$1:A$51,0))</f>
        <v>ΣΤΕΡΕΑΣ ΕΛΛΑΔΟΣ</v>
      </c>
      <c r="I5694" s="8">
        <f>INDEX(Δεδομένα!E$1:E$13,MATCH('2020'!H5694,Δεδομένα!D$1:D$13,0))</f>
        <v>9</v>
      </c>
      <c r="J5694" s="1">
        <v>44066</v>
      </c>
      <c r="K5694" s="6" t="s">
        <v>6465</v>
      </c>
      <c r="L5694" s="36" t="str">
        <f t="shared" si="352"/>
        <v>23/08/2020 02:40</v>
      </c>
      <c r="M5694" s="1">
        <v>44067</v>
      </c>
      <c r="N5694" s="6" t="s">
        <v>1194</v>
      </c>
      <c r="O5694" s="36" t="str">
        <f t="shared" si="353"/>
        <v>24/08/2020 20:13</v>
      </c>
      <c r="P5694" s="49">
        <f t="shared" si="354"/>
        <v>1.7312500000043656</v>
      </c>
      <c r="Q5694" s="50">
        <f>1*24</f>
        <v>24</v>
      </c>
      <c r="R5694" s="47">
        <f t="shared" si="355"/>
        <v>2493.0000000062864</v>
      </c>
      <c r="S5694" s="6" t="s">
        <v>44</v>
      </c>
      <c r="T5694" s="6" t="s">
        <v>435</v>
      </c>
      <c r="U5694" s="6" t="s">
        <v>4417</v>
      </c>
      <c r="V5694" s="6" t="s">
        <v>6466</v>
      </c>
      <c r="W5694" s="7">
        <v>0</v>
      </c>
      <c r="X5694" s="7">
        <v>1.3</v>
      </c>
      <c r="Y5694" s="7">
        <v>0</v>
      </c>
      <c r="Z5694" s="7">
        <v>0</v>
      </c>
      <c r="AA5694" s="7">
        <v>0</v>
      </c>
      <c r="AB5694" s="7">
        <v>0.7</v>
      </c>
      <c r="AC5694" s="7">
        <v>0</v>
      </c>
      <c r="AD5694" s="7">
        <v>0</v>
      </c>
      <c r="AE5694">
        <v>16</v>
      </c>
      <c r="AF5694">
        <v>0</v>
      </c>
      <c r="AG5694">
        <v>0</v>
      </c>
      <c r="AH5694">
        <v>0</v>
      </c>
      <c r="AI5694">
        <v>0</v>
      </c>
      <c r="AJ5694">
        <v>10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</row>
    <row r="5695" spans="1:44" x14ac:dyDescent="0.25">
      <c r="A5695">
        <v>1596805</v>
      </c>
      <c r="B5695">
        <v>780323</v>
      </c>
      <c r="C5695">
        <v>23.649575866108702</v>
      </c>
      <c r="D5695">
        <v>40.4714720078574</v>
      </c>
      <c r="E5695" s="68" t="s">
        <v>1092</v>
      </c>
      <c r="F5695" s="8">
        <f>INDEX(Δεδομένα!$P:$P,MATCH('2020'!E5695,Δεδομένα!$O:$O,0))</f>
        <v>56</v>
      </c>
      <c r="G5695" s="6" t="s">
        <v>1093</v>
      </c>
      <c r="H5695" s="2" t="str">
        <f>INDEX(Δεδομένα!B$1:B$51,MATCH('2020'!G5695,Δεδομένα!A$1:A$51,0))</f>
        <v>ΚΕΝΤΡΙΚΗΣ ΜΑΚΕΔΟΝΙΑΣ</v>
      </c>
      <c r="I5695" s="8">
        <f>INDEX(Δεδομένα!E$1:E$13,MATCH('2020'!H5695,Δεδομένα!D$1:D$13,0))</f>
        <v>3</v>
      </c>
      <c r="J5695" s="1">
        <v>44066</v>
      </c>
      <c r="K5695" s="6" t="s">
        <v>201</v>
      </c>
      <c r="L5695" s="36" t="str">
        <f t="shared" si="352"/>
        <v>23/08/2020 16:40</v>
      </c>
      <c r="M5695" s="1">
        <v>44066</v>
      </c>
      <c r="N5695" s="6" t="s">
        <v>1464</v>
      </c>
      <c r="O5695" s="36" t="str">
        <f t="shared" si="353"/>
        <v>23/08/2020 18:23</v>
      </c>
      <c r="P5695" s="46">
        <f t="shared" si="354"/>
        <v>7.1527777778101154E-2</v>
      </c>
      <c r="Q5695" s="48">
        <v>0</v>
      </c>
      <c r="R5695" s="47">
        <f t="shared" si="355"/>
        <v>103.00000000046566</v>
      </c>
      <c r="S5695" s="6" t="s">
        <v>44</v>
      </c>
      <c r="T5695" s="6" t="s">
        <v>1095</v>
      </c>
      <c r="U5695" s="6" t="s">
        <v>44</v>
      </c>
      <c r="V5695" s="6" t="s">
        <v>6474</v>
      </c>
      <c r="W5695" s="7">
        <v>0</v>
      </c>
      <c r="X5695" s="7">
        <v>0</v>
      </c>
      <c r="Y5695" s="7">
        <v>0</v>
      </c>
      <c r="Z5695" s="7">
        <v>0</v>
      </c>
      <c r="AA5695" s="7">
        <v>0</v>
      </c>
      <c r="AB5695" s="7">
        <v>1</v>
      </c>
      <c r="AC5695" s="7">
        <v>0</v>
      </c>
      <c r="AD5695" s="7">
        <v>0</v>
      </c>
      <c r="AE5695">
        <v>7</v>
      </c>
      <c r="AF5695">
        <v>0</v>
      </c>
      <c r="AG5695">
        <v>0</v>
      </c>
      <c r="AH5695">
        <v>0</v>
      </c>
      <c r="AI5695">
        <v>0</v>
      </c>
      <c r="AJ5695">
        <v>4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</row>
    <row r="5696" spans="1:44" x14ac:dyDescent="0.25">
      <c r="A5696">
        <v>1580148</v>
      </c>
      <c r="B5696">
        <v>780467</v>
      </c>
      <c r="C5696">
        <v>20.831700675491899</v>
      </c>
      <c r="D5696">
        <v>38.882287868942797</v>
      </c>
      <c r="E5696" s="68" t="s">
        <v>862</v>
      </c>
      <c r="F5696" s="8">
        <f>INDEX(Δεδομένα!$P:$P,MATCH('2020'!E5696,Δεδομένα!$O:$O,0))</f>
        <v>232</v>
      </c>
      <c r="G5696" s="6" t="s">
        <v>335</v>
      </c>
      <c r="H5696" s="2" t="str">
        <f>INDEX(Δεδομένα!B$1:B$51,MATCH('2020'!G5696,Δεδομένα!A$1:A$51,0))</f>
        <v>ΔΥΤΙΚΗΣ ΕΛΛΑΔΟΣ</v>
      </c>
      <c r="I5696" s="8">
        <f>INDEX(Δεδομένα!E$1:E$13,MATCH('2020'!H5696,Δεδομένα!D$1:D$13,0))</f>
        <v>7</v>
      </c>
      <c r="J5696" s="1">
        <v>44067</v>
      </c>
      <c r="K5696" s="6" t="s">
        <v>4273</v>
      </c>
      <c r="L5696" s="36" t="str">
        <f t="shared" si="352"/>
        <v>24/08/2020 09:57</v>
      </c>
      <c r="M5696" s="1">
        <v>44067</v>
      </c>
      <c r="N5696" s="6" t="s">
        <v>347</v>
      </c>
      <c r="O5696" s="36" t="str">
        <f t="shared" si="353"/>
        <v>24/08/2020 13:10</v>
      </c>
      <c r="P5696" s="46">
        <f t="shared" si="354"/>
        <v>0.13402777777810115</v>
      </c>
      <c r="Q5696" s="48">
        <v>0</v>
      </c>
      <c r="R5696" s="47">
        <f t="shared" si="355"/>
        <v>193.00000000046566</v>
      </c>
      <c r="S5696" s="6" t="s">
        <v>44</v>
      </c>
      <c r="T5696" s="6" t="s">
        <v>863</v>
      </c>
      <c r="U5696" s="6" t="s">
        <v>44</v>
      </c>
      <c r="V5696" s="6" t="s">
        <v>2676</v>
      </c>
      <c r="W5696" s="7">
        <v>0</v>
      </c>
      <c r="X5696" s="7">
        <v>0</v>
      </c>
      <c r="Y5696" s="7">
        <v>0</v>
      </c>
      <c r="Z5696" s="7">
        <v>0</v>
      </c>
      <c r="AA5696" s="7">
        <v>0.1</v>
      </c>
      <c r="AB5696" s="7">
        <v>0</v>
      </c>
      <c r="AC5696" s="7">
        <v>0</v>
      </c>
      <c r="AD5696" s="7">
        <v>0</v>
      </c>
      <c r="AE5696">
        <v>2</v>
      </c>
      <c r="AF5696">
        <v>0</v>
      </c>
      <c r="AG5696">
        <v>0</v>
      </c>
      <c r="AH5696">
        <v>0</v>
      </c>
      <c r="AI5696">
        <v>0</v>
      </c>
      <c r="AJ5696">
        <v>1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</row>
    <row r="5697" spans="1:44" x14ac:dyDescent="0.25">
      <c r="A5697">
        <v>1580247</v>
      </c>
      <c r="B5697">
        <v>780569</v>
      </c>
      <c r="C5697">
        <v>22.1775521177379</v>
      </c>
      <c r="D5697">
        <v>37.2942484488755</v>
      </c>
      <c r="E5697" s="68" t="s">
        <v>931</v>
      </c>
      <c r="F5697" s="8">
        <f>INDEX(Δεδομένα!$P:$P,MATCH('2020'!E5697,Δεδομένα!$O:$O,0))</f>
        <v>141</v>
      </c>
      <c r="G5697" s="6" t="s">
        <v>932</v>
      </c>
      <c r="H5697" s="2" t="str">
        <f>INDEX(Δεδομένα!B$1:B$51,MATCH('2020'!G5697,Δεδομένα!A$1:A$51,0))</f>
        <v>ΠΕΛΛΟΠΟΝΗΣΟΥ</v>
      </c>
      <c r="I5697" s="8">
        <f>INDEX(Δεδομένα!E$1:E$13,MATCH('2020'!H5697,Δεδομένα!D$1:D$13,0))</f>
        <v>8</v>
      </c>
      <c r="J5697" s="1">
        <v>44067</v>
      </c>
      <c r="K5697" s="6" t="s">
        <v>1302</v>
      </c>
      <c r="L5697" s="36" t="str">
        <f t="shared" si="352"/>
        <v>24/08/2020 16:44</v>
      </c>
      <c r="M5697" s="1">
        <v>44067</v>
      </c>
      <c r="N5697" s="6" t="s">
        <v>85</v>
      </c>
      <c r="O5697" s="36" t="str">
        <f t="shared" si="353"/>
        <v>24/08/2020 17:50</v>
      </c>
      <c r="P5697" s="46">
        <f t="shared" si="354"/>
        <v>4.5833333329937886E-2</v>
      </c>
      <c r="Q5697" s="48">
        <v>0</v>
      </c>
      <c r="R5697" s="47">
        <f t="shared" si="355"/>
        <v>65.999999995110556</v>
      </c>
      <c r="S5697" s="6" t="s">
        <v>44</v>
      </c>
      <c r="T5697" s="6" t="s">
        <v>934</v>
      </c>
      <c r="U5697" s="6" t="s">
        <v>1516</v>
      </c>
      <c r="V5697" s="6" t="s">
        <v>6482</v>
      </c>
      <c r="W5697" s="7">
        <v>0</v>
      </c>
      <c r="X5697" s="7">
        <v>0</v>
      </c>
      <c r="Y5697" s="7">
        <v>0</v>
      </c>
      <c r="Z5697" s="7">
        <v>0</v>
      </c>
      <c r="AA5697" s="7">
        <v>0</v>
      </c>
      <c r="AB5697" s="7">
        <v>0.2</v>
      </c>
      <c r="AC5697" s="7">
        <v>0</v>
      </c>
      <c r="AD5697" s="7">
        <v>0</v>
      </c>
      <c r="AE5697">
        <v>10</v>
      </c>
      <c r="AF5697">
        <v>0</v>
      </c>
      <c r="AG5697">
        <v>0</v>
      </c>
      <c r="AH5697">
        <v>0</v>
      </c>
      <c r="AI5697">
        <v>0</v>
      </c>
      <c r="AJ5697">
        <v>5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</row>
    <row r="5698" spans="1:44" x14ac:dyDescent="0.25">
      <c r="A5698">
        <v>1613859</v>
      </c>
      <c r="B5698">
        <v>780607</v>
      </c>
      <c r="C5698">
        <v>22.050053139744399</v>
      </c>
      <c r="D5698">
        <v>38.252793872448798</v>
      </c>
      <c r="E5698" s="68" t="s">
        <v>313</v>
      </c>
      <c r="F5698" s="8">
        <f>INDEX(Δεδομένα!$P:$P,MATCH('2020'!E5698,Δεδομένα!$O:$O,0))</f>
        <v>124</v>
      </c>
      <c r="G5698" s="6" t="s">
        <v>303</v>
      </c>
      <c r="H5698" s="2" t="str">
        <f>INDEX(Δεδομένα!B$1:B$51,MATCH('2020'!G5698,Δεδομένα!A$1:A$51,0))</f>
        <v>ΔΥΤΙΚΗΣ ΕΛΛΑΔΟΣ</v>
      </c>
      <c r="I5698" s="8">
        <f>INDEX(Δεδομένα!E$1:E$13,MATCH('2020'!H5698,Δεδομένα!D$1:D$13,0))</f>
        <v>7</v>
      </c>
      <c r="J5698" s="1">
        <v>44067</v>
      </c>
      <c r="K5698" s="6" t="s">
        <v>259</v>
      </c>
      <c r="L5698" s="36" t="str">
        <f t="shared" si="352"/>
        <v>24/08/2020 19:00</v>
      </c>
      <c r="M5698" s="1">
        <v>44067</v>
      </c>
      <c r="N5698" s="6" t="s">
        <v>825</v>
      </c>
      <c r="O5698" s="36" t="str">
        <f t="shared" si="353"/>
        <v>24/08/2020 20:30</v>
      </c>
      <c r="P5698" s="46">
        <f t="shared" si="354"/>
        <v>6.25E-2</v>
      </c>
      <c r="Q5698" s="48">
        <v>0</v>
      </c>
      <c r="R5698" s="47">
        <f t="shared" si="355"/>
        <v>90</v>
      </c>
      <c r="S5698" s="6" t="s">
        <v>44</v>
      </c>
      <c r="T5698" s="6" t="s">
        <v>316</v>
      </c>
      <c r="U5698" s="6" t="s">
        <v>44</v>
      </c>
      <c r="V5698" s="6" t="s">
        <v>4274</v>
      </c>
      <c r="W5698" s="7">
        <v>0</v>
      </c>
      <c r="X5698" s="7">
        <v>0</v>
      </c>
      <c r="Y5698" s="7">
        <v>0</v>
      </c>
      <c r="Z5698" s="7">
        <v>0</v>
      </c>
      <c r="AA5698" s="7">
        <v>0.04</v>
      </c>
      <c r="AB5698" s="7">
        <v>0</v>
      </c>
      <c r="AC5698" s="7">
        <v>0</v>
      </c>
      <c r="AD5698" s="7">
        <v>0</v>
      </c>
      <c r="AE5698">
        <v>4</v>
      </c>
      <c r="AF5698">
        <v>0</v>
      </c>
      <c r="AG5698">
        <v>0</v>
      </c>
      <c r="AH5698">
        <v>0</v>
      </c>
      <c r="AI5698">
        <v>0</v>
      </c>
      <c r="AJ5698">
        <v>2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</row>
    <row r="5699" spans="1:44" x14ac:dyDescent="0.25">
      <c r="A5699">
        <v>1617084</v>
      </c>
      <c r="B5699">
        <v>780445</v>
      </c>
      <c r="C5699">
        <v>26.872145811717999</v>
      </c>
      <c r="D5699">
        <v>37.1233496500153</v>
      </c>
      <c r="E5699" s="68" t="s">
        <v>1006</v>
      </c>
      <c r="F5699" s="8">
        <f>INDEX(Δεδομένα!$P:$P,MATCH('2020'!E5699,Δεδομένα!$O:$O,0))</f>
        <v>241</v>
      </c>
      <c r="G5699" s="6" t="s">
        <v>1007</v>
      </c>
      <c r="H5699" s="2" t="str">
        <f>INDEX(Δεδομένα!B$1:B$51,MATCH('2020'!G5699,Δεδομένα!A$1:A$51,0))</f>
        <v>ΝΟΤΙΟΥ ΑΙΓΑΙΟΥ</v>
      </c>
      <c r="I5699" s="8">
        <f>INDEX(Δεδομένα!E$1:E$13,MATCH('2020'!H5699,Δεδομένα!D$1:D$13,0))</f>
        <v>10</v>
      </c>
      <c r="J5699" s="1">
        <v>44067</v>
      </c>
      <c r="K5699" s="6" t="s">
        <v>6477</v>
      </c>
      <c r="L5699" s="36" t="str">
        <f t="shared" ref="L5699:L5762" si="356">_xlfn.CONCAT(TEXT(J5699,"ηη/μμ/εεε")," ",TEXT(K5699,"ωω:λλ"))</f>
        <v>24/08/2020 07:02</v>
      </c>
      <c r="M5699" s="1">
        <v>44067</v>
      </c>
      <c r="N5699" s="6" t="s">
        <v>926</v>
      </c>
      <c r="O5699" s="36" t="str">
        <f t="shared" ref="O5699:O5762" si="357">_xlfn.CONCAT(TEXT(M5699,"ηη/μμ/εεε")," ",TEXT(N5699,"ωω:λλ"))</f>
        <v>24/08/2020 15:35</v>
      </c>
      <c r="P5699" s="46">
        <f t="shared" ref="P5699:P5762" si="358">O5699-L5699</f>
        <v>0.35624999999708962</v>
      </c>
      <c r="Q5699" s="48">
        <v>0</v>
      </c>
      <c r="R5699" s="47">
        <f t="shared" ref="R5699:R5762" si="359">P5699*(24*60)</f>
        <v>512.99999999580905</v>
      </c>
      <c r="S5699" s="6" t="s">
        <v>44</v>
      </c>
      <c r="T5699" s="6" t="s">
        <v>5578</v>
      </c>
      <c r="U5699" s="6" t="s">
        <v>73</v>
      </c>
      <c r="V5699" s="6" t="s">
        <v>6478</v>
      </c>
      <c r="W5699" s="7">
        <v>0</v>
      </c>
      <c r="X5699" s="7">
        <v>0</v>
      </c>
      <c r="Y5699" s="7">
        <v>0</v>
      </c>
      <c r="Z5699" s="7">
        <v>0</v>
      </c>
      <c r="AA5699" s="7">
        <v>0</v>
      </c>
      <c r="AB5699" s="7">
        <v>0</v>
      </c>
      <c r="AC5699" s="7">
        <v>0</v>
      </c>
      <c r="AD5699" s="7">
        <v>1</v>
      </c>
      <c r="AE5699">
        <v>2</v>
      </c>
      <c r="AF5699">
        <v>0</v>
      </c>
      <c r="AG5699">
        <v>0</v>
      </c>
      <c r="AH5699">
        <v>0</v>
      </c>
      <c r="AI5699">
        <v>1</v>
      </c>
      <c r="AJ5699">
        <v>1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</row>
    <row r="5700" spans="1:44" x14ac:dyDescent="0.25">
      <c r="A5700">
        <v>1580444</v>
      </c>
      <c r="B5700">
        <v>780657</v>
      </c>
      <c r="C5700">
        <v>28.1950827150607</v>
      </c>
      <c r="D5700">
        <v>36.3577999604193</v>
      </c>
      <c r="E5700" s="68" t="s">
        <v>1231</v>
      </c>
      <c r="F5700" s="8">
        <f>INDEX(Δεδομένα!$P:$P,MATCH('2020'!E5700,Δεδομένα!$O:$O,0))</f>
        <v>194</v>
      </c>
      <c r="G5700" s="6" t="s">
        <v>1007</v>
      </c>
      <c r="H5700" s="2" t="str">
        <f>INDEX(Δεδομένα!B$1:B$51,MATCH('2020'!G5700,Δεδομένα!A$1:A$51,0))</f>
        <v>ΝΟΤΙΟΥ ΑΙΓΑΙΟΥ</v>
      </c>
      <c r="I5700" s="8">
        <f>INDEX(Δεδομένα!E$1:E$13,MATCH('2020'!H5700,Δεδομένα!D$1:D$13,0))</f>
        <v>10</v>
      </c>
      <c r="J5700" s="1">
        <v>44067</v>
      </c>
      <c r="K5700" s="6" t="s">
        <v>614</v>
      </c>
      <c r="L5700" s="36" t="str">
        <f t="shared" si="356"/>
        <v>24/08/2020 21:30</v>
      </c>
      <c r="M5700" s="1">
        <v>44068</v>
      </c>
      <c r="N5700" s="6" t="s">
        <v>6326</v>
      </c>
      <c r="O5700" s="36" t="str">
        <f t="shared" si="357"/>
        <v>25/08/2020 06:50</v>
      </c>
      <c r="P5700" s="46">
        <f t="shared" si="358"/>
        <v>0.38888888888322981</v>
      </c>
      <c r="Q5700" s="48">
        <v>0</v>
      </c>
      <c r="R5700" s="47">
        <f t="shared" si="359"/>
        <v>559.99999999185093</v>
      </c>
      <c r="S5700" s="6" t="s">
        <v>44</v>
      </c>
      <c r="T5700" s="6" t="s">
        <v>1233</v>
      </c>
      <c r="U5700" s="6" t="s">
        <v>44</v>
      </c>
      <c r="V5700" s="6" t="s">
        <v>6484</v>
      </c>
      <c r="W5700" s="7">
        <v>0</v>
      </c>
      <c r="X5700" s="7">
        <v>1.9</v>
      </c>
      <c r="Y5700" s="7">
        <v>0</v>
      </c>
      <c r="Z5700" s="7">
        <v>0</v>
      </c>
      <c r="AA5700" s="7">
        <v>0</v>
      </c>
      <c r="AB5700" s="7">
        <v>0.1</v>
      </c>
      <c r="AC5700" s="7">
        <v>0</v>
      </c>
      <c r="AD5700" s="7">
        <v>0</v>
      </c>
      <c r="AE5700">
        <v>12</v>
      </c>
      <c r="AF5700">
        <v>0</v>
      </c>
      <c r="AG5700">
        <v>0</v>
      </c>
      <c r="AH5700">
        <v>0</v>
      </c>
      <c r="AI5700">
        <v>0</v>
      </c>
      <c r="AJ5700">
        <v>4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</row>
    <row r="5701" spans="1:44" x14ac:dyDescent="0.25">
      <c r="A5701">
        <v>1580478</v>
      </c>
      <c r="B5701">
        <v>780504</v>
      </c>
      <c r="C5701">
        <v>26.231646862900401</v>
      </c>
      <c r="D5701">
        <v>41.654424942781198</v>
      </c>
      <c r="E5701" s="68" t="s">
        <v>1223</v>
      </c>
      <c r="F5701" s="8">
        <f>INDEX(Δεδομένα!$P:$P,MATCH('2020'!E5701,Δεδομένα!$O:$O,0))</f>
        <v>36</v>
      </c>
      <c r="G5701" s="6" t="s">
        <v>148</v>
      </c>
      <c r="H5701" s="2" t="str">
        <f>INDEX(Δεδομένα!B$1:B$51,MATCH('2020'!G5701,Δεδομένα!A$1:A$51,0))</f>
        <v>ΑΝΑΤΟΛΙΚΗΣ ΜΑΚΕΔΟΝΙΑΣ ΚΑΙ ΘΡΑΚΗΣ</v>
      </c>
      <c r="I5701" s="8">
        <f>INDEX(Δεδομένα!E$1:E$13,MATCH('2020'!H5701,Δεδομένα!D$1:D$13,0))</f>
        <v>2</v>
      </c>
      <c r="J5701" s="1">
        <v>44067</v>
      </c>
      <c r="K5701" s="6" t="s">
        <v>1674</v>
      </c>
      <c r="L5701" s="36" t="str">
        <f t="shared" si="356"/>
        <v>24/08/2020 12:53</v>
      </c>
      <c r="M5701" s="1">
        <v>44067</v>
      </c>
      <c r="N5701" s="6" t="s">
        <v>829</v>
      </c>
      <c r="O5701" s="36" t="str">
        <f t="shared" si="357"/>
        <v>24/08/2020 13:19</v>
      </c>
      <c r="P5701" s="46">
        <f t="shared" si="358"/>
        <v>1.805555554892635E-2</v>
      </c>
      <c r="Q5701" s="48">
        <v>0</v>
      </c>
      <c r="R5701" s="47">
        <f t="shared" si="359"/>
        <v>25.999999990453944</v>
      </c>
      <c r="S5701" s="6" t="s">
        <v>44</v>
      </c>
      <c r="T5701" s="6" t="s">
        <v>1119</v>
      </c>
      <c r="U5701" s="6" t="s">
        <v>44</v>
      </c>
      <c r="V5701" s="6" t="s">
        <v>1360</v>
      </c>
      <c r="W5701" s="7">
        <v>0</v>
      </c>
      <c r="X5701" s="7">
        <v>0</v>
      </c>
      <c r="Y5701" s="7">
        <v>0</v>
      </c>
      <c r="Z5701" s="7">
        <v>5</v>
      </c>
      <c r="AA5701" s="7">
        <v>0</v>
      </c>
      <c r="AB5701" s="7">
        <v>0</v>
      </c>
      <c r="AC5701" s="7">
        <v>15</v>
      </c>
      <c r="AD5701" s="7">
        <v>0</v>
      </c>
      <c r="AE5701">
        <v>2</v>
      </c>
      <c r="AF5701">
        <v>0</v>
      </c>
      <c r="AG5701">
        <v>0</v>
      </c>
      <c r="AH5701">
        <v>0</v>
      </c>
      <c r="AI5701">
        <v>0</v>
      </c>
      <c r="AJ5701">
        <v>1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</row>
    <row r="5702" spans="1:44" x14ac:dyDescent="0.25">
      <c r="A5702">
        <v>1584224</v>
      </c>
      <c r="B5702">
        <v>780680</v>
      </c>
      <c r="C5702">
        <v>25.1331716417934</v>
      </c>
      <c r="D5702">
        <v>35.023524270564401</v>
      </c>
      <c r="E5702" s="68" t="s">
        <v>628</v>
      </c>
      <c r="F5702" s="8">
        <f>INDEX(Δεδομένα!$P:$P,MATCH('2020'!E5702,Δεδομένα!$O:$O,0))</f>
        <v>211</v>
      </c>
      <c r="G5702" s="6" t="s">
        <v>560</v>
      </c>
      <c r="H5702" s="2" t="str">
        <f>INDEX(Δεδομένα!B$1:B$51,MATCH('2020'!G5702,Δεδομένα!A$1:A$51,0))</f>
        <v>ΚΡΗΤΗΣ</v>
      </c>
      <c r="I5702" s="8">
        <f>INDEX(Δεδομένα!E$1:E$13,MATCH('2020'!H5702,Δεδομένα!D$1:D$13,0))</f>
        <v>12</v>
      </c>
      <c r="J5702" s="1">
        <v>44067</v>
      </c>
      <c r="K5702" s="6" t="s">
        <v>3559</v>
      </c>
      <c r="L5702" s="36" t="str">
        <f t="shared" si="356"/>
        <v>24/08/2020 23:35</v>
      </c>
      <c r="M5702" s="1">
        <v>44069</v>
      </c>
      <c r="N5702" s="6" t="s">
        <v>634</v>
      </c>
      <c r="O5702" s="36" t="str">
        <f t="shared" si="357"/>
        <v>26/08/2020 23:00</v>
      </c>
      <c r="P5702" s="49">
        <f t="shared" si="358"/>
        <v>1.9756944444452529</v>
      </c>
      <c r="Q5702" s="50">
        <f>1*24</f>
        <v>24</v>
      </c>
      <c r="R5702" s="47">
        <f t="shared" si="359"/>
        <v>2845.0000000011642</v>
      </c>
      <c r="S5702" s="6" t="s">
        <v>44</v>
      </c>
      <c r="T5702" s="6" t="s">
        <v>630</v>
      </c>
      <c r="U5702" s="6" t="s">
        <v>6485</v>
      </c>
      <c r="V5702" s="6" t="s">
        <v>6485</v>
      </c>
      <c r="W5702" s="7">
        <v>0</v>
      </c>
      <c r="X5702" s="7">
        <v>0</v>
      </c>
      <c r="Y5702" s="7">
        <v>0</v>
      </c>
      <c r="Z5702" s="7">
        <v>0</v>
      </c>
      <c r="AA5702" s="7">
        <v>0.5</v>
      </c>
      <c r="AB5702" s="7">
        <v>1.5</v>
      </c>
      <c r="AC5702" s="7">
        <v>0</v>
      </c>
      <c r="AD5702" s="7">
        <v>0</v>
      </c>
      <c r="AE5702">
        <v>24</v>
      </c>
      <c r="AF5702">
        <v>0</v>
      </c>
      <c r="AG5702">
        <v>0</v>
      </c>
      <c r="AH5702">
        <v>0</v>
      </c>
      <c r="AI5702">
        <v>0</v>
      </c>
      <c r="AJ5702">
        <v>11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</row>
    <row r="5703" spans="1:44" x14ac:dyDescent="0.25">
      <c r="A5703">
        <v>1580122</v>
      </c>
      <c r="B5703">
        <v>780651</v>
      </c>
      <c r="C5703">
        <v>22.539668818525101</v>
      </c>
      <c r="D5703">
        <v>40.898364343806797</v>
      </c>
      <c r="E5703" s="68" t="s">
        <v>229</v>
      </c>
      <c r="F5703" s="8">
        <f>INDEX(Δεδομένα!$P:$P,MATCH('2020'!E5703,Δεδομένα!$O:$O,0))</f>
        <v>60</v>
      </c>
      <c r="G5703" s="6" t="s">
        <v>223</v>
      </c>
      <c r="H5703" s="2" t="str">
        <f>INDEX(Δεδομένα!B$1:B$51,MATCH('2020'!G5703,Δεδομένα!A$1:A$51,0))</f>
        <v>ΚΕΝΤΡΙΚΗΣ ΜΑΚΕΔΟΝΙΑΣ</v>
      </c>
      <c r="I5703" s="8">
        <f>INDEX(Δεδομένα!E$1:E$13,MATCH('2020'!H5703,Δεδομένα!D$1:D$13,0))</f>
        <v>3</v>
      </c>
      <c r="J5703" s="1">
        <v>44067</v>
      </c>
      <c r="K5703" s="6" t="s">
        <v>638</v>
      </c>
      <c r="L5703" s="36" t="str">
        <f t="shared" si="356"/>
        <v>24/08/2020 20:45</v>
      </c>
      <c r="M5703" s="1">
        <v>44067</v>
      </c>
      <c r="N5703" s="6" t="s">
        <v>633</v>
      </c>
      <c r="O5703" s="36" t="str">
        <f t="shared" si="357"/>
        <v>24/08/2020 22:15</v>
      </c>
      <c r="P5703" s="46">
        <f t="shared" si="358"/>
        <v>6.25E-2</v>
      </c>
      <c r="Q5703" s="48">
        <v>0</v>
      </c>
      <c r="R5703" s="47">
        <f t="shared" si="359"/>
        <v>90</v>
      </c>
      <c r="S5703" s="6" t="s">
        <v>44</v>
      </c>
      <c r="T5703" s="6" t="s">
        <v>226</v>
      </c>
      <c r="U5703" s="6" t="s">
        <v>44</v>
      </c>
      <c r="V5703" s="6" t="s">
        <v>5967</v>
      </c>
      <c r="W5703" s="7">
        <v>0</v>
      </c>
      <c r="X5703" s="7">
        <v>0</v>
      </c>
      <c r="Y5703" s="7">
        <v>0</v>
      </c>
      <c r="Z5703" s="7">
        <v>0.5</v>
      </c>
      <c r="AA5703" s="7">
        <v>0</v>
      </c>
      <c r="AB5703" s="7">
        <v>0</v>
      </c>
      <c r="AC5703" s="7">
        <v>0</v>
      </c>
      <c r="AD5703" s="7">
        <v>0</v>
      </c>
      <c r="AE5703">
        <v>2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</row>
    <row r="5704" spans="1:44" x14ac:dyDescent="0.25">
      <c r="A5704">
        <v>1592115</v>
      </c>
      <c r="B5704">
        <v>780545</v>
      </c>
      <c r="C5704">
        <v>22.849810109272099</v>
      </c>
      <c r="D5704">
        <v>37.913473092572602</v>
      </c>
      <c r="E5704" s="68" t="s">
        <v>810</v>
      </c>
      <c r="F5704" s="8">
        <f>INDEX(Δεδομένα!$P:$P,MATCH('2020'!E5704,Δεδομένα!$O:$O,0))</f>
        <v>157</v>
      </c>
      <c r="G5704" s="6" t="s">
        <v>391</v>
      </c>
      <c r="H5704" s="2" t="str">
        <f>INDEX(Δεδομένα!B$1:B$51,MATCH('2020'!G5704,Δεδομένα!A$1:A$51,0))</f>
        <v>ΠΕΛΛΟΠΟΝΗΣΟΥ</v>
      </c>
      <c r="I5704" s="8">
        <f>INDEX(Δεδομένα!E$1:E$13,MATCH('2020'!H5704,Δεδομένα!D$1:D$13,0))</f>
        <v>8</v>
      </c>
      <c r="J5704" s="1">
        <v>44067</v>
      </c>
      <c r="K5704" s="6" t="s">
        <v>104</v>
      </c>
      <c r="L5704" s="36" t="str">
        <f t="shared" si="356"/>
        <v>24/08/2020 15:30</v>
      </c>
      <c r="M5704" s="1">
        <v>44067</v>
      </c>
      <c r="N5704" s="6" t="s">
        <v>653</v>
      </c>
      <c r="O5704" s="36" t="str">
        <f t="shared" si="357"/>
        <v>24/08/2020 16:39</v>
      </c>
      <c r="P5704" s="46">
        <f t="shared" si="358"/>
        <v>4.7916666662786156E-2</v>
      </c>
      <c r="Q5704" s="48">
        <v>0</v>
      </c>
      <c r="R5704" s="47">
        <f t="shared" si="359"/>
        <v>68.999999994412065</v>
      </c>
      <c r="S5704" s="6" t="s">
        <v>44</v>
      </c>
      <c r="T5704" s="6" t="s">
        <v>812</v>
      </c>
      <c r="U5704" s="6" t="s">
        <v>44</v>
      </c>
      <c r="V5704" s="6" t="s">
        <v>6481</v>
      </c>
      <c r="W5704" s="7">
        <v>0</v>
      </c>
      <c r="X5704" s="7">
        <v>0</v>
      </c>
      <c r="Y5704" s="7">
        <v>0</v>
      </c>
      <c r="Z5704" s="7">
        <v>0</v>
      </c>
      <c r="AA5704" s="7">
        <v>0</v>
      </c>
      <c r="AB5704" s="7">
        <v>1.5</v>
      </c>
      <c r="AC5704" s="7">
        <v>0</v>
      </c>
      <c r="AD5704" s="7">
        <v>0</v>
      </c>
      <c r="AE5704">
        <v>2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</row>
    <row r="5705" spans="1:44" x14ac:dyDescent="0.25">
      <c r="A5705">
        <v>1592176</v>
      </c>
      <c r="B5705">
        <v>780647</v>
      </c>
      <c r="C5705">
        <v>22.9179204236539</v>
      </c>
      <c r="D5705">
        <v>37.907944669157899</v>
      </c>
      <c r="E5705" s="68" t="s">
        <v>810</v>
      </c>
      <c r="F5705" s="8">
        <f>INDEX(Δεδομένα!$P:$P,MATCH('2020'!E5705,Δεδομένα!$O:$O,0))</f>
        <v>157</v>
      </c>
      <c r="G5705" s="6" t="s">
        <v>391</v>
      </c>
      <c r="H5705" s="2" t="str">
        <f>INDEX(Δεδομένα!B$1:B$51,MATCH('2020'!G5705,Δεδομένα!A$1:A$51,0))</f>
        <v>ΠΕΛΛΟΠΟΝΗΣΟΥ</v>
      </c>
      <c r="I5705" s="8">
        <f>INDEX(Δεδομένα!E$1:E$13,MATCH('2020'!H5705,Δεδομένα!D$1:D$13,0))</f>
        <v>8</v>
      </c>
      <c r="J5705" s="1">
        <v>44067</v>
      </c>
      <c r="K5705" s="6" t="s">
        <v>406</v>
      </c>
      <c r="L5705" s="36" t="str">
        <f t="shared" si="356"/>
        <v>24/08/2020 21:09</v>
      </c>
      <c r="M5705" s="1">
        <v>44067</v>
      </c>
      <c r="N5705" s="6" t="s">
        <v>353</v>
      </c>
      <c r="O5705" s="36" t="str">
        <f t="shared" si="357"/>
        <v>24/08/2020 21:40</v>
      </c>
      <c r="P5705" s="46">
        <f t="shared" si="358"/>
        <v>2.1527777782466728E-2</v>
      </c>
      <c r="Q5705" s="48">
        <v>0</v>
      </c>
      <c r="R5705" s="47">
        <f t="shared" si="359"/>
        <v>31.000000006752089</v>
      </c>
      <c r="S5705" s="6" t="s">
        <v>44</v>
      </c>
      <c r="T5705" s="6" t="s">
        <v>1012</v>
      </c>
      <c r="U5705" s="6" t="s">
        <v>1013</v>
      </c>
      <c r="V5705" s="6" t="s">
        <v>6483</v>
      </c>
      <c r="W5705" s="7">
        <v>0</v>
      </c>
      <c r="X5705" s="7">
        <v>0</v>
      </c>
      <c r="Y5705" s="7">
        <v>0</v>
      </c>
      <c r="Z5705" s="7">
        <v>0.05</v>
      </c>
      <c r="AA5705" s="7">
        <v>0</v>
      </c>
      <c r="AB5705" s="7">
        <v>0</v>
      </c>
      <c r="AC5705" s="7">
        <v>0</v>
      </c>
      <c r="AD5705" s="7">
        <v>0</v>
      </c>
      <c r="AE5705">
        <v>2</v>
      </c>
      <c r="AF5705">
        <v>0</v>
      </c>
      <c r="AG5705">
        <v>0</v>
      </c>
      <c r="AH5705">
        <v>0</v>
      </c>
      <c r="AI5705">
        <v>0</v>
      </c>
      <c r="AJ5705">
        <v>1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</row>
    <row r="5706" spans="1:44" x14ac:dyDescent="0.25">
      <c r="A5706">
        <v>1592209</v>
      </c>
      <c r="B5706">
        <v>780681</v>
      </c>
      <c r="C5706">
        <v>22.981026308175799</v>
      </c>
      <c r="D5706">
        <v>37.927418987366501</v>
      </c>
      <c r="E5706" s="68" t="s">
        <v>810</v>
      </c>
      <c r="F5706" s="8">
        <f>INDEX(Δεδομένα!$P:$P,MATCH('2020'!E5706,Δεδομένα!$O:$O,0))</f>
        <v>157</v>
      </c>
      <c r="G5706" s="6" t="s">
        <v>391</v>
      </c>
      <c r="H5706" s="2" t="str">
        <f>INDEX(Δεδομένα!B$1:B$51,MATCH('2020'!G5706,Δεδομένα!A$1:A$51,0))</f>
        <v>ΠΕΛΛΟΠΟΝΗΣΟΥ</v>
      </c>
      <c r="I5706" s="8">
        <f>INDEX(Δεδομένα!E$1:E$13,MATCH('2020'!H5706,Δεδομένα!D$1:D$13,0))</f>
        <v>8</v>
      </c>
      <c r="J5706" s="1">
        <v>44067</v>
      </c>
      <c r="K5706" s="6" t="s">
        <v>3108</v>
      </c>
      <c r="L5706" s="36" t="str">
        <f t="shared" si="356"/>
        <v>24/08/2020 23:52</v>
      </c>
      <c r="M5706" s="1">
        <v>44068</v>
      </c>
      <c r="N5706" s="6" t="s">
        <v>4532</v>
      </c>
      <c r="O5706" s="36" t="str">
        <f t="shared" si="357"/>
        <v>25/08/2020 00:42</v>
      </c>
      <c r="P5706" s="46">
        <f t="shared" si="358"/>
        <v>3.4722222226264421E-2</v>
      </c>
      <c r="Q5706" s="48">
        <v>0</v>
      </c>
      <c r="R5706" s="47">
        <f t="shared" si="359"/>
        <v>50.000000005820766</v>
      </c>
      <c r="S5706" s="6" t="s">
        <v>44</v>
      </c>
      <c r="T5706" s="6" t="s">
        <v>867</v>
      </c>
      <c r="U5706" s="6" t="s">
        <v>44</v>
      </c>
      <c r="V5706" s="6" t="s">
        <v>6486</v>
      </c>
      <c r="W5706" s="7">
        <v>0</v>
      </c>
      <c r="X5706" s="7">
        <v>0</v>
      </c>
      <c r="Y5706" s="7">
        <v>0</v>
      </c>
      <c r="Z5706" s="7">
        <v>0</v>
      </c>
      <c r="AA5706" s="7">
        <v>0</v>
      </c>
      <c r="AB5706" s="7">
        <v>1</v>
      </c>
      <c r="AC5706" s="7">
        <v>0</v>
      </c>
      <c r="AD5706" s="7">
        <v>0</v>
      </c>
      <c r="AE5706">
        <v>2</v>
      </c>
      <c r="AF5706">
        <v>0</v>
      </c>
      <c r="AG5706">
        <v>0</v>
      </c>
      <c r="AH5706">
        <v>0</v>
      </c>
      <c r="AI5706">
        <v>0</v>
      </c>
      <c r="AJ5706">
        <v>1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</row>
    <row r="5707" spans="1:44" x14ac:dyDescent="0.25">
      <c r="A5707">
        <v>1611633</v>
      </c>
      <c r="B5707">
        <v>780513</v>
      </c>
      <c r="C5707">
        <v>26.506162158276901</v>
      </c>
      <c r="D5707">
        <v>39.139082040995298</v>
      </c>
      <c r="E5707" s="68" t="s">
        <v>494</v>
      </c>
      <c r="F5707" s="8">
        <f>INDEX(Δεδομένα!$P:$P,MATCH('2020'!E5707,Δεδομένα!$O:$O,0))</f>
        <v>196</v>
      </c>
      <c r="G5707" s="6" t="s">
        <v>495</v>
      </c>
      <c r="H5707" s="2" t="str">
        <f>INDEX(Δεδομένα!B$1:B$51,MATCH('2020'!G5707,Δεδομένα!A$1:A$51,0))</f>
        <v>ΒΟΡΕΙΟΥ ΑΙΓΑΙΟΥ</v>
      </c>
      <c r="I5707" s="8">
        <f>INDEX(Δεδομένα!E$1:E$13,MATCH('2020'!H5707,Δεδομένα!D$1:D$13,0))</f>
        <v>11</v>
      </c>
      <c r="J5707" s="1">
        <v>44067</v>
      </c>
      <c r="K5707" s="6" t="s">
        <v>1627</v>
      </c>
      <c r="L5707" s="36" t="str">
        <f t="shared" si="356"/>
        <v>24/08/2020 13:29</v>
      </c>
      <c r="M5707" s="1">
        <v>44067</v>
      </c>
      <c r="N5707" s="6" t="s">
        <v>85</v>
      </c>
      <c r="O5707" s="36" t="str">
        <f t="shared" si="357"/>
        <v>24/08/2020 17:50</v>
      </c>
      <c r="P5707" s="46">
        <f t="shared" si="358"/>
        <v>0.18125000000145519</v>
      </c>
      <c r="Q5707" s="48">
        <v>0</v>
      </c>
      <c r="R5707" s="47">
        <f t="shared" si="359"/>
        <v>261.00000000209548</v>
      </c>
      <c r="S5707" s="6" t="s">
        <v>44</v>
      </c>
      <c r="T5707" s="6" t="s">
        <v>499</v>
      </c>
      <c r="U5707" s="6" t="s">
        <v>500</v>
      </c>
      <c r="V5707" s="6" t="s">
        <v>500</v>
      </c>
      <c r="W5707" s="7">
        <v>0</v>
      </c>
      <c r="X5707" s="7">
        <v>0</v>
      </c>
      <c r="Y5707" s="7">
        <v>0</v>
      </c>
      <c r="Z5707" s="7">
        <v>0</v>
      </c>
      <c r="AA5707" s="7">
        <v>0</v>
      </c>
      <c r="AB5707" s="7">
        <v>4</v>
      </c>
      <c r="AC5707" s="7">
        <v>0</v>
      </c>
      <c r="AD5707" s="7">
        <v>0</v>
      </c>
      <c r="AE5707">
        <v>10</v>
      </c>
      <c r="AF5707">
        <v>6</v>
      </c>
      <c r="AG5707">
        <v>2</v>
      </c>
      <c r="AH5707">
        <v>0</v>
      </c>
      <c r="AI5707">
        <v>0</v>
      </c>
      <c r="AJ5707">
        <v>4</v>
      </c>
      <c r="AK5707">
        <v>2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</row>
    <row r="5708" spans="1:44" x14ac:dyDescent="0.25">
      <c r="A5708">
        <v>1580160</v>
      </c>
      <c r="B5708">
        <v>776051</v>
      </c>
      <c r="C5708">
        <v>21.433232681157801</v>
      </c>
      <c r="D5708">
        <v>38.5032742347409</v>
      </c>
      <c r="E5708" s="68" t="s">
        <v>1014</v>
      </c>
      <c r="F5708" s="8">
        <f>INDEX(Δεδομένα!$P:$P,MATCH('2020'!E5708,Δεδομένα!$O:$O,0))</f>
        <v>245</v>
      </c>
      <c r="G5708" s="6" t="s">
        <v>335</v>
      </c>
      <c r="H5708" s="2" t="str">
        <f>INDEX(Δεδομένα!B$1:B$51,MATCH('2020'!G5708,Δεδομένα!A$1:A$51,0))</f>
        <v>ΔΥΤΙΚΗΣ ΕΛΛΑΔΟΣ</v>
      </c>
      <c r="I5708" s="8">
        <f>INDEX(Δεδομένα!E$1:E$13,MATCH('2020'!H5708,Δεδομένα!D$1:D$13,0))</f>
        <v>7</v>
      </c>
      <c r="J5708" s="1">
        <v>44068</v>
      </c>
      <c r="K5708" s="6" t="s">
        <v>171</v>
      </c>
      <c r="L5708" s="36" t="str">
        <f t="shared" si="356"/>
        <v>25/08/2020 13:00</v>
      </c>
      <c r="M5708" s="1">
        <v>44068</v>
      </c>
      <c r="N5708" s="6" t="s">
        <v>463</v>
      </c>
      <c r="O5708" s="36" t="str">
        <f t="shared" si="357"/>
        <v>25/08/2020 14:24</v>
      </c>
      <c r="P5708" s="46">
        <f t="shared" si="358"/>
        <v>5.8333333334303461E-2</v>
      </c>
      <c r="Q5708" s="48">
        <v>0</v>
      </c>
      <c r="R5708" s="47">
        <f t="shared" si="359"/>
        <v>84.000000001396984</v>
      </c>
      <c r="S5708" s="6" t="s">
        <v>44</v>
      </c>
      <c r="T5708" s="6" t="s">
        <v>1017</v>
      </c>
      <c r="U5708" s="6" t="s">
        <v>1018</v>
      </c>
      <c r="V5708" s="6" t="s">
        <v>6141</v>
      </c>
      <c r="W5708" s="7">
        <v>0</v>
      </c>
      <c r="X5708" s="7">
        <v>0.2</v>
      </c>
      <c r="Y5708" s="7">
        <v>0</v>
      </c>
      <c r="Z5708" s="7">
        <v>0</v>
      </c>
      <c r="AA5708" s="7">
        <v>0</v>
      </c>
      <c r="AB5708" s="7">
        <v>0</v>
      </c>
      <c r="AC5708" s="7">
        <v>0</v>
      </c>
      <c r="AD5708" s="7">
        <v>0</v>
      </c>
      <c r="AE5708">
        <v>8</v>
      </c>
      <c r="AF5708">
        <v>0</v>
      </c>
      <c r="AG5708">
        <v>0</v>
      </c>
      <c r="AH5708">
        <v>0</v>
      </c>
      <c r="AI5708">
        <v>0</v>
      </c>
      <c r="AJ5708">
        <v>4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</row>
    <row r="5709" spans="1:44" x14ac:dyDescent="0.25">
      <c r="A5709">
        <v>1580535</v>
      </c>
      <c r="B5709">
        <v>780834</v>
      </c>
      <c r="C5709">
        <v>22.408680018260299</v>
      </c>
      <c r="D5709">
        <v>37.434432546362501</v>
      </c>
      <c r="E5709" s="68" t="s">
        <v>1893</v>
      </c>
      <c r="F5709" s="8">
        <f>INDEX(Δεδομένα!$P:$P,MATCH('2020'!E5709,Δεδομένα!$O:$O,0))</f>
        <v>137</v>
      </c>
      <c r="G5709" s="6" t="s">
        <v>932</v>
      </c>
      <c r="H5709" s="2" t="str">
        <f>INDEX(Δεδομένα!B$1:B$51,MATCH('2020'!G5709,Δεδομένα!A$1:A$51,0))</f>
        <v>ΠΕΛΛΟΠΟΝΗΣΟΥ</v>
      </c>
      <c r="I5709" s="8">
        <f>INDEX(Δεδομένα!E$1:E$13,MATCH('2020'!H5709,Δεδομένα!D$1:D$13,0))</f>
        <v>8</v>
      </c>
      <c r="J5709" s="1">
        <v>44068</v>
      </c>
      <c r="K5709" s="6" t="s">
        <v>796</v>
      </c>
      <c r="L5709" s="36" t="str">
        <f t="shared" si="356"/>
        <v>25/08/2020 16:10</v>
      </c>
      <c r="M5709" s="1">
        <v>44068</v>
      </c>
      <c r="N5709" s="6" t="s">
        <v>149</v>
      </c>
      <c r="O5709" s="36" t="str">
        <f t="shared" si="357"/>
        <v>25/08/2020 17:10</v>
      </c>
      <c r="P5709" s="46">
        <f t="shared" si="358"/>
        <v>4.1666666671517305E-2</v>
      </c>
      <c r="Q5709" s="48">
        <v>0</v>
      </c>
      <c r="R5709" s="47">
        <f t="shared" si="359"/>
        <v>60.000000006984919</v>
      </c>
      <c r="S5709" s="6" t="s">
        <v>44</v>
      </c>
      <c r="T5709" s="6" t="s">
        <v>1894</v>
      </c>
      <c r="U5709" s="6" t="s">
        <v>44</v>
      </c>
      <c r="V5709" s="6" t="s">
        <v>3264</v>
      </c>
      <c r="W5709" s="7">
        <v>0</v>
      </c>
      <c r="X5709" s="7">
        <v>0</v>
      </c>
      <c r="Y5709" s="7">
        <v>0</v>
      </c>
      <c r="Z5709" s="7">
        <v>0</v>
      </c>
      <c r="AA5709" s="7">
        <v>0</v>
      </c>
      <c r="AB5709" s="7">
        <v>0.2</v>
      </c>
      <c r="AC5709" s="7">
        <v>0</v>
      </c>
      <c r="AD5709" s="7">
        <v>0</v>
      </c>
      <c r="AE5709">
        <v>10</v>
      </c>
      <c r="AF5709">
        <v>0</v>
      </c>
      <c r="AG5709">
        <v>0</v>
      </c>
      <c r="AH5709">
        <v>0</v>
      </c>
      <c r="AI5709">
        <v>0</v>
      </c>
      <c r="AJ5709">
        <v>5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</row>
    <row r="5710" spans="1:44" x14ac:dyDescent="0.25">
      <c r="A5710">
        <v>1593710</v>
      </c>
      <c r="B5710">
        <v>780837</v>
      </c>
      <c r="C5710">
        <v>21.9434002170978</v>
      </c>
      <c r="D5710">
        <v>37.651318024435298</v>
      </c>
      <c r="E5710" s="68" t="s">
        <v>5585</v>
      </c>
      <c r="F5710" s="8">
        <f>INDEX(Δεδομένα!$P:$P,MATCH('2020'!E5710,Δεδομένα!$O:$O,0))</f>
        <v>142</v>
      </c>
      <c r="G5710" s="6" t="s">
        <v>932</v>
      </c>
      <c r="H5710" s="2" t="str">
        <f>INDEX(Δεδομένα!B$1:B$51,MATCH('2020'!G5710,Δεδομένα!A$1:A$51,0))</f>
        <v>ΠΕΛΛΟΠΟΝΗΣΟΥ</v>
      </c>
      <c r="I5710" s="8">
        <f>INDEX(Δεδομένα!E$1:E$13,MATCH('2020'!H5710,Δεδομένα!D$1:D$13,0))</f>
        <v>8</v>
      </c>
      <c r="J5710" s="1">
        <v>44068</v>
      </c>
      <c r="K5710" s="6" t="s">
        <v>496</v>
      </c>
      <c r="L5710" s="36" t="str">
        <f t="shared" si="356"/>
        <v>25/08/2020 16:19</v>
      </c>
      <c r="M5710" s="1">
        <v>44068</v>
      </c>
      <c r="N5710" s="6" t="s">
        <v>207</v>
      </c>
      <c r="O5710" s="36" t="str">
        <f t="shared" si="357"/>
        <v>25/08/2020 18:00</v>
      </c>
      <c r="P5710" s="46">
        <f t="shared" si="358"/>
        <v>7.013888889196096E-2</v>
      </c>
      <c r="Q5710" s="48">
        <v>0</v>
      </c>
      <c r="R5710" s="47">
        <f t="shared" si="359"/>
        <v>101.00000000442378</v>
      </c>
      <c r="S5710" s="6" t="s">
        <v>44</v>
      </c>
      <c r="T5710" s="6" t="s">
        <v>1595</v>
      </c>
      <c r="U5710" s="6" t="s">
        <v>6501</v>
      </c>
      <c r="V5710" s="6" t="s">
        <v>6502</v>
      </c>
      <c r="W5710" s="7">
        <v>0</v>
      </c>
      <c r="X5710" s="7">
        <v>0</v>
      </c>
      <c r="Y5710" s="7">
        <v>0</v>
      </c>
      <c r="Z5710" s="7">
        <v>0</v>
      </c>
      <c r="AA5710" s="7">
        <v>0</v>
      </c>
      <c r="AB5710" s="7">
        <v>0.01</v>
      </c>
      <c r="AC5710" s="7">
        <v>0</v>
      </c>
      <c r="AD5710" s="7">
        <v>0</v>
      </c>
      <c r="AE5710">
        <v>4</v>
      </c>
      <c r="AF5710">
        <v>0</v>
      </c>
      <c r="AG5710">
        <v>0</v>
      </c>
      <c r="AH5710">
        <v>0</v>
      </c>
      <c r="AI5710">
        <v>0</v>
      </c>
      <c r="AJ5710">
        <v>2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</row>
    <row r="5711" spans="1:44" x14ac:dyDescent="0.25">
      <c r="A5711">
        <v>1589898</v>
      </c>
      <c r="B5711">
        <v>780783</v>
      </c>
      <c r="C5711">
        <v>23.927802360709901</v>
      </c>
      <c r="D5711">
        <v>37.740718067194301</v>
      </c>
      <c r="E5711" s="68" t="s">
        <v>2894</v>
      </c>
      <c r="F5711" s="8">
        <f>INDEX(Δεδομένα!$P:$P,MATCH('2020'!E5711,Δεδομένα!$O:$O,0))</f>
        <v>15</v>
      </c>
      <c r="G5711" s="6" t="s">
        <v>41</v>
      </c>
      <c r="H5711" s="2" t="str">
        <f>INDEX(Δεδομένα!B$1:B$51,MATCH('2020'!G5711,Δεδομένα!A$1:A$51,0))</f>
        <v>ΑΤΤΙΚΗΣ</v>
      </c>
      <c r="I5711" s="8">
        <f>INDEX(Δεδομένα!E$1:E$13,MATCH('2020'!H5711,Δεδομένα!D$1:D$13,0))</f>
        <v>1</v>
      </c>
      <c r="J5711" s="1">
        <v>44068</v>
      </c>
      <c r="K5711" s="6" t="s">
        <v>1323</v>
      </c>
      <c r="L5711" s="36" t="str">
        <f t="shared" si="356"/>
        <v>25/08/2020 12:27</v>
      </c>
      <c r="M5711" s="1">
        <v>44068</v>
      </c>
      <c r="N5711" s="6" t="s">
        <v>42</v>
      </c>
      <c r="O5711" s="36" t="str">
        <f t="shared" si="357"/>
        <v>25/08/2020 14:58</v>
      </c>
      <c r="P5711" s="46">
        <f t="shared" si="358"/>
        <v>0.10486111111094942</v>
      </c>
      <c r="Q5711" s="48">
        <v>0</v>
      </c>
      <c r="R5711" s="47">
        <f t="shared" si="359"/>
        <v>150.99999999976717</v>
      </c>
      <c r="S5711" s="6" t="s">
        <v>44</v>
      </c>
      <c r="T5711" s="6" t="s">
        <v>2371</v>
      </c>
      <c r="U5711" s="6" t="s">
        <v>6495</v>
      </c>
      <c r="V5711" s="6" t="s">
        <v>6496</v>
      </c>
      <c r="W5711" s="7">
        <v>0</v>
      </c>
      <c r="X5711" s="7">
        <v>0</v>
      </c>
      <c r="Y5711" s="7">
        <v>0</v>
      </c>
      <c r="Z5711" s="7">
        <v>2</v>
      </c>
      <c r="AA5711" s="7">
        <v>0</v>
      </c>
      <c r="AB5711" s="7">
        <v>0</v>
      </c>
      <c r="AC5711" s="7">
        <v>0</v>
      </c>
      <c r="AD5711" s="7">
        <v>0</v>
      </c>
      <c r="AE5711">
        <v>10</v>
      </c>
      <c r="AF5711">
        <v>0</v>
      </c>
      <c r="AG5711">
        <v>0</v>
      </c>
      <c r="AH5711">
        <v>0</v>
      </c>
      <c r="AI5711">
        <v>4</v>
      </c>
      <c r="AJ5711">
        <v>4</v>
      </c>
      <c r="AK5711">
        <v>2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</row>
    <row r="5712" spans="1:44" x14ac:dyDescent="0.25">
      <c r="A5712">
        <v>1582898</v>
      </c>
      <c r="B5712">
        <v>780770</v>
      </c>
      <c r="C5712">
        <v>21.7510899340554</v>
      </c>
      <c r="D5712">
        <v>38.152763779103502</v>
      </c>
      <c r="E5712" s="68" t="s">
        <v>986</v>
      </c>
      <c r="F5712" s="8">
        <f>INDEX(Δεδομένα!$P:$P,MATCH('2020'!E5712,Δεδομένα!$O:$O,0))</f>
        <v>121</v>
      </c>
      <c r="G5712" s="6" t="s">
        <v>303</v>
      </c>
      <c r="H5712" s="2" t="str">
        <f>INDEX(Δεδομένα!B$1:B$51,MATCH('2020'!G5712,Δεδομένα!A$1:A$51,0))</f>
        <v>ΔΥΤΙΚΗΣ ΕΛΛΑΔΟΣ</v>
      </c>
      <c r="I5712" s="8">
        <f>INDEX(Δεδομένα!E$1:E$13,MATCH('2020'!H5712,Δεδομένα!D$1:D$13,0))</f>
        <v>7</v>
      </c>
      <c r="J5712" s="1">
        <v>44068</v>
      </c>
      <c r="K5712" s="6" t="s">
        <v>4337</v>
      </c>
      <c r="L5712" s="36" t="str">
        <f t="shared" si="356"/>
        <v>25/08/2020 11:27</v>
      </c>
      <c r="M5712" s="1">
        <v>44072</v>
      </c>
      <c r="N5712" s="6" t="s">
        <v>616</v>
      </c>
      <c r="O5712" s="36" t="str">
        <f t="shared" si="357"/>
        <v>29/08/2020 13:30</v>
      </c>
      <c r="P5712" s="49">
        <f t="shared" si="358"/>
        <v>4.0854166666686069</v>
      </c>
      <c r="Q5712" s="50">
        <f>4*24</f>
        <v>96</v>
      </c>
      <c r="R5712" s="47">
        <f t="shared" si="359"/>
        <v>5883.000000002794</v>
      </c>
      <c r="S5712" s="6" t="s">
        <v>44</v>
      </c>
      <c r="T5712" s="6" t="s">
        <v>311</v>
      </c>
      <c r="U5712" s="6" t="s">
        <v>44</v>
      </c>
      <c r="V5712" s="6" t="s">
        <v>6493</v>
      </c>
      <c r="W5712" s="7">
        <v>0</v>
      </c>
      <c r="X5712" s="7">
        <v>80</v>
      </c>
      <c r="Y5712" s="7">
        <v>0</v>
      </c>
      <c r="Z5712" s="7">
        <v>0</v>
      </c>
      <c r="AA5712" s="7">
        <v>0</v>
      </c>
      <c r="AB5712" s="7">
        <v>0</v>
      </c>
      <c r="AC5712" s="7">
        <v>0</v>
      </c>
      <c r="AD5712" s="7">
        <v>0</v>
      </c>
      <c r="AE5712">
        <v>42</v>
      </c>
      <c r="AF5712">
        <v>34</v>
      </c>
      <c r="AG5712">
        <v>8</v>
      </c>
      <c r="AH5712">
        <v>0</v>
      </c>
      <c r="AI5712">
        <v>10</v>
      </c>
      <c r="AJ5712">
        <v>24</v>
      </c>
      <c r="AK5712">
        <v>9</v>
      </c>
      <c r="AL5712">
        <v>3</v>
      </c>
      <c r="AM5712">
        <v>1</v>
      </c>
      <c r="AN5712">
        <v>3</v>
      </c>
      <c r="AO5712">
        <v>2</v>
      </c>
      <c r="AP5712">
        <v>2</v>
      </c>
      <c r="AQ5712">
        <v>1</v>
      </c>
      <c r="AR5712">
        <v>0</v>
      </c>
    </row>
    <row r="5713" spans="1:44" x14ac:dyDescent="0.25">
      <c r="A5713">
        <v>1581288</v>
      </c>
      <c r="B5713">
        <v>780840</v>
      </c>
      <c r="C5713">
        <v>21.784368881266399</v>
      </c>
      <c r="D5713">
        <v>38.261366323335601</v>
      </c>
      <c r="E5713" s="68" t="s">
        <v>986</v>
      </c>
      <c r="F5713" s="8">
        <f>INDEX(Δεδομένα!$P:$P,MATCH('2020'!E5713,Δεδομένα!$O:$O,0))</f>
        <v>121</v>
      </c>
      <c r="G5713" s="6" t="s">
        <v>303</v>
      </c>
      <c r="H5713" s="2" t="str">
        <f>INDEX(Δεδομένα!B$1:B$51,MATCH('2020'!G5713,Δεδομένα!A$1:A$51,0))</f>
        <v>ΔΥΤΙΚΗΣ ΕΛΛΑΔΟΣ</v>
      </c>
      <c r="I5713" s="8">
        <f>INDEX(Δεδομένα!E$1:E$13,MATCH('2020'!H5713,Δεδομένα!D$1:D$13,0))</f>
        <v>7</v>
      </c>
      <c r="J5713" s="1">
        <v>44068</v>
      </c>
      <c r="K5713" s="6" t="s">
        <v>239</v>
      </c>
      <c r="L5713" s="36" t="str">
        <f t="shared" si="356"/>
        <v>25/08/2020 16:49</v>
      </c>
      <c r="M5713" s="1">
        <v>44068</v>
      </c>
      <c r="N5713" s="6" t="s">
        <v>1648</v>
      </c>
      <c r="O5713" s="36" t="str">
        <f t="shared" si="357"/>
        <v>25/08/2020 19:57</v>
      </c>
      <c r="P5713" s="46">
        <f t="shared" si="358"/>
        <v>0.13055555555911269</v>
      </c>
      <c r="Q5713" s="48">
        <v>0</v>
      </c>
      <c r="R5713" s="47">
        <f t="shared" si="359"/>
        <v>188.00000000512227</v>
      </c>
      <c r="S5713" s="6" t="s">
        <v>44</v>
      </c>
      <c r="T5713" s="6" t="s">
        <v>311</v>
      </c>
      <c r="U5713" s="6" t="s">
        <v>44</v>
      </c>
      <c r="V5713" s="6" t="s">
        <v>3847</v>
      </c>
      <c r="W5713" s="7">
        <v>0</v>
      </c>
      <c r="X5713" s="7">
        <v>0.5</v>
      </c>
      <c r="Y5713" s="7">
        <v>0</v>
      </c>
      <c r="Z5713" s="7">
        <v>0</v>
      </c>
      <c r="AA5713" s="7">
        <v>0</v>
      </c>
      <c r="AB5713" s="7">
        <v>0</v>
      </c>
      <c r="AC5713" s="7">
        <v>0</v>
      </c>
      <c r="AD5713" s="7">
        <v>0</v>
      </c>
      <c r="AE5713">
        <v>10</v>
      </c>
      <c r="AF5713">
        <v>0</v>
      </c>
      <c r="AG5713">
        <v>0</v>
      </c>
      <c r="AH5713">
        <v>0</v>
      </c>
      <c r="AI5713">
        <v>0</v>
      </c>
      <c r="AJ5713">
        <v>4</v>
      </c>
      <c r="AK5713">
        <v>0</v>
      </c>
      <c r="AL5713">
        <v>0</v>
      </c>
      <c r="AM5713">
        <v>0</v>
      </c>
      <c r="AN5713">
        <v>2</v>
      </c>
      <c r="AO5713">
        <v>0</v>
      </c>
      <c r="AP5713">
        <v>0</v>
      </c>
      <c r="AQ5713">
        <v>1</v>
      </c>
      <c r="AR5713">
        <v>0</v>
      </c>
    </row>
    <row r="5714" spans="1:44" x14ac:dyDescent="0.25">
      <c r="A5714">
        <v>1581490</v>
      </c>
      <c r="B5714">
        <v>780875</v>
      </c>
      <c r="C5714">
        <v>21.4658938260492</v>
      </c>
      <c r="D5714">
        <v>38.107446161615499</v>
      </c>
      <c r="E5714" s="68" t="s">
        <v>991</v>
      </c>
      <c r="F5714" s="8">
        <f>INDEX(Δεδομένα!$P:$P,MATCH('2020'!E5714,Δεδομένα!$O:$O,0))</f>
        <v>123</v>
      </c>
      <c r="G5714" s="6" t="s">
        <v>303</v>
      </c>
      <c r="H5714" s="2" t="str">
        <f>INDEX(Δεδομένα!B$1:B$51,MATCH('2020'!G5714,Δεδομένα!A$1:A$51,0))</f>
        <v>ΔΥΤΙΚΗΣ ΕΛΛΑΔΟΣ</v>
      </c>
      <c r="I5714" s="8">
        <f>INDEX(Δεδομένα!E$1:E$13,MATCH('2020'!H5714,Δεδομένα!D$1:D$13,0))</f>
        <v>7</v>
      </c>
      <c r="J5714" s="1">
        <v>44068</v>
      </c>
      <c r="K5714" s="6" t="s">
        <v>1392</v>
      </c>
      <c r="L5714" s="36" t="str">
        <f t="shared" si="356"/>
        <v>25/08/2020 18:48</v>
      </c>
      <c r="M5714" s="1">
        <v>44068</v>
      </c>
      <c r="N5714" s="6" t="s">
        <v>240</v>
      </c>
      <c r="O5714" s="36" t="str">
        <f t="shared" si="357"/>
        <v>25/08/2020 19:14</v>
      </c>
      <c r="P5714" s="46">
        <f t="shared" si="358"/>
        <v>1.8055555556202307E-2</v>
      </c>
      <c r="Q5714" s="48">
        <v>0</v>
      </c>
      <c r="R5714" s="47">
        <f t="shared" si="359"/>
        <v>26.000000000931323</v>
      </c>
      <c r="S5714" s="6" t="s">
        <v>44</v>
      </c>
      <c r="T5714" s="6" t="s">
        <v>993</v>
      </c>
      <c r="U5714" s="6" t="s">
        <v>3599</v>
      </c>
      <c r="V5714" s="6" t="s">
        <v>3599</v>
      </c>
      <c r="W5714" s="7">
        <v>0</v>
      </c>
      <c r="X5714" s="7">
        <v>0</v>
      </c>
      <c r="Y5714" s="7">
        <v>0</v>
      </c>
      <c r="Z5714" s="7">
        <v>0</v>
      </c>
      <c r="AA5714" s="7">
        <v>0</v>
      </c>
      <c r="AB5714" s="7">
        <v>0.2</v>
      </c>
      <c r="AC5714" s="7">
        <v>0</v>
      </c>
      <c r="AD5714" s="7">
        <v>0</v>
      </c>
      <c r="AE5714">
        <v>4</v>
      </c>
      <c r="AF5714">
        <v>0</v>
      </c>
      <c r="AG5714">
        <v>0</v>
      </c>
      <c r="AH5714">
        <v>0</v>
      </c>
      <c r="AI5714">
        <v>0</v>
      </c>
      <c r="AJ5714">
        <v>2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</row>
    <row r="5715" spans="1:44" x14ac:dyDescent="0.25">
      <c r="A5715">
        <v>1613870</v>
      </c>
      <c r="B5715">
        <v>780985</v>
      </c>
      <c r="C5715">
        <v>21.959141118032601</v>
      </c>
      <c r="D5715">
        <v>38.278639321292403</v>
      </c>
      <c r="E5715" s="68" t="s">
        <v>313</v>
      </c>
      <c r="F5715" s="8">
        <f>INDEX(Δεδομένα!$P:$P,MATCH('2020'!E5715,Δεδομένα!$O:$O,0))</f>
        <v>124</v>
      </c>
      <c r="G5715" s="6" t="s">
        <v>303</v>
      </c>
      <c r="H5715" s="2" t="str">
        <f>INDEX(Δεδομένα!B$1:B$51,MATCH('2020'!G5715,Δεδομένα!A$1:A$51,0))</f>
        <v>ΔΥΤΙΚΗΣ ΕΛΛΑΔΟΣ</v>
      </c>
      <c r="I5715" s="8">
        <f>INDEX(Δεδομένα!E$1:E$13,MATCH('2020'!H5715,Δεδομένα!D$1:D$13,0))</f>
        <v>7</v>
      </c>
      <c r="J5715" s="1">
        <v>44068</v>
      </c>
      <c r="K5715" s="6" t="s">
        <v>2168</v>
      </c>
      <c r="L5715" s="36" t="str">
        <f t="shared" si="356"/>
        <v>25/08/2020 23:51</v>
      </c>
      <c r="M5715" s="1">
        <v>44069</v>
      </c>
      <c r="N5715" s="6" t="s">
        <v>1065</v>
      </c>
      <c r="O5715" s="36" t="str">
        <f t="shared" si="357"/>
        <v>26/08/2020 00:20</v>
      </c>
      <c r="P5715" s="46">
        <f t="shared" si="358"/>
        <v>2.0138888889050577E-2</v>
      </c>
      <c r="Q5715" s="48">
        <v>0</v>
      </c>
      <c r="R5715" s="47">
        <f t="shared" si="359"/>
        <v>29.000000000232831</v>
      </c>
      <c r="S5715" s="6" t="s">
        <v>44</v>
      </c>
      <c r="T5715" s="6" t="s">
        <v>316</v>
      </c>
      <c r="U5715" s="6" t="s">
        <v>44</v>
      </c>
      <c r="V5715" s="6" t="s">
        <v>330</v>
      </c>
      <c r="W5715" s="7">
        <v>0</v>
      </c>
      <c r="X5715" s="7">
        <v>0</v>
      </c>
      <c r="Y5715" s="7">
        <v>0</v>
      </c>
      <c r="Z5715" s="7">
        <v>0</v>
      </c>
      <c r="AA5715" s="7">
        <v>0.5</v>
      </c>
      <c r="AB5715" s="7">
        <v>0</v>
      </c>
      <c r="AC5715" s="7">
        <v>0</v>
      </c>
      <c r="AD5715" s="7">
        <v>0</v>
      </c>
      <c r="AE5715">
        <v>4</v>
      </c>
      <c r="AF5715">
        <v>0</v>
      </c>
      <c r="AG5715">
        <v>0</v>
      </c>
      <c r="AH5715">
        <v>0</v>
      </c>
      <c r="AI5715">
        <v>0</v>
      </c>
      <c r="AJ5715">
        <v>2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</row>
    <row r="5716" spans="1:44" x14ac:dyDescent="0.25">
      <c r="A5716">
        <v>1580970</v>
      </c>
      <c r="B5716">
        <v>780928</v>
      </c>
      <c r="C5716">
        <v>23.6787361981464</v>
      </c>
      <c r="D5716">
        <v>38.606417259699597</v>
      </c>
      <c r="E5716" s="68" t="s">
        <v>2005</v>
      </c>
      <c r="F5716" s="8">
        <f>INDEX(Δεδομένα!$P:$P,MATCH('2020'!E5716,Δεδομένα!$O:$O,0))</f>
        <v>179</v>
      </c>
      <c r="G5716" s="6" t="s">
        <v>439</v>
      </c>
      <c r="H5716" s="2" t="str">
        <f>INDEX(Δεδομένα!B$1:B$51,MATCH('2020'!G5716,Δεδομένα!A$1:A$51,0))</f>
        <v>ΣΤΕΡΕΑΣ ΕΛΛΑΔΟΣ</v>
      </c>
      <c r="I5716" s="8">
        <f>INDEX(Δεδομένα!E$1:E$13,MATCH('2020'!H5716,Δεδομένα!D$1:D$13,0))</f>
        <v>9</v>
      </c>
      <c r="J5716" s="1">
        <v>44068</v>
      </c>
      <c r="K5716" s="6" t="s">
        <v>2270</v>
      </c>
      <c r="L5716" s="36" t="str">
        <f t="shared" si="356"/>
        <v>25/08/2020 20:47</v>
      </c>
      <c r="M5716" s="1">
        <v>44068</v>
      </c>
      <c r="N5716" s="6" t="s">
        <v>3228</v>
      </c>
      <c r="O5716" s="36" t="str">
        <f t="shared" si="357"/>
        <v>25/08/2020 21:17</v>
      </c>
      <c r="P5716" s="46">
        <f t="shared" si="358"/>
        <v>2.0833333335758653E-2</v>
      </c>
      <c r="Q5716" s="48">
        <v>0</v>
      </c>
      <c r="R5716" s="47">
        <f t="shared" si="359"/>
        <v>30.00000000349246</v>
      </c>
      <c r="S5716" s="6" t="s">
        <v>44</v>
      </c>
      <c r="T5716" s="6" t="s">
        <v>2100</v>
      </c>
      <c r="U5716" s="6" t="s">
        <v>6111</v>
      </c>
      <c r="V5716" s="6" t="s">
        <v>6504</v>
      </c>
      <c r="W5716" s="7">
        <v>0</v>
      </c>
      <c r="X5716" s="7">
        <v>0</v>
      </c>
      <c r="Y5716" s="7">
        <v>0</v>
      </c>
      <c r="Z5716" s="7">
        <v>0</v>
      </c>
      <c r="AA5716" s="7">
        <v>0</v>
      </c>
      <c r="AB5716" s="7">
        <v>0.01</v>
      </c>
      <c r="AC5716" s="7">
        <v>0</v>
      </c>
      <c r="AD5716" s="7">
        <v>0</v>
      </c>
      <c r="AE5716">
        <v>1</v>
      </c>
      <c r="AF5716">
        <v>0</v>
      </c>
      <c r="AG5716">
        <v>1</v>
      </c>
      <c r="AH5716">
        <v>0</v>
      </c>
      <c r="AI5716">
        <v>0</v>
      </c>
      <c r="AJ5716">
        <v>1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</row>
    <row r="5717" spans="1:44" x14ac:dyDescent="0.25">
      <c r="A5717">
        <v>1580767</v>
      </c>
      <c r="B5717">
        <v>780939</v>
      </c>
      <c r="C5717">
        <v>23.148732772501699</v>
      </c>
      <c r="D5717">
        <v>38.992175210876098</v>
      </c>
      <c r="E5717" s="68" t="s">
        <v>466</v>
      </c>
      <c r="F5717" s="8">
        <f>INDEX(Δεδομένα!$P:$P,MATCH('2020'!E5717,Δεδομένα!$O:$O,0))</f>
        <v>184</v>
      </c>
      <c r="G5717" s="6" t="s">
        <v>439</v>
      </c>
      <c r="H5717" s="2" t="str">
        <f>INDEX(Δεδομένα!B$1:B$51,MATCH('2020'!G5717,Δεδομένα!A$1:A$51,0))</f>
        <v>ΣΤΕΡΕΑΣ ΕΛΛΑΔΟΣ</v>
      </c>
      <c r="I5717" s="8">
        <f>INDEX(Δεδομένα!E$1:E$13,MATCH('2020'!H5717,Δεδομένα!D$1:D$13,0))</f>
        <v>9</v>
      </c>
      <c r="J5717" s="1">
        <v>44068</v>
      </c>
      <c r="K5717" s="6" t="s">
        <v>637</v>
      </c>
      <c r="L5717" s="36" t="str">
        <f t="shared" si="356"/>
        <v>25/08/2020 20:15</v>
      </c>
      <c r="M5717" s="1">
        <v>44068</v>
      </c>
      <c r="N5717" s="6" t="s">
        <v>573</v>
      </c>
      <c r="O5717" s="36" t="str">
        <f t="shared" si="357"/>
        <v>25/08/2020 21:55</v>
      </c>
      <c r="P5717" s="46">
        <f t="shared" si="358"/>
        <v>6.9444444445252884E-2</v>
      </c>
      <c r="Q5717" s="48">
        <v>0</v>
      </c>
      <c r="R5717" s="47">
        <f t="shared" si="359"/>
        <v>100.00000000116415</v>
      </c>
      <c r="S5717" s="6" t="s">
        <v>44</v>
      </c>
      <c r="T5717" s="6" t="s">
        <v>470</v>
      </c>
      <c r="U5717" s="6" t="s">
        <v>44</v>
      </c>
      <c r="V5717" s="6" t="s">
        <v>3081</v>
      </c>
      <c r="W5717" s="7">
        <v>0</v>
      </c>
      <c r="X5717" s="7">
        <v>0</v>
      </c>
      <c r="Y5717" s="7">
        <v>0</v>
      </c>
      <c r="Z5717" s="7">
        <v>0</v>
      </c>
      <c r="AA5717" s="7">
        <v>0.2</v>
      </c>
      <c r="AB5717" s="7">
        <v>0</v>
      </c>
      <c r="AC5717" s="7">
        <v>0</v>
      </c>
      <c r="AD5717" s="7">
        <v>0</v>
      </c>
      <c r="AE5717">
        <v>4</v>
      </c>
      <c r="AF5717">
        <v>0</v>
      </c>
      <c r="AG5717">
        <v>0</v>
      </c>
      <c r="AH5717">
        <v>0</v>
      </c>
      <c r="AI5717">
        <v>0</v>
      </c>
      <c r="AJ5717">
        <v>2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</row>
    <row r="5718" spans="1:44" x14ac:dyDescent="0.25">
      <c r="A5718">
        <v>1580694</v>
      </c>
      <c r="B5718">
        <v>780775</v>
      </c>
      <c r="C5718">
        <v>22.832267761230501</v>
      </c>
      <c r="D5718">
        <v>40.706089019775398</v>
      </c>
      <c r="E5718" s="68" t="s">
        <v>175</v>
      </c>
      <c r="F5718" s="8">
        <f>INDEX(Δεδομένα!$P:$P,MATCH('2020'!E5718,Δεδομένα!$O:$O,0))</f>
        <v>44</v>
      </c>
      <c r="G5718" s="6" t="s">
        <v>170</v>
      </c>
      <c r="H5718" s="2" t="str">
        <f>INDEX(Δεδομένα!B$1:B$51,MATCH('2020'!G5718,Δεδομένα!A$1:A$51,0))</f>
        <v>ΚΕΝΤΡΙΚΗΣ ΜΑΚΕΔΟΝΙΑΣ</v>
      </c>
      <c r="I5718" s="8">
        <f>INDEX(Δεδομένα!E$1:E$13,MATCH('2020'!H5718,Δεδομένα!D$1:D$13,0))</f>
        <v>3</v>
      </c>
      <c r="J5718" s="1">
        <v>44068</v>
      </c>
      <c r="K5718" s="6" t="s">
        <v>1548</v>
      </c>
      <c r="L5718" s="36" t="str">
        <f t="shared" si="356"/>
        <v>25/08/2020 11:57</v>
      </c>
      <c r="M5718" s="1">
        <v>44068</v>
      </c>
      <c r="N5718" s="6" t="s">
        <v>611</v>
      </c>
      <c r="O5718" s="36" t="str">
        <f t="shared" si="357"/>
        <v>25/08/2020 12:15</v>
      </c>
      <c r="P5718" s="46">
        <f t="shared" si="358"/>
        <v>1.2499999997089617E-2</v>
      </c>
      <c r="Q5718" s="48">
        <v>0</v>
      </c>
      <c r="R5718" s="47">
        <f t="shared" si="359"/>
        <v>17.999999995809048</v>
      </c>
      <c r="S5718" s="6" t="s">
        <v>44</v>
      </c>
      <c r="T5718" s="6" t="s">
        <v>178</v>
      </c>
      <c r="U5718" s="6" t="s">
        <v>44</v>
      </c>
      <c r="V5718" s="6" t="s">
        <v>6494</v>
      </c>
      <c r="W5718" s="7">
        <v>0</v>
      </c>
      <c r="X5718" s="7">
        <v>0</v>
      </c>
      <c r="Y5718" s="7">
        <v>0</v>
      </c>
      <c r="Z5718" s="7">
        <v>0</v>
      </c>
      <c r="AA5718" s="7">
        <v>0</v>
      </c>
      <c r="AB5718" s="7">
        <v>0</v>
      </c>
      <c r="AC5718" s="7">
        <v>0.2</v>
      </c>
      <c r="AD5718" s="7">
        <v>0.1</v>
      </c>
      <c r="AE5718">
        <v>2</v>
      </c>
      <c r="AF5718">
        <v>0</v>
      </c>
      <c r="AG5718">
        <v>0</v>
      </c>
      <c r="AH5718">
        <v>0</v>
      </c>
      <c r="AI5718">
        <v>0</v>
      </c>
      <c r="AJ5718">
        <v>1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</row>
    <row r="5719" spans="1:44" x14ac:dyDescent="0.25">
      <c r="A5719">
        <v>1580533</v>
      </c>
      <c r="B5719">
        <v>780972</v>
      </c>
      <c r="C5719">
        <v>24.7333125711143</v>
      </c>
      <c r="D5719">
        <v>40.670925237441402</v>
      </c>
      <c r="E5719" s="68" t="s">
        <v>1104</v>
      </c>
      <c r="F5719" s="8">
        <f>INDEX(Δεδομένα!$P:$P,MATCH('2020'!E5719,Δεδομένα!$O:$O,0))</f>
        <v>24</v>
      </c>
      <c r="G5719" s="6" t="s">
        <v>77</v>
      </c>
      <c r="H5719" s="2" t="str">
        <f>INDEX(Δεδομένα!B$1:B$51,MATCH('2020'!G5719,Δεδομένα!A$1:A$51,0))</f>
        <v>ΑΝΑΤΟΛΙΚΗΣ ΜΑΚΕΔΟΝΙΑΣ ΚΑΙ ΘΡΑΚΗΣ</v>
      </c>
      <c r="I5719" s="8">
        <f>INDEX(Δεδομένα!E$1:E$13,MATCH('2020'!H5719,Δεδομένα!D$1:D$13,0))</f>
        <v>2</v>
      </c>
      <c r="J5719" s="1">
        <v>44068</v>
      </c>
      <c r="K5719" s="6" t="s">
        <v>847</v>
      </c>
      <c r="L5719" s="36" t="str">
        <f t="shared" si="356"/>
        <v>25/08/2020 23:05</v>
      </c>
      <c r="M5719" s="1">
        <v>44069</v>
      </c>
      <c r="N5719" s="6" t="s">
        <v>3111</v>
      </c>
      <c r="O5719" s="36" t="str">
        <f t="shared" si="357"/>
        <v>26/08/2020 04:00</v>
      </c>
      <c r="P5719" s="46">
        <f t="shared" si="358"/>
        <v>0.20486111110949423</v>
      </c>
      <c r="Q5719" s="48">
        <v>0</v>
      </c>
      <c r="R5719" s="47">
        <f t="shared" si="359"/>
        <v>294.99999999767169</v>
      </c>
      <c r="S5719" s="6" t="s">
        <v>44</v>
      </c>
      <c r="T5719" s="6" t="s">
        <v>1106</v>
      </c>
      <c r="U5719" s="6" t="s">
        <v>1592</v>
      </c>
      <c r="V5719" s="6" t="s">
        <v>6507</v>
      </c>
      <c r="W5719" s="7">
        <v>0</v>
      </c>
      <c r="X5719" s="7">
        <v>0</v>
      </c>
      <c r="Y5719" s="7">
        <v>0</v>
      </c>
      <c r="Z5719" s="7">
        <v>0</v>
      </c>
      <c r="AA5719" s="7">
        <v>0</v>
      </c>
      <c r="AB5719" s="7">
        <v>0</v>
      </c>
      <c r="AC5719" s="7">
        <v>0</v>
      </c>
      <c r="AD5719" s="7">
        <v>0</v>
      </c>
      <c r="AE5719">
        <v>9</v>
      </c>
      <c r="AF5719">
        <v>7</v>
      </c>
      <c r="AG5719">
        <v>0</v>
      </c>
      <c r="AH5719">
        <v>0</v>
      </c>
      <c r="AI5719">
        <v>5</v>
      </c>
      <c r="AJ5719">
        <v>4</v>
      </c>
      <c r="AK5719">
        <v>1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</row>
    <row r="5720" spans="1:44" x14ac:dyDescent="0.25">
      <c r="A5720">
        <v>1617907</v>
      </c>
      <c r="B5720">
        <v>780765</v>
      </c>
      <c r="C5720">
        <v>22.097176699184399</v>
      </c>
      <c r="D5720">
        <v>39.324619990692199</v>
      </c>
      <c r="E5720" s="68" t="s">
        <v>1042</v>
      </c>
      <c r="F5720" s="8">
        <f>INDEX(Δεδομένα!$P:$P,MATCH('2020'!E5720,Δεδομένα!$O:$O,0))</f>
        <v>116</v>
      </c>
      <c r="G5720" s="6" t="s">
        <v>294</v>
      </c>
      <c r="H5720" s="2" t="str">
        <f>INDEX(Δεδομένα!B$1:B$51,MATCH('2020'!G5720,Δεδομένα!A$1:A$51,0))</f>
        <v>ΘΕΣΣΑΛΙΑΣ</v>
      </c>
      <c r="I5720" s="8">
        <f>INDEX(Δεδομένα!E$1:E$13,MATCH('2020'!H5720,Δεδομένα!D$1:D$13,0))</f>
        <v>6</v>
      </c>
      <c r="J5720" s="1">
        <v>44068</v>
      </c>
      <c r="K5720" s="6" t="s">
        <v>1015</v>
      </c>
      <c r="L5720" s="36" t="str">
        <f t="shared" si="356"/>
        <v>25/08/2020 11:18</v>
      </c>
      <c r="M5720" s="1">
        <v>44068</v>
      </c>
      <c r="N5720" s="6" t="s">
        <v>605</v>
      </c>
      <c r="O5720" s="36" t="str">
        <f t="shared" si="357"/>
        <v>25/08/2020 12:10</v>
      </c>
      <c r="P5720" s="46">
        <f t="shared" si="358"/>
        <v>3.6111111112404615E-2</v>
      </c>
      <c r="Q5720" s="48">
        <v>0</v>
      </c>
      <c r="R5720" s="47">
        <f t="shared" si="359"/>
        <v>52.000000001862645</v>
      </c>
      <c r="S5720" s="6" t="s">
        <v>44</v>
      </c>
      <c r="T5720" s="6" t="s">
        <v>1043</v>
      </c>
      <c r="U5720" s="6" t="s">
        <v>2068</v>
      </c>
      <c r="V5720" s="6" t="s">
        <v>2069</v>
      </c>
      <c r="W5720" s="7">
        <v>0</v>
      </c>
      <c r="X5720" s="7">
        <v>0</v>
      </c>
      <c r="Y5720" s="7">
        <v>0</v>
      </c>
      <c r="Z5720" s="7">
        <v>2</v>
      </c>
      <c r="AA5720" s="7">
        <v>0</v>
      </c>
      <c r="AB5720" s="7">
        <v>0</v>
      </c>
      <c r="AC5720" s="7">
        <v>0</v>
      </c>
      <c r="AD5720" s="7">
        <v>0</v>
      </c>
      <c r="AE5720">
        <v>2</v>
      </c>
      <c r="AF5720">
        <v>0</v>
      </c>
      <c r="AG5720">
        <v>0</v>
      </c>
      <c r="AH5720">
        <v>0</v>
      </c>
      <c r="AI5720">
        <v>0</v>
      </c>
      <c r="AJ5720">
        <v>1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</row>
    <row r="5721" spans="1:44" x14ac:dyDescent="0.25">
      <c r="A5721">
        <v>1592219</v>
      </c>
      <c r="B5721">
        <v>780763</v>
      </c>
      <c r="C5721">
        <v>22.799725389040699</v>
      </c>
      <c r="D5721">
        <v>37.927500428573701</v>
      </c>
      <c r="E5721" s="68" t="s">
        <v>810</v>
      </c>
      <c r="F5721" s="8">
        <f>INDEX(Δεδομένα!$P:$P,MATCH('2020'!E5721,Δεδομένα!$O:$O,0))</f>
        <v>157</v>
      </c>
      <c r="G5721" s="6" t="s">
        <v>391</v>
      </c>
      <c r="H5721" s="2" t="str">
        <f>INDEX(Δεδομένα!B$1:B$51,MATCH('2020'!G5721,Δεδομένα!A$1:A$51,0))</f>
        <v>ΠΕΛΛΟΠΟΝΗΣΟΥ</v>
      </c>
      <c r="I5721" s="8">
        <f>INDEX(Δεδομένα!E$1:E$13,MATCH('2020'!H5721,Δεδομένα!D$1:D$13,0))</f>
        <v>8</v>
      </c>
      <c r="J5721" s="1">
        <v>44068</v>
      </c>
      <c r="K5721" s="6" t="s">
        <v>4842</v>
      </c>
      <c r="L5721" s="36" t="str">
        <f t="shared" si="356"/>
        <v>25/08/2020 11:07</v>
      </c>
      <c r="M5721" s="1">
        <v>44068</v>
      </c>
      <c r="N5721" s="6" t="s">
        <v>317</v>
      </c>
      <c r="O5721" s="36" t="str">
        <f t="shared" si="357"/>
        <v>25/08/2020 11:54</v>
      </c>
      <c r="P5721" s="46">
        <f t="shared" si="358"/>
        <v>3.2638888893416151E-2</v>
      </c>
      <c r="Q5721" s="48">
        <v>0</v>
      </c>
      <c r="R5721" s="47">
        <f t="shared" si="359"/>
        <v>47.000000006519258</v>
      </c>
      <c r="S5721" s="6" t="s">
        <v>44</v>
      </c>
      <c r="T5721" s="6" t="s">
        <v>812</v>
      </c>
      <c r="U5721" s="6" t="s">
        <v>44</v>
      </c>
      <c r="V5721" s="6" t="s">
        <v>5042</v>
      </c>
      <c r="W5721" s="7">
        <v>0</v>
      </c>
      <c r="X5721" s="7">
        <v>0</v>
      </c>
      <c r="Y5721" s="7">
        <v>0</v>
      </c>
      <c r="Z5721" s="7">
        <v>0</v>
      </c>
      <c r="AA5721" s="7">
        <v>0</v>
      </c>
      <c r="AB5721" s="7">
        <v>0.1</v>
      </c>
      <c r="AC5721" s="7">
        <v>0</v>
      </c>
      <c r="AD5721" s="7">
        <v>0</v>
      </c>
      <c r="AE5721">
        <v>6</v>
      </c>
      <c r="AF5721">
        <v>0</v>
      </c>
      <c r="AG5721">
        <v>0</v>
      </c>
      <c r="AH5721">
        <v>0</v>
      </c>
      <c r="AI5721">
        <v>0</v>
      </c>
      <c r="AJ5721">
        <v>2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</row>
    <row r="5722" spans="1:44" x14ac:dyDescent="0.25">
      <c r="A5722">
        <v>1592220</v>
      </c>
      <c r="B5722">
        <v>780797</v>
      </c>
      <c r="C5722">
        <v>22.9399888128928</v>
      </c>
      <c r="D5722">
        <v>37.910925397869001</v>
      </c>
      <c r="E5722" s="68" t="s">
        <v>810</v>
      </c>
      <c r="F5722" s="8">
        <f>INDEX(Δεδομένα!$P:$P,MATCH('2020'!E5722,Δεδομένα!$O:$O,0))</f>
        <v>157</v>
      </c>
      <c r="G5722" s="6" t="s">
        <v>391</v>
      </c>
      <c r="H5722" s="2" t="str">
        <f>INDEX(Δεδομένα!B$1:B$51,MATCH('2020'!G5722,Δεδομένα!A$1:A$51,0))</f>
        <v>ΠΕΛΛΟΠΟΝΗΣΟΥ</v>
      </c>
      <c r="I5722" s="8">
        <f>INDEX(Δεδομένα!E$1:E$13,MATCH('2020'!H5722,Δεδομένα!D$1:D$13,0))</f>
        <v>8</v>
      </c>
      <c r="J5722" s="1">
        <v>44068</v>
      </c>
      <c r="K5722" s="6" t="s">
        <v>2050</v>
      </c>
      <c r="L5722" s="36" t="str">
        <f t="shared" si="356"/>
        <v>25/08/2020 13:34</v>
      </c>
      <c r="M5722" s="1">
        <v>44068</v>
      </c>
      <c r="N5722" s="6" t="s">
        <v>65</v>
      </c>
      <c r="O5722" s="36" t="str">
        <f t="shared" si="357"/>
        <v>25/08/2020 14:33</v>
      </c>
      <c r="P5722" s="46">
        <f t="shared" si="358"/>
        <v>4.0972222217533272E-2</v>
      </c>
      <c r="Q5722" s="48">
        <v>0</v>
      </c>
      <c r="R5722" s="47">
        <f t="shared" si="359"/>
        <v>58.999999993247911</v>
      </c>
      <c r="S5722" s="6" t="s">
        <v>44</v>
      </c>
      <c r="T5722" s="6" t="s">
        <v>1012</v>
      </c>
      <c r="U5722" s="6" t="s">
        <v>44</v>
      </c>
      <c r="V5722" s="6" t="s">
        <v>1013</v>
      </c>
      <c r="W5722" s="7">
        <v>0</v>
      </c>
      <c r="X5722" s="7">
        <v>0</v>
      </c>
      <c r="Y5722" s="7">
        <v>0</v>
      </c>
      <c r="Z5722" s="7">
        <v>0</v>
      </c>
      <c r="AA5722" s="7">
        <v>0</v>
      </c>
      <c r="AB5722" s="7">
        <v>5</v>
      </c>
      <c r="AC5722" s="7">
        <v>0</v>
      </c>
      <c r="AD5722" s="7">
        <v>0</v>
      </c>
      <c r="AE5722">
        <v>7</v>
      </c>
      <c r="AF5722">
        <v>0</v>
      </c>
      <c r="AG5722">
        <v>0</v>
      </c>
      <c r="AH5722">
        <v>0</v>
      </c>
      <c r="AI5722">
        <v>0</v>
      </c>
      <c r="AJ5722">
        <v>3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</row>
    <row r="5723" spans="1:44" x14ac:dyDescent="0.25">
      <c r="A5723">
        <v>1592235</v>
      </c>
      <c r="B5723">
        <v>780809</v>
      </c>
      <c r="C5723">
        <v>22.895272262476801</v>
      </c>
      <c r="D5723">
        <v>37.904378037279898</v>
      </c>
      <c r="E5723" s="68" t="s">
        <v>810</v>
      </c>
      <c r="F5723" s="8">
        <f>INDEX(Δεδομένα!$P:$P,MATCH('2020'!E5723,Δεδομένα!$O:$O,0))</f>
        <v>157</v>
      </c>
      <c r="G5723" s="6" t="s">
        <v>391</v>
      </c>
      <c r="H5723" s="2" t="str">
        <f>INDEX(Δεδομένα!B$1:B$51,MATCH('2020'!G5723,Δεδομένα!A$1:A$51,0))</f>
        <v>ΠΕΛΛΟΠΟΝΗΣΟΥ</v>
      </c>
      <c r="I5723" s="8">
        <f>INDEX(Δεδομένα!E$1:E$13,MATCH('2020'!H5723,Δεδομένα!D$1:D$13,0))</f>
        <v>8</v>
      </c>
      <c r="J5723" s="1">
        <v>44068</v>
      </c>
      <c r="K5723" s="6" t="s">
        <v>567</v>
      </c>
      <c r="L5723" s="36" t="str">
        <f t="shared" si="356"/>
        <v>25/08/2020 14:13</v>
      </c>
      <c r="M5723" s="1">
        <v>44068</v>
      </c>
      <c r="N5723" s="6" t="s">
        <v>305</v>
      </c>
      <c r="O5723" s="36" t="str">
        <f t="shared" si="357"/>
        <v>25/08/2020 16:55</v>
      </c>
      <c r="P5723" s="46">
        <f t="shared" si="358"/>
        <v>0.11249999999563443</v>
      </c>
      <c r="Q5723" s="48">
        <v>0</v>
      </c>
      <c r="R5723" s="47">
        <f t="shared" si="359"/>
        <v>161.99999999371357</v>
      </c>
      <c r="S5723" s="6" t="s">
        <v>44</v>
      </c>
      <c r="T5723" s="6" t="s">
        <v>1012</v>
      </c>
      <c r="U5723" s="6" t="s">
        <v>4042</v>
      </c>
      <c r="V5723" s="6" t="s">
        <v>4042</v>
      </c>
      <c r="W5723" s="7">
        <v>0</v>
      </c>
      <c r="X5723" s="7">
        <v>0</v>
      </c>
      <c r="Y5723" s="7">
        <v>0</v>
      </c>
      <c r="Z5723" s="7">
        <v>0</v>
      </c>
      <c r="AA5723" s="7">
        <v>0</v>
      </c>
      <c r="AB5723" s="7">
        <v>3</v>
      </c>
      <c r="AC5723" s="7">
        <v>0</v>
      </c>
      <c r="AD5723" s="7">
        <v>0</v>
      </c>
      <c r="AE5723">
        <v>10</v>
      </c>
      <c r="AF5723">
        <v>0</v>
      </c>
      <c r="AG5723">
        <v>0</v>
      </c>
      <c r="AH5723">
        <v>0</v>
      </c>
      <c r="AI5723">
        <v>0</v>
      </c>
      <c r="AJ5723">
        <v>5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</row>
    <row r="5724" spans="1:44" x14ac:dyDescent="0.25">
      <c r="A5724">
        <v>1592252</v>
      </c>
      <c r="B5724">
        <v>780865</v>
      </c>
      <c r="C5724">
        <v>22.935584768132902</v>
      </c>
      <c r="D5724">
        <v>37.911757866840802</v>
      </c>
      <c r="E5724" s="68" t="s">
        <v>810</v>
      </c>
      <c r="F5724" s="8">
        <f>INDEX(Δεδομένα!$P:$P,MATCH('2020'!E5724,Δεδομένα!$O:$O,0))</f>
        <v>157</v>
      </c>
      <c r="G5724" s="6" t="s">
        <v>391</v>
      </c>
      <c r="H5724" s="2" t="str">
        <f>INDEX(Δεδομένα!B$1:B$51,MATCH('2020'!G5724,Δεδομένα!A$1:A$51,0))</f>
        <v>ΠΕΛΛΟΠΟΝΗΣΟΥ</v>
      </c>
      <c r="I5724" s="8">
        <f>INDEX(Δεδομένα!E$1:E$13,MATCH('2020'!H5724,Δεδομένα!D$1:D$13,0))</f>
        <v>8</v>
      </c>
      <c r="J5724" s="1">
        <v>44068</v>
      </c>
      <c r="K5724" s="6" t="s">
        <v>1060</v>
      </c>
      <c r="L5724" s="36" t="str">
        <f t="shared" si="356"/>
        <v>25/08/2020 18:04</v>
      </c>
      <c r="M5724" s="1">
        <v>44068</v>
      </c>
      <c r="N5724" s="6" t="s">
        <v>1448</v>
      </c>
      <c r="O5724" s="36" t="str">
        <f t="shared" si="357"/>
        <v>25/08/2020 19:17</v>
      </c>
      <c r="P5724" s="46">
        <f t="shared" si="358"/>
        <v>5.0694444442342501E-2</v>
      </c>
      <c r="Q5724" s="48">
        <v>0</v>
      </c>
      <c r="R5724" s="47">
        <f t="shared" si="359"/>
        <v>72.999999996973202</v>
      </c>
      <c r="S5724" s="6" t="s">
        <v>44</v>
      </c>
      <c r="T5724" s="6" t="s">
        <v>1012</v>
      </c>
      <c r="U5724" s="6" t="s">
        <v>44</v>
      </c>
      <c r="V5724" s="6" t="s">
        <v>4971</v>
      </c>
      <c r="W5724" s="7">
        <v>0</v>
      </c>
      <c r="X5724" s="7">
        <v>0</v>
      </c>
      <c r="Y5724" s="7">
        <v>0</v>
      </c>
      <c r="Z5724" s="7">
        <v>0</v>
      </c>
      <c r="AA5724" s="7">
        <v>0</v>
      </c>
      <c r="AB5724" s="7">
        <v>4</v>
      </c>
      <c r="AC5724" s="7">
        <v>0</v>
      </c>
      <c r="AD5724" s="7">
        <v>0</v>
      </c>
      <c r="AE5724">
        <v>7</v>
      </c>
      <c r="AF5724">
        <v>0</v>
      </c>
      <c r="AG5724">
        <v>1</v>
      </c>
      <c r="AH5724">
        <v>0</v>
      </c>
      <c r="AI5724">
        <v>0</v>
      </c>
      <c r="AJ5724">
        <v>3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</row>
    <row r="5725" spans="1:44" x14ac:dyDescent="0.25">
      <c r="A5725">
        <v>1592272</v>
      </c>
      <c r="B5725">
        <v>780889</v>
      </c>
      <c r="C5725">
        <v>22.9450328666512</v>
      </c>
      <c r="D5725">
        <v>37.903401874829903</v>
      </c>
      <c r="E5725" s="68" t="s">
        <v>810</v>
      </c>
      <c r="F5725" s="8">
        <f>INDEX(Δεδομένα!$P:$P,MATCH('2020'!E5725,Δεδομένα!$O:$O,0))</f>
        <v>157</v>
      </c>
      <c r="G5725" s="6" t="s">
        <v>391</v>
      </c>
      <c r="H5725" s="2" t="str">
        <f>INDEX(Δεδομένα!B$1:B$51,MATCH('2020'!G5725,Δεδομένα!A$1:A$51,0))</f>
        <v>ΠΕΛΛΟΠΟΝΗΣΟΥ</v>
      </c>
      <c r="I5725" s="8">
        <f>INDEX(Δεδομένα!E$1:E$13,MATCH('2020'!H5725,Δεδομένα!D$1:D$13,0))</f>
        <v>8</v>
      </c>
      <c r="J5725" s="1">
        <v>44068</v>
      </c>
      <c r="K5725" s="6" t="s">
        <v>256</v>
      </c>
      <c r="L5725" s="36" t="str">
        <f t="shared" si="356"/>
        <v>25/08/2020 19:30</v>
      </c>
      <c r="M5725" s="1">
        <v>44068</v>
      </c>
      <c r="N5725" s="6" t="s">
        <v>352</v>
      </c>
      <c r="O5725" s="36" t="str">
        <f t="shared" si="357"/>
        <v>25/08/2020 20:05</v>
      </c>
      <c r="P5725" s="46">
        <f t="shared" si="358"/>
        <v>2.4305555554747116E-2</v>
      </c>
      <c r="Q5725" s="48">
        <v>0</v>
      </c>
      <c r="R5725" s="47">
        <f t="shared" si="359"/>
        <v>34.999999998835847</v>
      </c>
      <c r="S5725" s="6" t="s">
        <v>44</v>
      </c>
      <c r="T5725" s="6" t="s">
        <v>1012</v>
      </c>
      <c r="U5725" s="6" t="s">
        <v>44</v>
      </c>
      <c r="V5725" s="6" t="s">
        <v>4821</v>
      </c>
      <c r="W5725" s="7">
        <v>0</v>
      </c>
      <c r="X5725" s="7">
        <v>0</v>
      </c>
      <c r="Y5725" s="7">
        <v>0</v>
      </c>
      <c r="Z5725" s="7">
        <v>0</v>
      </c>
      <c r="AA5725" s="7">
        <v>4</v>
      </c>
      <c r="AB5725" s="7">
        <v>0</v>
      </c>
      <c r="AC5725" s="7">
        <v>0</v>
      </c>
      <c r="AD5725" s="7">
        <v>0</v>
      </c>
      <c r="AE5725">
        <v>4</v>
      </c>
      <c r="AF5725">
        <v>0</v>
      </c>
      <c r="AG5725">
        <v>0</v>
      </c>
      <c r="AH5725">
        <v>0</v>
      </c>
      <c r="AI5725">
        <v>0</v>
      </c>
      <c r="AJ5725">
        <v>2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</row>
    <row r="5726" spans="1:44" x14ac:dyDescent="0.25">
      <c r="A5726">
        <v>1585930</v>
      </c>
      <c r="B5726">
        <v>780739</v>
      </c>
      <c r="C5726">
        <v>24.956453317431698</v>
      </c>
      <c r="D5726">
        <v>37.820639302204498</v>
      </c>
      <c r="E5726" s="68" t="s">
        <v>478</v>
      </c>
      <c r="F5726" s="8">
        <f>INDEX(Δεδομένα!$P:$P,MATCH('2020'!E5726,Δεδομένα!$O:$O,0))</f>
        <v>188</v>
      </c>
      <c r="G5726" s="6" t="s">
        <v>479</v>
      </c>
      <c r="H5726" s="2" t="str">
        <f>INDEX(Δεδομένα!B$1:B$51,MATCH('2020'!G5726,Δεδομένα!A$1:A$51,0))</f>
        <v>ΝΟΤΙΟΥ ΑΙΓΑΙΟΥ</v>
      </c>
      <c r="I5726" s="8">
        <f>INDEX(Δεδομένα!E$1:E$13,MATCH('2020'!H5726,Δεδομένα!D$1:D$13,0))</f>
        <v>10</v>
      </c>
      <c r="J5726" s="1">
        <v>44068</v>
      </c>
      <c r="K5726" s="6" t="s">
        <v>3714</v>
      </c>
      <c r="L5726" s="36" t="str">
        <f t="shared" si="356"/>
        <v>25/08/2020 09:49</v>
      </c>
      <c r="M5726" s="1">
        <v>44069</v>
      </c>
      <c r="N5726" s="6" t="s">
        <v>491</v>
      </c>
      <c r="O5726" s="36" t="str">
        <f t="shared" si="357"/>
        <v>26/08/2020 22:05</v>
      </c>
      <c r="P5726" s="49">
        <f t="shared" si="358"/>
        <v>1.5111111111109494</v>
      </c>
      <c r="Q5726" s="50">
        <f>1*24</f>
        <v>24</v>
      </c>
      <c r="R5726" s="47">
        <f t="shared" si="359"/>
        <v>2175.9999999997672</v>
      </c>
      <c r="S5726" s="6" t="s">
        <v>44</v>
      </c>
      <c r="T5726" s="6" t="s">
        <v>482</v>
      </c>
      <c r="U5726" s="6" t="s">
        <v>44</v>
      </c>
      <c r="V5726" s="6" t="s">
        <v>6492</v>
      </c>
      <c r="W5726" s="7">
        <v>0</v>
      </c>
      <c r="X5726" s="7">
        <v>40</v>
      </c>
      <c r="Y5726" s="7">
        <v>0</v>
      </c>
      <c r="Z5726" s="7">
        <v>60</v>
      </c>
      <c r="AA5726" s="7">
        <v>0</v>
      </c>
      <c r="AB5726" s="7">
        <v>0</v>
      </c>
      <c r="AC5726" s="7">
        <v>0</v>
      </c>
      <c r="AD5726" s="7">
        <v>0</v>
      </c>
      <c r="AE5726">
        <v>13</v>
      </c>
      <c r="AF5726">
        <v>0</v>
      </c>
      <c r="AG5726">
        <v>0</v>
      </c>
      <c r="AH5726">
        <v>0</v>
      </c>
      <c r="AI5726">
        <v>0</v>
      </c>
      <c r="AJ5726">
        <v>6</v>
      </c>
      <c r="AK5726">
        <v>2</v>
      </c>
      <c r="AL5726">
        <v>2</v>
      </c>
      <c r="AM5726">
        <v>0</v>
      </c>
      <c r="AN5726">
        <v>2</v>
      </c>
      <c r="AO5726">
        <v>0</v>
      </c>
      <c r="AP5726">
        <v>2</v>
      </c>
      <c r="AQ5726">
        <v>0</v>
      </c>
      <c r="AR5726">
        <v>0</v>
      </c>
    </row>
    <row r="5727" spans="1:44" x14ac:dyDescent="0.25">
      <c r="A5727">
        <v>1600196</v>
      </c>
      <c r="B5727">
        <v>780819</v>
      </c>
      <c r="C5727">
        <v>22.774965741902701</v>
      </c>
      <c r="D5727">
        <v>36.853321393867198</v>
      </c>
      <c r="E5727" s="68" t="s">
        <v>1606</v>
      </c>
      <c r="F5727" s="8">
        <f>INDEX(Δεδομένα!$P:$P,MATCH('2020'!E5727,Δεδομένα!$O:$O,0))</f>
        <v>152</v>
      </c>
      <c r="G5727" s="6" t="s">
        <v>369</v>
      </c>
      <c r="H5727" s="2" t="str">
        <f>INDEX(Δεδομένα!B$1:B$51,MATCH('2020'!G5727,Δεδομένα!A$1:A$51,0))</f>
        <v>ΠΕΛΛΟΠΟΝΗΣΟΥ</v>
      </c>
      <c r="I5727" s="8">
        <f>INDEX(Δεδομένα!E$1:E$13,MATCH('2020'!H5727,Δεδομένα!D$1:D$13,0))</f>
        <v>8</v>
      </c>
      <c r="J5727" s="1">
        <v>44068</v>
      </c>
      <c r="K5727" s="6" t="s">
        <v>1102</v>
      </c>
      <c r="L5727" s="36" t="str">
        <f t="shared" si="356"/>
        <v>25/08/2020 15:10</v>
      </c>
      <c r="M5727" s="1">
        <v>44068</v>
      </c>
      <c r="N5727" s="6" t="s">
        <v>2059</v>
      </c>
      <c r="O5727" s="36" t="str">
        <f t="shared" si="357"/>
        <v>25/08/2020 15:56</v>
      </c>
      <c r="P5727" s="46">
        <f t="shared" si="358"/>
        <v>3.1944444446708076E-2</v>
      </c>
      <c r="Q5727" s="48">
        <v>0</v>
      </c>
      <c r="R5727" s="47">
        <f t="shared" si="359"/>
        <v>46.000000003259629</v>
      </c>
      <c r="S5727" s="6" t="s">
        <v>44</v>
      </c>
      <c r="T5727" s="6" t="s">
        <v>373</v>
      </c>
      <c r="U5727" s="6" t="s">
        <v>73</v>
      </c>
      <c r="V5727" s="6" t="s">
        <v>6499</v>
      </c>
      <c r="W5727" s="7">
        <v>0</v>
      </c>
      <c r="X5727" s="7">
        <v>0</v>
      </c>
      <c r="Y5727" s="7">
        <v>0</v>
      </c>
      <c r="Z5727" s="7">
        <v>0</v>
      </c>
      <c r="AA5727" s="7">
        <v>0</v>
      </c>
      <c r="AB5727" s="7">
        <v>0.05</v>
      </c>
      <c r="AC5727" s="7">
        <v>0</v>
      </c>
      <c r="AD5727" s="7">
        <v>0</v>
      </c>
      <c r="AE5727">
        <v>3</v>
      </c>
      <c r="AF5727">
        <v>0</v>
      </c>
      <c r="AG5727">
        <v>0</v>
      </c>
      <c r="AH5727">
        <v>0</v>
      </c>
      <c r="AI5727">
        <v>0</v>
      </c>
      <c r="AJ5727">
        <v>2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</row>
    <row r="5728" spans="1:44" x14ac:dyDescent="0.25">
      <c r="A5728">
        <v>1580844</v>
      </c>
      <c r="B5728">
        <v>0</v>
      </c>
      <c r="C5728">
        <v>0</v>
      </c>
      <c r="D5728">
        <v>0</v>
      </c>
      <c r="E5728" s="68" t="s">
        <v>822</v>
      </c>
      <c r="F5728" s="8">
        <f>INDEX(Δεδομένα!$P:$P,MATCH('2020'!E5728,Δεδομένα!$O:$O,0))</f>
        <v>149</v>
      </c>
      <c r="G5728" s="6" t="s">
        <v>369</v>
      </c>
      <c r="H5728" s="2" t="str">
        <f>INDEX(Δεδομένα!B$1:B$51,MATCH('2020'!G5728,Δεδομένα!A$1:A$51,0))</f>
        <v>ΠΕΛΛΟΠΟΝΗΣΟΥ</v>
      </c>
      <c r="I5728" s="8">
        <f>INDEX(Δεδομένα!E$1:E$13,MATCH('2020'!H5728,Δεδομένα!D$1:D$13,0))</f>
        <v>8</v>
      </c>
      <c r="J5728" s="1">
        <v>44068</v>
      </c>
      <c r="K5728" s="6" t="s">
        <v>751</v>
      </c>
      <c r="L5728" s="36" t="str">
        <f t="shared" si="356"/>
        <v>25/08/2020 19:55</v>
      </c>
      <c r="M5728" s="1">
        <v>44068</v>
      </c>
      <c r="N5728" s="6" t="s">
        <v>637</v>
      </c>
      <c r="O5728" s="36" t="str">
        <f t="shared" si="357"/>
        <v>25/08/2020 20:15</v>
      </c>
      <c r="P5728" s="46">
        <f t="shared" si="358"/>
        <v>1.3888888890505768E-2</v>
      </c>
      <c r="Q5728" s="48">
        <v>0</v>
      </c>
      <c r="R5728" s="47">
        <f t="shared" si="359"/>
        <v>20.000000002328306</v>
      </c>
      <c r="S5728" s="6" t="s">
        <v>44</v>
      </c>
      <c r="T5728" s="6" t="s">
        <v>823</v>
      </c>
      <c r="U5728" s="6" t="s">
        <v>3611</v>
      </c>
      <c r="V5728" s="6" t="s">
        <v>3611</v>
      </c>
      <c r="W5728" s="7">
        <v>0</v>
      </c>
      <c r="X5728" s="7">
        <v>150</v>
      </c>
      <c r="Y5728" s="7">
        <v>0</v>
      </c>
      <c r="Z5728" s="7">
        <v>0</v>
      </c>
      <c r="AA5728" s="7">
        <v>0</v>
      </c>
      <c r="AB5728" s="7">
        <v>0</v>
      </c>
      <c r="AC5728" s="7">
        <v>0</v>
      </c>
      <c r="AD5728" s="7">
        <v>0</v>
      </c>
      <c r="AE5728">
        <v>8</v>
      </c>
      <c r="AF5728">
        <v>0</v>
      </c>
      <c r="AG5728">
        <v>2</v>
      </c>
      <c r="AH5728">
        <v>0</v>
      </c>
      <c r="AI5728">
        <v>0</v>
      </c>
      <c r="AJ5728">
        <v>4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</row>
    <row r="5729" spans="1:44" x14ac:dyDescent="0.25">
      <c r="A5729">
        <v>1590195</v>
      </c>
      <c r="B5729">
        <v>780693</v>
      </c>
      <c r="C5729">
        <v>22.0583809157391</v>
      </c>
      <c r="D5729">
        <v>37.0563672802312</v>
      </c>
      <c r="E5729" s="68" t="s">
        <v>937</v>
      </c>
      <c r="F5729" s="8">
        <f>INDEX(Δεδομένα!$P:$P,MATCH('2020'!E5729,Δεδομένα!$O:$O,0))</f>
        <v>143</v>
      </c>
      <c r="G5729" s="6" t="s">
        <v>841</v>
      </c>
      <c r="H5729" s="2" t="str">
        <f>INDEX(Δεδομένα!B$1:B$51,MATCH('2020'!G5729,Δεδομένα!A$1:A$51,0))</f>
        <v>ΠΕΛΛΟΠΟΝΗΣΟΥ</v>
      </c>
      <c r="I5729" s="8">
        <f>INDEX(Δεδομένα!E$1:E$13,MATCH('2020'!H5729,Δεδομένα!D$1:D$13,0))</f>
        <v>8</v>
      </c>
      <c r="J5729" s="1">
        <v>44068</v>
      </c>
      <c r="K5729" s="6" t="s">
        <v>6401</v>
      </c>
      <c r="L5729" s="36" t="str">
        <f t="shared" si="356"/>
        <v>25/08/2020 03:15</v>
      </c>
      <c r="M5729" s="1">
        <v>44068</v>
      </c>
      <c r="N5729" s="6" t="s">
        <v>6487</v>
      </c>
      <c r="O5729" s="36" t="str">
        <f t="shared" si="357"/>
        <v>25/08/2020 04:24</v>
      </c>
      <c r="P5729" s="46">
        <f t="shared" si="358"/>
        <v>4.7916666670062114E-2</v>
      </c>
      <c r="Q5729" s="48">
        <v>0</v>
      </c>
      <c r="R5729" s="47">
        <f t="shared" si="359"/>
        <v>69.000000004889444</v>
      </c>
      <c r="S5729" s="6" t="s">
        <v>44</v>
      </c>
      <c r="T5729" s="6" t="s">
        <v>940</v>
      </c>
      <c r="U5729" s="6" t="s">
        <v>44</v>
      </c>
      <c r="V5729" s="6" t="s">
        <v>6488</v>
      </c>
      <c r="W5729" s="7">
        <v>0</v>
      </c>
      <c r="X5729" s="7">
        <v>0</v>
      </c>
      <c r="Y5729" s="7">
        <v>0</v>
      </c>
      <c r="Z5729" s="7">
        <v>0</v>
      </c>
      <c r="AA5729" s="7">
        <v>1</v>
      </c>
      <c r="AB5729" s="7">
        <v>0</v>
      </c>
      <c r="AC5729" s="7">
        <v>0</v>
      </c>
      <c r="AD5729" s="7">
        <v>0</v>
      </c>
      <c r="AE5729">
        <v>2</v>
      </c>
      <c r="AF5729">
        <v>0</v>
      </c>
      <c r="AG5729">
        <v>0</v>
      </c>
      <c r="AH5729">
        <v>0</v>
      </c>
      <c r="AI5729">
        <v>0</v>
      </c>
      <c r="AJ5729">
        <v>1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</row>
    <row r="5730" spans="1:44" x14ac:dyDescent="0.25">
      <c r="A5730">
        <v>1590197</v>
      </c>
      <c r="B5730">
        <v>780730</v>
      </c>
      <c r="C5730">
        <v>22.052968348664901</v>
      </c>
      <c r="D5730">
        <v>37.063289074656097</v>
      </c>
      <c r="E5730" s="68" t="s">
        <v>937</v>
      </c>
      <c r="F5730" s="8">
        <f>INDEX(Δεδομένα!$P:$P,MATCH('2020'!E5730,Δεδομένα!$O:$O,0))</f>
        <v>143</v>
      </c>
      <c r="G5730" s="6" t="s">
        <v>841</v>
      </c>
      <c r="H5730" s="2" t="str">
        <f>INDEX(Δεδομένα!B$1:B$51,MATCH('2020'!G5730,Δεδομένα!A$1:A$51,0))</f>
        <v>ΠΕΛΛΟΠΟΝΗΣΟΥ</v>
      </c>
      <c r="I5730" s="8">
        <f>INDEX(Δεδομένα!E$1:E$13,MATCH('2020'!H5730,Δεδομένα!D$1:D$13,0))</f>
        <v>8</v>
      </c>
      <c r="J5730" s="1">
        <v>44068</v>
      </c>
      <c r="K5730" s="6" t="s">
        <v>2411</v>
      </c>
      <c r="L5730" s="36" t="str">
        <f t="shared" si="356"/>
        <v>25/08/2020 09:00</v>
      </c>
      <c r="M5730" s="1">
        <v>44068</v>
      </c>
      <c r="N5730" s="6" t="s">
        <v>5684</v>
      </c>
      <c r="O5730" s="36" t="str">
        <f t="shared" si="357"/>
        <v>25/08/2020 09:32</v>
      </c>
      <c r="P5730" s="46">
        <f t="shared" si="358"/>
        <v>2.2222222221898846E-2</v>
      </c>
      <c r="Q5730" s="48">
        <v>0</v>
      </c>
      <c r="R5730" s="47">
        <f t="shared" si="359"/>
        <v>31.999999999534339</v>
      </c>
      <c r="S5730" s="6" t="s">
        <v>44</v>
      </c>
      <c r="T5730" s="6" t="s">
        <v>940</v>
      </c>
      <c r="U5730" s="6" t="s">
        <v>44</v>
      </c>
      <c r="V5730" s="6" t="s">
        <v>6491</v>
      </c>
      <c r="W5730" s="7">
        <v>0</v>
      </c>
      <c r="X5730" s="7">
        <v>0</v>
      </c>
      <c r="Y5730" s="7">
        <v>0</v>
      </c>
      <c r="Z5730" s="7">
        <v>0</v>
      </c>
      <c r="AA5730" s="7">
        <v>0.3</v>
      </c>
      <c r="AB5730" s="7">
        <v>0</v>
      </c>
      <c r="AC5730" s="7">
        <v>0</v>
      </c>
      <c r="AD5730" s="7">
        <v>0</v>
      </c>
      <c r="AE5730">
        <v>2</v>
      </c>
      <c r="AF5730">
        <v>0</v>
      </c>
      <c r="AG5730">
        <v>0</v>
      </c>
      <c r="AH5730">
        <v>0</v>
      </c>
      <c r="AI5730">
        <v>0</v>
      </c>
      <c r="AJ5730">
        <v>1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</row>
    <row r="5731" spans="1:44" x14ac:dyDescent="0.25">
      <c r="A5731">
        <v>1580442</v>
      </c>
      <c r="B5731">
        <v>780852</v>
      </c>
      <c r="C5731">
        <v>24.953663893550502</v>
      </c>
      <c r="D5731">
        <v>41.108445410591102</v>
      </c>
      <c r="E5731" s="68" t="s">
        <v>120</v>
      </c>
      <c r="F5731" s="8">
        <f>INDEX(Δεδομένα!$P:$P,MATCH('2020'!E5731,Δεδομένα!$O:$O,0))</f>
        <v>30</v>
      </c>
      <c r="G5731" s="6" t="s">
        <v>121</v>
      </c>
      <c r="H5731" s="2" t="str">
        <f>INDEX(Δεδομένα!B$1:B$51,MATCH('2020'!G5731,Δεδομένα!A$1:A$51,0))</f>
        <v>ΑΝΑΤΟΛΙΚΗΣ ΜΑΚΕΔΟΝΙΑΣ ΚΑΙ ΘΡΑΚΗΣ</v>
      </c>
      <c r="I5731" s="8">
        <f>INDEX(Δεδομένα!E$1:E$13,MATCH('2020'!H5731,Δεδομένα!D$1:D$13,0))</f>
        <v>2</v>
      </c>
      <c r="J5731" s="1">
        <v>44068</v>
      </c>
      <c r="K5731" s="6" t="s">
        <v>192</v>
      </c>
      <c r="L5731" s="36" t="str">
        <f t="shared" si="356"/>
        <v>25/08/2020 17:04</v>
      </c>
      <c r="M5731" s="1">
        <v>44068</v>
      </c>
      <c r="N5731" s="6" t="s">
        <v>336</v>
      </c>
      <c r="O5731" s="36" t="str">
        <f t="shared" si="357"/>
        <v>25/08/2020 17:40</v>
      </c>
      <c r="P5731" s="46">
        <f t="shared" si="358"/>
        <v>2.5000000001455192E-2</v>
      </c>
      <c r="Q5731" s="48">
        <v>0</v>
      </c>
      <c r="R5731" s="47">
        <f t="shared" si="359"/>
        <v>36.000000002095476</v>
      </c>
      <c r="S5731" s="6" t="s">
        <v>44</v>
      </c>
      <c r="T5731" s="6" t="s">
        <v>129</v>
      </c>
      <c r="U5731" s="6" t="s">
        <v>44</v>
      </c>
      <c r="V5731" s="6" t="s">
        <v>6503</v>
      </c>
      <c r="W5731" s="7">
        <v>0</v>
      </c>
      <c r="X5731" s="7">
        <v>0</v>
      </c>
      <c r="Y5731" s="7">
        <v>0</v>
      </c>
      <c r="Z5731" s="7">
        <v>0.3</v>
      </c>
      <c r="AA5731" s="7">
        <v>0</v>
      </c>
      <c r="AB5731" s="7">
        <v>0</v>
      </c>
      <c r="AC5731" s="7">
        <v>0</v>
      </c>
      <c r="AD5731" s="7">
        <v>0</v>
      </c>
      <c r="AE5731">
        <v>5</v>
      </c>
      <c r="AF5731">
        <v>0</v>
      </c>
      <c r="AG5731">
        <v>0</v>
      </c>
      <c r="AH5731">
        <v>0</v>
      </c>
      <c r="AI5731">
        <v>0</v>
      </c>
      <c r="AJ5731">
        <v>2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</row>
    <row r="5732" spans="1:44" x14ac:dyDescent="0.25">
      <c r="A5732">
        <v>1580623</v>
      </c>
      <c r="B5732">
        <v>780716</v>
      </c>
      <c r="C5732">
        <v>20.680238977353099</v>
      </c>
      <c r="D5732">
        <v>39.148156666850802</v>
      </c>
      <c r="E5732" s="68" t="s">
        <v>1725</v>
      </c>
      <c r="F5732" s="8">
        <f>INDEX(Δεδομένα!$P:$P,MATCH('2020'!E5732,Δεδομένα!$O:$O,0))</f>
        <v>97</v>
      </c>
      <c r="G5732" s="6" t="s">
        <v>284</v>
      </c>
      <c r="H5732" s="2" t="str">
        <f>INDEX(Δεδομένα!B$1:B$51,MATCH('2020'!G5732,Δεδομένα!A$1:A$51,0))</f>
        <v>ΗΠΕΙΡΟΥ</v>
      </c>
      <c r="I5732" s="8">
        <f>INDEX(Δεδομένα!E$1:E$13,MATCH('2020'!H5732,Δεδομένα!D$1:D$13,0))</f>
        <v>5</v>
      </c>
      <c r="J5732" s="1">
        <v>44068</v>
      </c>
      <c r="K5732" s="6" t="s">
        <v>6489</v>
      </c>
      <c r="L5732" s="36" t="str">
        <f t="shared" si="356"/>
        <v>25/08/2020 07:37</v>
      </c>
      <c r="M5732" s="1">
        <v>44068</v>
      </c>
      <c r="N5732" s="6" t="s">
        <v>1348</v>
      </c>
      <c r="O5732" s="36" t="str">
        <f t="shared" si="357"/>
        <v>25/08/2020 09:54</v>
      </c>
      <c r="P5732" s="46">
        <f t="shared" si="358"/>
        <v>9.5138888886140194E-2</v>
      </c>
      <c r="Q5732" s="48">
        <v>0</v>
      </c>
      <c r="R5732" s="47">
        <f t="shared" si="359"/>
        <v>136.99999999604188</v>
      </c>
      <c r="S5732" s="6" t="s">
        <v>44</v>
      </c>
      <c r="T5732" s="6" t="s">
        <v>1727</v>
      </c>
      <c r="U5732" s="6" t="s">
        <v>4064</v>
      </c>
      <c r="V5732" s="6" t="s">
        <v>6490</v>
      </c>
      <c r="W5732" s="7">
        <v>0.05</v>
      </c>
      <c r="X5732" s="7">
        <v>0</v>
      </c>
      <c r="Y5732" s="7">
        <v>0</v>
      </c>
      <c r="Z5732" s="7">
        <v>0</v>
      </c>
      <c r="AA5732" s="7">
        <v>0</v>
      </c>
      <c r="AB5732" s="7">
        <v>0</v>
      </c>
      <c r="AC5732" s="7">
        <v>0</v>
      </c>
      <c r="AD5732" s="7">
        <v>0</v>
      </c>
      <c r="AE5732">
        <v>4</v>
      </c>
      <c r="AF5732">
        <v>0</v>
      </c>
      <c r="AG5732">
        <v>0</v>
      </c>
      <c r="AH5732">
        <v>0</v>
      </c>
      <c r="AI5732">
        <v>0</v>
      </c>
      <c r="AJ5732">
        <v>2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</row>
    <row r="5733" spans="1:44" x14ac:dyDescent="0.25">
      <c r="A5733">
        <v>1587852</v>
      </c>
      <c r="B5733">
        <v>780941</v>
      </c>
      <c r="C5733">
        <v>25.568678643185901</v>
      </c>
      <c r="D5733">
        <v>41.1777174702666</v>
      </c>
      <c r="E5733" s="68" t="s">
        <v>946</v>
      </c>
      <c r="F5733" s="8">
        <f>INDEX(Δεδομένα!$P:$P,MATCH('2020'!E5733,Δεδομένα!$O:$O,0))</f>
        <v>19</v>
      </c>
      <c r="G5733" s="6" t="s">
        <v>64</v>
      </c>
      <c r="H5733" s="2" t="str">
        <f>INDEX(Δεδομένα!B$1:B$51,MATCH('2020'!G5733,Δεδομένα!A$1:A$51,0))</f>
        <v>ΑΝΑΤΟΛΙΚΗΣ ΜΑΚΕΔΟΝΙΑΣ ΚΑΙ ΘΡΑΚΗΣ</v>
      </c>
      <c r="I5733" s="8">
        <f>INDEX(Δεδομένα!E$1:E$13,MATCH('2020'!H5733,Δεδομένα!D$1:D$13,0))</f>
        <v>2</v>
      </c>
      <c r="J5733" s="1">
        <v>44068</v>
      </c>
      <c r="K5733" s="6" t="s">
        <v>3013</v>
      </c>
      <c r="L5733" s="36" t="str">
        <f t="shared" si="356"/>
        <v>25/08/2020 21:14</v>
      </c>
      <c r="M5733" s="1">
        <v>44068</v>
      </c>
      <c r="N5733" s="6" t="s">
        <v>1847</v>
      </c>
      <c r="O5733" s="36" t="str">
        <f t="shared" si="357"/>
        <v>25/08/2020 23:20</v>
      </c>
      <c r="P5733" s="46">
        <f t="shared" si="358"/>
        <v>8.7499999994179234E-2</v>
      </c>
      <c r="Q5733" s="48">
        <v>0</v>
      </c>
      <c r="R5733" s="47">
        <f t="shared" si="359"/>
        <v>125.9999999916181</v>
      </c>
      <c r="S5733" s="6" t="s">
        <v>44</v>
      </c>
      <c r="T5733" s="6" t="s">
        <v>948</v>
      </c>
      <c r="U5733" s="6" t="s">
        <v>44</v>
      </c>
      <c r="V5733" s="6" t="s">
        <v>6505</v>
      </c>
      <c r="W5733" s="7">
        <v>2</v>
      </c>
      <c r="X5733" s="7">
        <v>1</v>
      </c>
      <c r="Y5733" s="7">
        <v>0</v>
      </c>
      <c r="Z5733" s="7">
        <v>0</v>
      </c>
      <c r="AA5733" s="7">
        <v>0</v>
      </c>
      <c r="AB5733" s="7">
        <v>0</v>
      </c>
      <c r="AC5733" s="7">
        <v>0</v>
      </c>
      <c r="AD5733" s="7">
        <v>0</v>
      </c>
      <c r="AE5733">
        <v>4</v>
      </c>
      <c r="AF5733">
        <v>0</v>
      </c>
      <c r="AG5733">
        <v>0</v>
      </c>
      <c r="AH5733">
        <v>0</v>
      </c>
      <c r="AI5733">
        <v>0</v>
      </c>
      <c r="AJ5733">
        <v>2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</row>
    <row r="5734" spans="1:44" x14ac:dyDescent="0.25">
      <c r="A5734">
        <v>1580510</v>
      </c>
      <c r="B5734">
        <v>780805</v>
      </c>
      <c r="C5734">
        <v>22.126312241515201</v>
      </c>
      <c r="D5734">
        <v>38.951525232346398</v>
      </c>
      <c r="E5734" s="68" t="s">
        <v>417</v>
      </c>
      <c r="F5734" s="8">
        <f>INDEX(Δεδομένα!$P:$P,MATCH('2020'!E5734,Δεδομένα!$O:$O,0))</f>
        <v>168</v>
      </c>
      <c r="G5734" s="6" t="s">
        <v>399</v>
      </c>
      <c r="H5734" s="2" t="str">
        <f>INDEX(Δεδομένα!B$1:B$51,MATCH('2020'!G5734,Δεδομένα!A$1:A$51,0))</f>
        <v>ΣΤΕΡΕΑΣ ΕΛΛΑΔΟΣ</v>
      </c>
      <c r="I5734" s="8">
        <f>INDEX(Δεδομένα!E$1:E$13,MATCH('2020'!H5734,Δεδομένα!D$1:D$13,0))</f>
        <v>9</v>
      </c>
      <c r="J5734" s="1">
        <v>44068</v>
      </c>
      <c r="K5734" s="6" t="s">
        <v>271</v>
      </c>
      <c r="L5734" s="36" t="str">
        <f t="shared" si="356"/>
        <v>25/08/2020 14:16</v>
      </c>
      <c r="M5734" s="1">
        <v>44068</v>
      </c>
      <c r="N5734" s="6" t="s">
        <v>131</v>
      </c>
      <c r="O5734" s="36" t="str">
        <f t="shared" si="357"/>
        <v>25/08/2020 14:50</v>
      </c>
      <c r="P5734" s="46">
        <f t="shared" si="358"/>
        <v>2.361111110803904E-2</v>
      </c>
      <c r="Q5734" s="48">
        <v>0</v>
      </c>
      <c r="R5734" s="47">
        <f t="shared" si="359"/>
        <v>33.999999995576218</v>
      </c>
      <c r="S5734" s="6" t="s">
        <v>44</v>
      </c>
      <c r="T5734" s="6" t="s">
        <v>421</v>
      </c>
      <c r="U5734" s="6" t="s">
        <v>6497</v>
      </c>
      <c r="V5734" s="6" t="s">
        <v>6498</v>
      </c>
      <c r="W5734" s="7">
        <v>0</v>
      </c>
      <c r="X5734" s="7">
        <v>0</v>
      </c>
      <c r="Y5734" s="7">
        <v>0</v>
      </c>
      <c r="Z5734" s="7">
        <v>0</v>
      </c>
      <c r="AA5734" s="7">
        <v>0</v>
      </c>
      <c r="AB5734" s="7">
        <v>0.5</v>
      </c>
      <c r="AC5734" s="7">
        <v>0</v>
      </c>
      <c r="AD5734" s="7">
        <v>0</v>
      </c>
      <c r="AE5734">
        <v>5</v>
      </c>
      <c r="AF5734">
        <v>0</v>
      </c>
      <c r="AG5734">
        <v>0</v>
      </c>
      <c r="AH5734">
        <v>0</v>
      </c>
      <c r="AI5734">
        <v>0</v>
      </c>
      <c r="AJ5734">
        <v>2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</row>
    <row r="5735" spans="1:44" x14ac:dyDescent="0.25">
      <c r="A5735">
        <v>1584735</v>
      </c>
      <c r="B5735">
        <v>780867</v>
      </c>
      <c r="C5735">
        <v>22.1628303527832</v>
      </c>
      <c r="D5735">
        <v>38.790458679199197</v>
      </c>
      <c r="E5735" s="68" t="s">
        <v>1710</v>
      </c>
      <c r="F5735" s="8">
        <f>INDEX(Δεδομένα!$P:$P,MATCH('2020'!E5735,Δεδομένα!$O:$O,0))</f>
        <v>167</v>
      </c>
      <c r="G5735" s="6" t="s">
        <v>399</v>
      </c>
      <c r="H5735" s="2" t="str">
        <f>INDEX(Δεδομένα!B$1:B$51,MATCH('2020'!G5735,Δεδομένα!A$1:A$51,0))</f>
        <v>ΣΤΕΡΕΑΣ ΕΛΛΑΔΟΣ</v>
      </c>
      <c r="I5735" s="8">
        <f>INDEX(Δεδομένα!E$1:E$13,MATCH('2020'!H5735,Δεδομένα!D$1:D$13,0))</f>
        <v>9</v>
      </c>
      <c r="J5735" s="1">
        <v>44068</v>
      </c>
      <c r="K5735" s="6" t="s">
        <v>1123</v>
      </c>
      <c r="L5735" s="36" t="str">
        <f t="shared" si="356"/>
        <v>25/08/2020 18:02</v>
      </c>
      <c r="M5735" s="1">
        <v>44069</v>
      </c>
      <c r="N5735" s="6" t="s">
        <v>4205</v>
      </c>
      <c r="O5735" s="36" t="str">
        <f t="shared" si="357"/>
        <v>26/08/2020 01:30</v>
      </c>
      <c r="P5735" s="46">
        <f t="shared" si="358"/>
        <v>0.31111111111385981</v>
      </c>
      <c r="Q5735" s="48">
        <v>0</v>
      </c>
      <c r="R5735" s="47">
        <f t="shared" si="359"/>
        <v>448.00000000395812</v>
      </c>
      <c r="S5735" s="6" t="s">
        <v>44</v>
      </c>
      <c r="T5735" s="6" t="s">
        <v>408</v>
      </c>
      <c r="U5735" s="6" t="s">
        <v>654</v>
      </c>
      <c r="V5735" s="6" t="s">
        <v>654</v>
      </c>
      <c r="W5735" s="7">
        <v>0.7</v>
      </c>
      <c r="X5735" s="7">
        <v>0</v>
      </c>
      <c r="Y5735" s="7">
        <v>0</v>
      </c>
      <c r="Z5735" s="7">
        <v>0</v>
      </c>
      <c r="AA5735" s="7">
        <v>0</v>
      </c>
      <c r="AB5735" s="7">
        <v>0</v>
      </c>
      <c r="AC5735" s="7">
        <v>0</v>
      </c>
      <c r="AD5735" s="7">
        <v>0</v>
      </c>
      <c r="AE5735">
        <v>7</v>
      </c>
      <c r="AF5735">
        <v>5</v>
      </c>
      <c r="AG5735">
        <v>0</v>
      </c>
      <c r="AH5735">
        <v>0</v>
      </c>
      <c r="AI5735">
        <v>0</v>
      </c>
      <c r="AJ5735">
        <v>5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</row>
    <row r="5736" spans="1:44" x14ac:dyDescent="0.25">
      <c r="A5736">
        <v>1580634</v>
      </c>
      <c r="B5736">
        <v>781111</v>
      </c>
      <c r="C5736">
        <v>20.871427988975</v>
      </c>
      <c r="D5736">
        <v>38.858564737991898</v>
      </c>
      <c r="E5736" s="68" t="s">
        <v>862</v>
      </c>
      <c r="F5736" s="8">
        <f>INDEX(Δεδομένα!$P:$P,MATCH('2020'!E5736,Δεδομένα!$O:$O,0))</f>
        <v>232</v>
      </c>
      <c r="G5736" s="6" t="s">
        <v>335</v>
      </c>
      <c r="H5736" s="2" t="str">
        <f>INDEX(Δεδομένα!B$1:B$51,MATCH('2020'!G5736,Δεδομένα!A$1:A$51,0))</f>
        <v>ΔΥΤΙΚΗΣ ΕΛΛΑΔΟΣ</v>
      </c>
      <c r="I5736" s="8">
        <f>INDEX(Δεδομένα!E$1:E$13,MATCH('2020'!H5736,Δεδομένα!D$1:D$13,0))</f>
        <v>7</v>
      </c>
      <c r="J5736" s="1">
        <v>44069</v>
      </c>
      <c r="K5736" s="6" t="s">
        <v>542</v>
      </c>
      <c r="L5736" s="36" t="str">
        <f t="shared" si="356"/>
        <v>26/08/2020 14:30</v>
      </c>
      <c r="M5736" s="1">
        <v>44069</v>
      </c>
      <c r="N5736" s="6" t="s">
        <v>104</v>
      </c>
      <c r="O5736" s="36" t="str">
        <f t="shared" si="357"/>
        <v>26/08/2020 15:30</v>
      </c>
      <c r="P5736" s="46">
        <f t="shared" si="358"/>
        <v>4.1666666671517305E-2</v>
      </c>
      <c r="Q5736" s="48">
        <v>0</v>
      </c>
      <c r="R5736" s="47">
        <f t="shared" si="359"/>
        <v>60.000000006984919</v>
      </c>
      <c r="S5736" s="6" t="s">
        <v>44</v>
      </c>
      <c r="T5736" s="6" t="s">
        <v>863</v>
      </c>
      <c r="U5736" s="6" t="s">
        <v>44</v>
      </c>
      <c r="V5736" s="6" t="s">
        <v>6514</v>
      </c>
      <c r="W5736" s="7">
        <v>0</v>
      </c>
      <c r="X5736" s="7">
        <v>0</v>
      </c>
      <c r="Y5736" s="7">
        <v>0</v>
      </c>
      <c r="Z5736" s="7">
        <v>0</v>
      </c>
      <c r="AA5736" s="7">
        <v>0</v>
      </c>
      <c r="AB5736" s="7">
        <v>0.5</v>
      </c>
      <c r="AC5736" s="7">
        <v>0</v>
      </c>
      <c r="AD5736" s="7">
        <v>0</v>
      </c>
      <c r="AE5736">
        <v>2</v>
      </c>
      <c r="AF5736">
        <v>0</v>
      </c>
      <c r="AG5736">
        <v>0</v>
      </c>
      <c r="AH5736">
        <v>0</v>
      </c>
      <c r="AI5736">
        <v>0</v>
      </c>
      <c r="AJ5736">
        <v>1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</row>
    <row r="5737" spans="1:44" x14ac:dyDescent="0.25">
      <c r="A5737">
        <v>1580642</v>
      </c>
      <c r="B5737">
        <v>781145</v>
      </c>
      <c r="C5737">
        <v>20.937963314227201</v>
      </c>
      <c r="D5737">
        <v>38.699615765165703</v>
      </c>
      <c r="E5737" s="68" t="s">
        <v>862</v>
      </c>
      <c r="F5737" s="8">
        <f>INDEX(Δεδομένα!$P:$P,MATCH('2020'!E5737,Δεδομένα!$O:$O,0))</f>
        <v>232</v>
      </c>
      <c r="G5737" s="6" t="s">
        <v>335</v>
      </c>
      <c r="H5737" s="2" t="str">
        <f>INDEX(Δεδομένα!B$1:B$51,MATCH('2020'!G5737,Δεδομένα!A$1:A$51,0))</f>
        <v>ΔΥΤΙΚΗΣ ΕΛΛΑΔΟΣ</v>
      </c>
      <c r="I5737" s="8">
        <f>INDEX(Δεδομένα!E$1:E$13,MATCH('2020'!H5737,Δεδομένα!D$1:D$13,0))</f>
        <v>7</v>
      </c>
      <c r="J5737" s="1">
        <v>44069</v>
      </c>
      <c r="K5737" s="6" t="s">
        <v>156</v>
      </c>
      <c r="L5737" s="36" t="str">
        <f t="shared" si="356"/>
        <v>26/08/2020 17:30</v>
      </c>
      <c r="M5737" s="1">
        <v>44069</v>
      </c>
      <c r="N5737" s="6" t="s">
        <v>614</v>
      </c>
      <c r="O5737" s="36" t="str">
        <f t="shared" si="357"/>
        <v>26/08/2020 21:30</v>
      </c>
      <c r="P5737" s="46">
        <f t="shared" si="358"/>
        <v>0.16666666667151731</v>
      </c>
      <c r="Q5737" s="48">
        <v>0</v>
      </c>
      <c r="R5737" s="47">
        <f t="shared" si="359"/>
        <v>240.00000000698492</v>
      </c>
      <c r="S5737" s="6" t="s">
        <v>44</v>
      </c>
      <c r="T5737" s="6" t="s">
        <v>1445</v>
      </c>
      <c r="U5737" s="6" t="s">
        <v>44</v>
      </c>
      <c r="V5737" s="6" t="s">
        <v>6516</v>
      </c>
      <c r="W5737" s="7">
        <v>0</v>
      </c>
      <c r="X5737" s="7">
        <v>0</v>
      </c>
      <c r="Y5737" s="7">
        <v>0</v>
      </c>
      <c r="Z5737" s="7">
        <v>0</v>
      </c>
      <c r="AA5737" s="7">
        <v>0</v>
      </c>
      <c r="AB5737" s="7">
        <v>3</v>
      </c>
      <c r="AC5737" s="7">
        <v>0</v>
      </c>
      <c r="AD5737" s="7">
        <v>0</v>
      </c>
      <c r="AE5737">
        <v>7</v>
      </c>
      <c r="AF5737">
        <v>0</v>
      </c>
      <c r="AG5737">
        <v>1</v>
      </c>
      <c r="AH5737">
        <v>0</v>
      </c>
      <c r="AI5737">
        <v>0</v>
      </c>
      <c r="AJ5737">
        <v>3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</row>
    <row r="5738" spans="1:44" x14ac:dyDescent="0.25">
      <c r="A5738">
        <v>1580756</v>
      </c>
      <c r="B5738">
        <v>781009</v>
      </c>
      <c r="C5738">
        <v>21.412341603761998</v>
      </c>
      <c r="D5738">
        <v>38.092860467984501</v>
      </c>
      <c r="E5738" s="68" t="s">
        <v>900</v>
      </c>
      <c r="F5738" s="8">
        <f>INDEX(Δεδομένα!$P:$P,MATCH('2020'!E5738,Δεδομένα!$O:$O,0))</f>
        <v>136</v>
      </c>
      <c r="G5738" s="6" t="s">
        <v>303</v>
      </c>
      <c r="H5738" s="2" t="str">
        <f>INDEX(Δεδομένα!B$1:B$51,MATCH('2020'!G5738,Δεδομένα!A$1:A$51,0))</f>
        <v>ΔΥΤΙΚΗΣ ΕΛΛΑΔΟΣ</v>
      </c>
      <c r="I5738" s="8">
        <f>INDEX(Δεδομένα!E$1:E$13,MATCH('2020'!H5738,Δεδομένα!D$1:D$13,0))</f>
        <v>7</v>
      </c>
      <c r="J5738" s="1">
        <v>44069</v>
      </c>
      <c r="K5738" s="6" t="s">
        <v>816</v>
      </c>
      <c r="L5738" s="36" t="str">
        <f t="shared" si="356"/>
        <v>26/08/2020 06:30</v>
      </c>
      <c r="M5738" s="1">
        <v>44069</v>
      </c>
      <c r="N5738" s="6" t="s">
        <v>677</v>
      </c>
      <c r="O5738" s="36" t="str">
        <f t="shared" si="357"/>
        <v>26/08/2020 07:50</v>
      </c>
      <c r="P5738" s="46">
        <f t="shared" si="358"/>
        <v>5.5555555554747116E-2</v>
      </c>
      <c r="Q5738" s="48">
        <v>0</v>
      </c>
      <c r="R5738" s="47">
        <f t="shared" si="359"/>
        <v>79.999999998835847</v>
      </c>
      <c r="S5738" s="6" t="s">
        <v>44</v>
      </c>
      <c r="T5738" s="6" t="s">
        <v>993</v>
      </c>
      <c r="U5738" s="6" t="s">
        <v>6239</v>
      </c>
      <c r="V5738" s="6" t="s">
        <v>5803</v>
      </c>
      <c r="W5738" s="7">
        <v>0</v>
      </c>
      <c r="X5738" s="7">
        <v>0</v>
      </c>
      <c r="Y5738" s="7">
        <v>0</v>
      </c>
      <c r="Z5738" s="7">
        <v>0</v>
      </c>
      <c r="AA5738" s="7">
        <v>0</v>
      </c>
      <c r="AB5738" s="7">
        <v>1</v>
      </c>
      <c r="AC5738" s="7">
        <v>0</v>
      </c>
      <c r="AD5738" s="7">
        <v>0</v>
      </c>
      <c r="AE5738">
        <v>2</v>
      </c>
      <c r="AF5738">
        <v>0</v>
      </c>
      <c r="AG5738">
        <v>0</v>
      </c>
      <c r="AH5738">
        <v>0</v>
      </c>
      <c r="AI5738">
        <v>0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</row>
    <row r="5739" spans="1:44" x14ac:dyDescent="0.25">
      <c r="A5739">
        <v>1584544</v>
      </c>
      <c r="B5739">
        <v>781100</v>
      </c>
      <c r="C5739">
        <v>21.317156509177401</v>
      </c>
      <c r="D5739">
        <v>37.744606021592404</v>
      </c>
      <c r="E5739" s="68" t="s">
        <v>925</v>
      </c>
      <c r="F5739" s="8">
        <f>INDEX(Δεδομένα!$P:$P,MATCH('2020'!E5739,Δεδομένα!$O:$O,0))</f>
        <v>135</v>
      </c>
      <c r="G5739" s="6" t="s">
        <v>357</v>
      </c>
      <c r="H5739" s="2" t="str">
        <f>INDEX(Δεδομένα!B$1:B$51,MATCH('2020'!G5739,Δεδομένα!A$1:A$51,0))</f>
        <v>ΔΥΤΙΚΗΣ ΕΛΛΑΔΟΣ</v>
      </c>
      <c r="I5739" s="8">
        <f>INDEX(Δεδομένα!E$1:E$13,MATCH('2020'!H5739,Δεδομένα!D$1:D$13,0))</f>
        <v>7</v>
      </c>
      <c r="J5739" s="1">
        <v>44069</v>
      </c>
      <c r="K5739" s="6" t="s">
        <v>595</v>
      </c>
      <c r="L5739" s="36" t="str">
        <f t="shared" si="356"/>
        <v>26/08/2020 14:20</v>
      </c>
      <c r="M5739" s="1">
        <v>44069</v>
      </c>
      <c r="N5739" s="6" t="s">
        <v>281</v>
      </c>
      <c r="O5739" s="36" t="str">
        <f t="shared" si="357"/>
        <v>26/08/2020 16:00</v>
      </c>
      <c r="P5739" s="46">
        <f t="shared" si="358"/>
        <v>6.9444444445252884E-2</v>
      </c>
      <c r="Q5739" s="48">
        <v>0</v>
      </c>
      <c r="R5739" s="47">
        <f t="shared" si="359"/>
        <v>100.00000000116415</v>
      </c>
      <c r="S5739" s="6" t="s">
        <v>44</v>
      </c>
      <c r="T5739" s="6" t="s">
        <v>1565</v>
      </c>
      <c r="U5739" s="6" t="s">
        <v>44</v>
      </c>
      <c r="V5739" s="6" t="s">
        <v>2427</v>
      </c>
      <c r="W5739" s="7">
        <v>0</v>
      </c>
      <c r="X5739" s="7">
        <v>0</v>
      </c>
      <c r="Y5739" s="7">
        <v>0</v>
      </c>
      <c r="Z5739" s="7">
        <v>0</v>
      </c>
      <c r="AA5739" s="7">
        <v>0</v>
      </c>
      <c r="AB5739" s="7">
        <v>3</v>
      </c>
      <c r="AC5739" s="7">
        <v>0</v>
      </c>
      <c r="AD5739" s="7">
        <v>0</v>
      </c>
      <c r="AE5739">
        <v>2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</row>
    <row r="5740" spans="1:44" x14ac:dyDescent="0.25">
      <c r="A5740">
        <v>1584584</v>
      </c>
      <c r="B5740">
        <v>781106</v>
      </c>
      <c r="C5740">
        <v>21.322555506216901</v>
      </c>
      <c r="D5740">
        <v>37.749417192655599</v>
      </c>
      <c r="E5740" s="68" t="s">
        <v>925</v>
      </c>
      <c r="F5740" s="8">
        <f>INDEX(Δεδομένα!$P:$P,MATCH('2020'!E5740,Δεδομένα!$O:$O,0))</f>
        <v>135</v>
      </c>
      <c r="G5740" s="6" t="s">
        <v>357</v>
      </c>
      <c r="H5740" s="2" t="str">
        <f>INDEX(Δεδομένα!B$1:B$51,MATCH('2020'!G5740,Δεδομένα!A$1:A$51,0))</f>
        <v>ΔΥΤΙΚΗΣ ΕΛΛΑΔΟΣ</v>
      </c>
      <c r="I5740" s="8">
        <f>INDEX(Δεδομένα!E$1:E$13,MATCH('2020'!H5740,Δεδομένα!D$1:D$13,0))</f>
        <v>7</v>
      </c>
      <c r="J5740" s="1">
        <v>44069</v>
      </c>
      <c r="K5740" s="6" t="s">
        <v>768</v>
      </c>
      <c r="L5740" s="36" t="str">
        <f t="shared" si="356"/>
        <v>26/08/2020 14:15</v>
      </c>
      <c r="M5740" s="1">
        <v>44069</v>
      </c>
      <c r="N5740" s="6" t="s">
        <v>153</v>
      </c>
      <c r="O5740" s="36" t="str">
        <f t="shared" si="357"/>
        <v>26/08/2020 16:15</v>
      </c>
      <c r="P5740" s="46">
        <f t="shared" si="358"/>
        <v>8.3333333335758653E-2</v>
      </c>
      <c r="Q5740" s="48">
        <v>0</v>
      </c>
      <c r="R5740" s="47">
        <f t="shared" si="359"/>
        <v>120.00000000349246</v>
      </c>
      <c r="S5740" s="6" t="s">
        <v>44</v>
      </c>
      <c r="T5740" s="6" t="s">
        <v>1565</v>
      </c>
      <c r="U5740" s="6" t="s">
        <v>44</v>
      </c>
      <c r="V5740" s="6" t="s">
        <v>2427</v>
      </c>
      <c r="W5740" s="7">
        <v>0</v>
      </c>
      <c r="X5740" s="7">
        <v>0</v>
      </c>
      <c r="Y5740" s="7">
        <v>0</v>
      </c>
      <c r="Z5740" s="7">
        <v>15</v>
      </c>
      <c r="AA5740" s="7">
        <v>0</v>
      </c>
      <c r="AB5740" s="7">
        <v>0</v>
      </c>
      <c r="AC5740" s="7">
        <v>0</v>
      </c>
      <c r="AD5740" s="7">
        <v>0</v>
      </c>
      <c r="AE5740">
        <v>10</v>
      </c>
      <c r="AF5740">
        <v>0</v>
      </c>
      <c r="AG5740">
        <v>0</v>
      </c>
      <c r="AH5740">
        <v>0</v>
      </c>
      <c r="AI5740">
        <v>0</v>
      </c>
      <c r="AJ5740">
        <v>4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</row>
    <row r="5741" spans="1:44" x14ac:dyDescent="0.25">
      <c r="A5741">
        <v>1581099</v>
      </c>
      <c r="B5741">
        <v>781089</v>
      </c>
      <c r="C5741">
        <v>20.213294903872299</v>
      </c>
      <c r="D5741">
        <v>39.5748457038152</v>
      </c>
      <c r="E5741" s="68" t="s">
        <v>1197</v>
      </c>
      <c r="F5741" s="8">
        <f>INDEX(Δεδομένα!$P:$P,MATCH('2020'!E5741,Δεδομένα!$O:$O,0))</f>
        <v>90</v>
      </c>
      <c r="G5741" s="6" t="s">
        <v>1149</v>
      </c>
      <c r="H5741" s="2" t="str">
        <f>INDEX(Δεδομένα!B$1:B$51,MATCH('2020'!G5741,Δεδομένα!A$1:A$51,0))</f>
        <v>ΗΠΕΙΡΟΥ</v>
      </c>
      <c r="I5741" s="8">
        <f>INDEX(Δεδομένα!E$1:E$13,MATCH('2020'!H5741,Δεδομένα!D$1:D$13,0))</f>
        <v>5</v>
      </c>
      <c r="J5741" s="1">
        <v>44069</v>
      </c>
      <c r="K5741" s="6" t="s">
        <v>829</v>
      </c>
      <c r="L5741" s="36" t="str">
        <f t="shared" si="356"/>
        <v>26/08/2020 13:19</v>
      </c>
      <c r="M5741" s="1">
        <v>44069</v>
      </c>
      <c r="N5741" s="6" t="s">
        <v>198</v>
      </c>
      <c r="O5741" s="36" t="str">
        <f t="shared" si="357"/>
        <v>26/08/2020 16:30</v>
      </c>
      <c r="P5741" s="46">
        <f t="shared" si="358"/>
        <v>0.13263888889196096</v>
      </c>
      <c r="Q5741" s="48">
        <v>0</v>
      </c>
      <c r="R5741" s="47">
        <f t="shared" si="359"/>
        <v>191.00000000442378</v>
      </c>
      <c r="S5741" s="6" t="s">
        <v>44</v>
      </c>
      <c r="T5741" s="6" t="s">
        <v>1150</v>
      </c>
      <c r="U5741" s="6" t="s">
        <v>44</v>
      </c>
      <c r="V5741" s="6" t="s">
        <v>5087</v>
      </c>
      <c r="W5741" s="7">
        <v>0</v>
      </c>
      <c r="X5741" s="7">
        <v>0.2</v>
      </c>
      <c r="Y5741" s="7">
        <v>0</v>
      </c>
      <c r="Z5741" s="7">
        <v>0.8</v>
      </c>
      <c r="AA5741" s="7">
        <v>0</v>
      </c>
      <c r="AB5741" s="7">
        <v>0</v>
      </c>
      <c r="AC5741" s="7">
        <v>0</v>
      </c>
      <c r="AD5741" s="7">
        <v>0</v>
      </c>
      <c r="AE5741">
        <v>2</v>
      </c>
      <c r="AF5741">
        <v>0</v>
      </c>
      <c r="AG5741">
        <v>3</v>
      </c>
      <c r="AH5741">
        <v>0</v>
      </c>
      <c r="AI5741">
        <v>0</v>
      </c>
      <c r="AJ5741">
        <v>3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</row>
    <row r="5742" spans="1:44" x14ac:dyDescent="0.25">
      <c r="A5742">
        <v>1580602</v>
      </c>
      <c r="B5742">
        <v>781058</v>
      </c>
      <c r="C5742">
        <v>24.7355007190008</v>
      </c>
      <c r="D5742">
        <v>40.7089705815944</v>
      </c>
      <c r="E5742" s="68" t="s">
        <v>1104</v>
      </c>
      <c r="F5742" s="8">
        <f>INDEX(Δεδομένα!$P:$P,MATCH('2020'!E5742,Δεδομένα!$O:$O,0))</f>
        <v>24</v>
      </c>
      <c r="G5742" s="6" t="s">
        <v>77</v>
      </c>
      <c r="H5742" s="2" t="str">
        <f>INDEX(Δεδομένα!B$1:B$51,MATCH('2020'!G5742,Δεδομένα!A$1:A$51,0))</f>
        <v>ΑΝΑΤΟΛΙΚΗΣ ΜΑΚΕΔΟΝΙΑΣ ΚΑΙ ΘΡΑΚΗΣ</v>
      </c>
      <c r="I5742" s="8">
        <f>INDEX(Δεδομένα!E$1:E$13,MATCH('2020'!H5742,Δεδομένα!D$1:D$13,0))</f>
        <v>2</v>
      </c>
      <c r="J5742" s="1">
        <v>44069</v>
      </c>
      <c r="K5742" s="6" t="s">
        <v>4182</v>
      </c>
      <c r="L5742" s="36" t="str">
        <f t="shared" si="356"/>
        <v>26/08/2020 11:38</v>
      </c>
      <c r="M5742" s="1">
        <v>44069</v>
      </c>
      <c r="N5742" s="6" t="s">
        <v>662</v>
      </c>
      <c r="O5742" s="36" t="str">
        <f t="shared" si="357"/>
        <v>26/08/2020 12:30</v>
      </c>
      <c r="P5742" s="46">
        <f t="shared" si="358"/>
        <v>3.6111111112404615E-2</v>
      </c>
      <c r="Q5742" s="48">
        <v>0</v>
      </c>
      <c r="R5742" s="47">
        <f t="shared" si="359"/>
        <v>52.000000001862645</v>
      </c>
      <c r="S5742" s="6" t="s">
        <v>44</v>
      </c>
      <c r="T5742" s="6" t="s">
        <v>1106</v>
      </c>
      <c r="U5742" s="6" t="s">
        <v>531</v>
      </c>
      <c r="V5742" s="6" t="s">
        <v>6510</v>
      </c>
      <c r="W5742" s="7">
        <v>0.01</v>
      </c>
      <c r="X5742" s="7">
        <v>0</v>
      </c>
      <c r="Y5742" s="7">
        <v>0</v>
      </c>
      <c r="Z5742" s="7">
        <v>0</v>
      </c>
      <c r="AA5742" s="7">
        <v>0</v>
      </c>
      <c r="AB5742" s="7">
        <v>0</v>
      </c>
      <c r="AC5742" s="7">
        <v>0</v>
      </c>
      <c r="AD5742" s="7">
        <v>0</v>
      </c>
      <c r="AE5742">
        <v>7</v>
      </c>
      <c r="AF5742">
        <v>0</v>
      </c>
      <c r="AG5742">
        <v>0</v>
      </c>
      <c r="AH5742">
        <v>0</v>
      </c>
      <c r="AI5742">
        <v>0</v>
      </c>
      <c r="AJ5742">
        <v>3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</row>
    <row r="5743" spans="1:44" x14ac:dyDescent="0.25">
      <c r="A5743">
        <v>1580621</v>
      </c>
      <c r="B5743">
        <v>781069</v>
      </c>
      <c r="C5743">
        <v>24.7136774707485</v>
      </c>
      <c r="D5743">
        <v>40.692573103508998</v>
      </c>
      <c r="E5743" s="68" t="s">
        <v>1104</v>
      </c>
      <c r="F5743" s="8">
        <f>INDEX(Δεδομένα!$P:$P,MATCH('2020'!E5743,Δεδομένα!$O:$O,0))</f>
        <v>24</v>
      </c>
      <c r="G5743" s="6" t="s">
        <v>77</v>
      </c>
      <c r="H5743" s="2" t="str">
        <f>INDEX(Δεδομένα!B$1:B$51,MATCH('2020'!G5743,Δεδομένα!A$1:A$51,0))</f>
        <v>ΑΝΑΤΟΛΙΚΗΣ ΜΑΚΕΔΟΝΙΑΣ ΚΑΙ ΘΡΑΚΗΣ</v>
      </c>
      <c r="I5743" s="8">
        <f>INDEX(Δεδομένα!E$1:E$13,MATCH('2020'!H5743,Δεδομένα!D$1:D$13,0))</f>
        <v>2</v>
      </c>
      <c r="J5743" s="1">
        <v>44069</v>
      </c>
      <c r="K5743" s="6" t="s">
        <v>662</v>
      </c>
      <c r="L5743" s="36" t="str">
        <f t="shared" si="356"/>
        <v>26/08/2020 12:30</v>
      </c>
      <c r="M5743" s="1">
        <v>44069</v>
      </c>
      <c r="N5743" s="6" t="s">
        <v>3454</v>
      </c>
      <c r="O5743" s="36" t="str">
        <f t="shared" si="357"/>
        <v>26/08/2020 20:49</v>
      </c>
      <c r="P5743" s="46">
        <f t="shared" si="358"/>
        <v>0.34652777777228039</v>
      </c>
      <c r="Q5743" s="48">
        <v>0</v>
      </c>
      <c r="R5743" s="47">
        <f t="shared" si="359"/>
        <v>498.99999999208376</v>
      </c>
      <c r="S5743" s="6" t="s">
        <v>44</v>
      </c>
      <c r="T5743" s="6" t="s">
        <v>1106</v>
      </c>
      <c r="U5743" s="6" t="s">
        <v>6511</v>
      </c>
      <c r="V5743" s="6" t="s">
        <v>6512</v>
      </c>
      <c r="W5743" s="7">
        <v>0</v>
      </c>
      <c r="X5743" s="7">
        <v>0</v>
      </c>
      <c r="Y5743" s="7">
        <v>0</v>
      </c>
      <c r="Z5743" s="7">
        <v>0</v>
      </c>
      <c r="AA5743" s="7">
        <v>0</v>
      </c>
      <c r="AB5743" s="7">
        <v>0</v>
      </c>
      <c r="AC5743" s="7">
        <v>0</v>
      </c>
      <c r="AD5743" s="7">
        <v>0</v>
      </c>
      <c r="AE5743">
        <v>7</v>
      </c>
      <c r="AF5743">
        <v>8</v>
      </c>
      <c r="AG5743">
        <v>0</v>
      </c>
      <c r="AH5743">
        <v>0</v>
      </c>
      <c r="AI5743">
        <v>0</v>
      </c>
      <c r="AJ5743">
        <v>5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1</v>
      </c>
      <c r="AR5743">
        <v>0</v>
      </c>
    </row>
    <row r="5744" spans="1:44" x14ac:dyDescent="0.25">
      <c r="A5744">
        <v>1580618</v>
      </c>
      <c r="B5744">
        <v>781103</v>
      </c>
      <c r="C5744">
        <v>24.333318710327099</v>
      </c>
      <c r="D5744">
        <v>40.936386108398402</v>
      </c>
      <c r="E5744" s="68" t="s">
        <v>76</v>
      </c>
      <c r="F5744" s="8">
        <f>INDEX(Δεδομένα!$P:$P,MATCH('2020'!E5744,Δεδομένα!$O:$O,0))</f>
        <v>25</v>
      </c>
      <c r="G5744" s="6" t="s">
        <v>77</v>
      </c>
      <c r="H5744" s="2" t="str">
        <f>INDEX(Δεδομένα!B$1:B$51,MATCH('2020'!G5744,Δεδομένα!A$1:A$51,0))</f>
        <v>ΑΝΑΤΟΛΙΚΗΣ ΜΑΚΕΔΟΝΙΑΣ ΚΑΙ ΘΡΑΚΗΣ</v>
      </c>
      <c r="I5744" s="8">
        <f>INDEX(Δεδομένα!E$1:E$13,MATCH('2020'!H5744,Δεδομένα!D$1:D$13,0))</f>
        <v>2</v>
      </c>
      <c r="J5744" s="1">
        <v>44069</v>
      </c>
      <c r="K5744" s="6" t="s">
        <v>1917</v>
      </c>
      <c r="L5744" s="36" t="str">
        <f t="shared" si="356"/>
        <v>26/08/2020 14:19</v>
      </c>
      <c r="M5744" s="1">
        <v>44069</v>
      </c>
      <c r="N5744" s="6" t="s">
        <v>1796</v>
      </c>
      <c r="O5744" s="36" t="str">
        <f t="shared" si="357"/>
        <v>26/08/2020 14:46</v>
      </c>
      <c r="P5744" s="46">
        <f t="shared" si="358"/>
        <v>1.8749999995634425E-2</v>
      </c>
      <c r="Q5744" s="48">
        <v>0</v>
      </c>
      <c r="R5744" s="47">
        <f t="shared" si="359"/>
        <v>26.999999993713573</v>
      </c>
      <c r="S5744" s="6" t="s">
        <v>44</v>
      </c>
      <c r="T5744" s="6" t="s">
        <v>80</v>
      </c>
      <c r="U5744" s="6" t="s">
        <v>2705</v>
      </c>
      <c r="V5744" s="6" t="s">
        <v>6513</v>
      </c>
      <c r="W5744" s="7">
        <v>0</v>
      </c>
      <c r="X5744" s="7">
        <v>0</v>
      </c>
      <c r="Y5744" s="7">
        <v>0</v>
      </c>
      <c r="Z5744" s="7">
        <v>0.03</v>
      </c>
      <c r="AA5744" s="7">
        <v>0</v>
      </c>
      <c r="AB5744" s="7">
        <v>0</v>
      </c>
      <c r="AC5744" s="7">
        <v>0</v>
      </c>
      <c r="AD5744" s="7">
        <v>0</v>
      </c>
      <c r="AE5744">
        <v>2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</row>
    <row r="5745" spans="1:44" x14ac:dyDescent="0.25">
      <c r="A5745">
        <v>1617914</v>
      </c>
      <c r="B5745">
        <v>781182</v>
      </c>
      <c r="C5745">
        <v>22.0954473962686</v>
      </c>
      <c r="D5745">
        <v>39.326355943888601</v>
      </c>
      <c r="E5745" s="68" t="s">
        <v>1042</v>
      </c>
      <c r="F5745" s="8">
        <f>INDEX(Δεδομένα!$P:$P,MATCH('2020'!E5745,Δεδομένα!$O:$O,0))</f>
        <v>116</v>
      </c>
      <c r="G5745" s="6" t="s">
        <v>294</v>
      </c>
      <c r="H5745" s="2" t="str">
        <f>INDEX(Δεδομένα!B$1:B$51,MATCH('2020'!G5745,Δεδομένα!A$1:A$51,0))</f>
        <v>ΘΕΣΣΑΛΙΑΣ</v>
      </c>
      <c r="I5745" s="8">
        <f>INDEX(Δεδομένα!E$1:E$13,MATCH('2020'!H5745,Δεδομένα!D$1:D$13,0))</f>
        <v>6</v>
      </c>
      <c r="J5745" s="1">
        <v>44069</v>
      </c>
      <c r="K5745" s="6" t="s">
        <v>4240</v>
      </c>
      <c r="L5745" s="36" t="str">
        <f t="shared" si="356"/>
        <v>26/08/2020 19:51</v>
      </c>
      <c r="M5745" s="1">
        <v>44069</v>
      </c>
      <c r="N5745" s="6" t="s">
        <v>1977</v>
      </c>
      <c r="O5745" s="36" t="str">
        <f t="shared" si="357"/>
        <v>26/08/2020 20:06</v>
      </c>
      <c r="P5745" s="46">
        <f t="shared" si="358"/>
        <v>1.0416666671517305E-2</v>
      </c>
      <c r="Q5745" s="48">
        <v>0</v>
      </c>
      <c r="R5745" s="47">
        <f t="shared" si="359"/>
        <v>15.000000006984919</v>
      </c>
      <c r="S5745" s="6" t="s">
        <v>44</v>
      </c>
      <c r="T5745" s="6" t="s">
        <v>1043</v>
      </c>
      <c r="U5745" s="6" t="s">
        <v>2068</v>
      </c>
      <c r="V5745" s="6" t="s">
        <v>6518</v>
      </c>
      <c r="W5745" s="7">
        <v>0</v>
      </c>
      <c r="X5745" s="7">
        <v>0</v>
      </c>
      <c r="Y5745" s="7">
        <v>0</v>
      </c>
      <c r="Z5745" s="7">
        <v>0</v>
      </c>
      <c r="AA5745" s="7">
        <v>0.1</v>
      </c>
      <c r="AB5745" s="7">
        <v>0</v>
      </c>
      <c r="AC5745" s="7">
        <v>0</v>
      </c>
      <c r="AD5745" s="7">
        <v>0</v>
      </c>
      <c r="AE5745">
        <v>2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</row>
    <row r="5746" spans="1:44" x14ac:dyDescent="0.25">
      <c r="A5746">
        <v>1580629</v>
      </c>
      <c r="B5746">
        <v>781163</v>
      </c>
      <c r="C5746">
        <v>22.853475273636398</v>
      </c>
      <c r="D5746">
        <v>40.821593583477799</v>
      </c>
      <c r="E5746" s="68" t="s">
        <v>1084</v>
      </c>
      <c r="F5746" s="8">
        <f>INDEX(Δεδομένα!$P:$P,MATCH('2020'!E5746,Δεδομένα!$O:$O,0))</f>
        <v>57</v>
      </c>
      <c r="G5746" s="6" t="s">
        <v>223</v>
      </c>
      <c r="H5746" s="2" t="str">
        <f>INDEX(Δεδομένα!B$1:B$51,MATCH('2020'!G5746,Δεδομένα!A$1:A$51,0))</f>
        <v>ΚΕΝΤΡΙΚΗΣ ΜΑΚΕΔΟΝΙΑΣ</v>
      </c>
      <c r="I5746" s="8">
        <f>INDEX(Δεδομένα!E$1:E$13,MATCH('2020'!H5746,Δεδομένα!D$1:D$13,0))</f>
        <v>3</v>
      </c>
      <c r="J5746" s="1">
        <v>44069</v>
      </c>
      <c r="K5746" s="6" t="s">
        <v>418</v>
      </c>
      <c r="L5746" s="36" t="str">
        <f t="shared" si="356"/>
        <v>26/08/2020 18:45</v>
      </c>
      <c r="M5746" s="1">
        <v>44069</v>
      </c>
      <c r="N5746" s="6" t="s">
        <v>353</v>
      </c>
      <c r="O5746" s="36" t="str">
        <f t="shared" si="357"/>
        <v>26/08/2020 21:40</v>
      </c>
      <c r="P5746" s="46">
        <f t="shared" si="358"/>
        <v>0.12152777778101154</v>
      </c>
      <c r="Q5746" s="48">
        <v>0</v>
      </c>
      <c r="R5746" s="47">
        <f t="shared" si="359"/>
        <v>175.00000000465661</v>
      </c>
      <c r="S5746" s="6" t="s">
        <v>44</v>
      </c>
      <c r="T5746" s="6" t="s">
        <v>1145</v>
      </c>
      <c r="U5746" s="6" t="s">
        <v>44</v>
      </c>
      <c r="V5746" s="6" t="s">
        <v>5627</v>
      </c>
      <c r="W5746" s="7">
        <v>0</v>
      </c>
      <c r="X5746" s="7">
        <v>0</v>
      </c>
      <c r="Y5746" s="7">
        <v>0</v>
      </c>
      <c r="Z5746" s="7">
        <v>10</v>
      </c>
      <c r="AA5746" s="7">
        <v>0</v>
      </c>
      <c r="AB5746" s="7">
        <v>0</v>
      </c>
      <c r="AC5746" s="7">
        <v>5</v>
      </c>
      <c r="AD5746" s="7">
        <v>0</v>
      </c>
      <c r="AE5746">
        <v>6</v>
      </c>
      <c r="AF5746">
        <v>0</v>
      </c>
      <c r="AG5746">
        <v>13</v>
      </c>
      <c r="AH5746">
        <v>0</v>
      </c>
      <c r="AI5746">
        <v>0</v>
      </c>
      <c r="AJ5746">
        <v>3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</row>
    <row r="5747" spans="1:44" x14ac:dyDescent="0.25">
      <c r="A5747">
        <v>1584581</v>
      </c>
      <c r="B5747">
        <v>781140</v>
      </c>
      <c r="C5747">
        <v>22.452787221557799</v>
      </c>
      <c r="D5747">
        <v>39.740913242191198</v>
      </c>
      <c r="E5747" s="68" t="s">
        <v>1271</v>
      </c>
      <c r="F5747" s="8">
        <f>INDEX(Δεδομένα!$P:$P,MATCH('2020'!E5747,Δεδομένα!$O:$O,0))</f>
        <v>102</v>
      </c>
      <c r="G5747" s="6" t="s">
        <v>288</v>
      </c>
      <c r="H5747" s="2" t="str">
        <f>INDEX(Δεδομένα!B$1:B$51,MATCH('2020'!G5747,Δεδομένα!A$1:A$51,0))</f>
        <v>ΘΕΣΣΑΛΙΑΣ</v>
      </c>
      <c r="I5747" s="8">
        <f>INDEX(Δεδομένα!E$1:E$13,MATCH('2020'!H5747,Δεδομένα!D$1:D$13,0))</f>
        <v>6</v>
      </c>
      <c r="J5747" s="1">
        <v>44069</v>
      </c>
      <c r="K5747" s="6" t="s">
        <v>231</v>
      </c>
      <c r="L5747" s="36" t="str">
        <f t="shared" si="356"/>
        <v>26/08/2020 17:20</v>
      </c>
      <c r="M5747" s="1">
        <v>44069</v>
      </c>
      <c r="N5747" s="6" t="s">
        <v>154</v>
      </c>
      <c r="O5747" s="36" t="str">
        <f t="shared" si="357"/>
        <v>26/08/2020 18:05</v>
      </c>
      <c r="P5747" s="46">
        <f t="shared" si="358"/>
        <v>3.125E-2</v>
      </c>
      <c r="Q5747" s="48">
        <v>0</v>
      </c>
      <c r="R5747" s="47">
        <f t="shared" si="359"/>
        <v>45</v>
      </c>
      <c r="S5747" s="6" t="s">
        <v>44</v>
      </c>
      <c r="T5747" s="6" t="s">
        <v>1272</v>
      </c>
      <c r="U5747" s="6" t="s">
        <v>44</v>
      </c>
      <c r="V5747" s="6" t="s">
        <v>2196</v>
      </c>
      <c r="W5747" s="7">
        <v>0</v>
      </c>
      <c r="X5747" s="7">
        <v>0</v>
      </c>
      <c r="Y5747" s="7">
        <v>0</v>
      </c>
      <c r="Z5747" s="7">
        <v>0</v>
      </c>
      <c r="AA5747" s="7">
        <v>1</v>
      </c>
      <c r="AB5747" s="7">
        <v>0</v>
      </c>
      <c r="AC5747" s="7">
        <v>0</v>
      </c>
      <c r="AD5747" s="7">
        <v>0</v>
      </c>
      <c r="AE5747">
        <v>2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</row>
    <row r="5748" spans="1:44" x14ac:dyDescent="0.25">
      <c r="A5748">
        <v>1583343</v>
      </c>
      <c r="B5748">
        <v>780998</v>
      </c>
      <c r="C5748">
        <v>25.2271618261498</v>
      </c>
      <c r="D5748">
        <v>39.954327294978803</v>
      </c>
      <c r="E5748" s="68" t="s">
        <v>519</v>
      </c>
      <c r="F5748" s="8">
        <f>INDEX(Δεδομένα!$P:$P,MATCH('2020'!E5748,Δεδομένα!$O:$O,0))</f>
        <v>200</v>
      </c>
      <c r="G5748" s="6" t="s">
        <v>495</v>
      </c>
      <c r="H5748" s="2" t="str">
        <f>INDEX(Δεδομένα!B$1:B$51,MATCH('2020'!G5748,Δεδομένα!A$1:A$51,0))</f>
        <v>ΒΟΡΕΙΟΥ ΑΙΓΑΙΟΥ</v>
      </c>
      <c r="I5748" s="8">
        <f>INDEX(Δεδομένα!E$1:E$13,MATCH('2020'!H5748,Δεδομένα!D$1:D$13,0))</f>
        <v>11</v>
      </c>
      <c r="J5748" s="1">
        <v>44069</v>
      </c>
      <c r="K5748" s="6" t="s">
        <v>1345</v>
      </c>
      <c r="L5748" s="36" t="str">
        <f t="shared" si="356"/>
        <v>26/08/2020 02:15</v>
      </c>
      <c r="M5748" s="1">
        <v>44069</v>
      </c>
      <c r="N5748" s="6" t="s">
        <v>6509</v>
      </c>
      <c r="O5748" s="36" t="str">
        <f t="shared" si="357"/>
        <v>26/08/2020 06:38</v>
      </c>
      <c r="P5748" s="46">
        <f t="shared" si="358"/>
        <v>0.18263888888759539</v>
      </c>
      <c r="Q5748" s="48">
        <v>0</v>
      </c>
      <c r="R5748" s="47">
        <f t="shared" si="359"/>
        <v>262.99999999813735</v>
      </c>
      <c r="S5748" s="6" t="s">
        <v>44</v>
      </c>
      <c r="T5748" s="6" t="s">
        <v>521</v>
      </c>
      <c r="U5748" s="6" t="s">
        <v>5036</v>
      </c>
      <c r="V5748" s="6" t="s">
        <v>5036</v>
      </c>
      <c r="W5748" s="7">
        <v>0</v>
      </c>
      <c r="X5748" s="7">
        <v>0</v>
      </c>
      <c r="Y5748" s="7">
        <v>0</v>
      </c>
      <c r="Z5748" s="7">
        <v>0</v>
      </c>
      <c r="AA5748" s="7">
        <v>0</v>
      </c>
      <c r="AB5748" s="7">
        <v>0</v>
      </c>
      <c r="AC5748" s="7">
        <v>8</v>
      </c>
      <c r="AD5748" s="7">
        <v>0</v>
      </c>
      <c r="AE5748">
        <v>6</v>
      </c>
      <c r="AF5748">
        <v>0</v>
      </c>
      <c r="AG5748">
        <v>0</v>
      </c>
      <c r="AH5748">
        <v>0</v>
      </c>
      <c r="AI5748">
        <v>0</v>
      </c>
      <c r="AJ5748">
        <v>3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</row>
    <row r="5749" spans="1:44" x14ac:dyDescent="0.25">
      <c r="A5749">
        <v>1580669</v>
      </c>
      <c r="B5749">
        <v>781189</v>
      </c>
      <c r="C5749">
        <v>22.7545171006741</v>
      </c>
      <c r="D5749">
        <v>39.428255516985402</v>
      </c>
      <c r="E5749" s="68" t="s">
        <v>2545</v>
      </c>
      <c r="F5749" s="8">
        <f>INDEX(Δεδομένα!$P:$P,MATCH('2020'!E5749,Δεδομένα!$O:$O,0))</f>
        <v>110</v>
      </c>
      <c r="G5749" s="6" t="s">
        <v>958</v>
      </c>
      <c r="H5749" s="2" t="str">
        <f>INDEX(Δεδομένα!B$1:B$51,MATCH('2020'!G5749,Δεδομένα!A$1:A$51,0))</f>
        <v>ΘΕΣΣΑΛΙΑΣ</v>
      </c>
      <c r="I5749" s="8">
        <f>INDEX(Δεδομένα!E$1:E$13,MATCH('2020'!H5749,Δεδομένα!D$1:D$13,0))</f>
        <v>6</v>
      </c>
      <c r="J5749" s="1">
        <v>44069</v>
      </c>
      <c r="K5749" s="6" t="s">
        <v>825</v>
      </c>
      <c r="L5749" s="36" t="str">
        <f t="shared" si="356"/>
        <v>26/08/2020 20:30</v>
      </c>
      <c r="M5749" s="1">
        <v>44069</v>
      </c>
      <c r="N5749" s="6" t="s">
        <v>764</v>
      </c>
      <c r="O5749" s="36" t="str">
        <f t="shared" si="357"/>
        <v>26/08/2020 22:30</v>
      </c>
      <c r="P5749" s="46">
        <f t="shared" si="358"/>
        <v>8.3333333335758653E-2</v>
      </c>
      <c r="Q5749" s="48">
        <v>0</v>
      </c>
      <c r="R5749" s="47">
        <f t="shared" si="359"/>
        <v>120.00000000349246</v>
      </c>
      <c r="S5749" s="6" t="s">
        <v>44</v>
      </c>
      <c r="T5749" s="6" t="s">
        <v>2546</v>
      </c>
      <c r="U5749" s="6" t="s">
        <v>44</v>
      </c>
      <c r="V5749" s="6" t="s">
        <v>5574</v>
      </c>
      <c r="W5749" s="7">
        <v>0</v>
      </c>
      <c r="X5749" s="7">
        <v>0</v>
      </c>
      <c r="Y5749" s="7">
        <v>0</v>
      </c>
      <c r="Z5749" s="7">
        <v>0</v>
      </c>
      <c r="AA5749" s="7">
        <v>0</v>
      </c>
      <c r="AB5749" s="7">
        <v>0</v>
      </c>
      <c r="AC5749" s="7">
        <v>25</v>
      </c>
      <c r="AD5749" s="7">
        <v>0</v>
      </c>
      <c r="AE5749">
        <v>4</v>
      </c>
      <c r="AF5749">
        <v>0</v>
      </c>
      <c r="AG5749">
        <v>0</v>
      </c>
      <c r="AH5749">
        <v>0</v>
      </c>
      <c r="AI5749">
        <v>0</v>
      </c>
      <c r="AJ5749">
        <v>2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</row>
    <row r="5750" spans="1:44" x14ac:dyDescent="0.25">
      <c r="A5750">
        <v>1587819</v>
      </c>
      <c r="B5750">
        <v>781130</v>
      </c>
      <c r="C5750">
        <v>21.959335452491299</v>
      </c>
      <c r="D5750">
        <v>37.255749945806798</v>
      </c>
      <c r="E5750" s="68" t="s">
        <v>840</v>
      </c>
      <c r="F5750" s="8">
        <f>INDEX(Δεδομένα!$P:$P,MATCH('2020'!E5750,Δεδομένα!$O:$O,0))</f>
        <v>144</v>
      </c>
      <c r="G5750" s="6" t="s">
        <v>841</v>
      </c>
      <c r="H5750" s="2" t="str">
        <f>INDEX(Δεδομένα!B$1:B$51,MATCH('2020'!G5750,Δεδομένα!A$1:A$51,0))</f>
        <v>ΠΕΛΛΟΠΟΝΗΣΟΥ</v>
      </c>
      <c r="I5750" s="8">
        <f>INDEX(Δεδομένα!E$1:E$13,MATCH('2020'!H5750,Δεδομένα!D$1:D$13,0))</f>
        <v>8</v>
      </c>
      <c r="J5750" s="1">
        <v>44069</v>
      </c>
      <c r="K5750" s="6" t="s">
        <v>215</v>
      </c>
      <c r="L5750" s="36" t="str">
        <f t="shared" si="356"/>
        <v>26/08/2020 16:20</v>
      </c>
      <c r="M5750" s="1">
        <v>44069</v>
      </c>
      <c r="N5750" s="6" t="s">
        <v>149</v>
      </c>
      <c r="O5750" s="36" t="str">
        <f t="shared" si="357"/>
        <v>26/08/2020 17:10</v>
      </c>
      <c r="P5750" s="46">
        <f t="shared" si="358"/>
        <v>3.4722222226264421E-2</v>
      </c>
      <c r="Q5750" s="48">
        <v>0</v>
      </c>
      <c r="R5750" s="47">
        <f t="shared" si="359"/>
        <v>50.000000005820766</v>
      </c>
      <c r="S5750" s="6" t="s">
        <v>44</v>
      </c>
      <c r="T5750" s="6" t="s">
        <v>843</v>
      </c>
      <c r="U5750" s="6" t="s">
        <v>44</v>
      </c>
      <c r="V5750" s="6" t="s">
        <v>1908</v>
      </c>
      <c r="W5750" s="7">
        <v>0</v>
      </c>
      <c r="X5750" s="7">
        <v>0</v>
      </c>
      <c r="Y5750" s="7">
        <v>0</v>
      </c>
      <c r="Z5750" s="7">
        <v>0</v>
      </c>
      <c r="AA5750" s="7">
        <v>0</v>
      </c>
      <c r="AB5750" s="7">
        <v>0.3</v>
      </c>
      <c r="AC5750" s="7">
        <v>0</v>
      </c>
      <c r="AD5750" s="7">
        <v>0</v>
      </c>
      <c r="AE5750">
        <v>4</v>
      </c>
      <c r="AF5750">
        <v>0</v>
      </c>
      <c r="AG5750">
        <v>0</v>
      </c>
      <c r="AH5750">
        <v>0</v>
      </c>
      <c r="AI5750">
        <v>4</v>
      </c>
      <c r="AJ5750">
        <v>2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</row>
    <row r="5751" spans="1:44" x14ac:dyDescent="0.25">
      <c r="A5751">
        <v>1595946</v>
      </c>
      <c r="B5751">
        <v>781166</v>
      </c>
      <c r="C5751">
        <v>22.052250732911901</v>
      </c>
      <c r="D5751">
        <v>37.084898765630903</v>
      </c>
      <c r="E5751" s="68" t="s">
        <v>937</v>
      </c>
      <c r="F5751" s="8">
        <f>INDEX(Δεδομένα!$P:$P,MATCH('2020'!E5751,Δεδομένα!$O:$O,0))</f>
        <v>143</v>
      </c>
      <c r="G5751" s="6" t="s">
        <v>841</v>
      </c>
      <c r="H5751" s="2" t="str">
        <f>INDEX(Δεδομένα!B$1:B$51,MATCH('2020'!G5751,Δεδομένα!A$1:A$51,0))</f>
        <v>ΠΕΛΛΟΠΟΝΗΣΟΥ</v>
      </c>
      <c r="I5751" s="8">
        <f>INDEX(Δεδομένα!E$1:E$13,MATCH('2020'!H5751,Δεδομένα!D$1:D$13,0))</f>
        <v>8</v>
      </c>
      <c r="J5751" s="1">
        <v>44069</v>
      </c>
      <c r="K5751" s="6" t="s">
        <v>53</v>
      </c>
      <c r="L5751" s="36" t="str">
        <f t="shared" si="356"/>
        <v>26/08/2020 18:57</v>
      </c>
      <c r="M5751" s="1">
        <v>44069</v>
      </c>
      <c r="N5751" s="6" t="s">
        <v>256</v>
      </c>
      <c r="O5751" s="36" t="str">
        <f t="shared" si="357"/>
        <v>26/08/2020 19:30</v>
      </c>
      <c r="P5751" s="46">
        <f t="shared" si="358"/>
        <v>2.2916666668606922E-2</v>
      </c>
      <c r="Q5751" s="48">
        <v>0</v>
      </c>
      <c r="R5751" s="47">
        <f t="shared" si="359"/>
        <v>33.000000002793968</v>
      </c>
      <c r="S5751" s="6" t="s">
        <v>44</v>
      </c>
      <c r="T5751" s="6" t="s">
        <v>940</v>
      </c>
      <c r="U5751" s="6" t="s">
        <v>44</v>
      </c>
      <c r="V5751" s="6" t="s">
        <v>6517</v>
      </c>
      <c r="W5751" s="7">
        <v>0</v>
      </c>
      <c r="X5751" s="7">
        <v>0</v>
      </c>
      <c r="Y5751" s="7">
        <v>0</v>
      </c>
      <c r="Z5751" s="7">
        <v>0</v>
      </c>
      <c r="AA5751" s="7">
        <v>0</v>
      </c>
      <c r="AB5751" s="7">
        <v>0.1</v>
      </c>
      <c r="AC5751" s="7">
        <v>0</v>
      </c>
      <c r="AD5751" s="7">
        <v>0</v>
      </c>
      <c r="AE5751">
        <v>4</v>
      </c>
      <c r="AF5751">
        <v>0</v>
      </c>
      <c r="AG5751">
        <v>0</v>
      </c>
      <c r="AH5751">
        <v>0</v>
      </c>
      <c r="AI5751">
        <v>0</v>
      </c>
      <c r="AJ5751">
        <v>2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</row>
    <row r="5752" spans="1:44" x14ac:dyDescent="0.25">
      <c r="A5752">
        <v>1580646</v>
      </c>
      <c r="B5752">
        <v>781194</v>
      </c>
      <c r="C5752">
        <v>22.4056336576243</v>
      </c>
      <c r="D5752">
        <v>40.726833390359701</v>
      </c>
      <c r="E5752" s="68" t="s">
        <v>873</v>
      </c>
      <c r="F5752" s="8">
        <f>INDEX(Δεδομένα!$P:$P,MATCH('2020'!E5752,Δεδομένα!$O:$O,0))</f>
        <v>61</v>
      </c>
      <c r="G5752" s="6" t="s">
        <v>874</v>
      </c>
      <c r="H5752" s="2" t="str">
        <f>INDEX(Δεδομένα!B$1:B$51,MATCH('2020'!G5752,Δεδομένα!A$1:A$51,0))</f>
        <v>ΚΕΝΤΡΙΚΗΣ ΜΑΚΕΔΟΝΙΑΣ</v>
      </c>
      <c r="I5752" s="8">
        <f>INDEX(Δεδομένα!E$1:E$13,MATCH('2020'!H5752,Δεδομένα!D$1:D$13,0))</f>
        <v>3</v>
      </c>
      <c r="J5752" s="1">
        <v>44069</v>
      </c>
      <c r="K5752" s="6" t="s">
        <v>2207</v>
      </c>
      <c r="L5752" s="36" t="str">
        <f t="shared" si="356"/>
        <v>26/08/2020 20:46</v>
      </c>
      <c r="M5752" s="1">
        <v>44069</v>
      </c>
      <c r="N5752" s="6" t="s">
        <v>3660</v>
      </c>
      <c r="O5752" s="36" t="str">
        <f t="shared" si="357"/>
        <v>26/08/2020 21:07</v>
      </c>
      <c r="P5752" s="46">
        <f t="shared" si="358"/>
        <v>1.4583333337213844E-2</v>
      </c>
      <c r="Q5752" s="48">
        <v>0</v>
      </c>
      <c r="R5752" s="47">
        <f t="shared" si="359"/>
        <v>21.000000005587935</v>
      </c>
      <c r="S5752" s="6" t="s">
        <v>44</v>
      </c>
      <c r="T5752" s="6" t="s">
        <v>878</v>
      </c>
      <c r="U5752" s="6" t="s">
        <v>1161</v>
      </c>
      <c r="V5752" s="6" t="s">
        <v>1817</v>
      </c>
      <c r="W5752" s="7">
        <v>0</v>
      </c>
      <c r="X5752" s="7">
        <v>0</v>
      </c>
      <c r="Y5752" s="7">
        <v>0</v>
      </c>
      <c r="Z5752" s="7">
        <v>0.1</v>
      </c>
      <c r="AA5752" s="7">
        <v>0</v>
      </c>
      <c r="AB5752" s="7">
        <v>0</v>
      </c>
      <c r="AC5752" s="7">
        <v>0</v>
      </c>
      <c r="AD5752" s="7">
        <v>0</v>
      </c>
      <c r="AE5752">
        <v>2</v>
      </c>
      <c r="AF5752">
        <v>0</v>
      </c>
      <c r="AG5752">
        <v>0</v>
      </c>
      <c r="AH5752">
        <v>0</v>
      </c>
      <c r="AI5752">
        <v>0</v>
      </c>
      <c r="AJ5752">
        <v>1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</row>
    <row r="5753" spans="1:44" x14ac:dyDescent="0.25">
      <c r="A5753">
        <v>1587864</v>
      </c>
      <c r="B5753">
        <v>781158</v>
      </c>
      <c r="C5753">
        <v>25.376493453979499</v>
      </c>
      <c r="D5753">
        <v>40.957717895507798</v>
      </c>
      <c r="E5753" s="68" t="s">
        <v>946</v>
      </c>
      <c r="F5753" s="8">
        <f>INDEX(Δεδομένα!$P:$P,MATCH('2020'!E5753,Δεδομένα!$O:$O,0))</f>
        <v>19</v>
      </c>
      <c r="G5753" s="6" t="s">
        <v>64</v>
      </c>
      <c r="H5753" s="2" t="str">
        <f>INDEX(Δεδομένα!B$1:B$51,MATCH('2020'!G5753,Δεδομένα!A$1:A$51,0))</f>
        <v>ΑΝΑΤΟΛΙΚΗΣ ΜΑΚΕΔΟΝΙΑΣ ΚΑΙ ΘΡΑΚΗΣ</v>
      </c>
      <c r="I5753" s="8">
        <f>INDEX(Δεδομένα!E$1:E$13,MATCH('2020'!H5753,Δεδομένα!D$1:D$13,0))</f>
        <v>2</v>
      </c>
      <c r="J5753" s="1">
        <v>44069</v>
      </c>
      <c r="K5753" s="6" t="s">
        <v>2128</v>
      </c>
      <c r="L5753" s="36" t="str">
        <f t="shared" si="356"/>
        <v>26/08/2020 18:34</v>
      </c>
      <c r="M5753" s="1">
        <v>44069</v>
      </c>
      <c r="N5753" s="6" t="s">
        <v>181</v>
      </c>
      <c r="O5753" s="36" t="str">
        <f t="shared" si="357"/>
        <v>26/08/2020 19:15</v>
      </c>
      <c r="P5753" s="46">
        <f t="shared" si="358"/>
        <v>2.8472222227719612E-2</v>
      </c>
      <c r="Q5753" s="48">
        <v>0</v>
      </c>
      <c r="R5753" s="47">
        <f t="shared" si="359"/>
        <v>41.000000007916242</v>
      </c>
      <c r="S5753" s="6" t="s">
        <v>44</v>
      </c>
      <c r="T5753" s="6" t="s">
        <v>72</v>
      </c>
      <c r="U5753" s="6" t="s">
        <v>44</v>
      </c>
      <c r="V5753" s="6" t="s">
        <v>1831</v>
      </c>
      <c r="W5753" s="7">
        <v>0</v>
      </c>
      <c r="X5753" s="7">
        <v>0</v>
      </c>
      <c r="Y5753" s="7">
        <v>0</v>
      </c>
      <c r="Z5753" s="7">
        <v>0.5</v>
      </c>
      <c r="AA5753" s="7">
        <v>0</v>
      </c>
      <c r="AB5753" s="7">
        <v>0</v>
      </c>
      <c r="AC5753" s="7">
        <v>0</v>
      </c>
      <c r="AD5753" s="7">
        <v>0</v>
      </c>
      <c r="AE5753">
        <v>2</v>
      </c>
      <c r="AF5753">
        <v>0</v>
      </c>
      <c r="AG5753">
        <v>0</v>
      </c>
      <c r="AH5753">
        <v>0</v>
      </c>
      <c r="AI5753">
        <v>0</v>
      </c>
      <c r="AJ5753">
        <v>1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</row>
    <row r="5754" spans="1:44" x14ac:dyDescent="0.25">
      <c r="A5754">
        <v>1582827</v>
      </c>
      <c r="B5754">
        <v>781092</v>
      </c>
      <c r="C5754">
        <v>22.035123815619698</v>
      </c>
      <c r="D5754">
        <v>39.602948072511701</v>
      </c>
      <c r="E5754" s="68" t="s">
        <v>883</v>
      </c>
      <c r="F5754" s="8">
        <f>INDEX(Δεδομένα!$P:$P,MATCH('2020'!E5754,Δεδομένα!$O:$O,0))</f>
        <v>112</v>
      </c>
      <c r="G5754" s="6" t="s">
        <v>884</v>
      </c>
      <c r="H5754" s="2" t="str">
        <f>INDEX(Δεδομένα!B$1:B$51,MATCH('2020'!G5754,Δεδομένα!A$1:A$51,0))</f>
        <v>ΘΕΣΣΑΛΙΑΣ</v>
      </c>
      <c r="I5754" s="8">
        <f>INDEX(Δεδομένα!E$1:E$13,MATCH('2020'!H5754,Δεδομένα!D$1:D$13,0))</f>
        <v>6</v>
      </c>
      <c r="J5754" s="1">
        <v>44069</v>
      </c>
      <c r="K5754" s="6" t="s">
        <v>1444</v>
      </c>
      <c r="L5754" s="36" t="str">
        <f t="shared" si="356"/>
        <v>26/08/2020 13:20</v>
      </c>
      <c r="M5754" s="1">
        <v>44069</v>
      </c>
      <c r="N5754" s="6" t="s">
        <v>218</v>
      </c>
      <c r="O5754" s="36" t="str">
        <f t="shared" si="357"/>
        <v>26/08/2020 14:25</v>
      </c>
      <c r="P5754" s="46">
        <f t="shared" si="358"/>
        <v>4.5138888890505768E-2</v>
      </c>
      <c r="Q5754" s="48">
        <v>0</v>
      </c>
      <c r="R5754" s="47">
        <f t="shared" si="359"/>
        <v>65.000000002328306</v>
      </c>
      <c r="S5754" s="6" t="s">
        <v>44</v>
      </c>
      <c r="T5754" s="6" t="s">
        <v>885</v>
      </c>
      <c r="U5754" s="6" t="s">
        <v>44</v>
      </c>
      <c r="V5754" s="6" t="s">
        <v>4304</v>
      </c>
      <c r="W5754" s="7">
        <v>0</v>
      </c>
      <c r="X5754" s="7">
        <v>0</v>
      </c>
      <c r="Y5754" s="7">
        <v>0</v>
      </c>
      <c r="Z5754" s="7">
        <v>0.3</v>
      </c>
      <c r="AA5754" s="7">
        <v>0</v>
      </c>
      <c r="AB5754" s="7">
        <v>0</v>
      </c>
      <c r="AC5754" s="7">
        <v>0</v>
      </c>
      <c r="AD5754" s="7">
        <v>0</v>
      </c>
      <c r="AE5754">
        <v>7</v>
      </c>
      <c r="AF5754">
        <v>0</v>
      </c>
      <c r="AG5754">
        <v>0</v>
      </c>
      <c r="AH5754">
        <v>0</v>
      </c>
      <c r="AI5754">
        <v>0</v>
      </c>
      <c r="AJ5754">
        <v>3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</row>
    <row r="5755" spans="1:44" x14ac:dyDescent="0.25">
      <c r="A5755">
        <v>1581917</v>
      </c>
      <c r="B5755">
        <v>781131</v>
      </c>
      <c r="C5755">
        <v>23.278593205706901</v>
      </c>
      <c r="D5755">
        <v>38.5602526587192</v>
      </c>
      <c r="E5755" s="68" t="s">
        <v>411</v>
      </c>
      <c r="F5755" s="8">
        <f>INDEX(Δεδομένα!$P:$P,MATCH('2020'!E5755,Δεδομένα!$O:$O,0))</f>
        <v>162</v>
      </c>
      <c r="G5755" s="6" t="s">
        <v>399</v>
      </c>
      <c r="H5755" s="2" t="str">
        <f>INDEX(Δεδομένα!B$1:B$51,MATCH('2020'!G5755,Δεδομένα!A$1:A$51,0))</f>
        <v>ΣΤΕΡΕΑΣ ΕΛΛΑΔΟΣ</v>
      </c>
      <c r="I5755" s="8">
        <f>INDEX(Δεδομένα!E$1:E$13,MATCH('2020'!H5755,Δεδομένα!D$1:D$13,0))</f>
        <v>9</v>
      </c>
      <c r="J5755" s="1">
        <v>44069</v>
      </c>
      <c r="K5755" s="6" t="s">
        <v>201</v>
      </c>
      <c r="L5755" s="36" t="str">
        <f t="shared" si="356"/>
        <v>26/08/2020 16:40</v>
      </c>
      <c r="M5755" s="1">
        <v>44069</v>
      </c>
      <c r="N5755" s="6" t="s">
        <v>209</v>
      </c>
      <c r="O5755" s="36" t="str">
        <f t="shared" si="357"/>
        <v>26/08/2020 18:30</v>
      </c>
      <c r="P5755" s="46">
        <f t="shared" si="358"/>
        <v>7.6388888890505768E-2</v>
      </c>
      <c r="Q5755" s="48">
        <v>0</v>
      </c>
      <c r="R5755" s="47">
        <f t="shared" si="359"/>
        <v>110.00000000232831</v>
      </c>
      <c r="S5755" s="6" t="s">
        <v>44</v>
      </c>
      <c r="T5755" s="6" t="s">
        <v>402</v>
      </c>
      <c r="U5755" s="6" t="s">
        <v>6515</v>
      </c>
      <c r="V5755" s="6" t="s">
        <v>6515</v>
      </c>
      <c r="W5755" s="7">
        <v>0</v>
      </c>
      <c r="X5755" s="7">
        <v>0</v>
      </c>
      <c r="Y5755" s="7">
        <v>0</v>
      </c>
      <c r="Z5755" s="7">
        <v>2</v>
      </c>
      <c r="AA5755" s="7">
        <v>0</v>
      </c>
      <c r="AB5755" s="7">
        <v>5</v>
      </c>
      <c r="AC5755" s="7">
        <v>0</v>
      </c>
      <c r="AD5755" s="7">
        <v>0</v>
      </c>
      <c r="AE5755">
        <v>6</v>
      </c>
      <c r="AF5755">
        <v>0</v>
      </c>
      <c r="AG5755">
        <v>0</v>
      </c>
      <c r="AH5755">
        <v>0</v>
      </c>
      <c r="AI5755">
        <v>0</v>
      </c>
      <c r="AJ5755">
        <v>3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</row>
    <row r="5756" spans="1:44" x14ac:dyDescent="0.25">
      <c r="A5756">
        <v>1580847</v>
      </c>
      <c r="B5756">
        <v>781313</v>
      </c>
      <c r="C5756">
        <v>21.460699657060101</v>
      </c>
      <c r="D5756">
        <v>38.5782670220824</v>
      </c>
      <c r="E5756" s="68" t="s">
        <v>6105</v>
      </c>
      <c r="F5756" s="8">
        <f>INDEX(Δεδομένα!$P:$P,MATCH('2020'!E5756,Δεδομένα!$O:$O,0))</f>
        <v>244</v>
      </c>
      <c r="G5756" s="6" t="s">
        <v>335</v>
      </c>
      <c r="H5756" s="2" t="str">
        <f>INDEX(Δεδομένα!B$1:B$51,MATCH('2020'!G5756,Δεδομένα!A$1:A$51,0))</f>
        <v>ΔΥΤΙΚΗΣ ΕΛΛΑΔΟΣ</v>
      </c>
      <c r="I5756" s="8">
        <f>INDEX(Δεδομένα!E$1:E$13,MATCH('2020'!H5756,Δεδομένα!D$1:D$13,0))</f>
        <v>7</v>
      </c>
      <c r="J5756" s="1">
        <v>44070</v>
      </c>
      <c r="K5756" s="6" t="s">
        <v>349</v>
      </c>
      <c r="L5756" s="36" t="str">
        <f t="shared" si="356"/>
        <v>27/08/2020 12:35</v>
      </c>
      <c r="M5756" s="1">
        <v>44070</v>
      </c>
      <c r="N5756" s="6" t="s">
        <v>252</v>
      </c>
      <c r="O5756" s="36" t="str">
        <f t="shared" si="357"/>
        <v>27/08/2020 17:25</v>
      </c>
      <c r="P5756" s="46">
        <f t="shared" si="358"/>
        <v>0.20138888889050577</v>
      </c>
      <c r="Q5756" s="48">
        <v>0</v>
      </c>
      <c r="R5756" s="47">
        <f t="shared" si="359"/>
        <v>290.00000000232831</v>
      </c>
      <c r="S5756" s="6" t="s">
        <v>44</v>
      </c>
      <c r="T5756" s="6" t="s">
        <v>1017</v>
      </c>
      <c r="U5756" s="6" t="s">
        <v>1018</v>
      </c>
      <c r="V5756" s="6" t="s">
        <v>6523</v>
      </c>
      <c r="W5756" s="7">
        <v>0</v>
      </c>
      <c r="X5756" s="7">
        <v>0</v>
      </c>
      <c r="Y5756" s="7">
        <v>0</v>
      </c>
      <c r="Z5756" s="7">
        <v>0</v>
      </c>
      <c r="AA5756" s="7">
        <v>0</v>
      </c>
      <c r="AB5756" s="7">
        <v>0</v>
      </c>
      <c r="AC5756" s="7">
        <v>0</v>
      </c>
      <c r="AD5756" s="7">
        <v>0</v>
      </c>
      <c r="AE5756">
        <v>9</v>
      </c>
      <c r="AF5756">
        <v>0</v>
      </c>
      <c r="AG5756">
        <v>2</v>
      </c>
      <c r="AH5756">
        <v>0</v>
      </c>
      <c r="AI5756">
        <v>0</v>
      </c>
      <c r="AJ5756">
        <v>5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</row>
    <row r="5757" spans="1:44" x14ac:dyDescent="0.25">
      <c r="A5757">
        <v>1582235</v>
      </c>
      <c r="B5757">
        <v>781350</v>
      </c>
      <c r="C5757">
        <v>21.479868797299499</v>
      </c>
      <c r="D5757">
        <v>38.389185756268702</v>
      </c>
      <c r="E5757" s="68" t="s">
        <v>334</v>
      </c>
      <c r="F5757" s="8">
        <f>INDEX(Δεδομένα!$P:$P,MATCH('2020'!E5757,Δεδομένα!$O:$O,0))</f>
        <v>127</v>
      </c>
      <c r="G5757" s="6" t="s">
        <v>335</v>
      </c>
      <c r="H5757" s="2" t="str">
        <f>INDEX(Δεδομένα!B$1:B$51,MATCH('2020'!G5757,Δεδομένα!A$1:A$51,0))</f>
        <v>ΔΥΤΙΚΗΣ ΕΛΛΑΔΟΣ</v>
      </c>
      <c r="I5757" s="8">
        <f>INDEX(Δεδομένα!E$1:E$13,MATCH('2020'!H5757,Δεδομένα!D$1:D$13,0))</f>
        <v>7</v>
      </c>
      <c r="J5757" s="1">
        <v>44070</v>
      </c>
      <c r="K5757" s="6" t="s">
        <v>104</v>
      </c>
      <c r="L5757" s="36" t="str">
        <f t="shared" si="356"/>
        <v>27/08/2020 15:30</v>
      </c>
      <c r="M5757" s="1">
        <v>44070</v>
      </c>
      <c r="N5757" s="6" t="s">
        <v>272</v>
      </c>
      <c r="O5757" s="36" t="str">
        <f t="shared" si="357"/>
        <v>27/08/2020 15:47</v>
      </c>
      <c r="P5757" s="46">
        <f t="shared" si="358"/>
        <v>1.1805555550381541E-2</v>
      </c>
      <c r="Q5757" s="48">
        <v>0</v>
      </c>
      <c r="R5757" s="47">
        <f t="shared" si="359"/>
        <v>16.999999992549419</v>
      </c>
      <c r="S5757" s="6" t="s">
        <v>44</v>
      </c>
      <c r="T5757" s="6" t="s">
        <v>343</v>
      </c>
      <c r="U5757" s="6" t="s">
        <v>344</v>
      </c>
      <c r="V5757" s="6" t="s">
        <v>6528</v>
      </c>
      <c r="W5757" s="7">
        <v>0</v>
      </c>
      <c r="X5757" s="7">
        <v>0</v>
      </c>
      <c r="Y5757" s="7">
        <v>0</v>
      </c>
      <c r="Z5757" s="7">
        <v>0</v>
      </c>
      <c r="AA5757" s="7">
        <v>0.1</v>
      </c>
      <c r="AB5757" s="7">
        <v>0</v>
      </c>
      <c r="AC5757" s="7">
        <v>0</v>
      </c>
      <c r="AD5757" s="7">
        <v>0</v>
      </c>
      <c r="AE5757">
        <v>2</v>
      </c>
      <c r="AF5757">
        <v>0</v>
      </c>
      <c r="AG5757">
        <v>0</v>
      </c>
      <c r="AH5757">
        <v>0</v>
      </c>
      <c r="AI5757">
        <v>0</v>
      </c>
      <c r="AJ5757">
        <v>1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</row>
    <row r="5758" spans="1:44" x14ac:dyDescent="0.25">
      <c r="A5758">
        <v>1582243</v>
      </c>
      <c r="B5758">
        <v>781440</v>
      </c>
      <c r="C5758">
        <v>21.479298674835999</v>
      </c>
      <c r="D5758">
        <v>38.388198489512298</v>
      </c>
      <c r="E5758" s="68" t="s">
        <v>334</v>
      </c>
      <c r="F5758" s="8">
        <f>INDEX(Δεδομένα!$P:$P,MATCH('2020'!E5758,Δεδομένα!$O:$O,0))</f>
        <v>127</v>
      </c>
      <c r="G5758" s="6" t="s">
        <v>335</v>
      </c>
      <c r="H5758" s="2" t="str">
        <f>INDEX(Δεδομένα!B$1:B$51,MATCH('2020'!G5758,Δεδομένα!A$1:A$51,0))</f>
        <v>ΔΥΤΙΚΗΣ ΕΛΛΑΔΟΣ</v>
      </c>
      <c r="I5758" s="8">
        <f>INDEX(Δεδομένα!E$1:E$13,MATCH('2020'!H5758,Δεδομένα!D$1:D$13,0))</f>
        <v>7</v>
      </c>
      <c r="J5758" s="1">
        <v>44070</v>
      </c>
      <c r="K5758" s="6" t="s">
        <v>617</v>
      </c>
      <c r="L5758" s="36" t="str">
        <f t="shared" si="356"/>
        <v>27/08/2020 22:00</v>
      </c>
      <c r="M5758" s="1">
        <v>44070</v>
      </c>
      <c r="N5758" s="6" t="s">
        <v>2538</v>
      </c>
      <c r="O5758" s="36" t="str">
        <f t="shared" si="357"/>
        <v>27/08/2020 22:46</v>
      </c>
      <c r="P5758" s="46">
        <f t="shared" si="358"/>
        <v>3.1944444446708076E-2</v>
      </c>
      <c r="Q5758" s="48">
        <v>0</v>
      </c>
      <c r="R5758" s="47">
        <f t="shared" si="359"/>
        <v>46.000000003259629</v>
      </c>
      <c r="S5758" s="6" t="s">
        <v>44</v>
      </c>
      <c r="T5758" s="6" t="s">
        <v>343</v>
      </c>
      <c r="U5758" s="6" t="s">
        <v>344</v>
      </c>
      <c r="V5758" s="6" t="s">
        <v>635</v>
      </c>
      <c r="W5758" s="7">
        <v>0</v>
      </c>
      <c r="X5758" s="7">
        <v>0</v>
      </c>
      <c r="Y5758" s="7">
        <v>0</v>
      </c>
      <c r="Z5758" s="7">
        <v>0</v>
      </c>
      <c r="AA5758" s="7">
        <v>0.5</v>
      </c>
      <c r="AB5758" s="7">
        <v>0</v>
      </c>
      <c r="AC5758" s="7">
        <v>0</v>
      </c>
      <c r="AD5758" s="7">
        <v>0</v>
      </c>
      <c r="AE5758">
        <v>4</v>
      </c>
      <c r="AF5758">
        <v>0</v>
      </c>
      <c r="AG5758">
        <v>0</v>
      </c>
      <c r="AH5758">
        <v>0</v>
      </c>
      <c r="AI5758">
        <v>0</v>
      </c>
      <c r="AJ5758">
        <v>2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</row>
    <row r="5759" spans="1:44" x14ac:dyDescent="0.25">
      <c r="A5759">
        <v>1583252</v>
      </c>
      <c r="B5759">
        <v>781418</v>
      </c>
      <c r="C5759">
        <v>22.094977929299102</v>
      </c>
      <c r="D5759">
        <v>37.747508944691297</v>
      </c>
      <c r="E5759" s="68" t="s">
        <v>1593</v>
      </c>
      <c r="F5759" s="8">
        <f>INDEX(Δεδομένα!$P:$P,MATCH('2020'!E5759,Δεδομένα!$O:$O,0))</f>
        <v>139</v>
      </c>
      <c r="G5759" s="6" t="s">
        <v>932</v>
      </c>
      <c r="H5759" s="2" t="str">
        <f>INDEX(Δεδομένα!B$1:B$51,MATCH('2020'!G5759,Δεδομένα!A$1:A$51,0))</f>
        <v>ΠΕΛΛΟΠΟΝΗΣΟΥ</v>
      </c>
      <c r="I5759" s="8">
        <f>INDEX(Δεδομένα!E$1:E$13,MATCH('2020'!H5759,Δεδομένα!D$1:D$13,0))</f>
        <v>8</v>
      </c>
      <c r="J5759" s="1">
        <v>44070</v>
      </c>
      <c r="K5759" s="6" t="s">
        <v>2407</v>
      </c>
      <c r="L5759" s="36" t="str">
        <f t="shared" si="356"/>
        <v>27/08/2020 20:39</v>
      </c>
      <c r="M5759" s="1">
        <v>44071</v>
      </c>
      <c r="N5759" s="6" t="s">
        <v>1065</v>
      </c>
      <c r="O5759" s="36" t="str">
        <f t="shared" si="357"/>
        <v>28/08/2020 00:20</v>
      </c>
      <c r="P5759" s="46">
        <f t="shared" si="358"/>
        <v>0.15347222222044365</v>
      </c>
      <c r="Q5759" s="48">
        <v>0</v>
      </c>
      <c r="R5759" s="47">
        <f t="shared" si="359"/>
        <v>220.99999999743886</v>
      </c>
      <c r="S5759" s="6" t="s">
        <v>44</v>
      </c>
      <c r="T5759" s="6" t="s">
        <v>1595</v>
      </c>
      <c r="U5759" s="6" t="s">
        <v>44</v>
      </c>
      <c r="V5759" s="6" t="s">
        <v>6532</v>
      </c>
      <c r="W5759" s="7">
        <v>0</v>
      </c>
      <c r="X5759" s="7">
        <v>1</v>
      </c>
      <c r="Y5759" s="7">
        <v>0</v>
      </c>
      <c r="Z5759" s="7">
        <v>0</v>
      </c>
      <c r="AA5759" s="7">
        <v>0</v>
      </c>
      <c r="AB5759" s="7">
        <v>0</v>
      </c>
      <c r="AC5759" s="7">
        <v>0</v>
      </c>
      <c r="AD5759" s="7">
        <v>0</v>
      </c>
      <c r="AE5759">
        <v>5</v>
      </c>
      <c r="AF5759">
        <v>0</v>
      </c>
      <c r="AG5759">
        <v>0</v>
      </c>
      <c r="AH5759">
        <v>0</v>
      </c>
      <c r="AI5759">
        <v>10</v>
      </c>
      <c r="AJ5759">
        <v>3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</row>
    <row r="5760" spans="1:44" x14ac:dyDescent="0.25">
      <c r="A5760">
        <v>1585615</v>
      </c>
      <c r="B5760">
        <v>781352</v>
      </c>
      <c r="C5760">
        <v>23.602960090801801</v>
      </c>
      <c r="D5760">
        <v>37.969811521634398</v>
      </c>
      <c r="E5760" s="68" t="s">
        <v>51</v>
      </c>
      <c r="F5760" s="8">
        <f>INDEX(Δεδομένα!$P:$P,MATCH('2020'!E5760,Δεδομένα!$O:$O,0))</f>
        <v>10</v>
      </c>
      <c r="G5760" s="6" t="s">
        <v>41</v>
      </c>
      <c r="H5760" s="2" t="str">
        <f>INDEX(Δεδομένα!B$1:B$51,MATCH('2020'!G5760,Δεδομένα!A$1:A$51,0))</f>
        <v>ΑΤΤΙΚΗΣ</v>
      </c>
      <c r="I5760" s="8">
        <f>INDEX(Δεδομένα!E$1:E$13,MATCH('2020'!H5760,Δεδομένα!D$1:D$13,0))</f>
        <v>1</v>
      </c>
      <c r="J5760" s="1">
        <v>44070</v>
      </c>
      <c r="K5760" s="6" t="s">
        <v>1050</v>
      </c>
      <c r="L5760" s="36" t="str">
        <f t="shared" si="356"/>
        <v>27/08/2020 15:48</v>
      </c>
      <c r="M5760" s="1">
        <v>44072</v>
      </c>
      <c r="N5760" s="6" t="s">
        <v>3003</v>
      </c>
      <c r="O5760" s="36" t="str">
        <f t="shared" si="357"/>
        <v>29/08/2020 19:08</v>
      </c>
      <c r="P5760" s="49">
        <f t="shared" si="358"/>
        <v>2.1388888888905058</v>
      </c>
      <c r="Q5760" s="50">
        <f>2*24</f>
        <v>48</v>
      </c>
      <c r="R5760" s="47">
        <f t="shared" si="359"/>
        <v>3080.0000000023283</v>
      </c>
      <c r="S5760" s="6" t="s">
        <v>44</v>
      </c>
      <c r="T5760" s="6" t="s">
        <v>54</v>
      </c>
      <c r="U5760" s="6" t="s">
        <v>44</v>
      </c>
      <c r="V5760" s="6" t="s">
        <v>6529</v>
      </c>
      <c r="W5760" s="7">
        <v>0</v>
      </c>
      <c r="X5760" s="7">
        <v>0</v>
      </c>
      <c r="Y5760" s="7">
        <v>0</v>
      </c>
      <c r="Z5760" s="7">
        <v>25</v>
      </c>
      <c r="AA5760" s="7">
        <v>0</v>
      </c>
      <c r="AB5760" s="7">
        <v>0</v>
      </c>
      <c r="AC5760" s="7">
        <v>0</v>
      </c>
      <c r="AD5760" s="7">
        <v>0</v>
      </c>
      <c r="AE5760">
        <v>36</v>
      </c>
      <c r="AF5760">
        <v>9</v>
      </c>
      <c r="AG5760">
        <v>0</v>
      </c>
      <c r="AH5760">
        <v>0</v>
      </c>
      <c r="AI5760">
        <v>2</v>
      </c>
      <c r="AJ5760">
        <v>15</v>
      </c>
      <c r="AK5760">
        <v>0</v>
      </c>
      <c r="AL5760">
        <v>1</v>
      </c>
      <c r="AM5760">
        <v>0</v>
      </c>
      <c r="AN5760">
        <v>1</v>
      </c>
      <c r="AO5760">
        <v>0</v>
      </c>
      <c r="AP5760">
        <v>0</v>
      </c>
      <c r="AQ5760">
        <v>0</v>
      </c>
      <c r="AR5760">
        <v>0</v>
      </c>
    </row>
    <row r="5761" spans="1:44" x14ac:dyDescent="0.25">
      <c r="A5761">
        <v>1580758</v>
      </c>
      <c r="B5761">
        <v>781240</v>
      </c>
      <c r="C5761">
        <v>21.393063831834802</v>
      </c>
      <c r="D5761">
        <v>38.081497467607903</v>
      </c>
      <c r="E5761" s="68" t="s">
        <v>900</v>
      </c>
      <c r="F5761" s="8">
        <f>INDEX(Δεδομένα!$P:$P,MATCH('2020'!E5761,Δεδομένα!$O:$O,0))</f>
        <v>136</v>
      </c>
      <c r="G5761" s="6" t="s">
        <v>303</v>
      </c>
      <c r="H5761" s="2" t="str">
        <f>INDEX(Δεδομένα!B$1:B$51,MATCH('2020'!G5761,Δεδομένα!A$1:A$51,0))</f>
        <v>ΔΥΤΙΚΗΣ ΕΛΛΑΔΟΣ</v>
      </c>
      <c r="I5761" s="8">
        <f>INDEX(Δεδομένα!E$1:E$13,MATCH('2020'!H5761,Δεδομένα!D$1:D$13,0))</f>
        <v>7</v>
      </c>
      <c r="J5761" s="1">
        <v>44070</v>
      </c>
      <c r="K5761" s="6" t="s">
        <v>1906</v>
      </c>
      <c r="L5761" s="36" t="str">
        <f t="shared" si="356"/>
        <v>27/08/2020 01:00</v>
      </c>
      <c r="M5761" s="1">
        <v>44070</v>
      </c>
      <c r="N5761" s="6" t="s">
        <v>6520</v>
      </c>
      <c r="O5761" s="36" t="str">
        <f t="shared" si="357"/>
        <v>27/08/2020 02:22</v>
      </c>
      <c r="P5761" s="46">
        <f t="shared" si="358"/>
        <v>5.6944444448163267E-2</v>
      </c>
      <c r="Q5761" s="48">
        <v>0</v>
      </c>
      <c r="R5761" s="47">
        <f t="shared" si="359"/>
        <v>82.000000005355105</v>
      </c>
      <c r="S5761" s="6" t="s">
        <v>44</v>
      </c>
      <c r="T5761" s="6" t="s">
        <v>993</v>
      </c>
      <c r="U5761" s="6" t="s">
        <v>3471</v>
      </c>
      <c r="V5761" s="6" t="s">
        <v>2590</v>
      </c>
      <c r="W5761" s="7">
        <v>0</v>
      </c>
      <c r="X5761" s="7">
        <v>0</v>
      </c>
      <c r="Y5761" s="7">
        <v>0</v>
      </c>
      <c r="Z5761" s="7">
        <v>0</v>
      </c>
      <c r="AA5761" s="7">
        <v>0</v>
      </c>
      <c r="AB5761" s="7">
        <v>1</v>
      </c>
      <c r="AC5761" s="7">
        <v>0</v>
      </c>
      <c r="AD5761" s="7">
        <v>0</v>
      </c>
      <c r="AE5761">
        <v>2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</row>
    <row r="5762" spans="1:44" x14ac:dyDescent="0.25">
      <c r="A5762">
        <v>1580759</v>
      </c>
      <c r="B5762">
        <v>781258</v>
      </c>
      <c r="C5762">
        <v>21.416446195434499</v>
      </c>
      <c r="D5762">
        <v>38.096252369645299</v>
      </c>
      <c r="E5762" s="68" t="s">
        <v>900</v>
      </c>
      <c r="F5762" s="8">
        <f>INDEX(Δεδομένα!$P:$P,MATCH('2020'!E5762,Δεδομένα!$O:$O,0))</f>
        <v>136</v>
      </c>
      <c r="G5762" s="6" t="s">
        <v>303</v>
      </c>
      <c r="H5762" s="2" t="str">
        <f>INDEX(Δεδομένα!B$1:B$51,MATCH('2020'!G5762,Δεδομένα!A$1:A$51,0))</f>
        <v>ΔΥΤΙΚΗΣ ΕΛΛΑΔΟΣ</v>
      </c>
      <c r="I5762" s="8">
        <f>INDEX(Δεδομένα!E$1:E$13,MATCH('2020'!H5762,Δεδομένα!D$1:D$13,0))</f>
        <v>7</v>
      </c>
      <c r="J5762" s="1">
        <v>44070</v>
      </c>
      <c r="K5762" s="6" t="s">
        <v>4259</v>
      </c>
      <c r="L5762" s="36" t="str">
        <f t="shared" si="356"/>
        <v>27/08/2020 06:42</v>
      </c>
      <c r="M5762" s="1">
        <v>44070</v>
      </c>
      <c r="N5762" s="6" t="s">
        <v>3630</v>
      </c>
      <c r="O5762" s="36" t="str">
        <f t="shared" si="357"/>
        <v>27/08/2020 07:25</v>
      </c>
      <c r="P5762" s="46">
        <f t="shared" si="358"/>
        <v>2.9861111113859806E-2</v>
      </c>
      <c r="Q5762" s="48">
        <v>0</v>
      </c>
      <c r="R5762" s="47">
        <f t="shared" si="359"/>
        <v>43.000000003958121</v>
      </c>
      <c r="S5762" s="6" t="s">
        <v>44</v>
      </c>
      <c r="T5762" s="6" t="s">
        <v>993</v>
      </c>
      <c r="U5762" s="6" t="s">
        <v>6239</v>
      </c>
      <c r="V5762" s="6" t="s">
        <v>5803</v>
      </c>
      <c r="W5762" s="7">
        <v>0</v>
      </c>
      <c r="X5762" s="7">
        <v>0</v>
      </c>
      <c r="Y5762" s="7">
        <v>0</v>
      </c>
      <c r="Z5762" s="7">
        <v>0</v>
      </c>
      <c r="AA5762" s="7">
        <v>1</v>
      </c>
      <c r="AB5762" s="7">
        <v>0</v>
      </c>
      <c r="AC5762" s="7">
        <v>0</v>
      </c>
      <c r="AD5762" s="7">
        <v>0</v>
      </c>
      <c r="AE5762">
        <v>2</v>
      </c>
      <c r="AF5762">
        <v>0</v>
      </c>
      <c r="AG5762">
        <v>0</v>
      </c>
      <c r="AH5762">
        <v>0</v>
      </c>
      <c r="AI5762">
        <v>0</v>
      </c>
      <c r="AJ5762">
        <v>1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</row>
    <row r="5763" spans="1:44" x14ac:dyDescent="0.25">
      <c r="A5763">
        <v>1580883</v>
      </c>
      <c r="B5763">
        <v>781267</v>
      </c>
      <c r="C5763">
        <v>26.061004321650699</v>
      </c>
      <c r="D5763">
        <v>40.919869095668403</v>
      </c>
      <c r="E5763" s="68" t="s">
        <v>147</v>
      </c>
      <c r="F5763" s="8">
        <f>INDEX(Δεδομένα!$P:$P,MATCH('2020'!E5763,Δεδομένα!$O:$O,0))</f>
        <v>33</v>
      </c>
      <c r="G5763" s="6" t="s">
        <v>148</v>
      </c>
      <c r="H5763" s="2" t="str">
        <f>INDEX(Δεδομένα!B$1:B$51,MATCH('2020'!G5763,Δεδομένα!A$1:A$51,0))</f>
        <v>ΑΝΑΤΟΛΙΚΗΣ ΜΑΚΕΔΟΝΙΑΣ ΚΑΙ ΘΡΑΚΗΣ</v>
      </c>
      <c r="I5763" s="8">
        <f>INDEX(Δεδομένα!E$1:E$13,MATCH('2020'!H5763,Δεδομένα!D$1:D$13,0))</f>
        <v>2</v>
      </c>
      <c r="J5763" s="1">
        <v>44070</v>
      </c>
      <c r="K5763" s="6" t="s">
        <v>4557</v>
      </c>
      <c r="L5763" s="36" t="str">
        <f t="shared" ref="L5763:L5826" si="360">_xlfn.CONCAT(TEXT(J5763,"ηη/μμ/εεε")," ",TEXT(K5763,"ωω:λλ"))</f>
        <v>27/08/2020 08:56</v>
      </c>
      <c r="M5763" s="1">
        <v>44070</v>
      </c>
      <c r="N5763" s="6" t="s">
        <v>1237</v>
      </c>
      <c r="O5763" s="36" t="str">
        <f t="shared" ref="O5763:O5826" si="361">_xlfn.CONCAT(TEXT(M5763,"ηη/μμ/εεε")," ",TEXT(N5763,"ωω:λλ"))</f>
        <v>27/08/2020 12:11</v>
      </c>
      <c r="P5763" s="46">
        <f t="shared" ref="P5763:P5826" si="362">O5763-L5763</f>
        <v>0.13541666667151731</v>
      </c>
      <c r="Q5763" s="48">
        <v>0</v>
      </c>
      <c r="R5763" s="47">
        <f t="shared" ref="R5763:R5826" si="363">P5763*(24*60)</f>
        <v>195.00000000698492</v>
      </c>
      <c r="S5763" s="6" t="s">
        <v>44</v>
      </c>
      <c r="T5763" s="6" t="s">
        <v>150</v>
      </c>
      <c r="U5763" s="6" t="s">
        <v>44</v>
      </c>
      <c r="V5763" s="6" t="s">
        <v>6258</v>
      </c>
      <c r="W5763" s="7">
        <v>0</v>
      </c>
      <c r="X5763" s="7">
        <v>0</v>
      </c>
      <c r="Y5763" s="7">
        <v>0</v>
      </c>
      <c r="Z5763" s="7">
        <v>3</v>
      </c>
      <c r="AA5763" s="7">
        <v>0</v>
      </c>
      <c r="AB5763" s="7">
        <v>2</v>
      </c>
      <c r="AC5763" s="7">
        <v>0</v>
      </c>
      <c r="AD5763" s="7">
        <v>0</v>
      </c>
      <c r="AE5763">
        <v>12</v>
      </c>
      <c r="AF5763">
        <v>0</v>
      </c>
      <c r="AG5763">
        <v>0</v>
      </c>
      <c r="AH5763">
        <v>0</v>
      </c>
      <c r="AI5763">
        <v>0</v>
      </c>
      <c r="AJ5763">
        <v>6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</row>
    <row r="5764" spans="1:44" x14ac:dyDescent="0.25">
      <c r="A5764">
        <v>1581486</v>
      </c>
      <c r="B5764">
        <v>781314</v>
      </c>
      <c r="C5764">
        <v>26.336443401261199</v>
      </c>
      <c r="D5764">
        <v>41.342956686605604</v>
      </c>
      <c r="E5764" s="68" t="s">
        <v>856</v>
      </c>
      <c r="F5764" s="8">
        <f>INDEX(Δεδομένα!$P:$P,MATCH('2020'!E5764,Δεδομένα!$O:$O,0))</f>
        <v>37</v>
      </c>
      <c r="G5764" s="6" t="s">
        <v>148</v>
      </c>
      <c r="H5764" s="2" t="str">
        <f>INDEX(Δεδομένα!B$1:B$51,MATCH('2020'!G5764,Δεδομένα!A$1:A$51,0))</f>
        <v>ΑΝΑΤΟΛΙΚΗΣ ΜΑΚΕΔΟΝΙΑΣ ΚΑΙ ΘΡΑΚΗΣ</v>
      </c>
      <c r="I5764" s="8">
        <f>INDEX(Δεδομένα!E$1:E$13,MATCH('2020'!H5764,Δεδομένα!D$1:D$13,0))</f>
        <v>2</v>
      </c>
      <c r="J5764" s="1">
        <v>44070</v>
      </c>
      <c r="K5764" s="6" t="s">
        <v>349</v>
      </c>
      <c r="L5764" s="36" t="str">
        <f t="shared" si="360"/>
        <v>27/08/2020 12:35</v>
      </c>
      <c r="M5764" s="1">
        <v>44070</v>
      </c>
      <c r="N5764" s="6" t="s">
        <v>825</v>
      </c>
      <c r="O5764" s="36" t="str">
        <f t="shared" si="361"/>
        <v>27/08/2020 20:30</v>
      </c>
      <c r="P5764" s="46">
        <f t="shared" si="362"/>
        <v>0.32986111110949423</v>
      </c>
      <c r="Q5764" s="48">
        <v>0</v>
      </c>
      <c r="R5764" s="47">
        <f t="shared" si="363"/>
        <v>474.99999999767169</v>
      </c>
      <c r="S5764" s="6" t="s">
        <v>44</v>
      </c>
      <c r="T5764" s="6" t="s">
        <v>859</v>
      </c>
      <c r="U5764" s="6" t="s">
        <v>1381</v>
      </c>
      <c r="V5764" s="6" t="s">
        <v>6524</v>
      </c>
      <c r="W5764" s="7">
        <v>30</v>
      </c>
      <c r="X5764" s="7">
        <v>0</v>
      </c>
      <c r="Y5764" s="7">
        <v>0</v>
      </c>
      <c r="Z5764" s="7">
        <v>110</v>
      </c>
      <c r="AA5764" s="7">
        <v>0</v>
      </c>
      <c r="AB5764" s="7">
        <v>0</v>
      </c>
      <c r="AC5764" s="7">
        <v>0</v>
      </c>
      <c r="AD5764" s="7">
        <v>0</v>
      </c>
      <c r="AE5764">
        <v>28</v>
      </c>
      <c r="AF5764">
        <v>12</v>
      </c>
      <c r="AG5764">
        <v>0</v>
      </c>
      <c r="AH5764">
        <v>30</v>
      </c>
      <c r="AI5764">
        <v>3</v>
      </c>
      <c r="AJ5764">
        <v>16</v>
      </c>
      <c r="AK5764">
        <v>0</v>
      </c>
      <c r="AL5764">
        <v>0</v>
      </c>
      <c r="AM5764">
        <v>0</v>
      </c>
      <c r="AN5764">
        <v>1</v>
      </c>
      <c r="AO5764">
        <v>0</v>
      </c>
      <c r="AP5764">
        <v>0</v>
      </c>
      <c r="AQ5764">
        <v>2</v>
      </c>
      <c r="AR5764">
        <v>0</v>
      </c>
    </row>
    <row r="5765" spans="1:44" x14ac:dyDescent="0.25">
      <c r="A5765">
        <v>1580886</v>
      </c>
      <c r="B5765">
        <v>781388</v>
      </c>
      <c r="C5765">
        <v>25.966359083556</v>
      </c>
      <c r="D5765">
        <v>40.864464471912498</v>
      </c>
      <c r="E5765" s="68" t="s">
        <v>147</v>
      </c>
      <c r="F5765" s="8">
        <f>INDEX(Δεδομένα!$P:$P,MATCH('2020'!E5765,Δεδομένα!$O:$O,0))</f>
        <v>33</v>
      </c>
      <c r="G5765" s="6" t="s">
        <v>148</v>
      </c>
      <c r="H5765" s="2" t="str">
        <f>INDEX(Δεδομένα!B$1:B$51,MATCH('2020'!G5765,Δεδομένα!A$1:A$51,0))</f>
        <v>ΑΝΑΤΟΛΙΚΗΣ ΜΑΚΕΔΟΝΙΑΣ ΚΑΙ ΘΡΑΚΗΣ</v>
      </c>
      <c r="I5765" s="8">
        <f>INDEX(Δεδομένα!E$1:E$13,MATCH('2020'!H5765,Δεδομένα!D$1:D$13,0))</f>
        <v>2</v>
      </c>
      <c r="J5765" s="1">
        <v>44070</v>
      </c>
      <c r="K5765" s="6" t="s">
        <v>310</v>
      </c>
      <c r="L5765" s="36" t="str">
        <f t="shared" si="360"/>
        <v>27/08/2020 18:15</v>
      </c>
      <c r="M5765" s="1">
        <v>44070</v>
      </c>
      <c r="N5765" s="6" t="s">
        <v>181</v>
      </c>
      <c r="O5765" s="36" t="str">
        <f t="shared" si="361"/>
        <v>27/08/2020 19:15</v>
      </c>
      <c r="P5765" s="46">
        <f t="shared" si="362"/>
        <v>4.1666666671517305E-2</v>
      </c>
      <c r="Q5765" s="48">
        <v>0</v>
      </c>
      <c r="R5765" s="47">
        <f t="shared" si="363"/>
        <v>60.000000006984919</v>
      </c>
      <c r="S5765" s="6" t="s">
        <v>44</v>
      </c>
      <c r="T5765" s="6" t="s">
        <v>150</v>
      </c>
      <c r="U5765" s="6" t="s">
        <v>44</v>
      </c>
      <c r="V5765" s="6" t="s">
        <v>6530</v>
      </c>
      <c r="W5765" s="7">
        <v>0</v>
      </c>
      <c r="X5765" s="7">
        <v>0</v>
      </c>
      <c r="Y5765" s="7">
        <v>0</v>
      </c>
      <c r="Z5765" s="7">
        <v>0</v>
      </c>
      <c r="AA5765" s="7">
        <v>0</v>
      </c>
      <c r="AB5765" s="7">
        <v>0</v>
      </c>
      <c r="AC5765" s="7">
        <v>3</v>
      </c>
      <c r="AD5765" s="7">
        <v>0</v>
      </c>
      <c r="AE5765">
        <v>6</v>
      </c>
      <c r="AF5765">
        <v>0</v>
      </c>
      <c r="AG5765">
        <v>0</v>
      </c>
      <c r="AH5765">
        <v>0</v>
      </c>
      <c r="AI5765">
        <v>0</v>
      </c>
      <c r="AJ5765">
        <v>3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</row>
    <row r="5766" spans="1:44" x14ac:dyDescent="0.25">
      <c r="A5766">
        <v>1580971</v>
      </c>
      <c r="B5766">
        <v>781292</v>
      </c>
      <c r="C5766">
        <v>24.500167382843198</v>
      </c>
      <c r="D5766">
        <v>38.880267455424203</v>
      </c>
      <c r="E5766" s="68" t="s">
        <v>462</v>
      </c>
      <c r="F5766" s="8">
        <f>INDEX(Δεδομένα!$P:$P,MATCH('2020'!E5766,Δεδομένα!$O:$O,0))</f>
        <v>183</v>
      </c>
      <c r="G5766" s="6" t="s">
        <v>439</v>
      </c>
      <c r="H5766" s="2" t="str">
        <f>INDEX(Δεδομένα!B$1:B$51,MATCH('2020'!G5766,Δεδομένα!A$1:A$51,0))</f>
        <v>ΣΤΕΡΕΑΣ ΕΛΛΑΔΟΣ</v>
      </c>
      <c r="I5766" s="8">
        <f>INDEX(Δεδομένα!E$1:E$13,MATCH('2020'!H5766,Δεδομένα!D$1:D$13,0))</f>
        <v>9</v>
      </c>
      <c r="J5766" s="1">
        <v>44070</v>
      </c>
      <c r="K5766" s="6" t="s">
        <v>2835</v>
      </c>
      <c r="L5766" s="36" t="str">
        <f t="shared" si="360"/>
        <v>27/08/2020 10:34</v>
      </c>
      <c r="M5766" s="1">
        <v>44071</v>
      </c>
      <c r="N5766" s="6" t="s">
        <v>3458</v>
      </c>
      <c r="O5766" s="36" t="str">
        <f t="shared" si="361"/>
        <v>28/08/2020 10:32</v>
      </c>
      <c r="P5766" s="46">
        <f t="shared" si="362"/>
        <v>0.99861111110658385</v>
      </c>
      <c r="Q5766" s="48">
        <v>0</v>
      </c>
      <c r="R5766" s="47">
        <f t="shared" si="363"/>
        <v>1437.9999999934807</v>
      </c>
      <c r="S5766" s="6" t="s">
        <v>44</v>
      </c>
      <c r="T5766" s="6" t="s">
        <v>464</v>
      </c>
      <c r="U5766" s="6" t="s">
        <v>2490</v>
      </c>
      <c r="V5766" s="6" t="s">
        <v>6521</v>
      </c>
      <c r="W5766" s="7">
        <v>0.2</v>
      </c>
      <c r="X5766" s="7">
        <v>0</v>
      </c>
      <c r="Y5766" s="7">
        <v>0</v>
      </c>
      <c r="Z5766" s="7">
        <v>0</v>
      </c>
      <c r="AA5766" s="7">
        <v>0</v>
      </c>
      <c r="AB5766" s="7">
        <v>0</v>
      </c>
      <c r="AC5766" s="7">
        <v>0</v>
      </c>
      <c r="AD5766" s="7">
        <v>0</v>
      </c>
      <c r="AE5766">
        <v>11</v>
      </c>
      <c r="AF5766">
        <v>0</v>
      </c>
      <c r="AG5766">
        <v>1</v>
      </c>
      <c r="AH5766">
        <v>0</v>
      </c>
      <c r="AI5766">
        <v>0</v>
      </c>
      <c r="AJ5766">
        <v>4</v>
      </c>
      <c r="AK5766">
        <v>0</v>
      </c>
      <c r="AL5766">
        <v>1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</row>
    <row r="5767" spans="1:44" x14ac:dyDescent="0.25">
      <c r="A5767">
        <v>1583451</v>
      </c>
      <c r="B5767">
        <v>781293</v>
      </c>
      <c r="C5767">
        <v>20.833625260900501</v>
      </c>
      <c r="D5767">
        <v>37.763157527380201</v>
      </c>
      <c r="E5767" s="68" t="s">
        <v>1599</v>
      </c>
      <c r="F5767" s="8">
        <f>INDEX(Δεδομένα!$P:$P,MATCH('2020'!E5767,Δεδομένα!$O:$O,0))</f>
        <v>238</v>
      </c>
      <c r="G5767" s="6" t="s">
        <v>1600</v>
      </c>
      <c r="H5767" s="2" t="str">
        <f>INDEX(Δεδομένα!B$1:B$51,MATCH('2020'!G5767,Δεδομένα!A$1:A$51,0))</f>
        <v>ΙΟΝΙΩΝ ΝΗΣΩΝ</v>
      </c>
      <c r="I5767" s="8">
        <f>INDEX(Δεδομένα!E$1:E$13,MATCH('2020'!H5767,Δεδομένα!D$1:D$13,0))</f>
        <v>13</v>
      </c>
      <c r="J5767" s="1">
        <v>44070</v>
      </c>
      <c r="K5767" s="6" t="s">
        <v>3830</v>
      </c>
      <c r="L5767" s="36" t="str">
        <f t="shared" si="360"/>
        <v>27/08/2020 10:43</v>
      </c>
      <c r="M5767" s="1">
        <v>44070</v>
      </c>
      <c r="N5767" s="6" t="s">
        <v>616</v>
      </c>
      <c r="O5767" s="36" t="str">
        <f t="shared" si="361"/>
        <v>27/08/2020 13:30</v>
      </c>
      <c r="P5767" s="46">
        <f t="shared" si="362"/>
        <v>0.11597222222189885</v>
      </c>
      <c r="Q5767" s="48">
        <v>0</v>
      </c>
      <c r="R5767" s="47">
        <f t="shared" si="363"/>
        <v>166.99999999953434</v>
      </c>
      <c r="S5767" s="6" t="s">
        <v>44</v>
      </c>
      <c r="T5767" s="6" t="s">
        <v>1601</v>
      </c>
      <c r="U5767" s="6" t="s">
        <v>44</v>
      </c>
      <c r="V5767" s="6" t="s">
        <v>6522</v>
      </c>
      <c r="W5767" s="7">
        <v>0</v>
      </c>
      <c r="X5767" s="7">
        <v>0</v>
      </c>
      <c r="Y5767" s="7">
        <v>0</v>
      </c>
      <c r="Z5767" s="7">
        <v>0</v>
      </c>
      <c r="AA5767" s="7">
        <v>0</v>
      </c>
      <c r="AB5767" s="7">
        <v>1</v>
      </c>
      <c r="AC5767" s="7">
        <v>0</v>
      </c>
      <c r="AD5767" s="7">
        <v>0</v>
      </c>
      <c r="AE5767">
        <v>11</v>
      </c>
      <c r="AF5767">
        <v>0</v>
      </c>
      <c r="AG5767">
        <v>0</v>
      </c>
      <c r="AH5767">
        <v>0</v>
      </c>
      <c r="AI5767">
        <v>0</v>
      </c>
      <c r="AJ5767">
        <v>6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</row>
    <row r="5768" spans="1:44" x14ac:dyDescent="0.25">
      <c r="A5768">
        <v>1580876</v>
      </c>
      <c r="B5768">
        <v>781330</v>
      </c>
      <c r="C5768">
        <v>21.265623092651399</v>
      </c>
      <c r="D5768">
        <v>37.929622650146499</v>
      </c>
      <c r="E5768" s="68" t="s">
        <v>900</v>
      </c>
      <c r="F5768" s="8">
        <f>INDEX(Δεδομένα!$P:$P,MATCH('2020'!E5768,Δεδομένα!$O:$O,0))</f>
        <v>136</v>
      </c>
      <c r="G5768" s="6" t="s">
        <v>357</v>
      </c>
      <c r="H5768" s="2" t="str">
        <f>INDEX(Δεδομένα!B$1:B$51,MATCH('2020'!G5768,Δεδομένα!A$1:A$51,0))</f>
        <v>ΔΥΤΙΚΗΣ ΕΛΛΑΔΟΣ</v>
      </c>
      <c r="I5768" s="8">
        <f>INDEX(Δεδομένα!E$1:E$13,MATCH('2020'!H5768,Δεδομένα!D$1:D$13,0))</f>
        <v>7</v>
      </c>
      <c r="J5768" s="1">
        <v>44070</v>
      </c>
      <c r="K5768" s="6" t="s">
        <v>1913</v>
      </c>
      <c r="L5768" s="36" t="str">
        <f t="shared" si="360"/>
        <v>27/08/2020 13:43</v>
      </c>
      <c r="M5768" s="1">
        <v>44070</v>
      </c>
      <c r="N5768" s="6" t="s">
        <v>281</v>
      </c>
      <c r="O5768" s="36" t="str">
        <f t="shared" si="361"/>
        <v>27/08/2020 16:00</v>
      </c>
      <c r="P5768" s="46">
        <f t="shared" si="362"/>
        <v>9.5138888886140194E-2</v>
      </c>
      <c r="Q5768" s="48">
        <v>0</v>
      </c>
      <c r="R5768" s="47">
        <f t="shared" si="363"/>
        <v>136.99999999604188</v>
      </c>
      <c r="S5768" s="6" t="s">
        <v>44</v>
      </c>
      <c r="T5768" s="6" t="s">
        <v>1058</v>
      </c>
      <c r="U5768" s="6" t="s">
        <v>1550</v>
      </c>
      <c r="V5768" s="6" t="s">
        <v>6526</v>
      </c>
      <c r="W5768" s="7">
        <v>0</v>
      </c>
      <c r="X5768" s="7">
        <v>0</v>
      </c>
      <c r="Y5768" s="7">
        <v>0</v>
      </c>
      <c r="Z5768" s="7">
        <v>0</v>
      </c>
      <c r="AA5768" s="7">
        <v>2</v>
      </c>
      <c r="AB5768" s="7">
        <v>0</v>
      </c>
      <c r="AC5768" s="7">
        <v>0</v>
      </c>
      <c r="AD5768" s="7">
        <v>0</v>
      </c>
      <c r="AE5768">
        <v>18</v>
      </c>
      <c r="AF5768">
        <v>0</v>
      </c>
      <c r="AG5768">
        <v>0</v>
      </c>
      <c r="AH5768">
        <v>0</v>
      </c>
      <c r="AI5768">
        <v>0</v>
      </c>
      <c r="AJ5768">
        <v>8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</row>
    <row r="5769" spans="1:44" x14ac:dyDescent="0.25">
      <c r="A5769">
        <v>1587256</v>
      </c>
      <c r="B5769">
        <v>781331</v>
      </c>
      <c r="C5769">
        <v>25.019626945771499</v>
      </c>
      <c r="D5769">
        <v>35.402346906747702</v>
      </c>
      <c r="E5769" s="68" t="s">
        <v>687</v>
      </c>
      <c r="F5769" s="8">
        <f>INDEX(Δεδομένα!$P:$P,MATCH('2020'!E5769,Δεδομένα!$O:$O,0))</f>
        <v>213</v>
      </c>
      <c r="G5769" s="6" t="s">
        <v>560</v>
      </c>
      <c r="H5769" s="2" t="str">
        <f>INDEX(Δεδομένα!B$1:B$51,MATCH('2020'!G5769,Δεδομένα!A$1:A$51,0))</f>
        <v>ΚΡΗΤΗΣ</v>
      </c>
      <c r="I5769" s="8">
        <f>INDEX(Δεδομένα!E$1:E$13,MATCH('2020'!H5769,Δεδομένα!D$1:D$13,0))</f>
        <v>12</v>
      </c>
      <c r="J5769" s="1">
        <v>44070</v>
      </c>
      <c r="K5769" s="6" t="s">
        <v>612</v>
      </c>
      <c r="L5769" s="36" t="str">
        <f t="shared" si="360"/>
        <v>27/08/2020 13:50</v>
      </c>
      <c r="M5769" s="1">
        <v>44071</v>
      </c>
      <c r="N5769" s="6" t="s">
        <v>2352</v>
      </c>
      <c r="O5769" s="36" t="str">
        <f t="shared" si="361"/>
        <v>28/08/2020 22:03</v>
      </c>
      <c r="P5769" s="49">
        <f t="shared" si="362"/>
        <v>1.3423611111065838</v>
      </c>
      <c r="Q5769" s="50">
        <f>1*24</f>
        <v>24</v>
      </c>
      <c r="R5769" s="47">
        <f t="shared" si="363"/>
        <v>1932.9999999934807</v>
      </c>
      <c r="S5769" s="6" t="s">
        <v>44</v>
      </c>
      <c r="T5769" s="6" t="s">
        <v>690</v>
      </c>
      <c r="U5769" s="6" t="s">
        <v>6201</v>
      </c>
      <c r="V5769" s="6" t="s">
        <v>6201</v>
      </c>
      <c r="W5769" s="7">
        <v>0</v>
      </c>
      <c r="X5769" s="7">
        <v>10</v>
      </c>
      <c r="Y5769" s="7">
        <v>0</v>
      </c>
      <c r="Z5769" s="7">
        <v>20</v>
      </c>
      <c r="AA5769" s="7">
        <v>0</v>
      </c>
      <c r="AB5769" s="7">
        <v>0</v>
      </c>
      <c r="AC5769" s="7">
        <v>0</v>
      </c>
      <c r="AD5769" s="7">
        <v>0</v>
      </c>
      <c r="AE5769">
        <v>70</v>
      </c>
      <c r="AF5769">
        <v>20</v>
      </c>
      <c r="AG5769">
        <v>0</v>
      </c>
      <c r="AH5769">
        <v>0</v>
      </c>
      <c r="AI5769">
        <v>2</v>
      </c>
      <c r="AJ5769">
        <v>25</v>
      </c>
      <c r="AK5769">
        <v>0</v>
      </c>
      <c r="AL5769">
        <v>1</v>
      </c>
      <c r="AM5769">
        <v>1</v>
      </c>
      <c r="AN5769">
        <v>1</v>
      </c>
      <c r="AO5769">
        <v>0</v>
      </c>
      <c r="AP5769">
        <v>0</v>
      </c>
      <c r="AQ5769">
        <v>0</v>
      </c>
      <c r="AR5769">
        <v>0</v>
      </c>
    </row>
    <row r="5770" spans="1:44" x14ac:dyDescent="0.25">
      <c r="A5770">
        <v>1580812</v>
      </c>
      <c r="B5770">
        <v>781428</v>
      </c>
      <c r="C5770">
        <v>24.355649760583098</v>
      </c>
      <c r="D5770">
        <v>40.956494056999901</v>
      </c>
      <c r="E5770" s="68" t="s">
        <v>1176</v>
      </c>
      <c r="F5770" s="8">
        <f>INDEX(Δεδομένα!$P:$P,MATCH('2020'!E5770,Δεδομένα!$O:$O,0))</f>
        <v>23</v>
      </c>
      <c r="G5770" s="6" t="s">
        <v>77</v>
      </c>
      <c r="H5770" s="2" t="str">
        <f>INDEX(Δεδομένα!B$1:B$51,MATCH('2020'!G5770,Δεδομένα!A$1:A$51,0))</f>
        <v>ΑΝΑΤΟΛΙΚΗΣ ΜΑΚΕΔΟΝΙΑΣ ΚΑΙ ΘΡΑΚΗΣ</v>
      </c>
      <c r="I5770" s="8">
        <f>INDEX(Δεδομένα!E$1:E$13,MATCH('2020'!H5770,Δεδομένα!D$1:D$13,0))</f>
        <v>2</v>
      </c>
      <c r="J5770" s="1">
        <v>44070</v>
      </c>
      <c r="K5770" s="6" t="s">
        <v>310</v>
      </c>
      <c r="L5770" s="36" t="str">
        <f t="shared" si="360"/>
        <v>27/08/2020 18:15</v>
      </c>
      <c r="M5770" s="1">
        <v>44070</v>
      </c>
      <c r="N5770" s="6" t="s">
        <v>263</v>
      </c>
      <c r="O5770" s="36" t="str">
        <f t="shared" si="361"/>
        <v>27/08/2020 18:35</v>
      </c>
      <c r="P5770" s="46">
        <f t="shared" si="362"/>
        <v>1.3888888890505768E-2</v>
      </c>
      <c r="Q5770" s="48">
        <v>0</v>
      </c>
      <c r="R5770" s="47">
        <f t="shared" si="363"/>
        <v>20.000000002328306</v>
      </c>
      <c r="S5770" s="6" t="s">
        <v>44</v>
      </c>
      <c r="T5770" s="6" t="s">
        <v>1177</v>
      </c>
      <c r="U5770" s="6" t="s">
        <v>44</v>
      </c>
      <c r="V5770" s="6" t="s">
        <v>6533</v>
      </c>
      <c r="W5770" s="7">
        <v>0</v>
      </c>
      <c r="X5770" s="7">
        <v>0</v>
      </c>
      <c r="Y5770" s="7">
        <v>0</v>
      </c>
      <c r="Z5770" s="7">
        <v>0</v>
      </c>
      <c r="AA5770" s="7">
        <v>0</v>
      </c>
      <c r="AB5770" s="7">
        <v>0.01</v>
      </c>
      <c r="AC5770" s="7">
        <v>0</v>
      </c>
      <c r="AD5770" s="7">
        <v>0</v>
      </c>
      <c r="AE5770">
        <v>4</v>
      </c>
      <c r="AF5770">
        <v>0</v>
      </c>
      <c r="AG5770">
        <v>0</v>
      </c>
      <c r="AH5770">
        <v>0</v>
      </c>
      <c r="AI5770">
        <v>0</v>
      </c>
      <c r="AJ5770">
        <v>2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</row>
    <row r="5771" spans="1:44" x14ac:dyDescent="0.25">
      <c r="A5771">
        <v>1580860</v>
      </c>
      <c r="B5771">
        <v>781343</v>
      </c>
      <c r="C5771">
        <v>21.7593964895486</v>
      </c>
      <c r="D5771">
        <v>39.4518333557345</v>
      </c>
      <c r="E5771" s="68" t="s">
        <v>1279</v>
      </c>
      <c r="F5771" s="8">
        <f>INDEX(Δεδομένα!$P:$P,MATCH('2020'!E5771,Δεδομένα!$O:$O,0))</f>
        <v>117</v>
      </c>
      <c r="G5771" s="6" t="s">
        <v>294</v>
      </c>
      <c r="H5771" s="2" t="str">
        <f>INDEX(Δεδομένα!B$1:B$51,MATCH('2020'!G5771,Δεδομένα!A$1:A$51,0))</f>
        <v>ΘΕΣΣΑΛΙΑΣ</v>
      </c>
      <c r="I5771" s="8">
        <f>INDEX(Δεδομένα!E$1:E$13,MATCH('2020'!H5771,Δεδομένα!D$1:D$13,0))</f>
        <v>6</v>
      </c>
      <c r="J5771" s="1">
        <v>44070</v>
      </c>
      <c r="K5771" s="6" t="s">
        <v>1557</v>
      </c>
      <c r="L5771" s="36" t="str">
        <f t="shared" si="360"/>
        <v>27/08/2020 15:02</v>
      </c>
      <c r="M5771" s="1">
        <v>44071</v>
      </c>
      <c r="N5771" s="6" t="s">
        <v>5976</v>
      </c>
      <c r="O5771" s="36" t="str">
        <f t="shared" si="361"/>
        <v>28/08/2020 07:32</v>
      </c>
      <c r="P5771" s="46">
        <f t="shared" si="362"/>
        <v>0.6875</v>
      </c>
      <c r="Q5771" s="48">
        <v>0</v>
      </c>
      <c r="R5771" s="47">
        <f t="shared" si="363"/>
        <v>990</v>
      </c>
      <c r="S5771" s="6" t="s">
        <v>44</v>
      </c>
      <c r="T5771" s="6" t="s">
        <v>1283</v>
      </c>
      <c r="U5771" s="6" t="s">
        <v>3209</v>
      </c>
      <c r="V5771" s="6" t="s">
        <v>5504</v>
      </c>
      <c r="W5771" s="7">
        <v>0</v>
      </c>
      <c r="X5771" s="7">
        <v>20</v>
      </c>
      <c r="Y5771" s="7">
        <v>0</v>
      </c>
      <c r="Z5771" s="7">
        <v>0</v>
      </c>
      <c r="AA5771" s="7">
        <v>0</v>
      </c>
      <c r="AB5771" s="7">
        <v>0</v>
      </c>
      <c r="AC5771" s="7">
        <v>0</v>
      </c>
      <c r="AD5771" s="7">
        <v>0</v>
      </c>
      <c r="AE5771">
        <v>4</v>
      </c>
      <c r="AF5771">
        <v>0</v>
      </c>
      <c r="AG5771">
        <v>0</v>
      </c>
      <c r="AH5771">
        <v>0</v>
      </c>
      <c r="AI5771">
        <v>0</v>
      </c>
      <c r="AJ5771">
        <v>2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</row>
    <row r="5772" spans="1:44" x14ac:dyDescent="0.25">
      <c r="A5772">
        <v>1581289</v>
      </c>
      <c r="B5772">
        <v>0</v>
      </c>
      <c r="C5772">
        <v>0</v>
      </c>
      <c r="D5772">
        <v>0</v>
      </c>
      <c r="E5772" s="68" t="s">
        <v>1279</v>
      </c>
      <c r="F5772" s="8">
        <f>INDEX(Δεδομένα!$P:$P,MATCH('2020'!E5772,Δεδομένα!$O:$O,0))</f>
        <v>117</v>
      </c>
      <c r="G5772" s="6" t="s">
        <v>294</v>
      </c>
      <c r="H5772" s="2" t="str">
        <f>INDEX(Δεδομένα!B$1:B$51,MATCH('2020'!G5772,Δεδομένα!A$1:A$51,0))</f>
        <v>ΘΕΣΣΑΛΙΑΣ</v>
      </c>
      <c r="I5772" s="8">
        <f>INDEX(Δεδομένα!E$1:E$13,MATCH('2020'!H5772,Δεδομένα!D$1:D$13,0))</f>
        <v>6</v>
      </c>
      <c r="J5772" s="1">
        <v>44070</v>
      </c>
      <c r="K5772" s="6" t="s">
        <v>1557</v>
      </c>
      <c r="L5772" s="36" t="str">
        <f t="shared" si="360"/>
        <v>27/08/2020 15:02</v>
      </c>
      <c r="M5772" s="1">
        <v>44071</v>
      </c>
      <c r="N5772" s="6" t="s">
        <v>5976</v>
      </c>
      <c r="O5772" s="36" t="str">
        <f t="shared" si="361"/>
        <v>28/08/2020 07:32</v>
      </c>
      <c r="P5772" s="46">
        <f t="shared" si="362"/>
        <v>0.6875</v>
      </c>
      <c r="Q5772" s="48">
        <v>0</v>
      </c>
      <c r="R5772" s="47">
        <f t="shared" si="363"/>
        <v>990</v>
      </c>
      <c r="S5772" s="6" t="s">
        <v>44</v>
      </c>
      <c r="T5772" s="6" t="s">
        <v>1283</v>
      </c>
      <c r="U5772" s="6" t="s">
        <v>3209</v>
      </c>
      <c r="V5772" s="6" t="s">
        <v>6527</v>
      </c>
      <c r="W5772" s="7">
        <v>0</v>
      </c>
      <c r="X5772" s="7">
        <v>20</v>
      </c>
      <c r="Y5772" s="7">
        <v>0</v>
      </c>
      <c r="Z5772" s="7">
        <v>0</v>
      </c>
      <c r="AA5772" s="7">
        <v>0</v>
      </c>
      <c r="AB5772" s="7">
        <v>0</v>
      </c>
      <c r="AC5772" s="7">
        <v>0</v>
      </c>
      <c r="AD5772" s="7">
        <v>0</v>
      </c>
      <c r="AE5772">
        <v>4</v>
      </c>
      <c r="AF5772">
        <v>0</v>
      </c>
      <c r="AG5772">
        <v>0</v>
      </c>
      <c r="AH5772">
        <v>0</v>
      </c>
      <c r="AI5772">
        <v>0</v>
      </c>
      <c r="AJ5772">
        <v>2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</row>
    <row r="5773" spans="1:44" x14ac:dyDescent="0.25">
      <c r="A5773">
        <v>1616376</v>
      </c>
      <c r="B5773">
        <v>781380</v>
      </c>
      <c r="C5773">
        <v>22.035842116721302</v>
      </c>
      <c r="D5773">
        <v>39.525137761580702</v>
      </c>
      <c r="E5773" s="68" t="s">
        <v>293</v>
      </c>
      <c r="F5773" s="8">
        <f>INDEX(Δεδομένα!$P:$P,MATCH('2020'!E5773,Δεδομένα!$O:$O,0))</f>
        <v>118</v>
      </c>
      <c r="G5773" s="6" t="s">
        <v>294</v>
      </c>
      <c r="H5773" s="2" t="str">
        <f>INDEX(Δεδομένα!B$1:B$51,MATCH('2020'!G5773,Δεδομένα!A$1:A$51,0))</f>
        <v>ΘΕΣΣΑΛΙΑΣ</v>
      </c>
      <c r="I5773" s="8">
        <f>INDEX(Δεδομένα!E$1:E$13,MATCH('2020'!H5773,Δεδομένα!D$1:D$13,0))</f>
        <v>6</v>
      </c>
      <c r="J5773" s="1">
        <v>44070</v>
      </c>
      <c r="K5773" s="6" t="s">
        <v>806</v>
      </c>
      <c r="L5773" s="36" t="str">
        <f t="shared" si="360"/>
        <v>27/08/2020 17:37</v>
      </c>
      <c r="M5773" s="1">
        <v>44071</v>
      </c>
      <c r="N5773" s="6" t="s">
        <v>588</v>
      </c>
      <c r="O5773" s="36" t="str">
        <f t="shared" si="361"/>
        <v>28/08/2020 13:48</v>
      </c>
      <c r="P5773" s="46">
        <f t="shared" si="362"/>
        <v>0.84097222222044365</v>
      </c>
      <c r="Q5773" s="48">
        <v>0</v>
      </c>
      <c r="R5773" s="47">
        <f t="shared" si="363"/>
        <v>1210.9999999974389</v>
      </c>
      <c r="S5773" s="6" t="s">
        <v>44</v>
      </c>
      <c r="T5773" s="6" t="s">
        <v>297</v>
      </c>
      <c r="U5773" s="6" t="s">
        <v>6031</v>
      </c>
      <c r="V5773" s="6" t="s">
        <v>5984</v>
      </c>
      <c r="W5773" s="7">
        <v>0</v>
      </c>
      <c r="X5773" s="7">
        <v>0</v>
      </c>
      <c r="Y5773" s="7">
        <v>0</v>
      </c>
      <c r="Z5773" s="7">
        <v>50</v>
      </c>
      <c r="AA5773" s="7">
        <v>0</v>
      </c>
      <c r="AB5773" s="7">
        <v>0</v>
      </c>
      <c r="AC5773" s="7">
        <v>0</v>
      </c>
      <c r="AD5773" s="7">
        <v>0</v>
      </c>
      <c r="AE5773">
        <v>18</v>
      </c>
      <c r="AF5773">
        <v>1</v>
      </c>
      <c r="AG5773">
        <v>0</v>
      </c>
      <c r="AH5773">
        <v>0</v>
      </c>
      <c r="AI5773">
        <v>0</v>
      </c>
      <c r="AJ5773">
        <v>7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</row>
    <row r="5774" spans="1:44" x14ac:dyDescent="0.25">
      <c r="A5774">
        <v>1593463</v>
      </c>
      <c r="B5774">
        <v>781389</v>
      </c>
      <c r="C5774">
        <v>22.939505902634</v>
      </c>
      <c r="D5774">
        <v>37.9099703053786</v>
      </c>
      <c r="E5774" s="68" t="s">
        <v>810</v>
      </c>
      <c r="F5774" s="8">
        <f>INDEX(Δεδομένα!$P:$P,MATCH('2020'!E5774,Δεδομένα!$O:$O,0))</f>
        <v>157</v>
      </c>
      <c r="G5774" s="6" t="s">
        <v>391</v>
      </c>
      <c r="H5774" s="2" t="str">
        <f>INDEX(Δεδομένα!B$1:B$51,MATCH('2020'!G5774,Δεδομένα!A$1:A$51,0))</f>
        <v>ΠΕΛΛΟΠΟΝΗΣΟΥ</v>
      </c>
      <c r="I5774" s="8">
        <f>INDEX(Δεδομένα!E$1:E$13,MATCH('2020'!H5774,Δεδομένα!D$1:D$13,0))</f>
        <v>8</v>
      </c>
      <c r="J5774" s="1">
        <v>44070</v>
      </c>
      <c r="K5774" s="6" t="s">
        <v>1461</v>
      </c>
      <c r="L5774" s="36" t="str">
        <f t="shared" si="360"/>
        <v>27/08/2020 18:27</v>
      </c>
      <c r="M5774" s="1">
        <v>44070</v>
      </c>
      <c r="N5774" s="6" t="s">
        <v>418</v>
      </c>
      <c r="O5774" s="36" t="str">
        <f t="shared" si="361"/>
        <v>27/08/2020 18:45</v>
      </c>
      <c r="P5774" s="46">
        <f t="shared" si="362"/>
        <v>1.2499999997089617E-2</v>
      </c>
      <c r="Q5774" s="48">
        <v>0</v>
      </c>
      <c r="R5774" s="47">
        <f t="shared" si="363"/>
        <v>17.999999995809048</v>
      </c>
      <c r="S5774" s="6" t="s">
        <v>44</v>
      </c>
      <c r="T5774" s="6" t="s">
        <v>1012</v>
      </c>
      <c r="U5774" s="6" t="s">
        <v>1620</v>
      </c>
      <c r="V5774" s="6" t="s">
        <v>4821</v>
      </c>
      <c r="W5774" s="7">
        <v>0</v>
      </c>
      <c r="X5774" s="7">
        <v>0</v>
      </c>
      <c r="Y5774" s="7">
        <v>0</v>
      </c>
      <c r="Z5774" s="7">
        <v>0.2</v>
      </c>
      <c r="AA5774" s="7">
        <v>0</v>
      </c>
      <c r="AB5774" s="7">
        <v>0</v>
      </c>
      <c r="AC5774" s="7">
        <v>0</v>
      </c>
      <c r="AD5774" s="7">
        <v>0</v>
      </c>
      <c r="AE5774">
        <v>5</v>
      </c>
      <c r="AF5774">
        <v>0</v>
      </c>
      <c r="AG5774">
        <v>0</v>
      </c>
      <c r="AH5774">
        <v>0</v>
      </c>
      <c r="AI5774">
        <v>0</v>
      </c>
      <c r="AJ5774">
        <v>2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</row>
    <row r="5775" spans="1:44" x14ac:dyDescent="0.25">
      <c r="A5775">
        <v>1611641</v>
      </c>
      <c r="B5775">
        <v>781358</v>
      </c>
      <c r="C5775">
        <v>26.502281382593502</v>
      </c>
      <c r="D5775">
        <v>39.132086075357201</v>
      </c>
      <c r="E5775" s="68" t="s">
        <v>494</v>
      </c>
      <c r="F5775" s="8">
        <f>INDEX(Δεδομένα!$P:$P,MATCH('2020'!E5775,Δεδομένα!$O:$O,0))</f>
        <v>196</v>
      </c>
      <c r="G5775" s="6" t="s">
        <v>495</v>
      </c>
      <c r="H5775" s="2" t="str">
        <f>INDEX(Δεδομένα!B$1:B$51,MATCH('2020'!G5775,Δεδομένα!A$1:A$51,0))</f>
        <v>ΒΟΡΕΙΟΥ ΑΙΓΑΙΟΥ</v>
      </c>
      <c r="I5775" s="8">
        <f>INDEX(Δεδομένα!E$1:E$13,MATCH('2020'!H5775,Δεδομένα!D$1:D$13,0))</f>
        <v>11</v>
      </c>
      <c r="J5775" s="1">
        <v>44070</v>
      </c>
      <c r="K5775" s="6" t="s">
        <v>281</v>
      </c>
      <c r="L5775" s="36" t="str">
        <f t="shared" si="360"/>
        <v>27/08/2020 16:00</v>
      </c>
      <c r="M5775" s="1">
        <v>44070</v>
      </c>
      <c r="N5775" s="6" t="s">
        <v>160</v>
      </c>
      <c r="O5775" s="36" t="str">
        <f t="shared" si="361"/>
        <v>27/08/2020 16:35</v>
      </c>
      <c r="P5775" s="46">
        <f t="shared" si="362"/>
        <v>2.4305555554747116E-2</v>
      </c>
      <c r="Q5775" s="48">
        <v>0</v>
      </c>
      <c r="R5775" s="47">
        <f t="shared" si="363"/>
        <v>34.999999998835847</v>
      </c>
      <c r="S5775" s="6" t="s">
        <v>44</v>
      </c>
      <c r="T5775" s="6" t="s">
        <v>499</v>
      </c>
      <c r="U5775" s="6" t="s">
        <v>500</v>
      </c>
      <c r="V5775" s="6" t="s">
        <v>1985</v>
      </c>
      <c r="W5775" s="7">
        <v>0</v>
      </c>
      <c r="X5775" s="7">
        <v>0</v>
      </c>
      <c r="Y5775" s="7">
        <v>0</v>
      </c>
      <c r="Z5775" s="7">
        <v>0</v>
      </c>
      <c r="AA5775" s="7">
        <v>0</v>
      </c>
      <c r="AB5775" s="7">
        <v>0.2</v>
      </c>
      <c r="AC5775" s="7">
        <v>0</v>
      </c>
      <c r="AD5775" s="7">
        <v>0</v>
      </c>
      <c r="AE5775">
        <v>6</v>
      </c>
      <c r="AF5775">
        <v>0</v>
      </c>
      <c r="AG5775">
        <v>0</v>
      </c>
      <c r="AH5775">
        <v>0</v>
      </c>
      <c r="AI5775">
        <v>0</v>
      </c>
      <c r="AJ5775">
        <v>3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</row>
    <row r="5776" spans="1:44" x14ac:dyDescent="0.25">
      <c r="A5776">
        <v>1580858</v>
      </c>
      <c r="B5776">
        <v>781441</v>
      </c>
      <c r="C5776">
        <v>22.769699047435399</v>
      </c>
      <c r="D5776">
        <v>39.372090522970602</v>
      </c>
      <c r="E5776" s="68" t="s">
        <v>2545</v>
      </c>
      <c r="F5776" s="8">
        <f>INDEX(Δεδομένα!$P:$P,MATCH('2020'!E5776,Δεδομένα!$O:$O,0))</f>
        <v>110</v>
      </c>
      <c r="G5776" s="6" t="s">
        <v>958</v>
      </c>
      <c r="H5776" s="2" t="str">
        <f>INDEX(Δεδομένα!B$1:B$51,MATCH('2020'!G5776,Δεδομένα!A$1:A$51,0))</f>
        <v>ΘΕΣΣΑΛΙΑΣ</v>
      </c>
      <c r="I5776" s="8">
        <f>INDEX(Δεδομένα!E$1:E$13,MATCH('2020'!H5776,Δεδομένα!D$1:D$13,0))</f>
        <v>6</v>
      </c>
      <c r="J5776" s="1">
        <v>44070</v>
      </c>
      <c r="K5776" s="6" t="s">
        <v>3827</v>
      </c>
      <c r="L5776" s="36" t="str">
        <f t="shared" si="360"/>
        <v>27/08/2020 22:18</v>
      </c>
      <c r="M5776" s="1">
        <v>44070</v>
      </c>
      <c r="N5776" s="6" t="s">
        <v>2448</v>
      </c>
      <c r="O5776" s="36" t="str">
        <f t="shared" si="361"/>
        <v>27/08/2020 23:06</v>
      </c>
      <c r="P5776" s="46">
        <f t="shared" si="362"/>
        <v>3.3333333332848269E-2</v>
      </c>
      <c r="Q5776" s="48">
        <v>0</v>
      </c>
      <c r="R5776" s="47">
        <f t="shared" si="363"/>
        <v>47.999999999301508</v>
      </c>
      <c r="S5776" s="6" t="s">
        <v>44</v>
      </c>
      <c r="T5776" s="6" t="s">
        <v>2546</v>
      </c>
      <c r="U5776" s="6" t="s">
        <v>44</v>
      </c>
      <c r="V5776" s="6" t="s">
        <v>5059</v>
      </c>
      <c r="W5776" s="7">
        <v>0</v>
      </c>
      <c r="X5776" s="7">
        <v>0</v>
      </c>
      <c r="Y5776" s="7">
        <v>0</v>
      </c>
      <c r="Z5776" s="7">
        <v>0</v>
      </c>
      <c r="AA5776" s="7">
        <v>0</v>
      </c>
      <c r="AB5776" s="7">
        <v>0</v>
      </c>
      <c r="AC5776" s="7">
        <v>1</v>
      </c>
      <c r="AD5776" s="7">
        <v>0</v>
      </c>
      <c r="AE5776">
        <v>2</v>
      </c>
      <c r="AF5776">
        <v>0</v>
      </c>
      <c r="AG5776">
        <v>0</v>
      </c>
      <c r="AH5776">
        <v>0</v>
      </c>
      <c r="AI5776">
        <v>0</v>
      </c>
      <c r="AJ5776">
        <v>1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</row>
    <row r="5777" spans="1:44" x14ac:dyDescent="0.25">
      <c r="A5777">
        <v>1595952</v>
      </c>
      <c r="B5777">
        <v>781237</v>
      </c>
      <c r="C5777">
        <v>22.059415713286</v>
      </c>
      <c r="D5777">
        <v>37.057631378841002</v>
      </c>
      <c r="E5777" s="68" t="s">
        <v>937</v>
      </c>
      <c r="F5777" s="8">
        <f>INDEX(Δεδομένα!$P:$P,MATCH('2020'!E5777,Δεδομένα!$O:$O,0))</f>
        <v>143</v>
      </c>
      <c r="G5777" s="6" t="s">
        <v>841</v>
      </c>
      <c r="H5777" s="2" t="str">
        <f>INDEX(Δεδομένα!B$1:B$51,MATCH('2020'!G5777,Δεδομένα!A$1:A$51,0))</f>
        <v>ΠΕΛΛΟΠΟΝΗΣΟΥ</v>
      </c>
      <c r="I5777" s="8">
        <f>INDEX(Δεδομένα!E$1:E$13,MATCH('2020'!H5777,Δεδομένα!D$1:D$13,0))</f>
        <v>8</v>
      </c>
      <c r="J5777" s="1">
        <v>44070</v>
      </c>
      <c r="K5777" s="6" t="s">
        <v>6519</v>
      </c>
      <c r="L5777" s="36" t="str">
        <f t="shared" si="360"/>
        <v>27/08/2020 00:53</v>
      </c>
      <c r="M5777" s="1">
        <v>44070</v>
      </c>
      <c r="N5777" s="6" t="s">
        <v>1848</v>
      </c>
      <c r="O5777" s="36" t="str">
        <f t="shared" si="361"/>
        <v>27/08/2020 01:20</v>
      </c>
      <c r="P5777" s="46">
        <f t="shared" si="362"/>
        <v>1.8749999995634425E-2</v>
      </c>
      <c r="Q5777" s="48">
        <v>0</v>
      </c>
      <c r="R5777" s="47">
        <f t="shared" si="363"/>
        <v>26.999999993713573</v>
      </c>
      <c r="S5777" s="6" t="s">
        <v>44</v>
      </c>
      <c r="T5777" s="6" t="s">
        <v>940</v>
      </c>
      <c r="U5777" s="6" t="s">
        <v>44</v>
      </c>
      <c r="V5777" s="6" t="s">
        <v>4460</v>
      </c>
      <c r="W5777" s="7">
        <v>0</v>
      </c>
      <c r="X5777" s="7">
        <v>0</v>
      </c>
      <c r="Y5777" s="7">
        <v>0</v>
      </c>
      <c r="Z5777" s="7">
        <v>0</v>
      </c>
      <c r="AA5777" s="7">
        <v>0.1</v>
      </c>
      <c r="AB5777" s="7">
        <v>0</v>
      </c>
      <c r="AC5777" s="7">
        <v>0</v>
      </c>
      <c r="AD5777" s="7">
        <v>0</v>
      </c>
      <c r="AE5777">
        <v>3</v>
      </c>
      <c r="AF5777">
        <v>0</v>
      </c>
      <c r="AG5777">
        <v>0</v>
      </c>
      <c r="AH5777">
        <v>0</v>
      </c>
      <c r="AI5777">
        <v>0</v>
      </c>
      <c r="AJ5777">
        <v>1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</row>
    <row r="5778" spans="1:44" x14ac:dyDescent="0.25">
      <c r="A5778">
        <v>1587981</v>
      </c>
      <c r="B5778">
        <v>781301</v>
      </c>
      <c r="C5778">
        <v>25.273125224450698</v>
      </c>
      <c r="D5778">
        <v>41.086328522814703</v>
      </c>
      <c r="E5778" s="68" t="s">
        <v>946</v>
      </c>
      <c r="F5778" s="8">
        <f>INDEX(Δεδομένα!$P:$P,MATCH('2020'!E5778,Δεδομένα!$O:$O,0))</f>
        <v>19</v>
      </c>
      <c r="G5778" s="6" t="s">
        <v>64</v>
      </c>
      <c r="H5778" s="2" t="str">
        <f>INDEX(Δεδομένα!B$1:B$51,MATCH('2020'!G5778,Δεδομένα!A$1:A$51,0))</f>
        <v>ΑΝΑΤΟΛΙΚΗΣ ΜΑΚΕΔΟΝΙΑΣ ΚΑΙ ΘΡΑΚΗΣ</v>
      </c>
      <c r="I5778" s="8">
        <f>INDEX(Δεδομένα!E$1:E$13,MATCH('2020'!H5778,Δεδομένα!D$1:D$13,0))</f>
        <v>2</v>
      </c>
      <c r="J5778" s="1">
        <v>44070</v>
      </c>
      <c r="K5778" s="6" t="s">
        <v>716</v>
      </c>
      <c r="L5778" s="36" t="str">
        <f t="shared" si="360"/>
        <v>27/08/2020 11:15</v>
      </c>
      <c r="M5778" s="1">
        <v>44070</v>
      </c>
      <c r="N5778" s="6" t="s">
        <v>605</v>
      </c>
      <c r="O5778" s="36" t="str">
        <f t="shared" si="361"/>
        <v>27/08/2020 12:10</v>
      </c>
      <c r="P5778" s="46">
        <f t="shared" si="362"/>
        <v>3.8194444445252884E-2</v>
      </c>
      <c r="Q5778" s="48">
        <v>0</v>
      </c>
      <c r="R5778" s="47">
        <f t="shared" si="363"/>
        <v>55.000000001164153</v>
      </c>
      <c r="S5778" s="6" t="s">
        <v>44</v>
      </c>
      <c r="T5778" s="6" t="s">
        <v>948</v>
      </c>
      <c r="U5778" s="6" t="s">
        <v>44</v>
      </c>
      <c r="V5778" s="6" t="s">
        <v>1570</v>
      </c>
      <c r="W5778" s="7">
        <v>0</v>
      </c>
      <c r="X5778" s="7">
        <v>0</v>
      </c>
      <c r="Y5778" s="7">
        <v>0</v>
      </c>
      <c r="Z5778" s="7">
        <v>1</v>
      </c>
      <c r="AA5778" s="7">
        <v>0</v>
      </c>
      <c r="AB5778" s="7">
        <v>0</v>
      </c>
      <c r="AC5778" s="7">
        <v>0</v>
      </c>
      <c r="AD5778" s="7">
        <v>0</v>
      </c>
      <c r="AE5778">
        <v>4</v>
      </c>
      <c r="AF5778">
        <v>0</v>
      </c>
      <c r="AG5778">
        <v>0</v>
      </c>
      <c r="AH5778">
        <v>0</v>
      </c>
      <c r="AI5778">
        <v>0</v>
      </c>
      <c r="AJ5778">
        <v>2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</row>
    <row r="5779" spans="1:44" x14ac:dyDescent="0.25">
      <c r="A5779">
        <v>1587982</v>
      </c>
      <c r="B5779">
        <v>781324</v>
      </c>
      <c r="C5779">
        <v>25.275166594753301</v>
      </c>
      <c r="D5779">
        <v>41.047221415385401</v>
      </c>
      <c r="E5779" s="68" t="s">
        <v>946</v>
      </c>
      <c r="F5779" s="8">
        <f>INDEX(Δεδομένα!$P:$P,MATCH('2020'!E5779,Δεδομένα!$O:$O,0))</f>
        <v>19</v>
      </c>
      <c r="G5779" s="6" t="s">
        <v>64</v>
      </c>
      <c r="H5779" s="2" t="str">
        <f>INDEX(Δεδομένα!B$1:B$51,MATCH('2020'!G5779,Δεδομένα!A$1:A$51,0))</f>
        <v>ΑΝΑΤΟΛΙΚΗΣ ΜΑΚΕΔΟΝΙΑΣ ΚΑΙ ΘΡΑΚΗΣ</v>
      </c>
      <c r="I5779" s="8">
        <f>INDEX(Δεδομένα!E$1:E$13,MATCH('2020'!H5779,Δεδομένα!D$1:D$13,0))</f>
        <v>2</v>
      </c>
      <c r="J5779" s="1">
        <v>44070</v>
      </c>
      <c r="K5779" s="6" t="s">
        <v>1951</v>
      </c>
      <c r="L5779" s="36" t="str">
        <f t="shared" si="360"/>
        <v>27/08/2020 13:21</v>
      </c>
      <c r="M5779" s="1">
        <v>44070</v>
      </c>
      <c r="N5779" s="6" t="s">
        <v>59</v>
      </c>
      <c r="O5779" s="36" t="str">
        <f t="shared" si="361"/>
        <v>27/08/2020 15:00</v>
      </c>
      <c r="P5779" s="46">
        <f t="shared" si="362"/>
        <v>6.8749999998544808E-2</v>
      </c>
      <c r="Q5779" s="48">
        <v>0</v>
      </c>
      <c r="R5779" s="47">
        <f t="shared" si="363"/>
        <v>98.999999997904524</v>
      </c>
      <c r="S5779" s="6" t="s">
        <v>44</v>
      </c>
      <c r="T5779" s="6" t="s">
        <v>948</v>
      </c>
      <c r="U5779" s="6" t="s">
        <v>44</v>
      </c>
      <c r="V5779" s="6" t="s">
        <v>6525</v>
      </c>
      <c r="W5779" s="7">
        <v>0</v>
      </c>
      <c r="X5779" s="7">
        <v>0</v>
      </c>
      <c r="Y5779" s="7">
        <v>0</v>
      </c>
      <c r="Z5779" s="7">
        <v>8</v>
      </c>
      <c r="AA5779" s="7">
        <v>0</v>
      </c>
      <c r="AB5779" s="7">
        <v>0</v>
      </c>
      <c r="AC5779" s="7">
        <v>0</v>
      </c>
      <c r="AD5779" s="7">
        <v>0</v>
      </c>
      <c r="AE5779">
        <v>2</v>
      </c>
      <c r="AF5779">
        <v>0</v>
      </c>
      <c r="AG5779">
        <v>0</v>
      </c>
      <c r="AH5779">
        <v>0</v>
      </c>
      <c r="AI5779">
        <v>0</v>
      </c>
      <c r="AJ5779">
        <v>1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</row>
    <row r="5780" spans="1:44" x14ac:dyDescent="0.25">
      <c r="A5780">
        <v>1587984</v>
      </c>
      <c r="B5780">
        <v>781328</v>
      </c>
      <c r="C5780">
        <v>25.4076081613829</v>
      </c>
      <c r="D5780">
        <v>41.171650402258599</v>
      </c>
      <c r="E5780" s="68" t="s">
        <v>946</v>
      </c>
      <c r="F5780" s="8">
        <f>INDEX(Δεδομένα!$P:$P,MATCH('2020'!E5780,Δεδομένα!$O:$O,0))</f>
        <v>19</v>
      </c>
      <c r="G5780" s="6" t="s">
        <v>64</v>
      </c>
      <c r="H5780" s="2" t="str">
        <f>INDEX(Δεδομένα!B$1:B$51,MATCH('2020'!G5780,Δεδομένα!A$1:A$51,0))</f>
        <v>ΑΝΑΤΟΛΙΚΗΣ ΜΑΚΕΔΟΝΙΑΣ ΚΑΙ ΘΡΑΚΗΣ</v>
      </c>
      <c r="I5780" s="8">
        <f>INDEX(Δεδομένα!E$1:E$13,MATCH('2020'!H5780,Δεδομένα!D$1:D$13,0))</f>
        <v>2</v>
      </c>
      <c r="J5780" s="1">
        <v>44070</v>
      </c>
      <c r="K5780" s="6" t="s">
        <v>1913</v>
      </c>
      <c r="L5780" s="36" t="str">
        <f t="shared" si="360"/>
        <v>27/08/2020 13:43</v>
      </c>
      <c r="M5780" s="1">
        <v>44070</v>
      </c>
      <c r="N5780" s="6" t="s">
        <v>595</v>
      </c>
      <c r="O5780" s="36" t="str">
        <f t="shared" si="361"/>
        <v>27/08/2020 14:20</v>
      </c>
      <c r="P5780" s="46">
        <f t="shared" si="362"/>
        <v>2.569444444088731E-2</v>
      </c>
      <c r="Q5780" s="48">
        <v>0</v>
      </c>
      <c r="R5780" s="47">
        <f t="shared" si="363"/>
        <v>36.999999994877726</v>
      </c>
      <c r="S5780" s="6" t="s">
        <v>44</v>
      </c>
      <c r="T5780" s="6" t="s">
        <v>948</v>
      </c>
      <c r="U5780" s="6" t="s">
        <v>44</v>
      </c>
      <c r="V5780" s="6" t="s">
        <v>5957</v>
      </c>
      <c r="W5780" s="7">
        <v>0</v>
      </c>
      <c r="X5780" s="7">
        <v>0</v>
      </c>
      <c r="Y5780" s="7">
        <v>0</v>
      </c>
      <c r="Z5780" s="7">
        <v>0.5</v>
      </c>
      <c r="AA5780" s="7">
        <v>0</v>
      </c>
      <c r="AB5780" s="7">
        <v>0</v>
      </c>
      <c r="AC5780" s="7">
        <v>0</v>
      </c>
      <c r="AD5780" s="7">
        <v>0</v>
      </c>
      <c r="AE5780">
        <v>4</v>
      </c>
      <c r="AF5780">
        <v>0</v>
      </c>
      <c r="AG5780">
        <v>0</v>
      </c>
      <c r="AH5780">
        <v>0</v>
      </c>
      <c r="AI5780">
        <v>0</v>
      </c>
      <c r="AJ5780">
        <v>2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</row>
    <row r="5781" spans="1:44" x14ac:dyDescent="0.25">
      <c r="A5781">
        <v>1582836</v>
      </c>
      <c r="B5781">
        <v>781332</v>
      </c>
      <c r="C5781">
        <v>21.398387955840001</v>
      </c>
      <c r="D5781">
        <v>39.458878546084698</v>
      </c>
      <c r="E5781" s="68" t="s">
        <v>3446</v>
      </c>
      <c r="F5781" s="8">
        <f>INDEX(Δεδομένα!$P:$P,MATCH('2020'!E5781,Δεδομένα!$O:$O,0))</f>
        <v>113</v>
      </c>
      <c r="G5781" s="6" t="s">
        <v>884</v>
      </c>
      <c r="H5781" s="2" t="str">
        <f>INDEX(Δεδομένα!B$1:B$51,MATCH('2020'!G5781,Δεδομένα!A$1:A$51,0))</f>
        <v>ΘΕΣΣΑΛΙΑΣ</v>
      </c>
      <c r="I5781" s="8">
        <f>INDEX(Δεδομένα!E$1:E$13,MATCH('2020'!H5781,Δεδομένα!D$1:D$13,0))</f>
        <v>6</v>
      </c>
      <c r="J5781" s="1">
        <v>44070</v>
      </c>
      <c r="K5781" s="6" t="s">
        <v>362</v>
      </c>
      <c r="L5781" s="36" t="str">
        <f t="shared" si="360"/>
        <v>27/08/2020 14:00</v>
      </c>
      <c r="M5781" s="1">
        <v>44076</v>
      </c>
      <c r="N5781" s="6" t="s">
        <v>104</v>
      </c>
      <c r="O5781" s="36" t="str">
        <f t="shared" si="361"/>
        <v>02/09/2020 15:30</v>
      </c>
      <c r="P5781" s="49">
        <f t="shared" si="362"/>
        <v>6.0625</v>
      </c>
      <c r="Q5781" s="50">
        <f>6*24</f>
        <v>144</v>
      </c>
      <c r="R5781" s="47">
        <f t="shared" si="363"/>
        <v>8730</v>
      </c>
      <c r="S5781" s="6" t="s">
        <v>44</v>
      </c>
      <c r="T5781" s="6" t="s">
        <v>2418</v>
      </c>
      <c r="U5781" s="6" t="s">
        <v>44</v>
      </c>
      <c r="V5781" s="6" t="s">
        <v>6333</v>
      </c>
      <c r="W5781" s="7">
        <v>5</v>
      </c>
      <c r="X5781" s="7">
        <v>0</v>
      </c>
      <c r="Y5781" s="7">
        <v>0</v>
      </c>
      <c r="Z5781" s="7">
        <v>15</v>
      </c>
      <c r="AA5781" s="7">
        <v>0</v>
      </c>
      <c r="AB5781" s="7">
        <v>0</v>
      </c>
      <c r="AC5781" s="7">
        <v>0</v>
      </c>
      <c r="AD5781" s="7">
        <v>0</v>
      </c>
      <c r="AE5781">
        <v>73</v>
      </c>
      <c r="AF5781">
        <v>102</v>
      </c>
      <c r="AG5781">
        <v>0</v>
      </c>
      <c r="AH5781">
        <v>0</v>
      </c>
      <c r="AI5781">
        <v>1</v>
      </c>
      <c r="AJ5781">
        <v>18</v>
      </c>
      <c r="AK5781">
        <v>12</v>
      </c>
      <c r="AL5781">
        <v>0</v>
      </c>
      <c r="AM5781">
        <v>1</v>
      </c>
      <c r="AN5781">
        <v>0</v>
      </c>
      <c r="AO5781">
        <v>0</v>
      </c>
      <c r="AP5781">
        <v>0</v>
      </c>
      <c r="AQ5781">
        <v>0</v>
      </c>
      <c r="AR5781">
        <v>0</v>
      </c>
    </row>
    <row r="5782" spans="1:44" x14ac:dyDescent="0.25">
      <c r="A5782">
        <v>1584039</v>
      </c>
      <c r="B5782">
        <v>781402</v>
      </c>
      <c r="C5782">
        <v>22.3119387098948</v>
      </c>
      <c r="D5782">
        <v>39.118855126913097</v>
      </c>
      <c r="E5782" s="68" t="s">
        <v>2102</v>
      </c>
      <c r="F5782" s="8">
        <f>INDEX(Δεδομένα!$P:$P,MATCH('2020'!E5782,Δεδομένα!$O:$O,0))</f>
        <v>163</v>
      </c>
      <c r="G5782" s="6" t="s">
        <v>399</v>
      </c>
      <c r="H5782" s="2" t="str">
        <f>INDEX(Δεδομένα!B$1:B$51,MATCH('2020'!G5782,Δεδομένα!A$1:A$51,0))</f>
        <v>ΣΤΕΡΕΑΣ ΕΛΛΑΔΟΣ</v>
      </c>
      <c r="I5782" s="8">
        <f>INDEX(Δεδομένα!E$1:E$13,MATCH('2020'!H5782,Δεδομένα!D$1:D$13,0))</f>
        <v>9</v>
      </c>
      <c r="J5782" s="1">
        <v>44070</v>
      </c>
      <c r="K5782" s="6" t="s">
        <v>142</v>
      </c>
      <c r="L5782" s="36" t="str">
        <f t="shared" si="360"/>
        <v>27/08/2020 19:20</v>
      </c>
      <c r="M5782" s="1">
        <v>44070</v>
      </c>
      <c r="N5782" s="6" t="s">
        <v>638</v>
      </c>
      <c r="O5782" s="36" t="str">
        <f t="shared" si="361"/>
        <v>27/08/2020 20:45</v>
      </c>
      <c r="P5782" s="46">
        <f t="shared" si="362"/>
        <v>5.9027777781011537E-2</v>
      </c>
      <c r="Q5782" s="48">
        <v>0</v>
      </c>
      <c r="R5782" s="47">
        <f t="shared" si="363"/>
        <v>85.000000004656613</v>
      </c>
      <c r="S5782" s="6" t="s">
        <v>44</v>
      </c>
      <c r="T5782" s="6" t="s">
        <v>826</v>
      </c>
      <c r="U5782" s="6" t="s">
        <v>44</v>
      </c>
      <c r="V5782" s="6" t="s">
        <v>6531</v>
      </c>
      <c r="W5782" s="7">
        <v>0</v>
      </c>
      <c r="X5782" s="7">
        <v>0</v>
      </c>
      <c r="Y5782" s="7">
        <v>0</v>
      </c>
      <c r="Z5782" s="7">
        <v>0</v>
      </c>
      <c r="AA5782" s="7">
        <v>0.7</v>
      </c>
      <c r="AB5782" s="7">
        <v>0</v>
      </c>
      <c r="AC5782" s="7">
        <v>0</v>
      </c>
      <c r="AD5782" s="7">
        <v>0</v>
      </c>
      <c r="AE5782">
        <v>5</v>
      </c>
      <c r="AF5782">
        <v>0</v>
      </c>
      <c r="AG5782">
        <v>0</v>
      </c>
      <c r="AH5782">
        <v>0</v>
      </c>
      <c r="AI5782">
        <v>0</v>
      </c>
      <c r="AJ5782">
        <v>2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</row>
    <row r="5783" spans="1:44" x14ac:dyDescent="0.25">
      <c r="A5783">
        <v>1581280</v>
      </c>
      <c r="B5783">
        <v>781584</v>
      </c>
      <c r="C5783">
        <v>21.3803840286404</v>
      </c>
      <c r="D5783">
        <v>38.623945265580303</v>
      </c>
      <c r="E5783" s="68" t="s">
        <v>1431</v>
      </c>
      <c r="F5783" s="8">
        <f>INDEX(Δεδομένα!$P:$P,MATCH('2020'!E5783,Δεδομένα!$O:$O,0))</f>
        <v>128</v>
      </c>
      <c r="G5783" s="6" t="s">
        <v>335</v>
      </c>
      <c r="H5783" s="2" t="str">
        <f>INDEX(Δεδομένα!B$1:B$51,MATCH('2020'!G5783,Δεδομένα!A$1:A$51,0))</f>
        <v>ΔΥΤΙΚΗΣ ΕΛΛΑΔΟΣ</v>
      </c>
      <c r="I5783" s="8">
        <f>INDEX(Δεδομένα!E$1:E$13,MATCH('2020'!H5783,Δεδομένα!D$1:D$13,0))</f>
        <v>7</v>
      </c>
      <c r="J5783" s="1">
        <v>44071</v>
      </c>
      <c r="K5783" s="6" t="s">
        <v>504</v>
      </c>
      <c r="L5783" s="36" t="str">
        <f t="shared" si="360"/>
        <v>28/08/2020 15:50</v>
      </c>
      <c r="M5783" s="1">
        <v>44071</v>
      </c>
      <c r="N5783" s="6" t="s">
        <v>156</v>
      </c>
      <c r="O5783" s="36" t="str">
        <f t="shared" si="361"/>
        <v>28/08/2020 17:30</v>
      </c>
      <c r="P5783" s="46">
        <f t="shared" si="362"/>
        <v>6.9444444445252884E-2</v>
      </c>
      <c r="Q5783" s="48">
        <v>0</v>
      </c>
      <c r="R5783" s="47">
        <f t="shared" si="363"/>
        <v>100.00000000116415</v>
      </c>
      <c r="S5783" s="6" t="s">
        <v>44</v>
      </c>
      <c r="T5783" s="6" t="s">
        <v>1017</v>
      </c>
      <c r="U5783" s="6" t="s">
        <v>3511</v>
      </c>
      <c r="V5783" s="6" t="s">
        <v>4253</v>
      </c>
      <c r="W5783" s="7">
        <v>0</v>
      </c>
      <c r="X5783" s="7">
        <v>0</v>
      </c>
      <c r="Y5783" s="7">
        <v>0</v>
      </c>
      <c r="Z5783" s="7">
        <v>0</v>
      </c>
      <c r="AA5783" s="7">
        <v>0</v>
      </c>
      <c r="AB5783" s="7">
        <v>0</v>
      </c>
      <c r="AC5783" s="7">
        <v>0</v>
      </c>
      <c r="AD5783" s="7">
        <v>0</v>
      </c>
      <c r="AE5783">
        <v>7</v>
      </c>
      <c r="AF5783">
        <v>0</v>
      </c>
      <c r="AG5783">
        <v>0</v>
      </c>
      <c r="AH5783">
        <v>0</v>
      </c>
      <c r="AI5783">
        <v>0</v>
      </c>
      <c r="AJ5783">
        <v>4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</row>
    <row r="5784" spans="1:44" x14ac:dyDescent="0.25">
      <c r="A5784">
        <v>1593705</v>
      </c>
      <c r="B5784">
        <v>781647</v>
      </c>
      <c r="C5784">
        <v>22.0514833586831</v>
      </c>
      <c r="D5784">
        <v>37.437376897376502</v>
      </c>
      <c r="E5784" s="68" t="s">
        <v>931</v>
      </c>
      <c r="F5784" s="8">
        <f>INDEX(Δεδομένα!$P:$P,MATCH('2020'!E5784,Δεδομένα!$O:$O,0))</f>
        <v>141</v>
      </c>
      <c r="G5784" s="6" t="s">
        <v>932</v>
      </c>
      <c r="H5784" s="2" t="str">
        <f>INDEX(Δεδομένα!B$1:B$51,MATCH('2020'!G5784,Δεδομένα!A$1:A$51,0))</f>
        <v>ΠΕΛΛΟΠΟΝΗΣΟΥ</v>
      </c>
      <c r="I5784" s="8">
        <f>INDEX(Δεδομένα!E$1:E$13,MATCH('2020'!H5784,Δεδομένα!D$1:D$13,0))</f>
        <v>8</v>
      </c>
      <c r="J5784" s="1">
        <v>44071</v>
      </c>
      <c r="K5784" s="6" t="s">
        <v>1648</v>
      </c>
      <c r="L5784" s="36" t="str">
        <f t="shared" si="360"/>
        <v>28/08/2020 19:57</v>
      </c>
      <c r="M5784" s="1">
        <v>44071</v>
      </c>
      <c r="N5784" s="6" t="s">
        <v>740</v>
      </c>
      <c r="O5784" s="36" t="str">
        <f t="shared" si="361"/>
        <v>28/08/2020 21:35</v>
      </c>
      <c r="P5784" s="46">
        <f t="shared" si="362"/>
        <v>6.8055555551836733E-2</v>
      </c>
      <c r="Q5784" s="48">
        <v>0</v>
      </c>
      <c r="R5784" s="47">
        <f t="shared" si="363"/>
        <v>97.999999994644895</v>
      </c>
      <c r="S5784" s="6" t="s">
        <v>44</v>
      </c>
      <c r="T5784" s="6" t="s">
        <v>934</v>
      </c>
      <c r="U5784" s="6" t="s">
        <v>2432</v>
      </c>
      <c r="V5784" s="6" t="s">
        <v>4280</v>
      </c>
      <c r="W5784" s="7">
        <v>0</v>
      </c>
      <c r="X5784" s="7">
        <v>0.5</v>
      </c>
      <c r="Y5784" s="7">
        <v>0</v>
      </c>
      <c r="Z5784" s="7">
        <v>0</v>
      </c>
      <c r="AA5784" s="7">
        <v>0</v>
      </c>
      <c r="AB5784" s="7">
        <v>0</v>
      </c>
      <c r="AC5784" s="7">
        <v>0</v>
      </c>
      <c r="AD5784" s="7">
        <v>0</v>
      </c>
      <c r="AE5784">
        <v>6</v>
      </c>
      <c r="AF5784">
        <v>0</v>
      </c>
      <c r="AG5784">
        <v>0</v>
      </c>
      <c r="AH5784">
        <v>0</v>
      </c>
      <c r="AI5784">
        <v>0</v>
      </c>
      <c r="AJ5784">
        <v>3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</row>
    <row r="5785" spans="1:44" x14ac:dyDescent="0.25">
      <c r="A5785">
        <v>1581492</v>
      </c>
      <c r="B5785">
        <v>781559</v>
      </c>
      <c r="C5785">
        <v>21.450831973364899</v>
      </c>
      <c r="D5785">
        <v>38.138634631385301</v>
      </c>
      <c r="E5785" s="68" t="s">
        <v>991</v>
      </c>
      <c r="F5785" s="8">
        <f>INDEX(Δεδομένα!$P:$P,MATCH('2020'!E5785,Δεδομένα!$O:$O,0))</f>
        <v>123</v>
      </c>
      <c r="G5785" s="6" t="s">
        <v>303</v>
      </c>
      <c r="H5785" s="2" t="str">
        <f>INDEX(Δεδομένα!B$1:B$51,MATCH('2020'!G5785,Δεδομένα!A$1:A$51,0))</f>
        <v>ΔΥΤΙΚΗΣ ΕΛΛΑΔΟΣ</v>
      </c>
      <c r="I5785" s="8">
        <f>INDEX(Δεδομένα!E$1:E$13,MATCH('2020'!H5785,Δεδομένα!D$1:D$13,0))</f>
        <v>7</v>
      </c>
      <c r="J5785" s="1">
        <v>44071</v>
      </c>
      <c r="K5785" s="6" t="s">
        <v>83</v>
      </c>
      <c r="L5785" s="36" t="str">
        <f t="shared" si="360"/>
        <v>28/08/2020 13:45</v>
      </c>
      <c r="M5785" s="1">
        <v>44071</v>
      </c>
      <c r="N5785" s="6" t="s">
        <v>1454</v>
      </c>
      <c r="O5785" s="36" t="str">
        <f t="shared" si="361"/>
        <v>28/08/2020 15:32</v>
      </c>
      <c r="P5785" s="46">
        <f t="shared" si="362"/>
        <v>7.4305555557657499E-2</v>
      </c>
      <c r="Q5785" s="48">
        <v>0</v>
      </c>
      <c r="R5785" s="47">
        <f t="shared" si="363"/>
        <v>107.0000000030268</v>
      </c>
      <c r="S5785" s="6" t="s">
        <v>44</v>
      </c>
      <c r="T5785" s="6" t="s">
        <v>993</v>
      </c>
      <c r="U5785" s="6" t="s">
        <v>3599</v>
      </c>
      <c r="V5785" s="6" t="s">
        <v>6537</v>
      </c>
      <c r="W5785" s="7">
        <v>0</v>
      </c>
      <c r="X5785" s="7">
        <v>0</v>
      </c>
      <c r="Y5785" s="7">
        <v>0</v>
      </c>
      <c r="Z5785" s="7">
        <v>0</v>
      </c>
      <c r="AA5785" s="7">
        <v>0.1</v>
      </c>
      <c r="AB5785" s="7">
        <v>15</v>
      </c>
      <c r="AC5785" s="7">
        <v>0</v>
      </c>
      <c r="AD5785" s="7">
        <v>0</v>
      </c>
      <c r="AE5785">
        <v>16</v>
      </c>
      <c r="AF5785">
        <v>0</v>
      </c>
      <c r="AG5785">
        <v>0</v>
      </c>
      <c r="AH5785">
        <v>0</v>
      </c>
      <c r="AI5785">
        <v>0</v>
      </c>
      <c r="AJ5785">
        <v>8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</row>
    <row r="5786" spans="1:44" x14ac:dyDescent="0.25">
      <c r="A5786">
        <v>1581494</v>
      </c>
      <c r="B5786">
        <v>781677</v>
      </c>
      <c r="C5786">
        <v>21.467830135529699</v>
      </c>
      <c r="D5786">
        <v>38.106469240214203</v>
      </c>
      <c r="E5786" s="68" t="s">
        <v>991</v>
      </c>
      <c r="F5786" s="8">
        <f>INDEX(Δεδομένα!$P:$P,MATCH('2020'!E5786,Δεδομένα!$O:$O,0))</f>
        <v>123</v>
      </c>
      <c r="G5786" s="6" t="s">
        <v>303</v>
      </c>
      <c r="H5786" s="2" t="str">
        <f>INDEX(Δεδομένα!B$1:B$51,MATCH('2020'!G5786,Δεδομένα!A$1:A$51,0))</f>
        <v>ΔΥΤΙΚΗΣ ΕΛΛΑΔΟΣ</v>
      </c>
      <c r="I5786" s="8">
        <f>INDEX(Δεδομένα!E$1:E$13,MATCH('2020'!H5786,Δεδομένα!D$1:D$13,0))</f>
        <v>7</v>
      </c>
      <c r="J5786" s="1">
        <v>44071</v>
      </c>
      <c r="K5786" s="6" t="s">
        <v>614</v>
      </c>
      <c r="L5786" s="36" t="str">
        <f t="shared" si="360"/>
        <v>28/08/2020 21:30</v>
      </c>
      <c r="M5786" s="1">
        <v>44071</v>
      </c>
      <c r="N5786" s="6" t="s">
        <v>2325</v>
      </c>
      <c r="O5786" s="36" t="str">
        <f t="shared" si="361"/>
        <v>28/08/2020 22:20</v>
      </c>
      <c r="P5786" s="46">
        <f t="shared" si="362"/>
        <v>3.4722222218988463E-2</v>
      </c>
      <c r="Q5786" s="48">
        <v>0</v>
      </c>
      <c r="R5786" s="47">
        <f t="shared" si="363"/>
        <v>49.999999995343387</v>
      </c>
      <c r="S5786" s="6" t="s">
        <v>44</v>
      </c>
      <c r="T5786" s="6" t="s">
        <v>993</v>
      </c>
      <c r="U5786" s="6" t="s">
        <v>3599</v>
      </c>
      <c r="V5786" s="6" t="s">
        <v>3599</v>
      </c>
      <c r="W5786" s="7">
        <v>0</v>
      </c>
      <c r="X5786" s="7">
        <v>0</v>
      </c>
      <c r="Y5786" s="7">
        <v>0</v>
      </c>
      <c r="Z5786" s="7">
        <v>0.5</v>
      </c>
      <c r="AA5786" s="7">
        <v>0</v>
      </c>
      <c r="AB5786" s="7">
        <v>0</v>
      </c>
      <c r="AC5786" s="7">
        <v>0</v>
      </c>
      <c r="AD5786" s="7">
        <v>0</v>
      </c>
      <c r="AE5786">
        <v>4</v>
      </c>
      <c r="AF5786">
        <v>0</v>
      </c>
      <c r="AG5786">
        <v>0</v>
      </c>
      <c r="AH5786">
        <v>0</v>
      </c>
      <c r="AI5786">
        <v>0</v>
      </c>
      <c r="AJ5786">
        <v>2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</row>
    <row r="5787" spans="1:44" x14ac:dyDescent="0.25">
      <c r="A5787">
        <v>1583382</v>
      </c>
      <c r="B5787">
        <v>781662</v>
      </c>
      <c r="C5787">
        <v>28.158331501147298</v>
      </c>
      <c r="D5787">
        <v>36.361376028633202</v>
      </c>
      <c r="E5787" s="68" t="s">
        <v>1231</v>
      </c>
      <c r="F5787" s="8">
        <f>INDEX(Δεδομένα!$P:$P,MATCH('2020'!E5787,Δεδομένα!$O:$O,0))</f>
        <v>194</v>
      </c>
      <c r="G5787" s="6" t="s">
        <v>1007</v>
      </c>
      <c r="H5787" s="2" t="str">
        <f>INDEX(Δεδομένα!B$1:B$51,MATCH('2020'!G5787,Δεδομένα!A$1:A$51,0))</f>
        <v>ΝΟΤΙΟΥ ΑΙΓΑΙΟΥ</v>
      </c>
      <c r="I5787" s="8">
        <f>INDEX(Δεδομένα!E$1:E$13,MATCH('2020'!H5787,Δεδομένα!D$1:D$13,0))</f>
        <v>10</v>
      </c>
      <c r="J5787" s="1">
        <v>44071</v>
      </c>
      <c r="K5787" s="6" t="s">
        <v>225</v>
      </c>
      <c r="L5787" s="36" t="str">
        <f t="shared" si="360"/>
        <v>28/08/2020 20:25</v>
      </c>
      <c r="M5787" s="1">
        <v>44071</v>
      </c>
      <c r="N5787" s="6" t="s">
        <v>3064</v>
      </c>
      <c r="O5787" s="36" t="str">
        <f t="shared" si="361"/>
        <v>28/08/2020 21:03</v>
      </c>
      <c r="P5787" s="46">
        <f t="shared" si="362"/>
        <v>2.6388888887595385E-2</v>
      </c>
      <c r="Q5787" s="48">
        <v>0</v>
      </c>
      <c r="R5787" s="47">
        <f t="shared" si="363"/>
        <v>37.999999998137355</v>
      </c>
      <c r="S5787" s="6" t="s">
        <v>44</v>
      </c>
      <c r="T5787" s="6" t="s">
        <v>1233</v>
      </c>
      <c r="U5787" s="6" t="s">
        <v>6540</v>
      </c>
      <c r="V5787" s="6" t="s">
        <v>6403</v>
      </c>
      <c r="W5787" s="7">
        <v>0</v>
      </c>
      <c r="X5787" s="7">
        <v>0</v>
      </c>
      <c r="Y5787" s="7">
        <v>0</v>
      </c>
      <c r="Z5787" s="7">
        <v>0</v>
      </c>
      <c r="AA5787" s="7">
        <v>0</v>
      </c>
      <c r="AB5787" s="7">
        <v>0</v>
      </c>
      <c r="AC5787" s="7">
        <v>0</v>
      </c>
      <c r="AD5787" s="7">
        <v>0.01</v>
      </c>
      <c r="AE5787">
        <v>2</v>
      </c>
      <c r="AF5787">
        <v>0</v>
      </c>
      <c r="AG5787">
        <v>0</v>
      </c>
      <c r="AH5787">
        <v>0</v>
      </c>
      <c r="AI5787">
        <v>0</v>
      </c>
      <c r="AJ5787">
        <v>1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</row>
    <row r="5788" spans="1:44" x14ac:dyDescent="0.25">
      <c r="A5788">
        <v>1581423</v>
      </c>
      <c r="B5788">
        <v>781538</v>
      </c>
      <c r="C5788">
        <v>26.232501478695202</v>
      </c>
      <c r="D5788">
        <v>41.621276708941799</v>
      </c>
      <c r="E5788" s="68" t="s">
        <v>1223</v>
      </c>
      <c r="F5788" s="8">
        <f>INDEX(Δεδομένα!$P:$P,MATCH('2020'!E5788,Δεδομένα!$O:$O,0))</f>
        <v>36</v>
      </c>
      <c r="G5788" s="6" t="s">
        <v>148</v>
      </c>
      <c r="H5788" s="2" t="str">
        <f>INDEX(Δεδομένα!B$1:B$51,MATCH('2020'!G5788,Δεδομένα!A$1:A$51,0))</f>
        <v>ΑΝΑΤΟΛΙΚΗΣ ΜΑΚΕΔΟΝΙΑΣ ΚΑΙ ΘΡΑΚΗΣ</v>
      </c>
      <c r="I5788" s="8">
        <f>INDEX(Δεδομένα!E$1:E$13,MATCH('2020'!H5788,Δεδομένα!D$1:D$13,0))</f>
        <v>2</v>
      </c>
      <c r="J5788" s="1">
        <v>44071</v>
      </c>
      <c r="K5788" s="6" t="s">
        <v>1674</v>
      </c>
      <c r="L5788" s="36" t="str">
        <f t="shared" si="360"/>
        <v>28/08/2020 12:53</v>
      </c>
      <c r="M5788" s="1">
        <v>44071</v>
      </c>
      <c r="N5788" s="6" t="s">
        <v>2819</v>
      </c>
      <c r="O5788" s="36" t="str">
        <f t="shared" si="361"/>
        <v>28/08/2020 19:23</v>
      </c>
      <c r="P5788" s="46">
        <f t="shared" si="362"/>
        <v>0.27083333332848269</v>
      </c>
      <c r="Q5788" s="48">
        <v>0</v>
      </c>
      <c r="R5788" s="47">
        <f t="shared" si="363"/>
        <v>389.99999999301508</v>
      </c>
      <c r="S5788" s="6" t="s">
        <v>44</v>
      </c>
      <c r="T5788" s="6" t="s">
        <v>1119</v>
      </c>
      <c r="U5788" s="6" t="s">
        <v>2633</v>
      </c>
      <c r="V5788" s="6" t="s">
        <v>6294</v>
      </c>
      <c r="W5788" s="7">
        <v>0</v>
      </c>
      <c r="X5788" s="7">
        <v>0</v>
      </c>
      <c r="Y5788" s="7">
        <v>0</v>
      </c>
      <c r="Z5788" s="7">
        <v>30</v>
      </c>
      <c r="AA5788" s="7">
        <v>0</v>
      </c>
      <c r="AB5788" s="7">
        <v>0</v>
      </c>
      <c r="AC5788" s="7">
        <v>35</v>
      </c>
      <c r="AD5788" s="7">
        <v>0</v>
      </c>
      <c r="AE5788">
        <v>8</v>
      </c>
      <c r="AF5788">
        <v>0</v>
      </c>
      <c r="AG5788">
        <v>0</v>
      </c>
      <c r="AH5788">
        <v>0</v>
      </c>
      <c r="AI5788">
        <v>0</v>
      </c>
      <c r="AJ5788">
        <v>4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</row>
    <row r="5789" spans="1:44" x14ac:dyDescent="0.25">
      <c r="A5789">
        <v>1581452</v>
      </c>
      <c r="B5789">
        <v>781567</v>
      </c>
      <c r="C5789">
        <v>26.220332288569299</v>
      </c>
      <c r="D5789">
        <v>41.546299596640203</v>
      </c>
      <c r="E5789" s="68" t="s">
        <v>1115</v>
      </c>
      <c r="F5789" s="8">
        <f>INDEX(Δεδομένα!$P:$P,MATCH('2020'!E5789,Δεδομένα!$O:$O,0))</f>
        <v>35</v>
      </c>
      <c r="G5789" s="6" t="s">
        <v>148</v>
      </c>
      <c r="H5789" s="2" t="str">
        <f>INDEX(Δεδομένα!B$1:B$51,MATCH('2020'!G5789,Δεδομένα!A$1:A$51,0))</f>
        <v>ΑΝΑΤΟΛΙΚΗΣ ΜΑΚΕΔΟΝΙΑΣ ΚΑΙ ΘΡΑΚΗΣ</v>
      </c>
      <c r="I5789" s="8">
        <f>INDEX(Δεδομένα!E$1:E$13,MATCH('2020'!H5789,Δεδομένα!D$1:D$13,0))</f>
        <v>2</v>
      </c>
      <c r="J5789" s="1">
        <v>44071</v>
      </c>
      <c r="K5789" s="6" t="s">
        <v>992</v>
      </c>
      <c r="L5789" s="36" t="str">
        <f t="shared" si="360"/>
        <v>28/08/2020 14:28</v>
      </c>
      <c r="M5789" s="1">
        <v>44071</v>
      </c>
      <c r="N5789" s="6" t="s">
        <v>3539</v>
      </c>
      <c r="O5789" s="36" t="str">
        <f t="shared" si="361"/>
        <v>28/08/2020 15:12</v>
      </c>
      <c r="P5789" s="46">
        <f t="shared" si="362"/>
        <v>3.0555555553291924E-2</v>
      </c>
      <c r="Q5789" s="48">
        <v>0</v>
      </c>
      <c r="R5789" s="47">
        <f t="shared" si="363"/>
        <v>43.999999996740371</v>
      </c>
      <c r="S5789" s="6" t="s">
        <v>44</v>
      </c>
      <c r="T5789" s="6" t="s">
        <v>1119</v>
      </c>
      <c r="U5789" s="6" t="s">
        <v>5327</v>
      </c>
      <c r="V5789" s="6" t="s">
        <v>5328</v>
      </c>
      <c r="W5789" s="7">
        <v>0</v>
      </c>
      <c r="X5789" s="7">
        <v>0</v>
      </c>
      <c r="Y5789" s="7">
        <v>0</v>
      </c>
      <c r="Z5789" s="7">
        <v>1</v>
      </c>
      <c r="AA5789" s="7">
        <v>0</v>
      </c>
      <c r="AB5789" s="7">
        <v>0</v>
      </c>
      <c r="AC5789" s="7">
        <v>0</v>
      </c>
      <c r="AD5789" s="7">
        <v>0</v>
      </c>
      <c r="AE5789">
        <v>2</v>
      </c>
      <c r="AF5789">
        <v>0</v>
      </c>
      <c r="AG5789">
        <v>0</v>
      </c>
      <c r="AH5789">
        <v>0</v>
      </c>
      <c r="AI5789">
        <v>0</v>
      </c>
      <c r="AJ5789">
        <v>1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</row>
    <row r="5790" spans="1:44" x14ac:dyDescent="0.25">
      <c r="A5790">
        <v>1580974</v>
      </c>
      <c r="B5790">
        <v>781608</v>
      </c>
      <c r="C5790">
        <v>23.773453341885499</v>
      </c>
      <c r="D5790">
        <v>38.587701586508601</v>
      </c>
      <c r="E5790" s="68" t="s">
        <v>2005</v>
      </c>
      <c r="F5790" s="8">
        <f>INDEX(Δεδομένα!$P:$P,MATCH('2020'!E5790,Δεδομένα!$O:$O,0))</f>
        <v>179</v>
      </c>
      <c r="G5790" s="6" t="s">
        <v>439</v>
      </c>
      <c r="H5790" s="2" t="str">
        <f>INDEX(Δεδομένα!B$1:B$51,MATCH('2020'!G5790,Δεδομένα!A$1:A$51,0))</f>
        <v>ΣΤΕΡΕΑΣ ΕΛΛΑΔΟΣ</v>
      </c>
      <c r="I5790" s="8">
        <f>INDEX(Δεδομένα!E$1:E$13,MATCH('2020'!H5790,Δεδομένα!D$1:D$13,0))</f>
        <v>9</v>
      </c>
      <c r="J5790" s="1">
        <v>44071</v>
      </c>
      <c r="K5790" s="6" t="s">
        <v>1265</v>
      </c>
      <c r="L5790" s="36" t="str">
        <f t="shared" si="360"/>
        <v>28/08/2020 17:39</v>
      </c>
      <c r="M5790" s="1">
        <v>44071</v>
      </c>
      <c r="N5790" s="6" t="s">
        <v>406</v>
      </c>
      <c r="O5790" s="36" t="str">
        <f t="shared" si="361"/>
        <v>28/08/2020 21:09</v>
      </c>
      <c r="P5790" s="46">
        <f t="shared" si="362"/>
        <v>0.14583333332848269</v>
      </c>
      <c r="Q5790" s="48">
        <v>0</v>
      </c>
      <c r="R5790" s="47">
        <f t="shared" si="363"/>
        <v>209.99999999301508</v>
      </c>
      <c r="S5790" s="6" t="s">
        <v>44</v>
      </c>
      <c r="T5790" s="6" t="s">
        <v>2100</v>
      </c>
      <c r="U5790" s="6" t="s">
        <v>44</v>
      </c>
      <c r="V5790" s="6" t="s">
        <v>4859</v>
      </c>
      <c r="W5790" s="7">
        <v>0</v>
      </c>
      <c r="X5790" s="7">
        <v>0</v>
      </c>
      <c r="Y5790" s="7">
        <v>0</v>
      </c>
      <c r="Z5790" s="7">
        <v>0</v>
      </c>
      <c r="AA5790" s="7">
        <v>0</v>
      </c>
      <c r="AB5790" s="7">
        <v>2</v>
      </c>
      <c r="AC5790" s="7">
        <v>2</v>
      </c>
      <c r="AD5790" s="7">
        <v>0</v>
      </c>
      <c r="AE5790">
        <v>17</v>
      </c>
      <c r="AF5790">
        <v>0</v>
      </c>
      <c r="AG5790">
        <v>3</v>
      </c>
      <c r="AH5790">
        <v>0</v>
      </c>
      <c r="AI5790">
        <v>0</v>
      </c>
      <c r="AJ5790">
        <v>8</v>
      </c>
      <c r="AK5790">
        <v>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</row>
    <row r="5791" spans="1:44" x14ac:dyDescent="0.25">
      <c r="A5791">
        <v>1580975</v>
      </c>
      <c r="B5791">
        <v>781633</v>
      </c>
      <c r="C5791">
        <v>23.683779340120701</v>
      </c>
      <c r="D5791">
        <v>38.455944197788497</v>
      </c>
      <c r="E5791" s="68" t="s">
        <v>2005</v>
      </c>
      <c r="F5791" s="8">
        <f>INDEX(Δεδομένα!$P:$P,MATCH('2020'!E5791,Δεδομένα!$O:$O,0))</f>
        <v>179</v>
      </c>
      <c r="G5791" s="6" t="s">
        <v>439</v>
      </c>
      <c r="H5791" s="2" t="str">
        <f>INDEX(Δεδομένα!B$1:B$51,MATCH('2020'!G5791,Δεδομένα!A$1:A$51,0))</f>
        <v>ΣΤΕΡΕΑΣ ΕΛΛΑΔΟΣ</v>
      </c>
      <c r="I5791" s="8">
        <f>INDEX(Δεδομένα!E$1:E$13,MATCH('2020'!H5791,Δεδομένα!D$1:D$13,0))</f>
        <v>9</v>
      </c>
      <c r="J5791" s="1">
        <v>44071</v>
      </c>
      <c r="K5791" s="6" t="s">
        <v>1126</v>
      </c>
      <c r="L5791" s="36" t="str">
        <f t="shared" si="360"/>
        <v>28/08/2020 18:59</v>
      </c>
      <c r="M5791" s="1">
        <v>44071</v>
      </c>
      <c r="N5791" s="6" t="s">
        <v>2994</v>
      </c>
      <c r="O5791" s="36" t="str">
        <f t="shared" si="361"/>
        <v>28/08/2020 21:28</v>
      </c>
      <c r="P5791" s="46">
        <f t="shared" si="362"/>
        <v>0.10347222221753327</v>
      </c>
      <c r="Q5791" s="48">
        <v>0</v>
      </c>
      <c r="R5791" s="47">
        <f t="shared" si="363"/>
        <v>148.99999999324791</v>
      </c>
      <c r="S5791" s="6" t="s">
        <v>44</v>
      </c>
      <c r="T5791" s="6" t="s">
        <v>2008</v>
      </c>
      <c r="U5791" s="6" t="s">
        <v>683</v>
      </c>
      <c r="V5791" s="6" t="s">
        <v>684</v>
      </c>
      <c r="W5791" s="7">
        <v>0</v>
      </c>
      <c r="X5791" s="7">
        <v>0</v>
      </c>
      <c r="Y5791" s="7">
        <v>0</v>
      </c>
      <c r="Z5791" s="7">
        <v>0</v>
      </c>
      <c r="AA5791" s="7">
        <v>0</v>
      </c>
      <c r="AB5791" s="7">
        <v>1.5</v>
      </c>
      <c r="AC5791" s="7">
        <v>0</v>
      </c>
      <c r="AD5791" s="7">
        <v>0</v>
      </c>
      <c r="AE5791">
        <v>8</v>
      </c>
      <c r="AF5791">
        <v>0</v>
      </c>
      <c r="AG5791">
        <v>0</v>
      </c>
      <c r="AH5791">
        <v>0</v>
      </c>
      <c r="AI5791">
        <v>0</v>
      </c>
      <c r="AJ5791">
        <v>4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</row>
    <row r="5792" spans="1:44" x14ac:dyDescent="0.25">
      <c r="A5792">
        <v>1580904</v>
      </c>
      <c r="B5792">
        <v>781527</v>
      </c>
      <c r="C5792">
        <v>22.161424969531399</v>
      </c>
      <c r="D5792">
        <v>40.695306190814499</v>
      </c>
      <c r="E5792" s="68" t="s">
        <v>237</v>
      </c>
      <c r="F5792" s="8">
        <f>INDEX(Δεδομένα!$P:$P,MATCH('2020'!E5792,Δεδομένα!$O:$O,0))</f>
        <v>65</v>
      </c>
      <c r="G5792" s="6" t="s">
        <v>238</v>
      </c>
      <c r="H5792" s="2" t="str">
        <f>INDEX(Δεδομένα!B$1:B$51,MATCH('2020'!G5792,Δεδομένα!A$1:A$51,0))</f>
        <v>ΚΕΝΤΡΙΚΗΣ ΜΑΚΕΔΟΝΙΑΣ</v>
      </c>
      <c r="I5792" s="8">
        <f>INDEX(Δεδομένα!E$1:E$13,MATCH('2020'!H5792,Δεδομένα!D$1:D$13,0))</f>
        <v>3</v>
      </c>
      <c r="J5792" s="1">
        <v>44071</v>
      </c>
      <c r="K5792" s="6" t="s">
        <v>1541</v>
      </c>
      <c r="L5792" s="36" t="str">
        <f t="shared" si="360"/>
        <v>28/08/2020 10:15</v>
      </c>
      <c r="M5792" s="1">
        <v>44071</v>
      </c>
      <c r="N5792" s="6" t="s">
        <v>138</v>
      </c>
      <c r="O5792" s="36" t="str">
        <f t="shared" si="361"/>
        <v>28/08/2020 11:00</v>
      </c>
      <c r="P5792" s="46">
        <f t="shared" si="362"/>
        <v>3.125E-2</v>
      </c>
      <c r="Q5792" s="48">
        <v>0</v>
      </c>
      <c r="R5792" s="47">
        <f t="shared" si="363"/>
        <v>45</v>
      </c>
      <c r="S5792" s="6" t="s">
        <v>44</v>
      </c>
      <c r="T5792" s="6" t="s">
        <v>242</v>
      </c>
      <c r="U5792" s="6" t="s">
        <v>769</v>
      </c>
      <c r="V5792" s="6" t="s">
        <v>6536</v>
      </c>
      <c r="W5792" s="7">
        <v>0</v>
      </c>
      <c r="X5792" s="7">
        <v>0</v>
      </c>
      <c r="Y5792" s="7">
        <v>0</v>
      </c>
      <c r="Z5792" s="7">
        <v>0.1</v>
      </c>
      <c r="AA5792" s="7">
        <v>0</v>
      </c>
      <c r="AB5792" s="7">
        <v>0</v>
      </c>
      <c r="AC5792" s="7">
        <v>0</v>
      </c>
      <c r="AD5792" s="7">
        <v>0</v>
      </c>
      <c r="AE5792">
        <v>2</v>
      </c>
      <c r="AF5792">
        <v>0</v>
      </c>
      <c r="AG5792">
        <v>0</v>
      </c>
      <c r="AH5792">
        <v>0</v>
      </c>
      <c r="AI5792">
        <v>0</v>
      </c>
      <c r="AJ5792">
        <v>1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</row>
    <row r="5793" spans="1:44" x14ac:dyDescent="0.25">
      <c r="A5793">
        <v>1581110</v>
      </c>
      <c r="B5793">
        <v>781519</v>
      </c>
      <c r="C5793">
        <v>20.213341874067101</v>
      </c>
      <c r="D5793">
        <v>39.574971598772798</v>
      </c>
      <c r="E5793" s="68" t="s">
        <v>1197</v>
      </c>
      <c r="F5793" s="8">
        <f>INDEX(Δεδομένα!$P:$P,MATCH('2020'!E5793,Δεδομένα!$O:$O,0))</f>
        <v>90</v>
      </c>
      <c r="G5793" s="6" t="s">
        <v>1149</v>
      </c>
      <c r="H5793" s="2" t="str">
        <f>INDEX(Δεδομένα!B$1:B$51,MATCH('2020'!G5793,Δεδομένα!A$1:A$51,0))</f>
        <v>ΗΠΕΙΡΟΥ</v>
      </c>
      <c r="I5793" s="8">
        <f>INDEX(Δεδομένα!E$1:E$13,MATCH('2020'!H5793,Δεδομένα!D$1:D$13,0))</f>
        <v>5</v>
      </c>
      <c r="J5793" s="1">
        <v>44071</v>
      </c>
      <c r="K5793" s="6" t="s">
        <v>4677</v>
      </c>
      <c r="L5793" s="36" t="str">
        <f t="shared" si="360"/>
        <v>28/08/2020 11:14</v>
      </c>
      <c r="M5793" s="1">
        <v>44071</v>
      </c>
      <c r="N5793" s="6" t="s">
        <v>111</v>
      </c>
      <c r="O5793" s="36" t="str">
        <f t="shared" si="361"/>
        <v>28/08/2020 12:25</v>
      </c>
      <c r="P5793" s="46">
        <f t="shared" si="362"/>
        <v>4.9305555556202307E-2</v>
      </c>
      <c r="Q5793" s="48">
        <v>0</v>
      </c>
      <c r="R5793" s="47">
        <f t="shared" si="363"/>
        <v>71.000000000931323</v>
      </c>
      <c r="S5793" s="6" t="s">
        <v>44</v>
      </c>
      <c r="T5793" s="6" t="s">
        <v>1150</v>
      </c>
      <c r="U5793" s="6" t="s">
        <v>44</v>
      </c>
      <c r="V5793" s="6" t="s">
        <v>5087</v>
      </c>
      <c r="W5793" s="7">
        <v>0</v>
      </c>
      <c r="X5793" s="7">
        <v>0</v>
      </c>
      <c r="Y5793" s="7">
        <v>0</v>
      </c>
      <c r="Z5793" s="7">
        <v>0</v>
      </c>
      <c r="AA5793" s="7">
        <v>2</v>
      </c>
      <c r="AB5793" s="7">
        <v>0</v>
      </c>
      <c r="AC5793" s="7">
        <v>0</v>
      </c>
      <c r="AD5793" s="7">
        <v>0</v>
      </c>
      <c r="AE5793">
        <v>2</v>
      </c>
      <c r="AF5793">
        <v>0</v>
      </c>
      <c r="AG5793">
        <v>0</v>
      </c>
      <c r="AH5793">
        <v>0</v>
      </c>
      <c r="AI5793">
        <v>0</v>
      </c>
      <c r="AJ5793">
        <v>1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</row>
    <row r="5794" spans="1:44" x14ac:dyDescent="0.25">
      <c r="A5794">
        <v>1581221</v>
      </c>
      <c r="B5794">
        <v>781520</v>
      </c>
      <c r="C5794">
        <v>24.722362753766401</v>
      </c>
      <c r="D5794">
        <v>40.7179972048189</v>
      </c>
      <c r="E5794" s="68" t="s">
        <v>1104</v>
      </c>
      <c r="F5794" s="8">
        <f>INDEX(Δεδομένα!$P:$P,MATCH('2020'!E5794,Δεδομένα!$O:$O,0))</f>
        <v>24</v>
      </c>
      <c r="G5794" s="6" t="s">
        <v>77</v>
      </c>
      <c r="H5794" s="2" t="str">
        <f>INDEX(Δεδομένα!B$1:B$51,MATCH('2020'!G5794,Δεδομένα!A$1:A$51,0))</f>
        <v>ΑΝΑΤΟΛΙΚΗΣ ΜΑΚΕΔΟΝΙΑΣ ΚΑΙ ΘΡΑΚΗΣ</v>
      </c>
      <c r="I5794" s="8">
        <f>INDEX(Δεδομένα!E$1:E$13,MATCH('2020'!H5794,Δεδομένα!D$1:D$13,0))</f>
        <v>2</v>
      </c>
      <c r="J5794" s="1">
        <v>44071</v>
      </c>
      <c r="K5794" s="6" t="s">
        <v>2144</v>
      </c>
      <c r="L5794" s="36" t="str">
        <f t="shared" si="360"/>
        <v>28/08/2020 11:35</v>
      </c>
      <c r="M5794" s="1">
        <v>44071</v>
      </c>
      <c r="N5794" s="6" t="s">
        <v>440</v>
      </c>
      <c r="O5794" s="36" t="str">
        <f t="shared" si="361"/>
        <v>28/08/2020 13:15</v>
      </c>
      <c r="P5794" s="46">
        <f t="shared" si="362"/>
        <v>6.9444444445252884E-2</v>
      </c>
      <c r="Q5794" s="48">
        <v>0</v>
      </c>
      <c r="R5794" s="47">
        <f t="shared" si="363"/>
        <v>100.00000000116415</v>
      </c>
      <c r="S5794" s="6" t="s">
        <v>44</v>
      </c>
      <c r="T5794" s="6" t="s">
        <v>1106</v>
      </c>
      <c r="U5794" s="6" t="s">
        <v>44</v>
      </c>
      <c r="V5794" s="6" t="s">
        <v>531</v>
      </c>
      <c r="W5794" s="7">
        <v>0</v>
      </c>
      <c r="X5794" s="7">
        <v>0</v>
      </c>
      <c r="Y5794" s="7">
        <v>0</v>
      </c>
      <c r="Z5794" s="7">
        <v>0.2</v>
      </c>
      <c r="AA5794" s="7">
        <v>0</v>
      </c>
      <c r="AB5794" s="7">
        <v>0</v>
      </c>
      <c r="AC5794" s="7">
        <v>0</v>
      </c>
      <c r="AD5794" s="7">
        <v>0</v>
      </c>
      <c r="AE5794">
        <v>7</v>
      </c>
      <c r="AF5794">
        <v>0</v>
      </c>
      <c r="AG5794">
        <v>0</v>
      </c>
      <c r="AH5794">
        <v>0</v>
      </c>
      <c r="AI5794">
        <v>1</v>
      </c>
      <c r="AJ5794">
        <v>3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</row>
    <row r="5795" spans="1:44" x14ac:dyDescent="0.25">
      <c r="A5795">
        <v>1581154</v>
      </c>
      <c r="B5795">
        <v>781536</v>
      </c>
      <c r="C5795">
        <v>22.6250204981413</v>
      </c>
      <c r="D5795">
        <v>40.961745870448603</v>
      </c>
      <c r="E5795" s="68" t="s">
        <v>1084</v>
      </c>
      <c r="F5795" s="8">
        <f>INDEX(Δεδομένα!$P:$P,MATCH('2020'!E5795,Δεδομένα!$O:$O,0))</f>
        <v>57</v>
      </c>
      <c r="G5795" s="6" t="s">
        <v>223</v>
      </c>
      <c r="H5795" s="2" t="str">
        <f>INDEX(Δεδομένα!B$1:B$51,MATCH('2020'!G5795,Δεδομένα!A$1:A$51,0))</f>
        <v>ΚΕΝΤΡΙΚΗΣ ΜΑΚΕΔΟΝΙΑΣ</v>
      </c>
      <c r="I5795" s="8">
        <f>INDEX(Δεδομένα!E$1:E$13,MATCH('2020'!H5795,Δεδομένα!D$1:D$13,0))</f>
        <v>3</v>
      </c>
      <c r="J5795" s="1">
        <v>44071</v>
      </c>
      <c r="K5795" s="6" t="s">
        <v>349</v>
      </c>
      <c r="L5795" s="36" t="str">
        <f t="shared" si="360"/>
        <v>28/08/2020 12:35</v>
      </c>
      <c r="M5795" s="1">
        <v>44071</v>
      </c>
      <c r="N5795" s="6" t="s">
        <v>362</v>
      </c>
      <c r="O5795" s="36" t="str">
        <f t="shared" si="361"/>
        <v>28/08/2020 14:00</v>
      </c>
      <c r="P5795" s="46">
        <f t="shared" si="362"/>
        <v>5.9027777781011537E-2</v>
      </c>
      <c r="Q5795" s="48">
        <v>0</v>
      </c>
      <c r="R5795" s="47">
        <f t="shared" si="363"/>
        <v>85.000000004656613</v>
      </c>
      <c r="S5795" s="6" t="s">
        <v>44</v>
      </c>
      <c r="T5795" s="6" t="s">
        <v>226</v>
      </c>
      <c r="U5795" s="6" t="s">
        <v>1087</v>
      </c>
      <c r="V5795" s="6" t="s">
        <v>1088</v>
      </c>
      <c r="W5795" s="7">
        <v>0</v>
      </c>
      <c r="X5795" s="7">
        <v>0</v>
      </c>
      <c r="Y5795" s="7">
        <v>0</v>
      </c>
      <c r="Z5795" s="7">
        <v>0</v>
      </c>
      <c r="AA5795" s="7">
        <v>0</v>
      </c>
      <c r="AB5795" s="7">
        <v>0</v>
      </c>
      <c r="AC5795" s="7">
        <v>2</v>
      </c>
      <c r="AD5795" s="7">
        <v>0</v>
      </c>
      <c r="AE5795">
        <v>2</v>
      </c>
      <c r="AF5795">
        <v>0</v>
      </c>
      <c r="AG5795">
        <v>0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</row>
    <row r="5796" spans="1:44" x14ac:dyDescent="0.25">
      <c r="A5796">
        <v>1610912</v>
      </c>
      <c r="B5796">
        <v>781499</v>
      </c>
      <c r="C5796">
        <v>22.448505692566901</v>
      </c>
      <c r="D5796">
        <v>37.914988383609398</v>
      </c>
      <c r="E5796" s="68" t="s">
        <v>390</v>
      </c>
      <c r="F5796" s="8">
        <f>INDEX(Δεδομένα!$P:$P,MATCH('2020'!E5796,Δεδομένα!$O:$O,0))</f>
        <v>159</v>
      </c>
      <c r="G5796" s="6" t="s">
        <v>391</v>
      </c>
      <c r="H5796" s="2" t="str">
        <f>INDEX(Δεδομένα!B$1:B$51,MATCH('2020'!G5796,Δεδομένα!A$1:A$51,0))</f>
        <v>ΠΕΛΛΟΠΟΝΗΣΟΥ</v>
      </c>
      <c r="I5796" s="8">
        <f>INDEX(Δεδομένα!E$1:E$13,MATCH('2020'!H5796,Δεδομένα!D$1:D$13,0))</f>
        <v>8</v>
      </c>
      <c r="J5796" s="1">
        <v>44071</v>
      </c>
      <c r="K5796" s="6" t="s">
        <v>591</v>
      </c>
      <c r="L5796" s="36" t="str">
        <f t="shared" si="360"/>
        <v>28/08/2020 09:30</v>
      </c>
      <c r="M5796" s="1">
        <v>44071</v>
      </c>
      <c r="N5796" s="6" t="s">
        <v>517</v>
      </c>
      <c r="O5796" s="36" t="str">
        <f t="shared" si="361"/>
        <v>28/08/2020 12:00</v>
      </c>
      <c r="P5796" s="46">
        <f t="shared" si="362"/>
        <v>0.10416666666424135</v>
      </c>
      <c r="Q5796" s="48">
        <v>0</v>
      </c>
      <c r="R5796" s="47">
        <f t="shared" si="363"/>
        <v>149.99999999650754</v>
      </c>
      <c r="S5796" s="6" t="s">
        <v>44</v>
      </c>
      <c r="T5796" s="6" t="s">
        <v>394</v>
      </c>
      <c r="U5796" s="6" t="s">
        <v>6535</v>
      </c>
      <c r="V5796" s="6" t="s">
        <v>6535</v>
      </c>
      <c r="W5796" s="7">
        <v>0</v>
      </c>
      <c r="X5796" s="7">
        <v>4</v>
      </c>
      <c r="Y5796" s="7">
        <v>0</v>
      </c>
      <c r="Z5796" s="7">
        <v>0</v>
      </c>
      <c r="AA5796" s="7">
        <v>0</v>
      </c>
      <c r="AB5796" s="7">
        <v>0</v>
      </c>
      <c r="AC5796" s="7">
        <v>0</v>
      </c>
      <c r="AD5796" s="7">
        <v>0</v>
      </c>
      <c r="AE5796">
        <v>10</v>
      </c>
      <c r="AF5796">
        <v>0</v>
      </c>
      <c r="AG5796">
        <v>0</v>
      </c>
      <c r="AH5796">
        <v>0</v>
      </c>
      <c r="AI5796">
        <v>0</v>
      </c>
      <c r="AJ5796">
        <v>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</row>
    <row r="5797" spans="1:44" x14ac:dyDescent="0.25">
      <c r="A5797">
        <v>1593558</v>
      </c>
      <c r="B5797">
        <v>781660</v>
      </c>
      <c r="C5797">
        <v>22.9407744231174</v>
      </c>
      <c r="D5797">
        <v>37.906874063674998</v>
      </c>
      <c r="E5797" s="68" t="s">
        <v>810</v>
      </c>
      <c r="F5797" s="8">
        <f>INDEX(Δεδομένα!$P:$P,MATCH('2020'!E5797,Δεδομένα!$O:$O,0))</f>
        <v>157</v>
      </c>
      <c r="G5797" s="6" t="s">
        <v>391</v>
      </c>
      <c r="H5797" s="2" t="str">
        <f>INDEX(Δεδομένα!B$1:B$51,MATCH('2020'!G5797,Δεδομένα!A$1:A$51,0))</f>
        <v>ΠΕΛΛΟΠΟΝΗΣΟΥ</v>
      </c>
      <c r="I5797" s="8">
        <f>INDEX(Δεδομένα!E$1:E$13,MATCH('2020'!H5797,Δεδομένα!D$1:D$13,0))</f>
        <v>8</v>
      </c>
      <c r="J5797" s="1">
        <v>44071</v>
      </c>
      <c r="K5797" s="6" t="s">
        <v>225</v>
      </c>
      <c r="L5797" s="36" t="str">
        <f t="shared" si="360"/>
        <v>28/08/2020 20:25</v>
      </c>
      <c r="M5797" s="1">
        <v>44071</v>
      </c>
      <c r="N5797" s="6" t="s">
        <v>2888</v>
      </c>
      <c r="O5797" s="36" t="str">
        <f t="shared" si="361"/>
        <v>28/08/2020 22:23</v>
      </c>
      <c r="P5797" s="46">
        <f t="shared" si="362"/>
        <v>8.1944444442342501E-2</v>
      </c>
      <c r="Q5797" s="48">
        <v>0</v>
      </c>
      <c r="R5797" s="47">
        <f t="shared" si="363"/>
        <v>117.9999999969732</v>
      </c>
      <c r="S5797" s="6" t="s">
        <v>44</v>
      </c>
      <c r="T5797" s="6" t="s">
        <v>1012</v>
      </c>
      <c r="U5797" s="6" t="s">
        <v>44</v>
      </c>
      <c r="V5797" s="6" t="s">
        <v>1013</v>
      </c>
      <c r="W5797" s="7">
        <v>0</v>
      </c>
      <c r="X5797" s="7">
        <v>0</v>
      </c>
      <c r="Y5797" s="7">
        <v>0</v>
      </c>
      <c r="Z5797" s="7">
        <v>2</v>
      </c>
      <c r="AA5797" s="7">
        <v>0</v>
      </c>
      <c r="AB5797" s="7">
        <v>0</v>
      </c>
      <c r="AC5797" s="7">
        <v>0</v>
      </c>
      <c r="AD5797" s="7">
        <v>0</v>
      </c>
      <c r="AE5797">
        <v>4</v>
      </c>
      <c r="AF5797">
        <v>0</v>
      </c>
      <c r="AG5797">
        <v>0</v>
      </c>
      <c r="AH5797">
        <v>0</v>
      </c>
      <c r="AI5797">
        <v>0</v>
      </c>
      <c r="AJ5797">
        <v>2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</row>
    <row r="5798" spans="1:44" x14ac:dyDescent="0.25">
      <c r="A5798">
        <v>1593509</v>
      </c>
      <c r="B5798">
        <v>787616</v>
      </c>
      <c r="C5798">
        <v>20.918484545977201</v>
      </c>
      <c r="D5798">
        <v>39.0901544410426</v>
      </c>
      <c r="E5798" s="68" t="s">
        <v>810</v>
      </c>
      <c r="F5798" s="8">
        <f>INDEX(Δεδομένα!$P:$P,MATCH('2020'!E5798,Δεδομένα!$O:$O,0))</f>
        <v>157</v>
      </c>
      <c r="G5798" s="6" t="s">
        <v>391</v>
      </c>
      <c r="H5798" s="2" t="str">
        <f>INDEX(Δεδομένα!B$1:B$51,MATCH('2020'!G5798,Δεδομένα!A$1:A$51,0))</f>
        <v>ΠΕΛΛΟΠΟΝΗΣΟΥ</v>
      </c>
      <c r="I5798" s="8">
        <f>INDEX(Δεδομένα!E$1:E$13,MATCH('2020'!H5798,Δεδομένα!D$1:D$13,0))</f>
        <v>8</v>
      </c>
      <c r="J5798" s="1">
        <v>44071</v>
      </c>
      <c r="K5798" s="6" t="s">
        <v>1388</v>
      </c>
      <c r="L5798" s="36" t="str">
        <f t="shared" si="360"/>
        <v>28/08/2020 17:53</v>
      </c>
      <c r="M5798" s="1">
        <v>44071</v>
      </c>
      <c r="N5798" s="6" t="s">
        <v>533</v>
      </c>
      <c r="O5798" s="36" t="str">
        <f t="shared" si="361"/>
        <v>28/08/2020 19:18</v>
      </c>
      <c r="P5798" s="46">
        <f t="shared" si="362"/>
        <v>5.9027777781011537E-2</v>
      </c>
      <c r="Q5798" s="48">
        <v>0</v>
      </c>
      <c r="R5798" s="47">
        <f t="shared" si="363"/>
        <v>85.000000004656613</v>
      </c>
      <c r="S5798" s="6" t="s">
        <v>44</v>
      </c>
      <c r="T5798" s="6" t="s">
        <v>1435</v>
      </c>
      <c r="U5798" s="6" t="s">
        <v>2072</v>
      </c>
      <c r="V5798" s="6" t="s">
        <v>2072</v>
      </c>
      <c r="W5798" s="7">
        <v>0</v>
      </c>
      <c r="X5798" s="7">
        <v>0</v>
      </c>
      <c r="Y5798" s="7">
        <v>0</v>
      </c>
      <c r="Z5798" s="7">
        <v>0</v>
      </c>
      <c r="AA5798" s="7">
        <v>2</v>
      </c>
      <c r="AB5798" s="7">
        <v>0</v>
      </c>
      <c r="AC5798" s="7">
        <v>0</v>
      </c>
      <c r="AD5798" s="7">
        <v>0</v>
      </c>
      <c r="AE5798">
        <v>4</v>
      </c>
      <c r="AF5798">
        <v>0</v>
      </c>
      <c r="AG5798">
        <v>0</v>
      </c>
      <c r="AH5798">
        <v>0</v>
      </c>
      <c r="AI5798">
        <v>0</v>
      </c>
      <c r="AJ5798">
        <v>2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</row>
    <row r="5799" spans="1:44" x14ac:dyDescent="0.25">
      <c r="A5799">
        <v>1584587</v>
      </c>
      <c r="B5799">
        <v>781644</v>
      </c>
      <c r="C5799">
        <v>22.468243974039002</v>
      </c>
      <c r="D5799">
        <v>39.7403637204999</v>
      </c>
      <c r="E5799" s="68" t="s">
        <v>1271</v>
      </c>
      <c r="F5799" s="8">
        <f>INDEX(Δεδομένα!$P:$P,MATCH('2020'!E5799,Δεδομένα!$O:$O,0))</f>
        <v>102</v>
      </c>
      <c r="G5799" s="6" t="s">
        <v>288</v>
      </c>
      <c r="H5799" s="2" t="str">
        <f>INDEX(Δεδομένα!B$1:B$51,MATCH('2020'!G5799,Δεδομένα!A$1:A$51,0))</f>
        <v>ΘΕΣΣΑΛΙΑΣ</v>
      </c>
      <c r="I5799" s="8">
        <f>INDEX(Δεδομένα!E$1:E$13,MATCH('2020'!H5799,Δεδομένα!D$1:D$13,0))</f>
        <v>6</v>
      </c>
      <c r="J5799" s="1">
        <v>44071</v>
      </c>
      <c r="K5799" s="6" t="s">
        <v>2874</v>
      </c>
      <c r="L5799" s="36" t="str">
        <f t="shared" si="360"/>
        <v>28/08/2020 19:43</v>
      </c>
      <c r="M5799" s="1">
        <v>44071</v>
      </c>
      <c r="N5799" s="6" t="s">
        <v>352</v>
      </c>
      <c r="O5799" s="36" t="str">
        <f t="shared" si="361"/>
        <v>28/08/2020 20:05</v>
      </c>
      <c r="P5799" s="46">
        <f t="shared" si="362"/>
        <v>1.5277777776645962E-2</v>
      </c>
      <c r="Q5799" s="48">
        <v>0</v>
      </c>
      <c r="R5799" s="47">
        <f t="shared" si="363"/>
        <v>21.999999998370185</v>
      </c>
      <c r="S5799" s="6" t="s">
        <v>44</v>
      </c>
      <c r="T5799" s="6" t="s">
        <v>1272</v>
      </c>
      <c r="U5799" s="6" t="s">
        <v>44</v>
      </c>
      <c r="V5799" s="6" t="s">
        <v>2196</v>
      </c>
      <c r="W5799" s="7">
        <v>0</v>
      </c>
      <c r="X5799" s="7">
        <v>0</v>
      </c>
      <c r="Y5799" s="7">
        <v>0</v>
      </c>
      <c r="Z5799" s="7">
        <v>0</v>
      </c>
      <c r="AA5799" s="7">
        <v>0</v>
      </c>
      <c r="AB5799" s="7">
        <v>0</v>
      </c>
      <c r="AC5799" s="7">
        <v>0.1</v>
      </c>
      <c r="AD5799" s="7">
        <v>0</v>
      </c>
      <c r="AE5799">
        <v>2</v>
      </c>
      <c r="AF5799">
        <v>0</v>
      </c>
      <c r="AG5799">
        <v>0</v>
      </c>
      <c r="AH5799">
        <v>0</v>
      </c>
      <c r="AI5799">
        <v>0</v>
      </c>
      <c r="AJ5799">
        <v>1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</row>
    <row r="5800" spans="1:44" x14ac:dyDescent="0.25">
      <c r="A5800">
        <v>1611664</v>
      </c>
      <c r="B5800">
        <v>781645</v>
      </c>
      <c r="C5800">
        <v>26.362308817765101</v>
      </c>
      <c r="D5800">
        <v>39.086733251693602</v>
      </c>
      <c r="E5800" s="68" t="s">
        <v>3467</v>
      </c>
      <c r="F5800" s="8">
        <f>INDEX(Δεδομένα!$P:$P,MATCH('2020'!E5800,Δεδομένα!$O:$O,0))</f>
        <v>198</v>
      </c>
      <c r="G5800" s="6" t="s">
        <v>495</v>
      </c>
      <c r="H5800" s="2" t="str">
        <f>INDEX(Δεδομένα!B$1:B$51,MATCH('2020'!G5800,Δεδομένα!A$1:A$51,0))</f>
        <v>ΒΟΡΕΙΟΥ ΑΙΓΑΙΟΥ</v>
      </c>
      <c r="I5800" s="8">
        <f>INDEX(Δεδομένα!E$1:E$13,MATCH('2020'!H5800,Δεδομένα!D$1:D$13,0))</f>
        <v>11</v>
      </c>
      <c r="J5800" s="1">
        <v>44071</v>
      </c>
      <c r="K5800" s="6" t="s">
        <v>1399</v>
      </c>
      <c r="L5800" s="36" t="str">
        <f t="shared" si="360"/>
        <v>28/08/2020 19:40</v>
      </c>
      <c r="M5800" s="1">
        <v>44072</v>
      </c>
      <c r="N5800" s="6" t="s">
        <v>3334</v>
      </c>
      <c r="O5800" s="36" t="str">
        <f t="shared" si="361"/>
        <v>29/08/2020 09:29</v>
      </c>
      <c r="P5800" s="46">
        <f t="shared" si="362"/>
        <v>0.57569444444379769</v>
      </c>
      <c r="Q5800" s="48">
        <v>0</v>
      </c>
      <c r="R5800" s="47">
        <f t="shared" si="363"/>
        <v>828.99999999906868</v>
      </c>
      <c r="S5800" s="6" t="s">
        <v>44</v>
      </c>
      <c r="T5800" s="6" t="s">
        <v>499</v>
      </c>
      <c r="U5800" s="6" t="s">
        <v>4769</v>
      </c>
      <c r="V5800" s="6" t="s">
        <v>6539</v>
      </c>
      <c r="W5800" s="7">
        <v>0</v>
      </c>
      <c r="X5800" s="7">
        <v>0.7</v>
      </c>
      <c r="Y5800" s="7">
        <v>0</v>
      </c>
      <c r="Z5800" s="7">
        <v>0</v>
      </c>
      <c r="AA5800" s="7">
        <v>0</v>
      </c>
      <c r="AB5800" s="7">
        <v>0</v>
      </c>
      <c r="AC5800" s="7">
        <v>0</v>
      </c>
      <c r="AD5800" s="7">
        <v>0</v>
      </c>
      <c r="AE5800">
        <v>4</v>
      </c>
      <c r="AF5800">
        <v>3</v>
      </c>
      <c r="AG5800">
        <v>0</v>
      </c>
      <c r="AH5800">
        <v>0</v>
      </c>
      <c r="AI5800">
        <v>0</v>
      </c>
      <c r="AJ5800">
        <v>1</v>
      </c>
      <c r="AK5800">
        <v>1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</row>
    <row r="5801" spans="1:44" x14ac:dyDescent="0.25">
      <c r="A5801">
        <v>1581517</v>
      </c>
      <c r="B5801">
        <v>781605</v>
      </c>
      <c r="C5801">
        <v>25.048992854150601</v>
      </c>
      <c r="D5801">
        <v>41.033339330986998</v>
      </c>
      <c r="E5801" s="68" t="s">
        <v>120</v>
      </c>
      <c r="F5801" s="8">
        <f>INDEX(Δεδομένα!$P:$P,MATCH('2020'!E5801,Δεδομένα!$O:$O,0))</f>
        <v>30</v>
      </c>
      <c r="G5801" s="6" t="s">
        <v>121</v>
      </c>
      <c r="H5801" s="2" t="str">
        <f>INDEX(Δεδομένα!B$1:B$51,MATCH('2020'!G5801,Δεδομένα!A$1:A$51,0))</f>
        <v>ΑΝΑΤΟΛΙΚΗΣ ΜΑΚΕΔΟΝΙΑΣ ΚΑΙ ΘΡΑΚΗΣ</v>
      </c>
      <c r="I5801" s="8">
        <f>INDEX(Δεδομένα!E$1:E$13,MATCH('2020'!H5801,Δεδομένα!D$1:D$13,0))</f>
        <v>2</v>
      </c>
      <c r="J5801" s="1">
        <v>44071</v>
      </c>
      <c r="K5801" s="6" t="s">
        <v>2211</v>
      </c>
      <c r="L5801" s="36" t="str">
        <f t="shared" si="360"/>
        <v>28/08/2020 17:24</v>
      </c>
      <c r="M5801" s="1">
        <v>44071</v>
      </c>
      <c r="N5801" s="6" t="s">
        <v>1116</v>
      </c>
      <c r="O5801" s="36" t="str">
        <f t="shared" si="361"/>
        <v>28/08/2020 17:52</v>
      </c>
      <c r="P5801" s="46">
        <f t="shared" si="362"/>
        <v>1.9444444442342501E-2</v>
      </c>
      <c r="Q5801" s="48">
        <v>0</v>
      </c>
      <c r="R5801" s="47">
        <f t="shared" si="363"/>
        <v>27.999999996973202</v>
      </c>
      <c r="S5801" s="6" t="s">
        <v>44</v>
      </c>
      <c r="T5801" s="6" t="s">
        <v>129</v>
      </c>
      <c r="U5801" s="6" t="s">
        <v>44</v>
      </c>
      <c r="V5801" s="6" t="s">
        <v>5974</v>
      </c>
      <c r="W5801" s="7">
        <v>0</v>
      </c>
      <c r="X5801" s="7">
        <v>0</v>
      </c>
      <c r="Y5801" s="7">
        <v>0</v>
      </c>
      <c r="Z5801" s="7">
        <v>0.5</v>
      </c>
      <c r="AA5801" s="7">
        <v>0</v>
      </c>
      <c r="AB5801" s="7">
        <v>0</v>
      </c>
      <c r="AC5801" s="7">
        <v>0</v>
      </c>
      <c r="AD5801" s="7">
        <v>0</v>
      </c>
      <c r="AE5801">
        <v>2</v>
      </c>
      <c r="AF5801">
        <v>0</v>
      </c>
      <c r="AG5801">
        <v>0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</row>
    <row r="5802" spans="1:44" x14ac:dyDescent="0.25">
      <c r="A5802">
        <v>1581224</v>
      </c>
      <c r="B5802">
        <v>781496</v>
      </c>
      <c r="C5802">
        <v>21.7719133909684</v>
      </c>
      <c r="D5802">
        <v>39.489281293466398</v>
      </c>
      <c r="E5802" s="68" t="s">
        <v>1155</v>
      </c>
      <c r="F5802" s="8">
        <f>INDEX(Δεδομένα!$P:$P,MATCH('2020'!E5802,Δεδομένα!$O:$O,0))</f>
        <v>111</v>
      </c>
      <c r="G5802" s="6" t="s">
        <v>884</v>
      </c>
      <c r="H5802" s="2" t="str">
        <f>INDEX(Δεδομένα!B$1:B$51,MATCH('2020'!G5802,Δεδομένα!A$1:A$51,0))</f>
        <v>ΘΕΣΣΑΛΙΑΣ</v>
      </c>
      <c r="I5802" s="8">
        <f>INDEX(Δεδομένα!E$1:E$13,MATCH('2020'!H5802,Δεδομένα!D$1:D$13,0))</f>
        <v>6</v>
      </c>
      <c r="J5802" s="1">
        <v>44071</v>
      </c>
      <c r="K5802" s="6" t="s">
        <v>5346</v>
      </c>
      <c r="L5802" s="36" t="str">
        <f t="shared" si="360"/>
        <v>28/08/2020 09:05</v>
      </c>
      <c r="M5802" s="1">
        <v>44071</v>
      </c>
      <c r="N5802" s="6" t="s">
        <v>1090</v>
      </c>
      <c r="O5802" s="36" t="str">
        <f t="shared" si="361"/>
        <v>28/08/2020 10:20</v>
      </c>
      <c r="P5802" s="46">
        <f t="shared" si="362"/>
        <v>5.2083333335758653E-2</v>
      </c>
      <c r="Q5802" s="48">
        <v>0</v>
      </c>
      <c r="R5802" s="47">
        <f t="shared" si="363"/>
        <v>75.00000000349246</v>
      </c>
      <c r="S5802" s="6" t="s">
        <v>44</v>
      </c>
      <c r="T5802" s="6" t="s">
        <v>1157</v>
      </c>
      <c r="U5802" s="6" t="s">
        <v>2803</v>
      </c>
      <c r="V5802" s="6" t="s">
        <v>6534</v>
      </c>
      <c r="W5802" s="7">
        <v>0</v>
      </c>
      <c r="X5802" s="7">
        <v>0</v>
      </c>
      <c r="Y5802" s="7">
        <v>0</v>
      </c>
      <c r="Z5802" s="7">
        <v>0</v>
      </c>
      <c r="AA5802" s="7">
        <v>0.01</v>
      </c>
      <c r="AB5802" s="7">
        <v>0</v>
      </c>
      <c r="AC5802" s="7">
        <v>0</v>
      </c>
      <c r="AD5802" s="7">
        <v>0</v>
      </c>
      <c r="AE5802">
        <v>3</v>
      </c>
      <c r="AF5802">
        <v>0</v>
      </c>
      <c r="AG5802">
        <v>0</v>
      </c>
      <c r="AH5802">
        <v>0</v>
      </c>
      <c r="AI5802">
        <v>0</v>
      </c>
      <c r="AJ5802">
        <v>1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</row>
    <row r="5803" spans="1:44" x14ac:dyDescent="0.25">
      <c r="A5803">
        <v>1581235</v>
      </c>
      <c r="B5803">
        <v>781617</v>
      </c>
      <c r="C5803">
        <v>21.885505557453399</v>
      </c>
      <c r="D5803">
        <v>39.555906463856601</v>
      </c>
      <c r="E5803" s="68" t="s">
        <v>1155</v>
      </c>
      <c r="F5803" s="8">
        <f>INDEX(Δεδομένα!$P:$P,MATCH('2020'!E5803,Δεδομένα!$O:$O,0))</f>
        <v>111</v>
      </c>
      <c r="G5803" s="6" t="s">
        <v>884</v>
      </c>
      <c r="H5803" s="2" t="str">
        <f>INDEX(Δεδομένα!B$1:B$51,MATCH('2020'!G5803,Δεδομένα!A$1:A$51,0))</f>
        <v>ΘΕΣΣΑΛΙΑΣ</v>
      </c>
      <c r="I5803" s="8">
        <f>INDEX(Δεδομένα!E$1:E$13,MATCH('2020'!H5803,Δεδομένα!D$1:D$13,0))</f>
        <v>6</v>
      </c>
      <c r="J5803" s="1">
        <v>44071</v>
      </c>
      <c r="K5803" s="6" t="s">
        <v>1652</v>
      </c>
      <c r="L5803" s="36" t="str">
        <f t="shared" si="360"/>
        <v>28/08/2020 18:01</v>
      </c>
      <c r="M5803" s="1">
        <v>44071</v>
      </c>
      <c r="N5803" s="6" t="s">
        <v>209</v>
      </c>
      <c r="O5803" s="36" t="str">
        <f t="shared" si="361"/>
        <v>28/08/2020 18:30</v>
      </c>
      <c r="P5803" s="46">
        <f t="shared" si="362"/>
        <v>2.0138888889050577E-2</v>
      </c>
      <c r="Q5803" s="48">
        <v>0</v>
      </c>
      <c r="R5803" s="47">
        <f t="shared" si="363"/>
        <v>29.000000000232831</v>
      </c>
      <c r="S5803" s="6" t="s">
        <v>44</v>
      </c>
      <c r="T5803" s="6" t="s">
        <v>1157</v>
      </c>
      <c r="U5803" s="6" t="s">
        <v>44</v>
      </c>
      <c r="V5803" s="6" t="s">
        <v>6538</v>
      </c>
      <c r="W5803" s="7">
        <v>0</v>
      </c>
      <c r="X5803" s="7">
        <v>0</v>
      </c>
      <c r="Y5803" s="7">
        <v>0</v>
      </c>
      <c r="Z5803" s="7">
        <v>0</v>
      </c>
      <c r="AA5803" s="7">
        <v>0.02</v>
      </c>
      <c r="AB5803" s="7">
        <v>0</v>
      </c>
      <c r="AC5803" s="7">
        <v>0</v>
      </c>
      <c r="AD5803" s="7">
        <v>0</v>
      </c>
      <c r="AE5803">
        <v>4</v>
      </c>
      <c r="AF5803">
        <v>0</v>
      </c>
      <c r="AG5803">
        <v>0</v>
      </c>
      <c r="AH5803">
        <v>0</v>
      </c>
      <c r="AI5803">
        <v>0</v>
      </c>
      <c r="AJ5803">
        <v>1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</row>
    <row r="5804" spans="1:44" x14ac:dyDescent="0.25">
      <c r="A5804">
        <v>1581114</v>
      </c>
      <c r="B5804">
        <v>781571</v>
      </c>
      <c r="C5804">
        <v>22.400954789928399</v>
      </c>
      <c r="D5804">
        <v>38.946126708473898</v>
      </c>
      <c r="E5804" s="68" t="s">
        <v>398</v>
      </c>
      <c r="F5804" s="8">
        <f>INDEX(Δεδομένα!$P:$P,MATCH('2020'!E5804,Δεδομένα!$O:$O,0))</f>
        <v>161</v>
      </c>
      <c r="G5804" s="6" t="s">
        <v>399</v>
      </c>
      <c r="H5804" s="2" t="str">
        <f>INDEX(Δεδομένα!B$1:B$51,MATCH('2020'!G5804,Δεδομένα!A$1:A$51,0))</f>
        <v>ΣΤΕΡΕΑΣ ΕΛΛΑΔΟΣ</v>
      </c>
      <c r="I5804" s="8">
        <f>INDEX(Δεδομένα!E$1:E$13,MATCH('2020'!H5804,Δεδομένα!D$1:D$13,0))</f>
        <v>9</v>
      </c>
      <c r="J5804" s="1">
        <v>44071</v>
      </c>
      <c r="K5804" s="6" t="s">
        <v>1289</v>
      </c>
      <c r="L5804" s="36" t="str">
        <f t="shared" si="360"/>
        <v>28/08/2020 14:48</v>
      </c>
      <c r="M5804" s="1">
        <v>44071</v>
      </c>
      <c r="N5804" s="6" t="s">
        <v>832</v>
      </c>
      <c r="O5804" s="36" t="str">
        <f t="shared" si="361"/>
        <v>28/08/2020 21:18</v>
      </c>
      <c r="P5804" s="46">
        <f t="shared" si="362"/>
        <v>0.27083333332848269</v>
      </c>
      <c r="Q5804" s="48">
        <v>0</v>
      </c>
      <c r="R5804" s="47">
        <f t="shared" si="363"/>
        <v>389.99999999301508</v>
      </c>
      <c r="S5804" s="6" t="s">
        <v>44</v>
      </c>
      <c r="T5804" s="6" t="s">
        <v>408</v>
      </c>
      <c r="U5804" s="6" t="s">
        <v>2791</v>
      </c>
      <c r="V5804" s="6" t="s">
        <v>4692</v>
      </c>
      <c r="W5804" s="7">
        <v>5</v>
      </c>
      <c r="X5804" s="7">
        <v>0</v>
      </c>
      <c r="Y5804" s="7">
        <v>0</v>
      </c>
      <c r="Z5804" s="7">
        <v>0</v>
      </c>
      <c r="AA5804" s="7">
        <v>0</v>
      </c>
      <c r="AB5804" s="7">
        <v>0</v>
      </c>
      <c r="AC5804" s="7">
        <v>0</v>
      </c>
      <c r="AD5804" s="7">
        <v>0</v>
      </c>
      <c r="AE5804">
        <v>14</v>
      </c>
      <c r="AF5804">
        <v>5</v>
      </c>
      <c r="AG5804">
        <v>0</v>
      </c>
      <c r="AH5804">
        <v>0</v>
      </c>
      <c r="AI5804">
        <v>0</v>
      </c>
      <c r="AJ5804">
        <v>8</v>
      </c>
      <c r="AK5804">
        <v>0</v>
      </c>
      <c r="AL5804">
        <v>1</v>
      </c>
      <c r="AM5804">
        <v>0</v>
      </c>
      <c r="AN5804">
        <v>0</v>
      </c>
      <c r="AO5804">
        <v>0</v>
      </c>
      <c r="AP5804">
        <v>0</v>
      </c>
      <c r="AQ5804">
        <v>2</v>
      </c>
      <c r="AR5804">
        <v>0</v>
      </c>
    </row>
    <row r="5805" spans="1:44" x14ac:dyDescent="0.25">
      <c r="A5805">
        <v>1582268</v>
      </c>
      <c r="B5805">
        <v>781853</v>
      </c>
      <c r="C5805">
        <v>21.236769614253198</v>
      </c>
      <c r="D5805">
        <v>38.475745920166297</v>
      </c>
      <c r="E5805" s="68" t="s">
        <v>334</v>
      </c>
      <c r="F5805" s="8">
        <f>INDEX(Δεδομένα!$P:$P,MATCH('2020'!E5805,Δεδομένα!$O:$O,0))</f>
        <v>127</v>
      </c>
      <c r="G5805" s="6" t="s">
        <v>335</v>
      </c>
      <c r="H5805" s="2" t="str">
        <f>INDEX(Δεδομένα!B$1:B$51,MATCH('2020'!G5805,Δεδομένα!A$1:A$51,0))</f>
        <v>ΔΥΤΙΚΗΣ ΕΛΛΑΔΟΣ</v>
      </c>
      <c r="I5805" s="8">
        <f>INDEX(Δεδομένα!E$1:E$13,MATCH('2020'!H5805,Δεδομένα!D$1:D$13,0))</f>
        <v>7</v>
      </c>
      <c r="J5805" s="1">
        <v>44072</v>
      </c>
      <c r="K5805" s="6" t="s">
        <v>456</v>
      </c>
      <c r="L5805" s="36" t="str">
        <f t="shared" si="360"/>
        <v>29/08/2020 16:38</v>
      </c>
      <c r="M5805" s="1">
        <v>44072</v>
      </c>
      <c r="N5805" s="6" t="s">
        <v>85</v>
      </c>
      <c r="O5805" s="36" t="str">
        <f t="shared" si="361"/>
        <v>29/08/2020 17:50</v>
      </c>
      <c r="P5805" s="46">
        <f t="shared" si="362"/>
        <v>4.9999999995634425E-2</v>
      </c>
      <c r="Q5805" s="48">
        <v>0</v>
      </c>
      <c r="R5805" s="47">
        <f t="shared" si="363"/>
        <v>71.999999993713573</v>
      </c>
      <c r="S5805" s="6" t="s">
        <v>44</v>
      </c>
      <c r="T5805" s="6" t="s">
        <v>343</v>
      </c>
      <c r="U5805" s="6" t="s">
        <v>44</v>
      </c>
      <c r="V5805" s="6" t="s">
        <v>4608</v>
      </c>
      <c r="W5805" s="7">
        <v>0</v>
      </c>
      <c r="X5805" s="7">
        <v>0</v>
      </c>
      <c r="Y5805" s="7">
        <v>0</v>
      </c>
      <c r="Z5805" s="7">
        <v>0</v>
      </c>
      <c r="AA5805" s="7">
        <v>0.5</v>
      </c>
      <c r="AB5805" s="7">
        <v>0</v>
      </c>
      <c r="AC5805" s="7">
        <v>0</v>
      </c>
      <c r="AD5805" s="7">
        <v>0</v>
      </c>
      <c r="AE5805">
        <v>2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</row>
    <row r="5806" spans="1:44" x14ac:dyDescent="0.25">
      <c r="A5806">
        <v>1583108</v>
      </c>
      <c r="B5806">
        <v>781942</v>
      </c>
      <c r="C5806">
        <v>21.4511394500732</v>
      </c>
      <c r="D5806">
        <v>38.976810455322301</v>
      </c>
      <c r="E5806" s="68" t="s">
        <v>351</v>
      </c>
      <c r="F5806" s="8">
        <f>INDEX(Δεδομένα!$P:$P,MATCH('2020'!E5806,Δεδομένα!$O:$O,0))</f>
        <v>131</v>
      </c>
      <c r="G5806" s="6" t="s">
        <v>335</v>
      </c>
      <c r="H5806" s="2" t="str">
        <f>INDEX(Δεδομένα!B$1:B$51,MATCH('2020'!G5806,Δεδομένα!A$1:A$51,0))</f>
        <v>ΔΥΤΙΚΗΣ ΕΛΛΑΔΟΣ</v>
      </c>
      <c r="I5806" s="8">
        <f>INDEX(Δεδομένα!E$1:E$13,MATCH('2020'!H5806,Δεδομένα!D$1:D$13,0))</f>
        <v>7</v>
      </c>
      <c r="J5806" s="1">
        <v>44072</v>
      </c>
      <c r="K5806" s="6" t="s">
        <v>614</v>
      </c>
      <c r="L5806" s="36" t="str">
        <f t="shared" si="360"/>
        <v>29/08/2020 21:30</v>
      </c>
      <c r="M5806" s="1">
        <v>44073</v>
      </c>
      <c r="N5806" s="6" t="s">
        <v>2833</v>
      </c>
      <c r="O5806" s="36" t="str">
        <f t="shared" si="361"/>
        <v>30/08/2020 07:30</v>
      </c>
      <c r="P5806" s="46">
        <f t="shared" si="362"/>
        <v>0.41666666666424135</v>
      </c>
      <c r="Q5806" s="48">
        <v>0</v>
      </c>
      <c r="R5806" s="47">
        <f t="shared" si="363"/>
        <v>599.99999999650754</v>
      </c>
      <c r="S5806" s="6" t="s">
        <v>44</v>
      </c>
      <c r="T5806" s="6" t="s">
        <v>354</v>
      </c>
      <c r="U5806" s="6" t="s">
        <v>44</v>
      </c>
      <c r="V5806" s="6" t="s">
        <v>6550</v>
      </c>
      <c r="W5806" s="7">
        <v>0</v>
      </c>
      <c r="X5806" s="7">
        <v>0.01</v>
      </c>
      <c r="Y5806" s="7">
        <v>0</v>
      </c>
      <c r="Z5806" s="7">
        <v>0</v>
      </c>
      <c r="AA5806" s="7">
        <v>0</v>
      </c>
      <c r="AB5806" s="7">
        <v>0</v>
      </c>
      <c r="AC5806" s="7">
        <v>0</v>
      </c>
      <c r="AD5806" s="7">
        <v>0</v>
      </c>
      <c r="AE5806">
        <v>5</v>
      </c>
      <c r="AF5806">
        <v>0</v>
      </c>
      <c r="AG5806">
        <v>0</v>
      </c>
      <c r="AH5806">
        <v>0</v>
      </c>
      <c r="AI5806">
        <v>0</v>
      </c>
      <c r="AJ5806">
        <v>2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</row>
    <row r="5807" spans="1:44" x14ac:dyDescent="0.25">
      <c r="A5807">
        <v>1581449</v>
      </c>
      <c r="B5807">
        <v>781850</v>
      </c>
      <c r="C5807">
        <v>22.4051646675649</v>
      </c>
      <c r="D5807">
        <v>37.444524590412101</v>
      </c>
      <c r="E5807" s="68" t="s">
        <v>1893</v>
      </c>
      <c r="F5807" s="8">
        <f>INDEX(Δεδομένα!$P:$P,MATCH('2020'!E5807,Δεδομένα!$O:$O,0))</f>
        <v>137</v>
      </c>
      <c r="G5807" s="6" t="s">
        <v>932</v>
      </c>
      <c r="H5807" s="2" t="str">
        <f>INDEX(Δεδομένα!B$1:B$51,MATCH('2020'!G5807,Δεδομένα!A$1:A$51,0))</f>
        <v>ΠΕΛΛΟΠΟΝΗΣΟΥ</v>
      </c>
      <c r="I5807" s="8">
        <f>INDEX(Δεδομένα!E$1:E$13,MATCH('2020'!H5807,Δεδομένα!D$1:D$13,0))</f>
        <v>8</v>
      </c>
      <c r="J5807" s="1">
        <v>44072</v>
      </c>
      <c r="K5807" s="6" t="s">
        <v>543</v>
      </c>
      <c r="L5807" s="36" t="str">
        <f t="shared" si="360"/>
        <v>29/08/2020 15:45</v>
      </c>
      <c r="M5807" s="1">
        <v>44072</v>
      </c>
      <c r="N5807" s="6" t="s">
        <v>230</v>
      </c>
      <c r="O5807" s="36" t="str">
        <f t="shared" si="361"/>
        <v>29/08/2020 16:25</v>
      </c>
      <c r="P5807" s="46">
        <f t="shared" si="362"/>
        <v>2.7777777781011537E-2</v>
      </c>
      <c r="Q5807" s="48">
        <v>0</v>
      </c>
      <c r="R5807" s="47">
        <f t="shared" si="363"/>
        <v>40.000000004656613</v>
      </c>
      <c r="S5807" s="6" t="s">
        <v>44</v>
      </c>
      <c r="T5807" s="6" t="s">
        <v>1894</v>
      </c>
      <c r="U5807" s="6" t="s">
        <v>44</v>
      </c>
      <c r="V5807" s="6" t="s">
        <v>6229</v>
      </c>
      <c r="W5807" s="7">
        <v>0</v>
      </c>
      <c r="X5807" s="7">
        <v>0</v>
      </c>
      <c r="Y5807" s="7">
        <v>0</v>
      </c>
      <c r="Z5807" s="7">
        <v>0</v>
      </c>
      <c r="AA5807" s="7">
        <v>0</v>
      </c>
      <c r="AB5807" s="7">
        <v>0.05</v>
      </c>
      <c r="AC5807" s="7">
        <v>0</v>
      </c>
      <c r="AD5807" s="7">
        <v>0</v>
      </c>
      <c r="AE5807">
        <v>4</v>
      </c>
      <c r="AF5807">
        <v>0</v>
      </c>
      <c r="AG5807">
        <v>0</v>
      </c>
      <c r="AH5807">
        <v>0</v>
      </c>
      <c r="AI5807">
        <v>1</v>
      </c>
      <c r="AJ5807">
        <v>2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</row>
    <row r="5808" spans="1:44" x14ac:dyDescent="0.25">
      <c r="A5808">
        <v>1581299</v>
      </c>
      <c r="B5808">
        <v>781792</v>
      </c>
      <c r="C5808">
        <v>26.1919267512353</v>
      </c>
      <c r="D5808">
        <v>41.483778059565402</v>
      </c>
      <c r="E5808" s="68" t="s">
        <v>856</v>
      </c>
      <c r="F5808" s="8">
        <f>INDEX(Δεδομένα!$P:$P,MATCH('2020'!E5808,Δεδομένα!$O:$O,0))</f>
        <v>37</v>
      </c>
      <c r="G5808" s="6" t="s">
        <v>148</v>
      </c>
      <c r="H5808" s="2" t="str">
        <f>INDEX(Δεδομένα!B$1:B$51,MATCH('2020'!G5808,Δεδομένα!A$1:A$51,0))</f>
        <v>ΑΝΑΤΟΛΙΚΗΣ ΜΑΚΕΔΟΝΙΑΣ ΚΑΙ ΘΡΑΚΗΣ</v>
      </c>
      <c r="I5808" s="8">
        <f>INDEX(Δεδομένα!E$1:E$13,MATCH('2020'!H5808,Δεδομένα!D$1:D$13,0))</f>
        <v>2</v>
      </c>
      <c r="J5808" s="1">
        <v>44072</v>
      </c>
      <c r="K5808" s="6" t="s">
        <v>1203</v>
      </c>
      <c r="L5808" s="36" t="str">
        <f t="shared" si="360"/>
        <v>29/08/2020 12:52</v>
      </c>
      <c r="M5808" s="1">
        <v>44072</v>
      </c>
      <c r="N5808" s="6" t="s">
        <v>1956</v>
      </c>
      <c r="O5808" s="36" t="str">
        <f t="shared" si="361"/>
        <v>29/08/2020 13:58</v>
      </c>
      <c r="P5808" s="46">
        <f t="shared" si="362"/>
        <v>4.5833333329937886E-2</v>
      </c>
      <c r="Q5808" s="48">
        <v>0</v>
      </c>
      <c r="R5808" s="47">
        <f t="shared" si="363"/>
        <v>65.999999995110556</v>
      </c>
      <c r="S5808" s="6" t="s">
        <v>44</v>
      </c>
      <c r="T5808" s="6" t="s">
        <v>859</v>
      </c>
      <c r="U5808" s="6" t="s">
        <v>6542</v>
      </c>
      <c r="V5808" s="6" t="s">
        <v>6543</v>
      </c>
      <c r="W5808" s="7">
        <v>0</v>
      </c>
      <c r="X5808" s="7">
        <v>0</v>
      </c>
      <c r="Y5808" s="7">
        <v>0</v>
      </c>
      <c r="Z5808" s="7">
        <v>2</v>
      </c>
      <c r="AA5808" s="7">
        <v>0</v>
      </c>
      <c r="AB5808" s="7">
        <v>2</v>
      </c>
      <c r="AC5808" s="7">
        <v>0</v>
      </c>
      <c r="AD5808" s="7">
        <v>0</v>
      </c>
      <c r="AE5808">
        <v>2</v>
      </c>
      <c r="AF5808">
        <v>0</v>
      </c>
      <c r="AG5808">
        <v>0</v>
      </c>
      <c r="AH5808">
        <v>0</v>
      </c>
      <c r="AI5808">
        <v>0</v>
      </c>
      <c r="AJ5808">
        <v>1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</row>
    <row r="5809" spans="1:44" x14ac:dyDescent="0.25">
      <c r="A5809">
        <v>1581458</v>
      </c>
      <c r="B5809">
        <v>781827</v>
      </c>
      <c r="C5809">
        <v>26.570417694233502</v>
      </c>
      <c r="D5809">
        <v>41.455513429055202</v>
      </c>
      <c r="E5809" s="68" t="s">
        <v>1115</v>
      </c>
      <c r="F5809" s="8">
        <f>INDEX(Δεδομένα!$P:$P,MATCH('2020'!E5809,Δεδομένα!$O:$O,0))</f>
        <v>35</v>
      </c>
      <c r="G5809" s="6" t="s">
        <v>148</v>
      </c>
      <c r="H5809" s="2" t="str">
        <f>INDEX(Δεδομένα!B$1:B$51,MATCH('2020'!G5809,Δεδομένα!A$1:A$51,0))</f>
        <v>ΑΝΑΤΟΛΙΚΗΣ ΜΑΚΕΔΟΝΙΑΣ ΚΑΙ ΘΡΑΚΗΣ</v>
      </c>
      <c r="I5809" s="8">
        <f>INDEX(Δεδομένα!E$1:E$13,MATCH('2020'!H5809,Δεδομένα!D$1:D$13,0))</f>
        <v>2</v>
      </c>
      <c r="J5809" s="1">
        <v>44072</v>
      </c>
      <c r="K5809" s="6" t="s">
        <v>200</v>
      </c>
      <c r="L5809" s="36" t="str">
        <f t="shared" si="360"/>
        <v>29/08/2020 14:54</v>
      </c>
      <c r="M5809" s="1">
        <v>44072</v>
      </c>
      <c r="N5809" s="6" t="s">
        <v>230</v>
      </c>
      <c r="O5809" s="36" t="str">
        <f t="shared" si="361"/>
        <v>29/08/2020 16:25</v>
      </c>
      <c r="P5809" s="46">
        <f t="shared" si="362"/>
        <v>6.3194444446708076E-2</v>
      </c>
      <c r="Q5809" s="48">
        <v>0</v>
      </c>
      <c r="R5809" s="47">
        <f t="shared" si="363"/>
        <v>91.000000003259629</v>
      </c>
      <c r="S5809" s="6" t="s">
        <v>44</v>
      </c>
      <c r="T5809" s="6" t="s">
        <v>1119</v>
      </c>
      <c r="U5809" s="6" t="s">
        <v>1896</v>
      </c>
      <c r="V5809" s="6" t="s">
        <v>2938</v>
      </c>
      <c r="W5809" s="7">
        <v>0</v>
      </c>
      <c r="X5809" s="7">
        <v>0</v>
      </c>
      <c r="Y5809" s="7">
        <v>0</v>
      </c>
      <c r="Z5809" s="7">
        <v>0</v>
      </c>
      <c r="AA5809" s="7">
        <v>0</v>
      </c>
      <c r="AB5809" s="7">
        <v>0</v>
      </c>
      <c r="AC5809" s="7">
        <v>30</v>
      </c>
      <c r="AD5809" s="7">
        <v>0</v>
      </c>
      <c r="AE5809">
        <v>2</v>
      </c>
      <c r="AF5809">
        <v>0</v>
      </c>
      <c r="AG5809">
        <v>0</v>
      </c>
      <c r="AH5809">
        <v>0</v>
      </c>
      <c r="AI5809">
        <v>0</v>
      </c>
      <c r="AJ5809">
        <v>1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</row>
    <row r="5810" spans="1:44" x14ac:dyDescent="0.25">
      <c r="A5810">
        <v>1581213</v>
      </c>
      <c r="B5810">
        <v>781783</v>
      </c>
      <c r="C5810">
        <v>21.286321536949199</v>
      </c>
      <c r="D5810">
        <v>37.898905490840001</v>
      </c>
      <c r="E5810" s="68" t="s">
        <v>900</v>
      </c>
      <c r="F5810" s="8">
        <f>INDEX(Δεδομένα!$P:$P,MATCH('2020'!E5810,Δεδομένα!$O:$O,0))</f>
        <v>136</v>
      </c>
      <c r="G5810" s="6" t="s">
        <v>357</v>
      </c>
      <c r="H5810" s="2" t="str">
        <f>INDEX(Δεδομένα!B$1:B$51,MATCH('2020'!G5810,Δεδομένα!A$1:A$51,0))</f>
        <v>ΔΥΤΙΚΗΣ ΕΛΛΑΔΟΣ</v>
      </c>
      <c r="I5810" s="8">
        <f>INDEX(Δεδομένα!E$1:E$13,MATCH('2020'!H5810,Δεδομένα!D$1:D$13,0))</f>
        <v>7</v>
      </c>
      <c r="J5810" s="1">
        <v>44072</v>
      </c>
      <c r="K5810" s="6" t="s">
        <v>562</v>
      </c>
      <c r="L5810" s="36" t="str">
        <f t="shared" si="360"/>
        <v>29/08/2020 11:50</v>
      </c>
      <c r="M5810" s="1">
        <v>44072</v>
      </c>
      <c r="N5810" s="6" t="s">
        <v>1029</v>
      </c>
      <c r="O5810" s="36" t="str">
        <f t="shared" si="361"/>
        <v>29/08/2020 12:55</v>
      </c>
      <c r="P5810" s="46">
        <f t="shared" si="362"/>
        <v>4.5138888890505768E-2</v>
      </c>
      <c r="Q5810" s="48">
        <v>0</v>
      </c>
      <c r="R5810" s="47">
        <f t="shared" si="363"/>
        <v>65.000000002328306</v>
      </c>
      <c r="S5810" s="6" t="s">
        <v>44</v>
      </c>
      <c r="T5810" s="6" t="s">
        <v>1058</v>
      </c>
      <c r="U5810" s="6" t="s">
        <v>6541</v>
      </c>
      <c r="V5810" s="6" t="s">
        <v>6541</v>
      </c>
      <c r="W5810" s="7">
        <v>0</v>
      </c>
      <c r="X5810" s="7">
        <v>0</v>
      </c>
      <c r="Y5810" s="7">
        <v>0</v>
      </c>
      <c r="Z5810" s="7">
        <v>0</v>
      </c>
      <c r="AA5810" s="7">
        <v>5</v>
      </c>
      <c r="AB5810" s="7">
        <v>0</v>
      </c>
      <c r="AC5810" s="7">
        <v>0</v>
      </c>
      <c r="AD5810" s="7">
        <v>0</v>
      </c>
      <c r="AE5810">
        <v>4</v>
      </c>
      <c r="AF5810">
        <v>0</v>
      </c>
      <c r="AG5810">
        <v>0</v>
      </c>
      <c r="AH5810">
        <v>0</v>
      </c>
      <c r="AI5810">
        <v>0</v>
      </c>
      <c r="AJ5810">
        <v>2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</row>
    <row r="5811" spans="1:44" x14ac:dyDescent="0.25">
      <c r="A5811">
        <v>1581095</v>
      </c>
      <c r="B5811">
        <v>781881</v>
      </c>
      <c r="C5811">
        <v>22.4473777137033</v>
      </c>
      <c r="D5811">
        <v>40.647343448902703</v>
      </c>
      <c r="E5811" s="68" t="s">
        <v>1880</v>
      </c>
      <c r="F5811" s="8">
        <f>INDEX(Δεδομένα!$P:$P,MATCH('2020'!E5811,Δεδομένα!$O:$O,0))</f>
        <v>66</v>
      </c>
      <c r="G5811" s="6" t="s">
        <v>238</v>
      </c>
      <c r="H5811" s="2" t="str">
        <f>INDEX(Δεδομένα!B$1:B$51,MATCH('2020'!G5811,Δεδομένα!A$1:A$51,0))</f>
        <v>ΚΕΝΤΡΙΚΗΣ ΜΑΚΕΔΟΝΙΑΣ</v>
      </c>
      <c r="I5811" s="8">
        <f>INDEX(Δεδομένα!E$1:E$13,MATCH('2020'!H5811,Δεδομένα!D$1:D$13,0))</f>
        <v>3</v>
      </c>
      <c r="J5811" s="1">
        <v>44072</v>
      </c>
      <c r="K5811" s="6" t="s">
        <v>1899</v>
      </c>
      <c r="L5811" s="36" t="str">
        <f t="shared" si="360"/>
        <v>29/08/2020 19:02</v>
      </c>
      <c r="M5811" s="1">
        <v>44072</v>
      </c>
      <c r="N5811" s="6" t="s">
        <v>107</v>
      </c>
      <c r="O5811" s="36" t="str">
        <f t="shared" si="361"/>
        <v>29/08/2020 20:20</v>
      </c>
      <c r="P5811" s="46">
        <f t="shared" si="362"/>
        <v>5.4166666661330964E-2</v>
      </c>
      <c r="Q5811" s="48">
        <v>0</v>
      </c>
      <c r="R5811" s="47">
        <f t="shared" si="363"/>
        <v>77.999999992316589</v>
      </c>
      <c r="S5811" s="6" t="s">
        <v>44</v>
      </c>
      <c r="T5811" s="6" t="s">
        <v>1966</v>
      </c>
      <c r="U5811" s="6" t="s">
        <v>44</v>
      </c>
      <c r="V5811" s="6" t="s">
        <v>1995</v>
      </c>
      <c r="W5811" s="7">
        <v>0</v>
      </c>
      <c r="X5811" s="7">
        <v>0</v>
      </c>
      <c r="Y5811" s="7">
        <v>0</v>
      </c>
      <c r="Z5811" s="7">
        <v>0</v>
      </c>
      <c r="AA5811" s="7">
        <v>0</v>
      </c>
      <c r="AB5811" s="7">
        <v>0</v>
      </c>
      <c r="AC5811" s="7">
        <v>0</v>
      </c>
      <c r="AD5811" s="7">
        <v>1</v>
      </c>
      <c r="AE5811">
        <v>2</v>
      </c>
      <c r="AF5811">
        <v>0</v>
      </c>
      <c r="AG5811">
        <v>0</v>
      </c>
      <c r="AH5811">
        <v>0</v>
      </c>
      <c r="AI5811">
        <v>0</v>
      </c>
      <c r="AJ5811">
        <v>1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</row>
    <row r="5812" spans="1:44" x14ac:dyDescent="0.25">
      <c r="A5812">
        <v>1586361</v>
      </c>
      <c r="B5812">
        <v>781884</v>
      </c>
      <c r="C5812">
        <v>23.482400508594001</v>
      </c>
      <c r="D5812">
        <v>40.767415708400797</v>
      </c>
      <c r="E5812" s="68" t="s">
        <v>169</v>
      </c>
      <c r="F5812" s="8">
        <f>INDEX(Δεδομένα!$P:$P,MATCH('2020'!E5812,Δεδομένα!$O:$O,0))</f>
        <v>41</v>
      </c>
      <c r="G5812" s="6" t="s">
        <v>170</v>
      </c>
      <c r="H5812" s="2" t="str">
        <f>INDEX(Δεδομένα!B$1:B$51,MATCH('2020'!G5812,Δεδομένα!A$1:A$51,0))</f>
        <v>ΚΕΝΤΡΙΚΗΣ ΜΑΚΕΔΟΝΙΑΣ</v>
      </c>
      <c r="I5812" s="8">
        <f>INDEX(Δεδομένα!E$1:E$13,MATCH('2020'!H5812,Δεδομένα!D$1:D$13,0))</f>
        <v>3</v>
      </c>
      <c r="J5812" s="1">
        <v>44072</v>
      </c>
      <c r="K5812" s="6" t="s">
        <v>123</v>
      </c>
      <c r="L5812" s="36" t="str">
        <f t="shared" si="360"/>
        <v>29/08/2020 19:10</v>
      </c>
      <c r="M5812" s="1">
        <v>44073</v>
      </c>
      <c r="N5812" s="6" t="s">
        <v>3248</v>
      </c>
      <c r="O5812" s="36" t="str">
        <f t="shared" si="361"/>
        <v>30/08/2020 07:00</v>
      </c>
      <c r="P5812" s="46">
        <f t="shared" si="362"/>
        <v>0.49305555555474712</v>
      </c>
      <c r="Q5812" s="48">
        <v>0</v>
      </c>
      <c r="R5812" s="47">
        <f t="shared" si="363"/>
        <v>709.99999999883585</v>
      </c>
      <c r="S5812" s="6" t="s">
        <v>44</v>
      </c>
      <c r="T5812" s="6" t="s">
        <v>173</v>
      </c>
      <c r="U5812" s="6" t="s">
        <v>6546</v>
      </c>
      <c r="V5812" s="6" t="s">
        <v>6547</v>
      </c>
      <c r="W5812" s="7">
        <v>0</v>
      </c>
      <c r="X5812" s="7">
        <v>5</v>
      </c>
      <c r="Y5812" s="7">
        <v>0</v>
      </c>
      <c r="Z5812" s="7">
        <v>3</v>
      </c>
      <c r="AA5812" s="7">
        <v>0</v>
      </c>
      <c r="AB5812" s="7">
        <v>0</v>
      </c>
      <c r="AC5812" s="7">
        <v>0</v>
      </c>
      <c r="AD5812" s="7">
        <v>0</v>
      </c>
      <c r="AE5812">
        <v>10</v>
      </c>
      <c r="AF5812">
        <v>0</v>
      </c>
      <c r="AG5812">
        <v>0</v>
      </c>
      <c r="AH5812">
        <v>0</v>
      </c>
      <c r="AI5812">
        <v>0</v>
      </c>
      <c r="AJ5812">
        <v>5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</row>
    <row r="5813" spans="1:44" x14ac:dyDescent="0.25">
      <c r="A5813">
        <v>1581088</v>
      </c>
      <c r="B5813">
        <v>781851</v>
      </c>
      <c r="C5813">
        <v>24.3510582803268</v>
      </c>
      <c r="D5813">
        <v>40.987673938599002</v>
      </c>
      <c r="E5813" s="68" t="s">
        <v>1176</v>
      </c>
      <c r="F5813" s="8">
        <f>INDEX(Δεδομένα!$P:$P,MATCH('2020'!E5813,Δεδομένα!$O:$O,0))</f>
        <v>23</v>
      </c>
      <c r="G5813" s="6" t="s">
        <v>77</v>
      </c>
      <c r="H5813" s="2" t="str">
        <f>INDEX(Δεδομένα!B$1:B$51,MATCH('2020'!G5813,Δεδομένα!A$1:A$51,0))</f>
        <v>ΑΝΑΤΟΛΙΚΗΣ ΜΑΚΕΔΟΝΙΑΣ ΚΑΙ ΘΡΑΚΗΣ</v>
      </c>
      <c r="I5813" s="8">
        <f>INDEX(Δεδομένα!E$1:E$13,MATCH('2020'!H5813,Δεδομένα!D$1:D$13,0))</f>
        <v>2</v>
      </c>
      <c r="J5813" s="1">
        <v>44072</v>
      </c>
      <c r="K5813" s="6" t="s">
        <v>1383</v>
      </c>
      <c r="L5813" s="36" t="str">
        <f t="shared" si="360"/>
        <v>29/08/2020 16:53</v>
      </c>
      <c r="M5813" s="1">
        <v>44072</v>
      </c>
      <c r="N5813" s="6" t="s">
        <v>269</v>
      </c>
      <c r="O5813" s="36" t="str">
        <f t="shared" si="361"/>
        <v>29/08/2020 17:16</v>
      </c>
      <c r="P5813" s="46">
        <f t="shared" si="362"/>
        <v>1.5972222223354038E-2</v>
      </c>
      <c r="Q5813" s="48">
        <v>0</v>
      </c>
      <c r="R5813" s="47">
        <f t="shared" si="363"/>
        <v>23.000000001629815</v>
      </c>
      <c r="S5813" s="6" t="s">
        <v>44</v>
      </c>
      <c r="T5813" s="6" t="s">
        <v>1177</v>
      </c>
      <c r="U5813" s="6" t="s">
        <v>44</v>
      </c>
      <c r="V5813" s="6" t="s">
        <v>6545</v>
      </c>
      <c r="W5813" s="7">
        <v>0</v>
      </c>
      <c r="X5813" s="7">
        <v>0</v>
      </c>
      <c r="Y5813" s="7">
        <v>0</v>
      </c>
      <c r="Z5813" s="7">
        <v>0</v>
      </c>
      <c r="AA5813" s="7">
        <v>0</v>
      </c>
      <c r="AB5813" s="7">
        <v>0.01</v>
      </c>
      <c r="AC5813" s="7">
        <v>0</v>
      </c>
      <c r="AD5813" s="7">
        <v>0</v>
      </c>
      <c r="AE5813">
        <v>3</v>
      </c>
      <c r="AF5813">
        <v>0</v>
      </c>
      <c r="AG5813">
        <v>0</v>
      </c>
      <c r="AH5813">
        <v>0</v>
      </c>
      <c r="AI5813">
        <v>0</v>
      </c>
      <c r="AJ5813">
        <v>1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</row>
    <row r="5814" spans="1:44" x14ac:dyDescent="0.25">
      <c r="A5814">
        <v>1617923</v>
      </c>
      <c r="B5814">
        <v>781802</v>
      </c>
      <c r="C5814">
        <v>22.069571884851602</v>
      </c>
      <c r="D5814">
        <v>39.366438153031602</v>
      </c>
      <c r="E5814" s="68" t="s">
        <v>1042</v>
      </c>
      <c r="F5814" s="8">
        <f>INDEX(Δεδομένα!$P:$P,MATCH('2020'!E5814,Δεδομένα!$O:$O,0))</f>
        <v>116</v>
      </c>
      <c r="G5814" s="6" t="s">
        <v>294</v>
      </c>
      <c r="H5814" s="2" t="str">
        <f>INDEX(Δεδομένα!B$1:B$51,MATCH('2020'!G5814,Δεδομένα!A$1:A$51,0))</f>
        <v>ΘΕΣΣΑΛΙΑΣ</v>
      </c>
      <c r="I5814" s="8">
        <f>INDEX(Δεδομένα!E$1:E$13,MATCH('2020'!H5814,Δεδομένα!D$1:D$13,0))</f>
        <v>6</v>
      </c>
      <c r="J5814" s="1">
        <v>44072</v>
      </c>
      <c r="K5814" s="6" t="s">
        <v>3031</v>
      </c>
      <c r="L5814" s="36" t="str">
        <f t="shared" si="360"/>
        <v>29/08/2020 13:03</v>
      </c>
      <c r="M5814" s="1">
        <v>44072</v>
      </c>
      <c r="N5814" s="6" t="s">
        <v>1444</v>
      </c>
      <c r="O5814" s="36" t="str">
        <f t="shared" si="361"/>
        <v>29/08/2020 13:20</v>
      </c>
      <c r="P5814" s="46">
        <f t="shared" si="362"/>
        <v>1.1805555557657499E-2</v>
      </c>
      <c r="Q5814" s="48">
        <v>0</v>
      </c>
      <c r="R5814" s="47">
        <f t="shared" si="363"/>
        <v>17.000000003026798</v>
      </c>
      <c r="S5814" s="6" t="s">
        <v>44</v>
      </c>
      <c r="T5814" s="6" t="s">
        <v>1043</v>
      </c>
      <c r="U5814" s="6" t="s">
        <v>654</v>
      </c>
      <c r="V5814" s="6" t="s">
        <v>4892</v>
      </c>
      <c r="W5814" s="7">
        <v>0</v>
      </c>
      <c r="X5814" s="7">
        <v>0</v>
      </c>
      <c r="Y5814" s="7">
        <v>0</v>
      </c>
      <c r="Z5814" s="7">
        <v>0.2</v>
      </c>
      <c r="AA5814" s="7">
        <v>0</v>
      </c>
      <c r="AB5814" s="7">
        <v>0</v>
      </c>
      <c r="AC5814" s="7">
        <v>0</v>
      </c>
      <c r="AD5814" s="7">
        <v>0</v>
      </c>
      <c r="AE5814">
        <v>2</v>
      </c>
      <c r="AF5814">
        <v>0</v>
      </c>
      <c r="AG5814">
        <v>0</v>
      </c>
      <c r="AH5814">
        <v>0</v>
      </c>
      <c r="AI5814">
        <v>0</v>
      </c>
      <c r="AJ5814">
        <v>1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</row>
    <row r="5815" spans="1:44" x14ac:dyDescent="0.25">
      <c r="A5815">
        <v>1593595</v>
      </c>
      <c r="B5815">
        <v>781838</v>
      </c>
      <c r="C5815">
        <v>22.965441501184799</v>
      </c>
      <c r="D5815">
        <v>37.811633582110801</v>
      </c>
      <c r="E5815" s="68" t="s">
        <v>810</v>
      </c>
      <c r="F5815" s="8">
        <f>INDEX(Δεδομένα!$P:$P,MATCH('2020'!E5815,Δεδομένα!$O:$O,0))</f>
        <v>157</v>
      </c>
      <c r="G5815" s="6" t="s">
        <v>391</v>
      </c>
      <c r="H5815" s="2" t="str">
        <f>INDEX(Δεδομένα!B$1:B$51,MATCH('2020'!G5815,Δεδομένα!A$1:A$51,0))</f>
        <v>ΠΕΛΛΟΠΟΝΗΣΟΥ</v>
      </c>
      <c r="I5815" s="8">
        <f>INDEX(Δεδομένα!E$1:E$13,MATCH('2020'!H5815,Δεδομένα!D$1:D$13,0))</f>
        <v>8</v>
      </c>
      <c r="J5815" s="1">
        <v>44072</v>
      </c>
      <c r="K5815" s="6" t="s">
        <v>926</v>
      </c>
      <c r="L5815" s="36" t="str">
        <f t="shared" si="360"/>
        <v>29/08/2020 15:35</v>
      </c>
      <c r="M5815" s="1">
        <v>44072</v>
      </c>
      <c r="N5815" s="6" t="s">
        <v>256</v>
      </c>
      <c r="O5815" s="36" t="str">
        <f t="shared" si="361"/>
        <v>29/08/2020 19:30</v>
      </c>
      <c r="P5815" s="46">
        <f t="shared" si="362"/>
        <v>0.16319444444525288</v>
      </c>
      <c r="Q5815" s="48">
        <v>0</v>
      </c>
      <c r="R5815" s="47">
        <f t="shared" si="363"/>
        <v>235.00000000116415</v>
      </c>
      <c r="S5815" s="6" t="s">
        <v>44</v>
      </c>
      <c r="T5815" s="6" t="s">
        <v>1012</v>
      </c>
      <c r="U5815" s="6" t="s">
        <v>44</v>
      </c>
      <c r="V5815" s="6" t="s">
        <v>6544</v>
      </c>
      <c r="W5815" s="7">
        <v>0</v>
      </c>
      <c r="X5815" s="7">
        <v>1</v>
      </c>
      <c r="Y5815" s="7">
        <v>0</v>
      </c>
      <c r="Z5815" s="7">
        <v>0</v>
      </c>
      <c r="AA5815" s="7">
        <v>0</v>
      </c>
      <c r="AB5815" s="7">
        <v>0</v>
      </c>
      <c r="AC5815" s="7">
        <v>0</v>
      </c>
      <c r="AD5815" s="7">
        <v>0</v>
      </c>
      <c r="AE5815">
        <v>14</v>
      </c>
      <c r="AF5815">
        <v>0</v>
      </c>
      <c r="AG5815">
        <v>0</v>
      </c>
      <c r="AH5815">
        <v>0</v>
      </c>
      <c r="AI5815">
        <v>0</v>
      </c>
      <c r="AJ5815">
        <v>5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</row>
    <row r="5816" spans="1:44" x14ac:dyDescent="0.25">
      <c r="A5816">
        <v>1585938</v>
      </c>
      <c r="B5816">
        <v>781772</v>
      </c>
      <c r="C5816">
        <v>25.477640221937399</v>
      </c>
      <c r="D5816">
        <v>36.377105792378501</v>
      </c>
      <c r="E5816" s="68" t="s">
        <v>4777</v>
      </c>
      <c r="F5816" s="8">
        <f>INDEX(Δεδομένα!$P:$P,MATCH('2020'!E5816,Δεδομένα!$O:$O,0))</f>
        <v>191</v>
      </c>
      <c r="G5816" s="6" t="s">
        <v>479</v>
      </c>
      <c r="H5816" s="2" t="str">
        <f>INDEX(Δεδομένα!B$1:B$51,MATCH('2020'!G5816,Δεδομένα!A$1:A$51,0))</f>
        <v>ΝΟΤΙΟΥ ΑΙΓΑΙΟΥ</v>
      </c>
      <c r="I5816" s="8">
        <f>INDEX(Δεδομένα!E$1:E$13,MATCH('2020'!H5816,Δεδομένα!D$1:D$13,0))</f>
        <v>10</v>
      </c>
      <c r="J5816" s="1">
        <v>44072</v>
      </c>
      <c r="K5816" s="6" t="s">
        <v>3994</v>
      </c>
      <c r="L5816" s="36" t="str">
        <f t="shared" si="360"/>
        <v>29/08/2020 11:24</v>
      </c>
      <c r="M5816" s="1">
        <v>44072</v>
      </c>
      <c r="N5816" s="6" t="s">
        <v>481</v>
      </c>
      <c r="O5816" s="36" t="str">
        <f t="shared" si="361"/>
        <v>29/08/2020 12:50</v>
      </c>
      <c r="P5816" s="46">
        <f t="shared" si="362"/>
        <v>5.9722222220443655E-2</v>
      </c>
      <c r="Q5816" s="48">
        <v>0</v>
      </c>
      <c r="R5816" s="47">
        <f t="shared" si="363"/>
        <v>85.999999997438863</v>
      </c>
      <c r="S5816" s="6" t="s">
        <v>44</v>
      </c>
      <c r="T5816" s="6" t="s">
        <v>4778</v>
      </c>
      <c r="U5816" s="6" t="s">
        <v>44</v>
      </c>
      <c r="V5816" s="6" t="s">
        <v>3264</v>
      </c>
      <c r="W5816" s="7">
        <v>0</v>
      </c>
      <c r="X5816" s="7">
        <v>0.3</v>
      </c>
      <c r="Y5816" s="7">
        <v>0</v>
      </c>
      <c r="Z5816" s="7">
        <v>0</v>
      </c>
      <c r="AA5816" s="7">
        <v>0</v>
      </c>
      <c r="AB5816" s="7">
        <v>0</v>
      </c>
      <c r="AC5816" s="7">
        <v>0</v>
      </c>
      <c r="AD5816" s="7">
        <v>0</v>
      </c>
      <c r="AE5816">
        <v>5</v>
      </c>
      <c r="AF5816">
        <v>0</v>
      </c>
      <c r="AG5816">
        <v>0</v>
      </c>
      <c r="AH5816">
        <v>0</v>
      </c>
      <c r="AI5816">
        <v>0</v>
      </c>
      <c r="AJ5816">
        <v>2</v>
      </c>
      <c r="AK5816">
        <v>0</v>
      </c>
      <c r="AL5816">
        <v>1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</row>
    <row r="5817" spans="1:44" x14ac:dyDescent="0.25">
      <c r="A5817">
        <v>1585931</v>
      </c>
      <c r="B5817">
        <v>781892</v>
      </c>
      <c r="C5817">
        <v>24.7959220178493</v>
      </c>
      <c r="D5817">
        <v>37.845254475800701</v>
      </c>
      <c r="E5817" s="68" t="s">
        <v>478</v>
      </c>
      <c r="F5817" s="8">
        <f>INDEX(Δεδομένα!$P:$P,MATCH('2020'!E5817,Δεδομένα!$O:$O,0))</f>
        <v>188</v>
      </c>
      <c r="G5817" s="6" t="s">
        <v>479</v>
      </c>
      <c r="H5817" s="2" t="str">
        <f>INDEX(Δεδομένα!B$1:B$51,MATCH('2020'!G5817,Δεδομένα!A$1:A$51,0))</f>
        <v>ΝΟΤΙΟΥ ΑΙΓΑΙΟΥ</v>
      </c>
      <c r="I5817" s="8">
        <f>INDEX(Δεδομένα!E$1:E$13,MATCH('2020'!H5817,Δεδομένα!D$1:D$13,0))</f>
        <v>10</v>
      </c>
      <c r="J5817" s="1">
        <v>44072</v>
      </c>
      <c r="K5817" s="6" t="s">
        <v>1448</v>
      </c>
      <c r="L5817" s="36" t="str">
        <f t="shared" si="360"/>
        <v>29/08/2020 19:17</v>
      </c>
      <c r="M5817" s="1">
        <v>44072</v>
      </c>
      <c r="N5817" s="6" t="s">
        <v>3940</v>
      </c>
      <c r="O5817" s="36" t="str">
        <f t="shared" si="361"/>
        <v>29/08/2020 20:43</v>
      </c>
      <c r="P5817" s="46">
        <f t="shared" si="362"/>
        <v>5.9722222220443655E-2</v>
      </c>
      <c r="Q5817" s="48">
        <v>0</v>
      </c>
      <c r="R5817" s="47">
        <f t="shared" si="363"/>
        <v>85.999999997438863</v>
      </c>
      <c r="S5817" s="6" t="s">
        <v>44</v>
      </c>
      <c r="T5817" s="6" t="s">
        <v>482</v>
      </c>
      <c r="U5817" s="6" t="s">
        <v>44</v>
      </c>
      <c r="V5817" s="6" t="s">
        <v>6548</v>
      </c>
      <c r="W5817" s="7">
        <v>0</v>
      </c>
      <c r="X5817" s="7">
        <v>0.1</v>
      </c>
      <c r="Y5817" s="7">
        <v>0</v>
      </c>
      <c r="Z5817" s="7">
        <v>0.1</v>
      </c>
      <c r="AA5817" s="7">
        <v>0</v>
      </c>
      <c r="AB5817" s="7">
        <v>0</v>
      </c>
      <c r="AC5817" s="7">
        <v>0</v>
      </c>
      <c r="AD5817" s="7">
        <v>0</v>
      </c>
      <c r="AE5817">
        <v>3</v>
      </c>
      <c r="AF5817">
        <v>0</v>
      </c>
      <c r="AG5817">
        <v>0</v>
      </c>
      <c r="AH5817">
        <v>0</v>
      </c>
      <c r="AI5817">
        <v>0</v>
      </c>
      <c r="AJ5817">
        <v>1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</row>
    <row r="5818" spans="1:44" x14ac:dyDescent="0.25">
      <c r="A5818">
        <v>1611763</v>
      </c>
      <c r="B5818">
        <v>781925</v>
      </c>
      <c r="C5818">
        <v>26.506194311405299</v>
      </c>
      <c r="D5818">
        <v>39.139290017601702</v>
      </c>
      <c r="E5818" s="68" t="s">
        <v>494</v>
      </c>
      <c r="F5818" s="8">
        <f>INDEX(Δεδομένα!$P:$P,MATCH('2020'!E5818,Δεδομένα!$O:$O,0))</f>
        <v>196</v>
      </c>
      <c r="G5818" s="6" t="s">
        <v>495</v>
      </c>
      <c r="H5818" s="2" t="str">
        <f>INDEX(Δεδομένα!B$1:B$51,MATCH('2020'!G5818,Δεδομένα!A$1:A$51,0))</f>
        <v>ΒΟΡΕΙΟΥ ΑΙΓΑΙΟΥ</v>
      </c>
      <c r="I5818" s="8">
        <f>INDEX(Δεδομένα!E$1:E$13,MATCH('2020'!H5818,Δεδομένα!D$1:D$13,0))</f>
        <v>11</v>
      </c>
      <c r="J5818" s="1">
        <v>44072</v>
      </c>
      <c r="K5818" s="6" t="s">
        <v>1980</v>
      </c>
      <c r="L5818" s="36" t="str">
        <f t="shared" si="360"/>
        <v>29/08/2020 20:38</v>
      </c>
      <c r="M5818" s="1">
        <v>44073</v>
      </c>
      <c r="N5818" s="6" t="s">
        <v>3626</v>
      </c>
      <c r="O5818" s="36" t="str">
        <f t="shared" si="361"/>
        <v>30/08/2020 00:01</v>
      </c>
      <c r="P5818" s="46">
        <f t="shared" si="362"/>
        <v>0.14097222222335404</v>
      </c>
      <c r="Q5818" s="48">
        <v>0</v>
      </c>
      <c r="R5818" s="47">
        <f t="shared" si="363"/>
        <v>203.00000000162981</v>
      </c>
      <c r="S5818" s="6" t="s">
        <v>44</v>
      </c>
      <c r="T5818" s="6" t="s">
        <v>499</v>
      </c>
      <c r="U5818" s="6" t="s">
        <v>500</v>
      </c>
      <c r="V5818" s="6" t="s">
        <v>3696</v>
      </c>
      <c r="W5818" s="7">
        <v>0</v>
      </c>
      <c r="X5818" s="7">
        <v>0</v>
      </c>
      <c r="Y5818" s="7">
        <v>0</v>
      </c>
      <c r="Z5818" s="7">
        <v>0</v>
      </c>
      <c r="AA5818" s="7">
        <v>0</v>
      </c>
      <c r="AB5818" s="7">
        <v>2</v>
      </c>
      <c r="AC5818" s="7">
        <v>0</v>
      </c>
      <c r="AD5818" s="7">
        <v>0</v>
      </c>
      <c r="AE5818">
        <v>10</v>
      </c>
      <c r="AF5818">
        <v>4</v>
      </c>
      <c r="AG5818">
        <v>4</v>
      </c>
      <c r="AH5818">
        <v>0</v>
      </c>
      <c r="AI5818">
        <v>0</v>
      </c>
      <c r="AJ5818">
        <v>5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</row>
    <row r="5819" spans="1:44" x14ac:dyDescent="0.25">
      <c r="A5819">
        <v>1594243</v>
      </c>
      <c r="B5819">
        <v>781763</v>
      </c>
      <c r="C5819">
        <v>22.021520163661801</v>
      </c>
      <c r="D5819">
        <v>37.171443947475296</v>
      </c>
      <c r="E5819" s="68" t="s">
        <v>840</v>
      </c>
      <c r="F5819" s="8">
        <f>INDEX(Δεδομένα!$P:$P,MATCH('2020'!E5819,Δεδομένα!$O:$O,0))</f>
        <v>144</v>
      </c>
      <c r="G5819" s="6" t="s">
        <v>841</v>
      </c>
      <c r="H5819" s="2" t="str">
        <f>INDEX(Δεδομένα!B$1:B$51,MATCH('2020'!G5819,Δεδομένα!A$1:A$51,0))</f>
        <v>ΠΕΛΛΟΠΟΝΗΣΟΥ</v>
      </c>
      <c r="I5819" s="8">
        <f>INDEX(Δεδομένα!E$1:E$13,MATCH('2020'!H5819,Δεδομένα!D$1:D$13,0))</f>
        <v>8</v>
      </c>
      <c r="J5819" s="1">
        <v>44072</v>
      </c>
      <c r="K5819" s="6" t="s">
        <v>3715</v>
      </c>
      <c r="L5819" s="36" t="str">
        <f t="shared" si="360"/>
        <v>29/08/2020 10:24</v>
      </c>
      <c r="M5819" s="1">
        <v>44072</v>
      </c>
      <c r="N5819" s="6" t="s">
        <v>2485</v>
      </c>
      <c r="O5819" s="36" t="str">
        <f t="shared" si="361"/>
        <v>29/08/2020 10:54</v>
      </c>
      <c r="P5819" s="46">
        <f t="shared" si="362"/>
        <v>2.0833333335758653E-2</v>
      </c>
      <c r="Q5819" s="48">
        <v>0</v>
      </c>
      <c r="R5819" s="47">
        <f t="shared" si="363"/>
        <v>30.00000000349246</v>
      </c>
      <c r="S5819" s="6" t="s">
        <v>44</v>
      </c>
      <c r="T5819" s="6" t="s">
        <v>940</v>
      </c>
      <c r="U5819" s="6" t="s">
        <v>2213</v>
      </c>
      <c r="V5819" s="6" t="s">
        <v>2213</v>
      </c>
      <c r="W5819" s="7">
        <v>0</v>
      </c>
      <c r="X5819" s="7">
        <v>0</v>
      </c>
      <c r="Y5819" s="7">
        <v>0</v>
      </c>
      <c r="Z5819" s="7">
        <v>0</v>
      </c>
      <c r="AA5819" s="7">
        <v>0</v>
      </c>
      <c r="AB5819" s="7">
        <v>0.01</v>
      </c>
      <c r="AC5819" s="7">
        <v>0</v>
      </c>
      <c r="AD5819" s="7">
        <v>0</v>
      </c>
      <c r="AE5819">
        <v>2</v>
      </c>
      <c r="AF5819">
        <v>0</v>
      </c>
      <c r="AG5819">
        <v>0</v>
      </c>
      <c r="AH5819">
        <v>0</v>
      </c>
      <c r="AI5819">
        <v>2</v>
      </c>
      <c r="AJ5819">
        <v>1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</row>
    <row r="5820" spans="1:44" x14ac:dyDescent="0.25">
      <c r="A5820">
        <v>1595970</v>
      </c>
      <c r="B5820">
        <v>781796</v>
      </c>
      <c r="C5820">
        <v>22.060068399086799</v>
      </c>
      <c r="D5820">
        <v>37.0582801460016</v>
      </c>
      <c r="E5820" s="68" t="s">
        <v>937</v>
      </c>
      <c r="F5820" s="8">
        <f>INDEX(Δεδομένα!$P:$P,MATCH('2020'!E5820,Δεδομένα!$O:$O,0))</f>
        <v>143</v>
      </c>
      <c r="G5820" s="6" t="s">
        <v>841</v>
      </c>
      <c r="H5820" s="2" t="str">
        <f>INDEX(Δεδομένα!B$1:B$51,MATCH('2020'!G5820,Δεδομένα!A$1:A$51,0))</f>
        <v>ΠΕΛΛΟΠΟΝΗΣΟΥ</v>
      </c>
      <c r="I5820" s="8">
        <f>INDEX(Δεδομένα!E$1:E$13,MATCH('2020'!H5820,Δεδομένα!D$1:D$13,0))</f>
        <v>8</v>
      </c>
      <c r="J5820" s="1">
        <v>44072</v>
      </c>
      <c r="K5820" s="6" t="s">
        <v>217</v>
      </c>
      <c r="L5820" s="36" t="str">
        <f t="shared" si="360"/>
        <v>29/08/2020 13:05</v>
      </c>
      <c r="M5820" s="1">
        <v>44072</v>
      </c>
      <c r="N5820" s="6" t="s">
        <v>231</v>
      </c>
      <c r="O5820" s="36" t="str">
        <f t="shared" si="361"/>
        <v>29/08/2020 17:20</v>
      </c>
      <c r="P5820" s="46">
        <f t="shared" si="362"/>
        <v>0.17708333332848269</v>
      </c>
      <c r="Q5820" s="48">
        <v>0</v>
      </c>
      <c r="R5820" s="47">
        <f t="shared" si="363"/>
        <v>254.99999999301508</v>
      </c>
      <c r="S5820" s="6" t="s">
        <v>44</v>
      </c>
      <c r="T5820" s="6" t="s">
        <v>940</v>
      </c>
      <c r="U5820" s="6" t="s">
        <v>44</v>
      </c>
      <c r="V5820" s="6" t="s">
        <v>4460</v>
      </c>
      <c r="W5820" s="7">
        <v>0</v>
      </c>
      <c r="X5820" s="7">
        <v>0</v>
      </c>
      <c r="Y5820" s="7">
        <v>0</v>
      </c>
      <c r="Z5820" s="7">
        <v>0</v>
      </c>
      <c r="AA5820" s="7">
        <v>4.5</v>
      </c>
      <c r="AB5820" s="7">
        <v>0</v>
      </c>
      <c r="AC5820" s="7">
        <v>0</v>
      </c>
      <c r="AD5820" s="7">
        <v>0</v>
      </c>
      <c r="AE5820">
        <v>13</v>
      </c>
      <c r="AF5820">
        <v>0</v>
      </c>
      <c r="AG5820">
        <v>0</v>
      </c>
      <c r="AH5820">
        <v>0</v>
      </c>
      <c r="AI5820">
        <v>0</v>
      </c>
      <c r="AJ5820">
        <v>6</v>
      </c>
      <c r="AK5820">
        <v>1</v>
      </c>
      <c r="AL5820">
        <v>0</v>
      </c>
      <c r="AM5820">
        <v>1</v>
      </c>
      <c r="AN5820">
        <v>0</v>
      </c>
      <c r="AO5820">
        <v>0</v>
      </c>
      <c r="AP5820">
        <v>0</v>
      </c>
      <c r="AQ5820">
        <v>0</v>
      </c>
      <c r="AR5820">
        <v>0</v>
      </c>
    </row>
    <row r="5821" spans="1:44" x14ac:dyDescent="0.25">
      <c r="A5821">
        <v>1583562</v>
      </c>
      <c r="B5821">
        <v>781774</v>
      </c>
      <c r="C5821">
        <v>22.718523621689801</v>
      </c>
      <c r="D5821">
        <v>38.7928871888925</v>
      </c>
      <c r="E5821" s="68" t="s">
        <v>414</v>
      </c>
      <c r="F5821" s="8">
        <f>INDEX(Δεδομένα!$P:$P,MATCH('2020'!E5821,Δεδομένα!$O:$O,0))</f>
        <v>166</v>
      </c>
      <c r="G5821" s="6" t="s">
        <v>399</v>
      </c>
      <c r="H5821" s="2" t="str">
        <f>INDEX(Δεδομένα!B$1:B$51,MATCH('2020'!G5821,Δεδομένα!A$1:A$51,0))</f>
        <v>ΣΤΕΡΕΑΣ ΕΛΛΑΔΟΣ</v>
      </c>
      <c r="I5821" s="8">
        <f>INDEX(Δεδομένα!E$1:E$13,MATCH('2020'!H5821,Δεδομένα!D$1:D$13,0))</f>
        <v>9</v>
      </c>
      <c r="J5821" s="1">
        <v>44072</v>
      </c>
      <c r="K5821" s="6" t="s">
        <v>221</v>
      </c>
      <c r="L5821" s="36" t="str">
        <f t="shared" si="360"/>
        <v>29/08/2020 11:20</v>
      </c>
      <c r="M5821" s="1">
        <v>44072</v>
      </c>
      <c r="N5821" s="6" t="s">
        <v>171</v>
      </c>
      <c r="O5821" s="36" t="str">
        <f t="shared" si="361"/>
        <v>29/08/2020 13:00</v>
      </c>
      <c r="P5821" s="46">
        <f t="shared" si="362"/>
        <v>6.9444444445252884E-2</v>
      </c>
      <c r="Q5821" s="48">
        <v>0</v>
      </c>
      <c r="R5821" s="47">
        <f t="shared" si="363"/>
        <v>100.00000000116415</v>
      </c>
      <c r="S5821" s="6" t="s">
        <v>44</v>
      </c>
      <c r="T5821" s="6" t="s">
        <v>415</v>
      </c>
      <c r="U5821" s="6" t="s">
        <v>73</v>
      </c>
      <c r="V5821" s="6" t="s">
        <v>6023</v>
      </c>
      <c r="W5821" s="7">
        <v>0</v>
      </c>
      <c r="X5821" s="7">
        <v>0</v>
      </c>
      <c r="Y5821" s="7">
        <v>0</v>
      </c>
      <c r="Z5821" s="7">
        <v>0</v>
      </c>
      <c r="AA5821" s="7">
        <v>0</v>
      </c>
      <c r="AB5821" s="7">
        <v>1</v>
      </c>
      <c r="AC5821" s="7">
        <v>0</v>
      </c>
      <c r="AD5821" s="7">
        <v>0</v>
      </c>
      <c r="AE5821">
        <v>5</v>
      </c>
      <c r="AF5821">
        <v>0</v>
      </c>
      <c r="AG5821">
        <v>0</v>
      </c>
      <c r="AH5821">
        <v>0</v>
      </c>
      <c r="AI5821">
        <v>0</v>
      </c>
      <c r="AJ5821">
        <v>2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</row>
    <row r="5822" spans="1:44" x14ac:dyDescent="0.25">
      <c r="A5822">
        <v>1581502</v>
      </c>
      <c r="B5822">
        <v>781898</v>
      </c>
      <c r="C5822">
        <v>21.436935506828501</v>
      </c>
      <c r="D5822">
        <v>40.835016566107797</v>
      </c>
      <c r="E5822" s="68" t="s">
        <v>2026</v>
      </c>
      <c r="F5822" s="8">
        <f>INDEX(Δεδομένα!$P:$P,MATCH('2020'!E5822,Δεδομένα!$O:$O,0))</f>
        <v>74</v>
      </c>
      <c r="G5822" s="6" t="s">
        <v>1030</v>
      </c>
      <c r="H5822" s="2" t="str">
        <f>INDEX(Δεδομένα!B$1:B$51,MATCH('2020'!G5822,Δεδομένα!A$1:A$51,0))</f>
        <v>ΔΥΤΙΚΗΣ ΜΑΚΕΔΟΝΙΑΣ</v>
      </c>
      <c r="I5822" s="8">
        <f>INDEX(Δεδομένα!E$1:E$13,MATCH('2020'!H5822,Δεδομένα!D$1:D$13,0))</f>
        <v>4</v>
      </c>
      <c r="J5822" s="1">
        <v>44072</v>
      </c>
      <c r="K5822" s="6" t="s">
        <v>259</v>
      </c>
      <c r="L5822" s="36" t="str">
        <f t="shared" si="360"/>
        <v>29/08/2020 19:00</v>
      </c>
      <c r="M5822" s="1">
        <v>44072</v>
      </c>
      <c r="N5822" s="6" t="s">
        <v>825</v>
      </c>
      <c r="O5822" s="36" t="str">
        <f t="shared" si="361"/>
        <v>29/08/2020 20:30</v>
      </c>
      <c r="P5822" s="46">
        <f t="shared" si="362"/>
        <v>6.25E-2</v>
      </c>
      <c r="Q5822" s="48">
        <v>0</v>
      </c>
      <c r="R5822" s="47">
        <f t="shared" si="363"/>
        <v>90</v>
      </c>
      <c r="S5822" s="6" t="s">
        <v>44</v>
      </c>
      <c r="T5822" s="6" t="s">
        <v>2027</v>
      </c>
      <c r="U5822" s="6" t="s">
        <v>44</v>
      </c>
      <c r="V5822" s="6" t="s">
        <v>6549</v>
      </c>
      <c r="W5822" s="7">
        <v>0</v>
      </c>
      <c r="X5822" s="7">
        <v>0</v>
      </c>
      <c r="Y5822" s="7">
        <v>0</v>
      </c>
      <c r="Z5822" s="7">
        <v>1</v>
      </c>
      <c r="AA5822" s="7">
        <v>0</v>
      </c>
      <c r="AB5822" s="7">
        <v>0</v>
      </c>
      <c r="AC5822" s="7">
        <v>0</v>
      </c>
      <c r="AD5822" s="7">
        <v>0</v>
      </c>
      <c r="AE5822">
        <v>4</v>
      </c>
      <c r="AF5822">
        <v>0</v>
      </c>
      <c r="AG5822">
        <v>0</v>
      </c>
      <c r="AH5822">
        <v>0</v>
      </c>
      <c r="AI5822">
        <v>0</v>
      </c>
      <c r="AJ5822">
        <v>2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</row>
    <row r="5823" spans="1:44" x14ac:dyDescent="0.25">
      <c r="A5823">
        <v>1582977</v>
      </c>
      <c r="B5823">
        <v>782039</v>
      </c>
      <c r="C5823">
        <v>20.942402814619399</v>
      </c>
      <c r="D5823">
        <v>38.8974941622402</v>
      </c>
      <c r="E5823" s="68" t="s">
        <v>862</v>
      </c>
      <c r="F5823" s="8">
        <f>INDEX(Δεδομένα!$P:$P,MATCH('2020'!E5823,Δεδομένα!$O:$O,0))</f>
        <v>232</v>
      </c>
      <c r="G5823" s="6" t="s">
        <v>335</v>
      </c>
      <c r="H5823" s="2" t="str">
        <f>INDEX(Δεδομένα!B$1:B$51,MATCH('2020'!G5823,Δεδομένα!A$1:A$51,0))</f>
        <v>ΔΥΤΙΚΗΣ ΕΛΛΑΔΟΣ</v>
      </c>
      <c r="I5823" s="8">
        <f>INDEX(Δεδομένα!E$1:E$13,MATCH('2020'!H5823,Δεδομένα!D$1:D$13,0))</f>
        <v>7</v>
      </c>
      <c r="J5823" s="1">
        <v>44073</v>
      </c>
      <c r="K5823" s="6" t="s">
        <v>94</v>
      </c>
      <c r="L5823" s="36" t="str">
        <f t="shared" si="360"/>
        <v>30/08/2020 10:37</v>
      </c>
      <c r="M5823" s="1">
        <v>44075</v>
      </c>
      <c r="N5823" s="6" t="s">
        <v>2211</v>
      </c>
      <c r="O5823" s="36" t="str">
        <f t="shared" si="361"/>
        <v>01/09/2020 17:24</v>
      </c>
      <c r="P5823" s="49">
        <f t="shared" si="362"/>
        <v>2.2826388888861402</v>
      </c>
      <c r="Q5823" s="50">
        <f>2*24</f>
        <v>48</v>
      </c>
      <c r="R5823" s="47">
        <f t="shared" si="363"/>
        <v>3286.9999999960419</v>
      </c>
      <c r="S5823" s="6" t="s">
        <v>44</v>
      </c>
      <c r="T5823" s="6" t="s">
        <v>863</v>
      </c>
      <c r="U5823" s="6" t="s">
        <v>44</v>
      </c>
      <c r="V5823" s="6" t="s">
        <v>1495</v>
      </c>
      <c r="W5823" s="7">
        <v>0</v>
      </c>
      <c r="X5823" s="7">
        <v>20</v>
      </c>
      <c r="Y5823" s="7">
        <v>0</v>
      </c>
      <c r="Z5823" s="7">
        <v>0</v>
      </c>
      <c r="AA5823" s="7">
        <v>0</v>
      </c>
      <c r="AB5823" s="7">
        <v>10</v>
      </c>
      <c r="AC5823" s="7">
        <v>0</v>
      </c>
      <c r="AD5823" s="7">
        <v>0</v>
      </c>
      <c r="AE5823">
        <v>38</v>
      </c>
      <c r="AF5823">
        <v>0</v>
      </c>
      <c r="AG5823">
        <v>0</v>
      </c>
      <c r="AH5823">
        <v>0</v>
      </c>
      <c r="AI5823">
        <v>8</v>
      </c>
      <c r="AJ5823">
        <v>13</v>
      </c>
      <c r="AK5823">
        <v>0</v>
      </c>
      <c r="AL5823">
        <v>1</v>
      </c>
      <c r="AM5823">
        <v>2</v>
      </c>
      <c r="AN5823">
        <v>1</v>
      </c>
      <c r="AO5823">
        <v>0</v>
      </c>
      <c r="AP5823">
        <v>0</v>
      </c>
      <c r="AQ5823">
        <v>2</v>
      </c>
      <c r="AR5823">
        <v>0</v>
      </c>
    </row>
    <row r="5824" spans="1:44" x14ac:dyDescent="0.25">
      <c r="A5824">
        <v>1582271</v>
      </c>
      <c r="B5824">
        <v>782189</v>
      </c>
      <c r="C5824">
        <v>21.448883660826802</v>
      </c>
      <c r="D5824">
        <v>38.365728200253798</v>
      </c>
      <c r="E5824" s="68" t="s">
        <v>334</v>
      </c>
      <c r="F5824" s="8">
        <f>INDEX(Δεδομένα!$P:$P,MATCH('2020'!E5824,Δεδομένα!$O:$O,0))</f>
        <v>127</v>
      </c>
      <c r="G5824" s="6" t="s">
        <v>335</v>
      </c>
      <c r="H5824" s="2" t="str">
        <f>INDEX(Δεδομένα!B$1:B$51,MATCH('2020'!G5824,Δεδομένα!A$1:A$51,0))</f>
        <v>ΔΥΤΙΚΗΣ ΕΛΛΑΔΟΣ</v>
      </c>
      <c r="I5824" s="8">
        <f>INDEX(Δεδομένα!E$1:E$13,MATCH('2020'!H5824,Δεδομένα!D$1:D$13,0))</f>
        <v>7</v>
      </c>
      <c r="J5824" s="1">
        <v>44073</v>
      </c>
      <c r="K5824" s="6" t="s">
        <v>235</v>
      </c>
      <c r="L5824" s="36" t="str">
        <f t="shared" si="360"/>
        <v>30/08/2020 19:50</v>
      </c>
      <c r="M5824" s="1">
        <v>44073</v>
      </c>
      <c r="N5824" s="6" t="s">
        <v>1439</v>
      </c>
      <c r="O5824" s="36" t="str">
        <f t="shared" si="361"/>
        <v>30/08/2020 22:10</v>
      </c>
      <c r="P5824" s="46">
        <f t="shared" si="362"/>
        <v>9.7222222218988463E-2</v>
      </c>
      <c r="Q5824" s="48">
        <v>0</v>
      </c>
      <c r="R5824" s="47">
        <f t="shared" si="363"/>
        <v>139.99999999534339</v>
      </c>
      <c r="S5824" s="6" t="s">
        <v>44</v>
      </c>
      <c r="T5824" s="6" t="s">
        <v>343</v>
      </c>
      <c r="U5824" s="6" t="s">
        <v>344</v>
      </c>
      <c r="V5824" s="6" t="s">
        <v>4662</v>
      </c>
      <c r="W5824" s="7">
        <v>0</v>
      </c>
      <c r="X5824" s="7">
        <v>0</v>
      </c>
      <c r="Y5824" s="7">
        <v>0</v>
      </c>
      <c r="Z5824" s="7">
        <v>0</v>
      </c>
      <c r="AA5824" s="7">
        <v>5</v>
      </c>
      <c r="AB5824" s="7">
        <v>0</v>
      </c>
      <c r="AC5824" s="7">
        <v>0</v>
      </c>
      <c r="AD5824" s="7">
        <v>0</v>
      </c>
      <c r="AE5824">
        <v>11</v>
      </c>
      <c r="AF5824">
        <v>0</v>
      </c>
      <c r="AG5824">
        <v>0</v>
      </c>
      <c r="AH5824">
        <v>0</v>
      </c>
      <c r="AI5824">
        <v>0</v>
      </c>
      <c r="AJ5824">
        <v>5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</row>
    <row r="5825" spans="1:44" x14ac:dyDescent="0.25">
      <c r="A5825">
        <v>1600121</v>
      </c>
      <c r="B5825">
        <v>782015</v>
      </c>
      <c r="C5825">
        <v>20.909534333945398</v>
      </c>
      <c r="D5825">
        <v>39.173266691874304</v>
      </c>
      <c r="E5825" s="68" t="s">
        <v>267</v>
      </c>
      <c r="F5825" s="8">
        <f>INDEX(Δεδομένα!$P:$P,MATCH('2020'!E5825,Δεδομένα!$O:$O,0))</f>
        <v>94</v>
      </c>
      <c r="G5825" s="6" t="s">
        <v>268</v>
      </c>
      <c r="H5825" s="2" t="str">
        <f>INDEX(Δεδομένα!B$1:B$51,MATCH('2020'!G5825,Δεδομένα!A$1:A$51,0))</f>
        <v>ΗΠΕΙΡΟΥ</v>
      </c>
      <c r="I5825" s="8">
        <f>INDEX(Δεδομένα!E$1:E$13,MATCH('2020'!H5825,Δεδομένα!D$1:D$13,0))</f>
        <v>5</v>
      </c>
      <c r="J5825" s="1">
        <v>44073</v>
      </c>
      <c r="K5825" s="6" t="s">
        <v>6555</v>
      </c>
      <c r="L5825" s="36" t="str">
        <f t="shared" si="360"/>
        <v>30/08/2020 08:41</v>
      </c>
      <c r="M5825" s="1">
        <v>44073</v>
      </c>
      <c r="N5825" s="6" t="s">
        <v>3068</v>
      </c>
      <c r="O5825" s="36" t="str">
        <f t="shared" si="361"/>
        <v>30/08/2020 09:15</v>
      </c>
      <c r="P5825" s="46">
        <f t="shared" si="362"/>
        <v>2.361111110803904E-2</v>
      </c>
      <c r="Q5825" s="48">
        <v>0</v>
      </c>
      <c r="R5825" s="47">
        <f t="shared" si="363"/>
        <v>33.999999995576218</v>
      </c>
      <c r="S5825" s="6" t="s">
        <v>44</v>
      </c>
      <c r="T5825" s="6" t="s">
        <v>270</v>
      </c>
      <c r="U5825" s="6" t="s">
        <v>44</v>
      </c>
      <c r="V5825" s="6" t="s">
        <v>6556</v>
      </c>
      <c r="W5825" s="7">
        <v>0</v>
      </c>
      <c r="X5825" s="7">
        <v>0</v>
      </c>
      <c r="Y5825" s="7">
        <v>0</v>
      </c>
      <c r="Z5825" s="7">
        <v>0</v>
      </c>
      <c r="AA5825" s="7">
        <v>0.1</v>
      </c>
      <c r="AB5825" s="7">
        <v>0</v>
      </c>
      <c r="AC5825" s="7">
        <v>0</v>
      </c>
      <c r="AD5825" s="7">
        <v>0</v>
      </c>
      <c r="AE5825">
        <v>2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</row>
    <row r="5826" spans="1:44" x14ac:dyDescent="0.25">
      <c r="A5826">
        <v>1583396</v>
      </c>
      <c r="B5826">
        <v>782120</v>
      </c>
      <c r="C5826">
        <v>23.772309197467099</v>
      </c>
      <c r="D5826">
        <v>37.860448251446002</v>
      </c>
      <c r="E5826" s="68" t="s">
        <v>5095</v>
      </c>
      <c r="F5826" s="8">
        <f>INDEX(Δεδομένα!$P:$P,MATCH('2020'!E5826,Δεδομένα!$O:$O,0))</f>
        <v>5</v>
      </c>
      <c r="G5826" s="6" t="s">
        <v>41</v>
      </c>
      <c r="H5826" s="2" t="str">
        <f>INDEX(Δεδομένα!B$1:B$51,MATCH('2020'!G5826,Δεδομένα!A$1:A$51,0))</f>
        <v>ΑΤΤΙΚΗΣ</v>
      </c>
      <c r="I5826" s="8">
        <f>INDEX(Δεδομένα!E$1:E$13,MATCH('2020'!H5826,Δεδομένα!D$1:D$13,0))</f>
        <v>1</v>
      </c>
      <c r="J5826" s="1">
        <v>44073</v>
      </c>
      <c r="K5826" s="6" t="s">
        <v>1216</v>
      </c>
      <c r="L5826" s="36" t="str">
        <f t="shared" si="360"/>
        <v>30/08/2020 16:04</v>
      </c>
      <c r="M5826" s="1">
        <v>44073</v>
      </c>
      <c r="N5826" s="6" t="s">
        <v>962</v>
      </c>
      <c r="O5826" s="36" t="str">
        <f t="shared" si="361"/>
        <v>30/08/2020 18:14</v>
      </c>
      <c r="P5826" s="46">
        <f t="shared" si="362"/>
        <v>9.0277777781011537E-2</v>
      </c>
      <c r="Q5826" s="48">
        <v>0</v>
      </c>
      <c r="R5826" s="47">
        <f t="shared" si="363"/>
        <v>130.00000000465661</v>
      </c>
      <c r="S5826" s="6" t="s">
        <v>44</v>
      </c>
      <c r="T5826" s="6" t="s">
        <v>5096</v>
      </c>
      <c r="U5826" s="6" t="s">
        <v>44</v>
      </c>
      <c r="V5826" s="6" t="s">
        <v>6562</v>
      </c>
      <c r="W5826" s="7">
        <v>0</v>
      </c>
      <c r="X5826" s="7">
        <v>3</v>
      </c>
      <c r="Y5826" s="7">
        <v>0</v>
      </c>
      <c r="Z5826" s="7">
        <v>0</v>
      </c>
      <c r="AA5826" s="7">
        <v>0</v>
      </c>
      <c r="AB5826" s="7">
        <v>0</v>
      </c>
      <c r="AC5826" s="7">
        <v>0</v>
      </c>
      <c r="AD5826" s="7">
        <v>0</v>
      </c>
      <c r="AE5826">
        <v>11</v>
      </c>
      <c r="AF5826">
        <v>0</v>
      </c>
      <c r="AG5826">
        <v>1</v>
      </c>
      <c r="AH5826">
        <v>0</v>
      </c>
      <c r="AI5826">
        <v>0</v>
      </c>
      <c r="AJ5826">
        <v>5</v>
      </c>
      <c r="AK5826">
        <v>0</v>
      </c>
      <c r="AL5826">
        <v>1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</row>
    <row r="5827" spans="1:44" x14ac:dyDescent="0.25">
      <c r="A5827">
        <v>1613946</v>
      </c>
      <c r="B5827">
        <v>781992</v>
      </c>
      <c r="C5827">
        <v>22.199338247043499</v>
      </c>
      <c r="D5827">
        <v>38.129876939828499</v>
      </c>
      <c r="E5827" s="68" t="s">
        <v>313</v>
      </c>
      <c r="F5827" s="8">
        <f>INDEX(Δεδομένα!$P:$P,MATCH('2020'!E5827,Δεδομένα!$O:$O,0))</f>
        <v>124</v>
      </c>
      <c r="G5827" s="6" t="s">
        <v>303</v>
      </c>
      <c r="H5827" s="2" t="str">
        <f>INDEX(Δεδομένα!B$1:B$51,MATCH('2020'!G5827,Δεδομένα!A$1:A$51,0))</f>
        <v>ΔΥΤΙΚΗΣ ΕΛΛΑΔΟΣ</v>
      </c>
      <c r="I5827" s="8">
        <f>INDEX(Δεδομένα!E$1:E$13,MATCH('2020'!H5827,Δεδομένα!D$1:D$13,0))</f>
        <v>7</v>
      </c>
      <c r="J5827" s="1">
        <v>44073</v>
      </c>
      <c r="K5827" s="6" t="s">
        <v>4790</v>
      </c>
      <c r="L5827" s="36" t="str">
        <f t="shared" ref="L5827:L5890" si="364">_xlfn.CONCAT(TEXT(J5827,"ηη/μμ/εεε")," ",TEXT(K5827,"ωω:λλ"))</f>
        <v>30/08/2020 04:20</v>
      </c>
      <c r="M5827" s="1">
        <v>44073</v>
      </c>
      <c r="N5827" s="6" t="s">
        <v>3248</v>
      </c>
      <c r="O5827" s="36" t="str">
        <f t="shared" ref="O5827:O5890" si="365">_xlfn.CONCAT(TEXT(M5827,"ηη/μμ/εεε")," ",TEXT(N5827,"ωω:λλ"))</f>
        <v>30/08/2020 07:00</v>
      </c>
      <c r="P5827" s="46">
        <f t="shared" ref="P5827:P5890" si="366">O5827-L5827</f>
        <v>0.11111111110949423</v>
      </c>
      <c r="Q5827" s="48">
        <v>0</v>
      </c>
      <c r="R5827" s="47">
        <f t="shared" ref="R5827:R5890" si="367">P5827*(24*60)</f>
        <v>159.99999999767169</v>
      </c>
      <c r="S5827" s="6" t="s">
        <v>44</v>
      </c>
      <c r="T5827" s="6" t="s">
        <v>316</v>
      </c>
      <c r="U5827" s="6" t="s">
        <v>44</v>
      </c>
      <c r="V5827" s="6" t="s">
        <v>6552</v>
      </c>
      <c r="W5827" s="7">
        <v>0</v>
      </c>
      <c r="X5827" s="7">
        <v>1</v>
      </c>
      <c r="Y5827" s="7">
        <v>0</v>
      </c>
      <c r="Z5827" s="7">
        <v>0</v>
      </c>
      <c r="AA5827" s="7">
        <v>0</v>
      </c>
      <c r="AB5827" s="7">
        <v>0</v>
      </c>
      <c r="AC5827" s="7">
        <v>0</v>
      </c>
      <c r="AD5827" s="7">
        <v>0</v>
      </c>
      <c r="AE5827">
        <v>10</v>
      </c>
      <c r="AF5827">
        <v>0</v>
      </c>
      <c r="AG5827">
        <v>0</v>
      </c>
      <c r="AH5827">
        <v>0</v>
      </c>
      <c r="AI5827">
        <v>0</v>
      </c>
      <c r="AJ5827">
        <v>4</v>
      </c>
      <c r="AK5827">
        <v>1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</row>
    <row r="5828" spans="1:44" x14ac:dyDescent="0.25">
      <c r="A5828">
        <v>1581470</v>
      </c>
      <c r="B5828">
        <v>782137</v>
      </c>
      <c r="C5828">
        <v>21.550595035449799</v>
      </c>
      <c r="D5828">
        <v>40.1723071961706</v>
      </c>
      <c r="E5828" s="68" t="s">
        <v>889</v>
      </c>
      <c r="F5828" s="8">
        <f>INDEX(Δεδομένα!$P:$P,MATCH('2020'!E5828,Δεδομένα!$O:$O,0))</f>
        <v>79</v>
      </c>
      <c r="G5828" s="6" t="s">
        <v>890</v>
      </c>
      <c r="H5828" s="2" t="str">
        <f>INDEX(Δεδομένα!B$1:B$51,MATCH('2020'!G5828,Δεδομένα!A$1:A$51,0))</f>
        <v>ΔΥΤΙΚΗΣ ΜΑΚΕΔΟΝΙΑΣ</v>
      </c>
      <c r="I5828" s="8">
        <f>INDEX(Δεδομένα!E$1:E$13,MATCH('2020'!H5828,Δεδομένα!D$1:D$13,0))</f>
        <v>4</v>
      </c>
      <c r="J5828" s="1">
        <v>44073</v>
      </c>
      <c r="K5828" s="6" t="s">
        <v>305</v>
      </c>
      <c r="L5828" s="36" t="str">
        <f t="shared" si="364"/>
        <v>30/08/2020 16:55</v>
      </c>
      <c r="M5828" s="1">
        <v>44073</v>
      </c>
      <c r="N5828" s="6" t="s">
        <v>3343</v>
      </c>
      <c r="O5828" s="36" t="str">
        <f t="shared" si="365"/>
        <v>30/08/2020 20:14</v>
      </c>
      <c r="P5828" s="46">
        <f t="shared" si="366"/>
        <v>0.13819444444379769</v>
      </c>
      <c r="Q5828" s="48">
        <v>0</v>
      </c>
      <c r="R5828" s="47">
        <f t="shared" si="367"/>
        <v>198.99999999906868</v>
      </c>
      <c r="S5828" s="6" t="s">
        <v>44</v>
      </c>
      <c r="T5828" s="6" t="s">
        <v>893</v>
      </c>
      <c r="U5828" s="6" t="s">
        <v>6565</v>
      </c>
      <c r="V5828" s="6" t="s">
        <v>6566</v>
      </c>
      <c r="W5828" s="7">
        <v>0</v>
      </c>
      <c r="X5828" s="7">
        <v>2</v>
      </c>
      <c r="Y5828" s="7">
        <v>0</v>
      </c>
      <c r="Z5828" s="7">
        <v>0</v>
      </c>
      <c r="AA5828" s="7">
        <v>0</v>
      </c>
      <c r="AB5828" s="7">
        <v>0</v>
      </c>
      <c r="AC5828" s="7">
        <v>0</v>
      </c>
      <c r="AD5828" s="7">
        <v>0</v>
      </c>
      <c r="AE5828">
        <v>7</v>
      </c>
      <c r="AF5828">
        <v>0</v>
      </c>
      <c r="AG5828">
        <v>0</v>
      </c>
      <c r="AH5828">
        <v>0</v>
      </c>
      <c r="AI5828">
        <v>0</v>
      </c>
      <c r="AJ5828">
        <v>3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</row>
    <row r="5829" spans="1:44" x14ac:dyDescent="0.25">
      <c r="A5829">
        <v>1581300</v>
      </c>
      <c r="B5829">
        <v>782079</v>
      </c>
      <c r="C5829">
        <v>26.569479505398402</v>
      </c>
      <c r="D5829">
        <v>41.348035728015603</v>
      </c>
      <c r="E5829" s="68" t="s">
        <v>856</v>
      </c>
      <c r="F5829" s="8">
        <f>INDEX(Δεδομένα!$P:$P,MATCH('2020'!E5829,Δεδομένα!$O:$O,0))</f>
        <v>37</v>
      </c>
      <c r="G5829" s="6" t="s">
        <v>148</v>
      </c>
      <c r="H5829" s="2" t="str">
        <f>INDEX(Δεδομένα!B$1:B$51,MATCH('2020'!G5829,Δεδομένα!A$1:A$51,0))</f>
        <v>ΑΝΑΤΟΛΙΚΗΣ ΜΑΚΕΔΟΝΙΑΣ ΚΑΙ ΘΡΑΚΗΣ</v>
      </c>
      <c r="I5829" s="8">
        <f>INDEX(Δεδομένα!E$1:E$13,MATCH('2020'!H5829,Δεδομένα!D$1:D$13,0))</f>
        <v>2</v>
      </c>
      <c r="J5829" s="1">
        <v>44073</v>
      </c>
      <c r="K5829" s="6" t="s">
        <v>481</v>
      </c>
      <c r="L5829" s="36" t="str">
        <f t="shared" si="364"/>
        <v>30/08/2020 12:50</v>
      </c>
      <c r="M5829" s="1">
        <v>44073</v>
      </c>
      <c r="N5829" s="6" t="s">
        <v>275</v>
      </c>
      <c r="O5829" s="36" t="str">
        <f t="shared" si="365"/>
        <v>30/08/2020 15:05</v>
      </c>
      <c r="P5829" s="46">
        <f t="shared" si="366"/>
        <v>9.375E-2</v>
      </c>
      <c r="Q5829" s="48">
        <v>0</v>
      </c>
      <c r="R5829" s="47">
        <f t="shared" si="367"/>
        <v>135</v>
      </c>
      <c r="S5829" s="6" t="s">
        <v>44</v>
      </c>
      <c r="T5829" s="6" t="s">
        <v>859</v>
      </c>
      <c r="U5829" s="6" t="s">
        <v>6559</v>
      </c>
      <c r="V5829" s="6" t="s">
        <v>6543</v>
      </c>
      <c r="W5829" s="7">
        <v>0</v>
      </c>
      <c r="X5829" s="7">
        <v>0</v>
      </c>
      <c r="Y5829" s="7">
        <v>0</v>
      </c>
      <c r="Z5829" s="7">
        <v>0.5</v>
      </c>
      <c r="AA5829" s="7">
        <v>0</v>
      </c>
      <c r="AB5829" s="7">
        <v>0</v>
      </c>
      <c r="AC5829" s="7">
        <v>0</v>
      </c>
      <c r="AD5829" s="7">
        <v>0</v>
      </c>
      <c r="AE5829">
        <v>2</v>
      </c>
      <c r="AF5829">
        <v>0</v>
      </c>
      <c r="AG5829">
        <v>0</v>
      </c>
      <c r="AH5829">
        <v>0</v>
      </c>
      <c r="AI5829">
        <v>0</v>
      </c>
      <c r="AJ5829">
        <v>1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</row>
    <row r="5830" spans="1:44" x14ac:dyDescent="0.25">
      <c r="A5830">
        <v>1584551</v>
      </c>
      <c r="B5830">
        <v>782088</v>
      </c>
      <c r="C5830">
        <v>26.067884464339301</v>
      </c>
      <c r="D5830">
        <v>40.859491100011901</v>
      </c>
      <c r="E5830" s="68" t="s">
        <v>147</v>
      </c>
      <c r="F5830" s="8">
        <f>INDEX(Δεδομένα!$P:$P,MATCH('2020'!E5830,Δεδομένα!$O:$O,0))</f>
        <v>33</v>
      </c>
      <c r="G5830" s="6" t="s">
        <v>148</v>
      </c>
      <c r="H5830" s="2" t="str">
        <f>INDEX(Δεδομένα!B$1:B$51,MATCH('2020'!G5830,Δεδομένα!A$1:A$51,0))</f>
        <v>ΑΝΑΤΟΛΙΚΗΣ ΜΑΚΕΔΟΝΙΑΣ ΚΑΙ ΘΡΑΚΗΣ</v>
      </c>
      <c r="I5830" s="8">
        <f>INDEX(Δεδομένα!E$1:E$13,MATCH('2020'!H5830,Δεδομένα!D$1:D$13,0))</f>
        <v>2</v>
      </c>
      <c r="J5830" s="1">
        <v>44073</v>
      </c>
      <c r="K5830" s="6" t="s">
        <v>1444</v>
      </c>
      <c r="L5830" s="36" t="str">
        <f t="shared" si="364"/>
        <v>30/08/2020 13:20</v>
      </c>
      <c r="M5830" s="1">
        <v>44078</v>
      </c>
      <c r="N5830" s="6" t="s">
        <v>2411</v>
      </c>
      <c r="O5830" s="36" t="str">
        <f t="shared" si="365"/>
        <v>04/09/2020 09:00</v>
      </c>
      <c r="P5830" s="49">
        <f t="shared" si="366"/>
        <v>4.8194444444452529</v>
      </c>
      <c r="Q5830" s="50">
        <f>4*24</f>
        <v>96</v>
      </c>
      <c r="R5830" s="47">
        <f t="shared" si="367"/>
        <v>6940.0000000011642</v>
      </c>
      <c r="S5830" s="6" t="s">
        <v>44</v>
      </c>
      <c r="T5830" s="6" t="s">
        <v>150</v>
      </c>
      <c r="U5830" s="6" t="s">
        <v>44</v>
      </c>
      <c r="V5830" s="6" t="s">
        <v>6560</v>
      </c>
      <c r="W5830" s="7">
        <v>0</v>
      </c>
      <c r="X5830" s="7">
        <v>1600</v>
      </c>
      <c r="Y5830" s="7">
        <v>0</v>
      </c>
      <c r="Z5830" s="7">
        <v>200</v>
      </c>
      <c r="AA5830" s="7">
        <v>0</v>
      </c>
      <c r="AB5830" s="7">
        <v>100</v>
      </c>
      <c r="AC5830" s="7">
        <v>100</v>
      </c>
      <c r="AD5830" s="7">
        <v>0</v>
      </c>
      <c r="AE5830">
        <v>40</v>
      </c>
      <c r="AF5830">
        <v>25</v>
      </c>
      <c r="AG5830">
        <v>0</v>
      </c>
      <c r="AH5830">
        <v>5</v>
      </c>
      <c r="AI5830">
        <v>9</v>
      </c>
      <c r="AJ5830">
        <v>17</v>
      </c>
      <c r="AK5830">
        <v>4</v>
      </c>
      <c r="AL5830">
        <v>3</v>
      </c>
      <c r="AM5830">
        <v>8</v>
      </c>
      <c r="AN5830">
        <v>1</v>
      </c>
      <c r="AO5830">
        <v>2</v>
      </c>
      <c r="AP5830">
        <v>0</v>
      </c>
      <c r="AQ5830">
        <v>0</v>
      </c>
      <c r="AR5830">
        <v>0</v>
      </c>
    </row>
    <row r="5831" spans="1:44" x14ac:dyDescent="0.25">
      <c r="A5831">
        <v>1584554</v>
      </c>
      <c r="B5831">
        <v>782102</v>
      </c>
      <c r="C5831">
        <v>25.971914275840199</v>
      </c>
      <c r="D5831">
        <v>40.878861219208702</v>
      </c>
      <c r="E5831" s="68" t="s">
        <v>147</v>
      </c>
      <c r="F5831" s="8">
        <f>INDEX(Δεδομένα!$P:$P,MATCH('2020'!E5831,Δεδομένα!$O:$O,0))</f>
        <v>33</v>
      </c>
      <c r="G5831" s="6" t="s">
        <v>148</v>
      </c>
      <c r="H5831" s="2" t="str">
        <f>INDEX(Δεδομένα!B$1:B$51,MATCH('2020'!G5831,Δεδομένα!A$1:A$51,0))</f>
        <v>ΑΝΑΤΟΛΙΚΗΣ ΜΑΚΕΔΟΝΙΑΣ ΚΑΙ ΘΡΑΚΗΣ</v>
      </c>
      <c r="I5831" s="8">
        <f>INDEX(Δεδομένα!E$1:E$13,MATCH('2020'!H5831,Δεδομένα!D$1:D$13,0))</f>
        <v>2</v>
      </c>
      <c r="J5831" s="1">
        <v>44073</v>
      </c>
      <c r="K5831" s="6" t="s">
        <v>362</v>
      </c>
      <c r="L5831" s="36" t="str">
        <f t="shared" si="364"/>
        <v>30/08/2020 14:00</v>
      </c>
      <c r="M5831" s="1">
        <v>44077</v>
      </c>
      <c r="N5831" s="6" t="s">
        <v>204</v>
      </c>
      <c r="O5831" s="36" t="str">
        <f t="shared" si="365"/>
        <v>03/09/2020 17:00</v>
      </c>
      <c r="P5831" s="49">
        <f t="shared" si="366"/>
        <v>4.125</v>
      </c>
      <c r="Q5831" s="50">
        <f>4*24</f>
        <v>96</v>
      </c>
      <c r="R5831" s="47">
        <f t="shared" si="367"/>
        <v>5940</v>
      </c>
      <c r="S5831" s="6" t="s">
        <v>44</v>
      </c>
      <c r="T5831" s="6" t="s">
        <v>150</v>
      </c>
      <c r="U5831" s="6" t="s">
        <v>44</v>
      </c>
      <c r="V5831" s="6" t="s">
        <v>6561</v>
      </c>
      <c r="W5831" s="7">
        <v>0</v>
      </c>
      <c r="X5831" s="7">
        <v>650</v>
      </c>
      <c r="Y5831" s="7">
        <v>0</v>
      </c>
      <c r="Z5831" s="7">
        <v>0</v>
      </c>
      <c r="AA5831" s="7">
        <v>0</v>
      </c>
      <c r="AB5831" s="7">
        <v>500</v>
      </c>
      <c r="AC5831" s="7">
        <v>0</v>
      </c>
      <c r="AD5831" s="7">
        <v>0</v>
      </c>
      <c r="AE5831">
        <v>33</v>
      </c>
      <c r="AF5831">
        <v>16</v>
      </c>
      <c r="AG5831">
        <v>0</v>
      </c>
      <c r="AH5831">
        <v>0</v>
      </c>
      <c r="AI5831">
        <v>6</v>
      </c>
      <c r="AJ5831">
        <v>12</v>
      </c>
      <c r="AK5831">
        <v>5</v>
      </c>
      <c r="AL5831">
        <v>1</v>
      </c>
      <c r="AM5831">
        <v>5</v>
      </c>
      <c r="AN5831">
        <v>1</v>
      </c>
      <c r="AO5831">
        <v>2</v>
      </c>
      <c r="AP5831">
        <v>0</v>
      </c>
      <c r="AQ5831">
        <v>2</v>
      </c>
      <c r="AR5831">
        <v>0</v>
      </c>
    </row>
    <row r="5832" spans="1:44" x14ac:dyDescent="0.25">
      <c r="A5832">
        <v>1581465</v>
      </c>
      <c r="B5832">
        <v>782177</v>
      </c>
      <c r="C5832">
        <v>26.527901701098902</v>
      </c>
      <c r="D5832">
        <v>41.487583847681499</v>
      </c>
      <c r="E5832" s="68" t="s">
        <v>1115</v>
      </c>
      <c r="F5832" s="8">
        <f>INDEX(Δεδομένα!$P:$P,MATCH('2020'!E5832,Δεδομένα!$O:$O,0))</f>
        <v>35</v>
      </c>
      <c r="G5832" s="6" t="s">
        <v>148</v>
      </c>
      <c r="H5832" s="2" t="str">
        <f>INDEX(Δεδομένα!B$1:B$51,MATCH('2020'!G5832,Δεδομένα!A$1:A$51,0))</f>
        <v>ΑΝΑΤΟΛΙΚΗΣ ΜΑΚΕΔΟΝΙΑΣ ΚΑΙ ΘΡΑΚΗΣ</v>
      </c>
      <c r="I5832" s="8">
        <f>INDEX(Δεδομένα!E$1:E$13,MATCH('2020'!H5832,Δεδομένα!D$1:D$13,0))</f>
        <v>2</v>
      </c>
      <c r="J5832" s="1">
        <v>44073</v>
      </c>
      <c r="K5832" s="6" t="s">
        <v>142</v>
      </c>
      <c r="L5832" s="36" t="str">
        <f t="shared" si="364"/>
        <v>30/08/2020 19:20</v>
      </c>
      <c r="M5832" s="1">
        <v>44073</v>
      </c>
      <c r="N5832" s="6" t="s">
        <v>631</v>
      </c>
      <c r="O5832" s="36" t="str">
        <f t="shared" si="365"/>
        <v>30/08/2020 20:12</v>
      </c>
      <c r="P5832" s="46">
        <f t="shared" si="366"/>
        <v>3.6111111112404615E-2</v>
      </c>
      <c r="Q5832" s="48">
        <v>0</v>
      </c>
      <c r="R5832" s="47">
        <f t="shared" si="367"/>
        <v>52.000000001862645</v>
      </c>
      <c r="S5832" s="6" t="s">
        <v>44</v>
      </c>
      <c r="T5832" s="6" t="s">
        <v>1119</v>
      </c>
      <c r="U5832" s="6" t="s">
        <v>1120</v>
      </c>
      <c r="V5832" s="6" t="s">
        <v>1121</v>
      </c>
      <c r="W5832" s="7">
        <v>0</v>
      </c>
      <c r="X5832" s="7">
        <v>0</v>
      </c>
      <c r="Y5832" s="7">
        <v>0</v>
      </c>
      <c r="Z5832" s="7">
        <v>1</v>
      </c>
      <c r="AA5832" s="7">
        <v>0</v>
      </c>
      <c r="AB5832" s="7">
        <v>0</v>
      </c>
      <c r="AC5832" s="7">
        <v>0</v>
      </c>
      <c r="AD5832" s="7">
        <v>0</v>
      </c>
      <c r="AE5832">
        <v>2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</row>
    <row r="5833" spans="1:44" x14ac:dyDescent="0.25">
      <c r="A5833">
        <v>1581302</v>
      </c>
      <c r="B5833">
        <v>782122</v>
      </c>
      <c r="C5833">
        <v>20.8154392242432</v>
      </c>
      <c r="D5833">
        <v>37.798713684082003</v>
      </c>
      <c r="E5833" s="68" t="s">
        <v>1599</v>
      </c>
      <c r="F5833" s="8">
        <f>INDEX(Δεδομένα!$P:$P,MATCH('2020'!E5833,Δεδομένα!$O:$O,0))</f>
        <v>238</v>
      </c>
      <c r="G5833" s="6" t="s">
        <v>1600</v>
      </c>
      <c r="H5833" s="2" t="str">
        <f>INDEX(Δεδομένα!B$1:B$51,MATCH('2020'!G5833,Δεδομένα!A$1:A$51,0))</f>
        <v>ΙΟΝΙΩΝ ΝΗΣΩΝ</v>
      </c>
      <c r="I5833" s="8">
        <f>INDEX(Δεδομένα!E$1:E$13,MATCH('2020'!H5833,Δεδομένα!D$1:D$13,0))</f>
        <v>13</v>
      </c>
      <c r="J5833" s="1">
        <v>44073</v>
      </c>
      <c r="K5833" s="6" t="s">
        <v>1887</v>
      </c>
      <c r="L5833" s="36" t="str">
        <f t="shared" si="364"/>
        <v>30/08/2020 16:13</v>
      </c>
      <c r="M5833" s="1">
        <v>44073</v>
      </c>
      <c r="N5833" s="6" t="s">
        <v>252</v>
      </c>
      <c r="O5833" s="36" t="str">
        <f t="shared" si="365"/>
        <v>30/08/2020 17:25</v>
      </c>
      <c r="P5833" s="46">
        <f t="shared" si="366"/>
        <v>5.0000000002910383E-2</v>
      </c>
      <c r="Q5833" s="48">
        <v>0</v>
      </c>
      <c r="R5833" s="47">
        <f t="shared" si="367"/>
        <v>72.000000004190952</v>
      </c>
      <c r="S5833" s="6" t="s">
        <v>44</v>
      </c>
      <c r="T5833" s="6" t="s">
        <v>1601</v>
      </c>
      <c r="U5833" s="6" t="s">
        <v>44</v>
      </c>
      <c r="V5833" s="6" t="s">
        <v>6563</v>
      </c>
      <c r="W5833" s="7">
        <v>0</v>
      </c>
      <c r="X5833" s="7">
        <v>0</v>
      </c>
      <c r="Y5833" s="7">
        <v>0</v>
      </c>
      <c r="Z5833" s="7">
        <v>0</v>
      </c>
      <c r="AA5833" s="7">
        <v>0</v>
      </c>
      <c r="AB5833" s="7">
        <v>1</v>
      </c>
      <c r="AC5833" s="7">
        <v>0</v>
      </c>
      <c r="AD5833" s="7">
        <v>0</v>
      </c>
      <c r="AE5833">
        <v>7</v>
      </c>
      <c r="AF5833">
        <v>0</v>
      </c>
      <c r="AG5833">
        <v>0</v>
      </c>
      <c r="AH5833">
        <v>0</v>
      </c>
      <c r="AI5833">
        <v>0</v>
      </c>
      <c r="AJ5833">
        <v>3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</row>
    <row r="5834" spans="1:44" x14ac:dyDescent="0.25">
      <c r="A5834">
        <v>1581220</v>
      </c>
      <c r="B5834">
        <v>782130</v>
      </c>
      <c r="C5834">
        <v>21.2348188344458</v>
      </c>
      <c r="D5834">
        <v>37.808220629590799</v>
      </c>
      <c r="E5834" s="68" t="s">
        <v>900</v>
      </c>
      <c r="F5834" s="8">
        <f>INDEX(Δεδομένα!$P:$P,MATCH('2020'!E5834,Δεδομένα!$O:$O,0))</f>
        <v>136</v>
      </c>
      <c r="G5834" s="6" t="s">
        <v>357</v>
      </c>
      <c r="H5834" s="2" t="str">
        <f>INDEX(Δεδομένα!B$1:B$51,MATCH('2020'!G5834,Δεδομένα!A$1:A$51,0))</f>
        <v>ΔΥΤΙΚΗΣ ΕΛΛΑΔΟΣ</v>
      </c>
      <c r="I5834" s="8">
        <f>INDEX(Δεδομένα!E$1:E$13,MATCH('2020'!H5834,Δεδομένα!D$1:D$13,0))</f>
        <v>7</v>
      </c>
      <c r="J5834" s="1">
        <v>44073</v>
      </c>
      <c r="K5834" s="6" t="s">
        <v>1371</v>
      </c>
      <c r="L5834" s="36" t="str">
        <f t="shared" si="364"/>
        <v>30/08/2020 16:28</v>
      </c>
      <c r="M5834" s="1">
        <v>44073</v>
      </c>
      <c r="N5834" s="6" t="s">
        <v>418</v>
      </c>
      <c r="O5834" s="36" t="str">
        <f t="shared" si="365"/>
        <v>30/08/2020 18:45</v>
      </c>
      <c r="P5834" s="46">
        <f t="shared" si="366"/>
        <v>9.5138888886140194E-2</v>
      </c>
      <c r="Q5834" s="48">
        <v>0</v>
      </c>
      <c r="R5834" s="47">
        <f t="shared" si="367"/>
        <v>136.99999999604188</v>
      </c>
      <c r="S5834" s="6" t="s">
        <v>44</v>
      </c>
      <c r="T5834" s="6" t="s">
        <v>929</v>
      </c>
      <c r="U5834" s="6" t="s">
        <v>2404</v>
      </c>
      <c r="V5834" s="6" t="s">
        <v>6564</v>
      </c>
      <c r="W5834" s="7">
        <v>0</v>
      </c>
      <c r="X5834" s="7">
        <v>0</v>
      </c>
      <c r="Y5834" s="7">
        <v>0</v>
      </c>
      <c r="Z5834" s="7">
        <v>0</v>
      </c>
      <c r="AA5834" s="7">
        <v>1</v>
      </c>
      <c r="AB5834" s="7">
        <v>0</v>
      </c>
      <c r="AC5834" s="7">
        <v>0</v>
      </c>
      <c r="AD5834" s="7">
        <v>0</v>
      </c>
      <c r="AE5834">
        <v>8</v>
      </c>
      <c r="AF5834">
        <v>0</v>
      </c>
      <c r="AG5834">
        <v>1</v>
      </c>
      <c r="AH5834">
        <v>0</v>
      </c>
      <c r="AI5834">
        <v>2</v>
      </c>
      <c r="AJ5834">
        <v>1</v>
      </c>
      <c r="AK5834">
        <v>3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</row>
    <row r="5835" spans="1:44" x14ac:dyDescent="0.25">
      <c r="A5835">
        <v>1584596</v>
      </c>
      <c r="B5835">
        <v>782221</v>
      </c>
      <c r="C5835">
        <v>21.277244562547601</v>
      </c>
      <c r="D5835">
        <v>37.840270626456601</v>
      </c>
      <c r="E5835" s="68" t="s">
        <v>925</v>
      </c>
      <c r="F5835" s="8">
        <f>INDEX(Δεδομένα!$P:$P,MATCH('2020'!E5835,Δεδομένα!$O:$O,0))</f>
        <v>135</v>
      </c>
      <c r="G5835" s="6" t="s">
        <v>357</v>
      </c>
      <c r="H5835" s="2" t="str">
        <f>INDEX(Δεδομένα!B$1:B$51,MATCH('2020'!G5835,Δεδομένα!A$1:A$51,0))</f>
        <v>ΔΥΤΙΚΗΣ ΕΛΛΑΔΟΣ</v>
      </c>
      <c r="I5835" s="8">
        <f>INDEX(Δεδομένα!E$1:E$13,MATCH('2020'!H5835,Δεδομένα!D$1:D$13,0))</f>
        <v>7</v>
      </c>
      <c r="J5835" s="1">
        <v>44073</v>
      </c>
      <c r="K5835" s="6" t="s">
        <v>452</v>
      </c>
      <c r="L5835" s="36" t="str">
        <f t="shared" si="364"/>
        <v>30/08/2020 21:50</v>
      </c>
      <c r="M5835" s="1">
        <v>44073</v>
      </c>
      <c r="N5835" s="6" t="s">
        <v>2610</v>
      </c>
      <c r="O5835" s="36" t="str">
        <f t="shared" si="365"/>
        <v>30/08/2020 22:14</v>
      </c>
      <c r="P5835" s="46">
        <f t="shared" si="366"/>
        <v>1.6666666670062114E-2</v>
      </c>
      <c r="Q5835" s="48">
        <v>0</v>
      </c>
      <c r="R5835" s="47">
        <f t="shared" si="367"/>
        <v>24.000000004889444</v>
      </c>
      <c r="S5835" s="6" t="s">
        <v>44</v>
      </c>
      <c r="T5835" s="6" t="s">
        <v>929</v>
      </c>
      <c r="U5835" s="6" t="s">
        <v>44</v>
      </c>
      <c r="V5835" s="6" t="s">
        <v>930</v>
      </c>
      <c r="W5835" s="7">
        <v>0</v>
      </c>
      <c r="X5835" s="7">
        <v>0</v>
      </c>
      <c r="Y5835" s="7">
        <v>0</v>
      </c>
      <c r="Z5835" s="7">
        <v>0</v>
      </c>
      <c r="AA5835" s="7">
        <v>0</v>
      </c>
      <c r="AB5835" s="7">
        <v>6</v>
      </c>
      <c r="AC5835" s="7">
        <v>0</v>
      </c>
      <c r="AD5835" s="7">
        <v>0</v>
      </c>
      <c r="AE5835">
        <v>6</v>
      </c>
      <c r="AF5835">
        <v>0</v>
      </c>
      <c r="AG5835">
        <v>0</v>
      </c>
      <c r="AH5835">
        <v>0</v>
      </c>
      <c r="AI5835">
        <v>0</v>
      </c>
      <c r="AJ5835">
        <v>3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</row>
    <row r="5836" spans="1:44" x14ac:dyDescent="0.25">
      <c r="A5836">
        <v>1584741</v>
      </c>
      <c r="B5836">
        <v>0</v>
      </c>
      <c r="C5836">
        <v>0</v>
      </c>
      <c r="D5836">
        <v>0</v>
      </c>
      <c r="E5836" s="68" t="s">
        <v>628</v>
      </c>
      <c r="F5836" s="8">
        <f>INDEX(Δεδομένα!$P:$P,MATCH('2020'!E5836,Δεδομένα!$O:$O,0))</f>
        <v>211</v>
      </c>
      <c r="G5836" s="6" t="s">
        <v>560</v>
      </c>
      <c r="H5836" s="2" t="str">
        <f>INDEX(Δεδομένα!B$1:B$51,MATCH('2020'!G5836,Δεδομένα!A$1:A$51,0))</f>
        <v>ΚΡΗΤΗΣ</v>
      </c>
      <c r="I5836" s="8">
        <f>INDEX(Δεδομένα!E$1:E$13,MATCH('2020'!H5836,Δεδομένα!D$1:D$13,0))</f>
        <v>12</v>
      </c>
      <c r="J5836" s="1">
        <v>44073</v>
      </c>
      <c r="K5836" s="6" t="s">
        <v>198</v>
      </c>
      <c r="L5836" s="36" t="str">
        <f t="shared" si="364"/>
        <v>30/08/2020 16:30</v>
      </c>
      <c r="M5836" s="1">
        <v>44074</v>
      </c>
      <c r="N5836" s="6" t="s">
        <v>664</v>
      </c>
      <c r="O5836" s="36" t="str">
        <f t="shared" si="365"/>
        <v>31/08/2020 10:30</v>
      </c>
      <c r="P5836" s="46">
        <f t="shared" si="366"/>
        <v>0.75</v>
      </c>
      <c r="Q5836" s="48">
        <v>0</v>
      </c>
      <c r="R5836" s="47">
        <f t="shared" si="367"/>
        <v>1080</v>
      </c>
      <c r="S5836" s="6" t="s">
        <v>44</v>
      </c>
      <c r="T5836" s="6" t="s">
        <v>565</v>
      </c>
      <c r="U5836" s="6" t="s">
        <v>665</v>
      </c>
      <c r="V5836" s="6" t="s">
        <v>665</v>
      </c>
      <c r="W5836" s="7">
        <v>0</v>
      </c>
      <c r="X5836" s="7">
        <v>0</v>
      </c>
      <c r="Y5836" s="7">
        <v>0</v>
      </c>
      <c r="Z5836" s="7">
        <v>0</v>
      </c>
      <c r="AA5836" s="7">
        <v>0</v>
      </c>
      <c r="AB5836" s="7">
        <v>1</v>
      </c>
      <c r="AC5836" s="7">
        <v>0</v>
      </c>
      <c r="AD5836" s="7">
        <v>1</v>
      </c>
      <c r="AE5836">
        <v>4</v>
      </c>
      <c r="AF5836">
        <v>0</v>
      </c>
      <c r="AG5836">
        <v>0</v>
      </c>
      <c r="AH5836">
        <v>0</v>
      </c>
      <c r="AI5836">
        <v>0</v>
      </c>
      <c r="AJ5836">
        <v>2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</row>
    <row r="5837" spans="1:44" x14ac:dyDescent="0.25">
      <c r="A5837">
        <v>1620782</v>
      </c>
      <c r="B5837">
        <v>782021</v>
      </c>
      <c r="C5837">
        <v>22.719577323333699</v>
      </c>
      <c r="D5837">
        <v>40.775115575510199</v>
      </c>
      <c r="E5837" s="68" t="s">
        <v>175</v>
      </c>
      <c r="F5837" s="8">
        <f>INDEX(Δεδομένα!$P:$P,MATCH('2020'!E5837,Δεδομένα!$O:$O,0))</f>
        <v>44</v>
      </c>
      <c r="G5837" s="6" t="s">
        <v>170</v>
      </c>
      <c r="H5837" s="2" t="str">
        <f>INDEX(Δεδομένα!B$1:B$51,MATCH('2020'!G5837,Δεδομένα!A$1:A$51,0))</f>
        <v>ΚΕΝΤΡΙΚΗΣ ΜΑΚΕΔΟΝΙΑΣ</v>
      </c>
      <c r="I5837" s="8">
        <f>INDEX(Δεδομένα!E$1:E$13,MATCH('2020'!H5837,Δεδομένα!D$1:D$13,0))</f>
        <v>3</v>
      </c>
      <c r="J5837" s="1">
        <v>44073</v>
      </c>
      <c r="K5837" s="6" t="s">
        <v>48</v>
      </c>
      <c r="L5837" s="36" t="str">
        <f t="shared" si="364"/>
        <v>30/08/2020 09:03</v>
      </c>
      <c r="M5837" s="1">
        <v>44073</v>
      </c>
      <c r="N5837" s="6" t="s">
        <v>207</v>
      </c>
      <c r="O5837" s="36" t="str">
        <f t="shared" si="365"/>
        <v>30/08/2020 18:00</v>
      </c>
      <c r="P5837" s="46">
        <f t="shared" si="366"/>
        <v>0.37291666666715173</v>
      </c>
      <c r="Q5837" s="48">
        <v>0</v>
      </c>
      <c r="R5837" s="47">
        <f t="shared" si="367"/>
        <v>537.00000000069849</v>
      </c>
      <c r="S5837" s="6" t="s">
        <v>44</v>
      </c>
      <c r="T5837" s="6" t="s">
        <v>187</v>
      </c>
      <c r="U5837" s="6" t="s">
        <v>44</v>
      </c>
      <c r="V5837" s="6" t="s">
        <v>2449</v>
      </c>
      <c r="W5837" s="7">
        <v>0</v>
      </c>
      <c r="X5837" s="7">
        <v>0</v>
      </c>
      <c r="Y5837" s="7">
        <v>0</v>
      </c>
      <c r="Z5837" s="7">
        <v>0</v>
      </c>
      <c r="AA5837" s="7">
        <v>0</v>
      </c>
      <c r="AB5837" s="7">
        <v>0</v>
      </c>
      <c r="AC5837" s="7">
        <v>0</v>
      </c>
      <c r="AD5837" s="7">
        <v>0</v>
      </c>
      <c r="AE5837">
        <v>2</v>
      </c>
      <c r="AF5837">
        <v>0</v>
      </c>
      <c r="AG5837">
        <v>0</v>
      </c>
      <c r="AH5837">
        <v>0</v>
      </c>
      <c r="AI5837">
        <v>0</v>
      </c>
      <c r="AJ5837">
        <v>1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</row>
    <row r="5838" spans="1:44" x14ac:dyDescent="0.25">
      <c r="A5838">
        <v>1581190</v>
      </c>
      <c r="B5838">
        <v>782166</v>
      </c>
      <c r="C5838">
        <v>20.5767184223626</v>
      </c>
      <c r="D5838">
        <v>39.992362637245698</v>
      </c>
      <c r="E5838" s="68" t="s">
        <v>1556</v>
      </c>
      <c r="F5838" s="8">
        <f>INDEX(Δεδομένα!$P:$P,MATCH('2020'!E5838,Δεδομένα!$O:$O,0))</f>
        <v>89</v>
      </c>
      <c r="G5838" s="6" t="s">
        <v>251</v>
      </c>
      <c r="H5838" s="2" t="str">
        <f>INDEX(Δεδομένα!B$1:B$51,MATCH('2020'!G5838,Δεδομένα!A$1:A$51,0))</f>
        <v>ΗΠΕΙΡΟΥ</v>
      </c>
      <c r="I5838" s="8">
        <f>INDEX(Δεδομένα!E$1:E$13,MATCH('2020'!H5838,Δεδομένα!D$1:D$13,0))</f>
        <v>5</v>
      </c>
      <c r="J5838" s="1">
        <v>44073</v>
      </c>
      <c r="K5838" s="6" t="s">
        <v>337</v>
      </c>
      <c r="L5838" s="36" t="str">
        <f t="shared" si="364"/>
        <v>30/08/2020 18:40</v>
      </c>
      <c r="M5838" s="1">
        <v>44073</v>
      </c>
      <c r="N5838" s="6" t="s">
        <v>634</v>
      </c>
      <c r="O5838" s="36" t="str">
        <f t="shared" si="365"/>
        <v>30/08/2020 23:00</v>
      </c>
      <c r="P5838" s="46">
        <f t="shared" si="366"/>
        <v>0.18055555555474712</v>
      </c>
      <c r="Q5838" s="48">
        <v>0</v>
      </c>
      <c r="R5838" s="47">
        <f t="shared" si="367"/>
        <v>259.99999999883585</v>
      </c>
      <c r="S5838" s="6" t="s">
        <v>44</v>
      </c>
      <c r="T5838" s="6" t="s">
        <v>1210</v>
      </c>
      <c r="U5838" s="6" t="s">
        <v>5268</v>
      </c>
      <c r="V5838" s="6" t="s">
        <v>6569</v>
      </c>
      <c r="W5838" s="7">
        <v>0</v>
      </c>
      <c r="X5838" s="7">
        <v>3</v>
      </c>
      <c r="Y5838" s="7">
        <v>0</v>
      </c>
      <c r="Z5838" s="7">
        <v>0</v>
      </c>
      <c r="AA5838" s="7">
        <v>0</v>
      </c>
      <c r="AB5838" s="7">
        <v>0</v>
      </c>
      <c r="AC5838" s="7">
        <v>0</v>
      </c>
      <c r="AD5838" s="7">
        <v>0</v>
      </c>
      <c r="AE5838">
        <v>6</v>
      </c>
      <c r="AF5838">
        <v>0</v>
      </c>
      <c r="AG5838">
        <v>0</v>
      </c>
      <c r="AH5838">
        <v>0</v>
      </c>
      <c r="AI5838">
        <v>0</v>
      </c>
      <c r="AJ5838">
        <v>3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</row>
    <row r="5839" spans="1:44" x14ac:dyDescent="0.25">
      <c r="A5839">
        <v>1581092</v>
      </c>
      <c r="B5839">
        <v>782037</v>
      </c>
      <c r="C5839">
        <v>24.2885249122922</v>
      </c>
      <c r="D5839">
        <v>41.019494555343101</v>
      </c>
      <c r="E5839" s="68" t="s">
        <v>1176</v>
      </c>
      <c r="F5839" s="8">
        <f>INDEX(Δεδομένα!$P:$P,MATCH('2020'!E5839,Δεδομένα!$O:$O,0))</f>
        <v>23</v>
      </c>
      <c r="G5839" s="6" t="s">
        <v>77</v>
      </c>
      <c r="H5839" s="2" t="str">
        <f>INDEX(Δεδομένα!B$1:B$51,MATCH('2020'!G5839,Δεδομένα!A$1:A$51,0))</f>
        <v>ΑΝΑΤΟΛΙΚΗΣ ΜΑΚΕΔΟΝΙΑΣ ΚΑΙ ΘΡΑΚΗΣ</v>
      </c>
      <c r="I5839" s="8">
        <f>INDEX(Δεδομένα!E$1:E$13,MATCH('2020'!H5839,Δεδομένα!D$1:D$13,0))</f>
        <v>2</v>
      </c>
      <c r="J5839" s="1">
        <v>44073</v>
      </c>
      <c r="K5839" s="6" t="s">
        <v>1090</v>
      </c>
      <c r="L5839" s="36" t="str">
        <f t="shared" si="364"/>
        <v>30/08/2020 10:20</v>
      </c>
      <c r="M5839" s="1">
        <v>44073</v>
      </c>
      <c r="N5839" s="6" t="s">
        <v>5467</v>
      </c>
      <c r="O5839" s="36" t="str">
        <f t="shared" si="365"/>
        <v>30/08/2020 10:31</v>
      </c>
      <c r="P5839" s="46">
        <f t="shared" si="366"/>
        <v>7.6388888919609599E-3</v>
      </c>
      <c r="Q5839" s="48">
        <v>0</v>
      </c>
      <c r="R5839" s="47">
        <f t="shared" si="367"/>
        <v>11.000000004423782</v>
      </c>
      <c r="S5839" s="6" t="s">
        <v>44</v>
      </c>
      <c r="T5839" s="6" t="s">
        <v>1177</v>
      </c>
      <c r="U5839" s="6" t="s">
        <v>44</v>
      </c>
      <c r="V5839" s="6" t="s">
        <v>6557</v>
      </c>
      <c r="W5839" s="7">
        <v>0</v>
      </c>
      <c r="X5839" s="7">
        <v>0.1</v>
      </c>
      <c r="Y5839" s="7">
        <v>0</v>
      </c>
      <c r="Z5839" s="7">
        <v>0</v>
      </c>
      <c r="AA5839" s="7">
        <v>0</v>
      </c>
      <c r="AB5839" s="7">
        <v>0</v>
      </c>
      <c r="AC5839" s="7">
        <v>0</v>
      </c>
      <c r="AD5839" s="7">
        <v>0</v>
      </c>
      <c r="AE5839">
        <v>6</v>
      </c>
      <c r="AF5839">
        <v>0</v>
      </c>
      <c r="AG5839">
        <v>0</v>
      </c>
      <c r="AH5839">
        <v>0</v>
      </c>
      <c r="AI5839">
        <v>0</v>
      </c>
      <c r="AJ5839">
        <v>2</v>
      </c>
      <c r="AK5839">
        <v>0</v>
      </c>
      <c r="AL5839">
        <v>1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</row>
    <row r="5840" spans="1:44" x14ac:dyDescent="0.25">
      <c r="A5840">
        <v>1617930</v>
      </c>
      <c r="B5840">
        <v>782148</v>
      </c>
      <c r="C5840">
        <v>22.056832713799398</v>
      </c>
      <c r="D5840">
        <v>39.385752702268199</v>
      </c>
      <c r="E5840" s="68" t="s">
        <v>1042</v>
      </c>
      <c r="F5840" s="8">
        <f>INDEX(Δεδομένα!$P:$P,MATCH('2020'!E5840,Δεδομένα!$O:$O,0))</f>
        <v>116</v>
      </c>
      <c r="G5840" s="6" t="s">
        <v>294</v>
      </c>
      <c r="H5840" s="2" t="str">
        <f>INDEX(Δεδομένα!B$1:B$51,MATCH('2020'!G5840,Δεδομένα!A$1:A$51,0))</f>
        <v>ΘΕΣΣΑΛΙΑΣ</v>
      </c>
      <c r="I5840" s="8">
        <f>INDEX(Δεδομένα!E$1:E$13,MATCH('2020'!H5840,Δεδομένα!D$1:D$13,0))</f>
        <v>6</v>
      </c>
      <c r="J5840" s="1">
        <v>44073</v>
      </c>
      <c r="K5840" s="6" t="s">
        <v>530</v>
      </c>
      <c r="L5840" s="36" t="str">
        <f t="shared" si="364"/>
        <v>30/08/2020 17:05</v>
      </c>
      <c r="M5840" s="1">
        <v>44073</v>
      </c>
      <c r="N5840" s="6" t="s">
        <v>1533</v>
      </c>
      <c r="O5840" s="36" t="str">
        <f t="shared" si="365"/>
        <v>30/08/2020 18:26</v>
      </c>
      <c r="P5840" s="46">
        <f t="shared" si="366"/>
        <v>5.6250000001455192E-2</v>
      </c>
      <c r="Q5840" s="48">
        <v>0</v>
      </c>
      <c r="R5840" s="47">
        <f t="shared" si="367"/>
        <v>81.000000002095476</v>
      </c>
      <c r="S5840" s="6" t="s">
        <v>44</v>
      </c>
      <c r="T5840" s="6" t="s">
        <v>1043</v>
      </c>
      <c r="U5840" s="6" t="s">
        <v>44</v>
      </c>
      <c r="V5840" s="6" t="s">
        <v>2069</v>
      </c>
      <c r="W5840" s="7">
        <v>0</v>
      </c>
      <c r="X5840" s="7">
        <v>0</v>
      </c>
      <c r="Y5840" s="7">
        <v>0</v>
      </c>
      <c r="Z5840" s="7">
        <v>0</v>
      </c>
      <c r="AA5840" s="7">
        <v>0.4</v>
      </c>
      <c r="AB5840" s="7">
        <v>0</v>
      </c>
      <c r="AC5840" s="7">
        <v>0</v>
      </c>
      <c r="AD5840" s="7">
        <v>0</v>
      </c>
      <c r="AE5840">
        <v>2</v>
      </c>
      <c r="AF5840">
        <v>0</v>
      </c>
      <c r="AG5840">
        <v>0</v>
      </c>
      <c r="AH5840">
        <v>0</v>
      </c>
      <c r="AI5840">
        <v>0</v>
      </c>
      <c r="AJ5840">
        <v>1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</row>
    <row r="5841" spans="1:44" x14ac:dyDescent="0.25">
      <c r="A5841">
        <v>1617935</v>
      </c>
      <c r="B5841">
        <v>782203</v>
      </c>
      <c r="C5841">
        <v>22.130078533403001</v>
      </c>
      <c r="D5841">
        <v>39.321016078058598</v>
      </c>
      <c r="E5841" s="68" t="s">
        <v>1042</v>
      </c>
      <c r="F5841" s="8">
        <f>INDEX(Δεδομένα!$P:$P,MATCH('2020'!E5841,Δεδομένα!$O:$O,0))</f>
        <v>116</v>
      </c>
      <c r="G5841" s="6" t="s">
        <v>294</v>
      </c>
      <c r="H5841" s="2" t="str">
        <f>INDEX(Δεδομένα!B$1:B$51,MATCH('2020'!G5841,Δεδομένα!A$1:A$51,0))</f>
        <v>ΘΕΣΣΑΛΙΑΣ</v>
      </c>
      <c r="I5841" s="8">
        <f>INDEX(Δεδομένα!E$1:E$13,MATCH('2020'!H5841,Δεδομένα!D$1:D$13,0))</f>
        <v>6</v>
      </c>
      <c r="J5841" s="1">
        <v>44073</v>
      </c>
      <c r="K5841" s="6" t="s">
        <v>4045</v>
      </c>
      <c r="L5841" s="36" t="str">
        <f t="shared" si="364"/>
        <v>30/08/2020 20:41</v>
      </c>
      <c r="M5841" s="1">
        <v>44073</v>
      </c>
      <c r="N5841" s="6" t="s">
        <v>6282</v>
      </c>
      <c r="O5841" s="36" t="str">
        <f t="shared" si="365"/>
        <v>30/08/2020 23:21</v>
      </c>
      <c r="P5841" s="46">
        <f t="shared" si="366"/>
        <v>0.11111111110949423</v>
      </c>
      <c r="Q5841" s="48">
        <v>0</v>
      </c>
      <c r="R5841" s="47">
        <f t="shared" si="367"/>
        <v>159.99999999767169</v>
      </c>
      <c r="S5841" s="6" t="s">
        <v>44</v>
      </c>
      <c r="T5841" s="6" t="s">
        <v>1043</v>
      </c>
      <c r="U5841" s="6" t="s">
        <v>2068</v>
      </c>
      <c r="V5841" s="6" t="s">
        <v>2069</v>
      </c>
      <c r="W5841" s="7">
        <v>0</v>
      </c>
      <c r="X5841" s="7">
        <v>0</v>
      </c>
      <c r="Y5841" s="7">
        <v>0</v>
      </c>
      <c r="Z5841" s="7">
        <v>0</v>
      </c>
      <c r="AA5841" s="7">
        <v>80</v>
      </c>
      <c r="AB5841" s="7">
        <v>0</v>
      </c>
      <c r="AC5841" s="7">
        <v>100</v>
      </c>
      <c r="AD5841" s="7">
        <v>0</v>
      </c>
      <c r="AE5841">
        <v>2</v>
      </c>
      <c r="AF5841">
        <v>0</v>
      </c>
      <c r="AG5841">
        <v>0</v>
      </c>
      <c r="AH5841">
        <v>0</v>
      </c>
      <c r="AI5841">
        <v>0</v>
      </c>
      <c r="AJ5841">
        <v>1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</row>
    <row r="5842" spans="1:44" x14ac:dyDescent="0.25">
      <c r="A5842">
        <v>1610956</v>
      </c>
      <c r="B5842">
        <v>782014</v>
      </c>
      <c r="C5842">
        <v>22.786096035778701</v>
      </c>
      <c r="D5842">
        <v>37.969282737795297</v>
      </c>
      <c r="E5842" s="68" t="s">
        <v>390</v>
      </c>
      <c r="F5842" s="8">
        <f>INDEX(Δεδομένα!$P:$P,MATCH('2020'!E5842,Δεδομένα!$O:$O,0))</f>
        <v>159</v>
      </c>
      <c r="G5842" s="6" t="s">
        <v>391</v>
      </c>
      <c r="H5842" s="2" t="str">
        <f>INDEX(Δεδομένα!B$1:B$51,MATCH('2020'!G5842,Δεδομένα!A$1:A$51,0))</f>
        <v>ΠΕΛΛΟΠΟΝΗΣΟΥ</v>
      </c>
      <c r="I5842" s="8">
        <f>INDEX(Δεδομένα!E$1:E$13,MATCH('2020'!H5842,Δεδομένα!D$1:D$13,0))</f>
        <v>8</v>
      </c>
      <c r="J5842" s="1">
        <v>44073</v>
      </c>
      <c r="K5842" s="6" t="s">
        <v>1228</v>
      </c>
      <c r="L5842" s="36" t="str">
        <f t="shared" si="364"/>
        <v>30/08/2020 08:40</v>
      </c>
      <c r="M5842" s="1">
        <v>44073</v>
      </c>
      <c r="N5842" s="6" t="s">
        <v>1714</v>
      </c>
      <c r="O5842" s="36" t="str">
        <f t="shared" si="365"/>
        <v>30/08/2020 09:40</v>
      </c>
      <c r="P5842" s="46">
        <f t="shared" si="366"/>
        <v>4.1666666671517305E-2</v>
      </c>
      <c r="Q5842" s="48">
        <v>0</v>
      </c>
      <c r="R5842" s="47">
        <f t="shared" si="367"/>
        <v>60.000000006984919</v>
      </c>
      <c r="S5842" s="6" t="s">
        <v>44</v>
      </c>
      <c r="T5842" s="6" t="s">
        <v>812</v>
      </c>
      <c r="U5842" s="6" t="s">
        <v>6553</v>
      </c>
      <c r="V5842" s="6" t="s">
        <v>6554</v>
      </c>
      <c r="W5842" s="7">
        <v>0</v>
      </c>
      <c r="X5842" s="7">
        <v>0</v>
      </c>
      <c r="Y5842" s="7">
        <v>0</v>
      </c>
      <c r="Z5842" s="7">
        <v>0</v>
      </c>
      <c r="AA5842" s="7">
        <v>0</v>
      </c>
      <c r="AB5842" s="7">
        <v>2</v>
      </c>
      <c r="AC5842" s="7">
        <v>0</v>
      </c>
      <c r="AD5842" s="7">
        <v>0</v>
      </c>
      <c r="AE5842">
        <v>5</v>
      </c>
      <c r="AF5842">
        <v>0</v>
      </c>
      <c r="AG5842">
        <v>0</v>
      </c>
      <c r="AH5842">
        <v>0</v>
      </c>
      <c r="AI5842">
        <v>0</v>
      </c>
      <c r="AJ5842">
        <v>2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</row>
    <row r="5843" spans="1:44" x14ac:dyDescent="0.25">
      <c r="A5843">
        <v>1589150</v>
      </c>
      <c r="B5843">
        <v>782017</v>
      </c>
      <c r="C5843">
        <v>22.986802053085999</v>
      </c>
      <c r="D5843">
        <v>37.876080102643698</v>
      </c>
      <c r="E5843" s="68" t="s">
        <v>810</v>
      </c>
      <c r="F5843" s="8">
        <f>INDEX(Δεδομένα!$P:$P,MATCH('2020'!E5843,Δεδομένα!$O:$O,0))</f>
        <v>157</v>
      </c>
      <c r="G5843" s="6" t="s">
        <v>391</v>
      </c>
      <c r="H5843" s="2" t="str">
        <f>INDEX(Δεδομένα!B$1:B$51,MATCH('2020'!G5843,Δεδομένα!A$1:A$51,0))</f>
        <v>ΠΕΛΛΟΠΟΝΗΣΟΥ</v>
      </c>
      <c r="I5843" s="8">
        <f>INDEX(Δεδομένα!E$1:E$13,MATCH('2020'!H5843,Δεδομένα!D$1:D$13,0))</f>
        <v>8</v>
      </c>
      <c r="J5843" s="1">
        <v>44073</v>
      </c>
      <c r="K5843" s="6" t="s">
        <v>6107</v>
      </c>
      <c r="L5843" s="36" t="str">
        <f t="shared" si="364"/>
        <v>30/08/2020 08:47</v>
      </c>
      <c r="M5843" s="1">
        <v>44073</v>
      </c>
      <c r="N5843" s="6" t="s">
        <v>138</v>
      </c>
      <c r="O5843" s="36" t="str">
        <f t="shared" si="365"/>
        <v>30/08/2020 11:00</v>
      </c>
      <c r="P5843" s="46">
        <f t="shared" si="366"/>
        <v>9.2361111113859806E-2</v>
      </c>
      <c r="Q5843" s="48">
        <v>0</v>
      </c>
      <c r="R5843" s="47">
        <f t="shared" si="367"/>
        <v>133.00000000395812</v>
      </c>
      <c r="S5843" s="6" t="s">
        <v>44</v>
      </c>
      <c r="T5843" s="6" t="s">
        <v>1012</v>
      </c>
      <c r="U5843" s="6" t="s">
        <v>44</v>
      </c>
      <c r="V5843" s="6" t="s">
        <v>5864</v>
      </c>
      <c r="W5843" s="7">
        <v>0</v>
      </c>
      <c r="X5843" s="7">
        <v>0</v>
      </c>
      <c r="Y5843" s="7">
        <v>0</v>
      </c>
      <c r="Z5843" s="7">
        <v>0.05</v>
      </c>
      <c r="AA5843" s="7">
        <v>0</v>
      </c>
      <c r="AB5843" s="7">
        <v>0</v>
      </c>
      <c r="AC5843" s="7">
        <v>0</v>
      </c>
      <c r="AD5843" s="7">
        <v>0</v>
      </c>
      <c r="AE5843">
        <v>3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</row>
    <row r="5844" spans="1:44" x14ac:dyDescent="0.25">
      <c r="A5844">
        <v>1589129</v>
      </c>
      <c r="B5844">
        <v>782053</v>
      </c>
      <c r="C5844">
        <v>22.776946828618598</v>
      </c>
      <c r="D5844">
        <v>37.9315322138143</v>
      </c>
      <c r="E5844" s="68" t="s">
        <v>810</v>
      </c>
      <c r="F5844" s="8">
        <f>INDEX(Δεδομένα!$P:$P,MATCH('2020'!E5844,Δεδομένα!$O:$O,0))</f>
        <v>157</v>
      </c>
      <c r="G5844" s="6" t="s">
        <v>391</v>
      </c>
      <c r="H5844" s="2" t="str">
        <f>INDEX(Δεδομένα!B$1:B$51,MATCH('2020'!G5844,Δεδομένα!A$1:A$51,0))</f>
        <v>ΠΕΛΛΟΠΟΝΗΣΟΥ</v>
      </c>
      <c r="I5844" s="8">
        <f>INDEX(Δεδομένα!E$1:E$13,MATCH('2020'!H5844,Δεδομένα!D$1:D$13,0))</f>
        <v>8</v>
      </c>
      <c r="J5844" s="1">
        <v>44073</v>
      </c>
      <c r="K5844" s="6" t="s">
        <v>139</v>
      </c>
      <c r="L5844" s="36" t="str">
        <f t="shared" si="364"/>
        <v>30/08/2020 11:40</v>
      </c>
      <c r="M5844" s="1">
        <v>44073</v>
      </c>
      <c r="N5844" s="6" t="s">
        <v>481</v>
      </c>
      <c r="O5844" s="36" t="str">
        <f t="shared" si="365"/>
        <v>30/08/2020 12:50</v>
      </c>
      <c r="P5844" s="46">
        <f t="shared" si="366"/>
        <v>4.8611111109494232E-2</v>
      </c>
      <c r="Q5844" s="48">
        <v>0</v>
      </c>
      <c r="R5844" s="47">
        <f t="shared" si="367"/>
        <v>69.999999997671694</v>
      </c>
      <c r="S5844" s="6" t="s">
        <v>44</v>
      </c>
      <c r="T5844" s="6" t="s">
        <v>812</v>
      </c>
      <c r="U5844" s="6" t="s">
        <v>6558</v>
      </c>
      <c r="V5844" s="6" t="s">
        <v>4478</v>
      </c>
      <c r="W5844" s="7">
        <v>0</v>
      </c>
      <c r="X5844" s="7">
        <v>0</v>
      </c>
      <c r="Y5844" s="7">
        <v>0</v>
      </c>
      <c r="Z5844" s="7">
        <v>0</v>
      </c>
      <c r="AA5844" s="7">
        <v>0</v>
      </c>
      <c r="AB5844" s="7">
        <v>0.1</v>
      </c>
      <c r="AC5844" s="7">
        <v>0</v>
      </c>
      <c r="AD5844" s="7">
        <v>0</v>
      </c>
      <c r="AE5844">
        <v>2</v>
      </c>
      <c r="AF5844">
        <v>0</v>
      </c>
      <c r="AG5844">
        <v>0</v>
      </c>
      <c r="AH5844">
        <v>0</v>
      </c>
      <c r="AI5844">
        <v>0</v>
      </c>
      <c r="AJ5844">
        <v>1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</row>
    <row r="5845" spans="1:44" x14ac:dyDescent="0.25">
      <c r="A5845">
        <v>1589068</v>
      </c>
      <c r="B5845">
        <v>782155</v>
      </c>
      <c r="C5845">
        <v>22.942792892456101</v>
      </c>
      <c r="D5845">
        <v>37.913440704345703</v>
      </c>
      <c r="E5845" s="68" t="s">
        <v>810</v>
      </c>
      <c r="F5845" s="8">
        <f>INDEX(Δεδομένα!$P:$P,MATCH('2020'!E5845,Δεδομένα!$O:$O,0))</f>
        <v>157</v>
      </c>
      <c r="G5845" s="6" t="s">
        <v>391</v>
      </c>
      <c r="H5845" s="2" t="str">
        <f>INDEX(Δεδομένα!B$1:B$51,MATCH('2020'!G5845,Δεδομένα!A$1:A$51,0))</f>
        <v>ΠΕΛΛΟΠΟΝΗΣΟΥ</v>
      </c>
      <c r="I5845" s="8">
        <f>INDEX(Δεδομένα!E$1:E$13,MATCH('2020'!H5845,Δεδομένα!D$1:D$13,0))</f>
        <v>8</v>
      </c>
      <c r="J5845" s="1">
        <v>44073</v>
      </c>
      <c r="K5845" s="6" t="s">
        <v>85</v>
      </c>
      <c r="L5845" s="36" t="str">
        <f t="shared" si="364"/>
        <v>30/08/2020 17:50</v>
      </c>
      <c r="M5845" s="1">
        <v>44073</v>
      </c>
      <c r="N5845" s="6" t="s">
        <v>310</v>
      </c>
      <c r="O5845" s="36" t="str">
        <f t="shared" si="365"/>
        <v>30/08/2020 18:15</v>
      </c>
      <c r="P5845" s="46">
        <f t="shared" si="366"/>
        <v>1.7361111109494232E-2</v>
      </c>
      <c r="Q5845" s="48">
        <v>0</v>
      </c>
      <c r="R5845" s="47">
        <f t="shared" si="367"/>
        <v>24.999999997671694</v>
      </c>
      <c r="S5845" s="6" t="s">
        <v>44</v>
      </c>
      <c r="T5845" s="6" t="s">
        <v>1012</v>
      </c>
      <c r="U5845" s="6" t="s">
        <v>44</v>
      </c>
      <c r="V5845" s="6" t="s">
        <v>4821</v>
      </c>
      <c r="W5845" s="7">
        <v>0</v>
      </c>
      <c r="X5845" s="7">
        <v>0</v>
      </c>
      <c r="Y5845" s="7">
        <v>0</v>
      </c>
      <c r="Z5845" s="7">
        <v>0.05</v>
      </c>
      <c r="AA5845" s="7">
        <v>0</v>
      </c>
      <c r="AB5845" s="7">
        <v>0</v>
      </c>
      <c r="AC5845" s="7">
        <v>0</v>
      </c>
      <c r="AD5845" s="7">
        <v>0</v>
      </c>
      <c r="AE5845">
        <v>2</v>
      </c>
      <c r="AF5845">
        <v>0</v>
      </c>
      <c r="AG5845">
        <v>0</v>
      </c>
      <c r="AH5845">
        <v>0</v>
      </c>
      <c r="AI5845">
        <v>0</v>
      </c>
      <c r="AJ5845">
        <v>1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</row>
    <row r="5846" spans="1:44" x14ac:dyDescent="0.25">
      <c r="A5846">
        <v>1581108</v>
      </c>
      <c r="B5846">
        <v>782152</v>
      </c>
      <c r="C5846">
        <v>22.1265262303457</v>
      </c>
      <c r="D5846">
        <v>39.799242251703298</v>
      </c>
      <c r="E5846" s="68" t="s">
        <v>1022</v>
      </c>
      <c r="F5846" s="8">
        <f>INDEX(Δεδομένα!$P:$P,MATCH('2020'!E5846,Δεδομένα!$O:$O,0))</f>
        <v>103</v>
      </c>
      <c r="G5846" s="6" t="s">
        <v>288</v>
      </c>
      <c r="H5846" s="2" t="str">
        <f>INDEX(Δεδομένα!B$1:B$51,MATCH('2020'!G5846,Δεδομένα!A$1:A$51,0))</f>
        <v>ΘΕΣΣΑΛΙΑΣ</v>
      </c>
      <c r="I5846" s="8">
        <f>INDEX(Δεδομένα!E$1:E$13,MATCH('2020'!H5846,Δεδομένα!D$1:D$13,0))</f>
        <v>6</v>
      </c>
      <c r="J5846" s="1">
        <v>44073</v>
      </c>
      <c r="K5846" s="6" t="s">
        <v>262</v>
      </c>
      <c r="L5846" s="36" t="str">
        <f t="shared" si="364"/>
        <v>30/08/2020 17:49</v>
      </c>
      <c r="M5846" s="1">
        <v>44073</v>
      </c>
      <c r="N5846" s="6" t="s">
        <v>825</v>
      </c>
      <c r="O5846" s="36" t="str">
        <f t="shared" si="365"/>
        <v>30/08/2020 20:30</v>
      </c>
      <c r="P5846" s="46">
        <f t="shared" si="366"/>
        <v>0.11180555555620231</v>
      </c>
      <c r="Q5846" s="48">
        <v>0</v>
      </c>
      <c r="R5846" s="47">
        <f t="shared" si="367"/>
        <v>161.00000000093132</v>
      </c>
      <c r="S5846" s="6" t="s">
        <v>44</v>
      </c>
      <c r="T5846" s="6" t="s">
        <v>1026</v>
      </c>
      <c r="U5846" s="6" t="s">
        <v>44</v>
      </c>
      <c r="V5846" s="6" t="s">
        <v>3326</v>
      </c>
      <c r="W5846" s="7">
        <v>0</v>
      </c>
      <c r="X5846" s="7">
        <v>0</v>
      </c>
      <c r="Y5846" s="7">
        <v>0</v>
      </c>
      <c r="Z5846" s="7">
        <v>2</v>
      </c>
      <c r="AA5846" s="7">
        <v>0</v>
      </c>
      <c r="AB5846" s="7">
        <v>2</v>
      </c>
      <c r="AC5846" s="7">
        <v>2.5</v>
      </c>
      <c r="AD5846" s="7">
        <v>0</v>
      </c>
      <c r="AE5846">
        <v>2</v>
      </c>
      <c r="AF5846">
        <v>0</v>
      </c>
      <c r="AG5846">
        <v>0</v>
      </c>
      <c r="AH5846">
        <v>0</v>
      </c>
      <c r="AI5846">
        <v>0</v>
      </c>
      <c r="AJ5846">
        <v>1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</row>
    <row r="5847" spans="1:44" x14ac:dyDescent="0.25">
      <c r="A5847">
        <v>1611770</v>
      </c>
      <c r="B5847">
        <v>781973</v>
      </c>
      <c r="C5847">
        <v>26.506086457560201</v>
      </c>
      <c r="D5847">
        <v>39.1381718778782</v>
      </c>
      <c r="E5847" s="68" t="s">
        <v>494</v>
      </c>
      <c r="F5847" s="8">
        <f>INDEX(Δεδομένα!$P:$P,MATCH('2020'!E5847,Δεδομένα!$O:$O,0))</f>
        <v>196</v>
      </c>
      <c r="G5847" s="6" t="s">
        <v>495</v>
      </c>
      <c r="H5847" s="2" t="str">
        <f>INDEX(Δεδομένα!B$1:B$51,MATCH('2020'!G5847,Δεδομένα!A$1:A$51,0))</f>
        <v>ΒΟΡΕΙΟΥ ΑΙΓΑΙΟΥ</v>
      </c>
      <c r="I5847" s="8">
        <f>INDEX(Δεδομένα!E$1:E$13,MATCH('2020'!H5847,Δεδομένα!D$1:D$13,0))</f>
        <v>11</v>
      </c>
      <c r="J5847" s="1">
        <v>44073</v>
      </c>
      <c r="K5847" s="6" t="s">
        <v>4205</v>
      </c>
      <c r="L5847" s="36" t="str">
        <f t="shared" si="364"/>
        <v>30/08/2020 01:30</v>
      </c>
      <c r="M5847" s="1">
        <v>44073</v>
      </c>
      <c r="N5847" s="6" t="s">
        <v>6551</v>
      </c>
      <c r="O5847" s="36" t="str">
        <f t="shared" si="365"/>
        <v>30/08/2020 02:14</v>
      </c>
      <c r="P5847" s="46">
        <f t="shared" si="366"/>
        <v>3.0555555553291924E-2</v>
      </c>
      <c r="Q5847" s="48">
        <v>0</v>
      </c>
      <c r="R5847" s="47">
        <f t="shared" si="367"/>
        <v>43.999999996740371</v>
      </c>
      <c r="S5847" s="6" t="s">
        <v>44</v>
      </c>
      <c r="T5847" s="6" t="s">
        <v>499</v>
      </c>
      <c r="U5847" s="6" t="s">
        <v>500</v>
      </c>
      <c r="V5847" s="6" t="s">
        <v>3696</v>
      </c>
      <c r="W5847" s="7">
        <v>0</v>
      </c>
      <c r="X5847" s="7">
        <v>0</v>
      </c>
      <c r="Y5847" s="7">
        <v>0</v>
      </c>
      <c r="Z5847" s="7">
        <v>0</v>
      </c>
      <c r="AA5847" s="7">
        <v>0</v>
      </c>
      <c r="AB5847" s="7">
        <v>0.03</v>
      </c>
      <c r="AC5847" s="7">
        <v>0</v>
      </c>
      <c r="AD5847" s="7">
        <v>0</v>
      </c>
      <c r="AE5847">
        <v>6</v>
      </c>
      <c r="AF5847">
        <v>0</v>
      </c>
      <c r="AG5847">
        <v>0</v>
      </c>
      <c r="AH5847">
        <v>0</v>
      </c>
      <c r="AI5847">
        <v>0</v>
      </c>
      <c r="AJ5847">
        <v>3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</row>
    <row r="5848" spans="1:44" x14ac:dyDescent="0.25">
      <c r="A5848">
        <v>1611801</v>
      </c>
      <c r="B5848">
        <v>782206</v>
      </c>
      <c r="C5848">
        <v>26.164212953072798</v>
      </c>
      <c r="D5848">
        <v>39.193560014107597</v>
      </c>
      <c r="E5848" s="68" t="s">
        <v>506</v>
      </c>
      <c r="F5848" s="8">
        <f>INDEX(Δεδομένα!$P:$P,MATCH('2020'!E5848,Δεδομένα!$O:$O,0))</f>
        <v>197</v>
      </c>
      <c r="G5848" s="6" t="s">
        <v>495</v>
      </c>
      <c r="H5848" s="2" t="str">
        <f>INDEX(Δεδομένα!B$1:B$51,MATCH('2020'!G5848,Δεδομένα!A$1:A$51,0))</f>
        <v>ΒΟΡΕΙΟΥ ΑΙΓΑΙΟΥ</v>
      </c>
      <c r="I5848" s="8">
        <f>INDEX(Δεδομένα!E$1:E$13,MATCH('2020'!H5848,Δεδομένα!D$1:D$13,0))</f>
        <v>11</v>
      </c>
      <c r="J5848" s="1">
        <v>44073</v>
      </c>
      <c r="K5848" s="6" t="s">
        <v>2327</v>
      </c>
      <c r="L5848" s="36" t="str">
        <f t="shared" si="364"/>
        <v>30/08/2020 21:04</v>
      </c>
      <c r="M5848" s="1">
        <v>44073</v>
      </c>
      <c r="N5848" s="6" t="s">
        <v>2352</v>
      </c>
      <c r="O5848" s="36" t="str">
        <f t="shared" si="365"/>
        <v>30/08/2020 22:03</v>
      </c>
      <c r="P5848" s="46">
        <f t="shared" si="366"/>
        <v>4.0972222217533272E-2</v>
      </c>
      <c r="Q5848" s="48">
        <v>0</v>
      </c>
      <c r="R5848" s="47">
        <f t="shared" si="367"/>
        <v>58.999999993247911</v>
      </c>
      <c r="S5848" s="6" t="s">
        <v>44</v>
      </c>
      <c r="T5848" s="6" t="s">
        <v>508</v>
      </c>
      <c r="U5848" s="6" t="s">
        <v>1934</v>
      </c>
      <c r="V5848" s="6" t="s">
        <v>6571</v>
      </c>
      <c r="W5848" s="7">
        <v>0</v>
      </c>
      <c r="X5848" s="7">
        <v>0</v>
      </c>
      <c r="Y5848" s="7">
        <v>0</v>
      </c>
      <c r="Z5848" s="7">
        <v>0</v>
      </c>
      <c r="AA5848" s="7">
        <v>0</v>
      </c>
      <c r="AB5848" s="7">
        <v>0.05</v>
      </c>
      <c r="AC5848" s="7">
        <v>0</v>
      </c>
      <c r="AD5848" s="7">
        <v>0</v>
      </c>
      <c r="AE5848">
        <v>6</v>
      </c>
      <c r="AF5848">
        <v>0</v>
      </c>
      <c r="AG5848">
        <v>0</v>
      </c>
      <c r="AH5848">
        <v>0</v>
      </c>
      <c r="AI5848">
        <v>0</v>
      </c>
      <c r="AJ5848">
        <v>3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</row>
    <row r="5849" spans="1:44" x14ac:dyDescent="0.25">
      <c r="A5849">
        <v>1611782</v>
      </c>
      <c r="B5849">
        <v>782227</v>
      </c>
      <c r="C5849">
        <v>26.050958688549201</v>
      </c>
      <c r="D5849">
        <v>39.252662994029798</v>
      </c>
      <c r="E5849" s="68" t="s">
        <v>506</v>
      </c>
      <c r="F5849" s="8">
        <f>INDEX(Δεδομένα!$P:$P,MATCH('2020'!E5849,Δεδομένα!$O:$O,0))</f>
        <v>197</v>
      </c>
      <c r="G5849" s="6" t="s">
        <v>495</v>
      </c>
      <c r="H5849" s="2" t="str">
        <f>INDEX(Δεδομένα!B$1:B$51,MATCH('2020'!G5849,Δεδομένα!A$1:A$51,0))</f>
        <v>ΒΟΡΕΙΟΥ ΑΙΓΑΙΟΥ</v>
      </c>
      <c r="I5849" s="8">
        <f>INDEX(Δεδομένα!E$1:E$13,MATCH('2020'!H5849,Δεδομένα!D$1:D$13,0))</f>
        <v>11</v>
      </c>
      <c r="J5849" s="1">
        <v>44073</v>
      </c>
      <c r="K5849" s="6" t="s">
        <v>6572</v>
      </c>
      <c r="L5849" s="36" t="str">
        <f t="shared" si="364"/>
        <v>30/08/2020 22:13</v>
      </c>
      <c r="M5849" s="1">
        <v>44074</v>
      </c>
      <c r="N5849" s="6" t="s">
        <v>6573</v>
      </c>
      <c r="O5849" s="36" t="str">
        <f t="shared" si="365"/>
        <v>31/08/2020 01:46</v>
      </c>
      <c r="P5849" s="46">
        <f t="shared" si="366"/>
        <v>0.14791666666860692</v>
      </c>
      <c r="Q5849" s="48">
        <v>0</v>
      </c>
      <c r="R5849" s="47">
        <f t="shared" si="367"/>
        <v>213.00000000279397</v>
      </c>
      <c r="S5849" s="6" t="s">
        <v>44</v>
      </c>
      <c r="T5849" s="6" t="s">
        <v>508</v>
      </c>
      <c r="U5849" s="6" t="s">
        <v>6574</v>
      </c>
      <c r="V5849" s="6" t="s">
        <v>6575</v>
      </c>
      <c r="W5849" s="7">
        <v>0</v>
      </c>
      <c r="X5849" s="7">
        <v>0.5</v>
      </c>
      <c r="Y5849" s="7">
        <v>0</v>
      </c>
      <c r="Z5849" s="7">
        <v>0</v>
      </c>
      <c r="AA5849" s="7">
        <v>0</v>
      </c>
      <c r="AB5849" s="7">
        <v>0</v>
      </c>
      <c r="AC5849" s="7">
        <v>0</v>
      </c>
      <c r="AD5849" s="7">
        <v>0</v>
      </c>
      <c r="AE5849">
        <v>10</v>
      </c>
      <c r="AF5849">
        <v>0</v>
      </c>
      <c r="AG5849">
        <v>0</v>
      </c>
      <c r="AH5849">
        <v>0</v>
      </c>
      <c r="AI5849">
        <v>0</v>
      </c>
      <c r="AJ5849">
        <v>5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</row>
    <row r="5850" spans="1:44" x14ac:dyDescent="0.25">
      <c r="A5850">
        <v>1595992</v>
      </c>
      <c r="B5850">
        <v>782142</v>
      </c>
      <c r="C5850">
        <v>22.153215699344202</v>
      </c>
      <c r="D5850">
        <v>37.036690095783896</v>
      </c>
      <c r="E5850" s="68" t="s">
        <v>937</v>
      </c>
      <c r="F5850" s="8">
        <f>INDEX(Δεδομένα!$P:$P,MATCH('2020'!E5850,Δεδομένα!$O:$O,0))</f>
        <v>143</v>
      </c>
      <c r="G5850" s="6" t="s">
        <v>841</v>
      </c>
      <c r="H5850" s="2" t="str">
        <f>INDEX(Δεδομένα!B$1:B$51,MATCH('2020'!G5850,Δεδομένα!A$1:A$51,0))</f>
        <v>ΠΕΛΛΟΠΟΝΗΣΟΥ</v>
      </c>
      <c r="I5850" s="8">
        <f>INDEX(Δεδομένα!E$1:E$13,MATCH('2020'!H5850,Δεδομένα!D$1:D$13,0))</f>
        <v>8</v>
      </c>
      <c r="J5850" s="1">
        <v>44073</v>
      </c>
      <c r="K5850" s="6" t="s">
        <v>1459</v>
      </c>
      <c r="L5850" s="36" t="str">
        <f t="shared" si="364"/>
        <v>30/08/2020 17:08</v>
      </c>
      <c r="M5850" s="1">
        <v>44073</v>
      </c>
      <c r="N5850" s="6" t="s">
        <v>700</v>
      </c>
      <c r="O5850" s="36" t="str">
        <f t="shared" si="365"/>
        <v>30/08/2020 19:45</v>
      </c>
      <c r="P5850" s="46">
        <f t="shared" si="366"/>
        <v>0.10902777777664596</v>
      </c>
      <c r="Q5850" s="48">
        <v>0</v>
      </c>
      <c r="R5850" s="47">
        <f t="shared" si="367"/>
        <v>156.99999999837019</v>
      </c>
      <c r="S5850" s="6" t="s">
        <v>44</v>
      </c>
      <c r="T5850" s="6" t="s">
        <v>940</v>
      </c>
      <c r="U5850" s="6" t="s">
        <v>44</v>
      </c>
      <c r="V5850" s="6" t="s">
        <v>6567</v>
      </c>
      <c r="W5850" s="7">
        <v>0</v>
      </c>
      <c r="X5850" s="7">
        <v>0</v>
      </c>
      <c r="Y5850" s="7">
        <v>0</v>
      </c>
      <c r="Z5850" s="7">
        <v>0</v>
      </c>
      <c r="AA5850" s="7">
        <v>0</v>
      </c>
      <c r="AB5850" s="7">
        <v>1</v>
      </c>
      <c r="AC5850" s="7">
        <v>0</v>
      </c>
      <c r="AD5850" s="7">
        <v>0</v>
      </c>
      <c r="AE5850">
        <v>6</v>
      </c>
      <c r="AF5850">
        <v>0</v>
      </c>
      <c r="AG5850">
        <v>0</v>
      </c>
      <c r="AH5850">
        <v>0</v>
      </c>
      <c r="AI5850">
        <v>0</v>
      </c>
      <c r="AJ5850">
        <v>3</v>
      </c>
      <c r="AK5850">
        <v>3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</row>
    <row r="5851" spans="1:44" x14ac:dyDescent="0.25">
      <c r="A5851">
        <v>1595996</v>
      </c>
      <c r="B5851">
        <v>782144</v>
      </c>
      <c r="C5851">
        <v>22.034391389631502</v>
      </c>
      <c r="D5851">
        <v>37.027310940573102</v>
      </c>
      <c r="E5851" s="68" t="s">
        <v>937</v>
      </c>
      <c r="F5851" s="8">
        <f>INDEX(Δεδομένα!$P:$P,MATCH('2020'!E5851,Δεδομένα!$O:$O,0))</f>
        <v>143</v>
      </c>
      <c r="G5851" s="6" t="s">
        <v>841</v>
      </c>
      <c r="H5851" s="2" t="str">
        <f>INDEX(Δεδομένα!B$1:B$51,MATCH('2020'!G5851,Δεδομένα!A$1:A$51,0))</f>
        <v>ΠΕΛΛΟΠΟΝΗΣΟΥ</v>
      </c>
      <c r="I5851" s="8">
        <f>INDEX(Δεδομένα!E$1:E$13,MATCH('2020'!H5851,Δεδομένα!D$1:D$13,0))</f>
        <v>8</v>
      </c>
      <c r="J5851" s="1">
        <v>44073</v>
      </c>
      <c r="K5851" s="6" t="s">
        <v>753</v>
      </c>
      <c r="L5851" s="36" t="str">
        <f t="shared" si="364"/>
        <v>30/08/2020 17:02</v>
      </c>
      <c r="M5851" s="1">
        <v>44073</v>
      </c>
      <c r="N5851" s="6" t="s">
        <v>207</v>
      </c>
      <c r="O5851" s="36" t="str">
        <f t="shared" si="365"/>
        <v>30/08/2020 18:00</v>
      </c>
      <c r="P5851" s="46">
        <f t="shared" si="366"/>
        <v>4.0277777778101154E-2</v>
      </c>
      <c r="Q5851" s="48">
        <v>0</v>
      </c>
      <c r="R5851" s="47">
        <f t="shared" si="367"/>
        <v>58.000000000465661</v>
      </c>
      <c r="S5851" s="6" t="s">
        <v>44</v>
      </c>
      <c r="T5851" s="6" t="s">
        <v>940</v>
      </c>
      <c r="U5851" s="6" t="s">
        <v>44</v>
      </c>
      <c r="V5851" s="6" t="s">
        <v>4232</v>
      </c>
      <c r="W5851" s="7">
        <v>0</v>
      </c>
      <c r="X5851" s="7">
        <v>0</v>
      </c>
      <c r="Y5851" s="7">
        <v>0</v>
      </c>
      <c r="Z5851" s="7">
        <v>0</v>
      </c>
      <c r="AA5851" s="7">
        <v>0</v>
      </c>
      <c r="AB5851" s="7">
        <v>0.1</v>
      </c>
      <c r="AC5851" s="7">
        <v>0</v>
      </c>
      <c r="AD5851" s="7">
        <v>0</v>
      </c>
      <c r="AE5851">
        <v>2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</row>
    <row r="5852" spans="1:44" x14ac:dyDescent="0.25">
      <c r="A5852">
        <v>1581520</v>
      </c>
      <c r="B5852">
        <v>782185</v>
      </c>
      <c r="C5852">
        <v>24.930455977905901</v>
      </c>
      <c r="D5852">
        <v>40.938189070692502</v>
      </c>
      <c r="E5852" s="68" t="s">
        <v>120</v>
      </c>
      <c r="F5852" s="8">
        <f>INDEX(Δεδομένα!$P:$P,MATCH('2020'!E5852,Δεδομένα!$O:$O,0))</f>
        <v>30</v>
      </c>
      <c r="G5852" s="6" t="s">
        <v>121</v>
      </c>
      <c r="H5852" s="2" t="str">
        <f>INDEX(Δεδομένα!B$1:B$51,MATCH('2020'!G5852,Δεδομένα!A$1:A$51,0))</f>
        <v>ΑΝΑΤΟΛΙΚΗΣ ΜΑΚΕΔΟΝΙΑΣ ΚΑΙ ΘΡΑΚΗΣ</v>
      </c>
      <c r="I5852" s="8">
        <f>INDEX(Δεδομένα!E$1:E$13,MATCH('2020'!H5852,Δεδομένα!D$1:D$13,0))</f>
        <v>2</v>
      </c>
      <c r="J5852" s="1">
        <v>44073</v>
      </c>
      <c r="K5852" s="6" t="s">
        <v>1315</v>
      </c>
      <c r="L5852" s="36" t="str">
        <f t="shared" si="364"/>
        <v>30/08/2020 19:29</v>
      </c>
      <c r="M5852" s="1">
        <v>44073</v>
      </c>
      <c r="N5852" s="6" t="s">
        <v>3776</v>
      </c>
      <c r="O5852" s="36" t="str">
        <f t="shared" si="365"/>
        <v>30/08/2020 20:34</v>
      </c>
      <c r="P5852" s="46">
        <f t="shared" si="366"/>
        <v>4.5138888890505768E-2</v>
      </c>
      <c r="Q5852" s="48">
        <v>0</v>
      </c>
      <c r="R5852" s="47">
        <f t="shared" si="367"/>
        <v>65.000000002328306</v>
      </c>
      <c r="S5852" s="6" t="s">
        <v>44</v>
      </c>
      <c r="T5852" s="6" t="s">
        <v>129</v>
      </c>
      <c r="U5852" s="6" t="s">
        <v>44</v>
      </c>
      <c r="V5852" s="6" t="s">
        <v>6570</v>
      </c>
      <c r="W5852" s="7">
        <v>0</v>
      </c>
      <c r="X5852" s="7">
        <v>0</v>
      </c>
      <c r="Y5852" s="7">
        <v>0</v>
      </c>
      <c r="Z5852" s="7">
        <v>0</v>
      </c>
      <c r="AA5852" s="7">
        <v>0.2</v>
      </c>
      <c r="AB5852" s="7">
        <v>0</v>
      </c>
      <c r="AC5852" s="7">
        <v>0</v>
      </c>
      <c r="AD5852" s="7">
        <v>0</v>
      </c>
      <c r="AE5852">
        <v>4</v>
      </c>
      <c r="AF5852">
        <v>0</v>
      </c>
      <c r="AG5852">
        <v>0</v>
      </c>
      <c r="AH5852">
        <v>0</v>
      </c>
      <c r="AI5852">
        <v>0</v>
      </c>
      <c r="AJ5852">
        <v>2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</row>
    <row r="5853" spans="1:44" x14ac:dyDescent="0.25">
      <c r="A5853">
        <v>1581161</v>
      </c>
      <c r="B5853">
        <v>782035</v>
      </c>
      <c r="C5853">
        <v>22.446650305620299</v>
      </c>
      <c r="D5853">
        <v>40.7500751659108</v>
      </c>
      <c r="E5853" s="68" t="s">
        <v>873</v>
      </c>
      <c r="F5853" s="8">
        <f>INDEX(Δεδομένα!$P:$P,MATCH('2020'!E5853,Δεδομένα!$O:$O,0))</f>
        <v>61</v>
      </c>
      <c r="G5853" s="6" t="s">
        <v>874</v>
      </c>
      <c r="H5853" s="2" t="str">
        <f>INDEX(Δεδομένα!B$1:B$51,MATCH('2020'!G5853,Δεδομένα!A$1:A$51,0))</f>
        <v>ΚΕΝΤΡΙΚΗΣ ΜΑΚΕΔΟΝΙΑΣ</v>
      </c>
      <c r="I5853" s="8">
        <f>INDEX(Δεδομένα!E$1:E$13,MATCH('2020'!H5853,Δεδομένα!D$1:D$13,0))</f>
        <v>3</v>
      </c>
      <c r="J5853" s="1">
        <v>44073</v>
      </c>
      <c r="K5853" s="6" t="s">
        <v>3105</v>
      </c>
      <c r="L5853" s="36" t="str">
        <f t="shared" si="364"/>
        <v>30/08/2020 10:09</v>
      </c>
      <c r="M5853" s="1">
        <v>44073</v>
      </c>
      <c r="N5853" s="6" t="s">
        <v>526</v>
      </c>
      <c r="O5853" s="36" t="str">
        <f t="shared" si="365"/>
        <v>30/08/2020 11:45</v>
      </c>
      <c r="P5853" s="46">
        <f t="shared" si="366"/>
        <v>6.6666666665696539E-2</v>
      </c>
      <c r="Q5853" s="48">
        <v>0</v>
      </c>
      <c r="R5853" s="47">
        <f t="shared" si="367"/>
        <v>95.999999998603016</v>
      </c>
      <c r="S5853" s="6" t="s">
        <v>44</v>
      </c>
      <c r="T5853" s="6" t="s">
        <v>878</v>
      </c>
      <c r="U5853" s="6" t="s">
        <v>1161</v>
      </c>
      <c r="V5853" s="6" t="s">
        <v>2396</v>
      </c>
      <c r="W5853" s="7">
        <v>0</v>
      </c>
      <c r="X5853" s="7">
        <v>0</v>
      </c>
      <c r="Y5853" s="7">
        <v>0</v>
      </c>
      <c r="Z5853" s="7">
        <v>0.1</v>
      </c>
      <c r="AA5853" s="7">
        <v>0</v>
      </c>
      <c r="AB5853" s="7">
        <v>0</v>
      </c>
      <c r="AC5853" s="7">
        <v>0</v>
      </c>
      <c r="AD5853" s="7">
        <v>0</v>
      </c>
      <c r="AE5853">
        <v>2</v>
      </c>
      <c r="AF5853">
        <v>0</v>
      </c>
      <c r="AG5853">
        <v>0</v>
      </c>
      <c r="AH5853">
        <v>0</v>
      </c>
      <c r="AI5853">
        <v>0</v>
      </c>
      <c r="AJ5853">
        <v>1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</row>
    <row r="5854" spans="1:44" x14ac:dyDescent="0.25">
      <c r="A5854">
        <v>1581259</v>
      </c>
      <c r="B5854">
        <v>782093</v>
      </c>
      <c r="C5854">
        <v>21.840947365588701</v>
      </c>
      <c r="D5854">
        <v>40.850157036263603</v>
      </c>
      <c r="E5854" s="68" t="s">
        <v>1122</v>
      </c>
      <c r="F5854" s="8">
        <f>INDEX(Δεδομένα!$P:$P,MATCH('2020'!E5854,Δεδομένα!$O:$O,0))</f>
        <v>253</v>
      </c>
      <c r="G5854" s="6" t="s">
        <v>874</v>
      </c>
      <c r="H5854" s="2" t="str">
        <f>INDEX(Δεδομένα!B$1:B$51,MATCH('2020'!G5854,Δεδομένα!A$1:A$51,0))</f>
        <v>ΚΕΝΤΡΙΚΗΣ ΜΑΚΕΔΟΝΙΑΣ</v>
      </c>
      <c r="I5854" s="8">
        <f>INDEX(Δεδομένα!E$1:E$13,MATCH('2020'!H5854,Δεδομένα!D$1:D$13,0))</f>
        <v>3</v>
      </c>
      <c r="J5854" s="1">
        <v>44073</v>
      </c>
      <c r="K5854" s="6" t="s">
        <v>829</v>
      </c>
      <c r="L5854" s="36" t="str">
        <f t="shared" si="364"/>
        <v>30/08/2020 13:19</v>
      </c>
      <c r="M5854" s="1">
        <v>44073</v>
      </c>
      <c r="N5854" s="6" t="s">
        <v>1144</v>
      </c>
      <c r="O5854" s="36" t="str">
        <f t="shared" si="365"/>
        <v>30/08/2020 14:11</v>
      </c>
      <c r="P5854" s="46">
        <f t="shared" si="366"/>
        <v>3.6111111112404615E-2</v>
      </c>
      <c r="Q5854" s="48">
        <v>0</v>
      </c>
      <c r="R5854" s="47">
        <f t="shared" si="367"/>
        <v>52.000000001862645</v>
      </c>
      <c r="S5854" s="6" t="s">
        <v>44</v>
      </c>
      <c r="T5854" s="6" t="s">
        <v>1124</v>
      </c>
      <c r="U5854" s="6" t="s">
        <v>3744</v>
      </c>
      <c r="V5854" s="6" t="s">
        <v>3745</v>
      </c>
      <c r="W5854" s="7">
        <v>0</v>
      </c>
      <c r="X5854" s="7">
        <v>0</v>
      </c>
      <c r="Y5854" s="7">
        <v>0</v>
      </c>
      <c r="Z5854" s="7">
        <v>0</v>
      </c>
      <c r="AA5854" s="7">
        <v>0</v>
      </c>
      <c r="AB5854" s="7">
        <v>0</v>
      </c>
      <c r="AC5854" s="7">
        <v>0</v>
      </c>
      <c r="AD5854" s="7">
        <v>0.01</v>
      </c>
      <c r="AE5854">
        <v>3</v>
      </c>
      <c r="AF5854">
        <v>0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</row>
    <row r="5855" spans="1:44" x14ac:dyDescent="0.25">
      <c r="A5855">
        <v>1581258</v>
      </c>
      <c r="B5855">
        <v>782096</v>
      </c>
      <c r="C5855">
        <v>22.2032167845671</v>
      </c>
      <c r="D5855">
        <v>40.7683721624688</v>
      </c>
      <c r="E5855" s="68" t="s">
        <v>1122</v>
      </c>
      <c r="F5855" s="8">
        <f>INDEX(Δεδομένα!$P:$P,MATCH('2020'!E5855,Δεδομένα!$O:$O,0))</f>
        <v>253</v>
      </c>
      <c r="G5855" s="6" t="s">
        <v>874</v>
      </c>
      <c r="H5855" s="2" t="str">
        <f>INDEX(Δεδομένα!B$1:B$51,MATCH('2020'!G5855,Δεδομένα!A$1:A$51,0))</f>
        <v>ΚΕΝΤΡΙΚΗΣ ΜΑΚΕΔΟΝΙΑΣ</v>
      </c>
      <c r="I5855" s="8">
        <f>INDEX(Δεδομένα!E$1:E$13,MATCH('2020'!H5855,Δεδομένα!D$1:D$13,0))</f>
        <v>3</v>
      </c>
      <c r="J5855" s="1">
        <v>44073</v>
      </c>
      <c r="K5855" s="6" t="s">
        <v>2586</v>
      </c>
      <c r="L5855" s="36" t="str">
        <f t="shared" si="364"/>
        <v>30/08/2020 13:22</v>
      </c>
      <c r="M5855" s="1">
        <v>44073</v>
      </c>
      <c r="N5855" s="6" t="s">
        <v>2990</v>
      </c>
      <c r="O5855" s="36" t="str">
        <f t="shared" si="365"/>
        <v>30/08/2020 17:11</v>
      </c>
      <c r="P5855" s="46">
        <f t="shared" si="366"/>
        <v>0.15902777777955635</v>
      </c>
      <c r="Q5855" s="48">
        <v>0</v>
      </c>
      <c r="R5855" s="47">
        <f t="shared" si="367"/>
        <v>229.00000000256114</v>
      </c>
      <c r="S5855" s="6" t="s">
        <v>44</v>
      </c>
      <c r="T5855" s="6" t="s">
        <v>1507</v>
      </c>
      <c r="U5855" s="6" t="s">
        <v>2428</v>
      </c>
      <c r="V5855" s="6" t="s">
        <v>2889</v>
      </c>
      <c r="W5855" s="7">
        <v>0</v>
      </c>
      <c r="X5855" s="7">
        <v>0</v>
      </c>
      <c r="Y5855" s="7">
        <v>0</v>
      </c>
      <c r="Z5855" s="7">
        <v>0.2</v>
      </c>
      <c r="AA5855" s="7">
        <v>0</v>
      </c>
      <c r="AB5855" s="7">
        <v>0</v>
      </c>
      <c r="AC5855" s="7">
        <v>0</v>
      </c>
      <c r="AD5855" s="7">
        <v>0</v>
      </c>
      <c r="AE5855">
        <v>2</v>
      </c>
      <c r="AF5855">
        <v>0</v>
      </c>
      <c r="AG5855">
        <v>0</v>
      </c>
      <c r="AH5855">
        <v>0</v>
      </c>
      <c r="AI5855">
        <v>0</v>
      </c>
      <c r="AJ5855">
        <v>1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</row>
    <row r="5856" spans="1:44" x14ac:dyDescent="0.25">
      <c r="A5856">
        <v>1581167</v>
      </c>
      <c r="B5856">
        <v>782134</v>
      </c>
      <c r="C5856">
        <v>22.589156150655299</v>
      </c>
      <c r="D5856">
        <v>40.843504969676303</v>
      </c>
      <c r="E5856" s="68" t="s">
        <v>1668</v>
      </c>
      <c r="F5856" s="8">
        <f>INDEX(Δεδομένα!$P:$P,MATCH('2020'!E5856,Δεδομένα!$O:$O,0))</f>
        <v>257</v>
      </c>
      <c r="G5856" s="6" t="s">
        <v>874</v>
      </c>
      <c r="H5856" s="2" t="str">
        <f>INDEX(Δεδομένα!B$1:B$51,MATCH('2020'!G5856,Δεδομένα!A$1:A$51,0))</f>
        <v>ΚΕΝΤΡΙΚΗΣ ΜΑΚΕΔΟΝΙΑΣ</v>
      </c>
      <c r="I5856" s="8">
        <f>INDEX(Δεδομένα!E$1:E$13,MATCH('2020'!H5856,Δεδομένα!D$1:D$13,0))</f>
        <v>3</v>
      </c>
      <c r="J5856" s="1">
        <v>44073</v>
      </c>
      <c r="K5856" s="6" t="s">
        <v>1302</v>
      </c>
      <c r="L5856" s="36" t="str">
        <f t="shared" si="364"/>
        <v>30/08/2020 16:44</v>
      </c>
      <c r="M5856" s="1">
        <v>44073</v>
      </c>
      <c r="N5856" s="6" t="s">
        <v>255</v>
      </c>
      <c r="O5856" s="36" t="str">
        <f t="shared" si="365"/>
        <v>30/08/2020 17:45</v>
      </c>
      <c r="P5856" s="46">
        <f t="shared" si="366"/>
        <v>4.2361111110949423E-2</v>
      </c>
      <c r="Q5856" s="48">
        <v>0</v>
      </c>
      <c r="R5856" s="47">
        <f t="shared" si="367"/>
        <v>60.999999999767169</v>
      </c>
      <c r="S5856" s="6" t="s">
        <v>44</v>
      </c>
      <c r="T5856" s="6" t="s">
        <v>878</v>
      </c>
      <c r="U5856" s="6" t="s">
        <v>4974</v>
      </c>
      <c r="V5856" s="6" t="s">
        <v>2735</v>
      </c>
      <c r="W5856" s="7">
        <v>0</v>
      </c>
      <c r="X5856" s="7">
        <v>0</v>
      </c>
      <c r="Y5856" s="7">
        <v>0</v>
      </c>
      <c r="Z5856" s="7">
        <v>0.2</v>
      </c>
      <c r="AA5856" s="7">
        <v>0</v>
      </c>
      <c r="AB5856" s="7">
        <v>0</v>
      </c>
      <c r="AC5856" s="7">
        <v>0</v>
      </c>
      <c r="AD5856" s="7">
        <v>0</v>
      </c>
      <c r="AE5856">
        <v>0</v>
      </c>
      <c r="AF5856">
        <v>0</v>
      </c>
      <c r="AG5856">
        <v>2</v>
      </c>
      <c r="AH5856">
        <v>0</v>
      </c>
      <c r="AI5856">
        <v>0</v>
      </c>
      <c r="AJ5856">
        <v>1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</row>
    <row r="5857" spans="1:44" x14ac:dyDescent="0.25">
      <c r="A5857">
        <v>1584416</v>
      </c>
      <c r="B5857">
        <v>782156</v>
      </c>
      <c r="C5857">
        <v>22.324310719145601</v>
      </c>
      <c r="D5857">
        <v>39.172795651516303</v>
      </c>
      <c r="E5857" s="68" t="s">
        <v>2102</v>
      </c>
      <c r="F5857" s="8">
        <f>INDEX(Δεδομένα!$P:$P,MATCH('2020'!E5857,Δεδομένα!$O:$O,0))</f>
        <v>163</v>
      </c>
      <c r="G5857" s="6" t="s">
        <v>399</v>
      </c>
      <c r="H5857" s="2" t="str">
        <f>INDEX(Δεδομένα!B$1:B$51,MATCH('2020'!G5857,Δεδομένα!A$1:A$51,0))</f>
        <v>ΣΤΕΡΕΑΣ ΕΛΛΑΔΟΣ</v>
      </c>
      <c r="I5857" s="8">
        <f>INDEX(Δεδομένα!E$1:E$13,MATCH('2020'!H5857,Δεδομένα!D$1:D$13,0))</f>
        <v>9</v>
      </c>
      <c r="J5857" s="1">
        <v>44073</v>
      </c>
      <c r="K5857" s="6" t="s">
        <v>255</v>
      </c>
      <c r="L5857" s="36" t="str">
        <f t="shared" si="364"/>
        <v>30/08/2020 17:45</v>
      </c>
      <c r="M5857" s="1">
        <v>44073</v>
      </c>
      <c r="N5857" s="6" t="s">
        <v>209</v>
      </c>
      <c r="O5857" s="36" t="str">
        <f t="shared" si="365"/>
        <v>30/08/2020 18:30</v>
      </c>
      <c r="P5857" s="46">
        <f t="shared" si="366"/>
        <v>3.125E-2</v>
      </c>
      <c r="Q5857" s="48">
        <v>0</v>
      </c>
      <c r="R5857" s="47">
        <f t="shared" si="367"/>
        <v>45</v>
      </c>
      <c r="S5857" s="6" t="s">
        <v>44</v>
      </c>
      <c r="T5857" s="6" t="s">
        <v>826</v>
      </c>
      <c r="U5857" s="6" t="s">
        <v>44</v>
      </c>
      <c r="V5857" s="6" t="s">
        <v>6568</v>
      </c>
      <c r="W5857" s="7">
        <v>0</v>
      </c>
      <c r="X5857" s="7">
        <v>0</v>
      </c>
      <c r="Y5857" s="7">
        <v>0</v>
      </c>
      <c r="Z5857" s="7">
        <v>0.2</v>
      </c>
      <c r="AA5857" s="7">
        <v>0</v>
      </c>
      <c r="AB5857" s="7">
        <v>0</v>
      </c>
      <c r="AC5857" s="7">
        <v>0</v>
      </c>
      <c r="AD5857" s="7">
        <v>0</v>
      </c>
      <c r="AE5857">
        <v>3</v>
      </c>
      <c r="AF5857">
        <v>0</v>
      </c>
      <c r="AG5857">
        <v>0</v>
      </c>
      <c r="AH5857">
        <v>0</v>
      </c>
      <c r="AI5857">
        <v>0</v>
      </c>
      <c r="AJ5857">
        <v>2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</row>
    <row r="5858" spans="1:44" x14ac:dyDescent="0.25">
      <c r="A5858">
        <v>1584235</v>
      </c>
      <c r="B5858">
        <v>782218</v>
      </c>
      <c r="C5858">
        <v>22.311431801506298</v>
      </c>
      <c r="D5858">
        <v>39.119622162084802</v>
      </c>
      <c r="E5858" s="68" t="s">
        <v>2102</v>
      </c>
      <c r="F5858" s="8">
        <f>INDEX(Δεδομένα!$P:$P,MATCH('2020'!E5858,Δεδομένα!$O:$O,0))</f>
        <v>163</v>
      </c>
      <c r="G5858" s="6" t="s">
        <v>399</v>
      </c>
      <c r="H5858" s="2" t="str">
        <f>INDEX(Δεδομένα!B$1:B$51,MATCH('2020'!G5858,Δεδομένα!A$1:A$51,0))</f>
        <v>ΣΤΕΡΕΑΣ ΕΛΛΑΔΟΣ</v>
      </c>
      <c r="I5858" s="8">
        <f>INDEX(Δεδομένα!E$1:E$13,MATCH('2020'!H5858,Δεδομένα!D$1:D$13,0))</f>
        <v>9</v>
      </c>
      <c r="J5858" s="1">
        <v>44073</v>
      </c>
      <c r="K5858" s="6" t="s">
        <v>614</v>
      </c>
      <c r="L5858" s="36" t="str">
        <f t="shared" si="364"/>
        <v>30/08/2020 21:30</v>
      </c>
      <c r="M5858" s="1">
        <v>44073</v>
      </c>
      <c r="N5858" s="6" t="s">
        <v>452</v>
      </c>
      <c r="O5858" s="36" t="str">
        <f t="shared" si="365"/>
        <v>30/08/2020 21:50</v>
      </c>
      <c r="P5858" s="46">
        <f t="shared" si="366"/>
        <v>1.3888888883229811E-2</v>
      </c>
      <c r="Q5858" s="48">
        <v>0</v>
      </c>
      <c r="R5858" s="47">
        <f t="shared" si="367"/>
        <v>19.999999991850927</v>
      </c>
      <c r="S5858" s="6" t="s">
        <v>44</v>
      </c>
      <c r="T5858" s="6" t="s">
        <v>826</v>
      </c>
      <c r="U5858" s="6" t="s">
        <v>44</v>
      </c>
      <c r="V5858" s="6" t="s">
        <v>6531</v>
      </c>
      <c r="W5858" s="7">
        <v>0</v>
      </c>
      <c r="X5858" s="7">
        <v>0</v>
      </c>
      <c r="Y5858" s="7">
        <v>0</v>
      </c>
      <c r="Z5858" s="7">
        <v>0</v>
      </c>
      <c r="AA5858" s="7">
        <v>0.05</v>
      </c>
      <c r="AB5858" s="7">
        <v>0</v>
      </c>
      <c r="AC5858" s="7">
        <v>0</v>
      </c>
      <c r="AD5858" s="7">
        <v>0</v>
      </c>
      <c r="AE5858">
        <v>4</v>
      </c>
      <c r="AF5858">
        <v>0</v>
      </c>
      <c r="AG5858">
        <v>0</v>
      </c>
      <c r="AH5858">
        <v>0</v>
      </c>
      <c r="AI5858">
        <v>0</v>
      </c>
      <c r="AJ5858">
        <v>2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</row>
    <row r="5859" spans="1:44" x14ac:dyDescent="0.25">
      <c r="A5859">
        <v>1598707</v>
      </c>
      <c r="B5859">
        <v>0</v>
      </c>
      <c r="C5859">
        <v>0</v>
      </c>
      <c r="D5859">
        <v>0</v>
      </c>
      <c r="E5859" s="68" t="s">
        <v>2317</v>
      </c>
      <c r="F5859" s="8">
        <f>INDEX(Δεδομένα!$P:$P,MATCH('2020'!E5859,Δεδομένα!$O:$O,0))</f>
        <v>175</v>
      </c>
      <c r="G5859" s="6" t="s">
        <v>846</v>
      </c>
      <c r="H5859" s="2" t="str">
        <f>INDEX(Δεδομένα!B$1:B$51,MATCH('2020'!G5859,Δεδομένα!A$1:A$51,0))</f>
        <v>ΣΤΕΡΕΑΣ ΕΛΛΑΔΟΣ</v>
      </c>
      <c r="I5859" s="8">
        <f>INDEX(Δεδομένα!E$1:E$13,MATCH('2020'!H5859,Δεδομένα!D$1:D$13,0))</f>
        <v>9</v>
      </c>
      <c r="J5859" s="1">
        <v>44074</v>
      </c>
      <c r="K5859" s="6" t="s">
        <v>488</v>
      </c>
      <c r="L5859" s="36" t="str">
        <f t="shared" si="364"/>
        <v>31/08/2020 13:39</v>
      </c>
      <c r="M5859" s="1">
        <v>44074</v>
      </c>
      <c r="N5859" s="6" t="s">
        <v>1557</v>
      </c>
      <c r="O5859" s="36" t="str">
        <f t="shared" si="365"/>
        <v>31/08/2020 15:02</v>
      </c>
      <c r="P5859" s="46">
        <f t="shared" si="366"/>
        <v>5.7638888887595385E-2</v>
      </c>
      <c r="Q5859" s="48">
        <v>0</v>
      </c>
      <c r="R5859" s="47">
        <f t="shared" si="367"/>
        <v>82.999999998137355</v>
      </c>
      <c r="S5859" s="6" t="s">
        <v>44</v>
      </c>
      <c r="T5859" s="6" t="s">
        <v>2554</v>
      </c>
      <c r="U5859" s="6" t="s">
        <v>3416</v>
      </c>
      <c r="V5859" s="6" t="s">
        <v>3416</v>
      </c>
      <c r="W5859" s="7">
        <v>0</v>
      </c>
      <c r="X5859" s="7">
        <v>0</v>
      </c>
      <c r="Y5859" s="7">
        <v>0</v>
      </c>
      <c r="Z5859" s="7">
        <v>0</v>
      </c>
      <c r="AA5859" s="7">
        <v>0</v>
      </c>
      <c r="AB5859" s="7">
        <v>30</v>
      </c>
      <c r="AC5859" s="7">
        <v>0</v>
      </c>
      <c r="AD5859" s="7">
        <v>0</v>
      </c>
      <c r="AE5859">
        <v>4</v>
      </c>
      <c r="AF5859">
        <v>0</v>
      </c>
      <c r="AG5859">
        <v>0</v>
      </c>
      <c r="AH5859">
        <v>0</v>
      </c>
      <c r="AI5859">
        <v>0</v>
      </c>
      <c r="AJ5859">
        <v>2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</row>
    <row r="5860" spans="1:44" x14ac:dyDescent="0.25">
      <c r="A5860">
        <v>1597287</v>
      </c>
      <c r="B5860">
        <v>782353</v>
      </c>
      <c r="C5860">
        <v>23.001398222667198</v>
      </c>
      <c r="D5860">
        <v>38.522222671758698</v>
      </c>
      <c r="E5860" s="68" t="s">
        <v>2317</v>
      </c>
      <c r="F5860" s="8">
        <f>INDEX(Δεδομένα!$P:$P,MATCH('2020'!E5860,Δεδομένα!$O:$O,0))</f>
        <v>175</v>
      </c>
      <c r="G5860" s="6" t="s">
        <v>846</v>
      </c>
      <c r="H5860" s="2" t="str">
        <f>INDEX(Δεδομένα!B$1:B$51,MATCH('2020'!G5860,Δεδομένα!A$1:A$51,0))</f>
        <v>ΣΤΕΡΕΑΣ ΕΛΛΑΔΟΣ</v>
      </c>
      <c r="I5860" s="8">
        <f>INDEX(Δεδομένα!E$1:E$13,MATCH('2020'!H5860,Δεδομένα!D$1:D$13,0))</f>
        <v>9</v>
      </c>
      <c r="J5860" s="1">
        <v>44074</v>
      </c>
      <c r="K5860" s="6" t="s">
        <v>488</v>
      </c>
      <c r="L5860" s="36" t="str">
        <f t="shared" si="364"/>
        <v>31/08/2020 13:39</v>
      </c>
      <c r="M5860" s="1">
        <v>44074</v>
      </c>
      <c r="N5860" s="6" t="s">
        <v>1557</v>
      </c>
      <c r="O5860" s="36" t="str">
        <f t="shared" si="365"/>
        <v>31/08/2020 15:02</v>
      </c>
      <c r="P5860" s="46">
        <f t="shared" si="366"/>
        <v>5.7638888887595385E-2</v>
      </c>
      <c r="Q5860" s="48">
        <v>0</v>
      </c>
      <c r="R5860" s="47">
        <f t="shared" si="367"/>
        <v>82.999999998137355</v>
      </c>
      <c r="S5860" s="6" t="s">
        <v>44</v>
      </c>
      <c r="T5860" s="6" t="s">
        <v>2554</v>
      </c>
      <c r="U5860" s="6" t="s">
        <v>3416</v>
      </c>
      <c r="V5860" s="6" t="s">
        <v>6582</v>
      </c>
      <c r="W5860" s="7">
        <v>0</v>
      </c>
      <c r="X5860" s="7">
        <v>0</v>
      </c>
      <c r="Y5860" s="7">
        <v>0</v>
      </c>
      <c r="Z5860" s="7">
        <v>0</v>
      </c>
      <c r="AA5860" s="7">
        <v>0</v>
      </c>
      <c r="AB5860" s="7">
        <v>30</v>
      </c>
      <c r="AC5860" s="7">
        <v>0</v>
      </c>
      <c r="AD5860" s="7">
        <v>0</v>
      </c>
      <c r="AE5860">
        <v>8</v>
      </c>
      <c r="AF5860">
        <v>0</v>
      </c>
      <c r="AG5860">
        <v>0</v>
      </c>
      <c r="AH5860">
        <v>0</v>
      </c>
      <c r="AI5860">
        <v>0</v>
      </c>
      <c r="AJ5860">
        <v>4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</row>
    <row r="5861" spans="1:44" x14ac:dyDescent="0.25">
      <c r="A5861">
        <v>1581369</v>
      </c>
      <c r="B5861">
        <v>782471</v>
      </c>
      <c r="C5861">
        <v>24.2237784511866</v>
      </c>
      <c r="D5861">
        <v>41.004827810676403</v>
      </c>
      <c r="E5861" s="68" t="s">
        <v>109</v>
      </c>
      <c r="F5861" s="8">
        <f>INDEX(Δεδομένα!$P:$P,MATCH('2020'!E5861,Δεδομένα!$O:$O,0))</f>
        <v>27</v>
      </c>
      <c r="G5861" s="6" t="s">
        <v>110</v>
      </c>
      <c r="H5861" s="2" t="str">
        <f>INDEX(Δεδομένα!B$1:B$51,MATCH('2020'!G5861,Δεδομένα!A$1:A$51,0))</f>
        <v>ΑΝΑΤΟΛΙΚΗΣ ΜΑΚΕΔΟΝΙΑΣ ΚΑΙ ΘΡΑΚΗΣ</v>
      </c>
      <c r="I5861" s="8">
        <f>INDEX(Δεδομένα!E$1:E$13,MATCH('2020'!H5861,Δεδομένα!D$1:D$13,0))</f>
        <v>2</v>
      </c>
      <c r="J5861" s="1">
        <v>44074</v>
      </c>
      <c r="K5861" s="6" t="s">
        <v>2270</v>
      </c>
      <c r="L5861" s="36" t="str">
        <f t="shared" si="364"/>
        <v>31/08/2020 20:47</v>
      </c>
      <c r="M5861" s="1">
        <v>44074</v>
      </c>
      <c r="N5861" s="6" t="s">
        <v>3238</v>
      </c>
      <c r="O5861" s="36" t="str">
        <f t="shared" si="365"/>
        <v>31/08/2020 22:43</v>
      </c>
      <c r="P5861" s="46">
        <f t="shared" si="366"/>
        <v>8.0555555556202307E-2</v>
      </c>
      <c r="Q5861" s="48">
        <v>0</v>
      </c>
      <c r="R5861" s="47">
        <f t="shared" si="367"/>
        <v>116.00000000093132</v>
      </c>
      <c r="S5861" s="6" t="s">
        <v>44</v>
      </c>
      <c r="T5861" s="6" t="s">
        <v>2284</v>
      </c>
      <c r="U5861" s="6" t="s">
        <v>6587</v>
      </c>
      <c r="V5861" s="6" t="s">
        <v>2286</v>
      </c>
      <c r="W5861" s="7">
        <v>0</v>
      </c>
      <c r="X5861" s="7">
        <v>0</v>
      </c>
      <c r="Y5861" s="7">
        <v>0</v>
      </c>
      <c r="Z5861" s="7">
        <v>0</v>
      </c>
      <c r="AA5861" s="7">
        <v>5</v>
      </c>
      <c r="AB5861" s="7">
        <v>0</v>
      </c>
      <c r="AC5861" s="7">
        <v>0</v>
      </c>
      <c r="AD5861" s="7">
        <v>0</v>
      </c>
      <c r="AE5861">
        <v>3</v>
      </c>
      <c r="AF5861">
        <v>0</v>
      </c>
      <c r="AG5861">
        <v>0</v>
      </c>
      <c r="AH5861">
        <v>0</v>
      </c>
      <c r="AI5861">
        <v>0</v>
      </c>
      <c r="AJ5861">
        <v>1</v>
      </c>
      <c r="AK5861">
        <v>0</v>
      </c>
      <c r="AL5861">
        <v>0</v>
      </c>
      <c r="AM5861">
        <v>1</v>
      </c>
      <c r="AN5861">
        <v>0</v>
      </c>
      <c r="AO5861">
        <v>0</v>
      </c>
      <c r="AP5861">
        <v>0</v>
      </c>
      <c r="AQ5861">
        <v>0</v>
      </c>
      <c r="AR5861">
        <v>0</v>
      </c>
    </row>
    <row r="5862" spans="1:44" x14ac:dyDescent="0.25">
      <c r="A5862">
        <v>1581534</v>
      </c>
      <c r="B5862">
        <v>782298</v>
      </c>
      <c r="C5862">
        <v>26.2978112231973</v>
      </c>
      <c r="D5862">
        <v>41.651351915078997</v>
      </c>
      <c r="E5862" s="68" t="s">
        <v>1223</v>
      </c>
      <c r="F5862" s="8">
        <f>INDEX(Δεδομένα!$P:$P,MATCH('2020'!E5862,Δεδομένα!$O:$O,0))</f>
        <v>36</v>
      </c>
      <c r="G5862" s="6" t="s">
        <v>148</v>
      </c>
      <c r="H5862" s="2" t="str">
        <f>INDEX(Δεδομένα!B$1:B$51,MATCH('2020'!G5862,Δεδομένα!A$1:A$51,0))</f>
        <v>ΑΝΑΤΟΛΙΚΗΣ ΜΑΚΕΔΟΝΙΑΣ ΚΑΙ ΘΡΑΚΗΣ</v>
      </c>
      <c r="I5862" s="8">
        <f>INDEX(Δεδομένα!E$1:E$13,MATCH('2020'!H5862,Δεδομένα!D$1:D$13,0))</f>
        <v>2</v>
      </c>
      <c r="J5862" s="1">
        <v>44074</v>
      </c>
      <c r="K5862" s="6" t="s">
        <v>1319</v>
      </c>
      <c r="L5862" s="36" t="str">
        <f t="shared" si="364"/>
        <v>31/08/2020 09:53</v>
      </c>
      <c r="M5862" s="1">
        <v>44074</v>
      </c>
      <c r="N5862" s="6" t="s">
        <v>97</v>
      </c>
      <c r="O5862" s="36" t="str">
        <f t="shared" si="365"/>
        <v>31/08/2020 19:54</v>
      </c>
      <c r="P5862" s="46">
        <f t="shared" si="366"/>
        <v>0.41736111111094942</v>
      </c>
      <c r="Q5862" s="48">
        <v>0</v>
      </c>
      <c r="R5862" s="47">
        <f t="shared" si="367"/>
        <v>600.99999999976717</v>
      </c>
      <c r="S5862" s="6" t="s">
        <v>44</v>
      </c>
      <c r="T5862" s="6" t="s">
        <v>1119</v>
      </c>
      <c r="U5862" s="6" t="s">
        <v>4487</v>
      </c>
      <c r="V5862" s="6" t="s">
        <v>6577</v>
      </c>
      <c r="W5862" s="7">
        <v>0</v>
      </c>
      <c r="X5862" s="7">
        <v>0</v>
      </c>
      <c r="Y5862" s="7">
        <v>0</v>
      </c>
      <c r="Z5862" s="7">
        <v>40</v>
      </c>
      <c r="AA5862" s="7">
        <v>0</v>
      </c>
      <c r="AB5862" s="7">
        <v>0</v>
      </c>
      <c r="AC5862" s="7">
        <v>0</v>
      </c>
      <c r="AD5862" s="7">
        <v>0</v>
      </c>
      <c r="AE5862">
        <v>6</v>
      </c>
      <c r="AF5862">
        <v>0</v>
      </c>
      <c r="AG5862">
        <v>0</v>
      </c>
      <c r="AH5862">
        <v>15</v>
      </c>
      <c r="AI5862">
        <v>1</v>
      </c>
      <c r="AJ5862">
        <v>3</v>
      </c>
      <c r="AK5862">
        <v>1</v>
      </c>
      <c r="AL5862">
        <v>0</v>
      </c>
      <c r="AM5862">
        <v>1</v>
      </c>
      <c r="AN5862">
        <v>0</v>
      </c>
      <c r="AO5862">
        <v>0</v>
      </c>
      <c r="AP5862">
        <v>0</v>
      </c>
      <c r="AQ5862">
        <v>0</v>
      </c>
      <c r="AR5862">
        <v>0</v>
      </c>
    </row>
    <row r="5863" spans="1:44" x14ac:dyDescent="0.25">
      <c r="A5863">
        <v>1592201</v>
      </c>
      <c r="B5863">
        <v>782346</v>
      </c>
      <c r="C5863">
        <v>20.790404803271599</v>
      </c>
      <c r="D5863">
        <v>37.770126016123598</v>
      </c>
      <c r="E5863" s="68" t="s">
        <v>1599</v>
      </c>
      <c r="F5863" s="8">
        <f>INDEX(Δεδομένα!$P:$P,MATCH('2020'!E5863,Δεδομένα!$O:$O,0))</f>
        <v>238</v>
      </c>
      <c r="G5863" s="6" t="s">
        <v>1600</v>
      </c>
      <c r="H5863" s="2" t="str">
        <f>INDEX(Δεδομένα!B$1:B$51,MATCH('2020'!G5863,Δεδομένα!A$1:A$51,0))</f>
        <v>ΙΟΝΙΩΝ ΝΗΣΩΝ</v>
      </c>
      <c r="I5863" s="8">
        <f>INDEX(Δεδομένα!E$1:E$13,MATCH('2020'!H5863,Δεδομένα!D$1:D$13,0))</f>
        <v>13</v>
      </c>
      <c r="J5863" s="1">
        <v>44074</v>
      </c>
      <c r="K5863" s="6" t="s">
        <v>347</v>
      </c>
      <c r="L5863" s="36" t="str">
        <f t="shared" si="364"/>
        <v>31/08/2020 13:10</v>
      </c>
      <c r="M5863" s="1">
        <v>44075</v>
      </c>
      <c r="N5863" s="6" t="s">
        <v>1711</v>
      </c>
      <c r="O5863" s="36" t="str">
        <f t="shared" si="365"/>
        <v>01/09/2020 21:02</v>
      </c>
      <c r="P5863" s="49">
        <f t="shared" si="366"/>
        <v>1.327777777776646</v>
      </c>
      <c r="Q5863" s="50">
        <f>1*24</f>
        <v>24</v>
      </c>
      <c r="R5863" s="47">
        <f t="shared" si="367"/>
        <v>1911.9999999983702</v>
      </c>
      <c r="S5863" s="6" t="s">
        <v>44</v>
      </c>
      <c r="T5863" s="6" t="s">
        <v>1601</v>
      </c>
      <c r="U5863" s="6" t="s">
        <v>44</v>
      </c>
      <c r="V5863" s="6" t="s">
        <v>6581</v>
      </c>
      <c r="W5863" s="7">
        <v>0</v>
      </c>
      <c r="X5863" s="7">
        <v>60</v>
      </c>
      <c r="Y5863" s="7">
        <v>0</v>
      </c>
      <c r="Z5863" s="7">
        <v>0</v>
      </c>
      <c r="AA5863" s="7">
        <v>0</v>
      </c>
      <c r="AB5863" s="7">
        <v>0</v>
      </c>
      <c r="AC5863" s="7">
        <v>0</v>
      </c>
      <c r="AD5863" s="7">
        <v>0</v>
      </c>
      <c r="AE5863">
        <v>32</v>
      </c>
      <c r="AF5863">
        <v>11</v>
      </c>
      <c r="AG5863">
        <v>0</v>
      </c>
      <c r="AH5863">
        <v>0</v>
      </c>
      <c r="AI5863">
        <v>4</v>
      </c>
      <c r="AJ5863">
        <v>16</v>
      </c>
      <c r="AK5863">
        <v>0</v>
      </c>
      <c r="AL5863">
        <v>2</v>
      </c>
      <c r="AM5863">
        <v>0</v>
      </c>
      <c r="AN5863">
        <v>1</v>
      </c>
      <c r="AO5863">
        <v>0</v>
      </c>
      <c r="AP5863">
        <v>1</v>
      </c>
      <c r="AQ5863">
        <v>1</v>
      </c>
      <c r="AR5863">
        <v>0</v>
      </c>
    </row>
    <row r="5864" spans="1:44" x14ac:dyDescent="0.25">
      <c r="A5864">
        <v>1582511</v>
      </c>
      <c r="B5864">
        <v>782367</v>
      </c>
      <c r="C5864">
        <v>21.236031534135901</v>
      </c>
      <c r="D5864">
        <v>37.9415676879945</v>
      </c>
      <c r="E5864" s="68" t="s">
        <v>900</v>
      </c>
      <c r="F5864" s="8">
        <f>INDEX(Δεδομένα!$P:$P,MATCH('2020'!E5864,Δεδομένα!$O:$O,0))</f>
        <v>136</v>
      </c>
      <c r="G5864" s="6" t="s">
        <v>357</v>
      </c>
      <c r="H5864" s="2" t="str">
        <f>INDEX(Δεδομένα!B$1:B$51,MATCH('2020'!G5864,Δεδομένα!A$1:A$51,0))</f>
        <v>ΔΥΤΙΚΗΣ ΕΛΛΑΔΟΣ</v>
      </c>
      <c r="I5864" s="8">
        <f>INDEX(Δεδομένα!E$1:E$13,MATCH('2020'!H5864,Δεδομένα!D$1:D$13,0))</f>
        <v>7</v>
      </c>
      <c r="J5864" s="1">
        <v>44074</v>
      </c>
      <c r="K5864" s="6" t="s">
        <v>724</v>
      </c>
      <c r="L5864" s="36" t="str">
        <f t="shared" si="364"/>
        <v>31/08/2020 13:52</v>
      </c>
      <c r="M5864" s="1">
        <v>44074</v>
      </c>
      <c r="N5864" s="6" t="s">
        <v>145</v>
      </c>
      <c r="O5864" s="36" t="str">
        <f t="shared" si="365"/>
        <v>31/08/2020 15:20</v>
      </c>
      <c r="P5864" s="46">
        <f t="shared" si="366"/>
        <v>6.1111111113859806E-2</v>
      </c>
      <c r="Q5864" s="48">
        <v>0</v>
      </c>
      <c r="R5864" s="47">
        <f t="shared" si="367"/>
        <v>88.000000003958121</v>
      </c>
      <c r="S5864" s="6" t="s">
        <v>44</v>
      </c>
      <c r="T5864" s="6" t="s">
        <v>1058</v>
      </c>
      <c r="U5864" s="6" t="s">
        <v>1550</v>
      </c>
      <c r="V5864" s="6" t="s">
        <v>5916</v>
      </c>
      <c r="W5864" s="7">
        <v>0</v>
      </c>
      <c r="X5864" s="7">
        <v>0</v>
      </c>
      <c r="Y5864" s="7">
        <v>0</v>
      </c>
      <c r="Z5864" s="7">
        <v>0</v>
      </c>
      <c r="AA5864" s="7">
        <v>1</v>
      </c>
      <c r="AB5864" s="7">
        <v>0</v>
      </c>
      <c r="AC5864" s="7">
        <v>0</v>
      </c>
      <c r="AD5864" s="7">
        <v>0</v>
      </c>
      <c r="AE5864">
        <v>6</v>
      </c>
      <c r="AF5864">
        <v>0</v>
      </c>
      <c r="AG5864">
        <v>0</v>
      </c>
      <c r="AH5864">
        <v>0</v>
      </c>
      <c r="AI5864">
        <v>0</v>
      </c>
      <c r="AJ5864">
        <v>3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</row>
    <row r="5865" spans="1:44" x14ac:dyDescent="0.25">
      <c r="A5865">
        <v>1582519</v>
      </c>
      <c r="B5865">
        <v>782400</v>
      </c>
      <c r="C5865">
        <v>21.285937529787901</v>
      </c>
      <c r="D5865">
        <v>37.942586305214299</v>
      </c>
      <c r="E5865" s="68" t="s">
        <v>900</v>
      </c>
      <c r="F5865" s="8">
        <f>INDEX(Δεδομένα!$P:$P,MATCH('2020'!E5865,Δεδομένα!$O:$O,0))</f>
        <v>136</v>
      </c>
      <c r="G5865" s="6" t="s">
        <v>357</v>
      </c>
      <c r="H5865" s="2" t="str">
        <f>INDEX(Δεδομένα!B$1:B$51,MATCH('2020'!G5865,Δεδομένα!A$1:A$51,0))</f>
        <v>ΔΥΤΙΚΗΣ ΕΛΛΑΔΟΣ</v>
      </c>
      <c r="I5865" s="8">
        <f>INDEX(Δεδομένα!E$1:E$13,MATCH('2020'!H5865,Δεδομένα!D$1:D$13,0))</f>
        <v>7</v>
      </c>
      <c r="J5865" s="1">
        <v>44074</v>
      </c>
      <c r="K5865" s="6" t="s">
        <v>796</v>
      </c>
      <c r="L5865" s="36" t="str">
        <f t="shared" si="364"/>
        <v>31/08/2020 16:10</v>
      </c>
      <c r="M5865" s="1">
        <v>44074</v>
      </c>
      <c r="N5865" s="6" t="s">
        <v>1295</v>
      </c>
      <c r="O5865" s="36" t="str">
        <f t="shared" si="365"/>
        <v>31/08/2020 16:51</v>
      </c>
      <c r="P5865" s="46">
        <f t="shared" si="366"/>
        <v>2.8472222220443655E-2</v>
      </c>
      <c r="Q5865" s="48">
        <v>0</v>
      </c>
      <c r="R5865" s="47">
        <f t="shared" si="367"/>
        <v>40.999999997438863</v>
      </c>
      <c r="S5865" s="6" t="s">
        <v>44</v>
      </c>
      <c r="T5865" s="6" t="s">
        <v>1058</v>
      </c>
      <c r="U5865" s="6" t="s">
        <v>1550</v>
      </c>
      <c r="V5865" s="6" t="s">
        <v>5061</v>
      </c>
      <c r="W5865" s="7">
        <v>0</v>
      </c>
      <c r="X5865" s="7">
        <v>0</v>
      </c>
      <c r="Y5865" s="7">
        <v>0</v>
      </c>
      <c r="Z5865" s="7">
        <v>0</v>
      </c>
      <c r="AA5865" s="7">
        <v>0</v>
      </c>
      <c r="AB5865" s="7">
        <v>1</v>
      </c>
      <c r="AC5865" s="7">
        <v>0</v>
      </c>
      <c r="AD5865" s="7">
        <v>0</v>
      </c>
      <c r="AE5865">
        <v>4</v>
      </c>
      <c r="AF5865">
        <v>0</v>
      </c>
      <c r="AG5865">
        <v>0</v>
      </c>
      <c r="AH5865">
        <v>0</v>
      </c>
      <c r="AI5865">
        <v>0</v>
      </c>
      <c r="AJ5865">
        <v>2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</row>
    <row r="5866" spans="1:44" x14ac:dyDescent="0.25">
      <c r="A5866">
        <v>1582523</v>
      </c>
      <c r="B5866">
        <v>782431</v>
      </c>
      <c r="C5866">
        <v>21.300755093074599</v>
      </c>
      <c r="D5866">
        <v>37.952431721299803</v>
      </c>
      <c r="E5866" s="68" t="s">
        <v>900</v>
      </c>
      <c r="F5866" s="8">
        <f>INDEX(Δεδομένα!$P:$P,MATCH('2020'!E5866,Δεδομένα!$O:$O,0))</f>
        <v>136</v>
      </c>
      <c r="G5866" s="6" t="s">
        <v>357</v>
      </c>
      <c r="H5866" s="2" t="str">
        <f>INDEX(Δεδομένα!B$1:B$51,MATCH('2020'!G5866,Δεδομένα!A$1:A$51,0))</f>
        <v>ΔΥΤΙΚΗΣ ΕΛΛΑΔΟΣ</v>
      </c>
      <c r="I5866" s="8">
        <f>INDEX(Δεδομένα!E$1:E$13,MATCH('2020'!H5866,Δεδομένα!D$1:D$13,0))</f>
        <v>7</v>
      </c>
      <c r="J5866" s="1">
        <v>44074</v>
      </c>
      <c r="K5866" s="6" t="s">
        <v>621</v>
      </c>
      <c r="L5866" s="36" t="str">
        <f t="shared" si="364"/>
        <v>31/08/2020 18:20</v>
      </c>
      <c r="M5866" s="1">
        <v>44074</v>
      </c>
      <c r="N5866" s="6" t="s">
        <v>2535</v>
      </c>
      <c r="O5866" s="36" t="str">
        <f t="shared" si="365"/>
        <v>31/08/2020 21:22</v>
      </c>
      <c r="P5866" s="46">
        <f t="shared" si="366"/>
        <v>0.12638888888614019</v>
      </c>
      <c r="Q5866" s="48">
        <v>0</v>
      </c>
      <c r="R5866" s="47">
        <f t="shared" si="367"/>
        <v>181.99999999604188</v>
      </c>
      <c r="S5866" s="6" t="s">
        <v>44</v>
      </c>
      <c r="T5866" s="6" t="s">
        <v>1058</v>
      </c>
      <c r="U5866" s="6" t="s">
        <v>1550</v>
      </c>
      <c r="V5866" s="6" t="s">
        <v>5061</v>
      </c>
      <c r="W5866" s="7">
        <v>0</v>
      </c>
      <c r="X5866" s="7">
        <v>0</v>
      </c>
      <c r="Y5866" s="7">
        <v>0</v>
      </c>
      <c r="Z5866" s="7">
        <v>0</v>
      </c>
      <c r="AA5866" s="7">
        <v>3</v>
      </c>
      <c r="AB5866" s="7">
        <v>0</v>
      </c>
      <c r="AC5866" s="7">
        <v>0</v>
      </c>
      <c r="AD5866" s="7">
        <v>0</v>
      </c>
      <c r="AE5866">
        <v>6</v>
      </c>
      <c r="AF5866">
        <v>0</v>
      </c>
      <c r="AG5866">
        <v>0</v>
      </c>
      <c r="AH5866">
        <v>0</v>
      </c>
      <c r="AI5866">
        <v>0</v>
      </c>
      <c r="AJ5866">
        <v>6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</row>
    <row r="5867" spans="1:44" x14ac:dyDescent="0.25">
      <c r="A5867">
        <v>1584614</v>
      </c>
      <c r="B5867">
        <v>782450</v>
      </c>
      <c r="C5867">
        <v>21.356185804133101</v>
      </c>
      <c r="D5867">
        <v>37.874010511492003</v>
      </c>
      <c r="E5867" s="68" t="s">
        <v>925</v>
      </c>
      <c r="F5867" s="8">
        <f>INDEX(Δεδομένα!$P:$P,MATCH('2020'!E5867,Δεδομένα!$O:$O,0))</f>
        <v>135</v>
      </c>
      <c r="G5867" s="6" t="s">
        <v>357</v>
      </c>
      <c r="H5867" s="2" t="str">
        <f>INDEX(Δεδομένα!B$1:B$51,MATCH('2020'!G5867,Δεδομένα!A$1:A$51,0))</f>
        <v>ΔΥΤΙΚΗΣ ΕΛΛΑΔΟΣ</v>
      </c>
      <c r="I5867" s="8">
        <f>INDEX(Δεδομένα!E$1:E$13,MATCH('2020'!H5867,Δεδομένα!D$1:D$13,0))</f>
        <v>7</v>
      </c>
      <c r="J5867" s="1">
        <v>44074</v>
      </c>
      <c r="K5867" s="6" t="s">
        <v>533</v>
      </c>
      <c r="L5867" s="36" t="str">
        <f t="shared" si="364"/>
        <v>31/08/2020 19:18</v>
      </c>
      <c r="M5867" s="1">
        <v>44074</v>
      </c>
      <c r="N5867" s="6" t="s">
        <v>117</v>
      </c>
      <c r="O5867" s="36" t="str">
        <f t="shared" si="365"/>
        <v>31/08/2020 20:00</v>
      </c>
      <c r="P5867" s="46">
        <f t="shared" si="366"/>
        <v>2.9166666667151731E-2</v>
      </c>
      <c r="Q5867" s="48">
        <v>0</v>
      </c>
      <c r="R5867" s="47">
        <f t="shared" si="367"/>
        <v>42.000000000698492</v>
      </c>
      <c r="S5867" s="6" t="s">
        <v>44</v>
      </c>
      <c r="T5867" s="6" t="s">
        <v>1565</v>
      </c>
      <c r="U5867" s="6" t="s">
        <v>4535</v>
      </c>
      <c r="V5867" s="6" t="s">
        <v>4535</v>
      </c>
      <c r="W5867" s="7">
        <v>0</v>
      </c>
      <c r="X5867" s="7">
        <v>0</v>
      </c>
      <c r="Y5867" s="7">
        <v>0</v>
      </c>
      <c r="Z5867" s="7">
        <v>0</v>
      </c>
      <c r="AA5867" s="7">
        <v>0.5</v>
      </c>
      <c r="AB5867" s="7">
        <v>0</v>
      </c>
      <c r="AC5867" s="7">
        <v>0</v>
      </c>
      <c r="AD5867" s="7">
        <v>0</v>
      </c>
      <c r="AE5867">
        <v>3</v>
      </c>
      <c r="AF5867">
        <v>0</v>
      </c>
      <c r="AG5867">
        <v>0</v>
      </c>
      <c r="AH5867">
        <v>0</v>
      </c>
      <c r="AI5867">
        <v>1</v>
      </c>
      <c r="AJ5867">
        <v>2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</row>
    <row r="5868" spans="1:44" x14ac:dyDescent="0.25">
      <c r="A5868">
        <v>1584686</v>
      </c>
      <c r="B5868">
        <v>782466</v>
      </c>
      <c r="C5868">
        <v>21.311124179006001</v>
      </c>
      <c r="D5868">
        <v>37.8487724831446</v>
      </c>
      <c r="E5868" s="68" t="s">
        <v>925</v>
      </c>
      <c r="F5868" s="8">
        <f>INDEX(Δεδομένα!$P:$P,MATCH('2020'!E5868,Δεδομένα!$O:$O,0))</f>
        <v>135</v>
      </c>
      <c r="G5868" s="6" t="s">
        <v>357</v>
      </c>
      <c r="H5868" s="2" t="str">
        <f>INDEX(Δεδομένα!B$1:B$51,MATCH('2020'!G5868,Δεδομένα!A$1:A$51,0))</f>
        <v>ΔΥΤΙΚΗΣ ΕΛΛΑΔΟΣ</v>
      </c>
      <c r="I5868" s="8">
        <f>INDEX(Δεδομένα!E$1:E$13,MATCH('2020'!H5868,Δεδομένα!D$1:D$13,0))</f>
        <v>7</v>
      </c>
      <c r="J5868" s="1">
        <v>44074</v>
      </c>
      <c r="K5868" s="6" t="s">
        <v>2316</v>
      </c>
      <c r="L5868" s="36" t="str">
        <f t="shared" si="364"/>
        <v>31/08/2020 20:18</v>
      </c>
      <c r="M5868" s="1">
        <v>44074</v>
      </c>
      <c r="N5868" s="6" t="s">
        <v>614</v>
      </c>
      <c r="O5868" s="36" t="str">
        <f t="shared" si="365"/>
        <v>31/08/2020 21:30</v>
      </c>
      <c r="P5868" s="46">
        <f t="shared" si="366"/>
        <v>5.0000000002910383E-2</v>
      </c>
      <c r="Q5868" s="48">
        <v>0</v>
      </c>
      <c r="R5868" s="47">
        <f t="shared" si="367"/>
        <v>72.000000004190952</v>
      </c>
      <c r="S5868" s="6" t="s">
        <v>44</v>
      </c>
      <c r="T5868" s="6" t="s">
        <v>1565</v>
      </c>
      <c r="U5868" s="6" t="s">
        <v>44</v>
      </c>
      <c r="V5868" s="6" t="s">
        <v>5273</v>
      </c>
      <c r="W5868" s="7">
        <v>0</v>
      </c>
      <c r="X5868" s="7">
        <v>0</v>
      </c>
      <c r="Y5868" s="7">
        <v>0</v>
      </c>
      <c r="Z5868" s="7">
        <v>0</v>
      </c>
      <c r="AA5868" s="7">
        <v>0</v>
      </c>
      <c r="AB5868" s="7">
        <v>5</v>
      </c>
      <c r="AC5868" s="7">
        <v>0</v>
      </c>
      <c r="AD5868" s="7">
        <v>0</v>
      </c>
      <c r="AE5868">
        <v>4</v>
      </c>
      <c r="AF5868">
        <v>0</v>
      </c>
      <c r="AG5868">
        <v>0</v>
      </c>
      <c r="AH5868">
        <v>0</v>
      </c>
      <c r="AI5868">
        <v>2</v>
      </c>
      <c r="AJ5868">
        <v>3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</row>
    <row r="5869" spans="1:44" x14ac:dyDescent="0.25">
      <c r="A5869">
        <v>1581773</v>
      </c>
      <c r="B5869">
        <v>782382</v>
      </c>
      <c r="C5869">
        <v>24.771133763958002</v>
      </c>
      <c r="D5869">
        <v>35.094507905290698</v>
      </c>
      <c r="E5869" s="68" t="s">
        <v>559</v>
      </c>
      <c r="F5869" s="8">
        <f>INDEX(Δεδομένα!$P:$P,MATCH('2020'!E5869,Δεδομένα!$O:$O,0))</f>
        <v>209</v>
      </c>
      <c r="G5869" s="6" t="s">
        <v>560</v>
      </c>
      <c r="H5869" s="2" t="str">
        <f>INDEX(Δεδομένα!B$1:B$51,MATCH('2020'!G5869,Δεδομένα!A$1:A$51,0))</f>
        <v>ΚΡΗΤΗΣ</v>
      </c>
      <c r="I5869" s="8">
        <f>INDEX(Δεδομένα!E$1:E$13,MATCH('2020'!H5869,Δεδομένα!D$1:D$13,0))</f>
        <v>12</v>
      </c>
      <c r="J5869" s="1">
        <v>44074</v>
      </c>
      <c r="K5869" s="6" t="s">
        <v>145</v>
      </c>
      <c r="L5869" s="36" t="str">
        <f t="shared" si="364"/>
        <v>31/08/2020 15:20</v>
      </c>
      <c r="M5869" s="1">
        <v>44074</v>
      </c>
      <c r="N5869" s="6" t="s">
        <v>540</v>
      </c>
      <c r="O5869" s="36" t="str">
        <f t="shared" si="365"/>
        <v>31/08/2020 17:15</v>
      </c>
      <c r="P5869" s="46">
        <f t="shared" si="366"/>
        <v>7.9861111109494232E-2</v>
      </c>
      <c r="Q5869" s="48">
        <v>0</v>
      </c>
      <c r="R5869" s="47">
        <f t="shared" si="367"/>
        <v>114.99999999767169</v>
      </c>
      <c r="S5869" s="6" t="s">
        <v>44</v>
      </c>
      <c r="T5869" s="6" t="s">
        <v>563</v>
      </c>
      <c r="U5869" s="6" t="s">
        <v>574</v>
      </c>
      <c r="V5869" s="6" t="s">
        <v>613</v>
      </c>
      <c r="W5869" s="7">
        <v>0</v>
      </c>
      <c r="X5869" s="7">
        <v>0</v>
      </c>
      <c r="Y5869" s="7">
        <v>0</v>
      </c>
      <c r="Z5869" s="7">
        <v>0.1</v>
      </c>
      <c r="AA5869" s="7">
        <v>0</v>
      </c>
      <c r="AB5869" s="7">
        <v>0</v>
      </c>
      <c r="AC5869" s="7">
        <v>0</v>
      </c>
      <c r="AD5869" s="7">
        <v>0</v>
      </c>
      <c r="AE5869">
        <v>2</v>
      </c>
      <c r="AF5869">
        <v>0</v>
      </c>
      <c r="AG5869">
        <v>0</v>
      </c>
      <c r="AH5869">
        <v>0</v>
      </c>
      <c r="AI5869">
        <v>0</v>
      </c>
      <c r="AJ5869">
        <v>1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</row>
    <row r="5870" spans="1:44" x14ac:dyDescent="0.25">
      <c r="A5870">
        <v>1587855</v>
      </c>
      <c r="B5870">
        <v>782407</v>
      </c>
      <c r="C5870">
        <v>25.221143910783201</v>
      </c>
      <c r="D5870">
        <v>35.171633439414698</v>
      </c>
      <c r="E5870" s="68" t="s">
        <v>628</v>
      </c>
      <c r="F5870" s="8">
        <f>INDEX(Δεδομένα!$P:$P,MATCH('2020'!E5870,Δεδομένα!$O:$O,0))</f>
        <v>211</v>
      </c>
      <c r="G5870" s="6" t="s">
        <v>560</v>
      </c>
      <c r="H5870" s="2" t="str">
        <f>INDEX(Δεδομένα!B$1:B$51,MATCH('2020'!G5870,Δεδομένα!A$1:A$51,0))</f>
        <v>ΚΡΗΤΗΣ</v>
      </c>
      <c r="I5870" s="8">
        <f>INDEX(Δεδομένα!E$1:E$13,MATCH('2020'!H5870,Δεδομένα!D$1:D$13,0))</f>
        <v>12</v>
      </c>
      <c r="J5870" s="1">
        <v>44074</v>
      </c>
      <c r="K5870" s="6" t="s">
        <v>192</v>
      </c>
      <c r="L5870" s="36" t="str">
        <f t="shared" si="364"/>
        <v>31/08/2020 17:04</v>
      </c>
      <c r="M5870" s="1">
        <v>44074</v>
      </c>
      <c r="N5870" s="6" t="s">
        <v>2325</v>
      </c>
      <c r="O5870" s="36" t="str">
        <f t="shared" si="365"/>
        <v>31/08/2020 22:20</v>
      </c>
      <c r="P5870" s="46">
        <f t="shared" si="366"/>
        <v>0.21944444444670808</v>
      </c>
      <c r="Q5870" s="48">
        <v>0</v>
      </c>
      <c r="R5870" s="47">
        <f t="shared" si="367"/>
        <v>316.00000000325963</v>
      </c>
      <c r="S5870" s="6" t="s">
        <v>44</v>
      </c>
      <c r="T5870" s="6" t="s">
        <v>630</v>
      </c>
      <c r="U5870" s="6" t="s">
        <v>44</v>
      </c>
      <c r="V5870" s="6" t="s">
        <v>6585</v>
      </c>
      <c r="W5870" s="7">
        <v>5</v>
      </c>
      <c r="X5870" s="7">
        <v>0</v>
      </c>
      <c r="Y5870" s="7">
        <v>0</v>
      </c>
      <c r="Z5870" s="7">
        <v>15</v>
      </c>
      <c r="AA5870" s="7">
        <v>0</v>
      </c>
      <c r="AB5870" s="7">
        <v>20</v>
      </c>
      <c r="AC5870" s="7">
        <v>0</v>
      </c>
      <c r="AD5870" s="7">
        <v>0</v>
      </c>
      <c r="AE5870">
        <v>44</v>
      </c>
      <c r="AF5870">
        <v>5</v>
      </c>
      <c r="AG5870">
        <v>0</v>
      </c>
      <c r="AH5870">
        <v>0</v>
      </c>
      <c r="AI5870">
        <v>0</v>
      </c>
      <c r="AJ5870">
        <v>17</v>
      </c>
      <c r="AK5870">
        <v>2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</row>
    <row r="5871" spans="1:44" x14ac:dyDescent="0.25">
      <c r="A5871">
        <v>1620775</v>
      </c>
      <c r="B5871">
        <v>782415</v>
      </c>
      <c r="C5871">
        <v>22.7194636537618</v>
      </c>
      <c r="D5871">
        <v>40.7747144775526</v>
      </c>
      <c r="E5871" s="68" t="s">
        <v>175</v>
      </c>
      <c r="F5871" s="8">
        <f>INDEX(Δεδομένα!$P:$P,MATCH('2020'!E5871,Δεδομένα!$O:$O,0))</f>
        <v>44</v>
      </c>
      <c r="G5871" s="6" t="s">
        <v>170</v>
      </c>
      <c r="H5871" s="2" t="str">
        <f>INDEX(Δεδομένα!B$1:B$51,MATCH('2020'!G5871,Δεδομένα!A$1:A$51,0))</f>
        <v>ΚΕΝΤΡΙΚΗΣ ΜΑΚΕΔΟΝΙΑΣ</v>
      </c>
      <c r="I5871" s="8">
        <f>INDEX(Δεδομένα!E$1:E$13,MATCH('2020'!H5871,Δεδομένα!D$1:D$13,0))</f>
        <v>3</v>
      </c>
      <c r="J5871" s="1">
        <v>44074</v>
      </c>
      <c r="K5871" s="6" t="s">
        <v>699</v>
      </c>
      <c r="L5871" s="36" t="str">
        <f t="shared" si="364"/>
        <v>31/08/2020 17:59</v>
      </c>
      <c r="M5871" s="1">
        <v>44074</v>
      </c>
      <c r="N5871" s="6" t="s">
        <v>1761</v>
      </c>
      <c r="O5871" s="36" t="str">
        <f t="shared" si="365"/>
        <v>31/08/2020 19:11</v>
      </c>
      <c r="P5871" s="46">
        <f t="shared" si="366"/>
        <v>5.0000000002910383E-2</v>
      </c>
      <c r="Q5871" s="48">
        <v>0</v>
      </c>
      <c r="R5871" s="47">
        <f t="shared" si="367"/>
        <v>72.000000004190952</v>
      </c>
      <c r="S5871" s="6" t="s">
        <v>44</v>
      </c>
      <c r="T5871" s="6" t="s">
        <v>187</v>
      </c>
      <c r="U5871" s="6" t="s">
        <v>44</v>
      </c>
      <c r="V5871" s="6" t="s">
        <v>2449</v>
      </c>
      <c r="W5871" s="7">
        <v>0</v>
      </c>
      <c r="X5871" s="7">
        <v>0</v>
      </c>
      <c r="Y5871" s="7">
        <v>0</v>
      </c>
      <c r="Z5871" s="7">
        <v>0</v>
      </c>
      <c r="AA5871" s="7">
        <v>0</v>
      </c>
      <c r="AB5871" s="7">
        <v>0</v>
      </c>
      <c r="AC5871" s="7">
        <v>0</v>
      </c>
      <c r="AD5871" s="7">
        <v>0.5</v>
      </c>
      <c r="AE5871">
        <v>6</v>
      </c>
      <c r="AF5871">
        <v>0</v>
      </c>
      <c r="AG5871">
        <v>0</v>
      </c>
      <c r="AH5871">
        <v>0</v>
      </c>
      <c r="AI5871">
        <v>0</v>
      </c>
      <c r="AJ5871">
        <v>3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</row>
    <row r="5872" spans="1:44" x14ac:dyDescent="0.25">
      <c r="A5872">
        <v>1620703</v>
      </c>
      <c r="B5872">
        <v>782433</v>
      </c>
      <c r="C5872">
        <v>22.681760250719002</v>
      </c>
      <c r="D5872">
        <v>40.832203210776498</v>
      </c>
      <c r="E5872" s="68" t="s">
        <v>175</v>
      </c>
      <c r="F5872" s="8">
        <f>INDEX(Δεδομένα!$P:$P,MATCH('2020'!E5872,Δεδομένα!$O:$O,0))</f>
        <v>44</v>
      </c>
      <c r="G5872" s="6" t="s">
        <v>170</v>
      </c>
      <c r="H5872" s="2" t="str">
        <f>INDEX(Δεδομένα!B$1:B$51,MATCH('2020'!G5872,Δεδομένα!A$1:A$51,0))</f>
        <v>ΚΕΝΤΡΙΚΗΣ ΜΑΚΕΔΟΝΙΑΣ</v>
      </c>
      <c r="I5872" s="8">
        <f>INDEX(Δεδομένα!E$1:E$13,MATCH('2020'!H5872,Δεδομένα!D$1:D$13,0))</f>
        <v>3</v>
      </c>
      <c r="J5872" s="1">
        <v>44074</v>
      </c>
      <c r="K5872" s="6" t="s">
        <v>1650</v>
      </c>
      <c r="L5872" s="36" t="str">
        <f t="shared" si="364"/>
        <v>31/08/2020 18:42</v>
      </c>
      <c r="M5872" s="1">
        <v>44074</v>
      </c>
      <c r="N5872" s="6" t="s">
        <v>2316</v>
      </c>
      <c r="O5872" s="36" t="str">
        <f t="shared" si="365"/>
        <v>31/08/2020 20:18</v>
      </c>
      <c r="P5872" s="46">
        <f t="shared" si="366"/>
        <v>6.6666666665696539E-2</v>
      </c>
      <c r="Q5872" s="48">
        <v>0</v>
      </c>
      <c r="R5872" s="47">
        <f t="shared" si="367"/>
        <v>95.999999998603016</v>
      </c>
      <c r="S5872" s="6" t="s">
        <v>44</v>
      </c>
      <c r="T5872" s="6" t="s">
        <v>187</v>
      </c>
      <c r="U5872" s="6" t="s">
        <v>44</v>
      </c>
      <c r="V5872" s="6" t="s">
        <v>5895</v>
      </c>
      <c r="W5872" s="7">
        <v>0</v>
      </c>
      <c r="X5872" s="7">
        <v>0</v>
      </c>
      <c r="Y5872" s="7">
        <v>0</v>
      </c>
      <c r="Z5872" s="7">
        <v>30</v>
      </c>
      <c r="AA5872" s="7">
        <v>0</v>
      </c>
      <c r="AB5872" s="7">
        <v>0</v>
      </c>
      <c r="AC5872" s="7">
        <v>0</v>
      </c>
      <c r="AD5872" s="7">
        <v>0</v>
      </c>
      <c r="AE5872">
        <v>6</v>
      </c>
      <c r="AF5872">
        <v>0</v>
      </c>
      <c r="AG5872">
        <v>0</v>
      </c>
      <c r="AH5872">
        <v>0</v>
      </c>
      <c r="AI5872">
        <v>0</v>
      </c>
      <c r="AJ5872">
        <v>3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</row>
    <row r="5873" spans="1:44" x14ac:dyDescent="0.25">
      <c r="A5873">
        <v>1617936</v>
      </c>
      <c r="B5873">
        <v>782315</v>
      </c>
      <c r="C5873">
        <v>22.0994798749926</v>
      </c>
      <c r="D5873">
        <v>39.325064810570503</v>
      </c>
      <c r="E5873" s="68" t="s">
        <v>1042</v>
      </c>
      <c r="F5873" s="8">
        <f>INDEX(Δεδομένα!$P:$P,MATCH('2020'!E5873,Δεδομένα!$O:$O,0))</f>
        <v>116</v>
      </c>
      <c r="G5873" s="6" t="s">
        <v>294</v>
      </c>
      <c r="H5873" s="2" t="str">
        <f>INDEX(Δεδομένα!B$1:B$51,MATCH('2020'!G5873,Δεδομένα!A$1:A$51,0))</f>
        <v>ΘΕΣΣΑΛΙΑΣ</v>
      </c>
      <c r="I5873" s="8">
        <f>INDEX(Δεδομένα!E$1:E$13,MATCH('2020'!H5873,Δεδομένα!D$1:D$13,0))</f>
        <v>6</v>
      </c>
      <c r="J5873" s="1">
        <v>44074</v>
      </c>
      <c r="K5873" s="6" t="s">
        <v>716</v>
      </c>
      <c r="L5873" s="36" t="str">
        <f t="shared" si="364"/>
        <v>31/08/2020 11:15</v>
      </c>
      <c r="M5873" s="1">
        <v>44074</v>
      </c>
      <c r="N5873" s="6" t="s">
        <v>517</v>
      </c>
      <c r="O5873" s="36" t="str">
        <f t="shared" si="365"/>
        <v>31/08/2020 12:00</v>
      </c>
      <c r="P5873" s="46">
        <f t="shared" si="366"/>
        <v>3.125E-2</v>
      </c>
      <c r="Q5873" s="48">
        <v>0</v>
      </c>
      <c r="R5873" s="47">
        <f t="shared" si="367"/>
        <v>45</v>
      </c>
      <c r="S5873" s="6" t="s">
        <v>44</v>
      </c>
      <c r="T5873" s="6" t="s">
        <v>1043</v>
      </c>
      <c r="U5873" s="6" t="s">
        <v>44</v>
      </c>
      <c r="V5873" s="6" t="s">
        <v>2069</v>
      </c>
      <c r="W5873" s="7">
        <v>0</v>
      </c>
      <c r="X5873" s="7">
        <v>0</v>
      </c>
      <c r="Y5873" s="7">
        <v>0</v>
      </c>
      <c r="Z5873" s="7">
        <v>5</v>
      </c>
      <c r="AA5873" s="7">
        <v>0</v>
      </c>
      <c r="AB5873" s="7">
        <v>0</v>
      </c>
      <c r="AC5873" s="7">
        <v>0</v>
      </c>
      <c r="AD5873" s="7">
        <v>0</v>
      </c>
      <c r="AE5873">
        <v>2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</row>
    <row r="5874" spans="1:44" x14ac:dyDescent="0.25">
      <c r="A5874">
        <v>1617938</v>
      </c>
      <c r="B5874">
        <v>782420</v>
      </c>
      <c r="C5874">
        <v>22.090263925155899</v>
      </c>
      <c r="D5874">
        <v>39.314400262626002</v>
      </c>
      <c r="E5874" s="68" t="s">
        <v>1042</v>
      </c>
      <c r="F5874" s="8">
        <f>INDEX(Δεδομένα!$P:$P,MATCH('2020'!E5874,Δεδομένα!$O:$O,0))</f>
        <v>116</v>
      </c>
      <c r="G5874" s="6" t="s">
        <v>294</v>
      </c>
      <c r="H5874" s="2" t="str">
        <f>INDEX(Δεδομένα!B$1:B$51,MATCH('2020'!G5874,Δεδομένα!A$1:A$51,0))</f>
        <v>ΘΕΣΣΑΛΙΑΣ</v>
      </c>
      <c r="I5874" s="8">
        <f>INDEX(Δεδομένα!E$1:E$13,MATCH('2020'!H5874,Δεδομένα!D$1:D$13,0))</f>
        <v>6</v>
      </c>
      <c r="J5874" s="1">
        <v>44074</v>
      </c>
      <c r="K5874" s="6" t="s">
        <v>157</v>
      </c>
      <c r="L5874" s="36" t="str">
        <f t="shared" si="364"/>
        <v>31/08/2020 18:10</v>
      </c>
      <c r="M5874" s="1">
        <v>44074</v>
      </c>
      <c r="N5874" s="6" t="s">
        <v>1309</v>
      </c>
      <c r="O5874" s="36" t="str">
        <f t="shared" si="365"/>
        <v>31/08/2020 18:28</v>
      </c>
      <c r="P5874" s="46">
        <f t="shared" si="366"/>
        <v>1.2499999997089617E-2</v>
      </c>
      <c r="Q5874" s="48">
        <v>0</v>
      </c>
      <c r="R5874" s="47">
        <f t="shared" si="367"/>
        <v>17.999999995809048</v>
      </c>
      <c r="S5874" s="6" t="s">
        <v>44</v>
      </c>
      <c r="T5874" s="6" t="s">
        <v>1043</v>
      </c>
      <c r="U5874" s="6" t="s">
        <v>44</v>
      </c>
      <c r="V5874" s="6" t="s">
        <v>2069</v>
      </c>
      <c r="W5874" s="7">
        <v>0</v>
      </c>
      <c r="X5874" s="7">
        <v>0</v>
      </c>
      <c r="Y5874" s="7">
        <v>0</v>
      </c>
      <c r="Z5874" s="7">
        <v>0.2</v>
      </c>
      <c r="AA5874" s="7">
        <v>0</v>
      </c>
      <c r="AB5874" s="7">
        <v>0</v>
      </c>
      <c r="AC5874" s="7">
        <v>0</v>
      </c>
      <c r="AD5874" s="7">
        <v>0</v>
      </c>
      <c r="AE5874">
        <v>2</v>
      </c>
      <c r="AF5874">
        <v>0</v>
      </c>
      <c r="AG5874">
        <v>0</v>
      </c>
      <c r="AH5874">
        <v>0</v>
      </c>
      <c r="AI5874">
        <v>0</v>
      </c>
      <c r="AJ5874">
        <v>1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</row>
    <row r="5875" spans="1:44" x14ac:dyDescent="0.25">
      <c r="A5875">
        <v>1581522</v>
      </c>
      <c r="B5875">
        <v>782441</v>
      </c>
      <c r="C5875">
        <v>22.563459585603699</v>
      </c>
      <c r="D5875">
        <v>40.8751291237704</v>
      </c>
      <c r="E5875" s="68" t="s">
        <v>229</v>
      </c>
      <c r="F5875" s="8">
        <f>INDEX(Δεδομένα!$P:$P,MATCH('2020'!E5875,Δεδομένα!$O:$O,0))</f>
        <v>60</v>
      </c>
      <c r="G5875" s="6" t="s">
        <v>223</v>
      </c>
      <c r="H5875" s="2" t="str">
        <f>INDEX(Δεδομένα!B$1:B$51,MATCH('2020'!G5875,Δεδομένα!A$1:A$51,0))</f>
        <v>ΚΕΝΤΡΙΚΗΣ ΜΑΚΕΔΟΝΙΑΣ</v>
      </c>
      <c r="I5875" s="8">
        <f>INDEX(Δεδομένα!E$1:E$13,MATCH('2020'!H5875,Δεδομένα!D$1:D$13,0))</f>
        <v>3</v>
      </c>
      <c r="J5875" s="1">
        <v>44074</v>
      </c>
      <c r="K5875" s="6" t="s">
        <v>123</v>
      </c>
      <c r="L5875" s="36" t="str">
        <f t="shared" si="364"/>
        <v>31/08/2020 19:10</v>
      </c>
      <c r="M5875" s="1">
        <v>44074</v>
      </c>
      <c r="N5875" s="6" t="s">
        <v>1509</v>
      </c>
      <c r="O5875" s="36" t="str">
        <f t="shared" si="365"/>
        <v>31/08/2020 23:15</v>
      </c>
      <c r="P5875" s="46">
        <f t="shared" si="366"/>
        <v>0.17013888889050577</v>
      </c>
      <c r="Q5875" s="48">
        <v>0</v>
      </c>
      <c r="R5875" s="47">
        <f t="shared" si="367"/>
        <v>245.00000000232831</v>
      </c>
      <c r="S5875" s="6" t="s">
        <v>44</v>
      </c>
      <c r="T5875" s="6" t="s">
        <v>226</v>
      </c>
      <c r="U5875" s="6" t="s">
        <v>44</v>
      </c>
      <c r="V5875" s="6" t="s">
        <v>2133</v>
      </c>
      <c r="W5875" s="7">
        <v>0</v>
      </c>
      <c r="X5875" s="7">
        <v>0</v>
      </c>
      <c r="Y5875" s="7">
        <v>0</v>
      </c>
      <c r="Z5875" s="7">
        <v>2</v>
      </c>
      <c r="AA5875" s="7">
        <v>0</v>
      </c>
      <c r="AB5875" s="7">
        <v>0</v>
      </c>
      <c r="AC5875" s="7">
        <v>0</v>
      </c>
      <c r="AD5875" s="7">
        <v>0</v>
      </c>
      <c r="AE5875">
        <v>2</v>
      </c>
      <c r="AF5875">
        <v>0</v>
      </c>
      <c r="AG5875">
        <v>0</v>
      </c>
      <c r="AH5875">
        <v>0</v>
      </c>
      <c r="AI5875">
        <v>2</v>
      </c>
      <c r="AJ5875">
        <v>2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</row>
    <row r="5876" spans="1:44" x14ac:dyDescent="0.25">
      <c r="A5876">
        <v>1610982</v>
      </c>
      <c r="B5876">
        <v>782380</v>
      </c>
      <c r="C5876">
        <v>22.752670392511099</v>
      </c>
      <c r="D5876">
        <v>37.961206291356604</v>
      </c>
      <c r="E5876" s="68" t="s">
        <v>390</v>
      </c>
      <c r="F5876" s="8">
        <f>INDEX(Δεδομένα!$P:$P,MATCH('2020'!E5876,Δεδομένα!$O:$O,0))</f>
        <v>159</v>
      </c>
      <c r="G5876" s="6" t="s">
        <v>391</v>
      </c>
      <c r="H5876" s="2" t="str">
        <f>INDEX(Δεδομένα!B$1:B$51,MATCH('2020'!G5876,Δεδομένα!A$1:A$51,0))</f>
        <v>ΠΕΛΛΟΠΟΝΗΣΟΥ</v>
      </c>
      <c r="I5876" s="8">
        <f>INDEX(Δεδομένα!E$1:E$13,MATCH('2020'!H5876,Δεδομένα!D$1:D$13,0))</f>
        <v>8</v>
      </c>
      <c r="J5876" s="1">
        <v>44074</v>
      </c>
      <c r="K5876" s="6" t="s">
        <v>145</v>
      </c>
      <c r="L5876" s="36" t="str">
        <f t="shared" si="364"/>
        <v>31/08/2020 15:20</v>
      </c>
      <c r="M5876" s="1">
        <v>44074</v>
      </c>
      <c r="N5876" s="6" t="s">
        <v>160</v>
      </c>
      <c r="O5876" s="36" t="str">
        <f t="shared" si="365"/>
        <v>31/08/2020 16:35</v>
      </c>
      <c r="P5876" s="46">
        <f t="shared" si="366"/>
        <v>5.2083333328482695E-2</v>
      </c>
      <c r="Q5876" s="48">
        <v>0</v>
      </c>
      <c r="R5876" s="47">
        <f t="shared" si="367"/>
        <v>74.999999993015081</v>
      </c>
      <c r="S5876" s="6" t="s">
        <v>44</v>
      </c>
      <c r="T5876" s="6" t="s">
        <v>812</v>
      </c>
      <c r="U5876" s="6" t="s">
        <v>5121</v>
      </c>
      <c r="V5876" s="6" t="s">
        <v>5121</v>
      </c>
      <c r="W5876" s="7">
        <v>0</v>
      </c>
      <c r="X5876" s="7">
        <v>0</v>
      </c>
      <c r="Y5876" s="7">
        <v>0</v>
      </c>
      <c r="Z5876" s="7">
        <v>0</v>
      </c>
      <c r="AA5876" s="7">
        <v>0</v>
      </c>
      <c r="AB5876" s="7">
        <v>1.5</v>
      </c>
      <c r="AC5876" s="7">
        <v>0</v>
      </c>
      <c r="AD5876" s="7">
        <v>0</v>
      </c>
      <c r="AE5876">
        <v>8</v>
      </c>
      <c r="AF5876">
        <v>0</v>
      </c>
      <c r="AG5876">
        <v>0</v>
      </c>
      <c r="AH5876">
        <v>0</v>
      </c>
      <c r="AI5876">
        <v>0</v>
      </c>
      <c r="AJ5876">
        <v>4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</row>
    <row r="5877" spans="1:44" x14ac:dyDescent="0.25">
      <c r="A5877">
        <v>1610990</v>
      </c>
      <c r="B5877">
        <v>782413</v>
      </c>
      <c r="C5877">
        <v>22.741424305883701</v>
      </c>
      <c r="D5877">
        <v>37.973441220961298</v>
      </c>
      <c r="E5877" s="68" t="s">
        <v>390</v>
      </c>
      <c r="F5877" s="8">
        <f>INDEX(Δεδομένα!$P:$P,MATCH('2020'!E5877,Δεδομένα!$O:$O,0))</f>
        <v>159</v>
      </c>
      <c r="G5877" s="6" t="s">
        <v>391</v>
      </c>
      <c r="H5877" s="2" t="str">
        <f>INDEX(Δεδομένα!B$1:B$51,MATCH('2020'!G5877,Δεδομένα!A$1:A$51,0))</f>
        <v>ΠΕΛΛΟΠΟΝΗΣΟΥ</v>
      </c>
      <c r="I5877" s="8">
        <f>INDEX(Δεδομένα!E$1:E$13,MATCH('2020'!H5877,Δεδομένα!D$1:D$13,0))</f>
        <v>8</v>
      </c>
      <c r="J5877" s="1">
        <v>44074</v>
      </c>
      <c r="K5877" s="6" t="s">
        <v>85</v>
      </c>
      <c r="L5877" s="36" t="str">
        <f t="shared" si="364"/>
        <v>31/08/2020 17:50</v>
      </c>
      <c r="M5877" s="1">
        <v>44074</v>
      </c>
      <c r="N5877" s="6" t="s">
        <v>209</v>
      </c>
      <c r="O5877" s="36" t="str">
        <f t="shared" si="365"/>
        <v>31/08/2020 18:30</v>
      </c>
      <c r="P5877" s="46">
        <f t="shared" si="366"/>
        <v>2.7777777781011537E-2</v>
      </c>
      <c r="Q5877" s="48">
        <v>0</v>
      </c>
      <c r="R5877" s="47">
        <f t="shared" si="367"/>
        <v>40.000000004656613</v>
      </c>
      <c r="S5877" s="6" t="s">
        <v>44</v>
      </c>
      <c r="T5877" s="6" t="s">
        <v>812</v>
      </c>
      <c r="U5877" s="6" t="s">
        <v>44</v>
      </c>
      <c r="V5877" s="6" t="s">
        <v>6435</v>
      </c>
      <c r="W5877" s="7">
        <v>0</v>
      </c>
      <c r="X5877" s="7">
        <v>0</v>
      </c>
      <c r="Y5877" s="7">
        <v>0</v>
      </c>
      <c r="Z5877" s="7">
        <v>0</v>
      </c>
      <c r="AA5877" s="7">
        <v>0</v>
      </c>
      <c r="AB5877" s="7">
        <v>0.01</v>
      </c>
      <c r="AC5877" s="7">
        <v>0</v>
      </c>
      <c r="AD5877" s="7">
        <v>0</v>
      </c>
      <c r="AE5877">
        <v>3</v>
      </c>
      <c r="AF5877">
        <v>0</v>
      </c>
      <c r="AG5877">
        <v>0</v>
      </c>
      <c r="AH5877">
        <v>0</v>
      </c>
      <c r="AI5877">
        <v>0</v>
      </c>
      <c r="AJ5877">
        <v>1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</row>
    <row r="5878" spans="1:44" x14ac:dyDescent="0.25">
      <c r="A5878">
        <v>1589049</v>
      </c>
      <c r="B5878">
        <v>0</v>
      </c>
      <c r="C5878">
        <v>0</v>
      </c>
      <c r="D5878">
        <v>0</v>
      </c>
      <c r="E5878" s="68" t="s">
        <v>810</v>
      </c>
      <c r="F5878" s="8">
        <f>INDEX(Δεδομένα!$P:$P,MATCH('2020'!E5878,Δεδομένα!$O:$O,0))</f>
        <v>157</v>
      </c>
      <c r="G5878" s="6" t="s">
        <v>391</v>
      </c>
      <c r="H5878" s="2" t="str">
        <f>INDEX(Δεδομένα!B$1:B$51,MATCH('2020'!G5878,Δεδομένα!A$1:A$51,0))</f>
        <v>ΠΕΛΛΟΠΟΝΗΣΟΥ</v>
      </c>
      <c r="I5878" s="8">
        <f>INDEX(Δεδομένα!E$1:E$13,MATCH('2020'!H5878,Δεδομένα!D$1:D$13,0))</f>
        <v>8</v>
      </c>
      <c r="J5878" s="1">
        <v>44074</v>
      </c>
      <c r="K5878" s="6" t="s">
        <v>2020</v>
      </c>
      <c r="L5878" s="36" t="str">
        <f t="shared" si="364"/>
        <v>31/08/2020 15:31</v>
      </c>
      <c r="M5878" s="1">
        <v>44074</v>
      </c>
      <c r="N5878" s="6" t="s">
        <v>496</v>
      </c>
      <c r="O5878" s="36" t="str">
        <f t="shared" si="365"/>
        <v>31/08/2020 16:19</v>
      </c>
      <c r="P5878" s="46">
        <f t="shared" si="366"/>
        <v>3.3333333332848269E-2</v>
      </c>
      <c r="Q5878" s="48">
        <v>0</v>
      </c>
      <c r="R5878" s="47">
        <f t="shared" si="367"/>
        <v>47.999999999301508</v>
      </c>
      <c r="S5878" s="6" t="s">
        <v>44</v>
      </c>
      <c r="T5878" s="6" t="s">
        <v>1012</v>
      </c>
      <c r="U5878" s="6" t="s">
        <v>1620</v>
      </c>
      <c r="V5878" s="6" t="s">
        <v>1620</v>
      </c>
      <c r="W5878" s="7">
        <v>0</v>
      </c>
      <c r="X5878" s="7">
        <v>0</v>
      </c>
      <c r="Y5878" s="7">
        <v>0</v>
      </c>
      <c r="Z5878" s="7">
        <v>3</v>
      </c>
      <c r="AA5878" s="7">
        <v>0</v>
      </c>
      <c r="AB5878" s="7">
        <v>0</v>
      </c>
      <c r="AC5878" s="7">
        <v>0</v>
      </c>
      <c r="AD5878" s="7">
        <v>0</v>
      </c>
      <c r="AE5878">
        <v>10</v>
      </c>
      <c r="AF5878">
        <v>0</v>
      </c>
      <c r="AG5878">
        <v>0</v>
      </c>
      <c r="AH5878">
        <v>0</v>
      </c>
      <c r="AI5878">
        <v>0</v>
      </c>
      <c r="AJ5878">
        <v>5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</row>
    <row r="5879" spans="1:44" x14ac:dyDescent="0.25">
      <c r="A5879">
        <v>1581344</v>
      </c>
      <c r="B5879">
        <v>782428</v>
      </c>
      <c r="C5879">
        <v>22.082718466300001</v>
      </c>
      <c r="D5879">
        <v>40.0786888788491</v>
      </c>
      <c r="E5879" s="68" t="s">
        <v>1022</v>
      </c>
      <c r="F5879" s="8">
        <f>INDEX(Δεδομένα!$P:$P,MATCH('2020'!E5879,Δεδομένα!$O:$O,0))</f>
        <v>103</v>
      </c>
      <c r="G5879" s="6" t="s">
        <v>288</v>
      </c>
      <c r="H5879" s="2" t="str">
        <f>INDEX(Δεδομένα!B$1:B$51,MATCH('2020'!G5879,Δεδομένα!A$1:A$51,0))</f>
        <v>ΘΕΣΣΑΛΙΑΣ</v>
      </c>
      <c r="I5879" s="8">
        <f>INDEX(Δεδομένα!E$1:E$13,MATCH('2020'!H5879,Δεδομένα!D$1:D$13,0))</f>
        <v>6</v>
      </c>
      <c r="J5879" s="1">
        <v>44074</v>
      </c>
      <c r="K5879" s="6" t="s">
        <v>209</v>
      </c>
      <c r="L5879" s="36" t="str">
        <f t="shared" si="364"/>
        <v>31/08/2020 18:30</v>
      </c>
      <c r="M5879" s="1">
        <v>44074</v>
      </c>
      <c r="N5879" s="6" t="s">
        <v>3756</v>
      </c>
      <c r="O5879" s="36" t="str">
        <f t="shared" si="365"/>
        <v>31/08/2020 20:27</v>
      </c>
      <c r="P5879" s="46">
        <f t="shared" si="366"/>
        <v>8.1249999995634425E-2</v>
      </c>
      <c r="Q5879" s="48">
        <v>0</v>
      </c>
      <c r="R5879" s="47">
        <f t="shared" si="367"/>
        <v>116.99999999371357</v>
      </c>
      <c r="S5879" s="6" t="s">
        <v>44</v>
      </c>
      <c r="T5879" s="6" t="s">
        <v>1026</v>
      </c>
      <c r="U5879" s="6" t="s">
        <v>3982</v>
      </c>
      <c r="V5879" s="6" t="s">
        <v>5678</v>
      </c>
      <c r="W5879" s="7">
        <v>0</v>
      </c>
      <c r="X5879" s="7">
        <v>0.05</v>
      </c>
      <c r="Y5879" s="7">
        <v>0</v>
      </c>
      <c r="Z5879" s="7">
        <v>0</v>
      </c>
      <c r="AA5879" s="7">
        <v>0</v>
      </c>
      <c r="AB5879" s="7">
        <v>0</v>
      </c>
      <c r="AC5879" s="7">
        <v>0</v>
      </c>
      <c r="AD5879" s="7">
        <v>0</v>
      </c>
      <c r="AE5879">
        <v>2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</row>
    <row r="5880" spans="1:44" x14ac:dyDescent="0.25">
      <c r="A5880">
        <v>1594255</v>
      </c>
      <c r="B5880">
        <v>782371</v>
      </c>
      <c r="C5880">
        <v>22.952258190773499</v>
      </c>
      <c r="D5880">
        <v>39.365347254297802</v>
      </c>
      <c r="E5880" s="68" t="s">
        <v>840</v>
      </c>
      <c r="F5880" s="8">
        <f>INDEX(Δεδομένα!$P:$P,MATCH('2020'!E5880,Δεδομένα!$O:$O,0))</f>
        <v>144</v>
      </c>
      <c r="G5880" s="6" t="s">
        <v>841</v>
      </c>
      <c r="H5880" s="2" t="str">
        <f>INDEX(Δεδομένα!B$1:B$51,MATCH('2020'!G5880,Δεδομένα!A$1:A$51,0))</f>
        <v>ΠΕΛΛΟΠΟΝΗΣΟΥ</v>
      </c>
      <c r="I5880" s="8">
        <f>INDEX(Δεδομένα!E$1:E$13,MATCH('2020'!H5880,Δεδομένα!D$1:D$13,0))</f>
        <v>8</v>
      </c>
      <c r="J5880" s="1">
        <v>44074</v>
      </c>
      <c r="K5880" s="6" t="s">
        <v>66</v>
      </c>
      <c r="L5880" s="36" t="str">
        <f t="shared" si="364"/>
        <v>31/08/2020 15:15</v>
      </c>
      <c r="M5880" s="1">
        <v>44074</v>
      </c>
      <c r="N5880" s="6" t="s">
        <v>586</v>
      </c>
      <c r="O5880" s="36" t="str">
        <f t="shared" si="365"/>
        <v>31/08/2020 16:05</v>
      </c>
      <c r="P5880" s="46">
        <f t="shared" si="366"/>
        <v>3.4722222226264421E-2</v>
      </c>
      <c r="Q5880" s="48">
        <v>0</v>
      </c>
      <c r="R5880" s="47">
        <f t="shared" si="367"/>
        <v>50.000000005820766</v>
      </c>
      <c r="S5880" s="6" t="s">
        <v>44</v>
      </c>
      <c r="T5880" s="6" t="s">
        <v>940</v>
      </c>
      <c r="U5880" s="6" t="s">
        <v>2213</v>
      </c>
      <c r="V5880" s="6" t="s">
        <v>2213</v>
      </c>
      <c r="W5880" s="7">
        <v>0</v>
      </c>
      <c r="X5880" s="7">
        <v>0</v>
      </c>
      <c r="Y5880" s="7">
        <v>0</v>
      </c>
      <c r="Z5880" s="7">
        <v>0</v>
      </c>
      <c r="AA5880" s="7">
        <v>1</v>
      </c>
      <c r="AB5880" s="7">
        <v>0.1</v>
      </c>
      <c r="AC5880" s="7">
        <v>0</v>
      </c>
      <c r="AD5880" s="7">
        <v>0</v>
      </c>
      <c r="AE5880">
        <v>10</v>
      </c>
      <c r="AF5880">
        <v>0</v>
      </c>
      <c r="AG5880">
        <v>2</v>
      </c>
      <c r="AH5880">
        <v>0</v>
      </c>
      <c r="AI5880">
        <v>4</v>
      </c>
      <c r="AJ5880">
        <v>6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</row>
    <row r="5881" spans="1:44" x14ac:dyDescent="0.25">
      <c r="A5881">
        <v>1595999</v>
      </c>
      <c r="B5881">
        <v>782412</v>
      </c>
      <c r="C5881">
        <v>22.055750566459199</v>
      </c>
      <c r="D5881">
        <v>37.061094941229499</v>
      </c>
      <c r="E5881" s="68" t="s">
        <v>937</v>
      </c>
      <c r="F5881" s="8">
        <f>INDEX(Δεδομένα!$P:$P,MATCH('2020'!E5881,Δεδομένα!$O:$O,0))</f>
        <v>143</v>
      </c>
      <c r="G5881" s="6" t="s">
        <v>841</v>
      </c>
      <c r="H5881" s="2" t="str">
        <f>INDEX(Δεδομένα!B$1:B$51,MATCH('2020'!G5881,Δεδομένα!A$1:A$51,0))</f>
        <v>ΠΕΛΛΟΠΟΝΗΣΟΥ</v>
      </c>
      <c r="I5881" s="8">
        <f>INDEX(Δεδομένα!E$1:E$13,MATCH('2020'!H5881,Δεδομένα!D$1:D$13,0))</f>
        <v>8</v>
      </c>
      <c r="J5881" s="1">
        <v>44074</v>
      </c>
      <c r="K5881" s="6" t="s">
        <v>252</v>
      </c>
      <c r="L5881" s="36" t="str">
        <f t="shared" si="364"/>
        <v>31/08/2020 17:25</v>
      </c>
      <c r="M5881" s="1">
        <v>44074</v>
      </c>
      <c r="N5881" s="6" t="s">
        <v>1461</v>
      </c>
      <c r="O5881" s="36" t="str">
        <f t="shared" si="365"/>
        <v>31/08/2020 18:27</v>
      </c>
      <c r="P5881" s="46">
        <f t="shared" si="366"/>
        <v>4.3055555557657499E-2</v>
      </c>
      <c r="Q5881" s="48">
        <v>0</v>
      </c>
      <c r="R5881" s="47">
        <f t="shared" si="367"/>
        <v>62.000000003026798</v>
      </c>
      <c r="S5881" s="6" t="s">
        <v>44</v>
      </c>
      <c r="T5881" s="6" t="s">
        <v>940</v>
      </c>
      <c r="U5881" s="6" t="s">
        <v>44</v>
      </c>
      <c r="V5881" s="6" t="s">
        <v>4460</v>
      </c>
      <c r="W5881" s="7">
        <v>0</v>
      </c>
      <c r="X5881" s="7">
        <v>0</v>
      </c>
      <c r="Y5881" s="7">
        <v>0</v>
      </c>
      <c r="Z5881" s="7">
        <v>0</v>
      </c>
      <c r="AA5881" s="7">
        <v>0.1</v>
      </c>
      <c r="AB5881" s="7">
        <v>0</v>
      </c>
      <c r="AC5881" s="7">
        <v>0</v>
      </c>
      <c r="AD5881" s="7">
        <v>0</v>
      </c>
      <c r="AE5881">
        <v>8</v>
      </c>
      <c r="AF5881">
        <v>0</v>
      </c>
      <c r="AG5881">
        <v>0</v>
      </c>
      <c r="AH5881">
        <v>0</v>
      </c>
      <c r="AI5881">
        <v>0</v>
      </c>
      <c r="AJ5881">
        <v>3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</row>
    <row r="5882" spans="1:44" x14ac:dyDescent="0.25">
      <c r="A5882">
        <v>1587997</v>
      </c>
      <c r="B5882">
        <v>782354</v>
      </c>
      <c r="C5882">
        <v>25.150352531797701</v>
      </c>
      <c r="D5882">
        <v>41.120994427719097</v>
      </c>
      <c r="E5882" s="68" t="s">
        <v>907</v>
      </c>
      <c r="F5882" s="8">
        <f>INDEX(Δεδομένα!$P:$P,MATCH('2020'!E5882,Δεδομένα!$O:$O,0))</f>
        <v>21</v>
      </c>
      <c r="G5882" s="6" t="s">
        <v>64</v>
      </c>
      <c r="H5882" s="2" t="str">
        <f>INDEX(Δεδομένα!B$1:B$51,MATCH('2020'!G5882,Δεδομένα!A$1:A$51,0))</f>
        <v>ΑΝΑΤΟΛΙΚΗΣ ΜΑΚΕΔΟΝΙΑΣ ΚΑΙ ΘΡΑΚΗΣ</v>
      </c>
      <c r="I5882" s="8">
        <f>INDEX(Δεδομένα!E$1:E$13,MATCH('2020'!H5882,Δεδομένα!D$1:D$13,0))</f>
        <v>2</v>
      </c>
      <c r="J5882" s="1">
        <v>44074</v>
      </c>
      <c r="K5882" s="6" t="s">
        <v>362</v>
      </c>
      <c r="L5882" s="36" t="str">
        <f t="shared" si="364"/>
        <v>31/08/2020 14:00</v>
      </c>
      <c r="M5882" s="1">
        <v>44074</v>
      </c>
      <c r="N5882" s="6" t="s">
        <v>59</v>
      </c>
      <c r="O5882" s="36" t="str">
        <f t="shared" si="365"/>
        <v>31/08/2020 15:00</v>
      </c>
      <c r="P5882" s="46">
        <f t="shared" si="366"/>
        <v>4.1666666664241347E-2</v>
      </c>
      <c r="Q5882" s="48">
        <v>0</v>
      </c>
      <c r="R5882" s="47">
        <f t="shared" si="367"/>
        <v>59.99999999650754</v>
      </c>
      <c r="S5882" s="6" t="s">
        <v>44</v>
      </c>
      <c r="T5882" s="6" t="s">
        <v>909</v>
      </c>
      <c r="U5882" s="6" t="s">
        <v>44</v>
      </c>
      <c r="V5882" s="6" t="s">
        <v>1460</v>
      </c>
      <c r="W5882" s="7">
        <v>0</v>
      </c>
      <c r="X5882" s="7">
        <v>0</v>
      </c>
      <c r="Y5882" s="7">
        <v>0</v>
      </c>
      <c r="Z5882" s="7">
        <v>0.5</v>
      </c>
      <c r="AA5882" s="7">
        <v>0</v>
      </c>
      <c r="AB5882" s="7">
        <v>0</v>
      </c>
      <c r="AC5882" s="7">
        <v>0</v>
      </c>
      <c r="AD5882" s="7">
        <v>0</v>
      </c>
      <c r="AE5882">
        <v>5</v>
      </c>
      <c r="AF5882">
        <v>0</v>
      </c>
      <c r="AG5882">
        <v>0</v>
      </c>
      <c r="AH5882">
        <v>0</v>
      </c>
      <c r="AI5882">
        <v>0</v>
      </c>
      <c r="AJ5882">
        <v>3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</row>
    <row r="5883" spans="1:44" x14ac:dyDescent="0.25">
      <c r="A5883">
        <v>1587998</v>
      </c>
      <c r="B5883">
        <v>782448</v>
      </c>
      <c r="C5883">
        <v>25.308619724436198</v>
      </c>
      <c r="D5883">
        <v>41.048340932050998</v>
      </c>
      <c r="E5883" s="68" t="s">
        <v>946</v>
      </c>
      <c r="F5883" s="8">
        <f>INDEX(Δεδομένα!$P:$P,MATCH('2020'!E5883,Δεδομένα!$O:$O,0))</f>
        <v>19</v>
      </c>
      <c r="G5883" s="6" t="s">
        <v>64</v>
      </c>
      <c r="H5883" s="2" t="str">
        <f>INDEX(Δεδομένα!B$1:B$51,MATCH('2020'!G5883,Δεδομένα!A$1:A$51,0))</f>
        <v>ΑΝΑΤΟΛΙΚΗΣ ΜΑΚΕΔΟΝΙΑΣ ΚΑΙ ΘΡΑΚΗΣ</v>
      </c>
      <c r="I5883" s="8">
        <f>INDEX(Δεδομένα!E$1:E$13,MATCH('2020'!H5883,Δεδομένα!D$1:D$13,0))</f>
        <v>2</v>
      </c>
      <c r="J5883" s="1">
        <v>44074</v>
      </c>
      <c r="K5883" s="6" t="s">
        <v>1075</v>
      </c>
      <c r="L5883" s="36" t="str">
        <f t="shared" si="364"/>
        <v>31/08/2020 19:26</v>
      </c>
      <c r="M5883" s="1">
        <v>44074</v>
      </c>
      <c r="N5883" s="6" t="s">
        <v>366</v>
      </c>
      <c r="O5883" s="36" t="str">
        <f t="shared" si="365"/>
        <v>31/08/2020 19:59</v>
      </c>
      <c r="P5883" s="46">
        <f t="shared" si="366"/>
        <v>2.2916666668606922E-2</v>
      </c>
      <c r="Q5883" s="48">
        <v>0</v>
      </c>
      <c r="R5883" s="47">
        <f t="shared" si="367"/>
        <v>33.000000002793968</v>
      </c>
      <c r="S5883" s="6" t="s">
        <v>44</v>
      </c>
      <c r="T5883" s="6" t="s">
        <v>948</v>
      </c>
      <c r="U5883" s="6" t="s">
        <v>44</v>
      </c>
      <c r="V5883" s="6" t="s">
        <v>6586</v>
      </c>
      <c r="W5883" s="7">
        <v>0</v>
      </c>
      <c r="X5883" s="7">
        <v>0</v>
      </c>
      <c r="Y5883" s="7">
        <v>0</v>
      </c>
      <c r="Z5883" s="7">
        <v>0.5</v>
      </c>
      <c r="AA5883" s="7">
        <v>0</v>
      </c>
      <c r="AB5883" s="7">
        <v>0</v>
      </c>
      <c r="AC5883" s="7">
        <v>0</v>
      </c>
      <c r="AD5883" s="7">
        <v>0</v>
      </c>
      <c r="AE5883">
        <v>2</v>
      </c>
      <c r="AF5883">
        <v>0</v>
      </c>
      <c r="AG5883">
        <v>0</v>
      </c>
      <c r="AH5883">
        <v>0</v>
      </c>
      <c r="AI5883">
        <v>0</v>
      </c>
      <c r="AJ5883">
        <v>1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</row>
    <row r="5884" spans="1:44" x14ac:dyDescent="0.25">
      <c r="A5884">
        <v>1582348</v>
      </c>
      <c r="B5884">
        <v>782328</v>
      </c>
      <c r="C5884">
        <v>21.188753030030099</v>
      </c>
      <c r="D5884">
        <v>39.693785231511697</v>
      </c>
      <c r="E5884" s="68" t="s">
        <v>1047</v>
      </c>
      <c r="F5884" s="8">
        <f>INDEX(Δεδομένα!$P:$P,MATCH('2020'!E5884,Δεδομένα!$O:$O,0))</f>
        <v>114</v>
      </c>
      <c r="G5884" s="6" t="s">
        <v>884</v>
      </c>
      <c r="H5884" s="2" t="str">
        <f>INDEX(Δεδομένα!B$1:B$51,MATCH('2020'!G5884,Δεδομένα!A$1:A$51,0))</f>
        <v>ΘΕΣΣΑΛΙΑΣ</v>
      </c>
      <c r="I5884" s="8">
        <f>INDEX(Δεδομένα!E$1:E$13,MATCH('2020'!H5884,Δεδομένα!D$1:D$13,0))</f>
        <v>6</v>
      </c>
      <c r="J5884" s="1">
        <v>44074</v>
      </c>
      <c r="K5884" s="6" t="s">
        <v>576</v>
      </c>
      <c r="L5884" s="36" t="str">
        <f t="shared" si="364"/>
        <v>31/08/2020 11:59</v>
      </c>
      <c r="M5884" s="1">
        <v>44074</v>
      </c>
      <c r="N5884" s="6" t="s">
        <v>542</v>
      </c>
      <c r="O5884" s="36" t="str">
        <f t="shared" si="365"/>
        <v>31/08/2020 14:30</v>
      </c>
      <c r="P5884" s="46">
        <f t="shared" si="366"/>
        <v>0.10486111111094942</v>
      </c>
      <c r="Q5884" s="48">
        <v>0</v>
      </c>
      <c r="R5884" s="47">
        <f t="shared" si="367"/>
        <v>150.99999999976717</v>
      </c>
      <c r="S5884" s="6" t="s">
        <v>44</v>
      </c>
      <c r="T5884" s="6" t="s">
        <v>1048</v>
      </c>
      <c r="U5884" s="6" t="s">
        <v>44</v>
      </c>
      <c r="V5884" s="6" t="s">
        <v>6579</v>
      </c>
      <c r="W5884" s="7">
        <v>0</v>
      </c>
      <c r="X5884" s="7">
        <v>0.01</v>
      </c>
      <c r="Y5884" s="7">
        <v>0</v>
      </c>
      <c r="Z5884" s="7">
        <v>0</v>
      </c>
      <c r="AA5884" s="7">
        <v>0</v>
      </c>
      <c r="AB5884" s="7">
        <v>0</v>
      </c>
      <c r="AC5884" s="7">
        <v>0</v>
      </c>
      <c r="AD5884" s="7">
        <v>0</v>
      </c>
      <c r="AE5884">
        <v>5</v>
      </c>
      <c r="AF5884">
        <v>0</v>
      </c>
      <c r="AG5884">
        <v>0</v>
      </c>
      <c r="AH5884">
        <v>0</v>
      </c>
      <c r="AI5884">
        <v>0</v>
      </c>
      <c r="AJ5884">
        <v>2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</row>
    <row r="5885" spans="1:44" x14ac:dyDescent="0.25">
      <c r="A5885">
        <v>1582837</v>
      </c>
      <c r="B5885">
        <v>782362</v>
      </c>
      <c r="C5885">
        <v>21.837971815521801</v>
      </c>
      <c r="D5885">
        <v>39.507639710094502</v>
      </c>
      <c r="E5885" s="68" t="s">
        <v>1155</v>
      </c>
      <c r="F5885" s="8">
        <f>INDEX(Δεδομένα!$P:$P,MATCH('2020'!E5885,Δεδομένα!$O:$O,0))</f>
        <v>111</v>
      </c>
      <c r="G5885" s="6" t="s">
        <v>884</v>
      </c>
      <c r="H5885" s="2" t="str">
        <f>INDEX(Δεδομένα!B$1:B$51,MATCH('2020'!G5885,Δεδομένα!A$1:A$51,0))</f>
        <v>ΘΕΣΣΑΛΙΑΣ</v>
      </c>
      <c r="I5885" s="8">
        <f>INDEX(Δεδομένα!E$1:E$13,MATCH('2020'!H5885,Δεδομένα!D$1:D$13,0))</f>
        <v>6</v>
      </c>
      <c r="J5885" s="1">
        <v>44074</v>
      </c>
      <c r="K5885" s="6" t="s">
        <v>2346</v>
      </c>
      <c r="L5885" s="36" t="str">
        <f t="shared" si="364"/>
        <v>31/08/2020 14:03</v>
      </c>
      <c r="M5885" s="1">
        <v>44074</v>
      </c>
      <c r="N5885" s="6" t="s">
        <v>2679</v>
      </c>
      <c r="O5885" s="36" t="str">
        <f t="shared" si="365"/>
        <v>31/08/2020 15:17</v>
      </c>
      <c r="P5885" s="46">
        <f t="shared" si="366"/>
        <v>5.1388888889050577E-2</v>
      </c>
      <c r="Q5885" s="48">
        <v>0</v>
      </c>
      <c r="R5885" s="47">
        <f t="shared" si="367"/>
        <v>74.000000000232831</v>
      </c>
      <c r="S5885" s="6" t="s">
        <v>44</v>
      </c>
      <c r="T5885" s="6" t="s">
        <v>1157</v>
      </c>
      <c r="U5885" s="6" t="s">
        <v>44</v>
      </c>
      <c r="V5885" s="6" t="s">
        <v>6584</v>
      </c>
      <c r="W5885" s="7">
        <v>0</v>
      </c>
      <c r="X5885" s="7">
        <v>0</v>
      </c>
      <c r="Y5885" s="7">
        <v>0</v>
      </c>
      <c r="Z5885" s="7">
        <v>0</v>
      </c>
      <c r="AA5885" s="7">
        <v>0.15</v>
      </c>
      <c r="AB5885" s="7">
        <v>0</v>
      </c>
      <c r="AC5885" s="7">
        <v>0</v>
      </c>
      <c r="AD5885" s="7">
        <v>0</v>
      </c>
      <c r="AE5885">
        <v>3</v>
      </c>
      <c r="AF5885">
        <v>0</v>
      </c>
      <c r="AG5885">
        <v>0</v>
      </c>
      <c r="AH5885">
        <v>0</v>
      </c>
      <c r="AI5885">
        <v>0</v>
      </c>
      <c r="AJ5885">
        <v>1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</row>
    <row r="5886" spans="1:44" x14ac:dyDescent="0.25">
      <c r="A5886">
        <v>1582405</v>
      </c>
      <c r="B5886">
        <v>782478</v>
      </c>
      <c r="C5886">
        <v>21.787808230745998</v>
      </c>
      <c r="D5886">
        <v>39.473223112521403</v>
      </c>
      <c r="E5886" s="68" t="s">
        <v>1155</v>
      </c>
      <c r="F5886" s="8">
        <f>INDEX(Δεδομένα!$P:$P,MATCH('2020'!E5886,Δεδομένα!$O:$O,0))</f>
        <v>111</v>
      </c>
      <c r="G5886" s="6" t="s">
        <v>884</v>
      </c>
      <c r="H5886" s="2" t="str">
        <f>INDEX(Δεδομένα!B$1:B$51,MATCH('2020'!G5886,Δεδομένα!A$1:A$51,0))</f>
        <v>ΘΕΣΣΑΛΙΑΣ</v>
      </c>
      <c r="I5886" s="8">
        <f>INDEX(Δεδομένα!E$1:E$13,MATCH('2020'!H5886,Δεδομένα!D$1:D$13,0))</f>
        <v>6</v>
      </c>
      <c r="J5886" s="1">
        <v>44074</v>
      </c>
      <c r="K5886" s="6" t="s">
        <v>392</v>
      </c>
      <c r="L5886" s="36" t="str">
        <f t="shared" si="364"/>
        <v>31/08/2020 21:00</v>
      </c>
      <c r="M5886" s="1">
        <v>44075</v>
      </c>
      <c r="N5886" s="6" t="s">
        <v>1659</v>
      </c>
      <c r="O5886" s="36" t="str">
        <f t="shared" si="365"/>
        <v>01/09/2020 00:30</v>
      </c>
      <c r="P5886" s="46">
        <f t="shared" si="366"/>
        <v>0.14583333333575865</v>
      </c>
      <c r="Q5886" s="48">
        <v>0</v>
      </c>
      <c r="R5886" s="47">
        <f t="shared" si="367"/>
        <v>210.00000000349246</v>
      </c>
      <c r="S5886" s="6" t="s">
        <v>44</v>
      </c>
      <c r="T5886" s="6" t="s">
        <v>1157</v>
      </c>
      <c r="U5886" s="6" t="s">
        <v>44</v>
      </c>
      <c r="V5886" s="6" t="s">
        <v>2803</v>
      </c>
      <c r="W5886" s="7">
        <v>0</v>
      </c>
      <c r="X5886" s="7">
        <v>0</v>
      </c>
      <c r="Y5886" s="7">
        <v>0</v>
      </c>
      <c r="Z5886" s="7">
        <v>0</v>
      </c>
      <c r="AA5886" s="7">
        <v>1</v>
      </c>
      <c r="AB5886" s="7">
        <v>0</v>
      </c>
      <c r="AC5886" s="7">
        <v>5.5</v>
      </c>
      <c r="AD5886" s="7">
        <v>0</v>
      </c>
      <c r="AE5886">
        <v>5</v>
      </c>
      <c r="AF5886">
        <v>0</v>
      </c>
      <c r="AG5886">
        <v>0</v>
      </c>
      <c r="AH5886">
        <v>0</v>
      </c>
      <c r="AI5886">
        <v>0</v>
      </c>
      <c r="AJ5886">
        <v>2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</row>
    <row r="5887" spans="1:44" x14ac:dyDescent="0.25">
      <c r="A5887">
        <v>1584267</v>
      </c>
      <c r="B5887">
        <v>782321</v>
      </c>
      <c r="C5887">
        <v>22.237726615829999</v>
      </c>
      <c r="D5887">
        <v>39.076100574480698</v>
      </c>
      <c r="E5887" s="68" t="s">
        <v>2102</v>
      </c>
      <c r="F5887" s="8">
        <f>INDEX(Δεδομένα!$P:$P,MATCH('2020'!E5887,Δεδομένα!$O:$O,0))</f>
        <v>163</v>
      </c>
      <c r="G5887" s="6" t="s">
        <v>399</v>
      </c>
      <c r="H5887" s="2" t="str">
        <f>INDEX(Δεδομένα!B$1:B$51,MATCH('2020'!G5887,Δεδομένα!A$1:A$51,0))</f>
        <v>ΣΤΕΡΕΑΣ ΕΛΛΑΔΟΣ</v>
      </c>
      <c r="I5887" s="8">
        <f>INDEX(Δεδομένα!E$1:E$13,MATCH('2020'!H5887,Δεδομένα!D$1:D$13,0))</f>
        <v>9</v>
      </c>
      <c r="J5887" s="1">
        <v>44074</v>
      </c>
      <c r="K5887" s="6" t="s">
        <v>876</v>
      </c>
      <c r="L5887" s="36" t="str">
        <f t="shared" si="364"/>
        <v>31/08/2020 11:55</v>
      </c>
      <c r="M5887" s="1">
        <v>44074</v>
      </c>
      <c r="N5887" s="6" t="s">
        <v>128</v>
      </c>
      <c r="O5887" s="36" t="str">
        <f t="shared" si="365"/>
        <v>31/08/2020 13:25</v>
      </c>
      <c r="P5887" s="46">
        <f t="shared" si="366"/>
        <v>6.25E-2</v>
      </c>
      <c r="Q5887" s="48">
        <v>0</v>
      </c>
      <c r="R5887" s="47">
        <f t="shared" si="367"/>
        <v>90</v>
      </c>
      <c r="S5887" s="6" t="s">
        <v>44</v>
      </c>
      <c r="T5887" s="6" t="s">
        <v>826</v>
      </c>
      <c r="U5887" s="6" t="s">
        <v>44</v>
      </c>
      <c r="V5887" s="6" t="s">
        <v>6578</v>
      </c>
      <c r="W5887" s="7">
        <v>0</v>
      </c>
      <c r="X5887" s="7">
        <v>0</v>
      </c>
      <c r="Y5887" s="7">
        <v>0</v>
      </c>
      <c r="Z5887" s="7">
        <v>0</v>
      </c>
      <c r="AA5887" s="7">
        <v>0</v>
      </c>
      <c r="AB5887" s="7">
        <v>0</v>
      </c>
      <c r="AC5887" s="7">
        <v>15</v>
      </c>
      <c r="AD5887" s="7">
        <v>0</v>
      </c>
      <c r="AE5887">
        <v>5</v>
      </c>
      <c r="AF5887">
        <v>0</v>
      </c>
      <c r="AG5887">
        <v>0</v>
      </c>
      <c r="AH5887">
        <v>0</v>
      </c>
      <c r="AI5887">
        <v>0</v>
      </c>
      <c r="AJ5887">
        <v>3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</row>
    <row r="5888" spans="1:44" x14ac:dyDescent="0.25">
      <c r="A5888">
        <v>1581976</v>
      </c>
      <c r="B5888">
        <v>782425</v>
      </c>
      <c r="C5888">
        <v>22.510900000072699</v>
      </c>
      <c r="D5888">
        <v>38.876385026424899</v>
      </c>
      <c r="E5888" s="68" t="s">
        <v>398</v>
      </c>
      <c r="F5888" s="8">
        <f>INDEX(Δεδομένα!$P:$P,MATCH('2020'!E5888,Δεδομένα!$O:$O,0))</f>
        <v>161</v>
      </c>
      <c r="G5888" s="6" t="s">
        <v>399</v>
      </c>
      <c r="H5888" s="2" t="str">
        <f>INDEX(Δεδομένα!B$1:B$51,MATCH('2020'!G5888,Δεδομένα!A$1:A$51,0))</f>
        <v>ΣΤΕΡΕΑΣ ΕΛΛΑΔΟΣ</v>
      </c>
      <c r="I5888" s="8">
        <f>INDEX(Δεδομένα!E$1:E$13,MATCH('2020'!H5888,Δεδομένα!D$1:D$13,0))</f>
        <v>9</v>
      </c>
      <c r="J5888" s="1">
        <v>44074</v>
      </c>
      <c r="K5888" s="6" t="s">
        <v>207</v>
      </c>
      <c r="L5888" s="36" t="str">
        <f t="shared" si="364"/>
        <v>31/08/2020 18:00</v>
      </c>
      <c r="M5888" s="1">
        <v>44074</v>
      </c>
      <c r="N5888" s="6" t="s">
        <v>1399</v>
      </c>
      <c r="O5888" s="36" t="str">
        <f t="shared" si="365"/>
        <v>31/08/2020 19:40</v>
      </c>
      <c r="P5888" s="46">
        <f t="shared" si="366"/>
        <v>6.9444444445252884E-2</v>
      </c>
      <c r="Q5888" s="48">
        <v>0</v>
      </c>
      <c r="R5888" s="47">
        <f t="shared" si="367"/>
        <v>100.00000000116415</v>
      </c>
      <c r="S5888" s="6" t="s">
        <v>44</v>
      </c>
      <c r="T5888" s="6" t="s">
        <v>408</v>
      </c>
      <c r="U5888" s="6" t="s">
        <v>4746</v>
      </c>
      <c r="V5888" s="6" t="s">
        <v>4566</v>
      </c>
      <c r="W5888" s="7">
        <v>0</v>
      </c>
      <c r="X5888" s="7">
        <v>0</v>
      </c>
      <c r="Y5888" s="7">
        <v>0</v>
      </c>
      <c r="Z5888" s="7">
        <v>0</v>
      </c>
      <c r="AA5888" s="7">
        <v>20</v>
      </c>
      <c r="AB5888" s="7">
        <v>0</v>
      </c>
      <c r="AC5888" s="7">
        <v>0</v>
      </c>
      <c r="AD5888" s="7">
        <v>0</v>
      </c>
      <c r="AE5888">
        <v>12</v>
      </c>
      <c r="AF5888">
        <v>0</v>
      </c>
      <c r="AG5888">
        <v>0</v>
      </c>
      <c r="AH5888">
        <v>0</v>
      </c>
      <c r="AI5888">
        <v>0</v>
      </c>
      <c r="AJ5888">
        <v>5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</row>
    <row r="5889" spans="1:44" x14ac:dyDescent="0.25">
      <c r="A5889">
        <v>1581495</v>
      </c>
      <c r="B5889">
        <v>782249</v>
      </c>
      <c r="C5889">
        <v>21.4357292236521</v>
      </c>
      <c r="D5889">
        <v>40.834827798862101</v>
      </c>
      <c r="E5889" s="68" t="s">
        <v>2026</v>
      </c>
      <c r="F5889" s="8">
        <f>INDEX(Δεδομένα!$P:$P,MATCH('2020'!E5889,Δεδομένα!$O:$O,0))</f>
        <v>74</v>
      </c>
      <c r="G5889" s="6" t="s">
        <v>1030</v>
      </c>
      <c r="H5889" s="2" t="str">
        <f>INDEX(Δεδομένα!B$1:B$51,MATCH('2020'!G5889,Δεδομένα!A$1:A$51,0))</f>
        <v>ΔΥΤΙΚΗΣ ΜΑΚΕΔΟΝΙΑΣ</v>
      </c>
      <c r="I5889" s="8">
        <f>INDEX(Δεδομένα!E$1:E$13,MATCH('2020'!H5889,Δεδομένα!D$1:D$13,0))</f>
        <v>4</v>
      </c>
      <c r="J5889" s="1">
        <v>44074</v>
      </c>
      <c r="K5889" s="6" t="s">
        <v>2830</v>
      </c>
      <c r="L5889" s="36" t="str">
        <f t="shared" si="364"/>
        <v>31/08/2020 00:05</v>
      </c>
      <c r="M5889" s="1">
        <v>44074</v>
      </c>
      <c r="N5889" s="6" t="s">
        <v>679</v>
      </c>
      <c r="O5889" s="36" t="str">
        <f t="shared" si="365"/>
        <v>31/08/2020 00:50</v>
      </c>
      <c r="P5889" s="46">
        <f t="shared" si="366"/>
        <v>3.125E-2</v>
      </c>
      <c r="Q5889" s="48">
        <v>0</v>
      </c>
      <c r="R5889" s="47">
        <f t="shared" si="367"/>
        <v>45</v>
      </c>
      <c r="S5889" s="6" t="s">
        <v>44</v>
      </c>
      <c r="T5889" s="6" t="s">
        <v>2027</v>
      </c>
      <c r="U5889" s="6" t="s">
        <v>44</v>
      </c>
      <c r="V5889" s="6" t="s">
        <v>6576</v>
      </c>
      <c r="W5889" s="7">
        <v>0</v>
      </c>
      <c r="X5889" s="7">
        <v>0</v>
      </c>
      <c r="Y5889" s="7">
        <v>0</v>
      </c>
      <c r="Z5889" s="7">
        <v>0.1</v>
      </c>
      <c r="AA5889" s="7">
        <v>0</v>
      </c>
      <c r="AB5889" s="7">
        <v>0</v>
      </c>
      <c r="AC5889" s="7">
        <v>0</v>
      </c>
      <c r="AD5889" s="7">
        <v>0</v>
      </c>
      <c r="AE5889">
        <v>3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</row>
    <row r="5890" spans="1:44" x14ac:dyDescent="0.25">
      <c r="A5890">
        <v>1596792</v>
      </c>
      <c r="B5890">
        <v>782331</v>
      </c>
      <c r="C5890">
        <v>23.706400820798802</v>
      </c>
      <c r="D5890">
        <v>35.487431786331598</v>
      </c>
      <c r="E5890" s="68" t="s">
        <v>1691</v>
      </c>
      <c r="F5890" s="8">
        <f>INDEX(Δεδομένα!$P:$P,MATCH('2020'!E5890,Δεδομένα!$O:$O,0))</f>
        <v>217</v>
      </c>
      <c r="G5890" s="6" t="s">
        <v>775</v>
      </c>
      <c r="H5890" s="2" t="str">
        <f>INDEX(Δεδομένα!B$1:B$51,MATCH('2020'!G5890,Δεδομένα!A$1:A$51,0))</f>
        <v>ΚΡΗΤΗΣ</v>
      </c>
      <c r="I5890" s="8">
        <f>INDEX(Δεδομένα!E$1:E$13,MATCH('2020'!H5890,Δεδομένα!D$1:D$13,0))</f>
        <v>12</v>
      </c>
      <c r="J5890" s="1">
        <v>44074</v>
      </c>
      <c r="K5890" s="6" t="s">
        <v>467</v>
      </c>
      <c r="L5890" s="36" t="str">
        <f t="shared" si="364"/>
        <v>31/08/2020 12:20</v>
      </c>
      <c r="M5890" s="1">
        <v>44074</v>
      </c>
      <c r="N5890" s="6" t="s">
        <v>3007</v>
      </c>
      <c r="O5890" s="36" t="str">
        <f t="shared" si="365"/>
        <v>31/08/2020 21:13</v>
      </c>
      <c r="P5890" s="46">
        <f t="shared" si="366"/>
        <v>0.37013888888759539</v>
      </c>
      <c r="Q5890" s="48">
        <v>0</v>
      </c>
      <c r="R5890" s="47">
        <f t="shared" si="367"/>
        <v>532.99999999813735</v>
      </c>
      <c r="S5890" s="6" t="s">
        <v>44</v>
      </c>
      <c r="T5890" s="6" t="s">
        <v>788</v>
      </c>
      <c r="U5890" s="6" t="s">
        <v>1735</v>
      </c>
      <c r="V5890" s="6" t="s">
        <v>6580</v>
      </c>
      <c r="W5890" s="7">
        <v>0</v>
      </c>
      <c r="X5890" s="7">
        <v>0.1</v>
      </c>
      <c r="Y5890" s="7">
        <v>0</v>
      </c>
      <c r="Z5890" s="7">
        <v>0</v>
      </c>
      <c r="AA5890" s="7">
        <v>0</v>
      </c>
      <c r="AB5890" s="7">
        <v>0.1</v>
      </c>
      <c r="AC5890" s="7">
        <v>0</v>
      </c>
      <c r="AD5890" s="7">
        <v>0</v>
      </c>
      <c r="AE5890">
        <v>8</v>
      </c>
      <c r="AF5890">
        <v>0</v>
      </c>
      <c r="AG5890">
        <v>0</v>
      </c>
      <c r="AH5890">
        <v>0</v>
      </c>
      <c r="AI5890">
        <v>0</v>
      </c>
      <c r="AJ5890">
        <v>4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</row>
    <row r="5891" spans="1:44" x14ac:dyDescent="0.25">
      <c r="A5891">
        <v>1586084</v>
      </c>
      <c r="B5891">
        <v>782724</v>
      </c>
      <c r="C5891">
        <v>21.484662927096501</v>
      </c>
      <c r="D5891">
        <v>38.432186800585498</v>
      </c>
      <c r="E5891" s="68" t="s">
        <v>334</v>
      </c>
      <c r="F5891" s="8">
        <f>INDEX(Δεδομένα!$P:$P,MATCH('2020'!E5891,Δεδομένα!$O:$O,0))</f>
        <v>127</v>
      </c>
      <c r="G5891" s="6" t="s">
        <v>335</v>
      </c>
      <c r="H5891" s="2" t="str">
        <f>INDEX(Δεδομένα!B$1:B$51,MATCH('2020'!G5891,Δεδομένα!A$1:A$51,0))</f>
        <v>ΔΥΤΙΚΗΣ ΕΛΛΑΔΟΣ</v>
      </c>
      <c r="I5891" s="8">
        <f>INDEX(Δεδομένα!E$1:E$13,MATCH('2020'!H5891,Δεδομένα!D$1:D$13,0))</f>
        <v>7</v>
      </c>
      <c r="J5891" s="1">
        <v>44075</v>
      </c>
      <c r="K5891" s="6" t="s">
        <v>210</v>
      </c>
      <c r="L5891" s="36" t="str">
        <f t="shared" ref="L5891:L5954" si="368">_xlfn.CONCAT(TEXT(J5891,"ηη/μμ/εεε")," ",TEXT(K5891,"ωω:λλ"))</f>
        <v>01/09/2020 19:13</v>
      </c>
      <c r="M5891" s="1">
        <v>44075</v>
      </c>
      <c r="N5891" s="6" t="s">
        <v>497</v>
      </c>
      <c r="O5891" s="36" t="str">
        <f t="shared" ref="O5891:O5954" si="369">_xlfn.CONCAT(TEXT(M5891,"ηη/μμ/εεε")," ",TEXT(N5891,"ωω:λλ"))</f>
        <v>01/09/2020 23:55</v>
      </c>
      <c r="P5891" s="46">
        <f t="shared" ref="P5891:P5954" si="370">O5891-L5891</f>
        <v>0.19583333333866904</v>
      </c>
      <c r="Q5891" s="48">
        <v>0</v>
      </c>
      <c r="R5891" s="47">
        <f t="shared" ref="R5891:R5954" si="371">P5891*(24*60)</f>
        <v>282.00000000768341</v>
      </c>
      <c r="S5891" s="6" t="s">
        <v>44</v>
      </c>
      <c r="T5891" s="6" t="s">
        <v>343</v>
      </c>
      <c r="U5891" s="6" t="s">
        <v>344</v>
      </c>
      <c r="V5891" s="6" t="s">
        <v>6596</v>
      </c>
      <c r="W5891" s="7">
        <v>0</v>
      </c>
      <c r="X5891" s="7">
        <v>1</v>
      </c>
      <c r="Y5891" s="7">
        <v>0</v>
      </c>
      <c r="Z5891" s="7">
        <v>0</v>
      </c>
      <c r="AA5891" s="7">
        <v>0</v>
      </c>
      <c r="AB5891" s="7">
        <v>0</v>
      </c>
      <c r="AC5891" s="7">
        <v>0</v>
      </c>
      <c r="AD5891" s="7">
        <v>0</v>
      </c>
      <c r="AE5891">
        <v>28</v>
      </c>
      <c r="AF5891">
        <v>0</v>
      </c>
      <c r="AG5891">
        <v>0</v>
      </c>
      <c r="AH5891">
        <v>0</v>
      </c>
      <c r="AI5891">
        <v>0</v>
      </c>
      <c r="AJ5891">
        <v>8</v>
      </c>
      <c r="AK5891">
        <v>0</v>
      </c>
      <c r="AL5891">
        <v>0</v>
      </c>
      <c r="AM5891">
        <v>0</v>
      </c>
      <c r="AN5891">
        <v>0</v>
      </c>
      <c r="AO5891">
        <v>2</v>
      </c>
      <c r="AP5891">
        <v>0</v>
      </c>
      <c r="AQ5891">
        <v>0</v>
      </c>
      <c r="AR5891">
        <v>0</v>
      </c>
    </row>
    <row r="5892" spans="1:44" x14ac:dyDescent="0.25">
      <c r="A5892">
        <v>1582607</v>
      </c>
      <c r="B5892">
        <v>782683</v>
      </c>
      <c r="C5892">
        <v>22.441108767181898</v>
      </c>
      <c r="D5892">
        <v>37.447660636417297</v>
      </c>
      <c r="E5892" s="68" t="s">
        <v>1893</v>
      </c>
      <c r="F5892" s="8">
        <f>INDEX(Δεδομένα!$P:$P,MATCH('2020'!E5892,Δεδομένα!$O:$O,0))</f>
        <v>137</v>
      </c>
      <c r="G5892" s="6" t="s">
        <v>932</v>
      </c>
      <c r="H5892" s="2" t="str">
        <f>INDEX(Δεδομένα!B$1:B$51,MATCH('2020'!G5892,Δεδομένα!A$1:A$51,0))</f>
        <v>ΠΕΛΛΟΠΟΝΗΣΟΥ</v>
      </c>
      <c r="I5892" s="8">
        <f>INDEX(Δεδομένα!E$1:E$13,MATCH('2020'!H5892,Δεδομένα!D$1:D$13,0))</f>
        <v>8</v>
      </c>
      <c r="J5892" s="1">
        <v>44075</v>
      </c>
      <c r="K5892" s="6" t="s">
        <v>543</v>
      </c>
      <c r="L5892" s="36" t="str">
        <f t="shared" si="368"/>
        <v>01/09/2020 15:45</v>
      </c>
      <c r="M5892" s="1">
        <v>44075</v>
      </c>
      <c r="N5892" s="6" t="s">
        <v>207</v>
      </c>
      <c r="O5892" s="36" t="str">
        <f t="shared" si="369"/>
        <v>01/09/2020 18:00</v>
      </c>
      <c r="P5892" s="46">
        <f t="shared" si="370"/>
        <v>9.375E-2</v>
      </c>
      <c r="Q5892" s="48">
        <v>0</v>
      </c>
      <c r="R5892" s="47">
        <f t="shared" si="371"/>
        <v>135</v>
      </c>
      <c r="S5892" s="6" t="s">
        <v>44</v>
      </c>
      <c r="T5892" s="6" t="s">
        <v>1894</v>
      </c>
      <c r="U5892" s="6" t="s">
        <v>44</v>
      </c>
      <c r="V5892" s="6" t="s">
        <v>6594</v>
      </c>
      <c r="W5892" s="7">
        <v>0</v>
      </c>
      <c r="X5892" s="7">
        <v>0</v>
      </c>
      <c r="Y5892" s="7">
        <v>0</v>
      </c>
      <c r="Z5892" s="7">
        <v>0</v>
      </c>
      <c r="AA5892" s="7">
        <v>0</v>
      </c>
      <c r="AB5892" s="7">
        <v>1.8</v>
      </c>
      <c r="AC5892" s="7">
        <v>0</v>
      </c>
      <c r="AD5892" s="7">
        <v>0</v>
      </c>
      <c r="AE5892">
        <v>12</v>
      </c>
      <c r="AF5892">
        <v>0</v>
      </c>
      <c r="AG5892">
        <v>0</v>
      </c>
      <c r="AH5892">
        <v>0</v>
      </c>
      <c r="AI5892">
        <v>0</v>
      </c>
      <c r="AJ5892">
        <v>4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</row>
    <row r="5893" spans="1:44" x14ac:dyDescent="0.25">
      <c r="A5893">
        <v>1582968</v>
      </c>
      <c r="B5893">
        <v>0</v>
      </c>
      <c r="C5893">
        <v>0</v>
      </c>
      <c r="D5893">
        <v>0</v>
      </c>
      <c r="E5893" s="68" t="s">
        <v>1893</v>
      </c>
      <c r="F5893" s="8">
        <f>INDEX(Δεδομένα!$P:$P,MATCH('2020'!E5893,Δεδομένα!$O:$O,0))</f>
        <v>137</v>
      </c>
      <c r="G5893" s="6" t="s">
        <v>932</v>
      </c>
      <c r="H5893" s="2" t="str">
        <f>INDEX(Δεδομένα!B$1:B$51,MATCH('2020'!G5893,Δεδομένα!A$1:A$51,0))</f>
        <v>ΠΕΛΛΟΠΟΝΗΣΟΥ</v>
      </c>
      <c r="I5893" s="8">
        <f>INDEX(Δεδομένα!E$1:E$13,MATCH('2020'!H5893,Δεδομένα!D$1:D$13,0))</f>
        <v>8</v>
      </c>
      <c r="J5893" s="1">
        <v>44075</v>
      </c>
      <c r="K5893" s="6" t="s">
        <v>543</v>
      </c>
      <c r="L5893" s="36" t="str">
        <f t="shared" si="368"/>
        <v>01/09/2020 15:45</v>
      </c>
      <c r="M5893" s="1">
        <v>44075</v>
      </c>
      <c r="N5893" s="6" t="s">
        <v>207</v>
      </c>
      <c r="O5893" s="36" t="str">
        <f t="shared" si="369"/>
        <v>01/09/2020 18:00</v>
      </c>
      <c r="P5893" s="46">
        <f t="shared" si="370"/>
        <v>9.375E-2</v>
      </c>
      <c r="Q5893" s="48">
        <v>0</v>
      </c>
      <c r="R5893" s="47">
        <f t="shared" si="371"/>
        <v>135</v>
      </c>
      <c r="S5893" s="6" t="s">
        <v>44</v>
      </c>
      <c r="T5893" s="6" t="s">
        <v>1894</v>
      </c>
      <c r="U5893" s="6" t="s">
        <v>44</v>
      </c>
      <c r="V5893" s="6" t="s">
        <v>6595</v>
      </c>
      <c r="W5893" s="7">
        <v>0</v>
      </c>
      <c r="X5893" s="7">
        <v>0</v>
      </c>
      <c r="Y5893" s="7">
        <v>0</v>
      </c>
      <c r="Z5893" s="7">
        <v>0</v>
      </c>
      <c r="AA5893" s="7">
        <v>0</v>
      </c>
      <c r="AB5893" s="7">
        <v>1.8</v>
      </c>
      <c r="AC5893" s="7">
        <v>0</v>
      </c>
      <c r="AD5893" s="7">
        <v>0</v>
      </c>
      <c r="AE5893">
        <v>12</v>
      </c>
      <c r="AF5893">
        <v>0</v>
      </c>
      <c r="AG5893">
        <v>0</v>
      </c>
      <c r="AH5893">
        <v>0</v>
      </c>
      <c r="AI5893">
        <v>0</v>
      </c>
      <c r="AJ5893">
        <v>4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</row>
    <row r="5894" spans="1:44" x14ac:dyDescent="0.25">
      <c r="A5894">
        <v>1581763</v>
      </c>
      <c r="B5894">
        <v>782613</v>
      </c>
      <c r="C5894">
        <v>23.399781269264501</v>
      </c>
      <c r="D5894">
        <v>37.970790285367499</v>
      </c>
      <c r="E5894" s="68" t="s">
        <v>57</v>
      </c>
      <c r="F5894" s="8">
        <f>INDEX(Δεδομένα!$P:$P,MATCH('2020'!E5894,Δεδομένα!$O:$O,0))</f>
        <v>13</v>
      </c>
      <c r="G5894" s="6" t="s">
        <v>41</v>
      </c>
      <c r="H5894" s="2" t="str">
        <f>INDEX(Δεδομένα!B$1:B$51,MATCH('2020'!G5894,Δεδομένα!A$1:A$51,0))</f>
        <v>ΑΤΤΙΚΗΣ</v>
      </c>
      <c r="I5894" s="8">
        <f>INDEX(Δεδομένα!E$1:E$13,MATCH('2020'!H5894,Δεδομένα!D$1:D$13,0))</f>
        <v>1</v>
      </c>
      <c r="J5894" s="1">
        <v>44075</v>
      </c>
      <c r="K5894" s="6" t="s">
        <v>562</v>
      </c>
      <c r="L5894" s="36" t="str">
        <f t="shared" si="368"/>
        <v>01/09/2020 11:50</v>
      </c>
      <c r="M5894" s="1">
        <v>44075</v>
      </c>
      <c r="N5894" s="6" t="s">
        <v>104</v>
      </c>
      <c r="O5894" s="36" t="str">
        <f t="shared" si="369"/>
        <v>01/09/2020 15:30</v>
      </c>
      <c r="P5894" s="46">
        <f t="shared" si="370"/>
        <v>0.15277777778101154</v>
      </c>
      <c r="Q5894" s="48">
        <v>0</v>
      </c>
      <c r="R5894" s="47">
        <f t="shared" si="371"/>
        <v>220.00000000465661</v>
      </c>
      <c r="S5894" s="6" t="s">
        <v>44</v>
      </c>
      <c r="T5894" s="6" t="s">
        <v>60</v>
      </c>
      <c r="U5894" s="6" t="s">
        <v>44</v>
      </c>
      <c r="V5894" s="6" t="s">
        <v>1301</v>
      </c>
      <c r="W5894" s="7">
        <v>0</v>
      </c>
      <c r="X5894" s="7">
        <v>1.5</v>
      </c>
      <c r="Y5894" s="7">
        <v>0</v>
      </c>
      <c r="Z5894" s="7">
        <v>0</v>
      </c>
      <c r="AA5894" s="7">
        <v>0</v>
      </c>
      <c r="AB5894" s="7">
        <v>0</v>
      </c>
      <c r="AC5894" s="7">
        <v>0</v>
      </c>
      <c r="AD5894" s="7">
        <v>0</v>
      </c>
      <c r="AE5894">
        <v>14</v>
      </c>
      <c r="AF5894">
        <v>0</v>
      </c>
      <c r="AG5894">
        <v>0</v>
      </c>
      <c r="AH5894">
        <v>0</v>
      </c>
      <c r="AI5894">
        <v>0</v>
      </c>
      <c r="AJ5894">
        <v>3</v>
      </c>
      <c r="AK5894">
        <v>1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</row>
    <row r="5895" spans="1:44" x14ac:dyDescent="0.25">
      <c r="A5895">
        <v>1581994</v>
      </c>
      <c r="B5895">
        <v>782615</v>
      </c>
      <c r="C5895">
        <v>23.3209628030726</v>
      </c>
      <c r="D5895">
        <v>38.352114030581802</v>
      </c>
      <c r="E5895" s="68" t="s">
        <v>845</v>
      </c>
      <c r="F5895" s="8">
        <f>INDEX(Δεδομένα!$P:$P,MATCH('2020'!E5895,Δεδομένα!$O:$O,0))</f>
        <v>176</v>
      </c>
      <c r="G5895" s="6" t="s">
        <v>846</v>
      </c>
      <c r="H5895" s="2" t="str">
        <f>INDEX(Δεδομένα!B$1:B$51,MATCH('2020'!G5895,Δεδομένα!A$1:A$51,0))</f>
        <v>ΣΤΕΡΕΑΣ ΕΛΛΑΔΟΣ</v>
      </c>
      <c r="I5895" s="8">
        <f>INDEX(Δεδομένα!E$1:E$13,MATCH('2020'!H5895,Δεδομένα!D$1:D$13,0))</f>
        <v>9</v>
      </c>
      <c r="J5895" s="1">
        <v>44075</v>
      </c>
      <c r="K5895" s="6" t="s">
        <v>2489</v>
      </c>
      <c r="L5895" s="36" t="str">
        <f t="shared" si="368"/>
        <v>01/09/2020 12:02</v>
      </c>
      <c r="M5895" s="1">
        <v>44075</v>
      </c>
      <c r="N5895" s="6" t="s">
        <v>1138</v>
      </c>
      <c r="O5895" s="36" t="str">
        <f t="shared" si="369"/>
        <v>01/09/2020 12:12</v>
      </c>
      <c r="P5895" s="46">
        <f t="shared" si="370"/>
        <v>6.9444444452528842E-3</v>
      </c>
      <c r="Q5895" s="48">
        <v>0</v>
      </c>
      <c r="R5895" s="47">
        <f t="shared" si="371"/>
        <v>10.000000001164153</v>
      </c>
      <c r="S5895" s="6" t="s">
        <v>44</v>
      </c>
      <c r="T5895" s="6" t="s">
        <v>849</v>
      </c>
      <c r="U5895" s="6" t="s">
        <v>2567</v>
      </c>
      <c r="V5895" s="6" t="s">
        <v>6591</v>
      </c>
      <c r="W5895" s="7">
        <v>0</v>
      </c>
      <c r="X5895" s="7">
        <v>0</v>
      </c>
      <c r="Y5895" s="7">
        <v>0</v>
      </c>
      <c r="Z5895" s="7">
        <v>0</v>
      </c>
      <c r="AA5895" s="7">
        <v>0</v>
      </c>
      <c r="AB5895" s="7">
        <v>0.01</v>
      </c>
      <c r="AC5895" s="7">
        <v>0</v>
      </c>
      <c r="AD5895" s="7">
        <v>0</v>
      </c>
      <c r="AE5895">
        <v>4</v>
      </c>
      <c r="AF5895">
        <v>0</v>
      </c>
      <c r="AG5895">
        <v>0</v>
      </c>
      <c r="AH5895">
        <v>0</v>
      </c>
      <c r="AI5895">
        <v>0</v>
      </c>
      <c r="AJ5895">
        <v>2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</row>
    <row r="5896" spans="1:44" x14ac:dyDescent="0.25">
      <c r="A5896">
        <v>1597353</v>
      </c>
      <c r="B5896">
        <v>782754</v>
      </c>
      <c r="C5896">
        <v>22.989954228442301</v>
      </c>
      <c r="D5896">
        <v>38.4699388855012</v>
      </c>
      <c r="E5896" s="68" t="s">
        <v>2317</v>
      </c>
      <c r="F5896" s="8">
        <f>INDEX(Δεδομένα!$P:$P,MATCH('2020'!E5896,Δεδομένα!$O:$O,0))</f>
        <v>175</v>
      </c>
      <c r="G5896" s="6" t="s">
        <v>846</v>
      </c>
      <c r="H5896" s="2" t="str">
        <f>INDEX(Δεδομένα!B$1:B$51,MATCH('2020'!G5896,Δεδομένα!A$1:A$51,0))</f>
        <v>ΣΤΕΡΕΑΣ ΕΛΛΑΔΟΣ</v>
      </c>
      <c r="I5896" s="8">
        <f>INDEX(Δεδομένα!E$1:E$13,MATCH('2020'!H5896,Δεδομένα!D$1:D$13,0))</f>
        <v>9</v>
      </c>
      <c r="J5896" s="1">
        <v>44075</v>
      </c>
      <c r="K5896" s="6" t="s">
        <v>572</v>
      </c>
      <c r="L5896" s="36" t="str">
        <f t="shared" si="368"/>
        <v>01/09/2020 20:40</v>
      </c>
      <c r="M5896" s="1">
        <v>44075</v>
      </c>
      <c r="N5896" s="6" t="s">
        <v>353</v>
      </c>
      <c r="O5896" s="36" t="str">
        <f t="shared" si="369"/>
        <v>01/09/2020 21:40</v>
      </c>
      <c r="P5896" s="46">
        <f t="shared" si="370"/>
        <v>4.1666666671517305E-2</v>
      </c>
      <c r="Q5896" s="48">
        <v>0</v>
      </c>
      <c r="R5896" s="47">
        <f t="shared" si="371"/>
        <v>60.000000006984919</v>
      </c>
      <c r="S5896" s="6" t="s">
        <v>44</v>
      </c>
      <c r="T5896" s="6" t="s">
        <v>2554</v>
      </c>
      <c r="U5896" s="6" t="s">
        <v>3416</v>
      </c>
      <c r="V5896" s="6" t="s">
        <v>3613</v>
      </c>
      <c r="W5896" s="7">
        <v>0</v>
      </c>
      <c r="X5896" s="7">
        <v>0</v>
      </c>
      <c r="Y5896" s="7">
        <v>0</v>
      </c>
      <c r="Z5896" s="7">
        <v>0</v>
      </c>
      <c r="AA5896" s="7">
        <v>0.15</v>
      </c>
      <c r="AB5896" s="7">
        <v>0</v>
      </c>
      <c r="AC5896" s="7">
        <v>6</v>
      </c>
      <c r="AD5896" s="7">
        <v>0</v>
      </c>
      <c r="AE5896">
        <v>4</v>
      </c>
      <c r="AF5896">
        <v>0</v>
      </c>
      <c r="AG5896">
        <v>0</v>
      </c>
      <c r="AH5896">
        <v>0</v>
      </c>
      <c r="AI5896">
        <v>0</v>
      </c>
      <c r="AJ5896">
        <v>2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</row>
    <row r="5897" spans="1:44" x14ac:dyDescent="0.25">
      <c r="A5897">
        <v>1582017</v>
      </c>
      <c r="B5897">
        <v>782777</v>
      </c>
      <c r="C5897">
        <v>23.295010554594299</v>
      </c>
      <c r="D5897">
        <v>38.331951757385603</v>
      </c>
      <c r="E5897" s="68" t="s">
        <v>845</v>
      </c>
      <c r="F5897" s="8">
        <f>INDEX(Δεδομένα!$P:$P,MATCH('2020'!E5897,Δεδομένα!$O:$O,0))</f>
        <v>176</v>
      </c>
      <c r="G5897" s="6" t="s">
        <v>846</v>
      </c>
      <c r="H5897" s="2" t="str">
        <f>INDEX(Δεδομένα!B$1:B$51,MATCH('2020'!G5897,Δεδομένα!A$1:A$51,0))</f>
        <v>ΣΤΕΡΕΑΣ ΕΛΛΑΔΟΣ</v>
      </c>
      <c r="I5897" s="8">
        <f>INDEX(Δεδομένα!E$1:E$13,MATCH('2020'!H5897,Δεδομένα!D$1:D$13,0))</f>
        <v>9</v>
      </c>
      <c r="J5897" s="1">
        <v>44075</v>
      </c>
      <c r="K5897" s="6" t="s">
        <v>3065</v>
      </c>
      <c r="L5897" s="36" t="str">
        <f t="shared" si="368"/>
        <v>01/09/2020 21:56</v>
      </c>
      <c r="M5897" s="1">
        <v>44075</v>
      </c>
      <c r="N5897" s="6" t="s">
        <v>2261</v>
      </c>
      <c r="O5897" s="36" t="str">
        <f t="shared" si="369"/>
        <v>01/09/2020 22:40</v>
      </c>
      <c r="P5897" s="46">
        <f t="shared" si="370"/>
        <v>3.0555555553291924E-2</v>
      </c>
      <c r="Q5897" s="48">
        <v>0</v>
      </c>
      <c r="R5897" s="47">
        <f t="shared" si="371"/>
        <v>43.999999996740371</v>
      </c>
      <c r="S5897" s="6" t="s">
        <v>44</v>
      </c>
      <c r="T5897" s="6" t="s">
        <v>849</v>
      </c>
      <c r="U5897" s="6" t="s">
        <v>2567</v>
      </c>
      <c r="V5897" s="6" t="s">
        <v>6597</v>
      </c>
      <c r="W5897" s="7">
        <v>0</v>
      </c>
      <c r="X5897" s="7">
        <v>0</v>
      </c>
      <c r="Y5897" s="7">
        <v>0</v>
      </c>
      <c r="Z5897" s="7">
        <v>0</v>
      </c>
      <c r="AA5897" s="7">
        <v>0</v>
      </c>
      <c r="AB5897" s="7">
        <v>0</v>
      </c>
      <c r="AC5897" s="7">
        <v>20</v>
      </c>
      <c r="AD5897" s="7">
        <v>0</v>
      </c>
      <c r="AE5897">
        <v>3</v>
      </c>
      <c r="AF5897">
        <v>0</v>
      </c>
      <c r="AG5897">
        <v>0</v>
      </c>
      <c r="AH5897">
        <v>0</v>
      </c>
      <c r="AI5897">
        <v>0</v>
      </c>
      <c r="AJ5897">
        <v>2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</row>
    <row r="5898" spans="1:44" x14ac:dyDescent="0.25">
      <c r="A5898">
        <v>1582690</v>
      </c>
      <c r="B5898">
        <v>782729</v>
      </c>
      <c r="C5898">
        <v>26.443681978915901</v>
      </c>
      <c r="D5898">
        <v>41.621750946254203</v>
      </c>
      <c r="E5898" s="68" t="s">
        <v>1115</v>
      </c>
      <c r="F5898" s="8">
        <f>INDEX(Δεδομένα!$P:$P,MATCH('2020'!E5898,Δεδομένα!$O:$O,0))</f>
        <v>35</v>
      </c>
      <c r="G5898" s="6" t="s">
        <v>148</v>
      </c>
      <c r="H5898" s="2" t="str">
        <f>INDEX(Δεδομένα!B$1:B$51,MATCH('2020'!G5898,Δεδομένα!A$1:A$51,0))</f>
        <v>ΑΝΑΤΟΛΙΚΗΣ ΜΑΚΕΔΟΝΙΑΣ ΚΑΙ ΘΡΑΚΗΣ</v>
      </c>
      <c r="I5898" s="8">
        <f>INDEX(Δεδομένα!E$1:E$13,MATCH('2020'!H5898,Δεδομένα!D$1:D$13,0))</f>
        <v>2</v>
      </c>
      <c r="J5898" s="1">
        <v>44075</v>
      </c>
      <c r="K5898" s="6" t="s">
        <v>2736</v>
      </c>
      <c r="L5898" s="36" t="str">
        <f t="shared" si="368"/>
        <v>01/09/2020 19:28</v>
      </c>
      <c r="M5898" s="1">
        <v>44075</v>
      </c>
      <c r="N5898" s="6" t="s">
        <v>1536</v>
      </c>
      <c r="O5898" s="36" t="str">
        <f t="shared" si="369"/>
        <v>01/09/2020 20:42</v>
      </c>
      <c r="P5898" s="46">
        <f t="shared" si="370"/>
        <v>5.1388888889050577E-2</v>
      </c>
      <c r="Q5898" s="48">
        <v>0</v>
      </c>
      <c r="R5898" s="47">
        <f t="shared" si="371"/>
        <v>74.000000000232831</v>
      </c>
      <c r="S5898" s="6" t="s">
        <v>44</v>
      </c>
      <c r="T5898" s="6" t="s">
        <v>1119</v>
      </c>
      <c r="U5898" s="6" t="s">
        <v>44</v>
      </c>
      <c r="V5898" s="6" t="s">
        <v>3207</v>
      </c>
      <c r="W5898" s="7">
        <v>0</v>
      </c>
      <c r="X5898" s="7">
        <v>0</v>
      </c>
      <c r="Y5898" s="7">
        <v>0</v>
      </c>
      <c r="Z5898" s="7">
        <v>1</v>
      </c>
      <c r="AA5898" s="7">
        <v>0</v>
      </c>
      <c r="AB5898" s="7">
        <v>0</v>
      </c>
      <c r="AC5898" s="7">
        <v>0</v>
      </c>
      <c r="AD5898" s="7">
        <v>0</v>
      </c>
      <c r="AE5898">
        <v>2</v>
      </c>
      <c r="AF5898">
        <v>0</v>
      </c>
      <c r="AG5898">
        <v>0</v>
      </c>
      <c r="AH5898">
        <v>0</v>
      </c>
      <c r="AI5898">
        <v>0</v>
      </c>
      <c r="AJ5898">
        <v>1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</row>
    <row r="5899" spans="1:44" x14ac:dyDescent="0.25">
      <c r="A5899">
        <v>1581749</v>
      </c>
      <c r="B5899">
        <v>782764</v>
      </c>
      <c r="C5899">
        <v>22.370411617824299</v>
      </c>
      <c r="D5899">
        <v>40.556932616464401</v>
      </c>
      <c r="E5899" s="68" t="s">
        <v>1880</v>
      </c>
      <c r="F5899" s="8">
        <f>INDEX(Δεδομένα!$P:$P,MATCH('2020'!E5899,Δεδομένα!$O:$O,0))</f>
        <v>66</v>
      </c>
      <c r="G5899" s="6" t="s">
        <v>238</v>
      </c>
      <c r="H5899" s="2" t="str">
        <f>INDEX(Δεδομένα!B$1:B$51,MATCH('2020'!G5899,Δεδομένα!A$1:A$51,0))</f>
        <v>ΚΕΝΤΡΙΚΗΣ ΜΑΚΕΔΟΝΙΑΣ</v>
      </c>
      <c r="I5899" s="8">
        <f>INDEX(Δεδομένα!E$1:E$13,MATCH('2020'!H5899,Δεδομένα!D$1:D$13,0))</f>
        <v>3</v>
      </c>
      <c r="J5899" s="1">
        <v>44075</v>
      </c>
      <c r="K5899" s="6" t="s">
        <v>3660</v>
      </c>
      <c r="L5899" s="36" t="str">
        <f t="shared" si="368"/>
        <v>01/09/2020 21:07</v>
      </c>
      <c r="M5899" s="1">
        <v>44075</v>
      </c>
      <c r="N5899" s="6" t="s">
        <v>3481</v>
      </c>
      <c r="O5899" s="36" t="str">
        <f t="shared" si="369"/>
        <v>01/09/2020 22:35</v>
      </c>
      <c r="P5899" s="46">
        <f t="shared" si="370"/>
        <v>6.1111111106583849E-2</v>
      </c>
      <c r="Q5899" s="48">
        <v>0</v>
      </c>
      <c r="R5899" s="47">
        <f t="shared" si="371"/>
        <v>87.999999993480742</v>
      </c>
      <c r="S5899" s="6" t="s">
        <v>44</v>
      </c>
      <c r="T5899" s="6" t="s">
        <v>1966</v>
      </c>
      <c r="U5899" s="6" t="s">
        <v>44</v>
      </c>
      <c r="V5899" s="6" t="s">
        <v>2195</v>
      </c>
      <c r="W5899" s="7">
        <v>0</v>
      </c>
      <c r="X5899" s="7">
        <v>0</v>
      </c>
      <c r="Y5899" s="7">
        <v>0</v>
      </c>
      <c r="Z5899" s="7">
        <v>0</v>
      </c>
      <c r="AA5899" s="7">
        <v>1</v>
      </c>
      <c r="AB5899" s="7">
        <v>0</v>
      </c>
      <c r="AC5899" s="7">
        <v>0</v>
      </c>
      <c r="AD5899" s="7">
        <v>0</v>
      </c>
      <c r="AE5899">
        <v>3</v>
      </c>
      <c r="AF5899">
        <v>0</v>
      </c>
      <c r="AG5899">
        <v>0</v>
      </c>
      <c r="AH5899">
        <v>0</v>
      </c>
      <c r="AI5899">
        <v>0</v>
      </c>
      <c r="AJ5899">
        <v>2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</row>
    <row r="5900" spans="1:44" x14ac:dyDescent="0.25">
      <c r="A5900">
        <v>1617951</v>
      </c>
      <c r="B5900">
        <v>782750</v>
      </c>
      <c r="C5900">
        <v>22.110975563781398</v>
      </c>
      <c r="D5900">
        <v>39.364147380930298</v>
      </c>
      <c r="E5900" s="68" t="s">
        <v>1042</v>
      </c>
      <c r="F5900" s="8">
        <f>INDEX(Δεδομένα!$P:$P,MATCH('2020'!E5900,Δεδομένα!$O:$O,0))</f>
        <v>116</v>
      </c>
      <c r="G5900" s="6" t="s">
        <v>294</v>
      </c>
      <c r="H5900" s="2" t="str">
        <f>INDEX(Δεδομένα!B$1:B$51,MATCH('2020'!G5900,Δεδομένα!A$1:A$51,0))</f>
        <v>ΘΕΣΣΑΛΙΑΣ</v>
      </c>
      <c r="I5900" s="8">
        <f>INDEX(Δεδομένα!E$1:E$13,MATCH('2020'!H5900,Δεδομένα!D$1:D$13,0))</f>
        <v>6</v>
      </c>
      <c r="J5900" s="1">
        <v>44075</v>
      </c>
      <c r="K5900" s="6" t="s">
        <v>366</v>
      </c>
      <c r="L5900" s="36" t="str">
        <f t="shared" si="368"/>
        <v>01/09/2020 19:59</v>
      </c>
      <c r="M5900" s="1">
        <v>44075</v>
      </c>
      <c r="N5900" s="6" t="s">
        <v>572</v>
      </c>
      <c r="O5900" s="36" t="str">
        <f t="shared" si="369"/>
        <v>01/09/2020 20:40</v>
      </c>
      <c r="P5900" s="46">
        <f t="shared" si="370"/>
        <v>2.8472222220443655E-2</v>
      </c>
      <c r="Q5900" s="48">
        <v>0</v>
      </c>
      <c r="R5900" s="47">
        <f t="shared" si="371"/>
        <v>40.999999997438863</v>
      </c>
      <c r="S5900" s="6" t="s">
        <v>44</v>
      </c>
      <c r="T5900" s="6" t="s">
        <v>1043</v>
      </c>
      <c r="U5900" s="6" t="s">
        <v>5101</v>
      </c>
      <c r="V5900" s="6" t="s">
        <v>5102</v>
      </c>
      <c r="W5900" s="7">
        <v>0</v>
      </c>
      <c r="X5900" s="7">
        <v>0</v>
      </c>
      <c r="Y5900" s="7">
        <v>0</v>
      </c>
      <c r="Z5900" s="7">
        <v>0</v>
      </c>
      <c r="AA5900" s="7">
        <v>0</v>
      </c>
      <c r="AB5900" s="7">
        <v>0</v>
      </c>
      <c r="AC5900" s="7">
        <v>2.5</v>
      </c>
      <c r="AD5900" s="7">
        <v>0</v>
      </c>
      <c r="AE5900">
        <v>2</v>
      </c>
      <c r="AF5900">
        <v>0</v>
      </c>
      <c r="AG5900">
        <v>0</v>
      </c>
      <c r="AH5900">
        <v>0</v>
      </c>
      <c r="AI5900">
        <v>0</v>
      </c>
      <c r="AJ5900">
        <v>1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</row>
    <row r="5901" spans="1:44" x14ac:dyDescent="0.25">
      <c r="A5901">
        <v>1582336</v>
      </c>
      <c r="B5901">
        <v>782765</v>
      </c>
      <c r="C5901">
        <v>21.740142960559901</v>
      </c>
      <c r="D5901">
        <v>39.450577092049798</v>
      </c>
      <c r="E5901" s="68" t="s">
        <v>1279</v>
      </c>
      <c r="F5901" s="8">
        <f>INDEX(Δεδομένα!$P:$P,MATCH('2020'!E5901,Δεδομένα!$O:$O,0))</f>
        <v>117</v>
      </c>
      <c r="G5901" s="6" t="s">
        <v>294</v>
      </c>
      <c r="H5901" s="2" t="str">
        <f>INDEX(Δεδομένα!B$1:B$51,MATCH('2020'!G5901,Δεδομένα!A$1:A$51,0))</f>
        <v>ΘΕΣΣΑΛΙΑΣ</v>
      </c>
      <c r="I5901" s="8">
        <f>INDEX(Δεδομένα!E$1:E$13,MATCH('2020'!H5901,Δεδομένα!D$1:D$13,0))</f>
        <v>6</v>
      </c>
      <c r="J5901" s="1">
        <v>44075</v>
      </c>
      <c r="K5901" s="6" t="s">
        <v>752</v>
      </c>
      <c r="L5901" s="36" t="str">
        <f t="shared" si="368"/>
        <v>01/09/2020 21:10</v>
      </c>
      <c r="M5901" s="1">
        <v>44075</v>
      </c>
      <c r="N5901" s="6" t="s">
        <v>2352</v>
      </c>
      <c r="O5901" s="36" t="str">
        <f t="shared" si="369"/>
        <v>01/09/2020 22:03</v>
      </c>
      <c r="P5901" s="46">
        <f t="shared" si="370"/>
        <v>3.6805555551836733E-2</v>
      </c>
      <c r="Q5901" s="48">
        <v>0</v>
      </c>
      <c r="R5901" s="47">
        <f t="shared" si="371"/>
        <v>52.999999994644895</v>
      </c>
      <c r="S5901" s="6" t="s">
        <v>44</v>
      </c>
      <c r="T5901" s="6" t="s">
        <v>1283</v>
      </c>
      <c r="U5901" s="6" t="s">
        <v>44</v>
      </c>
      <c r="V5901" s="6" t="s">
        <v>2410</v>
      </c>
      <c r="W5901" s="7">
        <v>0</v>
      </c>
      <c r="X5901" s="7">
        <v>0</v>
      </c>
      <c r="Y5901" s="7">
        <v>0</v>
      </c>
      <c r="Z5901" s="7">
        <v>0.1</v>
      </c>
      <c r="AA5901" s="7">
        <v>0</v>
      </c>
      <c r="AB5901" s="7">
        <v>0</v>
      </c>
      <c r="AC5901" s="7">
        <v>0</v>
      </c>
      <c r="AD5901" s="7">
        <v>0</v>
      </c>
      <c r="AE5901">
        <v>4</v>
      </c>
      <c r="AF5901">
        <v>0</v>
      </c>
      <c r="AG5901">
        <v>0</v>
      </c>
      <c r="AH5901">
        <v>0</v>
      </c>
      <c r="AI5901">
        <v>0</v>
      </c>
      <c r="AJ5901">
        <v>2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</row>
    <row r="5902" spans="1:44" x14ac:dyDescent="0.25">
      <c r="A5902">
        <v>1582528</v>
      </c>
      <c r="B5902">
        <v>782793</v>
      </c>
      <c r="C5902">
        <v>21.779470190320399</v>
      </c>
      <c r="D5902">
        <v>39.446907355241201</v>
      </c>
      <c r="E5902" s="68" t="s">
        <v>1279</v>
      </c>
      <c r="F5902" s="8">
        <f>INDEX(Δεδομένα!$P:$P,MATCH('2020'!E5902,Δεδομένα!$O:$O,0))</f>
        <v>117</v>
      </c>
      <c r="G5902" s="6" t="s">
        <v>294</v>
      </c>
      <c r="H5902" s="2" t="str">
        <f>INDEX(Δεδομένα!B$1:B$51,MATCH('2020'!G5902,Δεδομένα!A$1:A$51,0))</f>
        <v>ΘΕΣΣΑΛΙΑΣ</v>
      </c>
      <c r="I5902" s="8">
        <f>INDEX(Δεδομένα!E$1:E$13,MATCH('2020'!H5902,Δεδομένα!D$1:D$13,0))</f>
        <v>6</v>
      </c>
      <c r="J5902" s="1">
        <v>44075</v>
      </c>
      <c r="K5902" s="6" t="s">
        <v>3559</v>
      </c>
      <c r="L5902" s="36" t="str">
        <f t="shared" si="368"/>
        <v>01/09/2020 23:35</v>
      </c>
      <c r="M5902" s="1">
        <v>44076</v>
      </c>
      <c r="N5902" s="6" t="s">
        <v>2476</v>
      </c>
      <c r="O5902" s="36" t="str">
        <f t="shared" si="369"/>
        <v>02/09/2020 18:47</v>
      </c>
      <c r="P5902" s="46">
        <f t="shared" si="370"/>
        <v>0.79999999999563443</v>
      </c>
      <c r="Q5902" s="48">
        <v>0</v>
      </c>
      <c r="R5902" s="47">
        <f t="shared" si="371"/>
        <v>1151.9999999937136</v>
      </c>
      <c r="S5902" s="6" t="s">
        <v>44</v>
      </c>
      <c r="T5902" s="6" t="s">
        <v>1283</v>
      </c>
      <c r="U5902" s="6" t="s">
        <v>3209</v>
      </c>
      <c r="V5902" s="6" t="s">
        <v>5504</v>
      </c>
      <c r="W5902" s="7">
        <v>0</v>
      </c>
      <c r="X5902" s="7">
        <v>5</v>
      </c>
      <c r="Y5902" s="7">
        <v>0</v>
      </c>
      <c r="Z5902" s="7">
        <v>15</v>
      </c>
      <c r="AA5902" s="7">
        <v>0</v>
      </c>
      <c r="AB5902" s="7">
        <v>0</v>
      </c>
      <c r="AC5902" s="7">
        <v>0</v>
      </c>
      <c r="AD5902" s="7">
        <v>0</v>
      </c>
      <c r="AE5902">
        <v>17</v>
      </c>
      <c r="AF5902">
        <v>0</v>
      </c>
      <c r="AG5902">
        <v>0</v>
      </c>
      <c r="AH5902">
        <v>0</v>
      </c>
      <c r="AI5902">
        <v>0</v>
      </c>
      <c r="AJ5902">
        <v>9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</row>
    <row r="5903" spans="1:44" x14ac:dyDescent="0.25">
      <c r="A5903">
        <v>1582227</v>
      </c>
      <c r="B5903">
        <v>782693</v>
      </c>
      <c r="C5903">
        <v>22.580458868101399</v>
      </c>
      <c r="D5903">
        <v>40.9139535836199</v>
      </c>
      <c r="E5903" s="68" t="s">
        <v>229</v>
      </c>
      <c r="F5903" s="8">
        <f>INDEX(Δεδομένα!$P:$P,MATCH('2020'!E5903,Δεδομένα!$O:$O,0))</f>
        <v>60</v>
      </c>
      <c r="G5903" s="6" t="s">
        <v>223</v>
      </c>
      <c r="H5903" s="2" t="str">
        <f>INDEX(Δεδομένα!B$1:B$51,MATCH('2020'!G5903,Δεδομένα!A$1:A$51,0))</f>
        <v>ΚΕΝΤΡΙΚΗΣ ΜΑΚΕΔΟΝΙΑΣ</v>
      </c>
      <c r="I5903" s="8">
        <f>INDEX(Δεδομένα!E$1:E$13,MATCH('2020'!H5903,Δεδομένα!D$1:D$13,0))</f>
        <v>3</v>
      </c>
      <c r="J5903" s="1">
        <v>44075</v>
      </c>
      <c r="K5903" s="6" t="s">
        <v>305</v>
      </c>
      <c r="L5903" s="36" t="str">
        <f t="shared" si="368"/>
        <v>01/09/2020 16:55</v>
      </c>
      <c r="M5903" s="1">
        <v>44075</v>
      </c>
      <c r="N5903" s="6" t="s">
        <v>209</v>
      </c>
      <c r="O5903" s="36" t="str">
        <f t="shared" si="369"/>
        <v>01/09/2020 18:30</v>
      </c>
      <c r="P5903" s="46">
        <f t="shared" si="370"/>
        <v>6.5972222226264421E-2</v>
      </c>
      <c r="Q5903" s="48">
        <v>0</v>
      </c>
      <c r="R5903" s="47">
        <f t="shared" si="371"/>
        <v>95.000000005820766</v>
      </c>
      <c r="S5903" s="6" t="s">
        <v>44</v>
      </c>
      <c r="T5903" s="6" t="s">
        <v>226</v>
      </c>
      <c r="U5903" s="6" t="s">
        <v>44</v>
      </c>
      <c r="V5903" s="6" t="s">
        <v>5967</v>
      </c>
      <c r="W5903" s="7">
        <v>0</v>
      </c>
      <c r="X5903" s="7">
        <v>0</v>
      </c>
      <c r="Y5903" s="7">
        <v>0</v>
      </c>
      <c r="Z5903" s="7">
        <v>0.5</v>
      </c>
      <c r="AA5903" s="7">
        <v>0.5</v>
      </c>
      <c r="AB5903" s="7">
        <v>0</v>
      </c>
      <c r="AC5903" s="7">
        <v>0</v>
      </c>
      <c r="AD5903" s="7">
        <v>0</v>
      </c>
      <c r="AE5903">
        <v>2</v>
      </c>
      <c r="AF5903">
        <v>0</v>
      </c>
      <c r="AG5903">
        <v>0</v>
      </c>
      <c r="AH5903">
        <v>0</v>
      </c>
      <c r="AI5903">
        <v>0</v>
      </c>
      <c r="AJ5903">
        <v>1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</row>
    <row r="5904" spans="1:44" x14ac:dyDescent="0.25">
      <c r="A5904">
        <v>1582626</v>
      </c>
      <c r="B5904">
        <v>782659</v>
      </c>
      <c r="C5904">
        <v>22.528546932276299</v>
      </c>
      <c r="D5904">
        <v>36.767816032462498</v>
      </c>
      <c r="E5904" s="68" t="s">
        <v>822</v>
      </c>
      <c r="F5904" s="8">
        <f>INDEX(Δεδομένα!$P:$P,MATCH('2020'!E5904,Δεδομένα!$O:$O,0))</f>
        <v>149</v>
      </c>
      <c r="G5904" s="6" t="s">
        <v>369</v>
      </c>
      <c r="H5904" s="2" t="str">
        <f>INDEX(Δεδομένα!B$1:B$51,MATCH('2020'!G5904,Δεδομένα!A$1:A$51,0))</f>
        <v>ΠΕΛΛΟΠΟΝΗΣΟΥ</v>
      </c>
      <c r="I5904" s="8">
        <f>INDEX(Δεδομένα!E$1:E$13,MATCH('2020'!H5904,Δεδομένα!D$1:D$13,0))</f>
        <v>8</v>
      </c>
      <c r="J5904" s="1">
        <v>44075</v>
      </c>
      <c r="K5904" s="6" t="s">
        <v>159</v>
      </c>
      <c r="L5904" s="36" t="str">
        <f t="shared" si="368"/>
        <v>01/09/2020 14:05</v>
      </c>
      <c r="M5904" s="1">
        <v>44076</v>
      </c>
      <c r="N5904" s="6" t="s">
        <v>939</v>
      </c>
      <c r="O5904" s="36" t="str">
        <f t="shared" si="369"/>
        <v>02/09/2020 19:21</v>
      </c>
      <c r="P5904" s="49">
        <f t="shared" si="370"/>
        <v>1.2194444444467081</v>
      </c>
      <c r="Q5904" s="50">
        <f>1*24</f>
        <v>24</v>
      </c>
      <c r="R5904" s="47">
        <f t="shared" si="371"/>
        <v>1756.0000000032596</v>
      </c>
      <c r="S5904" s="6" t="s">
        <v>44</v>
      </c>
      <c r="T5904" s="6" t="s">
        <v>823</v>
      </c>
      <c r="U5904" s="6" t="s">
        <v>44</v>
      </c>
      <c r="V5904" s="6" t="s">
        <v>6593</v>
      </c>
      <c r="W5904" s="7">
        <v>0</v>
      </c>
      <c r="X5904" s="7">
        <v>1</v>
      </c>
      <c r="Y5904" s="7">
        <v>0</v>
      </c>
      <c r="Z5904" s="7">
        <v>0</v>
      </c>
      <c r="AA5904" s="7">
        <v>0</v>
      </c>
      <c r="AB5904" s="7">
        <v>3</v>
      </c>
      <c r="AC5904" s="7">
        <v>0</v>
      </c>
      <c r="AD5904" s="7">
        <v>0</v>
      </c>
      <c r="AE5904">
        <v>24</v>
      </c>
      <c r="AF5904">
        <v>0</v>
      </c>
      <c r="AG5904">
        <v>10</v>
      </c>
      <c r="AH5904">
        <v>0</v>
      </c>
      <c r="AI5904">
        <v>0</v>
      </c>
      <c r="AJ5904">
        <v>9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</row>
    <row r="5905" spans="1:44" x14ac:dyDescent="0.25">
      <c r="A5905">
        <v>1586488</v>
      </c>
      <c r="B5905">
        <v>782533</v>
      </c>
      <c r="C5905">
        <v>22.883279800415</v>
      </c>
      <c r="D5905">
        <v>39.681529998779297</v>
      </c>
      <c r="E5905" s="68" t="s">
        <v>1778</v>
      </c>
      <c r="F5905" s="8">
        <f>INDEX(Δεδομένα!$P:$P,MATCH('2020'!E5905,Δεδομένα!$O:$O,0))</f>
        <v>99</v>
      </c>
      <c r="G5905" s="6" t="s">
        <v>288</v>
      </c>
      <c r="H5905" s="2" t="str">
        <f>INDEX(Δεδομένα!B$1:B$51,MATCH('2020'!G5905,Δεδομένα!A$1:A$51,0))</f>
        <v>ΘΕΣΣΑΛΙΑΣ</v>
      </c>
      <c r="I5905" s="8">
        <f>INDEX(Δεδομένα!E$1:E$13,MATCH('2020'!H5905,Δεδομένα!D$1:D$13,0))</f>
        <v>6</v>
      </c>
      <c r="J5905" s="1">
        <v>44075</v>
      </c>
      <c r="K5905" s="6" t="s">
        <v>3111</v>
      </c>
      <c r="L5905" s="36" t="str">
        <f t="shared" si="368"/>
        <v>01/09/2020 04:00</v>
      </c>
      <c r="M5905" s="1">
        <v>44075</v>
      </c>
      <c r="N5905" s="6" t="s">
        <v>825</v>
      </c>
      <c r="O5905" s="36" t="str">
        <f t="shared" si="369"/>
        <v>01/09/2020 20:30</v>
      </c>
      <c r="P5905" s="46">
        <f t="shared" si="370"/>
        <v>0.6875</v>
      </c>
      <c r="Q5905" s="48">
        <v>0</v>
      </c>
      <c r="R5905" s="47">
        <f t="shared" si="371"/>
        <v>990</v>
      </c>
      <c r="S5905" s="6" t="s">
        <v>44</v>
      </c>
      <c r="T5905" s="6" t="s">
        <v>1779</v>
      </c>
      <c r="U5905" s="6" t="s">
        <v>73</v>
      </c>
      <c r="V5905" s="6" t="s">
        <v>6588</v>
      </c>
      <c r="W5905" s="7">
        <v>1.5</v>
      </c>
      <c r="X5905" s="7">
        <v>0</v>
      </c>
      <c r="Y5905" s="7">
        <v>0</v>
      </c>
      <c r="Z5905" s="7">
        <v>0</v>
      </c>
      <c r="AA5905" s="7">
        <v>0</v>
      </c>
      <c r="AB5905" s="7">
        <v>0</v>
      </c>
      <c r="AC5905" s="7">
        <v>0</v>
      </c>
      <c r="AD5905" s="7">
        <v>0</v>
      </c>
      <c r="AE5905">
        <v>18</v>
      </c>
      <c r="AF5905">
        <v>7</v>
      </c>
      <c r="AG5905">
        <v>0</v>
      </c>
      <c r="AH5905">
        <v>0</v>
      </c>
      <c r="AI5905">
        <v>0</v>
      </c>
      <c r="AJ5905">
        <v>7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</row>
    <row r="5906" spans="1:44" x14ac:dyDescent="0.25">
      <c r="A5906">
        <v>1584591</v>
      </c>
      <c r="B5906">
        <v>782617</v>
      </c>
      <c r="C5906">
        <v>22.5928583102252</v>
      </c>
      <c r="D5906">
        <v>39.9249401536186</v>
      </c>
      <c r="E5906" s="68" t="s">
        <v>1271</v>
      </c>
      <c r="F5906" s="8">
        <f>INDEX(Δεδομένα!$P:$P,MATCH('2020'!E5906,Δεδομένα!$O:$O,0))</f>
        <v>102</v>
      </c>
      <c r="G5906" s="6" t="s">
        <v>288</v>
      </c>
      <c r="H5906" s="2" t="str">
        <f>INDEX(Δεδομένα!B$1:B$51,MATCH('2020'!G5906,Δεδομένα!A$1:A$51,0))</f>
        <v>ΘΕΣΣΑΛΙΑΣ</v>
      </c>
      <c r="I5906" s="8">
        <f>INDEX(Δεδομένα!E$1:E$13,MATCH('2020'!H5906,Δεδομένα!D$1:D$13,0))</f>
        <v>6</v>
      </c>
      <c r="J5906" s="1">
        <v>44075</v>
      </c>
      <c r="K5906" s="6" t="s">
        <v>605</v>
      </c>
      <c r="L5906" s="36" t="str">
        <f t="shared" si="368"/>
        <v>01/09/2020 12:10</v>
      </c>
      <c r="M5906" s="1">
        <v>44075</v>
      </c>
      <c r="N5906" s="6" t="s">
        <v>1144</v>
      </c>
      <c r="O5906" s="36" t="str">
        <f t="shared" si="369"/>
        <v>01/09/2020 14:11</v>
      </c>
      <c r="P5906" s="46">
        <f t="shared" si="370"/>
        <v>8.4027777775190771E-2</v>
      </c>
      <c r="Q5906" s="48">
        <v>0</v>
      </c>
      <c r="R5906" s="47">
        <f t="shared" si="371"/>
        <v>120.99999999627471</v>
      </c>
      <c r="S5906" s="6" t="s">
        <v>44</v>
      </c>
      <c r="T5906" s="6" t="s">
        <v>1272</v>
      </c>
      <c r="U5906" s="6" t="s">
        <v>44</v>
      </c>
      <c r="V5906" s="6" t="s">
        <v>1273</v>
      </c>
      <c r="W5906" s="7">
        <v>0</v>
      </c>
      <c r="X5906" s="7">
        <v>0.2</v>
      </c>
      <c r="Y5906" s="7">
        <v>0</v>
      </c>
      <c r="Z5906" s="7">
        <v>0</v>
      </c>
      <c r="AA5906" s="7">
        <v>0</v>
      </c>
      <c r="AB5906" s="7">
        <v>0</v>
      </c>
      <c r="AC5906" s="7">
        <v>0</v>
      </c>
      <c r="AD5906" s="7">
        <v>0</v>
      </c>
      <c r="AE5906">
        <v>11</v>
      </c>
      <c r="AF5906">
        <v>0</v>
      </c>
      <c r="AG5906">
        <v>1</v>
      </c>
      <c r="AH5906">
        <v>0</v>
      </c>
      <c r="AI5906">
        <v>0</v>
      </c>
      <c r="AJ5906">
        <v>6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</row>
    <row r="5907" spans="1:44" x14ac:dyDescent="0.25">
      <c r="A5907">
        <v>1581961</v>
      </c>
      <c r="B5907">
        <v>782686</v>
      </c>
      <c r="C5907">
        <v>22.083726624082999</v>
      </c>
      <c r="D5907">
        <v>39.815660585008899</v>
      </c>
      <c r="E5907" s="68" t="s">
        <v>1022</v>
      </c>
      <c r="F5907" s="8">
        <f>INDEX(Δεδομένα!$P:$P,MATCH('2020'!E5907,Δεδομένα!$O:$O,0))</f>
        <v>103</v>
      </c>
      <c r="G5907" s="6" t="s">
        <v>288</v>
      </c>
      <c r="H5907" s="2" t="str">
        <f>INDEX(Δεδομένα!B$1:B$51,MATCH('2020'!G5907,Δεδομένα!A$1:A$51,0))</f>
        <v>ΘΕΣΣΑΛΙΑΣ</v>
      </c>
      <c r="I5907" s="8">
        <f>INDEX(Δεδομένα!E$1:E$13,MATCH('2020'!H5907,Δεδομένα!D$1:D$13,0))</f>
        <v>6</v>
      </c>
      <c r="J5907" s="1">
        <v>44075</v>
      </c>
      <c r="K5907" s="6" t="s">
        <v>281</v>
      </c>
      <c r="L5907" s="36" t="str">
        <f t="shared" si="368"/>
        <v>01/09/2020 16:00</v>
      </c>
      <c r="M5907" s="1">
        <v>44075</v>
      </c>
      <c r="N5907" s="6" t="s">
        <v>1393</v>
      </c>
      <c r="O5907" s="36" t="str">
        <f t="shared" si="369"/>
        <v>01/09/2020 19:03</v>
      </c>
      <c r="P5907" s="46">
        <f t="shared" si="370"/>
        <v>0.12708333333284827</v>
      </c>
      <c r="Q5907" s="48">
        <v>0</v>
      </c>
      <c r="R5907" s="47">
        <f t="shared" si="371"/>
        <v>182.99999999930151</v>
      </c>
      <c r="S5907" s="6" t="s">
        <v>44</v>
      </c>
      <c r="T5907" s="6" t="s">
        <v>1026</v>
      </c>
      <c r="U5907" s="6" t="s">
        <v>4048</v>
      </c>
      <c r="V5907" s="6" t="s">
        <v>4048</v>
      </c>
      <c r="W5907" s="7">
        <v>0</v>
      </c>
      <c r="X5907" s="7">
        <v>0</v>
      </c>
      <c r="Y5907" s="7">
        <v>0</v>
      </c>
      <c r="Z5907" s="7">
        <v>1</v>
      </c>
      <c r="AA5907" s="7">
        <v>0</v>
      </c>
      <c r="AB5907" s="7">
        <v>0</v>
      </c>
      <c r="AC5907" s="7">
        <v>0</v>
      </c>
      <c r="AD5907" s="7">
        <v>0</v>
      </c>
      <c r="AE5907">
        <v>3</v>
      </c>
      <c r="AF5907">
        <v>0</v>
      </c>
      <c r="AG5907">
        <v>0</v>
      </c>
      <c r="AH5907">
        <v>0</v>
      </c>
      <c r="AI5907">
        <v>0</v>
      </c>
      <c r="AJ5907">
        <v>2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</row>
    <row r="5908" spans="1:44" x14ac:dyDescent="0.25">
      <c r="A5908">
        <v>1598976</v>
      </c>
      <c r="B5908">
        <v>782567</v>
      </c>
      <c r="C5908">
        <v>21.985791462654699</v>
      </c>
      <c r="D5908">
        <v>37.282713914668101</v>
      </c>
      <c r="E5908" s="68" t="s">
        <v>840</v>
      </c>
      <c r="F5908" s="8">
        <f>INDEX(Δεδομένα!$P:$P,MATCH('2020'!E5908,Δεδομένα!$O:$O,0))</f>
        <v>144</v>
      </c>
      <c r="G5908" s="6" t="s">
        <v>841</v>
      </c>
      <c r="H5908" s="2" t="str">
        <f>INDEX(Δεδομένα!B$1:B$51,MATCH('2020'!G5908,Δεδομένα!A$1:A$51,0))</f>
        <v>ΠΕΛΛΟΠΟΝΗΣΟΥ</v>
      </c>
      <c r="I5908" s="8">
        <f>INDEX(Δεδομένα!E$1:E$13,MATCH('2020'!H5908,Δεδομένα!D$1:D$13,0))</f>
        <v>8</v>
      </c>
      <c r="J5908" s="1">
        <v>44075</v>
      </c>
      <c r="K5908" s="6" t="s">
        <v>424</v>
      </c>
      <c r="L5908" s="36" t="str">
        <f t="shared" si="368"/>
        <v>01/09/2020 08:45</v>
      </c>
      <c r="M5908" s="1">
        <v>44075</v>
      </c>
      <c r="N5908" s="6" t="s">
        <v>377</v>
      </c>
      <c r="O5908" s="36" t="str">
        <f t="shared" si="369"/>
        <v>01/09/2020 09:20</v>
      </c>
      <c r="P5908" s="46">
        <f t="shared" si="370"/>
        <v>2.4305555554747116E-2</v>
      </c>
      <c r="Q5908" s="48">
        <v>0</v>
      </c>
      <c r="R5908" s="47">
        <f t="shared" si="371"/>
        <v>34.999999998835847</v>
      </c>
      <c r="S5908" s="6" t="s">
        <v>44</v>
      </c>
      <c r="T5908" s="6" t="s">
        <v>843</v>
      </c>
      <c r="U5908" s="6" t="s">
        <v>6589</v>
      </c>
      <c r="V5908" s="6" t="s">
        <v>6589</v>
      </c>
      <c r="W5908" s="7">
        <v>0</v>
      </c>
      <c r="X5908" s="7">
        <v>0</v>
      </c>
      <c r="Y5908" s="7">
        <v>0</v>
      </c>
      <c r="Z5908" s="7">
        <v>0</v>
      </c>
      <c r="AA5908" s="7">
        <v>0</v>
      </c>
      <c r="AB5908" s="7">
        <v>0.5</v>
      </c>
      <c r="AC5908" s="7">
        <v>0</v>
      </c>
      <c r="AD5908" s="7">
        <v>0</v>
      </c>
      <c r="AE5908">
        <v>5</v>
      </c>
      <c r="AF5908">
        <v>0</v>
      </c>
      <c r="AG5908">
        <v>0</v>
      </c>
      <c r="AH5908">
        <v>0</v>
      </c>
      <c r="AI5908">
        <v>0</v>
      </c>
      <c r="AJ5908">
        <v>2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</row>
    <row r="5909" spans="1:44" x14ac:dyDescent="0.25">
      <c r="A5909">
        <v>1592324</v>
      </c>
      <c r="B5909">
        <v>782709</v>
      </c>
      <c r="C5909">
        <v>25.353015620816599</v>
      </c>
      <c r="D5909">
        <v>41.0357161394287</v>
      </c>
      <c r="E5909" s="68" t="s">
        <v>946</v>
      </c>
      <c r="F5909" s="8">
        <f>INDEX(Δεδομένα!$P:$P,MATCH('2020'!E5909,Δεδομένα!$O:$O,0))</f>
        <v>19</v>
      </c>
      <c r="G5909" s="6" t="s">
        <v>64</v>
      </c>
      <c r="H5909" s="2" t="str">
        <f>INDEX(Δεδομένα!B$1:B$51,MATCH('2020'!G5909,Δεδομένα!A$1:A$51,0))</f>
        <v>ΑΝΑΤΟΛΙΚΗΣ ΜΑΚΕΔΟΝΙΑΣ ΚΑΙ ΘΡΑΚΗΣ</v>
      </c>
      <c r="I5909" s="8">
        <f>INDEX(Δεδομένα!E$1:E$13,MATCH('2020'!H5909,Δεδομένα!D$1:D$13,0))</f>
        <v>2</v>
      </c>
      <c r="J5909" s="1">
        <v>44075</v>
      </c>
      <c r="K5909" s="6" t="s">
        <v>1060</v>
      </c>
      <c r="L5909" s="36" t="str">
        <f t="shared" si="368"/>
        <v>01/09/2020 18:04</v>
      </c>
      <c r="M5909" s="1">
        <v>44075</v>
      </c>
      <c r="N5909" s="6" t="s">
        <v>1117</v>
      </c>
      <c r="O5909" s="36" t="str">
        <f t="shared" si="369"/>
        <v>01/09/2020 18:36</v>
      </c>
      <c r="P5909" s="46">
        <f t="shared" si="370"/>
        <v>2.2222222221898846E-2</v>
      </c>
      <c r="Q5909" s="48">
        <v>0</v>
      </c>
      <c r="R5909" s="47">
        <f t="shared" si="371"/>
        <v>31.999999999534339</v>
      </c>
      <c r="S5909" s="6" t="s">
        <v>44</v>
      </c>
      <c r="T5909" s="6" t="s">
        <v>948</v>
      </c>
      <c r="U5909" s="6" t="s">
        <v>44</v>
      </c>
      <c r="V5909" s="6" t="s">
        <v>6364</v>
      </c>
      <c r="W5909" s="7">
        <v>0</v>
      </c>
      <c r="X5909" s="7">
        <v>0</v>
      </c>
      <c r="Y5909" s="7">
        <v>0</v>
      </c>
      <c r="Z5909" s="7">
        <v>1</v>
      </c>
      <c r="AA5909" s="7">
        <v>0</v>
      </c>
      <c r="AB5909" s="7">
        <v>0</v>
      </c>
      <c r="AC5909" s="7">
        <v>0</v>
      </c>
      <c r="AD5909" s="7">
        <v>0</v>
      </c>
      <c r="AE5909">
        <v>2</v>
      </c>
      <c r="AF5909">
        <v>0</v>
      </c>
      <c r="AG5909">
        <v>0</v>
      </c>
      <c r="AH5909">
        <v>0</v>
      </c>
      <c r="AI5909">
        <v>0</v>
      </c>
      <c r="AJ5909">
        <v>1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</row>
    <row r="5910" spans="1:44" x14ac:dyDescent="0.25">
      <c r="A5910">
        <v>1582353</v>
      </c>
      <c r="B5910">
        <v>782611</v>
      </c>
      <c r="C5910">
        <v>21.556386825935299</v>
      </c>
      <c r="D5910">
        <v>39.728035213267901</v>
      </c>
      <c r="E5910" s="68" t="s">
        <v>1047</v>
      </c>
      <c r="F5910" s="8">
        <f>INDEX(Δεδομένα!$P:$P,MATCH('2020'!E5910,Δεδομένα!$O:$O,0))</f>
        <v>114</v>
      </c>
      <c r="G5910" s="6" t="s">
        <v>884</v>
      </c>
      <c r="H5910" s="2" t="str">
        <f>INDEX(Δεδομένα!B$1:B$51,MATCH('2020'!G5910,Δεδομένα!A$1:A$51,0))</f>
        <v>ΘΕΣΣΑΛΙΑΣ</v>
      </c>
      <c r="I5910" s="8">
        <f>INDEX(Δεδομένα!E$1:E$13,MATCH('2020'!H5910,Δεδομένα!D$1:D$13,0))</f>
        <v>6</v>
      </c>
      <c r="J5910" s="1">
        <v>44075</v>
      </c>
      <c r="K5910" s="6" t="s">
        <v>562</v>
      </c>
      <c r="L5910" s="36" t="str">
        <f t="shared" si="368"/>
        <v>01/09/2020 11:50</v>
      </c>
      <c r="M5910" s="1">
        <v>44075</v>
      </c>
      <c r="N5910" s="6" t="s">
        <v>481</v>
      </c>
      <c r="O5910" s="36" t="str">
        <f t="shared" si="369"/>
        <v>01/09/2020 12:50</v>
      </c>
      <c r="P5910" s="46">
        <f t="shared" si="370"/>
        <v>4.1666666664241347E-2</v>
      </c>
      <c r="Q5910" s="48">
        <v>0</v>
      </c>
      <c r="R5910" s="47">
        <f t="shared" si="371"/>
        <v>59.99999999650754</v>
      </c>
      <c r="S5910" s="6" t="s">
        <v>44</v>
      </c>
      <c r="T5910" s="6" t="s">
        <v>1048</v>
      </c>
      <c r="U5910" s="6" t="s">
        <v>44</v>
      </c>
      <c r="V5910" s="6" t="s">
        <v>6590</v>
      </c>
      <c r="W5910" s="7">
        <v>0</v>
      </c>
      <c r="X5910" s="7">
        <v>0</v>
      </c>
      <c r="Y5910" s="7">
        <v>0</v>
      </c>
      <c r="Z5910" s="7">
        <v>0</v>
      </c>
      <c r="AA5910" s="7">
        <v>0</v>
      </c>
      <c r="AB5910" s="7">
        <v>4</v>
      </c>
      <c r="AC5910" s="7">
        <v>0</v>
      </c>
      <c r="AD5910" s="7">
        <v>0</v>
      </c>
      <c r="AE5910">
        <v>4</v>
      </c>
      <c r="AF5910">
        <v>0</v>
      </c>
      <c r="AG5910">
        <v>0</v>
      </c>
      <c r="AH5910">
        <v>0</v>
      </c>
      <c r="AI5910">
        <v>0</v>
      </c>
      <c r="AJ5910">
        <v>2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</row>
    <row r="5911" spans="1:44" x14ac:dyDescent="0.25">
      <c r="A5911">
        <v>1582838</v>
      </c>
      <c r="B5911">
        <v>782701</v>
      </c>
      <c r="C5911">
        <v>21.895185991549301</v>
      </c>
      <c r="D5911">
        <v>39.554704212050702</v>
      </c>
      <c r="E5911" s="68" t="s">
        <v>1155</v>
      </c>
      <c r="F5911" s="8">
        <f>INDEX(Δεδομένα!$P:$P,MATCH('2020'!E5911,Δεδομένα!$O:$O,0))</f>
        <v>111</v>
      </c>
      <c r="G5911" s="6" t="s">
        <v>884</v>
      </c>
      <c r="H5911" s="2" t="str">
        <f>INDEX(Δεδομένα!B$1:B$51,MATCH('2020'!G5911,Δεδομένα!A$1:A$51,0))</f>
        <v>ΘΕΣΣΑΛΙΑΣ</v>
      </c>
      <c r="I5911" s="8">
        <f>INDEX(Δεδομένα!E$1:E$13,MATCH('2020'!H5911,Δεδομένα!D$1:D$13,0))</f>
        <v>6</v>
      </c>
      <c r="J5911" s="1">
        <v>44075</v>
      </c>
      <c r="K5911" s="6" t="s">
        <v>1377</v>
      </c>
      <c r="L5911" s="36" t="str">
        <f t="shared" si="368"/>
        <v>01/09/2020 17:12</v>
      </c>
      <c r="M5911" s="1">
        <v>44075</v>
      </c>
      <c r="N5911" s="6" t="s">
        <v>1221</v>
      </c>
      <c r="O5911" s="36" t="str">
        <f t="shared" si="369"/>
        <v>01/09/2020 18:29</v>
      </c>
      <c r="P5911" s="46">
        <f t="shared" si="370"/>
        <v>5.3472222221898846E-2</v>
      </c>
      <c r="Q5911" s="48">
        <v>0</v>
      </c>
      <c r="R5911" s="47">
        <f t="shared" si="371"/>
        <v>76.999999999534339</v>
      </c>
      <c r="S5911" s="6" t="s">
        <v>44</v>
      </c>
      <c r="T5911" s="6" t="s">
        <v>885</v>
      </c>
      <c r="U5911" s="6" t="s">
        <v>44</v>
      </c>
      <c r="V5911" s="6" t="s">
        <v>5605</v>
      </c>
      <c r="W5911" s="7">
        <v>0</v>
      </c>
      <c r="X5911" s="7">
        <v>0</v>
      </c>
      <c r="Y5911" s="7">
        <v>0</v>
      </c>
      <c r="Z5911" s="7">
        <v>0</v>
      </c>
      <c r="AA5911" s="7">
        <v>0.1</v>
      </c>
      <c r="AB5911" s="7">
        <v>0</v>
      </c>
      <c r="AC5911" s="7">
        <v>0.4</v>
      </c>
      <c r="AD5911" s="7">
        <v>0</v>
      </c>
      <c r="AE5911">
        <v>7</v>
      </c>
      <c r="AF5911">
        <v>0</v>
      </c>
      <c r="AG5911">
        <v>0</v>
      </c>
      <c r="AH5911">
        <v>0</v>
      </c>
      <c r="AI5911">
        <v>0</v>
      </c>
      <c r="AJ5911">
        <v>2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</row>
    <row r="5912" spans="1:44" x14ac:dyDescent="0.25">
      <c r="A5912">
        <v>1584425</v>
      </c>
      <c r="B5912">
        <v>782644</v>
      </c>
      <c r="C5912">
        <v>22.246806443707101</v>
      </c>
      <c r="D5912">
        <v>39.210442112437299</v>
      </c>
      <c r="E5912" s="68" t="s">
        <v>2102</v>
      </c>
      <c r="F5912" s="8">
        <f>INDEX(Δεδομένα!$P:$P,MATCH('2020'!E5912,Δεδομένα!$O:$O,0))</f>
        <v>163</v>
      </c>
      <c r="G5912" s="6" t="s">
        <v>399</v>
      </c>
      <c r="H5912" s="2" t="str">
        <f>INDEX(Δεδομένα!B$1:B$51,MATCH('2020'!G5912,Δεδομένα!A$1:A$51,0))</f>
        <v>ΣΤΕΡΕΑΣ ΕΛΛΑΔΟΣ</v>
      </c>
      <c r="I5912" s="8">
        <f>INDEX(Δεδομένα!E$1:E$13,MATCH('2020'!H5912,Δεδομένα!D$1:D$13,0))</f>
        <v>9</v>
      </c>
      <c r="J5912" s="1">
        <v>44075</v>
      </c>
      <c r="K5912" s="6" t="s">
        <v>1467</v>
      </c>
      <c r="L5912" s="36" t="str">
        <f t="shared" si="368"/>
        <v>01/09/2020 13:40</v>
      </c>
      <c r="M5912" s="1">
        <v>44075</v>
      </c>
      <c r="N5912" s="6" t="s">
        <v>201</v>
      </c>
      <c r="O5912" s="36" t="str">
        <f t="shared" si="369"/>
        <v>01/09/2020 16:40</v>
      </c>
      <c r="P5912" s="46">
        <f t="shared" si="370"/>
        <v>0.125</v>
      </c>
      <c r="Q5912" s="48">
        <v>0</v>
      </c>
      <c r="R5912" s="47">
        <f t="shared" si="371"/>
        <v>180</v>
      </c>
      <c r="S5912" s="6" t="s">
        <v>44</v>
      </c>
      <c r="T5912" s="6" t="s">
        <v>826</v>
      </c>
      <c r="U5912" s="6" t="s">
        <v>44</v>
      </c>
      <c r="V5912" s="6" t="s">
        <v>6592</v>
      </c>
      <c r="W5912" s="7">
        <v>0</v>
      </c>
      <c r="X5912" s="7">
        <v>0</v>
      </c>
      <c r="Y5912" s="7">
        <v>0</v>
      </c>
      <c r="Z5912" s="7">
        <v>0.01</v>
      </c>
      <c r="AA5912" s="7">
        <v>0</v>
      </c>
      <c r="AB5912" s="7">
        <v>0</v>
      </c>
      <c r="AC5912" s="7">
        <v>0</v>
      </c>
      <c r="AD5912" s="7">
        <v>0</v>
      </c>
      <c r="AE5912">
        <v>5</v>
      </c>
      <c r="AF5912">
        <v>0</v>
      </c>
      <c r="AG5912">
        <v>0</v>
      </c>
      <c r="AH5912">
        <v>0</v>
      </c>
      <c r="AI5912">
        <v>0</v>
      </c>
      <c r="AJ5912">
        <v>3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</row>
    <row r="5913" spans="1:44" x14ac:dyDescent="0.25">
      <c r="A5913">
        <v>1582700</v>
      </c>
      <c r="B5913">
        <v>782876</v>
      </c>
      <c r="C5913">
        <v>21.467223878401299</v>
      </c>
      <c r="D5913">
        <v>38.715071360238902</v>
      </c>
      <c r="E5913" s="68" t="s">
        <v>1431</v>
      </c>
      <c r="F5913" s="8">
        <f>INDEX(Δεδομένα!$P:$P,MATCH('2020'!E5913,Δεδομένα!$O:$O,0))</f>
        <v>128</v>
      </c>
      <c r="G5913" s="6" t="s">
        <v>335</v>
      </c>
      <c r="H5913" s="2" t="str">
        <f>INDEX(Δεδομένα!B$1:B$51,MATCH('2020'!G5913,Δεδομένα!A$1:A$51,0))</f>
        <v>ΔΥΤΙΚΗΣ ΕΛΛΑΔΟΣ</v>
      </c>
      <c r="I5913" s="8">
        <f>INDEX(Δεδομένα!E$1:E$13,MATCH('2020'!H5913,Δεδομένα!D$1:D$13,0))</f>
        <v>7</v>
      </c>
      <c r="J5913" s="1">
        <v>44076</v>
      </c>
      <c r="K5913" s="6" t="s">
        <v>857</v>
      </c>
      <c r="L5913" s="36" t="str">
        <f t="shared" si="368"/>
        <v>02/09/2020 10:45</v>
      </c>
      <c r="M5913" s="1">
        <v>44076</v>
      </c>
      <c r="N5913" s="6" t="s">
        <v>562</v>
      </c>
      <c r="O5913" s="36" t="str">
        <f t="shared" si="369"/>
        <v>02/09/2020 11:50</v>
      </c>
      <c r="P5913" s="46">
        <f t="shared" si="370"/>
        <v>4.5138888890505768E-2</v>
      </c>
      <c r="Q5913" s="48">
        <v>0</v>
      </c>
      <c r="R5913" s="47">
        <f t="shared" si="371"/>
        <v>65.000000002328306</v>
      </c>
      <c r="S5913" s="6" t="s">
        <v>44</v>
      </c>
      <c r="T5913" s="6" t="s">
        <v>1017</v>
      </c>
      <c r="U5913" s="6" t="s">
        <v>1018</v>
      </c>
      <c r="V5913" s="6" t="s">
        <v>6598</v>
      </c>
      <c r="W5913" s="7">
        <v>0</v>
      </c>
      <c r="X5913" s="7">
        <v>0</v>
      </c>
      <c r="Y5913" s="7">
        <v>0</v>
      </c>
      <c r="Z5913" s="7">
        <v>0</v>
      </c>
      <c r="AA5913" s="7">
        <v>0</v>
      </c>
      <c r="AB5913" s="7">
        <v>0</v>
      </c>
      <c r="AC5913" s="7">
        <v>0</v>
      </c>
      <c r="AD5913" s="7">
        <v>0</v>
      </c>
      <c r="AE5913">
        <v>7</v>
      </c>
      <c r="AF5913">
        <v>0</v>
      </c>
      <c r="AG5913">
        <v>0</v>
      </c>
      <c r="AH5913">
        <v>0</v>
      </c>
      <c r="AI5913">
        <v>0</v>
      </c>
      <c r="AJ5913">
        <v>3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</row>
    <row r="5914" spans="1:44" x14ac:dyDescent="0.25">
      <c r="A5914">
        <v>1586117</v>
      </c>
      <c r="B5914">
        <v>782933</v>
      </c>
      <c r="C5914">
        <v>21.510987037543099</v>
      </c>
      <c r="D5914">
        <v>38.351690192099298</v>
      </c>
      <c r="E5914" s="68" t="s">
        <v>334</v>
      </c>
      <c r="F5914" s="8">
        <f>INDEX(Δεδομένα!$P:$P,MATCH('2020'!E5914,Δεδομένα!$O:$O,0))</f>
        <v>127</v>
      </c>
      <c r="G5914" s="6" t="s">
        <v>335</v>
      </c>
      <c r="H5914" s="2" t="str">
        <f>INDEX(Δεδομένα!B$1:B$51,MATCH('2020'!G5914,Δεδομένα!A$1:A$51,0))</f>
        <v>ΔΥΤΙΚΗΣ ΕΛΛΑΔΟΣ</v>
      </c>
      <c r="I5914" s="8">
        <f>INDEX(Δεδομένα!E$1:E$13,MATCH('2020'!H5914,Δεδομένα!D$1:D$13,0))</f>
        <v>7</v>
      </c>
      <c r="J5914" s="1">
        <v>44076</v>
      </c>
      <c r="K5914" s="6" t="s">
        <v>1204</v>
      </c>
      <c r="L5914" s="36" t="str">
        <f t="shared" si="368"/>
        <v>02/09/2020 13:37</v>
      </c>
      <c r="M5914" s="1">
        <v>44076</v>
      </c>
      <c r="N5914" s="6" t="s">
        <v>542</v>
      </c>
      <c r="O5914" s="36" t="str">
        <f t="shared" si="369"/>
        <v>02/09/2020 14:30</v>
      </c>
      <c r="P5914" s="46">
        <f t="shared" si="370"/>
        <v>3.6805555551836733E-2</v>
      </c>
      <c r="Q5914" s="48">
        <v>0</v>
      </c>
      <c r="R5914" s="47">
        <f t="shared" si="371"/>
        <v>52.999999994644895</v>
      </c>
      <c r="S5914" s="6" t="s">
        <v>44</v>
      </c>
      <c r="T5914" s="6" t="s">
        <v>343</v>
      </c>
      <c r="U5914" s="6" t="s">
        <v>44</v>
      </c>
      <c r="V5914" s="6" t="s">
        <v>6604</v>
      </c>
      <c r="W5914" s="7">
        <v>0</v>
      </c>
      <c r="X5914" s="7">
        <v>0</v>
      </c>
      <c r="Y5914" s="7">
        <v>0</v>
      </c>
      <c r="Z5914" s="7">
        <v>0</v>
      </c>
      <c r="AA5914" s="7">
        <v>1</v>
      </c>
      <c r="AB5914" s="7">
        <v>0</v>
      </c>
      <c r="AC5914" s="7">
        <v>0</v>
      </c>
      <c r="AD5914" s="7">
        <v>0</v>
      </c>
      <c r="AE5914">
        <v>4</v>
      </c>
      <c r="AF5914">
        <v>0</v>
      </c>
      <c r="AG5914">
        <v>0</v>
      </c>
      <c r="AH5914">
        <v>0</v>
      </c>
      <c r="AI5914">
        <v>0</v>
      </c>
      <c r="AJ5914">
        <v>2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</row>
    <row r="5915" spans="1:44" x14ac:dyDescent="0.25">
      <c r="A5915">
        <v>1588714</v>
      </c>
      <c r="B5915">
        <v>782960</v>
      </c>
      <c r="C5915">
        <v>21.680944448252799</v>
      </c>
      <c r="D5915">
        <v>38.5706708232455</v>
      </c>
      <c r="E5915" s="68" t="s">
        <v>1361</v>
      </c>
      <c r="F5915" s="8">
        <f>INDEX(Δεδομένα!$P:$P,MATCH('2020'!E5915,Δεδομένα!$O:$O,0))</f>
        <v>129</v>
      </c>
      <c r="G5915" s="6" t="s">
        <v>335</v>
      </c>
      <c r="H5915" s="2" t="str">
        <f>INDEX(Δεδομένα!B$1:B$51,MATCH('2020'!G5915,Δεδομένα!A$1:A$51,0))</f>
        <v>ΔΥΤΙΚΗΣ ΕΛΛΑΔΟΣ</v>
      </c>
      <c r="I5915" s="8">
        <f>INDEX(Δεδομένα!E$1:E$13,MATCH('2020'!H5915,Δεδομένα!D$1:D$13,0))</f>
        <v>7</v>
      </c>
      <c r="J5915" s="1">
        <v>44076</v>
      </c>
      <c r="K5915" s="6" t="s">
        <v>104</v>
      </c>
      <c r="L5915" s="36" t="str">
        <f t="shared" si="368"/>
        <v>02/09/2020 15:30</v>
      </c>
      <c r="M5915" s="1">
        <v>44077</v>
      </c>
      <c r="N5915" s="6" t="s">
        <v>362</v>
      </c>
      <c r="O5915" s="36" t="str">
        <f t="shared" si="369"/>
        <v>03/09/2020 14:00</v>
      </c>
      <c r="P5915" s="46">
        <f t="shared" si="370"/>
        <v>0.9375</v>
      </c>
      <c r="Q5915" s="48">
        <v>0</v>
      </c>
      <c r="R5915" s="47">
        <f t="shared" si="371"/>
        <v>1350</v>
      </c>
      <c r="S5915" s="6" t="s">
        <v>44</v>
      </c>
      <c r="T5915" s="6" t="s">
        <v>1362</v>
      </c>
      <c r="U5915" s="6" t="s">
        <v>4669</v>
      </c>
      <c r="V5915" s="6" t="s">
        <v>6606</v>
      </c>
      <c r="W5915" s="7">
        <v>0</v>
      </c>
      <c r="X5915" s="7">
        <v>5</v>
      </c>
      <c r="Y5915" s="7">
        <v>0</v>
      </c>
      <c r="Z5915" s="7">
        <v>0</v>
      </c>
      <c r="AA5915" s="7">
        <v>0</v>
      </c>
      <c r="AB5915" s="7">
        <v>0</v>
      </c>
      <c r="AC5915" s="7">
        <v>0</v>
      </c>
      <c r="AD5915" s="7">
        <v>0</v>
      </c>
      <c r="AE5915">
        <v>12</v>
      </c>
      <c r="AF5915">
        <v>0</v>
      </c>
      <c r="AG5915">
        <v>0</v>
      </c>
      <c r="AH5915">
        <v>0</v>
      </c>
      <c r="AI5915">
        <v>0</v>
      </c>
      <c r="AJ5915">
        <v>6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</row>
    <row r="5916" spans="1:44" x14ac:dyDescent="0.25">
      <c r="A5916">
        <v>1604346</v>
      </c>
      <c r="B5916">
        <v>783013</v>
      </c>
      <c r="C5916">
        <v>21.087394014149599</v>
      </c>
      <c r="D5916">
        <v>39.115933545536599</v>
      </c>
      <c r="E5916" s="68" t="s">
        <v>267</v>
      </c>
      <c r="F5916" s="8">
        <f>INDEX(Δεδομένα!$P:$P,MATCH('2020'!E5916,Δεδομένα!$O:$O,0))</f>
        <v>94</v>
      </c>
      <c r="G5916" s="6" t="s">
        <v>268</v>
      </c>
      <c r="H5916" s="2" t="str">
        <f>INDEX(Δεδομένα!B$1:B$51,MATCH('2020'!G5916,Δεδομένα!A$1:A$51,0))</f>
        <v>ΗΠΕΙΡΟΥ</v>
      </c>
      <c r="I5916" s="8">
        <f>INDEX(Δεδομένα!E$1:E$13,MATCH('2020'!H5916,Δεδομένα!D$1:D$13,0))</f>
        <v>5</v>
      </c>
      <c r="J5916" s="1">
        <v>44076</v>
      </c>
      <c r="K5916" s="6" t="s">
        <v>1126</v>
      </c>
      <c r="L5916" s="36" t="str">
        <f t="shared" si="368"/>
        <v>02/09/2020 18:59</v>
      </c>
      <c r="M5916" s="1">
        <v>44076</v>
      </c>
      <c r="N5916" s="6" t="s">
        <v>2649</v>
      </c>
      <c r="O5916" s="36" t="str">
        <f t="shared" si="369"/>
        <v>02/09/2020 20:21</v>
      </c>
      <c r="P5916" s="46">
        <f t="shared" si="370"/>
        <v>5.694444444088731E-2</v>
      </c>
      <c r="Q5916" s="48">
        <v>0</v>
      </c>
      <c r="R5916" s="47">
        <f t="shared" si="371"/>
        <v>81.999999994877726</v>
      </c>
      <c r="S5916" s="6" t="s">
        <v>44</v>
      </c>
      <c r="T5916" s="6" t="s">
        <v>1978</v>
      </c>
      <c r="U5916" s="6" t="s">
        <v>44</v>
      </c>
      <c r="V5916" s="6" t="s">
        <v>6610</v>
      </c>
      <c r="W5916" s="7">
        <v>0</v>
      </c>
      <c r="X5916" s="7">
        <v>0</v>
      </c>
      <c r="Y5916" s="7">
        <v>0</v>
      </c>
      <c r="Z5916" s="7">
        <v>0</v>
      </c>
      <c r="AA5916" s="7">
        <v>0</v>
      </c>
      <c r="AB5916" s="7">
        <v>0.5</v>
      </c>
      <c r="AC5916" s="7">
        <v>0</v>
      </c>
      <c r="AD5916" s="7">
        <v>0</v>
      </c>
      <c r="AE5916">
        <v>6</v>
      </c>
      <c r="AF5916">
        <v>0</v>
      </c>
      <c r="AG5916">
        <v>0</v>
      </c>
      <c r="AH5916">
        <v>0</v>
      </c>
      <c r="AI5916">
        <v>1</v>
      </c>
      <c r="AJ5916">
        <v>4</v>
      </c>
      <c r="AK5916">
        <v>1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</row>
    <row r="5917" spans="1:44" x14ac:dyDescent="0.25">
      <c r="A5917">
        <v>1582422</v>
      </c>
      <c r="B5917">
        <v>783003</v>
      </c>
      <c r="C5917">
        <v>23.295923910413499</v>
      </c>
      <c r="D5917">
        <v>38.071783509104897</v>
      </c>
      <c r="E5917" s="68" t="s">
        <v>57</v>
      </c>
      <c r="F5917" s="8">
        <f>INDEX(Δεδομένα!$P:$P,MATCH('2020'!E5917,Δεδομένα!$O:$O,0))</f>
        <v>13</v>
      </c>
      <c r="G5917" s="6" t="s">
        <v>41</v>
      </c>
      <c r="H5917" s="2" t="str">
        <f>INDEX(Δεδομένα!B$1:B$51,MATCH('2020'!G5917,Δεδομένα!A$1:A$51,0))</f>
        <v>ΑΤΤΙΚΗΣ</v>
      </c>
      <c r="I5917" s="8">
        <f>INDEX(Δεδομένα!E$1:E$13,MATCH('2020'!H5917,Δεδομένα!D$1:D$13,0))</f>
        <v>1</v>
      </c>
      <c r="J5917" s="1">
        <v>44076</v>
      </c>
      <c r="K5917" s="6" t="s">
        <v>1221</v>
      </c>
      <c r="L5917" s="36" t="str">
        <f t="shared" si="368"/>
        <v>02/09/2020 18:29</v>
      </c>
      <c r="M5917" s="1">
        <v>44076</v>
      </c>
      <c r="N5917" s="6" t="s">
        <v>1878</v>
      </c>
      <c r="O5917" s="36" t="str">
        <f t="shared" si="369"/>
        <v>02/09/2020 19:35</v>
      </c>
      <c r="P5917" s="46">
        <f t="shared" si="370"/>
        <v>4.5833333329937886E-2</v>
      </c>
      <c r="Q5917" s="48">
        <v>0</v>
      </c>
      <c r="R5917" s="47">
        <f t="shared" si="371"/>
        <v>65.999999995110556</v>
      </c>
      <c r="S5917" s="6" t="s">
        <v>44</v>
      </c>
      <c r="T5917" s="6" t="s">
        <v>60</v>
      </c>
      <c r="U5917" s="6" t="s">
        <v>61</v>
      </c>
      <c r="V5917" s="6" t="s">
        <v>6609</v>
      </c>
      <c r="W5917" s="7">
        <v>0</v>
      </c>
      <c r="X5917" s="7">
        <v>0</v>
      </c>
      <c r="Y5917" s="7">
        <v>0</v>
      </c>
      <c r="Z5917" s="7">
        <v>0</v>
      </c>
      <c r="AA5917" s="7">
        <v>0</v>
      </c>
      <c r="AB5917" s="7">
        <v>1</v>
      </c>
      <c r="AC5917" s="7">
        <v>0</v>
      </c>
      <c r="AD5917" s="7">
        <v>0</v>
      </c>
      <c r="AE5917">
        <v>8</v>
      </c>
      <c r="AF5917">
        <v>0</v>
      </c>
      <c r="AG5917">
        <v>0</v>
      </c>
      <c r="AH5917">
        <v>0</v>
      </c>
      <c r="AI5917">
        <v>0</v>
      </c>
      <c r="AJ5917">
        <v>3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</row>
    <row r="5918" spans="1:44" x14ac:dyDescent="0.25">
      <c r="A5918">
        <v>1583917</v>
      </c>
      <c r="B5918">
        <v>782916</v>
      </c>
      <c r="C5918">
        <v>21.920510555465398</v>
      </c>
      <c r="D5918">
        <v>38.065569625494497</v>
      </c>
      <c r="E5918" s="68" t="s">
        <v>805</v>
      </c>
      <c r="F5918" s="8">
        <f>INDEX(Δεδομένα!$P:$P,MATCH('2020'!E5918,Δεδομένα!$O:$O,0))</f>
        <v>126</v>
      </c>
      <c r="G5918" s="6" t="s">
        <v>303</v>
      </c>
      <c r="H5918" s="2" t="str">
        <f>INDEX(Δεδομένα!B$1:B$51,MATCH('2020'!G5918,Δεδομένα!A$1:A$51,0))</f>
        <v>ΔΥΤΙΚΗΣ ΕΛΛΑΔΟΣ</v>
      </c>
      <c r="I5918" s="8">
        <f>INDEX(Δεδομένα!E$1:E$13,MATCH('2020'!H5918,Δεδομένα!D$1:D$13,0))</f>
        <v>7</v>
      </c>
      <c r="J5918" s="1">
        <v>44076</v>
      </c>
      <c r="K5918" s="6" t="s">
        <v>347</v>
      </c>
      <c r="L5918" s="36" t="str">
        <f t="shared" si="368"/>
        <v>02/09/2020 13:10</v>
      </c>
      <c r="M5918" s="1">
        <v>44079</v>
      </c>
      <c r="N5918" s="6" t="s">
        <v>2514</v>
      </c>
      <c r="O5918" s="36" t="str">
        <f t="shared" si="369"/>
        <v>05/09/2020 15:36</v>
      </c>
      <c r="P5918" s="49">
        <f t="shared" si="370"/>
        <v>3.101388888891961</v>
      </c>
      <c r="Q5918" s="50">
        <f>3*24</f>
        <v>72</v>
      </c>
      <c r="R5918" s="47">
        <f t="shared" si="371"/>
        <v>4466.0000000044238</v>
      </c>
      <c r="S5918" s="6" t="s">
        <v>44</v>
      </c>
      <c r="T5918" s="6" t="s">
        <v>808</v>
      </c>
      <c r="U5918" s="6" t="s">
        <v>44</v>
      </c>
      <c r="V5918" s="6" t="s">
        <v>6602</v>
      </c>
      <c r="W5918" s="7">
        <v>0</v>
      </c>
      <c r="X5918" s="7">
        <v>190</v>
      </c>
      <c r="Y5918" s="7">
        <v>0</v>
      </c>
      <c r="Z5918" s="7">
        <v>0</v>
      </c>
      <c r="AA5918" s="7">
        <v>0</v>
      </c>
      <c r="AB5918" s="7">
        <v>0</v>
      </c>
      <c r="AC5918" s="7">
        <v>0</v>
      </c>
      <c r="AD5918" s="7">
        <v>0</v>
      </c>
      <c r="AE5918">
        <v>32</v>
      </c>
      <c r="AF5918">
        <v>12</v>
      </c>
      <c r="AG5918">
        <v>0</v>
      </c>
      <c r="AH5918">
        <v>0</v>
      </c>
      <c r="AI5918">
        <v>3</v>
      </c>
      <c r="AJ5918">
        <v>20</v>
      </c>
      <c r="AK5918">
        <v>0</v>
      </c>
      <c r="AL5918">
        <v>1</v>
      </c>
      <c r="AM5918">
        <v>0</v>
      </c>
      <c r="AN5918">
        <v>1</v>
      </c>
      <c r="AO5918">
        <v>0</v>
      </c>
      <c r="AP5918">
        <v>1</v>
      </c>
      <c r="AQ5918">
        <v>2</v>
      </c>
      <c r="AR5918">
        <v>0</v>
      </c>
    </row>
    <row r="5919" spans="1:44" x14ac:dyDescent="0.25">
      <c r="A5919">
        <v>1584219</v>
      </c>
      <c r="B5919">
        <v>782097</v>
      </c>
      <c r="C5919">
        <v>20.771719638150699</v>
      </c>
      <c r="D5919">
        <v>38.085824726598297</v>
      </c>
      <c r="E5919" s="68" t="s">
        <v>845</v>
      </c>
      <c r="F5919" s="8">
        <f>INDEX(Δεδομένα!$P:$P,MATCH('2020'!E5919,Δεδομένα!$O:$O,0))</f>
        <v>176</v>
      </c>
      <c r="G5919" s="6" t="s">
        <v>846</v>
      </c>
      <c r="H5919" s="2" t="str">
        <f>INDEX(Δεδομένα!B$1:B$51,MATCH('2020'!G5919,Δεδομένα!A$1:A$51,0))</f>
        <v>ΣΤΕΡΕΑΣ ΕΛΛΑΔΟΣ</v>
      </c>
      <c r="I5919" s="8">
        <f>INDEX(Δεδομένα!E$1:E$13,MATCH('2020'!H5919,Δεδομένα!D$1:D$13,0))</f>
        <v>9</v>
      </c>
      <c r="J5919" s="1">
        <v>44076</v>
      </c>
      <c r="K5919" s="6" t="s">
        <v>265</v>
      </c>
      <c r="L5919" s="36" t="str">
        <f t="shared" si="368"/>
        <v>02/09/2020 12:29</v>
      </c>
      <c r="M5919" s="1">
        <v>44076</v>
      </c>
      <c r="N5919" s="6" t="s">
        <v>171</v>
      </c>
      <c r="O5919" s="36" t="str">
        <f t="shared" si="369"/>
        <v>02/09/2020 13:00</v>
      </c>
      <c r="P5919" s="46">
        <f t="shared" si="370"/>
        <v>2.1527777775190771E-2</v>
      </c>
      <c r="Q5919" s="48">
        <v>0</v>
      </c>
      <c r="R5919" s="47">
        <f t="shared" si="371"/>
        <v>30.99999999627471</v>
      </c>
      <c r="S5919" s="6" t="s">
        <v>44</v>
      </c>
      <c r="T5919" s="6" t="s">
        <v>849</v>
      </c>
      <c r="U5919" s="6" t="s">
        <v>850</v>
      </c>
      <c r="V5919" s="6" t="s">
        <v>851</v>
      </c>
      <c r="W5919" s="7">
        <v>0</v>
      </c>
      <c r="X5919" s="7">
        <v>0</v>
      </c>
      <c r="Y5919" s="7">
        <v>0</v>
      </c>
      <c r="Z5919" s="7">
        <v>0.3</v>
      </c>
      <c r="AA5919" s="7">
        <v>0</v>
      </c>
      <c r="AB5919" s="7">
        <v>0</v>
      </c>
      <c r="AC5919" s="7">
        <v>0</v>
      </c>
      <c r="AD5919" s="7">
        <v>0</v>
      </c>
      <c r="AE5919">
        <v>2</v>
      </c>
      <c r="AF5919">
        <v>0</v>
      </c>
      <c r="AG5919">
        <v>0</v>
      </c>
      <c r="AH5919">
        <v>0</v>
      </c>
      <c r="AI5919">
        <v>0</v>
      </c>
      <c r="AJ5919">
        <v>1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</row>
    <row r="5920" spans="1:44" x14ac:dyDescent="0.25">
      <c r="A5920">
        <v>1584996</v>
      </c>
      <c r="B5920">
        <v>782965</v>
      </c>
      <c r="C5920">
        <v>21.137985997745801</v>
      </c>
      <c r="D5920">
        <v>37.834911037133402</v>
      </c>
      <c r="E5920" s="68" t="s">
        <v>900</v>
      </c>
      <c r="F5920" s="8">
        <f>INDEX(Δεδομένα!$P:$P,MATCH('2020'!E5920,Δεδομένα!$O:$O,0))</f>
        <v>136</v>
      </c>
      <c r="G5920" s="6" t="s">
        <v>357</v>
      </c>
      <c r="H5920" s="2" t="str">
        <f>INDEX(Δεδομένα!B$1:B$51,MATCH('2020'!G5920,Δεδομένα!A$1:A$51,0))</f>
        <v>ΔΥΤΙΚΗΣ ΕΛΛΑΔΟΣ</v>
      </c>
      <c r="I5920" s="8">
        <f>INDEX(Δεδομένα!E$1:E$13,MATCH('2020'!H5920,Δεδομένα!D$1:D$13,0))</f>
        <v>7</v>
      </c>
      <c r="J5920" s="1">
        <v>44076</v>
      </c>
      <c r="K5920" s="6" t="s">
        <v>703</v>
      </c>
      <c r="L5920" s="36" t="str">
        <f t="shared" si="368"/>
        <v>02/09/2020 15:55</v>
      </c>
      <c r="M5920" s="1">
        <v>44076</v>
      </c>
      <c r="N5920" s="6" t="s">
        <v>198</v>
      </c>
      <c r="O5920" s="36" t="str">
        <f t="shared" si="369"/>
        <v>02/09/2020 16:30</v>
      </c>
      <c r="P5920" s="46">
        <f t="shared" si="370"/>
        <v>2.4305555554747116E-2</v>
      </c>
      <c r="Q5920" s="48">
        <v>0</v>
      </c>
      <c r="R5920" s="47">
        <f t="shared" si="371"/>
        <v>34.999999998835847</v>
      </c>
      <c r="S5920" s="6" t="s">
        <v>44</v>
      </c>
      <c r="T5920" s="6" t="s">
        <v>929</v>
      </c>
      <c r="U5920" s="6" t="s">
        <v>3382</v>
      </c>
      <c r="V5920" s="6" t="s">
        <v>4294</v>
      </c>
      <c r="W5920" s="7">
        <v>0</v>
      </c>
      <c r="X5920" s="7">
        <v>0</v>
      </c>
      <c r="Y5920" s="7">
        <v>0</v>
      </c>
      <c r="Z5920" s="7">
        <v>0</v>
      </c>
      <c r="AA5920" s="7">
        <v>1</v>
      </c>
      <c r="AB5920" s="7">
        <v>0</v>
      </c>
      <c r="AC5920" s="7">
        <v>0</v>
      </c>
      <c r="AD5920" s="7">
        <v>0</v>
      </c>
      <c r="AE5920">
        <v>3</v>
      </c>
      <c r="AF5920">
        <v>0</v>
      </c>
      <c r="AG5920">
        <v>0</v>
      </c>
      <c r="AH5920">
        <v>0</v>
      </c>
      <c r="AI5920">
        <v>0</v>
      </c>
      <c r="AJ5920">
        <v>2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</row>
    <row r="5921" spans="1:44" x14ac:dyDescent="0.25">
      <c r="A5921">
        <v>1582507</v>
      </c>
      <c r="B5921">
        <v>782899</v>
      </c>
      <c r="C5921">
        <v>22.103466893679499</v>
      </c>
      <c r="D5921">
        <v>40.675256346198303</v>
      </c>
      <c r="E5921" s="68" t="s">
        <v>237</v>
      </c>
      <c r="F5921" s="8">
        <f>INDEX(Δεδομένα!$P:$P,MATCH('2020'!E5921,Δεδομένα!$O:$O,0))</f>
        <v>65</v>
      </c>
      <c r="G5921" s="6" t="s">
        <v>238</v>
      </c>
      <c r="H5921" s="2" t="str">
        <f>INDEX(Δεδομένα!B$1:B$51,MATCH('2020'!G5921,Δεδομένα!A$1:A$51,0))</f>
        <v>ΚΕΝΤΡΙΚΗΣ ΜΑΚΕΔΟΝΙΑΣ</v>
      </c>
      <c r="I5921" s="8">
        <f>INDEX(Δεδομένα!E$1:E$13,MATCH('2020'!H5921,Δεδομένα!D$1:D$13,0))</f>
        <v>3</v>
      </c>
      <c r="J5921" s="1">
        <v>44076</v>
      </c>
      <c r="K5921" s="6" t="s">
        <v>467</v>
      </c>
      <c r="L5921" s="36" t="str">
        <f t="shared" si="368"/>
        <v>02/09/2020 12:20</v>
      </c>
      <c r="M5921" s="1">
        <v>44076</v>
      </c>
      <c r="N5921" s="6" t="s">
        <v>503</v>
      </c>
      <c r="O5921" s="36" t="str">
        <f t="shared" si="369"/>
        <v>02/09/2020 13:38</v>
      </c>
      <c r="P5921" s="46">
        <f t="shared" si="370"/>
        <v>5.4166666668606922E-2</v>
      </c>
      <c r="Q5921" s="48">
        <v>0</v>
      </c>
      <c r="R5921" s="47">
        <f t="shared" si="371"/>
        <v>78.000000002793968</v>
      </c>
      <c r="S5921" s="6" t="s">
        <v>44</v>
      </c>
      <c r="T5921" s="6" t="s">
        <v>242</v>
      </c>
      <c r="U5921" s="6" t="s">
        <v>2941</v>
      </c>
      <c r="V5921" s="6" t="s">
        <v>6599</v>
      </c>
      <c r="W5921" s="7">
        <v>0</v>
      </c>
      <c r="X5921" s="7">
        <v>0</v>
      </c>
      <c r="Y5921" s="7">
        <v>0</v>
      </c>
      <c r="Z5921" s="7">
        <v>0</v>
      </c>
      <c r="AA5921" s="7">
        <v>0</v>
      </c>
      <c r="AB5921" s="7">
        <v>1.5</v>
      </c>
      <c r="AC5921" s="7">
        <v>0</v>
      </c>
      <c r="AD5921" s="7">
        <v>0</v>
      </c>
      <c r="AE5921">
        <v>2</v>
      </c>
      <c r="AF5921">
        <v>0</v>
      </c>
      <c r="AG5921">
        <v>1</v>
      </c>
      <c r="AH5921">
        <v>0</v>
      </c>
      <c r="AI5921">
        <v>0</v>
      </c>
      <c r="AJ5921">
        <v>1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</row>
    <row r="5922" spans="1:44" x14ac:dyDescent="0.25">
      <c r="A5922">
        <v>1618044</v>
      </c>
      <c r="B5922">
        <v>782955</v>
      </c>
      <c r="C5922">
        <v>20.284626977911401</v>
      </c>
      <c r="D5922">
        <v>39.649000437955799</v>
      </c>
      <c r="E5922" s="68" t="s">
        <v>1148</v>
      </c>
      <c r="F5922" s="8">
        <f>INDEX(Δεδομένα!$P:$P,MATCH('2020'!E5922,Δεδομένα!$O:$O,0))</f>
        <v>92</v>
      </c>
      <c r="G5922" s="6" t="s">
        <v>1149</v>
      </c>
      <c r="H5922" s="2" t="str">
        <f>INDEX(Δεδομένα!B$1:B$51,MATCH('2020'!G5922,Δεδομένα!A$1:A$51,0))</f>
        <v>ΗΠΕΙΡΟΥ</v>
      </c>
      <c r="I5922" s="8">
        <f>INDEX(Δεδομένα!E$1:E$13,MATCH('2020'!H5922,Δεδομένα!D$1:D$13,0))</f>
        <v>5</v>
      </c>
      <c r="J5922" s="1">
        <v>44076</v>
      </c>
      <c r="K5922" s="6" t="s">
        <v>1207</v>
      </c>
      <c r="L5922" s="36" t="str">
        <f t="shared" si="368"/>
        <v>02/09/2020 15:21</v>
      </c>
      <c r="M5922" s="1">
        <v>44077</v>
      </c>
      <c r="N5922" s="6" t="s">
        <v>1251</v>
      </c>
      <c r="O5922" s="36" t="str">
        <f t="shared" si="369"/>
        <v>03/09/2020 13:46</v>
      </c>
      <c r="P5922" s="46">
        <f t="shared" si="370"/>
        <v>0.93402777778101154</v>
      </c>
      <c r="Q5922" s="48">
        <v>0</v>
      </c>
      <c r="R5922" s="47">
        <f t="shared" si="371"/>
        <v>1345.0000000046566</v>
      </c>
      <c r="S5922" s="6" t="s">
        <v>44</v>
      </c>
      <c r="T5922" s="6" t="s">
        <v>1150</v>
      </c>
      <c r="U5922" s="6" t="s">
        <v>44</v>
      </c>
      <c r="V5922" s="6" t="s">
        <v>6605</v>
      </c>
      <c r="W5922" s="7">
        <v>0</v>
      </c>
      <c r="X5922" s="7">
        <v>40</v>
      </c>
      <c r="Y5922" s="7">
        <v>0</v>
      </c>
      <c r="Z5922" s="7">
        <v>0</v>
      </c>
      <c r="AA5922" s="7">
        <v>0</v>
      </c>
      <c r="AB5922" s="7">
        <v>0</v>
      </c>
      <c r="AC5922" s="7">
        <v>0</v>
      </c>
      <c r="AD5922" s="7">
        <v>0</v>
      </c>
      <c r="AE5922">
        <v>14</v>
      </c>
      <c r="AF5922">
        <v>4</v>
      </c>
      <c r="AG5922">
        <v>0</v>
      </c>
      <c r="AH5922">
        <v>0</v>
      </c>
      <c r="AI5922">
        <v>0</v>
      </c>
      <c r="AJ5922">
        <v>7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</row>
    <row r="5923" spans="1:44" x14ac:dyDescent="0.25">
      <c r="A5923">
        <v>1602541</v>
      </c>
      <c r="B5923">
        <v>782972</v>
      </c>
      <c r="C5923">
        <v>20.4899466418135</v>
      </c>
      <c r="D5923">
        <v>39.465609024153999</v>
      </c>
      <c r="E5923" s="68" t="s">
        <v>1335</v>
      </c>
      <c r="F5923" s="8">
        <f>INDEX(Δεδομένα!$P:$P,MATCH('2020'!E5923,Δεδομένα!$O:$O,0))</f>
        <v>91</v>
      </c>
      <c r="G5923" s="6" t="s">
        <v>1149</v>
      </c>
      <c r="H5923" s="2" t="str">
        <f>INDEX(Δεδομένα!B$1:B$51,MATCH('2020'!G5923,Δεδομένα!A$1:A$51,0))</f>
        <v>ΗΠΕΙΡΟΥ</v>
      </c>
      <c r="I5923" s="8">
        <f>INDEX(Δεδομένα!E$1:E$13,MATCH('2020'!H5923,Δεδομένα!D$1:D$13,0))</f>
        <v>5</v>
      </c>
      <c r="J5923" s="1">
        <v>44076</v>
      </c>
      <c r="K5923" s="6" t="s">
        <v>586</v>
      </c>
      <c r="L5923" s="36" t="str">
        <f t="shared" si="368"/>
        <v>02/09/2020 16:05</v>
      </c>
      <c r="M5923" s="1">
        <v>44076</v>
      </c>
      <c r="N5923" s="6" t="s">
        <v>89</v>
      </c>
      <c r="O5923" s="36" t="str">
        <f t="shared" si="369"/>
        <v>02/09/2020 17:58</v>
      </c>
      <c r="P5923" s="46">
        <f t="shared" si="370"/>
        <v>7.8472222223354038E-2</v>
      </c>
      <c r="Q5923" s="48">
        <v>0</v>
      </c>
      <c r="R5923" s="47">
        <f t="shared" si="371"/>
        <v>113.00000000162981</v>
      </c>
      <c r="S5923" s="6" t="s">
        <v>44</v>
      </c>
      <c r="T5923" s="6" t="s">
        <v>1201</v>
      </c>
      <c r="U5923" s="6" t="s">
        <v>44</v>
      </c>
      <c r="V5923" s="6" t="s">
        <v>6607</v>
      </c>
      <c r="W5923" s="7">
        <v>0</v>
      </c>
      <c r="X5923" s="7">
        <v>0</v>
      </c>
      <c r="Y5923" s="7">
        <v>0</v>
      </c>
      <c r="Z5923" s="7">
        <v>0</v>
      </c>
      <c r="AA5923" s="7">
        <v>0</v>
      </c>
      <c r="AB5923" s="7">
        <v>2</v>
      </c>
      <c r="AC5923" s="7">
        <v>0</v>
      </c>
      <c r="AD5923" s="7">
        <v>0</v>
      </c>
      <c r="AE5923">
        <v>5</v>
      </c>
      <c r="AF5923">
        <v>0</v>
      </c>
      <c r="AG5923">
        <v>0</v>
      </c>
      <c r="AH5923">
        <v>0</v>
      </c>
      <c r="AI5923">
        <v>0</v>
      </c>
      <c r="AJ5923">
        <v>3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</row>
    <row r="5924" spans="1:44" x14ac:dyDescent="0.25">
      <c r="A5924">
        <v>1589799</v>
      </c>
      <c r="B5924">
        <v>782932</v>
      </c>
      <c r="C5924">
        <v>23.707357596142899</v>
      </c>
      <c r="D5924">
        <v>40.660728990370501</v>
      </c>
      <c r="E5924" s="68" t="s">
        <v>169</v>
      </c>
      <c r="F5924" s="8">
        <f>INDEX(Δεδομένα!$P:$P,MATCH('2020'!E5924,Δεδομένα!$O:$O,0))</f>
        <v>41</v>
      </c>
      <c r="G5924" s="6" t="s">
        <v>170</v>
      </c>
      <c r="H5924" s="2" t="str">
        <f>INDEX(Δεδομένα!B$1:B$51,MATCH('2020'!G5924,Δεδομένα!A$1:A$51,0))</f>
        <v>ΚΕΝΤΡΙΚΗΣ ΜΑΚΕΔΟΝΙΑΣ</v>
      </c>
      <c r="I5924" s="8">
        <f>INDEX(Δεδομένα!E$1:E$13,MATCH('2020'!H5924,Δεδομένα!D$1:D$13,0))</f>
        <v>3</v>
      </c>
      <c r="J5924" s="1">
        <v>44076</v>
      </c>
      <c r="K5924" s="6" t="s">
        <v>616</v>
      </c>
      <c r="L5924" s="36" t="str">
        <f t="shared" si="368"/>
        <v>02/09/2020 13:30</v>
      </c>
      <c r="M5924" s="1">
        <v>44076</v>
      </c>
      <c r="N5924" s="6" t="s">
        <v>341</v>
      </c>
      <c r="O5924" s="36" t="str">
        <f t="shared" si="369"/>
        <v>02/09/2020 13:55</v>
      </c>
      <c r="P5924" s="46">
        <f t="shared" si="370"/>
        <v>1.7361111109494232E-2</v>
      </c>
      <c r="Q5924" s="48">
        <v>0</v>
      </c>
      <c r="R5924" s="47">
        <f t="shared" si="371"/>
        <v>24.999999997671694</v>
      </c>
      <c r="S5924" s="6" t="s">
        <v>44</v>
      </c>
      <c r="T5924" s="6" t="s">
        <v>173</v>
      </c>
      <c r="U5924" s="6" t="s">
        <v>2372</v>
      </c>
      <c r="V5924" s="6" t="s">
        <v>6603</v>
      </c>
      <c r="W5924" s="7">
        <v>0</v>
      </c>
      <c r="X5924" s="7">
        <v>0</v>
      </c>
      <c r="Y5924" s="7">
        <v>0</v>
      </c>
      <c r="Z5924" s="7">
        <v>0</v>
      </c>
      <c r="AA5924" s="7">
        <v>0</v>
      </c>
      <c r="AB5924" s="7">
        <v>0</v>
      </c>
      <c r="AC5924" s="7">
        <v>0</v>
      </c>
      <c r="AD5924" s="7">
        <v>0.1</v>
      </c>
      <c r="AE5924">
        <v>4</v>
      </c>
      <c r="AF5924">
        <v>0</v>
      </c>
      <c r="AG5924">
        <v>0</v>
      </c>
      <c r="AH5924">
        <v>0</v>
      </c>
      <c r="AI5924">
        <v>1</v>
      </c>
      <c r="AJ5924">
        <v>2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</row>
    <row r="5925" spans="1:44" x14ac:dyDescent="0.25">
      <c r="A5925">
        <v>1582697</v>
      </c>
      <c r="B5925">
        <v>782961</v>
      </c>
      <c r="C5925">
        <v>24.697783862752399</v>
      </c>
      <c r="D5925">
        <v>40.8688028228649</v>
      </c>
      <c r="E5925" s="68" t="s">
        <v>919</v>
      </c>
      <c r="F5925" s="8">
        <f>INDEX(Δεδομένα!$P:$P,MATCH('2020'!E5925,Δεδομένα!$O:$O,0))</f>
        <v>26</v>
      </c>
      <c r="G5925" s="6" t="s">
        <v>77</v>
      </c>
      <c r="H5925" s="2" t="str">
        <f>INDEX(Δεδομένα!B$1:B$51,MATCH('2020'!G5925,Δεδομένα!A$1:A$51,0))</f>
        <v>ΑΝΑΤΟΛΙΚΗΣ ΜΑΚΕΔΟΝΙΑΣ ΚΑΙ ΘΡΑΚΗΣ</v>
      </c>
      <c r="I5925" s="8">
        <f>INDEX(Δεδομένα!E$1:E$13,MATCH('2020'!H5925,Δεδομένα!D$1:D$13,0))</f>
        <v>2</v>
      </c>
      <c r="J5925" s="1">
        <v>44076</v>
      </c>
      <c r="K5925" s="6" t="s">
        <v>2114</v>
      </c>
      <c r="L5925" s="36" t="str">
        <f t="shared" si="368"/>
        <v>02/09/2020 15:44</v>
      </c>
      <c r="M5925" s="1">
        <v>44076</v>
      </c>
      <c r="N5925" s="6" t="s">
        <v>204</v>
      </c>
      <c r="O5925" s="36" t="str">
        <f t="shared" si="369"/>
        <v>02/09/2020 17:00</v>
      </c>
      <c r="P5925" s="46">
        <f t="shared" si="370"/>
        <v>5.2777777782466728E-2</v>
      </c>
      <c r="Q5925" s="48">
        <v>0</v>
      </c>
      <c r="R5925" s="47">
        <f t="shared" si="371"/>
        <v>76.000000006752089</v>
      </c>
      <c r="S5925" s="6" t="s">
        <v>44</v>
      </c>
      <c r="T5925" s="6" t="s">
        <v>921</v>
      </c>
      <c r="U5925" s="6" t="s">
        <v>44</v>
      </c>
      <c r="V5925" s="6" t="s">
        <v>4522</v>
      </c>
      <c r="W5925" s="7">
        <v>0</v>
      </c>
      <c r="X5925" s="7">
        <v>0</v>
      </c>
      <c r="Y5925" s="7">
        <v>0</v>
      </c>
      <c r="Z5925" s="7">
        <v>0</v>
      </c>
      <c r="AA5925" s="7">
        <v>0.2</v>
      </c>
      <c r="AB5925" s="7">
        <v>0</v>
      </c>
      <c r="AC5925" s="7">
        <v>0</v>
      </c>
      <c r="AD5925" s="7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</row>
    <row r="5926" spans="1:44" x14ac:dyDescent="0.25">
      <c r="A5926">
        <v>1617959</v>
      </c>
      <c r="B5926">
        <v>783062</v>
      </c>
      <c r="C5926">
        <v>22.1016780650763</v>
      </c>
      <c r="D5926">
        <v>39.328661039341199</v>
      </c>
      <c r="E5926" s="68" t="s">
        <v>1042</v>
      </c>
      <c r="F5926" s="8">
        <f>INDEX(Δεδομένα!$P:$P,MATCH('2020'!E5926,Δεδομένα!$O:$O,0))</f>
        <v>116</v>
      </c>
      <c r="G5926" s="6" t="s">
        <v>294</v>
      </c>
      <c r="H5926" s="2" t="str">
        <f>INDEX(Δεδομένα!B$1:B$51,MATCH('2020'!G5926,Δεδομένα!A$1:A$51,0))</f>
        <v>ΘΕΣΣΑΛΙΑΣ</v>
      </c>
      <c r="I5926" s="8">
        <f>INDEX(Δεδομένα!E$1:E$13,MATCH('2020'!H5926,Δεδομένα!D$1:D$13,0))</f>
        <v>6</v>
      </c>
      <c r="J5926" s="1">
        <v>44076</v>
      </c>
      <c r="K5926" s="6" t="s">
        <v>1081</v>
      </c>
      <c r="L5926" s="36" t="str">
        <f t="shared" si="368"/>
        <v>02/09/2020 21:19</v>
      </c>
      <c r="M5926" s="1">
        <v>44076</v>
      </c>
      <c r="N5926" s="6" t="s">
        <v>740</v>
      </c>
      <c r="O5926" s="36" t="str">
        <f t="shared" si="369"/>
        <v>02/09/2020 21:35</v>
      </c>
      <c r="P5926" s="46">
        <f t="shared" si="370"/>
        <v>1.1111111110949423E-2</v>
      </c>
      <c r="Q5926" s="48">
        <v>0</v>
      </c>
      <c r="R5926" s="47">
        <f t="shared" si="371"/>
        <v>15.999999999767169</v>
      </c>
      <c r="S5926" s="6" t="s">
        <v>44</v>
      </c>
      <c r="T5926" s="6" t="s">
        <v>1043</v>
      </c>
      <c r="U5926" s="6" t="s">
        <v>44</v>
      </c>
      <c r="V5926" s="6" t="s">
        <v>2069</v>
      </c>
      <c r="W5926" s="7">
        <v>0</v>
      </c>
      <c r="X5926" s="7">
        <v>0</v>
      </c>
      <c r="Y5926" s="7">
        <v>0</v>
      </c>
      <c r="Z5926" s="7">
        <v>0</v>
      </c>
      <c r="AA5926" s="7">
        <v>0.5</v>
      </c>
      <c r="AB5926" s="7">
        <v>0</v>
      </c>
      <c r="AC5926" s="7">
        <v>0</v>
      </c>
      <c r="AD5926" s="7">
        <v>0</v>
      </c>
      <c r="AE5926">
        <v>2</v>
      </c>
      <c r="AF5926">
        <v>0</v>
      </c>
      <c r="AG5926">
        <v>0</v>
      </c>
      <c r="AH5926">
        <v>0</v>
      </c>
      <c r="AI5926">
        <v>0</v>
      </c>
      <c r="AJ5926">
        <v>1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</row>
    <row r="5927" spans="1:44" x14ac:dyDescent="0.25">
      <c r="A5927">
        <v>1612311</v>
      </c>
      <c r="B5927">
        <v>782938</v>
      </c>
      <c r="C5927">
        <v>22.752868041012601</v>
      </c>
      <c r="D5927">
        <v>37.960798394005899</v>
      </c>
      <c r="E5927" s="68" t="s">
        <v>390</v>
      </c>
      <c r="F5927" s="8">
        <f>INDEX(Δεδομένα!$P:$P,MATCH('2020'!E5927,Δεδομένα!$O:$O,0))</f>
        <v>159</v>
      </c>
      <c r="G5927" s="6" t="s">
        <v>391</v>
      </c>
      <c r="H5927" s="2" t="str">
        <f>INDEX(Δεδομένα!B$1:B$51,MATCH('2020'!G5927,Δεδομένα!A$1:A$51,0))</f>
        <v>ΠΕΛΛΟΠΟΝΗΣΟΥ</v>
      </c>
      <c r="I5927" s="8">
        <f>INDEX(Δεδομένα!E$1:E$13,MATCH('2020'!H5927,Δεδομένα!D$1:D$13,0))</f>
        <v>8</v>
      </c>
      <c r="J5927" s="1">
        <v>44076</v>
      </c>
      <c r="K5927" s="6" t="s">
        <v>768</v>
      </c>
      <c r="L5927" s="36" t="str">
        <f t="shared" si="368"/>
        <v>02/09/2020 14:15</v>
      </c>
      <c r="M5927" s="1">
        <v>44076</v>
      </c>
      <c r="N5927" s="6" t="s">
        <v>59</v>
      </c>
      <c r="O5927" s="36" t="str">
        <f t="shared" si="369"/>
        <v>02/09/2020 15:00</v>
      </c>
      <c r="P5927" s="46">
        <f t="shared" si="370"/>
        <v>3.125E-2</v>
      </c>
      <c r="Q5927" s="48">
        <v>0</v>
      </c>
      <c r="R5927" s="47">
        <f t="shared" si="371"/>
        <v>45</v>
      </c>
      <c r="S5927" s="6" t="s">
        <v>44</v>
      </c>
      <c r="T5927" s="6" t="s">
        <v>812</v>
      </c>
      <c r="U5927" s="6" t="s">
        <v>5121</v>
      </c>
      <c r="V5927" s="6" t="s">
        <v>5121</v>
      </c>
      <c r="W5927" s="7">
        <v>0</v>
      </c>
      <c r="X5927" s="7">
        <v>0</v>
      </c>
      <c r="Y5927" s="7">
        <v>0</v>
      </c>
      <c r="Z5927" s="7">
        <v>0</v>
      </c>
      <c r="AA5927" s="7">
        <v>0</v>
      </c>
      <c r="AB5927" s="7">
        <v>0.5</v>
      </c>
      <c r="AC5927" s="7">
        <v>0</v>
      </c>
      <c r="AD5927" s="7">
        <v>0</v>
      </c>
      <c r="AE5927">
        <v>8</v>
      </c>
      <c r="AF5927">
        <v>0</v>
      </c>
      <c r="AG5927">
        <v>0</v>
      </c>
      <c r="AH5927">
        <v>0</v>
      </c>
      <c r="AI5927">
        <v>0</v>
      </c>
      <c r="AJ5927">
        <v>4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</row>
    <row r="5928" spans="1:44" x14ac:dyDescent="0.25">
      <c r="A5928">
        <v>1593880</v>
      </c>
      <c r="B5928">
        <v>782979</v>
      </c>
      <c r="C5928">
        <v>22.619541070280199</v>
      </c>
      <c r="D5928">
        <v>37.797356405198798</v>
      </c>
      <c r="E5928" s="68" t="s">
        <v>810</v>
      </c>
      <c r="F5928" s="8">
        <f>INDEX(Δεδομένα!$P:$P,MATCH('2020'!E5928,Δεδομένα!$O:$O,0))</f>
        <v>157</v>
      </c>
      <c r="G5928" s="6" t="s">
        <v>391</v>
      </c>
      <c r="H5928" s="2" t="str">
        <f>INDEX(Δεδομένα!B$1:B$51,MATCH('2020'!G5928,Δεδομένα!A$1:A$51,0))</f>
        <v>ΠΕΛΛΟΠΟΝΗΣΟΥ</v>
      </c>
      <c r="I5928" s="8">
        <f>INDEX(Δεδομένα!E$1:E$13,MATCH('2020'!H5928,Δεδομένα!D$1:D$13,0))</f>
        <v>8</v>
      </c>
      <c r="J5928" s="1">
        <v>44076</v>
      </c>
      <c r="K5928" s="6" t="s">
        <v>2470</v>
      </c>
      <c r="L5928" s="36" t="str">
        <f t="shared" si="368"/>
        <v>02/09/2020 16:41</v>
      </c>
      <c r="M5928" s="1">
        <v>44077</v>
      </c>
      <c r="N5928" s="6" t="s">
        <v>104</v>
      </c>
      <c r="O5928" s="36" t="str">
        <f t="shared" si="369"/>
        <v>03/09/2020 15:30</v>
      </c>
      <c r="P5928" s="46">
        <f t="shared" si="370"/>
        <v>0.95069444444379769</v>
      </c>
      <c r="Q5928" s="48">
        <v>0</v>
      </c>
      <c r="R5928" s="47">
        <f t="shared" si="371"/>
        <v>1368.9999999990687</v>
      </c>
      <c r="S5928" s="6" t="s">
        <v>44</v>
      </c>
      <c r="T5928" s="6" t="s">
        <v>1435</v>
      </c>
      <c r="U5928" s="6" t="s">
        <v>2072</v>
      </c>
      <c r="V5928" s="6" t="s">
        <v>6608</v>
      </c>
      <c r="W5928" s="7">
        <v>0</v>
      </c>
      <c r="X5928" s="7">
        <v>14</v>
      </c>
      <c r="Y5928" s="7">
        <v>0</v>
      </c>
      <c r="Z5928" s="7">
        <v>0</v>
      </c>
      <c r="AA5928" s="7">
        <v>0</v>
      </c>
      <c r="AB5928" s="7">
        <v>0</v>
      </c>
      <c r="AC5928" s="7">
        <v>0</v>
      </c>
      <c r="AD5928" s="7">
        <v>0</v>
      </c>
      <c r="AE5928">
        <v>40</v>
      </c>
      <c r="AF5928">
        <v>7</v>
      </c>
      <c r="AG5928">
        <v>0</v>
      </c>
      <c r="AH5928">
        <v>0</v>
      </c>
      <c r="AI5928">
        <v>0</v>
      </c>
      <c r="AJ5928">
        <v>6</v>
      </c>
      <c r="AK5928">
        <v>6</v>
      </c>
      <c r="AL5928">
        <v>0</v>
      </c>
      <c r="AM5928">
        <v>0</v>
      </c>
      <c r="AN5928">
        <v>1</v>
      </c>
      <c r="AO5928">
        <v>2</v>
      </c>
      <c r="AP5928">
        <v>0</v>
      </c>
      <c r="AQ5928">
        <v>0</v>
      </c>
      <c r="AR5928">
        <v>0</v>
      </c>
    </row>
    <row r="5929" spans="1:44" x14ac:dyDescent="0.25">
      <c r="A5929">
        <v>1585937</v>
      </c>
      <c r="B5929">
        <v>783059</v>
      </c>
      <c r="C5929">
        <v>24.950347787000702</v>
      </c>
      <c r="D5929">
        <v>37.769278100524403</v>
      </c>
      <c r="E5929" s="68" t="s">
        <v>478</v>
      </c>
      <c r="F5929" s="8">
        <f>INDEX(Δεδομένα!$P:$P,MATCH('2020'!E5929,Δεδομένα!$O:$O,0))</f>
        <v>188</v>
      </c>
      <c r="G5929" s="6" t="s">
        <v>479</v>
      </c>
      <c r="H5929" s="2" t="str">
        <f>INDEX(Δεδομένα!B$1:B$51,MATCH('2020'!G5929,Δεδομένα!A$1:A$51,0))</f>
        <v>ΝΟΤΙΟΥ ΑΙΓΑΙΟΥ</v>
      </c>
      <c r="I5929" s="8">
        <f>INDEX(Δεδομένα!E$1:E$13,MATCH('2020'!H5929,Δεδομένα!D$1:D$13,0))</f>
        <v>10</v>
      </c>
      <c r="J5929" s="1">
        <v>44076</v>
      </c>
      <c r="K5929" s="6" t="s">
        <v>629</v>
      </c>
      <c r="L5929" s="36" t="str">
        <f t="shared" si="368"/>
        <v>02/09/2020 21:05</v>
      </c>
      <c r="M5929" s="1">
        <v>44077</v>
      </c>
      <c r="N5929" s="6" t="s">
        <v>4446</v>
      </c>
      <c r="O5929" s="36" t="str">
        <f t="shared" si="369"/>
        <v>03/09/2020 01:41</v>
      </c>
      <c r="P5929" s="46">
        <f t="shared" si="370"/>
        <v>0.1916666666729725</v>
      </c>
      <c r="Q5929" s="48">
        <v>0</v>
      </c>
      <c r="R5929" s="47">
        <f t="shared" si="371"/>
        <v>276.0000000090804</v>
      </c>
      <c r="S5929" s="6" t="s">
        <v>44</v>
      </c>
      <c r="T5929" s="6" t="s">
        <v>482</v>
      </c>
      <c r="U5929" s="6" t="s">
        <v>44</v>
      </c>
      <c r="V5929" s="6" t="s">
        <v>6611</v>
      </c>
      <c r="W5929" s="7">
        <v>0</v>
      </c>
      <c r="X5929" s="7">
        <v>0</v>
      </c>
      <c r="Y5929" s="7">
        <v>0</v>
      </c>
      <c r="Z5929" s="7">
        <v>0</v>
      </c>
      <c r="AA5929" s="7">
        <v>0.5</v>
      </c>
      <c r="AB5929" s="7">
        <v>0</v>
      </c>
      <c r="AC5929" s="7">
        <v>0</v>
      </c>
      <c r="AD5929" s="7">
        <v>0</v>
      </c>
      <c r="AE5929">
        <v>8</v>
      </c>
      <c r="AF5929">
        <v>0</v>
      </c>
      <c r="AG5929">
        <v>0</v>
      </c>
      <c r="AH5929">
        <v>0</v>
      </c>
      <c r="AI5929">
        <v>0</v>
      </c>
      <c r="AJ5929">
        <v>3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</row>
    <row r="5930" spans="1:44" x14ac:dyDescent="0.25">
      <c r="A5930">
        <v>1582939</v>
      </c>
      <c r="B5930">
        <v>782966</v>
      </c>
      <c r="C5930">
        <v>22.765887675776199</v>
      </c>
      <c r="D5930">
        <v>39.463247202825002</v>
      </c>
      <c r="E5930" s="68" t="s">
        <v>2545</v>
      </c>
      <c r="F5930" s="8">
        <f>INDEX(Δεδομένα!$P:$P,MATCH('2020'!E5930,Δεδομένα!$O:$O,0))</f>
        <v>110</v>
      </c>
      <c r="G5930" s="6" t="s">
        <v>958</v>
      </c>
      <c r="H5930" s="2" t="str">
        <f>INDEX(Δεδομένα!B$1:B$51,MATCH('2020'!G5930,Δεδομένα!A$1:A$51,0))</f>
        <v>ΘΕΣΣΑΛΙΑΣ</v>
      </c>
      <c r="I5930" s="8">
        <f>INDEX(Δεδομένα!E$1:E$13,MATCH('2020'!H5930,Δεδομένα!D$1:D$13,0))</f>
        <v>6</v>
      </c>
      <c r="J5930" s="1">
        <v>44076</v>
      </c>
      <c r="K5930" s="6" t="s">
        <v>543</v>
      </c>
      <c r="L5930" s="36" t="str">
        <f t="shared" si="368"/>
        <v>02/09/2020 15:45</v>
      </c>
      <c r="M5930" s="1">
        <v>44076</v>
      </c>
      <c r="N5930" s="6" t="s">
        <v>2937</v>
      </c>
      <c r="O5930" s="36" t="str">
        <f t="shared" si="369"/>
        <v>02/09/2020 19:16</v>
      </c>
      <c r="P5930" s="46">
        <f t="shared" si="370"/>
        <v>0.14652777777519077</v>
      </c>
      <c r="Q5930" s="48">
        <v>0</v>
      </c>
      <c r="R5930" s="47">
        <f t="shared" si="371"/>
        <v>210.99999999627471</v>
      </c>
      <c r="S5930" s="6" t="s">
        <v>44</v>
      </c>
      <c r="T5930" s="6" t="s">
        <v>2546</v>
      </c>
      <c r="U5930" s="6" t="s">
        <v>44</v>
      </c>
      <c r="V5930" s="6" t="s">
        <v>5066</v>
      </c>
      <c r="W5930" s="7">
        <v>0</v>
      </c>
      <c r="X5930" s="7">
        <v>0</v>
      </c>
      <c r="Y5930" s="7">
        <v>0</v>
      </c>
      <c r="Z5930" s="7">
        <v>0</v>
      </c>
      <c r="AA5930" s="7">
        <v>0</v>
      </c>
      <c r="AB5930" s="7">
        <v>0</v>
      </c>
      <c r="AC5930" s="7">
        <v>68</v>
      </c>
      <c r="AD5930" s="7">
        <v>0</v>
      </c>
      <c r="AE5930">
        <v>2</v>
      </c>
      <c r="AF5930">
        <v>0</v>
      </c>
      <c r="AG5930">
        <v>0</v>
      </c>
      <c r="AH5930">
        <v>0</v>
      </c>
      <c r="AI5930">
        <v>0</v>
      </c>
      <c r="AJ5930">
        <v>1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</row>
    <row r="5931" spans="1:44" x14ac:dyDescent="0.25">
      <c r="A5931">
        <v>1598981</v>
      </c>
      <c r="B5931">
        <v>782852</v>
      </c>
      <c r="C5931">
        <v>21.987448416873999</v>
      </c>
      <c r="D5931">
        <v>37.167102229607103</v>
      </c>
      <c r="E5931" s="68" t="s">
        <v>840</v>
      </c>
      <c r="F5931" s="8">
        <f>INDEX(Δεδομένα!$P:$P,MATCH('2020'!E5931,Δεδομένα!$O:$O,0))</f>
        <v>144</v>
      </c>
      <c r="G5931" s="6" t="s">
        <v>841</v>
      </c>
      <c r="H5931" s="2" t="str">
        <f>INDEX(Δεδομένα!B$1:B$51,MATCH('2020'!G5931,Δεδομένα!A$1:A$51,0))</f>
        <v>ΠΕΛΛΟΠΟΝΗΣΟΥ</v>
      </c>
      <c r="I5931" s="8">
        <f>INDEX(Δεδομένα!E$1:E$13,MATCH('2020'!H5931,Δεδομένα!D$1:D$13,0))</f>
        <v>8</v>
      </c>
      <c r="J5931" s="1">
        <v>44076</v>
      </c>
      <c r="K5931" s="6" t="s">
        <v>591</v>
      </c>
      <c r="L5931" s="36" t="str">
        <f t="shared" si="368"/>
        <v>02/09/2020 09:30</v>
      </c>
      <c r="M5931" s="1">
        <v>44076</v>
      </c>
      <c r="N5931" s="6" t="s">
        <v>685</v>
      </c>
      <c r="O5931" s="36" t="str">
        <f t="shared" si="369"/>
        <v>02/09/2020 10:00</v>
      </c>
      <c r="P5931" s="46">
        <f t="shared" si="370"/>
        <v>2.0833333328482695E-2</v>
      </c>
      <c r="Q5931" s="48">
        <v>0</v>
      </c>
      <c r="R5931" s="47">
        <f t="shared" si="371"/>
        <v>29.999999993015081</v>
      </c>
      <c r="S5931" s="6" t="s">
        <v>44</v>
      </c>
      <c r="T5931" s="6" t="s">
        <v>984</v>
      </c>
      <c r="U5931" s="6" t="s">
        <v>1518</v>
      </c>
      <c r="V5931" s="6" t="s">
        <v>1518</v>
      </c>
      <c r="W5931" s="7">
        <v>0</v>
      </c>
      <c r="X5931" s="7">
        <v>0</v>
      </c>
      <c r="Y5931" s="7">
        <v>0</v>
      </c>
      <c r="Z5931" s="7">
        <v>0</v>
      </c>
      <c r="AA5931" s="7">
        <v>0</v>
      </c>
      <c r="AB5931" s="7">
        <v>0.5</v>
      </c>
      <c r="AC5931" s="7">
        <v>0</v>
      </c>
      <c r="AD5931" s="7">
        <v>0</v>
      </c>
      <c r="AE5931">
        <v>2</v>
      </c>
      <c r="AF5931">
        <v>0</v>
      </c>
      <c r="AG5931">
        <v>0</v>
      </c>
      <c r="AH5931">
        <v>0</v>
      </c>
      <c r="AI5931">
        <v>0</v>
      </c>
      <c r="AJ5931">
        <v>1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</row>
    <row r="5932" spans="1:44" x14ac:dyDescent="0.25">
      <c r="A5932">
        <v>1597313</v>
      </c>
      <c r="B5932">
        <v>782892</v>
      </c>
      <c r="C5932">
        <v>22.055572406864101</v>
      </c>
      <c r="D5932">
        <v>37.0612192459634</v>
      </c>
      <c r="E5932" s="68" t="s">
        <v>937</v>
      </c>
      <c r="F5932" s="8">
        <f>INDEX(Δεδομένα!$P:$P,MATCH('2020'!E5932,Δεδομένα!$O:$O,0))</f>
        <v>143</v>
      </c>
      <c r="G5932" s="6" t="s">
        <v>841</v>
      </c>
      <c r="H5932" s="2" t="str">
        <f>INDEX(Δεδομένα!B$1:B$51,MATCH('2020'!G5932,Δεδομένα!A$1:A$51,0))</f>
        <v>ΠΕΛΛΟΠΟΝΗΣΟΥ</v>
      </c>
      <c r="I5932" s="8">
        <f>INDEX(Δεδομένα!E$1:E$13,MATCH('2020'!H5932,Δεδομένα!D$1:D$13,0))</f>
        <v>8</v>
      </c>
      <c r="J5932" s="1">
        <v>44076</v>
      </c>
      <c r="K5932" s="6" t="s">
        <v>655</v>
      </c>
      <c r="L5932" s="36" t="str">
        <f t="shared" si="368"/>
        <v>02/09/2020 12:05</v>
      </c>
      <c r="M5932" s="1">
        <v>44076</v>
      </c>
      <c r="N5932" s="6" t="s">
        <v>4328</v>
      </c>
      <c r="O5932" s="36" t="str">
        <f t="shared" si="369"/>
        <v>02/09/2020 21:26</v>
      </c>
      <c r="P5932" s="46">
        <f t="shared" si="370"/>
        <v>0.38958333333721384</v>
      </c>
      <c r="Q5932" s="48">
        <v>0</v>
      </c>
      <c r="R5932" s="47">
        <f t="shared" si="371"/>
        <v>561.00000000558794</v>
      </c>
      <c r="S5932" s="6" t="s">
        <v>44</v>
      </c>
      <c r="T5932" s="6" t="s">
        <v>940</v>
      </c>
      <c r="U5932" s="6" t="s">
        <v>44</v>
      </c>
      <c r="V5932" s="6" t="s">
        <v>4460</v>
      </c>
      <c r="W5932" s="7">
        <v>0</v>
      </c>
      <c r="X5932" s="7">
        <v>0</v>
      </c>
      <c r="Y5932" s="7">
        <v>0</v>
      </c>
      <c r="Z5932" s="7">
        <v>0</v>
      </c>
      <c r="AA5932" s="7">
        <v>6</v>
      </c>
      <c r="AB5932" s="7">
        <v>0</v>
      </c>
      <c r="AC5932" s="7">
        <v>0</v>
      </c>
      <c r="AD5932" s="7">
        <v>0</v>
      </c>
      <c r="AE5932">
        <v>16</v>
      </c>
      <c r="AF5932">
        <v>0</v>
      </c>
      <c r="AG5932">
        <v>0</v>
      </c>
      <c r="AH5932">
        <v>0</v>
      </c>
      <c r="AI5932">
        <v>0</v>
      </c>
      <c r="AJ5932">
        <v>8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</row>
    <row r="5933" spans="1:44" x14ac:dyDescent="0.25">
      <c r="A5933">
        <v>1594208</v>
      </c>
      <c r="B5933">
        <v>782903</v>
      </c>
      <c r="C5933">
        <v>21.699941166731001</v>
      </c>
      <c r="D5933">
        <v>37.245286000105203</v>
      </c>
      <c r="E5933" s="68" t="s">
        <v>1693</v>
      </c>
      <c r="F5933" s="8">
        <f>INDEX(Δεδομένα!$P:$P,MATCH('2020'!E5933,Δεδομένα!$O:$O,0))</f>
        <v>146</v>
      </c>
      <c r="G5933" s="6" t="s">
        <v>841</v>
      </c>
      <c r="H5933" s="2" t="str">
        <f>INDEX(Δεδομένα!B$1:B$51,MATCH('2020'!G5933,Δεδομένα!A$1:A$51,0))</f>
        <v>ΠΕΛΛΟΠΟΝΗΣΟΥ</v>
      </c>
      <c r="I5933" s="8">
        <f>INDEX(Δεδομένα!E$1:E$13,MATCH('2020'!H5933,Δεδομένα!D$1:D$13,0))</f>
        <v>8</v>
      </c>
      <c r="J5933" s="1">
        <v>44076</v>
      </c>
      <c r="K5933" s="6" t="s">
        <v>49</v>
      </c>
      <c r="L5933" s="36" t="str">
        <f t="shared" si="368"/>
        <v>02/09/2020 12:40</v>
      </c>
      <c r="M5933" s="1">
        <v>44076</v>
      </c>
      <c r="N5933" s="6" t="s">
        <v>540</v>
      </c>
      <c r="O5933" s="36" t="str">
        <f t="shared" si="369"/>
        <v>02/09/2020 17:15</v>
      </c>
      <c r="P5933" s="46">
        <f t="shared" si="370"/>
        <v>0.19097222221898846</v>
      </c>
      <c r="Q5933" s="48">
        <v>0</v>
      </c>
      <c r="R5933" s="47">
        <f t="shared" si="371"/>
        <v>274.99999999534339</v>
      </c>
      <c r="S5933" s="6" t="s">
        <v>44</v>
      </c>
      <c r="T5933" s="6" t="s">
        <v>999</v>
      </c>
      <c r="U5933" s="6" t="s">
        <v>44</v>
      </c>
      <c r="V5933" s="6" t="s">
        <v>6601</v>
      </c>
      <c r="W5933" s="7">
        <v>0</v>
      </c>
      <c r="X5933" s="7">
        <v>1</v>
      </c>
      <c r="Y5933" s="7">
        <v>0</v>
      </c>
      <c r="Z5933" s="7">
        <v>0</v>
      </c>
      <c r="AA5933" s="7">
        <v>0</v>
      </c>
      <c r="AB5933" s="7">
        <v>0</v>
      </c>
      <c r="AC5933" s="7">
        <v>0</v>
      </c>
      <c r="AD5933" s="7">
        <v>0</v>
      </c>
      <c r="AE5933">
        <v>17</v>
      </c>
      <c r="AF5933" t="s">
        <v>44</v>
      </c>
      <c r="AG5933">
        <v>0</v>
      </c>
      <c r="AH5933">
        <v>0</v>
      </c>
      <c r="AI5933">
        <v>0</v>
      </c>
      <c r="AJ5933">
        <v>8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1</v>
      </c>
      <c r="AR5933">
        <v>0</v>
      </c>
    </row>
    <row r="5934" spans="1:44" x14ac:dyDescent="0.25">
      <c r="A5934">
        <v>1597325</v>
      </c>
      <c r="B5934">
        <v>782928</v>
      </c>
      <c r="C5934">
        <v>21.891750335693398</v>
      </c>
      <c r="D5934">
        <v>37.078250885009801</v>
      </c>
      <c r="E5934" s="68" t="s">
        <v>937</v>
      </c>
      <c r="F5934" s="8">
        <f>INDEX(Δεδομένα!$P:$P,MATCH('2020'!E5934,Δεδομένα!$O:$O,0))</f>
        <v>143</v>
      </c>
      <c r="G5934" s="6" t="s">
        <v>841</v>
      </c>
      <c r="H5934" s="2" t="str">
        <f>INDEX(Δεδομένα!B$1:B$51,MATCH('2020'!G5934,Δεδομένα!A$1:A$51,0))</f>
        <v>ΠΕΛΛΟΠΟΝΗΣΟΥ</v>
      </c>
      <c r="I5934" s="8">
        <f>INDEX(Δεδομένα!E$1:E$13,MATCH('2020'!H5934,Δεδομένα!D$1:D$13,0))</f>
        <v>8</v>
      </c>
      <c r="J5934" s="1">
        <v>44076</v>
      </c>
      <c r="K5934" s="6" t="s">
        <v>529</v>
      </c>
      <c r="L5934" s="36" t="str">
        <f t="shared" si="368"/>
        <v>02/09/2020 13:35</v>
      </c>
      <c r="M5934" s="1">
        <v>44076</v>
      </c>
      <c r="N5934" s="6" t="s">
        <v>1421</v>
      </c>
      <c r="O5934" s="36" t="str">
        <f t="shared" si="369"/>
        <v>02/09/2020 21:29</v>
      </c>
      <c r="P5934" s="46">
        <f t="shared" si="370"/>
        <v>0.32916666667006211</v>
      </c>
      <c r="Q5934" s="48">
        <v>0</v>
      </c>
      <c r="R5934" s="47">
        <f t="shared" si="371"/>
        <v>474.00000000488944</v>
      </c>
      <c r="S5934" s="6" t="s">
        <v>44</v>
      </c>
      <c r="T5934" s="6" t="s">
        <v>984</v>
      </c>
      <c r="U5934" s="6" t="s">
        <v>44</v>
      </c>
      <c r="V5934" s="6" t="s">
        <v>2120</v>
      </c>
      <c r="W5934" s="7">
        <v>0</v>
      </c>
      <c r="X5934" s="7">
        <v>0</v>
      </c>
      <c r="Y5934" s="7">
        <v>0</v>
      </c>
      <c r="Z5934" s="7">
        <v>2</v>
      </c>
      <c r="AA5934" s="7">
        <v>0</v>
      </c>
      <c r="AB5934" s="7">
        <v>0</v>
      </c>
      <c r="AC5934" s="7">
        <v>0</v>
      </c>
      <c r="AD5934" s="7">
        <v>0</v>
      </c>
      <c r="AE5934">
        <v>20</v>
      </c>
      <c r="AF5934">
        <v>0</v>
      </c>
      <c r="AG5934">
        <v>0</v>
      </c>
      <c r="AH5934">
        <v>0</v>
      </c>
      <c r="AI5934">
        <v>0</v>
      </c>
      <c r="AJ5934">
        <v>10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2</v>
      </c>
      <c r="AR5934">
        <v>0</v>
      </c>
    </row>
    <row r="5935" spans="1:44" x14ac:dyDescent="0.25">
      <c r="A5935">
        <v>1600796</v>
      </c>
      <c r="B5935">
        <v>782950</v>
      </c>
      <c r="C5935">
        <v>22.021746206813301</v>
      </c>
      <c r="D5935">
        <v>37.172708594573201</v>
      </c>
      <c r="E5935" s="68" t="s">
        <v>840</v>
      </c>
      <c r="F5935" s="8">
        <f>INDEX(Δεδομένα!$P:$P,MATCH('2020'!E5935,Δεδομένα!$O:$O,0))</f>
        <v>144</v>
      </c>
      <c r="G5935" s="6" t="s">
        <v>841</v>
      </c>
      <c r="H5935" s="2" t="str">
        <f>INDEX(Δεδομένα!B$1:B$51,MATCH('2020'!G5935,Δεδομένα!A$1:A$51,0))</f>
        <v>ΠΕΛΛΟΠΟΝΗΣΟΥ</v>
      </c>
      <c r="I5935" s="8">
        <f>INDEX(Δεδομένα!E$1:E$13,MATCH('2020'!H5935,Δεδομένα!D$1:D$13,0))</f>
        <v>8</v>
      </c>
      <c r="J5935" s="1">
        <v>44076</v>
      </c>
      <c r="K5935" s="6" t="s">
        <v>59</v>
      </c>
      <c r="L5935" s="36" t="str">
        <f t="shared" si="368"/>
        <v>02/09/2020 15:00</v>
      </c>
      <c r="M5935" s="1">
        <v>44077</v>
      </c>
      <c r="N5935" s="6" t="s">
        <v>1288</v>
      </c>
      <c r="O5935" s="36" t="str">
        <f t="shared" si="369"/>
        <v>03/09/2020 14:08</v>
      </c>
      <c r="P5935" s="46">
        <f t="shared" si="370"/>
        <v>0.96388888888759539</v>
      </c>
      <c r="Q5935" s="48">
        <v>0</v>
      </c>
      <c r="R5935" s="47">
        <f t="shared" si="371"/>
        <v>1387.9999999981374</v>
      </c>
      <c r="S5935" s="6" t="s">
        <v>44</v>
      </c>
      <c r="T5935" s="6" t="s">
        <v>940</v>
      </c>
      <c r="U5935" s="6" t="s">
        <v>2213</v>
      </c>
      <c r="V5935" s="6" t="s">
        <v>2213</v>
      </c>
      <c r="W5935" s="7">
        <v>0</v>
      </c>
      <c r="X5935" s="7">
        <v>2</v>
      </c>
      <c r="Y5935" s="7">
        <v>0</v>
      </c>
      <c r="Z5935" s="7">
        <v>0</v>
      </c>
      <c r="AA5935" s="7">
        <v>0</v>
      </c>
      <c r="AB5935" s="7">
        <v>0</v>
      </c>
      <c r="AC5935" s="7">
        <v>0</v>
      </c>
      <c r="AD5935" s="7">
        <v>0</v>
      </c>
      <c r="AE5935">
        <v>10</v>
      </c>
      <c r="AF5935">
        <v>0</v>
      </c>
      <c r="AG5935">
        <v>0</v>
      </c>
      <c r="AH5935">
        <v>0</v>
      </c>
      <c r="AI5935">
        <v>6</v>
      </c>
      <c r="AJ5935">
        <v>5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</row>
    <row r="5936" spans="1:44" x14ac:dyDescent="0.25">
      <c r="A5936">
        <v>1601173</v>
      </c>
      <c r="B5936">
        <v>782954</v>
      </c>
      <c r="C5936">
        <v>22.008373885081699</v>
      </c>
      <c r="D5936">
        <v>37.231172370314802</v>
      </c>
      <c r="E5936" s="68" t="s">
        <v>840</v>
      </c>
      <c r="F5936" s="8">
        <f>INDEX(Δεδομένα!$P:$P,MATCH('2020'!E5936,Δεδομένα!$O:$O,0))</f>
        <v>144</v>
      </c>
      <c r="G5936" s="6" t="s">
        <v>841</v>
      </c>
      <c r="H5936" s="2" t="str">
        <f>INDEX(Δεδομένα!B$1:B$51,MATCH('2020'!G5936,Δεδομένα!A$1:A$51,0))</f>
        <v>ΠΕΛΛΟΠΟΝΗΣΟΥ</v>
      </c>
      <c r="I5936" s="8">
        <f>INDEX(Δεδομένα!E$1:E$13,MATCH('2020'!H5936,Δεδομένα!D$1:D$13,0))</f>
        <v>8</v>
      </c>
      <c r="J5936" s="1">
        <v>44076</v>
      </c>
      <c r="K5936" s="6" t="s">
        <v>2684</v>
      </c>
      <c r="L5936" s="36" t="str">
        <f t="shared" si="368"/>
        <v>02/09/2020 15:13</v>
      </c>
      <c r="M5936" s="1">
        <v>44077</v>
      </c>
      <c r="N5936" s="6" t="s">
        <v>1640</v>
      </c>
      <c r="O5936" s="36" t="str">
        <f t="shared" si="369"/>
        <v>03/09/2020 16:21</v>
      </c>
      <c r="P5936" s="49">
        <f t="shared" si="370"/>
        <v>1.047222222223354</v>
      </c>
      <c r="Q5936" s="50">
        <f>1*24</f>
        <v>24</v>
      </c>
      <c r="R5936" s="47">
        <f t="shared" si="371"/>
        <v>1508.0000000016298</v>
      </c>
      <c r="S5936" s="6" t="s">
        <v>44</v>
      </c>
      <c r="T5936" s="6" t="s">
        <v>843</v>
      </c>
      <c r="U5936" s="6" t="s">
        <v>6450</v>
      </c>
      <c r="V5936" s="6" t="s">
        <v>6450</v>
      </c>
      <c r="W5936" s="7">
        <v>0</v>
      </c>
      <c r="X5936" s="7">
        <v>0</v>
      </c>
      <c r="Y5936" s="7">
        <v>0</v>
      </c>
      <c r="Z5936" s="7">
        <v>0</v>
      </c>
      <c r="AA5936" s="7">
        <v>0</v>
      </c>
      <c r="AB5936" s="7">
        <v>20</v>
      </c>
      <c r="AC5936" s="7">
        <v>0</v>
      </c>
      <c r="AD5936" s="7">
        <v>0</v>
      </c>
      <c r="AE5936">
        <v>18</v>
      </c>
      <c r="AF5936">
        <v>0</v>
      </c>
      <c r="AG5936">
        <v>0</v>
      </c>
      <c r="AH5936">
        <v>0</v>
      </c>
      <c r="AI5936">
        <v>8</v>
      </c>
      <c r="AJ5936">
        <v>9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</row>
    <row r="5937" spans="1:44" x14ac:dyDescent="0.25">
      <c r="A5937">
        <v>1585164</v>
      </c>
      <c r="B5937">
        <v>782901</v>
      </c>
      <c r="C5937">
        <v>24.787740722776999</v>
      </c>
      <c r="D5937">
        <v>40.941523933749103</v>
      </c>
      <c r="E5937" s="68" t="s">
        <v>120</v>
      </c>
      <c r="F5937" s="8">
        <f>INDEX(Δεδομένα!$P:$P,MATCH('2020'!E5937,Δεδομένα!$O:$O,0))</f>
        <v>30</v>
      </c>
      <c r="G5937" s="6" t="s">
        <v>121</v>
      </c>
      <c r="H5937" s="2" t="str">
        <f>INDEX(Δεδομένα!B$1:B$51,MATCH('2020'!G5937,Δεδομένα!A$1:A$51,0))</f>
        <v>ΑΝΑΤΟΛΙΚΗΣ ΜΑΚΕΔΟΝΙΑΣ ΚΑΙ ΘΡΑΚΗΣ</v>
      </c>
      <c r="I5937" s="8">
        <f>INDEX(Δεδομένα!E$1:E$13,MATCH('2020'!H5937,Δεδομένα!D$1:D$13,0))</f>
        <v>2</v>
      </c>
      <c r="J5937" s="1">
        <v>44076</v>
      </c>
      <c r="K5937" s="6" t="s">
        <v>111</v>
      </c>
      <c r="L5937" s="36" t="str">
        <f t="shared" si="368"/>
        <v>02/09/2020 12:25</v>
      </c>
      <c r="M5937" s="1">
        <v>44076</v>
      </c>
      <c r="N5937" s="6" t="s">
        <v>1512</v>
      </c>
      <c r="O5937" s="36" t="str">
        <f t="shared" si="369"/>
        <v>02/09/2020 15:08</v>
      </c>
      <c r="P5937" s="46">
        <f t="shared" si="370"/>
        <v>0.11319444444961846</v>
      </c>
      <c r="Q5937" s="48">
        <v>0</v>
      </c>
      <c r="R5937" s="47">
        <f t="shared" si="371"/>
        <v>163.00000000745058</v>
      </c>
      <c r="S5937" s="6" t="s">
        <v>44</v>
      </c>
      <c r="T5937" s="6" t="s">
        <v>124</v>
      </c>
      <c r="U5937" s="6" t="s">
        <v>44</v>
      </c>
      <c r="V5937" s="6" t="s">
        <v>6600</v>
      </c>
      <c r="W5937" s="7">
        <v>0</v>
      </c>
      <c r="X5937" s="7">
        <v>0</v>
      </c>
      <c r="Y5937" s="7">
        <v>0</v>
      </c>
      <c r="Z5937" s="7">
        <v>0</v>
      </c>
      <c r="AA5937" s="7">
        <v>0.3</v>
      </c>
      <c r="AB5937" s="7">
        <v>0</v>
      </c>
      <c r="AC5937" s="7">
        <v>0</v>
      </c>
      <c r="AD5937" s="7">
        <v>0</v>
      </c>
      <c r="AE5937">
        <v>3</v>
      </c>
      <c r="AF5937">
        <v>0</v>
      </c>
      <c r="AG5937">
        <v>0</v>
      </c>
      <c r="AH5937">
        <v>0</v>
      </c>
      <c r="AI5937">
        <v>0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</row>
    <row r="5938" spans="1:44" x14ac:dyDescent="0.25">
      <c r="A5938">
        <v>1582670</v>
      </c>
      <c r="B5938">
        <v>782970</v>
      </c>
      <c r="C5938">
        <v>22.2026766433642</v>
      </c>
      <c r="D5938">
        <v>40.736492238616499</v>
      </c>
      <c r="E5938" s="68" t="s">
        <v>1122</v>
      </c>
      <c r="F5938" s="8">
        <f>INDEX(Δεδομένα!$P:$P,MATCH('2020'!E5938,Δεδομένα!$O:$O,0))</f>
        <v>253</v>
      </c>
      <c r="G5938" s="6" t="s">
        <v>874</v>
      </c>
      <c r="H5938" s="2" t="str">
        <f>INDEX(Δεδομένα!B$1:B$51,MATCH('2020'!G5938,Δεδομένα!A$1:A$51,0))</f>
        <v>ΚΕΝΤΡΙΚΗΣ ΜΑΚΕΔΟΝΙΑΣ</v>
      </c>
      <c r="I5938" s="8">
        <f>INDEX(Δεδομένα!E$1:E$13,MATCH('2020'!H5938,Δεδομένα!D$1:D$13,0))</f>
        <v>3</v>
      </c>
      <c r="J5938" s="1">
        <v>44076</v>
      </c>
      <c r="K5938" s="6" t="s">
        <v>1467</v>
      </c>
      <c r="L5938" s="36" t="str">
        <f t="shared" si="368"/>
        <v>02/09/2020 13:40</v>
      </c>
      <c r="M5938" s="1">
        <v>44076</v>
      </c>
      <c r="N5938" s="6" t="s">
        <v>542</v>
      </c>
      <c r="O5938" s="36" t="str">
        <f t="shared" si="369"/>
        <v>02/09/2020 14:30</v>
      </c>
      <c r="P5938" s="46">
        <f t="shared" si="370"/>
        <v>3.4722222218988463E-2</v>
      </c>
      <c r="Q5938" s="48">
        <v>0</v>
      </c>
      <c r="R5938" s="47">
        <f t="shared" si="371"/>
        <v>49.999999995343387</v>
      </c>
      <c r="S5938" s="6" t="s">
        <v>44</v>
      </c>
      <c r="T5938" s="6" t="s">
        <v>1507</v>
      </c>
      <c r="U5938" s="6" t="s">
        <v>4041</v>
      </c>
      <c r="V5938" s="6" t="s">
        <v>6480</v>
      </c>
      <c r="W5938" s="7">
        <v>0</v>
      </c>
      <c r="X5938" s="7">
        <v>0</v>
      </c>
      <c r="Y5938" s="7">
        <v>0</v>
      </c>
      <c r="Z5938" s="7">
        <v>0</v>
      </c>
      <c r="AA5938" s="7">
        <v>0</v>
      </c>
      <c r="AB5938" s="7">
        <v>0</v>
      </c>
      <c r="AC5938" s="7">
        <v>0.05</v>
      </c>
      <c r="AD5938" s="7">
        <v>0</v>
      </c>
      <c r="AE5938">
        <v>2</v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</row>
    <row r="5939" spans="1:44" x14ac:dyDescent="0.25">
      <c r="A5939">
        <v>1582582</v>
      </c>
      <c r="B5939">
        <v>783007</v>
      </c>
      <c r="C5939">
        <v>22.050037773447301</v>
      </c>
      <c r="D5939">
        <v>40.919157743667299</v>
      </c>
      <c r="E5939" s="68" t="s">
        <v>952</v>
      </c>
      <c r="F5939" s="8">
        <f>INDEX(Δεδομένα!$P:$P,MATCH('2020'!E5939,Δεδομένα!$O:$O,0))</f>
        <v>62</v>
      </c>
      <c r="G5939" s="6" t="s">
        <v>874</v>
      </c>
      <c r="H5939" s="2" t="str">
        <f>INDEX(Δεδομένα!B$1:B$51,MATCH('2020'!G5939,Δεδομένα!A$1:A$51,0))</f>
        <v>ΚΕΝΤΡΙΚΗΣ ΜΑΚΕΔΟΝΙΑΣ</v>
      </c>
      <c r="I5939" s="8">
        <f>INDEX(Δεδομένα!E$1:E$13,MATCH('2020'!H5939,Δεδομένα!D$1:D$13,0))</f>
        <v>3</v>
      </c>
      <c r="J5939" s="1">
        <v>44076</v>
      </c>
      <c r="K5939" s="6" t="s">
        <v>209</v>
      </c>
      <c r="L5939" s="36" t="str">
        <f t="shared" si="368"/>
        <v>02/09/2020 18:30</v>
      </c>
      <c r="M5939" s="1">
        <v>44076</v>
      </c>
      <c r="N5939" s="6" t="s">
        <v>609</v>
      </c>
      <c r="O5939" s="36" t="str">
        <f t="shared" si="369"/>
        <v>02/09/2020 20:35</v>
      </c>
      <c r="P5939" s="46">
        <f t="shared" si="370"/>
        <v>8.6805555554747116E-2</v>
      </c>
      <c r="Q5939" s="48">
        <v>0</v>
      </c>
      <c r="R5939" s="47">
        <f t="shared" si="371"/>
        <v>124.99999999883585</v>
      </c>
      <c r="S5939" s="6" t="s">
        <v>44</v>
      </c>
      <c r="T5939" s="6" t="s">
        <v>954</v>
      </c>
      <c r="U5939" s="6" t="s">
        <v>2965</v>
      </c>
      <c r="V5939" s="6" t="s">
        <v>2966</v>
      </c>
      <c r="W5939" s="7">
        <v>0</v>
      </c>
      <c r="X5939" s="7">
        <v>0</v>
      </c>
      <c r="Y5939" s="7">
        <v>0</v>
      </c>
      <c r="Z5939" s="7">
        <v>0</v>
      </c>
      <c r="AA5939" s="7">
        <v>0</v>
      </c>
      <c r="AB5939" s="7">
        <v>0.5</v>
      </c>
      <c r="AC5939" s="7">
        <v>0</v>
      </c>
      <c r="AD5939" s="7">
        <v>0</v>
      </c>
      <c r="AE5939">
        <v>3</v>
      </c>
      <c r="AF5939">
        <v>0</v>
      </c>
      <c r="AG5939">
        <v>0</v>
      </c>
      <c r="AH5939">
        <v>0</v>
      </c>
      <c r="AI5939">
        <v>0</v>
      </c>
      <c r="AJ5939">
        <v>2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</row>
    <row r="5940" spans="1:44" x14ac:dyDescent="0.25">
      <c r="A5940">
        <v>1582423</v>
      </c>
      <c r="B5940">
        <v>783043</v>
      </c>
      <c r="C5940">
        <v>25.4504556366659</v>
      </c>
      <c r="D5940">
        <v>41.038989381733401</v>
      </c>
      <c r="E5940" s="68" t="s">
        <v>63</v>
      </c>
      <c r="F5940" s="8">
        <f>INDEX(Δεδομένα!$P:$P,MATCH('2020'!E5940,Δεδομένα!$O:$O,0))</f>
        <v>22</v>
      </c>
      <c r="G5940" s="6" t="s">
        <v>64</v>
      </c>
      <c r="H5940" s="2" t="str">
        <f>INDEX(Δεδομένα!B$1:B$51,MATCH('2020'!G5940,Δεδομένα!A$1:A$51,0))</f>
        <v>ΑΝΑΤΟΛΙΚΗΣ ΜΑΚΕΔΟΝΙΑΣ ΚΑΙ ΘΡΑΚΗΣ</v>
      </c>
      <c r="I5940" s="8">
        <f>INDEX(Δεδομένα!E$1:E$13,MATCH('2020'!H5940,Δεδομένα!D$1:D$13,0))</f>
        <v>2</v>
      </c>
      <c r="J5940" s="1">
        <v>44076</v>
      </c>
      <c r="K5940" s="6" t="s">
        <v>225</v>
      </c>
      <c r="L5940" s="36" t="str">
        <f t="shared" si="368"/>
        <v>02/09/2020 20:25</v>
      </c>
      <c r="M5940" s="1">
        <v>44076</v>
      </c>
      <c r="N5940" s="6" t="s">
        <v>614</v>
      </c>
      <c r="O5940" s="36" t="str">
        <f t="shared" si="369"/>
        <v>02/09/2020 21:30</v>
      </c>
      <c r="P5940" s="46">
        <f t="shared" si="370"/>
        <v>4.5138888890505768E-2</v>
      </c>
      <c r="Q5940" s="48">
        <v>0</v>
      </c>
      <c r="R5940" s="47">
        <f t="shared" si="371"/>
        <v>65.000000002328306</v>
      </c>
      <c r="S5940" s="6" t="s">
        <v>44</v>
      </c>
      <c r="T5940" s="6" t="s">
        <v>72</v>
      </c>
      <c r="U5940" s="6" t="s">
        <v>73</v>
      </c>
      <c r="V5940" s="6" t="s">
        <v>2532</v>
      </c>
      <c r="W5940" s="7">
        <v>0</v>
      </c>
      <c r="X5940" s="7">
        <v>0</v>
      </c>
      <c r="Y5940" s="7">
        <v>0</v>
      </c>
      <c r="Z5940" s="7">
        <v>0</v>
      </c>
      <c r="AA5940" s="7">
        <v>0</v>
      </c>
      <c r="AB5940" s="7">
        <v>0</v>
      </c>
      <c r="AC5940" s="7">
        <v>0.9</v>
      </c>
      <c r="AD5940" s="7">
        <v>0</v>
      </c>
      <c r="AE5940">
        <v>2</v>
      </c>
      <c r="AF5940">
        <v>0</v>
      </c>
      <c r="AG5940">
        <v>0</v>
      </c>
      <c r="AH5940">
        <v>0</v>
      </c>
      <c r="AI5940">
        <v>0</v>
      </c>
      <c r="AJ5940">
        <v>2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</row>
    <row r="5941" spans="1:44" x14ac:dyDescent="0.25">
      <c r="A5941">
        <v>1586137</v>
      </c>
      <c r="B5941">
        <v>783244</v>
      </c>
      <c r="C5941">
        <v>21.2018076682164</v>
      </c>
      <c r="D5941">
        <v>38.499316220782603</v>
      </c>
      <c r="E5941" s="68" t="s">
        <v>334</v>
      </c>
      <c r="F5941" s="8">
        <f>INDEX(Δεδομένα!$P:$P,MATCH('2020'!E5941,Δεδομένα!$O:$O,0))</f>
        <v>127</v>
      </c>
      <c r="G5941" s="6" t="s">
        <v>335</v>
      </c>
      <c r="H5941" s="2" t="str">
        <f>INDEX(Δεδομένα!B$1:B$51,MATCH('2020'!G5941,Δεδομένα!A$1:A$51,0))</f>
        <v>ΔΥΤΙΚΗΣ ΕΛΛΑΔΟΣ</v>
      </c>
      <c r="I5941" s="8">
        <f>INDEX(Δεδομένα!E$1:E$13,MATCH('2020'!H5941,Δεδομένα!D$1:D$13,0))</f>
        <v>7</v>
      </c>
      <c r="J5941" s="1">
        <v>44077</v>
      </c>
      <c r="K5941" s="6" t="s">
        <v>1512</v>
      </c>
      <c r="L5941" s="36" t="str">
        <f t="shared" si="368"/>
        <v>03/09/2020 15:08</v>
      </c>
      <c r="M5941" s="1">
        <v>44077</v>
      </c>
      <c r="N5941" s="6" t="s">
        <v>100</v>
      </c>
      <c r="O5941" s="36" t="str">
        <f t="shared" si="369"/>
        <v>03/09/2020 20:50</v>
      </c>
      <c r="P5941" s="46">
        <f t="shared" si="370"/>
        <v>0.23749999999563443</v>
      </c>
      <c r="Q5941" s="48">
        <v>0</v>
      </c>
      <c r="R5941" s="47">
        <f t="shared" si="371"/>
        <v>341.99999999371357</v>
      </c>
      <c r="S5941" s="6" t="s">
        <v>44</v>
      </c>
      <c r="T5941" s="6" t="s">
        <v>1445</v>
      </c>
      <c r="U5941" s="6" t="s">
        <v>73</v>
      </c>
      <c r="V5941" s="6" t="s">
        <v>6617</v>
      </c>
      <c r="W5941" s="7">
        <v>0</v>
      </c>
      <c r="X5941" s="7">
        <v>0.5</v>
      </c>
      <c r="Y5941" s="7">
        <v>0</v>
      </c>
      <c r="Z5941" s="7">
        <v>0</v>
      </c>
      <c r="AA5941" s="7">
        <v>0</v>
      </c>
      <c r="AB5941" s="7">
        <v>0</v>
      </c>
      <c r="AC5941" s="7">
        <v>0</v>
      </c>
      <c r="AD5941" s="7">
        <v>0</v>
      </c>
      <c r="AE5941">
        <v>10</v>
      </c>
      <c r="AF5941">
        <v>0</v>
      </c>
      <c r="AG5941">
        <v>0</v>
      </c>
      <c r="AH5941">
        <v>0</v>
      </c>
      <c r="AI5941">
        <v>0</v>
      </c>
      <c r="AJ5941">
        <v>5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</row>
    <row r="5942" spans="1:44" x14ac:dyDescent="0.25">
      <c r="A5942">
        <v>1583112</v>
      </c>
      <c r="B5942">
        <v>783305</v>
      </c>
      <c r="C5942">
        <v>21.1781857234215</v>
      </c>
      <c r="D5942">
        <v>38.972966836319003</v>
      </c>
      <c r="E5942" s="68" t="s">
        <v>351</v>
      </c>
      <c r="F5942" s="8">
        <f>INDEX(Δεδομένα!$P:$P,MATCH('2020'!E5942,Δεδομένα!$O:$O,0))</f>
        <v>131</v>
      </c>
      <c r="G5942" s="6" t="s">
        <v>335</v>
      </c>
      <c r="H5942" s="2" t="str">
        <f>INDEX(Δεδομένα!B$1:B$51,MATCH('2020'!G5942,Δεδομένα!A$1:A$51,0))</f>
        <v>ΔΥΤΙΚΗΣ ΕΛΛΑΔΟΣ</v>
      </c>
      <c r="I5942" s="8">
        <f>INDEX(Δεδομένα!E$1:E$13,MATCH('2020'!H5942,Δεδομένα!D$1:D$13,0))</f>
        <v>7</v>
      </c>
      <c r="J5942" s="1">
        <v>44077</v>
      </c>
      <c r="K5942" s="6" t="s">
        <v>1313</v>
      </c>
      <c r="L5942" s="36" t="str">
        <f t="shared" si="368"/>
        <v>03/09/2020 19:33</v>
      </c>
      <c r="M5942" s="1">
        <v>44078</v>
      </c>
      <c r="N5942" s="6" t="s">
        <v>2833</v>
      </c>
      <c r="O5942" s="36" t="str">
        <f t="shared" si="369"/>
        <v>04/09/2020 07:30</v>
      </c>
      <c r="P5942" s="46">
        <f t="shared" si="370"/>
        <v>0.49791666666715173</v>
      </c>
      <c r="Q5942" s="48">
        <v>0</v>
      </c>
      <c r="R5942" s="47">
        <f t="shared" si="371"/>
        <v>717.00000000069849</v>
      </c>
      <c r="S5942" s="6" t="s">
        <v>44</v>
      </c>
      <c r="T5942" s="6" t="s">
        <v>354</v>
      </c>
      <c r="U5942" s="6" t="s">
        <v>44</v>
      </c>
      <c r="V5942" s="6" t="s">
        <v>6624</v>
      </c>
      <c r="W5942" s="7">
        <v>0</v>
      </c>
      <c r="X5942" s="7">
        <v>0</v>
      </c>
      <c r="Y5942" s="7">
        <v>0</v>
      </c>
      <c r="Z5942" s="7">
        <v>0</v>
      </c>
      <c r="AA5942" s="7">
        <v>0</v>
      </c>
      <c r="AB5942" s="7">
        <v>8</v>
      </c>
      <c r="AC5942" s="7">
        <v>0</v>
      </c>
      <c r="AD5942" s="7">
        <v>0</v>
      </c>
      <c r="AE5942">
        <v>19</v>
      </c>
      <c r="AF5942">
        <v>0</v>
      </c>
      <c r="AG5942">
        <v>0</v>
      </c>
      <c r="AH5942">
        <v>0</v>
      </c>
      <c r="AI5942">
        <v>0</v>
      </c>
      <c r="AJ5942">
        <v>8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</row>
    <row r="5943" spans="1:44" x14ac:dyDescent="0.25">
      <c r="A5943">
        <v>1586164</v>
      </c>
      <c r="B5943">
        <v>783364</v>
      </c>
      <c r="C5943">
        <v>21.1169291692838</v>
      </c>
      <c r="D5943">
        <v>38.3495005550934</v>
      </c>
      <c r="E5943" s="68" t="s">
        <v>334</v>
      </c>
      <c r="F5943" s="8">
        <f>INDEX(Δεδομένα!$P:$P,MATCH('2020'!E5943,Δεδομένα!$O:$O,0))</f>
        <v>127</v>
      </c>
      <c r="G5943" s="6" t="s">
        <v>335</v>
      </c>
      <c r="H5943" s="2" t="str">
        <f>INDEX(Δεδομένα!B$1:B$51,MATCH('2020'!G5943,Δεδομένα!A$1:A$51,0))</f>
        <v>ΔΥΤΙΚΗΣ ΕΛΛΑΔΟΣ</v>
      </c>
      <c r="I5943" s="8">
        <f>INDEX(Δεδομένα!E$1:E$13,MATCH('2020'!H5943,Δεδομένα!D$1:D$13,0))</f>
        <v>7</v>
      </c>
      <c r="J5943" s="1">
        <v>44077</v>
      </c>
      <c r="K5943" s="6" t="s">
        <v>6508</v>
      </c>
      <c r="L5943" s="36" t="str">
        <f t="shared" si="368"/>
        <v>03/09/2020 23:13</v>
      </c>
      <c r="M5943" s="1">
        <v>44078</v>
      </c>
      <c r="N5943" s="6" t="s">
        <v>1065</v>
      </c>
      <c r="O5943" s="36" t="str">
        <f t="shared" si="369"/>
        <v>04/09/2020 00:20</v>
      </c>
      <c r="P5943" s="46">
        <f t="shared" si="370"/>
        <v>4.6527777776645962E-2</v>
      </c>
      <c r="Q5943" s="48">
        <v>0</v>
      </c>
      <c r="R5943" s="47">
        <f t="shared" si="371"/>
        <v>66.999999998370185</v>
      </c>
      <c r="S5943" s="6" t="s">
        <v>44</v>
      </c>
      <c r="T5943" s="6" t="s">
        <v>343</v>
      </c>
      <c r="U5943" s="6" t="s">
        <v>44</v>
      </c>
      <c r="V5943" s="6" t="s">
        <v>6629</v>
      </c>
      <c r="W5943" s="7">
        <v>0</v>
      </c>
      <c r="X5943" s="7">
        <v>0</v>
      </c>
      <c r="Y5943" s="7">
        <v>0</v>
      </c>
      <c r="Z5943" s="7">
        <v>0</v>
      </c>
      <c r="AA5943" s="7">
        <v>1</v>
      </c>
      <c r="AB5943" s="7">
        <v>0</v>
      </c>
      <c r="AC5943" s="7">
        <v>0</v>
      </c>
      <c r="AD5943" s="7">
        <v>0</v>
      </c>
      <c r="AE5943">
        <v>2</v>
      </c>
      <c r="AF5943">
        <v>0</v>
      </c>
      <c r="AG5943">
        <v>0</v>
      </c>
      <c r="AH5943">
        <v>0</v>
      </c>
      <c r="AI5943">
        <v>0</v>
      </c>
      <c r="AJ5943">
        <v>1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</row>
    <row r="5944" spans="1:44" x14ac:dyDescent="0.25">
      <c r="A5944">
        <v>1582991</v>
      </c>
      <c r="B5944">
        <v>783361</v>
      </c>
      <c r="C5944">
        <v>22.409049825420801</v>
      </c>
      <c r="D5944">
        <v>37.4540352474014</v>
      </c>
      <c r="E5944" s="68" t="s">
        <v>1893</v>
      </c>
      <c r="F5944" s="8">
        <f>INDEX(Δεδομένα!$P:$P,MATCH('2020'!E5944,Δεδομένα!$O:$O,0))</f>
        <v>137</v>
      </c>
      <c r="G5944" s="6" t="s">
        <v>932</v>
      </c>
      <c r="H5944" s="2" t="str">
        <f>INDEX(Δεδομένα!B$1:B$51,MATCH('2020'!G5944,Δεδομένα!A$1:A$51,0))</f>
        <v>ΠΕΛΛΟΠΟΝΗΣΟΥ</v>
      </c>
      <c r="I5944" s="8">
        <f>INDEX(Δεδομένα!E$1:E$13,MATCH('2020'!H5944,Δεδομένα!D$1:D$13,0))</f>
        <v>8</v>
      </c>
      <c r="J5944" s="1">
        <v>44077</v>
      </c>
      <c r="K5944" s="6" t="s">
        <v>634</v>
      </c>
      <c r="L5944" s="36" t="str">
        <f t="shared" si="368"/>
        <v>03/09/2020 23:00</v>
      </c>
      <c r="M5944" s="1">
        <v>44077</v>
      </c>
      <c r="N5944" s="6" t="s">
        <v>4392</v>
      </c>
      <c r="O5944" s="36" t="str">
        <f t="shared" si="369"/>
        <v>03/09/2020 23:59</v>
      </c>
      <c r="P5944" s="46">
        <f t="shared" si="370"/>
        <v>4.0972222217533272E-2</v>
      </c>
      <c r="Q5944" s="48">
        <v>0</v>
      </c>
      <c r="R5944" s="47">
        <f t="shared" si="371"/>
        <v>58.999999993247911</v>
      </c>
      <c r="S5944" s="6" t="s">
        <v>44</v>
      </c>
      <c r="T5944" s="6" t="s">
        <v>1894</v>
      </c>
      <c r="U5944" s="6" t="s">
        <v>44</v>
      </c>
      <c r="V5944" s="6" t="s">
        <v>6628</v>
      </c>
      <c r="W5944" s="7">
        <v>0</v>
      </c>
      <c r="X5944" s="7">
        <v>0</v>
      </c>
      <c r="Y5944" s="7">
        <v>0</v>
      </c>
      <c r="Z5944" s="7">
        <v>0</v>
      </c>
      <c r="AA5944" s="7">
        <v>0</v>
      </c>
      <c r="AB5944" s="7">
        <v>0.01</v>
      </c>
      <c r="AC5944" s="7">
        <v>0</v>
      </c>
      <c r="AD5944" s="7">
        <v>0</v>
      </c>
      <c r="AE5944">
        <v>2</v>
      </c>
      <c r="AF5944">
        <v>0</v>
      </c>
      <c r="AG5944">
        <v>0</v>
      </c>
      <c r="AH5944">
        <v>0</v>
      </c>
      <c r="AI5944">
        <v>0</v>
      </c>
      <c r="AJ5944">
        <v>1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</row>
    <row r="5945" spans="1:44" x14ac:dyDescent="0.25">
      <c r="A5945">
        <v>1605109</v>
      </c>
      <c r="B5945">
        <v>783314</v>
      </c>
      <c r="C5945">
        <v>20.897531382924999</v>
      </c>
      <c r="D5945">
        <v>39.105690865008697</v>
      </c>
      <c r="E5945" s="68" t="s">
        <v>267</v>
      </c>
      <c r="F5945" s="8">
        <f>INDEX(Δεδομένα!$P:$P,MATCH('2020'!E5945,Δεδομένα!$O:$O,0))</f>
        <v>94</v>
      </c>
      <c r="G5945" s="6" t="s">
        <v>268</v>
      </c>
      <c r="H5945" s="2" t="str">
        <f>INDEX(Δεδομένα!B$1:B$51,MATCH('2020'!G5945,Δεδομένα!A$1:A$51,0))</f>
        <v>ΗΠΕΙΡΟΥ</v>
      </c>
      <c r="I5945" s="8">
        <f>INDEX(Δεδομένα!E$1:E$13,MATCH('2020'!H5945,Δεδομένα!D$1:D$13,0))</f>
        <v>5</v>
      </c>
      <c r="J5945" s="1">
        <v>44077</v>
      </c>
      <c r="K5945" s="6" t="s">
        <v>1609</v>
      </c>
      <c r="L5945" s="36" t="str">
        <f t="shared" si="368"/>
        <v>03/09/2020 19:53</v>
      </c>
      <c r="M5945" s="1">
        <v>44077</v>
      </c>
      <c r="N5945" s="6" t="s">
        <v>100</v>
      </c>
      <c r="O5945" s="36" t="str">
        <f t="shared" si="369"/>
        <v>03/09/2020 20:50</v>
      </c>
      <c r="P5945" s="46">
        <f t="shared" si="370"/>
        <v>3.9583333331393078E-2</v>
      </c>
      <c r="Q5945" s="48">
        <v>0</v>
      </c>
      <c r="R5945" s="47">
        <f t="shared" si="371"/>
        <v>56.999999997206032</v>
      </c>
      <c r="S5945" s="6" t="s">
        <v>44</v>
      </c>
      <c r="T5945" s="6" t="s">
        <v>270</v>
      </c>
      <c r="U5945" s="6" t="s">
        <v>44</v>
      </c>
      <c r="V5945" s="6" t="s">
        <v>278</v>
      </c>
      <c r="W5945" s="7">
        <v>0</v>
      </c>
      <c r="X5945" s="7">
        <v>0</v>
      </c>
      <c r="Y5945" s="7">
        <v>0</v>
      </c>
      <c r="Z5945" s="7">
        <v>0.3</v>
      </c>
      <c r="AA5945" s="7">
        <v>0</v>
      </c>
      <c r="AB5945" s="7">
        <v>0</v>
      </c>
      <c r="AC5945" s="7">
        <v>0</v>
      </c>
      <c r="AD5945" s="7">
        <v>0</v>
      </c>
      <c r="AE5945">
        <v>6</v>
      </c>
      <c r="AF5945">
        <v>0</v>
      </c>
      <c r="AG5945">
        <v>0</v>
      </c>
      <c r="AH5945">
        <v>0</v>
      </c>
      <c r="AI5945">
        <v>1</v>
      </c>
      <c r="AJ5945">
        <v>3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</row>
    <row r="5946" spans="1:44" x14ac:dyDescent="0.25">
      <c r="A5946">
        <v>1584360</v>
      </c>
      <c r="B5946">
        <v>0</v>
      </c>
      <c r="C5946">
        <v>0</v>
      </c>
      <c r="D5946">
        <v>0</v>
      </c>
      <c r="E5946" s="68" t="s">
        <v>845</v>
      </c>
      <c r="F5946" s="8">
        <f>INDEX(Δεδομένα!$P:$P,MATCH('2020'!E5946,Δεδομένα!$O:$O,0))</f>
        <v>176</v>
      </c>
      <c r="G5946" s="6" t="s">
        <v>846</v>
      </c>
      <c r="H5946" s="2" t="str">
        <f>INDEX(Δεδομένα!B$1:B$51,MATCH('2020'!G5946,Δεδομένα!A$1:A$51,0))</f>
        <v>ΣΤΕΡΕΑΣ ΕΛΛΑΔΟΣ</v>
      </c>
      <c r="I5946" s="8">
        <f>INDEX(Δεδομένα!E$1:E$13,MATCH('2020'!H5946,Δεδομένα!D$1:D$13,0))</f>
        <v>9</v>
      </c>
      <c r="J5946" s="1">
        <v>44077</v>
      </c>
      <c r="K5946" s="6" t="s">
        <v>847</v>
      </c>
      <c r="L5946" s="36" t="str">
        <f t="shared" si="368"/>
        <v>03/09/2020 23:05</v>
      </c>
      <c r="M5946" s="1">
        <v>44078</v>
      </c>
      <c r="N5946" s="6" t="s">
        <v>848</v>
      </c>
      <c r="O5946" s="36" t="str">
        <f t="shared" si="369"/>
        <v>04/09/2020 00:25</v>
      </c>
      <c r="P5946" s="46">
        <f t="shared" si="370"/>
        <v>5.5555555554747116E-2</v>
      </c>
      <c r="Q5946" s="48">
        <v>0</v>
      </c>
      <c r="R5946" s="47">
        <f t="shared" si="371"/>
        <v>79.999999998835847</v>
      </c>
      <c r="S5946" s="6" t="s">
        <v>44</v>
      </c>
      <c r="T5946" s="6" t="s">
        <v>849</v>
      </c>
      <c r="U5946" s="6" t="s">
        <v>850</v>
      </c>
      <c r="V5946" s="6" t="s">
        <v>851</v>
      </c>
      <c r="W5946" s="7">
        <v>0</v>
      </c>
      <c r="X5946" s="7">
        <v>0</v>
      </c>
      <c r="Y5946" s="7">
        <v>0</v>
      </c>
      <c r="Z5946" s="7">
        <v>0</v>
      </c>
      <c r="AA5946" s="7">
        <v>0</v>
      </c>
      <c r="AB5946" s="7">
        <v>0.03</v>
      </c>
      <c r="AC5946" s="7">
        <v>0</v>
      </c>
      <c r="AD5946" s="7">
        <v>0</v>
      </c>
      <c r="AE5946">
        <v>2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</row>
    <row r="5947" spans="1:44" x14ac:dyDescent="0.25">
      <c r="A5947">
        <v>1583554</v>
      </c>
      <c r="B5947">
        <v>783176</v>
      </c>
      <c r="C5947">
        <v>26.129314763130601</v>
      </c>
      <c r="D5947">
        <v>41.690423436897099</v>
      </c>
      <c r="E5947" s="68" t="s">
        <v>1223</v>
      </c>
      <c r="F5947" s="8">
        <f>INDEX(Δεδομένα!$P:$P,MATCH('2020'!E5947,Δεδομένα!$O:$O,0))</f>
        <v>36</v>
      </c>
      <c r="G5947" s="6" t="s">
        <v>148</v>
      </c>
      <c r="H5947" s="2" t="str">
        <f>INDEX(Δεδομένα!B$1:B$51,MATCH('2020'!G5947,Δεδομένα!A$1:A$51,0))</f>
        <v>ΑΝΑΤΟΛΙΚΗΣ ΜΑΚΕΔΟΝΙΑΣ ΚΑΙ ΘΡΑΚΗΣ</v>
      </c>
      <c r="I5947" s="8">
        <f>INDEX(Δεδομένα!E$1:E$13,MATCH('2020'!H5947,Δεδομένα!D$1:D$13,0))</f>
        <v>2</v>
      </c>
      <c r="J5947" s="1">
        <v>44077</v>
      </c>
      <c r="K5947" s="6" t="s">
        <v>716</v>
      </c>
      <c r="L5947" s="36" t="str">
        <f t="shared" si="368"/>
        <v>03/09/2020 11:15</v>
      </c>
      <c r="M5947" s="1">
        <v>44077</v>
      </c>
      <c r="N5947" s="6" t="s">
        <v>263</v>
      </c>
      <c r="O5947" s="36" t="str">
        <f t="shared" si="369"/>
        <v>03/09/2020 18:35</v>
      </c>
      <c r="P5947" s="46">
        <f t="shared" si="370"/>
        <v>0.30555555555474712</v>
      </c>
      <c r="Q5947" s="48">
        <v>0</v>
      </c>
      <c r="R5947" s="47">
        <f t="shared" si="371"/>
        <v>439.99999999883585</v>
      </c>
      <c r="S5947" s="6" t="s">
        <v>44</v>
      </c>
      <c r="T5947" s="6" t="s">
        <v>1119</v>
      </c>
      <c r="U5947" s="6" t="s">
        <v>44</v>
      </c>
      <c r="V5947" s="6" t="s">
        <v>3014</v>
      </c>
      <c r="W5947" s="7">
        <v>0</v>
      </c>
      <c r="X5947" s="7">
        <v>0</v>
      </c>
      <c r="Y5947" s="7">
        <v>0</v>
      </c>
      <c r="Z5947" s="7">
        <v>6</v>
      </c>
      <c r="AA5947" s="7">
        <v>0</v>
      </c>
      <c r="AB5947" s="7">
        <v>0</v>
      </c>
      <c r="AC5947" s="7">
        <v>0</v>
      </c>
      <c r="AD5947" s="7">
        <v>0</v>
      </c>
      <c r="AE5947">
        <v>6</v>
      </c>
      <c r="AF5947">
        <v>0</v>
      </c>
      <c r="AG5947">
        <v>0</v>
      </c>
      <c r="AH5947">
        <v>0</v>
      </c>
      <c r="AI5947">
        <v>0</v>
      </c>
      <c r="AJ5947">
        <v>3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</row>
    <row r="5948" spans="1:44" x14ac:dyDescent="0.25">
      <c r="A5948">
        <v>1586661</v>
      </c>
      <c r="B5948">
        <v>783288</v>
      </c>
      <c r="C5948">
        <v>21.444178958357998</v>
      </c>
      <c r="D5948">
        <v>39.036639370051397</v>
      </c>
      <c r="E5948" s="68" t="s">
        <v>5299</v>
      </c>
      <c r="F5948" s="8">
        <f>INDEX(Δεδομένα!$P:$P,MATCH('2020'!E5948,Δεδομένα!$O:$O,0))</f>
        <v>260</v>
      </c>
      <c r="G5948" s="6" t="s">
        <v>1833</v>
      </c>
      <c r="H5948" s="2" t="str">
        <f>INDEX(Δεδομένα!B$1:B$51,MATCH('2020'!G5948,Δεδομένα!A$1:A$51,0))</f>
        <v>ΣΤΕΡΕΑΣ ΕΛΛΑΔΟΣ</v>
      </c>
      <c r="I5948" s="8">
        <f>INDEX(Δεδομένα!E$1:E$13,MATCH('2020'!H5948,Δεδομένα!D$1:D$13,0))</f>
        <v>9</v>
      </c>
      <c r="J5948" s="1">
        <v>44077</v>
      </c>
      <c r="K5948" s="6" t="s">
        <v>770</v>
      </c>
      <c r="L5948" s="36" t="str">
        <f t="shared" si="368"/>
        <v>03/09/2020 17:57</v>
      </c>
      <c r="M5948" s="1">
        <v>44077</v>
      </c>
      <c r="N5948" s="6" t="s">
        <v>79</v>
      </c>
      <c r="O5948" s="36" t="str">
        <f t="shared" si="369"/>
        <v>03/09/2020 21:15</v>
      </c>
      <c r="P5948" s="46">
        <f t="shared" si="370"/>
        <v>0.13749999999708962</v>
      </c>
      <c r="Q5948" s="48">
        <v>0</v>
      </c>
      <c r="R5948" s="47">
        <f t="shared" si="371"/>
        <v>197.99999999580905</v>
      </c>
      <c r="S5948" s="6" t="s">
        <v>44</v>
      </c>
      <c r="T5948" s="6" t="s">
        <v>4183</v>
      </c>
      <c r="U5948" s="6" t="s">
        <v>44</v>
      </c>
      <c r="V5948" s="6" t="s">
        <v>6620</v>
      </c>
      <c r="W5948" s="7">
        <v>0</v>
      </c>
      <c r="X5948" s="7">
        <v>0</v>
      </c>
      <c r="Y5948" s="7">
        <v>0</v>
      </c>
      <c r="Z5948" s="7">
        <v>0.2</v>
      </c>
      <c r="AA5948" s="7">
        <v>0</v>
      </c>
      <c r="AB5948" s="7">
        <v>0</v>
      </c>
      <c r="AC5948" s="7">
        <v>0</v>
      </c>
      <c r="AD5948" s="7">
        <v>0</v>
      </c>
      <c r="AE5948">
        <v>6</v>
      </c>
      <c r="AF5948">
        <v>0</v>
      </c>
      <c r="AG5948">
        <v>0</v>
      </c>
      <c r="AH5948">
        <v>0</v>
      </c>
      <c r="AI5948">
        <v>0</v>
      </c>
      <c r="AJ5948">
        <v>2</v>
      </c>
      <c r="AK5948">
        <v>2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</row>
    <row r="5949" spans="1:44" x14ac:dyDescent="0.25">
      <c r="A5949">
        <v>1593323</v>
      </c>
      <c r="B5949">
        <v>783189</v>
      </c>
      <c r="C5949">
        <v>21.791081958128899</v>
      </c>
      <c r="D5949">
        <v>37.669833822784497</v>
      </c>
      <c r="E5949" s="68" t="s">
        <v>1054</v>
      </c>
      <c r="F5949" s="8">
        <f>INDEX(Δεδομένα!$P:$P,MATCH('2020'!E5949,Δεδομένα!$O:$O,0))</f>
        <v>133</v>
      </c>
      <c r="G5949" s="6" t="s">
        <v>357</v>
      </c>
      <c r="H5949" s="2" t="str">
        <f>INDEX(Δεδομένα!B$1:B$51,MATCH('2020'!G5949,Δεδομένα!A$1:A$51,0))</f>
        <v>ΔΥΤΙΚΗΣ ΕΛΛΑΔΟΣ</v>
      </c>
      <c r="I5949" s="8">
        <f>INDEX(Δεδομένα!E$1:E$13,MATCH('2020'!H5949,Δεδομένα!D$1:D$13,0))</f>
        <v>7</v>
      </c>
      <c r="J5949" s="1">
        <v>44077</v>
      </c>
      <c r="K5949" s="6" t="s">
        <v>605</v>
      </c>
      <c r="L5949" s="36" t="str">
        <f t="shared" si="368"/>
        <v>03/09/2020 12:10</v>
      </c>
      <c r="M5949" s="1">
        <v>44077</v>
      </c>
      <c r="N5949" s="6" t="s">
        <v>605</v>
      </c>
      <c r="O5949" s="36" t="str">
        <f t="shared" si="369"/>
        <v>03/09/2020 12:10</v>
      </c>
      <c r="P5949" s="46">
        <f t="shared" si="370"/>
        <v>0</v>
      </c>
      <c r="Q5949" s="48">
        <v>0</v>
      </c>
      <c r="R5949" s="47">
        <f t="shared" si="371"/>
        <v>0</v>
      </c>
      <c r="S5949" s="6" t="s">
        <v>44</v>
      </c>
      <c r="T5949" s="6" t="s">
        <v>1055</v>
      </c>
      <c r="U5949" s="6" t="s">
        <v>44</v>
      </c>
      <c r="V5949" s="6" t="s">
        <v>4279</v>
      </c>
      <c r="W5949" s="7">
        <v>0</v>
      </c>
      <c r="X5949" s="7">
        <v>2</v>
      </c>
      <c r="Y5949" s="7">
        <v>0</v>
      </c>
      <c r="Z5949" s="7">
        <v>0</v>
      </c>
      <c r="AA5949" s="7">
        <v>0</v>
      </c>
      <c r="AB5949" s="7">
        <v>0</v>
      </c>
      <c r="AC5949" s="7">
        <v>0</v>
      </c>
      <c r="AD5949" s="7">
        <v>0</v>
      </c>
      <c r="AE5949">
        <v>26</v>
      </c>
      <c r="AF5949">
        <v>6</v>
      </c>
      <c r="AG5949">
        <v>0</v>
      </c>
      <c r="AH5949">
        <v>0</v>
      </c>
      <c r="AI5949">
        <v>0</v>
      </c>
      <c r="AJ5949">
        <v>10</v>
      </c>
      <c r="AK5949">
        <v>0</v>
      </c>
      <c r="AL5949">
        <v>1</v>
      </c>
      <c r="AM5949">
        <v>0</v>
      </c>
      <c r="AN5949">
        <v>1</v>
      </c>
      <c r="AO5949">
        <v>0</v>
      </c>
      <c r="AP5949">
        <v>1</v>
      </c>
      <c r="AQ5949">
        <v>2</v>
      </c>
      <c r="AR5949">
        <v>0</v>
      </c>
    </row>
    <row r="5950" spans="1:44" x14ac:dyDescent="0.25">
      <c r="A5950">
        <v>1585002</v>
      </c>
      <c r="B5950">
        <v>783293</v>
      </c>
      <c r="C5950">
        <v>21.4326203349572</v>
      </c>
      <c r="D5950">
        <v>37.897560667873897</v>
      </c>
      <c r="E5950" s="68" t="s">
        <v>925</v>
      </c>
      <c r="F5950" s="8">
        <f>INDEX(Δεδομένα!$P:$P,MATCH('2020'!E5950,Δεδομένα!$O:$O,0))</f>
        <v>135</v>
      </c>
      <c r="G5950" s="6" t="s">
        <v>357</v>
      </c>
      <c r="H5950" s="2" t="str">
        <f>INDEX(Δεδομένα!B$1:B$51,MATCH('2020'!G5950,Δεδομένα!A$1:A$51,0))</f>
        <v>ΔΥΤΙΚΗΣ ΕΛΛΑΔΟΣ</v>
      </c>
      <c r="I5950" s="8">
        <f>INDEX(Δεδομένα!E$1:E$13,MATCH('2020'!H5950,Δεδομένα!D$1:D$13,0))</f>
        <v>7</v>
      </c>
      <c r="J5950" s="1">
        <v>44077</v>
      </c>
      <c r="K5950" s="6" t="s">
        <v>157</v>
      </c>
      <c r="L5950" s="36" t="str">
        <f t="shared" si="368"/>
        <v>03/09/2020 18:10</v>
      </c>
      <c r="M5950" s="1">
        <v>44080</v>
      </c>
      <c r="N5950" s="6" t="s">
        <v>905</v>
      </c>
      <c r="O5950" s="36" t="str">
        <f t="shared" si="369"/>
        <v>06/09/2020 08:50</v>
      </c>
      <c r="P5950" s="49">
        <f t="shared" si="370"/>
        <v>2.6111111111094942</v>
      </c>
      <c r="Q5950" s="50">
        <f>2*24</f>
        <v>48</v>
      </c>
      <c r="R5950" s="47">
        <f t="shared" si="371"/>
        <v>3759.9999999976717</v>
      </c>
      <c r="S5950" s="6" t="s">
        <v>44</v>
      </c>
      <c r="T5950" s="6" t="s">
        <v>1565</v>
      </c>
      <c r="U5950" s="6" t="s">
        <v>44</v>
      </c>
      <c r="V5950" s="6" t="s">
        <v>6622</v>
      </c>
      <c r="W5950" s="7">
        <v>5</v>
      </c>
      <c r="X5950" s="7">
        <v>0</v>
      </c>
      <c r="Y5950" s="7">
        <v>0</v>
      </c>
      <c r="Z5950" s="7">
        <v>30</v>
      </c>
      <c r="AA5950" s="7">
        <v>0</v>
      </c>
      <c r="AB5950" s="7">
        <v>5</v>
      </c>
      <c r="AC5950" s="7">
        <v>0</v>
      </c>
      <c r="AD5950" s="7">
        <v>0</v>
      </c>
      <c r="AE5950">
        <v>48</v>
      </c>
      <c r="AF5950">
        <v>0</v>
      </c>
      <c r="AG5950">
        <v>2</v>
      </c>
      <c r="AH5950">
        <v>0</v>
      </c>
      <c r="AI5950">
        <v>8</v>
      </c>
      <c r="AJ5950">
        <v>18</v>
      </c>
      <c r="AK5950">
        <v>0</v>
      </c>
      <c r="AL5950">
        <v>2</v>
      </c>
      <c r="AM5950">
        <v>1</v>
      </c>
      <c r="AN5950">
        <v>2</v>
      </c>
      <c r="AO5950">
        <v>0</v>
      </c>
      <c r="AP5950">
        <v>0</v>
      </c>
      <c r="AQ5950">
        <v>1</v>
      </c>
      <c r="AR5950">
        <v>0</v>
      </c>
    </row>
    <row r="5951" spans="1:44" x14ac:dyDescent="0.25">
      <c r="A5951">
        <v>1596556</v>
      </c>
      <c r="B5951">
        <v>784883</v>
      </c>
      <c r="C5951">
        <v>25.016518524203001</v>
      </c>
      <c r="D5951">
        <v>35.161803789512199</v>
      </c>
      <c r="E5951" s="68" t="s">
        <v>687</v>
      </c>
      <c r="F5951" s="8">
        <f>INDEX(Δεδομένα!$P:$P,MATCH('2020'!E5951,Δεδομένα!$O:$O,0))</f>
        <v>213</v>
      </c>
      <c r="G5951" s="6" t="s">
        <v>560</v>
      </c>
      <c r="H5951" s="2" t="str">
        <f>INDEX(Δεδομένα!B$1:B$51,MATCH('2020'!G5951,Δεδομένα!A$1:A$51,0))</f>
        <v>ΚΡΗΤΗΣ</v>
      </c>
      <c r="I5951" s="8">
        <f>INDEX(Δεδομένα!E$1:E$13,MATCH('2020'!H5951,Δεδομένα!D$1:D$13,0))</f>
        <v>12</v>
      </c>
      <c r="J5951" s="1">
        <v>44077</v>
      </c>
      <c r="K5951" s="6" t="s">
        <v>4557</v>
      </c>
      <c r="L5951" s="36" t="str">
        <f t="shared" si="368"/>
        <v>03/09/2020 08:56</v>
      </c>
      <c r="M5951" s="1">
        <v>44078</v>
      </c>
      <c r="N5951" s="6" t="s">
        <v>617</v>
      </c>
      <c r="O5951" s="36" t="str">
        <f t="shared" si="369"/>
        <v>04/09/2020 22:00</v>
      </c>
      <c r="P5951" s="49">
        <f t="shared" si="370"/>
        <v>1.5444444444437977</v>
      </c>
      <c r="Q5951" s="50">
        <f>1*24</f>
        <v>24</v>
      </c>
      <c r="R5951" s="47">
        <f t="shared" si="371"/>
        <v>2223.9999999990687</v>
      </c>
      <c r="S5951" s="6" t="s">
        <v>44</v>
      </c>
      <c r="T5951" s="6" t="s">
        <v>565</v>
      </c>
      <c r="U5951" s="6" t="s">
        <v>568</v>
      </c>
      <c r="V5951" s="6" t="s">
        <v>568</v>
      </c>
      <c r="W5951" s="7">
        <v>2</v>
      </c>
      <c r="X5951" s="7">
        <v>0</v>
      </c>
      <c r="Y5951" s="7">
        <v>0</v>
      </c>
      <c r="Z5951" s="7">
        <v>10</v>
      </c>
      <c r="AA5951" s="7">
        <v>0</v>
      </c>
      <c r="AB5951" s="7">
        <v>20</v>
      </c>
      <c r="AC5951" s="7">
        <v>0</v>
      </c>
      <c r="AD5951" s="7">
        <v>0</v>
      </c>
      <c r="AE5951">
        <v>40</v>
      </c>
      <c r="AF5951">
        <v>15</v>
      </c>
      <c r="AG5951">
        <v>0</v>
      </c>
      <c r="AH5951">
        <v>0</v>
      </c>
      <c r="AI5951">
        <v>0</v>
      </c>
      <c r="AJ5951">
        <v>17</v>
      </c>
      <c r="AK5951">
        <v>0</v>
      </c>
      <c r="AL5951">
        <v>0</v>
      </c>
      <c r="AM5951">
        <v>0</v>
      </c>
      <c r="AN5951">
        <v>1</v>
      </c>
      <c r="AO5951">
        <v>0</v>
      </c>
      <c r="AP5951">
        <v>0</v>
      </c>
      <c r="AQ5951">
        <v>0</v>
      </c>
      <c r="AR5951">
        <v>0</v>
      </c>
    </row>
    <row r="5952" spans="1:44" x14ac:dyDescent="0.25">
      <c r="A5952">
        <v>1620660</v>
      </c>
      <c r="B5952">
        <v>783334</v>
      </c>
      <c r="C5952">
        <v>22.731849670410199</v>
      </c>
      <c r="D5952">
        <v>40.642734527587898</v>
      </c>
      <c r="E5952" s="68" t="s">
        <v>175</v>
      </c>
      <c r="F5952" s="8">
        <f>INDEX(Δεδομένα!$P:$P,MATCH('2020'!E5952,Δεδομένα!$O:$O,0))</f>
        <v>44</v>
      </c>
      <c r="G5952" s="6" t="s">
        <v>170</v>
      </c>
      <c r="H5952" s="2" t="str">
        <f>INDEX(Δεδομένα!B$1:B$51,MATCH('2020'!G5952,Δεδομένα!A$1:A$51,0))</f>
        <v>ΚΕΝΤΡΙΚΗΣ ΜΑΚΕΔΟΝΙΑΣ</v>
      </c>
      <c r="I5952" s="8">
        <f>INDEX(Δεδομένα!E$1:E$13,MATCH('2020'!H5952,Δεδομένα!D$1:D$13,0))</f>
        <v>3</v>
      </c>
      <c r="J5952" s="1">
        <v>44077</v>
      </c>
      <c r="K5952" s="6" t="s">
        <v>572</v>
      </c>
      <c r="L5952" s="36" t="str">
        <f t="shared" si="368"/>
        <v>03/09/2020 20:40</v>
      </c>
      <c r="M5952" s="1">
        <v>44077</v>
      </c>
      <c r="N5952" s="6" t="s">
        <v>1421</v>
      </c>
      <c r="O5952" s="36" t="str">
        <f t="shared" si="369"/>
        <v>03/09/2020 21:29</v>
      </c>
      <c r="P5952" s="46">
        <f t="shared" si="370"/>
        <v>3.4027777779556345E-2</v>
      </c>
      <c r="Q5952" s="48">
        <v>0</v>
      </c>
      <c r="R5952" s="47">
        <f t="shared" si="371"/>
        <v>49.000000002561137</v>
      </c>
      <c r="S5952" s="6" t="s">
        <v>44</v>
      </c>
      <c r="T5952" s="6" t="s">
        <v>178</v>
      </c>
      <c r="U5952" s="6" t="s">
        <v>44</v>
      </c>
      <c r="V5952" s="6" t="s">
        <v>6626</v>
      </c>
      <c r="W5952" s="7">
        <v>0</v>
      </c>
      <c r="X5952" s="7">
        <v>0</v>
      </c>
      <c r="Y5952" s="7">
        <v>0</v>
      </c>
      <c r="Z5952" s="7">
        <v>0</v>
      </c>
      <c r="AA5952" s="7">
        <v>0</v>
      </c>
      <c r="AB5952" s="7">
        <v>0</v>
      </c>
      <c r="AC5952" s="7">
        <v>0</v>
      </c>
      <c r="AD5952" s="7">
        <v>0.1</v>
      </c>
      <c r="AE5952">
        <v>3</v>
      </c>
      <c r="AF5952">
        <v>0</v>
      </c>
      <c r="AG5952">
        <v>0</v>
      </c>
      <c r="AH5952">
        <v>0</v>
      </c>
      <c r="AI5952">
        <v>0</v>
      </c>
      <c r="AJ5952">
        <v>1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</row>
    <row r="5953" spans="1:44" x14ac:dyDescent="0.25">
      <c r="A5953">
        <v>1582698</v>
      </c>
      <c r="B5953">
        <v>783160</v>
      </c>
      <c r="C5953">
        <v>20.6483565483002</v>
      </c>
      <c r="D5953">
        <v>40.024445876567498</v>
      </c>
      <c r="E5953" s="68" t="s">
        <v>1556</v>
      </c>
      <c r="F5953" s="8">
        <f>INDEX(Δεδομένα!$P:$P,MATCH('2020'!E5953,Δεδομένα!$O:$O,0))</f>
        <v>89</v>
      </c>
      <c r="G5953" s="6" t="s">
        <v>251</v>
      </c>
      <c r="H5953" s="2" t="str">
        <f>INDEX(Δεδομένα!B$1:B$51,MATCH('2020'!G5953,Δεδομένα!A$1:A$51,0))</f>
        <v>ΗΠΕΙΡΟΥ</v>
      </c>
      <c r="I5953" s="8">
        <f>INDEX(Δεδομένα!E$1:E$13,MATCH('2020'!H5953,Δεδομένα!D$1:D$13,0))</f>
        <v>5</v>
      </c>
      <c r="J5953" s="1">
        <v>44077</v>
      </c>
      <c r="K5953" s="6" t="s">
        <v>712</v>
      </c>
      <c r="L5953" s="36" t="str">
        <f t="shared" si="368"/>
        <v>03/09/2020 10:16</v>
      </c>
      <c r="M5953" s="1">
        <v>44077</v>
      </c>
      <c r="N5953" s="6" t="s">
        <v>3670</v>
      </c>
      <c r="O5953" s="36" t="str">
        <f t="shared" si="369"/>
        <v>03/09/2020 11:12</v>
      </c>
      <c r="P5953" s="46">
        <f t="shared" si="370"/>
        <v>3.888888889196096E-2</v>
      </c>
      <c r="Q5953" s="48">
        <v>0</v>
      </c>
      <c r="R5953" s="47">
        <f t="shared" si="371"/>
        <v>56.000000004423782</v>
      </c>
      <c r="S5953" s="6" t="s">
        <v>44</v>
      </c>
      <c r="T5953" s="6" t="s">
        <v>1559</v>
      </c>
      <c r="U5953" s="6" t="s">
        <v>4090</v>
      </c>
      <c r="V5953" s="6" t="s">
        <v>6614</v>
      </c>
      <c r="W5953" s="7">
        <v>0.1</v>
      </c>
      <c r="X5953" s="7">
        <v>0</v>
      </c>
      <c r="Y5953" s="7">
        <v>0</v>
      </c>
      <c r="Z5953" s="7">
        <v>0</v>
      </c>
      <c r="AA5953" s="7">
        <v>0</v>
      </c>
      <c r="AB5953" s="7">
        <v>0</v>
      </c>
      <c r="AC5953" s="7">
        <v>0</v>
      </c>
      <c r="AD5953" s="7">
        <v>0</v>
      </c>
      <c r="AE5953">
        <v>2</v>
      </c>
      <c r="AF5953">
        <v>0</v>
      </c>
      <c r="AG5953">
        <v>0</v>
      </c>
      <c r="AH5953">
        <v>0</v>
      </c>
      <c r="AI5953">
        <v>0</v>
      </c>
      <c r="AJ5953">
        <v>1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</row>
    <row r="5954" spans="1:44" x14ac:dyDescent="0.25">
      <c r="A5954">
        <v>1583033</v>
      </c>
      <c r="B5954">
        <v>783169</v>
      </c>
      <c r="C5954">
        <v>21.6990750989963</v>
      </c>
      <c r="D5954">
        <v>39.438202086267502</v>
      </c>
      <c r="E5954" s="68" t="s">
        <v>1279</v>
      </c>
      <c r="F5954" s="8">
        <f>INDEX(Δεδομένα!$P:$P,MATCH('2020'!E5954,Δεδομένα!$O:$O,0))</f>
        <v>117</v>
      </c>
      <c r="G5954" s="6" t="s">
        <v>294</v>
      </c>
      <c r="H5954" s="2" t="str">
        <f>INDEX(Δεδομένα!B$1:B$51,MATCH('2020'!G5954,Δεδομένα!A$1:A$51,0))</f>
        <v>ΘΕΣΣΑΛΙΑΣ</v>
      </c>
      <c r="I5954" s="8">
        <f>INDEX(Δεδομένα!E$1:E$13,MATCH('2020'!H5954,Δεδομένα!D$1:D$13,0))</f>
        <v>6</v>
      </c>
      <c r="J5954" s="1">
        <v>44077</v>
      </c>
      <c r="K5954" s="6" t="s">
        <v>296</v>
      </c>
      <c r="L5954" s="36" t="str">
        <f t="shared" si="368"/>
        <v>03/09/2020 10:40</v>
      </c>
      <c r="M5954" s="1">
        <v>44077</v>
      </c>
      <c r="N5954" s="6" t="s">
        <v>139</v>
      </c>
      <c r="O5954" s="36" t="str">
        <f t="shared" si="369"/>
        <v>03/09/2020 11:40</v>
      </c>
      <c r="P5954" s="46">
        <f t="shared" si="370"/>
        <v>4.1666666664241347E-2</v>
      </c>
      <c r="Q5954" s="48">
        <v>0</v>
      </c>
      <c r="R5954" s="47">
        <f t="shared" si="371"/>
        <v>59.99999999650754</v>
      </c>
      <c r="S5954" s="6" t="s">
        <v>44</v>
      </c>
      <c r="T5954" s="6" t="s">
        <v>1283</v>
      </c>
      <c r="U5954" s="6" t="s">
        <v>2085</v>
      </c>
      <c r="V5954" s="6" t="s">
        <v>6615</v>
      </c>
      <c r="W5954" s="7">
        <v>0</v>
      </c>
      <c r="X5954" s="7">
        <v>0</v>
      </c>
      <c r="Y5954" s="7">
        <v>0</v>
      </c>
      <c r="Z5954" s="7">
        <v>2</v>
      </c>
      <c r="AA5954" s="7">
        <v>0</v>
      </c>
      <c r="AB5954" s="7">
        <v>0</v>
      </c>
      <c r="AC5954" s="7">
        <v>0</v>
      </c>
      <c r="AD5954" s="7">
        <v>0</v>
      </c>
      <c r="AE5954">
        <v>4</v>
      </c>
      <c r="AF5954">
        <v>0</v>
      </c>
      <c r="AG5954">
        <v>0</v>
      </c>
      <c r="AH5954">
        <v>0</v>
      </c>
      <c r="AI5954">
        <v>0</v>
      </c>
      <c r="AJ5954">
        <v>2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</row>
    <row r="5955" spans="1:44" x14ac:dyDescent="0.25">
      <c r="A5955">
        <v>1617977</v>
      </c>
      <c r="B5955">
        <v>783273</v>
      </c>
      <c r="C5955">
        <v>22.0298129333971</v>
      </c>
      <c r="D5955">
        <v>39.306145214361102</v>
      </c>
      <c r="E5955" s="68" t="s">
        <v>1042</v>
      </c>
      <c r="F5955" s="8">
        <f>INDEX(Δεδομένα!$P:$P,MATCH('2020'!E5955,Δεδομένα!$O:$O,0))</f>
        <v>116</v>
      </c>
      <c r="G5955" s="6" t="s">
        <v>294</v>
      </c>
      <c r="H5955" s="2" t="str">
        <f>INDEX(Δεδομένα!B$1:B$51,MATCH('2020'!G5955,Δεδομένα!A$1:A$51,0))</f>
        <v>ΘΕΣΣΑΛΙΑΣ</v>
      </c>
      <c r="I5955" s="8">
        <f>INDEX(Δεδομένα!E$1:E$13,MATCH('2020'!H5955,Δεδομένα!D$1:D$13,0))</f>
        <v>6</v>
      </c>
      <c r="J5955" s="1">
        <v>44077</v>
      </c>
      <c r="K5955" s="6" t="s">
        <v>1373</v>
      </c>
      <c r="L5955" s="36" t="str">
        <f t="shared" ref="L5955:L6018" si="372">_xlfn.CONCAT(TEXT(J5955,"ηη/μμ/εεε")," ",TEXT(K5955,"ωω:λλ"))</f>
        <v>03/09/2020 16:50</v>
      </c>
      <c r="M5955" s="1">
        <v>44077</v>
      </c>
      <c r="N5955" s="6" t="s">
        <v>1169</v>
      </c>
      <c r="O5955" s="36" t="str">
        <f t="shared" ref="O5955:O6018" si="373">_xlfn.CONCAT(TEXT(M5955,"ηη/μμ/εεε")," ",TEXT(N5955,"ωω:λλ"))</f>
        <v>03/09/2020 17:23</v>
      </c>
      <c r="P5955" s="46">
        <f t="shared" ref="P5955:P6018" si="374">O5955-L5955</f>
        <v>2.2916666668606922E-2</v>
      </c>
      <c r="Q5955" s="48">
        <v>0</v>
      </c>
      <c r="R5955" s="47">
        <f t="shared" ref="R5955:R6018" si="375">P5955*(24*60)</f>
        <v>33.000000002793968</v>
      </c>
      <c r="S5955" s="6" t="s">
        <v>44</v>
      </c>
      <c r="T5955" s="6" t="s">
        <v>1043</v>
      </c>
      <c r="U5955" s="6" t="s">
        <v>509</v>
      </c>
      <c r="V5955" s="6" t="s">
        <v>5784</v>
      </c>
      <c r="W5955" s="7">
        <v>0</v>
      </c>
      <c r="X5955" s="7">
        <v>0</v>
      </c>
      <c r="Y5955" s="7">
        <v>0</v>
      </c>
      <c r="Z5955" s="7">
        <v>0.2</v>
      </c>
      <c r="AA5955" s="7">
        <v>0</v>
      </c>
      <c r="AB5955" s="7">
        <v>0</v>
      </c>
      <c r="AC5955" s="7">
        <v>0</v>
      </c>
      <c r="AD5955" s="7">
        <v>0</v>
      </c>
      <c r="AE5955">
        <v>2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</row>
    <row r="5956" spans="1:44" x14ac:dyDescent="0.25">
      <c r="A5956">
        <v>1583991</v>
      </c>
      <c r="B5956">
        <v>783345</v>
      </c>
      <c r="C5956">
        <v>20.741509715184598</v>
      </c>
      <c r="D5956">
        <v>38.127716731407297</v>
      </c>
      <c r="E5956" s="68" t="s">
        <v>798</v>
      </c>
      <c r="F5956" s="8">
        <f>INDEX(Δεδομένα!$P:$P,MATCH('2020'!E5956,Δεδομένα!$O:$O,0))</f>
        <v>235</v>
      </c>
      <c r="G5956" s="6" t="s">
        <v>799</v>
      </c>
      <c r="H5956" s="2" t="str">
        <f>INDEX(Δεδομένα!B$1:B$51,MATCH('2020'!G5956,Δεδομένα!A$1:A$51,0))</f>
        <v>ΙΟΝΙΩΝ ΝΗΣΩΝ</v>
      </c>
      <c r="I5956" s="8">
        <f>INDEX(Δεδομένα!E$1:E$13,MATCH('2020'!H5956,Δεδομένα!D$1:D$13,0))</f>
        <v>13</v>
      </c>
      <c r="J5956" s="1">
        <v>44077</v>
      </c>
      <c r="K5956" s="6" t="s">
        <v>673</v>
      </c>
      <c r="L5956" s="36" t="str">
        <f t="shared" si="372"/>
        <v>03/09/2020 21:27</v>
      </c>
      <c r="M5956" s="1">
        <v>44078</v>
      </c>
      <c r="N5956" s="6" t="s">
        <v>3068</v>
      </c>
      <c r="O5956" s="36" t="str">
        <f t="shared" si="373"/>
        <v>04/09/2020 09:15</v>
      </c>
      <c r="P5956" s="46">
        <f t="shared" si="374"/>
        <v>0.49166666666133096</v>
      </c>
      <c r="Q5956" s="48">
        <v>0</v>
      </c>
      <c r="R5956" s="47">
        <f t="shared" si="375"/>
        <v>707.99999999231659</v>
      </c>
      <c r="S5956" s="6" t="s">
        <v>44</v>
      </c>
      <c r="T5956" s="6" t="s">
        <v>1244</v>
      </c>
      <c r="U5956" s="6" t="s">
        <v>44</v>
      </c>
      <c r="V5956" s="6" t="s">
        <v>6627</v>
      </c>
      <c r="W5956" s="7">
        <v>0</v>
      </c>
      <c r="X5956" s="7">
        <v>1</v>
      </c>
      <c r="Y5956" s="7">
        <v>0</v>
      </c>
      <c r="Z5956" s="7">
        <v>0</v>
      </c>
      <c r="AA5956" s="7">
        <v>0</v>
      </c>
      <c r="AB5956" s="7">
        <v>1</v>
      </c>
      <c r="AC5956" s="7">
        <v>0</v>
      </c>
      <c r="AD5956" s="7">
        <v>0</v>
      </c>
      <c r="AE5956">
        <v>4</v>
      </c>
      <c r="AF5956">
        <v>0</v>
      </c>
      <c r="AG5956">
        <v>5</v>
      </c>
      <c r="AH5956">
        <v>0</v>
      </c>
      <c r="AI5956">
        <v>0</v>
      </c>
      <c r="AJ5956">
        <v>2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</row>
    <row r="5957" spans="1:44" x14ac:dyDescent="0.25">
      <c r="A5957">
        <v>1582926</v>
      </c>
      <c r="B5957">
        <v>783242</v>
      </c>
      <c r="C5957">
        <v>21.695933339646899</v>
      </c>
      <c r="D5957">
        <v>40.533389844508399</v>
      </c>
      <c r="E5957" s="68" t="s">
        <v>1028</v>
      </c>
      <c r="F5957" s="8">
        <f>INDEX(Δεδομένα!$P:$P,MATCH('2020'!E5957,Δεδομένα!$O:$O,0))</f>
        <v>73</v>
      </c>
      <c r="G5957" s="6" t="s">
        <v>246</v>
      </c>
      <c r="H5957" s="2" t="str">
        <f>INDEX(Δεδομένα!B$1:B$51,MATCH('2020'!G5957,Δεδομένα!A$1:A$51,0))</f>
        <v>ΔΥΤΙΚΗΣ ΜΑΚΕΔΟΝΙΑΣ</v>
      </c>
      <c r="I5957" s="8">
        <f>INDEX(Δεδομένα!E$1:E$13,MATCH('2020'!H5957,Δεδομένα!D$1:D$13,0))</f>
        <v>4</v>
      </c>
      <c r="J5957" s="1">
        <v>44077</v>
      </c>
      <c r="K5957" s="6" t="s">
        <v>384</v>
      </c>
      <c r="L5957" s="36" t="str">
        <f t="shared" si="372"/>
        <v>03/09/2020 14:45</v>
      </c>
      <c r="M5957" s="1">
        <v>44077</v>
      </c>
      <c r="N5957" s="6" t="s">
        <v>926</v>
      </c>
      <c r="O5957" s="36" t="str">
        <f t="shared" si="373"/>
        <v>03/09/2020 15:35</v>
      </c>
      <c r="P5957" s="46">
        <f t="shared" si="374"/>
        <v>3.4722222218988463E-2</v>
      </c>
      <c r="Q5957" s="48">
        <v>0</v>
      </c>
      <c r="R5957" s="47">
        <f t="shared" si="375"/>
        <v>49.999999995343387</v>
      </c>
      <c r="S5957" s="6" t="s">
        <v>44</v>
      </c>
      <c r="T5957" s="6" t="s">
        <v>1031</v>
      </c>
      <c r="U5957" s="6" t="s">
        <v>44</v>
      </c>
      <c r="V5957" s="6" t="s">
        <v>5363</v>
      </c>
      <c r="W5957" s="7">
        <v>0</v>
      </c>
      <c r="X5957" s="7">
        <v>0</v>
      </c>
      <c r="Y5957" s="7">
        <v>0</v>
      </c>
      <c r="Z5957" s="7">
        <v>1</v>
      </c>
      <c r="AA5957" s="7">
        <v>0</v>
      </c>
      <c r="AB5957" s="7">
        <v>0</v>
      </c>
      <c r="AC5957" s="7">
        <v>0</v>
      </c>
      <c r="AD5957" s="7">
        <v>0</v>
      </c>
      <c r="AE5957">
        <v>3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</row>
    <row r="5958" spans="1:44" x14ac:dyDescent="0.25">
      <c r="A5958">
        <v>1593891</v>
      </c>
      <c r="B5958">
        <v>783261</v>
      </c>
      <c r="C5958">
        <v>22.640917693178999</v>
      </c>
      <c r="D5958">
        <v>37.8234603466462</v>
      </c>
      <c r="E5958" s="68" t="s">
        <v>810</v>
      </c>
      <c r="F5958" s="8">
        <f>INDEX(Δεδομένα!$P:$P,MATCH('2020'!E5958,Δεδομένα!$O:$O,0))</f>
        <v>157</v>
      </c>
      <c r="G5958" s="6" t="s">
        <v>391</v>
      </c>
      <c r="H5958" s="2" t="str">
        <f>INDEX(Δεδομένα!B$1:B$51,MATCH('2020'!G5958,Δεδομένα!A$1:A$51,0))</f>
        <v>ΠΕΛΛΟΠΟΝΗΣΟΥ</v>
      </c>
      <c r="I5958" s="8">
        <f>INDEX(Δεδομένα!E$1:E$13,MATCH('2020'!H5958,Δεδομένα!D$1:D$13,0))</f>
        <v>8</v>
      </c>
      <c r="J5958" s="1">
        <v>44077</v>
      </c>
      <c r="K5958" s="6" t="s">
        <v>1341</v>
      </c>
      <c r="L5958" s="36" t="str">
        <f t="shared" si="372"/>
        <v>03/09/2020 16:01</v>
      </c>
      <c r="M5958" s="1">
        <v>44077</v>
      </c>
      <c r="N5958" s="6" t="s">
        <v>2313</v>
      </c>
      <c r="O5958" s="36" t="str">
        <f t="shared" si="373"/>
        <v>03/09/2020 19:22</v>
      </c>
      <c r="P5958" s="46">
        <f t="shared" si="374"/>
        <v>0.13958333332993789</v>
      </c>
      <c r="Q5958" s="48">
        <v>0</v>
      </c>
      <c r="R5958" s="47">
        <f t="shared" si="375"/>
        <v>200.99999999511056</v>
      </c>
      <c r="S5958" s="6" t="s">
        <v>44</v>
      </c>
      <c r="T5958" s="6" t="s">
        <v>1435</v>
      </c>
      <c r="U5958" s="6" t="s">
        <v>2072</v>
      </c>
      <c r="V5958" s="6" t="s">
        <v>2072</v>
      </c>
      <c r="W5958" s="7">
        <v>0</v>
      </c>
      <c r="X5958" s="7">
        <v>0</v>
      </c>
      <c r="Y5958" s="7">
        <v>0</v>
      </c>
      <c r="Z5958" s="7">
        <v>1.5</v>
      </c>
      <c r="AA5958" s="7">
        <v>0</v>
      </c>
      <c r="AB5958" s="7">
        <v>0</v>
      </c>
      <c r="AC5958" s="7">
        <v>0</v>
      </c>
      <c r="AD5958" s="7">
        <v>0</v>
      </c>
      <c r="AE5958">
        <v>6</v>
      </c>
      <c r="AF5958">
        <v>0</v>
      </c>
      <c r="AG5958">
        <v>0</v>
      </c>
      <c r="AH5958">
        <v>0</v>
      </c>
      <c r="AI5958">
        <v>0</v>
      </c>
      <c r="AJ5958">
        <v>3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</row>
    <row r="5959" spans="1:44" x14ac:dyDescent="0.25">
      <c r="A5959">
        <v>1612318</v>
      </c>
      <c r="B5959">
        <v>783332</v>
      </c>
      <c r="C5959">
        <v>22.751501692716499</v>
      </c>
      <c r="D5959">
        <v>37.9969009075717</v>
      </c>
      <c r="E5959" s="68" t="s">
        <v>390</v>
      </c>
      <c r="F5959" s="8">
        <f>INDEX(Δεδομένα!$P:$P,MATCH('2020'!E5959,Δεδομένα!$O:$O,0))</f>
        <v>159</v>
      </c>
      <c r="G5959" s="6" t="s">
        <v>391</v>
      </c>
      <c r="H5959" s="2" t="str">
        <f>INDEX(Δεδομένα!B$1:B$51,MATCH('2020'!G5959,Δεδομένα!A$1:A$51,0))</f>
        <v>ΠΕΛΛΟΠΟΝΗΣΟΥ</v>
      </c>
      <c r="I5959" s="8">
        <f>INDEX(Δεδομένα!E$1:E$13,MATCH('2020'!H5959,Δεδομένα!D$1:D$13,0))</f>
        <v>8</v>
      </c>
      <c r="J5959" s="1">
        <v>44077</v>
      </c>
      <c r="K5959" s="6" t="s">
        <v>609</v>
      </c>
      <c r="L5959" s="36" t="str">
        <f t="shared" si="372"/>
        <v>03/09/2020 20:35</v>
      </c>
      <c r="M5959" s="1">
        <v>44077</v>
      </c>
      <c r="N5959" s="6" t="s">
        <v>446</v>
      </c>
      <c r="O5959" s="36" t="str">
        <f t="shared" si="373"/>
        <v>03/09/2020 21:25</v>
      </c>
      <c r="P5959" s="46">
        <f t="shared" si="374"/>
        <v>3.4722222218988463E-2</v>
      </c>
      <c r="Q5959" s="48">
        <v>0</v>
      </c>
      <c r="R5959" s="47">
        <f t="shared" si="375"/>
        <v>49.999999995343387</v>
      </c>
      <c r="S5959" s="6" t="s">
        <v>44</v>
      </c>
      <c r="T5959" s="6" t="s">
        <v>394</v>
      </c>
      <c r="U5959" s="6" t="s">
        <v>44</v>
      </c>
      <c r="V5959" s="6" t="s">
        <v>6625</v>
      </c>
      <c r="W5959" s="7">
        <v>0</v>
      </c>
      <c r="X5959" s="7">
        <v>0</v>
      </c>
      <c r="Y5959" s="7">
        <v>0</v>
      </c>
      <c r="Z5959" s="7">
        <v>0</v>
      </c>
      <c r="AA5959" s="7">
        <v>0</v>
      </c>
      <c r="AB5959" s="7">
        <v>0</v>
      </c>
      <c r="AC5959" s="7">
        <v>0</v>
      </c>
      <c r="AD5959" s="7">
        <v>0.01</v>
      </c>
      <c r="AE5959">
        <v>4</v>
      </c>
      <c r="AF5959">
        <v>0</v>
      </c>
      <c r="AG5959">
        <v>0</v>
      </c>
      <c r="AH5959">
        <v>0</v>
      </c>
      <c r="AI5959">
        <v>0</v>
      </c>
      <c r="AJ5959">
        <v>2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</row>
    <row r="5960" spans="1:44" x14ac:dyDescent="0.25">
      <c r="A5960">
        <v>1584595</v>
      </c>
      <c r="B5960">
        <v>783204</v>
      </c>
      <c r="C5960">
        <v>22.461001559932999</v>
      </c>
      <c r="D5960">
        <v>39.718444717000402</v>
      </c>
      <c r="E5960" s="68" t="s">
        <v>1271</v>
      </c>
      <c r="F5960" s="8">
        <f>INDEX(Δεδομένα!$P:$P,MATCH('2020'!E5960,Δεδομένα!$O:$O,0))</f>
        <v>102</v>
      </c>
      <c r="G5960" s="6" t="s">
        <v>288</v>
      </c>
      <c r="H5960" s="2" t="str">
        <f>INDEX(Δεδομένα!B$1:B$51,MATCH('2020'!G5960,Δεδομένα!A$1:A$51,0))</f>
        <v>ΘΕΣΣΑΛΙΑΣ</v>
      </c>
      <c r="I5960" s="8">
        <f>INDEX(Δεδομένα!E$1:E$13,MATCH('2020'!H5960,Δεδομένα!D$1:D$13,0))</f>
        <v>6</v>
      </c>
      <c r="J5960" s="1">
        <v>44077</v>
      </c>
      <c r="K5960" s="6" t="s">
        <v>1788</v>
      </c>
      <c r="L5960" s="36" t="str">
        <f t="shared" si="372"/>
        <v>03/09/2020 13:13</v>
      </c>
      <c r="M5960" s="1">
        <v>44077</v>
      </c>
      <c r="N5960" s="6" t="s">
        <v>341</v>
      </c>
      <c r="O5960" s="36" t="str">
        <f t="shared" si="373"/>
        <v>03/09/2020 13:55</v>
      </c>
      <c r="P5960" s="46">
        <f t="shared" si="374"/>
        <v>2.9166666667151731E-2</v>
      </c>
      <c r="Q5960" s="48">
        <v>0</v>
      </c>
      <c r="R5960" s="47">
        <f t="shared" si="375"/>
        <v>42.000000000698492</v>
      </c>
      <c r="S5960" s="6" t="s">
        <v>44</v>
      </c>
      <c r="T5960" s="6" t="s">
        <v>2177</v>
      </c>
      <c r="U5960" s="6" t="s">
        <v>44</v>
      </c>
      <c r="V5960" s="6" t="s">
        <v>3329</v>
      </c>
      <c r="W5960" s="7">
        <v>0</v>
      </c>
      <c r="X5960" s="7">
        <v>0</v>
      </c>
      <c r="Y5960" s="7">
        <v>0</v>
      </c>
      <c r="Z5960" s="7">
        <v>0</v>
      </c>
      <c r="AA5960" s="7">
        <v>0.1</v>
      </c>
      <c r="AB5960" s="7">
        <v>0</v>
      </c>
      <c r="AC5960" s="7">
        <v>0</v>
      </c>
      <c r="AD5960" s="7">
        <v>0</v>
      </c>
      <c r="AE5960">
        <v>2</v>
      </c>
      <c r="AF5960">
        <v>0</v>
      </c>
      <c r="AG5960">
        <v>0</v>
      </c>
      <c r="AH5960">
        <v>0</v>
      </c>
      <c r="AI5960">
        <v>0</v>
      </c>
      <c r="AJ5960">
        <v>1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</row>
    <row r="5961" spans="1:44" x14ac:dyDescent="0.25">
      <c r="A5961">
        <v>1584599</v>
      </c>
      <c r="B5961">
        <v>783246</v>
      </c>
      <c r="C5961">
        <v>22.452980041503899</v>
      </c>
      <c r="D5961">
        <v>39.743606567382798</v>
      </c>
      <c r="E5961" s="68" t="s">
        <v>1271</v>
      </c>
      <c r="F5961" s="8">
        <f>INDEX(Δεδομένα!$P:$P,MATCH('2020'!E5961,Δεδομένα!$O:$O,0))</f>
        <v>102</v>
      </c>
      <c r="G5961" s="6" t="s">
        <v>288</v>
      </c>
      <c r="H5961" s="2" t="str">
        <f>INDEX(Δεδομένα!B$1:B$51,MATCH('2020'!G5961,Δεδομένα!A$1:A$51,0))</f>
        <v>ΘΕΣΣΑΛΙΑΣ</v>
      </c>
      <c r="I5961" s="8">
        <f>INDEX(Δεδομένα!E$1:E$13,MATCH('2020'!H5961,Δεδομένα!D$1:D$13,0))</f>
        <v>6</v>
      </c>
      <c r="J5961" s="1">
        <v>44077</v>
      </c>
      <c r="K5961" s="6" t="s">
        <v>455</v>
      </c>
      <c r="L5961" s="36" t="str">
        <f t="shared" si="372"/>
        <v>03/09/2020 15:11</v>
      </c>
      <c r="M5961" s="1">
        <v>44077</v>
      </c>
      <c r="N5961" s="6" t="s">
        <v>586</v>
      </c>
      <c r="O5961" s="36" t="str">
        <f t="shared" si="373"/>
        <v>03/09/2020 16:05</v>
      </c>
      <c r="P5961" s="46">
        <f t="shared" si="374"/>
        <v>3.7499999998544808E-2</v>
      </c>
      <c r="Q5961" s="48">
        <v>0</v>
      </c>
      <c r="R5961" s="47">
        <f t="shared" si="375"/>
        <v>53.999999997904524</v>
      </c>
      <c r="S5961" s="6" t="s">
        <v>44</v>
      </c>
      <c r="T5961" s="6" t="s">
        <v>1272</v>
      </c>
      <c r="U5961" s="6" t="s">
        <v>44</v>
      </c>
      <c r="V5961" s="6" t="s">
        <v>2196</v>
      </c>
      <c r="W5961" s="7">
        <v>0</v>
      </c>
      <c r="X5961" s="7">
        <v>0</v>
      </c>
      <c r="Y5961" s="7">
        <v>0</v>
      </c>
      <c r="Z5961" s="7">
        <v>0.2</v>
      </c>
      <c r="AA5961" s="7">
        <v>0</v>
      </c>
      <c r="AB5961" s="7">
        <v>0</v>
      </c>
      <c r="AC5961" s="7">
        <v>0</v>
      </c>
      <c r="AD5961" s="7">
        <v>0</v>
      </c>
      <c r="AE5961">
        <v>2</v>
      </c>
      <c r="AF5961">
        <v>0</v>
      </c>
      <c r="AG5961">
        <v>0</v>
      </c>
      <c r="AH5961">
        <v>0</v>
      </c>
      <c r="AI5961">
        <v>0</v>
      </c>
      <c r="AJ5961">
        <v>1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</row>
    <row r="5962" spans="1:44" x14ac:dyDescent="0.25">
      <c r="A5962">
        <v>1612201</v>
      </c>
      <c r="B5962">
        <v>783192</v>
      </c>
      <c r="C5962">
        <v>26.5434010052216</v>
      </c>
      <c r="D5962">
        <v>39.135349906784803</v>
      </c>
      <c r="E5962" s="68" t="s">
        <v>494</v>
      </c>
      <c r="F5962" s="8">
        <f>INDEX(Δεδομένα!$P:$P,MATCH('2020'!E5962,Δεδομένα!$O:$O,0))</f>
        <v>196</v>
      </c>
      <c r="G5962" s="6" t="s">
        <v>495</v>
      </c>
      <c r="H5962" s="2" t="str">
        <f>INDEX(Δεδομένα!B$1:B$51,MATCH('2020'!G5962,Δεδομένα!A$1:A$51,0))</f>
        <v>ΒΟΡΕΙΟΥ ΑΙΓΑΙΟΥ</v>
      </c>
      <c r="I5962" s="8">
        <f>INDEX(Δεδομένα!E$1:E$13,MATCH('2020'!H5962,Δεδομένα!D$1:D$13,0))</f>
        <v>11</v>
      </c>
      <c r="J5962" s="1">
        <v>44077</v>
      </c>
      <c r="K5962" s="6" t="s">
        <v>983</v>
      </c>
      <c r="L5962" s="36" t="str">
        <f t="shared" si="372"/>
        <v>03/09/2020 12:24</v>
      </c>
      <c r="M5962" s="1">
        <v>44077</v>
      </c>
      <c r="N5962" s="6" t="s">
        <v>1020</v>
      </c>
      <c r="O5962" s="36" t="str">
        <f t="shared" si="373"/>
        <v>03/09/2020 13:47</v>
      </c>
      <c r="P5962" s="46">
        <f t="shared" si="374"/>
        <v>5.7638888887595385E-2</v>
      </c>
      <c r="Q5962" s="48">
        <v>0</v>
      </c>
      <c r="R5962" s="47">
        <f t="shared" si="375"/>
        <v>82.999999998137355</v>
      </c>
      <c r="S5962" s="6" t="s">
        <v>44</v>
      </c>
      <c r="T5962" s="6" t="s">
        <v>499</v>
      </c>
      <c r="U5962" s="6" t="s">
        <v>1572</v>
      </c>
      <c r="V5962" s="6" t="s">
        <v>6616</v>
      </c>
      <c r="W5962" s="7">
        <v>0</v>
      </c>
      <c r="X5962" s="7">
        <v>0</v>
      </c>
      <c r="Y5962" s="7">
        <v>0</v>
      </c>
      <c r="Z5962" s="7">
        <v>0.3</v>
      </c>
      <c r="AA5962" s="7">
        <v>0</v>
      </c>
      <c r="AB5962" s="7">
        <v>0</v>
      </c>
      <c r="AC5962" s="7">
        <v>0</v>
      </c>
      <c r="AD5962" s="7">
        <v>0</v>
      </c>
      <c r="AE5962">
        <v>16</v>
      </c>
      <c r="AF5962">
        <v>0</v>
      </c>
      <c r="AG5962">
        <v>0</v>
      </c>
      <c r="AH5962">
        <v>0</v>
      </c>
      <c r="AI5962">
        <v>0</v>
      </c>
      <c r="AJ5962">
        <v>7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</row>
    <row r="5963" spans="1:44" x14ac:dyDescent="0.25">
      <c r="A5963">
        <v>1601203</v>
      </c>
      <c r="B5963">
        <v>783308</v>
      </c>
      <c r="C5963">
        <v>22.025005884095599</v>
      </c>
      <c r="D5963">
        <v>37.163945218034698</v>
      </c>
      <c r="E5963" s="68" t="s">
        <v>840</v>
      </c>
      <c r="F5963" s="8">
        <f>INDEX(Δεδομένα!$P:$P,MATCH('2020'!E5963,Δεδομένα!$O:$O,0))</f>
        <v>144</v>
      </c>
      <c r="G5963" s="6" t="s">
        <v>841</v>
      </c>
      <c r="H5963" s="2" t="str">
        <f>INDEX(Δεδομένα!B$1:B$51,MATCH('2020'!G5963,Δεδομένα!A$1:A$51,0))</f>
        <v>ΠΕΛΛΟΠΟΝΗΣΟΥ</v>
      </c>
      <c r="I5963" s="8">
        <f>INDEX(Δεδομένα!E$1:E$13,MATCH('2020'!H5963,Δεδομένα!D$1:D$13,0))</f>
        <v>8</v>
      </c>
      <c r="J5963" s="1">
        <v>44077</v>
      </c>
      <c r="K5963" s="6" t="s">
        <v>256</v>
      </c>
      <c r="L5963" s="36" t="str">
        <f t="shared" si="372"/>
        <v>03/09/2020 19:30</v>
      </c>
      <c r="M5963" s="1">
        <v>44077</v>
      </c>
      <c r="N5963" s="6" t="s">
        <v>617</v>
      </c>
      <c r="O5963" s="36" t="str">
        <f t="shared" si="373"/>
        <v>03/09/2020 22:00</v>
      </c>
      <c r="P5963" s="46">
        <f t="shared" si="374"/>
        <v>0.10416666666424135</v>
      </c>
      <c r="Q5963" s="48">
        <v>0</v>
      </c>
      <c r="R5963" s="47">
        <f t="shared" si="375"/>
        <v>149.99999999650754</v>
      </c>
      <c r="S5963" s="6" t="s">
        <v>44</v>
      </c>
      <c r="T5963" s="6" t="s">
        <v>940</v>
      </c>
      <c r="U5963" s="6" t="s">
        <v>2213</v>
      </c>
      <c r="V5963" s="6" t="s">
        <v>2213</v>
      </c>
      <c r="W5963" s="7">
        <v>0</v>
      </c>
      <c r="X5963" s="7">
        <v>0</v>
      </c>
      <c r="Y5963" s="7">
        <v>0</v>
      </c>
      <c r="Z5963" s="7">
        <v>0</v>
      </c>
      <c r="AA5963" s="7">
        <v>2</v>
      </c>
      <c r="AB5963" s="7">
        <v>0</v>
      </c>
      <c r="AC5963" s="7">
        <v>0.2</v>
      </c>
      <c r="AD5963" s="7">
        <v>0</v>
      </c>
      <c r="AE5963">
        <v>7</v>
      </c>
      <c r="AF5963">
        <v>0</v>
      </c>
      <c r="AG5963">
        <v>0</v>
      </c>
      <c r="AH5963">
        <v>0</v>
      </c>
      <c r="AI5963">
        <v>2</v>
      </c>
      <c r="AJ5963">
        <v>4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</row>
    <row r="5964" spans="1:44" x14ac:dyDescent="0.25">
      <c r="A5964">
        <v>1582897</v>
      </c>
      <c r="B5964">
        <v>783154</v>
      </c>
      <c r="C5964">
        <v>24.8677018683894</v>
      </c>
      <c r="D5964">
        <v>40.9765569418187</v>
      </c>
      <c r="E5964" s="68" t="s">
        <v>834</v>
      </c>
      <c r="F5964" s="8">
        <f>INDEX(Δεδομένα!$P:$P,MATCH('2020'!E5964,Δεδομένα!$O:$O,0))</f>
        <v>32</v>
      </c>
      <c r="G5964" s="6" t="s">
        <v>121</v>
      </c>
      <c r="H5964" s="2" t="str">
        <f>INDEX(Δεδομένα!B$1:B$51,MATCH('2020'!G5964,Δεδομένα!A$1:A$51,0))</f>
        <v>ΑΝΑΤΟΛΙΚΗΣ ΜΑΚΕΔΟΝΙΑΣ ΚΑΙ ΘΡΑΚΗΣ</v>
      </c>
      <c r="I5964" s="8">
        <f>INDEX(Δεδομένα!E$1:E$13,MATCH('2020'!H5964,Δεδομένα!D$1:D$13,0))</f>
        <v>2</v>
      </c>
      <c r="J5964" s="1">
        <v>44077</v>
      </c>
      <c r="K5964" s="6" t="s">
        <v>6612</v>
      </c>
      <c r="L5964" s="36" t="str">
        <f t="shared" si="372"/>
        <v>03/09/2020 10:03</v>
      </c>
      <c r="M5964" s="1">
        <v>44077</v>
      </c>
      <c r="N5964" s="6" t="s">
        <v>145</v>
      </c>
      <c r="O5964" s="36" t="str">
        <f t="shared" si="373"/>
        <v>03/09/2020 15:20</v>
      </c>
      <c r="P5964" s="46">
        <f t="shared" si="374"/>
        <v>0.22013888889341615</v>
      </c>
      <c r="Q5964" s="48">
        <v>0</v>
      </c>
      <c r="R5964" s="47">
        <f t="shared" si="375"/>
        <v>317.00000000651926</v>
      </c>
      <c r="S5964" s="6" t="s">
        <v>44</v>
      </c>
      <c r="T5964" s="6" t="s">
        <v>124</v>
      </c>
      <c r="U5964" s="6" t="s">
        <v>44</v>
      </c>
      <c r="V5964" s="6" t="s">
        <v>6613</v>
      </c>
      <c r="W5964" s="7">
        <v>0</v>
      </c>
      <c r="X5964" s="7">
        <v>0</v>
      </c>
      <c r="Y5964" s="7">
        <v>0</v>
      </c>
      <c r="Z5964" s="7">
        <v>10</v>
      </c>
      <c r="AA5964" s="7">
        <v>0</v>
      </c>
      <c r="AB5964" s="7">
        <v>0</v>
      </c>
      <c r="AC5964" s="7">
        <v>0</v>
      </c>
      <c r="AD5964" s="7">
        <v>0</v>
      </c>
      <c r="AE5964">
        <v>10</v>
      </c>
      <c r="AF5964">
        <v>0</v>
      </c>
      <c r="AG5964">
        <v>0</v>
      </c>
      <c r="AH5964">
        <v>0</v>
      </c>
      <c r="AI5964">
        <v>0</v>
      </c>
      <c r="AJ5964">
        <v>4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</row>
    <row r="5965" spans="1:44" x14ac:dyDescent="0.25">
      <c r="A5965">
        <v>1585166</v>
      </c>
      <c r="B5965">
        <v>783188</v>
      </c>
      <c r="C5965">
        <v>24.9312419891357</v>
      </c>
      <c r="D5965">
        <v>41.121265411377003</v>
      </c>
      <c r="E5965" s="68" t="s">
        <v>120</v>
      </c>
      <c r="F5965" s="8">
        <f>INDEX(Δεδομένα!$P:$P,MATCH('2020'!E5965,Δεδομένα!$O:$O,0))</f>
        <v>30</v>
      </c>
      <c r="G5965" s="6" t="s">
        <v>121</v>
      </c>
      <c r="H5965" s="2" t="str">
        <f>INDEX(Δεδομένα!B$1:B$51,MATCH('2020'!G5965,Δεδομένα!A$1:A$51,0))</f>
        <v>ΑΝΑΤΟΛΙΚΗΣ ΜΑΚΕΔΟΝΙΑΣ ΚΑΙ ΘΡΑΚΗΣ</v>
      </c>
      <c r="I5965" s="8">
        <f>INDEX(Δεδομένα!E$1:E$13,MATCH('2020'!H5965,Δεδομένα!D$1:D$13,0))</f>
        <v>2</v>
      </c>
      <c r="J5965" s="1">
        <v>44077</v>
      </c>
      <c r="K5965" s="6" t="s">
        <v>1784</v>
      </c>
      <c r="L5965" s="36" t="str">
        <f t="shared" si="372"/>
        <v>03/09/2020 12:13</v>
      </c>
      <c r="M5965" s="1">
        <v>44077</v>
      </c>
      <c r="N5965" s="6" t="s">
        <v>387</v>
      </c>
      <c r="O5965" s="36" t="str">
        <f t="shared" si="373"/>
        <v>03/09/2020 14:44</v>
      </c>
      <c r="P5965" s="46">
        <f t="shared" si="374"/>
        <v>0.10486111111094942</v>
      </c>
      <c r="Q5965" s="48">
        <v>0</v>
      </c>
      <c r="R5965" s="47">
        <f t="shared" si="375"/>
        <v>150.99999999976717</v>
      </c>
      <c r="S5965" s="6" t="s">
        <v>44</v>
      </c>
      <c r="T5965" s="6" t="s">
        <v>129</v>
      </c>
      <c r="U5965" s="6" t="s">
        <v>44</v>
      </c>
      <c r="V5965" s="6" t="s">
        <v>3999</v>
      </c>
      <c r="W5965" s="7">
        <v>0</v>
      </c>
      <c r="X5965" s="7">
        <v>0</v>
      </c>
      <c r="Y5965" s="7">
        <v>0</v>
      </c>
      <c r="Z5965" s="7">
        <v>0.2</v>
      </c>
      <c r="AA5965" s="7">
        <v>0</v>
      </c>
      <c r="AB5965" s="7">
        <v>0</v>
      </c>
      <c r="AC5965" s="7">
        <v>0</v>
      </c>
      <c r="AD5965" s="7">
        <v>0</v>
      </c>
      <c r="AE5965">
        <v>3</v>
      </c>
      <c r="AF5965">
        <v>0</v>
      </c>
      <c r="AG5965">
        <v>0</v>
      </c>
      <c r="AH5965">
        <v>0</v>
      </c>
      <c r="AI5965">
        <v>0</v>
      </c>
      <c r="AJ5965">
        <v>1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</row>
    <row r="5966" spans="1:44" x14ac:dyDescent="0.25">
      <c r="A5966">
        <v>1585172</v>
      </c>
      <c r="B5966">
        <v>783287</v>
      </c>
      <c r="C5966">
        <v>24.892282482327001</v>
      </c>
      <c r="D5966">
        <v>41.094804890641001</v>
      </c>
      <c r="E5966" s="68" t="s">
        <v>120</v>
      </c>
      <c r="F5966" s="8">
        <f>INDEX(Δεδομένα!$P:$P,MATCH('2020'!E5966,Δεδομένα!$O:$O,0))</f>
        <v>30</v>
      </c>
      <c r="G5966" s="6" t="s">
        <v>121</v>
      </c>
      <c r="H5966" s="2" t="str">
        <f>INDEX(Δεδομένα!B$1:B$51,MATCH('2020'!G5966,Δεδομένα!A$1:A$51,0))</f>
        <v>ΑΝΑΤΟΛΙΚΗΣ ΜΑΚΕΔΟΝΙΑΣ ΚΑΙ ΘΡΑΚΗΣ</v>
      </c>
      <c r="I5966" s="8">
        <f>INDEX(Δεδομένα!E$1:E$13,MATCH('2020'!H5966,Δεδομένα!D$1:D$13,0))</f>
        <v>2</v>
      </c>
      <c r="J5966" s="1">
        <v>44077</v>
      </c>
      <c r="K5966" s="6" t="s">
        <v>445</v>
      </c>
      <c r="L5966" s="36" t="str">
        <f t="shared" si="372"/>
        <v>03/09/2020 18:19</v>
      </c>
      <c r="M5966" s="1">
        <v>44077</v>
      </c>
      <c r="N5966" s="6" t="s">
        <v>2218</v>
      </c>
      <c r="O5966" s="36" t="str">
        <f t="shared" si="373"/>
        <v>03/09/2020 19:09</v>
      </c>
      <c r="P5966" s="46">
        <f t="shared" si="374"/>
        <v>3.4722222226264421E-2</v>
      </c>
      <c r="Q5966" s="48">
        <v>0</v>
      </c>
      <c r="R5966" s="47">
        <f t="shared" si="375"/>
        <v>50.000000005820766</v>
      </c>
      <c r="S5966" s="6" t="s">
        <v>44</v>
      </c>
      <c r="T5966" s="6" t="s">
        <v>129</v>
      </c>
      <c r="U5966" s="6" t="s">
        <v>44</v>
      </c>
      <c r="V5966" s="6" t="s">
        <v>6619</v>
      </c>
      <c r="W5966" s="7">
        <v>0</v>
      </c>
      <c r="X5966" s="7">
        <v>0</v>
      </c>
      <c r="Y5966" s="7">
        <v>0</v>
      </c>
      <c r="Z5966" s="7">
        <v>2</v>
      </c>
      <c r="AA5966" s="7">
        <v>0</v>
      </c>
      <c r="AB5966" s="7">
        <v>0</v>
      </c>
      <c r="AC5966" s="7">
        <v>0</v>
      </c>
      <c r="AD5966" s="7">
        <v>0</v>
      </c>
      <c r="AE5966">
        <v>3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</row>
    <row r="5967" spans="1:44" x14ac:dyDescent="0.25">
      <c r="A5967">
        <v>1582874</v>
      </c>
      <c r="B5967">
        <v>783270</v>
      </c>
      <c r="C5967">
        <v>22.341899158092801</v>
      </c>
      <c r="D5967">
        <v>40.838340149907197</v>
      </c>
      <c r="E5967" s="68" t="s">
        <v>873</v>
      </c>
      <c r="F5967" s="8">
        <f>INDEX(Δεδομένα!$P:$P,MATCH('2020'!E5967,Δεδομένα!$O:$O,0))</f>
        <v>61</v>
      </c>
      <c r="G5967" s="6" t="s">
        <v>874</v>
      </c>
      <c r="H5967" s="2" t="str">
        <f>INDEX(Δεδομένα!B$1:B$51,MATCH('2020'!G5967,Δεδομένα!A$1:A$51,0))</f>
        <v>ΚΕΝΤΡΙΚΗΣ ΜΑΚΕΔΟΝΙΑΣ</v>
      </c>
      <c r="I5967" s="8">
        <f>INDEX(Δεδομένα!E$1:E$13,MATCH('2020'!H5967,Δεδομένα!D$1:D$13,0))</f>
        <v>3</v>
      </c>
      <c r="J5967" s="1">
        <v>44077</v>
      </c>
      <c r="K5967" s="6" t="s">
        <v>141</v>
      </c>
      <c r="L5967" s="36" t="str">
        <f t="shared" si="372"/>
        <v>03/09/2020 16:14</v>
      </c>
      <c r="M5967" s="1">
        <v>44077</v>
      </c>
      <c r="N5967" s="6" t="s">
        <v>750</v>
      </c>
      <c r="O5967" s="36" t="str">
        <f t="shared" si="373"/>
        <v>03/09/2020 16:45</v>
      </c>
      <c r="P5967" s="46">
        <f t="shared" si="374"/>
        <v>2.1527777775190771E-2</v>
      </c>
      <c r="Q5967" s="48">
        <v>0</v>
      </c>
      <c r="R5967" s="47">
        <f t="shared" si="375"/>
        <v>30.99999999627471</v>
      </c>
      <c r="S5967" s="6" t="s">
        <v>44</v>
      </c>
      <c r="T5967" s="6" t="s">
        <v>878</v>
      </c>
      <c r="U5967" s="6" t="s">
        <v>44</v>
      </c>
      <c r="V5967" s="6" t="s">
        <v>4188</v>
      </c>
      <c r="W5967" s="7">
        <v>0</v>
      </c>
      <c r="X5967" s="7">
        <v>0</v>
      </c>
      <c r="Y5967" s="7">
        <v>0</v>
      </c>
      <c r="Z5967" s="7">
        <v>0.1</v>
      </c>
      <c r="AA5967" s="7">
        <v>0</v>
      </c>
      <c r="AB5967" s="7">
        <v>0</v>
      </c>
      <c r="AC5967" s="7">
        <v>0</v>
      </c>
      <c r="AD5967" s="7">
        <v>0</v>
      </c>
      <c r="AE5967">
        <v>2</v>
      </c>
      <c r="AF5967">
        <v>0</v>
      </c>
      <c r="AG5967">
        <v>0</v>
      </c>
      <c r="AH5967">
        <v>0</v>
      </c>
      <c r="AI5967">
        <v>0</v>
      </c>
      <c r="AJ5967">
        <v>1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</row>
    <row r="5968" spans="1:44" x14ac:dyDescent="0.25">
      <c r="A5968">
        <v>1593706</v>
      </c>
      <c r="B5968">
        <v>783276</v>
      </c>
      <c r="C5968">
        <v>25.165363311767599</v>
      </c>
      <c r="D5968">
        <v>41.068477630615199</v>
      </c>
      <c r="E5968" s="68" t="s">
        <v>907</v>
      </c>
      <c r="F5968" s="8">
        <f>INDEX(Δεδομένα!$P:$P,MATCH('2020'!E5968,Δεδομένα!$O:$O,0))</f>
        <v>21</v>
      </c>
      <c r="G5968" s="6" t="s">
        <v>64</v>
      </c>
      <c r="H5968" s="2" t="str">
        <f>INDEX(Δεδομένα!B$1:B$51,MATCH('2020'!G5968,Δεδομένα!A$1:A$51,0))</f>
        <v>ΑΝΑΤΟΛΙΚΗΣ ΜΑΚΕΔΟΝΙΑΣ ΚΑΙ ΘΡΑΚΗΣ</v>
      </c>
      <c r="I5968" s="8">
        <f>INDEX(Δεδομένα!E$1:E$13,MATCH('2020'!H5968,Δεδομένα!D$1:D$13,0))</f>
        <v>2</v>
      </c>
      <c r="J5968" s="1">
        <v>44077</v>
      </c>
      <c r="K5968" s="6" t="s">
        <v>204</v>
      </c>
      <c r="L5968" s="36" t="str">
        <f t="shared" si="372"/>
        <v>03/09/2020 17:00</v>
      </c>
      <c r="M5968" s="1">
        <v>44077</v>
      </c>
      <c r="N5968" s="6" t="s">
        <v>637</v>
      </c>
      <c r="O5968" s="36" t="str">
        <f t="shared" si="373"/>
        <v>03/09/2020 20:15</v>
      </c>
      <c r="P5968" s="46">
        <f t="shared" si="374"/>
        <v>0.13541666666424135</v>
      </c>
      <c r="Q5968" s="48">
        <v>0</v>
      </c>
      <c r="R5968" s="47">
        <f t="shared" si="375"/>
        <v>194.99999999650754</v>
      </c>
      <c r="S5968" s="6" t="s">
        <v>44</v>
      </c>
      <c r="T5968" s="6" t="s">
        <v>909</v>
      </c>
      <c r="U5968" s="6" t="s">
        <v>44</v>
      </c>
      <c r="V5968" s="6" t="s">
        <v>6618</v>
      </c>
      <c r="W5968" s="7">
        <v>0</v>
      </c>
      <c r="X5968" s="7">
        <v>16</v>
      </c>
      <c r="Y5968" s="7">
        <v>0</v>
      </c>
      <c r="Z5968" s="7">
        <v>0</v>
      </c>
      <c r="AA5968" s="7">
        <v>0</v>
      </c>
      <c r="AB5968" s="7">
        <v>0</v>
      </c>
      <c r="AC5968" s="7">
        <v>0</v>
      </c>
      <c r="AD5968" s="7">
        <v>0</v>
      </c>
      <c r="AE5968">
        <v>9</v>
      </c>
      <c r="AF5968">
        <v>0</v>
      </c>
      <c r="AG5968">
        <v>0</v>
      </c>
      <c r="AH5968">
        <v>0</v>
      </c>
      <c r="AI5968">
        <v>0</v>
      </c>
      <c r="AJ5968">
        <v>6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</row>
    <row r="5969" spans="1:44" x14ac:dyDescent="0.25">
      <c r="A5969">
        <v>1583190</v>
      </c>
      <c r="B5969">
        <v>783300</v>
      </c>
      <c r="C5969">
        <v>23.940422241325098</v>
      </c>
      <c r="D5969">
        <v>41.014347357164702</v>
      </c>
      <c r="E5969" s="68" t="s">
        <v>3984</v>
      </c>
      <c r="F5969" s="8">
        <f>INDEX(Δεδομένα!$P:$P,MATCH('2020'!E5969,Δεδομένα!$O:$O,0))</f>
        <v>53</v>
      </c>
      <c r="G5969" s="6" t="s">
        <v>1070</v>
      </c>
      <c r="H5969" s="2" t="str">
        <f>INDEX(Δεδομένα!B$1:B$51,MATCH('2020'!G5969,Δεδομένα!A$1:A$51,0))</f>
        <v>ΚΕΝΤΡΙΚΗΣ ΜΑΚΕΔΟΝΙΑΣ</v>
      </c>
      <c r="I5969" s="8">
        <f>INDEX(Δεδομένα!E$1:E$13,MATCH('2020'!H5969,Δεδομένα!D$1:D$13,0))</f>
        <v>3</v>
      </c>
      <c r="J5969" s="1">
        <v>44077</v>
      </c>
      <c r="K5969" s="6" t="s">
        <v>1704</v>
      </c>
      <c r="L5969" s="36" t="str">
        <f t="shared" si="372"/>
        <v>03/09/2020 18:54</v>
      </c>
      <c r="M5969" s="1">
        <v>44077</v>
      </c>
      <c r="N5969" s="6" t="s">
        <v>620</v>
      </c>
      <c r="O5969" s="36" t="str">
        <f t="shared" si="373"/>
        <v>03/09/2020 21:47</v>
      </c>
      <c r="P5969" s="46">
        <f t="shared" si="374"/>
        <v>0.12013888888759539</v>
      </c>
      <c r="Q5969" s="48">
        <v>0</v>
      </c>
      <c r="R5969" s="47">
        <f t="shared" si="375"/>
        <v>172.99999999813735</v>
      </c>
      <c r="S5969" s="6" t="s">
        <v>44</v>
      </c>
      <c r="T5969" s="6" t="s">
        <v>3985</v>
      </c>
      <c r="U5969" s="6" t="s">
        <v>4582</v>
      </c>
      <c r="V5969" s="6" t="s">
        <v>6623</v>
      </c>
      <c r="W5969" s="7">
        <v>0</v>
      </c>
      <c r="X5969" s="7">
        <v>0.1</v>
      </c>
      <c r="Y5969" s="7">
        <v>0</v>
      </c>
      <c r="Z5969" s="7">
        <v>0</v>
      </c>
      <c r="AA5969" s="7">
        <v>0</v>
      </c>
      <c r="AB5969" s="7">
        <v>0</v>
      </c>
      <c r="AC5969" s="7">
        <v>0</v>
      </c>
      <c r="AD5969" s="7">
        <v>0</v>
      </c>
      <c r="AE5969">
        <v>6</v>
      </c>
      <c r="AF5969">
        <v>0</v>
      </c>
      <c r="AG5969">
        <v>0</v>
      </c>
      <c r="AH5969">
        <v>0</v>
      </c>
      <c r="AI5969">
        <v>0</v>
      </c>
      <c r="AJ5969">
        <v>3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</row>
    <row r="5970" spans="1:44" x14ac:dyDescent="0.25">
      <c r="A5970">
        <v>1583038</v>
      </c>
      <c r="B5970">
        <v>783291</v>
      </c>
      <c r="C5970">
        <v>21.665532504921298</v>
      </c>
      <c r="D5970">
        <v>39.499835297954299</v>
      </c>
      <c r="E5970" s="68" t="s">
        <v>3446</v>
      </c>
      <c r="F5970" s="8">
        <f>INDEX(Δεδομένα!$P:$P,MATCH('2020'!E5970,Δεδομένα!$O:$O,0))</f>
        <v>113</v>
      </c>
      <c r="G5970" s="6" t="s">
        <v>884</v>
      </c>
      <c r="H5970" s="2" t="str">
        <f>INDEX(Δεδομένα!B$1:B$51,MATCH('2020'!G5970,Δεδομένα!A$1:A$51,0))</f>
        <v>ΘΕΣΣΑΛΙΑΣ</v>
      </c>
      <c r="I5970" s="8">
        <f>INDEX(Δεδομένα!E$1:E$13,MATCH('2020'!H5970,Δεδομένα!D$1:D$13,0))</f>
        <v>6</v>
      </c>
      <c r="J5970" s="1">
        <v>44077</v>
      </c>
      <c r="K5970" s="6" t="s">
        <v>157</v>
      </c>
      <c r="L5970" s="36" t="str">
        <f t="shared" si="372"/>
        <v>03/09/2020 18:10</v>
      </c>
      <c r="M5970" s="1">
        <v>44077</v>
      </c>
      <c r="N5970" s="6" t="s">
        <v>117</v>
      </c>
      <c r="O5970" s="36" t="str">
        <f t="shared" si="373"/>
        <v>03/09/2020 20:00</v>
      </c>
      <c r="P5970" s="46">
        <f t="shared" si="374"/>
        <v>7.6388888890505768E-2</v>
      </c>
      <c r="Q5970" s="48">
        <v>0</v>
      </c>
      <c r="R5970" s="47">
        <f t="shared" si="375"/>
        <v>110.00000000232831</v>
      </c>
      <c r="S5970" s="6" t="s">
        <v>44</v>
      </c>
      <c r="T5970" s="6" t="s">
        <v>2418</v>
      </c>
      <c r="U5970" s="6" t="s">
        <v>44</v>
      </c>
      <c r="V5970" s="6" t="s">
        <v>6621</v>
      </c>
      <c r="W5970" s="7">
        <v>0</v>
      </c>
      <c r="X5970" s="7">
        <v>0</v>
      </c>
      <c r="Y5970" s="7">
        <v>0</v>
      </c>
      <c r="Z5970" s="7">
        <v>0</v>
      </c>
      <c r="AA5970" s="7">
        <v>0.02</v>
      </c>
      <c r="AB5970" s="7">
        <v>0</v>
      </c>
      <c r="AC5970" s="7">
        <v>0</v>
      </c>
      <c r="AD5970" s="7">
        <v>0</v>
      </c>
      <c r="AE5970">
        <v>2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</row>
    <row r="5971" spans="1:44" x14ac:dyDescent="0.25">
      <c r="A5971">
        <v>1586171</v>
      </c>
      <c r="B5971">
        <v>783514</v>
      </c>
      <c r="C5971">
        <v>21.312693481446701</v>
      </c>
      <c r="D5971">
        <v>38.415356359268699</v>
      </c>
      <c r="E5971" s="68" t="s">
        <v>334</v>
      </c>
      <c r="F5971" s="8">
        <f>INDEX(Δεδομένα!$P:$P,MATCH('2020'!E5971,Δεδομένα!$O:$O,0))</f>
        <v>127</v>
      </c>
      <c r="G5971" s="6" t="s">
        <v>335</v>
      </c>
      <c r="H5971" s="2" t="str">
        <f>INDEX(Δεδομένα!B$1:B$51,MATCH('2020'!G5971,Δεδομένα!A$1:A$51,0))</f>
        <v>ΔΥΤΙΚΗΣ ΕΛΛΑΔΟΣ</v>
      </c>
      <c r="I5971" s="8">
        <f>INDEX(Δεδομένα!E$1:E$13,MATCH('2020'!H5971,Δεδομένα!D$1:D$13,0))</f>
        <v>7</v>
      </c>
      <c r="J5971" s="1">
        <v>44078</v>
      </c>
      <c r="K5971" s="6" t="s">
        <v>1467</v>
      </c>
      <c r="L5971" s="36" t="str">
        <f t="shared" si="372"/>
        <v>04/09/2020 13:40</v>
      </c>
      <c r="M5971" s="1">
        <v>44078</v>
      </c>
      <c r="N5971" s="6" t="s">
        <v>263</v>
      </c>
      <c r="O5971" s="36" t="str">
        <f t="shared" si="373"/>
        <v>04/09/2020 18:35</v>
      </c>
      <c r="P5971" s="46">
        <f t="shared" si="374"/>
        <v>0.20486111110949423</v>
      </c>
      <c r="Q5971" s="48">
        <v>0</v>
      </c>
      <c r="R5971" s="47">
        <f t="shared" si="375"/>
        <v>294.99999999767169</v>
      </c>
      <c r="S5971" s="6" t="s">
        <v>44</v>
      </c>
      <c r="T5971" s="6" t="s">
        <v>343</v>
      </c>
      <c r="U5971" s="6" t="s">
        <v>44</v>
      </c>
      <c r="V5971" s="6" t="s">
        <v>6639</v>
      </c>
      <c r="W5971" s="7">
        <v>0</v>
      </c>
      <c r="X5971" s="7">
        <v>0</v>
      </c>
      <c r="Y5971" s="7">
        <v>0</v>
      </c>
      <c r="Z5971" s="7">
        <v>5</v>
      </c>
      <c r="AA5971" s="7">
        <v>1</v>
      </c>
      <c r="AB5971" s="7">
        <v>3</v>
      </c>
      <c r="AC5971" s="7">
        <v>0</v>
      </c>
      <c r="AD5971" s="7">
        <v>0</v>
      </c>
      <c r="AE5971">
        <v>8</v>
      </c>
      <c r="AF5971">
        <v>0</v>
      </c>
      <c r="AG5971">
        <v>0</v>
      </c>
      <c r="AH5971">
        <v>0</v>
      </c>
      <c r="AI5971">
        <v>0</v>
      </c>
      <c r="AJ5971">
        <v>4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</row>
    <row r="5972" spans="1:44" x14ac:dyDescent="0.25">
      <c r="A5972">
        <v>1586174</v>
      </c>
      <c r="B5972">
        <v>783559</v>
      </c>
      <c r="C5972">
        <v>21.236882791246401</v>
      </c>
      <c r="D5972">
        <v>38.4758934455825</v>
      </c>
      <c r="E5972" s="68" t="s">
        <v>334</v>
      </c>
      <c r="F5972" s="8">
        <f>INDEX(Δεδομένα!$P:$P,MATCH('2020'!E5972,Δεδομένα!$O:$O,0))</f>
        <v>127</v>
      </c>
      <c r="G5972" s="6" t="s">
        <v>335</v>
      </c>
      <c r="H5972" s="2" t="str">
        <f>INDEX(Δεδομένα!B$1:B$51,MATCH('2020'!G5972,Δεδομένα!A$1:A$51,0))</f>
        <v>ΔΥΤΙΚΗΣ ΕΛΛΑΔΟΣ</v>
      </c>
      <c r="I5972" s="8">
        <f>INDEX(Δεδομένα!E$1:E$13,MATCH('2020'!H5972,Δεδομένα!D$1:D$13,0))</f>
        <v>7</v>
      </c>
      <c r="J5972" s="1">
        <v>44078</v>
      </c>
      <c r="K5972" s="6" t="s">
        <v>2393</v>
      </c>
      <c r="L5972" s="36" t="str">
        <f t="shared" si="372"/>
        <v>04/09/2020 15:46</v>
      </c>
      <c r="M5972" s="1">
        <v>44078</v>
      </c>
      <c r="N5972" s="6" t="s">
        <v>1257</v>
      </c>
      <c r="O5972" s="36" t="str">
        <f t="shared" si="373"/>
        <v>04/09/2020 16:17</v>
      </c>
      <c r="P5972" s="46">
        <f t="shared" si="374"/>
        <v>2.1527777775190771E-2</v>
      </c>
      <c r="Q5972" s="48">
        <v>0</v>
      </c>
      <c r="R5972" s="47">
        <f t="shared" si="375"/>
        <v>30.99999999627471</v>
      </c>
      <c r="S5972" s="6" t="s">
        <v>44</v>
      </c>
      <c r="T5972" s="6" t="s">
        <v>343</v>
      </c>
      <c r="U5972" s="6" t="s">
        <v>44</v>
      </c>
      <c r="V5972" s="6" t="s">
        <v>4608</v>
      </c>
      <c r="W5972" s="7">
        <v>0</v>
      </c>
      <c r="X5972" s="7">
        <v>0</v>
      </c>
      <c r="Y5972" s="7">
        <v>0</v>
      </c>
      <c r="Z5972" s="7">
        <v>0</v>
      </c>
      <c r="AA5972" s="7">
        <v>0.5</v>
      </c>
      <c r="AB5972" s="7">
        <v>0</v>
      </c>
      <c r="AC5972" s="7">
        <v>0</v>
      </c>
      <c r="AD5972" s="7">
        <v>0</v>
      </c>
      <c r="AE5972">
        <v>2</v>
      </c>
      <c r="AF5972">
        <v>0</v>
      </c>
      <c r="AG5972">
        <v>0</v>
      </c>
      <c r="AH5972">
        <v>0</v>
      </c>
      <c r="AI5972">
        <v>0</v>
      </c>
      <c r="AJ5972">
        <v>1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</row>
    <row r="5973" spans="1:44" x14ac:dyDescent="0.25">
      <c r="A5973">
        <v>1584864</v>
      </c>
      <c r="B5973">
        <v>783578</v>
      </c>
      <c r="C5973">
        <v>21.4865656879584</v>
      </c>
      <c r="D5973">
        <v>38.644954882882899</v>
      </c>
      <c r="E5973" s="68" t="s">
        <v>1431</v>
      </c>
      <c r="F5973" s="8">
        <f>INDEX(Δεδομένα!$P:$P,MATCH('2020'!E5973,Δεδομένα!$O:$O,0))</f>
        <v>128</v>
      </c>
      <c r="G5973" s="6" t="s">
        <v>335</v>
      </c>
      <c r="H5973" s="2" t="str">
        <f>INDEX(Δεδομένα!B$1:B$51,MATCH('2020'!G5973,Δεδομένα!A$1:A$51,0))</f>
        <v>ΔΥΤΙΚΗΣ ΕΛΛΑΔΟΣ</v>
      </c>
      <c r="I5973" s="8">
        <f>INDEX(Δεδομένα!E$1:E$13,MATCH('2020'!H5973,Δεδομένα!D$1:D$13,0))</f>
        <v>7</v>
      </c>
      <c r="J5973" s="1">
        <v>44078</v>
      </c>
      <c r="K5973" s="6" t="s">
        <v>201</v>
      </c>
      <c r="L5973" s="36" t="str">
        <f t="shared" si="372"/>
        <v>04/09/2020 16:40</v>
      </c>
      <c r="M5973" s="1">
        <v>44078</v>
      </c>
      <c r="N5973" s="6" t="s">
        <v>513</v>
      </c>
      <c r="O5973" s="36" t="str">
        <f t="shared" si="373"/>
        <v>04/09/2020 19:25</v>
      </c>
      <c r="P5973" s="46">
        <f t="shared" si="374"/>
        <v>0.11458333333575865</v>
      </c>
      <c r="Q5973" s="48">
        <v>0</v>
      </c>
      <c r="R5973" s="47">
        <f t="shared" si="375"/>
        <v>165.00000000349246</v>
      </c>
      <c r="S5973" s="6" t="s">
        <v>44</v>
      </c>
      <c r="T5973" s="6" t="s">
        <v>1017</v>
      </c>
      <c r="U5973" s="6" t="s">
        <v>1018</v>
      </c>
      <c r="V5973" s="6" t="s">
        <v>6645</v>
      </c>
      <c r="W5973" s="7">
        <v>0</v>
      </c>
      <c r="X5973" s="7">
        <v>0</v>
      </c>
      <c r="Y5973" s="7">
        <v>0</v>
      </c>
      <c r="Z5973" s="7">
        <v>0</v>
      </c>
      <c r="AA5973" s="7">
        <v>0</v>
      </c>
      <c r="AB5973" s="7">
        <v>0</v>
      </c>
      <c r="AC5973" s="7">
        <v>0</v>
      </c>
      <c r="AD5973" s="7">
        <v>0</v>
      </c>
      <c r="AE5973">
        <v>11</v>
      </c>
      <c r="AF5973">
        <v>0</v>
      </c>
      <c r="AG5973">
        <v>1</v>
      </c>
      <c r="AH5973">
        <v>0</v>
      </c>
      <c r="AI5973">
        <v>0</v>
      </c>
      <c r="AJ5973">
        <v>6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</row>
    <row r="5974" spans="1:44" x14ac:dyDescent="0.25">
      <c r="A5974">
        <v>1586178</v>
      </c>
      <c r="B5974">
        <v>783591</v>
      </c>
      <c r="C5974">
        <v>21.234087526910201</v>
      </c>
      <c r="D5974">
        <v>38.472135807196601</v>
      </c>
      <c r="E5974" s="68" t="s">
        <v>334</v>
      </c>
      <c r="F5974" s="8">
        <f>INDEX(Δεδομένα!$P:$P,MATCH('2020'!E5974,Δεδομένα!$O:$O,0))</f>
        <v>127</v>
      </c>
      <c r="G5974" s="6" t="s">
        <v>335</v>
      </c>
      <c r="H5974" s="2" t="str">
        <f>INDEX(Δεδομένα!B$1:B$51,MATCH('2020'!G5974,Δεδομένα!A$1:A$51,0))</f>
        <v>ΔΥΤΙΚΗΣ ΕΛΛΑΔΟΣ</v>
      </c>
      <c r="I5974" s="8">
        <f>INDEX(Δεδομένα!E$1:E$13,MATCH('2020'!H5974,Δεδομένα!D$1:D$13,0))</f>
        <v>7</v>
      </c>
      <c r="J5974" s="1">
        <v>44078</v>
      </c>
      <c r="K5974" s="6" t="s">
        <v>98</v>
      </c>
      <c r="L5974" s="36" t="str">
        <f t="shared" si="372"/>
        <v>04/09/2020 17:29</v>
      </c>
      <c r="M5974" s="1">
        <v>44078</v>
      </c>
      <c r="N5974" s="6" t="s">
        <v>556</v>
      </c>
      <c r="O5974" s="36" t="str">
        <f t="shared" si="373"/>
        <v>04/09/2020 18:31</v>
      </c>
      <c r="P5974" s="46">
        <f t="shared" si="374"/>
        <v>4.3055555550381541E-2</v>
      </c>
      <c r="Q5974" s="48">
        <v>0</v>
      </c>
      <c r="R5974" s="47">
        <f t="shared" si="375"/>
        <v>61.999999992549419</v>
      </c>
      <c r="S5974" s="6" t="s">
        <v>44</v>
      </c>
      <c r="T5974" s="6" t="s">
        <v>343</v>
      </c>
      <c r="U5974" s="6" t="s">
        <v>44</v>
      </c>
      <c r="V5974" s="6" t="s">
        <v>4608</v>
      </c>
      <c r="W5974" s="7">
        <v>0</v>
      </c>
      <c r="X5974" s="7">
        <v>0</v>
      </c>
      <c r="Y5974" s="7">
        <v>0</v>
      </c>
      <c r="Z5974" s="7">
        <v>0</v>
      </c>
      <c r="AA5974" s="7">
        <v>1</v>
      </c>
      <c r="AB5974" s="7">
        <v>0</v>
      </c>
      <c r="AC5974" s="7">
        <v>0</v>
      </c>
      <c r="AD5974" s="7">
        <v>0</v>
      </c>
      <c r="AE5974">
        <v>2</v>
      </c>
      <c r="AF5974">
        <v>0</v>
      </c>
      <c r="AG5974">
        <v>0</v>
      </c>
      <c r="AH5974">
        <v>0</v>
      </c>
      <c r="AI5974">
        <v>0</v>
      </c>
      <c r="AJ5974">
        <v>1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</row>
    <row r="5975" spans="1:44" x14ac:dyDescent="0.25">
      <c r="A5975">
        <v>1584421</v>
      </c>
      <c r="B5975">
        <v>783436</v>
      </c>
      <c r="C5975">
        <v>23.298425127175499</v>
      </c>
      <c r="D5975">
        <v>38.366988585723597</v>
      </c>
      <c r="E5975" s="68" t="s">
        <v>845</v>
      </c>
      <c r="F5975" s="8">
        <f>INDEX(Δεδομένα!$P:$P,MATCH('2020'!E5975,Δεδομένα!$O:$O,0))</f>
        <v>176</v>
      </c>
      <c r="G5975" s="6" t="s">
        <v>846</v>
      </c>
      <c r="H5975" s="2" t="str">
        <f>INDEX(Δεδομένα!B$1:B$51,MATCH('2020'!G5975,Δεδομένα!A$1:A$51,0))</f>
        <v>ΣΤΕΡΕΑΣ ΕΛΛΑΔΟΣ</v>
      </c>
      <c r="I5975" s="8">
        <f>INDEX(Δεδομένα!E$1:E$13,MATCH('2020'!H5975,Δεδομένα!D$1:D$13,0))</f>
        <v>9</v>
      </c>
      <c r="J5975" s="1">
        <v>44078</v>
      </c>
      <c r="K5975" s="6" t="s">
        <v>381</v>
      </c>
      <c r="L5975" s="36" t="str">
        <f t="shared" si="372"/>
        <v>04/09/2020 10:05</v>
      </c>
      <c r="M5975" s="1">
        <v>44078</v>
      </c>
      <c r="N5975" s="6" t="s">
        <v>286</v>
      </c>
      <c r="O5975" s="36" t="str">
        <f t="shared" si="373"/>
        <v>04/09/2020 10:50</v>
      </c>
      <c r="P5975" s="46">
        <f t="shared" si="374"/>
        <v>3.125E-2</v>
      </c>
      <c r="Q5975" s="48">
        <v>0</v>
      </c>
      <c r="R5975" s="47">
        <f t="shared" si="375"/>
        <v>45</v>
      </c>
      <c r="S5975" s="6" t="s">
        <v>44</v>
      </c>
      <c r="T5975" s="6" t="s">
        <v>849</v>
      </c>
      <c r="U5975" s="6" t="s">
        <v>2567</v>
      </c>
      <c r="V5975" s="6" t="s">
        <v>6632</v>
      </c>
      <c r="W5975" s="7">
        <v>0</v>
      </c>
      <c r="X5975" s="7">
        <v>0</v>
      </c>
      <c r="Y5975" s="7">
        <v>0</v>
      </c>
      <c r="Z5975" s="7">
        <v>0</v>
      </c>
      <c r="AA5975" s="7">
        <v>0</v>
      </c>
      <c r="AB5975" s="7">
        <v>0</v>
      </c>
      <c r="AC5975" s="7">
        <v>5</v>
      </c>
      <c r="AD5975" s="7">
        <v>0</v>
      </c>
      <c r="AE5975">
        <v>2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</row>
    <row r="5976" spans="1:44" x14ac:dyDescent="0.25">
      <c r="A5976">
        <v>1584406</v>
      </c>
      <c r="B5976">
        <v>783657</v>
      </c>
      <c r="C5976">
        <v>23.287514193070098</v>
      </c>
      <c r="D5976">
        <v>38.379686876354597</v>
      </c>
      <c r="E5976" s="68" t="s">
        <v>845</v>
      </c>
      <c r="F5976" s="8">
        <f>INDEX(Δεδομένα!$P:$P,MATCH('2020'!E5976,Δεδομένα!$O:$O,0))</f>
        <v>176</v>
      </c>
      <c r="G5976" s="6" t="s">
        <v>846</v>
      </c>
      <c r="H5976" s="2" t="str">
        <f>INDEX(Δεδομένα!B$1:B$51,MATCH('2020'!G5976,Δεδομένα!A$1:A$51,0))</f>
        <v>ΣΤΕΡΕΑΣ ΕΛΛΑΔΟΣ</v>
      </c>
      <c r="I5976" s="8">
        <f>INDEX(Δεδομένα!E$1:E$13,MATCH('2020'!H5976,Δεδομένα!D$1:D$13,0))</f>
        <v>9</v>
      </c>
      <c r="J5976" s="1">
        <v>44078</v>
      </c>
      <c r="K5976" s="6" t="s">
        <v>1194</v>
      </c>
      <c r="L5976" s="36" t="str">
        <f t="shared" si="372"/>
        <v>04/09/2020 20:13</v>
      </c>
      <c r="M5976" s="1">
        <v>44078</v>
      </c>
      <c r="N5976" s="6" t="s">
        <v>4163</v>
      </c>
      <c r="O5976" s="36" t="str">
        <f t="shared" si="373"/>
        <v>04/09/2020 20:36</v>
      </c>
      <c r="P5976" s="46">
        <f t="shared" si="374"/>
        <v>1.597222221607808E-2</v>
      </c>
      <c r="Q5976" s="48">
        <v>0</v>
      </c>
      <c r="R5976" s="47">
        <f t="shared" si="375"/>
        <v>22.999999991152436</v>
      </c>
      <c r="S5976" s="6" t="s">
        <v>44</v>
      </c>
      <c r="T5976" s="6" t="s">
        <v>849</v>
      </c>
      <c r="U5976" s="6" t="s">
        <v>44</v>
      </c>
      <c r="V5976" s="6" t="s">
        <v>6653</v>
      </c>
      <c r="W5976" s="7">
        <v>0</v>
      </c>
      <c r="X5976" s="7">
        <v>0</v>
      </c>
      <c r="Y5976" s="7">
        <v>0</v>
      </c>
      <c r="Z5976" s="7">
        <v>0.3</v>
      </c>
      <c r="AA5976" s="7">
        <v>0</v>
      </c>
      <c r="AB5976" s="7">
        <v>0</v>
      </c>
      <c r="AC5976" s="7">
        <v>0</v>
      </c>
      <c r="AD5976" s="7">
        <v>0</v>
      </c>
      <c r="AE5976">
        <v>4</v>
      </c>
      <c r="AF5976">
        <v>0</v>
      </c>
      <c r="AG5976">
        <v>0</v>
      </c>
      <c r="AH5976">
        <v>0</v>
      </c>
      <c r="AI5976">
        <v>0</v>
      </c>
      <c r="AJ5976">
        <v>2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</row>
    <row r="5977" spans="1:44" x14ac:dyDescent="0.25">
      <c r="A5977">
        <v>1583513</v>
      </c>
      <c r="B5977">
        <v>783581</v>
      </c>
      <c r="C5977">
        <v>26.1117870400786</v>
      </c>
      <c r="D5977">
        <v>40.8459045059763</v>
      </c>
      <c r="E5977" s="68" t="s">
        <v>147</v>
      </c>
      <c r="F5977" s="8">
        <f>INDEX(Δεδομένα!$P:$P,MATCH('2020'!E5977,Δεδομένα!$O:$O,0))</f>
        <v>33</v>
      </c>
      <c r="G5977" s="6" t="s">
        <v>148</v>
      </c>
      <c r="H5977" s="2" t="str">
        <f>INDEX(Δεδομένα!B$1:B$51,MATCH('2020'!G5977,Δεδομένα!A$1:A$51,0))</f>
        <v>ΑΝΑΤΟΛΙΚΗΣ ΜΑΚΕΔΟΝΙΑΣ ΚΑΙ ΘΡΑΚΗΣ</v>
      </c>
      <c r="I5977" s="8">
        <f>INDEX(Δεδομένα!E$1:E$13,MATCH('2020'!H5977,Δεδομένα!D$1:D$13,0))</f>
        <v>2</v>
      </c>
      <c r="J5977" s="1">
        <v>44078</v>
      </c>
      <c r="K5977" s="6" t="s">
        <v>305</v>
      </c>
      <c r="L5977" s="36" t="str">
        <f t="shared" si="372"/>
        <v>04/09/2020 16:55</v>
      </c>
      <c r="M5977" s="1">
        <v>44078</v>
      </c>
      <c r="N5977" s="6" t="s">
        <v>1439</v>
      </c>
      <c r="O5977" s="36" t="str">
        <f t="shared" si="373"/>
        <v>04/09/2020 22:10</v>
      </c>
      <c r="P5977" s="46">
        <f t="shared" si="374"/>
        <v>0.21875</v>
      </c>
      <c r="Q5977" s="48">
        <v>0</v>
      </c>
      <c r="R5977" s="47">
        <f t="shared" si="375"/>
        <v>315</v>
      </c>
      <c r="S5977" s="6" t="s">
        <v>44</v>
      </c>
      <c r="T5977" s="6" t="s">
        <v>150</v>
      </c>
      <c r="U5977" s="6" t="s">
        <v>44</v>
      </c>
      <c r="V5977" s="6" t="s">
        <v>5623</v>
      </c>
      <c r="W5977" s="7">
        <v>0</v>
      </c>
      <c r="X5977" s="7">
        <v>0</v>
      </c>
      <c r="Y5977" s="7">
        <v>0</v>
      </c>
      <c r="Z5977" s="7">
        <v>20</v>
      </c>
      <c r="AA5977" s="7">
        <v>0</v>
      </c>
      <c r="AB5977" s="7">
        <v>0</v>
      </c>
      <c r="AC5977" s="7">
        <v>0</v>
      </c>
      <c r="AD5977" s="7">
        <v>0</v>
      </c>
      <c r="AE5977">
        <v>16</v>
      </c>
      <c r="AF5977">
        <v>0</v>
      </c>
      <c r="AG5977">
        <v>0</v>
      </c>
      <c r="AH5977">
        <v>0</v>
      </c>
      <c r="AI5977">
        <v>0</v>
      </c>
      <c r="AJ5977">
        <v>8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</row>
    <row r="5978" spans="1:44" x14ac:dyDescent="0.25">
      <c r="A5978">
        <v>1583305</v>
      </c>
      <c r="B5978">
        <v>783647</v>
      </c>
      <c r="C5978">
        <v>26.502365641928801</v>
      </c>
      <c r="D5978">
        <v>41.3691644282504</v>
      </c>
      <c r="E5978" s="68" t="s">
        <v>856</v>
      </c>
      <c r="F5978" s="8">
        <f>INDEX(Δεδομένα!$P:$P,MATCH('2020'!E5978,Δεδομένα!$O:$O,0))</f>
        <v>37</v>
      </c>
      <c r="G5978" s="6" t="s">
        <v>148</v>
      </c>
      <c r="H5978" s="2" t="str">
        <f>INDEX(Δεδομένα!B$1:B$51,MATCH('2020'!G5978,Δεδομένα!A$1:A$51,0))</f>
        <v>ΑΝΑΤΟΛΙΚΗΣ ΜΑΚΕΔΟΝΙΑΣ ΚΑΙ ΘΡΑΚΗΣ</v>
      </c>
      <c r="I5978" s="8">
        <f>INDEX(Δεδομένα!E$1:E$13,MATCH('2020'!H5978,Δεδομένα!D$1:D$13,0))</f>
        <v>2</v>
      </c>
      <c r="J5978" s="1">
        <v>44078</v>
      </c>
      <c r="K5978" s="6" t="s">
        <v>579</v>
      </c>
      <c r="L5978" s="36" t="str">
        <f t="shared" si="372"/>
        <v>04/09/2020 19:19</v>
      </c>
      <c r="M5978" s="1">
        <v>44078</v>
      </c>
      <c r="N5978" s="6" t="s">
        <v>751</v>
      </c>
      <c r="O5978" s="36" t="str">
        <f t="shared" si="373"/>
        <v>04/09/2020 19:55</v>
      </c>
      <c r="P5978" s="46">
        <f t="shared" si="374"/>
        <v>2.5000000001455192E-2</v>
      </c>
      <c r="Q5978" s="48">
        <v>0</v>
      </c>
      <c r="R5978" s="47">
        <f t="shared" si="375"/>
        <v>36.000000002095476</v>
      </c>
      <c r="S5978" s="6" t="s">
        <v>44</v>
      </c>
      <c r="T5978" s="6" t="s">
        <v>859</v>
      </c>
      <c r="U5978" s="6" t="s">
        <v>2162</v>
      </c>
      <c r="V5978" s="6" t="s">
        <v>6652</v>
      </c>
      <c r="W5978" s="7">
        <v>0</v>
      </c>
      <c r="X5978" s="7">
        <v>0</v>
      </c>
      <c r="Y5978" s="7">
        <v>0</v>
      </c>
      <c r="Z5978" s="7">
        <v>0</v>
      </c>
      <c r="AA5978" s="7">
        <v>0</v>
      </c>
      <c r="AB5978" s="7">
        <v>0</v>
      </c>
      <c r="AC5978" s="7">
        <v>0.5</v>
      </c>
      <c r="AD5978" s="7">
        <v>0</v>
      </c>
      <c r="AE5978">
        <v>4</v>
      </c>
      <c r="AF5978">
        <v>0</v>
      </c>
      <c r="AG5978">
        <v>0</v>
      </c>
      <c r="AH5978">
        <v>0</v>
      </c>
      <c r="AI5978">
        <v>0</v>
      </c>
      <c r="AJ5978">
        <v>2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</row>
    <row r="5979" spans="1:44" x14ac:dyDescent="0.25">
      <c r="A5979">
        <v>1583593</v>
      </c>
      <c r="B5979">
        <v>783648</v>
      </c>
      <c r="C5979">
        <v>26.220640771290199</v>
      </c>
      <c r="D5979">
        <v>41.720434207298901</v>
      </c>
      <c r="E5979" s="68" t="s">
        <v>1223</v>
      </c>
      <c r="F5979" s="8">
        <f>INDEX(Δεδομένα!$P:$P,MATCH('2020'!E5979,Δεδομένα!$O:$O,0))</f>
        <v>36</v>
      </c>
      <c r="G5979" s="6" t="s">
        <v>148</v>
      </c>
      <c r="H5979" s="2" t="str">
        <f>INDEX(Δεδομένα!B$1:B$51,MATCH('2020'!G5979,Δεδομένα!A$1:A$51,0))</f>
        <v>ΑΝΑΤΟΛΙΚΗΣ ΜΑΚΕΔΟΝΙΑΣ ΚΑΙ ΘΡΑΚΗΣ</v>
      </c>
      <c r="I5979" s="8">
        <f>INDEX(Δεδομένα!E$1:E$13,MATCH('2020'!H5979,Δεδομένα!D$1:D$13,0))</f>
        <v>2</v>
      </c>
      <c r="J5979" s="1">
        <v>44078</v>
      </c>
      <c r="K5979" s="6" t="s">
        <v>366</v>
      </c>
      <c r="L5979" s="36" t="str">
        <f t="shared" si="372"/>
        <v>04/09/2020 19:59</v>
      </c>
      <c r="M5979" s="1">
        <v>44078</v>
      </c>
      <c r="N5979" s="6" t="s">
        <v>609</v>
      </c>
      <c r="O5979" s="36" t="str">
        <f t="shared" si="373"/>
        <v>04/09/2020 20:35</v>
      </c>
      <c r="P5979" s="46">
        <f t="shared" si="374"/>
        <v>2.5000000001455192E-2</v>
      </c>
      <c r="Q5979" s="48">
        <v>0</v>
      </c>
      <c r="R5979" s="47">
        <f t="shared" si="375"/>
        <v>36.000000002095476</v>
      </c>
      <c r="S5979" s="6" t="s">
        <v>44</v>
      </c>
      <c r="T5979" s="6" t="s">
        <v>1119</v>
      </c>
      <c r="U5979" s="6" t="s">
        <v>2970</v>
      </c>
      <c r="V5979" s="6" t="s">
        <v>2267</v>
      </c>
      <c r="W5979" s="7">
        <v>0</v>
      </c>
      <c r="X5979" s="7">
        <v>0</v>
      </c>
      <c r="Y5979" s="7">
        <v>0</v>
      </c>
      <c r="Z5979" s="7">
        <v>0</v>
      </c>
      <c r="AA5979" s="7">
        <v>0</v>
      </c>
      <c r="AB5979" s="7">
        <v>0</v>
      </c>
      <c r="AC5979" s="7">
        <v>1</v>
      </c>
      <c r="AD5979" s="7">
        <v>0</v>
      </c>
      <c r="AE5979">
        <v>2</v>
      </c>
      <c r="AF5979">
        <v>0</v>
      </c>
      <c r="AG5979">
        <v>0</v>
      </c>
      <c r="AH5979">
        <v>0</v>
      </c>
      <c r="AI5979">
        <v>0</v>
      </c>
      <c r="AJ5979">
        <v>1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</row>
    <row r="5980" spans="1:44" x14ac:dyDescent="0.25">
      <c r="A5980">
        <v>1590493</v>
      </c>
      <c r="B5980">
        <v>783532</v>
      </c>
      <c r="C5980">
        <v>20.824635240315502</v>
      </c>
      <c r="D5980">
        <v>37.757094810072303</v>
      </c>
      <c r="E5980" s="68" t="s">
        <v>1599</v>
      </c>
      <c r="F5980" s="8">
        <f>INDEX(Δεδομένα!$P:$P,MATCH('2020'!E5980,Δεδομένα!$O:$O,0))</f>
        <v>238</v>
      </c>
      <c r="G5980" s="6" t="s">
        <v>1600</v>
      </c>
      <c r="H5980" s="2" t="str">
        <f>INDEX(Δεδομένα!B$1:B$51,MATCH('2020'!G5980,Δεδομένα!A$1:A$51,0))</f>
        <v>ΙΟΝΙΩΝ ΝΗΣΩΝ</v>
      </c>
      <c r="I5980" s="8">
        <f>INDEX(Δεδομένα!E$1:E$13,MATCH('2020'!H5980,Δεδομένα!D$1:D$13,0))</f>
        <v>13</v>
      </c>
      <c r="J5980" s="1">
        <v>44078</v>
      </c>
      <c r="K5980" s="6" t="s">
        <v>1632</v>
      </c>
      <c r="L5980" s="36" t="str">
        <f t="shared" si="372"/>
        <v>04/09/2020 14:04</v>
      </c>
      <c r="M5980" s="1">
        <v>44078</v>
      </c>
      <c r="N5980" s="6" t="s">
        <v>239</v>
      </c>
      <c r="O5980" s="36" t="str">
        <f t="shared" si="373"/>
        <v>04/09/2020 16:49</v>
      </c>
      <c r="P5980" s="46">
        <f t="shared" si="374"/>
        <v>0.11458333333575865</v>
      </c>
      <c r="Q5980" s="48">
        <v>0</v>
      </c>
      <c r="R5980" s="47">
        <f t="shared" si="375"/>
        <v>165.00000000349246</v>
      </c>
      <c r="S5980" s="6" t="s">
        <v>44</v>
      </c>
      <c r="T5980" s="6" t="s">
        <v>1601</v>
      </c>
      <c r="U5980" s="6" t="s">
        <v>44</v>
      </c>
      <c r="V5980" s="6" t="s">
        <v>6640</v>
      </c>
      <c r="W5980" s="7">
        <v>0</v>
      </c>
      <c r="X5980" s="7">
        <v>0</v>
      </c>
      <c r="Y5980" s="7">
        <v>0</v>
      </c>
      <c r="Z5980" s="7">
        <v>0</v>
      </c>
      <c r="AA5980" s="7">
        <v>0</v>
      </c>
      <c r="AB5980" s="7">
        <v>0.2</v>
      </c>
      <c r="AC5980" s="7">
        <v>0</v>
      </c>
      <c r="AD5980" s="7">
        <v>0</v>
      </c>
      <c r="AE5980">
        <v>10</v>
      </c>
      <c r="AF5980">
        <v>0</v>
      </c>
      <c r="AG5980">
        <v>0</v>
      </c>
      <c r="AH5980">
        <v>0</v>
      </c>
      <c r="AI5980">
        <v>0</v>
      </c>
      <c r="AJ5980">
        <v>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</row>
    <row r="5981" spans="1:44" x14ac:dyDescent="0.25">
      <c r="A5981">
        <v>1590537</v>
      </c>
      <c r="B5981">
        <v>783539</v>
      </c>
      <c r="C5981">
        <v>20.775796274581701</v>
      </c>
      <c r="D5981">
        <v>37.825206919167897</v>
      </c>
      <c r="E5981" s="68" t="s">
        <v>1599</v>
      </c>
      <c r="F5981" s="8">
        <f>INDEX(Δεδομένα!$P:$P,MATCH('2020'!E5981,Δεδομένα!$O:$O,0))</f>
        <v>238</v>
      </c>
      <c r="G5981" s="6" t="s">
        <v>1600</v>
      </c>
      <c r="H5981" s="2" t="str">
        <f>INDEX(Δεδομένα!B$1:B$51,MATCH('2020'!G5981,Δεδομένα!A$1:A$51,0))</f>
        <v>ΙΟΝΙΩΝ ΝΗΣΩΝ</v>
      </c>
      <c r="I5981" s="8">
        <f>INDEX(Δεδομένα!E$1:E$13,MATCH('2020'!H5981,Δεδομένα!D$1:D$13,0))</f>
        <v>13</v>
      </c>
      <c r="J5981" s="1">
        <v>44078</v>
      </c>
      <c r="K5981" s="6" t="s">
        <v>42</v>
      </c>
      <c r="L5981" s="36" t="str">
        <f t="shared" si="372"/>
        <v>04/09/2020 14:58</v>
      </c>
      <c r="M5981" s="1">
        <v>44078</v>
      </c>
      <c r="N5981" s="6" t="s">
        <v>553</v>
      </c>
      <c r="O5981" s="36" t="str">
        <f t="shared" si="373"/>
        <v>04/09/2020 16:52</v>
      </c>
      <c r="P5981" s="46">
        <f t="shared" si="374"/>
        <v>7.9166666662786156E-2</v>
      </c>
      <c r="Q5981" s="48">
        <v>0</v>
      </c>
      <c r="R5981" s="47">
        <f t="shared" si="375"/>
        <v>113.99999999441206</v>
      </c>
      <c r="S5981" s="6" t="s">
        <v>44</v>
      </c>
      <c r="T5981" s="6" t="s">
        <v>1601</v>
      </c>
      <c r="U5981" s="6" t="s">
        <v>44</v>
      </c>
      <c r="V5981" s="6" t="s">
        <v>6641</v>
      </c>
      <c r="W5981" s="7">
        <v>0</v>
      </c>
      <c r="X5981" s="7">
        <v>0</v>
      </c>
      <c r="Y5981" s="7">
        <v>0</v>
      </c>
      <c r="Z5981" s="7">
        <v>0</v>
      </c>
      <c r="AA5981" s="7">
        <v>0</v>
      </c>
      <c r="AB5981" s="7">
        <v>2</v>
      </c>
      <c r="AC5981" s="7">
        <v>0</v>
      </c>
      <c r="AD5981" s="7">
        <v>0</v>
      </c>
      <c r="AE5981">
        <v>12</v>
      </c>
      <c r="AF5981">
        <v>0</v>
      </c>
      <c r="AG5981">
        <v>0</v>
      </c>
      <c r="AH5981">
        <v>0</v>
      </c>
      <c r="AI5981">
        <v>0</v>
      </c>
      <c r="AJ5981">
        <v>6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</row>
    <row r="5982" spans="1:44" x14ac:dyDescent="0.25">
      <c r="A5982">
        <v>1590455</v>
      </c>
      <c r="B5982">
        <v>783615</v>
      </c>
      <c r="C5982">
        <v>20.9108206997937</v>
      </c>
      <c r="D5982">
        <v>37.754118558689903</v>
      </c>
      <c r="E5982" s="68" t="s">
        <v>1599</v>
      </c>
      <c r="F5982" s="8">
        <f>INDEX(Δεδομένα!$P:$P,MATCH('2020'!E5982,Δεδομένα!$O:$O,0))</f>
        <v>238</v>
      </c>
      <c r="G5982" s="6" t="s">
        <v>1600</v>
      </c>
      <c r="H5982" s="2" t="str">
        <f>INDEX(Δεδομένα!B$1:B$51,MATCH('2020'!G5982,Δεδομένα!A$1:A$51,0))</f>
        <v>ΙΟΝΙΩΝ ΝΗΣΩΝ</v>
      </c>
      <c r="I5982" s="8">
        <f>INDEX(Δεδομένα!E$1:E$13,MATCH('2020'!H5982,Δεδομένα!D$1:D$13,0))</f>
        <v>13</v>
      </c>
      <c r="J5982" s="1">
        <v>44078</v>
      </c>
      <c r="K5982" s="6" t="s">
        <v>1170</v>
      </c>
      <c r="L5982" s="36" t="str">
        <f t="shared" si="372"/>
        <v>04/09/2020 18:33</v>
      </c>
      <c r="M5982" s="1">
        <v>44078</v>
      </c>
      <c r="N5982" s="6" t="s">
        <v>631</v>
      </c>
      <c r="O5982" s="36" t="str">
        <f t="shared" si="373"/>
        <v>04/09/2020 20:12</v>
      </c>
      <c r="P5982" s="46">
        <f t="shared" si="374"/>
        <v>6.8749999998544808E-2</v>
      </c>
      <c r="Q5982" s="48">
        <v>0</v>
      </c>
      <c r="R5982" s="47">
        <f t="shared" si="375"/>
        <v>98.999999997904524</v>
      </c>
      <c r="S5982" s="6" t="s">
        <v>44</v>
      </c>
      <c r="T5982" s="6" t="s">
        <v>1601</v>
      </c>
      <c r="U5982" s="6" t="s">
        <v>44</v>
      </c>
      <c r="V5982" s="6" t="s">
        <v>6650</v>
      </c>
      <c r="W5982" s="7">
        <v>0.7</v>
      </c>
      <c r="X5982" s="7">
        <v>0</v>
      </c>
      <c r="Y5982" s="7">
        <v>0</v>
      </c>
      <c r="Z5982" s="7">
        <v>0</v>
      </c>
      <c r="AA5982" s="7">
        <v>0</v>
      </c>
      <c r="AB5982" s="7">
        <v>0</v>
      </c>
      <c r="AC5982" s="7">
        <v>0</v>
      </c>
      <c r="AD5982" s="7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</row>
    <row r="5983" spans="1:44" x14ac:dyDescent="0.25">
      <c r="A5983">
        <v>1584998</v>
      </c>
      <c r="B5983">
        <v>783386</v>
      </c>
      <c r="C5983">
        <v>21.293898739976399</v>
      </c>
      <c r="D5983">
        <v>37.891951364033801</v>
      </c>
      <c r="E5983" s="68" t="s">
        <v>900</v>
      </c>
      <c r="F5983" s="8">
        <f>INDEX(Δεδομένα!$P:$P,MATCH('2020'!E5983,Δεδομένα!$O:$O,0))</f>
        <v>136</v>
      </c>
      <c r="G5983" s="6" t="s">
        <v>357</v>
      </c>
      <c r="H5983" s="2" t="str">
        <f>INDEX(Δεδομένα!B$1:B$51,MATCH('2020'!G5983,Δεδομένα!A$1:A$51,0))</f>
        <v>ΔΥΤΙΚΗΣ ΕΛΛΑΔΟΣ</v>
      </c>
      <c r="I5983" s="8">
        <f>INDEX(Δεδομένα!E$1:E$13,MATCH('2020'!H5983,Δεδομένα!D$1:D$13,0))</f>
        <v>7</v>
      </c>
      <c r="J5983" s="1">
        <v>44078</v>
      </c>
      <c r="K5983" s="6" t="s">
        <v>731</v>
      </c>
      <c r="L5983" s="36" t="str">
        <f t="shared" si="372"/>
        <v>04/09/2020 02:30</v>
      </c>
      <c r="M5983" s="1">
        <v>44078</v>
      </c>
      <c r="N5983" s="6" t="s">
        <v>2700</v>
      </c>
      <c r="O5983" s="36" t="str">
        <f t="shared" si="373"/>
        <v>04/09/2020 03:20</v>
      </c>
      <c r="P5983" s="46">
        <f t="shared" si="374"/>
        <v>3.4722222226264421E-2</v>
      </c>
      <c r="Q5983" s="48">
        <v>0</v>
      </c>
      <c r="R5983" s="47">
        <f t="shared" si="375"/>
        <v>50.000000005820766</v>
      </c>
      <c r="S5983" s="6" t="s">
        <v>44</v>
      </c>
      <c r="T5983" s="6" t="s">
        <v>1058</v>
      </c>
      <c r="U5983" s="6" t="s">
        <v>6541</v>
      </c>
      <c r="V5983" s="6" t="s">
        <v>6541</v>
      </c>
      <c r="W5983" s="7">
        <v>0</v>
      </c>
      <c r="X5983" s="7">
        <v>0</v>
      </c>
      <c r="Y5983" s="7">
        <v>0</v>
      </c>
      <c r="Z5983" s="7">
        <v>0</v>
      </c>
      <c r="AA5983" s="7">
        <v>0</v>
      </c>
      <c r="AB5983" s="7">
        <v>0</v>
      </c>
      <c r="AC5983" s="7">
        <v>1</v>
      </c>
      <c r="AD5983" s="7">
        <v>0</v>
      </c>
      <c r="AE5983">
        <v>2</v>
      </c>
      <c r="AF5983">
        <v>0</v>
      </c>
      <c r="AG5983">
        <v>0</v>
      </c>
      <c r="AH5983">
        <v>0</v>
      </c>
      <c r="AI5983">
        <v>0</v>
      </c>
      <c r="AJ5983">
        <v>1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</row>
    <row r="5984" spans="1:44" x14ac:dyDescent="0.25">
      <c r="A5984">
        <v>1585001</v>
      </c>
      <c r="B5984">
        <v>783602</v>
      </c>
      <c r="C5984">
        <v>21.301420801520099</v>
      </c>
      <c r="D5984">
        <v>37.953122571827002</v>
      </c>
      <c r="E5984" s="68" t="s">
        <v>900</v>
      </c>
      <c r="F5984" s="8">
        <f>INDEX(Δεδομένα!$P:$P,MATCH('2020'!E5984,Δεδομένα!$O:$O,0))</f>
        <v>136</v>
      </c>
      <c r="G5984" s="6" t="s">
        <v>357</v>
      </c>
      <c r="H5984" s="2" t="str">
        <f>INDEX(Δεδομένα!B$1:B$51,MATCH('2020'!G5984,Δεδομένα!A$1:A$51,0))</f>
        <v>ΔΥΤΙΚΗΣ ΕΛΛΑΔΟΣ</v>
      </c>
      <c r="I5984" s="8">
        <f>INDEX(Δεδομένα!E$1:E$13,MATCH('2020'!H5984,Δεδομένα!D$1:D$13,0))</f>
        <v>7</v>
      </c>
      <c r="J5984" s="1">
        <v>44078</v>
      </c>
      <c r="K5984" s="6" t="s">
        <v>255</v>
      </c>
      <c r="L5984" s="36" t="str">
        <f t="shared" si="372"/>
        <v>04/09/2020 17:45</v>
      </c>
      <c r="M5984" s="1">
        <v>44078</v>
      </c>
      <c r="N5984" s="6" t="s">
        <v>825</v>
      </c>
      <c r="O5984" s="36" t="str">
        <f t="shared" si="373"/>
        <v>04/09/2020 20:30</v>
      </c>
      <c r="P5984" s="46">
        <f t="shared" si="374"/>
        <v>0.11458333332848269</v>
      </c>
      <c r="Q5984" s="48">
        <v>0</v>
      </c>
      <c r="R5984" s="47">
        <f t="shared" si="375"/>
        <v>164.99999999301508</v>
      </c>
      <c r="S5984" s="6" t="s">
        <v>44</v>
      </c>
      <c r="T5984" s="6" t="s">
        <v>1058</v>
      </c>
      <c r="U5984" s="6" t="s">
        <v>1550</v>
      </c>
      <c r="V5984" s="6" t="s">
        <v>5061</v>
      </c>
      <c r="W5984" s="7">
        <v>0</v>
      </c>
      <c r="X5984" s="7">
        <v>0</v>
      </c>
      <c r="Y5984" s="7">
        <v>0</v>
      </c>
      <c r="Z5984" s="7">
        <v>0</v>
      </c>
      <c r="AA5984" s="7">
        <v>1</v>
      </c>
      <c r="AB5984" s="7">
        <v>0</v>
      </c>
      <c r="AC5984" s="7">
        <v>0</v>
      </c>
      <c r="AD5984" s="7">
        <v>0</v>
      </c>
      <c r="AE5984">
        <v>8</v>
      </c>
      <c r="AF5984">
        <v>0</v>
      </c>
      <c r="AG5984">
        <v>0</v>
      </c>
      <c r="AH5984">
        <v>0</v>
      </c>
      <c r="AI5984">
        <v>0</v>
      </c>
      <c r="AJ5984">
        <v>4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</row>
    <row r="5985" spans="1:44" x14ac:dyDescent="0.25">
      <c r="A5985">
        <v>1587858</v>
      </c>
      <c r="B5985">
        <v>783636</v>
      </c>
      <c r="C5985">
        <v>25.1845325219793</v>
      </c>
      <c r="D5985">
        <v>35.0333746804491</v>
      </c>
      <c r="E5985" s="68" t="s">
        <v>628</v>
      </c>
      <c r="F5985" s="8">
        <f>INDEX(Δεδομένα!$P:$P,MATCH('2020'!E5985,Δεδομένα!$O:$O,0))</f>
        <v>211</v>
      </c>
      <c r="G5985" s="6" t="s">
        <v>560</v>
      </c>
      <c r="H5985" s="2" t="str">
        <f>INDEX(Δεδομένα!B$1:B$51,MATCH('2020'!G5985,Δεδομένα!A$1:A$51,0))</f>
        <v>ΚΡΗΤΗΣ</v>
      </c>
      <c r="I5985" s="8">
        <f>INDEX(Δεδομένα!E$1:E$13,MATCH('2020'!H5985,Δεδομένα!D$1:D$13,0))</f>
        <v>12</v>
      </c>
      <c r="J5985" s="1">
        <v>44078</v>
      </c>
      <c r="K5985" s="6" t="s">
        <v>1399</v>
      </c>
      <c r="L5985" s="36" t="str">
        <f t="shared" si="372"/>
        <v>04/09/2020 19:40</v>
      </c>
      <c r="M5985" s="1">
        <v>44078</v>
      </c>
      <c r="N5985" s="6" t="s">
        <v>107</v>
      </c>
      <c r="O5985" s="36" t="str">
        <f t="shared" si="373"/>
        <v>04/09/2020 20:20</v>
      </c>
      <c r="P5985" s="46">
        <f t="shared" si="374"/>
        <v>2.7777777773735579E-2</v>
      </c>
      <c r="Q5985" s="48">
        <v>0</v>
      </c>
      <c r="R5985" s="47">
        <f t="shared" si="375"/>
        <v>39.999999994179234</v>
      </c>
      <c r="S5985" s="6" t="s">
        <v>44</v>
      </c>
      <c r="T5985" s="6" t="s">
        <v>624</v>
      </c>
      <c r="U5985" s="6" t="s">
        <v>44</v>
      </c>
      <c r="V5985" s="6" t="s">
        <v>6651</v>
      </c>
      <c r="W5985" s="7">
        <v>0</v>
      </c>
      <c r="X5985" s="7">
        <v>0</v>
      </c>
      <c r="Y5985" s="7">
        <v>0</v>
      </c>
      <c r="Z5985" s="7">
        <v>0</v>
      </c>
      <c r="AA5985" s="7">
        <v>0</v>
      </c>
      <c r="AB5985" s="7">
        <v>0.3</v>
      </c>
      <c r="AC5985" s="7">
        <v>0</v>
      </c>
      <c r="AD5985" s="7">
        <v>0</v>
      </c>
      <c r="AE5985">
        <v>5</v>
      </c>
      <c r="AF5985">
        <v>0</v>
      </c>
      <c r="AG5985">
        <v>0</v>
      </c>
      <c r="AH5985">
        <v>0</v>
      </c>
      <c r="AI5985">
        <v>0</v>
      </c>
      <c r="AJ5985">
        <v>2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</row>
    <row r="5986" spans="1:44" x14ac:dyDescent="0.25">
      <c r="A5986">
        <v>1583515</v>
      </c>
      <c r="B5986">
        <v>783540</v>
      </c>
      <c r="C5986">
        <v>22.820951106899699</v>
      </c>
      <c r="D5986">
        <v>40.663306369680797</v>
      </c>
      <c r="E5986" s="68" t="s">
        <v>175</v>
      </c>
      <c r="F5986" s="8">
        <f>INDEX(Δεδομένα!$P:$P,MATCH('2020'!E5986,Δεδομένα!$O:$O,0))</f>
        <v>44</v>
      </c>
      <c r="G5986" s="6" t="s">
        <v>170</v>
      </c>
      <c r="H5986" s="2" t="str">
        <f>INDEX(Δεδομένα!B$1:B$51,MATCH('2020'!G5986,Δεδομένα!A$1:A$51,0))</f>
        <v>ΚΕΝΤΡΙΚΗΣ ΜΑΚΕΔΟΝΙΑΣ</v>
      </c>
      <c r="I5986" s="8">
        <f>INDEX(Δεδομένα!E$1:E$13,MATCH('2020'!H5986,Δεδομένα!D$1:D$13,0))</f>
        <v>3</v>
      </c>
      <c r="J5986" s="1">
        <v>44078</v>
      </c>
      <c r="K5986" s="6" t="s">
        <v>1557</v>
      </c>
      <c r="L5986" s="36" t="str">
        <f t="shared" si="372"/>
        <v>04/09/2020 15:02</v>
      </c>
      <c r="M5986" s="1">
        <v>44078</v>
      </c>
      <c r="N5986" s="6" t="s">
        <v>305</v>
      </c>
      <c r="O5986" s="36" t="str">
        <f t="shared" si="373"/>
        <v>04/09/2020 16:55</v>
      </c>
      <c r="P5986" s="46">
        <f t="shared" si="374"/>
        <v>7.8472222223354038E-2</v>
      </c>
      <c r="Q5986" s="48">
        <v>0</v>
      </c>
      <c r="R5986" s="47">
        <f t="shared" si="375"/>
        <v>113.00000000162981</v>
      </c>
      <c r="S5986" s="6" t="s">
        <v>44</v>
      </c>
      <c r="T5986" s="6" t="s">
        <v>178</v>
      </c>
      <c r="U5986" s="6" t="s">
        <v>44</v>
      </c>
      <c r="V5986" s="6" t="s">
        <v>6642</v>
      </c>
      <c r="W5986" s="7">
        <v>0</v>
      </c>
      <c r="X5986" s="7">
        <v>0</v>
      </c>
      <c r="Y5986" s="7">
        <v>0</v>
      </c>
      <c r="Z5986" s="7">
        <v>0</v>
      </c>
      <c r="AA5986" s="7">
        <v>0</v>
      </c>
      <c r="AB5986" s="7">
        <v>0.3</v>
      </c>
      <c r="AC5986" s="7">
        <v>0</v>
      </c>
      <c r="AD5986" s="7">
        <v>0</v>
      </c>
      <c r="AE5986">
        <v>2</v>
      </c>
      <c r="AF5986">
        <v>0</v>
      </c>
      <c r="AG5986">
        <v>0</v>
      </c>
      <c r="AH5986">
        <v>0</v>
      </c>
      <c r="AI5986">
        <v>0</v>
      </c>
      <c r="AJ5986">
        <v>1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</row>
    <row r="5987" spans="1:44" x14ac:dyDescent="0.25">
      <c r="A5987">
        <v>1587226</v>
      </c>
      <c r="B5987">
        <v>783513</v>
      </c>
      <c r="C5987">
        <v>20.610044220292401</v>
      </c>
      <c r="D5987">
        <v>39.783069003101303</v>
      </c>
      <c r="E5987" s="68" t="s">
        <v>1209</v>
      </c>
      <c r="F5987" s="8">
        <f>INDEX(Δεδομένα!$P:$P,MATCH('2020'!E5987,Δεδομένα!$O:$O,0))</f>
        <v>86</v>
      </c>
      <c r="G5987" s="6" t="s">
        <v>251</v>
      </c>
      <c r="H5987" s="2" t="str">
        <f>INDEX(Δεδομένα!B$1:B$51,MATCH('2020'!G5987,Δεδομένα!A$1:A$51,0))</f>
        <v>ΗΠΕΙΡΟΥ</v>
      </c>
      <c r="I5987" s="8">
        <f>INDEX(Δεδομένα!E$1:E$13,MATCH('2020'!H5987,Δεδομένα!D$1:D$13,0))</f>
        <v>5</v>
      </c>
      <c r="J5987" s="1">
        <v>44078</v>
      </c>
      <c r="K5987" s="6" t="s">
        <v>529</v>
      </c>
      <c r="L5987" s="36" t="str">
        <f t="shared" si="372"/>
        <v>04/09/2020 13:35</v>
      </c>
      <c r="M5987" s="1">
        <v>44079</v>
      </c>
      <c r="N5987" s="6" t="s">
        <v>5912</v>
      </c>
      <c r="O5987" s="36" t="str">
        <f t="shared" si="373"/>
        <v>05/09/2020 09:41</v>
      </c>
      <c r="P5987" s="46">
        <f t="shared" si="374"/>
        <v>0.83750000000145519</v>
      </c>
      <c r="Q5987" s="48">
        <v>0</v>
      </c>
      <c r="R5987" s="47">
        <f t="shared" si="375"/>
        <v>1206.0000000020955</v>
      </c>
      <c r="S5987" s="6" t="s">
        <v>44</v>
      </c>
      <c r="T5987" s="6" t="s">
        <v>1210</v>
      </c>
      <c r="U5987" s="6" t="s">
        <v>44</v>
      </c>
      <c r="V5987" s="6" t="s">
        <v>6638</v>
      </c>
      <c r="W5987" s="7">
        <v>0</v>
      </c>
      <c r="X5987" s="7">
        <v>3</v>
      </c>
      <c r="Y5987" s="7">
        <v>0</v>
      </c>
      <c r="Z5987" s="7">
        <v>7</v>
      </c>
      <c r="AA5987" s="7">
        <v>0</v>
      </c>
      <c r="AB5987" s="7">
        <v>0</v>
      </c>
      <c r="AC5987" s="7">
        <v>0</v>
      </c>
      <c r="AD5987" s="7">
        <v>0</v>
      </c>
      <c r="AE5987">
        <v>24</v>
      </c>
      <c r="AF5987">
        <v>0</v>
      </c>
      <c r="AG5987">
        <v>0</v>
      </c>
      <c r="AH5987">
        <v>0</v>
      </c>
      <c r="AI5987">
        <v>0</v>
      </c>
      <c r="AJ5987">
        <v>6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</row>
    <row r="5988" spans="1:44" x14ac:dyDescent="0.25">
      <c r="A5988">
        <v>1583115</v>
      </c>
      <c r="B5988">
        <v>783489</v>
      </c>
      <c r="C5988">
        <v>24.431874237677601</v>
      </c>
      <c r="D5988">
        <v>40.963831428210199</v>
      </c>
      <c r="E5988" s="68" t="s">
        <v>1176</v>
      </c>
      <c r="F5988" s="8">
        <f>INDEX(Δεδομένα!$P:$P,MATCH('2020'!E5988,Δεδομένα!$O:$O,0))</f>
        <v>23</v>
      </c>
      <c r="G5988" s="6" t="s">
        <v>77</v>
      </c>
      <c r="H5988" s="2" t="str">
        <f>INDEX(Δεδομένα!B$1:B$51,MATCH('2020'!G5988,Δεδομένα!A$1:A$51,0))</f>
        <v>ΑΝΑΤΟΛΙΚΗΣ ΜΑΚΕΔΟΝΙΑΣ ΚΑΙ ΘΡΑΚΗΣ</v>
      </c>
      <c r="I5988" s="8">
        <f>INDEX(Δεδομένα!E$1:E$13,MATCH('2020'!H5988,Δεδομένα!D$1:D$13,0))</f>
        <v>2</v>
      </c>
      <c r="J5988" s="1">
        <v>44078</v>
      </c>
      <c r="K5988" s="6" t="s">
        <v>1466</v>
      </c>
      <c r="L5988" s="36" t="str">
        <f t="shared" si="372"/>
        <v>04/09/2020 12:32</v>
      </c>
      <c r="M5988" s="1">
        <v>44078</v>
      </c>
      <c r="N5988" s="6" t="s">
        <v>337</v>
      </c>
      <c r="O5988" s="36" t="str">
        <f t="shared" si="373"/>
        <v>04/09/2020 18:40</v>
      </c>
      <c r="P5988" s="46">
        <f t="shared" si="374"/>
        <v>0.25555555555911269</v>
      </c>
      <c r="Q5988" s="48">
        <v>0</v>
      </c>
      <c r="R5988" s="47">
        <f t="shared" si="375"/>
        <v>368.00000000512227</v>
      </c>
      <c r="S5988" s="6" t="s">
        <v>44</v>
      </c>
      <c r="T5988" s="6" t="s">
        <v>1177</v>
      </c>
      <c r="U5988" s="6" t="s">
        <v>44</v>
      </c>
      <c r="V5988" s="6" t="s">
        <v>3376</v>
      </c>
      <c r="W5988" s="7">
        <v>0</v>
      </c>
      <c r="X5988" s="7">
        <v>2</v>
      </c>
      <c r="Y5988" s="7">
        <v>0</v>
      </c>
      <c r="Z5988" s="7">
        <v>0</v>
      </c>
      <c r="AA5988" s="7">
        <v>0</v>
      </c>
      <c r="AB5988" s="7">
        <v>0</v>
      </c>
      <c r="AC5988" s="7">
        <v>0</v>
      </c>
      <c r="AD5988" s="7">
        <v>0</v>
      </c>
      <c r="AE5988">
        <v>12</v>
      </c>
      <c r="AF5988">
        <v>6</v>
      </c>
      <c r="AG5988">
        <v>1</v>
      </c>
      <c r="AH5988">
        <v>0</v>
      </c>
      <c r="AI5988">
        <v>0</v>
      </c>
      <c r="AJ5988">
        <v>7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</row>
    <row r="5989" spans="1:44" x14ac:dyDescent="0.25">
      <c r="A5989">
        <v>1583131</v>
      </c>
      <c r="B5989">
        <v>783634</v>
      </c>
      <c r="C5989">
        <v>24.628415283136</v>
      </c>
      <c r="D5989">
        <v>41.000629072631298</v>
      </c>
      <c r="E5989" s="68" t="s">
        <v>919</v>
      </c>
      <c r="F5989" s="8">
        <f>INDEX(Δεδομένα!$P:$P,MATCH('2020'!E5989,Δεδομένα!$O:$O,0))</f>
        <v>26</v>
      </c>
      <c r="G5989" s="6" t="s">
        <v>77</v>
      </c>
      <c r="H5989" s="2" t="str">
        <f>INDEX(Δεδομένα!B$1:B$51,MATCH('2020'!G5989,Δεδομένα!A$1:A$51,0))</f>
        <v>ΑΝΑΤΟΛΙΚΗΣ ΜΑΚΕΔΟΝΙΑΣ ΚΑΙ ΘΡΑΚΗΣ</v>
      </c>
      <c r="I5989" s="8">
        <f>INDEX(Δεδομένα!E$1:E$13,MATCH('2020'!H5989,Δεδομένα!D$1:D$13,0))</f>
        <v>2</v>
      </c>
      <c r="J5989" s="1">
        <v>44078</v>
      </c>
      <c r="K5989" s="6" t="s">
        <v>2217</v>
      </c>
      <c r="L5989" s="36" t="str">
        <f t="shared" si="372"/>
        <v>04/09/2020 19:31</v>
      </c>
      <c r="M5989" s="1">
        <v>44078</v>
      </c>
      <c r="N5989" s="6" t="s">
        <v>1194</v>
      </c>
      <c r="O5989" s="36" t="str">
        <f t="shared" si="373"/>
        <v>04/09/2020 20:13</v>
      </c>
      <c r="P5989" s="46">
        <f t="shared" si="374"/>
        <v>2.9166666667151731E-2</v>
      </c>
      <c r="Q5989" s="48">
        <v>0</v>
      </c>
      <c r="R5989" s="47">
        <f t="shared" si="375"/>
        <v>42.000000000698492</v>
      </c>
      <c r="S5989" s="6" t="s">
        <v>44</v>
      </c>
      <c r="T5989" s="6" t="s">
        <v>921</v>
      </c>
      <c r="U5989" s="6" t="s">
        <v>44</v>
      </c>
      <c r="V5989" s="6" t="s">
        <v>4334</v>
      </c>
      <c r="W5989" s="7">
        <v>0</v>
      </c>
      <c r="X5989" s="7">
        <v>0</v>
      </c>
      <c r="Y5989" s="7">
        <v>0</v>
      </c>
      <c r="Z5989" s="7">
        <v>0.15</v>
      </c>
      <c r="AA5989" s="7">
        <v>0</v>
      </c>
      <c r="AB5989" s="7">
        <v>0</v>
      </c>
      <c r="AC5989" s="7">
        <v>0</v>
      </c>
      <c r="AD5989" s="7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</row>
    <row r="5990" spans="1:44" x14ac:dyDescent="0.25">
      <c r="A5990">
        <v>1618774</v>
      </c>
      <c r="B5990">
        <v>783618</v>
      </c>
      <c r="C5990">
        <v>22.039380986812201</v>
      </c>
      <c r="D5990">
        <v>39.534403776908398</v>
      </c>
      <c r="E5990" s="68" t="s">
        <v>293</v>
      </c>
      <c r="F5990" s="8">
        <f>INDEX(Δεδομένα!$P:$P,MATCH('2020'!E5990,Δεδομένα!$O:$O,0))</f>
        <v>118</v>
      </c>
      <c r="G5990" s="6" t="s">
        <v>294</v>
      </c>
      <c r="H5990" s="2" t="str">
        <f>INDEX(Δεδομένα!B$1:B$51,MATCH('2020'!G5990,Δεδομένα!A$1:A$51,0))</f>
        <v>ΘΕΣΣΑΛΙΑΣ</v>
      </c>
      <c r="I5990" s="8">
        <f>INDEX(Δεδομένα!E$1:E$13,MATCH('2020'!H5990,Δεδομένα!D$1:D$13,0))</f>
        <v>6</v>
      </c>
      <c r="J5990" s="1">
        <v>44078</v>
      </c>
      <c r="K5990" s="6" t="s">
        <v>1187</v>
      </c>
      <c r="L5990" s="36" t="str">
        <f t="shared" si="372"/>
        <v>04/09/2020 18:39</v>
      </c>
      <c r="M5990" s="1">
        <v>44079</v>
      </c>
      <c r="N5990" s="6" t="s">
        <v>3379</v>
      </c>
      <c r="O5990" s="36" t="str">
        <f t="shared" si="373"/>
        <v>05/09/2020 10:44</v>
      </c>
      <c r="P5990" s="46">
        <f t="shared" si="374"/>
        <v>0.67013888889050577</v>
      </c>
      <c r="Q5990" s="48">
        <v>0</v>
      </c>
      <c r="R5990" s="47">
        <f t="shared" si="375"/>
        <v>965.00000000232831</v>
      </c>
      <c r="S5990" s="6" t="s">
        <v>44</v>
      </c>
      <c r="T5990" s="6" t="s">
        <v>297</v>
      </c>
      <c r="U5990" s="6" t="s">
        <v>44</v>
      </c>
      <c r="V5990" s="6" t="s">
        <v>5984</v>
      </c>
      <c r="W5990" s="7">
        <v>0</v>
      </c>
      <c r="X5990" s="7">
        <v>0</v>
      </c>
      <c r="Y5990" s="7">
        <v>0</v>
      </c>
      <c r="Z5990" s="7">
        <v>150</v>
      </c>
      <c r="AA5990" s="7">
        <v>20</v>
      </c>
      <c r="AB5990" s="7">
        <v>0</v>
      </c>
      <c r="AC5990" s="7">
        <v>0</v>
      </c>
      <c r="AD5990" s="7">
        <v>0</v>
      </c>
      <c r="AE5990">
        <v>7</v>
      </c>
      <c r="AF5990">
        <v>0</v>
      </c>
      <c r="AG5990">
        <v>0</v>
      </c>
      <c r="AH5990">
        <v>0</v>
      </c>
      <c r="AI5990">
        <v>0</v>
      </c>
      <c r="AJ5990">
        <v>3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</row>
    <row r="5991" spans="1:44" x14ac:dyDescent="0.25">
      <c r="A5991">
        <v>1584013</v>
      </c>
      <c r="B5991">
        <v>783608</v>
      </c>
      <c r="C5991">
        <v>20.776873674831901</v>
      </c>
      <c r="D5991">
        <v>38.116188456056598</v>
      </c>
      <c r="E5991" s="68" t="s">
        <v>798</v>
      </c>
      <c r="F5991" s="8">
        <f>INDEX(Δεδομένα!$P:$P,MATCH('2020'!E5991,Δεδομένα!$O:$O,0))</f>
        <v>235</v>
      </c>
      <c r="G5991" s="6" t="s">
        <v>799</v>
      </c>
      <c r="H5991" s="2" t="str">
        <f>INDEX(Δεδομένα!B$1:B$51,MATCH('2020'!G5991,Δεδομένα!A$1:A$51,0))</f>
        <v>ΙΟΝΙΩΝ ΝΗΣΩΝ</v>
      </c>
      <c r="I5991" s="8">
        <f>INDEX(Δεδομένα!E$1:E$13,MATCH('2020'!H5991,Δεδομένα!D$1:D$13,0))</f>
        <v>13</v>
      </c>
      <c r="J5991" s="1">
        <v>44078</v>
      </c>
      <c r="K5991" s="6" t="s">
        <v>310</v>
      </c>
      <c r="L5991" s="36" t="str">
        <f t="shared" si="372"/>
        <v>04/09/2020 18:15</v>
      </c>
      <c r="M5991" s="1">
        <v>44081</v>
      </c>
      <c r="N5991" s="6" t="s">
        <v>381</v>
      </c>
      <c r="O5991" s="36" t="str">
        <f t="shared" si="373"/>
        <v>07/09/2020 10:05</v>
      </c>
      <c r="P5991" s="49">
        <f t="shared" si="374"/>
        <v>2.6597222222262644</v>
      </c>
      <c r="Q5991" s="50">
        <f>2*24</f>
        <v>48</v>
      </c>
      <c r="R5991" s="47">
        <f t="shared" si="375"/>
        <v>3830.0000000058208</v>
      </c>
      <c r="S5991" s="6" t="s">
        <v>44</v>
      </c>
      <c r="T5991" s="6" t="s">
        <v>1244</v>
      </c>
      <c r="U5991" s="6" t="s">
        <v>44</v>
      </c>
      <c r="V5991" s="6" t="s">
        <v>6647</v>
      </c>
      <c r="W5991" s="7">
        <v>0</v>
      </c>
      <c r="X5991" s="7">
        <v>500</v>
      </c>
      <c r="Y5991" s="7">
        <v>0</v>
      </c>
      <c r="Z5991" s="7">
        <v>0</v>
      </c>
      <c r="AA5991" s="7">
        <v>0</v>
      </c>
      <c r="AB5991" s="7">
        <v>0</v>
      </c>
      <c r="AC5991" s="7">
        <v>0</v>
      </c>
      <c r="AD5991" s="7">
        <v>0</v>
      </c>
      <c r="AE5991">
        <v>35</v>
      </c>
      <c r="AF5991">
        <v>40</v>
      </c>
      <c r="AG5991">
        <v>20</v>
      </c>
      <c r="AH5991">
        <v>0</v>
      </c>
      <c r="AI5991">
        <v>10</v>
      </c>
      <c r="AJ5991">
        <v>17</v>
      </c>
      <c r="AK5991">
        <v>10</v>
      </c>
      <c r="AL5991">
        <v>6</v>
      </c>
      <c r="AM5991">
        <v>1</v>
      </c>
      <c r="AN5991">
        <v>1</v>
      </c>
      <c r="AO5991">
        <v>0</v>
      </c>
      <c r="AP5991">
        <v>1</v>
      </c>
      <c r="AQ5991">
        <v>2</v>
      </c>
      <c r="AR5991">
        <v>0</v>
      </c>
    </row>
    <row r="5992" spans="1:44" x14ac:dyDescent="0.25">
      <c r="A5992">
        <v>1584033</v>
      </c>
      <c r="B5992">
        <v>783661</v>
      </c>
      <c r="C5992">
        <v>20.739263339850201</v>
      </c>
      <c r="D5992">
        <v>38.1279097745699</v>
      </c>
      <c r="E5992" s="68" t="s">
        <v>798</v>
      </c>
      <c r="F5992" s="8">
        <f>INDEX(Δεδομένα!$P:$P,MATCH('2020'!E5992,Δεδομένα!$O:$O,0))</f>
        <v>235</v>
      </c>
      <c r="G5992" s="6" t="s">
        <v>799</v>
      </c>
      <c r="H5992" s="2" t="str">
        <f>INDEX(Δεδομένα!B$1:B$51,MATCH('2020'!G5992,Δεδομένα!A$1:A$51,0))</f>
        <v>ΙΟΝΙΩΝ ΝΗΣΩΝ</v>
      </c>
      <c r="I5992" s="8">
        <f>INDEX(Δεδομένα!E$1:E$13,MATCH('2020'!H5992,Δεδομένα!D$1:D$13,0))</f>
        <v>13</v>
      </c>
      <c r="J5992" s="1">
        <v>44078</v>
      </c>
      <c r="K5992" s="6" t="s">
        <v>2316</v>
      </c>
      <c r="L5992" s="36" t="str">
        <f t="shared" si="372"/>
        <v>04/09/2020 20:18</v>
      </c>
      <c r="M5992" s="1">
        <v>44080</v>
      </c>
      <c r="N5992" s="6" t="s">
        <v>446</v>
      </c>
      <c r="O5992" s="36" t="str">
        <f t="shared" si="373"/>
        <v>06/09/2020 21:25</v>
      </c>
      <c r="P5992" s="49">
        <f t="shared" si="374"/>
        <v>2.046527777776646</v>
      </c>
      <c r="Q5992" s="50">
        <f>2*24</f>
        <v>48</v>
      </c>
      <c r="R5992" s="47">
        <f t="shared" si="375"/>
        <v>2946.9999999983702</v>
      </c>
      <c r="S5992" s="6" t="s">
        <v>44</v>
      </c>
      <c r="T5992" s="6" t="s">
        <v>1244</v>
      </c>
      <c r="U5992" s="6" t="s">
        <v>44</v>
      </c>
      <c r="V5992" s="6" t="s">
        <v>801</v>
      </c>
      <c r="W5992" s="7">
        <v>0</v>
      </c>
      <c r="X5992" s="7">
        <v>200</v>
      </c>
      <c r="Y5992" s="7">
        <v>0</v>
      </c>
      <c r="Z5992" s="7">
        <v>0</v>
      </c>
      <c r="AA5992" s="7">
        <v>0</v>
      </c>
      <c r="AB5992" s="7">
        <v>50</v>
      </c>
      <c r="AC5992" s="7">
        <v>0</v>
      </c>
      <c r="AD5992" s="7">
        <v>0</v>
      </c>
      <c r="AE5992">
        <v>45</v>
      </c>
      <c r="AF5992">
        <v>25</v>
      </c>
      <c r="AG5992">
        <v>10</v>
      </c>
      <c r="AH5992">
        <v>0</v>
      </c>
      <c r="AI5992">
        <v>12</v>
      </c>
      <c r="AJ5992">
        <v>16</v>
      </c>
      <c r="AK5992">
        <v>0</v>
      </c>
      <c r="AL5992">
        <v>2</v>
      </c>
      <c r="AM5992">
        <v>0</v>
      </c>
      <c r="AN5992">
        <v>0</v>
      </c>
      <c r="AO5992">
        <v>0</v>
      </c>
      <c r="AP5992">
        <v>0</v>
      </c>
      <c r="AQ5992">
        <v>1</v>
      </c>
      <c r="AR5992">
        <v>0</v>
      </c>
    </row>
    <row r="5993" spans="1:44" x14ac:dyDescent="0.25">
      <c r="A5993">
        <v>1594609</v>
      </c>
      <c r="B5993">
        <v>783384</v>
      </c>
      <c r="C5993">
        <v>23.092741792872499</v>
      </c>
      <c r="D5993">
        <v>37.790334262666804</v>
      </c>
      <c r="E5993" s="68" t="s">
        <v>810</v>
      </c>
      <c r="F5993" s="8">
        <f>INDEX(Δεδομένα!$P:$P,MATCH('2020'!E5993,Δεδομένα!$O:$O,0))</f>
        <v>157</v>
      </c>
      <c r="G5993" s="6" t="s">
        <v>391</v>
      </c>
      <c r="H5993" s="2" t="str">
        <f>INDEX(Δεδομένα!B$1:B$51,MATCH('2020'!G5993,Δεδομένα!A$1:A$51,0))</f>
        <v>ΠΕΛΛΟΠΟΝΗΣΟΥ</v>
      </c>
      <c r="I5993" s="8">
        <f>INDEX(Δεδομένα!E$1:E$13,MATCH('2020'!H5993,Δεδομένα!D$1:D$13,0))</f>
        <v>8</v>
      </c>
      <c r="J5993" s="1">
        <v>44078</v>
      </c>
      <c r="K5993" s="6" t="s">
        <v>2082</v>
      </c>
      <c r="L5993" s="36" t="str">
        <f t="shared" si="372"/>
        <v>04/09/2020 02:50</v>
      </c>
      <c r="M5993" s="1">
        <v>44080</v>
      </c>
      <c r="N5993" s="6" t="s">
        <v>634</v>
      </c>
      <c r="O5993" s="36" t="str">
        <f t="shared" si="373"/>
        <v>06/09/2020 23:00</v>
      </c>
      <c r="P5993" s="49">
        <f t="shared" si="374"/>
        <v>2.8402777777810115</v>
      </c>
      <c r="Q5993" s="50">
        <f>2*24</f>
        <v>48</v>
      </c>
      <c r="R5993" s="47">
        <f t="shared" si="375"/>
        <v>4090.0000000046566</v>
      </c>
      <c r="S5993" s="6" t="s">
        <v>44</v>
      </c>
      <c r="T5993" s="6" t="s">
        <v>1012</v>
      </c>
      <c r="U5993" s="6" t="s">
        <v>44</v>
      </c>
      <c r="V5993" s="6" t="s">
        <v>6631</v>
      </c>
      <c r="W5993" s="7">
        <v>0</v>
      </c>
      <c r="X5993" s="7">
        <v>800</v>
      </c>
      <c r="Y5993" s="7">
        <v>0</v>
      </c>
      <c r="Z5993" s="7">
        <v>0</v>
      </c>
      <c r="AA5993" s="7">
        <v>0</v>
      </c>
      <c r="AB5993" s="7">
        <v>0</v>
      </c>
      <c r="AC5993" s="7">
        <v>0</v>
      </c>
      <c r="AD5993" s="7">
        <v>0</v>
      </c>
      <c r="AE5993">
        <v>80</v>
      </c>
      <c r="AF5993">
        <v>56</v>
      </c>
      <c r="AG5993">
        <v>11</v>
      </c>
      <c r="AH5993">
        <v>4</v>
      </c>
      <c r="AI5993">
        <v>0</v>
      </c>
      <c r="AJ5993">
        <v>12</v>
      </c>
      <c r="AK5993">
        <v>16</v>
      </c>
      <c r="AL5993">
        <v>5</v>
      </c>
      <c r="AM5993">
        <v>2</v>
      </c>
      <c r="AN5993">
        <v>9</v>
      </c>
      <c r="AO5993">
        <v>2</v>
      </c>
      <c r="AP5993">
        <v>3</v>
      </c>
      <c r="AQ5993">
        <v>0</v>
      </c>
      <c r="AR5993">
        <v>0</v>
      </c>
    </row>
    <row r="5994" spans="1:44" x14ac:dyDescent="0.25">
      <c r="A5994">
        <v>1618802</v>
      </c>
      <c r="B5994">
        <v>783508</v>
      </c>
      <c r="C5994">
        <v>22.336719452304699</v>
      </c>
      <c r="D5994">
        <v>36.759062425596703</v>
      </c>
      <c r="E5994" s="68" t="s">
        <v>3163</v>
      </c>
      <c r="F5994" s="8">
        <f>INDEX(Δεδομένα!$P:$P,MATCH('2020'!E5994,Δεδομένα!$O:$O,0))</f>
        <v>154</v>
      </c>
      <c r="G5994" s="6" t="s">
        <v>369</v>
      </c>
      <c r="H5994" s="2" t="str">
        <f>INDEX(Δεδομένα!B$1:B$51,MATCH('2020'!G5994,Δεδομένα!A$1:A$51,0))</f>
        <v>ΠΕΛΛΟΠΟΝΗΣΟΥ</v>
      </c>
      <c r="I5994" s="8">
        <f>INDEX(Δεδομένα!E$1:E$13,MATCH('2020'!H5994,Δεδομένα!D$1:D$13,0))</f>
        <v>8</v>
      </c>
      <c r="J5994" s="1">
        <v>44078</v>
      </c>
      <c r="K5994" s="6" t="s">
        <v>1036</v>
      </c>
      <c r="L5994" s="36" t="str">
        <f t="shared" si="372"/>
        <v>04/09/2020 13:32</v>
      </c>
      <c r="M5994" s="1">
        <v>44079</v>
      </c>
      <c r="N5994" s="6" t="s">
        <v>181</v>
      </c>
      <c r="O5994" s="36" t="str">
        <f t="shared" si="373"/>
        <v>05/09/2020 19:15</v>
      </c>
      <c r="P5994" s="49">
        <f t="shared" si="374"/>
        <v>1.2381944444496185</v>
      </c>
      <c r="Q5994" s="50">
        <f>1*24</f>
        <v>24</v>
      </c>
      <c r="R5994" s="47">
        <f t="shared" si="375"/>
        <v>1783.0000000074506</v>
      </c>
      <c r="S5994" s="6" t="s">
        <v>44</v>
      </c>
      <c r="T5994" s="6" t="s">
        <v>73</v>
      </c>
      <c r="U5994" s="6" t="s">
        <v>44</v>
      </c>
      <c r="V5994" s="6" t="s">
        <v>6637</v>
      </c>
      <c r="W5994" s="7">
        <v>0</v>
      </c>
      <c r="X5994" s="7">
        <v>120</v>
      </c>
      <c r="Y5994" s="7">
        <v>0</v>
      </c>
      <c r="Z5994" s="7">
        <v>0</v>
      </c>
      <c r="AA5994" s="7">
        <v>0</v>
      </c>
      <c r="AB5994" s="7">
        <v>50</v>
      </c>
      <c r="AC5994" s="7">
        <v>0</v>
      </c>
      <c r="AD5994" s="7">
        <v>0</v>
      </c>
      <c r="AE5994">
        <v>7</v>
      </c>
      <c r="AF5994">
        <v>0</v>
      </c>
      <c r="AG5994">
        <v>0</v>
      </c>
      <c r="AH5994">
        <v>0</v>
      </c>
      <c r="AI5994">
        <v>0</v>
      </c>
      <c r="AJ5994">
        <v>4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</row>
    <row r="5995" spans="1:44" x14ac:dyDescent="0.25">
      <c r="A5995">
        <v>1612218</v>
      </c>
      <c r="B5995">
        <v>783708</v>
      </c>
      <c r="C5995">
        <v>26.498930237182499</v>
      </c>
      <c r="D5995">
        <v>39.138329905611101</v>
      </c>
      <c r="E5995" s="68" t="s">
        <v>494</v>
      </c>
      <c r="F5995" s="8">
        <f>INDEX(Δεδομένα!$P:$P,MATCH('2020'!E5995,Δεδομένα!$O:$O,0))</f>
        <v>196</v>
      </c>
      <c r="G5995" s="6" t="s">
        <v>495</v>
      </c>
      <c r="H5995" s="2" t="str">
        <f>INDEX(Δεδομένα!B$1:B$51,MATCH('2020'!G5995,Δεδομένα!A$1:A$51,0))</f>
        <v>ΒΟΡΕΙΟΥ ΑΙΓΑΙΟΥ</v>
      </c>
      <c r="I5995" s="8">
        <f>INDEX(Δεδομένα!E$1:E$13,MATCH('2020'!H5995,Δεδομένα!D$1:D$13,0))</f>
        <v>11</v>
      </c>
      <c r="J5995" s="1">
        <v>44078</v>
      </c>
      <c r="K5995" s="6" t="s">
        <v>1843</v>
      </c>
      <c r="L5995" s="36" t="str">
        <f t="shared" si="372"/>
        <v>04/09/2020 23:03</v>
      </c>
      <c r="M5995" s="1">
        <v>44079</v>
      </c>
      <c r="N5995" s="6" t="s">
        <v>6655</v>
      </c>
      <c r="O5995" s="36" t="str">
        <f t="shared" si="373"/>
        <v>05/09/2020 01:42</v>
      </c>
      <c r="P5995" s="46">
        <f t="shared" si="374"/>
        <v>0.11041666666278616</v>
      </c>
      <c r="Q5995" s="48">
        <v>0</v>
      </c>
      <c r="R5995" s="47">
        <f t="shared" si="375"/>
        <v>158.99999999441206</v>
      </c>
      <c r="S5995" s="6" t="s">
        <v>44</v>
      </c>
      <c r="T5995" s="6" t="s">
        <v>499</v>
      </c>
      <c r="U5995" s="6" t="s">
        <v>500</v>
      </c>
      <c r="V5995" s="6" t="s">
        <v>1521</v>
      </c>
      <c r="W5995" s="7">
        <v>0</v>
      </c>
      <c r="X5995" s="7">
        <v>0.01</v>
      </c>
      <c r="Y5995" s="7">
        <v>0</v>
      </c>
      <c r="Z5995" s="7">
        <v>0</v>
      </c>
      <c r="AA5995" s="7">
        <v>0</v>
      </c>
      <c r="AB5995" s="7">
        <v>0.2</v>
      </c>
      <c r="AC5995" s="7">
        <v>0</v>
      </c>
      <c r="AD5995" s="7">
        <v>0</v>
      </c>
      <c r="AE5995">
        <v>8</v>
      </c>
      <c r="AF5995">
        <v>3</v>
      </c>
      <c r="AG5995">
        <v>4</v>
      </c>
      <c r="AH5995">
        <v>0</v>
      </c>
      <c r="AI5995">
        <v>0</v>
      </c>
      <c r="AJ5995">
        <v>5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</row>
    <row r="5996" spans="1:44" x14ac:dyDescent="0.25">
      <c r="A5996">
        <v>1583251</v>
      </c>
      <c r="B5996">
        <v>783558</v>
      </c>
      <c r="C5996">
        <v>20.654836135646701</v>
      </c>
      <c r="D5996">
        <v>38.783763686921397</v>
      </c>
      <c r="E5996" s="68" t="s">
        <v>862</v>
      </c>
      <c r="F5996" s="8">
        <f>INDEX(Δεδομένα!$P:$P,MATCH('2020'!E5996,Δεδομένα!$O:$O,0))</f>
        <v>232</v>
      </c>
      <c r="G5996" s="6" t="s">
        <v>969</v>
      </c>
      <c r="H5996" s="2" t="str">
        <f>INDEX(Δεδομένα!B$1:B$51,MATCH('2020'!G5996,Δεδομένα!A$1:A$51,0))</f>
        <v>ΙΟΝΙΩΝ ΝΗΣΩΝ</v>
      </c>
      <c r="I5996" s="8">
        <f>INDEX(Δεδομένα!E$1:E$13,MATCH('2020'!H5996,Δεδομένα!D$1:D$13,0))</f>
        <v>13</v>
      </c>
      <c r="J5996" s="1">
        <v>44078</v>
      </c>
      <c r="K5996" s="6" t="s">
        <v>1737</v>
      </c>
      <c r="L5996" s="36" t="str">
        <f t="shared" si="372"/>
        <v>04/09/2020 15:41</v>
      </c>
      <c r="M5996" s="1">
        <v>44078</v>
      </c>
      <c r="N5996" s="6" t="s">
        <v>446</v>
      </c>
      <c r="O5996" s="36" t="str">
        <f t="shared" si="373"/>
        <v>04/09/2020 21:25</v>
      </c>
      <c r="P5996" s="46">
        <f t="shared" si="374"/>
        <v>0.23888888888905058</v>
      </c>
      <c r="Q5996" s="48">
        <v>0</v>
      </c>
      <c r="R5996" s="47">
        <f t="shared" si="375"/>
        <v>344.00000000023283</v>
      </c>
      <c r="S5996" s="6" t="s">
        <v>44</v>
      </c>
      <c r="T5996" s="6" t="s">
        <v>973</v>
      </c>
      <c r="U5996" s="6" t="s">
        <v>44</v>
      </c>
      <c r="V5996" s="6" t="s">
        <v>6643</v>
      </c>
      <c r="W5996" s="7">
        <v>0</v>
      </c>
      <c r="X5996" s="7">
        <v>0</v>
      </c>
      <c r="Y5996" s="7">
        <v>0</v>
      </c>
      <c r="Z5996" s="7">
        <v>0</v>
      </c>
      <c r="AA5996" s="7">
        <v>0</v>
      </c>
      <c r="AB5996" s="7">
        <v>2</v>
      </c>
      <c r="AC5996" s="7">
        <v>0</v>
      </c>
      <c r="AD5996" s="7">
        <v>0</v>
      </c>
      <c r="AE5996">
        <v>10</v>
      </c>
      <c r="AF5996">
        <v>0</v>
      </c>
      <c r="AG5996">
        <v>0</v>
      </c>
      <c r="AH5996">
        <v>0</v>
      </c>
      <c r="AI5996">
        <v>0</v>
      </c>
      <c r="AJ5996">
        <v>5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</row>
    <row r="5997" spans="1:44" x14ac:dyDescent="0.25">
      <c r="A5997">
        <v>1624314</v>
      </c>
      <c r="B5997">
        <v>783495</v>
      </c>
      <c r="C5997">
        <v>22.5148393206908</v>
      </c>
      <c r="D5997">
        <v>39.116924645929501</v>
      </c>
      <c r="E5997" s="68" t="s">
        <v>1250</v>
      </c>
      <c r="F5997" s="8">
        <f>INDEX(Δεδομένα!$P:$P,MATCH('2020'!E5997,Δεδομένα!$O:$O,0))</f>
        <v>105</v>
      </c>
      <c r="G5997" s="6" t="s">
        <v>958</v>
      </c>
      <c r="H5997" s="2" t="str">
        <f>INDEX(Δεδομένα!B$1:B$51,MATCH('2020'!G5997,Δεδομένα!A$1:A$51,0))</f>
        <v>ΘΕΣΣΑΛΙΑΣ</v>
      </c>
      <c r="I5997" s="8">
        <f>INDEX(Δεδομένα!E$1:E$13,MATCH('2020'!H5997,Δεδομένα!D$1:D$13,0))</f>
        <v>6</v>
      </c>
      <c r="J5997" s="1">
        <v>44078</v>
      </c>
      <c r="K5997" s="6" t="s">
        <v>577</v>
      </c>
      <c r="L5997" s="36" t="str">
        <f t="shared" si="372"/>
        <v>04/09/2020 12:45</v>
      </c>
      <c r="M5997" s="1">
        <v>44078</v>
      </c>
      <c r="N5997" s="6" t="s">
        <v>543</v>
      </c>
      <c r="O5997" s="36" t="str">
        <f t="shared" si="373"/>
        <v>04/09/2020 15:45</v>
      </c>
      <c r="P5997" s="46">
        <f t="shared" si="374"/>
        <v>0.125</v>
      </c>
      <c r="Q5997" s="48">
        <v>0</v>
      </c>
      <c r="R5997" s="47">
        <f t="shared" si="375"/>
        <v>180</v>
      </c>
      <c r="S5997" s="6" t="s">
        <v>44</v>
      </c>
      <c r="T5997" s="6" t="s">
        <v>1253</v>
      </c>
      <c r="U5997" s="6" t="s">
        <v>3139</v>
      </c>
      <c r="V5997" s="6" t="s">
        <v>6635</v>
      </c>
      <c r="W5997" s="7">
        <v>0</v>
      </c>
      <c r="X5997" s="7">
        <v>0.5</v>
      </c>
      <c r="Y5997" s="7">
        <v>0</v>
      </c>
      <c r="Z5997" s="7">
        <v>0</v>
      </c>
      <c r="AA5997" s="7">
        <v>0</v>
      </c>
      <c r="AB5997" s="7">
        <v>0</v>
      </c>
      <c r="AC5997" s="7">
        <v>0</v>
      </c>
      <c r="AD5997" s="7">
        <v>0</v>
      </c>
      <c r="AE5997">
        <v>8</v>
      </c>
      <c r="AF5997">
        <v>0</v>
      </c>
      <c r="AG5997">
        <v>0</v>
      </c>
      <c r="AH5997">
        <v>0</v>
      </c>
      <c r="AI5997">
        <v>0</v>
      </c>
      <c r="AJ5997">
        <v>3</v>
      </c>
      <c r="AK5997">
        <v>3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1</v>
      </c>
      <c r="AR5997">
        <v>0</v>
      </c>
    </row>
    <row r="5998" spans="1:44" x14ac:dyDescent="0.25">
      <c r="A5998">
        <v>1597329</v>
      </c>
      <c r="B5998">
        <v>783574</v>
      </c>
      <c r="C5998">
        <v>22.0267429351807</v>
      </c>
      <c r="D5998">
        <v>37.081905364990199</v>
      </c>
      <c r="E5998" s="68" t="s">
        <v>937</v>
      </c>
      <c r="F5998" s="8">
        <f>INDEX(Δεδομένα!$P:$P,MATCH('2020'!E5998,Δεδομένα!$O:$O,0))</f>
        <v>143</v>
      </c>
      <c r="G5998" s="6" t="s">
        <v>841</v>
      </c>
      <c r="H5998" s="2" t="str">
        <f>INDEX(Δεδομένα!B$1:B$51,MATCH('2020'!G5998,Δεδομένα!A$1:A$51,0))</f>
        <v>ΠΕΛΛΟΠΟΝΗΣΟΥ</v>
      </c>
      <c r="I5998" s="8">
        <f>INDEX(Δεδομένα!E$1:E$13,MATCH('2020'!H5998,Δεδομένα!D$1:D$13,0))</f>
        <v>8</v>
      </c>
      <c r="J5998" s="1">
        <v>44078</v>
      </c>
      <c r="K5998" s="6" t="s">
        <v>989</v>
      </c>
      <c r="L5998" s="36" t="str">
        <f t="shared" si="372"/>
        <v>04/09/2020 16:23</v>
      </c>
      <c r="M5998" s="1">
        <v>44078</v>
      </c>
      <c r="N5998" s="6" t="s">
        <v>1535</v>
      </c>
      <c r="O5998" s="36" t="str">
        <f t="shared" si="373"/>
        <v>04/09/2020 18:56</v>
      </c>
      <c r="P5998" s="46">
        <f t="shared" si="374"/>
        <v>0.10625000000436557</v>
      </c>
      <c r="Q5998" s="48">
        <v>0</v>
      </c>
      <c r="R5998" s="47">
        <f t="shared" si="375"/>
        <v>153.00000000628643</v>
      </c>
      <c r="S5998" s="6" t="s">
        <v>44</v>
      </c>
      <c r="T5998" s="6" t="s">
        <v>940</v>
      </c>
      <c r="U5998" s="6" t="s">
        <v>44</v>
      </c>
      <c r="V5998" s="6" t="s">
        <v>4459</v>
      </c>
      <c r="W5998" s="7">
        <v>0</v>
      </c>
      <c r="X5998" s="7">
        <v>0</v>
      </c>
      <c r="Y5998" s="7">
        <v>0</v>
      </c>
      <c r="Z5998" s="7">
        <v>0</v>
      </c>
      <c r="AA5998" s="7">
        <v>3</v>
      </c>
      <c r="AB5998" s="7">
        <v>0</v>
      </c>
      <c r="AC5998" s="7">
        <v>0</v>
      </c>
      <c r="AD5998" s="7">
        <v>0</v>
      </c>
      <c r="AE5998">
        <v>13</v>
      </c>
      <c r="AF5998">
        <v>0</v>
      </c>
      <c r="AG5998">
        <v>0</v>
      </c>
      <c r="AH5998">
        <v>0</v>
      </c>
      <c r="AI5998">
        <v>0</v>
      </c>
      <c r="AJ5998">
        <v>5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</row>
    <row r="5999" spans="1:44" x14ac:dyDescent="0.25">
      <c r="A5999">
        <v>1597381</v>
      </c>
      <c r="B5999">
        <v>783664</v>
      </c>
      <c r="C5999">
        <v>21.89932968291</v>
      </c>
      <c r="D5999">
        <v>36.803448950353697</v>
      </c>
      <c r="E5999" s="68" t="s">
        <v>937</v>
      </c>
      <c r="F5999" s="8">
        <f>INDEX(Δεδομένα!$P:$P,MATCH('2020'!E5999,Δεδομένα!$O:$O,0))</f>
        <v>143</v>
      </c>
      <c r="G5999" s="6" t="s">
        <v>841</v>
      </c>
      <c r="H5999" s="2" t="str">
        <f>INDEX(Δεδομένα!B$1:B$51,MATCH('2020'!G5999,Δεδομένα!A$1:A$51,0))</f>
        <v>ΠΕΛΛΟΠΟΝΗΣΟΥ</v>
      </c>
      <c r="I5999" s="8">
        <f>INDEX(Δεδομένα!E$1:E$13,MATCH('2020'!H5999,Δεδομένα!D$1:D$13,0))</f>
        <v>8</v>
      </c>
      <c r="J5999" s="1">
        <v>44078</v>
      </c>
      <c r="K5999" s="6" t="s">
        <v>107</v>
      </c>
      <c r="L5999" s="36" t="str">
        <f t="shared" si="372"/>
        <v>04/09/2020 20:20</v>
      </c>
      <c r="M5999" s="1">
        <v>44111</v>
      </c>
      <c r="N5999" s="6" t="s">
        <v>605</v>
      </c>
      <c r="O5999" s="36" t="str">
        <f t="shared" si="373"/>
        <v>07/10/2020 12:10</v>
      </c>
      <c r="P5999" s="49">
        <f t="shared" si="374"/>
        <v>32.659722222226264</v>
      </c>
      <c r="Q5999" s="50">
        <f>1*24</f>
        <v>24</v>
      </c>
      <c r="R5999" s="47">
        <f t="shared" si="375"/>
        <v>47030.000000005821</v>
      </c>
      <c r="S5999" s="6" t="s">
        <v>44</v>
      </c>
      <c r="T5999" s="6" t="s">
        <v>967</v>
      </c>
      <c r="U5999" s="6" t="s">
        <v>44</v>
      </c>
      <c r="V5999" s="6" t="s">
        <v>6654</v>
      </c>
      <c r="W5999" s="7">
        <v>0</v>
      </c>
      <c r="X5999" s="7">
        <v>40</v>
      </c>
      <c r="Y5999" s="7">
        <v>0</v>
      </c>
      <c r="Z5999" s="7">
        <v>0</v>
      </c>
      <c r="AA5999" s="7">
        <v>0</v>
      </c>
      <c r="AB5999" s="7">
        <v>1</v>
      </c>
      <c r="AC5999" s="7">
        <v>0</v>
      </c>
      <c r="AD5999" s="7">
        <v>0</v>
      </c>
      <c r="AE5999">
        <v>48</v>
      </c>
      <c r="AF5999">
        <v>0</v>
      </c>
      <c r="AG5999">
        <v>6</v>
      </c>
      <c r="AH5999">
        <v>0</v>
      </c>
      <c r="AI5999">
        <v>0</v>
      </c>
      <c r="AJ5999">
        <v>11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</row>
    <row r="6000" spans="1:44" x14ac:dyDescent="0.25">
      <c r="A6000">
        <v>1583338</v>
      </c>
      <c r="B6000">
        <v>783537</v>
      </c>
      <c r="C6000">
        <v>24.866749464827301</v>
      </c>
      <c r="D6000">
        <v>40.9770112582286</v>
      </c>
      <c r="E6000" s="68" t="s">
        <v>834</v>
      </c>
      <c r="F6000" s="8">
        <f>INDEX(Δεδομένα!$P:$P,MATCH('2020'!E6000,Δεδομένα!$O:$O,0))</f>
        <v>32</v>
      </c>
      <c r="G6000" s="6" t="s">
        <v>121</v>
      </c>
      <c r="H6000" s="2" t="str">
        <f>INDEX(Δεδομένα!B$1:B$51,MATCH('2020'!G6000,Δεδομένα!A$1:A$51,0))</f>
        <v>ΑΝΑΤΟΛΙΚΗΣ ΜΑΚΕΔΟΝΙΑΣ ΚΑΙ ΘΡΑΚΗΣ</v>
      </c>
      <c r="I6000" s="8">
        <f>INDEX(Δεδομένα!E$1:E$13,MATCH('2020'!H6000,Δεδομένα!D$1:D$13,0))</f>
        <v>2</v>
      </c>
      <c r="J6000" s="1">
        <v>44078</v>
      </c>
      <c r="K6000" s="6" t="s">
        <v>1561</v>
      </c>
      <c r="L6000" s="36" t="str">
        <f t="shared" si="372"/>
        <v>04/09/2020 14:51</v>
      </c>
      <c r="M6000" s="1">
        <v>44078</v>
      </c>
      <c r="N6000" s="6" t="s">
        <v>209</v>
      </c>
      <c r="O6000" s="36" t="str">
        <f t="shared" si="373"/>
        <v>04/09/2020 18:30</v>
      </c>
      <c r="P6000" s="46">
        <f t="shared" si="374"/>
        <v>0.15208333333430346</v>
      </c>
      <c r="Q6000" s="48">
        <v>0</v>
      </c>
      <c r="R6000" s="47">
        <f t="shared" si="375"/>
        <v>219.00000000139698</v>
      </c>
      <c r="S6000" s="6" t="s">
        <v>44</v>
      </c>
      <c r="T6000" s="6" t="s">
        <v>124</v>
      </c>
      <c r="U6000" s="6" t="s">
        <v>44</v>
      </c>
      <c r="V6000" s="6" t="s">
        <v>3654</v>
      </c>
      <c r="W6000" s="7">
        <v>0</v>
      </c>
      <c r="X6000" s="7">
        <v>0</v>
      </c>
      <c r="Y6000" s="7">
        <v>0</v>
      </c>
      <c r="Z6000" s="7">
        <v>2.5</v>
      </c>
      <c r="AA6000" s="7">
        <v>0</v>
      </c>
      <c r="AB6000" s="7">
        <v>0</v>
      </c>
      <c r="AC6000" s="7">
        <v>0</v>
      </c>
      <c r="AD6000" s="7">
        <v>0</v>
      </c>
      <c r="AE6000">
        <v>11</v>
      </c>
      <c r="AF6000">
        <v>0</v>
      </c>
      <c r="AG6000">
        <v>0</v>
      </c>
      <c r="AH6000">
        <v>0</v>
      </c>
      <c r="AI6000">
        <v>0</v>
      </c>
      <c r="AJ6000">
        <v>3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</row>
    <row r="6001" spans="1:44" x14ac:dyDescent="0.25">
      <c r="A6001">
        <v>1583645</v>
      </c>
      <c r="B6001">
        <v>783534</v>
      </c>
      <c r="C6001">
        <v>22.2035311709725</v>
      </c>
      <c r="D6001">
        <v>40.768574061037803</v>
      </c>
      <c r="E6001" s="68" t="s">
        <v>1122</v>
      </c>
      <c r="F6001" s="8">
        <f>INDEX(Δεδομένα!$P:$P,MATCH('2020'!E6001,Δεδομένα!$O:$O,0))</f>
        <v>253</v>
      </c>
      <c r="G6001" s="6" t="s">
        <v>874</v>
      </c>
      <c r="H6001" s="2" t="str">
        <f>INDEX(Δεδομένα!B$1:B$51,MATCH('2020'!G6001,Δεδομένα!A$1:A$51,0))</f>
        <v>ΚΕΝΤΡΙΚΗΣ ΜΑΚΕΔΟΝΙΑΣ</v>
      </c>
      <c r="I6001" s="8">
        <f>INDEX(Δεδομένα!E$1:E$13,MATCH('2020'!H6001,Δεδομένα!D$1:D$13,0))</f>
        <v>3</v>
      </c>
      <c r="J6001" s="1">
        <v>44078</v>
      </c>
      <c r="K6001" s="6" t="s">
        <v>218</v>
      </c>
      <c r="L6001" s="36" t="str">
        <f t="shared" si="372"/>
        <v>04/09/2020 14:25</v>
      </c>
      <c r="M6001" s="1">
        <v>44078</v>
      </c>
      <c r="N6001" s="6" t="s">
        <v>66</v>
      </c>
      <c r="O6001" s="36" t="str">
        <f t="shared" si="373"/>
        <v>04/09/2020 15:15</v>
      </c>
      <c r="P6001" s="46">
        <f t="shared" si="374"/>
        <v>3.4722222218988463E-2</v>
      </c>
      <c r="Q6001" s="48">
        <v>0</v>
      </c>
      <c r="R6001" s="47">
        <f t="shared" si="375"/>
        <v>49.999999995343387</v>
      </c>
      <c r="S6001" s="6" t="s">
        <v>44</v>
      </c>
      <c r="T6001" s="6" t="s">
        <v>1507</v>
      </c>
      <c r="U6001" s="6" t="s">
        <v>2428</v>
      </c>
      <c r="V6001" s="6" t="s">
        <v>2889</v>
      </c>
      <c r="W6001" s="7">
        <v>0</v>
      </c>
      <c r="X6001" s="7">
        <v>0</v>
      </c>
      <c r="Y6001" s="7">
        <v>0</v>
      </c>
      <c r="Z6001" s="7">
        <v>0</v>
      </c>
      <c r="AA6001" s="7">
        <v>0</v>
      </c>
      <c r="AB6001" s="7">
        <v>1</v>
      </c>
      <c r="AC6001" s="7">
        <v>0</v>
      </c>
      <c r="AD6001" s="7">
        <v>0</v>
      </c>
      <c r="AE6001">
        <v>5</v>
      </c>
      <c r="AF6001">
        <v>0</v>
      </c>
      <c r="AG6001">
        <v>0</v>
      </c>
      <c r="AH6001">
        <v>0</v>
      </c>
      <c r="AI6001">
        <v>0</v>
      </c>
      <c r="AJ6001">
        <v>2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</row>
    <row r="6002" spans="1:44" x14ac:dyDescent="0.25">
      <c r="A6002">
        <v>1583324</v>
      </c>
      <c r="B6002">
        <v>783573</v>
      </c>
      <c r="C6002">
        <v>22.491803479805199</v>
      </c>
      <c r="D6002">
        <v>40.756701663926599</v>
      </c>
      <c r="E6002" s="68" t="s">
        <v>873</v>
      </c>
      <c r="F6002" s="8">
        <f>INDEX(Δεδομένα!$P:$P,MATCH('2020'!E6002,Δεδομένα!$O:$O,0))</f>
        <v>61</v>
      </c>
      <c r="G6002" s="6" t="s">
        <v>874</v>
      </c>
      <c r="H6002" s="2" t="str">
        <f>INDEX(Δεδομένα!B$1:B$51,MATCH('2020'!G6002,Δεδομένα!A$1:A$51,0))</f>
        <v>ΚΕΝΤΡΙΚΗΣ ΜΑΚΕΔΟΝΙΑΣ</v>
      </c>
      <c r="I6002" s="8">
        <f>INDEX(Δεδομένα!E$1:E$13,MATCH('2020'!H6002,Δεδομένα!D$1:D$13,0))</f>
        <v>3</v>
      </c>
      <c r="J6002" s="1">
        <v>44078</v>
      </c>
      <c r="K6002" s="6" t="s">
        <v>2067</v>
      </c>
      <c r="L6002" s="36" t="str">
        <f t="shared" si="372"/>
        <v>04/09/2020 16:29</v>
      </c>
      <c r="M6002" s="1">
        <v>44079</v>
      </c>
      <c r="N6002" s="6" t="s">
        <v>6644</v>
      </c>
      <c r="O6002" s="36" t="str">
        <f t="shared" si="373"/>
        <v>05/09/2020 07:05</v>
      </c>
      <c r="P6002" s="46">
        <f t="shared" si="374"/>
        <v>0.60833333333721384</v>
      </c>
      <c r="Q6002" s="48">
        <v>0</v>
      </c>
      <c r="R6002" s="47">
        <f t="shared" si="375"/>
        <v>876.00000000558794</v>
      </c>
      <c r="S6002" s="6" t="s">
        <v>44</v>
      </c>
      <c r="T6002" s="6" t="s">
        <v>878</v>
      </c>
      <c r="U6002" s="6" t="s">
        <v>2422</v>
      </c>
      <c r="V6002" s="6" t="s">
        <v>2471</v>
      </c>
      <c r="W6002" s="7">
        <v>0</v>
      </c>
      <c r="X6002" s="7">
        <v>0</v>
      </c>
      <c r="Y6002" s="7">
        <v>0</v>
      </c>
      <c r="Z6002" s="7">
        <v>0.2</v>
      </c>
      <c r="AA6002" s="7">
        <v>0</v>
      </c>
      <c r="AB6002" s="7">
        <v>0</v>
      </c>
      <c r="AC6002" s="7">
        <v>0.3</v>
      </c>
      <c r="AD6002" s="7">
        <v>0</v>
      </c>
      <c r="AE6002">
        <v>11</v>
      </c>
      <c r="AF6002">
        <v>0</v>
      </c>
      <c r="AG6002">
        <v>0</v>
      </c>
      <c r="AH6002">
        <v>0</v>
      </c>
      <c r="AI6002">
        <v>0</v>
      </c>
      <c r="AJ6002">
        <v>4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</row>
    <row r="6003" spans="1:44" x14ac:dyDescent="0.25">
      <c r="A6003">
        <v>1583653</v>
      </c>
      <c r="B6003">
        <v>783720</v>
      </c>
      <c r="C6003">
        <v>22.162111468463898</v>
      </c>
      <c r="D6003">
        <v>40.709717757021203</v>
      </c>
      <c r="E6003" s="68" t="s">
        <v>1122</v>
      </c>
      <c r="F6003" s="8">
        <f>INDEX(Δεδομένα!$P:$P,MATCH('2020'!E6003,Δεδομένα!$O:$O,0))</f>
        <v>253</v>
      </c>
      <c r="G6003" s="6" t="s">
        <v>874</v>
      </c>
      <c r="H6003" s="2" t="str">
        <f>INDEX(Δεδομένα!B$1:B$51,MATCH('2020'!G6003,Δεδομένα!A$1:A$51,0))</f>
        <v>ΚΕΝΤΡΙΚΗΣ ΜΑΚΕΔΟΝΙΑΣ</v>
      </c>
      <c r="I6003" s="8">
        <f>INDEX(Δεδομένα!E$1:E$13,MATCH('2020'!H6003,Δεδομένα!D$1:D$13,0))</f>
        <v>3</v>
      </c>
      <c r="J6003" s="1">
        <v>44078</v>
      </c>
      <c r="K6003" s="6" t="s">
        <v>2121</v>
      </c>
      <c r="L6003" s="36" t="str">
        <f t="shared" si="372"/>
        <v>04/09/2020 23:58</v>
      </c>
      <c r="M6003" s="1">
        <v>44079</v>
      </c>
      <c r="N6003" s="6" t="s">
        <v>1345</v>
      </c>
      <c r="O6003" s="36" t="str">
        <f t="shared" si="373"/>
        <v>05/09/2020 02:15</v>
      </c>
      <c r="P6003" s="46">
        <f t="shared" si="374"/>
        <v>9.5138888886140194E-2</v>
      </c>
      <c r="Q6003" s="48">
        <v>0</v>
      </c>
      <c r="R6003" s="47">
        <f t="shared" si="375"/>
        <v>136.99999999604188</v>
      </c>
      <c r="S6003" s="6" t="s">
        <v>44</v>
      </c>
      <c r="T6003" s="6" t="s">
        <v>1507</v>
      </c>
      <c r="U6003" s="6" t="s">
        <v>2042</v>
      </c>
      <c r="V6003" s="6" t="s">
        <v>5401</v>
      </c>
      <c r="W6003" s="7">
        <v>0</v>
      </c>
      <c r="X6003" s="7">
        <v>0</v>
      </c>
      <c r="Y6003" s="7">
        <v>0</v>
      </c>
      <c r="Z6003" s="7">
        <v>0</v>
      </c>
      <c r="AA6003" s="7">
        <v>0</v>
      </c>
      <c r="AB6003" s="7">
        <v>3</v>
      </c>
      <c r="AC6003" s="7">
        <v>0</v>
      </c>
      <c r="AD6003" s="7">
        <v>0</v>
      </c>
      <c r="AE6003">
        <v>5</v>
      </c>
      <c r="AF6003">
        <v>0</v>
      </c>
      <c r="AG6003">
        <v>0</v>
      </c>
      <c r="AH6003">
        <v>0</v>
      </c>
      <c r="AI6003">
        <v>0</v>
      </c>
      <c r="AJ6003">
        <v>2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</row>
    <row r="6004" spans="1:44" x14ac:dyDescent="0.25">
      <c r="A6004">
        <v>1583571</v>
      </c>
      <c r="B6004">
        <v>783506</v>
      </c>
      <c r="C6004">
        <v>20.7597093922247</v>
      </c>
      <c r="D6004">
        <v>39.080391753816997</v>
      </c>
      <c r="E6004" s="68" t="s">
        <v>1725</v>
      </c>
      <c r="F6004" s="8">
        <f>INDEX(Δεδομένα!$P:$P,MATCH('2020'!E6004,Δεδομένα!$O:$O,0))</f>
        <v>97</v>
      </c>
      <c r="G6004" s="6" t="s">
        <v>284</v>
      </c>
      <c r="H6004" s="2" t="str">
        <f>INDEX(Δεδομένα!B$1:B$51,MATCH('2020'!G6004,Δεδομένα!A$1:A$51,0))</f>
        <v>ΗΠΕΙΡΟΥ</v>
      </c>
      <c r="I6004" s="8">
        <f>INDEX(Δεδομένα!E$1:E$13,MATCH('2020'!H6004,Δεδομένα!D$1:D$13,0))</f>
        <v>5</v>
      </c>
      <c r="J6004" s="1">
        <v>44078</v>
      </c>
      <c r="K6004" s="6" t="s">
        <v>1243</v>
      </c>
      <c r="L6004" s="36" t="str">
        <f t="shared" si="372"/>
        <v>04/09/2020 13:26</v>
      </c>
      <c r="M6004" s="1">
        <v>44078</v>
      </c>
      <c r="N6004" s="6" t="s">
        <v>1730</v>
      </c>
      <c r="O6004" s="36" t="str">
        <f t="shared" si="373"/>
        <v>04/09/2020 14:02</v>
      </c>
      <c r="P6004" s="46">
        <f t="shared" si="374"/>
        <v>2.5000000001455192E-2</v>
      </c>
      <c r="Q6004" s="48">
        <v>0</v>
      </c>
      <c r="R6004" s="47">
        <f t="shared" si="375"/>
        <v>36.000000002095476</v>
      </c>
      <c r="S6004" s="6" t="s">
        <v>44</v>
      </c>
      <c r="T6004" s="6" t="s">
        <v>1727</v>
      </c>
      <c r="U6004" s="6" t="s">
        <v>1742</v>
      </c>
      <c r="V6004" s="6" t="s">
        <v>1743</v>
      </c>
      <c r="W6004" s="7">
        <v>0</v>
      </c>
      <c r="X6004" s="7">
        <v>0</v>
      </c>
      <c r="Y6004" s="7">
        <v>0</v>
      </c>
      <c r="Z6004" s="7">
        <v>0</v>
      </c>
      <c r="AA6004" s="7">
        <v>0</v>
      </c>
      <c r="AB6004" s="7">
        <v>0.01</v>
      </c>
      <c r="AC6004" s="7">
        <v>0</v>
      </c>
      <c r="AD6004" s="7">
        <v>0</v>
      </c>
      <c r="AE6004">
        <v>4</v>
      </c>
      <c r="AF6004">
        <v>0</v>
      </c>
      <c r="AG6004">
        <v>0</v>
      </c>
      <c r="AH6004">
        <v>0</v>
      </c>
      <c r="AI6004">
        <v>0</v>
      </c>
      <c r="AJ6004">
        <v>2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</row>
    <row r="6005" spans="1:44" x14ac:dyDescent="0.25">
      <c r="A6005">
        <v>1593733</v>
      </c>
      <c r="B6005">
        <v>783450</v>
      </c>
      <c r="C6005">
        <v>25.301033325931702</v>
      </c>
      <c r="D6005">
        <v>41.101255197344102</v>
      </c>
      <c r="E6005" s="68" t="s">
        <v>946</v>
      </c>
      <c r="F6005" s="8">
        <f>INDEX(Δεδομένα!$P:$P,MATCH('2020'!E6005,Δεδομένα!$O:$O,0))</f>
        <v>19</v>
      </c>
      <c r="G6005" s="6" t="s">
        <v>64</v>
      </c>
      <c r="H6005" s="2" t="str">
        <f>INDEX(Δεδομένα!B$1:B$51,MATCH('2020'!G6005,Δεδομένα!A$1:A$51,0))</f>
        <v>ΑΝΑΤΟΛΙΚΗΣ ΜΑΚΕΔΟΝΙΑΣ ΚΑΙ ΘΡΑΚΗΣ</v>
      </c>
      <c r="I6005" s="8">
        <f>INDEX(Δεδομένα!E$1:E$13,MATCH('2020'!H6005,Δεδομένα!D$1:D$13,0))</f>
        <v>2</v>
      </c>
      <c r="J6005" s="1">
        <v>44078</v>
      </c>
      <c r="K6005" s="6" t="s">
        <v>547</v>
      </c>
      <c r="L6005" s="36" t="str">
        <f t="shared" si="372"/>
        <v>04/09/2020 10:46</v>
      </c>
      <c r="M6005" s="1">
        <v>44078</v>
      </c>
      <c r="N6005" s="6" t="s">
        <v>716</v>
      </c>
      <c r="O6005" s="36" t="str">
        <f t="shared" si="373"/>
        <v>04/09/2020 11:15</v>
      </c>
      <c r="P6005" s="46">
        <f t="shared" si="374"/>
        <v>2.0138888889050577E-2</v>
      </c>
      <c r="Q6005" s="48">
        <v>0</v>
      </c>
      <c r="R6005" s="47">
        <f t="shared" si="375"/>
        <v>29.000000000232831</v>
      </c>
      <c r="S6005" s="6" t="s">
        <v>44</v>
      </c>
      <c r="T6005" s="6" t="s">
        <v>948</v>
      </c>
      <c r="U6005" s="6" t="s">
        <v>44</v>
      </c>
      <c r="V6005" s="6" t="s">
        <v>6633</v>
      </c>
      <c r="W6005" s="7">
        <v>0</v>
      </c>
      <c r="X6005" s="7">
        <v>0</v>
      </c>
      <c r="Y6005" s="7">
        <v>0</v>
      </c>
      <c r="Z6005" s="7">
        <v>0.2</v>
      </c>
      <c r="AA6005" s="7">
        <v>0</v>
      </c>
      <c r="AB6005" s="7">
        <v>0</v>
      </c>
      <c r="AC6005" s="7">
        <v>0</v>
      </c>
      <c r="AD6005" s="7">
        <v>0</v>
      </c>
      <c r="AE6005">
        <v>2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</row>
    <row r="6006" spans="1:44" x14ac:dyDescent="0.25">
      <c r="A6006">
        <v>1593742</v>
      </c>
      <c r="B6006">
        <v>783496</v>
      </c>
      <c r="C6006">
        <v>25.6007233817665</v>
      </c>
      <c r="D6006">
        <v>41.072166968872999</v>
      </c>
      <c r="E6006" s="68" t="s">
        <v>1219</v>
      </c>
      <c r="F6006" s="8">
        <f>INDEX(Δεδομένα!$P:$P,MATCH('2020'!E6006,Δεδομένα!$O:$O,0))</f>
        <v>20</v>
      </c>
      <c r="G6006" s="6" t="s">
        <v>64</v>
      </c>
      <c r="H6006" s="2" t="str">
        <f>INDEX(Δεδομένα!B$1:B$51,MATCH('2020'!G6006,Δεδομένα!A$1:A$51,0))</f>
        <v>ΑΝΑΤΟΛΙΚΗΣ ΜΑΚΕΔΟΝΙΑΣ ΚΑΙ ΘΡΑΚΗΣ</v>
      </c>
      <c r="I6006" s="8">
        <f>INDEX(Δεδομένα!E$1:E$13,MATCH('2020'!H6006,Δεδομένα!D$1:D$13,0))</f>
        <v>2</v>
      </c>
      <c r="J6006" s="1">
        <v>44078</v>
      </c>
      <c r="K6006" s="6" t="s">
        <v>321</v>
      </c>
      <c r="L6006" s="36" t="str">
        <f t="shared" si="372"/>
        <v>04/09/2020 13:04</v>
      </c>
      <c r="M6006" s="1">
        <v>44078</v>
      </c>
      <c r="N6006" s="6" t="s">
        <v>3166</v>
      </c>
      <c r="O6006" s="36" t="str">
        <f t="shared" si="373"/>
        <v>04/09/2020 13:51</v>
      </c>
      <c r="P6006" s="46">
        <f t="shared" si="374"/>
        <v>3.2638888886140194E-2</v>
      </c>
      <c r="Q6006" s="48">
        <v>0</v>
      </c>
      <c r="R6006" s="47">
        <f t="shared" si="375"/>
        <v>46.999999996041879</v>
      </c>
      <c r="S6006" s="6" t="s">
        <v>44</v>
      </c>
      <c r="T6006" s="6" t="s">
        <v>72</v>
      </c>
      <c r="U6006" s="6" t="s">
        <v>44</v>
      </c>
      <c r="V6006" s="6" t="s">
        <v>6636</v>
      </c>
      <c r="W6006" s="7">
        <v>0</v>
      </c>
      <c r="X6006" s="7">
        <v>0</v>
      </c>
      <c r="Y6006" s="7">
        <v>0</v>
      </c>
      <c r="Z6006" s="7">
        <v>0.25</v>
      </c>
      <c r="AA6006" s="7">
        <v>0</v>
      </c>
      <c r="AB6006" s="7">
        <v>0</v>
      </c>
      <c r="AC6006" s="7">
        <v>0</v>
      </c>
      <c r="AD6006" s="7">
        <v>0</v>
      </c>
      <c r="AE6006">
        <v>2</v>
      </c>
      <c r="AF6006">
        <v>0</v>
      </c>
      <c r="AG6006">
        <v>0</v>
      </c>
      <c r="AH6006">
        <v>0</v>
      </c>
      <c r="AI6006">
        <v>0</v>
      </c>
      <c r="AJ6006">
        <v>1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</row>
    <row r="6007" spans="1:44" x14ac:dyDescent="0.25">
      <c r="A6007">
        <v>1593748</v>
      </c>
      <c r="B6007">
        <v>783554</v>
      </c>
      <c r="C6007">
        <v>25.4169856709511</v>
      </c>
      <c r="D6007">
        <v>41.0786784892273</v>
      </c>
      <c r="E6007" s="68" t="s">
        <v>946</v>
      </c>
      <c r="F6007" s="8">
        <f>INDEX(Δεδομένα!$P:$P,MATCH('2020'!E6007,Δεδομένα!$O:$O,0))</f>
        <v>19</v>
      </c>
      <c r="G6007" s="6" t="s">
        <v>64</v>
      </c>
      <c r="H6007" s="2" t="str">
        <f>INDEX(Δεδομένα!B$1:B$51,MATCH('2020'!G6007,Δεδομένα!A$1:A$51,0))</f>
        <v>ΑΝΑΤΟΛΙΚΗΣ ΜΑΚΕΔΟΝΙΑΣ ΚΑΙ ΘΡΑΚΗΣ</v>
      </c>
      <c r="I6007" s="8">
        <f>INDEX(Δεδομένα!E$1:E$13,MATCH('2020'!H6007,Δεδομένα!D$1:D$13,0))</f>
        <v>2</v>
      </c>
      <c r="J6007" s="1">
        <v>44078</v>
      </c>
      <c r="K6007" s="6" t="s">
        <v>104</v>
      </c>
      <c r="L6007" s="36" t="str">
        <f t="shared" si="372"/>
        <v>04/09/2020 15:30</v>
      </c>
      <c r="M6007" s="1">
        <v>44078</v>
      </c>
      <c r="N6007" s="6" t="s">
        <v>796</v>
      </c>
      <c r="O6007" s="36" t="str">
        <f t="shared" si="373"/>
        <v>04/09/2020 16:10</v>
      </c>
      <c r="P6007" s="46">
        <f t="shared" si="374"/>
        <v>2.7777777773735579E-2</v>
      </c>
      <c r="Q6007" s="48">
        <v>0</v>
      </c>
      <c r="R6007" s="47">
        <f t="shared" si="375"/>
        <v>39.999999994179234</v>
      </c>
      <c r="S6007" s="6" t="s">
        <v>44</v>
      </c>
      <c r="T6007" s="6" t="s">
        <v>948</v>
      </c>
      <c r="U6007" s="6" t="s">
        <v>44</v>
      </c>
      <c r="V6007" s="6" t="s">
        <v>1230</v>
      </c>
      <c r="W6007" s="7">
        <v>0</v>
      </c>
      <c r="X6007" s="7">
        <v>0</v>
      </c>
      <c r="Y6007" s="7">
        <v>0</v>
      </c>
      <c r="Z6007" s="7">
        <v>0.4</v>
      </c>
      <c r="AA6007" s="7">
        <v>0</v>
      </c>
      <c r="AB6007" s="7">
        <v>0</v>
      </c>
      <c r="AC6007" s="7">
        <v>0</v>
      </c>
      <c r="AD6007" s="7">
        <v>0</v>
      </c>
      <c r="AE6007">
        <v>2</v>
      </c>
      <c r="AF6007">
        <v>0</v>
      </c>
      <c r="AG6007">
        <v>0</v>
      </c>
      <c r="AH6007">
        <v>0</v>
      </c>
      <c r="AI6007">
        <v>0</v>
      </c>
      <c r="AJ6007">
        <v>1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</row>
    <row r="6008" spans="1:44" x14ac:dyDescent="0.25">
      <c r="A6008">
        <v>1583381</v>
      </c>
      <c r="B6008">
        <v>783566</v>
      </c>
      <c r="C6008">
        <v>23.928712964215901</v>
      </c>
      <c r="D6008">
        <v>40.987120311157902</v>
      </c>
      <c r="E6008" s="68" t="s">
        <v>3535</v>
      </c>
      <c r="F6008" s="8">
        <f>INDEX(Δεδομένα!$P:$P,MATCH('2020'!E6008,Δεδομένα!$O:$O,0))</f>
        <v>52</v>
      </c>
      <c r="G6008" s="6" t="s">
        <v>1070</v>
      </c>
      <c r="H6008" s="2" t="str">
        <f>INDEX(Δεδομένα!B$1:B$51,MATCH('2020'!G6008,Δεδομένα!A$1:A$51,0))</f>
        <v>ΚΕΝΤΡΙΚΗΣ ΜΑΚΕΔΟΝΙΑΣ</v>
      </c>
      <c r="I6008" s="8">
        <f>INDEX(Δεδομένα!E$1:E$13,MATCH('2020'!H6008,Δεδομένα!D$1:D$13,0))</f>
        <v>3</v>
      </c>
      <c r="J6008" s="1">
        <v>44078</v>
      </c>
      <c r="K6008" s="6" t="s">
        <v>281</v>
      </c>
      <c r="L6008" s="36" t="str">
        <f t="shared" si="372"/>
        <v>04/09/2020 16:00</v>
      </c>
      <c r="M6008" s="1">
        <v>44078</v>
      </c>
      <c r="N6008" s="6" t="s">
        <v>142</v>
      </c>
      <c r="O6008" s="36" t="str">
        <f t="shared" si="373"/>
        <v>04/09/2020 19:20</v>
      </c>
      <c r="P6008" s="46">
        <f t="shared" si="374"/>
        <v>0.13888888889050577</v>
      </c>
      <c r="Q6008" s="48">
        <v>0</v>
      </c>
      <c r="R6008" s="47">
        <f t="shared" si="375"/>
        <v>200.00000000232831</v>
      </c>
      <c r="S6008" s="6" t="s">
        <v>44</v>
      </c>
      <c r="T6008" s="6" t="s">
        <v>3536</v>
      </c>
      <c r="U6008" s="6" t="s">
        <v>5608</v>
      </c>
      <c r="V6008" s="6" t="s">
        <v>4583</v>
      </c>
      <c r="W6008" s="7">
        <v>0</v>
      </c>
      <c r="X6008" s="7">
        <v>0</v>
      </c>
      <c r="Y6008" s="7">
        <v>0</v>
      </c>
      <c r="Z6008" s="7">
        <v>0</v>
      </c>
      <c r="AA6008" s="7">
        <v>0.5</v>
      </c>
      <c r="AB6008" s="7">
        <v>0</v>
      </c>
      <c r="AC6008" s="7">
        <v>0</v>
      </c>
      <c r="AD6008" s="7">
        <v>0</v>
      </c>
      <c r="AE6008">
        <v>8</v>
      </c>
      <c r="AF6008">
        <v>0</v>
      </c>
      <c r="AG6008">
        <v>0</v>
      </c>
      <c r="AH6008">
        <v>0</v>
      </c>
      <c r="AI6008">
        <v>0</v>
      </c>
      <c r="AJ6008">
        <v>4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</row>
    <row r="6009" spans="1:44" x14ac:dyDescent="0.25">
      <c r="A6009">
        <v>1583209</v>
      </c>
      <c r="B6009">
        <v>783584</v>
      </c>
      <c r="C6009">
        <v>23.510850817779499</v>
      </c>
      <c r="D6009">
        <v>40.986905554071697</v>
      </c>
      <c r="E6009" s="68" t="s">
        <v>1125</v>
      </c>
      <c r="F6009" s="8">
        <f>INDEX(Δεδομένα!$P:$P,MATCH('2020'!E6009,Δεδομένα!$O:$O,0))</f>
        <v>47</v>
      </c>
      <c r="G6009" s="6" t="s">
        <v>1070</v>
      </c>
      <c r="H6009" s="2" t="str">
        <f>INDEX(Δεδομένα!B$1:B$51,MATCH('2020'!G6009,Δεδομένα!A$1:A$51,0))</f>
        <v>ΚΕΝΤΡΙΚΗΣ ΜΑΚΕΔΟΝΙΑΣ</v>
      </c>
      <c r="I6009" s="8">
        <f>INDEX(Δεδομένα!E$1:E$13,MATCH('2020'!H6009,Δεδομένα!D$1:D$13,0))</f>
        <v>3</v>
      </c>
      <c r="J6009" s="1">
        <v>44078</v>
      </c>
      <c r="K6009" s="6" t="s">
        <v>1645</v>
      </c>
      <c r="L6009" s="36" t="str">
        <f t="shared" si="372"/>
        <v>04/09/2020 16:54</v>
      </c>
      <c r="M6009" s="1">
        <v>44078</v>
      </c>
      <c r="N6009" s="6" t="s">
        <v>209</v>
      </c>
      <c r="O6009" s="36" t="str">
        <f t="shared" si="373"/>
        <v>04/09/2020 18:30</v>
      </c>
      <c r="P6009" s="46">
        <f t="shared" si="374"/>
        <v>6.6666666665696539E-2</v>
      </c>
      <c r="Q6009" s="48">
        <v>0</v>
      </c>
      <c r="R6009" s="47">
        <f t="shared" si="375"/>
        <v>95.999999998603016</v>
      </c>
      <c r="S6009" s="6" t="s">
        <v>44</v>
      </c>
      <c r="T6009" s="6" t="s">
        <v>2793</v>
      </c>
      <c r="U6009" s="6" t="s">
        <v>6646</v>
      </c>
      <c r="V6009" s="6" t="s">
        <v>6646</v>
      </c>
      <c r="W6009" s="7">
        <v>0</v>
      </c>
      <c r="X6009" s="7">
        <v>0</v>
      </c>
      <c r="Y6009" s="7">
        <v>0</v>
      </c>
      <c r="Z6009" s="7">
        <v>0</v>
      </c>
      <c r="AA6009" s="7">
        <v>2</v>
      </c>
      <c r="AB6009" s="7">
        <v>0</v>
      </c>
      <c r="AC6009" s="7">
        <v>0</v>
      </c>
      <c r="AD6009" s="7">
        <v>0</v>
      </c>
      <c r="AE6009">
        <v>9</v>
      </c>
      <c r="AF6009">
        <v>0</v>
      </c>
      <c r="AG6009">
        <v>0</v>
      </c>
      <c r="AH6009">
        <v>0</v>
      </c>
      <c r="AI6009">
        <v>0</v>
      </c>
      <c r="AJ6009">
        <v>4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</row>
    <row r="6010" spans="1:44" x14ac:dyDescent="0.25">
      <c r="A6010">
        <v>1583232</v>
      </c>
      <c r="B6010">
        <v>783609</v>
      </c>
      <c r="C6010">
        <v>23.456165697336999</v>
      </c>
      <c r="D6010">
        <v>41.066919153189502</v>
      </c>
      <c r="E6010" s="68" t="s">
        <v>1125</v>
      </c>
      <c r="F6010" s="8">
        <f>INDEX(Δεδομένα!$P:$P,MATCH('2020'!E6010,Δεδομένα!$O:$O,0))</f>
        <v>47</v>
      </c>
      <c r="G6010" s="6" t="s">
        <v>1070</v>
      </c>
      <c r="H6010" s="2" t="str">
        <f>INDEX(Δεδομένα!B$1:B$51,MATCH('2020'!G6010,Δεδομένα!A$1:A$51,0))</f>
        <v>ΚΕΝΤΡΙΚΗΣ ΜΑΚΕΔΟΝΙΑΣ</v>
      </c>
      <c r="I6010" s="8">
        <f>INDEX(Δεδομένα!E$1:E$13,MATCH('2020'!H6010,Δεδομένα!D$1:D$13,0))</f>
        <v>3</v>
      </c>
      <c r="J6010" s="1">
        <v>44078</v>
      </c>
      <c r="K6010" s="6" t="s">
        <v>699</v>
      </c>
      <c r="L6010" s="36" t="str">
        <f t="shared" si="372"/>
        <v>04/09/2020 17:59</v>
      </c>
      <c r="M6010" s="1">
        <v>44078</v>
      </c>
      <c r="N6010" s="6" t="s">
        <v>1077</v>
      </c>
      <c r="O6010" s="36" t="str">
        <f t="shared" si="373"/>
        <v>04/09/2020 20:44</v>
      </c>
      <c r="P6010" s="46">
        <f t="shared" si="374"/>
        <v>0.11458333333575865</v>
      </c>
      <c r="Q6010" s="48">
        <v>0</v>
      </c>
      <c r="R6010" s="47">
        <f t="shared" si="375"/>
        <v>165.00000000349246</v>
      </c>
      <c r="S6010" s="6" t="s">
        <v>44</v>
      </c>
      <c r="T6010" s="6" t="s">
        <v>2793</v>
      </c>
      <c r="U6010" s="6" t="s">
        <v>6648</v>
      </c>
      <c r="V6010" s="6" t="s">
        <v>6649</v>
      </c>
      <c r="W6010" s="7">
        <v>0</v>
      </c>
      <c r="X6010" s="7">
        <v>0</v>
      </c>
      <c r="Y6010" s="7">
        <v>0</v>
      </c>
      <c r="Z6010" s="7">
        <v>0</v>
      </c>
      <c r="AA6010" s="7">
        <v>10</v>
      </c>
      <c r="AB6010" s="7">
        <v>0</v>
      </c>
      <c r="AC6010" s="7">
        <v>0</v>
      </c>
      <c r="AD6010" s="7">
        <v>0</v>
      </c>
      <c r="AE6010">
        <v>9</v>
      </c>
      <c r="AF6010">
        <v>0</v>
      </c>
      <c r="AG6010">
        <v>0</v>
      </c>
      <c r="AH6010">
        <v>0</v>
      </c>
      <c r="AI6010">
        <v>0</v>
      </c>
      <c r="AJ6010">
        <v>4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</row>
    <row r="6011" spans="1:44" x14ac:dyDescent="0.25">
      <c r="A6011">
        <v>1585368</v>
      </c>
      <c r="B6011">
        <v>783568</v>
      </c>
      <c r="C6011">
        <v>21.669890459886101</v>
      </c>
      <c r="D6011">
        <v>39.506062998867002</v>
      </c>
      <c r="E6011" s="68" t="s">
        <v>1155</v>
      </c>
      <c r="F6011" s="8">
        <f>INDEX(Δεδομένα!$P:$P,MATCH('2020'!E6011,Δεδομένα!$O:$O,0))</f>
        <v>111</v>
      </c>
      <c r="G6011" s="6" t="s">
        <v>884</v>
      </c>
      <c r="H6011" s="2" t="str">
        <f>INDEX(Δεδομένα!B$1:B$51,MATCH('2020'!G6011,Δεδομένα!A$1:A$51,0))</f>
        <v>ΘΕΣΣΑΛΙΑΣ</v>
      </c>
      <c r="I6011" s="8">
        <f>INDEX(Δεδομένα!E$1:E$13,MATCH('2020'!H6011,Δεδομένα!D$1:D$13,0))</f>
        <v>6</v>
      </c>
      <c r="J6011" s="1">
        <v>44078</v>
      </c>
      <c r="K6011" s="6" t="s">
        <v>504</v>
      </c>
      <c r="L6011" s="36" t="str">
        <f t="shared" si="372"/>
        <v>04/09/2020 15:50</v>
      </c>
      <c r="M6011" s="1">
        <v>44079</v>
      </c>
      <c r="N6011" s="6" t="s">
        <v>562</v>
      </c>
      <c r="O6011" s="36" t="str">
        <f t="shared" si="373"/>
        <v>05/09/2020 11:50</v>
      </c>
      <c r="P6011" s="46">
        <f t="shared" si="374"/>
        <v>0.83333333333575865</v>
      </c>
      <c r="Q6011" s="48">
        <v>0</v>
      </c>
      <c r="R6011" s="47">
        <f t="shared" si="375"/>
        <v>1200.0000000034925</v>
      </c>
      <c r="S6011" s="6" t="s">
        <v>44</v>
      </c>
      <c r="T6011" s="6" t="s">
        <v>2418</v>
      </c>
      <c r="U6011" s="6" t="s">
        <v>44</v>
      </c>
      <c r="V6011" s="6" t="s">
        <v>6177</v>
      </c>
      <c r="W6011" s="7">
        <v>30</v>
      </c>
      <c r="X6011" s="7">
        <v>0</v>
      </c>
      <c r="Y6011" s="7">
        <v>0</v>
      </c>
      <c r="Z6011" s="7">
        <v>120</v>
      </c>
      <c r="AA6011" s="7">
        <v>0</v>
      </c>
      <c r="AB6011" s="7">
        <v>35</v>
      </c>
      <c r="AC6011" s="7">
        <v>0</v>
      </c>
      <c r="AD6011" s="7">
        <v>0</v>
      </c>
      <c r="AE6011">
        <v>17</v>
      </c>
      <c r="AF6011">
        <v>0</v>
      </c>
      <c r="AG6011">
        <v>0</v>
      </c>
      <c r="AH6011">
        <v>0</v>
      </c>
      <c r="AI6011">
        <v>0</v>
      </c>
      <c r="AJ6011">
        <v>4</v>
      </c>
      <c r="AK6011">
        <v>3</v>
      </c>
      <c r="AL6011">
        <v>0</v>
      </c>
      <c r="AM6011">
        <v>1</v>
      </c>
      <c r="AN6011">
        <v>0</v>
      </c>
      <c r="AO6011">
        <v>0</v>
      </c>
      <c r="AP6011">
        <v>0</v>
      </c>
      <c r="AQ6011">
        <v>0</v>
      </c>
      <c r="AR6011">
        <v>0</v>
      </c>
    </row>
    <row r="6012" spans="1:44" x14ac:dyDescent="0.25">
      <c r="A6012">
        <v>1583872</v>
      </c>
      <c r="B6012">
        <v>783492</v>
      </c>
      <c r="C6012">
        <v>22.420786495369601</v>
      </c>
      <c r="D6012">
        <v>38.439751180625102</v>
      </c>
      <c r="E6012" s="68" t="s">
        <v>431</v>
      </c>
      <c r="F6012" s="8">
        <f>INDEX(Δεδομένα!$P:$P,MATCH('2020'!E6012,Δεδομένα!$O:$O,0))</f>
        <v>174</v>
      </c>
      <c r="G6012" s="6" t="s">
        <v>432</v>
      </c>
      <c r="H6012" s="2" t="str">
        <f>INDEX(Δεδομένα!B$1:B$51,MATCH('2020'!G6012,Δεδομένα!A$1:A$51,0))</f>
        <v>ΣΤΕΡΕΑΣ ΕΛΛΑΔΟΣ</v>
      </c>
      <c r="I6012" s="8">
        <f>INDEX(Δεδομένα!E$1:E$13,MATCH('2020'!H6012,Δεδομένα!D$1:D$13,0))</f>
        <v>9</v>
      </c>
      <c r="J6012" s="1">
        <v>44078</v>
      </c>
      <c r="K6012" s="6" t="s">
        <v>1674</v>
      </c>
      <c r="L6012" s="36" t="str">
        <f t="shared" si="372"/>
        <v>04/09/2020 12:53</v>
      </c>
      <c r="M6012" s="1">
        <v>44078</v>
      </c>
      <c r="N6012" s="6" t="s">
        <v>920</v>
      </c>
      <c r="O6012" s="36" t="str">
        <f t="shared" si="373"/>
        <v>04/09/2020 15:27</v>
      </c>
      <c r="P6012" s="46">
        <f t="shared" si="374"/>
        <v>0.10694444444379769</v>
      </c>
      <c r="Q6012" s="48">
        <v>0</v>
      </c>
      <c r="R6012" s="47">
        <f t="shared" si="375"/>
        <v>153.99999999906868</v>
      </c>
      <c r="S6012" s="6" t="s">
        <v>44</v>
      </c>
      <c r="T6012" s="6" t="s">
        <v>435</v>
      </c>
      <c r="U6012" s="6" t="s">
        <v>4417</v>
      </c>
      <c r="V6012" s="6" t="s">
        <v>6634</v>
      </c>
      <c r="W6012" s="7">
        <v>0</v>
      </c>
      <c r="X6012" s="7">
        <v>0.1</v>
      </c>
      <c r="Y6012" s="7">
        <v>0</v>
      </c>
      <c r="Z6012" s="7">
        <v>0.4</v>
      </c>
      <c r="AA6012" s="7">
        <v>0</v>
      </c>
      <c r="AB6012" s="7">
        <v>0</v>
      </c>
      <c r="AC6012" s="7">
        <v>0</v>
      </c>
      <c r="AD6012" s="7">
        <v>0</v>
      </c>
      <c r="AE6012">
        <v>10</v>
      </c>
      <c r="AF6012">
        <v>0</v>
      </c>
      <c r="AG6012">
        <v>0</v>
      </c>
      <c r="AH6012">
        <v>0</v>
      </c>
      <c r="AI6012">
        <v>0</v>
      </c>
      <c r="AJ6012">
        <v>5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</row>
    <row r="6013" spans="1:44" x14ac:dyDescent="0.25">
      <c r="A6013">
        <v>1586181</v>
      </c>
      <c r="B6013">
        <v>783886</v>
      </c>
      <c r="C6013">
        <v>21.234582541291601</v>
      </c>
      <c r="D6013">
        <v>38.472870616816003</v>
      </c>
      <c r="E6013" s="68" t="s">
        <v>334</v>
      </c>
      <c r="F6013" s="8">
        <f>INDEX(Δεδομένα!$P:$P,MATCH('2020'!E6013,Δεδομένα!$O:$O,0))</f>
        <v>127</v>
      </c>
      <c r="G6013" s="6" t="s">
        <v>335</v>
      </c>
      <c r="H6013" s="2" t="str">
        <f>INDEX(Δεδομένα!B$1:B$51,MATCH('2020'!G6013,Δεδομένα!A$1:A$51,0))</f>
        <v>ΔΥΤΙΚΗΣ ΕΛΛΑΔΟΣ</v>
      </c>
      <c r="I6013" s="8">
        <f>INDEX(Δεδομένα!E$1:E$13,MATCH('2020'!H6013,Δεδομένα!D$1:D$13,0))</f>
        <v>7</v>
      </c>
      <c r="J6013" s="1">
        <v>44079</v>
      </c>
      <c r="K6013" s="6" t="s">
        <v>796</v>
      </c>
      <c r="L6013" s="36" t="str">
        <f t="shared" si="372"/>
        <v>05/09/2020 16:10</v>
      </c>
      <c r="M6013" s="1">
        <v>44079</v>
      </c>
      <c r="N6013" s="6" t="s">
        <v>1373</v>
      </c>
      <c r="O6013" s="36" t="str">
        <f t="shared" si="373"/>
        <v>05/09/2020 16:50</v>
      </c>
      <c r="P6013" s="46">
        <f t="shared" si="374"/>
        <v>2.7777777781011537E-2</v>
      </c>
      <c r="Q6013" s="48">
        <v>0</v>
      </c>
      <c r="R6013" s="47">
        <f t="shared" si="375"/>
        <v>40.000000004656613</v>
      </c>
      <c r="S6013" s="6" t="s">
        <v>44</v>
      </c>
      <c r="T6013" s="6" t="s">
        <v>343</v>
      </c>
      <c r="U6013" s="6" t="s">
        <v>44</v>
      </c>
      <c r="V6013" s="6" t="s">
        <v>4608</v>
      </c>
      <c r="W6013" s="7">
        <v>0</v>
      </c>
      <c r="X6013" s="7">
        <v>0</v>
      </c>
      <c r="Y6013" s="7">
        <v>0</v>
      </c>
      <c r="Z6013" s="7">
        <v>0</v>
      </c>
      <c r="AA6013" s="7">
        <v>0.5</v>
      </c>
      <c r="AB6013" s="7">
        <v>0</v>
      </c>
      <c r="AC6013" s="7">
        <v>0</v>
      </c>
      <c r="AD6013" s="7">
        <v>0</v>
      </c>
      <c r="AE6013">
        <v>4</v>
      </c>
      <c r="AF6013">
        <v>0</v>
      </c>
      <c r="AG6013">
        <v>0</v>
      </c>
      <c r="AH6013">
        <v>0</v>
      </c>
      <c r="AI6013">
        <v>0</v>
      </c>
      <c r="AJ6013">
        <v>2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</row>
    <row r="6014" spans="1:44" x14ac:dyDescent="0.25">
      <c r="A6014">
        <v>1584871</v>
      </c>
      <c r="B6014">
        <v>783935</v>
      </c>
      <c r="C6014">
        <v>21.457549931213102</v>
      </c>
      <c r="D6014">
        <v>38.636501566920202</v>
      </c>
      <c r="E6014" s="68" t="s">
        <v>1431</v>
      </c>
      <c r="F6014" s="8">
        <f>INDEX(Δεδομένα!$P:$P,MATCH('2020'!E6014,Δεδομένα!$O:$O,0))</f>
        <v>128</v>
      </c>
      <c r="G6014" s="6" t="s">
        <v>335</v>
      </c>
      <c r="H6014" s="2" t="str">
        <f>INDEX(Δεδομένα!B$1:B$51,MATCH('2020'!G6014,Δεδομένα!A$1:A$51,0))</f>
        <v>ΔΥΤΙΚΗΣ ΕΛΛΑΔΟΣ</v>
      </c>
      <c r="I6014" s="8">
        <f>INDEX(Δεδομένα!E$1:E$13,MATCH('2020'!H6014,Δεδομένα!D$1:D$13,0))</f>
        <v>7</v>
      </c>
      <c r="J6014" s="1">
        <v>44079</v>
      </c>
      <c r="K6014" s="6" t="s">
        <v>86</v>
      </c>
      <c r="L6014" s="36" t="str">
        <f t="shared" si="372"/>
        <v>05/09/2020 18:55</v>
      </c>
      <c r="M6014" s="1">
        <v>44079</v>
      </c>
      <c r="N6014" s="6" t="s">
        <v>1878</v>
      </c>
      <c r="O6014" s="36" t="str">
        <f t="shared" si="373"/>
        <v>05/09/2020 19:35</v>
      </c>
      <c r="P6014" s="46">
        <f t="shared" si="374"/>
        <v>2.7777777773735579E-2</v>
      </c>
      <c r="Q6014" s="48">
        <v>0</v>
      </c>
      <c r="R6014" s="47">
        <f t="shared" si="375"/>
        <v>39.999999994179234</v>
      </c>
      <c r="S6014" s="6" t="s">
        <v>44</v>
      </c>
      <c r="T6014" s="6" t="s">
        <v>1017</v>
      </c>
      <c r="U6014" s="6" t="s">
        <v>1018</v>
      </c>
      <c r="V6014" s="6" t="s">
        <v>6667</v>
      </c>
      <c r="W6014" s="7">
        <v>0</v>
      </c>
      <c r="X6014" s="7">
        <v>80</v>
      </c>
      <c r="Y6014" s="7">
        <v>0</v>
      </c>
      <c r="Z6014" s="7">
        <v>0</v>
      </c>
      <c r="AA6014" s="7">
        <v>20</v>
      </c>
      <c r="AB6014" s="7">
        <v>0</v>
      </c>
      <c r="AC6014" s="7">
        <v>0</v>
      </c>
      <c r="AD6014" s="7">
        <v>0</v>
      </c>
      <c r="AE6014">
        <v>8</v>
      </c>
      <c r="AF6014">
        <v>0</v>
      </c>
      <c r="AG6014">
        <v>0</v>
      </c>
      <c r="AH6014">
        <v>0</v>
      </c>
      <c r="AI6014">
        <v>0</v>
      </c>
      <c r="AJ6014">
        <v>4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</row>
    <row r="6015" spans="1:44" x14ac:dyDescent="0.25">
      <c r="A6015">
        <v>1583333</v>
      </c>
      <c r="B6015">
        <v>783803</v>
      </c>
      <c r="C6015">
        <v>26.335093250359002</v>
      </c>
      <c r="D6015">
        <v>41.4172852392606</v>
      </c>
      <c r="E6015" s="68" t="s">
        <v>856</v>
      </c>
      <c r="F6015" s="8">
        <f>INDEX(Δεδομένα!$P:$P,MATCH('2020'!E6015,Δεδομένα!$O:$O,0))</f>
        <v>37</v>
      </c>
      <c r="G6015" s="6" t="s">
        <v>148</v>
      </c>
      <c r="H6015" s="2" t="str">
        <f>INDEX(Δεδομένα!B$1:B$51,MATCH('2020'!G6015,Δεδομένα!A$1:A$51,0))</f>
        <v>ΑΝΑΤΟΛΙΚΗΣ ΜΑΚΕΔΟΝΙΑΣ ΚΑΙ ΘΡΑΚΗΣ</v>
      </c>
      <c r="I6015" s="8">
        <f>INDEX(Δεδομένα!E$1:E$13,MATCH('2020'!H6015,Δεδομένα!D$1:D$13,0))</f>
        <v>2</v>
      </c>
      <c r="J6015" s="1">
        <v>44079</v>
      </c>
      <c r="K6015" s="6" t="s">
        <v>875</v>
      </c>
      <c r="L6015" s="36" t="str">
        <f t="shared" si="372"/>
        <v>05/09/2020 11:29</v>
      </c>
      <c r="M6015" s="1">
        <v>44079</v>
      </c>
      <c r="N6015" s="6" t="s">
        <v>117</v>
      </c>
      <c r="O6015" s="36" t="str">
        <f t="shared" si="373"/>
        <v>05/09/2020 20:00</v>
      </c>
      <c r="P6015" s="46">
        <f t="shared" si="374"/>
        <v>0.35486111111094942</v>
      </c>
      <c r="Q6015" s="48">
        <v>0</v>
      </c>
      <c r="R6015" s="47">
        <f t="shared" si="375"/>
        <v>510.99999999976717</v>
      </c>
      <c r="S6015" s="6" t="s">
        <v>44</v>
      </c>
      <c r="T6015" s="6" t="s">
        <v>859</v>
      </c>
      <c r="U6015" s="6" t="s">
        <v>44</v>
      </c>
      <c r="V6015" s="6" t="s">
        <v>6656</v>
      </c>
      <c r="W6015" s="7">
        <v>0</v>
      </c>
      <c r="X6015" s="7">
        <v>0</v>
      </c>
      <c r="Y6015" s="7">
        <v>0</v>
      </c>
      <c r="Z6015" s="7">
        <v>0</v>
      </c>
      <c r="AA6015" s="7">
        <v>0</v>
      </c>
      <c r="AB6015" s="7">
        <v>5</v>
      </c>
      <c r="AC6015" s="7">
        <v>0</v>
      </c>
      <c r="AD6015" s="7">
        <v>0</v>
      </c>
      <c r="AE6015">
        <v>4</v>
      </c>
      <c r="AF6015">
        <v>0</v>
      </c>
      <c r="AG6015">
        <v>0</v>
      </c>
      <c r="AH6015">
        <v>0</v>
      </c>
      <c r="AI6015">
        <v>0</v>
      </c>
      <c r="AJ6015">
        <v>2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</row>
    <row r="6016" spans="1:44" x14ac:dyDescent="0.25">
      <c r="A6016">
        <v>1583597</v>
      </c>
      <c r="B6016">
        <v>783847</v>
      </c>
      <c r="C6016">
        <v>26.483576656875499</v>
      </c>
      <c r="D6016">
        <v>41.464989089809997</v>
      </c>
      <c r="E6016" s="68" t="s">
        <v>1115</v>
      </c>
      <c r="F6016" s="8">
        <f>INDEX(Δεδομένα!$P:$P,MATCH('2020'!E6016,Δεδομένα!$O:$O,0))</f>
        <v>35</v>
      </c>
      <c r="G6016" s="6" t="s">
        <v>148</v>
      </c>
      <c r="H6016" s="2" t="str">
        <f>INDEX(Δεδομένα!B$1:B$51,MATCH('2020'!G6016,Δεδομένα!A$1:A$51,0))</f>
        <v>ΑΝΑΤΟΛΙΚΗΣ ΜΑΚΕΔΟΝΙΑΣ ΚΑΙ ΘΡΑΚΗΣ</v>
      </c>
      <c r="I6016" s="8">
        <f>INDEX(Δεδομένα!E$1:E$13,MATCH('2020'!H6016,Δεδομένα!D$1:D$13,0))</f>
        <v>2</v>
      </c>
      <c r="J6016" s="1">
        <v>44079</v>
      </c>
      <c r="K6016" s="6" t="s">
        <v>1358</v>
      </c>
      <c r="L6016" s="36" t="str">
        <f t="shared" si="372"/>
        <v>05/09/2020 14:09</v>
      </c>
      <c r="M6016" s="1">
        <v>44079</v>
      </c>
      <c r="N6016" s="6" t="s">
        <v>352</v>
      </c>
      <c r="O6016" s="36" t="str">
        <f t="shared" si="373"/>
        <v>05/09/2020 20:05</v>
      </c>
      <c r="P6016" s="46">
        <f t="shared" si="374"/>
        <v>0.24722222222044365</v>
      </c>
      <c r="Q6016" s="48">
        <v>0</v>
      </c>
      <c r="R6016" s="47">
        <f t="shared" si="375"/>
        <v>355.99999999743886</v>
      </c>
      <c r="S6016" s="6" t="s">
        <v>44</v>
      </c>
      <c r="T6016" s="6" t="s">
        <v>1119</v>
      </c>
      <c r="U6016" s="6" t="s">
        <v>44</v>
      </c>
      <c r="V6016" s="6" t="s">
        <v>1171</v>
      </c>
      <c r="W6016" s="7">
        <v>0</v>
      </c>
      <c r="X6016" s="7">
        <v>0</v>
      </c>
      <c r="Y6016" s="7">
        <v>0</v>
      </c>
      <c r="Z6016" s="7">
        <v>25</v>
      </c>
      <c r="AA6016" s="7">
        <v>0</v>
      </c>
      <c r="AB6016" s="7">
        <v>0</v>
      </c>
      <c r="AC6016" s="7">
        <v>10</v>
      </c>
      <c r="AD6016" s="7">
        <v>0</v>
      </c>
      <c r="AE6016">
        <v>9</v>
      </c>
      <c r="AF6016">
        <v>0</v>
      </c>
      <c r="AG6016">
        <v>0</v>
      </c>
      <c r="AH6016">
        <v>0</v>
      </c>
      <c r="AI6016">
        <v>0</v>
      </c>
      <c r="AJ6016">
        <v>5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</row>
    <row r="6017" spans="1:44" x14ac:dyDescent="0.25">
      <c r="A6017">
        <v>1583485</v>
      </c>
      <c r="B6017">
        <v>783930</v>
      </c>
      <c r="C6017">
        <v>26.1535026786811</v>
      </c>
      <c r="D6017">
        <v>40.869302450357701</v>
      </c>
      <c r="E6017" s="68" t="s">
        <v>165</v>
      </c>
      <c r="F6017" s="8">
        <f>INDEX(Δεδομένα!$P:$P,MATCH('2020'!E6017,Δεδομένα!$O:$O,0))</f>
        <v>247</v>
      </c>
      <c r="G6017" s="6" t="s">
        <v>148</v>
      </c>
      <c r="H6017" s="2" t="str">
        <f>INDEX(Δεδομένα!B$1:B$51,MATCH('2020'!G6017,Δεδομένα!A$1:A$51,0))</f>
        <v>ΑΝΑΤΟΛΙΚΗΣ ΜΑΚΕΔΟΝΙΑΣ ΚΑΙ ΘΡΑΚΗΣ</v>
      </c>
      <c r="I6017" s="8">
        <f>INDEX(Δεδομένα!E$1:E$13,MATCH('2020'!H6017,Δεδομένα!D$1:D$13,0))</f>
        <v>2</v>
      </c>
      <c r="J6017" s="1">
        <v>44079</v>
      </c>
      <c r="K6017" s="6" t="s">
        <v>1184</v>
      </c>
      <c r="L6017" s="36" t="str">
        <f t="shared" si="372"/>
        <v>05/09/2020 18:25</v>
      </c>
      <c r="M6017" s="1">
        <v>44079</v>
      </c>
      <c r="N6017" s="6" t="s">
        <v>1520</v>
      </c>
      <c r="O6017" s="36" t="str">
        <f t="shared" si="373"/>
        <v>05/09/2020 18:38</v>
      </c>
      <c r="P6017" s="46">
        <f t="shared" si="374"/>
        <v>9.0277777781011537E-3</v>
      </c>
      <c r="Q6017" s="48">
        <v>0</v>
      </c>
      <c r="R6017" s="47">
        <f t="shared" si="375"/>
        <v>13.000000000465661</v>
      </c>
      <c r="S6017" s="6" t="s">
        <v>44</v>
      </c>
      <c r="T6017" s="6" t="s">
        <v>150</v>
      </c>
      <c r="U6017" s="6" t="s">
        <v>44</v>
      </c>
      <c r="V6017" s="6" t="s">
        <v>168</v>
      </c>
      <c r="W6017" s="7">
        <v>0</v>
      </c>
      <c r="X6017" s="7">
        <v>0</v>
      </c>
      <c r="Y6017" s="7">
        <v>0</v>
      </c>
      <c r="Z6017" s="7">
        <v>1</v>
      </c>
      <c r="AA6017" s="7">
        <v>0</v>
      </c>
      <c r="AB6017" s="7">
        <v>0</v>
      </c>
      <c r="AC6017" s="7">
        <v>0</v>
      </c>
      <c r="AD6017" s="7">
        <v>0</v>
      </c>
      <c r="AE6017">
        <v>4</v>
      </c>
      <c r="AF6017">
        <v>0</v>
      </c>
      <c r="AG6017">
        <v>0</v>
      </c>
      <c r="AH6017">
        <v>0</v>
      </c>
      <c r="AI6017">
        <v>0</v>
      </c>
      <c r="AJ6017">
        <v>2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</row>
    <row r="6018" spans="1:44" x14ac:dyDescent="0.25">
      <c r="A6018">
        <v>1583466</v>
      </c>
      <c r="B6018">
        <v>783947</v>
      </c>
      <c r="C6018">
        <v>25.892111964758001</v>
      </c>
      <c r="D6018">
        <v>40.903154085384202</v>
      </c>
      <c r="E6018" s="68" t="s">
        <v>147</v>
      </c>
      <c r="F6018" s="8">
        <f>INDEX(Δεδομένα!$P:$P,MATCH('2020'!E6018,Δεδομένα!$O:$O,0))</f>
        <v>33</v>
      </c>
      <c r="G6018" s="6" t="s">
        <v>148</v>
      </c>
      <c r="H6018" s="2" t="str">
        <f>INDEX(Δεδομένα!B$1:B$51,MATCH('2020'!G6018,Δεδομένα!A$1:A$51,0))</f>
        <v>ΑΝΑΤΟΛΙΚΗΣ ΜΑΚΕΔΟΝΙΑΣ ΚΑΙ ΘΡΑΚΗΣ</v>
      </c>
      <c r="I6018" s="8">
        <f>INDEX(Δεδομένα!E$1:E$13,MATCH('2020'!H6018,Δεδομένα!D$1:D$13,0))</f>
        <v>2</v>
      </c>
      <c r="J6018" s="1">
        <v>44079</v>
      </c>
      <c r="K6018" s="6" t="s">
        <v>142</v>
      </c>
      <c r="L6018" s="36" t="str">
        <f t="shared" si="372"/>
        <v>05/09/2020 19:20</v>
      </c>
      <c r="M6018" s="1">
        <v>44079</v>
      </c>
      <c r="N6018" s="6" t="s">
        <v>3056</v>
      </c>
      <c r="O6018" s="36" t="str">
        <f t="shared" si="373"/>
        <v>05/09/2020 19:47</v>
      </c>
      <c r="P6018" s="46">
        <f t="shared" si="374"/>
        <v>1.8750000002910383E-2</v>
      </c>
      <c r="Q6018" s="48">
        <v>0</v>
      </c>
      <c r="R6018" s="47">
        <f t="shared" si="375"/>
        <v>27.000000004190952</v>
      </c>
      <c r="S6018" s="6" t="s">
        <v>44</v>
      </c>
      <c r="T6018" s="6" t="s">
        <v>150</v>
      </c>
      <c r="U6018" s="6" t="s">
        <v>44</v>
      </c>
      <c r="V6018" s="6" t="s">
        <v>6670</v>
      </c>
      <c r="W6018" s="7">
        <v>0</v>
      </c>
      <c r="X6018" s="7">
        <v>0</v>
      </c>
      <c r="Y6018" s="7">
        <v>0</v>
      </c>
      <c r="Z6018" s="7">
        <v>1</v>
      </c>
      <c r="AA6018" s="7">
        <v>0</v>
      </c>
      <c r="AB6018" s="7">
        <v>0</v>
      </c>
      <c r="AC6018" s="7">
        <v>0</v>
      </c>
      <c r="AD6018" s="7">
        <v>0</v>
      </c>
      <c r="AE6018">
        <v>5</v>
      </c>
      <c r="AF6018">
        <v>0</v>
      </c>
      <c r="AG6018">
        <v>0</v>
      </c>
      <c r="AH6018">
        <v>0</v>
      </c>
      <c r="AI6018">
        <v>0</v>
      </c>
      <c r="AJ6018">
        <v>2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</row>
    <row r="6019" spans="1:44" x14ac:dyDescent="0.25">
      <c r="A6019">
        <v>1583598</v>
      </c>
      <c r="B6019">
        <v>784002</v>
      </c>
      <c r="C6019">
        <v>26.545598688072999</v>
      </c>
      <c r="D6019">
        <v>41.486467224496202</v>
      </c>
      <c r="E6019" s="68" t="s">
        <v>1115</v>
      </c>
      <c r="F6019" s="8">
        <f>INDEX(Δεδομένα!$P:$P,MATCH('2020'!E6019,Δεδομένα!$O:$O,0))</f>
        <v>35</v>
      </c>
      <c r="G6019" s="6" t="s">
        <v>148</v>
      </c>
      <c r="H6019" s="2" t="str">
        <f>INDEX(Δεδομένα!B$1:B$51,MATCH('2020'!G6019,Δεδομένα!A$1:A$51,0))</f>
        <v>ΑΝΑΤΟΛΙΚΗΣ ΜΑΚΕΔΟΝΙΑΣ ΚΑΙ ΘΡΑΚΗΣ</v>
      </c>
      <c r="I6019" s="8">
        <f>INDEX(Δεδομένα!E$1:E$13,MATCH('2020'!H6019,Δεδομένα!D$1:D$13,0))</f>
        <v>2</v>
      </c>
      <c r="J6019" s="1">
        <v>44079</v>
      </c>
      <c r="K6019" s="6" t="s">
        <v>740</v>
      </c>
      <c r="L6019" s="36" t="str">
        <f t="shared" ref="L6019:L6082" si="376">_xlfn.CONCAT(TEXT(J6019,"ηη/μμ/εεε")," ",TEXT(K6019,"ωω:λλ"))</f>
        <v>05/09/2020 21:35</v>
      </c>
      <c r="M6019" s="1">
        <v>44079</v>
      </c>
      <c r="N6019" s="6" t="s">
        <v>3960</v>
      </c>
      <c r="O6019" s="36" t="str">
        <f t="shared" ref="O6019:O6082" si="377">_xlfn.CONCAT(TEXT(M6019,"ηη/μμ/εεε")," ",TEXT(N6019,"ωω:λλ"))</f>
        <v>05/09/2020 21:49</v>
      </c>
      <c r="P6019" s="46">
        <f t="shared" ref="P6019:P6082" si="378">O6019-L6019</f>
        <v>9.7222222248092294E-3</v>
      </c>
      <c r="Q6019" s="48">
        <v>0</v>
      </c>
      <c r="R6019" s="47">
        <f t="shared" ref="R6019:R6082" si="379">P6019*(24*60)</f>
        <v>14.00000000372529</v>
      </c>
      <c r="S6019" s="6" t="s">
        <v>44</v>
      </c>
      <c r="T6019" s="6" t="s">
        <v>1119</v>
      </c>
      <c r="U6019" s="6" t="s">
        <v>1120</v>
      </c>
      <c r="V6019" s="6" t="s">
        <v>1121</v>
      </c>
      <c r="W6019" s="7">
        <v>0</v>
      </c>
      <c r="X6019" s="7">
        <v>0</v>
      </c>
      <c r="Y6019" s="7">
        <v>0</v>
      </c>
      <c r="Z6019" s="7">
        <v>0.1</v>
      </c>
      <c r="AA6019" s="7">
        <v>0</v>
      </c>
      <c r="AB6019" s="7">
        <v>0</v>
      </c>
      <c r="AC6019" s="7">
        <v>0</v>
      </c>
      <c r="AD6019" s="7">
        <v>0</v>
      </c>
      <c r="AE6019">
        <v>2</v>
      </c>
      <c r="AF6019">
        <v>0</v>
      </c>
      <c r="AG6019">
        <v>0</v>
      </c>
      <c r="AH6019">
        <v>0</v>
      </c>
      <c r="AI6019">
        <v>0</v>
      </c>
      <c r="AJ6019">
        <v>1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</row>
    <row r="6020" spans="1:44" x14ac:dyDescent="0.25">
      <c r="A6020">
        <v>1585004</v>
      </c>
      <c r="B6020">
        <v>783903</v>
      </c>
      <c r="C6020">
        <v>21.301319695828401</v>
      </c>
      <c r="D6020">
        <v>37.953433632789</v>
      </c>
      <c r="E6020" s="68" t="s">
        <v>900</v>
      </c>
      <c r="F6020" s="8">
        <f>INDEX(Δεδομένα!$P:$P,MATCH('2020'!E6020,Δεδομένα!$O:$O,0))</f>
        <v>136</v>
      </c>
      <c r="G6020" s="6" t="s">
        <v>357</v>
      </c>
      <c r="H6020" s="2" t="str">
        <f>INDEX(Δεδομένα!B$1:B$51,MATCH('2020'!G6020,Δεδομένα!A$1:A$51,0))</f>
        <v>ΔΥΤΙΚΗΣ ΕΛΛΑΔΟΣ</v>
      </c>
      <c r="I6020" s="8">
        <f>INDEX(Δεδομένα!E$1:E$13,MATCH('2020'!H6020,Δεδομένα!D$1:D$13,0))</f>
        <v>7</v>
      </c>
      <c r="J6020" s="1">
        <v>44079</v>
      </c>
      <c r="K6020" s="6" t="s">
        <v>215</v>
      </c>
      <c r="L6020" s="36" t="str">
        <f t="shared" si="376"/>
        <v>05/09/2020 16:20</v>
      </c>
      <c r="M6020" s="1">
        <v>44079</v>
      </c>
      <c r="N6020" s="6" t="s">
        <v>252</v>
      </c>
      <c r="O6020" s="36" t="str">
        <f t="shared" si="377"/>
        <v>05/09/2020 17:25</v>
      </c>
      <c r="P6020" s="46">
        <f t="shared" si="378"/>
        <v>4.5138888890505768E-2</v>
      </c>
      <c r="Q6020" s="48">
        <v>0</v>
      </c>
      <c r="R6020" s="47">
        <f t="shared" si="379"/>
        <v>65.000000002328306</v>
      </c>
      <c r="S6020" s="6" t="s">
        <v>44</v>
      </c>
      <c r="T6020" s="6" t="s">
        <v>1058</v>
      </c>
      <c r="U6020" s="6" t="s">
        <v>1550</v>
      </c>
      <c r="V6020" s="6" t="s">
        <v>5061</v>
      </c>
      <c r="W6020" s="7">
        <v>0</v>
      </c>
      <c r="X6020" s="7">
        <v>0</v>
      </c>
      <c r="Y6020" s="7">
        <v>0</v>
      </c>
      <c r="Z6020" s="7">
        <v>0</v>
      </c>
      <c r="AA6020" s="7">
        <v>1</v>
      </c>
      <c r="AB6020" s="7">
        <v>0</v>
      </c>
      <c r="AC6020" s="7">
        <v>0</v>
      </c>
      <c r="AD6020" s="7">
        <v>0</v>
      </c>
      <c r="AE6020">
        <v>4</v>
      </c>
      <c r="AF6020">
        <v>0</v>
      </c>
      <c r="AG6020">
        <v>0</v>
      </c>
      <c r="AH6020">
        <v>0</v>
      </c>
      <c r="AI6020">
        <v>0</v>
      </c>
      <c r="AJ6020">
        <v>2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</row>
    <row r="6021" spans="1:44" x14ac:dyDescent="0.25">
      <c r="A6021">
        <v>1593318</v>
      </c>
      <c r="B6021">
        <v>783954</v>
      </c>
      <c r="C6021">
        <v>21.446982459630998</v>
      </c>
      <c r="D6021">
        <v>37.720172045028797</v>
      </c>
      <c r="E6021" s="68" t="s">
        <v>356</v>
      </c>
      <c r="F6021" s="8">
        <f>INDEX(Δεδομένα!$P:$P,MATCH('2020'!E6021,Δεδομένα!$O:$O,0))</f>
        <v>132</v>
      </c>
      <c r="G6021" s="6" t="s">
        <v>357</v>
      </c>
      <c r="H6021" s="2" t="str">
        <f>INDEX(Δεδομένα!B$1:B$51,MATCH('2020'!G6021,Δεδομένα!A$1:A$51,0))</f>
        <v>ΔΥΤΙΚΗΣ ΕΛΛΑΔΟΣ</v>
      </c>
      <c r="I6021" s="8">
        <f>INDEX(Δεδομένα!E$1:E$13,MATCH('2020'!H6021,Δεδομένα!D$1:D$13,0))</f>
        <v>7</v>
      </c>
      <c r="J6021" s="1">
        <v>44079</v>
      </c>
      <c r="K6021" s="6" t="s">
        <v>1399</v>
      </c>
      <c r="L6021" s="36" t="str">
        <f t="shared" si="376"/>
        <v>05/09/2020 19:40</v>
      </c>
      <c r="M6021" s="1">
        <v>44079</v>
      </c>
      <c r="N6021" s="6" t="s">
        <v>1399</v>
      </c>
      <c r="O6021" s="36" t="str">
        <f t="shared" si="377"/>
        <v>05/09/2020 19:40</v>
      </c>
      <c r="P6021" s="46">
        <f t="shared" si="378"/>
        <v>0</v>
      </c>
      <c r="Q6021" s="48">
        <v>0</v>
      </c>
      <c r="R6021" s="47">
        <f t="shared" si="379"/>
        <v>0</v>
      </c>
      <c r="S6021" s="6" t="s">
        <v>44</v>
      </c>
      <c r="T6021" s="6" t="s">
        <v>360</v>
      </c>
      <c r="U6021" s="6" t="s">
        <v>44</v>
      </c>
      <c r="V6021" s="6" t="s">
        <v>6671</v>
      </c>
      <c r="W6021" s="7">
        <v>0</v>
      </c>
      <c r="X6021" s="7">
        <v>0.01</v>
      </c>
      <c r="Y6021" s="7">
        <v>0</v>
      </c>
      <c r="Z6021" s="7">
        <v>0</v>
      </c>
      <c r="AA6021" s="7">
        <v>0</v>
      </c>
      <c r="AB6021" s="7">
        <v>0</v>
      </c>
      <c r="AC6021" s="7">
        <v>0</v>
      </c>
      <c r="AD6021" s="7">
        <v>0</v>
      </c>
      <c r="AE6021">
        <v>4</v>
      </c>
      <c r="AF6021">
        <v>0</v>
      </c>
      <c r="AG6021">
        <v>0</v>
      </c>
      <c r="AH6021">
        <v>0</v>
      </c>
      <c r="AI6021">
        <v>0</v>
      </c>
      <c r="AJ6021">
        <v>2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</row>
    <row r="6022" spans="1:44" x14ac:dyDescent="0.25">
      <c r="A6022">
        <v>1583198</v>
      </c>
      <c r="B6022">
        <v>783861</v>
      </c>
      <c r="C6022">
        <v>22.626577159400899</v>
      </c>
      <c r="D6022">
        <v>40.519325539260201</v>
      </c>
      <c r="E6022" s="68" t="s">
        <v>1880</v>
      </c>
      <c r="F6022" s="8">
        <f>INDEX(Δεδομένα!$P:$P,MATCH('2020'!E6022,Δεδομένα!$O:$O,0))</f>
        <v>66</v>
      </c>
      <c r="G6022" s="6" t="s">
        <v>238</v>
      </c>
      <c r="H6022" s="2" t="str">
        <f>INDEX(Δεδομένα!B$1:B$51,MATCH('2020'!G6022,Δεδομένα!A$1:A$51,0))</f>
        <v>ΚΕΝΤΡΙΚΗΣ ΜΑΚΕΔΟΝΙΑΣ</v>
      </c>
      <c r="I6022" s="8">
        <f>INDEX(Δεδομένα!E$1:E$13,MATCH('2020'!H6022,Δεδομένα!D$1:D$13,0))</f>
        <v>3</v>
      </c>
      <c r="J6022" s="1">
        <v>44079</v>
      </c>
      <c r="K6022" s="6" t="s">
        <v>2067</v>
      </c>
      <c r="L6022" s="36" t="str">
        <f t="shared" si="376"/>
        <v>05/09/2020 16:29</v>
      </c>
      <c r="M6022" s="1">
        <v>44079</v>
      </c>
      <c r="N6022" s="6" t="s">
        <v>358</v>
      </c>
      <c r="O6022" s="36" t="str">
        <f t="shared" si="377"/>
        <v>05/09/2020 20:10</v>
      </c>
      <c r="P6022" s="46">
        <f t="shared" si="378"/>
        <v>0.15347222222771961</v>
      </c>
      <c r="Q6022" s="48">
        <v>0</v>
      </c>
      <c r="R6022" s="47">
        <f t="shared" si="379"/>
        <v>221.00000000791624</v>
      </c>
      <c r="S6022" s="6" t="s">
        <v>44</v>
      </c>
      <c r="T6022" s="6" t="s">
        <v>1966</v>
      </c>
      <c r="U6022" s="6" t="s">
        <v>44</v>
      </c>
      <c r="V6022" s="6" t="s">
        <v>2158</v>
      </c>
      <c r="W6022" s="7">
        <v>0</v>
      </c>
      <c r="X6022" s="7">
        <v>0</v>
      </c>
      <c r="Y6022" s="7">
        <v>0</v>
      </c>
      <c r="Z6022" s="7">
        <v>20</v>
      </c>
      <c r="AA6022" s="7">
        <v>0</v>
      </c>
      <c r="AB6022" s="7">
        <v>0</v>
      </c>
      <c r="AC6022" s="7">
        <v>0</v>
      </c>
      <c r="AD6022" s="7">
        <v>0</v>
      </c>
      <c r="AE6022">
        <v>7</v>
      </c>
      <c r="AF6022">
        <v>0</v>
      </c>
      <c r="AG6022">
        <v>0</v>
      </c>
      <c r="AH6022">
        <v>0</v>
      </c>
      <c r="AI6022">
        <v>0</v>
      </c>
      <c r="AJ6022">
        <v>4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</row>
    <row r="6023" spans="1:44" x14ac:dyDescent="0.25">
      <c r="A6023">
        <v>1583459</v>
      </c>
      <c r="B6023">
        <v>0</v>
      </c>
      <c r="C6023">
        <v>0</v>
      </c>
      <c r="D6023">
        <v>0</v>
      </c>
      <c r="E6023" s="68" t="s">
        <v>175</v>
      </c>
      <c r="F6023" s="8">
        <f>INDEX(Δεδομένα!$P:$P,MATCH('2020'!E6023,Δεδομένα!$O:$O,0))</f>
        <v>44</v>
      </c>
      <c r="G6023" s="6" t="s">
        <v>170</v>
      </c>
      <c r="H6023" s="2" t="str">
        <f>INDEX(Δεδομένα!B$1:B$51,MATCH('2020'!G6023,Δεδομένα!A$1:A$51,0))</f>
        <v>ΚΕΝΤΡΙΚΗΣ ΜΑΚΕΔΟΝΙΑΣ</v>
      </c>
      <c r="I6023" s="8">
        <f>INDEX(Δεδομένα!E$1:E$13,MATCH('2020'!H6023,Δεδομένα!D$1:D$13,0))</f>
        <v>3</v>
      </c>
      <c r="J6023" s="1">
        <v>44079</v>
      </c>
      <c r="K6023" s="6" t="s">
        <v>66</v>
      </c>
      <c r="L6023" s="36" t="str">
        <f t="shared" si="376"/>
        <v>05/09/2020 15:15</v>
      </c>
      <c r="M6023" s="1">
        <v>44079</v>
      </c>
      <c r="N6023" s="6" t="s">
        <v>1749</v>
      </c>
      <c r="O6023" s="36" t="str">
        <f t="shared" si="377"/>
        <v>05/09/2020 17:17</v>
      </c>
      <c r="P6023" s="46">
        <f t="shared" si="378"/>
        <v>8.4722222221898846E-2</v>
      </c>
      <c r="Q6023" s="48">
        <v>0</v>
      </c>
      <c r="R6023" s="47">
        <f t="shared" si="379"/>
        <v>121.99999999953434</v>
      </c>
      <c r="S6023" s="6" t="s">
        <v>44</v>
      </c>
      <c r="T6023" s="6" t="s">
        <v>178</v>
      </c>
      <c r="U6023" s="6" t="s">
        <v>44</v>
      </c>
      <c r="V6023" s="6" t="s">
        <v>6661</v>
      </c>
      <c r="W6023" s="7">
        <v>0</v>
      </c>
      <c r="X6023" s="7">
        <v>0</v>
      </c>
      <c r="Y6023" s="7">
        <v>0</v>
      </c>
      <c r="Z6023" s="7">
        <v>0</v>
      </c>
      <c r="AA6023" s="7">
        <v>0</v>
      </c>
      <c r="AB6023" s="7">
        <v>0</v>
      </c>
      <c r="AC6023" s="7">
        <v>0</v>
      </c>
      <c r="AD6023" s="7">
        <v>0.1</v>
      </c>
      <c r="AE6023">
        <v>3</v>
      </c>
      <c r="AF6023">
        <v>0</v>
      </c>
      <c r="AG6023">
        <v>0</v>
      </c>
      <c r="AH6023">
        <v>0</v>
      </c>
      <c r="AI6023">
        <v>0</v>
      </c>
      <c r="AJ6023">
        <v>1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</row>
    <row r="6024" spans="1:44" x14ac:dyDescent="0.25">
      <c r="A6024">
        <v>1585637</v>
      </c>
      <c r="B6024">
        <v>783973</v>
      </c>
      <c r="C6024">
        <v>22.6922141259328</v>
      </c>
      <c r="D6024">
        <v>40.749100406529898</v>
      </c>
      <c r="E6024" s="68" t="s">
        <v>175</v>
      </c>
      <c r="F6024" s="8">
        <f>INDEX(Δεδομένα!$P:$P,MATCH('2020'!E6024,Δεδομένα!$O:$O,0))</f>
        <v>44</v>
      </c>
      <c r="G6024" s="6" t="s">
        <v>170</v>
      </c>
      <c r="H6024" s="2" t="str">
        <f>INDEX(Δεδομένα!B$1:B$51,MATCH('2020'!G6024,Δεδομένα!A$1:A$51,0))</f>
        <v>ΚΕΝΤΡΙΚΗΣ ΜΑΚΕΔΟΝΙΑΣ</v>
      </c>
      <c r="I6024" s="8">
        <f>INDEX(Δεδομένα!E$1:E$13,MATCH('2020'!H6024,Δεδομένα!D$1:D$13,0))</f>
        <v>3</v>
      </c>
      <c r="J6024" s="1">
        <v>44079</v>
      </c>
      <c r="K6024" s="6" t="s">
        <v>825</v>
      </c>
      <c r="L6024" s="36" t="str">
        <f t="shared" si="376"/>
        <v>05/09/2020 20:30</v>
      </c>
      <c r="M6024" s="1">
        <v>44079</v>
      </c>
      <c r="N6024" s="6" t="s">
        <v>2261</v>
      </c>
      <c r="O6024" s="36" t="str">
        <f t="shared" si="377"/>
        <v>05/09/2020 22:40</v>
      </c>
      <c r="P6024" s="46">
        <f t="shared" si="378"/>
        <v>9.0277777781011537E-2</v>
      </c>
      <c r="Q6024" s="48">
        <v>0</v>
      </c>
      <c r="R6024" s="47">
        <f t="shared" si="379"/>
        <v>130.00000000465661</v>
      </c>
      <c r="S6024" s="6" t="s">
        <v>44</v>
      </c>
      <c r="T6024" s="6" t="s">
        <v>187</v>
      </c>
      <c r="U6024" s="6" t="s">
        <v>44</v>
      </c>
      <c r="V6024" s="6" t="s">
        <v>6672</v>
      </c>
      <c r="W6024" s="7">
        <v>0</v>
      </c>
      <c r="X6024" s="7">
        <v>0</v>
      </c>
      <c r="Y6024" s="7">
        <v>0</v>
      </c>
      <c r="Z6024" s="7">
        <v>0</v>
      </c>
      <c r="AA6024" s="7">
        <v>0.1</v>
      </c>
      <c r="AB6024" s="7">
        <v>0</v>
      </c>
      <c r="AC6024" s="7">
        <v>0</v>
      </c>
      <c r="AD6024" s="7">
        <v>0.2</v>
      </c>
      <c r="AE6024">
        <v>7</v>
      </c>
      <c r="AF6024">
        <v>0</v>
      </c>
      <c r="AG6024">
        <v>0</v>
      </c>
      <c r="AH6024">
        <v>0</v>
      </c>
      <c r="AI6024">
        <v>0</v>
      </c>
      <c r="AJ6024">
        <v>3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</row>
    <row r="6025" spans="1:44" x14ac:dyDescent="0.25">
      <c r="A6025">
        <v>1587236</v>
      </c>
      <c r="B6025">
        <v>783904</v>
      </c>
      <c r="C6025">
        <v>20.741756316615799</v>
      </c>
      <c r="D6025">
        <v>39.744543679945302</v>
      </c>
      <c r="E6025" s="68" t="s">
        <v>994</v>
      </c>
      <c r="F6025" s="8">
        <f>INDEX(Δεδομένα!$P:$P,MATCH('2020'!E6025,Δεδομένα!$O:$O,0))</f>
        <v>85</v>
      </c>
      <c r="G6025" s="6" t="s">
        <v>251</v>
      </c>
      <c r="H6025" s="2" t="str">
        <f>INDEX(Δεδομένα!B$1:B$51,MATCH('2020'!G6025,Δεδομένα!A$1:A$51,0))</f>
        <v>ΗΠΕΙΡΟΥ</v>
      </c>
      <c r="I6025" s="8">
        <f>INDEX(Δεδομένα!E$1:E$13,MATCH('2020'!H6025,Δεδομένα!D$1:D$13,0))</f>
        <v>5</v>
      </c>
      <c r="J6025" s="1">
        <v>44079</v>
      </c>
      <c r="K6025" s="6" t="s">
        <v>1459</v>
      </c>
      <c r="L6025" s="36" t="str">
        <f t="shared" si="376"/>
        <v>05/09/2020 17:08</v>
      </c>
      <c r="M6025" s="1">
        <v>44079</v>
      </c>
      <c r="N6025" s="6" t="s">
        <v>3003</v>
      </c>
      <c r="O6025" s="36" t="str">
        <f t="shared" si="377"/>
        <v>05/09/2020 19:08</v>
      </c>
      <c r="P6025" s="46">
        <f t="shared" si="378"/>
        <v>8.3333333335758653E-2</v>
      </c>
      <c r="Q6025" s="48">
        <v>0</v>
      </c>
      <c r="R6025" s="47">
        <f t="shared" si="379"/>
        <v>120.00000000349246</v>
      </c>
      <c r="S6025" s="6" t="s">
        <v>44</v>
      </c>
      <c r="T6025" s="6" t="s">
        <v>1270</v>
      </c>
      <c r="U6025" s="6" t="s">
        <v>44</v>
      </c>
      <c r="V6025" s="6" t="s">
        <v>6664</v>
      </c>
      <c r="W6025" s="7">
        <v>0</v>
      </c>
      <c r="X6025" s="7">
        <v>0</v>
      </c>
      <c r="Y6025" s="7">
        <v>0</v>
      </c>
      <c r="Z6025" s="7">
        <v>2</v>
      </c>
      <c r="AA6025" s="7">
        <v>0</v>
      </c>
      <c r="AB6025" s="7">
        <v>0</v>
      </c>
      <c r="AC6025" s="7">
        <v>0</v>
      </c>
      <c r="AD6025" s="7">
        <v>0</v>
      </c>
      <c r="AE6025">
        <v>4</v>
      </c>
      <c r="AF6025">
        <v>0</v>
      </c>
      <c r="AG6025">
        <v>0</v>
      </c>
      <c r="AH6025">
        <v>0</v>
      </c>
      <c r="AI6025">
        <v>0</v>
      </c>
      <c r="AJ6025">
        <v>2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</row>
    <row r="6026" spans="1:44" x14ac:dyDescent="0.25">
      <c r="A6026">
        <v>1583157</v>
      </c>
      <c r="B6026">
        <v>783796</v>
      </c>
      <c r="C6026">
        <v>24.706986114518699</v>
      </c>
      <c r="D6026">
        <v>40.945257080575601</v>
      </c>
      <c r="E6026" s="68" t="s">
        <v>919</v>
      </c>
      <c r="F6026" s="8">
        <f>INDEX(Δεδομένα!$P:$P,MATCH('2020'!E6026,Δεδομένα!$O:$O,0))</f>
        <v>26</v>
      </c>
      <c r="G6026" s="6" t="s">
        <v>77</v>
      </c>
      <c r="H6026" s="2" t="str">
        <f>INDEX(Δεδομένα!B$1:B$51,MATCH('2020'!G6026,Δεδομένα!A$1:A$51,0))</f>
        <v>ΑΝΑΤΟΛΙΚΗΣ ΜΑΚΕΔΟΝΙΑΣ ΚΑΙ ΘΡΑΚΗΣ</v>
      </c>
      <c r="I6026" s="8">
        <f>INDEX(Δεδομένα!E$1:E$13,MATCH('2020'!H6026,Δεδομένα!D$1:D$13,0))</f>
        <v>2</v>
      </c>
      <c r="J6026" s="1">
        <v>44079</v>
      </c>
      <c r="K6026" s="6" t="s">
        <v>776</v>
      </c>
      <c r="L6026" s="36" t="str">
        <f t="shared" si="376"/>
        <v>05/09/2020 11:17</v>
      </c>
      <c r="M6026" s="1">
        <v>44079</v>
      </c>
      <c r="N6026" s="6" t="s">
        <v>1138</v>
      </c>
      <c r="O6026" s="36" t="str">
        <f t="shared" si="377"/>
        <v>05/09/2020 12:12</v>
      </c>
      <c r="P6026" s="46">
        <f t="shared" si="378"/>
        <v>3.8194444445252884E-2</v>
      </c>
      <c r="Q6026" s="48">
        <v>0</v>
      </c>
      <c r="R6026" s="47">
        <f t="shared" si="379"/>
        <v>55.000000001164153</v>
      </c>
      <c r="S6026" s="6" t="s">
        <v>44</v>
      </c>
      <c r="T6026" s="6" t="s">
        <v>921</v>
      </c>
      <c r="U6026" s="6" t="s">
        <v>44</v>
      </c>
      <c r="V6026" s="6" t="s">
        <v>2255</v>
      </c>
      <c r="W6026" s="7">
        <v>0</v>
      </c>
      <c r="X6026" s="7">
        <v>0</v>
      </c>
      <c r="Y6026" s="7">
        <v>0</v>
      </c>
      <c r="Z6026" s="7">
        <v>0.2</v>
      </c>
      <c r="AA6026" s="7">
        <v>0</v>
      </c>
      <c r="AB6026" s="7">
        <v>0</v>
      </c>
      <c r="AC6026" s="7">
        <v>0</v>
      </c>
      <c r="AD6026" s="7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</row>
    <row r="6027" spans="1:44" x14ac:dyDescent="0.25">
      <c r="A6027">
        <v>1594453</v>
      </c>
      <c r="B6027">
        <v>783969</v>
      </c>
      <c r="C6027">
        <v>22.547868637729401</v>
      </c>
      <c r="D6027">
        <v>41.002832720513901</v>
      </c>
      <c r="E6027" s="68" t="s">
        <v>229</v>
      </c>
      <c r="F6027" s="8">
        <f>INDEX(Δεδομένα!$P:$P,MATCH('2020'!E6027,Δεδομένα!$O:$O,0))</f>
        <v>60</v>
      </c>
      <c r="G6027" s="6" t="s">
        <v>223</v>
      </c>
      <c r="H6027" s="2" t="str">
        <f>INDEX(Δεδομένα!B$1:B$51,MATCH('2020'!G6027,Δεδομένα!A$1:A$51,0))</f>
        <v>ΚΕΝΤΡΙΚΗΣ ΜΑΚΕΔΟΝΙΑΣ</v>
      </c>
      <c r="I6027" s="8">
        <f>INDEX(Δεδομένα!E$1:E$13,MATCH('2020'!H6027,Δεδομένα!D$1:D$13,0))</f>
        <v>3</v>
      </c>
      <c r="J6027" s="1">
        <v>44079</v>
      </c>
      <c r="K6027" s="6" t="s">
        <v>225</v>
      </c>
      <c r="L6027" s="36" t="str">
        <f t="shared" si="376"/>
        <v>05/09/2020 20:25</v>
      </c>
      <c r="M6027" s="1">
        <v>44079</v>
      </c>
      <c r="N6027" s="6" t="s">
        <v>617</v>
      </c>
      <c r="O6027" s="36" t="str">
        <f t="shared" si="377"/>
        <v>05/09/2020 22:00</v>
      </c>
      <c r="P6027" s="46">
        <f t="shared" si="378"/>
        <v>6.5972222218988463E-2</v>
      </c>
      <c r="Q6027" s="48">
        <v>0</v>
      </c>
      <c r="R6027" s="47">
        <f t="shared" si="379"/>
        <v>94.999999995343387</v>
      </c>
      <c r="S6027" s="6" t="s">
        <v>44</v>
      </c>
      <c r="T6027" s="6" t="s">
        <v>226</v>
      </c>
      <c r="U6027" s="6" t="s">
        <v>44</v>
      </c>
      <c r="V6027" s="6" t="s">
        <v>1919</v>
      </c>
      <c r="W6027" s="7">
        <v>0</v>
      </c>
      <c r="X6027" s="7">
        <v>0</v>
      </c>
      <c r="Y6027" s="7">
        <v>0</v>
      </c>
      <c r="Z6027" s="7">
        <v>0.5</v>
      </c>
      <c r="AA6027" s="7">
        <v>0</v>
      </c>
      <c r="AB6027" s="7">
        <v>0</v>
      </c>
      <c r="AC6027" s="7">
        <v>0</v>
      </c>
      <c r="AD6027" s="7">
        <v>0</v>
      </c>
      <c r="AE6027">
        <v>2</v>
      </c>
      <c r="AF6027">
        <v>0</v>
      </c>
      <c r="AG6027">
        <v>0</v>
      </c>
      <c r="AH6027">
        <v>0</v>
      </c>
      <c r="AI6027">
        <v>0</v>
      </c>
      <c r="AJ6027">
        <v>1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</row>
    <row r="6028" spans="1:44" x14ac:dyDescent="0.25">
      <c r="A6028">
        <v>1594734</v>
      </c>
      <c r="B6028">
        <v>783989</v>
      </c>
      <c r="C6028">
        <v>22.792281741353001</v>
      </c>
      <c r="D6028">
        <v>37.927948632716998</v>
      </c>
      <c r="E6028" s="68" t="s">
        <v>810</v>
      </c>
      <c r="F6028" s="8">
        <f>INDEX(Δεδομένα!$P:$P,MATCH('2020'!E6028,Δεδομένα!$O:$O,0))</f>
        <v>157</v>
      </c>
      <c r="G6028" s="6" t="s">
        <v>391</v>
      </c>
      <c r="H6028" s="2" t="str">
        <f>INDEX(Δεδομένα!B$1:B$51,MATCH('2020'!G6028,Δεδομένα!A$1:A$51,0))</f>
        <v>ΠΕΛΛΟΠΟΝΗΣΟΥ</v>
      </c>
      <c r="I6028" s="8">
        <f>INDEX(Δεδομένα!E$1:E$13,MATCH('2020'!H6028,Δεδομένα!D$1:D$13,0))</f>
        <v>8</v>
      </c>
      <c r="J6028" s="1">
        <v>44079</v>
      </c>
      <c r="K6028" s="6" t="s">
        <v>1613</v>
      </c>
      <c r="L6028" s="36" t="str">
        <f t="shared" si="376"/>
        <v>05/09/2020 20:55</v>
      </c>
      <c r="M6028" s="1">
        <v>44079</v>
      </c>
      <c r="N6028" s="6" t="s">
        <v>1493</v>
      </c>
      <c r="O6028" s="36" t="str">
        <f t="shared" si="377"/>
        <v>05/09/2020 21:20</v>
      </c>
      <c r="P6028" s="46">
        <f t="shared" si="378"/>
        <v>1.7361111109494232E-2</v>
      </c>
      <c r="Q6028" s="48">
        <v>0</v>
      </c>
      <c r="R6028" s="47">
        <f t="shared" si="379"/>
        <v>24.999999997671694</v>
      </c>
      <c r="S6028" s="6" t="s">
        <v>44</v>
      </c>
      <c r="T6028" s="6" t="s">
        <v>812</v>
      </c>
      <c r="U6028" s="6" t="s">
        <v>1908</v>
      </c>
      <c r="V6028" s="6" t="s">
        <v>5593</v>
      </c>
      <c r="W6028" s="7">
        <v>0</v>
      </c>
      <c r="X6028" s="7">
        <v>0</v>
      </c>
      <c r="Y6028" s="7">
        <v>0</v>
      </c>
      <c r="Z6028" s="7">
        <v>0.01</v>
      </c>
      <c r="AA6028" s="7">
        <v>0</v>
      </c>
      <c r="AB6028" s="7">
        <v>0</v>
      </c>
      <c r="AC6028" s="7">
        <v>0</v>
      </c>
      <c r="AD6028" s="7">
        <v>0</v>
      </c>
      <c r="AE6028">
        <v>4</v>
      </c>
      <c r="AF6028">
        <v>0</v>
      </c>
      <c r="AG6028">
        <v>0</v>
      </c>
      <c r="AH6028">
        <v>0</v>
      </c>
      <c r="AI6028">
        <v>0</v>
      </c>
      <c r="AJ6028">
        <v>2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</row>
    <row r="6029" spans="1:44" x14ac:dyDescent="0.25">
      <c r="A6029">
        <v>1612244</v>
      </c>
      <c r="B6029">
        <v>783946</v>
      </c>
      <c r="C6029">
        <v>26.507311758833801</v>
      </c>
      <c r="D6029">
        <v>39.155643761749502</v>
      </c>
      <c r="E6029" s="68" t="s">
        <v>494</v>
      </c>
      <c r="F6029" s="8">
        <f>INDEX(Δεδομένα!$P:$P,MATCH('2020'!E6029,Δεδομένα!$O:$O,0))</f>
        <v>196</v>
      </c>
      <c r="G6029" s="6" t="s">
        <v>495</v>
      </c>
      <c r="H6029" s="2" t="str">
        <f>INDEX(Δεδομένα!B$1:B$51,MATCH('2020'!G6029,Δεδομένα!A$1:A$51,0))</f>
        <v>ΒΟΡΕΙΟΥ ΑΙΓΑΙΟΥ</v>
      </c>
      <c r="I6029" s="8">
        <f>INDEX(Δεδομένα!E$1:E$13,MATCH('2020'!H6029,Δεδομένα!D$1:D$13,0))</f>
        <v>11</v>
      </c>
      <c r="J6029" s="1">
        <v>44079</v>
      </c>
      <c r="K6029" s="6" t="s">
        <v>1075</v>
      </c>
      <c r="L6029" s="36" t="str">
        <f t="shared" si="376"/>
        <v>05/09/2020 19:26</v>
      </c>
      <c r="M6029" s="1">
        <v>44080</v>
      </c>
      <c r="N6029" s="6" t="s">
        <v>2173</v>
      </c>
      <c r="O6029" s="36" t="str">
        <f t="shared" si="377"/>
        <v>06/09/2020 02:00</v>
      </c>
      <c r="P6029" s="46">
        <f t="shared" si="378"/>
        <v>0.273611111115315</v>
      </c>
      <c r="Q6029" s="48">
        <v>0</v>
      </c>
      <c r="R6029" s="47">
        <f t="shared" si="379"/>
        <v>394.0000000060536</v>
      </c>
      <c r="S6029" s="6" t="s">
        <v>44</v>
      </c>
      <c r="T6029" s="6" t="s">
        <v>499</v>
      </c>
      <c r="U6029" s="6" t="s">
        <v>6668</v>
      </c>
      <c r="V6029" s="6" t="s">
        <v>6669</v>
      </c>
      <c r="W6029" s="7">
        <v>0</v>
      </c>
      <c r="X6029" s="7">
        <v>0</v>
      </c>
      <c r="Y6029" s="7">
        <v>0</v>
      </c>
      <c r="Z6029" s="7">
        <v>0</v>
      </c>
      <c r="AA6029" s="7">
        <v>0</v>
      </c>
      <c r="AB6029" s="7">
        <v>1</v>
      </c>
      <c r="AC6029" s="7">
        <v>0</v>
      </c>
      <c r="AD6029" s="7">
        <v>0</v>
      </c>
      <c r="AE6029">
        <v>12</v>
      </c>
      <c r="AF6029">
        <v>5</v>
      </c>
      <c r="AG6029">
        <v>3</v>
      </c>
      <c r="AH6029">
        <v>0</v>
      </c>
      <c r="AI6029">
        <v>0</v>
      </c>
      <c r="AJ6029">
        <v>7</v>
      </c>
      <c r="AK6029">
        <v>1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</row>
    <row r="6030" spans="1:44" x14ac:dyDescent="0.25">
      <c r="A6030">
        <v>1601213</v>
      </c>
      <c r="B6030">
        <v>783802</v>
      </c>
      <c r="C6030">
        <v>22.023989425359499</v>
      </c>
      <c r="D6030">
        <v>37.167912812468899</v>
      </c>
      <c r="E6030" s="68" t="s">
        <v>840</v>
      </c>
      <c r="F6030" s="8">
        <f>INDEX(Δεδομένα!$P:$P,MATCH('2020'!E6030,Δεδομένα!$O:$O,0))</f>
        <v>144</v>
      </c>
      <c r="G6030" s="6" t="s">
        <v>841</v>
      </c>
      <c r="H6030" s="2" t="str">
        <f>INDEX(Δεδομένα!B$1:B$51,MATCH('2020'!G6030,Δεδομένα!A$1:A$51,0))</f>
        <v>ΠΕΛΛΟΠΟΝΗΣΟΥ</v>
      </c>
      <c r="I6030" s="8">
        <f>INDEX(Δεδομένα!E$1:E$13,MATCH('2020'!H6030,Δεδομένα!D$1:D$13,0))</f>
        <v>8</v>
      </c>
      <c r="J6030" s="1">
        <v>44079</v>
      </c>
      <c r="K6030" s="6" t="s">
        <v>526</v>
      </c>
      <c r="L6030" s="36" t="str">
        <f t="shared" si="376"/>
        <v>05/09/2020 11:45</v>
      </c>
      <c r="M6030" s="1">
        <v>44079</v>
      </c>
      <c r="N6030" s="6" t="s">
        <v>662</v>
      </c>
      <c r="O6030" s="36" t="str">
        <f t="shared" si="377"/>
        <v>05/09/2020 12:30</v>
      </c>
      <c r="P6030" s="46">
        <f t="shared" si="378"/>
        <v>3.125E-2</v>
      </c>
      <c r="Q6030" s="48">
        <v>0</v>
      </c>
      <c r="R6030" s="47">
        <f t="shared" si="379"/>
        <v>45</v>
      </c>
      <c r="S6030" s="6" t="s">
        <v>44</v>
      </c>
      <c r="T6030" s="6" t="s">
        <v>940</v>
      </c>
      <c r="U6030" s="6" t="s">
        <v>2213</v>
      </c>
      <c r="V6030" s="6" t="s">
        <v>2213</v>
      </c>
      <c r="W6030" s="7">
        <v>0</v>
      </c>
      <c r="X6030" s="7">
        <v>0</v>
      </c>
      <c r="Y6030" s="7">
        <v>0</v>
      </c>
      <c r="Z6030" s="7">
        <v>0</v>
      </c>
      <c r="AA6030" s="7">
        <v>0.05</v>
      </c>
      <c r="AB6030" s="7">
        <v>0</v>
      </c>
      <c r="AC6030" s="7">
        <v>0</v>
      </c>
      <c r="AD6030" s="7">
        <v>0</v>
      </c>
      <c r="AE6030">
        <v>2</v>
      </c>
      <c r="AF6030">
        <v>0</v>
      </c>
      <c r="AG6030">
        <v>0</v>
      </c>
      <c r="AH6030">
        <v>0</v>
      </c>
      <c r="AI6030">
        <v>2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</row>
    <row r="6031" spans="1:44" x14ac:dyDescent="0.25">
      <c r="A6031">
        <v>1601228</v>
      </c>
      <c r="B6031">
        <v>783854</v>
      </c>
      <c r="C6031">
        <v>21.984530177294602</v>
      </c>
      <c r="D6031">
        <v>37.292542845190802</v>
      </c>
      <c r="E6031" s="68" t="s">
        <v>840</v>
      </c>
      <c r="F6031" s="8">
        <f>INDEX(Δεδομένα!$P:$P,MATCH('2020'!E6031,Δεδομένα!$O:$O,0))</f>
        <v>144</v>
      </c>
      <c r="G6031" s="6" t="s">
        <v>841</v>
      </c>
      <c r="H6031" s="2" t="str">
        <f>INDEX(Δεδομένα!B$1:B$51,MATCH('2020'!G6031,Δεδομένα!A$1:A$51,0))</f>
        <v>ΠΕΛΛΟΠΟΝΗΣΟΥ</v>
      </c>
      <c r="I6031" s="8">
        <f>INDEX(Δεδομένα!E$1:E$13,MATCH('2020'!H6031,Δεδομένα!D$1:D$13,0))</f>
        <v>8</v>
      </c>
      <c r="J6031" s="1">
        <v>44079</v>
      </c>
      <c r="K6031" s="6" t="s">
        <v>542</v>
      </c>
      <c r="L6031" s="36" t="str">
        <f t="shared" si="376"/>
        <v>05/09/2020 14:30</v>
      </c>
      <c r="M6031" s="1">
        <v>44083</v>
      </c>
      <c r="N6031" s="6" t="s">
        <v>760</v>
      </c>
      <c r="O6031" s="36" t="str">
        <f t="shared" si="377"/>
        <v>09/09/2020 19:24</v>
      </c>
      <c r="P6031" s="49">
        <f t="shared" si="378"/>
        <v>4.2041666666700621</v>
      </c>
      <c r="Q6031" s="50">
        <f>4*24</f>
        <v>96</v>
      </c>
      <c r="R6031" s="47">
        <f t="shared" si="379"/>
        <v>6054.0000000048894</v>
      </c>
      <c r="S6031" s="6" t="s">
        <v>44</v>
      </c>
      <c r="T6031" s="6" t="s">
        <v>843</v>
      </c>
      <c r="U6031" s="6" t="s">
        <v>6658</v>
      </c>
      <c r="V6031" s="6" t="s">
        <v>6658</v>
      </c>
      <c r="W6031" s="7">
        <v>0</v>
      </c>
      <c r="X6031" s="7">
        <v>0</v>
      </c>
      <c r="Y6031" s="7">
        <v>0</v>
      </c>
      <c r="Z6031" s="7">
        <v>0</v>
      </c>
      <c r="AA6031" s="7">
        <v>0</v>
      </c>
      <c r="AB6031" s="7">
        <v>800</v>
      </c>
      <c r="AC6031" s="7">
        <v>0</v>
      </c>
      <c r="AD6031" s="7">
        <v>0</v>
      </c>
      <c r="AE6031">
        <v>39</v>
      </c>
      <c r="AF6031">
        <v>17</v>
      </c>
      <c r="AG6031">
        <v>0</v>
      </c>
      <c r="AH6031">
        <v>0</v>
      </c>
      <c r="AI6031">
        <v>5</v>
      </c>
      <c r="AJ6031">
        <v>20</v>
      </c>
      <c r="AK6031">
        <v>0</v>
      </c>
      <c r="AL6031">
        <v>2</v>
      </c>
      <c r="AM6031">
        <v>3</v>
      </c>
      <c r="AN6031">
        <v>3</v>
      </c>
      <c r="AO6031">
        <v>2</v>
      </c>
      <c r="AP6031">
        <v>3</v>
      </c>
      <c r="AQ6031">
        <v>2</v>
      </c>
      <c r="AR6031">
        <v>0</v>
      </c>
    </row>
    <row r="6032" spans="1:44" x14ac:dyDescent="0.25">
      <c r="A6032">
        <v>1585181</v>
      </c>
      <c r="B6032">
        <v>783812</v>
      </c>
      <c r="C6032">
        <v>24.889228945286501</v>
      </c>
      <c r="D6032">
        <v>41.149427015731</v>
      </c>
      <c r="E6032" s="68" t="s">
        <v>120</v>
      </c>
      <c r="F6032" s="8">
        <f>INDEX(Δεδομένα!$P:$P,MATCH('2020'!E6032,Δεδομένα!$O:$O,0))</f>
        <v>30</v>
      </c>
      <c r="G6032" s="6" t="s">
        <v>121</v>
      </c>
      <c r="H6032" s="2" t="str">
        <f>INDEX(Δεδομένα!B$1:B$51,MATCH('2020'!G6032,Δεδομένα!A$1:A$51,0))</f>
        <v>ΑΝΑΤΟΛΙΚΗΣ ΜΑΚΕΔΟΝΙΑΣ ΚΑΙ ΘΡΑΚΗΣ</v>
      </c>
      <c r="I6032" s="8">
        <f>INDEX(Δεδομένα!E$1:E$13,MATCH('2020'!H6032,Δεδομένα!D$1:D$13,0))</f>
        <v>2</v>
      </c>
      <c r="J6032" s="1">
        <v>44079</v>
      </c>
      <c r="K6032" s="6" t="s">
        <v>2011</v>
      </c>
      <c r="L6032" s="36" t="str">
        <f t="shared" si="376"/>
        <v>05/09/2020 12:14</v>
      </c>
      <c r="M6032" s="1">
        <v>44080</v>
      </c>
      <c r="N6032" s="6" t="s">
        <v>1784</v>
      </c>
      <c r="O6032" s="36" t="str">
        <f t="shared" si="377"/>
        <v>06/09/2020 12:13</v>
      </c>
      <c r="P6032" s="46">
        <f t="shared" si="378"/>
        <v>0.99930555555329192</v>
      </c>
      <c r="Q6032" s="48">
        <v>0</v>
      </c>
      <c r="R6032" s="47">
        <f t="shared" si="379"/>
        <v>1438.9999999967404</v>
      </c>
      <c r="S6032" s="6" t="s">
        <v>44</v>
      </c>
      <c r="T6032" s="6" t="s">
        <v>1527</v>
      </c>
      <c r="U6032" s="6" t="s">
        <v>44</v>
      </c>
      <c r="V6032" s="6" t="s">
        <v>6657</v>
      </c>
      <c r="W6032" s="7">
        <v>1</v>
      </c>
      <c r="X6032" s="7">
        <v>0</v>
      </c>
      <c r="Y6032" s="7">
        <v>0</v>
      </c>
      <c r="Z6032" s="7">
        <v>0</v>
      </c>
      <c r="AA6032" s="7">
        <v>0</v>
      </c>
      <c r="AB6032" s="7">
        <v>0</v>
      </c>
      <c r="AC6032" s="7">
        <v>0</v>
      </c>
      <c r="AD6032" s="7">
        <v>0</v>
      </c>
      <c r="AE6032">
        <v>24</v>
      </c>
      <c r="AF6032">
        <v>0</v>
      </c>
      <c r="AG6032">
        <v>3</v>
      </c>
      <c r="AH6032">
        <v>0</v>
      </c>
      <c r="AI6032">
        <v>0</v>
      </c>
      <c r="AJ6032">
        <v>9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2</v>
      </c>
      <c r="AR6032">
        <v>0</v>
      </c>
    </row>
    <row r="6033" spans="1:44" x14ac:dyDescent="0.25">
      <c r="A6033">
        <v>1583349</v>
      </c>
      <c r="B6033">
        <v>0</v>
      </c>
      <c r="C6033">
        <v>0</v>
      </c>
      <c r="D6033">
        <v>0</v>
      </c>
      <c r="E6033" s="68" t="s">
        <v>834</v>
      </c>
      <c r="F6033" s="8">
        <f>INDEX(Δεδομένα!$P:$P,MATCH('2020'!E6033,Δεδομένα!$O:$O,0))</f>
        <v>32</v>
      </c>
      <c r="G6033" s="6" t="s">
        <v>121</v>
      </c>
      <c r="H6033" s="2" t="str">
        <f>INDEX(Δεδομένα!B$1:B$51,MATCH('2020'!G6033,Δεδομένα!A$1:A$51,0))</f>
        <v>ΑΝΑΤΟΛΙΚΗΣ ΜΑΚΕΔΟΝΙΑΣ ΚΑΙ ΘΡΑΚΗΣ</v>
      </c>
      <c r="I6033" s="8">
        <f>INDEX(Δεδομένα!E$1:E$13,MATCH('2020'!H6033,Δεδομένα!D$1:D$13,0))</f>
        <v>2</v>
      </c>
      <c r="J6033" s="1">
        <v>44079</v>
      </c>
      <c r="K6033" s="6" t="s">
        <v>2435</v>
      </c>
      <c r="L6033" s="36" t="str">
        <f t="shared" si="376"/>
        <v>05/09/2020 15:59</v>
      </c>
      <c r="M6033" s="1">
        <v>44079</v>
      </c>
      <c r="N6033" s="6" t="s">
        <v>491</v>
      </c>
      <c r="O6033" s="36" t="str">
        <f t="shared" si="377"/>
        <v>05/09/2020 22:05</v>
      </c>
      <c r="P6033" s="46">
        <f t="shared" si="378"/>
        <v>0.25416666666569654</v>
      </c>
      <c r="Q6033" s="48">
        <v>0</v>
      </c>
      <c r="R6033" s="47">
        <f t="shared" si="379"/>
        <v>365.99999999860302</v>
      </c>
      <c r="S6033" s="6" t="s">
        <v>44</v>
      </c>
      <c r="T6033" s="6" t="s">
        <v>1527</v>
      </c>
      <c r="U6033" s="6" t="s">
        <v>44</v>
      </c>
      <c r="V6033" s="6" t="s">
        <v>6660</v>
      </c>
      <c r="W6033" s="7">
        <v>0</v>
      </c>
      <c r="X6033" s="7">
        <v>0</v>
      </c>
      <c r="Y6033" s="7">
        <v>0</v>
      </c>
      <c r="Z6033" s="7">
        <v>0</v>
      </c>
      <c r="AA6033" s="7">
        <v>30</v>
      </c>
      <c r="AB6033" s="7">
        <v>0</v>
      </c>
      <c r="AC6033" s="7">
        <v>0</v>
      </c>
      <c r="AD6033" s="7">
        <v>0</v>
      </c>
      <c r="AE6033">
        <v>7</v>
      </c>
      <c r="AF6033">
        <v>0</v>
      </c>
      <c r="AG6033">
        <v>0</v>
      </c>
      <c r="AH6033">
        <v>0</v>
      </c>
      <c r="AI6033">
        <v>0</v>
      </c>
      <c r="AJ6033">
        <v>2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</row>
    <row r="6034" spans="1:44" x14ac:dyDescent="0.25">
      <c r="A6034">
        <v>1583344</v>
      </c>
      <c r="B6034">
        <v>783867</v>
      </c>
      <c r="C6034">
        <v>24.866576879437702</v>
      </c>
      <c r="D6034">
        <v>41.041153881711999</v>
      </c>
      <c r="E6034" s="68" t="s">
        <v>834</v>
      </c>
      <c r="F6034" s="8">
        <f>INDEX(Δεδομένα!$P:$P,MATCH('2020'!E6034,Δεδομένα!$O:$O,0))</f>
        <v>32</v>
      </c>
      <c r="G6034" s="6" t="s">
        <v>121</v>
      </c>
      <c r="H6034" s="2" t="str">
        <f>INDEX(Δεδομένα!B$1:B$51,MATCH('2020'!G6034,Δεδομένα!A$1:A$51,0))</f>
        <v>ΑΝΑΤΟΛΙΚΗΣ ΜΑΚΕΔΟΝΙΑΣ ΚΑΙ ΘΡΑΚΗΣ</v>
      </c>
      <c r="I6034" s="8">
        <f>INDEX(Δεδομένα!E$1:E$13,MATCH('2020'!H6034,Δεδομένα!D$1:D$13,0))</f>
        <v>2</v>
      </c>
      <c r="J6034" s="1">
        <v>44079</v>
      </c>
      <c r="K6034" s="6" t="s">
        <v>2684</v>
      </c>
      <c r="L6034" s="36" t="str">
        <f t="shared" si="376"/>
        <v>05/09/2020 15:13</v>
      </c>
      <c r="M6034" s="1">
        <v>44079</v>
      </c>
      <c r="N6034" s="6" t="s">
        <v>703</v>
      </c>
      <c r="O6034" s="36" t="str">
        <f t="shared" si="377"/>
        <v>05/09/2020 15:55</v>
      </c>
      <c r="P6034" s="46">
        <f t="shared" si="378"/>
        <v>2.9166666667151731E-2</v>
      </c>
      <c r="Q6034" s="48">
        <v>0</v>
      </c>
      <c r="R6034" s="47">
        <f t="shared" si="379"/>
        <v>42.000000000698492</v>
      </c>
      <c r="S6034" s="6" t="s">
        <v>44</v>
      </c>
      <c r="T6034" s="6" t="s">
        <v>124</v>
      </c>
      <c r="U6034" s="6" t="s">
        <v>44</v>
      </c>
      <c r="V6034" s="6" t="s">
        <v>6662</v>
      </c>
      <c r="W6034" s="7">
        <v>0</v>
      </c>
      <c r="X6034" s="7">
        <v>0</v>
      </c>
      <c r="Y6034" s="7">
        <v>0</v>
      </c>
      <c r="Z6034" s="7">
        <v>0</v>
      </c>
      <c r="AA6034" s="7">
        <v>0.05</v>
      </c>
      <c r="AB6034" s="7">
        <v>0</v>
      </c>
      <c r="AC6034" s="7">
        <v>0</v>
      </c>
      <c r="AD6034" s="7">
        <v>0</v>
      </c>
      <c r="AE6034">
        <v>2</v>
      </c>
      <c r="AF6034">
        <v>0</v>
      </c>
      <c r="AG6034">
        <v>0</v>
      </c>
      <c r="AH6034">
        <v>0</v>
      </c>
      <c r="AI6034">
        <v>0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</row>
    <row r="6035" spans="1:44" x14ac:dyDescent="0.25">
      <c r="A6035">
        <v>1585185</v>
      </c>
      <c r="B6035">
        <v>783924</v>
      </c>
      <c r="C6035">
        <v>24.9349319754044</v>
      </c>
      <c r="D6035">
        <v>40.9556288797638</v>
      </c>
      <c r="E6035" s="68" t="s">
        <v>120</v>
      </c>
      <c r="F6035" s="8">
        <f>INDEX(Δεδομένα!$P:$P,MATCH('2020'!E6035,Δεδομένα!$O:$O,0))</f>
        <v>30</v>
      </c>
      <c r="G6035" s="6" t="s">
        <v>121</v>
      </c>
      <c r="H6035" s="2" t="str">
        <f>INDEX(Δεδομένα!B$1:B$51,MATCH('2020'!G6035,Δεδομένα!A$1:A$51,0))</f>
        <v>ΑΝΑΤΟΛΙΚΗΣ ΜΑΚΕΔΟΝΙΑΣ ΚΑΙ ΘΡΑΚΗΣ</v>
      </c>
      <c r="I6035" s="8">
        <f>INDEX(Δεδομένα!E$1:E$13,MATCH('2020'!H6035,Δεδομένα!D$1:D$13,0))</f>
        <v>2</v>
      </c>
      <c r="J6035" s="1">
        <v>44079</v>
      </c>
      <c r="K6035" s="6" t="s">
        <v>891</v>
      </c>
      <c r="L6035" s="36" t="str">
        <f t="shared" si="376"/>
        <v>05/09/2020 18:09</v>
      </c>
      <c r="M6035" s="1">
        <v>44079</v>
      </c>
      <c r="N6035" s="6" t="s">
        <v>1393</v>
      </c>
      <c r="O6035" s="36" t="str">
        <f t="shared" si="377"/>
        <v>05/09/2020 19:03</v>
      </c>
      <c r="P6035" s="46">
        <f t="shared" si="378"/>
        <v>3.7499999998544808E-2</v>
      </c>
      <c r="Q6035" s="48">
        <v>0</v>
      </c>
      <c r="R6035" s="47">
        <f t="shared" si="379"/>
        <v>53.999999997904524</v>
      </c>
      <c r="S6035" s="6" t="s">
        <v>44</v>
      </c>
      <c r="T6035" s="6" t="s">
        <v>129</v>
      </c>
      <c r="U6035" s="6" t="s">
        <v>44</v>
      </c>
      <c r="V6035" s="6" t="s">
        <v>6666</v>
      </c>
      <c r="W6035" s="7">
        <v>0</v>
      </c>
      <c r="X6035" s="7">
        <v>0</v>
      </c>
      <c r="Y6035" s="7">
        <v>0</v>
      </c>
      <c r="Z6035" s="7">
        <v>2</v>
      </c>
      <c r="AA6035" s="7">
        <v>0</v>
      </c>
      <c r="AB6035" s="7">
        <v>0</v>
      </c>
      <c r="AC6035" s="7">
        <v>0</v>
      </c>
      <c r="AD6035" s="7">
        <v>0</v>
      </c>
      <c r="AE6035">
        <v>5</v>
      </c>
      <c r="AF6035">
        <v>0</v>
      </c>
      <c r="AG6035">
        <v>0</v>
      </c>
      <c r="AH6035">
        <v>0</v>
      </c>
      <c r="AI6035">
        <v>0</v>
      </c>
      <c r="AJ6035">
        <v>2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</row>
    <row r="6036" spans="1:44" x14ac:dyDescent="0.25">
      <c r="A6036">
        <v>1583336</v>
      </c>
      <c r="B6036">
        <v>783858</v>
      </c>
      <c r="C6036">
        <v>22.267044574922</v>
      </c>
      <c r="D6036">
        <v>40.749182108223202</v>
      </c>
      <c r="E6036" s="68" t="s">
        <v>873</v>
      </c>
      <c r="F6036" s="8">
        <f>INDEX(Δεδομένα!$P:$P,MATCH('2020'!E6036,Δεδομένα!$O:$O,0))</f>
        <v>61</v>
      </c>
      <c r="G6036" s="6" t="s">
        <v>874</v>
      </c>
      <c r="H6036" s="2" t="str">
        <f>INDEX(Δεδομένα!B$1:B$51,MATCH('2020'!G6036,Δεδομένα!A$1:A$51,0))</f>
        <v>ΚΕΝΤΡΙΚΗΣ ΜΑΚΕΔΟΝΙΑΣ</v>
      </c>
      <c r="I6036" s="8">
        <f>INDEX(Δεδομένα!E$1:E$13,MATCH('2020'!H6036,Δεδομένα!D$1:D$13,0))</f>
        <v>3</v>
      </c>
      <c r="J6036" s="1">
        <v>44079</v>
      </c>
      <c r="K6036" s="6" t="s">
        <v>200</v>
      </c>
      <c r="L6036" s="36" t="str">
        <f t="shared" si="376"/>
        <v>05/09/2020 14:54</v>
      </c>
      <c r="M6036" s="1">
        <v>44079</v>
      </c>
      <c r="N6036" s="6" t="s">
        <v>305</v>
      </c>
      <c r="O6036" s="36" t="str">
        <f t="shared" si="377"/>
        <v>05/09/2020 16:55</v>
      </c>
      <c r="P6036" s="46">
        <f t="shared" si="378"/>
        <v>8.4027777775190771E-2</v>
      </c>
      <c r="Q6036" s="48">
        <v>0</v>
      </c>
      <c r="R6036" s="47">
        <f t="shared" si="379"/>
        <v>120.99999999627471</v>
      </c>
      <c r="S6036" s="6" t="s">
        <v>44</v>
      </c>
      <c r="T6036" s="6" t="s">
        <v>878</v>
      </c>
      <c r="U6036" s="6" t="s">
        <v>2126</v>
      </c>
      <c r="V6036" s="6" t="s">
        <v>2127</v>
      </c>
      <c r="W6036" s="7">
        <v>0</v>
      </c>
      <c r="X6036" s="7">
        <v>0</v>
      </c>
      <c r="Y6036" s="7">
        <v>0</v>
      </c>
      <c r="Z6036" s="7">
        <v>0.5</v>
      </c>
      <c r="AA6036" s="7">
        <v>0</v>
      </c>
      <c r="AB6036" s="7">
        <v>0</v>
      </c>
      <c r="AC6036" s="7">
        <v>0</v>
      </c>
      <c r="AD6036" s="7">
        <v>0</v>
      </c>
      <c r="AE6036">
        <v>2</v>
      </c>
      <c r="AF6036">
        <v>0</v>
      </c>
      <c r="AG6036">
        <v>0</v>
      </c>
      <c r="AH6036">
        <v>0</v>
      </c>
      <c r="AI6036">
        <v>0</v>
      </c>
      <c r="AJ6036">
        <v>1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</row>
    <row r="6037" spans="1:44" x14ac:dyDescent="0.25">
      <c r="A6037">
        <v>1583648</v>
      </c>
      <c r="B6037">
        <v>783862</v>
      </c>
      <c r="C6037">
        <v>22.215465687748502</v>
      </c>
      <c r="D6037">
        <v>40.784386984519102</v>
      </c>
      <c r="E6037" s="68" t="s">
        <v>1122</v>
      </c>
      <c r="F6037" s="8">
        <f>INDEX(Δεδομένα!$P:$P,MATCH('2020'!E6037,Δεδομένα!$O:$O,0))</f>
        <v>253</v>
      </c>
      <c r="G6037" s="6" t="s">
        <v>874</v>
      </c>
      <c r="H6037" s="2" t="str">
        <f>INDEX(Δεδομένα!B$1:B$51,MATCH('2020'!G6037,Δεδομένα!A$1:A$51,0))</f>
        <v>ΚΕΝΤΡΙΚΗΣ ΜΑΚΕΔΟΝΙΑΣ</v>
      </c>
      <c r="I6037" s="8">
        <f>INDEX(Δεδομένα!E$1:E$13,MATCH('2020'!H6037,Δεδομένα!D$1:D$13,0))</f>
        <v>3</v>
      </c>
      <c r="J6037" s="1">
        <v>44079</v>
      </c>
      <c r="K6037" s="6" t="s">
        <v>914</v>
      </c>
      <c r="L6037" s="36" t="str">
        <f t="shared" si="376"/>
        <v>05/09/2020 14:42</v>
      </c>
      <c r="M6037" s="1">
        <v>44079</v>
      </c>
      <c r="N6037" s="6" t="s">
        <v>1562</v>
      </c>
      <c r="O6037" s="36" t="str">
        <f t="shared" si="377"/>
        <v>05/09/2020 15:43</v>
      </c>
      <c r="P6037" s="46">
        <f t="shared" si="378"/>
        <v>4.2361111110949423E-2</v>
      </c>
      <c r="Q6037" s="48">
        <v>0</v>
      </c>
      <c r="R6037" s="47">
        <f t="shared" si="379"/>
        <v>60.999999999767169</v>
      </c>
      <c r="S6037" s="6" t="s">
        <v>44</v>
      </c>
      <c r="T6037" s="6" t="s">
        <v>1507</v>
      </c>
      <c r="U6037" s="6" t="s">
        <v>44</v>
      </c>
      <c r="V6037" s="6" t="s">
        <v>6659</v>
      </c>
      <c r="W6037" s="7">
        <v>0</v>
      </c>
      <c r="X6037" s="7">
        <v>0</v>
      </c>
      <c r="Y6037" s="7">
        <v>0</v>
      </c>
      <c r="Z6037" s="7">
        <v>0</v>
      </c>
      <c r="AA6037" s="7">
        <v>0</v>
      </c>
      <c r="AB6037" s="7">
        <v>0</v>
      </c>
      <c r="AC6037" s="7">
        <v>0</v>
      </c>
      <c r="AD6037" s="7">
        <v>0.2</v>
      </c>
      <c r="AE6037">
        <v>2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</row>
    <row r="6038" spans="1:44" x14ac:dyDescent="0.25">
      <c r="A6038">
        <v>1583341</v>
      </c>
      <c r="B6038">
        <v>784010</v>
      </c>
      <c r="C6038">
        <v>22.2670002604982</v>
      </c>
      <c r="D6038">
        <v>40.714088112147699</v>
      </c>
      <c r="E6038" s="68" t="s">
        <v>873</v>
      </c>
      <c r="F6038" s="8">
        <f>INDEX(Δεδομένα!$P:$P,MATCH('2020'!E6038,Δεδομένα!$O:$O,0))</f>
        <v>61</v>
      </c>
      <c r="G6038" s="6" t="s">
        <v>874</v>
      </c>
      <c r="H6038" s="2" t="str">
        <f>INDEX(Δεδομένα!B$1:B$51,MATCH('2020'!G6038,Δεδομένα!A$1:A$51,0))</f>
        <v>ΚΕΝΤΡΙΚΗΣ ΜΑΚΕΔΟΝΙΑΣ</v>
      </c>
      <c r="I6038" s="8">
        <f>INDEX(Δεδομένα!E$1:E$13,MATCH('2020'!H6038,Δεδομένα!D$1:D$13,0))</f>
        <v>3</v>
      </c>
      <c r="J6038" s="1">
        <v>44079</v>
      </c>
      <c r="K6038" s="6" t="s">
        <v>4171</v>
      </c>
      <c r="L6038" s="36" t="str">
        <f t="shared" si="376"/>
        <v>05/09/2020 22:19</v>
      </c>
      <c r="M6038" s="1">
        <v>44080</v>
      </c>
      <c r="N6038" s="6" t="s">
        <v>2830</v>
      </c>
      <c r="O6038" s="36" t="str">
        <f t="shared" si="377"/>
        <v>06/09/2020 00:05</v>
      </c>
      <c r="P6038" s="46">
        <f t="shared" si="378"/>
        <v>7.3611111110949423E-2</v>
      </c>
      <c r="Q6038" s="48">
        <v>0</v>
      </c>
      <c r="R6038" s="47">
        <f t="shared" si="379"/>
        <v>105.99999999976717</v>
      </c>
      <c r="S6038" s="6" t="s">
        <v>44</v>
      </c>
      <c r="T6038" s="6" t="s">
        <v>878</v>
      </c>
      <c r="U6038" s="6" t="s">
        <v>2526</v>
      </c>
      <c r="V6038" s="6" t="s">
        <v>2527</v>
      </c>
      <c r="W6038" s="7">
        <v>0</v>
      </c>
      <c r="X6038" s="7">
        <v>0</v>
      </c>
      <c r="Y6038" s="7">
        <v>0</v>
      </c>
      <c r="Z6038" s="7">
        <v>0.2</v>
      </c>
      <c r="AA6038" s="7">
        <v>0</v>
      </c>
      <c r="AB6038" s="7">
        <v>0</v>
      </c>
      <c r="AC6038" s="7">
        <v>0</v>
      </c>
      <c r="AD6038" s="7">
        <v>0</v>
      </c>
      <c r="AE6038">
        <v>2</v>
      </c>
      <c r="AF6038">
        <v>0</v>
      </c>
      <c r="AG6038">
        <v>0</v>
      </c>
      <c r="AH6038">
        <v>0</v>
      </c>
      <c r="AI6038">
        <v>0</v>
      </c>
      <c r="AJ6038">
        <v>1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</row>
    <row r="6039" spans="1:44" x14ac:dyDescent="0.25">
      <c r="A6039">
        <v>1584280</v>
      </c>
      <c r="B6039">
        <v>783906</v>
      </c>
      <c r="C6039">
        <v>22.175735280702199</v>
      </c>
      <c r="D6039">
        <v>38.922263259076402</v>
      </c>
      <c r="E6039" s="68" t="s">
        <v>417</v>
      </c>
      <c r="F6039" s="8">
        <f>INDEX(Δεδομένα!$P:$P,MATCH('2020'!E6039,Δεδομένα!$O:$O,0))</f>
        <v>168</v>
      </c>
      <c r="G6039" s="6" t="s">
        <v>399</v>
      </c>
      <c r="H6039" s="2" t="str">
        <f>INDEX(Δεδομένα!B$1:B$51,MATCH('2020'!G6039,Δεδομένα!A$1:A$51,0))</f>
        <v>ΣΤΕΡΕΑΣ ΕΛΛΑΔΟΣ</v>
      </c>
      <c r="I6039" s="8">
        <f>INDEX(Δεδομένα!E$1:E$13,MATCH('2020'!H6039,Δεδομένα!D$1:D$13,0))</f>
        <v>9</v>
      </c>
      <c r="J6039" s="1">
        <v>44079</v>
      </c>
      <c r="K6039" s="6" t="s">
        <v>231</v>
      </c>
      <c r="L6039" s="36" t="str">
        <f t="shared" si="376"/>
        <v>05/09/2020 17:20</v>
      </c>
      <c r="M6039" s="1">
        <v>44079</v>
      </c>
      <c r="N6039" s="6" t="s">
        <v>614</v>
      </c>
      <c r="O6039" s="36" t="str">
        <f t="shared" si="377"/>
        <v>05/09/2020 21:30</v>
      </c>
      <c r="P6039" s="46">
        <f t="shared" si="378"/>
        <v>0.17361111111677019</v>
      </c>
      <c r="Q6039" s="48">
        <v>0</v>
      </c>
      <c r="R6039" s="47">
        <f t="shared" si="379"/>
        <v>250.00000000814907</v>
      </c>
      <c r="S6039" s="6" t="s">
        <v>44</v>
      </c>
      <c r="T6039" s="6" t="s">
        <v>421</v>
      </c>
      <c r="U6039" s="6" t="s">
        <v>44</v>
      </c>
      <c r="V6039" s="6" t="s">
        <v>6665</v>
      </c>
      <c r="W6039" s="7">
        <v>0</v>
      </c>
      <c r="X6039" s="7">
        <v>0</v>
      </c>
      <c r="Y6039" s="7">
        <v>0</v>
      </c>
      <c r="Z6039" s="7">
        <v>0</v>
      </c>
      <c r="AA6039" s="7">
        <v>0</v>
      </c>
      <c r="AB6039" s="7">
        <v>9</v>
      </c>
      <c r="AC6039" s="7">
        <v>0</v>
      </c>
      <c r="AD6039" s="7">
        <v>0</v>
      </c>
      <c r="AE6039">
        <v>6</v>
      </c>
      <c r="AF6039">
        <v>0</v>
      </c>
      <c r="AG6039">
        <v>0</v>
      </c>
      <c r="AH6039">
        <v>0</v>
      </c>
      <c r="AI6039">
        <v>0</v>
      </c>
      <c r="AJ6039">
        <v>3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</row>
    <row r="6040" spans="1:44" x14ac:dyDescent="0.25">
      <c r="A6040">
        <v>1583463</v>
      </c>
      <c r="B6040">
        <v>783893</v>
      </c>
      <c r="C6040">
        <v>21.558654223493001</v>
      </c>
      <c r="D6040">
        <v>40.772392629548897</v>
      </c>
      <c r="E6040" s="68" t="s">
        <v>2026</v>
      </c>
      <c r="F6040" s="8">
        <f>INDEX(Δεδομένα!$P:$P,MATCH('2020'!E6040,Δεδομένα!$O:$O,0))</f>
        <v>74</v>
      </c>
      <c r="G6040" s="6" t="s">
        <v>1030</v>
      </c>
      <c r="H6040" s="2" t="str">
        <f>INDEX(Δεδομένα!B$1:B$51,MATCH('2020'!G6040,Δεδομένα!A$1:A$51,0))</f>
        <v>ΔΥΤΙΚΗΣ ΜΑΚΕΔΟΝΙΑΣ</v>
      </c>
      <c r="I6040" s="8">
        <f>INDEX(Δεδομένα!E$1:E$13,MATCH('2020'!H6040,Δεδομένα!D$1:D$13,0))</f>
        <v>4</v>
      </c>
      <c r="J6040" s="1">
        <v>44079</v>
      </c>
      <c r="K6040" s="6" t="s">
        <v>796</v>
      </c>
      <c r="L6040" s="36" t="str">
        <f t="shared" si="376"/>
        <v>05/09/2020 16:10</v>
      </c>
      <c r="M6040" s="1">
        <v>44079</v>
      </c>
      <c r="N6040" s="6" t="s">
        <v>149</v>
      </c>
      <c r="O6040" s="36" t="str">
        <f t="shared" si="377"/>
        <v>05/09/2020 17:10</v>
      </c>
      <c r="P6040" s="46">
        <f t="shared" si="378"/>
        <v>4.1666666671517305E-2</v>
      </c>
      <c r="Q6040" s="48">
        <v>0</v>
      </c>
      <c r="R6040" s="47">
        <f t="shared" si="379"/>
        <v>60.000000006984919</v>
      </c>
      <c r="S6040" s="6" t="s">
        <v>44</v>
      </c>
      <c r="T6040" s="6" t="s">
        <v>2027</v>
      </c>
      <c r="U6040" s="6" t="s">
        <v>44</v>
      </c>
      <c r="V6040" s="6" t="s">
        <v>6663</v>
      </c>
      <c r="W6040" s="7">
        <v>0</v>
      </c>
      <c r="X6040" s="7">
        <v>0</v>
      </c>
      <c r="Y6040" s="7">
        <v>0</v>
      </c>
      <c r="Z6040" s="7">
        <v>0</v>
      </c>
      <c r="AA6040" s="7">
        <v>0</v>
      </c>
      <c r="AB6040" s="7">
        <v>0</v>
      </c>
      <c r="AC6040" s="7">
        <v>4</v>
      </c>
      <c r="AD6040" s="7">
        <v>0</v>
      </c>
      <c r="AE6040">
        <v>2</v>
      </c>
      <c r="AF6040">
        <v>0</v>
      </c>
      <c r="AG6040">
        <v>0</v>
      </c>
      <c r="AH6040">
        <v>0</v>
      </c>
      <c r="AI6040">
        <v>0</v>
      </c>
      <c r="AJ6040">
        <v>1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</row>
    <row r="6041" spans="1:44" x14ac:dyDescent="0.25">
      <c r="A6041">
        <v>1584014</v>
      </c>
      <c r="B6041">
        <v>783755</v>
      </c>
      <c r="C6041">
        <v>22.422849231435698</v>
      </c>
      <c r="D6041">
        <v>38.692226255957301</v>
      </c>
      <c r="E6041" s="68" t="s">
        <v>1863</v>
      </c>
      <c r="F6041" s="8">
        <f>INDEX(Δεδομένα!$P:$P,MATCH('2020'!E6041,Δεδομένα!$O:$O,0))</f>
        <v>173</v>
      </c>
      <c r="G6041" s="6" t="s">
        <v>432</v>
      </c>
      <c r="H6041" s="2" t="str">
        <f>INDEX(Δεδομένα!B$1:B$51,MATCH('2020'!G6041,Δεδομένα!A$1:A$51,0))</f>
        <v>ΣΤΕΡΕΑΣ ΕΛΛΑΔΟΣ</v>
      </c>
      <c r="I6041" s="8">
        <f>INDEX(Δεδομένα!E$1:E$13,MATCH('2020'!H6041,Δεδομένα!D$1:D$13,0))</f>
        <v>9</v>
      </c>
      <c r="J6041" s="1">
        <v>44079</v>
      </c>
      <c r="K6041" s="6" t="s">
        <v>3921</v>
      </c>
      <c r="L6041" s="36" t="str">
        <f t="shared" si="376"/>
        <v>05/09/2020 08:10</v>
      </c>
      <c r="M6041" s="1">
        <v>44079</v>
      </c>
      <c r="N6041" s="6" t="s">
        <v>424</v>
      </c>
      <c r="O6041" s="36" t="str">
        <f t="shared" si="377"/>
        <v>05/09/2020 08:45</v>
      </c>
      <c r="P6041" s="46">
        <f t="shared" si="378"/>
        <v>2.4305555554747116E-2</v>
      </c>
      <c r="Q6041" s="48">
        <v>0</v>
      </c>
      <c r="R6041" s="47">
        <f t="shared" si="379"/>
        <v>34.999999998835847</v>
      </c>
      <c r="S6041" s="6" t="s">
        <v>44</v>
      </c>
      <c r="T6041" s="6" t="s">
        <v>435</v>
      </c>
      <c r="U6041" s="6" t="s">
        <v>3197</v>
      </c>
      <c r="V6041" s="6" t="s">
        <v>3197</v>
      </c>
      <c r="W6041" s="7">
        <v>0</v>
      </c>
      <c r="X6041" s="7">
        <v>10</v>
      </c>
      <c r="Y6041" s="7">
        <v>0</v>
      </c>
      <c r="Z6041" s="7">
        <v>0</v>
      </c>
      <c r="AA6041" s="7">
        <v>0</v>
      </c>
      <c r="AB6041" s="7">
        <v>0</v>
      </c>
      <c r="AC6041" s="7">
        <v>0</v>
      </c>
      <c r="AD6041" s="7">
        <v>0</v>
      </c>
      <c r="AE6041">
        <v>5</v>
      </c>
      <c r="AF6041">
        <v>0</v>
      </c>
      <c r="AG6041">
        <v>0</v>
      </c>
      <c r="AH6041">
        <v>0</v>
      </c>
      <c r="AI6041">
        <v>0</v>
      </c>
      <c r="AJ6041">
        <v>3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</row>
    <row r="6042" spans="1:44" x14ac:dyDescent="0.25">
      <c r="A6042">
        <v>1586186</v>
      </c>
      <c r="B6042">
        <v>784185</v>
      </c>
      <c r="C6042">
        <v>21.292234420776399</v>
      </c>
      <c r="D6042">
        <v>38.387710571289098</v>
      </c>
      <c r="E6042" s="68" t="s">
        <v>334</v>
      </c>
      <c r="F6042" s="8">
        <f>INDEX(Δεδομένα!$P:$P,MATCH('2020'!E6042,Δεδομένα!$O:$O,0))</f>
        <v>127</v>
      </c>
      <c r="G6042" s="6" t="s">
        <v>335</v>
      </c>
      <c r="H6042" s="2" t="str">
        <f>INDEX(Δεδομένα!B$1:B$51,MATCH('2020'!G6042,Δεδομένα!A$1:A$51,0))</f>
        <v>ΔΥΤΙΚΗΣ ΕΛΛΑΔΟΣ</v>
      </c>
      <c r="I6042" s="8">
        <f>INDEX(Δεδομένα!E$1:E$13,MATCH('2020'!H6042,Δεδομένα!D$1:D$13,0))</f>
        <v>7</v>
      </c>
      <c r="J6042" s="1">
        <v>44080</v>
      </c>
      <c r="K6042" s="6" t="s">
        <v>75</v>
      </c>
      <c r="L6042" s="36" t="str">
        <f t="shared" si="376"/>
        <v>06/09/2020 16:33</v>
      </c>
      <c r="M6042" s="1">
        <v>44080</v>
      </c>
      <c r="N6042" s="6" t="s">
        <v>262</v>
      </c>
      <c r="O6042" s="36" t="str">
        <f t="shared" si="377"/>
        <v>06/09/2020 17:49</v>
      </c>
      <c r="P6042" s="46">
        <f t="shared" si="378"/>
        <v>5.2777777775190771E-2</v>
      </c>
      <c r="Q6042" s="48">
        <v>0</v>
      </c>
      <c r="R6042" s="47">
        <f t="shared" si="379"/>
        <v>75.99999999627471</v>
      </c>
      <c r="S6042" s="6" t="s">
        <v>44</v>
      </c>
      <c r="T6042" s="6" t="s">
        <v>343</v>
      </c>
      <c r="U6042" s="6" t="s">
        <v>44</v>
      </c>
      <c r="V6042" s="6" t="s">
        <v>6679</v>
      </c>
      <c r="W6042" s="7">
        <v>0</v>
      </c>
      <c r="X6042" s="7">
        <v>0</v>
      </c>
      <c r="Y6042" s="7">
        <v>0</v>
      </c>
      <c r="Z6042" s="7">
        <v>0</v>
      </c>
      <c r="AA6042" s="7">
        <v>2</v>
      </c>
      <c r="AB6042" s="7">
        <v>0</v>
      </c>
      <c r="AC6042" s="7">
        <v>0</v>
      </c>
      <c r="AD6042" s="7">
        <v>0</v>
      </c>
      <c r="AE6042">
        <v>6</v>
      </c>
      <c r="AF6042">
        <v>0</v>
      </c>
      <c r="AG6042">
        <v>0</v>
      </c>
      <c r="AH6042">
        <v>0</v>
      </c>
      <c r="AI6042">
        <v>0</v>
      </c>
      <c r="AJ6042">
        <v>3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</row>
    <row r="6043" spans="1:44" x14ac:dyDescent="0.25">
      <c r="A6043">
        <v>1583394</v>
      </c>
      <c r="B6043">
        <v>784192</v>
      </c>
      <c r="C6043">
        <v>22.4337904569655</v>
      </c>
      <c r="D6043">
        <v>37.510024071404104</v>
      </c>
      <c r="E6043" s="68" t="s">
        <v>1893</v>
      </c>
      <c r="F6043" s="8">
        <f>INDEX(Δεδομένα!$P:$P,MATCH('2020'!E6043,Δεδομένα!$O:$O,0))</f>
        <v>137</v>
      </c>
      <c r="G6043" s="6" t="s">
        <v>932</v>
      </c>
      <c r="H6043" s="2" t="str">
        <f>INDEX(Δεδομένα!B$1:B$51,MATCH('2020'!G6043,Δεδομένα!A$1:A$51,0))</f>
        <v>ΠΕΛΛΟΠΟΝΗΣΟΥ</v>
      </c>
      <c r="I6043" s="8">
        <f>INDEX(Δεδομένα!E$1:E$13,MATCH('2020'!H6043,Δεδομένα!D$1:D$13,0))</f>
        <v>8</v>
      </c>
      <c r="J6043" s="1">
        <v>44080</v>
      </c>
      <c r="K6043" s="6" t="s">
        <v>1749</v>
      </c>
      <c r="L6043" s="36" t="str">
        <f t="shared" si="376"/>
        <v>06/09/2020 17:17</v>
      </c>
      <c r="M6043" s="1">
        <v>44080</v>
      </c>
      <c r="N6043" s="6" t="s">
        <v>1117</v>
      </c>
      <c r="O6043" s="36" t="str">
        <f t="shared" si="377"/>
        <v>06/09/2020 18:36</v>
      </c>
      <c r="P6043" s="46">
        <f t="shared" si="378"/>
        <v>5.4861111115314998E-2</v>
      </c>
      <c r="Q6043" s="48">
        <v>0</v>
      </c>
      <c r="R6043" s="47">
        <f t="shared" si="379"/>
        <v>79.000000006053597</v>
      </c>
      <c r="S6043" s="6" t="s">
        <v>44</v>
      </c>
      <c r="T6043" s="6" t="s">
        <v>1894</v>
      </c>
      <c r="U6043" s="6" t="s">
        <v>44</v>
      </c>
      <c r="V6043" s="6" t="s">
        <v>1413</v>
      </c>
      <c r="W6043" s="7">
        <v>0</v>
      </c>
      <c r="X6043" s="7">
        <v>0</v>
      </c>
      <c r="Y6043" s="7">
        <v>0</v>
      </c>
      <c r="Z6043" s="7">
        <v>0</v>
      </c>
      <c r="AA6043" s="7">
        <v>0</v>
      </c>
      <c r="AB6043" s="7">
        <v>1</v>
      </c>
      <c r="AC6043" s="7">
        <v>0</v>
      </c>
      <c r="AD6043" s="7">
        <v>0</v>
      </c>
      <c r="AE6043">
        <v>8</v>
      </c>
      <c r="AF6043">
        <v>0</v>
      </c>
      <c r="AG6043">
        <v>0</v>
      </c>
      <c r="AH6043">
        <v>0</v>
      </c>
      <c r="AI6043">
        <v>0</v>
      </c>
      <c r="AJ6043">
        <v>4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</row>
    <row r="6044" spans="1:44" x14ac:dyDescent="0.25">
      <c r="A6044">
        <v>1593886</v>
      </c>
      <c r="B6044">
        <v>784223</v>
      </c>
      <c r="C6044">
        <v>22.1041017068465</v>
      </c>
      <c r="D6044">
        <v>37.643387480834797</v>
      </c>
      <c r="E6044" s="68" t="s">
        <v>1593</v>
      </c>
      <c r="F6044" s="8">
        <f>INDEX(Δεδομένα!$P:$P,MATCH('2020'!E6044,Δεδομένα!$O:$O,0))</f>
        <v>139</v>
      </c>
      <c r="G6044" s="6" t="s">
        <v>932</v>
      </c>
      <c r="H6044" s="2" t="str">
        <f>INDEX(Δεδομένα!B$1:B$51,MATCH('2020'!G6044,Δεδομένα!A$1:A$51,0))</f>
        <v>ΠΕΛΛΟΠΟΝΗΣΟΥ</v>
      </c>
      <c r="I6044" s="8">
        <f>INDEX(Δεδομένα!E$1:E$13,MATCH('2020'!H6044,Δεδομένα!D$1:D$13,0))</f>
        <v>8</v>
      </c>
      <c r="J6044" s="1">
        <v>44080</v>
      </c>
      <c r="K6044" s="6" t="s">
        <v>1126</v>
      </c>
      <c r="L6044" s="36" t="str">
        <f t="shared" si="376"/>
        <v>06/09/2020 18:59</v>
      </c>
      <c r="M6044" s="1">
        <v>44080</v>
      </c>
      <c r="N6044" s="6" t="s">
        <v>1081</v>
      </c>
      <c r="O6044" s="36" t="str">
        <f t="shared" si="377"/>
        <v>06/09/2020 21:19</v>
      </c>
      <c r="P6044" s="46">
        <f t="shared" si="378"/>
        <v>9.7222222218988463E-2</v>
      </c>
      <c r="Q6044" s="48">
        <v>0</v>
      </c>
      <c r="R6044" s="47">
        <f t="shared" si="379"/>
        <v>139.99999999534339</v>
      </c>
      <c r="S6044" s="6" t="s">
        <v>44</v>
      </c>
      <c r="T6044" s="6" t="s">
        <v>1595</v>
      </c>
      <c r="U6044" s="6" t="s">
        <v>44</v>
      </c>
      <c r="V6044" s="6" t="s">
        <v>6683</v>
      </c>
      <c r="W6044" s="7">
        <v>0.35</v>
      </c>
      <c r="X6044" s="7">
        <v>0</v>
      </c>
      <c r="Y6044" s="7">
        <v>0</v>
      </c>
      <c r="Z6044" s="7">
        <v>0</v>
      </c>
      <c r="AA6044" s="7">
        <v>0</v>
      </c>
      <c r="AB6044" s="7">
        <v>0.15</v>
      </c>
      <c r="AC6044" s="7">
        <v>0</v>
      </c>
      <c r="AD6044" s="7">
        <v>0</v>
      </c>
      <c r="AE6044">
        <v>5</v>
      </c>
      <c r="AF6044">
        <v>0</v>
      </c>
      <c r="AG6044">
        <v>0</v>
      </c>
      <c r="AH6044">
        <v>0</v>
      </c>
      <c r="AI6044">
        <v>0</v>
      </c>
      <c r="AJ6044">
        <v>3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</row>
    <row r="6045" spans="1:44" x14ac:dyDescent="0.25">
      <c r="A6045">
        <v>1583915</v>
      </c>
      <c r="B6045">
        <v>784110</v>
      </c>
      <c r="C6045">
        <v>21.677748719999901</v>
      </c>
      <c r="D6045">
        <v>37.959669158743097</v>
      </c>
      <c r="E6045" s="68" t="s">
        <v>302</v>
      </c>
      <c r="F6045" s="8">
        <f>INDEX(Δεδομένα!$P:$P,MATCH('2020'!E6045,Δεδομένα!$O:$O,0))</f>
        <v>119</v>
      </c>
      <c r="G6045" s="6" t="s">
        <v>303</v>
      </c>
      <c r="H6045" s="2" t="str">
        <f>INDEX(Δεδομένα!B$1:B$51,MATCH('2020'!G6045,Δεδομένα!A$1:A$51,0))</f>
        <v>ΔΥΤΙΚΗΣ ΕΛΛΑΔΟΣ</v>
      </c>
      <c r="I6045" s="8">
        <f>INDEX(Δεδομένα!E$1:E$13,MATCH('2020'!H6045,Δεδομένα!D$1:D$13,0))</f>
        <v>7</v>
      </c>
      <c r="J6045" s="1">
        <v>44080</v>
      </c>
      <c r="K6045" s="6" t="s">
        <v>433</v>
      </c>
      <c r="L6045" s="36" t="str">
        <f t="shared" si="376"/>
        <v>06/09/2020 12:28</v>
      </c>
      <c r="M6045" s="1">
        <v>44080</v>
      </c>
      <c r="N6045" s="6" t="s">
        <v>171</v>
      </c>
      <c r="O6045" s="36" t="str">
        <f t="shared" si="377"/>
        <v>06/09/2020 13:00</v>
      </c>
      <c r="P6045" s="46">
        <f t="shared" si="378"/>
        <v>2.2222222221898846E-2</v>
      </c>
      <c r="Q6045" s="48">
        <v>0</v>
      </c>
      <c r="R6045" s="47">
        <f t="shared" si="379"/>
        <v>31.999999999534339</v>
      </c>
      <c r="S6045" s="6" t="s">
        <v>44</v>
      </c>
      <c r="T6045" s="6" t="s">
        <v>307</v>
      </c>
      <c r="U6045" s="6" t="s">
        <v>44</v>
      </c>
      <c r="V6045" s="6" t="s">
        <v>6675</v>
      </c>
      <c r="W6045" s="7">
        <v>0</v>
      </c>
      <c r="X6045" s="7">
        <v>0</v>
      </c>
      <c r="Y6045" s="7">
        <v>0</v>
      </c>
      <c r="Z6045" s="7">
        <v>0</v>
      </c>
      <c r="AA6045" s="7">
        <v>0</v>
      </c>
      <c r="AB6045" s="7">
        <v>0.2</v>
      </c>
      <c r="AC6045" s="7">
        <v>0</v>
      </c>
      <c r="AD6045" s="7">
        <v>0</v>
      </c>
      <c r="AE6045">
        <v>2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1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</row>
    <row r="6046" spans="1:44" x14ac:dyDescent="0.25">
      <c r="A6046">
        <v>1597386</v>
      </c>
      <c r="B6046">
        <v>784252</v>
      </c>
      <c r="C6046">
        <v>23.0276011077408</v>
      </c>
      <c r="D6046">
        <v>38.472819696158197</v>
      </c>
      <c r="E6046" s="68" t="s">
        <v>2317</v>
      </c>
      <c r="F6046" s="8">
        <f>INDEX(Δεδομένα!$P:$P,MATCH('2020'!E6046,Δεδομένα!$O:$O,0))</f>
        <v>175</v>
      </c>
      <c r="G6046" s="6" t="s">
        <v>846</v>
      </c>
      <c r="H6046" s="2" t="str">
        <f>INDEX(Δεδομένα!B$1:B$51,MATCH('2020'!G6046,Δεδομένα!A$1:A$51,0))</f>
        <v>ΣΤΕΡΕΑΣ ΕΛΛΑΔΟΣ</v>
      </c>
      <c r="I6046" s="8">
        <f>INDEX(Δεδομένα!E$1:E$13,MATCH('2020'!H6046,Δεδομένα!D$1:D$13,0))</f>
        <v>9</v>
      </c>
      <c r="J6046" s="1">
        <v>44080</v>
      </c>
      <c r="K6046" s="6" t="s">
        <v>638</v>
      </c>
      <c r="L6046" s="36" t="str">
        <f t="shared" si="376"/>
        <v>06/09/2020 20:45</v>
      </c>
      <c r="M6046" s="1">
        <v>44080</v>
      </c>
      <c r="N6046" s="6" t="s">
        <v>392</v>
      </c>
      <c r="O6046" s="36" t="str">
        <f t="shared" si="377"/>
        <v>06/09/2020 21:00</v>
      </c>
      <c r="P6046" s="46">
        <f t="shared" si="378"/>
        <v>1.0416666664241347E-2</v>
      </c>
      <c r="Q6046" s="48">
        <v>0</v>
      </c>
      <c r="R6046" s="47">
        <f t="shared" si="379"/>
        <v>14.99999999650754</v>
      </c>
      <c r="S6046" s="6" t="s">
        <v>44</v>
      </c>
      <c r="T6046" s="6" t="s">
        <v>2554</v>
      </c>
      <c r="U6046" s="6" t="s">
        <v>3416</v>
      </c>
      <c r="V6046" s="6" t="s">
        <v>3416</v>
      </c>
      <c r="W6046" s="7">
        <v>0</v>
      </c>
      <c r="X6046" s="7">
        <v>0</v>
      </c>
      <c r="Y6046" s="7">
        <v>0</v>
      </c>
      <c r="Z6046" s="7">
        <v>0</v>
      </c>
      <c r="AA6046" s="7">
        <v>0</v>
      </c>
      <c r="AB6046" s="7">
        <v>10</v>
      </c>
      <c r="AC6046" s="7">
        <v>0</v>
      </c>
      <c r="AD6046" s="7">
        <v>0</v>
      </c>
      <c r="AE6046">
        <v>6</v>
      </c>
      <c r="AF6046">
        <v>0</v>
      </c>
      <c r="AG6046">
        <v>0</v>
      </c>
      <c r="AH6046">
        <v>0</v>
      </c>
      <c r="AI6046">
        <v>0</v>
      </c>
      <c r="AJ6046">
        <v>3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</row>
    <row r="6047" spans="1:44" x14ac:dyDescent="0.25">
      <c r="A6047">
        <v>1586666</v>
      </c>
      <c r="B6047">
        <v>784189</v>
      </c>
      <c r="C6047">
        <v>27.9131681086889</v>
      </c>
      <c r="D6047">
        <v>36.004145864782998</v>
      </c>
      <c r="E6047" s="68" t="s">
        <v>3952</v>
      </c>
      <c r="F6047" s="8">
        <f>INDEX(Δεδομένα!$P:$P,MATCH('2020'!E6047,Δεδομένα!$O:$O,0))</f>
        <v>195</v>
      </c>
      <c r="G6047" s="6" t="s">
        <v>1007</v>
      </c>
      <c r="H6047" s="2" t="str">
        <f>INDEX(Δεδομένα!B$1:B$51,MATCH('2020'!G6047,Δεδομένα!A$1:A$51,0))</f>
        <v>ΝΟΤΙΟΥ ΑΙΓΑΙΟΥ</v>
      </c>
      <c r="I6047" s="8">
        <f>INDEX(Δεδομένα!E$1:E$13,MATCH('2020'!H6047,Δεδομένα!D$1:D$13,0))</f>
        <v>10</v>
      </c>
      <c r="J6047" s="1">
        <v>44080</v>
      </c>
      <c r="K6047" s="6" t="s">
        <v>530</v>
      </c>
      <c r="L6047" s="36" t="str">
        <f t="shared" si="376"/>
        <v>06/09/2020 17:05</v>
      </c>
      <c r="M6047" s="1">
        <v>44081</v>
      </c>
      <c r="N6047" s="6" t="s">
        <v>142</v>
      </c>
      <c r="O6047" s="36" t="str">
        <f t="shared" si="377"/>
        <v>07/09/2020 19:20</v>
      </c>
      <c r="P6047" s="49">
        <f t="shared" si="378"/>
        <v>1.09375</v>
      </c>
      <c r="Q6047" s="50">
        <f>1*24</f>
        <v>24</v>
      </c>
      <c r="R6047" s="47">
        <f t="shared" si="379"/>
        <v>1575</v>
      </c>
      <c r="S6047" s="6" t="s">
        <v>44</v>
      </c>
      <c r="T6047" s="6" t="s">
        <v>1233</v>
      </c>
      <c r="U6047" s="6" t="s">
        <v>44</v>
      </c>
      <c r="V6047" s="6" t="s">
        <v>6680</v>
      </c>
      <c r="W6047" s="7">
        <v>0</v>
      </c>
      <c r="X6047" s="7">
        <v>0</v>
      </c>
      <c r="Y6047" s="7">
        <v>0</v>
      </c>
      <c r="Z6047" s="7">
        <v>20</v>
      </c>
      <c r="AA6047" s="7">
        <v>0</v>
      </c>
      <c r="AB6047" s="7">
        <v>0</v>
      </c>
      <c r="AC6047" s="7">
        <v>0</v>
      </c>
      <c r="AD6047" s="7">
        <v>0</v>
      </c>
      <c r="AE6047">
        <v>18</v>
      </c>
      <c r="AF6047">
        <v>7</v>
      </c>
      <c r="AG6047">
        <v>2</v>
      </c>
      <c r="AH6047">
        <v>0</v>
      </c>
      <c r="AI6047">
        <v>4</v>
      </c>
      <c r="AJ6047">
        <v>10</v>
      </c>
      <c r="AK6047">
        <v>0</v>
      </c>
      <c r="AL6047">
        <v>2</v>
      </c>
      <c r="AM6047">
        <v>3</v>
      </c>
      <c r="AN6047">
        <v>1</v>
      </c>
      <c r="AO6047">
        <v>0</v>
      </c>
      <c r="AP6047">
        <v>0</v>
      </c>
      <c r="AQ6047">
        <v>0</v>
      </c>
      <c r="AR6047">
        <v>0</v>
      </c>
    </row>
    <row r="6048" spans="1:44" x14ac:dyDescent="0.25">
      <c r="A6048">
        <v>1583346</v>
      </c>
      <c r="B6048">
        <v>784092</v>
      </c>
      <c r="C6048">
        <v>26.256290367890902</v>
      </c>
      <c r="D6048">
        <v>41.455015918670398</v>
      </c>
      <c r="E6048" s="68" t="s">
        <v>856</v>
      </c>
      <c r="F6048" s="8">
        <f>INDEX(Δεδομένα!$P:$P,MATCH('2020'!E6048,Δεδομένα!$O:$O,0))</f>
        <v>37</v>
      </c>
      <c r="G6048" s="6" t="s">
        <v>148</v>
      </c>
      <c r="H6048" s="2" t="str">
        <f>INDEX(Δεδομένα!B$1:B$51,MATCH('2020'!G6048,Δεδομένα!A$1:A$51,0))</f>
        <v>ΑΝΑΤΟΛΙΚΗΣ ΜΑΚΕΔΟΝΙΑΣ ΚΑΙ ΘΡΑΚΗΣ</v>
      </c>
      <c r="I6048" s="8">
        <f>INDEX(Δεδομένα!E$1:E$13,MATCH('2020'!H6048,Δεδομένα!D$1:D$13,0))</f>
        <v>2</v>
      </c>
      <c r="J6048" s="1">
        <v>44080</v>
      </c>
      <c r="K6048" s="6" t="s">
        <v>716</v>
      </c>
      <c r="L6048" s="36" t="str">
        <f t="shared" si="376"/>
        <v>06/09/2020 11:15</v>
      </c>
      <c r="M6048" s="1">
        <v>44080</v>
      </c>
      <c r="N6048" s="6" t="s">
        <v>3814</v>
      </c>
      <c r="O6048" s="36" t="str">
        <f t="shared" si="377"/>
        <v>06/09/2020 20:31</v>
      </c>
      <c r="P6048" s="46">
        <f t="shared" si="378"/>
        <v>0.38611111111094942</v>
      </c>
      <c r="Q6048" s="48">
        <v>0</v>
      </c>
      <c r="R6048" s="47">
        <f t="shared" si="379"/>
        <v>555.99999999976717</v>
      </c>
      <c r="S6048" s="6" t="s">
        <v>44</v>
      </c>
      <c r="T6048" s="6" t="s">
        <v>859</v>
      </c>
      <c r="U6048" s="6" t="s">
        <v>2521</v>
      </c>
      <c r="V6048" s="6" t="s">
        <v>3017</v>
      </c>
      <c r="W6048" s="7">
        <v>0</v>
      </c>
      <c r="X6048" s="7">
        <v>10</v>
      </c>
      <c r="Y6048" s="7">
        <v>0</v>
      </c>
      <c r="Z6048" s="7">
        <v>0</v>
      </c>
      <c r="AA6048" s="7">
        <v>0</v>
      </c>
      <c r="AB6048" s="7">
        <v>0</v>
      </c>
      <c r="AC6048" s="7">
        <v>30</v>
      </c>
      <c r="AD6048" s="7">
        <v>0</v>
      </c>
      <c r="AE6048">
        <v>12</v>
      </c>
      <c r="AF6048">
        <v>0</v>
      </c>
      <c r="AG6048">
        <v>0</v>
      </c>
      <c r="AH6048">
        <v>0</v>
      </c>
      <c r="AI6048">
        <v>1</v>
      </c>
      <c r="AJ6048">
        <v>6</v>
      </c>
      <c r="AK6048">
        <v>0</v>
      </c>
      <c r="AL6048">
        <v>0</v>
      </c>
      <c r="AM6048">
        <v>1</v>
      </c>
      <c r="AN6048">
        <v>0</v>
      </c>
      <c r="AO6048">
        <v>0</v>
      </c>
      <c r="AP6048">
        <v>0</v>
      </c>
      <c r="AQ6048">
        <v>0</v>
      </c>
      <c r="AR6048">
        <v>0</v>
      </c>
    </row>
    <row r="6049" spans="1:44" x14ac:dyDescent="0.25">
      <c r="A6049">
        <v>1583350</v>
      </c>
      <c r="B6049">
        <v>784150</v>
      </c>
      <c r="C6049">
        <v>26.237606184778901</v>
      </c>
      <c r="D6049">
        <v>41.443113539487001</v>
      </c>
      <c r="E6049" s="68" t="s">
        <v>856</v>
      </c>
      <c r="F6049" s="8">
        <f>INDEX(Δεδομένα!$P:$P,MATCH('2020'!E6049,Δεδομένα!$O:$O,0))</f>
        <v>37</v>
      </c>
      <c r="G6049" s="6" t="s">
        <v>148</v>
      </c>
      <c r="H6049" s="2" t="str">
        <f>INDEX(Δεδομένα!B$1:B$51,MATCH('2020'!G6049,Δεδομένα!A$1:A$51,0))</f>
        <v>ΑΝΑΤΟΛΙΚΗΣ ΜΑΚΕΔΟΝΙΑΣ ΚΑΙ ΘΡΑΚΗΣ</v>
      </c>
      <c r="I6049" s="8">
        <f>INDEX(Δεδομένα!E$1:E$13,MATCH('2020'!H6049,Δεδομένα!D$1:D$13,0))</f>
        <v>2</v>
      </c>
      <c r="J6049" s="1">
        <v>44080</v>
      </c>
      <c r="K6049" s="6" t="s">
        <v>1996</v>
      </c>
      <c r="L6049" s="36" t="str">
        <f t="shared" si="376"/>
        <v>06/09/2020 14:36</v>
      </c>
      <c r="M6049" s="1">
        <v>44080</v>
      </c>
      <c r="N6049" s="6" t="s">
        <v>926</v>
      </c>
      <c r="O6049" s="36" t="str">
        <f t="shared" si="377"/>
        <v>06/09/2020 15:35</v>
      </c>
      <c r="P6049" s="46">
        <f t="shared" si="378"/>
        <v>4.0972222224809229E-2</v>
      </c>
      <c r="Q6049" s="48">
        <v>0</v>
      </c>
      <c r="R6049" s="47">
        <f t="shared" si="379"/>
        <v>59.00000000372529</v>
      </c>
      <c r="S6049" s="6" t="s">
        <v>44</v>
      </c>
      <c r="T6049" s="6" t="s">
        <v>859</v>
      </c>
      <c r="U6049" s="6" t="s">
        <v>4207</v>
      </c>
      <c r="V6049" s="6" t="s">
        <v>4208</v>
      </c>
      <c r="W6049" s="7">
        <v>0</v>
      </c>
      <c r="X6049" s="7">
        <v>0</v>
      </c>
      <c r="Y6049" s="7">
        <v>0</v>
      </c>
      <c r="Z6049" s="7">
        <v>0</v>
      </c>
      <c r="AA6049" s="7">
        <v>0</v>
      </c>
      <c r="AB6049" s="7">
        <v>0</v>
      </c>
      <c r="AC6049" s="7">
        <v>0.5</v>
      </c>
      <c r="AD6049" s="7">
        <v>0</v>
      </c>
      <c r="AE6049">
        <v>2</v>
      </c>
      <c r="AF6049">
        <v>0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</row>
    <row r="6050" spans="1:44" x14ac:dyDescent="0.25">
      <c r="A6050">
        <v>1590443</v>
      </c>
      <c r="B6050">
        <v>784188</v>
      </c>
      <c r="C6050">
        <v>20.926397661243701</v>
      </c>
      <c r="D6050">
        <v>37.740339246098898</v>
      </c>
      <c r="E6050" s="68" t="s">
        <v>1599</v>
      </c>
      <c r="F6050" s="8">
        <f>INDEX(Δεδομένα!$P:$P,MATCH('2020'!E6050,Δεδομένα!$O:$O,0))</f>
        <v>238</v>
      </c>
      <c r="G6050" s="6" t="s">
        <v>1600</v>
      </c>
      <c r="H6050" s="2" t="str">
        <f>INDEX(Δεδομένα!B$1:B$51,MATCH('2020'!G6050,Δεδομένα!A$1:A$51,0))</f>
        <v>ΙΟΝΙΩΝ ΝΗΣΩΝ</v>
      </c>
      <c r="I6050" s="8">
        <f>INDEX(Δεδομένα!E$1:E$13,MATCH('2020'!H6050,Δεδομένα!D$1:D$13,0))</f>
        <v>13</v>
      </c>
      <c r="J6050" s="1">
        <v>44080</v>
      </c>
      <c r="K6050" s="6" t="s">
        <v>239</v>
      </c>
      <c r="L6050" s="36" t="str">
        <f t="shared" si="376"/>
        <v>06/09/2020 16:49</v>
      </c>
      <c r="M6050" s="1">
        <v>44081</v>
      </c>
      <c r="N6050" s="6" t="s">
        <v>2476</v>
      </c>
      <c r="O6050" s="36" t="str">
        <f t="shared" si="377"/>
        <v>07/09/2020 18:47</v>
      </c>
      <c r="P6050" s="49">
        <f t="shared" si="378"/>
        <v>1.0819444444423425</v>
      </c>
      <c r="Q6050" s="50">
        <f>1*24</f>
        <v>24</v>
      </c>
      <c r="R6050" s="47">
        <f t="shared" si="379"/>
        <v>1557.9999999969732</v>
      </c>
      <c r="S6050" s="6" t="s">
        <v>44</v>
      </c>
      <c r="T6050" s="6" t="s">
        <v>1601</v>
      </c>
      <c r="U6050" s="6" t="s">
        <v>44</v>
      </c>
      <c r="V6050" s="6" t="s">
        <v>3474</v>
      </c>
      <c r="W6050" s="7">
        <v>0</v>
      </c>
      <c r="X6050" s="7">
        <v>30</v>
      </c>
      <c r="Y6050" s="7">
        <v>0</v>
      </c>
      <c r="Z6050" s="7">
        <v>0</v>
      </c>
      <c r="AA6050" s="7">
        <v>0</v>
      </c>
      <c r="AB6050" s="7">
        <v>0</v>
      </c>
      <c r="AC6050" s="7">
        <v>0</v>
      </c>
      <c r="AD6050" s="7">
        <v>0</v>
      </c>
      <c r="AE6050">
        <v>22</v>
      </c>
      <c r="AF6050">
        <v>0</v>
      </c>
      <c r="AG6050">
        <v>0</v>
      </c>
      <c r="AH6050">
        <v>0</v>
      </c>
      <c r="AI6050">
        <v>0</v>
      </c>
      <c r="AJ6050">
        <v>11</v>
      </c>
      <c r="AK6050">
        <v>0</v>
      </c>
      <c r="AL6050">
        <v>1</v>
      </c>
      <c r="AM6050">
        <v>0</v>
      </c>
      <c r="AN6050">
        <v>1</v>
      </c>
      <c r="AO6050">
        <v>0</v>
      </c>
      <c r="AP6050">
        <v>0</v>
      </c>
      <c r="AQ6050">
        <v>1</v>
      </c>
      <c r="AR6050">
        <v>0</v>
      </c>
    </row>
    <row r="6051" spans="1:44" x14ac:dyDescent="0.25">
      <c r="A6051">
        <v>1585008</v>
      </c>
      <c r="B6051">
        <v>784152</v>
      </c>
      <c r="C6051">
        <v>21.384235413720699</v>
      </c>
      <c r="D6051">
        <v>38.052594734324302</v>
      </c>
      <c r="E6051" s="68" t="s">
        <v>900</v>
      </c>
      <c r="F6051" s="8">
        <f>INDEX(Δεδομένα!$P:$P,MATCH('2020'!E6051,Δεδομένα!$O:$O,0))</f>
        <v>136</v>
      </c>
      <c r="G6051" s="6" t="s">
        <v>357</v>
      </c>
      <c r="H6051" s="2" t="str">
        <f>INDEX(Δεδομένα!B$1:B$51,MATCH('2020'!G6051,Δεδομένα!A$1:A$51,0))</f>
        <v>ΔΥΤΙΚΗΣ ΕΛΛΑΔΟΣ</v>
      </c>
      <c r="I6051" s="8">
        <f>INDEX(Δεδομένα!E$1:E$13,MATCH('2020'!H6051,Δεδομένα!D$1:D$13,0))</f>
        <v>7</v>
      </c>
      <c r="J6051" s="1">
        <v>44080</v>
      </c>
      <c r="K6051" s="6" t="s">
        <v>176</v>
      </c>
      <c r="L6051" s="36" t="str">
        <f t="shared" si="376"/>
        <v>06/09/2020 14:12</v>
      </c>
      <c r="M6051" s="1">
        <v>44080</v>
      </c>
      <c r="N6051" s="6" t="s">
        <v>384</v>
      </c>
      <c r="O6051" s="36" t="str">
        <f t="shared" si="377"/>
        <v>06/09/2020 14:45</v>
      </c>
      <c r="P6051" s="46">
        <f t="shared" si="378"/>
        <v>2.2916666668606922E-2</v>
      </c>
      <c r="Q6051" s="48">
        <v>0</v>
      </c>
      <c r="R6051" s="47">
        <f t="shared" si="379"/>
        <v>33.000000002793968</v>
      </c>
      <c r="S6051" s="6" t="s">
        <v>44</v>
      </c>
      <c r="T6051" s="6" t="s">
        <v>1058</v>
      </c>
      <c r="U6051" s="6" t="s">
        <v>1785</v>
      </c>
      <c r="V6051" s="6" t="s">
        <v>1785</v>
      </c>
      <c r="W6051" s="7">
        <v>0</v>
      </c>
      <c r="X6051" s="7">
        <v>0</v>
      </c>
      <c r="Y6051" s="7">
        <v>0</v>
      </c>
      <c r="Z6051" s="7">
        <v>0</v>
      </c>
      <c r="AA6051" s="7">
        <v>1</v>
      </c>
      <c r="AB6051" s="7">
        <v>0</v>
      </c>
      <c r="AC6051" s="7">
        <v>0</v>
      </c>
      <c r="AD6051" s="7">
        <v>0</v>
      </c>
      <c r="AE6051">
        <v>2</v>
      </c>
      <c r="AF6051">
        <v>0</v>
      </c>
      <c r="AG6051">
        <v>0</v>
      </c>
      <c r="AH6051">
        <v>0</v>
      </c>
      <c r="AI6051">
        <v>0</v>
      </c>
      <c r="AJ6051">
        <v>1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</row>
    <row r="6052" spans="1:44" x14ac:dyDescent="0.25">
      <c r="A6052">
        <v>1585009</v>
      </c>
      <c r="B6052">
        <v>784209</v>
      </c>
      <c r="C6052">
        <v>21.236928482734299</v>
      </c>
      <c r="D6052">
        <v>37.833887756310197</v>
      </c>
      <c r="E6052" s="68" t="s">
        <v>925</v>
      </c>
      <c r="F6052" s="8">
        <f>INDEX(Δεδομένα!$P:$P,MATCH('2020'!E6052,Δεδομένα!$O:$O,0))</f>
        <v>135</v>
      </c>
      <c r="G6052" s="6" t="s">
        <v>357</v>
      </c>
      <c r="H6052" s="2" t="str">
        <f>INDEX(Δεδομένα!B$1:B$51,MATCH('2020'!G6052,Δεδομένα!A$1:A$51,0))</f>
        <v>ΔΥΤΙΚΗΣ ΕΛΛΑΔΟΣ</v>
      </c>
      <c r="I6052" s="8">
        <f>INDEX(Δεδομένα!E$1:E$13,MATCH('2020'!H6052,Δεδομένα!D$1:D$13,0))</f>
        <v>7</v>
      </c>
      <c r="J6052" s="1">
        <v>44080</v>
      </c>
      <c r="K6052" s="6" t="s">
        <v>699</v>
      </c>
      <c r="L6052" s="36" t="str">
        <f t="shared" si="376"/>
        <v>06/09/2020 17:59</v>
      </c>
      <c r="M6052" s="1">
        <v>44080</v>
      </c>
      <c r="N6052" s="6" t="s">
        <v>1535</v>
      </c>
      <c r="O6052" s="36" t="str">
        <f t="shared" si="377"/>
        <v>06/09/2020 18:56</v>
      </c>
      <c r="P6052" s="46">
        <f t="shared" si="378"/>
        <v>3.9583333338669036E-2</v>
      </c>
      <c r="Q6052" s="48">
        <v>0</v>
      </c>
      <c r="R6052" s="47">
        <f t="shared" si="379"/>
        <v>57.000000007683411</v>
      </c>
      <c r="S6052" s="6" t="s">
        <v>44</v>
      </c>
      <c r="T6052" s="6" t="s">
        <v>929</v>
      </c>
      <c r="U6052" s="6" t="s">
        <v>44</v>
      </c>
      <c r="V6052" s="6" t="s">
        <v>93</v>
      </c>
      <c r="W6052" s="7">
        <v>0</v>
      </c>
      <c r="X6052" s="7">
        <v>0</v>
      </c>
      <c r="Y6052" s="7">
        <v>0</v>
      </c>
      <c r="Z6052" s="7">
        <v>0</v>
      </c>
      <c r="AA6052" s="7">
        <v>0</v>
      </c>
      <c r="AB6052" s="7">
        <v>0</v>
      </c>
      <c r="AC6052" s="7">
        <v>1</v>
      </c>
      <c r="AD6052" s="7">
        <v>0</v>
      </c>
      <c r="AE6052">
        <v>4</v>
      </c>
      <c r="AF6052">
        <v>0</v>
      </c>
      <c r="AG6052">
        <v>1</v>
      </c>
      <c r="AH6052">
        <v>0</v>
      </c>
      <c r="AI6052">
        <v>0</v>
      </c>
      <c r="AJ6052">
        <v>2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</row>
    <row r="6053" spans="1:44" x14ac:dyDescent="0.25">
      <c r="A6053">
        <v>1583229</v>
      </c>
      <c r="B6053">
        <v>784197</v>
      </c>
      <c r="C6053">
        <v>22.458455194075199</v>
      </c>
      <c r="D6053">
        <v>40.648674659951702</v>
      </c>
      <c r="E6053" s="68" t="s">
        <v>1880</v>
      </c>
      <c r="F6053" s="8">
        <f>INDEX(Δεδομένα!$P:$P,MATCH('2020'!E6053,Δεδομένα!$O:$O,0))</f>
        <v>66</v>
      </c>
      <c r="G6053" s="6" t="s">
        <v>238</v>
      </c>
      <c r="H6053" s="2" t="str">
        <f>INDEX(Δεδομένα!B$1:B$51,MATCH('2020'!G6053,Δεδομένα!A$1:A$51,0))</f>
        <v>ΚΕΝΤΡΙΚΗΣ ΜΑΚΕΔΟΝΙΑΣ</v>
      </c>
      <c r="I6053" s="8">
        <f>INDEX(Δεδομένα!E$1:E$13,MATCH('2020'!H6053,Δεδομένα!D$1:D$13,0))</f>
        <v>3</v>
      </c>
      <c r="J6053" s="1">
        <v>44080</v>
      </c>
      <c r="K6053" s="6" t="s">
        <v>1701</v>
      </c>
      <c r="L6053" s="36" t="str">
        <f t="shared" si="376"/>
        <v>06/09/2020 17:36</v>
      </c>
      <c r="M6053" s="1">
        <v>44080</v>
      </c>
      <c r="N6053" s="6" t="s">
        <v>157</v>
      </c>
      <c r="O6053" s="36" t="str">
        <f t="shared" si="377"/>
        <v>06/09/2020 18:10</v>
      </c>
      <c r="P6053" s="46">
        <f t="shared" si="378"/>
        <v>2.3611111115314998E-2</v>
      </c>
      <c r="Q6053" s="48">
        <v>0</v>
      </c>
      <c r="R6053" s="47">
        <f t="shared" si="379"/>
        <v>34.000000006053597</v>
      </c>
      <c r="S6053" s="6" t="s">
        <v>44</v>
      </c>
      <c r="T6053" s="6" t="s">
        <v>1966</v>
      </c>
      <c r="U6053" s="6" t="s">
        <v>44</v>
      </c>
      <c r="V6053" s="6" t="s">
        <v>3449</v>
      </c>
      <c r="W6053" s="7">
        <v>0</v>
      </c>
      <c r="X6053" s="7">
        <v>0</v>
      </c>
      <c r="Y6053" s="7">
        <v>0</v>
      </c>
      <c r="Z6053" s="7">
        <v>0.5</v>
      </c>
      <c r="AA6053" s="7">
        <v>0</v>
      </c>
      <c r="AB6053" s="7">
        <v>0</v>
      </c>
      <c r="AC6053" s="7">
        <v>0</v>
      </c>
      <c r="AD6053" s="7">
        <v>0</v>
      </c>
      <c r="AE6053">
        <v>2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</row>
    <row r="6054" spans="1:44" x14ac:dyDescent="0.25">
      <c r="A6054">
        <v>1586223</v>
      </c>
      <c r="B6054">
        <v>784181</v>
      </c>
      <c r="C6054">
        <v>24.751646627443499</v>
      </c>
      <c r="D6054">
        <v>35.077614628118504</v>
      </c>
      <c r="E6054" s="68" t="s">
        <v>559</v>
      </c>
      <c r="F6054" s="8">
        <f>INDEX(Δεδομένα!$P:$P,MATCH('2020'!E6054,Δεδομένα!$O:$O,0))</f>
        <v>209</v>
      </c>
      <c r="G6054" s="6" t="s">
        <v>560</v>
      </c>
      <c r="H6054" s="2" t="str">
        <f>INDEX(Δεδομένα!B$1:B$51,MATCH('2020'!G6054,Δεδομένα!A$1:A$51,0))</f>
        <v>ΚΡΗΤΗΣ</v>
      </c>
      <c r="I6054" s="8">
        <f>INDEX(Δεδομένα!E$1:E$13,MATCH('2020'!H6054,Δεδομένα!D$1:D$13,0))</f>
        <v>12</v>
      </c>
      <c r="J6054" s="1">
        <v>44080</v>
      </c>
      <c r="K6054" s="6" t="s">
        <v>4034</v>
      </c>
      <c r="L6054" s="36" t="str">
        <f t="shared" si="376"/>
        <v>06/09/2020 16:46</v>
      </c>
      <c r="M6054" s="1">
        <v>44081</v>
      </c>
      <c r="N6054" s="6" t="s">
        <v>2211</v>
      </c>
      <c r="O6054" s="36" t="str">
        <f t="shared" si="377"/>
        <v>07/09/2020 17:24</v>
      </c>
      <c r="P6054" s="49">
        <f t="shared" si="378"/>
        <v>1.0263888888875954</v>
      </c>
      <c r="Q6054" s="50">
        <f>1*24</f>
        <v>24</v>
      </c>
      <c r="R6054" s="47">
        <f t="shared" si="379"/>
        <v>1477.9999999981374</v>
      </c>
      <c r="S6054" s="6" t="s">
        <v>44</v>
      </c>
      <c r="T6054" s="6" t="s">
        <v>563</v>
      </c>
      <c r="U6054" s="6" t="s">
        <v>44</v>
      </c>
      <c r="V6054" s="6" t="s">
        <v>578</v>
      </c>
      <c r="W6054" s="7">
        <v>0</v>
      </c>
      <c r="X6054" s="7">
        <v>0</v>
      </c>
      <c r="Y6054" s="7">
        <v>0</v>
      </c>
      <c r="Z6054" s="7">
        <v>3</v>
      </c>
      <c r="AA6054" s="7">
        <v>0</v>
      </c>
      <c r="AB6054" s="7">
        <v>4</v>
      </c>
      <c r="AC6054" s="7">
        <v>0</v>
      </c>
      <c r="AD6054" s="7">
        <v>0</v>
      </c>
      <c r="AE6054">
        <v>25</v>
      </c>
      <c r="AF6054">
        <v>0</v>
      </c>
      <c r="AG6054">
        <v>0</v>
      </c>
      <c r="AH6054">
        <v>0</v>
      </c>
      <c r="AI6054">
        <v>4</v>
      </c>
      <c r="AJ6054">
        <v>11</v>
      </c>
      <c r="AK6054">
        <v>2</v>
      </c>
      <c r="AL6054">
        <v>1</v>
      </c>
      <c r="AM6054">
        <v>1</v>
      </c>
      <c r="AN6054">
        <v>0</v>
      </c>
      <c r="AO6054">
        <v>0</v>
      </c>
      <c r="AP6054">
        <v>0</v>
      </c>
      <c r="AQ6054">
        <v>0</v>
      </c>
      <c r="AR6054">
        <v>0</v>
      </c>
    </row>
    <row r="6055" spans="1:44" x14ac:dyDescent="0.25">
      <c r="A6055">
        <v>1589796</v>
      </c>
      <c r="B6055">
        <v>784175</v>
      </c>
      <c r="C6055">
        <v>23.334537417505199</v>
      </c>
      <c r="D6055">
        <v>40.819052025199198</v>
      </c>
      <c r="E6055" s="68" t="s">
        <v>5411</v>
      </c>
      <c r="F6055" s="8">
        <f>INDEX(Δεδομένα!$P:$P,MATCH('2020'!E6055,Δεδομένα!$O:$O,0))</f>
        <v>42</v>
      </c>
      <c r="G6055" s="6" t="s">
        <v>170</v>
      </c>
      <c r="H6055" s="2" t="str">
        <f>INDEX(Δεδομένα!B$1:B$51,MATCH('2020'!G6055,Δεδομένα!A$1:A$51,0))</f>
        <v>ΚΕΝΤΡΙΚΗΣ ΜΑΚΕΔΟΝΙΑΣ</v>
      </c>
      <c r="I6055" s="8">
        <f>INDEX(Δεδομένα!E$1:E$13,MATCH('2020'!H6055,Δεδομένα!D$1:D$13,0))</f>
        <v>3</v>
      </c>
      <c r="J6055" s="1">
        <v>44080</v>
      </c>
      <c r="K6055" s="6" t="s">
        <v>153</v>
      </c>
      <c r="L6055" s="36" t="str">
        <f t="shared" si="376"/>
        <v>06/09/2020 16:15</v>
      </c>
      <c r="M6055" s="1">
        <v>44080</v>
      </c>
      <c r="N6055" s="6" t="s">
        <v>3657</v>
      </c>
      <c r="O6055" s="36" t="str">
        <f t="shared" si="377"/>
        <v>06/09/2020 19:58</v>
      </c>
      <c r="P6055" s="46">
        <f t="shared" si="378"/>
        <v>0.15486111110658385</v>
      </c>
      <c r="Q6055" s="48">
        <v>0</v>
      </c>
      <c r="R6055" s="47">
        <f t="shared" si="379"/>
        <v>222.99999999348074</v>
      </c>
      <c r="S6055" s="6" t="s">
        <v>44</v>
      </c>
      <c r="T6055" s="6" t="s">
        <v>2079</v>
      </c>
      <c r="U6055" s="6" t="s">
        <v>6677</v>
      </c>
      <c r="V6055" s="6" t="s">
        <v>6678</v>
      </c>
      <c r="W6055" s="7">
        <v>0</v>
      </c>
      <c r="X6055" s="7">
        <v>1</v>
      </c>
      <c r="Y6055" s="7">
        <v>0</v>
      </c>
      <c r="Z6055" s="7">
        <v>1</v>
      </c>
      <c r="AA6055" s="7">
        <v>0</v>
      </c>
      <c r="AB6055" s="7">
        <v>0</v>
      </c>
      <c r="AC6055" s="7">
        <v>0</v>
      </c>
      <c r="AD6055" s="7">
        <v>0</v>
      </c>
      <c r="AE6055">
        <v>16</v>
      </c>
      <c r="AF6055">
        <v>6</v>
      </c>
      <c r="AG6055">
        <v>0</v>
      </c>
      <c r="AH6055">
        <v>0</v>
      </c>
      <c r="AI6055">
        <v>0</v>
      </c>
      <c r="AJ6055">
        <v>8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</row>
    <row r="6056" spans="1:44" x14ac:dyDescent="0.25">
      <c r="A6056">
        <v>1617989</v>
      </c>
      <c r="B6056">
        <v>784137</v>
      </c>
      <c r="C6056">
        <v>22.112753500179402</v>
      </c>
      <c r="D6056">
        <v>39.385035331869403</v>
      </c>
      <c r="E6056" s="68" t="s">
        <v>1042</v>
      </c>
      <c r="F6056" s="8">
        <f>INDEX(Δεδομένα!$P:$P,MATCH('2020'!E6056,Δεδομένα!$O:$O,0))</f>
        <v>116</v>
      </c>
      <c r="G6056" s="6" t="s">
        <v>294</v>
      </c>
      <c r="H6056" s="2" t="str">
        <f>INDEX(Δεδομένα!B$1:B$51,MATCH('2020'!G6056,Δεδομένα!A$1:A$51,0))</f>
        <v>ΘΕΣΣΑΛΙΑΣ</v>
      </c>
      <c r="I6056" s="8">
        <f>INDEX(Δεδομένα!E$1:E$13,MATCH('2020'!H6056,Δεδομένα!D$1:D$13,0))</f>
        <v>6</v>
      </c>
      <c r="J6056" s="1">
        <v>44080</v>
      </c>
      <c r="K6056" s="6" t="s">
        <v>362</v>
      </c>
      <c r="L6056" s="36" t="str">
        <f t="shared" si="376"/>
        <v>06/09/2020 14:00</v>
      </c>
      <c r="M6056" s="1">
        <v>44080</v>
      </c>
      <c r="N6056" s="6" t="s">
        <v>104</v>
      </c>
      <c r="O6056" s="36" t="str">
        <f t="shared" si="377"/>
        <v>06/09/2020 15:30</v>
      </c>
      <c r="P6056" s="46">
        <f t="shared" si="378"/>
        <v>6.25E-2</v>
      </c>
      <c r="Q6056" s="48">
        <v>0</v>
      </c>
      <c r="R6056" s="47">
        <f t="shared" si="379"/>
        <v>90</v>
      </c>
      <c r="S6056" s="6" t="s">
        <v>44</v>
      </c>
      <c r="T6056" s="6" t="s">
        <v>1043</v>
      </c>
      <c r="U6056" s="6" t="s">
        <v>44</v>
      </c>
      <c r="V6056" s="6" t="s">
        <v>6676</v>
      </c>
      <c r="W6056" s="7">
        <v>0</v>
      </c>
      <c r="X6056" s="7">
        <v>0</v>
      </c>
      <c r="Y6056" s="7">
        <v>0</v>
      </c>
      <c r="Z6056" s="7">
        <v>0</v>
      </c>
      <c r="AA6056" s="7">
        <v>50</v>
      </c>
      <c r="AB6056" s="7">
        <v>0</v>
      </c>
      <c r="AC6056" s="7">
        <v>0</v>
      </c>
      <c r="AD6056" s="7">
        <v>0</v>
      </c>
      <c r="AE6056">
        <v>2</v>
      </c>
      <c r="AF6056">
        <v>0</v>
      </c>
      <c r="AG6056">
        <v>0</v>
      </c>
      <c r="AH6056">
        <v>0</v>
      </c>
      <c r="AI6056">
        <v>0</v>
      </c>
      <c r="AJ6056">
        <v>1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</row>
    <row r="6057" spans="1:44" x14ac:dyDescent="0.25">
      <c r="A6057">
        <v>1583928</v>
      </c>
      <c r="B6057">
        <v>784241</v>
      </c>
      <c r="C6057">
        <v>21.321009681787402</v>
      </c>
      <c r="D6057">
        <v>40.476537748735304</v>
      </c>
      <c r="E6057" s="68" t="s">
        <v>1062</v>
      </c>
      <c r="F6057" s="8">
        <f>INDEX(Δεδομένα!$P:$P,MATCH('2020'!E6057,Δεδομένα!$O:$O,0))</f>
        <v>77</v>
      </c>
      <c r="G6057" s="6" t="s">
        <v>1063</v>
      </c>
      <c r="H6057" s="2" t="str">
        <f>INDEX(Δεδομένα!B$1:B$51,MATCH('2020'!G6057,Δεδομένα!A$1:A$51,0))</f>
        <v>ΔΥΤΙΚΗΣ ΜΑΚΕΔΟΝΙΑΣ</v>
      </c>
      <c r="I6057" s="8">
        <f>INDEX(Δεδομένα!E$1:E$13,MATCH('2020'!H6057,Δεδομένα!D$1:D$13,0))</f>
        <v>4</v>
      </c>
      <c r="J6057" s="1">
        <v>44080</v>
      </c>
      <c r="K6057" s="6" t="s">
        <v>2648</v>
      </c>
      <c r="L6057" s="36" t="str">
        <f t="shared" si="376"/>
        <v>06/09/2020 19:39</v>
      </c>
      <c r="M6057" s="1">
        <v>44080</v>
      </c>
      <c r="N6057" s="6" t="s">
        <v>3343</v>
      </c>
      <c r="O6057" s="36" t="str">
        <f t="shared" si="377"/>
        <v>06/09/2020 20:14</v>
      </c>
      <c r="P6057" s="46">
        <f t="shared" si="378"/>
        <v>2.4305555554747116E-2</v>
      </c>
      <c r="Q6057" s="48">
        <v>0</v>
      </c>
      <c r="R6057" s="47">
        <f t="shared" si="379"/>
        <v>34.999999998835847</v>
      </c>
      <c r="S6057" s="6" t="s">
        <v>44</v>
      </c>
      <c r="T6057" s="6" t="s">
        <v>1066</v>
      </c>
      <c r="U6057" s="6" t="s">
        <v>73</v>
      </c>
      <c r="V6057" s="6" t="s">
        <v>2236</v>
      </c>
      <c r="W6057" s="7">
        <v>0</v>
      </c>
      <c r="X6057" s="7">
        <v>0</v>
      </c>
      <c r="Y6057" s="7">
        <v>0</v>
      </c>
      <c r="Z6057" s="7">
        <v>0</v>
      </c>
      <c r="AA6057" s="7">
        <v>0</v>
      </c>
      <c r="AB6057" s="7">
        <v>0.05</v>
      </c>
      <c r="AC6057" s="7">
        <v>0</v>
      </c>
      <c r="AD6057" s="7">
        <v>0</v>
      </c>
      <c r="AE6057">
        <v>2</v>
      </c>
      <c r="AF6057">
        <v>0</v>
      </c>
      <c r="AG6057">
        <v>0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</row>
    <row r="6058" spans="1:44" x14ac:dyDescent="0.25">
      <c r="A6058">
        <v>1595039</v>
      </c>
      <c r="B6058">
        <v>784190</v>
      </c>
      <c r="C6058">
        <v>22.6517124176025</v>
      </c>
      <c r="D6058">
        <v>37.790653228759801</v>
      </c>
      <c r="E6058" s="68" t="s">
        <v>810</v>
      </c>
      <c r="F6058" s="8">
        <f>INDEX(Δεδομένα!$P:$P,MATCH('2020'!E6058,Δεδομένα!$O:$O,0))</f>
        <v>157</v>
      </c>
      <c r="G6058" s="6" t="s">
        <v>391</v>
      </c>
      <c r="H6058" s="2" t="str">
        <f>INDEX(Δεδομένα!B$1:B$51,MATCH('2020'!G6058,Δεδομένα!A$1:A$51,0))</f>
        <v>ΠΕΛΛΟΠΟΝΗΣΟΥ</v>
      </c>
      <c r="I6058" s="8">
        <f>INDEX(Δεδομένα!E$1:E$13,MATCH('2020'!H6058,Δεδομένα!D$1:D$13,0))</f>
        <v>8</v>
      </c>
      <c r="J6058" s="1">
        <v>44080</v>
      </c>
      <c r="K6058" s="6" t="s">
        <v>1803</v>
      </c>
      <c r="L6058" s="36" t="str">
        <f t="shared" si="376"/>
        <v>06/09/2020 17:07</v>
      </c>
      <c r="M6058" s="1">
        <v>44080</v>
      </c>
      <c r="N6058" s="6" t="s">
        <v>2944</v>
      </c>
      <c r="O6058" s="36" t="str">
        <f t="shared" si="377"/>
        <v>06/09/2020 20:54</v>
      </c>
      <c r="P6058" s="46">
        <f t="shared" si="378"/>
        <v>0.15763888889341615</v>
      </c>
      <c r="Q6058" s="48">
        <v>0</v>
      </c>
      <c r="R6058" s="47">
        <f t="shared" si="379"/>
        <v>227.00000000651926</v>
      </c>
      <c r="S6058" s="6" t="s">
        <v>44</v>
      </c>
      <c r="T6058" s="6" t="s">
        <v>1435</v>
      </c>
      <c r="U6058" s="6" t="s">
        <v>2072</v>
      </c>
      <c r="V6058" s="6" t="s">
        <v>6681</v>
      </c>
      <c r="W6058" s="7">
        <v>0</v>
      </c>
      <c r="X6058" s="7">
        <v>15</v>
      </c>
      <c r="Y6058" s="7">
        <v>0</v>
      </c>
      <c r="Z6058" s="7">
        <v>0</v>
      </c>
      <c r="AA6058" s="7">
        <v>0</v>
      </c>
      <c r="AB6058" s="7">
        <v>0</v>
      </c>
      <c r="AC6058" s="7">
        <v>0</v>
      </c>
      <c r="AD6058" s="7">
        <v>0</v>
      </c>
      <c r="AE6058">
        <v>37</v>
      </c>
      <c r="AF6058">
        <v>7</v>
      </c>
      <c r="AG6058">
        <v>0</v>
      </c>
      <c r="AH6058">
        <v>0</v>
      </c>
      <c r="AI6058">
        <v>0</v>
      </c>
      <c r="AJ6058">
        <v>13</v>
      </c>
      <c r="AK6058">
        <v>0</v>
      </c>
      <c r="AL6058">
        <v>5</v>
      </c>
      <c r="AM6058">
        <v>1</v>
      </c>
      <c r="AN6058">
        <v>2</v>
      </c>
      <c r="AO6058">
        <v>0</v>
      </c>
      <c r="AP6058">
        <v>0</v>
      </c>
      <c r="AQ6058">
        <v>0</v>
      </c>
      <c r="AR6058">
        <v>0</v>
      </c>
    </row>
    <row r="6059" spans="1:44" x14ac:dyDescent="0.25">
      <c r="A6059">
        <v>1612249</v>
      </c>
      <c r="B6059">
        <v>784047</v>
      </c>
      <c r="C6059">
        <v>26.5027368698067</v>
      </c>
      <c r="D6059">
        <v>39.132256670915503</v>
      </c>
      <c r="E6059" s="68" t="s">
        <v>494</v>
      </c>
      <c r="F6059" s="8">
        <f>INDEX(Δεδομένα!$P:$P,MATCH('2020'!E6059,Δεδομένα!$O:$O,0))</f>
        <v>196</v>
      </c>
      <c r="G6059" s="6" t="s">
        <v>495</v>
      </c>
      <c r="H6059" s="2" t="str">
        <f>INDEX(Δεδομένα!B$1:B$51,MATCH('2020'!G6059,Δεδομένα!A$1:A$51,0))</f>
        <v>ΒΟΡΕΙΟΥ ΑΙΓΑΙΟΥ</v>
      </c>
      <c r="I6059" s="8">
        <f>INDEX(Δεδομένα!E$1:E$13,MATCH('2020'!H6059,Δεδομένα!D$1:D$13,0))</f>
        <v>11</v>
      </c>
      <c r="J6059" s="1">
        <v>44080</v>
      </c>
      <c r="K6059" s="6" t="s">
        <v>6674</v>
      </c>
      <c r="L6059" s="36" t="str">
        <f t="shared" si="376"/>
        <v>06/09/2020 03:24</v>
      </c>
      <c r="M6059" s="1">
        <v>44080</v>
      </c>
      <c r="N6059" s="6" t="s">
        <v>3111</v>
      </c>
      <c r="O6059" s="36" t="str">
        <f t="shared" si="377"/>
        <v>06/09/2020 04:00</v>
      </c>
      <c r="P6059" s="46">
        <f t="shared" si="378"/>
        <v>2.4999999994179234E-2</v>
      </c>
      <c r="Q6059" s="48">
        <v>0</v>
      </c>
      <c r="R6059" s="47">
        <f t="shared" si="379"/>
        <v>35.999999991618097</v>
      </c>
      <c r="S6059" s="6" t="s">
        <v>44</v>
      </c>
      <c r="T6059" s="6" t="s">
        <v>499</v>
      </c>
      <c r="U6059" s="6" t="s">
        <v>500</v>
      </c>
      <c r="V6059" s="6" t="s">
        <v>3696</v>
      </c>
      <c r="W6059" s="7">
        <v>0</v>
      </c>
      <c r="X6059" s="7">
        <v>0</v>
      </c>
      <c r="Y6059" s="7">
        <v>0</v>
      </c>
      <c r="Z6059" s="7">
        <v>0</v>
      </c>
      <c r="AA6059" s="7">
        <v>0</v>
      </c>
      <c r="AB6059" s="7">
        <v>0</v>
      </c>
      <c r="AC6059" s="7">
        <v>0.01</v>
      </c>
      <c r="AD6059" s="7">
        <v>0</v>
      </c>
      <c r="AE6059">
        <v>2</v>
      </c>
      <c r="AF6059">
        <v>0</v>
      </c>
      <c r="AG6059">
        <v>0</v>
      </c>
      <c r="AH6059">
        <v>0</v>
      </c>
      <c r="AI6059">
        <v>0</v>
      </c>
      <c r="AJ6059">
        <v>1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</row>
    <row r="6060" spans="1:44" x14ac:dyDescent="0.25">
      <c r="A6060">
        <v>1624316</v>
      </c>
      <c r="B6060">
        <v>784183</v>
      </c>
      <c r="C6060">
        <v>22.774836247395601</v>
      </c>
      <c r="D6060">
        <v>39.149298179007502</v>
      </c>
      <c r="E6060" s="68" t="s">
        <v>1250</v>
      </c>
      <c r="F6060" s="8">
        <f>INDEX(Δεδομένα!$P:$P,MATCH('2020'!E6060,Δεδομένα!$O:$O,0))</f>
        <v>105</v>
      </c>
      <c r="G6060" s="6" t="s">
        <v>958</v>
      </c>
      <c r="H6060" s="2" t="str">
        <f>INDEX(Δεδομένα!B$1:B$51,MATCH('2020'!G6060,Δεδομένα!A$1:A$51,0))</f>
        <v>ΘΕΣΣΑΛΙΑΣ</v>
      </c>
      <c r="I6060" s="8">
        <f>INDEX(Δεδομένα!E$1:E$13,MATCH('2020'!H6060,Δεδομένα!D$1:D$13,0))</f>
        <v>6</v>
      </c>
      <c r="J6060" s="1">
        <v>44080</v>
      </c>
      <c r="K6060" s="6" t="s">
        <v>2470</v>
      </c>
      <c r="L6060" s="36" t="str">
        <f t="shared" si="376"/>
        <v>06/09/2020 16:41</v>
      </c>
      <c r="M6060" s="1">
        <v>44080</v>
      </c>
      <c r="N6060" s="6" t="s">
        <v>1878</v>
      </c>
      <c r="O6060" s="36" t="str">
        <f t="shared" si="377"/>
        <v>06/09/2020 19:35</v>
      </c>
      <c r="P6060" s="46">
        <f t="shared" si="378"/>
        <v>0.1208333333270275</v>
      </c>
      <c r="Q6060" s="48">
        <v>0</v>
      </c>
      <c r="R6060" s="47">
        <f t="shared" si="379"/>
        <v>173.9999999909196</v>
      </c>
      <c r="S6060" s="6" t="s">
        <v>44</v>
      </c>
      <c r="T6060" s="6" t="s">
        <v>1253</v>
      </c>
      <c r="U6060" s="6" t="s">
        <v>1628</v>
      </c>
      <c r="V6060" s="6" t="s">
        <v>6385</v>
      </c>
      <c r="W6060" s="7">
        <v>0</v>
      </c>
      <c r="X6060" s="7">
        <v>0</v>
      </c>
      <c r="Y6060" s="7">
        <v>0</v>
      </c>
      <c r="Z6060" s="7">
        <v>0</v>
      </c>
      <c r="AA6060" s="7">
        <v>0</v>
      </c>
      <c r="AB6060" s="7">
        <v>5</v>
      </c>
      <c r="AC6060" s="7">
        <v>47</v>
      </c>
      <c r="AD6060" s="7">
        <v>0</v>
      </c>
      <c r="AE6060">
        <v>16</v>
      </c>
      <c r="AF6060">
        <v>0</v>
      </c>
      <c r="AG6060">
        <v>0</v>
      </c>
      <c r="AH6060">
        <v>0</v>
      </c>
      <c r="AI6060">
        <v>0</v>
      </c>
      <c r="AJ6060">
        <v>7</v>
      </c>
      <c r="AK6060">
        <v>5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</row>
    <row r="6061" spans="1:44" x14ac:dyDescent="0.25">
      <c r="A6061">
        <v>1583651</v>
      </c>
      <c r="B6061">
        <v>784134</v>
      </c>
      <c r="C6061">
        <v>22.1952209472656</v>
      </c>
      <c r="D6061">
        <v>40.719051361083999</v>
      </c>
      <c r="E6061" s="68" t="s">
        <v>1122</v>
      </c>
      <c r="F6061" s="8">
        <f>INDEX(Δεδομένα!$P:$P,MATCH('2020'!E6061,Δεδομένα!$O:$O,0))</f>
        <v>253</v>
      </c>
      <c r="G6061" s="6" t="s">
        <v>874</v>
      </c>
      <c r="H6061" s="2" t="str">
        <f>INDEX(Δεδομένα!B$1:B$51,MATCH('2020'!G6061,Δεδομένα!A$1:A$51,0))</f>
        <v>ΚΕΝΤΡΙΚΗΣ ΜΑΚΕΔΟΝΙΑΣ</v>
      </c>
      <c r="I6061" s="8">
        <f>INDEX(Δεδομένα!E$1:E$13,MATCH('2020'!H6061,Δεδομένα!D$1:D$13,0))</f>
        <v>3</v>
      </c>
      <c r="J6061" s="1">
        <v>44080</v>
      </c>
      <c r="K6061" s="6" t="s">
        <v>1444</v>
      </c>
      <c r="L6061" s="36" t="str">
        <f t="shared" si="376"/>
        <v>06/09/2020 13:20</v>
      </c>
      <c r="M6061" s="1">
        <v>44080</v>
      </c>
      <c r="N6061" s="6" t="s">
        <v>715</v>
      </c>
      <c r="O6061" s="36" t="str">
        <f t="shared" si="377"/>
        <v>06/09/2020 14:35</v>
      </c>
      <c r="P6061" s="46">
        <f t="shared" si="378"/>
        <v>5.2083333335758653E-2</v>
      </c>
      <c r="Q6061" s="48">
        <v>0</v>
      </c>
      <c r="R6061" s="47">
        <f t="shared" si="379"/>
        <v>75.00000000349246</v>
      </c>
      <c r="S6061" s="6" t="s">
        <v>44</v>
      </c>
      <c r="T6061" s="6" t="s">
        <v>1507</v>
      </c>
      <c r="U6061" s="6" t="s">
        <v>2042</v>
      </c>
      <c r="V6061" s="6" t="s">
        <v>3337</v>
      </c>
      <c r="W6061" s="7">
        <v>0</v>
      </c>
      <c r="X6061" s="7">
        <v>0</v>
      </c>
      <c r="Y6061" s="7">
        <v>0</v>
      </c>
      <c r="Z6061" s="7">
        <v>0</v>
      </c>
      <c r="AA6061" s="7">
        <v>0</v>
      </c>
      <c r="AB6061" s="7">
        <v>1.5</v>
      </c>
      <c r="AC6061" s="7">
        <v>0</v>
      </c>
      <c r="AD6061" s="7">
        <v>0</v>
      </c>
      <c r="AE6061">
        <v>3</v>
      </c>
      <c r="AF6061">
        <v>0</v>
      </c>
      <c r="AG6061">
        <v>0</v>
      </c>
      <c r="AH6061">
        <v>0</v>
      </c>
      <c r="AI6061">
        <v>0</v>
      </c>
      <c r="AJ6061">
        <v>2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</row>
    <row r="6062" spans="1:44" x14ac:dyDescent="0.25">
      <c r="A6062">
        <v>1583347</v>
      </c>
      <c r="B6062">
        <v>784235</v>
      </c>
      <c r="C6062">
        <v>22.197148112411298</v>
      </c>
      <c r="D6062">
        <v>41.026044185590202</v>
      </c>
      <c r="E6062" s="68" t="s">
        <v>952</v>
      </c>
      <c r="F6062" s="8">
        <f>INDEX(Δεδομένα!$P:$P,MATCH('2020'!E6062,Δεδομένα!$O:$O,0))</f>
        <v>62</v>
      </c>
      <c r="G6062" s="6" t="s">
        <v>874</v>
      </c>
      <c r="H6062" s="2" t="str">
        <f>INDEX(Δεδομένα!B$1:B$51,MATCH('2020'!G6062,Δεδομένα!A$1:A$51,0))</f>
        <v>ΚΕΝΤΡΙΚΗΣ ΜΑΚΕΔΟΝΙΑΣ</v>
      </c>
      <c r="I6062" s="8">
        <f>INDEX(Δεδομένα!E$1:E$13,MATCH('2020'!H6062,Δεδομένα!D$1:D$13,0))</f>
        <v>3</v>
      </c>
      <c r="J6062" s="1">
        <v>44080</v>
      </c>
      <c r="K6062" s="6" t="s">
        <v>2648</v>
      </c>
      <c r="L6062" s="36" t="str">
        <f t="shared" si="376"/>
        <v>06/09/2020 19:39</v>
      </c>
      <c r="M6062" s="1">
        <v>44080</v>
      </c>
      <c r="N6062" s="6" t="s">
        <v>3919</v>
      </c>
      <c r="O6062" s="36" t="str">
        <f t="shared" si="377"/>
        <v>06/09/2020 21:41</v>
      </c>
      <c r="P6062" s="46">
        <f t="shared" si="378"/>
        <v>8.4722222221898846E-2</v>
      </c>
      <c r="Q6062" s="48">
        <v>0</v>
      </c>
      <c r="R6062" s="47">
        <f t="shared" si="379"/>
        <v>121.99999999953434</v>
      </c>
      <c r="S6062" s="6" t="s">
        <v>44</v>
      </c>
      <c r="T6062" s="6" t="s">
        <v>954</v>
      </c>
      <c r="U6062" s="6" t="s">
        <v>44</v>
      </c>
      <c r="V6062" s="6" t="s">
        <v>6684</v>
      </c>
      <c r="W6062" s="7">
        <v>0</v>
      </c>
      <c r="X6062" s="7">
        <v>0</v>
      </c>
      <c r="Y6062" s="7">
        <v>0</v>
      </c>
      <c r="Z6062" s="7">
        <v>0</v>
      </c>
      <c r="AA6062" s="7">
        <v>0.02</v>
      </c>
      <c r="AB6062" s="7">
        <v>0</v>
      </c>
      <c r="AC6062" s="7">
        <v>0</v>
      </c>
      <c r="AD6062" s="7">
        <v>0</v>
      </c>
      <c r="AE6062">
        <v>2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</row>
    <row r="6063" spans="1:44" x14ac:dyDescent="0.25">
      <c r="A6063">
        <v>1585364</v>
      </c>
      <c r="B6063">
        <v>784161</v>
      </c>
      <c r="C6063">
        <v>21.827930450439499</v>
      </c>
      <c r="D6063">
        <v>39.5039253234863</v>
      </c>
      <c r="E6063" s="68" t="s">
        <v>1155</v>
      </c>
      <c r="F6063" s="8">
        <f>INDEX(Δεδομένα!$P:$P,MATCH('2020'!E6063,Δεδομένα!$O:$O,0))</f>
        <v>111</v>
      </c>
      <c r="G6063" s="6" t="s">
        <v>884</v>
      </c>
      <c r="H6063" s="2" t="str">
        <f>INDEX(Δεδομένα!B$1:B$51,MATCH('2020'!G6063,Δεδομένα!A$1:A$51,0))</f>
        <v>ΘΕΣΣΑΛΙΑΣ</v>
      </c>
      <c r="I6063" s="8">
        <f>INDEX(Δεδομένα!E$1:E$13,MATCH('2020'!H6063,Δεδομένα!D$1:D$13,0))</f>
        <v>6</v>
      </c>
      <c r="J6063" s="1">
        <v>44080</v>
      </c>
      <c r="K6063" s="6" t="s">
        <v>384</v>
      </c>
      <c r="L6063" s="36" t="str">
        <f t="shared" si="376"/>
        <v>06/09/2020 14:45</v>
      </c>
      <c r="M6063" s="1">
        <v>44080</v>
      </c>
      <c r="N6063" s="6" t="s">
        <v>327</v>
      </c>
      <c r="O6063" s="36" t="str">
        <f t="shared" si="377"/>
        <v>06/09/2020 18:50</v>
      </c>
      <c r="P6063" s="46">
        <f t="shared" si="378"/>
        <v>0.17013888888322981</v>
      </c>
      <c r="Q6063" s="48">
        <v>0</v>
      </c>
      <c r="R6063" s="47">
        <f t="shared" si="379"/>
        <v>244.99999999185093</v>
      </c>
      <c r="S6063" s="6" t="s">
        <v>44</v>
      </c>
      <c r="T6063" s="6" t="s">
        <v>1157</v>
      </c>
      <c r="U6063" s="6" t="s">
        <v>44</v>
      </c>
      <c r="V6063" s="6" t="s">
        <v>6534</v>
      </c>
      <c r="W6063" s="7">
        <v>0</v>
      </c>
      <c r="X6063" s="7">
        <v>0.5</v>
      </c>
      <c r="Y6063" s="7">
        <v>0</v>
      </c>
      <c r="Z6063" s="7">
        <v>1.5</v>
      </c>
      <c r="AA6063" s="7">
        <v>3</v>
      </c>
      <c r="AB6063" s="7">
        <v>0</v>
      </c>
      <c r="AC6063" s="7">
        <v>0</v>
      </c>
      <c r="AD6063" s="7">
        <v>0</v>
      </c>
      <c r="AE6063">
        <v>6</v>
      </c>
      <c r="AF6063">
        <v>0</v>
      </c>
      <c r="AG6063">
        <v>0</v>
      </c>
      <c r="AH6063">
        <v>0</v>
      </c>
      <c r="AI6063">
        <v>0</v>
      </c>
      <c r="AJ6063">
        <v>2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</row>
    <row r="6064" spans="1:44" x14ac:dyDescent="0.25">
      <c r="A6064">
        <v>1585365</v>
      </c>
      <c r="B6064">
        <v>784230</v>
      </c>
      <c r="C6064">
        <v>21.827697391028401</v>
      </c>
      <c r="D6064">
        <v>39.551458246948897</v>
      </c>
      <c r="E6064" s="68" t="s">
        <v>1155</v>
      </c>
      <c r="F6064" s="8">
        <f>INDEX(Δεδομένα!$P:$P,MATCH('2020'!E6064,Δεδομένα!$O:$O,0))</f>
        <v>111</v>
      </c>
      <c r="G6064" s="6" t="s">
        <v>884</v>
      </c>
      <c r="H6064" s="2" t="str">
        <f>INDEX(Δεδομένα!B$1:B$51,MATCH('2020'!G6064,Δεδομένα!A$1:A$51,0))</f>
        <v>ΘΕΣΣΑΛΙΑΣ</v>
      </c>
      <c r="I6064" s="8">
        <f>INDEX(Δεδομένα!E$1:E$13,MATCH('2020'!H6064,Δεδομένα!D$1:D$13,0))</f>
        <v>6</v>
      </c>
      <c r="J6064" s="1">
        <v>44080</v>
      </c>
      <c r="K6064" s="6" t="s">
        <v>123</v>
      </c>
      <c r="L6064" s="36" t="str">
        <f t="shared" si="376"/>
        <v>06/09/2020 19:10</v>
      </c>
      <c r="M6064" s="1">
        <v>44080</v>
      </c>
      <c r="N6064" s="6" t="s">
        <v>825</v>
      </c>
      <c r="O6064" s="36" t="str">
        <f t="shared" si="377"/>
        <v>06/09/2020 20:30</v>
      </c>
      <c r="P6064" s="46">
        <f t="shared" si="378"/>
        <v>5.5555555554747116E-2</v>
      </c>
      <c r="Q6064" s="48">
        <v>0</v>
      </c>
      <c r="R6064" s="47">
        <f t="shared" si="379"/>
        <v>79.999999998835847</v>
      </c>
      <c r="S6064" s="6" t="s">
        <v>44</v>
      </c>
      <c r="T6064" s="6" t="s">
        <v>1157</v>
      </c>
      <c r="U6064" s="6" t="s">
        <v>44</v>
      </c>
      <c r="V6064" s="6" t="s">
        <v>2063</v>
      </c>
      <c r="W6064" s="7">
        <v>0</v>
      </c>
      <c r="X6064" s="7">
        <v>0</v>
      </c>
      <c r="Y6064" s="7">
        <v>0</v>
      </c>
      <c r="Z6064" s="7">
        <v>0</v>
      </c>
      <c r="AA6064" s="7">
        <v>0</v>
      </c>
      <c r="AB6064" s="7">
        <v>0</v>
      </c>
      <c r="AC6064" s="7">
        <v>2</v>
      </c>
      <c r="AD6064" s="7">
        <v>0</v>
      </c>
      <c r="AE6064">
        <v>3</v>
      </c>
      <c r="AF6064">
        <v>0</v>
      </c>
      <c r="AG6064">
        <v>0</v>
      </c>
      <c r="AH6064">
        <v>0</v>
      </c>
      <c r="AI6064">
        <v>0</v>
      </c>
      <c r="AJ6064">
        <v>1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</row>
    <row r="6065" spans="1:44" x14ac:dyDescent="0.25">
      <c r="A6065">
        <v>1584448</v>
      </c>
      <c r="B6065">
        <v>784220</v>
      </c>
      <c r="C6065">
        <v>22.414937993098601</v>
      </c>
      <c r="D6065">
        <v>39.0669255102232</v>
      </c>
      <c r="E6065" s="68" t="s">
        <v>2102</v>
      </c>
      <c r="F6065" s="8">
        <f>INDEX(Δεδομένα!$P:$P,MATCH('2020'!E6065,Δεδομένα!$O:$O,0))</f>
        <v>163</v>
      </c>
      <c r="G6065" s="6" t="s">
        <v>399</v>
      </c>
      <c r="H6065" s="2" t="str">
        <f>INDEX(Δεδομένα!B$1:B$51,MATCH('2020'!G6065,Δεδομένα!A$1:A$51,0))</f>
        <v>ΣΤΕΡΕΑΣ ΕΛΛΑΔΟΣ</v>
      </c>
      <c r="I6065" s="8">
        <f>INDEX(Δεδομένα!E$1:E$13,MATCH('2020'!H6065,Δεδομένα!D$1:D$13,0))</f>
        <v>9</v>
      </c>
      <c r="J6065" s="1">
        <v>44080</v>
      </c>
      <c r="K6065" s="6" t="s">
        <v>86</v>
      </c>
      <c r="L6065" s="36" t="str">
        <f t="shared" si="376"/>
        <v>06/09/2020 18:55</v>
      </c>
      <c r="M6065" s="1">
        <v>44080</v>
      </c>
      <c r="N6065" s="6" t="s">
        <v>100</v>
      </c>
      <c r="O6065" s="36" t="str">
        <f t="shared" si="377"/>
        <v>06/09/2020 20:50</v>
      </c>
      <c r="P6065" s="46">
        <f t="shared" si="378"/>
        <v>7.9861111109494232E-2</v>
      </c>
      <c r="Q6065" s="48">
        <v>0</v>
      </c>
      <c r="R6065" s="47">
        <f t="shared" si="379"/>
        <v>114.99999999767169</v>
      </c>
      <c r="S6065" s="6" t="s">
        <v>44</v>
      </c>
      <c r="T6065" s="6" t="s">
        <v>826</v>
      </c>
      <c r="U6065" s="6" t="s">
        <v>44</v>
      </c>
      <c r="V6065" s="6" t="s">
        <v>6682</v>
      </c>
      <c r="W6065" s="7">
        <v>0</v>
      </c>
      <c r="X6065" s="7">
        <v>0</v>
      </c>
      <c r="Y6065" s="7">
        <v>0</v>
      </c>
      <c r="Z6065" s="7">
        <v>0</v>
      </c>
      <c r="AA6065" s="7">
        <v>0</v>
      </c>
      <c r="AB6065" s="7">
        <v>30</v>
      </c>
      <c r="AC6065" s="7">
        <v>0</v>
      </c>
      <c r="AD6065" s="7">
        <v>0</v>
      </c>
      <c r="AE6065">
        <v>6</v>
      </c>
      <c r="AF6065">
        <v>0</v>
      </c>
      <c r="AG6065">
        <v>0</v>
      </c>
      <c r="AH6065">
        <v>0</v>
      </c>
      <c r="AI6065">
        <v>0</v>
      </c>
      <c r="AJ6065">
        <v>3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</row>
    <row r="6066" spans="1:44" x14ac:dyDescent="0.25">
      <c r="A6066">
        <v>1602354</v>
      </c>
      <c r="B6066">
        <v>784250</v>
      </c>
      <c r="C6066">
        <v>23.566023653980199</v>
      </c>
      <c r="D6066">
        <v>35.276136199703899</v>
      </c>
      <c r="E6066" s="68" t="s">
        <v>784</v>
      </c>
      <c r="F6066" s="8">
        <f>INDEX(Δεδομένα!$P:$P,MATCH('2020'!E6066,Δεδομένα!$O:$O,0))</f>
        <v>218</v>
      </c>
      <c r="G6066" s="6" t="s">
        <v>775</v>
      </c>
      <c r="H6066" s="2" t="str">
        <f>INDEX(Δεδομένα!B$1:B$51,MATCH('2020'!G6066,Δεδομένα!A$1:A$51,0))</f>
        <v>ΚΡΗΤΗΣ</v>
      </c>
      <c r="I6066" s="8">
        <f>INDEX(Δεδομένα!E$1:E$13,MATCH('2020'!H6066,Δεδομένα!D$1:D$13,0))</f>
        <v>12</v>
      </c>
      <c r="J6066" s="1">
        <v>44080</v>
      </c>
      <c r="K6066" s="6" t="s">
        <v>117</v>
      </c>
      <c r="L6066" s="36" t="str">
        <f t="shared" si="376"/>
        <v>06/09/2020 20:00</v>
      </c>
      <c r="M6066" s="1">
        <v>44082</v>
      </c>
      <c r="N6066" s="6" t="s">
        <v>908</v>
      </c>
      <c r="O6066" s="36" t="str">
        <f t="shared" si="377"/>
        <v>08/09/2020 11:51</v>
      </c>
      <c r="P6066" s="49">
        <f t="shared" si="378"/>
        <v>1.6604166666656965</v>
      </c>
      <c r="Q6066" s="50">
        <f>1*24</f>
        <v>24</v>
      </c>
      <c r="R6066" s="47">
        <f t="shared" si="379"/>
        <v>2390.999999998603</v>
      </c>
      <c r="S6066" s="6" t="s">
        <v>44</v>
      </c>
      <c r="T6066" s="6" t="s">
        <v>785</v>
      </c>
      <c r="U6066" s="6" t="s">
        <v>44</v>
      </c>
      <c r="V6066" s="6" t="s">
        <v>6685</v>
      </c>
      <c r="W6066" s="7">
        <v>0</v>
      </c>
      <c r="X6066" s="7">
        <v>0.1</v>
      </c>
      <c r="Y6066" s="7">
        <v>0</v>
      </c>
      <c r="Z6066" s="7">
        <v>0</v>
      </c>
      <c r="AA6066" s="7">
        <v>0</v>
      </c>
      <c r="AB6066" s="7">
        <v>0</v>
      </c>
      <c r="AC6066" s="7">
        <v>0</v>
      </c>
      <c r="AD6066" s="7">
        <v>0</v>
      </c>
      <c r="AE6066">
        <v>6</v>
      </c>
      <c r="AF6066">
        <v>0</v>
      </c>
      <c r="AG6066">
        <v>0</v>
      </c>
      <c r="AH6066">
        <v>0</v>
      </c>
      <c r="AI6066">
        <v>0</v>
      </c>
      <c r="AJ6066">
        <v>3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</row>
    <row r="6067" spans="1:44" x14ac:dyDescent="0.25">
      <c r="A6067">
        <v>1614180</v>
      </c>
      <c r="B6067">
        <v>784461</v>
      </c>
      <c r="C6067">
        <v>22.3372385128547</v>
      </c>
      <c r="D6067">
        <v>38.139202497968</v>
      </c>
      <c r="E6067" s="68" t="s">
        <v>331</v>
      </c>
      <c r="F6067" s="8">
        <f>INDEX(Δεδομένα!$P:$P,MATCH('2020'!E6067,Δεδομένα!$O:$O,0))</f>
        <v>125</v>
      </c>
      <c r="G6067" s="6" t="s">
        <v>303</v>
      </c>
      <c r="H6067" s="2" t="str">
        <f>INDEX(Δεδομένα!B$1:B$51,MATCH('2020'!G6067,Δεδομένα!A$1:A$51,0))</f>
        <v>ΔΥΤΙΚΗΣ ΕΛΛΑΔΟΣ</v>
      </c>
      <c r="I6067" s="8">
        <f>INDEX(Δεδομένα!E$1:E$13,MATCH('2020'!H6067,Δεδομένα!D$1:D$13,0))</f>
        <v>7</v>
      </c>
      <c r="J6067" s="1">
        <v>44081</v>
      </c>
      <c r="K6067" s="6" t="s">
        <v>927</v>
      </c>
      <c r="L6067" s="36" t="str">
        <f t="shared" si="376"/>
        <v>07/09/2020 16:42</v>
      </c>
      <c r="M6067" s="1">
        <v>44082</v>
      </c>
      <c r="N6067" s="6" t="s">
        <v>685</v>
      </c>
      <c r="O6067" s="36" t="str">
        <f t="shared" si="377"/>
        <v>08/09/2020 10:00</v>
      </c>
      <c r="P6067" s="46">
        <f t="shared" si="378"/>
        <v>0.72083333333284827</v>
      </c>
      <c r="Q6067" s="48">
        <v>0</v>
      </c>
      <c r="R6067" s="47">
        <f t="shared" si="379"/>
        <v>1037.9999999993015</v>
      </c>
      <c r="S6067" s="6" t="s">
        <v>44</v>
      </c>
      <c r="T6067" s="6" t="s">
        <v>316</v>
      </c>
      <c r="U6067" s="6" t="s">
        <v>44</v>
      </c>
      <c r="V6067" s="6" t="s">
        <v>2724</v>
      </c>
      <c r="W6067" s="7">
        <v>0</v>
      </c>
      <c r="X6067" s="7">
        <v>0</v>
      </c>
      <c r="Y6067" s="7">
        <v>0</v>
      </c>
      <c r="Z6067" s="7">
        <v>0</v>
      </c>
      <c r="AA6067" s="7">
        <v>0</v>
      </c>
      <c r="AB6067" s="7">
        <v>2.5</v>
      </c>
      <c r="AC6067" s="7">
        <v>0</v>
      </c>
      <c r="AD6067" s="7">
        <v>0</v>
      </c>
      <c r="AE6067">
        <v>12</v>
      </c>
      <c r="AF6067">
        <v>0</v>
      </c>
      <c r="AG6067">
        <v>0</v>
      </c>
      <c r="AH6067">
        <v>0</v>
      </c>
      <c r="AI6067">
        <v>0</v>
      </c>
      <c r="AJ6067">
        <v>4</v>
      </c>
      <c r="AK6067">
        <v>1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</row>
    <row r="6068" spans="1:44" x14ac:dyDescent="0.25">
      <c r="A6068">
        <v>1585015</v>
      </c>
      <c r="B6068">
        <v>784516</v>
      </c>
      <c r="C6068">
        <v>21.265206207069401</v>
      </c>
      <c r="D6068">
        <v>40.546073685444902</v>
      </c>
      <c r="E6068" s="68" t="s">
        <v>900</v>
      </c>
      <c r="F6068" s="8">
        <f>INDEX(Δεδομένα!$P:$P,MATCH('2020'!E6068,Δεδομένα!$O:$O,0))</f>
        <v>136</v>
      </c>
      <c r="G6068" s="6" t="s">
        <v>303</v>
      </c>
      <c r="H6068" s="2" t="str">
        <f>INDEX(Δεδομένα!B$1:B$51,MATCH('2020'!G6068,Δεδομένα!A$1:A$51,0))</f>
        <v>ΔΥΤΙΚΗΣ ΕΛΛΑΔΟΣ</v>
      </c>
      <c r="I6068" s="8">
        <f>INDEX(Δεδομένα!E$1:E$13,MATCH('2020'!H6068,Δεδομένα!D$1:D$13,0))</f>
        <v>7</v>
      </c>
      <c r="J6068" s="1">
        <v>44081</v>
      </c>
      <c r="K6068" s="6" t="s">
        <v>739</v>
      </c>
      <c r="L6068" s="36" t="str">
        <f t="shared" si="376"/>
        <v>07/09/2020 06:40</v>
      </c>
      <c r="M6068" s="1">
        <v>44082</v>
      </c>
      <c r="N6068" s="6" t="s">
        <v>1318</v>
      </c>
      <c r="O6068" s="36" t="str">
        <f t="shared" si="377"/>
        <v>08/09/2020 08:24</v>
      </c>
      <c r="P6068" s="49">
        <f t="shared" si="378"/>
        <v>1.0722222222175333</v>
      </c>
      <c r="Q6068" s="50">
        <f>1*24</f>
        <v>24</v>
      </c>
      <c r="R6068" s="47">
        <f t="shared" si="379"/>
        <v>1543.9999999932479</v>
      </c>
      <c r="S6068" s="6" t="s">
        <v>44</v>
      </c>
      <c r="T6068" s="6" t="s">
        <v>993</v>
      </c>
      <c r="U6068" s="6" t="s">
        <v>2676</v>
      </c>
      <c r="V6068" s="6" t="s">
        <v>3677</v>
      </c>
      <c r="W6068" s="7">
        <v>0</v>
      </c>
      <c r="X6068" s="7">
        <v>5</v>
      </c>
      <c r="Y6068" s="7">
        <v>0</v>
      </c>
      <c r="Z6068" s="7">
        <v>0</v>
      </c>
      <c r="AA6068" s="7">
        <v>0</v>
      </c>
      <c r="AB6068" s="7">
        <v>0</v>
      </c>
      <c r="AC6068" s="7">
        <v>0</v>
      </c>
      <c r="AD6068" s="7">
        <v>0</v>
      </c>
      <c r="AE6068">
        <v>32</v>
      </c>
      <c r="AF6068">
        <v>10</v>
      </c>
      <c r="AG6068">
        <v>1</v>
      </c>
      <c r="AH6068">
        <v>0</v>
      </c>
      <c r="AI6068">
        <v>0</v>
      </c>
      <c r="AJ6068">
        <v>7</v>
      </c>
      <c r="AK6068">
        <v>9</v>
      </c>
      <c r="AL6068">
        <v>0</v>
      </c>
      <c r="AM6068">
        <v>0</v>
      </c>
      <c r="AN6068">
        <v>1</v>
      </c>
      <c r="AO6068">
        <v>0</v>
      </c>
      <c r="AP6068">
        <v>0</v>
      </c>
      <c r="AQ6068">
        <v>1</v>
      </c>
      <c r="AR6068">
        <v>0</v>
      </c>
    </row>
    <row r="6069" spans="1:44" x14ac:dyDescent="0.25">
      <c r="A6069">
        <v>1584529</v>
      </c>
      <c r="B6069">
        <v>784498</v>
      </c>
      <c r="C6069">
        <v>23.302245907440302</v>
      </c>
      <c r="D6069">
        <v>38.262598453884699</v>
      </c>
      <c r="E6069" s="68" t="s">
        <v>845</v>
      </c>
      <c r="F6069" s="8">
        <f>INDEX(Δεδομένα!$P:$P,MATCH('2020'!E6069,Δεδομένα!$O:$O,0))</f>
        <v>176</v>
      </c>
      <c r="G6069" s="6" t="s">
        <v>846</v>
      </c>
      <c r="H6069" s="2" t="str">
        <f>INDEX(Δεδομένα!B$1:B$51,MATCH('2020'!G6069,Δεδομένα!A$1:A$51,0))</f>
        <v>ΣΤΕΡΕΑΣ ΕΛΛΑΔΟΣ</v>
      </c>
      <c r="I6069" s="8">
        <f>INDEX(Δεδομένα!E$1:E$13,MATCH('2020'!H6069,Δεδομένα!D$1:D$13,0))</f>
        <v>9</v>
      </c>
      <c r="J6069" s="1">
        <v>44081</v>
      </c>
      <c r="K6069" s="6" t="s">
        <v>418</v>
      </c>
      <c r="L6069" s="36" t="str">
        <f t="shared" si="376"/>
        <v>07/09/2020 18:45</v>
      </c>
      <c r="M6069" s="1">
        <v>44081</v>
      </c>
      <c r="N6069" s="6" t="s">
        <v>1486</v>
      </c>
      <c r="O6069" s="36" t="str">
        <f t="shared" si="377"/>
        <v>07/09/2020 19:37</v>
      </c>
      <c r="P6069" s="46">
        <f t="shared" si="378"/>
        <v>3.6111111112404615E-2</v>
      </c>
      <c r="Q6069" s="48">
        <v>0</v>
      </c>
      <c r="R6069" s="47">
        <f t="shared" si="379"/>
        <v>52.000000001862645</v>
      </c>
      <c r="S6069" s="6" t="s">
        <v>44</v>
      </c>
      <c r="T6069" s="6" t="s">
        <v>849</v>
      </c>
      <c r="U6069" s="6" t="s">
        <v>5841</v>
      </c>
      <c r="V6069" s="6" t="s">
        <v>6699</v>
      </c>
      <c r="W6069" s="7">
        <v>0</v>
      </c>
      <c r="X6069" s="7">
        <v>0</v>
      </c>
      <c r="Y6069" s="7">
        <v>0</v>
      </c>
      <c r="Z6069" s="7">
        <v>0</v>
      </c>
      <c r="AA6069" s="7">
        <v>0</v>
      </c>
      <c r="AB6069" s="7">
        <v>0</v>
      </c>
      <c r="AC6069" s="7">
        <v>0.15</v>
      </c>
      <c r="AD6069" s="7">
        <v>0</v>
      </c>
      <c r="AE6069">
        <v>4</v>
      </c>
      <c r="AF6069">
        <v>0</v>
      </c>
      <c r="AG6069">
        <v>0</v>
      </c>
      <c r="AH6069">
        <v>0</v>
      </c>
      <c r="AI6069">
        <v>0</v>
      </c>
      <c r="AJ6069">
        <v>2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</row>
    <row r="6070" spans="1:44" x14ac:dyDescent="0.25">
      <c r="A6070">
        <v>1583656</v>
      </c>
      <c r="B6070">
        <v>784491</v>
      </c>
      <c r="C6070">
        <v>22.4475033321533</v>
      </c>
      <c r="D6070">
        <v>40.647502503397398</v>
      </c>
      <c r="E6070" s="68" t="s">
        <v>1880</v>
      </c>
      <c r="F6070" s="8">
        <f>INDEX(Δεδομένα!$P:$P,MATCH('2020'!E6070,Δεδομένα!$O:$O,0))</f>
        <v>66</v>
      </c>
      <c r="G6070" s="6" t="s">
        <v>238</v>
      </c>
      <c r="H6070" s="2" t="str">
        <f>INDEX(Δεδομένα!B$1:B$51,MATCH('2020'!G6070,Δεδομένα!A$1:A$51,0))</f>
        <v>ΚΕΝΤΡΙΚΗΣ ΜΑΚΕΔΟΝΙΑΣ</v>
      </c>
      <c r="I6070" s="8">
        <f>INDEX(Δεδομένα!E$1:E$13,MATCH('2020'!H6070,Δεδομένα!D$1:D$13,0))</f>
        <v>3</v>
      </c>
      <c r="J6070" s="1">
        <v>44081</v>
      </c>
      <c r="K6070" s="6" t="s">
        <v>1064</v>
      </c>
      <c r="L6070" s="36" t="str">
        <f t="shared" si="376"/>
        <v>07/09/2020 18:12</v>
      </c>
      <c r="M6070" s="1">
        <v>44081</v>
      </c>
      <c r="N6070" s="6" t="s">
        <v>259</v>
      </c>
      <c r="O6070" s="36" t="str">
        <f t="shared" si="377"/>
        <v>07/09/2020 19:00</v>
      </c>
      <c r="P6070" s="46">
        <f t="shared" si="378"/>
        <v>3.3333333332848269E-2</v>
      </c>
      <c r="Q6070" s="48">
        <v>0</v>
      </c>
      <c r="R6070" s="47">
        <f t="shared" si="379"/>
        <v>47.999999999301508</v>
      </c>
      <c r="S6070" s="6" t="s">
        <v>44</v>
      </c>
      <c r="T6070" s="6" t="s">
        <v>1966</v>
      </c>
      <c r="U6070" s="6" t="s">
        <v>44</v>
      </c>
      <c r="V6070" s="6" t="s">
        <v>1995</v>
      </c>
      <c r="W6070" s="7">
        <v>0</v>
      </c>
      <c r="X6070" s="7">
        <v>0</v>
      </c>
      <c r="Y6070" s="7">
        <v>0</v>
      </c>
      <c r="Z6070" s="7">
        <v>0</v>
      </c>
      <c r="AA6070" s="7">
        <v>1</v>
      </c>
      <c r="AB6070" s="7">
        <v>0</v>
      </c>
      <c r="AC6070" s="7">
        <v>0</v>
      </c>
      <c r="AD6070" s="7">
        <v>0</v>
      </c>
      <c r="AE6070">
        <v>2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</row>
    <row r="6071" spans="1:44" x14ac:dyDescent="0.25">
      <c r="A6071">
        <v>1584124</v>
      </c>
      <c r="B6071">
        <v>784434</v>
      </c>
      <c r="C6071">
        <v>20.283949003032301</v>
      </c>
      <c r="D6071">
        <v>39.612885289435397</v>
      </c>
      <c r="E6071" s="68" t="s">
        <v>1148</v>
      </c>
      <c r="F6071" s="8">
        <f>INDEX(Δεδομένα!$P:$P,MATCH('2020'!E6071,Δεδομένα!$O:$O,0))</f>
        <v>92</v>
      </c>
      <c r="G6071" s="6" t="s">
        <v>1149</v>
      </c>
      <c r="H6071" s="2" t="str">
        <f>INDEX(Δεδομένα!B$1:B$51,MATCH('2020'!G6071,Δεδομένα!A$1:A$51,0))</f>
        <v>ΗΠΕΙΡΟΥ</v>
      </c>
      <c r="I6071" s="8">
        <f>INDEX(Δεδομένα!E$1:E$13,MATCH('2020'!H6071,Δεδομένα!D$1:D$13,0))</f>
        <v>5</v>
      </c>
      <c r="J6071" s="1">
        <v>44081</v>
      </c>
      <c r="K6071" s="6" t="s">
        <v>1414</v>
      </c>
      <c r="L6071" s="36" t="str">
        <f t="shared" si="376"/>
        <v>07/09/2020 15:22</v>
      </c>
      <c r="M6071" s="1">
        <v>44081</v>
      </c>
      <c r="N6071" s="6" t="s">
        <v>2481</v>
      </c>
      <c r="O6071" s="36" t="str">
        <f t="shared" si="377"/>
        <v>07/09/2020 20:07</v>
      </c>
      <c r="P6071" s="46">
        <f t="shared" si="378"/>
        <v>0.19791666666424135</v>
      </c>
      <c r="Q6071" s="48">
        <v>0</v>
      </c>
      <c r="R6071" s="47">
        <f t="shared" si="379"/>
        <v>284.99999999650754</v>
      </c>
      <c r="S6071" s="6" t="s">
        <v>44</v>
      </c>
      <c r="T6071" s="6" t="s">
        <v>1150</v>
      </c>
      <c r="U6071" s="6" t="s">
        <v>44</v>
      </c>
      <c r="V6071" s="6" t="s">
        <v>6692</v>
      </c>
      <c r="W6071" s="7">
        <v>0</v>
      </c>
      <c r="X6071" s="7">
        <v>20</v>
      </c>
      <c r="Y6071" s="7">
        <v>0</v>
      </c>
      <c r="Z6071" s="7">
        <v>0</v>
      </c>
      <c r="AA6071" s="7">
        <v>0</v>
      </c>
      <c r="AB6071" s="7">
        <v>0</v>
      </c>
      <c r="AC6071" s="7">
        <v>0</v>
      </c>
      <c r="AD6071" s="7">
        <v>0</v>
      </c>
      <c r="AE6071">
        <v>16</v>
      </c>
      <c r="AF6071">
        <v>0</v>
      </c>
      <c r="AG6071">
        <v>4</v>
      </c>
      <c r="AH6071">
        <v>0</v>
      </c>
      <c r="AI6071">
        <v>0</v>
      </c>
      <c r="AJ6071">
        <v>6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</row>
    <row r="6072" spans="1:44" x14ac:dyDescent="0.25">
      <c r="A6072">
        <v>1584133</v>
      </c>
      <c r="B6072">
        <v>784450</v>
      </c>
      <c r="C6072">
        <v>20.2530816626406</v>
      </c>
      <c r="D6072">
        <v>39.619157498981799</v>
      </c>
      <c r="E6072" s="68" t="s">
        <v>1148</v>
      </c>
      <c r="F6072" s="8">
        <f>INDEX(Δεδομένα!$P:$P,MATCH('2020'!E6072,Δεδομένα!$O:$O,0))</f>
        <v>92</v>
      </c>
      <c r="G6072" s="6" t="s">
        <v>1149</v>
      </c>
      <c r="H6072" s="2" t="str">
        <f>INDEX(Δεδομένα!B$1:B$51,MATCH('2020'!G6072,Δεδομένα!A$1:A$51,0))</f>
        <v>ΗΠΕΙΡΟΥ</v>
      </c>
      <c r="I6072" s="8">
        <f>INDEX(Δεδομένα!E$1:E$13,MATCH('2020'!H6072,Δεδομένα!D$1:D$13,0))</f>
        <v>5</v>
      </c>
      <c r="J6072" s="1">
        <v>44081</v>
      </c>
      <c r="K6072" s="6" t="s">
        <v>796</v>
      </c>
      <c r="L6072" s="36" t="str">
        <f t="shared" si="376"/>
        <v>07/09/2020 16:10</v>
      </c>
      <c r="M6072" s="1">
        <v>44081</v>
      </c>
      <c r="N6072" s="6" t="s">
        <v>553</v>
      </c>
      <c r="O6072" s="36" t="str">
        <f t="shared" si="377"/>
        <v>07/09/2020 16:52</v>
      </c>
      <c r="P6072" s="46">
        <f t="shared" si="378"/>
        <v>2.9166666667151731E-2</v>
      </c>
      <c r="Q6072" s="48">
        <v>0</v>
      </c>
      <c r="R6072" s="47">
        <f t="shared" si="379"/>
        <v>42.000000000698492</v>
      </c>
      <c r="S6072" s="6" t="s">
        <v>44</v>
      </c>
      <c r="T6072" s="6" t="s">
        <v>1150</v>
      </c>
      <c r="U6072" s="6" t="s">
        <v>44</v>
      </c>
      <c r="V6072" s="6" t="s">
        <v>2347</v>
      </c>
      <c r="W6072" s="7">
        <v>0</v>
      </c>
      <c r="X6072" s="7">
        <v>1</v>
      </c>
      <c r="Y6072" s="7">
        <v>0</v>
      </c>
      <c r="Z6072" s="7">
        <v>0</v>
      </c>
      <c r="AA6072" s="7">
        <v>0</v>
      </c>
      <c r="AB6072" s="7">
        <v>0</v>
      </c>
      <c r="AC6072" s="7">
        <v>0</v>
      </c>
      <c r="AD6072" s="7">
        <v>0</v>
      </c>
      <c r="AE6072">
        <v>2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</row>
    <row r="6073" spans="1:44" x14ac:dyDescent="0.25">
      <c r="A6073">
        <v>1584127</v>
      </c>
      <c r="B6073">
        <v>784470</v>
      </c>
      <c r="C6073">
        <v>20.252957044243601</v>
      </c>
      <c r="D6073">
        <v>39.619069720851599</v>
      </c>
      <c r="E6073" s="68" t="s">
        <v>1148</v>
      </c>
      <c r="F6073" s="8">
        <f>INDEX(Δεδομένα!$P:$P,MATCH('2020'!E6073,Δεδομένα!$O:$O,0))</f>
        <v>92</v>
      </c>
      <c r="G6073" s="6" t="s">
        <v>1149</v>
      </c>
      <c r="H6073" s="2" t="str">
        <f>INDEX(Δεδομένα!B$1:B$51,MATCH('2020'!G6073,Δεδομένα!A$1:A$51,0))</f>
        <v>ΗΠΕΙΡΟΥ</v>
      </c>
      <c r="I6073" s="8">
        <f>INDEX(Δεδομένα!E$1:E$13,MATCH('2020'!H6073,Δεδομένα!D$1:D$13,0))</f>
        <v>5</v>
      </c>
      <c r="J6073" s="1">
        <v>44081</v>
      </c>
      <c r="K6073" s="6" t="s">
        <v>2290</v>
      </c>
      <c r="L6073" s="36" t="str">
        <f t="shared" si="376"/>
        <v>07/09/2020 16:12</v>
      </c>
      <c r="M6073" s="1">
        <v>44081</v>
      </c>
      <c r="N6073" s="6" t="s">
        <v>2481</v>
      </c>
      <c r="O6073" s="36" t="str">
        <f t="shared" si="377"/>
        <v>07/09/2020 20:07</v>
      </c>
      <c r="P6073" s="46">
        <f t="shared" si="378"/>
        <v>0.16319444443797693</v>
      </c>
      <c r="Q6073" s="48">
        <v>0</v>
      </c>
      <c r="R6073" s="47">
        <f t="shared" si="379"/>
        <v>234.99999999068677</v>
      </c>
      <c r="S6073" s="6" t="s">
        <v>44</v>
      </c>
      <c r="T6073" s="6" t="s">
        <v>1150</v>
      </c>
      <c r="U6073" s="6" t="s">
        <v>44</v>
      </c>
      <c r="V6073" s="6" t="s">
        <v>2347</v>
      </c>
      <c r="W6073" s="7">
        <v>0</v>
      </c>
      <c r="X6073" s="7">
        <v>1</v>
      </c>
      <c r="Y6073" s="7">
        <v>0</v>
      </c>
      <c r="Z6073" s="7">
        <v>0</v>
      </c>
      <c r="AA6073" s="7">
        <v>0</v>
      </c>
      <c r="AB6073" s="7">
        <v>0</v>
      </c>
      <c r="AC6073" s="7">
        <v>0</v>
      </c>
      <c r="AD6073" s="7">
        <v>0</v>
      </c>
      <c r="AE6073">
        <v>2</v>
      </c>
      <c r="AF6073">
        <v>0</v>
      </c>
      <c r="AG6073">
        <v>4</v>
      </c>
      <c r="AH6073">
        <v>0</v>
      </c>
      <c r="AI6073">
        <v>0</v>
      </c>
      <c r="AJ6073">
        <v>2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</row>
    <row r="6074" spans="1:44" x14ac:dyDescent="0.25">
      <c r="A6074">
        <v>1584139</v>
      </c>
      <c r="B6074">
        <v>784474</v>
      </c>
      <c r="C6074">
        <v>20.276570820455799</v>
      </c>
      <c r="D6074">
        <v>39.614242630636397</v>
      </c>
      <c r="E6074" s="68" t="s">
        <v>1148</v>
      </c>
      <c r="F6074" s="8">
        <f>INDEX(Δεδομένα!$P:$P,MATCH('2020'!E6074,Δεδομένα!$O:$O,0))</f>
        <v>92</v>
      </c>
      <c r="G6074" s="6" t="s">
        <v>1149</v>
      </c>
      <c r="H6074" s="2" t="str">
        <f>INDEX(Δεδομένα!B$1:B$51,MATCH('2020'!G6074,Δεδομένα!A$1:A$51,0))</f>
        <v>ΗΠΕΙΡΟΥ</v>
      </c>
      <c r="I6074" s="8">
        <f>INDEX(Δεδομένα!E$1:E$13,MATCH('2020'!H6074,Δεδομένα!D$1:D$13,0))</f>
        <v>5</v>
      </c>
      <c r="J6074" s="1">
        <v>44081</v>
      </c>
      <c r="K6074" s="6" t="s">
        <v>156</v>
      </c>
      <c r="L6074" s="36" t="str">
        <f t="shared" si="376"/>
        <v>07/09/2020 17:30</v>
      </c>
      <c r="M6074" s="1">
        <v>44081</v>
      </c>
      <c r="N6074" s="6" t="s">
        <v>2481</v>
      </c>
      <c r="O6074" s="36" t="str">
        <f t="shared" si="377"/>
        <v>07/09/2020 20:07</v>
      </c>
      <c r="P6074" s="46">
        <f t="shared" si="378"/>
        <v>0.10902777777664596</v>
      </c>
      <c r="Q6074" s="48">
        <v>0</v>
      </c>
      <c r="R6074" s="47">
        <f t="shared" si="379"/>
        <v>156.99999999837019</v>
      </c>
      <c r="S6074" s="6" t="s">
        <v>44</v>
      </c>
      <c r="T6074" s="6" t="s">
        <v>1150</v>
      </c>
      <c r="U6074" s="6" t="s">
        <v>44</v>
      </c>
      <c r="V6074" s="6" t="s">
        <v>6695</v>
      </c>
      <c r="W6074" s="7">
        <v>0</v>
      </c>
      <c r="X6074" s="7">
        <v>1</v>
      </c>
      <c r="Y6074" s="7">
        <v>0</v>
      </c>
      <c r="Z6074" s="7">
        <v>9</v>
      </c>
      <c r="AA6074" s="7">
        <v>0</v>
      </c>
      <c r="AB6074" s="7">
        <v>0</v>
      </c>
      <c r="AC6074" s="7">
        <v>0</v>
      </c>
      <c r="AD6074" s="7">
        <v>0</v>
      </c>
      <c r="AE6074">
        <v>2</v>
      </c>
      <c r="AF6074">
        <v>0</v>
      </c>
      <c r="AG6074">
        <v>0</v>
      </c>
      <c r="AH6074">
        <v>0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</row>
    <row r="6075" spans="1:44" x14ac:dyDescent="0.25">
      <c r="A6075">
        <v>1584957</v>
      </c>
      <c r="B6075">
        <v>784509</v>
      </c>
      <c r="C6075">
        <v>20.313120836704599</v>
      </c>
      <c r="D6075">
        <v>39.439772008043498</v>
      </c>
      <c r="E6075" s="68" t="s">
        <v>1197</v>
      </c>
      <c r="F6075" s="8">
        <f>INDEX(Δεδομένα!$P:$P,MATCH('2020'!E6075,Δεδομένα!$O:$O,0))</f>
        <v>90</v>
      </c>
      <c r="G6075" s="6" t="s">
        <v>1149</v>
      </c>
      <c r="H6075" s="2" t="str">
        <f>INDEX(Δεδομένα!B$1:B$51,MATCH('2020'!G6075,Δεδομένα!A$1:A$51,0))</f>
        <v>ΗΠΕΙΡΟΥ</v>
      </c>
      <c r="I6075" s="8">
        <f>INDEX(Δεδομένα!E$1:E$13,MATCH('2020'!H6075,Δεδομένα!D$1:D$13,0))</f>
        <v>5</v>
      </c>
      <c r="J6075" s="1">
        <v>44081</v>
      </c>
      <c r="K6075" s="6" t="s">
        <v>256</v>
      </c>
      <c r="L6075" s="36" t="str">
        <f t="shared" si="376"/>
        <v>07/09/2020 19:30</v>
      </c>
      <c r="M6075" s="1">
        <v>44081</v>
      </c>
      <c r="N6075" s="6" t="s">
        <v>1127</v>
      </c>
      <c r="O6075" s="36" t="str">
        <f t="shared" si="377"/>
        <v>07/09/2020 20:16</v>
      </c>
      <c r="P6075" s="46">
        <f t="shared" si="378"/>
        <v>3.1944444446708076E-2</v>
      </c>
      <c r="Q6075" s="48">
        <v>0</v>
      </c>
      <c r="R6075" s="47">
        <f t="shared" si="379"/>
        <v>46.000000003259629</v>
      </c>
      <c r="S6075" s="6" t="s">
        <v>44</v>
      </c>
      <c r="T6075" s="6" t="s">
        <v>1199</v>
      </c>
      <c r="U6075" s="6" t="s">
        <v>44</v>
      </c>
      <c r="V6075" s="6" t="s">
        <v>6700</v>
      </c>
      <c r="W6075" s="7">
        <v>0</v>
      </c>
      <c r="X6075" s="7">
        <v>0</v>
      </c>
      <c r="Y6075" s="7">
        <v>0</v>
      </c>
      <c r="Z6075" s="7">
        <v>0</v>
      </c>
      <c r="AA6075" s="7">
        <v>0</v>
      </c>
      <c r="AB6075" s="7">
        <v>1</v>
      </c>
      <c r="AC6075" s="7">
        <v>0</v>
      </c>
      <c r="AD6075" s="7">
        <v>0</v>
      </c>
      <c r="AE6075">
        <v>2</v>
      </c>
      <c r="AF6075">
        <v>0</v>
      </c>
      <c r="AG6075">
        <v>0</v>
      </c>
      <c r="AH6075">
        <v>0</v>
      </c>
      <c r="AI6075">
        <v>0</v>
      </c>
      <c r="AJ6075">
        <v>1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</row>
    <row r="6076" spans="1:44" x14ac:dyDescent="0.25">
      <c r="A6076">
        <v>1584126</v>
      </c>
      <c r="B6076">
        <v>784355</v>
      </c>
      <c r="C6076">
        <v>22.7828454447341</v>
      </c>
      <c r="D6076">
        <v>40.756459869800302</v>
      </c>
      <c r="E6076" s="68" t="s">
        <v>175</v>
      </c>
      <c r="F6076" s="8">
        <f>INDEX(Δεδομένα!$P:$P,MATCH('2020'!E6076,Δεδομένα!$O:$O,0))</f>
        <v>44</v>
      </c>
      <c r="G6076" s="6" t="s">
        <v>170</v>
      </c>
      <c r="H6076" s="2" t="str">
        <f>INDEX(Δεδομένα!B$1:B$51,MATCH('2020'!G6076,Δεδομένα!A$1:A$51,0))</f>
        <v>ΚΕΝΤΡΙΚΗΣ ΜΑΚΕΔΟΝΙΑΣ</v>
      </c>
      <c r="I6076" s="8">
        <f>INDEX(Δεδομένα!E$1:E$13,MATCH('2020'!H6076,Δεδομένα!D$1:D$13,0))</f>
        <v>3</v>
      </c>
      <c r="J6076" s="1">
        <v>44081</v>
      </c>
      <c r="K6076" s="6" t="s">
        <v>1089</v>
      </c>
      <c r="L6076" s="36" t="str">
        <f t="shared" si="376"/>
        <v>07/09/2020 10:10</v>
      </c>
      <c r="M6076" s="1">
        <v>44081</v>
      </c>
      <c r="N6076" s="6" t="s">
        <v>286</v>
      </c>
      <c r="O6076" s="36" t="str">
        <f t="shared" si="377"/>
        <v>07/09/2020 10:50</v>
      </c>
      <c r="P6076" s="46">
        <f t="shared" si="378"/>
        <v>2.7777777781011537E-2</v>
      </c>
      <c r="Q6076" s="48">
        <v>0</v>
      </c>
      <c r="R6076" s="47">
        <f t="shared" si="379"/>
        <v>40.000000004656613</v>
      </c>
      <c r="S6076" s="6" t="s">
        <v>44</v>
      </c>
      <c r="T6076" s="6" t="s">
        <v>187</v>
      </c>
      <c r="U6076" s="6" t="s">
        <v>44</v>
      </c>
      <c r="V6076" s="6" t="s">
        <v>6688</v>
      </c>
      <c r="W6076" s="7">
        <v>0</v>
      </c>
      <c r="X6076" s="7">
        <v>0</v>
      </c>
      <c r="Y6076" s="7">
        <v>0</v>
      </c>
      <c r="Z6076" s="7">
        <v>0</v>
      </c>
      <c r="AA6076" s="7">
        <v>0.1</v>
      </c>
      <c r="AB6076" s="7">
        <v>0</v>
      </c>
      <c r="AC6076" s="7">
        <v>0</v>
      </c>
      <c r="AD6076" s="7">
        <v>0.1</v>
      </c>
      <c r="AE6076">
        <v>2</v>
      </c>
      <c r="AF6076">
        <v>0</v>
      </c>
      <c r="AG6076">
        <v>0</v>
      </c>
      <c r="AH6076">
        <v>0</v>
      </c>
      <c r="AI6076">
        <v>0</v>
      </c>
      <c r="AJ6076">
        <v>1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</row>
    <row r="6077" spans="1:44" x14ac:dyDescent="0.25">
      <c r="A6077">
        <v>1615615</v>
      </c>
      <c r="B6077">
        <v>784384</v>
      </c>
      <c r="C6077">
        <v>22.9142908074903</v>
      </c>
      <c r="D6077">
        <v>40.737129177446398</v>
      </c>
      <c r="E6077" s="68" t="s">
        <v>2077</v>
      </c>
      <c r="F6077" s="8">
        <f>INDEX(Δεδομένα!$P:$P,MATCH('2020'!E6077,Δεδομένα!$O:$O,0))</f>
        <v>40</v>
      </c>
      <c r="G6077" s="6" t="s">
        <v>170</v>
      </c>
      <c r="H6077" s="2" t="str">
        <f>INDEX(Δεδομένα!B$1:B$51,MATCH('2020'!G6077,Δεδομένα!A$1:A$51,0))</f>
        <v>ΚΕΝΤΡΙΚΗΣ ΜΑΚΕΔΟΝΙΑΣ</v>
      </c>
      <c r="I6077" s="8">
        <f>INDEX(Δεδομένα!E$1:E$13,MATCH('2020'!H6077,Δεδομένα!D$1:D$13,0))</f>
        <v>3</v>
      </c>
      <c r="J6077" s="1">
        <v>44081</v>
      </c>
      <c r="K6077" s="6" t="s">
        <v>655</v>
      </c>
      <c r="L6077" s="36" t="str">
        <f t="shared" si="376"/>
        <v>07/09/2020 12:05</v>
      </c>
      <c r="M6077" s="1">
        <v>44081</v>
      </c>
      <c r="N6077" s="6" t="s">
        <v>542</v>
      </c>
      <c r="O6077" s="36" t="str">
        <f t="shared" si="377"/>
        <v>07/09/2020 14:30</v>
      </c>
      <c r="P6077" s="46">
        <f t="shared" si="378"/>
        <v>0.10069444444525288</v>
      </c>
      <c r="Q6077" s="48">
        <v>0</v>
      </c>
      <c r="R6077" s="47">
        <f t="shared" si="379"/>
        <v>145.00000000116415</v>
      </c>
      <c r="S6077" s="6" t="s">
        <v>44</v>
      </c>
      <c r="T6077" s="6" t="s">
        <v>195</v>
      </c>
      <c r="U6077" s="6" t="s">
        <v>4615</v>
      </c>
      <c r="V6077" s="6" t="s">
        <v>5244</v>
      </c>
      <c r="W6077" s="7">
        <v>0.5</v>
      </c>
      <c r="X6077" s="7">
        <v>0</v>
      </c>
      <c r="Y6077" s="7">
        <v>0</v>
      </c>
      <c r="Z6077" s="7">
        <v>0</v>
      </c>
      <c r="AA6077" s="7">
        <v>0</v>
      </c>
      <c r="AB6077" s="7">
        <v>0</v>
      </c>
      <c r="AC6077" s="7">
        <v>0</v>
      </c>
      <c r="AD6077" s="7">
        <v>0</v>
      </c>
      <c r="AE6077">
        <v>18</v>
      </c>
      <c r="AF6077">
        <v>3</v>
      </c>
      <c r="AG6077">
        <v>0</v>
      </c>
      <c r="AH6077">
        <v>0</v>
      </c>
      <c r="AI6077">
        <v>2</v>
      </c>
      <c r="AJ6077">
        <v>9</v>
      </c>
      <c r="AK6077">
        <v>0</v>
      </c>
      <c r="AL6077">
        <v>1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</row>
    <row r="6078" spans="1:44" x14ac:dyDescent="0.25">
      <c r="A6078">
        <v>1583696</v>
      </c>
      <c r="B6078">
        <v>784468</v>
      </c>
      <c r="C6078">
        <v>22.590154832158898</v>
      </c>
      <c r="D6078">
        <v>40.7252153845428</v>
      </c>
      <c r="E6078" s="68" t="s">
        <v>873</v>
      </c>
      <c r="F6078" s="8">
        <f>INDEX(Δεδομένα!$P:$P,MATCH('2020'!E6078,Δεδομένα!$O:$O,0))</f>
        <v>61</v>
      </c>
      <c r="G6078" s="6" t="s">
        <v>170</v>
      </c>
      <c r="H6078" s="2" t="str">
        <f>INDEX(Δεδομένα!B$1:B$51,MATCH('2020'!G6078,Δεδομένα!A$1:A$51,0))</f>
        <v>ΚΕΝΤΡΙΚΗΣ ΜΑΚΕΔΟΝΙΑΣ</v>
      </c>
      <c r="I6078" s="8">
        <f>INDEX(Δεδομένα!E$1:E$13,MATCH('2020'!H6078,Δεδομένα!D$1:D$13,0))</f>
        <v>3</v>
      </c>
      <c r="J6078" s="1">
        <v>44081</v>
      </c>
      <c r="K6078" s="6" t="s">
        <v>231</v>
      </c>
      <c r="L6078" s="36" t="str">
        <f t="shared" si="376"/>
        <v>07/09/2020 17:20</v>
      </c>
      <c r="M6078" s="1">
        <v>44081</v>
      </c>
      <c r="N6078" s="6" t="s">
        <v>1224</v>
      </c>
      <c r="O6078" s="36" t="str">
        <f t="shared" si="377"/>
        <v>07/09/2020 18:17</v>
      </c>
      <c r="P6078" s="46">
        <f t="shared" si="378"/>
        <v>3.9583333338669036E-2</v>
      </c>
      <c r="Q6078" s="48">
        <v>0</v>
      </c>
      <c r="R6078" s="47">
        <f t="shared" si="379"/>
        <v>57.000000007683411</v>
      </c>
      <c r="S6078" s="6" t="s">
        <v>44</v>
      </c>
      <c r="T6078" s="6" t="s">
        <v>187</v>
      </c>
      <c r="U6078" s="6" t="s">
        <v>1108</v>
      </c>
      <c r="V6078" s="6" t="s">
        <v>1706</v>
      </c>
      <c r="W6078" s="7">
        <v>0</v>
      </c>
      <c r="X6078" s="7">
        <v>0</v>
      </c>
      <c r="Y6078" s="7">
        <v>0</v>
      </c>
      <c r="Z6078" s="7">
        <v>0</v>
      </c>
      <c r="AA6078" s="7">
        <v>0.3</v>
      </c>
      <c r="AB6078" s="7">
        <v>0</v>
      </c>
      <c r="AC6078" s="7">
        <v>0</v>
      </c>
      <c r="AD6078" s="7">
        <v>0</v>
      </c>
      <c r="AE6078">
        <v>2</v>
      </c>
      <c r="AF6078">
        <v>0</v>
      </c>
      <c r="AG6078">
        <v>0</v>
      </c>
      <c r="AH6078">
        <v>0</v>
      </c>
      <c r="AI6078">
        <v>0</v>
      </c>
      <c r="AJ6078">
        <v>1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</row>
    <row r="6079" spans="1:44" x14ac:dyDescent="0.25">
      <c r="A6079">
        <v>1587801</v>
      </c>
      <c r="B6079">
        <v>784407</v>
      </c>
      <c r="C6079">
        <v>20.8870480050049</v>
      </c>
      <c r="D6079">
        <v>39.537502190377303</v>
      </c>
      <c r="E6079" s="68" t="s">
        <v>250</v>
      </c>
      <c r="F6079" s="8">
        <f>INDEX(Δεδομένα!$P:$P,MATCH('2020'!E6079,Δεδομένα!$O:$O,0))</f>
        <v>82</v>
      </c>
      <c r="G6079" s="6" t="s">
        <v>251</v>
      </c>
      <c r="H6079" s="2" t="str">
        <f>INDEX(Δεδομένα!B$1:B$51,MATCH('2020'!G6079,Δεδομένα!A$1:A$51,0))</f>
        <v>ΗΠΕΙΡΟΥ</v>
      </c>
      <c r="I6079" s="8">
        <f>INDEX(Δεδομένα!E$1:E$13,MATCH('2020'!H6079,Δεδομένα!D$1:D$13,0))</f>
        <v>5</v>
      </c>
      <c r="J6079" s="1">
        <v>44081</v>
      </c>
      <c r="K6079" s="6" t="s">
        <v>1020</v>
      </c>
      <c r="L6079" s="36" t="str">
        <f t="shared" si="376"/>
        <v>07/09/2020 13:47</v>
      </c>
      <c r="M6079" s="1">
        <v>44081</v>
      </c>
      <c r="N6079" s="6" t="s">
        <v>71</v>
      </c>
      <c r="O6079" s="36" t="str">
        <f t="shared" si="377"/>
        <v>07/09/2020 15:42</v>
      </c>
      <c r="P6079" s="46">
        <f t="shared" si="378"/>
        <v>7.9861111109494232E-2</v>
      </c>
      <c r="Q6079" s="48">
        <v>0</v>
      </c>
      <c r="R6079" s="47">
        <f t="shared" si="379"/>
        <v>114.99999999767169</v>
      </c>
      <c r="S6079" s="6" t="s">
        <v>44</v>
      </c>
      <c r="T6079" s="6" t="s">
        <v>253</v>
      </c>
      <c r="U6079" s="6" t="s">
        <v>73</v>
      </c>
      <c r="V6079" s="6" t="s">
        <v>6691</v>
      </c>
      <c r="W6079" s="7">
        <v>0</v>
      </c>
      <c r="X6079" s="7">
        <v>0.5</v>
      </c>
      <c r="Y6079" s="7">
        <v>0</v>
      </c>
      <c r="Z6079" s="7">
        <v>4.5</v>
      </c>
      <c r="AA6079" s="7">
        <v>0</v>
      </c>
      <c r="AB6079" s="7">
        <v>0</v>
      </c>
      <c r="AC6079" s="7">
        <v>0</v>
      </c>
      <c r="AD6079" s="7">
        <v>0</v>
      </c>
      <c r="AE6079">
        <v>11</v>
      </c>
      <c r="AF6079">
        <v>0</v>
      </c>
      <c r="AG6079">
        <v>0</v>
      </c>
      <c r="AH6079">
        <v>0</v>
      </c>
      <c r="AI6079">
        <v>0</v>
      </c>
      <c r="AJ6079">
        <v>6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</row>
    <row r="6080" spans="1:44" x14ac:dyDescent="0.25">
      <c r="A6080">
        <v>1587774</v>
      </c>
      <c r="B6080">
        <v>784475</v>
      </c>
      <c r="C6080">
        <v>20.8308719045719</v>
      </c>
      <c r="D6080">
        <v>39.660495150571698</v>
      </c>
      <c r="E6080" s="68" t="s">
        <v>250</v>
      </c>
      <c r="F6080" s="8">
        <f>INDEX(Δεδομένα!$P:$P,MATCH('2020'!E6080,Δεδομένα!$O:$O,0))</f>
        <v>82</v>
      </c>
      <c r="G6080" s="6" t="s">
        <v>251</v>
      </c>
      <c r="H6080" s="2" t="str">
        <f>INDEX(Δεδομένα!B$1:B$51,MATCH('2020'!G6080,Δεδομένα!A$1:A$51,0))</f>
        <v>ΗΠΕΙΡΟΥ</v>
      </c>
      <c r="I6080" s="8">
        <f>INDEX(Δεδομένα!E$1:E$13,MATCH('2020'!H6080,Δεδομένα!D$1:D$13,0))</f>
        <v>5</v>
      </c>
      <c r="J6080" s="1">
        <v>44081</v>
      </c>
      <c r="K6080" s="6" t="s">
        <v>255</v>
      </c>
      <c r="L6080" s="36" t="str">
        <f t="shared" si="376"/>
        <v>07/09/2020 17:45</v>
      </c>
      <c r="M6080" s="1">
        <v>44082</v>
      </c>
      <c r="N6080" s="6" t="s">
        <v>6696</v>
      </c>
      <c r="O6080" s="36" t="str">
        <f t="shared" si="377"/>
        <v>08/09/2020 01:47</v>
      </c>
      <c r="P6080" s="46">
        <f t="shared" si="378"/>
        <v>0.33472222222189885</v>
      </c>
      <c r="Q6080" s="48">
        <v>0</v>
      </c>
      <c r="R6080" s="47">
        <f t="shared" si="379"/>
        <v>481.99999999953434</v>
      </c>
      <c r="S6080" s="6" t="s">
        <v>44</v>
      </c>
      <c r="T6080" s="6" t="s">
        <v>257</v>
      </c>
      <c r="U6080" s="6" t="s">
        <v>4696</v>
      </c>
      <c r="V6080" s="6" t="s">
        <v>6697</v>
      </c>
      <c r="W6080" s="7">
        <v>0</v>
      </c>
      <c r="X6080" s="7">
        <v>0</v>
      </c>
      <c r="Y6080" s="7">
        <v>0</v>
      </c>
      <c r="Z6080" s="7">
        <v>20</v>
      </c>
      <c r="AA6080" s="7">
        <v>0</v>
      </c>
      <c r="AB6080" s="7">
        <v>0</v>
      </c>
      <c r="AC6080" s="7">
        <v>0</v>
      </c>
      <c r="AD6080" s="7">
        <v>0</v>
      </c>
      <c r="AE6080">
        <v>22</v>
      </c>
      <c r="AF6080">
        <v>6</v>
      </c>
      <c r="AG6080">
        <v>0</v>
      </c>
      <c r="AH6080">
        <v>0</v>
      </c>
      <c r="AI6080">
        <v>2</v>
      </c>
      <c r="AJ6080">
        <v>7</v>
      </c>
      <c r="AK6080">
        <v>0</v>
      </c>
      <c r="AL6080">
        <v>0</v>
      </c>
      <c r="AM6080">
        <v>0</v>
      </c>
      <c r="AN6080">
        <v>1</v>
      </c>
      <c r="AO6080">
        <v>0</v>
      </c>
      <c r="AP6080">
        <v>0</v>
      </c>
      <c r="AQ6080">
        <v>0</v>
      </c>
      <c r="AR6080">
        <v>0</v>
      </c>
    </row>
    <row r="6081" spans="1:44" x14ac:dyDescent="0.25">
      <c r="A6081">
        <v>1617994</v>
      </c>
      <c r="B6081">
        <v>784413</v>
      </c>
      <c r="C6081">
        <v>22.115113999966699</v>
      </c>
      <c r="D6081">
        <v>39.364364142135003</v>
      </c>
      <c r="E6081" s="68" t="s">
        <v>1042</v>
      </c>
      <c r="F6081" s="8">
        <f>INDEX(Δεδομένα!$P:$P,MATCH('2020'!E6081,Δεδομένα!$O:$O,0))</f>
        <v>116</v>
      </c>
      <c r="G6081" s="6" t="s">
        <v>294</v>
      </c>
      <c r="H6081" s="2" t="str">
        <f>INDEX(Δεδομένα!B$1:B$51,MATCH('2020'!G6081,Δεδομένα!A$1:A$51,0))</f>
        <v>ΘΕΣΣΑΛΙΑΣ</v>
      </c>
      <c r="I6081" s="8">
        <f>INDEX(Δεδομένα!E$1:E$13,MATCH('2020'!H6081,Δεδομένα!D$1:D$13,0))</f>
        <v>6</v>
      </c>
      <c r="J6081" s="1">
        <v>44081</v>
      </c>
      <c r="K6081" s="6" t="s">
        <v>595</v>
      </c>
      <c r="L6081" s="36" t="str">
        <f t="shared" si="376"/>
        <v>07/09/2020 14:20</v>
      </c>
      <c r="M6081" s="1">
        <v>44081</v>
      </c>
      <c r="N6081" s="6" t="s">
        <v>384</v>
      </c>
      <c r="O6081" s="36" t="str">
        <f t="shared" si="377"/>
        <v>07/09/2020 14:45</v>
      </c>
      <c r="P6081" s="46">
        <f t="shared" si="378"/>
        <v>1.7361111116770189E-2</v>
      </c>
      <c r="Q6081" s="48">
        <v>0</v>
      </c>
      <c r="R6081" s="47">
        <f t="shared" si="379"/>
        <v>25.000000008149073</v>
      </c>
      <c r="S6081" s="6" t="s">
        <v>44</v>
      </c>
      <c r="T6081" s="6" t="s">
        <v>1043</v>
      </c>
      <c r="U6081" s="6" t="s">
        <v>44</v>
      </c>
      <c r="V6081" s="6" t="s">
        <v>5102</v>
      </c>
      <c r="W6081" s="7">
        <v>0</v>
      </c>
      <c r="X6081" s="7">
        <v>0</v>
      </c>
      <c r="Y6081" s="7">
        <v>0</v>
      </c>
      <c r="Z6081" s="7">
        <v>0</v>
      </c>
      <c r="AA6081" s="7">
        <v>0</v>
      </c>
      <c r="AB6081" s="7">
        <v>0</v>
      </c>
      <c r="AC6081" s="7">
        <v>1</v>
      </c>
      <c r="AD6081" s="7">
        <v>0</v>
      </c>
      <c r="AE6081">
        <v>2</v>
      </c>
      <c r="AF6081">
        <v>0</v>
      </c>
      <c r="AG6081">
        <v>0</v>
      </c>
      <c r="AH6081">
        <v>0</v>
      </c>
      <c r="AI6081">
        <v>0</v>
      </c>
      <c r="AJ6081">
        <v>1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</row>
    <row r="6082" spans="1:44" x14ac:dyDescent="0.25">
      <c r="A6082">
        <v>1584004</v>
      </c>
      <c r="B6082">
        <v>784490</v>
      </c>
      <c r="C6082">
        <v>21.750621732360099</v>
      </c>
      <c r="D6082">
        <v>39.450201671753902</v>
      </c>
      <c r="E6082" s="68" t="s">
        <v>1279</v>
      </c>
      <c r="F6082" s="8">
        <f>INDEX(Δεδομένα!$P:$P,MATCH('2020'!E6082,Δεδομένα!$O:$O,0))</f>
        <v>117</v>
      </c>
      <c r="G6082" s="6" t="s">
        <v>294</v>
      </c>
      <c r="H6082" s="2" t="str">
        <f>INDEX(Δεδομένα!B$1:B$51,MATCH('2020'!G6082,Δεδομένα!A$1:A$51,0))</f>
        <v>ΘΕΣΣΑΛΙΑΣ</v>
      </c>
      <c r="I6082" s="8">
        <f>INDEX(Δεδομένα!E$1:E$13,MATCH('2020'!H6082,Δεδομένα!D$1:D$13,0))</f>
        <v>6</v>
      </c>
      <c r="J6082" s="1">
        <v>44081</v>
      </c>
      <c r="K6082" s="6" t="s">
        <v>310</v>
      </c>
      <c r="L6082" s="36" t="str">
        <f t="shared" si="376"/>
        <v>07/09/2020 18:15</v>
      </c>
      <c r="M6082" s="1">
        <v>44081</v>
      </c>
      <c r="N6082" s="6" t="s">
        <v>474</v>
      </c>
      <c r="O6082" s="36" t="str">
        <f t="shared" si="377"/>
        <v>07/09/2020 18:52</v>
      </c>
      <c r="P6082" s="46">
        <f t="shared" si="378"/>
        <v>2.5694444448163267E-2</v>
      </c>
      <c r="Q6082" s="48">
        <v>0</v>
      </c>
      <c r="R6082" s="47">
        <f t="shared" si="379"/>
        <v>37.000000005355105</v>
      </c>
      <c r="S6082" s="6" t="s">
        <v>44</v>
      </c>
      <c r="T6082" s="6" t="s">
        <v>1283</v>
      </c>
      <c r="U6082" s="6" t="s">
        <v>3209</v>
      </c>
      <c r="V6082" s="6" t="s">
        <v>6698</v>
      </c>
      <c r="W6082" s="7">
        <v>0</v>
      </c>
      <c r="X6082" s="7">
        <v>0</v>
      </c>
      <c r="Y6082" s="7">
        <v>0</v>
      </c>
      <c r="Z6082" s="7">
        <v>0.05</v>
      </c>
      <c r="AA6082" s="7">
        <v>0</v>
      </c>
      <c r="AB6082" s="7">
        <v>0</v>
      </c>
      <c r="AC6082" s="7">
        <v>0</v>
      </c>
      <c r="AD6082" s="7">
        <v>0</v>
      </c>
      <c r="AE6082">
        <v>2</v>
      </c>
      <c r="AF6082">
        <v>0</v>
      </c>
      <c r="AG6082">
        <v>0</v>
      </c>
      <c r="AH6082">
        <v>0</v>
      </c>
      <c r="AI6082">
        <v>0</v>
      </c>
      <c r="AJ6082">
        <v>1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</row>
    <row r="6083" spans="1:44" x14ac:dyDescent="0.25">
      <c r="A6083">
        <v>1618001</v>
      </c>
      <c r="B6083">
        <v>784549</v>
      </c>
      <c r="C6083">
        <v>22.124938594716401</v>
      </c>
      <c r="D6083">
        <v>39.318344417303003</v>
      </c>
      <c r="E6083" s="68" t="s">
        <v>1042</v>
      </c>
      <c r="F6083" s="8">
        <f>INDEX(Δεδομένα!$P:$P,MATCH('2020'!E6083,Δεδομένα!$O:$O,0))</f>
        <v>116</v>
      </c>
      <c r="G6083" s="6" t="s">
        <v>294</v>
      </c>
      <c r="H6083" s="2" t="str">
        <f>INDEX(Δεδομένα!B$1:B$51,MATCH('2020'!G6083,Δεδομένα!A$1:A$51,0))</f>
        <v>ΘΕΣΣΑΛΙΑΣ</v>
      </c>
      <c r="I6083" s="8">
        <f>INDEX(Δεδομένα!E$1:E$13,MATCH('2020'!H6083,Δεδομένα!D$1:D$13,0))</f>
        <v>6</v>
      </c>
      <c r="J6083" s="1">
        <v>44081</v>
      </c>
      <c r="K6083" s="6" t="s">
        <v>572</v>
      </c>
      <c r="L6083" s="36" t="str">
        <f t="shared" ref="L6083:L6146" si="380">_xlfn.CONCAT(TEXT(J6083,"ηη/μμ/εεε")," ",TEXT(K6083,"ωω:λλ"))</f>
        <v>07/09/2020 20:40</v>
      </c>
      <c r="M6083" s="1">
        <v>44081</v>
      </c>
      <c r="N6083" s="6" t="s">
        <v>740</v>
      </c>
      <c r="O6083" s="36" t="str">
        <f t="shared" ref="O6083:O6146" si="381">_xlfn.CONCAT(TEXT(M6083,"ηη/μμ/εεε")," ",TEXT(N6083,"ωω:λλ"))</f>
        <v>07/09/2020 21:35</v>
      </c>
      <c r="P6083" s="46">
        <f t="shared" ref="P6083:P6146" si="382">O6083-L6083</f>
        <v>3.8194444445252884E-2</v>
      </c>
      <c r="Q6083" s="48">
        <v>0</v>
      </c>
      <c r="R6083" s="47">
        <f t="shared" ref="R6083:R6146" si="383">P6083*(24*60)</f>
        <v>55.000000001164153</v>
      </c>
      <c r="S6083" s="6" t="s">
        <v>44</v>
      </c>
      <c r="T6083" s="6" t="s">
        <v>1043</v>
      </c>
      <c r="U6083" s="6" t="s">
        <v>2068</v>
      </c>
      <c r="V6083" s="6" t="s">
        <v>5395</v>
      </c>
      <c r="W6083" s="7">
        <v>0</v>
      </c>
      <c r="X6083" s="7">
        <v>0</v>
      </c>
      <c r="Y6083" s="7">
        <v>0</v>
      </c>
      <c r="Z6083" s="7">
        <v>3</v>
      </c>
      <c r="AA6083" s="7">
        <v>0</v>
      </c>
      <c r="AB6083" s="7">
        <v>0</v>
      </c>
      <c r="AC6083" s="7">
        <v>0</v>
      </c>
      <c r="AD6083" s="7">
        <v>0</v>
      </c>
      <c r="AE6083">
        <v>2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</row>
    <row r="6084" spans="1:44" x14ac:dyDescent="0.25">
      <c r="A6084">
        <v>1595361</v>
      </c>
      <c r="B6084">
        <v>784411</v>
      </c>
      <c r="C6084">
        <v>22.9450435463873</v>
      </c>
      <c r="D6084">
        <v>37.899225863821997</v>
      </c>
      <c r="E6084" s="68" t="s">
        <v>810</v>
      </c>
      <c r="F6084" s="8">
        <f>INDEX(Δεδομένα!$P:$P,MATCH('2020'!E6084,Δεδομένα!$O:$O,0))</f>
        <v>157</v>
      </c>
      <c r="G6084" s="6" t="s">
        <v>391</v>
      </c>
      <c r="H6084" s="2" t="str">
        <f>INDEX(Δεδομένα!B$1:B$51,MATCH('2020'!G6084,Δεδομένα!A$1:A$51,0))</f>
        <v>ΠΕΛΛΟΠΟΝΗΣΟΥ</v>
      </c>
      <c r="I6084" s="8">
        <f>INDEX(Δεδομένα!E$1:E$13,MATCH('2020'!H6084,Δεδομένα!D$1:D$13,0))</f>
        <v>8</v>
      </c>
      <c r="J6084" s="1">
        <v>44081</v>
      </c>
      <c r="K6084" s="6" t="s">
        <v>567</v>
      </c>
      <c r="L6084" s="36" t="str">
        <f t="shared" si="380"/>
        <v>07/09/2020 14:13</v>
      </c>
      <c r="M6084" s="1">
        <v>44081</v>
      </c>
      <c r="N6084" s="6" t="s">
        <v>59</v>
      </c>
      <c r="O6084" s="36" t="str">
        <f t="shared" si="381"/>
        <v>07/09/2020 15:00</v>
      </c>
      <c r="P6084" s="46">
        <f t="shared" si="382"/>
        <v>3.2638888886140194E-2</v>
      </c>
      <c r="Q6084" s="48">
        <v>0</v>
      </c>
      <c r="R6084" s="47">
        <f t="shared" si="383"/>
        <v>46.999999996041879</v>
      </c>
      <c r="S6084" s="6" t="s">
        <v>44</v>
      </c>
      <c r="T6084" s="6" t="s">
        <v>1012</v>
      </c>
      <c r="U6084" s="6" t="s">
        <v>1013</v>
      </c>
      <c r="V6084" s="6" t="s">
        <v>1013</v>
      </c>
      <c r="W6084" s="7">
        <v>0</v>
      </c>
      <c r="X6084" s="7">
        <v>0</v>
      </c>
      <c r="Y6084" s="7">
        <v>0</v>
      </c>
      <c r="Z6084" s="7">
        <v>5</v>
      </c>
      <c r="AA6084" s="7">
        <v>0</v>
      </c>
      <c r="AB6084" s="7">
        <v>0</v>
      </c>
      <c r="AC6084" s="7">
        <v>0</v>
      </c>
      <c r="AD6084" s="7">
        <v>0</v>
      </c>
      <c r="AE6084">
        <v>6</v>
      </c>
      <c r="AF6084">
        <v>0</v>
      </c>
      <c r="AG6084">
        <v>0</v>
      </c>
      <c r="AH6084">
        <v>0</v>
      </c>
      <c r="AI6084">
        <v>0</v>
      </c>
      <c r="AJ6084">
        <v>3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</row>
    <row r="6085" spans="1:44" x14ac:dyDescent="0.25">
      <c r="A6085">
        <v>1595364</v>
      </c>
      <c r="B6085">
        <v>784438</v>
      </c>
      <c r="C6085">
        <v>22.9509889042609</v>
      </c>
      <c r="D6085">
        <v>37.900652851646903</v>
      </c>
      <c r="E6085" s="68" t="s">
        <v>810</v>
      </c>
      <c r="F6085" s="8">
        <f>INDEX(Δεδομένα!$P:$P,MATCH('2020'!E6085,Δεδομένα!$O:$O,0))</f>
        <v>157</v>
      </c>
      <c r="G6085" s="6" t="s">
        <v>391</v>
      </c>
      <c r="H6085" s="2" t="str">
        <f>INDEX(Δεδομένα!B$1:B$51,MATCH('2020'!G6085,Δεδομένα!A$1:A$51,0))</f>
        <v>ΠΕΛΛΟΠΟΝΗΣΟΥ</v>
      </c>
      <c r="I6085" s="8">
        <f>INDEX(Δεδομένα!E$1:E$13,MATCH('2020'!H6085,Δεδομένα!D$1:D$13,0))</f>
        <v>8</v>
      </c>
      <c r="J6085" s="1">
        <v>44081</v>
      </c>
      <c r="K6085" s="6" t="s">
        <v>504</v>
      </c>
      <c r="L6085" s="36" t="str">
        <f t="shared" si="380"/>
        <v>07/09/2020 15:50</v>
      </c>
      <c r="M6085" s="1">
        <v>44081</v>
      </c>
      <c r="N6085" s="6" t="s">
        <v>4034</v>
      </c>
      <c r="O6085" s="36" t="str">
        <f t="shared" si="381"/>
        <v>07/09/2020 16:46</v>
      </c>
      <c r="P6085" s="46">
        <f t="shared" si="382"/>
        <v>3.888888889196096E-2</v>
      </c>
      <c r="Q6085" s="48">
        <v>0</v>
      </c>
      <c r="R6085" s="47">
        <f t="shared" si="383"/>
        <v>56.000000004423782</v>
      </c>
      <c r="S6085" s="6" t="s">
        <v>44</v>
      </c>
      <c r="T6085" s="6" t="s">
        <v>1012</v>
      </c>
      <c r="U6085" s="6" t="s">
        <v>1013</v>
      </c>
      <c r="V6085" s="6" t="s">
        <v>5233</v>
      </c>
      <c r="W6085" s="7">
        <v>0</v>
      </c>
      <c r="X6085" s="7">
        <v>0</v>
      </c>
      <c r="Y6085" s="7">
        <v>0</v>
      </c>
      <c r="Z6085" s="7">
        <v>0</v>
      </c>
      <c r="AA6085" s="7">
        <v>0</v>
      </c>
      <c r="AB6085" s="7">
        <v>5</v>
      </c>
      <c r="AC6085" s="7">
        <v>0</v>
      </c>
      <c r="AD6085" s="7">
        <v>0</v>
      </c>
      <c r="AE6085">
        <v>4</v>
      </c>
      <c r="AF6085">
        <v>0</v>
      </c>
      <c r="AG6085">
        <v>0</v>
      </c>
      <c r="AH6085">
        <v>0</v>
      </c>
      <c r="AI6085">
        <v>0</v>
      </c>
      <c r="AJ6085">
        <v>2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</row>
    <row r="6086" spans="1:44" x14ac:dyDescent="0.25">
      <c r="A6086">
        <v>1595369</v>
      </c>
      <c r="B6086">
        <v>784446</v>
      </c>
      <c r="C6086">
        <v>22.941793733550998</v>
      </c>
      <c r="D6086">
        <v>37.9282618170323</v>
      </c>
      <c r="E6086" s="68" t="s">
        <v>810</v>
      </c>
      <c r="F6086" s="8">
        <f>INDEX(Δεδομένα!$P:$P,MATCH('2020'!E6086,Δεδομένα!$O:$O,0))</f>
        <v>157</v>
      </c>
      <c r="G6086" s="6" t="s">
        <v>391</v>
      </c>
      <c r="H6086" s="2" t="str">
        <f>INDEX(Δεδομένα!B$1:B$51,MATCH('2020'!G6086,Δεδομένα!A$1:A$51,0))</f>
        <v>ΠΕΛΛΟΠΟΝΗΣΟΥ</v>
      </c>
      <c r="I6086" s="8">
        <f>INDEX(Δεδομένα!E$1:E$13,MATCH('2020'!H6086,Δεδομένα!D$1:D$13,0))</f>
        <v>8</v>
      </c>
      <c r="J6086" s="1">
        <v>44081</v>
      </c>
      <c r="K6086" s="6" t="s">
        <v>185</v>
      </c>
      <c r="L6086" s="36" t="str">
        <f t="shared" si="380"/>
        <v>07/09/2020 16:06</v>
      </c>
      <c r="M6086" s="1">
        <v>44081</v>
      </c>
      <c r="N6086" s="6" t="s">
        <v>753</v>
      </c>
      <c r="O6086" s="36" t="str">
        <f t="shared" si="381"/>
        <v>07/09/2020 17:02</v>
      </c>
      <c r="P6086" s="46">
        <f t="shared" si="382"/>
        <v>3.888888889196096E-2</v>
      </c>
      <c r="Q6086" s="48">
        <v>0</v>
      </c>
      <c r="R6086" s="47">
        <f t="shared" si="383"/>
        <v>56.000000004423782</v>
      </c>
      <c r="S6086" s="6" t="s">
        <v>44</v>
      </c>
      <c r="T6086" s="6" t="s">
        <v>1012</v>
      </c>
      <c r="U6086" s="6" t="s">
        <v>1620</v>
      </c>
      <c r="V6086" s="6" t="s">
        <v>6693</v>
      </c>
      <c r="W6086" s="7">
        <v>0</v>
      </c>
      <c r="X6086" s="7">
        <v>0</v>
      </c>
      <c r="Y6086" s="7">
        <v>0</v>
      </c>
      <c r="Z6086" s="7">
        <v>0</v>
      </c>
      <c r="AA6086" s="7">
        <v>0</v>
      </c>
      <c r="AB6086" s="7">
        <v>3</v>
      </c>
      <c r="AC6086" s="7">
        <v>0</v>
      </c>
      <c r="AD6086" s="7">
        <v>0</v>
      </c>
      <c r="AE6086">
        <v>4</v>
      </c>
      <c r="AF6086">
        <v>0</v>
      </c>
      <c r="AG6086">
        <v>0</v>
      </c>
      <c r="AH6086">
        <v>0</v>
      </c>
      <c r="AI6086">
        <v>0</v>
      </c>
      <c r="AJ6086">
        <v>2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</row>
    <row r="6087" spans="1:44" x14ac:dyDescent="0.25">
      <c r="A6087">
        <v>1583185</v>
      </c>
      <c r="B6087">
        <v>784301</v>
      </c>
      <c r="C6087">
        <v>22.114974027443001</v>
      </c>
      <c r="D6087">
        <v>39.739025854091103</v>
      </c>
      <c r="E6087" s="68" t="s">
        <v>1022</v>
      </c>
      <c r="F6087" s="8">
        <f>INDEX(Δεδομένα!$P:$P,MATCH('2020'!E6087,Δεδομένα!$O:$O,0))</f>
        <v>103</v>
      </c>
      <c r="G6087" s="6" t="s">
        <v>288</v>
      </c>
      <c r="H6087" s="2" t="str">
        <f>INDEX(Δεδομένα!B$1:B$51,MATCH('2020'!G6087,Δεδομένα!A$1:A$51,0))</f>
        <v>ΘΕΣΣΑΛΙΑΣ</v>
      </c>
      <c r="I6087" s="8">
        <f>INDEX(Δεδομένα!E$1:E$13,MATCH('2020'!H6087,Δεδομένα!D$1:D$13,0))</f>
        <v>6</v>
      </c>
      <c r="J6087" s="1">
        <v>44081</v>
      </c>
      <c r="K6087" s="6" t="s">
        <v>731</v>
      </c>
      <c r="L6087" s="36" t="str">
        <f t="shared" si="380"/>
        <v>07/09/2020 02:30</v>
      </c>
      <c r="M6087" s="1">
        <v>44081</v>
      </c>
      <c r="N6087" s="6" t="s">
        <v>815</v>
      </c>
      <c r="O6087" s="36" t="str">
        <f t="shared" si="381"/>
        <v>07/09/2020 03:12</v>
      </c>
      <c r="P6087" s="46">
        <f t="shared" si="382"/>
        <v>2.9166666667151731E-2</v>
      </c>
      <c r="Q6087" s="48">
        <v>0</v>
      </c>
      <c r="R6087" s="47">
        <f t="shared" si="383"/>
        <v>42.000000000698492</v>
      </c>
      <c r="S6087" s="6" t="s">
        <v>44</v>
      </c>
      <c r="T6087" s="6" t="s">
        <v>1026</v>
      </c>
      <c r="U6087" s="6" t="s">
        <v>44</v>
      </c>
      <c r="V6087" s="6" t="s">
        <v>6687</v>
      </c>
      <c r="W6087" s="7">
        <v>0</v>
      </c>
      <c r="X6087" s="7">
        <v>0</v>
      </c>
      <c r="Y6087" s="7">
        <v>0</v>
      </c>
      <c r="Z6087" s="7">
        <v>0.1</v>
      </c>
      <c r="AA6087" s="7">
        <v>0</v>
      </c>
      <c r="AB6087" s="7">
        <v>0</v>
      </c>
      <c r="AC6087" s="7">
        <v>0</v>
      </c>
      <c r="AD6087" s="7">
        <v>0</v>
      </c>
      <c r="AE6087">
        <v>2</v>
      </c>
      <c r="AF6087">
        <v>0</v>
      </c>
      <c r="AG6087">
        <v>0</v>
      </c>
      <c r="AH6087">
        <v>0</v>
      </c>
      <c r="AI6087">
        <v>0</v>
      </c>
      <c r="AJ6087">
        <v>1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</row>
    <row r="6088" spans="1:44" x14ac:dyDescent="0.25">
      <c r="A6088">
        <v>1583660</v>
      </c>
      <c r="B6088">
        <v>784448</v>
      </c>
      <c r="C6088">
        <v>22.1477184587743</v>
      </c>
      <c r="D6088">
        <v>40.077907549571499</v>
      </c>
      <c r="E6088" s="68" t="s">
        <v>1022</v>
      </c>
      <c r="F6088" s="8">
        <f>INDEX(Δεδομένα!$P:$P,MATCH('2020'!E6088,Δεδομένα!$O:$O,0))</f>
        <v>103</v>
      </c>
      <c r="G6088" s="6" t="s">
        <v>288</v>
      </c>
      <c r="H6088" s="2" t="str">
        <f>INDEX(Δεδομένα!B$1:B$51,MATCH('2020'!G6088,Δεδομένα!A$1:A$51,0))</f>
        <v>ΘΕΣΣΑΛΙΑΣ</v>
      </c>
      <c r="I6088" s="8">
        <f>INDEX(Δεδομένα!E$1:E$13,MATCH('2020'!H6088,Δεδομένα!D$1:D$13,0))</f>
        <v>6</v>
      </c>
      <c r="J6088" s="1">
        <v>44081</v>
      </c>
      <c r="K6088" s="6" t="s">
        <v>324</v>
      </c>
      <c r="L6088" s="36" t="str">
        <f t="shared" si="380"/>
        <v>07/09/2020 16:22</v>
      </c>
      <c r="M6088" s="1">
        <v>44081</v>
      </c>
      <c r="N6088" s="6" t="s">
        <v>2944</v>
      </c>
      <c r="O6088" s="36" t="str">
        <f t="shared" si="381"/>
        <v>07/09/2020 20:54</v>
      </c>
      <c r="P6088" s="46">
        <f t="shared" si="382"/>
        <v>0.18888888889341615</v>
      </c>
      <c r="Q6088" s="48">
        <v>0</v>
      </c>
      <c r="R6088" s="47">
        <f t="shared" si="383"/>
        <v>272.00000000651926</v>
      </c>
      <c r="S6088" s="6" t="s">
        <v>44</v>
      </c>
      <c r="T6088" s="6" t="s">
        <v>1026</v>
      </c>
      <c r="U6088" s="6" t="s">
        <v>3982</v>
      </c>
      <c r="V6088" s="6" t="s">
        <v>6694</v>
      </c>
      <c r="W6088" s="7">
        <v>0</v>
      </c>
      <c r="X6088" s="7">
        <v>1</v>
      </c>
      <c r="Y6088" s="7">
        <v>0</v>
      </c>
      <c r="Z6088" s="7">
        <v>0</v>
      </c>
      <c r="AA6088" s="7">
        <v>0</v>
      </c>
      <c r="AB6088" s="7">
        <v>10</v>
      </c>
      <c r="AC6088" s="7">
        <v>0</v>
      </c>
      <c r="AD6088" s="7">
        <v>0</v>
      </c>
      <c r="AE6088">
        <v>6</v>
      </c>
      <c r="AF6088">
        <v>0</v>
      </c>
      <c r="AG6088">
        <v>0</v>
      </c>
      <c r="AH6088">
        <v>0</v>
      </c>
      <c r="AI6088">
        <v>0</v>
      </c>
      <c r="AJ6088">
        <v>4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</row>
    <row r="6089" spans="1:44" x14ac:dyDescent="0.25">
      <c r="A6089">
        <v>1612251</v>
      </c>
      <c r="B6089">
        <v>784421</v>
      </c>
      <c r="C6089">
        <v>26.535675277460701</v>
      </c>
      <c r="D6089">
        <v>39.113611659288999</v>
      </c>
      <c r="E6089" s="68" t="s">
        <v>494</v>
      </c>
      <c r="F6089" s="8">
        <f>INDEX(Δεδομένα!$P:$P,MATCH('2020'!E6089,Δεδομένα!$O:$O,0))</f>
        <v>196</v>
      </c>
      <c r="G6089" s="6" t="s">
        <v>495</v>
      </c>
      <c r="H6089" s="2" t="str">
        <f>INDEX(Δεδομένα!B$1:B$51,MATCH('2020'!G6089,Δεδομένα!A$1:A$51,0))</f>
        <v>ΒΟΡΕΙΟΥ ΑΙΓΑΙΟΥ</v>
      </c>
      <c r="I6089" s="8">
        <f>INDEX(Δεδομένα!E$1:E$13,MATCH('2020'!H6089,Δεδομένα!D$1:D$13,0))</f>
        <v>11</v>
      </c>
      <c r="J6089" s="1">
        <v>44081</v>
      </c>
      <c r="K6089" s="6" t="s">
        <v>1638</v>
      </c>
      <c r="L6089" s="36" t="str">
        <f t="shared" si="380"/>
        <v>07/09/2020 14:37</v>
      </c>
      <c r="M6089" s="1">
        <v>44081</v>
      </c>
      <c r="N6089" s="6" t="s">
        <v>59</v>
      </c>
      <c r="O6089" s="36" t="str">
        <f t="shared" si="381"/>
        <v>07/09/2020 15:00</v>
      </c>
      <c r="P6089" s="46">
        <f t="shared" si="382"/>
        <v>1.5972222223354038E-2</v>
      </c>
      <c r="Q6089" s="48">
        <v>0</v>
      </c>
      <c r="R6089" s="47">
        <f t="shared" si="383"/>
        <v>23.000000001629815</v>
      </c>
      <c r="S6089" s="6" t="s">
        <v>44</v>
      </c>
      <c r="T6089" s="6" t="s">
        <v>499</v>
      </c>
      <c r="U6089" s="6" t="s">
        <v>1572</v>
      </c>
      <c r="V6089" s="6" t="s">
        <v>3011</v>
      </c>
      <c r="W6089" s="7">
        <v>0</v>
      </c>
      <c r="X6089" s="7">
        <v>0</v>
      </c>
      <c r="Y6089" s="7">
        <v>0</v>
      </c>
      <c r="Z6089" s="7">
        <v>0</v>
      </c>
      <c r="AA6089" s="7">
        <v>0</v>
      </c>
      <c r="AB6089" s="7">
        <v>0</v>
      </c>
      <c r="AC6089" s="7">
        <v>0</v>
      </c>
      <c r="AD6089" s="7">
        <v>0.05</v>
      </c>
      <c r="AE6089">
        <v>4</v>
      </c>
      <c r="AF6089">
        <v>0</v>
      </c>
      <c r="AG6089">
        <v>0</v>
      </c>
      <c r="AH6089">
        <v>0</v>
      </c>
      <c r="AI6089">
        <v>0</v>
      </c>
      <c r="AJ6089">
        <v>2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</row>
    <row r="6090" spans="1:44" x14ac:dyDescent="0.25">
      <c r="A6090">
        <v>1597389</v>
      </c>
      <c r="B6090">
        <v>784530</v>
      </c>
      <c r="C6090">
        <v>22.005580121138902</v>
      </c>
      <c r="D6090">
        <v>37.065919197042902</v>
      </c>
      <c r="E6090" s="68" t="s">
        <v>937</v>
      </c>
      <c r="F6090" s="8">
        <f>INDEX(Δεδομένα!$P:$P,MATCH('2020'!E6090,Δεδομένα!$O:$O,0))</f>
        <v>143</v>
      </c>
      <c r="G6090" s="6" t="s">
        <v>841</v>
      </c>
      <c r="H6090" s="2" t="str">
        <f>INDEX(Δεδομένα!B$1:B$51,MATCH('2020'!G6090,Δεδομένα!A$1:A$51,0))</f>
        <v>ΠΕΛΛΟΠΟΝΗΣΟΥ</v>
      </c>
      <c r="I6090" s="8">
        <f>INDEX(Δεδομένα!E$1:E$13,MATCH('2020'!H6090,Δεδομένα!D$1:D$13,0))</f>
        <v>8</v>
      </c>
      <c r="J6090" s="1">
        <v>44081</v>
      </c>
      <c r="K6090" s="6" t="s">
        <v>358</v>
      </c>
      <c r="L6090" s="36" t="str">
        <f t="shared" si="380"/>
        <v>07/09/2020 20:10</v>
      </c>
      <c r="M6090" s="1">
        <v>44081</v>
      </c>
      <c r="N6090" s="6" t="s">
        <v>572</v>
      </c>
      <c r="O6090" s="36" t="str">
        <f t="shared" si="381"/>
        <v>07/09/2020 20:40</v>
      </c>
      <c r="P6090" s="46">
        <f t="shared" si="382"/>
        <v>2.0833333328482695E-2</v>
      </c>
      <c r="Q6090" s="48">
        <v>0</v>
      </c>
      <c r="R6090" s="47">
        <f t="shared" si="383"/>
        <v>29.999999993015081</v>
      </c>
      <c r="S6090" s="6" t="s">
        <v>44</v>
      </c>
      <c r="T6090" s="6" t="s">
        <v>984</v>
      </c>
      <c r="U6090" s="6" t="s">
        <v>44</v>
      </c>
      <c r="V6090" s="6" t="s">
        <v>6701</v>
      </c>
      <c r="W6090" s="7">
        <v>0</v>
      </c>
      <c r="X6090" s="7">
        <v>0</v>
      </c>
      <c r="Y6090" s="7">
        <v>0</v>
      </c>
      <c r="Z6090" s="7">
        <v>0</v>
      </c>
      <c r="AA6090" s="7">
        <v>0</v>
      </c>
      <c r="AB6090" s="7">
        <v>0.5</v>
      </c>
      <c r="AC6090" s="7">
        <v>0</v>
      </c>
      <c r="AD6090" s="7">
        <v>0</v>
      </c>
      <c r="AE6090">
        <v>4</v>
      </c>
      <c r="AF6090">
        <v>0</v>
      </c>
      <c r="AG6090">
        <v>0</v>
      </c>
      <c r="AH6090">
        <v>0</v>
      </c>
      <c r="AI6090">
        <v>0</v>
      </c>
      <c r="AJ6090">
        <v>2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</row>
    <row r="6091" spans="1:44" x14ac:dyDescent="0.25">
      <c r="A6091">
        <v>1583796</v>
      </c>
      <c r="B6091">
        <v>784391</v>
      </c>
      <c r="C6091">
        <v>22.013500333437001</v>
      </c>
      <c r="D6091">
        <v>40.926840453383903</v>
      </c>
      <c r="E6091" s="68" t="s">
        <v>952</v>
      </c>
      <c r="F6091" s="8">
        <f>INDEX(Δεδομένα!$P:$P,MATCH('2020'!E6091,Δεδομένα!$O:$O,0))</f>
        <v>62</v>
      </c>
      <c r="G6091" s="6" t="s">
        <v>874</v>
      </c>
      <c r="H6091" s="2" t="str">
        <f>INDEX(Δεδομένα!B$1:B$51,MATCH('2020'!G6091,Δεδομένα!A$1:A$51,0))</f>
        <v>ΚΕΝΤΡΙΚΗΣ ΜΑΚΕΔΟΝΙΑΣ</v>
      </c>
      <c r="I6091" s="8">
        <f>INDEX(Δεδομένα!E$1:E$13,MATCH('2020'!H6091,Δεδομένα!D$1:D$13,0))</f>
        <v>3</v>
      </c>
      <c r="J6091" s="1">
        <v>44081</v>
      </c>
      <c r="K6091" s="6" t="s">
        <v>577</v>
      </c>
      <c r="L6091" s="36" t="str">
        <f t="shared" si="380"/>
        <v>07/09/2020 12:45</v>
      </c>
      <c r="M6091" s="1">
        <v>44081</v>
      </c>
      <c r="N6091" s="6" t="s">
        <v>347</v>
      </c>
      <c r="O6091" s="36" t="str">
        <f t="shared" si="381"/>
        <v>07/09/2020 13:10</v>
      </c>
      <c r="P6091" s="46">
        <f t="shared" si="382"/>
        <v>1.7361111109494232E-2</v>
      </c>
      <c r="Q6091" s="48">
        <v>0</v>
      </c>
      <c r="R6091" s="47">
        <f t="shared" si="383"/>
        <v>24.999999997671694</v>
      </c>
      <c r="S6091" s="6" t="s">
        <v>44</v>
      </c>
      <c r="T6091" s="6" t="s">
        <v>954</v>
      </c>
      <c r="U6091" s="6" t="s">
        <v>2965</v>
      </c>
      <c r="V6091" s="6" t="s">
        <v>2966</v>
      </c>
      <c r="W6091" s="7">
        <v>0</v>
      </c>
      <c r="X6091" s="7">
        <v>0</v>
      </c>
      <c r="Y6091" s="7">
        <v>0</v>
      </c>
      <c r="Z6091" s="7">
        <v>0.05</v>
      </c>
      <c r="AA6091" s="7">
        <v>0</v>
      </c>
      <c r="AB6091" s="7">
        <v>0</v>
      </c>
      <c r="AC6091" s="7">
        <v>0</v>
      </c>
      <c r="AD6091" s="7">
        <v>0</v>
      </c>
      <c r="AE6091">
        <v>3</v>
      </c>
      <c r="AF6091">
        <v>0</v>
      </c>
      <c r="AG6091">
        <v>0</v>
      </c>
      <c r="AH6091">
        <v>0</v>
      </c>
      <c r="AI6091">
        <v>0</v>
      </c>
      <c r="AJ6091">
        <v>1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</row>
    <row r="6092" spans="1:44" x14ac:dyDescent="0.25">
      <c r="A6092">
        <v>1583867</v>
      </c>
      <c r="B6092">
        <v>784464</v>
      </c>
      <c r="C6092">
        <v>22.193762789652101</v>
      </c>
      <c r="D6092">
        <v>40.719086703991401</v>
      </c>
      <c r="E6092" s="68" t="s">
        <v>1122</v>
      </c>
      <c r="F6092" s="8">
        <f>INDEX(Δεδομένα!$P:$P,MATCH('2020'!E6092,Δεδομένα!$O:$O,0))</f>
        <v>253</v>
      </c>
      <c r="G6092" s="6" t="s">
        <v>874</v>
      </c>
      <c r="H6092" s="2" t="str">
        <f>INDEX(Δεδομένα!B$1:B$51,MATCH('2020'!G6092,Δεδομένα!A$1:A$51,0))</f>
        <v>ΚΕΝΤΡΙΚΗΣ ΜΑΚΕΔΟΝΙΑΣ</v>
      </c>
      <c r="I6092" s="8">
        <f>INDEX(Δεδομένα!E$1:E$13,MATCH('2020'!H6092,Δεδομένα!D$1:D$13,0))</f>
        <v>3</v>
      </c>
      <c r="J6092" s="1">
        <v>44081</v>
      </c>
      <c r="K6092" s="6" t="s">
        <v>2065</v>
      </c>
      <c r="L6092" s="36" t="str">
        <f t="shared" si="380"/>
        <v>07/09/2020 16:48</v>
      </c>
      <c r="M6092" s="1">
        <v>44081</v>
      </c>
      <c r="N6092" s="6" t="s">
        <v>259</v>
      </c>
      <c r="O6092" s="36" t="str">
        <f t="shared" si="381"/>
        <v>07/09/2020 19:00</v>
      </c>
      <c r="P6092" s="46">
        <f t="shared" si="382"/>
        <v>9.1666666667151731E-2</v>
      </c>
      <c r="Q6092" s="48">
        <v>0</v>
      </c>
      <c r="R6092" s="47">
        <f t="shared" si="383"/>
        <v>132.00000000069849</v>
      </c>
      <c r="S6092" s="6" t="s">
        <v>44</v>
      </c>
      <c r="T6092" s="6" t="s">
        <v>1507</v>
      </c>
      <c r="U6092" s="6" t="s">
        <v>2042</v>
      </c>
      <c r="V6092" s="6" t="s">
        <v>3337</v>
      </c>
      <c r="W6092" s="7">
        <v>0</v>
      </c>
      <c r="X6092" s="7">
        <v>0</v>
      </c>
      <c r="Y6092" s="7">
        <v>0</v>
      </c>
      <c r="Z6092" s="7">
        <v>0</v>
      </c>
      <c r="AA6092" s="7">
        <v>0</v>
      </c>
      <c r="AB6092" s="7">
        <v>2</v>
      </c>
      <c r="AC6092" s="7">
        <v>0</v>
      </c>
      <c r="AD6092" s="7">
        <v>0</v>
      </c>
      <c r="AE6092">
        <v>2</v>
      </c>
      <c r="AF6092">
        <v>0</v>
      </c>
      <c r="AG6092">
        <v>0</v>
      </c>
      <c r="AH6092">
        <v>0</v>
      </c>
      <c r="AI6092">
        <v>0</v>
      </c>
      <c r="AJ6092">
        <v>1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</row>
    <row r="6093" spans="1:44" x14ac:dyDescent="0.25">
      <c r="A6093">
        <v>1583712</v>
      </c>
      <c r="B6093">
        <v>784525</v>
      </c>
      <c r="C6093">
        <v>22.3082832919896</v>
      </c>
      <c r="D6093">
        <v>40.835905582585298</v>
      </c>
      <c r="E6093" s="68" t="s">
        <v>873</v>
      </c>
      <c r="F6093" s="8">
        <f>INDEX(Δεδομένα!$P:$P,MATCH('2020'!E6093,Δεδομένα!$O:$O,0))</f>
        <v>61</v>
      </c>
      <c r="G6093" s="6" t="s">
        <v>874</v>
      </c>
      <c r="H6093" s="2" t="str">
        <f>INDEX(Δεδομένα!B$1:B$51,MATCH('2020'!G6093,Δεδομένα!A$1:A$51,0))</f>
        <v>ΚΕΝΤΡΙΚΗΣ ΜΑΚΕΔΟΝΙΑΣ</v>
      </c>
      <c r="I6093" s="8">
        <f>INDEX(Δεδομένα!E$1:E$13,MATCH('2020'!H6093,Δεδομένα!D$1:D$13,0))</f>
        <v>3</v>
      </c>
      <c r="J6093" s="1">
        <v>44081</v>
      </c>
      <c r="K6093" s="6" t="s">
        <v>366</v>
      </c>
      <c r="L6093" s="36" t="str">
        <f t="shared" si="380"/>
        <v>07/09/2020 19:59</v>
      </c>
      <c r="M6093" s="1">
        <v>44081</v>
      </c>
      <c r="N6093" s="6" t="s">
        <v>4163</v>
      </c>
      <c r="O6093" s="36" t="str">
        <f t="shared" si="381"/>
        <v>07/09/2020 20:36</v>
      </c>
      <c r="P6093" s="46">
        <f t="shared" si="382"/>
        <v>2.569444444088731E-2</v>
      </c>
      <c r="Q6093" s="48">
        <v>0</v>
      </c>
      <c r="R6093" s="47">
        <f t="shared" si="383"/>
        <v>36.999999994877726</v>
      </c>
      <c r="S6093" s="6" t="s">
        <v>44</v>
      </c>
      <c r="T6093" s="6" t="s">
        <v>878</v>
      </c>
      <c r="U6093" s="6" t="s">
        <v>2095</v>
      </c>
      <c r="V6093" s="6" t="s">
        <v>2096</v>
      </c>
      <c r="W6093" s="7">
        <v>0</v>
      </c>
      <c r="X6093" s="7">
        <v>0</v>
      </c>
      <c r="Y6093" s="7">
        <v>0</v>
      </c>
      <c r="Z6093" s="7">
        <v>0</v>
      </c>
      <c r="AA6093" s="7">
        <v>0.1</v>
      </c>
      <c r="AB6093" s="7">
        <v>0</v>
      </c>
      <c r="AC6093" s="7">
        <v>0.1</v>
      </c>
      <c r="AD6093" s="7">
        <v>0</v>
      </c>
      <c r="AE6093">
        <v>3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</row>
    <row r="6094" spans="1:44" x14ac:dyDescent="0.25">
      <c r="A6094">
        <v>1585362</v>
      </c>
      <c r="B6094">
        <v>784380</v>
      </c>
      <c r="C6094">
        <v>21.641326209156102</v>
      </c>
      <c r="D6094">
        <v>39.452833426763597</v>
      </c>
      <c r="E6094" s="68" t="s">
        <v>3446</v>
      </c>
      <c r="F6094" s="8">
        <f>INDEX(Δεδομένα!$P:$P,MATCH('2020'!E6094,Δεδομένα!$O:$O,0))</f>
        <v>113</v>
      </c>
      <c r="G6094" s="6" t="s">
        <v>884</v>
      </c>
      <c r="H6094" s="2" t="str">
        <f>INDEX(Δεδομένα!B$1:B$51,MATCH('2020'!G6094,Δεδομένα!A$1:A$51,0))</f>
        <v>ΘΕΣΣΑΛΙΑΣ</v>
      </c>
      <c r="I6094" s="8">
        <f>INDEX(Δεδομένα!E$1:E$13,MATCH('2020'!H6094,Δεδομένα!D$1:D$13,0))</f>
        <v>6</v>
      </c>
      <c r="J6094" s="1">
        <v>44081</v>
      </c>
      <c r="K6094" s="6" t="s">
        <v>139</v>
      </c>
      <c r="L6094" s="36" t="str">
        <f t="shared" si="380"/>
        <v>07/09/2020 11:40</v>
      </c>
      <c r="M6094" s="1">
        <v>44081</v>
      </c>
      <c r="N6094" s="6" t="s">
        <v>577</v>
      </c>
      <c r="O6094" s="36" t="str">
        <f t="shared" si="381"/>
        <v>07/09/2020 12:45</v>
      </c>
      <c r="P6094" s="46">
        <f t="shared" si="382"/>
        <v>4.5138888890505768E-2</v>
      </c>
      <c r="Q6094" s="48">
        <v>0</v>
      </c>
      <c r="R6094" s="47">
        <f t="shared" si="383"/>
        <v>65.000000002328306</v>
      </c>
      <c r="S6094" s="6" t="s">
        <v>44</v>
      </c>
      <c r="T6094" s="6" t="s">
        <v>2418</v>
      </c>
      <c r="U6094" s="6" t="s">
        <v>44</v>
      </c>
      <c r="V6094" s="6" t="s">
        <v>6630</v>
      </c>
      <c r="W6094" s="7">
        <v>0</v>
      </c>
      <c r="X6094" s="7">
        <v>0</v>
      </c>
      <c r="Y6094" s="7">
        <v>0</v>
      </c>
      <c r="Z6094" s="7">
        <v>0.03</v>
      </c>
      <c r="AA6094" s="7">
        <v>0</v>
      </c>
      <c r="AB6094" s="7">
        <v>0</v>
      </c>
      <c r="AC6094" s="7">
        <v>0</v>
      </c>
      <c r="AD6094" s="7">
        <v>0</v>
      </c>
      <c r="AE6094">
        <v>3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</row>
    <row r="6095" spans="1:44" x14ac:dyDescent="0.25">
      <c r="A6095">
        <v>1585366</v>
      </c>
      <c r="B6095">
        <v>784401</v>
      </c>
      <c r="C6095">
        <v>21.8180698335923</v>
      </c>
      <c r="D6095">
        <v>39.620585493025501</v>
      </c>
      <c r="E6095" s="68" t="s">
        <v>1155</v>
      </c>
      <c r="F6095" s="8">
        <f>INDEX(Δεδομένα!$P:$P,MATCH('2020'!E6095,Δεδομένα!$O:$O,0))</f>
        <v>111</v>
      </c>
      <c r="G6095" s="6" t="s">
        <v>884</v>
      </c>
      <c r="H6095" s="2" t="str">
        <f>INDEX(Δεδομένα!B$1:B$51,MATCH('2020'!G6095,Δεδομένα!A$1:A$51,0))</f>
        <v>ΘΕΣΣΑΛΙΑΣ</v>
      </c>
      <c r="I6095" s="8">
        <f>INDEX(Δεδομένα!E$1:E$13,MATCH('2020'!H6095,Δεδομένα!D$1:D$13,0))</f>
        <v>6</v>
      </c>
      <c r="J6095" s="1">
        <v>44081</v>
      </c>
      <c r="K6095" s="6" t="s">
        <v>171</v>
      </c>
      <c r="L6095" s="36" t="str">
        <f t="shared" si="380"/>
        <v>07/09/2020 13:00</v>
      </c>
      <c r="M6095" s="1">
        <v>44081</v>
      </c>
      <c r="N6095" s="6" t="s">
        <v>1297</v>
      </c>
      <c r="O6095" s="36" t="str">
        <f t="shared" si="381"/>
        <v>07/09/2020 14:57</v>
      </c>
      <c r="P6095" s="46">
        <f t="shared" si="382"/>
        <v>8.1250000002910383E-2</v>
      </c>
      <c r="Q6095" s="48">
        <v>0</v>
      </c>
      <c r="R6095" s="47">
        <f t="shared" si="383"/>
        <v>117.00000000419095</v>
      </c>
      <c r="S6095" s="6" t="s">
        <v>44</v>
      </c>
      <c r="T6095" s="6" t="s">
        <v>1157</v>
      </c>
      <c r="U6095" s="6" t="s">
        <v>44</v>
      </c>
      <c r="V6095" s="6" t="s">
        <v>4841</v>
      </c>
      <c r="W6095" s="7">
        <v>0</v>
      </c>
      <c r="X6095" s="7">
        <v>0</v>
      </c>
      <c r="Y6095" s="7">
        <v>0</v>
      </c>
      <c r="Z6095" s="7">
        <v>0</v>
      </c>
      <c r="AA6095" s="7">
        <v>1.5</v>
      </c>
      <c r="AB6095" s="7">
        <v>0</v>
      </c>
      <c r="AC6095" s="7">
        <v>5</v>
      </c>
      <c r="AD6095" s="7">
        <v>0</v>
      </c>
      <c r="AE6095">
        <v>4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</row>
    <row r="6096" spans="1:44" x14ac:dyDescent="0.25">
      <c r="A6096">
        <v>1586283</v>
      </c>
      <c r="B6096">
        <v>784410</v>
      </c>
      <c r="C6096">
        <v>22.204953832432398</v>
      </c>
      <c r="D6096">
        <v>39.600102084532097</v>
      </c>
      <c r="E6096" s="68" t="s">
        <v>883</v>
      </c>
      <c r="F6096" s="8">
        <f>INDEX(Δεδομένα!$P:$P,MATCH('2020'!E6096,Δεδομένα!$O:$O,0))</f>
        <v>112</v>
      </c>
      <c r="G6096" s="6" t="s">
        <v>884</v>
      </c>
      <c r="H6096" s="2" t="str">
        <f>INDEX(Δεδομένα!B$1:B$51,MATCH('2020'!G6096,Δεδομένα!A$1:A$51,0))</f>
        <v>ΘΕΣΣΑΛΙΑΣ</v>
      </c>
      <c r="I6096" s="8">
        <f>INDEX(Δεδομένα!E$1:E$13,MATCH('2020'!H6096,Δεδομένα!D$1:D$13,0))</f>
        <v>6</v>
      </c>
      <c r="J6096" s="1">
        <v>44081</v>
      </c>
      <c r="K6096" s="6" t="s">
        <v>759</v>
      </c>
      <c r="L6096" s="36" t="str">
        <f t="shared" si="380"/>
        <v>07/09/2020 14:10</v>
      </c>
      <c r="M6096" s="1">
        <v>44081</v>
      </c>
      <c r="N6096" s="6" t="s">
        <v>215</v>
      </c>
      <c r="O6096" s="36" t="str">
        <f t="shared" si="381"/>
        <v>07/09/2020 16:20</v>
      </c>
      <c r="P6096" s="46">
        <f t="shared" si="382"/>
        <v>9.0277777773735579E-2</v>
      </c>
      <c r="Q6096" s="48">
        <v>0</v>
      </c>
      <c r="R6096" s="47">
        <f t="shared" si="383"/>
        <v>129.99999999417923</v>
      </c>
      <c r="S6096" s="6" t="s">
        <v>44</v>
      </c>
      <c r="T6096" s="6" t="s">
        <v>885</v>
      </c>
      <c r="U6096" s="6" t="s">
        <v>44</v>
      </c>
      <c r="V6096" s="6" t="s">
        <v>4836</v>
      </c>
      <c r="W6096" s="7">
        <v>0</v>
      </c>
      <c r="X6096" s="7">
        <v>0</v>
      </c>
      <c r="Y6096" s="7">
        <v>0</v>
      </c>
      <c r="Z6096" s="7">
        <v>0.6</v>
      </c>
      <c r="AA6096" s="7">
        <v>0</v>
      </c>
      <c r="AB6096" s="7">
        <v>0</v>
      </c>
      <c r="AC6096" s="7">
        <v>0</v>
      </c>
      <c r="AD6096" s="7">
        <v>0</v>
      </c>
      <c r="AE6096">
        <v>5</v>
      </c>
      <c r="AF6096">
        <v>0</v>
      </c>
      <c r="AG6096">
        <v>0</v>
      </c>
      <c r="AH6096">
        <v>0</v>
      </c>
      <c r="AI6096">
        <v>0</v>
      </c>
      <c r="AJ6096">
        <v>2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</row>
    <row r="6097" spans="1:44" x14ac:dyDescent="0.25">
      <c r="A6097">
        <v>1585370</v>
      </c>
      <c r="B6097">
        <v>784469</v>
      </c>
      <c r="C6097">
        <v>21.887066080893799</v>
      </c>
      <c r="D6097">
        <v>39.555887619140698</v>
      </c>
      <c r="E6097" s="68" t="s">
        <v>1155</v>
      </c>
      <c r="F6097" s="8">
        <f>INDEX(Δεδομένα!$P:$P,MATCH('2020'!E6097,Δεδομένα!$O:$O,0))</f>
        <v>111</v>
      </c>
      <c r="G6097" s="6" t="s">
        <v>884</v>
      </c>
      <c r="H6097" s="2" t="str">
        <f>INDEX(Δεδομένα!B$1:B$51,MATCH('2020'!G6097,Δεδομένα!A$1:A$51,0))</f>
        <v>ΘΕΣΣΑΛΙΑΣ</v>
      </c>
      <c r="I6097" s="8">
        <f>INDEX(Δεδομένα!E$1:E$13,MATCH('2020'!H6097,Δεδομένα!D$1:D$13,0))</f>
        <v>6</v>
      </c>
      <c r="J6097" s="1">
        <v>44081</v>
      </c>
      <c r="K6097" s="6" t="s">
        <v>204</v>
      </c>
      <c r="L6097" s="36" t="str">
        <f t="shared" si="380"/>
        <v>07/09/2020 17:00</v>
      </c>
      <c r="M6097" s="1">
        <v>44081</v>
      </c>
      <c r="N6097" s="6" t="s">
        <v>235</v>
      </c>
      <c r="O6097" s="36" t="str">
        <f t="shared" si="381"/>
        <v>07/09/2020 19:50</v>
      </c>
      <c r="P6097" s="46">
        <f t="shared" si="382"/>
        <v>0.11805555555474712</v>
      </c>
      <c r="Q6097" s="48">
        <v>0</v>
      </c>
      <c r="R6097" s="47">
        <f t="shared" si="383"/>
        <v>169.99999999883585</v>
      </c>
      <c r="S6097" s="6" t="s">
        <v>44</v>
      </c>
      <c r="T6097" s="6" t="s">
        <v>1157</v>
      </c>
      <c r="U6097" s="6" t="s">
        <v>44</v>
      </c>
      <c r="V6097" s="6" t="s">
        <v>6538</v>
      </c>
      <c r="W6097" s="7">
        <v>0</v>
      </c>
      <c r="X6097" s="7">
        <v>0</v>
      </c>
      <c r="Y6097" s="7">
        <v>0</v>
      </c>
      <c r="Z6097" s="7">
        <v>1</v>
      </c>
      <c r="AA6097" s="7">
        <v>2</v>
      </c>
      <c r="AB6097" s="7">
        <v>0</v>
      </c>
      <c r="AC6097" s="7">
        <v>5</v>
      </c>
      <c r="AD6097" s="7">
        <v>0</v>
      </c>
      <c r="AE6097">
        <v>7</v>
      </c>
      <c r="AF6097">
        <v>0</v>
      </c>
      <c r="AG6097">
        <v>0</v>
      </c>
      <c r="AH6097">
        <v>0</v>
      </c>
      <c r="AI6097">
        <v>0</v>
      </c>
      <c r="AJ6097">
        <v>2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</row>
    <row r="6098" spans="1:44" x14ac:dyDescent="0.25">
      <c r="A6098">
        <v>1615808</v>
      </c>
      <c r="B6098">
        <v>784371</v>
      </c>
      <c r="C6098">
        <v>23.861999591576801</v>
      </c>
      <c r="D6098">
        <v>40.411264626119099</v>
      </c>
      <c r="E6098" s="68" t="s">
        <v>2024</v>
      </c>
      <c r="F6098" s="8">
        <f>INDEX(Δεδομένα!$P:$P,MATCH('2020'!E6098,Δεδομένα!$O:$O,0))</f>
        <v>55</v>
      </c>
      <c r="G6098" s="6" t="s">
        <v>1093</v>
      </c>
      <c r="H6098" s="2" t="str">
        <f>INDEX(Δεδομένα!B$1:B$51,MATCH('2020'!G6098,Δεδομένα!A$1:A$51,0))</f>
        <v>ΚΕΝΤΡΙΚΗΣ ΜΑΚΕΔΟΝΙΑΣ</v>
      </c>
      <c r="I6098" s="8">
        <f>INDEX(Δεδομένα!E$1:E$13,MATCH('2020'!H6098,Δεδομένα!D$1:D$13,0))</f>
        <v>3</v>
      </c>
      <c r="J6098" s="1">
        <v>44081</v>
      </c>
      <c r="K6098" s="6" t="s">
        <v>2358</v>
      </c>
      <c r="L6098" s="36" t="str">
        <f t="shared" si="380"/>
        <v>07/09/2020 11:19</v>
      </c>
      <c r="M6098" s="1">
        <v>44081</v>
      </c>
      <c r="N6098" s="6" t="s">
        <v>517</v>
      </c>
      <c r="O6098" s="36" t="str">
        <f t="shared" si="381"/>
        <v>07/09/2020 12:00</v>
      </c>
      <c r="P6098" s="46">
        <f t="shared" si="382"/>
        <v>2.8472222220443655E-2</v>
      </c>
      <c r="Q6098" s="48">
        <v>0</v>
      </c>
      <c r="R6098" s="47">
        <f t="shared" si="383"/>
        <v>40.999999997438863</v>
      </c>
      <c r="S6098" s="6" t="s">
        <v>44</v>
      </c>
      <c r="T6098" s="6" t="s">
        <v>1095</v>
      </c>
      <c r="U6098" s="6" t="s">
        <v>6689</v>
      </c>
      <c r="V6098" s="6" t="s">
        <v>6690</v>
      </c>
      <c r="W6098" s="7">
        <v>0</v>
      </c>
      <c r="X6098" s="7">
        <v>0</v>
      </c>
      <c r="Y6098" s="7">
        <v>0</v>
      </c>
      <c r="Z6098" s="7">
        <v>0</v>
      </c>
      <c r="AA6098" s="7">
        <v>0</v>
      </c>
      <c r="AB6098" s="7">
        <v>0.2</v>
      </c>
      <c r="AC6098" s="7">
        <v>0</v>
      </c>
      <c r="AD6098" s="7">
        <v>0</v>
      </c>
      <c r="AE6098">
        <v>4</v>
      </c>
      <c r="AF6098">
        <v>0</v>
      </c>
      <c r="AG6098">
        <v>0</v>
      </c>
      <c r="AH6098">
        <v>0</v>
      </c>
      <c r="AI6098">
        <v>0</v>
      </c>
      <c r="AJ6098">
        <v>2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</row>
    <row r="6099" spans="1:44" x14ac:dyDescent="0.25">
      <c r="A6099">
        <v>1586193</v>
      </c>
      <c r="B6099">
        <v>784619</v>
      </c>
      <c r="C6099">
        <v>21.244602663117099</v>
      </c>
      <c r="D6099">
        <v>38.3581932993038</v>
      </c>
      <c r="E6099" s="68" t="s">
        <v>334</v>
      </c>
      <c r="F6099" s="8">
        <f>INDEX(Δεδομένα!$P:$P,MATCH('2020'!E6099,Δεδομένα!$O:$O,0))</f>
        <v>127</v>
      </c>
      <c r="G6099" s="6" t="s">
        <v>335</v>
      </c>
      <c r="H6099" s="2" t="str">
        <f>INDEX(Δεδομένα!B$1:B$51,MATCH('2020'!G6099,Δεδομένα!A$1:A$51,0))</f>
        <v>ΔΥΤΙΚΗΣ ΕΛΛΑΔΟΣ</v>
      </c>
      <c r="I6099" s="8">
        <f>INDEX(Δεδομένα!E$1:E$13,MATCH('2020'!H6099,Δεδομένα!D$1:D$13,0))</f>
        <v>7</v>
      </c>
      <c r="J6099" s="1">
        <v>44082</v>
      </c>
      <c r="K6099" s="6" t="s">
        <v>377</v>
      </c>
      <c r="L6099" s="36" t="str">
        <f t="shared" si="380"/>
        <v>08/09/2020 09:20</v>
      </c>
      <c r="M6099" s="1">
        <v>44082</v>
      </c>
      <c r="N6099" s="6" t="s">
        <v>605</v>
      </c>
      <c r="O6099" s="36" t="str">
        <f t="shared" si="381"/>
        <v>08/09/2020 12:10</v>
      </c>
      <c r="P6099" s="46">
        <f t="shared" si="382"/>
        <v>0.11805555555474712</v>
      </c>
      <c r="Q6099" s="48">
        <v>0</v>
      </c>
      <c r="R6099" s="47">
        <f t="shared" si="383"/>
        <v>169.99999999883585</v>
      </c>
      <c r="S6099" s="6" t="s">
        <v>44</v>
      </c>
      <c r="T6099" s="6" t="s">
        <v>343</v>
      </c>
      <c r="U6099" s="6" t="s">
        <v>44</v>
      </c>
      <c r="V6099" s="6" t="s">
        <v>4189</v>
      </c>
      <c r="W6099" s="7">
        <v>0</v>
      </c>
      <c r="X6099" s="7">
        <v>0</v>
      </c>
      <c r="Y6099" s="7">
        <v>0</v>
      </c>
      <c r="Z6099" s="7">
        <v>0</v>
      </c>
      <c r="AA6099" s="7">
        <v>0.5</v>
      </c>
      <c r="AB6099" s="7">
        <v>0</v>
      </c>
      <c r="AC6099" s="7">
        <v>0</v>
      </c>
      <c r="AD6099" s="7">
        <v>0</v>
      </c>
      <c r="AE6099">
        <v>8</v>
      </c>
      <c r="AF6099">
        <v>0</v>
      </c>
      <c r="AG6099">
        <v>0</v>
      </c>
      <c r="AH6099">
        <v>0</v>
      </c>
      <c r="AI6099">
        <v>0</v>
      </c>
      <c r="AJ6099">
        <v>4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</row>
    <row r="6100" spans="1:44" x14ac:dyDescent="0.25">
      <c r="A6100">
        <v>1587209</v>
      </c>
      <c r="B6100">
        <v>784659</v>
      </c>
      <c r="C6100">
        <v>21.474591531702899</v>
      </c>
      <c r="D6100">
        <v>38.361728279747602</v>
      </c>
      <c r="E6100" s="68" t="s">
        <v>334</v>
      </c>
      <c r="F6100" s="8">
        <f>INDEX(Δεδομένα!$P:$P,MATCH('2020'!E6100,Δεδομένα!$O:$O,0))</f>
        <v>127</v>
      </c>
      <c r="G6100" s="6" t="s">
        <v>335</v>
      </c>
      <c r="H6100" s="2" t="str">
        <f>INDEX(Δεδομένα!B$1:B$51,MATCH('2020'!G6100,Δεδομένα!A$1:A$51,0))</f>
        <v>ΔΥΤΙΚΗΣ ΕΛΛΑΔΟΣ</v>
      </c>
      <c r="I6100" s="8">
        <f>INDEX(Δεδομένα!E$1:E$13,MATCH('2020'!H6100,Δεδομένα!D$1:D$13,0))</f>
        <v>7</v>
      </c>
      <c r="J6100" s="1">
        <v>44082</v>
      </c>
      <c r="K6100" s="6" t="s">
        <v>605</v>
      </c>
      <c r="L6100" s="36" t="str">
        <f t="shared" si="380"/>
        <v>08/09/2020 12:10</v>
      </c>
      <c r="M6100" s="1">
        <v>44082</v>
      </c>
      <c r="N6100" s="6" t="s">
        <v>111</v>
      </c>
      <c r="O6100" s="36" t="str">
        <f t="shared" si="381"/>
        <v>08/09/2020 12:25</v>
      </c>
      <c r="P6100" s="46">
        <f t="shared" si="382"/>
        <v>1.0416666664241347E-2</v>
      </c>
      <c r="Q6100" s="48">
        <v>0</v>
      </c>
      <c r="R6100" s="47">
        <f t="shared" si="383"/>
        <v>14.99999999650754</v>
      </c>
      <c r="S6100" s="6" t="s">
        <v>44</v>
      </c>
      <c r="T6100" s="6" t="s">
        <v>343</v>
      </c>
      <c r="U6100" s="6" t="s">
        <v>344</v>
      </c>
      <c r="V6100" s="6" t="s">
        <v>345</v>
      </c>
      <c r="W6100" s="7">
        <v>0</v>
      </c>
      <c r="X6100" s="7">
        <v>0</v>
      </c>
      <c r="Y6100" s="7">
        <v>0</v>
      </c>
      <c r="Z6100" s="7">
        <v>0</v>
      </c>
      <c r="AA6100" s="7">
        <v>0.1</v>
      </c>
      <c r="AB6100" s="7">
        <v>0</v>
      </c>
      <c r="AC6100" s="7">
        <v>0</v>
      </c>
      <c r="AD6100" s="7">
        <v>0</v>
      </c>
      <c r="AE6100">
        <v>2</v>
      </c>
      <c r="AF6100">
        <v>0</v>
      </c>
      <c r="AG6100">
        <v>0</v>
      </c>
      <c r="AH6100">
        <v>0</v>
      </c>
      <c r="AI6100">
        <v>0</v>
      </c>
      <c r="AJ6100">
        <v>1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</row>
    <row r="6101" spans="1:44" x14ac:dyDescent="0.25">
      <c r="A6101">
        <v>1585018</v>
      </c>
      <c r="B6101">
        <v>784825</v>
      </c>
      <c r="C6101">
        <v>21.401973278582101</v>
      </c>
      <c r="D6101">
        <v>38.121910520588699</v>
      </c>
      <c r="E6101" s="68" t="s">
        <v>900</v>
      </c>
      <c r="F6101" s="8">
        <f>INDEX(Δεδομένα!$P:$P,MATCH('2020'!E6101,Δεδομένα!$O:$O,0))</f>
        <v>136</v>
      </c>
      <c r="G6101" s="6" t="s">
        <v>303</v>
      </c>
      <c r="H6101" s="2" t="str">
        <f>INDEX(Δεδομένα!B$1:B$51,MATCH('2020'!G6101,Δεδομένα!A$1:A$51,0))</f>
        <v>ΔΥΤΙΚΗΣ ΕΛΛΑΔΟΣ</v>
      </c>
      <c r="I6101" s="8">
        <f>INDEX(Δεδομένα!E$1:E$13,MATCH('2020'!H6101,Δεδομένα!D$1:D$13,0))</f>
        <v>7</v>
      </c>
      <c r="J6101" s="1">
        <v>44082</v>
      </c>
      <c r="K6101" s="6" t="s">
        <v>2325</v>
      </c>
      <c r="L6101" s="36" t="str">
        <f t="shared" si="380"/>
        <v>08/09/2020 22:20</v>
      </c>
      <c r="M6101" s="1">
        <v>44083</v>
      </c>
      <c r="N6101" s="6" t="s">
        <v>1065</v>
      </c>
      <c r="O6101" s="36" t="str">
        <f t="shared" si="381"/>
        <v>09/09/2020 00:20</v>
      </c>
      <c r="P6101" s="46">
        <f t="shared" si="382"/>
        <v>8.3333333335758653E-2</v>
      </c>
      <c r="Q6101" s="48">
        <v>0</v>
      </c>
      <c r="R6101" s="47">
        <f t="shared" si="383"/>
        <v>120.00000000349246</v>
      </c>
      <c r="S6101" s="6" t="s">
        <v>44</v>
      </c>
      <c r="T6101" s="6" t="s">
        <v>993</v>
      </c>
      <c r="U6101" s="6" t="s">
        <v>3316</v>
      </c>
      <c r="V6101" s="6" t="s">
        <v>3316</v>
      </c>
      <c r="W6101" s="7">
        <v>0</v>
      </c>
      <c r="X6101" s="7">
        <v>0</v>
      </c>
      <c r="Y6101" s="7">
        <v>0</v>
      </c>
      <c r="Z6101" s="7">
        <v>1</v>
      </c>
      <c r="AA6101" s="7">
        <v>0</v>
      </c>
      <c r="AB6101" s="7">
        <v>0</v>
      </c>
      <c r="AC6101" s="7">
        <v>0</v>
      </c>
      <c r="AD6101" s="7">
        <v>0</v>
      </c>
      <c r="AE6101">
        <v>2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</row>
    <row r="6102" spans="1:44" x14ac:dyDescent="0.25">
      <c r="A6102">
        <v>1584298</v>
      </c>
      <c r="B6102">
        <v>784622</v>
      </c>
      <c r="C6102">
        <v>21.5357972587157</v>
      </c>
      <c r="D6102">
        <v>40.075180429905203</v>
      </c>
      <c r="E6102" s="68" t="s">
        <v>889</v>
      </c>
      <c r="F6102" s="8">
        <f>INDEX(Δεδομένα!$P:$P,MATCH('2020'!E6102,Δεδομένα!$O:$O,0))</f>
        <v>79</v>
      </c>
      <c r="G6102" s="6" t="s">
        <v>890</v>
      </c>
      <c r="H6102" s="2" t="str">
        <f>INDEX(Δεδομένα!B$1:B$51,MATCH('2020'!G6102,Δεδομένα!A$1:A$51,0))</f>
        <v>ΔΥΤΙΚΗΣ ΜΑΚΕΔΟΝΙΑΣ</v>
      </c>
      <c r="I6102" s="8">
        <f>INDEX(Δεδομένα!E$1:E$13,MATCH('2020'!H6102,Δεδομένα!D$1:D$13,0))</f>
        <v>4</v>
      </c>
      <c r="J6102" s="1">
        <v>44082</v>
      </c>
      <c r="K6102" s="6" t="s">
        <v>48</v>
      </c>
      <c r="L6102" s="36" t="str">
        <f t="shared" si="380"/>
        <v>08/09/2020 09:03</v>
      </c>
      <c r="M6102" s="1">
        <v>44082</v>
      </c>
      <c r="N6102" s="6" t="s">
        <v>3670</v>
      </c>
      <c r="O6102" s="36" t="str">
        <f t="shared" si="381"/>
        <v>08/09/2020 11:12</v>
      </c>
      <c r="P6102" s="46">
        <f t="shared" si="382"/>
        <v>8.9583333334303461E-2</v>
      </c>
      <c r="Q6102" s="48">
        <v>0</v>
      </c>
      <c r="R6102" s="47">
        <f t="shared" si="383"/>
        <v>129.00000000139698</v>
      </c>
      <c r="S6102" s="6" t="s">
        <v>44</v>
      </c>
      <c r="T6102" s="6" t="s">
        <v>893</v>
      </c>
      <c r="U6102" s="6" t="s">
        <v>44</v>
      </c>
      <c r="V6102" s="6" t="s">
        <v>6702</v>
      </c>
      <c r="W6102" s="7">
        <v>0</v>
      </c>
      <c r="X6102" s="7">
        <v>0</v>
      </c>
      <c r="Y6102" s="7">
        <v>0</v>
      </c>
      <c r="Z6102" s="7">
        <v>0</v>
      </c>
      <c r="AA6102" s="7">
        <v>0</v>
      </c>
      <c r="AB6102" s="7">
        <v>0.01</v>
      </c>
      <c r="AC6102" s="7">
        <v>0</v>
      </c>
      <c r="AD6102" s="7">
        <v>0</v>
      </c>
      <c r="AE6102">
        <v>3</v>
      </c>
      <c r="AF6102">
        <v>0</v>
      </c>
      <c r="AG6102">
        <v>0</v>
      </c>
      <c r="AH6102">
        <v>0</v>
      </c>
      <c r="AI6102">
        <v>0</v>
      </c>
      <c r="AJ6102">
        <v>1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</row>
    <row r="6103" spans="1:44" x14ac:dyDescent="0.25">
      <c r="A6103">
        <v>1584858</v>
      </c>
      <c r="B6103">
        <v>784782</v>
      </c>
      <c r="C6103">
        <v>24.202584101036202</v>
      </c>
      <c r="D6103">
        <v>41.071367313851603</v>
      </c>
      <c r="E6103" s="68" t="s">
        <v>109</v>
      </c>
      <c r="F6103" s="8">
        <f>INDEX(Δεδομένα!$P:$P,MATCH('2020'!E6103,Δεδομένα!$O:$O,0))</f>
        <v>27</v>
      </c>
      <c r="G6103" s="6" t="s">
        <v>110</v>
      </c>
      <c r="H6103" s="2" t="str">
        <f>INDEX(Δεδομένα!B$1:B$51,MATCH('2020'!G6103,Δεδομένα!A$1:A$51,0))</f>
        <v>ΑΝΑΤΟΛΙΚΗΣ ΜΑΚΕΔΟΝΙΑΣ ΚΑΙ ΘΡΑΚΗΣ</v>
      </c>
      <c r="I6103" s="8">
        <f>INDEX(Δεδομένα!E$1:E$13,MATCH('2020'!H6103,Δεδομένα!D$1:D$13,0))</f>
        <v>2</v>
      </c>
      <c r="J6103" s="1">
        <v>44082</v>
      </c>
      <c r="K6103" s="6" t="s">
        <v>1076</v>
      </c>
      <c r="L6103" s="36" t="str">
        <f t="shared" si="380"/>
        <v>08/09/2020 19:44</v>
      </c>
      <c r="M6103" s="1">
        <v>44082</v>
      </c>
      <c r="N6103" s="6" t="s">
        <v>600</v>
      </c>
      <c r="O6103" s="36" t="str">
        <f t="shared" si="381"/>
        <v>08/09/2020 21:45</v>
      </c>
      <c r="P6103" s="46">
        <f t="shared" si="382"/>
        <v>8.4027777775190771E-2</v>
      </c>
      <c r="Q6103" s="48">
        <v>0</v>
      </c>
      <c r="R6103" s="47">
        <f t="shared" si="383"/>
        <v>120.99999999627471</v>
      </c>
      <c r="S6103" s="6" t="s">
        <v>44</v>
      </c>
      <c r="T6103" s="6" t="s">
        <v>2284</v>
      </c>
      <c r="U6103" s="6" t="s">
        <v>44</v>
      </c>
      <c r="V6103" s="6" t="s">
        <v>3098</v>
      </c>
      <c r="W6103" s="7">
        <v>0</v>
      </c>
      <c r="X6103" s="7">
        <v>0</v>
      </c>
      <c r="Y6103" s="7">
        <v>0</v>
      </c>
      <c r="Z6103" s="7">
        <v>0</v>
      </c>
      <c r="AA6103" s="7">
        <v>0</v>
      </c>
      <c r="AB6103" s="7">
        <v>0</v>
      </c>
      <c r="AC6103" s="7">
        <v>4</v>
      </c>
      <c r="AD6103" s="7">
        <v>0</v>
      </c>
      <c r="AE6103">
        <v>2</v>
      </c>
      <c r="AF6103">
        <v>0</v>
      </c>
      <c r="AG6103">
        <v>0</v>
      </c>
      <c r="AH6103">
        <v>0</v>
      </c>
      <c r="AI6103">
        <v>0</v>
      </c>
      <c r="AJ6103">
        <v>1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</row>
    <row r="6104" spans="1:44" x14ac:dyDescent="0.25">
      <c r="A6104">
        <v>1584395</v>
      </c>
      <c r="B6104">
        <v>784658</v>
      </c>
      <c r="C6104">
        <v>26.265590667724599</v>
      </c>
      <c r="D6104">
        <v>41.0307426452637</v>
      </c>
      <c r="E6104" s="68" t="s">
        <v>147</v>
      </c>
      <c r="F6104" s="8">
        <f>INDEX(Δεδομένα!$P:$P,MATCH('2020'!E6104,Δεδομένα!$O:$O,0))</f>
        <v>33</v>
      </c>
      <c r="G6104" s="6" t="s">
        <v>148</v>
      </c>
      <c r="H6104" s="2" t="str">
        <f>INDEX(Δεδομένα!B$1:B$51,MATCH('2020'!G6104,Δεδομένα!A$1:A$51,0))</f>
        <v>ΑΝΑΤΟΛΙΚΗΣ ΜΑΚΕΔΟΝΙΑΣ ΚΑΙ ΘΡΑΚΗΣ</v>
      </c>
      <c r="I6104" s="8">
        <f>INDEX(Δεδομένα!E$1:E$13,MATCH('2020'!H6104,Δεδομένα!D$1:D$13,0))</f>
        <v>2</v>
      </c>
      <c r="J6104" s="1">
        <v>44082</v>
      </c>
      <c r="K6104" s="6" t="s">
        <v>2011</v>
      </c>
      <c r="L6104" s="36" t="str">
        <f t="shared" si="380"/>
        <v>08/09/2020 12:14</v>
      </c>
      <c r="M6104" s="1">
        <v>44082</v>
      </c>
      <c r="N6104" s="6" t="s">
        <v>481</v>
      </c>
      <c r="O6104" s="36" t="str">
        <f t="shared" si="381"/>
        <v>08/09/2020 12:50</v>
      </c>
      <c r="P6104" s="46">
        <f t="shared" si="382"/>
        <v>2.4999999994179234E-2</v>
      </c>
      <c r="Q6104" s="48">
        <v>0</v>
      </c>
      <c r="R6104" s="47">
        <f t="shared" si="383"/>
        <v>35.999999991618097</v>
      </c>
      <c r="S6104" s="6" t="s">
        <v>44</v>
      </c>
      <c r="T6104" s="6" t="s">
        <v>162</v>
      </c>
      <c r="U6104" s="6" t="s">
        <v>44</v>
      </c>
      <c r="V6104" s="6" t="s">
        <v>5701</v>
      </c>
      <c r="W6104" s="7">
        <v>0</v>
      </c>
      <c r="X6104" s="7">
        <v>0</v>
      </c>
      <c r="Y6104" s="7">
        <v>0</v>
      </c>
      <c r="Z6104" s="7">
        <v>1</v>
      </c>
      <c r="AA6104" s="7">
        <v>0</v>
      </c>
      <c r="AB6104" s="7">
        <v>0</v>
      </c>
      <c r="AC6104" s="7">
        <v>0</v>
      </c>
      <c r="AD6104" s="7">
        <v>0</v>
      </c>
      <c r="AE6104">
        <v>12</v>
      </c>
      <c r="AF6104">
        <v>0</v>
      </c>
      <c r="AG6104">
        <v>0</v>
      </c>
      <c r="AH6104">
        <v>0</v>
      </c>
      <c r="AI6104">
        <v>0</v>
      </c>
      <c r="AJ6104">
        <v>6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</row>
    <row r="6105" spans="1:44" x14ac:dyDescent="0.25">
      <c r="A6105">
        <v>1584334</v>
      </c>
      <c r="B6105">
        <v>784676</v>
      </c>
      <c r="C6105">
        <v>26.4537433117342</v>
      </c>
      <c r="D6105">
        <v>41.513273202736897</v>
      </c>
      <c r="E6105" s="68" t="s">
        <v>1115</v>
      </c>
      <c r="F6105" s="8">
        <f>INDEX(Δεδομένα!$P:$P,MATCH('2020'!E6105,Δεδομένα!$O:$O,0))</f>
        <v>35</v>
      </c>
      <c r="G6105" s="6" t="s">
        <v>148</v>
      </c>
      <c r="H6105" s="2" t="str">
        <f>INDEX(Δεδομένα!B$1:B$51,MATCH('2020'!G6105,Δεδομένα!A$1:A$51,0))</f>
        <v>ΑΝΑΤΟΛΙΚΗΣ ΜΑΚΕΔΟΝΙΑΣ ΚΑΙ ΘΡΑΚΗΣ</v>
      </c>
      <c r="I6105" s="8">
        <f>INDEX(Δεδομένα!E$1:E$13,MATCH('2020'!H6105,Δεδομένα!D$1:D$13,0))</f>
        <v>2</v>
      </c>
      <c r="J6105" s="1">
        <v>44082</v>
      </c>
      <c r="K6105" s="6" t="s">
        <v>811</v>
      </c>
      <c r="L6105" s="36" t="str">
        <f t="shared" si="380"/>
        <v>08/09/2020 13:07</v>
      </c>
      <c r="M6105" s="1">
        <v>44082</v>
      </c>
      <c r="N6105" s="6" t="s">
        <v>938</v>
      </c>
      <c r="O6105" s="36" t="str">
        <f t="shared" si="381"/>
        <v>08/09/2020 15:49</v>
      </c>
      <c r="P6105" s="46">
        <f t="shared" si="382"/>
        <v>0.11250000000291038</v>
      </c>
      <c r="Q6105" s="48">
        <v>0</v>
      </c>
      <c r="R6105" s="47">
        <f t="shared" si="383"/>
        <v>162.00000000419095</v>
      </c>
      <c r="S6105" s="6" t="s">
        <v>44</v>
      </c>
      <c r="T6105" s="6" t="s">
        <v>1119</v>
      </c>
      <c r="U6105" s="6" t="s">
        <v>1413</v>
      </c>
      <c r="V6105" s="6" t="s">
        <v>1631</v>
      </c>
      <c r="W6105" s="7">
        <v>0</v>
      </c>
      <c r="X6105" s="7">
        <v>0</v>
      </c>
      <c r="Y6105" s="7">
        <v>0</v>
      </c>
      <c r="Z6105" s="7">
        <v>0</v>
      </c>
      <c r="AA6105" s="7">
        <v>0</v>
      </c>
      <c r="AB6105" s="7">
        <v>0</v>
      </c>
      <c r="AC6105" s="7">
        <v>3</v>
      </c>
      <c r="AD6105" s="7">
        <v>0</v>
      </c>
      <c r="AE6105">
        <v>6</v>
      </c>
      <c r="AF6105">
        <v>0</v>
      </c>
      <c r="AG6105">
        <v>0</v>
      </c>
      <c r="AH6105">
        <v>0</v>
      </c>
      <c r="AI6105">
        <v>0</v>
      </c>
      <c r="AJ6105">
        <v>3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</row>
    <row r="6106" spans="1:44" x14ac:dyDescent="0.25">
      <c r="A6106">
        <v>1585744</v>
      </c>
      <c r="B6106">
        <v>784680</v>
      </c>
      <c r="C6106">
        <v>26.45675076657</v>
      </c>
      <c r="D6106">
        <v>41.446898061577798</v>
      </c>
      <c r="E6106" s="68" t="s">
        <v>856</v>
      </c>
      <c r="F6106" s="8">
        <f>INDEX(Δεδομένα!$P:$P,MATCH('2020'!E6106,Δεδομένα!$O:$O,0))</f>
        <v>37</v>
      </c>
      <c r="G6106" s="6" t="s">
        <v>148</v>
      </c>
      <c r="H6106" s="2" t="str">
        <f>INDEX(Δεδομένα!B$1:B$51,MATCH('2020'!G6106,Δεδομένα!A$1:A$51,0))</f>
        <v>ΑΝΑΤΟΛΙΚΗΣ ΜΑΚΕΔΟΝΙΑΣ ΚΑΙ ΘΡΑΚΗΣ</v>
      </c>
      <c r="I6106" s="8">
        <f>INDEX(Δεδομένα!E$1:E$13,MATCH('2020'!H6106,Δεδομένα!D$1:D$13,0))</f>
        <v>2</v>
      </c>
      <c r="J6106" s="1">
        <v>44082</v>
      </c>
      <c r="K6106" s="6" t="s">
        <v>347</v>
      </c>
      <c r="L6106" s="36" t="str">
        <f t="shared" si="380"/>
        <v>08/09/2020 13:10</v>
      </c>
      <c r="M6106" s="1">
        <v>44083</v>
      </c>
      <c r="N6106" s="6" t="s">
        <v>225</v>
      </c>
      <c r="O6106" s="36" t="str">
        <f t="shared" si="381"/>
        <v>09/09/2020 20:25</v>
      </c>
      <c r="P6106" s="49">
        <f t="shared" si="382"/>
        <v>1.3020833333357587</v>
      </c>
      <c r="Q6106" s="50">
        <f>1*24</f>
        <v>24</v>
      </c>
      <c r="R6106" s="47">
        <f t="shared" si="383"/>
        <v>1875.0000000034925</v>
      </c>
      <c r="S6106" s="6" t="s">
        <v>44</v>
      </c>
      <c r="T6106" s="6" t="s">
        <v>859</v>
      </c>
      <c r="U6106" s="6" t="s">
        <v>44</v>
      </c>
      <c r="V6106" s="6" t="s">
        <v>6707</v>
      </c>
      <c r="W6106" s="7">
        <v>0</v>
      </c>
      <c r="X6106" s="7">
        <v>150</v>
      </c>
      <c r="Y6106" s="7">
        <v>0</v>
      </c>
      <c r="Z6106" s="7">
        <v>140</v>
      </c>
      <c r="AA6106" s="7">
        <v>10</v>
      </c>
      <c r="AB6106" s="7">
        <v>0.02</v>
      </c>
      <c r="AC6106" s="7">
        <v>0</v>
      </c>
      <c r="AD6106" s="7">
        <v>0</v>
      </c>
      <c r="AE6106">
        <v>20</v>
      </c>
      <c r="AF6106">
        <v>17</v>
      </c>
      <c r="AG6106">
        <v>0</v>
      </c>
      <c r="AH6106">
        <v>3</v>
      </c>
      <c r="AI6106">
        <v>3</v>
      </c>
      <c r="AJ6106">
        <v>17</v>
      </c>
      <c r="AK6106">
        <v>0</v>
      </c>
      <c r="AL6106">
        <v>1</v>
      </c>
      <c r="AM6106">
        <v>1</v>
      </c>
      <c r="AN6106">
        <v>1</v>
      </c>
      <c r="AO6106">
        <v>0</v>
      </c>
      <c r="AP6106">
        <v>0</v>
      </c>
      <c r="AQ6106">
        <v>0</v>
      </c>
      <c r="AR6106">
        <v>0</v>
      </c>
    </row>
    <row r="6107" spans="1:44" x14ac:dyDescent="0.25">
      <c r="A6107">
        <v>1588437</v>
      </c>
      <c r="B6107">
        <v>784691</v>
      </c>
      <c r="C6107">
        <v>26.2298688622617</v>
      </c>
      <c r="D6107">
        <v>41.702949215567401</v>
      </c>
      <c r="E6107" s="68" t="s">
        <v>1223</v>
      </c>
      <c r="F6107" s="8">
        <f>INDEX(Δεδομένα!$P:$P,MATCH('2020'!E6107,Δεδομένα!$O:$O,0))</f>
        <v>36</v>
      </c>
      <c r="G6107" s="6" t="s">
        <v>148</v>
      </c>
      <c r="H6107" s="2" t="str">
        <f>INDEX(Δεδομένα!B$1:B$51,MATCH('2020'!G6107,Δεδομένα!A$1:A$51,0))</f>
        <v>ΑΝΑΤΟΛΙΚΗΣ ΜΑΚΕΔΟΝΙΑΣ ΚΑΙ ΘΡΑΚΗΣ</v>
      </c>
      <c r="I6107" s="8">
        <f>INDEX(Δεδομένα!E$1:E$13,MATCH('2020'!H6107,Δεδομένα!D$1:D$13,0))</f>
        <v>2</v>
      </c>
      <c r="J6107" s="1">
        <v>44082</v>
      </c>
      <c r="K6107" s="6" t="s">
        <v>3166</v>
      </c>
      <c r="L6107" s="36" t="str">
        <f t="shared" si="380"/>
        <v>08/09/2020 13:51</v>
      </c>
      <c r="M6107" s="1">
        <v>44083</v>
      </c>
      <c r="N6107" s="6" t="s">
        <v>4536</v>
      </c>
      <c r="O6107" s="36" t="str">
        <f t="shared" si="381"/>
        <v>09/09/2020 07:33</v>
      </c>
      <c r="P6107" s="46">
        <f t="shared" si="382"/>
        <v>0.73750000000291038</v>
      </c>
      <c r="Q6107" s="48">
        <v>0</v>
      </c>
      <c r="R6107" s="47">
        <f t="shared" si="383"/>
        <v>1062.000000004191</v>
      </c>
      <c r="S6107" s="6" t="s">
        <v>44</v>
      </c>
      <c r="T6107" s="6" t="s">
        <v>1119</v>
      </c>
      <c r="U6107" s="6" t="s">
        <v>3097</v>
      </c>
      <c r="V6107" s="6" t="s">
        <v>3098</v>
      </c>
      <c r="W6107" s="7">
        <v>0</v>
      </c>
      <c r="X6107" s="7">
        <v>30</v>
      </c>
      <c r="Y6107" s="7">
        <v>0</v>
      </c>
      <c r="Z6107" s="7">
        <v>70</v>
      </c>
      <c r="AA6107" s="7">
        <v>0</v>
      </c>
      <c r="AB6107" s="7">
        <v>0</v>
      </c>
      <c r="AC6107" s="7">
        <v>100</v>
      </c>
      <c r="AD6107" s="7">
        <v>0</v>
      </c>
      <c r="AE6107">
        <v>10</v>
      </c>
      <c r="AF6107">
        <v>0</v>
      </c>
      <c r="AG6107">
        <v>0</v>
      </c>
      <c r="AH6107">
        <v>0</v>
      </c>
      <c r="AI6107">
        <v>1</v>
      </c>
      <c r="AJ6107">
        <v>5</v>
      </c>
      <c r="AK6107">
        <v>0</v>
      </c>
      <c r="AL6107">
        <v>0</v>
      </c>
      <c r="AM6107">
        <v>1</v>
      </c>
      <c r="AN6107">
        <v>0</v>
      </c>
      <c r="AO6107">
        <v>0</v>
      </c>
      <c r="AP6107">
        <v>0</v>
      </c>
      <c r="AQ6107">
        <v>0</v>
      </c>
      <c r="AR6107">
        <v>0</v>
      </c>
    </row>
    <row r="6108" spans="1:44" x14ac:dyDescent="0.25">
      <c r="A6108">
        <v>1586258</v>
      </c>
      <c r="B6108">
        <v>784660</v>
      </c>
      <c r="C6108">
        <v>21.6865911662454</v>
      </c>
      <c r="D6108">
        <v>38.798918040009298</v>
      </c>
      <c r="E6108" s="68" t="s">
        <v>1832</v>
      </c>
      <c r="F6108" s="8">
        <f>INDEX(Δεδομένα!$P:$P,MATCH('2020'!E6108,Δεδομένα!$O:$O,0))</f>
        <v>169</v>
      </c>
      <c r="G6108" s="6" t="s">
        <v>1833</v>
      </c>
      <c r="H6108" s="2" t="str">
        <f>INDEX(Δεδομένα!B$1:B$51,MATCH('2020'!G6108,Δεδομένα!A$1:A$51,0))</f>
        <v>ΣΤΕΡΕΑΣ ΕΛΛΑΔΟΣ</v>
      </c>
      <c r="I6108" s="8">
        <f>INDEX(Δεδομένα!E$1:E$13,MATCH('2020'!H6108,Δεδομένα!D$1:D$13,0))</f>
        <v>9</v>
      </c>
      <c r="J6108" s="1">
        <v>44082</v>
      </c>
      <c r="K6108" s="6" t="s">
        <v>1580</v>
      </c>
      <c r="L6108" s="36" t="str">
        <f t="shared" si="380"/>
        <v>08/09/2020 12:17</v>
      </c>
      <c r="M6108" s="1">
        <v>44085</v>
      </c>
      <c r="N6108" s="6" t="s">
        <v>358</v>
      </c>
      <c r="O6108" s="36" t="str">
        <f t="shared" si="381"/>
        <v>11/09/2020 20:10</v>
      </c>
      <c r="P6108" s="49">
        <f t="shared" si="382"/>
        <v>3.328472222223354</v>
      </c>
      <c r="Q6108" s="50">
        <f>3*24</f>
        <v>72</v>
      </c>
      <c r="R6108" s="47">
        <f t="shared" si="383"/>
        <v>4793.0000000016298</v>
      </c>
      <c r="S6108" s="6" t="s">
        <v>44</v>
      </c>
      <c r="T6108" s="6" t="s">
        <v>1834</v>
      </c>
      <c r="U6108" s="6" t="s">
        <v>44</v>
      </c>
      <c r="V6108" s="6" t="s">
        <v>6705</v>
      </c>
      <c r="W6108" s="7">
        <v>0</v>
      </c>
      <c r="X6108" s="7">
        <v>15</v>
      </c>
      <c r="Y6108" s="7">
        <v>0</v>
      </c>
      <c r="Z6108" s="7">
        <v>0</v>
      </c>
      <c r="AA6108" s="7">
        <v>0</v>
      </c>
      <c r="AB6108" s="7">
        <v>0</v>
      </c>
      <c r="AC6108" s="7">
        <v>0</v>
      </c>
      <c r="AD6108" s="7">
        <v>0</v>
      </c>
      <c r="AE6108">
        <v>40</v>
      </c>
      <c r="AF6108">
        <v>15</v>
      </c>
      <c r="AG6108">
        <v>1</v>
      </c>
      <c r="AH6108">
        <v>0</v>
      </c>
      <c r="AI6108">
        <v>4</v>
      </c>
      <c r="AJ6108">
        <v>5</v>
      </c>
      <c r="AK6108">
        <v>9</v>
      </c>
      <c r="AL6108">
        <v>4</v>
      </c>
      <c r="AM6108">
        <v>0</v>
      </c>
      <c r="AN6108">
        <v>1</v>
      </c>
      <c r="AO6108">
        <v>0</v>
      </c>
      <c r="AP6108">
        <v>0</v>
      </c>
      <c r="AQ6108">
        <v>2</v>
      </c>
      <c r="AR6108">
        <v>0</v>
      </c>
    </row>
    <row r="6109" spans="1:44" x14ac:dyDescent="0.25">
      <c r="A6109">
        <v>1584290</v>
      </c>
      <c r="B6109">
        <v>784643</v>
      </c>
      <c r="C6109">
        <v>22.447057525972198</v>
      </c>
      <c r="D6109">
        <v>40.647328376696798</v>
      </c>
      <c r="E6109" s="68" t="s">
        <v>1880</v>
      </c>
      <c r="F6109" s="8">
        <f>INDEX(Δεδομένα!$P:$P,MATCH('2020'!E6109,Δεδομένα!$O:$O,0))</f>
        <v>66</v>
      </c>
      <c r="G6109" s="6" t="s">
        <v>238</v>
      </c>
      <c r="H6109" s="2" t="str">
        <f>INDEX(Δεδομένα!B$1:B$51,MATCH('2020'!G6109,Δεδομένα!A$1:A$51,0))</f>
        <v>ΚΕΝΤΡΙΚΗΣ ΜΑΚΕΔΟΝΙΑΣ</v>
      </c>
      <c r="I6109" s="8">
        <f>INDEX(Δεδομένα!E$1:E$13,MATCH('2020'!H6109,Δεδομένα!D$1:D$13,0))</f>
        <v>3</v>
      </c>
      <c r="J6109" s="1">
        <v>44082</v>
      </c>
      <c r="K6109" s="6" t="s">
        <v>776</v>
      </c>
      <c r="L6109" s="36" t="str">
        <f t="shared" si="380"/>
        <v>08/09/2020 11:17</v>
      </c>
      <c r="M6109" s="1">
        <v>44082</v>
      </c>
      <c r="N6109" s="6" t="s">
        <v>1911</v>
      </c>
      <c r="O6109" s="36" t="str">
        <f t="shared" si="381"/>
        <v>08/09/2020 12:07</v>
      </c>
      <c r="P6109" s="46">
        <f t="shared" si="382"/>
        <v>3.4722222226264421E-2</v>
      </c>
      <c r="Q6109" s="48">
        <v>0</v>
      </c>
      <c r="R6109" s="47">
        <f t="shared" si="383"/>
        <v>50.000000005820766</v>
      </c>
      <c r="S6109" s="6" t="s">
        <v>44</v>
      </c>
      <c r="T6109" s="6" t="s">
        <v>1966</v>
      </c>
      <c r="U6109" s="6" t="s">
        <v>44</v>
      </c>
      <c r="V6109" s="6" t="s">
        <v>3449</v>
      </c>
      <c r="W6109" s="7">
        <v>0</v>
      </c>
      <c r="X6109" s="7">
        <v>0</v>
      </c>
      <c r="Y6109" s="7">
        <v>0</v>
      </c>
      <c r="Z6109" s="7">
        <v>0</v>
      </c>
      <c r="AA6109" s="7">
        <v>2</v>
      </c>
      <c r="AB6109" s="7">
        <v>0</v>
      </c>
      <c r="AC6109" s="7">
        <v>0</v>
      </c>
      <c r="AD6109" s="7">
        <v>0</v>
      </c>
      <c r="AE6109">
        <v>2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</row>
    <row r="6110" spans="1:44" x14ac:dyDescent="0.25">
      <c r="A6110">
        <v>1584512</v>
      </c>
      <c r="B6110">
        <v>784767</v>
      </c>
      <c r="C6110">
        <v>22.299508934658299</v>
      </c>
      <c r="D6110">
        <v>40.568713344540797</v>
      </c>
      <c r="E6110" s="68" t="s">
        <v>852</v>
      </c>
      <c r="F6110" s="8">
        <f>INDEX(Δεδομένα!$P:$P,MATCH('2020'!E6110,Δεδομένα!$O:$O,0))</f>
        <v>63</v>
      </c>
      <c r="G6110" s="6" t="s">
        <v>238</v>
      </c>
      <c r="H6110" s="2" t="str">
        <f>INDEX(Δεδομένα!B$1:B$51,MATCH('2020'!G6110,Δεδομένα!A$1:A$51,0))</f>
        <v>ΚΕΝΤΡΙΚΗΣ ΜΑΚΕΔΟΝΙΑΣ</v>
      </c>
      <c r="I6110" s="8">
        <f>INDEX(Δεδομένα!E$1:E$13,MATCH('2020'!H6110,Δεδομένα!D$1:D$13,0))</f>
        <v>3</v>
      </c>
      <c r="J6110" s="1">
        <v>44082</v>
      </c>
      <c r="K6110" s="6" t="s">
        <v>327</v>
      </c>
      <c r="L6110" s="36" t="str">
        <f t="shared" si="380"/>
        <v>08/09/2020 18:50</v>
      </c>
      <c r="M6110" s="1">
        <v>44082</v>
      </c>
      <c r="N6110" s="6" t="s">
        <v>47</v>
      </c>
      <c r="O6110" s="36" t="str">
        <f t="shared" si="381"/>
        <v>08/09/2020 21:39</v>
      </c>
      <c r="P6110" s="46">
        <f t="shared" si="382"/>
        <v>0.117361111115315</v>
      </c>
      <c r="Q6110" s="48">
        <v>0</v>
      </c>
      <c r="R6110" s="47">
        <f t="shared" si="383"/>
        <v>169.0000000060536</v>
      </c>
      <c r="S6110" s="6" t="s">
        <v>44</v>
      </c>
      <c r="T6110" s="6" t="s">
        <v>1966</v>
      </c>
      <c r="U6110" s="6" t="s">
        <v>2372</v>
      </c>
      <c r="V6110" s="6" t="s">
        <v>2739</v>
      </c>
      <c r="W6110" s="7">
        <v>0</v>
      </c>
      <c r="X6110" s="7">
        <v>0</v>
      </c>
      <c r="Y6110" s="7">
        <v>0</v>
      </c>
      <c r="Z6110" s="7">
        <v>0.03</v>
      </c>
      <c r="AA6110" s="7">
        <v>0</v>
      </c>
      <c r="AB6110" s="7">
        <v>0</v>
      </c>
      <c r="AC6110" s="7">
        <v>0</v>
      </c>
      <c r="AD6110" s="7">
        <v>0</v>
      </c>
      <c r="AE6110">
        <v>4</v>
      </c>
      <c r="AF6110">
        <v>0</v>
      </c>
      <c r="AG6110">
        <v>0</v>
      </c>
      <c r="AH6110">
        <v>0</v>
      </c>
      <c r="AI6110">
        <v>0</v>
      </c>
      <c r="AJ6110">
        <v>2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</row>
    <row r="6111" spans="1:44" x14ac:dyDescent="0.25">
      <c r="A6111">
        <v>1618176</v>
      </c>
      <c r="B6111">
        <v>784755</v>
      </c>
      <c r="C6111">
        <v>20.296260115177699</v>
      </c>
      <c r="D6111">
        <v>39.650607366987401</v>
      </c>
      <c r="E6111" s="68" t="s">
        <v>1148</v>
      </c>
      <c r="F6111" s="8">
        <f>INDEX(Δεδομένα!$P:$P,MATCH('2020'!E6111,Δεδομένα!$O:$O,0))</f>
        <v>92</v>
      </c>
      <c r="G6111" s="6" t="s">
        <v>1149</v>
      </c>
      <c r="H6111" s="2" t="str">
        <f>INDEX(Δεδομένα!B$1:B$51,MATCH('2020'!G6111,Δεδομένα!A$1:A$51,0))</f>
        <v>ΗΠΕΙΡΟΥ</v>
      </c>
      <c r="I6111" s="8">
        <f>INDEX(Δεδομένα!E$1:E$13,MATCH('2020'!H6111,Δεδομένα!D$1:D$13,0))</f>
        <v>5</v>
      </c>
      <c r="J6111" s="1">
        <v>44082</v>
      </c>
      <c r="K6111" s="6" t="s">
        <v>154</v>
      </c>
      <c r="L6111" s="36" t="str">
        <f t="shared" si="380"/>
        <v>08/09/2020 18:05</v>
      </c>
      <c r="M6111" s="1">
        <v>44089</v>
      </c>
      <c r="N6111" s="6" t="s">
        <v>1704</v>
      </c>
      <c r="O6111" s="36" t="str">
        <f t="shared" si="381"/>
        <v>15/09/2020 18:54</v>
      </c>
      <c r="P6111" s="49">
        <f t="shared" si="382"/>
        <v>7.0340277777795563</v>
      </c>
      <c r="Q6111" s="50">
        <f>7*24</f>
        <v>168</v>
      </c>
      <c r="R6111" s="47">
        <f t="shared" si="383"/>
        <v>10129.000000002561</v>
      </c>
      <c r="S6111" s="6" t="s">
        <v>44</v>
      </c>
      <c r="T6111" s="6" t="s">
        <v>1150</v>
      </c>
      <c r="U6111" s="6" t="s">
        <v>73</v>
      </c>
      <c r="V6111" s="6" t="s">
        <v>6605</v>
      </c>
      <c r="W6111" s="7">
        <v>0</v>
      </c>
      <c r="X6111" s="7">
        <v>450</v>
      </c>
      <c r="Y6111" s="7">
        <v>0</v>
      </c>
      <c r="Z6111" s="7">
        <v>400</v>
      </c>
      <c r="AA6111" s="7">
        <v>0</v>
      </c>
      <c r="AB6111" s="7">
        <v>0</v>
      </c>
      <c r="AC6111" s="7">
        <v>0</v>
      </c>
      <c r="AD6111" s="7">
        <v>0</v>
      </c>
      <c r="AE6111">
        <v>44</v>
      </c>
      <c r="AF6111">
        <v>22</v>
      </c>
      <c r="AG6111">
        <v>0</v>
      </c>
      <c r="AH6111">
        <v>0</v>
      </c>
      <c r="AI6111">
        <v>0</v>
      </c>
      <c r="AJ6111">
        <v>10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</row>
    <row r="6112" spans="1:44" x14ac:dyDescent="0.25">
      <c r="A6112">
        <v>1589797</v>
      </c>
      <c r="B6112">
        <v>784741</v>
      </c>
      <c r="C6112">
        <v>23.420877111762099</v>
      </c>
      <c r="D6112">
        <v>40.654587549980697</v>
      </c>
      <c r="E6112" s="68" t="s">
        <v>169</v>
      </c>
      <c r="F6112" s="8">
        <f>INDEX(Δεδομένα!$P:$P,MATCH('2020'!E6112,Δεδομένα!$O:$O,0))</f>
        <v>41</v>
      </c>
      <c r="G6112" s="6" t="s">
        <v>170</v>
      </c>
      <c r="H6112" s="2" t="str">
        <f>INDEX(Δεδομένα!B$1:B$51,MATCH('2020'!G6112,Δεδομένα!A$1:A$51,0))</f>
        <v>ΚΕΝΤΡΙΚΗΣ ΜΑΚΕΔΟΝΙΑΣ</v>
      </c>
      <c r="I6112" s="8">
        <f>INDEX(Δεδομένα!E$1:E$13,MATCH('2020'!H6112,Δεδομένα!D$1:D$13,0))</f>
        <v>3</v>
      </c>
      <c r="J6112" s="1">
        <v>44082</v>
      </c>
      <c r="K6112" s="6" t="s">
        <v>530</v>
      </c>
      <c r="L6112" s="36" t="str">
        <f t="shared" si="380"/>
        <v>08/09/2020 17:05</v>
      </c>
      <c r="M6112" s="1">
        <v>44082</v>
      </c>
      <c r="N6112" s="6" t="s">
        <v>418</v>
      </c>
      <c r="O6112" s="36" t="str">
        <f t="shared" si="381"/>
        <v>08/09/2020 18:45</v>
      </c>
      <c r="P6112" s="46">
        <f t="shared" si="382"/>
        <v>6.9444444445252884E-2</v>
      </c>
      <c r="Q6112" s="48">
        <v>0</v>
      </c>
      <c r="R6112" s="47">
        <f t="shared" si="383"/>
        <v>100.00000000116415</v>
      </c>
      <c r="S6112" s="6" t="s">
        <v>44</v>
      </c>
      <c r="T6112" s="6" t="s">
        <v>173</v>
      </c>
      <c r="U6112" s="6" t="s">
        <v>6711</v>
      </c>
      <c r="V6112" s="6" t="s">
        <v>6712</v>
      </c>
      <c r="W6112" s="7">
        <v>0</v>
      </c>
      <c r="X6112" s="7">
        <v>0.3</v>
      </c>
      <c r="Y6112" s="7">
        <v>0</v>
      </c>
      <c r="Z6112" s="7">
        <v>0</v>
      </c>
      <c r="AA6112" s="7">
        <v>0</v>
      </c>
      <c r="AB6112" s="7">
        <v>0</v>
      </c>
      <c r="AC6112" s="7">
        <v>0</v>
      </c>
      <c r="AD6112" s="7">
        <v>0</v>
      </c>
      <c r="AE6112">
        <v>6</v>
      </c>
      <c r="AF6112">
        <v>0</v>
      </c>
      <c r="AG6112">
        <v>0</v>
      </c>
      <c r="AH6112">
        <v>0</v>
      </c>
      <c r="AI6112">
        <v>0</v>
      </c>
      <c r="AJ6112">
        <v>3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</row>
    <row r="6113" spans="1:44" x14ac:dyDescent="0.25">
      <c r="A6113">
        <v>1584283</v>
      </c>
      <c r="B6113">
        <v>784630</v>
      </c>
      <c r="C6113">
        <v>24.648018028851599</v>
      </c>
      <c r="D6113">
        <v>40.999060371408603</v>
      </c>
      <c r="E6113" s="68" t="s">
        <v>919</v>
      </c>
      <c r="F6113" s="8">
        <f>INDEX(Δεδομένα!$P:$P,MATCH('2020'!E6113,Δεδομένα!$O:$O,0))</f>
        <v>26</v>
      </c>
      <c r="G6113" s="6" t="s">
        <v>77</v>
      </c>
      <c r="H6113" s="2" t="str">
        <f>INDEX(Δεδομένα!B$1:B$51,MATCH('2020'!G6113,Δεδομένα!A$1:A$51,0))</f>
        <v>ΑΝΑΤΟΛΙΚΗΣ ΜΑΚΕΔΟΝΙΑΣ ΚΑΙ ΘΡΑΚΗΣ</v>
      </c>
      <c r="I6113" s="8">
        <f>INDEX(Δεδομένα!E$1:E$13,MATCH('2020'!H6113,Δεδομένα!D$1:D$13,0))</f>
        <v>2</v>
      </c>
      <c r="J6113" s="1">
        <v>44082</v>
      </c>
      <c r="K6113" s="6" t="s">
        <v>592</v>
      </c>
      <c r="L6113" s="36" t="str">
        <f t="shared" si="380"/>
        <v>08/09/2020 10:25</v>
      </c>
      <c r="M6113" s="1">
        <v>44082</v>
      </c>
      <c r="N6113" s="6" t="s">
        <v>970</v>
      </c>
      <c r="O6113" s="36" t="str">
        <f t="shared" si="381"/>
        <v>08/09/2020 11:37</v>
      </c>
      <c r="P6113" s="46">
        <f t="shared" si="382"/>
        <v>4.9999999995634425E-2</v>
      </c>
      <c r="Q6113" s="48">
        <v>0</v>
      </c>
      <c r="R6113" s="47">
        <f t="shared" si="383"/>
        <v>71.999999993713573</v>
      </c>
      <c r="S6113" s="6" t="s">
        <v>44</v>
      </c>
      <c r="T6113" s="6" t="s">
        <v>921</v>
      </c>
      <c r="U6113" s="6" t="s">
        <v>44</v>
      </c>
      <c r="V6113" s="6" t="s">
        <v>1185</v>
      </c>
      <c r="W6113" s="7">
        <v>0</v>
      </c>
      <c r="X6113" s="7">
        <v>0</v>
      </c>
      <c r="Y6113" s="7">
        <v>0</v>
      </c>
      <c r="Z6113" s="7">
        <v>0.1</v>
      </c>
      <c r="AA6113" s="7">
        <v>0</v>
      </c>
      <c r="AB6113" s="7">
        <v>0</v>
      </c>
      <c r="AC6113" s="7">
        <v>0</v>
      </c>
      <c r="AD6113" s="7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</row>
    <row r="6114" spans="1:44" x14ac:dyDescent="0.25">
      <c r="A6114">
        <v>1618010</v>
      </c>
      <c r="B6114">
        <v>784722</v>
      </c>
      <c r="C6114">
        <v>22.120630264282202</v>
      </c>
      <c r="D6114">
        <v>39.315784454345703</v>
      </c>
      <c r="E6114" s="68" t="s">
        <v>1042</v>
      </c>
      <c r="F6114" s="8">
        <f>INDEX(Δεδομένα!$P:$P,MATCH('2020'!E6114,Δεδομένα!$O:$O,0))</f>
        <v>116</v>
      </c>
      <c r="G6114" s="6" t="s">
        <v>294</v>
      </c>
      <c r="H6114" s="2" t="str">
        <f>INDEX(Δεδομένα!B$1:B$51,MATCH('2020'!G6114,Δεδομένα!A$1:A$51,0))</f>
        <v>ΘΕΣΣΑΛΙΑΣ</v>
      </c>
      <c r="I6114" s="8">
        <f>INDEX(Δεδομένα!E$1:E$13,MATCH('2020'!H6114,Δεδομένα!D$1:D$13,0))</f>
        <v>6</v>
      </c>
      <c r="J6114" s="1">
        <v>44082</v>
      </c>
      <c r="K6114" s="6" t="s">
        <v>703</v>
      </c>
      <c r="L6114" s="36" t="str">
        <f t="shared" si="380"/>
        <v>08/09/2020 15:55</v>
      </c>
      <c r="M6114" s="1">
        <v>44082</v>
      </c>
      <c r="N6114" s="6" t="s">
        <v>1375</v>
      </c>
      <c r="O6114" s="36" t="str">
        <f t="shared" si="381"/>
        <v>08/09/2020 16:37</v>
      </c>
      <c r="P6114" s="46">
        <f t="shared" si="382"/>
        <v>2.9166666667151731E-2</v>
      </c>
      <c r="Q6114" s="48">
        <v>0</v>
      </c>
      <c r="R6114" s="47">
        <f t="shared" si="383"/>
        <v>42.000000000698492</v>
      </c>
      <c r="S6114" s="6" t="s">
        <v>44</v>
      </c>
      <c r="T6114" s="6" t="s">
        <v>1043</v>
      </c>
      <c r="U6114" s="6" t="s">
        <v>2068</v>
      </c>
      <c r="V6114" s="6" t="s">
        <v>5395</v>
      </c>
      <c r="W6114" s="7">
        <v>0</v>
      </c>
      <c r="X6114" s="7">
        <v>0</v>
      </c>
      <c r="Y6114" s="7">
        <v>0</v>
      </c>
      <c r="Z6114" s="7">
        <v>5</v>
      </c>
      <c r="AA6114" s="7">
        <v>0</v>
      </c>
      <c r="AB6114" s="7">
        <v>0</v>
      </c>
      <c r="AC6114" s="7">
        <v>0</v>
      </c>
      <c r="AD6114" s="7">
        <v>0</v>
      </c>
      <c r="AE6114">
        <v>2</v>
      </c>
      <c r="AF6114">
        <v>0</v>
      </c>
      <c r="AG6114">
        <v>0</v>
      </c>
      <c r="AH6114">
        <v>0</v>
      </c>
      <c r="AI6114">
        <v>0</v>
      </c>
      <c r="AJ6114">
        <v>1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</row>
    <row r="6115" spans="1:44" x14ac:dyDescent="0.25">
      <c r="A6115">
        <v>1612352</v>
      </c>
      <c r="B6115">
        <v>784743</v>
      </c>
      <c r="C6115">
        <v>22.553414725118699</v>
      </c>
      <c r="D6115">
        <v>37.883341415378197</v>
      </c>
      <c r="E6115" s="68" t="s">
        <v>390</v>
      </c>
      <c r="F6115" s="8">
        <f>INDEX(Δεδομένα!$P:$P,MATCH('2020'!E6115,Δεδομένα!$O:$O,0))</f>
        <v>159</v>
      </c>
      <c r="G6115" s="6" t="s">
        <v>391</v>
      </c>
      <c r="H6115" s="2" t="str">
        <f>INDEX(Δεδομένα!B$1:B$51,MATCH('2020'!G6115,Δεδομένα!A$1:A$51,0))</f>
        <v>ΠΕΛΛΟΠΟΝΗΣΟΥ</v>
      </c>
      <c r="I6115" s="8">
        <f>INDEX(Δεδομένα!E$1:E$13,MATCH('2020'!H6115,Δεδομένα!D$1:D$13,0))</f>
        <v>8</v>
      </c>
      <c r="J6115" s="1">
        <v>44082</v>
      </c>
      <c r="K6115" s="6" t="s">
        <v>149</v>
      </c>
      <c r="L6115" s="36" t="str">
        <f t="shared" si="380"/>
        <v>08/09/2020 17:10</v>
      </c>
      <c r="M6115" s="1">
        <v>44082</v>
      </c>
      <c r="N6115" s="6" t="s">
        <v>79</v>
      </c>
      <c r="O6115" s="36" t="str">
        <f t="shared" si="381"/>
        <v>08/09/2020 21:15</v>
      </c>
      <c r="P6115" s="46">
        <f t="shared" si="382"/>
        <v>0.17013888888322981</v>
      </c>
      <c r="Q6115" s="48">
        <v>0</v>
      </c>
      <c r="R6115" s="47">
        <f t="shared" si="383"/>
        <v>244.99999999185093</v>
      </c>
      <c r="S6115" s="6" t="s">
        <v>44</v>
      </c>
      <c r="T6115" s="6" t="s">
        <v>394</v>
      </c>
      <c r="U6115" s="6" t="s">
        <v>6713</v>
      </c>
      <c r="V6115" s="6" t="s">
        <v>6713</v>
      </c>
      <c r="W6115" s="7">
        <v>0</v>
      </c>
      <c r="X6115" s="7">
        <v>0</v>
      </c>
      <c r="Y6115" s="7">
        <v>0</v>
      </c>
      <c r="Z6115" s="7">
        <v>0</v>
      </c>
      <c r="AA6115" s="7">
        <v>0</v>
      </c>
      <c r="AB6115" s="7">
        <v>1</v>
      </c>
      <c r="AC6115" s="7">
        <v>0</v>
      </c>
      <c r="AD6115" s="7">
        <v>0</v>
      </c>
      <c r="AE6115">
        <v>6</v>
      </c>
      <c r="AF6115">
        <v>0</v>
      </c>
      <c r="AG6115">
        <v>0</v>
      </c>
      <c r="AH6115">
        <v>0</v>
      </c>
      <c r="AI6115">
        <v>0</v>
      </c>
      <c r="AJ6115">
        <v>3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</row>
    <row r="6116" spans="1:44" x14ac:dyDescent="0.25">
      <c r="A6116">
        <v>1595429</v>
      </c>
      <c r="B6116">
        <v>784779</v>
      </c>
      <c r="C6116">
        <v>22.9413296601649</v>
      </c>
      <c r="D6116">
        <v>37.904607091840603</v>
      </c>
      <c r="E6116" s="68" t="s">
        <v>810</v>
      </c>
      <c r="F6116" s="8">
        <f>INDEX(Δεδομένα!$P:$P,MATCH('2020'!E6116,Δεδομένα!$O:$O,0))</f>
        <v>157</v>
      </c>
      <c r="G6116" s="6" t="s">
        <v>391</v>
      </c>
      <c r="H6116" s="2" t="str">
        <f>INDEX(Δεδομένα!B$1:B$51,MATCH('2020'!G6116,Δεδομένα!A$1:A$51,0))</f>
        <v>ΠΕΛΛΟΠΟΝΗΣΟΥ</v>
      </c>
      <c r="I6116" s="8">
        <f>INDEX(Δεδομένα!E$1:E$13,MATCH('2020'!H6116,Δεδομένα!D$1:D$13,0))</f>
        <v>8</v>
      </c>
      <c r="J6116" s="1">
        <v>44082</v>
      </c>
      <c r="K6116" s="6" t="s">
        <v>123</v>
      </c>
      <c r="L6116" s="36" t="str">
        <f t="shared" si="380"/>
        <v>08/09/2020 19:10</v>
      </c>
      <c r="M6116" s="1">
        <v>44082</v>
      </c>
      <c r="N6116" s="6" t="s">
        <v>4165</v>
      </c>
      <c r="O6116" s="36" t="str">
        <f t="shared" si="381"/>
        <v>08/09/2020 20:53</v>
      </c>
      <c r="P6116" s="46">
        <f t="shared" si="382"/>
        <v>7.1527777778101154E-2</v>
      </c>
      <c r="Q6116" s="48">
        <v>0</v>
      </c>
      <c r="R6116" s="47">
        <f t="shared" si="383"/>
        <v>103.00000000046566</v>
      </c>
      <c r="S6116" s="6" t="s">
        <v>44</v>
      </c>
      <c r="T6116" s="6" t="s">
        <v>1012</v>
      </c>
      <c r="U6116" s="6" t="s">
        <v>1013</v>
      </c>
      <c r="V6116" s="6" t="s">
        <v>1013</v>
      </c>
      <c r="W6116" s="7">
        <v>0</v>
      </c>
      <c r="X6116" s="7">
        <v>0</v>
      </c>
      <c r="Y6116" s="7">
        <v>0</v>
      </c>
      <c r="Z6116" s="7">
        <v>0</v>
      </c>
      <c r="AA6116" s="7">
        <v>0</v>
      </c>
      <c r="AB6116" s="7">
        <v>15</v>
      </c>
      <c r="AC6116" s="7">
        <v>0</v>
      </c>
      <c r="AD6116" s="7">
        <v>0</v>
      </c>
      <c r="AE6116">
        <v>14</v>
      </c>
      <c r="AF6116">
        <v>0</v>
      </c>
      <c r="AG6116">
        <v>0</v>
      </c>
      <c r="AH6116">
        <v>0</v>
      </c>
      <c r="AI6116">
        <v>0</v>
      </c>
      <c r="AJ6116">
        <v>5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</row>
    <row r="6117" spans="1:44" x14ac:dyDescent="0.25">
      <c r="A6117">
        <v>1586468</v>
      </c>
      <c r="B6117">
        <v>784631</v>
      </c>
      <c r="C6117">
        <v>22.761586764658901</v>
      </c>
      <c r="D6117">
        <v>39.709660577470302</v>
      </c>
      <c r="E6117" s="68" t="s">
        <v>1778</v>
      </c>
      <c r="F6117" s="8">
        <f>INDEX(Δεδομένα!$P:$P,MATCH('2020'!E6117,Δεδομένα!$O:$O,0))</f>
        <v>99</v>
      </c>
      <c r="G6117" s="6" t="s">
        <v>288</v>
      </c>
      <c r="H6117" s="2" t="str">
        <f>INDEX(Δεδομένα!B$1:B$51,MATCH('2020'!G6117,Δεδομένα!A$1:A$51,0))</f>
        <v>ΘΕΣΣΑΛΙΑΣ</v>
      </c>
      <c r="I6117" s="8">
        <f>INDEX(Δεδομένα!E$1:E$13,MATCH('2020'!H6117,Δεδομένα!D$1:D$13,0))</f>
        <v>6</v>
      </c>
      <c r="J6117" s="1">
        <v>44082</v>
      </c>
      <c r="K6117" s="6" t="s">
        <v>2451</v>
      </c>
      <c r="L6117" s="36" t="str">
        <f t="shared" si="380"/>
        <v>08/09/2020 10:35</v>
      </c>
      <c r="M6117" s="1">
        <v>44082</v>
      </c>
      <c r="N6117" s="6" t="s">
        <v>645</v>
      </c>
      <c r="O6117" s="36" t="str">
        <f t="shared" si="381"/>
        <v>08/09/2020 11:30</v>
      </c>
      <c r="P6117" s="46">
        <f t="shared" si="382"/>
        <v>3.8194444445252884E-2</v>
      </c>
      <c r="Q6117" s="48">
        <v>0</v>
      </c>
      <c r="R6117" s="47">
        <f t="shared" si="383"/>
        <v>55.000000001164153</v>
      </c>
      <c r="S6117" s="6" t="s">
        <v>44</v>
      </c>
      <c r="T6117" s="6" t="s">
        <v>1779</v>
      </c>
      <c r="U6117" s="6" t="s">
        <v>5645</v>
      </c>
      <c r="V6117" s="6" t="s">
        <v>6703</v>
      </c>
      <c r="W6117" s="7">
        <v>0</v>
      </c>
      <c r="X6117" s="7">
        <v>0</v>
      </c>
      <c r="Y6117" s="7">
        <v>0</v>
      </c>
      <c r="Z6117" s="7">
        <v>0</v>
      </c>
      <c r="AA6117" s="7">
        <v>0</v>
      </c>
      <c r="AB6117" s="7">
        <v>0.5</v>
      </c>
      <c r="AC6117" s="7">
        <v>0</v>
      </c>
      <c r="AD6117" s="7">
        <v>0</v>
      </c>
      <c r="AE6117">
        <v>4</v>
      </c>
      <c r="AF6117">
        <v>0</v>
      </c>
      <c r="AG6117">
        <v>0</v>
      </c>
      <c r="AH6117">
        <v>0</v>
      </c>
      <c r="AI6117">
        <v>0</v>
      </c>
      <c r="AJ6117">
        <v>2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</row>
    <row r="6118" spans="1:44" x14ac:dyDescent="0.25">
      <c r="A6118">
        <v>1612302</v>
      </c>
      <c r="B6118">
        <v>784832</v>
      </c>
      <c r="C6118">
        <v>26.048393818830501</v>
      </c>
      <c r="D6118">
        <v>39.249513504578701</v>
      </c>
      <c r="E6118" s="68" t="s">
        <v>506</v>
      </c>
      <c r="F6118" s="8">
        <f>INDEX(Δεδομένα!$P:$P,MATCH('2020'!E6118,Δεδομένα!$O:$O,0))</f>
        <v>197</v>
      </c>
      <c r="G6118" s="6" t="s">
        <v>495</v>
      </c>
      <c r="H6118" s="2" t="str">
        <f>INDEX(Δεδομένα!B$1:B$51,MATCH('2020'!G6118,Δεδομένα!A$1:A$51,0))</f>
        <v>ΒΟΡΕΙΟΥ ΑΙΓΑΙΟΥ</v>
      </c>
      <c r="I6118" s="8">
        <f>INDEX(Δεδομένα!E$1:E$13,MATCH('2020'!H6118,Δεδομένα!D$1:D$13,0))</f>
        <v>11</v>
      </c>
      <c r="J6118" s="1">
        <v>44082</v>
      </c>
      <c r="K6118" s="6" t="s">
        <v>79</v>
      </c>
      <c r="L6118" s="36" t="str">
        <f t="shared" si="380"/>
        <v>08/09/2020 21:15</v>
      </c>
      <c r="M6118" s="1">
        <v>44085</v>
      </c>
      <c r="N6118" s="6" t="s">
        <v>2217</v>
      </c>
      <c r="O6118" s="36" t="str">
        <f t="shared" si="381"/>
        <v>11/09/2020 19:31</v>
      </c>
      <c r="P6118" s="49">
        <f t="shared" si="382"/>
        <v>2.9277777777824667</v>
      </c>
      <c r="Q6118" s="50">
        <f>2*24</f>
        <v>48</v>
      </c>
      <c r="R6118" s="47">
        <f t="shared" si="383"/>
        <v>4216.0000000067521</v>
      </c>
      <c r="S6118" s="6" t="s">
        <v>44</v>
      </c>
      <c r="T6118" s="6" t="s">
        <v>508</v>
      </c>
      <c r="U6118" s="6" t="s">
        <v>6574</v>
      </c>
      <c r="V6118" s="6" t="s">
        <v>6714</v>
      </c>
      <c r="W6118" s="7">
        <v>0</v>
      </c>
      <c r="X6118" s="7">
        <v>280</v>
      </c>
      <c r="Y6118" s="7">
        <v>0</v>
      </c>
      <c r="Z6118" s="7">
        <v>0</v>
      </c>
      <c r="AA6118" s="7">
        <v>0</v>
      </c>
      <c r="AB6118" s="7">
        <v>0</v>
      </c>
      <c r="AC6118" s="7">
        <v>0</v>
      </c>
      <c r="AD6118" s="7">
        <v>0</v>
      </c>
      <c r="AE6118">
        <v>17</v>
      </c>
      <c r="AF6118">
        <v>27</v>
      </c>
      <c r="AG6118">
        <v>13</v>
      </c>
      <c r="AH6118">
        <v>0</v>
      </c>
      <c r="AI6118">
        <v>0</v>
      </c>
      <c r="AJ6118">
        <v>7</v>
      </c>
      <c r="AK6118">
        <v>2</v>
      </c>
      <c r="AL6118">
        <v>1</v>
      </c>
      <c r="AM6118">
        <v>0</v>
      </c>
      <c r="AN6118">
        <v>0</v>
      </c>
      <c r="AO6118">
        <v>0</v>
      </c>
      <c r="AP6118">
        <v>0</v>
      </c>
      <c r="AQ6118">
        <v>2</v>
      </c>
      <c r="AR6118">
        <v>0</v>
      </c>
    </row>
    <row r="6119" spans="1:44" x14ac:dyDescent="0.25">
      <c r="A6119">
        <v>1612297</v>
      </c>
      <c r="B6119">
        <v>784833</v>
      </c>
      <c r="C6119">
        <v>26.010904244853201</v>
      </c>
      <c r="D6119">
        <v>39.241001267502597</v>
      </c>
      <c r="E6119" s="68" t="s">
        <v>506</v>
      </c>
      <c r="F6119" s="8">
        <f>INDEX(Δεδομένα!$P:$P,MATCH('2020'!E6119,Δεδομένα!$O:$O,0))</f>
        <v>197</v>
      </c>
      <c r="G6119" s="6" t="s">
        <v>495</v>
      </c>
      <c r="H6119" s="2" t="str">
        <f>INDEX(Δεδομένα!B$1:B$51,MATCH('2020'!G6119,Δεδομένα!A$1:A$51,0))</f>
        <v>ΒΟΡΕΙΟΥ ΑΙΓΑΙΟΥ</v>
      </c>
      <c r="I6119" s="8">
        <f>INDEX(Δεδομένα!E$1:E$13,MATCH('2020'!H6119,Δεδομένα!D$1:D$13,0))</f>
        <v>11</v>
      </c>
      <c r="J6119" s="1">
        <v>44082</v>
      </c>
      <c r="K6119" s="6" t="s">
        <v>629</v>
      </c>
      <c r="L6119" s="36" t="str">
        <f t="shared" si="380"/>
        <v>08/09/2020 21:05</v>
      </c>
      <c r="M6119" s="1">
        <v>44085</v>
      </c>
      <c r="N6119" s="6" t="s">
        <v>1315</v>
      </c>
      <c r="O6119" s="36" t="str">
        <f t="shared" si="381"/>
        <v>11/09/2020 19:29</v>
      </c>
      <c r="P6119" s="49">
        <f t="shared" si="382"/>
        <v>2.9333333333343035</v>
      </c>
      <c r="Q6119" s="50">
        <f>2*24</f>
        <v>48</v>
      </c>
      <c r="R6119" s="47">
        <f t="shared" si="383"/>
        <v>4224.000000001397</v>
      </c>
      <c r="S6119" s="6" t="s">
        <v>44</v>
      </c>
      <c r="T6119" s="6" t="s">
        <v>508</v>
      </c>
      <c r="U6119" s="6" t="s">
        <v>5365</v>
      </c>
      <c r="V6119" s="6" t="s">
        <v>6715</v>
      </c>
      <c r="W6119" s="7">
        <v>0</v>
      </c>
      <c r="X6119" s="7">
        <v>330</v>
      </c>
      <c r="Y6119" s="7">
        <v>0</v>
      </c>
      <c r="Z6119" s="7">
        <v>0</v>
      </c>
      <c r="AA6119" s="7">
        <v>0</v>
      </c>
      <c r="AB6119" s="7">
        <v>0</v>
      </c>
      <c r="AC6119" s="7">
        <v>0</v>
      </c>
      <c r="AD6119" s="7">
        <v>0</v>
      </c>
      <c r="AE6119">
        <v>30</v>
      </c>
      <c r="AF6119">
        <v>10</v>
      </c>
      <c r="AG6119">
        <v>10</v>
      </c>
      <c r="AH6119">
        <v>0</v>
      </c>
      <c r="AI6119">
        <v>2</v>
      </c>
      <c r="AJ6119">
        <v>6</v>
      </c>
      <c r="AK6119">
        <v>2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2</v>
      </c>
      <c r="AR6119">
        <v>0</v>
      </c>
    </row>
    <row r="6120" spans="1:44" x14ac:dyDescent="0.25">
      <c r="A6120">
        <v>1598122</v>
      </c>
      <c r="B6120">
        <v>784654</v>
      </c>
      <c r="C6120">
        <v>22.018770282241601</v>
      </c>
      <c r="D6120">
        <v>37.067365530729802</v>
      </c>
      <c r="E6120" s="68" t="s">
        <v>937</v>
      </c>
      <c r="F6120" s="8">
        <f>INDEX(Δεδομένα!$P:$P,MATCH('2020'!E6120,Δεδομένα!$O:$O,0))</f>
        <v>143</v>
      </c>
      <c r="G6120" s="6" t="s">
        <v>841</v>
      </c>
      <c r="H6120" s="2" t="str">
        <f>INDEX(Δεδομένα!B$1:B$51,MATCH('2020'!G6120,Δεδομένα!A$1:A$51,0))</f>
        <v>ΠΕΛΛΟΠΟΝΗΣΟΥ</v>
      </c>
      <c r="I6120" s="8">
        <f>INDEX(Δεδομένα!E$1:E$13,MATCH('2020'!H6120,Δεδομένα!D$1:D$13,0))</f>
        <v>8</v>
      </c>
      <c r="J6120" s="1">
        <v>44082</v>
      </c>
      <c r="K6120" s="6" t="s">
        <v>576</v>
      </c>
      <c r="L6120" s="36" t="str">
        <f t="shared" si="380"/>
        <v>08/09/2020 11:59</v>
      </c>
      <c r="M6120" s="1">
        <v>44082</v>
      </c>
      <c r="N6120" s="6" t="s">
        <v>1323</v>
      </c>
      <c r="O6120" s="36" t="str">
        <f t="shared" si="381"/>
        <v>08/09/2020 12:27</v>
      </c>
      <c r="P6120" s="46">
        <f t="shared" si="382"/>
        <v>1.9444444449618459E-2</v>
      </c>
      <c r="Q6120" s="48">
        <v>0</v>
      </c>
      <c r="R6120" s="47">
        <f t="shared" si="383"/>
        <v>28.000000007450581</v>
      </c>
      <c r="S6120" s="6" t="s">
        <v>44</v>
      </c>
      <c r="T6120" s="6" t="s">
        <v>984</v>
      </c>
      <c r="U6120" s="6" t="s">
        <v>44</v>
      </c>
      <c r="V6120" s="6" t="s">
        <v>6045</v>
      </c>
      <c r="W6120" s="7">
        <v>0</v>
      </c>
      <c r="X6120" s="7">
        <v>0</v>
      </c>
      <c r="Y6120" s="7">
        <v>0</v>
      </c>
      <c r="Z6120" s="7">
        <v>0</v>
      </c>
      <c r="AA6120" s="7">
        <v>0.1</v>
      </c>
      <c r="AB6120" s="7">
        <v>0</v>
      </c>
      <c r="AC6120" s="7">
        <v>0</v>
      </c>
      <c r="AD6120" s="7">
        <v>0</v>
      </c>
      <c r="AE6120">
        <v>2</v>
      </c>
      <c r="AF6120">
        <v>0</v>
      </c>
      <c r="AG6120">
        <v>0</v>
      </c>
      <c r="AH6120">
        <v>0</v>
      </c>
      <c r="AI6120">
        <v>0</v>
      </c>
      <c r="AJ6120">
        <v>1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</row>
    <row r="6121" spans="1:44" x14ac:dyDescent="0.25">
      <c r="A6121">
        <v>1585205</v>
      </c>
      <c r="B6121">
        <v>784710</v>
      </c>
      <c r="C6121">
        <v>24.822200775146499</v>
      </c>
      <c r="D6121">
        <v>40.963714599609403</v>
      </c>
      <c r="E6121" s="68" t="s">
        <v>120</v>
      </c>
      <c r="F6121" s="8">
        <f>INDEX(Δεδομένα!$P:$P,MATCH('2020'!E6121,Δεδομένα!$O:$O,0))</f>
        <v>30</v>
      </c>
      <c r="G6121" s="6" t="s">
        <v>121</v>
      </c>
      <c r="H6121" s="2" t="str">
        <f>INDEX(Δεδομένα!B$1:B$51,MATCH('2020'!G6121,Δεδομένα!A$1:A$51,0))</f>
        <v>ΑΝΑΤΟΛΙΚΗΣ ΜΑΚΕΔΟΝΙΑΣ ΚΑΙ ΘΡΑΚΗΣ</v>
      </c>
      <c r="I6121" s="8">
        <f>INDEX(Δεδομένα!E$1:E$13,MATCH('2020'!H6121,Δεδομένα!D$1:D$13,0))</f>
        <v>2</v>
      </c>
      <c r="J6121" s="1">
        <v>44082</v>
      </c>
      <c r="K6121" s="6" t="s">
        <v>145</v>
      </c>
      <c r="L6121" s="36" t="str">
        <f t="shared" si="380"/>
        <v>08/09/2020 15:20</v>
      </c>
      <c r="M6121" s="1">
        <v>44082</v>
      </c>
      <c r="N6121" s="6" t="s">
        <v>201</v>
      </c>
      <c r="O6121" s="36" t="str">
        <f t="shared" si="381"/>
        <v>08/09/2020 16:40</v>
      </c>
      <c r="P6121" s="46">
        <f t="shared" si="382"/>
        <v>5.5555555554747116E-2</v>
      </c>
      <c r="Q6121" s="48">
        <v>0</v>
      </c>
      <c r="R6121" s="47">
        <f t="shared" si="383"/>
        <v>79.999999998835847</v>
      </c>
      <c r="S6121" s="6" t="s">
        <v>44</v>
      </c>
      <c r="T6121" s="6" t="s">
        <v>124</v>
      </c>
      <c r="U6121" s="6" t="s">
        <v>44</v>
      </c>
      <c r="V6121" s="6" t="s">
        <v>6708</v>
      </c>
      <c r="W6121" s="7">
        <v>0</v>
      </c>
      <c r="X6121" s="7">
        <v>0</v>
      </c>
      <c r="Y6121" s="7">
        <v>0</v>
      </c>
      <c r="Z6121" s="7">
        <v>0.5</v>
      </c>
      <c r="AA6121" s="7">
        <v>0</v>
      </c>
      <c r="AB6121" s="7">
        <v>0</v>
      </c>
      <c r="AC6121" s="7">
        <v>0</v>
      </c>
      <c r="AD6121" s="7">
        <v>0</v>
      </c>
      <c r="AE6121">
        <v>3</v>
      </c>
      <c r="AF6121">
        <v>0</v>
      </c>
      <c r="AG6121">
        <v>1</v>
      </c>
      <c r="AH6121">
        <v>0</v>
      </c>
      <c r="AI6121">
        <v>0</v>
      </c>
      <c r="AJ6121">
        <v>1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</row>
    <row r="6122" spans="1:44" x14ac:dyDescent="0.25">
      <c r="A6122">
        <v>1594108</v>
      </c>
      <c r="B6122">
        <v>784731</v>
      </c>
      <c r="C6122">
        <v>21.9723720161013</v>
      </c>
      <c r="D6122">
        <v>40.949228687811399</v>
      </c>
      <c r="E6122" s="68" t="s">
        <v>952</v>
      </c>
      <c r="F6122" s="8">
        <f>INDEX(Δεδομένα!$P:$P,MATCH('2020'!E6122,Δεδομένα!$O:$O,0))</f>
        <v>62</v>
      </c>
      <c r="G6122" s="6" t="s">
        <v>874</v>
      </c>
      <c r="H6122" s="2" t="str">
        <f>INDEX(Δεδομένα!B$1:B$51,MATCH('2020'!G6122,Δεδομένα!A$1:A$51,0))</f>
        <v>ΚΕΝΤΡΙΚΗΣ ΜΑΚΕΔΟΝΙΑΣ</v>
      </c>
      <c r="I6122" s="8">
        <f>INDEX(Δεδομένα!E$1:E$13,MATCH('2020'!H6122,Δεδομένα!D$1:D$13,0))</f>
        <v>3</v>
      </c>
      <c r="J6122" s="1">
        <v>44082</v>
      </c>
      <c r="K6122" s="6" t="s">
        <v>198</v>
      </c>
      <c r="L6122" s="36" t="str">
        <f t="shared" si="380"/>
        <v>08/09/2020 16:30</v>
      </c>
      <c r="M6122" s="1">
        <v>44082</v>
      </c>
      <c r="N6122" s="6" t="s">
        <v>2211</v>
      </c>
      <c r="O6122" s="36" t="str">
        <f t="shared" si="381"/>
        <v>08/09/2020 17:24</v>
      </c>
      <c r="P6122" s="46">
        <f t="shared" si="382"/>
        <v>3.7499999998544808E-2</v>
      </c>
      <c r="Q6122" s="48">
        <v>0</v>
      </c>
      <c r="R6122" s="47">
        <f t="shared" si="383"/>
        <v>53.999999997904524</v>
      </c>
      <c r="S6122" s="6" t="s">
        <v>44</v>
      </c>
      <c r="T6122" s="6" t="s">
        <v>954</v>
      </c>
      <c r="U6122" s="6" t="s">
        <v>6709</v>
      </c>
      <c r="V6122" s="6" t="s">
        <v>6710</v>
      </c>
      <c r="W6122" s="7">
        <v>0</v>
      </c>
      <c r="X6122" s="7">
        <v>0</v>
      </c>
      <c r="Y6122" s="7">
        <v>0</v>
      </c>
      <c r="Z6122" s="7">
        <v>0</v>
      </c>
      <c r="AA6122" s="7">
        <v>0.05</v>
      </c>
      <c r="AB6122" s="7">
        <v>0</v>
      </c>
      <c r="AC6122" s="7">
        <v>0</v>
      </c>
      <c r="AD6122" s="7">
        <v>0</v>
      </c>
      <c r="AE6122">
        <v>2</v>
      </c>
      <c r="AF6122">
        <v>0</v>
      </c>
      <c r="AG6122">
        <v>0</v>
      </c>
      <c r="AH6122">
        <v>0</v>
      </c>
      <c r="AI6122">
        <v>0</v>
      </c>
      <c r="AJ6122">
        <v>1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</row>
    <row r="6123" spans="1:44" x14ac:dyDescent="0.25">
      <c r="A6123">
        <v>1588423</v>
      </c>
      <c r="B6123">
        <v>784666</v>
      </c>
      <c r="C6123">
        <v>22.505427847307999</v>
      </c>
      <c r="D6123">
        <v>40.511632696137703</v>
      </c>
      <c r="E6123" s="68" t="s">
        <v>1190</v>
      </c>
      <c r="F6123" s="8">
        <f>INDEX(Δεδομένα!$P:$P,MATCH('2020'!E6123,Δεδομένα!$O:$O,0))</f>
        <v>68</v>
      </c>
      <c r="G6123" s="6" t="s">
        <v>917</v>
      </c>
      <c r="H6123" s="2" t="str">
        <f>INDEX(Δεδομένα!B$1:B$51,MATCH('2020'!G6123,Δεδομένα!A$1:A$51,0))</f>
        <v>ΚΕΝΤΡΙΚΗΣ ΜΑΚΕΔΟΝΙΑΣ</v>
      </c>
      <c r="I6123" s="8">
        <f>INDEX(Δεδομένα!E$1:E$13,MATCH('2020'!H6123,Δεδομένα!D$1:D$13,0))</f>
        <v>3</v>
      </c>
      <c r="J6123" s="1">
        <v>44082</v>
      </c>
      <c r="K6123" s="6" t="s">
        <v>460</v>
      </c>
      <c r="L6123" s="36" t="str">
        <f t="shared" si="380"/>
        <v>08/09/2020 12:54</v>
      </c>
      <c r="M6123" s="1">
        <v>44082</v>
      </c>
      <c r="N6123" s="6" t="s">
        <v>171</v>
      </c>
      <c r="O6123" s="36" t="str">
        <f t="shared" si="381"/>
        <v>08/09/2020 13:00</v>
      </c>
      <c r="P6123" s="46">
        <f t="shared" si="382"/>
        <v>4.166666665696539E-3</v>
      </c>
      <c r="Q6123" s="48">
        <v>0</v>
      </c>
      <c r="R6123" s="47">
        <f t="shared" si="383"/>
        <v>5.9999999986030161</v>
      </c>
      <c r="S6123" s="6" t="s">
        <v>44</v>
      </c>
      <c r="T6123" s="6" t="s">
        <v>1191</v>
      </c>
      <c r="U6123" s="6" t="s">
        <v>73</v>
      </c>
      <c r="V6123" s="6" t="s">
        <v>6706</v>
      </c>
      <c r="W6123" s="7">
        <v>0</v>
      </c>
      <c r="X6123" s="7">
        <v>0</v>
      </c>
      <c r="Y6123" s="7">
        <v>0</v>
      </c>
      <c r="Z6123" s="7">
        <v>0.5</v>
      </c>
      <c r="AA6123" s="7">
        <v>0</v>
      </c>
      <c r="AB6123" s="7">
        <v>0</v>
      </c>
      <c r="AC6123" s="7">
        <v>0</v>
      </c>
      <c r="AD6123" s="7">
        <v>0</v>
      </c>
      <c r="AE6123">
        <v>2</v>
      </c>
      <c r="AF6123">
        <v>0</v>
      </c>
      <c r="AG6123">
        <v>0</v>
      </c>
      <c r="AH6123">
        <v>0</v>
      </c>
      <c r="AI6123">
        <v>0</v>
      </c>
      <c r="AJ6123">
        <v>1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</row>
    <row r="6124" spans="1:44" x14ac:dyDescent="0.25">
      <c r="A6124">
        <v>1596820</v>
      </c>
      <c r="B6124">
        <v>784688</v>
      </c>
      <c r="C6124">
        <v>25.4243181102111</v>
      </c>
      <c r="D6124">
        <v>40.989945890727498</v>
      </c>
      <c r="E6124" s="68" t="s">
        <v>946</v>
      </c>
      <c r="F6124" s="8">
        <f>INDEX(Δεδομένα!$P:$P,MATCH('2020'!E6124,Δεδομένα!$O:$O,0))</f>
        <v>19</v>
      </c>
      <c r="G6124" s="6" t="s">
        <v>64</v>
      </c>
      <c r="H6124" s="2" t="str">
        <f>INDEX(Δεδομένα!B$1:B$51,MATCH('2020'!G6124,Δεδομένα!A$1:A$51,0))</f>
        <v>ΑΝΑΤΟΛΙΚΗΣ ΜΑΚΕΔΟΝΙΑΣ ΚΑΙ ΘΡΑΚΗΣ</v>
      </c>
      <c r="I6124" s="8">
        <f>INDEX(Δεδομένα!E$1:E$13,MATCH('2020'!H6124,Δεδομένα!D$1:D$13,0))</f>
        <v>2</v>
      </c>
      <c r="J6124" s="1">
        <v>44082</v>
      </c>
      <c r="K6124" s="6" t="s">
        <v>1467</v>
      </c>
      <c r="L6124" s="36" t="str">
        <f t="shared" si="380"/>
        <v>08/09/2020 13:40</v>
      </c>
      <c r="M6124" s="1">
        <v>44084</v>
      </c>
      <c r="N6124" s="6" t="s">
        <v>1544</v>
      </c>
      <c r="O6124" s="36" t="str">
        <f t="shared" si="381"/>
        <v>10/09/2020 11:28</v>
      </c>
      <c r="P6124" s="49">
        <f t="shared" si="382"/>
        <v>1.9083333333328483</v>
      </c>
      <c r="Q6124" s="50">
        <f>1*24</f>
        <v>24</v>
      </c>
      <c r="R6124" s="47">
        <f t="shared" si="383"/>
        <v>2747.9999999993015</v>
      </c>
      <c r="S6124" s="6" t="s">
        <v>44</v>
      </c>
      <c r="T6124" s="6" t="s">
        <v>72</v>
      </c>
      <c r="U6124" s="6" t="s">
        <v>44</v>
      </c>
      <c r="V6124" s="6" t="s">
        <v>3622</v>
      </c>
      <c r="W6124" s="7">
        <v>0</v>
      </c>
      <c r="X6124" s="7">
        <v>85</v>
      </c>
      <c r="Y6124" s="7">
        <v>0</v>
      </c>
      <c r="Z6124" s="7">
        <v>0</v>
      </c>
      <c r="AA6124" s="7">
        <v>0</v>
      </c>
      <c r="AB6124" s="7">
        <v>0</v>
      </c>
      <c r="AC6124" s="7">
        <v>0</v>
      </c>
      <c r="AD6124" s="7">
        <v>0</v>
      </c>
      <c r="AE6124">
        <v>25</v>
      </c>
      <c r="AF6124">
        <v>0</v>
      </c>
      <c r="AG6124">
        <v>0</v>
      </c>
      <c r="AH6124">
        <v>0</v>
      </c>
      <c r="AI6124">
        <v>0</v>
      </c>
      <c r="AJ6124">
        <v>12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2</v>
      </c>
      <c r="AR6124">
        <v>0</v>
      </c>
    </row>
    <row r="6125" spans="1:44" x14ac:dyDescent="0.25">
      <c r="A6125">
        <v>1596828</v>
      </c>
      <c r="B6125">
        <v>784758</v>
      </c>
      <c r="C6125">
        <v>25.367059150544801</v>
      </c>
      <c r="D6125">
        <v>41.083217444273203</v>
      </c>
      <c r="E6125" s="68" t="s">
        <v>946</v>
      </c>
      <c r="F6125" s="8">
        <f>INDEX(Δεδομένα!$P:$P,MATCH('2020'!E6125,Δεδομένα!$O:$O,0))</f>
        <v>19</v>
      </c>
      <c r="G6125" s="6" t="s">
        <v>64</v>
      </c>
      <c r="H6125" s="2" t="str">
        <f>INDEX(Δεδομένα!B$1:B$51,MATCH('2020'!G6125,Δεδομένα!A$1:A$51,0))</f>
        <v>ΑΝΑΤΟΛΙΚΗΣ ΜΑΚΕΔΟΝΙΑΣ ΚΑΙ ΘΡΑΚΗΣ</v>
      </c>
      <c r="I6125" s="8">
        <f>INDEX(Δεδομένα!E$1:E$13,MATCH('2020'!H6125,Δεδομένα!D$1:D$13,0))</f>
        <v>2</v>
      </c>
      <c r="J6125" s="1">
        <v>44082</v>
      </c>
      <c r="K6125" s="6" t="s">
        <v>1224</v>
      </c>
      <c r="L6125" s="36" t="str">
        <f t="shared" si="380"/>
        <v>08/09/2020 18:17</v>
      </c>
      <c r="M6125" s="1">
        <v>44082</v>
      </c>
      <c r="N6125" s="6" t="s">
        <v>485</v>
      </c>
      <c r="O6125" s="36" t="str">
        <f t="shared" si="381"/>
        <v>08/09/2020 18:46</v>
      </c>
      <c r="P6125" s="46">
        <f t="shared" si="382"/>
        <v>2.0138888889050577E-2</v>
      </c>
      <c r="Q6125" s="48">
        <v>0</v>
      </c>
      <c r="R6125" s="47">
        <f t="shared" si="383"/>
        <v>29.000000000232831</v>
      </c>
      <c r="S6125" s="6" t="s">
        <v>44</v>
      </c>
      <c r="T6125" s="6" t="s">
        <v>948</v>
      </c>
      <c r="U6125" s="6" t="s">
        <v>4417</v>
      </c>
      <c r="V6125" s="6" t="s">
        <v>2637</v>
      </c>
      <c r="W6125" s="7">
        <v>0</v>
      </c>
      <c r="X6125" s="7">
        <v>0</v>
      </c>
      <c r="Y6125" s="7">
        <v>0</v>
      </c>
      <c r="Z6125" s="7">
        <v>0.1</v>
      </c>
      <c r="AA6125" s="7">
        <v>0</v>
      </c>
      <c r="AB6125" s="7">
        <v>0</v>
      </c>
      <c r="AC6125" s="7">
        <v>0</v>
      </c>
      <c r="AD6125" s="7">
        <v>0</v>
      </c>
      <c r="AE6125">
        <v>2</v>
      </c>
      <c r="AF6125">
        <v>0</v>
      </c>
      <c r="AG6125">
        <v>0</v>
      </c>
      <c r="AH6125">
        <v>0</v>
      </c>
      <c r="AI6125">
        <v>0</v>
      </c>
      <c r="AJ6125">
        <v>1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</row>
    <row r="6126" spans="1:44" x14ac:dyDescent="0.25">
      <c r="A6126">
        <v>1586265</v>
      </c>
      <c r="B6126">
        <v>784640</v>
      </c>
      <c r="C6126">
        <v>22.204011185783799</v>
      </c>
      <c r="D6126">
        <v>39.599575494590901</v>
      </c>
      <c r="E6126" s="68" t="s">
        <v>883</v>
      </c>
      <c r="F6126" s="8">
        <f>INDEX(Δεδομένα!$P:$P,MATCH('2020'!E6126,Δεδομένα!$O:$O,0))</f>
        <v>112</v>
      </c>
      <c r="G6126" s="6" t="s">
        <v>884</v>
      </c>
      <c r="H6126" s="2" t="str">
        <f>INDEX(Δεδομένα!B$1:B$51,MATCH('2020'!G6126,Δεδομένα!A$1:A$51,0))</f>
        <v>ΘΕΣΣΑΛΙΑΣ</v>
      </c>
      <c r="I6126" s="8">
        <f>INDEX(Δεδομένα!E$1:E$13,MATCH('2020'!H6126,Δεδομένα!D$1:D$13,0))</f>
        <v>6</v>
      </c>
      <c r="J6126" s="1">
        <v>44082</v>
      </c>
      <c r="K6126" s="6" t="s">
        <v>1443</v>
      </c>
      <c r="L6126" s="36" t="str">
        <f t="shared" si="380"/>
        <v>08/09/2020 11:05</v>
      </c>
      <c r="M6126" s="1">
        <v>44082</v>
      </c>
      <c r="N6126" s="6" t="s">
        <v>759</v>
      </c>
      <c r="O6126" s="36" t="str">
        <f t="shared" si="381"/>
        <v>08/09/2020 14:10</v>
      </c>
      <c r="P6126" s="46">
        <f t="shared" si="382"/>
        <v>0.12847222222626442</v>
      </c>
      <c r="Q6126" s="48">
        <v>0</v>
      </c>
      <c r="R6126" s="47">
        <f t="shared" si="383"/>
        <v>185.00000000582077</v>
      </c>
      <c r="S6126" s="6" t="s">
        <v>44</v>
      </c>
      <c r="T6126" s="6" t="s">
        <v>885</v>
      </c>
      <c r="U6126" s="6" t="s">
        <v>44</v>
      </c>
      <c r="V6126" s="6" t="s">
        <v>4836</v>
      </c>
      <c r="W6126" s="7">
        <v>0</v>
      </c>
      <c r="X6126" s="7">
        <v>0</v>
      </c>
      <c r="Y6126" s="7">
        <v>0</v>
      </c>
      <c r="Z6126" s="7">
        <v>3</v>
      </c>
      <c r="AA6126" s="7">
        <v>0</v>
      </c>
      <c r="AB6126" s="7">
        <v>0</v>
      </c>
      <c r="AC6126" s="7">
        <v>0</v>
      </c>
      <c r="AD6126" s="7">
        <v>0</v>
      </c>
      <c r="AE6126">
        <v>5</v>
      </c>
      <c r="AF6126">
        <v>0</v>
      </c>
      <c r="AG6126">
        <v>0</v>
      </c>
      <c r="AH6126">
        <v>0</v>
      </c>
      <c r="AI6126">
        <v>0</v>
      </c>
      <c r="AJ6126">
        <v>2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</row>
    <row r="6127" spans="1:44" x14ac:dyDescent="0.25">
      <c r="A6127">
        <v>1585363</v>
      </c>
      <c r="B6127">
        <v>784753</v>
      </c>
      <c r="C6127">
        <v>21.870065445341499</v>
      </c>
      <c r="D6127">
        <v>39.549933154170603</v>
      </c>
      <c r="E6127" s="68" t="s">
        <v>1155</v>
      </c>
      <c r="F6127" s="8">
        <f>INDEX(Δεδομένα!$P:$P,MATCH('2020'!E6127,Δεδομένα!$O:$O,0))</f>
        <v>111</v>
      </c>
      <c r="G6127" s="6" t="s">
        <v>884</v>
      </c>
      <c r="H6127" s="2" t="str">
        <f>INDEX(Δεδομένα!B$1:B$51,MATCH('2020'!G6127,Δεδομένα!A$1:A$51,0))</f>
        <v>ΘΕΣΣΑΛΙΑΣ</v>
      </c>
      <c r="I6127" s="8">
        <f>INDEX(Δεδομένα!E$1:E$13,MATCH('2020'!H6127,Δεδομένα!D$1:D$13,0))</f>
        <v>6</v>
      </c>
      <c r="J6127" s="1">
        <v>44082</v>
      </c>
      <c r="K6127" s="6" t="s">
        <v>255</v>
      </c>
      <c r="L6127" s="36" t="str">
        <f t="shared" si="380"/>
        <v>08/09/2020 17:45</v>
      </c>
      <c r="M6127" s="1">
        <v>44082</v>
      </c>
      <c r="N6127" s="6" t="s">
        <v>1535</v>
      </c>
      <c r="O6127" s="36" t="str">
        <f t="shared" si="381"/>
        <v>08/09/2020 18:56</v>
      </c>
      <c r="P6127" s="46">
        <f t="shared" si="382"/>
        <v>4.9305555556202307E-2</v>
      </c>
      <c r="Q6127" s="48">
        <v>0</v>
      </c>
      <c r="R6127" s="47">
        <f t="shared" si="383"/>
        <v>71.000000000931323</v>
      </c>
      <c r="S6127" s="6" t="s">
        <v>44</v>
      </c>
      <c r="T6127" s="6" t="s">
        <v>885</v>
      </c>
      <c r="U6127" s="6" t="s">
        <v>44</v>
      </c>
      <c r="V6127" s="6" t="s">
        <v>5605</v>
      </c>
      <c r="W6127" s="7">
        <v>0</v>
      </c>
      <c r="X6127" s="7">
        <v>0</v>
      </c>
      <c r="Y6127" s="7">
        <v>0</v>
      </c>
      <c r="Z6127" s="7">
        <v>0</v>
      </c>
      <c r="AA6127" s="7">
        <v>0</v>
      </c>
      <c r="AB6127" s="7">
        <v>10</v>
      </c>
      <c r="AC6127" s="7">
        <v>0</v>
      </c>
      <c r="AD6127" s="7">
        <v>0</v>
      </c>
      <c r="AE6127">
        <v>3</v>
      </c>
      <c r="AF6127">
        <v>0</v>
      </c>
      <c r="AG6127">
        <v>0</v>
      </c>
      <c r="AH6127">
        <v>0</v>
      </c>
      <c r="AI6127">
        <v>0</v>
      </c>
      <c r="AJ6127">
        <v>1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</row>
    <row r="6128" spans="1:44" x14ac:dyDescent="0.25">
      <c r="A6128">
        <v>1585419</v>
      </c>
      <c r="B6128">
        <v>784642</v>
      </c>
      <c r="C6128">
        <v>23.0030577931763</v>
      </c>
      <c r="D6128">
        <v>38.738324134539297</v>
      </c>
      <c r="E6128" s="68" t="s">
        <v>414</v>
      </c>
      <c r="F6128" s="8">
        <f>INDEX(Δεδομένα!$P:$P,MATCH('2020'!E6128,Δεδομένα!$O:$O,0))</f>
        <v>166</v>
      </c>
      <c r="G6128" s="6" t="s">
        <v>399</v>
      </c>
      <c r="H6128" s="2" t="str">
        <f>INDEX(Δεδομένα!B$1:B$51,MATCH('2020'!G6128,Δεδομένα!A$1:A$51,0))</f>
        <v>ΣΤΕΡΕΑΣ ΕΛΛΑΔΟΣ</v>
      </c>
      <c r="I6128" s="8">
        <f>INDEX(Δεδομένα!E$1:E$13,MATCH('2020'!H6128,Δεδομένα!D$1:D$13,0))</f>
        <v>9</v>
      </c>
      <c r="J6128" s="1">
        <v>44082</v>
      </c>
      <c r="K6128" s="6" t="s">
        <v>138</v>
      </c>
      <c r="L6128" s="36" t="str">
        <f t="shared" si="380"/>
        <v>08/09/2020 11:00</v>
      </c>
      <c r="M6128" s="1">
        <v>44082</v>
      </c>
      <c r="N6128" s="6" t="s">
        <v>281</v>
      </c>
      <c r="O6128" s="36" t="str">
        <f t="shared" si="381"/>
        <v>08/09/2020 16:00</v>
      </c>
      <c r="P6128" s="46">
        <f t="shared" si="382"/>
        <v>0.20833333332848269</v>
      </c>
      <c r="Q6128" s="48">
        <v>0</v>
      </c>
      <c r="R6128" s="47">
        <f t="shared" si="383"/>
        <v>299.99999999301508</v>
      </c>
      <c r="S6128" s="6" t="s">
        <v>44</v>
      </c>
      <c r="T6128" s="6" t="s">
        <v>402</v>
      </c>
      <c r="U6128" s="6" t="s">
        <v>44</v>
      </c>
      <c r="V6128" s="6" t="s">
        <v>6704</v>
      </c>
      <c r="W6128" s="7">
        <v>0</v>
      </c>
      <c r="X6128" s="7">
        <v>0</v>
      </c>
      <c r="Y6128" s="7">
        <v>0</v>
      </c>
      <c r="Z6128" s="7">
        <v>0</v>
      </c>
      <c r="AA6128" s="7">
        <v>0</v>
      </c>
      <c r="AB6128" s="7">
        <v>2</v>
      </c>
      <c r="AC6128" s="7">
        <v>0</v>
      </c>
      <c r="AD6128" s="7">
        <v>0</v>
      </c>
      <c r="AE6128">
        <v>9</v>
      </c>
      <c r="AF6128">
        <v>0</v>
      </c>
      <c r="AG6128">
        <v>0</v>
      </c>
      <c r="AH6128">
        <v>0</v>
      </c>
      <c r="AI6128">
        <v>0</v>
      </c>
      <c r="AJ6128">
        <v>4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</row>
    <row r="6129" spans="1:44" x14ac:dyDescent="0.25">
      <c r="A6129">
        <v>1585099</v>
      </c>
      <c r="B6129">
        <v>784962</v>
      </c>
      <c r="C6129">
        <v>21.4801808710533</v>
      </c>
      <c r="D6129">
        <v>38.589668625132298</v>
      </c>
      <c r="E6129" s="68" t="s">
        <v>6105</v>
      </c>
      <c r="F6129" s="8">
        <f>INDEX(Δεδομένα!$P:$P,MATCH('2020'!E6129,Δεδομένα!$O:$O,0))</f>
        <v>244</v>
      </c>
      <c r="G6129" s="6" t="s">
        <v>335</v>
      </c>
      <c r="H6129" s="2" t="str">
        <f>INDEX(Δεδομένα!B$1:B$51,MATCH('2020'!G6129,Δεδομένα!A$1:A$51,0))</f>
        <v>ΔΥΤΙΚΗΣ ΕΛΛΑΔΟΣ</v>
      </c>
      <c r="I6129" s="8">
        <f>INDEX(Δεδομένα!E$1:E$13,MATCH('2020'!H6129,Δεδομένα!D$1:D$13,0))</f>
        <v>7</v>
      </c>
      <c r="J6129" s="1">
        <v>44083</v>
      </c>
      <c r="K6129" s="6" t="s">
        <v>440</v>
      </c>
      <c r="L6129" s="36" t="str">
        <f t="shared" si="380"/>
        <v>09/09/2020 13:15</v>
      </c>
      <c r="M6129" s="1">
        <v>44083</v>
      </c>
      <c r="N6129" s="6" t="s">
        <v>2059</v>
      </c>
      <c r="O6129" s="36" t="str">
        <f t="shared" si="381"/>
        <v>09/09/2020 15:56</v>
      </c>
      <c r="P6129" s="46">
        <f t="shared" si="382"/>
        <v>0.11180555555620231</v>
      </c>
      <c r="Q6129" s="48">
        <v>0</v>
      </c>
      <c r="R6129" s="47">
        <f t="shared" si="383"/>
        <v>161.00000000093132</v>
      </c>
      <c r="S6129" s="6" t="s">
        <v>44</v>
      </c>
      <c r="T6129" s="6" t="s">
        <v>1017</v>
      </c>
      <c r="U6129" s="6" t="s">
        <v>1018</v>
      </c>
      <c r="V6129" s="6" t="s">
        <v>5777</v>
      </c>
      <c r="W6129" s="7">
        <v>0</v>
      </c>
      <c r="X6129" s="7">
        <v>0</v>
      </c>
      <c r="Y6129" s="7">
        <v>0</v>
      </c>
      <c r="Z6129" s="7">
        <v>0</v>
      </c>
      <c r="AA6129" s="7">
        <v>4</v>
      </c>
      <c r="AB6129" s="7">
        <v>0</v>
      </c>
      <c r="AC6129" s="7">
        <v>0</v>
      </c>
      <c r="AD6129" s="7">
        <v>0</v>
      </c>
      <c r="AE6129">
        <v>10</v>
      </c>
      <c r="AF6129">
        <v>0</v>
      </c>
      <c r="AG6129">
        <v>2</v>
      </c>
      <c r="AH6129">
        <v>0</v>
      </c>
      <c r="AI6129">
        <v>0</v>
      </c>
      <c r="AJ6129">
        <v>5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</row>
    <row r="6130" spans="1:44" x14ac:dyDescent="0.25">
      <c r="A6130">
        <v>1587276</v>
      </c>
      <c r="B6130">
        <v>784990</v>
      </c>
      <c r="C6130">
        <v>21.531214046514599</v>
      </c>
      <c r="D6130">
        <v>38.340306621591999</v>
      </c>
      <c r="E6130" s="68" t="s">
        <v>334</v>
      </c>
      <c r="F6130" s="8">
        <f>INDEX(Δεδομένα!$P:$P,MATCH('2020'!E6130,Δεδομένα!$O:$O,0))</f>
        <v>127</v>
      </c>
      <c r="G6130" s="6" t="s">
        <v>335</v>
      </c>
      <c r="H6130" s="2" t="str">
        <f>INDEX(Δεδομένα!B$1:B$51,MATCH('2020'!G6130,Δεδομένα!A$1:A$51,0))</f>
        <v>ΔΥΤΙΚΗΣ ΕΛΛΑΔΟΣ</v>
      </c>
      <c r="I6130" s="8">
        <f>INDEX(Δεδομένα!E$1:E$13,MATCH('2020'!H6130,Δεδομένα!D$1:D$13,0))</f>
        <v>7</v>
      </c>
      <c r="J6130" s="1">
        <v>44083</v>
      </c>
      <c r="K6130" s="6" t="s">
        <v>1144</v>
      </c>
      <c r="L6130" s="36" t="str">
        <f t="shared" si="380"/>
        <v>09/09/2020 14:11</v>
      </c>
      <c r="M6130" s="1">
        <v>44083</v>
      </c>
      <c r="N6130" s="6" t="s">
        <v>2393</v>
      </c>
      <c r="O6130" s="36" t="str">
        <f t="shared" si="381"/>
        <v>09/09/2020 15:46</v>
      </c>
      <c r="P6130" s="46">
        <f t="shared" si="382"/>
        <v>6.5972222226264421E-2</v>
      </c>
      <c r="Q6130" s="48">
        <v>0</v>
      </c>
      <c r="R6130" s="47">
        <f t="shared" si="383"/>
        <v>95.000000005820766</v>
      </c>
      <c r="S6130" s="6" t="s">
        <v>44</v>
      </c>
      <c r="T6130" s="6" t="s">
        <v>339</v>
      </c>
      <c r="U6130" s="6" t="s">
        <v>44</v>
      </c>
      <c r="V6130" s="6" t="s">
        <v>6726</v>
      </c>
      <c r="W6130" s="7">
        <v>1</v>
      </c>
      <c r="X6130" s="7">
        <v>0</v>
      </c>
      <c r="Y6130" s="7">
        <v>0</v>
      </c>
      <c r="Z6130" s="7">
        <v>0</v>
      </c>
      <c r="AA6130" s="7">
        <v>15</v>
      </c>
      <c r="AB6130" s="7">
        <v>2</v>
      </c>
      <c r="AC6130" s="7">
        <v>0</v>
      </c>
      <c r="AD6130" s="7">
        <v>0</v>
      </c>
      <c r="AE6130">
        <v>28</v>
      </c>
      <c r="AF6130">
        <v>0</v>
      </c>
      <c r="AG6130">
        <v>0</v>
      </c>
      <c r="AH6130">
        <v>0</v>
      </c>
      <c r="AI6130">
        <v>0</v>
      </c>
      <c r="AJ6130">
        <v>12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</row>
    <row r="6131" spans="1:44" x14ac:dyDescent="0.25">
      <c r="A6131">
        <v>1587280</v>
      </c>
      <c r="B6131">
        <v>785012</v>
      </c>
      <c r="C6131">
        <v>21.585256553502401</v>
      </c>
      <c r="D6131">
        <v>38.3500644708203</v>
      </c>
      <c r="E6131" s="68" t="s">
        <v>334</v>
      </c>
      <c r="F6131" s="8">
        <f>INDEX(Δεδομένα!$P:$P,MATCH('2020'!E6131,Δεδομένα!$O:$O,0))</f>
        <v>127</v>
      </c>
      <c r="G6131" s="6" t="s">
        <v>335</v>
      </c>
      <c r="H6131" s="2" t="str">
        <f>INDEX(Δεδομένα!B$1:B$51,MATCH('2020'!G6131,Δεδομένα!A$1:A$51,0))</f>
        <v>ΔΥΤΙΚΗΣ ΕΛΛΑΔΟΣ</v>
      </c>
      <c r="I6131" s="8">
        <f>INDEX(Δεδομένα!E$1:E$13,MATCH('2020'!H6131,Δεδομένα!D$1:D$13,0))</f>
        <v>7</v>
      </c>
      <c r="J6131" s="1">
        <v>44083</v>
      </c>
      <c r="K6131" s="6" t="s">
        <v>42</v>
      </c>
      <c r="L6131" s="36" t="str">
        <f t="shared" si="380"/>
        <v>09/09/2020 14:58</v>
      </c>
      <c r="M6131" s="1">
        <v>44083</v>
      </c>
      <c r="N6131" s="6" t="s">
        <v>1874</v>
      </c>
      <c r="O6131" s="36" t="str">
        <f t="shared" si="381"/>
        <v>09/09/2020 15:24</v>
      </c>
      <c r="P6131" s="46">
        <f t="shared" si="382"/>
        <v>1.8055555556202307E-2</v>
      </c>
      <c r="Q6131" s="48">
        <v>0</v>
      </c>
      <c r="R6131" s="47">
        <f t="shared" si="383"/>
        <v>26.000000000931323</v>
      </c>
      <c r="S6131" s="6" t="s">
        <v>44</v>
      </c>
      <c r="T6131" s="6" t="s">
        <v>339</v>
      </c>
      <c r="U6131" s="6" t="s">
        <v>44</v>
      </c>
      <c r="V6131" s="6" t="s">
        <v>6730</v>
      </c>
      <c r="W6131" s="7">
        <v>0</v>
      </c>
      <c r="X6131" s="7">
        <v>0</v>
      </c>
      <c r="Y6131" s="7">
        <v>0</v>
      </c>
      <c r="Z6131" s="7">
        <v>0</v>
      </c>
      <c r="AA6131" s="7">
        <v>0.1</v>
      </c>
      <c r="AB6131" s="7">
        <v>0</v>
      </c>
      <c r="AC6131" s="7">
        <v>0</v>
      </c>
      <c r="AD6131" s="7">
        <v>0</v>
      </c>
      <c r="AE6131">
        <v>2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</row>
    <row r="6132" spans="1:44" x14ac:dyDescent="0.25">
      <c r="A6132">
        <v>1605147</v>
      </c>
      <c r="B6132">
        <v>784874</v>
      </c>
      <c r="C6132">
        <v>21.036849122687801</v>
      </c>
      <c r="D6132">
        <v>39.054491156484197</v>
      </c>
      <c r="E6132" s="68" t="s">
        <v>267</v>
      </c>
      <c r="F6132" s="8">
        <f>INDEX(Δεδομένα!$P:$P,MATCH('2020'!E6132,Δεδομένα!$O:$O,0))</f>
        <v>94</v>
      </c>
      <c r="G6132" s="6" t="s">
        <v>268</v>
      </c>
      <c r="H6132" s="2" t="str">
        <f>INDEX(Δεδομένα!B$1:B$51,MATCH('2020'!G6132,Δεδομένα!A$1:A$51,0))</f>
        <v>ΗΠΕΙΡΟΥ</v>
      </c>
      <c r="I6132" s="8">
        <f>INDEX(Δεδομένα!E$1:E$13,MATCH('2020'!H6132,Δεδομένα!D$1:D$13,0))</f>
        <v>5</v>
      </c>
      <c r="J6132" s="1">
        <v>44083</v>
      </c>
      <c r="K6132" s="6" t="s">
        <v>3248</v>
      </c>
      <c r="L6132" s="36" t="str">
        <f t="shared" si="380"/>
        <v>09/09/2020 07:00</v>
      </c>
      <c r="M6132" s="1">
        <v>44083</v>
      </c>
      <c r="N6132" s="6" t="s">
        <v>4469</v>
      </c>
      <c r="O6132" s="36" t="str">
        <f t="shared" si="381"/>
        <v>09/09/2020 07:55</v>
      </c>
      <c r="P6132" s="46">
        <f t="shared" si="382"/>
        <v>3.8194444445252884E-2</v>
      </c>
      <c r="Q6132" s="48">
        <v>0</v>
      </c>
      <c r="R6132" s="47">
        <f t="shared" si="383"/>
        <v>55.000000001164153</v>
      </c>
      <c r="S6132" s="6" t="s">
        <v>44</v>
      </c>
      <c r="T6132" s="6" t="s">
        <v>1978</v>
      </c>
      <c r="U6132" s="6" t="s">
        <v>44</v>
      </c>
      <c r="V6132" s="6" t="s">
        <v>4197</v>
      </c>
      <c r="W6132" s="7">
        <v>0</v>
      </c>
      <c r="X6132" s="7">
        <v>0</v>
      </c>
      <c r="Y6132" s="7">
        <v>0</v>
      </c>
      <c r="Z6132" s="7">
        <v>0</v>
      </c>
      <c r="AA6132" s="7">
        <v>0</v>
      </c>
      <c r="AB6132" s="7">
        <v>0.01</v>
      </c>
      <c r="AC6132" s="7">
        <v>0</v>
      </c>
      <c r="AD6132" s="7">
        <v>0</v>
      </c>
      <c r="AE6132">
        <v>3</v>
      </c>
      <c r="AF6132">
        <v>0</v>
      </c>
      <c r="AG6132">
        <v>0</v>
      </c>
      <c r="AH6132">
        <v>0</v>
      </c>
      <c r="AI6132">
        <v>0</v>
      </c>
      <c r="AJ6132">
        <v>1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</row>
    <row r="6133" spans="1:44" x14ac:dyDescent="0.25">
      <c r="A6133">
        <v>1605153</v>
      </c>
      <c r="B6133">
        <v>784973</v>
      </c>
      <c r="C6133">
        <v>21.021173967996098</v>
      </c>
      <c r="D6133">
        <v>39.080539219067397</v>
      </c>
      <c r="E6133" s="68" t="s">
        <v>267</v>
      </c>
      <c r="F6133" s="8">
        <f>INDEX(Δεδομένα!$P:$P,MATCH('2020'!E6133,Δεδομένα!$O:$O,0))</f>
        <v>94</v>
      </c>
      <c r="G6133" s="6" t="s">
        <v>268</v>
      </c>
      <c r="H6133" s="2" t="str">
        <f>INDEX(Δεδομένα!B$1:B$51,MATCH('2020'!G6133,Δεδομένα!A$1:A$51,0))</f>
        <v>ΗΠΕΙΡΟΥ</v>
      </c>
      <c r="I6133" s="8">
        <f>INDEX(Δεδομένα!E$1:E$13,MATCH('2020'!H6133,Δεδομένα!D$1:D$13,0))</f>
        <v>5</v>
      </c>
      <c r="J6133" s="1">
        <v>44083</v>
      </c>
      <c r="K6133" s="6" t="s">
        <v>616</v>
      </c>
      <c r="L6133" s="36" t="str">
        <f t="shared" si="380"/>
        <v>09/09/2020 13:30</v>
      </c>
      <c r="M6133" s="1">
        <v>44084</v>
      </c>
      <c r="N6133" s="6" t="s">
        <v>2496</v>
      </c>
      <c r="O6133" s="36" t="str">
        <f t="shared" si="381"/>
        <v>10/09/2020 12:58</v>
      </c>
      <c r="P6133" s="46">
        <f t="shared" si="382"/>
        <v>0.97777777777810115</v>
      </c>
      <c r="Q6133" s="48">
        <v>0</v>
      </c>
      <c r="R6133" s="47">
        <f t="shared" si="383"/>
        <v>1408.0000000004657</v>
      </c>
      <c r="S6133" s="6" t="s">
        <v>44</v>
      </c>
      <c r="T6133" s="6" t="s">
        <v>1978</v>
      </c>
      <c r="U6133" s="6" t="s">
        <v>44</v>
      </c>
      <c r="V6133" s="6" t="s">
        <v>1413</v>
      </c>
      <c r="W6133" s="7">
        <v>0</v>
      </c>
      <c r="X6133" s="7">
        <v>5</v>
      </c>
      <c r="Y6133" s="7">
        <v>0</v>
      </c>
      <c r="Z6133" s="7">
        <v>0</v>
      </c>
      <c r="AA6133" s="7">
        <v>0</v>
      </c>
      <c r="AB6133" s="7">
        <v>15</v>
      </c>
      <c r="AC6133" s="7">
        <v>0</v>
      </c>
      <c r="AD6133" s="7">
        <v>0</v>
      </c>
      <c r="AE6133">
        <v>12</v>
      </c>
      <c r="AF6133">
        <v>0</v>
      </c>
      <c r="AG6133">
        <v>0</v>
      </c>
      <c r="AH6133">
        <v>0</v>
      </c>
      <c r="AI6133">
        <v>0</v>
      </c>
      <c r="AJ6133">
        <v>6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</row>
    <row r="6134" spans="1:44" x14ac:dyDescent="0.25">
      <c r="A6134">
        <v>1605127</v>
      </c>
      <c r="B6134">
        <v>784974</v>
      </c>
      <c r="C6134">
        <v>20.96793024654</v>
      </c>
      <c r="D6134">
        <v>39.181482064485998</v>
      </c>
      <c r="E6134" s="68" t="s">
        <v>267</v>
      </c>
      <c r="F6134" s="8">
        <f>INDEX(Δεδομένα!$P:$P,MATCH('2020'!E6134,Δεδομένα!$O:$O,0))</f>
        <v>94</v>
      </c>
      <c r="G6134" s="6" t="s">
        <v>268</v>
      </c>
      <c r="H6134" s="2" t="str">
        <f>INDEX(Δεδομένα!B$1:B$51,MATCH('2020'!G6134,Δεδομένα!A$1:A$51,0))</f>
        <v>ΗΠΕΙΡΟΥ</v>
      </c>
      <c r="I6134" s="8">
        <f>INDEX(Δεδομένα!E$1:E$13,MATCH('2020'!H6134,Δεδομένα!D$1:D$13,0))</f>
        <v>5</v>
      </c>
      <c r="J6134" s="1">
        <v>44083</v>
      </c>
      <c r="K6134" s="6" t="s">
        <v>128</v>
      </c>
      <c r="L6134" s="36" t="str">
        <f t="shared" si="380"/>
        <v>09/09/2020 13:25</v>
      </c>
      <c r="M6134" s="1">
        <v>44083</v>
      </c>
      <c r="N6134" s="6" t="s">
        <v>1371</v>
      </c>
      <c r="O6134" s="36" t="str">
        <f t="shared" si="381"/>
        <v>09/09/2020 16:28</v>
      </c>
      <c r="P6134" s="46">
        <f t="shared" si="382"/>
        <v>0.12708333333284827</v>
      </c>
      <c r="Q6134" s="48">
        <v>0</v>
      </c>
      <c r="R6134" s="47">
        <f t="shared" si="383"/>
        <v>182.99999999930151</v>
      </c>
      <c r="S6134" s="6" t="s">
        <v>44</v>
      </c>
      <c r="T6134" s="6" t="s">
        <v>270</v>
      </c>
      <c r="U6134" s="6" t="s">
        <v>44</v>
      </c>
      <c r="V6134" s="6" t="s">
        <v>282</v>
      </c>
      <c r="W6134" s="7">
        <v>0</v>
      </c>
      <c r="X6134" s="7">
        <v>0</v>
      </c>
      <c r="Y6134" s="7">
        <v>0</v>
      </c>
      <c r="Z6134" s="7">
        <v>2</v>
      </c>
      <c r="AA6134" s="7">
        <v>0</v>
      </c>
      <c r="AB6134" s="7">
        <v>0</v>
      </c>
      <c r="AC6134" s="7">
        <v>0</v>
      </c>
      <c r="AD6134" s="7">
        <v>0</v>
      </c>
      <c r="AE6134">
        <v>12</v>
      </c>
      <c r="AF6134">
        <v>0</v>
      </c>
      <c r="AG6134">
        <v>0</v>
      </c>
      <c r="AH6134">
        <v>0</v>
      </c>
      <c r="AI6134">
        <v>0</v>
      </c>
      <c r="AJ6134">
        <v>5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</row>
    <row r="6135" spans="1:44" x14ac:dyDescent="0.25">
      <c r="A6135">
        <v>1605165</v>
      </c>
      <c r="B6135">
        <v>784996</v>
      </c>
      <c r="C6135">
        <v>21.015947943282001</v>
      </c>
      <c r="D6135">
        <v>39.077502875663001</v>
      </c>
      <c r="E6135" s="68" t="s">
        <v>267</v>
      </c>
      <c r="F6135" s="8">
        <f>INDEX(Δεδομένα!$P:$P,MATCH('2020'!E6135,Δεδομένα!$O:$O,0))</f>
        <v>94</v>
      </c>
      <c r="G6135" s="6" t="s">
        <v>268</v>
      </c>
      <c r="H6135" s="2" t="str">
        <f>INDEX(Δεδομένα!B$1:B$51,MATCH('2020'!G6135,Δεδομένα!A$1:A$51,0))</f>
        <v>ΗΠΕΙΡΟΥ</v>
      </c>
      <c r="I6135" s="8">
        <f>INDEX(Δεδομένα!E$1:E$13,MATCH('2020'!H6135,Δεδομένα!D$1:D$13,0))</f>
        <v>5</v>
      </c>
      <c r="J6135" s="1">
        <v>44083</v>
      </c>
      <c r="K6135" s="6" t="s">
        <v>463</v>
      </c>
      <c r="L6135" s="36" t="str">
        <f t="shared" si="380"/>
        <v>09/09/2020 14:24</v>
      </c>
      <c r="M6135" s="1">
        <v>44084</v>
      </c>
      <c r="N6135" s="6" t="s">
        <v>3994</v>
      </c>
      <c r="O6135" s="36" t="str">
        <f t="shared" si="381"/>
        <v>10/09/2020 11:24</v>
      </c>
      <c r="P6135" s="46">
        <f t="shared" si="382"/>
        <v>0.875</v>
      </c>
      <c r="Q6135" s="48">
        <v>0</v>
      </c>
      <c r="R6135" s="47">
        <f t="shared" si="383"/>
        <v>1260</v>
      </c>
      <c r="S6135" s="6" t="s">
        <v>44</v>
      </c>
      <c r="T6135" s="6" t="s">
        <v>1978</v>
      </c>
      <c r="U6135" s="6" t="s">
        <v>44</v>
      </c>
      <c r="V6135" s="6" t="s">
        <v>1979</v>
      </c>
      <c r="W6135" s="7">
        <v>0</v>
      </c>
      <c r="X6135" s="7">
        <v>2</v>
      </c>
      <c r="Y6135" s="7">
        <v>0</v>
      </c>
      <c r="Z6135" s="7">
        <v>20</v>
      </c>
      <c r="AA6135" s="7">
        <v>0</v>
      </c>
      <c r="AB6135" s="7">
        <v>20</v>
      </c>
      <c r="AC6135" s="7">
        <v>0</v>
      </c>
      <c r="AD6135" s="7">
        <v>0</v>
      </c>
      <c r="AE6135">
        <v>28</v>
      </c>
      <c r="AF6135">
        <v>5</v>
      </c>
      <c r="AG6135">
        <v>20</v>
      </c>
      <c r="AH6135">
        <v>0</v>
      </c>
      <c r="AI6135">
        <v>3</v>
      </c>
      <c r="AJ6135">
        <v>10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</row>
    <row r="6136" spans="1:44" x14ac:dyDescent="0.25">
      <c r="A6136">
        <v>1596561</v>
      </c>
      <c r="B6136">
        <v>784899</v>
      </c>
      <c r="C6136">
        <v>23.939766535235801</v>
      </c>
      <c r="D6136">
        <v>38.092047168065299</v>
      </c>
      <c r="E6136" s="68" t="s">
        <v>1882</v>
      </c>
      <c r="F6136" s="8">
        <f>INDEX(Δεδομένα!$P:$P,MATCH('2020'!E6136,Δεδομένα!$O:$O,0))</f>
        <v>16</v>
      </c>
      <c r="G6136" s="6" t="s">
        <v>41</v>
      </c>
      <c r="H6136" s="2" t="str">
        <f>INDEX(Δεδομένα!B$1:B$51,MATCH('2020'!G6136,Δεδομένα!A$1:A$51,0))</f>
        <v>ΑΤΤΙΚΗΣ</v>
      </c>
      <c r="I6136" s="8">
        <f>INDEX(Δεδομένα!E$1:E$13,MATCH('2020'!H6136,Δεδομένα!D$1:D$13,0))</f>
        <v>1</v>
      </c>
      <c r="J6136" s="1">
        <v>44083</v>
      </c>
      <c r="K6136" s="6" t="s">
        <v>3709</v>
      </c>
      <c r="L6136" s="36" t="str">
        <f t="shared" si="380"/>
        <v>09/09/2020 10:21</v>
      </c>
      <c r="M6136" s="1">
        <v>44088</v>
      </c>
      <c r="N6136" s="6" t="s">
        <v>3101</v>
      </c>
      <c r="O6136" s="36" t="str">
        <f t="shared" si="381"/>
        <v>14/09/2020 20:23</v>
      </c>
      <c r="P6136" s="46">
        <f t="shared" si="382"/>
        <v>5.4180555555576575</v>
      </c>
      <c r="Q6136" s="48">
        <v>0</v>
      </c>
      <c r="R6136" s="47">
        <f t="shared" si="383"/>
        <v>7802.0000000030268</v>
      </c>
      <c r="S6136" s="6" t="s">
        <v>44</v>
      </c>
      <c r="T6136" s="6" t="s">
        <v>1884</v>
      </c>
      <c r="U6136" s="6" t="s">
        <v>44</v>
      </c>
      <c r="V6136" s="6" t="s">
        <v>4702</v>
      </c>
      <c r="W6136" s="7">
        <v>0</v>
      </c>
      <c r="X6136" s="7">
        <v>350</v>
      </c>
      <c r="Y6136" s="7">
        <v>0</v>
      </c>
      <c r="Z6136" s="7">
        <v>0</v>
      </c>
      <c r="AA6136" s="7">
        <v>0</v>
      </c>
      <c r="AB6136" s="7">
        <v>0</v>
      </c>
      <c r="AC6136" s="7">
        <v>0</v>
      </c>
      <c r="AD6136" s="7">
        <v>0</v>
      </c>
      <c r="AE6136">
        <v>38</v>
      </c>
      <c r="AF6136">
        <v>16</v>
      </c>
      <c r="AG6136">
        <v>4</v>
      </c>
      <c r="AH6136">
        <v>0</v>
      </c>
      <c r="AI6136">
        <v>0</v>
      </c>
      <c r="AJ6136">
        <v>33</v>
      </c>
      <c r="AK6136">
        <v>0</v>
      </c>
      <c r="AL6136">
        <v>0</v>
      </c>
      <c r="AM6136">
        <v>0</v>
      </c>
      <c r="AN6136">
        <v>3</v>
      </c>
      <c r="AO6136">
        <v>0</v>
      </c>
      <c r="AP6136">
        <v>1</v>
      </c>
      <c r="AQ6136">
        <v>0</v>
      </c>
      <c r="AR6136">
        <v>0</v>
      </c>
    </row>
    <row r="6137" spans="1:44" x14ac:dyDescent="0.25">
      <c r="A6137">
        <v>1638034</v>
      </c>
      <c r="B6137">
        <v>784927</v>
      </c>
      <c r="C6137">
        <v>23.9644538541598</v>
      </c>
      <c r="D6137">
        <v>37.77778578537</v>
      </c>
      <c r="E6137" s="68" t="s">
        <v>2370</v>
      </c>
      <c r="F6137" s="8">
        <f>INDEX(Δεδομένα!$P:$P,MATCH('2020'!E6137,Δεδομένα!$O:$O,0))</f>
        <v>18</v>
      </c>
      <c r="G6137" s="6" t="s">
        <v>41</v>
      </c>
      <c r="H6137" s="2" t="str">
        <f>INDEX(Δεδομένα!B$1:B$51,MATCH('2020'!G6137,Δεδομένα!A$1:A$51,0))</f>
        <v>ΑΤΤΙΚΗΣ</v>
      </c>
      <c r="I6137" s="8">
        <f>INDEX(Δεδομένα!E$1:E$13,MATCH('2020'!H6137,Δεδομένα!D$1:D$13,0))</f>
        <v>1</v>
      </c>
      <c r="J6137" s="1">
        <v>44083</v>
      </c>
      <c r="K6137" s="6" t="s">
        <v>2176</v>
      </c>
      <c r="L6137" s="36" t="str">
        <f t="shared" si="380"/>
        <v>09/09/2020 11:47</v>
      </c>
      <c r="M6137" s="1">
        <v>44093</v>
      </c>
      <c r="N6137" s="6" t="s">
        <v>685</v>
      </c>
      <c r="O6137" s="36" t="str">
        <f t="shared" si="381"/>
        <v>19/09/2020 10:00</v>
      </c>
      <c r="P6137" s="46">
        <f t="shared" si="382"/>
        <v>9.9256944444423425</v>
      </c>
      <c r="Q6137" s="48">
        <v>0</v>
      </c>
      <c r="R6137" s="47">
        <f t="shared" si="383"/>
        <v>14292.999999996973</v>
      </c>
      <c r="S6137" s="6" t="s">
        <v>44</v>
      </c>
      <c r="T6137" s="6" t="s">
        <v>2371</v>
      </c>
      <c r="U6137" s="6" t="s">
        <v>44</v>
      </c>
      <c r="V6137" s="6" t="s">
        <v>6723</v>
      </c>
      <c r="W6137" s="7">
        <v>0</v>
      </c>
      <c r="X6137" s="7">
        <v>4000</v>
      </c>
      <c r="Y6137" s="7">
        <v>0</v>
      </c>
      <c r="Z6137" s="7">
        <v>3000</v>
      </c>
      <c r="AA6137" s="7">
        <v>0</v>
      </c>
      <c r="AB6137" s="7">
        <v>1530</v>
      </c>
      <c r="AC6137" s="7">
        <v>0</v>
      </c>
      <c r="AD6137" s="7">
        <v>0</v>
      </c>
      <c r="AE6137">
        <v>49</v>
      </c>
      <c r="AF6137">
        <v>43</v>
      </c>
      <c r="AG6137">
        <v>0</v>
      </c>
      <c r="AH6137">
        <v>0</v>
      </c>
      <c r="AI6137">
        <v>0</v>
      </c>
      <c r="AJ6137">
        <v>53</v>
      </c>
      <c r="AK6137">
        <v>53</v>
      </c>
      <c r="AL6137">
        <v>8</v>
      </c>
      <c r="AM6137">
        <v>0</v>
      </c>
      <c r="AN6137">
        <v>0</v>
      </c>
      <c r="AO6137">
        <v>3</v>
      </c>
      <c r="AP6137">
        <v>4</v>
      </c>
      <c r="AQ6137">
        <v>0</v>
      </c>
      <c r="AR6137">
        <v>0</v>
      </c>
    </row>
    <row r="6138" spans="1:44" x14ac:dyDescent="0.25">
      <c r="A6138">
        <v>1584733</v>
      </c>
      <c r="B6138">
        <v>784929</v>
      </c>
      <c r="C6138">
        <v>23.3009466493269</v>
      </c>
      <c r="D6138">
        <v>38.016011131061099</v>
      </c>
      <c r="E6138" s="68" t="s">
        <v>57</v>
      </c>
      <c r="F6138" s="8">
        <f>INDEX(Δεδομένα!$P:$P,MATCH('2020'!E6138,Δεδομένα!$O:$O,0))</f>
        <v>13</v>
      </c>
      <c r="G6138" s="6" t="s">
        <v>41</v>
      </c>
      <c r="H6138" s="2" t="str">
        <f>INDEX(Δεδομένα!B$1:B$51,MATCH('2020'!G6138,Δεδομένα!A$1:A$51,0))</f>
        <v>ΑΤΤΙΚΗΣ</v>
      </c>
      <c r="I6138" s="8">
        <f>INDEX(Δεδομένα!E$1:E$13,MATCH('2020'!H6138,Δεδομένα!D$1:D$13,0))</f>
        <v>1</v>
      </c>
      <c r="J6138" s="1">
        <v>44083</v>
      </c>
      <c r="K6138" s="6" t="s">
        <v>3787</v>
      </c>
      <c r="L6138" s="36" t="str">
        <f t="shared" si="380"/>
        <v>09/09/2020 11:48</v>
      </c>
      <c r="M6138" s="1">
        <v>44083</v>
      </c>
      <c r="N6138" s="6" t="s">
        <v>2795</v>
      </c>
      <c r="O6138" s="36" t="str">
        <f t="shared" si="381"/>
        <v>09/09/2020 12:42</v>
      </c>
      <c r="P6138" s="46">
        <f t="shared" si="382"/>
        <v>3.7499999998544808E-2</v>
      </c>
      <c r="Q6138" s="48">
        <v>0</v>
      </c>
      <c r="R6138" s="47">
        <f t="shared" si="383"/>
        <v>53.999999997904524</v>
      </c>
      <c r="S6138" s="6" t="s">
        <v>44</v>
      </c>
      <c r="T6138" s="6" t="s">
        <v>60</v>
      </c>
      <c r="U6138" s="6" t="s">
        <v>61</v>
      </c>
      <c r="V6138" s="6" t="s">
        <v>6724</v>
      </c>
      <c r="W6138" s="7">
        <v>0</v>
      </c>
      <c r="X6138" s="7">
        <v>0</v>
      </c>
      <c r="Y6138" s="7">
        <v>0</v>
      </c>
      <c r="Z6138" s="7">
        <v>0</v>
      </c>
      <c r="AA6138" s="7">
        <v>0</v>
      </c>
      <c r="AB6138" s="7">
        <v>6</v>
      </c>
      <c r="AC6138" s="7">
        <v>0</v>
      </c>
      <c r="AD6138" s="7">
        <v>0</v>
      </c>
      <c r="AE6138">
        <v>6</v>
      </c>
      <c r="AF6138">
        <v>0</v>
      </c>
      <c r="AG6138">
        <v>0</v>
      </c>
      <c r="AH6138">
        <v>0</v>
      </c>
      <c r="AI6138">
        <v>0</v>
      </c>
      <c r="AJ6138">
        <v>3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</row>
    <row r="6139" spans="1:44" x14ac:dyDescent="0.25">
      <c r="A6139">
        <v>1607728</v>
      </c>
      <c r="B6139">
        <v>785160</v>
      </c>
      <c r="C6139">
        <v>24.0108321789548</v>
      </c>
      <c r="D6139">
        <v>37.712170872334902</v>
      </c>
      <c r="E6139" s="68" t="s">
        <v>2894</v>
      </c>
      <c r="F6139" s="8">
        <f>INDEX(Δεδομένα!$P:$P,MATCH('2020'!E6139,Δεδομένα!$O:$O,0))</f>
        <v>15</v>
      </c>
      <c r="G6139" s="6" t="s">
        <v>41</v>
      </c>
      <c r="H6139" s="2" t="str">
        <f>INDEX(Δεδομένα!B$1:B$51,MATCH('2020'!G6139,Δεδομένα!A$1:A$51,0))</f>
        <v>ΑΤΤΙΚΗΣ</v>
      </c>
      <c r="I6139" s="8">
        <f>INDEX(Δεδομένα!E$1:E$13,MATCH('2020'!H6139,Δεδομένα!D$1:D$13,0))</f>
        <v>1</v>
      </c>
      <c r="J6139" s="1">
        <v>44083</v>
      </c>
      <c r="K6139" s="6" t="s">
        <v>706</v>
      </c>
      <c r="L6139" s="36" t="str">
        <f t="shared" si="380"/>
        <v>09/09/2020 22:50</v>
      </c>
      <c r="M6139" s="1">
        <v>44089</v>
      </c>
      <c r="N6139" s="6" t="s">
        <v>467</v>
      </c>
      <c r="O6139" s="36" t="str">
        <f t="shared" si="381"/>
        <v>15/09/2020 12:20</v>
      </c>
      <c r="P6139" s="46">
        <f t="shared" si="382"/>
        <v>5.5625</v>
      </c>
      <c r="Q6139" s="48">
        <v>0</v>
      </c>
      <c r="R6139" s="47">
        <f t="shared" si="383"/>
        <v>8010</v>
      </c>
      <c r="S6139" s="6" t="s">
        <v>44</v>
      </c>
      <c r="T6139" s="6" t="s">
        <v>2896</v>
      </c>
      <c r="U6139" s="6" t="s">
        <v>2723</v>
      </c>
      <c r="V6139" s="6" t="s">
        <v>2723</v>
      </c>
      <c r="W6139" s="7">
        <v>0</v>
      </c>
      <c r="X6139" s="7">
        <v>17.5</v>
      </c>
      <c r="Y6139" s="7">
        <v>0</v>
      </c>
      <c r="Z6139" s="7">
        <v>0</v>
      </c>
      <c r="AA6139" s="7">
        <v>0</v>
      </c>
      <c r="AB6139" s="7">
        <v>0</v>
      </c>
      <c r="AC6139" s="7">
        <v>0</v>
      </c>
      <c r="AD6139" s="7">
        <v>0</v>
      </c>
      <c r="AE6139">
        <v>14</v>
      </c>
      <c r="AF6139">
        <v>0</v>
      </c>
      <c r="AG6139">
        <v>0</v>
      </c>
      <c r="AH6139">
        <v>0</v>
      </c>
      <c r="AI6139">
        <v>4</v>
      </c>
      <c r="AJ6139">
        <v>7</v>
      </c>
      <c r="AK6139">
        <v>2</v>
      </c>
      <c r="AL6139">
        <v>1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</row>
    <row r="6140" spans="1:44" x14ac:dyDescent="0.25">
      <c r="A6140">
        <v>1587321</v>
      </c>
      <c r="B6140">
        <v>785144</v>
      </c>
      <c r="C6140">
        <v>22.143380395887998</v>
      </c>
      <c r="D6140">
        <v>37.882234992932098</v>
      </c>
      <c r="E6140" s="68" t="s">
        <v>805</v>
      </c>
      <c r="F6140" s="8">
        <f>INDEX(Δεδομένα!$P:$P,MATCH('2020'!E6140,Δεδομένα!$O:$O,0))</f>
        <v>126</v>
      </c>
      <c r="G6140" s="6" t="s">
        <v>303</v>
      </c>
      <c r="H6140" s="2" t="str">
        <f>INDEX(Δεδομένα!B$1:B$51,MATCH('2020'!G6140,Δεδομένα!A$1:A$51,0))</f>
        <v>ΔΥΤΙΚΗΣ ΕΛΛΑΔΟΣ</v>
      </c>
      <c r="I6140" s="8">
        <f>INDEX(Δεδομένα!E$1:E$13,MATCH('2020'!H6140,Δεδομένα!D$1:D$13,0))</f>
        <v>7</v>
      </c>
      <c r="J6140" s="1">
        <v>44083</v>
      </c>
      <c r="K6140" s="6" t="s">
        <v>673</v>
      </c>
      <c r="L6140" s="36" t="str">
        <f t="shared" si="380"/>
        <v>09/09/2020 21:27</v>
      </c>
      <c r="M6140" s="1">
        <v>44083</v>
      </c>
      <c r="N6140" s="6" t="s">
        <v>6734</v>
      </c>
      <c r="O6140" s="36" t="str">
        <f t="shared" si="381"/>
        <v>09/09/2020 23:36</v>
      </c>
      <c r="P6140" s="46">
        <f t="shared" si="382"/>
        <v>8.9583333327027503E-2</v>
      </c>
      <c r="Q6140" s="48">
        <v>0</v>
      </c>
      <c r="R6140" s="47">
        <f t="shared" si="383"/>
        <v>128.9999999909196</v>
      </c>
      <c r="S6140" s="6" t="s">
        <v>44</v>
      </c>
      <c r="T6140" s="6" t="s">
        <v>808</v>
      </c>
      <c r="U6140" s="6" t="s">
        <v>44</v>
      </c>
      <c r="V6140" s="6" t="s">
        <v>6735</v>
      </c>
      <c r="W6140" s="7">
        <v>0</v>
      </c>
      <c r="X6140" s="7">
        <v>0.1</v>
      </c>
      <c r="Y6140" s="7">
        <v>0</v>
      </c>
      <c r="Z6140" s="7">
        <v>0</v>
      </c>
      <c r="AA6140" s="7">
        <v>0</v>
      </c>
      <c r="AB6140" s="7">
        <v>0</v>
      </c>
      <c r="AC6140" s="7">
        <v>0</v>
      </c>
      <c r="AD6140" s="7">
        <v>0</v>
      </c>
      <c r="AE6140">
        <v>4</v>
      </c>
      <c r="AF6140">
        <v>0</v>
      </c>
      <c r="AG6140">
        <v>0</v>
      </c>
      <c r="AH6140">
        <v>0</v>
      </c>
      <c r="AI6140">
        <v>0</v>
      </c>
      <c r="AJ6140">
        <v>2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</row>
    <row r="6141" spans="1:44" x14ac:dyDescent="0.25">
      <c r="A6141">
        <v>1597414</v>
      </c>
      <c r="B6141">
        <v>785009</v>
      </c>
      <c r="C6141">
        <v>23.021700087052398</v>
      </c>
      <c r="D6141">
        <v>38.436330363549999</v>
      </c>
      <c r="E6141" s="68" t="s">
        <v>2317</v>
      </c>
      <c r="F6141" s="8">
        <f>INDEX(Δεδομένα!$P:$P,MATCH('2020'!E6141,Δεδομένα!$O:$O,0))</f>
        <v>175</v>
      </c>
      <c r="G6141" s="6" t="s">
        <v>846</v>
      </c>
      <c r="H6141" s="2" t="str">
        <f>INDEX(Δεδομένα!B$1:B$51,MATCH('2020'!G6141,Δεδομένα!A$1:A$51,0))</f>
        <v>ΣΤΕΡΕΑΣ ΕΛΛΑΔΟΣ</v>
      </c>
      <c r="I6141" s="8">
        <f>INDEX(Δεδομένα!E$1:E$13,MATCH('2020'!H6141,Δεδομένα!D$1:D$13,0))</f>
        <v>9</v>
      </c>
      <c r="J6141" s="1">
        <v>44083</v>
      </c>
      <c r="K6141" s="6" t="s">
        <v>131</v>
      </c>
      <c r="L6141" s="36" t="str">
        <f t="shared" si="380"/>
        <v>09/09/2020 14:50</v>
      </c>
      <c r="M6141" s="1">
        <v>44083</v>
      </c>
      <c r="N6141" s="6" t="s">
        <v>131</v>
      </c>
      <c r="O6141" s="36" t="str">
        <f t="shared" si="381"/>
        <v>09/09/2020 14:50</v>
      </c>
      <c r="P6141" s="46">
        <f t="shared" si="382"/>
        <v>0</v>
      </c>
      <c r="Q6141" s="48">
        <v>0</v>
      </c>
      <c r="R6141" s="47">
        <f t="shared" si="383"/>
        <v>0</v>
      </c>
      <c r="S6141" s="6" t="s">
        <v>44</v>
      </c>
      <c r="T6141" s="6" t="s">
        <v>2554</v>
      </c>
      <c r="U6141" s="6" t="s">
        <v>1682</v>
      </c>
      <c r="V6141" s="6" t="s">
        <v>6729</v>
      </c>
      <c r="W6141" s="7">
        <v>0</v>
      </c>
      <c r="X6141" s="7">
        <v>0</v>
      </c>
      <c r="Y6141" s="7">
        <v>0</v>
      </c>
      <c r="Z6141" s="7">
        <v>0</v>
      </c>
      <c r="AA6141" s="7">
        <v>0</v>
      </c>
      <c r="AB6141" s="7">
        <v>0</v>
      </c>
      <c r="AC6141" s="7">
        <v>1</v>
      </c>
      <c r="AD6141" s="7">
        <v>0</v>
      </c>
      <c r="AE6141">
        <v>4</v>
      </c>
      <c r="AF6141">
        <v>0</v>
      </c>
      <c r="AG6141">
        <v>0</v>
      </c>
      <c r="AH6141">
        <v>0</v>
      </c>
      <c r="AI6141">
        <v>0</v>
      </c>
      <c r="AJ6141">
        <v>2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</row>
    <row r="6142" spans="1:44" x14ac:dyDescent="0.25">
      <c r="A6142">
        <v>1597406</v>
      </c>
      <c r="B6142">
        <v>785035</v>
      </c>
      <c r="C6142">
        <v>23.003883361816399</v>
      </c>
      <c r="D6142">
        <v>38.469554901122997</v>
      </c>
      <c r="E6142" s="68" t="s">
        <v>2317</v>
      </c>
      <c r="F6142" s="8">
        <f>INDEX(Δεδομένα!$P:$P,MATCH('2020'!E6142,Δεδομένα!$O:$O,0))</f>
        <v>175</v>
      </c>
      <c r="G6142" s="6" t="s">
        <v>846</v>
      </c>
      <c r="H6142" s="2" t="str">
        <f>INDEX(Δεδομένα!B$1:B$51,MATCH('2020'!G6142,Δεδομένα!A$1:A$51,0))</f>
        <v>ΣΤΕΡΕΑΣ ΕΛΛΑΔΟΣ</v>
      </c>
      <c r="I6142" s="8">
        <f>INDEX(Δεδομένα!E$1:E$13,MATCH('2020'!H6142,Δεδομένα!D$1:D$13,0))</f>
        <v>9</v>
      </c>
      <c r="J6142" s="1">
        <v>44083</v>
      </c>
      <c r="K6142" s="6" t="s">
        <v>504</v>
      </c>
      <c r="L6142" s="36" t="str">
        <f t="shared" si="380"/>
        <v>09/09/2020 15:50</v>
      </c>
      <c r="M6142" s="1">
        <v>44083</v>
      </c>
      <c r="N6142" s="6" t="s">
        <v>198</v>
      </c>
      <c r="O6142" s="36" t="str">
        <f t="shared" si="381"/>
        <v>09/09/2020 16:30</v>
      </c>
      <c r="P6142" s="46">
        <f t="shared" si="382"/>
        <v>2.7777777781011537E-2</v>
      </c>
      <c r="Q6142" s="48">
        <v>0</v>
      </c>
      <c r="R6142" s="47">
        <f t="shared" si="383"/>
        <v>40.000000004656613</v>
      </c>
      <c r="S6142" s="6" t="s">
        <v>44</v>
      </c>
      <c r="T6142" s="6" t="s">
        <v>2554</v>
      </c>
      <c r="U6142" s="6" t="s">
        <v>3613</v>
      </c>
      <c r="V6142" s="6" t="s">
        <v>3613</v>
      </c>
      <c r="W6142" s="7">
        <v>0</v>
      </c>
      <c r="X6142" s="7">
        <v>0</v>
      </c>
      <c r="Y6142" s="7">
        <v>0</v>
      </c>
      <c r="Z6142" s="7">
        <v>0</v>
      </c>
      <c r="AA6142" s="7">
        <v>0</v>
      </c>
      <c r="AB6142" s="7">
        <v>0</v>
      </c>
      <c r="AC6142" s="7">
        <v>0.2</v>
      </c>
      <c r="AD6142" s="7">
        <v>0</v>
      </c>
      <c r="AE6142">
        <v>6</v>
      </c>
      <c r="AF6142">
        <v>0</v>
      </c>
      <c r="AG6142">
        <v>0</v>
      </c>
      <c r="AH6142">
        <v>0</v>
      </c>
      <c r="AI6142">
        <v>0</v>
      </c>
      <c r="AJ6142">
        <v>3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</row>
    <row r="6143" spans="1:44" x14ac:dyDescent="0.25">
      <c r="A6143">
        <v>1586108</v>
      </c>
      <c r="B6143">
        <v>785057</v>
      </c>
      <c r="C6143">
        <v>23.287351608276399</v>
      </c>
      <c r="D6143">
        <v>38.263664245605497</v>
      </c>
      <c r="E6143" s="68" t="s">
        <v>845</v>
      </c>
      <c r="F6143" s="8">
        <f>INDEX(Δεδομένα!$P:$P,MATCH('2020'!E6143,Δεδομένα!$O:$O,0))</f>
        <v>176</v>
      </c>
      <c r="G6143" s="6" t="s">
        <v>846</v>
      </c>
      <c r="H6143" s="2" t="str">
        <f>INDEX(Δεδομένα!B$1:B$51,MATCH('2020'!G6143,Δεδομένα!A$1:A$51,0))</f>
        <v>ΣΤΕΡΕΑΣ ΕΛΛΑΔΟΣ</v>
      </c>
      <c r="I6143" s="8">
        <f>INDEX(Δεδομένα!E$1:E$13,MATCH('2020'!H6143,Δεδομένα!D$1:D$13,0))</f>
        <v>9</v>
      </c>
      <c r="J6143" s="1">
        <v>44083</v>
      </c>
      <c r="K6143" s="6" t="s">
        <v>944</v>
      </c>
      <c r="L6143" s="36" t="str">
        <f t="shared" si="380"/>
        <v>09/09/2020 17:18</v>
      </c>
      <c r="M6143" s="1">
        <v>44083</v>
      </c>
      <c r="N6143" s="6" t="s">
        <v>43</v>
      </c>
      <c r="O6143" s="36" t="str">
        <f t="shared" si="381"/>
        <v>09/09/2020 17:35</v>
      </c>
      <c r="P6143" s="46">
        <f t="shared" si="382"/>
        <v>1.1805555557657499E-2</v>
      </c>
      <c r="Q6143" s="48">
        <v>0</v>
      </c>
      <c r="R6143" s="47">
        <f t="shared" si="383"/>
        <v>17.000000003026798</v>
      </c>
      <c r="S6143" s="6" t="s">
        <v>44</v>
      </c>
      <c r="T6143" s="6" t="s">
        <v>849</v>
      </c>
      <c r="U6143" s="6" t="s">
        <v>4689</v>
      </c>
      <c r="V6143" s="6" t="s">
        <v>6733</v>
      </c>
      <c r="W6143" s="7">
        <v>0</v>
      </c>
      <c r="X6143" s="7">
        <v>0</v>
      </c>
      <c r="Y6143" s="7">
        <v>0</v>
      </c>
      <c r="Z6143" s="7">
        <v>1</v>
      </c>
      <c r="AA6143" s="7">
        <v>0</v>
      </c>
      <c r="AB6143" s="7">
        <v>0</v>
      </c>
      <c r="AC6143" s="7">
        <v>0</v>
      </c>
      <c r="AD6143" s="7">
        <v>0</v>
      </c>
      <c r="AE6143">
        <v>4</v>
      </c>
      <c r="AF6143">
        <v>0</v>
      </c>
      <c r="AG6143">
        <v>0</v>
      </c>
      <c r="AH6143">
        <v>0</v>
      </c>
      <c r="AI6143">
        <v>0</v>
      </c>
      <c r="AJ6143">
        <v>2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</row>
    <row r="6144" spans="1:44" x14ac:dyDescent="0.25">
      <c r="A6144">
        <v>1592141</v>
      </c>
      <c r="B6144">
        <v>784885</v>
      </c>
      <c r="C6144">
        <v>20.735486786297699</v>
      </c>
      <c r="D6144">
        <v>37.864456368443598</v>
      </c>
      <c r="E6144" s="68" t="s">
        <v>2057</v>
      </c>
      <c r="F6144" s="8">
        <f>INDEX(Δεδομένα!$P:$P,MATCH('2020'!E6144,Δεδομένα!$O:$O,0))</f>
        <v>239</v>
      </c>
      <c r="G6144" s="6" t="s">
        <v>1600</v>
      </c>
      <c r="H6144" s="2" t="str">
        <f>INDEX(Δεδομένα!B$1:B$51,MATCH('2020'!G6144,Δεδομένα!A$1:A$51,0))</f>
        <v>ΙΟΝΙΩΝ ΝΗΣΩΝ</v>
      </c>
      <c r="I6144" s="8">
        <f>INDEX(Δεδομένα!E$1:E$13,MATCH('2020'!H6144,Δεδομένα!D$1:D$13,0))</f>
        <v>13</v>
      </c>
      <c r="J6144" s="1">
        <v>44083</v>
      </c>
      <c r="K6144" s="6" t="s">
        <v>4175</v>
      </c>
      <c r="L6144" s="36" t="str">
        <f t="shared" si="380"/>
        <v>09/09/2020 08:49</v>
      </c>
      <c r="M6144" s="1">
        <v>44083</v>
      </c>
      <c r="N6144" s="6" t="s">
        <v>5322</v>
      </c>
      <c r="O6144" s="36" t="str">
        <f t="shared" si="381"/>
        <v>09/09/2020 09:08</v>
      </c>
      <c r="P6144" s="46">
        <f t="shared" si="382"/>
        <v>1.319444445107365E-2</v>
      </c>
      <c r="Q6144" s="48">
        <v>0</v>
      </c>
      <c r="R6144" s="47">
        <f t="shared" si="383"/>
        <v>19.000000009546056</v>
      </c>
      <c r="S6144" s="6" t="s">
        <v>44</v>
      </c>
      <c r="T6144" s="6" t="s">
        <v>1601</v>
      </c>
      <c r="U6144" s="6" t="s">
        <v>44</v>
      </c>
      <c r="V6144" s="6" t="s">
        <v>6717</v>
      </c>
      <c r="W6144" s="7">
        <v>0</v>
      </c>
      <c r="X6144" s="7">
        <v>0.01</v>
      </c>
      <c r="Y6144" s="7">
        <v>0</v>
      </c>
      <c r="Z6144" s="7">
        <v>0</v>
      </c>
      <c r="AA6144" s="7">
        <v>0</v>
      </c>
      <c r="AB6144" s="7">
        <v>0</v>
      </c>
      <c r="AC6144" s="7">
        <v>0</v>
      </c>
      <c r="AD6144" s="7">
        <v>0</v>
      </c>
      <c r="AE6144">
        <v>9</v>
      </c>
      <c r="AF6144">
        <v>0</v>
      </c>
      <c r="AG6144">
        <v>0</v>
      </c>
      <c r="AH6144">
        <v>0</v>
      </c>
      <c r="AI6144">
        <v>0</v>
      </c>
      <c r="AJ6144">
        <v>5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</row>
    <row r="6145" spans="1:44" x14ac:dyDescent="0.25">
      <c r="A6145">
        <v>1585134</v>
      </c>
      <c r="B6145">
        <v>784923</v>
      </c>
      <c r="C6145">
        <v>21.273464887410999</v>
      </c>
      <c r="D6145">
        <v>37.938489132796001</v>
      </c>
      <c r="E6145" s="68" t="s">
        <v>900</v>
      </c>
      <c r="F6145" s="8">
        <f>INDEX(Δεδομένα!$P:$P,MATCH('2020'!E6145,Δεδομένα!$O:$O,0))</f>
        <v>136</v>
      </c>
      <c r="G6145" s="6" t="s">
        <v>357</v>
      </c>
      <c r="H6145" s="2" t="str">
        <f>INDEX(Δεδομένα!B$1:B$51,MATCH('2020'!G6145,Δεδομένα!A$1:A$51,0))</f>
        <v>ΔΥΤΙΚΗΣ ΕΛΛΑΔΟΣ</v>
      </c>
      <c r="I6145" s="8">
        <f>INDEX(Δεδομένα!E$1:E$13,MATCH('2020'!H6145,Δεδομένα!D$1:D$13,0))</f>
        <v>7</v>
      </c>
      <c r="J6145" s="1">
        <v>44083</v>
      </c>
      <c r="K6145" s="6" t="s">
        <v>645</v>
      </c>
      <c r="L6145" s="36" t="str">
        <f t="shared" si="380"/>
        <v>09/09/2020 11:30</v>
      </c>
      <c r="M6145" s="1">
        <v>44083</v>
      </c>
      <c r="N6145" s="6" t="s">
        <v>529</v>
      </c>
      <c r="O6145" s="36" t="str">
        <f t="shared" si="381"/>
        <v>09/09/2020 13:35</v>
      </c>
      <c r="P6145" s="46">
        <f t="shared" si="382"/>
        <v>8.6805555554747116E-2</v>
      </c>
      <c r="Q6145" s="48">
        <v>0</v>
      </c>
      <c r="R6145" s="47">
        <f t="shared" si="383"/>
        <v>124.99999999883585</v>
      </c>
      <c r="S6145" s="6" t="s">
        <v>44</v>
      </c>
      <c r="T6145" s="6" t="s">
        <v>1058</v>
      </c>
      <c r="U6145" s="6" t="s">
        <v>1550</v>
      </c>
      <c r="V6145" s="6" t="s">
        <v>1550</v>
      </c>
      <c r="W6145" s="7">
        <v>0</v>
      </c>
      <c r="X6145" s="7">
        <v>0</v>
      </c>
      <c r="Y6145" s="7">
        <v>0</v>
      </c>
      <c r="Z6145" s="7">
        <v>0</v>
      </c>
      <c r="AA6145" s="7">
        <v>5</v>
      </c>
      <c r="AB6145" s="7">
        <v>0</v>
      </c>
      <c r="AC6145" s="7">
        <v>0</v>
      </c>
      <c r="AD6145" s="7">
        <v>0</v>
      </c>
      <c r="AE6145">
        <v>10</v>
      </c>
      <c r="AF6145">
        <v>0</v>
      </c>
      <c r="AG6145">
        <v>0</v>
      </c>
      <c r="AH6145">
        <v>0</v>
      </c>
      <c r="AI6145">
        <v>0</v>
      </c>
      <c r="AJ6145">
        <v>5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</row>
    <row r="6146" spans="1:44" x14ac:dyDescent="0.25">
      <c r="A6146">
        <v>1585144</v>
      </c>
      <c r="B6146">
        <v>784938</v>
      </c>
      <c r="C6146">
        <v>21.361019746311101</v>
      </c>
      <c r="D6146">
        <v>38.0609270016134</v>
      </c>
      <c r="E6146" s="68" t="s">
        <v>900</v>
      </c>
      <c r="F6146" s="8">
        <f>INDEX(Δεδομένα!$P:$P,MATCH('2020'!E6146,Δεδομένα!$O:$O,0))</f>
        <v>136</v>
      </c>
      <c r="G6146" s="6" t="s">
        <v>357</v>
      </c>
      <c r="H6146" s="2" t="str">
        <f>INDEX(Δεδομένα!B$1:B$51,MATCH('2020'!G6146,Δεδομένα!A$1:A$51,0))</f>
        <v>ΔΥΤΙΚΗΣ ΕΛΛΑΔΟΣ</v>
      </c>
      <c r="I6146" s="8">
        <f>INDEX(Δεδομένα!E$1:E$13,MATCH('2020'!H6146,Δεδομένα!D$1:D$13,0))</f>
        <v>7</v>
      </c>
      <c r="J6146" s="1">
        <v>44083</v>
      </c>
      <c r="K6146" s="6" t="s">
        <v>876</v>
      </c>
      <c r="L6146" s="36" t="str">
        <f t="shared" si="380"/>
        <v>09/09/2020 11:55</v>
      </c>
      <c r="M6146" s="1">
        <v>44083</v>
      </c>
      <c r="N6146" s="6" t="s">
        <v>612</v>
      </c>
      <c r="O6146" s="36" t="str">
        <f t="shared" si="381"/>
        <v>09/09/2020 13:50</v>
      </c>
      <c r="P6146" s="46">
        <f t="shared" si="382"/>
        <v>7.9861111109494232E-2</v>
      </c>
      <c r="Q6146" s="48">
        <v>0</v>
      </c>
      <c r="R6146" s="47">
        <f t="shared" si="383"/>
        <v>114.99999999767169</v>
      </c>
      <c r="S6146" s="6" t="s">
        <v>44</v>
      </c>
      <c r="T6146" s="6" t="s">
        <v>1058</v>
      </c>
      <c r="U6146" s="6" t="s">
        <v>1785</v>
      </c>
      <c r="V6146" s="6" t="s">
        <v>6725</v>
      </c>
      <c r="W6146" s="7">
        <v>0</v>
      </c>
      <c r="X6146" s="7">
        <v>0</v>
      </c>
      <c r="Y6146" s="7">
        <v>0</v>
      </c>
      <c r="Z6146" s="7">
        <v>0</v>
      </c>
      <c r="AA6146" s="7">
        <v>6</v>
      </c>
      <c r="AB6146" s="7">
        <v>0</v>
      </c>
      <c r="AC6146" s="7">
        <v>0</v>
      </c>
      <c r="AD6146" s="7">
        <v>0</v>
      </c>
      <c r="AE6146">
        <v>12</v>
      </c>
      <c r="AF6146">
        <v>0</v>
      </c>
      <c r="AG6146">
        <v>0</v>
      </c>
      <c r="AH6146">
        <v>0</v>
      </c>
      <c r="AI6146">
        <v>0</v>
      </c>
      <c r="AJ6146">
        <v>6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</row>
    <row r="6147" spans="1:44" x14ac:dyDescent="0.25">
      <c r="A6147">
        <v>1589956</v>
      </c>
      <c r="B6147">
        <v>785016</v>
      </c>
      <c r="C6147">
        <v>21.431963394688001</v>
      </c>
      <c r="D6147">
        <v>37.861783887413999</v>
      </c>
      <c r="E6147" s="68" t="s">
        <v>925</v>
      </c>
      <c r="F6147" s="8">
        <f>INDEX(Δεδομένα!$P:$P,MATCH('2020'!E6147,Δεδομένα!$O:$O,0))</f>
        <v>135</v>
      </c>
      <c r="G6147" s="6" t="s">
        <v>357</v>
      </c>
      <c r="H6147" s="2" t="str">
        <f>INDEX(Δεδομένα!B$1:B$51,MATCH('2020'!G6147,Δεδομένα!A$1:A$51,0))</f>
        <v>ΔΥΤΙΚΗΣ ΕΛΛΑΔΟΣ</v>
      </c>
      <c r="I6147" s="8">
        <f>INDEX(Δεδομένα!E$1:E$13,MATCH('2020'!H6147,Δεδομένα!D$1:D$13,0))</f>
        <v>7</v>
      </c>
      <c r="J6147" s="1">
        <v>44083</v>
      </c>
      <c r="K6147" s="6" t="s">
        <v>275</v>
      </c>
      <c r="L6147" s="36" t="str">
        <f t="shared" ref="L6147:L6210" si="384">_xlfn.CONCAT(TEXT(J6147,"ηη/μμ/εεε")," ",TEXT(K6147,"ωω:λλ"))</f>
        <v>09/09/2020 15:05</v>
      </c>
      <c r="M6147" s="1">
        <v>44091</v>
      </c>
      <c r="N6147" s="6" t="s">
        <v>2387</v>
      </c>
      <c r="O6147" s="36" t="str">
        <f t="shared" ref="O6147:O6210" si="385">_xlfn.CONCAT(TEXT(M6147,"ηη/μμ/εεε")," ",TEXT(N6147,"ωω:λλ"))</f>
        <v>17/09/2020 15:16</v>
      </c>
      <c r="P6147" s="49">
        <f t="shared" ref="P6147:P6210" si="386">O6147-L6147</f>
        <v>8.007638888891961</v>
      </c>
      <c r="Q6147" s="50">
        <f>8*24</f>
        <v>192</v>
      </c>
      <c r="R6147" s="47">
        <f t="shared" ref="R6147:R6210" si="387">P6147*(24*60)</f>
        <v>11531.000000004424</v>
      </c>
      <c r="S6147" s="6" t="s">
        <v>44</v>
      </c>
      <c r="T6147" s="6" t="s">
        <v>1565</v>
      </c>
      <c r="U6147" s="6" t="s">
        <v>44</v>
      </c>
      <c r="V6147" s="6" t="s">
        <v>6731</v>
      </c>
      <c r="W6147" s="7">
        <v>0</v>
      </c>
      <c r="X6147" s="7">
        <v>500</v>
      </c>
      <c r="Y6147" s="7">
        <v>0</v>
      </c>
      <c r="Z6147" s="7">
        <v>0</v>
      </c>
      <c r="AA6147" s="7">
        <v>0</v>
      </c>
      <c r="AB6147" s="7">
        <v>700</v>
      </c>
      <c r="AC6147" s="7">
        <v>0</v>
      </c>
      <c r="AD6147" s="7">
        <v>0</v>
      </c>
      <c r="AE6147">
        <v>140</v>
      </c>
      <c r="AF6147">
        <v>30</v>
      </c>
      <c r="AG6147">
        <v>10</v>
      </c>
      <c r="AH6147">
        <v>0</v>
      </c>
      <c r="AI6147">
        <v>4</v>
      </c>
      <c r="AJ6147">
        <v>90</v>
      </c>
      <c r="AK6147">
        <v>0</v>
      </c>
      <c r="AL6147">
        <v>0</v>
      </c>
      <c r="AM6147">
        <v>0</v>
      </c>
      <c r="AN6147">
        <v>3</v>
      </c>
      <c r="AO6147">
        <v>3</v>
      </c>
      <c r="AP6147">
        <v>2</v>
      </c>
      <c r="AQ6147">
        <v>2</v>
      </c>
      <c r="AR6147">
        <v>0</v>
      </c>
    </row>
    <row r="6148" spans="1:44" x14ac:dyDescent="0.25">
      <c r="A6148">
        <v>1585162</v>
      </c>
      <c r="B6148">
        <v>785042</v>
      </c>
      <c r="C6148">
        <v>21.343535103194998</v>
      </c>
      <c r="D6148">
        <v>37.888815233137699</v>
      </c>
      <c r="E6148" s="68" t="s">
        <v>900</v>
      </c>
      <c r="F6148" s="8">
        <f>INDEX(Δεδομένα!$P:$P,MATCH('2020'!E6148,Δεδομένα!$O:$O,0))</f>
        <v>136</v>
      </c>
      <c r="G6148" s="6" t="s">
        <v>357</v>
      </c>
      <c r="H6148" s="2" t="str">
        <f>INDEX(Δεδομένα!B$1:B$51,MATCH('2020'!G6148,Δεδομένα!A$1:A$51,0))</f>
        <v>ΔΥΤΙΚΗΣ ΕΛΛΑΔΟΣ</v>
      </c>
      <c r="I6148" s="8">
        <f>INDEX(Δεδομένα!E$1:E$13,MATCH('2020'!H6148,Δεδομένα!D$1:D$13,0))</f>
        <v>7</v>
      </c>
      <c r="J6148" s="1">
        <v>44083</v>
      </c>
      <c r="K6148" s="6" t="s">
        <v>281</v>
      </c>
      <c r="L6148" s="36" t="str">
        <f t="shared" si="384"/>
        <v>09/09/2020 16:00</v>
      </c>
      <c r="M6148" s="1">
        <v>44083</v>
      </c>
      <c r="N6148" s="6" t="s">
        <v>2757</v>
      </c>
      <c r="O6148" s="36" t="str">
        <f t="shared" si="385"/>
        <v>09/09/2020 22:45</v>
      </c>
      <c r="P6148" s="46">
        <f t="shared" si="386"/>
        <v>0.28125</v>
      </c>
      <c r="Q6148" s="48">
        <v>0</v>
      </c>
      <c r="R6148" s="47">
        <f t="shared" si="387"/>
        <v>405</v>
      </c>
      <c r="S6148" s="6" t="s">
        <v>44</v>
      </c>
      <c r="T6148" s="6" t="s">
        <v>929</v>
      </c>
      <c r="U6148" s="6" t="s">
        <v>1733</v>
      </c>
      <c r="V6148" s="6" t="s">
        <v>6732</v>
      </c>
      <c r="W6148" s="7">
        <v>0</v>
      </c>
      <c r="X6148" s="7">
        <v>0</v>
      </c>
      <c r="Y6148" s="7">
        <v>0</v>
      </c>
      <c r="Z6148" s="7">
        <v>0</v>
      </c>
      <c r="AA6148" s="7">
        <v>100</v>
      </c>
      <c r="AB6148" s="7">
        <v>50</v>
      </c>
      <c r="AC6148" s="7">
        <v>50</v>
      </c>
      <c r="AD6148" s="7">
        <v>0</v>
      </c>
      <c r="AE6148">
        <v>14</v>
      </c>
      <c r="AF6148">
        <v>0</v>
      </c>
      <c r="AG6148">
        <v>0</v>
      </c>
      <c r="AH6148">
        <v>0</v>
      </c>
      <c r="AI6148">
        <v>0</v>
      </c>
      <c r="AJ6148">
        <v>7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</row>
    <row r="6149" spans="1:44" x14ac:dyDescent="0.25">
      <c r="A6149">
        <v>1584980</v>
      </c>
      <c r="B6149">
        <v>784919</v>
      </c>
      <c r="C6149">
        <v>22.378774497574501</v>
      </c>
      <c r="D6149">
        <v>40.536916134093303</v>
      </c>
      <c r="E6149" s="68" t="s">
        <v>852</v>
      </c>
      <c r="F6149" s="8">
        <f>INDEX(Δεδομένα!$P:$P,MATCH('2020'!E6149,Δεδομένα!$O:$O,0))</f>
        <v>63</v>
      </c>
      <c r="G6149" s="6" t="s">
        <v>238</v>
      </c>
      <c r="H6149" s="2" t="str">
        <f>INDEX(Δεδομένα!B$1:B$51,MATCH('2020'!G6149,Δεδομένα!A$1:A$51,0))</f>
        <v>ΚΕΝΤΡΙΚΗΣ ΜΑΚΕΔΟΝΙΑΣ</v>
      </c>
      <c r="I6149" s="8">
        <f>INDEX(Δεδομένα!E$1:E$13,MATCH('2020'!H6149,Δεδομένα!D$1:D$13,0))</f>
        <v>3</v>
      </c>
      <c r="J6149" s="1">
        <v>44083</v>
      </c>
      <c r="K6149" s="6" t="s">
        <v>1015</v>
      </c>
      <c r="L6149" s="36" t="str">
        <f t="shared" si="384"/>
        <v>09/09/2020 11:18</v>
      </c>
      <c r="M6149" s="1">
        <v>44083</v>
      </c>
      <c r="N6149" s="6" t="s">
        <v>503</v>
      </c>
      <c r="O6149" s="36" t="str">
        <f t="shared" si="385"/>
        <v>09/09/2020 13:38</v>
      </c>
      <c r="P6149" s="46">
        <f t="shared" si="386"/>
        <v>9.7222222226264421E-2</v>
      </c>
      <c r="Q6149" s="48">
        <v>0</v>
      </c>
      <c r="R6149" s="47">
        <f t="shared" si="387"/>
        <v>140.00000000582077</v>
      </c>
      <c r="S6149" s="6" t="s">
        <v>44</v>
      </c>
      <c r="T6149" s="6" t="s">
        <v>1966</v>
      </c>
      <c r="U6149" s="6" t="s">
        <v>3054</v>
      </c>
      <c r="V6149" s="6" t="s">
        <v>6722</v>
      </c>
      <c r="W6149" s="7">
        <v>0</v>
      </c>
      <c r="X6149" s="7">
        <v>0</v>
      </c>
      <c r="Y6149" s="7">
        <v>0</v>
      </c>
      <c r="Z6149" s="7">
        <v>0.3</v>
      </c>
      <c r="AA6149" s="7">
        <v>0</v>
      </c>
      <c r="AB6149" s="7">
        <v>0</v>
      </c>
      <c r="AC6149" s="7">
        <v>0</v>
      </c>
      <c r="AD6149" s="7">
        <v>0</v>
      </c>
      <c r="AE6149">
        <v>5</v>
      </c>
      <c r="AF6149">
        <v>0</v>
      </c>
      <c r="AG6149">
        <v>0</v>
      </c>
      <c r="AH6149">
        <v>0</v>
      </c>
      <c r="AI6149">
        <v>0</v>
      </c>
      <c r="AJ6149">
        <v>2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</row>
    <row r="6150" spans="1:44" x14ac:dyDescent="0.25">
      <c r="A6150">
        <v>1594273</v>
      </c>
      <c r="B6150">
        <v>0</v>
      </c>
      <c r="C6150">
        <v>0</v>
      </c>
      <c r="D6150">
        <v>0</v>
      </c>
      <c r="E6150" s="68" t="s">
        <v>666</v>
      </c>
      <c r="F6150" s="8">
        <f>INDEX(Δεδομένα!$P:$P,MATCH('2020'!E6150,Δεδομένα!$O:$O,0))</f>
        <v>212</v>
      </c>
      <c r="G6150" s="6" t="s">
        <v>560</v>
      </c>
      <c r="H6150" s="2" t="str">
        <f>INDEX(Δεδομένα!B$1:B$51,MATCH('2020'!G6150,Δεδομένα!A$1:A$51,0))</f>
        <v>ΚΡΗΤΗΣ</v>
      </c>
      <c r="I6150" s="8">
        <f>INDEX(Δεδομένα!E$1:E$13,MATCH('2020'!H6150,Δεδομένα!D$1:D$13,0))</f>
        <v>12</v>
      </c>
      <c r="J6150" s="1">
        <v>44083</v>
      </c>
      <c r="K6150" s="6" t="s">
        <v>634</v>
      </c>
      <c r="L6150" s="36" t="str">
        <f t="shared" si="384"/>
        <v>09/09/2020 23:00</v>
      </c>
      <c r="M6150" s="1">
        <v>44085</v>
      </c>
      <c r="N6150" s="6" t="s">
        <v>685</v>
      </c>
      <c r="O6150" s="36" t="str">
        <f t="shared" si="385"/>
        <v>11/09/2020 10:00</v>
      </c>
      <c r="P6150" s="49">
        <f t="shared" si="386"/>
        <v>1.4583333333284827</v>
      </c>
      <c r="Q6150" s="50">
        <f>1*24</f>
        <v>24</v>
      </c>
      <c r="R6150" s="47">
        <f t="shared" si="387"/>
        <v>2099.9999999930151</v>
      </c>
      <c r="S6150" s="6" t="s">
        <v>44</v>
      </c>
      <c r="T6150" s="6" t="s">
        <v>602</v>
      </c>
      <c r="U6150" s="6" t="s">
        <v>686</v>
      </c>
      <c r="V6150" s="6" t="s">
        <v>686</v>
      </c>
      <c r="W6150" s="7">
        <v>2</v>
      </c>
      <c r="X6150" s="7">
        <v>0</v>
      </c>
      <c r="Y6150" s="7">
        <v>0</v>
      </c>
      <c r="Z6150" s="7">
        <v>1</v>
      </c>
      <c r="AA6150" s="7">
        <v>0</v>
      </c>
      <c r="AB6150" s="7">
        <v>1</v>
      </c>
      <c r="AC6150" s="7">
        <v>0</v>
      </c>
      <c r="AD6150" s="7">
        <v>0</v>
      </c>
      <c r="AE6150">
        <v>26</v>
      </c>
      <c r="AF6150">
        <v>12</v>
      </c>
      <c r="AG6150">
        <v>2</v>
      </c>
      <c r="AH6150">
        <v>0</v>
      </c>
      <c r="AI6150">
        <v>0</v>
      </c>
      <c r="AJ6150">
        <v>13</v>
      </c>
      <c r="AK6150">
        <v>0</v>
      </c>
      <c r="AL6150">
        <v>2</v>
      </c>
      <c r="AM6150">
        <v>4</v>
      </c>
      <c r="AN6150">
        <v>0</v>
      </c>
      <c r="AO6150">
        <v>0</v>
      </c>
      <c r="AP6150">
        <v>0</v>
      </c>
      <c r="AQ6150">
        <v>0</v>
      </c>
      <c r="AR6150">
        <v>0</v>
      </c>
    </row>
    <row r="6151" spans="1:44" x14ac:dyDescent="0.25">
      <c r="A6151">
        <v>1584955</v>
      </c>
      <c r="B6151">
        <v>784992</v>
      </c>
      <c r="C6151">
        <v>22.842362940021001</v>
      </c>
      <c r="D6151">
        <v>40.702752713904403</v>
      </c>
      <c r="E6151" s="68" t="s">
        <v>175</v>
      </c>
      <c r="F6151" s="8">
        <f>INDEX(Δεδομένα!$P:$P,MATCH('2020'!E6151,Δεδομένα!$O:$O,0))</f>
        <v>44</v>
      </c>
      <c r="G6151" s="6" t="s">
        <v>170</v>
      </c>
      <c r="H6151" s="2" t="str">
        <f>INDEX(Δεδομένα!B$1:B$51,MATCH('2020'!G6151,Δεδομένα!A$1:A$51,0))</f>
        <v>ΚΕΝΤΡΙΚΗΣ ΜΑΚΕΔΟΝΙΑΣ</v>
      </c>
      <c r="I6151" s="8">
        <f>INDEX(Δεδομένα!E$1:E$13,MATCH('2020'!H6151,Δεδομένα!D$1:D$13,0))</f>
        <v>3</v>
      </c>
      <c r="J6151" s="1">
        <v>44083</v>
      </c>
      <c r="K6151" s="6" t="s">
        <v>184</v>
      </c>
      <c r="L6151" s="36" t="str">
        <f t="shared" si="384"/>
        <v>09/09/2020 14:18</v>
      </c>
      <c r="M6151" s="1">
        <v>44083</v>
      </c>
      <c r="N6151" s="6" t="s">
        <v>59</v>
      </c>
      <c r="O6151" s="36" t="str">
        <f t="shared" si="385"/>
        <v>09/09/2020 15:00</v>
      </c>
      <c r="P6151" s="46">
        <f t="shared" si="386"/>
        <v>2.9166666667151731E-2</v>
      </c>
      <c r="Q6151" s="48">
        <v>0</v>
      </c>
      <c r="R6151" s="47">
        <f t="shared" si="387"/>
        <v>42.000000000698492</v>
      </c>
      <c r="S6151" s="6" t="s">
        <v>44</v>
      </c>
      <c r="T6151" s="6" t="s">
        <v>195</v>
      </c>
      <c r="U6151" s="6" t="s">
        <v>44</v>
      </c>
      <c r="V6151" s="6" t="s">
        <v>6727</v>
      </c>
      <c r="W6151" s="7">
        <v>0</v>
      </c>
      <c r="X6151" s="7">
        <v>0</v>
      </c>
      <c r="Y6151" s="7">
        <v>0</v>
      </c>
      <c r="Z6151" s="7">
        <v>0</v>
      </c>
      <c r="AA6151" s="7">
        <v>0</v>
      </c>
      <c r="AB6151" s="7">
        <v>0</v>
      </c>
      <c r="AC6151" s="7">
        <v>0</v>
      </c>
      <c r="AD6151" s="7">
        <v>0</v>
      </c>
      <c r="AE6151">
        <v>5</v>
      </c>
      <c r="AF6151">
        <v>0</v>
      </c>
      <c r="AG6151">
        <v>0</v>
      </c>
      <c r="AH6151">
        <v>0</v>
      </c>
      <c r="AI6151">
        <v>0</v>
      </c>
      <c r="AJ6151">
        <v>2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</row>
    <row r="6152" spans="1:44" x14ac:dyDescent="0.25">
      <c r="A6152">
        <v>1584872</v>
      </c>
      <c r="B6152">
        <v>784908</v>
      </c>
      <c r="C6152">
        <v>24.7215686059055</v>
      </c>
      <c r="D6152">
        <v>40.717970105039399</v>
      </c>
      <c r="E6152" s="68" t="s">
        <v>1104</v>
      </c>
      <c r="F6152" s="8">
        <f>INDEX(Δεδομένα!$P:$P,MATCH('2020'!E6152,Δεδομένα!$O:$O,0))</f>
        <v>24</v>
      </c>
      <c r="G6152" s="6" t="s">
        <v>77</v>
      </c>
      <c r="H6152" s="2" t="str">
        <f>INDEX(Δεδομένα!B$1:B$51,MATCH('2020'!G6152,Δεδομένα!A$1:A$51,0))</f>
        <v>ΑΝΑΤΟΛΙΚΗΣ ΜΑΚΕΔΟΝΙΑΣ ΚΑΙ ΘΡΑΚΗΣ</v>
      </c>
      <c r="I6152" s="8">
        <f>INDEX(Δεδομένα!E$1:E$13,MATCH('2020'!H6152,Δεδομένα!D$1:D$13,0))</f>
        <v>2</v>
      </c>
      <c r="J6152" s="1">
        <v>44083</v>
      </c>
      <c r="K6152" s="6" t="s">
        <v>296</v>
      </c>
      <c r="L6152" s="36" t="str">
        <f t="shared" si="384"/>
        <v>09/09/2020 10:40</v>
      </c>
      <c r="M6152" s="1">
        <v>44083</v>
      </c>
      <c r="N6152" s="6" t="s">
        <v>255</v>
      </c>
      <c r="O6152" s="36" t="str">
        <f t="shared" si="385"/>
        <v>09/09/2020 17:45</v>
      </c>
      <c r="P6152" s="46">
        <f t="shared" si="386"/>
        <v>0.29513888889050577</v>
      </c>
      <c r="Q6152" s="48">
        <v>0</v>
      </c>
      <c r="R6152" s="47">
        <f t="shared" si="387"/>
        <v>425.00000000232831</v>
      </c>
      <c r="S6152" s="6" t="s">
        <v>44</v>
      </c>
      <c r="T6152" s="6" t="s">
        <v>1106</v>
      </c>
      <c r="U6152" s="6" t="s">
        <v>44</v>
      </c>
      <c r="V6152" s="6" t="s">
        <v>6721</v>
      </c>
      <c r="W6152" s="7">
        <v>0</v>
      </c>
      <c r="X6152" s="7">
        <v>0.04</v>
      </c>
      <c r="Y6152" s="7">
        <v>0</v>
      </c>
      <c r="Z6152" s="7">
        <v>0.06</v>
      </c>
      <c r="AA6152" s="7">
        <v>0</v>
      </c>
      <c r="AB6152" s="7">
        <v>0</v>
      </c>
      <c r="AC6152" s="7">
        <v>0</v>
      </c>
      <c r="AD6152" s="7">
        <v>0</v>
      </c>
      <c r="AE6152">
        <v>11</v>
      </c>
      <c r="AF6152">
        <v>0</v>
      </c>
      <c r="AG6152">
        <v>0</v>
      </c>
      <c r="AH6152">
        <v>0</v>
      </c>
      <c r="AI6152">
        <v>23</v>
      </c>
      <c r="AJ6152">
        <v>5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2</v>
      </c>
      <c r="AR6152">
        <v>0</v>
      </c>
    </row>
    <row r="6153" spans="1:44" x14ac:dyDescent="0.25">
      <c r="A6153">
        <v>1618041</v>
      </c>
      <c r="B6153">
        <v>784977</v>
      </c>
      <c r="C6153">
        <v>22.096691336814899</v>
      </c>
      <c r="D6153">
        <v>39.325089023754401</v>
      </c>
      <c r="E6153" s="68" t="s">
        <v>1042</v>
      </c>
      <c r="F6153" s="8">
        <f>INDEX(Δεδομένα!$P:$P,MATCH('2020'!E6153,Δεδομένα!$O:$O,0))</f>
        <v>116</v>
      </c>
      <c r="G6153" s="6" t="s">
        <v>294</v>
      </c>
      <c r="H6153" s="2" t="str">
        <f>INDEX(Δεδομένα!B$1:B$51,MATCH('2020'!G6153,Δεδομένα!A$1:A$51,0))</f>
        <v>ΘΕΣΣΑΛΙΑΣ</v>
      </c>
      <c r="I6153" s="8">
        <f>INDEX(Δεδομένα!E$1:E$13,MATCH('2020'!H6153,Δεδομένα!D$1:D$13,0))</f>
        <v>6</v>
      </c>
      <c r="J6153" s="1">
        <v>44083</v>
      </c>
      <c r="K6153" s="6" t="s">
        <v>128</v>
      </c>
      <c r="L6153" s="36" t="str">
        <f t="shared" si="384"/>
        <v>09/09/2020 13:25</v>
      </c>
      <c r="M6153" s="1">
        <v>44083</v>
      </c>
      <c r="N6153" s="6" t="s">
        <v>612</v>
      </c>
      <c r="O6153" s="36" t="str">
        <f t="shared" si="385"/>
        <v>09/09/2020 13:50</v>
      </c>
      <c r="P6153" s="46">
        <f t="shared" si="386"/>
        <v>1.7361111109494232E-2</v>
      </c>
      <c r="Q6153" s="48">
        <v>0</v>
      </c>
      <c r="R6153" s="47">
        <f t="shared" si="387"/>
        <v>24.999999997671694</v>
      </c>
      <c r="S6153" s="6" t="s">
        <v>44</v>
      </c>
      <c r="T6153" s="6" t="s">
        <v>1043</v>
      </c>
      <c r="U6153" s="6" t="s">
        <v>44</v>
      </c>
      <c r="V6153" s="6" t="s">
        <v>2069</v>
      </c>
      <c r="W6153" s="7">
        <v>0</v>
      </c>
      <c r="X6153" s="7">
        <v>0</v>
      </c>
      <c r="Y6153" s="7">
        <v>0</v>
      </c>
      <c r="Z6153" s="7">
        <v>0.3</v>
      </c>
      <c r="AA6153" s="7">
        <v>0</v>
      </c>
      <c r="AB6153" s="7">
        <v>0</v>
      </c>
      <c r="AC6153" s="7">
        <v>0</v>
      </c>
      <c r="AD6153" s="7">
        <v>0</v>
      </c>
      <c r="AE6153">
        <v>2</v>
      </c>
      <c r="AF6153">
        <v>0</v>
      </c>
      <c r="AG6153">
        <v>0</v>
      </c>
      <c r="AH6153">
        <v>0</v>
      </c>
      <c r="AI6153">
        <v>0</v>
      </c>
      <c r="AJ6153">
        <v>1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</row>
    <row r="6154" spans="1:44" x14ac:dyDescent="0.25">
      <c r="A6154">
        <v>1618050</v>
      </c>
      <c r="B6154">
        <v>785135</v>
      </c>
      <c r="C6154">
        <v>22.175856177426901</v>
      </c>
      <c r="D6154">
        <v>39.339072567279402</v>
      </c>
      <c r="E6154" s="68" t="s">
        <v>1042</v>
      </c>
      <c r="F6154" s="8">
        <f>INDEX(Δεδομένα!$P:$P,MATCH('2020'!E6154,Δεδομένα!$O:$O,0))</f>
        <v>116</v>
      </c>
      <c r="G6154" s="6" t="s">
        <v>294</v>
      </c>
      <c r="H6154" s="2" t="str">
        <f>INDEX(Δεδομένα!B$1:B$51,MATCH('2020'!G6154,Δεδομένα!A$1:A$51,0))</f>
        <v>ΘΕΣΣΑΛΙΑΣ</v>
      </c>
      <c r="I6154" s="8">
        <f>INDEX(Δεδομένα!E$1:E$13,MATCH('2020'!H6154,Δεδομένα!D$1:D$13,0))</f>
        <v>6</v>
      </c>
      <c r="J6154" s="1">
        <v>44083</v>
      </c>
      <c r="K6154" s="6" t="s">
        <v>2401</v>
      </c>
      <c r="L6154" s="36" t="str">
        <f t="shared" si="384"/>
        <v>09/09/2020 21:08</v>
      </c>
      <c r="M6154" s="1">
        <v>44083</v>
      </c>
      <c r="N6154" s="6" t="s">
        <v>633</v>
      </c>
      <c r="O6154" s="36" t="str">
        <f t="shared" si="385"/>
        <v>09/09/2020 22:15</v>
      </c>
      <c r="P6154" s="46">
        <f t="shared" si="386"/>
        <v>4.6527777776645962E-2</v>
      </c>
      <c r="Q6154" s="48">
        <v>0</v>
      </c>
      <c r="R6154" s="47">
        <f t="shared" si="387"/>
        <v>66.999999998370185</v>
      </c>
      <c r="S6154" s="6" t="s">
        <v>44</v>
      </c>
      <c r="T6154" s="6" t="s">
        <v>1043</v>
      </c>
      <c r="U6154" s="6" t="s">
        <v>44</v>
      </c>
      <c r="V6154" s="6" t="s">
        <v>2069</v>
      </c>
      <c r="W6154" s="7">
        <v>0</v>
      </c>
      <c r="X6154" s="7">
        <v>0</v>
      </c>
      <c r="Y6154" s="7">
        <v>0</v>
      </c>
      <c r="Z6154" s="7">
        <v>0</v>
      </c>
      <c r="AA6154" s="7">
        <v>0.5</v>
      </c>
      <c r="AB6154" s="7">
        <v>0</v>
      </c>
      <c r="AC6154" s="7">
        <v>0</v>
      </c>
      <c r="AD6154" s="7">
        <v>0</v>
      </c>
      <c r="AE6154">
        <v>2</v>
      </c>
      <c r="AF6154">
        <v>0</v>
      </c>
      <c r="AG6154">
        <v>0</v>
      </c>
      <c r="AH6154">
        <v>0</v>
      </c>
      <c r="AI6154">
        <v>0</v>
      </c>
      <c r="AJ6154">
        <v>1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</row>
    <row r="6155" spans="1:44" x14ac:dyDescent="0.25">
      <c r="A6155">
        <v>1595501</v>
      </c>
      <c r="B6155">
        <v>784878</v>
      </c>
      <c r="C6155">
        <v>22.943982970908799</v>
      </c>
      <c r="D6155">
        <v>37.908810500374898</v>
      </c>
      <c r="E6155" s="68" t="s">
        <v>810</v>
      </c>
      <c r="F6155" s="8">
        <f>INDEX(Δεδομένα!$P:$P,MATCH('2020'!E6155,Δεδομένα!$O:$O,0))</f>
        <v>157</v>
      </c>
      <c r="G6155" s="6" t="s">
        <v>391</v>
      </c>
      <c r="H6155" s="2" t="str">
        <f>INDEX(Δεδομένα!B$1:B$51,MATCH('2020'!G6155,Δεδομένα!A$1:A$51,0))</f>
        <v>ΠΕΛΛΟΠΟΝΗΣΟΥ</v>
      </c>
      <c r="I6155" s="8">
        <f>INDEX(Δεδομένα!E$1:E$13,MATCH('2020'!H6155,Δεδομένα!D$1:D$13,0))</f>
        <v>8</v>
      </c>
      <c r="J6155" s="1">
        <v>44083</v>
      </c>
      <c r="K6155" s="6" t="s">
        <v>299</v>
      </c>
      <c r="L6155" s="36" t="str">
        <f t="shared" si="384"/>
        <v>09/09/2020 08:18</v>
      </c>
      <c r="M6155" s="1">
        <v>44083</v>
      </c>
      <c r="N6155" s="6" t="s">
        <v>1755</v>
      </c>
      <c r="O6155" s="36" t="str">
        <f t="shared" si="385"/>
        <v>09/09/2020 08:31</v>
      </c>
      <c r="P6155" s="46">
        <f t="shared" si="386"/>
        <v>9.0277777781011537E-3</v>
      </c>
      <c r="Q6155" s="48">
        <v>0</v>
      </c>
      <c r="R6155" s="47">
        <f t="shared" si="387"/>
        <v>13.000000000465661</v>
      </c>
      <c r="S6155" s="6" t="s">
        <v>44</v>
      </c>
      <c r="T6155" s="6" t="s">
        <v>1012</v>
      </c>
      <c r="U6155" s="6" t="s">
        <v>1013</v>
      </c>
      <c r="V6155" s="6" t="s">
        <v>1013</v>
      </c>
      <c r="W6155" s="7">
        <v>0</v>
      </c>
      <c r="X6155" s="7">
        <v>0</v>
      </c>
      <c r="Y6155" s="7">
        <v>0</v>
      </c>
      <c r="Z6155" s="7">
        <v>0.05</v>
      </c>
      <c r="AA6155" s="7">
        <v>0</v>
      </c>
      <c r="AB6155" s="7">
        <v>0</v>
      </c>
      <c r="AC6155" s="7">
        <v>0</v>
      </c>
      <c r="AD6155" s="7">
        <v>0</v>
      </c>
      <c r="AE6155">
        <v>2</v>
      </c>
      <c r="AF6155">
        <v>0</v>
      </c>
      <c r="AG6155">
        <v>0</v>
      </c>
      <c r="AH6155">
        <v>0</v>
      </c>
      <c r="AI6155">
        <v>0</v>
      </c>
      <c r="AJ6155">
        <v>1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</row>
    <row r="6156" spans="1:44" x14ac:dyDescent="0.25">
      <c r="A6156">
        <v>1595507</v>
      </c>
      <c r="B6156">
        <v>784903</v>
      </c>
      <c r="C6156">
        <v>22.946846561704</v>
      </c>
      <c r="D6156">
        <v>37.900014324378098</v>
      </c>
      <c r="E6156" s="68" t="s">
        <v>810</v>
      </c>
      <c r="F6156" s="8">
        <f>INDEX(Δεδομένα!$P:$P,MATCH('2020'!E6156,Δεδομένα!$O:$O,0))</f>
        <v>157</v>
      </c>
      <c r="G6156" s="6" t="s">
        <v>391</v>
      </c>
      <c r="H6156" s="2" t="str">
        <f>INDEX(Δεδομένα!B$1:B$51,MATCH('2020'!G6156,Δεδομένα!A$1:A$51,0))</f>
        <v>ΠΕΛΛΟΠΟΝΗΣΟΥ</v>
      </c>
      <c r="I6156" s="8">
        <f>INDEX(Δεδομένα!E$1:E$13,MATCH('2020'!H6156,Δεδομένα!D$1:D$13,0))</f>
        <v>8</v>
      </c>
      <c r="J6156" s="1">
        <v>44083</v>
      </c>
      <c r="K6156" s="6" t="s">
        <v>857</v>
      </c>
      <c r="L6156" s="36" t="str">
        <f t="shared" si="384"/>
        <v>09/09/2020 10:45</v>
      </c>
      <c r="M6156" s="1">
        <v>44083</v>
      </c>
      <c r="N6156" s="6" t="s">
        <v>1666</v>
      </c>
      <c r="O6156" s="36" t="str">
        <f t="shared" si="385"/>
        <v>09/09/2020 11:10</v>
      </c>
      <c r="P6156" s="46">
        <f t="shared" si="386"/>
        <v>1.7361111116770189E-2</v>
      </c>
      <c r="Q6156" s="48">
        <v>0</v>
      </c>
      <c r="R6156" s="47">
        <f t="shared" si="387"/>
        <v>25.000000008149073</v>
      </c>
      <c r="S6156" s="6" t="s">
        <v>44</v>
      </c>
      <c r="T6156" s="6" t="s">
        <v>1012</v>
      </c>
      <c r="U6156" s="6" t="s">
        <v>1013</v>
      </c>
      <c r="V6156" s="6" t="s">
        <v>6720</v>
      </c>
      <c r="W6156" s="7">
        <v>0</v>
      </c>
      <c r="X6156" s="7">
        <v>0</v>
      </c>
      <c r="Y6156" s="7">
        <v>0</v>
      </c>
      <c r="Z6156" s="7">
        <v>0.05</v>
      </c>
      <c r="AA6156" s="7">
        <v>0</v>
      </c>
      <c r="AB6156" s="7">
        <v>0</v>
      </c>
      <c r="AC6156" s="7">
        <v>0</v>
      </c>
      <c r="AD6156" s="7">
        <v>0</v>
      </c>
      <c r="AE6156">
        <v>2</v>
      </c>
      <c r="AF6156">
        <v>0</v>
      </c>
      <c r="AG6156">
        <v>0</v>
      </c>
      <c r="AH6156">
        <v>0</v>
      </c>
      <c r="AI6156">
        <v>0</v>
      </c>
      <c r="AJ6156">
        <v>1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</row>
    <row r="6157" spans="1:44" x14ac:dyDescent="0.25">
      <c r="A6157">
        <v>1587962</v>
      </c>
      <c r="B6157">
        <v>784963</v>
      </c>
      <c r="C6157">
        <v>24.861381973797599</v>
      </c>
      <c r="D6157">
        <v>37.791145164896101</v>
      </c>
      <c r="E6157" s="68" t="s">
        <v>478</v>
      </c>
      <c r="F6157" s="8">
        <f>INDEX(Δεδομένα!$P:$P,MATCH('2020'!E6157,Δεδομένα!$O:$O,0))</f>
        <v>188</v>
      </c>
      <c r="G6157" s="6" t="s">
        <v>479</v>
      </c>
      <c r="H6157" s="2" t="str">
        <f>INDEX(Δεδομένα!B$1:B$51,MATCH('2020'!G6157,Δεδομένα!A$1:A$51,0))</f>
        <v>ΝΟΤΙΟΥ ΑΙΓΑΙΟΥ</v>
      </c>
      <c r="I6157" s="8">
        <f>INDEX(Δεδομένα!E$1:E$13,MATCH('2020'!H6157,Δεδομένα!D$1:D$13,0))</f>
        <v>10</v>
      </c>
      <c r="J6157" s="1">
        <v>44083</v>
      </c>
      <c r="K6157" s="6" t="s">
        <v>829</v>
      </c>
      <c r="L6157" s="36" t="str">
        <f t="shared" si="384"/>
        <v>09/09/2020 13:19</v>
      </c>
      <c r="M6157" s="1">
        <v>44084</v>
      </c>
      <c r="N6157" s="6" t="s">
        <v>2325</v>
      </c>
      <c r="O6157" s="36" t="str">
        <f t="shared" si="385"/>
        <v>10/09/2020 22:20</v>
      </c>
      <c r="P6157" s="49">
        <f t="shared" si="386"/>
        <v>1.3756944444467081</v>
      </c>
      <c r="Q6157" s="50">
        <f>1*24</f>
        <v>24</v>
      </c>
      <c r="R6157" s="47">
        <f t="shared" si="387"/>
        <v>1981.0000000032596</v>
      </c>
      <c r="S6157" s="6" t="s">
        <v>44</v>
      </c>
      <c r="T6157" s="6" t="s">
        <v>482</v>
      </c>
      <c r="U6157" s="6" t="s">
        <v>44</v>
      </c>
      <c r="V6157" s="6" t="s">
        <v>3424</v>
      </c>
      <c r="W6157" s="7">
        <v>0</v>
      </c>
      <c r="X6157" s="7">
        <v>50</v>
      </c>
      <c r="Y6157" s="7">
        <v>0</v>
      </c>
      <c r="Z6157" s="7">
        <v>450</v>
      </c>
      <c r="AA6157" s="7">
        <v>0</v>
      </c>
      <c r="AB6157" s="7">
        <v>0</v>
      </c>
      <c r="AC6157" s="7">
        <v>0</v>
      </c>
      <c r="AD6157" s="7">
        <v>0</v>
      </c>
      <c r="AE6157">
        <v>19</v>
      </c>
      <c r="AF6157">
        <v>0</v>
      </c>
      <c r="AG6157">
        <v>15</v>
      </c>
      <c r="AH6157">
        <v>0</v>
      </c>
      <c r="AI6157">
        <v>5</v>
      </c>
      <c r="AJ6157">
        <v>7</v>
      </c>
      <c r="AK6157">
        <v>0</v>
      </c>
      <c r="AL6157">
        <v>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</row>
    <row r="6158" spans="1:44" x14ac:dyDescent="0.25">
      <c r="A6158">
        <v>1612333</v>
      </c>
      <c r="B6158">
        <v>784889</v>
      </c>
      <c r="C6158">
        <v>26.434183245366501</v>
      </c>
      <c r="D6158">
        <v>39.109990878902998</v>
      </c>
      <c r="E6158" s="68" t="s">
        <v>494</v>
      </c>
      <c r="F6158" s="8">
        <f>INDEX(Δεδομένα!$P:$P,MATCH('2020'!E6158,Δεδομένα!$O:$O,0))</f>
        <v>196</v>
      </c>
      <c r="G6158" s="6" t="s">
        <v>495</v>
      </c>
      <c r="H6158" s="2" t="str">
        <f>INDEX(Δεδομένα!B$1:B$51,MATCH('2020'!G6158,Δεδομένα!A$1:A$51,0))</f>
        <v>ΒΟΡΕΙΟΥ ΑΙΓΑΙΟΥ</v>
      </c>
      <c r="I6158" s="8">
        <f>INDEX(Δεδομένα!E$1:E$13,MATCH('2020'!H6158,Δεδομένα!D$1:D$13,0))</f>
        <v>11</v>
      </c>
      <c r="J6158" s="1">
        <v>44083</v>
      </c>
      <c r="K6158" s="6" t="s">
        <v>6718</v>
      </c>
      <c r="L6158" s="36" t="str">
        <f t="shared" si="384"/>
        <v>09/09/2020 09:14</v>
      </c>
      <c r="M6158" s="1">
        <v>44083</v>
      </c>
      <c r="N6158" s="6" t="s">
        <v>717</v>
      </c>
      <c r="O6158" s="36" t="str">
        <f t="shared" si="385"/>
        <v>09/09/2020 11:02</v>
      </c>
      <c r="P6158" s="46">
        <f t="shared" si="386"/>
        <v>7.4999999997089617E-2</v>
      </c>
      <c r="Q6158" s="48">
        <v>0</v>
      </c>
      <c r="R6158" s="47">
        <f t="shared" si="387"/>
        <v>107.99999999580905</v>
      </c>
      <c r="S6158" s="6" t="s">
        <v>44</v>
      </c>
      <c r="T6158" s="6" t="s">
        <v>499</v>
      </c>
      <c r="U6158" s="6" t="s">
        <v>1572</v>
      </c>
      <c r="V6158" s="6" t="s">
        <v>6719</v>
      </c>
      <c r="W6158" s="7">
        <v>0</v>
      </c>
      <c r="X6158" s="7">
        <v>0</v>
      </c>
      <c r="Y6158" s="7">
        <v>0</v>
      </c>
      <c r="Z6158" s="7">
        <v>0</v>
      </c>
      <c r="AA6158" s="7">
        <v>0</v>
      </c>
      <c r="AB6158" s="7">
        <v>0.5</v>
      </c>
      <c r="AC6158" s="7">
        <v>0</v>
      </c>
      <c r="AD6158" s="7">
        <v>0</v>
      </c>
      <c r="AE6158">
        <v>2</v>
      </c>
      <c r="AF6158">
        <v>0</v>
      </c>
      <c r="AG6158">
        <v>0</v>
      </c>
      <c r="AH6158">
        <v>0</v>
      </c>
      <c r="AI6158">
        <v>0</v>
      </c>
      <c r="AJ6158">
        <v>1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</row>
    <row r="6159" spans="1:44" x14ac:dyDescent="0.25">
      <c r="A6159">
        <v>1612304</v>
      </c>
      <c r="B6159">
        <v>785141</v>
      </c>
      <c r="C6159">
        <v>26.5268381444975</v>
      </c>
      <c r="D6159">
        <v>39.1435860473877</v>
      </c>
      <c r="E6159" s="68" t="s">
        <v>494</v>
      </c>
      <c r="F6159" s="8">
        <f>INDEX(Δεδομένα!$P:$P,MATCH('2020'!E6159,Δεδομένα!$O:$O,0))</f>
        <v>196</v>
      </c>
      <c r="G6159" s="6" t="s">
        <v>495</v>
      </c>
      <c r="H6159" s="2" t="str">
        <f>INDEX(Δεδομένα!B$1:B$51,MATCH('2020'!G6159,Δεδομένα!A$1:A$51,0))</f>
        <v>ΒΟΡΕΙΟΥ ΑΙΓΑΙΟΥ</v>
      </c>
      <c r="I6159" s="8">
        <f>INDEX(Δεδομένα!E$1:E$13,MATCH('2020'!H6159,Δεδομένα!D$1:D$13,0))</f>
        <v>11</v>
      </c>
      <c r="J6159" s="1">
        <v>44083</v>
      </c>
      <c r="K6159" s="6" t="s">
        <v>2612</v>
      </c>
      <c r="L6159" s="36" t="str">
        <f t="shared" si="384"/>
        <v>09/09/2020 21:24</v>
      </c>
      <c r="M6159" s="1">
        <v>44084</v>
      </c>
      <c r="N6159" s="6" t="s">
        <v>2092</v>
      </c>
      <c r="O6159" s="36" t="str">
        <f t="shared" si="385"/>
        <v>10/09/2020 06:57</v>
      </c>
      <c r="P6159" s="46">
        <f t="shared" si="386"/>
        <v>0.39791666666133096</v>
      </c>
      <c r="Q6159" s="48">
        <v>0</v>
      </c>
      <c r="R6159" s="47">
        <f t="shared" si="387"/>
        <v>572.99999999231659</v>
      </c>
      <c r="S6159" s="6" t="s">
        <v>44</v>
      </c>
      <c r="T6159" s="6" t="s">
        <v>499</v>
      </c>
      <c r="U6159" s="6" t="s">
        <v>1641</v>
      </c>
      <c r="V6159" s="6" t="s">
        <v>1641</v>
      </c>
      <c r="W6159" s="7">
        <v>0</v>
      </c>
      <c r="X6159" s="7">
        <v>0</v>
      </c>
      <c r="Y6159" s="7">
        <v>0</v>
      </c>
      <c r="Z6159" s="7">
        <v>0</v>
      </c>
      <c r="AA6159" s="7">
        <v>0</v>
      </c>
      <c r="AB6159" s="7">
        <v>3</v>
      </c>
      <c r="AC6159" s="7">
        <v>0</v>
      </c>
      <c r="AD6159" s="7">
        <v>0</v>
      </c>
      <c r="AE6159">
        <v>13</v>
      </c>
      <c r="AF6159">
        <v>0</v>
      </c>
      <c r="AG6159">
        <v>0</v>
      </c>
      <c r="AH6159">
        <v>0</v>
      </c>
      <c r="AI6159">
        <v>0</v>
      </c>
      <c r="AJ6159">
        <v>6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</row>
    <row r="6160" spans="1:44" x14ac:dyDescent="0.25">
      <c r="A6160">
        <v>1599353</v>
      </c>
      <c r="B6160">
        <v>785008</v>
      </c>
      <c r="C6160">
        <v>21.826271841275101</v>
      </c>
      <c r="D6160">
        <v>37.121340307125898</v>
      </c>
      <c r="E6160" s="68" t="s">
        <v>937</v>
      </c>
      <c r="F6160" s="8">
        <f>INDEX(Δεδομένα!$P:$P,MATCH('2020'!E6160,Δεδομένα!$O:$O,0))</f>
        <v>143</v>
      </c>
      <c r="G6160" s="6" t="s">
        <v>841</v>
      </c>
      <c r="H6160" s="2" t="str">
        <f>INDEX(Δεδομένα!B$1:B$51,MATCH('2020'!G6160,Δεδομένα!A$1:A$51,0))</f>
        <v>ΠΕΛΛΟΠΟΝΗΣΟΥ</v>
      </c>
      <c r="I6160" s="8">
        <f>INDEX(Δεδομένα!E$1:E$13,MATCH('2020'!H6160,Δεδομένα!D$1:D$13,0))</f>
        <v>8</v>
      </c>
      <c r="J6160" s="1">
        <v>44083</v>
      </c>
      <c r="K6160" s="6" t="s">
        <v>1297</v>
      </c>
      <c r="L6160" s="36" t="str">
        <f t="shared" si="384"/>
        <v>09/09/2020 14:57</v>
      </c>
      <c r="M6160" s="1">
        <v>44083</v>
      </c>
      <c r="N6160" s="6" t="s">
        <v>3343</v>
      </c>
      <c r="O6160" s="36" t="str">
        <f t="shared" si="385"/>
        <v>09/09/2020 20:14</v>
      </c>
      <c r="P6160" s="46">
        <f t="shared" si="386"/>
        <v>0.22013888888614019</v>
      </c>
      <c r="Q6160" s="48">
        <v>0</v>
      </c>
      <c r="R6160" s="47">
        <f t="shared" si="387"/>
        <v>316.99999999604188</v>
      </c>
      <c r="S6160" s="6" t="s">
        <v>44</v>
      </c>
      <c r="T6160" s="6" t="s">
        <v>984</v>
      </c>
      <c r="U6160" s="6" t="s">
        <v>44</v>
      </c>
      <c r="V6160" s="6" t="s">
        <v>6728</v>
      </c>
      <c r="W6160" s="7">
        <v>0</v>
      </c>
      <c r="X6160" s="7">
        <v>6</v>
      </c>
      <c r="Y6160" s="7">
        <v>0</v>
      </c>
      <c r="Z6160" s="7">
        <v>0</v>
      </c>
      <c r="AA6160" s="7">
        <v>0</v>
      </c>
      <c r="AB6160" s="7">
        <v>2</v>
      </c>
      <c r="AC6160" s="7">
        <v>0</v>
      </c>
      <c r="AD6160" s="7">
        <v>0</v>
      </c>
      <c r="AE6160">
        <v>28</v>
      </c>
      <c r="AF6160">
        <v>0</v>
      </c>
      <c r="AG6160">
        <v>0</v>
      </c>
      <c r="AH6160">
        <v>0</v>
      </c>
      <c r="AI6160">
        <v>0</v>
      </c>
      <c r="AJ6160">
        <v>8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</row>
    <row r="6161" spans="1:44" x14ac:dyDescent="0.25">
      <c r="A6161">
        <v>1597400</v>
      </c>
      <c r="B6161">
        <v>785122</v>
      </c>
      <c r="C6161">
        <v>22.0710705771153</v>
      </c>
      <c r="D6161">
        <v>37.042384618888299</v>
      </c>
      <c r="E6161" s="68" t="s">
        <v>937</v>
      </c>
      <c r="F6161" s="8">
        <f>INDEX(Δεδομένα!$P:$P,MATCH('2020'!E6161,Δεδομένα!$O:$O,0))</f>
        <v>143</v>
      </c>
      <c r="G6161" s="6" t="s">
        <v>841</v>
      </c>
      <c r="H6161" s="2" t="str">
        <f>INDEX(Δεδομένα!B$1:B$51,MATCH('2020'!G6161,Δεδομένα!A$1:A$51,0))</f>
        <v>ΠΕΛΛΟΠΟΝΗΣΟΥ</v>
      </c>
      <c r="I6161" s="8">
        <f>INDEX(Δεδομένα!E$1:E$13,MATCH('2020'!H6161,Δεδομένα!D$1:D$13,0))</f>
        <v>8</v>
      </c>
      <c r="J6161" s="1">
        <v>44083</v>
      </c>
      <c r="K6161" s="6" t="s">
        <v>825</v>
      </c>
      <c r="L6161" s="36" t="str">
        <f t="shared" si="384"/>
        <v>09/09/2020 20:30</v>
      </c>
      <c r="M6161" s="1">
        <v>44083</v>
      </c>
      <c r="N6161" s="6" t="s">
        <v>4328</v>
      </c>
      <c r="O6161" s="36" t="str">
        <f t="shared" si="385"/>
        <v>09/09/2020 21:26</v>
      </c>
      <c r="P6161" s="46">
        <f t="shared" si="386"/>
        <v>3.888888889196096E-2</v>
      </c>
      <c r="Q6161" s="48">
        <v>0</v>
      </c>
      <c r="R6161" s="47">
        <f t="shared" si="387"/>
        <v>56.000000004423782</v>
      </c>
      <c r="S6161" s="6" t="s">
        <v>44</v>
      </c>
      <c r="T6161" s="6" t="s">
        <v>940</v>
      </c>
      <c r="U6161" s="6" t="s">
        <v>44</v>
      </c>
      <c r="V6161" s="6" t="s">
        <v>1772</v>
      </c>
      <c r="W6161" s="7">
        <v>0</v>
      </c>
      <c r="X6161" s="7">
        <v>0</v>
      </c>
      <c r="Y6161" s="7">
        <v>0</v>
      </c>
      <c r="Z6161" s="7">
        <v>0</v>
      </c>
      <c r="AA6161" s="7">
        <v>0.2</v>
      </c>
      <c r="AB6161" s="7">
        <v>0</v>
      </c>
      <c r="AC6161" s="7">
        <v>0</v>
      </c>
      <c r="AD6161" s="7">
        <v>0</v>
      </c>
      <c r="AE6161">
        <v>4</v>
      </c>
      <c r="AF6161">
        <v>0</v>
      </c>
      <c r="AG6161">
        <v>0</v>
      </c>
      <c r="AH6161">
        <v>0</v>
      </c>
      <c r="AI6161">
        <v>0</v>
      </c>
      <c r="AJ6161">
        <v>2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</row>
    <row r="6162" spans="1:44" x14ac:dyDescent="0.25">
      <c r="A6162">
        <v>1597990</v>
      </c>
      <c r="B6162">
        <v>784880</v>
      </c>
      <c r="C6162">
        <v>25.673751831054702</v>
      </c>
      <c r="D6162">
        <v>41.054492950439503</v>
      </c>
      <c r="E6162" s="68" t="s">
        <v>1219</v>
      </c>
      <c r="F6162" s="8">
        <f>INDEX(Δεδομένα!$P:$P,MATCH('2020'!E6162,Δεδομένα!$O:$O,0))</f>
        <v>20</v>
      </c>
      <c r="G6162" s="6" t="s">
        <v>64</v>
      </c>
      <c r="H6162" s="2" t="str">
        <f>INDEX(Δεδομένα!B$1:B$51,MATCH('2020'!G6162,Δεδομένα!A$1:A$51,0))</f>
        <v>ΑΝΑΤΟΛΙΚΗΣ ΜΑΚΕΔΟΝΙΑΣ ΚΑΙ ΘΡΑΚΗΣ</v>
      </c>
      <c r="I6162" s="8">
        <f>INDEX(Δεδομένα!E$1:E$13,MATCH('2020'!H6162,Δεδομένα!D$1:D$13,0))</f>
        <v>2</v>
      </c>
      <c r="J6162" s="1">
        <v>44083</v>
      </c>
      <c r="K6162" s="6" t="s">
        <v>3519</v>
      </c>
      <c r="L6162" s="36" t="str">
        <f t="shared" si="384"/>
        <v>09/09/2020 08:37</v>
      </c>
      <c r="M6162" s="1">
        <v>44083</v>
      </c>
      <c r="N6162" s="6" t="s">
        <v>1015</v>
      </c>
      <c r="O6162" s="36" t="str">
        <f t="shared" si="385"/>
        <v>09/09/2020 11:18</v>
      </c>
      <c r="P6162" s="46">
        <f t="shared" si="386"/>
        <v>0.11180555555620231</v>
      </c>
      <c r="Q6162" s="48">
        <v>0</v>
      </c>
      <c r="R6162" s="47">
        <f t="shared" si="387"/>
        <v>161.00000000093132</v>
      </c>
      <c r="S6162" s="6" t="s">
        <v>44</v>
      </c>
      <c r="T6162" s="6" t="s">
        <v>67</v>
      </c>
      <c r="U6162" s="6" t="s">
        <v>44</v>
      </c>
      <c r="V6162" s="6" t="s">
        <v>6716</v>
      </c>
      <c r="W6162" s="7">
        <v>0</v>
      </c>
      <c r="X6162" s="7">
        <v>0</v>
      </c>
      <c r="Y6162" s="7">
        <v>0</v>
      </c>
      <c r="Z6162" s="7">
        <v>8</v>
      </c>
      <c r="AA6162" s="7">
        <v>0</v>
      </c>
      <c r="AB6162" s="7">
        <v>0</v>
      </c>
      <c r="AC6162" s="7">
        <v>0</v>
      </c>
      <c r="AD6162" s="7">
        <v>0</v>
      </c>
      <c r="AE6162">
        <v>2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</row>
    <row r="6163" spans="1:44" x14ac:dyDescent="0.25">
      <c r="A6163">
        <v>1598005</v>
      </c>
      <c r="B6163">
        <v>784897</v>
      </c>
      <c r="C6163">
        <v>25.675544738769499</v>
      </c>
      <c r="D6163">
        <v>41.054691314697301</v>
      </c>
      <c r="E6163" s="68" t="s">
        <v>1219</v>
      </c>
      <c r="F6163" s="8">
        <f>INDEX(Δεδομένα!$P:$P,MATCH('2020'!E6163,Δεδομένα!$O:$O,0))</f>
        <v>20</v>
      </c>
      <c r="G6163" s="6" t="s">
        <v>64</v>
      </c>
      <c r="H6163" s="2" t="str">
        <f>INDEX(Δεδομένα!B$1:B$51,MATCH('2020'!G6163,Δεδομένα!A$1:A$51,0))</f>
        <v>ΑΝΑΤΟΛΙΚΗΣ ΜΑΚΕΔΟΝΙΑΣ ΚΑΙ ΘΡΑΚΗΣ</v>
      </c>
      <c r="I6163" s="8">
        <f>INDEX(Δεδομένα!E$1:E$13,MATCH('2020'!H6163,Δεδομένα!D$1:D$13,0))</f>
        <v>2</v>
      </c>
      <c r="J6163" s="1">
        <v>44083</v>
      </c>
      <c r="K6163" s="6" t="s">
        <v>295</v>
      </c>
      <c r="L6163" s="36" t="str">
        <f t="shared" si="384"/>
        <v>09/09/2020 09:47</v>
      </c>
      <c r="M6163" s="1">
        <v>44083</v>
      </c>
      <c r="N6163" s="6" t="s">
        <v>2358</v>
      </c>
      <c r="O6163" s="36" t="str">
        <f t="shared" si="385"/>
        <v>09/09/2020 11:19</v>
      </c>
      <c r="P6163" s="46">
        <f t="shared" si="386"/>
        <v>6.3888888893416151E-2</v>
      </c>
      <c r="Q6163" s="48">
        <v>0</v>
      </c>
      <c r="R6163" s="47">
        <f t="shared" si="387"/>
        <v>92.000000006519258</v>
      </c>
      <c r="S6163" s="6" t="s">
        <v>44</v>
      </c>
      <c r="T6163" s="6" t="s">
        <v>67</v>
      </c>
      <c r="U6163" s="6" t="s">
        <v>44</v>
      </c>
      <c r="V6163" s="6" t="s">
        <v>6716</v>
      </c>
      <c r="W6163" s="7">
        <v>0</v>
      </c>
      <c r="X6163" s="7">
        <v>0</v>
      </c>
      <c r="Y6163" s="7">
        <v>0</v>
      </c>
      <c r="Z6163" s="7">
        <v>0</v>
      </c>
      <c r="AA6163" s="7">
        <v>0</v>
      </c>
      <c r="AB6163" s="7">
        <v>0</v>
      </c>
      <c r="AC6163" s="7">
        <v>1</v>
      </c>
      <c r="AD6163" s="7">
        <v>0</v>
      </c>
      <c r="AE6163">
        <v>2</v>
      </c>
      <c r="AF6163">
        <v>0</v>
      </c>
      <c r="AG6163">
        <v>0</v>
      </c>
      <c r="AH6163">
        <v>0</v>
      </c>
      <c r="AI6163">
        <v>0</v>
      </c>
      <c r="AJ6163">
        <v>1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</row>
    <row r="6164" spans="1:44" x14ac:dyDescent="0.25">
      <c r="A6164">
        <v>1598037</v>
      </c>
      <c r="B6164">
        <v>785069</v>
      </c>
      <c r="C6164">
        <v>25.443750381469702</v>
      </c>
      <c r="D6164">
        <v>41.107902526855497</v>
      </c>
      <c r="E6164" s="68" t="s">
        <v>946</v>
      </c>
      <c r="F6164" s="8">
        <f>INDEX(Δεδομένα!$P:$P,MATCH('2020'!E6164,Δεδομένα!$O:$O,0))</f>
        <v>19</v>
      </c>
      <c r="G6164" s="6" t="s">
        <v>64</v>
      </c>
      <c r="H6164" s="2" t="str">
        <f>INDEX(Δεδομένα!B$1:B$51,MATCH('2020'!G6164,Δεδομένα!A$1:A$51,0))</f>
        <v>ΑΝΑΤΟΛΙΚΗΣ ΜΑΚΕΔΟΝΙΑΣ ΚΑΙ ΘΡΑΚΗΣ</v>
      </c>
      <c r="I6164" s="8">
        <f>INDEX(Δεδομένα!E$1:E$13,MATCH('2020'!H6164,Δεδομένα!D$1:D$13,0))</f>
        <v>2</v>
      </c>
      <c r="J6164" s="1">
        <v>44083</v>
      </c>
      <c r="K6164" s="6" t="s">
        <v>207</v>
      </c>
      <c r="L6164" s="36" t="str">
        <f t="shared" si="384"/>
        <v>09/09/2020 18:00</v>
      </c>
      <c r="M6164" s="1">
        <v>44083</v>
      </c>
      <c r="N6164" s="6" t="s">
        <v>86</v>
      </c>
      <c r="O6164" s="36" t="str">
        <f t="shared" si="385"/>
        <v>09/09/2020 18:55</v>
      </c>
      <c r="P6164" s="46">
        <f t="shared" si="386"/>
        <v>3.8194444445252884E-2</v>
      </c>
      <c r="Q6164" s="48">
        <v>0</v>
      </c>
      <c r="R6164" s="47">
        <f t="shared" si="387"/>
        <v>55.000000001164153</v>
      </c>
      <c r="S6164" s="6" t="s">
        <v>44</v>
      </c>
      <c r="T6164" s="6" t="s">
        <v>948</v>
      </c>
      <c r="U6164" s="6" t="s">
        <v>44</v>
      </c>
      <c r="V6164" s="6" t="s">
        <v>3146</v>
      </c>
      <c r="W6164" s="7">
        <v>0</v>
      </c>
      <c r="X6164" s="7">
        <v>0</v>
      </c>
      <c r="Y6164" s="7">
        <v>0</v>
      </c>
      <c r="Z6164" s="7">
        <v>1</v>
      </c>
      <c r="AA6164" s="7">
        <v>0</v>
      </c>
      <c r="AB6164" s="7">
        <v>0</v>
      </c>
      <c r="AC6164" s="7">
        <v>0</v>
      </c>
      <c r="AD6164" s="7">
        <v>0</v>
      </c>
      <c r="AE6164">
        <v>2</v>
      </c>
      <c r="AF6164">
        <v>0</v>
      </c>
      <c r="AG6164">
        <v>0</v>
      </c>
      <c r="AH6164">
        <v>0</v>
      </c>
      <c r="AI6164">
        <v>0</v>
      </c>
      <c r="AJ6164">
        <v>1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</row>
    <row r="6165" spans="1:44" x14ac:dyDescent="0.25">
      <c r="A6165">
        <v>1598066</v>
      </c>
      <c r="B6165">
        <v>785073</v>
      </c>
      <c r="C6165">
        <v>25.196313858032202</v>
      </c>
      <c r="D6165">
        <v>41.087360382080099</v>
      </c>
      <c r="E6165" s="68" t="s">
        <v>907</v>
      </c>
      <c r="F6165" s="8">
        <f>INDEX(Δεδομένα!$P:$P,MATCH('2020'!E6165,Δεδομένα!$O:$O,0))</f>
        <v>21</v>
      </c>
      <c r="G6165" s="6" t="s">
        <v>64</v>
      </c>
      <c r="H6165" s="2" t="str">
        <f>INDEX(Δεδομένα!B$1:B$51,MATCH('2020'!G6165,Δεδομένα!A$1:A$51,0))</f>
        <v>ΑΝΑΤΟΛΙΚΗΣ ΜΑΚΕΔΟΝΙΑΣ ΚΑΙ ΘΡΑΚΗΣ</v>
      </c>
      <c r="I6165" s="8">
        <f>INDEX(Δεδομένα!E$1:E$13,MATCH('2020'!H6165,Δεδομένα!D$1:D$13,0))</f>
        <v>2</v>
      </c>
      <c r="J6165" s="1">
        <v>44083</v>
      </c>
      <c r="K6165" s="6" t="s">
        <v>154</v>
      </c>
      <c r="L6165" s="36" t="str">
        <f t="shared" si="384"/>
        <v>09/09/2020 18:05</v>
      </c>
      <c r="M6165" s="1">
        <v>44083</v>
      </c>
      <c r="N6165" s="6" t="s">
        <v>418</v>
      </c>
      <c r="O6165" s="36" t="str">
        <f t="shared" si="385"/>
        <v>09/09/2020 18:45</v>
      </c>
      <c r="P6165" s="46">
        <f t="shared" si="386"/>
        <v>2.7777777781011537E-2</v>
      </c>
      <c r="Q6165" s="48">
        <v>0</v>
      </c>
      <c r="R6165" s="47">
        <f t="shared" si="387"/>
        <v>40.000000004656613</v>
      </c>
      <c r="S6165" s="6" t="s">
        <v>44</v>
      </c>
      <c r="T6165" s="6" t="s">
        <v>909</v>
      </c>
      <c r="U6165" s="6" t="s">
        <v>44</v>
      </c>
      <c r="V6165" s="6" t="s">
        <v>1103</v>
      </c>
      <c r="W6165" s="7">
        <v>0</v>
      </c>
      <c r="X6165" s="7">
        <v>0</v>
      </c>
      <c r="Y6165" s="7">
        <v>0</v>
      </c>
      <c r="Z6165" s="7">
        <v>0.5</v>
      </c>
      <c r="AA6165" s="7">
        <v>0</v>
      </c>
      <c r="AB6165" s="7">
        <v>0</v>
      </c>
      <c r="AC6165" s="7">
        <v>0</v>
      </c>
      <c r="AD6165" s="7">
        <v>0</v>
      </c>
      <c r="AE6165">
        <v>4</v>
      </c>
      <c r="AF6165">
        <v>0</v>
      </c>
      <c r="AG6165">
        <v>0</v>
      </c>
      <c r="AH6165">
        <v>0</v>
      </c>
      <c r="AI6165">
        <v>0</v>
      </c>
      <c r="AJ6165">
        <v>2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</row>
    <row r="6166" spans="1:44" x14ac:dyDescent="0.25">
      <c r="A6166">
        <v>1590104</v>
      </c>
      <c r="B6166">
        <v>785289</v>
      </c>
      <c r="C6166">
        <v>21.284213000022699</v>
      </c>
      <c r="D6166">
        <v>38.440313289621798</v>
      </c>
      <c r="E6166" s="68" t="s">
        <v>334</v>
      </c>
      <c r="F6166" s="8">
        <f>INDEX(Δεδομένα!$P:$P,MATCH('2020'!E6166,Δεδομένα!$O:$O,0))</f>
        <v>127</v>
      </c>
      <c r="G6166" s="6" t="s">
        <v>335</v>
      </c>
      <c r="H6166" s="2" t="str">
        <f>INDEX(Δεδομένα!B$1:B$51,MATCH('2020'!G6166,Δεδομένα!A$1:A$51,0))</f>
        <v>ΔΥΤΙΚΗΣ ΕΛΛΑΔΟΣ</v>
      </c>
      <c r="I6166" s="8">
        <f>INDEX(Δεδομένα!E$1:E$13,MATCH('2020'!H6166,Δεδομένα!D$1:D$13,0))</f>
        <v>7</v>
      </c>
      <c r="J6166" s="1">
        <v>44084</v>
      </c>
      <c r="K6166" s="6" t="s">
        <v>1203</v>
      </c>
      <c r="L6166" s="36" t="str">
        <f t="shared" si="384"/>
        <v>10/09/2020 12:52</v>
      </c>
      <c r="M6166" s="1">
        <v>44084</v>
      </c>
      <c r="N6166" s="6" t="s">
        <v>612</v>
      </c>
      <c r="O6166" s="36" t="str">
        <f t="shared" si="385"/>
        <v>10/09/2020 13:50</v>
      </c>
      <c r="P6166" s="46">
        <f t="shared" si="386"/>
        <v>4.0277777778101154E-2</v>
      </c>
      <c r="Q6166" s="48">
        <v>0</v>
      </c>
      <c r="R6166" s="47">
        <f t="shared" si="387"/>
        <v>58.000000000465661</v>
      </c>
      <c r="S6166" s="6" t="s">
        <v>44</v>
      </c>
      <c r="T6166" s="6" t="s">
        <v>343</v>
      </c>
      <c r="U6166" s="6" t="s">
        <v>44</v>
      </c>
      <c r="V6166" s="6" t="s">
        <v>6742</v>
      </c>
      <c r="W6166" s="7">
        <v>0</v>
      </c>
      <c r="X6166" s="7">
        <v>0</v>
      </c>
      <c r="Y6166" s="7">
        <v>0</v>
      </c>
      <c r="Z6166" s="7">
        <v>0</v>
      </c>
      <c r="AA6166" s="7">
        <v>0.2</v>
      </c>
      <c r="AB6166" s="7">
        <v>0</v>
      </c>
      <c r="AC6166" s="7">
        <v>0</v>
      </c>
      <c r="AD6166" s="7">
        <v>0</v>
      </c>
      <c r="AE6166">
        <v>4</v>
      </c>
      <c r="AF6166">
        <v>0</v>
      </c>
      <c r="AG6166">
        <v>0</v>
      </c>
      <c r="AH6166">
        <v>0</v>
      </c>
      <c r="AI6166">
        <v>0</v>
      </c>
      <c r="AJ6166">
        <v>2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</row>
    <row r="6167" spans="1:44" x14ac:dyDescent="0.25">
      <c r="A6167">
        <v>1596593</v>
      </c>
      <c r="B6167">
        <v>785230</v>
      </c>
      <c r="C6167">
        <v>23.9564433671231</v>
      </c>
      <c r="D6167">
        <v>38.04657845893</v>
      </c>
      <c r="E6167" s="68" t="s">
        <v>1882</v>
      </c>
      <c r="F6167" s="8">
        <f>INDEX(Δεδομένα!$P:$P,MATCH('2020'!E6167,Δεδομένα!$O:$O,0))</f>
        <v>16</v>
      </c>
      <c r="G6167" s="6" t="s">
        <v>41</v>
      </c>
      <c r="H6167" s="2" t="str">
        <f>INDEX(Δεδομένα!B$1:B$51,MATCH('2020'!G6167,Δεδομένα!A$1:A$51,0))</f>
        <v>ΑΤΤΙΚΗΣ</v>
      </c>
      <c r="I6167" s="8">
        <f>INDEX(Δεδομένα!E$1:E$13,MATCH('2020'!H6167,Δεδομένα!D$1:D$13,0))</f>
        <v>1</v>
      </c>
      <c r="J6167" s="1">
        <v>44084</v>
      </c>
      <c r="K6167" s="6" t="s">
        <v>377</v>
      </c>
      <c r="L6167" s="36" t="str">
        <f t="shared" si="384"/>
        <v>10/09/2020 09:20</v>
      </c>
      <c r="M6167" s="1">
        <v>44086</v>
      </c>
      <c r="N6167" s="6" t="s">
        <v>1698</v>
      </c>
      <c r="O6167" s="36" t="str">
        <f t="shared" si="385"/>
        <v>12/09/2020 17:54</v>
      </c>
      <c r="P6167" s="46">
        <f t="shared" si="386"/>
        <v>2.3569444444437977</v>
      </c>
      <c r="Q6167" s="48">
        <v>0</v>
      </c>
      <c r="R6167" s="47">
        <f t="shared" si="387"/>
        <v>3393.9999999990687</v>
      </c>
      <c r="S6167" s="6" t="s">
        <v>44</v>
      </c>
      <c r="T6167" s="6" t="s">
        <v>6738</v>
      </c>
      <c r="U6167" s="6" t="s">
        <v>44</v>
      </c>
      <c r="V6167" s="6" t="s">
        <v>6739</v>
      </c>
      <c r="W6167" s="7">
        <v>0</v>
      </c>
      <c r="X6167" s="7">
        <v>30</v>
      </c>
      <c r="Y6167" s="7">
        <v>0</v>
      </c>
      <c r="Z6167" s="7">
        <v>0</v>
      </c>
      <c r="AA6167" s="7">
        <v>0</v>
      </c>
      <c r="AB6167" s="7">
        <v>0</v>
      </c>
      <c r="AC6167" s="7">
        <v>0</v>
      </c>
      <c r="AD6167" s="7">
        <v>0</v>
      </c>
      <c r="AE6167">
        <v>40</v>
      </c>
      <c r="AF6167">
        <v>14</v>
      </c>
      <c r="AG6167">
        <v>14</v>
      </c>
      <c r="AH6167">
        <v>0</v>
      </c>
      <c r="AI6167">
        <v>0</v>
      </c>
      <c r="AJ6167">
        <v>14</v>
      </c>
      <c r="AK6167">
        <v>3</v>
      </c>
      <c r="AL6167">
        <v>0</v>
      </c>
      <c r="AM6167">
        <v>0</v>
      </c>
      <c r="AN6167">
        <v>1</v>
      </c>
      <c r="AO6167">
        <v>0</v>
      </c>
      <c r="AP6167">
        <v>0</v>
      </c>
      <c r="AQ6167">
        <v>0</v>
      </c>
      <c r="AR6167">
        <v>0</v>
      </c>
    </row>
    <row r="6168" spans="1:44" x14ac:dyDescent="0.25">
      <c r="A6168">
        <v>1597793</v>
      </c>
      <c r="B6168">
        <v>785243</v>
      </c>
      <c r="C6168">
        <v>22.213332240519001</v>
      </c>
      <c r="D6168">
        <v>37.876818978454097</v>
      </c>
      <c r="E6168" s="68" t="s">
        <v>805</v>
      </c>
      <c r="F6168" s="8">
        <f>INDEX(Δεδομένα!$P:$P,MATCH('2020'!E6168,Δεδομένα!$O:$O,0))</f>
        <v>126</v>
      </c>
      <c r="G6168" s="6" t="s">
        <v>303</v>
      </c>
      <c r="H6168" s="2" t="str">
        <f>INDEX(Δεδομένα!B$1:B$51,MATCH('2020'!G6168,Δεδομένα!A$1:A$51,0))</f>
        <v>ΔΥΤΙΚΗΣ ΕΛΛΑΔΟΣ</v>
      </c>
      <c r="I6168" s="8">
        <f>INDEX(Δεδομένα!E$1:E$13,MATCH('2020'!H6168,Δεδομένα!D$1:D$13,0))</f>
        <v>7</v>
      </c>
      <c r="J6168" s="1">
        <v>44084</v>
      </c>
      <c r="K6168" s="6" t="s">
        <v>712</v>
      </c>
      <c r="L6168" s="36" t="str">
        <f t="shared" si="384"/>
        <v>10/09/2020 10:16</v>
      </c>
      <c r="M6168" s="1">
        <v>44085</v>
      </c>
      <c r="N6168" s="6" t="s">
        <v>1159</v>
      </c>
      <c r="O6168" s="36" t="str">
        <f t="shared" si="385"/>
        <v>11/09/2020 13:59</v>
      </c>
      <c r="P6168" s="49">
        <f t="shared" si="386"/>
        <v>1.1548611111138598</v>
      </c>
      <c r="Q6168" s="50">
        <f>1*24</f>
        <v>24</v>
      </c>
      <c r="R6168" s="47">
        <f t="shared" si="387"/>
        <v>1663.0000000039581</v>
      </c>
      <c r="S6168" s="6" t="s">
        <v>44</v>
      </c>
      <c r="T6168" s="6" t="s">
        <v>808</v>
      </c>
      <c r="U6168" s="6" t="s">
        <v>44</v>
      </c>
      <c r="V6168" s="6" t="s">
        <v>6740</v>
      </c>
      <c r="W6168" s="7">
        <v>2.5</v>
      </c>
      <c r="X6168" s="7">
        <v>0</v>
      </c>
      <c r="Y6168" s="7">
        <v>0</v>
      </c>
      <c r="Z6168" s="7">
        <v>0</v>
      </c>
      <c r="AA6168" s="7">
        <v>0</v>
      </c>
      <c r="AB6168" s="7">
        <v>0</v>
      </c>
      <c r="AC6168" s="7">
        <v>0</v>
      </c>
      <c r="AD6168" s="7">
        <v>0</v>
      </c>
      <c r="AE6168">
        <v>18</v>
      </c>
      <c r="AF6168">
        <v>12</v>
      </c>
      <c r="AG6168">
        <v>0</v>
      </c>
      <c r="AH6168">
        <v>0</v>
      </c>
      <c r="AI6168">
        <v>0</v>
      </c>
      <c r="AJ6168">
        <v>4</v>
      </c>
      <c r="AK6168">
        <v>9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2</v>
      </c>
      <c r="AR6168">
        <v>0</v>
      </c>
    </row>
    <row r="6169" spans="1:44" x14ac:dyDescent="0.25">
      <c r="A6169">
        <v>1586138</v>
      </c>
      <c r="B6169">
        <v>785184</v>
      </c>
      <c r="C6169">
        <v>23.318563634496901</v>
      </c>
      <c r="D6169">
        <v>38.2482589687177</v>
      </c>
      <c r="E6169" s="68" t="s">
        <v>845</v>
      </c>
      <c r="F6169" s="8">
        <f>INDEX(Δεδομένα!$P:$P,MATCH('2020'!E6169,Δεδομένα!$O:$O,0))</f>
        <v>176</v>
      </c>
      <c r="G6169" s="6" t="s">
        <v>846</v>
      </c>
      <c r="H6169" s="2" t="str">
        <f>INDEX(Δεδομένα!B$1:B$51,MATCH('2020'!G6169,Δεδομένα!A$1:A$51,0))</f>
        <v>ΣΤΕΡΕΑΣ ΕΛΛΑΔΟΣ</v>
      </c>
      <c r="I6169" s="8">
        <f>INDEX(Δεδομένα!E$1:E$13,MATCH('2020'!H6169,Δεδομένα!D$1:D$13,0))</f>
        <v>9</v>
      </c>
      <c r="J6169" s="1">
        <v>44084</v>
      </c>
      <c r="K6169" s="6" t="s">
        <v>1906</v>
      </c>
      <c r="L6169" s="36" t="str">
        <f t="shared" si="384"/>
        <v>10/09/2020 01:00</v>
      </c>
      <c r="M6169" s="1">
        <v>44084</v>
      </c>
      <c r="N6169" s="6" t="s">
        <v>731</v>
      </c>
      <c r="O6169" s="36" t="str">
        <f t="shared" si="385"/>
        <v>10/09/2020 02:30</v>
      </c>
      <c r="P6169" s="46">
        <f t="shared" si="386"/>
        <v>6.25E-2</v>
      </c>
      <c r="Q6169" s="48">
        <v>0</v>
      </c>
      <c r="R6169" s="47">
        <f t="shared" si="387"/>
        <v>90</v>
      </c>
      <c r="S6169" s="6" t="s">
        <v>44</v>
      </c>
      <c r="T6169" s="6" t="s">
        <v>73</v>
      </c>
      <c r="U6169" s="6" t="s">
        <v>73</v>
      </c>
      <c r="V6169" s="6" t="s">
        <v>6736</v>
      </c>
      <c r="W6169" s="7">
        <v>0</v>
      </c>
      <c r="X6169" s="7">
        <v>0</v>
      </c>
      <c r="Y6169" s="7">
        <v>0</v>
      </c>
      <c r="Z6169" s="7">
        <v>0</v>
      </c>
      <c r="AA6169" s="7">
        <v>3</v>
      </c>
      <c r="AB6169" s="7">
        <v>0</v>
      </c>
      <c r="AC6169" s="7">
        <v>0</v>
      </c>
      <c r="AD6169" s="7">
        <v>0</v>
      </c>
      <c r="AE6169">
        <v>4</v>
      </c>
      <c r="AF6169">
        <v>0</v>
      </c>
      <c r="AG6169">
        <v>0</v>
      </c>
      <c r="AH6169">
        <v>0</v>
      </c>
      <c r="AI6169">
        <v>0</v>
      </c>
      <c r="AJ6169">
        <v>2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</row>
    <row r="6170" spans="1:44" x14ac:dyDescent="0.25">
      <c r="A6170">
        <v>1586132</v>
      </c>
      <c r="B6170">
        <v>785391</v>
      </c>
      <c r="C6170">
        <v>23.302643213063899</v>
      </c>
      <c r="D6170">
        <v>38.334790396922998</v>
      </c>
      <c r="E6170" s="68" t="s">
        <v>845</v>
      </c>
      <c r="F6170" s="8">
        <f>INDEX(Δεδομένα!$P:$P,MATCH('2020'!E6170,Δεδομένα!$O:$O,0))</f>
        <v>176</v>
      </c>
      <c r="G6170" s="6" t="s">
        <v>846</v>
      </c>
      <c r="H6170" s="2" t="str">
        <f>INDEX(Δεδομένα!B$1:B$51,MATCH('2020'!G6170,Δεδομένα!A$1:A$51,0))</f>
        <v>ΣΤΕΡΕΑΣ ΕΛΛΑΔΟΣ</v>
      </c>
      <c r="I6170" s="8">
        <f>INDEX(Δεδομένα!E$1:E$13,MATCH('2020'!H6170,Δεδομένα!D$1:D$13,0))</f>
        <v>9</v>
      </c>
      <c r="J6170" s="1">
        <v>44084</v>
      </c>
      <c r="K6170" s="6" t="s">
        <v>1060</v>
      </c>
      <c r="L6170" s="36" t="str">
        <f t="shared" si="384"/>
        <v>10/09/2020 18:04</v>
      </c>
      <c r="M6170" s="1">
        <v>44084</v>
      </c>
      <c r="N6170" s="6" t="s">
        <v>1184</v>
      </c>
      <c r="O6170" s="36" t="str">
        <f t="shared" si="385"/>
        <v>10/09/2020 18:25</v>
      </c>
      <c r="P6170" s="46">
        <f t="shared" si="386"/>
        <v>1.4583333329937886E-2</v>
      </c>
      <c r="Q6170" s="48">
        <v>0</v>
      </c>
      <c r="R6170" s="47">
        <f t="shared" si="387"/>
        <v>20.999999995110556</v>
      </c>
      <c r="S6170" s="6" t="s">
        <v>44</v>
      </c>
      <c r="T6170" s="6" t="s">
        <v>849</v>
      </c>
      <c r="U6170" s="6" t="s">
        <v>2567</v>
      </c>
      <c r="V6170" s="6" t="s">
        <v>6750</v>
      </c>
      <c r="W6170" s="7">
        <v>0</v>
      </c>
      <c r="X6170" s="7">
        <v>0</v>
      </c>
      <c r="Y6170" s="7">
        <v>0</v>
      </c>
      <c r="Z6170" s="7">
        <v>0</v>
      </c>
      <c r="AA6170" s="7">
        <v>0</v>
      </c>
      <c r="AB6170" s="7">
        <v>0</v>
      </c>
      <c r="AC6170" s="7">
        <v>0.5</v>
      </c>
      <c r="AD6170" s="7">
        <v>0</v>
      </c>
      <c r="AE6170">
        <v>4</v>
      </c>
      <c r="AF6170">
        <v>0</v>
      </c>
      <c r="AG6170">
        <v>0</v>
      </c>
      <c r="AH6170">
        <v>0</v>
      </c>
      <c r="AI6170">
        <v>0</v>
      </c>
      <c r="AJ6170">
        <v>2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</row>
    <row r="6171" spans="1:44" x14ac:dyDescent="0.25">
      <c r="A6171">
        <v>1585159</v>
      </c>
      <c r="B6171">
        <v>785436</v>
      </c>
      <c r="C6171">
        <v>24.129047009847699</v>
      </c>
      <c r="D6171">
        <v>41.114724888642399</v>
      </c>
      <c r="E6171" s="68" t="s">
        <v>109</v>
      </c>
      <c r="F6171" s="8">
        <f>INDEX(Δεδομένα!$P:$P,MATCH('2020'!E6171,Δεδομένα!$O:$O,0))</f>
        <v>27</v>
      </c>
      <c r="G6171" s="6" t="s">
        <v>110</v>
      </c>
      <c r="H6171" s="2" t="str">
        <f>INDEX(Δεδομένα!B$1:B$51,MATCH('2020'!G6171,Δεδομένα!A$1:A$51,0))</f>
        <v>ΑΝΑΤΟΛΙΚΗΣ ΜΑΚΕΔΟΝΙΑΣ ΚΑΙ ΘΡΑΚΗΣ</v>
      </c>
      <c r="I6171" s="8">
        <f>INDEX(Δεδομένα!E$1:E$13,MATCH('2020'!H6171,Δεδομένα!D$1:D$13,0))</f>
        <v>2</v>
      </c>
      <c r="J6171" s="1">
        <v>44084</v>
      </c>
      <c r="K6171" s="6" t="s">
        <v>2944</v>
      </c>
      <c r="L6171" s="36" t="str">
        <f t="shared" si="384"/>
        <v>10/09/2020 20:54</v>
      </c>
      <c r="M6171" s="1">
        <v>44084</v>
      </c>
      <c r="N6171" s="6" t="s">
        <v>2352</v>
      </c>
      <c r="O6171" s="36" t="str">
        <f t="shared" si="385"/>
        <v>10/09/2020 22:03</v>
      </c>
      <c r="P6171" s="46">
        <f t="shared" si="386"/>
        <v>4.7916666662786156E-2</v>
      </c>
      <c r="Q6171" s="48">
        <v>0</v>
      </c>
      <c r="R6171" s="47">
        <f t="shared" si="387"/>
        <v>68.999999994412065</v>
      </c>
      <c r="S6171" s="6" t="s">
        <v>44</v>
      </c>
      <c r="T6171" s="6" t="s">
        <v>113</v>
      </c>
      <c r="U6171" s="6" t="s">
        <v>44</v>
      </c>
      <c r="V6171" s="6" t="s">
        <v>6752</v>
      </c>
      <c r="W6171" s="7">
        <v>0</v>
      </c>
      <c r="X6171" s="7">
        <v>0</v>
      </c>
      <c r="Y6171" s="7">
        <v>0</v>
      </c>
      <c r="Z6171" s="7">
        <v>0</v>
      </c>
      <c r="AA6171" s="7">
        <v>0</v>
      </c>
      <c r="AB6171" s="7">
        <v>0</v>
      </c>
      <c r="AC6171" s="7">
        <v>5</v>
      </c>
      <c r="AD6171" s="7">
        <v>0</v>
      </c>
      <c r="AE6171">
        <v>4</v>
      </c>
      <c r="AF6171">
        <v>0</v>
      </c>
      <c r="AG6171">
        <v>0</v>
      </c>
      <c r="AH6171">
        <v>0</v>
      </c>
      <c r="AI6171">
        <v>0</v>
      </c>
      <c r="AJ6171">
        <v>2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</row>
    <row r="6172" spans="1:44" x14ac:dyDescent="0.25">
      <c r="A6172">
        <v>1585755</v>
      </c>
      <c r="B6172">
        <v>785331</v>
      </c>
      <c r="C6172">
        <v>26.625704015846299</v>
      </c>
      <c r="D6172">
        <v>41.368042529432699</v>
      </c>
      <c r="E6172" s="68" t="s">
        <v>856</v>
      </c>
      <c r="F6172" s="8">
        <f>INDEX(Δεδομένα!$P:$P,MATCH('2020'!E6172,Δεδομένα!$O:$O,0))</f>
        <v>37</v>
      </c>
      <c r="G6172" s="6" t="s">
        <v>148</v>
      </c>
      <c r="H6172" s="2" t="str">
        <f>INDEX(Δεδομένα!B$1:B$51,MATCH('2020'!G6172,Δεδομένα!A$1:A$51,0))</f>
        <v>ΑΝΑΤΟΛΙΚΗΣ ΜΑΚΕΔΟΝΙΑΣ ΚΑΙ ΘΡΑΚΗΣ</v>
      </c>
      <c r="I6172" s="8">
        <f>INDEX(Δεδομένα!E$1:E$13,MATCH('2020'!H6172,Δεδομένα!D$1:D$13,0))</f>
        <v>2</v>
      </c>
      <c r="J6172" s="1">
        <v>44084</v>
      </c>
      <c r="K6172" s="6" t="s">
        <v>1561</v>
      </c>
      <c r="L6172" s="36" t="str">
        <f t="shared" si="384"/>
        <v>10/09/2020 14:51</v>
      </c>
      <c r="M6172" s="1">
        <v>44084</v>
      </c>
      <c r="N6172" s="6" t="s">
        <v>452</v>
      </c>
      <c r="O6172" s="36" t="str">
        <f t="shared" si="385"/>
        <v>10/09/2020 21:50</v>
      </c>
      <c r="P6172" s="46">
        <f t="shared" si="386"/>
        <v>0.29097222221753327</v>
      </c>
      <c r="Q6172" s="48">
        <v>0</v>
      </c>
      <c r="R6172" s="47">
        <f t="shared" si="387"/>
        <v>418.99999999324791</v>
      </c>
      <c r="S6172" s="6" t="s">
        <v>44</v>
      </c>
      <c r="T6172" s="6" t="s">
        <v>859</v>
      </c>
      <c r="U6172" s="6" t="s">
        <v>44</v>
      </c>
      <c r="V6172" s="6" t="s">
        <v>6746</v>
      </c>
      <c r="W6172" s="7">
        <v>0</v>
      </c>
      <c r="X6172" s="7">
        <v>2.5</v>
      </c>
      <c r="Y6172" s="7">
        <v>0</v>
      </c>
      <c r="Z6172" s="7">
        <v>2.5</v>
      </c>
      <c r="AA6172" s="7">
        <v>0</v>
      </c>
      <c r="AB6172" s="7">
        <v>0</v>
      </c>
      <c r="AC6172" s="7">
        <v>30</v>
      </c>
      <c r="AD6172" s="7">
        <v>0</v>
      </c>
      <c r="AE6172">
        <v>8</v>
      </c>
      <c r="AF6172">
        <v>0</v>
      </c>
      <c r="AG6172">
        <v>0</v>
      </c>
      <c r="AH6172">
        <v>0</v>
      </c>
      <c r="AI6172">
        <v>0</v>
      </c>
      <c r="AJ6172">
        <v>4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</row>
    <row r="6173" spans="1:44" x14ac:dyDescent="0.25">
      <c r="A6173">
        <v>1585750</v>
      </c>
      <c r="B6173">
        <v>785345</v>
      </c>
      <c r="C6173">
        <v>26.6210940559417</v>
      </c>
      <c r="D6173">
        <v>41.366364183433703</v>
      </c>
      <c r="E6173" s="68" t="s">
        <v>856</v>
      </c>
      <c r="F6173" s="8">
        <f>INDEX(Δεδομένα!$P:$P,MATCH('2020'!E6173,Δεδομένα!$O:$O,0))</f>
        <v>37</v>
      </c>
      <c r="G6173" s="6" t="s">
        <v>148</v>
      </c>
      <c r="H6173" s="2" t="str">
        <f>INDEX(Δεδομένα!B$1:B$51,MATCH('2020'!G6173,Δεδομένα!A$1:A$51,0))</f>
        <v>ΑΝΑΤΟΛΙΚΗΣ ΜΑΚΕΔΟΝΙΑΣ ΚΑΙ ΘΡΑΚΗΣ</v>
      </c>
      <c r="I6173" s="8">
        <f>INDEX(Δεδομένα!E$1:E$13,MATCH('2020'!H6173,Δεδομένα!D$1:D$13,0))</f>
        <v>2</v>
      </c>
      <c r="J6173" s="1">
        <v>44084</v>
      </c>
      <c r="K6173" s="6" t="s">
        <v>1496</v>
      </c>
      <c r="L6173" s="36" t="str">
        <f t="shared" si="384"/>
        <v>10/09/2020 15:54</v>
      </c>
      <c r="M6173" s="1">
        <v>44084</v>
      </c>
      <c r="N6173" s="6" t="s">
        <v>2736</v>
      </c>
      <c r="O6173" s="36" t="str">
        <f t="shared" si="385"/>
        <v>10/09/2020 19:28</v>
      </c>
      <c r="P6173" s="46">
        <f t="shared" si="386"/>
        <v>0.148611111115315</v>
      </c>
      <c r="Q6173" s="48">
        <v>0</v>
      </c>
      <c r="R6173" s="47">
        <f t="shared" si="387"/>
        <v>214.0000000060536</v>
      </c>
      <c r="S6173" s="6" t="s">
        <v>44</v>
      </c>
      <c r="T6173" s="6" t="s">
        <v>859</v>
      </c>
      <c r="U6173" s="6" t="s">
        <v>44</v>
      </c>
      <c r="V6173" s="6" t="s">
        <v>6747</v>
      </c>
      <c r="W6173" s="7">
        <v>0</v>
      </c>
      <c r="X6173" s="7">
        <v>0</v>
      </c>
      <c r="Y6173" s="7">
        <v>0</v>
      </c>
      <c r="Z6173" s="7">
        <v>2.5</v>
      </c>
      <c r="AA6173" s="7">
        <v>0</v>
      </c>
      <c r="AB6173" s="7">
        <v>0</v>
      </c>
      <c r="AC6173" s="7">
        <v>2.5</v>
      </c>
      <c r="AD6173" s="7">
        <v>0</v>
      </c>
      <c r="AE6173">
        <v>8</v>
      </c>
      <c r="AF6173">
        <v>0</v>
      </c>
      <c r="AG6173">
        <v>0</v>
      </c>
      <c r="AH6173">
        <v>0</v>
      </c>
      <c r="AI6173">
        <v>0</v>
      </c>
      <c r="AJ6173">
        <v>4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</row>
    <row r="6174" spans="1:44" x14ac:dyDescent="0.25">
      <c r="A6174">
        <v>1585165</v>
      </c>
      <c r="B6174">
        <v>785293</v>
      </c>
      <c r="C6174">
        <v>21.365942359040101</v>
      </c>
      <c r="D6174">
        <v>38.042847773147699</v>
      </c>
      <c r="E6174" s="68" t="s">
        <v>900</v>
      </c>
      <c r="F6174" s="8">
        <f>INDEX(Δεδομένα!$P:$P,MATCH('2020'!E6174,Δεδομένα!$O:$O,0))</f>
        <v>136</v>
      </c>
      <c r="G6174" s="6" t="s">
        <v>357</v>
      </c>
      <c r="H6174" s="2" t="str">
        <f>INDEX(Δεδομένα!B$1:B$51,MATCH('2020'!G6174,Δεδομένα!A$1:A$51,0))</f>
        <v>ΔΥΤΙΚΗΣ ΕΛΛΑΔΟΣ</v>
      </c>
      <c r="I6174" s="8">
        <f>INDEX(Δεδομένα!E$1:E$13,MATCH('2020'!H6174,Δεδομένα!D$1:D$13,0))</f>
        <v>7</v>
      </c>
      <c r="J6174" s="1">
        <v>44084</v>
      </c>
      <c r="K6174" s="6" t="s">
        <v>49</v>
      </c>
      <c r="L6174" s="36" t="str">
        <f t="shared" si="384"/>
        <v>10/09/2020 12:40</v>
      </c>
      <c r="M6174" s="1">
        <v>44084</v>
      </c>
      <c r="N6174" s="6" t="s">
        <v>708</v>
      </c>
      <c r="O6174" s="36" t="str">
        <f t="shared" si="385"/>
        <v>10/09/2020 13:16</v>
      </c>
      <c r="P6174" s="46">
        <f t="shared" si="386"/>
        <v>2.4999999994179234E-2</v>
      </c>
      <c r="Q6174" s="48">
        <v>0</v>
      </c>
      <c r="R6174" s="47">
        <f t="shared" si="387"/>
        <v>35.999999991618097</v>
      </c>
      <c r="S6174" s="6" t="s">
        <v>44</v>
      </c>
      <c r="T6174" s="6" t="s">
        <v>1058</v>
      </c>
      <c r="U6174" s="6" t="s">
        <v>1785</v>
      </c>
      <c r="V6174" s="6" t="s">
        <v>1785</v>
      </c>
      <c r="W6174" s="7">
        <v>0</v>
      </c>
      <c r="X6174" s="7">
        <v>0</v>
      </c>
      <c r="Y6174" s="7">
        <v>0</v>
      </c>
      <c r="Z6174" s="7">
        <v>0</v>
      </c>
      <c r="AA6174" s="7">
        <v>1</v>
      </c>
      <c r="AB6174" s="7">
        <v>0</v>
      </c>
      <c r="AC6174" s="7">
        <v>0</v>
      </c>
      <c r="AD6174" s="7">
        <v>0</v>
      </c>
      <c r="AE6174">
        <v>4</v>
      </c>
      <c r="AF6174">
        <v>0</v>
      </c>
      <c r="AG6174">
        <v>0</v>
      </c>
      <c r="AH6174">
        <v>0</v>
      </c>
      <c r="AI6174">
        <v>0</v>
      </c>
      <c r="AJ6174">
        <v>2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</row>
    <row r="6175" spans="1:44" x14ac:dyDescent="0.25">
      <c r="A6175">
        <v>1620641</v>
      </c>
      <c r="B6175">
        <v>785402</v>
      </c>
      <c r="C6175">
        <v>22.752128772625799</v>
      </c>
      <c r="D6175">
        <v>40.759271643810301</v>
      </c>
      <c r="E6175" s="68" t="s">
        <v>175</v>
      </c>
      <c r="F6175" s="8">
        <f>INDEX(Δεδομένα!$P:$P,MATCH('2020'!E6175,Δεδομένα!$O:$O,0))</f>
        <v>44</v>
      </c>
      <c r="G6175" s="6" t="s">
        <v>170</v>
      </c>
      <c r="H6175" s="2" t="str">
        <f>INDEX(Δεδομένα!B$1:B$51,MATCH('2020'!G6175,Δεδομένα!A$1:A$51,0))</f>
        <v>ΚΕΝΤΡΙΚΗΣ ΜΑΚΕΔΟΝΙΑΣ</v>
      </c>
      <c r="I6175" s="8">
        <f>INDEX(Δεδομένα!E$1:E$13,MATCH('2020'!H6175,Δεδομένα!D$1:D$13,0))</f>
        <v>3</v>
      </c>
      <c r="J6175" s="1">
        <v>44084</v>
      </c>
      <c r="K6175" s="6" t="s">
        <v>579</v>
      </c>
      <c r="L6175" s="36" t="str">
        <f t="shared" si="384"/>
        <v>10/09/2020 19:19</v>
      </c>
      <c r="M6175" s="1">
        <v>44084</v>
      </c>
      <c r="N6175" s="6" t="s">
        <v>117</v>
      </c>
      <c r="O6175" s="36" t="str">
        <f t="shared" si="385"/>
        <v>10/09/2020 20:00</v>
      </c>
      <c r="P6175" s="46">
        <f t="shared" si="386"/>
        <v>2.8472222227719612E-2</v>
      </c>
      <c r="Q6175" s="48">
        <v>0</v>
      </c>
      <c r="R6175" s="47">
        <f t="shared" si="387"/>
        <v>41.000000007916242</v>
      </c>
      <c r="S6175" s="6" t="s">
        <v>44</v>
      </c>
      <c r="T6175" s="6" t="s">
        <v>187</v>
      </c>
      <c r="U6175" s="6" t="s">
        <v>44</v>
      </c>
      <c r="V6175" s="6" t="s">
        <v>6751</v>
      </c>
      <c r="W6175" s="7">
        <v>0</v>
      </c>
      <c r="X6175" s="7">
        <v>0</v>
      </c>
      <c r="Y6175" s="7">
        <v>0</v>
      </c>
      <c r="Z6175" s="7">
        <v>0</v>
      </c>
      <c r="AA6175" s="7">
        <v>0</v>
      </c>
      <c r="AB6175" s="7">
        <v>0</v>
      </c>
      <c r="AC6175" s="7">
        <v>2</v>
      </c>
      <c r="AD6175" s="7">
        <v>0</v>
      </c>
      <c r="AE6175">
        <v>5</v>
      </c>
      <c r="AF6175">
        <v>0</v>
      </c>
      <c r="AG6175">
        <v>0</v>
      </c>
      <c r="AH6175">
        <v>0</v>
      </c>
      <c r="AI6175">
        <v>0</v>
      </c>
      <c r="AJ6175">
        <v>2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</row>
    <row r="6176" spans="1:44" x14ac:dyDescent="0.25">
      <c r="A6176">
        <v>1585187</v>
      </c>
      <c r="B6176">
        <v>785464</v>
      </c>
      <c r="C6176">
        <v>20.66405595741</v>
      </c>
      <c r="D6176">
        <v>40.017954583420099</v>
      </c>
      <c r="E6176" s="68" t="s">
        <v>1556</v>
      </c>
      <c r="F6176" s="8">
        <f>INDEX(Δεδομένα!$P:$P,MATCH('2020'!E6176,Δεδομένα!$O:$O,0))</f>
        <v>89</v>
      </c>
      <c r="G6176" s="6" t="s">
        <v>251</v>
      </c>
      <c r="H6176" s="2" t="str">
        <f>INDEX(Δεδομένα!B$1:B$51,MATCH('2020'!G6176,Δεδομένα!A$1:A$51,0))</f>
        <v>ΗΠΕΙΡΟΥ</v>
      </c>
      <c r="I6176" s="8">
        <f>INDEX(Δεδομένα!E$1:E$13,MATCH('2020'!H6176,Δεδομένα!D$1:D$13,0))</f>
        <v>5</v>
      </c>
      <c r="J6176" s="1">
        <v>44084</v>
      </c>
      <c r="K6176" s="6" t="s">
        <v>693</v>
      </c>
      <c r="L6176" s="36" t="str">
        <f t="shared" si="384"/>
        <v>10/09/2020 23:40</v>
      </c>
      <c r="M6176" s="1">
        <v>44085</v>
      </c>
      <c r="N6176" s="6" t="s">
        <v>6753</v>
      </c>
      <c r="O6176" s="36" t="str">
        <f t="shared" si="385"/>
        <v>11/09/2020 01:12</v>
      </c>
      <c r="P6176" s="46">
        <f t="shared" si="386"/>
        <v>6.3888888893416151E-2</v>
      </c>
      <c r="Q6176" s="48">
        <v>0</v>
      </c>
      <c r="R6176" s="47">
        <f t="shared" si="387"/>
        <v>92.000000006519258</v>
      </c>
      <c r="S6176" s="6" t="s">
        <v>44</v>
      </c>
      <c r="T6176" s="6" t="s">
        <v>1559</v>
      </c>
      <c r="U6176" s="6" t="s">
        <v>3456</v>
      </c>
      <c r="V6176" s="6" t="s">
        <v>6754</v>
      </c>
      <c r="W6176" s="7">
        <v>0</v>
      </c>
      <c r="X6176" s="7">
        <v>0</v>
      </c>
      <c r="Y6176" s="7">
        <v>0</v>
      </c>
      <c r="Z6176" s="7">
        <v>10</v>
      </c>
      <c r="AA6176" s="7">
        <v>0</v>
      </c>
      <c r="AB6176" s="7">
        <v>0</v>
      </c>
      <c r="AC6176" s="7">
        <v>0</v>
      </c>
      <c r="AD6176" s="7">
        <v>0</v>
      </c>
      <c r="AE6176">
        <v>3</v>
      </c>
      <c r="AF6176">
        <v>0</v>
      </c>
      <c r="AG6176">
        <v>0</v>
      </c>
      <c r="AH6176">
        <v>0</v>
      </c>
      <c r="AI6176">
        <v>0</v>
      </c>
      <c r="AJ6176">
        <v>1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</row>
    <row r="6177" spans="1:44" x14ac:dyDescent="0.25">
      <c r="A6177">
        <v>1585112</v>
      </c>
      <c r="B6177">
        <v>785318</v>
      </c>
      <c r="C6177">
        <v>24.725347917013298</v>
      </c>
      <c r="D6177">
        <v>41.0079380308187</v>
      </c>
      <c r="E6177" s="68" t="s">
        <v>919</v>
      </c>
      <c r="F6177" s="8">
        <f>INDEX(Δεδομένα!$P:$P,MATCH('2020'!E6177,Δεδομένα!$O:$O,0))</f>
        <v>26</v>
      </c>
      <c r="G6177" s="6" t="s">
        <v>77</v>
      </c>
      <c r="H6177" s="2" t="str">
        <f>INDEX(Δεδομένα!B$1:B$51,MATCH('2020'!G6177,Δεδομένα!A$1:A$51,0))</f>
        <v>ΑΝΑΤΟΛΙΚΗΣ ΜΑΚΕΔΟΝΙΑΣ ΚΑΙ ΘΡΑΚΗΣ</v>
      </c>
      <c r="I6177" s="8">
        <f>INDEX(Δεδομένα!E$1:E$13,MATCH('2020'!H6177,Δεδομένα!D$1:D$13,0))</f>
        <v>2</v>
      </c>
      <c r="J6177" s="1">
        <v>44084</v>
      </c>
      <c r="K6177" s="6" t="s">
        <v>1794</v>
      </c>
      <c r="L6177" s="36" t="str">
        <f t="shared" si="384"/>
        <v>10/09/2020 13:53</v>
      </c>
      <c r="M6177" s="1">
        <v>44084</v>
      </c>
      <c r="N6177" s="6" t="s">
        <v>1297</v>
      </c>
      <c r="O6177" s="36" t="str">
        <f t="shared" si="385"/>
        <v>10/09/2020 14:57</v>
      </c>
      <c r="P6177" s="46">
        <f t="shared" si="386"/>
        <v>4.4444444443797693E-2</v>
      </c>
      <c r="Q6177" s="48">
        <v>0</v>
      </c>
      <c r="R6177" s="47">
        <f t="shared" si="387"/>
        <v>63.999999999068677</v>
      </c>
      <c r="S6177" s="6" t="s">
        <v>44</v>
      </c>
      <c r="T6177" s="6" t="s">
        <v>921</v>
      </c>
      <c r="U6177" s="6" t="s">
        <v>44</v>
      </c>
      <c r="V6177" s="6" t="s">
        <v>922</v>
      </c>
      <c r="W6177" s="7">
        <v>0</v>
      </c>
      <c r="X6177" s="7">
        <v>0</v>
      </c>
      <c r="Y6177" s="7">
        <v>0</v>
      </c>
      <c r="Z6177" s="7">
        <v>8</v>
      </c>
      <c r="AA6177" s="7">
        <v>0</v>
      </c>
      <c r="AB6177" s="7">
        <v>0</v>
      </c>
      <c r="AC6177" s="7">
        <v>0</v>
      </c>
      <c r="AD6177" s="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</row>
    <row r="6178" spans="1:44" x14ac:dyDescent="0.25">
      <c r="A6178">
        <v>1618110</v>
      </c>
      <c r="B6178">
        <v>785361</v>
      </c>
      <c r="C6178">
        <v>22.16481590271</v>
      </c>
      <c r="D6178">
        <v>39.325927734375</v>
      </c>
      <c r="E6178" s="68" t="s">
        <v>1042</v>
      </c>
      <c r="F6178" s="8">
        <f>INDEX(Δεδομένα!$P:$P,MATCH('2020'!E6178,Δεδομένα!$O:$O,0))</f>
        <v>116</v>
      </c>
      <c r="G6178" s="6" t="s">
        <v>294</v>
      </c>
      <c r="H6178" s="2" t="str">
        <f>INDEX(Δεδομένα!B$1:B$51,MATCH('2020'!G6178,Δεδομένα!A$1:A$51,0))</f>
        <v>ΘΕΣΣΑΛΙΑΣ</v>
      </c>
      <c r="I6178" s="8">
        <f>INDEX(Δεδομένα!E$1:E$13,MATCH('2020'!H6178,Δεδομένα!D$1:D$13,0))</f>
        <v>6</v>
      </c>
      <c r="J6178" s="1">
        <v>44084</v>
      </c>
      <c r="K6178" s="6" t="s">
        <v>750</v>
      </c>
      <c r="L6178" s="36" t="str">
        <f t="shared" si="384"/>
        <v>10/09/2020 16:45</v>
      </c>
      <c r="M6178" s="1">
        <v>44084</v>
      </c>
      <c r="N6178" s="6" t="s">
        <v>149</v>
      </c>
      <c r="O6178" s="36" t="str">
        <f t="shared" si="385"/>
        <v>10/09/2020 17:10</v>
      </c>
      <c r="P6178" s="46">
        <f t="shared" si="386"/>
        <v>1.7361111116770189E-2</v>
      </c>
      <c r="Q6178" s="48">
        <v>0</v>
      </c>
      <c r="R6178" s="47">
        <f t="shared" si="387"/>
        <v>25.000000008149073</v>
      </c>
      <c r="S6178" s="6" t="s">
        <v>44</v>
      </c>
      <c r="T6178" s="6" t="s">
        <v>1043</v>
      </c>
      <c r="U6178" s="6" t="s">
        <v>2068</v>
      </c>
      <c r="V6178" s="6" t="s">
        <v>6749</v>
      </c>
      <c r="W6178" s="7">
        <v>0</v>
      </c>
      <c r="X6178" s="7">
        <v>0</v>
      </c>
      <c r="Y6178" s="7">
        <v>0</v>
      </c>
      <c r="Z6178" s="7">
        <v>3</v>
      </c>
      <c r="AA6178" s="7">
        <v>0</v>
      </c>
      <c r="AB6178" s="7">
        <v>0</v>
      </c>
      <c r="AC6178" s="7">
        <v>0</v>
      </c>
      <c r="AD6178" s="7">
        <v>0</v>
      </c>
      <c r="AE6178">
        <v>2</v>
      </c>
      <c r="AF6178">
        <v>0</v>
      </c>
      <c r="AG6178">
        <v>0</v>
      </c>
      <c r="AH6178">
        <v>0</v>
      </c>
      <c r="AI6178">
        <v>0</v>
      </c>
      <c r="AJ6178">
        <v>1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</row>
    <row r="6179" spans="1:44" x14ac:dyDescent="0.25">
      <c r="A6179">
        <v>1585369</v>
      </c>
      <c r="B6179">
        <v>785229</v>
      </c>
      <c r="C6179">
        <v>20.575469028387399</v>
      </c>
      <c r="D6179">
        <v>38.131282503229798</v>
      </c>
      <c r="E6179" s="68" t="s">
        <v>798</v>
      </c>
      <c r="F6179" s="8">
        <f>INDEX(Δεδομένα!$P:$P,MATCH('2020'!E6179,Δεδομένα!$O:$O,0))</f>
        <v>235</v>
      </c>
      <c r="G6179" s="6" t="s">
        <v>799</v>
      </c>
      <c r="H6179" s="2" t="str">
        <f>INDEX(Δεδομένα!B$1:B$51,MATCH('2020'!G6179,Δεδομένα!A$1:A$51,0))</f>
        <v>ΙΟΝΙΩΝ ΝΗΣΩΝ</v>
      </c>
      <c r="I6179" s="8">
        <f>INDEX(Δεδομένα!E$1:E$13,MATCH('2020'!H6179,Δεδομένα!D$1:D$13,0))</f>
        <v>13</v>
      </c>
      <c r="J6179" s="1">
        <v>44084</v>
      </c>
      <c r="K6179" s="6" t="s">
        <v>5346</v>
      </c>
      <c r="L6179" s="36" t="str">
        <f t="shared" si="384"/>
        <v>10/09/2020 09:05</v>
      </c>
      <c r="M6179" s="1">
        <v>44084</v>
      </c>
      <c r="N6179" s="6" t="s">
        <v>381</v>
      </c>
      <c r="O6179" s="36" t="str">
        <f t="shared" si="385"/>
        <v>10/09/2020 10:05</v>
      </c>
      <c r="P6179" s="46">
        <f t="shared" si="386"/>
        <v>4.1666666671517305E-2</v>
      </c>
      <c r="Q6179" s="48">
        <v>0</v>
      </c>
      <c r="R6179" s="47">
        <f t="shared" si="387"/>
        <v>60.000000006984919</v>
      </c>
      <c r="S6179" s="6" t="s">
        <v>44</v>
      </c>
      <c r="T6179" s="6" t="s">
        <v>800</v>
      </c>
      <c r="U6179" s="6" t="s">
        <v>44</v>
      </c>
      <c r="V6179" s="6" t="s">
        <v>6737</v>
      </c>
      <c r="W6179" s="7">
        <v>0</v>
      </c>
      <c r="X6179" s="7">
        <v>0</v>
      </c>
      <c r="Y6179" s="7">
        <v>0</v>
      </c>
      <c r="Z6179" s="7">
        <v>0</v>
      </c>
      <c r="AA6179" s="7">
        <v>0</v>
      </c>
      <c r="AB6179" s="7">
        <v>0</v>
      </c>
      <c r="AC6179" s="7">
        <v>0.04</v>
      </c>
      <c r="AD6179" s="7">
        <v>0</v>
      </c>
      <c r="AE6179">
        <v>3</v>
      </c>
      <c r="AF6179">
        <v>0</v>
      </c>
      <c r="AG6179">
        <v>0</v>
      </c>
      <c r="AH6179">
        <v>0</v>
      </c>
      <c r="AI6179">
        <v>0</v>
      </c>
      <c r="AJ6179">
        <v>1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</row>
    <row r="6180" spans="1:44" x14ac:dyDescent="0.25">
      <c r="A6180">
        <v>1612395</v>
      </c>
      <c r="B6180">
        <v>785281</v>
      </c>
      <c r="C6180">
        <v>22.667833798060801</v>
      </c>
      <c r="D6180">
        <v>38.053869116138102</v>
      </c>
      <c r="E6180" s="68" t="s">
        <v>390</v>
      </c>
      <c r="F6180" s="8">
        <f>INDEX(Δεδομένα!$P:$P,MATCH('2020'!E6180,Δεδομένα!$O:$O,0))</f>
        <v>159</v>
      </c>
      <c r="G6180" s="6" t="s">
        <v>391</v>
      </c>
      <c r="H6180" s="2" t="str">
        <f>INDEX(Δεδομένα!B$1:B$51,MATCH('2020'!G6180,Δεδομένα!A$1:A$51,0))</f>
        <v>ΠΕΛΛΟΠΟΝΗΣΟΥ</v>
      </c>
      <c r="I6180" s="8">
        <f>INDEX(Δεδομένα!E$1:E$13,MATCH('2020'!H6180,Δεδομένα!D$1:D$13,0))</f>
        <v>8</v>
      </c>
      <c r="J6180" s="1">
        <v>44084</v>
      </c>
      <c r="K6180" s="6" t="s">
        <v>467</v>
      </c>
      <c r="L6180" s="36" t="str">
        <f t="shared" si="384"/>
        <v>10/09/2020 12:20</v>
      </c>
      <c r="M6180" s="1">
        <v>44084</v>
      </c>
      <c r="N6180" s="6" t="s">
        <v>1467</v>
      </c>
      <c r="O6180" s="36" t="str">
        <f t="shared" si="385"/>
        <v>10/09/2020 13:40</v>
      </c>
      <c r="P6180" s="46">
        <f t="shared" si="386"/>
        <v>5.5555555554747116E-2</v>
      </c>
      <c r="Q6180" s="48">
        <v>0</v>
      </c>
      <c r="R6180" s="47">
        <f t="shared" si="387"/>
        <v>79.999999998835847</v>
      </c>
      <c r="S6180" s="6" t="s">
        <v>44</v>
      </c>
      <c r="T6180" s="6" t="s">
        <v>1097</v>
      </c>
      <c r="U6180" s="6" t="s">
        <v>1366</v>
      </c>
      <c r="V6180" s="6" t="s">
        <v>1366</v>
      </c>
      <c r="W6180" s="7">
        <v>0</v>
      </c>
      <c r="X6180" s="7">
        <v>0</v>
      </c>
      <c r="Y6180" s="7">
        <v>0</v>
      </c>
      <c r="Z6180" s="7">
        <v>0</v>
      </c>
      <c r="AA6180" s="7">
        <v>0</v>
      </c>
      <c r="AB6180" s="7">
        <v>1</v>
      </c>
      <c r="AC6180" s="7">
        <v>0</v>
      </c>
      <c r="AD6180" s="7">
        <v>0</v>
      </c>
      <c r="AE6180">
        <v>12</v>
      </c>
      <c r="AF6180">
        <v>0</v>
      </c>
      <c r="AG6180">
        <v>0</v>
      </c>
      <c r="AH6180">
        <v>0</v>
      </c>
      <c r="AI6180">
        <v>0</v>
      </c>
      <c r="AJ6180">
        <v>6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</row>
    <row r="6181" spans="1:44" x14ac:dyDescent="0.25">
      <c r="A6181">
        <v>1595591</v>
      </c>
      <c r="B6181">
        <v>785346</v>
      </c>
      <c r="C6181">
        <v>22.903164548206401</v>
      </c>
      <c r="D6181">
        <v>37.923615788712198</v>
      </c>
      <c r="E6181" s="68" t="s">
        <v>810</v>
      </c>
      <c r="F6181" s="8">
        <f>INDEX(Δεδομένα!$P:$P,MATCH('2020'!E6181,Δεδομένα!$O:$O,0))</f>
        <v>157</v>
      </c>
      <c r="G6181" s="6" t="s">
        <v>391</v>
      </c>
      <c r="H6181" s="2" t="str">
        <f>INDEX(Δεδομένα!B$1:B$51,MATCH('2020'!G6181,Δεδομένα!A$1:A$51,0))</f>
        <v>ΠΕΛΛΟΠΟΝΗΣΟΥ</v>
      </c>
      <c r="I6181" s="8">
        <f>INDEX(Δεδομένα!E$1:E$13,MATCH('2020'!H6181,Δεδομένα!D$1:D$13,0))</f>
        <v>8</v>
      </c>
      <c r="J6181" s="1">
        <v>44084</v>
      </c>
      <c r="K6181" s="6" t="s">
        <v>543</v>
      </c>
      <c r="L6181" s="36" t="str">
        <f t="shared" si="384"/>
        <v>10/09/2020 15:45</v>
      </c>
      <c r="M6181" s="1">
        <v>44084</v>
      </c>
      <c r="N6181" s="6" t="s">
        <v>1749</v>
      </c>
      <c r="O6181" s="36" t="str">
        <f t="shared" si="385"/>
        <v>10/09/2020 17:17</v>
      </c>
      <c r="P6181" s="46">
        <f t="shared" si="386"/>
        <v>6.3888888886140194E-2</v>
      </c>
      <c r="Q6181" s="48">
        <v>0</v>
      </c>
      <c r="R6181" s="47">
        <f t="shared" si="387"/>
        <v>91.999999996041879</v>
      </c>
      <c r="S6181" s="6" t="s">
        <v>44</v>
      </c>
      <c r="T6181" s="6" t="s">
        <v>1012</v>
      </c>
      <c r="U6181" s="6" t="s">
        <v>1620</v>
      </c>
      <c r="V6181" s="6" t="s">
        <v>6748</v>
      </c>
      <c r="W6181" s="7">
        <v>0</v>
      </c>
      <c r="X6181" s="7">
        <v>0</v>
      </c>
      <c r="Y6181" s="7">
        <v>0</v>
      </c>
      <c r="Z6181" s="7">
        <v>0</v>
      </c>
      <c r="AA6181" s="7">
        <v>0</v>
      </c>
      <c r="AB6181" s="7">
        <v>2</v>
      </c>
      <c r="AC6181" s="7">
        <v>0</v>
      </c>
      <c r="AD6181" s="7">
        <v>0</v>
      </c>
      <c r="AE6181">
        <v>12</v>
      </c>
      <c r="AF6181">
        <v>0</v>
      </c>
      <c r="AG6181">
        <v>0</v>
      </c>
      <c r="AH6181">
        <v>0</v>
      </c>
      <c r="AI6181">
        <v>0</v>
      </c>
      <c r="AJ6181">
        <v>6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</row>
    <row r="6182" spans="1:44" x14ac:dyDescent="0.25">
      <c r="A6182">
        <v>1586256</v>
      </c>
      <c r="B6182">
        <v>785330</v>
      </c>
      <c r="C6182">
        <v>22.602047805584601</v>
      </c>
      <c r="D6182">
        <v>36.842225631794797</v>
      </c>
      <c r="E6182" s="68" t="s">
        <v>822</v>
      </c>
      <c r="F6182" s="8">
        <f>INDEX(Δεδομένα!$P:$P,MATCH('2020'!E6182,Δεδομένα!$O:$O,0))</f>
        <v>149</v>
      </c>
      <c r="G6182" s="6" t="s">
        <v>369</v>
      </c>
      <c r="H6182" s="2" t="str">
        <f>INDEX(Δεδομένα!B$1:B$51,MATCH('2020'!G6182,Δεδομένα!A$1:A$51,0))</f>
        <v>ΠΕΛΛΟΠΟΝΗΣΟΥ</v>
      </c>
      <c r="I6182" s="8">
        <f>INDEX(Δεδομένα!E$1:E$13,MATCH('2020'!H6182,Δεδομένα!D$1:D$13,0))</f>
        <v>8</v>
      </c>
      <c r="J6182" s="1">
        <v>44084</v>
      </c>
      <c r="K6182" s="6" t="s">
        <v>914</v>
      </c>
      <c r="L6182" s="36" t="str">
        <f t="shared" si="384"/>
        <v>10/09/2020 14:42</v>
      </c>
      <c r="M6182" s="1">
        <v>44084</v>
      </c>
      <c r="N6182" s="6" t="s">
        <v>2408</v>
      </c>
      <c r="O6182" s="36" t="str">
        <f t="shared" si="385"/>
        <v>10/09/2020 22:16</v>
      </c>
      <c r="P6182" s="46">
        <f t="shared" si="386"/>
        <v>0.31527777777228039</v>
      </c>
      <c r="Q6182" s="48">
        <v>0</v>
      </c>
      <c r="R6182" s="47">
        <f t="shared" si="387"/>
        <v>453.99999999208376</v>
      </c>
      <c r="S6182" s="6" t="s">
        <v>44</v>
      </c>
      <c r="T6182" s="6" t="s">
        <v>373</v>
      </c>
      <c r="U6182" s="6" t="s">
        <v>44</v>
      </c>
      <c r="V6182" s="6" t="s">
        <v>3162</v>
      </c>
      <c r="W6182" s="7">
        <v>0</v>
      </c>
      <c r="X6182" s="7">
        <v>0.5</v>
      </c>
      <c r="Y6182" s="7">
        <v>0</v>
      </c>
      <c r="Z6182" s="7">
        <v>0</v>
      </c>
      <c r="AA6182" s="7">
        <v>0</v>
      </c>
      <c r="AB6182" s="7">
        <v>3.5</v>
      </c>
      <c r="AC6182" s="7">
        <v>0</v>
      </c>
      <c r="AD6182" s="7">
        <v>0</v>
      </c>
      <c r="AE6182">
        <v>14</v>
      </c>
      <c r="AF6182">
        <v>6</v>
      </c>
      <c r="AG6182">
        <v>0</v>
      </c>
      <c r="AH6182">
        <v>0</v>
      </c>
      <c r="AI6182">
        <v>0</v>
      </c>
      <c r="AJ6182">
        <v>8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</row>
    <row r="6183" spans="1:44" x14ac:dyDescent="0.25">
      <c r="A6183">
        <v>1594225</v>
      </c>
      <c r="B6183">
        <v>785320</v>
      </c>
      <c r="C6183">
        <v>21.695631544911301</v>
      </c>
      <c r="D6183">
        <v>37.242587963227599</v>
      </c>
      <c r="E6183" s="68" t="s">
        <v>1693</v>
      </c>
      <c r="F6183" s="8">
        <f>INDEX(Δεδομένα!$P:$P,MATCH('2020'!E6183,Δεδομένα!$O:$O,0))</f>
        <v>146</v>
      </c>
      <c r="G6183" s="6" t="s">
        <v>841</v>
      </c>
      <c r="H6183" s="2" t="str">
        <f>INDEX(Δεδομένα!B$1:B$51,MATCH('2020'!G6183,Δεδομένα!A$1:A$51,0))</f>
        <v>ΠΕΛΛΟΠΟΝΗΣΟΥ</v>
      </c>
      <c r="I6183" s="8">
        <f>INDEX(Δεδομένα!E$1:E$13,MATCH('2020'!H6183,Δεδομένα!D$1:D$13,0))</f>
        <v>8</v>
      </c>
      <c r="J6183" s="1">
        <v>44084</v>
      </c>
      <c r="K6183" s="6" t="s">
        <v>612</v>
      </c>
      <c r="L6183" s="36" t="str">
        <f t="shared" si="384"/>
        <v>10/09/2020 13:50</v>
      </c>
      <c r="M6183" s="1">
        <v>44086</v>
      </c>
      <c r="N6183" s="6" t="s">
        <v>358</v>
      </c>
      <c r="O6183" s="36" t="str">
        <f t="shared" si="385"/>
        <v>12/09/2020 20:10</v>
      </c>
      <c r="P6183" s="49">
        <f t="shared" si="386"/>
        <v>2.2638888888905058</v>
      </c>
      <c r="Q6183" s="50">
        <f>2*24</f>
        <v>48</v>
      </c>
      <c r="R6183" s="47">
        <f t="shared" si="387"/>
        <v>3260.0000000023283</v>
      </c>
      <c r="S6183" s="6" t="s">
        <v>44</v>
      </c>
      <c r="T6183" s="6" t="s">
        <v>999</v>
      </c>
      <c r="U6183" s="6" t="s">
        <v>44</v>
      </c>
      <c r="V6183" s="6" t="s">
        <v>6744</v>
      </c>
      <c r="W6183" s="7">
        <v>0</v>
      </c>
      <c r="X6183" s="7">
        <v>15</v>
      </c>
      <c r="Y6183" s="7">
        <v>0</v>
      </c>
      <c r="Z6183" s="7">
        <v>0</v>
      </c>
      <c r="AA6183" s="7">
        <v>0</v>
      </c>
      <c r="AB6183" s="7">
        <v>0</v>
      </c>
      <c r="AC6183" s="7">
        <v>0</v>
      </c>
      <c r="AD6183" s="7">
        <v>0</v>
      </c>
      <c r="AE6183">
        <v>30</v>
      </c>
      <c r="AF6183">
        <v>0</v>
      </c>
      <c r="AG6183">
        <v>0</v>
      </c>
      <c r="AH6183">
        <v>0</v>
      </c>
      <c r="AI6183">
        <v>3</v>
      </c>
      <c r="AJ6183">
        <v>13</v>
      </c>
      <c r="AK6183">
        <v>0</v>
      </c>
      <c r="AL6183">
        <v>1</v>
      </c>
      <c r="AM6183">
        <v>1</v>
      </c>
      <c r="AN6183">
        <v>0</v>
      </c>
      <c r="AO6183">
        <v>0</v>
      </c>
      <c r="AP6183">
        <v>2</v>
      </c>
      <c r="AQ6183">
        <v>2</v>
      </c>
      <c r="AR6183">
        <v>0</v>
      </c>
    </row>
    <row r="6184" spans="1:44" x14ac:dyDescent="0.25">
      <c r="A6184">
        <v>1601351</v>
      </c>
      <c r="B6184">
        <v>785328</v>
      </c>
      <c r="C6184">
        <v>21.965919405757798</v>
      </c>
      <c r="D6184">
        <v>37.262240590607</v>
      </c>
      <c r="E6184" s="68" t="s">
        <v>840</v>
      </c>
      <c r="F6184" s="8">
        <f>INDEX(Δεδομένα!$P:$P,MATCH('2020'!E6184,Δεδομένα!$O:$O,0))</f>
        <v>144</v>
      </c>
      <c r="G6184" s="6" t="s">
        <v>841</v>
      </c>
      <c r="H6184" s="2" t="str">
        <f>INDEX(Δεδομένα!B$1:B$51,MATCH('2020'!G6184,Δεδομένα!A$1:A$51,0))</f>
        <v>ΠΕΛΛΟΠΟΝΗΣΟΥ</v>
      </c>
      <c r="I6184" s="8">
        <f>INDEX(Δεδομένα!E$1:E$13,MATCH('2020'!H6184,Δεδομένα!D$1:D$13,0))</f>
        <v>8</v>
      </c>
      <c r="J6184" s="1">
        <v>44084</v>
      </c>
      <c r="K6184" s="6" t="s">
        <v>702</v>
      </c>
      <c r="L6184" s="36" t="str">
        <f t="shared" si="384"/>
        <v>10/09/2020 14:23</v>
      </c>
      <c r="M6184" s="1">
        <v>44084</v>
      </c>
      <c r="N6184" s="6" t="s">
        <v>543</v>
      </c>
      <c r="O6184" s="36" t="str">
        <f t="shared" si="385"/>
        <v>10/09/2020 15:45</v>
      </c>
      <c r="P6184" s="46">
        <f t="shared" si="386"/>
        <v>5.694444444088731E-2</v>
      </c>
      <c r="Q6184" s="48">
        <v>0</v>
      </c>
      <c r="R6184" s="47">
        <f t="shared" si="387"/>
        <v>81.999999994877726</v>
      </c>
      <c r="S6184" s="6" t="s">
        <v>44</v>
      </c>
      <c r="T6184" s="6" t="s">
        <v>843</v>
      </c>
      <c r="U6184" s="6" t="s">
        <v>6091</v>
      </c>
      <c r="V6184" s="6" t="s">
        <v>6745</v>
      </c>
      <c r="W6184" s="7">
        <v>0</v>
      </c>
      <c r="X6184" s="7">
        <v>0</v>
      </c>
      <c r="Y6184" s="7">
        <v>0</v>
      </c>
      <c r="Z6184" s="7">
        <v>0</v>
      </c>
      <c r="AA6184" s="7">
        <v>0</v>
      </c>
      <c r="AB6184" s="7">
        <v>1</v>
      </c>
      <c r="AC6184" s="7">
        <v>0</v>
      </c>
      <c r="AD6184" s="7">
        <v>0</v>
      </c>
      <c r="AE6184">
        <v>5</v>
      </c>
      <c r="AF6184">
        <v>0</v>
      </c>
      <c r="AG6184">
        <v>0</v>
      </c>
      <c r="AH6184">
        <v>0</v>
      </c>
      <c r="AI6184">
        <v>0</v>
      </c>
      <c r="AJ6184">
        <v>3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</row>
    <row r="6185" spans="1:44" x14ac:dyDescent="0.25">
      <c r="A6185">
        <v>1585207</v>
      </c>
      <c r="B6185">
        <v>785299</v>
      </c>
      <c r="C6185">
        <v>24.999155700023099</v>
      </c>
      <c r="D6185">
        <v>41.122959357977003</v>
      </c>
      <c r="E6185" s="68" t="s">
        <v>120</v>
      </c>
      <c r="F6185" s="8">
        <f>INDEX(Δεδομένα!$P:$P,MATCH('2020'!E6185,Δεδομένα!$O:$O,0))</f>
        <v>30</v>
      </c>
      <c r="G6185" s="6" t="s">
        <v>121</v>
      </c>
      <c r="H6185" s="2" t="str">
        <f>INDEX(Δεδομένα!B$1:B$51,MATCH('2020'!G6185,Δεδομένα!A$1:A$51,0))</f>
        <v>ΑΝΑΤΟΛΙΚΗΣ ΜΑΚΕΔΟΝΙΑΣ ΚΑΙ ΘΡΑΚΗΣ</v>
      </c>
      <c r="I6185" s="8">
        <f>INDEX(Δεδομένα!E$1:E$13,MATCH('2020'!H6185,Δεδομένα!D$1:D$13,0))</f>
        <v>2</v>
      </c>
      <c r="J6185" s="1">
        <v>44084</v>
      </c>
      <c r="K6185" s="6" t="s">
        <v>274</v>
      </c>
      <c r="L6185" s="36" t="str">
        <f t="shared" si="384"/>
        <v>10/09/2020 13:09</v>
      </c>
      <c r="M6185" s="1">
        <v>44084</v>
      </c>
      <c r="N6185" s="6" t="s">
        <v>1737</v>
      </c>
      <c r="O6185" s="36" t="str">
        <f t="shared" si="385"/>
        <v>10/09/2020 15:41</v>
      </c>
      <c r="P6185" s="46">
        <f t="shared" si="386"/>
        <v>0.10555555555038154</v>
      </c>
      <c r="Q6185" s="48">
        <v>0</v>
      </c>
      <c r="R6185" s="47">
        <f t="shared" si="387"/>
        <v>151.99999999254942</v>
      </c>
      <c r="S6185" s="6" t="s">
        <v>44</v>
      </c>
      <c r="T6185" s="6" t="s">
        <v>129</v>
      </c>
      <c r="U6185" s="6" t="s">
        <v>44</v>
      </c>
      <c r="V6185" s="6" t="s">
        <v>6743</v>
      </c>
      <c r="W6185" s="7">
        <v>0</v>
      </c>
      <c r="X6185" s="7">
        <v>0</v>
      </c>
      <c r="Y6185" s="7">
        <v>0</v>
      </c>
      <c r="Z6185" s="7">
        <v>5</v>
      </c>
      <c r="AA6185" s="7">
        <v>0</v>
      </c>
      <c r="AB6185" s="7">
        <v>0</v>
      </c>
      <c r="AC6185" s="7">
        <v>0</v>
      </c>
      <c r="AD6185" s="7">
        <v>0</v>
      </c>
      <c r="AE6185">
        <v>9</v>
      </c>
      <c r="AF6185">
        <v>0</v>
      </c>
      <c r="AG6185">
        <v>0</v>
      </c>
      <c r="AH6185">
        <v>0</v>
      </c>
      <c r="AI6185">
        <v>0</v>
      </c>
      <c r="AJ6185">
        <v>3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</row>
    <row r="6186" spans="1:44" x14ac:dyDescent="0.25">
      <c r="A6186">
        <v>1585151</v>
      </c>
      <c r="B6186">
        <v>785352</v>
      </c>
      <c r="C6186">
        <v>22.321845400221299</v>
      </c>
      <c r="D6186">
        <v>40.664831465631103</v>
      </c>
      <c r="E6186" s="68" t="s">
        <v>873</v>
      </c>
      <c r="F6186" s="8">
        <f>INDEX(Δεδομένα!$P:$P,MATCH('2020'!E6186,Δεδομένα!$O:$O,0))</f>
        <v>61</v>
      </c>
      <c r="G6186" s="6" t="s">
        <v>874</v>
      </c>
      <c r="H6186" s="2" t="str">
        <f>INDEX(Δεδομένα!B$1:B$51,MATCH('2020'!G6186,Δεδομένα!A$1:A$51,0))</f>
        <v>ΚΕΝΤΡΙΚΗΣ ΜΑΚΕΔΟΝΙΑΣ</v>
      </c>
      <c r="I6186" s="8">
        <f>INDEX(Δεδομένα!E$1:E$13,MATCH('2020'!H6186,Δεδομένα!D$1:D$13,0))</f>
        <v>3</v>
      </c>
      <c r="J6186" s="1">
        <v>44084</v>
      </c>
      <c r="K6186" s="6" t="s">
        <v>96</v>
      </c>
      <c r="L6186" s="36" t="str">
        <f t="shared" si="384"/>
        <v>10/09/2020 16:32</v>
      </c>
      <c r="M6186" s="1">
        <v>44084</v>
      </c>
      <c r="N6186" s="6" t="s">
        <v>1461</v>
      </c>
      <c r="O6186" s="36" t="str">
        <f t="shared" si="385"/>
        <v>10/09/2020 18:27</v>
      </c>
      <c r="P6186" s="46">
        <f t="shared" si="386"/>
        <v>7.9861111116770189E-2</v>
      </c>
      <c r="Q6186" s="48">
        <v>0</v>
      </c>
      <c r="R6186" s="47">
        <f t="shared" si="387"/>
        <v>115.00000000814907</v>
      </c>
      <c r="S6186" s="6" t="s">
        <v>44</v>
      </c>
      <c r="T6186" s="6" t="s">
        <v>878</v>
      </c>
      <c r="U6186" s="6" t="s">
        <v>2494</v>
      </c>
      <c r="V6186" s="6" t="s">
        <v>2495</v>
      </c>
      <c r="W6186" s="7">
        <v>0</v>
      </c>
      <c r="X6186" s="7">
        <v>0</v>
      </c>
      <c r="Y6186" s="7">
        <v>0</v>
      </c>
      <c r="Z6186" s="7">
        <v>1</v>
      </c>
      <c r="AA6186" s="7">
        <v>1</v>
      </c>
      <c r="AB6186" s="7">
        <v>0</v>
      </c>
      <c r="AC6186" s="7">
        <v>0</v>
      </c>
      <c r="AD6186" s="7">
        <v>0</v>
      </c>
      <c r="AE6186">
        <v>4</v>
      </c>
      <c r="AF6186">
        <v>0</v>
      </c>
      <c r="AG6186">
        <v>0</v>
      </c>
      <c r="AH6186">
        <v>0</v>
      </c>
      <c r="AI6186">
        <v>0</v>
      </c>
      <c r="AJ6186">
        <v>2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</row>
    <row r="6187" spans="1:44" x14ac:dyDescent="0.25">
      <c r="A6187">
        <v>1585160</v>
      </c>
      <c r="B6187">
        <v>785426</v>
      </c>
      <c r="C6187">
        <v>22.406954287951901</v>
      </c>
      <c r="D6187">
        <v>40.726076558233103</v>
      </c>
      <c r="E6187" s="68" t="s">
        <v>873</v>
      </c>
      <c r="F6187" s="8">
        <f>INDEX(Δεδομένα!$P:$P,MATCH('2020'!E6187,Δεδομένα!$O:$O,0))</f>
        <v>61</v>
      </c>
      <c r="G6187" s="6" t="s">
        <v>874</v>
      </c>
      <c r="H6187" s="2" t="str">
        <f>INDEX(Δεδομένα!B$1:B$51,MATCH('2020'!G6187,Δεδομένα!A$1:A$51,0))</f>
        <v>ΚΕΝΤΡΙΚΗΣ ΜΑΚΕΔΟΝΙΑΣ</v>
      </c>
      <c r="I6187" s="8">
        <f>INDEX(Δεδομένα!E$1:E$13,MATCH('2020'!H6187,Δεδομένα!D$1:D$13,0))</f>
        <v>3</v>
      </c>
      <c r="J6187" s="1">
        <v>44084</v>
      </c>
      <c r="K6187" s="6" t="s">
        <v>134</v>
      </c>
      <c r="L6187" s="36" t="str">
        <f t="shared" si="384"/>
        <v>10/09/2020 20:24</v>
      </c>
      <c r="M6187" s="1">
        <v>44084</v>
      </c>
      <c r="N6187" s="6" t="s">
        <v>572</v>
      </c>
      <c r="O6187" s="36" t="str">
        <f t="shared" si="385"/>
        <v>10/09/2020 20:40</v>
      </c>
      <c r="P6187" s="46">
        <f t="shared" si="386"/>
        <v>1.1111111110949423E-2</v>
      </c>
      <c r="Q6187" s="48">
        <v>0</v>
      </c>
      <c r="R6187" s="47">
        <f t="shared" si="387"/>
        <v>15.999999999767169</v>
      </c>
      <c r="S6187" s="6" t="s">
        <v>44</v>
      </c>
      <c r="T6187" s="6" t="s">
        <v>878</v>
      </c>
      <c r="U6187" s="6" t="s">
        <v>1161</v>
      </c>
      <c r="V6187" s="6" t="s">
        <v>1817</v>
      </c>
      <c r="W6187" s="7">
        <v>0</v>
      </c>
      <c r="X6187" s="7">
        <v>0</v>
      </c>
      <c r="Y6187" s="7">
        <v>0</v>
      </c>
      <c r="Z6187" s="7">
        <v>0</v>
      </c>
      <c r="AA6187" s="7">
        <v>0.1</v>
      </c>
      <c r="AB6187" s="7">
        <v>0</v>
      </c>
      <c r="AC6187" s="7">
        <v>0</v>
      </c>
      <c r="AD6187" s="7">
        <v>0</v>
      </c>
      <c r="AE6187">
        <v>2</v>
      </c>
      <c r="AF6187">
        <v>0</v>
      </c>
      <c r="AG6187">
        <v>0</v>
      </c>
      <c r="AH6187">
        <v>0</v>
      </c>
      <c r="AI6187">
        <v>0</v>
      </c>
      <c r="AJ6187">
        <v>1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</row>
    <row r="6188" spans="1:44" x14ac:dyDescent="0.25">
      <c r="A6188">
        <v>1586275</v>
      </c>
      <c r="B6188">
        <v>785268</v>
      </c>
      <c r="C6188">
        <v>22.016906262458001</v>
      </c>
      <c r="D6188">
        <v>39.563167075221699</v>
      </c>
      <c r="E6188" s="68" t="s">
        <v>883</v>
      </c>
      <c r="F6188" s="8">
        <f>INDEX(Δεδομένα!$P:$P,MATCH('2020'!E6188,Δεδομένα!$O:$O,0))</f>
        <v>112</v>
      </c>
      <c r="G6188" s="6" t="s">
        <v>884</v>
      </c>
      <c r="H6188" s="2" t="str">
        <f>INDEX(Δεδομένα!B$1:B$51,MATCH('2020'!G6188,Δεδομένα!A$1:A$51,0))</f>
        <v>ΘΕΣΣΑΛΙΑΣ</v>
      </c>
      <c r="I6188" s="8">
        <f>INDEX(Δεδομένα!E$1:E$13,MATCH('2020'!H6188,Δεδομένα!D$1:D$13,0))</f>
        <v>6</v>
      </c>
      <c r="J6188" s="1">
        <v>44084</v>
      </c>
      <c r="K6188" s="6" t="s">
        <v>319</v>
      </c>
      <c r="L6188" s="36" t="str">
        <f t="shared" si="384"/>
        <v>10/09/2020 11:22</v>
      </c>
      <c r="M6188" s="1">
        <v>44084</v>
      </c>
      <c r="N6188" s="6" t="s">
        <v>811</v>
      </c>
      <c r="O6188" s="36" t="str">
        <f t="shared" si="385"/>
        <v>10/09/2020 13:07</v>
      </c>
      <c r="P6188" s="46">
        <f t="shared" si="386"/>
        <v>7.2916666664241347E-2</v>
      </c>
      <c r="Q6188" s="48">
        <v>0</v>
      </c>
      <c r="R6188" s="47">
        <f t="shared" si="387"/>
        <v>104.99999999650754</v>
      </c>
      <c r="S6188" s="6" t="s">
        <v>44</v>
      </c>
      <c r="T6188" s="6" t="s">
        <v>885</v>
      </c>
      <c r="U6188" s="6" t="s">
        <v>44</v>
      </c>
      <c r="V6188" s="6" t="s">
        <v>6741</v>
      </c>
      <c r="W6188" s="7">
        <v>0</v>
      </c>
      <c r="X6188" s="7">
        <v>0</v>
      </c>
      <c r="Y6188" s="7">
        <v>0</v>
      </c>
      <c r="Z6188" s="7">
        <v>0.5</v>
      </c>
      <c r="AA6188" s="7">
        <v>0</v>
      </c>
      <c r="AB6188" s="7">
        <v>0</v>
      </c>
      <c r="AC6188" s="7">
        <v>0</v>
      </c>
      <c r="AD6188" s="7">
        <v>0</v>
      </c>
      <c r="AE6188">
        <v>3</v>
      </c>
      <c r="AF6188">
        <v>0</v>
      </c>
      <c r="AG6188">
        <v>0</v>
      </c>
      <c r="AH6188">
        <v>0</v>
      </c>
      <c r="AI6188">
        <v>0</v>
      </c>
      <c r="AJ6188">
        <v>1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</row>
    <row r="6189" spans="1:44" x14ac:dyDescent="0.25">
      <c r="A6189">
        <v>1590109</v>
      </c>
      <c r="B6189">
        <v>785609</v>
      </c>
      <c r="C6189">
        <v>21.2656574249268</v>
      </c>
      <c r="D6189">
        <v>38.479236602783203</v>
      </c>
      <c r="E6189" s="68" t="s">
        <v>334</v>
      </c>
      <c r="F6189" s="8">
        <f>INDEX(Δεδομένα!$P:$P,MATCH('2020'!E6189,Δεδομένα!$O:$O,0))</f>
        <v>127</v>
      </c>
      <c r="G6189" s="6" t="s">
        <v>335</v>
      </c>
      <c r="H6189" s="2" t="str">
        <f>INDEX(Δεδομένα!B$1:B$51,MATCH('2020'!G6189,Δεδομένα!A$1:A$51,0))</f>
        <v>ΔΥΤΙΚΗΣ ΕΛΛΑΔΟΣ</v>
      </c>
      <c r="I6189" s="8">
        <f>INDEX(Δεδομένα!E$1:E$13,MATCH('2020'!H6189,Δεδομένα!D$1:D$13,0))</f>
        <v>7</v>
      </c>
      <c r="J6189" s="1">
        <v>44085</v>
      </c>
      <c r="K6189" s="6" t="s">
        <v>59</v>
      </c>
      <c r="L6189" s="36" t="str">
        <f t="shared" si="384"/>
        <v>11/09/2020 15:00</v>
      </c>
      <c r="M6189" s="1">
        <v>44085</v>
      </c>
      <c r="N6189" s="6" t="s">
        <v>927</v>
      </c>
      <c r="O6189" s="36" t="str">
        <f t="shared" si="385"/>
        <v>11/09/2020 16:42</v>
      </c>
      <c r="P6189" s="46">
        <f t="shared" si="386"/>
        <v>7.0833333331393078E-2</v>
      </c>
      <c r="Q6189" s="48">
        <v>0</v>
      </c>
      <c r="R6189" s="47">
        <f t="shared" si="387"/>
        <v>101.99999999720603</v>
      </c>
      <c r="S6189" s="6" t="s">
        <v>44</v>
      </c>
      <c r="T6189" s="6" t="s">
        <v>343</v>
      </c>
      <c r="U6189" s="6" t="s">
        <v>44</v>
      </c>
      <c r="V6189" s="6" t="s">
        <v>5513</v>
      </c>
      <c r="W6189" s="7">
        <v>0</v>
      </c>
      <c r="X6189" s="7">
        <v>0</v>
      </c>
      <c r="Y6189" s="7">
        <v>0</v>
      </c>
      <c r="Z6189" s="7">
        <v>0</v>
      </c>
      <c r="AA6189" s="7">
        <v>0.3</v>
      </c>
      <c r="AB6189" s="7">
        <v>0</v>
      </c>
      <c r="AC6189" s="7">
        <v>0</v>
      </c>
      <c r="AD6189" s="7">
        <v>0</v>
      </c>
      <c r="AE6189">
        <v>4</v>
      </c>
      <c r="AF6189">
        <v>0</v>
      </c>
      <c r="AG6189">
        <v>0</v>
      </c>
      <c r="AH6189">
        <v>0</v>
      </c>
      <c r="AI6189">
        <v>0</v>
      </c>
      <c r="AJ6189">
        <v>2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</row>
    <row r="6190" spans="1:44" x14ac:dyDescent="0.25">
      <c r="A6190">
        <v>1590151</v>
      </c>
      <c r="B6190">
        <v>785614</v>
      </c>
      <c r="C6190">
        <v>21.456973925342901</v>
      </c>
      <c r="D6190">
        <v>38.3696861898093</v>
      </c>
      <c r="E6190" s="68" t="s">
        <v>334</v>
      </c>
      <c r="F6190" s="8">
        <f>INDEX(Δεδομένα!$P:$P,MATCH('2020'!E6190,Δεδομένα!$O:$O,0))</f>
        <v>127</v>
      </c>
      <c r="G6190" s="6" t="s">
        <v>335</v>
      </c>
      <c r="H6190" s="2" t="str">
        <f>INDEX(Δεδομένα!B$1:B$51,MATCH('2020'!G6190,Δεδομένα!A$1:A$51,0))</f>
        <v>ΔΥΤΙΚΗΣ ΕΛΛΑΔΟΣ</v>
      </c>
      <c r="I6190" s="8">
        <f>INDEX(Δεδομένα!E$1:E$13,MATCH('2020'!H6190,Δεδομένα!D$1:D$13,0))</f>
        <v>7</v>
      </c>
      <c r="J6190" s="1">
        <v>44085</v>
      </c>
      <c r="K6190" s="6" t="s">
        <v>920</v>
      </c>
      <c r="L6190" s="36" t="str">
        <f t="shared" si="384"/>
        <v>11/09/2020 15:27</v>
      </c>
      <c r="M6190" s="1">
        <v>44086</v>
      </c>
      <c r="N6190" s="6" t="s">
        <v>616</v>
      </c>
      <c r="O6190" s="36" t="str">
        <f t="shared" si="385"/>
        <v>12/09/2020 13:30</v>
      </c>
      <c r="P6190" s="46">
        <f t="shared" si="386"/>
        <v>0.91874999999708962</v>
      </c>
      <c r="Q6190" s="48">
        <v>0</v>
      </c>
      <c r="R6190" s="47">
        <f t="shared" si="387"/>
        <v>1322.999999995809</v>
      </c>
      <c r="S6190" s="6" t="s">
        <v>44</v>
      </c>
      <c r="T6190" s="6" t="s">
        <v>343</v>
      </c>
      <c r="U6190" s="6" t="s">
        <v>344</v>
      </c>
      <c r="V6190" s="6" t="s">
        <v>6760</v>
      </c>
      <c r="W6190" s="7">
        <v>0</v>
      </c>
      <c r="X6190" s="7">
        <v>0</v>
      </c>
      <c r="Y6190" s="7">
        <v>0</v>
      </c>
      <c r="Z6190" s="7">
        <v>0</v>
      </c>
      <c r="AA6190" s="7">
        <v>0</v>
      </c>
      <c r="AB6190" s="7">
        <v>0</v>
      </c>
      <c r="AC6190" s="7">
        <v>0</v>
      </c>
      <c r="AD6190" s="7">
        <v>2</v>
      </c>
      <c r="AE6190">
        <v>8</v>
      </c>
      <c r="AF6190">
        <v>0</v>
      </c>
      <c r="AG6190">
        <v>0</v>
      </c>
      <c r="AH6190">
        <v>0</v>
      </c>
      <c r="AI6190">
        <v>0</v>
      </c>
      <c r="AJ6190">
        <v>4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</row>
    <row r="6191" spans="1:44" x14ac:dyDescent="0.25">
      <c r="A6191">
        <v>1586576</v>
      </c>
      <c r="B6191">
        <v>785648</v>
      </c>
      <c r="C6191">
        <v>21.423445784869401</v>
      </c>
      <c r="D6191">
        <v>38.549450539369303</v>
      </c>
      <c r="E6191" s="68" t="s">
        <v>1431</v>
      </c>
      <c r="F6191" s="8">
        <f>INDEX(Δεδομένα!$P:$P,MATCH('2020'!E6191,Δεδομένα!$O:$O,0))</f>
        <v>128</v>
      </c>
      <c r="G6191" s="6" t="s">
        <v>335</v>
      </c>
      <c r="H6191" s="2" t="str">
        <f>INDEX(Δεδομένα!B$1:B$51,MATCH('2020'!G6191,Δεδομένα!A$1:A$51,0))</f>
        <v>ΔΥΤΙΚΗΣ ΕΛΛΑΔΟΣ</v>
      </c>
      <c r="I6191" s="8">
        <f>INDEX(Δεδομένα!E$1:E$13,MATCH('2020'!H6191,Δεδομένα!D$1:D$13,0))</f>
        <v>7</v>
      </c>
      <c r="J6191" s="1">
        <v>44085</v>
      </c>
      <c r="K6191" s="6" t="s">
        <v>305</v>
      </c>
      <c r="L6191" s="36" t="str">
        <f t="shared" si="384"/>
        <v>11/09/2020 16:55</v>
      </c>
      <c r="M6191" s="1">
        <v>44085</v>
      </c>
      <c r="N6191" s="6" t="s">
        <v>1077</v>
      </c>
      <c r="O6191" s="36" t="str">
        <f t="shared" si="385"/>
        <v>11/09/2020 20:44</v>
      </c>
      <c r="P6191" s="46">
        <f t="shared" si="386"/>
        <v>0.15902777777955635</v>
      </c>
      <c r="Q6191" s="48">
        <v>0</v>
      </c>
      <c r="R6191" s="47">
        <f t="shared" si="387"/>
        <v>229.00000000256114</v>
      </c>
      <c r="S6191" s="6" t="s">
        <v>44</v>
      </c>
      <c r="T6191" s="6" t="s">
        <v>1017</v>
      </c>
      <c r="U6191" s="6" t="s">
        <v>1018</v>
      </c>
      <c r="V6191" s="6" t="s">
        <v>6761</v>
      </c>
      <c r="W6191" s="7">
        <v>0</v>
      </c>
      <c r="X6191" s="7">
        <v>0</v>
      </c>
      <c r="Y6191" s="7">
        <v>0</v>
      </c>
      <c r="Z6191" s="7">
        <v>0</v>
      </c>
      <c r="AA6191" s="7">
        <v>2</v>
      </c>
      <c r="AB6191" s="7">
        <v>0</v>
      </c>
      <c r="AC6191" s="7">
        <v>0</v>
      </c>
      <c r="AD6191" s="7">
        <v>0</v>
      </c>
      <c r="AE6191">
        <v>9</v>
      </c>
      <c r="AF6191">
        <v>0</v>
      </c>
      <c r="AG6191">
        <v>2</v>
      </c>
      <c r="AH6191">
        <v>0</v>
      </c>
      <c r="AI6191">
        <v>0</v>
      </c>
      <c r="AJ6191">
        <v>5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</row>
    <row r="6192" spans="1:44" x14ac:dyDescent="0.25">
      <c r="A6192">
        <v>1605219</v>
      </c>
      <c r="B6192">
        <v>785775</v>
      </c>
      <c r="C6192">
        <v>22.8194904327393</v>
      </c>
      <c r="D6192">
        <v>40.702339172363303</v>
      </c>
      <c r="E6192" s="68" t="s">
        <v>267</v>
      </c>
      <c r="F6192" s="8">
        <f>INDEX(Δεδομένα!$P:$P,MATCH('2020'!E6192,Δεδομένα!$O:$O,0))</f>
        <v>94</v>
      </c>
      <c r="G6192" s="6" t="s">
        <v>268</v>
      </c>
      <c r="H6192" s="2" t="str">
        <f>INDEX(Δεδομένα!B$1:B$51,MATCH('2020'!G6192,Δεδομένα!A$1:A$51,0))</f>
        <v>ΗΠΕΙΡΟΥ</v>
      </c>
      <c r="I6192" s="8">
        <f>INDEX(Δεδομένα!E$1:E$13,MATCH('2020'!H6192,Δεδομένα!D$1:D$13,0))</f>
        <v>5</v>
      </c>
      <c r="J6192" s="1">
        <v>44085</v>
      </c>
      <c r="K6192" s="6" t="s">
        <v>811</v>
      </c>
      <c r="L6192" s="36" t="str">
        <f t="shared" si="384"/>
        <v>11/09/2020 13:07</v>
      </c>
      <c r="M6192" s="1">
        <v>44085</v>
      </c>
      <c r="N6192" s="6" t="s">
        <v>218</v>
      </c>
      <c r="O6192" s="36" t="str">
        <f t="shared" si="385"/>
        <v>11/09/2020 14:25</v>
      </c>
      <c r="P6192" s="46">
        <f t="shared" si="386"/>
        <v>5.4166666668606922E-2</v>
      </c>
      <c r="Q6192" s="48">
        <v>0</v>
      </c>
      <c r="R6192" s="47">
        <f t="shared" si="387"/>
        <v>78.000000002793968</v>
      </c>
      <c r="S6192" s="6" t="s">
        <v>44</v>
      </c>
      <c r="T6192" s="6" t="s">
        <v>270</v>
      </c>
      <c r="U6192" s="6" t="s">
        <v>44</v>
      </c>
      <c r="V6192" s="6" t="s">
        <v>273</v>
      </c>
      <c r="W6192" s="7">
        <v>0</v>
      </c>
      <c r="X6192" s="7">
        <v>0</v>
      </c>
      <c r="Y6192" s="7">
        <v>0</v>
      </c>
      <c r="Z6192" s="7">
        <v>0.2</v>
      </c>
      <c r="AA6192" s="7">
        <v>0</v>
      </c>
      <c r="AB6192" s="7">
        <v>0</v>
      </c>
      <c r="AC6192" s="7">
        <v>0</v>
      </c>
      <c r="AD6192" s="7">
        <v>0</v>
      </c>
      <c r="AE6192">
        <v>7</v>
      </c>
      <c r="AF6192">
        <v>0</v>
      </c>
      <c r="AG6192">
        <v>0</v>
      </c>
      <c r="AH6192">
        <v>0</v>
      </c>
      <c r="AI6192">
        <v>1</v>
      </c>
      <c r="AJ6192">
        <v>3</v>
      </c>
      <c r="AK6192">
        <v>0</v>
      </c>
      <c r="AL6192">
        <v>1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</row>
    <row r="6193" spans="1:44" x14ac:dyDescent="0.25">
      <c r="A6193">
        <v>1597588</v>
      </c>
      <c r="B6193">
        <v>785582</v>
      </c>
      <c r="C6193">
        <v>23.112155914306602</v>
      </c>
      <c r="D6193">
        <v>38.524345397949197</v>
      </c>
      <c r="E6193" s="68" t="s">
        <v>2317</v>
      </c>
      <c r="F6193" s="8">
        <f>INDEX(Δεδομένα!$P:$P,MATCH('2020'!E6193,Δεδομένα!$O:$O,0))</f>
        <v>175</v>
      </c>
      <c r="G6193" s="6" t="s">
        <v>846</v>
      </c>
      <c r="H6193" s="2" t="str">
        <f>INDEX(Δεδομένα!B$1:B$51,MATCH('2020'!G6193,Δεδομένα!A$1:A$51,0))</f>
        <v>ΣΤΕΡΕΑΣ ΕΛΛΑΔΟΣ</v>
      </c>
      <c r="I6193" s="8">
        <f>INDEX(Δεδομένα!E$1:E$13,MATCH('2020'!H6193,Δεδομένα!D$1:D$13,0))</f>
        <v>9</v>
      </c>
      <c r="J6193" s="1">
        <v>44085</v>
      </c>
      <c r="K6193" s="6" t="s">
        <v>1913</v>
      </c>
      <c r="L6193" s="36" t="str">
        <f t="shared" si="384"/>
        <v>11/09/2020 13:43</v>
      </c>
      <c r="M6193" s="1">
        <v>44085</v>
      </c>
      <c r="N6193" s="6" t="s">
        <v>280</v>
      </c>
      <c r="O6193" s="36" t="str">
        <f t="shared" si="385"/>
        <v>11/09/2020 15:25</v>
      </c>
      <c r="P6193" s="46">
        <f t="shared" si="386"/>
        <v>7.0833333331393078E-2</v>
      </c>
      <c r="Q6193" s="48">
        <v>0</v>
      </c>
      <c r="R6193" s="47">
        <f t="shared" si="387"/>
        <v>101.99999999720603</v>
      </c>
      <c r="S6193" s="6" t="s">
        <v>44</v>
      </c>
      <c r="T6193" s="6" t="s">
        <v>2554</v>
      </c>
      <c r="U6193" s="6" t="s">
        <v>4627</v>
      </c>
      <c r="V6193" s="6" t="s">
        <v>5076</v>
      </c>
      <c r="W6193" s="7">
        <v>0</v>
      </c>
      <c r="X6193" s="7">
        <v>0</v>
      </c>
      <c r="Y6193" s="7">
        <v>0</v>
      </c>
      <c r="Z6193" s="7">
        <v>0</v>
      </c>
      <c r="AA6193" s="7">
        <v>0</v>
      </c>
      <c r="AB6193" s="7">
        <v>0</v>
      </c>
      <c r="AC6193" s="7">
        <v>9</v>
      </c>
      <c r="AD6193" s="7">
        <v>0</v>
      </c>
      <c r="AE6193">
        <v>4</v>
      </c>
      <c r="AF6193">
        <v>0</v>
      </c>
      <c r="AG6193">
        <v>0</v>
      </c>
      <c r="AH6193">
        <v>0</v>
      </c>
      <c r="AI6193">
        <v>0</v>
      </c>
      <c r="AJ6193">
        <v>2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</row>
    <row r="6194" spans="1:44" x14ac:dyDescent="0.25">
      <c r="A6194">
        <v>1585743</v>
      </c>
      <c r="B6194">
        <v>785698</v>
      </c>
      <c r="C6194">
        <v>23.243526160752801</v>
      </c>
      <c r="D6194">
        <v>38.263681314416999</v>
      </c>
      <c r="E6194" s="68" t="s">
        <v>845</v>
      </c>
      <c r="F6194" s="8">
        <f>INDEX(Δεδομένα!$P:$P,MATCH('2020'!E6194,Δεδομένα!$O:$O,0))</f>
        <v>176</v>
      </c>
      <c r="G6194" s="6" t="s">
        <v>846</v>
      </c>
      <c r="H6194" s="2" t="str">
        <f>INDEX(Δεδομένα!B$1:B$51,MATCH('2020'!G6194,Δεδομένα!A$1:A$51,0))</f>
        <v>ΣΤΕΡΕΑΣ ΕΛΛΑΔΟΣ</v>
      </c>
      <c r="I6194" s="8">
        <f>INDEX(Δεδομένα!E$1:E$13,MATCH('2020'!H6194,Δεδομένα!D$1:D$13,0))</f>
        <v>9</v>
      </c>
      <c r="J6194" s="1">
        <v>44085</v>
      </c>
      <c r="K6194" s="6" t="s">
        <v>366</v>
      </c>
      <c r="L6194" s="36" t="str">
        <f t="shared" si="384"/>
        <v>11/09/2020 19:59</v>
      </c>
      <c r="M6194" s="1">
        <v>44085</v>
      </c>
      <c r="N6194" s="6" t="s">
        <v>609</v>
      </c>
      <c r="O6194" s="36" t="str">
        <f t="shared" si="385"/>
        <v>11/09/2020 20:35</v>
      </c>
      <c r="P6194" s="46">
        <f t="shared" si="386"/>
        <v>2.5000000001455192E-2</v>
      </c>
      <c r="Q6194" s="48">
        <v>0</v>
      </c>
      <c r="R6194" s="47">
        <f t="shared" si="387"/>
        <v>36.000000002095476</v>
      </c>
      <c r="S6194" s="6" t="s">
        <v>44</v>
      </c>
      <c r="T6194" s="6" t="s">
        <v>849</v>
      </c>
      <c r="U6194" s="6" t="s">
        <v>4689</v>
      </c>
      <c r="V6194" s="6" t="s">
        <v>4689</v>
      </c>
      <c r="W6194" s="7">
        <v>0</v>
      </c>
      <c r="X6194" s="7">
        <v>0</v>
      </c>
      <c r="Y6194" s="7">
        <v>0</v>
      </c>
      <c r="Z6194" s="7">
        <v>0</v>
      </c>
      <c r="AA6194" s="7">
        <v>0</v>
      </c>
      <c r="AB6194" s="7">
        <v>0</v>
      </c>
      <c r="AC6194" s="7">
        <v>2</v>
      </c>
      <c r="AD6194" s="7">
        <v>0</v>
      </c>
      <c r="AE6194">
        <v>4</v>
      </c>
      <c r="AF6194">
        <v>0</v>
      </c>
      <c r="AG6194">
        <v>0</v>
      </c>
      <c r="AH6194">
        <v>0</v>
      </c>
      <c r="AI6194">
        <v>0</v>
      </c>
      <c r="AJ6194">
        <v>2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</row>
    <row r="6195" spans="1:44" x14ac:dyDescent="0.25">
      <c r="A6195">
        <v>1585688</v>
      </c>
      <c r="B6195">
        <v>785598</v>
      </c>
      <c r="C6195">
        <v>25.9667521454205</v>
      </c>
      <c r="D6195">
        <v>40.924194441423502</v>
      </c>
      <c r="E6195" s="68" t="s">
        <v>147</v>
      </c>
      <c r="F6195" s="8">
        <f>INDEX(Δεδομένα!$P:$P,MATCH('2020'!E6195,Δεδομένα!$O:$O,0))</f>
        <v>33</v>
      </c>
      <c r="G6195" s="6" t="s">
        <v>148</v>
      </c>
      <c r="H6195" s="2" t="str">
        <f>INDEX(Δεδομένα!B$1:B$51,MATCH('2020'!G6195,Δεδομένα!A$1:A$51,0))</f>
        <v>ΑΝΑΤΟΛΙΚΗΣ ΜΑΚΕΔΟΝΙΑΣ ΚΑΙ ΘΡΑΚΗΣ</v>
      </c>
      <c r="I6195" s="8">
        <f>INDEX(Δεδομένα!E$1:E$13,MATCH('2020'!H6195,Δεδομένα!D$1:D$13,0))</f>
        <v>2</v>
      </c>
      <c r="J6195" s="1">
        <v>44085</v>
      </c>
      <c r="K6195" s="6" t="s">
        <v>363</v>
      </c>
      <c r="L6195" s="36" t="str">
        <f t="shared" si="384"/>
        <v>11/09/2020 14:40</v>
      </c>
      <c r="M6195" s="1">
        <v>44085</v>
      </c>
      <c r="N6195" s="6" t="s">
        <v>215</v>
      </c>
      <c r="O6195" s="36" t="str">
        <f t="shared" si="385"/>
        <v>11/09/2020 16:20</v>
      </c>
      <c r="P6195" s="46">
        <f t="shared" si="386"/>
        <v>6.9444444445252884E-2</v>
      </c>
      <c r="Q6195" s="48">
        <v>0</v>
      </c>
      <c r="R6195" s="47">
        <f t="shared" si="387"/>
        <v>100.00000000116415</v>
      </c>
      <c r="S6195" s="6" t="s">
        <v>44</v>
      </c>
      <c r="T6195" s="6" t="s">
        <v>150</v>
      </c>
      <c r="U6195" s="6" t="s">
        <v>44</v>
      </c>
      <c r="V6195" s="6" t="s">
        <v>5717</v>
      </c>
      <c r="W6195" s="7">
        <v>0</v>
      </c>
      <c r="X6195" s="7">
        <v>0.2</v>
      </c>
      <c r="Y6195" s="7">
        <v>0</v>
      </c>
      <c r="Z6195" s="7">
        <v>0.8</v>
      </c>
      <c r="AA6195" s="7">
        <v>0</v>
      </c>
      <c r="AB6195" s="7">
        <v>0</v>
      </c>
      <c r="AC6195" s="7">
        <v>0</v>
      </c>
      <c r="AD6195" s="7">
        <v>0</v>
      </c>
      <c r="AE6195">
        <v>12</v>
      </c>
      <c r="AF6195">
        <v>0</v>
      </c>
      <c r="AG6195">
        <v>0</v>
      </c>
      <c r="AH6195">
        <v>0</v>
      </c>
      <c r="AI6195">
        <v>0</v>
      </c>
      <c r="AJ6195">
        <v>4</v>
      </c>
      <c r="AK6195">
        <v>2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</row>
    <row r="6196" spans="1:44" x14ac:dyDescent="0.25">
      <c r="A6196">
        <v>1593327</v>
      </c>
      <c r="B6196">
        <v>785608</v>
      </c>
      <c r="C6196">
        <v>21.8806370072076</v>
      </c>
      <c r="D6196">
        <v>37.585139395250302</v>
      </c>
      <c r="E6196" s="68" t="s">
        <v>837</v>
      </c>
      <c r="F6196" s="8">
        <f>INDEX(Δεδομένα!$P:$P,MATCH('2020'!E6196,Δεδομένα!$O:$O,0))</f>
        <v>134</v>
      </c>
      <c r="G6196" s="6" t="s">
        <v>357</v>
      </c>
      <c r="H6196" s="2" t="str">
        <f>INDEX(Δεδομένα!B$1:B$51,MATCH('2020'!G6196,Δεδομένα!A$1:A$51,0))</f>
        <v>ΔΥΤΙΚΗΣ ΕΛΛΑΔΟΣ</v>
      </c>
      <c r="I6196" s="8">
        <f>INDEX(Δεδομένα!E$1:E$13,MATCH('2020'!H6196,Δεδομένα!D$1:D$13,0))</f>
        <v>7</v>
      </c>
      <c r="J6196" s="1">
        <v>44085</v>
      </c>
      <c r="K6196" s="6" t="s">
        <v>103</v>
      </c>
      <c r="L6196" s="36" t="str">
        <f t="shared" si="384"/>
        <v>11/09/2020 14:49</v>
      </c>
      <c r="M6196" s="1">
        <v>44085</v>
      </c>
      <c r="N6196" s="6" t="s">
        <v>103</v>
      </c>
      <c r="O6196" s="36" t="str">
        <f t="shared" si="385"/>
        <v>11/09/2020 14:49</v>
      </c>
      <c r="P6196" s="46">
        <f t="shared" si="386"/>
        <v>0</v>
      </c>
      <c r="Q6196" s="48">
        <v>0</v>
      </c>
      <c r="R6196" s="47">
        <f t="shared" si="387"/>
        <v>0</v>
      </c>
      <c r="S6196" s="6" t="s">
        <v>44</v>
      </c>
      <c r="T6196" s="6" t="s">
        <v>838</v>
      </c>
      <c r="U6196" s="6" t="s">
        <v>44</v>
      </c>
      <c r="V6196" s="6" t="s">
        <v>6759</v>
      </c>
      <c r="W6196" s="7">
        <v>0</v>
      </c>
      <c r="X6196" s="7">
        <v>10</v>
      </c>
      <c r="Y6196" s="7">
        <v>0</v>
      </c>
      <c r="Z6196" s="7">
        <v>0</v>
      </c>
      <c r="AA6196" s="7">
        <v>0</v>
      </c>
      <c r="AB6196" s="7">
        <v>5</v>
      </c>
      <c r="AC6196" s="7">
        <v>0</v>
      </c>
      <c r="AD6196" s="7">
        <v>0</v>
      </c>
      <c r="AE6196">
        <v>12</v>
      </c>
      <c r="AF6196">
        <v>6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1</v>
      </c>
      <c r="AO6196">
        <v>0</v>
      </c>
      <c r="AP6196">
        <v>2</v>
      </c>
      <c r="AQ6196">
        <v>0</v>
      </c>
      <c r="AR6196">
        <v>0</v>
      </c>
    </row>
    <row r="6197" spans="1:44" x14ac:dyDescent="0.25">
      <c r="A6197">
        <v>1588318</v>
      </c>
      <c r="B6197">
        <v>785622</v>
      </c>
      <c r="C6197">
        <v>21.2179746537136</v>
      </c>
      <c r="D6197">
        <v>37.889743737114003</v>
      </c>
      <c r="E6197" s="68" t="s">
        <v>900</v>
      </c>
      <c r="F6197" s="8">
        <f>INDEX(Δεδομένα!$P:$P,MATCH('2020'!E6197,Δεδομένα!$O:$O,0))</f>
        <v>136</v>
      </c>
      <c r="G6197" s="6" t="s">
        <v>357</v>
      </c>
      <c r="H6197" s="2" t="str">
        <f>INDEX(Δεδομένα!B$1:B$51,MATCH('2020'!G6197,Δεδομένα!A$1:A$51,0))</f>
        <v>ΔΥΤΙΚΗΣ ΕΛΛΑΔΟΣ</v>
      </c>
      <c r="I6197" s="8">
        <f>INDEX(Δεδομένα!E$1:E$13,MATCH('2020'!H6197,Δεδομένα!D$1:D$13,0))</f>
        <v>7</v>
      </c>
      <c r="J6197" s="1">
        <v>44085</v>
      </c>
      <c r="K6197" s="6" t="s">
        <v>104</v>
      </c>
      <c r="L6197" s="36" t="str">
        <f t="shared" si="384"/>
        <v>11/09/2020 15:30</v>
      </c>
      <c r="M6197" s="1">
        <v>44085</v>
      </c>
      <c r="N6197" s="6" t="s">
        <v>1519</v>
      </c>
      <c r="O6197" s="36" t="str">
        <f t="shared" si="385"/>
        <v>11/09/2020 17:28</v>
      </c>
      <c r="P6197" s="46">
        <f t="shared" si="386"/>
        <v>8.1944444442342501E-2</v>
      </c>
      <c r="Q6197" s="48">
        <v>0</v>
      </c>
      <c r="R6197" s="47">
        <f t="shared" si="387"/>
        <v>117.9999999969732</v>
      </c>
      <c r="S6197" s="6" t="s">
        <v>44</v>
      </c>
      <c r="T6197" s="6" t="s">
        <v>929</v>
      </c>
      <c r="U6197" s="6" t="s">
        <v>3945</v>
      </c>
      <c r="V6197" s="6" t="s">
        <v>3945</v>
      </c>
      <c r="W6197" s="7">
        <v>0</v>
      </c>
      <c r="X6197" s="7">
        <v>0</v>
      </c>
      <c r="Y6197" s="7">
        <v>0</v>
      </c>
      <c r="Z6197" s="7">
        <v>0</v>
      </c>
      <c r="AA6197" s="7">
        <v>0</v>
      </c>
      <c r="AB6197" s="7">
        <v>0</v>
      </c>
      <c r="AC6197" s="7">
        <v>8</v>
      </c>
      <c r="AD6197" s="7">
        <v>0</v>
      </c>
      <c r="AE6197">
        <v>10</v>
      </c>
      <c r="AF6197">
        <v>0</v>
      </c>
      <c r="AG6197">
        <v>0</v>
      </c>
      <c r="AH6197">
        <v>0</v>
      </c>
      <c r="AI6197">
        <v>0</v>
      </c>
      <c r="AJ6197">
        <v>4</v>
      </c>
      <c r="AK6197">
        <v>1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</row>
    <row r="6198" spans="1:44" x14ac:dyDescent="0.25">
      <c r="A6198">
        <v>1585632</v>
      </c>
      <c r="B6198">
        <v>785662</v>
      </c>
      <c r="C6198">
        <v>22.5918820499795</v>
      </c>
      <c r="D6198">
        <v>40.726385294670301</v>
      </c>
      <c r="E6198" s="68" t="s">
        <v>1668</v>
      </c>
      <c r="F6198" s="8">
        <f>INDEX(Δεδομένα!$P:$P,MATCH('2020'!E6198,Δεδομένα!$O:$O,0))</f>
        <v>257</v>
      </c>
      <c r="G6198" s="6" t="s">
        <v>170</v>
      </c>
      <c r="H6198" s="2" t="str">
        <f>INDEX(Δεδομένα!B$1:B$51,MATCH('2020'!G6198,Δεδομένα!A$1:A$51,0))</f>
        <v>ΚΕΝΤΡΙΚΗΣ ΜΑΚΕΔΟΝΙΑΣ</v>
      </c>
      <c r="I6198" s="8">
        <f>INDEX(Δεδομένα!E$1:E$13,MATCH('2020'!H6198,Δεδομένα!D$1:D$13,0))</f>
        <v>3</v>
      </c>
      <c r="J6198" s="1">
        <v>44085</v>
      </c>
      <c r="K6198" s="6" t="s">
        <v>1113</v>
      </c>
      <c r="L6198" s="36" t="str">
        <f t="shared" si="384"/>
        <v>11/09/2020 17:34</v>
      </c>
      <c r="M6198" s="1">
        <v>44085</v>
      </c>
      <c r="N6198" s="6" t="s">
        <v>327</v>
      </c>
      <c r="O6198" s="36" t="str">
        <f t="shared" si="385"/>
        <v>11/09/2020 18:50</v>
      </c>
      <c r="P6198" s="46">
        <f t="shared" si="386"/>
        <v>5.2777777775190771E-2</v>
      </c>
      <c r="Q6198" s="48">
        <v>0</v>
      </c>
      <c r="R6198" s="47">
        <f t="shared" si="387"/>
        <v>75.99999999627471</v>
      </c>
      <c r="S6198" s="6" t="s">
        <v>44</v>
      </c>
      <c r="T6198" s="6" t="s">
        <v>187</v>
      </c>
      <c r="U6198" s="6" t="s">
        <v>1108</v>
      </c>
      <c r="V6198" s="6" t="s">
        <v>1706</v>
      </c>
      <c r="W6198" s="7">
        <v>0</v>
      </c>
      <c r="X6198" s="7">
        <v>0</v>
      </c>
      <c r="Y6198" s="7">
        <v>0</v>
      </c>
      <c r="Z6198" s="7">
        <v>0.1</v>
      </c>
      <c r="AA6198" s="7">
        <v>0</v>
      </c>
      <c r="AB6198" s="7">
        <v>0</v>
      </c>
      <c r="AC6198" s="7">
        <v>0</v>
      </c>
      <c r="AD6198" s="7">
        <v>0</v>
      </c>
      <c r="AE6198">
        <v>2</v>
      </c>
      <c r="AF6198">
        <v>0</v>
      </c>
      <c r="AG6198">
        <v>0</v>
      </c>
      <c r="AH6198">
        <v>0</v>
      </c>
      <c r="AI6198">
        <v>0</v>
      </c>
      <c r="AJ6198">
        <v>1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</row>
    <row r="6199" spans="1:44" x14ac:dyDescent="0.25">
      <c r="A6199">
        <v>1585482</v>
      </c>
      <c r="B6199">
        <v>785625</v>
      </c>
      <c r="C6199">
        <v>24.574028610102499</v>
      </c>
      <c r="D6199">
        <v>40.970183256163601</v>
      </c>
      <c r="E6199" s="68" t="s">
        <v>919</v>
      </c>
      <c r="F6199" s="8">
        <f>INDEX(Δεδομένα!$P:$P,MATCH('2020'!E6199,Δεδομένα!$O:$O,0))</f>
        <v>26</v>
      </c>
      <c r="G6199" s="6" t="s">
        <v>77</v>
      </c>
      <c r="H6199" s="2" t="str">
        <f>INDEX(Δεδομένα!B$1:B$51,MATCH('2020'!G6199,Δεδομένα!A$1:A$51,0))</f>
        <v>ΑΝΑΤΟΛΙΚΗΣ ΜΑΚΕΔΟΝΙΑΣ ΚΑΙ ΘΡΑΚΗΣ</v>
      </c>
      <c r="I6199" s="8">
        <f>INDEX(Δεδομένα!E$1:E$13,MATCH('2020'!H6199,Δεδομένα!D$1:D$13,0))</f>
        <v>2</v>
      </c>
      <c r="J6199" s="1">
        <v>44085</v>
      </c>
      <c r="K6199" s="6" t="s">
        <v>66</v>
      </c>
      <c r="L6199" s="36" t="str">
        <f t="shared" si="384"/>
        <v>11/09/2020 15:15</v>
      </c>
      <c r="M6199" s="1">
        <v>44085</v>
      </c>
      <c r="N6199" s="6" t="s">
        <v>198</v>
      </c>
      <c r="O6199" s="36" t="str">
        <f t="shared" si="385"/>
        <v>11/09/2020 16:30</v>
      </c>
      <c r="P6199" s="46">
        <f t="shared" si="386"/>
        <v>5.2083333335758653E-2</v>
      </c>
      <c r="Q6199" s="48">
        <v>0</v>
      </c>
      <c r="R6199" s="47">
        <f t="shared" si="387"/>
        <v>75.00000000349246</v>
      </c>
      <c r="S6199" s="6" t="s">
        <v>44</v>
      </c>
      <c r="T6199" s="6" t="s">
        <v>921</v>
      </c>
      <c r="U6199" s="6" t="s">
        <v>44</v>
      </c>
      <c r="V6199" s="6" t="s">
        <v>5373</v>
      </c>
      <c r="W6199" s="7">
        <v>0</v>
      </c>
      <c r="X6199" s="7">
        <v>0</v>
      </c>
      <c r="Y6199" s="7">
        <v>0</v>
      </c>
      <c r="Z6199" s="7">
        <v>1.5</v>
      </c>
      <c r="AA6199" s="7">
        <v>0</v>
      </c>
      <c r="AB6199" s="7">
        <v>1</v>
      </c>
      <c r="AC6199" s="7">
        <v>0</v>
      </c>
      <c r="AD6199" s="7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</row>
    <row r="6200" spans="1:44" x14ac:dyDescent="0.25">
      <c r="A6200">
        <v>1585491</v>
      </c>
      <c r="B6200">
        <v>785699</v>
      </c>
      <c r="C6200">
        <v>24.723928057441402</v>
      </c>
      <c r="D6200">
        <v>40.992988269336799</v>
      </c>
      <c r="E6200" s="68" t="s">
        <v>919</v>
      </c>
      <c r="F6200" s="8">
        <f>INDEX(Δεδομένα!$P:$P,MATCH('2020'!E6200,Δεδομένα!$O:$O,0))</f>
        <v>26</v>
      </c>
      <c r="G6200" s="6" t="s">
        <v>77</v>
      </c>
      <c r="H6200" s="2" t="str">
        <f>INDEX(Δεδομένα!B$1:B$51,MATCH('2020'!G6200,Δεδομένα!A$1:A$51,0))</f>
        <v>ΑΝΑΤΟΛΙΚΗΣ ΜΑΚΕΔΟΝΙΑΣ ΚΑΙ ΘΡΑΚΗΣ</v>
      </c>
      <c r="I6200" s="8">
        <f>INDEX(Δεδομένα!E$1:E$13,MATCH('2020'!H6200,Δεδομένα!D$1:D$13,0))</f>
        <v>2</v>
      </c>
      <c r="J6200" s="1">
        <v>44085</v>
      </c>
      <c r="K6200" s="6" t="s">
        <v>358</v>
      </c>
      <c r="L6200" s="36" t="str">
        <f t="shared" si="384"/>
        <v>11/09/2020 20:10</v>
      </c>
      <c r="M6200" s="1">
        <v>44085</v>
      </c>
      <c r="N6200" s="6" t="s">
        <v>3590</v>
      </c>
      <c r="O6200" s="36" t="str">
        <f t="shared" si="385"/>
        <v>11/09/2020 20:48</v>
      </c>
      <c r="P6200" s="46">
        <f t="shared" si="386"/>
        <v>2.6388888887595385E-2</v>
      </c>
      <c r="Q6200" s="48">
        <v>0</v>
      </c>
      <c r="R6200" s="47">
        <f t="shared" si="387"/>
        <v>37.999999998137355</v>
      </c>
      <c r="S6200" s="6" t="s">
        <v>44</v>
      </c>
      <c r="T6200" s="6" t="s">
        <v>921</v>
      </c>
      <c r="U6200" s="6" t="s">
        <v>44</v>
      </c>
      <c r="V6200" s="6" t="s">
        <v>922</v>
      </c>
      <c r="W6200" s="7">
        <v>0</v>
      </c>
      <c r="X6200" s="7">
        <v>0</v>
      </c>
      <c r="Y6200" s="7">
        <v>0</v>
      </c>
      <c r="Z6200" s="7">
        <v>0</v>
      </c>
      <c r="AA6200" s="7">
        <v>0.1</v>
      </c>
      <c r="AB6200" s="7">
        <v>0</v>
      </c>
      <c r="AC6200" s="7">
        <v>0</v>
      </c>
      <c r="AD6200" s="7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</row>
    <row r="6201" spans="1:44" x14ac:dyDescent="0.25">
      <c r="A6201">
        <v>1585285</v>
      </c>
      <c r="B6201">
        <v>785521</v>
      </c>
      <c r="C6201">
        <v>22.922716075887099</v>
      </c>
      <c r="D6201">
        <v>41.027253851097399</v>
      </c>
      <c r="E6201" s="68" t="s">
        <v>1084</v>
      </c>
      <c r="F6201" s="8">
        <f>INDEX(Δεδομένα!$P:$P,MATCH('2020'!E6201,Δεδομένα!$O:$O,0))</f>
        <v>57</v>
      </c>
      <c r="G6201" s="6" t="s">
        <v>223</v>
      </c>
      <c r="H6201" s="2" t="str">
        <f>INDEX(Δεδομένα!B$1:B$51,MATCH('2020'!G6201,Δεδομένα!A$1:A$51,0))</f>
        <v>ΚΕΝΤΡΙΚΗΣ ΜΑΚΕΔΟΝΙΑΣ</v>
      </c>
      <c r="I6201" s="8">
        <f>INDEX(Δεδομένα!E$1:E$13,MATCH('2020'!H6201,Δεδομένα!D$1:D$13,0))</f>
        <v>3</v>
      </c>
      <c r="J6201" s="1">
        <v>44085</v>
      </c>
      <c r="K6201" s="6" t="s">
        <v>3022</v>
      </c>
      <c r="L6201" s="36" t="str">
        <f t="shared" si="384"/>
        <v>11/09/2020 09:19</v>
      </c>
      <c r="M6201" s="1">
        <v>44085</v>
      </c>
      <c r="N6201" s="6" t="s">
        <v>591</v>
      </c>
      <c r="O6201" s="36" t="str">
        <f t="shared" si="385"/>
        <v>11/09/2020 09:30</v>
      </c>
      <c r="P6201" s="46">
        <f t="shared" si="386"/>
        <v>7.6388888919609599E-3</v>
      </c>
      <c r="Q6201" s="48">
        <v>0</v>
      </c>
      <c r="R6201" s="47">
        <f t="shared" si="387"/>
        <v>11.000000004423782</v>
      </c>
      <c r="S6201" s="6" t="s">
        <v>44</v>
      </c>
      <c r="T6201" s="6" t="s">
        <v>1145</v>
      </c>
      <c r="U6201" s="6" t="s">
        <v>44</v>
      </c>
      <c r="V6201" s="6" t="s">
        <v>6755</v>
      </c>
      <c r="W6201" s="7">
        <v>0</v>
      </c>
      <c r="X6201" s="7">
        <v>0</v>
      </c>
      <c r="Y6201" s="7">
        <v>0</v>
      </c>
      <c r="Z6201" s="7">
        <v>0</v>
      </c>
      <c r="AA6201" s="7">
        <v>0</v>
      </c>
      <c r="AB6201" s="7">
        <v>0</v>
      </c>
      <c r="AC6201" s="7">
        <v>0.1</v>
      </c>
      <c r="AD6201" s="7">
        <v>0</v>
      </c>
      <c r="AE6201">
        <v>2</v>
      </c>
      <c r="AF6201">
        <v>0</v>
      </c>
      <c r="AG6201">
        <v>0</v>
      </c>
      <c r="AH6201">
        <v>0</v>
      </c>
      <c r="AI6201">
        <v>0</v>
      </c>
      <c r="AJ6201">
        <v>1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</row>
    <row r="6202" spans="1:44" x14ac:dyDescent="0.25">
      <c r="A6202">
        <v>1612403</v>
      </c>
      <c r="B6202">
        <v>785538</v>
      </c>
      <c r="C6202">
        <v>22.6116631922587</v>
      </c>
      <c r="D6202">
        <v>38.081012753006597</v>
      </c>
      <c r="E6202" s="68" t="s">
        <v>390</v>
      </c>
      <c r="F6202" s="8">
        <f>INDEX(Δεδομένα!$P:$P,MATCH('2020'!E6202,Δεδομένα!$O:$O,0))</f>
        <v>159</v>
      </c>
      <c r="G6202" s="6" t="s">
        <v>391</v>
      </c>
      <c r="H6202" s="2" t="str">
        <f>INDEX(Δεδομένα!B$1:B$51,MATCH('2020'!G6202,Δεδομένα!A$1:A$51,0))</f>
        <v>ΠΕΛΛΟΠΟΝΗΣΟΥ</v>
      </c>
      <c r="I6202" s="8">
        <f>INDEX(Δεδομένα!E$1:E$13,MATCH('2020'!H6202,Δεδομένα!D$1:D$13,0))</f>
        <v>8</v>
      </c>
      <c r="J6202" s="1">
        <v>44085</v>
      </c>
      <c r="K6202" s="6" t="s">
        <v>664</v>
      </c>
      <c r="L6202" s="36" t="str">
        <f t="shared" si="384"/>
        <v>11/09/2020 10:30</v>
      </c>
      <c r="M6202" s="1">
        <v>44085</v>
      </c>
      <c r="N6202" s="6" t="s">
        <v>139</v>
      </c>
      <c r="O6202" s="36" t="str">
        <f t="shared" si="385"/>
        <v>11/09/2020 11:40</v>
      </c>
      <c r="P6202" s="46">
        <f t="shared" si="386"/>
        <v>4.8611111109494232E-2</v>
      </c>
      <c r="Q6202" s="48">
        <v>0</v>
      </c>
      <c r="R6202" s="47">
        <f t="shared" si="387"/>
        <v>69.999999997671694</v>
      </c>
      <c r="S6202" s="6" t="s">
        <v>44</v>
      </c>
      <c r="T6202" s="6" t="s">
        <v>1097</v>
      </c>
      <c r="U6202" s="6" t="s">
        <v>4660</v>
      </c>
      <c r="V6202" s="6" t="s">
        <v>4660</v>
      </c>
      <c r="W6202" s="7">
        <v>0</v>
      </c>
      <c r="X6202" s="7">
        <v>0</v>
      </c>
      <c r="Y6202" s="7">
        <v>0</v>
      </c>
      <c r="Z6202" s="7">
        <v>0</v>
      </c>
      <c r="AA6202" s="7">
        <v>0</v>
      </c>
      <c r="AB6202" s="7">
        <v>0.5</v>
      </c>
      <c r="AC6202" s="7">
        <v>0</v>
      </c>
      <c r="AD6202" s="7">
        <v>0</v>
      </c>
      <c r="AE6202">
        <v>4</v>
      </c>
      <c r="AF6202">
        <v>0</v>
      </c>
      <c r="AG6202">
        <v>0</v>
      </c>
      <c r="AH6202">
        <v>0</v>
      </c>
      <c r="AI6202">
        <v>0</v>
      </c>
      <c r="AJ6202">
        <v>2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</row>
    <row r="6203" spans="1:44" x14ac:dyDescent="0.25">
      <c r="A6203">
        <v>1595613</v>
      </c>
      <c r="B6203">
        <v>785566</v>
      </c>
      <c r="C6203">
        <v>22.807845712472101</v>
      </c>
      <c r="D6203">
        <v>37.849182556257297</v>
      </c>
      <c r="E6203" s="68" t="s">
        <v>810</v>
      </c>
      <c r="F6203" s="8">
        <f>INDEX(Δεδομένα!$P:$P,MATCH('2020'!E6203,Δεδομένα!$O:$O,0))</f>
        <v>157</v>
      </c>
      <c r="G6203" s="6" t="s">
        <v>391</v>
      </c>
      <c r="H6203" s="2" t="str">
        <f>INDEX(Δεδομένα!B$1:B$51,MATCH('2020'!G6203,Δεδομένα!A$1:A$51,0))</f>
        <v>ΠΕΛΛΟΠΟΝΗΣΟΥ</v>
      </c>
      <c r="I6203" s="8">
        <f>INDEX(Δεδομένα!E$1:E$13,MATCH('2020'!H6203,Δεδομένα!D$1:D$13,0))</f>
        <v>8</v>
      </c>
      <c r="J6203" s="1">
        <v>44085</v>
      </c>
      <c r="K6203" s="6" t="s">
        <v>611</v>
      </c>
      <c r="L6203" s="36" t="str">
        <f t="shared" si="384"/>
        <v>11/09/2020 12:15</v>
      </c>
      <c r="M6203" s="1">
        <v>44085</v>
      </c>
      <c r="N6203" s="6" t="s">
        <v>1321</v>
      </c>
      <c r="O6203" s="36" t="str">
        <f t="shared" si="385"/>
        <v>11/09/2020 13:42</v>
      </c>
      <c r="P6203" s="46">
        <f t="shared" si="386"/>
        <v>6.0416666667151731E-2</v>
      </c>
      <c r="Q6203" s="48">
        <v>0</v>
      </c>
      <c r="R6203" s="47">
        <f t="shared" si="387"/>
        <v>87.000000000698492</v>
      </c>
      <c r="S6203" s="6" t="s">
        <v>44</v>
      </c>
      <c r="T6203" s="6" t="s">
        <v>1012</v>
      </c>
      <c r="U6203" s="6" t="s">
        <v>44</v>
      </c>
      <c r="V6203" s="6" t="s">
        <v>6303</v>
      </c>
      <c r="W6203" s="7">
        <v>0</v>
      </c>
      <c r="X6203" s="7">
        <v>0</v>
      </c>
      <c r="Y6203" s="7">
        <v>0</v>
      </c>
      <c r="Z6203" s="7">
        <v>0</v>
      </c>
      <c r="AA6203" s="7">
        <v>0</v>
      </c>
      <c r="AB6203" s="7">
        <v>0.05</v>
      </c>
      <c r="AC6203" s="7">
        <v>0</v>
      </c>
      <c r="AD6203" s="7">
        <v>0</v>
      </c>
      <c r="AE6203">
        <v>8</v>
      </c>
      <c r="AF6203">
        <v>0</v>
      </c>
      <c r="AG6203">
        <v>0</v>
      </c>
      <c r="AH6203">
        <v>0</v>
      </c>
      <c r="AI6203">
        <v>0</v>
      </c>
      <c r="AJ6203">
        <v>4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</row>
    <row r="6204" spans="1:44" x14ac:dyDescent="0.25">
      <c r="A6204">
        <v>1595622</v>
      </c>
      <c r="B6204">
        <v>785596</v>
      </c>
      <c r="C6204">
        <v>22.920753425551901</v>
      </c>
      <c r="D6204">
        <v>37.928184754778798</v>
      </c>
      <c r="E6204" s="68" t="s">
        <v>810</v>
      </c>
      <c r="F6204" s="8">
        <f>INDEX(Δεδομένα!$P:$P,MATCH('2020'!E6204,Δεδομένα!$O:$O,0))</f>
        <v>157</v>
      </c>
      <c r="G6204" s="6" t="s">
        <v>391</v>
      </c>
      <c r="H6204" s="2" t="str">
        <f>INDEX(Δεδομένα!B$1:B$51,MATCH('2020'!G6204,Δεδομένα!A$1:A$51,0))</f>
        <v>ΠΕΛΛΟΠΟΝΗΣΟΥ</v>
      </c>
      <c r="I6204" s="8">
        <f>INDEX(Δεδομένα!E$1:E$13,MATCH('2020'!H6204,Δεδομένα!D$1:D$13,0))</f>
        <v>8</v>
      </c>
      <c r="J6204" s="1">
        <v>44085</v>
      </c>
      <c r="K6204" s="6" t="s">
        <v>595</v>
      </c>
      <c r="L6204" s="36" t="str">
        <f t="shared" si="384"/>
        <v>11/09/2020 14:20</v>
      </c>
      <c r="M6204" s="1">
        <v>44085</v>
      </c>
      <c r="N6204" s="6" t="s">
        <v>1454</v>
      </c>
      <c r="O6204" s="36" t="str">
        <f t="shared" si="385"/>
        <v>11/09/2020 15:32</v>
      </c>
      <c r="P6204" s="46">
        <f t="shared" si="386"/>
        <v>5.0000000002910383E-2</v>
      </c>
      <c r="Q6204" s="48">
        <v>0</v>
      </c>
      <c r="R6204" s="47">
        <f t="shared" si="387"/>
        <v>72.000000004190952</v>
      </c>
      <c r="S6204" s="6" t="s">
        <v>44</v>
      </c>
      <c r="T6204" s="6" t="s">
        <v>1012</v>
      </c>
      <c r="U6204" s="6" t="s">
        <v>1620</v>
      </c>
      <c r="V6204" s="6" t="s">
        <v>6758</v>
      </c>
      <c r="W6204" s="7">
        <v>0</v>
      </c>
      <c r="X6204" s="7">
        <v>0</v>
      </c>
      <c r="Y6204" s="7">
        <v>0</v>
      </c>
      <c r="Z6204" s="7">
        <v>0</v>
      </c>
      <c r="AA6204" s="7">
        <v>0</v>
      </c>
      <c r="AB6204" s="7">
        <v>0.3</v>
      </c>
      <c r="AC6204" s="7">
        <v>0</v>
      </c>
      <c r="AD6204" s="7">
        <v>0</v>
      </c>
      <c r="AE6204">
        <v>6</v>
      </c>
      <c r="AF6204">
        <v>0</v>
      </c>
      <c r="AG6204">
        <v>0</v>
      </c>
      <c r="AH6204">
        <v>0</v>
      </c>
      <c r="AI6204">
        <v>0</v>
      </c>
      <c r="AJ6204">
        <v>3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</row>
    <row r="6205" spans="1:44" x14ac:dyDescent="0.25">
      <c r="A6205">
        <v>1595626</v>
      </c>
      <c r="B6205">
        <v>785599</v>
      </c>
      <c r="C6205">
        <v>22.956058127802802</v>
      </c>
      <c r="D6205">
        <v>37.880355360188702</v>
      </c>
      <c r="E6205" s="68" t="s">
        <v>810</v>
      </c>
      <c r="F6205" s="8">
        <f>INDEX(Δεδομένα!$P:$P,MATCH('2020'!E6205,Δεδομένα!$O:$O,0))</f>
        <v>157</v>
      </c>
      <c r="G6205" s="6" t="s">
        <v>391</v>
      </c>
      <c r="H6205" s="2" t="str">
        <f>INDEX(Δεδομένα!B$1:B$51,MATCH('2020'!G6205,Δεδομένα!A$1:A$51,0))</f>
        <v>ΠΕΛΛΟΠΟΝΗΣΟΥ</v>
      </c>
      <c r="I6205" s="8">
        <f>INDEX(Δεδομένα!E$1:E$13,MATCH('2020'!H6205,Δεδομένα!D$1:D$13,0))</f>
        <v>8</v>
      </c>
      <c r="J6205" s="1">
        <v>44085</v>
      </c>
      <c r="K6205" s="6" t="s">
        <v>914</v>
      </c>
      <c r="L6205" s="36" t="str">
        <f t="shared" si="384"/>
        <v>11/09/2020 14:42</v>
      </c>
      <c r="M6205" s="1">
        <v>44085</v>
      </c>
      <c r="N6205" s="6" t="s">
        <v>1887</v>
      </c>
      <c r="O6205" s="36" t="str">
        <f t="shared" si="385"/>
        <v>11/09/2020 16:13</v>
      </c>
      <c r="P6205" s="46">
        <f t="shared" si="386"/>
        <v>6.3194444439432118E-2</v>
      </c>
      <c r="Q6205" s="48">
        <v>0</v>
      </c>
      <c r="R6205" s="47">
        <f t="shared" si="387"/>
        <v>90.99999999278225</v>
      </c>
      <c r="S6205" s="6" t="s">
        <v>44</v>
      </c>
      <c r="T6205" s="6" t="s">
        <v>1012</v>
      </c>
      <c r="U6205" s="6" t="s">
        <v>5386</v>
      </c>
      <c r="V6205" s="6" t="s">
        <v>5386</v>
      </c>
      <c r="W6205" s="7">
        <v>0</v>
      </c>
      <c r="X6205" s="7">
        <v>0</v>
      </c>
      <c r="Y6205" s="7">
        <v>0</v>
      </c>
      <c r="Z6205" s="7">
        <v>1</v>
      </c>
      <c r="AA6205" s="7">
        <v>0</v>
      </c>
      <c r="AB6205" s="7">
        <v>0</v>
      </c>
      <c r="AC6205" s="7">
        <v>0</v>
      </c>
      <c r="AD6205" s="7">
        <v>0</v>
      </c>
      <c r="AE6205">
        <v>6</v>
      </c>
      <c r="AF6205">
        <v>0</v>
      </c>
      <c r="AG6205">
        <v>0</v>
      </c>
      <c r="AH6205">
        <v>0</v>
      </c>
      <c r="AI6205">
        <v>0</v>
      </c>
      <c r="AJ6205">
        <v>3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</row>
    <row r="6206" spans="1:44" x14ac:dyDescent="0.25">
      <c r="A6206">
        <v>1585771</v>
      </c>
      <c r="B6206">
        <v>785617</v>
      </c>
      <c r="C6206">
        <v>22.538242449314499</v>
      </c>
      <c r="D6206">
        <v>36.9168889230899</v>
      </c>
      <c r="E6206" s="68" t="s">
        <v>822</v>
      </c>
      <c r="F6206" s="8">
        <f>INDEX(Δεδομένα!$P:$P,MATCH('2020'!E6206,Δεδομένα!$O:$O,0))</f>
        <v>149</v>
      </c>
      <c r="G6206" s="6" t="s">
        <v>369</v>
      </c>
      <c r="H6206" s="2" t="str">
        <f>INDEX(Δεδομένα!B$1:B$51,MATCH('2020'!G6206,Δεδομένα!A$1:A$51,0))</f>
        <v>ΠΕΛΛΟΠΟΝΗΣΟΥ</v>
      </c>
      <c r="I6206" s="8">
        <f>INDEX(Δεδομένα!E$1:E$13,MATCH('2020'!H6206,Δεδομένα!D$1:D$13,0))</f>
        <v>8</v>
      </c>
      <c r="J6206" s="1">
        <v>44085</v>
      </c>
      <c r="K6206" s="6" t="s">
        <v>104</v>
      </c>
      <c r="L6206" s="36" t="str">
        <f t="shared" si="384"/>
        <v>11/09/2020 15:30</v>
      </c>
      <c r="M6206" s="1">
        <v>44086</v>
      </c>
      <c r="N6206" s="6" t="s">
        <v>617</v>
      </c>
      <c r="O6206" s="36" t="str">
        <f t="shared" si="385"/>
        <v>12/09/2020 22:00</v>
      </c>
      <c r="P6206" s="49">
        <f t="shared" si="386"/>
        <v>1.2708333333284827</v>
      </c>
      <c r="Q6206" s="50">
        <f>1*24</f>
        <v>24</v>
      </c>
      <c r="R6206" s="47">
        <f t="shared" si="387"/>
        <v>1829.9999999930151</v>
      </c>
      <c r="S6206" s="6" t="s">
        <v>44</v>
      </c>
      <c r="T6206" s="6" t="s">
        <v>373</v>
      </c>
      <c r="U6206" s="6" t="s">
        <v>4206</v>
      </c>
      <c r="V6206" s="6" t="s">
        <v>4085</v>
      </c>
      <c r="W6206" s="7">
        <v>0</v>
      </c>
      <c r="X6206" s="7">
        <v>11</v>
      </c>
      <c r="Y6206" s="7">
        <v>0</v>
      </c>
      <c r="Z6206" s="7">
        <v>0</v>
      </c>
      <c r="AA6206" s="7">
        <v>0</v>
      </c>
      <c r="AB6206" s="7">
        <v>4</v>
      </c>
      <c r="AC6206" s="7">
        <v>0</v>
      </c>
      <c r="AD6206" s="7">
        <v>0</v>
      </c>
      <c r="AE6206">
        <v>27</v>
      </c>
      <c r="AF6206">
        <v>0</v>
      </c>
      <c r="AG6206">
        <v>0</v>
      </c>
      <c r="AH6206">
        <v>0</v>
      </c>
      <c r="AI6206">
        <v>1</v>
      </c>
      <c r="AJ6206">
        <v>14</v>
      </c>
      <c r="AK6206">
        <v>0</v>
      </c>
      <c r="AL6206">
        <v>1</v>
      </c>
      <c r="AM6206">
        <v>0</v>
      </c>
      <c r="AN6206">
        <v>0</v>
      </c>
      <c r="AO6206">
        <v>0</v>
      </c>
      <c r="AP6206">
        <v>0</v>
      </c>
      <c r="AQ6206">
        <v>2</v>
      </c>
      <c r="AR6206">
        <v>0</v>
      </c>
    </row>
    <row r="6207" spans="1:44" x14ac:dyDescent="0.25">
      <c r="A6207">
        <v>1597404</v>
      </c>
      <c r="B6207">
        <v>785564</v>
      </c>
      <c r="C6207">
        <v>22.140782813065101</v>
      </c>
      <c r="D6207">
        <v>37.144060877733502</v>
      </c>
      <c r="E6207" s="68" t="s">
        <v>937</v>
      </c>
      <c r="F6207" s="8">
        <f>INDEX(Δεδομένα!$P:$P,MATCH('2020'!E6207,Δεδομένα!$O:$O,0))</f>
        <v>143</v>
      </c>
      <c r="G6207" s="6" t="s">
        <v>841</v>
      </c>
      <c r="H6207" s="2" t="str">
        <f>INDEX(Δεδομένα!B$1:B$51,MATCH('2020'!G6207,Δεδομένα!A$1:A$51,0))</f>
        <v>ΠΕΛΛΟΠΟΝΗΣΟΥ</v>
      </c>
      <c r="I6207" s="8">
        <f>INDEX(Δεδομένα!E$1:E$13,MATCH('2020'!H6207,Δεδομένα!D$1:D$13,0))</f>
        <v>8</v>
      </c>
      <c r="J6207" s="1">
        <v>44085</v>
      </c>
      <c r="K6207" s="6" t="s">
        <v>3152</v>
      </c>
      <c r="L6207" s="36" t="str">
        <f t="shared" si="384"/>
        <v>11/09/2020 12:23</v>
      </c>
      <c r="M6207" s="1">
        <v>44085</v>
      </c>
      <c r="N6207" s="6" t="s">
        <v>2331</v>
      </c>
      <c r="O6207" s="36" t="str">
        <f t="shared" si="385"/>
        <v>11/09/2020 12:33</v>
      </c>
      <c r="P6207" s="46">
        <f t="shared" si="386"/>
        <v>6.9444444452528842E-3</v>
      </c>
      <c r="Q6207" s="48">
        <v>0</v>
      </c>
      <c r="R6207" s="47">
        <f t="shared" si="387"/>
        <v>10.000000001164153</v>
      </c>
      <c r="S6207" s="6" t="s">
        <v>44</v>
      </c>
      <c r="T6207" s="6" t="s">
        <v>940</v>
      </c>
      <c r="U6207" s="6" t="s">
        <v>44</v>
      </c>
      <c r="V6207" s="6" t="s">
        <v>6756</v>
      </c>
      <c r="W6207" s="7">
        <v>0</v>
      </c>
      <c r="X6207" s="7">
        <v>0</v>
      </c>
      <c r="Y6207" s="7">
        <v>0</v>
      </c>
      <c r="Z6207" s="7">
        <v>0</v>
      </c>
      <c r="AA6207" s="7">
        <v>0</v>
      </c>
      <c r="AB6207" s="7">
        <v>0.1</v>
      </c>
      <c r="AC6207" s="7">
        <v>0</v>
      </c>
      <c r="AD6207" s="7">
        <v>0</v>
      </c>
      <c r="AE6207">
        <v>0</v>
      </c>
      <c r="AF6207">
        <v>0</v>
      </c>
      <c r="AG6207">
        <v>1</v>
      </c>
      <c r="AH6207">
        <v>0</v>
      </c>
      <c r="AI6207">
        <v>0</v>
      </c>
      <c r="AJ6207">
        <v>0</v>
      </c>
      <c r="AK6207">
        <v>1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</row>
    <row r="6208" spans="1:44" x14ac:dyDescent="0.25">
      <c r="A6208">
        <v>1597969</v>
      </c>
      <c r="B6208">
        <v>785577</v>
      </c>
      <c r="C6208">
        <v>22.018657769959901</v>
      </c>
      <c r="D6208">
        <v>37.066183283226302</v>
      </c>
      <c r="E6208" s="68" t="s">
        <v>937</v>
      </c>
      <c r="F6208" s="8">
        <f>INDEX(Δεδομένα!$P:$P,MATCH('2020'!E6208,Δεδομένα!$O:$O,0))</f>
        <v>143</v>
      </c>
      <c r="G6208" s="6" t="s">
        <v>841</v>
      </c>
      <c r="H6208" s="2" t="str">
        <f>INDEX(Δεδομένα!B$1:B$51,MATCH('2020'!G6208,Δεδομένα!A$1:A$51,0))</f>
        <v>ΠΕΛΛΟΠΟΝΗΣΟΥ</v>
      </c>
      <c r="I6208" s="8">
        <f>INDEX(Δεδομένα!E$1:E$13,MATCH('2020'!H6208,Δεδομένα!D$1:D$13,0))</f>
        <v>8</v>
      </c>
      <c r="J6208" s="1">
        <v>44085</v>
      </c>
      <c r="K6208" s="6" t="s">
        <v>3033</v>
      </c>
      <c r="L6208" s="36" t="str">
        <f t="shared" si="384"/>
        <v>11/09/2020 13:28</v>
      </c>
      <c r="M6208" s="1">
        <v>44085</v>
      </c>
      <c r="N6208" s="6" t="s">
        <v>177</v>
      </c>
      <c r="O6208" s="36" t="str">
        <f t="shared" si="385"/>
        <v>11/09/2020 15:18</v>
      </c>
      <c r="P6208" s="46">
        <f t="shared" si="386"/>
        <v>7.6388888883229811E-2</v>
      </c>
      <c r="Q6208" s="48">
        <v>0</v>
      </c>
      <c r="R6208" s="47">
        <f t="shared" si="387"/>
        <v>109.99999999185093</v>
      </c>
      <c r="S6208" s="6" t="s">
        <v>44</v>
      </c>
      <c r="T6208" s="6" t="s">
        <v>984</v>
      </c>
      <c r="U6208" s="6" t="s">
        <v>44</v>
      </c>
      <c r="V6208" s="6" t="s">
        <v>6757</v>
      </c>
      <c r="W6208" s="7">
        <v>0</v>
      </c>
      <c r="X6208" s="7">
        <v>0</v>
      </c>
      <c r="Y6208" s="7">
        <v>0</v>
      </c>
      <c r="Z6208" s="7">
        <v>0</v>
      </c>
      <c r="AA6208" s="7">
        <v>2</v>
      </c>
      <c r="AB6208" s="7">
        <v>0</v>
      </c>
      <c r="AC6208" s="7">
        <v>0</v>
      </c>
      <c r="AD6208" s="7">
        <v>0</v>
      </c>
      <c r="AE6208">
        <v>8</v>
      </c>
      <c r="AF6208">
        <v>0</v>
      </c>
      <c r="AG6208">
        <v>0</v>
      </c>
      <c r="AH6208">
        <v>0</v>
      </c>
      <c r="AI6208">
        <v>0</v>
      </c>
      <c r="AJ6208">
        <v>4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</row>
    <row r="6209" spans="1:44" x14ac:dyDescent="0.25">
      <c r="A6209">
        <v>1597731</v>
      </c>
      <c r="B6209">
        <v>785607</v>
      </c>
      <c r="C6209">
        <v>22.0698458937586</v>
      </c>
      <c r="D6209">
        <v>37.0433832712163</v>
      </c>
      <c r="E6209" s="68" t="s">
        <v>937</v>
      </c>
      <c r="F6209" s="8">
        <f>INDEX(Δεδομένα!$P:$P,MATCH('2020'!E6209,Δεδομένα!$O:$O,0))</f>
        <v>143</v>
      </c>
      <c r="G6209" s="6" t="s">
        <v>841</v>
      </c>
      <c r="H6209" s="2" t="str">
        <f>INDEX(Δεδομένα!B$1:B$51,MATCH('2020'!G6209,Δεδομένα!A$1:A$51,0))</f>
        <v>ΠΕΛΛΟΠΟΝΗΣΟΥ</v>
      </c>
      <c r="I6209" s="8">
        <f>INDEX(Δεδομένα!E$1:E$13,MATCH('2020'!H6209,Δεδομένα!D$1:D$13,0))</f>
        <v>8</v>
      </c>
      <c r="J6209" s="1">
        <v>44085</v>
      </c>
      <c r="K6209" s="6" t="s">
        <v>59</v>
      </c>
      <c r="L6209" s="36" t="str">
        <f t="shared" si="384"/>
        <v>11/09/2020 15:00</v>
      </c>
      <c r="M6209" s="1">
        <v>44085</v>
      </c>
      <c r="N6209" s="6" t="s">
        <v>104</v>
      </c>
      <c r="O6209" s="36" t="str">
        <f t="shared" si="385"/>
        <v>11/09/2020 15:30</v>
      </c>
      <c r="P6209" s="46">
        <f t="shared" si="386"/>
        <v>2.0833333335758653E-2</v>
      </c>
      <c r="Q6209" s="48">
        <v>0</v>
      </c>
      <c r="R6209" s="47">
        <f t="shared" si="387"/>
        <v>30.00000000349246</v>
      </c>
      <c r="S6209" s="6" t="s">
        <v>44</v>
      </c>
      <c r="T6209" s="6" t="s">
        <v>940</v>
      </c>
      <c r="U6209" s="6" t="s">
        <v>44</v>
      </c>
      <c r="V6209" s="6" t="s">
        <v>1772</v>
      </c>
      <c r="W6209" s="7">
        <v>0</v>
      </c>
      <c r="X6209" s="7">
        <v>0</v>
      </c>
      <c r="Y6209" s="7">
        <v>0</v>
      </c>
      <c r="Z6209" s="7">
        <v>0</v>
      </c>
      <c r="AA6209" s="7">
        <v>0.1</v>
      </c>
      <c r="AB6209" s="7">
        <v>0</v>
      </c>
      <c r="AC6209" s="7">
        <v>0</v>
      </c>
      <c r="AD6209" s="7">
        <v>0</v>
      </c>
      <c r="AE6209">
        <v>6</v>
      </c>
      <c r="AF6209">
        <v>0</v>
      </c>
      <c r="AG6209">
        <v>0</v>
      </c>
      <c r="AH6209">
        <v>0</v>
      </c>
      <c r="AI6209">
        <v>0</v>
      </c>
      <c r="AJ6209">
        <v>3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</row>
    <row r="6210" spans="1:44" x14ac:dyDescent="0.25">
      <c r="A6210">
        <v>1597749</v>
      </c>
      <c r="B6210">
        <v>785656</v>
      </c>
      <c r="C6210">
        <v>22.020053279639399</v>
      </c>
      <c r="D6210">
        <v>37.033634091606999</v>
      </c>
      <c r="E6210" s="68" t="s">
        <v>937</v>
      </c>
      <c r="F6210" s="8">
        <f>INDEX(Δεδομένα!$P:$P,MATCH('2020'!E6210,Δεδομένα!$O:$O,0))</f>
        <v>143</v>
      </c>
      <c r="G6210" s="6" t="s">
        <v>841</v>
      </c>
      <c r="H6210" s="2" t="str">
        <f>INDEX(Δεδομένα!B$1:B$51,MATCH('2020'!G6210,Δεδομένα!A$1:A$51,0))</f>
        <v>ΠΕΛΛΟΠΟΝΗΣΟΥ</v>
      </c>
      <c r="I6210" s="8">
        <f>INDEX(Δεδομένα!E$1:E$13,MATCH('2020'!H6210,Δεδομένα!D$1:D$13,0))</f>
        <v>8</v>
      </c>
      <c r="J6210" s="1">
        <v>44085</v>
      </c>
      <c r="K6210" s="6" t="s">
        <v>944</v>
      </c>
      <c r="L6210" s="36" t="str">
        <f t="shared" si="384"/>
        <v>11/09/2020 17:18</v>
      </c>
      <c r="M6210" s="1">
        <v>44085</v>
      </c>
      <c r="N6210" s="6" t="s">
        <v>263</v>
      </c>
      <c r="O6210" s="36" t="str">
        <f t="shared" si="385"/>
        <v>11/09/2020 18:35</v>
      </c>
      <c r="P6210" s="46">
        <f t="shared" si="386"/>
        <v>5.3472222221898846E-2</v>
      </c>
      <c r="Q6210" s="48">
        <v>0</v>
      </c>
      <c r="R6210" s="47">
        <f t="shared" si="387"/>
        <v>76.999999999534339</v>
      </c>
      <c r="S6210" s="6" t="s">
        <v>44</v>
      </c>
      <c r="T6210" s="6" t="s">
        <v>984</v>
      </c>
      <c r="U6210" s="6" t="s">
        <v>44</v>
      </c>
      <c r="V6210" s="6" t="s">
        <v>2706</v>
      </c>
      <c r="W6210" s="7">
        <v>0</v>
      </c>
      <c r="X6210" s="7">
        <v>0</v>
      </c>
      <c r="Y6210" s="7">
        <v>0</v>
      </c>
      <c r="Z6210" s="7">
        <v>0</v>
      </c>
      <c r="AA6210" s="7">
        <v>2</v>
      </c>
      <c r="AB6210" s="7">
        <v>0</v>
      </c>
      <c r="AC6210" s="7">
        <v>0</v>
      </c>
      <c r="AD6210" s="7">
        <v>0</v>
      </c>
      <c r="AE6210">
        <v>8</v>
      </c>
      <c r="AF6210">
        <v>0</v>
      </c>
      <c r="AG6210">
        <v>0</v>
      </c>
      <c r="AH6210">
        <v>0</v>
      </c>
      <c r="AI6210">
        <v>0</v>
      </c>
      <c r="AJ6210">
        <v>4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</row>
    <row r="6211" spans="1:44" x14ac:dyDescent="0.25">
      <c r="A6211">
        <v>1597750</v>
      </c>
      <c r="B6211">
        <v>785671</v>
      </c>
      <c r="C6211">
        <v>22.046330291542599</v>
      </c>
      <c r="D6211">
        <v>37.045984255999798</v>
      </c>
      <c r="E6211" s="68" t="s">
        <v>937</v>
      </c>
      <c r="F6211" s="8">
        <f>INDEX(Δεδομένα!$P:$P,MATCH('2020'!E6211,Δεδομένα!$O:$O,0))</f>
        <v>143</v>
      </c>
      <c r="G6211" s="6" t="s">
        <v>841</v>
      </c>
      <c r="H6211" s="2" t="str">
        <f>INDEX(Δεδομένα!B$1:B$51,MATCH('2020'!G6211,Δεδομένα!A$1:A$51,0))</f>
        <v>ΠΕΛΛΟΠΟΝΗΣΟΥ</v>
      </c>
      <c r="I6211" s="8">
        <f>INDEX(Δεδομένα!E$1:E$13,MATCH('2020'!H6211,Δεδομένα!D$1:D$13,0))</f>
        <v>8</v>
      </c>
      <c r="J6211" s="1">
        <v>44085</v>
      </c>
      <c r="K6211" s="6" t="s">
        <v>1824</v>
      </c>
      <c r="L6211" s="36" t="str">
        <f t="shared" ref="L6211:L6274" si="388">_xlfn.CONCAT(TEXT(J6211,"ηη/μμ/εεε")," ",TEXT(K6211,"ωω:λλ"))</f>
        <v>11/09/2020 18:13</v>
      </c>
      <c r="M6211" s="1">
        <v>44085</v>
      </c>
      <c r="N6211" s="6" t="s">
        <v>1520</v>
      </c>
      <c r="O6211" s="36" t="str">
        <f t="shared" ref="O6211:O6274" si="389">_xlfn.CONCAT(TEXT(M6211,"ηη/μμ/εεε")," ",TEXT(N6211,"ωω:λλ"))</f>
        <v>11/09/2020 18:38</v>
      </c>
      <c r="P6211" s="46">
        <f t="shared" ref="P6211:P6274" si="390">O6211-L6211</f>
        <v>1.7361111109494232E-2</v>
      </c>
      <c r="Q6211" s="48">
        <v>0</v>
      </c>
      <c r="R6211" s="47">
        <f t="shared" ref="R6211:R6274" si="391">P6211*(24*60)</f>
        <v>24.999999997671694</v>
      </c>
      <c r="S6211" s="6" t="s">
        <v>44</v>
      </c>
      <c r="T6211" s="6" t="s">
        <v>940</v>
      </c>
      <c r="U6211" s="6" t="s">
        <v>44</v>
      </c>
      <c r="V6211" s="6" t="s">
        <v>6763</v>
      </c>
      <c r="W6211" s="7">
        <v>0</v>
      </c>
      <c r="X6211" s="7">
        <v>0</v>
      </c>
      <c r="Y6211" s="7">
        <v>0</v>
      </c>
      <c r="Z6211" s="7">
        <v>0</v>
      </c>
      <c r="AA6211" s="7">
        <v>0.1</v>
      </c>
      <c r="AB6211" s="7">
        <v>0</v>
      </c>
      <c r="AC6211" s="7">
        <v>0</v>
      </c>
      <c r="AD6211" s="7">
        <v>0</v>
      </c>
      <c r="AE6211">
        <v>6</v>
      </c>
      <c r="AF6211">
        <v>0</v>
      </c>
      <c r="AG6211">
        <v>0</v>
      </c>
      <c r="AH6211">
        <v>0</v>
      </c>
      <c r="AI6211">
        <v>0</v>
      </c>
      <c r="AJ6211">
        <v>3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</row>
    <row r="6212" spans="1:44" x14ac:dyDescent="0.25">
      <c r="A6212">
        <v>1599552</v>
      </c>
      <c r="B6212">
        <v>785632</v>
      </c>
      <c r="C6212">
        <v>25.3408326737644</v>
      </c>
      <c r="D6212">
        <v>41.053376140911702</v>
      </c>
      <c r="E6212" s="68" t="s">
        <v>946</v>
      </c>
      <c r="F6212" s="8">
        <f>INDEX(Δεδομένα!$P:$P,MATCH('2020'!E6212,Δεδομένα!$O:$O,0))</f>
        <v>19</v>
      </c>
      <c r="G6212" s="6" t="s">
        <v>64</v>
      </c>
      <c r="H6212" s="2" t="str">
        <f>INDEX(Δεδομένα!B$1:B$51,MATCH('2020'!G6212,Δεδομένα!A$1:A$51,0))</f>
        <v>ΑΝΑΤΟΛΙΚΗΣ ΜΑΚΕΔΟΝΙΑΣ ΚΑΙ ΘΡΑΚΗΣ</v>
      </c>
      <c r="I6212" s="8">
        <f>INDEX(Δεδομένα!E$1:E$13,MATCH('2020'!H6212,Δεδομένα!D$1:D$13,0))</f>
        <v>2</v>
      </c>
      <c r="J6212" s="1">
        <v>44085</v>
      </c>
      <c r="K6212" s="6" t="s">
        <v>1257</v>
      </c>
      <c r="L6212" s="36" t="str">
        <f t="shared" si="388"/>
        <v>11/09/2020 16:17</v>
      </c>
      <c r="M6212" s="1">
        <v>44085</v>
      </c>
      <c r="N6212" s="6" t="s">
        <v>2211</v>
      </c>
      <c r="O6212" s="36" t="str">
        <f t="shared" si="389"/>
        <v>11/09/2020 17:24</v>
      </c>
      <c r="P6212" s="46">
        <f t="shared" si="390"/>
        <v>4.6527777776645962E-2</v>
      </c>
      <c r="Q6212" s="48">
        <v>0</v>
      </c>
      <c r="R6212" s="47">
        <f t="shared" si="391"/>
        <v>66.999999998370185</v>
      </c>
      <c r="S6212" s="6" t="s">
        <v>44</v>
      </c>
      <c r="T6212" s="6" t="s">
        <v>948</v>
      </c>
      <c r="U6212" s="6" t="s">
        <v>44</v>
      </c>
      <c r="V6212" s="6" t="s">
        <v>6364</v>
      </c>
      <c r="W6212" s="7">
        <v>0</v>
      </c>
      <c r="X6212" s="7">
        <v>0</v>
      </c>
      <c r="Y6212" s="7">
        <v>0</v>
      </c>
      <c r="Z6212" s="7">
        <v>0</v>
      </c>
      <c r="AA6212" s="7">
        <v>0</v>
      </c>
      <c r="AB6212" s="7">
        <v>1</v>
      </c>
      <c r="AC6212" s="7">
        <v>0</v>
      </c>
      <c r="AD6212" s="7">
        <v>0</v>
      </c>
      <c r="AE6212">
        <v>7</v>
      </c>
      <c r="AF6212">
        <v>0</v>
      </c>
      <c r="AG6212">
        <v>0</v>
      </c>
      <c r="AH6212">
        <v>0</v>
      </c>
      <c r="AI6212">
        <v>0</v>
      </c>
      <c r="AJ6212">
        <v>4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</row>
    <row r="6213" spans="1:44" x14ac:dyDescent="0.25">
      <c r="A6213">
        <v>1585420</v>
      </c>
      <c r="B6213">
        <v>785653</v>
      </c>
      <c r="C6213">
        <v>23.015679474391899</v>
      </c>
      <c r="D6213">
        <v>38.738463243918297</v>
      </c>
      <c r="E6213" s="68" t="s">
        <v>414</v>
      </c>
      <c r="F6213" s="8">
        <f>INDEX(Δεδομένα!$P:$P,MATCH('2020'!E6213,Δεδομένα!$O:$O,0))</f>
        <v>166</v>
      </c>
      <c r="G6213" s="6" t="s">
        <v>399</v>
      </c>
      <c r="H6213" s="2" t="str">
        <f>INDEX(Δεδομένα!B$1:B$51,MATCH('2020'!G6213,Δεδομένα!A$1:A$51,0))</f>
        <v>ΣΤΕΡΕΑΣ ΕΛΛΑΔΟΣ</v>
      </c>
      <c r="I6213" s="8">
        <f>INDEX(Δεδομένα!E$1:E$13,MATCH('2020'!H6213,Δεδομένα!D$1:D$13,0))</f>
        <v>9</v>
      </c>
      <c r="J6213" s="1">
        <v>44085</v>
      </c>
      <c r="K6213" s="6" t="s">
        <v>204</v>
      </c>
      <c r="L6213" s="36" t="str">
        <f t="shared" si="388"/>
        <v>11/09/2020 17:00</v>
      </c>
      <c r="M6213" s="1">
        <v>44085</v>
      </c>
      <c r="N6213" s="6" t="s">
        <v>123</v>
      </c>
      <c r="O6213" s="36" t="str">
        <f t="shared" si="389"/>
        <v>11/09/2020 19:10</v>
      </c>
      <c r="P6213" s="46">
        <f t="shared" si="390"/>
        <v>9.0277777773735579E-2</v>
      </c>
      <c r="Q6213" s="48">
        <v>0</v>
      </c>
      <c r="R6213" s="47">
        <f t="shared" si="391"/>
        <v>129.99999999417923</v>
      </c>
      <c r="S6213" s="6" t="s">
        <v>44</v>
      </c>
      <c r="T6213" s="6" t="s">
        <v>402</v>
      </c>
      <c r="U6213" s="6" t="s">
        <v>44</v>
      </c>
      <c r="V6213" s="6" t="s">
        <v>6762</v>
      </c>
      <c r="W6213" s="7">
        <v>0</v>
      </c>
      <c r="X6213" s="7">
        <v>0</v>
      </c>
      <c r="Y6213" s="7">
        <v>0</v>
      </c>
      <c r="Z6213" s="7">
        <v>0</v>
      </c>
      <c r="AA6213" s="7">
        <v>0</v>
      </c>
      <c r="AB6213" s="7">
        <v>0.5</v>
      </c>
      <c r="AC6213" s="7">
        <v>0</v>
      </c>
      <c r="AD6213" s="7">
        <v>0</v>
      </c>
      <c r="AE6213">
        <v>8</v>
      </c>
      <c r="AF6213">
        <v>0</v>
      </c>
      <c r="AG6213">
        <v>0</v>
      </c>
      <c r="AH6213">
        <v>0</v>
      </c>
      <c r="AI6213">
        <v>0</v>
      </c>
      <c r="AJ6213">
        <v>5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</row>
    <row r="6214" spans="1:44" x14ac:dyDescent="0.25">
      <c r="A6214">
        <v>1586595</v>
      </c>
      <c r="B6214">
        <v>785846</v>
      </c>
      <c r="C6214">
        <v>21.466097878549501</v>
      </c>
      <c r="D6214">
        <v>38.797491517192</v>
      </c>
      <c r="E6214" s="68" t="s">
        <v>1431</v>
      </c>
      <c r="F6214" s="8">
        <f>INDEX(Δεδομένα!$P:$P,MATCH('2020'!E6214,Δεδομένα!$O:$O,0))</f>
        <v>128</v>
      </c>
      <c r="G6214" s="6" t="s">
        <v>335</v>
      </c>
      <c r="H6214" s="2" t="str">
        <f>INDEX(Δεδομένα!B$1:B$51,MATCH('2020'!G6214,Δεδομένα!A$1:A$51,0))</f>
        <v>ΔΥΤΙΚΗΣ ΕΛΛΑΔΟΣ</v>
      </c>
      <c r="I6214" s="8">
        <f>INDEX(Δεδομένα!E$1:E$13,MATCH('2020'!H6214,Δεδομένα!D$1:D$13,0))</f>
        <v>7</v>
      </c>
      <c r="J6214" s="1">
        <v>44086</v>
      </c>
      <c r="K6214" s="6" t="s">
        <v>440</v>
      </c>
      <c r="L6214" s="36" t="str">
        <f t="shared" si="388"/>
        <v>12/09/2020 13:15</v>
      </c>
      <c r="M6214" s="1">
        <v>44086</v>
      </c>
      <c r="N6214" s="6" t="s">
        <v>207</v>
      </c>
      <c r="O6214" s="36" t="str">
        <f t="shared" si="389"/>
        <v>12/09/2020 18:00</v>
      </c>
      <c r="P6214" s="46">
        <f t="shared" si="390"/>
        <v>0.19791666666424135</v>
      </c>
      <c r="Q6214" s="48">
        <v>0</v>
      </c>
      <c r="R6214" s="47">
        <f t="shared" si="391"/>
        <v>284.99999999650754</v>
      </c>
      <c r="S6214" s="6" t="s">
        <v>44</v>
      </c>
      <c r="T6214" s="6" t="s">
        <v>1017</v>
      </c>
      <c r="U6214" s="6" t="s">
        <v>1018</v>
      </c>
      <c r="V6214" s="6" t="s">
        <v>6775</v>
      </c>
      <c r="W6214" s="7">
        <v>0</v>
      </c>
      <c r="X6214" s="7">
        <v>5</v>
      </c>
      <c r="Y6214" s="7">
        <v>0</v>
      </c>
      <c r="Z6214" s="7">
        <v>0</v>
      </c>
      <c r="AA6214" s="7">
        <v>0</v>
      </c>
      <c r="AB6214" s="7">
        <v>0</v>
      </c>
      <c r="AC6214" s="7">
        <v>0</v>
      </c>
      <c r="AD6214" s="7">
        <v>0</v>
      </c>
      <c r="AE6214">
        <v>10</v>
      </c>
      <c r="AF6214">
        <v>0</v>
      </c>
      <c r="AG6214">
        <v>0</v>
      </c>
      <c r="AH6214">
        <v>0</v>
      </c>
      <c r="AI6214">
        <v>0</v>
      </c>
      <c r="AJ6214">
        <v>5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</row>
    <row r="6215" spans="1:44" x14ac:dyDescent="0.25">
      <c r="A6215">
        <v>1587732</v>
      </c>
      <c r="B6215">
        <v>785862</v>
      </c>
      <c r="C6215">
        <v>21.0879906859588</v>
      </c>
      <c r="D6215">
        <v>38.574076403009499</v>
      </c>
      <c r="E6215" s="68" t="s">
        <v>351</v>
      </c>
      <c r="F6215" s="8">
        <f>INDEX(Δεδομένα!$P:$P,MATCH('2020'!E6215,Δεδομένα!$O:$O,0))</f>
        <v>131</v>
      </c>
      <c r="G6215" s="6" t="s">
        <v>335</v>
      </c>
      <c r="H6215" s="2" t="str">
        <f>INDEX(Δεδομένα!B$1:B$51,MATCH('2020'!G6215,Δεδομένα!A$1:A$51,0))</f>
        <v>ΔΥΤΙΚΗΣ ΕΛΛΑΔΟΣ</v>
      </c>
      <c r="I6215" s="8">
        <f>INDEX(Δεδομένα!E$1:E$13,MATCH('2020'!H6215,Δεδομένα!D$1:D$13,0))</f>
        <v>7</v>
      </c>
      <c r="J6215" s="1">
        <v>44086</v>
      </c>
      <c r="K6215" s="6" t="s">
        <v>176</v>
      </c>
      <c r="L6215" s="36" t="str">
        <f t="shared" si="388"/>
        <v>12/09/2020 14:12</v>
      </c>
      <c r="M6215" s="1">
        <v>44086</v>
      </c>
      <c r="N6215" s="6" t="s">
        <v>653</v>
      </c>
      <c r="O6215" s="36" t="str">
        <f t="shared" si="389"/>
        <v>12/09/2020 16:39</v>
      </c>
      <c r="P6215" s="46">
        <f t="shared" si="390"/>
        <v>0.10208333333139308</v>
      </c>
      <c r="Q6215" s="48">
        <v>0</v>
      </c>
      <c r="R6215" s="47">
        <f t="shared" si="391"/>
        <v>146.99999999720603</v>
      </c>
      <c r="S6215" s="6" t="s">
        <v>44</v>
      </c>
      <c r="T6215" s="6" t="s">
        <v>1445</v>
      </c>
      <c r="U6215" s="6" t="s">
        <v>44</v>
      </c>
      <c r="V6215" s="6" t="s">
        <v>6777</v>
      </c>
      <c r="W6215" s="7">
        <v>0</v>
      </c>
      <c r="X6215" s="7">
        <v>0</v>
      </c>
      <c r="Y6215" s="7">
        <v>0</v>
      </c>
      <c r="Z6215" s="7">
        <v>0</v>
      </c>
      <c r="AA6215" s="7">
        <v>0</v>
      </c>
      <c r="AB6215" s="7">
        <v>0.5</v>
      </c>
      <c r="AC6215" s="7">
        <v>0</v>
      </c>
      <c r="AD6215" s="7">
        <v>0</v>
      </c>
      <c r="AE6215">
        <v>2</v>
      </c>
      <c r="AF6215">
        <v>0</v>
      </c>
      <c r="AG6215">
        <v>0</v>
      </c>
      <c r="AH6215">
        <v>0</v>
      </c>
      <c r="AI6215">
        <v>0</v>
      </c>
      <c r="AJ6215">
        <v>1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</row>
    <row r="6216" spans="1:44" x14ac:dyDescent="0.25">
      <c r="A6216">
        <v>1590179</v>
      </c>
      <c r="B6216">
        <v>785886</v>
      </c>
      <c r="C6216">
        <v>21.423612562747799</v>
      </c>
      <c r="D6216">
        <v>38.390467914694199</v>
      </c>
      <c r="E6216" s="68" t="s">
        <v>334</v>
      </c>
      <c r="F6216" s="8">
        <f>INDEX(Δεδομένα!$P:$P,MATCH('2020'!E6216,Δεδομένα!$O:$O,0))</f>
        <v>127</v>
      </c>
      <c r="G6216" s="6" t="s">
        <v>335</v>
      </c>
      <c r="H6216" s="2" t="str">
        <f>INDEX(Δεδομένα!B$1:B$51,MATCH('2020'!G6216,Δεδομένα!A$1:A$51,0))</f>
        <v>ΔΥΤΙΚΗΣ ΕΛΛΑΔΟΣ</v>
      </c>
      <c r="I6216" s="8">
        <f>INDEX(Δεδομένα!E$1:E$13,MATCH('2020'!H6216,Δεδομένα!D$1:D$13,0))</f>
        <v>7</v>
      </c>
      <c r="J6216" s="1">
        <v>44086</v>
      </c>
      <c r="K6216" s="6" t="s">
        <v>281</v>
      </c>
      <c r="L6216" s="36" t="str">
        <f t="shared" si="388"/>
        <v>12/09/2020 16:00</v>
      </c>
      <c r="M6216" s="1">
        <v>44086</v>
      </c>
      <c r="N6216" s="6" t="s">
        <v>1392</v>
      </c>
      <c r="O6216" s="36" t="str">
        <f t="shared" si="389"/>
        <v>12/09/2020 18:48</v>
      </c>
      <c r="P6216" s="46">
        <f t="shared" si="390"/>
        <v>0.11666666666860692</v>
      </c>
      <c r="Q6216" s="48">
        <v>0</v>
      </c>
      <c r="R6216" s="47">
        <f t="shared" si="391"/>
        <v>168.00000000279397</v>
      </c>
      <c r="S6216" s="6" t="s">
        <v>44</v>
      </c>
      <c r="T6216" s="6" t="s">
        <v>343</v>
      </c>
      <c r="U6216" s="6" t="s">
        <v>344</v>
      </c>
      <c r="V6216" s="6" t="s">
        <v>6781</v>
      </c>
      <c r="W6216" s="7">
        <v>0</v>
      </c>
      <c r="X6216" s="7">
        <v>0</v>
      </c>
      <c r="Y6216" s="7">
        <v>0</v>
      </c>
      <c r="Z6216" s="7">
        <v>0</v>
      </c>
      <c r="AA6216" s="7">
        <v>2</v>
      </c>
      <c r="AB6216" s="7">
        <v>3</v>
      </c>
      <c r="AC6216" s="7">
        <v>0</v>
      </c>
      <c r="AD6216" s="7">
        <v>0</v>
      </c>
      <c r="AE6216">
        <v>8</v>
      </c>
      <c r="AF6216">
        <v>0</v>
      </c>
      <c r="AG6216">
        <v>1</v>
      </c>
      <c r="AH6216">
        <v>0</v>
      </c>
      <c r="AI6216">
        <v>0</v>
      </c>
      <c r="AJ6216">
        <v>4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</row>
    <row r="6217" spans="1:44" x14ac:dyDescent="0.25">
      <c r="A6217">
        <v>1586636</v>
      </c>
      <c r="B6217">
        <v>785944</v>
      </c>
      <c r="C6217">
        <v>21.3382640293175</v>
      </c>
      <c r="D6217">
        <v>38.579232560187798</v>
      </c>
      <c r="E6217" s="68" t="s">
        <v>1431</v>
      </c>
      <c r="F6217" s="8">
        <f>INDEX(Δεδομένα!$P:$P,MATCH('2020'!E6217,Δεδομένα!$O:$O,0))</f>
        <v>128</v>
      </c>
      <c r="G6217" s="6" t="s">
        <v>335</v>
      </c>
      <c r="H6217" s="2" t="str">
        <f>INDEX(Δεδομένα!B$1:B$51,MATCH('2020'!G6217,Δεδομένα!A$1:A$51,0))</f>
        <v>ΔΥΤΙΚΗΣ ΕΛΛΑΔΟΣ</v>
      </c>
      <c r="I6217" s="8">
        <f>INDEX(Δεδομένα!E$1:E$13,MATCH('2020'!H6217,Δεδομένα!D$1:D$13,0))</f>
        <v>7</v>
      </c>
      <c r="J6217" s="1">
        <v>44086</v>
      </c>
      <c r="K6217" s="6" t="s">
        <v>181</v>
      </c>
      <c r="L6217" s="36" t="str">
        <f t="shared" si="388"/>
        <v>12/09/2020 19:15</v>
      </c>
      <c r="M6217" s="1">
        <v>44086</v>
      </c>
      <c r="N6217" s="6" t="s">
        <v>609</v>
      </c>
      <c r="O6217" s="36" t="str">
        <f t="shared" si="389"/>
        <v>12/09/2020 20:35</v>
      </c>
      <c r="P6217" s="46">
        <f t="shared" si="390"/>
        <v>5.5555555554747116E-2</v>
      </c>
      <c r="Q6217" s="48">
        <v>0</v>
      </c>
      <c r="R6217" s="47">
        <f t="shared" si="391"/>
        <v>79.999999998835847</v>
      </c>
      <c r="S6217" s="6" t="s">
        <v>44</v>
      </c>
      <c r="T6217" s="6" t="s">
        <v>1017</v>
      </c>
      <c r="U6217" s="6" t="s">
        <v>1018</v>
      </c>
      <c r="V6217" s="6" t="s">
        <v>6784</v>
      </c>
      <c r="W6217" s="7">
        <v>0</v>
      </c>
      <c r="X6217" s="7">
        <v>0</v>
      </c>
      <c r="Y6217" s="7">
        <v>0</v>
      </c>
      <c r="Z6217" s="7">
        <v>0</v>
      </c>
      <c r="AA6217" s="7">
        <v>0</v>
      </c>
      <c r="AB6217" s="7">
        <v>0</v>
      </c>
      <c r="AC6217" s="7">
        <v>0</v>
      </c>
      <c r="AD6217" s="7">
        <v>0</v>
      </c>
      <c r="AE6217">
        <v>2</v>
      </c>
      <c r="AF6217">
        <v>0</v>
      </c>
      <c r="AG6217">
        <v>0</v>
      </c>
      <c r="AH6217">
        <v>0</v>
      </c>
      <c r="AI6217">
        <v>0</v>
      </c>
      <c r="AJ6217">
        <v>1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</row>
    <row r="6218" spans="1:44" x14ac:dyDescent="0.25">
      <c r="A6218">
        <v>1587325</v>
      </c>
      <c r="B6218">
        <v>785894</v>
      </c>
      <c r="C6218">
        <v>22.073028963769101</v>
      </c>
      <c r="D6218">
        <v>37.830003734867297</v>
      </c>
      <c r="E6218" s="68" t="s">
        <v>805</v>
      </c>
      <c r="F6218" s="8">
        <f>INDEX(Δεδομένα!$P:$P,MATCH('2020'!E6218,Δεδομένα!$O:$O,0))</f>
        <v>126</v>
      </c>
      <c r="G6218" s="6" t="s">
        <v>303</v>
      </c>
      <c r="H6218" s="2" t="str">
        <f>INDEX(Δεδομένα!B$1:B$51,MATCH('2020'!G6218,Δεδομένα!A$1:A$51,0))</f>
        <v>ΔΥΤΙΚΗΣ ΕΛΛΑΔΟΣ</v>
      </c>
      <c r="I6218" s="8">
        <f>INDEX(Δεδομένα!E$1:E$13,MATCH('2020'!H6218,Δεδομένα!D$1:D$13,0))</f>
        <v>7</v>
      </c>
      <c r="J6218" s="1">
        <v>44086</v>
      </c>
      <c r="K6218" s="6" t="s">
        <v>796</v>
      </c>
      <c r="L6218" s="36" t="str">
        <f t="shared" si="388"/>
        <v>12/09/2020 16:10</v>
      </c>
      <c r="M6218" s="1">
        <v>44086</v>
      </c>
      <c r="N6218" s="6" t="s">
        <v>193</v>
      </c>
      <c r="O6218" s="36" t="str">
        <f t="shared" si="389"/>
        <v>12/09/2020 17:21</v>
      </c>
      <c r="P6218" s="46">
        <f t="shared" si="390"/>
        <v>4.9305555556202307E-2</v>
      </c>
      <c r="Q6218" s="48">
        <v>0</v>
      </c>
      <c r="R6218" s="47">
        <f t="shared" si="391"/>
        <v>71.000000000931323</v>
      </c>
      <c r="S6218" s="6" t="s">
        <v>44</v>
      </c>
      <c r="T6218" s="6" t="s">
        <v>808</v>
      </c>
      <c r="U6218" s="6" t="s">
        <v>44</v>
      </c>
      <c r="V6218" s="6" t="s">
        <v>6782</v>
      </c>
      <c r="W6218" s="7">
        <v>0</v>
      </c>
      <c r="X6218" s="7">
        <v>0</v>
      </c>
      <c r="Y6218" s="7">
        <v>0</v>
      </c>
      <c r="Z6218" s="7">
        <v>0.5</v>
      </c>
      <c r="AA6218" s="7">
        <v>0</v>
      </c>
      <c r="AB6218" s="7">
        <v>0</v>
      </c>
      <c r="AC6218" s="7">
        <v>0</v>
      </c>
      <c r="AD6218" s="7">
        <v>0</v>
      </c>
      <c r="AE6218">
        <v>4</v>
      </c>
      <c r="AF6218">
        <v>0</v>
      </c>
      <c r="AG6218">
        <v>0</v>
      </c>
      <c r="AH6218">
        <v>0</v>
      </c>
      <c r="AI6218">
        <v>1</v>
      </c>
      <c r="AJ6218">
        <v>2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</row>
    <row r="6219" spans="1:44" x14ac:dyDescent="0.25">
      <c r="A6219">
        <v>1597603</v>
      </c>
      <c r="B6219">
        <v>785835</v>
      </c>
      <c r="C6219">
        <v>23.097699897250902</v>
      </c>
      <c r="D6219">
        <v>38.388372555077403</v>
      </c>
      <c r="E6219" s="68" t="s">
        <v>2317</v>
      </c>
      <c r="F6219" s="8">
        <f>INDEX(Δεδομένα!$P:$P,MATCH('2020'!E6219,Δεδομένα!$O:$O,0))</f>
        <v>175</v>
      </c>
      <c r="G6219" s="6" t="s">
        <v>846</v>
      </c>
      <c r="H6219" s="2" t="str">
        <f>INDEX(Δεδομένα!B$1:B$51,MATCH('2020'!G6219,Δεδομένα!A$1:A$51,0))</f>
        <v>ΣΤΕΡΕΑΣ ΕΛΛΑΔΟΣ</v>
      </c>
      <c r="I6219" s="8">
        <f>INDEX(Δεδομένα!E$1:E$13,MATCH('2020'!H6219,Δεδομένα!D$1:D$13,0))</f>
        <v>9</v>
      </c>
      <c r="J6219" s="1">
        <v>44086</v>
      </c>
      <c r="K6219" s="6" t="s">
        <v>332</v>
      </c>
      <c r="L6219" s="36" t="str">
        <f t="shared" si="388"/>
        <v>12/09/2020 12:57</v>
      </c>
      <c r="M6219" s="1">
        <v>44086</v>
      </c>
      <c r="N6219" s="6" t="s">
        <v>2282</v>
      </c>
      <c r="O6219" s="36" t="str">
        <f t="shared" si="389"/>
        <v>12/09/2020 13:57</v>
      </c>
      <c r="P6219" s="46">
        <f t="shared" si="390"/>
        <v>4.1666666671517305E-2</v>
      </c>
      <c r="Q6219" s="48">
        <v>0</v>
      </c>
      <c r="R6219" s="47">
        <f t="shared" si="391"/>
        <v>60.000000006984919</v>
      </c>
      <c r="S6219" s="6" t="s">
        <v>44</v>
      </c>
      <c r="T6219" s="6" t="s">
        <v>2459</v>
      </c>
      <c r="U6219" s="6" t="s">
        <v>3344</v>
      </c>
      <c r="V6219" s="6" t="s">
        <v>6770</v>
      </c>
      <c r="W6219" s="7">
        <v>0</v>
      </c>
      <c r="X6219" s="7">
        <v>0</v>
      </c>
      <c r="Y6219" s="7">
        <v>0</v>
      </c>
      <c r="Z6219" s="7">
        <v>0</v>
      </c>
      <c r="AA6219" s="7">
        <v>0</v>
      </c>
      <c r="AB6219" s="7">
        <v>0</v>
      </c>
      <c r="AC6219" s="7">
        <v>7</v>
      </c>
      <c r="AD6219" s="7">
        <v>0</v>
      </c>
      <c r="AE6219">
        <v>8</v>
      </c>
      <c r="AF6219">
        <v>0</v>
      </c>
      <c r="AG6219">
        <v>0</v>
      </c>
      <c r="AH6219">
        <v>0</v>
      </c>
      <c r="AI6219">
        <v>0</v>
      </c>
      <c r="AJ6219">
        <v>4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</row>
    <row r="6220" spans="1:44" x14ac:dyDescent="0.25">
      <c r="A6220">
        <v>1597608</v>
      </c>
      <c r="B6220">
        <v>785852</v>
      </c>
      <c r="C6220">
        <v>22.993421228617802</v>
      </c>
      <c r="D6220">
        <v>38.411545645168196</v>
      </c>
      <c r="E6220" s="68" t="s">
        <v>2317</v>
      </c>
      <c r="F6220" s="8">
        <f>INDEX(Δεδομένα!$P:$P,MATCH('2020'!E6220,Δεδομένα!$O:$O,0))</f>
        <v>175</v>
      </c>
      <c r="G6220" s="6" t="s">
        <v>846</v>
      </c>
      <c r="H6220" s="2" t="str">
        <f>INDEX(Δεδομένα!B$1:B$51,MATCH('2020'!G6220,Δεδομένα!A$1:A$51,0))</f>
        <v>ΣΤΕΡΕΑΣ ΕΛΛΑΔΟΣ</v>
      </c>
      <c r="I6220" s="8">
        <f>INDEX(Δεδομένα!E$1:E$13,MATCH('2020'!H6220,Δεδομένα!D$1:D$13,0))</f>
        <v>9</v>
      </c>
      <c r="J6220" s="1">
        <v>44086</v>
      </c>
      <c r="K6220" s="6" t="s">
        <v>1024</v>
      </c>
      <c r="L6220" s="36" t="str">
        <f t="shared" si="388"/>
        <v>12/09/2020 13:36</v>
      </c>
      <c r="M6220" s="1">
        <v>44086</v>
      </c>
      <c r="N6220" s="6" t="s">
        <v>305</v>
      </c>
      <c r="O6220" s="36" t="str">
        <f t="shared" si="389"/>
        <v>12/09/2020 16:55</v>
      </c>
      <c r="P6220" s="46">
        <f t="shared" si="390"/>
        <v>0.13819444444379769</v>
      </c>
      <c r="Q6220" s="48">
        <v>0</v>
      </c>
      <c r="R6220" s="47">
        <f t="shared" si="391"/>
        <v>198.99999999906868</v>
      </c>
      <c r="S6220" s="6" t="s">
        <v>44</v>
      </c>
      <c r="T6220" s="6" t="s">
        <v>2319</v>
      </c>
      <c r="U6220" s="6" t="s">
        <v>6776</v>
      </c>
      <c r="V6220" s="6" t="s">
        <v>6776</v>
      </c>
      <c r="W6220" s="7">
        <v>0</v>
      </c>
      <c r="X6220" s="7">
        <v>0</v>
      </c>
      <c r="Y6220" s="7">
        <v>0</v>
      </c>
      <c r="Z6220" s="7">
        <v>0</v>
      </c>
      <c r="AA6220" s="7">
        <v>0</v>
      </c>
      <c r="AB6220" s="7">
        <v>0</v>
      </c>
      <c r="AC6220" s="7">
        <v>10</v>
      </c>
      <c r="AD6220" s="7">
        <v>0</v>
      </c>
      <c r="AE6220">
        <v>8</v>
      </c>
      <c r="AF6220">
        <v>0</v>
      </c>
      <c r="AG6220">
        <v>0</v>
      </c>
      <c r="AH6220">
        <v>0</v>
      </c>
      <c r="AI6220">
        <v>0</v>
      </c>
      <c r="AJ6220">
        <v>4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</row>
    <row r="6221" spans="1:44" x14ac:dyDescent="0.25">
      <c r="A6221">
        <v>1595582</v>
      </c>
      <c r="B6221">
        <v>785991</v>
      </c>
      <c r="C6221">
        <v>28.187406360781601</v>
      </c>
      <c r="D6221">
        <v>36.305604361801102</v>
      </c>
      <c r="E6221" s="68" t="s">
        <v>1231</v>
      </c>
      <c r="F6221" s="8">
        <f>INDEX(Δεδομένα!$P:$P,MATCH('2020'!E6221,Δεδομένα!$O:$O,0))</f>
        <v>194</v>
      </c>
      <c r="G6221" s="6" t="s">
        <v>1007</v>
      </c>
      <c r="H6221" s="2" t="str">
        <f>INDEX(Δεδομένα!B$1:B$51,MATCH('2020'!G6221,Δεδομένα!A$1:A$51,0))</f>
        <v>ΝΟΤΙΟΥ ΑΙΓΑΙΟΥ</v>
      </c>
      <c r="I6221" s="8">
        <f>INDEX(Δεδομένα!E$1:E$13,MATCH('2020'!H6221,Δεδομένα!D$1:D$13,0))</f>
        <v>10</v>
      </c>
      <c r="J6221" s="1">
        <v>44086</v>
      </c>
      <c r="K6221" s="6" t="s">
        <v>620</v>
      </c>
      <c r="L6221" s="36" t="str">
        <f t="shared" si="388"/>
        <v>12/09/2020 21:47</v>
      </c>
      <c r="M6221" s="1">
        <v>44087</v>
      </c>
      <c r="N6221" s="6" t="s">
        <v>6787</v>
      </c>
      <c r="O6221" s="36" t="str">
        <f t="shared" si="389"/>
        <v>13/09/2020 10:06</v>
      </c>
      <c r="P6221" s="46">
        <f t="shared" si="390"/>
        <v>0.51319444444379769</v>
      </c>
      <c r="Q6221" s="48">
        <v>0</v>
      </c>
      <c r="R6221" s="47">
        <f t="shared" si="391"/>
        <v>738.99999999906868</v>
      </c>
      <c r="S6221" s="6" t="s">
        <v>44</v>
      </c>
      <c r="T6221" s="6" t="s">
        <v>1233</v>
      </c>
      <c r="U6221" s="6" t="s">
        <v>44</v>
      </c>
      <c r="V6221" s="6" t="s">
        <v>6788</v>
      </c>
      <c r="W6221" s="7">
        <v>0</v>
      </c>
      <c r="X6221" s="7">
        <v>0</v>
      </c>
      <c r="Y6221" s="7">
        <v>0</v>
      </c>
      <c r="Z6221" s="7">
        <v>2</v>
      </c>
      <c r="AA6221" s="7">
        <v>0</v>
      </c>
      <c r="AB6221" s="7">
        <v>0</v>
      </c>
      <c r="AC6221" s="7">
        <v>0</v>
      </c>
      <c r="AD6221" s="7">
        <v>0</v>
      </c>
      <c r="AE6221">
        <v>7</v>
      </c>
      <c r="AF6221">
        <v>0</v>
      </c>
      <c r="AG6221">
        <v>0</v>
      </c>
      <c r="AH6221">
        <v>0</v>
      </c>
      <c r="AI6221">
        <v>0</v>
      </c>
      <c r="AJ6221">
        <v>5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</row>
    <row r="6222" spans="1:44" x14ac:dyDescent="0.25">
      <c r="A6222">
        <v>1586635</v>
      </c>
      <c r="B6222">
        <v>785863</v>
      </c>
      <c r="C6222">
        <v>26.5365662164476</v>
      </c>
      <c r="D6222">
        <v>41.5157130840363</v>
      </c>
      <c r="E6222" s="68" t="s">
        <v>1115</v>
      </c>
      <c r="F6222" s="8">
        <f>INDEX(Δεδομένα!$P:$P,MATCH('2020'!E6222,Δεδομένα!$O:$O,0))</f>
        <v>35</v>
      </c>
      <c r="G6222" s="6" t="s">
        <v>148</v>
      </c>
      <c r="H6222" s="2" t="str">
        <f>INDEX(Δεδομένα!B$1:B$51,MATCH('2020'!G6222,Δεδομένα!A$1:A$51,0))</f>
        <v>ΑΝΑΤΟΛΙΚΗΣ ΜΑΚΕΔΟΝΙΑΣ ΚΑΙ ΘΡΑΚΗΣ</v>
      </c>
      <c r="I6222" s="8">
        <f>INDEX(Δεδομένα!E$1:E$13,MATCH('2020'!H6222,Δεδομένα!D$1:D$13,0))</f>
        <v>2</v>
      </c>
      <c r="J6222" s="1">
        <v>44086</v>
      </c>
      <c r="K6222" s="6" t="s">
        <v>1292</v>
      </c>
      <c r="L6222" s="36" t="str">
        <f t="shared" si="388"/>
        <v>12/09/2020 14:32</v>
      </c>
      <c r="M6222" s="1">
        <v>44086</v>
      </c>
      <c r="N6222" s="6" t="s">
        <v>1561</v>
      </c>
      <c r="O6222" s="36" t="str">
        <f t="shared" si="389"/>
        <v>12/09/2020 14:51</v>
      </c>
      <c r="P6222" s="46">
        <f t="shared" si="390"/>
        <v>1.3194444443797693E-2</v>
      </c>
      <c r="Q6222" s="48">
        <v>0</v>
      </c>
      <c r="R6222" s="47">
        <f t="shared" si="391"/>
        <v>18.999999999068677</v>
      </c>
      <c r="S6222" s="6" t="s">
        <v>44</v>
      </c>
      <c r="T6222" s="6" t="s">
        <v>1119</v>
      </c>
      <c r="U6222" s="6" t="s">
        <v>1120</v>
      </c>
      <c r="V6222" s="6" t="s">
        <v>1121</v>
      </c>
      <c r="W6222" s="7">
        <v>0</v>
      </c>
      <c r="X6222" s="7">
        <v>0</v>
      </c>
      <c r="Y6222" s="7">
        <v>0</v>
      </c>
      <c r="Z6222" s="7">
        <v>0.02</v>
      </c>
      <c r="AA6222" s="7">
        <v>0</v>
      </c>
      <c r="AB6222" s="7">
        <v>0</v>
      </c>
      <c r="AC6222" s="7">
        <v>0</v>
      </c>
      <c r="AD6222" s="7">
        <v>0</v>
      </c>
      <c r="AE6222">
        <v>2</v>
      </c>
      <c r="AF6222">
        <v>0</v>
      </c>
      <c r="AG6222">
        <v>0</v>
      </c>
      <c r="AH6222">
        <v>0</v>
      </c>
      <c r="AI6222">
        <v>0</v>
      </c>
      <c r="AJ6222">
        <v>1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</row>
    <row r="6223" spans="1:44" x14ac:dyDescent="0.25">
      <c r="A6223">
        <v>1586282</v>
      </c>
      <c r="B6223">
        <v>785802</v>
      </c>
      <c r="C6223">
        <v>21.6921069962508</v>
      </c>
      <c r="D6223">
        <v>38.853855663033499</v>
      </c>
      <c r="E6223" s="68" t="s">
        <v>1832</v>
      </c>
      <c r="F6223" s="8">
        <f>INDEX(Δεδομένα!$P:$P,MATCH('2020'!E6223,Δεδομένα!$O:$O,0))</f>
        <v>169</v>
      </c>
      <c r="G6223" s="6" t="s">
        <v>1833</v>
      </c>
      <c r="H6223" s="2" t="str">
        <f>INDEX(Δεδομένα!B$1:B$51,MATCH('2020'!G6223,Δεδομένα!A$1:A$51,0))</f>
        <v>ΣΤΕΡΕΑΣ ΕΛΛΑΔΟΣ</v>
      </c>
      <c r="I6223" s="8">
        <f>INDEX(Δεδομένα!E$1:E$13,MATCH('2020'!H6223,Δεδομένα!D$1:D$13,0))</f>
        <v>9</v>
      </c>
      <c r="J6223" s="1">
        <v>44086</v>
      </c>
      <c r="K6223" s="6" t="s">
        <v>2274</v>
      </c>
      <c r="L6223" s="36" t="str">
        <f t="shared" si="388"/>
        <v>12/09/2020 10:39</v>
      </c>
      <c r="M6223" s="1">
        <v>44086</v>
      </c>
      <c r="N6223" s="6" t="s">
        <v>612</v>
      </c>
      <c r="O6223" s="36" t="str">
        <f t="shared" si="389"/>
        <v>12/09/2020 13:50</v>
      </c>
      <c r="P6223" s="46">
        <f t="shared" si="390"/>
        <v>0.13263888889196096</v>
      </c>
      <c r="Q6223" s="48">
        <v>0</v>
      </c>
      <c r="R6223" s="47">
        <f t="shared" si="391"/>
        <v>191.00000000442378</v>
      </c>
      <c r="S6223" s="6" t="s">
        <v>44</v>
      </c>
      <c r="T6223" s="6" t="s">
        <v>1834</v>
      </c>
      <c r="U6223" s="6" t="s">
        <v>6768</v>
      </c>
      <c r="V6223" s="6" t="s">
        <v>6768</v>
      </c>
      <c r="W6223" s="7">
        <v>0</v>
      </c>
      <c r="X6223" s="7">
        <v>0.02</v>
      </c>
      <c r="Y6223" s="7">
        <v>0</v>
      </c>
      <c r="Z6223" s="7">
        <v>0</v>
      </c>
      <c r="AA6223" s="7">
        <v>0</v>
      </c>
      <c r="AB6223" s="7">
        <v>0</v>
      </c>
      <c r="AC6223" s="7">
        <v>0</v>
      </c>
      <c r="AD6223" s="7">
        <v>0</v>
      </c>
      <c r="AE6223">
        <v>0</v>
      </c>
      <c r="AF6223">
        <v>4</v>
      </c>
      <c r="AG6223">
        <v>0</v>
      </c>
      <c r="AH6223">
        <v>0</v>
      </c>
      <c r="AI6223">
        <v>0</v>
      </c>
      <c r="AJ6223">
        <v>2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</row>
    <row r="6224" spans="1:44" x14ac:dyDescent="0.25">
      <c r="A6224">
        <v>1600673</v>
      </c>
      <c r="B6224">
        <v>785940</v>
      </c>
      <c r="C6224">
        <v>20.7211951949918</v>
      </c>
      <c r="D6224">
        <v>37.875215419049198</v>
      </c>
      <c r="E6224" s="68" t="s">
        <v>2057</v>
      </c>
      <c r="F6224" s="8">
        <f>INDEX(Δεδομένα!$P:$P,MATCH('2020'!E6224,Δεδομένα!$O:$O,0))</f>
        <v>239</v>
      </c>
      <c r="G6224" s="6" t="s">
        <v>1600</v>
      </c>
      <c r="H6224" s="2" t="str">
        <f>INDEX(Δεδομένα!B$1:B$51,MATCH('2020'!G6224,Δεδομένα!A$1:A$51,0))</f>
        <v>ΙΟΝΙΩΝ ΝΗΣΩΝ</v>
      </c>
      <c r="I6224" s="8">
        <f>INDEX(Δεδομένα!E$1:E$13,MATCH('2020'!H6224,Δεδομένα!D$1:D$13,0))</f>
        <v>13</v>
      </c>
      <c r="J6224" s="1">
        <v>44086</v>
      </c>
      <c r="K6224" s="6" t="s">
        <v>1480</v>
      </c>
      <c r="L6224" s="36" t="str">
        <f t="shared" si="388"/>
        <v>12/09/2020 19:06</v>
      </c>
      <c r="M6224" s="1">
        <v>44087</v>
      </c>
      <c r="N6224" s="6" t="s">
        <v>629</v>
      </c>
      <c r="O6224" s="36" t="str">
        <f t="shared" si="389"/>
        <v>13/09/2020 21:05</v>
      </c>
      <c r="P6224" s="49">
        <f t="shared" si="390"/>
        <v>1.0826388888890506</v>
      </c>
      <c r="Q6224" s="50">
        <f>1*24</f>
        <v>24</v>
      </c>
      <c r="R6224" s="47">
        <f t="shared" si="391"/>
        <v>1559.0000000002328</v>
      </c>
      <c r="S6224" s="6" t="s">
        <v>44</v>
      </c>
      <c r="T6224" s="6" t="s">
        <v>1601</v>
      </c>
      <c r="U6224" s="6" t="s">
        <v>44</v>
      </c>
      <c r="V6224" s="6" t="s">
        <v>6783</v>
      </c>
      <c r="W6224" s="7">
        <v>0</v>
      </c>
      <c r="X6224" s="7">
        <v>3</v>
      </c>
      <c r="Y6224" s="7">
        <v>0</v>
      </c>
      <c r="Z6224" s="7">
        <v>0</v>
      </c>
      <c r="AA6224" s="7">
        <v>0</v>
      </c>
      <c r="AB6224" s="7">
        <v>0</v>
      </c>
      <c r="AC6224" s="7">
        <v>0</v>
      </c>
      <c r="AD6224" s="7">
        <v>0</v>
      </c>
      <c r="AE6224">
        <v>19</v>
      </c>
      <c r="AF6224">
        <v>0</v>
      </c>
      <c r="AG6224">
        <v>0</v>
      </c>
      <c r="AH6224">
        <v>0</v>
      </c>
      <c r="AI6224">
        <v>0</v>
      </c>
      <c r="AJ6224">
        <v>8</v>
      </c>
      <c r="AK6224">
        <v>2</v>
      </c>
      <c r="AL6224">
        <v>1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</row>
    <row r="6225" spans="1:44" x14ac:dyDescent="0.25">
      <c r="A6225">
        <v>1593293</v>
      </c>
      <c r="B6225">
        <v>785812</v>
      </c>
      <c r="C6225">
        <v>21.709147353884202</v>
      </c>
      <c r="D6225">
        <v>37.602681835400503</v>
      </c>
      <c r="E6225" s="68" t="s">
        <v>837</v>
      </c>
      <c r="F6225" s="8">
        <f>INDEX(Δεδομένα!$P:$P,MATCH('2020'!E6225,Δεδομένα!$O:$O,0))</f>
        <v>134</v>
      </c>
      <c r="G6225" s="6" t="s">
        <v>357</v>
      </c>
      <c r="H6225" s="2" t="str">
        <f>INDEX(Δεδομένα!B$1:B$51,MATCH('2020'!G6225,Δεδομένα!A$1:A$51,0))</f>
        <v>ΔΥΤΙΚΗΣ ΕΛΛΑΔΟΣ</v>
      </c>
      <c r="I6225" s="8">
        <f>INDEX(Δεδομένα!E$1:E$13,MATCH('2020'!H6225,Δεδομένα!D$1:D$13,0))</f>
        <v>7</v>
      </c>
      <c r="J6225" s="1">
        <v>44086</v>
      </c>
      <c r="K6225" s="6" t="s">
        <v>1015</v>
      </c>
      <c r="L6225" s="36" t="str">
        <f t="shared" si="388"/>
        <v>12/09/2020 11:18</v>
      </c>
      <c r="M6225" s="1">
        <v>44086</v>
      </c>
      <c r="N6225" s="6" t="s">
        <v>1015</v>
      </c>
      <c r="O6225" s="36" t="str">
        <f t="shared" si="389"/>
        <v>12/09/2020 11:18</v>
      </c>
      <c r="P6225" s="46">
        <f t="shared" si="390"/>
        <v>0</v>
      </c>
      <c r="Q6225" s="48">
        <v>0</v>
      </c>
      <c r="R6225" s="47">
        <f t="shared" si="391"/>
        <v>0</v>
      </c>
      <c r="S6225" s="6" t="s">
        <v>44</v>
      </c>
      <c r="T6225" s="6" t="s">
        <v>838</v>
      </c>
      <c r="U6225" s="6" t="s">
        <v>44</v>
      </c>
      <c r="V6225" s="6" t="s">
        <v>6769</v>
      </c>
      <c r="W6225" s="7">
        <v>0</v>
      </c>
      <c r="X6225" s="7">
        <v>0.5</v>
      </c>
      <c r="Y6225" s="7">
        <v>0</v>
      </c>
      <c r="Z6225" s="7">
        <v>0</v>
      </c>
      <c r="AA6225" s="7">
        <v>0</v>
      </c>
      <c r="AB6225" s="7">
        <v>0</v>
      </c>
      <c r="AC6225" s="7">
        <v>0</v>
      </c>
      <c r="AD6225" s="7">
        <v>0</v>
      </c>
      <c r="AE6225">
        <v>16</v>
      </c>
      <c r="AF6225">
        <v>0</v>
      </c>
      <c r="AG6225">
        <v>0</v>
      </c>
      <c r="AH6225">
        <v>0</v>
      </c>
      <c r="AI6225">
        <v>0</v>
      </c>
      <c r="AJ6225">
        <v>7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</row>
    <row r="6226" spans="1:44" x14ac:dyDescent="0.25">
      <c r="A6226">
        <v>1588466</v>
      </c>
      <c r="B6226">
        <v>785876</v>
      </c>
      <c r="C6226">
        <v>21.305414104759301</v>
      </c>
      <c r="D6226">
        <v>37.9501823535835</v>
      </c>
      <c r="E6226" s="68" t="s">
        <v>900</v>
      </c>
      <c r="F6226" s="8">
        <f>INDEX(Δεδομένα!$P:$P,MATCH('2020'!E6226,Δεδομένα!$O:$O,0))</f>
        <v>136</v>
      </c>
      <c r="G6226" s="6" t="s">
        <v>357</v>
      </c>
      <c r="H6226" s="2" t="str">
        <f>INDEX(Δεδομένα!B$1:B$51,MATCH('2020'!G6226,Δεδομένα!A$1:A$51,0))</f>
        <v>ΔΥΤΙΚΗΣ ΕΛΛΑΔΟΣ</v>
      </c>
      <c r="I6226" s="8">
        <f>INDEX(Δεδομένα!E$1:E$13,MATCH('2020'!H6226,Δεδομένα!D$1:D$13,0))</f>
        <v>7</v>
      </c>
      <c r="J6226" s="1">
        <v>44086</v>
      </c>
      <c r="K6226" s="6" t="s">
        <v>2467</v>
      </c>
      <c r="L6226" s="36" t="str">
        <f t="shared" si="388"/>
        <v>12/09/2020 15:33</v>
      </c>
      <c r="M6226" s="1">
        <v>44087</v>
      </c>
      <c r="N6226" s="6" t="s">
        <v>281</v>
      </c>
      <c r="O6226" s="36" t="str">
        <f t="shared" si="389"/>
        <v>13/09/2020 16:00</v>
      </c>
      <c r="P6226" s="49">
        <f t="shared" si="390"/>
        <v>1.0187499999956344</v>
      </c>
      <c r="Q6226" s="50">
        <f>1*24</f>
        <v>24</v>
      </c>
      <c r="R6226" s="47">
        <f t="shared" si="391"/>
        <v>1466.9999999937136</v>
      </c>
      <c r="S6226" s="6" t="s">
        <v>44</v>
      </c>
      <c r="T6226" s="6" t="s">
        <v>1058</v>
      </c>
      <c r="U6226" s="6" t="s">
        <v>1550</v>
      </c>
      <c r="V6226" s="6" t="s">
        <v>5061</v>
      </c>
      <c r="W6226" s="7">
        <v>0</v>
      </c>
      <c r="X6226" s="7">
        <v>1</v>
      </c>
      <c r="Y6226" s="7">
        <v>0</v>
      </c>
      <c r="Z6226" s="7">
        <v>0</v>
      </c>
      <c r="AA6226" s="7">
        <v>150</v>
      </c>
      <c r="AB6226" s="7">
        <v>50</v>
      </c>
      <c r="AC6226" s="7">
        <v>0</v>
      </c>
      <c r="AD6226" s="7">
        <v>0</v>
      </c>
      <c r="AE6226">
        <v>30</v>
      </c>
      <c r="AF6226">
        <v>14</v>
      </c>
      <c r="AG6226">
        <v>0</v>
      </c>
      <c r="AH6226">
        <v>0</v>
      </c>
      <c r="AI6226">
        <v>0</v>
      </c>
      <c r="AJ6226">
        <v>10</v>
      </c>
      <c r="AK6226">
        <v>6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2</v>
      </c>
      <c r="AR6226">
        <v>0</v>
      </c>
    </row>
    <row r="6227" spans="1:44" x14ac:dyDescent="0.25">
      <c r="A6227">
        <v>1585503</v>
      </c>
      <c r="B6227">
        <v>785760</v>
      </c>
      <c r="C6227">
        <v>24.606144937187299</v>
      </c>
      <c r="D6227">
        <v>40.894855709855101</v>
      </c>
      <c r="E6227" s="68" t="s">
        <v>919</v>
      </c>
      <c r="F6227" s="8">
        <f>INDEX(Δεδομένα!$P:$P,MATCH('2020'!E6227,Δεδομένα!$O:$O,0))</f>
        <v>26</v>
      </c>
      <c r="G6227" s="6" t="s">
        <v>77</v>
      </c>
      <c r="H6227" s="2" t="str">
        <f>INDEX(Δεδομένα!B$1:B$51,MATCH('2020'!G6227,Δεδομένα!A$1:A$51,0))</f>
        <v>ΑΝΑΤΟΛΙΚΗΣ ΜΑΚΕΔΟΝΙΑΣ ΚΑΙ ΘΡΑΚΗΣ</v>
      </c>
      <c r="I6227" s="8">
        <f>INDEX(Δεδομένα!E$1:E$13,MATCH('2020'!H6227,Δεδομένα!D$1:D$13,0))</f>
        <v>2</v>
      </c>
      <c r="J6227" s="1">
        <v>44086</v>
      </c>
      <c r="K6227" s="6" t="s">
        <v>4611</v>
      </c>
      <c r="L6227" s="36" t="str">
        <f t="shared" si="388"/>
        <v>12/09/2020 05:24</v>
      </c>
      <c r="M6227" s="1">
        <v>44086</v>
      </c>
      <c r="N6227" s="6" t="s">
        <v>6766</v>
      </c>
      <c r="O6227" s="36" t="str">
        <f t="shared" si="389"/>
        <v>12/09/2020 08:13</v>
      </c>
      <c r="P6227" s="46">
        <f t="shared" si="390"/>
        <v>0.117361111115315</v>
      </c>
      <c r="Q6227" s="48">
        <v>0</v>
      </c>
      <c r="R6227" s="47">
        <f t="shared" si="391"/>
        <v>169.0000000060536</v>
      </c>
      <c r="S6227" s="6" t="s">
        <v>44</v>
      </c>
      <c r="T6227" s="6" t="s">
        <v>921</v>
      </c>
      <c r="U6227" s="6" t="s">
        <v>44</v>
      </c>
      <c r="V6227" s="6" t="s">
        <v>6767</v>
      </c>
      <c r="W6227" s="7">
        <v>0</v>
      </c>
      <c r="X6227" s="7">
        <v>0</v>
      </c>
      <c r="Y6227" s="7">
        <v>0</v>
      </c>
      <c r="Z6227" s="7">
        <v>2</v>
      </c>
      <c r="AA6227" s="7">
        <v>3</v>
      </c>
      <c r="AB6227" s="7">
        <v>0</v>
      </c>
      <c r="AC6227" s="7">
        <v>0</v>
      </c>
      <c r="AD6227" s="7">
        <v>0</v>
      </c>
      <c r="AE6227">
        <v>0</v>
      </c>
      <c r="AF6227">
        <v>0</v>
      </c>
      <c r="AG6227">
        <v>0</v>
      </c>
      <c r="AH6227">
        <v>0</v>
      </c>
      <c r="AI6227">
        <v>2</v>
      </c>
      <c r="AJ6227">
        <v>0</v>
      </c>
      <c r="AK6227">
        <v>0</v>
      </c>
      <c r="AL6227">
        <v>1</v>
      </c>
      <c r="AM6227">
        <v>1</v>
      </c>
      <c r="AN6227">
        <v>0</v>
      </c>
      <c r="AO6227">
        <v>0</v>
      </c>
      <c r="AP6227">
        <v>0</v>
      </c>
      <c r="AQ6227">
        <v>0</v>
      </c>
      <c r="AR6227">
        <v>0</v>
      </c>
    </row>
    <row r="6228" spans="1:44" x14ac:dyDescent="0.25">
      <c r="A6228">
        <v>1619618</v>
      </c>
      <c r="B6228">
        <v>785827</v>
      </c>
      <c r="C6228">
        <v>21.937911987304702</v>
      </c>
      <c r="D6228">
        <v>39.340206146240199</v>
      </c>
      <c r="E6228" s="68" t="s">
        <v>1038</v>
      </c>
      <c r="F6228" s="8">
        <f>INDEX(Δεδομένα!$P:$P,MATCH('2020'!E6228,Δεδομένα!$O:$O,0))</f>
        <v>115</v>
      </c>
      <c r="G6228" s="6" t="s">
        <v>294</v>
      </c>
      <c r="H6228" s="2" t="str">
        <f>INDEX(Δεδομένα!B$1:B$51,MATCH('2020'!G6228,Δεδομένα!A$1:A$51,0))</f>
        <v>ΘΕΣΣΑΛΙΑΣ</v>
      </c>
      <c r="I6228" s="8">
        <f>INDEX(Δεδομένα!E$1:E$13,MATCH('2020'!H6228,Δεδομένα!D$1:D$13,0))</f>
        <v>6</v>
      </c>
      <c r="J6228" s="1">
        <v>44086</v>
      </c>
      <c r="K6228" s="6" t="s">
        <v>2379</v>
      </c>
      <c r="L6228" s="36" t="str">
        <f t="shared" si="388"/>
        <v>12/09/2020 12:26</v>
      </c>
      <c r="M6228" s="1">
        <v>44086</v>
      </c>
      <c r="N6228" s="6" t="s">
        <v>1294</v>
      </c>
      <c r="O6228" s="36" t="str">
        <f t="shared" si="389"/>
        <v>12/09/2020 13:11</v>
      </c>
      <c r="P6228" s="46">
        <f t="shared" si="390"/>
        <v>3.125E-2</v>
      </c>
      <c r="Q6228" s="48">
        <v>0</v>
      </c>
      <c r="R6228" s="47">
        <f t="shared" si="391"/>
        <v>45</v>
      </c>
      <c r="S6228" s="6" t="s">
        <v>44</v>
      </c>
      <c r="T6228" s="6" t="s">
        <v>1049</v>
      </c>
      <c r="U6228" s="6" t="s">
        <v>6318</v>
      </c>
      <c r="V6228" s="6" t="s">
        <v>4920</v>
      </c>
      <c r="W6228" s="7">
        <v>0</v>
      </c>
      <c r="X6228" s="7">
        <v>0</v>
      </c>
      <c r="Y6228" s="7">
        <v>0</v>
      </c>
      <c r="Z6228" s="7">
        <v>3</v>
      </c>
      <c r="AA6228" s="7">
        <v>0</v>
      </c>
      <c r="AB6228" s="7">
        <v>0</v>
      </c>
      <c r="AC6228" s="7">
        <v>0</v>
      </c>
      <c r="AD6228" s="7">
        <v>0</v>
      </c>
      <c r="AE6228">
        <v>2</v>
      </c>
      <c r="AF6228">
        <v>0</v>
      </c>
      <c r="AG6228">
        <v>0</v>
      </c>
      <c r="AH6228">
        <v>0</v>
      </c>
      <c r="AI6228">
        <v>0</v>
      </c>
      <c r="AJ6228">
        <v>1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</row>
    <row r="6229" spans="1:44" x14ac:dyDescent="0.25">
      <c r="A6229">
        <v>1618130</v>
      </c>
      <c r="B6229">
        <v>785845</v>
      </c>
      <c r="C6229">
        <v>22.1480030709698</v>
      </c>
      <c r="D6229">
        <v>39.328420234364998</v>
      </c>
      <c r="E6229" s="68" t="s">
        <v>1042</v>
      </c>
      <c r="F6229" s="8">
        <f>INDEX(Δεδομένα!$P:$P,MATCH('2020'!E6229,Δεδομένα!$O:$O,0))</f>
        <v>116</v>
      </c>
      <c r="G6229" s="6" t="s">
        <v>294</v>
      </c>
      <c r="H6229" s="2" t="str">
        <f>INDEX(Δεδομένα!B$1:B$51,MATCH('2020'!G6229,Δεδομένα!A$1:A$51,0))</f>
        <v>ΘΕΣΣΑΛΙΑΣ</v>
      </c>
      <c r="I6229" s="8">
        <f>INDEX(Δεδομένα!E$1:E$13,MATCH('2020'!H6229,Δεδομένα!D$1:D$13,0))</f>
        <v>6</v>
      </c>
      <c r="J6229" s="1">
        <v>44086</v>
      </c>
      <c r="K6229" s="6" t="s">
        <v>481</v>
      </c>
      <c r="L6229" s="36" t="str">
        <f t="shared" si="388"/>
        <v>12/09/2020 12:50</v>
      </c>
      <c r="M6229" s="1">
        <v>44086</v>
      </c>
      <c r="N6229" s="6" t="s">
        <v>542</v>
      </c>
      <c r="O6229" s="36" t="str">
        <f t="shared" si="389"/>
        <v>12/09/2020 14:30</v>
      </c>
      <c r="P6229" s="46">
        <f t="shared" si="390"/>
        <v>6.9444444445252884E-2</v>
      </c>
      <c r="Q6229" s="48">
        <v>0</v>
      </c>
      <c r="R6229" s="47">
        <f t="shared" si="391"/>
        <v>100.00000000116415</v>
      </c>
      <c r="S6229" s="6" t="s">
        <v>44</v>
      </c>
      <c r="T6229" s="6" t="s">
        <v>1043</v>
      </c>
      <c r="U6229" s="6" t="s">
        <v>2068</v>
      </c>
      <c r="V6229" s="6" t="s">
        <v>6774</v>
      </c>
      <c r="W6229" s="7">
        <v>0</v>
      </c>
      <c r="X6229" s="7">
        <v>0</v>
      </c>
      <c r="Y6229" s="7">
        <v>0</v>
      </c>
      <c r="Z6229" s="7">
        <v>40</v>
      </c>
      <c r="AA6229" s="7">
        <v>0</v>
      </c>
      <c r="AB6229" s="7">
        <v>0</v>
      </c>
      <c r="AC6229" s="7">
        <v>0</v>
      </c>
      <c r="AD6229" s="7">
        <v>0</v>
      </c>
      <c r="AE6229">
        <v>2</v>
      </c>
      <c r="AF6229">
        <v>0</v>
      </c>
      <c r="AG6229">
        <v>0</v>
      </c>
      <c r="AH6229">
        <v>0</v>
      </c>
      <c r="AI6229">
        <v>0</v>
      </c>
      <c r="AJ6229">
        <v>1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</row>
    <row r="6230" spans="1:44" x14ac:dyDescent="0.25">
      <c r="A6230">
        <v>1585534</v>
      </c>
      <c r="B6230">
        <v>785798</v>
      </c>
      <c r="C6230">
        <v>22.657501935312201</v>
      </c>
      <c r="D6230">
        <v>40.9564712789944</v>
      </c>
      <c r="E6230" s="68" t="s">
        <v>1084</v>
      </c>
      <c r="F6230" s="8">
        <f>INDEX(Δεδομένα!$P:$P,MATCH('2020'!E6230,Δεδομένα!$O:$O,0))</f>
        <v>57</v>
      </c>
      <c r="G6230" s="6" t="s">
        <v>223</v>
      </c>
      <c r="H6230" s="2" t="str">
        <f>INDEX(Δεδομένα!B$1:B$51,MATCH('2020'!G6230,Δεδομένα!A$1:A$51,0))</f>
        <v>ΚΕΝΤΡΙΚΗΣ ΜΑΚΕΔΟΝΙΑΣ</v>
      </c>
      <c r="I6230" s="8">
        <f>INDEX(Δεδομένα!E$1:E$13,MATCH('2020'!H6230,Δεδομένα!D$1:D$13,0))</f>
        <v>3</v>
      </c>
      <c r="J6230" s="1">
        <v>44086</v>
      </c>
      <c r="K6230" s="6" t="s">
        <v>1232</v>
      </c>
      <c r="L6230" s="36" t="str">
        <f t="shared" si="388"/>
        <v>12/09/2020 10:27</v>
      </c>
      <c r="M6230" s="1">
        <v>44086</v>
      </c>
      <c r="N6230" s="6" t="s">
        <v>171</v>
      </c>
      <c r="O6230" s="36" t="str">
        <f t="shared" si="389"/>
        <v>12/09/2020 13:00</v>
      </c>
      <c r="P6230" s="46">
        <f t="shared" si="390"/>
        <v>0.10624999999708962</v>
      </c>
      <c r="Q6230" s="48">
        <v>0</v>
      </c>
      <c r="R6230" s="47">
        <f t="shared" si="391"/>
        <v>152.99999999580905</v>
      </c>
      <c r="S6230" s="6" t="s">
        <v>44</v>
      </c>
      <c r="T6230" s="6" t="s">
        <v>226</v>
      </c>
      <c r="U6230" s="6" t="s">
        <v>44</v>
      </c>
      <c r="V6230" s="6" t="s">
        <v>2712</v>
      </c>
      <c r="W6230" s="7">
        <v>0</v>
      </c>
      <c r="X6230" s="7">
        <v>0</v>
      </c>
      <c r="Y6230" s="7">
        <v>0</v>
      </c>
      <c r="Z6230" s="7">
        <v>0</v>
      </c>
      <c r="AA6230" s="7">
        <v>0</v>
      </c>
      <c r="AB6230" s="7">
        <v>0</v>
      </c>
      <c r="AC6230" s="7">
        <v>10</v>
      </c>
      <c r="AD6230" s="7">
        <v>0</v>
      </c>
      <c r="AE6230">
        <v>2</v>
      </c>
      <c r="AF6230">
        <v>0</v>
      </c>
      <c r="AG6230">
        <v>0</v>
      </c>
      <c r="AH6230">
        <v>0</v>
      </c>
      <c r="AI6230">
        <v>0</v>
      </c>
      <c r="AJ6230">
        <v>1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</row>
    <row r="6231" spans="1:44" x14ac:dyDescent="0.25">
      <c r="A6231">
        <v>1585526</v>
      </c>
      <c r="B6231">
        <v>785974</v>
      </c>
      <c r="C6231">
        <v>22.961635876202099</v>
      </c>
      <c r="D6231">
        <v>41.039658616121301</v>
      </c>
      <c r="E6231" s="68" t="s">
        <v>1084</v>
      </c>
      <c r="F6231" s="8">
        <f>INDEX(Δεδομένα!$P:$P,MATCH('2020'!E6231,Δεδομένα!$O:$O,0))</f>
        <v>57</v>
      </c>
      <c r="G6231" s="6" t="s">
        <v>223</v>
      </c>
      <c r="H6231" s="2" t="str">
        <f>INDEX(Δεδομένα!B$1:B$51,MATCH('2020'!G6231,Δεδομένα!A$1:A$51,0))</f>
        <v>ΚΕΝΤΡΙΚΗΣ ΜΑΚΕΔΟΝΙΑΣ</v>
      </c>
      <c r="I6231" s="8">
        <f>INDEX(Δεδομένα!E$1:E$13,MATCH('2020'!H6231,Δεδομένα!D$1:D$13,0))</f>
        <v>3</v>
      </c>
      <c r="J6231" s="1">
        <v>44086</v>
      </c>
      <c r="K6231" s="6" t="s">
        <v>1613</v>
      </c>
      <c r="L6231" s="36" t="str">
        <f t="shared" si="388"/>
        <v>12/09/2020 20:55</v>
      </c>
      <c r="M6231" s="1">
        <v>44086</v>
      </c>
      <c r="N6231" s="6" t="s">
        <v>617</v>
      </c>
      <c r="O6231" s="36" t="str">
        <f t="shared" si="389"/>
        <v>12/09/2020 22:00</v>
      </c>
      <c r="P6231" s="46">
        <f t="shared" si="390"/>
        <v>4.5138888883229811E-2</v>
      </c>
      <c r="Q6231" s="48">
        <v>0</v>
      </c>
      <c r="R6231" s="47">
        <f t="shared" si="391"/>
        <v>64.999999991850927</v>
      </c>
      <c r="S6231" s="6" t="s">
        <v>44</v>
      </c>
      <c r="T6231" s="6" t="s">
        <v>1145</v>
      </c>
      <c r="U6231" s="6" t="s">
        <v>6785</v>
      </c>
      <c r="V6231" s="6" t="s">
        <v>6786</v>
      </c>
      <c r="W6231" s="7">
        <v>0</v>
      </c>
      <c r="X6231" s="7">
        <v>0</v>
      </c>
      <c r="Y6231" s="7">
        <v>0</v>
      </c>
      <c r="Z6231" s="7">
        <v>0</v>
      </c>
      <c r="AA6231" s="7">
        <v>0</v>
      </c>
      <c r="AB6231" s="7">
        <v>0</v>
      </c>
      <c r="AC6231" s="7">
        <v>2</v>
      </c>
      <c r="AD6231" s="7">
        <v>0</v>
      </c>
      <c r="AE6231">
        <v>2</v>
      </c>
      <c r="AF6231">
        <v>0</v>
      </c>
      <c r="AG6231">
        <v>0</v>
      </c>
      <c r="AH6231">
        <v>0</v>
      </c>
      <c r="AI6231">
        <v>0</v>
      </c>
      <c r="AJ6231">
        <v>1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</row>
    <row r="6232" spans="1:44" x14ac:dyDescent="0.25">
      <c r="A6232">
        <v>1595631</v>
      </c>
      <c r="B6232">
        <v>785738</v>
      </c>
      <c r="C6232">
        <v>22.709428907099898</v>
      </c>
      <c r="D6232">
        <v>37.810947803795699</v>
      </c>
      <c r="E6232" s="68" t="s">
        <v>810</v>
      </c>
      <c r="F6232" s="8">
        <f>INDEX(Δεδομένα!$P:$P,MATCH('2020'!E6232,Δεδομένα!$O:$O,0))</f>
        <v>157</v>
      </c>
      <c r="G6232" s="6" t="s">
        <v>391</v>
      </c>
      <c r="H6232" s="2" t="str">
        <f>INDEX(Δεδομένα!B$1:B$51,MATCH('2020'!G6232,Δεδομένα!A$1:A$51,0))</f>
        <v>ΠΕΛΛΟΠΟΝΗΣΟΥ</v>
      </c>
      <c r="I6232" s="8">
        <f>INDEX(Δεδομένα!E$1:E$13,MATCH('2020'!H6232,Δεδομένα!D$1:D$13,0))</f>
        <v>8</v>
      </c>
      <c r="J6232" s="1">
        <v>44086</v>
      </c>
      <c r="K6232" s="6" t="s">
        <v>6765</v>
      </c>
      <c r="L6232" s="36" t="str">
        <f t="shared" si="388"/>
        <v>12/09/2020 01:26</v>
      </c>
      <c r="M6232" s="1">
        <v>44086</v>
      </c>
      <c r="N6232" s="6" t="s">
        <v>2173</v>
      </c>
      <c r="O6232" s="36" t="str">
        <f t="shared" si="389"/>
        <v>12/09/2020 02:00</v>
      </c>
      <c r="P6232" s="46">
        <f t="shared" si="390"/>
        <v>2.3611111115314998E-2</v>
      </c>
      <c r="Q6232" s="48">
        <v>0</v>
      </c>
      <c r="R6232" s="47">
        <f t="shared" si="391"/>
        <v>34.000000006053597</v>
      </c>
      <c r="S6232" s="6" t="s">
        <v>44</v>
      </c>
      <c r="T6232" s="6" t="s">
        <v>1435</v>
      </c>
      <c r="U6232" s="6" t="s">
        <v>1436</v>
      </c>
      <c r="V6232" s="6" t="s">
        <v>1436</v>
      </c>
      <c r="W6232" s="7">
        <v>0</v>
      </c>
      <c r="X6232" s="7">
        <v>0</v>
      </c>
      <c r="Y6232" s="7">
        <v>0</v>
      </c>
      <c r="Z6232" s="7">
        <v>0.3</v>
      </c>
      <c r="AA6232" s="7">
        <v>0</v>
      </c>
      <c r="AB6232" s="7">
        <v>0</v>
      </c>
      <c r="AC6232" s="7">
        <v>0</v>
      </c>
      <c r="AD6232" s="7">
        <v>0</v>
      </c>
      <c r="AE6232">
        <v>2</v>
      </c>
      <c r="AF6232">
        <v>0</v>
      </c>
      <c r="AG6232">
        <v>0</v>
      </c>
      <c r="AH6232">
        <v>0</v>
      </c>
      <c r="AI6232">
        <v>0</v>
      </c>
      <c r="AJ6232">
        <v>1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</row>
    <row r="6233" spans="1:44" x14ac:dyDescent="0.25">
      <c r="A6233">
        <v>1587970</v>
      </c>
      <c r="B6233">
        <v>785840</v>
      </c>
      <c r="C6233">
        <v>24.570337055111199</v>
      </c>
      <c r="D6233">
        <v>36.780041969898903</v>
      </c>
      <c r="E6233" s="68" t="s">
        <v>2606</v>
      </c>
      <c r="F6233" s="8">
        <f>INDEX(Δεδομένα!$P:$P,MATCH('2020'!E6233,Δεδομένα!$O:$O,0))</f>
        <v>187</v>
      </c>
      <c r="G6233" s="6" t="s">
        <v>479</v>
      </c>
      <c r="H6233" s="2" t="str">
        <f>INDEX(Δεδομένα!B$1:B$51,MATCH('2020'!G6233,Δεδομένα!A$1:A$51,0))</f>
        <v>ΝΟΤΙΟΥ ΑΙΓΑΙΟΥ</v>
      </c>
      <c r="I6233" s="8">
        <f>INDEX(Δεδομένα!E$1:E$13,MATCH('2020'!H6233,Δεδομένα!D$1:D$13,0))</f>
        <v>10</v>
      </c>
      <c r="J6233" s="1">
        <v>44086</v>
      </c>
      <c r="K6233" s="6" t="s">
        <v>321</v>
      </c>
      <c r="L6233" s="36" t="str">
        <f t="shared" si="388"/>
        <v>12/09/2020 13:04</v>
      </c>
      <c r="M6233" s="1">
        <v>44087</v>
      </c>
      <c r="N6233" s="6" t="s">
        <v>1237</v>
      </c>
      <c r="O6233" s="36" t="str">
        <f t="shared" si="389"/>
        <v>13/09/2020 12:11</v>
      </c>
      <c r="P6233" s="46">
        <f t="shared" si="390"/>
        <v>0.96319444444816327</v>
      </c>
      <c r="Q6233" s="48">
        <v>0</v>
      </c>
      <c r="R6233" s="47">
        <f t="shared" si="391"/>
        <v>1387.0000000053551</v>
      </c>
      <c r="S6233" s="6" t="s">
        <v>44</v>
      </c>
      <c r="T6233" s="6" t="s">
        <v>6771</v>
      </c>
      <c r="U6233" s="6" t="s">
        <v>44</v>
      </c>
      <c r="V6233" s="6" t="s">
        <v>6772</v>
      </c>
      <c r="W6233" s="7">
        <v>0</v>
      </c>
      <c r="X6233" s="7">
        <v>0</v>
      </c>
      <c r="Y6233" s="7">
        <v>0</v>
      </c>
      <c r="Z6233" s="7">
        <v>5</v>
      </c>
      <c r="AA6233" s="7">
        <v>0</v>
      </c>
      <c r="AB6233" s="7">
        <v>0</v>
      </c>
      <c r="AC6233" s="7">
        <v>0</v>
      </c>
      <c r="AD6233" s="7">
        <v>0</v>
      </c>
      <c r="AE6233">
        <v>0</v>
      </c>
      <c r="AF6233">
        <v>0</v>
      </c>
      <c r="AG6233">
        <v>0</v>
      </c>
      <c r="AH6233">
        <v>0</v>
      </c>
      <c r="AI6233">
        <v>4</v>
      </c>
      <c r="AJ6233">
        <v>0</v>
      </c>
      <c r="AK6233">
        <v>1</v>
      </c>
      <c r="AL6233">
        <v>1</v>
      </c>
      <c r="AM6233">
        <v>0</v>
      </c>
      <c r="AN6233">
        <v>0</v>
      </c>
      <c r="AO6233">
        <v>0</v>
      </c>
      <c r="AP6233">
        <v>1</v>
      </c>
      <c r="AQ6233">
        <v>0</v>
      </c>
      <c r="AR6233">
        <v>0</v>
      </c>
    </row>
    <row r="6234" spans="1:44" x14ac:dyDescent="0.25">
      <c r="A6234">
        <v>1586491</v>
      </c>
      <c r="B6234">
        <v>785842</v>
      </c>
      <c r="C6234">
        <v>22.6062639121693</v>
      </c>
      <c r="D6234">
        <v>39.683927310472797</v>
      </c>
      <c r="E6234" s="68" t="s">
        <v>1778</v>
      </c>
      <c r="F6234" s="8">
        <f>INDEX(Δεδομένα!$P:$P,MATCH('2020'!E6234,Δεδομένα!$O:$O,0))</f>
        <v>99</v>
      </c>
      <c r="G6234" s="6" t="s">
        <v>288</v>
      </c>
      <c r="H6234" s="2" t="str">
        <f>INDEX(Δεδομένα!B$1:B$51,MATCH('2020'!G6234,Δεδομένα!A$1:A$51,0))</f>
        <v>ΘΕΣΣΑΛΙΑΣ</v>
      </c>
      <c r="I6234" s="8">
        <f>INDEX(Δεδομένα!E$1:E$13,MATCH('2020'!H6234,Δεδομένα!D$1:D$13,0))</f>
        <v>6</v>
      </c>
      <c r="J6234" s="1">
        <v>44086</v>
      </c>
      <c r="K6234" s="6" t="s">
        <v>529</v>
      </c>
      <c r="L6234" s="36" t="str">
        <f t="shared" si="388"/>
        <v>12/09/2020 13:35</v>
      </c>
      <c r="M6234" s="1">
        <v>44086</v>
      </c>
      <c r="N6234" s="6" t="s">
        <v>542</v>
      </c>
      <c r="O6234" s="36" t="str">
        <f t="shared" si="389"/>
        <v>12/09/2020 14:30</v>
      </c>
      <c r="P6234" s="46">
        <f t="shared" si="390"/>
        <v>3.8194444445252884E-2</v>
      </c>
      <c r="Q6234" s="48">
        <v>0</v>
      </c>
      <c r="R6234" s="47">
        <f t="shared" si="391"/>
        <v>55.000000001164153</v>
      </c>
      <c r="S6234" s="6" t="s">
        <v>44</v>
      </c>
      <c r="T6234" s="6" t="s">
        <v>1779</v>
      </c>
      <c r="U6234" s="6" t="s">
        <v>3945</v>
      </c>
      <c r="V6234" s="6" t="s">
        <v>6773</v>
      </c>
      <c r="W6234" s="7">
        <v>0</v>
      </c>
      <c r="X6234" s="7">
        <v>0</v>
      </c>
      <c r="Y6234" s="7">
        <v>0</v>
      </c>
      <c r="Z6234" s="7">
        <v>0</v>
      </c>
      <c r="AA6234" s="7">
        <v>1</v>
      </c>
      <c r="AB6234" s="7">
        <v>0</v>
      </c>
      <c r="AC6234" s="7">
        <v>0</v>
      </c>
      <c r="AD6234" s="7">
        <v>0</v>
      </c>
      <c r="AE6234">
        <v>4</v>
      </c>
      <c r="AF6234">
        <v>0</v>
      </c>
      <c r="AG6234">
        <v>0</v>
      </c>
      <c r="AH6234">
        <v>0</v>
      </c>
      <c r="AI6234">
        <v>0</v>
      </c>
      <c r="AJ6234">
        <v>2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</row>
    <row r="6235" spans="1:44" x14ac:dyDescent="0.25">
      <c r="A6235">
        <v>1586495</v>
      </c>
      <c r="B6235">
        <v>785865</v>
      </c>
      <c r="C6235">
        <v>22.798331784088301</v>
      </c>
      <c r="D6235">
        <v>39.735926874729003</v>
      </c>
      <c r="E6235" s="68" t="s">
        <v>1778</v>
      </c>
      <c r="F6235" s="8">
        <f>INDEX(Δεδομένα!$P:$P,MATCH('2020'!E6235,Δεδομένα!$O:$O,0))</f>
        <v>99</v>
      </c>
      <c r="G6235" s="6" t="s">
        <v>288</v>
      </c>
      <c r="H6235" s="2" t="str">
        <f>INDEX(Δεδομένα!B$1:B$51,MATCH('2020'!G6235,Δεδομένα!A$1:A$51,0))</f>
        <v>ΘΕΣΣΑΛΙΑΣ</v>
      </c>
      <c r="I6235" s="8">
        <f>INDEX(Δεδομένα!E$1:E$13,MATCH('2020'!H6235,Δεδομένα!D$1:D$13,0))</f>
        <v>6</v>
      </c>
      <c r="J6235" s="1">
        <v>44086</v>
      </c>
      <c r="K6235" s="6" t="s">
        <v>715</v>
      </c>
      <c r="L6235" s="36" t="str">
        <f t="shared" si="388"/>
        <v>12/09/2020 14:35</v>
      </c>
      <c r="M6235" s="1">
        <v>44087</v>
      </c>
      <c r="N6235" s="6" t="s">
        <v>353</v>
      </c>
      <c r="O6235" s="36" t="str">
        <f t="shared" si="389"/>
        <v>13/09/2020 21:40</v>
      </c>
      <c r="P6235" s="49">
        <f t="shared" si="390"/>
        <v>1.2951388888905058</v>
      </c>
      <c r="Q6235" s="50">
        <f>1*24</f>
        <v>24</v>
      </c>
      <c r="R6235" s="47">
        <f t="shared" si="391"/>
        <v>1865.0000000023283</v>
      </c>
      <c r="S6235" s="6" t="s">
        <v>44</v>
      </c>
      <c r="T6235" s="6" t="s">
        <v>1779</v>
      </c>
      <c r="U6235" s="6" t="s">
        <v>73</v>
      </c>
      <c r="V6235" s="6" t="s">
        <v>6778</v>
      </c>
      <c r="W6235" s="7">
        <v>5</v>
      </c>
      <c r="X6235" s="7">
        <v>0</v>
      </c>
      <c r="Y6235" s="7">
        <v>0</v>
      </c>
      <c r="Z6235" s="7">
        <v>0</v>
      </c>
      <c r="AA6235" s="7">
        <v>0</v>
      </c>
      <c r="AB6235" s="7">
        <v>0</v>
      </c>
      <c r="AC6235" s="7">
        <v>0</v>
      </c>
      <c r="AD6235" s="7">
        <v>0</v>
      </c>
      <c r="AE6235">
        <v>12</v>
      </c>
      <c r="AF6235">
        <v>6</v>
      </c>
      <c r="AG6235">
        <v>0</v>
      </c>
      <c r="AH6235">
        <v>0</v>
      </c>
      <c r="AI6235">
        <v>6</v>
      </c>
      <c r="AJ6235">
        <v>7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</row>
    <row r="6236" spans="1:44" x14ac:dyDescent="0.25">
      <c r="A6236">
        <v>1585644</v>
      </c>
      <c r="B6236">
        <v>785800</v>
      </c>
      <c r="C6236">
        <v>22.319615825192098</v>
      </c>
      <c r="D6236">
        <v>40.834547233454799</v>
      </c>
      <c r="E6236" s="68" t="s">
        <v>873</v>
      </c>
      <c r="F6236" s="8">
        <f>INDEX(Δεδομένα!$P:$P,MATCH('2020'!E6236,Δεδομένα!$O:$O,0))</f>
        <v>61</v>
      </c>
      <c r="G6236" s="6" t="s">
        <v>874</v>
      </c>
      <c r="H6236" s="2" t="str">
        <f>INDEX(Δεδομένα!B$1:B$51,MATCH('2020'!G6236,Δεδομένα!A$1:A$51,0))</f>
        <v>ΚΕΝΤΡΙΚΗΣ ΜΑΚΕΔΟΝΙΑΣ</v>
      </c>
      <c r="I6236" s="8">
        <f>INDEX(Δεδομένα!E$1:E$13,MATCH('2020'!H6236,Δεδομένα!D$1:D$13,0))</f>
        <v>3</v>
      </c>
      <c r="J6236" s="1">
        <v>44086</v>
      </c>
      <c r="K6236" s="6" t="s">
        <v>296</v>
      </c>
      <c r="L6236" s="36" t="str">
        <f t="shared" si="388"/>
        <v>12/09/2020 10:40</v>
      </c>
      <c r="M6236" s="1">
        <v>44086</v>
      </c>
      <c r="N6236" s="6" t="s">
        <v>286</v>
      </c>
      <c r="O6236" s="36" t="str">
        <f t="shared" si="389"/>
        <v>12/09/2020 10:50</v>
      </c>
      <c r="P6236" s="46">
        <f t="shared" si="390"/>
        <v>6.9444444452528842E-3</v>
      </c>
      <c r="Q6236" s="48">
        <v>0</v>
      </c>
      <c r="R6236" s="47">
        <f t="shared" si="391"/>
        <v>10.000000001164153</v>
      </c>
      <c r="S6236" s="6" t="s">
        <v>44</v>
      </c>
      <c r="T6236" s="6" t="s">
        <v>878</v>
      </c>
      <c r="U6236" s="6" t="s">
        <v>2095</v>
      </c>
      <c r="V6236" s="6" t="s">
        <v>2096</v>
      </c>
      <c r="W6236" s="7">
        <v>0</v>
      </c>
      <c r="X6236" s="7">
        <v>0</v>
      </c>
      <c r="Y6236" s="7">
        <v>0</v>
      </c>
      <c r="Z6236" s="7">
        <v>0</v>
      </c>
      <c r="AA6236" s="7">
        <v>0.1</v>
      </c>
      <c r="AB6236" s="7">
        <v>0</v>
      </c>
      <c r="AC6236" s="7">
        <v>0</v>
      </c>
      <c r="AD6236" s="7">
        <v>0</v>
      </c>
      <c r="AE6236">
        <v>2</v>
      </c>
      <c r="AF6236">
        <v>0</v>
      </c>
      <c r="AG6236">
        <v>0</v>
      </c>
      <c r="AH6236">
        <v>0</v>
      </c>
      <c r="AI6236">
        <v>0</v>
      </c>
      <c r="AJ6236">
        <v>1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</row>
    <row r="6237" spans="1:44" x14ac:dyDescent="0.25">
      <c r="A6237">
        <v>1585885</v>
      </c>
      <c r="B6237">
        <v>785875</v>
      </c>
      <c r="C6237">
        <v>22.054653907033099</v>
      </c>
      <c r="D6237">
        <v>40.785708149528297</v>
      </c>
      <c r="E6237" s="68" t="s">
        <v>1122</v>
      </c>
      <c r="F6237" s="8">
        <f>INDEX(Δεδομένα!$P:$P,MATCH('2020'!E6237,Δεδομένα!$O:$O,0))</f>
        <v>253</v>
      </c>
      <c r="G6237" s="6" t="s">
        <v>874</v>
      </c>
      <c r="H6237" s="2" t="str">
        <f>INDEX(Δεδομένα!B$1:B$51,MATCH('2020'!G6237,Δεδομένα!A$1:A$51,0))</f>
        <v>ΚΕΝΤΡΙΚΗΣ ΜΑΚΕΔΟΝΙΑΣ</v>
      </c>
      <c r="I6237" s="8">
        <f>INDEX(Δεδομένα!E$1:E$13,MATCH('2020'!H6237,Δεδομένα!D$1:D$13,0))</f>
        <v>3</v>
      </c>
      <c r="J6237" s="1">
        <v>44086</v>
      </c>
      <c r="K6237" s="6" t="s">
        <v>2684</v>
      </c>
      <c r="L6237" s="36" t="str">
        <f t="shared" si="388"/>
        <v>12/09/2020 15:13</v>
      </c>
      <c r="M6237" s="1">
        <v>44086</v>
      </c>
      <c r="N6237" s="6" t="s">
        <v>230</v>
      </c>
      <c r="O6237" s="36" t="str">
        <f t="shared" si="389"/>
        <v>12/09/2020 16:25</v>
      </c>
      <c r="P6237" s="46">
        <f t="shared" si="390"/>
        <v>5.0000000002910383E-2</v>
      </c>
      <c r="Q6237" s="48">
        <v>0</v>
      </c>
      <c r="R6237" s="47">
        <f t="shared" si="391"/>
        <v>72.000000004190952</v>
      </c>
      <c r="S6237" s="6" t="s">
        <v>44</v>
      </c>
      <c r="T6237" s="6" t="s">
        <v>1124</v>
      </c>
      <c r="U6237" s="6" t="s">
        <v>44</v>
      </c>
      <c r="V6237" s="6" t="s">
        <v>6779</v>
      </c>
      <c r="W6237" s="7">
        <v>0</v>
      </c>
      <c r="X6237" s="7">
        <v>0</v>
      </c>
      <c r="Y6237" s="7">
        <v>0</v>
      </c>
      <c r="Z6237" s="7">
        <v>0</v>
      </c>
      <c r="AA6237" s="7">
        <v>0</v>
      </c>
      <c r="AB6237" s="7">
        <v>0</v>
      </c>
      <c r="AC6237" s="7">
        <v>0</v>
      </c>
      <c r="AD6237" s="7">
        <v>0.3</v>
      </c>
      <c r="AE6237">
        <v>2</v>
      </c>
      <c r="AF6237">
        <v>0</v>
      </c>
      <c r="AG6237">
        <v>0</v>
      </c>
      <c r="AH6237">
        <v>0</v>
      </c>
      <c r="AI6237">
        <v>0</v>
      </c>
      <c r="AJ6237">
        <v>1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</row>
    <row r="6238" spans="1:44" x14ac:dyDescent="0.25">
      <c r="A6238">
        <v>1585898</v>
      </c>
      <c r="B6238">
        <v>785877</v>
      </c>
      <c r="C6238">
        <v>22.226554266334801</v>
      </c>
      <c r="D6238">
        <v>40.788714552659897</v>
      </c>
      <c r="E6238" s="68" t="s">
        <v>1122</v>
      </c>
      <c r="F6238" s="8">
        <f>INDEX(Δεδομένα!$P:$P,MATCH('2020'!E6238,Δεδομένα!$O:$O,0))</f>
        <v>253</v>
      </c>
      <c r="G6238" s="6" t="s">
        <v>874</v>
      </c>
      <c r="H6238" s="2" t="str">
        <f>INDEX(Δεδομένα!B$1:B$51,MATCH('2020'!G6238,Δεδομένα!A$1:A$51,0))</f>
        <v>ΚΕΝΤΡΙΚΗΣ ΜΑΚΕΔΟΝΙΑΣ</v>
      </c>
      <c r="I6238" s="8">
        <f>INDEX(Δεδομένα!E$1:E$13,MATCH('2020'!H6238,Δεδομένα!D$1:D$13,0))</f>
        <v>3</v>
      </c>
      <c r="J6238" s="1">
        <v>44086</v>
      </c>
      <c r="K6238" s="6" t="s">
        <v>2467</v>
      </c>
      <c r="L6238" s="36" t="str">
        <f t="shared" si="388"/>
        <v>12/09/2020 15:33</v>
      </c>
      <c r="M6238" s="1">
        <v>44086</v>
      </c>
      <c r="N6238" s="6" t="s">
        <v>513</v>
      </c>
      <c r="O6238" s="36" t="str">
        <f t="shared" si="389"/>
        <v>12/09/2020 19:25</v>
      </c>
      <c r="P6238" s="46">
        <f t="shared" si="390"/>
        <v>0.16111111111240461</v>
      </c>
      <c r="Q6238" s="48">
        <v>0</v>
      </c>
      <c r="R6238" s="47">
        <f t="shared" si="391"/>
        <v>232.00000000186265</v>
      </c>
      <c r="S6238" s="6" t="s">
        <v>44</v>
      </c>
      <c r="T6238" s="6" t="s">
        <v>1507</v>
      </c>
      <c r="U6238" s="6" t="s">
        <v>1970</v>
      </c>
      <c r="V6238" s="6" t="s">
        <v>1971</v>
      </c>
      <c r="W6238" s="7">
        <v>0</v>
      </c>
      <c r="X6238" s="7">
        <v>0</v>
      </c>
      <c r="Y6238" s="7">
        <v>0</v>
      </c>
      <c r="Z6238" s="7">
        <v>4</v>
      </c>
      <c r="AA6238" s="7">
        <v>0</v>
      </c>
      <c r="AB6238" s="7">
        <v>1</v>
      </c>
      <c r="AC6238" s="7">
        <v>0</v>
      </c>
      <c r="AD6238" s="7">
        <v>0</v>
      </c>
      <c r="AE6238">
        <v>4</v>
      </c>
      <c r="AF6238">
        <v>0</v>
      </c>
      <c r="AG6238">
        <v>0</v>
      </c>
      <c r="AH6238">
        <v>0</v>
      </c>
      <c r="AI6238">
        <v>0</v>
      </c>
      <c r="AJ6238">
        <v>2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</row>
    <row r="6239" spans="1:44" x14ac:dyDescent="0.25">
      <c r="A6239">
        <v>1585895</v>
      </c>
      <c r="B6239">
        <v>785904</v>
      </c>
      <c r="C6239">
        <v>22.159629630686201</v>
      </c>
      <c r="D6239">
        <v>40.711623888868203</v>
      </c>
      <c r="E6239" s="68" t="s">
        <v>1122</v>
      </c>
      <c r="F6239" s="8">
        <f>INDEX(Δεδομένα!$P:$P,MATCH('2020'!E6239,Δεδομένα!$O:$O,0))</f>
        <v>253</v>
      </c>
      <c r="G6239" s="6" t="s">
        <v>874</v>
      </c>
      <c r="H6239" s="2" t="str">
        <f>INDEX(Δεδομένα!B$1:B$51,MATCH('2020'!G6239,Δεδομένα!A$1:A$51,0))</f>
        <v>ΚΕΝΤΡΙΚΗΣ ΜΑΚΕΔΟΝΙΑΣ</v>
      </c>
      <c r="I6239" s="8">
        <f>INDEX(Δεδομένα!E$1:E$13,MATCH('2020'!H6239,Δεδομένα!D$1:D$13,0))</f>
        <v>3</v>
      </c>
      <c r="J6239" s="1">
        <v>44086</v>
      </c>
      <c r="K6239" s="6" t="s">
        <v>201</v>
      </c>
      <c r="L6239" s="36" t="str">
        <f t="shared" si="388"/>
        <v>12/09/2020 16:40</v>
      </c>
      <c r="M6239" s="1">
        <v>44086</v>
      </c>
      <c r="N6239" s="6" t="s">
        <v>358</v>
      </c>
      <c r="O6239" s="36" t="str">
        <f t="shared" si="389"/>
        <v>12/09/2020 20:10</v>
      </c>
      <c r="P6239" s="46">
        <f t="shared" si="390"/>
        <v>0.14583333333575865</v>
      </c>
      <c r="Q6239" s="48">
        <v>0</v>
      </c>
      <c r="R6239" s="47">
        <f t="shared" si="391"/>
        <v>210.00000000349246</v>
      </c>
      <c r="S6239" s="6" t="s">
        <v>44</v>
      </c>
      <c r="T6239" s="6" t="s">
        <v>1507</v>
      </c>
      <c r="U6239" s="6" t="s">
        <v>2042</v>
      </c>
      <c r="V6239" s="6" t="s">
        <v>2043</v>
      </c>
      <c r="W6239" s="7">
        <v>0</v>
      </c>
      <c r="X6239" s="7">
        <v>0</v>
      </c>
      <c r="Y6239" s="7">
        <v>0</v>
      </c>
      <c r="Z6239" s="7">
        <v>1</v>
      </c>
      <c r="AA6239" s="7">
        <v>0</v>
      </c>
      <c r="AB6239" s="7">
        <v>0</v>
      </c>
      <c r="AC6239" s="7">
        <v>0</v>
      </c>
      <c r="AD6239" s="7">
        <v>0</v>
      </c>
      <c r="AE6239">
        <v>4</v>
      </c>
      <c r="AF6239">
        <v>0</v>
      </c>
      <c r="AG6239">
        <v>0</v>
      </c>
      <c r="AH6239">
        <v>0</v>
      </c>
      <c r="AI6239">
        <v>0</v>
      </c>
      <c r="AJ6239">
        <v>2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</row>
    <row r="6240" spans="1:44" x14ac:dyDescent="0.25">
      <c r="A6240">
        <v>1599556</v>
      </c>
      <c r="B6240">
        <v>785897</v>
      </c>
      <c r="C6240">
        <v>25.426360763489701</v>
      </c>
      <c r="D6240">
        <v>40.991974630657197</v>
      </c>
      <c r="E6240" s="68" t="s">
        <v>946</v>
      </c>
      <c r="F6240" s="8">
        <f>INDEX(Δεδομένα!$P:$P,MATCH('2020'!E6240,Δεδομένα!$O:$O,0))</f>
        <v>19</v>
      </c>
      <c r="G6240" s="6" t="s">
        <v>64</v>
      </c>
      <c r="H6240" s="2" t="str">
        <f>INDEX(Δεδομένα!B$1:B$51,MATCH('2020'!G6240,Δεδομένα!A$1:A$51,0))</f>
        <v>ΑΝΑΤΟΛΙΚΗΣ ΜΑΚΕΔΟΝΙΑΣ ΚΑΙ ΘΡΑΚΗΣ</v>
      </c>
      <c r="I6240" s="8">
        <f>INDEX(Δεδομένα!E$1:E$13,MATCH('2020'!H6240,Δεδομένα!D$1:D$13,0))</f>
        <v>2</v>
      </c>
      <c r="J6240" s="1">
        <v>44086</v>
      </c>
      <c r="K6240" s="6" t="s">
        <v>96</v>
      </c>
      <c r="L6240" s="36" t="str">
        <f t="shared" si="388"/>
        <v>12/09/2020 16:32</v>
      </c>
      <c r="M6240" s="1">
        <v>44086</v>
      </c>
      <c r="N6240" s="6" t="s">
        <v>1169</v>
      </c>
      <c r="O6240" s="36" t="str">
        <f t="shared" si="389"/>
        <v>12/09/2020 17:23</v>
      </c>
      <c r="P6240" s="46">
        <f t="shared" si="390"/>
        <v>3.5416666672972497E-2</v>
      </c>
      <c r="Q6240" s="48">
        <v>0</v>
      </c>
      <c r="R6240" s="47">
        <f t="shared" si="391"/>
        <v>51.000000009080395</v>
      </c>
      <c r="S6240" s="6" t="s">
        <v>44</v>
      </c>
      <c r="T6240" s="6" t="s">
        <v>72</v>
      </c>
      <c r="U6240" s="6" t="s">
        <v>44</v>
      </c>
      <c r="V6240" s="6" t="s">
        <v>3622</v>
      </c>
      <c r="W6240" s="7">
        <v>0</v>
      </c>
      <c r="X6240" s="7">
        <v>0.05</v>
      </c>
      <c r="Y6240" s="7">
        <v>0</v>
      </c>
      <c r="Z6240" s="7">
        <v>0</v>
      </c>
      <c r="AA6240" s="7">
        <v>0</v>
      </c>
      <c r="AB6240" s="7">
        <v>0</v>
      </c>
      <c r="AC6240" s="7">
        <v>0</v>
      </c>
      <c r="AD6240" s="7">
        <v>0</v>
      </c>
      <c r="AE6240">
        <v>5</v>
      </c>
      <c r="AF6240">
        <v>0</v>
      </c>
      <c r="AG6240">
        <v>0</v>
      </c>
      <c r="AH6240">
        <v>0</v>
      </c>
      <c r="AI6240">
        <v>0</v>
      </c>
      <c r="AJ6240">
        <v>3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</row>
    <row r="6241" spans="1:44" x14ac:dyDescent="0.25">
      <c r="A6241">
        <v>1586248</v>
      </c>
      <c r="B6241">
        <v>785785</v>
      </c>
      <c r="C6241">
        <v>21.8047524270611</v>
      </c>
      <c r="D6241">
        <v>39.492432683306198</v>
      </c>
      <c r="E6241" s="68" t="s">
        <v>1155</v>
      </c>
      <c r="F6241" s="8">
        <f>INDEX(Δεδομένα!$P:$P,MATCH('2020'!E6241,Δεδομένα!$O:$O,0))</f>
        <v>111</v>
      </c>
      <c r="G6241" s="6" t="s">
        <v>884</v>
      </c>
      <c r="H6241" s="2" t="str">
        <f>INDEX(Δεδομένα!B$1:B$51,MATCH('2020'!G6241,Δεδομένα!A$1:A$51,0))</f>
        <v>ΘΕΣΣΑΛΙΑΣ</v>
      </c>
      <c r="I6241" s="8">
        <f>INDEX(Δεδομένα!E$1:E$13,MATCH('2020'!H6241,Δεδομένα!D$1:D$13,0))</f>
        <v>6</v>
      </c>
      <c r="J6241" s="1">
        <v>44086</v>
      </c>
      <c r="K6241" s="6" t="s">
        <v>2411</v>
      </c>
      <c r="L6241" s="36" t="str">
        <f t="shared" si="388"/>
        <v>12/09/2020 09:00</v>
      </c>
      <c r="M6241" s="1">
        <v>44086</v>
      </c>
      <c r="N6241" s="6" t="s">
        <v>92</v>
      </c>
      <c r="O6241" s="36" t="str">
        <f t="shared" si="389"/>
        <v>12/09/2020 13:06</v>
      </c>
      <c r="P6241" s="46">
        <f t="shared" si="390"/>
        <v>0.17083333332993789</v>
      </c>
      <c r="Q6241" s="48">
        <v>0</v>
      </c>
      <c r="R6241" s="47">
        <f t="shared" si="391"/>
        <v>245.99999999511056</v>
      </c>
      <c r="S6241" s="6" t="s">
        <v>44</v>
      </c>
      <c r="T6241" s="6" t="s">
        <v>1157</v>
      </c>
      <c r="U6241" s="6" t="s">
        <v>44</v>
      </c>
      <c r="V6241" s="6" t="s">
        <v>6534</v>
      </c>
      <c r="W6241" s="7">
        <v>0</v>
      </c>
      <c r="X6241" s="7">
        <v>0</v>
      </c>
      <c r="Y6241" s="7">
        <v>0</v>
      </c>
      <c r="Z6241" s="7">
        <v>0.1</v>
      </c>
      <c r="AA6241" s="7">
        <v>0</v>
      </c>
      <c r="AB6241" s="7">
        <v>0</v>
      </c>
      <c r="AC6241" s="7">
        <v>0</v>
      </c>
      <c r="AD6241" s="7">
        <v>0</v>
      </c>
      <c r="AE6241">
        <v>2</v>
      </c>
      <c r="AF6241">
        <v>0</v>
      </c>
      <c r="AG6241">
        <v>0</v>
      </c>
      <c r="AH6241">
        <v>0</v>
      </c>
      <c r="AI6241">
        <v>0</v>
      </c>
      <c r="AJ6241">
        <v>2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</row>
    <row r="6242" spans="1:44" x14ac:dyDescent="0.25">
      <c r="A6242">
        <v>1586254</v>
      </c>
      <c r="B6242">
        <v>785975</v>
      </c>
      <c r="C6242">
        <v>21.819512596783699</v>
      </c>
      <c r="D6242">
        <v>39.6083048949966</v>
      </c>
      <c r="E6242" s="68" t="s">
        <v>1155</v>
      </c>
      <c r="F6242" s="8">
        <f>INDEX(Δεδομένα!$P:$P,MATCH('2020'!E6242,Δεδομένα!$O:$O,0))</f>
        <v>111</v>
      </c>
      <c r="G6242" s="6" t="s">
        <v>884</v>
      </c>
      <c r="H6242" s="2" t="str">
        <f>INDEX(Δεδομένα!B$1:B$51,MATCH('2020'!G6242,Δεδομένα!A$1:A$51,0))</f>
        <v>ΘΕΣΣΑΛΙΑΣ</v>
      </c>
      <c r="I6242" s="8">
        <f>INDEX(Δεδομένα!E$1:E$13,MATCH('2020'!H6242,Δεδομένα!D$1:D$13,0))</f>
        <v>6</v>
      </c>
      <c r="J6242" s="1">
        <v>44086</v>
      </c>
      <c r="K6242" s="6" t="s">
        <v>107</v>
      </c>
      <c r="L6242" s="36" t="str">
        <f t="shared" si="388"/>
        <v>12/09/2020 20:20</v>
      </c>
      <c r="M6242" s="1">
        <v>44086</v>
      </c>
      <c r="N6242" s="6" t="s">
        <v>573</v>
      </c>
      <c r="O6242" s="36" t="str">
        <f t="shared" si="389"/>
        <v>12/09/2020 21:55</v>
      </c>
      <c r="P6242" s="46">
        <f t="shared" si="390"/>
        <v>6.5972222226264421E-2</v>
      </c>
      <c r="Q6242" s="48">
        <v>0</v>
      </c>
      <c r="R6242" s="47">
        <f t="shared" si="391"/>
        <v>95.000000005820766</v>
      </c>
      <c r="S6242" s="6" t="s">
        <v>44</v>
      </c>
      <c r="T6242" s="6" t="s">
        <v>1157</v>
      </c>
      <c r="U6242" s="6" t="s">
        <v>44</v>
      </c>
      <c r="V6242" s="6" t="s">
        <v>4841</v>
      </c>
      <c r="W6242" s="7">
        <v>0</v>
      </c>
      <c r="X6242" s="7">
        <v>0</v>
      </c>
      <c r="Y6242" s="7">
        <v>0</v>
      </c>
      <c r="Z6242" s="7">
        <v>0.01</v>
      </c>
      <c r="AA6242" s="7">
        <v>0</v>
      </c>
      <c r="AB6242" s="7">
        <v>0</v>
      </c>
      <c r="AC6242" s="7">
        <v>0</v>
      </c>
      <c r="AD6242" s="7">
        <v>0</v>
      </c>
      <c r="AE6242">
        <v>2</v>
      </c>
      <c r="AF6242">
        <v>0</v>
      </c>
      <c r="AG6242">
        <v>0</v>
      </c>
      <c r="AH6242">
        <v>0</v>
      </c>
      <c r="AI6242">
        <v>0</v>
      </c>
      <c r="AJ6242">
        <v>1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</row>
    <row r="6243" spans="1:44" x14ac:dyDescent="0.25">
      <c r="A6243">
        <v>1586894</v>
      </c>
      <c r="B6243">
        <v>785878</v>
      </c>
      <c r="C6243">
        <v>22.307109638579501</v>
      </c>
      <c r="D6243">
        <v>39.223735063144296</v>
      </c>
      <c r="E6243" s="68" t="s">
        <v>2102</v>
      </c>
      <c r="F6243" s="8">
        <f>INDEX(Δεδομένα!$P:$P,MATCH('2020'!E6243,Δεδομένα!$O:$O,0))</f>
        <v>163</v>
      </c>
      <c r="G6243" s="6" t="s">
        <v>399</v>
      </c>
      <c r="H6243" s="2" t="str">
        <f>INDEX(Δεδομένα!B$1:B$51,MATCH('2020'!G6243,Δεδομένα!A$1:A$51,0))</f>
        <v>ΣΤΕΡΕΑΣ ΕΛΛΑΔΟΣ</v>
      </c>
      <c r="I6243" s="8">
        <f>INDEX(Δεδομένα!E$1:E$13,MATCH('2020'!H6243,Δεδομένα!D$1:D$13,0))</f>
        <v>9</v>
      </c>
      <c r="J6243" s="1">
        <v>44086</v>
      </c>
      <c r="K6243" s="6" t="s">
        <v>581</v>
      </c>
      <c r="L6243" s="36" t="str">
        <f t="shared" si="388"/>
        <v>12/09/2020 15:40</v>
      </c>
      <c r="M6243" s="1">
        <v>44088</v>
      </c>
      <c r="N6243" s="6" t="s">
        <v>256</v>
      </c>
      <c r="O6243" s="36" t="str">
        <f t="shared" si="389"/>
        <v>14/09/2020 19:30</v>
      </c>
      <c r="P6243" s="49">
        <f t="shared" si="390"/>
        <v>2.1597222222189885</v>
      </c>
      <c r="Q6243" s="50">
        <f>2*24</f>
        <v>48</v>
      </c>
      <c r="R6243" s="47">
        <f t="shared" si="391"/>
        <v>3109.9999999953434</v>
      </c>
      <c r="S6243" s="6" t="s">
        <v>44</v>
      </c>
      <c r="T6243" s="6" t="s">
        <v>826</v>
      </c>
      <c r="U6243" s="6" t="s">
        <v>44</v>
      </c>
      <c r="V6243" s="6" t="s">
        <v>6780</v>
      </c>
      <c r="W6243" s="7">
        <v>0</v>
      </c>
      <c r="X6243" s="7">
        <v>50</v>
      </c>
      <c r="Y6243" s="7">
        <v>0</v>
      </c>
      <c r="Z6243" s="7">
        <v>0</v>
      </c>
      <c r="AA6243" s="7">
        <v>0</v>
      </c>
      <c r="AB6243" s="7">
        <v>0</v>
      </c>
      <c r="AC6243" s="7">
        <v>0</v>
      </c>
      <c r="AD6243" s="7">
        <v>0</v>
      </c>
      <c r="AE6243">
        <v>22</v>
      </c>
      <c r="AF6243">
        <v>5</v>
      </c>
      <c r="AG6243">
        <v>0</v>
      </c>
      <c r="AH6243">
        <v>0</v>
      </c>
      <c r="AI6243">
        <v>0</v>
      </c>
      <c r="AJ6243">
        <v>10</v>
      </c>
      <c r="AK6243">
        <v>0</v>
      </c>
      <c r="AL6243">
        <v>2</v>
      </c>
      <c r="AM6243">
        <v>0</v>
      </c>
      <c r="AN6243">
        <v>0</v>
      </c>
      <c r="AO6243">
        <v>0</v>
      </c>
      <c r="AP6243">
        <v>0</v>
      </c>
      <c r="AQ6243">
        <v>2</v>
      </c>
      <c r="AR6243">
        <v>0</v>
      </c>
    </row>
    <row r="6244" spans="1:44" x14ac:dyDescent="0.25">
      <c r="A6244">
        <v>1590185</v>
      </c>
      <c r="B6244">
        <v>786186</v>
      </c>
      <c r="C6244">
        <v>21.572677612304702</v>
      </c>
      <c r="D6244">
        <v>38.335235595703097</v>
      </c>
      <c r="E6244" s="68" t="s">
        <v>334</v>
      </c>
      <c r="F6244" s="8">
        <f>INDEX(Δεδομένα!$P:$P,MATCH('2020'!E6244,Δεδομένα!$O:$O,0))</f>
        <v>127</v>
      </c>
      <c r="G6244" s="6" t="s">
        <v>335</v>
      </c>
      <c r="H6244" s="2" t="str">
        <f>INDEX(Δεδομένα!B$1:B$51,MATCH('2020'!G6244,Δεδομένα!A$1:A$51,0))</f>
        <v>ΔΥΤΙΚΗΣ ΕΛΛΑΔΟΣ</v>
      </c>
      <c r="I6244" s="8">
        <f>INDEX(Δεδομένα!E$1:E$13,MATCH('2020'!H6244,Δεδομένα!D$1:D$13,0))</f>
        <v>7</v>
      </c>
      <c r="J6244" s="1">
        <v>44087</v>
      </c>
      <c r="K6244" s="6" t="s">
        <v>1375</v>
      </c>
      <c r="L6244" s="36" t="str">
        <f t="shared" si="388"/>
        <v>13/09/2020 16:37</v>
      </c>
      <c r="M6244" s="1">
        <v>44087</v>
      </c>
      <c r="N6244" s="6" t="s">
        <v>259</v>
      </c>
      <c r="O6244" s="36" t="str">
        <f t="shared" si="389"/>
        <v>13/09/2020 19:00</v>
      </c>
      <c r="P6244" s="46">
        <f t="shared" si="390"/>
        <v>9.9305555551836733E-2</v>
      </c>
      <c r="Q6244" s="48">
        <v>0</v>
      </c>
      <c r="R6244" s="47">
        <f t="shared" si="391"/>
        <v>142.9999999946449</v>
      </c>
      <c r="S6244" s="6" t="s">
        <v>44</v>
      </c>
      <c r="T6244" s="6" t="s">
        <v>339</v>
      </c>
      <c r="U6244" s="6" t="s">
        <v>44</v>
      </c>
      <c r="V6244" s="6" t="s">
        <v>6808</v>
      </c>
      <c r="W6244" s="7">
        <v>0</v>
      </c>
      <c r="X6244" s="7">
        <v>0</v>
      </c>
      <c r="Y6244" s="7">
        <v>0</v>
      </c>
      <c r="Z6244" s="7">
        <v>0</v>
      </c>
      <c r="AA6244" s="7">
        <v>1</v>
      </c>
      <c r="AB6244" s="7">
        <v>0</v>
      </c>
      <c r="AC6244" s="7">
        <v>0</v>
      </c>
      <c r="AD6244" s="7">
        <v>0</v>
      </c>
      <c r="AE6244">
        <v>6</v>
      </c>
      <c r="AF6244">
        <v>0</v>
      </c>
      <c r="AG6244">
        <v>0</v>
      </c>
      <c r="AH6244">
        <v>0</v>
      </c>
      <c r="AI6244">
        <v>0</v>
      </c>
      <c r="AJ6244">
        <v>3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</row>
    <row r="6245" spans="1:44" x14ac:dyDescent="0.25">
      <c r="A6245">
        <v>1590192</v>
      </c>
      <c r="B6245">
        <v>786265</v>
      </c>
      <c r="C6245">
        <v>21.5316677093506</v>
      </c>
      <c r="D6245">
        <v>38.336509704589801</v>
      </c>
      <c r="E6245" s="68" t="s">
        <v>334</v>
      </c>
      <c r="F6245" s="8">
        <f>INDEX(Δεδομένα!$P:$P,MATCH('2020'!E6245,Δεδομένα!$O:$O,0))</f>
        <v>127</v>
      </c>
      <c r="G6245" s="6" t="s">
        <v>335</v>
      </c>
      <c r="H6245" s="2" t="str">
        <f>INDEX(Δεδομένα!B$1:B$51,MATCH('2020'!G6245,Δεδομένα!A$1:A$51,0))</f>
        <v>ΔΥΤΙΚΗΣ ΕΛΛΑΔΟΣ</v>
      </c>
      <c r="I6245" s="8">
        <f>INDEX(Δεδομένα!E$1:E$13,MATCH('2020'!H6245,Δεδομένα!D$1:D$13,0))</f>
        <v>7</v>
      </c>
      <c r="J6245" s="1">
        <v>44087</v>
      </c>
      <c r="K6245" s="6" t="s">
        <v>892</v>
      </c>
      <c r="L6245" s="36" t="str">
        <f t="shared" si="388"/>
        <v>13/09/2020 20:17</v>
      </c>
      <c r="M6245" s="1">
        <v>44088</v>
      </c>
      <c r="N6245" s="6" t="s">
        <v>130</v>
      </c>
      <c r="O6245" s="36" t="str">
        <f t="shared" si="389"/>
        <v>14/09/2020 12:44</v>
      </c>
      <c r="P6245" s="46">
        <f t="shared" si="390"/>
        <v>0.68541666666715173</v>
      </c>
      <c r="Q6245" s="48">
        <v>0</v>
      </c>
      <c r="R6245" s="47">
        <f t="shared" si="391"/>
        <v>987.00000000069849</v>
      </c>
      <c r="S6245" s="6" t="s">
        <v>44</v>
      </c>
      <c r="T6245" s="6" t="s">
        <v>339</v>
      </c>
      <c r="U6245" s="6" t="s">
        <v>44</v>
      </c>
      <c r="V6245" s="6" t="s">
        <v>6815</v>
      </c>
      <c r="W6245" s="7">
        <v>0</v>
      </c>
      <c r="X6245" s="7">
        <v>0.5</v>
      </c>
      <c r="Y6245" s="7">
        <v>0</v>
      </c>
      <c r="Z6245" s="7">
        <v>0</v>
      </c>
      <c r="AA6245" s="7">
        <v>5</v>
      </c>
      <c r="AB6245" s="7">
        <v>0</v>
      </c>
      <c r="AC6245" s="7">
        <v>0</v>
      </c>
      <c r="AD6245" s="7">
        <v>0</v>
      </c>
      <c r="AE6245">
        <v>8</v>
      </c>
      <c r="AF6245">
        <v>0</v>
      </c>
      <c r="AG6245">
        <v>0</v>
      </c>
      <c r="AH6245">
        <v>0</v>
      </c>
      <c r="AI6245">
        <v>0</v>
      </c>
      <c r="AJ6245">
        <v>4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</row>
    <row r="6246" spans="1:44" x14ac:dyDescent="0.25">
      <c r="A6246">
        <v>1593290</v>
      </c>
      <c r="B6246">
        <v>774567</v>
      </c>
      <c r="C6246">
        <v>21.3817749023438</v>
      </c>
      <c r="D6246">
        <v>38.621978759765597</v>
      </c>
      <c r="E6246" s="68" t="s">
        <v>814</v>
      </c>
      <c r="F6246" s="8">
        <f>INDEX(Δεδομένα!$P:$P,MATCH('2020'!E6246,Δεδομένα!$O:$O,0))</f>
        <v>17</v>
      </c>
      <c r="G6246" s="6" t="s">
        <v>41</v>
      </c>
      <c r="H6246" s="2" t="str">
        <f>INDEX(Δεδομένα!B$1:B$51,MATCH('2020'!G6246,Δεδομένα!A$1:A$51,0))</f>
        <v>ΑΤΤΙΚΗΣ</v>
      </c>
      <c r="I6246" s="8">
        <f>INDEX(Δεδομένα!E$1:E$13,MATCH('2020'!H6246,Δεδομένα!D$1:D$13,0))</f>
        <v>1</v>
      </c>
      <c r="J6246" s="1">
        <v>44087</v>
      </c>
      <c r="K6246" s="6" t="s">
        <v>2097</v>
      </c>
      <c r="L6246" s="36" t="str">
        <f t="shared" si="388"/>
        <v>13/09/2020 12:31</v>
      </c>
      <c r="M6246" s="1">
        <v>44087</v>
      </c>
      <c r="N6246" s="6" t="s">
        <v>1326</v>
      </c>
      <c r="O6246" s="36" t="str">
        <f t="shared" si="389"/>
        <v>13/09/2020 13:54</v>
      </c>
      <c r="P6246" s="46">
        <f t="shared" si="390"/>
        <v>5.7638888894871343E-2</v>
      </c>
      <c r="Q6246" s="48">
        <v>0</v>
      </c>
      <c r="R6246" s="47">
        <f t="shared" si="391"/>
        <v>83.000000008614734</v>
      </c>
      <c r="S6246" s="6" t="s">
        <v>44</v>
      </c>
      <c r="T6246" s="6" t="s">
        <v>5205</v>
      </c>
      <c r="U6246" s="6" t="s">
        <v>44</v>
      </c>
      <c r="V6246" s="6" t="s">
        <v>6154</v>
      </c>
      <c r="W6246" s="7">
        <v>0</v>
      </c>
      <c r="X6246" s="7">
        <v>0</v>
      </c>
      <c r="Y6246" s="7">
        <v>0</v>
      </c>
      <c r="Z6246" s="7">
        <v>2</v>
      </c>
      <c r="AA6246" s="7">
        <v>0</v>
      </c>
      <c r="AB6246" s="7">
        <v>0</v>
      </c>
      <c r="AC6246" s="7">
        <v>0</v>
      </c>
      <c r="AD6246" s="7">
        <v>0</v>
      </c>
      <c r="AE6246">
        <v>12</v>
      </c>
      <c r="AF6246">
        <v>0</v>
      </c>
      <c r="AG6246">
        <v>0</v>
      </c>
      <c r="AH6246">
        <v>0</v>
      </c>
      <c r="AI6246">
        <v>0</v>
      </c>
      <c r="AJ6246">
        <v>4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</row>
    <row r="6247" spans="1:44" x14ac:dyDescent="0.25">
      <c r="A6247">
        <v>1597611</v>
      </c>
      <c r="B6247">
        <v>786062</v>
      </c>
      <c r="C6247">
        <v>22.653374101754199</v>
      </c>
      <c r="D6247">
        <v>38.398364023547501</v>
      </c>
      <c r="E6247" s="68" t="s">
        <v>2317</v>
      </c>
      <c r="F6247" s="8">
        <f>INDEX(Δεδομένα!$P:$P,MATCH('2020'!E6247,Δεδομένα!$O:$O,0))</f>
        <v>175</v>
      </c>
      <c r="G6247" s="6" t="s">
        <v>846</v>
      </c>
      <c r="H6247" s="2" t="str">
        <f>INDEX(Δεδομένα!B$1:B$51,MATCH('2020'!G6247,Δεδομένα!A$1:A$51,0))</f>
        <v>ΣΤΕΡΕΑΣ ΕΛΛΑΔΟΣ</v>
      </c>
      <c r="I6247" s="8">
        <f>INDEX(Δεδομένα!E$1:E$13,MATCH('2020'!H6247,Δεδομένα!D$1:D$13,0))</f>
        <v>9</v>
      </c>
      <c r="J6247" s="1">
        <v>44087</v>
      </c>
      <c r="K6247" s="6" t="s">
        <v>3831</v>
      </c>
      <c r="L6247" s="36" t="str">
        <f t="shared" si="388"/>
        <v>13/09/2020 09:25</v>
      </c>
      <c r="M6247" s="1">
        <v>44088</v>
      </c>
      <c r="N6247" s="6" t="s">
        <v>562</v>
      </c>
      <c r="O6247" s="36" t="str">
        <f t="shared" si="389"/>
        <v>14/09/2020 11:50</v>
      </c>
      <c r="P6247" s="46">
        <f t="shared" si="390"/>
        <v>1.1006944444452529</v>
      </c>
      <c r="Q6247" s="48">
        <v>0</v>
      </c>
      <c r="R6247" s="47">
        <f t="shared" si="391"/>
        <v>1585.0000000011642</v>
      </c>
      <c r="S6247" s="6" t="s">
        <v>44</v>
      </c>
      <c r="T6247" s="6" t="s">
        <v>2557</v>
      </c>
      <c r="U6247" s="6" t="s">
        <v>6792</v>
      </c>
      <c r="V6247" s="6" t="s">
        <v>6793</v>
      </c>
      <c r="W6247" s="7">
        <v>0</v>
      </c>
      <c r="X6247" s="7">
        <v>3</v>
      </c>
      <c r="Y6247" s="7">
        <v>0</v>
      </c>
      <c r="Z6247" s="7">
        <v>1</v>
      </c>
      <c r="AA6247" s="7">
        <v>0</v>
      </c>
      <c r="AB6247" s="7">
        <v>6</v>
      </c>
      <c r="AC6247" s="7">
        <v>0</v>
      </c>
      <c r="AD6247" s="7">
        <v>0</v>
      </c>
      <c r="AE6247">
        <v>24</v>
      </c>
      <c r="AF6247">
        <v>5</v>
      </c>
      <c r="AG6247">
        <v>1</v>
      </c>
      <c r="AH6247">
        <v>2</v>
      </c>
      <c r="AI6247">
        <v>8</v>
      </c>
      <c r="AJ6247">
        <v>12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</row>
    <row r="6248" spans="1:44" x14ac:dyDescent="0.25">
      <c r="A6248">
        <v>1587272</v>
      </c>
      <c r="B6248">
        <v>786277</v>
      </c>
      <c r="C6248">
        <v>24.202116289512301</v>
      </c>
      <c r="D6248">
        <v>41.070562311488302</v>
      </c>
      <c r="E6248" s="68" t="s">
        <v>109</v>
      </c>
      <c r="F6248" s="8">
        <f>INDEX(Δεδομένα!$P:$P,MATCH('2020'!E6248,Δεδομένα!$O:$O,0))</f>
        <v>27</v>
      </c>
      <c r="G6248" s="6" t="s">
        <v>110</v>
      </c>
      <c r="H6248" s="2" t="str">
        <f>INDEX(Δεδομένα!B$1:B$51,MATCH('2020'!G6248,Δεδομένα!A$1:A$51,0))</f>
        <v>ΑΝΑΤΟΛΙΚΗΣ ΜΑΚΕΔΟΝΙΑΣ ΚΑΙ ΘΡΑΚΗΣ</v>
      </c>
      <c r="I6248" s="8">
        <f>INDEX(Δεδομένα!E$1:E$13,MATCH('2020'!H6248,Δεδομένα!D$1:D$13,0))</f>
        <v>2</v>
      </c>
      <c r="J6248" s="1">
        <v>44087</v>
      </c>
      <c r="K6248" s="6" t="s">
        <v>392</v>
      </c>
      <c r="L6248" s="36" t="str">
        <f t="shared" si="388"/>
        <v>13/09/2020 21:00</v>
      </c>
      <c r="M6248" s="1">
        <v>44087</v>
      </c>
      <c r="N6248" s="6" t="s">
        <v>3346</v>
      </c>
      <c r="O6248" s="36" t="str">
        <f t="shared" si="389"/>
        <v>13/09/2020 21:57</v>
      </c>
      <c r="P6248" s="46">
        <f t="shared" si="390"/>
        <v>3.9583333331393078E-2</v>
      </c>
      <c r="Q6248" s="48">
        <v>0</v>
      </c>
      <c r="R6248" s="47">
        <f t="shared" si="391"/>
        <v>56.999999997206032</v>
      </c>
      <c r="S6248" s="6" t="s">
        <v>44</v>
      </c>
      <c r="T6248" s="6" t="s">
        <v>2284</v>
      </c>
      <c r="U6248" s="6" t="s">
        <v>44</v>
      </c>
      <c r="V6248" s="6" t="s">
        <v>4824</v>
      </c>
      <c r="W6248" s="7">
        <v>0</v>
      </c>
      <c r="X6248" s="7">
        <v>0</v>
      </c>
      <c r="Y6248" s="7">
        <v>0</v>
      </c>
      <c r="Z6248" s="7">
        <v>0</v>
      </c>
      <c r="AA6248" s="7">
        <v>0</v>
      </c>
      <c r="AB6248" s="7">
        <v>0</v>
      </c>
      <c r="AC6248" s="7">
        <v>7</v>
      </c>
      <c r="AD6248" s="7">
        <v>0</v>
      </c>
      <c r="AE6248">
        <v>3</v>
      </c>
      <c r="AF6248">
        <v>0</v>
      </c>
      <c r="AG6248">
        <v>0</v>
      </c>
      <c r="AH6248">
        <v>0</v>
      </c>
      <c r="AI6248">
        <v>0</v>
      </c>
      <c r="AJ6248">
        <v>1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</row>
    <row r="6249" spans="1:44" x14ac:dyDescent="0.25">
      <c r="A6249">
        <v>1585402</v>
      </c>
      <c r="B6249">
        <v>786013</v>
      </c>
      <c r="C6249">
        <v>26.274192806909401</v>
      </c>
      <c r="D6249">
        <v>41.079779525378598</v>
      </c>
      <c r="E6249" s="68" t="s">
        <v>1172</v>
      </c>
      <c r="F6249" s="8">
        <f>INDEX(Δεδομένα!$P:$P,MATCH('2020'!E6249,Δεδομένα!$O:$O,0))</f>
        <v>38</v>
      </c>
      <c r="G6249" s="6" t="s">
        <v>148</v>
      </c>
      <c r="H6249" s="2" t="str">
        <f>INDEX(Δεδομένα!B$1:B$51,MATCH('2020'!G6249,Δεδομένα!A$1:A$51,0))</f>
        <v>ΑΝΑΤΟΛΙΚΗΣ ΜΑΚΕΔΟΝΙΑΣ ΚΑΙ ΘΡΑΚΗΣ</v>
      </c>
      <c r="I6249" s="8">
        <f>INDEX(Δεδομένα!E$1:E$13,MATCH('2020'!H6249,Δεδομένα!D$1:D$13,0))</f>
        <v>2</v>
      </c>
      <c r="J6249" s="1">
        <v>44087</v>
      </c>
      <c r="K6249" s="6" t="s">
        <v>848</v>
      </c>
      <c r="L6249" s="36" t="str">
        <f t="shared" si="388"/>
        <v>13/09/2020 00:25</v>
      </c>
      <c r="M6249" s="1">
        <v>44087</v>
      </c>
      <c r="N6249" s="6" t="s">
        <v>1906</v>
      </c>
      <c r="O6249" s="36" t="str">
        <f t="shared" si="389"/>
        <v>13/09/2020 01:00</v>
      </c>
      <c r="P6249" s="46">
        <f t="shared" si="390"/>
        <v>2.4305555554747116E-2</v>
      </c>
      <c r="Q6249" s="48">
        <v>0</v>
      </c>
      <c r="R6249" s="47">
        <f t="shared" si="391"/>
        <v>34.999999998835847</v>
      </c>
      <c r="S6249" s="6" t="s">
        <v>44</v>
      </c>
      <c r="T6249" s="6" t="s">
        <v>162</v>
      </c>
      <c r="U6249" s="6" t="s">
        <v>44</v>
      </c>
      <c r="V6249" s="6" t="s">
        <v>6789</v>
      </c>
      <c r="W6249" s="7">
        <v>0</v>
      </c>
      <c r="X6249" s="7">
        <v>1</v>
      </c>
      <c r="Y6249" s="7">
        <v>0</v>
      </c>
      <c r="Z6249" s="7">
        <v>0</v>
      </c>
      <c r="AA6249" s="7">
        <v>0</v>
      </c>
      <c r="AB6249" s="7">
        <v>0</v>
      </c>
      <c r="AC6249" s="7">
        <v>0</v>
      </c>
      <c r="AD6249" s="7">
        <v>0</v>
      </c>
      <c r="AE6249">
        <v>4</v>
      </c>
      <c r="AF6249">
        <v>0</v>
      </c>
      <c r="AG6249">
        <v>0</v>
      </c>
      <c r="AH6249">
        <v>0</v>
      </c>
      <c r="AI6249">
        <v>0</v>
      </c>
      <c r="AJ6249">
        <v>2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</row>
    <row r="6250" spans="1:44" x14ac:dyDescent="0.25">
      <c r="A6250">
        <v>1585650</v>
      </c>
      <c r="B6250">
        <v>786035</v>
      </c>
      <c r="C6250">
        <v>26.237237149130799</v>
      </c>
      <c r="D6250">
        <v>40.939034985138903</v>
      </c>
      <c r="E6250" s="68" t="s">
        <v>147</v>
      </c>
      <c r="F6250" s="8">
        <f>INDEX(Δεδομένα!$P:$P,MATCH('2020'!E6250,Δεδομένα!$O:$O,0))</f>
        <v>33</v>
      </c>
      <c r="G6250" s="6" t="s">
        <v>148</v>
      </c>
      <c r="H6250" s="2" t="str">
        <f>INDEX(Δεδομένα!B$1:B$51,MATCH('2020'!G6250,Δεδομένα!A$1:A$51,0))</f>
        <v>ΑΝΑΤΟΛΙΚΗΣ ΜΑΚΕΔΟΝΙΑΣ ΚΑΙ ΘΡΑΚΗΣ</v>
      </c>
      <c r="I6250" s="8">
        <f>INDEX(Δεδομένα!E$1:E$13,MATCH('2020'!H6250,Δεδομένα!D$1:D$13,0))</f>
        <v>2</v>
      </c>
      <c r="J6250" s="1">
        <v>44087</v>
      </c>
      <c r="K6250" s="6" t="s">
        <v>4829</v>
      </c>
      <c r="L6250" s="36" t="str">
        <f t="shared" si="388"/>
        <v>13/09/2020 04:40</v>
      </c>
      <c r="M6250" s="1">
        <v>44087</v>
      </c>
      <c r="N6250" s="6" t="s">
        <v>3019</v>
      </c>
      <c r="O6250" s="36" t="str">
        <f t="shared" si="389"/>
        <v>13/09/2020 06:15</v>
      </c>
      <c r="P6250" s="46">
        <f t="shared" si="390"/>
        <v>6.5972222218988463E-2</v>
      </c>
      <c r="Q6250" s="48">
        <v>0</v>
      </c>
      <c r="R6250" s="47">
        <f t="shared" si="391"/>
        <v>94.999999995343387</v>
      </c>
      <c r="S6250" s="6" t="s">
        <v>44</v>
      </c>
      <c r="T6250" s="6" t="s">
        <v>150</v>
      </c>
      <c r="U6250" s="6" t="s">
        <v>44</v>
      </c>
      <c r="V6250" s="6" t="s">
        <v>6791</v>
      </c>
      <c r="W6250" s="7">
        <v>0</v>
      </c>
      <c r="X6250" s="7">
        <v>0</v>
      </c>
      <c r="Y6250" s="7">
        <v>0</v>
      </c>
      <c r="Z6250" s="7">
        <v>5</v>
      </c>
      <c r="AA6250" s="7">
        <v>0</v>
      </c>
      <c r="AB6250" s="7">
        <v>0</v>
      </c>
      <c r="AC6250" s="7">
        <v>0</v>
      </c>
      <c r="AD6250" s="7">
        <v>0</v>
      </c>
      <c r="AE6250">
        <v>10</v>
      </c>
      <c r="AF6250">
        <v>0</v>
      </c>
      <c r="AG6250">
        <v>0</v>
      </c>
      <c r="AH6250">
        <v>0</v>
      </c>
      <c r="AI6250">
        <v>0</v>
      </c>
      <c r="AJ6250">
        <v>5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</row>
    <row r="6251" spans="1:44" x14ac:dyDescent="0.25">
      <c r="A6251">
        <v>1585790</v>
      </c>
      <c r="B6251">
        <v>786086</v>
      </c>
      <c r="C6251">
        <v>26.214194212805602</v>
      </c>
      <c r="D6251">
        <v>41.452829182429802</v>
      </c>
      <c r="E6251" s="68" t="s">
        <v>856</v>
      </c>
      <c r="F6251" s="8">
        <f>INDEX(Δεδομένα!$P:$P,MATCH('2020'!E6251,Δεδομένα!$O:$O,0))</f>
        <v>37</v>
      </c>
      <c r="G6251" s="6" t="s">
        <v>148</v>
      </c>
      <c r="H6251" s="2" t="str">
        <f>INDEX(Δεδομένα!B$1:B$51,MATCH('2020'!G6251,Δεδομένα!A$1:A$51,0))</f>
        <v>ΑΝΑΤΟΛΙΚΗΣ ΜΑΚΕΔΟΝΙΑΣ ΚΑΙ ΘΡΑΚΗΣ</v>
      </c>
      <c r="I6251" s="8">
        <f>INDEX(Δεδομένα!E$1:E$13,MATCH('2020'!H6251,Δεδομένα!D$1:D$13,0))</f>
        <v>2</v>
      </c>
      <c r="J6251" s="1">
        <v>44087</v>
      </c>
      <c r="K6251" s="6" t="s">
        <v>857</v>
      </c>
      <c r="L6251" s="36" t="str">
        <f t="shared" si="388"/>
        <v>13/09/2020 10:45</v>
      </c>
      <c r="M6251" s="1">
        <v>44087</v>
      </c>
      <c r="N6251" s="6" t="s">
        <v>2837</v>
      </c>
      <c r="O6251" s="36" t="str">
        <f t="shared" si="389"/>
        <v>13/09/2020 11:23</v>
      </c>
      <c r="P6251" s="46">
        <f t="shared" si="390"/>
        <v>2.6388888894871343E-2</v>
      </c>
      <c r="Q6251" s="48">
        <v>0</v>
      </c>
      <c r="R6251" s="47">
        <f t="shared" si="391"/>
        <v>38.000000008614734</v>
      </c>
      <c r="S6251" s="6" t="s">
        <v>44</v>
      </c>
      <c r="T6251" s="6" t="s">
        <v>859</v>
      </c>
      <c r="U6251" s="6" t="s">
        <v>44</v>
      </c>
      <c r="V6251" s="6" t="s">
        <v>6794</v>
      </c>
      <c r="W6251" s="7">
        <v>0</v>
      </c>
      <c r="X6251" s="7">
        <v>0</v>
      </c>
      <c r="Y6251" s="7">
        <v>0</v>
      </c>
      <c r="Z6251" s="7">
        <v>0</v>
      </c>
      <c r="AA6251" s="7">
        <v>0</v>
      </c>
      <c r="AB6251" s="7">
        <v>0</v>
      </c>
      <c r="AC6251" s="7">
        <v>0.05</v>
      </c>
      <c r="AD6251" s="7">
        <v>0</v>
      </c>
      <c r="AE6251">
        <v>2</v>
      </c>
      <c r="AF6251">
        <v>0</v>
      </c>
      <c r="AG6251">
        <v>0</v>
      </c>
      <c r="AH6251">
        <v>0</v>
      </c>
      <c r="AI6251">
        <v>0</v>
      </c>
      <c r="AJ6251">
        <v>1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</row>
    <row r="6252" spans="1:44" x14ac:dyDescent="0.25">
      <c r="A6252">
        <v>1600719</v>
      </c>
      <c r="B6252">
        <v>786097</v>
      </c>
      <c r="C6252">
        <v>25.958674271256498</v>
      </c>
      <c r="D6252">
        <v>41.007933483144299</v>
      </c>
      <c r="E6252" s="68" t="s">
        <v>147</v>
      </c>
      <c r="F6252" s="8">
        <f>INDEX(Δεδομένα!$P:$P,MATCH('2020'!E6252,Δεδομένα!$O:$O,0))</f>
        <v>33</v>
      </c>
      <c r="G6252" s="6" t="s">
        <v>148</v>
      </c>
      <c r="H6252" s="2" t="str">
        <f>INDEX(Δεδομένα!B$1:B$51,MATCH('2020'!G6252,Δεδομένα!A$1:A$51,0))</f>
        <v>ΑΝΑΤΟΛΙΚΗΣ ΜΑΚΕΔΟΝΙΑΣ ΚΑΙ ΘΡΑΚΗΣ</v>
      </c>
      <c r="I6252" s="8">
        <f>INDEX(Δεδομένα!E$1:E$13,MATCH('2020'!H6252,Δεδομένα!D$1:D$13,0))</f>
        <v>2</v>
      </c>
      <c r="J6252" s="1">
        <v>44087</v>
      </c>
      <c r="K6252" s="6" t="s">
        <v>891</v>
      </c>
      <c r="L6252" s="36" t="str">
        <f t="shared" si="388"/>
        <v>13/09/2020 18:09</v>
      </c>
      <c r="M6252" s="1">
        <v>44092</v>
      </c>
      <c r="N6252" s="6" t="s">
        <v>752</v>
      </c>
      <c r="O6252" s="36" t="str">
        <f t="shared" si="389"/>
        <v>18/09/2020 21:10</v>
      </c>
      <c r="P6252" s="46">
        <f t="shared" si="390"/>
        <v>5.1256944444467081</v>
      </c>
      <c r="Q6252" s="48">
        <v>0</v>
      </c>
      <c r="R6252" s="47">
        <f t="shared" si="391"/>
        <v>7381.0000000032596</v>
      </c>
      <c r="S6252" s="6" t="s">
        <v>44</v>
      </c>
      <c r="T6252" s="6" t="s">
        <v>150</v>
      </c>
      <c r="U6252" s="6" t="s">
        <v>44</v>
      </c>
      <c r="V6252" s="6" t="s">
        <v>6796</v>
      </c>
      <c r="W6252" s="7">
        <v>700</v>
      </c>
      <c r="X6252" s="7">
        <v>500</v>
      </c>
      <c r="Y6252" s="7">
        <v>0</v>
      </c>
      <c r="Z6252" s="7">
        <v>0</v>
      </c>
      <c r="AA6252" s="7">
        <v>0</v>
      </c>
      <c r="AB6252" s="7">
        <v>700</v>
      </c>
      <c r="AC6252" s="7">
        <v>0</v>
      </c>
      <c r="AD6252" s="7">
        <v>0</v>
      </c>
      <c r="AE6252">
        <v>55</v>
      </c>
      <c r="AF6252">
        <v>38</v>
      </c>
      <c r="AG6252">
        <v>0</v>
      </c>
      <c r="AH6252">
        <v>0</v>
      </c>
      <c r="AI6252">
        <v>6</v>
      </c>
      <c r="AJ6252">
        <v>24</v>
      </c>
      <c r="AK6252">
        <v>10</v>
      </c>
      <c r="AL6252">
        <v>2</v>
      </c>
      <c r="AM6252">
        <v>5</v>
      </c>
      <c r="AN6252">
        <v>3</v>
      </c>
      <c r="AO6252">
        <v>2</v>
      </c>
      <c r="AP6252">
        <v>0</v>
      </c>
      <c r="AQ6252">
        <v>2</v>
      </c>
      <c r="AR6252">
        <v>0</v>
      </c>
    </row>
    <row r="6253" spans="1:44" x14ac:dyDescent="0.25">
      <c r="A6253">
        <v>1585795</v>
      </c>
      <c r="B6253">
        <v>786150</v>
      </c>
      <c r="C6253">
        <v>26.2149663430861</v>
      </c>
      <c r="D6253">
        <v>41.451924589999798</v>
      </c>
      <c r="E6253" s="68" t="s">
        <v>856</v>
      </c>
      <c r="F6253" s="8">
        <f>INDEX(Δεδομένα!$P:$P,MATCH('2020'!E6253,Δεδομένα!$O:$O,0))</f>
        <v>37</v>
      </c>
      <c r="G6253" s="6" t="s">
        <v>148</v>
      </c>
      <c r="H6253" s="2" t="str">
        <f>INDEX(Δεδομένα!B$1:B$51,MATCH('2020'!G6253,Δεδομένα!A$1:A$51,0))</f>
        <v>ΑΝΑΤΟΛΙΚΗΣ ΜΑΚΕΔΟΝΙΑΣ ΚΑΙ ΘΡΑΚΗΣ</v>
      </c>
      <c r="I6253" s="8">
        <f>INDEX(Δεδομένα!E$1:E$13,MATCH('2020'!H6253,Δεδομένα!D$1:D$13,0))</f>
        <v>2</v>
      </c>
      <c r="J6253" s="1">
        <v>44087</v>
      </c>
      <c r="K6253" s="6" t="s">
        <v>2017</v>
      </c>
      <c r="L6253" s="36" t="str">
        <f t="shared" si="388"/>
        <v>13/09/2020 14:34</v>
      </c>
      <c r="M6253" s="1">
        <v>44087</v>
      </c>
      <c r="N6253" s="6" t="s">
        <v>753</v>
      </c>
      <c r="O6253" s="36" t="str">
        <f t="shared" si="389"/>
        <v>13/09/2020 17:02</v>
      </c>
      <c r="P6253" s="46">
        <f t="shared" si="390"/>
        <v>0.10277777777810115</v>
      </c>
      <c r="Q6253" s="48">
        <v>0</v>
      </c>
      <c r="R6253" s="47">
        <f t="shared" si="391"/>
        <v>148.00000000046566</v>
      </c>
      <c r="S6253" s="6" t="s">
        <v>44</v>
      </c>
      <c r="T6253" s="6" t="s">
        <v>859</v>
      </c>
      <c r="U6253" s="6" t="s">
        <v>44</v>
      </c>
      <c r="V6253" s="6" t="s">
        <v>6794</v>
      </c>
      <c r="W6253" s="7">
        <v>0</v>
      </c>
      <c r="X6253" s="7">
        <v>0</v>
      </c>
      <c r="Y6253" s="7">
        <v>0</v>
      </c>
      <c r="Z6253" s="7">
        <v>0</v>
      </c>
      <c r="AA6253" s="7">
        <v>0</v>
      </c>
      <c r="AB6253" s="7">
        <v>0</v>
      </c>
      <c r="AC6253" s="7">
        <v>1.5</v>
      </c>
      <c r="AD6253" s="7">
        <v>0</v>
      </c>
      <c r="AE6253">
        <v>2</v>
      </c>
      <c r="AF6253">
        <v>0</v>
      </c>
      <c r="AG6253">
        <v>0</v>
      </c>
      <c r="AH6253">
        <v>0</v>
      </c>
      <c r="AI6253">
        <v>0</v>
      </c>
      <c r="AJ6253">
        <v>1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</row>
    <row r="6254" spans="1:44" x14ac:dyDescent="0.25">
      <c r="A6254">
        <v>1585906</v>
      </c>
      <c r="B6254">
        <v>786026</v>
      </c>
      <c r="C6254">
        <v>23.412787313838301</v>
      </c>
      <c r="D6254">
        <v>38.907942462296198</v>
      </c>
      <c r="E6254" s="68" t="s">
        <v>472</v>
      </c>
      <c r="F6254" s="8">
        <f>INDEX(Δεδομένα!$P:$P,MATCH('2020'!E6254,Δεδομένα!$O:$O,0))</f>
        <v>186</v>
      </c>
      <c r="G6254" s="6" t="s">
        <v>439</v>
      </c>
      <c r="H6254" s="2" t="str">
        <f>INDEX(Δεδομένα!B$1:B$51,MATCH('2020'!G6254,Δεδομένα!A$1:A$51,0))</f>
        <v>ΣΤΕΡΕΑΣ ΕΛΛΑΔΟΣ</v>
      </c>
      <c r="I6254" s="8">
        <f>INDEX(Δεδομένα!E$1:E$13,MATCH('2020'!H6254,Δεδομένα!D$1:D$13,0))</f>
        <v>9</v>
      </c>
      <c r="J6254" s="1">
        <v>44087</v>
      </c>
      <c r="K6254" s="6" t="s">
        <v>5831</v>
      </c>
      <c r="L6254" s="36" t="str">
        <f t="shared" si="388"/>
        <v>13/09/2020 02:55</v>
      </c>
      <c r="M6254" s="1">
        <v>44087</v>
      </c>
      <c r="N6254" s="6" t="s">
        <v>225</v>
      </c>
      <c r="O6254" s="36" t="str">
        <f t="shared" si="389"/>
        <v>13/09/2020 20:25</v>
      </c>
      <c r="P6254" s="46">
        <f t="shared" si="390"/>
        <v>0.72916666666424135</v>
      </c>
      <c r="Q6254" s="48">
        <v>0</v>
      </c>
      <c r="R6254" s="47">
        <f t="shared" si="391"/>
        <v>1049.9999999965075</v>
      </c>
      <c r="S6254" s="6" t="s">
        <v>44</v>
      </c>
      <c r="T6254" s="6" t="s">
        <v>476</v>
      </c>
      <c r="U6254" s="6" t="s">
        <v>44</v>
      </c>
      <c r="V6254" s="6" t="s">
        <v>6790</v>
      </c>
      <c r="W6254" s="7">
        <v>0</v>
      </c>
      <c r="X6254" s="7">
        <v>0.2</v>
      </c>
      <c r="Y6254" s="7">
        <v>0</v>
      </c>
      <c r="Z6254" s="7">
        <v>0</v>
      </c>
      <c r="AA6254" s="7">
        <v>0</v>
      </c>
      <c r="AB6254" s="7">
        <v>0</v>
      </c>
      <c r="AC6254" s="7">
        <v>0</v>
      </c>
      <c r="AD6254" s="7">
        <v>0</v>
      </c>
      <c r="AE6254">
        <v>11</v>
      </c>
      <c r="AF6254">
        <v>0</v>
      </c>
      <c r="AG6254">
        <v>0</v>
      </c>
      <c r="AH6254">
        <v>0</v>
      </c>
      <c r="AI6254">
        <v>0</v>
      </c>
      <c r="AJ6254">
        <v>5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</row>
    <row r="6255" spans="1:44" x14ac:dyDescent="0.25">
      <c r="A6255">
        <v>1592125</v>
      </c>
      <c r="B6255">
        <v>786089</v>
      </c>
      <c r="C6255">
        <v>20.852232851214801</v>
      </c>
      <c r="D6255">
        <v>37.725704727843699</v>
      </c>
      <c r="E6255" s="68" t="s">
        <v>1599</v>
      </c>
      <c r="F6255" s="8">
        <f>INDEX(Δεδομένα!$P:$P,MATCH('2020'!E6255,Δεδομένα!$O:$O,0))</f>
        <v>238</v>
      </c>
      <c r="G6255" s="6" t="s">
        <v>1600</v>
      </c>
      <c r="H6255" s="2" t="str">
        <f>INDEX(Δεδομένα!B$1:B$51,MATCH('2020'!G6255,Δεδομένα!A$1:A$51,0))</f>
        <v>ΙΟΝΙΩΝ ΝΗΣΩΝ</v>
      </c>
      <c r="I6255" s="8">
        <f>INDEX(Δεδομένα!E$1:E$13,MATCH('2020'!H6255,Δεδομένα!D$1:D$13,0))</f>
        <v>13</v>
      </c>
      <c r="J6255" s="1">
        <v>44087</v>
      </c>
      <c r="K6255" s="6" t="s">
        <v>2485</v>
      </c>
      <c r="L6255" s="36" t="str">
        <f t="shared" si="388"/>
        <v>13/09/2020 10:54</v>
      </c>
      <c r="M6255" s="1">
        <v>44087</v>
      </c>
      <c r="N6255" s="6" t="s">
        <v>645</v>
      </c>
      <c r="O6255" s="36" t="str">
        <f t="shared" si="389"/>
        <v>13/09/2020 11:30</v>
      </c>
      <c r="P6255" s="46">
        <f t="shared" si="390"/>
        <v>2.4999999994179234E-2</v>
      </c>
      <c r="Q6255" s="48">
        <v>0</v>
      </c>
      <c r="R6255" s="47">
        <f t="shared" si="391"/>
        <v>35.999999991618097</v>
      </c>
      <c r="S6255" s="6" t="s">
        <v>44</v>
      </c>
      <c r="T6255" s="6" t="s">
        <v>1601</v>
      </c>
      <c r="U6255" s="6" t="s">
        <v>44</v>
      </c>
      <c r="V6255" s="6" t="s">
        <v>6795</v>
      </c>
      <c r="W6255" s="7">
        <v>0</v>
      </c>
      <c r="X6255" s="7">
        <v>0</v>
      </c>
      <c r="Y6255" s="7">
        <v>0</v>
      </c>
      <c r="Z6255" s="7">
        <v>0</v>
      </c>
      <c r="AA6255" s="7">
        <v>0</v>
      </c>
      <c r="AB6255" s="7">
        <v>0.15</v>
      </c>
      <c r="AC6255" s="7">
        <v>0</v>
      </c>
      <c r="AD6255" s="7">
        <v>0</v>
      </c>
      <c r="AE6255">
        <v>4</v>
      </c>
      <c r="AF6255">
        <v>0</v>
      </c>
      <c r="AG6255">
        <v>0</v>
      </c>
      <c r="AH6255">
        <v>0</v>
      </c>
      <c r="AI6255">
        <v>0</v>
      </c>
      <c r="AJ6255">
        <v>2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</row>
    <row r="6256" spans="1:44" x14ac:dyDescent="0.25">
      <c r="A6256">
        <v>1588431</v>
      </c>
      <c r="B6256">
        <v>786152</v>
      </c>
      <c r="C6256">
        <v>21.3140328925011</v>
      </c>
      <c r="D6256">
        <v>37.957990452336702</v>
      </c>
      <c r="E6256" s="68" t="s">
        <v>900</v>
      </c>
      <c r="F6256" s="8">
        <f>INDEX(Δεδομένα!$P:$P,MATCH('2020'!E6256,Δεδομένα!$O:$O,0))</f>
        <v>136</v>
      </c>
      <c r="G6256" s="6" t="s">
        <v>357</v>
      </c>
      <c r="H6256" s="2" t="str">
        <f>INDEX(Δεδομένα!B$1:B$51,MATCH('2020'!G6256,Δεδομένα!A$1:A$51,0))</f>
        <v>ΔΥΤΙΚΗΣ ΕΛΛΑΔΟΣ</v>
      </c>
      <c r="I6256" s="8">
        <f>INDEX(Δεδομένα!E$1:E$13,MATCH('2020'!H6256,Δεδομένα!D$1:D$13,0))</f>
        <v>7</v>
      </c>
      <c r="J6256" s="1">
        <v>44087</v>
      </c>
      <c r="K6256" s="6" t="s">
        <v>218</v>
      </c>
      <c r="L6256" s="36" t="str">
        <f t="shared" si="388"/>
        <v>13/09/2020 14:25</v>
      </c>
      <c r="M6256" s="1">
        <v>44087</v>
      </c>
      <c r="N6256" s="6" t="s">
        <v>66</v>
      </c>
      <c r="O6256" s="36" t="str">
        <f t="shared" si="389"/>
        <v>13/09/2020 15:15</v>
      </c>
      <c r="P6256" s="46">
        <f t="shared" si="390"/>
        <v>3.4722222218988463E-2</v>
      </c>
      <c r="Q6256" s="48">
        <v>0</v>
      </c>
      <c r="R6256" s="47">
        <f t="shared" si="391"/>
        <v>49.999999995343387</v>
      </c>
      <c r="S6256" s="6" t="s">
        <v>44</v>
      </c>
      <c r="T6256" s="6" t="s">
        <v>1058</v>
      </c>
      <c r="U6256" s="6" t="s">
        <v>1550</v>
      </c>
      <c r="V6256" s="6" t="s">
        <v>5061</v>
      </c>
      <c r="W6256" s="7">
        <v>0</v>
      </c>
      <c r="X6256" s="7">
        <v>0</v>
      </c>
      <c r="Y6256" s="7">
        <v>0</v>
      </c>
      <c r="Z6256" s="7">
        <v>0</v>
      </c>
      <c r="AA6256" s="7">
        <v>1</v>
      </c>
      <c r="AB6256" s="7">
        <v>0</v>
      </c>
      <c r="AC6256" s="7">
        <v>0</v>
      </c>
      <c r="AD6256" s="7">
        <v>0</v>
      </c>
      <c r="AE6256">
        <v>4</v>
      </c>
      <c r="AF6256">
        <v>0</v>
      </c>
      <c r="AG6256">
        <v>0</v>
      </c>
      <c r="AH6256">
        <v>0</v>
      </c>
      <c r="AI6256">
        <v>0</v>
      </c>
      <c r="AJ6256">
        <v>2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</row>
    <row r="6257" spans="1:44" x14ac:dyDescent="0.25">
      <c r="A6257">
        <v>1593359</v>
      </c>
      <c r="B6257">
        <v>786244</v>
      </c>
      <c r="C6257">
        <v>21.198127714852301</v>
      </c>
      <c r="D6257">
        <v>37.903401178976601</v>
      </c>
      <c r="E6257" s="68" t="s">
        <v>900</v>
      </c>
      <c r="F6257" s="8">
        <f>INDEX(Δεδομένα!$P:$P,MATCH('2020'!E6257,Δεδομένα!$O:$O,0))</f>
        <v>136</v>
      </c>
      <c r="G6257" s="6" t="s">
        <v>357</v>
      </c>
      <c r="H6257" s="2" t="str">
        <f>INDEX(Δεδομένα!B$1:B$51,MATCH('2020'!G6257,Δεδομένα!A$1:A$51,0))</f>
        <v>ΔΥΤΙΚΗΣ ΕΛΛΑΔΟΣ</v>
      </c>
      <c r="I6257" s="8">
        <f>INDEX(Δεδομένα!E$1:E$13,MATCH('2020'!H6257,Δεδομένα!D$1:D$13,0))</f>
        <v>7</v>
      </c>
      <c r="J6257" s="1">
        <v>44087</v>
      </c>
      <c r="K6257" s="6" t="s">
        <v>2574</v>
      </c>
      <c r="L6257" s="36" t="str">
        <f t="shared" si="388"/>
        <v>13/09/2020 19:27</v>
      </c>
      <c r="M6257" s="1">
        <v>44087</v>
      </c>
      <c r="N6257" s="6" t="s">
        <v>366</v>
      </c>
      <c r="O6257" s="36" t="str">
        <f t="shared" si="389"/>
        <v>13/09/2020 19:59</v>
      </c>
      <c r="P6257" s="46">
        <f t="shared" si="390"/>
        <v>2.2222222221898846E-2</v>
      </c>
      <c r="Q6257" s="48">
        <v>0</v>
      </c>
      <c r="R6257" s="47">
        <f t="shared" si="391"/>
        <v>31.999999999534339</v>
      </c>
      <c r="S6257" s="6" t="s">
        <v>44</v>
      </c>
      <c r="T6257" s="6" t="s">
        <v>1058</v>
      </c>
      <c r="U6257" s="6" t="s">
        <v>1413</v>
      </c>
      <c r="V6257" s="6" t="s">
        <v>1413</v>
      </c>
      <c r="W6257" s="7">
        <v>0</v>
      </c>
      <c r="X6257" s="7">
        <v>0</v>
      </c>
      <c r="Y6257" s="7">
        <v>0</v>
      </c>
      <c r="Z6257" s="7">
        <v>0</v>
      </c>
      <c r="AA6257" s="7">
        <v>0</v>
      </c>
      <c r="AB6257" s="7">
        <v>1</v>
      </c>
      <c r="AC6257" s="7">
        <v>0</v>
      </c>
      <c r="AD6257" s="7">
        <v>0</v>
      </c>
      <c r="AE6257">
        <v>2</v>
      </c>
      <c r="AF6257">
        <v>0</v>
      </c>
      <c r="AG6257">
        <v>0</v>
      </c>
      <c r="AH6257">
        <v>0</v>
      </c>
      <c r="AI6257">
        <v>0</v>
      </c>
      <c r="AJ6257">
        <v>1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</row>
    <row r="6258" spans="1:44" x14ac:dyDescent="0.25">
      <c r="A6258">
        <v>1618266</v>
      </c>
      <c r="B6258">
        <v>786192</v>
      </c>
      <c r="C6258">
        <v>20.120954442061802</v>
      </c>
      <c r="D6258">
        <v>39.657066831185297</v>
      </c>
      <c r="E6258" s="68" t="s">
        <v>1148</v>
      </c>
      <c r="F6258" s="8">
        <f>INDEX(Δεδομένα!$P:$P,MATCH('2020'!E6258,Δεδομένα!$O:$O,0))</f>
        <v>92</v>
      </c>
      <c r="G6258" s="6" t="s">
        <v>1149</v>
      </c>
      <c r="H6258" s="2" t="str">
        <f>INDEX(Δεδομένα!B$1:B$51,MATCH('2020'!G6258,Δεδομένα!A$1:A$51,0))</f>
        <v>ΗΠΕΙΡΟΥ</v>
      </c>
      <c r="I6258" s="8">
        <f>INDEX(Δεδομένα!E$1:E$13,MATCH('2020'!H6258,Δεδομένα!D$1:D$13,0))</f>
        <v>5</v>
      </c>
      <c r="J6258" s="1">
        <v>44087</v>
      </c>
      <c r="K6258" s="6" t="s">
        <v>1371</v>
      </c>
      <c r="L6258" s="36" t="str">
        <f t="shared" si="388"/>
        <v>13/09/2020 16:28</v>
      </c>
      <c r="M6258" s="1">
        <v>44088</v>
      </c>
      <c r="N6258" s="6" t="s">
        <v>5090</v>
      </c>
      <c r="O6258" s="36" t="str">
        <f t="shared" si="389"/>
        <v>14/09/2020 07:08</v>
      </c>
      <c r="P6258" s="46">
        <f t="shared" si="390"/>
        <v>0.61111111110949423</v>
      </c>
      <c r="Q6258" s="48">
        <v>0</v>
      </c>
      <c r="R6258" s="47">
        <f t="shared" si="391"/>
        <v>879.99999999767169</v>
      </c>
      <c r="S6258" s="6" t="s">
        <v>44</v>
      </c>
      <c r="T6258" s="6" t="s">
        <v>1150</v>
      </c>
      <c r="U6258" s="6" t="s">
        <v>6809</v>
      </c>
      <c r="V6258" s="6" t="s">
        <v>6809</v>
      </c>
      <c r="W6258" s="7">
        <v>0</v>
      </c>
      <c r="X6258" s="7">
        <v>30</v>
      </c>
      <c r="Y6258" s="7">
        <v>0</v>
      </c>
      <c r="Z6258" s="7">
        <v>120</v>
      </c>
      <c r="AA6258" s="7">
        <v>0</v>
      </c>
      <c r="AB6258" s="7">
        <v>0</v>
      </c>
      <c r="AC6258" s="7">
        <v>0</v>
      </c>
      <c r="AD6258" s="7">
        <v>0</v>
      </c>
      <c r="AE6258">
        <v>9</v>
      </c>
      <c r="AF6258">
        <v>0</v>
      </c>
      <c r="AG6258">
        <v>3</v>
      </c>
      <c r="AH6258">
        <v>0</v>
      </c>
      <c r="AI6258">
        <v>0</v>
      </c>
      <c r="AJ6258">
        <v>5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</row>
    <row r="6259" spans="1:44" x14ac:dyDescent="0.25">
      <c r="A6259">
        <v>1602542</v>
      </c>
      <c r="B6259">
        <v>786228</v>
      </c>
      <c r="C6259">
        <v>20.547396703452499</v>
      </c>
      <c r="D6259">
        <v>39.354077723981298</v>
      </c>
      <c r="E6259" s="68" t="s">
        <v>1335</v>
      </c>
      <c r="F6259" s="8">
        <f>INDEX(Δεδομένα!$P:$P,MATCH('2020'!E6259,Δεδομένα!$O:$O,0))</f>
        <v>91</v>
      </c>
      <c r="G6259" s="6" t="s">
        <v>1149</v>
      </c>
      <c r="H6259" s="2" t="str">
        <f>INDEX(Δεδομένα!B$1:B$51,MATCH('2020'!G6259,Δεδομένα!A$1:A$51,0))</f>
        <v>ΗΠΕΙΡΟΥ</v>
      </c>
      <c r="I6259" s="8">
        <f>INDEX(Δεδομένα!E$1:E$13,MATCH('2020'!H6259,Δεδομένα!D$1:D$13,0))</f>
        <v>5</v>
      </c>
      <c r="J6259" s="1">
        <v>44087</v>
      </c>
      <c r="K6259" s="6" t="s">
        <v>1976</v>
      </c>
      <c r="L6259" s="36" t="str">
        <f t="shared" si="388"/>
        <v>13/09/2020 18:43</v>
      </c>
      <c r="M6259" s="1">
        <v>44087</v>
      </c>
      <c r="N6259" s="6" t="s">
        <v>1525</v>
      </c>
      <c r="O6259" s="36" t="str">
        <f t="shared" si="389"/>
        <v>13/09/2020 19:04</v>
      </c>
      <c r="P6259" s="46">
        <f t="shared" si="390"/>
        <v>1.4583333329937886E-2</v>
      </c>
      <c r="Q6259" s="48">
        <v>0</v>
      </c>
      <c r="R6259" s="47">
        <f t="shared" si="391"/>
        <v>20.999999995110556</v>
      </c>
      <c r="S6259" s="6" t="s">
        <v>44</v>
      </c>
      <c r="T6259" s="6" t="s">
        <v>1201</v>
      </c>
      <c r="U6259" s="6" t="s">
        <v>3579</v>
      </c>
      <c r="V6259" s="6" t="s">
        <v>6814</v>
      </c>
      <c r="W6259" s="7">
        <v>0</v>
      </c>
      <c r="X6259" s="7">
        <v>0</v>
      </c>
      <c r="Y6259" s="7">
        <v>0</v>
      </c>
      <c r="Z6259" s="7">
        <v>0.01</v>
      </c>
      <c r="AA6259" s="7">
        <v>0</v>
      </c>
      <c r="AB6259" s="7">
        <v>0</v>
      </c>
      <c r="AC6259" s="7">
        <v>0</v>
      </c>
      <c r="AD6259" s="7">
        <v>0</v>
      </c>
      <c r="AE6259">
        <v>2</v>
      </c>
      <c r="AF6259">
        <v>0</v>
      </c>
      <c r="AG6259">
        <v>0</v>
      </c>
      <c r="AH6259">
        <v>0</v>
      </c>
      <c r="AI6259">
        <v>0</v>
      </c>
      <c r="AJ6259">
        <v>1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</row>
    <row r="6260" spans="1:44" x14ac:dyDescent="0.25">
      <c r="A6260">
        <v>1588235</v>
      </c>
      <c r="B6260">
        <v>786132</v>
      </c>
      <c r="C6260">
        <v>22.703498943267</v>
      </c>
      <c r="D6260">
        <v>40.611004383380298</v>
      </c>
      <c r="E6260" s="68" t="s">
        <v>175</v>
      </c>
      <c r="F6260" s="8">
        <f>INDEX(Δεδομένα!$P:$P,MATCH('2020'!E6260,Δεδομένα!$O:$O,0))</f>
        <v>44</v>
      </c>
      <c r="G6260" s="6" t="s">
        <v>170</v>
      </c>
      <c r="H6260" s="2" t="str">
        <f>INDEX(Δεδομένα!B$1:B$51,MATCH('2020'!G6260,Δεδομένα!A$1:A$51,0))</f>
        <v>ΚΕΝΤΡΙΚΗΣ ΜΑΚΕΔΟΝΙΑΣ</v>
      </c>
      <c r="I6260" s="8">
        <f>INDEX(Δεδομένα!E$1:E$13,MATCH('2020'!H6260,Δεδομένα!D$1:D$13,0))</f>
        <v>3</v>
      </c>
      <c r="J6260" s="1">
        <v>44087</v>
      </c>
      <c r="K6260" s="6" t="s">
        <v>724</v>
      </c>
      <c r="L6260" s="36" t="str">
        <f t="shared" si="388"/>
        <v>13/09/2020 13:52</v>
      </c>
      <c r="M6260" s="1">
        <v>44087</v>
      </c>
      <c r="N6260" s="6" t="s">
        <v>992</v>
      </c>
      <c r="O6260" s="36" t="str">
        <f t="shared" si="389"/>
        <v>13/09/2020 14:28</v>
      </c>
      <c r="P6260" s="46">
        <f t="shared" si="390"/>
        <v>2.5000000001455192E-2</v>
      </c>
      <c r="Q6260" s="48">
        <v>0</v>
      </c>
      <c r="R6260" s="47">
        <f t="shared" si="391"/>
        <v>36.000000002095476</v>
      </c>
      <c r="S6260" s="6" t="s">
        <v>44</v>
      </c>
      <c r="T6260" s="6" t="s">
        <v>178</v>
      </c>
      <c r="U6260" s="6" t="s">
        <v>44</v>
      </c>
      <c r="V6260" s="6" t="s">
        <v>6798</v>
      </c>
      <c r="W6260" s="7">
        <v>0</v>
      </c>
      <c r="X6260" s="7">
        <v>0</v>
      </c>
      <c r="Y6260" s="7">
        <v>0</v>
      </c>
      <c r="Z6260" s="7">
        <v>0</v>
      </c>
      <c r="AA6260" s="7">
        <v>0</v>
      </c>
      <c r="AB6260" s="7">
        <v>0</v>
      </c>
      <c r="AC6260" s="7">
        <v>0.1</v>
      </c>
      <c r="AD6260" s="7">
        <v>0</v>
      </c>
      <c r="AE6260">
        <v>5</v>
      </c>
      <c r="AF6260">
        <v>0</v>
      </c>
      <c r="AG6260">
        <v>0</v>
      </c>
      <c r="AH6260">
        <v>0</v>
      </c>
      <c r="AI6260">
        <v>0</v>
      </c>
      <c r="AJ6260">
        <v>2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</row>
    <row r="6261" spans="1:44" x14ac:dyDescent="0.25">
      <c r="A6261">
        <v>1587246</v>
      </c>
      <c r="B6261">
        <v>786167</v>
      </c>
      <c r="C6261">
        <v>20.860140143963299</v>
      </c>
      <c r="D6261">
        <v>39.687463768297199</v>
      </c>
      <c r="E6261" s="68" t="s">
        <v>994</v>
      </c>
      <c r="F6261" s="8">
        <f>INDEX(Δεδομένα!$P:$P,MATCH('2020'!E6261,Δεδομένα!$O:$O,0))</f>
        <v>85</v>
      </c>
      <c r="G6261" s="6" t="s">
        <v>251</v>
      </c>
      <c r="H6261" s="2" t="str">
        <f>INDEX(Δεδομένα!B$1:B$51,MATCH('2020'!G6261,Δεδομένα!A$1:A$51,0))</f>
        <v>ΗΠΕΙΡΟΥ</v>
      </c>
      <c r="I6261" s="8">
        <f>INDEX(Δεδομένα!E$1:E$13,MATCH('2020'!H6261,Δεδομένα!D$1:D$13,0))</f>
        <v>5</v>
      </c>
      <c r="J6261" s="1">
        <v>44087</v>
      </c>
      <c r="K6261" s="6" t="s">
        <v>88</v>
      </c>
      <c r="L6261" s="36" t="str">
        <f t="shared" si="388"/>
        <v>13/09/2020 15:28</v>
      </c>
      <c r="M6261" s="1">
        <v>44088</v>
      </c>
      <c r="N6261" s="6" t="s">
        <v>1848</v>
      </c>
      <c r="O6261" s="36" t="str">
        <f t="shared" si="389"/>
        <v>14/09/2020 01:20</v>
      </c>
      <c r="P6261" s="46">
        <f t="shared" si="390"/>
        <v>0.41111111111240461</v>
      </c>
      <c r="Q6261" s="48">
        <v>0</v>
      </c>
      <c r="R6261" s="47">
        <f t="shared" si="391"/>
        <v>592.00000000186265</v>
      </c>
      <c r="S6261" s="6" t="s">
        <v>44</v>
      </c>
      <c r="T6261" s="6" t="s">
        <v>257</v>
      </c>
      <c r="U6261" s="6" t="s">
        <v>44</v>
      </c>
      <c r="V6261" s="6" t="s">
        <v>6805</v>
      </c>
      <c r="W6261" s="7">
        <v>0</v>
      </c>
      <c r="X6261" s="7">
        <v>0</v>
      </c>
      <c r="Y6261" s="7">
        <v>0</v>
      </c>
      <c r="Z6261" s="7">
        <v>0</v>
      </c>
      <c r="AA6261" s="7">
        <v>50</v>
      </c>
      <c r="AB6261" s="7">
        <v>0</v>
      </c>
      <c r="AC6261" s="7">
        <v>0</v>
      </c>
      <c r="AD6261" s="7">
        <v>0</v>
      </c>
      <c r="AE6261">
        <v>6</v>
      </c>
      <c r="AF6261">
        <v>0</v>
      </c>
      <c r="AG6261">
        <v>0</v>
      </c>
      <c r="AH6261">
        <v>0</v>
      </c>
      <c r="AI6261">
        <v>0</v>
      </c>
      <c r="AJ6261">
        <v>3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</row>
    <row r="6262" spans="1:44" x14ac:dyDescent="0.25">
      <c r="A6262">
        <v>1587253</v>
      </c>
      <c r="B6262">
        <v>786170</v>
      </c>
      <c r="C6262">
        <v>20.9272745184598</v>
      </c>
      <c r="D6262">
        <v>39.664325063022702</v>
      </c>
      <c r="E6262" s="68" t="s">
        <v>994</v>
      </c>
      <c r="F6262" s="8">
        <f>INDEX(Δεδομένα!$P:$P,MATCH('2020'!E6262,Δεδομένα!$O:$O,0))</f>
        <v>85</v>
      </c>
      <c r="G6262" s="6" t="s">
        <v>251</v>
      </c>
      <c r="H6262" s="2" t="str">
        <f>INDEX(Δεδομένα!B$1:B$51,MATCH('2020'!G6262,Δεδομένα!A$1:A$51,0))</f>
        <v>ΗΠΕΙΡΟΥ</v>
      </c>
      <c r="I6262" s="8">
        <f>INDEX(Δεδομένα!E$1:E$13,MATCH('2020'!H6262,Δεδομένα!D$1:D$13,0))</f>
        <v>5</v>
      </c>
      <c r="J6262" s="1">
        <v>44087</v>
      </c>
      <c r="K6262" s="6" t="s">
        <v>389</v>
      </c>
      <c r="L6262" s="36" t="str">
        <f t="shared" si="388"/>
        <v>13/09/2020 15:39</v>
      </c>
      <c r="M6262" s="1">
        <v>44088</v>
      </c>
      <c r="N6262" s="6" t="s">
        <v>83</v>
      </c>
      <c r="O6262" s="36" t="str">
        <f t="shared" si="389"/>
        <v>14/09/2020 13:45</v>
      </c>
      <c r="P6262" s="46">
        <f t="shared" si="390"/>
        <v>0.92083333332993789</v>
      </c>
      <c r="Q6262" s="48">
        <v>0</v>
      </c>
      <c r="R6262" s="47">
        <f t="shared" si="391"/>
        <v>1325.9999999951106</v>
      </c>
      <c r="S6262" s="6" t="s">
        <v>44</v>
      </c>
      <c r="T6262" s="6" t="s">
        <v>257</v>
      </c>
      <c r="U6262" s="6" t="s">
        <v>44</v>
      </c>
      <c r="V6262" s="6" t="s">
        <v>6806</v>
      </c>
      <c r="W6262" s="7">
        <v>0</v>
      </c>
      <c r="X6262" s="7">
        <v>0</v>
      </c>
      <c r="Y6262" s="7">
        <v>0</v>
      </c>
      <c r="Z6262" s="7">
        <v>0</v>
      </c>
      <c r="AA6262" s="7">
        <v>120</v>
      </c>
      <c r="AB6262" s="7">
        <v>0</v>
      </c>
      <c r="AC6262" s="7">
        <v>0</v>
      </c>
      <c r="AD6262" s="7">
        <v>0</v>
      </c>
      <c r="AE6262">
        <v>12</v>
      </c>
      <c r="AF6262">
        <v>0</v>
      </c>
      <c r="AG6262">
        <v>0</v>
      </c>
      <c r="AH6262">
        <v>0</v>
      </c>
      <c r="AI6262">
        <v>0</v>
      </c>
      <c r="AJ6262">
        <v>6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</row>
    <row r="6263" spans="1:44" x14ac:dyDescent="0.25">
      <c r="A6263">
        <v>1585511</v>
      </c>
      <c r="B6263">
        <v>786104</v>
      </c>
      <c r="C6263">
        <v>24.644625569997899</v>
      </c>
      <c r="D6263">
        <v>40.934528134071201</v>
      </c>
      <c r="E6263" s="68" t="s">
        <v>919</v>
      </c>
      <c r="F6263" s="8">
        <f>INDEX(Δεδομένα!$P:$P,MATCH('2020'!E6263,Δεδομένα!$O:$O,0))</f>
        <v>26</v>
      </c>
      <c r="G6263" s="6" t="s">
        <v>77</v>
      </c>
      <c r="H6263" s="2" t="str">
        <f>INDEX(Δεδομένα!B$1:B$51,MATCH('2020'!G6263,Δεδομένα!A$1:A$51,0))</f>
        <v>ΑΝΑΤΟΛΙΚΗΣ ΜΑΚΕΔΟΝΙΑΣ ΚΑΙ ΘΡΑΚΗΣ</v>
      </c>
      <c r="I6263" s="8">
        <f>INDEX(Δεδομένα!E$1:E$13,MATCH('2020'!H6263,Δεδομένα!D$1:D$13,0))</f>
        <v>2</v>
      </c>
      <c r="J6263" s="1">
        <v>44087</v>
      </c>
      <c r="K6263" s="6" t="s">
        <v>2182</v>
      </c>
      <c r="L6263" s="36" t="str">
        <f t="shared" si="388"/>
        <v>13/09/2020 12:09</v>
      </c>
      <c r="M6263" s="1">
        <v>44087</v>
      </c>
      <c r="N6263" s="6" t="s">
        <v>3252</v>
      </c>
      <c r="O6263" s="36" t="str">
        <f t="shared" si="389"/>
        <v>13/09/2020 13:01</v>
      </c>
      <c r="P6263" s="46">
        <f t="shared" si="390"/>
        <v>3.6111111112404615E-2</v>
      </c>
      <c r="Q6263" s="48">
        <v>0</v>
      </c>
      <c r="R6263" s="47">
        <f t="shared" si="391"/>
        <v>52.000000001862645</v>
      </c>
      <c r="S6263" s="6" t="s">
        <v>44</v>
      </c>
      <c r="T6263" s="6" t="s">
        <v>921</v>
      </c>
      <c r="U6263" s="6" t="s">
        <v>44</v>
      </c>
      <c r="V6263" s="6" t="s">
        <v>1391</v>
      </c>
      <c r="W6263" s="7">
        <v>0</v>
      </c>
      <c r="X6263" s="7">
        <v>0</v>
      </c>
      <c r="Y6263" s="7">
        <v>0</v>
      </c>
      <c r="Z6263" s="7">
        <v>0</v>
      </c>
      <c r="AA6263" s="7">
        <v>0</v>
      </c>
      <c r="AB6263" s="7">
        <v>0.02</v>
      </c>
      <c r="AC6263" s="7">
        <v>0</v>
      </c>
      <c r="AD6263" s="7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</row>
    <row r="6264" spans="1:44" x14ac:dyDescent="0.25">
      <c r="A6264">
        <v>1585517</v>
      </c>
      <c r="B6264">
        <v>786211</v>
      </c>
      <c r="C6264">
        <v>24.660851424358601</v>
      </c>
      <c r="D6264">
        <v>40.957346818391301</v>
      </c>
      <c r="E6264" s="68" t="s">
        <v>919</v>
      </c>
      <c r="F6264" s="8">
        <f>INDEX(Δεδομένα!$P:$P,MATCH('2020'!E6264,Δεδομένα!$O:$O,0))</f>
        <v>26</v>
      </c>
      <c r="G6264" s="6" t="s">
        <v>77</v>
      </c>
      <c r="H6264" s="2" t="str">
        <f>INDEX(Δεδομένα!B$1:B$51,MATCH('2020'!G6264,Δεδομένα!A$1:A$51,0))</f>
        <v>ΑΝΑΤΟΛΙΚΗΣ ΜΑΚΕΔΟΝΙΑΣ ΚΑΙ ΘΡΑΚΗΣ</v>
      </c>
      <c r="I6264" s="8">
        <f>INDEX(Δεδομένα!E$1:E$13,MATCH('2020'!H6264,Δεδομένα!D$1:D$13,0))</f>
        <v>2</v>
      </c>
      <c r="J6264" s="1">
        <v>44087</v>
      </c>
      <c r="K6264" s="6" t="s">
        <v>1652</v>
      </c>
      <c r="L6264" s="36" t="str">
        <f t="shared" si="388"/>
        <v>13/09/2020 18:01</v>
      </c>
      <c r="M6264" s="1">
        <v>44087</v>
      </c>
      <c r="N6264" s="6" t="s">
        <v>1904</v>
      </c>
      <c r="O6264" s="36" t="str">
        <f t="shared" si="389"/>
        <v>13/09/2020 19:52</v>
      </c>
      <c r="P6264" s="46">
        <f t="shared" si="390"/>
        <v>7.7083333329937886E-2</v>
      </c>
      <c r="Q6264" s="48">
        <v>0</v>
      </c>
      <c r="R6264" s="47">
        <f t="shared" si="391"/>
        <v>110.99999999511056</v>
      </c>
      <c r="S6264" s="6" t="s">
        <v>44</v>
      </c>
      <c r="T6264" s="6" t="s">
        <v>921</v>
      </c>
      <c r="U6264" s="6" t="s">
        <v>44</v>
      </c>
      <c r="V6264" s="6" t="s">
        <v>2132</v>
      </c>
      <c r="W6264" s="7">
        <v>0</v>
      </c>
      <c r="X6264" s="7">
        <v>0</v>
      </c>
      <c r="Y6264" s="7">
        <v>0</v>
      </c>
      <c r="Z6264" s="7">
        <v>0.5</v>
      </c>
      <c r="AA6264" s="7">
        <v>0</v>
      </c>
      <c r="AB6264" s="7">
        <v>5</v>
      </c>
      <c r="AC6264" s="7">
        <v>0</v>
      </c>
      <c r="AD6264" s="7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</row>
    <row r="6265" spans="1:44" x14ac:dyDescent="0.25">
      <c r="A6265">
        <v>1618149</v>
      </c>
      <c r="B6265">
        <v>786216</v>
      </c>
      <c r="C6265">
        <v>22.0570767961723</v>
      </c>
      <c r="D6265">
        <v>39.259834355018903</v>
      </c>
      <c r="E6265" s="68" t="s">
        <v>1042</v>
      </c>
      <c r="F6265" s="8">
        <f>INDEX(Δεδομένα!$P:$P,MATCH('2020'!E6265,Δεδομένα!$O:$O,0))</f>
        <v>116</v>
      </c>
      <c r="G6265" s="6" t="s">
        <v>294</v>
      </c>
      <c r="H6265" s="2" t="str">
        <f>INDEX(Δεδομένα!B$1:B$51,MATCH('2020'!G6265,Δεδομένα!A$1:A$51,0))</f>
        <v>ΘΕΣΣΑΛΙΑΣ</v>
      </c>
      <c r="I6265" s="8">
        <f>INDEX(Δεδομένα!E$1:E$13,MATCH('2020'!H6265,Δεδομένα!D$1:D$13,0))</f>
        <v>6</v>
      </c>
      <c r="J6265" s="1">
        <v>44087</v>
      </c>
      <c r="K6265" s="6" t="s">
        <v>310</v>
      </c>
      <c r="L6265" s="36" t="str">
        <f t="shared" si="388"/>
        <v>13/09/2020 18:15</v>
      </c>
      <c r="M6265" s="1">
        <v>44087</v>
      </c>
      <c r="N6265" s="6" t="s">
        <v>327</v>
      </c>
      <c r="O6265" s="36" t="str">
        <f t="shared" si="389"/>
        <v>13/09/2020 18:50</v>
      </c>
      <c r="P6265" s="46">
        <f t="shared" si="390"/>
        <v>2.4305555554747116E-2</v>
      </c>
      <c r="Q6265" s="48">
        <v>0</v>
      </c>
      <c r="R6265" s="47">
        <f t="shared" si="391"/>
        <v>34.999999998835847</v>
      </c>
      <c r="S6265" s="6" t="s">
        <v>44</v>
      </c>
      <c r="T6265" s="6" t="s">
        <v>1043</v>
      </c>
      <c r="U6265" s="6" t="s">
        <v>3215</v>
      </c>
      <c r="V6265" s="6" t="s">
        <v>3216</v>
      </c>
      <c r="W6265" s="7">
        <v>0</v>
      </c>
      <c r="X6265" s="7">
        <v>0</v>
      </c>
      <c r="Y6265" s="7">
        <v>0</v>
      </c>
      <c r="Z6265" s="7">
        <v>0</v>
      </c>
      <c r="AA6265" s="7">
        <v>0</v>
      </c>
      <c r="AB6265" s="7">
        <v>0</v>
      </c>
      <c r="AC6265" s="7">
        <v>2</v>
      </c>
      <c r="AD6265" s="7">
        <v>0</v>
      </c>
      <c r="AE6265">
        <v>2</v>
      </c>
      <c r="AF6265">
        <v>0</v>
      </c>
      <c r="AG6265">
        <v>0</v>
      </c>
      <c r="AH6265">
        <v>0</v>
      </c>
      <c r="AI6265">
        <v>0</v>
      </c>
      <c r="AJ6265">
        <v>1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</row>
    <row r="6266" spans="1:44" x14ac:dyDescent="0.25">
      <c r="A6266">
        <v>1585521</v>
      </c>
      <c r="B6266">
        <v>786214</v>
      </c>
      <c r="C6266">
        <v>22.7049152299928</v>
      </c>
      <c r="D6266">
        <v>40.848250167347402</v>
      </c>
      <c r="E6266" s="68" t="s">
        <v>1084</v>
      </c>
      <c r="F6266" s="8">
        <f>INDEX(Δεδομένα!$P:$P,MATCH('2020'!E6266,Δεδομένα!$O:$O,0))</f>
        <v>57</v>
      </c>
      <c r="G6266" s="6" t="s">
        <v>223</v>
      </c>
      <c r="H6266" s="2" t="str">
        <f>INDEX(Δεδομένα!B$1:B$51,MATCH('2020'!G6266,Δεδομένα!A$1:A$51,0))</f>
        <v>ΚΕΝΤΡΙΚΗΣ ΜΑΚΕΔΟΝΙΑΣ</v>
      </c>
      <c r="I6266" s="8">
        <f>INDEX(Δεδομένα!E$1:E$13,MATCH('2020'!H6266,Δεδομένα!D$1:D$13,0))</f>
        <v>3</v>
      </c>
      <c r="J6266" s="1">
        <v>44087</v>
      </c>
      <c r="K6266" s="6" t="s">
        <v>310</v>
      </c>
      <c r="L6266" s="36" t="str">
        <f t="shared" si="388"/>
        <v>13/09/2020 18:15</v>
      </c>
      <c r="M6266" s="1">
        <v>44087</v>
      </c>
      <c r="N6266" s="6" t="s">
        <v>1399</v>
      </c>
      <c r="O6266" s="36" t="str">
        <f t="shared" si="389"/>
        <v>13/09/2020 19:40</v>
      </c>
      <c r="P6266" s="46">
        <f t="shared" si="390"/>
        <v>5.9027777781011537E-2</v>
      </c>
      <c r="Q6266" s="48">
        <v>0</v>
      </c>
      <c r="R6266" s="47">
        <f t="shared" si="391"/>
        <v>85.000000004656613</v>
      </c>
      <c r="S6266" s="6" t="s">
        <v>44</v>
      </c>
      <c r="T6266" s="6" t="s">
        <v>1145</v>
      </c>
      <c r="U6266" s="6" t="s">
        <v>5934</v>
      </c>
      <c r="V6266" s="6" t="s">
        <v>6813</v>
      </c>
      <c r="W6266" s="7">
        <v>0</v>
      </c>
      <c r="X6266" s="7">
        <v>0</v>
      </c>
      <c r="Y6266" s="7">
        <v>0</v>
      </c>
      <c r="Z6266" s="7">
        <v>1</v>
      </c>
      <c r="AA6266" s="7">
        <v>0</v>
      </c>
      <c r="AB6266" s="7">
        <v>0</v>
      </c>
      <c r="AC6266" s="7">
        <v>0</v>
      </c>
      <c r="AD6266" s="7">
        <v>0</v>
      </c>
      <c r="AE6266">
        <v>3</v>
      </c>
      <c r="AF6266">
        <v>0</v>
      </c>
      <c r="AG6266">
        <v>0</v>
      </c>
      <c r="AH6266">
        <v>0</v>
      </c>
      <c r="AI6266">
        <v>0</v>
      </c>
      <c r="AJ6266">
        <v>1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</row>
    <row r="6267" spans="1:44" x14ac:dyDescent="0.25">
      <c r="A6267">
        <v>1595645</v>
      </c>
      <c r="B6267">
        <v>786151</v>
      </c>
      <c r="C6267">
        <v>22.770717619825898</v>
      </c>
      <c r="D6267">
        <v>37.923909307773201</v>
      </c>
      <c r="E6267" s="68" t="s">
        <v>810</v>
      </c>
      <c r="F6267" s="8">
        <f>INDEX(Δεδομένα!$P:$P,MATCH('2020'!E6267,Δεδομένα!$O:$O,0))</f>
        <v>157</v>
      </c>
      <c r="G6267" s="6" t="s">
        <v>391</v>
      </c>
      <c r="H6267" s="2" t="str">
        <f>INDEX(Δεδομένα!B$1:B$51,MATCH('2020'!G6267,Δεδομένα!A$1:A$51,0))</f>
        <v>ΠΕΛΛΟΠΟΝΗΣΟΥ</v>
      </c>
      <c r="I6267" s="8">
        <f>INDEX(Δεδομένα!E$1:E$13,MATCH('2020'!H6267,Δεδομένα!D$1:D$13,0))</f>
        <v>8</v>
      </c>
      <c r="J6267" s="1">
        <v>44087</v>
      </c>
      <c r="K6267" s="6" t="s">
        <v>463</v>
      </c>
      <c r="L6267" s="36" t="str">
        <f t="shared" si="388"/>
        <v>13/09/2020 14:24</v>
      </c>
      <c r="M6267" s="1">
        <v>44087</v>
      </c>
      <c r="N6267" s="6" t="s">
        <v>209</v>
      </c>
      <c r="O6267" s="36" t="str">
        <f t="shared" si="389"/>
        <v>13/09/2020 18:30</v>
      </c>
      <c r="P6267" s="46">
        <f t="shared" si="390"/>
        <v>0.17083333333721384</v>
      </c>
      <c r="Q6267" s="48">
        <v>0</v>
      </c>
      <c r="R6267" s="47">
        <f t="shared" si="391"/>
        <v>246.00000000558794</v>
      </c>
      <c r="S6267" s="6" t="s">
        <v>44</v>
      </c>
      <c r="T6267" s="6" t="s">
        <v>812</v>
      </c>
      <c r="U6267" s="6" t="s">
        <v>6802</v>
      </c>
      <c r="V6267" s="6" t="s">
        <v>6803</v>
      </c>
      <c r="W6267" s="7">
        <v>0</v>
      </c>
      <c r="X6267" s="7">
        <v>0</v>
      </c>
      <c r="Y6267" s="7">
        <v>0</v>
      </c>
      <c r="Z6267" s="7">
        <v>0</v>
      </c>
      <c r="AA6267" s="7">
        <v>0</v>
      </c>
      <c r="AB6267" s="7">
        <v>1.5</v>
      </c>
      <c r="AC6267" s="7">
        <v>0</v>
      </c>
      <c r="AD6267" s="7">
        <v>0</v>
      </c>
      <c r="AE6267">
        <v>8</v>
      </c>
      <c r="AF6267">
        <v>0</v>
      </c>
      <c r="AG6267">
        <v>0</v>
      </c>
      <c r="AH6267">
        <v>0</v>
      </c>
      <c r="AI6267">
        <v>0</v>
      </c>
      <c r="AJ6267">
        <v>4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</row>
    <row r="6268" spans="1:44" x14ac:dyDescent="0.25">
      <c r="A6268">
        <v>1585787</v>
      </c>
      <c r="B6268">
        <v>786212</v>
      </c>
      <c r="C6268">
        <v>22.461984342405501</v>
      </c>
      <c r="D6268">
        <v>36.748934476997299</v>
      </c>
      <c r="E6268" s="68" t="s">
        <v>822</v>
      </c>
      <c r="F6268" s="8">
        <f>INDEX(Δεδομένα!$P:$P,MATCH('2020'!E6268,Δεδομένα!$O:$O,0))</f>
        <v>149</v>
      </c>
      <c r="G6268" s="6" t="s">
        <v>369</v>
      </c>
      <c r="H6268" s="2" t="str">
        <f>INDEX(Δεδομένα!B$1:B$51,MATCH('2020'!G6268,Δεδομένα!A$1:A$51,0))</f>
        <v>ΠΕΛΛΟΠΟΝΗΣΟΥ</v>
      </c>
      <c r="I6268" s="8">
        <f>INDEX(Δεδομένα!E$1:E$13,MATCH('2020'!H6268,Δεδομένα!D$1:D$13,0))</f>
        <v>8</v>
      </c>
      <c r="J6268" s="1">
        <v>44087</v>
      </c>
      <c r="K6268" s="6" t="s">
        <v>1698</v>
      </c>
      <c r="L6268" s="36" t="str">
        <f t="shared" si="388"/>
        <v>13/09/2020 17:54</v>
      </c>
      <c r="M6268" s="1">
        <v>44087</v>
      </c>
      <c r="N6268" s="6" t="s">
        <v>392</v>
      </c>
      <c r="O6268" s="36" t="str">
        <f t="shared" si="389"/>
        <v>13/09/2020 21:00</v>
      </c>
      <c r="P6268" s="46">
        <f t="shared" si="390"/>
        <v>0.12916666666569654</v>
      </c>
      <c r="Q6268" s="48">
        <v>0</v>
      </c>
      <c r="R6268" s="47">
        <f t="shared" si="391"/>
        <v>185.99999999860302</v>
      </c>
      <c r="S6268" s="6" t="s">
        <v>44</v>
      </c>
      <c r="T6268" s="6" t="s">
        <v>823</v>
      </c>
      <c r="U6268" s="6" t="s">
        <v>3611</v>
      </c>
      <c r="V6268" s="6" t="s">
        <v>3611</v>
      </c>
      <c r="W6268" s="7">
        <v>0.05</v>
      </c>
      <c r="X6268" s="7">
        <v>0</v>
      </c>
      <c r="Y6268" s="7">
        <v>0</v>
      </c>
      <c r="Z6268" s="7">
        <v>0</v>
      </c>
      <c r="AA6268" s="7">
        <v>0</v>
      </c>
      <c r="AB6268" s="7">
        <v>0</v>
      </c>
      <c r="AC6268" s="7">
        <v>0</v>
      </c>
      <c r="AD6268" s="7">
        <v>0</v>
      </c>
      <c r="AE6268">
        <v>7</v>
      </c>
      <c r="AF6268">
        <v>0</v>
      </c>
      <c r="AG6268">
        <v>0</v>
      </c>
      <c r="AH6268">
        <v>0</v>
      </c>
      <c r="AI6268">
        <v>0</v>
      </c>
      <c r="AJ6268">
        <v>3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</row>
    <row r="6269" spans="1:44" x14ac:dyDescent="0.25">
      <c r="A6269">
        <v>1586101</v>
      </c>
      <c r="B6269">
        <v>786166</v>
      </c>
      <c r="C6269">
        <v>22.4354903331675</v>
      </c>
      <c r="D6269">
        <v>39.739693353660797</v>
      </c>
      <c r="E6269" s="68" t="s">
        <v>1271</v>
      </c>
      <c r="F6269" s="8">
        <f>INDEX(Δεδομένα!$P:$P,MATCH('2020'!E6269,Δεδομένα!$O:$O,0))</f>
        <v>102</v>
      </c>
      <c r="G6269" s="6" t="s">
        <v>288</v>
      </c>
      <c r="H6269" s="2" t="str">
        <f>INDEX(Δεδομένα!B$1:B$51,MATCH('2020'!G6269,Δεδομένα!A$1:A$51,0))</f>
        <v>ΘΕΣΣΑΛΙΑΣ</v>
      </c>
      <c r="I6269" s="8">
        <f>INDEX(Δεδομένα!E$1:E$13,MATCH('2020'!H6269,Δεδομένα!D$1:D$13,0))</f>
        <v>6</v>
      </c>
      <c r="J6269" s="1">
        <v>44087</v>
      </c>
      <c r="K6269" s="6" t="s">
        <v>2467</v>
      </c>
      <c r="L6269" s="36" t="str">
        <f t="shared" si="388"/>
        <v>13/09/2020 15:33</v>
      </c>
      <c r="M6269" s="1">
        <v>44087</v>
      </c>
      <c r="N6269" s="6" t="s">
        <v>3827</v>
      </c>
      <c r="O6269" s="36" t="str">
        <f t="shared" si="389"/>
        <v>13/09/2020 22:18</v>
      </c>
      <c r="P6269" s="46">
        <f t="shared" si="390"/>
        <v>0.28125</v>
      </c>
      <c r="Q6269" s="48">
        <v>0</v>
      </c>
      <c r="R6269" s="47">
        <f t="shared" si="391"/>
        <v>405</v>
      </c>
      <c r="S6269" s="6" t="s">
        <v>44</v>
      </c>
      <c r="T6269" s="6" t="s">
        <v>1272</v>
      </c>
      <c r="U6269" s="6" t="s">
        <v>44</v>
      </c>
      <c r="V6269" s="6" t="s">
        <v>6804</v>
      </c>
      <c r="W6269" s="7">
        <v>1</v>
      </c>
      <c r="X6269" s="7">
        <v>0</v>
      </c>
      <c r="Y6269" s="7">
        <v>0</v>
      </c>
      <c r="Z6269" s="7">
        <v>0</v>
      </c>
      <c r="AA6269" s="7">
        <v>0</v>
      </c>
      <c r="AB6269" s="7">
        <v>50</v>
      </c>
      <c r="AC6269" s="7">
        <v>0</v>
      </c>
      <c r="AD6269" s="7">
        <v>0</v>
      </c>
      <c r="AE6269">
        <v>11</v>
      </c>
      <c r="AF6269">
        <v>0</v>
      </c>
      <c r="AG6269">
        <v>0</v>
      </c>
      <c r="AH6269">
        <v>0</v>
      </c>
      <c r="AI6269">
        <v>0</v>
      </c>
      <c r="AJ6269">
        <v>5</v>
      </c>
      <c r="AK6269">
        <v>1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</row>
    <row r="6270" spans="1:44" x14ac:dyDescent="0.25">
      <c r="A6270">
        <v>1612351</v>
      </c>
      <c r="B6270">
        <v>786075</v>
      </c>
      <c r="C6270">
        <v>26.543820673458601</v>
      </c>
      <c r="D6270">
        <v>39.122503291615601</v>
      </c>
      <c r="E6270" s="68" t="s">
        <v>494</v>
      </c>
      <c r="F6270" s="8">
        <f>INDEX(Δεδομένα!$P:$P,MATCH('2020'!E6270,Δεδομένα!$O:$O,0))</f>
        <v>196</v>
      </c>
      <c r="G6270" s="6" t="s">
        <v>495</v>
      </c>
      <c r="H6270" s="2" t="str">
        <f>INDEX(Δεδομένα!B$1:B$51,MATCH('2020'!G6270,Δεδομένα!A$1:A$51,0))</f>
        <v>ΒΟΡΕΙΟΥ ΑΙΓΑΙΟΥ</v>
      </c>
      <c r="I6270" s="8">
        <f>INDEX(Δεδομένα!E$1:E$13,MATCH('2020'!H6270,Δεδομένα!D$1:D$13,0))</f>
        <v>11</v>
      </c>
      <c r="J6270" s="1">
        <v>44087</v>
      </c>
      <c r="K6270" s="6" t="s">
        <v>3105</v>
      </c>
      <c r="L6270" s="36" t="str">
        <f t="shared" si="388"/>
        <v>13/09/2020 10:09</v>
      </c>
      <c r="M6270" s="1">
        <v>44087</v>
      </c>
      <c r="N6270" s="6" t="s">
        <v>2274</v>
      </c>
      <c r="O6270" s="36" t="str">
        <f t="shared" si="389"/>
        <v>13/09/2020 10:39</v>
      </c>
      <c r="P6270" s="46">
        <f t="shared" si="390"/>
        <v>2.0833333328482695E-2</v>
      </c>
      <c r="Q6270" s="48">
        <v>0</v>
      </c>
      <c r="R6270" s="47">
        <f t="shared" si="391"/>
        <v>29.999999993015081</v>
      </c>
      <c r="S6270" s="6" t="s">
        <v>44</v>
      </c>
      <c r="T6270" s="6" t="s">
        <v>499</v>
      </c>
      <c r="U6270" s="6" t="s">
        <v>1572</v>
      </c>
      <c r="V6270" s="6" t="s">
        <v>5409</v>
      </c>
      <c r="W6270" s="7">
        <v>0</v>
      </c>
      <c r="X6270" s="7">
        <v>0</v>
      </c>
      <c r="Y6270" s="7">
        <v>0</v>
      </c>
      <c r="Z6270" s="7">
        <v>0</v>
      </c>
      <c r="AA6270" s="7">
        <v>0</v>
      </c>
      <c r="AB6270" s="7">
        <v>0.02</v>
      </c>
      <c r="AC6270" s="7">
        <v>0</v>
      </c>
      <c r="AD6270" s="7">
        <v>0</v>
      </c>
      <c r="AE6270">
        <v>6</v>
      </c>
      <c r="AF6270">
        <v>0</v>
      </c>
      <c r="AG6270">
        <v>0</v>
      </c>
      <c r="AH6270">
        <v>0</v>
      </c>
      <c r="AI6270">
        <v>0</v>
      </c>
      <c r="AJ6270">
        <v>3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</row>
    <row r="6271" spans="1:44" x14ac:dyDescent="0.25">
      <c r="A6271">
        <v>1612390</v>
      </c>
      <c r="B6271">
        <v>786080</v>
      </c>
      <c r="C6271">
        <v>26.539249986853601</v>
      </c>
      <c r="D6271">
        <v>39.1290365757743</v>
      </c>
      <c r="E6271" s="68" t="s">
        <v>494</v>
      </c>
      <c r="F6271" s="8">
        <f>INDEX(Δεδομένα!$P:$P,MATCH('2020'!E6271,Δεδομένα!$O:$O,0))</f>
        <v>196</v>
      </c>
      <c r="G6271" s="6" t="s">
        <v>495</v>
      </c>
      <c r="H6271" s="2" t="str">
        <f>INDEX(Δεδομένα!B$1:B$51,MATCH('2020'!G6271,Δεδομένα!A$1:A$51,0))</f>
        <v>ΒΟΡΕΙΟΥ ΑΙΓΑΙΟΥ</v>
      </c>
      <c r="I6271" s="8">
        <f>INDEX(Δεδομένα!E$1:E$13,MATCH('2020'!H6271,Δεδομένα!D$1:D$13,0))</f>
        <v>11</v>
      </c>
      <c r="J6271" s="1">
        <v>44087</v>
      </c>
      <c r="K6271" s="6" t="s">
        <v>2355</v>
      </c>
      <c r="L6271" s="36" t="str">
        <f t="shared" si="388"/>
        <v>13/09/2020 10:29</v>
      </c>
      <c r="M6271" s="1">
        <v>44087</v>
      </c>
      <c r="N6271" s="6" t="s">
        <v>221</v>
      </c>
      <c r="O6271" s="36" t="str">
        <f t="shared" si="389"/>
        <v>13/09/2020 11:20</v>
      </c>
      <c r="P6271" s="46">
        <f t="shared" si="390"/>
        <v>3.5416666665696539E-2</v>
      </c>
      <c r="Q6271" s="48">
        <v>0</v>
      </c>
      <c r="R6271" s="47">
        <f t="shared" si="391"/>
        <v>50.999999998603016</v>
      </c>
      <c r="S6271" s="6" t="s">
        <v>44</v>
      </c>
      <c r="T6271" s="6" t="s">
        <v>499</v>
      </c>
      <c r="U6271" s="6" t="s">
        <v>1572</v>
      </c>
      <c r="V6271" s="6" t="s">
        <v>6764</v>
      </c>
      <c r="W6271" s="7">
        <v>0</v>
      </c>
      <c r="X6271" s="7">
        <v>0</v>
      </c>
      <c r="Y6271" s="7">
        <v>0</v>
      </c>
      <c r="Z6271" s="7">
        <v>0</v>
      </c>
      <c r="AA6271" s="7">
        <v>0</v>
      </c>
      <c r="AB6271" s="7">
        <v>0.2</v>
      </c>
      <c r="AC6271" s="7">
        <v>0</v>
      </c>
      <c r="AD6271" s="7">
        <v>0</v>
      </c>
      <c r="AE6271">
        <v>6</v>
      </c>
      <c r="AF6271">
        <v>0</v>
      </c>
      <c r="AG6271">
        <v>0</v>
      </c>
      <c r="AH6271">
        <v>0</v>
      </c>
      <c r="AI6271">
        <v>0</v>
      </c>
      <c r="AJ6271">
        <v>3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</row>
    <row r="6272" spans="1:44" x14ac:dyDescent="0.25">
      <c r="A6272">
        <v>1612399</v>
      </c>
      <c r="B6272">
        <v>786275</v>
      </c>
      <c r="C6272">
        <v>25.991191408406099</v>
      </c>
      <c r="D6272">
        <v>39.241419081722498</v>
      </c>
      <c r="E6272" s="68" t="s">
        <v>506</v>
      </c>
      <c r="F6272" s="8">
        <f>INDEX(Δεδομένα!$P:$P,MATCH('2020'!E6272,Δεδομένα!$O:$O,0))</f>
        <v>197</v>
      </c>
      <c r="G6272" s="6" t="s">
        <v>495</v>
      </c>
      <c r="H6272" s="2" t="str">
        <f>INDEX(Δεδομένα!B$1:B$51,MATCH('2020'!G6272,Δεδομένα!A$1:A$51,0))</f>
        <v>ΒΟΡΕΙΟΥ ΑΙΓΑΙΟΥ</v>
      </c>
      <c r="I6272" s="8">
        <f>INDEX(Δεδομένα!E$1:E$13,MATCH('2020'!H6272,Δεδομένα!D$1:D$13,0))</f>
        <v>11</v>
      </c>
      <c r="J6272" s="1">
        <v>44087</v>
      </c>
      <c r="K6272" s="6" t="s">
        <v>1613</v>
      </c>
      <c r="L6272" s="36" t="str">
        <f t="shared" si="388"/>
        <v>13/09/2020 20:55</v>
      </c>
      <c r="M6272" s="1">
        <v>44087</v>
      </c>
      <c r="N6272" s="6" t="s">
        <v>706</v>
      </c>
      <c r="O6272" s="36" t="str">
        <f t="shared" si="389"/>
        <v>13/09/2020 22:50</v>
      </c>
      <c r="P6272" s="46">
        <f t="shared" si="390"/>
        <v>7.9861111109494232E-2</v>
      </c>
      <c r="Q6272" s="48">
        <v>0</v>
      </c>
      <c r="R6272" s="47">
        <f t="shared" si="391"/>
        <v>114.99999999767169</v>
      </c>
      <c r="S6272" s="6" t="s">
        <v>44</v>
      </c>
      <c r="T6272" s="6" t="s">
        <v>508</v>
      </c>
      <c r="U6272" s="6" t="s">
        <v>5365</v>
      </c>
      <c r="V6272" s="6" t="s">
        <v>6816</v>
      </c>
      <c r="W6272" s="7">
        <v>0</v>
      </c>
      <c r="X6272" s="7">
        <v>0</v>
      </c>
      <c r="Y6272" s="7">
        <v>0</v>
      </c>
      <c r="Z6272" s="7">
        <v>0.02</v>
      </c>
      <c r="AA6272" s="7">
        <v>0</v>
      </c>
      <c r="AB6272" s="7">
        <v>0</v>
      </c>
      <c r="AC6272" s="7">
        <v>0</v>
      </c>
      <c r="AD6272" s="7">
        <v>0</v>
      </c>
      <c r="AE6272">
        <v>9</v>
      </c>
      <c r="AF6272">
        <v>0</v>
      </c>
      <c r="AG6272">
        <v>0</v>
      </c>
      <c r="AH6272">
        <v>0</v>
      </c>
      <c r="AI6272">
        <v>0</v>
      </c>
      <c r="AJ6272">
        <v>4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</row>
    <row r="6273" spans="1:44" x14ac:dyDescent="0.25">
      <c r="A6273">
        <v>1586237</v>
      </c>
      <c r="B6273">
        <v>786081</v>
      </c>
      <c r="C6273">
        <v>22.767719297137401</v>
      </c>
      <c r="D6273">
        <v>39.430766976710601</v>
      </c>
      <c r="E6273" s="68" t="s">
        <v>2545</v>
      </c>
      <c r="F6273" s="8">
        <f>INDEX(Δεδομένα!$P:$P,MATCH('2020'!E6273,Δεδομένα!$O:$O,0))</f>
        <v>110</v>
      </c>
      <c r="G6273" s="6" t="s">
        <v>958</v>
      </c>
      <c r="H6273" s="2" t="str">
        <f>INDEX(Δεδομένα!B$1:B$51,MATCH('2020'!G6273,Δεδομένα!A$1:A$51,0))</f>
        <v>ΘΕΣΣΑΛΙΑΣ</v>
      </c>
      <c r="I6273" s="8">
        <f>INDEX(Δεδομένα!E$1:E$13,MATCH('2020'!H6273,Δεδομένα!D$1:D$13,0))</f>
        <v>6</v>
      </c>
      <c r="J6273" s="1">
        <v>44087</v>
      </c>
      <c r="K6273" s="6" t="s">
        <v>4353</v>
      </c>
      <c r="L6273" s="36" t="str">
        <f t="shared" si="388"/>
        <v>13/09/2020 10:47</v>
      </c>
      <c r="M6273" s="1">
        <v>44087</v>
      </c>
      <c r="N6273" s="6" t="s">
        <v>2144</v>
      </c>
      <c r="O6273" s="36" t="str">
        <f t="shared" si="389"/>
        <v>13/09/2020 11:35</v>
      </c>
      <c r="P6273" s="46">
        <f t="shared" si="390"/>
        <v>3.3333333332848269E-2</v>
      </c>
      <c r="Q6273" s="48">
        <v>0</v>
      </c>
      <c r="R6273" s="47">
        <f t="shared" si="391"/>
        <v>47.999999999301508</v>
      </c>
      <c r="S6273" s="6" t="s">
        <v>44</v>
      </c>
      <c r="T6273" s="6" t="s">
        <v>2546</v>
      </c>
      <c r="U6273" s="6" t="s">
        <v>44</v>
      </c>
      <c r="V6273" s="6" t="s">
        <v>1823</v>
      </c>
      <c r="W6273" s="7">
        <v>0</v>
      </c>
      <c r="X6273" s="7">
        <v>0</v>
      </c>
      <c r="Y6273" s="7">
        <v>0</v>
      </c>
      <c r="Z6273" s="7">
        <v>0</v>
      </c>
      <c r="AA6273" s="7">
        <v>0</v>
      </c>
      <c r="AB6273" s="7">
        <v>0</v>
      </c>
      <c r="AC6273" s="7">
        <v>35</v>
      </c>
      <c r="AD6273" s="7">
        <v>0</v>
      </c>
      <c r="AE6273">
        <v>2</v>
      </c>
      <c r="AF6273">
        <v>0</v>
      </c>
      <c r="AG6273">
        <v>0</v>
      </c>
      <c r="AH6273">
        <v>0</v>
      </c>
      <c r="AI6273">
        <v>0</v>
      </c>
      <c r="AJ6273">
        <v>1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</row>
    <row r="6274" spans="1:44" x14ac:dyDescent="0.25">
      <c r="A6274">
        <v>1597752</v>
      </c>
      <c r="B6274">
        <v>786210</v>
      </c>
      <c r="C6274">
        <v>22.069376886672099</v>
      </c>
      <c r="D6274">
        <v>37.099189054322999</v>
      </c>
      <c r="E6274" s="68" t="s">
        <v>937</v>
      </c>
      <c r="F6274" s="8">
        <f>INDEX(Δεδομένα!$P:$P,MATCH('2020'!E6274,Δεδομένα!$O:$O,0))</f>
        <v>143</v>
      </c>
      <c r="G6274" s="6" t="s">
        <v>841</v>
      </c>
      <c r="H6274" s="2" t="str">
        <f>INDEX(Δεδομένα!B$1:B$51,MATCH('2020'!G6274,Δεδομένα!A$1:A$51,0))</f>
        <v>ΠΕΛΛΟΠΟΝΗΣΟΥ</v>
      </c>
      <c r="I6274" s="8">
        <f>INDEX(Δεδομένα!E$1:E$13,MATCH('2020'!H6274,Δεδομένα!D$1:D$13,0))</f>
        <v>8</v>
      </c>
      <c r="J6274" s="1">
        <v>44087</v>
      </c>
      <c r="K6274" s="6" t="s">
        <v>89</v>
      </c>
      <c r="L6274" s="36" t="str">
        <f t="shared" si="388"/>
        <v>13/09/2020 17:58</v>
      </c>
      <c r="M6274" s="1">
        <v>44087</v>
      </c>
      <c r="N6274" s="6" t="s">
        <v>337</v>
      </c>
      <c r="O6274" s="36" t="str">
        <f t="shared" si="389"/>
        <v>13/09/2020 18:40</v>
      </c>
      <c r="P6274" s="46">
        <f t="shared" si="390"/>
        <v>2.9166666667151731E-2</v>
      </c>
      <c r="Q6274" s="48">
        <v>0</v>
      </c>
      <c r="R6274" s="47">
        <f t="shared" si="391"/>
        <v>42.000000000698492</v>
      </c>
      <c r="S6274" s="6" t="s">
        <v>44</v>
      </c>
      <c r="T6274" s="6" t="s">
        <v>940</v>
      </c>
      <c r="U6274" s="6" t="s">
        <v>44</v>
      </c>
      <c r="V6274" s="6" t="s">
        <v>6812</v>
      </c>
      <c r="W6274" s="7">
        <v>0</v>
      </c>
      <c r="X6274" s="7">
        <v>0.1</v>
      </c>
      <c r="Y6274" s="7">
        <v>0</v>
      </c>
      <c r="Z6274" s="7">
        <v>0</v>
      </c>
      <c r="AA6274" s="7">
        <v>0</v>
      </c>
      <c r="AB6274" s="7">
        <v>0</v>
      </c>
      <c r="AC6274" s="7">
        <v>0</v>
      </c>
      <c r="AD6274" s="7">
        <v>0</v>
      </c>
      <c r="AE6274">
        <v>2</v>
      </c>
      <c r="AF6274">
        <v>0</v>
      </c>
      <c r="AG6274">
        <v>2</v>
      </c>
      <c r="AH6274">
        <v>0</v>
      </c>
      <c r="AI6274">
        <v>0</v>
      </c>
      <c r="AJ6274">
        <v>1</v>
      </c>
      <c r="AK6274">
        <v>1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</row>
    <row r="6275" spans="1:44" x14ac:dyDescent="0.25">
      <c r="A6275">
        <v>1597757</v>
      </c>
      <c r="B6275">
        <v>786253</v>
      </c>
      <c r="C6275">
        <v>21.989720520669401</v>
      </c>
      <c r="D6275">
        <v>37.0149199626916</v>
      </c>
      <c r="E6275" s="68" t="s">
        <v>937</v>
      </c>
      <c r="F6275" s="8">
        <f>INDEX(Δεδομένα!$P:$P,MATCH('2020'!E6275,Δεδομένα!$O:$O,0))</f>
        <v>143</v>
      </c>
      <c r="G6275" s="6" t="s">
        <v>841</v>
      </c>
      <c r="H6275" s="2" t="str">
        <f>INDEX(Δεδομένα!B$1:B$51,MATCH('2020'!G6275,Δεδομένα!A$1:A$51,0))</f>
        <v>ΠΕΛΛΟΠΟΝΗΣΟΥ</v>
      </c>
      <c r="I6275" s="8">
        <f>INDEX(Δεδομένα!E$1:E$13,MATCH('2020'!H6275,Δεδομένα!D$1:D$13,0))</f>
        <v>8</v>
      </c>
      <c r="J6275" s="1">
        <v>44087</v>
      </c>
      <c r="K6275" s="6" t="s">
        <v>751</v>
      </c>
      <c r="L6275" s="36" t="str">
        <f t="shared" ref="L6275:L6338" si="392">_xlfn.CONCAT(TEXT(J6275,"ηη/μμ/εεε")," ",TEXT(K6275,"ωω:λλ"))</f>
        <v>13/09/2020 19:55</v>
      </c>
      <c r="M6275" s="1">
        <v>44087</v>
      </c>
      <c r="N6275" s="6" t="s">
        <v>127</v>
      </c>
      <c r="O6275" s="36" t="str">
        <f t="shared" ref="O6275:O6338" si="393">_xlfn.CONCAT(TEXT(M6275,"ηη/μμ/εεε")," ",TEXT(N6275,"ωω:λλ"))</f>
        <v>13/09/2020 20:03</v>
      </c>
      <c r="P6275" s="46">
        <f t="shared" ref="P6275:P6338" si="394">O6275-L6275</f>
        <v>5.5555555591126904E-3</v>
      </c>
      <c r="Q6275" s="48">
        <v>0</v>
      </c>
      <c r="R6275" s="47">
        <f t="shared" ref="R6275:R6338" si="395">P6275*(24*60)</f>
        <v>8.0000000051222742</v>
      </c>
      <c r="S6275" s="6" t="s">
        <v>44</v>
      </c>
      <c r="T6275" s="6" t="s">
        <v>984</v>
      </c>
      <c r="U6275" s="6" t="s">
        <v>44</v>
      </c>
      <c r="V6275" s="6" t="s">
        <v>3876</v>
      </c>
      <c r="W6275" s="7">
        <v>0</v>
      </c>
      <c r="X6275" s="7">
        <v>0</v>
      </c>
      <c r="Y6275" s="7">
        <v>0</v>
      </c>
      <c r="Z6275" s="7">
        <v>0</v>
      </c>
      <c r="AA6275" s="7">
        <v>0</v>
      </c>
      <c r="AB6275" s="7">
        <v>0.1</v>
      </c>
      <c r="AC6275" s="7">
        <v>0</v>
      </c>
      <c r="AD6275" s="7">
        <v>0</v>
      </c>
      <c r="AE6275">
        <v>2</v>
      </c>
      <c r="AF6275">
        <v>0</v>
      </c>
      <c r="AG6275">
        <v>0</v>
      </c>
      <c r="AH6275">
        <v>0</v>
      </c>
      <c r="AI6275">
        <v>0</v>
      </c>
      <c r="AJ6275">
        <v>1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</row>
    <row r="6276" spans="1:44" x14ac:dyDescent="0.25">
      <c r="A6276">
        <v>1586871</v>
      </c>
      <c r="B6276">
        <v>786047</v>
      </c>
      <c r="C6276">
        <v>25.034990903483301</v>
      </c>
      <c r="D6276">
        <v>41.095674997969198</v>
      </c>
      <c r="E6276" s="68" t="s">
        <v>120</v>
      </c>
      <c r="F6276" s="8">
        <f>INDEX(Δεδομένα!$P:$P,MATCH('2020'!E6276,Δεδομένα!$O:$O,0))</f>
        <v>30</v>
      </c>
      <c r="G6276" s="6" t="s">
        <v>121</v>
      </c>
      <c r="H6276" s="2" t="str">
        <f>INDEX(Δεδομένα!B$1:B$51,MATCH('2020'!G6276,Δεδομένα!A$1:A$51,0))</f>
        <v>ΑΝΑΤΟΛΙΚΗΣ ΜΑΚΕΔΟΝΙΑΣ ΚΑΙ ΘΡΑΚΗΣ</v>
      </c>
      <c r="I6276" s="8">
        <f>INDEX(Δεδομένα!E$1:E$13,MATCH('2020'!H6276,Δεδομένα!D$1:D$13,0))</f>
        <v>2</v>
      </c>
      <c r="J6276" s="1">
        <v>44087</v>
      </c>
      <c r="K6276" s="6" t="s">
        <v>5431</v>
      </c>
      <c r="L6276" s="36" t="str">
        <f t="shared" si="392"/>
        <v>13/09/2020 08:12</v>
      </c>
      <c r="M6276" s="1">
        <v>44087</v>
      </c>
      <c r="N6276" s="6" t="s">
        <v>4999</v>
      </c>
      <c r="O6276" s="36" t="str">
        <f t="shared" si="393"/>
        <v>13/09/2020 11:13</v>
      </c>
      <c r="P6276" s="46">
        <f t="shared" si="394"/>
        <v>0.12569444444670808</v>
      </c>
      <c r="Q6276" s="48">
        <v>0</v>
      </c>
      <c r="R6276" s="47">
        <f t="shared" si="395"/>
        <v>181.00000000325963</v>
      </c>
      <c r="S6276" s="6" t="s">
        <v>44</v>
      </c>
      <c r="T6276" s="6" t="s">
        <v>129</v>
      </c>
      <c r="U6276" s="6" t="s">
        <v>44</v>
      </c>
      <c r="V6276" s="6" t="s">
        <v>140</v>
      </c>
      <c r="W6276" s="7">
        <v>0</v>
      </c>
      <c r="X6276" s="7">
        <v>0</v>
      </c>
      <c r="Y6276" s="7">
        <v>0</v>
      </c>
      <c r="Z6276" s="7">
        <v>0</v>
      </c>
      <c r="AA6276" s="7">
        <v>0</v>
      </c>
      <c r="AB6276" s="7">
        <v>0</v>
      </c>
      <c r="AC6276" s="7">
        <v>2</v>
      </c>
      <c r="AD6276" s="7">
        <v>0</v>
      </c>
      <c r="AE6276">
        <v>5</v>
      </c>
      <c r="AF6276">
        <v>0</v>
      </c>
      <c r="AG6276">
        <v>0</v>
      </c>
      <c r="AH6276">
        <v>0</v>
      </c>
      <c r="AI6276">
        <v>0</v>
      </c>
      <c r="AJ6276">
        <v>2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</row>
    <row r="6277" spans="1:44" x14ac:dyDescent="0.25">
      <c r="A6277">
        <v>1585651</v>
      </c>
      <c r="B6277">
        <v>786090</v>
      </c>
      <c r="C6277">
        <v>22.473790028696001</v>
      </c>
      <c r="D6277">
        <v>40.800091175765097</v>
      </c>
      <c r="E6277" s="68" t="s">
        <v>873</v>
      </c>
      <c r="F6277" s="8">
        <f>INDEX(Δεδομένα!$P:$P,MATCH('2020'!E6277,Δεδομένα!$O:$O,0))</f>
        <v>61</v>
      </c>
      <c r="G6277" s="6" t="s">
        <v>874</v>
      </c>
      <c r="H6277" s="2" t="str">
        <f>INDEX(Δεδομένα!B$1:B$51,MATCH('2020'!G6277,Δεδομένα!A$1:A$51,0))</f>
        <v>ΚΕΝΤΡΙΚΗΣ ΜΑΚΕΔΟΝΙΑΣ</v>
      </c>
      <c r="I6277" s="8">
        <f>INDEX(Δεδομένα!E$1:E$13,MATCH('2020'!H6277,Δεδομένα!D$1:D$13,0))</f>
        <v>3</v>
      </c>
      <c r="J6277" s="1">
        <v>44087</v>
      </c>
      <c r="K6277" s="6" t="s">
        <v>1443</v>
      </c>
      <c r="L6277" s="36" t="str">
        <f t="shared" si="392"/>
        <v>13/09/2020 11:05</v>
      </c>
      <c r="M6277" s="1">
        <v>44087</v>
      </c>
      <c r="N6277" s="6" t="s">
        <v>876</v>
      </c>
      <c r="O6277" s="36" t="str">
        <f t="shared" si="393"/>
        <v>13/09/2020 11:55</v>
      </c>
      <c r="P6277" s="46">
        <f t="shared" si="394"/>
        <v>3.4722222226264421E-2</v>
      </c>
      <c r="Q6277" s="48">
        <v>0</v>
      </c>
      <c r="R6277" s="47">
        <f t="shared" si="395"/>
        <v>50.000000005820766</v>
      </c>
      <c r="S6277" s="6" t="s">
        <v>44</v>
      </c>
      <c r="T6277" s="6" t="s">
        <v>878</v>
      </c>
      <c r="U6277" s="6" t="s">
        <v>1161</v>
      </c>
      <c r="V6277" s="6" t="s">
        <v>2863</v>
      </c>
      <c r="W6277" s="7">
        <v>0</v>
      </c>
      <c r="X6277" s="7">
        <v>0</v>
      </c>
      <c r="Y6277" s="7">
        <v>0</v>
      </c>
      <c r="Z6277" s="7">
        <v>0.1</v>
      </c>
      <c r="AA6277" s="7">
        <v>0</v>
      </c>
      <c r="AB6277" s="7">
        <v>0</v>
      </c>
      <c r="AC6277" s="7">
        <v>0</v>
      </c>
      <c r="AD6277" s="7">
        <v>0</v>
      </c>
      <c r="AE6277">
        <v>2</v>
      </c>
      <c r="AF6277">
        <v>0</v>
      </c>
      <c r="AG6277">
        <v>0</v>
      </c>
      <c r="AH6277">
        <v>0</v>
      </c>
      <c r="AI6277">
        <v>0</v>
      </c>
      <c r="AJ6277">
        <v>1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</row>
    <row r="6278" spans="1:44" x14ac:dyDescent="0.25">
      <c r="A6278">
        <v>1585904</v>
      </c>
      <c r="B6278">
        <v>786110</v>
      </c>
      <c r="C6278">
        <v>22.0633237598887</v>
      </c>
      <c r="D6278">
        <v>40.958221331971401</v>
      </c>
      <c r="E6278" s="68" t="s">
        <v>952</v>
      </c>
      <c r="F6278" s="8">
        <f>INDEX(Δεδομένα!$P:$P,MATCH('2020'!E6278,Δεδομένα!$O:$O,0))</f>
        <v>62</v>
      </c>
      <c r="G6278" s="6" t="s">
        <v>874</v>
      </c>
      <c r="H6278" s="2" t="str">
        <f>INDEX(Δεδομένα!B$1:B$51,MATCH('2020'!G6278,Δεδομένα!A$1:A$51,0))</f>
        <v>ΚΕΝΤΡΙΚΗΣ ΜΑΚΕΔΟΝΙΑΣ</v>
      </c>
      <c r="I6278" s="8">
        <f>INDEX(Δεδομένα!E$1:E$13,MATCH('2020'!H6278,Δεδομένα!D$1:D$13,0))</f>
        <v>3</v>
      </c>
      <c r="J6278" s="1">
        <v>44087</v>
      </c>
      <c r="K6278" s="6" t="s">
        <v>2097</v>
      </c>
      <c r="L6278" s="36" t="str">
        <f t="shared" si="392"/>
        <v>13/09/2020 12:31</v>
      </c>
      <c r="M6278" s="1">
        <v>44087</v>
      </c>
      <c r="N6278" s="6" t="s">
        <v>1549</v>
      </c>
      <c r="O6278" s="36" t="str">
        <f t="shared" si="393"/>
        <v>13/09/2020 12:47</v>
      </c>
      <c r="P6278" s="46">
        <f t="shared" si="394"/>
        <v>1.1111111110949423E-2</v>
      </c>
      <c r="Q6278" s="48">
        <v>0</v>
      </c>
      <c r="R6278" s="47">
        <f t="shared" si="395"/>
        <v>15.999999999767169</v>
      </c>
      <c r="S6278" s="6" t="s">
        <v>44</v>
      </c>
      <c r="T6278" s="6" t="s">
        <v>954</v>
      </c>
      <c r="U6278" s="6" t="s">
        <v>1274</v>
      </c>
      <c r="V6278" s="6" t="s">
        <v>3057</v>
      </c>
      <c r="W6278" s="7">
        <v>0</v>
      </c>
      <c r="X6278" s="7">
        <v>0</v>
      </c>
      <c r="Y6278" s="7">
        <v>0</v>
      </c>
      <c r="Z6278" s="7">
        <v>0</v>
      </c>
      <c r="AA6278" s="7">
        <v>0.05</v>
      </c>
      <c r="AB6278" s="7">
        <v>0</v>
      </c>
      <c r="AC6278" s="7">
        <v>0</v>
      </c>
      <c r="AD6278" s="7">
        <v>0</v>
      </c>
      <c r="AE6278">
        <v>3</v>
      </c>
      <c r="AF6278">
        <v>0</v>
      </c>
      <c r="AG6278">
        <v>0</v>
      </c>
      <c r="AH6278">
        <v>0</v>
      </c>
      <c r="AI6278">
        <v>0</v>
      </c>
      <c r="AJ6278">
        <v>1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</row>
    <row r="6279" spans="1:44" x14ac:dyDescent="0.25">
      <c r="A6279">
        <v>1585905</v>
      </c>
      <c r="B6279">
        <v>786199</v>
      </c>
      <c r="C6279">
        <v>22.057345234072699</v>
      </c>
      <c r="D6279">
        <v>40.990680573659901</v>
      </c>
      <c r="E6279" s="68" t="s">
        <v>952</v>
      </c>
      <c r="F6279" s="8">
        <f>INDEX(Δεδομένα!$P:$P,MATCH('2020'!E6279,Δεδομένα!$O:$O,0))</f>
        <v>62</v>
      </c>
      <c r="G6279" s="6" t="s">
        <v>874</v>
      </c>
      <c r="H6279" s="2" t="str">
        <f>INDEX(Δεδομένα!B$1:B$51,MATCH('2020'!G6279,Δεδομένα!A$1:A$51,0))</f>
        <v>ΚΕΝΤΡΙΚΗΣ ΜΑΚΕΔΟΝΙΑΣ</v>
      </c>
      <c r="I6279" s="8">
        <f>INDEX(Δεδομένα!E$1:E$13,MATCH('2020'!H6279,Δεδομένα!D$1:D$13,0))</f>
        <v>3</v>
      </c>
      <c r="J6279" s="1">
        <v>44087</v>
      </c>
      <c r="K6279" s="6" t="s">
        <v>1373</v>
      </c>
      <c r="L6279" s="36" t="str">
        <f t="shared" si="392"/>
        <v>13/09/2020 16:50</v>
      </c>
      <c r="M6279" s="1">
        <v>44087</v>
      </c>
      <c r="N6279" s="6" t="s">
        <v>231</v>
      </c>
      <c r="O6279" s="36" t="str">
        <f t="shared" si="393"/>
        <v>13/09/2020 17:20</v>
      </c>
      <c r="P6279" s="46">
        <f t="shared" si="394"/>
        <v>2.0833333328482695E-2</v>
      </c>
      <c r="Q6279" s="48">
        <v>0</v>
      </c>
      <c r="R6279" s="47">
        <f t="shared" si="395"/>
        <v>29.999999993015081</v>
      </c>
      <c r="S6279" s="6" t="s">
        <v>44</v>
      </c>
      <c r="T6279" s="6" t="s">
        <v>954</v>
      </c>
      <c r="U6279" s="6" t="s">
        <v>6810</v>
      </c>
      <c r="V6279" s="6" t="s">
        <v>6811</v>
      </c>
      <c r="W6279" s="7">
        <v>0</v>
      </c>
      <c r="X6279" s="7">
        <v>0</v>
      </c>
      <c r="Y6279" s="7">
        <v>0</v>
      </c>
      <c r="Z6279" s="7">
        <v>0.2</v>
      </c>
      <c r="AA6279" s="7">
        <v>0</v>
      </c>
      <c r="AB6279" s="7">
        <v>0</v>
      </c>
      <c r="AC6279" s="7">
        <v>0</v>
      </c>
      <c r="AD6279" s="7">
        <v>0</v>
      </c>
      <c r="AE6279">
        <v>2</v>
      </c>
      <c r="AF6279">
        <v>0</v>
      </c>
      <c r="AG6279">
        <v>0</v>
      </c>
      <c r="AH6279">
        <v>0</v>
      </c>
      <c r="AI6279">
        <v>0</v>
      </c>
      <c r="AJ6279">
        <v>1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</row>
    <row r="6280" spans="1:44" x14ac:dyDescent="0.25">
      <c r="A6280">
        <v>1599701</v>
      </c>
      <c r="B6280">
        <v>786128</v>
      </c>
      <c r="C6280">
        <v>25.637674151801601</v>
      </c>
      <c r="D6280">
        <v>41.077474585446097</v>
      </c>
      <c r="E6280" s="68" t="s">
        <v>1219</v>
      </c>
      <c r="F6280" s="8">
        <f>INDEX(Δεδομένα!$P:$P,MATCH('2020'!E6280,Δεδομένα!$O:$O,0))</f>
        <v>20</v>
      </c>
      <c r="G6280" s="6" t="s">
        <v>64</v>
      </c>
      <c r="H6280" s="2" t="str">
        <f>INDEX(Δεδομένα!B$1:B$51,MATCH('2020'!G6280,Δεδομένα!A$1:A$51,0))</f>
        <v>ΑΝΑΤΟΛΙΚΗΣ ΜΑΚΕΔΟΝΙΑΣ ΚΑΙ ΘΡΑΚΗΣ</v>
      </c>
      <c r="I6280" s="8">
        <f>INDEX(Δεδομένα!E$1:E$13,MATCH('2020'!H6280,Δεδομένα!D$1:D$13,0))</f>
        <v>2</v>
      </c>
      <c r="J6280" s="1">
        <v>44087</v>
      </c>
      <c r="K6280" s="6" t="s">
        <v>1627</v>
      </c>
      <c r="L6280" s="36" t="str">
        <f t="shared" si="392"/>
        <v>13/09/2020 13:29</v>
      </c>
      <c r="M6280" s="1">
        <v>44087</v>
      </c>
      <c r="N6280" s="6" t="s">
        <v>159</v>
      </c>
      <c r="O6280" s="36" t="str">
        <f t="shared" si="393"/>
        <v>13/09/2020 14:05</v>
      </c>
      <c r="P6280" s="46">
        <f t="shared" si="394"/>
        <v>2.5000000001455192E-2</v>
      </c>
      <c r="Q6280" s="48">
        <v>0</v>
      </c>
      <c r="R6280" s="47">
        <f t="shared" si="395"/>
        <v>36.000000002095476</v>
      </c>
      <c r="S6280" s="6" t="s">
        <v>44</v>
      </c>
      <c r="T6280" s="6" t="s">
        <v>67</v>
      </c>
      <c r="U6280" s="6" t="s">
        <v>44</v>
      </c>
      <c r="V6280" s="6" t="s">
        <v>4738</v>
      </c>
      <c r="W6280" s="7">
        <v>0</v>
      </c>
      <c r="X6280" s="7">
        <v>0</v>
      </c>
      <c r="Y6280" s="7">
        <v>0</v>
      </c>
      <c r="Z6280" s="7">
        <v>0.2</v>
      </c>
      <c r="AA6280" s="7">
        <v>0</v>
      </c>
      <c r="AB6280" s="7">
        <v>0</v>
      </c>
      <c r="AC6280" s="7">
        <v>0</v>
      </c>
      <c r="AD6280" s="7">
        <v>0</v>
      </c>
      <c r="AE6280">
        <v>2</v>
      </c>
      <c r="AF6280">
        <v>0</v>
      </c>
      <c r="AG6280">
        <v>0</v>
      </c>
      <c r="AH6280">
        <v>0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</row>
    <row r="6281" spans="1:44" x14ac:dyDescent="0.25">
      <c r="A6281">
        <v>1599716</v>
      </c>
      <c r="B6281">
        <v>786143</v>
      </c>
      <c r="C6281">
        <v>25.347840147048</v>
      </c>
      <c r="D6281">
        <v>40.958825176991297</v>
      </c>
      <c r="E6281" s="68" t="s">
        <v>946</v>
      </c>
      <c r="F6281" s="8">
        <f>INDEX(Δεδομένα!$P:$P,MATCH('2020'!E6281,Δεδομένα!$O:$O,0))</f>
        <v>19</v>
      </c>
      <c r="G6281" s="6" t="s">
        <v>64</v>
      </c>
      <c r="H6281" s="2" t="str">
        <f>INDEX(Δεδομένα!B$1:B$51,MATCH('2020'!G6281,Δεδομένα!A$1:A$51,0))</f>
        <v>ΑΝΑΤΟΛΙΚΗΣ ΜΑΚΕΔΟΝΙΑΣ ΚΑΙ ΘΡΑΚΗΣ</v>
      </c>
      <c r="I6281" s="8">
        <f>INDEX(Δεδομένα!E$1:E$13,MATCH('2020'!H6281,Δεδομένα!D$1:D$13,0))</f>
        <v>2</v>
      </c>
      <c r="J6281" s="1">
        <v>44087</v>
      </c>
      <c r="K6281" s="6" t="s">
        <v>1917</v>
      </c>
      <c r="L6281" s="36" t="str">
        <f t="shared" si="392"/>
        <v>13/09/2020 14:19</v>
      </c>
      <c r="M6281" s="1">
        <v>44087</v>
      </c>
      <c r="N6281" s="6" t="s">
        <v>281</v>
      </c>
      <c r="O6281" s="36" t="str">
        <f t="shared" si="393"/>
        <v>13/09/2020 16:00</v>
      </c>
      <c r="P6281" s="46">
        <f t="shared" si="394"/>
        <v>7.0138888884685002E-2</v>
      </c>
      <c r="Q6281" s="48">
        <v>0</v>
      </c>
      <c r="R6281" s="47">
        <f t="shared" si="395"/>
        <v>100.9999999939464</v>
      </c>
      <c r="S6281" s="6" t="s">
        <v>44</v>
      </c>
      <c r="T6281" s="6" t="s">
        <v>72</v>
      </c>
      <c r="U6281" s="6" t="s">
        <v>44</v>
      </c>
      <c r="V6281" s="6" t="s">
        <v>1831</v>
      </c>
      <c r="W6281" s="7">
        <v>0</v>
      </c>
      <c r="X6281" s="7">
        <v>0</v>
      </c>
      <c r="Y6281" s="7">
        <v>0</v>
      </c>
      <c r="Z6281" s="7">
        <v>0</v>
      </c>
      <c r="AA6281" s="7">
        <v>5</v>
      </c>
      <c r="AB6281" s="7">
        <v>0</v>
      </c>
      <c r="AC6281" s="7">
        <v>5</v>
      </c>
      <c r="AD6281" s="7">
        <v>0</v>
      </c>
      <c r="AE6281">
        <v>7</v>
      </c>
      <c r="AF6281">
        <v>0</v>
      </c>
      <c r="AG6281">
        <v>0</v>
      </c>
      <c r="AH6281">
        <v>0</v>
      </c>
      <c r="AI6281">
        <v>0</v>
      </c>
      <c r="AJ6281">
        <v>4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</row>
    <row r="6282" spans="1:44" x14ac:dyDescent="0.25">
      <c r="A6282">
        <v>1599752</v>
      </c>
      <c r="B6282">
        <v>786183</v>
      </c>
      <c r="C6282">
        <v>25.380789101884702</v>
      </c>
      <c r="D6282">
        <v>40.995586532944401</v>
      </c>
      <c r="E6282" s="68" t="s">
        <v>946</v>
      </c>
      <c r="F6282" s="8">
        <f>INDEX(Δεδομένα!$P:$P,MATCH('2020'!E6282,Δεδομένα!$O:$O,0))</f>
        <v>19</v>
      </c>
      <c r="G6282" s="6" t="s">
        <v>64</v>
      </c>
      <c r="H6282" s="2" t="str">
        <f>INDEX(Δεδομένα!B$1:B$51,MATCH('2020'!G6282,Δεδομένα!A$1:A$51,0))</f>
        <v>ΑΝΑΤΟΛΙΚΗΣ ΜΑΚΕΔΟΝΙΑΣ ΚΑΙ ΘΡΑΚΗΣ</v>
      </c>
      <c r="I6282" s="8">
        <f>INDEX(Δεδομένα!E$1:E$13,MATCH('2020'!H6282,Δεδομένα!D$1:D$13,0))</f>
        <v>2</v>
      </c>
      <c r="J6282" s="1">
        <v>44087</v>
      </c>
      <c r="K6282" s="6" t="s">
        <v>504</v>
      </c>
      <c r="L6282" s="36" t="str">
        <f t="shared" si="392"/>
        <v>13/09/2020 15:50</v>
      </c>
      <c r="M6282" s="1">
        <v>44087</v>
      </c>
      <c r="N6282" s="6" t="s">
        <v>209</v>
      </c>
      <c r="O6282" s="36" t="str">
        <f t="shared" si="393"/>
        <v>13/09/2020 18:30</v>
      </c>
      <c r="P6282" s="46">
        <f t="shared" si="394"/>
        <v>0.11111111111677019</v>
      </c>
      <c r="Q6282" s="48">
        <v>0</v>
      </c>
      <c r="R6282" s="47">
        <f t="shared" si="395"/>
        <v>160.00000000814907</v>
      </c>
      <c r="S6282" s="6" t="s">
        <v>44</v>
      </c>
      <c r="T6282" s="6" t="s">
        <v>948</v>
      </c>
      <c r="U6282" s="6" t="s">
        <v>44</v>
      </c>
      <c r="V6282" s="6" t="s">
        <v>6807</v>
      </c>
      <c r="W6282" s="7">
        <v>0</v>
      </c>
      <c r="X6282" s="7">
        <v>2</v>
      </c>
      <c r="Y6282" s="7">
        <v>0</v>
      </c>
      <c r="Z6282" s="7">
        <v>10</v>
      </c>
      <c r="AA6282" s="7">
        <v>0</v>
      </c>
      <c r="AB6282" s="7">
        <v>0</v>
      </c>
      <c r="AC6282" s="7">
        <v>0</v>
      </c>
      <c r="AD6282" s="7">
        <v>0</v>
      </c>
      <c r="AE6282">
        <v>8</v>
      </c>
      <c r="AF6282">
        <v>0</v>
      </c>
      <c r="AG6282">
        <v>0</v>
      </c>
      <c r="AH6282">
        <v>0</v>
      </c>
      <c r="AI6282">
        <v>0</v>
      </c>
      <c r="AJ6282">
        <v>5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</row>
    <row r="6283" spans="1:44" x14ac:dyDescent="0.25">
      <c r="A6283">
        <v>1599756</v>
      </c>
      <c r="B6283">
        <v>786296</v>
      </c>
      <c r="C6283">
        <v>25.164649571440101</v>
      </c>
      <c r="D6283">
        <v>41.122550691546103</v>
      </c>
      <c r="E6283" s="68" t="s">
        <v>907</v>
      </c>
      <c r="F6283" s="8">
        <f>INDEX(Δεδομένα!$P:$P,MATCH('2020'!E6283,Δεδομένα!$O:$O,0))</f>
        <v>21</v>
      </c>
      <c r="G6283" s="6" t="s">
        <v>64</v>
      </c>
      <c r="H6283" s="2" t="str">
        <f>INDEX(Δεδομένα!B$1:B$51,MATCH('2020'!G6283,Δεδομένα!A$1:A$51,0))</f>
        <v>ΑΝΑΤΟΛΙΚΗΣ ΜΑΚΕΔΟΝΙΑΣ ΚΑΙ ΘΡΑΚΗΣ</v>
      </c>
      <c r="I6283" s="8">
        <f>INDEX(Δεδομένα!E$1:E$13,MATCH('2020'!H6283,Δεδομένα!D$1:D$13,0))</f>
        <v>2</v>
      </c>
      <c r="J6283" s="1">
        <v>44087</v>
      </c>
      <c r="K6283" s="6" t="s">
        <v>5975</v>
      </c>
      <c r="L6283" s="36" t="str">
        <f t="shared" si="392"/>
        <v>13/09/2020 22:59</v>
      </c>
      <c r="M6283" s="1">
        <v>44088</v>
      </c>
      <c r="N6283" s="6" t="s">
        <v>1906</v>
      </c>
      <c r="O6283" s="36" t="str">
        <f t="shared" si="393"/>
        <v>14/09/2020 01:00</v>
      </c>
      <c r="P6283" s="46">
        <f t="shared" si="394"/>
        <v>8.4027777775190771E-2</v>
      </c>
      <c r="Q6283" s="48">
        <v>0</v>
      </c>
      <c r="R6283" s="47">
        <f t="shared" si="395"/>
        <v>120.99999999627471</v>
      </c>
      <c r="S6283" s="6" t="s">
        <v>44</v>
      </c>
      <c r="T6283" s="6" t="s">
        <v>909</v>
      </c>
      <c r="U6283" s="6" t="s">
        <v>44</v>
      </c>
      <c r="V6283" s="6" t="s">
        <v>6817</v>
      </c>
      <c r="W6283" s="7">
        <v>0.5</v>
      </c>
      <c r="X6283" s="7">
        <v>0</v>
      </c>
      <c r="Y6283" s="7">
        <v>0</v>
      </c>
      <c r="Z6283" s="7">
        <v>0</v>
      </c>
      <c r="AA6283" s="7">
        <v>0</v>
      </c>
      <c r="AB6283" s="7">
        <v>0</v>
      </c>
      <c r="AC6283" s="7">
        <v>0</v>
      </c>
      <c r="AD6283" s="7">
        <v>0</v>
      </c>
      <c r="AE6283">
        <v>6</v>
      </c>
      <c r="AF6283">
        <v>0</v>
      </c>
      <c r="AG6283">
        <v>0</v>
      </c>
      <c r="AH6283">
        <v>0</v>
      </c>
      <c r="AI6283">
        <v>0</v>
      </c>
      <c r="AJ6283">
        <v>3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</row>
    <row r="6284" spans="1:44" x14ac:dyDescent="0.25">
      <c r="A6284">
        <v>1585970</v>
      </c>
      <c r="B6284">
        <v>786134</v>
      </c>
      <c r="C6284">
        <v>23.821720731196901</v>
      </c>
      <c r="D6284">
        <v>40.887356040453803</v>
      </c>
      <c r="E6284" s="68" t="s">
        <v>3984</v>
      </c>
      <c r="F6284" s="8">
        <f>INDEX(Δεδομένα!$P:$P,MATCH('2020'!E6284,Δεδομένα!$O:$O,0))</f>
        <v>53</v>
      </c>
      <c r="G6284" s="6" t="s">
        <v>1070</v>
      </c>
      <c r="H6284" s="2" t="str">
        <f>INDEX(Δεδομένα!B$1:B$51,MATCH('2020'!G6284,Δεδομένα!A$1:A$51,0))</f>
        <v>ΚΕΝΤΡΙΚΗΣ ΜΑΚΕΔΟΝΙΑΣ</v>
      </c>
      <c r="I6284" s="8">
        <f>INDEX(Δεδομένα!E$1:E$13,MATCH('2020'!H6284,Δεδομένα!D$1:D$13,0))</f>
        <v>3</v>
      </c>
      <c r="J6284" s="1">
        <v>44087</v>
      </c>
      <c r="K6284" s="6" t="s">
        <v>1546</v>
      </c>
      <c r="L6284" s="36" t="str">
        <f t="shared" si="392"/>
        <v>13/09/2020 13:14</v>
      </c>
      <c r="M6284" s="1">
        <v>44087</v>
      </c>
      <c r="N6284" s="6" t="s">
        <v>88</v>
      </c>
      <c r="O6284" s="36" t="str">
        <f t="shared" si="393"/>
        <v>13/09/2020 15:28</v>
      </c>
      <c r="P6284" s="46">
        <f t="shared" si="394"/>
        <v>9.3055555553291924E-2</v>
      </c>
      <c r="Q6284" s="48">
        <v>0</v>
      </c>
      <c r="R6284" s="47">
        <f t="shared" si="395"/>
        <v>133.99999999674037</v>
      </c>
      <c r="S6284" s="6" t="s">
        <v>44</v>
      </c>
      <c r="T6284" s="6" t="s">
        <v>3985</v>
      </c>
      <c r="U6284" s="6" t="s">
        <v>6799</v>
      </c>
      <c r="V6284" s="6" t="s">
        <v>6800</v>
      </c>
      <c r="W6284" s="7">
        <v>0</v>
      </c>
      <c r="X6284" s="7">
        <v>0</v>
      </c>
      <c r="Y6284" s="7">
        <v>0</v>
      </c>
      <c r="Z6284" s="7">
        <v>0</v>
      </c>
      <c r="AA6284" s="7">
        <v>4</v>
      </c>
      <c r="AB6284" s="7">
        <v>0</v>
      </c>
      <c r="AC6284" s="7">
        <v>0</v>
      </c>
      <c r="AD6284" s="7">
        <v>0</v>
      </c>
      <c r="AE6284">
        <v>4</v>
      </c>
      <c r="AF6284">
        <v>0</v>
      </c>
      <c r="AG6284">
        <v>0</v>
      </c>
      <c r="AH6284">
        <v>0</v>
      </c>
      <c r="AI6284">
        <v>0</v>
      </c>
      <c r="AJ6284">
        <v>2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</row>
    <row r="6285" spans="1:44" x14ac:dyDescent="0.25">
      <c r="A6285">
        <v>1586260</v>
      </c>
      <c r="B6285">
        <v>786137</v>
      </c>
      <c r="C6285">
        <v>21.680822021698901</v>
      </c>
      <c r="D6285">
        <v>39.572043935600199</v>
      </c>
      <c r="E6285" s="68" t="s">
        <v>1155</v>
      </c>
      <c r="F6285" s="8">
        <f>INDEX(Δεδομένα!$P:$P,MATCH('2020'!E6285,Δεδομένα!$O:$O,0))</f>
        <v>111</v>
      </c>
      <c r="G6285" s="6" t="s">
        <v>884</v>
      </c>
      <c r="H6285" s="2" t="str">
        <f>INDEX(Δεδομένα!B$1:B$51,MATCH('2020'!G6285,Δεδομένα!A$1:A$51,0))</f>
        <v>ΘΕΣΣΑΛΙΑΣ</v>
      </c>
      <c r="I6285" s="8">
        <f>INDEX(Δεδομένα!E$1:E$13,MATCH('2020'!H6285,Δεδομένα!D$1:D$13,0))</f>
        <v>6</v>
      </c>
      <c r="J6285" s="1">
        <v>44087</v>
      </c>
      <c r="K6285" s="6" t="s">
        <v>616</v>
      </c>
      <c r="L6285" s="36" t="str">
        <f t="shared" si="392"/>
        <v>13/09/2020 13:30</v>
      </c>
      <c r="M6285" s="1">
        <v>44087</v>
      </c>
      <c r="N6285" s="6" t="s">
        <v>2514</v>
      </c>
      <c r="O6285" s="36" t="str">
        <f t="shared" si="393"/>
        <v>13/09/2020 15:36</v>
      </c>
      <c r="P6285" s="46">
        <f t="shared" si="394"/>
        <v>8.7500000001455192E-2</v>
      </c>
      <c r="Q6285" s="48">
        <v>0</v>
      </c>
      <c r="R6285" s="47">
        <f t="shared" si="395"/>
        <v>126.00000000209548</v>
      </c>
      <c r="S6285" s="6" t="s">
        <v>44</v>
      </c>
      <c r="T6285" s="6" t="s">
        <v>1157</v>
      </c>
      <c r="U6285" s="6" t="s">
        <v>44</v>
      </c>
      <c r="V6285" s="6" t="s">
        <v>6801</v>
      </c>
      <c r="W6285" s="7">
        <v>0</v>
      </c>
      <c r="X6285" s="7">
        <v>1</v>
      </c>
      <c r="Y6285" s="7">
        <v>0</v>
      </c>
      <c r="Z6285" s="7">
        <v>0</v>
      </c>
      <c r="AA6285" s="7">
        <v>0</v>
      </c>
      <c r="AB6285" s="7">
        <v>0</v>
      </c>
      <c r="AC6285" s="7">
        <v>0</v>
      </c>
      <c r="AD6285" s="7">
        <v>0</v>
      </c>
      <c r="AE6285">
        <v>5</v>
      </c>
      <c r="AF6285">
        <v>0</v>
      </c>
      <c r="AG6285">
        <v>0</v>
      </c>
      <c r="AH6285">
        <v>0</v>
      </c>
      <c r="AI6285">
        <v>0</v>
      </c>
      <c r="AJ6285">
        <v>2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</row>
    <row r="6286" spans="1:44" x14ac:dyDescent="0.25">
      <c r="A6286">
        <v>1586751</v>
      </c>
      <c r="B6286">
        <v>786099</v>
      </c>
      <c r="C6286">
        <v>22.726082693837299</v>
      </c>
      <c r="D6286">
        <v>38.8190685689096</v>
      </c>
      <c r="E6286" s="68" t="s">
        <v>414</v>
      </c>
      <c r="F6286" s="8">
        <f>INDEX(Δεδομένα!$P:$P,MATCH('2020'!E6286,Δεδομένα!$O:$O,0))</f>
        <v>166</v>
      </c>
      <c r="G6286" s="6" t="s">
        <v>399</v>
      </c>
      <c r="H6286" s="2" t="str">
        <f>INDEX(Δεδομένα!B$1:B$51,MATCH('2020'!G6286,Δεδομένα!A$1:A$51,0))</f>
        <v>ΣΤΕΡΕΑΣ ΕΛΛΑΔΟΣ</v>
      </c>
      <c r="I6286" s="8">
        <f>INDEX(Δεδομένα!E$1:E$13,MATCH('2020'!H6286,Δεδομένα!D$1:D$13,0))</f>
        <v>9</v>
      </c>
      <c r="J6286" s="1">
        <v>44087</v>
      </c>
      <c r="K6286" s="6" t="s">
        <v>723</v>
      </c>
      <c r="L6286" s="36" t="str">
        <f t="shared" si="392"/>
        <v>13/09/2020 11:46</v>
      </c>
      <c r="M6286" s="1">
        <v>44087</v>
      </c>
      <c r="N6286" s="6" t="s">
        <v>2207</v>
      </c>
      <c r="O6286" s="36" t="str">
        <f t="shared" si="393"/>
        <v>13/09/2020 20:46</v>
      </c>
      <c r="P6286" s="46">
        <f t="shared" si="394"/>
        <v>0.375</v>
      </c>
      <c r="Q6286" s="48">
        <v>0</v>
      </c>
      <c r="R6286" s="47">
        <f t="shared" si="395"/>
        <v>540</v>
      </c>
      <c r="S6286" s="6" t="s">
        <v>44</v>
      </c>
      <c r="T6286" s="6" t="s">
        <v>415</v>
      </c>
      <c r="U6286" s="6" t="s">
        <v>44</v>
      </c>
      <c r="V6286" s="6" t="s">
        <v>6797</v>
      </c>
      <c r="W6286" s="7">
        <v>0</v>
      </c>
      <c r="X6286" s="7">
        <v>0</v>
      </c>
      <c r="Y6286" s="7">
        <v>0</v>
      </c>
      <c r="Z6286" s="7">
        <v>0</v>
      </c>
      <c r="AA6286" s="7">
        <v>5</v>
      </c>
      <c r="AB6286" s="7">
        <v>0</v>
      </c>
      <c r="AC6286" s="7">
        <v>0</v>
      </c>
      <c r="AD6286" s="7">
        <v>0</v>
      </c>
      <c r="AE6286">
        <v>6</v>
      </c>
      <c r="AF6286">
        <v>0</v>
      </c>
      <c r="AG6286">
        <v>0</v>
      </c>
      <c r="AH6286">
        <v>0</v>
      </c>
      <c r="AI6286">
        <v>0</v>
      </c>
      <c r="AJ6286">
        <v>3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</row>
    <row r="6287" spans="1:44" x14ac:dyDescent="0.25">
      <c r="A6287">
        <v>1586822</v>
      </c>
      <c r="B6287">
        <v>786109</v>
      </c>
      <c r="C6287">
        <v>22.724656557168299</v>
      </c>
      <c r="D6287">
        <v>38.807004460133797</v>
      </c>
      <c r="E6287" s="68" t="s">
        <v>414</v>
      </c>
      <c r="F6287" s="8">
        <f>INDEX(Δεδομένα!$P:$P,MATCH('2020'!E6287,Δεδομένα!$O:$O,0))</f>
        <v>166</v>
      </c>
      <c r="G6287" s="6" t="s">
        <v>399</v>
      </c>
      <c r="H6287" s="2" t="str">
        <f>INDEX(Δεδομένα!B$1:B$51,MATCH('2020'!G6287,Δεδομένα!A$1:A$51,0))</f>
        <v>ΣΤΕΡΕΑΣ ΕΛΛΑΔΟΣ</v>
      </c>
      <c r="I6287" s="8">
        <f>INDEX(Δεδομένα!E$1:E$13,MATCH('2020'!H6287,Δεδομένα!D$1:D$13,0))</f>
        <v>9</v>
      </c>
      <c r="J6287" s="1">
        <v>44087</v>
      </c>
      <c r="K6287" s="6" t="s">
        <v>111</v>
      </c>
      <c r="L6287" s="36" t="str">
        <f t="shared" si="392"/>
        <v>13/09/2020 12:25</v>
      </c>
      <c r="M6287" s="1">
        <v>44087</v>
      </c>
      <c r="N6287" s="6" t="s">
        <v>215</v>
      </c>
      <c r="O6287" s="36" t="str">
        <f t="shared" si="393"/>
        <v>13/09/2020 16:20</v>
      </c>
      <c r="P6287" s="46">
        <f t="shared" si="394"/>
        <v>0.16319444444525288</v>
      </c>
      <c r="Q6287" s="48">
        <v>0</v>
      </c>
      <c r="R6287" s="47">
        <f t="shared" si="395"/>
        <v>235.00000000116415</v>
      </c>
      <c r="S6287" s="6" t="s">
        <v>44</v>
      </c>
      <c r="T6287" s="6" t="s">
        <v>415</v>
      </c>
      <c r="U6287" s="6" t="s">
        <v>44</v>
      </c>
      <c r="V6287" s="6" t="s">
        <v>6797</v>
      </c>
      <c r="W6287" s="7">
        <v>0</v>
      </c>
      <c r="X6287" s="7">
        <v>0</v>
      </c>
      <c r="Y6287" s="7">
        <v>0</v>
      </c>
      <c r="Z6287" s="7">
        <v>0</v>
      </c>
      <c r="AA6287" s="7">
        <v>0</v>
      </c>
      <c r="AB6287" s="7">
        <v>1</v>
      </c>
      <c r="AC6287" s="7">
        <v>0</v>
      </c>
      <c r="AD6287" s="7">
        <v>0</v>
      </c>
      <c r="AE6287">
        <v>6</v>
      </c>
      <c r="AF6287">
        <v>0</v>
      </c>
      <c r="AG6287">
        <v>0</v>
      </c>
      <c r="AH6287">
        <v>0</v>
      </c>
      <c r="AI6287">
        <v>0</v>
      </c>
      <c r="AJ6287">
        <v>3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</row>
    <row r="6288" spans="1:44" x14ac:dyDescent="0.25">
      <c r="A6288">
        <v>1586640</v>
      </c>
      <c r="B6288">
        <v>786393</v>
      </c>
      <c r="C6288">
        <v>21.2389011915763</v>
      </c>
      <c r="D6288">
        <v>38.6888573732518</v>
      </c>
      <c r="E6288" s="68" t="s">
        <v>1431</v>
      </c>
      <c r="F6288" s="8">
        <f>INDEX(Δεδομένα!$P:$P,MATCH('2020'!E6288,Δεδομένα!$O:$O,0))</f>
        <v>128</v>
      </c>
      <c r="G6288" s="6" t="s">
        <v>335</v>
      </c>
      <c r="H6288" s="2" t="str">
        <f>INDEX(Δεδομένα!B$1:B$51,MATCH('2020'!G6288,Δεδομένα!A$1:A$51,0))</f>
        <v>ΔΥΤΙΚΗΣ ΕΛΛΑΔΟΣ</v>
      </c>
      <c r="I6288" s="8">
        <f>INDEX(Δεδομένα!E$1:E$13,MATCH('2020'!H6288,Δεδομένα!D$1:D$13,0))</f>
        <v>7</v>
      </c>
      <c r="J6288" s="1">
        <v>44088</v>
      </c>
      <c r="K6288" s="6" t="s">
        <v>645</v>
      </c>
      <c r="L6288" s="36" t="str">
        <f t="shared" si="392"/>
        <v>14/09/2020 11:30</v>
      </c>
      <c r="M6288" s="1">
        <v>44088</v>
      </c>
      <c r="N6288" s="6" t="s">
        <v>752</v>
      </c>
      <c r="O6288" s="36" t="str">
        <f t="shared" si="393"/>
        <v>14/09/2020 21:10</v>
      </c>
      <c r="P6288" s="46">
        <f t="shared" si="394"/>
        <v>0.40277777778101154</v>
      </c>
      <c r="Q6288" s="48">
        <v>0</v>
      </c>
      <c r="R6288" s="47">
        <f t="shared" si="395"/>
        <v>580.00000000465661</v>
      </c>
      <c r="S6288" s="6" t="s">
        <v>44</v>
      </c>
      <c r="T6288" s="6" t="s">
        <v>1017</v>
      </c>
      <c r="U6288" s="6" t="s">
        <v>1018</v>
      </c>
      <c r="V6288" s="6" t="s">
        <v>6823</v>
      </c>
      <c r="W6288" s="7">
        <v>0</v>
      </c>
      <c r="X6288" s="7">
        <v>0</v>
      </c>
      <c r="Y6288" s="7">
        <v>0</v>
      </c>
      <c r="Z6288" s="7">
        <v>0</v>
      </c>
      <c r="AA6288" s="7">
        <v>0</v>
      </c>
      <c r="AB6288" s="7">
        <v>10</v>
      </c>
      <c r="AC6288" s="7">
        <v>0</v>
      </c>
      <c r="AD6288" s="7">
        <v>0</v>
      </c>
      <c r="AE6288">
        <v>12</v>
      </c>
      <c r="AF6288">
        <v>0</v>
      </c>
      <c r="AG6288">
        <v>0</v>
      </c>
      <c r="AH6288">
        <v>0</v>
      </c>
      <c r="AI6288">
        <v>0</v>
      </c>
      <c r="AJ6288">
        <v>6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</row>
    <row r="6289" spans="1:44" x14ac:dyDescent="0.25">
      <c r="A6289">
        <v>1590199</v>
      </c>
      <c r="B6289">
        <v>786448</v>
      </c>
      <c r="C6289">
        <v>21.223344712352699</v>
      </c>
      <c r="D6289">
        <v>38.375079917802402</v>
      </c>
      <c r="E6289" s="68" t="s">
        <v>334</v>
      </c>
      <c r="F6289" s="8">
        <f>INDEX(Δεδομένα!$P:$P,MATCH('2020'!E6289,Δεδομένα!$O:$O,0))</f>
        <v>127</v>
      </c>
      <c r="G6289" s="6" t="s">
        <v>335</v>
      </c>
      <c r="H6289" s="2" t="str">
        <f>INDEX(Δεδομένα!B$1:B$51,MATCH('2020'!G6289,Δεδομένα!A$1:A$51,0))</f>
        <v>ΔΥΤΙΚΗΣ ΕΛΛΑΔΟΣ</v>
      </c>
      <c r="I6289" s="8">
        <f>INDEX(Δεδομένα!E$1:E$13,MATCH('2020'!H6289,Δεδομένα!D$1:D$13,0))</f>
        <v>7</v>
      </c>
      <c r="J6289" s="1">
        <v>44088</v>
      </c>
      <c r="K6289" s="6" t="s">
        <v>1326</v>
      </c>
      <c r="L6289" s="36" t="str">
        <f t="shared" si="392"/>
        <v>14/09/2020 13:54</v>
      </c>
      <c r="M6289" s="1">
        <v>44088</v>
      </c>
      <c r="N6289" s="6" t="s">
        <v>207</v>
      </c>
      <c r="O6289" s="36" t="str">
        <f t="shared" si="393"/>
        <v>14/09/2020 18:00</v>
      </c>
      <c r="P6289" s="46">
        <f t="shared" si="394"/>
        <v>0.17083333332993789</v>
      </c>
      <c r="Q6289" s="48">
        <v>0</v>
      </c>
      <c r="R6289" s="47">
        <f t="shared" si="395"/>
        <v>245.99999999511056</v>
      </c>
      <c r="S6289" s="6" t="s">
        <v>44</v>
      </c>
      <c r="T6289" s="6" t="s">
        <v>343</v>
      </c>
      <c r="U6289" s="6" t="s">
        <v>344</v>
      </c>
      <c r="V6289" s="6" t="s">
        <v>6832</v>
      </c>
      <c r="W6289" s="7">
        <v>0</v>
      </c>
      <c r="X6289" s="7">
        <v>0</v>
      </c>
      <c r="Y6289" s="7">
        <v>0</v>
      </c>
      <c r="Z6289" s="7">
        <v>0</v>
      </c>
      <c r="AA6289" s="7">
        <v>4</v>
      </c>
      <c r="AB6289" s="7">
        <v>0</v>
      </c>
      <c r="AC6289" s="7">
        <v>0</v>
      </c>
      <c r="AD6289" s="7">
        <v>0</v>
      </c>
      <c r="AE6289">
        <v>6</v>
      </c>
      <c r="AF6289">
        <v>0</v>
      </c>
      <c r="AG6289">
        <v>0</v>
      </c>
      <c r="AH6289">
        <v>0</v>
      </c>
      <c r="AI6289">
        <v>0</v>
      </c>
      <c r="AJ6289">
        <v>3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</row>
    <row r="6290" spans="1:44" x14ac:dyDescent="0.25">
      <c r="A6290">
        <v>1586647</v>
      </c>
      <c r="B6290">
        <v>786522</v>
      </c>
      <c r="C6290">
        <v>21.2840617012187</v>
      </c>
      <c r="D6290">
        <v>38.670103435393301</v>
      </c>
      <c r="E6290" s="68" t="s">
        <v>1431</v>
      </c>
      <c r="F6290" s="8">
        <f>INDEX(Δεδομένα!$P:$P,MATCH('2020'!E6290,Δεδομένα!$O:$O,0))</f>
        <v>128</v>
      </c>
      <c r="G6290" s="6" t="s">
        <v>335</v>
      </c>
      <c r="H6290" s="2" t="str">
        <f>INDEX(Δεδομένα!B$1:B$51,MATCH('2020'!G6290,Δεδομένα!A$1:A$51,0))</f>
        <v>ΔΥΤΙΚΗΣ ΕΛΛΑΔΟΣ</v>
      </c>
      <c r="I6290" s="8">
        <f>INDEX(Δεδομένα!E$1:E$13,MATCH('2020'!H6290,Δεδομένα!D$1:D$13,0))</f>
        <v>7</v>
      </c>
      <c r="J6290" s="1">
        <v>44088</v>
      </c>
      <c r="K6290" s="6" t="s">
        <v>85</v>
      </c>
      <c r="L6290" s="36" t="str">
        <f t="shared" si="392"/>
        <v>14/09/2020 17:50</v>
      </c>
      <c r="M6290" s="1">
        <v>44088</v>
      </c>
      <c r="N6290" s="6" t="s">
        <v>752</v>
      </c>
      <c r="O6290" s="36" t="str">
        <f t="shared" si="393"/>
        <v>14/09/2020 21:10</v>
      </c>
      <c r="P6290" s="46">
        <f t="shared" si="394"/>
        <v>0.13888888889050577</v>
      </c>
      <c r="Q6290" s="48">
        <v>0</v>
      </c>
      <c r="R6290" s="47">
        <f t="shared" si="395"/>
        <v>200.00000000232831</v>
      </c>
      <c r="S6290" s="6" t="s">
        <v>44</v>
      </c>
      <c r="T6290" s="6" t="s">
        <v>1017</v>
      </c>
      <c r="U6290" s="6" t="s">
        <v>1018</v>
      </c>
      <c r="V6290" s="6" t="s">
        <v>6839</v>
      </c>
      <c r="W6290" s="7">
        <v>0</v>
      </c>
      <c r="X6290" s="7">
        <v>0</v>
      </c>
      <c r="Y6290" s="7">
        <v>0</v>
      </c>
      <c r="Z6290" s="7">
        <v>0</v>
      </c>
      <c r="AA6290" s="7">
        <v>0</v>
      </c>
      <c r="AB6290" s="7">
        <v>20</v>
      </c>
      <c r="AC6290" s="7">
        <v>0</v>
      </c>
      <c r="AD6290" s="7">
        <v>0</v>
      </c>
      <c r="AE6290">
        <v>16</v>
      </c>
      <c r="AF6290">
        <v>0</v>
      </c>
      <c r="AG6290">
        <v>0</v>
      </c>
      <c r="AH6290">
        <v>0</v>
      </c>
      <c r="AI6290">
        <v>0</v>
      </c>
      <c r="AJ6290">
        <v>8</v>
      </c>
      <c r="AK6290">
        <v>4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2</v>
      </c>
      <c r="AR6290">
        <v>0</v>
      </c>
    </row>
    <row r="6291" spans="1:44" x14ac:dyDescent="0.25">
      <c r="A6291">
        <v>1590201</v>
      </c>
      <c r="B6291">
        <v>786582</v>
      </c>
      <c r="C6291">
        <v>21.4562797546387</v>
      </c>
      <c r="D6291">
        <v>38.369941711425803</v>
      </c>
      <c r="E6291" s="68" t="s">
        <v>334</v>
      </c>
      <c r="F6291" s="8">
        <f>INDEX(Δεδομένα!$P:$P,MATCH('2020'!E6291,Δεδομένα!$O:$O,0))</f>
        <v>127</v>
      </c>
      <c r="G6291" s="6" t="s">
        <v>335</v>
      </c>
      <c r="H6291" s="2" t="str">
        <f>INDEX(Δεδομένα!B$1:B$51,MATCH('2020'!G6291,Δεδομένα!A$1:A$51,0))</f>
        <v>ΔΥΤΙΚΗΣ ΕΛΛΑΔΟΣ</v>
      </c>
      <c r="I6291" s="8">
        <f>INDEX(Δεδομένα!E$1:E$13,MATCH('2020'!H6291,Δεδομένα!D$1:D$13,0))</f>
        <v>7</v>
      </c>
      <c r="J6291" s="1">
        <v>44088</v>
      </c>
      <c r="K6291" s="6" t="s">
        <v>1980</v>
      </c>
      <c r="L6291" s="36" t="str">
        <f t="shared" si="392"/>
        <v>14/09/2020 20:38</v>
      </c>
      <c r="M6291" s="1">
        <v>44088</v>
      </c>
      <c r="N6291" s="6" t="s">
        <v>1439</v>
      </c>
      <c r="O6291" s="36" t="str">
        <f t="shared" si="393"/>
        <v>14/09/2020 22:10</v>
      </c>
      <c r="P6291" s="46">
        <f t="shared" si="394"/>
        <v>6.3888888886140194E-2</v>
      </c>
      <c r="Q6291" s="48">
        <v>0</v>
      </c>
      <c r="R6291" s="47">
        <f t="shared" si="395"/>
        <v>91.999999996041879</v>
      </c>
      <c r="S6291" s="6" t="s">
        <v>44</v>
      </c>
      <c r="T6291" s="6" t="s">
        <v>343</v>
      </c>
      <c r="U6291" s="6" t="s">
        <v>344</v>
      </c>
      <c r="V6291" s="6" t="s">
        <v>6842</v>
      </c>
      <c r="W6291" s="7">
        <v>0</v>
      </c>
      <c r="X6291" s="7">
        <v>0</v>
      </c>
      <c r="Y6291" s="7">
        <v>0</v>
      </c>
      <c r="Z6291" s="7">
        <v>0</v>
      </c>
      <c r="AA6291" s="7">
        <v>0.5</v>
      </c>
      <c r="AB6291" s="7">
        <v>0</v>
      </c>
      <c r="AC6291" s="7">
        <v>0</v>
      </c>
      <c r="AD6291" s="7">
        <v>0</v>
      </c>
      <c r="AE6291">
        <v>10</v>
      </c>
      <c r="AF6291">
        <v>0</v>
      </c>
      <c r="AG6291">
        <v>0</v>
      </c>
      <c r="AH6291">
        <v>0</v>
      </c>
      <c r="AI6291">
        <v>0</v>
      </c>
      <c r="AJ6291">
        <v>5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</row>
    <row r="6292" spans="1:44" x14ac:dyDescent="0.25">
      <c r="A6292">
        <v>1586743</v>
      </c>
      <c r="B6292">
        <v>786631</v>
      </c>
      <c r="C6292">
        <v>20.764803824461499</v>
      </c>
      <c r="D6292">
        <v>38.810991990711301</v>
      </c>
      <c r="E6292" s="68" t="s">
        <v>862</v>
      </c>
      <c r="F6292" s="8">
        <f>INDEX(Δεδομένα!$P:$P,MATCH('2020'!E6292,Δεδομένα!$O:$O,0))</f>
        <v>232</v>
      </c>
      <c r="G6292" s="6" t="s">
        <v>335</v>
      </c>
      <c r="H6292" s="2" t="str">
        <f>INDEX(Δεδομένα!B$1:B$51,MATCH('2020'!G6292,Δεδομένα!A$1:A$51,0))</f>
        <v>ΔΥΤΙΚΗΣ ΕΛΛΑΔΟΣ</v>
      </c>
      <c r="I6292" s="8">
        <f>INDEX(Δεδομένα!E$1:E$13,MATCH('2020'!H6292,Δεδομένα!D$1:D$13,0))</f>
        <v>7</v>
      </c>
      <c r="J6292" s="1">
        <v>44088</v>
      </c>
      <c r="K6292" s="6" t="s">
        <v>693</v>
      </c>
      <c r="L6292" s="36" t="str">
        <f t="shared" si="392"/>
        <v>14/09/2020 23:40</v>
      </c>
      <c r="M6292" s="1">
        <v>44089</v>
      </c>
      <c r="N6292" s="6" t="s">
        <v>2605</v>
      </c>
      <c r="O6292" s="36" t="str">
        <f t="shared" si="393"/>
        <v>15/09/2020 18:03</v>
      </c>
      <c r="P6292" s="46">
        <f t="shared" si="394"/>
        <v>0.76597222222335404</v>
      </c>
      <c r="Q6292" s="48">
        <v>0</v>
      </c>
      <c r="R6292" s="47">
        <f t="shared" si="395"/>
        <v>1103.0000000016298</v>
      </c>
      <c r="S6292" s="6" t="s">
        <v>44</v>
      </c>
      <c r="T6292" s="6" t="s">
        <v>863</v>
      </c>
      <c r="U6292" s="6" t="s">
        <v>44</v>
      </c>
      <c r="V6292" s="6" t="s">
        <v>404</v>
      </c>
      <c r="W6292" s="7">
        <v>0</v>
      </c>
      <c r="X6292" s="7">
        <v>0</v>
      </c>
      <c r="Y6292" s="7">
        <v>0</v>
      </c>
      <c r="Z6292" s="7">
        <v>0</v>
      </c>
      <c r="AA6292" s="7">
        <v>0</v>
      </c>
      <c r="AB6292" s="7">
        <v>25</v>
      </c>
      <c r="AC6292" s="7">
        <v>0</v>
      </c>
      <c r="AD6292" s="7">
        <v>0</v>
      </c>
      <c r="AE6292">
        <v>26</v>
      </c>
      <c r="AF6292">
        <v>0</v>
      </c>
      <c r="AG6292">
        <v>0</v>
      </c>
      <c r="AH6292">
        <v>0</v>
      </c>
      <c r="AI6292">
        <v>4</v>
      </c>
      <c r="AJ6292">
        <v>11</v>
      </c>
      <c r="AK6292">
        <v>0</v>
      </c>
      <c r="AL6292">
        <v>0</v>
      </c>
      <c r="AM6292">
        <v>1</v>
      </c>
      <c r="AN6292">
        <v>0</v>
      </c>
      <c r="AO6292">
        <v>0</v>
      </c>
      <c r="AP6292">
        <v>0</v>
      </c>
      <c r="AQ6292">
        <v>0</v>
      </c>
      <c r="AR6292">
        <v>0</v>
      </c>
    </row>
    <row r="6293" spans="1:44" x14ac:dyDescent="0.25">
      <c r="A6293">
        <v>1609511</v>
      </c>
      <c r="B6293">
        <v>786385</v>
      </c>
      <c r="C6293">
        <v>20.885944366455099</v>
      </c>
      <c r="D6293">
        <v>39.078655242919901</v>
      </c>
      <c r="E6293" s="68" t="s">
        <v>267</v>
      </c>
      <c r="F6293" s="8">
        <f>INDEX(Δεδομένα!$P:$P,MATCH('2020'!E6293,Δεδομένα!$O:$O,0))</f>
        <v>94</v>
      </c>
      <c r="G6293" s="6" t="s">
        <v>268</v>
      </c>
      <c r="H6293" s="2" t="str">
        <f>INDEX(Δεδομένα!B$1:B$51,MATCH('2020'!G6293,Δεδομένα!A$1:A$51,0))</f>
        <v>ΗΠΕΙΡΟΥ</v>
      </c>
      <c r="I6293" s="8">
        <f>INDEX(Δεδομένα!E$1:E$13,MATCH('2020'!H6293,Δεδομένα!D$1:D$13,0))</f>
        <v>5</v>
      </c>
      <c r="J6293" s="1">
        <v>44088</v>
      </c>
      <c r="K6293" s="6" t="s">
        <v>857</v>
      </c>
      <c r="L6293" s="36" t="str">
        <f t="shared" si="392"/>
        <v>14/09/2020 10:45</v>
      </c>
      <c r="M6293" s="1">
        <v>44088</v>
      </c>
      <c r="N6293" s="6" t="s">
        <v>2144</v>
      </c>
      <c r="O6293" s="36" t="str">
        <f t="shared" si="393"/>
        <v>14/09/2020 11:35</v>
      </c>
      <c r="P6293" s="46">
        <f t="shared" si="394"/>
        <v>3.4722222226264421E-2</v>
      </c>
      <c r="Q6293" s="48">
        <v>0</v>
      </c>
      <c r="R6293" s="47">
        <f t="shared" si="395"/>
        <v>50.000000005820766</v>
      </c>
      <c r="S6293" s="6" t="s">
        <v>44</v>
      </c>
      <c r="T6293" s="6" t="s">
        <v>270</v>
      </c>
      <c r="U6293" s="6" t="s">
        <v>44</v>
      </c>
      <c r="V6293" s="6" t="s">
        <v>273</v>
      </c>
      <c r="W6293" s="7">
        <v>0</v>
      </c>
      <c r="X6293" s="7">
        <v>0</v>
      </c>
      <c r="Y6293" s="7">
        <v>0</v>
      </c>
      <c r="Z6293" s="7">
        <v>0</v>
      </c>
      <c r="AA6293" s="7">
        <v>0.1</v>
      </c>
      <c r="AB6293" s="7">
        <v>0</v>
      </c>
      <c r="AC6293" s="7">
        <v>0</v>
      </c>
      <c r="AD6293" s="7">
        <v>0</v>
      </c>
      <c r="AE6293">
        <v>8</v>
      </c>
      <c r="AF6293">
        <v>0</v>
      </c>
      <c r="AG6293">
        <v>1</v>
      </c>
      <c r="AH6293">
        <v>0</v>
      </c>
      <c r="AI6293">
        <v>1</v>
      </c>
      <c r="AJ6293">
        <v>3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</row>
    <row r="6294" spans="1:44" x14ac:dyDescent="0.25">
      <c r="A6294">
        <v>1609513</v>
      </c>
      <c r="B6294">
        <v>786406</v>
      </c>
      <c r="C6294">
        <v>20.9200743750947</v>
      </c>
      <c r="D6294">
        <v>39.120412650939599</v>
      </c>
      <c r="E6294" s="68" t="s">
        <v>267</v>
      </c>
      <c r="F6294" s="8">
        <f>INDEX(Δεδομένα!$P:$P,MATCH('2020'!E6294,Δεδομένα!$O:$O,0))</f>
        <v>94</v>
      </c>
      <c r="G6294" s="6" t="s">
        <v>268</v>
      </c>
      <c r="H6294" s="2" t="str">
        <f>INDEX(Δεδομένα!B$1:B$51,MATCH('2020'!G6294,Δεδομένα!A$1:A$51,0))</f>
        <v>ΗΠΕΙΡΟΥ</v>
      </c>
      <c r="I6294" s="8">
        <f>INDEX(Δεδομένα!E$1:E$13,MATCH('2020'!H6294,Δεδομένα!D$1:D$13,0))</f>
        <v>5</v>
      </c>
      <c r="J6294" s="1">
        <v>44088</v>
      </c>
      <c r="K6294" s="6" t="s">
        <v>2176</v>
      </c>
      <c r="L6294" s="36" t="str">
        <f t="shared" si="392"/>
        <v>14/09/2020 11:47</v>
      </c>
      <c r="M6294" s="1">
        <v>44088</v>
      </c>
      <c r="N6294" s="6" t="s">
        <v>1444</v>
      </c>
      <c r="O6294" s="36" t="str">
        <f t="shared" si="393"/>
        <v>14/09/2020 13:20</v>
      </c>
      <c r="P6294" s="46">
        <f t="shared" si="394"/>
        <v>6.4583333332848269E-2</v>
      </c>
      <c r="Q6294" s="48">
        <v>0</v>
      </c>
      <c r="R6294" s="47">
        <f t="shared" si="395"/>
        <v>92.999999999301508</v>
      </c>
      <c r="S6294" s="6" t="s">
        <v>44</v>
      </c>
      <c r="T6294" s="6" t="s">
        <v>270</v>
      </c>
      <c r="U6294" s="6" t="s">
        <v>44</v>
      </c>
      <c r="V6294" s="6" t="s">
        <v>1959</v>
      </c>
      <c r="W6294" s="7">
        <v>0</v>
      </c>
      <c r="X6294" s="7">
        <v>0</v>
      </c>
      <c r="Y6294" s="7">
        <v>0</v>
      </c>
      <c r="Z6294" s="7">
        <v>0</v>
      </c>
      <c r="AA6294" s="7">
        <v>2</v>
      </c>
      <c r="AB6294" s="7">
        <v>0</v>
      </c>
      <c r="AC6294" s="7">
        <v>0</v>
      </c>
      <c r="AD6294" s="7">
        <v>0</v>
      </c>
      <c r="AE6294">
        <v>8</v>
      </c>
      <c r="AF6294">
        <v>0</v>
      </c>
      <c r="AG6294">
        <v>0</v>
      </c>
      <c r="AH6294">
        <v>0</v>
      </c>
      <c r="AI6294">
        <v>0</v>
      </c>
      <c r="AJ6294">
        <v>3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</row>
    <row r="6295" spans="1:44" x14ac:dyDescent="0.25">
      <c r="A6295">
        <v>1609517</v>
      </c>
      <c r="B6295">
        <v>786423</v>
      </c>
      <c r="C6295">
        <v>20.899429863665901</v>
      </c>
      <c r="D6295">
        <v>39.1866905597686</v>
      </c>
      <c r="E6295" s="68" t="s">
        <v>267</v>
      </c>
      <c r="F6295" s="8">
        <f>INDEX(Δεδομένα!$P:$P,MATCH('2020'!E6295,Δεδομένα!$O:$O,0))</f>
        <v>94</v>
      </c>
      <c r="G6295" s="6" t="s">
        <v>268</v>
      </c>
      <c r="H6295" s="2" t="str">
        <f>INDEX(Δεδομένα!B$1:B$51,MATCH('2020'!G6295,Δεδομένα!A$1:A$51,0))</f>
        <v>ΗΠΕΙΡΟΥ</v>
      </c>
      <c r="I6295" s="8">
        <f>INDEX(Δεδομένα!E$1:E$13,MATCH('2020'!H6295,Δεδομένα!D$1:D$13,0))</f>
        <v>5</v>
      </c>
      <c r="J6295" s="1">
        <v>44088</v>
      </c>
      <c r="K6295" s="6" t="s">
        <v>49</v>
      </c>
      <c r="L6295" s="36" t="str">
        <f t="shared" si="392"/>
        <v>14/09/2020 12:40</v>
      </c>
      <c r="M6295" s="1">
        <v>44089</v>
      </c>
      <c r="N6295" s="6" t="s">
        <v>1794</v>
      </c>
      <c r="O6295" s="36" t="str">
        <f t="shared" si="393"/>
        <v>15/09/2020 13:53</v>
      </c>
      <c r="P6295" s="46">
        <f t="shared" si="394"/>
        <v>1.0506944444423425</v>
      </c>
      <c r="Q6295" s="48">
        <v>0</v>
      </c>
      <c r="R6295" s="47">
        <f t="shared" si="395"/>
        <v>1512.9999999969732</v>
      </c>
      <c r="S6295" s="6" t="s">
        <v>44</v>
      </c>
      <c r="T6295" s="6" t="s">
        <v>270</v>
      </c>
      <c r="U6295" s="6" t="s">
        <v>44</v>
      </c>
      <c r="V6295" s="6" t="s">
        <v>6556</v>
      </c>
      <c r="W6295" s="7">
        <v>0</v>
      </c>
      <c r="X6295" s="7">
        <v>10</v>
      </c>
      <c r="Y6295" s="7">
        <v>0</v>
      </c>
      <c r="Z6295" s="7">
        <v>130</v>
      </c>
      <c r="AA6295" s="7">
        <v>0</v>
      </c>
      <c r="AB6295" s="7">
        <v>0</v>
      </c>
      <c r="AC6295" s="7">
        <v>0</v>
      </c>
      <c r="AD6295" s="7">
        <v>0</v>
      </c>
      <c r="AE6295">
        <v>45</v>
      </c>
      <c r="AF6295">
        <v>0</v>
      </c>
      <c r="AG6295">
        <v>3</v>
      </c>
      <c r="AH6295">
        <v>0</v>
      </c>
      <c r="AI6295">
        <v>1</v>
      </c>
      <c r="AJ6295">
        <v>20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</row>
    <row r="6296" spans="1:44" x14ac:dyDescent="0.25">
      <c r="A6296">
        <v>1609519</v>
      </c>
      <c r="B6296">
        <v>786567</v>
      </c>
      <c r="C6296">
        <v>21.320122269167499</v>
      </c>
      <c r="D6296">
        <v>39.187093981816297</v>
      </c>
      <c r="E6296" s="68" t="s">
        <v>4321</v>
      </c>
      <c r="F6296" s="8">
        <f>INDEX(Δεδομένα!$P:$P,MATCH('2020'!E6296,Δεδομένα!$O:$O,0))</f>
        <v>95</v>
      </c>
      <c r="G6296" s="6" t="s">
        <v>268</v>
      </c>
      <c r="H6296" s="2" t="str">
        <f>INDEX(Δεδομένα!B$1:B$51,MATCH('2020'!G6296,Δεδομένα!A$1:A$51,0))</f>
        <v>ΗΠΕΙΡΟΥ</v>
      </c>
      <c r="I6296" s="8">
        <f>INDEX(Δεδομένα!E$1:E$13,MATCH('2020'!H6296,Δεδομένα!D$1:D$13,0))</f>
        <v>5</v>
      </c>
      <c r="J6296" s="1">
        <v>44088</v>
      </c>
      <c r="K6296" s="6" t="s">
        <v>1977</v>
      </c>
      <c r="L6296" s="36" t="str">
        <f t="shared" si="392"/>
        <v>14/09/2020 20:06</v>
      </c>
      <c r="M6296" s="1">
        <v>44089</v>
      </c>
      <c r="N6296" s="6" t="s">
        <v>542</v>
      </c>
      <c r="O6296" s="36" t="str">
        <f t="shared" si="393"/>
        <v>15/09/2020 14:30</v>
      </c>
      <c r="P6296" s="46">
        <f t="shared" si="394"/>
        <v>0.76666666666278616</v>
      </c>
      <c r="Q6296" s="48">
        <v>0</v>
      </c>
      <c r="R6296" s="47">
        <f t="shared" si="395"/>
        <v>1103.9999999944121</v>
      </c>
      <c r="S6296" s="6" t="s">
        <v>44</v>
      </c>
      <c r="T6296" s="6" t="s">
        <v>4322</v>
      </c>
      <c r="U6296" s="6" t="s">
        <v>44</v>
      </c>
      <c r="V6296" s="6" t="s">
        <v>4323</v>
      </c>
      <c r="W6296" s="7">
        <v>0</v>
      </c>
      <c r="X6296" s="7">
        <v>0.5</v>
      </c>
      <c r="Y6296" s="7">
        <v>0</v>
      </c>
      <c r="Z6296" s="7">
        <v>0.25</v>
      </c>
      <c r="AA6296" s="7">
        <v>0</v>
      </c>
      <c r="AB6296" s="7">
        <v>0</v>
      </c>
      <c r="AC6296" s="7">
        <v>0</v>
      </c>
      <c r="AD6296" s="7">
        <v>0</v>
      </c>
      <c r="AE6296">
        <v>4</v>
      </c>
      <c r="AF6296">
        <v>0</v>
      </c>
      <c r="AG6296">
        <v>0</v>
      </c>
      <c r="AH6296">
        <v>0</v>
      </c>
      <c r="AI6296">
        <v>0</v>
      </c>
      <c r="AJ6296">
        <v>2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</row>
    <row r="6297" spans="1:44" x14ac:dyDescent="0.25">
      <c r="A6297">
        <v>1607733</v>
      </c>
      <c r="B6297">
        <v>786584</v>
      </c>
      <c r="C6297">
        <v>24.0142751453937</v>
      </c>
      <c r="D6297">
        <v>37.722112230157499</v>
      </c>
      <c r="E6297" s="68" t="s">
        <v>2894</v>
      </c>
      <c r="F6297" s="8">
        <f>INDEX(Δεδομένα!$P:$P,MATCH('2020'!E6297,Δεδομένα!$O:$O,0))</f>
        <v>15</v>
      </c>
      <c r="G6297" s="6" t="s">
        <v>41</v>
      </c>
      <c r="H6297" s="2" t="str">
        <f>INDEX(Δεδομένα!B$1:B$51,MATCH('2020'!G6297,Δεδομένα!A$1:A$51,0))</f>
        <v>ΑΤΤΙΚΗΣ</v>
      </c>
      <c r="I6297" s="8">
        <f>INDEX(Δεδομένα!E$1:E$13,MATCH('2020'!H6297,Δεδομένα!D$1:D$13,0))</f>
        <v>1</v>
      </c>
      <c r="J6297" s="1">
        <v>44088</v>
      </c>
      <c r="K6297" s="6" t="s">
        <v>1576</v>
      </c>
      <c r="L6297" s="36" t="str">
        <f t="shared" si="392"/>
        <v>14/09/2020 20:52</v>
      </c>
      <c r="M6297" s="1">
        <v>44091</v>
      </c>
      <c r="N6297" s="6" t="s">
        <v>3562</v>
      </c>
      <c r="O6297" s="36" t="str">
        <f t="shared" si="393"/>
        <v>17/09/2020 10:19</v>
      </c>
      <c r="P6297" s="46">
        <f t="shared" si="394"/>
        <v>2.5604166666671517</v>
      </c>
      <c r="Q6297" s="48">
        <v>0</v>
      </c>
      <c r="R6297" s="47">
        <f t="shared" si="395"/>
        <v>3687.0000000006985</v>
      </c>
      <c r="S6297" s="6" t="s">
        <v>44</v>
      </c>
      <c r="T6297" s="6" t="s">
        <v>2896</v>
      </c>
      <c r="U6297" s="6" t="s">
        <v>2723</v>
      </c>
      <c r="V6297" s="6" t="s">
        <v>6843</v>
      </c>
      <c r="W6297" s="7">
        <v>0</v>
      </c>
      <c r="X6297" s="7">
        <v>0.05</v>
      </c>
      <c r="Y6297" s="7">
        <v>0</v>
      </c>
      <c r="Z6297" s="7">
        <v>0</v>
      </c>
      <c r="AA6297" s="7">
        <v>0</v>
      </c>
      <c r="AB6297" s="7">
        <v>0</v>
      </c>
      <c r="AC6297" s="7">
        <v>0</v>
      </c>
      <c r="AD6297" s="7">
        <v>0</v>
      </c>
      <c r="AE6297">
        <v>12</v>
      </c>
      <c r="AF6297">
        <v>0</v>
      </c>
      <c r="AG6297">
        <v>0</v>
      </c>
      <c r="AH6297">
        <v>0</v>
      </c>
      <c r="AI6297">
        <v>12</v>
      </c>
      <c r="AJ6297">
        <v>5</v>
      </c>
      <c r="AK6297">
        <v>6</v>
      </c>
      <c r="AL6297">
        <v>1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</row>
    <row r="6298" spans="1:44" x14ac:dyDescent="0.25">
      <c r="A6298">
        <v>1593409</v>
      </c>
      <c r="B6298">
        <v>786599</v>
      </c>
      <c r="C6298">
        <v>21.391096542652399</v>
      </c>
      <c r="D6298">
        <v>38.133956648759799</v>
      </c>
      <c r="E6298" s="68" t="s">
        <v>900</v>
      </c>
      <c r="F6298" s="8">
        <f>INDEX(Δεδομένα!$P:$P,MATCH('2020'!E6298,Δεδομένα!$O:$O,0))</f>
        <v>136</v>
      </c>
      <c r="G6298" s="6" t="s">
        <v>303</v>
      </c>
      <c r="H6298" s="2" t="str">
        <f>INDEX(Δεδομένα!B$1:B$51,MATCH('2020'!G6298,Δεδομένα!A$1:A$51,0))</f>
        <v>ΔΥΤΙΚΗΣ ΕΛΛΑΔΟΣ</v>
      </c>
      <c r="I6298" s="8">
        <f>INDEX(Δεδομένα!E$1:E$13,MATCH('2020'!H6298,Δεδομένα!D$1:D$13,0))</f>
        <v>7</v>
      </c>
      <c r="J6298" s="1">
        <v>44088</v>
      </c>
      <c r="K6298" s="6" t="s">
        <v>1493</v>
      </c>
      <c r="L6298" s="36" t="str">
        <f t="shared" si="392"/>
        <v>14/09/2020 21:20</v>
      </c>
      <c r="M6298" s="1">
        <v>44089</v>
      </c>
      <c r="N6298" s="6" t="s">
        <v>159</v>
      </c>
      <c r="O6298" s="36" t="str">
        <f t="shared" si="393"/>
        <v>15/09/2020 14:05</v>
      </c>
      <c r="P6298" s="46">
        <f t="shared" si="394"/>
        <v>0.69791666666424135</v>
      </c>
      <c r="Q6298" s="48">
        <v>0</v>
      </c>
      <c r="R6298" s="47">
        <f t="shared" si="395"/>
        <v>1004.9999999965075</v>
      </c>
      <c r="S6298" s="6" t="s">
        <v>44</v>
      </c>
      <c r="T6298" s="6" t="s">
        <v>993</v>
      </c>
      <c r="U6298" s="6" t="s">
        <v>3316</v>
      </c>
      <c r="V6298" s="6" t="s">
        <v>6845</v>
      </c>
      <c r="W6298" s="7">
        <v>0</v>
      </c>
      <c r="X6298" s="7">
        <v>0</v>
      </c>
      <c r="Y6298" s="7">
        <v>0</v>
      </c>
      <c r="Z6298" s="7">
        <v>0</v>
      </c>
      <c r="AA6298" s="7">
        <v>2</v>
      </c>
      <c r="AB6298" s="7">
        <v>0</v>
      </c>
      <c r="AC6298" s="7">
        <v>0</v>
      </c>
      <c r="AD6298" s="7">
        <v>0</v>
      </c>
      <c r="AE6298">
        <v>11</v>
      </c>
      <c r="AF6298">
        <v>0</v>
      </c>
      <c r="AG6298">
        <v>1</v>
      </c>
      <c r="AH6298">
        <v>0</v>
      </c>
      <c r="AI6298">
        <v>0</v>
      </c>
      <c r="AJ6298">
        <v>5</v>
      </c>
      <c r="AK6298">
        <v>1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</row>
    <row r="6299" spans="1:44" x14ac:dyDescent="0.25">
      <c r="A6299">
        <v>1586233</v>
      </c>
      <c r="B6299">
        <v>786559</v>
      </c>
      <c r="C6299">
        <v>23.329262078595701</v>
      </c>
      <c r="D6299">
        <v>38.331440021041303</v>
      </c>
      <c r="E6299" s="68" t="s">
        <v>845</v>
      </c>
      <c r="F6299" s="8">
        <f>INDEX(Δεδομένα!$P:$P,MATCH('2020'!E6299,Δεδομένα!$O:$O,0))</f>
        <v>176</v>
      </c>
      <c r="G6299" s="6" t="s">
        <v>846</v>
      </c>
      <c r="H6299" s="2" t="str">
        <f>INDEX(Δεδομένα!B$1:B$51,MATCH('2020'!G6299,Δεδομένα!A$1:A$51,0))</f>
        <v>ΣΤΕΡΕΑΣ ΕΛΛΑΔΟΣ</v>
      </c>
      <c r="I6299" s="8">
        <f>INDEX(Δεδομένα!E$1:E$13,MATCH('2020'!H6299,Δεδομένα!D$1:D$13,0))</f>
        <v>9</v>
      </c>
      <c r="J6299" s="1">
        <v>44088</v>
      </c>
      <c r="K6299" s="6" t="s">
        <v>2574</v>
      </c>
      <c r="L6299" s="36" t="str">
        <f t="shared" si="392"/>
        <v>14/09/2020 19:27</v>
      </c>
      <c r="M6299" s="1">
        <v>44088</v>
      </c>
      <c r="N6299" s="6" t="s">
        <v>352</v>
      </c>
      <c r="O6299" s="36" t="str">
        <f t="shared" si="393"/>
        <v>14/09/2020 20:05</v>
      </c>
      <c r="P6299" s="46">
        <f t="shared" si="394"/>
        <v>2.6388888887595385E-2</v>
      </c>
      <c r="Q6299" s="48">
        <v>0</v>
      </c>
      <c r="R6299" s="47">
        <f t="shared" si="395"/>
        <v>37.999999998137355</v>
      </c>
      <c r="S6299" s="6" t="s">
        <v>44</v>
      </c>
      <c r="T6299" s="6" t="s">
        <v>849</v>
      </c>
      <c r="U6299" s="6" t="s">
        <v>2567</v>
      </c>
      <c r="V6299" s="6" t="s">
        <v>1663</v>
      </c>
      <c r="W6299" s="7">
        <v>0</v>
      </c>
      <c r="X6299" s="7">
        <v>0</v>
      </c>
      <c r="Y6299" s="7">
        <v>0</v>
      </c>
      <c r="Z6299" s="7">
        <v>0</v>
      </c>
      <c r="AA6299" s="7">
        <v>5</v>
      </c>
      <c r="AB6299" s="7">
        <v>0</v>
      </c>
      <c r="AC6299" s="7">
        <v>0</v>
      </c>
      <c r="AD6299" s="7">
        <v>0</v>
      </c>
      <c r="AE6299">
        <v>2</v>
      </c>
      <c r="AF6299">
        <v>0</v>
      </c>
      <c r="AG6299">
        <v>0</v>
      </c>
      <c r="AH6299">
        <v>0</v>
      </c>
      <c r="AI6299">
        <v>0</v>
      </c>
      <c r="AJ6299">
        <v>1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</row>
    <row r="6300" spans="1:44" x14ac:dyDescent="0.25">
      <c r="A6300">
        <v>1586179</v>
      </c>
      <c r="B6300">
        <v>786594</v>
      </c>
      <c r="C6300">
        <v>23.243667616826901</v>
      </c>
      <c r="D6300">
        <v>38.263113987580802</v>
      </c>
      <c r="E6300" s="68" t="s">
        <v>845</v>
      </c>
      <c r="F6300" s="8">
        <f>INDEX(Δεδομένα!$P:$P,MATCH('2020'!E6300,Δεδομένα!$O:$O,0))</f>
        <v>176</v>
      </c>
      <c r="G6300" s="6" t="s">
        <v>846</v>
      </c>
      <c r="H6300" s="2" t="str">
        <f>INDEX(Δεδομένα!B$1:B$51,MATCH('2020'!G6300,Δεδομένα!A$1:A$51,0))</f>
        <v>ΣΤΕΡΕΑΣ ΕΛΛΑΔΟΣ</v>
      </c>
      <c r="I6300" s="8">
        <f>INDEX(Δεδομένα!E$1:E$13,MATCH('2020'!H6300,Δεδομένα!D$1:D$13,0))</f>
        <v>9</v>
      </c>
      <c r="J6300" s="1">
        <v>44088</v>
      </c>
      <c r="K6300" s="6" t="s">
        <v>2572</v>
      </c>
      <c r="L6300" s="36" t="str">
        <f t="shared" si="392"/>
        <v>14/09/2020 20:59</v>
      </c>
      <c r="M6300" s="1">
        <v>44088</v>
      </c>
      <c r="N6300" s="6" t="s">
        <v>614</v>
      </c>
      <c r="O6300" s="36" t="str">
        <f t="shared" si="393"/>
        <v>14/09/2020 21:30</v>
      </c>
      <c r="P6300" s="46">
        <f t="shared" si="394"/>
        <v>2.1527777782466728E-2</v>
      </c>
      <c r="Q6300" s="48">
        <v>0</v>
      </c>
      <c r="R6300" s="47">
        <f t="shared" si="395"/>
        <v>31.000000006752089</v>
      </c>
      <c r="S6300" s="6" t="s">
        <v>44</v>
      </c>
      <c r="T6300" s="6" t="s">
        <v>849</v>
      </c>
      <c r="U6300" s="6" t="s">
        <v>4689</v>
      </c>
      <c r="V6300" s="6" t="s">
        <v>6844</v>
      </c>
      <c r="W6300" s="7">
        <v>0</v>
      </c>
      <c r="X6300" s="7">
        <v>0</v>
      </c>
      <c r="Y6300" s="7">
        <v>0</v>
      </c>
      <c r="Z6300" s="7">
        <v>0</v>
      </c>
      <c r="AA6300" s="7">
        <v>0</v>
      </c>
      <c r="AB6300" s="7">
        <v>0</v>
      </c>
      <c r="AC6300" s="7">
        <v>2</v>
      </c>
      <c r="AD6300" s="7">
        <v>0</v>
      </c>
      <c r="AE6300">
        <v>2</v>
      </c>
      <c r="AF6300">
        <v>0</v>
      </c>
      <c r="AG6300">
        <v>0</v>
      </c>
      <c r="AH6300">
        <v>0</v>
      </c>
      <c r="AI6300">
        <v>0</v>
      </c>
      <c r="AJ6300">
        <v>1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</row>
    <row r="6301" spans="1:44" x14ac:dyDescent="0.25">
      <c r="A6301">
        <v>1587250</v>
      </c>
      <c r="B6301">
        <v>786446</v>
      </c>
      <c r="C6301">
        <v>24.2066252745126</v>
      </c>
      <c r="D6301">
        <v>41.1234958166445</v>
      </c>
      <c r="E6301" s="68" t="s">
        <v>109</v>
      </c>
      <c r="F6301" s="8">
        <f>INDEX(Δεδομένα!$P:$P,MATCH('2020'!E6301,Δεδομένα!$O:$O,0))</f>
        <v>27</v>
      </c>
      <c r="G6301" s="6" t="s">
        <v>110</v>
      </c>
      <c r="H6301" s="2" t="str">
        <f>INDEX(Δεδομένα!B$1:B$51,MATCH('2020'!G6301,Δεδομένα!A$1:A$51,0))</f>
        <v>ΑΝΑΤΟΛΙΚΗΣ ΜΑΚΕΔΟΝΙΑΣ ΚΑΙ ΘΡΑΚΗΣ</v>
      </c>
      <c r="I6301" s="8">
        <f>INDEX(Δεδομένα!E$1:E$13,MATCH('2020'!H6301,Δεδομένα!D$1:D$13,0))</f>
        <v>2</v>
      </c>
      <c r="J6301" s="1">
        <v>44088</v>
      </c>
      <c r="K6301" s="6" t="s">
        <v>1794</v>
      </c>
      <c r="L6301" s="36" t="str">
        <f t="shared" si="392"/>
        <v>14/09/2020 13:53</v>
      </c>
      <c r="M6301" s="1">
        <v>44088</v>
      </c>
      <c r="N6301" s="6" t="s">
        <v>363</v>
      </c>
      <c r="O6301" s="36" t="str">
        <f t="shared" si="393"/>
        <v>14/09/2020 14:40</v>
      </c>
      <c r="P6301" s="46">
        <f t="shared" si="394"/>
        <v>3.2638888886140194E-2</v>
      </c>
      <c r="Q6301" s="48">
        <v>0</v>
      </c>
      <c r="R6301" s="47">
        <f t="shared" si="395"/>
        <v>46.999999996041879</v>
      </c>
      <c r="S6301" s="6" t="s">
        <v>44</v>
      </c>
      <c r="T6301" s="6" t="s">
        <v>113</v>
      </c>
      <c r="U6301" s="6" t="s">
        <v>44</v>
      </c>
      <c r="V6301" s="6" t="s">
        <v>6830</v>
      </c>
      <c r="W6301" s="7">
        <v>0</v>
      </c>
      <c r="X6301" s="7">
        <v>0</v>
      </c>
      <c r="Y6301" s="7">
        <v>0</v>
      </c>
      <c r="Z6301" s="7">
        <v>0</v>
      </c>
      <c r="AA6301" s="7">
        <v>0</v>
      </c>
      <c r="AB6301" s="7">
        <v>0</v>
      </c>
      <c r="AC6301" s="7">
        <v>4</v>
      </c>
      <c r="AD6301" s="7">
        <v>0</v>
      </c>
      <c r="AE6301">
        <v>3</v>
      </c>
      <c r="AF6301">
        <v>0</v>
      </c>
      <c r="AG6301">
        <v>0</v>
      </c>
      <c r="AH6301">
        <v>0</v>
      </c>
      <c r="AI6301">
        <v>0</v>
      </c>
      <c r="AJ6301">
        <v>1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</row>
    <row r="6302" spans="1:44" x14ac:dyDescent="0.25">
      <c r="A6302">
        <v>1587348</v>
      </c>
      <c r="B6302">
        <v>786345</v>
      </c>
      <c r="C6302">
        <v>26.124674660801698</v>
      </c>
      <c r="D6302">
        <v>40.863723147084499</v>
      </c>
      <c r="E6302" s="68" t="s">
        <v>165</v>
      </c>
      <c r="F6302" s="8">
        <f>INDEX(Δεδομένα!$P:$P,MATCH('2020'!E6302,Δεδομένα!$O:$O,0))</f>
        <v>247</v>
      </c>
      <c r="G6302" s="6" t="s">
        <v>148</v>
      </c>
      <c r="H6302" s="2" t="str">
        <f>INDEX(Δεδομένα!B$1:B$51,MATCH('2020'!G6302,Δεδομένα!A$1:A$51,0))</f>
        <v>ΑΝΑΤΟΛΙΚΗΣ ΜΑΚΕΔΟΝΙΑΣ ΚΑΙ ΘΡΑΚΗΣ</v>
      </c>
      <c r="I6302" s="8">
        <f>INDEX(Δεδομένα!E$1:E$13,MATCH('2020'!H6302,Δεδομένα!D$1:D$13,0))</f>
        <v>2</v>
      </c>
      <c r="J6302" s="1">
        <v>44088</v>
      </c>
      <c r="K6302" s="6" t="s">
        <v>6818</v>
      </c>
      <c r="L6302" s="36" t="str">
        <f t="shared" si="392"/>
        <v>14/09/2020 05:55</v>
      </c>
      <c r="M6302" s="1">
        <v>44088</v>
      </c>
      <c r="N6302" s="6" t="s">
        <v>1313</v>
      </c>
      <c r="O6302" s="36" t="str">
        <f t="shared" si="393"/>
        <v>14/09/2020 19:33</v>
      </c>
      <c r="P6302" s="46">
        <f t="shared" si="394"/>
        <v>0.56805555555183673</v>
      </c>
      <c r="Q6302" s="48">
        <v>0</v>
      </c>
      <c r="R6302" s="47">
        <f t="shared" si="395"/>
        <v>817.9999999946449</v>
      </c>
      <c r="S6302" s="6" t="s">
        <v>44</v>
      </c>
      <c r="T6302" s="6" t="s">
        <v>150</v>
      </c>
      <c r="U6302" s="6" t="s">
        <v>44</v>
      </c>
      <c r="V6302" s="6" t="s">
        <v>6819</v>
      </c>
      <c r="W6302" s="7">
        <v>0</v>
      </c>
      <c r="X6302" s="7">
        <v>50</v>
      </c>
      <c r="Y6302" s="7">
        <v>0</v>
      </c>
      <c r="Z6302" s="7">
        <v>20</v>
      </c>
      <c r="AA6302" s="7">
        <v>0</v>
      </c>
      <c r="AB6302" s="7">
        <v>0</v>
      </c>
      <c r="AC6302" s="7">
        <v>0</v>
      </c>
      <c r="AD6302" s="7">
        <v>0</v>
      </c>
      <c r="AE6302">
        <v>16</v>
      </c>
      <c r="AF6302">
        <v>0</v>
      </c>
      <c r="AG6302">
        <v>3</v>
      </c>
      <c r="AH6302">
        <v>0</v>
      </c>
      <c r="AI6302">
        <v>0</v>
      </c>
      <c r="AJ6302">
        <v>4</v>
      </c>
      <c r="AK6302">
        <v>2</v>
      </c>
      <c r="AL6302">
        <v>0</v>
      </c>
      <c r="AM6302">
        <v>1</v>
      </c>
      <c r="AN6302">
        <v>0</v>
      </c>
      <c r="AO6302">
        <v>0</v>
      </c>
      <c r="AP6302">
        <v>0</v>
      </c>
      <c r="AQ6302">
        <v>0</v>
      </c>
      <c r="AR6302">
        <v>0</v>
      </c>
    </row>
    <row r="6303" spans="1:44" x14ac:dyDescent="0.25">
      <c r="A6303">
        <v>1586341</v>
      </c>
      <c r="B6303">
        <v>786413</v>
      </c>
      <c r="C6303">
        <v>26.628316543349399</v>
      </c>
      <c r="D6303">
        <v>41.402415499292303</v>
      </c>
      <c r="E6303" s="68" t="s">
        <v>856</v>
      </c>
      <c r="F6303" s="8">
        <f>INDEX(Δεδομένα!$P:$P,MATCH('2020'!E6303,Δεδομένα!$O:$O,0))</f>
        <v>37</v>
      </c>
      <c r="G6303" s="6" t="s">
        <v>148</v>
      </c>
      <c r="H6303" s="2" t="str">
        <f>INDEX(Δεδομένα!B$1:B$51,MATCH('2020'!G6303,Δεδομένα!A$1:A$51,0))</f>
        <v>ΑΝΑΤΟΛΙΚΗΣ ΜΑΚΕΔΟΝΙΑΣ ΚΑΙ ΘΡΑΚΗΣ</v>
      </c>
      <c r="I6303" s="8">
        <f>INDEX(Δεδομένα!E$1:E$13,MATCH('2020'!H6303,Δεδομένα!D$1:D$13,0))</f>
        <v>2</v>
      </c>
      <c r="J6303" s="1">
        <v>44088</v>
      </c>
      <c r="K6303" s="6" t="s">
        <v>1548</v>
      </c>
      <c r="L6303" s="36" t="str">
        <f t="shared" si="392"/>
        <v>14/09/2020 11:57</v>
      </c>
      <c r="M6303" s="1">
        <v>44088</v>
      </c>
      <c r="N6303" s="6" t="s">
        <v>1632</v>
      </c>
      <c r="O6303" s="36" t="str">
        <f t="shared" si="393"/>
        <v>14/09/2020 14:04</v>
      </c>
      <c r="P6303" s="46">
        <f t="shared" si="394"/>
        <v>8.819444444088731E-2</v>
      </c>
      <c r="Q6303" s="48">
        <v>0</v>
      </c>
      <c r="R6303" s="47">
        <f t="shared" si="395"/>
        <v>126.99999999487773</v>
      </c>
      <c r="S6303" s="6" t="s">
        <v>44</v>
      </c>
      <c r="T6303" s="6" t="s">
        <v>859</v>
      </c>
      <c r="U6303" s="6" t="s">
        <v>44</v>
      </c>
      <c r="V6303" s="6" t="s">
        <v>6746</v>
      </c>
      <c r="W6303" s="7">
        <v>0</v>
      </c>
      <c r="X6303" s="7">
        <v>0</v>
      </c>
      <c r="Y6303" s="7">
        <v>0</v>
      </c>
      <c r="Z6303" s="7">
        <v>10</v>
      </c>
      <c r="AA6303" s="7">
        <v>0</v>
      </c>
      <c r="AB6303" s="7">
        <v>0</v>
      </c>
      <c r="AC6303" s="7">
        <v>0</v>
      </c>
      <c r="AD6303" s="7">
        <v>0</v>
      </c>
      <c r="AE6303">
        <v>4</v>
      </c>
      <c r="AF6303">
        <v>0</v>
      </c>
      <c r="AG6303">
        <v>0</v>
      </c>
      <c r="AH6303">
        <v>0</v>
      </c>
      <c r="AI6303">
        <v>0</v>
      </c>
      <c r="AJ6303">
        <v>2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</row>
    <row r="6304" spans="1:44" x14ac:dyDescent="0.25">
      <c r="A6304">
        <v>1588513</v>
      </c>
      <c r="B6304">
        <v>786456</v>
      </c>
      <c r="C6304">
        <v>26.1788289634782</v>
      </c>
      <c r="D6304">
        <v>41.492689423564499</v>
      </c>
      <c r="E6304" s="68" t="s">
        <v>1115</v>
      </c>
      <c r="F6304" s="8">
        <f>INDEX(Δεδομένα!$P:$P,MATCH('2020'!E6304,Δεδομένα!$O:$O,0))</f>
        <v>35</v>
      </c>
      <c r="G6304" s="6" t="s">
        <v>148</v>
      </c>
      <c r="H6304" s="2" t="str">
        <f>INDEX(Δεδομένα!B$1:B$51,MATCH('2020'!G6304,Δεδομένα!A$1:A$51,0))</f>
        <v>ΑΝΑΤΟΛΙΚΗΣ ΜΑΚΕΔΟΝΙΑΣ ΚΑΙ ΘΡΑΚΗΣ</v>
      </c>
      <c r="I6304" s="8">
        <f>INDEX(Δεδομένα!E$1:E$13,MATCH('2020'!H6304,Δεδομένα!D$1:D$13,0))</f>
        <v>2</v>
      </c>
      <c r="J6304" s="1">
        <v>44088</v>
      </c>
      <c r="K6304" s="6" t="s">
        <v>759</v>
      </c>
      <c r="L6304" s="36" t="str">
        <f t="shared" si="392"/>
        <v>14/09/2020 14:10</v>
      </c>
      <c r="M6304" s="1">
        <v>44089</v>
      </c>
      <c r="N6304" s="6" t="s">
        <v>876</v>
      </c>
      <c r="O6304" s="36" t="str">
        <f t="shared" si="393"/>
        <v>15/09/2020 11:55</v>
      </c>
      <c r="P6304" s="46">
        <f t="shared" si="394"/>
        <v>0.90625</v>
      </c>
      <c r="Q6304" s="48">
        <v>0</v>
      </c>
      <c r="R6304" s="47">
        <f t="shared" si="395"/>
        <v>1305</v>
      </c>
      <c r="S6304" s="6" t="s">
        <v>44</v>
      </c>
      <c r="T6304" s="6" t="s">
        <v>1119</v>
      </c>
      <c r="U6304" s="6" t="s">
        <v>44</v>
      </c>
      <c r="V6304" s="6" t="s">
        <v>3024</v>
      </c>
      <c r="W6304" s="7">
        <v>84</v>
      </c>
      <c r="X6304" s="7">
        <v>0</v>
      </c>
      <c r="Y6304" s="7">
        <v>0</v>
      </c>
      <c r="Z6304" s="7">
        <v>48</v>
      </c>
      <c r="AA6304" s="7">
        <v>0</v>
      </c>
      <c r="AB6304" s="7">
        <v>3</v>
      </c>
      <c r="AC6304" s="7">
        <v>30</v>
      </c>
      <c r="AD6304" s="7">
        <v>0</v>
      </c>
      <c r="AE6304">
        <v>10</v>
      </c>
      <c r="AF6304">
        <v>6</v>
      </c>
      <c r="AG6304">
        <v>0</v>
      </c>
      <c r="AH6304">
        <v>0</v>
      </c>
      <c r="AI6304">
        <v>0</v>
      </c>
      <c r="AJ6304">
        <v>5</v>
      </c>
      <c r="AK6304">
        <v>0</v>
      </c>
      <c r="AL6304">
        <v>1</v>
      </c>
      <c r="AM6304">
        <v>1</v>
      </c>
      <c r="AN6304">
        <v>2</v>
      </c>
      <c r="AO6304">
        <v>0</v>
      </c>
      <c r="AP6304">
        <v>0</v>
      </c>
      <c r="AQ6304">
        <v>0</v>
      </c>
      <c r="AR6304">
        <v>0</v>
      </c>
    </row>
    <row r="6305" spans="1:44" x14ac:dyDescent="0.25">
      <c r="A6305">
        <v>1586343</v>
      </c>
      <c r="B6305">
        <v>786500</v>
      </c>
      <c r="C6305">
        <v>26.6321286881413</v>
      </c>
      <c r="D6305">
        <v>41.393927061355797</v>
      </c>
      <c r="E6305" s="68" t="s">
        <v>856</v>
      </c>
      <c r="F6305" s="8">
        <f>INDEX(Δεδομένα!$P:$P,MATCH('2020'!E6305,Δεδομένα!$O:$O,0))</f>
        <v>37</v>
      </c>
      <c r="G6305" s="6" t="s">
        <v>148</v>
      </c>
      <c r="H6305" s="2" t="str">
        <f>INDEX(Δεδομένα!B$1:B$51,MATCH('2020'!G6305,Δεδομένα!A$1:A$51,0))</f>
        <v>ΑΝΑΤΟΛΙΚΗΣ ΜΑΚΕΔΟΝΙΑΣ ΚΑΙ ΘΡΑΚΗΣ</v>
      </c>
      <c r="I6305" s="8">
        <f>INDEX(Δεδομένα!E$1:E$13,MATCH('2020'!H6305,Δεδομένα!D$1:D$13,0))</f>
        <v>2</v>
      </c>
      <c r="J6305" s="1">
        <v>44088</v>
      </c>
      <c r="K6305" s="6" t="s">
        <v>215</v>
      </c>
      <c r="L6305" s="36" t="str">
        <f t="shared" si="392"/>
        <v>14/09/2020 16:20</v>
      </c>
      <c r="M6305" s="1">
        <v>44088</v>
      </c>
      <c r="N6305" s="6" t="s">
        <v>157</v>
      </c>
      <c r="O6305" s="36" t="str">
        <f t="shared" si="393"/>
        <v>14/09/2020 18:10</v>
      </c>
      <c r="P6305" s="46">
        <f t="shared" si="394"/>
        <v>7.6388888890505768E-2</v>
      </c>
      <c r="Q6305" s="48">
        <v>0</v>
      </c>
      <c r="R6305" s="47">
        <f t="shared" si="395"/>
        <v>110.00000000232831</v>
      </c>
      <c r="S6305" s="6" t="s">
        <v>44</v>
      </c>
      <c r="T6305" s="6" t="s">
        <v>859</v>
      </c>
      <c r="U6305" s="6" t="s">
        <v>44</v>
      </c>
      <c r="V6305" s="6" t="s">
        <v>6746</v>
      </c>
      <c r="W6305" s="7">
        <v>0</v>
      </c>
      <c r="X6305" s="7">
        <v>0</v>
      </c>
      <c r="Y6305" s="7">
        <v>0</v>
      </c>
      <c r="Z6305" s="7">
        <v>0.5</v>
      </c>
      <c r="AA6305" s="7">
        <v>0</v>
      </c>
      <c r="AB6305" s="7">
        <v>0</v>
      </c>
      <c r="AC6305" s="7">
        <v>0</v>
      </c>
      <c r="AD6305" s="7">
        <v>0</v>
      </c>
      <c r="AE6305">
        <v>2</v>
      </c>
      <c r="AF6305">
        <v>0</v>
      </c>
      <c r="AG6305">
        <v>0</v>
      </c>
      <c r="AH6305">
        <v>0</v>
      </c>
      <c r="AI6305">
        <v>0</v>
      </c>
      <c r="AJ6305">
        <v>1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</row>
    <row r="6306" spans="1:44" x14ac:dyDescent="0.25">
      <c r="A6306">
        <v>1586089</v>
      </c>
      <c r="B6306">
        <v>786516</v>
      </c>
      <c r="C6306">
        <v>26.131828625298599</v>
      </c>
      <c r="D6306">
        <v>40.868439996832898</v>
      </c>
      <c r="E6306" s="68" t="s">
        <v>165</v>
      </c>
      <c r="F6306" s="8">
        <f>INDEX(Δεδομένα!$P:$P,MATCH('2020'!E6306,Δεδομένα!$O:$O,0))</f>
        <v>247</v>
      </c>
      <c r="G6306" s="6" t="s">
        <v>148</v>
      </c>
      <c r="H6306" s="2" t="str">
        <f>INDEX(Δεδομένα!B$1:B$51,MATCH('2020'!G6306,Δεδομένα!A$1:A$51,0))</f>
        <v>ΑΝΑΤΟΛΙΚΗΣ ΜΑΚΕΔΟΝΙΑΣ ΚΑΙ ΘΡΑΚΗΣ</v>
      </c>
      <c r="I6306" s="8">
        <f>INDEX(Δεδομένα!E$1:E$13,MATCH('2020'!H6306,Δεδομένα!D$1:D$13,0))</f>
        <v>2</v>
      </c>
      <c r="J6306" s="1">
        <v>44088</v>
      </c>
      <c r="K6306" s="6" t="s">
        <v>156</v>
      </c>
      <c r="L6306" s="36" t="str">
        <f t="shared" si="392"/>
        <v>14/09/2020 17:30</v>
      </c>
      <c r="M6306" s="1">
        <v>44088</v>
      </c>
      <c r="N6306" s="6" t="s">
        <v>418</v>
      </c>
      <c r="O6306" s="36" t="str">
        <f t="shared" si="393"/>
        <v>14/09/2020 18:45</v>
      </c>
      <c r="P6306" s="46">
        <f t="shared" si="394"/>
        <v>5.2083333335758653E-2</v>
      </c>
      <c r="Q6306" s="48">
        <v>0</v>
      </c>
      <c r="R6306" s="47">
        <f t="shared" si="395"/>
        <v>75.00000000349246</v>
      </c>
      <c r="S6306" s="6" t="s">
        <v>44</v>
      </c>
      <c r="T6306" s="6" t="s">
        <v>150</v>
      </c>
      <c r="U6306" s="6" t="s">
        <v>44</v>
      </c>
      <c r="V6306" s="6" t="s">
        <v>168</v>
      </c>
      <c r="W6306" s="7">
        <v>0</v>
      </c>
      <c r="X6306" s="7">
        <v>0</v>
      </c>
      <c r="Y6306" s="7">
        <v>0</v>
      </c>
      <c r="Z6306" s="7">
        <v>5</v>
      </c>
      <c r="AA6306" s="7">
        <v>0</v>
      </c>
      <c r="AB6306" s="7">
        <v>0</v>
      </c>
      <c r="AC6306" s="7">
        <v>0</v>
      </c>
      <c r="AD6306" s="7">
        <v>0</v>
      </c>
      <c r="AE6306">
        <v>8</v>
      </c>
      <c r="AF6306">
        <v>0</v>
      </c>
      <c r="AG6306">
        <v>0</v>
      </c>
      <c r="AH6306">
        <v>0</v>
      </c>
      <c r="AI6306">
        <v>0</v>
      </c>
      <c r="AJ6306">
        <v>3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</row>
    <row r="6307" spans="1:44" x14ac:dyDescent="0.25">
      <c r="A6307">
        <v>1600578</v>
      </c>
      <c r="B6307">
        <v>786576</v>
      </c>
      <c r="C6307">
        <v>26.1483364105225</v>
      </c>
      <c r="D6307">
        <v>40.920680999755902</v>
      </c>
      <c r="E6307" s="68" t="s">
        <v>147</v>
      </c>
      <c r="F6307" s="8">
        <f>INDEX(Δεδομένα!$P:$P,MATCH('2020'!E6307,Δεδομένα!$O:$O,0))</f>
        <v>33</v>
      </c>
      <c r="G6307" s="6" t="s">
        <v>148</v>
      </c>
      <c r="H6307" s="2" t="str">
        <f>INDEX(Δεδομένα!B$1:B$51,MATCH('2020'!G6307,Δεδομένα!A$1:A$51,0))</f>
        <v>ΑΝΑΤΟΛΙΚΗΣ ΜΑΚΕΔΟΝΙΑΣ ΚΑΙ ΘΡΑΚΗΣ</v>
      </c>
      <c r="I6307" s="8">
        <f>INDEX(Δεδομένα!E$1:E$13,MATCH('2020'!H6307,Δεδομένα!D$1:D$13,0))</f>
        <v>2</v>
      </c>
      <c r="J6307" s="1">
        <v>44088</v>
      </c>
      <c r="K6307" s="6" t="s">
        <v>107</v>
      </c>
      <c r="L6307" s="36" t="str">
        <f t="shared" si="392"/>
        <v>14/09/2020 20:20</v>
      </c>
      <c r="M6307" s="1">
        <v>44089</v>
      </c>
      <c r="N6307" s="6" t="s">
        <v>362</v>
      </c>
      <c r="O6307" s="36" t="str">
        <f t="shared" si="393"/>
        <v>15/09/2020 14:00</v>
      </c>
      <c r="P6307" s="46">
        <f t="shared" si="394"/>
        <v>0.73611111111677019</v>
      </c>
      <c r="Q6307" s="48">
        <v>0</v>
      </c>
      <c r="R6307" s="47">
        <f t="shared" si="395"/>
        <v>1060.0000000081491</v>
      </c>
      <c r="S6307" s="6" t="s">
        <v>44</v>
      </c>
      <c r="T6307" s="6" t="s">
        <v>150</v>
      </c>
      <c r="U6307" s="6" t="s">
        <v>44</v>
      </c>
      <c r="V6307" s="6" t="s">
        <v>6841</v>
      </c>
      <c r="W6307" s="7">
        <v>0</v>
      </c>
      <c r="X6307" s="7">
        <v>30</v>
      </c>
      <c r="Y6307" s="7">
        <v>0</v>
      </c>
      <c r="Z6307" s="7">
        <v>0</v>
      </c>
      <c r="AA6307" s="7">
        <v>0</v>
      </c>
      <c r="AB6307" s="7">
        <v>0</v>
      </c>
      <c r="AC6307" s="7">
        <v>0</v>
      </c>
      <c r="AD6307" s="7">
        <v>0</v>
      </c>
      <c r="AE6307">
        <v>18</v>
      </c>
      <c r="AF6307">
        <v>10</v>
      </c>
      <c r="AG6307">
        <v>0</v>
      </c>
      <c r="AH6307">
        <v>4</v>
      </c>
      <c r="AI6307">
        <v>0</v>
      </c>
      <c r="AJ6307">
        <v>8</v>
      </c>
      <c r="AK6307">
        <v>0</v>
      </c>
      <c r="AL6307">
        <v>4</v>
      </c>
      <c r="AM6307">
        <v>1</v>
      </c>
      <c r="AN6307">
        <v>0</v>
      </c>
      <c r="AO6307">
        <v>0</v>
      </c>
      <c r="AP6307">
        <v>0</v>
      </c>
      <c r="AQ6307">
        <v>0</v>
      </c>
      <c r="AR6307">
        <v>0</v>
      </c>
    </row>
    <row r="6308" spans="1:44" x14ac:dyDescent="0.25">
      <c r="A6308">
        <v>1593370</v>
      </c>
      <c r="B6308">
        <v>786527</v>
      </c>
      <c r="C6308">
        <v>21.271028561532301</v>
      </c>
      <c r="D6308">
        <v>37.941142545322599</v>
      </c>
      <c r="E6308" s="68" t="s">
        <v>900</v>
      </c>
      <c r="F6308" s="8">
        <f>INDEX(Δεδομένα!$P:$P,MATCH('2020'!E6308,Δεδομένα!$O:$O,0))</f>
        <v>136</v>
      </c>
      <c r="G6308" s="6" t="s">
        <v>357</v>
      </c>
      <c r="H6308" s="2" t="str">
        <f>INDEX(Δεδομένα!B$1:B$51,MATCH('2020'!G6308,Δεδομένα!A$1:A$51,0))</f>
        <v>ΔΥΤΙΚΗΣ ΕΛΛΑΔΟΣ</v>
      </c>
      <c r="I6308" s="8">
        <f>INDEX(Δεδομένα!E$1:E$13,MATCH('2020'!H6308,Δεδομένα!D$1:D$13,0))</f>
        <v>7</v>
      </c>
      <c r="J6308" s="1">
        <v>44088</v>
      </c>
      <c r="K6308" s="6" t="s">
        <v>252</v>
      </c>
      <c r="L6308" s="36" t="str">
        <f t="shared" si="392"/>
        <v>14/09/2020 17:25</v>
      </c>
      <c r="M6308" s="1">
        <v>44088</v>
      </c>
      <c r="N6308" s="6" t="s">
        <v>262</v>
      </c>
      <c r="O6308" s="36" t="str">
        <f t="shared" si="393"/>
        <v>14/09/2020 17:49</v>
      </c>
      <c r="P6308" s="46">
        <f t="shared" si="394"/>
        <v>1.6666666662786156E-2</v>
      </c>
      <c r="Q6308" s="48">
        <v>0</v>
      </c>
      <c r="R6308" s="47">
        <f t="shared" si="395"/>
        <v>23.999999994412065</v>
      </c>
      <c r="S6308" s="6" t="s">
        <v>44</v>
      </c>
      <c r="T6308" s="6" t="s">
        <v>1058</v>
      </c>
      <c r="U6308" s="6" t="s">
        <v>1550</v>
      </c>
      <c r="V6308" s="6" t="s">
        <v>1550</v>
      </c>
      <c r="W6308" s="7">
        <v>0</v>
      </c>
      <c r="X6308" s="7">
        <v>0</v>
      </c>
      <c r="Y6308" s="7">
        <v>0</v>
      </c>
      <c r="Z6308" s="7">
        <v>0</v>
      </c>
      <c r="AA6308" s="7">
        <v>0</v>
      </c>
      <c r="AB6308" s="7">
        <v>1</v>
      </c>
      <c r="AC6308" s="7">
        <v>0</v>
      </c>
      <c r="AD6308" s="7">
        <v>0</v>
      </c>
      <c r="AE6308">
        <v>4</v>
      </c>
      <c r="AF6308">
        <v>0</v>
      </c>
      <c r="AG6308">
        <v>0</v>
      </c>
      <c r="AH6308">
        <v>0</v>
      </c>
      <c r="AI6308">
        <v>0</v>
      </c>
      <c r="AJ6308">
        <v>2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</row>
    <row r="6309" spans="1:44" x14ac:dyDescent="0.25">
      <c r="A6309">
        <v>1602543</v>
      </c>
      <c r="B6309">
        <v>786447</v>
      </c>
      <c r="C6309">
        <v>20.538751260778799</v>
      </c>
      <c r="D6309">
        <v>39.346987239445703</v>
      </c>
      <c r="E6309" s="68" t="s">
        <v>1335</v>
      </c>
      <c r="F6309" s="8">
        <f>INDEX(Δεδομένα!$P:$P,MATCH('2020'!E6309,Δεδομένα!$O:$O,0))</f>
        <v>91</v>
      </c>
      <c r="G6309" s="6" t="s">
        <v>1149</v>
      </c>
      <c r="H6309" s="2" t="str">
        <f>INDEX(Δεδομένα!B$1:B$51,MATCH('2020'!G6309,Δεδομένα!A$1:A$51,0))</f>
        <v>ΗΠΕΙΡΟΥ</v>
      </c>
      <c r="I6309" s="8">
        <f>INDEX(Δεδομένα!E$1:E$13,MATCH('2020'!H6309,Δεδομένα!D$1:D$13,0))</f>
        <v>5</v>
      </c>
      <c r="J6309" s="1">
        <v>44088</v>
      </c>
      <c r="K6309" s="6" t="s">
        <v>341</v>
      </c>
      <c r="L6309" s="36" t="str">
        <f t="shared" si="392"/>
        <v>14/09/2020 13:55</v>
      </c>
      <c r="M6309" s="1">
        <v>44088</v>
      </c>
      <c r="N6309" s="6" t="s">
        <v>621</v>
      </c>
      <c r="O6309" s="36" t="str">
        <f t="shared" si="393"/>
        <v>14/09/2020 18:20</v>
      </c>
      <c r="P6309" s="46">
        <f t="shared" si="394"/>
        <v>0.18402777778101154</v>
      </c>
      <c r="Q6309" s="48">
        <v>0</v>
      </c>
      <c r="R6309" s="47">
        <f t="shared" si="395"/>
        <v>265.00000000465661</v>
      </c>
      <c r="S6309" s="6" t="s">
        <v>44</v>
      </c>
      <c r="T6309" s="6" t="s">
        <v>1201</v>
      </c>
      <c r="U6309" s="6" t="s">
        <v>44</v>
      </c>
      <c r="V6309" s="6" t="s">
        <v>6831</v>
      </c>
      <c r="W6309" s="7">
        <v>0</v>
      </c>
      <c r="X6309" s="7">
        <v>0.2</v>
      </c>
      <c r="Y6309" s="7">
        <v>0</v>
      </c>
      <c r="Z6309" s="7">
        <v>0</v>
      </c>
      <c r="AA6309" s="7">
        <v>0</v>
      </c>
      <c r="AB6309" s="7">
        <v>0</v>
      </c>
      <c r="AC6309" s="7">
        <v>0</v>
      </c>
      <c r="AD6309" s="7">
        <v>0</v>
      </c>
      <c r="AE6309">
        <v>9</v>
      </c>
      <c r="AF6309">
        <v>0</v>
      </c>
      <c r="AG6309">
        <v>0</v>
      </c>
      <c r="AH6309">
        <v>0</v>
      </c>
      <c r="AI6309">
        <v>0</v>
      </c>
      <c r="AJ6309">
        <v>4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</row>
    <row r="6310" spans="1:44" x14ac:dyDescent="0.25">
      <c r="A6310">
        <v>1618285</v>
      </c>
      <c r="B6310">
        <v>786508</v>
      </c>
      <c r="C6310">
        <v>20.2977725216514</v>
      </c>
      <c r="D6310">
        <v>39.7098141339699</v>
      </c>
      <c r="E6310" s="68" t="s">
        <v>1148</v>
      </c>
      <c r="F6310" s="8">
        <f>INDEX(Δεδομένα!$P:$P,MATCH('2020'!E6310,Δεδομένα!$O:$O,0))</f>
        <v>92</v>
      </c>
      <c r="G6310" s="6" t="s">
        <v>1149</v>
      </c>
      <c r="H6310" s="2" t="str">
        <f>INDEX(Δεδομένα!B$1:B$51,MATCH('2020'!G6310,Δεδομένα!A$1:A$51,0))</f>
        <v>ΗΠΕΙΡΟΥ</v>
      </c>
      <c r="I6310" s="8">
        <f>INDEX(Δεδομένα!E$1:E$13,MATCH('2020'!H6310,Δεδομένα!D$1:D$13,0))</f>
        <v>5</v>
      </c>
      <c r="J6310" s="1">
        <v>44088</v>
      </c>
      <c r="K6310" s="6" t="s">
        <v>4034</v>
      </c>
      <c r="L6310" s="36" t="str">
        <f t="shared" si="392"/>
        <v>14/09/2020 16:46</v>
      </c>
      <c r="M6310" s="1">
        <v>44092</v>
      </c>
      <c r="N6310" s="6" t="s">
        <v>83</v>
      </c>
      <c r="O6310" s="36" t="str">
        <f t="shared" si="393"/>
        <v>18/09/2020 13:45</v>
      </c>
      <c r="P6310" s="49">
        <f t="shared" si="394"/>
        <v>3.8743055555532919</v>
      </c>
      <c r="Q6310" s="50">
        <f>3*24</f>
        <v>72</v>
      </c>
      <c r="R6310" s="47">
        <f t="shared" si="395"/>
        <v>5578.9999999967404</v>
      </c>
      <c r="S6310" s="6" t="s">
        <v>44</v>
      </c>
      <c r="T6310" s="6" t="s">
        <v>1150</v>
      </c>
      <c r="U6310" s="6" t="s">
        <v>44</v>
      </c>
      <c r="V6310" s="6" t="s">
        <v>6836</v>
      </c>
      <c r="W6310" s="7">
        <v>0</v>
      </c>
      <c r="X6310" s="7">
        <v>60</v>
      </c>
      <c r="Y6310" s="7">
        <v>0</v>
      </c>
      <c r="Z6310" s="7">
        <v>0</v>
      </c>
      <c r="AA6310" s="7">
        <v>0</v>
      </c>
      <c r="AB6310" s="7">
        <v>0</v>
      </c>
      <c r="AC6310" s="7">
        <v>0</v>
      </c>
      <c r="AD6310" s="7">
        <v>0</v>
      </c>
      <c r="AE6310">
        <v>48</v>
      </c>
      <c r="AF6310">
        <v>18</v>
      </c>
      <c r="AG6310">
        <v>0</v>
      </c>
      <c r="AH6310">
        <v>0</v>
      </c>
      <c r="AI6310">
        <v>0</v>
      </c>
      <c r="AJ6310">
        <v>12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</row>
    <row r="6311" spans="1:44" x14ac:dyDescent="0.25">
      <c r="A6311">
        <v>1618292</v>
      </c>
      <c r="B6311">
        <v>786530</v>
      </c>
      <c r="C6311">
        <v>20.314090077401801</v>
      </c>
      <c r="D6311">
        <v>39.708338049157</v>
      </c>
      <c r="E6311" s="68" t="s">
        <v>1148</v>
      </c>
      <c r="F6311" s="8">
        <f>INDEX(Δεδομένα!$P:$P,MATCH('2020'!E6311,Δεδομένα!$O:$O,0))</f>
        <v>92</v>
      </c>
      <c r="G6311" s="6" t="s">
        <v>1149</v>
      </c>
      <c r="H6311" s="2" t="str">
        <f>INDEX(Δεδομένα!B$1:B$51,MATCH('2020'!G6311,Δεδομένα!A$1:A$51,0))</f>
        <v>ΗΠΕΙΡΟΥ</v>
      </c>
      <c r="I6311" s="8">
        <f>INDEX(Δεδομένα!E$1:E$13,MATCH('2020'!H6311,Δεδομένα!D$1:D$13,0))</f>
        <v>5</v>
      </c>
      <c r="J6311" s="1">
        <v>44088</v>
      </c>
      <c r="K6311" s="6" t="s">
        <v>1224</v>
      </c>
      <c r="L6311" s="36" t="str">
        <f t="shared" si="392"/>
        <v>14/09/2020 18:17</v>
      </c>
      <c r="M6311" s="1">
        <v>44088</v>
      </c>
      <c r="N6311" s="6" t="s">
        <v>52</v>
      </c>
      <c r="O6311" s="36" t="str">
        <f t="shared" si="393"/>
        <v>14/09/2020 22:08</v>
      </c>
      <c r="P6311" s="46">
        <f t="shared" si="394"/>
        <v>0.16041666666569654</v>
      </c>
      <c r="Q6311" s="48">
        <v>0</v>
      </c>
      <c r="R6311" s="47">
        <f t="shared" si="395"/>
        <v>230.99999999860302</v>
      </c>
      <c r="S6311" s="6" t="s">
        <v>44</v>
      </c>
      <c r="T6311" s="6" t="s">
        <v>1150</v>
      </c>
      <c r="U6311" s="6" t="s">
        <v>2676</v>
      </c>
      <c r="V6311" s="6" t="s">
        <v>2676</v>
      </c>
      <c r="W6311" s="7">
        <v>0</v>
      </c>
      <c r="X6311" s="7">
        <v>2</v>
      </c>
      <c r="Y6311" s="7">
        <v>0</v>
      </c>
      <c r="Z6311" s="7">
        <v>0</v>
      </c>
      <c r="AA6311" s="7">
        <v>0</v>
      </c>
      <c r="AB6311" s="7">
        <v>0</v>
      </c>
      <c r="AC6311" s="7">
        <v>0</v>
      </c>
      <c r="AD6311" s="7">
        <v>0</v>
      </c>
      <c r="AE6311">
        <v>5</v>
      </c>
      <c r="AF6311">
        <v>0</v>
      </c>
      <c r="AG6311">
        <v>0</v>
      </c>
      <c r="AH6311">
        <v>0</v>
      </c>
      <c r="AI6311">
        <v>0</v>
      </c>
      <c r="AJ6311">
        <v>2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</row>
    <row r="6312" spans="1:44" x14ac:dyDescent="0.25">
      <c r="A6312">
        <v>1586093</v>
      </c>
      <c r="B6312">
        <v>786396</v>
      </c>
      <c r="C6312">
        <v>22.7308839262604</v>
      </c>
      <c r="D6312">
        <v>40.7201497317239</v>
      </c>
      <c r="E6312" s="68" t="s">
        <v>175</v>
      </c>
      <c r="F6312" s="8">
        <f>INDEX(Δεδομένα!$P:$P,MATCH('2020'!E6312,Δεδομένα!$O:$O,0))</f>
        <v>44</v>
      </c>
      <c r="G6312" s="6" t="s">
        <v>170</v>
      </c>
      <c r="H6312" s="2" t="str">
        <f>INDEX(Δεδομένα!B$1:B$51,MATCH('2020'!G6312,Δεδομένα!A$1:A$51,0))</f>
        <v>ΚΕΝΤΡΙΚΗΣ ΜΑΚΕΔΟΝΙΑΣ</v>
      </c>
      <c r="I6312" s="8">
        <f>INDEX(Δεδομένα!E$1:E$13,MATCH('2020'!H6312,Δεδομένα!D$1:D$13,0))</f>
        <v>3</v>
      </c>
      <c r="J6312" s="1">
        <v>44088</v>
      </c>
      <c r="K6312" s="6" t="s">
        <v>3250</v>
      </c>
      <c r="L6312" s="36" t="str">
        <f t="shared" si="392"/>
        <v>14/09/2020 11:32</v>
      </c>
      <c r="M6312" s="1">
        <v>44088</v>
      </c>
      <c r="N6312" s="6" t="s">
        <v>2356</v>
      </c>
      <c r="O6312" s="36" t="str">
        <f t="shared" si="393"/>
        <v>14/09/2020 11:42</v>
      </c>
      <c r="P6312" s="46">
        <f t="shared" si="394"/>
        <v>6.9444444452528842E-3</v>
      </c>
      <c r="Q6312" s="48">
        <v>0</v>
      </c>
      <c r="R6312" s="47">
        <f t="shared" si="395"/>
        <v>10.000000001164153</v>
      </c>
      <c r="S6312" s="6" t="s">
        <v>44</v>
      </c>
      <c r="T6312" s="6" t="s">
        <v>187</v>
      </c>
      <c r="U6312" s="6" t="s">
        <v>44</v>
      </c>
      <c r="V6312" s="6" t="s">
        <v>6824</v>
      </c>
      <c r="W6312" s="7">
        <v>0</v>
      </c>
      <c r="X6312" s="7">
        <v>0</v>
      </c>
      <c r="Y6312" s="7">
        <v>0</v>
      </c>
      <c r="Z6312" s="7">
        <v>0</v>
      </c>
      <c r="AA6312" s="7">
        <v>0</v>
      </c>
      <c r="AB6312" s="7">
        <v>0</v>
      </c>
      <c r="AC6312" s="7">
        <v>0.1</v>
      </c>
      <c r="AD6312" s="7">
        <v>0</v>
      </c>
      <c r="AE6312">
        <v>2</v>
      </c>
      <c r="AF6312">
        <v>0</v>
      </c>
      <c r="AG6312">
        <v>0</v>
      </c>
      <c r="AH6312">
        <v>0</v>
      </c>
      <c r="AI6312">
        <v>0</v>
      </c>
      <c r="AJ6312">
        <v>1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</row>
    <row r="6313" spans="1:44" x14ac:dyDescent="0.25">
      <c r="A6313">
        <v>1587784</v>
      </c>
      <c r="B6313">
        <v>786415</v>
      </c>
      <c r="C6313">
        <v>20.899941528031501</v>
      </c>
      <c r="D6313">
        <v>39.607008135421403</v>
      </c>
      <c r="E6313" s="68" t="s">
        <v>250</v>
      </c>
      <c r="F6313" s="8">
        <f>INDEX(Δεδομένα!$P:$P,MATCH('2020'!E6313,Δεδομένα!$O:$O,0))</f>
        <v>82</v>
      </c>
      <c r="G6313" s="6" t="s">
        <v>251</v>
      </c>
      <c r="H6313" s="2" t="str">
        <f>INDEX(Δεδομένα!B$1:B$51,MATCH('2020'!G6313,Δεδομένα!A$1:A$51,0))</f>
        <v>ΗΠΕΙΡΟΥ</v>
      </c>
      <c r="I6313" s="8">
        <f>INDEX(Δεδομένα!E$1:E$13,MATCH('2020'!H6313,Δεδομένα!D$1:D$13,0))</f>
        <v>5</v>
      </c>
      <c r="J6313" s="1">
        <v>44088</v>
      </c>
      <c r="K6313" s="6" t="s">
        <v>3353</v>
      </c>
      <c r="L6313" s="36" t="str">
        <f t="shared" si="392"/>
        <v>14/09/2020 12:08</v>
      </c>
      <c r="M6313" s="1">
        <v>44088</v>
      </c>
      <c r="N6313" s="6" t="s">
        <v>349</v>
      </c>
      <c r="O6313" s="36" t="str">
        <f t="shared" si="393"/>
        <v>14/09/2020 12:35</v>
      </c>
      <c r="P6313" s="46">
        <f t="shared" si="394"/>
        <v>1.8749999995634425E-2</v>
      </c>
      <c r="Q6313" s="48">
        <v>0</v>
      </c>
      <c r="R6313" s="47">
        <f t="shared" si="395"/>
        <v>26.999999993713573</v>
      </c>
      <c r="S6313" s="6" t="s">
        <v>44</v>
      </c>
      <c r="T6313" s="6" t="s">
        <v>257</v>
      </c>
      <c r="U6313" s="6" t="s">
        <v>6825</v>
      </c>
      <c r="V6313" s="6" t="s">
        <v>6826</v>
      </c>
      <c r="W6313" s="7">
        <v>0</v>
      </c>
      <c r="X6313" s="7">
        <v>0</v>
      </c>
      <c r="Y6313" s="7">
        <v>0</v>
      </c>
      <c r="Z6313" s="7">
        <v>0.05</v>
      </c>
      <c r="AA6313" s="7">
        <v>0</v>
      </c>
      <c r="AB6313" s="7">
        <v>0</v>
      </c>
      <c r="AC6313" s="7">
        <v>0</v>
      </c>
      <c r="AD6313" s="7">
        <v>0</v>
      </c>
      <c r="AE6313">
        <v>7</v>
      </c>
      <c r="AF6313">
        <v>0</v>
      </c>
      <c r="AG6313">
        <v>0</v>
      </c>
      <c r="AH6313">
        <v>0</v>
      </c>
      <c r="AI6313">
        <v>0</v>
      </c>
      <c r="AJ6313">
        <v>2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</row>
    <row r="6314" spans="1:44" x14ac:dyDescent="0.25">
      <c r="A6314">
        <v>1585976</v>
      </c>
      <c r="B6314">
        <v>786532</v>
      </c>
      <c r="C6314">
        <v>24.638768128847499</v>
      </c>
      <c r="D6314">
        <v>40.869237287505499</v>
      </c>
      <c r="E6314" s="68" t="s">
        <v>919</v>
      </c>
      <c r="F6314" s="8">
        <f>INDEX(Δεδομένα!$P:$P,MATCH('2020'!E6314,Δεδομένα!$O:$O,0))</f>
        <v>26</v>
      </c>
      <c r="G6314" s="6" t="s">
        <v>77</v>
      </c>
      <c r="H6314" s="2" t="str">
        <f>INDEX(Δεδομένα!B$1:B$51,MATCH('2020'!G6314,Δεδομένα!A$1:A$51,0))</f>
        <v>ΑΝΑΤΟΛΙΚΗΣ ΜΑΚΕΔΟΝΙΑΣ ΚΑΙ ΘΡΑΚΗΣ</v>
      </c>
      <c r="I6314" s="8">
        <f>INDEX(Δεδομένα!E$1:E$13,MATCH('2020'!H6314,Δεδομένα!D$1:D$13,0))</f>
        <v>2</v>
      </c>
      <c r="J6314" s="1">
        <v>44088</v>
      </c>
      <c r="K6314" s="6" t="s">
        <v>337</v>
      </c>
      <c r="L6314" s="36" t="str">
        <f t="shared" si="392"/>
        <v>14/09/2020 18:40</v>
      </c>
      <c r="M6314" s="1">
        <v>44088</v>
      </c>
      <c r="N6314" s="6" t="s">
        <v>1768</v>
      </c>
      <c r="O6314" s="36" t="str">
        <f t="shared" si="393"/>
        <v>14/09/2020 22:44</v>
      </c>
      <c r="P6314" s="46">
        <f t="shared" si="394"/>
        <v>0.16944444444379769</v>
      </c>
      <c r="Q6314" s="48">
        <v>0</v>
      </c>
      <c r="R6314" s="47">
        <f t="shared" si="395"/>
        <v>243.99999999906868</v>
      </c>
      <c r="S6314" s="6" t="s">
        <v>44</v>
      </c>
      <c r="T6314" s="6" t="s">
        <v>921</v>
      </c>
      <c r="U6314" s="6" t="s">
        <v>44</v>
      </c>
      <c r="V6314" s="6" t="s">
        <v>1391</v>
      </c>
      <c r="W6314" s="7">
        <v>0</v>
      </c>
      <c r="X6314" s="7">
        <v>0</v>
      </c>
      <c r="Y6314" s="7">
        <v>0</v>
      </c>
      <c r="Z6314" s="7">
        <v>0</v>
      </c>
      <c r="AA6314" s="7">
        <v>30</v>
      </c>
      <c r="AB6314" s="7">
        <v>0</v>
      </c>
      <c r="AC6314" s="7">
        <v>0</v>
      </c>
      <c r="AD6314" s="7">
        <v>0</v>
      </c>
      <c r="AE6314">
        <v>0</v>
      </c>
      <c r="AF6314">
        <v>0</v>
      </c>
      <c r="AG6314">
        <v>0</v>
      </c>
      <c r="AH6314">
        <v>0</v>
      </c>
      <c r="AI6314">
        <v>1</v>
      </c>
      <c r="AJ6314">
        <v>0</v>
      </c>
      <c r="AK6314">
        <v>0</v>
      </c>
      <c r="AL6314">
        <v>1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</row>
    <row r="6315" spans="1:44" x14ac:dyDescent="0.25">
      <c r="A6315">
        <v>1618161</v>
      </c>
      <c r="B6315">
        <v>786386</v>
      </c>
      <c r="C6315">
        <v>22.158229312347899</v>
      </c>
      <c r="D6315">
        <v>39.2708865142055</v>
      </c>
      <c r="E6315" s="68" t="s">
        <v>1042</v>
      </c>
      <c r="F6315" s="8">
        <f>INDEX(Δεδομένα!$P:$P,MATCH('2020'!E6315,Δεδομένα!$O:$O,0))</f>
        <v>116</v>
      </c>
      <c r="G6315" s="6" t="s">
        <v>294</v>
      </c>
      <c r="H6315" s="2" t="str">
        <f>INDEX(Δεδομένα!B$1:B$51,MATCH('2020'!G6315,Δεδομένα!A$1:A$51,0))</f>
        <v>ΘΕΣΣΑΛΙΑΣ</v>
      </c>
      <c r="I6315" s="8">
        <f>INDEX(Δεδομένα!E$1:E$13,MATCH('2020'!H6315,Δεδομένα!D$1:D$13,0))</f>
        <v>6</v>
      </c>
      <c r="J6315" s="1">
        <v>44088</v>
      </c>
      <c r="K6315" s="6" t="s">
        <v>2761</v>
      </c>
      <c r="L6315" s="36" t="str">
        <f t="shared" si="392"/>
        <v>14/09/2020 10:57</v>
      </c>
      <c r="M6315" s="1">
        <v>44088</v>
      </c>
      <c r="N6315" s="6" t="s">
        <v>875</v>
      </c>
      <c r="O6315" s="36" t="str">
        <f t="shared" si="393"/>
        <v>14/09/2020 11:29</v>
      </c>
      <c r="P6315" s="46">
        <f t="shared" si="394"/>
        <v>2.2222222221898846E-2</v>
      </c>
      <c r="Q6315" s="48">
        <v>0</v>
      </c>
      <c r="R6315" s="47">
        <f t="shared" si="395"/>
        <v>31.999999999534339</v>
      </c>
      <c r="S6315" s="6" t="s">
        <v>44</v>
      </c>
      <c r="T6315" s="6" t="s">
        <v>1043</v>
      </c>
      <c r="U6315" s="6" t="s">
        <v>2248</v>
      </c>
      <c r="V6315" s="6" t="s">
        <v>2249</v>
      </c>
      <c r="W6315" s="7">
        <v>0</v>
      </c>
      <c r="X6315" s="7">
        <v>0</v>
      </c>
      <c r="Y6315" s="7">
        <v>0</v>
      </c>
      <c r="Z6315" s="7">
        <v>0.3</v>
      </c>
      <c r="AA6315" s="7">
        <v>0</v>
      </c>
      <c r="AB6315" s="7">
        <v>0</v>
      </c>
      <c r="AC6315" s="7">
        <v>0</v>
      </c>
      <c r="AD6315" s="7">
        <v>0</v>
      </c>
      <c r="AE6315">
        <v>2</v>
      </c>
      <c r="AF6315">
        <v>0</v>
      </c>
      <c r="AG6315">
        <v>0</v>
      </c>
      <c r="AH6315">
        <v>0</v>
      </c>
      <c r="AI6315">
        <v>0</v>
      </c>
      <c r="AJ6315">
        <v>1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</row>
    <row r="6316" spans="1:44" x14ac:dyDescent="0.25">
      <c r="A6316">
        <v>1618171</v>
      </c>
      <c r="B6316">
        <v>786419</v>
      </c>
      <c r="C6316">
        <v>22.149355508520401</v>
      </c>
      <c r="D6316">
        <v>39.320419364831501</v>
      </c>
      <c r="E6316" s="68" t="s">
        <v>1042</v>
      </c>
      <c r="F6316" s="8">
        <f>INDEX(Δεδομένα!$P:$P,MATCH('2020'!E6316,Δεδομένα!$O:$O,0))</f>
        <v>116</v>
      </c>
      <c r="G6316" s="6" t="s">
        <v>294</v>
      </c>
      <c r="H6316" s="2" t="str">
        <f>INDEX(Δεδομένα!B$1:B$51,MATCH('2020'!G6316,Δεδομένα!A$1:A$51,0))</f>
        <v>ΘΕΣΣΑΛΙΑΣ</v>
      </c>
      <c r="I6316" s="8">
        <f>INDEX(Δεδομένα!E$1:E$13,MATCH('2020'!H6316,Δεδομένα!D$1:D$13,0))</f>
        <v>6</v>
      </c>
      <c r="J6316" s="1">
        <v>44088</v>
      </c>
      <c r="K6316" s="6" t="s">
        <v>2379</v>
      </c>
      <c r="L6316" s="36" t="str">
        <f t="shared" si="392"/>
        <v>14/09/2020 12:26</v>
      </c>
      <c r="M6316" s="1">
        <v>44088</v>
      </c>
      <c r="N6316" s="6" t="s">
        <v>1251</v>
      </c>
      <c r="O6316" s="36" t="str">
        <f t="shared" si="393"/>
        <v>14/09/2020 13:46</v>
      </c>
      <c r="P6316" s="46">
        <f t="shared" si="394"/>
        <v>5.5555555554747116E-2</v>
      </c>
      <c r="Q6316" s="48">
        <v>0</v>
      </c>
      <c r="R6316" s="47">
        <f t="shared" si="395"/>
        <v>79.999999998835847</v>
      </c>
      <c r="S6316" s="6" t="s">
        <v>44</v>
      </c>
      <c r="T6316" s="6" t="s">
        <v>1043</v>
      </c>
      <c r="U6316" s="6" t="s">
        <v>2068</v>
      </c>
      <c r="V6316" s="6" t="s">
        <v>6827</v>
      </c>
      <c r="W6316" s="7">
        <v>0</v>
      </c>
      <c r="X6316" s="7">
        <v>0</v>
      </c>
      <c r="Y6316" s="7">
        <v>0</v>
      </c>
      <c r="Z6316" s="7">
        <v>20</v>
      </c>
      <c r="AA6316" s="7">
        <v>0</v>
      </c>
      <c r="AB6316" s="7">
        <v>0</v>
      </c>
      <c r="AC6316" s="7">
        <v>0</v>
      </c>
      <c r="AD6316" s="7">
        <v>0</v>
      </c>
      <c r="AE6316">
        <v>2</v>
      </c>
      <c r="AF6316">
        <v>0</v>
      </c>
      <c r="AG6316">
        <v>0</v>
      </c>
      <c r="AH6316">
        <v>0</v>
      </c>
      <c r="AI6316">
        <v>0</v>
      </c>
      <c r="AJ6316">
        <v>1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</row>
    <row r="6317" spans="1:44" x14ac:dyDescent="0.25">
      <c r="A6317">
        <v>1618489</v>
      </c>
      <c r="B6317">
        <v>786434</v>
      </c>
      <c r="C6317">
        <v>22.2220178612498</v>
      </c>
      <c r="D6317">
        <v>39.275189194275299</v>
      </c>
      <c r="E6317" s="68" t="s">
        <v>1042</v>
      </c>
      <c r="F6317" s="8">
        <f>INDEX(Δεδομένα!$P:$P,MATCH('2020'!E6317,Δεδομένα!$O:$O,0))</f>
        <v>116</v>
      </c>
      <c r="G6317" s="6" t="s">
        <v>294</v>
      </c>
      <c r="H6317" s="2" t="str">
        <f>INDEX(Δεδομένα!B$1:B$51,MATCH('2020'!G6317,Δεδομένα!A$1:A$51,0))</f>
        <v>ΘΕΣΣΑΛΙΑΣ</v>
      </c>
      <c r="I6317" s="8">
        <f>INDEX(Δεδομένα!E$1:E$13,MATCH('2020'!H6317,Δεδομένα!D$1:D$13,0))</f>
        <v>6</v>
      </c>
      <c r="J6317" s="1">
        <v>44088</v>
      </c>
      <c r="K6317" s="6" t="s">
        <v>829</v>
      </c>
      <c r="L6317" s="36" t="str">
        <f t="shared" si="392"/>
        <v>14/09/2020 13:19</v>
      </c>
      <c r="M6317" s="1">
        <v>44088</v>
      </c>
      <c r="N6317" s="6" t="s">
        <v>412</v>
      </c>
      <c r="O6317" s="36" t="str">
        <f t="shared" si="393"/>
        <v>14/09/2020 14:56</v>
      </c>
      <c r="P6317" s="46">
        <f t="shared" si="394"/>
        <v>6.7361111112404615E-2</v>
      </c>
      <c r="Q6317" s="48">
        <v>0</v>
      </c>
      <c r="R6317" s="47">
        <f t="shared" si="395"/>
        <v>97.000000001862645</v>
      </c>
      <c r="S6317" s="6" t="s">
        <v>44</v>
      </c>
      <c r="T6317" s="6" t="s">
        <v>1043</v>
      </c>
      <c r="U6317" s="6" t="s">
        <v>44</v>
      </c>
      <c r="V6317" s="6" t="s">
        <v>6829</v>
      </c>
      <c r="W6317" s="7">
        <v>0</v>
      </c>
      <c r="X6317" s="7">
        <v>0</v>
      </c>
      <c r="Y6317" s="7">
        <v>0</v>
      </c>
      <c r="Z6317" s="7">
        <v>30</v>
      </c>
      <c r="AA6317" s="7">
        <v>0</v>
      </c>
      <c r="AB6317" s="7">
        <v>0</v>
      </c>
      <c r="AC6317" s="7">
        <v>0</v>
      </c>
      <c r="AD6317" s="7">
        <v>0</v>
      </c>
      <c r="AE6317">
        <v>4</v>
      </c>
      <c r="AF6317">
        <v>0</v>
      </c>
      <c r="AG6317">
        <v>0</v>
      </c>
      <c r="AH6317">
        <v>0</v>
      </c>
      <c r="AI6317">
        <v>0</v>
      </c>
      <c r="AJ6317">
        <v>2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</row>
    <row r="6318" spans="1:44" x14ac:dyDescent="0.25">
      <c r="A6318">
        <v>1586473</v>
      </c>
      <c r="B6318">
        <v>786534</v>
      </c>
      <c r="C6318">
        <v>21.763802020734001</v>
      </c>
      <c r="D6318">
        <v>39.455158100343297</v>
      </c>
      <c r="E6318" s="68" t="s">
        <v>1279</v>
      </c>
      <c r="F6318" s="8">
        <f>INDEX(Δεδομένα!$P:$P,MATCH('2020'!E6318,Δεδομένα!$O:$O,0))</f>
        <v>117</v>
      </c>
      <c r="G6318" s="6" t="s">
        <v>294</v>
      </c>
      <c r="H6318" s="2" t="str">
        <f>INDEX(Δεδομένα!B$1:B$51,MATCH('2020'!G6318,Δεδομένα!A$1:A$51,0))</f>
        <v>ΘΕΣΣΑΛΙΑΣ</v>
      </c>
      <c r="I6318" s="8">
        <f>INDEX(Δεδομένα!E$1:E$13,MATCH('2020'!H6318,Δεδομένα!D$1:D$13,0))</f>
        <v>6</v>
      </c>
      <c r="J6318" s="1">
        <v>44088</v>
      </c>
      <c r="K6318" s="6" t="s">
        <v>209</v>
      </c>
      <c r="L6318" s="36" t="str">
        <f t="shared" si="392"/>
        <v>14/09/2020 18:30</v>
      </c>
      <c r="M6318" s="1">
        <v>44088</v>
      </c>
      <c r="N6318" s="6" t="s">
        <v>209</v>
      </c>
      <c r="O6318" s="36" t="str">
        <f t="shared" si="393"/>
        <v>14/09/2020 18:30</v>
      </c>
      <c r="P6318" s="46">
        <f t="shared" si="394"/>
        <v>0</v>
      </c>
      <c r="Q6318" s="48">
        <v>0</v>
      </c>
      <c r="R6318" s="47">
        <f t="shared" si="395"/>
        <v>0</v>
      </c>
      <c r="S6318" s="6" t="s">
        <v>44</v>
      </c>
      <c r="T6318" s="6" t="s">
        <v>1283</v>
      </c>
      <c r="U6318" s="6" t="s">
        <v>44</v>
      </c>
      <c r="V6318" s="6" t="s">
        <v>6840</v>
      </c>
      <c r="W6318" s="7">
        <v>0</v>
      </c>
      <c r="X6318" s="7">
        <v>5</v>
      </c>
      <c r="Y6318" s="7">
        <v>0</v>
      </c>
      <c r="Z6318" s="7">
        <v>0</v>
      </c>
      <c r="AA6318" s="7">
        <v>0</v>
      </c>
      <c r="AB6318" s="7">
        <v>0</v>
      </c>
      <c r="AC6318" s="7">
        <v>0</v>
      </c>
      <c r="AD6318" s="7">
        <v>0</v>
      </c>
      <c r="AE6318">
        <v>2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</row>
    <row r="6319" spans="1:44" x14ac:dyDescent="0.25">
      <c r="A6319">
        <v>1618492</v>
      </c>
      <c r="B6319">
        <v>786552</v>
      </c>
      <c r="C6319">
        <v>22.0141789221436</v>
      </c>
      <c r="D6319">
        <v>39.3216514036814</v>
      </c>
      <c r="E6319" s="68" t="s">
        <v>1042</v>
      </c>
      <c r="F6319" s="8">
        <f>INDEX(Δεδομένα!$P:$P,MATCH('2020'!E6319,Δεδομένα!$O:$O,0))</f>
        <v>116</v>
      </c>
      <c r="G6319" s="6" t="s">
        <v>294</v>
      </c>
      <c r="H6319" s="2" t="str">
        <f>INDEX(Δεδομένα!B$1:B$51,MATCH('2020'!G6319,Δεδομένα!A$1:A$51,0))</f>
        <v>ΘΕΣΣΑΛΙΑΣ</v>
      </c>
      <c r="I6319" s="8">
        <f>INDEX(Δεδομένα!E$1:E$13,MATCH('2020'!H6319,Δεδομένα!D$1:D$13,0))</f>
        <v>6</v>
      </c>
      <c r="J6319" s="1">
        <v>44088</v>
      </c>
      <c r="K6319" s="6" t="s">
        <v>1878</v>
      </c>
      <c r="L6319" s="36" t="str">
        <f t="shared" si="392"/>
        <v>14/09/2020 19:35</v>
      </c>
      <c r="M6319" s="1">
        <v>44088</v>
      </c>
      <c r="N6319" s="6" t="s">
        <v>1977</v>
      </c>
      <c r="O6319" s="36" t="str">
        <f t="shared" si="393"/>
        <v>14/09/2020 20:06</v>
      </c>
      <c r="P6319" s="46">
        <f t="shared" si="394"/>
        <v>2.1527777782466728E-2</v>
      </c>
      <c r="Q6319" s="48">
        <v>0</v>
      </c>
      <c r="R6319" s="47">
        <f t="shared" si="395"/>
        <v>31.000000006752089</v>
      </c>
      <c r="S6319" s="6" t="s">
        <v>44</v>
      </c>
      <c r="T6319" s="6" t="s">
        <v>1043</v>
      </c>
      <c r="U6319" s="6" t="s">
        <v>44</v>
      </c>
      <c r="V6319" s="6" t="s">
        <v>2069</v>
      </c>
      <c r="W6319" s="7">
        <v>0</v>
      </c>
      <c r="X6319" s="7">
        <v>0</v>
      </c>
      <c r="Y6319" s="7">
        <v>0</v>
      </c>
      <c r="Z6319" s="7">
        <v>0.4</v>
      </c>
      <c r="AA6319" s="7">
        <v>0</v>
      </c>
      <c r="AB6319" s="7">
        <v>0</v>
      </c>
      <c r="AC6319" s="7">
        <v>0</v>
      </c>
      <c r="AD6319" s="7">
        <v>0</v>
      </c>
      <c r="AE6319">
        <v>2</v>
      </c>
      <c r="AF6319">
        <v>0</v>
      </c>
      <c r="AG6319">
        <v>0</v>
      </c>
      <c r="AH6319">
        <v>0</v>
      </c>
      <c r="AI6319">
        <v>0</v>
      </c>
      <c r="AJ6319">
        <v>1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</row>
    <row r="6320" spans="1:44" x14ac:dyDescent="0.25">
      <c r="A6320">
        <v>1585991</v>
      </c>
      <c r="B6320">
        <v>786439</v>
      </c>
      <c r="C6320">
        <v>22.563463695848998</v>
      </c>
      <c r="D6320">
        <v>40.989404973933503</v>
      </c>
      <c r="E6320" s="68" t="s">
        <v>1084</v>
      </c>
      <c r="F6320" s="8">
        <f>INDEX(Δεδομένα!$P:$P,MATCH('2020'!E6320,Δεδομένα!$O:$O,0))</f>
        <v>57</v>
      </c>
      <c r="G6320" s="6" t="s">
        <v>223</v>
      </c>
      <c r="H6320" s="2" t="str">
        <f>INDEX(Δεδομένα!B$1:B$51,MATCH('2020'!G6320,Δεδομένα!A$1:A$51,0))</f>
        <v>ΚΕΝΤΡΙΚΗΣ ΜΑΚΕΔΟΝΙΑΣ</v>
      </c>
      <c r="I6320" s="8">
        <f>INDEX(Δεδομένα!E$1:E$13,MATCH('2020'!H6320,Δεδομένα!D$1:D$13,0))</f>
        <v>3</v>
      </c>
      <c r="J6320" s="1">
        <v>44088</v>
      </c>
      <c r="K6320" s="6" t="s">
        <v>1627</v>
      </c>
      <c r="L6320" s="36" t="str">
        <f t="shared" si="392"/>
        <v>14/09/2020 13:29</v>
      </c>
      <c r="M6320" s="1">
        <v>44088</v>
      </c>
      <c r="N6320" s="6" t="s">
        <v>595</v>
      </c>
      <c r="O6320" s="36" t="str">
        <f t="shared" si="393"/>
        <v>14/09/2020 14:20</v>
      </c>
      <c r="P6320" s="46">
        <f t="shared" si="394"/>
        <v>3.5416666665696539E-2</v>
      </c>
      <c r="Q6320" s="48">
        <v>0</v>
      </c>
      <c r="R6320" s="47">
        <f t="shared" si="395"/>
        <v>50.999999998603016</v>
      </c>
      <c r="S6320" s="6" t="s">
        <v>44</v>
      </c>
      <c r="T6320" s="6" t="s">
        <v>226</v>
      </c>
      <c r="U6320" s="6" t="s">
        <v>44</v>
      </c>
      <c r="V6320" s="6" t="s">
        <v>1088</v>
      </c>
      <c r="W6320" s="7">
        <v>0</v>
      </c>
      <c r="X6320" s="7">
        <v>0</v>
      </c>
      <c r="Y6320" s="7">
        <v>0</v>
      </c>
      <c r="Z6320" s="7">
        <v>1</v>
      </c>
      <c r="AA6320" s="7">
        <v>0</v>
      </c>
      <c r="AB6320" s="7">
        <v>0</v>
      </c>
      <c r="AC6320" s="7">
        <v>4</v>
      </c>
      <c r="AD6320" s="7">
        <v>0</v>
      </c>
      <c r="AE6320">
        <v>4</v>
      </c>
      <c r="AF6320">
        <v>0</v>
      </c>
      <c r="AG6320">
        <v>0</v>
      </c>
      <c r="AH6320">
        <v>0</v>
      </c>
      <c r="AI6320">
        <v>0</v>
      </c>
      <c r="AJ6320">
        <v>2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</row>
    <row r="6321" spans="1:44" x14ac:dyDescent="0.25">
      <c r="A6321">
        <v>1585998</v>
      </c>
      <c r="B6321">
        <v>786480</v>
      </c>
      <c r="C6321">
        <v>22.7151806717028</v>
      </c>
      <c r="D6321">
        <v>40.805591460241402</v>
      </c>
      <c r="E6321" s="68" t="s">
        <v>1084</v>
      </c>
      <c r="F6321" s="8">
        <f>INDEX(Δεδομένα!$P:$P,MATCH('2020'!E6321,Δεδομένα!$O:$O,0))</f>
        <v>57</v>
      </c>
      <c r="G6321" s="6" t="s">
        <v>223</v>
      </c>
      <c r="H6321" s="2" t="str">
        <f>INDEX(Δεδομένα!B$1:B$51,MATCH('2020'!G6321,Δεδομένα!A$1:A$51,0))</f>
        <v>ΚΕΝΤΡΙΚΗΣ ΜΑΚΕΔΟΝΙΑΣ</v>
      </c>
      <c r="I6321" s="8">
        <f>INDEX(Δεδομένα!E$1:E$13,MATCH('2020'!H6321,Δεδομένα!D$1:D$13,0))</f>
        <v>3</v>
      </c>
      <c r="J6321" s="1">
        <v>44088</v>
      </c>
      <c r="K6321" s="6" t="s">
        <v>1039</v>
      </c>
      <c r="L6321" s="36" t="str">
        <f t="shared" si="392"/>
        <v>14/09/2020 14:29</v>
      </c>
      <c r="M6321" s="1">
        <v>44088</v>
      </c>
      <c r="N6321" s="6" t="s">
        <v>1430</v>
      </c>
      <c r="O6321" s="36" t="str">
        <f t="shared" si="393"/>
        <v>14/09/2020 16:36</v>
      </c>
      <c r="P6321" s="46">
        <f t="shared" si="394"/>
        <v>8.819444444088731E-2</v>
      </c>
      <c r="Q6321" s="48">
        <v>0</v>
      </c>
      <c r="R6321" s="47">
        <f t="shared" si="395"/>
        <v>126.99999999487773</v>
      </c>
      <c r="S6321" s="6" t="s">
        <v>44</v>
      </c>
      <c r="T6321" s="6" t="s">
        <v>1145</v>
      </c>
      <c r="U6321" s="6" t="s">
        <v>44</v>
      </c>
      <c r="V6321" s="6" t="s">
        <v>6833</v>
      </c>
      <c r="W6321" s="7">
        <v>0</v>
      </c>
      <c r="X6321" s="7">
        <v>0</v>
      </c>
      <c r="Y6321" s="7">
        <v>0</v>
      </c>
      <c r="Z6321" s="7">
        <v>5</v>
      </c>
      <c r="AA6321" s="7">
        <v>5</v>
      </c>
      <c r="AB6321" s="7">
        <v>0</v>
      </c>
      <c r="AC6321" s="7">
        <v>2</v>
      </c>
      <c r="AD6321" s="7">
        <v>0.3</v>
      </c>
      <c r="AE6321">
        <v>6</v>
      </c>
      <c r="AF6321">
        <v>0</v>
      </c>
      <c r="AG6321">
        <v>0</v>
      </c>
      <c r="AH6321">
        <v>0</v>
      </c>
      <c r="AI6321">
        <v>0</v>
      </c>
      <c r="AJ6321">
        <v>3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</row>
    <row r="6322" spans="1:44" x14ac:dyDescent="0.25">
      <c r="A6322">
        <v>1595873</v>
      </c>
      <c r="B6322">
        <v>786364</v>
      </c>
      <c r="C6322">
        <v>22.802878999528801</v>
      </c>
      <c r="D6322">
        <v>37.925594445876797</v>
      </c>
      <c r="E6322" s="68" t="s">
        <v>810</v>
      </c>
      <c r="F6322" s="8">
        <f>INDEX(Δεδομένα!$P:$P,MATCH('2020'!E6322,Δεδομένα!$O:$O,0))</f>
        <v>157</v>
      </c>
      <c r="G6322" s="6" t="s">
        <v>391</v>
      </c>
      <c r="H6322" s="2" t="str">
        <f>INDEX(Δεδομένα!B$1:B$51,MATCH('2020'!G6322,Δεδομένα!A$1:A$51,0))</f>
        <v>ΠΕΛΛΟΠΟΝΗΣΟΥ</v>
      </c>
      <c r="I6322" s="8">
        <f>INDEX(Δεδομένα!E$1:E$13,MATCH('2020'!H6322,Δεδομένα!D$1:D$13,0))</f>
        <v>8</v>
      </c>
      <c r="J6322" s="1">
        <v>44088</v>
      </c>
      <c r="K6322" s="6" t="s">
        <v>4434</v>
      </c>
      <c r="L6322" s="36" t="str">
        <f t="shared" si="392"/>
        <v>14/09/2020 08:20</v>
      </c>
      <c r="M6322" s="1">
        <v>44088</v>
      </c>
      <c r="N6322" s="6" t="s">
        <v>2453</v>
      </c>
      <c r="O6322" s="36" t="str">
        <f t="shared" si="393"/>
        <v>14/09/2020 08:55</v>
      </c>
      <c r="P6322" s="46">
        <f t="shared" si="394"/>
        <v>2.4305555562023073E-2</v>
      </c>
      <c r="Q6322" s="48">
        <v>0</v>
      </c>
      <c r="R6322" s="47">
        <f t="shared" si="395"/>
        <v>35.000000009313226</v>
      </c>
      <c r="S6322" s="6" t="s">
        <v>44</v>
      </c>
      <c r="T6322" s="6" t="s">
        <v>812</v>
      </c>
      <c r="U6322" s="6" t="s">
        <v>44</v>
      </c>
      <c r="V6322" s="6" t="s">
        <v>5042</v>
      </c>
      <c r="W6322" s="7">
        <v>0</v>
      </c>
      <c r="X6322" s="7">
        <v>0</v>
      </c>
      <c r="Y6322" s="7">
        <v>0</v>
      </c>
      <c r="Z6322" s="7">
        <v>0.03</v>
      </c>
      <c r="AA6322" s="7">
        <v>0</v>
      </c>
      <c r="AB6322" s="7">
        <v>0</v>
      </c>
      <c r="AC6322" s="7">
        <v>0</v>
      </c>
      <c r="AD6322" s="7">
        <v>0</v>
      </c>
      <c r="AE6322">
        <v>4</v>
      </c>
      <c r="AF6322">
        <v>0</v>
      </c>
      <c r="AG6322">
        <v>0</v>
      </c>
      <c r="AH6322">
        <v>0</v>
      </c>
      <c r="AI6322">
        <v>0</v>
      </c>
      <c r="AJ6322">
        <v>2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</row>
    <row r="6323" spans="1:44" x14ac:dyDescent="0.25">
      <c r="A6323">
        <v>1595892</v>
      </c>
      <c r="B6323">
        <v>786429</v>
      </c>
      <c r="C6323">
        <v>22.785033627115599</v>
      </c>
      <c r="D6323">
        <v>37.961340092742297</v>
      </c>
      <c r="E6323" s="68" t="s">
        <v>810</v>
      </c>
      <c r="F6323" s="8">
        <f>INDEX(Δεδομένα!$P:$P,MATCH('2020'!E6323,Δεδομένα!$O:$O,0))</f>
        <v>157</v>
      </c>
      <c r="G6323" s="6" t="s">
        <v>391</v>
      </c>
      <c r="H6323" s="2" t="str">
        <f>INDEX(Δεδομένα!B$1:B$51,MATCH('2020'!G6323,Δεδομένα!A$1:A$51,0))</f>
        <v>ΠΕΛΛΟΠΟΝΗΣΟΥ</v>
      </c>
      <c r="I6323" s="8">
        <f>INDEX(Δεδομένα!E$1:E$13,MATCH('2020'!H6323,Δεδομένα!D$1:D$13,0))</f>
        <v>8</v>
      </c>
      <c r="J6323" s="1">
        <v>44088</v>
      </c>
      <c r="K6323" s="6" t="s">
        <v>332</v>
      </c>
      <c r="L6323" s="36" t="str">
        <f t="shared" si="392"/>
        <v>14/09/2020 12:57</v>
      </c>
      <c r="M6323" s="1">
        <v>44088</v>
      </c>
      <c r="N6323" s="6" t="s">
        <v>1243</v>
      </c>
      <c r="O6323" s="36" t="str">
        <f t="shared" si="393"/>
        <v>14/09/2020 13:26</v>
      </c>
      <c r="P6323" s="46">
        <f t="shared" si="394"/>
        <v>2.0138888889050577E-2</v>
      </c>
      <c r="Q6323" s="48">
        <v>0</v>
      </c>
      <c r="R6323" s="47">
        <f t="shared" si="395"/>
        <v>29.000000000232831</v>
      </c>
      <c r="S6323" s="6" t="s">
        <v>44</v>
      </c>
      <c r="T6323" s="6" t="s">
        <v>812</v>
      </c>
      <c r="U6323" s="6" t="s">
        <v>44</v>
      </c>
      <c r="V6323" s="6" t="s">
        <v>6828</v>
      </c>
      <c r="W6323" s="7">
        <v>0</v>
      </c>
      <c r="X6323" s="7">
        <v>0</v>
      </c>
      <c r="Y6323" s="7">
        <v>0</v>
      </c>
      <c r="Z6323" s="7">
        <v>0</v>
      </c>
      <c r="AA6323" s="7">
        <v>0</v>
      </c>
      <c r="AB6323" s="7">
        <v>0.02</v>
      </c>
      <c r="AC6323" s="7">
        <v>0</v>
      </c>
      <c r="AD6323" s="7">
        <v>0</v>
      </c>
      <c r="AE6323">
        <v>6</v>
      </c>
      <c r="AF6323">
        <v>0</v>
      </c>
      <c r="AG6323">
        <v>0</v>
      </c>
      <c r="AH6323">
        <v>0</v>
      </c>
      <c r="AI6323">
        <v>0</v>
      </c>
      <c r="AJ6323">
        <v>3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</row>
    <row r="6324" spans="1:44" x14ac:dyDescent="0.25">
      <c r="A6324">
        <v>1612410</v>
      </c>
      <c r="B6324">
        <v>786462</v>
      </c>
      <c r="C6324">
        <v>22.789018630981399</v>
      </c>
      <c r="D6324">
        <v>37.968048095703097</v>
      </c>
      <c r="E6324" s="68" t="s">
        <v>390</v>
      </c>
      <c r="F6324" s="8">
        <f>INDEX(Δεδομένα!$P:$P,MATCH('2020'!E6324,Δεδομένα!$O:$O,0))</f>
        <v>159</v>
      </c>
      <c r="G6324" s="6" t="s">
        <v>391</v>
      </c>
      <c r="H6324" s="2" t="str">
        <f>INDEX(Δεδομένα!B$1:B$51,MATCH('2020'!G6324,Δεδομένα!A$1:A$51,0))</f>
        <v>ΠΕΛΛΟΠΟΝΗΣΟΥ</v>
      </c>
      <c r="I6324" s="8">
        <f>INDEX(Δεδομένα!E$1:E$13,MATCH('2020'!H6324,Δεδομένα!D$1:D$13,0))</f>
        <v>8</v>
      </c>
      <c r="J6324" s="1">
        <v>44088</v>
      </c>
      <c r="K6324" s="6" t="s">
        <v>542</v>
      </c>
      <c r="L6324" s="36" t="str">
        <f t="shared" si="392"/>
        <v>14/09/2020 14:30</v>
      </c>
      <c r="M6324" s="1">
        <v>44088</v>
      </c>
      <c r="N6324" s="6" t="s">
        <v>336</v>
      </c>
      <c r="O6324" s="36" t="str">
        <f t="shared" si="393"/>
        <v>14/09/2020 17:40</v>
      </c>
      <c r="P6324" s="46">
        <f t="shared" si="394"/>
        <v>0.13194444444525288</v>
      </c>
      <c r="Q6324" s="48">
        <v>0</v>
      </c>
      <c r="R6324" s="47">
        <f t="shared" si="395"/>
        <v>190.00000000116415</v>
      </c>
      <c r="S6324" s="6" t="s">
        <v>44</v>
      </c>
      <c r="T6324" s="6" t="s">
        <v>812</v>
      </c>
      <c r="U6324" s="6" t="s">
        <v>6553</v>
      </c>
      <c r="V6324" s="6" t="s">
        <v>6554</v>
      </c>
      <c r="W6324" s="7">
        <v>0</v>
      </c>
      <c r="X6324" s="7">
        <v>0</v>
      </c>
      <c r="Y6324" s="7">
        <v>0</v>
      </c>
      <c r="Z6324" s="7">
        <v>0</v>
      </c>
      <c r="AA6324" s="7">
        <v>0</v>
      </c>
      <c r="AB6324" s="7">
        <v>2</v>
      </c>
      <c r="AC6324" s="7">
        <v>0</v>
      </c>
      <c r="AD6324" s="7">
        <v>0</v>
      </c>
      <c r="AE6324">
        <v>17</v>
      </c>
      <c r="AF6324">
        <v>0</v>
      </c>
      <c r="AG6324">
        <v>0</v>
      </c>
      <c r="AH6324">
        <v>0</v>
      </c>
      <c r="AI6324">
        <v>0</v>
      </c>
      <c r="AJ6324">
        <v>7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</row>
    <row r="6325" spans="1:44" x14ac:dyDescent="0.25">
      <c r="A6325">
        <v>1595958</v>
      </c>
      <c r="B6325">
        <v>786481</v>
      </c>
      <c r="C6325">
        <v>22.854505823848498</v>
      </c>
      <c r="D6325">
        <v>37.823718835233102</v>
      </c>
      <c r="E6325" s="68" t="s">
        <v>810</v>
      </c>
      <c r="F6325" s="8">
        <f>INDEX(Δεδομένα!$P:$P,MATCH('2020'!E6325,Δεδομένα!$O:$O,0))</f>
        <v>157</v>
      </c>
      <c r="G6325" s="6" t="s">
        <v>391</v>
      </c>
      <c r="H6325" s="2" t="str">
        <f>INDEX(Δεδομένα!B$1:B$51,MATCH('2020'!G6325,Δεδομένα!A$1:A$51,0))</f>
        <v>ΠΕΛΛΟΠΟΝΗΣΟΥ</v>
      </c>
      <c r="I6325" s="8">
        <f>INDEX(Δεδομένα!E$1:E$13,MATCH('2020'!H6325,Δεδομένα!D$1:D$13,0))</f>
        <v>8</v>
      </c>
      <c r="J6325" s="1">
        <v>44088</v>
      </c>
      <c r="K6325" s="6" t="s">
        <v>275</v>
      </c>
      <c r="L6325" s="36" t="str">
        <f t="shared" si="392"/>
        <v>14/09/2020 15:05</v>
      </c>
      <c r="M6325" s="1">
        <v>44091</v>
      </c>
      <c r="N6325" s="6" t="s">
        <v>459</v>
      </c>
      <c r="O6325" s="36" t="str">
        <f t="shared" si="393"/>
        <v>17/09/2020 15:04</v>
      </c>
      <c r="P6325" s="49">
        <f t="shared" si="394"/>
        <v>2.9993055555605679</v>
      </c>
      <c r="Q6325" s="50">
        <f>-2*24</f>
        <v>-48</v>
      </c>
      <c r="R6325" s="47">
        <f t="shared" si="395"/>
        <v>4319.0000000072177</v>
      </c>
      <c r="S6325" s="6" t="s">
        <v>44</v>
      </c>
      <c r="T6325" s="6" t="s">
        <v>1012</v>
      </c>
      <c r="U6325" s="6" t="s">
        <v>6834</v>
      </c>
      <c r="V6325" s="6" t="s">
        <v>6834</v>
      </c>
      <c r="W6325" s="7">
        <v>0</v>
      </c>
      <c r="X6325" s="7">
        <v>150</v>
      </c>
      <c r="Y6325" s="7">
        <v>0</v>
      </c>
      <c r="Z6325" s="7">
        <v>0</v>
      </c>
      <c r="AA6325" s="7">
        <v>0</v>
      </c>
      <c r="AB6325" s="7">
        <v>250</v>
      </c>
      <c r="AC6325" s="7">
        <v>0</v>
      </c>
      <c r="AD6325" s="7">
        <v>0</v>
      </c>
      <c r="AE6325">
        <v>60</v>
      </c>
      <c r="AF6325">
        <v>40</v>
      </c>
      <c r="AG6325">
        <v>2</v>
      </c>
      <c r="AH6325">
        <v>0</v>
      </c>
      <c r="AI6325">
        <v>0</v>
      </c>
      <c r="AJ6325">
        <v>20</v>
      </c>
      <c r="AK6325">
        <v>0</v>
      </c>
      <c r="AL6325">
        <v>2</v>
      </c>
      <c r="AM6325">
        <v>0</v>
      </c>
      <c r="AN6325">
        <v>5</v>
      </c>
      <c r="AO6325">
        <v>2</v>
      </c>
      <c r="AP6325">
        <v>0</v>
      </c>
      <c r="AQ6325">
        <v>0</v>
      </c>
      <c r="AR6325">
        <v>0</v>
      </c>
    </row>
    <row r="6326" spans="1:44" x14ac:dyDescent="0.25">
      <c r="A6326">
        <v>1595976</v>
      </c>
      <c r="B6326">
        <v>786498</v>
      </c>
      <c r="C6326">
        <v>22.848547622102501</v>
      </c>
      <c r="D6326">
        <v>37.924013150528303</v>
      </c>
      <c r="E6326" s="68" t="s">
        <v>810</v>
      </c>
      <c r="F6326" s="8">
        <f>INDEX(Δεδομένα!$P:$P,MATCH('2020'!E6326,Δεδομένα!$O:$O,0))</f>
        <v>157</v>
      </c>
      <c r="G6326" s="6" t="s">
        <v>391</v>
      </c>
      <c r="H6326" s="2" t="str">
        <f>INDEX(Δεδομένα!B$1:B$51,MATCH('2020'!G6326,Δεδομένα!A$1:A$51,0))</f>
        <v>ΠΕΛΛΟΠΟΝΗΣΟΥ</v>
      </c>
      <c r="I6326" s="8">
        <f>INDEX(Δεδομένα!E$1:E$13,MATCH('2020'!H6326,Δεδομένα!D$1:D$13,0))</f>
        <v>8</v>
      </c>
      <c r="J6326" s="1">
        <v>44088</v>
      </c>
      <c r="K6326" s="6" t="s">
        <v>796</v>
      </c>
      <c r="L6326" s="36" t="str">
        <f t="shared" si="392"/>
        <v>14/09/2020 16:10</v>
      </c>
      <c r="M6326" s="1">
        <v>44088</v>
      </c>
      <c r="N6326" s="6" t="s">
        <v>540</v>
      </c>
      <c r="O6326" s="36" t="str">
        <f t="shared" si="393"/>
        <v>14/09/2020 17:15</v>
      </c>
      <c r="P6326" s="46">
        <f t="shared" si="394"/>
        <v>4.5138888890505768E-2</v>
      </c>
      <c r="Q6326" s="48">
        <v>0</v>
      </c>
      <c r="R6326" s="47">
        <f t="shared" si="395"/>
        <v>65.000000002328306</v>
      </c>
      <c r="S6326" s="6" t="s">
        <v>44</v>
      </c>
      <c r="T6326" s="6" t="s">
        <v>1012</v>
      </c>
      <c r="U6326" s="6" t="s">
        <v>1677</v>
      </c>
      <c r="V6326" s="6" t="s">
        <v>6835</v>
      </c>
      <c r="W6326" s="7">
        <v>0</v>
      </c>
      <c r="X6326" s="7">
        <v>0</v>
      </c>
      <c r="Y6326" s="7">
        <v>0</v>
      </c>
      <c r="Z6326" s="7">
        <v>3</v>
      </c>
      <c r="AA6326" s="7">
        <v>0</v>
      </c>
      <c r="AB6326" s="7">
        <v>0</v>
      </c>
      <c r="AC6326" s="7">
        <v>0</v>
      </c>
      <c r="AD6326" s="7">
        <v>0</v>
      </c>
      <c r="AE6326">
        <v>4</v>
      </c>
      <c r="AF6326">
        <v>0</v>
      </c>
      <c r="AG6326">
        <v>0</v>
      </c>
      <c r="AH6326">
        <v>0</v>
      </c>
      <c r="AI6326">
        <v>0</v>
      </c>
      <c r="AJ6326">
        <v>2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</row>
    <row r="6327" spans="1:44" x14ac:dyDescent="0.25">
      <c r="A6327">
        <v>1585752</v>
      </c>
      <c r="B6327">
        <v>786358</v>
      </c>
      <c r="C6327">
        <v>22.591282391045802</v>
      </c>
      <c r="D6327">
        <v>36.829255709940703</v>
      </c>
      <c r="E6327" s="68" t="s">
        <v>822</v>
      </c>
      <c r="F6327" s="8">
        <f>INDEX(Δεδομένα!$P:$P,MATCH('2020'!E6327,Δεδομένα!$O:$O,0))</f>
        <v>149</v>
      </c>
      <c r="G6327" s="6" t="s">
        <v>369</v>
      </c>
      <c r="H6327" s="2" t="str">
        <f>INDEX(Δεδομένα!B$1:B$51,MATCH('2020'!G6327,Δεδομένα!A$1:A$51,0))</f>
        <v>ΠΕΛΛΟΠΟΝΗΣΟΥ</v>
      </c>
      <c r="I6327" s="8">
        <f>INDEX(Δεδομένα!E$1:E$13,MATCH('2020'!H6327,Δεδομένα!D$1:D$13,0))</f>
        <v>8</v>
      </c>
      <c r="J6327" s="1">
        <v>44088</v>
      </c>
      <c r="K6327" s="6" t="s">
        <v>677</v>
      </c>
      <c r="L6327" s="36" t="str">
        <f t="shared" si="392"/>
        <v>14/09/2020 07:50</v>
      </c>
      <c r="M6327" s="1">
        <v>44088</v>
      </c>
      <c r="N6327" s="6" t="s">
        <v>5614</v>
      </c>
      <c r="O6327" s="36" t="str">
        <f t="shared" si="393"/>
        <v>14/09/2020 09:46</v>
      </c>
      <c r="P6327" s="46">
        <f t="shared" si="394"/>
        <v>8.0555555556202307E-2</v>
      </c>
      <c r="Q6327" s="48">
        <v>0</v>
      </c>
      <c r="R6327" s="47">
        <f t="shared" si="395"/>
        <v>116.00000000093132</v>
      </c>
      <c r="S6327" s="6" t="s">
        <v>44</v>
      </c>
      <c r="T6327" s="6" t="s">
        <v>373</v>
      </c>
      <c r="U6327" s="6" t="s">
        <v>6820</v>
      </c>
      <c r="V6327" s="6" t="s">
        <v>6820</v>
      </c>
      <c r="W6327" s="7">
        <v>0</v>
      </c>
      <c r="X6327" s="7">
        <v>0.2</v>
      </c>
      <c r="Y6327" s="7">
        <v>0</v>
      </c>
      <c r="Z6327" s="7">
        <v>0</v>
      </c>
      <c r="AA6327" s="7">
        <v>0</v>
      </c>
      <c r="AB6327" s="7">
        <v>0.6</v>
      </c>
      <c r="AC6327" s="7">
        <v>0</v>
      </c>
      <c r="AD6327" s="7">
        <v>0</v>
      </c>
      <c r="AE6327">
        <v>8</v>
      </c>
      <c r="AF6327">
        <v>0</v>
      </c>
      <c r="AG6327">
        <v>0</v>
      </c>
      <c r="AH6327">
        <v>0</v>
      </c>
      <c r="AI6327">
        <v>1</v>
      </c>
      <c r="AJ6327">
        <v>4</v>
      </c>
      <c r="AK6327">
        <v>0</v>
      </c>
      <c r="AL6327">
        <v>1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</row>
    <row r="6328" spans="1:44" x14ac:dyDescent="0.25">
      <c r="A6328">
        <v>1589534</v>
      </c>
      <c r="B6328">
        <v>786375</v>
      </c>
      <c r="C6328">
        <v>22.456307501507201</v>
      </c>
      <c r="D6328">
        <v>39.9615911274865</v>
      </c>
      <c r="E6328" s="68" t="s">
        <v>1271</v>
      </c>
      <c r="F6328" s="8">
        <f>INDEX(Δεδομένα!$P:$P,MATCH('2020'!E6328,Δεδομένα!$O:$O,0))</f>
        <v>102</v>
      </c>
      <c r="G6328" s="6" t="s">
        <v>288</v>
      </c>
      <c r="H6328" s="2" t="str">
        <f>INDEX(Δεδομένα!B$1:B$51,MATCH('2020'!G6328,Δεδομένα!A$1:A$51,0))</f>
        <v>ΘΕΣΣΑΛΙΑΣ</v>
      </c>
      <c r="I6328" s="8">
        <f>INDEX(Δεδομένα!E$1:E$13,MATCH('2020'!H6328,Δεδομένα!D$1:D$13,0))</f>
        <v>6</v>
      </c>
      <c r="J6328" s="1">
        <v>44088</v>
      </c>
      <c r="K6328" s="6" t="s">
        <v>2607</v>
      </c>
      <c r="L6328" s="36" t="str">
        <f t="shared" si="392"/>
        <v>14/09/2020 09:50</v>
      </c>
      <c r="M6328" s="1">
        <v>44088</v>
      </c>
      <c r="N6328" s="6" t="s">
        <v>1790</v>
      </c>
      <c r="O6328" s="36" t="str">
        <f t="shared" si="393"/>
        <v>14/09/2020 13:23</v>
      </c>
      <c r="P6328" s="46">
        <f t="shared" si="394"/>
        <v>0.14791666666860692</v>
      </c>
      <c r="Q6328" s="48">
        <v>0</v>
      </c>
      <c r="R6328" s="47">
        <f t="shared" si="395"/>
        <v>213.00000000279397</v>
      </c>
      <c r="S6328" s="6" t="s">
        <v>44</v>
      </c>
      <c r="T6328" s="6" t="s">
        <v>1272</v>
      </c>
      <c r="U6328" s="6" t="s">
        <v>44</v>
      </c>
      <c r="V6328" s="6" t="s">
        <v>6822</v>
      </c>
      <c r="W6328" s="7">
        <v>0</v>
      </c>
      <c r="X6328" s="7">
        <v>0.5</v>
      </c>
      <c r="Y6328" s="7">
        <v>0</v>
      </c>
      <c r="Z6328" s="7">
        <v>0</v>
      </c>
      <c r="AA6328" s="7">
        <v>0</v>
      </c>
      <c r="AB6328" s="7">
        <v>0</v>
      </c>
      <c r="AC6328" s="7">
        <v>0</v>
      </c>
      <c r="AD6328" s="7">
        <v>0</v>
      </c>
      <c r="AE6328">
        <v>10</v>
      </c>
      <c r="AF6328">
        <v>0</v>
      </c>
      <c r="AG6328">
        <v>0</v>
      </c>
      <c r="AH6328">
        <v>0</v>
      </c>
      <c r="AI6328">
        <v>0</v>
      </c>
      <c r="AJ6328">
        <v>5</v>
      </c>
      <c r="AK6328">
        <v>2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</row>
    <row r="6329" spans="1:44" x14ac:dyDescent="0.25">
      <c r="A6329">
        <v>1597764</v>
      </c>
      <c r="B6329">
        <v>786372</v>
      </c>
      <c r="C6329">
        <v>22.071060598460502</v>
      </c>
      <c r="D6329">
        <v>37.042806997679101</v>
      </c>
      <c r="E6329" s="68" t="s">
        <v>937</v>
      </c>
      <c r="F6329" s="8">
        <f>INDEX(Δεδομένα!$P:$P,MATCH('2020'!E6329,Δεδομένα!$O:$O,0))</f>
        <v>143</v>
      </c>
      <c r="G6329" s="6" t="s">
        <v>841</v>
      </c>
      <c r="H6329" s="2" t="str">
        <f>INDEX(Δεδομένα!B$1:B$51,MATCH('2020'!G6329,Δεδομένα!A$1:A$51,0))</f>
        <v>ΠΕΛΛΟΠΟΝΗΣΟΥ</v>
      </c>
      <c r="I6329" s="8">
        <f>INDEX(Δεδομένα!E$1:E$13,MATCH('2020'!H6329,Δεδομένα!D$1:D$13,0))</f>
        <v>8</v>
      </c>
      <c r="J6329" s="1">
        <v>44088</v>
      </c>
      <c r="K6329" s="6" t="s">
        <v>591</v>
      </c>
      <c r="L6329" s="36" t="str">
        <f t="shared" si="392"/>
        <v>14/09/2020 09:30</v>
      </c>
      <c r="M6329" s="1">
        <v>44088</v>
      </c>
      <c r="N6329" s="6" t="s">
        <v>1089</v>
      </c>
      <c r="O6329" s="36" t="str">
        <f t="shared" si="393"/>
        <v>14/09/2020 10:10</v>
      </c>
      <c r="P6329" s="46">
        <f t="shared" si="394"/>
        <v>2.7777777773735579E-2</v>
      </c>
      <c r="Q6329" s="48">
        <v>0</v>
      </c>
      <c r="R6329" s="47">
        <f t="shared" si="395"/>
        <v>39.999999994179234</v>
      </c>
      <c r="S6329" s="6" t="s">
        <v>44</v>
      </c>
      <c r="T6329" s="6" t="s">
        <v>940</v>
      </c>
      <c r="U6329" s="6" t="s">
        <v>44</v>
      </c>
      <c r="V6329" s="6" t="s">
        <v>1772</v>
      </c>
      <c r="W6329" s="7">
        <v>0</v>
      </c>
      <c r="X6329" s="7">
        <v>0</v>
      </c>
      <c r="Y6329" s="7">
        <v>0</v>
      </c>
      <c r="Z6329" s="7">
        <v>0</v>
      </c>
      <c r="AA6329" s="7">
        <v>0.5</v>
      </c>
      <c r="AB6329" s="7">
        <v>0</v>
      </c>
      <c r="AC6329" s="7">
        <v>0</v>
      </c>
      <c r="AD6329" s="7">
        <v>0</v>
      </c>
      <c r="AE6329">
        <v>4</v>
      </c>
      <c r="AF6329">
        <v>0</v>
      </c>
      <c r="AG6329">
        <v>0</v>
      </c>
      <c r="AH6329">
        <v>0</v>
      </c>
      <c r="AI6329">
        <v>0</v>
      </c>
      <c r="AJ6329">
        <v>2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</row>
    <row r="6330" spans="1:44" x14ac:dyDescent="0.25">
      <c r="A6330">
        <v>1594218</v>
      </c>
      <c r="B6330">
        <v>786628</v>
      </c>
      <c r="C6330">
        <v>21.822171963404902</v>
      </c>
      <c r="D6330">
        <v>37.287527887667103</v>
      </c>
      <c r="E6330" s="68" t="s">
        <v>1693</v>
      </c>
      <c r="F6330" s="8">
        <f>INDEX(Δεδομένα!$P:$P,MATCH('2020'!E6330,Δεδομένα!$O:$O,0))</f>
        <v>146</v>
      </c>
      <c r="G6330" s="6" t="s">
        <v>841</v>
      </c>
      <c r="H6330" s="2" t="str">
        <f>INDEX(Δεδομένα!B$1:B$51,MATCH('2020'!G6330,Δεδομένα!A$1:A$51,0))</f>
        <v>ΠΕΛΛΟΠΟΝΗΣΟΥ</v>
      </c>
      <c r="I6330" s="8">
        <f>INDEX(Δεδομένα!E$1:E$13,MATCH('2020'!H6330,Δεδομένα!D$1:D$13,0))</f>
        <v>8</v>
      </c>
      <c r="J6330" s="1">
        <v>44088</v>
      </c>
      <c r="K6330" s="6" t="s">
        <v>1847</v>
      </c>
      <c r="L6330" s="36" t="str">
        <f t="shared" si="392"/>
        <v>14/09/2020 23:20</v>
      </c>
      <c r="M6330" s="1">
        <v>44089</v>
      </c>
      <c r="N6330" s="6" t="s">
        <v>3351</v>
      </c>
      <c r="O6330" s="36" t="str">
        <f t="shared" si="393"/>
        <v>15/09/2020 00:35</v>
      </c>
      <c r="P6330" s="46">
        <f t="shared" si="394"/>
        <v>5.2083333335758653E-2</v>
      </c>
      <c r="Q6330" s="48">
        <v>0</v>
      </c>
      <c r="R6330" s="47">
        <f t="shared" si="395"/>
        <v>75.00000000349246</v>
      </c>
      <c r="S6330" s="6" t="s">
        <v>44</v>
      </c>
      <c r="T6330" s="6" t="s">
        <v>999</v>
      </c>
      <c r="U6330" s="6" t="s">
        <v>44</v>
      </c>
      <c r="V6330" s="6" t="s">
        <v>3047</v>
      </c>
      <c r="W6330" s="7">
        <v>0</v>
      </c>
      <c r="X6330" s="7">
        <v>0</v>
      </c>
      <c r="Y6330" s="7">
        <v>0</v>
      </c>
      <c r="Z6330" s="7">
        <v>0</v>
      </c>
      <c r="AA6330" s="7">
        <v>0</v>
      </c>
      <c r="AB6330" s="7">
        <v>0.02</v>
      </c>
      <c r="AC6330" s="7">
        <v>0</v>
      </c>
      <c r="AD6330" s="7">
        <v>0</v>
      </c>
      <c r="AE6330">
        <v>4</v>
      </c>
      <c r="AF6330">
        <v>0</v>
      </c>
      <c r="AG6330">
        <v>0</v>
      </c>
      <c r="AH6330">
        <v>0</v>
      </c>
      <c r="AI6330">
        <v>0</v>
      </c>
      <c r="AJ6330">
        <v>2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</row>
    <row r="6331" spans="1:44" x14ac:dyDescent="0.25">
      <c r="A6331">
        <v>1586885</v>
      </c>
      <c r="B6331">
        <v>0</v>
      </c>
      <c r="C6331">
        <v>0</v>
      </c>
      <c r="D6331">
        <v>0</v>
      </c>
      <c r="E6331" s="68" t="s">
        <v>120</v>
      </c>
      <c r="F6331" s="8">
        <f>INDEX(Δεδομένα!$P:$P,MATCH('2020'!E6331,Δεδομένα!$O:$O,0))</f>
        <v>30</v>
      </c>
      <c r="G6331" s="6" t="s">
        <v>121</v>
      </c>
      <c r="H6331" s="2" t="str">
        <f>INDEX(Δεδομένα!B$1:B$51,MATCH('2020'!G6331,Δεδομένα!A$1:A$51,0))</f>
        <v>ΑΝΑΤΟΛΙΚΗΣ ΜΑΚΕΔΟΝΙΑΣ ΚΑΙ ΘΡΑΚΗΣ</v>
      </c>
      <c r="I6331" s="8">
        <f>INDEX(Δεδομένα!E$1:E$13,MATCH('2020'!H6331,Δεδομένα!D$1:D$13,0))</f>
        <v>2</v>
      </c>
      <c r="J6331" s="1">
        <v>44088</v>
      </c>
      <c r="K6331" s="6" t="s">
        <v>138</v>
      </c>
      <c r="L6331" s="36" t="str">
        <f t="shared" si="392"/>
        <v>14/09/2020 11:00</v>
      </c>
      <c r="M6331" s="1">
        <v>44088</v>
      </c>
      <c r="N6331" s="6" t="s">
        <v>139</v>
      </c>
      <c r="O6331" s="36" t="str">
        <f t="shared" si="393"/>
        <v>14/09/2020 11:40</v>
      </c>
      <c r="P6331" s="46">
        <f t="shared" si="394"/>
        <v>2.7777777773735579E-2</v>
      </c>
      <c r="Q6331" s="48">
        <v>0</v>
      </c>
      <c r="R6331" s="47">
        <f t="shared" si="395"/>
        <v>39.999999994179234</v>
      </c>
      <c r="S6331" s="6" t="s">
        <v>44</v>
      </c>
      <c r="T6331" s="6" t="s">
        <v>129</v>
      </c>
      <c r="U6331" s="6" t="s">
        <v>44</v>
      </c>
      <c r="V6331" s="6" t="s">
        <v>140</v>
      </c>
      <c r="W6331" s="7">
        <v>0</v>
      </c>
      <c r="X6331" s="7">
        <v>0</v>
      </c>
      <c r="Y6331" s="7">
        <v>0</v>
      </c>
      <c r="Z6331" s="7">
        <v>0</v>
      </c>
      <c r="AA6331" s="7">
        <v>0</v>
      </c>
      <c r="AB6331" s="7">
        <v>0</v>
      </c>
      <c r="AC6331" s="7">
        <v>3</v>
      </c>
      <c r="AD6331" s="7">
        <v>0</v>
      </c>
      <c r="AE6331">
        <v>3</v>
      </c>
      <c r="AF6331">
        <v>0</v>
      </c>
      <c r="AG6331">
        <v>0</v>
      </c>
      <c r="AH6331">
        <v>0</v>
      </c>
      <c r="AI6331">
        <v>0</v>
      </c>
      <c r="AJ6331">
        <v>1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</row>
    <row r="6332" spans="1:44" x14ac:dyDescent="0.25">
      <c r="A6332">
        <v>1586891</v>
      </c>
      <c r="B6332">
        <v>786412</v>
      </c>
      <c r="C6332">
        <v>24.903510713665899</v>
      </c>
      <c r="D6332">
        <v>40.962123924697799</v>
      </c>
      <c r="E6332" s="68" t="s">
        <v>120</v>
      </c>
      <c r="F6332" s="8">
        <f>INDEX(Δεδομένα!$P:$P,MATCH('2020'!E6332,Δεδομένα!$O:$O,0))</f>
        <v>30</v>
      </c>
      <c r="G6332" s="6" t="s">
        <v>121</v>
      </c>
      <c r="H6332" s="2" t="str">
        <f>INDEX(Δεδομένα!B$1:B$51,MATCH('2020'!G6332,Δεδομένα!A$1:A$51,0))</f>
        <v>ΑΝΑΤΟΛΙΚΗΣ ΜΑΚΕΔΟΝΙΑΣ ΚΑΙ ΘΡΑΚΗΣ</v>
      </c>
      <c r="I6332" s="8">
        <f>INDEX(Δεδομένα!E$1:E$13,MATCH('2020'!H6332,Δεδομένα!D$1:D$13,0))</f>
        <v>2</v>
      </c>
      <c r="J6332" s="1">
        <v>44088</v>
      </c>
      <c r="K6332" s="6" t="s">
        <v>3148</v>
      </c>
      <c r="L6332" s="36" t="str">
        <f t="shared" si="392"/>
        <v>14/09/2020 12:03</v>
      </c>
      <c r="M6332" s="1">
        <v>44088</v>
      </c>
      <c r="N6332" s="6" t="s">
        <v>131</v>
      </c>
      <c r="O6332" s="36" t="str">
        <f t="shared" si="393"/>
        <v>14/09/2020 14:50</v>
      </c>
      <c r="P6332" s="46">
        <f t="shared" si="394"/>
        <v>0.11597222222189885</v>
      </c>
      <c r="Q6332" s="48">
        <v>0</v>
      </c>
      <c r="R6332" s="47">
        <f t="shared" si="395"/>
        <v>166.99999999953434</v>
      </c>
      <c r="S6332" s="6" t="s">
        <v>44</v>
      </c>
      <c r="T6332" s="6" t="s">
        <v>129</v>
      </c>
      <c r="U6332" s="6" t="s">
        <v>44</v>
      </c>
      <c r="V6332" s="6" t="s">
        <v>6570</v>
      </c>
      <c r="W6332" s="7">
        <v>0</v>
      </c>
      <c r="X6332" s="7">
        <v>0</v>
      </c>
      <c r="Y6332" s="7">
        <v>0</v>
      </c>
      <c r="Z6332" s="7">
        <v>0</v>
      </c>
      <c r="AA6332" s="7">
        <v>1.5</v>
      </c>
      <c r="AB6332" s="7">
        <v>0</v>
      </c>
      <c r="AC6332" s="7">
        <v>0</v>
      </c>
      <c r="AD6332" s="7">
        <v>0</v>
      </c>
      <c r="AE6332">
        <v>4</v>
      </c>
      <c r="AF6332">
        <v>0</v>
      </c>
      <c r="AG6332">
        <v>0</v>
      </c>
      <c r="AH6332">
        <v>0</v>
      </c>
      <c r="AI6332">
        <v>0</v>
      </c>
      <c r="AJ6332">
        <v>2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</row>
    <row r="6333" spans="1:44" x14ac:dyDescent="0.25">
      <c r="A6333">
        <v>1586917</v>
      </c>
      <c r="B6333">
        <v>786501</v>
      </c>
      <c r="C6333">
        <v>24.957348313255899</v>
      </c>
      <c r="D6333">
        <v>41.1110550318637</v>
      </c>
      <c r="E6333" s="68" t="s">
        <v>120</v>
      </c>
      <c r="F6333" s="8">
        <f>INDEX(Δεδομένα!$P:$P,MATCH('2020'!E6333,Δεδομένα!$O:$O,0))</f>
        <v>30</v>
      </c>
      <c r="G6333" s="6" t="s">
        <v>121</v>
      </c>
      <c r="H6333" s="2" t="str">
        <f>INDEX(Δεδομένα!B$1:B$51,MATCH('2020'!G6333,Δεδομένα!A$1:A$51,0))</f>
        <v>ΑΝΑΤΟΛΙΚΗΣ ΜΑΚΕΔΟΝΙΑΣ ΚΑΙ ΘΡΑΚΗΣ</v>
      </c>
      <c r="I6333" s="8">
        <f>INDEX(Δεδομένα!E$1:E$13,MATCH('2020'!H6333,Δεδομένα!D$1:D$13,0))</f>
        <v>2</v>
      </c>
      <c r="J6333" s="1">
        <v>44088</v>
      </c>
      <c r="K6333" s="6" t="s">
        <v>1255</v>
      </c>
      <c r="L6333" s="36" t="str">
        <f t="shared" si="392"/>
        <v>14/09/2020 16:24</v>
      </c>
      <c r="M6333" s="1">
        <v>44088</v>
      </c>
      <c r="N6333" s="6" t="s">
        <v>43</v>
      </c>
      <c r="O6333" s="36" t="str">
        <f t="shared" si="393"/>
        <v>14/09/2020 17:35</v>
      </c>
      <c r="P6333" s="46">
        <f t="shared" si="394"/>
        <v>4.9305555556202307E-2</v>
      </c>
      <c r="Q6333" s="48">
        <v>0</v>
      </c>
      <c r="R6333" s="47">
        <f t="shared" si="395"/>
        <v>71.000000000931323</v>
      </c>
      <c r="S6333" s="6" t="s">
        <v>44</v>
      </c>
      <c r="T6333" s="6" t="s">
        <v>129</v>
      </c>
      <c r="U6333" s="6" t="s">
        <v>44</v>
      </c>
      <c r="V6333" s="6" t="s">
        <v>1819</v>
      </c>
      <c r="W6333" s="7">
        <v>0</v>
      </c>
      <c r="X6333" s="7">
        <v>0</v>
      </c>
      <c r="Y6333" s="7">
        <v>0</v>
      </c>
      <c r="Z6333" s="7">
        <v>0</v>
      </c>
      <c r="AA6333" s="7">
        <v>0</v>
      </c>
      <c r="AB6333" s="7">
        <v>0</v>
      </c>
      <c r="AC6333" s="7">
        <v>2</v>
      </c>
      <c r="AD6333" s="7">
        <v>0</v>
      </c>
      <c r="AE6333">
        <v>4</v>
      </c>
      <c r="AF6333">
        <v>0</v>
      </c>
      <c r="AG6333">
        <v>0</v>
      </c>
      <c r="AH6333">
        <v>0</v>
      </c>
      <c r="AI6333">
        <v>0</v>
      </c>
      <c r="AJ6333">
        <v>2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</row>
    <row r="6334" spans="1:44" x14ac:dyDescent="0.25">
      <c r="A6334">
        <v>1585997</v>
      </c>
      <c r="B6334">
        <v>786521</v>
      </c>
      <c r="C6334">
        <v>24.831432017416901</v>
      </c>
      <c r="D6334">
        <v>41.061018955683998</v>
      </c>
      <c r="E6334" s="68" t="s">
        <v>834</v>
      </c>
      <c r="F6334" s="8">
        <f>INDEX(Δεδομένα!$P:$P,MATCH('2020'!E6334,Δεδομένα!$O:$O,0))</f>
        <v>32</v>
      </c>
      <c r="G6334" s="6" t="s">
        <v>121</v>
      </c>
      <c r="H6334" s="2" t="str">
        <f>INDEX(Δεδομένα!B$1:B$51,MATCH('2020'!G6334,Δεδομένα!A$1:A$51,0))</f>
        <v>ΑΝΑΤΟΛΙΚΗΣ ΜΑΚΕΔΟΝΙΑΣ ΚΑΙ ΘΡΑΚΗΣ</v>
      </c>
      <c r="I6334" s="8">
        <f>INDEX(Δεδομένα!E$1:E$13,MATCH('2020'!H6334,Δεδομένα!D$1:D$13,0))</f>
        <v>2</v>
      </c>
      <c r="J6334" s="1">
        <v>44088</v>
      </c>
      <c r="K6334" s="6" t="s">
        <v>1116</v>
      </c>
      <c r="L6334" s="36" t="str">
        <f t="shared" si="392"/>
        <v>14/09/2020 17:52</v>
      </c>
      <c r="M6334" s="1">
        <v>44088</v>
      </c>
      <c r="N6334" s="6" t="s">
        <v>1486</v>
      </c>
      <c r="O6334" s="36" t="str">
        <f t="shared" si="393"/>
        <v>14/09/2020 19:37</v>
      </c>
      <c r="P6334" s="46">
        <f t="shared" si="394"/>
        <v>7.2916666671517305E-2</v>
      </c>
      <c r="Q6334" s="48">
        <v>0</v>
      </c>
      <c r="R6334" s="47">
        <f t="shared" si="395"/>
        <v>105.00000000698492</v>
      </c>
      <c r="S6334" s="6" t="s">
        <v>44</v>
      </c>
      <c r="T6334" s="6" t="s">
        <v>124</v>
      </c>
      <c r="U6334" s="6" t="s">
        <v>44</v>
      </c>
      <c r="V6334" s="6" t="s">
        <v>6838</v>
      </c>
      <c r="W6334" s="7">
        <v>0</v>
      </c>
      <c r="X6334" s="7">
        <v>0</v>
      </c>
      <c r="Y6334" s="7">
        <v>0</v>
      </c>
      <c r="Z6334" s="7">
        <v>40</v>
      </c>
      <c r="AA6334" s="7">
        <v>0</v>
      </c>
      <c r="AB6334" s="7">
        <v>0</v>
      </c>
      <c r="AC6334" s="7">
        <v>0</v>
      </c>
      <c r="AD6334" s="7">
        <v>0</v>
      </c>
      <c r="AE6334">
        <v>6</v>
      </c>
      <c r="AF6334">
        <v>0</v>
      </c>
      <c r="AG6334">
        <v>0</v>
      </c>
      <c r="AH6334">
        <v>0</v>
      </c>
      <c r="AI6334">
        <v>1</v>
      </c>
      <c r="AJ6334">
        <v>0</v>
      </c>
      <c r="AK6334">
        <v>2</v>
      </c>
      <c r="AL6334">
        <v>0</v>
      </c>
      <c r="AM6334">
        <v>1</v>
      </c>
      <c r="AN6334">
        <v>0</v>
      </c>
      <c r="AO6334">
        <v>0</v>
      </c>
      <c r="AP6334">
        <v>0</v>
      </c>
      <c r="AQ6334">
        <v>0</v>
      </c>
      <c r="AR6334">
        <v>0</v>
      </c>
    </row>
    <row r="6335" spans="1:44" x14ac:dyDescent="0.25">
      <c r="A6335">
        <v>1586053</v>
      </c>
      <c r="B6335">
        <v>786368</v>
      </c>
      <c r="C6335">
        <v>22.034511115951801</v>
      </c>
      <c r="D6335">
        <v>40.960711331650998</v>
      </c>
      <c r="E6335" s="68" t="s">
        <v>952</v>
      </c>
      <c r="F6335" s="8">
        <f>INDEX(Δεδομένα!$P:$P,MATCH('2020'!E6335,Δεδομένα!$O:$O,0))</f>
        <v>62</v>
      </c>
      <c r="G6335" s="6" t="s">
        <v>874</v>
      </c>
      <c r="H6335" s="2" t="str">
        <f>INDEX(Δεδομένα!B$1:B$51,MATCH('2020'!G6335,Δεδομένα!A$1:A$51,0))</f>
        <v>ΚΕΝΤΡΙΚΗΣ ΜΑΚΕΔΟΝΙΑΣ</v>
      </c>
      <c r="I6335" s="8">
        <f>INDEX(Δεδομένα!E$1:E$13,MATCH('2020'!H6335,Δεδομένα!D$1:D$13,0))</f>
        <v>3</v>
      </c>
      <c r="J6335" s="1">
        <v>44088</v>
      </c>
      <c r="K6335" s="6" t="s">
        <v>905</v>
      </c>
      <c r="L6335" s="36" t="str">
        <f t="shared" si="392"/>
        <v>14/09/2020 08:50</v>
      </c>
      <c r="M6335" s="1">
        <v>44088</v>
      </c>
      <c r="N6335" s="6" t="s">
        <v>3320</v>
      </c>
      <c r="O6335" s="36" t="str">
        <f t="shared" si="393"/>
        <v>14/09/2020 10:08</v>
      </c>
      <c r="P6335" s="46">
        <f t="shared" si="394"/>
        <v>5.4166666668606922E-2</v>
      </c>
      <c r="Q6335" s="48">
        <v>0</v>
      </c>
      <c r="R6335" s="47">
        <f t="shared" si="395"/>
        <v>78.000000002793968</v>
      </c>
      <c r="S6335" s="6" t="s">
        <v>44</v>
      </c>
      <c r="T6335" s="6" t="s">
        <v>954</v>
      </c>
      <c r="U6335" s="6" t="s">
        <v>2391</v>
      </c>
      <c r="V6335" s="6" t="s">
        <v>6821</v>
      </c>
      <c r="W6335" s="7">
        <v>0</v>
      </c>
      <c r="X6335" s="7">
        <v>0</v>
      </c>
      <c r="Y6335" s="7">
        <v>0</v>
      </c>
      <c r="Z6335" s="7">
        <v>0</v>
      </c>
      <c r="AA6335" s="7">
        <v>0.02</v>
      </c>
      <c r="AB6335" s="7">
        <v>0</v>
      </c>
      <c r="AC6335" s="7">
        <v>0</v>
      </c>
      <c r="AD6335" s="7">
        <v>0</v>
      </c>
      <c r="AE6335">
        <v>2</v>
      </c>
      <c r="AF6335">
        <v>0</v>
      </c>
      <c r="AG6335">
        <v>0</v>
      </c>
      <c r="AH6335">
        <v>0</v>
      </c>
      <c r="AI6335">
        <v>0</v>
      </c>
      <c r="AJ6335">
        <v>1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</row>
    <row r="6336" spans="1:44" x14ac:dyDescent="0.25">
      <c r="A6336">
        <v>1585996</v>
      </c>
      <c r="B6336">
        <v>786454</v>
      </c>
      <c r="C6336">
        <v>22.521003061726201</v>
      </c>
      <c r="D6336">
        <v>40.857628777998499</v>
      </c>
      <c r="E6336" s="68" t="s">
        <v>873</v>
      </c>
      <c r="F6336" s="8">
        <f>INDEX(Δεδομένα!$P:$P,MATCH('2020'!E6336,Δεδομένα!$O:$O,0))</f>
        <v>61</v>
      </c>
      <c r="G6336" s="6" t="s">
        <v>874</v>
      </c>
      <c r="H6336" s="2" t="str">
        <f>INDEX(Δεδομένα!B$1:B$51,MATCH('2020'!G6336,Δεδομένα!A$1:A$51,0))</f>
        <v>ΚΕΝΤΡΙΚΗΣ ΜΑΚΕΔΟΝΙΑΣ</v>
      </c>
      <c r="I6336" s="8">
        <f>INDEX(Δεδομένα!E$1:E$13,MATCH('2020'!H6336,Δεδομένα!D$1:D$13,0))</f>
        <v>3</v>
      </c>
      <c r="J6336" s="1">
        <v>44088</v>
      </c>
      <c r="K6336" s="6" t="s">
        <v>1358</v>
      </c>
      <c r="L6336" s="36" t="str">
        <f t="shared" si="392"/>
        <v>14/09/2020 14:09</v>
      </c>
      <c r="M6336" s="1">
        <v>44088</v>
      </c>
      <c r="N6336" s="6" t="s">
        <v>201</v>
      </c>
      <c r="O6336" s="36" t="str">
        <f t="shared" si="393"/>
        <v>14/09/2020 16:40</v>
      </c>
      <c r="P6336" s="46">
        <f t="shared" si="394"/>
        <v>0.10486111111094942</v>
      </c>
      <c r="Q6336" s="48">
        <v>0</v>
      </c>
      <c r="R6336" s="47">
        <f t="shared" si="395"/>
        <v>150.99999999976717</v>
      </c>
      <c r="S6336" s="6" t="s">
        <v>44</v>
      </c>
      <c r="T6336" s="6" t="s">
        <v>878</v>
      </c>
      <c r="U6336" s="6" t="s">
        <v>3253</v>
      </c>
      <c r="V6336" s="6" t="s">
        <v>3254</v>
      </c>
      <c r="W6336" s="7">
        <v>0</v>
      </c>
      <c r="X6336" s="7">
        <v>0</v>
      </c>
      <c r="Y6336" s="7">
        <v>0</v>
      </c>
      <c r="Z6336" s="7">
        <v>0</v>
      </c>
      <c r="AA6336" s="7">
        <v>2</v>
      </c>
      <c r="AB6336" s="7">
        <v>0</v>
      </c>
      <c r="AC6336" s="7">
        <v>0</v>
      </c>
      <c r="AD6336" s="7">
        <v>0</v>
      </c>
      <c r="AE6336">
        <v>4</v>
      </c>
      <c r="AF6336">
        <v>0</v>
      </c>
      <c r="AG6336">
        <v>0</v>
      </c>
      <c r="AH6336">
        <v>0</v>
      </c>
      <c r="AI6336">
        <v>0</v>
      </c>
      <c r="AJ6336">
        <v>2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</row>
    <row r="6337" spans="1:44" x14ac:dyDescent="0.25">
      <c r="A6337">
        <v>1600264</v>
      </c>
      <c r="B6337">
        <v>786490</v>
      </c>
      <c r="C6337">
        <v>25.392493528664499</v>
      </c>
      <c r="D6337">
        <v>41.145801680895303</v>
      </c>
      <c r="E6337" s="68" t="s">
        <v>946</v>
      </c>
      <c r="F6337" s="8">
        <f>INDEX(Δεδομένα!$P:$P,MATCH('2020'!E6337,Δεδομένα!$O:$O,0))</f>
        <v>19</v>
      </c>
      <c r="G6337" s="6" t="s">
        <v>64</v>
      </c>
      <c r="H6337" s="2" t="str">
        <f>INDEX(Δεδομένα!B$1:B$51,MATCH('2020'!G6337,Δεδομένα!A$1:A$51,0))</f>
        <v>ΑΝΑΤΟΛΙΚΗΣ ΜΑΚΕΔΟΝΙΑΣ ΚΑΙ ΘΡΑΚΗΣ</v>
      </c>
      <c r="I6337" s="8">
        <f>INDEX(Δεδομένα!E$1:E$13,MATCH('2020'!H6337,Δεδομένα!D$1:D$13,0))</f>
        <v>2</v>
      </c>
      <c r="J6337" s="1">
        <v>44088</v>
      </c>
      <c r="K6337" s="6" t="s">
        <v>104</v>
      </c>
      <c r="L6337" s="36" t="str">
        <f t="shared" si="392"/>
        <v>14/09/2020 15:30</v>
      </c>
      <c r="M6337" s="1">
        <v>44088</v>
      </c>
      <c r="N6337" s="6" t="s">
        <v>1726</v>
      </c>
      <c r="O6337" s="36" t="str">
        <f t="shared" si="393"/>
        <v>14/09/2020 15:51</v>
      </c>
      <c r="P6337" s="46">
        <f t="shared" si="394"/>
        <v>1.4583333329937886E-2</v>
      </c>
      <c r="Q6337" s="48">
        <v>0</v>
      </c>
      <c r="R6337" s="47">
        <f t="shared" si="395"/>
        <v>20.999999995110556</v>
      </c>
      <c r="S6337" s="6" t="s">
        <v>44</v>
      </c>
      <c r="T6337" s="6" t="s">
        <v>948</v>
      </c>
      <c r="U6337" s="6" t="s">
        <v>44</v>
      </c>
      <c r="V6337" s="6" t="s">
        <v>950</v>
      </c>
      <c r="W6337" s="7">
        <v>0</v>
      </c>
      <c r="X6337" s="7">
        <v>0</v>
      </c>
      <c r="Y6337" s="7">
        <v>0</v>
      </c>
      <c r="Z6337" s="7">
        <v>0.05</v>
      </c>
      <c r="AA6337" s="7">
        <v>0</v>
      </c>
      <c r="AB6337" s="7">
        <v>0</v>
      </c>
      <c r="AC6337" s="7">
        <v>0</v>
      </c>
      <c r="AD6337" s="7">
        <v>0</v>
      </c>
      <c r="AE6337">
        <v>2</v>
      </c>
      <c r="AF6337">
        <v>0</v>
      </c>
      <c r="AG6337">
        <v>0</v>
      </c>
      <c r="AH6337">
        <v>0</v>
      </c>
      <c r="AI6337">
        <v>0</v>
      </c>
      <c r="AJ6337">
        <v>1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</row>
    <row r="6338" spans="1:44" x14ac:dyDescent="0.25">
      <c r="A6338">
        <v>1600265</v>
      </c>
      <c r="B6338">
        <v>786539</v>
      </c>
      <c r="C6338">
        <v>25.351817924452501</v>
      </c>
      <c r="D6338">
        <v>41.019064051160697</v>
      </c>
      <c r="E6338" s="68" t="s">
        <v>946</v>
      </c>
      <c r="F6338" s="8">
        <f>INDEX(Δεδομένα!$P:$P,MATCH('2020'!E6338,Δεδομένα!$O:$O,0))</f>
        <v>19</v>
      </c>
      <c r="G6338" s="6" t="s">
        <v>64</v>
      </c>
      <c r="H6338" s="2" t="str">
        <f>INDEX(Δεδομένα!B$1:B$51,MATCH('2020'!G6338,Δεδομένα!A$1:A$51,0))</f>
        <v>ΑΝΑΤΟΛΙΚΗΣ ΜΑΚΕΔΟΝΙΑΣ ΚΑΙ ΘΡΑΚΗΣ</v>
      </c>
      <c r="I6338" s="8">
        <f>INDEX(Δεδομένα!E$1:E$13,MATCH('2020'!H6338,Δεδομένα!D$1:D$13,0))</f>
        <v>2</v>
      </c>
      <c r="J6338" s="1">
        <v>44088</v>
      </c>
      <c r="K6338" s="6" t="s">
        <v>1184</v>
      </c>
      <c r="L6338" s="36" t="str">
        <f t="shared" si="392"/>
        <v>14/09/2020 18:25</v>
      </c>
      <c r="M6338" s="1">
        <v>44088</v>
      </c>
      <c r="N6338" s="6" t="s">
        <v>327</v>
      </c>
      <c r="O6338" s="36" t="str">
        <f t="shared" si="393"/>
        <v>14/09/2020 18:50</v>
      </c>
      <c r="P6338" s="46">
        <f t="shared" si="394"/>
        <v>1.7361111109494232E-2</v>
      </c>
      <c r="Q6338" s="48">
        <v>0</v>
      </c>
      <c r="R6338" s="47">
        <f t="shared" si="395"/>
        <v>24.999999997671694</v>
      </c>
      <c r="S6338" s="6" t="s">
        <v>44</v>
      </c>
      <c r="T6338" s="6" t="s">
        <v>948</v>
      </c>
      <c r="U6338" s="6" t="s">
        <v>44</v>
      </c>
      <c r="V6338" s="6" t="s">
        <v>1276</v>
      </c>
      <c r="W6338" s="7">
        <v>0</v>
      </c>
      <c r="X6338" s="7">
        <v>0</v>
      </c>
      <c r="Y6338" s="7">
        <v>0</v>
      </c>
      <c r="Z6338" s="7">
        <v>0.05</v>
      </c>
      <c r="AA6338" s="7">
        <v>0</v>
      </c>
      <c r="AB6338" s="7">
        <v>0</v>
      </c>
      <c r="AC6338" s="7">
        <v>0</v>
      </c>
      <c r="AD6338" s="7">
        <v>0</v>
      </c>
      <c r="AE6338">
        <v>2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</row>
    <row r="6339" spans="1:44" x14ac:dyDescent="0.25">
      <c r="A6339">
        <v>1600266</v>
      </c>
      <c r="B6339">
        <v>786555</v>
      </c>
      <c r="C6339">
        <v>25.4184943186333</v>
      </c>
      <c r="D6339">
        <v>41.097847680892698</v>
      </c>
      <c r="E6339" s="68" t="s">
        <v>946</v>
      </c>
      <c r="F6339" s="8">
        <f>INDEX(Δεδομένα!$P:$P,MATCH('2020'!E6339,Δεδομένα!$O:$O,0))</f>
        <v>19</v>
      </c>
      <c r="G6339" s="6" t="s">
        <v>64</v>
      </c>
      <c r="H6339" s="2" t="str">
        <f>INDEX(Δεδομένα!B$1:B$51,MATCH('2020'!G6339,Δεδομένα!A$1:A$51,0))</f>
        <v>ΑΝΑΤΟΛΙΚΗΣ ΜΑΚΕΔΟΝΙΑΣ ΚΑΙ ΘΡΑΚΗΣ</v>
      </c>
      <c r="I6339" s="8">
        <f>INDEX(Δεδομένα!E$1:E$13,MATCH('2020'!H6339,Δεδομένα!D$1:D$13,0))</f>
        <v>2</v>
      </c>
      <c r="J6339" s="1">
        <v>44088</v>
      </c>
      <c r="K6339" s="6" t="s">
        <v>2480</v>
      </c>
      <c r="L6339" s="36" t="str">
        <f t="shared" ref="L6339:L6402" si="396">_xlfn.CONCAT(TEXT(J6339,"ηη/μμ/εεε")," ",TEXT(K6339,"ωω:λλ"))</f>
        <v>14/09/2020 19:38</v>
      </c>
      <c r="M6339" s="1">
        <v>44088</v>
      </c>
      <c r="N6339" s="6" t="s">
        <v>353</v>
      </c>
      <c r="O6339" s="36" t="str">
        <f t="shared" ref="O6339:O6402" si="397">_xlfn.CONCAT(TEXT(M6339,"ηη/μμ/εεε")," ",TEXT(N6339,"ωω:λλ"))</f>
        <v>14/09/2020 21:40</v>
      </c>
      <c r="P6339" s="46">
        <f t="shared" ref="P6339:P6402" si="398">O6339-L6339</f>
        <v>8.4722222221898846E-2</v>
      </c>
      <c r="Q6339" s="48">
        <v>0</v>
      </c>
      <c r="R6339" s="47">
        <f t="shared" ref="R6339:R6402" si="399">P6339*(24*60)</f>
        <v>121.99999999953434</v>
      </c>
      <c r="S6339" s="6" t="s">
        <v>44</v>
      </c>
      <c r="T6339" s="6" t="s">
        <v>948</v>
      </c>
      <c r="U6339" s="6" t="s">
        <v>44</v>
      </c>
      <c r="V6339" s="6" t="s">
        <v>1888</v>
      </c>
      <c r="W6339" s="7">
        <v>0</v>
      </c>
      <c r="X6339" s="7">
        <v>0</v>
      </c>
      <c r="Y6339" s="7">
        <v>0</v>
      </c>
      <c r="Z6339" s="7">
        <v>10</v>
      </c>
      <c r="AA6339" s="7">
        <v>0</v>
      </c>
      <c r="AB6339" s="7">
        <v>0</v>
      </c>
      <c r="AC6339" s="7">
        <v>0</v>
      </c>
      <c r="AD6339" s="7">
        <v>0</v>
      </c>
      <c r="AE6339">
        <v>4</v>
      </c>
      <c r="AF6339">
        <v>0</v>
      </c>
      <c r="AG6339">
        <v>0</v>
      </c>
      <c r="AH6339">
        <v>0</v>
      </c>
      <c r="AI6339">
        <v>0</v>
      </c>
      <c r="AJ6339">
        <v>2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</row>
    <row r="6340" spans="1:44" x14ac:dyDescent="0.25">
      <c r="A6340">
        <v>1600267</v>
      </c>
      <c r="B6340">
        <v>786575</v>
      </c>
      <c r="C6340">
        <v>25.1329618888849</v>
      </c>
      <c r="D6340">
        <v>41.1194385270962</v>
      </c>
      <c r="E6340" s="68" t="s">
        <v>907</v>
      </c>
      <c r="F6340" s="8">
        <f>INDEX(Δεδομένα!$P:$P,MATCH('2020'!E6340,Δεδομένα!$O:$O,0))</f>
        <v>21</v>
      </c>
      <c r="G6340" s="6" t="s">
        <v>64</v>
      </c>
      <c r="H6340" s="2" t="str">
        <f>INDEX(Δεδομένα!B$1:B$51,MATCH('2020'!G6340,Δεδομένα!A$1:A$51,0))</f>
        <v>ΑΝΑΤΟΛΙΚΗΣ ΜΑΚΕΔΟΝΙΑΣ ΚΑΙ ΘΡΑΚΗΣ</v>
      </c>
      <c r="I6340" s="8">
        <f>INDEX(Δεδομένα!E$1:E$13,MATCH('2020'!H6340,Δεδομένα!D$1:D$13,0))</f>
        <v>2</v>
      </c>
      <c r="J6340" s="1">
        <v>44088</v>
      </c>
      <c r="K6340" s="6" t="s">
        <v>107</v>
      </c>
      <c r="L6340" s="36" t="str">
        <f t="shared" si="396"/>
        <v>14/09/2020 20:20</v>
      </c>
      <c r="M6340" s="1">
        <v>44088</v>
      </c>
      <c r="N6340" s="6" t="s">
        <v>446</v>
      </c>
      <c r="O6340" s="36" t="str">
        <f t="shared" si="397"/>
        <v>14/09/2020 21:25</v>
      </c>
      <c r="P6340" s="46">
        <f t="shared" si="398"/>
        <v>4.5138888890505768E-2</v>
      </c>
      <c r="Q6340" s="48">
        <v>0</v>
      </c>
      <c r="R6340" s="47">
        <f t="shared" si="399"/>
        <v>65.000000002328306</v>
      </c>
      <c r="S6340" s="6" t="s">
        <v>44</v>
      </c>
      <c r="T6340" s="6" t="s">
        <v>909</v>
      </c>
      <c r="U6340" s="6" t="s">
        <v>44</v>
      </c>
      <c r="V6340" s="6" t="s">
        <v>4596</v>
      </c>
      <c r="W6340" s="7">
        <v>0</v>
      </c>
      <c r="X6340" s="7">
        <v>0</v>
      </c>
      <c r="Y6340" s="7">
        <v>0</v>
      </c>
      <c r="Z6340" s="7">
        <v>0.5</v>
      </c>
      <c r="AA6340" s="7">
        <v>0</v>
      </c>
      <c r="AB6340" s="7">
        <v>0</v>
      </c>
      <c r="AC6340" s="7">
        <v>0</v>
      </c>
      <c r="AD6340" s="7">
        <v>0</v>
      </c>
      <c r="AE6340">
        <v>4</v>
      </c>
      <c r="AF6340">
        <v>0</v>
      </c>
      <c r="AG6340">
        <v>0</v>
      </c>
      <c r="AH6340">
        <v>0</v>
      </c>
      <c r="AI6340">
        <v>0</v>
      </c>
      <c r="AJ6340">
        <v>2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</row>
    <row r="6341" spans="1:44" x14ac:dyDescent="0.25">
      <c r="A6341">
        <v>1600268</v>
      </c>
      <c r="B6341">
        <v>786586</v>
      </c>
      <c r="C6341">
        <v>25.350785782569499</v>
      </c>
      <c r="D6341">
        <v>40.960935410833102</v>
      </c>
      <c r="E6341" s="68" t="s">
        <v>946</v>
      </c>
      <c r="F6341" s="8">
        <f>INDEX(Δεδομένα!$P:$P,MATCH('2020'!E6341,Δεδομένα!$O:$O,0))</f>
        <v>19</v>
      </c>
      <c r="G6341" s="6" t="s">
        <v>64</v>
      </c>
      <c r="H6341" s="2" t="str">
        <f>INDEX(Δεδομένα!B$1:B$51,MATCH('2020'!G6341,Δεδομένα!A$1:A$51,0))</f>
        <v>ΑΝΑΤΟΛΙΚΗΣ ΜΑΚΕΔΟΝΙΑΣ ΚΑΙ ΘΡΑΚΗΣ</v>
      </c>
      <c r="I6341" s="8">
        <f>INDEX(Δεδομένα!E$1:E$13,MATCH('2020'!H6341,Δεδομένα!D$1:D$13,0))</f>
        <v>2</v>
      </c>
      <c r="J6341" s="1">
        <v>44088</v>
      </c>
      <c r="K6341" s="6" t="s">
        <v>1613</v>
      </c>
      <c r="L6341" s="36" t="str">
        <f t="shared" si="396"/>
        <v>14/09/2020 20:55</v>
      </c>
      <c r="M6341" s="1">
        <v>44088</v>
      </c>
      <c r="N6341" s="6" t="s">
        <v>101</v>
      </c>
      <c r="O6341" s="36" t="str">
        <f t="shared" si="397"/>
        <v>14/09/2020 21:32</v>
      </c>
      <c r="P6341" s="46">
        <f t="shared" si="398"/>
        <v>2.569444444088731E-2</v>
      </c>
      <c r="Q6341" s="48">
        <v>0</v>
      </c>
      <c r="R6341" s="47">
        <f t="shared" si="399"/>
        <v>36.999999994877726</v>
      </c>
      <c r="S6341" s="6" t="s">
        <v>44</v>
      </c>
      <c r="T6341" s="6" t="s">
        <v>72</v>
      </c>
      <c r="U6341" s="6" t="s">
        <v>44</v>
      </c>
      <c r="V6341" s="6" t="s">
        <v>1831</v>
      </c>
      <c r="W6341" s="7">
        <v>0</v>
      </c>
      <c r="X6341" s="7">
        <v>0</v>
      </c>
      <c r="Y6341" s="7">
        <v>0</v>
      </c>
      <c r="Z6341" s="7">
        <v>0.3</v>
      </c>
      <c r="AA6341" s="7">
        <v>0</v>
      </c>
      <c r="AB6341" s="7">
        <v>0</v>
      </c>
      <c r="AC6341" s="7">
        <v>0</v>
      </c>
      <c r="AD6341" s="7">
        <v>0</v>
      </c>
      <c r="AE6341">
        <v>2</v>
      </c>
      <c r="AF6341">
        <v>0</v>
      </c>
      <c r="AG6341">
        <v>0</v>
      </c>
      <c r="AH6341">
        <v>0</v>
      </c>
      <c r="AI6341">
        <v>0</v>
      </c>
      <c r="AJ6341">
        <v>1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</row>
    <row r="6342" spans="1:44" x14ac:dyDescent="0.25">
      <c r="A6342">
        <v>1610672</v>
      </c>
      <c r="B6342">
        <v>786511</v>
      </c>
      <c r="C6342">
        <v>22.216468639372</v>
      </c>
      <c r="D6342">
        <v>38.708630562199197</v>
      </c>
      <c r="E6342" s="68" t="s">
        <v>1863</v>
      </c>
      <c r="F6342" s="8">
        <f>INDEX(Δεδομένα!$P:$P,MATCH('2020'!E6342,Δεδομένα!$O:$O,0))</f>
        <v>173</v>
      </c>
      <c r="G6342" s="6" t="s">
        <v>432</v>
      </c>
      <c r="H6342" s="2" t="str">
        <f>INDEX(Δεδομένα!B$1:B$51,MATCH('2020'!G6342,Δεδομένα!A$1:A$51,0))</f>
        <v>ΣΤΕΡΕΑΣ ΕΛΛΑΔΟΣ</v>
      </c>
      <c r="I6342" s="8">
        <f>INDEX(Δεδομένα!E$1:E$13,MATCH('2020'!H6342,Δεδομένα!D$1:D$13,0))</f>
        <v>9</v>
      </c>
      <c r="J6342" s="1">
        <v>44088</v>
      </c>
      <c r="K6342" s="6" t="s">
        <v>2365</v>
      </c>
      <c r="L6342" s="36" t="str">
        <f t="shared" si="396"/>
        <v>14/09/2020 17:13</v>
      </c>
      <c r="M6342" s="1">
        <v>44089</v>
      </c>
      <c r="N6342" s="6" t="s">
        <v>142</v>
      </c>
      <c r="O6342" s="36" t="str">
        <f t="shared" si="397"/>
        <v>15/09/2020 19:20</v>
      </c>
      <c r="P6342" s="49">
        <f t="shared" si="398"/>
        <v>1.0881944444408873</v>
      </c>
      <c r="Q6342" s="50">
        <f>1*24</f>
        <v>24</v>
      </c>
      <c r="R6342" s="47">
        <f t="shared" si="399"/>
        <v>1566.9999999948777</v>
      </c>
      <c r="S6342" s="6" t="s">
        <v>44</v>
      </c>
      <c r="T6342" s="6" t="s">
        <v>435</v>
      </c>
      <c r="U6342" s="6" t="s">
        <v>73</v>
      </c>
      <c r="V6342" s="6" t="s">
        <v>6837</v>
      </c>
      <c r="W6342" s="7">
        <v>0</v>
      </c>
      <c r="X6342" s="7">
        <v>7</v>
      </c>
      <c r="Y6342" s="7">
        <v>0</v>
      </c>
      <c r="Z6342" s="7">
        <v>0</v>
      </c>
      <c r="AA6342" s="7">
        <v>0</v>
      </c>
      <c r="AB6342" s="7">
        <v>0</v>
      </c>
      <c r="AC6342" s="7">
        <v>0</v>
      </c>
      <c r="AD6342" s="7">
        <v>0</v>
      </c>
      <c r="AE6342">
        <v>11</v>
      </c>
      <c r="AF6342">
        <v>1</v>
      </c>
      <c r="AG6342">
        <v>0</v>
      </c>
      <c r="AH6342">
        <v>0</v>
      </c>
      <c r="AI6342">
        <v>0</v>
      </c>
      <c r="AJ6342">
        <v>7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2</v>
      </c>
      <c r="AQ6342">
        <v>2</v>
      </c>
      <c r="AR6342">
        <v>0</v>
      </c>
    </row>
    <row r="6343" spans="1:44" x14ac:dyDescent="0.25">
      <c r="A6343">
        <v>1616639</v>
      </c>
      <c r="B6343">
        <v>786629</v>
      </c>
      <c r="C6343">
        <v>26.0355864394242</v>
      </c>
      <c r="D6343">
        <v>38.308180386718398</v>
      </c>
      <c r="E6343" s="68" t="s">
        <v>1661</v>
      </c>
      <c r="F6343" s="8">
        <f>INDEX(Δεδομένα!$P:$P,MATCH('2020'!E6343,Δεδομένα!$O:$O,0))</f>
        <v>201</v>
      </c>
      <c r="G6343" s="6" t="s">
        <v>525</v>
      </c>
      <c r="H6343" s="2" t="str">
        <f>INDEX(Δεδομένα!B$1:B$51,MATCH('2020'!G6343,Δεδομένα!A$1:A$51,0))</f>
        <v>ΒΟΡΕΙΟΥ ΑΙΓΑΙΟΥ</v>
      </c>
      <c r="I6343" s="8">
        <f>INDEX(Δεδομένα!E$1:E$13,MATCH('2020'!H6343,Δεδομένα!D$1:D$13,0))</f>
        <v>11</v>
      </c>
      <c r="J6343" s="1">
        <v>44088</v>
      </c>
      <c r="K6343" s="6" t="s">
        <v>3239</v>
      </c>
      <c r="L6343" s="36" t="str">
        <f t="shared" si="396"/>
        <v>14/09/2020 23:16</v>
      </c>
      <c r="M6343" s="1">
        <v>44089</v>
      </c>
      <c r="N6343" s="6" t="s">
        <v>2669</v>
      </c>
      <c r="O6343" s="36" t="str">
        <f t="shared" si="397"/>
        <v>15/09/2020 02:25</v>
      </c>
      <c r="P6343" s="46">
        <f t="shared" si="398"/>
        <v>0.13124999999854481</v>
      </c>
      <c r="Q6343" s="48">
        <v>0</v>
      </c>
      <c r="R6343" s="47">
        <f t="shared" si="399"/>
        <v>188.99999999790452</v>
      </c>
      <c r="S6343" s="6" t="s">
        <v>44</v>
      </c>
      <c r="T6343" s="6" t="s">
        <v>527</v>
      </c>
      <c r="U6343" s="6" t="s">
        <v>44</v>
      </c>
      <c r="V6343" s="6" t="s">
        <v>1753</v>
      </c>
      <c r="W6343" s="7">
        <v>0</v>
      </c>
      <c r="X6343" s="7">
        <v>0</v>
      </c>
      <c r="Y6343" s="7">
        <v>0</v>
      </c>
      <c r="Z6343" s="7">
        <v>0</v>
      </c>
      <c r="AA6343" s="7">
        <v>0</v>
      </c>
      <c r="AB6343" s="7">
        <v>0.5</v>
      </c>
      <c r="AC6343" s="7">
        <v>0</v>
      </c>
      <c r="AD6343" s="7">
        <v>0</v>
      </c>
      <c r="AE6343">
        <v>25</v>
      </c>
      <c r="AF6343">
        <v>9</v>
      </c>
      <c r="AG6343">
        <v>24</v>
      </c>
      <c r="AH6343">
        <v>0</v>
      </c>
      <c r="AI6343">
        <v>17</v>
      </c>
      <c r="AJ6343">
        <v>0</v>
      </c>
      <c r="AK6343">
        <v>0</v>
      </c>
      <c r="AL6343">
        <v>2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</row>
    <row r="6344" spans="1:44" x14ac:dyDescent="0.25">
      <c r="A6344">
        <v>1590203</v>
      </c>
      <c r="B6344">
        <v>786663</v>
      </c>
      <c r="C6344">
        <v>21.479160760943099</v>
      </c>
      <c r="D6344">
        <v>38.388072559682001</v>
      </c>
      <c r="E6344" s="68" t="s">
        <v>334</v>
      </c>
      <c r="F6344" s="8">
        <f>INDEX(Δεδομένα!$P:$P,MATCH('2020'!E6344,Δεδομένα!$O:$O,0))</f>
        <v>127</v>
      </c>
      <c r="G6344" s="6" t="s">
        <v>335</v>
      </c>
      <c r="H6344" s="2" t="str">
        <f>INDEX(Δεδομένα!B$1:B$51,MATCH('2020'!G6344,Δεδομένα!A$1:A$51,0))</f>
        <v>ΔΥΤΙΚΗΣ ΕΛΛΑΔΟΣ</v>
      </c>
      <c r="I6344" s="8">
        <f>INDEX(Δεδομένα!E$1:E$13,MATCH('2020'!H6344,Δεδομένα!D$1:D$13,0))</f>
        <v>7</v>
      </c>
      <c r="J6344" s="1">
        <v>44089</v>
      </c>
      <c r="K6344" s="6" t="s">
        <v>6847</v>
      </c>
      <c r="L6344" s="36" t="str">
        <f t="shared" si="396"/>
        <v>15/09/2020 04:13</v>
      </c>
      <c r="M6344" s="1">
        <v>44089</v>
      </c>
      <c r="N6344" s="6" t="s">
        <v>712</v>
      </c>
      <c r="O6344" s="36" t="str">
        <f t="shared" si="397"/>
        <v>15/09/2020 10:16</v>
      </c>
      <c r="P6344" s="46">
        <f t="shared" si="398"/>
        <v>0.25208333333284827</v>
      </c>
      <c r="Q6344" s="48">
        <v>0</v>
      </c>
      <c r="R6344" s="47">
        <f t="shared" si="399"/>
        <v>362.99999999930151</v>
      </c>
      <c r="S6344" s="6" t="s">
        <v>44</v>
      </c>
      <c r="T6344" s="6" t="s">
        <v>343</v>
      </c>
      <c r="U6344" s="6" t="s">
        <v>344</v>
      </c>
      <c r="V6344" s="6" t="s">
        <v>635</v>
      </c>
      <c r="W6344" s="7">
        <v>0</v>
      </c>
      <c r="X6344" s="7">
        <v>0</v>
      </c>
      <c r="Y6344" s="7">
        <v>0</v>
      </c>
      <c r="Z6344" s="7">
        <v>0</v>
      </c>
      <c r="AA6344" s="7">
        <v>3</v>
      </c>
      <c r="AB6344" s="7">
        <v>0</v>
      </c>
      <c r="AC6344" s="7">
        <v>0</v>
      </c>
      <c r="AD6344" s="7">
        <v>0</v>
      </c>
      <c r="AE6344">
        <v>8</v>
      </c>
      <c r="AF6344">
        <v>0</v>
      </c>
      <c r="AG6344">
        <v>0</v>
      </c>
      <c r="AH6344">
        <v>0</v>
      </c>
      <c r="AI6344">
        <v>0</v>
      </c>
      <c r="AJ6344">
        <v>4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</row>
    <row r="6345" spans="1:44" x14ac:dyDescent="0.25">
      <c r="A6345">
        <v>1587259</v>
      </c>
      <c r="B6345">
        <v>786783</v>
      </c>
      <c r="C6345">
        <v>21.4413917307077</v>
      </c>
      <c r="D6345">
        <v>38.688858514341902</v>
      </c>
      <c r="E6345" s="68" t="s">
        <v>1431</v>
      </c>
      <c r="F6345" s="8">
        <f>INDEX(Δεδομένα!$P:$P,MATCH('2020'!E6345,Δεδομένα!$O:$O,0))</f>
        <v>128</v>
      </c>
      <c r="G6345" s="6" t="s">
        <v>335</v>
      </c>
      <c r="H6345" s="2" t="str">
        <f>INDEX(Δεδομένα!B$1:B$51,MATCH('2020'!G6345,Δεδομένα!A$1:A$51,0))</f>
        <v>ΔΥΤΙΚΗΣ ΕΛΛΑΔΟΣ</v>
      </c>
      <c r="I6345" s="8">
        <f>INDEX(Δεδομένα!E$1:E$13,MATCH('2020'!H6345,Δεδομένα!D$1:D$13,0))</f>
        <v>7</v>
      </c>
      <c r="J6345" s="1">
        <v>44089</v>
      </c>
      <c r="K6345" s="6" t="s">
        <v>612</v>
      </c>
      <c r="L6345" s="36" t="str">
        <f t="shared" si="396"/>
        <v>15/09/2020 13:50</v>
      </c>
      <c r="M6345" s="1">
        <v>44090</v>
      </c>
      <c r="N6345" s="6" t="s">
        <v>117</v>
      </c>
      <c r="O6345" s="36" t="str">
        <f t="shared" si="397"/>
        <v>16/09/2020 20:00</v>
      </c>
      <c r="P6345" s="46">
        <f t="shared" si="398"/>
        <v>1.2569444444452529</v>
      </c>
      <c r="Q6345" s="48">
        <v>0</v>
      </c>
      <c r="R6345" s="47">
        <f t="shared" si="399"/>
        <v>1810.0000000011642</v>
      </c>
      <c r="S6345" s="6" t="s">
        <v>44</v>
      </c>
      <c r="T6345" s="6" t="s">
        <v>1017</v>
      </c>
      <c r="U6345" s="6" t="s">
        <v>6865</v>
      </c>
      <c r="V6345" s="6" t="s">
        <v>6865</v>
      </c>
      <c r="W6345" s="7">
        <v>0</v>
      </c>
      <c r="X6345" s="7">
        <v>0.2</v>
      </c>
      <c r="Y6345" s="7">
        <v>0</v>
      </c>
      <c r="Z6345" s="7">
        <v>0</v>
      </c>
      <c r="AA6345" s="7">
        <v>0</v>
      </c>
      <c r="AB6345" s="7">
        <v>0</v>
      </c>
      <c r="AC6345" s="7">
        <v>0</v>
      </c>
      <c r="AD6345" s="7">
        <v>0</v>
      </c>
      <c r="AE6345">
        <v>12</v>
      </c>
      <c r="AF6345">
        <v>0</v>
      </c>
      <c r="AG6345">
        <v>0</v>
      </c>
      <c r="AH6345">
        <v>0</v>
      </c>
      <c r="AI6345">
        <v>0</v>
      </c>
      <c r="AJ6345">
        <v>8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</row>
    <row r="6346" spans="1:44" x14ac:dyDescent="0.25">
      <c r="A6346">
        <v>1587275</v>
      </c>
      <c r="B6346">
        <v>786806</v>
      </c>
      <c r="C6346">
        <v>21.418670095987199</v>
      </c>
      <c r="D6346">
        <v>38.583739195469398</v>
      </c>
      <c r="E6346" s="68" t="s">
        <v>1431</v>
      </c>
      <c r="F6346" s="8">
        <f>INDEX(Δεδομένα!$P:$P,MATCH('2020'!E6346,Δεδομένα!$O:$O,0))</f>
        <v>128</v>
      </c>
      <c r="G6346" s="6" t="s">
        <v>335</v>
      </c>
      <c r="H6346" s="2" t="str">
        <f>INDEX(Δεδομένα!B$1:B$51,MATCH('2020'!G6346,Δεδομένα!A$1:A$51,0))</f>
        <v>ΔΥΤΙΚΗΣ ΕΛΛΑΔΟΣ</v>
      </c>
      <c r="I6346" s="8">
        <f>INDEX(Δεδομένα!E$1:E$13,MATCH('2020'!H6346,Δεδομένα!D$1:D$13,0))</f>
        <v>7</v>
      </c>
      <c r="J6346" s="1">
        <v>44089</v>
      </c>
      <c r="K6346" s="6" t="s">
        <v>59</v>
      </c>
      <c r="L6346" s="36" t="str">
        <f t="shared" si="396"/>
        <v>15/09/2020 15:00</v>
      </c>
      <c r="M6346" s="1">
        <v>44089</v>
      </c>
      <c r="N6346" s="6" t="s">
        <v>3101</v>
      </c>
      <c r="O6346" s="36" t="str">
        <f t="shared" si="397"/>
        <v>15/09/2020 20:23</v>
      </c>
      <c r="P6346" s="46">
        <f t="shared" si="398"/>
        <v>0.22430555555911269</v>
      </c>
      <c r="Q6346" s="48">
        <v>0</v>
      </c>
      <c r="R6346" s="47">
        <f t="shared" si="399"/>
        <v>323.00000000512227</v>
      </c>
      <c r="S6346" s="6" t="s">
        <v>44</v>
      </c>
      <c r="T6346" s="6" t="s">
        <v>1017</v>
      </c>
      <c r="U6346" s="6" t="s">
        <v>1018</v>
      </c>
      <c r="V6346" s="6" t="s">
        <v>6869</v>
      </c>
      <c r="W6346" s="7">
        <v>0</v>
      </c>
      <c r="X6346" s="7">
        <v>0</v>
      </c>
      <c r="Y6346" s="7">
        <v>0</v>
      </c>
      <c r="Z6346" s="7">
        <v>0</v>
      </c>
      <c r="AA6346" s="7">
        <v>15</v>
      </c>
      <c r="AB6346" s="7">
        <v>0</v>
      </c>
      <c r="AC6346" s="7">
        <v>0</v>
      </c>
      <c r="AD6346" s="7">
        <v>0</v>
      </c>
      <c r="AE6346">
        <v>25</v>
      </c>
      <c r="AF6346">
        <v>0</v>
      </c>
      <c r="AG6346">
        <v>0</v>
      </c>
      <c r="AH6346">
        <v>0</v>
      </c>
      <c r="AI6346">
        <v>0</v>
      </c>
      <c r="AJ6346">
        <v>9</v>
      </c>
      <c r="AK6346">
        <v>4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</row>
    <row r="6347" spans="1:44" x14ac:dyDescent="0.25">
      <c r="A6347">
        <v>1590571</v>
      </c>
      <c r="B6347">
        <v>786841</v>
      </c>
      <c r="C6347">
        <v>21.415641131478498</v>
      </c>
      <c r="D6347">
        <v>38.483073556595201</v>
      </c>
      <c r="E6347" s="68" t="s">
        <v>334</v>
      </c>
      <c r="F6347" s="8">
        <f>INDEX(Δεδομένα!$P:$P,MATCH('2020'!E6347,Δεδομένα!$O:$O,0))</f>
        <v>127</v>
      </c>
      <c r="G6347" s="6" t="s">
        <v>335</v>
      </c>
      <c r="H6347" s="2" t="str">
        <f>INDEX(Δεδομένα!B$1:B$51,MATCH('2020'!G6347,Δεδομένα!A$1:A$51,0))</f>
        <v>ΔΥΤΙΚΗΣ ΕΛΛΑΔΟΣ</v>
      </c>
      <c r="I6347" s="8">
        <f>INDEX(Δεδομένα!E$1:E$13,MATCH('2020'!H6347,Δεδομένα!D$1:D$13,0))</f>
        <v>7</v>
      </c>
      <c r="J6347" s="1">
        <v>44089</v>
      </c>
      <c r="K6347" s="6" t="s">
        <v>1302</v>
      </c>
      <c r="L6347" s="36" t="str">
        <f t="shared" si="396"/>
        <v>15/09/2020 16:44</v>
      </c>
      <c r="M6347" s="1">
        <v>44089</v>
      </c>
      <c r="N6347" s="6" t="s">
        <v>1184</v>
      </c>
      <c r="O6347" s="36" t="str">
        <f t="shared" si="397"/>
        <v>15/09/2020 18:25</v>
      </c>
      <c r="P6347" s="46">
        <f t="shared" si="398"/>
        <v>7.0138888884685002E-2</v>
      </c>
      <c r="Q6347" s="48">
        <v>0</v>
      </c>
      <c r="R6347" s="47">
        <f t="shared" si="399"/>
        <v>100.9999999939464</v>
      </c>
      <c r="S6347" s="6" t="s">
        <v>44</v>
      </c>
      <c r="T6347" s="6" t="s">
        <v>343</v>
      </c>
      <c r="U6347" s="6" t="s">
        <v>344</v>
      </c>
      <c r="V6347" s="6" t="s">
        <v>6875</v>
      </c>
      <c r="W6347" s="7">
        <v>0.1</v>
      </c>
      <c r="X6347" s="7">
        <v>0</v>
      </c>
      <c r="Y6347" s="7">
        <v>0</v>
      </c>
      <c r="Z6347" s="7">
        <v>0</v>
      </c>
      <c r="AA6347" s="7">
        <v>0</v>
      </c>
      <c r="AB6347" s="7">
        <v>0</v>
      </c>
      <c r="AC6347" s="7">
        <v>0</v>
      </c>
      <c r="AD6347" s="7">
        <v>0</v>
      </c>
      <c r="AE6347">
        <v>2</v>
      </c>
      <c r="AF6347">
        <v>0</v>
      </c>
      <c r="AG6347">
        <v>0</v>
      </c>
      <c r="AH6347">
        <v>0</v>
      </c>
      <c r="AI6347">
        <v>0</v>
      </c>
      <c r="AJ6347">
        <v>1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</row>
    <row r="6348" spans="1:44" x14ac:dyDescent="0.25">
      <c r="A6348">
        <v>1590589</v>
      </c>
      <c r="B6348">
        <v>786858</v>
      </c>
      <c r="C6348">
        <v>21.4785179003573</v>
      </c>
      <c r="D6348">
        <v>38.387249749381802</v>
      </c>
      <c r="E6348" s="68" t="s">
        <v>334</v>
      </c>
      <c r="F6348" s="8">
        <f>INDEX(Δεδομένα!$P:$P,MATCH('2020'!E6348,Δεδομένα!$O:$O,0))</f>
        <v>127</v>
      </c>
      <c r="G6348" s="6" t="s">
        <v>335</v>
      </c>
      <c r="H6348" s="2" t="str">
        <f>INDEX(Δεδομένα!B$1:B$51,MATCH('2020'!G6348,Δεδομένα!A$1:A$51,0))</f>
        <v>ΔΥΤΙΚΗΣ ΕΛΛΑΔΟΣ</v>
      </c>
      <c r="I6348" s="8">
        <f>INDEX(Δεδομένα!E$1:E$13,MATCH('2020'!H6348,Δεδομένα!D$1:D$13,0))</f>
        <v>7</v>
      </c>
      <c r="J6348" s="1">
        <v>44089</v>
      </c>
      <c r="K6348" s="6" t="s">
        <v>1337</v>
      </c>
      <c r="L6348" s="36" t="str">
        <f t="shared" si="396"/>
        <v>15/09/2020 18:22</v>
      </c>
      <c r="M6348" s="1">
        <v>44090</v>
      </c>
      <c r="N6348" s="6" t="s">
        <v>1951</v>
      </c>
      <c r="O6348" s="36" t="str">
        <f t="shared" si="397"/>
        <v>16/09/2020 13:21</v>
      </c>
      <c r="P6348" s="46">
        <f t="shared" si="398"/>
        <v>0.79097222222480923</v>
      </c>
      <c r="Q6348" s="48">
        <v>0</v>
      </c>
      <c r="R6348" s="47">
        <f t="shared" si="399"/>
        <v>1139.0000000037253</v>
      </c>
      <c r="S6348" s="6" t="s">
        <v>44</v>
      </c>
      <c r="T6348" s="6" t="s">
        <v>343</v>
      </c>
      <c r="U6348" s="6" t="s">
        <v>344</v>
      </c>
      <c r="V6348" s="6" t="s">
        <v>635</v>
      </c>
      <c r="W6348" s="7">
        <v>0</v>
      </c>
      <c r="X6348" s="7">
        <v>0</v>
      </c>
      <c r="Y6348" s="7">
        <v>0</v>
      </c>
      <c r="Z6348" s="7">
        <v>0</v>
      </c>
      <c r="AA6348" s="7">
        <v>2</v>
      </c>
      <c r="AB6348" s="7">
        <v>0.5</v>
      </c>
      <c r="AC6348" s="7">
        <v>0</v>
      </c>
      <c r="AD6348" s="7">
        <v>0</v>
      </c>
      <c r="AE6348">
        <v>8</v>
      </c>
      <c r="AF6348">
        <v>0</v>
      </c>
      <c r="AG6348">
        <v>0</v>
      </c>
      <c r="AH6348">
        <v>0</v>
      </c>
      <c r="AI6348">
        <v>0</v>
      </c>
      <c r="AJ6348">
        <v>4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</row>
    <row r="6349" spans="1:44" x14ac:dyDescent="0.25">
      <c r="A6349">
        <v>1595198</v>
      </c>
      <c r="B6349">
        <v>786859</v>
      </c>
      <c r="C6349">
        <v>21.629956681039801</v>
      </c>
      <c r="D6349">
        <v>38.416200279013097</v>
      </c>
      <c r="E6349" s="68" t="s">
        <v>975</v>
      </c>
      <c r="F6349" s="8">
        <f>INDEX(Δεδομένα!$P:$P,MATCH('2020'!E6349,Δεδομένα!$O:$O,0))</f>
        <v>130</v>
      </c>
      <c r="G6349" s="6" t="s">
        <v>335</v>
      </c>
      <c r="H6349" s="2" t="str">
        <f>INDEX(Δεδομένα!B$1:B$51,MATCH('2020'!G6349,Δεδομένα!A$1:A$51,0))</f>
        <v>ΔΥΤΙΚΗΣ ΕΛΛΑΔΟΣ</v>
      </c>
      <c r="I6349" s="8">
        <f>INDEX(Δεδομένα!E$1:E$13,MATCH('2020'!H6349,Δεδομένα!D$1:D$13,0))</f>
        <v>7</v>
      </c>
      <c r="J6349" s="1">
        <v>44089</v>
      </c>
      <c r="K6349" s="6" t="s">
        <v>1184</v>
      </c>
      <c r="L6349" s="36" t="str">
        <f t="shared" si="396"/>
        <v>15/09/2020 18:25</v>
      </c>
      <c r="M6349" s="1">
        <v>44092</v>
      </c>
      <c r="N6349" s="6" t="s">
        <v>6878</v>
      </c>
      <c r="O6349" s="36" t="str">
        <f t="shared" si="397"/>
        <v>18/09/2020 07:51</v>
      </c>
      <c r="P6349" s="46">
        <f t="shared" si="398"/>
        <v>2.5597222222204437</v>
      </c>
      <c r="Q6349" s="48">
        <v>0</v>
      </c>
      <c r="R6349" s="47">
        <f t="shared" si="399"/>
        <v>3685.9999999974389</v>
      </c>
      <c r="S6349" s="6" t="s">
        <v>44</v>
      </c>
      <c r="T6349" s="6" t="s">
        <v>339</v>
      </c>
      <c r="U6349" s="6" t="s">
        <v>44</v>
      </c>
      <c r="V6349" s="6" t="s">
        <v>6879</v>
      </c>
      <c r="W6349" s="7">
        <v>0</v>
      </c>
      <c r="X6349" s="7">
        <v>50</v>
      </c>
      <c r="Y6349" s="7">
        <v>0</v>
      </c>
      <c r="Z6349" s="7">
        <v>0</v>
      </c>
      <c r="AA6349" s="7">
        <v>0</v>
      </c>
      <c r="AB6349" s="7">
        <v>10</v>
      </c>
      <c r="AC6349" s="7">
        <v>0</v>
      </c>
      <c r="AD6349" s="7">
        <v>0</v>
      </c>
      <c r="AE6349">
        <v>99</v>
      </c>
      <c r="AF6349">
        <v>49</v>
      </c>
      <c r="AG6349">
        <v>10</v>
      </c>
      <c r="AH6349">
        <v>0</v>
      </c>
      <c r="AI6349">
        <v>0</v>
      </c>
      <c r="AJ6349">
        <v>10</v>
      </c>
      <c r="AK6349">
        <v>30</v>
      </c>
      <c r="AL6349">
        <v>3</v>
      </c>
      <c r="AM6349">
        <v>5</v>
      </c>
      <c r="AN6349">
        <v>1</v>
      </c>
      <c r="AO6349">
        <v>3</v>
      </c>
      <c r="AP6349">
        <v>0</v>
      </c>
      <c r="AQ6349">
        <v>0</v>
      </c>
      <c r="AR6349">
        <v>0</v>
      </c>
    </row>
    <row r="6350" spans="1:44" x14ac:dyDescent="0.25">
      <c r="A6350">
        <v>1590678</v>
      </c>
      <c r="B6350">
        <v>786881</v>
      </c>
      <c r="C6350">
        <v>21.510977548030201</v>
      </c>
      <c r="D6350">
        <v>38.348691819455198</v>
      </c>
      <c r="E6350" s="68" t="s">
        <v>334</v>
      </c>
      <c r="F6350" s="8">
        <f>INDEX(Δεδομένα!$P:$P,MATCH('2020'!E6350,Δεδομένα!$O:$O,0))</f>
        <v>127</v>
      </c>
      <c r="G6350" s="6" t="s">
        <v>335</v>
      </c>
      <c r="H6350" s="2" t="str">
        <f>INDEX(Δεδομένα!B$1:B$51,MATCH('2020'!G6350,Δεδομένα!A$1:A$51,0))</f>
        <v>ΔΥΤΙΚΗΣ ΕΛΛΑΔΟΣ</v>
      </c>
      <c r="I6350" s="8">
        <f>INDEX(Δεδομένα!E$1:E$13,MATCH('2020'!H6350,Δεδομένα!D$1:D$13,0))</f>
        <v>7</v>
      </c>
      <c r="J6350" s="1">
        <v>44089</v>
      </c>
      <c r="K6350" s="6" t="s">
        <v>2736</v>
      </c>
      <c r="L6350" s="36" t="str">
        <f t="shared" si="396"/>
        <v>15/09/2020 19:28</v>
      </c>
      <c r="M6350" s="1">
        <v>44089</v>
      </c>
      <c r="N6350" s="6" t="s">
        <v>107</v>
      </c>
      <c r="O6350" s="36" t="str">
        <f t="shared" si="397"/>
        <v>15/09/2020 20:20</v>
      </c>
      <c r="P6350" s="46">
        <f t="shared" si="398"/>
        <v>3.6111111105128657E-2</v>
      </c>
      <c r="Q6350" s="48">
        <v>0</v>
      </c>
      <c r="R6350" s="47">
        <f t="shared" si="399"/>
        <v>51.999999991385266</v>
      </c>
      <c r="S6350" s="6" t="s">
        <v>44</v>
      </c>
      <c r="T6350" s="6" t="s">
        <v>343</v>
      </c>
      <c r="U6350" s="6" t="s">
        <v>4568</v>
      </c>
      <c r="V6350" s="6" t="s">
        <v>6883</v>
      </c>
      <c r="W6350" s="7">
        <v>0</v>
      </c>
      <c r="X6350" s="7">
        <v>0</v>
      </c>
      <c r="Y6350" s="7">
        <v>0</v>
      </c>
      <c r="Z6350" s="7">
        <v>0</v>
      </c>
      <c r="AA6350" s="7">
        <v>1</v>
      </c>
      <c r="AB6350" s="7">
        <v>0</v>
      </c>
      <c r="AC6350" s="7">
        <v>0</v>
      </c>
      <c r="AD6350" s="7">
        <v>0</v>
      </c>
      <c r="AE6350">
        <v>8</v>
      </c>
      <c r="AF6350">
        <v>0</v>
      </c>
      <c r="AG6350">
        <v>0</v>
      </c>
      <c r="AH6350">
        <v>0</v>
      </c>
      <c r="AI6350">
        <v>0</v>
      </c>
      <c r="AJ6350">
        <v>4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</row>
    <row r="6351" spans="1:44" x14ac:dyDescent="0.25">
      <c r="A6351">
        <v>1589288</v>
      </c>
      <c r="B6351">
        <v>786745</v>
      </c>
      <c r="C6351">
        <v>21.6778223556943</v>
      </c>
      <c r="D6351">
        <v>38.099303413616902</v>
      </c>
      <c r="E6351" s="68" t="s">
        <v>302</v>
      </c>
      <c r="F6351" s="8">
        <f>INDEX(Δεδομένα!$P:$P,MATCH('2020'!E6351,Δεδομένα!$O:$O,0))</f>
        <v>119</v>
      </c>
      <c r="G6351" s="6" t="s">
        <v>303</v>
      </c>
      <c r="H6351" s="2" t="str">
        <f>INDEX(Δεδομένα!B$1:B$51,MATCH('2020'!G6351,Δεδομένα!A$1:A$51,0))</f>
        <v>ΔΥΤΙΚΗΣ ΕΛΛΑΔΟΣ</v>
      </c>
      <c r="I6351" s="8">
        <f>INDEX(Δεδομένα!E$1:E$13,MATCH('2020'!H6351,Δεδομένα!D$1:D$13,0))</f>
        <v>7</v>
      </c>
      <c r="J6351" s="1">
        <v>44089</v>
      </c>
      <c r="K6351" s="6" t="s">
        <v>1911</v>
      </c>
      <c r="L6351" s="36" t="str">
        <f t="shared" si="396"/>
        <v>15/09/2020 12:07</v>
      </c>
      <c r="M6351" s="1">
        <v>44090</v>
      </c>
      <c r="N6351" s="6" t="s">
        <v>3756</v>
      </c>
      <c r="O6351" s="36" t="str">
        <f t="shared" si="397"/>
        <v>16/09/2020 20:27</v>
      </c>
      <c r="P6351" s="49">
        <f t="shared" si="398"/>
        <v>1.3472222222189885</v>
      </c>
      <c r="Q6351" s="50">
        <f>1*24</f>
        <v>24</v>
      </c>
      <c r="R6351" s="47">
        <f t="shared" si="399"/>
        <v>1939.9999999953434</v>
      </c>
      <c r="S6351" s="6" t="s">
        <v>44</v>
      </c>
      <c r="T6351" s="6" t="s">
        <v>307</v>
      </c>
      <c r="U6351" s="6" t="s">
        <v>44</v>
      </c>
      <c r="V6351" s="6" t="s">
        <v>4395</v>
      </c>
      <c r="W6351" s="7">
        <v>0</v>
      </c>
      <c r="X6351" s="7">
        <v>3</v>
      </c>
      <c r="Y6351" s="7">
        <v>0</v>
      </c>
      <c r="Z6351" s="7">
        <v>0</v>
      </c>
      <c r="AA6351" s="7">
        <v>0</v>
      </c>
      <c r="AB6351" s="7">
        <v>12</v>
      </c>
      <c r="AC6351" s="7">
        <v>0</v>
      </c>
      <c r="AD6351" s="7">
        <v>0</v>
      </c>
      <c r="AE6351">
        <v>34</v>
      </c>
      <c r="AF6351">
        <v>2</v>
      </c>
      <c r="AG6351">
        <v>0</v>
      </c>
      <c r="AH6351">
        <v>0</v>
      </c>
      <c r="AI6351">
        <v>0</v>
      </c>
      <c r="AJ6351">
        <v>15</v>
      </c>
      <c r="AK6351">
        <v>0</v>
      </c>
      <c r="AL6351">
        <v>1</v>
      </c>
      <c r="AM6351">
        <v>0</v>
      </c>
      <c r="AN6351">
        <v>0</v>
      </c>
      <c r="AO6351">
        <v>0</v>
      </c>
      <c r="AP6351">
        <v>0</v>
      </c>
      <c r="AQ6351">
        <v>2</v>
      </c>
      <c r="AR6351">
        <v>0</v>
      </c>
    </row>
    <row r="6352" spans="1:44" x14ac:dyDescent="0.25">
      <c r="A6352">
        <v>1586900</v>
      </c>
      <c r="B6352">
        <v>786706</v>
      </c>
      <c r="C6352">
        <v>23.299850643957399</v>
      </c>
      <c r="D6352">
        <v>38.222534449946401</v>
      </c>
      <c r="E6352" s="68" t="s">
        <v>845</v>
      </c>
      <c r="F6352" s="8">
        <f>INDEX(Δεδομένα!$P:$P,MATCH('2020'!E6352,Δεδομένα!$O:$O,0))</f>
        <v>176</v>
      </c>
      <c r="G6352" s="6" t="s">
        <v>846</v>
      </c>
      <c r="H6352" s="2" t="str">
        <f>INDEX(Δεδομένα!B$1:B$51,MATCH('2020'!G6352,Δεδομένα!A$1:A$51,0))</f>
        <v>ΣΤΕΡΕΑΣ ΕΛΛΑΔΟΣ</v>
      </c>
      <c r="I6352" s="8">
        <f>INDEX(Δεδομένα!E$1:E$13,MATCH('2020'!H6352,Δεδομένα!D$1:D$13,0))</f>
        <v>9</v>
      </c>
      <c r="J6352" s="1">
        <v>44089</v>
      </c>
      <c r="K6352" s="6" t="s">
        <v>4663</v>
      </c>
      <c r="L6352" s="36" t="str">
        <f t="shared" si="396"/>
        <v>15/09/2020 09:36</v>
      </c>
      <c r="M6352" s="1">
        <v>44089</v>
      </c>
      <c r="N6352" s="6" t="s">
        <v>381</v>
      </c>
      <c r="O6352" s="36" t="str">
        <f t="shared" si="397"/>
        <v>15/09/2020 10:05</v>
      </c>
      <c r="P6352" s="46">
        <f t="shared" si="398"/>
        <v>2.0138888889050577E-2</v>
      </c>
      <c r="Q6352" s="48">
        <v>0</v>
      </c>
      <c r="R6352" s="47">
        <f t="shared" si="399"/>
        <v>29.000000000232831</v>
      </c>
      <c r="S6352" s="6" t="s">
        <v>44</v>
      </c>
      <c r="T6352" s="6" t="s">
        <v>73</v>
      </c>
      <c r="U6352" s="6" t="s">
        <v>73</v>
      </c>
      <c r="V6352" s="6" t="s">
        <v>6850</v>
      </c>
      <c r="W6352" s="7">
        <v>0</v>
      </c>
      <c r="X6352" s="7">
        <v>0</v>
      </c>
      <c r="Y6352" s="7">
        <v>0</v>
      </c>
      <c r="Z6352" s="7">
        <v>0</v>
      </c>
      <c r="AA6352" s="7">
        <v>0</v>
      </c>
      <c r="AB6352" s="7">
        <v>0.1</v>
      </c>
      <c r="AC6352" s="7">
        <v>0</v>
      </c>
      <c r="AD6352" s="7">
        <v>0</v>
      </c>
      <c r="AE6352">
        <v>6</v>
      </c>
      <c r="AF6352">
        <v>0</v>
      </c>
      <c r="AG6352">
        <v>0</v>
      </c>
      <c r="AH6352">
        <v>0</v>
      </c>
      <c r="AI6352">
        <v>0</v>
      </c>
      <c r="AJ6352">
        <v>3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</row>
    <row r="6353" spans="1:44" x14ac:dyDescent="0.25">
      <c r="A6353">
        <v>1586890</v>
      </c>
      <c r="B6353">
        <v>786724</v>
      </c>
      <c r="C6353">
        <v>23.266314363047599</v>
      </c>
      <c r="D6353">
        <v>38.375036188273803</v>
      </c>
      <c r="E6353" s="68" t="s">
        <v>845</v>
      </c>
      <c r="F6353" s="8">
        <f>INDEX(Δεδομένα!$P:$P,MATCH('2020'!E6353,Δεδομένα!$O:$O,0))</f>
        <v>176</v>
      </c>
      <c r="G6353" s="6" t="s">
        <v>846</v>
      </c>
      <c r="H6353" s="2" t="str">
        <f>INDEX(Δεδομένα!B$1:B$51,MATCH('2020'!G6353,Δεδομένα!A$1:A$51,0))</f>
        <v>ΣΤΕΡΕΑΣ ΕΛΛΑΔΟΣ</v>
      </c>
      <c r="I6353" s="8">
        <f>INDEX(Δεδομένα!E$1:E$13,MATCH('2020'!H6353,Δεδομένα!D$1:D$13,0))</f>
        <v>9</v>
      </c>
      <c r="J6353" s="1">
        <v>44089</v>
      </c>
      <c r="K6353" s="6" t="s">
        <v>296</v>
      </c>
      <c r="L6353" s="36" t="str">
        <f t="shared" si="396"/>
        <v>15/09/2020 10:40</v>
      </c>
      <c r="M6353" s="1">
        <v>44089</v>
      </c>
      <c r="N6353" s="6" t="s">
        <v>716</v>
      </c>
      <c r="O6353" s="36" t="str">
        <f t="shared" si="397"/>
        <v>15/09/2020 11:15</v>
      </c>
      <c r="P6353" s="46">
        <f t="shared" si="398"/>
        <v>2.4305555554747116E-2</v>
      </c>
      <c r="Q6353" s="48">
        <v>0</v>
      </c>
      <c r="R6353" s="47">
        <f t="shared" si="399"/>
        <v>34.999999998835847</v>
      </c>
      <c r="S6353" s="6" t="s">
        <v>44</v>
      </c>
      <c r="T6353" s="6" t="s">
        <v>849</v>
      </c>
      <c r="U6353" s="6" t="s">
        <v>2567</v>
      </c>
      <c r="V6353" s="6" t="s">
        <v>2884</v>
      </c>
      <c r="W6353" s="7">
        <v>0</v>
      </c>
      <c r="X6353" s="7">
        <v>0</v>
      </c>
      <c r="Y6353" s="7">
        <v>0</v>
      </c>
      <c r="Z6353" s="7">
        <v>0</v>
      </c>
      <c r="AA6353" s="7">
        <v>0</v>
      </c>
      <c r="AB6353" s="7">
        <v>0</v>
      </c>
      <c r="AC6353" s="7">
        <v>10</v>
      </c>
      <c r="AD6353" s="7">
        <v>0</v>
      </c>
      <c r="AE6353">
        <v>4</v>
      </c>
      <c r="AF6353">
        <v>0</v>
      </c>
      <c r="AG6353">
        <v>0</v>
      </c>
      <c r="AH6353">
        <v>0</v>
      </c>
      <c r="AI6353">
        <v>0</v>
      </c>
      <c r="AJ6353">
        <v>2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</row>
    <row r="6354" spans="1:44" x14ac:dyDescent="0.25">
      <c r="A6354">
        <v>1597622</v>
      </c>
      <c r="B6354">
        <v>786926</v>
      </c>
      <c r="C6354">
        <v>22.934661358962</v>
      </c>
      <c r="D6354">
        <v>38.471813052971697</v>
      </c>
      <c r="E6354" s="68" t="s">
        <v>2317</v>
      </c>
      <c r="F6354" s="8">
        <f>INDEX(Δεδομένα!$P:$P,MATCH('2020'!E6354,Δεδομένα!$O:$O,0))</f>
        <v>175</v>
      </c>
      <c r="G6354" s="6" t="s">
        <v>846</v>
      </c>
      <c r="H6354" s="2" t="str">
        <f>INDEX(Δεδομένα!B$1:B$51,MATCH('2020'!G6354,Δεδομένα!A$1:A$51,0))</f>
        <v>ΣΤΕΡΕΑΣ ΕΛΛΑΔΟΣ</v>
      </c>
      <c r="I6354" s="8">
        <f>INDEX(Δεδομένα!E$1:E$13,MATCH('2020'!H6354,Δεδομένα!D$1:D$13,0))</f>
        <v>9</v>
      </c>
      <c r="J6354" s="1">
        <v>44089</v>
      </c>
      <c r="K6354" s="6" t="s">
        <v>452</v>
      </c>
      <c r="L6354" s="36" t="str">
        <f t="shared" si="396"/>
        <v>15/09/2020 21:50</v>
      </c>
      <c r="M6354" s="1">
        <v>44089</v>
      </c>
      <c r="N6354" s="6" t="s">
        <v>764</v>
      </c>
      <c r="O6354" s="36" t="str">
        <f t="shared" si="397"/>
        <v>15/09/2020 22:30</v>
      </c>
      <c r="P6354" s="46">
        <f t="shared" si="398"/>
        <v>2.7777777781011537E-2</v>
      </c>
      <c r="Q6354" s="48">
        <v>0</v>
      </c>
      <c r="R6354" s="47">
        <f t="shared" si="399"/>
        <v>40.000000004656613</v>
      </c>
      <c r="S6354" s="6" t="s">
        <v>44</v>
      </c>
      <c r="T6354" s="6" t="s">
        <v>2319</v>
      </c>
      <c r="U6354" s="6" t="s">
        <v>6886</v>
      </c>
      <c r="V6354" s="6" t="s">
        <v>6887</v>
      </c>
      <c r="W6354" s="7">
        <v>0</v>
      </c>
      <c r="X6354" s="7">
        <v>0</v>
      </c>
      <c r="Y6354" s="7">
        <v>0</v>
      </c>
      <c r="Z6354" s="7">
        <v>0</v>
      </c>
      <c r="AA6354" s="7">
        <v>0</v>
      </c>
      <c r="AB6354" s="7">
        <v>0</v>
      </c>
      <c r="AC6354" s="7">
        <v>0.5</v>
      </c>
      <c r="AD6354" s="7">
        <v>0</v>
      </c>
      <c r="AE6354">
        <v>4</v>
      </c>
      <c r="AF6354">
        <v>0</v>
      </c>
      <c r="AG6354">
        <v>0</v>
      </c>
      <c r="AH6354">
        <v>0</v>
      </c>
      <c r="AI6354">
        <v>0</v>
      </c>
      <c r="AJ6354">
        <v>2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</row>
    <row r="6355" spans="1:44" x14ac:dyDescent="0.25">
      <c r="A6355">
        <v>1587287</v>
      </c>
      <c r="B6355">
        <v>786799</v>
      </c>
      <c r="C6355">
        <v>24.2744774350396</v>
      </c>
      <c r="D6355">
        <v>41.094683328829397</v>
      </c>
      <c r="E6355" s="68" t="s">
        <v>109</v>
      </c>
      <c r="F6355" s="8">
        <f>INDEX(Δεδομένα!$P:$P,MATCH('2020'!E6355,Δεδομένα!$O:$O,0))</f>
        <v>27</v>
      </c>
      <c r="G6355" s="6" t="s">
        <v>110</v>
      </c>
      <c r="H6355" s="2" t="str">
        <f>INDEX(Δεδομένα!B$1:B$51,MATCH('2020'!G6355,Δεδομένα!A$1:A$51,0))</f>
        <v>ΑΝΑΤΟΛΙΚΗΣ ΜΑΚΕΔΟΝΙΑΣ ΚΑΙ ΘΡΑΚΗΣ</v>
      </c>
      <c r="I6355" s="8">
        <f>INDEX(Δεδομένα!E$1:E$13,MATCH('2020'!H6355,Δεδομένα!D$1:D$13,0))</f>
        <v>2</v>
      </c>
      <c r="J6355" s="1">
        <v>44089</v>
      </c>
      <c r="K6355" s="6" t="s">
        <v>542</v>
      </c>
      <c r="L6355" s="36" t="str">
        <f t="shared" si="396"/>
        <v>15/09/2020 14:30</v>
      </c>
      <c r="M6355" s="1">
        <v>44089</v>
      </c>
      <c r="N6355" s="6" t="s">
        <v>104</v>
      </c>
      <c r="O6355" s="36" t="str">
        <f t="shared" si="397"/>
        <v>15/09/2020 15:30</v>
      </c>
      <c r="P6355" s="46">
        <f t="shared" si="398"/>
        <v>4.1666666671517305E-2</v>
      </c>
      <c r="Q6355" s="48">
        <v>0</v>
      </c>
      <c r="R6355" s="47">
        <f t="shared" si="399"/>
        <v>60.000000006984919</v>
      </c>
      <c r="S6355" s="6" t="s">
        <v>44</v>
      </c>
      <c r="T6355" s="6" t="s">
        <v>2284</v>
      </c>
      <c r="U6355" s="6" t="s">
        <v>44</v>
      </c>
      <c r="V6355" s="6" t="s">
        <v>6867</v>
      </c>
      <c r="W6355" s="7">
        <v>0</v>
      </c>
      <c r="X6355" s="7">
        <v>0</v>
      </c>
      <c r="Y6355" s="7">
        <v>0</v>
      </c>
      <c r="Z6355" s="7">
        <v>0</v>
      </c>
      <c r="AA6355" s="7">
        <v>0</v>
      </c>
      <c r="AB6355" s="7">
        <v>10</v>
      </c>
      <c r="AC6355" s="7">
        <v>0</v>
      </c>
      <c r="AD6355" s="7">
        <v>0</v>
      </c>
      <c r="AE6355">
        <v>5</v>
      </c>
      <c r="AF6355">
        <v>0</v>
      </c>
      <c r="AG6355">
        <v>0</v>
      </c>
      <c r="AH6355">
        <v>0</v>
      </c>
      <c r="AI6355">
        <v>0</v>
      </c>
      <c r="AJ6355">
        <v>2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</row>
    <row r="6356" spans="1:44" x14ac:dyDescent="0.25">
      <c r="A6356">
        <v>1586670</v>
      </c>
      <c r="B6356">
        <v>786732</v>
      </c>
      <c r="C6356">
        <v>26.425918098542201</v>
      </c>
      <c r="D6356">
        <v>41.477375755907502</v>
      </c>
      <c r="E6356" s="68" t="s">
        <v>1115</v>
      </c>
      <c r="F6356" s="8">
        <f>INDEX(Δεδομένα!$P:$P,MATCH('2020'!E6356,Δεδομένα!$O:$O,0))</f>
        <v>35</v>
      </c>
      <c r="G6356" s="6" t="s">
        <v>148</v>
      </c>
      <c r="H6356" s="2" t="str">
        <f>INDEX(Δεδομένα!B$1:B$51,MATCH('2020'!G6356,Δεδομένα!A$1:A$51,0))</f>
        <v>ΑΝΑΤΟΛΙΚΗΣ ΜΑΚΕΔΟΝΙΑΣ ΚΑΙ ΘΡΑΚΗΣ</v>
      </c>
      <c r="I6356" s="8">
        <f>INDEX(Δεδομένα!E$1:E$13,MATCH('2020'!H6356,Δεδομένα!D$1:D$13,0))</f>
        <v>2</v>
      </c>
      <c r="J6356" s="1">
        <v>44089</v>
      </c>
      <c r="K6356" s="6" t="s">
        <v>4337</v>
      </c>
      <c r="L6356" s="36" t="str">
        <f t="shared" si="396"/>
        <v>15/09/2020 11:27</v>
      </c>
      <c r="M6356" s="1">
        <v>44089</v>
      </c>
      <c r="N6356" s="6" t="s">
        <v>567</v>
      </c>
      <c r="O6356" s="36" t="str">
        <f t="shared" si="397"/>
        <v>15/09/2020 14:13</v>
      </c>
      <c r="P6356" s="46">
        <f t="shared" si="398"/>
        <v>0.11527777778246673</v>
      </c>
      <c r="Q6356" s="48">
        <v>0</v>
      </c>
      <c r="R6356" s="47">
        <f t="shared" si="399"/>
        <v>166.00000000675209</v>
      </c>
      <c r="S6356" s="6" t="s">
        <v>44</v>
      </c>
      <c r="T6356" s="6" t="s">
        <v>1119</v>
      </c>
      <c r="U6356" s="6" t="s">
        <v>44</v>
      </c>
      <c r="V6356" s="6" t="s">
        <v>6855</v>
      </c>
      <c r="W6356" s="7">
        <v>0</v>
      </c>
      <c r="X6356" s="7">
        <v>2</v>
      </c>
      <c r="Y6356" s="7">
        <v>0</v>
      </c>
      <c r="Z6356" s="7">
        <v>3</v>
      </c>
      <c r="AA6356" s="7">
        <v>0</v>
      </c>
      <c r="AB6356" s="7">
        <v>0</v>
      </c>
      <c r="AC6356" s="7">
        <v>0</v>
      </c>
      <c r="AD6356" s="7">
        <v>0</v>
      </c>
      <c r="AE6356">
        <v>8</v>
      </c>
      <c r="AF6356">
        <v>0</v>
      </c>
      <c r="AG6356">
        <v>0</v>
      </c>
      <c r="AH6356">
        <v>0</v>
      </c>
      <c r="AI6356">
        <v>1</v>
      </c>
      <c r="AJ6356">
        <v>4</v>
      </c>
      <c r="AK6356">
        <v>0</v>
      </c>
      <c r="AL6356">
        <v>0</v>
      </c>
      <c r="AM6356">
        <v>1</v>
      </c>
      <c r="AN6356">
        <v>0</v>
      </c>
      <c r="AO6356">
        <v>0</v>
      </c>
      <c r="AP6356">
        <v>0</v>
      </c>
      <c r="AQ6356">
        <v>0</v>
      </c>
      <c r="AR6356">
        <v>0</v>
      </c>
    </row>
    <row r="6357" spans="1:44" x14ac:dyDescent="0.25">
      <c r="A6357">
        <v>1600580</v>
      </c>
      <c r="B6357">
        <v>786848</v>
      </c>
      <c r="C6357">
        <v>26.2587151366175</v>
      </c>
      <c r="D6357">
        <v>41.050102489345697</v>
      </c>
      <c r="E6357" s="68" t="s">
        <v>147</v>
      </c>
      <c r="F6357" s="8">
        <f>INDEX(Δεδομένα!$P:$P,MATCH('2020'!E6357,Δεδομένα!$O:$O,0))</f>
        <v>33</v>
      </c>
      <c r="G6357" s="6" t="s">
        <v>148</v>
      </c>
      <c r="H6357" s="2" t="str">
        <f>INDEX(Δεδομένα!B$1:B$51,MATCH('2020'!G6357,Δεδομένα!A$1:A$51,0))</f>
        <v>ΑΝΑΤΟΛΙΚΗΣ ΜΑΚΕΔΟΝΙΑΣ ΚΑΙ ΘΡΑΚΗΣ</v>
      </c>
      <c r="I6357" s="8">
        <f>INDEX(Δεδομένα!E$1:E$13,MATCH('2020'!H6357,Δεδομένα!D$1:D$13,0))</f>
        <v>2</v>
      </c>
      <c r="J6357" s="1">
        <v>44089</v>
      </c>
      <c r="K6357" s="6" t="s">
        <v>252</v>
      </c>
      <c r="L6357" s="36" t="str">
        <f t="shared" si="396"/>
        <v>15/09/2020 17:25</v>
      </c>
      <c r="M6357" s="1">
        <v>44089</v>
      </c>
      <c r="N6357" s="6" t="s">
        <v>1650</v>
      </c>
      <c r="O6357" s="36" t="str">
        <f t="shared" si="397"/>
        <v>15/09/2020 18:42</v>
      </c>
      <c r="P6357" s="46">
        <f t="shared" si="398"/>
        <v>5.3472222221898846E-2</v>
      </c>
      <c r="Q6357" s="48">
        <v>0</v>
      </c>
      <c r="R6357" s="47">
        <f t="shared" si="399"/>
        <v>76.999999999534339</v>
      </c>
      <c r="S6357" s="6" t="s">
        <v>44</v>
      </c>
      <c r="T6357" s="6" t="s">
        <v>150</v>
      </c>
      <c r="U6357" s="6" t="s">
        <v>44</v>
      </c>
      <c r="V6357" s="6" t="s">
        <v>6876</v>
      </c>
      <c r="W6357" s="7">
        <v>0</v>
      </c>
      <c r="X6357" s="7">
        <v>30</v>
      </c>
      <c r="Y6357" s="7">
        <v>0</v>
      </c>
      <c r="Z6357" s="7">
        <v>0</v>
      </c>
      <c r="AA6357" s="7">
        <v>0</v>
      </c>
      <c r="AB6357" s="7">
        <v>0</v>
      </c>
      <c r="AC6357" s="7">
        <v>0</v>
      </c>
      <c r="AD6357" s="7">
        <v>0</v>
      </c>
      <c r="AE6357">
        <v>20</v>
      </c>
      <c r="AF6357">
        <v>7</v>
      </c>
      <c r="AG6357">
        <v>0</v>
      </c>
      <c r="AH6357">
        <v>0</v>
      </c>
      <c r="AI6357">
        <v>0</v>
      </c>
      <c r="AJ6357">
        <v>5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</row>
    <row r="6358" spans="1:44" x14ac:dyDescent="0.25">
      <c r="A6358">
        <v>1593492</v>
      </c>
      <c r="B6358">
        <v>786861</v>
      </c>
      <c r="C6358">
        <v>26.048492839140302</v>
      </c>
      <c r="D6358">
        <v>40.948073321594201</v>
      </c>
      <c r="E6358" s="68" t="s">
        <v>147</v>
      </c>
      <c r="F6358" s="8">
        <f>INDEX(Δεδομένα!$P:$P,MATCH('2020'!E6358,Δεδομένα!$O:$O,0))</f>
        <v>33</v>
      </c>
      <c r="G6358" s="6" t="s">
        <v>148</v>
      </c>
      <c r="H6358" s="2" t="str">
        <f>INDEX(Δεδομένα!B$1:B$51,MATCH('2020'!G6358,Δεδομένα!A$1:A$51,0))</f>
        <v>ΑΝΑΤΟΛΙΚΗΣ ΜΑΚΕΔΟΝΙΑΣ ΚΑΙ ΘΡΑΚΗΣ</v>
      </c>
      <c r="I6358" s="8">
        <f>INDEX(Δεδομένα!E$1:E$13,MATCH('2020'!H6358,Δεδομένα!D$1:D$13,0))</f>
        <v>2</v>
      </c>
      <c r="J6358" s="1">
        <v>44089</v>
      </c>
      <c r="K6358" s="6" t="s">
        <v>209</v>
      </c>
      <c r="L6358" s="36" t="str">
        <f t="shared" si="396"/>
        <v>15/09/2020 18:30</v>
      </c>
      <c r="M6358" s="1">
        <v>44100</v>
      </c>
      <c r="N6358" s="6" t="s">
        <v>209</v>
      </c>
      <c r="O6358" s="36" t="str">
        <f t="shared" si="397"/>
        <v>26/09/2020 18:30</v>
      </c>
      <c r="P6358" s="49">
        <f t="shared" si="398"/>
        <v>11</v>
      </c>
      <c r="Q6358" s="50">
        <f>11*24</f>
        <v>264</v>
      </c>
      <c r="R6358" s="47">
        <f t="shared" si="399"/>
        <v>15840</v>
      </c>
      <c r="S6358" s="6" t="s">
        <v>44</v>
      </c>
      <c r="T6358" s="6" t="s">
        <v>150</v>
      </c>
      <c r="U6358" s="6" t="s">
        <v>44</v>
      </c>
      <c r="V6358" s="6" t="s">
        <v>6880</v>
      </c>
      <c r="W6358" s="7">
        <v>5000</v>
      </c>
      <c r="X6358" s="7">
        <v>1500</v>
      </c>
      <c r="Y6358" s="7">
        <v>0</v>
      </c>
      <c r="Z6358" s="7">
        <v>1000</v>
      </c>
      <c r="AA6358" s="7">
        <v>0</v>
      </c>
      <c r="AB6358" s="7">
        <v>500</v>
      </c>
      <c r="AC6358" s="7">
        <v>0</v>
      </c>
      <c r="AD6358" s="7">
        <v>0</v>
      </c>
      <c r="AE6358">
        <v>159</v>
      </c>
      <c r="AF6358">
        <v>83</v>
      </c>
      <c r="AG6358">
        <v>2</v>
      </c>
      <c r="AH6358">
        <v>13</v>
      </c>
      <c r="AI6358">
        <v>0</v>
      </c>
      <c r="AJ6358">
        <v>11</v>
      </c>
      <c r="AK6358">
        <v>52</v>
      </c>
      <c r="AL6358">
        <v>5</v>
      </c>
      <c r="AM6358">
        <v>11</v>
      </c>
      <c r="AN6358">
        <v>5</v>
      </c>
      <c r="AO6358">
        <v>4</v>
      </c>
      <c r="AP6358">
        <v>0</v>
      </c>
      <c r="AQ6358">
        <v>2</v>
      </c>
      <c r="AR6358">
        <v>0</v>
      </c>
    </row>
    <row r="6359" spans="1:44" x14ac:dyDescent="0.25">
      <c r="A6359">
        <v>1593443</v>
      </c>
      <c r="B6359">
        <v>786771</v>
      </c>
      <c r="C6359">
        <v>21.225644438830098</v>
      </c>
      <c r="D6359">
        <v>37.909084891159303</v>
      </c>
      <c r="E6359" s="68" t="s">
        <v>900</v>
      </c>
      <c r="F6359" s="8">
        <f>INDEX(Δεδομένα!$P:$P,MATCH('2020'!E6359,Δεδομένα!$O:$O,0))</f>
        <v>136</v>
      </c>
      <c r="G6359" s="6" t="s">
        <v>357</v>
      </c>
      <c r="H6359" s="2" t="str">
        <f>INDEX(Δεδομένα!B$1:B$51,MATCH('2020'!G6359,Δεδομένα!A$1:A$51,0))</f>
        <v>ΔΥΤΙΚΗΣ ΕΛΛΑΔΟΣ</v>
      </c>
      <c r="I6359" s="8">
        <f>INDEX(Δεδομένα!E$1:E$13,MATCH('2020'!H6359,Δεδομένα!D$1:D$13,0))</f>
        <v>7</v>
      </c>
      <c r="J6359" s="1">
        <v>44089</v>
      </c>
      <c r="K6359" s="6" t="s">
        <v>577</v>
      </c>
      <c r="L6359" s="36" t="str">
        <f t="shared" si="396"/>
        <v>15/09/2020 12:45</v>
      </c>
      <c r="M6359" s="1">
        <v>44089</v>
      </c>
      <c r="N6359" s="6" t="s">
        <v>362</v>
      </c>
      <c r="O6359" s="36" t="str">
        <f t="shared" si="397"/>
        <v>15/09/2020 14:00</v>
      </c>
      <c r="P6359" s="46">
        <f t="shared" si="398"/>
        <v>5.2083333335758653E-2</v>
      </c>
      <c r="Q6359" s="48">
        <v>0</v>
      </c>
      <c r="R6359" s="47">
        <f t="shared" si="399"/>
        <v>75.00000000349246</v>
      </c>
      <c r="S6359" s="6" t="s">
        <v>44</v>
      </c>
      <c r="T6359" s="6" t="s">
        <v>1058</v>
      </c>
      <c r="U6359" s="6" t="s">
        <v>6862</v>
      </c>
      <c r="V6359" s="6" t="s">
        <v>6862</v>
      </c>
      <c r="W6359" s="7">
        <v>0</v>
      </c>
      <c r="X6359" s="7">
        <v>0</v>
      </c>
      <c r="Y6359" s="7">
        <v>0</v>
      </c>
      <c r="Z6359" s="7">
        <v>1</v>
      </c>
      <c r="AA6359" s="7">
        <v>0</v>
      </c>
      <c r="AB6359" s="7">
        <v>0</v>
      </c>
      <c r="AC6359" s="7">
        <v>1</v>
      </c>
      <c r="AD6359" s="7">
        <v>0</v>
      </c>
      <c r="AE6359">
        <v>2</v>
      </c>
      <c r="AF6359">
        <v>0</v>
      </c>
      <c r="AG6359">
        <v>0</v>
      </c>
      <c r="AH6359">
        <v>0</v>
      </c>
      <c r="AI6359">
        <v>0</v>
      </c>
      <c r="AJ6359">
        <v>1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</row>
    <row r="6360" spans="1:44" x14ac:dyDescent="0.25">
      <c r="A6360">
        <v>1593466</v>
      </c>
      <c r="B6360">
        <v>786826</v>
      </c>
      <c r="C6360">
        <v>21.290264105437199</v>
      </c>
      <c r="D6360">
        <v>37.991038840503897</v>
      </c>
      <c r="E6360" s="68" t="s">
        <v>900</v>
      </c>
      <c r="F6360" s="8">
        <f>INDEX(Δεδομένα!$P:$P,MATCH('2020'!E6360,Δεδομένα!$O:$O,0))</f>
        <v>136</v>
      </c>
      <c r="G6360" s="6" t="s">
        <v>357</v>
      </c>
      <c r="H6360" s="2" t="str">
        <f>INDEX(Δεδομένα!B$1:B$51,MATCH('2020'!G6360,Δεδομένα!A$1:A$51,0))</f>
        <v>ΔΥΤΙΚΗΣ ΕΛΛΑΔΟΣ</v>
      </c>
      <c r="I6360" s="8">
        <f>INDEX(Δεδομένα!E$1:E$13,MATCH('2020'!H6360,Δεδομένα!D$1:D$13,0))</f>
        <v>7</v>
      </c>
      <c r="J6360" s="1">
        <v>44089</v>
      </c>
      <c r="K6360" s="6" t="s">
        <v>703</v>
      </c>
      <c r="L6360" s="36" t="str">
        <f t="shared" si="396"/>
        <v>15/09/2020 15:55</v>
      </c>
      <c r="M6360" s="1">
        <v>44089</v>
      </c>
      <c r="N6360" s="6" t="s">
        <v>198</v>
      </c>
      <c r="O6360" s="36" t="str">
        <f t="shared" si="397"/>
        <v>15/09/2020 16:30</v>
      </c>
      <c r="P6360" s="46">
        <f t="shared" si="398"/>
        <v>2.4305555554747116E-2</v>
      </c>
      <c r="Q6360" s="48">
        <v>0</v>
      </c>
      <c r="R6360" s="47">
        <f t="shared" si="399"/>
        <v>34.999999998835847</v>
      </c>
      <c r="S6360" s="6" t="s">
        <v>44</v>
      </c>
      <c r="T6360" s="6" t="s">
        <v>1058</v>
      </c>
      <c r="U6360" s="6" t="s">
        <v>4898</v>
      </c>
      <c r="V6360" s="6" t="s">
        <v>6872</v>
      </c>
      <c r="W6360" s="7">
        <v>0</v>
      </c>
      <c r="X6360" s="7">
        <v>0</v>
      </c>
      <c r="Y6360" s="7">
        <v>0</v>
      </c>
      <c r="Z6360" s="7">
        <v>0</v>
      </c>
      <c r="AA6360" s="7">
        <v>1</v>
      </c>
      <c r="AB6360" s="7">
        <v>0</v>
      </c>
      <c r="AC6360" s="7">
        <v>0</v>
      </c>
      <c r="AD6360" s="7">
        <v>0</v>
      </c>
      <c r="AE6360">
        <v>4</v>
      </c>
      <c r="AF6360">
        <v>0</v>
      </c>
      <c r="AG6360">
        <v>0</v>
      </c>
      <c r="AH6360">
        <v>0</v>
      </c>
      <c r="AI6360">
        <v>0</v>
      </c>
      <c r="AJ6360">
        <v>2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</row>
    <row r="6361" spans="1:44" x14ac:dyDescent="0.25">
      <c r="A6361">
        <v>1586546</v>
      </c>
      <c r="B6361">
        <v>786802</v>
      </c>
      <c r="C6361">
        <v>22.200592745003</v>
      </c>
      <c r="D6361">
        <v>40.662101854002302</v>
      </c>
      <c r="E6361" s="68" t="s">
        <v>237</v>
      </c>
      <c r="F6361" s="8">
        <f>INDEX(Δεδομένα!$P:$P,MATCH('2020'!E6361,Δεδομένα!$O:$O,0))</f>
        <v>65</v>
      </c>
      <c r="G6361" s="6" t="s">
        <v>238</v>
      </c>
      <c r="H6361" s="2" t="str">
        <f>INDEX(Δεδομένα!B$1:B$51,MATCH('2020'!G6361,Δεδομένα!A$1:A$51,0))</f>
        <v>ΚΕΝΤΡΙΚΗΣ ΜΑΚΕΔΟΝΙΑΣ</v>
      </c>
      <c r="I6361" s="8">
        <f>INDEX(Δεδομένα!E$1:E$13,MATCH('2020'!H6361,Δεδομένα!D$1:D$13,0))</f>
        <v>3</v>
      </c>
      <c r="J6361" s="1">
        <v>44089</v>
      </c>
      <c r="K6361" s="6" t="s">
        <v>103</v>
      </c>
      <c r="L6361" s="36" t="str">
        <f t="shared" si="396"/>
        <v>15/09/2020 14:49</v>
      </c>
      <c r="M6361" s="1">
        <v>44089</v>
      </c>
      <c r="N6361" s="6" t="s">
        <v>543</v>
      </c>
      <c r="O6361" s="36" t="str">
        <f t="shared" si="397"/>
        <v>15/09/2020 15:45</v>
      </c>
      <c r="P6361" s="46">
        <f t="shared" si="398"/>
        <v>3.888888889196096E-2</v>
      </c>
      <c r="Q6361" s="48">
        <v>0</v>
      </c>
      <c r="R6361" s="47">
        <f t="shared" si="399"/>
        <v>56.000000004423782</v>
      </c>
      <c r="S6361" s="6" t="s">
        <v>44</v>
      </c>
      <c r="T6361" s="6" t="s">
        <v>242</v>
      </c>
      <c r="U6361" s="6" t="s">
        <v>2105</v>
      </c>
      <c r="V6361" s="6" t="s">
        <v>6868</v>
      </c>
      <c r="W6361" s="7">
        <v>0</v>
      </c>
      <c r="X6361" s="7">
        <v>0</v>
      </c>
      <c r="Y6361" s="7">
        <v>0</v>
      </c>
      <c r="Z6361" s="7">
        <v>1</v>
      </c>
      <c r="AA6361" s="7">
        <v>0</v>
      </c>
      <c r="AB6361" s="7">
        <v>0</v>
      </c>
      <c r="AC6361" s="7">
        <v>0</v>
      </c>
      <c r="AD6361" s="7">
        <v>0.02</v>
      </c>
      <c r="AE6361">
        <v>2</v>
      </c>
      <c r="AF6361">
        <v>0</v>
      </c>
      <c r="AG6361">
        <v>0</v>
      </c>
      <c r="AH6361">
        <v>0</v>
      </c>
      <c r="AI6361">
        <v>0</v>
      </c>
      <c r="AJ6361">
        <v>1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</row>
    <row r="6362" spans="1:44" x14ac:dyDescent="0.25">
      <c r="A6362">
        <v>1587007</v>
      </c>
      <c r="B6362">
        <v>786868</v>
      </c>
      <c r="C6362">
        <v>22.208352768060401</v>
      </c>
      <c r="D6362">
        <v>40.547878850265903</v>
      </c>
      <c r="E6362" s="68" t="s">
        <v>852</v>
      </c>
      <c r="F6362" s="8">
        <f>INDEX(Δεδομένα!$P:$P,MATCH('2020'!E6362,Δεδομένα!$O:$O,0))</f>
        <v>63</v>
      </c>
      <c r="G6362" s="6" t="s">
        <v>238</v>
      </c>
      <c r="H6362" s="2" t="str">
        <f>INDEX(Δεδομένα!B$1:B$51,MATCH('2020'!G6362,Δεδομένα!A$1:A$51,0))</f>
        <v>ΚΕΝΤΡΙΚΗΣ ΜΑΚΕΔΟΝΙΑΣ</v>
      </c>
      <c r="I6362" s="8">
        <f>INDEX(Δεδομένα!E$1:E$13,MATCH('2020'!H6362,Δεδομένα!D$1:D$13,0))</f>
        <v>3</v>
      </c>
      <c r="J6362" s="1">
        <v>44089</v>
      </c>
      <c r="K6362" s="6" t="s">
        <v>337</v>
      </c>
      <c r="L6362" s="36" t="str">
        <f t="shared" si="396"/>
        <v>15/09/2020 18:40</v>
      </c>
      <c r="M6362" s="1">
        <v>44089</v>
      </c>
      <c r="N6362" s="6" t="s">
        <v>1899</v>
      </c>
      <c r="O6362" s="36" t="str">
        <f t="shared" si="397"/>
        <v>15/09/2020 19:02</v>
      </c>
      <c r="P6362" s="46">
        <f t="shared" si="398"/>
        <v>1.5277777776645962E-2</v>
      </c>
      <c r="Q6362" s="48">
        <v>0</v>
      </c>
      <c r="R6362" s="47">
        <f t="shared" si="399"/>
        <v>21.999999998370185</v>
      </c>
      <c r="S6362" s="6" t="s">
        <v>44</v>
      </c>
      <c r="T6362" s="6" t="s">
        <v>853</v>
      </c>
      <c r="U6362" s="6" t="s">
        <v>854</v>
      </c>
      <c r="V6362" s="6" t="s">
        <v>6882</v>
      </c>
      <c r="W6362" s="7">
        <v>0</v>
      </c>
      <c r="X6362" s="7">
        <v>0</v>
      </c>
      <c r="Y6362" s="7">
        <v>0</v>
      </c>
      <c r="Z6362" s="7">
        <v>0.01</v>
      </c>
      <c r="AA6362" s="7">
        <v>0</v>
      </c>
      <c r="AB6362" s="7">
        <v>0</v>
      </c>
      <c r="AC6362" s="7">
        <v>0</v>
      </c>
      <c r="AD6362" s="7">
        <v>0</v>
      </c>
      <c r="AE6362">
        <v>4</v>
      </c>
      <c r="AF6362">
        <v>0</v>
      </c>
      <c r="AG6362">
        <v>0</v>
      </c>
      <c r="AH6362">
        <v>0</v>
      </c>
      <c r="AI6362">
        <v>0</v>
      </c>
      <c r="AJ6362">
        <v>1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</row>
    <row r="6363" spans="1:44" x14ac:dyDescent="0.25">
      <c r="A6363">
        <v>1587023</v>
      </c>
      <c r="B6363">
        <v>786900</v>
      </c>
      <c r="C6363">
        <v>22.432167202846799</v>
      </c>
      <c r="D6363">
        <v>40.534386002110899</v>
      </c>
      <c r="E6363" s="68" t="s">
        <v>852</v>
      </c>
      <c r="F6363" s="8">
        <f>INDEX(Δεδομένα!$P:$P,MATCH('2020'!E6363,Δεδομένα!$O:$O,0))</f>
        <v>63</v>
      </c>
      <c r="G6363" s="6" t="s">
        <v>238</v>
      </c>
      <c r="H6363" s="2" t="str">
        <f>INDEX(Δεδομένα!B$1:B$51,MATCH('2020'!G6363,Δεδομένα!A$1:A$51,0))</f>
        <v>ΚΕΝΤΡΙΚΗΣ ΜΑΚΕΔΟΝΙΑΣ</v>
      </c>
      <c r="I6363" s="8">
        <f>INDEX(Δεδομένα!E$1:E$13,MATCH('2020'!H6363,Δεδομένα!D$1:D$13,0))</f>
        <v>3</v>
      </c>
      <c r="J6363" s="1">
        <v>44089</v>
      </c>
      <c r="K6363" s="6" t="s">
        <v>107</v>
      </c>
      <c r="L6363" s="36" t="str">
        <f t="shared" si="396"/>
        <v>15/09/2020 20:20</v>
      </c>
      <c r="M6363" s="1">
        <v>44089</v>
      </c>
      <c r="N6363" s="6" t="s">
        <v>614</v>
      </c>
      <c r="O6363" s="36" t="str">
        <f t="shared" si="397"/>
        <v>15/09/2020 21:30</v>
      </c>
      <c r="P6363" s="46">
        <f t="shared" si="398"/>
        <v>4.8611111116770189E-2</v>
      </c>
      <c r="Q6363" s="48">
        <v>0</v>
      </c>
      <c r="R6363" s="47">
        <f t="shared" si="399"/>
        <v>70.000000008149073</v>
      </c>
      <c r="S6363" s="6" t="s">
        <v>44</v>
      </c>
      <c r="T6363" s="6" t="s">
        <v>1966</v>
      </c>
      <c r="U6363" s="6" t="s">
        <v>3038</v>
      </c>
      <c r="V6363" s="6" t="s">
        <v>6884</v>
      </c>
      <c r="W6363" s="7">
        <v>0</v>
      </c>
      <c r="X6363" s="7">
        <v>0</v>
      </c>
      <c r="Y6363" s="7">
        <v>0</v>
      </c>
      <c r="Z6363" s="7">
        <v>2</v>
      </c>
      <c r="AA6363" s="7">
        <v>0</v>
      </c>
      <c r="AB6363" s="7">
        <v>0</v>
      </c>
      <c r="AC6363" s="7">
        <v>0</v>
      </c>
      <c r="AD6363" s="7">
        <v>0</v>
      </c>
      <c r="AE6363">
        <v>4</v>
      </c>
      <c r="AF6363">
        <v>0</v>
      </c>
      <c r="AG6363">
        <v>0</v>
      </c>
      <c r="AH6363">
        <v>0</v>
      </c>
      <c r="AI6363">
        <v>0</v>
      </c>
      <c r="AJ6363">
        <v>1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</row>
    <row r="6364" spans="1:44" x14ac:dyDescent="0.25">
      <c r="A6364">
        <v>1618299</v>
      </c>
      <c r="B6364">
        <v>786850</v>
      </c>
      <c r="C6364">
        <v>20.052402558078501</v>
      </c>
      <c r="D6364">
        <v>39.690194311118802</v>
      </c>
      <c r="E6364" s="68" t="s">
        <v>1148</v>
      </c>
      <c r="F6364" s="8">
        <f>INDEX(Δεδομένα!$P:$P,MATCH('2020'!E6364,Δεδομένα!$O:$O,0))</f>
        <v>92</v>
      </c>
      <c r="G6364" s="6" t="s">
        <v>1149</v>
      </c>
      <c r="H6364" s="2" t="str">
        <f>INDEX(Δεδομένα!B$1:B$51,MATCH('2020'!G6364,Δεδομένα!A$1:A$51,0))</f>
        <v>ΗΠΕΙΡΟΥ</v>
      </c>
      <c r="I6364" s="8">
        <f>INDEX(Δεδομένα!E$1:E$13,MATCH('2020'!H6364,Δεδομένα!D$1:D$13,0))</f>
        <v>5</v>
      </c>
      <c r="J6364" s="1">
        <v>44089</v>
      </c>
      <c r="K6364" s="6" t="s">
        <v>255</v>
      </c>
      <c r="L6364" s="36" t="str">
        <f t="shared" si="396"/>
        <v>15/09/2020 17:45</v>
      </c>
      <c r="M6364" s="1">
        <v>44089</v>
      </c>
      <c r="N6364" s="6" t="s">
        <v>3343</v>
      </c>
      <c r="O6364" s="36" t="str">
        <f t="shared" si="397"/>
        <v>15/09/2020 20:14</v>
      </c>
      <c r="P6364" s="46">
        <f t="shared" si="398"/>
        <v>0.10347222221753327</v>
      </c>
      <c r="Q6364" s="48">
        <v>0</v>
      </c>
      <c r="R6364" s="47">
        <f t="shared" si="399"/>
        <v>148.99999999324791</v>
      </c>
      <c r="S6364" s="6" t="s">
        <v>44</v>
      </c>
      <c r="T6364" s="6" t="s">
        <v>1150</v>
      </c>
      <c r="U6364" s="6" t="s">
        <v>6809</v>
      </c>
      <c r="V6364" s="6" t="s">
        <v>6877</v>
      </c>
      <c r="W6364" s="7">
        <v>0</v>
      </c>
      <c r="X6364" s="7">
        <v>0</v>
      </c>
      <c r="Y6364" s="7">
        <v>0</v>
      </c>
      <c r="Z6364" s="7">
        <v>2</v>
      </c>
      <c r="AA6364" s="7">
        <v>0</v>
      </c>
      <c r="AB6364" s="7">
        <v>0</v>
      </c>
      <c r="AC6364" s="7">
        <v>0</v>
      </c>
      <c r="AD6364" s="7">
        <v>0</v>
      </c>
      <c r="AE6364">
        <v>3</v>
      </c>
      <c r="AF6364">
        <v>0</v>
      </c>
      <c r="AG6364">
        <v>3</v>
      </c>
      <c r="AH6364">
        <v>0</v>
      </c>
      <c r="AI6364">
        <v>0</v>
      </c>
      <c r="AJ6364">
        <v>3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</row>
    <row r="6365" spans="1:44" x14ac:dyDescent="0.25">
      <c r="A6365">
        <v>1594224</v>
      </c>
      <c r="B6365">
        <v>786809</v>
      </c>
      <c r="C6365">
        <v>21.023883819580099</v>
      </c>
      <c r="D6365">
        <v>39.846328735351598</v>
      </c>
      <c r="E6365" s="68" t="s">
        <v>1635</v>
      </c>
      <c r="F6365" s="8">
        <f>INDEX(Δεδομένα!$P:$P,MATCH('2020'!E6365,Δεδομένα!$O:$O,0))</f>
        <v>84</v>
      </c>
      <c r="G6365" s="6" t="s">
        <v>251</v>
      </c>
      <c r="H6365" s="2" t="str">
        <f>INDEX(Δεδομένα!B$1:B$51,MATCH('2020'!G6365,Δεδομένα!A$1:A$51,0))</f>
        <v>ΗΠΕΙΡΟΥ</v>
      </c>
      <c r="I6365" s="8">
        <f>INDEX(Δεδομένα!E$1:E$13,MATCH('2020'!H6365,Δεδομένα!D$1:D$13,0))</f>
        <v>5</v>
      </c>
      <c r="J6365" s="1">
        <v>44089</v>
      </c>
      <c r="K6365" s="6" t="s">
        <v>1102</v>
      </c>
      <c r="L6365" s="36" t="str">
        <f t="shared" si="396"/>
        <v>15/09/2020 15:10</v>
      </c>
      <c r="M6365" s="1">
        <v>44089</v>
      </c>
      <c r="N6365" s="6" t="s">
        <v>3003</v>
      </c>
      <c r="O6365" s="36" t="str">
        <f t="shared" si="397"/>
        <v>15/09/2020 19:08</v>
      </c>
      <c r="P6365" s="46">
        <f t="shared" si="398"/>
        <v>0.16527777777810115</v>
      </c>
      <c r="Q6365" s="48">
        <v>0</v>
      </c>
      <c r="R6365" s="47">
        <f t="shared" si="399"/>
        <v>238.00000000046566</v>
      </c>
      <c r="S6365" s="6" t="s">
        <v>44</v>
      </c>
      <c r="T6365" s="6" t="s">
        <v>995</v>
      </c>
      <c r="U6365" s="6" t="s">
        <v>44</v>
      </c>
      <c r="V6365" s="6" t="s">
        <v>6870</v>
      </c>
      <c r="W6365" s="7">
        <v>0.5</v>
      </c>
      <c r="X6365" s="7">
        <v>0</v>
      </c>
      <c r="Y6365" s="7">
        <v>0</v>
      </c>
      <c r="Z6365" s="7">
        <v>0</v>
      </c>
      <c r="AA6365" s="7">
        <v>0</v>
      </c>
      <c r="AB6365" s="7">
        <v>0</v>
      </c>
      <c r="AC6365" s="7">
        <v>0</v>
      </c>
      <c r="AD6365" s="7">
        <v>0</v>
      </c>
      <c r="AE6365">
        <v>9</v>
      </c>
      <c r="AF6365">
        <v>0</v>
      </c>
      <c r="AG6365">
        <v>0</v>
      </c>
      <c r="AH6365">
        <v>0</v>
      </c>
      <c r="AI6365">
        <v>0</v>
      </c>
      <c r="AJ6365">
        <v>3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</row>
    <row r="6366" spans="1:44" x14ac:dyDescent="0.25">
      <c r="A6366">
        <v>1587068</v>
      </c>
      <c r="B6366">
        <v>786770</v>
      </c>
      <c r="C6366">
        <v>24.562031347011501</v>
      </c>
      <c r="D6366">
        <v>40.737654327156697</v>
      </c>
      <c r="E6366" s="68" t="s">
        <v>1104</v>
      </c>
      <c r="F6366" s="8">
        <f>INDEX(Δεδομένα!$P:$P,MATCH('2020'!E6366,Δεδομένα!$O:$O,0))</f>
        <v>24</v>
      </c>
      <c r="G6366" s="6" t="s">
        <v>77</v>
      </c>
      <c r="H6366" s="2" t="str">
        <f>INDEX(Δεδομένα!B$1:B$51,MATCH('2020'!G6366,Δεδομένα!A$1:A$51,0))</f>
        <v>ΑΝΑΤΟΛΙΚΗΣ ΜΑΚΕΔΟΝΙΑΣ ΚΑΙ ΘΡΑΚΗΣ</v>
      </c>
      <c r="I6366" s="8">
        <f>INDEX(Δεδομένα!E$1:E$13,MATCH('2020'!H6366,Δεδομένα!D$1:D$13,0))</f>
        <v>2</v>
      </c>
      <c r="J6366" s="1">
        <v>44089</v>
      </c>
      <c r="K6366" s="6" t="s">
        <v>217</v>
      </c>
      <c r="L6366" s="36" t="str">
        <f t="shared" si="396"/>
        <v>15/09/2020 13:05</v>
      </c>
      <c r="M6366" s="1">
        <v>44089</v>
      </c>
      <c r="N6366" s="6" t="s">
        <v>341</v>
      </c>
      <c r="O6366" s="36" t="str">
        <f t="shared" si="397"/>
        <v>15/09/2020 13:55</v>
      </c>
      <c r="P6366" s="46">
        <f t="shared" si="398"/>
        <v>3.4722222218988463E-2</v>
      </c>
      <c r="Q6366" s="48">
        <v>0</v>
      </c>
      <c r="R6366" s="47">
        <f t="shared" si="399"/>
        <v>49.999999995343387</v>
      </c>
      <c r="S6366" s="6" t="s">
        <v>44</v>
      </c>
      <c r="T6366" s="6" t="s">
        <v>1106</v>
      </c>
      <c r="U6366" s="6" t="s">
        <v>6860</v>
      </c>
      <c r="V6366" s="6" t="s">
        <v>6861</v>
      </c>
      <c r="W6366" s="7">
        <v>0</v>
      </c>
      <c r="X6366" s="7">
        <v>0</v>
      </c>
      <c r="Y6366" s="7">
        <v>0</v>
      </c>
      <c r="Z6366" s="7">
        <v>0</v>
      </c>
      <c r="AA6366" s="7">
        <v>0</v>
      </c>
      <c r="AB6366" s="7">
        <v>0.75</v>
      </c>
      <c r="AC6366" s="7">
        <v>0</v>
      </c>
      <c r="AD6366" s="7">
        <v>0</v>
      </c>
      <c r="AE6366">
        <v>8</v>
      </c>
      <c r="AF6366">
        <v>4</v>
      </c>
      <c r="AG6366">
        <v>0</v>
      </c>
      <c r="AH6366">
        <v>0</v>
      </c>
      <c r="AI6366">
        <v>4</v>
      </c>
      <c r="AJ6366">
        <v>4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</row>
    <row r="6367" spans="1:44" x14ac:dyDescent="0.25">
      <c r="A6367">
        <v>1587071</v>
      </c>
      <c r="B6367">
        <v>786819</v>
      </c>
      <c r="C6367">
        <v>24.7324838913547</v>
      </c>
      <c r="D6367">
        <v>40.736694998881902</v>
      </c>
      <c r="E6367" s="68" t="s">
        <v>1104</v>
      </c>
      <c r="F6367" s="8">
        <f>INDEX(Δεδομένα!$P:$P,MATCH('2020'!E6367,Δεδομένα!$O:$O,0))</f>
        <v>24</v>
      </c>
      <c r="G6367" s="6" t="s">
        <v>77</v>
      </c>
      <c r="H6367" s="2" t="str">
        <f>INDEX(Δεδομένα!B$1:B$51,MATCH('2020'!G6367,Δεδομένα!A$1:A$51,0))</f>
        <v>ΑΝΑΤΟΛΙΚΗΣ ΜΑΚΕΔΟΝΙΑΣ ΚΑΙ ΘΡΑΚΗΣ</v>
      </c>
      <c r="I6367" s="8">
        <f>INDEX(Δεδομένα!E$1:E$13,MATCH('2020'!H6367,Δεδομένα!D$1:D$13,0))</f>
        <v>2</v>
      </c>
      <c r="J6367" s="1">
        <v>44089</v>
      </c>
      <c r="K6367" s="6" t="s">
        <v>280</v>
      </c>
      <c r="L6367" s="36" t="str">
        <f t="shared" si="396"/>
        <v>15/09/2020 15:25</v>
      </c>
      <c r="M6367" s="1">
        <v>44089</v>
      </c>
      <c r="N6367" s="6" t="s">
        <v>198</v>
      </c>
      <c r="O6367" s="36" t="str">
        <f t="shared" si="397"/>
        <v>15/09/2020 16:30</v>
      </c>
      <c r="P6367" s="46">
        <f t="shared" si="398"/>
        <v>4.5138888890505768E-2</v>
      </c>
      <c r="Q6367" s="48">
        <v>0</v>
      </c>
      <c r="R6367" s="47">
        <f t="shared" si="399"/>
        <v>65.000000002328306</v>
      </c>
      <c r="S6367" s="6" t="s">
        <v>44</v>
      </c>
      <c r="T6367" s="6" t="s">
        <v>1106</v>
      </c>
      <c r="U6367" s="6" t="s">
        <v>44</v>
      </c>
      <c r="V6367" s="6" t="s">
        <v>404</v>
      </c>
      <c r="W6367" s="7">
        <v>0</v>
      </c>
      <c r="X6367" s="7">
        <v>0.01</v>
      </c>
      <c r="Y6367" s="7">
        <v>0</v>
      </c>
      <c r="Z6367" s="7">
        <v>0</v>
      </c>
      <c r="AA6367" s="7">
        <v>0</v>
      </c>
      <c r="AB6367" s="7">
        <v>0</v>
      </c>
      <c r="AC6367" s="7">
        <v>0</v>
      </c>
      <c r="AD6367" s="7">
        <v>0</v>
      </c>
      <c r="AE6367">
        <v>6</v>
      </c>
      <c r="AF6367">
        <v>4</v>
      </c>
      <c r="AG6367">
        <v>0</v>
      </c>
      <c r="AH6367">
        <v>0</v>
      </c>
      <c r="AI6367">
        <v>0</v>
      </c>
      <c r="AJ6367">
        <v>4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</row>
    <row r="6368" spans="1:44" x14ac:dyDescent="0.25">
      <c r="A6368">
        <v>1586565</v>
      </c>
      <c r="B6368">
        <v>786829</v>
      </c>
      <c r="C6368">
        <v>24.709227122329601</v>
      </c>
      <c r="D6368">
        <v>40.957337424550197</v>
      </c>
      <c r="E6368" s="68" t="s">
        <v>919</v>
      </c>
      <c r="F6368" s="8">
        <f>INDEX(Δεδομένα!$P:$P,MATCH('2020'!E6368,Δεδομένα!$O:$O,0))</f>
        <v>26</v>
      </c>
      <c r="G6368" s="6" t="s">
        <v>77</v>
      </c>
      <c r="H6368" s="2" t="str">
        <f>INDEX(Δεδομένα!B$1:B$51,MATCH('2020'!G6368,Δεδομένα!A$1:A$51,0))</f>
        <v>ΑΝΑΤΟΛΙΚΗΣ ΜΑΚΕΔΟΝΙΑΣ ΚΑΙ ΘΡΑΚΗΣ</v>
      </c>
      <c r="I6368" s="8">
        <f>INDEX(Δεδομένα!E$1:E$13,MATCH('2020'!H6368,Δεδομένα!D$1:D$13,0))</f>
        <v>2</v>
      </c>
      <c r="J6368" s="1">
        <v>44089</v>
      </c>
      <c r="K6368" s="6" t="s">
        <v>796</v>
      </c>
      <c r="L6368" s="36" t="str">
        <f t="shared" si="396"/>
        <v>15/09/2020 16:10</v>
      </c>
      <c r="M6368" s="1">
        <v>44089</v>
      </c>
      <c r="N6368" s="6" t="s">
        <v>1531</v>
      </c>
      <c r="O6368" s="36" t="str">
        <f t="shared" si="397"/>
        <v>15/09/2020 18:32</v>
      </c>
      <c r="P6368" s="46">
        <f t="shared" si="398"/>
        <v>9.8611111112404615E-2</v>
      </c>
      <c r="Q6368" s="48">
        <v>0</v>
      </c>
      <c r="R6368" s="47">
        <f t="shared" si="399"/>
        <v>142.00000000186265</v>
      </c>
      <c r="S6368" s="6" t="s">
        <v>44</v>
      </c>
      <c r="T6368" s="6" t="s">
        <v>921</v>
      </c>
      <c r="U6368" s="6" t="s">
        <v>44</v>
      </c>
      <c r="V6368" s="6" t="s">
        <v>922</v>
      </c>
      <c r="W6368" s="7">
        <v>0</v>
      </c>
      <c r="X6368" s="7">
        <v>0</v>
      </c>
      <c r="Y6368" s="7">
        <v>0</v>
      </c>
      <c r="Z6368" s="7">
        <v>5</v>
      </c>
      <c r="AA6368" s="7">
        <v>0</v>
      </c>
      <c r="AB6368" s="7">
        <v>0</v>
      </c>
      <c r="AC6368" s="7">
        <v>0</v>
      </c>
      <c r="AD6368" s="7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</row>
    <row r="6369" spans="1:44" x14ac:dyDescent="0.25">
      <c r="A6369">
        <v>1586574</v>
      </c>
      <c r="B6369">
        <v>786832</v>
      </c>
      <c r="C6369">
        <v>24.6844573429421</v>
      </c>
      <c r="D6369">
        <v>41.020719648512902</v>
      </c>
      <c r="E6369" s="68" t="s">
        <v>919</v>
      </c>
      <c r="F6369" s="8">
        <f>INDEX(Δεδομένα!$P:$P,MATCH('2020'!E6369,Δεδομένα!$O:$O,0))</f>
        <v>26</v>
      </c>
      <c r="G6369" s="6" t="s">
        <v>77</v>
      </c>
      <c r="H6369" s="2" t="str">
        <f>INDEX(Δεδομένα!B$1:B$51,MATCH('2020'!G6369,Δεδομένα!A$1:A$51,0))</f>
        <v>ΑΝΑΤΟΛΙΚΗΣ ΜΑΚΕΔΟΝΙΑΣ ΚΑΙ ΘΡΑΚΗΣ</v>
      </c>
      <c r="I6369" s="8">
        <f>INDEX(Δεδομένα!E$1:E$13,MATCH('2020'!H6369,Δεδομένα!D$1:D$13,0))</f>
        <v>2</v>
      </c>
      <c r="J6369" s="1">
        <v>44089</v>
      </c>
      <c r="K6369" s="6" t="s">
        <v>153</v>
      </c>
      <c r="L6369" s="36" t="str">
        <f t="shared" si="396"/>
        <v>15/09/2020 16:15</v>
      </c>
      <c r="M6369" s="1">
        <v>44089</v>
      </c>
      <c r="N6369" s="6" t="s">
        <v>310</v>
      </c>
      <c r="O6369" s="36" t="str">
        <f t="shared" si="397"/>
        <v>15/09/2020 18:15</v>
      </c>
      <c r="P6369" s="46">
        <f t="shared" si="398"/>
        <v>8.3333333328482695E-2</v>
      </c>
      <c r="Q6369" s="48">
        <v>0</v>
      </c>
      <c r="R6369" s="47">
        <f t="shared" si="399"/>
        <v>119.99999999301508</v>
      </c>
      <c r="S6369" s="6" t="s">
        <v>44</v>
      </c>
      <c r="T6369" s="6" t="s">
        <v>921</v>
      </c>
      <c r="U6369" s="6" t="s">
        <v>44</v>
      </c>
      <c r="V6369" s="6" t="s">
        <v>6873</v>
      </c>
      <c r="W6369" s="7">
        <v>0</v>
      </c>
      <c r="X6369" s="7">
        <v>0.3</v>
      </c>
      <c r="Y6369" s="7">
        <v>0</v>
      </c>
      <c r="Z6369" s="7">
        <v>0</v>
      </c>
      <c r="AA6369" s="7">
        <v>0</v>
      </c>
      <c r="AB6369" s="7">
        <v>0</v>
      </c>
      <c r="AC6369" s="7">
        <v>0</v>
      </c>
      <c r="AD6369" s="7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</row>
    <row r="6370" spans="1:44" x14ac:dyDescent="0.25">
      <c r="A6370">
        <v>1587473</v>
      </c>
      <c r="B6370">
        <v>786729</v>
      </c>
      <c r="C6370">
        <v>21.609002869419101</v>
      </c>
      <c r="D6370">
        <v>39.372803912556698</v>
      </c>
      <c r="E6370" s="68" t="s">
        <v>1279</v>
      </c>
      <c r="F6370" s="8">
        <f>INDEX(Δεδομένα!$P:$P,MATCH('2020'!E6370,Δεδομένα!$O:$O,0))</f>
        <v>117</v>
      </c>
      <c r="G6370" s="6" t="s">
        <v>294</v>
      </c>
      <c r="H6370" s="2" t="str">
        <f>INDEX(Δεδομένα!B$1:B$51,MATCH('2020'!G6370,Δεδομένα!A$1:A$51,0))</f>
        <v>ΘΕΣΣΑΛΙΑΣ</v>
      </c>
      <c r="I6370" s="8">
        <f>INDEX(Δεδομένα!E$1:E$13,MATCH('2020'!H6370,Δεδομένα!D$1:D$13,0))</f>
        <v>6</v>
      </c>
      <c r="J6370" s="1">
        <v>44089</v>
      </c>
      <c r="K6370" s="6" t="s">
        <v>138</v>
      </c>
      <c r="L6370" s="36" t="str">
        <f t="shared" si="396"/>
        <v>15/09/2020 11:00</v>
      </c>
      <c r="M6370" s="1">
        <v>44090</v>
      </c>
      <c r="N6370" s="6" t="s">
        <v>3888</v>
      </c>
      <c r="O6370" s="36" t="str">
        <f t="shared" si="397"/>
        <v>16/09/2020 22:27</v>
      </c>
      <c r="P6370" s="49">
        <f t="shared" si="398"/>
        <v>1.4770833333313931</v>
      </c>
      <c r="Q6370" s="50">
        <f>1*24</f>
        <v>24</v>
      </c>
      <c r="R6370" s="47">
        <f t="shared" si="399"/>
        <v>2126.999999997206</v>
      </c>
      <c r="S6370" s="6" t="s">
        <v>44</v>
      </c>
      <c r="T6370" s="6" t="s">
        <v>1283</v>
      </c>
      <c r="U6370" s="6" t="s">
        <v>5812</v>
      </c>
      <c r="V6370" s="6" t="s">
        <v>6854</v>
      </c>
      <c r="W6370" s="7">
        <v>0</v>
      </c>
      <c r="X6370" s="7">
        <v>14</v>
      </c>
      <c r="Y6370" s="7">
        <v>0</v>
      </c>
      <c r="Z6370" s="7">
        <v>0</v>
      </c>
      <c r="AA6370" s="7">
        <v>0</v>
      </c>
      <c r="AB6370" s="7">
        <v>1</v>
      </c>
      <c r="AC6370" s="7">
        <v>0</v>
      </c>
      <c r="AD6370" s="7">
        <v>0</v>
      </c>
      <c r="AE6370">
        <v>29</v>
      </c>
      <c r="AF6370">
        <v>13</v>
      </c>
      <c r="AG6370">
        <v>0</v>
      </c>
      <c r="AH6370">
        <v>0</v>
      </c>
      <c r="AI6370">
        <v>2</v>
      </c>
      <c r="AJ6370">
        <v>14</v>
      </c>
      <c r="AK6370">
        <v>0</v>
      </c>
      <c r="AL6370">
        <v>1</v>
      </c>
      <c r="AM6370">
        <v>1</v>
      </c>
      <c r="AN6370">
        <v>0</v>
      </c>
      <c r="AO6370">
        <v>0</v>
      </c>
      <c r="AP6370">
        <v>0</v>
      </c>
      <c r="AQ6370">
        <v>0</v>
      </c>
      <c r="AR6370">
        <v>0</v>
      </c>
    </row>
    <row r="6371" spans="1:44" x14ac:dyDescent="0.25">
      <c r="A6371">
        <v>1596008</v>
      </c>
      <c r="B6371">
        <v>786692</v>
      </c>
      <c r="C6371">
        <v>22.974562510585301</v>
      </c>
      <c r="D6371">
        <v>37.901664318816501</v>
      </c>
      <c r="E6371" s="68" t="s">
        <v>810</v>
      </c>
      <c r="F6371" s="8">
        <f>INDEX(Δεδομένα!$P:$P,MATCH('2020'!E6371,Δεδομένα!$O:$O,0))</f>
        <v>157</v>
      </c>
      <c r="G6371" s="6" t="s">
        <v>391</v>
      </c>
      <c r="H6371" s="2" t="str">
        <f>INDEX(Δεδομένα!B$1:B$51,MATCH('2020'!G6371,Δεδομένα!A$1:A$51,0))</f>
        <v>ΠΕΛΛΟΠΟΝΗΣΟΥ</v>
      </c>
      <c r="I6371" s="8">
        <f>INDEX(Δεδομένα!E$1:E$13,MATCH('2020'!H6371,Δεδομένα!D$1:D$13,0))</f>
        <v>8</v>
      </c>
      <c r="J6371" s="1">
        <v>44089</v>
      </c>
      <c r="K6371" s="6" t="s">
        <v>682</v>
      </c>
      <c r="L6371" s="36" t="str">
        <f t="shared" si="396"/>
        <v>15/09/2020 08:30</v>
      </c>
      <c r="M6371" s="1">
        <v>44089</v>
      </c>
      <c r="N6371" s="6" t="s">
        <v>6848</v>
      </c>
      <c r="O6371" s="36" t="str">
        <f t="shared" si="397"/>
        <v>15/09/2020 09:27</v>
      </c>
      <c r="P6371" s="46">
        <f t="shared" si="398"/>
        <v>3.9583333338669036E-2</v>
      </c>
      <c r="Q6371" s="48">
        <v>0</v>
      </c>
      <c r="R6371" s="47">
        <f t="shared" si="399"/>
        <v>57.000000007683411</v>
      </c>
      <c r="S6371" s="6" t="s">
        <v>44</v>
      </c>
      <c r="T6371" s="6" t="s">
        <v>867</v>
      </c>
      <c r="U6371" s="6" t="s">
        <v>5652</v>
      </c>
      <c r="V6371" s="6" t="s">
        <v>6849</v>
      </c>
      <c r="W6371" s="7">
        <v>0</v>
      </c>
      <c r="X6371" s="7">
        <v>0</v>
      </c>
      <c r="Y6371" s="7">
        <v>0</v>
      </c>
      <c r="Z6371" s="7">
        <v>0</v>
      </c>
      <c r="AA6371" s="7">
        <v>0</v>
      </c>
      <c r="AB6371" s="7">
        <v>5</v>
      </c>
      <c r="AC6371" s="7">
        <v>0</v>
      </c>
      <c r="AD6371" s="7">
        <v>0</v>
      </c>
      <c r="AE6371">
        <v>6</v>
      </c>
      <c r="AF6371">
        <v>0</v>
      </c>
      <c r="AG6371">
        <v>0</v>
      </c>
      <c r="AH6371">
        <v>0</v>
      </c>
      <c r="AI6371">
        <v>0</v>
      </c>
      <c r="AJ6371">
        <v>3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</row>
    <row r="6372" spans="1:44" x14ac:dyDescent="0.25">
      <c r="A6372">
        <v>1596039</v>
      </c>
      <c r="B6372">
        <v>786744</v>
      </c>
      <c r="C6372">
        <v>22.708514625332299</v>
      </c>
      <c r="D6372">
        <v>37.810837994518799</v>
      </c>
      <c r="E6372" s="68" t="s">
        <v>810</v>
      </c>
      <c r="F6372" s="8">
        <f>INDEX(Δεδομένα!$P:$P,MATCH('2020'!E6372,Δεδομένα!$O:$O,0))</f>
        <v>157</v>
      </c>
      <c r="G6372" s="6" t="s">
        <v>391</v>
      </c>
      <c r="H6372" s="2" t="str">
        <f>INDEX(Δεδομένα!B$1:B$51,MATCH('2020'!G6372,Δεδομένα!A$1:A$51,0))</f>
        <v>ΠΕΛΛΟΠΟΝΗΣΟΥ</v>
      </c>
      <c r="I6372" s="8">
        <f>INDEX(Δεδομένα!E$1:E$13,MATCH('2020'!H6372,Δεδομένα!D$1:D$13,0))</f>
        <v>8</v>
      </c>
      <c r="J6372" s="1">
        <v>44089</v>
      </c>
      <c r="K6372" s="6" t="s">
        <v>655</v>
      </c>
      <c r="L6372" s="36" t="str">
        <f t="shared" si="396"/>
        <v>15/09/2020 12:05</v>
      </c>
      <c r="M6372" s="1">
        <v>44089</v>
      </c>
      <c r="N6372" s="6" t="s">
        <v>1029</v>
      </c>
      <c r="O6372" s="36" t="str">
        <f t="shared" si="397"/>
        <v>15/09/2020 12:55</v>
      </c>
      <c r="P6372" s="46">
        <f t="shared" si="398"/>
        <v>3.4722222226264421E-2</v>
      </c>
      <c r="Q6372" s="48">
        <v>0</v>
      </c>
      <c r="R6372" s="47">
        <f t="shared" si="399"/>
        <v>50.000000005820766</v>
      </c>
      <c r="S6372" s="6" t="s">
        <v>44</v>
      </c>
      <c r="T6372" s="6" t="s">
        <v>1435</v>
      </c>
      <c r="U6372" s="6" t="s">
        <v>1436</v>
      </c>
      <c r="V6372" s="6" t="s">
        <v>6858</v>
      </c>
      <c r="W6372" s="7">
        <v>0</v>
      </c>
      <c r="X6372" s="7">
        <v>0</v>
      </c>
      <c r="Y6372" s="7">
        <v>0</v>
      </c>
      <c r="Z6372" s="7">
        <v>3</v>
      </c>
      <c r="AA6372" s="7">
        <v>0</v>
      </c>
      <c r="AB6372" s="7">
        <v>0</v>
      </c>
      <c r="AC6372" s="7">
        <v>0</v>
      </c>
      <c r="AD6372" s="7">
        <v>0</v>
      </c>
      <c r="AE6372">
        <v>2</v>
      </c>
      <c r="AF6372">
        <v>0</v>
      </c>
      <c r="AG6372">
        <v>0</v>
      </c>
      <c r="AH6372">
        <v>0</v>
      </c>
      <c r="AI6372">
        <v>0</v>
      </c>
      <c r="AJ6372">
        <v>1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</row>
    <row r="6373" spans="1:44" x14ac:dyDescent="0.25">
      <c r="A6373">
        <v>1596045</v>
      </c>
      <c r="B6373">
        <v>786765</v>
      </c>
      <c r="C6373">
        <v>22.651994465631901</v>
      </c>
      <c r="D6373">
        <v>37.811044449133199</v>
      </c>
      <c r="E6373" s="68" t="s">
        <v>810</v>
      </c>
      <c r="F6373" s="8">
        <f>INDEX(Δεδομένα!$P:$P,MATCH('2020'!E6373,Δεδομένα!$O:$O,0))</f>
        <v>157</v>
      </c>
      <c r="G6373" s="6" t="s">
        <v>391</v>
      </c>
      <c r="H6373" s="2" t="str">
        <f>INDEX(Δεδομένα!B$1:B$51,MATCH('2020'!G6373,Δεδομένα!A$1:A$51,0))</f>
        <v>ΠΕΛΛΟΠΟΝΗΣΟΥ</v>
      </c>
      <c r="I6373" s="8">
        <f>INDEX(Δεδομένα!E$1:E$13,MATCH('2020'!H6373,Δεδομένα!D$1:D$13,0))</f>
        <v>8</v>
      </c>
      <c r="J6373" s="1">
        <v>44089</v>
      </c>
      <c r="K6373" s="6" t="s">
        <v>2496</v>
      </c>
      <c r="L6373" s="36" t="str">
        <f t="shared" si="396"/>
        <v>15/09/2020 12:58</v>
      </c>
      <c r="M6373" s="1">
        <v>44089</v>
      </c>
      <c r="N6373" s="6" t="s">
        <v>616</v>
      </c>
      <c r="O6373" s="36" t="str">
        <f t="shared" si="397"/>
        <v>15/09/2020 13:30</v>
      </c>
      <c r="P6373" s="46">
        <f t="shared" si="398"/>
        <v>2.2222222221898846E-2</v>
      </c>
      <c r="Q6373" s="48">
        <v>0</v>
      </c>
      <c r="R6373" s="47">
        <f t="shared" si="399"/>
        <v>31.999999999534339</v>
      </c>
      <c r="S6373" s="6" t="s">
        <v>44</v>
      </c>
      <c r="T6373" s="6" t="s">
        <v>1435</v>
      </c>
      <c r="U6373" s="6" t="s">
        <v>2072</v>
      </c>
      <c r="V6373" s="6" t="s">
        <v>2072</v>
      </c>
      <c r="W6373" s="7">
        <v>0</v>
      </c>
      <c r="X6373" s="7">
        <v>0</v>
      </c>
      <c r="Y6373" s="7">
        <v>0</v>
      </c>
      <c r="Z6373" s="7">
        <v>0.5</v>
      </c>
      <c r="AA6373" s="7">
        <v>0</v>
      </c>
      <c r="AB6373" s="7">
        <v>0</v>
      </c>
      <c r="AC6373" s="7">
        <v>0</v>
      </c>
      <c r="AD6373" s="7">
        <v>0</v>
      </c>
      <c r="AE6373">
        <v>2</v>
      </c>
      <c r="AF6373">
        <v>0</v>
      </c>
      <c r="AG6373">
        <v>0</v>
      </c>
      <c r="AH6373">
        <v>0</v>
      </c>
      <c r="AI6373">
        <v>0</v>
      </c>
      <c r="AJ6373">
        <v>1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</row>
    <row r="6374" spans="1:44" x14ac:dyDescent="0.25">
      <c r="A6374">
        <v>1596067</v>
      </c>
      <c r="B6374">
        <v>786834</v>
      </c>
      <c r="C6374">
        <v>22.9169002115434</v>
      </c>
      <c r="D6374">
        <v>37.811508953607401</v>
      </c>
      <c r="E6374" s="68" t="s">
        <v>810</v>
      </c>
      <c r="F6374" s="8">
        <f>INDEX(Δεδομένα!$P:$P,MATCH('2020'!E6374,Δεδομένα!$O:$O,0))</f>
        <v>157</v>
      </c>
      <c r="G6374" s="6" t="s">
        <v>391</v>
      </c>
      <c r="H6374" s="2" t="str">
        <f>INDEX(Δεδομένα!B$1:B$51,MATCH('2020'!G6374,Δεδομένα!A$1:A$51,0))</f>
        <v>ΠΕΛΛΟΠΟΝΗΣΟΥ</v>
      </c>
      <c r="I6374" s="8">
        <f>INDEX(Δεδομένα!E$1:E$13,MATCH('2020'!H6374,Δεδομένα!D$1:D$13,0))</f>
        <v>8</v>
      </c>
      <c r="J6374" s="1">
        <v>44089</v>
      </c>
      <c r="K6374" s="6" t="s">
        <v>1295</v>
      </c>
      <c r="L6374" s="36" t="str">
        <f t="shared" si="396"/>
        <v>15/09/2020 16:51</v>
      </c>
      <c r="M6374" s="1">
        <v>44089</v>
      </c>
      <c r="N6374" s="6" t="s">
        <v>1502</v>
      </c>
      <c r="O6374" s="36" t="str">
        <f t="shared" si="397"/>
        <v>15/09/2020 17:41</v>
      </c>
      <c r="P6374" s="46">
        <f t="shared" si="398"/>
        <v>3.4722222226264421E-2</v>
      </c>
      <c r="Q6374" s="48">
        <v>0</v>
      </c>
      <c r="R6374" s="47">
        <f t="shared" si="399"/>
        <v>50.000000005820766</v>
      </c>
      <c r="S6374" s="6" t="s">
        <v>44</v>
      </c>
      <c r="T6374" s="6" t="s">
        <v>1012</v>
      </c>
      <c r="U6374" s="6" t="s">
        <v>44</v>
      </c>
      <c r="V6374" s="6" t="s">
        <v>6874</v>
      </c>
      <c r="W6374" s="7">
        <v>0</v>
      </c>
      <c r="X6374" s="7">
        <v>0</v>
      </c>
      <c r="Y6374" s="7">
        <v>0</v>
      </c>
      <c r="Z6374" s="7">
        <v>0</v>
      </c>
      <c r="AA6374" s="7">
        <v>0</v>
      </c>
      <c r="AB6374" s="7">
        <v>3</v>
      </c>
      <c r="AC6374" s="7">
        <v>0</v>
      </c>
      <c r="AD6374" s="7">
        <v>0</v>
      </c>
      <c r="AE6374">
        <v>2</v>
      </c>
      <c r="AF6374">
        <v>0</v>
      </c>
      <c r="AG6374">
        <v>0</v>
      </c>
      <c r="AH6374">
        <v>0</v>
      </c>
      <c r="AI6374">
        <v>0</v>
      </c>
      <c r="AJ6374">
        <v>1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</row>
    <row r="6375" spans="1:44" x14ac:dyDescent="0.25">
      <c r="A6375">
        <v>1587967</v>
      </c>
      <c r="B6375">
        <v>786661</v>
      </c>
      <c r="C6375">
        <v>24.9353571445005</v>
      </c>
      <c r="D6375">
        <v>37.848156472321698</v>
      </c>
      <c r="E6375" s="68" t="s">
        <v>478</v>
      </c>
      <c r="F6375" s="8">
        <f>INDEX(Δεδομένα!$P:$P,MATCH('2020'!E6375,Δεδομένα!$O:$O,0))</f>
        <v>188</v>
      </c>
      <c r="G6375" s="6" t="s">
        <v>479</v>
      </c>
      <c r="H6375" s="2" t="str">
        <f>INDEX(Δεδομένα!B$1:B$51,MATCH('2020'!G6375,Δεδομένα!A$1:A$51,0))</f>
        <v>ΝΟΤΙΟΥ ΑΙΓΑΙΟΥ</v>
      </c>
      <c r="I6375" s="8">
        <f>INDEX(Δεδομένα!E$1:E$13,MATCH('2020'!H6375,Δεδομένα!D$1:D$13,0))</f>
        <v>10</v>
      </c>
      <c r="J6375" s="1">
        <v>44089</v>
      </c>
      <c r="K6375" s="6" t="s">
        <v>2700</v>
      </c>
      <c r="L6375" s="36" t="str">
        <f t="shared" si="396"/>
        <v>15/09/2020 03:20</v>
      </c>
      <c r="M6375" s="1">
        <v>44089</v>
      </c>
      <c r="N6375" s="6" t="s">
        <v>2221</v>
      </c>
      <c r="O6375" s="36" t="str">
        <f t="shared" si="397"/>
        <v>15/09/2020 22:22</v>
      </c>
      <c r="P6375" s="46">
        <f t="shared" si="398"/>
        <v>0.79305555555038154</v>
      </c>
      <c r="Q6375" s="48">
        <v>0</v>
      </c>
      <c r="R6375" s="47">
        <f t="shared" si="399"/>
        <v>1141.9999999925494</v>
      </c>
      <c r="S6375" s="6" t="s">
        <v>44</v>
      </c>
      <c r="T6375" s="6" t="s">
        <v>482</v>
      </c>
      <c r="U6375" s="6" t="s">
        <v>44</v>
      </c>
      <c r="V6375" s="6" t="s">
        <v>6846</v>
      </c>
      <c r="W6375" s="7">
        <v>0</v>
      </c>
      <c r="X6375" s="7">
        <v>5</v>
      </c>
      <c r="Y6375" s="7">
        <v>0</v>
      </c>
      <c r="Z6375" s="7">
        <v>50</v>
      </c>
      <c r="AA6375" s="7">
        <v>0</v>
      </c>
      <c r="AB6375" s="7">
        <v>0</v>
      </c>
      <c r="AC6375" s="7">
        <v>0</v>
      </c>
      <c r="AD6375" s="7">
        <v>0</v>
      </c>
      <c r="AE6375">
        <v>19</v>
      </c>
      <c r="AF6375">
        <v>0</v>
      </c>
      <c r="AG6375">
        <v>14</v>
      </c>
      <c r="AH6375">
        <v>0</v>
      </c>
      <c r="AI6375">
        <v>0</v>
      </c>
      <c r="AJ6375">
        <v>6</v>
      </c>
      <c r="AK6375">
        <v>2</v>
      </c>
      <c r="AL6375">
        <v>1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</row>
    <row r="6376" spans="1:44" x14ac:dyDescent="0.25">
      <c r="A6376">
        <v>1587969</v>
      </c>
      <c r="B6376">
        <v>786716</v>
      </c>
      <c r="C6376">
        <v>25.362966781348799</v>
      </c>
      <c r="D6376">
        <v>37.066021960620802</v>
      </c>
      <c r="E6376" s="68" t="s">
        <v>484</v>
      </c>
      <c r="F6376" s="8">
        <f>INDEX(Δεδομένα!$P:$P,MATCH('2020'!E6376,Δεδομένα!$O:$O,0))</f>
        <v>190</v>
      </c>
      <c r="G6376" s="6" t="s">
        <v>479</v>
      </c>
      <c r="H6376" s="2" t="str">
        <f>INDEX(Δεδομένα!B$1:B$51,MATCH('2020'!G6376,Δεδομένα!A$1:A$51,0))</f>
        <v>ΝΟΤΙΟΥ ΑΙΓΑΙΟΥ</v>
      </c>
      <c r="I6376" s="8">
        <f>INDEX(Δεδομένα!E$1:E$13,MATCH('2020'!H6376,Δεδομένα!D$1:D$13,0))</f>
        <v>10</v>
      </c>
      <c r="J6376" s="1">
        <v>44089</v>
      </c>
      <c r="K6376" s="6" t="s">
        <v>664</v>
      </c>
      <c r="L6376" s="36" t="str">
        <f t="shared" si="396"/>
        <v>15/09/2020 10:30</v>
      </c>
      <c r="M6376" s="1">
        <v>44089</v>
      </c>
      <c r="N6376" s="6" t="s">
        <v>562</v>
      </c>
      <c r="O6376" s="36" t="str">
        <f t="shared" si="397"/>
        <v>15/09/2020 11:50</v>
      </c>
      <c r="P6376" s="46">
        <f t="shared" si="398"/>
        <v>5.5555555554747116E-2</v>
      </c>
      <c r="Q6376" s="48">
        <v>0</v>
      </c>
      <c r="R6376" s="47">
        <f t="shared" si="399"/>
        <v>79.999999998835847</v>
      </c>
      <c r="S6376" s="6" t="s">
        <v>44</v>
      </c>
      <c r="T6376" s="6" t="s">
        <v>486</v>
      </c>
      <c r="U6376" s="6" t="s">
        <v>44</v>
      </c>
      <c r="V6376" s="6" t="s">
        <v>6853</v>
      </c>
      <c r="W6376" s="7">
        <v>0</v>
      </c>
      <c r="X6376" s="7">
        <v>0</v>
      </c>
      <c r="Y6376" s="7">
        <v>0</v>
      </c>
      <c r="Z6376" s="7">
        <v>0</v>
      </c>
      <c r="AA6376" s="7">
        <v>0</v>
      </c>
      <c r="AB6376" s="7">
        <v>3</v>
      </c>
      <c r="AC6376" s="7">
        <v>0</v>
      </c>
      <c r="AD6376" s="7">
        <v>0</v>
      </c>
      <c r="AE6376">
        <v>7</v>
      </c>
      <c r="AF6376">
        <v>0</v>
      </c>
      <c r="AG6376">
        <v>0</v>
      </c>
      <c r="AH6376">
        <v>0</v>
      </c>
      <c r="AI6376">
        <v>0</v>
      </c>
      <c r="AJ6376">
        <v>3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</row>
    <row r="6377" spans="1:44" x14ac:dyDescent="0.25">
      <c r="A6377">
        <v>1601357</v>
      </c>
      <c r="B6377">
        <v>786748</v>
      </c>
      <c r="C6377">
        <v>21.959169451228401</v>
      </c>
      <c r="D6377">
        <v>37.290591292687402</v>
      </c>
      <c r="E6377" s="68" t="s">
        <v>840</v>
      </c>
      <c r="F6377" s="8">
        <f>INDEX(Δεδομένα!$P:$P,MATCH('2020'!E6377,Δεδομένα!$O:$O,0))</f>
        <v>144</v>
      </c>
      <c r="G6377" s="6" t="s">
        <v>841</v>
      </c>
      <c r="H6377" s="2" t="str">
        <f>INDEX(Δεδομένα!B$1:B$51,MATCH('2020'!G6377,Δεδομένα!A$1:A$51,0))</f>
        <v>ΠΕΛΛΟΠΟΝΗΣΟΥ</v>
      </c>
      <c r="I6377" s="8">
        <f>INDEX(Δεδομένα!E$1:E$13,MATCH('2020'!H6377,Δεδομένα!D$1:D$13,0))</f>
        <v>8</v>
      </c>
      <c r="J6377" s="1">
        <v>44089</v>
      </c>
      <c r="K6377" s="6" t="s">
        <v>1548</v>
      </c>
      <c r="L6377" s="36" t="str">
        <f t="shared" si="396"/>
        <v>15/09/2020 11:57</v>
      </c>
      <c r="M6377" s="1">
        <v>44089</v>
      </c>
      <c r="N6377" s="6" t="s">
        <v>481</v>
      </c>
      <c r="O6377" s="36" t="str">
        <f t="shared" si="397"/>
        <v>15/09/2020 12:50</v>
      </c>
      <c r="P6377" s="46">
        <f t="shared" si="398"/>
        <v>3.6805555551836733E-2</v>
      </c>
      <c r="Q6377" s="48">
        <v>0</v>
      </c>
      <c r="R6377" s="47">
        <f t="shared" si="399"/>
        <v>52.999999994644895</v>
      </c>
      <c r="S6377" s="6" t="s">
        <v>44</v>
      </c>
      <c r="T6377" s="6" t="s">
        <v>843</v>
      </c>
      <c r="U6377" s="6" t="s">
        <v>6658</v>
      </c>
      <c r="V6377" s="6" t="s">
        <v>6658</v>
      </c>
      <c r="W6377" s="7">
        <v>0</v>
      </c>
      <c r="X6377" s="7">
        <v>0</v>
      </c>
      <c r="Y6377" s="7">
        <v>0</v>
      </c>
      <c r="Z6377" s="7">
        <v>0</v>
      </c>
      <c r="AA6377" s="7">
        <v>0</v>
      </c>
      <c r="AB6377" s="7">
        <v>1</v>
      </c>
      <c r="AC6377" s="7">
        <v>0</v>
      </c>
      <c r="AD6377" s="7">
        <v>0</v>
      </c>
      <c r="AE6377">
        <v>5</v>
      </c>
      <c r="AF6377">
        <v>0</v>
      </c>
      <c r="AG6377">
        <v>0</v>
      </c>
      <c r="AH6377">
        <v>0</v>
      </c>
      <c r="AI6377">
        <v>2</v>
      </c>
      <c r="AJ6377">
        <v>3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</row>
    <row r="6378" spans="1:44" x14ac:dyDescent="0.25">
      <c r="A6378">
        <v>1594222</v>
      </c>
      <c r="B6378">
        <v>786773</v>
      </c>
      <c r="C6378">
        <v>21.700376813058899</v>
      </c>
      <c r="D6378">
        <v>37.2427698029338</v>
      </c>
      <c r="E6378" s="68" t="s">
        <v>1693</v>
      </c>
      <c r="F6378" s="8">
        <f>INDEX(Δεδομένα!$P:$P,MATCH('2020'!E6378,Δεδομένα!$O:$O,0))</f>
        <v>146</v>
      </c>
      <c r="G6378" s="6" t="s">
        <v>841</v>
      </c>
      <c r="H6378" s="2" t="str">
        <f>INDEX(Δεδομένα!B$1:B$51,MATCH('2020'!G6378,Δεδομένα!A$1:A$51,0))</f>
        <v>ΠΕΛΛΟΠΟΝΗΣΟΥ</v>
      </c>
      <c r="I6378" s="8">
        <f>INDEX(Δεδομένα!E$1:E$13,MATCH('2020'!H6378,Δεδομένα!D$1:D$13,0))</f>
        <v>8</v>
      </c>
      <c r="J6378" s="1">
        <v>44089</v>
      </c>
      <c r="K6378" s="6" t="s">
        <v>440</v>
      </c>
      <c r="L6378" s="36" t="str">
        <f t="shared" si="396"/>
        <v>15/09/2020 13:15</v>
      </c>
      <c r="M6378" s="1">
        <v>44090</v>
      </c>
      <c r="N6378" s="6" t="s">
        <v>517</v>
      </c>
      <c r="O6378" s="36" t="str">
        <f t="shared" si="397"/>
        <v>16/09/2020 12:00</v>
      </c>
      <c r="P6378" s="46">
        <f t="shared" si="398"/>
        <v>0.94791666666424135</v>
      </c>
      <c r="Q6378" s="48">
        <v>0</v>
      </c>
      <c r="R6378" s="47">
        <f t="shared" si="399"/>
        <v>1364.9999999965075</v>
      </c>
      <c r="S6378" s="6" t="s">
        <v>44</v>
      </c>
      <c r="T6378" s="6" t="s">
        <v>999</v>
      </c>
      <c r="U6378" s="6" t="s">
        <v>44</v>
      </c>
      <c r="V6378" s="6" t="s">
        <v>6744</v>
      </c>
      <c r="W6378" s="7">
        <v>0</v>
      </c>
      <c r="X6378" s="7">
        <v>5</v>
      </c>
      <c r="Y6378" s="7">
        <v>0</v>
      </c>
      <c r="Z6378" s="7">
        <v>0</v>
      </c>
      <c r="AA6378" s="7">
        <v>0</v>
      </c>
      <c r="AB6378" s="7">
        <v>0</v>
      </c>
      <c r="AC6378" s="7">
        <v>0</v>
      </c>
      <c r="AD6378" s="7">
        <v>0</v>
      </c>
      <c r="AE6378">
        <v>24</v>
      </c>
      <c r="AF6378">
        <v>0</v>
      </c>
      <c r="AG6378">
        <v>0</v>
      </c>
      <c r="AH6378">
        <v>0</v>
      </c>
      <c r="AI6378">
        <v>2</v>
      </c>
      <c r="AJ6378">
        <v>7</v>
      </c>
      <c r="AK6378">
        <v>0</v>
      </c>
      <c r="AL6378">
        <v>1</v>
      </c>
      <c r="AM6378">
        <v>0</v>
      </c>
      <c r="AN6378">
        <v>0</v>
      </c>
      <c r="AO6378">
        <v>0</v>
      </c>
      <c r="AP6378">
        <v>0</v>
      </c>
      <c r="AQ6378">
        <v>2</v>
      </c>
      <c r="AR6378">
        <v>0</v>
      </c>
    </row>
    <row r="6379" spans="1:44" x14ac:dyDescent="0.25">
      <c r="A6379">
        <v>1597879</v>
      </c>
      <c r="B6379">
        <v>786932</v>
      </c>
      <c r="C6379">
        <v>22.014799118041999</v>
      </c>
      <c r="D6379">
        <v>37.072311401367202</v>
      </c>
      <c r="E6379" s="68" t="s">
        <v>937</v>
      </c>
      <c r="F6379" s="8">
        <f>INDEX(Δεδομένα!$P:$P,MATCH('2020'!E6379,Δεδομένα!$O:$O,0))</f>
        <v>143</v>
      </c>
      <c r="G6379" s="6" t="s">
        <v>841</v>
      </c>
      <c r="H6379" s="2" t="str">
        <f>INDEX(Δεδομένα!B$1:B$51,MATCH('2020'!G6379,Δεδομένα!A$1:A$51,0))</f>
        <v>ΠΕΛΛΟΠΟΝΗΣΟΥ</v>
      </c>
      <c r="I6379" s="8">
        <f>INDEX(Δεδομένα!E$1:E$13,MATCH('2020'!H6379,Δεδομένα!D$1:D$13,0))</f>
        <v>8</v>
      </c>
      <c r="J6379" s="1">
        <v>44089</v>
      </c>
      <c r="K6379" s="6" t="s">
        <v>764</v>
      </c>
      <c r="L6379" s="36" t="str">
        <f t="shared" si="396"/>
        <v>15/09/2020 22:30</v>
      </c>
      <c r="M6379" s="1">
        <v>44090</v>
      </c>
      <c r="N6379" s="6" t="s">
        <v>6888</v>
      </c>
      <c r="O6379" s="36" t="str">
        <f t="shared" si="397"/>
        <v>16/09/2020 01:17</v>
      </c>
      <c r="P6379" s="46">
        <f t="shared" si="398"/>
        <v>0.11597222222189885</v>
      </c>
      <c r="Q6379" s="48">
        <v>0</v>
      </c>
      <c r="R6379" s="47">
        <f t="shared" si="399"/>
        <v>166.99999999953434</v>
      </c>
      <c r="S6379" s="6" t="s">
        <v>44</v>
      </c>
      <c r="T6379" s="6" t="s">
        <v>984</v>
      </c>
      <c r="U6379" s="6" t="s">
        <v>44</v>
      </c>
      <c r="V6379" s="6" t="s">
        <v>4459</v>
      </c>
      <c r="W6379" s="7">
        <v>0</v>
      </c>
      <c r="X6379" s="7">
        <v>0</v>
      </c>
      <c r="Y6379" s="7">
        <v>0</v>
      </c>
      <c r="Z6379" s="7">
        <v>0</v>
      </c>
      <c r="AA6379" s="7">
        <v>0</v>
      </c>
      <c r="AB6379" s="7">
        <v>3</v>
      </c>
      <c r="AC6379" s="7">
        <v>0</v>
      </c>
      <c r="AD6379" s="7">
        <v>0</v>
      </c>
      <c r="AE6379">
        <v>6</v>
      </c>
      <c r="AF6379">
        <v>0</v>
      </c>
      <c r="AG6379">
        <v>0</v>
      </c>
      <c r="AH6379">
        <v>0</v>
      </c>
      <c r="AI6379">
        <v>1</v>
      </c>
      <c r="AJ6379">
        <v>3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</row>
    <row r="6380" spans="1:44" x14ac:dyDescent="0.25">
      <c r="A6380">
        <v>1586823</v>
      </c>
      <c r="B6380">
        <v>0</v>
      </c>
      <c r="C6380">
        <v>0</v>
      </c>
      <c r="D6380">
        <v>0</v>
      </c>
      <c r="E6380" s="68" t="s">
        <v>1122</v>
      </c>
      <c r="F6380" s="8">
        <f>INDEX(Δεδομένα!$P:$P,MATCH('2020'!E6380,Δεδομένα!$O:$O,0))</f>
        <v>253</v>
      </c>
      <c r="G6380" s="6" t="s">
        <v>874</v>
      </c>
      <c r="H6380" s="2" t="str">
        <f>INDEX(Δεδομένα!B$1:B$51,MATCH('2020'!G6380,Δεδομένα!A$1:A$51,0))</f>
        <v>ΚΕΝΤΡΙΚΗΣ ΜΑΚΕΔΟΝΙΑΣ</v>
      </c>
      <c r="I6380" s="8">
        <f>INDEX(Δεδομένα!E$1:E$13,MATCH('2020'!H6380,Δεδομένα!D$1:D$13,0))</f>
        <v>3</v>
      </c>
      <c r="J6380" s="1">
        <v>44089</v>
      </c>
      <c r="K6380" s="6" t="s">
        <v>825</v>
      </c>
      <c r="L6380" s="36" t="str">
        <f t="shared" si="396"/>
        <v>15/09/2020 20:30</v>
      </c>
      <c r="M6380" s="1">
        <v>44089</v>
      </c>
      <c r="N6380" s="6" t="s">
        <v>353</v>
      </c>
      <c r="O6380" s="36" t="str">
        <f t="shared" si="397"/>
        <v>15/09/2020 21:40</v>
      </c>
      <c r="P6380" s="46">
        <f t="shared" si="398"/>
        <v>4.8611111116770189E-2</v>
      </c>
      <c r="Q6380" s="48">
        <v>0</v>
      </c>
      <c r="R6380" s="47">
        <f t="shared" si="399"/>
        <v>70.000000008149073</v>
      </c>
      <c r="S6380" s="6" t="s">
        <v>44</v>
      </c>
      <c r="T6380" s="6" t="s">
        <v>1507</v>
      </c>
      <c r="U6380" s="6" t="s">
        <v>73</v>
      </c>
      <c r="V6380" s="6" t="s">
        <v>5534</v>
      </c>
      <c r="W6380" s="7">
        <v>0</v>
      </c>
      <c r="X6380" s="7">
        <v>0</v>
      </c>
      <c r="Y6380" s="7">
        <v>0</v>
      </c>
      <c r="Z6380" s="7">
        <v>0</v>
      </c>
      <c r="AA6380" s="7">
        <v>0</v>
      </c>
      <c r="AB6380" s="7">
        <v>0</v>
      </c>
      <c r="AC6380" s="7">
        <v>0</v>
      </c>
      <c r="AD6380" s="7">
        <v>0.25</v>
      </c>
      <c r="AE6380">
        <v>2</v>
      </c>
      <c r="AF6380">
        <v>0</v>
      </c>
      <c r="AG6380">
        <v>0</v>
      </c>
      <c r="AH6380">
        <v>0</v>
      </c>
      <c r="AI6380">
        <v>0</v>
      </c>
      <c r="AJ6380">
        <v>1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</row>
    <row r="6381" spans="1:44" x14ac:dyDescent="0.25">
      <c r="A6381">
        <v>1586735</v>
      </c>
      <c r="B6381">
        <v>786736</v>
      </c>
      <c r="C6381">
        <v>22.159813942265501</v>
      </c>
      <c r="D6381">
        <v>40.804643121185997</v>
      </c>
      <c r="E6381" s="68" t="s">
        <v>1122</v>
      </c>
      <c r="F6381" s="8">
        <f>INDEX(Δεδομένα!$P:$P,MATCH('2020'!E6381,Δεδομένα!$O:$O,0))</f>
        <v>253</v>
      </c>
      <c r="G6381" s="6" t="s">
        <v>874</v>
      </c>
      <c r="H6381" s="2" t="str">
        <f>INDEX(Δεδομένα!B$1:B$51,MATCH('2020'!G6381,Δεδομένα!A$1:A$51,0))</f>
        <v>ΚΕΝΤΡΙΚΗΣ ΜΑΚΕΔΟΝΙΑΣ</v>
      </c>
      <c r="I6381" s="8">
        <f>INDEX(Δεδομένα!E$1:E$13,MATCH('2020'!H6381,Δεδομένα!D$1:D$13,0))</f>
        <v>3</v>
      </c>
      <c r="J6381" s="1">
        <v>44089</v>
      </c>
      <c r="K6381" s="6" t="s">
        <v>1235</v>
      </c>
      <c r="L6381" s="36" t="str">
        <f t="shared" si="396"/>
        <v>15/09/2020 11:25</v>
      </c>
      <c r="M6381" s="1">
        <v>44089</v>
      </c>
      <c r="N6381" s="6" t="s">
        <v>611</v>
      </c>
      <c r="O6381" s="36" t="str">
        <f t="shared" si="397"/>
        <v>15/09/2020 12:15</v>
      </c>
      <c r="P6381" s="46">
        <f t="shared" si="398"/>
        <v>3.4722222218988463E-2</v>
      </c>
      <c r="Q6381" s="48">
        <v>0</v>
      </c>
      <c r="R6381" s="47">
        <f t="shared" si="399"/>
        <v>49.999999995343387</v>
      </c>
      <c r="S6381" s="6" t="s">
        <v>44</v>
      </c>
      <c r="T6381" s="6" t="s">
        <v>1507</v>
      </c>
      <c r="U6381" s="6" t="s">
        <v>713</v>
      </c>
      <c r="V6381" s="6" t="s">
        <v>2205</v>
      </c>
      <c r="W6381" s="7">
        <v>0</v>
      </c>
      <c r="X6381" s="7">
        <v>0</v>
      </c>
      <c r="Y6381" s="7">
        <v>0</v>
      </c>
      <c r="Z6381" s="7">
        <v>0</v>
      </c>
      <c r="AA6381" s="7">
        <v>0</v>
      </c>
      <c r="AB6381" s="7">
        <v>0</v>
      </c>
      <c r="AC6381" s="7">
        <v>0.02</v>
      </c>
      <c r="AD6381" s="7">
        <v>0</v>
      </c>
      <c r="AE6381">
        <v>2</v>
      </c>
      <c r="AF6381">
        <v>0</v>
      </c>
      <c r="AG6381">
        <v>0</v>
      </c>
      <c r="AH6381">
        <v>0</v>
      </c>
      <c r="AI6381">
        <v>0</v>
      </c>
      <c r="AJ6381">
        <v>1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</row>
    <row r="6382" spans="1:44" x14ac:dyDescent="0.25">
      <c r="A6382">
        <v>1586733</v>
      </c>
      <c r="B6382">
        <v>786760</v>
      </c>
      <c r="C6382">
        <v>22.116358866770302</v>
      </c>
      <c r="D6382">
        <v>40.7822720702097</v>
      </c>
      <c r="E6382" s="68" t="s">
        <v>1122</v>
      </c>
      <c r="F6382" s="8">
        <f>INDEX(Δεδομένα!$P:$P,MATCH('2020'!E6382,Δεδομένα!$O:$O,0))</f>
        <v>253</v>
      </c>
      <c r="G6382" s="6" t="s">
        <v>874</v>
      </c>
      <c r="H6382" s="2" t="str">
        <f>INDEX(Δεδομένα!B$1:B$51,MATCH('2020'!G6382,Δεδομένα!A$1:A$51,0))</f>
        <v>ΚΕΝΤΡΙΚΗΣ ΜΑΚΕΔΟΝΙΑΣ</v>
      </c>
      <c r="I6382" s="8">
        <f>INDEX(Δεδομένα!E$1:E$13,MATCH('2020'!H6382,Δεδομένα!D$1:D$13,0))</f>
        <v>3</v>
      </c>
      <c r="J6382" s="1">
        <v>44089</v>
      </c>
      <c r="K6382" s="6" t="s">
        <v>611</v>
      </c>
      <c r="L6382" s="36" t="str">
        <f t="shared" si="396"/>
        <v>15/09/2020 12:15</v>
      </c>
      <c r="M6382" s="1">
        <v>44089</v>
      </c>
      <c r="N6382" s="6" t="s">
        <v>1141</v>
      </c>
      <c r="O6382" s="36" t="str">
        <f t="shared" si="397"/>
        <v>15/09/2020 12:56</v>
      </c>
      <c r="P6382" s="46">
        <f t="shared" si="398"/>
        <v>2.8472222227719612E-2</v>
      </c>
      <c r="Q6382" s="48">
        <v>0</v>
      </c>
      <c r="R6382" s="47">
        <f t="shared" si="399"/>
        <v>41.000000007916242</v>
      </c>
      <c r="S6382" s="6" t="s">
        <v>44</v>
      </c>
      <c r="T6382" s="6" t="s">
        <v>1124</v>
      </c>
      <c r="U6382" s="6" t="s">
        <v>5443</v>
      </c>
      <c r="V6382" s="6" t="s">
        <v>5648</v>
      </c>
      <c r="W6382" s="7">
        <v>0</v>
      </c>
      <c r="X6382" s="7">
        <v>0</v>
      </c>
      <c r="Y6382" s="7">
        <v>0</v>
      </c>
      <c r="Z6382" s="7">
        <v>0</v>
      </c>
      <c r="AA6382" s="7">
        <v>0</v>
      </c>
      <c r="AB6382" s="7">
        <v>0</v>
      </c>
      <c r="AC6382" s="7">
        <v>0.01</v>
      </c>
      <c r="AD6382" s="7">
        <v>0</v>
      </c>
      <c r="AE6382">
        <v>2</v>
      </c>
      <c r="AF6382">
        <v>0</v>
      </c>
      <c r="AG6382">
        <v>0</v>
      </c>
      <c r="AH6382">
        <v>0</v>
      </c>
      <c r="AI6382">
        <v>0</v>
      </c>
      <c r="AJ6382">
        <v>1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</row>
    <row r="6383" spans="1:44" x14ac:dyDescent="0.25">
      <c r="A6383">
        <v>1586608</v>
      </c>
      <c r="B6383">
        <v>786774</v>
      </c>
      <c r="C6383">
        <v>22.3173217704256</v>
      </c>
      <c r="D6383">
        <v>40.778924247930199</v>
      </c>
      <c r="E6383" s="68" t="s">
        <v>873</v>
      </c>
      <c r="F6383" s="8">
        <f>INDEX(Δεδομένα!$P:$P,MATCH('2020'!E6383,Δεδομένα!$O:$O,0))</f>
        <v>61</v>
      </c>
      <c r="G6383" s="6" t="s">
        <v>874</v>
      </c>
      <c r="H6383" s="2" t="str">
        <f>INDEX(Δεδομένα!B$1:B$51,MATCH('2020'!G6383,Δεδομένα!A$1:A$51,0))</f>
        <v>ΚΕΝΤΡΙΚΗΣ ΜΑΚΕΔΟΝΙΑΣ</v>
      </c>
      <c r="I6383" s="8">
        <f>INDEX(Δεδομένα!E$1:E$13,MATCH('2020'!H6383,Δεδομένα!D$1:D$13,0))</f>
        <v>3</v>
      </c>
      <c r="J6383" s="1">
        <v>44089</v>
      </c>
      <c r="K6383" s="6" t="s">
        <v>1444</v>
      </c>
      <c r="L6383" s="36" t="str">
        <f t="shared" si="396"/>
        <v>15/09/2020 13:20</v>
      </c>
      <c r="M6383" s="1">
        <v>44089</v>
      </c>
      <c r="N6383" s="6" t="s">
        <v>384</v>
      </c>
      <c r="O6383" s="36" t="str">
        <f t="shared" si="397"/>
        <v>15/09/2020 14:45</v>
      </c>
      <c r="P6383" s="46">
        <f t="shared" si="398"/>
        <v>5.9027777781011537E-2</v>
      </c>
      <c r="Q6383" s="48">
        <v>0</v>
      </c>
      <c r="R6383" s="47">
        <f t="shared" si="399"/>
        <v>85.000000004656613</v>
      </c>
      <c r="S6383" s="6" t="s">
        <v>44</v>
      </c>
      <c r="T6383" s="6" t="s">
        <v>878</v>
      </c>
      <c r="U6383" s="6" t="s">
        <v>2692</v>
      </c>
      <c r="V6383" s="6" t="s">
        <v>6863</v>
      </c>
      <c r="W6383" s="7">
        <v>0</v>
      </c>
      <c r="X6383" s="7">
        <v>0</v>
      </c>
      <c r="Y6383" s="7">
        <v>0</v>
      </c>
      <c r="Z6383" s="7">
        <v>0.2</v>
      </c>
      <c r="AA6383" s="7">
        <v>0</v>
      </c>
      <c r="AB6383" s="7">
        <v>0</v>
      </c>
      <c r="AC6383" s="7">
        <v>0</v>
      </c>
      <c r="AD6383" s="7">
        <v>0</v>
      </c>
      <c r="AE6383">
        <v>2</v>
      </c>
      <c r="AF6383">
        <v>0</v>
      </c>
      <c r="AG6383">
        <v>0</v>
      </c>
      <c r="AH6383">
        <v>0</v>
      </c>
      <c r="AI6383">
        <v>0</v>
      </c>
      <c r="AJ6383">
        <v>1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</row>
    <row r="6384" spans="1:44" x14ac:dyDescent="0.25">
      <c r="A6384">
        <v>1586712</v>
      </c>
      <c r="B6384">
        <v>786892</v>
      </c>
      <c r="C6384">
        <v>22.159942228599</v>
      </c>
      <c r="D6384">
        <v>40.711511113041702</v>
      </c>
      <c r="E6384" s="68" t="s">
        <v>1122</v>
      </c>
      <c r="F6384" s="8">
        <f>INDEX(Δεδομένα!$P:$P,MATCH('2020'!E6384,Δεδομένα!$O:$O,0))</f>
        <v>253</v>
      </c>
      <c r="G6384" s="6" t="s">
        <v>874</v>
      </c>
      <c r="H6384" s="2" t="str">
        <f>INDEX(Δεδομένα!B$1:B$51,MATCH('2020'!G6384,Δεδομένα!A$1:A$51,0))</f>
        <v>ΚΕΝΤΡΙΚΗΣ ΜΑΚΕΔΟΝΙΑΣ</v>
      </c>
      <c r="I6384" s="8">
        <f>INDEX(Δεδομένα!E$1:E$13,MATCH('2020'!H6384,Δεδομένα!D$1:D$13,0))</f>
        <v>3</v>
      </c>
      <c r="J6384" s="1">
        <v>44089</v>
      </c>
      <c r="K6384" s="6" t="s">
        <v>4240</v>
      </c>
      <c r="L6384" s="36" t="str">
        <f t="shared" si="396"/>
        <v>15/09/2020 19:51</v>
      </c>
      <c r="M6384" s="1">
        <v>44089</v>
      </c>
      <c r="N6384" s="6" t="s">
        <v>3233</v>
      </c>
      <c r="O6384" s="36" t="str">
        <f t="shared" si="397"/>
        <v>15/09/2020 20:19</v>
      </c>
      <c r="P6384" s="46">
        <f t="shared" si="398"/>
        <v>1.9444444449618459E-2</v>
      </c>
      <c r="Q6384" s="48">
        <v>0</v>
      </c>
      <c r="R6384" s="47">
        <f t="shared" si="399"/>
        <v>28.000000007450581</v>
      </c>
      <c r="S6384" s="6" t="s">
        <v>44</v>
      </c>
      <c r="T6384" s="6" t="s">
        <v>1507</v>
      </c>
      <c r="U6384" s="6" t="s">
        <v>2042</v>
      </c>
      <c r="V6384" s="6" t="s">
        <v>3337</v>
      </c>
      <c r="W6384" s="7">
        <v>0</v>
      </c>
      <c r="X6384" s="7">
        <v>0</v>
      </c>
      <c r="Y6384" s="7">
        <v>0</v>
      </c>
      <c r="Z6384" s="7">
        <v>0</v>
      </c>
      <c r="AA6384" s="7">
        <v>0</v>
      </c>
      <c r="AB6384" s="7">
        <v>0</v>
      </c>
      <c r="AC6384" s="7">
        <v>0</v>
      </c>
      <c r="AD6384" s="7">
        <v>0.02</v>
      </c>
      <c r="AE6384">
        <v>2</v>
      </c>
      <c r="AF6384">
        <v>0</v>
      </c>
      <c r="AG6384">
        <v>0</v>
      </c>
      <c r="AH6384">
        <v>0</v>
      </c>
      <c r="AI6384">
        <v>0</v>
      </c>
      <c r="AJ6384">
        <v>1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</row>
    <row r="6385" spans="1:44" x14ac:dyDescent="0.25">
      <c r="A6385">
        <v>1586781</v>
      </c>
      <c r="B6385">
        <v>0</v>
      </c>
      <c r="C6385">
        <v>0</v>
      </c>
      <c r="D6385">
        <v>0</v>
      </c>
      <c r="E6385" s="68" t="s">
        <v>1122</v>
      </c>
      <c r="F6385" s="8">
        <f>INDEX(Δεδομένα!$P:$P,MATCH('2020'!E6385,Δεδομένα!$O:$O,0))</f>
        <v>253</v>
      </c>
      <c r="G6385" s="6" t="s">
        <v>874</v>
      </c>
      <c r="H6385" s="2" t="str">
        <f>INDEX(Δεδομένα!B$1:B$51,MATCH('2020'!G6385,Δεδομένα!A$1:A$51,0))</f>
        <v>ΚΕΝΤΡΙΚΗΣ ΜΑΚΕΔΟΝΙΑΣ</v>
      </c>
      <c r="I6385" s="8">
        <f>INDEX(Δεδομένα!E$1:E$13,MATCH('2020'!H6385,Δεδομένα!D$1:D$13,0))</f>
        <v>3</v>
      </c>
      <c r="J6385" s="1">
        <v>44089</v>
      </c>
      <c r="K6385" s="6" t="s">
        <v>224</v>
      </c>
      <c r="L6385" s="36" t="str">
        <f t="shared" si="396"/>
        <v>15/09/2020 18:53</v>
      </c>
      <c r="M6385" s="1">
        <v>44089</v>
      </c>
      <c r="N6385" s="6" t="s">
        <v>126</v>
      </c>
      <c r="O6385" s="36" t="str">
        <f t="shared" si="397"/>
        <v>15/09/2020 19:12</v>
      </c>
      <c r="P6385" s="46">
        <f t="shared" si="398"/>
        <v>1.3194444443797693E-2</v>
      </c>
      <c r="Q6385" s="48">
        <v>0</v>
      </c>
      <c r="R6385" s="47">
        <f t="shared" si="399"/>
        <v>18.999999999068677</v>
      </c>
      <c r="S6385" s="6" t="s">
        <v>44</v>
      </c>
      <c r="T6385" s="6" t="s">
        <v>1507</v>
      </c>
      <c r="U6385" s="6" t="s">
        <v>1508</v>
      </c>
      <c r="V6385" s="6" t="s">
        <v>7245</v>
      </c>
      <c r="W6385" s="7">
        <v>0</v>
      </c>
      <c r="X6385" s="7">
        <v>0</v>
      </c>
      <c r="Y6385" s="7">
        <v>0</v>
      </c>
      <c r="Z6385" s="7">
        <v>0</v>
      </c>
      <c r="AA6385" s="7">
        <v>0</v>
      </c>
      <c r="AB6385" s="7">
        <v>0</v>
      </c>
      <c r="AC6385" s="7">
        <v>0</v>
      </c>
      <c r="AD6385" s="7">
        <v>0.03</v>
      </c>
      <c r="AE6385">
        <v>2</v>
      </c>
      <c r="AF6385">
        <v>0</v>
      </c>
      <c r="AG6385">
        <v>0</v>
      </c>
      <c r="AH6385">
        <v>0</v>
      </c>
      <c r="AI6385">
        <v>0</v>
      </c>
      <c r="AJ6385">
        <v>1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</row>
    <row r="6386" spans="1:44" x14ac:dyDescent="0.25">
      <c r="A6386">
        <v>1600612</v>
      </c>
      <c r="B6386">
        <v>786733</v>
      </c>
      <c r="C6386">
        <v>25.5741556127211</v>
      </c>
      <c r="D6386">
        <v>41.2158722303855</v>
      </c>
      <c r="E6386" s="68" t="s">
        <v>946</v>
      </c>
      <c r="F6386" s="8">
        <f>INDEX(Δεδομένα!$P:$P,MATCH('2020'!E6386,Δεδομένα!$O:$O,0))</f>
        <v>19</v>
      </c>
      <c r="G6386" s="6" t="s">
        <v>64</v>
      </c>
      <c r="H6386" s="2" t="str">
        <f>INDEX(Δεδομένα!B$1:B$51,MATCH('2020'!G6386,Δεδομένα!A$1:A$51,0))</f>
        <v>ΑΝΑΤΟΛΙΚΗΣ ΜΑΚΕΔΟΝΙΑΣ ΚΑΙ ΘΡΑΚΗΣ</v>
      </c>
      <c r="I6386" s="8">
        <f>INDEX(Δεδομένα!E$1:E$13,MATCH('2020'!H6386,Δεδομένα!D$1:D$13,0))</f>
        <v>2</v>
      </c>
      <c r="J6386" s="1">
        <v>44089</v>
      </c>
      <c r="K6386" s="6" t="s">
        <v>3250</v>
      </c>
      <c r="L6386" s="36" t="str">
        <f t="shared" si="396"/>
        <v>15/09/2020 11:32</v>
      </c>
      <c r="M6386" s="1">
        <v>44089</v>
      </c>
      <c r="N6386" s="6" t="s">
        <v>616</v>
      </c>
      <c r="O6386" s="36" t="str">
        <f t="shared" si="397"/>
        <v>15/09/2020 13:30</v>
      </c>
      <c r="P6386" s="46">
        <f t="shared" si="398"/>
        <v>8.1944444442342501E-2</v>
      </c>
      <c r="Q6386" s="48">
        <v>0</v>
      </c>
      <c r="R6386" s="47">
        <f t="shared" si="399"/>
        <v>117.9999999969732</v>
      </c>
      <c r="S6386" s="6" t="s">
        <v>44</v>
      </c>
      <c r="T6386" s="6" t="s">
        <v>67</v>
      </c>
      <c r="U6386" s="6" t="s">
        <v>44</v>
      </c>
      <c r="V6386" s="6" t="s">
        <v>6856</v>
      </c>
      <c r="W6386" s="7">
        <v>0</v>
      </c>
      <c r="X6386" s="7">
        <v>1.5</v>
      </c>
      <c r="Y6386" s="7">
        <v>0</v>
      </c>
      <c r="Z6386" s="7">
        <v>0</v>
      </c>
      <c r="AA6386" s="7">
        <v>0</v>
      </c>
      <c r="AB6386" s="7">
        <v>0</v>
      </c>
      <c r="AC6386" s="7">
        <v>0</v>
      </c>
      <c r="AD6386" s="7">
        <v>0</v>
      </c>
      <c r="AE6386">
        <v>4</v>
      </c>
      <c r="AF6386">
        <v>0</v>
      </c>
      <c r="AG6386">
        <v>0</v>
      </c>
      <c r="AH6386">
        <v>0</v>
      </c>
      <c r="AI6386">
        <v>0</v>
      </c>
      <c r="AJ6386">
        <v>2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</row>
    <row r="6387" spans="1:44" x14ac:dyDescent="0.25">
      <c r="A6387">
        <v>1600613</v>
      </c>
      <c r="B6387">
        <v>786798</v>
      </c>
      <c r="C6387">
        <v>25.173905917907199</v>
      </c>
      <c r="D6387">
        <v>41.031566685218799</v>
      </c>
      <c r="E6387" s="68" t="s">
        <v>907</v>
      </c>
      <c r="F6387" s="8">
        <f>INDEX(Δεδομένα!$P:$P,MATCH('2020'!E6387,Δεδομένα!$O:$O,0))</f>
        <v>21</v>
      </c>
      <c r="G6387" s="6" t="s">
        <v>64</v>
      </c>
      <c r="H6387" s="2" t="str">
        <f>INDEX(Δεδομένα!B$1:B$51,MATCH('2020'!G6387,Δεδομένα!A$1:A$51,0))</f>
        <v>ΑΝΑΤΟΛΙΚΗΣ ΜΑΚΕΔΟΝΙΑΣ ΚΑΙ ΘΡΑΚΗΣ</v>
      </c>
      <c r="I6387" s="8">
        <f>INDEX(Δεδομένα!E$1:E$13,MATCH('2020'!H6387,Δεδομένα!D$1:D$13,0))</f>
        <v>2</v>
      </c>
      <c r="J6387" s="1">
        <v>44089</v>
      </c>
      <c r="K6387" s="6" t="s">
        <v>759</v>
      </c>
      <c r="L6387" s="36" t="str">
        <f t="shared" si="396"/>
        <v>15/09/2020 14:10</v>
      </c>
      <c r="M6387" s="1">
        <v>44089</v>
      </c>
      <c r="N6387" s="6" t="s">
        <v>617</v>
      </c>
      <c r="O6387" s="36" t="str">
        <f t="shared" si="397"/>
        <v>15/09/2020 22:00</v>
      </c>
      <c r="P6387" s="46">
        <f t="shared" si="398"/>
        <v>0.32638888888322981</v>
      </c>
      <c r="Q6387" s="48">
        <v>0</v>
      </c>
      <c r="R6387" s="47">
        <f t="shared" si="399"/>
        <v>469.99999999185093</v>
      </c>
      <c r="S6387" s="6" t="s">
        <v>44</v>
      </c>
      <c r="T6387" s="6" t="s">
        <v>909</v>
      </c>
      <c r="U6387" s="6" t="s">
        <v>44</v>
      </c>
      <c r="V6387" s="6" t="s">
        <v>6866</v>
      </c>
      <c r="W6387" s="7">
        <v>0</v>
      </c>
      <c r="X6387" s="7">
        <v>0</v>
      </c>
      <c r="Y6387" s="7">
        <v>0</v>
      </c>
      <c r="Z6387" s="7">
        <v>120</v>
      </c>
      <c r="AA6387" s="7">
        <v>30</v>
      </c>
      <c r="AB6387" s="7">
        <v>0</v>
      </c>
      <c r="AC6387" s="7">
        <v>0</v>
      </c>
      <c r="AD6387" s="7">
        <v>0</v>
      </c>
      <c r="AE6387">
        <v>12</v>
      </c>
      <c r="AF6387">
        <v>0</v>
      </c>
      <c r="AG6387">
        <v>0</v>
      </c>
      <c r="AH6387">
        <v>0</v>
      </c>
      <c r="AI6387">
        <v>0</v>
      </c>
      <c r="AJ6387">
        <v>6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2</v>
      </c>
      <c r="AR6387">
        <v>0</v>
      </c>
    </row>
    <row r="6388" spans="1:44" x14ac:dyDescent="0.25">
      <c r="A6388">
        <v>1600614</v>
      </c>
      <c r="B6388">
        <v>786864</v>
      </c>
      <c r="C6388">
        <v>25.128367116672901</v>
      </c>
      <c r="D6388">
        <v>41.086552220790402</v>
      </c>
      <c r="E6388" s="68" t="s">
        <v>907</v>
      </c>
      <c r="F6388" s="8">
        <f>INDEX(Δεδομένα!$P:$P,MATCH('2020'!E6388,Δεδομένα!$O:$O,0))</f>
        <v>21</v>
      </c>
      <c r="G6388" s="6" t="s">
        <v>64</v>
      </c>
      <c r="H6388" s="2" t="str">
        <f>INDEX(Δεδομένα!B$1:B$51,MATCH('2020'!G6388,Δεδομένα!A$1:A$51,0))</f>
        <v>ΑΝΑΤΟΛΙΚΗΣ ΜΑΚΕΔΟΝΙΑΣ ΚΑΙ ΘΡΑΚΗΣ</v>
      </c>
      <c r="I6388" s="8">
        <f>INDEX(Δεδομένα!E$1:E$13,MATCH('2020'!H6388,Δεδομένα!D$1:D$13,0))</f>
        <v>2</v>
      </c>
      <c r="J6388" s="1">
        <v>44089</v>
      </c>
      <c r="K6388" s="6" t="s">
        <v>1117</v>
      </c>
      <c r="L6388" s="36" t="str">
        <f t="shared" si="396"/>
        <v>15/09/2020 18:36</v>
      </c>
      <c r="M6388" s="1">
        <v>44089</v>
      </c>
      <c r="N6388" s="6" t="s">
        <v>2516</v>
      </c>
      <c r="O6388" s="36" t="str">
        <f t="shared" si="397"/>
        <v>15/09/2020 19:07</v>
      </c>
      <c r="P6388" s="46">
        <f t="shared" si="398"/>
        <v>2.1527777775190771E-2</v>
      </c>
      <c r="Q6388" s="48">
        <v>0</v>
      </c>
      <c r="R6388" s="47">
        <f t="shared" si="399"/>
        <v>30.99999999627471</v>
      </c>
      <c r="S6388" s="6" t="s">
        <v>44</v>
      </c>
      <c r="T6388" s="6" t="s">
        <v>909</v>
      </c>
      <c r="U6388" s="6" t="s">
        <v>44</v>
      </c>
      <c r="V6388" s="6" t="s">
        <v>6881</v>
      </c>
      <c r="W6388" s="7">
        <v>0</v>
      </c>
      <c r="X6388" s="7">
        <v>0</v>
      </c>
      <c r="Y6388" s="7">
        <v>0</v>
      </c>
      <c r="Z6388" s="7">
        <v>0.5</v>
      </c>
      <c r="AA6388" s="7">
        <v>0</v>
      </c>
      <c r="AB6388" s="7">
        <v>0</v>
      </c>
      <c r="AC6388" s="7">
        <v>0</v>
      </c>
      <c r="AD6388" s="7">
        <v>0</v>
      </c>
      <c r="AE6388">
        <v>4</v>
      </c>
      <c r="AF6388">
        <v>0</v>
      </c>
      <c r="AG6388">
        <v>0</v>
      </c>
      <c r="AH6388">
        <v>0</v>
      </c>
      <c r="AI6388">
        <v>0</v>
      </c>
      <c r="AJ6388">
        <v>2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</row>
    <row r="6389" spans="1:44" x14ac:dyDescent="0.25">
      <c r="A6389">
        <v>1600615</v>
      </c>
      <c r="B6389">
        <v>786901</v>
      </c>
      <c r="C6389">
        <v>25.354535281588799</v>
      </c>
      <c r="D6389">
        <v>40.962890055939702</v>
      </c>
      <c r="E6389" s="68" t="s">
        <v>946</v>
      </c>
      <c r="F6389" s="8">
        <f>INDEX(Δεδομένα!$P:$P,MATCH('2020'!E6389,Δεδομένα!$O:$O,0))</f>
        <v>19</v>
      </c>
      <c r="G6389" s="6" t="s">
        <v>64</v>
      </c>
      <c r="H6389" s="2" t="str">
        <f>INDEX(Δεδομένα!B$1:B$51,MATCH('2020'!G6389,Δεδομένα!A$1:A$51,0))</f>
        <v>ΑΝΑΤΟΛΙΚΗΣ ΜΑΚΕΔΟΝΙΑΣ ΚΑΙ ΘΡΑΚΗΣ</v>
      </c>
      <c r="I6389" s="8">
        <f>INDEX(Δεδομένα!E$1:E$13,MATCH('2020'!H6389,Δεδομένα!D$1:D$13,0))</f>
        <v>2</v>
      </c>
      <c r="J6389" s="1">
        <v>44089</v>
      </c>
      <c r="K6389" s="6" t="s">
        <v>2649</v>
      </c>
      <c r="L6389" s="36" t="str">
        <f t="shared" si="396"/>
        <v>15/09/2020 20:21</v>
      </c>
      <c r="M6389" s="1">
        <v>44089</v>
      </c>
      <c r="N6389" s="6" t="s">
        <v>3663</v>
      </c>
      <c r="O6389" s="36" t="str">
        <f t="shared" si="397"/>
        <v>15/09/2020 21:11</v>
      </c>
      <c r="P6389" s="46">
        <f t="shared" si="398"/>
        <v>3.4722222226264421E-2</v>
      </c>
      <c r="Q6389" s="48">
        <v>0</v>
      </c>
      <c r="R6389" s="47">
        <f t="shared" si="399"/>
        <v>50.000000005820766</v>
      </c>
      <c r="S6389" s="6" t="s">
        <v>44</v>
      </c>
      <c r="T6389" s="6" t="s">
        <v>72</v>
      </c>
      <c r="U6389" s="6" t="s">
        <v>44</v>
      </c>
      <c r="V6389" s="6" t="s">
        <v>6885</v>
      </c>
      <c r="W6389" s="7">
        <v>0</v>
      </c>
      <c r="X6389" s="7">
        <v>0</v>
      </c>
      <c r="Y6389" s="7">
        <v>0</v>
      </c>
      <c r="Z6389" s="7">
        <v>0.7</v>
      </c>
      <c r="AA6389" s="7">
        <v>0</v>
      </c>
      <c r="AB6389" s="7">
        <v>0</v>
      </c>
      <c r="AC6389" s="7">
        <v>0</v>
      </c>
      <c r="AD6389" s="7">
        <v>0</v>
      </c>
      <c r="AE6389">
        <v>2</v>
      </c>
      <c r="AF6389">
        <v>0</v>
      </c>
      <c r="AG6389">
        <v>0</v>
      </c>
      <c r="AH6389">
        <v>0</v>
      </c>
      <c r="AI6389">
        <v>0</v>
      </c>
      <c r="AJ6389">
        <v>1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</row>
    <row r="6390" spans="1:44" x14ac:dyDescent="0.25">
      <c r="A6390">
        <v>1587170</v>
      </c>
      <c r="B6390">
        <v>786742</v>
      </c>
      <c r="C6390">
        <v>23.2461199949066</v>
      </c>
      <c r="D6390">
        <v>41.094664987128503</v>
      </c>
      <c r="E6390" s="68" t="s">
        <v>1125</v>
      </c>
      <c r="F6390" s="8">
        <f>INDEX(Δεδομένα!$P:$P,MATCH('2020'!E6390,Δεδομένα!$O:$O,0))</f>
        <v>47</v>
      </c>
      <c r="G6390" s="6" t="s">
        <v>1070</v>
      </c>
      <c r="H6390" s="2" t="str">
        <f>INDEX(Δεδομένα!B$1:B$51,MATCH('2020'!G6390,Δεδομένα!A$1:A$51,0))</f>
        <v>ΚΕΝΤΡΙΚΗΣ ΜΑΚΕΔΟΝΙΑΣ</v>
      </c>
      <c r="I6390" s="8">
        <f>INDEX(Δεδομένα!E$1:E$13,MATCH('2020'!H6390,Δεδομένα!D$1:D$13,0))</f>
        <v>3</v>
      </c>
      <c r="J6390" s="1">
        <v>44089</v>
      </c>
      <c r="K6390" s="6" t="s">
        <v>517</v>
      </c>
      <c r="L6390" s="36" t="str">
        <f t="shared" si="396"/>
        <v>15/09/2020 12:00</v>
      </c>
      <c r="M6390" s="1">
        <v>44090</v>
      </c>
      <c r="N6390" s="6" t="s">
        <v>2316</v>
      </c>
      <c r="O6390" s="36" t="str">
        <f t="shared" si="397"/>
        <v>16/09/2020 20:18</v>
      </c>
      <c r="P6390" s="49">
        <f t="shared" si="398"/>
        <v>1.3458333333328483</v>
      </c>
      <c r="Q6390" s="50">
        <f>1*24</f>
        <v>24</v>
      </c>
      <c r="R6390" s="47">
        <f t="shared" si="399"/>
        <v>1937.9999999993015</v>
      </c>
      <c r="S6390" s="6" t="s">
        <v>44</v>
      </c>
      <c r="T6390" s="6" t="s">
        <v>1128</v>
      </c>
      <c r="U6390" s="6" t="s">
        <v>3878</v>
      </c>
      <c r="V6390" s="6" t="s">
        <v>6857</v>
      </c>
      <c r="W6390" s="7">
        <v>0</v>
      </c>
      <c r="X6390" s="7">
        <v>20</v>
      </c>
      <c r="Y6390" s="7">
        <v>0</v>
      </c>
      <c r="Z6390" s="7">
        <v>7</v>
      </c>
      <c r="AA6390" s="7">
        <v>0</v>
      </c>
      <c r="AB6390" s="7">
        <v>0</v>
      </c>
      <c r="AC6390" s="7">
        <v>0</v>
      </c>
      <c r="AD6390" s="7">
        <v>0</v>
      </c>
      <c r="AE6390">
        <v>32</v>
      </c>
      <c r="AF6390">
        <v>0</v>
      </c>
      <c r="AG6390">
        <v>0</v>
      </c>
      <c r="AH6390">
        <v>0</v>
      </c>
      <c r="AI6390">
        <v>3</v>
      </c>
      <c r="AJ6390">
        <v>11</v>
      </c>
      <c r="AK6390">
        <v>0</v>
      </c>
      <c r="AL6390">
        <v>3</v>
      </c>
      <c r="AM6390">
        <v>0</v>
      </c>
      <c r="AN6390">
        <v>0</v>
      </c>
      <c r="AO6390">
        <v>2</v>
      </c>
      <c r="AP6390">
        <v>0</v>
      </c>
      <c r="AQ6390">
        <v>0</v>
      </c>
      <c r="AR6390">
        <v>0</v>
      </c>
    </row>
    <row r="6391" spans="1:44" x14ac:dyDescent="0.25">
      <c r="A6391">
        <v>1587841</v>
      </c>
      <c r="B6391">
        <v>786761</v>
      </c>
      <c r="C6391">
        <v>21.735041966723099</v>
      </c>
      <c r="D6391">
        <v>39.5775183595903</v>
      </c>
      <c r="E6391" s="68" t="s">
        <v>1155</v>
      </c>
      <c r="F6391" s="8">
        <f>INDEX(Δεδομένα!$P:$P,MATCH('2020'!E6391,Δεδομένα!$O:$O,0))</f>
        <v>111</v>
      </c>
      <c r="G6391" s="6" t="s">
        <v>884</v>
      </c>
      <c r="H6391" s="2" t="str">
        <f>INDEX(Δεδομένα!B$1:B$51,MATCH('2020'!G6391,Δεδομένα!A$1:A$51,0))</f>
        <v>ΘΕΣΣΑΛΙΑΣ</v>
      </c>
      <c r="I6391" s="8">
        <f>INDEX(Δεδομένα!E$1:E$13,MATCH('2020'!H6391,Δεδομένα!D$1:D$13,0))</f>
        <v>6</v>
      </c>
      <c r="J6391" s="1">
        <v>44089</v>
      </c>
      <c r="K6391" s="6" t="s">
        <v>577</v>
      </c>
      <c r="L6391" s="36" t="str">
        <f t="shared" si="396"/>
        <v>15/09/2020 12:45</v>
      </c>
      <c r="M6391" s="1">
        <v>44089</v>
      </c>
      <c r="N6391" s="6" t="s">
        <v>459</v>
      </c>
      <c r="O6391" s="36" t="str">
        <f t="shared" si="397"/>
        <v>15/09/2020 15:04</v>
      </c>
      <c r="P6391" s="46">
        <f t="shared" si="398"/>
        <v>9.6527777779556345E-2</v>
      </c>
      <c r="Q6391" s="48">
        <v>0</v>
      </c>
      <c r="R6391" s="47">
        <f t="shared" si="399"/>
        <v>139.00000000256114</v>
      </c>
      <c r="S6391" s="6" t="s">
        <v>44</v>
      </c>
      <c r="T6391" s="6" t="s">
        <v>1157</v>
      </c>
      <c r="U6391" s="6" t="s">
        <v>44</v>
      </c>
      <c r="V6391" s="6" t="s">
        <v>6859</v>
      </c>
      <c r="W6391" s="7">
        <v>0</v>
      </c>
      <c r="X6391" s="7">
        <v>0</v>
      </c>
      <c r="Y6391" s="7">
        <v>0</v>
      </c>
      <c r="Z6391" s="7">
        <v>3</v>
      </c>
      <c r="AA6391" s="7">
        <v>0</v>
      </c>
      <c r="AB6391" s="7">
        <v>0</v>
      </c>
      <c r="AC6391" s="7">
        <v>0</v>
      </c>
      <c r="AD6391" s="7">
        <v>0</v>
      </c>
      <c r="AE6391">
        <v>7</v>
      </c>
      <c r="AF6391">
        <v>0</v>
      </c>
      <c r="AG6391">
        <v>0</v>
      </c>
      <c r="AH6391">
        <v>0</v>
      </c>
      <c r="AI6391">
        <v>0</v>
      </c>
      <c r="AJ6391">
        <v>2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</row>
    <row r="6392" spans="1:44" x14ac:dyDescent="0.25">
      <c r="A6392">
        <v>1588649</v>
      </c>
      <c r="B6392">
        <v>786714</v>
      </c>
      <c r="C6392">
        <v>22.4258068294094</v>
      </c>
      <c r="D6392">
        <v>38.734273957409599</v>
      </c>
      <c r="E6392" s="68" t="s">
        <v>2250</v>
      </c>
      <c r="F6392" s="8">
        <f>INDEX(Δεδομένα!$P:$P,MATCH('2020'!E6392,Δεδομένα!$O:$O,0))</f>
        <v>164</v>
      </c>
      <c r="G6392" s="6" t="s">
        <v>399</v>
      </c>
      <c r="H6392" s="2" t="str">
        <f>INDEX(Δεδομένα!B$1:B$51,MATCH('2020'!G6392,Δεδομένα!A$1:A$51,0))</f>
        <v>ΣΤΕΡΕΑΣ ΕΛΛΑΔΟΣ</v>
      </c>
      <c r="I6392" s="8">
        <f>INDEX(Δεδομένα!E$1:E$13,MATCH('2020'!H6392,Δεδομένα!D$1:D$13,0))</f>
        <v>9</v>
      </c>
      <c r="J6392" s="1">
        <v>44089</v>
      </c>
      <c r="K6392" s="6" t="s">
        <v>3709</v>
      </c>
      <c r="L6392" s="36" t="str">
        <f t="shared" si="396"/>
        <v>15/09/2020 10:21</v>
      </c>
      <c r="M6392" s="1">
        <v>44090</v>
      </c>
      <c r="N6392" s="6" t="s">
        <v>171</v>
      </c>
      <c r="O6392" s="36" t="str">
        <f t="shared" si="397"/>
        <v>16/09/2020 13:00</v>
      </c>
      <c r="P6392" s="49">
        <f t="shared" si="398"/>
        <v>1.1104166666627862</v>
      </c>
      <c r="Q6392" s="50">
        <f>1*24</f>
        <v>24</v>
      </c>
      <c r="R6392" s="47">
        <f t="shared" si="399"/>
        <v>1598.9999999944121</v>
      </c>
      <c r="S6392" s="6" t="s">
        <v>44</v>
      </c>
      <c r="T6392" s="6" t="s">
        <v>2251</v>
      </c>
      <c r="U6392" s="6" t="s">
        <v>6851</v>
      </c>
      <c r="V6392" s="6" t="s">
        <v>6852</v>
      </c>
      <c r="W6392" s="7">
        <v>5</v>
      </c>
      <c r="X6392" s="7">
        <v>25</v>
      </c>
      <c r="Y6392" s="7">
        <v>0</v>
      </c>
      <c r="Z6392" s="7">
        <v>0</v>
      </c>
      <c r="AA6392" s="7">
        <v>0</v>
      </c>
      <c r="AB6392" s="7">
        <v>0</v>
      </c>
      <c r="AC6392" s="7">
        <v>0</v>
      </c>
      <c r="AD6392" s="7">
        <v>0</v>
      </c>
      <c r="AE6392">
        <v>20</v>
      </c>
      <c r="AF6392">
        <v>11</v>
      </c>
      <c r="AG6392">
        <v>0</v>
      </c>
      <c r="AH6392">
        <v>0</v>
      </c>
      <c r="AI6392">
        <v>4</v>
      </c>
      <c r="AJ6392">
        <v>8</v>
      </c>
      <c r="AK6392">
        <v>0</v>
      </c>
      <c r="AL6392">
        <v>2</v>
      </c>
      <c r="AM6392">
        <v>1</v>
      </c>
      <c r="AN6392">
        <v>0</v>
      </c>
      <c r="AO6392">
        <v>0</v>
      </c>
      <c r="AP6392">
        <v>0</v>
      </c>
      <c r="AQ6392">
        <v>2</v>
      </c>
      <c r="AR6392">
        <v>0</v>
      </c>
    </row>
    <row r="6393" spans="1:44" x14ac:dyDescent="0.25">
      <c r="A6393">
        <v>1586738</v>
      </c>
      <c r="B6393">
        <v>786821</v>
      </c>
      <c r="C6393">
        <v>23.086777854182198</v>
      </c>
      <c r="D6393">
        <v>38.6376540005081</v>
      </c>
      <c r="E6393" s="68" t="s">
        <v>411</v>
      </c>
      <c r="F6393" s="8">
        <f>INDEX(Δεδομένα!$P:$P,MATCH('2020'!E6393,Δεδομένα!$O:$O,0))</f>
        <v>162</v>
      </c>
      <c r="G6393" s="6" t="s">
        <v>399</v>
      </c>
      <c r="H6393" s="2" t="str">
        <f>INDEX(Δεδομένα!B$1:B$51,MATCH('2020'!G6393,Δεδομένα!A$1:A$51,0))</f>
        <v>ΣΤΕΡΕΑΣ ΕΛΛΑΔΟΣ</v>
      </c>
      <c r="I6393" s="8">
        <f>INDEX(Δεδομένα!E$1:E$13,MATCH('2020'!H6393,Δεδομένα!D$1:D$13,0))</f>
        <v>9</v>
      </c>
      <c r="J6393" s="1">
        <v>44089</v>
      </c>
      <c r="K6393" s="6" t="s">
        <v>104</v>
      </c>
      <c r="L6393" s="36" t="str">
        <f t="shared" si="396"/>
        <v>15/09/2020 15:30</v>
      </c>
      <c r="M6393" s="1">
        <v>44089</v>
      </c>
      <c r="N6393" s="6" t="s">
        <v>418</v>
      </c>
      <c r="O6393" s="36" t="str">
        <f t="shared" si="397"/>
        <v>15/09/2020 18:45</v>
      </c>
      <c r="P6393" s="46">
        <f t="shared" si="398"/>
        <v>0.13541666666424135</v>
      </c>
      <c r="Q6393" s="48">
        <v>0</v>
      </c>
      <c r="R6393" s="47">
        <f t="shared" si="399"/>
        <v>194.99999999650754</v>
      </c>
      <c r="S6393" s="6" t="s">
        <v>44</v>
      </c>
      <c r="T6393" s="6" t="s">
        <v>402</v>
      </c>
      <c r="U6393" s="6" t="s">
        <v>5112</v>
      </c>
      <c r="V6393" s="6" t="s">
        <v>6871</v>
      </c>
      <c r="W6393" s="7">
        <v>0</v>
      </c>
      <c r="X6393" s="7">
        <v>0</v>
      </c>
      <c r="Y6393" s="7">
        <v>0</v>
      </c>
      <c r="Z6393" s="7">
        <v>2</v>
      </c>
      <c r="AA6393" s="7">
        <v>0</v>
      </c>
      <c r="AB6393" s="7">
        <v>0</v>
      </c>
      <c r="AC6393" s="7">
        <v>0</v>
      </c>
      <c r="AD6393" s="7">
        <v>0</v>
      </c>
      <c r="AE6393">
        <v>8</v>
      </c>
      <c r="AF6393">
        <v>0</v>
      </c>
      <c r="AG6393">
        <v>0</v>
      </c>
      <c r="AH6393">
        <v>0</v>
      </c>
      <c r="AI6393">
        <v>1</v>
      </c>
      <c r="AJ6393">
        <v>4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</row>
    <row r="6394" spans="1:44" x14ac:dyDescent="0.25">
      <c r="A6394">
        <v>1588773</v>
      </c>
      <c r="B6394">
        <v>787196</v>
      </c>
      <c r="C6394">
        <v>21.676398949562699</v>
      </c>
      <c r="D6394">
        <v>38.5304705733598</v>
      </c>
      <c r="E6394" s="68" t="s">
        <v>1361</v>
      </c>
      <c r="F6394" s="8">
        <f>INDEX(Δεδομένα!$P:$P,MATCH('2020'!E6394,Δεδομένα!$O:$O,0))</f>
        <v>129</v>
      </c>
      <c r="G6394" s="6" t="s">
        <v>335</v>
      </c>
      <c r="H6394" s="2" t="str">
        <f>INDEX(Δεδομένα!B$1:B$51,MATCH('2020'!G6394,Δεδομένα!A$1:A$51,0))</f>
        <v>ΔΥΤΙΚΗΣ ΕΛΛΑΔΟΣ</v>
      </c>
      <c r="I6394" s="8">
        <f>INDEX(Δεδομένα!E$1:E$13,MATCH('2020'!H6394,Δεδομένα!D$1:D$13,0))</f>
        <v>7</v>
      </c>
      <c r="J6394" s="1">
        <v>44090</v>
      </c>
      <c r="K6394" s="6" t="s">
        <v>117</v>
      </c>
      <c r="L6394" s="36" t="str">
        <f t="shared" si="396"/>
        <v>16/09/2020 20:00</v>
      </c>
      <c r="M6394" s="1">
        <v>44091</v>
      </c>
      <c r="N6394" s="6" t="s">
        <v>209</v>
      </c>
      <c r="O6394" s="36" t="str">
        <f t="shared" si="397"/>
        <v>17/09/2020 18:30</v>
      </c>
      <c r="P6394" s="46">
        <f t="shared" si="398"/>
        <v>0.9375</v>
      </c>
      <c r="Q6394" s="48">
        <v>0</v>
      </c>
      <c r="R6394" s="47">
        <f t="shared" si="399"/>
        <v>1350</v>
      </c>
      <c r="S6394" s="6" t="s">
        <v>44</v>
      </c>
      <c r="T6394" s="6" t="s">
        <v>1362</v>
      </c>
      <c r="U6394" s="6" t="s">
        <v>3703</v>
      </c>
      <c r="V6394" s="6" t="s">
        <v>6903</v>
      </c>
      <c r="W6394" s="7">
        <v>0</v>
      </c>
      <c r="X6394" s="7">
        <v>0.5</v>
      </c>
      <c r="Y6394" s="7">
        <v>0</v>
      </c>
      <c r="Z6394" s="7">
        <v>0</v>
      </c>
      <c r="AA6394" s="7">
        <v>0</v>
      </c>
      <c r="AB6394" s="7">
        <v>0</v>
      </c>
      <c r="AC6394" s="7">
        <v>0</v>
      </c>
      <c r="AD6394" s="7">
        <v>0</v>
      </c>
      <c r="AE6394">
        <v>12</v>
      </c>
      <c r="AF6394">
        <v>0</v>
      </c>
      <c r="AG6394">
        <v>0</v>
      </c>
      <c r="AH6394">
        <v>0</v>
      </c>
      <c r="AI6394">
        <v>0</v>
      </c>
      <c r="AJ6394">
        <v>6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</row>
    <row r="6395" spans="1:44" x14ac:dyDescent="0.25">
      <c r="A6395">
        <v>1593294</v>
      </c>
      <c r="B6395">
        <v>0</v>
      </c>
      <c r="C6395">
        <v>0</v>
      </c>
      <c r="D6395">
        <v>0</v>
      </c>
      <c r="E6395" s="68" t="s">
        <v>814</v>
      </c>
      <c r="F6395" s="8">
        <f>INDEX(Δεδομένα!$P:$P,MATCH('2020'!E6395,Δεδομένα!$O:$O,0))</f>
        <v>17</v>
      </c>
      <c r="G6395" s="6" t="s">
        <v>41</v>
      </c>
      <c r="H6395" s="2" t="str">
        <f>INDEX(Δεδομένα!B$1:B$51,MATCH('2020'!G6395,Δεδομένα!A$1:A$51,0))</f>
        <v>ΑΤΤΙΚΗΣ</v>
      </c>
      <c r="I6395" s="8">
        <f>INDEX(Δεδομένα!E$1:E$13,MATCH('2020'!H6395,Δεδομένα!D$1:D$13,0))</f>
        <v>1</v>
      </c>
      <c r="J6395" s="1">
        <v>44090</v>
      </c>
      <c r="K6395" s="6" t="s">
        <v>815</v>
      </c>
      <c r="L6395" s="36" t="str">
        <f t="shared" si="396"/>
        <v>16/09/2020 03:12</v>
      </c>
      <c r="M6395" s="1">
        <v>44090</v>
      </c>
      <c r="N6395" s="6" t="s">
        <v>816</v>
      </c>
      <c r="O6395" s="36" t="str">
        <f t="shared" si="397"/>
        <v>16/09/2020 06:30</v>
      </c>
      <c r="P6395" s="46">
        <f t="shared" si="398"/>
        <v>0.13750000000436557</v>
      </c>
      <c r="Q6395" s="48">
        <v>0</v>
      </c>
      <c r="R6395" s="47">
        <f t="shared" si="399"/>
        <v>198.00000000628643</v>
      </c>
      <c r="S6395" s="6" t="s">
        <v>44</v>
      </c>
      <c r="T6395" s="6" t="s">
        <v>817</v>
      </c>
      <c r="U6395" s="6" t="s">
        <v>44</v>
      </c>
      <c r="V6395" s="6" t="s">
        <v>818</v>
      </c>
      <c r="W6395" s="7">
        <v>0</v>
      </c>
      <c r="X6395" s="7">
        <v>2</v>
      </c>
      <c r="Y6395" s="7">
        <v>0</v>
      </c>
      <c r="Z6395" s="7">
        <v>0</v>
      </c>
      <c r="AA6395" s="7">
        <v>0</v>
      </c>
      <c r="AB6395" s="7">
        <v>0</v>
      </c>
      <c r="AC6395" s="7">
        <v>0</v>
      </c>
      <c r="AD6395" s="7">
        <v>0</v>
      </c>
      <c r="AE6395">
        <v>15</v>
      </c>
      <c r="AF6395">
        <v>0</v>
      </c>
      <c r="AG6395">
        <v>0</v>
      </c>
      <c r="AH6395">
        <v>0</v>
      </c>
      <c r="AI6395">
        <v>0</v>
      </c>
      <c r="AJ6395">
        <v>5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</row>
    <row r="6396" spans="1:44" x14ac:dyDescent="0.25">
      <c r="A6396">
        <v>1593303</v>
      </c>
      <c r="B6396">
        <v>787123</v>
      </c>
      <c r="C6396">
        <v>23.924070857391701</v>
      </c>
      <c r="D6396">
        <v>37.917730992062303</v>
      </c>
      <c r="E6396" s="68" t="s">
        <v>814</v>
      </c>
      <c r="F6396" s="8">
        <f>INDEX(Δεδομένα!$P:$P,MATCH('2020'!E6396,Δεδομένα!$O:$O,0))</f>
        <v>17</v>
      </c>
      <c r="G6396" s="6" t="s">
        <v>41</v>
      </c>
      <c r="H6396" s="2" t="str">
        <f>INDEX(Δεδομένα!B$1:B$51,MATCH('2020'!G6396,Δεδομένα!A$1:A$51,0))</f>
        <v>ΑΤΤΙΚΗΣ</v>
      </c>
      <c r="I6396" s="8">
        <f>INDEX(Δεδομένα!E$1:E$13,MATCH('2020'!H6396,Δεδομένα!D$1:D$13,0))</f>
        <v>1</v>
      </c>
      <c r="J6396" s="1">
        <v>44090</v>
      </c>
      <c r="K6396" s="6" t="s">
        <v>750</v>
      </c>
      <c r="L6396" s="36" t="str">
        <f t="shared" si="396"/>
        <v>16/09/2020 16:45</v>
      </c>
      <c r="M6396" s="1">
        <v>44090</v>
      </c>
      <c r="N6396" s="6" t="s">
        <v>207</v>
      </c>
      <c r="O6396" s="36" t="str">
        <f t="shared" si="397"/>
        <v>16/09/2020 18:00</v>
      </c>
      <c r="P6396" s="46">
        <f t="shared" si="398"/>
        <v>5.2083333335758653E-2</v>
      </c>
      <c r="Q6396" s="48">
        <v>0</v>
      </c>
      <c r="R6396" s="47">
        <f t="shared" si="399"/>
        <v>75.00000000349246</v>
      </c>
      <c r="S6396" s="6" t="s">
        <v>44</v>
      </c>
      <c r="T6396" s="6" t="s">
        <v>817</v>
      </c>
      <c r="U6396" s="6" t="s">
        <v>44</v>
      </c>
      <c r="V6396" s="6" t="s">
        <v>6901</v>
      </c>
      <c r="W6396" s="7">
        <v>0</v>
      </c>
      <c r="X6396" s="7">
        <v>0</v>
      </c>
      <c r="Y6396" s="7">
        <v>0</v>
      </c>
      <c r="Z6396" s="7">
        <v>3</v>
      </c>
      <c r="AA6396" s="7">
        <v>0</v>
      </c>
      <c r="AB6396" s="7">
        <v>0</v>
      </c>
      <c r="AC6396" s="7">
        <v>0</v>
      </c>
      <c r="AD6396" s="7">
        <v>0</v>
      </c>
      <c r="AE6396">
        <v>30</v>
      </c>
      <c r="AF6396">
        <v>0</v>
      </c>
      <c r="AG6396">
        <v>0</v>
      </c>
      <c r="AH6396">
        <v>0</v>
      </c>
      <c r="AI6396">
        <v>0</v>
      </c>
      <c r="AJ6396">
        <v>15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</row>
    <row r="6397" spans="1:44" x14ac:dyDescent="0.25">
      <c r="A6397">
        <v>1593543</v>
      </c>
      <c r="B6397">
        <v>787041</v>
      </c>
      <c r="C6397">
        <v>21.368259100685101</v>
      </c>
      <c r="D6397">
        <v>38.085473609595297</v>
      </c>
      <c r="E6397" s="68" t="s">
        <v>900</v>
      </c>
      <c r="F6397" s="8">
        <f>INDEX(Δεδομένα!$P:$P,MATCH('2020'!E6397,Δεδομένα!$O:$O,0))</f>
        <v>136</v>
      </c>
      <c r="G6397" s="6" t="s">
        <v>303</v>
      </c>
      <c r="H6397" s="2" t="str">
        <f>INDEX(Δεδομένα!B$1:B$51,MATCH('2020'!G6397,Δεδομένα!A$1:A$51,0))</f>
        <v>ΔΥΤΙΚΗΣ ΕΛΛΑΔΟΣ</v>
      </c>
      <c r="I6397" s="8">
        <f>INDEX(Δεδομένα!E$1:E$13,MATCH('2020'!H6397,Δεδομένα!D$1:D$13,0))</f>
        <v>7</v>
      </c>
      <c r="J6397" s="1">
        <v>44090</v>
      </c>
      <c r="K6397" s="6" t="s">
        <v>655</v>
      </c>
      <c r="L6397" s="36" t="str">
        <f t="shared" si="396"/>
        <v>16/09/2020 12:05</v>
      </c>
      <c r="M6397" s="1">
        <v>44090</v>
      </c>
      <c r="N6397" s="6" t="s">
        <v>1358</v>
      </c>
      <c r="O6397" s="36" t="str">
        <f t="shared" si="397"/>
        <v>16/09/2020 14:09</v>
      </c>
      <c r="P6397" s="46">
        <f t="shared" si="398"/>
        <v>8.6111111115314998E-2</v>
      </c>
      <c r="Q6397" s="48">
        <v>0</v>
      </c>
      <c r="R6397" s="47">
        <f t="shared" si="399"/>
        <v>124.0000000060536</v>
      </c>
      <c r="S6397" s="6" t="s">
        <v>44</v>
      </c>
      <c r="T6397" s="6" t="s">
        <v>993</v>
      </c>
      <c r="U6397" s="6" t="s">
        <v>6239</v>
      </c>
      <c r="V6397" s="6" t="s">
        <v>2590</v>
      </c>
      <c r="W6397" s="7">
        <v>0</v>
      </c>
      <c r="X6397" s="7">
        <v>0</v>
      </c>
      <c r="Y6397" s="7">
        <v>0</v>
      </c>
      <c r="Z6397" s="7">
        <v>0</v>
      </c>
      <c r="AA6397" s="7">
        <v>1</v>
      </c>
      <c r="AB6397" s="7">
        <v>0</v>
      </c>
      <c r="AC6397" s="7">
        <v>0</v>
      </c>
      <c r="AD6397" s="7">
        <v>0</v>
      </c>
      <c r="AE6397">
        <v>10</v>
      </c>
      <c r="AF6397">
        <v>0</v>
      </c>
      <c r="AG6397">
        <v>0</v>
      </c>
      <c r="AH6397">
        <v>0</v>
      </c>
      <c r="AI6397">
        <v>0</v>
      </c>
      <c r="AJ6397">
        <v>5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</row>
    <row r="6398" spans="1:44" x14ac:dyDescent="0.25">
      <c r="A6398">
        <v>1593567</v>
      </c>
      <c r="B6398">
        <v>787105</v>
      </c>
      <c r="C6398">
        <v>21.4083151697745</v>
      </c>
      <c r="D6398">
        <v>38.113399949953298</v>
      </c>
      <c r="E6398" s="68" t="s">
        <v>900</v>
      </c>
      <c r="F6398" s="8">
        <f>INDEX(Δεδομένα!$P:$P,MATCH('2020'!E6398,Δεδομένα!$O:$O,0))</f>
        <v>136</v>
      </c>
      <c r="G6398" s="6" t="s">
        <v>303</v>
      </c>
      <c r="H6398" s="2" t="str">
        <f>INDEX(Δεδομένα!B$1:B$51,MATCH('2020'!G6398,Δεδομένα!A$1:A$51,0))</f>
        <v>ΔΥΤΙΚΗΣ ΕΛΛΑΔΟΣ</v>
      </c>
      <c r="I6398" s="8">
        <f>INDEX(Δεδομένα!E$1:E$13,MATCH('2020'!H6398,Δεδομένα!D$1:D$13,0))</f>
        <v>7</v>
      </c>
      <c r="J6398" s="1">
        <v>44090</v>
      </c>
      <c r="K6398" s="6" t="s">
        <v>581</v>
      </c>
      <c r="L6398" s="36" t="str">
        <f t="shared" si="396"/>
        <v>16/09/2020 15:40</v>
      </c>
      <c r="M6398" s="1">
        <v>44090</v>
      </c>
      <c r="N6398" s="6" t="s">
        <v>1373</v>
      </c>
      <c r="O6398" s="36" t="str">
        <f t="shared" si="397"/>
        <v>16/09/2020 16:50</v>
      </c>
      <c r="P6398" s="46">
        <f t="shared" si="398"/>
        <v>4.8611111109494232E-2</v>
      </c>
      <c r="Q6398" s="48">
        <v>0</v>
      </c>
      <c r="R6398" s="47">
        <f t="shared" si="399"/>
        <v>69.999999997671694</v>
      </c>
      <c r="S6398" s="6" t="s">
        <v>44</v>
      </c>
      <c r="T6398" s="6" t="s">
        <v>993</v>
      </c>
      <c r="U6398" s="6" t="s">
        <v>3316</v>
      </c>
      <c r="V6398" s="6" t="s">
        <v>5803</v>
      </c>
      <c r="W6398" s="7">
        <v>0</v>
      </c>
      <c r="X6398" s="7">
        <v>0</v>
      </c>
      <c r="Y6398" s="7">
        <v>0</v>
      </c>
      <c r="Z6398" s="7">
        <v>0</v>
      </c>
      <c r="AA6398" s="7">
        <v>0</v>
      </c>
      <c r="AB6398" s="7">
        <v>2</v>
      </c>
      <c r="AC6398" s="7">
        <v>0</v>
      </c>
      <c r="AD6398" s="7">
        <v>0</v>
      </c>
      <c r="AE6398">
        <v>6</v>
      </c>
      <c r="AF6398">
        <v>0</v>
      </c>
      <c r="AG6398">
        <v>0</v>
      </c>
      <c r="AH6398">
        <v>0</v>
      </c>
      <c r="AI6398">
        <v>0</v>
      </c>
      <c r="AJ6398">
        <v>3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</row>
    <row r="6399" spans="1:44" x14ac:dyDescent="0.25">
      <c r="A6399">
        <v>1589600</v>
      </c>
      <c r="B6399">
        <v>787231</v>
      </c>
      <c r="C6399">
        <v>21.7732168357111</v>
      </c>
      <c r="D6399">
        <v>38.266586991423502</v>
      </c>
      <c r="E6399" s="68" t="s">
        <v>986</v>
      </c>
      <c r="F6399" s="8">
        <f>INDEX(Δεδομένα!$P:$P,MATCH('2020'!E6399,Δεδομένα!$O:$O,0))</f>
        <v>121</v>
      </c>
      <c r="G6399" s="6" t="s">
        <v>303</v>
      </c>
      <c r="H6399" s="2" t="str">
        <f>INDEX(Δεδομένα!B$1:B$51,MATCH('2020'!G6399,Δεδομένα!A$1:A$51,0))</f>
        <v>ΔΥΤΙΚΗΣ ΕΛΛΑΔΟΣ</v>
      </c>
      <c r="I6399" s="8">
        <f>INDEX(Δεδομένα!E$1:E$13,MATCH('2020'!H6399,Δεδομένα!D$1:D$13,0))</f>
        <v>7</v>
      </c>
      <c r="J6399" s="1">
        <v>44090</v>
      </c>
      <c r="K6399" s="6" t="s">
        <v>3919</v>
      </c>
      <c r="L6399" s="36" t="str">
        <f t="shared" si="396"/>
        <v>16/09/2020 21:41</v>
      </c>
      <c r="M6399" s="1">
        <v>44092</v>
      </c>
      <c r="N6399" s="6" t="s">
        <v>2476</v>
      </c>
      <c r="O6399" s="36" t="str">
        <f t="shared" si="397"/>
        <v>18/09/2020 18:47</v>
      </c>
      <c r="P6399" s="46">
        <f t="shared" si="398"/>
        <v>1.8791666666656965</v>
      </c>
      <c r="Q6399" s="48">
        <f>1*24</f>
        <v>24</v>
      </c>
      <c r="R6399" s="47">
        <f t="shared" si="399"/>
        <v>2705.999999998603</v>
      </c>
      <c r="S6399" s="6" t="s">
        <v>44</v>
      </c>
      <c r="T6399" s="6" t="s">
        <v>311</v>
      </c>
      <c r="U6399" s="6" t="s">
        <v>44</v>
      </c>
      <c r="V6399" s="6" t="s">
        <v>2963</v>
      </c>
      <c r="W6399" s="7">
        <v>0</v>
      </c>
      <c r="X6399" s="7">
        <v>100</v>
      </c>
      <c r="Y6399" s="7">
        <v>0</v>
      </c>
      <c r="Z6399" s="7">
        <v>500</v>
      </c>
      <c r="AA6399" s="7">
        <v>0</v>
      </c>
      <c r="AB6399" s="7">
        <v>100</v>
      </c>
      <c r="AC6399" s="7">
        <v>0</v>
      </c>
      <c r="AD6399" s="7">
        <v>0</v>
      </c>
      <c r="AE6399">
        <v>90</v>
      </c>
      <c r="AF6399">
        <v>28</v>
      </c>
      <c r="AG6399">
        <v>8</v>
      </c>
      <c r="AH6399">
        <v>0</v>
      </c>
      <c r="AI6399">
        <v>10</v>
      </c>
      <c r="AJ6399">
        <v>33</v>
      </c>
      <c r="AK6399">
        <v>0</v>
      </c>
      <c r="AL6399">
        <v>5</v>
      </c>
      <c r="AM6399">
        <v>4</v>
      </c>
      <c r="AN6399">
        <v>0</v>
      </c>
      <c r="AO6399">
        <v>0</v>
      </c>
      <c r="AP6399">
        <v>0</v>
      </c>
      <c r="AQ6399">
        <v>0</v>
      </c>
      <c r="AR6399">
        <v>0</v>
      </c>
    </row>
    <row r="6400" spans="1:44" x14ac:dyDescent="0.25">
      <c r="A6400">
        <v>1587380</v>
      </c>
      <c r="B6400">
        <v>787244</v>
      </c>
      <c r="C6400">
        <v>21.331444191669199</v>
      </c>
      <c r="D6400">
        <v>40.192885476529497</v>
      </c>
      <c r="E6400" s="68" t="s">
        <v>889</v>
      </c>
      <c r="F6400" s="8">
        <f>INDEX(Δεδομένα!$P:$P,MATCH('2020'!E6400,Δεδομένα!$O:$O,0))</f>
        <v>79</v>
      </c>
      <c r="G6400" s="6" t="s">
        <v>890</v>
      </c>
      <c r="H6400" s="2" t="str">
        <f>INDEX(Δεδομένα!B$1:B$51,MATCH('2020'!G6400,Δεδομένα!A$1:A$51,0))</f>
        <v>ΔΥΤΙΚΗΣ ΜΑΚΕΔΟΝΙΑΣ</v>
      </c>
      <c r="I6400" s="8">
        <f>INDEX(Δεδομένα!E$1:E$13,MATCH('2020'!H6400,Δεδομένα!D$1:D$13,0))</f>
        <v>4</v>
      </c>
      <c r="J6400" s="1">
        <v>44090</v>
      </c>
      <c r="K6400" s="6" t="s">
        <v>764</v>
      </c>
      <c r="L6400" s="36" t="str">
        <f t="shared" si="396"/>
        <v>16/09/2020 22:30</v>
      </c>
      <c r="M6400" s="1">
        <v>44090</v>
      </c>
      <c r="N6400" s="6" t="s">
        <v>3052</v>
      </c>
      <c r="O6400" s="36" t="str">
        <f t="shared" si="397"/>
        <v>16/09/2020 23:45</v>
      </c>
      <c r="P6400" s="46">
        <f t="shared" si="398"/>
        <v>5.2083333335758653E-2</v>
      </c>
      <c r="Q6400" s="48">
        <v>0</v>
      </c>
      <c r="R6400" s="47">
        <f t="shared" si="399"/>
        <v>75.00000000349246</v>
      </c>
      <c r="S6400" s="6" t="s">
        <v>44</v>
      </c>
      <c r="T6400" s="6" t="s">
        <v>893</v>
      </c>
      <c r="U6400" s="6" t="s">
        <v>44</v>
      </c>
      <c r="V6400" s="6" t="s">
        <v>6909</v>
      </c>
      <c r="W6400" s="7">
        <v>0</v>
      </c>
      <c r="X6400" s="7">
        <v>0</v>
      </c>
      <c r="Y6400" s="7">
        <v>0</v>
      </c>
      <c r="Z6400" s="7">
        <v>0.01</v>
      </c>
      <c r="AA6400" s="7">
        <v>0</v>
      </c>
      <c r="AB6400" s="7">
        <v>0</v>
      </c>
      <c r="AC6400" s="7">
        <v>0</v>
      </c>
      <c r="AD6400" s="7">
        <v>0</v>
      </c>
      <c r="AE6400">
        <v>2</v>
      </c>
      <c r="AF6400">
        <v>0</v>
      </c>
      <c r="AG6400">
        <v>0</v>
      </c>
      <c r="AH6400">
        <v>0</v>
      </c>
      <c r="AI6400">
        <v>0</v>
      </c>
      <c r="AJ6400">
        <v>1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</row>
    <row r="6401" spans="1:44" x14ac:dyDescent="0.25">
      <c r="A6401">
        <v>1617097</v>
      </c>
      <c r="B6401">
        <v>787035</v>
      </c>
      <c r="C6401">
        <v>26.862947130854199</v>
      </c>
      <c r="D6401">
        <v>37.116300282523397</v>
      </c>
      <c r="E6401" s="68" t="s">
        <v>1006</v>
      </c>
      <c r="F6401" s="8">
        <f>INDEX(Δεδομένα!$P:$P,MATCH('2020'!E6401,Δεδομένα!$O:$O,0))</f>
        <v>241</v>
      </c>
      <c r="G6401" s="6" t="s">
        <v>1007</v>
      </c>
      <c r="H6401" s="2" t="str">
        <f>INDEX(Δεδομένα!B$1:B$51,MATCH('2020'!G6401,Δεδομένα!A$1:A$51,0))</f>
        <v>ΝΟΤΙΟΥ ΑΙΓΑΙΟΥ</v>
      </c>
      <c r="I6401" s="8">
        <f>INDEX(Δεδομένα!E$1:E$13,MATCH('2020'!H6401,Δεδομένα!D$1:D$13,0))</f>
        <v>10</v>
      </c>
      <c r="J6401" s="1">
        <v>44090</v>
      </c>
      <c r="K6401" s="6" t="s">
        <v>517</v>
      </c>
      <c r="L6401" s="36" t="str">
        <f t="shared" si="396"/>
        <v>16/09/2020 12:00</v>
      </c>
      <c r="M6401" s="1">
        <v>44090</v>
      </c>
      <c r="N6401" s="6" t="s">
        <v>1102</v>
      </c>
      <c r="O6401" s="36" t="str">
        <f t="shared" si="397"/>
        <v>16/09/2020 15:10</v>
      </c>
      <c r="P6401" s="46">
        <f t="shared" si="398"/>
        <v>0.13194444444525288</v>
      </c>
      <c r="Q6401" s="48">
        <v>0</v>
      </c>
      <c r="R6401" s="47">
        <f t="shared" si="399"/>
        <v>190.00000000116415</v>
      </c>
      <c r="S6401" s="6" t="s">
        <v>44</v>
      </c>
      <c r="T6401" s="6" t="s">
        <v>5578</v>
      </c>
      <c r="U6401" s="6" t="s">
        <v>73</v>
      </c>
      <c r="V6401" s="6" t="s">
        <v>6894</v>
      </c>
      <c r="W6401" s="7">
        <v>0</v>
      </c>
      <c r="X6401" s="7">
        <v>0.05</v>
      </c>
      <c r="Y6401" s="7">
        <v>0</v>
      </c>
      <c r="Z6401" s="7">
        <v>0</v>
      </c>
      <c r="AA6401" s="7">
        <v>0</v>
      </c>
      <c r="AB6401" s="7">
        <v>0</v>
      </c>
      <c r="AC6401" s="7">
        <v>0</v>
      </c>
      <c r="AD6401" s="7">
        <v>0</v>
      </c>
      <c r="AE6401">
        <v>4</v>
      </c>
      <c r="AF6401">
        <v>0</v>
      </c>
      <c r="AG6401">
        <v>0</v>
      </c>
      <c r="AH6401">
        <v>0</v>
      </c>
      <c r="AI6401">
        <v>0</v>
      </c>
      <c r="AJ6401">
        <v>1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</row>
    <row r="6402" spans="1:44" x14ac:dyDescent="0.25">
      <c r="A6402">
        <v>1586964</v>
      </c>
      <c r="B6402">
        <v>787003</v>
      </c>
      <c r="C6402">
        <v>26.4785892019713</v>
      </c>
      <c r="D6402">
        <v>41.367675080399799</v>
      </c>
      <c r="E6402" s="68" t="s">
        <v>856</v>
      </c>
      <c r="F6402" s="8">
        <f>INDEX(Δεδομένα!$P:$P,MATCH('2020'!E6402,Δεδομένα!$O:$O,0))</f>
        <v>37</v>
      </c>
      <c r="G6402" s="6" t="s">
        <v>148</v>
      </c>
      <c r="H6402" s="2" t="str">
        <f>INDEX(Δεδομένα!B$1:B$51,MATCH('2020'!G6402,Δεδομένα!A$1:A$51,0))</f>
        <v>ΑΝΑΤΟΛΙΚΗΣ ΜΑΚΕΔΟΝΙΑΣ ΚΑΙ ΘΡΑΚΗΣ</v>
      </c>
      <c r="I6402" s="8">
        <f>INDEX(Δεδομένα!E$1:E$13,MATCH('2020'!H6402,Δεδομένα!D$1:D$13,0))</f>
        <v>2</v>
      </c>
      <c r="J6402" s="1">
        <v>44090</v>
      </c>
      <c r="K6402" s="6" t="s">
        <v>3831</v>
      </c>
      <c r="L6402" s="36" t="str">
        <f t="shared" si="396"/>
        <v>16/09/2020 09:25</v>
      </c>
      <c r="M6402" s="1">
        <v>44090</v>
      </c>
      <c r="N6402" s="6" t="s">
        <v>1089</v>
      </c>
      <c r="O6402" s="36" t="str">
        <f t="shared" si="397"/>
        <v>16/09/2020 10:10</v>
      </c>
      <c r="P6402" s="46">
        <f t="shared" si="398"/>
        <v>3.125E-2</v>
      </c>
      <c r="Q6402" s="48">
        <v>0</v>
      </c>
      <c r="R6402" s="47">
        <f t="shared" si="399"/>
        <v>45</v>
      </c>
      <c r="S6402" s="6" t="s">
        <v>44</v>
      </c>
      <c r="T6402" s="6" t="s">
        <v>859</v>
      </c>
      <c r="U6402" s="6" t="s">
        <v>44</v>
      </c>
      <c r="V6402" s="6" t="s">
        <v>6889</v>
      </c>
      <c r="W6402" s="7">
        <v>0</v>
      </c>
      <c r="X6402" s="7">
        <v>0</v>
      </c>
      <c r="Y6402" s="7">
        <v>0</v>
      </c>
      <c r="Z6402" s="7">
        <v>0</v>
      </c>
      <c r="AA6402" s="7">
        <v>0</v>
      </c>
      <c r="AB6402" s="7">
        <v>0</v>
      </c>
      <c r="AC6402" s="7">
        <v>3</v>
      </c>
      <c r="AD6402" s="7">
        <v>0</v>
      </c>
      <c r="AE6402">
        <v>2</v>
      </c>
      <c r="AF6402">
        <v>0</v>
      </c>
      <c r="AG6402">
        <v>0</v>
      </c>
      <c r="AH6402">
        <v>0</v>
      </c>
      <c r="AI6402">
        <v>0</v>
      </c>
      <c r="AJ6402">
        <v>1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</row>
    <row r="6403" spans="1:44" x14ac:dyDescent="0.25">
      <c r="A6403">
        <v>1588985</v>
      </c>
      <c r="B6403">
        <v>787028</v>
      </c>
      <c r="C6403">
        <v>26.125301001545498</v>
      </c>
      <c r="D6403">
        <v>40.955205479770903</v>
      </c>
      <c r="E6403" s="68" t="s">
        <v>147</v>
      </c>
      <c r="F6403" s="8">
        <f>INDEX(Δεδομένα!$P:$P,MATCH('2020'!E6403,Δεδομένα!$O:$O,0))</f>
        <v>33</v>
      </c>
      <c r="G6403" s="6" t="s">
        <v>148</v>
      </c>
      <c r="H6403" s="2" t="str">
        <f>INDEX(Δεδομένα!B$1:B$51,MATCH('2020'!G6403,Δεδομένα!A$1:A$51,0))</f>
        <v>ΑΝΑΤΟΛΙΚΗΣ ΜΑΚΕΔΟΝΙΑΣ ΚΑΙ ΘΡΑΚΗΣ</v>
      </c>
      <c r="I6403" s="8">
        <f>INDEX(Δεδομένα!E$1:E$13,MATCH('2020'!H6403,Δεδομένα!D$1:D$13,0))</f>
        <v>2</v>
      </c>
      <c r="J6403" s="1">
        <v>44090</v>
      </c>
      <c r="K6403" s="6" t="s">
        <v>526</v>
      </c>
      <c r="L6403" s="36" t="str">
        <f t="shared" ref="L6403:L6466" si="400">_xlfn.CONCAT(TEXT(J6403,"ηη/μμ/εεε")," ",TEXT(K6403,"ωω:λλ"))</f>
        <v>16/09/2020 11:45</v>
      </c>
      <c r="M6403" s="1">
        <v>44090</v>
      </c>
      <c r="N6403" s="6" t="s">
        <v>1224</v>
      </c>
      <c r="O6403" s="36" t="str">
        <f t="shared" ref="O6403:O6466" si="401">_xlfn.CONCAT(TEXT(M6403,"ηη/μμ/εεε")," ",TEXT(N6403,"ωω:λλ"))</f>
        <v>16/09/2020 18:17</v>
      </c>
      <c r="P6403" s="46">
        <f t="shared" ref="P6403:P6466" si="402">O6403-L6403</f>
        <v>0.27222222222189885</v>
      </c>
      <c r="Q6403" s="48">
        <v>0</v>
      </c>
      <c r="R6403" s="47">
        <f t="shared" ref="R6403:R6466" si="403">P6403*(24*60)</f>
        <v>391.99999999953434</v>
      </c>
      <c r="S6403" s="6" t="s">
        <v>44</v>
      </c>
      <c r="T6403" s="6" t="s">
        <v>150</v>
      </c>
      <c r="U6403" s="6" t="s">
        <v>44</v>
      </c>
      <c r="V6403" s="6" t="s">
        <v>1982</v>
      </c>
      <c r="W6403" s="7">
        <v>0</v>
      </c>
      <c r="X6403" s="7">
        <v>1</v>
      </c>
      <c r="Y6403" s="7">
        <v>0</v>
      </c>
      <c r="Z6403" s="7">
        <v>0</v>
      </c>
      <c r="AA6403" s="7">
        <v>0</v>
      </c>
      <c r="AB6403" s="7">
        <v>0</v>
      </c>
      <c r="AC6403" s="7">
        <v>0</v>
      </c>
      <c r="AD6403" s="7">
        <v>0</v>
      </c>
      <c r="AE6403">
        <v>20</v>
      </c>
      <c r="AF6403">
        <v>0</v>
      </c>
      <c r="AG6403">
        <v>1</v>
      </c>
      <c r="AH6403">
        <v>0</v>
      </c>
      <c r="AI6403">
        <v>0</v>
      </c>
      <c r="AJ6403">
        <v>4</v>
      </c>
      <c r="AK6403">
        <v>2</v>
      </c>
      <c r="AL6403">
        <v>0</v>
      </c>
      <c r="AM6403">
        <v>0</v>
      </c>
      <c r="AN6403">
        <v>0</v>
      </c>
      <c r="AO6403">
        <v>2</v>
      </c>
      <c r="AP6403">
        <v>0</v>
      </c>
      <c r="AQ6403">
        <v>0</v>
      </c>
      <c r="AR6403">
        <v>0</v>
      </c>
    </row>
    <row r="6404" spans="1:44" x14ac:dyDescent="0.25">
      <c r="A6404">
        <v>1588911</v>
      </c>
      <c r="B6404">
        <v>787036</v>
      </c>
      <c r="C6404">
        <v>26.267023628504901</v>
      </c>
      <c r="D6404">
        <v>41.023865138268398</v>
      </c>
      <c r="E6404" s="68" t="s">
        <v>147</v>
      </c>
      <c r="F6404" s="8">
        <f>INDEX(Δεδομένα!$P:$P,MATCH('2020'!E6404,Δεδομένα!$O:$O,0))</f>
        <v>33</v>
      </c>
      <c r="G6404" s="6" t="s">
        <v>148</v>
      </c>
      <c r="H6404" s="2" t="str">
        <f>INDEX(Δεδομένα!B$1:B$51,MATCH('2020'!G6404,Δεδομένα!A$1:A$51,0))</f>
        <v>ΑΝΑΤΟΛΙΚΗΣ ΜΑΚΕΔΟΝΙΑΣ ΚΑΙ ΘΡΑΚΗΣ</v>
      </c>
      <c r="I6404" s="8">
        <f>INDEX(Δεδομένα!E$1:E$13,MATCH('2020'!H6404,Δεδομένα!D$1:D$13,0))</f>
        <v>2</v>
      </c>
      <c r="J6404" s="1">
        <v>44090</v>
      </c>
      <c r="K6404" s="6" t="s">
        <v>605</v>
      </c>
      <c r="L6404" s="36" t="str">
        <f t="shared" si="400"/>
        <v>16/09/2020 12:10</v>
      </c>
      <c r="M6404" s="1">
        <v>44090</v>
      </c>
      <c r="N6404" s="6" t="s">
        <v>1029</v>
      </c>
      <c r="O6404" s="36" t="str">
        <f t="shared" si="401"/>
        <v>16/09/2020 12:55</v>
      </c>
      <c r="P6404" s="46">
        <f t="shared" si="402"/>
        <v>3.125E-2</v>
      </c>
      <c r="Q6404" s="48">
        <v>0</v>
      </c>
      <c r="R6404" s="47">
        <f t="shared" si="403"/>
        <v>45</v>
      </c>
      <c r="S6404" s="6" t="s">
        <v>44</v>
      </c>
      <c r="T6404" s="6" t="s">
        <v>150</v>
      </c>
      <c r="U6404" s="6" t="s">
        <v>44</v>
      </c>
      <c r="V6404" s="6" t="s">
        <v>5701</v>
      </c>
      <c r="W6404" s="7">
        <v>0</v>
      </c>
      <c r="X6404" s="7">
        <v>0</v>
      </c>
      <c r="Y6404" s="7">
        <v>0</v>
      </c>
      <c r="Z6404" s="7">
        <v>1</v>
      </c>
      <c r="AA6404" s="7">
        <v>0</v>
      </c>
      <c r="AB6404" s="7">
        <v>0</v>
      </c>
      <c r="AC6404" s="7">
        <v>0</v>
      </c>
      <c r="AD6404" s="7">
        <v>0</v>
      </c>
      <c r="AE6404">
        <v>5</v>
      </c>
      <c r="AF6404">
        <v>0</v>
      </c>
      <c r="AG6404">
        <v>0</v>
      </c>
      <c r="AH6404">
        <v>0</v>
      </c>
      <c r="AI6404">
        <v>0</v>
      </c>
      <c r="AJ6404">
        <v>2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</row>
    <row r="6405" spans="1:44" x14ac:dyDescent="0.25">
      <c r="A6405">
        <v>1588626</v>
      </c>
      <c r="B6405">
        <v>787091</v>
      </c>
      <c r="C6405">
        <v>26.521332768405699</v>
      </c>
      <c r="D6405">
        <v>41.493755014296603</v>
      </c>
      <c r="E6405" s="68" t="s">
        <v>1115</v>
      </c>
      <c r="F6405" s="8">
        <f>INDEX(Δεδομένα!$P:$P,MATCH('2020'!E6405,Δεδομένα!$O:$O,0))</f>
        <v>35</v>
      </c>
      <c r="G6405" s="6" t="s">
        <v>148</v>
      </c>
      <c r="H6405" s="2" t="str">
        <f>INDEX(Δεδομένα!B$1:B$51,MATCH('2020'!G6405,Δεδομένα!A$1:A$51,0))</f>
        <v>ΑΝΑΤΟΛΙΚΗΣ ΜΑΚΕΔΟΝΙΑΣ ΚΑΙ ΘΡΑΚΗΣ</v>
      </c>
      <c r="I6405" s="8">
        <f>INDEX(Δεδομένα!E$1:E$13,MATCH('2020'!H6405,Δεδομένα!D$1:D$13,0))</f>
        <v>2</v>
      </c>
      <c r="J6405" s="1">
        <v>44090</v>
      </c>
      <c r="K6405" s="6" t="s">
        <v>2511</v>
      </c>
      <c r="L6405" s="36" t="str">
        <f t="shared" si="400"/>
        <v>16/09/2020 15:07</v>
      </c>
      <c r="M6405" s="1">
        <v>44090</v>
      </c>
      <c r="N6405" s="6" t="s">
        <v>1414</v>
      </c>
      <c r="O6405" s="36" t="str">
        <f t="shared" si="401"/>
        <v>16/09/2020 15:22</v>
      </c>
      <c r="P6405" s="46">
        <f t="shared" si="402"/>
        <v>1.0416666664241347E-2</v>
      </c>
      <c r="Q6405" s="48">
        <v>0</v>
      </c>
      <c r="R6405" s="47">
        <f t="shared" si="403"/>
        <v>14.99999999650754</v>
      </c>
      <c r="S6405" s="6" t="s">
        <v>44</v>
      </c>
      <c r="T6405" s="6" t="s">
        <v>1119</v>
      </c>
      <c r="U6405" s="6" t="s">
        <v>1120</v>
      </c>
      <c r="V6405" s="6" t="s">
        <v>1121</v>
      </c>
      <c r="W6405" s="7">
        <v>0</v>
      </c>
      <c r="X6405" s="7">
        <v>0</v>
      </c>
      <c r="Y6405" s="7">
        <v>0</v>
      </c>
      <c r="Z6405" s="7">
        <v>0.05</v>
      </c>
      <c r="AA6405" s="7">
        <v>0</v>
      </c>
      <c r="AB6405" s="7">
        <v>0</v>
      </c>
      <c r="AC6405" s="7">
        <v>0</v>
      </c>
      <c r="AD6405" s="7">
        <v>0</v>
      </c>
      <c r="AE6405">
        <v>2</v>
      </c>
      <c r="AF6405">
        <v>0</v>
      </c>
      <c r="AG6405">
        <v>0</v>
      </c>
      <c r="AH6405">
        <v>0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</row>
    <row r="6406" spans="1:44" x14ac:dyDescent="0.25">
      <c r="A6406">
        <v>1589614</v>
      </c>
      <c r="B6406">
        <v>787037</v>
      </c>
      <c r="C6406">
        <v>20.7445122275514</v>
      </c>
      <c r="D6406">
        <v>37.787370927799401</v>
      </c>
      <c r="E6406" s="68" t="s">
        <v>1599</v>
      </c>
      <c r="F6406" s="8">
        <f>INDEX(Δεδομένα!$P:$P,MATCH('2020'!E6406,Δεδομένα!$O:$O,0))</f>
        <v>238</v>
      </c>
      <c r="G6406" s="6" t="s">
        <v>1600</v>
      </c>
      <c r="H6406" s="2" t="str">
        <f>INDEX(Δεδομένα!B$1:B$51,MATCH('2020'!G6406,Δεδομένα!A$1:A$51,0))</f>
        <v>ΙΟΝΙΩΝ ΝΗΣΩΝ</v>
      </c>
      <c r="I6406" s="8">
        <f>INDEX(Δεδομένα!E$1:E$13,MATCH('2020'!H6406,Δεδομένα!D$1:D$13,0))</f>
        <v>13</v>
      </c>
      <c r="J6406" s="1">
        <v>44090</v>
      </c>
      <c r="K6406" s="6" t="s">
        <v>82</v>
      </c>
      <c r="L6406" s="36" t="str">
        <f t="shared" si="400"/>
        <v>16/09/2020 12:04</v>
      </c>
      <c r="M6406" s="1">
        <v>44090</v>
      </c>
      <c r="N6406" s="6" t="s">
        <v>3590</v>
      </c>
      <c r="O6406" s="36" t="str">
        <f t="shared" si="401"/>
        <v>16/09/2020 20:48</v>
      </c>
      <c r="P6406" s="46">
        <f t="shared" si="402"/>
        <v>0.36388888888905058</v>
      </c>
      <c r="Q6406" s="48">
        <v>0</v>
      </c>
      <c r="R6406" s="47">
        <f t="shared" si="403"/>
        <v>524.00000000023283</v>
      </c>
      <c r="S6406" s="6" t="s">
        <v>44</v>
      </c>
      <c r="T6406" s="6" t="s">
        <v>1601</v>
      </c>
      <c r="U6406" s="6" t="s">
        <v>44</v>
      </c>
      <c r="V6406" s="6" t="s">
        <v>6895</v>
      </c>
      <c r="W6406" s="7">
        <v>0</v>
      </c>
      <c r="X6406" s="7">
        <v>50</v>
      </c>
      <c r="Y6406" s="7">
        <v>0</v>
      </c>
      <c r="Z6406" s="7">
        <v>0</v>
      </c>
      <c r="AA6406" s="7">
        <v>0</v>
      </c>
      <c r="AB6406" s="7">
        <v>0</v>
      </c>
      <c r="AC6406" s="7">
        <v>0</v>
      </c>
      <c r="AD6406" s="7">
        <v>0</v>
      </c>
      <c r="AE6406">
        <v>33</v>
      </c>
      <c r="AF6406">
        <v>15</v>
      </c>
      <c r="AG6406">
        <v>0</v>
      </c>
      <c r="AH6406">
        <v>0</v>
      </c>
      <c r="AI6406">
        <v>0</v>
      </c>
      <c r="AJ6406">
        <v>17</v>
      </c>
      <c r="AK6406">
        <v>0</v>
      </c>
      <c r="AL6406">
        <v>1</v>
      </c>
      <c r="AM6406">
        <v>0</v>
      </c>
      <c r="AN6406">
        <v>1</v>
      </c>
      <c r="AO6406">
        <v>0</v>
      </c>
      <c r="AP6406">
        <v>4</v>
      </c>
      <c r="AQ6406">
        <v>2</v>
      </c>
      <c r="AR6406">
        <v>0</v>
      </c>
    </row>
    <row r="6407" spans="1:44" x14ac:dyDescent="0.25">
      <c r="A6407">
        <v>1589666</v>
      </c>
      <c r="B6407">
        <v>787143</v>
      </c>
      <c r="C6407">
        <v>20.935415041259901</v>
      </c>
      <c r="D6407">
        <v>37.752672695132198</v>
      </c>
      <c r="E6407" s="68" t="s">
        <v>1599</v>
      </c>
      <c r="F6407" s="8">
        <f>INDEX(Δεδομένα!$P:$P,MATCH('2020'!E6407,Δεδομένα!$O:$O,0))</f>
        <v>238</v>
      </c>
      <c r="G6407" s="6" t="s">
        <v>1600</v>
      </c>
      <c r="H6407" s="2" t="str">
        <f>INDEX(Δεδομένα!B$1:B$51,MATCH('2020'!G6407,Δεδομένα!A$1:A$51,0))</f>
        <v>ΙΟΝΙΩΝ ΝΗΣΩΝ</v>
      </c>
      <c r="I6407" s="8">
        <f>INDEX(Δεδομένα!E$1:E$13,MATCH('2020'!H6407,Δεδομένα!D$1:D$13,0))</f>
        <v>13</v>
      </c>
      <c r="J6407" s="1">
        <v>44090</v>
      </c>
      <c r="K6407" s="6" t="s">
        <v>501</v>
      </c>
      <c r="L6407" s="36" t="str">
        <f t="shared" si="400"/>
        <v>16/09/2020 17:42</v>
      </c>
      <c r="M6407" s="1">
        <v>44091</v>
      </c>
      <c r="N6407" s="6" t="s">
        <v>2387</v>
      </c>
      <c r="O6407" s="36" t="str">
        <f t="shared" si="401"/>
        <v>17/09/2020 15:16</v>
      </c>
      <c r="P6407" s="46">
        <f t="shared" si="402"/>
        <v>0.89861111110803904</v>
      </c>
      <c r="Q6407" s="48">
        <v>0</v>
      </c>
      <c r="R6407" s="47">
        <f t="shared" si="403"/>
        <v>1293.9999999955762</v>
      </c>
      <c r="S6407" s="6" t="s">
        <v>44</v>
      </c>
      <c r="T6407" s="6" t="s">
        <v>1601</v>
      </c>
      <c r="U6407" s="6" t="s">
        <v>44</v>
      </c>
      <c r="V6407" s="6" t="s">
        <v>5080</v>
      </c>
      <c r="W6407" s="7">
        <v>0</v>
      </c>
      <c r="X6407" s="7">
        <v>5</v>
      </c>
      <c r="Y6407" s="7">
        <v>0</v>
      </c>
      <c r="Z6407" s="7">
        <v>0</v>
      </c>
      <c r="AA6407" s="7">
        <v>0</v>
      </c>
      <c r="AB6407" s="7">
        <v>0</v>
      </c>
      <c r="AC6407" s="7">
        <v>0</v>
      </c>
      <c r="AD6407" s="7">
        <v>0</v>
      </c>
      <c r="AE6407">
        <v>16</v>
      </c>
      <c r="AF6407">
        <v>0</v>
      </c>
      <c r="AG6407">
        <v>0</v>
      </c>
      <c r="AH6407">
        <v>0</v>
      </c>
      <c r="AI6407">
        <v>0</v>
      </c>
      <c r="AJ6407">
        <v>8</v>
      </c>
      <c r="AK6407">
        <v>0</v>
      </c>
      <c r="AL6407">
        <v>2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</row>
    <row r="6408" spans="1:44" x14ac:dyDescent="0.25">
      <c r="A6408">
        <v>1590103</v>
      </c>
      <c r="B6408">
        <v>787195</v>
      </c>
      <c r="C6408">
        <v>20.925895885695599</v>
      </c>
      <c r="D6408">
        <v>37.753336462683201</v>
      </c>
      <c r="E6408" s="68" t="s">
        <v>1599</v>
      </c>
      <c r="F6408" s="8">
        <f>INDEX(Δεδομένα!$P:$P,MATCH('2020'!E6408,Δεδομένα!$O:$O,0))</f>
        <v>238</v>
      </c>
      <c r="G6408" s="6" t="s">
        <v>1600</v>
      </c>
      <c r="H6408" s="2" t="str">
        <f>INDEX(Δεδομένα!B$1:B$51,MATCH('2020'!G6408,Δεδομένα!A$1:A$51,0))</f>
        <v>ΙΟΝΙΩΝ ΝΗΣΩΝ</v>
      </c>
      <c r="I6408" s="8">
        <f>INDEX(Δεδομένα!E$1:E$13,MATCH('2020'!H6408,Δεδομένα!D$1:D$13,0))</f>
        <v>13</v>
      </c>
      <c r="J6408" s="1">
        <v>44090</v>
      </c>
      <c r="K6408" s="6" t="s">
        <v>1648</v>
      </c>
      <c r="L6408" s="36" t="str">
        <f t="shared" si="400"/>
        <v>16/09/2020 19:57</v>
      </c>
      <c r="M6408" s="1">
        <v>44091</v>
      </c>
      <c r="N6408" s="6" t="s">
        <v>66</v>
      </c>
      <c r="O6408" s="36" t="str">
        <f t="shared" si="401"/>
        <v>17/09/2020 15:15</v>
      </c>
      <c r="P6408" s="46">
        <f t="shared" si="402"/>
        <v>0.80416666666133096</v>
      </c>
      <c r="Q6408" s="48">
        <v>0</v>
      </c>
      <c r="R6408" s="47">
        <f t="shared" si="403"/>
        <v>1157.9999999923166</v>
      </c>
      <c r="S6408" s="6" t="s">
        <v>44</v>
      </c>
      <c r="T6408" s="6" t="s">
        <v>1601</v>
      </c>
      <c r="U6408" s="6" t="s">
        <v>44</v>
      </c>
      <c r="V6408" s="6" t="s">
        <v>5080</v>
      </c>
      <c r="W6408" s="7">
        <v>0</v>
      </c>
      <c r="X6408" s="7">
        <v>30</v>
      </c>
      <c r="Y6408" s="7">
        <v>0</v>
      </c>
      <c r="Z6408" s="7">
        <v>0</v>
      </c>
      <c r="AA6408" s="7">
        <v>0</v>
      </c>
      <c r="AB6408" s="7">
        <v>0</v>
      </c>
      <c r="AC6408" s="7">
        <v>0</v>
      </c>
      <c r="AD6408" s="7">
        <v>0</v>
      </c>
      <c r="AE6408">
        <v>13</v>
      </c>
      <c r="AF6408">
        <v>0</v>
      </c>
      <c r="AG6408">
        <v>0</v>
      </c>
      <c r="AH6408">
        <v>0</v>
      </c>
      <c r="AI6408">
        <v>0</v>
      </c>
      <c r="AJ6408">
        <v>7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</row>
    <row r="6409" spans="1:44" x14ac:dyDescent="0.25">
      <c r="A6409">
        <v>1593503</v>
      </c>
      <c r="B6409">
        <v>787013</v>
      </c>
      <c r="C6409">
        <v>21.329664626191601</v>
      </c>
      <c r="D6409">
        <v>37.961001089920401</v>
      </c>
      <c r="E6409" s="68" t="s">
        <v>900</v>
      </c>
      <c r="F6409" s="8">
        <f>INDEX(Δεδομένα!$P:$P,MATCH('2020'!E6409,Δεδομένα!$O:$O,0))</f>
        <v>136</v>
      </c>
      <c r="G6409" s="6" t="s">
        <v>357</v>
      </c>
      <c r="H6409" s="2" t="str">
        <f>INDEX(Δεδομένα!B$1:B$51,MATCH('2020'!G6409,Δεδομένα!A$1:A$51,0))</f>
        <v>ΔΥΤΙΚΗΣ ΕΛΛΑΔΟΣ</v>
      </c>
      <c r="I6409" s="8">
        <f>INDEX(Δεδομένα!E$1:E$13,MATCH('2020'!H6409,Δεδομένα!D$1:D$13,0))</f>
        <v>7</v>
      </c>
      <c r="J6409" s="1">
        <v>44090</v>
      </c>
      <c r="K6409" s="6" t="s">
        <v>671</v>
      </c>
      <c r="L6409" s="36" t="str">
        <f t="shared" si="400"/>
        <v>16/09/2020 09:35</v>
      </c>
      <c r="M6409" s="1">
        <v>44090</v>
      </c>
      <c r="N6409" s="6" t="s">
        <v>2451</v>
      </c>
      <c r="O6409" s="36" t="str">
        <f t="shared" si="401"/>
        <v>16/09/2020 10:35</v>
      </c>
      <c r="P6409" s="46">
        <f t="shared" si="402"/>
        <v>4.1666666664241347E-2</v>
      </c>
      <c r="Q6409" s="48">
        <v>0</v>
      </c>
      <c r="R6409" s="47">
        <f t="shared" si="403"/>
        <v>59.99999999650754</v>
      </c>
      <c r="S6409" s="6" t="s">
        <v>44</v>
      </c>
      <c r="T6409" s="6" t="s">
        <v>1058</v>
      </c>
      <c r="U6409" s="6" t="s">
        <v>3954</v>
      </c>
      <c r="V6409" s="6" t="s">
        <v>4384</v>
      </c>
      <c r="W6409" s="7">
        <v>0</v>
      </c>
      <c r="X6409" s="7">
        <v>0</v>
      </c>
      <c r="Y6409" s="7">
        <v>0</v>
      </c>
      <c r="Z6409" s="7">
        <v>0</v>
      </c>
      <c r="AA6409" s="7">
        <v>0</v>
      </c>
      <c r="AB6409" s="7">
        <v>1</v>
      </c>
      <c r="AC6409" s="7">
        <v>0</v>
      </c>
      <c r="AD6409" s="7">
        <v>0</v>
      </c>
      <c r="AE6409">
        <v>4</v>
      </c>
      <c r="AF6409">
        <v>0</v>
      </c>
      <c r="AG6409">
        <v>0</v>
      </c>
      <c r="AH6409">
        <v>0</v>
      </c>
      <c r="AI6409">
        <v>0</v>
      </c>
      <c r="AJ6409">
        <v>2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</row>
    <row r="6410" spans="1:44" x14ac:dyDescent="0.25">
      <c r="A6410">
        <v>1593515</v>
      </c>
      <c r="B6410">
        <v>787019</v>
      </c>
      <c r="C6410">
        <v>21.283344295238699</v>
      </c>
      <c r="D6410">
        <v>37.983081684099297</v>
      </c>
      <c r="E6410" s="68" t="s">
        <v>900</v>
      </c>
      <c r="F6410" s="8">
        <f>INDEX(Δεδομένα!$P:$P,MATCH('2020'!E6410,Δεδομένα!$O:$O,0))</f>
        <v>136</v>
      </c>
      <c r="G6410" s="6" t="s">
        <v>357</v>
      </c>
      <c r="H6410" s="2" t="str">
        <f>INDEX(Δεδομένα!B$1:B$51,MATCH('2020'!G6410,Δεδομένα!A$1:A$51,0))</f>
        <v>ΔΥΤΙΚΗΣ ΕΛΛΑΔΟΣ</v>
      </c>
      <c r="I6410" s="8">
        <f>INDEX(Δεδομένα!E$1:E$13,MATCH('2020'!H6410,Δεδομένα!D$1:D$13,0))</f>
        <v>7</v>
      </c>
      <c r="J6410" s="1">
        <v>44090</v>
      </c>
      <c r="K6410" s="6" t="s">
        <v>1090</v>
      </c>
      <c r="L6410" s="36" t="str">
        <f t="shared" si="400"/>
        <v>16/09/2020 10:20</v>
      </c>
      <c r="M6410" s="1">
        <v>44090</v>
      </c>
      <c r="N6410" s="6" t="s">
        <v>1024</v>
      </c>
      <c r="O6410" s="36" t="str">
        <f t="shared" si="401"/>
        <v>16/09/2020 13:36</v>
      </c>
      <c r="P6410" s="46">
        <f t="shared" si="402"/>
        <v>0.13611111111094942</v>
      </c>
      <c r="Q6410" s="48">
        <v>0</v>
      </c>
      <c r="R6410" s="47">
        <f t="shared" si="403"/>
        <v>195.99999999976717</v>
      </c>
      <c r="S6410" s="6" t="s">
        <v>44</v>
      </c>
      <c r="T6410" s="6" t="s">
        <v>1058</v>
      </c>
      <c r="U6410" s="6" t="s">
        <v>1550</v>
      </c>
      <c r="V6410" s="6" t="s">
        <v>1550</v>
      </c>
      <c r="W6410" s="7">
        <v>0</v>
      </c>
      <c r="X6410" s="7">
        <v>0</v>
      </c>
      <c r="Y6410" s="7">
        <v>0</v>
      </c>
      <c r="Z6410" s="7">
        <v>0</v>
      </c>
      <c r="AA6410" s="7">
        <v>0</v>
      </c>
      <c r="AB6410" s="7">
        <v>10</v>
      </c>
      <c r="AC6410" s="7">
        <v>0</v>
      </c>
      <c r="AD6410" s="7">
        <v>0</v>
      </c>
      <c r="AE6410">
        <v>6</v>
      </c>
      <c r="AF6410">
        <v>0</v>
      </c>
      <c r="AG6410">
        <v>0</v>
      </c>
      <c r="AH6410">
        <v>0</v>
      </c>
      <c r="AI6410">
        <v>0</v>
      </c>
      <c r="AJ6410">
        <v>3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</row>
    <row r="6411" spans="1:44" x14ac:dyDescent="0.25">
      <c r="A6411">
        <v>1593523</v>
      </c>
      <c r="B6411">
        <v>787039</v>
      </c>
      <c r="C6411">
        <v>21.214855030037398</v>
      </c>
      <c r="D6411">
        <v>37.842436219692999</v>
      </c>
      <c r="E6411" s="68" t="s">
        <v>900</v>
      </c>
      <c r="F6411" s="8">
        <f>INDEX(Δεδομένα!$P:$P,MATCH('2020'!E6411,Δεδομένα!$O:$O,0))</f>
        <v>136</v>
      </c>
      <c r="G6411" s="6" t="s">
        <v>357</v>
      </c>
      <c r="H6411" s="2" t="str">
        <f>INDEX(Δεδομένα!B$1:B$51,MATCH('2020'!G6411,Δεδομένα!A$1:A$51,0))</f>
        <v>ΔΥΤΙΚΗΣ ΕΛΛΑΔΟΣ</v>
      </c>
      <c r="I6411" s="8">
        <f>INDEX(Δεδομένα!E$1:E$13,MATCH('2020'!H6411,Δεδομένα!D$1:D$13,0))</f>
        <v>7</v>
      </c>
      <c r="J6411" s="1">
        <v>44090</v>
      </c>
      <c r="K6411" s="6" t="s">
        <v>526</v>
      </c>
      <c r="L6411" s="36" t="str">
        <f t="shared" si="400"/>
        <v>16/09/2020 11:45</v>
      </c>
      <c r="M6411" s="1">
        <v>44090</v>
      </c>
      <c r="N6411" s="6" t="s">
        <v>1139</v>
      </c>
      <c r="O6411" s="36" t="str">
        <f t="shared" si="401"/>
        <v>16/09/2020 12:46</v>
      </c>
      <c r="P6411" s="46">
        <f t="shared" si="402"/>
        <v>4.2361111110949423E-2</v>
      </c>
      <c r="Q6411" s="48">
        <v>0</v>
      </c>
      <c r="R6411" s="47">
        <f t="shared" si="403"/>
        <v>60.999999999767169</v>
      </c>
      <c r="S6411" s="6" t="s">
        <v>44</v>
      </c>
      <c r="T6411" s="6" t="s">
        <v>929</v>
      </c>
      <c r="U6411" s="6" t="s">
        <v>2404</v>
      </c>
      <c r="V6411" s="6" t="s">
        <v>3671</v>
      </c>
      <c r="W6411" s="7">
        <v>0</v>
      </c>
      <c r="X6411" s="7">
        <v>0</v>
      </c>
      <c r="Y6411" s="7">
        <v>0</v>
      </c>
      <c r="Z6411" s="7">
        <v>0</v>
      </c>
      <c r="AA6411" s="7">
        <v>1</v>
      </c>
      <c r="AB6411" s="7">
        <v>0</v>
      </c>
      <c r="AC6411" s="7">
        <v>0</v>
      </c>
      <c r="AD6411" s="7">
        <v>0</v>
      </c>
      <c r="AE6411">
        <v>2</v>
      </c>
      <c r="AF6411">
        <v>0</v>
      </c>
      <c r="AG6411">
        <v>0</v>
      </c>
      <c r="AH6411">
        <v>0</v>
      </c>
      <c r="AI6411">
        <v>0</v>
      </c>
      <c r="AJ6411">
        <v>1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</row>
    <row r="6412" spans="1:44" x14ac:dyDescent="0.25">
      <c r="A6412">
        <v>1593585</v>
      </c>
      <c r="B6412">
        <v>787109</v>
      </c>
      <c r="C6412">
        <v>22.857795510970099</v>
      </c>
      <c r="D6412">
        <v>40.6368622917689</v>
      </c>
      <c r="E6412" s="68" t="s">
        <v>900</v>
      </c>
      <c r="F6412" s="8">
        <f>INDEX(Δεδομένα!$P:$P,MATCH('2020'!E6412,Δεδομένα!$O:$O,0))</f>
        <v>136</v>
      </c>
      <c r="G6412" s="6" t="s">
        <v>357</v>
      </c>
      <c r="H6412" s="2" t="str">
        <f>INDEX(Δεδομένα!B$1:B$51,MATCH('2020'!G6412,Δεδομένα!A$1:A$51,0))</f>
        <v>ΔΥΤΙΚΗΣ ΕΛΛΑΔΟΣ</v>
      </c>
      <c r="I6412" s="8">
        <f>INDEX(Δεδομένα!E$1:E$13,MATCH('2020'!H6412,Δεδομένα!D$1:D$13,0))</f>
        <v>7</v>
      </c>
      <c r="J6412" s="1">
        <v>44090</v>
      </c>
      <c r="K6412" s="6" t="s">
        <v>581</v>
      </c>
      <c r="L6412" s="36" t="str">
        <f t="shared" si="400"/>
        <v>16/09/2020 15:40</v>
      </c>
      <c r="M6412" s="1">
        <v>44090</v>
      </c>
      <c r="N6412" s="6" t="s">
        <v>2746</v>
      </c>
      <c r="O6412" s="36" t="str">
        <f t="shared" si="401"/>
        <v>16/09/2020 21:44</v>
      </c>
      <c r="P6412" s="46">
        <f t="shared" si="402"/>
        <v>0.25277777777228039</v>
      </c>
      <c r="Q6412" s="48">
        <v>0</v>
      </c>
      <c r="R6412" s="47">
        <f t="shared" si="403"/>
        <v>363.99999999208376</v>
      </c>
      <c r="S6412" s="6" t="s">
        <v>44</v>
      </c>
      <c r="T6412" s="6" t="s">
        <v>1058</v>
      </c>
      <c r="U6412" s="6" t="s">
        <v>1413</v>
      </c>
      <c r="V6412" s="6" t="s">
        <v>4624</v>
      </c>
      <c r="W6412" s="7">
        <v>0</v>
      </c>
      <c r="X6412" s="7">
        <v>0</v>
      </c>
      <c r="Y6412" s="7">
        <v>0</v>
      </c>
      <c r="Z6412" s="7">
        <v>0</v>
      </c>
      <c r="AA6412" s="7">
        <v>5</v>
      </c>
      <c r="AB6412" s="7">
        <v>5</v>
      </c>
      <c r="AC6412" s="7">
        <v>0</v>
      </c>
      <c r="AD6412" s="7">
        <v>0</v>
      </c>
      <c r="AE6412">
        <v>10</v>
      </c>
      <c r="AF6412">
        <v>6</v>
      </c>
      <c r="AG6412">
        <v>0</v>
      </c>
      <c r="AH6412">
        <v>0</v>
      </c>
      <c r="AI6412">
        <v>0</v>
      </c>
      <c r="AJ6412">
        <v>8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2</v>
      </c>
      <c r="AR6412">
        <v>0</v>
      </c>
    </row>
    <row r="6413" spans="1:44" x14ac:dyDescent="0.25">
      <c r="A6413">
        <v>1593328</v>
      </c>
      <c r="B6413">
        <v>787146</v>
      </c>
      <c r="C6413">
        <v>21.796531677246101</v>
      </c>
      <c r="D6413">
        <v>37.900714874267599</v>
      </c>
      <c r="E6413" s="68" t="s">
        <v>1054</v>
      </c>
      <c r="F6413" s="8">
        <f>INDEX(Δεδομένα!$P:$P,MATCH('2020'!E6413,Δεδομένα!$O:$O,0))</f>
        <v>133</v>
      </c>
      <c r="G6413" s="6" t="s">
        <v>357</v>
      </c>
      <c r="H6413" s="2" t="str">
        <f>INDEX(Δεδομένα!B$1:B$51,MATCH('2020'!G6413,Δεδομένα!A$1:A$51,0))</f>
        <v>ΔΥΤΙΚΗΣ ΕΛΛΑΔΟΣ</v>
      </c>
      <c r="I6413" s="8">
        <f>INDEX(Δεδομένα!E$1:E$13,MATCH('2020'!H6413,Δεδομένα!D$1:D$13,0))</f>
        <v>7</v>
      </c>
      <c r="J6413" s="1">
        <v>44090</v>
      </c>
      <c r="K6413" s="6" t="s">
        <v>289</v>
      </c>
      <c r="L6413" s="36" t="str">
        <f t="shared" si="400"/>
        <v>16/09/2020 17:55</v>
      </c>
      <c r="M6413" s="1">
        <v>44090</v>
      </c>
      <c r="N6413" s="6" t="s">
        <v>289</v>
      </c>
      <c r="O6413" s="36" t="str">
        <f t="shared" si="401"/>
        <v>16/09/2020 17:55</v>
      </c>
      <c r="P6413" s="46">
        <f t="shared" si="402"/>
        <v>0</v>
      </c>
      <c r="Q6413" s="48">
        <v>0</v>
      </c>
      <c r="R6413" s="47">
        <f t="shared" si="403"/>
        <v>0</v>
      </c>
      <c r="S6413" s="6" t="s">
        <v>44</v>
      </c>
      <c r="T6413" s="6" t="s">
        <v>1055</v>
      </c>
      <c r="U6413" s="6" t="s">
        <v>44</v>
      </c>
      <c r="V6413" s="6" t="s">
        <v>5459</v>
      </c>
      <c r="W6413" s="7">
        <v>0</v>
      </c>
      <c r="X6413" s="7">
        <v>2</v>
      </c>
      <c r="Y6413" s="7">
        <v>0</v>
      </c>
      <c r="Z6413" s="7">
        <v>2</v>
      </c>
      <c r="AA6413" s="7">
        <v>0</v>
      </c>
      <c r="AB6413" s="7">
        <v>0</v>
      </c>
      <c r="AC6413" s="7">
        <v>0</v>
      </c>
      <c r="AD6413" s="7">
        <v>0</v>
      </c>
      <c r="AE6413">
        <v>13</v>
      </c>
      <c r="AF6413">
        <v>6</v>
      </c>
      <c r="AG6413">
        <v>0</v>
      </c>
      <c r="AH6413">
        <v>0</v>
      </c>
      <c r="AI6413">
        <v>4</v>
      </c>
      <c r="AJ6413">
        <v>6</v>
      </c>
      <c r="AK6413">
        <v>0</v>
      </c>
      <c r="AL6413">
        <v>0</v>
      </c>
      <c r="AM6413">
        <v>0</v>
      </c>
      <c r="AN6413">
        <v>1</v>
      </c>
      <c r="AO6413">
        <v>0</v>
      </c>
      <c r="AP6413">
        <v>0</v>
      </c>
      <c r="AQ6413">
        <v>0</v>
      </c>
      <c r="AR6413">
        <v>0</v>
      </c>
    </row>
    <row r="6414" spans="1:44" x14ac:dyDescent="0.25">
      <c r="A6414">
        <v>1593703</v>
      </c>
      <c r="B6414">
        <v>787147</v>
      </c>
      <c r="C6414">
        <v>21.282773253149099</v>
      </c>
      <c r="D6414">
        <v>37.9050542349163</v>
      </c>
      <c r="E6414" s="68" t="s">
        <v>900</v>
      </c>
      <c r="F6414" s="8">
        <f>INDEX(Δεδομένα!$P:$P,MATCH('2020'!E6414,Δεδομένα!$O:$O,0))</f>
        <v>136</v>
      </c>
      <c r="G6414" s="6" t="s">
        <v>357</v>
      </c>
      <c r="H6414" s="2" t="str">
        <f>INDEX(Δεδομένα!B$1:B$51,MATCH('2020'!G6414,Δεδομένα!A$1:A$51,0))</f>
        <v>ΔΥΤΙΚΗΣ ΕΛΛΑΔΟΣ</v>
      </c>
      <c r="I6414" s="8">
        <f>INDEX(Δεδομένα!E$1:E$13,MATCH('2020'!H6414,Δεδομένα!D$1:D$13,0))</f>
        <v>7</v>
      </c>
      <c r="J6414" s="1">
        <v>44090</v>
      </c>
      <c r="K6414" s="6" t="s">
        <v>85</v>
      </c>
      <c r="L6414" s="36" t="str">
        <f t="shared" si="400"/>
        <v>16/09/2020 17:50</v>
      </c>
      <c r="M6414" s="1">
        <v>44090</v>
      </c>
      <c r="N6414" s="6" t="s">
        <v>418</v>
      </c>
      <c r="O6414" s="36" t="str">
        <f t="shared" si="401"/>
        <v>16/09/2020 18:45</v>
      </c>
      <c r="P6414" s="46">
        <f t="shared" si="402"/>
        <v>3.8194444445252884E-2</v>
      </c>
      <c r="Q6414" s="48">
        <v>0</v>
      </c>
      <c r="R6414" s="47">
        <f t="shared" si="403"/>
        <v>55.000000001164153</v>
      </c>
      <c r="S6414" s="6" t="s">
        <v>44</v>
      </c>
      <c r="T6414" s="6" t="s">
        <v>929</v>
      </c>
      <c r="U6414" s="6" t="s">
        <v>1733</v>
      </c>
      <c r="V6414" s="6" t="s">
        <v>1733</v>
      </c>
      <c r="W6414" s="7">
        <v>0</v>
      </c>
      <c r="X6414" s="7">
        <v>0</v>
      </c>
      <c r="Y6414" s="7">
        <v>0</v>
      </c>
      <c r="Z6414" s="7">
        <v>0</v>
      </c>
      <c r="AA6414" s="7">
        <v>1</v>
      </c>
      <c r="AB6414" s="7">
        <v>0</v>
      </c>
      <c r="AC6414" s="7">
        <v>0</v>
      </c>
      <c r="AD6414" s="7">
        <v>0</v>
      </c>
      <c r="AE6414">
        <v>8</v>
      </c>
      <c r="AF6414">
        <v>0</v>
      </c>
      <c r="AG6414">
        <v>0</v>
      </c>
      <c r="AH6414">
        <v>0</v>
      </c>
      <c r="AI6414">
        <v>0</v>
      </c>
      <c r="AJ6414">
        <v>4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</row>
    <row r="6415" spans="1:44" x14ac:dyDescent="0.25">
      <c r="A6415">
        <v>1593712</v>
      </c>
      <c r="B6415">
        <v>787151</v>
      </c>
      <c r="C6415">
        <v>21.385297262487999</v>
      </c>
      <c r="D6415">
        <v>38.057939349159803</v>
      </c>
      <c r="E6415" s="68" t="s">
        <v>900</v>
      </c>
      <c r="F6415" s="8">
        <f>INDEX(Δεδομένα!$P:$P,MATCH('2020'!E6415,Δεδομένα!$O:$O,0))</f>
        <v>136</v>
      </c>
      <c r="G6415" s="6" t="s">
        <v>357</v>
      </c>
      <c r="H6415" s="2" t="str">
        <f>INDEX(Δεδομένα!B$1:B$51,MATCH('2020'!G6415,Δεδομένα!A$1:A$51,0))</f>
        <v>ΔΥΤΙΚΗΣ ΕΛΛΑΔΟΣ</v>
      </c>
      <c r="I6415" s="8">
        <f>INDEX(Δεδομένα!E$1:E$13,MATCH('2020'!H6415,Δεδομένα!D$1:D$13,0))</f>
        <v>7</v>
      </c>
      <c r="J6415" s="1">
        <v>44090</v>
      </c>
      <c r="K6415" s="6" t="s">
        <v>207</v>
      </c>
      <c r="L6415" s="36" t="str">
        <f t="shared" si="400"/>
        <v>16/09/2020 18:00</v>
      </c>
      <c r="M6415" s="1">
        <v>44090</v>
      </c>
      <c r="N6415" s="6" t="s">
        <v>256</v>
      </c>
      <c r="O6415" s="36" t="str">
        <f t="shared" si="401"/>
        <v>16/09/2020 19:30</v>
      </c>
      <c r="P6415" s="46">
        <f t="shared" si="402"/>
        <v>6.25E-2</v>
      </c>
      <c r="Q6415" s="48">
        <v>0</v>
      </c>
      <c r="R6415" s="47">
        <f t="shared" si="403"/>
        <v>90</v>
      </c>
      <c r="S6415" s="6" t="s">
        <v>44</v>
      </c>
      <c r="T6415" s="6" t="s">
        <v>1058</v>
      </c>
      <c r="U6415" s="6" t="s">
        <v>1785</v>
      </c>
      <c r="V6415" s="6" t="s">
        <v>1785</v>
      </c>
      <c r="W6415" s="7">
        <v>0</v>
      </c>
      <c r="X6415" s="7">
        <v>0</v>
      </c>
      <c r="Y6415" s="7">
        <v>0</v>
      </c>
      <c r="Z6415" s="7">
        <v>0</v>
      </c>
      <c r="AA6415" s="7">
        <v>0</v>
      </c>
      <c r="AB6415" s="7">
        <v>0</v>
      </c>
      <c r="AC6415" s="7">
        <v>1</v>
      </c>
      <c r="AD6415" s="7">
        <v>0</v>
      </c>
      <c r="AE6415">
        <v>2</v>
      </c>
      <c r="AF6415">
        <v>0</v>
      </c>
      <c r="AG6415">
        <v>0</v>
      </c>
      <c r="AH6415">
        <v>0</v>
      </c>
      <c r="AI6415">
        <v>0</v>
      </c>
      <c r="AJ6415">
        <v>1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</row>
    <row r="6416" spans="1:44" x14ac:dyDescent="0.25">
      <c r="A6416">
        <v>1587208</v>
      </c>
      <c r="B6416">
        <v>0</v>
      </c>
      <c r="C6416">
        <v>0</v>
      </c>
      <c r="D6416">
        <v>0</v>
      </c>
      <c r="E6416" s="68" t="s">
        <v>687</v>
      </c>
      <c r="F6416" s="8">
        <f>INDEX(Δεδομένα!$P:$P,MATCH('2020'!E6416,Δεδομένα!$O:$O,0))</f>
        <v>213</v>
      </c>
      <c r="G6416" s="6" t="s">
        <v>560</v>
      </c>
      <c r="H6416" s="2" t="str">
        <f>INDEX(Δεδομένα!B$1:B$51,MATCH('2020'!G6416,Δεδομένα!A$1:A$51,0))</f>
        <v>ΚΡΗΤΗΣ</v>
      </c>
      <c r="I6416" s="8">
        <f>INDEX(Δεδομένα!E$1:E$13,MATCH('2020'!H6416,Δεδομένα!D$1:D$13,0))</f>
        <v>12</v>
      </c>
      <c r="J6416" s="1">
        <v>44090</v>
      </c>
      <c r="K6416" s="6" t="s">
        <v>756</v>
      </c>
      <c r="L6416" s="36" t="str">
        <f t="shared" si="400"/>
        <v>16/09/2020 02:12</v>
      </c>
      <c r="M6416" s="1">
        <v>44090</v>
      </c>
      <c r="N6416" s="6" t="s">
        <v>757</v>
      </c>
      <c r="O6416" s="36" t="str">
        <f t="shared" si="401"/>
        <v>16/09/2020 05:23</v>
      </c>
      <c r="P6416" s="46">
        <f t="shared" si="402"/>
        <v>0.13263888889196096</v>
      </c>
      <c r="Q6416" s="48">
        <v>0</v>
      </c>
      <c r="R6416" s="47">
        <f t="shared" si="403"/>
        <v>191.00000000442378</v>
      </c>
      <c r="S6416" s="6" t="s">
        <v>44</v>
      </c>
      <c r="T6416" s="6" t="s">
        <v>630</v>
      </c>
      <c r="U6416" s="6" t="s">
        <v>758</v>
      </c>
      <c r="V6416" s="6" t="s">
        <v>758</v>
      </c>
      <c r="W6416" s="7">
        <v>0</v>
      </c>
      <c r="X6416" s="7">
        <v>0</v>
      </c>
      <c r="Y6416" s="7">
        <v>0</v>
      </c>
      <c r="Z6416" s="7">
        <v>1</v>
      </c>
      <c r="AA6416" s="7">
        <v>0.5</v>
      </c>
      <c r="AB6416" s="7">
        <v>0</v>
      </c>
      <c r="AC6416" s="7">
        <v>0</v>
      </c>
      <c r="AD6416" s="7">
        <v>0</v>
      </c>
      <c r="AE6416">
        <v>6</v>
      </c>
      <c r="AF6416">
        <v>5</v>
      </c>
      <c r="AG6416">
        <v>0</v>
      </c>
      <c r="AH6416">
        <v>0</v>
      </c>
      <c r="AI6416">
        <v>0</v>
      </c>
      <c r="AJ6416">
        <v>4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</row>
    <row r="6417" spans="1:44" x14ac:dyDescent="0.25">
      <c r="A6417">
        <v>1618329</v>
      </c>
      <c r="B6417">
        <v>784046</v>
      </c>
      <c r="C6417">
        <v>23.719748140506599</v>
      </c>
      <c r="D6417">
        <v>37.948349833288397</v>
      </c>
      <c r="E6417" s="68" t="s">
        <v>1148</v>
      </c>
      <c r="F6417" s="8">
        <f>INDEX(Δεδομένα!$P:$P,MATCH('2020'!E6417,Δεδομένα!$O:$O,0))</f>
        <v>92</v>
      </c>
      <c r="G6417" s="6" t="s">
        <v>1149</v>
      </c>
      <c r="H6417" s="2" t="str">
        <f>INDEX(Δεδομένα!B$1:B$51,MATCH('2020'!G6417,Δεδομένα!A$1:A$51,0))</f>
        <v>ΗΠΕΙΡΟΥ</v>
      </c>
      <c r="I6417" s="8">
        <f>INDEX(Δεδομένα!E$1:E$13,MATCH('2020'!H6417,Δεδομένα!D$1:D$13,0))</f>
        <v>5</v>
      </c>
      <c r="J6417" s="1">
        <v>44090</v>
      </c>
      <c r="K6417" s="6" t="s">
        <v>1466</v>
      </c>
      <c r="L6417" s="36" t="str">
        <f t="shared" si="400"/>
        <v>16/09/2020 12:32</v>
      </c>
      <c r="M6417" s="1">
        <v>44091</v>
      </c>
      <c r="N6417" s="6" t="s">
        <v>3519</v>
      </c>
      <c r="O6417" s="36" t="str">
        <f t="shared" si="401"/>
        <v>17/09/2020 08:37</v>
      </c>
      <c r="P6417" s="46">
        <f t="shared" si="402"/>
        <v>0.83680555555474712</v>
      </c>
      <c r="Q6417" s="48">
        <v>0</v>
      </c>
      <c r="R6417" s="47">
        <f t="shared" si="403"/>
        <v>1204.9999999988358</v>
      </c>
      <c r="S6417" s="6" t="s">
        <v>44</v>
      </c>
      <c r="T6417" s="6" t="s">
        <v>1150</v>
      </c>
      <c r="U6417" s="6" t="s">
        <v>44</v>
      </c>
      <c r="V6417" s="6" t="s">
        <v>6673</v>
      </c>
      <c r="W6417" s="7">
        <v>0</v>
      </c>
      <c r="X6417" s="7">
        <v>2</v>
      </c>
      <c r="Y6417" s="7">
        <v>0</v>
      </c>
      <c r="Z6417" s="7">
        <v>0</v>
      </c>
      <c r="AA6417" s="7">
        <v>0</v>
      </c>
      <c r="AB6417" s="7">
        <v>0</v>
      </c>
      <c r="AC6417" s="7">
        <v>0</v>
      </c>
      <c r="AD6417" s="7">
        <v>0</v>
      </c>
      <c r="AE6417">
        <v>13</v>
      </c>
      <c r="AF6417">
        <v>0</v>
      </c>
      <c r="AG6417">
        <v>2</v>
      </c>
      <c r="AH6417">
        <v>0</v>
      </c>
      <c r="AI6417">
        <v>0</v>
      </c>
      <c r="AJ6417">
        <v>8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</row>
    <row r="6418" spans="1:44" x14ac:dyDescent="0.25">
      <c r="A6418">
        <v>1587158</v>
      </c>
      <c r="B6418">
        <v>787110</v>
      </c>
      <c r="C6418">
        <v>20.269875886131398</v>
      </c>
      <c r="D6418">
        <v>39.557315816560802</v>
      </c>
      <c r="E6418" s="68" t="s">
        <v>1197</v>
      </c>
      <c r="F6418" s="8">
        <f>INDEX(Δεδομένα!$P:$P,MATCH('2020'!E6418,Δεδομένα!$O:$O,0))</f>
        <v>90</v>
      </c>
      <c r="G6418" s="6" t="s">
        <v>1149</v>
      </c>
      <c r="H6418" s="2" t="str">
        <f>INDEX(Δεδομένα!B$1:B$51,MATCH('2020'!G6418,Δεδομένα!A$1:A$51,0))</f>
        <v>ΗΠΕΙΡΟΥ</v>
      </c>
      <c r="I6418" s="8">
        <f>INDEX(Δεδομένα!E$1:E$13,MATCH('2020'!H6418,Δεδομένα!D$1:D$13,0))</f>
        <v>5</v>
      </c>
      <c r="J6418" s="1">
        <v>44090</v>
      </c>
      <c r="K6418" s="6" t="s">
        <v>203</v>
      </c>
      <c r="L6418" s="36" t="str">
        <f t="shared" si="400"/>
        <v>16/09/2020 16:09</v>
      </c>
      <c r="M6418" s="1">
        <v>44090</v>
      </c>
      <c r="N6418" s="6" t="s">
        <v>2071</v>
      </c>
      <c r="O6418" s="36" t="str">
        <f t="shared" si="401"/>
        <v>16/09/2020 17:06</v>
      </c>
      <c r="P6418" s="46">
        <f t="shared" si="402"/>
        <v>3.9583333331393078E-2</v>
      </c>
      <c r="Q6418" s="48">
        <v>0</v>
      </c>
      <c r="R6418" s="47">
        <f t="shared" si="403"/>
        <v>56.999999997206032</v>
      </c>
      <c r="S6418" s="6" t="s">
        <v>44</v>
      </c>
      <c r="T6418" s="6" t="s">
        <v>1199</v>
      </c>
      <c r="U6418" s="6" t="s">
        <v>6900</v>
      </c>
      <c r="V6418" s="6" t="s">
        <v>3577</v>
      </c>
      <c r="W6418" s="7">
        <v>0</v>
      </c>
      <c r="X6418" s="7">
        <v>0.2</v>
      </c>
      <c r="Y6418" s="7">
        <v>0</v>
      </c>
      <c r="Z6418" s="7">
        <v>0</v>
      </c>
      <c r="AA6418" s="7">
        <v>0</v>
      </c>
      <c r="AB6418" s="7">
        <v>0</v>
      </c>
      <c r="AC6418" s="7">
        <v>0</v>
      </c>
      <c r="AD6418" s="7">
        <v>0</v>
      </c>
      <c r="AE6418">
        <v>2</v>
      </c>
      <c r="AF6418">
        <v>0</v>
      </c>
      <c r="AG6418">
        <v>0</v>
      </c>
      <c r="AH6418">
        <v>0</v>
      </c>
      <c r="AI6418">
        <v>0</v>
      </c>
      <c r="AJ6418">
        <v>1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</row>
    <row r="6419" spans="1:44" x14ac:dyDescent="0.25">
      <c r="A6419">
        <v>1618493</v>
      </c>
      <c r="B6419">
        <v>787067</v>
      </c>
      <c r="C6419">
        <v>22.046946192708099</v>
      </c>
      <c r="D6419">
        <v>39.313152245574997</v>
      </c>
      <c r="E6419" s="68" t="s">
        <v>1042</v>
      </c>
      <c r="F6419" s="8">
        <f>INDEX(Δεδομένα!$P:$P,MATCH('2020'!E6419,Δεδομένα!$O:$O,0))</f>
        <v>116</v>
      </c>
      <c r="G6419" s="6" t="s">
        <v>294</v>
      </c>
      <c r="H6419" s="2" t="str">
        <f>INDEX(Δεδομένα!B$1:B$51,MATCH('2020'!G6419,Δεδομένα!A$1:A$51,0))</f>
        <v>ΘΕΣΣΑΛΙΑΣ</v>
      </c>
      <c r="I6419" s="8">
        <f>INDEX(Δεδομένα!E$1:E$13,MATCH('2020'!H6419,Δεδομένα!D$1:D$13,0))</f>
        <v>6</v>
      </c>
      <c r="J6419" s="1">
        <v>44090</v>
      </c>
      <c r="K6419" s="6" t="s">
        <v>612</v>
      </c>
      <c r="L6419" s="36" t="str">
        <f t="shared" si="400"/>
        <v>16/09/2020 13:50</v>
      </c>
      <c r="M6419" s="1">
        <v>44090</v>
      </c>
      <c r="N6419" s="6" t="s">
        <v>1144</v>
      </c>
      <c r="O6419" s="36" t="str">
        <f t="shared" si="401"/>
        <v>16/09/2020 14:11</v>
      </c>
      <c r="P6419" s="46">
        <f t="shared" si="402"/>
        <v>1.4583333329937886E-2</v>
      </c>
      <c r="Q6419" s="48">
        <v>0</v>
      </c>
      <c r="R6419" s="47">
        <f t="shared" si="403"/>
        <v>20.999999995110556</v>
      </c>
      <c r="S6419" s="6" t="s">
        <v>44</v>
      </c>
      <c r="T6419" s="6" t="s">
        <v>1043</v>
      </c>
      <c r="U6419" s="6" t="s">
        <v>509</v>
      </c>
      <c r="V6419" s="6" t="s">
        <v>6897</v>
      </c>
      <c r="W6419" s="7">
        <v>0</v>
      </c>
      <c r="X6419" s="7">
        <v>0</v>
      </c>
      <c r="Y6419" s="7">
        <v>0</v>
      </c>
      <c r="Z6419" s="7">
        <v>1</v>
      </c>
      <c r="AA6419" s="7">
        <v>0</v>
      </c>
      <c r="AB6419" s="7">
        <v>0</v>
      </c>
      <c r="AC6419" s="7">
        <v>0</v>
      </c>
      <c r="AD6419" s="7">
        <v>0</v>
      </c>
      <c r="AE6419">
        <v>2</v>
      </c>
      <c r="AF6419">
        <v>0</v>
      </c>
      <c r="AG6419">
        <v>0</v>
      </c>
      <c r="AH6419">
        <v>0</v>
      </c>
      <c r="AI6419">
        <v>0</v>
      </c>
      <c r="AJ6419">
        <v>1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</row>
    <row r="6420" spans="1:44" x14ac:dyDescent="0.25">
      <c r="A6420">
        <v>1593600</v>
      </c>
      <c r="B6420">
        <v>787014</v>
      </c>
      <c r="C6420">
        <v>20.534940572243102</v>
      </c>
      <c r="D6420">
        <v>38.337009597086499</v>
      </c>
      <c r="E6420" s="68" t="s">
        <v>798</v>
      </c>
      <c r="F6420" s="8">
        <f>INDEX(Δεδομένα!$P:$P,MATCH('2020'!E6420,Δεδομένα!$O:$O,0))</f>
        <v>235</v>
      </c>
      <c r="G6420" s="6" t="s">
        <v>799</v>
      </c>
      <c r="H6420" s="2" t="str">
        <f>INDEX(Δεδομένα!B$1:B$51,MATCH('2020'!G6420,Δεδομένα!A$1:A$51,0))</f>
        <v>ΙΟΝΙΩΝ ΝΗΣΩΝ</v>
      </c>
      <c r="I6420" s="8">
        <f>INDEX(Δεδομένα!E$1:E$13,MATCH('2020'!H6420,Δεδομένα!D$1:D$13,0))</f>
        <v>13</v>
      </c>
      <c r="J6420" s="1">
        <v>44090</v>
      </c>
      <c r="K6420" s="6" t="s">
        <v>1619</v>
      </c>
      <c r="L6420" s="36" t="str">
        <f t="shared" si="400"/>
        <v>16/09/2020 10:14</v>
      </c>
      <c r="M6420" s="1">
        <v>44091</v>
      </c>
      <c r="N6420" s="6" t="s">
        <v>6890</v>
      </c>
      <c r="O6420" s="36" t="str">
        <f t="shared" si="401"/>
        <v>17/09/2020 07:52</v>
      </c>
      <c r="P6420" s="46">
        <f t="shared" si="402"/>
        <v>0.90138888888759539</v>
      </c>
      <c r="Q6420" s="48">
        <v>0</v>
      </c>
      <c r="R6420" s="47">
        <f t="shared" si="403"/>
        <v>1297.9999999981374</v>
      </c>
      <c r="S6420" s="6" t="s">
        <v>44</v>
      </c>
      <c r="T6420" s="6" t="s">
        <v>800</v>
      </c>
      <c r="U6420" s="6" t="s">
        <v>73</v>
      </c>
      <c r="V6420" s="6" t="s">
        <v>6891</v>
      </c>
      <c r="W6420" s="7">
        <v>0</v>
      </c>
      <c r="X6420" s="7">
        <v>25</v>
      </c>
      <c r="Y6420" s="7">
        <v>0</v>
      </c>
      <c r="Z6420" s="7">
        <v>0</v>
      </c>
      <c r="AA6420" s="7">
        <v>0</v>
      </c>
      <c r="AB6420" s="7">
        <v>0</v>
      </c>
      <c r="AC6420" s="7">
        <v>0</v>
      </c>
      <c r="AD6420" s="7">
        <v>0</v>
      </c>
      <c r="AE6420">
        <v>22</v>
      </c>
      <c r="AF6420">
        <v>7</v>
      </c>
      <c r="AG6420">
        <v>0</v>
      </c>
      <c r="AH6420">
        <v>0</v>
      </c>
      <c r="AI6420">
        <v>2</v>
      </c>
      <c r="AJ6420">
        <v>7</v>
      </c>
      <c r="AK6420">
        <v>0</v>
      </c>
      <c r="AL6420">
        <v>0</v>
      </c>
      <c r="AM6420">
        <v>0</v>
      </c>
      <c r="AN6420">
        <v>1</v>
      </c>
      <c r="AO6420">
        <v>1</v>
      </c>
      <c r="AP6420">
        <v>0</v>
      </c>
      <c r="AQ6420">
        <v>2</v>
      </c>
      <c r="AR6420">
        <v>0</v>
      </c>
    </row>
    <row r="6421" spans="1:44" x14ac:dyDescent="0.25">
      <c r="A6421">
        <v>1593631</v>
      </c>
      <c r="B6421">
        <v>787192</v>
      </c>
      <c r="C6421">
        <v>20.764445078539602</v>
      </c>
      <c r="D6421">
        <v>38.128074992105397</v>
      </c>
      <c r="E6421" s="68" t="s">
        <v>798</v>
      </c>
      <c r="F6421" s="8">
        <f>INDEX(Δεδομένα!$P:$P,MATCH('2020'!E6421,Δεδομένα!$O:$O,0))</f>
        <v>235</v>
      </c>
      <c r="G6421" s="6" t="s">
        <v>799</v>
      </c>
      <c r="H6421" s="2" t="str">
        <f>INDEX(Δεδομένα!B$1:B$51,MATCH('2020'!G6421,Δεδομένα!A$1:A$51,0))</f>
        <v>ΙΟΝΙΩΝ ΝΗΣΩΝ</v>
      </c>
      <c r="I6421" s="8">
        <f>INDEX(Δεδομένα!E$1:E$13,MATCH('2020'!H6421,Δεδομένα!D$1:D$13,0))</f>
        <v>13</v>
      </c>
      <c r="J6421" s="1">
        <v>44090</v>
      </c>
      <c r="K6421" s="6" t="s">
        <v>2263</v>
      </c>
      <c r="L6421" s="36" t="str">
        <f t="shared" si="400"/>
        <v>16/09/2020 19:56</v>
      </c>
      <c r="M6421" s="1">
        <v>44091</v>
      </c>
      <c r="N6421" s="6" t="s">
        <v>1859</v>
      </c>
      <c r="O6421" s="36" t="str">
        <f t="shared" si="401"/>
        <v>17/09/2020 13:02</v>
      </c>
      <c r="P6421" s="46">
        <f t="shared" si="402"/>
        <v>0.71250000000145519</v>
      </c>
      <c r="Q6421" s="48">
        <v>0</v>
      </c>
      <c r="R6421" s="47">
        <f t="shared" si="403"/>
        <v>1026.0000000020955</v>
      </c>
      <c r="S6421" s="6" t="s">
        <v>44</v>
      </c>
      <c r="T6421" s="6" t="s">
        <v>1244</v>
      </c>
      <c r="U6421" s="6" t="s">
        <v>44</v>
      </c>
      <c r="V6421" s="6" t="s">
        <v>1614</v>
      </c>
      <c r="W6421" s="7">
        <v>0</v>
      </c>
      <c r="X6421" s="7">
        <v>130</v>
      </c>
      <c r="Y6421" s="7">
        <v>0</v>
      </c>
      <c r="Z6421" s="7">
        <v>0</v>
      </c>
      <c r="AA6421" s="7">
        <v>0</v>
      </c>
      <c r="AB6421" s="7">
        <v>0</v>
      </c>
      <c r="AC6421" s="7">
        <v>0</v>
      </c>
      <c r="AD6421" s="7">
        <v>0</v>
      </c>
      <c r="AE6421">
        <v>33</v>
      </c>
      <c r="AF6421">
        <v>7</v>
      </c>
      <c r="AG6421">
        <v>0</v>
      </c>
      <c r="AH6421">
        <v>0</v>
      </c>
      <c r="AI6421">
        <v>3</v>
      </c>
      <c r="AJ6421">
        <v>12</v>
      </c>
      <c r="AK6421">
        <v>0</v>
      </c>
      <c r="AL6421">
        <v>3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</row>
    <row r="6422" spans="1:44" x14ac:dyDescent="0.25">
      <c r="A6422">
        <v>1593641</v>
      </c>
      <c r="B6422">
        <v>787218</v>
      </c>
      <c r="C6422">
        <v>20.735184907172201</v>
      </c>
      <c r="D6422">
        <v>38.136664775326601</v>
      </c>
      <c r="E6422" s="68" t="s">
        <v>798</v>
      </c>
      <c r="F6422" s="8">
        <f>INDEX(Δεδομένα!$P:$P,MATCH('2020'!E6422,Δεδομένα!$O:$O,0))</f>
        <v>235</v>
      </c>
      <c r="G6422" s="6" t="s">
        <v>799</v>
      </c>
      <c r="H6422" s="2" t="str">
        <f>INDEX(Δεδομένα!B$1:B$51,MATCH('2020'!G6422,Δεδομένα!A$1:A$51,0))</f>
        <v>ΙΟΝΙΩΝ ΝΗΣΩΝ</v>
      </c>
      <c r="I6422" s="8">
        <f>INDEX(Δεδομένα!E$1:E$13,MATCH('2020'!H6422,Δεδομένα!D$1:D$13,0))</f>
        <v>13</v>
      </c>
      <c r="J6422" s="1">
        <v>44090</v>
      </c>
      <c r="K6422" s="6" t="s">
        <v>1493</v>
      </c>
      <c r="L6422" s="36" t="str">
        <f t="shared" si="400"/>
        <v>16/09/2020 21:20</v>
      </c>
      <c r="M6422" s="1">
        <v>44091</v>
      </c>
      <c r="N6422" s="6" t="s">
        <v>6907</v>
      </c>
      <c r="O6422" s="36" t="str">
        <f t="shared" si="401"/>
        <v>17/09/2020 03:01</v>
      </c>
      <c r="P6422" s="46">
        <f t="shared" si="402"/>
        <v>0.23680555555620231</v>
      </c>
      <c r="Q6422" s="48">
        <v>0</v>
      </c>
      <c r="R6422" s="47">
        <f t="shared" si="403"/>
        <v>341.00000000093132</v>
      </c>
      <c r="S6422" s="6" t="s">
        <v>44</v>
      </c>
      <c r="T6422" s="6" t="s">
        <v>1244</v>
      </c>
      <c r="U6422" s="6" t="s">
        <v>44</v>
      </c>
      <c r="V6422" s="6" t="s">
        <v>801</v>
      </c>
      <c r="W6422" s="7">
        <v>0</v>
      </c>
      <c r="X6422" s="7">
        <v>1</v>
      </c>
      <c r="Y6422" s="7">
        <v>0</v>
      </c>
      <c r="Z6422" s="7">
        <v>0</v>
      </c>
      <c r="AA6422" s="7">
        <v>0</v>
      </c>
      <c r="AB6422" s="7">
        <v>0</v>
      </c>
      <c r="AC6422" s="7">
        <v>0</v>
      </c>
      <c r="AD6422" s="7">
        <v>0</v>
      </c>
      <c r="AE6422">
        <v>5</v>
      </c>
      <c r="AF6422">
        <v>0</v>
      </c>
      <c r="AG6422">
        <v>0</v>
      </c>
      <c r="AH6422">
        <v>0</v>
      </c>
      <c r="AI6422">
        <v>0</v>
      </c>
      <c r="AJ6422">
        <v>2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</row>
    <row r="6423" spans="1:44" x14ac:dyDescent="0.25">
      <c r="A6423">
        <v>1587128</v>
      </c>
      <c r="B6423">
        <v>787161</v>
      </c>
      <c r="C6423">
        <v>22.768493066755202</v>
      </c>
      <c r="D6423">
        <v>40.843751372940098</v>
      </c>
      <c r="E6423" s="68" t="s">
        <v>1084</v>
      </c>
      <c r="F6423" s="8">
        <f>INDEX(Δεδομένα!$P:$P,MATCH('2020'!E6423,Δεδομένα!$O:$O,0))</f>
        <v>57</v>
      </c>
      <c r="G6423" s="6" t="s">
        <v>223</v>
      </c>
      <c r="H6423" s="2" t="str">
        <f>INDEX(Δεδομένα!B$1:B$51,MATCH('2020'!G6423,Δεδομένα!A$1:A$51,0))</f>
        <v>ΚΕΝΤΡΙΚΗΣ ΜΑΚΕΔΟΝΙΑΣ</v>
      </c>
      <c r="I6423" s="8">
        <f>INDEX(Δεδομένα!E$1:E$13,MATCH('2020'!H6423,Δεδομένα!D$1:D$13,0))</f>
        <v>3</v>
      </c>
      <c r="J6423" s="1">
        <v>44090</v>
      </c>
      <c r="K6423" s="6" t="s">
        <v>1936</v>
      </c>
      <c r="L6423" s="36" t="str">
        <f t="shared" si="400"/>
        <v>16/09/2020 18:37</v>
      </c>
      <c r="M6423" s="1">
        <v>44090</v>
      </c>
      <c r="N6423" s="6" t="s">
        <v>760</v>
      </c>
      <c r="O6423" s="36" t="str">
        <f t="shared" si="401"/>
        <v>16/09/2020 19:24</v>
      </c>
      <c r="P6423" s="46">
        <f t="shared" si="402"/>
        <v>3.2638888893416151E-2</v>
      </c>
      <c r="Q6423" s="48">
        <v>0</v>
      </c>
      <c r="R6423" s="47">
        <f t="shared" si="403"/>
        <v>47.000000006519258</v>
      </c>
      <c r="S6423" s="6" t="s">
        <v>44</v>
      </c>
      <c r="T6423" s="6" t="s">
        <v>1145</v>
      </c>
      <c r="U6423" s="6" t="s">
        <v>44</v>
      </c>
      <c r="V6423" s="6" t="s">
        <v>6902</v>
      </c>
      <c r="W6423" s="7">
        <v>0</v>
      </c>
      <c r="X6423" s="7">
        <v>0</v>
      </c>
      <c r="Y6423" s="7">
        <v>0</v>
      </c>
      <c r="Z6423" s="7">
        <v>0.2</v>
      </c>
      <c r="AA6423" s="7">
        <v>0</v>
      </c>
      <c r="AB6423" s="7">
        <v>0</v>
      </c>
      <c r="AC6423" s="7">
        <v>0.3</v>
      </c>
      <c r="AD6423" s="7">
        <v>0</v>
      </c>
      <c r="AE6423">
        <v>2</v>
      </c>
      <c r="AF6423">
        <v>0</v>
      </c>
      <c r="AG6423">
        <v>0</v>
      </c>
      <c r="AH6423">
        <v>0</v>
      </c>
      <c r="AI6423">
        <v>0</v>
      </c>
      <c r="AJ6423">
        <v>1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</row>
    <row r="6424" spans="1:44" x14ac:dyDescent="0.25">
      <c r="A6424">
        <v>1587130</v>
      </c>
      <c r="B6424">
        <v>787213</v>
      </c>
      <c r="C6424">
        <v>22.586081206668801</v>
      </c>
      <c r="D6424">
        <v>40.9720710999568</v>
      </c>
      <c r="E6424" s="68" t="s">
        <v>1084</v>
      </c>
      <c r="F6424" s="8">
        <f>INDEX(Δεδομένα!$P:$P,MATCH('2020'!E6424,Δεδομένα!$O:$O,0))</f>
        <v>57</v>
      </c>
      <c r="G6424" s="6" t="s">
        <v>223</v>
      </c>
      <c r="H6424" s="2" t="str">
        <f>INDEX(Δεδομένα!B$1:B$51,MATCH('2020'!G6424,Δεδομένα!A$1:A$51,0))</f>
        <v>ΚΕΝΤΡΙΚΗΣ ΜΑΚΕΔΟΝΙΑΣ</v>
      </c>
      <c r="I6424" s="8">
        <f>INDEX(Δεδομένα!E$1:E$13,MATCH('2020'!H6424,Δεδομένα!D$1:D$13,0))</f>
        <v>3</v>
      </c>
      <c r="J6424" s="1">
        <v>44090</v>
      </c>
      <c r="K6424" s="6" t="s">
        <v>406</v>
      </c>
      <c r="L6424" s="36" t="str">
        <f t="shared" si="400"/>
        <v>16/09/2020 21:09</v>
      </c>
      <c r="M6424" s="1">
        <v>44090</v>
      </c>
      <c r="N6424" s="6" t="s">
        <v>6906</v>
      </c>
      <c r="O6424" s="36" t="str">
        <f t="shared" si="401"/>
        <v>16/09/2020 23:04</v>
      </c>
      <c r="P6424" s="46">
        <f t="shared" si="402"/>
        <v>7.9861111109494232E-2</v>
      </c>
      <c r="Q6424" s="48">
        <v>0</v>
      </c>
      <c r="R6424" s="47">
        <f t="shared" si="403"/>
        <v>114.99999999767169</v>
      </c>
      <c r="S6424" s="6" t="s">
        <v>44</v>
      </c>
      <c r="T6424" s="6" t="s">
        <v>226</v>
      </c>
      <c r="U6424" s="6" t="s">
        <v>44</v>
      </c>
      <c r="V6424" s="6" t="s">
        <v>1088</v>
      </c>
      <c r="W6424" s="7">
        <v>0</v>
      </c>
      <c r="X6424" s="7">
        <v>0</v>
      </c>
      <c r="Y6424" s="7">
        <v>0</v>
      </c>
      <c r="Z6424" s="7">
        <v>0</v>
      </c>
      <c r="AA6424" s="7">
        <v>0</v>
      </c>
      <c r="AB6424" s="7">
        <v>0</v>
      </c>
      <c r="AC6424" s="7">
        <v>5.5</v>
      </c>
      <c r="AD6424" s="7">
        <v>0</v>
      </c>
      <c r="AE6424">
        <v>4</v>
      </c>
      <c r="AF6424">
        <v>0</v>
      </c>
      <c r="AG6424">
        <v>0</v>
      </c>
      <c r="AH6424">
        <v>0</v>
      </c>
      <c r="AI6424">
        <v>0</v>
      </c>
      <c r="AJ6424">
        <v>2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</row>
    <row r="6425" spans="1:44" x14ac:dyDescent="0.25">
      <c r="A6425">
        <v>1596099</v>
      </c>
      <c r="B6425">
        <v>787075</v>
      </c>
      <c r="C6425">
        <v>22.722083782089602</v>
      </c>
      <c r="D6425">
        <v>37.878630435063798</v>
      </c>
      <c r="E6425" s="68" t="s">
        <v>810</v>
      </c>
      <c r="F6425" s="8">
        <f>INDEX(Δεδομένα!$P:$P,MATCH('2020'!E6425,Δεδομένα!$O:$O,0))</f>
        <v>157</v>
      </c>
      <c r="G6425" s="6" t="s">
        <v>391</v>
      </c>
      <c r="H6425" s="2" t="str">
        <f>INDEX(Δεδομένα!B$1:B$51,MATCH('2020'!G6425,Δεδομένα!A$1:A$51,0))</f>
        <v>ΠΕΛΛΟΠΟΝΗΣΟΥ</v>
      </c>
      <c r="I6425" s="8">
        <f>INDEX(Δεδομένα!E$1:E$13,MATCH('2020'!H6425,Δεδομένα!D$1:D$13,0))</f>
        <v>8</v>
      </c>
      <c r="J6425" s="1">
        <v>44090</v>
      </c>
      <c r="K6425" s="6" t="s">
        <v>1039</v>
      </c>
      <c r="L6425" s="36" t="str">
        <f t="shared" si="400"/>
        <v>16/09/2020 14:29</v>
      </c>
      <c r="M6425" s="1">
        <v>44090</v>
      </c>
      <c r="N6425" s="6" t="s">
        <v>926</v>
      </c>
      <c r="O6425" s="36" t="str">
        <f t="shared" si="401"/>
        <v>16/09/2020 15:35</v>
      </c>
      <c r="P6425" s="46">
        <f t="shared" si="402"/>
        <v>4.5833333329937886E-2</v>
      </c>
      <c r="Q6425" s="48">
        <v>0</v>
      </c>
      <c r="R6425" s="47">
        <f t="shared" si="403"/>
        <v>65.999999995110556</v>
      </c>
      <c r="S6425" s="6" t="s">
        <v>44</v>
      </c>
      <c r="T6425" s="6" t="s">
        <v>812</v>
      </c>
      <c r="U6425" s="6" t="s">
        <v>3505</v>
      </c>
      <c r="V6425" s="6" t="s">
        <v>2444</v>
      </c>
      <c r="W6425" s="7">
        <v>0</v>
      </c>
      <c r="X6425" s="7">
        <v>0</v>
      </c>
      <c r="Y6425" s="7">
        <v>0</v>
      </c>
      <c r="Z6425" s="7">
        <v>0.5</v>
      </c>
      <c r="AA6425" s="7">
        <v>0</v>
      </c>
      <c r="AB6425" s="7">
        <v>0</v>
      </c>
      <c r="AC6425" s="7">
        <v>0</v>
      </c>
      <c r="AD6425" s="7">
        <v>0</v>
      </c>
      <c r="AE6425">
        <v>5</v>
      </c>
      <c r="AF6425">
        <v>0</v>
      </c>
      <c r="AG6425">
        <v>0</v>
      </c>
      <c r="AH6425">
        <v>0</v>
      </c>
      <c r="AI6425">
        <v>0</v>
      </c>
      <c r="AJ6425">
        <v>2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</row>
    <row r="6426" spans="1:44" x14ac:dyDescent="0.25">
      <c r="A6426">
        <v>1612765</v>
      </c>
      <c r="B6426">
        <v>787021</v>
      </c>
      <c r="C6426">
        <v>26.0792281020193</v>
      </c>
      <c r="D6426">
        <v>39.133689626301098</v>
      </c>
      <c r="E6426" s="68" t="s">
        <v>506</v>
      </c>
      <c r="F6426" s="8">
        <f>INDEX(Δεδομένα!$P:$P,MATCH('2020'!E6426,Δεδομένα!$O:$O,0))</f>
        <v>197</v>
      </c>
      <c r="G6426" s="6" t="s">
        <v>495</v>
      </c>
      <c r="H6426" s="2" t="str">
        <f>INDEX(Δεδομένα!B$1:B$51,MATCH('2020'!G6426,Δεδομένα!A$1:A$51,0))</f>
        <v>ΒΟΡΕΙΟΥ ΑΙΓΑΙΟΥ</v>
      </c>
      <c r="I6426" s="8">
        <f>INDEX(Δεδομένα!E$1:E$13,MATCH('2020'!H6426,Δεδομένα!D$1:D$13,0))</f>
        <v>11</v>
      </c>
      <c r="J6426" s="1">
        <v>44090</v>
      </c>
      <c r="K6426" s="6" t="s">
        <v>2451</v>
      </c>
      <c r="L6426" s="36" t="str">
        <f t="shared" si="400"/>
        <v>16/09/2020 10:35</v>
      </c>
      <c r="M6426" s="1">
        <v>44090</v>
      </c>
      <c r="N6426" s="6" t="s">
        <v>281</v>
      </c>
      <c r="O6426" s="36" t="str">
        <f t="shared" si="401"/>
        <v>16/09/2020 16:00</v>
      </c>
      <c r="P6426" s="46">
        <f t="shared" si="402"/>
        <v>0.22569444444525288</v>
      </c>
      <c r="Q6426" s="48">
        <v>0</v>
      </c>
      <c r="R6426" s="47">
        <f t="shared" si="403"/>
        <v>325.00000000116415</v>
      </c>
      <c r="S6426" s="6" t="s">
        <v>44</v>
      </c>
      <c r="T6426" s="6" t="s">
        <v>508</v>
      </c>
      <c r="U6426" s="6" t="s">
        <v>2823</v>
      </c>
      <c r="V6426" s="6" t="s">
        <v>6893</v>
      </c>
      <c r="W6426" s="7">
        <v>0</v>
      </c>
      <c r="X6426" s="7">
        <v>0</v>
      </c>
      <c r="Y6426" s="7">
        <v>0</v>
      </c>
      <c r="Z6426" s="7">
        <v>4</v>
      </c>
      <c r="AA6426" s="7">
        <v>0</v>
      </c>
      <c r="AB6426" s="7">
        <v>0</v>
      </c>
      <c r="AC6426" s="7">
        <v>0</v>
      </c>
      <c r="AD6426" s="7">
        <v>0</v>
      </c>
      <c r="AE6426">
        <v>10</v>
      </c>
      <c r="AF6426">
        <v>0</v>
      </c>
      <c r="AG6426">
        <v>0</v>
      </c>
      <c r="AH6426">
        <v>0</v>
      </c>
      <c r="AI6426">
        <v>0</v>
      </c>
      <c r="AJ6426">
        <v>4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</row>
    <row r="6427" spans="1:44" x14ac:dyDescent="0.25">
      <c r="A6427">
        <v>1612776</v>
      </c>
      <c r="B6427">
        <v>787113</v>
      </c>
      <c r="C6427">
        <v>26.501220687596401</v>
      </c>
      <c r="D6427">
        <v>39.136052389863401</v>
      </c>
      <c r="E6427" s="68" t="s">
        <v>494</v>
      </c>
      <c r="F6427" s="8">
        <f>INDEX(Δεδομένα!$P:$P,MATCH('2020'!E6427,Δεδομένα!$O:$O,0))</f>
        <v>196</v>
      </c>
      <c r="G6427" s="6" t="s">
        <v>495</v>
      </c>
      <c r="H6427" s="2" t="str">
        <f>INDEX(Δεδομένα!B$1:B$51,MATCH('2020'!G6427,Δεδομένα!A$1:A$51,0))</f>
        <v>ΒΟΡΕΙΟΥ ΑΙΓΑΙΟΥ</v>
      </c>
      <c r="I6427" s="8">
        <f>INDEX(Δεδομένα!E$1:E$13,MATCH('2020'!H6427,Δεδομένα!D$1:D$13,0))</f>
        <v>11</v>
      </c>
      <c r="J6427" s="1">
        <v>44090</v>
      </c>
      <c r="K6427" s="6" t="s">
        <v>215</v>
      </c>
      <c r="L6427" s="36" t="str">
        <f t="shared" si="400"/>
        <v>16/09/2020 16:20</v>
      </c>
      <c r="M6427" s="1">
        <v>44090</v>
      </c>
      <c r="N6427" s="6" t="s">
        <v>259</v>
      </c>
      <c r="O6427" s="36" t="str">
        <f t="shared" si="401"/>
        <v>16/09/2020 19:00</v>
      </c>
      <c r="P6427" s="46">
        <f t="shared" si="402"/>
        <v>0.11111111110949423</v>
      </c>
      <c r="Q6427" s="48">
        <v>0</v>
      </c>
      <c r="R6427" s="47">
        <f t="shared" si="403"/>
        <v>159.99999999767169</v>
      </c>
      <c r="S6427" s="6" t="s">
        <v>44</v>
      </c>
      <c r="T6427" s="6" t="s">
        <v>499</v>
      </c>
      <c r="U6427" s="6" t="s">
        <v>500</v>
      </c>
      <c r="V6427" s="6" t="s">
        <v>500</v>
      </c>
      <c r="W6427" s="7">
        <v>0</v>
      </c>
      <c r="X6427" s="7">
        <v>0</v>
      </c>
      <c r="Y6427" s="7">
        <v>0</v>
      </c>
      <c r="Z6427" s="7">
        <v>0</v>
      </c>
      <c r="AA6427" s="7">
        <v>0</v>
      </c>
      <c r="AB6427" s="7">
        <v>0.2</v>
      </c>
      <c r="AC6427" s="7">
        <v>0</v>
      </c>
      <c r="AD6427" s="7">
        <v>0</v>
      </c>
      <c r="AE6427">
        <v>10</v>
      </c>
      <c r="AF6427">
        <v>5</v>
      </c>
      <c r="AG6427">
        <v>0</v>
      </c>
      <c r="AH6427">
        <v>0</v>
      </c>
      <c r="AI6427">
        <v>0</v>
      </c>
      <c r="AJ6427">
        <v>6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2</v>
      </c>
      <c r="AR6427">
        <v>0</v>
      </c>
    </row>
    <row r="6428" spans="1:44" x14ac:dyDescent="0.25">
      <c r="A6428">
        <v>1612782</v>
      </c>
      <c r="B6428">
        <v>787126</v>
      </c>
      <c r="C6428">
        <v>26.5072106123908</v>
      </c>
      <c r="D6428">
        <v>39.134490263969198</v>
      </c>
      <c r="E6428" s="68" t="s">
        <v>494</v>
      </c>
      <c r="F6428" s="8">
        <f>INDEX(Δεδομένα!$P:$P,MATCH('2020'!E6428,Δεδομένα!$O:$O,0))</f>
        <v>196</v>
      </c>
      <c r="G6428" s="6" t="s">
        <v>495</v>
      </c>
      <c r="H6428" s="2" t="str">
        <f>INDEX(Δεδομένα!B$1:B$51,MATCH('2020'!G6428,Δεδομένα!A$1:A$51,0))</f>
        <v>ΒΟΡΕΙΟΥ ΑΙΓΑΙΟΥ</v>
      </c>
      <c r="I6428" s="8">
        <f>INDEX(Δεδομένα!E$1:E$13,MATCH('2020'!H6428,Δεδομένα!D$1:D$13,0))</f>
        <v>11</v>
      </c>
      <c r="J6428" s="1">
        <v>44090</v>
      </c>
      <c r="K6428" s="6" t="s">
        <v>1302</v>
      </c>
      <c r="L6428" s="36" t="str">
        <f t="shared" si="400"/>
        <v>16/09/2020 16:44</v>
      </c>
      <c r="M6428" s="1">
        <v>44090</v>
      </c>
      <c r="N6428" s="6" t="s">
        <v>156</v>
      </c>
      <c r="O6428" s="36" t="str">
        <f t="shared" si="401"/>
        <v>16/09/2020 17:30</v>
      </c>
      <c r="P6428" s="46">
        <f t="shared" si="402"/>
        <v>3.1944444439432118E-2</v>
      </c>
      <c r="Q6428" s="48">
        <v>0</v>
      </c>
      <c r="R6428" s="47">
        <f t="shared" si="403"/>
        <v>45.99999999278225</v>
      </c>
      <c r="S6428" s="6" t="s">
        <v>44</v>
      </c>
      <c r="T6428" s="6" t="s">
        <v>499</v>
      </c>
      <c r="U6428" s="6" t="s">
        <v>500</v>
      </c>
      <c r="V6428" s="6" t="s">
        <v>1521</v>
      </c>
      <c r="W6428" s="7">
        <v>0</v>
      </c>
      <c r="X6428" s="7">
        <v>0</v>
      </c>
      <c r="Y6428" s="7">
        <v>0</v>
      </c>
      <c r="Z6428" s="7">
        <v>0</v>
      </c>
      <c r="AA6428" s="7">
        <v>0</v>
      </c>
      <c r="AB6428" s="7">
        <v>0.01</v>
      </c>
      <c r="AC6428" s="7">
        <v>0</v>
      </c>
      <c r="AD6428" s="7">
        <v>0</v>
      </c>
      <c r="AE6428">
        <v>2</v>
      </c>
      <c r="AF6428">
        <v>0</v>
      </c>
      <c r="AG6428">
        <v>0</v>
      </c>
      <c r="AH6428">
        <v>0</v>
      </c>
      <c r="AI6428">
        <v>0</v>
      </c>
      <c r="AJ6428">
        <v>1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</row>
    <row r="6429" spans="1:44" x14ac:dyDescent="0.25">
      <c r="A6429">
        <v>1597982</v>
      </c>
      <c r="B6429">
        <v>787084</v>
      </c>
      <c r="C6429">
        <v>22.0697536468506</v>
      </c>
      <c r="D6429">
        <v>37.043487548828097</v>
      </c>
      <c r="E6429" s="68" t="s">
        <v>937</v>
      </c>
      <c r="F6429" s="8">
        <f>INDEX(Δεδομένα!$P:$P,MATCH('2020'!E6429,Δεδομένα!$O:$O,0))</f>
        <v>143</v>
      </c>
      <c r="G6429" s="6" t="s">
        <v>841</v>
      </c>
      <c r="H6429" s="2" t="str">
        <f>INDEX(Δεδομένα!B$1:B$51,MATCH('2020'!G6429,Δεδομένα!A$1:A$51,0))</f>
        <v>ΠΕΛΛΟΠΟΝΗΣΟΥ</v>
      </c>
      <c r="I6429" s="8">
        <f>INDEX(Δεδομένα!E$1:E$13,MATCH('2020'!H6429,Δεδομένα!D$1:D$13,0))</f>
        <v>8</v>
      </c>
      <c r="J6429" s="1">
        <v>44090</v>
      </c>
      <c r="K6429" s="6" t="s">
        <v>131</v>
      </c>
      <c r="L6429" s="36" t="str">
        <f t="shared" si="400"/>
        <v>16/09/2020 14:50</v>
      </c>
      <c r="M6429" s="1">
        <v>44090</v>
      </c>
      <c r="N6429" s="6" t="s">
        <v>1052</v>
      </c>
      <c r="O6429" s="36" t="str">
        <f t="shared" si="401"/>
        <v>16/09/2020 15:14</v>
      </c>
      <c r="P6429" s="46">
        <f t="shared" si="402"/>
        <v>1.6666666670062114E-2</v>
      </c>
      <c r="Q6429" s="48">
        <v>0</v>
      </c>
      <c r="R6429" s="47">
        <f t="shared" si="403"/>
        <v>24.000000004889444</v>
      </c>
      <c r="S6429" s="6" t="s">
        <v>44</v>
      </c>
      <c r="T6429" s="6" t="s">
        <v>940</v>
      </c>
      <c r="U6429" s="6" t="s">
        <v>44</v>
      </c>
      <c r="V6429" s="6" t="s">
        <v>1772</v>
      </c>
      <c r="W6429" s="7">
        <v>0</v>
      </c>
      <c r="X6429" s="7">
        <v>0</v>
      </c>
      <c r="Y6429" s="7">
        <v>0</v>
      </c>
      <c r="Z6429" s="7">
        <v>0</v>
      </c>
      <c r="AA6429" s="7">
        <v>0.1</v>
      </c>
      <c r="AB6429" s="7">
        <v>0</v>
      </c>
      <c r="AC6429" s="7">
        <v>0</v>
      </c>
      <c r="AD6429" s="7">
        <v>0</v>
      </c>
      <c r="AE6429">
        <v>4</v>
      </c>
      <c r="AF6429">
        <v>0</v>
      </c>
      <c r="AG6429">
        <v>0</v>
      </c>
      <c r="AH6429">
        <v>0</v>
      </c>
      <c r="AI6429">
        <v>0</v>
      </c>
      <c r="AJ6429">
        <v>2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</row>
    <row r="6430" spans="1:44" x14ac:dyDescent="0.25">
      <c r="A6430">
        <v>1598088</v>
      </c>
      <c r="B6430">
        <v>787207</v>
      </c>
      <c r="C6430">
        <v>22.036657758373199</v>
      </c>
      <c r="D6430">
        <v>37.043976855961098</v>
      </c>
      <c r="E6430" s="68" t="s">
        <v>937</v>
      </c>
      <c r="F6430" s="8">
        <f>INDEX(Δεδομένα!$P:$P,MATCH('2020'!E6430,Δεδομένα!$O:$O,0))</f>
        <v>143</v>
      </c>
      <c r="G6430" s="6" t="s">
        <v>841</v>
      </c>
      <c r="H6430" s="2" t="str">
        <f>INDEX(Δεδομένα!B$1:B$51,MATCH('2020'!G6430,Δεδομένα!A$1:A$51,0))</f>
        <v>ΠΕΛΛΟΠΟΝΗΣΟΥ</v>
      </c>
      <c r="I6430" s="8">
        <f>INDEX(Δεδομένα!E$1:E$13,MATCH('2020'!H6430,Δεδομένα!D$1:D$13,0))</f>
        <v>8</v>
      </c>
      <c r="J6430" s="1">
        <v>44090</v>
      </c>
      <c r="K6430" s="6" t="s">
        <v>2167</v>
      </c>
      <c r="L6430" s="36" t="str">
        <f t="shared" si="400"/>
        <v>16/09/2020 20:32</v>
      </c>
      <c r="M6430" s="1">
        <v>44090</v>
      </c>
      <c r="N6430" s="6" t="s">
        <v>3052</v>
      </c>
      <c r="O6430" s="36" t="str">
        <f t="shared" si="401"/>
        <v>16/09/2020 23:45</v>
      </c>
      <c r="P6430" s="46">
        <f t="shared" si="402"/>
        <v>0.13402777777810115</v>
      </c>
      <c r="Q6430" s="48">
        <v>0</v>
      </c>
      <c r="R6430" s="47">
        <f t="shared" si="403"/>
        <v>193.00000000046566</v>
      </c>
      <c r="S6430" s="6" t="s">
        <v>44</v>
      </c>
      <c r="T6430" s="6" t="s">
        <v>940</v>
      </c>
      <c r="U6430" s="6" t="s">
        <v>44</v>
      </c>
      <c r="V6430" s="6" t="s">
        <v>3212</v>
      </c>
      <c r="W6430" s="7">
        <v>0</v>
      </c>
      <c r="X6430" s="7">
        <v>0</v>
      </c>
      <c r="Y6430" s="7">
        <v>0</v>
      </c>
      <c r="Z6430" s="7">
        <v>0</v>
      </c>
      <c r="AA6430" s="7">
        <v>0</v>
      </c>
      <c r="AB6430" s="7">
        <v>5</v>
      </c>
      <c r="AC6430" s="7">
        <v>0</v>
      </c>
      <c r="AD6430" s="7">
        <v>0</v>
      </c>
      <c r="AE6430">
        <v>8</v>
      </c>
      <c r="AF6430">
        <v>0</v>
      </c>
      <c r="AG6430">
        <v>0</v>
      </c>
      <c r="AH6430">
        <v>0</v>
      </c>
      <c r="AI6430">
        <v>0</v>
      </c>
      <c r="AJ6430">
        <v>4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</row>
    <row r="6431" spans="1:44" x14ac:dyDescent="0.25">
      <c r="A6431">
        <v>1588802</v>
      </c>
      <c r="B6431">
        <v>787020</v>
      </c>
      <c r="C6431">
        <v>24.8229963132538</v>
      </c>
      <c r="D6431">
        <v>41.119365608459198</v>
      </c>
      <c r="E6431" s="68" t="s">
        <v>120</v>
      </c>
      <c r="F6431" s="8">
        <f>INDEX(Δεδομένα!$P:$P,MATCH('2020'!E6431,Δεδομένα!$O:$O,0))</f>
        <v>30</v>
      </c>
      <c r="G6431" s="6" t="s">
        <v>121</v>
      </c>
      <c r="H6431" s="2" t="str">
        <f>INDEX(Δεδομένα!B$1:B$51,MATCH('2020'!G6431,Δεδομένα!A$1:A$51,0))</f>
        <v>ΑΝΑΤΟΛΙΚΗΣ ΜΑΚΕΔΟΝΙΑΣ ΚΑΙ ΘΡΑΚΗΣ</v>
      </c>
      <c r="I6431" s="8">
        <f>INDEX(Δεδομένα!E$1:E$13,MATCH('2020'!H6431,Δεδομένα!D$1:D$13,0))</f>
        <v>2</v>
      </c>
      <c r="J6431" s="1">
        <v>44090</v>
      </c>
      <c r="K6431" s="6" t="s">
        <v>1198</v>
      </c>
      <c r="L6431" s="36" t="str">
        <f t="shared" si="400"/>
        <v>16/09/2020 10:49</v>
      </c>
      <c r="M6431" s="1">
        <v>44090</v>
      </c>
      <c r="N6431" s="6" t="s">
        <v>835</v>
      </c>
      <c r="O6431" s="36" t="str">
        <f t="shared" si="401"/>
        <v>16/09/2020 13:24</v>
      </c>
      <c r="P6431" s="46">
        <f t="shared" si="402"/>
        <v>0.10763888889050577</v>
      </c>
      <c r="Q6431" s="48">
        <v>0</v>
      </c>
      <c r="R6431" s="47">
        <f t="shared" si="403"/>
        <v>155.00000000232831</v>
      </c>
      <c r="S6431" s="6" t="s">
        <v>44</v>
      </c>
      <c r="T6431" s="6" t="s">
        <v>1527</v>
      </c>
      <c r="U6431" s="6" t="s">
        <v>44</v>
      </c>
      <c r="V6431" s="6" t="s">
        <v>6892</v>
      </c>
      <c r="W6431" s="7">
        <v>0</v>
      </c>
      <c r="X6431" s="7">
        <v>0</v>
      </c>
      <c r="Y6431" s="7">
        <v>0</v>
      </c>
      <c r="Z6431" s="7">
        <v>2</v>
      </c>
      <c r="AA6431" s="7">
        <v>0</v>
      </c>
      <c r="AB6431" s="7">
        <v>0</v>
      </c>
      <c r="AC6431" s="7">
        <v>0</v>
      </c>
      <c r="AD6431" s="7">
        <v>0</v>
      </c>
      <c r="AE6431">
        <v>9</v>
      </c>
      <c r="AF6431">
        <v>0</v>
      </c>
      <c r="AG6431">
        <v>0</v>
      </c>
      <c r="AH6431">
        <v>0</v>
      </c>
      <c r="AI6431">
        <v>0</v>
      </c>
      <c r="AJ6431">
        <v>4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</row>
    <row r="6432" spans="1:44" x14ac:dyDescent="0.25">
      <c r="A6432">
        <v>1588921</v>
      </c>
      <c r="B6432">
        <v>787053</v>
      </c>
      <c r="C6432">
        <v>24.670312645960799</v>
      </c>
      <c r="D6432">
        <v>41.165352305028797</v>
      </c>
      <c r="E6432" s="68" t="s">
        <v>1703</v>
      </c>
      <c r="F6432" s="8">
        <f>INDEX(Δεδομένα!$P:$P,MATCH('2020'!E6432,Δεδομένα!$O:$O,0))</f>
        <v>31</v>
      </c>
      <c r="G6432" s="6" t="s">
        <v>121</v>
      </c>
      <c r="H6432" s="2" t="str">
        <f>INDEX(Δεδομένα!B$1:B$51,MATCH('2020'!G6432,Δεδομένα!A$1:A$51,0))</f>
        <v>ΑΝΑΤΟΛΙΚΗΣ ΜΑΚΕΔΟΝΙΑΣ ΚΑΙ ΘΡΑΚΗΣ</v>
      </c>
      <c r="I6432" s="8">
        <f>INDEX(Δεδομένα!E$1:E$13,MATCH('2020'!H6432,Δεδομένα!D$1:D$13,0))</f>
        <v>2</v>
      </c>
      <c r="J6432" s="1">
        <v>44090</v>
      </c>
      <c r="K6432" s="6" t="s">
        <v>314</v>
      </c>
      <c r="L6432" s="36" t="str">
        <f t="shared" si="400"/>
        <v>16/09/2020 13:12</v>
      </c>
      <c r="M6432" s="1">
        <v>44090</v>
      </c>
      <c r="N6432" s="6" t="s">
        <v>638</v>
      </c>
      <c r="O6432" s="36" t="str">
        <f t="shared" si="401"/>
        <v>16/09/2020 20:45</v>
      </c>
      <c r="P6432" s="46">
        <f t="shared" si="402"/>
        <v>0.31458333333284827</v>
      </c>
      <c r="Q6432" s="48">
        <v>0</v>
      </c>
      <c r="R6432" s="47">
        <f t="shared" si="403"/>
        <v>452.99999999930151</v>
      </c>
      <c r="S6432" s="6" t="s">
        <v>44</v>
      </c>
      <c r="T6432" s="6" t="s">
        <v>73</v>
      </c>
      <c r="U6432" s="6" t="s">
        <v>44</v>
      </c>
      <c r="V6432" s="6" t="s">
        <v>6896</v>
      </c>
      <c r="W6432" s="7">
        <v>12</v>
      </c>
      <c r="X6432" s="7">
        <v>0</v>
      </c>
      <c r="Y6432" s="7">
        <v>0</v>
      </c>
      <c r="Z6432" s="7">
        <v>0</v>
      </c>
      <c r="AA6432" s="7">
        <v>0</v>
      </c>
      <c r="AB6432" s="7">
        <v>0</v>
      </c>
      <c r="AC6432" s="7">
        <v>0</v>
      </c>
      <c r="AD6432" s="7">
        <v>0</v>
      </c>
      <c r="AE6432">
        <v>14</v>
      </c>
      <c r="AF6432">
        <v>0</v>
      </c>
      <c r="AG6432">
        <v>0</v>
      </c>
      <c r="AH6432">
        <v>0</v>
      </c>
      <c r="AI6432">
        <v>0</v>
      </c>
      <c r="AJ6432">
        <v>2</v>
      </c>
      <c r="AK6432">
        <v>4</v>
      </c>
      <c r="AL6432">
        <v>2</v>
      </c>
      <c r="AM6432">
        <v>1</v>
      </c>
      <c r="AN6432">
        <v>0</v>
      </c>
      <c r="AO6432">
        <v>0</v>
      </c>
      <c r="AP6432">
        <v>0</v>
      </c>
      <c r="AQ6432">
        <v>1</v>
      </c>
      <c r="AR6432">
        <v>0</v>
      </c>
    </row>
    <row r="6433" spans="1:44" x14ac:dyDescent="0.25">
      <c r="A6433">
        <v>1588753</v>
      </c>
      <c r="B6433">
        <v>787068</v>
      </c>
      <c r="C6433">
        <v>24.894624710083001</v>
      </c>
      <c r="D6433">
        <v>41.329212188720703</v>
      </c>
      <c r="E6433" s="68" t="s">
        <v>120</v>
      </c>
      <c r="F6433" s="8">
        <f>INDEX(Δεδομένα!$P:$P,MATCH('2020'!E6433,Δεδομένα!$O:$O,0))</f>
        <v>30</v>
      </c>
      <c r="G6433" s="6" t="s">
        <v>121</v>
      </c>
      <c r="H6433" s="2" t="str">
        <f>INDEX(Δεδομένα!B$1:B$51,MATCH('2020'!G6433,Δεδομένα!A$1:A$51,0))</f>
        <v>ΑΝΑΤΟΛΙΚΗΣ ΜΑΚΕΔΟΝΙΑΣ ΚΑΙ ΘΡΑΚΗΣ</v>
      </c>
      <c r="I6433" s="8">
        <f>INDEX(Δεδομένα!E$1:E$13,MATCH('2020'!H6433,Δεδομένα!D$1:D$13,0))</f>
        <v>2</v>
      </c>
      <c r="J6433" s="1">
        <v>44090</v>
      </c>
      <c r="K6433" s="6" t="s">
        <v>362</v>
      </c>
      <c r="L6433" s="36" t="str">
        <f t="shared" si="400"/>
        <v>16/09/2020 14:00</v>
      </c>
      <c r="M6433" s="1">
        <v>44090</v>
      </c>
      <c r="N6433" s="6" t="s">
        <v>2467</v>
      </c>
      <c r="O6433" s="36" t="str">
        <f t="shared" si="401"/>
        <v>16/09/2020 15:33</v>
      </c>
      <c r="P6433" s="46">
        <f t="shared" si="402"/>
        <v>6.4583333332848269E-2</v>
      </c>
      <c r="Q6433" s="48">
        <v>0</v>
      </c>
      <c r="R6433" s="47">
        <f t="shared" si="403"/>
        <v>92.999999999301508</v>
      </c>
      <c r="S6433" s="6" t="s">
        <v>44</v>
      </c>
      <c r="T6433" s="6" t="s">
        <v>3203</v>
      </c>
      <c r="U6433" s="6" t="s">
        <v>44</v>
      </c>
      <c r="V6433" s="6" t="s">
        <v>6898</v>
      </c>
      <c r="W6433" s="7">
        <v>0</v>
      </c>
      <c r="X6433" s="7">
        <v>0</v>
      </c>
      <c r="Y6433" s="7">
        <v>0</v>
      </c>
      <c r="Z6433" s="7">
        <v>0.5</v>
      </c>
      <c r="AA6433" s="7">
        <v>0</v>
      </c>
      <c r="AB6433" s="7">
        <v>0</v>
      </c>
      <c r="AC6433" s="7">
        <v>0</v>
      </c>
      <c r="AD6433" s="7">
        <v>0</v>
      </c>
      <c r="AE6433">
        <v>7</v>
      </c>
      <c r="AF6433">
        <v>0</v>
      </c>
      <c r="AG6433">
        <v>0</v>
      </c>
      <c r="AH6433">
        <v>0</v>
      </c>
      <c r="AI6433">
        <v>0</v>
      </c>
      <c r="AJ6433">
        <v>2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</row>
    <row r="6434" spans="1:44" x14ac:dyDescent="0.25">
      <c r="A6434">
        <v>1588767</v>
      </c>
      <c r="B6434">
        <v>787074</v>
      </c>
      <c r="C6434">
        <v>24.9130973815918</v>
      </c>
      <c r="D6434">
        <v>41.210075378417997</v>
      </c>
      <c r="E6434" s="68" t="s">
        <v>120</v>
      </c>
      <c r="F6434" s="8">
        <f>INDEX(Δεδομένα!$P:$P,MATCH('2020'!E6434,Δεδομένα!$O:$O,0))</f>
        <v>30</v>
      </c>
      <c r="G6434" s="6" t="s">
        <v>121</v>
      </c>
      <c r="H6434" s="2" t="str">
        <f>INDEX(Δεδομένα!B$1:B$51,MATCH('2020'!G6434,Δεδομένα!A$1:A$51,0))</f>
        <v>ΑΝΑΤΟΛΙΚΗΣ ΜΑΚΕΔΟΝΙΑΣ ΚΑΙ ΘΡΑΚΗΣ</v>
      </c>
      <c r="I6434" s="8">
        <f>INDEX(Δεδομένα!E$1:E$13,MATCH('2020'!H6434,Δεδομένα!D$1:D$13,0))</f>
        <v>2</v>
      </c>
      <c r="J6434" s="1">
        <v>44090</v>
      </c>
      <c r="K6434" s="6" t="s">
        <v>218</v>
      </c>
      <c r="L6434" s="36" t="str">
        <f t="shared" si="400"/>
        <v>16/09/2020 14:25</v>
      </c>
      <c r="M6434" s="1">
        <v>44090</v>
      </c>
      <c r="N6434" s="6" t="s">
        <v>1639</v>
      </c>
      <c r="O6434" s="36" t="str">
        <f t="shared" si="401"/>
        <v>16/09/2020 16:03</v>
      </c>
      <c r="P6434" s="46">
        <f t="shared" si="402"/>
        <v>6.8055555551836733E-2</v>
      </c>
      <c r="Q6434" s="48">
        <v>0</v>
      </c>
      <c r="R6434" s="47">
        <f t="shared" si="403"/>
        <v>97.999999994644895</v>
      </c>
      <c r="S6434" s="6" t="s">
        <v>44</v>
      </c>
      <c r="T6434" s="6" t="s">
        <v>3203</v>
      </c>
      <c r="U6434" s="6" t="s">
        <v>44</v>
      </c>
      <c r="V6434" s="6" t="s">
        <v>6899</v>
      </c>
      <c r="W6434" s="7">
        <v>0</v>
      </c>
      <c r="X6434" s="7">
        <v>0</v>
      </c>
      <c r="Y6434" s="7">
        <v>0</v>
      </c>
      <c r="Z6434" s="7">
        <v>0.5</v>
      </c>
      <c r="AA6434" s="7">
        <v>0</v>
      </c>
      <c r="AB6434" s="7">
        <v>0</v>
      </c>
      <c r="AC6434" s="7">
        <v>0</v>
      </c>
      <c r="AD6434" s="7">
        <v>0</v>
      </c>
      <c r="AE6434">
        <v>3</v>
      </c>
      <c r="AF6434">
        <v>0</v>
      </c>
      <c r="AG6434">
        <v>0</v>
      </c>
      <c r="AH6434">
        <v>0</v>
      </c>
      <c r="AI6434">
        <v>0</v>
      </c>
      <c r="AJ6434">
        <v>1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1</v>
      </c>
      <c r="AR6434">
        <v>0</v>
      </c>
    </row>
    <row r="6435" spans="1:44" x14ac:dyDescent="0.25">
      <c r="A6435">
        <v>1587126</v>
      </c>
      <c r="B6435">
        <v>787134</v>
      </c>
      <c r="C6435">
        <v>22.252548597390199</v>
      </c>
      <c r="D6435">
        <v>40.769496669377297</v>
      </c>
      <c r="E6435" s="68" t="s">
        <v>873</v>
      </c>
      <c r="F6435" s="8">
        <f>INDEX(Δεδομένα!$P:$P,MATCH('2020'!E6435,Δεδομένα!$O:$O,0))</f>
        <v>61</v>
      </c>
      <c r="G6435" s="6" t="s">
        <v>874</v>
      </c>
      <c r="H6435" s="2" t="str">
        <f>INDEX(Δεδομένα!B$1:B$51,MATCH('2020'!G6435,Δεδομένα!A$1:A$51,0))</f>
        <v>ΚΕΝΤΡΙΚΗΣ ΜΑΚΕΔΟΝΙΑΣ</v>
      </c>
      <c r="I6435" s="8">
        <f>INDEX(Δεδομένα!E$1:E$13,MATCH('2020'!H6435,Δεδομένα!D$1:D$13,0))</f>
        <v>3</v>
      </c>
      <c r="J6435" s="1">
        <v>44090</v>
      </c>
      <c r="K6435" s="6" t="s">
        <v>540</v>
      </c>
      <c r="L6435" s="36" t="str">
        <f t="shared" si="400"/>
        <v>16/09/2020 17:15</v>
      </c>
      <c r="M6435" s="1">
        <v>44090</v>
      </c>
      <c r="N6435" s="6" t="s">
        <v>154</v>
      </c>
      <c r="O6435" s="36" t="str">
        <f t="shared" si="401"/>
        <v>16/09/2020 18:05</v>
      </c>
      <c r="P6435" s="46">
        <f t="shared" si="402"/>
        <v>3.4722222218988463E-2</v>
      </c>
      <c r="Q6435" s="48">
        <v>0</v>
      </c>
      <c r="R6435" s="47">
        <f t="shared" si="403"/>
        <v>49.999999995343387</v>
      </c>
      <c r="S6435" s="6" t="s">
        <v>44</v>
      </c>
      <c r="T6435" s="6" t="s">
        <v>878</v>
      </c>
      <c r="U6435" s="6" t="s">
        <v>44</v>
      </c>
      <c r="V6435" s="6" t="s">
        <v>4919</v>
      </c>
      <c r="W6435" s="7">
        <v>0</v>
      </c>
      <c r="X6435" s="7">
        <v>0</v>
      </c>
      <c r="Y6435" s="7">
        <v>0</v>
      </c>
      <c r="Z6435" s="7">
        <v>0</v>
      </c>
      <c r="AA6435" s="7">
        <v>0</v>
      </c>
      <c r="AB6435" s="7">
        <v>0</v>
      </c>
      <c r="AC6435" s="7">
        <v>3</v>
      </c>
      <c r="AD6435" s="7">
        <v>0</v>
      </c>
      <c r="AE6435">
        <v>2</v>
      </c>
      <c r="AF6435">
        <v>0</v>
      </c>
      <c r="AG6435">
        <v>0</v>
      </c>
      <c r="AH6435">
        <v>0</v>
      </c>
      <c r="AI6435">
        <v>0</v>
      </c>
      <c r="AJ6435">
        <v>1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</row>
    <row r="6436" spans="1:44" x14ac:dyDescent="0.25">
      <c r="A6436">
        <v>1587400</v>
      </c>
      <c r="B6436">
        <v>787204</v>
      </c>
      <c r="C6436">
        <v>21.945142435190299</v>
      </c>
      <c r="D6436">
        <v>40.855666535887003</v>
      </c>
      <c r="E6436" s="68" t="s">
        <v>1122</v>
      </c>
      <c r="F6436" s="8">
        <f>INDEX(Δεδομένα!$P:$P,MATCH('2020'!E6436,Δεδομένα!$O:$O,0))</f>
        <v>253</v>
      </c>
      <c r="G6436" s="6" t="s">
        <v>874</v>
      </c>
      <c r="H6436" s="2" t="str">
        <f>INDEX(Δεδομένα!B$1:B$51,MATCH('2020'!G6436,Δεδομένα!A$1:A$51,0))</f>
        <v>ΚΕΝΤΡΙΚΗΣ ΜΑΚΕΔΟΝΙΑΣ</v>
      </c>
      <c r="I6436" s="8">
        <f>INDEX(Δεδομένα!E$1:E$13,MATCH('2020'!H6436,Δεδομένα!D$1:D$13,0))</f>
        <v>3</v>
      </c>
      <c r="J6436" s="1">
        <v>44090</v>
      </c>
      <c r="K6436" s="6" t="s">
        <v>4703</v>
      </c>
      <c r="L6436" s="36" t="str">
        <f t="shared" si="400"/>
        <v>16/09/2020 20:09</v>
      </c>
      <c r="M6436" s="1">
        <v>44090</v>
      </c>
      <c r="N6436" s="6" t="s">
        <v>2610</v>
      </c>
      <c r="O6436" s="36" t="str">
        <f t="shared" si="401"/>
        <v>16/09/2020 22:14</v>
      </c>
      <c r="P6436" s="46">
        <f t="shared" si="402"/>
        <v>8.6805555554747116E-2</v>
      </c>
      <c r="Q6436" s="48">
        <v>0</v>
      </c>
      <c r="R6436" s="47">
        <f t="shared" si="403"/>
        <v>124.99999999883585</v>
      </c>
      <c r="S6436" s="6" t="s">
        <v>44</v>
      </c>
      <c r="T6436" s="6" t="s">
        <v>1124</v>
      </c>
      <c r="U6436" s="6" t="s">
        <v>4648</v>
      </c>
      <c r="V6436" s="6" t="s">
        <v>6905</v>
      </c>
      <c r="W6436" s="7">
        <v>0</v>
      </c>
      <c r="X6436" s="7">
        <v>0.5</v>
      </c>
      <c r="Y6436" s="7">
        <v>0</v>
      </c>
      <c r="Z6436" s="7">
        <v>0</v>
      </c>
      <c r="AA6436" s="7">
        <v>0</v>
      </c>
      <c r="AB6436" s="7">
        <v>0</v>
      </c>
      <c r="AC6436" s="7">
        <v>0</v>
      </c>
      <c r="AD6436" s="7">
        <v>0</v>
      </c>
      <c r="AE6436">
        <v>5</v>
      </c>
      <c r="AF6436">
        <v>0</v>
      </c>
      <c r="AG6436">
        <v>0</v>
      </c>
      <c r="AH6436">
        <v>0</v>
      </c>
      <c r="AI6436">
        <v>0</v>
      </c>
      <c r="AJ6436">
        <v>3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</row>
    <row r="6437" spans="1:44" x14ac:dyDescent="0.25">
      <c r="A6437">
        <v>1587404</v>
      </c>
      <c r="B6437">
        <v>787208</v>
      </c>
      <c r="C6437">
        <v>22.160714392637001</v>
      </c>
      <c r="D6437">
        <v>40.8186604123621</v>
      </c>
      <c r="E6437" s="68" t="s">
        <v>1122</v>
      </c>
      <c r="F6437" s="8">
        <f>INDEX(Δεδομένα!$P:$P,MATCH('2020'!E6437,Δεδομένα!$O:$O,0))</f>
        <v>253</v>
      </c>
      <c r="G6437" s="6" t="s">
        <v>874</v>
      </c>
      <c r="H6437" s="2" t="str">
        <f>INDEX(Δεδομένα!B$1:B$51,MATCH('2020'!G6437,Δεδομένα!A$1:A$51,0))</f>
        <v>ΚΕΝΤΡΙΚΗΣ ΜΑΚΕΔΟΝΙΑΣ</v>
      </c>
      <c r="I6437" s="8">
        <f>INDEX(Δεδομένα!E$1:E$13,MATCH('2020'!H6437,Δεδομένα!D$1:D$13,0))</f>
        <v>3</v>
      </c>
      <c r="J6437" s="1">
        <v>44090</v>
      </c>
      <c r="K6437" s="6" t="s">
        <v>892</v>
      </c>
      <c r="L6437" s="36" t="str">
        <f t="shared" si="400"/>
        <v>16/09/2020 20:17</v>
      </c>
      <c r="M6437" s="1">
        <v>44090</v>
      </c>
      <c r="N6437" s="6" t="s">
        <v>189</v>
      </c>
      <c r="O6437" s="36" t="str">
        <f t="shared" si="401"/>
        <v>16/09/2020 21:38</v>
      </c>
      <c r="P6437" s="46">
        <f t="shared" si="402"/>
        <v>5.6250000001455192E-2</v>
      </c>
      <c r="Q6437" s="48">
        <v>0</v>
      </c>
      <c r="R6437" s="47">
        <f t="shared" si="403"/>
        <v>81.000000002095476</v>
      </c>
      <c r="S6437" s="6" t="s">
        <v>44</v>
      </c>
      <c r="T6437" s="6" t="s">
        <v>1507</v>
      </c>
      <c r="U6437" s="6" t="s">
        <v>713</v>
      </c>
      <c r="V6437" s="6" t="s">
        <v>2929</v>
      </c>
      <c r="W6437" s="7">
        <v>0</v>
      </c>
      <c r="X6437" s="7">
        <v>0</v>
      </c>
      <c r="Y6437" s="7">
        <v>0</v>
      </c>
      <c r="Z6437" s="7">
        <v>0</v>
      </c>
      <c r="AA6437" s="7">
        <v>0.1</v>
      </c>
      <c r="AB6437" s="7">
        <v>0</v>
      </c>
      <c r="AC6437" s="7">
        <v>0</v>
      </c>
      <c r="AD6437" s="7">
        <v>0</v>
      </c>
      <c r="AE6437">
        <v>4</v>
      </c>
      <c r="AF6437">
        <v>0</v>
      </c>
      <c r="AG6437">
        <v>0</v>
      </c>
      <c r="AH6437">
        <v>0</v>
      </c>
      <c r="AI6437">
        <v>0</v>
      </c>
      <c r="AJ6437">
        <v>2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</row>
    <row r="6438" spans="1:44" x14ac:dyDescent="0.25">
      <c r="A6438">
        <v>1587118</v>
      </c>
      <c r="B6438">
        <v>787236</v>
      </c>
      <c r="C6438">
        <v>22.538590746251899</v>
      </c>
      <c r="D6438">
        <v>40.771909716729297</v>
      </c>
      <c r="E6438" s="68" t="s">
        <v>873</v>
      </c>
      <c r="F6438" s="8">
        <f>INDEX(Δεδομένα!$P:$P,MATCH('2020'!E6438,Δεδομένα!$O:$O,0))</f>
        <v>61</v>
      </c>
      <c r="G6438" s="6" t="s">
        <v>874</v>
      </c>
      <c r="H6438" s="2" t="str">
        <f>INDEX(Δεδομένα!B$1:B$51,MATCH('2020'!G6438,Δεδομένα!A$1:A$51,0))</f>
        <v>ΚΕΝΤΡΙΚΗΣ ΜΑΚΕΔΟΝΙΑΣ</v>
      </c>
      <c r="I6438" s="8">
        <f>INDEX(Δεδομένα!E$1:E$13,MATCH('2020'!H6438,Δεδομένα!D$1:D$13,0))</f>
        <v>3</v>
      </c>
      <c r="J6438" s="1">
        <v>44090</v>
      </c>
      <c r="K6438" s="6" t="s">
        <v>2775</v>
      </c>
      <c r="L6438" s="36" t="str">
        <f t="shared" si="400"/>
        <v>16/09/2020 22:29</v>
      </c>
      <c r="M6438" s="1">
        <v>44090</v>
      </c>
      <c r="N6438" s="6" t="s">
        <v>2448</v>
      </c>
      <c r="O6438" s="36" t="str">
        <f t="shared" si="401"/>
        <v>16/09/2020 23:06</v>
      </c>
      <c r="P6438" s="46">
        <f t="shared" si="402"/>
        <v>2.5694444448163267E-2</v>
      </c>
      <c r="Q6438" s="48">
        <v>0</v>
      </c>
      <c r="R6438" s="47">
        <f t="shared" si="403"/>
        <v>37.000000005355105</v>
      </c>
      <c r="S6438" s="6" t="s">
        <v>44</v>
      </c>
      <c r="T6438" s="6" t="s">
        <v>878</v>
      </c>
      <c r="U6438" s="6" t="s">
        <v>44</v>
      </c>
      <c r="V6438" s="6" t="s">
        <v>6908</v>
      </c>
      <c r="W6438" s="7">
        <v>0</v>
      </c>
      <c r="X6438" s="7">
        <v>0</v>
      </c>
      <c r="Y6438" s="7">
        <v>0</v>
      </c>
      <c r="Z6438" s="7">
        <v>0.1</v>
      </c>
      <c r="AA6438" s="7">
        <v>0</v>
      </c>
      <c r="AB6438" s="7">
        <v>0</v>
      </c>
      <c r="AC6438" s="7">
        <v>0</v>
      </c>
      <c r="AD6438" s="7">
        <v>0</v>
      </c>
      <c r="AE6438">
        <v>2</v>
      </c>
      <c r="AF6438">
        <v>0</v>
      </c>
      <c r="AG6438">
        <v>0</v>
      </c>
      <c r="AH6438">
        <v>0</v>
      </c>
      <c r="AI6438">
        <v>0</v>
      </c>
      <c r="AJ6438">
        <v>1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</row>
    <row r="6439" spans="1:44" x14ac:dyDescent="0.25">
      <c r="A6439">
        <v>1587675</v>
      </c>
      <c r="B6439">
        <v>787199</v>
      </c>
      <c r="C6439">
        <v>22.3028864847638</v>
      </c>
      <c r="D6439">
        <v>40.329183736567302</v>
      </c>
      <c r="E6439" s="68" t="s">
        <v>978</v>
      </c>
      <c r="F6439" s="8">
        <f>INDEX(Δεδομένα!$P:$P,MATCH('2020'!E6439,Δεδομένα!$O:$O,0))</f>
        <v>67</v>
      </c>
      <c r="G6439" s="6" t="s">
        <v>917</v>
      </c>
      <c r="H6439" s="2" t="str">
        <f>INDEX(Δεδομένα!B$1:B$51,MATCH('2020'!G6439,Δεδομένα!A$1:A$51,0))</f>
        <v>ΚΕΝΤΡΙΚΗΣ ΜΑΚΕΔΟΝΙΑΣ</v>
      </c>
      <c r="I6439" s="8">
        <f>INDEX(Δεδομένα!E$1:E$13,MATCH('2020'!H6439,Δεδομένα!D$1:D$13,0))</f>
        <v>3</v>
      </c>
      <c r="J6439" s="1">
        <v>44090</v>
      </c>
      <c r="K6439" s="6" t="s">
        <v>1942</v>
      </c>
      <c r="L6439" s="36" t="str">
        <f t="shared" si="400"/>
        <v>16/09/2020 20:08</v>
      </c>
      <c r="M6439" s="1">
        <v>44090</v>
      </c>
      <c r="N6439" s="6" t="s">
        <v>446</v>
      </c>
      <c r="O6439" s="36" t="str">
        <f t="shared" si="401"/>
        <v>16/09/2020 21:25</v>
      </c>
      <c r="P6439" s="46">
        <f t="shared" si="402"/>
        <v>5.3472222221898846E-2</v>
      </c>
      <c r="Q6439" s="48">
        <v>0</v>
      </c>
      <c r="R6439" s="47">
        <f t="shared" si="403"/>
        <v>76.999999999534339</v>
      </c>
      <c r="S6439" s="6" t="s">
        <v>44</v>
      </c>
      <c r="T6439" s="6" t="s">
        <v>980</v>
      </c>
      <c r="U6439" s="6" t="s">
        <v>2806</v>
      </c>
      <c r="V6439" s="6" t="s">
        <v>6904</v>
      </c>
      <c r="W6439" s="7">
        <v>0</v>
      </c>
      <c r="X6439" s="7">
        <v>0.3</v>
      </c>
      <c r="Y6439" s="7">
        <v>0</v>
      </c>
      <c r="Z6439" s="7">
        <v>0</v>
      </c>
      <c r="AA6439" s="7">
        <v>0</v>
      </c>
      <c r="AB6439" s="7">
        <v>0</v>
      </c>
      <c r="AC6439" s="7">
        <v>0</v>
      </c>
      <c r="AD6439" s="7">
        <v>0</v>
      </c>
      <c r="AE6439">
        <v>3</v>
      </c>
      <c r="AF6439">
        <v>0</v>
      </c>
      <c r="AG6439">
        <v>0</v>
      </c>
      <c r="AH6439">
        <v>0</v>
      </c>
      <c r="AI6439">
        <v>0</v>
      </c>
      <c r="AJ6439">
        <v>1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</row>
    <row r="6440" spans="1:44" x14ac:dyDescent="0.25">
      <c r="A6440">
        <v>1600822</v>
      </c>
      <c r="B6440">
        <v>787044</v>
      </c>
      <c r="C6440">
        <v>25.293674868614801</v>
      </c>
      <c r="D6440">
        <v>41.050569588612099</v>
      </c>
      <c r="E6440" s="68" t="s">
        <v>946</v>
      </c>
      <c r="F6440" s="8">
        <f>INDEX(Δεδομένα!$P:$P,MATCH('2020'!E6440,Δεδομένα!$O:$O,0))</f>
        <v>19</v>
      </c>
      <c r="G6440" s="6" t="s">
        <v>64</v>
      </c>
      <c r="H6440" s="2" t="str">
        <f>INDEX(Δεδομένα!B$1:B$51,MATCH('2020'!G6440,Δεδομένα!A$1:A$51,0))</f>
        <v>ΑΝΑΤΟΛΙΚΗΣ ΜΑΚΕΔΟΝΙΑΣ ΚΑΙ ΘΡΑΚΗΣ</v>
      </c>
      <c r="I6440" s="8">
        <f>INDEX(Δεδομένα!E$1:E$13,MATCH('2020'!H6440,Δεδομένα!D$1:D$13,0))</f>
        <v>2</v>
      </c>
      <c r="J6440" s="1">
        <v>44090</v>
      </c>
      <c r="K6440" s="6" t="s">
        <v>2798</v>
      </c>
      <c r="L6440" s="36" t="str">
        <f t="shared" si="400"/>
        <v>16/09/2020 12:39</v>
      </c>
      <c r="M6440" s="1">
        <v>44090</v>
      </c>
      <c r="N6440" s="6" t="s">
        <v>2847</v>
      </c>
      <c r="O6440" s="36" t="str">
        <f t="shared" si="401"/>
        <v>16/09/2020 13:31</v>
      </c>
      <c r="P6440" s="46">
        <f t="shared" si="402"/>
        <v>3.6111111112404615E-2</v>
      </c>
      <c r="Q6440" s="48">
        <v>0</v>
      </c>
      <c r="R6440" s="47">
        <f t="shared" si="403"/>
        <v>52.000000001862645</v>
      </c>
      <c r="S6440" s="6" t="s">
        <v>44</v>
      </c>
      <c r="T6440" s="6" t="s">
        <v>948</v>
      </c>
      <c r="U6440" s="6" t="s">
        <v>44</v>
      </c>
      <c r="V6440" s="6" t="s">
        <v>1570</v>
      </c>
      <c r="W6440" s="7">
        <v>0</v>
      </c>
      <c r="X6440" s="7">
        <v>0</v>
      </c>
      <c r="Y6440" s="7">
        <v>0</v>
      </c>
      <c r="Z6440" s="7">
        <v>10</v>
      </c>
      <c r="AA6440" s="7">
        <v>0</v>
      </c>
      <c r="AB6440" s="7">
        <v>0</v>
      </c>
      <c r="AC6440" s="7">
        <v>0</v>
      </c>
      <c r="AD6440" s="7">
        <v>0</v>
      </c>
      <c r="AE6440">
        <v>4</v>
      </c>
      <c r="AF6440">
        <v>0</v>
      </c>
      <c r="AG6440">
        <v>0</v>
      </c>
      <c r="AH6440">
        <v>0</v>
      </c>
      <c r="AI6440">
        <v>0</v>
      </c>
      <c r="AJ6440">
        <v>2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</row>
    <row r="6441" spans="1:44" x14ac:dyDescent="0.25">
      <c r="A6441">
        <v>1600823</v>
      </c>
      <c r="B6441">
        <v>787056</v>
      </c>
      <c r="C6441">
        <v>25.2869532742241</v>
      </c>
      <c r="D6441">
        <v>41.0456163533579</v>
      </c>
      <c r="E6441" s="68" t="s">
        <v>946</v>
      </c>
      <c r="F6441" s="8">
        <f>INDEX(Δεδομένα!$P:$P,MATCH('2020'!E6441,Δεδομένα!$O:$O,0))</f>
        <v>19</v>
      </c>
      <c r="G6441" s="6" t="s">
        <v>64</v>
      </c>
      <c r="H6441" s="2" t="str">
        <f>INDEX(Δεδομένα!B$1:B$51,MATCH('2020'!G6441,Δεδομένα!A$1:A$51,0))</f>
        <v>ΑΝΑΤΟΛΙΚΗΣ ΜΑΚΕΔΟΝΙΑΣ ΚΑΙ ΘΡΑΚΗΣ</v>
      </c>
      <c r="I6441" s="8">
        <f>INDEX(Δεδομένα!E$1:E$13,MATCH('2020'!H6441,Δεδομένα!D$1:D$13,0))</f>
        <v>2</v>
      </c>
      <c r="J6441" s="1">
        <v>44090</v>
      </c>
      <c r="K6441" s="6" t="s">
        <v>347</v>
      </c>
      <c r="L6441" s="36" t="str">
        <f t="shared" si="400"/>
        <v>16/09/2020 13:10</v>
      </c>
      <c r="M6441" s="1">
        <v>44090</v>
      </c>
      <c r="N6441" s="6" t="s">
        <v>616</v>
      </c>
      <c r="O6441" s="36" t="str">
        <f t="shared" si="401"/>
        <v>16/09/2020 13:30</v>
      </c>
      <c r="P6441" s="46">
        <f t="shared" si="402"/>
        <v>1.3888888890505768E-2</v>
      </c>
      <c r="Q6441" s="48">
        <v>0</v>
      </c>
      <c r="R6441" s="47">
        <f t="shared" si="403"/>
        <v>20.000000002328306</v>
      </c>
      <c r="S6441" s="6" t="s">
        <v>44</v>
      </c>
      <c r="T6441" s="6" t="s">
        <v>948</v>
      </c>
      <c r="U6441" s="6" t="s">
        <v>44</v>
      </c>
      <c r="V6441" s="6" t="s">
        <v>1570</v>
      </c>
      <c r="W6441" s="7">
        <v>0</v>
      </c>
      <c r="X6441" s="7">
        <v>0</v>
      </c>
      <c r="Y6441" s="7">
        <v>0</v>
      </c>
      <c r="Z6441" s="7">
        <v>0.2</v>
      </c>
      <c r="AA6441" s="7">
        <v>0</v>
      </c>
      <c r="AB6441" s="7">
        <v>0</v>
      </c>
      <c r="AC6441" s="7">
        <v>0</v>
      </c>
      <c r="AD6441" s="7">
        <v>0</v>
      </c>
      <c r="AE6441">
        <v>2</v>
      </c>
      <c r="AF6441">
        <v>0</v>
      </c>
      <c r="AG6441">
        <v>0</v>
      </c>
      <c r="AH6441">
        <v>0</v>
      </c>
      <c r="AI6441">
        <v>0</v>
      </c>
      <c r="AJ6441">
        <v>1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</row>
    <row r="6442" spans="1:44" x14ac:dyDescent="0.25">
      <c r="A6442">
        <v>1600825</v>
      </c>
      <c r="B6442">
        <v>787088</v>
      </c>
      <c r="C6442">
        <v>25.172489221982602</v>
      </c>
      <c r="D6442">
        <v>41.037645520091701</v>
      </c>
      <c r="E6442" s="68" t="s">
        <v>907</v>
      </c>
      <c r="F6442" s="8">
        <f>INDEX(Δεδομένα!$P:$P,MATCH('2020'!E6442,Δεδομένα!$O:$O,0))</f>
        <v>21</v>
      </c>
      <c r="G6442" s="6" t="s">
        <v>64</v>
      </c>
      <c r="H6442" s="2" t="str">
        <f>INDEX(Δεδομένα!B$1:B$51,MATCH('2020'!G6442,Δεδομένα!A$1:A$51,0))</f>
        <v>ΑΝΑΤΟΛΙΚΗΣ ΜΑΚΕΔΟΝΙΑΣ ΚΑΙ ΘΡΑΚΗΣ</v>
      </c>
      <c r="I6442" s="8">
        <f>INDEX(Δεδομένα!E$1:E$13,MATCH('2020'!H6442,Δεδομένα!D$1:D$13,0))</f>
        <v>2</v>
      </c>
      <c r="J6442" s="1">
        <v>44090</v>
      </c>
      <c r="K6442" s="6" t="s">
        <v>459</v>
      </c>
      <c r="L6442" s="36" t="str">
        <f t="shared" si="400"/>
        <v>16/09/2020 15:04</v>
      </c>
      <c r="M6442" s="1">
        <v>44090</v>
      </c>
      <c r="N6442" s="6" t="s">
        <v>2071</v>
      </c>
      <c r="O6442" s="36" t="str">
        <f t="shared" si="401"/>
        <v>16/09/2020 17:06</v>
      </c>
      <c r="P6442" s="46">
        <f t="shared" si="402"/>
        <v>8.4722222221898846E-2</v>
      </c>
      <c r="Q6442" s="48">
        <v>0</v>
      </c>
      <c r="R6442" s="47">
        <f t="shared" si="403"/>
        <v>121.99999999953434</v>
      </c>
      <c r="S6442" s="6" t="s">
        <v>44</v>
      </c>
      <c r="T6442" s="6" t="s">
        <v>909</v>
      </c>
      <c r="U6442" s="6" t="s">
        <v>44</v>
      </c>
      <c r="V6442" s="6" t="s">
        <v>6866</v>
      </c>
      <c r="W6442" s="7">
        <v>0</v>
      </c>
      <c r="X6442" s="7">
        <v>0</v>
      </c>
      <c r="Y6442" s="7">
        <v>0</v>
      </c>
      <c r="Z6442" s="7">
        <v>80</v>
      </c>
      <c r="AA6442" s="7">
        <v>0</v>
      </c>
      <c r="AB6442" s="7">
        <v>0</v>
      </c>
      <c r="AC6442" s="7">
        <v>0</v>
      </c>
      <c r="AD6442" s="7">
        <v>0</v>
      </c>
      <c r="AE6442">
        <v>8</v>
      </c>
      <c r="AF6442">
        <v>0</v>
      </c>
      <c r="AG6442">
        <v>0</v>
      </c>
      <c r="AH6442">
        <v>0</v>
      </c>
      <c r="AI6442">
        <v>0</v>
      </c>
      <c r="AJ6442">
        <v>5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</row>
    <row r="6443" spans="1:44" x14ac:dyDescent="0.25">
      <c r="A6443">
        <v>1600827</v>
      </c>
      <c r="B6443">
        <v>787183</v>
      </c>
      <c r="C6443">
        <v>25.173403999765601</v>
      </c>
      <c r="D6443">
        <v>41.037705409015203</v>
      </c>
      <c r="E6443" s="68" t="s">
        <v>907</v>
      </c>
      <c r="F6443" s="8">
        <f>INDEX(Δεδομένα!$P:$P,MATCH('2020'!E6443,Δεδομένα!$O:$O,0))</f>
        <v>21</v>
      </c>
      <c r="G6443" s="6" t="s">
        <v>64</v>
      </c>
      <c r="H6443" s="2" t="str">
        <f>INDEX(Δεδομένα!B$1:B$51,MATCH('2020'!G6443,Δεδομένα!A$1:A$51,0))</f>
        <v>ΑΝΑΤΟΛΙΚΗΣ ΜΑΚΕΔΟΝΙΑΣ ΚΑΙ ΘΡΑΚΗΣ</v>
      </c>
      <c r="I6443" s="8">
        <f>INDEX(Δεδομένα!E$1:E$13,MATCH('2020'!H6443,Δεδομένα!D$1:D$13,0))</f>
        <v>2</v>
      </c>
      <c r="J6443" s="1">
        <v>44090</v>
      </c>
      <c r="K6443" s="6" t="s">
        <v>1313</v>
      </c>
      <c r="L6443" s="36" t="str">
        <f t="shared" si="400"/>
        <v>16/09/2020 19:33</v>
      </c>
      <c r="M6443" s="1">
        <v>44090</v>
      </c>
      <c r="N6443" s="6" t="s">
        <v>2649</v>
      </c>
      <c r="O6443" s="36" t="str">
        <f t="shared" si="401"/>
        <v>16/09/2020 20:21</v>
      </c>
      <c r="P6443" s="46">
        <f t="shared" si="402"/>
        <v>3.3333333332848269E-2</v>
      </c>
      <c r="Q6443" s="48">
        <v>0</v>
      </c>
      <c r="R6443" s="47">
        <f t="shared" si="403"/>
        <v>47.999999999301508</v>
      </c>
      <c r="S6443" s="6" t="s">
        <v>44</v>
      </c>
      <c r="T6443" s="6" t="s">
        <v>909</v>
      </c>
      <c r="U6443" s="6" t="s">
        <v>44</v>
      </c>
      <c r="V6443" s="6" t="s">
        <v>6866</v>
      </c>
      <c r="W6443" s="7">
        <v>0</v>
      </c>
      <c r="X6443" s="7">
        <v>0</v>
      </c>
      <c r="Y6443" s="7">
        <v>0</v>
      </c>
      <c r="Z6443" s="7">
        <v>5</v>
      </c>
      <c r="AA6443" s="7">
        <v>0</v>
      </c>
      <c r="AB6443" s="7">
        <v>0</v>
      </c>
      <c r="AC6443" s="7">
        <v>0</v>
      </c>
      <c r="AD6443" s="7">
        <v>0</v>
      </c>
      <c r="AE6443">
        <v>4</v>
      </c>
      <c r="AF6443">
        <v>0</v>
      </c>
      <c r="AG6443">
        <v>0</v>
      </c>
      <c r="AH6443">
        <v>0</v>
      </c>
      <c r="AI6443">
        <v>0</v>
      </c>
      <c r="AJ6443">
        <v>2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</row>
    <row r="6444" spans="1:44" x14ac:dyDescent="0.25">
      <c r="A6444">
        <v>1609525</v>
      </c>
      <c r="B6444">
        <v>787289</v>
      </c>
      <c r="C6444">
        <v>20.876025727669099</v>
      </c>
      <c r="D6444">
        <v>39.085217055293398</v>
      </c>
      <c r="E6444" s="68" t="s">
        <v>267</v>
      </c>
      <c r="F6444" s="8">
        <f>INDEX(Δεδομένα!$P:$P,MATCH('2020'!E6444,Δεδομένα!$O:$O,0))</f>
        <v>94</v>
      </c>
      <c r="G6444" s="6" t="s">
        <v>268</v>
      </c>
      <c r="H6444" s="2" t="str">
        <f>INDEX(Δεδομένα!B$1:B$51,MATCH('2020'!G6444,Δεδομένα!A$1:A$51,0))</f>
        <v>ΗΠΕΙΡΟΥ</v>
      </c>
      <c r="I6444" s="8">
        <f>INDEX(Δεδομένα!E$1:E$13,MATCH('2020'!H6444,Δεδομένα!D$1:D$13,0))</f>
        <v>5</v>
      </c>
      <c r="J6444" s="1">
        <v>44091</v>
      </c>
      <c r="K6444" s="6" t="s">
        <v>6915</v>
      </c>
      <c r="L6444" s="36" t="str">
        <f t="shared" si="400"/>
        <v>17/09/2020 07:34</v>
      </c>
      <c r="M6444" s="1">
        <v>44091</v>
      </c>
      <c r="N6444" s="6" t="s">
        <v>3831</v>
      </c>
      <c r="O6444" s="36" t="str">
        <f t="shared" si="401"/>
        <v>17/09/2020 09:25</v>
      </c>
      <c r="P6444" s="46">
        <f t="shared" si="402"/>
        <v>7.7083333329937886E-2</v>
      </c>
      <c r="Q6444" s="48">
        <v>0</v>
      </c>
      <c r="R6444" s="47">
        <f t="shared" si="403"/>
        <v>110.99999999511056</v>
      </c>
      <c r="S6444" s="6" t="s">
        <v>44</v>
      </c>
      <c r="T6444" s="6" t="s">
        <v>270</v>
      </c>
      <c r="U6444" s="6" t="s">
        <v>44</v>
      </c>
      <c r="V6444" s="6" t="s">
        <v>3230</v>
      </c>
      <c r="W6444" s="7">
        <v>0</v>
      </c>
      <c r="X6444" s="7">
        <v>0</v>
      </c>
      <c r="Y6444" s="7">
        <v>0</v>
      </c>
      <c r="Z6444" s="7">
        <v>0</v>
      </c>
      <c r="AA6444" s="7">
        <v>0.2</v>
      </c>
      <c r="AB6444" s="7">
        <v>0</v>
      </c>
      <c r="AC6444" s="7">
        <v>0</v>
      </c>
      <c r="AD6444" s="7">
        <v>0</v>
      </c>
      <c r="AE6444">
        <v>2</v>
      </c>
      <c r="AF6444">
        <v>0</v>
      </c>
      <c r="AG6444">
        <v>0</v>
      </c>
      <c r="AH6444">
        <v>0</v>
      </c>
      <c r="AI6444">
        <v>0</v>
      </c>
      <c r="AJ6444">
        <v>1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</row>
    <row r="6445" spans="1:44" x14ac:dyDescent="0.25">
      <c r="A6445">
        <v>1614202</v>
      </c>
      <c r="B6445">
        <v>787259</v>
      </c>
      <c r="C6445">
        <v>22.055318827821502</v>
      </c>
      <c r="D6445">
        <v>38.268898647978602</v>
      </c>
      <c r="E6445" s="68" t="s">
        <v>313</v>
      </c>
      <c r="F6445" s="8">
        <f>INDEX(Δεδομένα!$P:$P,MATCH('2020'!E6445,Δεδομένα!$O:$O,0))</f>
        <v>124</v>
      </c>
      <c r="G6445" s="6" t="s">
        <v>303</v>
      </c>
      <c r="H6445" s="2" t="str">
        <f>INDEX(Δεδομένα!B$1:B$51,MATCH('2020'!G6445,Δεδομένα!A$1:A$51,0))</f>
        <v>ΔΥΤΙΚΗΣ ΕΛΛΑΔΟΣ</v>
      </c>
      <c r="I6445" s="8">
        <f>INDEX(Δεδομένα!E$1:E$13,MATCH('2020'!H6445,Δεδομένα!D$1:D$13,0))</f>
        <v>7</v>
      </c>
      <c r="J6445" s="1">
        <v>44091</v>
      </c>
      <c r="K6445" s="6" t="s">
        <v>2273</v>
      </c>
      <c r="L6445" s="36" t="str">
        <f t="shared" si="400"/>
        <v>17/09/2020 00:40</v>
      </c>
      <c r="M6445" s="1">
        <v>44091</v>
      </c>
      <c r="N6445" s="6" t="s">
        <v>4205</v>
      </c>
      <c r="O6445" s="36" t="str">
        <f t="shared" si="401"/>
        <v>17/09/2020 01:30</v>
      </c>
      <c r="P6445" s="46">
        <f t="shared" si="402"/>
        <v>3.4722222218988463E-2</v>
      </c>
      <c r="Q6445" s="48">
        <v>0</v>
      </c>
      <c r="R6445" s="47">
        <f t="shared" si="403"/>
        <v>49.999999995343387</v>
      </c>
      <c r="S6445" s="6" t="s">
        <v>44</v>
      </c>
      <c r="T6445" s="6" t="s">
        <v>316</v>
      </c>
      <c r="U6445" s="6" t="s">
        <v>44</v>
      </c>
      <c r="V6445" s="6" t="s">
        <v>6910</v>
      </c>
      <c r="W6445" s="7">
        <v>0</v>
      </c>
      <c r="X6445" s="7">
        <v>0</v>
      </c>
      <c r="Y6445" s="7">
        <v>0</v>
      </c>
      <c r="Z6445" s="7">
        <v>0</v>
      </c>
      <c r="AA6445" s="7">
        <v>0.02</v>
      </c>
      <c r="AB6445" s="7">
        <v>0</v>
      </c>
      <c r="AC6445" s="7">
        <v>0</v>
      </c>
      <c r="AD6445" s="7">
        <v>0</v>
      </c>
      <c r="AE6445">
        <v>4</v>
      </c>
      <c r="AF6445">
        <v>0</v>
      </c>
      <c r="AG6445">
        <v>0</v>
      </c>
      <c r="AH6445">
        <v>0</v>
      </c>
      <c r="AI6445">
        <v>0</v>
      </c>
      <c r="AJ6445">
        <v>2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</row>
    <row r="6446" spans="1:44" x14ac:dyDescent="0.25">
      <c r="A6446">
        <v>1588698</v>
      </c>
      <c r="B6446">
        <v>787378</v>
      </c>
      <c r="C6446">
        <v>23.361357860512499</v>
      </c>
      <c r="D6446">
        <v>38.3777761461848</v>
      </c>
      <c r="E6446" s="68" t="s">
        <v>845</v>
      </c>
      <c r="F6446" s="8">
        <f>INDEX(Δεδομένα!$P:$P,MATCH('2020'!E6446,Δεδομένα!$O:$O,0))</f>
        <v>176</v>
      </c>
      <c r="G6446" s="6" t="s">
        <v>846</v>
      </c>
      <c r="H6446" s="2" t="str">
        <f>INDEX(Δεδομένα!B$1:B$51,MATCH('2020'!G6446,Δεδομένα!A$1:A$51,0))</f>
        <v>ΣΤΕΡΕΑΣ ΕΛΛΑΔΟΣ</v>
      </c>
      <c r="I6446" s="8">
        <f>INDEX(Δεδομένα!E$1:E$13,MATCH('2020'!H6446,Δεδομένα!D$1:D$13,0))</f>
        <v>9</v>
      </c>
      <c r="J6446" s="1">
        <v>44091</v>
      </c>
      <c r="K6446" s="6" t="s">
        <v>265</v>
      </c>
      <c r="L6446" s="36" t="str">
        <f t="shared" si="400"/>
        <v>17/09/2020 12:29</v>
      </c>
      <c r="M6446" s="1">
        <v>44091</v>
      </c>
      <c r="N6446" s="6" t="s">
        <v>543</v>
      </c>
      <c r="O6446" s="36" t="str">
        <f t="shared" si="401"/>
        <v>17/09/2020 15:45</v>
      </c>
      <c r="P6446" s="46">
        <f t="shared" si="402"/>
        <v>0.13611111111094942</v>
      </c>
      <c r="Q6446" s="48">
        <v>0</v>
      </c>
      <c r="R6446" s="47">
        <f t="shared" si="403"/>
        <v>195.99999999976717</v>
      </c>
      <c r="S6446" s="6" t="s">
        <v>44</v>
      </c>
      <c r="T6446" s="6" t="s">
        <v>849</v>
      </c>
      <c r="U6446" s="6" t="s">
        <v>6919</v>
      </c>
      <c r="V6446" s="6" t="s">
        <v>6920</v>
      </c>
      <c r="W6446" s="7">
        <v>0</v>
      </c>
      <c r="X6446" s="7">
        <v>0</v>
      </c>
      <c r="Y6446" s="7">
        <v>0</v>
      </c>
      <c r="Z6446" s="7">
        <v>50</v>
      </c>
      <c r="AA6446" s="7">
        <v>0</v>
      </c>
      <c r="AB6446" s="7">
        <v>0</v>
      </c>
      <c r="AC6446" s="7">
        <v>250</v>
      </c>
      <c r="AD6446" s="7">
        <v>0</v>
      </c>
      <c r="AE6446">
        <v>10</v>
      </c>
      <c r="AF6446">
        <v>0</v>
      </c>
      <c r="AG6446">
        <v>0</v>
      </c>
      <c r="AH6446">
        <v>0</v>
      </c>
      <c r="AI6446">
        <v>0</v>
      </c>
      <c r="AJ6446">
        <v>5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</row>
    <row r="6447" spans="1:44" x14ac:dyDescent="0.25">
      <c r="A6447">
        <v>1588704</v>
      </c>
      <c r="B6447">
        <v>787456</v>
      </c>
      <c r="C6447">
        <v>23.3934630728378</v>
      </c>
      <c r="D6447">
        <v>38.251397407654601</v>
      </c>
      <c r="E6447" s="68" t="s">
        <v>845</v>
      </c>
      <c r="F6447" s="8">
        <f>INDEX(Δεδομένα!$P:$P,MATCH('2020'!E6447,Δεδομένα!$O:$O,0))</f>
        <v>176</v>
      </c>
      <c r="G6447" s="6" t="s">
        <v>846</v>
      </c>
      <c r="H6447" s="2" t="str">
        <f>INDEX(Δεδομένα!B$1:B$51,MATCH('2020'!G6447,Δεδομένα!A$1:A$51,0))</f>
        <v>ΣΤΕΡΕΑΣ ΕΛΛΑΔΟΣ</v>
      </c>
      <c r="I6447" s="8">
        <f>INDEX(Δεδομένα!E$1:E$13,MATCH('2020'!H6447,Δεδομένα!D$1:D$13,0))</f>
        <v>9</v>
      </c>
      <c r="J6447" s="1">
        <v>44091</v>
      </c>
      <c r="K6447" s="6" t="s">
        <v>1302</v>
      </c>
      <c r="L6447" s="36" t="str">
        <f t="shared" si="400"/>
        <v>17/09/2020 16:44</v>
      </c>
      <c r="M6447" s="1">
        <v>44091</v>
      </c>
      <c r="N6447" s="6" t="s">
        <v>85</v>
      </c>
      <c r="O6447" s="36" t="str">
        <f t="shared" si="401"/>
        <v>17/09/2020 17:50</v>
      </c>
      <c r="P6447" s="46">
        <f t="shared" si="402"/>
        <v>4.5833333329937886E-2</v>
      </c>
      <c r="Q6447" s="48">
        <v>0</v>
      </c>
      <c r="R6447" s="47">
        <f t="shared" si="403"/>
        <v>65.999999995110556</v>
      </c>
      <c r="S6447" s="6" t="s">
        <v>44</v>
      </c>
      <c r="T6447" s="6" t="s">
        <v>73</v>
      </c>
      <c r="U6447" s="6" t="s">
        <v>73</v>
      </c>
      <c r="V6447" s="6" t="s">
        <v>6929</v>
      </c>
      <c r="W6447" s="7">
        <v>0</v>
      </c>
      <c r="X6447" s="7">
        <v>0</v>
      </c>
      <c r="Y6447" s="7">
        <v>0</v>
      </c>
      <c r="Z6447" s="7">
        <v>0</v>
      </c>
      <c r="AA6447" s="7">
        <v>0</v>
      </c>
      <c r="AB6447" s="7">
        <v>0</v>
      </c>
      <c r="AC6447" s="7">
        <v>2</v>
      </c>
      <c r="AD6447" s="7">
        <v>0</v>
      </c>
      <c r="AE6447">
        <v>4</v>
      </c>
      <c r="AF6447">
        <v>0</v>
      </c>
      <c r="AG6447">
        <v>0</v>
      </c>
      <c r="AH6447">
        <v>0</v>
      </c>
      <c r="AI6447">
        <v>0</v>
      </c>
      <c r="AJ6447">
        <v>2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</row>
    <row r="6448" spans="1:44" x14ac:dyDescent="0.25">
      <c r="A6448">
        <v>1588708</v>
      </c>
      <c r="B6448">
        <v>787495</v>
      </c>
      <c r="C6448">
        <v>23.3022240102454</v>
      </c>
      <c r="D6448">
        <v>38.240290594744799</v>
      </c>
      <c r="E6448" s="68" t="s">
        <v>845</v>
      </c>
      <c r="F6448" s="8">
        <f>INDEX(Δεδομένα!$P:$P,MATCH('2020'!E6448,Δεδομένα!$O:$O,0))</f>
        <v>176</v>
      </c>
      <c r="G6448" s="6" t="s">
        <v>846</v>
      </c>
      <c r="H6448" s="2" t="str">
        <f>INDEX(Δεδομένα!B$1:B$51,MATCH('2020'!G6448,Δεδομένα!A$1:A$51,0))</f>
        <v>ΣΤΕΡΕΑΣ ΕΛΛΑΔΟΣ</v>
      </c>
      <c r="I6448" s="8">
        <f>INDEX(Δεδομένα!E$1:E$13,MATCH('2020'!H6448,Δεδομένα!D$1:D$13,0))</f>
        <v>9</v>
      </c>
      <c r="J6448" s="1">
        <v>44091</v>
      </c>
      <c r="K6448" s="6" t="s">
        <v>1704</v>
      </c>
      <c r="L6448" s="36" t="str">
        <f t="shared" si="400"/>
        <v>17/09/2020 18:54</v>
      </c>
      <c r="M6448" s="1">
        <v>44091</v>
      </c>
      <c r="N6448" s="6" t="s">
        <v>2263</v>
      </c>
      <c r="O6448" s="36" t="str">
        <f t="shared" si="401"/>
        <v>17/09/2020 19:56</v>
      </c>
      <c r="P6448" s="46">
        <f t="shared" si="402"/>
        <v>4.3055555557657499E-2</v>
      </c>
      <c r="Q6448" s="48">
        <v>0</v>
      </c>
      <c r="R6448" s="47">
        <f t="shared" si="403"/>
        <v>62.000000003026798</v>
      </c>
      <c r="S6448" s="6" t="s">
        <v>44</v>
      </c>
      <c r="T6448" s="6" t="s">
        <v>73</v>
      </c>
      <c r="U6448" s="6" t="s">
        <v>73</v>
      </c>
      <c r="V6448" s="6" t="s">
        <v>6931</v>
      </c>
      <c r="W6448" s="7">
        <v>0</v>
      </c>
      <c r="X6448" s="7">
        <v>0</v>
      </c>
      <c r="Y6448" s="7">
        <v>0</v>
      </c>
      <c r="Z6448" s="7">
        <v>2</v>
      </c>
      <c r="AA6448" s="7">
        <v>0</v>
      </c>
      <c r="AB6448" s="7">
        <v>0</v>
      </c>
      <c r="AC6448" s="7">
        <v>5</v>
      </c>
      <c r="AD6448" s="7">
        <v>0</v>
      </c>
      <c r="AE6448">
        <v>4</v>
      </c>
      <c r="AF6448">
        <v>0</v>
      </c>
      <c r="AG6448">
        <v>0</v>
      </c>
      <c r="AH6448">
        <v>0</v>
      </c>
      <c r="AI6448">
        <v>0</v>
      </c>
      <c r="AJ6448">
        <v>2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</row>
    <row r="6449" spans="1:44" x14ac:dyDescent="0.25">
      <c r="A6449">
        <v>1588716</v>
      </c>
      <c r="B6449">
        <v>787610</v>
      </c>
      <c r="C6449">
        <v>23.339861376038399</v>
      </c>
      <c r="D6449">
        <v>38.238354347922602</v>
      </c>
      <c r="E6449" s="68" t="s">
        <v>845</v>
      </c>
      <c r="F6449" s="8">
        <f>INDEX(Δεδομένα!$P:$P,MATCH('2020'!E6449,Δεδομένα!$O:$O,0))</f>
        <v>176</v>
      </c>
      <c r="G6449" s="6" t="s">
        <v>846</v>
      </c>
      <c r="H6449" s="2" t="str">
        <f>INDEX(Δεδομένα!B$1:B$51,MATCH('2020'!G6449,Δεδομένα!A$1:A$51,0))</f>
        <v>ΣΤΕΡΕΑΣ ΕΛΛΑΔΟΣ</v>
      </c>
      <c r="I6449" s="8">
        <f>INDEX(Δεδομένα!E$1:E$13,MATCH('2020'!H6449,Δεδομένα!D$1:D$13,0))</f>
        <v>9</v>
      </c>
      <c r="J6449" s="1">
        <v>44091</v>
      </c>
      <c r="K6449" s="6" t="s">
        <v>2483</v>
      </c>
      <c r="L6449" s="36" t="str">
        <f t="shared" si="400"/>
        <v>17/09/2020 23:14</v>
      </c>
      <c r="M6449" s="1">
        <v>44092</v>
      </c>
      <c r="N6449" s="6" t="s">
        <v>679</v>
      </c>
      <c r="O6449" s="36" t="str">
        <f t="shared" si="401"/>
        <v>18/09/2020 00:50</v>
      </c>
      <c r="P6449" s="46">
        <f t="shared" si="402"/>
        <v>6.6666666665696539E-2</v>
      </c>
      <c r="Q6449" s="48">
        <v>0</v>
      </c>
      <c r="R6449" s="47">
        <f t="shared" si="403"/>
        <v>95.999999998603016</v>
      </c>
      <c r="S6449" s="6" t="s">
        <v>44</v>
      </c>
      <c r="T6449" s="6" t="s">
        <v>73</v>
      </c>
      <c r="U6449" s="6" t="s">
        <v>73</v>
      </c>
      <c r="V6449" s="6" t="s">
        <v>6934</v>
      </c>
      <c r="W6449" s="7">
        <v>0</v>
      </c>
      <c r="X6449" s="7">
        <v>0</v>
      </c>
      <c r="Y6449" s="7">
        <v>0</v>
      </c>
      <c r="Z6449" s="7">
        <v>0</v>
      </c>
      <c r="AA6449" s="7">
        <v>0</v>
      </c>
      <c r="AB6449" s="7">
        <v>0</v>
      </c>
      <c r="AC6449" s="7">
        <v>5</v>
      </c>
      <c r="AD6449" s="7">
        <v>0</v>
      </c>
      <c r="AE6449">
        <v>2</v>
      </c>
      <c r="AF6449">
        <v>0</v>
      </c>
      <c r="AG6449">
        <v>0</v>
      </c>
      <c r="AH6449">
        <v>0</v>
      </c>
      <c r="AI6449">
        <v>0</v>
      </c>
      <c r="AJ6449">
        <v>1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</row>
    <row r="6450" spans="1:44" x14ac:dyDescent="0.25">
      <c r="A6450">
        <v>1593264</v>
      </c>
      <c r="B6450">
        <v>787305</v>
      </c>
      <c r="C6450">
        <v>21.4339579269487</v>
      </c>
      <c r="D6450">
        <v>37.736002615771199</v>
      </c>
      <c r="E6450" s="68" t="s">
        <v>356</v>
      </c>
      <c r="F6450" s="8">
        <f>INDEX(Δεδομένα!$P:$P,MATCH('2020'!E6450,Δεδομένα!$O:$O,0))</f>
        <v>132</v>
      </c>
      <c r="G6450" s="6" t="s">
        <v>357</v>
      </c>
      <c r="H6450" s="2" t="str">
        <f>INDEX(Δεδομένα!B$1:B$51,MATCH('2020'!G6450,Δεδομένα!A$1:A$51,0))</f>
        <v>ΔΥΤΙΚΗΣ ΕΛΛΑΔΟΣ</v>
      </c>
      <c r="I6450" s="8">
        <f>INDEX(Δεδομένα!E$1:E$13,MATCH('2020'!H6450,Δεδομένα!D$1:D$13,0))</f>
        <v>7</v>
      </c>
      <c r="J6450" s="1">
        <v>44091</v>
      </c>
      <c r="K6450" s="6" t="s">
        <v>4175</v>
      </c>
      <c r="L6450" s="36" t="str">
        <f t="shared" si="400"/>
        <v>17/09/2020 08:49</v>
      </c>
      <c r="M6450" s="1">
        <v>44091</v>
      </c>
      <c r="N6450" s="6" t="s">
        <v>4175</v>
      </c>
      <c r="O6450" s="36" t="str">
        <f t="shared" si="401"/>
        <v>17/09/2020 08:49</v>
      </c>
      <c r="P6450" s="46">
        <f t="shared" si="402"/>
        <v>0</v>
      </c>
      <c r="Q6450" s="48">
        <v>0</v>
      </c>
      <c r="R6450" s="47">
        <f t="shared" si="403"/>
        <v>0</v>
      </c>
      <c r="S6450" s="6" t="s">
        <v>44</v>
      </c>
      <c r="T6450" s="6" t="s">
        <v>360</v>
      </c>
      <c r="U6450" s="6" t="s">
        <v>44</v>
      </c>
      <c r="V6450" s="6" t="s">
        <v>6916</v>
      </c>
      <c r="W6450" s="7">
        <v>0</v>
      </c>
      <c r="X6450" s="7">
        <v>0.5</v>
      </c>
      <c r="Y6450" s="7">
        <v>0</v>
      </c>
      <c r="Z6450" s="7">
        <v>0</v>
      </c>
      <c r="AA6450" s="7">
        <v>0</v>
      </c>
      <c r="AB6450" s="7">
        <v>4.5</v>
      </c>
      <c r="AC6450" s="7">
        <v>0</v>
      </c>
      <c r="AD6450" s="7">
        <v>0</v>
      </c>
      <c r="AE6450">
        <v>8</v>
      </c>
      <c r="AF6450">
        <v>0</v>
      </c>
      <c r="AG6450">
        <v>0</v>
      </c>
      <c r="AH6450">
        <v>0</v>
      </c>
      <c r="AI6450">
        <v>0</v>
      </c>
      <c r="AJ6450">
        <v>4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</row>
    <row r="6451" spans="1:44" x14ac:dyDescent="0.25">
      <c r="A6451">
        <v>1593720</v>
      </c>
      <c r="B6451">
        <v>787333</v>
      </c>
      <c r="C6451">
        <v>21.386232913423601</v>
      </c>
      <c r="D6451">
        <v>38.057789410221602</v>
      </c>
      <c r="E6451" s="68" t="s">
        <v>900</v>
      </c>
      <c r="F6451" s="8">
        <f>INDEX(Δεδομένα!$P:$P,MATCH('2020'!E6451,Δεδομένα!$O:$O,0))</f>
        <v>136</v>
      </c>
      <c r="G6451" s="6" t="s">
        <v>357</v>
      </c>
      <c r="H6451" s="2" t="str">
        <f>INDEX(Δεδομένα!B$1:B$51,MATCH('2020'!G6451,Δεδομένα!A$1:A$51,0))</f>
        <v>ΔΥΤΙΚΗΣ ΕΛΛΑΔΟΣ</v>
      </c>
      <c r="I6451" s="8">
        <f>INDEX(Δεδομένα!E$1:E$13,MATCH('2020'!H6451,Δεδομένα!D$1:D$13,0))</f>
        <v>7</v>
      </c>
      <c r="J6451" s="1">
        <v>44091</v>
      </c>
      <c r="K6451" s="6" t="s">
        <v>1541</v>
      </c>
      <c r="L6451" s="36" t="str">
        <f t="shared" si="400"/>
        <v>17/09/2020 10:15</v>
      </c>
      <c r="M6451" s="1">
        <v>44091</v>
      </c>
      <c r="N6451" s="6" t="s">
        <v>1542</v>
      </c>
      <c r="O6451" s="36" t="str">
        <f t="shared" si="401"/>
        <v>17/09/2020 10:42</v>
      </c>
      <c r="P6451" s="46">
        <f t="shared" si="402"/>
        <v>1.8749999995634425E-2</v>
      </c>
      <c r="Q6451" s="48">
        <v>0</v>
      </c>
      <c r="R6451" s="47">
        <f t="shared" si="403"/>
        <v>26.999999993713573</v>
      </c>
      <c r="S6451" s="6" t="s">
        <v>44</v>
      </c>
      <c r="T6451" s="6" t="s">
        <v>1058</v>
      </c>
      <c r="U6451" s="6" t="s">
        <v>1785</v>
      </c>
      <c r="V6451" s="6" t="s">
        <v>1785</v>
      </c>
      <c r="W6451" s="7">
        <v>0</v>
      </c>
      <c r="X6451" s="7">
        <v>0</v>
      </c>
      <c r="Y6451" s="7">
        <v>0</v>
      </c>
      <c r="Z6451" s="7">
        <v>0</v>
      </c>
      <c r="AA6451" s="7">
        <v>0</v>
      </c>
      <c r="AB6451" s="7">
        <v>0</v>
      </c>
      <c r="AC6451" s="7">
        <v>1</v>
      </c>
      <c r="AD6451" s="7">
        <v>0</v>
      </c>
      <c r="AE6451">
        <v>4</v>
      </c>
      <c r="AF6451">
        <v>0</v>
      </c>
      <c r="AG6451">
        <v>0</v>
      </c>
      <c r="AH6451">
        <v>0</v>
      </c>
      <c r="AI6451">
        <v>0</v>
      </c>
      <c r="AJ6451">
        <v>2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</row>
    <row r="6452" spans="1:44" x14ac:dyDescent="0.25">
      <c r="A6452">
        <v>1593727</v>
      </c>
      <c r="B6452">
        <v>787342</v>
      </c>
      <c r="C6452">
        <v>21.3940121989537</v>
      </c>
      <c r="D6452">
        <v>38.054154778257498</v>
      </c>
      <c r="E6452" s="68" t="s">
        <v>900</v>
      </c>
      <c r="F6452" s="8">
        <f>INDEX(Δεδομένα!$P:$P,MATCH('2020'!E6452,Δεδομένα!$O:$O,0))</f>
        <v>136</v>
      </c>
      <c r="G6452" s="6" t="s">
        <v>357</v>
      </c>
      <c r="H6452" s="2" t="str">
        <f>INDEX(Δεδομένα!B$1:B$51,MATCH('2020'!G6452,Δεδομένα!A$1:A$51,0))</f>
        <v>ΔΥΤΙΚΗΣ ΕΛΛΑΔΟΣ</v>
      </c>
      <c r="I6452" s="8">
        <f>INDEX(Δεδομένα!E$1:E$13,MATCH('2020'!H6452,Δεδομένα!D$1:D$13,0))</f>
        <v>7</v>
      </c>
      <c r="J6452" s="1">
        <v>44091</v>
      </c>
      <c r="K6452" s="6" t="s">
        <v>664</v>
      </c>
      <c r="L6452" s="36" t="str">
        <f t="shared" si="400"/>
        <v>17/09/2020 10:30</v>
      </c>
      <c r="M6452" s="1">
        <v>44091</v>
      </c>
      <c r="N6452" s="6" t="s">
        <v>716</v>
      </c>
      <c r="O6452" s="36" t="str">
        <f t="shared" si="401"/>
        <v>17/09/2020 11:15</v>
      </c>
      <c r="P6452" s="46">
        <f t="shared" si="402"/>
        <v>3.125E-2</v>
      </c>
      <c r="Q6452" s="48">
        <v>0</v>
      </c>
      <c r="R6452" s="47">
        <f t="shared" si="403"/>
        <v>45</v>
      </c>
      <c r="S6452" s="6" t="s">
        <v>44</v>
      </c>
      <c r="T6452" s="6" t="s">
        <v>1058</v>
      </c>
      <c r="U6452" s="6" t="s">
        <v>1785</v>
      </c>
      <c r="V6452" s="6" t="s">
        <v>6917</v>
      </c>
      <c r="W6452" s="7">
        <v>0</v>
      </c>
      <c r="X6452" s="7">
        <v>0</v>
      </c>
      <c r="Y6452" s="7">
        <v>0</v>
      </c>
      <c r="Z6452" s="7">
        <v>0</v>
      </c>
      <c r="AA6452" s="7">
        <v>1</v>
      </c>
      <c r="AB6452" s="7">
        <v>0</v>
      </c>
      <c r="AC6452" s="7">
        <v>0</v>
      </c>
      <c r="AD6452" s="7">
        <v>0</v>
      </c>
      <c r="AE6452">
        <v>4</v>
      </c>
      <c r="AF6452">
        <v>0</v>
      </c>
      <c r="AG6452">
        <v>0</v>
      </c>
      <c r="AH6452">
        <v>0</v>
      </c>
      <c r="AI6452">
        <v>0</v>
      </c>
      <c r="AJ6452">
        <v>2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</row>
    <row r="6453" spans="1:44" x14ac:dyDescent="0.25">
      <c r="A6453">
        <v>1593735</v>
      </c>
      <c r="B6453">
        <v>787357</v>
      </c>
      <c r="C6453">
        <v>21.323256702173101</v>
      </c>
      <c r="D6453">
        <v>38.002575062778398</v>
      </c>
      <c r="E6453" s="68" t="s">
        <v>900</v>
      </c>
      <c r="F6453" s="8">
        <f>INDEX(Δεδομένα!$P:$P,MATCH('2020'!E6453,Δεδομένα!$O:$O,0))</f>
        <v>136</v>
      </c>
      <c r="G6453" s="6" t="s">
        <v>357</v>
      </c>
      <c r="H6453" s="2" t="str">
        <f>INDEX(Δεδομένα!B$1:B$51,MATCH('2020'!G6453,Δεδομένα!A$1:A$51,0))</f>
        <v>ΔΥΤΙΚΗΣ ΕΛΛΑΔΟΣ</v>
      </c>
      <c r="I6453" s="8">
        <f>INDEX(Δεδομένα!E$1:E$13,MATCH('2020'!H6453,Δεδομένα!D$1:D$13,0))</f>
        <v>7</v>
      </c>
      <c r="J6453" s="1">
        <v>44091</v>
      </c>
      <c r="K6453" s="6" t="s">
        <v>1666</v>
      </c>
      <c r="L6453" s="36" t="str">
        <f t="shared" si="400"/>
        <v>17/09/2020 11:10</v>
      </c>
      <c r="M6453" s="1">
        <v>44091</v>
      </c>
      <c r="N6453" s="6" t="s">
        <v>655</v>
      </c>
      <c r="O6453" s="36" t="str">
        <f t="shared" si="401"/>
        <v>17/09/2020 12:05</v>
      </c>
      <c r="P6453" s="46">
        <f t="shared" si="402"/>
        <v>3.8194444437976927E-2</v>
      </c>
      <c r="Q6453" s="48">
        <v>0</v>
      </c>
      <c r="R6453" s="47">
        <f t="shared" si="403"/>
        <v>54.999999990686774</v>
      </c>
      <c r="S6453" s="6" t="s">
        <v>44</v>
      </c>
      <c r="T6453" s="6" t="s">
        <v>1058</v>
      </c>
      <c r="U6453" s="6" t="s">
        <v>3954</v>
      </c>
      <c r="V6453" s="6" t="s">
        <v>4846</v>
      </c>
      <c r="W6453" s="7">
        <v>0</v>
      </c>
      <c r="X6453" s="7">
        <v>0</v>
      </c>
      <c r="Y6453" s="7">
        <v>0</v>
      </c>
      <c r="Z6453" s="7">
        <v>0</v>
      </c>
      <c r="AA6453" s="7">
        <v>0</v>
      </c>
      <c r="AB6453" s="7">
        <v>0</v>
      </c>
      <c r="AC6453" s="7">
        <v>1</v>
      </c>
      <c r="AD6453" s="7">
        <v>0</v>
      </c>
      <c r="AE6453">
        <v>2</v>
      </c>
      <c r="AF6453">
        <v>0</v>
      </c>
      <c r="AG6453">
        <v>0</v>
      </c>
      <c r="AH6453">
        <v>0</v>
      </c>
      <c r="AI6453">
        <v>0</v>
      </c>
      <c r="AJ6453">
        <v>1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</row>
    <row r="6454" spans="1:44" x14ac:dyDescent="0.25">
      <c r="A6454">
        <v>1587720</v>
      </c>
      <c r="B6454">
        <v>787567</v>
      </c>
      <c r="C6454">
        <v>22.590568138921402</v>
      </c>
      <c r="D6454">
        <v>40.5489356172139</v>
      </c>
      <c r="E6454" s="68" t="s">
        <v>1880</v>
      </c>
      <c r="F6454" s="8">
        <f>INDEX(Δεδομένα!$P:$P,MATCH('2020'!E6454,Δεδομένα!$O:$O,0))</f>
        <v>66</v>
      </c>
      <c r="G6454" s="6" t="s">
        <v>238</v>
      </c>
      <c r="H6454" s="2" t="str">
        <f>INDEX(Δεδομένα!B$1:B$51,MATCH('2020'!G6454,Δεδομένα!A$1:A$51,0))</f>
        <v>ΚΕΝΤΡΙΚΗΣ ΜΑΚΕΔΟΝΙΑΣ</v>
      </c>
      <c r="I6454" s="8">
        <f>INDEX(Δεδομένα!E$1:E$13,MATCH('2020'!H6454,Δεδομένα!D$1:D$13,0))</f>
        <v>3</v>
      </c>
      <c r="J6454" s="1">
        <v>44091</v>
      </c>
      <c r="K6454" s="6" t="s">
        <v>614</v>
      </c>
      <c r="L6454" s="36" t="str">
        <f t="shared" si="400"/>
        <v>17/09/2020 21:30</v>
      </c>
      <c r="M6454" s="1">
        <v>44092</v>
      </c>
      <c r="N6454" s="6" t="s">
        <v>1065</v>
      </c>
      <c r="O6454" s="36" t="str">
        <f t="shared" si="401"/>
        <v>18/09/2020 00:20</v>
      </c>
      <c r="P6454" s="46">
        <f t="shared" si="402"/>
        <v>0.11805555555474712</v>
      </c>
      <c r="Q6454" s="48">
        <v>0</v>
      </c>
      <c r="R6454" s="47">
        <f t="shared" si="403"/>
        <v>169.99999999883585</v>
      </c>
      <c r="S6454" s="6" t="s">
        <v>44</v>
      </c>
      <c r="T6454" s="6" t="s">
        <v>1966</v>
      </c>
      <c r="U6454" s="6" t="s">
        <v>6933</v>
      </c>
      <c r="V6454" s="6" t="s">
        <v>2158</v>
      </c>
      <c r="W6454" s="7">
        <v>0</v>
      </c>
      <c r="X6454" s="7">
        <v>0</v>
      </c>
      <c r="Y6454" s="7">
        <v>0</v>
      </c>
      <c r="Z6454" s="7">
        <v>0</v>
      </c>
      <c r="AA6454" s="7">
        <v>2</v>
      </c>
      <c r="AB6454" s="7">
        <v>0</v>
      </c>
      <c r="AC6454" s="7">
        <v>0</v>
      </c>
      <c r="AD6454" s="7">
        <v>0</v>
      </c>
      <c r="AE6454">
        <v>8</v>
      </c>
      <c r="AF6454">
        <v>0</v>
      </c>
      <c r="AG6454">
        <v>0</v>
      </c>
      <c r="AH6454">
        <v>0</v>
      </c>
      <c r="AI6454">
        <v>0</v>
      </c>
      <c r="AJ6454">
        <v>4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</row>
    <row r="6455" spans="1:44" x14ac:dyDescent="0.25">
      <c r="A6455">
        <v>1589494</v>
      </c>
      <c r="B6455">
        <v>787432</v>
      </c>
      <c r="C6455">
        <v>22.835770701944998</v>
      </c>
      <c r="D6455">
        <v>40.676469284775301</v>
      </c>
      <c r="E6455" s="68" t="s">
        <v>175</v>
      </c>
      <c r="F6455" s="8">
        <f>INDEX(Δεδομένα!$P:$P,MATCH('2020'!E6455,Δεδομένα!$O:$O,0))</f>
        <v>44</v>
      </c>
      <c r="G6455" s="6" t="s">
        <v>170</v>
      </c>
      <c r="H6455" s="2" t="str">
        <f>INDEX(Δεδομένα!B$1:B$51,MATCH('2020'!G6455,Δεδομένα!A$1:A$51,0))</f>
        <v>ΚΕΝΤΡΙΚΗΣ ΜΑΚΕΔΟΝΙΑΣ</v>
      </c>
      <c r="I6455" s="8">
        <f>INDEX(Δεδομένα!E$1:E$13,MATCH('2020'!H6455,Δεδομένα!D$1:D$13,0))</f>
        <v>3</v>
      </c>
      <c r="J6455" s="1">
        <v>44091</v>
      </c>
      <c r="K6455" s="6" t="s">
        <v>703</v>
      </c>
      <c r="L6455" s="36" t="str">
        <f t="shared" si="400"/>
        <v>17/09/2020 15:55</v>
      </c>
      <c r="M6455" s="1">
        <v>44091</v>
      </c>
      <c r="N6455" s="6" t="s">
        <v>201</v>
      </c>
      <c r="O6455" s="36" t="str">
        <f t="shared" si="401"/>
        <v>17/09/2020 16:40</v>
      </c>
      <c r="P6455" s="46">
        <f t="shared" si="402"/>
        <v>3.125E-2</v>
      </c>
      <c r="Q6455" s="48">
        <v>0</v>
      </c>
      <c r="R6455" s="47">
        <f t="shared" si="403"/>
        <v>45</v>
      </c>
      <c r="S6455" s="6" t="s">
        <v>44</v>
      </c>
      <c r="T6455" s="6" t="s">
        <v>178</v>
      </c>
      <c r="U6455" s="6" t="s">
        <v>44</v>
      </c>
      <c r="V6455" s="6" t="s">
        <v>6926</v>
      </c>
      <c r="W6455" s="7">
        <v>0</v>
      </c>
      <c r="X6455" s="7">
        <v>0</v>
      </c>
      <c r="Y6455" s="7">
        <v>0</v>
      </c>
      <c r="Z6455" s="7">
        <v>0</v>
      </c>
      <c r="AA6455" s="7">
        <v>0</v>
      </c>
      <c r="AB6455" s="7">
        <v>0</v>
      </c>
      <c r="AC6455" s="7">
        <v>0.5</v>
      </c>
      <c r="AD6455" s="7">
        <v>0.5</v>
      </c>
      <c r="AE6455">
        <v>6</v>
      </c>
      <c r="AF6455">
        <v>0</v>
      </c>
      <c r="AG6455">
        <v>0</v>
      </c>
      <c r="AH6455">
        <v>0</v>
      </c>
      <c r="AI6455">
        <v>0</v>
      </c>
      <c r="AJ6455">
        <v>2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</row>
    <row r="6456" spans="1:44" x14ac:dyDescent="0.25">
      <c r="A6456">
        <v>1587568</v>
      </c>
      <c r="B6456">
        <v>787390</v>
      </c>
      <c r="C6456">
        <v>24.709452389731599</v>
      </c>
      <c r="D6456">
        <v>40.946367463623503</v>
      </c>
      <c r="E6456" s="68" t="s">
        <v>919</v>
      </c>
      <c r="F6456" s="8">
        <f>INDEX(Δεδομένα!$P:$P,MATCH('2020'!E6456,Δεδομένα!$O:$O,0))</f>
        <v>26</v>
      </c>
      <c r="G6456" s="6" t="s">
        <v>77</v>
      </c>
      <c r="H6456" s="2" t="str">
        <f>INDEX(Δεδομένα!B$1:B$51,MATCH('2020'!G6456,Δεδομένα!A$1:A$51,0))</f>
        <v>ΑΝΑΤΟΛΙΚΗΣ ΜΑΚΕΔΟΝΙΑΣ ΚΑΙ ΘΡΑΚΗΣ</v>
      </c>
      <c r="I6456" s="8">
        <f>INDEX(Δεδομένα!E$1:E$13,MATCH('2020'!H6456,Δεδομένα!D$1:D$13,0))</f>
        <v>2</v>
      </c>
      <c r="J6456" s="1">
        <v>44091</v>
      </c>
      <c r="K6456" s="6" t="s">
        <v>1036</v>
      </c>
      <c r="L6456" s="36" t="str">
        <f t="shared" si="400"/>
        <v>17/09/2020 13:32</v>
      </c>
      <c r="M6456" s="1">
        <v>44091</v>
      </c>
      <c r="N6456" s="6" t="s">
        <v>363</v>
      </c>
      <c r="O6456" s="36" t="str">
        <f t="shared" si="401"/>
        <v>17/09/2020 14:40</v>
      </c>
      <c r="P6456" s="46">
        <f t="shared" si="402"/>
        <v>4.7222222223354038E-2</v>
      </c>
      <c r="Q6456" s="48">
        <v>0</v>
      </c>
      <c r="R6456" s="47">
        <f t="shared" si="403"/>
        <v>68.000000001629815</v>
      </c>
      <c r="S6456" s="6" t="s">
        <v>44</v>
      </c>
      <c r="T6456" s="6" t="s">
        <v>921</v>
      </c>
      <c r="U6456" s="6" t="s">
        <v>44</v>
      </c>
      <c r="V6456" s="6" t="s">
        <v>2255</v>
      </c>
      <c r="W6456" s="7">
        <v>0</v>
      </c>
      <c r="X6456" s="7">
        <v>0</v>
      </c>
      <c r="Y6456" s="7">
        <v>0</v>
      </c>
      <c r="Z6456" s="7">
        <v>0.5</v>
      </c>
      <c r="AA6456" s="7">
        <v>0</v>
      </c>
      <c r="AB6456" s="7">
        <v>0</v>
      </c>
      <c r="AC6456" s="7">
        <v>4</v>
      </c>
      <c r="AD6456" s="7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</row>
    <row r="6457" spans="1:44" x14ac:dyDescent="0.25">
      <c r="A6457">
        <v>1587573</v>
      </c>
      <c r="B6457">
        <v>787448</v>
      </c>
      <c r="C6457">
        <v>24.643586389054001</v>
      </c>
      <c r="D6457">
        <v>40.944712238715901</v>
      </c>
      <c r="E6457" s="68" t="s">
        <v>919</v>
      </c>
      <c r="F6457" s="8">
        <f>INDEX(Δεδομένα!$P:$P,MATCH('2020'!E6457,Δεδομένα!$O:$O,0))</f>
        <v>26</v>
      </c>
      <c r="G6457" s="6" t="s">
        <v>77</v>
      </c>
      <c r="H6457" s="2" t="str">
        <f>INDEX(Δεδομένα!B$1:B$51,MATCH('2020'!G6457,Δεδομένα!A$1:A$51,0))</f>
        <v>ΑΝΑΤΟΛΙΚΗΣ ΜΑΚΕΔΟΝΙΑΣ ΚΑΙ ΘΡΑΚΗΣ</v>
      </c>
      <c r="I6457" s="8">
        <f>INDEX(Δεδομένα!E$1:E$13,MATCH('2020'!H6457,Δεδομένα!D$1:D$13,0))</f>
        <v>2</v>
      </c>
      <c r="J6457" s="1">
        <v>44091</v>
      </c>
      <c r="K6457" s="6" t="s">
        <v>456</v>
      </c>
      <c r="L6457" s="36" t="str">
        <f t="shared" si="400"/>
        <v>17/09/2020 16:38</v>
      </c>
      <c r="M6457" s="1">
        <v>44091</v>
      </c>
      <c r="N6457" s="6" t="s">
        <v>1519</v>
      </c>
      <c r="O6457" s="36" t="str">
        <f t="shared" si="401"/>
        <v>17/09/2020 17:28</v>
      </c>
      <c r="P6457" s="46">
        <f t="shared" si="402"/>
        <v>3.4722222218988463E-2</v>
      </c>
      <c r="Q6457" s="48">
        <v>0</v>
      </c>
      <c r="R6457" s="47">
        <f t="shared" si="403"/>
        <v>49.999999995343387</v>
      </c>
      <c r="S6457" s="6" t="s">
        <v>44</v>
      </c>
      <c r="T6457" s="6" t="s">
        <v>921</v>
      </c>
      <c r="U6457" s="6" t="s">
        <v>44</v>
      </c>
      <c r="V6457" s="6" t="s">
        <v>2132</v>
      </c>
      <c r="W6457" s="7">
        <v>0</v>
      </c>
      <c r="X6457" s="7">
        <v>0</v>
      </c>
      <c r="Y6457" s="7">
        <v>0</v>
      </c>
      <c r="Z6457" s="7">
        <v>0</v>
      </c>
      <c r="AA6457" s="7">
        <v>0.3</v>
      </c>
      <c r="AB6457" s="7">
        <v>0</v>
      </c>
      <c r="AC6457" s="7">
        <v>0</v>
      </c>
      <c r="AD6457" s="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</row>
    <row r="6458" spans="1:44" x14ac:dyDescent="0.25">
      <c r="A6458">
        <v>1588342</v>
      </c>
      <c r="B6458">
        <v>787496</v>
      </c>
      <c r="C6458">
        <v>21.0122684795559</v>
      </c>
      <c r="D6458">
        <v>40.484602995453997</v>
      </c>
      <c r="E6458" s="68" t="s">
        <v>2243</v>
      </c>
      <c r="F6458" s="8">
        <f>INDEX(Δεδομένα!$P:$P,MATCH('2020'!E6458,Δεδομένα!$O:$O,0))</f>
        <v>76</v>
      </c>
      <c r="G6458" s="6" t="s">
        <v>1063</v>
      </c>
      <c r="H6458" s="2" t="str">
        <f>INDEX(Δεδομένα!B$1:B$51,MATCH('2020'!G6458,Δεδομένα!A$1:A$51,0))</f>
        <v>ΔΥΤΙΚΗΣ ΜΑΚΕΔΟΝΙΑΣ</v>
      </c>
      <c r="I6458" s="8">
        <f>INDEX(Δεδομένα!E$1:E$13,MATCH('2020'!H6458,Δεδομένα!D$1:D$13,0))</f>
        <v>4</v>
      </c>
      <c r="J6458" s="1">
        <v>44091</v>
      </c>
      <c r="K6458" s="6" t="s">
        <v>579</v>
      </c>
      <c r="L6458" s="36" t="str">
        <f t="shared" si="400"/>
        <v>17/09/2020 19:19</v>
      </c>
      <c r="M6458" s="1">
        <v>44091</v>
      </c>
      <c r="N6458" s="6" t="s">
        <v>3660</v>
      </c>
      <c r="O6458" s="36" t="str">
        <f t="shared" si="401"/>
        <v>17/09/2020 21:07</v>
      </c>
      <c r="P6458" s="46">
        <f t="shared" si="402"/>
        <v>7.5000000004365575E-2</v>
      </c>
      <c r="Q6458" s="48">
        <v>0</v>
      </c>
      <c r="R6458" s="47">
        <f t="shared" si="403"/>
        <v>108.00000000628643</v>
      </c>
      <c r="S6458" s="6" t="s">
        <v>44</v>
      </c>
      <c r="T6458" s="6" t="s">
        <v>2244</v>
      </c>
      <c r="U6458" s="6" t="s">
        <v>73</v>
      </c>
      <c r="V6458" s="6" t="s">
        <v>4263</v>
      </c>
      <c r="W6458" s="7">
        <v>0</v>
      </c>
      <c r="X6458" s="7">
        <v>0</v>
      </c>
      <c r="Y6458" s="7">
        <v>0</v>
      </c>
      <c r="Z6458" s="7">
        <v>0.1</v>
      </c>
      <c r="AA6458" s="7">
        <v>0</v>
      </c>
      <c r="AB6458" s="7">
        <v>0</v>
      </c>
      <c r="AC6458" s="7">
        <v>0</v>
      </c>
      <c r="AD6458" s="7">
        <v>0</v>
      </c>
      <c r="AE6458">
        <v>4</v>
      </c>
      <c r="AF6458">
        <v>0</v>
      </c>
      <c r="AG6458">
        <v>0</v>
      </c>
      <c r="AH6458">
        <v>0</v>
      </c>
      <c r="AI6458">
        <v>0</v>
      </c>
      <c r="AJ6458">
        <v>2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</row>
    <row r="6459" spans="1:44" x14ac:dyDescent="0.25">
      <c r="A6459">
        <v>1596182</v>
      </c>
      <c r="B6459">
        <v>787316</v>
      </c>
      <c r="C6459">
        <v>22.914189446586601</v>
      </c>
      <c r="D6459">
        <v>37.879279691889302</v>
      </c>
      <c r="E6459" s="68" t="s">
        <v>810</v>
      </c>
      <c r="F6459" s="8">
        <f>INDEX(Δεδομένα!$P:$P,MATCH('2020'!E6459,Δεδομένα!$O:$O,0))</f>
        <v>157</v>
      </c>
      <c r="G6459" s="6" t="s">
        <v>391</v>
      </c>
      <c r="H6459" s="2" t="str">
        <f>INDEX(Δεδομένα!B$1:B$51,MATCH('2020'!G6459,Δεδομένα!A$1:A$51,0))</f>
        <v>ΠΕΛΛΟΠΟΝΗΣΟΥ</v>
      </c>
      <c r="I6459" s="8">
        <f>INDEX(Δεδομένα!E$1:E$13,MATCH('2020'!H6459,Δεδομένα!D$1:D$13,0))</f>
        <v>8</v>
      </c>
      <c r="J6459" s="1">
        <v>44091</v>
      </c>
      <c r="K6459" s="6" t="s">
        <v>3068</v>
      </c>
      <c r="L6459" s="36" t="str">
        <f t="shared" si="400"/>
        <v>17/09/2020 09:15</v>
      </c>
      <c r="M6459" s="1">
        <v>44091</v>
      </c>
      <c r="N6459" s="6" t="s">
        <v>645</v>
      </c>
      <c r="O6459" s="36" t="str">
        <f t="shared" si="401"/>
        <v>17/09/2020 11:30</v>
      </c>
      <c r="P6459" s="46">
        <f t="shared" si="402"/>
        <v>9.375E-2</v>
      </c>
      <c r="Q6459" s="48">
        <v>0</v>
      </c>
      <c r="R6459" s="47">
        <f t="shared" si="403"/>
        <v>135</v>
      </c>
      <c r="S6459" s="6" t="s">
        <v>44</v>
      </c>
      <c r="T6459" s="6" t="s">
        <v>1012</v>
      </c>
      <c r="U6459" s="6" t="s">
        <v>1013</v>
      </c>
      <c r="V6459" s="6" t="s">
        <v>4904</v>
      </c>
      <c r="W6459" s="7">
        <v>0</v>
      </c>
      <c r="X6459" s="7">
        <v>0</v>
      </c>
      <c r="Y6459" s="7">
        <v>0</v>
      </c>
      <c r="Z6459" s="7">
        <v>4</v>
      </c>
      <c r="AA6459" s="7">
        <v>0</v>
      </c>
      <c r="AB6459" s="7">
        <v>0</v>
      </c>
      <c r="AC6459" s="7">
        <v>0</v>
      </c>
      <c r="AD6459" s="7">
        <v>0</v>
      </c>
      <c r="AE6459">
        <v>11</v>
      </c>
      <c r="AF6459">
        <v>0</v>
      </c>
      <c r="AG6459">
        <v>0</v>
      </c>
      <c r="AH6459">
        <v>0</v>
      </c>
      <c r="AI6459">
        <v>0</v>
      </c>
      <c r="AJ6459">
        <v>5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</row>
    <row r="6460" spans="1:44" x14ac:dyDescent="0.25">
      <c r="A6460">
        <v>1596223</v>
      </c>
      <c r="B6460">
        <v>787526</v>
      </c>
      <c r="C6460">
        <v>22.621534619137801</v>
      </c>
      <c r="D6460">
        <v>37.838621715552499</v>
      </c>
      <c r="E6460" s="68" t="s">
        <v>810</v>
      </c>
      <c r="F6460" s="8">
        <f>INDEX(Δεδομένα!$P:$P,MATCH('2020'!E6460,Δεδομένα!$O:$O,0))</f>
        <v>157</v>
      </c>
      <c r="G6460" s="6" t="s">
        <v>391</v>
      </c>
      <c r="H6460" s="2" t="str">
        <f>INDEX(Δεδομένα!B$1:B$51,MATCH('2020'!G6460,Δεδομένα!A$1:A$51,0))</f>
        <v>ΠΕΛΛΟΠΟΝΗΣΟΥ</v>
      </c>
      <c r="I6460" s="8">
        <f>INDEX(Δεδομένα!E$1:E$13,MATCH('2020'!H6460,Δεδομένα!D$1:D$13,0))</f>
        <v>8</v>
      </c>
      <c r="J6460" s="1">
        <v>44091</v>
      </c>
      <c r="K6460" s="6" t="s">
        <v>358</v>
      </c>
      <c r="L6460" s="36" t="str">
        <f t="shared" si="400"/>
        <v>17/09/2020 20:10</v>
      </c>
      <c r="M6460" s="1">
        <v>44091</v>
      </c>
      <c r="N6460" s="6" t="s">
        <v>752</v>
      </c>
      <c r="O6460" s="36" t="str">
        <f t="shared" si="401"/>
        <v>17/09/2020 21:10</v>
      </c>
      <c r="P6460" s="46">
        <f t="shared" si="402"/>
        <v>4.1666666664241347E-2</v>
      </c>
      <c r="Q6460" s="48">
        <v>0</v>
      </c>
      <c r="R6460" s="47">
        <f t="shared" si="403"/>
        <v>59.99999999650754</v>
      </c>
      <c r="S6460" s="6" t="s">
        <v>44</v>
      </c>
      <c r="T6460" s="6" t="s">
        <v>1435</v>
      </c>
      <c r="U6460" s="6" t="s">
        <v>2072</v>
      </c>
      <c r="V6460" s="6" t="s">
        <v>6932</v>
      </c>
      <c r="W6460" s="7">
        <v>0</v>
      </c>
      <c r="X6460" s="7">
        <v>0</v>
      </c>
      <c r="Y6460" s="7">
        <v>0</v>
      </c>
      <c r="Z6460" s="7">
        <v>0.02</v>
      </c>
      <c r="AA6460" s="7">
        <v>0</v>
      </c>
      <c r="AB6460" s="7">
        <v>0</v>
      </c>
      <c r="AC6460" s="7">
        <v>0</v>
      </c>
      <c r="AD6460" s="7">
        <v>0</v>
      </c>
      <c r="AE6460">
        <v>5</v>
      </c>
      <c r="AF6460">
        <v>0</v>
      </c>
      <c r="AG6460">
        <v>0</v>
      </c>
      <c r="AH6460">
        <v>0</v>
      </c>
      <c r="AI6460">
        <v>0</v>
      </c>
      <c r="AJ6460">
        <v>2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</row>
    <row r="6461" spans="1:44" x14ac:dyDescent="0.25">
      <c r="A6461">
        <v>1587968</v>
      </c>
      <c r="B6461">
        <v>787374</v>
      </c>
      <c r="C6461">
        <v>24.886373307241499</v>
      </c>
      <c r="D6461">
        <v>37.7792738847631</v>
      </c>
      <c r="E6461" s="68" t="s">
        <v>478</v>
      </c>
      <c r="F6461" s="8">
        <f>INDEX(Δεδομένα!$P:$P,MATCH('2020'!E6461,Δεδομένα!$O:$O,0))</f>
        <v>188</v>
      </c>
      <c r="G6461" s="6" t="s">
        <v>479</v>
      </c>
      <c r="H6461" s="2" t="str">
        <f>INDEX(Δεδομένα!B$1:B$51,MATCH('2020'!G6461,Δεδομένα!A$1:A$51,0))</f>
        <v>ΝΟΤΙΟΥ ΑΙΓΑΙΟΥ</v>
      </c>
      <c r="I6461" s="8">
        <f>INDEX(Δεδομένα!E$1:E$13,MATCH('2020'!H6461,Δεδομένα!D$1:D$13,0))</f>
        <v>10</v>
      </c>
      <c r="J6461" s="1">
        <v>44091</v>
      </c>
      <c r="K6461" s="6" t="s">
        <v>1954</v>
      </c>
      <c r="L6461" s="36" t="str">
        <f t="shared" si="400"/>
        <v>17/09/2020 12:37</v>
      </c>
      <c r="M6461" s="1">
        <v>44091</v>
      </c>
      <c r="N6461" s="6" t="s">
        <v>1638</v>
      </c>
      <c r="O6461" s="36" t="str">
        <f t="shared" si="401"/>
        <v>17/09/2020 14:37</v>
      </c>
      <c r="P6461" s="46">
        <f t="shared" si="402"/>
        <v>8.3333333335758653E-2</v>
      </c>
      <c r="Q6461" s="48">
        <v>0</v>
      </c>
      <c r="R6461" s="47">
        <f t="shared" si="403"/>
        <v>120.00000000349246</v>
      </c>
      <c r="S6461" s="6" t="s">
        <v>44</v>
      </c>
      <c r="T6461" s="6" t="s">
        <v>482</v>
      </c>
      <c r="U6461" s="6" t="s">
        <v>44</v>
      </c>
      <c r="V6461" s="6" t="s">
        <v>6918</v>
      </c>
      <c r="W6461" s="7">
        <v>0</v>
      </c>
      <c r="X6461" s="7">
        <v>7.0000000000000007E-2</v>
      </c>
      <c r="Y6461" s="7">
        <v>0</v>
      </c>
      <c r="Z6461" s="7">
        <v>0.4</v>
      </c>
      <c r="AA6461" s="7">
        <v>0</v>
      </c>
      <c r="AB6461" s="7">
        <v>0</v>
      </c>
      <c r="AC6461" s="7">
        <v>0</v>
      </c>
      <c r="AD6461" s="7">
        <v>0</v>
      </c>
      <c r="AE6461">
        <v>9</v>
      </c>
      <c r="AF6461">
        <v>0</v>
      </c>
      <c r="AG6461">
        <v>0</v>
      </c>
      <c r="AH6461">
        <v>0</v>
      </c>
      <c r="AI6461">
        <v>0</v>
      </c>
      <c r="AJ6461">
        <v>3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</row>
    <row r="6462" spans="1:44" x14ac:dyDescent="0.25">
      <c r="A6462">
        <v>1618827</v>
      </c>
      <c r="B6462">
        <v>787265</v>
      </c>
      <c r="C6462">
        <v>22.3932035107247</v>
      </c>
      <c r="D6462">
        <v>36.578294352335099</v>
      </c>
      <c r="E6462" s="68" t="s">
        <v>3163</v>
      </c>
      <c r="F6462" s="8">
        <f>INDEX(Δεδομένα!$P:$P,MATCH('2020'!E6462,Δεδομένα!$O:$O,0))</f>
        <v>154</v>
      </c>
      <c r="G6462" s="6" t="s">
        <v>369</v>
      </c>
      <c r="H6462" s="2" t="str">
        <f>INDEX(Δεδομένα!B$1:B$51,MATCH('2020'!G6462,Δεδομένα!A$1:A$51,0))</f>
        <v>ΠΕΛΛΟΠΟΝΗΣΟΥ</v>
      </c>
      <c r="I6462" s="8">
        <f>INDEX(Δεδομένα!E$1:E$13,MATCH('2020'!H6462,Δεδομένα!D$1:D$13,0))</f>
        <v>8</v>
      </c>
      <c r="J6462" s="1">
        <v>44091</v>
      </c>
      <c r="K6462" s="6" t="s">
        <v>6911</v>
      </c>
      <c r="L6462" s="36" t="str">
        <f t="shared" si="400"/>
        <v>17/09/2020 01:04</v>
      </c>
      <c r="M6462" s="1">
        <v>44092</v>
      </c>
      <c r="N6462" s="6" t="s">
        <v>685</v>
      </c>
      <c r="O6462" s="36" t="str">
        <f t="shared" si="401"/>
        <v>18/09/2020 10:00</v>
      </c>
      <c r="P6462" s="49">
        <f t="shared" si="402"/>
        <v>1.3722222222204437</v>
      </c>
      <c r="Q6462" s="50">
        <f>1*24</f>
        <v>24</v>
      </c>
      <c r="R6462" s="47">
        <f t="shared" si="403"/>
        <v>1975.9999999974389</v>
      </c>
      <c r="S6462" s="6" t="s">
        <v>44</v>
      </c>
      <c r="T6462" s="6" t="s">
        <v>823</v>
      </c>
      <c r="U6462" s="6" t="s">
        <v>44</v>
      </c>
      <c r="V6462" s="6" t="s">
        <v>6912</v>
      </c>
      <c r="W6462" s="7">
        <v>0</v>
      </c>
      <c r="X6462" s="7">
        <v>600</v>
      </c>
      <c r="Y6462" s="7">
        <v>0</v>
      </c>
      <c r="Z6462" s="7">
        <v>0</v>
      </c>
      <c r="AA6462" s="7">
        <v>0</v>
      </c>
      <c r="AB6462" s="7">
        <v>300</v>
      </c>
      <c r="AC6462" s="7">
        <v>0</v>
      </c>
      <c r="AD6462" s="7">
        <v>0</v>
      </c>
      <c r="AE6462">
        <v>31</v>
      </c>
      <c r="AF6462">
        <v>0</v>
      </c>
      <c r="AG6462">
        <v>0</v>
      </c>
      <c r="AH6462">
        <v>0</v>
      </c>
      <c r="AI6462">
        <v>0</v>
      </c>
      <c r="AJ6462">
        <v>15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</row>
    <row r="6463" spans="1:44" x14ac:dyDescent="0.25">
      <c r="A6463">
        <v>1618886</v>
      </c>
      <c r="B6463">
        <v>787271</v>
      </c>
      <c r="C6463">
        <v>22.395312800257202</v>
      </c>
      <c r="D6463">
        <v>36.595331971674398</v>
      </c>
      <c r="E6463" s="68" t="s">
        <v>3163</v>
      </c>
      <c r="F6463" s="8">
        <f>INDEX(Δεδομένα!$P:$P,MATCH('2020'!E6463,Δεδομένα!$O:$O,0))</f>
        <v>154</v>
      </c>
      <c r="G6463" s="6" t="s">
        <v>369</v>
      </c>
      <c r="H6463" s="2" t="str">
        <f>INDEX(Δεδομένα!B$1:B$51,MATCH('2020'!G6463,Δεδομένα!A$1:A$51,0))</f>
        <v>ΠΕΛΛΟΠΟΝΗΣΟΥ</v>
      </c>
      <c r="I6463" s="8">
        <f>INDEX(Δεδομένα!E$1:E$13,MATCH('2020'!H6463,Δεδομένα!D$1:D$13,0))</f>
        <v>8</v>
      </c>
      <c r="J6463" s="1">
        <v>44091</v>
      </c>
      <c r="K6463" s="6" t="s">
        <v>6913</v>
      </c>
      <c r="L6463" s="36" t="str">
        <f t="shared" si="400"/>
        <v>17/09/2020 02:31</v>
      </c>
      <c r="M6463" s="1">
        <v>44092</v>
      </c>
      <c r="N6463" s="6" t="s">
        <v>2704</v>
      </c>
      <c r="O6463" s="36" t="str">
        <f t="shared" si="401"/>
        <v>18/09/2020 09:48</v>
      </c>
      <c r="P6463" s="49">
        <f t="shared" si="402"/>
        <v>1.3034722222218988</v>
      </c>
      <c r="Q6463" s="50">
        <f>1*24</f>
        <v>24</v>
      </c>
      <c r="R6463" s="47">
        <f t="shared" si="403"/>
        <v>1876.9999999995343</v>
      </c>
      <c r="S6463" s="6" t="s">
        <v>44</v>
      </c>
      <c r="T6463" s="6" t="s">
        <v>823</v>
      </c>
      <c r="U6463" s="6" t="s">
        <v>44</v>
      </c>
      <c r="V6463" s="6" t="s">
        <v>6914</v>
      </c>
      <c r="W6463" s="7">
        <v>0</v>
      </c>
      <c r="X6463" s="7">
        <v>800</v>
      </c>
      <c r="Y6463" s="7">
        <v>0</v>
      </c>
      <c r="Z6463" s="7">
        <v>0</v>
      </c>
      <c r="AA6463" s="7">
        <v>0</v>
      </c>
      <c r="AB6463" s="7">
        <v>0</v>
      </c>
      <c r="AC6463" s="7">
        <v>0</v>
      </c>
      <c r="AD6463" s="7">
        <v>0</v>
      </c>
      <c r="AE6463">
        <v>20</v>
      </c>
      <c r="AF6463">
        <v>0</v>
      </c>
      <c r="AG6463">
        <v>0</v>
      </c>
      <c r="AH6463">
        <v>0</v>
      </c>
      <c r="AI6463">
        <v>0</v>
      </c>
      <c r="AJ6463">
        <v>7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</row>
    <row r="6464" spans="1:44" x14ac:dyDescent="0.25">
      <c r="A6464">
        <v>1600514</v>
      </c>
      <c r="B6464">
        <v>787419</v>
      </c>
      <c r="C6464">
        <v>23.062026097335799</v>
      </c>
      <c r="D6464">
        <v>36.515128398010901</v>
      </c>
      <c r="E6464" s="68" t="s">
        <v>1001</v>
      </c>
      <c r="F6464" s="8">
        <f>INDEX(Δεδομένα!$P:$P,MATCH('2020'!E6464,Δεδομένα!$O:$O,0))</f>
        <v>153</v>
      </c>
      <c r="G6464" s="6" t="s">
        <v>369</v>
      </c>
      <c r="H6464" s="2" t="str">
        <f>INDEX(Δεδομένα!B$1:B$51,MATCH('2020'!G6464,Δεδομένα!A$1:A$51,0))</f>
        <v>ΠΕΛΛΟΠΟΝΗΣΟΥ</v>
      </c>
      <c r="I6464" s="8">
        <f>INDEX(Δεδομένα!E$1:E$13,MATCH('2020'!H6464,Δεδομένα!D$1:D$13,0))</f>
        <v>8</v>
      </c>
      <c r="J6464" s="1">
        <v>44091</v>
      </c>
      <c r="K6464" s="6" t="s">
        <v>923</v>
      </c>
      <c r="L6464" s="36" t="str">
        <f t="shared" si="400"/>
        <v>17/09/2020 15:09</v>
      </c>
      <c r="M6464" s="1">
        <v>44091</v>
      </c>
      <c r="N6464" s="6" t="s">
        <v>153</v>
      </c>
      <c r="O6464" s="36" t="str">
        <f t="shared" si="401"/>
        <v>17/09/2020 16:15</v>
      </c>
      <c r="P6464" s="46">
        <f t="shared" si="402"/>
        <v>4.5833333337213844E-2</v>
      </c>
      <c r="Q6464" s="48">
        <v>0</v>
      </c>
      <c r="R6464" s="47">
        <f t="shared" si="403"/>
        <v>66.000000005587935</v>
      </c>
      <c r="S6464" s="6" t="s">
        <v>44</v>
      </c>
      <c r="T6464" s="6" t="s">
        <v>1003</v>
      </c>
      <c r="U6464" s="6" t="s">
        <v>44</v>
      </c>
      <c r="V6464" s="6" t="s">
        <v>6925</v>
      </c>
      <c r="W6464" s="7">
        <v>0</v>
      </c>
      <c r="X6464" s="7">
        <v>0</v>
      </c>
      <c r="Y6464" s="7">
        <v>0</v>
      </c>
      <c r="Z6464" s="7">
        <v>0</v>
      </c>
      <c r="AA6464" s="7">
        <v>0</v>
      </c>
      <c r="AB6464" s="7">
        <v>0.01</v>
      </c>
      <c r="AC6464" s="7">
        <v>0</v>
      </c>
      <c r="AD6464" s="7">
        <v>0</v>
      </c>
      <c r="AE6464">
        <v>2</v>
      </c>
      <c r="AF6464">
        <v>0</v>
      </c>
      <c r="AG6464">
        <v>0</v>
      </c>
      <c r="AH6464">
        <v>0</v>
      </c>
      <c r="AI6464">
        <v>0</v>
      </c>
      <c r="AJ6464">
        <v>1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</row>
    <row r="6465" spans="1:44" x14ac:dyDescent="0.25">
      <c r="A6465">
        <v>1619449</v>
      </c>
      <c r="B6465">
        <v>787440</v>
      </c>
      <c r="C6465">
        <v>22.4834089357031</v>
      </c>
      <c r="D6465">
        <v>36.494132980027501</v>
      </c>
      <c r="E6465" s="68" t="s">
        <v>3163</v>
      </c>
      <c r="F6465" s="8">
        <f>INDEX(Δεδομένα!$P:$P,MATCH('2020'!E6465,Δεδομένα!$O:$O,0))</f>
        <v>154</v>
      </c>
      <c r="G6465" s="6" t="s">
        <v>369</v>
      </c>
      <c r="H6465" s="2" t="str">
        <f>INDEX(Δεδομένα!B$1:B$51,MATCH('2020'!G6465,Δεδομένα!A$1:A$51,0))</f>
        <v>ΠΕΛΛΟΠΟΝΗΣΟΥ</v>
      </c>
      <c r="I6465" s="8">
        <f>INDEX(Δεδομένα!E$1:E$13,MATCH('2020'!H6465,Δεδομένα!D$1:D$13,0))</f>
        <v>8</v>
      </c>
      <c r="J6465" s="1">
        <v>44091</v>
      </c>
      <c r="K6465" s="6" t="s">
        <v>1738</v>
      </c>
      <c r="L6465" s="36" t="str">
        <f t="shared" si="400"/>
        <v>17/09/2020 16:11</v>
      </c>
      <c r="M6465" s="1">
        <v>44091</v>
      </c>
      <c r="N6465" s="6" t="s">
        <v>887</v>
      </c>
      <c r="O6465" s="36" t="str">
        <f t="shared" si="401"/>
        <v>17/09/2020 17:14</v>
      </c>
      <c r="P6465" s="46">
        <f t="shared" si="402"/>
        <v>4.3749999997089617E-2</v>
      </c>
      <c r="Q6465" s="48">
        <v>0</v>
      </c>
      <c r="R6465" s="47">
        <f t="shared" si="403"/>
        <v>62.999999995809048</v>
      </c>
      <c r="S6465" s="6" t="s">
        <v>44</v>
      </c>
      <c r="T6465" s="6" t="s">
        <v>823</v>
      </c>
      <c r="U6465" s="6" t="s">
        <v>44</v>
      </c>
      <c r="V6465" s="6" t="s">
        <v>6927</v>
      </c>
      <c r="W6465" s="7">
        <v>0</v>
      </c>
      <c r="X6465" s="7">
        <v>0.02</v>
      </c>
      <c r="Y6465" s="7">
        <v>0</v>
      </c>
      <c r="Z6465" s="7">
        <v>0</v>
      </c>
      <c r="AA6465" s="7">
        <v>0</v>
      </c>
      <c r="AB6465" s="7">
        <v>0</v>
      </c>
      <c r="AC6465" s="7">
        <v>0</v>
      </c>
      <c r="AD6465" s="7">
        <v>0</v>
      </c>
      <c r="AE6465">
        <v>8</v>
      </c>
      <c r="AF6465">
        <v>0</v>
      </c>
      <c r="AG6465">
        <v>0</v>
      </c>
      <c r="AH6465">
        <v>0</v>
      </c>
      <c r="AI6465">
        <v>0</v>
      </c>
      <c r="AJ6465">
        <v>3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</row>
    <row r="6466" spans="1:44" x14ac:dyDescent="0.25">
      <c r="A6466">
        <v>1589541</v>
      </c>
      <c r="B6466">
        <v>787470</v>
      </c>
      <c r="C6466">
        <v>22.539438621864601</v>
      </c>
      <c r="D6466">
        <v>39.716134740997703</v>
      </c>
      <c r="E6466" s="68" t="s">
        <v>1271</v>
      </c>
      <c r="F6466" s="8">
        <f>INDEX(Δεδομένα!$P:$P,MATCH('2020'!E6466,Δεδομένα!$O:$O,0))</f>
        <v>102</v>
      </c>
      <c r="G6466" s="6" t="s">
        <v>288</v>
      </c>
      <c r="H6466" s="2" t="str">
        <f>INDEX(Δεδομένα!B$1:B$51,MATCH('2020'!G6466,Δεδομένα!A$1:A$51,0))</f>
        <v>ΘΕΣΣΑΛΙΑΣ</v>
      </c>
      <c r="I6466" s="8">
        <f>INDEX(Δεδομένα!E$1:E$13,MATCH('2020'!H6466,Δεδομένα!D$1:D$13,0))</f>
        <v>6</v>
      </c>
      <c r="J6466" s="1">
        <v>44091</v>
      </c>
      <c r="K6466" s="6" t="s">
        <v>310</v>
      </c>
      <c r="L6466" s="36" t="str">
        <f t="shared" si="400"/>
        <v>17/09/2020 18:15</v>
      </c>
      <c r="M6466" s="1">
        <v>44091</v>
      </c>
      <c r="N6466" s="6" t="s">
        <v>142</v>
      </c>
      <c r="O6466" s="36" t="str">
        <f t="shared" si="401"/>
        <v>17/09/2020 19:20</v>
      </c>
      <c r="P6466" s="46">
        <f t="shared" si="402"/>
        <v>4.5138888890505768E-2</v>
      </c>
      <c r="Q6466" s="48">
        <v>0</v>
      </c>
      <c r="R6466" s="47">
        <f t="shared" si="403"/>
        <v>65.000000002328306</v>
      </c>
      <c r="S6466" s="6" t="s">
        <v>44</v>
      </c>
      <c r="T6466" s="6" t="s">
        <v>1272</v>
      </c>
      <c r="U6466" s="6" t="s">
        <v>44</v>
      </c>
      <c r="V6466" s="6" t="s">
        <v>6930</v>
      </c>
      <c r="W6466" s="7">
        <v>0</v>
      </c>
      <c r="X6466" s="7">
        <v>0</v>
      </c>
      <c r="Y6466" s="7">
        <v>0</v>
      </c>
      <c r="Z6466" s="7">
        <v>2</v>
      </c>
      <c r="AA6466" s="7">
        <v>0</v>
      </c>
      <c r="AB6466" s="7">
        <v>0</v>
      </c>
      <c r="AC6466" s="7">
        <v>0</v>
      </c>
      <c r="AD6466" s="7">
        <v>0</v>
      </c>
      <c r="AE6466">
        <v>2</v>
      </c>
      <c r="AF6466">
        <v>0</v>
      </c>
      <c r="AG6466">
        <v>0</v>
      </c>
      <c r="AH6466">
        <v>0</v>
      </c>
      <c r="AI6466">
        <v>0</v>
      </c>
      <c r="AJ6466">
        <v>1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</row>
    <row r="6467" spans="1:44" x14ac:dyDescent="0.25">
      <c r="A6467">
        <v>1587780</v>
      </c>
      <c r="B6467">
        <v>787383</v>
      </c>
      <c r="C6467">
        <v>25.482280308441499</v>
      </c>
      <c r="D6467">
        <v>35.165898641783798</v>
      </c>
      <c r="E6467" s="68" t="s">
        <v>2087</v>
      </c>
      <c r="F6467" s="8">
        <f>INDEX(Δεδομένα!$P:$P,MATCH('2020'!E6467,Δεδομένα!$O:$O,0))</f>
        <v>226</v>
      </c>
      <c r="G6467" s="6" t="s">
        <v>791</v>
      </c>
      <c r="H6467" s="2" t="str">
        <f>INDEX(Δεδομένα!B$1:B$51,MATCH('2020'!G6467,Δεδομένα!A$1:A$51,0))</f>
        <v>ΙΟΝΙΩΝ ΝΗΣΩΝ</v>
      </c>
      <c r="I6467" s="8">
        <f>INDEX(Δεδομένα!E$1:E$13,MATCH('2020'!H6467,Δεδομένα!D$1:D$13,0))</f>
        <v>13</v>
      </c>
      <c r="J6467" s="1">
        <v>44091</v>
      </c>
      <c r="K6467" s="6" t="s">
        <v>1029</v>
      </c>
      <c r="L6467" s="36" t="str">
        <f t="shared" ref="L6467:L6530" si="404">_xlfn.CONCAT(TEXT(J6467,"ηη/μμ/εεε")," ",TEXT(K6467,"ωω:λλ"))</f>
        <v>17/09/2020 12:55</v>
      </c>
      <c r="M6467" s="1">
        <v>44091</v>
      </c>
      <c r="N6467" s="6" t="s">
        <v>1264</v>
      </c>
      <c r="O6467" s="36" t="str">
        <f t="shared" ref="O6467:O6530" si="405">_xlfn.CONCAT(TEXT(M6467,"ηη/μμ/εεε")," ",TEXT(N6467,"ωω:λλ"))</f>
        <v>17/09/2020 17:09</v>
      </c>
      <c r="P6467" s="46">
        <f t="shared" ref="P6467:P6530" si="406">O6467-L6467</f>
        <v>0.17638888888905058</v>
      </c>
      <c r="Q6467" s="48">
        <v>0</v>
      </c>
      <c r="R6467" s="47">
        <f t="shared" ref="R6467:R6530" si="407">P6467*(24*60)</f>
        <v>254.00000000023283</v>
      </c>
      <c r="S6467" s="6" t="s">
        <v>44</v>
      </c>
      <c r="T6467" s="6" t="s">
        <v>3284</v>
      </c>
      <c r="U6467" s="6" t="s">
        <v>1490</v>
      </c>
      <c r="V6467" s="6" t="s">
        <v>6921</v>
      </c>
      <c r="W6467" s="7">
        <v>0</v>
      </c>
      <c r="X6467" s="7">
        <v>0</v>
      </c>
      <c r="Y6467" s="7">
        <v>0</v>
      </c>
      <c r="Z6467" s="7">
        <v>0</v>
      </c>
      <c r="AA6467" s="7">
        <v>0</v>
      </c>
      <c r="AB6467" s="7">
        <v>0.03</v>
      </c>
      <c r="AC6467" s="7">
        <v>0</v>
      </c>
      <c r="AD6467" s="7">
        <v>0</v>
      </c>
      <c r="AE6467">
        <v>2</v>
      </c>
      <c r="AF6467">
        <v>0</v>
      </c>
      <c r="AG6467">
        <v>0</v>
      </c>
      <c r="AH6467">
        <v>0</v>
      </c>
      <c r="AI6467">
        <v>0</v>
      </c>
      <c r="AJ6467">
        <v>1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</row>
    <row r="6468" spans="1:44" x14ac:dyDescent="0.25">
      <c r="A6468">
        <v>1612786</v>
      </c>
      <c r="B6468">
        <v>787397</v>
      </c>
      <c r="C6468">
        <v>26.017477135307001</v>
      </c>
      <c r="D6468">
        <v>39.120327587525601</v>
      </c>
      <c r="E6468" s="68" t="s">
        <v>506</v>
      </c>
      <c r="F6468" s="8">
        <f>INDEX(Δεδομένα!$P:$P,MATCH('2020'!E6468,Δεδομένα!$O:$O,0))</f>
        <v>197</v>
      </c>
      <c r="G6468" s="6" t="s">
        <v>495</v>
      </c>
      <c r="H6468" s="2" t="str">
        <f>INDEX(Δεδομένα!B$1:B$51,MATCH('2020'!G6468,Δεδομένα!A$1:A$51,0))</f>
        <v>ΒΟΡΕΙΟΥ ΑΙΓΑΙΟΥ</v>
      </c>
      <c r="I6468" s="8">
        <f>INDEX(Δεδομένα!E$1:E$13,MATCH('2020'!H6468,Δεδομένα!D$1:D$13,0))</f>
        <v>11</v>
      </c>
      <c r="J6468" s="1">
        <v>44091</v>
      </c>
      <c r="K6468" s="6" t="s">
        <v>1467</v>
      </c>
      <c r="L6468" s="36" t="str">
        <f t="shared" si="404"/>
        <v>17/09/2020 13:40</v>
      </c>
      <c r="M6468" s="1">
        <v>44091</v>
      </c>
      <c r="N6468" s="6" t="s">
        <v>2684</v>
      </c>
      <c r="O6468" s="36" t="str">
        <f t="shared" si="405"/>
        <v>17/09/2020 15:13</v>
      </c>
      <c r="P6468" s="46">
        <f t="shared" si="406"/>
        <v>6.4583333332848269E-2</v>
      </c>
      <c r="Q6468" s="48">
        <v>0</v>
      </c>
      <c r="R6468" s="47">
        <f t="shared" si="407"/>
        <v>92.999999999301508</v>
      </c>
      <c r="S6468" s="6" t="s">
        <v>44</v>
      </c>
      <c r="T6468" s="6" t="s">
        <v>508</v>
      </c>
      <c r="U6468" s="6" t="s">
        <v>6922</v>
      </c>
      <c r="V6468" s="6" t="s">
        <v>6923</v>
      </c>
      <c r="W6468" s="7">
        <v>0</v>
      </c>
      <c r="X6468" s="7">
        <v>0</v>
      </c>
      <c r="Y6468" s="7">
        <v>0</v>
      </c>
      <c r="Z6468" s="7">
        <v>0</v>
      </c>
      <c r="AA6468" s="7">
        <v>0</v>
      </c>
      <c r="AB6468" s="7">
        <v>4</v>
      </c>
      <c r="AC6468" s="7">
        <v>0</v>
      </c>
      <c r="AD6468" s="7">
        <v>0</v>
      </c>
      <c r="AE6468">
        <v>6</v>
      </c>
      <c r="AF6468">
        <v>0</v>
      </c>
      <c r="AG6468">
        <v>0</v>
      </c>
      <c r="AH6468">
        <v>0</v>
      </c>
      <c r="AI6468">
        <v>0</v>
      </c>
      <c r="AJ6468">
        <v>3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</row>
    <row r="6469" spans="1:44" x14ac:dyDescent="0.25">
      <c r="A6469">
        <v>1601359</v>
      </c>
      <c r="B6469">
        <v>787298</v>
      </c>
      <c r="C6469">
        <v>21.984220307847</v>
      </c>
      <c r="D6469">
        <v>37.283008962317503</v>
      </c>
      <c r="E6469" s="68" t="s">
        <v>840</v>
      </c>
      <c r="F6469" s="8">
        <f>INDEX(Δεδομένα!$P:$P,MATCH('2020'!E6469,Δεδομένα!$O:$O,0))</f>
        <v>144</v>
      </c>
      <c r="G6469" s="6" t="s">
        <v>841</v>
      </c>
      <c r="H6469" s="2" t="str">
        <f>INDEX(Δεδομένα!B$1:B$51,MATCH('2020'!G6469,Δεδομένα!A$1:A$51,0))</f>
        <v>ΠΕΛΛΟΠΟΝΗΣΟΥ</v>
      </c>
      <c r="I6469" s="8">
        <f>INDEX(Δεδομένα!E$1:E$13,MATCH('2020'!H6469,Δεδομένα!D$1:D$13,0))</f>
        <v>8</v>
      </c>
      <c r="J6469" s="1">
        <v>44091</v>
      </c>
      <c r="K6469" s="6" t="s">
        <v>3921</v>
      </c>
      <c r="L6469" s="36" t="str">
        <f t="shared" si="404"/>
        <v>17/09/2020 08:10</v>
      </c>
      <c r="M6469" s="1">
        <v>44091</v>
      </c>
      <c r="N6469" s="6" t="s">
        <v>688</v>
      </c>
      <c r="O6469" s="36" t="str">
        <f t="shared" si="405"/>
        <v>17/09/2020 08:35</v>
      </c>
      <c r="P6469" s="46">
        <f t="shared" si="406"/>
        <v>1.7361111109494232E-2</v>
      </c>
      <c r="Q6469" s="48">
        <v>0</v>
      </c>
      <c r="R6469" s="47">
        <f t="shared" si="407"/>
        <v>24.999999997671694</v>
      </c>
      <c r="S6469" s="6" t="s">
        <v>44</v>
      </c>
      <c r="T6469" s="6" t="s">
        <v>843</v>
      </c>
      <c r="U6469" s="6" t="s">
        <v>6589</v>
      </c>
      <c r="V6469" s="6" t="s">
        <v>5834</v>
      </c>
      <c r="W6469" s="7">
        <v>0</v>
      </c>
      <c r="X6469" s="7">
        <v>0</v>
      </c>
      <c r="Y6469" s="7">
        <v>0</v>
      </c>
      <c r="Z6469" s="7">
        <v>0</v>
      </c>
      <c r="AA6469" s="7">
        <v>0</v>
      </c>
      <c r="AB6469" s="7">
        <v>0.2</v>
      </c>
      <c r="AC6469" s="7">
        <v>0</v>
      </c>
      <c r="AD6469" s="7">
        <v>0</v>
      </c>
      <c r="AE6469">
        <v>4</v>
      </c>
      <c r="AF6469">
        <v>0</v>
      </c>
      <c r="AG6469">
        <v>0</v>
      </c>
      <c r="AH6469">
        <v>0</v>
      </c>
      <c r="AI6469">
        <v>0</v>
      </c>
      <c r="AJ6469">
        <v>2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</row>
    <row r="6470" spans="1:44" x14ac:dyDescent="0.25">
      <c r="A6470">
        <v>1598089</v>
      </c>
      <c r="B6470">
        <v>787334</v>
      </c>
      <c r="C6470">
        <v>22.031990313201199</v>
      </c>
      <c r="D6470">
        <v>37.032638977950597</v>
      </c>
      <c r="E6470" s="68" t="s">
        <v>937</v>
      </c>
      <c r="F6470" s="8">
        <f>INDEX(Δεδομένα!$P:$P,MATCH('2020'!E6470,Δεδομένα!$O:$O,0))</f>
        <v>143</v>
      </c>
      <c r="G6470" s="6" t="s">
        <v>841</v>
      </c>
      <c r="H6470" s="2" t="str">
        <f>INDEX(Δεδομένα!B$1:B$51,MATCH('2020'!G6470,Δεδομένα!A$1:A$51,0))</f>
        <v>ΠΕΛΛΟΠΟΝΗΣΟΥ</v>
      </c>
      <c r="I6470" s="8">
        <f>INDEX(Δεδομένα!E$1:E$13,MATCH('2020'!H6470,Δεδομένα!D$1:D$13,0))</f>
        <v>8</v>
      </c>
      <c r="J6470" s="1">
        <v>44091</v>
      </c>
      <c r="K6470" s="6" t="s">
        <v>1086</v>
      </c>
      <c r="L6470" s="36" t="str">
        <f t="shared" si="404"/>
        <v>17/09/2020 10:23</v>
      </c>
      <c r="M6470" s="1">
        <v>44091</v>
      </c>
      <c r="N6470" s="6" t="s">
        <v>138</v>
      </c>
      <c r="O6470" s="36" t="str">
        <f t="shared" si="405"/>
        <v>17/09/2020 11:00</v>
      </c>
      <c r="P6470" s="46">
        <f t="shared" si="406"/>
        <v>2.5694444448163267E-2</v>
      </c>
      <c r="Q6470" s="48">
        <v>0</v>
      </c>
      <c r="R6470" s="47">
        <f t="shared" si="407"/>
        <v>37.000000005355105</v>
      </c>
      <c r="S6470" s="6" t="s">
        <v>44</v>
      </c>
      <c r="T6470" s="6" t="s">
        <v>940</v>
      </c>
      <c r="U6470" s="6" t="s">
        <v>44</v>
      </c>
      <c r="V6470" s="6" t="s">
        <v>1206</v>
      </c>
      <c r="W6470" s="7">
        <v>0</v>
      </c>
      <c r="X6470" s="7">
        <v>0</v>
      </c>
      <c r="Y6470" s="7">
        <v>0</v>
      </c>
      <c r="Z6470" s="7">
        <v>0</v>
      </c>
      <c r="AA6470" s="7">
        <v>0.1</v>
      </c>
      <c r="AB6470" s="7">
        <v>0</v>
      </c>
      <c r="AC6470" s="7">
        <v>0</v>
      </c>
      <c r="AD6470" s="7">
        <v>0</v>
      </c>
      <c r="AE6470">
        <v>2</v>
      </c>
      <c r="AF6470">
        <v>0</v>
      </c>
      <c r="AG6470">
        <v>0</v>
      </c>
      <c r="AH6470">
        <v>0</v>
      </c>
      <c r="AI6470">
        <v>0</v>
      </c>
      <c r="AJ6470">
        <v>1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</row>
    <row r="6471" spans="1:44" x14ac:dyDescent="0.25">
      <c r="A6471">
        <v>1588026</v>
      </c>
      <c r="B6471">
        <v>787368</v>
      </c>
      <c r="C6471">
        <v>21.672174175814401</v>
      </c>
      <c r="D6471">
        <v>36.982149401762399</v>
      </c>
      <c r="E6471" s="68" t="s">
        <v>997</v>
      </c>
      <c r="F6471" s="8">
        <f>INDEX(Δεδομένα!$P:$P,MATCH('2020'!E6471,Δεδομένα!$O:$O,0))</f>
        <v>145</v>
      </c>
      <c r="G6471" s="6" t="s">
        <v>841</v>
      </c>
      <c r="H6471" s="2" t="str">
        <f>INDEX(Δεδομένα!B$1:B$51,MATCH('2020'!G6471,Δεδομένα!A$1:A$51,0))</f>
        <v>ΠΕΛΛΟΠΟΝΗΣΟΥ</v>
      </c>
      <c r="I6471" s="8">
        <f>INDEX(Δεδομένα!E$1:E$13,MATCH('2020'!H6471,Δεδομένα!D$1:D$13,0))</f>
        <v>8</v>
      </c>
      <c r="J6471" s="1">
        <v>44091</v>
      </c>
      <c r="K6471" s="6" t="s">
        <v>1784</v>
      </c>
      <c r="L6471" s="36" t="str">
        <f t="shared" si="404"/>
        <v>17/09/2020 12:13</v>
      </c>
      <c r="M6471" s="1">
        <v>44091</v>
      </c>
      <c r="N6471" s="6" t="s">
        <v>612</v>
      </c>
      <c r="O6471" s="36" t="str">
        <f t="shared" si="405"/>
        <v>17/09/2020 13:50</v>
      </c>
      <c r="P6471" s="46">
        <f t="shared" si="406"/>
        <v>6.7361111112404615E-2</v>
      </c>
      <c r="Q6471" s="48">
        <v>0</v>
      </c>
      <c r="R6471" s="47">
        <f t="shared" si="407"/>
        <v>97.000000001862645</v>
      </c>
      <c r="S6471" s="6" t="s">
        <v>44</v>
      </c>
      <c r="T6471" s="6" t="s">
        <v>967</v>
      </c>
      <c r="U6471" s="6" t="s">
        <v>44</v>
      </c>
      <c r="V6471" s="6" t="s">
        <v>5261</v>
      </c>
      <c r="W6471" s="7">
        <v>0</v>
      </c>
      <c r="X6471" s="7">
        <v>2</v>
      </c>
      <c r="Y6471" s="7">
        <v>0</v>
      </c>
      <c r="Z6471" s="7">
        <v>0</v>
      </c>
      <c r="AA6471" s="7">
        <v>0</v>
      </c>
      <c r="AB6471" s="7">
        <v>3</v>
      </c>
      <c r="AC6471" s="7">
        <v>0</v>
      </c>
      <c r="AD6471" s="7">
        <v>0</v>
      </c>
      <c r="AE6471">
        <v>18</v>
      </c>
      <c r="AF6471">
        <v>0</v>
      </c>
      <c r="AG6471">
        <v>0</v>
      </c>
      <c r="AH6471">
        <v>0</v>
      </c>
      <c r="AI6471">
        <v>0</v>
      </c>
      <c r="AJ6471">
        <v>9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</row>
    <row r="6472" spans="1:44" x14ac:dyDescent="0.25">
      <c r="A6472">
        <v>1598091</v>
      </c>
      <c r="B6472">
        <v>787406</v>
      </c>
      <c r="C6472">
        <v>22.0251109154174</v>
      </c>
      <c r="D6472">
        <v>37.052707971994799</v>
      </c>
      <c r="E6472" s="68" t="s">
        <v>937</v>
      </c>
      <c r="F6472" s="8">
        <f>INDEX(Δεδομένα!$P:$P,MATCH('2020'!E6472,Δεδομένα!$O:$O,0))</f>
        <v>143</v>
      </c>
      <c r="G6472" s="6" t="s">
        <v>841</v>
      </c>
      <c r="H6472" s="2" t="str">
        <f>INDEX(Δεδομένα!B$1:B$51,MATCH('2020'!G6472,Δεδομένα!A$1:A$51,0))</f>
        <v>ΠΕΛΛΟΠΟΝΗΣΟΥ</v>
      </c>
      <c r="I6472" s="8">
        <f>INDEX(Δεδομένα!E$1:E$13,MATCH('2020'!H6472,Δεδομένα!D$1:D$13,0))</f>
        <v>8</v>
      </c>
      <c r="J6472" s="1">
        <v>44091</v>
      </c>
      <c r="K6472" s="6" t="s">
        <v>2801</v>
      </c>
      <c r="L6472" s="36" t="str">
        <f t="shared" si="404"/>
        <v>17/09/2020 14:14</v>
      </c>
      <c r="M6472" s="1">
        <v>44091</v>
      </c>
      <c r="N6472" s="6" t="s">
        <v>281</v>
      </c>
      <c r="O6472" s="36" t="str">
        <f t="shared" si="405"/>
        <v>17/09/2020 16:00</v>
      </c>
      <c r="P6472" s="46">
        <f t="shared" si="406"/>
        <v>7.3611111110949423E-2</v>
      </c>
      <c r="Q6472" s="48">
        <v>0</v>
      </c>
      <c r="R6472" s="47">
        <f t="shared" si="407"/>
        <v>105.99999999976717</v>
      </c>
      <c r="S6472" s="6" t="s">
        <v>44</v>
      </c>
      <c r="T6472" s="6" t="s">
        <v>940</v>
      </c>
      <c r="U6472" s="6" t="s">
        <v>44</v>
      </c>
      <c r="V6472" s="6" t="s">
        <v>6924</v>
      </c>
      <c r="W6472" s="7">
        <v>0</v>
      </c>
      <c r="X6472" s="7">
        <v>0</v>
      </c>
      <c r="Y6472" s="7">
        <v>0</v>
      </c>
      <c r="Z6472" s="7">
        <v>0</v>
      </c>
      <c r="AA6472" s="7">
        <v>1.5</v>
      </c>
      <c r="AB6472" s="7">
        <v>0</v>
      </c>
      <c r="AC6472" s="7">
        <v>0</v>
      </c>
      <c r="AD6472" s="7">
        <v>0</v>
      </c>
      <c r="AE6472">
        <v>9</v>
      </c>
      <c r="AF6472">
        <v>0</v>
      </c>
      <c r="AG6472">
        <v>0</v>
      </c>
      <c r="AH6472">
        <v>0</v>
      </c>
      <c r="AI6472">
        <v>0</v>
      </c>
      <c r="AJ6472">
        <v>4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</row>
    <row r="6473" spans="1:44" x14ac:dyDescent="0.25">
      <c r="A6473">
        <v>1601362</v>
      </c>
      <c r="B6473">
        <v>787412</v>
      </c>
      <c r="C6473">
        <v>22.025081921926901</v>
      </c>
      <c r="D6473">
        <v>37.163842825016602</v>
      </c>
      <c r="E6473" s="68" t="s">
        <v>840</v>
      </c>
      <c r="F6473" s="8">
        <f>INDEX(Δεδομένα!$P:$P,MATCH('2020'!E6473,Δεδομένα!$O:$O,0))</f>
        <v>144</v>
      </c>
      <c r="G6473" s="6" t="s">
        <v>841</v>
      </c>
      <c r="H6473" s="2" t="str">
        <f>INDEX(Δεδομένα!B$1:B$51,MATCH('2020'!G6473,Δεδομένα!A$1:A$51,0))</f>
        <v>ΠΕΛΛΟΠΟΝΗΣΟΥ</v>
      </c>
      <c r="I6473" s="8">
        <f>INDEX(Δεδομένα!E$1:E$13,MATCH('2020'!H6473,Δεδομένα!D$1:D$13,0))</f>
        <v>8</v>
      </c>
      <c r="J6473" s="1">
        <v>44091</v>
      </c>
      <c r="K6473" s="6" t="s">
        <v>715</v>
      </c>
      <c r="L6473" s="36" t="str">
        <f t="shared" si="404"/>
        <v>17/09/2020 14:35</v>
      </c>
      <c r="M6473" s="1">
        <v>44091</v>
      </c>
      <c r="N6473" s="6" t="s">
        <v>1102</v>
      </c>
      <c r="O6473" s="36" t="str">
        <f t="shared" si="405"/>
        <v>17/09/2020 15:10</v>
      </c>
      <c r="P6473" s="46">
        <f t="shared" si="406"/>
        <v>2.4305555554747116E-2</v>
      </c>
      <c r="Q6473" s="48">
        <v>0</v>
      </c>
      <c r="R6473" s="47">
        <f t="shared" si="407"/>
        <v>34.999999998835847</v>
      </c>
      <c r="S6473" s="6" t="s">
        <v>44</v>
      </c>
      <c r="T6473" s="6" t="s">
        <v>940</v>
      </c>
      <c r="U6473" s="6" t="s">
        <v>2213</v>
      </c>
      <c r="V6473" s="6" t="s">
        <v>2213</v>
      </c>
      <c r="W6473" s="7">
        <v>0</v>
      </c>
      <c r="X6473" s="7">
        <v>0</v>
      </c>
      <c r="Y6473" s="7">
        <v>0</v>
      </c>
      <c r="Z6473" s="7">
        <v>0</v>
      </c>
      <c r="AA6473" s="7">
        <v>0.05</v>
      </c>
      <c r="AB6473" s="7">
        <v>0</v>
      </c>
      <c r="AC6473" s="7">
        <v>0</v>
      </c>
      <c r="AD6473" s="7">
        <v>0</v>
      </c>
      <c r="AE6473">
        <v>3</v>
      </c>
      <c r="AF6473">
        <v>0</v>
      </c>
      <c r="AG6473">
        <v>0</v>
      </c>
      <c r="AH6473">
        <v>0</v>
      </c>
      <c r="AI6473">
        <v>1</v>
      </c>
      <c r="AJ6473">
        <v>2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</row>
    <row r="6474" spans="1:44" x14ac:dyDescent="0.25">
      <c r="A6474">
        <v>1598136</v>
      </c>
      <c r="B6474">
        <v>787615</v>
      </c>
      <c r="C6474">
        <v>22.058609933672798</v>
      </c>
      <c r="D6474">
        <v>37.056320930416497</v>
      </c>
      <c r="E6474" s="68" t="s">
        <v>937</v>
      </c>
      <c r="F6474" s="8">
        <f>INDEX(Δεδομένα!$P:$P,MATCH('2020'!E6474,Δεδομένα!$O:$O,0))</f>
        <v>143</v>
      </c>
      <c r="G6474" s="6" t="s">
        <v>841</v>
      </c>
      <c r="H6474" s="2" t="str">
        <f>INDEX(Δεδομένα!B$1:B$51,MATCH('2020'!G6474,Δεδομένα!A$1:A$51,0))</f>
        <v>ΠΕΛΛΟΠΟΝΗΣΟΥ</v>
      </c>
      <c r="I6474" s="8">
        <f>INDEX(Δεδομένα!E$1:E$13,MATCH('2020'!H6474,Δεδομένα!D$1:D$13,0))</f>
        <v>8</v>
      </c>
      <c r="J6474" s="1">
        <v>44091</v>
      </c>
      <c r="K6474" s="6" t="s">
        <v>1844</v>
      </c>
      <c r="L6474" s="36" t="str">
        <f t="shared" si="404"/>
        <v>17/09/2020 23:30</v>
      </c>
      <c r="M6474" s="1">
        <v>44092</v>
      </c>
      <c r="N6474" s="6" t="s">
        <v>4144</v>
      </c>
      <c r="O6474" s="36" t="str">
        <f t="shared" si="405"/>
        <v>18/09/2020 00:49</v>
      </c>
      <c r="P6474" s="46">
        <f t="shared" si="406"/>
        <v>5.4861111115314998E-2</v>
      </c>
      <c r="Q6474" s="48">
        <v>0</v>
      </c>
      <c r="R6474" s="47">
        <f t="shared" si="407"/>
        <v>79.000000006053597</v>
      </c>
      <c r="S6474" s="6" t="s">
        <v>44</v>
      </c>
      <c r="T6474" s="6" t="s">
        <v>940</v>
      </c>
      <c r="U6474" s="6" t="s">
        <v>44</v>
      </c>
      <c r="V6474" s="6" t="s">
        <v>4460</v>
      </c>
      <c r="W6474" s="7">
        <v>0</v>
      </c>
      <c r="X6474" s="7">
        <v>0</v>
      </c>
      <c r="Y6474" s="7">
        <v>0</v>
      </c>
      <c r="Z6474" s="7">
        <v>0</v>
      </c>
      <c r="AA6474" s="7">
        <v>1</v>
      </c>
      <c r="AB6474" s="7">
        <v>0</v>
      </c>
      <c r="AC6474" s="7">
        <v>0</v>
      </c>
      <c r="AD6474" s="7">
        <v>0</v>
      </c>
      <c r="AE6474">
        <v>4</v>
      </c>
      <c r="AF6474">
        <v>0</v>
      </c>
      <c r="AG6474">
        <v>1</v>
      </c>
      <c r="AH6474">
        <v>0</v>
      </c>
      <c r="AI6474">
        <v>0</v>
      </c>
      <c r="AJ6474">
        <v>2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</row>
    <row r="6475" spans="1:44" x14ac:dyDescent="0.25">
      <c r="A6475">
        <v>1588808</v>
      </c>
      <c r="B6475">
        <v>787455</v>
      </c>
      <c r="C6475">
        <v>24.833783762007499</v>
      </c>
      <c r="D6475">
        <v>41.103742330809098</v>
      </c>
      <c r="E6475" s="68" t="s">
        <v>120</v>
      </c>
      <c r="F6475" s="8">
        <f>INDEX(Δεδομένα!$P:$P,MATCH('2020'!E6475,Δεδομένα!$O:$O,0))</f>
        <v>30</v>
      </c>
      <c r="G6475" s="6" t="s">
        <v>121</v>
      </c>
      <c r="H6475" s="2" t="str">
        <f>INDEX(Δεδομένα!B$1:B$51,MATCH('2020'!G6475,Δεδομένα!A$1:A$51,0))</f>
        <v>ΑΝΑΤΟΛΙΚΗΣ ΜΑΚΕΔΟΝΙΑΣ ΚΑΙ ΘΡΑΚΗΣ</v>
      </c>
      <c r="I6475" s="8">
        <f>INDEX(Δεδομένα!E$1:E$13,MATCH('2020'!H6475,Δεδομένα!D$1:D$13,0))</f>
        <v>2</v>
      </c>
      <c r="J6475" s="1">
        <v>44091</v>
      </c>
      <c r="K6475" s="6" t="s">
        <v>78</v>
      </c>
      <c r="L6475" s="36" t="str">
        <f t="shared" si="404"/>
        <v>17/09/2020 16:59</v>
      </c>
      <c r="M6475" s="1">
        <v>44091</v>
      </c>
      <c r="N6475" s="6" t="s">
        <v>117</v>
      </c>
      <c r="O6475" s="36" t="str">
        <f t="shared" si="405"/>
        <v>17/09/2020 20:00</v>
      </c>
      <c r="P6475" s="46">
        <f t="shared" si="406"/>
        <v>0.12569444444670808</v>
      </c>
      <c r="Q6475" s="48">
        <v>0</v>
      </c>
      <c r="R6475" s="47">
        <f t="shared" si="407"/>
        <v>181.00000000325963</v>
      </c>
      <c r="S6475" s="6" t="s">
        <v>44</v>
      </c>
      <c r="T6475" s="6" t="s">
        <v>1527</v>
      </c>
      <c r="U6475" s="6" t="s">
        <v>44</v>
      </c>
      <c r="V6475" s="6" t="s">
        <v>6928</v>
      </c>
      <c r="W6475" s="7">
        <v>0</v>
      </c>
      <c r="X6475" s="7">
        <v>0</v>
      </c>
      <c r="Y6475" s="7">
        <v>0</v>
      </c>
      <c r="Z6475" s="7">
        <v>2</v>
      </c>
      <c r="AA6475" s="7">
        <v>0</v>
      </c>
      <c r="AB6475" s="7">
        <v>0</v>
      </c>
      <c r="AC6475" s="7">
        <v>0</v>
      </c>
      <c r="AD6475" s="7">
        <v>0</v>
      </c>
      <c r="AE6475">
        <v>2</v>
      </c>
      <c r="AF6475">
        <v>0</v>
      </c>
      <c r="AG6475">
        <v>0</v>
      </c>
      <c r="AH6475">
        <v>0</v>
      </c>
      <c r="AI6475">
        <v>0</v>
      </c>
      <c r="AJ6475">
        <v>1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</row>
    <row r="6476" spans="1:44" x14ac:dyDescent="0.25">
      <c r="A6476">
        <v>1587630</v>
      </c>
      <c r="B6476">
        <v>787404</v>
      </c>
      <c r="C6476">
        <v>22.272196745468001</v>
      </c>
      <c r="D6476">
        <v>40.805022335789801</v>
      </c>
      <c r="E6476" s="68" t="s">
        <v>873</v>
      </c>
      <c r="F6476" s="8">
        <f>INDEX(Δεδομένα!$P:$P,MATCH('2020'!E6476,Δεδομένα!$O:$O,0))</f>
        <v>61</v>
      </c>
      <c r="G6476" s="6" t="s">
        <v>874</v>
      </c>
      <c r="H6476" s="2" t="str">
        <f>INDEX(Δεδομένα!B$1:B$51,MATCH('2020'!G6476,Δεδομένα!A$1:A$51,0))</f>
        <v>ΚΕΝΤΡΙΚΗΣ ΜΑΚΕΔΟΝΙΑΣ</v>
      </c>
      <c r="I6476" s="8">
        <f>INDEX(Δεδομένα!E$1:E$13,MATCH('2020'!H6476,Δεδομένα!D$1:D$13,0))</f>
        <v>3</v>
      </c>
      <c r="J6476" s="1">
        <v>44091</v>
      </c>
      <c r="K6476" s="6" t="s">
        <v>1632</v>
      </c>
      <c r="L6476" s="36" t="str">
        <f t="shared" si="404"/>
        <v>17/09/2020 14:04</v>
      </c>
      <c r="M6476" s="1">
        <v>44091</v>
      </c>
      <c r="N6476" s="6" t="s">
        <v>363</v>
      </c>
      <c r="O6476" s="36" t="str">
        <f t="shared" si="405"/>
        <v>17/09/2020 14:40</v>
      </c>
      <c r="P6476" s="46">
        <f t="shared" si="406"/>
        <v>2.5000000001455192E-2</v>
      </c>
      <c r="Q6476" s="48">
        <v>0</v>
      </c>
      <c r="R6476" s="47">
        <f t="shared" si="407"/>
        <v>36.000000002095476</v>
      </c>
      <c r="S6476" s="6" t="s">
        <v>44</v>
      </c>
      <c r="T6476" s="6" t="s">
        <v>878</v>
      </c>
      <c r="U6476" s="6" t="s">
        <v>2109</v>
      </c>
      <c r="V6476" s="6" t="s">
        <v>3122</v>
      </c>
      <c r="W6476" s="7">
        <v>0</v>
      </c>
      <c r="X6476" s="7">
        <v>0</v>
      </c>
      <c r="Y6476" s="7">
        <v>0</v>
      </c>
      <c r="Z6476" s="7">
        <v>0</v>
      </c>
      <c r="AA6476" s="7">
        <v>0.1</v>
      </c>
      <c r="AB6476" s="7">
        <v>0</v>
      </c>
      <c r="AC6476" s="7">
        <v>0</v>
      </c>
      <c r="AD6476" s="7">
        <v>0</v>
      </c>
      <c r="AE6476">
        <v>2</v>
      </c>
      <c r="AF6476">
        <v>0</v>
      </c>
      <c r="AG6476">
        <v>0</v>
      </c>
      <c r="AH6476">
        <v>0</v>
      </c>
      <c r="AI6476">
        <v>0</v>
      </c>
      <c r="AJ6476">
        <v>1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</row>
    <row r="6477" spans="1:44" x14ac:dyDescent="0.25">
      <c r="A6477">
        <v>1587691</v>
      </c>
      <c r="B6477">
        <v>787562</v>
      </c>
      <c r="C6477">
        <v>22.194797515869102</v>
      </c>
      <c r="D6477">
        <v>40.712600708007798</v>
      </c>
      <c r="E6477" s="68" t="s">
        <v>1122</v>
      </c>
      <c r="F6477" s="8">
        <f>INDEX(Δεδομένα!$P:$P,MATCH('2020'!E6477,Δεδομένα!$O:$O,0))</f>
        <v>253</v>
      </c>
      <c r="G6477" s="6" t="s">
        <v>874</v>
      </c>
      <c r="H6477" s="2" t="str">
        <f>INDEX(Δεδομένα!B$1:B$51,MATCH('2020'!G6477,Δεδομένα!A$1:A$51,0))</f>
        <v>ΚΕΝΤΡΙΚΗΣ ΜΑΚΕΔΟΝΙΑΣ</v>
      </c>
      <c r="I6477" s="8">
        <f>INDEX(Δεδομένα!E$1:E$13,MATCH('2020'!H6477,Δεδομένα!D$1:D$13,0))</f>
        <v>3</v>
      </c>
      <c r="J6477" s="1">
        <v>44091</v>
      </c>
      <c r="K6477" s="6" t="s">
        <v>392</v>
      </c>
      <c r="L6477" s="36" t="str">
        <f t="shared" si="404"/>
        <v>17/09/2020 21:00</v>
      </c>
      <c r="M6477" s="1">
        <v>44091</v>
      </c>
      <c r="N6477" s="6" t="s">
        <v>2325</v>
      </c>
      <c r="O6477" s="36" t="str">
        <f t="shared" si="405"/>
        <v>17/09/2020 22:20</v>
      </c>
      <c r="P6477" s="46">
        <f t="shared" si="406"/>
        <v>5.5555555554747116E-2</v>
      </c>
      <c r="Q6477" s="48">
        <v>0</v>
      </c>
      <c r="R6477" s="47">
        <f t="shared" si="407"/>
        <v>79.999999998835847</v>
      </c>
      <c r="S6477" s="6" t="s">
        <v>44</v>
      </c>
      <c r="T6477" s="6" t="s">
        <v>1507</v>
      </c>
      <c r="U6477" s="6" t="s">
        <v>2042</v>
      </c>
      <c r="V6477" s="6" t="s">
        <v>3337</v>
      </c>
      <c r="W6477" s="7">
        <v>0</v>
      </c>
      <c r="X6477" s="7">
        <v>0</v>
      </c>
      <c r="Y6477" s="7">
        <v>0</v>
      </c>
      <c r="Z6477" s="7">
        <v>0</v>
      </c>
      <c r="AA6477" s="7">
        <v>0</v>
      </c>
      <c r="AB6477" s="7">
        <v>1</v>
      </c>
      <c r="AC6477" s="7">
        <v>0</v>
      </c>
      <c r="AD6477" s="7">
        <v>0</v>
      </c>
      <c r="AE6477">
        <v>2</v>
      </c>
      <c r="AF6477">
        <v>0</v>
      </c>
      <c r="AG6477">
        <v>0</v>
      </c>
      <c r="AH6477">
        <v>0</v>
      </c>
      <c r="AI6477">
        <v>0</v>
      </c>
      <c r="AJ6477">
        <v>1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</row>
    <row r="6478" spans="1:44" x14ac:dyDescent="0.25">
      <c r="A6478">
        <v>1607723</v>
      </c>
      <c r="B6478">
        <v>787767</v>
      </c>
      <c r="C6478">
        <v>24.058163292874699</v>
      </c>
      <c r="D6478">
        <v>37.767549395876003</v>
      </c>
      <c r="E6478" s="68" t="s">
        <v>2894</v>
      </c>
      <c r="F6478" s="8">
        <f>INDEX(Δεδομένα!$P:$P,MATCH('2020'!E6478,Δεδομένα!$O:$O,0))</f>
        <v>15</v>
      </c>
      <c r="G6478" s="6" t="s">
        <v>41</v>
      </c>
      <c r="H6478" s="2" t="str">
        <f>INDEX(Δεδομένα!B$1:B$51,MATCH('2020'!G6478,Δεδομένα!A$1:A$51,0))</f>
        <v>ΑΤΤΙΚΗΣ</v>
      </c>
      <c r="I6478" s="8">
        <f>INDEX(Δεδομένα!E$1:E$13,MATCH('2020'!H6478,Δεδομένα!D$1:D$13,0))</f>
        <v>1</v>
      </c>
      <c r="J6478" s="1">
        <v>44092</v>
      </c>
      <c r="K6478" s="6" t="s">
        <v>2607</v>
      </c>
      <c r="L6478" s="36" t="str">
        <f t="shared" si="404"/>
        <v>18/09/2020 09:50</v>
      </c>
      <c r="M6478" s="1">
        <v>44092</v>
      </c>
      <c r="N6478" s="6" t="s">
        <v>362</v>
      </c>
      <c r="O6478" s="36" t="str">
        <f t="shared" si="405"/>
        <v>18/09/2020 14:00</v>
      </c>
      <c r="P6478" s="46">
        <f t="shared" si="406"/>
        <v>0.17361111111677019</v>
      </c>
      <c r="Q6478" s="48">
        <v>0</v>
      </c>
      <c r="R6478" s="47">
        <f t="shared" si="407"/>
        <v>250.00000000814907</v>
      </c>
      <c r="S6478" s="6" t="s">
        <v>44</v>
      </c>
      <c r="T6478" s="6" t="s">
        <v>2896</v>
      </c>
      <c r="U6478" s="6" t="s">
        <v>2897</v>
      </c>
      <c r="V6478" s="6" t="s">
        <v>6939</v>
      </c>
      <c r="W6478" s="7">
        <v>2</v>
      </c>
      <c r="X6478" s="7">
        <v>0</v>
      </c>
      <c r="Y6478" s="7">
        <v>0</v>
      </c>
      <c r="Z6478" s="7">
        <v>0</v>
      </c>
      <c r="AA6478" s="7">
        <v>0</v>
      </c>
      <c r="AB6478" s="7">
        <v>0</v>
      </c>
      <c r="AC6478" s="7">
        <v>0</v>
      </c>
      <c r="AD6478" s="7">
        <v>0</v>
      </c>
      <c r="AE6478">
        <v>15</v>
      </c>
      <c r="AF6478">
        <v>0</v>
      </c>
      <c r="AG6478">
        <v>0</v>
      </c>
      <c r="AH6478">
        <v>0</v>
      </c>
      <c r="AI6478">
        <v>6</v>
      </c>
      <c r="AJ6478">
        <v>5</v>
      </c>
      <c r="AK6478">
        <v>3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</row>
    <row r="6479" spans="1:44" x14ac:dyDescent="0.25">
      <c r="A6479">
        <v>1607734</v>
      </c>
      <c r="B6479">
        <v>787803</v>
      </c>
      <c r="C6479">
        <v>24.059051966250198</v>
      </c>
      <c r="D6479">
        <v>37.789912928671797</v>
      </c>
      <c r="E6479" s="68" t="s">
        <v>2894</v>
      </c>
      <c r="F6479" s="8">
        <f>INDEX(Δεδομένα!$P:$P,MATCH('2020'!E6479,Δεδομένα!$O:$O,0))</f>
        <v>15</v>
      </c>
      <c r="G6479" s="6" t="s">
        <v>41</v>
      </c>
      <c r="H6479" s="2" t="str">
        <f>INDEX(Δεδομένα!B$1:B$51,MATCH('2020'!G6479,Δεδομένα!A$1:A$51,0))</f>
        <v>ΑΤΤΙΚΗΣ</v>
      </c>
      <c r="I6479" s="8">
        <f>INDEX(Δεδομένα!E$1:E$13,MATCH('2020'!H6479,Δεδομένα!D$1:D$13,0))</f>
        <v>1</v>
      </c>
      <c r="J6479" s="1">
        <v>44092</v>
      </c>
      <c r="K6479" s="6" t="s">
        <v>4677</v>
      </c>
      <c r="L6479" s="36" t="str">
        <f t="shared" si="404"/>
        <v>18/09/2020 11:14</v>
      </c>
      <c r="M6479" s="1">
        <v>44092</v>
      </c>
      <c r="N6479" s="6" t="s">
        <v>616</v>
      </c>
      <c r="O6479" s="36" t="str">
        <f t="shared" si="405"/>
        <v>18/09/2020 13:30</v>
      </c>
      <c r="P6479" s="46">
        <f t="shared" si="406"/>
        <v>9.4444444446708076E-2</v>
      </c>
      <c r="Q6479" s="48">
        <v>0</v>
      </c>
      <c r="R6479" s="47">
        <f t="shared" si="407"/>
        <v>136.00000000325963</v>
      </c>
      <c r="S6479" s="6" t="s">
        <v>44</v>
      </c>
      <c r="T6479" s="6" t="s">
        <v>2896</v>
      </c>
      <c r="U6479" s="6" t="s">
        <v>2897</v>
      </c>
      <c r="V6479" s="6" t="s">
        <v>6941</v>
      </c>
      <c r="W6479" s="7">
        <v>0</v>
      </c>
      <c r="X6479" s="7">
        <v>0</v>
      </c>
      <c r="Y6479" s="7">
        <v>0</v>
      </c>
      <c r="Z6479" s="7">
        <v>1</v>
      </c>
      <c r="AA6479" s="7">
        <v>0</v>
      </c>
      <c r="AB6479" s="7">
        <v>0</v>
      </c>
      <c r="AC6479" s="7">
        <v>0</v>
      </c>
      <c r="AD6479" s="7">
        <v>0</v>
      </c>
      <c r="AE6479">
        <v>7</v>
      </c>
      <c r="AF6479">
        <v>0</v>
      </c>
      <c r="AG6479">
        <v>0</v>
      </c>
      <c r="AH6479">
        <v>0</v>
      </c>
      <c r="AI6479">
        <v>1</v>
      </c>
      <c r="AJ6479">
        <v>3</v>
      </c>
      <c r="AK6479">
        <v>1</v>
      </c>
      <c r="AL6479">
        <v>1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</row>
    <row r="6480" spans="1:44" x14ac:dyDescent="0.25">
      <c r="A6480">
        <v>1596590</v>
      </c>
      <c r="B6480">
        <v>787996</v>
      </c>
      <c r="C6480">
        <v>23.604814533552599</v>
      </c>
      <c r="D6480">
        <v>37.966333994262897</v>
      </c>
      <c r="E6480" s="68" t="s">
        <v>51</v>
      </c>
      <c r="F6480" s="8">
        <f>INDEX(Δεδομένα!$P:$P,MATCH('2020'!E6480,Δεδομένα!$O:$O,0))</f>
        <v>10</v>
      </c>
      <c r="G6480" s="6" t="s">
        <v>41</v>
      </c>
      <c r="H6480" s="2" t="str">
        <f>INDEX(Δεδομένα!B$1:B$51,MATCH('2020'!G6480,Δεδομένα!A$1:A$51,0))</f>
        <v>ΑΤΤΙΚΗΣ</v>
      </c>
      <c r="I6480" s="8">
        <f>INDEX(Δεδομένα!E$1:E$13,MATCH('2020'!H6480,Δεδομένα!D$1:D$13,0))</f>
        <v>1</v>
      </c>
      <c r="J6480" s="1">
        <v>44092</v>
      </c>
      <c r="K6480" s="6" t="s">
        <v>1116</v>
      </c>
      <c r="L6480" s="36" t="str">
        <f t="shared" si="404"/>
        <v>18/09/2020 17:52</v>
      </c>
      <c r="M6480" s="1">
        <v>44093</v>
      </c>
      <c r="N6480" s="6" t="s">
        <v>1318</v>
      </c>
      <c r="O6480" s="36" t="str">
        <f t="shared" si="405"/>
        <v>19/09/2020 08:24</v>
      </c>
      <c r="P6480" s="46">
        <f t="shared" si="406"/>
        <v>0.6055555555576575</v>
      </c>
      <c r="Q6480" s="48">
        <v>0</v>
      </c>
      <c r="R6480" s="47">
        <f t="shared" si="407"/>
        <v>872.0000000030268</v>
      </c>
      <c r="S6480" s="6" t="s">
        <v>44</v>
      </c>
      <c r="T6480" s="6" t="s">
        <v>54</v>
      </c>
      <c r="U6480" s="6" t="s">
        <v>44</v>
      </c>
      <c r="V6480" s="6" t="s">
        <v>6949</v>
      </c>
      <c r="W6480" s="7">
        <v>0</v>
      </c>
      <c r="X6480" s="7">
        <v>0</v>
      </c>
      <c r="Y6480" s="7">
        <v>0</v>
      </c>
      <c r="Z6480" s="7">
        <v>5</v>
      </c>
      <c r="AA6480" s="7">
        <v>0</v>
      </c>
      <c r="AB6480" s="7">
        <v>0</v>
      </c>
      <c r="AC6480" s="7">
        <v>0</v>
      </c>
      <c r="AD6480" s="7">
        <v>0</v>
      </c>
      <c r="AE6480">
        <v>25</v>
      </c>
      <c r="AF6480">
        <v>12</v>
      </c>
      <c r="AG6480">
        <v>0</v>
      </c>
      <c r="AH6480">
        <v>0</v>
      </c>
      <c r="AI6480">
        <v>0</v>
      </c>
      <c r="AJ6480">
        <v>11</v>
      </c>
      <c r="AK6480">
        <v>0</v>
      </c>
      <c r="AL6480">
        <v>1</v>
      </c>
      <c r="AM6480">
        <v>0</v>
      </c>
      <c r="AN6480">
        <v>1</v>
      </c>
      <c r="AO6480">
        <v>0</v>
      </c>
      <c r="AP6480">
        <v>0</v>
      </c>
      <c r="AQ6480">
        <v>0</v>
      </c>
      <c r="AR6480">
        <v>0</v>
      </c>
    </row>
    <row r="6481" spans="1:44" x14ac:dyDescent="0.25">
      <c r="A6481">
        <v>1588772</v>
      </c>
      <c r="B6481">
        <v>787900</v>
      </c>
      <c r="C6481">
        <v>23.178510300803001</v>
      </c>
      <c r="D6481">
        <v>38.271138620326802</v>
      </c>
      <c r="E6481" s="68" t="s">
        <v>845</v>
      </c>
      <c r="F6481" s="8">
        <f>INDEX(Δεδομένα!$P:$P,MATCH('2020'!E6481,Δεδομένα!$O:$O,0))</f>
        <v>176</v>
      </c>
      <c r="G6481" s="6" t="s">
        <v>846</v>
      </c>
      <c r="H6481" s="2" t="str">
        <f>INDEX(Δεδομένα!B$1:B$51,MATCH('2020'!G6481,Δεδομένα!A$1:A$51,0))</f>
        <v>ΣΤΕΡΕΑΣ ΕΛΛΑΔΟΣ</v>
      </c>
      <c r="I6481" s="8">
        <f>INDEX(Δεδομένα!E$1:E$13,MATCH('2020'!H6481,Δεδομένα!D$1:D$13,0))</f>
        <v>9</v>
      </c>
      <c r="J6481" s="1">
        <v>44092</v>
      </c>
      <c r="K6481" s="6" t="s">
        <v>595</v>
      </c>
      <c r="L6481" s="36" t="str">
        <f t="shared" si="404"/>
        <v>18/09/2020 14:20</v>
      </c>
      <c r="M6481" s="1">
        <v>44092</v>
      </c>
      <c r="N6481" s="6" t="s">
        <v>177</v>
      </c>
      <c r="O6481" s="36" t="str">
        <f t="shared" si="405"/>
        <v>18/09/2020 15:18</v>
      </c>
      <c r="P6481" s="46">
        <f t="shared" si="406"/>
        <v>4.0277777778101154E-2</v>
      </c>
      <c r="Q6481" s="48">
        <v>0</v>
      </c>
      <c r="R6481" s="47">
        <f t="shared" si="407"/>
        <v>58.000000000465661</v>
      </c>
      <c r="S6481" s="6" t="s">
        <v>44</v>
      </c>
      <c r="T6481" s="6" t="s">
        <v>849</v>
      </c>
      <c r="U6481" s="6" t="s">
        <v>6946</v>
      </c>
      <c r="V6481" s="6" t="s">
        <v>6947</v>
      </c>
      <c r="W6481" s="7">
        <v>0</v>
      </c>
      <c r="X6481" s="7">
        <v>0</v>
      </c>
      <c r="Y6481" s="7">
        <v>0</v>
      </c>
      <c r="Z6481" s="7">
        <v>0</v>
      </c>
      <c r="AA6481" s="7">
        <v>0</v>
      </c>
      <c r="AB6481" s="7">
        <v>0</v>
      </c>
      <c r="AC6481" s="7">
        <v>15</v>
      </c>
      <c r="AD6481" s="7">
        <v>0</v>
      </c>
      <c r="AE6481">
        <v>2</v>
      </c>
      <c r="AF6481">
        <v>0</v>
      </c>
      <c r="AG6481">
        <v>0</v>
      </c>
      <c r="AH6481">
        <v>0</v>
      </c>
      <c r="AI6481">
        <v>0</v>
      </c>
      <c r="AJ6481">
        <v>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</row>
    <row r="6482" spans="1:44" x14ac:dyDescent="0.25">
      <c r="A6482">
        <v>1588720</v>
      </c>
      <c r="B6482">
        <v>787952</v>
      </c>
      <c r="C6482">
        <v>23.300235476030299</v>
      </c>
      <c r="D6482">
        <v>38.292334227383201</v>
      </c>
      <c r="E6482" s="68" t="s">
        <v>845</v>
      </c>
      <c r="F6482" s="8">
        <f>INDEX(Δεδομένα!$P:$P,MATCH('2020'!E6482,Δεδομένα!$O:$O,0))</f>
        <v>176</v>
      </c>
      <c r="G6482" s="6" t="s">
        <v>846</v>
      </c>
      <c r="H6482" s="2" t="str">
        <f>INDEX(Δεδομένα!B$1:B$51,MATCH('2020'!G6482,Δεδομένα!A$1:A$51,0))</f>
        <v>ΣΤΕΡΕΑΣ ΕΛΛΑΔΟΣ</v>
      </c>
      <c r="I6482" s="8">
        <f>INDEX(Δεδομένα!E$1:E$13,MATCH('2020'!H6482,Δεδομένα!D$1:D$13,0))</f>
        <v>9</v>
      </c>
      <c r="J6482" s="1">
        <v>44092</v>
      </c>
      <c r="K6482" s="6" t="s">
        <v>1302</v>
      </c>
      <c r="L6482" s="36" t="str">
        <f t="shared" si="404"/>
        <v>18/09/2020 16:44</v>
      </c>
      <c r="M6482" s="1">
        <v>44092</v>
      </c>
      <c r="N6482" s="6" t="s">
        <v>1531</v>
      </c>
      <c r="O6482" s="36" t="str">
        <f t="shared" si="405"/>
        <v>18/09/2020 18:32</v>
      </c>
      <c r="P6482" s="46">
        <f t="shared" si="406"/>
        <v>7.4999999997089617E-2</v>
      </c>
      <c r="Q6482" s="48">
        <v>0</v>
      </c>
      <c r="R6482" s="47">
        <f t="shared" si="407"/>
        <v>107.99999999580905</v>
      </c>
      <c r="S6482" s="6" t="s">
        <v>44</v>
      </c>
      <c r="T6482" s="6" t="s">
        <v>849</v>
      </c>
      <c r="U6482" s="6" t="s">
        <v>6946</v>
      </c>
      <c r="V6482" s="6" t="s">
        <v>6946</v>
      </c>
      <c r="W6482" s="7">
        <v>0</v>
      </c>
      <c r="X6482" s="7">
        <v>0</v>
      </c>
      <c r="Y6482" s="7">
        <v>0</v>
      </c>
      <c r="Z6482" s="7">
        <v>0</v>
      </c>
      <c r="AA6482" s="7">
        <v>0</v>
      </c>
      <c r="AB6482" s="7">
        <v>70</v>
      </c>
      <c r="AC6482" s="7">
        <v>0</v>
      </c>
      <c r="AD6482" s="7">
        <v>0</v>
      </c>
      <c r="AE6482">
        <v>4</v>
      </c>
      <c r="AF6482">
        <v>0</v>
      </c>
      <c r="AG6482">
        <v>0</v>
      </c>
      <c r="AH6482">
        <v>0</v>
      </c>
      <c r="AI6482">
        <v>0</v>
      </c>
      <c r="AJ6482">
        <v>2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</row>
    <row r="6483" spans="1:44" x14ac:dyDescent="0.25">
      <c r="A6483">
        <v>1588646</v>
      </c>
      <c r="B6483">
        <v>787802</v>
      </c>
      <c r="C6483">
        <v>26.540694042425098</v>
      </c>
      <c r="D6483">
        <v>41.495535950318697</v>
      </c>
      <c r="E6483" s="68" t="s">
        <v>1115</v>
      </c>
      <c r="F6483" s="8">
        <f>INDEX(Δεδομένα!$P:$P,MATCH('2020'!E6483,Δεδομένα!$O:$O,0))</f>
        <v>35</v>
      </c>
      <c r="G6483" s="6" t="s">
        <v>148</v>
      </c>
      <c r="H6483" s="2" t="str">
        <f>INDEX(Δεδομένα!B$1:B$51,MATCH('2020'!G6483,Δεδομένα!A$1:A$51,0))</f>
        <v>ΑΝΑΤΟΛΙΚΗΣ ΜΑΚΕΔΟΝΙΑΣ ΚΑΙ ΘΡΑΚΗΣ</v>
      </c>
      <c r="I6483" s="8">
        <f>INDEX(Δεδομένα!E$1:E$13,MATCH('2020'!H6483,Δεδομένα!D$1:D$13,0))</f>
        <v>2</v>
      </c>
      <c r="J6483" s="1">
        <v>44092</v>
      </c>
      <c r="K6483" s="6" t="s">
        <v>4999</v>
      </c>
      <c r="L6483" s="36" t="str">
        <f t="shared" si="404"/>
        <v>18/09/2020 11:13</v>
      </c>
      <c r="M6483" s="1">
        <v>44092</v>
      </c>
      <c r="N6483" s="6" t="s">
        <v>526</v>
      </c>
      <c r="O6483" s="36" t="str">
        <f t="shared" si="405"/>
        <v>18/09/2020 11:45</v>
      </c>
      <c r="P6483" s="46">
        <f t="shared" si="406"/>
        <v>2.2222222221898846E-2</v>
      </c>
      <c r="Q6483" s="48">
        <v>0</v>
      </c>
      <c r="R6483" s="47">
        <f t="shared" si="407"/>
        <v>31.999999999534339</v>
      </c>
      <c r="S6483" s="6" t="s">
        <v>44</v>
      </c>
      <c r="T6483" s="6" t="s">
        <v>1119</v>
      </c>
      <c r="U6483" s="6" t="s">
        <v>1120</v>
      </c>
      <c r="V6483" s="6" t="s">
        <v>6940</v>
      </c>
      <c r="W6483" s="7">
        <v>0</v>
      </c>
      <c r="X6483" s="7">
        <v>0</v>
      </c>
      <c r="Y6483" s="7">
        <v>0</v>
      </c>
      <c r="Z6483" s="7">
        <v>1</v>
      </c>
      <c r="AA6483" s="7">
        <v>0</v>
      </c>
      <c r="AB6483" s="7">
        <v>0</v>
      </c>
      <c r="AC6483" s="7">
        <v>0</v>
      </c>
      <c r="AD6483" s="7">
        <v>0</v>
      </c>
      <c r="AE6483">
        <v>2</v>
      </c>
      <c r="AF6483">
        <v>0</v>
      </c>
      <c r="AG6483">
        <v>0</v>
      </c>
      <c r="AH6483">
        <v>0</v>
      </c>
      <c r="AI6483">
        <v>0</v>
      </c>
      <c r="AJ6483">
        <v>1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</row>
    <row r="6484" spans="1:44" x14ac:dyDescent="0.25">
      <c r="A6484">
        <v>1587749</v>
      </c>
      <c r="B6484">
        <v>787652</v>
      </c>
      <c r="C6484">
        <v>24.337330368229601</v>
      </c>
      <c r="D6484">
        <v>38.089230737546004</v>
      </c>
      <c r="E6484" s="68" t="s">
        <v>454</v>
      </c>
      <c r="F6484" s="8">
        <f>INDEX(Δεδομένα!$P:$P,MATCH('2020'!E6484,Δεδομένα!$O:$O,0))</f>
        <v>182</v>
      </c>
      <c r="G6484" s="6" t="s">
        <v>439</v>
      </c>
      <c r="H6484" s="2" t="str">
        <f>INDEX(Δεδομένα!B$1:B$51,MATCH('2020'!G6484,Δεδομένα!A$1:A$51,0))</f>
        <v>ΣΤΕΡΕΑΣ ΕΛΛΑΔΟΣ</v>
      </c>
      <c r="I6484" s="8">
        <f>INDEX(Δεδομένα!E$1:E$13,MATCH('2020'!H6484,Δεδομένα!D$1:D$13,0))</f>
        <v>9</v>
      </c>
      <c r="J6484" s="1">
        <v>44092</v>
      </c>
      <c r="K6484" s="6" t="s">
        <v>1346</v>
      </c>
      <c r="L6484" s="36" t="str">
        <f t="shared" si="404"/>
        <v>18/09/2020 02:36</v>
      </c>
      <c r="M6484" s="1">
        <v>44092</v>
      </c>
      <c r="N6484" s="6" t="s">
        <v>4842</v>
      </c>
      <c r="O6484" s="36" t="str">
        <f t="shared" si="405"/>
        <v>18/09/2020 11:07</v>
      </c>
      <c r="P6484" s="46">
        <f t="shared" si="406"/>
        <v>0.35486111111094942</v>
      </c>
      <c r="Q6484" s="48">
        <v>0</v>
      </c>
      <c r="R6484" s="47">
        <f t="shared" si="407"/>
        <v>510.99999999976717</v>
      </c>
      <c r="S6484" s="6" t="s">
        <v>44</v>
      </c>
      <c r="T6484" s="6" t="s">
        <v>457</v>
      </c>
      <c r="U6484" s="6" t="s">
        <v>3580</v>
      </c>
      <c r="V6484" s="6" t="s">
        <v>6937</v>
      </c>
      <c r="W6484" s="7">
        <v>0</v>
      </c>
      <c r="X6484" s="7">
        <v>5</v>
      </c>
      <c r="Y6484" s="7">
        <v>0</v>
      </c>
      <c r="Z6484" s="7">
        <v>0</v>
      </c>
      <c r="AA6484" s="7">
        <v>0</v>
      </c>
      <c r="AB6484" s="7">
        <v>0</v>
      </c>
      <c r="AC6484" s="7">
        <v>0</v>
      </c>
      <c r="AD6484" s="7">
        <v>0</v>
      </c>
      <c r="AE6484">
        <v>14</v>
      </c>
      <c r="AF6484">
        <v>0</v>
      </c>
      <c r="AG6484">
        <v>0</v>
      </c>
      <c r="AH6484">
        <v>0</v>
      </c>
      <c r="AI6484">
        <v>5</v>
      </c>
      <c r="AJ6484">
        <v>7</v>
      </c>
      <c r="AK6484">
        <v>0</v>
      </c>
      <c r="AL6484">
        <v>1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</row>
    <row r="6485" spans="1:44" x14ac:dyDescent="0.25">
      <c r="A6485">
        <v>1588410</v>
      </c>
      <c r="B6485">
        <v>787946</v>
      </c>
      <c r="C6485">
        <v>22.204089069642901</v>
      </c>
      <c r="D6485">
        <v>40.536592393154599</v>
      </c>
      <c r="E6485" s="68" t="s">
        <v>852</v>
      </c>
      <c r="F6485" s="8">
        <f>INDEX(Δεδομένα!$P:$P,MATCH('2020'!E6485,Δεδομένα!$O:$O,0))</f>
        <v>63</v>
      </c>
      <c r="G6485" s="6" t="s">
        <v>238</v>
      </c>
      <c r="H6485" s="2" t="str">
        <f>INDEX(Δεδομένα!B$1:B$51,MATCH('2020'!G6485,Δεδομένα!A$1:A$51,0))</f>
        <v>ΚΕΝΤΡΙΚΗΣ ΜΑΚΕΔΟΝΙΑΣ</v>
      </c>
      <c r="I6485" s="8">
        <f>INDEX(Δεδομένα!E$1:E$13,MATCH('2020'!H6485,Δεδομένα!D$1:D$13,0))</f>
        <v>3</v>
      </c>
      <c r="J6485" s="1">
        <v>44092</v>
      </c>
      <c r="K6485" s="6" t="s">
        <v>153</v>
      </c>
      <c r="L6485" s="36" t="str">
        <f t="shared" si="404"/>
        <v>18/09/2020 16:15</v>
      </c>
      <c r="M6485" s="1">
        <v>44092</v>
      </c>
      <c r="N6485" s="6" t="s">
        <v>153</v>
      </c>
      <c r="O6485" s="36" t="str">
        <f t="shared" si="405"/>
        <v>18/09/2020 16:15</v>
      </c>
      <c r="P6485" s="46">
        <f t="shared" si="406"/>
        <v>0</v>
      </c>
      <c r="Q6485" s="48">
        <v>0</v>
      </c>
      <c r="R6485" s="47">
        <f t="shared" si="407"/>
        <v>0</v>
      </c>
      <c r="S6485" s="6" t="s">
        <v>44</v>
      </c>
      <c r="T6485" s="6" t="s">
        <v>853</v>
      </c>
      <c r="U6485" s="6" t="s">
        <v>854</v>
      </c>
      <c r="V6485" s="6" t="s">
        <v>6948</v>
      </c>
      <c r="W6485" s="7">
        <v>0</v>
      </c>
      <c r="X6485" s="7">
        <v>0</v>
      </c>
      <c r="Y6485" s="7">
        <v>0</v>
      </c>
      <c r="Z6485" s="7">
        <v>0.02</v>
      </c>
      <c r="AA6485" s="7">
        <v>0</v>
      </c>
      <c r="AB6485" s="7">
        <v>0</v>
      </c>
      <c r="AC6485" s="7">
        <v>0</v>
      </c>
      <c r="AD6485" s="7">
        <v>0</v>
      </c>
      <c r="AE6485">
        <v>2</v>
      </c>
      <c r="AF6485">
        <v>0</v>
      </c>
      <c r="AG6485">
        <v>0</v>
      </c>
      <c r="AH6485">
        <v>0</v>
      </c>
      <c r="AI6485">
        <v>0</v>
      </c>
      <c r="AJ6485">
        <v>1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</row>
    <row r="6486" spans="1:44" x14ac:dyDescent="0.25">
      <c r="A6486">
        <v>1594274</v>
      </c>
      <c r="B6486">
        <v>788073</v>
      </c>
      <c r="C6486">
        <v>25.354564560351101</v>
      </c>
      <c r="D6486">
        <v>35.150984620880102</v>
      </c>
      <c r="E6486" s="68" t="s">
        <v>623</v>
      </c>
      <c r="F6486" s="8">
        <f>INDEX(Δεδομένα!$P:$P,MATCH('2020'!E6486,Δεδομένα!$O:$O,0))</f>
        <v>210</v>
      </c>
      <c r="G6486" s="6" t="s">
        <v>560</v>
      </c>
      <c r="H6486" s="2" t="str">
        <f>INDEX(Δεδομένα!B$1:B$51,MATCH('2020'!G6486,Δεδομένα!A$1:A$51,0))</f>
        <v>ΚΡΗΤΗΣ</v>
      </c>
      <c r="I6486" s="8">
        <f>INDEX(Δεδομένα!E$1:E$13,MATCH('2020'!H6486,Δεδομένα!D$1:D$13,0))</f>
        <v>12</v>
      </c>
      <c r="J6486" s="1">
        <v>44092</v>
      </c>
      <c r="K6486" s="6" t="s">
        <v>107</v>
      </c>
      <c r="L6486" s="36" t="str">
        <f t="shared" si="404"/>
        <v>18/09/2020 20:20</v>
      </c>
      <c r="M6486" s="1">
        <v>44093</v>
      </c>
      <c r="N6486" s="6" t="s">
        <v>2121</v>
      </c>
      <c r="O6486" s="36" t="str">
        <f t="shared" si="405"/>
        <v>19/09/2020 23:58</v>
      </c>
      <c r="P6486" s="49">
        <f t="shared" si="406"/>
        <v>1.1513888888948713</v>
      </c>
      <c r="Q6486" s="50">
        <f>1*24</f>
        <v>24</v>
      </c>
      <c r="R6486" s="47">
        <f t="shared" si="407"/>
        <v>1658.0000000086147</v>
      </c>
      <c r="S6486" s="6" t="s">
        <v>44</v>
      </c>
      <c r="T6486" s="6" t="s">
        <v>624</v>
      </c>
      <c r="U6486" s="6" t="s">
        <v>4109</v>
      </c>
      <c r="V6486" s="6" t="s">
        <v>4109</v>
      </c>
      <c r="W6486" s="7">
        <v>0</v>
      </c>
      <c r="X6486" s="7">
        <v>1</v>
      </c>
      <c r="Y6486" s="7">
        <v>0</v>
      </c>
      <c r="Z6486" s="7">
        <v>3</v>
      </c>
      <c r="AA6486" s="7">
        <v>0</v>
      </c>
      <c r="AB6486" s="7">
        <v>1</v>
      </c>
      <c r="AC6486" s="7">
        <v>0</v>
      </c>
      <c r="AD6486" s="7">
        <v>0</v>
      </c>
      <c r="AE6486">
        <v>37</v>
      </c>
      <c r="AF6486">
        <v>0</v>
      </c>
      <c r="AG6486">
        <v>0</v>
      </c>
      <c r="AH6486">
        <v>0</v>
      </c>
      <c r="AI6486">
        <v>0</v>
      </c>
      <c r="AJ6486">
        <v>18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</row>
    <row r="6487" spans="1:44" x14ac:dyDescent="0.25">
      <c r="A6487">
        <v>1588245</v>
      </c>
      <c r="B6487">
        <v>787815</v>
      </c>
      <c r="C6487">
        <v>22.882075520591599</v>
      </c>
      <c r="D6487">
        <v>41.074355178999603</v>
      </c>
      <c r="E6487" s="68" t="s">
        <v>1084</v>
      </c>
      <c r="F6487" s="8">
        <f>INDEX(Δεδομένα!$P:$P,MATCH('2020'!E6487,Δεδομένα!$O:$O,0))</f>
        <v>57</v>
      </c>
      <c r="G6487" s="6" t="s">
        <v>223</v>
      </c>
      <c r="H6487" s="2" t="str">
        <f>INDEX(Δεδομένα!B$1:B$51,MATCH('2020'!G6487,Δεδομένα!A$1:A$51,0))</f>
        <v>ΚΕΝΤΡΙΚΗΣ ΜΑΚΕΔΟΝΙΑΣ</v>
      </c>
      <c r="I6487" s="8">
        <f>INDEX(Δεδομένα!E$1:E$13,MATCH('2020'!H6487,Δεδομένα!D$1:D$13,0))</f>
        <v>3</v>
      </c>
      <c r="J6487" s="1">
        <v>44092</v>
      </c>
      <c r="K6487" s="6" t="s">
        <v>1235</v>
      </c>
      <c r="L6487" s="36" t="str">
        <f t="shared" si="404"/>
        <v>18/09/2020 11:25</v>
      </c>
      <c r="M6487" s="1">
        <v>44092</v>
      </c>
      <c r="N6487" s="6" t="s">
        <v>349</v>
      </c>
      <c r="O6487" s="36" t="str">
        <f t="shared" si="405"/>
        <v>18/09/2020 12:35</v>
      </c>
      <c r="P6487" s="46">
        <f t="shared" si="406"/>
        <v>4.8611111109494232E-2</v>
      </c>
      <c r="Q6487" s="48">
        <v>0</v>
      </c>
      <c r="R6487" s="47">
        <f t="shared" si="407"/>
        <v>69.999999997671694</v>
      </c>
      <c r="S6487" s="6" t="s">
        <v>44</v>
      </c>
      <c r="T6487" s="6" t="s">
        <v>1145</v>
      </c>
      <c r="U6487" s="6" t="s">
        <v>6942</v>
      </c>
      <c r="V6487" s="6" t="s">
        <v>6943</v>
      </c>
      <c r="W6487" s="7">
        <v>0</v>
      </c>
      <c r="X6487" s="7">
        <v>0</v>
      </c>
      <c r="Y6487" s="7">
        <v>0</v>
      </c>
      <c r="Z6487" s="7">
        <v>0</v>
      </c>
      <c r="AA6487" s="7">
        <v>0</v>
      </c>
      <c r="AB6487" s="7">
        <v>0</v>
      </c>
      <c r="AC6487" s="7">
        <v>4</v>
      </c>
      <c r="AD6487" s="7">
        <v>0</v>
      </c>
      <c r="AE6487">
        <v>2</v>
      </c>
      <c r="AF6487">
        <v>0</v>
      </c>
      <c r="AG6487">
        <v>0</v>
      </c>
      <c r="AH6487">
        <v>0</v>
      </c>
      <c r="AI6487">
        <v>0</v>
      </c>
      <c r="AJ6487">
        <v>1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</row>
    <row r="6488" spans="1:44" x14ac:dyDescent="0.25">
      <c r="A6488">
        <v>1588377</v>
      </c>
      <c r="B6488">
        <v>787830</v>
      </c>
      <c r="C6488">
        <v>22.543909802890798</v>
      </c>
      <c r="D6488">
        <v>40.993940390239104</v>
      </c>
      <c r="E6488" s="68" t="s">
        <v>229</v>
      </c>
      <c r="F6488" s="8">
        <f>INDEX(Δεδομένα!$P:$P,MATCH('2020'!E6488,Δεδομένα!$O:$O,0))</f>
        <v>60</v>
      </c>
      <c r="G6488" s="6" t="s">
        <v>223</v>
      </c>
      <c r="H6488" s="2" t="str">
        <f>INDEX(Δεδομένα!B$1:B$51,MATCH('2020'!G6488,Δεδομένα!A$1:A$51,0))</f>
        <v>ΚΕΝΤΡΙΚΗΣ ΜΑΚΕΔΟΝΙΑΣ</v>
      </c>
      <c r="I6488" s="8">
        <f>INDEX(Δεδομένα!E$1:E$13,MATCH('2020'!H6488,Δεδομένα!D$1:D$13,0))</f>
        <v>3</v>
      </c>
      <c r="J6488" s="1">
        <v>44092</v>
      </c>
      <c r="K6488" s="6" t="s">
        <v>517</v>
      </c>
      <c r="L6488" s="36" t="str">
        <f t="shared" si="404"/>
        <v>18/09/2020 12:00</v>
      </c>
      <c r="M6488" s="1">
        <v>44092</v>
      </c>
      <c r="N6488" s="6" t="s">
        <v>217</v>
      </c>
      <c r="O6488" s="36" t="str">
        <f t="shared" si="405"/>
        <v>18/09/2020 13:05</v>
      </c>
      <c r="P6488" s="46">
        <f t="shared" si="406"/>
        <v>4.5138888890505768E-2</v>
      </c>
      <c r="Q6488" s="48">
        <v>0</v>
      </c>
      <c r="R6488" s="47">
        <f t="shared" si="407"/>
        <v>65.000000002328306</v>
      </c>
      <c r="S6488" s="6" t="s">
        <v>44</v>
      </c>
      <c r="T6488" s="6" t="s">
        <v>226</v>
      </c>
      <c r="U6488" s="6" t="s">
        <v>44</v>
      </c>
      <c r="V6488" s="6" t="s">
        <v>1919</v>
      </c>
      <c r="W6488" s="7">
        <v>0</v>
      </c>
      <c r="X6488" s="7">
        <v>0</v>
      </c>
      <c r="Y6488" s="7">
        <v>0</v>
      </c>
      <c r="Z6488" s="7">
        <v>0</v>
      </c>
      <c r="AA6488" s="7">
        <v>0</v>
      </c>
      <c r="AB6488" s="7">
        <v>0.2</v>
      </c>
      <c r="AC6488" s="7">
        <v>0</v>
      </c>
      <c r="AD6488" s="7">
        <v>0</v>
      </c>
      <c r="AE6488">
        <v>2</v>
      </c>
      <c r="AF6488">
        <v>0</v>
      </c>
      <c r="AG6488">
        <v>0</v>
      </c>
      <c r="AH6488">
        <v>0</v>
      </c>
      <c r="AI6488">
        <v>0</v>
      </c>
      <c r="AJ6488">
        <v>1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</row>
    <row r="6489" spans="1:44" x14ac:dyDescent="0.25">
      <c r="A6489">
        <v>1588409</v>
      </c>
      <c r="B6489">
        <v>788066</v>
      </c>
      <c r="C6489">
        <v>22.829487737763898</v>
      </c>
      <c r="D6489">
        <v>40.9197664065438</v>
      </c>
      <c r="E6489" s="68" t="s">
        <v>1084</v>
      </c>
      <c r="F6489" s="8">
        <f>INDEX(Δεδομένα!$P:$P,MATCH('2020'!E6489,Δεδομένα!$O:$O,0))</f>
        <v>57</v>
      </c>
      <c r="G6489" s="6" t="s">
        <v>223</v>
      </c>
      <c r="H6489" s="2" t="str">
        <f>INDEX(Δεδομένα!B$1:B$51,MATCH('2020'!G6489,Δεδομένα!A$1:A$51,0))</f>
        <v>ΚΕΝΤΡΙΚΗΣ ΜΑΚΕΔΟΝΙΑΣ</v>
      </c>
      <c r="I6489" s="8">
        <f>INDEX(Δεδομένα!E$1:E$13,MATCH('2020'!H6489,Δεδομένα!D$1:D$13,0))</f>
        <v>3</v>
      </c>
      <c r="J6489" s="1">
        <v>44092</v>
      </c>
      <c r="K6489" s="6" t="s">
        <v>892</v>
      </c>
      <c r="L6489" s="36" t="str">
        <f t="shared" si="404"/>
        <v>18/09/2020 20:17</v>
      </c>
      <c r="M6489" s="1">
        <v>44092</v>
      </c>
      <c r="N6489" s="6" t="s">
        <v>100</v>
      </c>
      <c r="O6489" s="36" t="str">
        <f t="shared" si="405"/>
        <v>18/09/2020 20:50</v>
      </c>
      <c r="P6489" s="46">
        <f t="shared" si="406"/>
        <v>2.2916666668606922E-2</v>
      </c>
      <c r="Q6489" s="48">
        <v>0</v>
      </c>
      <c r="R6489" s="47">
        <f t="shared" si="407"/>
        <v>33.000000002793968</v>
      </c>
      <c r="S6489" s="6" t="s">
        <v>44</v>
      </c>
      <c r="T6489" s="6" t="s">
        <v>1145</v>
      </c>
      <c r="U6489" s="6" t="s">
        <v>44</v>
      </c>
      <c r="V6489" s="6" t="s">
        <v>6952</v>
      </c>
      <c r="W6489" s="7">
        <v>0</v>
      </c>
      <c r="X6489" s="7">
        <v>0</v>
      </c>
      <c r="Y6489" s="7">
        <v>0</v>
      </c>
      <c r="Z6489" s="7">
        <v>0</v>
      </c>
      <c r="AA6489" s="7">
        <v>0</v>
      </c>
      <c r="AB6489" s="7">
        <v>0</v>
      </c>
      <c r="AC6489" s="7">
        <v>10</v>
      </c>
      <c r="AD6489" s="7">
        <v>0</v>
      </c>
      <c r="AE6489">
        <v>2</v>
      </c>
      <c r="AF6489">
        <v>0</v>
      </c>
      <c r="AG6489">
        <v>0</v>
      </c>
      <c r="AH6489">
        <v>0</v>
      </c>
      <c r="AI6489">
        <v>0</v>
      </c>
      <c r="AJ6489">
        <v>1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</row>
    <row r="6490" spans="1:44" x14ac:dyDescent="0.25">
      <c r="A6490">
        <v>1588391</v>
      </c>
      <c r="B6490">
        <v>788067</v>
      </c>
      <c r="C6490">
        <v>22.542443679973601</v>
      </c>
      <c r="D6490">
        <v>40.929285513148002</v>
      </c>
      <c r="E6490" s="68" t="s">
        <v>229</v>
      </c>
      <c r="F6490" s="8">
        <f>INDEX(Δεδομένα!$P:$P,MATCH('2020'!E6490,Δεδομένα!$O:$O,0))</f>
        <v>60</v>
      </c>
      <c r="G6490" s="6" t="s">
        <v>223</v>
      </c>
      <c r="H6490" s="2" t="str">
        <f>INDEX(Δεδομένα!B$1:B$51,MATCH('2020'!G6490,Δεδομένα!A$1:A$51,0))</f>
        <v>ΚΕΝΤΡΙΚΗΣ ΜΑΚΕΔΟΝΙΑΣ</v>
      </c>
      <c r="I6490" s="8">
        <f>INDEX(Δεδομένα!E$1:E$13,MATCH('2020'!H6490,Δεδομένα!D$1:D$13,0))</f>
        <v>3</v>
      </c>
      <c r="J6490" s="1">
        <v>44092</v>
      </c>
      <c r="K6490" s="6" t="s">
        <v>107</v>
      </c>
      <c r="L6490" s="36" t="str">
        <f t="shared" si="404"/>
        <v>18/09/2020 20:20</v>
      </c>
      <c r="M6490" s="1">
        <v>44092</v>
      </c>
      <c r="N6490" s="6" t="s">
        <v>392</v>
      </c>
      <c r="O6490" s="36" t="str">
        <f t="shared" si="405"/>
        <v>18/09/2020 21:00</v>
      </c>
      <c r="P6490" s="46">
        <f t="shared" si="406"/>
        <v>2.7777777781011537E-2</v>
      </c>
      <c r="Q6490" s="48">
        <v>0</v>
      </c>
      <c r="R6490" s="47">
        <f t="shared" si="407"/>
        <v>40.000000004656613</v>
      </c>
      <c r="S6490" s="6" t="s">
        <v>44</v>
      </c>
      <c r="T6490" s="6" t="s">
        <v>226</v>
      </c>
      <c r="U6490" s="6" t="s">
        <v>44</v>
      </c>
      <c r="V6490" s="6" t="s">
        <v>236</v>
      </c>
      <c r="W6490" s="7">
        <v>0</v>
      </c>
      <c r="X6490" s="7">
        <v>0</v>
      </c>
      <c r="Y6490" s="7">
        <v>0</v>
      </c>
      <c r="Z6490" s="7">
        <v>0.2</v>
      </c>
      <c r="AA6490" s="7">
        <v>0</v>
      </c>
      <c r="AB6490" s="7">
        <v>0</v>
      </c>
      <c r="AC6490" s="7">
        <v>0</v>
      </c>
      <c r="AD6490" s="7">
        <v>0</v>
      </c>
      <c r="AE6490">
        <v>2</v>
      </c>
      <c r="AF6490">
        <v>0</v>
      </c>
      <c r="AG6490">
        <v>0</v>
      </c>
      <c r="AH6490">
        <v>0</v>
      </c>
      <c r="AI6490">
        <v>0</v>
      </c>
      <c r="AJ6490">
        <v>1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</row>
    <row r="6491" spans="1:44" x14ac:dyDescent="0.25">
      <c r="A6491">
        <v>1603460</v>
      </c>
      <c r="B6491">
        <v>787821</v>
      </c>
      <c r="C6491">
        <v>24.366956177485701</v>
      </c>
      <c r="D6491">
        <v>37.623192706583801</v>
      </c>
      <c r="E6491" s="68" t="s">
        <v>2606</v>
      </c>
      <c r="F6491" s="8">
        <f>INDEX(Δεδομένα!$P:$P,MATCH('2020'!E6491,Δεδομένα!$O:$O,0))</f>
        <v>187</v>
      </c>
      <c r="G6491" s="6" t="s">
        <v>479</v>
      </c>
      <c r="H6491" s="2" t="str">
        <f>INDEX(Δεδομένα!B$1:B$51,MATCH('2020'!G6491,Δεδομένα!A$1:A$51,0))</f>
        <v>ΝΟΤΙΟΥ ΑΙΓΑΙΟΥ</v>
      </c>
      <c r="I6491" s="8">
        <f>INDEX(Δεδομένα!E$1:E$13,MATCH('2020'!H6491,Δεδομένα!D$1:D$13,0))</f>
        <v>10</v>
      </c>
      <c r="J6491" s="1">
        <v>44092</v>
      </c>
      <c r="K6491" s="6" t="s">
        <v>2176</v>
      </c>
      <c r="L6491" s="36" t="str">
        <f t="shared" si="404"/>
        <v>18/09/2020 11:47</v>
      </c>
      <c r="M6491" s="1">
        <v>44092</v>
      </c>
      <c r="N6491" s="6" t="s">
        <v>553</v>
      </c>
      <c r="O6491" s="36" t="str">
        <f t="shared" si="405"/>
        <v>18/09/2020 16:52</v>
      </c>
      <c r="P6491" s="46">
        <f t="shared" si="406"/>
        <v>0.21180555555474712</v>
      </c>
      <c r="Q6491" s="48">
        <v>0</v>
      </c>
      <c r="R6491" s="47">
        <f t="shared" si="407"/>
        <v>304.99999999883585</v>
      </c>
      <c r="S6491" s="6" t="s">
        <v>44</v>
      </c>
      <c r="T6491" s="6" t="s">
        <v>2608</v>
      </c>
      <c r="U6491" s="6" t="s">
        <v>44</v>
      </c>
      <c r="V6491" s="6" t="s">
        <v>6944</v>
      </c>
      <c r="W6491" s="7">
        <v>0</v>
      </c>
      <c r="X6491" s="7">
        <v>0</v>
      </c>
      <c r="Y6491" s="7">
        <v>0</v>
      </c>
      <c r="Z6491" s="7">
        <v>1</v>
      </c>
      <c r="AA6491" s="7">
        <v>0</v>
      </c>
      <c r="AB6491" s="7">
        <v>0</v>
      </c>
      <c r="AC6491" s="7">
        <v>0</v>
      </c>
      <c r="AD6491" s="7">
        <v>0</v>
      </c>
      <c r="AE6491">
        <v>1</v>
      </c>
      <c r="AF6491">
        <v>0</v>
      </c>
      <c r="AG6491">
        <v>9</v>
      </c>
      <c r="AH6491">
        <v>0</v>
      </c>
      <c r="AI6491">
        <v>0</v>
      </c>
      <c r="AJ6491">
        <v>1</v>
      </c>
      <c r="AK6491">
        <v>1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</row>
    <row r="6492" spans="1:44" x14ac:dyDescent="0.25">
      <c r="A6492">
        <v>1588125</v>
      </c>
      <c r="B6492">
        <v>787773</v>
      </c>
      <c r="C6492">
        <v>22.0897512384214</v>
      </c>
      <c r="D6492">
        <v>39.780521136712998</v>
      </c>
      <c r="E6492" s="68" t="s">
        <v>1022</v>
      </c>
      <c r="F6492" s="8">
        <f>INDEX(Δεδομένα!$P:$P,MATCH('2020'!E6492,Δεδομένα!$O:$O,0))</f>
        <v>103</v>
      </c>
      <c r="G6492" s="6" t="s">
        <v>288</v>
      </c>
      <c r="H6492" s="2" t="str">
        <f>INDEX(Δεδομένα!B$1:B$51,MATCH('2020'!G6492,Δεδομένα!A$1:A$51,0))</f>
        <v>ΘΕΣΣΑΛΙΑΣ</v>
      </c>
      <c r="I6492" s="8">
        <f>INDEX(Δεδομένα!E$1:E$13,MATCH('2020'!H6492,Δεδομένα!D$1:D$13,0))</f>
        <v>6</v>
      </c>
      <c r="J6492" s="1">
        <v>44092</v>
      </c>
      <c r="K6492" s="6" t="s">
        <v>1094</v>
      </c>
      <c r="L6492" s="36" t="str">
        <f t="shared" si="404"/>
        <v>18/09/2020 09:45</v>
      </c>
      <c r="M6492" s="1">
        <v>44092</v>
      </c>
      <c r="N6492" s="6" t="s">
        <v>716</v>
      </c>
      <c r="O6492" s="36" t="str">
        <f t="shared" si="405"/>
        <v>18/09/2020 11:15</v>
      </c>
      <c r="P6492" s="46">
        <f t="shared" si="406"/>
        <v>6.25E-2</v>
      </c>
      <c r="Q6492" s="48">
        <v>0</v>
      </c>
      <c r="R6492" s="47">
        <f t="shared" si="407"/>
        <v>90</v>
      </c>
      <c r="S6492" s="6" t="s">
        <v>44</v>
      </c>
      <c r="T6492" s="6" t="s">
        <v>1026</v>
      </c>
      <c r="U6492" s="6" t="s">
        <v>5780</v>
      </c>
      <c r="V6492" s="6" t="s">
        <v>2993</v>
      </c>
      <c r="W6492" s="7">
        <v>0</v>
      </c>
      <c r="X6492" s="7">
        <v>0</v>
      </c>
      <c r="Y6492" s="7">
        <v>0</v>
      </c>
      <c r="Z6492" s="7">
        <v>0.2</v>
      </c>
      <c r="AA6492" s="7">
        <v>0.3</v>
      </c>
      <c r="AB6492" s="7">
        <v>0.5</v>
      </c>
      <c r="AC6492" s="7">
        <v>0</v>
      </c>
      <c r="AD6492" s="7">
        <v>0</v>
      </c>
      <c r="AE6492">
        <v>4</v>
      </c>
      <c r="AF6492">
        <v>0</v>
      </c>
      <c r="AG6492">
        <v>0</v>
      </c>
      <c r="AH6492">
        <v>0</v>
      </c>
      <c r="AI6492">
        <v>0</v>
      </c>
      <c r="AJ6492">
        <v>2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</row>
    <row r="6493" spans="1:44" x14ac:dyDescent="0.25">
      <c r="A6493">
        <v>1612788</v>
      </c>
      <c r="B6493">
        <v>787641</v>
      </c>
      <c r="C6493">
        <v>26.5014097084638</v>
      </c>
      <c r="D6493">
        <v>39.132927728254998</v>
      </c>
      <c r="E6493" s="68" t="s">
        <v>494</v>
      </c>
      <c r="F6493" s="8">
        <f>INDEX(Δεδομένα!$P:$P,MATCH('2020'!E6493,Δεδομένα!$O:$O,0))</f>
        <v>196</v>
      </c>
      <c r="G6493" s="6" t="s">
        <v>495</v>
      </c>
      <c r="H6493" s="2" t="str">
        <f>INDEX(Δεδομένα!B$1:B$51,MATCH('2020'!G6493,Δεδομένα!A$1:A$51,0))</f>
        <v>ΒΟΡΕΙΟΥ ΑΙΓΑΙΟΥ</v>
      </c>
      <c r="I6493" s="8">
        <f>INDEX(Δεδομένα!E$1:E$13,MATCH('2020'!H6493,Δεδομένα!D$1:D$13,0))</f>
        <v>11</v>
      </c>
      <c r="J6493" s="1">
        <v>44092</v>
      </c>
      <c r="K6493" s="6" t="s">
        <v>6935</v>
      </c>
      <c r="L6493" s="36" t="str">
        <f t="shared" si="404"/>
        <v>18/09/2020 01:59</v>
      </c>
      <c r="M6493" s="1">
        <v>44092</v>
      </c>
      <c r="N6493" s="6" t="s">
        <v>6936</v>
      </c>
      <c r="O6493" s="36" t="str">
        <f t="shared" si="405"/>
        <v>18/09/2020 02:33</v>
      </c>
      <c r="P6493" s="46">
        <f t="shared" si="406"/>
        <v>2.361111110803904E-2</v>
      </c>
      <c r="Q6493" s="48">
        <v>0</v>
      </c>
      <c r="R6493" s="47">
        <f t="shared" si="407"/>
        <v>33.999999995576218</v>
      </c>
      <c r="S6493" s="6" t="s">
        <v>44</v>
      </c>
      <c r="T6493" s="6" t="s">
        <v>499</v>
      </c>
      <c r="U6493" s="6" t="s">
        <v>500</v>
      </c>
      <c r="V6493" s="6" t="s">
        <v>3696</v>
      </c>
      <c r="W6493" s="7">
        <v>0</v>
      </c>
      <c r="X6493" s="7">
        <v>0</v>
      </c>
      <c r="Y6493" s="7">
        <v>0</v>
      </c>
      <c r="Z6493" s="7">
        <v>0</v>
      </c>
      <c r="AA6493" s="7">
        <v>0</v>
      </c>
      <c r="AB6493" s="7">
        <v>0.01</v>
      </c>
      <c r="AC6493" s="7">
        <v>0</v>
      </c>
      <c r="AD6493" s="7">
        <v>0</v>
      </c>
      <c r="AE6493">
        <v>2</v>
      </c>
      <c r="AF6493">
        <v>0</v>
      </c>
      <c r="AG6493">
        <v>0</v>
      </c>
      <c r="AH6493">
        <v>0</v>
      </c>
      <c r="AI6493">
        <v>0</v>
      </c>
      <c r="AJ6493">
        <v>1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</row>
    <row r="6494" spans="1:44" x14ac:dyDescent="0.25">
      <c r="A6494">
        <v>1588818</v>
      </c>
      <c r="B6494">
        <v>787883</v>
      </c>
      <c r="C6494">
        <v>25.068697409542199</v>
      </c>
      <c r="D6494">
        <v>41.041309375429798</v>
      </c>
      <c r="E6494" s="68" t="s">
        <v>120</v>
      </c>
      <c r="F6494" s="8">
        <f>INDEX(Δεδομένα!$P:$P,MATCH('2020'!E6494,Δεδομένα!$O:$O,0))</f>
        <v>30</v>
      </c>
      <c r="G6494" s="6" t="s">
        <v>121</v>
      </c>
      <c r="H6494" s="2" t="str">
        <f>INDEX(Δεδομένα!B$1:B$51,MATCH('2020'!G6494,Δεδομένα!A$1:A$51,0))</f>
        <v>ΑΝΑΤΟΛΙΚΗΣ ΜΑΚΕΔΟΝΙΑΣ ΚΑΙ ΘΡΑΚΗΣ</v>
      </c>
      <c r="I6494" s="8">
        <f>INDEX(Δεδομένα!E$1:E$13,MATCH('2020'!H6494,Δεδομένα!D$1:D$13,0))</f>
        <v>2</v>
      </c>
      <c r="J6494" s="1">
        <v>44092</v>
      </c>
      <c r="K6494" s="6" t="s">
        <v>1156</v>
      </c>
      <c r="L6494" s="36" t="str">
        <f t="shared" si="404"/>
        <v>18/09/2020 13:44</v>
      </c>
      <c r="M6494" s="1">
        <v>44092</v>
      </c>
      <c r="N6494" s="6" t="s">
        <v>556</v>
      </c>
      <c r="O6494" s="36" t="str">
        <f t="shared" si="405"/>
        <v>18/09/2020 18:31</v>
      </c>
      <c r="P6494" s="46">
        <f t="shared" si="406"/>
        <v>0.19930555555038154</v>
      </c>
      <c r="Q6494" s="48">
        <v>0</v>
      </c>
      <c r="R6494" s="47">
        <f t="shared" si="407"/>
        <v>286.99999999254942</v>
      </c>
      <c r="S6494" s="6" t="s">
        <v>44</v>
      </c>
      <c r="T6494" s="6" t="s">
        <v>129</v>
      </c>
      <c r="U6494" s="6" t="s">
        <v>44</v>
      </c>
      <c r="V6494" s="6" t="s">
        <v>6945</v>
      </c>
      <c r="W6494" s="7">
        <v>0</v>
      </c>
      <c r="X6494" s="7">
        <v>0</v>
      </c>
      <c r="Y6494" s="7">
        <v>0</v>
      </c>
      <c r="Z6494" s="7">
        <v>0</v>
      </c>
      <c r="AA6494" s="7">
        <v>10</v>
      </c>
      <c r="AB6494" s="7">
        <v>0</v>
      </c>
      <c r="AC6494" s="7">
        <v>0</v>
      </c>
      <c r="AD6494" s="7">
        <v>0</v>
      </c>
      <c r="AE6494">
        <v>8</v>
      </c>
      <c r="AF6494">
        <v>0</v>
      </c>
      <c r="AG6494">
        <v>0</v>
      </c>
      <c r="AH6494">
        <v>0</v>
      </c>
      <c r="AI6494">
        <v>0</v>
      </c>
      <c r="AJ6494">
        <v>3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</row>
    <row r="6495" spans="1:44" x14ac:dyDescent="0.25">
      <c r="A6495">
        <v>1588175</v>
      </c>
      <c r="B6495">
        <v>788002</v>
      </c>
      <c r="C6495">
        <v>22.145509517195698</v>
      </c>
      <c r="D6495">
        <v>41.004054582286798</v>
      </c>
      <c r="E6495" s="68" t="s">
        <v>952</v>
      </c>
      <c r="F6495" s="8">
        <f>INDEX(Δεδομένα!$P:$P,MATCH('2020'!E6495,Δεδομένα!$O:$O,0))</f>
        <v>62</v>
      </c>
      <c r="G6495" s="6" t="s">
        <v>874</v>
      </c>
      <c r="H6495" s="2" t="str">
        <f>INDEX(Δεδομένα!B$1:B$51,MATCH('2020'!G6495,Δεδομένα!A$1:A$51,0))</f>
        <v>ΚΕΝΤΡΙΚΗΣ ΜΑΚΕΔΟΝΙΑΣ</v>
      </c>
      <c r="I6495" s="8">
        <f>INDEX(Δεδομένα!E$1:E$13,MATCH('2020'!H6495,Δεδομένα!D$1:D$13,0))</f>
        <v>3</v>
      </c>
      <c r="J6495" s="1">
        <v>44092</v>
      </c>
      <c r="K6495" s="6" t="s">
        <v>255</v>
      </c>
      <c r="L6495" s="36" t="str">
        <f t="shared" si="404"/>
        <v>18/09/2020 17:45</v>
      </c>
      <c r="M6495" s="1">
        <v>44092</v>
      </c>
      <c r="N6495" s="6" t="s">
        <v>259</v>
      </c>
      <c r="O6495" s="36" t="str">
        <f t="shared" si="405"/>
        <v>18/09/2020 19:00</v>
      </c>
      <c r="P6495" s="46">
        <f t="shared" si="406"/>
        <v>5.2083333328482695E-2</v>
      </c>
      <c r="Q6495" s="48">
        <v>0</v>
      </c>
      <c r="R6495" s="47">
        <f t="shared" si="407"/>
        <v>74.999999993015081</v>
      </c>
      <c r="S6495" s="6" t="s">
        <v>44</v>
      </c>
      <c r="T6495" s="6" t="s">
        <v>954</v>
      </c>
      <c r="U6495" s="6" t="s">
        <v>44</v>
      </c>
      <c r="V6495" s="6" t="s">
        <v>6950</v>
      </c>
      <c r="W6495" s="7">
        <v>0</v>
      </c>
      <c r="X6495" s="7">
        <v>0</v>
      </c>
      <c r="Y6495" s="7">
        <v>0</v>
      </c>
      <c r="Z6495" s="7">
        <v>0</v>
      </c>
      <c r="AA6495" s="7">
        <v>0</v>
      </c>
      <c r="AB6495" s="7">
        <v>0.01</v>
      </c>
      <c r="AC6495" s="7">
        <v>0</v>
      </c>
      <c r="AD6495" s="7">
        <v>0</v>
      </c>
      <c r="AE6495">
        <v>2</v>
      </c>
      <c r="AF6495">
        <v>0</v>
      </c>
      <c r="AG6495">
        <v>0</v>
      </c>
      <c r="AH6495">
        <v>0</v>
      </c>
      <c r="AI6495">
        <v>0</v>
      </c>
      <c r="AJ6495">
        <v>1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</row>
    <row r="6496" spans="1:44" x14ac:dyDescent="0.25">
      <c r="A6496">
        <v>1588161</v>
      </c>
      <c r="B6496">
        <v>788016</v>
      </c>
      <c r="C6496">
        <v>22.1608004243663</v>
      </c>
      <c r="D6496">
        <v>41.022344149553099</v>
      </c>
      <c r="E6496" s="68" t="s">
        <v>952</v>
      </c>
      <c r="F6496" s="8">
        <f>INDEX(Δεδομένα!$P:$P,MATCH('2020'!E6496,Δεδομένα!$O:$O,0))</f>
        <v>62</v>
      </c>
      <c r="G6496" s="6" t="s">
        <v>874</v>
      </c>
      <c r="H6496" s="2" t="str">
        <f>INDEX(Δεδομένα!B$1:B$51,MATCH('2020'!G6496,Δεδομένα!A$1:A$51,0))</f>
        <v>ΚΕΝΤΡΙΚΗΣ ΜΑΚΕΔΟΝΙΑΣ</v>
      </c>
      <c r="I6496" s="8">
        <f>INDEX(Δεδομένα!E$1:E$13,MATCH('2020'!H6496,Δεδομένα!D$1:D$13,0))</f>
        <v>3</v>
      </c>
      <c r="J6496" s="1">
        <v>44092</v>
      </c>
      <c r="K6496" s="6" t="s">
        <v>209</v>
      </c>
      <c r="L6496" s="36" t="str">
        <f t="shared" si="404"/>
        <v>18/09/2020 18:30</v>
      </c>
      <c r="M6496" s="1">
        <v>44092</v>
      </c>
      <c r="N6496" s="6" t="s">
        <v>1399</v>
      </c>
      <c r="O6496" s="36" t="str">
        <f t="shared" si="405"/>
        <v>18/09/2020 19:40</v>
      </c>
      <c r="P6496" s="46">
        <f t="shared" si="406"/>
        <v>4.8611111109494232E-2</v>
      </c>
      <c r="Q6496" s="48">
        <v>0</v>
      </c>
      <c r="R6496" s="47">
        <f t="shared" si="407"/>
        <v>69.999999997671694</v>
      </c>
      <c r="S6496" s="6" t="s">
        <v>44</v>
      </c>
      <c r="T6496" s="6" t="s">
        <v>954</v>
      </c>
      <c r="U6496" s="6" t="s">
        <v>44</v>
      </c>
      <c r="V6496" s="6" t="s">
        <v>6951</v>
      </c>
      <c r="W6496" s="7">
        <v>0</v>
      </c>
      <c r="X6496" s="7">
        <v>0</v>
      </c>
      <c r="Y6496" s="7">
        <v>0</v>
      </c>
      <c r="Z6496" s="7">
        <v>0</v>
      </c>
      <c r="AA6496" s="7">
        <v>0</v>
      </c>
      <c r="AB6496" s="7">
        <v>0.01</v>
      </c>
      <c r="AC6496" s="7">
        <v>0</v>
      </c>
      <c r="AD6496" s="7">
        <v>0</v>
      </c>
      <c r="AE6496">
        <v>3</v>
      </c>
      <c r="AF6496">
        <v>0</v>
      </c>
      <c r="AG6496">
        <v>0</v>
      </c>
      <c r="AH6496">
        <v>0</v>
      </c>
      <c r="AI6496">
        <v>0</v>
      </c>
      <c r="AJ6496">
        <v>2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</row>
    <row r="6497" spans="1:44" x14ac:dyDescent="0.25">
      <c r="A6497">
        <v>1601930</v>
      </c>
      <c r="B6497">
        <v>787712</v>
      </c>
      <c r="C6497">
        <v>25.127506817536201</v>
      </c>
      <c r="D6497">
        <v>41.084073709882396</v>
      </c>
      <c r="E6497" s="68" t="s">
        <v>907</v>
      </c>
      <c r="F6497" s="8">
        <f>INDEX(Δεδομένα!$P:$P,MATCH('2020'!E6497,Δεδομένα!$O:$O,0))</f>
        <v>21</v>
      </c>
      <c r="G6497" s="6" t="s">
        <v>64</v>
      </c>
      <c r="H6497" s="2" t="str">
        <f>INDEX(Δεδομένα!B$1:B$51,MATCH('2020'!G6497,Δεδομένα!A$1:A$51,0))</f>
        <v>ΑΝΑΤΟΛΙΚΗΣ ΜΑΚΕΔΟΝΙΑΣ ΚΑΙ ΘΡΑΚΗΣ</v>
      </c>
      <c r="I6497" s="8">
        <f>INDEX(Δεδομένα!E$1:E$13,MATCH('2020'!H6497,Δεδομένα!D$1:D$13,0))</f>
        <v>2</v>
      </c>
      <c r="J6497" s="1">
        <v>44092</v>
      </c>
      <c r="K6497" s="6" t="s">
        <v>3921</v>
      </c>
      <c r="L6497" s="36" t="str">
        <f t="shared" si="404"/>
        <v>18/09/2020 08:10</v>
      </c>
      <c r="M6497" s="1">
        <v>44092</v>
      </c>
      <c r="N6497" s="6" t="s">
        <v>209</v>
      </c>
      <c r="O6497" s="36" t="str">
        <f t="shared" si="405"/>
        <v>18/09/2020 18:30</v>
      </c>
      <c r="P6497" s="46">
        <f t="shared" si="406"/>
        <v>0.43055555555474712</v>
      </c>
      <c r="Q6497" s="48">
        <v>0</v>
      </c>
      <c r="R6497" s="47">
        <f t="shared" si="407"/>
        <v>619.99999999883585</v>
      </c>
      <c r="S6497" s="6" t="s">
        <v>44</v>
      </c>
      <c r="T6497" s="6" t="s">
        <v>909</v>
      </c>
      <c r="U6497" s="6" t="s">
        <v>44</v>
      </c>
      <c r="V6497" s="6" t="s">
        <v>6938</v>
      </c>
      <c r="W6497" s="7">
        <v>0</v>
      </c>
      <c r="X6497" s="7">
        <v>150</v>
      </c>
      <c r="Y6497" s="7">
        <v>0</v>
      </c>
      <c r="Z6497" s="7">
        <v>0</v>
      </c>
      <c r="AA6497" s="7">
        <v>0</v>
      </c>
      <c r="AB6497" s="7">
        <v>0</v>
      </c>
      <c r="AC6497" s="7">
        <v>0</v>
      </c>
      <c r="AD6497" s="7">
        <v>0</v>
      </c>
      <c r="AE6497">
        <v>9</v>
      </c>
      <c r="AF6497">
        <v>0</v>
      </c>
      <c r="AG6497">
        <v>0</v>
      </c>
      <c r="AH6497">
        <v>0</v>
      </c>
      <c r="AI6497">
        <v>0</v>
      </c>
      <c r="AJ6497">
        <v>5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2</v>
      </c>
      <c r="AR6497">
        <v>0</v>
      </c>
    </row>
    <row r="6498" spans="1:44" x14ac:dyDescent="0.25">
      <c r="A6498">
        <v>1588606</v>
      </c>
      <c r="B6498">
        <v>787722</v>
      </c>
      <c r="C6498">
        <v>23.955457693200099</v>
      </c>
      <c r="D6498">
        <v>40.983370758526902</v>
      </c>
      <c r="E6498" s="68" t="s">
        <v>3535</v>
      </c>
      <c r="F6498" s="8">
        <f>INDEX(Δεδομένα!$P:$P,MATCH('2020'!E6498,Δεδομένα!$O:$O,0))</f>
        <v>52</v>
      </c>
      <c r="G6498" s="6" t="s">
        <v>1070</v>
      </c>
      <c r="H6498" s="2" t="str">
        <f>INDEX(Δεδομένα!B$1:B$51,MATCH('2020'!G6498,Δεδομένα!A$1:A$51,0))</f>
        <v>ΚΕΝΤΡΙΚΗΣ ΜΑΚΕΔΟΝΙΑΣ</v>
      </c>
      <c r="I6498" s="8">
        <f>INDEX(Δεδομένα!E$1:E$13,MATCH('2020'!H6498,Δεδομένα!D$1:D$13,0))</f>
        <v>3</v>
      </c>
      <c r="J6498" s="1">
        <v>44092</v>
      </c>
      <c r="K6498" s="6" t="s">
        <v>1228</v>
      </c>
      <c r="L6498" s="36" t="str">
        <f t="shared" si="404"/>
        <v>18/09/2020 08:40</v>
      </c>
      <c r="M6498" s="1">
        <v>44092</v>
      </c>
      <c r="N6498" s="6" t="s">
        <v>2197</v>
      </c>
      <c r="O6498" s="36" t="str">
        <f t="shared" si="405"/>
        <v>18/09/2020 15:03</v>
      </c>
      <c r="P6498" s="46">
        <f t="shared" si="406"/>
        <v>0.26597222222335404</v>
      </c>
      <c r="Q6498" s="48">
        <v>0</v>
      </c>
      <c r="R6498" s="47">
        <f t="shared" si="407"/>
        <v>383.00000000162981</v>
      </c>
      <c r="S6498" s="6" t="s">
        <v>44</v>
      </c>
      <c r="T6498" s="6" t="s">
        <v>3536</v>
      </c>
      <c r="U6498" s="6" t="s">
        <v>5608</v>
      </c>
      <c r="V6498" s="6" t="s">
        <v>5608</v>
      </c>
      <c r="W6498" s="7">
        <v>0</v>
      </c>
      <c r="X6498" s="7">
        <v>0</v>
      </c>
      <c r="Y6498" s="7">
        <v>0</v>
      </c>
      <c r="Z6498" s="7">
        <v>0</v>
      </c>
      <c r="AA6498" s="7">
        <v>0.05</v>
      </c>
      <c r="AB6498" s="7">
        <v>0</v>
      </c>
      <c r="AC6498" s="7">
        <v>0</v>
      </c>
      <c r="AD6498" s="7">
        <v>0</v>
      </c>
      <c r="AE6498">
        <v>4</v>
      </c>
      <c r="AF6498">
        <v>0</v>
      </c>
      <c r="AG6498">
        <v>0</v>
      </c>
      <c r="AH6498">
        <v>0</v>
      </c>
      <c r="AI6498">
        <v>1</v>
      </c>
      <c r="AJ6498">
        <v>2</v>
      </c>
      <c r="AK6498">
        <v>0</v>
      </c>
      <c r="AL6498">
        <v>0</v>
      </c>
      <c r="AM6498">
        <v>1</v>
      </c>
      <c r="AN6498">
        <v>0</v>
      </c>
      <c r="AO6498">
        <v>0</v>
      </c>
      <c r="AP6498">
        <v>0</v>
      </c>
      <c r="AQ6498">
        <v>0</v>
      </c>
      <c r="AR6498">
        <v>0</v>
      </c>
    </row>
    <row r="6499" spans="1:44" x14ac:dyDescent="0.25">
      <c r="A6499">
        <v>1588686</v>
      </c>
      <c r="B6499">
        <v>788319</v>
      </c>
      <c r="C6499">
        <v>26.255685922323899</v>
      </c>
      <c r="D6499">
        <v>41.593178613529503</v>
      </c>
      <c r="E6499" s="68" t="s">
        <v>1115</v>
      </c>
      <c r="F6499" s="8">
        <f>INDEX(Δεδομένα!$P:$P,MATCH('2020'!E6499,Δεδομένα!$O:$O,0))</f>
        <v>35</v>
      </c>
      <c r="G6499" s="6" t="s">
        <v>148</v>
      </c>
      <c r="H6499" s="2" t="str">
        <f>INDEX(Δεδομένα!B$1:B$51,MATCH('2020'!G6499,Δεδομένα!A$1:A$51,0))</f>
        <v>ΑΝΑΤΟΛΙΚΗΣ ΜΑΚΕΔΟΝΙΑΣ ΚΑΙ ΘΡΑΚΗΣ</v>
      </c>
      <c r="I6499" s="8">
        <f>INDEX(Δεδομένα!E$1:E$13,MATCH('2020'!H6499,Δεδομένα!D$1:D$13,0))</f>
        <v>2</v>
      </c>
      <c r="J6499" s="1">
        <v>44093</v>
      </c>
      <c r="K6499" s="6" t="s">
        <v>2379</v>
      </c>
      <c r="L6499" s="36" t="str">
        <f t="shared" si="404"/>
        <v>19/09/2020 12:26</v>
      </c>
      <c r="M6499" s="1">
        <v>44093</v>
      </c>
      <c r="N6499" s="6" t="s">
        <v>1141</v>
      </c>
      <c r="O6499" s="36" t="str">
        <f t="shared" si="405"/>
        <v>19/09/2020 12:56</v>
      </c>
      <c r="P6499" s="46">
        <f t="shared" si="406"/>
        <v>2.0833333335758653E-2</v>
      </c>
      <c r="Q6499" s="48">
        <v>0</v>
      </c>
      <c r="R6499" s="47">
        <f t="shared" si="407"/>
        <v>30.00000000349246</v>
      </c>
      <c r="S6499" s="6" t="s">
        <v>44</v>
      </c>
      <c r="T6499" s="6" t="s">
        <v>1119</v>
      </c>
      <c r="U6499" s="6" t="s">
        <v>2633</v>
      </c>
      <c r="V6499" s="6" t="s">
        <v>6294</v>
      </c>
      <c r="W6499" s="7">
        <v>0</v>
      </c>
      <c r="X6499" s="7">
        <v>0</v>
      </c>
      <c r="Y6499" s="7">
        <v>0</v>
      </c>
      <c r="Z6499" s="7">
        <v>0</v>
      </c>
      <c r="AA6499" s="7">
        <v>0</v>
      </c>
      <c r="AB6499" s="7">
        <v>0</v>
      </c>
      <c r="AC6499" s="7">
        <v>15</v>
      </c>
      <c r="AD6499" s="7">
        <v>0</v>
      </c>
      <c r="AE6499">
        <v>2</v>
      </c>
      <c r="AF6499">
        <v>0</v>
      </c>
      <c r="AG6499">
        <v>0</v>
      </c>
      <c r="AH6499">
        <v>0</v>
      </c>
      <c r="AI6499">
        <v>0</v>
      </c>
      <c r="AJ6499">
        <v>1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</row>
    <row r="6500" spans="1:44" x14ac:dyDescent="0.25">
      <c r="A6500">
        <v>1588908</v>
      </c>
      <c r="B6500">
        <v>788358</v>
      </c>
      <c r="C6500">
        <v>26.1902333514373</v>
      </c>
      <c r="D6500">
        <v>40.934467637844897</v>
      </c>
      <c r="E6500" s="68" t="s">
        <v>147</v>
      </c>
      <c r="F6500" s="8">
        <f>INDEX(Δεδομένα!$P:$P,MATCH('2020'!E6500,Δεδομένα!$O:$O,0))</f>
        <v>33</v>
      </c>
      <c r="G6500" s="6" t="s">
        <v>148</v>
      </c>
      <c r="H6500" s="2" t="str">
        <f>INDEX(Δεδομένα!B$1:B$51,MATCH('2020'!G6500,Δεδομένα!A$1:A$51,0))</f>
        <v>ΑΝΑΤΟΛΙΚΗΣ ΜΑΚΕΔΟΝΙΑΣ ΚΑΙ ΘΡΑΚΗΣ</v>
      </c>
      <c r="I6500" s="8">
        <f>INDEX(Δεδομένα!E$1:E$13,MATCH('2020'!H6500,Δεδομένα!D$1:D$13,0))</f>
        <v>2</v>
      </c>
      <c r="J6500" s="1">
        <v>44093</v>
      </c>
      <c r="K6500" s="6" t="s">
        <v>759</v>
      </c>
      <c r="L6500" s="36" t="str">
        <f t="shared" si="404"/>
        <v>19/09/2020 14:10</v>
      </c>
      <c r="M6500" s="1">
        <v>44095</v>
      </c>
      <c r="N6500" s="6" t="s">
        <v>6955</v>
      </c>
      <c r="O6500" s="36" t="str">
        <f t="shared" si="405"/>
        <v>21/09/2020 07:14</v>
      </c>
      <c r="P6500" s="49">
        <f t="shared" si="406"/>
        <v>1.711111111108039</v>
      </c>
      <c r="Q6500" s="50">
        <f>1*24</f>
        <v>24</v>
      </c>
      <c r="R6500" s="47">
        <f t="shared" si="407"/>
        <v>2463.9999999955762</v>
      </c>
      <c r="S6500" s="6" t="s">
        <v>44</v>
      </c>
      <c r="T6500" s="6" t="s">
        <v>150</v>
      </c>
      <c r="U6500" s="6" t="s">
        <v>44</v>
      </c>
      <c r="V6500" s="6" t="s">
        <v>6956</v>
      </c>
      <c r="W6500" s="7">
        <v>50</v>
      </c>
      <c r="X6500" s="7">
        <v>0</v>
      </c>
      <c r="Y6500" s="7">
        <v>0</v>
      </c>
      <c r="Z6500" s="7">
        <v>0</v>
      </c>
      <c r="AA6500" s="7">
        <v>0</v>
      </c>
      <c r="AB6500" s="7">
        <v>0</v>
      </c>
      <c r="AC6500" s="7">
        <v>0</v>
      </c>
      <c r="AD6500" s="7">
        <v>0</v>
      </c>
      <c r="AE6500">
        <v>37</v>
      </c>
      <c r="AF6500">
        <v>10</v>
      </c>
      <c r="AG6500">
        <v>1</v>
      </c>
      <c r="AH6500">
        <v>0</v>
      </c>
      <c r="AI6500">
        <v>2</v>
      </c>
      <c r="AJ6500">
        <v>14</v>
      </c>
      <c r="AK6500">
        <v>1</v>
      </c>
      <c r="AL6500">
        <v>2</v>
      </c>
      <c r="AM6500">
        <v>2</v>
      </c>
      <c r="AN6500">
        <v>1</v>
      </c>
      <c r="AO6500">
        <v>2</v>
      </c>
      <c r="AP6500">
        <v>0</v>
      </c>
      <c r="AQ6500">
        <v>0</v>
      </c>
      <c r="AR6500">
        <v>0</v>
      </c>
    </row>
    <row r="6501" spans="1:44" x14ac:dyDescent="0.25">
      <c r="A6501">
        <v>1588706</v>
      </c>
      <c r="B6501">
        <v>788359</v>
      </c>
      <c r="C6501">
        <v>26.542109026784999</v>
      </c>
      <c r="D6501">
        <v>41.500991623254798</v>
      </c>
      <c r="E6501" s="68" t="s">
        <v>1115</v>
      </c>
      <c r="F6501" s="8">
        <f>INDEX(Δεδομένα!$P:$P,MATCH('2020'!E6501,Δεδομένα!$O:$O,0))</f>
        <v>35</v>
      </c>
      <c r="G6501" s="6" t="s">
        <v>148</v>
      </c>
      <c r="H6501" s="2" t="str">
        <f>INDEX(Δεδομένα!B$1:B$51,MATCH('2020'!G6501,Δεδομένα!A$1:A$51,0))</f>
        <v>ΑΝΑΤΟΛΙΚΗΣ ΜΑΚΕΔΟΝΙΑΣ ΚΑΙ ΘΡΑΚΗΣ</v>
      </c>
      <c r="I6501" s="8">
        <f>INDEX(Δεδομένα!E$1:E$13,MATCH('2020'!H6501,Δεδομένα!D$1:D$13,0))</f>
        <v>2</v>
      </c>
      <c r="J6501" s="1">
        <v>44093</v>
      </c>
      <c r="K6501" s="6" t="s">
        <v>759</v>
      </c>
      <c r="L6501" s="36" t="str">
        <f t="shared" si="404"/>
        <v>19/09/2020 14:10</v>
      </c>
      <c r="M6501" s="1">
        <v>44093</v>
      </c>
      <c r="N6501" s="6" t="s">
        <v>218</v>
      </c>
      <c r="O6501" s="36" t="str">
        <f t="shared" si="405"/>
        <v>19/09/2020 14:25</v>
      </c>
      <c r="P6501" s="46">
        <f t="shared" si="406"/>
        <v>1.0416666664241347E-2</v>
      </c>
      <c r="Q6501" s="48">
        <v>0</v>
      </c>
      <c r="R6501" s="47">
        <f t="shared" si="407"/>
        <v>14.99999999650754</v>
      </c>
      <c r="S6501" s="6" t="s">
        <v>44</v>
      </c>
      <c r="T6501" s="6" t="s">
        <v>1119</v>
      </c>
      <c r="U6501" s="6" t="s">
        <v>1120</v>
      </c>
      <c r="V6501" s="6" t="s">
        <v>1121</v>
      </c>
      <c r="W6501" s="7">
        <v>0</v>
      </c>
      <c r="X6501" s="7">
        <v>0</v>
      </c>
      <c r="Y6501" s="7">
        <v>0</v>
      </c>
      <c r="Z6501" s="7">
        <v>0</v>
      </c>
      <c r="AA6501" s="7">
        <v>0.2</v>
      </c>
      <c r="AB6501" s="7">
        <v>0</v>
      </c>
      <c r="AC6501" s="7">
        <v>0</v>
      </c>
      <c r="AD6501" s="7">
        <v>0</v>
      </c>
      <c r="AE6501">
        <v>2</v>
      </c>
      <c r="AF6501">
        <v>0</v>
      </c>
      <c r="AG6501">
        <v>0</v>
      </c>
      <c r="AH6501">
        <v>0</v>
      </c>
      <c r="AI6501">
        <v>0</v>
      </c>
      <c r="AJ6501">
        <v>1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</row>
    <row r="6502" spans="1:44" x14ac:dyDescent="0.25">
      <c r="A6502">
        <v>1588182</v>
      </c>
      <c r="B6502">
        <v>0</v>
      </c>
      <c r="C6502">
        <v>0</v>
      </c>
      <c r="D6502">
        <v>0</v>
      </c>
      <c r="E6502" s="68" t="s">
        <v>165</v>
      </c>
      <c r="F6502" s="8">
        <f>INDEX(Δεδομένα!$P:$P,MATCH('2020'!E6502,Δεδομένα!$O:$O,0))</f>
        <v>247</v>
      </c>
      <c r="G6502" s="6" t="s">
        <v>148</v>
      </c>
      <c r="H6502" s="2" t="str">
        <f>INDEX(Δεδομένα!B$1:B$51,MATCH('2020'!G6502,Δεδομένα!A$1:A$51,0))</f>
        <v>ΑΝΑΤΟΛΙΚΗΣ ΜΑΚΕΔΟΝΙΑΣ ΚΑΙ ΘΡΑΚΗΣ</v>
      </c>
      <c r="I6502" s="8">
        <f>INDEX(Δεδομένα!E$1:E$13,MATCH('2020'!H6502,Δεδομένα!D$1:D$13,0))</f>
        <v>2</v>
      </c>
      <c r="J6502" s="1">
        <v>44093</v>
      </c>
      <c r="K6502" s="6" t="s">
        <v>296</v>
      </c>
      <c r="L6502" s="36" t="str">
        <f t="shared" si="404"/>
        <v>19/09/2020 10:40</v>
      </c>
      <c r="M6502" s="1">
        <v>44093</v>
      </c>
      <c r="N6502" s="6" t="s">
        <v>1666</v>
      </c>
      <c r="O6502" s="36" t="str">
        <f t="shared" si="405"/>
        <v>19/09/2020 11:10</v>
      </c>
      <c r="P6502" s="46">
        <f t="shared" si="406"/>
        <v>2.0833333335758653E-2</v>
      </c>
      <c r="Q6502" s="48">
        <v>0</v>
      </c>
      <c r="R6502" s="47">
        <f t="shared" si="407"/>
        <v>30.00000000349246</v>
      </c>
      <c r="S6502" s="6" t="s">
        <v>44</v>
      </c>
      <c r="T6502" s="6" t="s">
        <v>150</v>
      </c>
      <c r="U6502" s="6" t="s">
        <v>44</v>
      </c>
      <c r="V6502" s="6" t="s">
        <v>6973</v>
      </c>
      <c r="W6502" s="7">
        <v>0</v>
      </c>
      <c r="X6502" s="7">
        <v>0.02</v>
      </c>
      <c r="Y6502" s="7">
        <v>0</v>
      </c>
      <c r="Z6502" s="7">
        <v>0</v>
      </c>
      <c r="AA6502" s="7">
        <v>0</v>
      </c>
      <c r="AB6502" s="7">
        <v>0</v>
      </c>
      <c r="AC6502" s="7">
        <v>0</v>
      </c>
      <c r="AD6502" s="7">
        <v>0</v>
      </c>
      <c r="AE6502">
        <v>1</v>
      </c>
      <c r="AF6502">
        <v>0</v>
      </c>
      <c r="AG6502">
        <v>1</v>
      </c>
      <c r="AH6502">
        <v>0</v>
      </c>
      <c r="AI6502">
        <v>0</v>
      </c>
      <c r="AJ6502">
        <v>1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</row>
    <row r="6503" spans="1:44" x14ac:dyDescent="0.25">
      <c r="A6503">
        <v>1593972</v>
      </c>
      <c r="B6503">
        <v>788398</v>
      </c>
      <c r="C6503">
        <v>21.216600474286899</v>
      </c>
      <c r="D6503">
        <v>37.911945756960002</v>
      </c>
      <c r="E6503" s="68" t="s">
        <v>900</v>
      </c>
      <c r="F6503" s="8">
        <f>INDEX(Δεδομένα!$P:$P,MATCH('2020'!E6503,Δεδομένα!$O:$O,0))</f>
        <v>136</v>
      </c>
      <c r="G6503" s="6" t="s">
        <v>357</v>
      </c>
      <c r="H6503" s="2" t="str">
        <f>INDEX(Δεδομένα!B$1:B$51,MATCH('2020'!G6503,Δεδομένα!A$1:A$51,0))</f>
        <v>ΔΥΤΙΚΗΣ ΕΛΛΑΔΟΣ</v>
      </c>
      <c r="I6503" s="8">
        <f>INDEX(Δεδομένα!E$1:E$13,MATCH('2020'!H6503,Δεδομένα!D$1:D$13,0))</f>
        <v>7</v>
      </c>
      <c r="J6503" s="1">
        <v>44093</v>
      </c>
      <c r="K6503" s="6" t="s">
        <v>1597</v>
      </c>
      <c r="L6503" s="36" t="str">
        <f t="shared" si="404"/>
        <v>19/09/2020 16:07</v>
      </c>
      <c r="M6503" s="1">
        <v>44093</v>
      </c>
      <c r="N6503" s="6" t="s">
        <v>4034</v>
      </c>
      <c r="O6503" s="36" t="str">
        <f t="shared" si="405"/>
        <v>19/09/2020 16:46</v>
      </c>
      <c r="P6503" s="46">
        <f t="shared" si="406"/>
        <v>2.7083333334303461E-2</v>
      </c>
      <c r="Q6503" s="48">
        <v>0</v>
      </c>
      <c r="R6503" s="47">
        <f t="shared" si="407"/>
        <v>39.000000001396984</v>
      </c>
      <c r="S6503" s="6" t="s">
        <v>44</v>
      </c>
      <c r="T6503" s="6" t="s">
        <v>1058</v>
      </c>
      <c r="U6503" s="6" t="s">
        <v>1413</v>
      </c>
      <c r="V6503" s="6" t="s">
        <v>1413</v>
      </c>
      <c r="W6503" s="7">
        <v>0</v>
      </c>
      <c r="X6503" s="7">
        <v>0</v>
      </c>
      <c r="Y6503" s="7">
        <v>0</v>
      </c>
      <c r="Z6503" s="7">
        <v>0</v>
      </c>
      <c r="AA6503" s="7">
        <v>0</v>
      </c>
      <c r="AB6503" s="7">
        <v>0</v>
      </c>
      <c r="AC6503" s="7">
        <v>1</v>
      </c>
      <c r="AD6503" s="7">
        <v>0</v>
      </c>
      <c r="AE6503">
        <v>4</v>
      </c>
      <c r="AF6503">
        <v>0</v>
      </c>
      <c r="AG6503">
        <v>0</v>
      </c>
      <c r="AH6503">
        <v>0</v>
      </c>
      <c r="AI6503">
        <v>0</v>
      </c>
      <c r="AJ6503">
        <v>2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</row>
    <row r="6504" spans="1:44" x14ac:dyDescent="0.25">
      <c r="A6504">
        <v>1588139</v>
      </c>
      <c r="B6504">
        <v>788390</v>
      </c>
      <c r="C6504">
        <v>22.514717272943201</v>
      </c>
      <c r="D6504">
        <v>40.633196294889103</v>
      </c>
      <c r="E6504" s="68" t="s">
        <v>1880</v>
      </c>
      <c r="F6504" s="8">
        <f>INDEX(Δεδομένα!$P:$P,MATCH('2020'!E6504,Δεδομένα!$O:$O,0))</f>
        <v>66</v>
      </c>
      <c r="G6504" s="6" t="s">
        <v>238</v>
      </c>
      <c r="H6504" s="2" t="str">
        <f>INDEX(Δεδομένα!B$1:B$51,MATCH('2020'!G6504,Δεδομένα!A$1:A$51,0))</f>
        <v>ΚΕΝΤΡΙΚΗΣ ΜΑΚΕΔΟΝΙΑΣ</v>
      </c>
      <c r="I6504" s="8">
        <f>INDEX(Δεδομένα!E$1:E$13,MATCH('2020'!H6504,Δεδομένα!D$1:D$13,0))</f>
        <v>3</v>
      </c>
      <c r="J6504" s="1">
        <v>44093</v>
      </c>
      <c r="K6504" s="6" t="s">
        <v>938</v>
      </c>
      <c r="L6504" s="36" t="str">
        <f t="shared" si="404"/>
        <v>19/09/2020 15:49</v>
      </c>
      <c r="M6504" s="1">
        <v>44093</v>
      </c>
      <c r="N6504" s="6" t="s">
        <v>1698</v>
      </c>
      <c r="O6504" s="36" t="str">
        <f t="shared" si="405"/>
        <v>19/09/2020 17:54</v>
      </c>
      <c r="P6504" s="46">
        <f t="shared" si="406"/>
        <v>8.6805555554747116E-2</v>
      </c>
      <c r="Q6504" s="48">
        <v>0</v>
      </c>
      <c r="R6504" s="47">
        <f t="shared" si="407"/>
        <v>124.99999999883585</v>
      </c>
      <c r="S6504" s="6" t="s">
        <v>44</v>
      </c>
      <c r="T6504" s="6" t="s">
        <v>1966</v>
      </c>
      <c r="U6504" s="6" t="s">
        <v>44</v>
      </c>
      <c r="V6504" s="6" t="s">
        <v>3549</v>
      </c>
      <c r="W6504" s="7">
        <v>0</v>
      </c>
      <c r="X6504" s="7">
        <v>0</v>
      </c>
      <c r="Y6504" s="7">
        <v>0</v>
      </c>
      <c r="Z6504" s="7">
        <v>0</v>
      </c>
      <c r="AA6504" s="7">
        <v>3</v>
      </c>
      <c r="AB6504" s="7">
        <v>0</v>
      </c>
      <c r="AC6504" s="7">
        <v>0</v>
      </c>
      <c r="AD6504" s="7">
        <v>0</v>
      </c>
      <c r="AE6504">
        <v>5</v>
      </c>
      <c r="AF6504">
        <v>0</v>
      </c>
      <c r="AG6504">
        <v>0</v>
      </c>
      <c r="AH6504">
        <v>0</v>
      </c>
      <c r="AI6504">
        <v>0</v>
      </c>
      <c r="AJ6504">
        <v>2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</row>
    <row r="6505" spans="1:44" x14ac:dyDescent="0.25">
      <c r="A6505">
        <v>1588155</v>
      </c>
      <c r="B6505">
        <v>788412</v>
      </c>
      <c r="C6505">
        <v>22.468099204544401</v>
      </c>
      <c r="D6505">
        <v>40.6319554977905</v>
      </c>
      <c r="E6505" s="68" t="s">
        <v>1880</v>
      </c>
      <c r="F6505" s="8">
        <f>INDEX(Δεδομένα!$P:$P,MATCH('2020'!E6505,Δεδομένα!$O:$O,0))</f>
        <v>66</v>
      </c>
      <c r="G6505" s="6" t="s">
        <v>238</v>
      </c>
      <c r="H6505" s="2" t="str">
        <f>INDEX(Δεδομένα!B$1:B$51,MATCH('2020'!G6505,Δεδομένα!A$1:A$51,0))</f>
        <v>ΚΕΝΤΡΙΚΗΣ ΜΑΚΕΔΟΝΙΑΣ</v>
      </c>
      <c r="I6505" s="8">
        <f>INDEX(Δεδομένα!E$1:E$13,MATCH('2020'!H6505,Δεδομένα!D$1:D$13,0))</f>
        <v>3</v>
      </c>
      <c r="J6505" s="1">
        <v>44093</v>
      </c>
      <c r="K6505" s="6" t="s">
        <v>204</v>
      </c>
      <c r="L6505" s="36" t="str">
        <f t="shared" si="404"/>
        <v>19/09/2020 17:00</v>
      </c>
      <c r="M6505" s="1">
        <v>44093</v>
      </c>
      <c r="N6505" s="6" t="s">
        <v>1265</v>
      </c>
      <c r="O6505" s="36" t="str">
        <f t="shared" si="405"/>
        <v>19/09/2020 17:39</v>
      </c>
      <c r="P6505" s="46">
        <f t="shared" si="406"/>
        <v>2.7083333334303461E-2</v>
      </c>
      <c r="Q6505" s="48">
        <v>0</v>
      </c>
      <c r="R6505" s="47">
        <f t="shared" si="407"/>
        <v>39.000000001396984</v>
      </c>
      <c r="S6505" s="6" t="s">
        <v>44</v>
      </c>
      <c r="T6505" s="6" t="s">
        <v>1966</v>
      </c>
      <c r="U6505" s="6" t="s">
        <v>44</v>
      </c>
      <c r="V6505" s="6" t="s">
        <v>3449</v>
      </c>
      <c r="W6505" s="7">
        <v>0</v>
      </c>
      <c r="X6505" s="7">
        <v>0</v>
      </c>
      <c r="Y6505" s="7">
        <v>0</v>
      </c>
      <c r="Z6505" s="7">
        <v>0</v>
      </c>
      <c r="AA6505" s="7">
        <v>1</v>
      </c>
      <c r="AB6505" s="7">
        <v>0</v>
      </c>
      <c r="AC6505" s="7">
        <v>0</v>
      </c>
      <c r="AD6505" s="7">
        <v>0</v>
      </c>
      <c r="AE6505">
        <v>2</v>
      </c>
      <c r="AF6505">
        <v>0</v>
      </c>
      <c r="AG6505">
        <v>0</v>
      </c>
      <c r="AH6505">
        <v>0</v>
      </c>
      <c r="AI6505">
        <v>0</v>
      </c>
      <c r="AJ6505">
        <v>1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</row>
    <row r="6506" spans="1:44" x14ac:dyDescent="0.25">
      <c r="A6506">
        <v>1587860</v>
      </c>
      <c r="B6506">
        <v>788298</v>
      </c>
      <c r="C6506">
        <v>25.112620091582901</v>
      </c>
      <c r="D6506">
        <v>35.079437549567103</v>
      </c>
      <c r="E6506" s="68" t="s">
        <v>628</v>
      </c>
      <c r="F6506" s="8">
        <f>INDEX(Δεδομένα!$P:$P,MATCH('2020'!E6506,Δεδομένα!$O:$O,0))</f>
        <v>211</v>
      </c>
      <c r="G6506" s="6" t="s">
        <v>560</v>
      </c>
      <c r="H6506" s="2" t="str">
        <f>INDEX(Δεδομένα!B$1:B$51,MATCH('2020'!G6506,Δεδομένα!A$1:A$51,0))</f>
        <v>ΚΡΗΤΗΣ</v>
      </c>
      <c r="I6506" s="8">
        <f>INDEX(Δεδομένα!E$1:E$13,MATCH('2020'!H6506,Δεδομένα!D$1:D$13,0))</f>
        <v>12</v>
      </c>
      <c r="J6506" s="1">
        <v>44093</v>
      </c>
      <c r="K6506" s="6" t="s">
        <v>507</v>
      </c>
      <c r="L6506" s="36" t="str">
        <f t="shared" si="404"/>
        <v>19/09/2020 10:55</v>
      </c>
      <c r="M6506" s="1">
        <v>44093</v>
      </c>
      <c r="N6506" s="6" t="s">
        <v>225</v>
      </c>
      <c r="O6506" s="36" t="str">
        <f t="shared" si="405"/>
        <v>19/09/2020 20:25</v>
      </c>
      <c r="P6506" s="46">
        <f t="shared" si="406"/>
        <v>0.39583333333575865</v>
      </c>
      <c r="Q6506" s="48">
        <v>0</v>
      </c>
      <c r="R6506" s="47">
        <f t="shared" si="407"/>
        <v>570.00000000349246</v>
      </c>
      <c r="S6506" s="6" t="s">
        <v>44</v>
      </c>
      <c r="T6506" s="6" t="s">
        <v>565</v>
      </c>
      <c r="U6506" s="6" t="s">
        <v>73</v>
      </c>
      <c r="V6506" s="6" t="s">
        <v>632</v>
      </c>
      <c r="W6506" s="7">
        <v>0</v>
      </c>
      <c r="X6506" s="7">
        <v>0</v>
      </c>
      <c r="Y6506" s="7">
        <v>0</v>
      </c>
      <c r="Z6506" s="7">
        <v>0</v>
      </c>
      <c r="AA6506" s="7">
        <v>0</v>
      </c>
      <c r="AB6506" s="7">
        <v>2</v>
      </c>
      <c r="AC6506" s="7">
        <v>0</v>
      </c>
      <c r="AD6506" s="7">
        <v>0</v>
      </c>
      <c r="AE6506">
        <v>8</v>
      </c>
      <c r="AF6506">
        <v>0</v>
      </c>
      <c r="AG6506">
        <v>0</v>
      </c>
      <c r="AH6506">
        <v>0</v>
      </c>
      <c r="AI6506">
        <v>0</v>
      </c>
      <c r="AJ6506">
        <v>4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</row>
    <row r="6507" spans="1:44" x14ac:dyDescent="0.25">
      <c r="A6507">
        <v>1598012</v>
      </c>
      <c r="B6507">
        <v>788397</v>
      </c>
      <c r="C6507">
        <v>25.2169005265187</v>
      </c>
      <c r="D6507">
        <v>35.216330200332003</v>
      </c>
      <c r="E6507" s="68" t="s">
        <v>687</v>
      </c>
      <c r="F6507" s="8">
        <f>INDEX(Δεδομένα!$P:$P,MATCH('2020'!E6507,Δεδομένα!$O:$O,0))</f>
        <v>213</v>
      </c>
      <c r="G6507" s="6" t="s">
        <v>560</v>
      </c>
      <c r="H6507" s="2" t="str">
        <f>INDEX(Δεδομένα!B$1:B$51,MATCH('2020'!G6507,Δεδομένα!A$1:A$51,0))</f>
        <v>ΚΡΗΤΗΣ</v>
      </c>
      <c r="I6507" s="8">
        <f>INDEX(Δεδομένα!E$1:E$13,MATCH('2020'!H6507,Δεδομένα!D$1:D$13,0))</f>
        <v>12</v>
      </c>
      <c r="J6507" s="1">
        <v>44093</v>
      </c>
      <c r="K6507" s="6" t="s">
        <v>160</v>
      </c>
      <c r="L6507" s="36" t="str">
        <f t="shared" si="404"/>
        <v>19/09/2020 16:35</v>
      </c>
      <c r="M6507" s="1">
        <v>44093</v>
      </c>
      <c r="N6507" s="6" t="s">
        <v>2574</v>
      </c>
      <c r="O6507" s="36" t="str">
        <f t="shared" si="405"/>
        <v>19/09/2020 19:27</v>
      </c>
      <c r="P6507" s="46">
        <f t="shared" si="406"/>
        <v>0.11944444444816327</v>
      </c>
      <c r="Q6507" s="48">
        <v>0</v>
      </c>
      <c r="R6507" s="47">
        <f t="shared" si="407"/>
        <v>172.0000000053551</v>
      </c>
      <c r="S6507" s="6" t="s">
        <v>44</v>
      </c>
      <c r="T6507" s="6" t="s">
        <v>630</v>
      </c>
      <c r="U6507" s="6" t="s">
        <v>6958</v>
      </c>
      <c r="V6507" s="6" t="s">
        <v>6958</v>
      </c>
      <c r="W6507" s="7">
        <v>0</v>
      </c>
      <c r="X6507" s="7">
        <v>0</v>
      </c>
      <c r="Y6507" s="7">
        <v>0</v>
      </c>
      <c r="Z6507" s="7">
        <v>2</v>
      </c>
      <c r="AA6507" s="7">
        <v>0.6</v>
      </c>
      <c r="AB6507" s="7">
        <v>0.1</v>
      </c>
      <c r="AC6507" s="7">
        <v>0</v>
      </c>
      <c r="AD6507" s="7">
        <v>0</v>
      </c>
      <c r="AE6507">
        <v>12</v>
      </c>
      <c r="AF6507">
        <v>5</v>
      </c>
      <c r="AG6507">
        <v>1</v>
      </c>
      <c r="AH6507">
        <v>0</v>
      </c>
      <c r="AI6507">
        <v>0</v>
      </c>
      <c r="AJ6507">
        <v>7</v>
      </c>
      <c r="AK6507">
        <v>0</v>
      </c>
      <c r="AL6507">
        <v>2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</row>
    <row r="6508" spans="1:44" x14ac:dyDescent="0.25">
      <c r="A6508">
        <v>1589800</v>
      </c>
      <c r="B6508">
        <v>788542</v>
      </c>
      <c r="C6508">
        <v>23.400671252633298</v>
      </c>
      <c r="D6508">
        <v>40.694687656800703</v>
      </c>
      <c r="E6508" s="68" t="s">
        <v>169</v>
      </c>
      <c r="F6508" s="8">
        <f>INDEX(Δεδομένα!$P:$P,MATCH('2020'!E6508,Δεδομένα!$O:$O,0))</f>
        <v>41</v>
      </c>
      <c r="G6508" s="6" t="s">
        <v>170</v>
      </c>
      <c r="H6508" s="2" t="str">
        <f>INDEX(Δεδομένα!B$1:B$51,MATCH('2020'!G6508,Δεδομένα!A$1:A$51,0))</f>
        <v>ΚΕΝΤΡΙΚΗΣ ΜΑΚΕΔΟΝΙΑΣ</v>
      </c>
      <c r="I6508" s="8">
        <f>INDEX(Δεδομένα!E$1:E$13,MATCH('2020'!H6508,Δεδομένα!D$1:D$13,0))</f>
        <v>3</v>
      </c>
      <c r="J6508" s="1">
        <v>44093</v>
      </c>
      <c r="K6508" s="6" t="s">
        <v>3052</v>
      </c>
      <c r="L6508" s="36" t="str">
        <f t="shared" si="404"/>
        <v>19/09/2020 23:45</v>
      </c>
      <c r="M6508" s="1">
        <v>44094</v>
      </c>
      <c r="N6508" s="6" t="s">
        <v>3111</v>
      </c>
      <c r="O6508" s="36" t="str">
        <f t="shared" si="405"/>
        <v>20/09/2020 04:00</v>
      </c>
      <c r="P6508" s="46">
        <f t="shared" si="406"/>
        <v>0.17708333332848269</v>
      </c>
      <c r="Q6508" s="48">
        <v>0</v>
      </c>
      <c r="R6508" s="47">
        <f t="shared" si="407"/>
        <v>254.99999999301508</v>
      </c>
      <c r="S6508" s="6" t="s">
        <v>44</v>
      </c>
      <c r="T6508" s="6" t="s">
        <v>2079</v>
      </c>
      <c r="U6508" s="6" t="s">
        <v>4502</v>
      </c>
      <c r="V6508" s="6" t="s">
        <v>6961</v>
      </c>
      <c r="W6508" s="7">
        <v>0</v>
      </c>
      <c r="X6508" s="7">
        <v>0</v>
      </c>
      <c r="Y6508" s="7">
        <v>0</v>
      </c>
      <c r="Z6508" s="7">
        <v>3</v>
      </c>
      <c r="AA6508" s="7">
        <v>0</v>
      </c>
      <c r="AB6508" s="7">
        <v>12</v>
      </c>
      <c r="AC6508" s="7">
        <v>0</v>
      </c>
      <c r="AD6508" s="7">
        <v>0</v>
      </c>
      <c r="AE6508">
        <v>9</v>
      </c>
      <c r="AF6508">
        <v>0</v>
      </c>
      <c r="AG6508">
        <v>0</v>
      </c>
      <c r="AH6508">
        <v>0</v>
      </c>
      <c r="AI6508">
        <v>0</v>
      </c>
      <c r="AJ6508">
        <v>5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</row>
    <row r="6509" spans="1:44" x14ac:dyDescent="0.25">
      <c r="A6509">
        <v>1588246</v>
      </c>
      <c r="B6509">
        <v>788148</v>
      </c>
      <c r="C6509">
        <v>24.226863743505302</v>
      </c>
      <c r="D6509">
        <v>40.946989876245098</v>
      </c>
      <c r="E6509" s="68" t="s">
        <v>76</v>
      </c>
      <c r="F6509" s="8">
        <f>INDEX(Δεδομένα!$P:$P,MATCH('2020'!E6509,Δεδομένα!$O:$O,0))</f>
        <v>25</v>
      </c>
      <c r="G6509" s="6" t="s">
        <v>77</v>
      </c>
      <c r="H6509" s="2" t="str">
        <f>INDEX(Δεδομένα!B$1:B$51,MATCH('2020'!G6509,Δεδομένα!A$1:A$51,0))</f>
        <v>ΑΝΑΤΟΛΙΚΗΣ ΜΑΚΕΔΟΝΙΑΣ ΚΑΙ ΘΡΑΚΗΣ</v>
      </c>
      <c r="I6509" s="8">
        <f>INDEX(Δεδομένα!E$1:E$13,MATCH('2020'!H6509,Δεδομένα!D$1:D$13,0))</f>
        <v>2</v>
      </c>
      <c r="J6509" s="1">
        <v>44093</v>
      </c>
      <c r="K6509" s="6" t="s">
        <v>1441</v>
      </c>
      <c r="L6509" s="36" t="str">
        <f t="shared" si="404"/>
        <v>19/09/2020 00:17</v>
      </c>
      <c r="M6509" s="1">
        <v>44093</v>
      </c>
      <c r="N6509" s="6" t="s">
        <v>4718</v>
      </c>
      <c r="O6509" s="36" t="str">
        <f t="shared" si="405"/>
        <v>19/09/2020 21:31</v>
      </c>
      <c r="P6509" s="46">
        <f t="shared" si="406"/>
        <v>0.88472222221753327</v>
      </c>
      <c r="Q6509" s="48">
        <v>0</v>
      </c>
      <c r="R6509" s="47">
        <f t="shared" si="407"/>
        <v>1273.9999999932479</v>
      </c>
      <c r="S6509" s="6" t="s">
        <v>44</v>
      </c>
      <c r="T6509" s="6" t="s">
        <v>80</v>
      </c>
      <c r="U6509" s="6" t="s">
        <v>105</v>
      </c>
      <c r="V6509" s="6" t="s">
        <v>105</v>
      </c>
      <c r="W6509" s="7">
        <v>0</v>
      </c>
      <c r="X6509" s="7">
        <v>0</v>
      </c>
      <c r="Y6509" s="7">
        <v>0</v>
      </c>
      <c r="Z6509" s="7">
        <v>300</v>
      </c>
      <c r="AA6509" s="7">
        <v>0</v>
      </c>
      <c r="AB6509" s="7">
        <v>0</v>
      </c>
      <c r="AC6509" s="7">
        <v>0</v>
      </c>
      <c r="AD6509" s="7">
        <v>0</v>
      </c>
      <c r="AE6509">
        <v>29</v>
      </c>
      <c r="AF6509">
        <v>0</v>
      </c>
      <c r="AG6509">
        <v>2</v>
      </c>
      <c r="AH6509">
        <v>0</v>
      </c>
      <c r="AI6509">
        <v>0</v>
      </c>
      <c r="AJ6509">
        <v>14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</row>
    <row r="6510" spans="1:44" x14ac:dyDescent="0.25">
      <c r="A6510">
        <v>1588153</v>
      </c>
      <c r="B6510">
        <v>788374</v>
      </c>
      <c r="C6510">
        <v>24.6416149225712</v>
      </c>
      <c r="D6510">
        <v>40.944759564166297</v>
      </c>
      <c r="E6510" s="68" t="s">
        <v>919</v>
      </c>
      <c r="F6510" s="8">
        <f>INDEX(Δεδομένα!$P:$P,MATCH('2020'!E6510,Δεδομένα!$O:$O,0))</f>
        <v>26</v>
      </c>
      <c r="G6510" s="6" t="s">
        <v>77</v>
      </c>
      <c r="H6510" s="2" t="str">
        <f>INDEX(Δεδομένα!B$1:B$51,MATCH('2020'!G6510,Δεδομένα!A$1:A$51,0))</f>
        <v>ΑΝΑΤΟΛΙΚΗΣ ΜΑΚΕΔΟΝΙΑΣ ΚΑΙ ΘΡΑΚΗΣ</v>
      </c>
      <c r="I6510" s="8">
        <f>INDEX(Δεδομένα!E$1:E$13,MATCH('2020'!H6510,Δεδομένα!D$1:D$13,0))</f>
        <v>2</v>
      </c>
      <c r="J6510" s="1">
        <v>44093</v>
      </c>
      <c r="K6510" s="6" t="s">
        <v>145</v>
      </c>
      <c r="L6510" s="36" t="str">
        <f t="shared" si="404"/>
        <v>19/09/2020 15:20</v>
      </c>
      <c r="M6510" s="1">
        <v>44093</v>
      </c>
      <c r="N6510" s="6" t="s">
        <v>1504</v>
      </c>
      <c r="O6510" s="36" t="str">
        <f t="shared" si="405"/>
        <v>19/09/2020 18:07</v>
      </c>
      <c r="P6510" s="46">
        <f t="shared" si="406"/>
        <v>0.11597222222189885</v>
      </c>
      <c r="Q6510" s="48">
        <v>0</v>
      </c>
      <c r="R6510" s="47">
        <f t="shared" si="407"/>
        <v>166.99999999953434</v>
      </c>
      <c r="S6510" s="6" t="s">
        <v>44</v>
      </c>
      <c r="T6510" s="6" t="s">
        <v>921</v>
      </c>
      <c r="U6510" s="6" t="s">
        <v>44</v>
      </c>
      <c r="V6510" s="6" t="s">
        <v>2132</v>
      </c>
      <c r="W6510" s="7">
        <v>0</v>
      </c>
      <c r="X6510" s="7">
        <v>0</v>
      </c>
      <c r="Y6510" s="7">
        <v>0</v>
      </c>
      <c r="Z6510" s="7">
        <v>0.5</v>
      </c>
      <c r="AA6510" s="7">
        <v>0</v>
      </c>
      <c r="AB6510" s="7">
        <v>0</v>
      </c>
      <c r="AC6510" s="7">
        <v>0</v>
      </c>
      <c r="AD6510" s="7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</row>
    <row r="6511" spans="1:44" x14ac:dyDescent="0.25">
      <c r="A6511">
        <v>1588345</v>
      </c>
      <c r="B6511">
        <v>788377</v>
      </c>
      <c r="C6511">
        <v>24.4724362808305</v>
      </c>
      <c r="D6511">
        <v>40.964828135832498</v>
      </c>
      <c r="E6511" s="68" t="s">
        <v>1176</v>
      </c>
      <c r="F6511" s="8">
        <f>INDEX(Δεδομένα!$P:$P,MATCH('2020'!E6511,Δεδομένα!$O:$O,0))</f>
        <v>23</v>
      </c>
      <c r="G6511" s="6" t="s">
        <v>77</v>
      </c>
      <c r="H6511" s="2" t="str">
        <f>INDEX(Δεδομένα!B$1:B$51,MATCH('2020'!G6511,Δεδομένα!A$1:A$51,0))</f>
        <v>ΑΝΑΤΟΛΙΚΗΣ ΜΑΚΕΔΟΝΙΑΣ ΚΑΙ ΘΡΑΚΗΣ</v>
      </c>
      <c r="I6511" s="8">
        <f>INDEX(Δεδομένα!E$1:E$13,MATCH('2020'!H6511,Δεδομένα!D$1:D$13,0))</f>
        <v>2</v>
      </c>
      <c r="J6511" s="1">
        <v>44093</v>
      </c>
      <c r="K6511" s="6" t="s">
        <v>647</v>
      </c>
      <c r="L6511" s="36" t="str">
        <f t="shared" si="404"/>
        <v>19/09/2020 15:29</v>
      </c>
      <c r="M6511" s="1">
        <v>44093</v>
      </c>
      <c r="N6511" s="6" t="s">
        <v>1522</v>
      </c>
      <c r="O6511" s="36" t="str">
        <f t="shared" si="405"/>
        <v>19/09/2020 16:57</v>
      </c>
      <c r="P6511" s="46">
        <f t="shared" si="406"/>
        <v>6.1111111113859806E-2</v>
      </c>
      <c r="Q6511" s="48">
        <v>0</v>
      </c>
      <c r="R6511" s="47">
        <f t="shared" si="407"/>
        <v>88.000000003958121</v>
      </c>
      <c r="S6511" s="6" t="s">
        <v>44</v>
      </c>
      <c r="T6511" s="6" t="s">
        <v>1177</v>
      </c>
      <c r="U6511" s="6" t="s">
        <v>44</v>
      </c>
      <c r="V6511" s="6" t="s">
        <v>6957</v>
      </c>
      <c r="W6511" s="7">
        <v>0</v>
      </c>
      <c r="X6511" s="7">
        <v>0</v>
      </c>
      <c r="Y6511" s="7">
        <v>0</v>
      </c>
      <c r="Z6511" s="7">
        <v>0</v>
      </c>
      <c r="AA6511" s="7">
        <v>0</v>
      </c>
      <c r="AB6511" s="7">
        <v>0.02</v>
      </c>
      <c r="AC6511" s="7">
        <v>0</v>
      </c>
      <c r="AD6511" s="7">
        <v>0</v>
      </c>
      <c r="AE6511">
        <v>4</v>
      </c>
      <c r="AF6511">
        <v>0</v>
      </c>
      <c r="AG6511">
        <v>0</v>
      </c>
      <c r="AH6511">
        <v>0</v>
      </c>
      <c r="AI6511">
        <v>0</v>
      </c>
      <c r="AJ6511">
        <v>2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</row>
    <row r="6512" spans="1:44" x14ac:dyDescent="0.25">
      <c r="A6512">
        <v>1588226</v>
      </c>
      <c r="B6512">
        <v>788305</v>
      </c>
      <c r="C6512">
        <v>22.577322247516801</v>
      </c>
      <c r="D6512">
        <v>41.024381428624302</v>
      </c>
      <c r="E6512" s="68" t="s">
        <v>1084</v>
      </c>
      <c r="F6512" s="8">
        <f>INDEX(Δεδομένα!$P:$P,MATCH('2020'!E6512,Δεδομένα!$O:$O,0))</f>
        <v>57</v>
      </c>
      <c r="G6512" s="6" t="s">
        <v>223</v>
      </c>
      <c r="H6512" s="2" t="str">
        <f>INDEX(Δεδομένα!B$1:B$51,MATCH('2020'!G6512,Δεδομένα!A$1:A$51,0))</f>
        <v>ΚΕΝΤΡΙΚΗΣ ΜΑΚΕΔΟΝΙΑΣ</v>
      </c>
      <c r="I6512" s="8">
        <f>INDEX(Δεδομένα!E$1:E$13,MATCH('2020'!H6512,Δεδομένα!D$1:D$13,0))</f>
        <v>3</v>
      </c>
      <c r="J6512" s="1">
        <v>44093</v>
      </c>
      <c r="K6512" s="6" t="s">
        <v>4177</v>
      </c>
      <c r="L6512" s="36" t="str">
        <f t="shared" si="404"/>
        <v>19/09/2020 09:55</v>
      </c>
      <c r="M6512" s="1">
        <v>44093</v>
      </c>
      <c r="N6512" s="6" t="s">
        <v>655</v>
      </c>
      <c r="O6512" s="36" t="str">
        <f t="shared" si="405"/>
        <v>19/09/2020 12:05</v>
      </c>
      <c r="P6512" s="46">
        <f t="shared" si="406"/>
        <v>9.0277777773735579E-2</v>
      </c>
      <c r="Q6512" s="48">
        <v>0</v>
      </c>
      <c r="R6512" s="47">
        <f t="shared" si="407"/>
        <v>129.99999999417923</v>
      </c>
      <c r="S6512" s="6" t="s">
        <v>44</v>
      </c>
      <c r="T6512" s="6" t="s">
        <v>226</v>
      </c>
      <c r="U6512" s="6" t="s">
        <v>1914</v>
      </c>
      <c r="V6512" s="6" t="s">
        <v>1915</v>
      </c>
      <c r="W6512" s="7">
        <v>0</v>
      </c>
      <c r="X6512" s="7">
        <v>0</v>
      </c>
      <c r="Y6512" s="7">
        <v>0</v>
      </c>
      <c r="Z6512" s="7">
        <v>0</v>
      </c>
      <c r="AA6512" s="7">
        <v>0</v>
      </c>
      <c r="AB6512" s="7">
        <v>0</v>
      </c>
      <c r="AC6512" s="7">
        <v>2</v>
      </c>
      <c r="AD6512" s="7">
        <v>0</v>
      </c>
      <c r="AE6512">
        <v>2</v>
      </c>
      <c r="AF6512">
        <v>0</v>
      </c>
      <c r="AG6512">
        <v>0</v>
      </c>
      <c r="AH6512">
        <v>0</v>
      </c>
      <c r="AI6512">
        <v>0</v>
      </c>
      <c r="AJ6512">
        <v>1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</row>
    <row r="6513" spans="1:44" x14ac:dyDescent="0.25">
      <c r="A6513">
        <v>1588217</v>
      </c>
      <c r="B6513">
        <v>788534</v>
      </c>
      <c r="C6513">
        <v>22.604856039452599</v>
      </c>
      <c r="D6513">
        <v>40.951590770373997</v>
      </c>
      <c r="E6513" s="68" t="s">
        <v>1084</v>
      </c>
      <c r="F6513" s="8">
        <f>INDEX(Δεδομένα!$P:$P,MATCH('2020'!E6513,Δεδομένα!$O:$O,0))</f>
        <v>57</v>
      </c>
      <c r="G6513" s="6" t="s">
        <v>223</v>
      </c>
      <c r="H6513" s="2" t="str">
        <f>INDEX(Δεδομένα!B$1:B$51,MATCH('2020'!G6513,Δεδομένα!A$1:A$51,0))</f>
        <v>ΚΕΝΤΡΙΚΗΣ ΜΑΚΕΔΟΝΙΑΣ</v>
      </c>
      <c r="I6513" s="8">
        <f>INDEX(Δεδομένα!E$1:E$13,MATCH('2020'!H6513,Δεδομένα!D$1:D$13,0))</f>
        <v>3</v>
      </c>
      <c r="J6513" s="1">
        <v>44093</v>
      </c>
      <c r="K6513" s="6" t="s">
        <v>634</v>
      </c>
      <c r="L6513" s="36" t="str">
        <f t="shared" si="404"/>
        <v>19/09/2020 23:00</v>
      </c>
      <c r="M6513" s="1">
        <v>44094</v>
      </c>
      <c r="N6513" s="6" t="s">
        <v>848</v>
      </c>
      <c r="O6513" s="36" t="str">
        <f t="shared" si="405"/>
        <v>20/09/2020 00:25</v>
      </c>
      <c r="P6513" s="46">
        <f t="shared" si="406"/>
        <v>5.9027777773735579E-2</v>
      </c>
      <c r="Q6513" s="48">
        <v>0</v>
      </c>
      <c r="R6513" s="47">
        <f t="shared" si="407"/>
        <v>84.999999994179234</v>
      </c>
      <c r="S6513" s="6" t="s">
        <v>44</v>
      </c>
      <c r="T6513" s="6" t="s">
        <v>226</v>
      </c>
      <c r="U6513" s="6" t="s">
        <v>44</v>
      </c>
      <c r="V6513" s="6" t="s">
        <v>2743</v>
      </c>
      <c r="W6513" s="7">
        <v>0</v>
      </c>
      <c r="X6513" s="7">
        <v>0</v>
      </c>
      <c r="Y6513" s="7">
        <v>0</v>
      </c>
      <c r="Z6513" s="7">
        <v>0</v>
      </c>
      <c r="AA6513" s="7">
        <v>0</v>
      </c>
      <c r="AB6513" s="7">
        <v>0</v>
      </c>
      <c r="AC6513" s="7">
        <v>10</v>
      </c>
      <c r="AD6513" s="7">
        <v>0</v>
      </c>
      <c r="AE6513">
        <v>2</v>
      </c>
      <c r="AF6513">
        <v>0</v>
      </c>
      <c r="AG6513">
        <v>0</v>
      </c>
      <c r="AH6513">
        <v>0</v>
      </c>
      <c r="AI6513">
        <v>0</v>
      </c>
      <c r="AJ6513">
        <v>1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</row>
    <row r="6514" spans="1:44" x14ac:dyDescent="0.25">
      <c r="A6514">
        <v>1588150</v>
      </c>
      <c r="B6514">
        <v>788424</v>
      </c>
      <c r="C6514">
        <v>22.262490115487001</v>
      </c>
      <c r="D6514">
        <v>40.675810938980298</v>
      </c>
      <c r="E6514" s="68" t="s">
        <v>873</v>
      </c>
      <c r="F6514" s="8">
        <f>INDEX(Δεδομένα!$P:$P,MATCH('2020'!E6514,Δεδομένα!$O:$O,0))</f>
        <v>61</v>
      </c>
      <c r="G6514" s="6" t="s">
        <v>874</v>
      </c>
      <c r="H6514" s="2" t="str">
        <f>INDEX(Δεδομένα!B$1:B$51,MATCH('2020'!G6514,Δεδομένα!A$1:A$51,0))</f>
        <v>ΚΕΝΤΡΙΚΗΣ ΜΑΚΕΔΟΝΙΑΣ</v>
      </c>
      <c r="I6514" s="8">
        <f>INDEX(Δεδομένα!E$1:E$13,MATCH('2020'!H6514,Δεδομένα!D$1:D$13,0))</f>
        <v>3</v>
      </c>
      <c r="J6514" s="1">
        <v>44093</v>
      </c>
      <c r="K6514" s="6" t="s">
        <v>1265</v>
      </c>
      <c r="L6514" s="36" t="str">
        <f t="shared" si="404"/>
        <v>19/09/2020 17:39</v>
      </c>
      <c r="M6514" s="1">
        <v>44093</v>
      </c>
      <c r="N6514" s="6" t="s">
        <v>263</v>
      </c>
      <c r="O6514" s="36" t="str">
        <f t="shared" si="405"/>
        <v>19/09/2020 18:35</v>
      </c>
      <c r="P6514" s="46">
        <f t="shared" si="406"/>
        <v>3.8888888884685002E-2</v>
      </c>
      <c r="Q6514" s="48">
        <v>0</v>
      </c>
      <c r="R6514" s="47">
        <f t="shared" si="407"/>
        <v>55.999999993946403</v>
      </c>
      <c r="S6514" s="6" t="s">
        <v>44</v>
      </c>
      <c r="T6514" s="6" t="s">
        <v>878</v>
      </c>
      <c r="U6514" s="6" t="s">
        <v>6959</v>
      </c>
      <c r="V6514" s="6" t="s">
        <v>6960</v>
      </c>
      <c r="W6514" s="7">
        <v>0</v>
      </c>
      <c r="X6514" s="7">
        <v>0</v>
      </c>
      <c r="Y6514" s="7">
        <v>0</v>
      </c>
      <c r="Z6514" s="7">
        <v>0</v>
      </c>
      <c r="AA6514" s="7">
        <v>0.1</v>
      </c>
      <c r="AB6514" s="7">
        <v>0</v>
      </c>
      <c r="AC6514" s="7">
        <v>0</v>
      </c>
      <c r="AD6514" s="7">
        <v>0</v>
      </c>
      <c r="AE6514">
        <v>2</v>
      </c>
      <c r="AF6514">
        <v>0</v>
      </c>
      <c r="AG6514">
        <v>0</v>
      </c>
      <c r="AH6514">
        <v>0</v>
      </c>
      <c r="AI6514">
        <v>0</v>
      </c>
      <c r="AJ6514">
        <v>1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</row>
    <row r="6515" spans="1:44" x14ac:dyDescent="0.25">
      <c r="A6515">
        <v>1588210</v>
      </c>
      <c r="B6515">
        <v>788426</v>
      </c>
      <c r="C6515">
        <v>22.145438636165</v>
      </c>
      <c r="D6515">
        <v>41.008797558581598</v>
      </c>
      <c r="E6515" s="68" t="s">
        <v>952</v>
      </c>
      <c r="F6515" s="8">
        <f>INDEX(Δεδομένα!$P:$P,MATCH('2020'!E6515,Δεδομένα!$O:$O,0))</f>
        <v>62</v>
      </c>
      <c r="G6515" s="6" t="s">
        <v>874</v>
      </c>
      <c r="H6515" s="2" t="str">
        <f>INDEX(Δεδομένα!B$1:B$51,MATCH('2020'!G6515,Δεδομένα!A$1:A$51,0))</f>
        <v>ΚΕΝΤΡΙΚΗΣ ΜΑΚΕΔΟΝΙΑΣ</v>
      </c>
      <c r="I6515" s="8">
        <f>INDEX(Δεδομένα!E$1:E$13,MATCH('2020'!H6515,Δεδομένα!D$1:D$13,0))</f>
        <v>3</v>
      </c>
      <c r="J6515" s="1">
        <v>44093</v>
      </c>
      <c r="K6515" s="6" t="s">
        <v>806</v>
      </c>
      <c r="L6515" s="36" t="str">
        <f t="shared" si="404"/>
        <v>19/09/2020 17:37</v>
      </c>
      <c r="M6515" s="1">
        <v>44093</v>
      </c>
      <c r="N6515" s="6" t="s">
        <v>234</v>
      </c>
      <c r="O6515" s="36" t="str">
        <f t="shared" si="405"/>
        <v>19/09/2020 19:05</v>
      </c>
      <c r="P6515" s="46">
        <f t="shared" si="406"/>
        <v>6.1111111113859806E-2</v>
      </c>
      <c r="Q6515" s="48">
        <v>0</v>
      </c>
      <c r="R6515" s="47">
        <f t="shared" si="407"/>
        <v>88.000000003958121</v>
      </c>
      <c r="S6515" s="6" t="s">
        <v>44</v>
      </c>
      <c r="T6515" s="6" t="s">
        <v>954</v>
      </c>
      <c r="U6515" s="6" t="s">
        <v>44</v>
      </c>
      <c r="V6515" s="6" t="s">
        <v>1792</v>
      </c>
      <c r="W6515" s="7">
        <v>0</v>
      </c>
      <c r="X6515" s="7">
        <v>0</v>
      </c>
      <c r="Y6515" s="7">
        <v>0</v>
      </c>
      <c r="Z6515" s="7">
        <v>0</v>
      </c>
      <c r="AA6515" s="7">
        <v>0</v>
      </c>
      <c r="AB6515" s="7">
        <v>0.02</v>
      </c>
      <c r="AC6515" s="7">
        <v>0</v>
      </c>
      <c r="AD6515" s="7">
        <v>0</v>
      </c>
      <c r="AE6515">
        <v>2</v>
      </c>
      <c r="AF6515">
        <v>0</v>
      </c>
      <c r="AG6515">
        <v>0</v>
      </c>
      <c r="AH6515">
        <v>0</v>
      </c>
      <c r="AI6515">
        <v>0</v>
      </c>
      <c r="AJ6515">
        <v>1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</row>
    <row r="6516" spans="1:44" x14ac:dyDescent="0.25">
      <c r="A6516">
        <v>1588364</v>
      </c>
      <c r="B6516">
        <v>788468</v>
      </c>
      <c r="C6516">
        <v>22.169464500812001</v>
      </c>
      <c r="D6516">
        <v>40.754279010835198</v>
      </c>
      <c r="E6516" s="68" t="s">
        <v>1122</v>
      </c>
      <c r="F6516" s="8">
        <f>INDEX(Δεδομένα!$P:$P,MATCH('2020'!E6516,Δεδομένα!$O:$O,0))</f>
        <v>253</v>
      </c>
      <c r="G6516" s="6" t="s">
        <v>874</v>
      </c>
      <c r="H6516" s="2" t="str">
        <f>INDEX(Δεδομένα!B$1:B$51,MATCH('2020'!G6516,Δεδομένα!A$1:A$51,0))</f>
        <v>ΚΕΝΤΡΙΚΗΣ ΜΑΚΕΔΟΝΙΑΣ</v>
      </c>
      <c r="I6516" s="8">
        <f>INDEX(Δεδομένα!E$1:E$13,MATCH('2020'!H6516,Δεδομένα!D$1:D$13,0))</f>
        <v>3</v>
      </c>
      <c r="J6516" s="1">
        <v>44093</v>
      </c>
      <c r="K6516" s="6" t="s">
        <v>1486</v>
      </c>
      <c r="L6516" s="36" t="str">
        <f t="shared" si="404"/>
        <v>19/09/2020 19:37</v>
      </c>
      <c r="M6516" s="1">
        <v>44093</v>
      </c>
      <c r="N6516" s="6" t="s">
        <v>1977</v>
      </c>
      <c r="O6516" s="36" t="str">
        <f t="shared" si="405"/>
        <v>19/09/2020 20:06</v>
      </c>
      <c r="P6516" s="46">
        <f t="shared" si="406"/>
        <v>2.0138888889050577E-2</v>
      </c>
      <c r="Q6516" s="48">
        <v>0</v>
      </c>
      <c r="R6516" s="47">
        <f t="shared" si="407"/>
        <v>29.000000000232831</v>
      </c>
      <c r="S6516" s="6" t="s">
        <v>44</v>
      </c>
      <c r="T6516" s="6" t="s">
        <v>1507</v>
      </c>
      <c r="U6516" s="6" t="s">
        <v>73</v>
      </c>
      <c r="V6516" s="6" t="s">
        <v>5534</v>
      </c>
      <c r="W6516" s="7">
        <v>0</v>
      </c>
      <c r="X6516" s="7">
        <v>0</v>
      </c>
      <c r="Y6516" s="7">
        <v>0</v>
      </c>
      <c r="Z6516" s="7">
        <v>0.01</v>
      </c>
      <c r="AA6516" s="7">
        <v>0</v>
      </c>
      <c r="AB6516" s="7">
        <v>0</v>
      </c>
      <c r="AC6516" s="7">
        <v>0</v>
      </c>
      <c r="AD6516" s="7">
        <v>0</v>
      </c>
      <c r="AE6516">
        <v>2</v>
      </c>
      <c r="AF6516">
        <v>0</v>
      </c>
      <c r="AG6516">
        <v>0</v>
      </c>
      <c r="AH6516">
        <v>0</v>
      </c>
      <c r="AI6516">
        <v>0</v>
      </c>
      <c r="AJ6516">
        <v>1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</row>
    <row r="6517" spans="1:44" x14ac:dyDescent="0.25">
      <c r="A6517">
        <v>1588213</v>
      </c>
      <c r="B6517">
        <v>788243</v>
      </c>
      <c r="C6517">
        <v>25.449129884269102</v>
      </c>
      <c r="D6517">
        <v>41.026503070510401</v>
      </c>
      <c r="E6517" s="68" t="s">
        <v>63</v>
      </c>
      <c r="F6517" s="8">
        <f>INDEX(Δεδομένα!$P:$P,MATCH('2020'!E6517,Δεδομένα!$O:$O,0))</f>
        <v>22</v>
      </c>
      <c r="G6517" s="6" t="s">
        <v>64</v>
      </c>
      <c r="H6517" s="2" t="str">
        <f>INDEX(Δεδομένα!B$1:B$51,MATCH('2020'!G6517,Δεδομένα!A$1:A$51,0))</f>
        <v>ΑΝΑΤΟΛΙΚΗΣ ΜΑΚΕΔΟΝΙΑΣ ΚΑΙ ΘΡΑΚΗΣ</v>
      </c>
      <c r="I6517" s="8">
        <f>INDEX(Δεδομένα!E$1:E$13,MATCH('2020'!H6517,Δεδομένα!D$1:D$13,0))</f>
        <v>2</v>
      </c>
      <c r="J6517" s="1">
        <v>44093</v>
      </c>
      <c r="K6517" s="6" t="s">
        <v>4557</v>
      </c>
      <c r="L6517" s="36" t="str">
        <f t="shared" si="404"/>
        <v>19/09/2020 08:56</v>
      </c>
      <c r="M6517" s="1">
        <v>44093</v>
      </c>
      <c r="N6517" s="6" t="s">
        <v>1539</v>
      </c>
      <c r="O6517" s="36" t="str">
        <f t="shared" si="405"/>
        <v>19/09/2020 09:18</v>
      </c>
      <c r="P6517" s="46">
        <f t="shared" si="406"/>
        <v>1.5277777776645962E-2</v>
      </c>
      <c r="Q6517" s="48">
        <v>0</v>
      </c>
      <c r="R6517" s="47">
        <f t="shared" si="407"/>
        <v>21.999999998370185</v>
      </c>
      <c r="S6517" s="6" t="s">
        <v>44</v>
      </c>
      <c r="T6517" s="6" t="s">
        <v>72</v>
      </c>
      <c r="U6517" s="6" t="s">
        <v>73</v>
      </c>
      <c r="V6517" s="6" t="s">
        <v>6953</v>
      </c>
      <c r="W6517" s="7">
        <v>0</v>
      </c>
      <c r="X6517" s="7">
        <v>0</v>
      </c>
      <c r="Y6517" s="7">
        <v>0</v>
      </c>
      <c r="Z6517" s="7">
        <v>0.5</v>
      </c>
      <c r="AA6517" s="7">
        <v>0</v>
      </c>
      <c r="AB6517" s="7">
        <v>0</v>
      </c>
      <c r="AC6517" s="7">
        <v>0</v>
      </c>
      <c r="AD6517" s="7">
        <v>0</v>
      </c>
      <c r="AE6517">
        <v>4</v>
      </c>
      <c r="AF6517">
        <v>0</v>
      </c>
      <c r="AG6517">
        <v>0</v>
      </c>
      <c r="AH6517">
        <v>0</v>
      </c>
      <c r="AI6517">
        <v>0</v>
      </c>
      <c r="AJ6517">
        <v>2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</row>
    <row r="6518" spans="1:44" x14ac:dyDescent="0.25">
      <c r="A6518">
        <v>1615810</v>
      </c>
      <c r="B6518">
        <v>788313</v>
      </c>
      <c r="C6518">
        <v>23.648046082129</v>
      </c>
      <c r="D6518">
        <v>40.472645513315001</v>
      </c>
      <c r="E6518" s="68" t="s">
        <v>1092</v>
      </c>
      <c r="F6518" s="8">
        <f>INDEX(Δεδομένα!$P:$P,MATCH('2020'!E6518,Δεδομένα!$O:$O,0))</f>
        <v>56</v>
      </c>
      <c r="G6518" s="6" t="s">
        <v>1093</v>
      </c>
      <c r="H6518" s="2" t="str">
        <f>INDEX(Δεδομένα!B$1:B$51,MATCH('2020'!G6518,Δεδομένα!A$1:A$51,0))</f>
        <v>ΚΕΝΤΡΙΚΗΣ ΜΑΚΕΔΟΝΙΑΣ</v>
      </c>
      <c r="I6518" s="8">
        <f>INDEX(Δεδομένα!E$1:E$13,MATCH('2020'!H6518,Δεδομένα!D$1:D$13,0))</f>
        <v>3</v>
      </c>
      <c r="J6518" s="1">
        <v>44093</v>
      </c>
      <c r="K6518" s="6" t="s">
        <v>2356</v>
      </c>
      <c r="L6518" s="36" t="str">
        <f t="shared" si="404"/>
        <v>19/09/2020 11:42</v>
      </c>
      <c r="M6518" s="1">
        <v>44093</v>
      </c>
      <c r="N6518" s="6" t="s">
        <v>1467</v>
      </c>
      <c r="O6518" s="36" t="str">
        <f t="shared" si="405"/>
        <v>19/09/2020 13:40</v>
      </c>
      <c r="P6518" s="46">
        <f t="shared" si="406"/>
        <v>8.1944444442342501E-2</v>
      </c>
      <c r="Q6518" s="48">
        <v>0</v>
      </c>
      <c r="R6518" s="47">
        <f t="shared" si="407"/>
        <v>117.9999999969732</v>
      </c>
      <c r="S6518" s="6" t="s">
        <v>44</v>
      </c>
      <c r="T6518" s="6" t="s">
        <v>1095</v>
      </c>
      <c r="U6518" s="6" t="s">
        <v>93</v>
      </c>
      <c r="V6518" s="6" t="s">
        <v>6954</v>
      </c>
      <c r="W6518" s="7">
        <v>0</v>
      </c>
      <c r="X6518" s="7">
        <v>0</v>
      </c>
      <c r="Y6518" s="7">
        <v>0</v>
      </c>
      <c r="Z6518" s="7">
        <v>0.2</v>
      </c>
      <c r="AA6518" s="7">
        <v>0</v>
      </c>
      <c r="AB6518" s="7">
        <v>0</v>
      </c>
      <c r="AC6518" s="7">
        <v>0</v>
      </c>
      <c r="AD6518" s="7">
        <v>0</v>
      </c>
      <c r="AE6518">
        <v>5</v>
      </c>
      <c r="AF6518">
        <v>0</v>
      </c>
      <c r="AG6518">
        <v>0</v>
      </c>
      <c r="AH6518">
        <v>0</v>
      </c>
      <c r="AI6518">
        <v>0</v>
      </c>
      <c r="AJ6518">
        <v>3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</row>
    <row r="6519" spans="1:44" x14ac:dyDescent="0.25">
      <c r="A6519">
        <v>1589283</v>
      </c>
      <c r="B6519">
        <v>788691</v>
      </c>
      <c r="C6519">
        <v>20.8898326159518</v>
      </c>
      <c r="D6519">
        <v>38.786027684505001</v>
      </c>
      <c r="E6519" s="68" t="s">
        <v>862</v>
      </c>
      <c r="F6519" s="8">
        <f>INDEX(Δεδομένα!$P:$P,MATCH('2020'!E6519,Δεδομένα!$O:$O,0))</f>
        <v>232</v>
      </c>
      <c r="G6519" s="6" t="s">
        <v>335</v>
      </c>
      <c r="H6519" s="2" t="str">
        <f>INDEX(Δεδομένα!B$1:B$51,MATCH('2020'!G6519,Δεδομένα!A$1:A$51,0))</f>
        <v>ΔΥΤΙΚΗΣ ΕΛΛΑΔΟΣ</v>
      </c>
      <c r="I6519" s="8">
        <f>INDEX(Δεδομένα!E$1:E$13,MATCH('2020'!H6519,Δεδομένα!D$1:D$13,0))</f>
        <v>7</v>
      </c>
      <c r="J6519" s="1">
        <v>44094</v>
      </c>
      <c r="K6519" s="6" t="s">
        <v>520</v>
      </c>
      <c r="L6519" s="36" t="str">
        <f t="shared" si="404"/>
        <v>20/09/2020 13:49</v>
      </c>
      <c r="M6519" s="1">
        <v>44094</v>
      </c>
      <c r="N6519" s="6" t="s">
        <v>201</v>
      </c>
      <c r="O6519" s="36" t="str">
        <f t="shared" si="405"/>
        <v>20/09/2020 16:40</v>
      </c>
      <c r="P6519" s="46">
        <f t="shared" si="406"/>
        <v>0.11875000000145519</v>
      </c>
      <c r="Q6519" s="48">
        <v>0</v>
      </c>
      <c r="R6519" s="47">
        <f t="shared" si="407"/>
        <v>171.00000000209548</v>
      </c>
      <c r="S6519" s="6" t="s">
        <v>44</v>
      </c>
      <c r="T6519" s="6" t="s">
        <v>863</v>
      </c>
      <c r="U6519" s="6" t="s">
        <v>44</v>
      </c>
      <c r="V6519" s="6" t="s">
        <v>6963</v>
      </c>
      <c r="W6519" s="7">
        <v>0</v>
      </c>
      <c r="X6519" s="7">
        <v>0</v>
      </c>
      <c r="Y6519" s="7">
        <v>0</v>
      </c>
      <c r="Z6519" s="7">
        <v>0</v>
      </c>
      <c r="AA6519" s="7">
        <v>0</v>
      </c>
      <c r="AB6519" s="7">
        <v>0.4</v>
      </c>
      <c r="AC6519" s="7">
        <v>0</v>
      </c>
      <c r="AD6519" s="7">
        <v>0</v>
      </c>
      <c r="AE6519">
        <v>6</v>
      </c>
      <c r="AF6519">
        <v>0</v>
      </c>
      <c r="AG6519">
        <v>0</v>
      </c>
      <c r="AH6519">
        <v>0</v>
      </c>
      <c r="AI6519">
        <v>0</v>
      </c>
      <c r="AJ6519">
        <v>3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</row>
    <row r="6520" spans="1:44" x14ac:dyDescent="0.25">
      <c r="A6520">
        <v>1589243</v>
      </c>
      <c r="B6520">
        <v>788887</v>
      </c>
      <c r="C6520">
        <v>22.882937771456401</v>
      </c>
      <c r="D6520">
        <v>37.160107498151298</v>
      </c>
      <c r="E6520" s="68" t="s">
        <v>2625</v>
      </c>
      <c r="F6520" s="8">
        <f>INDEX(Δεδομένα!$P:$P,MATCH('2020'!E6520,Δεδομένα!$O:$O,0))</f>
        <v>140</v>
      </c>
      <c r="G6520" s="6" t="s">
        <v>932</v>
      </c>
      <c r="H6520" s="2" t="str">
        <f>INDEX(Δεδομένα!B$1:B$51,MATCH('2020'!G6520,Δεδομένα!A$1:A$51,0))</f>
        <v>ΠΕΛΛΟΠΟΝΗΣΟΥ</v>
      </c>
      <c r="I6520" s="8">
        <f>INDEX(Δεδομένα!E$1:E$13,MATCH('2020'!H6520,Δεδομένα!D$1:D$13,0))</f>
        <v>8</v>
      </c>
      <c r="J6520" s="1">
        <v>44094</v>
      </c>
      <c r="K6520" s="6" t="s">
        <v>4818</v>
      </c>
      <c r="L6520" s="36" t="str">
        <f t="shared" si="404"/>
        <v>20/09/2020 23:44</v>
      </c>
      <c r="M6520" s="1">
        <v>44095</v>
      </c>
      <c r="N6520" s="6" t="s">
        <v>1659</v>
      </c>
      <c r="O6520" s="36" t="str">
        <f t="shared" si="405"/>
        <v>21/09/2020 00:30</v>
      </c>
      <c r="P6520" s="46">
        <f t="shared" si="406"/>
        <v>3.1944444446708076E-2</v>
      </c>
      <c r="Q6520" s="48">
        <v>0</v>
      </c>
      <c r="R6520" s="47">
        <f t="shared" si="407"/>
        <v>46.000000003259629</v>
      </c>
      <c r="S6520" s="6" t="s">
        <v>44</v>
      </c>
      <c r="T6520" s="6" t="s">
        <v>2468</v>
      </c>
      <c r="U6520" s="6" t="s">
        <v>44</v>
      </c>
      <c r="V6520" s="6" t="s">
        <v>6725</v>
      </c>
      <c r="W6520" s="7">
        <v>0</v>
      </c>
      <c r="X6520" s="7">
        <v>0</v>
      </c>
      <c r="Y6520" s="7">
        <v>0</v>
      </c>
      <c r="Z6520" s="7">
        <v>0</v>
      </c>
      <c r="AA6520" s="7">
        <v>0</v>
      </c>
      <c r="AB6520" s="7">
        <v>0</v>
      </c>
      <c r="AC6520" s="7">
        <v>0.05</v>
      </c>
      <c r="AD6520" s="7">
        <v>0</v>
      </c>
      <c r="AE6520">
        <v>2</v>
      </c>
      <c r="AF6520">
        <v>0</v>
      </c>
      <c r="AG6520">
        <v>0</v>
      </c>
      <c r="AH6520">
        <v>0</v>
      </c>
      <c r="AI6520">
        <v>0</v>
      </c>
      <c r="AJ6520">
        <v>1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</row>
    <row r="6521" spans="1:44" x14ac:dyDescent="0.25">
      <c r="A6521">
        <v>1587868</v>
      </c>
      <c r="B6521">
        <v>788547</v>
      </c>
      <c r="C6521">
        <v>26.289096317677298</v>
      </c>
      <c r="D6521">
        <v>41.133083870445198</v>
      </c>
      <c r="E6521" s="68" t="s">
        <v>1172</v>
      </c>
      <c r="F6521" s="8">
        <f>INDEX(Δεδομένα!$P:$P,MATCH('2020'!E6521,Δεδομένα!$O:$O,0))</f>
        <v>38</v>
      </c>
      <c r="G6521" s="6" t="s">
        <v>148</v>
      </c>
      <c r="H6521" s="2" t="str">
        <f>INDEX(Δεδομένα!B$1:B$51,MATCH('2020'!G6521,Δεδομένα!A$1:A$51,0))</f>
        <v>ΑΝΑΤΟΛΙΚΗΣ ΜΑΚΕΔΟΝΙΑΣ ΚΑΙ ΘΡΑΚΗΣ</v>
      </c>
      <c r="I6521" s="8">
        <f>INDEX(Δεδομένα!E$1:E$13,MATCH('2020'!H6521,Δεδομένα!D$1:D$13,0))</f>
        <v>2</v>
      </c>
      <c r="J6521" s="1">
        <v>44094</v>
      </c>
      <c r="K6521" s="6" t="s">
        <v>3217</v>
      </c>
      <c r="L6521" s="36" t="str">
        <f t="shared" si="404"/>
        <v>20/09/2020 00:15</v>
      </c>
      <c r="M6521" s="1">
        <v>44094</v>
      </c>
      <c r="N6521" s="6" t="s">
        <v>3352</v>
      </c>
      <c r="O6521" s="36" t="str">
        <f t="shared" si="405"/>
        <v>20/09/2020 00:55</v>
      </c>
      <c r="P6521" s="46">
        <f t="shared" si="406"/>
        <v>2.7777777781011537E-2</v>
      </c>
      <c r="Q6521" s="48">
        <v>0</v>
      </c>
      <c r="R6521" s="47">
        <f t="shared" si="407"/>
        <v>40.000000004656613</v>
      </c>
      <c r="S6521" s="6" t="s">
        <v>44</v>
      </c>
      <c r="T6521" s="6" t="s">
        <v>162</v>
      </c>
      <c r="U6521" s="6" t="s">
        <v>1586</v>
      </c>
      <c r="V6521" s="6" t="s">
        <v>6962</v>
      </c>
      <c r="W6521" s="7">
        <v>0</v>
      </c>
      <c r="X6521" s="7">
        <v>0</v>
      </c>
      <c r="Y6521" s="7">
        <v>0</v>
      </c>
      <c r="Z6521" s="7">
        <v>0</v>
      </c>
      <c r="AA6521" s="7">
        <v>1</v>
      </c>
      <c r="AB6521" s="7">
        <v>0</v>
      </c>
      <c r="AC6521" s="7">
        <v>0</v>
      </c>
      <c r="AD6521" s="7">
        <v>0</v>
      </c>
      <c r="AE6521">
        <v>3</v>
      </c>
      <c r="AF6521">
        <v>0</v>
      </c>
      <c r="AG6521">
        <v>0</v>
      </c>
      <c r="AH6521">
        <v>0</v>
      </c>
      <c r="AI6521">
        <v>0</v>
      </c>
      <c r="AJ6521">
        <v>1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</row>
    <row r="6522" spans="1:44" x14ac:dyDescent="0.25">
      <c r="A6522">
        <v>1588785</v>
      </c>
      <c r="B6522">
        <v>788877</v>
      </c>
      <c r="C6522">
        <v>26.548642539350599</v>
      </c>
      <c r="D6522">
        <v>41.503742573949303</v>
      </c>
      <c r="E6522" s="68" t="s">
        <v>1115</v>
      </c>
      <c r="F6522" s="8">
        <f>INDEX(Δεδομένα!$P:$P,MATCH('2020'!E6522,Δεδομένα!$O:$O,0))</f>
        <v>35</v>
      </c>
      <c r="G6522" s="6" t="s">
        <v>148</v>
      </c>
      <c r="H6522" s="2" t="str">
        <f>INDEX(Δεδομένα!B$1:B$51,MATCH('2020'!G6522,Δεδομένα!A$1:A$51,0))</f>
        <v>ΑΝΑΤΟΛΙΚΗΣ ΜΑΚΕΔΟΝΙΑΣ ΚΑΙ ΘΡΑΚΗΣ</v>
      </c>
      <c r="I6522" s="8">
        <f>INDEX(Δεδομένα!E$1:E$13,MATCH('2020'!H6522,Δεδομένα!D$1:D$13,0))</f>
        <v>2</v>
      </c>
      <c r="J6522" s="1">
        <v>44094</v>
      </c>
      <c r="K6522" s="6" t="s">
        <v>2448</v>
      </c>
      <c r="L6522" s="36" t="str">
        <f t="shared" si="404"/>
        <v>20/09/2020 23:06</v>
      </c>
      <c r="M6522" s="1">
        <v>44095</v>
      </c>
      <c r="N6522" s="6" t="s">
        <v>736</v>
      </c>
      <c r="O6522" s="36" t="str">
        <f t="shared" si="405"/>
        <v>21/09/2020 00:10</v>
      </c>
      <c r="P6522" s="46">
        <f t="shared" si="406"/>
        <v>4.4444444443797693E-2</v>
      </c>
      <c r="Q6522" s="48">
        <v>0</v>
      </c>
      <c r="R6522" s="47">
        <f t="shared" si="407"/>
        <v>63.999999999068677</v>
      </c>
      <c r="S6522" s="6" t="s">
        <v>44</v>
      </c>
      <c r="T6522" s="6" t="s">
        <v>1119</v>
      </c>
      <c r="U6522" s="6" t="s">
        <v>1120</v>
      </c>
      <c r="V6522" s="6" t="s">
        <v>1121</v>
      </c>
      <c r="W6522" s="7">
        <v>0</v>
      </c>
      <c r="X6522" s="7">
        <v>0</v>
      </c>
      <c r="Y6522" s="7">
        <v>0</v>
      </c>
      <c r="Z6522" s="7">
        <v>1</v>
      </c>
      <c r="AA6522" s="7">
        <v>0</v>
      </c>
      <c r="AB6522" s="7">
        <v>0</v>
      </c>
      <c r="AC6522" s="7">
        <v>1</v>
      </c>
      <c r="AD6522" s="7">
        <v>0</v>
      </c>
      <c r="AE6522">
        <v>2</v>
      </c>
      <c r="AF6522">
        <v>0</v>
      </c>
      <c r="AG6522">
        <v>0</v>
      </c>
      <c r="AH6522">
        <v>0</v>
      </c>
      <c r="AI6522">
        <v>0</v>
      </c>
      <c r="AJ6522">
        <v>1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</row>
    <row r="6523" spans="1:44" x14ac:dyDescent="0.25">
      <c r="A6523">
        <v>1588478</v>
      </c>
      <c r="B6523">
        <v>788784</v>
      </c>
      <c r="C6523">
        <v>23.616778221639699</v>
      </c>
      <c r="D6523">
        <v>38.633643435630297</v>
      </c>
      <c r="E6523" s="68" t="s">
        <v>2005</v>
      </c>
      <c r="F6523" s="8">
        <f>INDEX(Δεδομένα!$P:$P,MATCH('2020'!E6523,Δεδομένα!$O:$O,0))</f>
        <v>179</v>
      </c>
      <c r="G6523" s="6" t="s">
        <v>439</v>
      </c>
      <c r="H6523" s="2" t="str">
        <f>INDEX(Δεδομένα!B$1:B$51,MATCH('2020'!G6523,Δεδομένα!A$1:A$51,0))</f>
        <v>ΣΤΕΡΕΑΣ ΕΛΛΑΔΟΣ</v>
      </c>
      <c r="I6523" s="8">
        <f>INDEX(Δεδομένα!E$1:E$13,MATCH('2020'!H6523,Δεδομένα!D$1:D$13,0))</f>
        <v>9</v>
      </c>
      <c r="J6523" s="1">
        <v>44094</v>
      </c>
      <c r="K6523" s="6" t="s">
        <v>501</v>
      </c>
      <c r="L6523" s="36" t="str">
        <f t="shared" si="404"/>
        <v>20/09/2020 17:42</v>
      </c>
      <c r="M6523" s="1">
        <v>44094</v>
      </c>
      <c r="N6523" s="6" t="s">
        <v>452</v>
      </c>
      <c r="O6523" s="36" t="str">
        <f t="shared" si="405"/>
        <v>20/09/2020 21:50</v>
      </c>
      <c r="P6523" s="46">
        <f t="shared" si="406"/>
        <v>0.17222222221607808</v>
      </c>
      <c r="Q6523" s="48">
        <v>0</v>
      </c>
      <c r="R6523" s="47">
        <f t="shared" si="407"/>
        <v>247.99999999115244</v>
      </c>
      <c r="S6523" s="6" t="s">
        <v>44</v>
      </c>
      <c r="T6523" s="6" t="s">
        <v>2100</v>
      </c>
      <c r="U6523" s="6" t="s">
        <v>44</v>
      </c>
      <c r="V6523" s="6" t="s">
        <v>6966</v>
      </c>
      <c r="W6523" s="7">
        <v>0</v>
      </c>
      <c r="X6523" s="7">
        <v>0.05</v>
      </c>
      <c r="Y6523" s="7">
        <v>0</v>
      </c>
      <c r="Z6523" s="7">
        <v>0</v>
      </c>
      <c r="AA6523" s="7">
        <v>0</v>
      </c>
      <c r="AB6523" s="7">
        <v>0</v>
      </c>
      <c r="AC6523" s="7">
        <v>0</v>
      </c>
      <c r="AD6523" s="7">
        <v>0</v>
      </c>
      <c r="AE6523">
        <v>16</v>
      </c>
      <c r="AF6523">
        <v>0</v>
      </c>
      <c r="AG6523">
        <v>5</v>
      </c>
      <c r="AH6523">
        <v>0</v>
      </c>
      <c r="AI6523">
        <v>0</v>
      </c>
      <c r="AJ6523">
        <v>5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</row>
    <row r="6524" spans="1:44" x14ac:dyDescent="0.25">
      <c r="A6524">
        <v>1593372</v>
      </c>
      <c r="B6524">
        <v>788806</v>
      </c>
      <c r="C6524">
        <v>23.615657826259699</v>
      </c>
      <c r="D6524">
        <v>38.629676932596297</v>
      </c>
      <c r="E6524" s="68" t="s">
        <v>2005</v>
      </c>
      <c r="F6524" s="8">
        <f>INDEX(Δεδομένα!$P:$P,MATCH('2020'!E6524,Δεδομένα!$O:$O,0))</f>
        <v>179</v>
      </c>
      <c r="G6524" s="6" t="s">
        <v>439</v>
      </c>
      <c r="H6524" s="2" t="str">
        <f>INDEX(Δεδομένα!B$1:B$51,MATCH('2020'!G6524,Δεδομένα!A$1:A$51,0))</f>
        <v>ΣΤΕΡΕΑΣ ΕΛΛΑΔΟΣ</v>
      </c>
      <c r="I6524" s="8">
        <f>INDEX(Δεδομένα!E$1:E$13,MATCH('2020'!H6524,Δεδομένα!D$1:D$13,0))</f>
        <v>9</v>
      </c>
      <c r="J6524" s="1">
        <v>44094</v>
      </c>
      <c r="K6524" s="6" t="s">
        <v>255</v>
      </c>
      <c r="L6524" s="36" t="str">
        <f t="shared" si="404"/>
        <v>20/09/2020 17:45</v>
      </c>
      <c r="M6524" s="1">
        <v>44094</v>
      </c>
      <c r="N6524" s="6" t="s">
        <v>4102</v>
      </c>
      <c r="O6524" s="36" t="str">
        <f t="shared" si="405"/>
        <v>20/09/2020 21:51</v>
      </c>
      <c r="P6524" s="46">
        <f t="shared" si="406"/>
        <v>0.17083333332993789</v>
      </c>
      <c r="Q6524" s="48">
        <v>0</v>
      </c>
      <c r="R6524" s="47">
        <f t="shared" si="407"/>
        <v>245.99999999511056</v>
      </c>
      <c r="S6524" s="6" t="s">
        <v>44</v>
      </c>
      <c r="T6524" s="6" t="s">
        <v>2100</v>
      </c>
      <c r="U6524" s="6" t="s">
        <v>2372</v>
      </c>
      <c r="V6524" s="6" t="s">
        <v>6968</v>
      </c>
      <c r="W6524" s="7">
        <v>0</v>
      </c>
      <c r="X6524" s="7">
        <v>0.1</v>
      </c>
      <c r="Y6524" s="7">
        <v>0</v>
      </c>
      <c r="Z6524" s="7">
        <v>0</v>
      </c>
      <c r="AA6524" s="7">
        <v>0</v>
      </c>
      <c r="AB6524" s="7">
        <v>0</v>
      </c>
      <c r="AC6524" s="7">
        <v>0</v>
      </c>
      <c r="AD6524" s="7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</row>
    <row r="6525" spans="1:44" x14ac:dyDescent="0.25">
      <c r="A6525">
        <v>1593471</v>
      </c>
      <c r="B6525">
        <v>788812</v>
      </c>
      <c r="C6525">
        <v>23.616557411882301</v>
      </c>
      <c r="D6525">
        <v>38.629612314070599</v>
      </c>
      <c r="E6525" s="68" t="s">
        <v>2005</v>
      </c>
      <c r="F6525" s="8">
        <f>INDEX(Δεδομένα!$P:$P,MATCH('2020'!E6525,Δεδομένα!$O:$O,0))</f>
        <v>179</v>
      </c>
      <c r="G6525" s="6" t="s">
        <v>439</v>
      </c>
      <c r="H6525" s="2" t="str">
        <f>INDEX(Δεδομένα!B$1:B$51,MATCH('2020'!G6525,Δεδομένα!A$1:A$51,0))</f>
        <v>ΣΤΕΡΕΑΣ ΕΛΛΑΔΟΣ</v>
      </c>
      <c r="I6525" s="8">
        <f>INDEX(Δεδομένα!E$1:E$13,MATCH('2020'!H6525,Δεδομένα!D$1:D$13,0))</f>
        <v>9</v>
      </c>
      <c r="J6525" s="1">
        <v>44094</v>
      </c>
      <c r="K6525" s="6" t="s">
        <v>1299</v>
      </c>
      <c r="L6525" s="36" t="str">
        <f t="shared" si="404"/>
        <v>20/09/2020 17:46</v>
      </c>
      <c r="M6525" s="1">
        <v>44094</v>
      </c>
      <c r="N6525" s="6" t="s">
        <v>629</v>
      </c>
      <c r="O6525" s="36" t="str">
        <f t="shared" si="405"/>
        <v>20/09/2020 21:05</v>
      </c>
      <c r="P6525" s="46">
        <f t="shared" si="406"/>
        <v>0.13819444444379769</v>
      </c>
      <c r="Q6525" s="48">
        <v>0</v>
      </c>
      <c r="R6525" s="47">
        <f t="shared" si="407"/>
        <v>198.99999999906868</v>
      </c>
      <c r="S6525" s="6" t="s">
        <v>44</v>
      </c>
      <c r="T6525" s="6" t="s">
        <v>2100</v>
      </c>
      <c r="U6525" s="6" t="s">
        <v>2372</v>
      </c>
      <c r="V6525" s="6" t="s">
        <v>2372</v>
      </c>
      <c r="W6525" s="7">
        <v>0.1</v>
      </c>
      <c r="X6525" s="7">
        <v>0</v>
      </c>
      <c r="Y6525" s="7">
        <v>0</v>
      </c>
      <c r="Z6525" s="7">
        <v>0</v>
      </c>
      <c r="AA6525" s="7">
        <v>0</v>
      </c>
      <c r="AB6525" s="7">
        <v>0</v>
      </c>
      <c r="AC6525" s="7">
        <v>0</v>
      </c>
      <c r="AD6525" s="7">
        <v>0</v>
      </c>
      <c r="AE6525">
        <v>2</v>
      </c>
      <c r="AF6525">
        <v>0</v>
      </c>
      <c r="AG6525">
        <v>2</v>
      </c>
      <c r="AH6525">
        <v>0</v>
      </c>
      <c r="AI6525">
        <v>0</v>
      </c>
      <c r="AJ6525">
        <v>1</v>
      </c>
      <c r="AK6525">
        <v>1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</row>
    <row r="6526" spans="1:44" x14ac:dyDescent="0.25">
      <c r="A6526">
        <v>1588367</v>
      </c>
      <c r="B6526">
        <v>788861</v>
      </c>
      <c r="C6526">
        <v>24.957672573412399</v>
      </c>
      <c r="D6526">
        <v>35.053733885028599</v>
      </c>
      <c r="E6526" s="68" t="s">
        <v>559</v>
      </c>
      <c r="F6526" s="8">
        <f>INDEX(Δεδομένα!$P:$P,MATCH('2020'!E6526,Δεδομένα!$O:$O,0))</f>
        <v>209</v>
      </c>
      <c r="G6526" s="6" t="s">
        <v>560</v>
      </c>
      <c r="H6526" s="2" t="str">
        <f>INDEX(Δεδομένα!B$1:B$51,MATCH('2020'!G6526,Δεδομένα!A$1:A$51,0))</f>
        <v>ΚΡΗΤΗΣ</v>
      </c>
      <c r="I6526" s="8">
        <f>INDEX(Δεδομένα!E$1:E$13,MATCH('2020'!H6526,Δεδομένα!D$1:D$13,0))</f>
        <v>12</v>
      </c>
      <c r="J6526" s="1">
        <v>44094</v>
      </c>
      <c r="K6526" s="6" t="s">
        <v>4463</v>
      </c>
      <c r="L6526" s="36" t="str">
        <f t="shared" si="404"/>
        <v>20/09/2020 21:34</v>
      </c>
      <c r="M6526" s="1">
        <v>44094</v>
      </c>
      <c r="N6526" s="6" t="s">
        <v>573</v>
      </c>
      <c r="O6526" s="36" t="str">
        <f t="shared" si="405"/>
        <v>20/09/2020 21:55</v>
      </c>
      <c r="P6526" s="46">
        <f t="shared" si="406"/>
        <v>1.4583333337213844E-2</v>
      </c>
      <c r="Q6526" s="48">
        <v>0</v>
      </c>
      <c r="R6526" s="47">
        <f t="shared" si="407"/>
        <v>21.000000005587935</v>
      </c>
      <c r="S6526" s="6" t="s">
        <v>44</v>
      </c>
      <c r="T6526" s="6" t="s">
        <v>565</v>
      </c>
      <c r="U6526" s="6" t="s">
        <v>6969</v>
      </c>
      <c r="V6526" s="6" t="s">
        <v>6970</v>
      </c>
      <c r="W6526" s="7">
        <v>0</v>
      </c>
      <c r="X6526" s="7">
        <v>0</v>
      </c>
      <c r="Y6526" s="7">
        <v>0</v>
      </c>
      <c r="Z6526" s="7">
        <v>0</v>
      </c>
      <c r="AA6526" s="7">
        <v>0</v>
      </c>
      <c r="AB6526" s="7">
        <v>0.6</v>
      </c>
      <c r="AC6526" s="7">
        <v>0</v>
      </c>
      <c r="AD6526" s="7">
        <v>0</v>
      </c>
      <c r="AE6526">
        <v>2</v>
      </c>
      <c r="AF6526">
        <v>0</v>
      </c>
      <c r="AG6526">
        <v>0</v>
      </c>
      <c r="AH6526">
        <v>0</v>
      </c>
      <c r="AI6526">
        <v>0</v>
      </c>
      <c r="AJ6526">
        <v>1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</row>
    <row r="6527" spans="1:44" x14ac:dyDescent="0.25">
      <c r="A6527">
        <v>1588183</v>
      </c>
      <c r="B6527">
        <v>788721</v>
      </c>
      <c r="C6527">
        <v>22.594038999770799</v>
      </c>
      <c r="D6527">
        <v>40.726305018342003</v>
      </c>
      <c r="E6527" s="68" t="s">
        <v>1668</v>
      </c>
      <c r="F6527" s="8">
        <f>INDEX(Δεδομένα!$P:$P,MATCH('2020'!E6527,Δεδομένα!$O:$O,0))</f>
        <v>257</v>
      </c>
      <c r="G6527" s="6" t="s">
        <v>170</v>
      </c>
      <c r="H6527" s="2" t="str">
        <f>INDEX(Δεδομένα!B$1:B$51,MATCH('2020'!G6527,Δεδομένα!A$1:A$51,0))</f>
        <v>ΚΕΝΤΡΙΚΗΣ ΜΑΚΕΔΟΝΙΑΣ</v>
      </c>
      <c r="I6527" s="8">
        <f>INDEX(Δεδομένα!E$1:E$13,MATCH('2020'!H6527,Δεδομένα!D$1:D$13,0))</f>
        <v>3</v>
      </c>
      <c r="J6527" s="1">
        <v>44094</v>
      </c>
      <c r="K6527" s="6" t="s">
        <v>384</v>
      </c>
      <c r="L6527" s="36" t="str">
        <f t="shared" si="404"/>
        <v>20/09/2020 14:45</v>
      </c>
      <c r="M6527" s="1">
        <v>44094</v>
      </c>
      <c r="N6527" s="6" t="s">
        <v>59</v>
      </c>
      <c r="O6527" s="36" t="str">
        <f t="shared" si="405"/>
        <v>20/09/2020 15:00</v>
      </c>
      <c r="P6527" s="46">
        <f t="shared" si="406"/>
        <v>1.0416666664241347E-2</v>
      </c>
      <c r="Q6527" s="48">
        <v>0</v>
      </c>
      <c r="R6527" s="47">
        <f t="shared" si="407"/>
        <v>14.99999999650754</v>
      </c>
      <c r="S6527" s="6" t="s">
        <v>44</v>
      </c>
      <c r="T6527" s="6" t="s">
        <v>187</v>
      </c>
      <c r="U6527" s="6" t="s">
        <v>1108</v>
      </c>
      <c r="V6527" s="6" t="s">
        <v>1706</v>
      </c>
      <c r="W6527" s="7">
        <v>0</v>
      </c>
      <c r="X6527" s="7">
        <v>0</v>
      </c>
      <c r="Y6527" s="7">
        <v>0</v>
      </c>
      <c r="Z6527" s="7">
        <v>0.1</v>
      </c>
      <c r="AA6527" s="7">
        <v>0</v>
      </c>
      <c r="AB6527" s="7">
        <v>0</v>
      </c>
      <c r="AC6527" s="7">
        <v>0</v>
      </c>
      <c r="AD6527" s="7">
        <v>0</v>
      </c>
      <c r="AE6527">
        <v>0</v>
      </c>
      <c r="AF6527">
        <v>0</v>
      </c>
      <c r="AG6527">
        <v>2</v>
      </c>
      <c r="AH6527">
        <v>0</v>
      </c>
      <c r="AI6527">
        <v>0</v>
      </c>
      <c r="AJ6527">
        <v>1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</row>
    <row r="6528" spans="1:44" x14ac:dyDescent="0.25">
      <c r="A6528">
        <v>1588171</v>
      </c>
      <c r="B6528">
        <v>788627</v>
      </c>
      <c r="C6528">
        <v>24.749983632908201</v>
      </c>
      <c r="D6528">
        <v>41.065992496941597</v>
      </c>
      <c r="E6528" s="68" t="s">
        <v>919</v>
      </c>
      <c r="F6528" s="8">
        <f>INDEX(Δεδομένα!$P:$P,MATCH('2020'!E6528,Δεδομένα!$O:$O,0))</f>
        <v>26</v>
      </c>
      <c r="G6528" s="6" t="s">
        <v>77</v>
      </c>
      <c r="H6528" s="2" t="str">
        <f>INDEX(Δεδομένα!B$1:B$51,MATCH('2020'!G6528,Δεδομένα!A$1:A$51,0))</f>
        <v>ΑΝΑΤΟΛΙΚΗΣ ΜΑΚΕΔΟΝΙΑΣ ΚΑΙ ΘΡΑΚΗΣ</v>
      </c>
      <c r="I6528" s="8">
        <f>INDEX(Δεδομένα!E$1:E$13,MATCH('2020'!H6528,Δεδομένα!D$1:D$13,0))</f>
        <v>2</v>
      </c>
      <c r="J6528" s="1">
        <v>44094</v>
      </c>
      <c r="K6528" s="6" t="s">
        <v>5467</v>
      </c>
      <c r="L6528" s="36" t="str">
        <f t="shared" si="404"/>
        <v>20/09/2020 10:31</v>
      </c>
      <c r="M6528" s="1">
        <v>44094</v>
      </c>
      <c r="N6528" s="6" t="s">
        <v>1726</v>
      </c>
      <c r="O6528" s="36" t="str">
        <f t="shared" si="405"/>
        <v>20/09/2020 15:51</v>
      </c>
      <c r="P6528" s="46">
        <f t="shared" si="406"/>
        <v>0.22222222221898846</v>
      </c>
      <c r="Q6528" s="48">
        <v>0</v>
      </c>
      <c r="R6528" s="47">
        <f t="shared" si="407"/>
        <v>319.99999999534339</v>
      </c>
      <c r="S6528" s="6" t="s">
        <v>44</v>
      </c>
      <c r="T6528" s="6" t="s">
        <v>921</v>
      </c>
      <c r="U6528" s="6" t="s">
        <v>44</v>
      </c>
      <c r="V6528" s="6" t="s">
        <v>1875</v>
      </c>
      <c r="W6528" s="7">
        <v>0</v>
      </c>
      <c r="X6528" s="7">
        <v>0</v>
      </c>
      <c r="Y6528" s="7">
        <v>0</v>
      </c>
      <c r="Z6528" s="7">
        <v>25</v>
      </c>
      <c r="AA6528" s="7">
        <v>0</v>
      </c>
      <c r="AB6528" s="7">
        <v>0</v>
      </c>
      <c r="AC6528" s="7">
        <v>0</v>
      </c>
      <c r="AD6528" s="7">
        <v>0</v>
      </c>
      <c r="AE6528">
        <v>0</v>
      </c>
      <c r="AF6528">
        <v>0</v>
      </c>
      <c r="AG6528">
        <v>0</v>
      </c>
      <c r="AH6528">
        <v>0</v>
      </c>
      <c r="AI6528">
        <v>2</v>
      </c>
      <c r="AJ6528">
        <v>0</v>
      </c>
      <c r="AK6528">
        <v>0</v>
      </c>
      <c r="AL6528">
        <v>1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</row>
    <row r="6529" spans="1:44" x14ac:dyDescent="0.25">
      <c r="A6529">
        <v>1588188</v>
      </c>
      <c r="B6529">
        <v>788736</v>
      </c>
      <c r="C6529">
        <v>24.626547089913299</v>
      </c>
      <c r="D6529">
        <v>40.886907641717798</v>
      </c>
      <c r="E6529" s="68" t="s">
        <v>919</v>
      </c>
      <c r="F6529" s="8">
        <f>INDEX(Δεδομένα!$P:$P,MATCH('2020'!E6529,Δεδομένα!$O:$O,0))</f>
        <v>26</v>
      </c>
      <c r="G6529" s="6" t="s">
        <v>77</v>
      </c>
      <c r="H6529" s="2" t="str">
        <f>INDEX(Δεδομένα!B$1:B$51,MATCH('2020'!G6529,Δεδομένα!A$1:A$51,0))</f>
        <v>ΑΝΑΤΟΛΙΚΗΣ ΜΑΚΕΔΟΝΙΑΣ ΚΑΙ ΘΡΑΚΗΣ</v>
      </c>
      <c r="I6529" s="8">
        <f>INDEX(Δεδομένα!E$1:E$13,MATCH('2020'!H6529,Δεδομένα!D$1:D$13,0))</f>
        <v>2</v>
      </c>
      <c r="J6529" s="1">
        <v>44094</v>
      </c>
      <c r="K6529" s="6" t="s">
        <v>2020</v>
      </c>
      <c r="L6529" s="36" t="str">
        <f t="shared" si="404"/>
        <v>20/09/2020 15:31</v>
      </c>
      <c r="M6529" s="1">
        <v>44094</v>
      </c>
      <c r="N6529" s="6" t="s">
        <v>136</v>
      </c>
      <c r="O6529" s="36" t="str">
        <f t="shared" si="405"/>
        <v>20/09/2020 19:49</v>
      </c>
      <c r="P6529" s="46">
        <f t="shared" si="406"/>
        <v>0.17916666666860692</v>
      </c>
      <c r="Q6529" s="48">
        <v>0</v>
      </c>
      <c r="R6529" s="47">
        <f t="shared" si="407"/>
        <v>258.00000000279397</v>
      </c>
      <c r="S6529" s="6" t="s">
        <v>44</v>
      </c>
      <c r="T6529" s="6" t="s">
        <v>921</v>
      </c>
      <c r="U6529" s="6" t="s">
        <v>44</v>
      </c>
      <c r="V6529" s="6" t="s">
        <v>1391</v>
      </c>
      <c r="W6529" s="7">
        <v>0</v>
      </c>
      <c r="X6529" s="7">
        <v>0</v>
      </c>
      <c r="Y6529" s="7">
        <v>0</v>
      </c>
      <c r="Z6529" s="7">
        <v>0</v>
      </c>
      <c r="AA6529" s="7">
        <v>30</v>
      </c>
      <c r="AB6529" s="7">
        <v>0</v>
      </c>
      <c r="AC6529" s="7">
        <v>0</v>
      </c>
      <c r="AD6529" s="7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2</v>
      </c>
      <c r="AR6529">
        <v>0</v>
      </c>
    </row>
    <row r="6530" spans="1:44" x14ac:dyDescent="0.25">
      <c r="A6530">
        <v>1588071</v>
      </c>
      <c r="B6530">
        <v>788797</v>
      </c>
      <c r="C6530">
        <v>24.5764371810493</v>
      </c>
      <c r="D6530">
        <v>40.655760516129597</v>
      </c>
      <c r="E6530" s="68" t="s">
        <v>1104</v>
      </c>
      <c r="F6530" s="8">
        <f>INDEX(Δεδομένα!$P:$P,MATCH('2020'!E6530,Δεδομένα!$O:$O,0))</f>
        <v>24</v>
      </c>
      <c r="G6530" s="6" t="s">
        <v>77</v>
      </c>
      <c r="H6530" s="2" t="str">
        <f>INDEX(Δεδομένα!B$1:B$51,MATCH('2020'!G6530,Δεδομένα!A$1:A$51,0))</f>
        <v>ΑΝΑΤΟΛΙΚΗΣ ΜΑΚΕΔΟΝΙΑΣ ΚΑΙ ΘΡΑΚΗΣ</v>
      </c>
      <c r="I6530" s="8">
        <f>INDEX(Δεδομένα!E$1:E$13,MATCH('2020'!H6530,Δεδομένα!D$1:D$13,0))</f>
        <v>2</v>
      </c>
      <c r="J6530" s="1">
        <v>44094</v>
      </c>
      <c r="K6530" s="6" t="s">
        <v>154</v>
      </c>
      <c r="L6530" s="36" t="str">
        <f t="shared" si="404"/>
        <v>20/09/2020 18:05</v>
      </c>
      <c r="M6530" s="1">
        <v>44094</v>
      </c>
      <c r="N6530" s="6" t="s">
        <v>107</v>
      </c>
      <c r="O6530" s="36" t="str">
        <f t="shared" si="405"/>
        <v>20/09/2020 20:20</v>
      </c>
      <c r="P6530" s="46">
        <f t="shared" si="406"/>
        <v>9.375E-2</v>
      </c>
      <c r="Q6530" s="48">
        <v>0</v>
      </c>
      <c r="R6530" s="47">
        <f t="shared" si="407"/>
        <v>135</v>
      </c>
      <c r="S6530" s="6" t="s">
        <v>44</v>
      </c>
      <c r="T6530" s="6" t="s">
        <v>1106</v>
      </c>
      <c r="U6530" s="6" t="s">
        <v>44</v>
      </c>
      <c r="V6530" s="6" t="s">
        <v>6967</v>
      </c>
      <c r="W6530" s="7">
        <v>0</v>
      </c>
      <c r="X6530" s="7">
        <v>0.1</v>
      </c>
      <c r="Y6530" s="7">
        <v>0</v>
      </c>
      <c r="Z6530" s="7">
        <v>0</v>
      </c>
      <c r="AA6530" s="7">
        <v>0</v>
      </c>
      <c r="AB6530" s="7">
        <v>0</v>
      </c>
      <c r="AC6530" s="7">
        <v>0</v>
      </c>
      <c r="AD6530" s="7">
        <v>0</v>
      </c>
      <c r="AE6530">
        <v>17</v>
      </c>
      <c r="AF6530">
        <v>4</v>
      </c>
      <c r="AG6530">
        <v>0</v>
      </c>
      <c r="AH6530">
        <v>0</v>
      </c>
      <c r="AI6530">
        <v>0</v>
      </c>
      <c r="AJ6530">
        <v>7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2</v>
      </c>
      <c r="AR6530">
        <v>0</v>
      </c>
    </row>
    <row r="6531" spans="1:44" x14ac:dyDescent="0.25">
      <c r="A6531">
        <v>1588267</v>
      </c>
      <c r="B6531">
        <v>788805</v>
      </c>
      <c r="C6531">
        <v>22.6422101322675</v>
      </c>
      <c r="D6531">
        <v>40.993933535391697</v>
      </c>
      <c r="E6531" s="68" t="s">
        <v>1084</v>
      </c>
      <c r="F6531" s="8">
        <f>INDEX(Δεδομένα!$P:$P,MATCH('2020'!E6531,Δεδομένα!$O:$O,0))</f>
        <v>57</v>
      </c>
      <c r="G6531" s="6" t="s">
        <v>223</v>
      </c>
      <c r="H6531" s="2" t="str">
        <f>INDEX(Δεδομένα!B$1:B$51,MATCH('2020'!G6531,Δεδομένα!A$1:A$51,0))</f>
        <v>ΚΕΝΤΡΙΚΗΣ ΜΑΚΕΔΟΝΙΑΣ</v>
      </c>
      <c r="I6531" s="8">
        <f>INDEX(Δεδομένα!E$1:E$13,MATCH('2020'!H6531,Δεδομένα!D$1:D$13,0))</f>
        <v>3</v>
      </c>
      <c r="J6531" s="1">
        <v>44094</v>
      </c>
      <c r="K6531" s="6" t="s">
        <v>1184</v>
      </c>
      <c r="L6531" s="36" t="str">
        <f t="shared" ref="L6531:L6594" si="408">_xlfn.CONCAT(TEXT(J6531,"ηη/μμ/εεε")," ",TEXT(K6531,"ωω:λλ"))</f>
        <v>20/09/2020 18:25</v>
      </c>
      <c r="M6531" s="1">
        <v>44094</v>
      </c>
      <c r="N6531" s="6" t="s">
        <v>700</v>
      </c>
      <c r="O6531" s="36" t="str">
        <f t="shared" ref="O6531:O6594" si="409">_xlfn.CONCAT(TEXT(M6531,"ηη/μμ/εεε")," ",TEXT(N6531,"ωω:λλ"))</f>
        <v>20/09/2020 19:45</v>
      </c>
      <c r="P6531" s="46">
        <f t="shared" ref="P6531:P6594" si="410">O6531-L6531</f>
        <v>5.5555555554747116E-2</v>
      </c>
      <c r="Q6531" s="48">
        <v>0</v>
      </c>
      <c r="R6531" s="47">
        <f t="shared" ref="R6531:R6594" si="411">P6531*(24*60)</f>
        <v>79.999999998835847</v>
      </c>
      <c r="S6531" s="6" t="s">
        <v>44</v>
      </c>
      <c r="T6531" s="6" t="s">
        <v>1145</v>
      </c>
      <c r="U6531" s="6" t="s">
        <v>44</v>
      </c>
      <c r="V6531" s="6" t="s">
        <v>1114</v>
      </c>
      <c r="W6531" s="7">
        <v>0</v>
      </c>
      <c r="X6531" s="7">
        <v>0</v>
      </c>
      <c r="Y6531" s="7">
        <v>0</v>
      </c>
      <c r="Z6531" s="7">
        <v>0</v>
      </c>
      <c r="AA6531" s="7">
        <v>0</v>
      </c>
      <c r="AB6531" s="7">
        <v>10</v>
      </c>
      <c r="AC6531" s="7">
        <v>0</v>
      </c>
      <c r="AD6531" s="7">
        <v>0</v>
      </c>
      <c r="AE6531">
        <v>4</v>
      </c>
      <c r="AF6531">
        <v>0</v>
      </c>
      <c r="AG6531">
        <v>0</v>
      </c>
      <c r="AH6531">
        <v>0</v>
      </c>
      <c r="AI6531">
        <v>0</v>
      </c>
      <c r="AJ6531">
        <v>2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</row>
    <row r="6532" spans="1:44" x14ac:dyDescent="0.25">
      <c r="A6532">
        <v>1603446</v>
      </c>
      <c r="B6532">
        <v>788733</v>
      </c>
      <c r="C6532">
        <v>24.4960047894022</v>
      </c>
      <c r="D6532">
        <v>37.114411097492301</v>
      </c>
      <c r="E6532" s="68" t="s">
        <v>2606</v>
      </c>
      <c r="F6532" s="8">
        <f>INDEX(Δεδομένα!$P:$P,MATCH('2020'!E6532,Δεδομένα!$O:$O,0))</f>
        <v>187</v>
      </c>
      <c r="G6532" s="6" t="s">
        <v>479</v>
      </c>
      <c r="H6532" s="2" t="str">
        <f>INDEX(Δεδομένα!B$1:B$51,MATCH('2020'!G6532,Δεδομένα!A$1:A$51,0))</f>
        <v>ΝΟΤΙΟΥ ΑΙΓΑΙΟΥ</v>
      </c>
      <c r="I6532" s="8">
        <f>INDEX(Δεδομένα!E$1:E$13,MATCH('2020'!H6532,Δεδομένα!D$1:D$13,0))</f>
        <v>10</v>
      </c>
      <c r="J6532" s="1">
        <v>44094</v>
      </c>
      <c r="K6532" s="6" t="s">
        <v>1874</v>
      </c>
      <c r="L6532" s="36" t="str">
        <f t="shared" si="408"/>
        <v>20/09/2020 15:24</v>
      </c>
      <c r="M6532" s="1">
        <v>44095</v>
      </c>
      <c r="N6532" s="6" t="s">
        <v>2496</v>
      </c>
      <c r="O6532" s="36" t="str">
        <f t="shared" si="409"/>
        <v>21/09/2020 12:58</v>
      </c>
      <c r="P6532" s="46">
        <f t="shared" si="410"/>
        <v>0.89861111110803904</v>
      </c>
      <c r="Q6532" s="48">
        <v>0</v>
      </c>
      <c r="R6532" s="47">
        <f t="shared" si="411"/>
        <v>1293.9999999955762</v>
      </c>
      <c r="S6532" s="6" t="s">
        <v>44</v>
      </c>
      <c r="T6532" s="6" t="s">
        <v>4105</v>
      </c>
      <c r="U6532" s="6" t="s">
        <v>44</v>
      </c>
      <c r="V6532" s="6" t="s">
        <v>6965</v>
      </c>
      <c r="W6532" s="7">
        <v>0</v>
      </c>
      <c r="X6532" s="7">
        <v>0</v>
      </c>
      <c r="Y6532" s="7">
        <v>0</v>
      </c>
      <c r="Z6532" s="7">
        <v>0.5</v>
      </c>
      <c r="AA6532" s="7">
        <v>0</v>
      </c>
      <c r="AB6532" s="7">
        <v>0</v>
      </c>
      <c r="AC6532" s="7">
        <v>0</v>
      </c>
      <c r="AD6532" s="7">
        <v>0</v>
      </c>
      <c r="AE6532">
        <v>2</v>
      </c>
      <c r="AF6532">
        <v>0</v>
      </c>
      <c r="AG6532">
        <v>0</v>
      </c>
      <c r="AH6532">
        <v>0</v>
      </c>
      <c r="AI6532">
        <v>5</v>
      </c>
      <c r="AJ6532">
        <v>1</v>
      </c>
      <c r="AK6532">
        <v>0</v>
      </c>
      <c r="AL6532">
        <v>1</v>
      </c>
      <c r="AM6532">
        <v>1</v>
      </c>
      <c r="AN6532">
        <v>0</v>
      </c>
      <c r="AO6532">
        <v>0</v>
      </c>
      <c r="AP6532">
        <v>0</v>
      </c>
      <c r="AQ6532">
        <v>0</v>
      </c>
      <c r="AR6532">
        <v>0</v>
      </c>
    </row>
    <row r="6533" spans="1:44" x14ac:dyDescent="0.25">
      <c r="A6533">
        <v>1599863</v>
      </c>
      <c r="B6533">
        <v>788791</v>
      </c>
      <c r="C6533">
        <v>22.7535649340243</v>
      </c>
      <c r="D6533">
        <v>36.857926644116297</v>
      </c>
      <c r="E6533" s="68" t="s">
        <v>1606</v>
      </c>
      <c r="F6533" s="8">
        <f>INDEX(Δεδομένα!$P:$P,MATCH('2020'!E6533,Δεδομένα!$O:$O,0))</f>
        <v>152</v>
      </c>
      <c r="G6533" s="6" t="s">
        <v>369</v>
      </c>
      <c r="H6533" s="2" t="str">
        <f>INDEX(Δεδομένα!B$1:B$51,MATCH('2020'!G6533,Δεδομένα!A$1:A$51,0))</f>
        <v>ΠΕΛΛΟΠΟΝΗΣΟΥ</v>
      </c>
      <c r="I6533" s="8">
        <f>INDEX(Δεδομένα!E$1:E$13,MATCH('2020'!H6533,Δεδομένα!D$1:D$13,0))</f>
        <v>8</v>
      </c>
      <c r="J6533" s="1">
        <v>44094</v>
      </c>
      <c r="K6533" s="6" t="s">
        <v>1060</v>
      </c>
      <c r="L6533" s="36" t="str">
        <f t="shared" si="408"/>
        <v>20/09/2020 18:04</v>
      </c>
      <c r="M6533" s="1">
        <v>44094</v>
      </c>
      <c r="N6533" s="6" t="s">
        <v>327</v>
      </c>
      <c r="O6533" s="36" t="str">
        <f t="shared" si="409"/>
        <v>20/09/2020 18:50</v>
      </c>
      <c r="P6533" s="46">
        <f t="shared" si="410"/>
        <v>3.1944444439432118E-2</v>
      </c>
      <c r="Q6533" s="48">
        <v>0</v>
      </c>
      <c r="R6533" s="47">
        <f t="shared" si="411"/>
        <v>45.99999999278225</v>
      </c>
      <c r="S6533" s="6" t="s">
        <v>44</v>
      </c>
      <c r="T6533" s="6" t="s">
        <v>373</v>
      </c>
      <c r="U6533" s="6" t="s">
        <v>374</v>
      </c>
      <c r="V6533" s="6" t="s">
        <v>5518</v>
      </c>
      <c r="W6533" s="7">
        <v>0</v>
      </c>
      <c r="X6533" s="7">
        <v>0</v>
      </c>
      <c r="Y6533" s="7">
        <v>0</v>
      </c>
      <c r="Z6533" s="7">
        <v>0</v>
      </c>
      <c r="AA6533" s="7">
        <v>0</v>
      </c>
      <c r="AB6533" s="7">
        <v>0.5</v>
      </c>
      <c r="AC6533" s="7">
        <v>0</v>
      </c>
      <c r="AD6533" s="7">
        <v>0</v>
      </c>
      <c r="AE6533">
        <v>2</v>
      </c>
      <c r="AF6533">
        <v>0</v>
      </c>
      <c r="AG6533">
        <v>0</v>
      </c>
      <c r="AH6533">
        <v>0</v>
      </c>
      <c r="AI6533">
        <v>0</v>
      </c>
      <c r="AJ6533">
        <v>1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</row>
    <row r="6534" spans="1:44" x14ac:dyDescent="0.25">
      <c r="A6534">
        <v>1612797</v>
      </c>
      <c r="B6534">
        <v>788723</v>
      </c>
      <c r="C6534">
        <v>26.495318459818701</v>
      </c>
      <c r="D6534">
        <v>39.030414536865997</v>
      </c>
      <c r="E6534" s="68" t="s">
        <v>511</v>
      </c>
      <c r="F6534" s="8">
        <f>INDEX(Δεδομένα!$P:$P,MATCH('2020'!E6534,Δεδομένα!$O:$O,0))</f>
        <v>199</v>
      </c>
      <c r="G6534" s="6" t="s">
        <v>495</v>
      </c>
      <c r="H6534" s="2" t="str">
        <f>INDEX(Δεδομένα!B$1:B$51,MATCH('2020'!G6534,Δεδομένα!A$1:A$51,0))</f>
        <v>ΒΟΡΕΙΟΥ ΑΙΓΑΙΟΥ</v>
      </c>
      <c r="I6534" s="8">
        <f>INDEX(Δεδομένα!E$1:E$13,MATCH('2020'!H6534,Δεδομένα!D$1:D$13,0))</f>
        <v>11</v>
      </c>
      <c r="J6534" s="1">
        <v>44094</v>
      </c>
      <c r="K6534" s="6" t="s">
        <v>1561</v>
      </c>
      <c r="L6534" s="36" t="str">
        <f t="shared" si="408"/>
        <v>20/09/2020 14:51</v>
      </c>
      <c r="M6534" s="1">
        <v>44094</v>
      </c>
      <c r="N6534" s="6" t="s">
        <v>753</v>
      </c>
      <c r="O6534" s="36" t="str">
        <f t="shared" si="409"/>
        <v>20/09/2020 17:02</v>
      </c>
      <c r="P6534" s="46">
        <f t="shared" si="410"/>
        <v>9.0972222220443655E-2</v>
      </c>
      <c r="Q6534" s="48">
        <v>0</v>
      </c>
      <c r="R6534" s="47">
        <f t="shared" si="411"/>
        <v>130.99999999743886</v>
      </c>
      <c r="S6534" s="6" t="s">
        <v>44</v>
      </c>
      <c r="T6534" s="6" t="s">
        <v>499</v>
      </c>
      <c r="U6534" s="6" t="s">
        <v>4072</v>
      </c>
      <c r="V6534" s="6" t="s">
        <v>6964</v>
      </c>
      <c r="W6534" s="7">
        <v>0</v>
      </c>
      <c r="X6534" s="7">
        <v>0</v>
      </c>
      <c r="Y6534" s="7">
        <v>0</v>
      </c>
      <c r="Z6534" s="7">
        <v>0</v>
      </c>
      <c r="AA6534" s="7">
        <v>0</v>
      </c>
      <c r="AB6534" s="7">
        <v>0.5</v>
      </c>
      <c r="AC6534" s="7">
        <v>0</v>
      </c>
      <c r="AD6534" s="7">
        <v>0</v>
      </c>
      <c r="AE6534">
        <v>6</v>
      </c>
      <c r="AF6534">
        <v>0</v>
      </c>
      <c r="AG6534">
        <v>2</v>
      </c>
      <c r="AH6534">
        <v>0</v>
      </c>
      <c r="AI6534">
        <v>0</v>
      </c>
      <c r="AJ6534">
        <v>3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</row>
    <row r="6535" spans="1:44" x14ac:dyDescent="0.25">
      <c r="A6535">
        <v>1588142</v>
      </c>
      <c r="B6535">
        <v>788040</v>
      </c>
      <c r="C6535">
        <v>22.274250108185999</v>
      </c>
      <c r="D6535">
        <v>40.7780563144971</v>
      </c>
      <c r="E6535" s="68" t="s">
        <v>873</v>
      </c>
      <c r="F6535" s="8">
        <f>INDEX(Δεδομένα!$P:$P,MATCH('2020'!E6535,Δεδομένα!$O:$O,0))</f>
        <v>61</v>
      </c>
      <c r="G6535" s="6" t="s">
        <v>874</v>
      </c>
      <c r="H6535" s="2" t="str">
        <f>INDEX(Δεδομένα!B$1:B$51,MATCH('2020'!G6535,Δεδομένα!A$1:A$51,0))</f>
        <v>ΚΕΝΤΡΙΚΗΣ ΜΑΚΕΔΟΝΙΑΣ</v>
      </c>
      <c r="I6535" s="8">
        <f>INDEX(Δεδομένα!E$1:E$13,MATCH('2020'!H6535,Δεδομένα!D$1:D$13,0))</f>
        <v>3</v>
      </c>
      <c r="J6535" s="1">
        <v>44094</v>
      </c>
      <c r="K6535" s="6" t="s">
        <v>579</v>
      </c>
      <c r="L6535" s="36" t="str">
        <f t="shared" si="408"/>
        <v>20/09/2020 19:19</v>
      </c>
      <c r="M6535" s="1">
        <v>44094</v>
      </c>
      <c r="N6535" s="6" t="s">
        <v>1878</v>
      </c>
      <c r="O6535" s="36" t="str">
        <f t="shared" si="409"/>
        <v>20/09/2020 19:35</v>
      </c>
      <c r="P6535" s="46">
        <f t="shared" si="410"/>
        <v>1.1111111110949423E-2</v>
      </c>
      <c r="Q6535" s="48">
        <v>0</v>
      </c>
      <c r="R6535" s="47">
        <f t="shared" si="411"/>
        <v>15.999999999767169</v>
      </c>
      <c r="S6535" s="6" t="s">
        <v>44</v>
      </c>
      <c r="T6535" s="6" t="s">
        <v>878</v>
      </c>
      <c r="U6535" s="6" t="s">
        <v>1821</v>
      </c>
      <c r="V6535" s="6" t="s">
        <v>4728</v>
      </c>
      <c r="W6535" s="7">
        <v>0</v>
      </c>
      <c r="X6535" s="7">
        <v>0</v>
      </c>
      <c r="Y6535" s="7">
        <v>0</v>
      </c>
      <c r="Z6535" s="7">
        <v>0.1</v>
      </c>
      <c r="AA6535" s="7">
        <v>0</v>
      </c>
      <c r="AB6535" s="7">
        <v>0</v>
      </c>
      <c r="AC6535" s="7">
        <v>0</v>
      </c>
      <c r="AD6535" s="7">
        <v>0</v>
      </c>
      <c r="AE6535">
        <v>2</v>
      </c>
      <c r="AF6535">
        <v>0</v>
      </c>
      <c r="AG6535">
        <v>0</v>
      </c>
      <c r="AH6535">
        <v>0</v>
      </c>
      <c r="AI6535">
        <v>0</v>
      </c>
      <c r="AJ6535">
        <v>1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</row>
    <row r="6536" spans="1:44" x14ac:dyDescent="0.25">
      <c r="A6536">
        <v>1588224</v>
      </c>
      <c r="B6536">
        <v>788775</v>
      </c>
      <c r="C6536">
        <v>22.255497034696599</v>
      </c>
      <c r="D6536">
        <v>40.804447577872303</v>
      </c>
      <c r="E6536" s="68" t="s">
        <v>873</v>
      </c>
      <c r="F6536" s="8">
        <f>INDEX(Δεδομένα!$P:$P,MATCH('2020'!E6536,Δεδομένα!$O:$O,0))</f>
        <v>61</v>
      </c>
      <c r="G6536" s="6" t="s">
        <v>874</v>
      </c>
      <c r="H6536" s="2" t="str">
        <f>INDEX(Δεδομένα!B$1:B$51,MATCH('2020'!G6536,Δεδομένα!A$1:A$51,0))</f>
        <v>ΚΕΝΤΡΙΚΗΣ ΜΑΚΕΔΟΝΙΑΣ</v>
      </c>
      <c r="I6536" s="8">
        <f>INDEX(Δεδομένα!E$1:E$13,MATCH('2020'!H6536,Δεδομένα!D$1:D$13,0))</f>
        <v>3</v>
      </c>
      <c r="J6536" s="1">
        <v>44094</v>
      </c>
      <c r="K6536" s="6" t="s">
        <v>468</v>
      </c>
      <c r="L6536" s="36" t="str">
        <f t="shared" si="408"/>
        <v>20/09/2020 17:19</v>
      </c>
      <c r="M6536" s="1">
        <v>44094</v>
      </c>
      <c r="N6536" s="6" t="s">
        <v>255</v>
      </c>
      <c r="O6536" s="36" t="str">
        <f t="shared" si="409"/>
        <v>20/09/2020 17:45</v>
      </c>
      <c r="P6536" s="46">
        <f t="shared" si="410"/>
        <v>1.8055555556202307E-2</v>
      </c>
      <c r="Q6536" s="48">
        <v>0</v>
      </c>
      <c r="R6536" s="47">
        <f t="shared" si="411"/>
        <v>26.000000000931323</v>
      </c>
      <c r="S6536" s="6" t="s">
        <v>44</v>
      </c>
      <c r="T6536" s="6" t="s">
        <v>878</v>
      </c>
      <c r="U6536" s="6" t="s">
        <v>2109</v>
      </c>
      <c r="V6536" s="6" t="s">
        <v>3122</v>
      </c>
      <c r="W6536" s="7">
        <v>0</v>
      </c>
      <c r="X6536" s="7">
        <v>0</v>
      </c>
      <c r="Y6536" s="7">
        <v>0</v>
      </c>
      <c r="Z6536" s="7">
        <v>0.1</v>
      </c>
      <c r="AA6536" s="7">
        <v>0</v>
      </c>
      <c r="AB6536" s="7">
        <v>0</v>
      </c>
      <c r="AC6536" s="7">
        <v>0</v>
      </c>
      <c r="AD6536" s="7">
        <v>0</v>
      </c>
      <c r="AE6536">
        <v>2</v>
      </c>
      <c r="AF6536">
        <v>0</v>
      </c>
      <c r="AG6536">
        <v>0</v>
      </c>
      <c r="AH6536">
        <v>0</v>
      </c>
      <c r="AI6536">
        <v>0</v>
      </c>
      <c r="AJ6536">
        <v>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</row>
    <row r="6537" spans="1:44" x14ac:dyDescent="0.25">
      <c r="A6537">
        <v>1602641</v>
      </c>
      <c r="B6537">
        <v>788583</v>
      </c>
      <c r="C6537">
        <v>25.4338798722844</v>
      </c>
      <c r="D6537">
        <v>40.998606603764998</v>
      </c>
      <c r="E6537" s="68" t="s">
        <v>946</v>
      </c>
      <c r="F6537" s="8">
        <f>INDEX(Δεδομένα!$P:$P,MATCH('2020'!E6537,Δεδομένα!$O:$O,0))</f>
        <v>19</v>
      </c>
      <c r="G6537" s="6" t="s">
        <v>64</v>
      </c>
      <c r="H6537" s="2" t="str">
        <f>INDEX(Δεδομένα!B$1:B$51,MATCH('2020'!G6537,Δεδομένα!A$1:A$51,0))</f>
        <v>ΑΝΑΤΟΛΙΚΗΣ ΜΑΚΕΔΟΝΙΑΣ ΚΑΙ ΘΡΑΚΗΣ</v>
      </c>
      <c r="I6537" s="8">
        <f>INDEX(Δεδομένα!E$1:E$13,MATCH('2020'!H6537,Δεδομένα!D$1:D$13,0))</f>
        <v>2</v>
      </c>
      <c r="J6537" s="1">
        <v>44094</v>
      </c>
      <c r="K6537" s="6" t="s">
        <v>5193</v>
      </c>
      <c r="L6537" s="36" t="str">
        <f t="shared" si="408"/>
        <v>20/09/2020 05:25</v>
      </c>
      <c r="M6537" s="1">
        <v>44094</v>
      </c>
      <c r="N6537" s="6" t="s">
        <v>3019</v>
      </c>
      <c r="O6537" s="36" t="str">
        <f t="shared" si="409"/>
        <v>20/09/2020 06:15</v>
      </c>
      <c r="P6537" s="46">
        <f t="shared" si="410"/>
        <v>3.4722222218988463E-2</v>
      </c>
      <c r="Q6537" s="48">
        <v>0</v>
      </c>
      <c r="R6537" s="47">
        <f t="shared" si="411"/>
        <v>49.999999995343387</v>
      </c>
      <c r="S6537" s="6" t="s">
        <v>44</v>
      </c>
      <c r="T6537" s="6" t="s">
        <v>72</v>
      </c>
      <c r="U6537" s="6" t="s">
        <v>44</v>
      </c>
      <c r="V6537" s="6" t="s">
        <v>5606</v>
      </c>
      <c r="W6537" s="7">
        <v>0</v>
      </c>
      <c r="X6537" s="7">
        <v>0</v>
      </c>
      <c r="Y6537" s="7">
        <v>0</v>
      </c>
      <c r="Z6537" s="7">
        <v>0.5</v>
      </c>
      <c r="AA6537" s="7">
        <v>0</v>
      </c>
      <c r="AB6537" s="7">
        <v>0</v>
      </c>
      <c r="AC6537" s="7">
        <v>0</v>
      </c>
      <c r="AD6537" s="7">
        <v>0</v>
      </c>
      <c r="AE6537">
        <v>2</v>
      </c>
      <c r="AF6537">
        <v>0</v>
      </c>
      <c r="AG6537">
        <v>0</v>
      </c>
      <c r="AH6537">
        <v>0</v>
      </c>
      <c r="AI6537">
        <v>0</v>
      </c>
      <c r="AJ6537">
        <v>1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</row>
    <row r="6538" spans="1:44" x14ac:dyDescent="0.25">
      <c r="A6538">
        <v>1602643</v>
      </c>
      <c r="B6538">
        <v>788712</v>
      </c>
      <c r="C6538">
        <v>25.226767310008999</v>
      </c>
      <c r="D6538">
        <v>40.953322919288098</v>
      </c>
      <c r="E6538" s="68" t="s">
        <v>946</v>
      </c>
      <c r="F6538" s="8">
        <f>INDEX(Δεδομένα!$P:$P,MATCH('2020'!E6538,Δεδομένα!$O:$O,0))</f>
        <v>19</v>
      </c>
      <c r="G6538" s="6" t="s">
        <v>64</v>
      </c>
      <c r="H6538" s="2" t="str">
        <f>INDEX(Δεδομένα!B$1:B$51,MATCH('2020'!G6538,Δεδομένα!A$1:A$51,0))</f>
        <v>ΑΝΑΤΟΛΙΚΗΣ ΜΑΚΕΔΟΝΙΑΣ ΚΑΙ ΘΡΑΚΗΣ</v>
      </c>
      <c r="I6538" s="8">
        <f>INDEX(Δεδομένα!E$1:E$13,MATCH('2020'!H6538,Δεδομένα!D$1:D$13,0))</f>
        <v>2</v>
      </c>
      <c r="J6538" s="1">
        <v>44094</v>
      </c>
      <c r="K6538" s="6" t="s">
        <v>542</v>
      </c>
      <c r="L6538" s="36" t="str">
        <f t="shared" si="408"/>
        <v>20/09/2020 14:30</v>
      </c>
      <c r="M6538" s="1">
        <v>44094</v>
      </c>
      <c r="N6538" s="6" t="s">
        <v>1383</v>
      </c>
      <c r="O6538" s="36" t="str">
        <f t="shared" si="409"/>
        <v>20/09/2020 16:53</v>
      </c>
      <c r="P6538" s="46">
        <f t="shared" si="410"/>
        <v>9.930555555911269E-2</v>
      </c>
      <c r="Q6538" s="48">
        <v>0</v>
      </c>
      <c r="R6538" s="47">
        <f t="shared" si="411"/>
        <v>143.00000000512227</v>
      </c>
      <c r="S6538" s="6" t="s">
        <v>44</v>
      </c>
      <c r="T6538" s="6" t="s">
        <v>948</v>
      </c>
      <c r="U6538" s="6" t="s">
        <v>44</v>
      </c>
      <c r="V6538" s="6" t="s">
        <v>6252</v>
      </c>
      <c r="W6538" s="7">
        <v>0</v>
      </c>
      <c r="X6538" s="7">
        <v>0</v>
      </c>
      <c r="Y6538" s="7">
        <v>0</v>
      </c>
      <c r="Z6538" s="7">
        <v>0</v>
      </c>
      <c r="AA6538" s="7">
        <v>0</v>
      </c>
      <c r="AB6538" s="7">
        <v>0</v>
      </c>
      <c r="AC6538" s="7">
        <v>80</v>
      </c>
      <c r="AD6538" s="7">
        <v>0</v>
      </c>
      <c r="AE6538">
        <v>6</v>
      </c>
      <c r="AF6538">
        <v>0</v>
      </c>
      <c r="AG6538">
        <v>0</v>
      </c>
      <c r="AH6538">
        <v>0</v>
      </c>
      <c r="AI6538">
        <v>0</v>
      </c>
      <c r="AJ6538">
        <v>3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</row>
    <row r="6539" spans="1:44" x14ac:dyDescent="0.25">
      <c r="A6539">
        <v>1599528</v>
      </c>
      <c r="B6539">
        <v>789038</v>
      </c>
      <c r="C6539">
        <v>23.8113946513207</v>
      </c>
      <c r="D6539">
        <v>37.950941936656498</v>
      </c>
      <c r="E6539" s="68" t="s">
        <v>6978</v>
      </c>
      <c r="F6539" s="8">
        <f>INDEX(Δεδομένα!$P:$P,MATCH('2020'!E6539,Δεδομένα!$O:$O,0))</f>
        <v>1</v>
      </c>
      <c r="G6539" s="6" t="s">
        <v>41</v>
      </c>
      <c r="H6539" s="2" t="str">
        <f>INDEX(Δεδομένα!B$1:B$51,MATCH('2020'!G6539,Δεδομένα!A$1:A$51,0))</f>
        <v>ΑΤΤΙΚΗΣ</v>
      </c>
      <c r="I6539" s="8">
        <f>INDEX(Δεδομένα!E$1:E$13,MATCH('2020'!H6539,Δεδομένα!D$1:D$13,0))</f>
        <v>1</v>
      </c>
      <c r="J6539" s="1">
        <v>44095</v>
      </c>
      <c r="K6539" s="6" t="s">
        <v>387</v>
      </c>
      <c r="L6539" s="36" t="str">
        <f t="shared" si="408"/>
        <v>21/09/2020 14:44</v>
      </c>
      <c r="M6539" s="1">
        <v>44095</v>
      </c>
      <c r="N6539" s="6" t="s">
        <v>2212</v>
      </c>
      <c r="O6539" s="36" t="str">
        <f t="shared" si="409"/>
        <v>21/09/2020 17:56</v>
      </c>
      <c r="P6539" s="46">
        <f t="shared" si="410"/>
        <v>0.13333333333139308</v>
      </c>
      <c r="Q6539" s="48">
        <v>0</v>
      </c>
      <c r="R6539" s="47">
        <f t="shared" si="411"/>
        <v>191.99999999720603</v>
      </c>
      <c r="S6539" s="6" t="s">
        <v>44</v>
      </c>
      <c r="T6539" s="6" t="s">
        <v>6979</v>
      </c>
      <c r="U6539" s="6" t="s">
        <v>44</v>
      </c>
      <c r="V6539" s="6" t="s">
        <v>6980</v>
      </c>
      <c r="W6539" s="7">
        <v>1</v>
      </c>
      <c r="X6539" s="7">
        <v>0</v>
      </c>
      <c r="Y6539" s="7">
        <v>0</v>
      </c>
      <c r="Z6539" s="7">
        <v>0</v>
      </c>
      <c r="AA6539" s="7">
        <v>0</v>
      </c>
      <c r="AB6539" s="7">
        <v>0</v>
      </c>
      <c r="AC6539" s="7">
        <v>0</v>
      </c>
      <c r="AD6539" s="7">
        <v>0</v>
      </c>
      <c r="AE6539">
        <v>26</v>
      </c>
      <c r="AF6539">
        <v>0</v>
      </c>
      <c r="AG6539">
        <v>0</v>
      </c>
      <c r="AH6539">
        <v>0</v>
      </c>
      <c r="AI6539">
        <v>38</v>
      </c>
      <c r="AJ6539">
        <v>9</v>
      </c>
      <c r="AK6539">
        <v>0</v>
      </c>
      <c r="AL6539">
        <v>0</v>
      </c>
      <c r="AM6539">
        <v>0</v>
      </c>
      <c r="AN6539">
        <v>3</v>
      </c>
      <c r="AO6539">
        <v>2</v>
      </c>
      <c r="AP6539">
        <v>0</v>
      </c>
      <c r="AQ6539">
        <v>0</v>
      </c>
      <c r="AR6539">
        <v>0</v>
      </c>
    </row>
    <row r="6540" spans="1:44" x14ac:dyDescent="0.25">
      <c r="A6540">
        <v>1597791</v>
      </c>
      <c r="B6540">
        <v>788996</v>
      </c>
      <c r="C6540">
        <v>22.179610208408601</v>
      </c>
      <c r="D6540">
        <v>37.833978937142597</v>
      </c>
      <c r="E6540" s="68" t="s">
        <v>805</v>
      </c>
      <c r="F6540" s="8">
        <f>INDEX(Δεδομένα!$P:$P,MATCH('2020'!E6540,Δεδομένα!$O:$O,0))</f>
        <v>126</v>
      </c>
      <c r="G6540" s="6" t="s">
        <v>303</v>
      </c>
      <c r="H6540" s="2" t="str">
        <f>INDEX(Δεδομένα!B$1:B$51,MATCH('2020'!G6540,Δεδομένα!A$1:A$51,0))</f>
        <v>ΔΥΤΙΚΗΣ ΕΛΛΑΔΟΣ</v>
      </c>
      <c r="I6540" s="8">
        <f>INDEX(Δεδομένα!E$1:E$13,MATCH('2020'!H6540,Δεδομένα!D$1:D$13,0))</f>
        <v>7</v>
      </c>
      <c r="J6540" s="1">
        <v>44095</v>
      </c>
      <c r="K6540" s="6" t="s">
        <v>526</v>
      </c>
      <c r="L6540" s="36" t="str">
        <f t="shared" si="408"/>
        <v>21/09/2020 11:45</v>
      </c>
      <c r="M6540" s="1">
        <v>44095</v>
      </c>
      <c r="N6540" s="6" t="s">
        <v>154</v>
      </c>
      <c r="O6540" s="36" t="str">
        <f t="shared" si="409"/>
        <v>21/09/2020 18:05</v>
      </c>
      <c r="P6540" s="46">
        <f t="shared" si="410"/>
        <v>0.26388888888322981</v>
      </c>
      <c r="Q6540" s="48">
        <v>0</v>
      </c>
      <c r="R6540" s="47">
        <f t="shared" si="411"/>
        <v>379.99999999185093</v>
      </c>
      <c r="S6540" s="6" t="s">
        <v>44</v>
      </c>
      <c r="T6540" s="6" t="s">
        <v>808</v>
      </c>
      <c r="U6540" s="6" t="s">
        <v>44</v>
      </c>
      <c r="V6540" s="6" t="s">
        <v>6974</v>
      </c>
      <c r="W6540" s="7">
        <v>0</v>
      </c>
      <c r="X6540" s="7">
        <v>0</v>
      </c>
      <c r="Y6540" s="7">
        <v>0</v>
      </c>
      <c r="Z6540" s="7">
        <v>0</v>
      </c>
      <c r="AA6540" s="7">
        <v>8</v>
      </c>
      <c r="AB6540" s="7">
        <v>0</v>
      </c>
      <c r="AC6540" s="7">
        <v>0</v>
      </c>
      <c r="AD6540" s="7">
        <v>0</v>
      </c>
      <c r="AE6540">
        <v>7</v>
      </c>
      <c r="AF6540">
        <v>0</v>
      </c>
      <c r="AG6540">
        <v>0</v>
      </c>
      <c r="AH6540">
        <v>0</v>
      </c>
      <c r="AI6540">
        <v>2</v>
      </c>
      <c r="AJ6540">
        <v>4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</row>
    <row r="6541" spans="1:44" x14ac:dyDescent="0.25">
      <c r="A6541">
        <v>1614212</v>
      </c>
      <c r="B6541">
        <v>789099</v>
      </c>
      <c r="C6541">
        <v>22.330780910433901</v>
      </c>
      <c r="D6541">
        <v>38.168493469452798</v>
      </c>
      <c r="E6541" s="68" t="s">
        <v>331</v>
      </c>
      <c r="F6541" s="8">
        <f>INDEX(Δεδομένα!$P:$P,MATCH('2020'!E6541,Δεδομένα!$O:$O,0))</f>
        <v>125</v>
      </c>
      <c r="G6541" s="6" t="s">
        <v>303</v>
      </c>
      <c r="H6541" s="2" t="str">
        <f>INDEX(Δεδομένα!B$1:B$51,MATCH('2020'!G6541,Δεδομένα!A$1:A$51,0))</f>
        <v>ΔΥΤΙΚΗΣ ΕΛΛΑΔΟΣ</v>
      </c>
      <c r="I6541" s="8">
        <f>INDEX(Δεδομένα!E$1:E$13,MATCH('2020'!H6541,Δεδομένα!D$1:D$13,0))</f>
        <v>7</v>
      </c>
      <c r="J6541" s="1">
        <v>44095</v>
      </c>
      <c r="K6541" s="6" t="s">
        <v>78</v>
      </c>
      <c r="L6541" s="36" t="str">
        <f t="shared" si="408"/>
        <v>21/09/2020 16:59</v>
      </c>
      <c r="M6541" s="1">
        <v>44095</v>
      </c>
      <c r="N6541" s="6" t="s">
        <v>1803</v>
      </c>
      <c r="O6541" s="36" t="str">
        <f t="shared" si="409"/>
        <v>21/09/2020 17:07</v>
      </c>
      <c r="P6541" s="46">
        <f t="shared" si="410"/>
        <v>5.5555555518367328E-3</v>
      </c>
      <c r="Q6541" s="48">
        <v>0</v>
      </c>
      <c r="R6541" s="47">
        <f t="shared" si="411"/>
        <v>7.9999999946448952</v>
      </c>
      <c r="S6541" s="6" t="s">
        <v>44</v>
      </c>
      <c r="T6541" s="6" t="s">
        <v>316</v>
      </c>
      <c r="U6541" s="6" t="s">
        <v>44</v>
      </c>
      <c r="V6541" s="6" t="s">
        <v>4363</v>
      </c>
      <c r="W6541" s="7">
        <v>0</v>
      </c>
      <c r="X6541" s="7">
        <v>0</v>
      </c>
      <c r="Y6541" s="7">
        <v>0</v>
      </c>
      <c r="Z6541" s="7">
        <v>0</v>
      </c>
      <c r="AA6541" s="7">
        <v>0</v>
      </c>
      <c r="AB6541" s="7">
        <v>0</v>
      </c>
      <c r="AC6541" s="7">
        <v>0</v>
      </c>
      <c r="AD6541" s="7">
        <v>0</v>
      </c>
      <c r="AE6541">
        <v>3</v>
      </c>
      <c r="AF6541">
        <v>0</v>
      </c>
      <c r="AG6541">
        <v>0</v>
      </c>
      <c r="AH6541">
        <v>0</v>
      </c>
      <c r="AI6541">
        <v>0</v>
      </c>
      <c r="AJ6541">
        <v>1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</row>
    <row r="6542" spans="1:44" x14ac:dyDescent="0.25">
      <c r="A6542">
        <v>1614575</v>
      </c>
      <c r="B6542">
        <v>789110</v>
      </c>
      <c r="C6542">
        <v>22.018074658208899</v>
      </c>
      <c r="D6542">
        <v>38.283449844684597</v>
      </c>
      <c r="E6542" s="68" t="s">
        <v>313</v>
      </c>
      <c r="F6542" s="8">
        <f>INDEX(Δεδομένα!$P:$P,MATCH('2020'!E6542,Δεδομένα!$O:$O,0))</f>
        <v>124</v>
      </c>
      <c r="G6542" s="6" t="s">
        <v>303</v>
      </c>
      <c r="H6542" s="2" t="str">
        <f>INDEX(Δεδομένα!B$1:B$51,MATCH('2020'!G6542,Δεδομένα!A$1:A$51,0))</f>
        <v>ΔΥΤΙΚΗΣ ΕΛΛΑΔΟΣ</v>
      </c>
      <c r="I6542" s="8">
        <f>INDEX(Δεδομένα!E$1:E$13,MATCH('2020'!H6542,Δεδομένα!D$1:D$13,0))</f>
        <v>7</v>
      </c>
      <c r="J6542" s="1">
        <v>44095</v>
      </c>
      <c r="K6542" s="6" t="s">
        <v>310</v>
      </c>
      <c r="L6542" s="36" t="str">
        <f t="shared" si="408"/>
        <v>21/09/2020 18:15</v>
      </c>
      <c r="M6542" s="1">
        <v>44095</v>
      </c>
      <c r="N6542" s="6" t="s">
        <v>418</v>
      </c>
      <c r="O6542" s="36" t="str">
        <f t="shared" si="409"/>
        <v>21/09/2020 18:45</v>
      </c>
      <c r="P6542" s="46">
        <f t="shared" si="410"/>
        <v>2.0833333335758653E-2</v>
      </c>
      <c r="Q6542" s="48">
        <v>0</v>
      </c>
      <c r="R6542" s="47">
        <f t="shared" si="411"/>
        <v>30.00000000349246</v>
      </c>
      <c r="S6542" s="6" t="s">
        <v>44</v>
      </c>
      <c r="T6542" s="6" t="s">
        <v>316</v>
      </c>
      <c r="U6542" s="6" t="s">
        <v>44</v>
      </c>
      <c r="V6542" s="6" t="s">
        <v>6394</v>
      </c>
      <c r="W6542" s="7">
        <v>0</v>
      </c>
      <c r="X6542" s="7">
        <v>0</v>
      </c>
      <c r="Y6542" s="7">
        <v>0</v>
      </c>
      <c r="Z6542" s="7">
        <v>0.01</v>
      </c>
      <c r="AA6542" s="7">
        <v>0</v>
      </c>
      <c r="AB6542" s="7">
        <v>0</v>
      </c>
      <c r="AC6542" s="7">
        <v>0</v>
      </c>
      <c r="AD6542" s="7">
        <v>0</v>
      </c>
      <c r="AE6542">
        <v>6</v>
      </c>
      <c r="AF6542">
        <v>0</v>
      </c>
      <c r="AG6542">
        <v>0</v>
      </c>
      <c r="AH6542">
        <v>0</v>
      </c>
      <c r="AI6542">
        <v>0</v>
      </c>
      <c r="AJ6542">
        <v>3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</row>
    <row r="6543" spans="1:44" x14ac:dyDescent="0.25">
      <c r="A6543">
        <v>1589138</v>
      </c>
      <c r="B6543">
        <v>788970</v>
      </c>
      <c r="C6543">
        <v>24.084288845066599</v>
      </c>
      <c r="D6543">
        <v>41.126960057565697</v>
      </c>
      <c r="E6543" s="68" t="s">
        <v>109</v>
      </c>
      <c r="F6543" s="8">
        <f>INDEX(Δεδομένα!$P:$P,MATCH('2020'!E6543,Δεδομένα!$O:$O,0))</f>
        <v>27</v>
      </c>
      <c r="G6543" s="6" t="s">
        <v>110</v>
      </c>
      <c r="H6543" s="2" t="str">
        <f>INDEX(Δεδομένα!B$1:B$51,MATCH('2020'!G6543,Δεδομένα!A$1:A$51,0))</f>
        <v>ΑΝΑΤΟΛΙΚΗΣ ΜΑΚΕΔΟΝΙΑΣ ΚΑΙ ΘΡΑΚΗΣ</v>
      </c>
      <c r="I6543" s="8">
        <f>INDEX(Δεδομένα!E$1:E$13,MATCH('2020'!H6543,Δεδομένα!D$1:D$13,0))</f>
        <v>2</v>
      </c>
      <c r="J6543" s="1">
        <v>44095</v>
      </c>
      <c r="K6543" s="6" t="s">
        <v>2792</v>
      </c>
      <c r="L6543" s="36" t="str">
        <f t="shared" si="408"/>
        <v>21/09/2020 10:59</v>
      </c>
      <c r="M6543" s="1">
        <v>44095</v>
      </c>
      <c r="N6543" s="6" t="s">
        <v>542</v>
      </c>
      <c r="O6543" s="36" t="str">
        <f t="shared" si="409"/>
        <v>21/09/2020 14:30</v>
      </c>
      <c r="P6543" s="46">
        <f t="shared" si="410"/>
        <v>0.14652777777519077</v>
      </c>
      <c r="Q6543" s="48">
        <v>0</v>
      </c>
      <c r="R6543" s="47">
        <f t="shared" si="411"/>
        <v>210.99999999627471</v>
      </c>
      <c r="S6543" s="6" t="s">
        <v>44</v>
      </c>
      <c r="T6543" s="6" t="s">
        <v>113</v>
      </c>
      <c r="U6543" s="6" t="s">
        <v>44</v>
      </c>
      <c r="V6543" s="6" t="s">
        <v>6971</v>
      </c>
      <c r="W6543" s="7">
        <v>0</v>
      </c>
      <c r="X6543" s="7">
        <v>0</v>
      </c>
      <c r="Y6543" s="7">
        <v>0</v>
      </c>
      <c r="Z6543" s="7">
        <v>0</v>
      </c>
      <c r="AA6543" s="7">
        <v>0</v>
      </c>
      <c r="AB6543" s="7">
        <v>0</v>
      </c>
      <c r="AC6543" s="7">
        <v>0</v>
      </c>
      <c r="AD6543" s="7">
        <v>0.1</v>
      </c>
      <c r="AE6543">
        <v>2</v>
      </c>
      <c r="AF6543">
        <v>0</v>
      </c>
      <c r="AG6543">
        <v>0</v>
      </c>
      <c r="AH6543">
        <v>0</v>
      </c>
      <c r="AI6543">
        <v>0</v>
      </c>
      <c r="AJ6543">
        <v>1</v>
      </c>
      <c r="AK6543">
        <v>0</v>
      </c>
      <c r="AL6543">
        <v>0</v>
      </c>
      <c r="AM6543">
        <v>1</v>
      </c>
      <c r="AN6543">
        <v>0</v>
      </c>
      <c r="AO6543">
        <v>0</v>
      </c>
      <c r="AP6543">
        <v>0</v>
      </c>
      <c r="AQ6543">
        <v>0</v>
      </c>
      <c r="AR6543">
        <v>0</v>
      </c>
    </row>
    <row r="6544" spans="1:44" x14ac:dyDescent="0.25">
      <c r="A6544">
        <v>1593973</v>
      </c>
      <c r="B6544">
        <v>789083</v>
      </c>
      <c r="C6544">
        <v>21.311130096533301</v>
      </c>
      <c r="D6544">
        <v>37.904284766233701</v>
      </c>
      <c r="E6544" s="68" t="s">
        <v>900</v>
      </c>
      <c r="F6544" s="8">
        <f>INDEX(Δεδομένα!$P:$P,MATCH('2020'!E6544,Δεδομένα!$O:$O,0))</f>
        <v>136</v>
      </c>
      <c r="G6544" s="6" t="s">
        <v>357</v>
      </c>
      <c r="H6544" s="2" t="str">
        <f>INDEX(Δεδομένα!B$1:B$51,MATCH('2020'!G6544,Δεδομένα!A$1:A$51,0))</f>
        <v>ΔΥΤΙΚΗΣ ΕΛΛΑΔΟΣ</v>
      </c>
      <c r="I6544" s="8">
        <f>INDEX(Δεδομένα!E$1:E$13,MATCH('2020'!H6544,Δεδομένα!D$1:D$13,0))</f>
        <v>7</v>
      </c>
      <c r="J6544" s="1">
        <v>44095</v>
      </c>
      <c r="K6544" s="6" t="s">
        <v>586</v>
      </c>
      <c r="L6544" s="36" t="str">
        <f t="shared" si="408"/>
        <v>21/09/2020 16:05</v>
      </c>
      <c r="M6544" s="1">
        <v>44095</v>
      </c>
      <c r="N6544" s="6" t="s">
        <v>156</v>
      </c>
      <c r="O6544" s="36" t="str">
        <f t="shared" si="409"/>
        <v>21/09/2020 17:30</v>
      </c>
      <c r="P6544" s="46">
        <f t="shared" si="410"/>
        <v>5.9027777773735579E-2</v>
      </c>
      <c r="Q6544" s="48">
        <v>0</v>
      </c>
      <c r="R6544" s="47">
        <f t="shared" si="411"/>
        <v>84.999999994179234</v>
      </c>
      <c r="S6544" s="6" t="s">
        <v>44</v>
      </c>
      <c r="T6544" s="6" t="s">
        <v>929</v>
      </c>
      <c r="U6544" s="6" t="s">
        <v>1733</v>
      </c>
      <c r="V6544" s="6" t="s">
        <v>1733</v>
      </c>
      <c r="W6544" s="7">
        <v>0</v>
      </c>
      <c r="X6544" s="7">
        <v>0</v>
      </c>
      <c r="Y6544" s="7">
        <v>0</v>
      </c>
      <c r="Z6544" s="7">
        <v>0</v>
      </c>
      <c r="AA6544" s="7">
        <v>1</v>
      </c>
      <c r="AB6544" s="7">
        <v>0</v>
      </c>
      <c r="AC6544" s="7">
        <v>0</v>
      </c>
      <c r="AD6544" s="7">
        <v>0</v>
      </c>
      <c r="AE6544">
        <v>2</v>
      </c>
      <c r="AF6544">
        <v>0</v>
      </c>
      <c r="AG6544">
        <v>0</v>
      </c>
      <c r="AH6544">
        <v>0</v>
      </c>
      <c r="AI6544">
        <v>0</v>
      </c>
      <c r="AJ6544">
        <v>1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</row>
    <row r="6545" spans="1:44" x14ac:dyDescent="0.25">
      <c r="A6545">
        <v>1593975</v>
      </c>
      <c r="B6545">
        <v>789134</v>
      </c>
      <c r="C6545">
        <v>21.303215704169101</v>
      </c>
      <c r="D6545">
        <v>37.937899859290603</v>
      </c>
      <c r="E6545" s="68" t="s">
        <v>900</v>
      </c>
      <c r="F6545" s="8">
        <f>INDEX(Δεδομένα!$P:$P,MATCH('2020'!E6545,Δεδομένα!$O:$O,0))</f>
        <v>136</v>
      </c>
      <c r="G6545" s="6" t="s">
        <v>357</v>
      </c>
      <c r="H6545" s="2" t="str">
        <f>INDEX(Δεδομένα!B$1:B$51,MATCH('2020'!G6545,Δεδομένα!A$1:A$51,0))</f>
        <v>ΔΥΤΙΚΗΣ ΕΛΛΑΔΟΣ</v>
      </c>
      <c r="I6545" s="8">
        <f>INDEX(Δεδομένα!E$1:E$13,MATCH('2020'!H6545,Δεδομένα!D$1:D$13,0))</f>
        <v>7</v>
      </c>
      <c r="J6545" s="1">
        <v>44095</v>
      </c>
      <c r="K6545" s="6" t="s">
        <v>181</v>
      </c>
      <c r="L6545" s="36" t="str">
        <f t="shared" si="408"/>
        <v>21/09/2020 19:15</v>
      </c>
      <c r="M6545" s="1">
        <v>44095</v>
      </c>
      <c r="N6545" s="6" t="s">
        <v>638</v>
      </c>
      <c r="O6545" s="36" t="str">
        <f t="shared" si="409"/>
        <v>21/09/2020 20:45</v>
      </c>
      <c r="P6545" s="46">
        <f t="shared" si="410"/>
        <v>6.25E-2</v>
      </c>
      <c r="Q6545" s="48">
        <v>0</v>
      </c>
      <c r="R6545" s="47">
        <f t="shared" si="411"/>
        <v>90</v>
      </c>
      <c r="S6545" s="6" t="s">
        <v>44</v>
      </c>
      <c r="T6545" s="6" t="s">
        <v>1058</v>
      </c>
      <c r="U6545" s="6" t="s">
        <v>1550</v>
      </c>
      <c r="V6545" s="6" t="s">
        <v>6748</v>
      </c>
      <c r="W6545" s="7">
        <v>0</v>
      </c>
      <c r="X6545" s="7">
        <v>0</v>
      </c>
      <c r="Y6545" s="7">
        <v>0</v>
      </c>
      <c r="Z6545" s="7">
        <v>0</v>
      </c>
      <c r="AA6545" s="7">
        <v>0</v>
      </c>
      <c r="AB6545" s="7">
        <v>30</v>
      </c>
      <c r="AC6545" s="7">
        <v>0</v>
      </c>
      <c r="AD6545" s="7">
        <v>0</v>
      </c>
      <c r="AE6545">
        <v>4</v>
      </c>
      <c r="AF6545">
        <v>0</v>
      </c>
      <c r="AG6545">
        <v>0</v>
      </c>
      <c r="AH6545">
        <v>0</v>
      </c>
      <c r="AI6545">
        <v>0</v>
      </c>
      <c r="AJ6545">
        <v>2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</row>
    <row r="6546" spans="1:44" x14ac:dyDescent="0.25">
      <c r="A6546">
        <v>1593976</v>
      </c>
      <c r="B6546">
        <v>789163</v>
      </c>
      <c r="C6546">
        <v>21.316182031701398</v>
      </c>
      <c r="D6546">
        <v>37.885397343468803</v>
      </c>
      <c r="E6546" s="68" t="s">
        <v>900</v>
      </c>
      <c r="F6546" s="8">
        <f>INDEX(Δεδομένα!$P:$P,MATCH('2020'!E6546,Δεδομένα!$O:$O,0))</f>
        <v>136</v>
      </c>
      <c r="G6546" s="6" t="s">
        <v>357</v>
      </c>
      <c r="H6546" s="2" t="str">
        <f>INDEX(Δεδομένα!B$1:B$51,MATCH('2020'!G6546,Δεδομένα!A$1:A$51,0))</f>
        <v>ΔΥΤΙΚΗΣ ΕΛΛΑΔΟΣ</v>
      </c>
      <c r="I6546" s="8">
        <f>INDEX(Δεδομένα!E$1:E$13,MATCH('2020'!H6546,Δεδομένα!D$1:D$13,0))</f>
        <v>7</v>
      </c>
      <c r="J6546" s="1">
        <v>44095</v>
      </c>
      <c r="K6546" s="6" t="s">
        <v>100</v>
      </c>
      <c r="L6546" s="36" t="str">
        <f t="shared" si="408"/>
        <v>21/09/2020 20:50</v>
      </c>
      <c r="M6546" s="1">
        <v>44095</v>
      </c>
      <c r="N6546" s="6" t="s">
        <v>600</v>
      </c>
      <c r="O6546" s="36" t="str">
        <f t="shared" si="409"/>
        <v>21/09/2020 21:45</v>
      </c>
      <c r="P6546" s="46">
        <f t="shared" si="410"/>
        <v>3.8194444445252884E-2</v>
      </c>
      <c r="Q6546" s="48">
        <v>0</v>
      </c>
      <c r="R6546" s="47">
        <f t="shared" si="411"/>
        <v>55.000000001164153</v>
      </c>
      <c r="S6546" s="6" t="s">
        <v>44</v>
      </c>
      <c r="T6546" s="6" t="s">
        <v>929</v>
      </c>
      <c r="U6546" s="6" t="s">
        <v>1733</v>
      </c>
      <c r="V6546" s="6" t="s">
        <v>1733</v>
      </c>
      <c r="W6546" s="7">
        <v>0</v>
      </c>
      <c r="X6546" s="7">
        <v>0</v>
      </c>
      <c r="Y6546" s="7">
        <v>0</v>
      </c>
      <c r="Z6546" s="7">
        <v>0</v>
      </c>
      <c r="AA6546" s="7">
        <v>1</v>
      </c>
      <c r="AB6546" s="7">
        <v>0</v>
      </c>
      <c r="AC6546" s="7">
        <v>0</v>
      </c>
      <c r="AD6546" s="7">
        <v>0</v>
      </c>
      <c r="AE6546">
        <v>2</v>
      </c>
      <c r="AF6546">
        <v>0</v>
      </c>
      <c r="AG6546">
        <v>0</v>
      </c>
      <c r="AH6546">
        <v>0</v>
      </c>
      <c r="AI6546">
        <v>0</v>
      </c>
      <c r="AJ6546">
        <v>1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</row>
    <row r="6547" spans="1:44" x14ac:dyDescent="0.25">
      <c r="A6547">
        <v>1588612</v>
      </c>
      <c r="B6547">
        <v>789005</v>
      </c>
      <c r="C6547">
        <v>22.7139892129793</v>
      </c>
      <c r="D6547">
        <v>40.8523542355614</v>
      </c>
      <c r="E6547" s="68" t="s">
        <v>1084</v>
      </c>
      <c r="F6547" s="8">
        <f>INDEX(Δεδομένα!$P:$P,MATCH('2020'!E6547,Δεδομένα!$O:$O,0))</f>
        <v>57</v>
      </c>
      <c r="G6547" s="6" t="s">
        <v>223</v>
      </c>
      <c r="H6547" s="2" t="str">
        <f>INDEX(Δεδομένα!B$1:B$51,MATCH('2020'!G6547,Δεδομένα!A$1:A$51,0))</f>
        <v>ΚΕΝΤΡΙΚΗΣ ΜΑΚΕΔΟΝΙΑΣ</v>
      </c>
      <c r="I6547" s="8">
        <f>INDEX(Δεδομένα!E$1:E$13,MATCH('2020'!H6547,Δεδομένα!D$1:D$13,0))</f>
        <v>3</v>
      </c>
      <c r="J6547" s="1">
        <v>44095</v>
      </c>
      <c r="K6547" s="6" t="s">
        <v>265</v>
      </c>
      <c r="L6547" s="36" t="str">
        <f t="shared" si="408"/>
        <v>21/09/2020 12:29</v>
      </c>
      <c r="M6547" s="1">
        <v>44095</v>
      </c>
      <c r="N6547" s="6" t="s">
        <v>616</v>
      </c>
      <c r="O6547" s="36" t="str">
        <f t="shared" si="409"/>
        <v>21/09/2020 13:30</v>
      </c>
      <c r="P6547" s="46">
        <f t="shared" si="410"/>
        <v>4.2361111110949423E-2</v>
      </c>
      <c r="Q6547" s="48">
        <v>0</v>
      </c>
      <c r="R6547" s="47">
        <f t="shared" si="411"/>
        <v>60.999999999767169</v>
      </c>
      <c r="S6547" s="6" t="s">
        <v>44</v>
      </c>
      <c r="T6547" s="6" t="s">
        <v>1145</v>
      </c>
      <c r="U6547" s="6" t="s">
        <v>5934</v>
      </c>
      <c r="V6547" s="6" t="s">
        <v>6129</v>
      </c>
      <c r="W6547" s="7">
        <v>0</v>
      </c>
      <c r="X6547" s="7">
        <v>0</v>
      </c>
      <c r="Y6547" s="7">
        <v>0</v>
      </c>
      <c r="Z6547" s="7">
        <v>0</v>
      </c>
      <c r="AA6547" s="7">
        <v>0</v>
      </c>
      <c r="AB6547" s="7">
        <v>0</v>
      </c>
      <c r="AC6547" s="7">
        <v>1</v>
      </c>
      <c r="AD6547" s="7">
        <v>0</v>
      </c>
      <c r="AE6547">
        <v>2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</row>
    <row r="6548" spans="1:44" x14ac:dyDescent="0.25">
      <c r="A6548">
        <v>1588614</v>
      </c>
      <c r="B6548">
        <v>789044</v>
      </c>
      <c r="C6548">
        <v>22.947921218253001</v>
      </c>
      <c r="D6548">
        <v>40.834284597652697</v>
      </c>
      <c r="E6548" s="68" t="s">
        <v>1084</v>
      </c>
      <c r="F6548" s="8">
        <f>INDEX(Δεδομένα!$P:$P,MATCH('2020'!E6548,Δεδομένα!$O:$O,0))</f>
        <v>57</v>
      </c>
      <c r="G6548" s="6" t="s">
        <v>223</v>
      </c>
      <c r="H6548" s="2" t="str">
        <f>INDEX(Δεδομένα!B$1:B$51,MATCH('2020'!G6548,Δεδομένα!A$1:A$51,0))</f>
        <v>ΚΕΝΤΡΙΚΗΣ ΜΑΚΕΔΟΝΙΑΣ</v>
      </c>
      <c r="I6548" s="8">
        <f>INDEX(Δεδομένα!E$1:E$13,MATCH('2020'!H6548,Δεδομένα!D$1:D$13,0))</f>
        <v>3</v>
      </c>
      <c r="J6548" s="1">
        <v>44095</v>
      </c>
      <c r="K6548" s="6" t="s">
        <v>459</v>
      </c>
      <c r="L6548" s="36" t="str">
        <f t="shared" si="408"/>
        <v>21/09/2020 15:04</v>
      </c>
      <c r="M6548" s="1">
        <v>44095</v>
      </c>
      <c r="N6548" s="6" t="s">
        <v>750</v>
      </c>
      <c r="O6548" s="36" t="str">
        <f t="shared" si="409"/>
        <v>21/09/2020 16:45</v>
      </c>
      <c r="P6548" s="46">
        <f t="shared" si="410"/>
        <v>7.0138888884685002E-2</v>
      </c>
      <c r="Q6548" s="48">
        <v>0</v>
      </c>
      <c r="R6548" s="47">
        <f t="shared" si="411"/>
        <v>100.9999999939464</v>
      </c>
      <c r="S6548" s="6" t="s">
        <v>44</v>
      </c>
      <c r="T6548" s="6" t="s">
        <v>1145</v>
      </c>
      <c r="U6548" s="6" t="s">
        <v>44</v>
      </c>
      <c r="V6548" s="6" t="s">
        <v>6981</v>
      </c>
      <c r="W6548" s="7">
        <v>0</v>
      </c>
      <c r="X6548" s="7">
        <v>0</v>
      </c>
      <c r="Y6548" s="7">
        <v>0</v>
      </c>
      <c r="Z6548" s="7">
        <v>1</v>
      </c>
      <c r="AA6548" s="7">
        <v>0</v>
      </c>
      <c r="AB6548" s="7">
        <v>0</v>
      </c>
      <c r="AC6548" s="7">
        <v>0</v>
      </c>
      <c r="AD6548" s="7">
        <v>0</v>
      </c>
      <c r="AE6548">
        <v>2</v>
      </c>
      <c r="AF6548">
        <v>0</v>
      </c>
      <c r="AG6548">
        <v>0</v>
      </c>
      <c r="AH6548">
        <v>0</v>
      </c>
      <c r="AI6548">
        <v>0</v>
      </c>
      <c r="AJ6548">
        <v>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</row>
    <row r="6549" spans="1:44" x14ac:dyDescent="0.25">
      <c r="A6549">
        <v>1588618</v>
      </c>
      <c r="B6549">
        <v>789058</v>
      </c>
      <c r="C6549">
        <v>22.707445153500299</v>
      </c>
      <c r="D6549">
        <v>40.812274837032803</v>
      </c>
      <c r="E6549" s="68" t="s">
        <v>1084</v>
      </c>
      <c r="F6549" s="8">
        <f>INDEX(Δεδομένα!$P:$P,MATCH('2020'!E6549,Δεδομένα!$O:$O,0))</f>
        <v>57</v>
      </c>
      <c r="G6549" s="6" t="s">
        <v>223</v>
      </c>
      <c r="H6549" s="2" t="str">
        <f>INDEX(Δεδομένα!B$1:B$51,MATCH('2020'!G6549,Δεδομένα!A$1:A$51,0))</f>
        <v>ΚΕΝΤΡΙΚΗΣ ΜΑΚΕΔΟΝΙΑΣ</v>
      </c>
      <c r="I6549" s="8">
        <f>INDEX(Δεδομένα!E$1:E$13,MATCH('2020'!H6549,Δεδομένα!D$1:D$13,0))</f>
        <v>3</v>
      </c>
      <c r="J6549" s="1">
        <v>44095</v>
      </c>
      <c r="K6549" s="6" t="s">
        <v>938</v>
      </c>
      <c r="L6549" s="36" t="str">
        <f t="shared" si="408"/>
        <v>21/09/2020 15:49</v>
      </c>
      <c r="M6549" s="1">
        <v>44095</v>
      </c>
      <c r="N6549" s="6" t="s">
        <v>305</v>
      </c>
      <c r="O6549" s="36" t="str">
        <f t="shared" si="409"/>
        <v>21/09/2020 16:55</v>
      </c>
      <c r="P6549" s="46">
        <f t="shared" si="410"/>
        <v>4.5833333329937886E-2</v>
      </c>
      <c r="Q6549" s="48">
        <v>0</v>
      </c>
      <c r="R6549" s="47">
        <f t="shared" si="411"/>
        <v>65.999999995110556</v>
      </c>
      <c r="S6549" s="6" t="s">
        <v>44</v>
      </c>
      <c r="T6549" s="6" t="s">
        <v>1145</v>
      </c>
      <c r="U6549" s="6" t="s">
        <v>44</v>
      </c>
      <c r="V6549" s="6" t="s">
        <v>4133</v>
      </c>
      <c r="W6549" s="7">
        <v>0</v>
      </c>
      <c r="X6549" s="7">
        <v>0</v>
      </c>
      <c r="Y6549" s="7">
        <v>0</v>
      </c>
      <c r="Z6549" s="7">
        <v>0.1</v>
      </c>
      <c r="AA6549" s="7">
        <v>0</v>
      </c>
      <c r="AB6549" s="7">
        <v>0</v>
      </c>
      <c r="AC6549" s="7">
        <v>0</v>
      </c>
      <c r="AD6549" s="7">
        <v>0</v>
      </c>
      <c r="AE6549">
        <v>4</v>
      </c>
      <c r="AF6549">
        <v>0</v>
      </c>
      <c r="AG6549">
        <v>0</v>
      </c>
      <c r="AH6549">
        <v>0</v>
      </c>
      <c r="AI6549">
        <v>0</v>
      </c>
      <c r="AJ6549">
        <v>2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</row>
    <row r="6550" spans="1:44" x14ac:dyDescent="0.25">
      <c r="A6550">
        <v>1590101</v>
      </c>
      <c r="B6550">
        <v>789138</v>
      </c>
      <c r="C6550">
        <v>21.1950137217476</v>
      </c>
      <c r="D6550">
        <v>40.3252360860103</v>
      </c>
      <c r="E6550" s="68" t="s">
        <v>245</v>
      </c>
      <c r="F6550" s="8">
        <f>INDEX(Δεδομένα!$P:$P,MATCH('2020'!E6550,Δεδομένα!$O:$O,0))</f>
        <v>71</v>
      </c>
      <c r="G6550" s="6" t="s">
        <v>246</v>
      </c>
      <c r="H6550" s="2" t="str">
        <f>INDEX(Δεδομένα!B$1:B$51,MATCH('2020'!G6550,Δεδομένα!A$1:A$51,0))</f>
        <v>ΔΥΤΙΚΗΣ ΜΑΚΕΔΟΝΙΑΣ</v>
      </c>
      <c r="I6550" s="8">
        <f>INDEX(Δεδομένα!E$1:E$13,MATCH('2020'!H6550,Δεδομένα!D$1:D$13,0))</f>
        <v>4</v>
      </c>
      <c r="J6550" s="1">
        <v>44095</v>
      </c>
      <c r="K6550" s="6" t="s">
        <v>142</v>
      </c>
      <c r="L6550" s="36" t="str">
        <f t="shared" si="408"/>
        <v>21/09/2020 19:20</v>
      </c>
      <c r="M6550" s="1">
        <v>44095</v>
      </c>
      <c r="N6550" s="6" t="s">
        <v>4462</v>
      </c>
      <c r="O6550" s="36" t="str">
        <f t="shared" si="409"/>
        <v>21/09/2020 21:12</v>
      </c>
      <c r="P6550" s="46">
        <f t="shared" si="410"/>
        <v>7.7777777776645962E-2</v>
      </c>
      <c r="Q6550" s="48">
        <v>0</v>
      </c>
      <c r="R6550" s="47">
        <f t="shared" si="411"/>
        <v>111.99999999837019</v>
      </c>
      <c r="S6550" s="6" t="s">
        <v>44</v>
      </c>
      <c r="T6550" s="6" t="s">
        <v>248</v>
      </c>
      <c r="U6550" s="6" t="s">
        <v>249</v>
      </c>
      <c r="V6550" s="6" t="s">
        <v>249</v>
      </c>
      <c r="W6550" s="7">
        <v>0</v>
      </c>
      <c r="X6550" s="7">
        <v>0</v>
      </c>
      <c r="Y6550" s="7">
        <v>0</v>
      </c>
      <c r="Z6550" s="7">
        <v>0.1</v>
      </c>
      <c r="AA6550" s="7">
        <v>0</v>
      </c>
      <c r="AB6550" s="7">
        <v>2</v>
      </c>
      <c r="AC6550" s="7">
        <v>0</v>
      </c>
      <c r="AD6550" s="7">
        <v>0</v>
      </c>
      <c r="AE6550">
        <v>4</v>
      </c>
      <c r="AF6550">
        <v>0</v>
      </c>
      <c r="AG6550">
        <v>0</v>
      </c>
      <c r="AH6550">
        <v>0</v>
      </c>
      <c r="AI6550">
        <v>0</v>
      </c>
      <c r="AJ6550">
        <v>2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</row>
    <row r="6551" spans="1:44" x14ac:dyDescent="0.25">
      <c r="A6551">
        <v>1589554</v>
      </c>
      <c r="B6551">
        <v>789004</v>
      </c>
      <c r="C6551">
        <v>22.474928283449</v>
      </c>
      <c r="D6551">
        <v>39.753451384642297</v>
      </c>
      <c r="E6551" s="68" t="s">
        <v>1271</v>
      </c>
      <c r="F6551" s="8">
        <f>INDEX(Δεδομένα!$P:$P,MATCH('2020'!E6551,Δεδομένα!$O:$O,0))</f>
        <v>102</v>
      </c>
      <c r="G6551" s="6" t="s">
        <v>288</v>
      </c>
      <c r="H6551" s="2" t="str">
        <f>INDEX(Δεδομένα!B$1:B$51,MATCH('2020'!G6551,Δεδομένα!A$1:A$51,0))</f>
        <v>ΘΕΣΣΑΛΙΑΣ</v>
      </c>
      <c r="I6551" s="8">
        <f>INDEX(Δεδομένα!E$1:E$13,MATCH('2020'!H6551,Δεδομένα!D$1:D$13,0))</f>
        <v>6</v>
      </c>
      <c r="J6551" s="1">
        <v>44095</v>
      </c>
      <c r="K6551" s="6" t="s">
        <v>111</v>
      </c>
      <c r="L6551" s="36" t="str">
        <f t="shared" si="408"/>
        <v>21/09/2020 12:25</v>
      </c>
      <c r="M6551" s="1">
        <v>44095</v>
      </c>
      <c r="N6551" s="6" t="s">
        <v>529</v>
      </c>
      <c r="O6551" s="36" t="str">
        <f t="shared" si="409"/>
        <v>21/09/2020 13:35</v>
      </c>
      <c r="P6551" s="46">
        <f t="shared" si="410"/>
        <v>4.8611111109494232E-2</v>
      </c>
      <c r="Q6551" s="48">
        <v>0</v>
      </c>
      <c r="R6551" s="47">
        <f t="shared" si="411"/>
        <v>69.999999997671694</v>
      </c>
      <c r="S6551" s="6" t="s">
        <v>44</v>
      </c>
      <c r="T6551" s="6" t="s">
        <v>1272</v>
      </c>
      <c r="U6551" s="6" t="s">
        <v>44</v>
      </c>
      <c r="V6551" s="6" t="s">
        <v>6975</v>
      </c>
      <c r="W6551" s="7">
        <v>0</v>
      </c>
      <c r="X6551" s="7">
        <v>0</v>
      </c>
      <c r="Y6551" s="7">
        <v>0</v>
      </c>
      <c r="Z6551" s="7">
        <v>10</v>
      </c>
      <c r="AA6551" s="7">
        <v>0</v>
      </c>
      <c r="AB6551" s="7">
        <v>0</v>
      </c>
      <c r="AC6551" s="7">
        <v>0</v>
      </c>
      <c r="AD6551" s="7">
        <v>0</v>
      </c>
      <c r="AE6551">
        <v>2</v>
      </c>
      <c r="AF6551">
        <v>0</v>
      </c>
      <c r="AG6551">
        <v>0</v>
      </c>
      <c r="AH6551">
        <v>0</v>
      </c>
      <c r="AI6551">
        <v>0</v>
      </c>
      <c r="AJ6551">
        <v>1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</row>
    <row r="6552" spans="1:44" x14ac:dyDescent="0.25">
      <c r="A6552">
        <v>1612840</v>
      </c>
      <c r="B6552">
        <v>789016</v>
      </c>
      <c r="C6552">
        <v>25.972539254878001</v>
      </c>
      <c r="D6552">
        <v>39.2600972433099</v>
      </c>
      <c r="E6552" s="68" t="s">
        <v>506</v>
      </c>
      <c r="F6552" s="8">
        <f>INDEX(Δεδομένα!$P:$P,MATCH('2020'!E6552,Δεδομένα!$O:$O,0))</f>
        <v>197</v>
      </c>
      <c r="G6552" s="6" t="s">
        <v>495</v>
      </c>
      <c r="H6552" s="2" t="str">
        <f>INDEX(Δεδομένα!B$1:B$51,MATCH('2020'!G6552,Δεδομένα!A$1:A$51,0))</f>
        <v>ΒΟΡΕΙΟΥ ΑΙΓΑΙΟΥ</v>
      </c>
      <c r="I6552" s="8">
        <f>INDEX(Δεδομένα!E$1:E$13,MATCH('2020'!H6552,Δεδομένα!D$1:D$13,0))</f>
        <v>11</v>
      </c>
      <c r="J6552" s="1">
        <v>44095</v>
      </c>
      <c r="K6552" s="6" t="s">
        <v>1243</v>
      </c>
      <c r="L6552" s="36" t="str">
        <f t="shared" si="408"/>
        <v>21/09/2020 13:26</v>
      </c>
      <c r="M6552" s="1">
        <v>44096</v>
      </c>
      <c r="N6552" s="6" t="s">
        <v>5055</v>
      </c>
      <c r="O6552" s="36" t="str">
        <f t="shared" si="409"/>
        <v>22/09/2020 09:13</v>
      </c>
      <c r="P6552" s="46">
        <f t="shared" si="410"/>
        <v>0.8243055555576575</v>
      </c>
      <c r="Q6552" s="48">
        <v>0</v>
      </c>
      <c r="R6552" s="47">
        <f t="shared" si="411"/>
        <v>1187.0000000030268</v>
      </c>
      <c r="S6552" s="6" t="s">
        <v>44</v>
      </c>
      <c r="T6552" s="6" t="s">
        <v>508</v>
      </c>
      <c r="U6552" s="6" t="s">
        <v>5365</v>
      </c>
      <c r="V6552" s="6" t="s">
        <v>6976</v>
      </c>
      <c r="W6552" s="7">
        <v>0</v>
      </c>
      <c r="X6552" s="7">
        <v>0</v>
      </c>
      <c r="Y6552" s="7">
        <v>0</v>
      </c>
      <c r="Z6552" s="7">
        <v>0</v>
      </c>
      <c r="AA6552" s="7">
        <v>0</v>
      </c>
      <c r="AB6552" s="7">
        <v>3</v>
      </c>
      <c r="AC6552" s="7">
        <v>0</v>
      </c>
      <c r="AD6552" s="7">
        <v>0</v>
      </c>
      <c r="AE6552">
        <v>15</v>
      </c>
      <c r="AF6552">
        <v>0</v>
      </c>
      <c r="AG6552">
        <v>0</v>
      </c>
      <c r="AH6552">
        <v>0</v>
      </c>
      <c r="AI6552">
        <v>0</v>
      </c>
      <c r="AJ6552">
        <v>7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3</v>
      </c>
      <c r="AR6552">
        <v>0</v>
      </c>
    </row>
    <row r="6553" spans="1:44" x14ac:dyDescent="0.25">
      <c r="A6553">
        <v>1612810</v>
      </c>
      <c r="B6553">
        <v>789061</v>
      </c>
      <c r="C6553">
        <v>25.971835313657699</v>
      </c>
      <c r="D6553">
        <v>39.259011733170702</v>
      </c>
      <c r="E6553" s="68" t="s">
        <v>506</v>
      </c>
      <c r="F6553" s="8">
        <f>INDEX(Δεδομένα!$P:$P,MATCH('2020'!E6553,Δεδομένα!$O:$O,0))</f>
        <v>197</v>
      </c>
      <c r="G6553" s="6" t="s">
        <v>495</v>
      </c>
      <c r="H6553" s="2" t="str">
        <f>INDEX(Δεδομένα!B$1:B$51,MATCH('2020'!G6553,Δεδομένα!A$1:A$51,0))</f>
        <v>ΒΟΡΕΙΟΥ ΑΙΓΑΙΟΥ</v>
      </c>
      <c r="I6553" s="8">
        <f>INDEX(Δεδομένα!E$1:E$13,MATCH('2020'!H6553,Δεδομένα!D$1:D$13,0))</f>
        <v>11</v>
      </c>
      <c r="J6553" s="1">
        <v>44095</v>
      </c>
      <c r="K6553" s="6" t="s">
        <v>128</v>
      </c>
      <c r="L6553" s="36" t="str">
        <f t="shared" si="408"/>
        <v>21/09/2020 13:25</v>
      </c>
      <c r="M6553" s="1">
        <v>44096</v>
      </c>
      <c r="N6553" s="6" t="s">
        <v>6982</v>
      </c>
      <c r="O6553" s="36" t="str">
        <f t="shared" si="409"/>
        <v>22/09/2020 09:11</v>
      </c>
      <c r="P6553" s="46">
        <f t="shared" si="410"/>
        <v>0.82361111111094942</v>
      </c>
      <c r="Q6553" s="48">
        <v>0</v>
      </c>
      <c r="R6553" s="47">
        <f t="shared" si="411"/>
        <v>1185.9999999997672</v>
      </c>
      <c r="S6553" s="6" t="s">
        <v>44</v>
      </c>
      <c r="T6553" s="6" t="s">
        <v>508</v>
      </c>
      <c r="U6553" s="6" t="s">
        <v>5365</v>
      </c>
      <c r="V6553" s="6" t="s">
        <v>6983</v>
      </c>
      <c r="W6553" s="7">
        <v>0</v>
      </c>
      <c r="X6553" s="7">
        <v>0</v>
      </c>
      <c r="Y6553" s="7">
        <v>0</v>
      </c>
      <c r="Z6553" s="7">
        <v>2</v>
      </c>
      <c r="AA6553" s="7">
        <v>0</v>
      </c>
      <c r="AB6553" s="7">
        <v>0</v>
      </c>
      <c r="AC6553" s="7">
        <v>0</v>
      </c>
      <c r="AD6553" s="7">
        <v>0</v>
      </c>
      <c r="AE6553">
        <v>15</v>
      </c>
      <c r="AF6553">
        <v>0</v>
      </c>
      <c r="AG6553">
        <v>0</v>
      </c>
      <c r="AH6553">
        <v>0</v>
      </c>
      <c r="AI6553">
        <v>0</v>
      </c>
      <c r="AJ6553">
        <v>7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2</v>
      </c>
      <c r="AR6553">
        <v>0</v>
      </c>
    </row>
    <row r="6554" spans="1:44" x14ac:dyDescent="0.25">
      <c r="A6554">
        <v>1601371</v>
      </c>
      <c r="B6554">
        <v>789149</v>
      </c>
      <c r="C6554">
        <v>22.024108004485601</v>
      </c>
      <c r="D6554">
        <v>37.164142238620101</v>
      </c>
      <c r="E6554" s="68" t="s">
        <v>840</v>
      </c>
      <c r="F6554" s="8">
        <f>INDEX(Δεδομένα!$P:$P,MATCH('2020'!E6554,Δεδομένα!$O:$O,0))</f>
        <v>144</v>
      </c>
      <c r="G6554" s="6" t="s">
        <v>841</v>
      </c>
      <c r="H6554" s="2" t="str">
        <f>INDEX(Δεδομένα!B$1:B$51,MATCH('2020'!G6554,Δεδομένα!A$1:A$51,0))</f>
        <v>ΠΕΛΛΟΠΟΝΗΣΟΥ</v>
      </c>
      <c r="I6554" s="8">
        <f>INDEX(Δεδομένα!E$1:E$13,MATCH('2020'!H6554,Δεδομένα!D$1:D$13,0))</f>
        <v>8</v>
      </c>
      <c r="J6554" s="1">
        <v>44095</v>
      </c>
      <c r="K6554" s="6" t="s">
        <v>352</v>
      </c>
      <c r="L6554" s="36" t="str">
        <f t="shared" si="408"/>
        <v>21/09/2020 20:05</v>
      </c>
      <c r="M6554" s="1">
        <v>44095</v>
      </c>
      <c r="N6554" s="6" t="s">
        <v>2944</v>
      </c>
      <c r="O6554" s="36" t="str">
        <f t="shared" si="409"/>
        <v>21/09/2020 20:54</v>
      </c>
      <c r="P6554" s="46">
        <f t="shared" si="410"/>
        <v>3.4027777779556345E-2</v>
      </c>
      <c r="Q6554" s="48">
        <v>0</v>
      </c>
      <c r="R6554" s="47">
        <f t="shared" si="411"/>
        <v>49.000000002561137</v>
      </c>
      <c r="S6554" s="6" t="s">
        <v>44</v>
      </c>
      <c r="T6554" s="6" t="s">
        <v>940</v>
      </c>
      <c r="U6554" s="6" t="s">
        <v>2213</v>
      </c>
      <c r="V6554" s="6" t="s">
        <v>2213</v>
      </c>
      <c r="W6554" s="7">
        <v>0</v>
      </c>
      <c r="X6554" s="7">
        <v>0</v>
      </c>
      <c r="Y6554" s="7">
        <v>0</v>
      </c>
      <c r="Z6554" s="7">
        <v>0</v>
      </c>
      <c r="AA6554" s="7">
        <v>0.03</v>
      </c>
      <c r="AB6554" s="7">
        <v>0</v>
      </c>
      <c r="AC6554" s="7">
        <v>0</v>
      </c>
      <c r="AD6554" s="7">
        <v>0</v>
      </c>
      <c r="AE6554">
        <v>2</v>
      </c>
      <c r="AF6554">
        <v>0</v>
      </c>
      <c r="AG6554">
        <v>0</v>
      </c>
      <c r="AH6554">
        <v>0</v>
      </c>
      <c r="AI6554">
        <v>1</v>
      </c>
      <c r="AJ6554">
        <v>1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</row>
    <row r="6555" spans="1:44" x14ac:dyDescent="0.25">
      <c r="A6555">
        <v>1588823</v>
      </c>
      <c r="B6555">
        <v>789087</v>
      </c>
      <c r="C6555">
        <v>24.9060333356123</v>
      </c>
      <c r="D6555">
        <v>41.078539761989397</v>
      </c>
      <c r="E6555" s="68" t="s">
        <v>120</v>
      </c>
      <c r="F6555" s="8">
        <f>INDEX(Δεδομένα!$P:$P,MATCH('2020'!E6555,Δεδομένα!$O:$O,0))</f>
        <v>30</v>
      </c>
      <c r="G6555" s="6" t="s">
        <v>121</v>
      </c>
      <c r="H6555" s="2" t="str">
        <f>INDEX(Δεδομένα!B$1:B$51,MATCH('2020'!G6555,Δεδομένα!A$1:A$51,0))</f>
        <v>ΑΝΑΤΟΛΙΚΗΣ ΜΑΚΕΔΟΝΙΑΣ ΚΑΙ ΘΡΑΚΗΣ</v>
      </c>
      <c r="I6555" s="8">
        <f>INDEX(Δεδομένα!E$1:E$13,MATCH('2020'!H6555,Δεδομένα!D$1:D$13,0))</f>
        <v>2</v>
      </c>
      <c r="J6555" s="1">
        <v>44095</v>
      </c>
      <c r="K6555" s="6" t="s">
        <v>1377</v>
      </c>
      <c r="L6555" s="36" t="str">
        <f t="shared" si="408"/>
        <v>21/09/2020 17:12</v>
      </c>
      <c r="M6555" s="1">
        <v>44095</v>
      </c>
      <c r="N6555" s="6" t="s">
        <v>209</v>
      </c>
      <c r="O6555" s="36" t="str">
        <f t="shared" si="409"/>
        <v>21/09/2020 18:30</v>
      </c>
      <c r="P6555" s="46">
        <f t="shared" si="410"/>
        <v>5.4166666668606922E-2</v>
      </c>
      <c r="Q6555" s="48">
        <v>0</v>
      </c>
      <c r="R6555" s="47">
        <f t="shared" si="411"/>
        <v>78.000000002793968</v>
      </c>
      <c r="S6555" s="6" t="s">
        <v>44</v>
      </c>
      <c r="T6555" s="6" t="s">
        <v>129</v>
      </c>
      <c r="U6555" s="6" t="s">
        <v>44</v>
      </c>
      <c r="V6555" s="6" t="s">
        <v>6984</v>
      </c>
      <c r="W6555" s="7">
        <v>0</v>
      </c>
      <c r="X6555" s="7">
        <v>0</v>
      </c>
      <c r="Y6555" s="7">
        <v>0</v>
      </c>
      <c r="Z6555" s="7">
        <v>0.5</v>
      </c>
      <c r="AA6555" s="7">
        <v>0</v>
      </c>
      <c r="AB6555" s="7">
        <v>0</v>
      </c>
      <c r="AC6555" s="7">
        <v>0</v>
      </c>
      <c r="AD6555" s="7">
        <v>0</v>
      </c>
      <c r="AE6555">
        <v>3</v>
      </c>
      <c r="AF6555">
        <v>0</v>
      </c>
      <c r="AG6555">
        <v>0</v>
      </c>
      <c r="AH6555">
        <v>0</v>
      </c>
      <c r="AI6555">
        <v>0</v>
      </c>
      <c r="AJ6555">
        <v>1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</row>
    <row r="6556" spans="1:44" x14ac:dyDescent="0.25">
      <c r="A6556">
        <v>1588637</v>
      </c>
      <c r="B6556">
        <v>788975</v>
      </c>
      <c r="C6556">
        <v>22.315364846365501</v>
      </c>
      <c r="D6556">
        <v>40.837154342751198</v>
      </c>
      <c r="E6556" s="68" t="s">
        <v>873</v>
      </c>
      <c r="F6556" s="8">
        <f>INDEX(Δεδομένα!$P:$P,MATCH('2020'!E6556,Δεδομένα!$O:$O,0))</f>
        <v>61</v>
      </c>
      <c r="G6556" s="6" t="s">
        <v>874</v>
      </c>
      <c r="H6556" s="2" t="str">
        <f>INDEX(Δεδομένα!B$1:B$51,MATCH('2020'!G6556,Δεδομένα!A$1:A$51,0))</f>
        <v>ΚΕΝΤΡΙΚΗΣ ΜΑΚΕΔΟΝΙΑΣ</v>
      </c>
      <c r="I6556" s="8">
        <f>INDEX(Δεδομένα!E$1:E$13,MATCH('2020'!H6556,Δεδομένα!D$1:D$13,0))</f>
        <v>3</v>
      </c>
      <c r="J6556" s="1">
        <v>44095</v>
      </c>
      <c r="K6556" s="6" t="s">
        <v>138</v>
      </c>
      <c r="L6556" s="36" t="str">
        <f t="shared" si="408"/>
        <v>21/09/2020 11:00</v>
      </c>
      <c r="M6556" s="1">
        <v>44095</v>
      </c>
      <c r="N6556" s="6" t="s">
        <v>4999</v>
      </c>
      <c r="O6556" s="36" t="str">
        <f t="shared" si="409"/>
        <v>21/09/2020 11:13</v>
      </c>
      <c r="P6556" s="46">
        <f t="shared" si="410"/>
        <v>9.0277777781011537E-3</v>
      </c>
      <c r="Q6556" s="48">
        <v>0</v>
      </c>
      <c r="R6556" s="47">
        <f t="shared" si="411"/>
        <v>13.000000000465661</v>
      </c>
      <c r="S6556" s="6" t="s">
        <v>44</v>
      </c>
      <c r="T6556" s="6" t="s">
        <v>878</v>
      </c>
      <c r="U6556" s="6" t="s">
        <v>2095</v>
      </c>
      <c r="V6556" s="6" t="s">
        <v>2096</v>
      </c>
      <c r="W6556" s="7">
        <v>0</v>
      </c>
      <c r="X6556" s="7">
        <v>0</v>
      </c>
      <c r="Y6556" s="7">
        <v>0</v>
      </c>
      <c r="Z6556" s="7">
        <v>0</v>
      </c>
      <c r="AA6556" s="7">
        <v>0</v>
      </c>
      <c r="AB6556" s="7">
        <v>0</v>
      </c>
      <c r="AC6556" s="7">
        <v>0.1</v>
      </c>
      <c r="AD6556" s="7">
        <v>0</v>
      </c>
      <c r="AE6556">
        <v>2</v>
      </c>
      <c r="AF6556">
        <v>0</v>
      </c>
      <c r="AG6556">
        <v>0</v>
      </c>
      <c r="AH6556">
        <v>0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</row>
    <row r="6557" spans="1:44" x14ac:dyDescent="0.25">
      <c r="A6557">
        <v>1588923</v>
      </c>
      <c r="B6557">
        <v>789109</v>
      </c>
      <c r="C6557">
        <v>22.204298305890301</v>
      </c>
      <c r="D6557">
        <v>40.773807332962598</v>
      </c>
      <c r="E6557" s="68" t="s">
        <v>1122</v>
      </c>
      <c r="F6557" s="8">
        <f>INDEX(Δεδομένα!$P:$P,MATCH('2020'!E6557,Δεδομένα!$O:$O,0))</f>
        <v>253</v>
      </c>
      <c r="G6557" s="6" t="s">
        <v>874</v>
      </c>
      <c r="H6557" s="2" t="str">
        <f>INDEX(Δεδομένα!B$1:B$51,MATCH('2020'!G6557,Δεδομένα!A$1:A$51,0))</f>
        <v>ΚΕΝΤΡΙΚΗΣ ΜΑΚΕΔΟΝΙΑΣ</v>
      </c>
      <c r="I6557" s="8">
        <f>INDEX(Δεδομένα!E$1:E$13,MATCH('2020'!H6557,Δεδομένα!D$1:D$13,0))</f>
        <v>3</v>
      </c>
      <c r="J6557" s="1">
        <v>44095</v>
      </c>
      <c r="K6557" s="6" t="s">
        <v>699</v>
      </c>
      <c r="L6557" s="36" t="str">
        <f t="shared" si="408"/>
        <v>21/09/2020 17:59</v>
      </c>
      <c r="M6557" s="1">
        <v>44095</v>
      </c>
      <c r="N6557" s="6" t="s">
        <v>234</v>
      </c>
      <c r="O6557" s="36" t="str">
        <f t="shared" si="409"/>
        <v>21/09/2020 19:05</v>
      </c>
      <c r="P6557" s="46">
        <f t="shared" si="410"/>
        <v>4.5833333337213844E-2</v>
      </c>
      <c r="Q6557" s="48">
        <v>0</v>
      </c>
      <c r="R6557" s="47">
        <f t="shared" si="411"/>
        <v>66.000000005587935</v>
      </c>
      <c r="S6557" s="6" t="s">
        <v>44</v>
      </c>
      <c r="T6557" s="6" t="s">
        <v>1507</v>
      </c>
      <c r="U6557" s="6" t="s">
        <v>73</v>
      </c>
      <c r="V6557" s="6" t="s">
        <v>6985</v>
      </c>
      <c r="W6557" s="7">
        <v>0</v>
      </c>
      <c r="X6557" s="7">
        <v>0</v>
      </c>
      <c r="Y6557" s="7">
        <v>0</v>
      </c>
      <c r="Z6557" s="7">
        <v>2</v>
      </c>
      <c r="AA6557" s="7">
        <v>0</v>
      </c>
      <c r="AB6557" s="7">
        <v>0</v>
      </c>
      <c r="AC6557" s="7">
        <v>0</v>
      </c>
      <c r="AD6557" s="7">
        <v>0</v>
      </c>
      <c r="AE6557">
        <v>2</v>
      </c>
      <c r="AF6557">
        <v>0</v>
      </c>
      <c r="AG6557">
        <v>0</v>
      </c>
      <c r="AH6557">
        <v>0</v>
      </c>
      <c r="AI6557">
        <v>0</v>
      </c>
      <c r="AJ6557">
        <v>1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</row>
    <row r="6558" spans="1:44" x14ac:dyDescent="0.25">
      <c r="A6558">
        <v>1588815</v>
      </c>
      <c r="B6558">
        <v>789114</v>
      </c>
      <c r="C6558">
        <v>22.111315389945901</v>
      </c>
      <c r="D6558">
        <v>40.948782202911197</v>
      </c>
      <c r="E6558" s="68" t="s">
        <v>952</v>
      </c>
      <c r="F6558" s="8">
        <f>INDEX(Δεδομένα!$P:$P,MATCH('2020'!E6558,Δεδομένα!$O:$O,0))</f>
        <v>62</v>
      </c>
      <c r="G6558" s="6" t="s">
        <v>874</v>
      </c>
      <c r="H6558" s="2" t="str">
        <f>INDEX(Δεδομένα!B$1:B$51,MATCH('2020'!G6558,Δεδομένα!A$1:A$51,0))</f>
        <v>ΚΕΝΤΡΙΚΗΣ ΜΑΚΕΔΟΝΙΑΣ</v>
      </c>
      <c r="I6558" s="8">
        <f>INDEX(Δεδομένα!E$1:E$13,MATCH('2020'!H6558,Δεδομένα!D$1:D$13,0))</f>
        <v>3</v>
      </c>
      <c r="J6558" s="1">
        <v>44095</v>
      </c>
      <c r="K6558" s="6" t="s">
        <v>1221</v>
      </c>
      <c r="L6558" s="36" t="str">
        <f t="shared" si="408"/>
        <v>21/09/2020 18:29</v>
      </c>
      <c r="M6558" s="1">
        <v>44095</v>
      </c>
      <c r="N6558" s="6" t="s">
        <v>259</v>
      </c>
      <c r="O6558" s="36" t="str">
        <f t="shared" si="409"/>
        <v>21/09/2020 19:00</v>
      </c>
      <c r="P6558" s="46">
        <f t="shared" si="410"/>
        <v>2.1527777775190771E-2</v>
      </c>
      <c r="Q6558" s="48">
        <v>0</v>
      </c>
      <c r="R6558" s="47">
        <f t="shared" si="411"/>
        <v>30.99999999627471</v>
      </c>
      <c r="S6558" s="6" t="s">
        <v>44</v>
      </c>
      <c r="T6558" s="6" t="s">
        <v>954</v>
      </c>
      <c r="U6558" s="6" t="s">
        <v>44</v>
      </c>
      <c r="V6558" s="6" t="s">
        <v>6085</v>
      </c>
      <c r="W6558" s="7">
        <v>0</v>
      </c>
      <c r="X6558" s="7">
        <v>0</v>
      </c>
      <c r="Y6558" s="7">
        <v>0</v>
      </c>
      <c r="Z6558" s="7">
        <v>0</v>
      </c>
      <c r="AA6558" s="7">
        <v>0.05</v>
      </c>
      <c r="AB6558" s="7">
        <v>0</v>
      </c>
      <c r="AC6558" s="7">
        <v>0</v>
      </c>
      <c r="AD6558" s="7">
        <v>0</v>
      </c>
      <c r="AE6558">
        <v>4</v>
      </c>
      <c r="AF6558">
        <v>0</v>
      </c>
      <c r="AG6558">
        <v>0</v>
      </c>
      <c r="AH6558">
        <v>0</v>
      </c>
      <c r="AI6558">
        <v>0</v>
      </c>
      <c r="AJ6558">
        <v>2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</row>
    <row r="6559" spans="1:44" x14ac:dyDescent="0.25">
      <c r="A6559">
        <v>1588648</v>
      </c>
      <c r="B6559">
        <v>789116</v>
      </c>
      <c r="C6559">
        <v>22.420305252075199</v>
      </c>
      <c r="D6559">
        <v>40.779655456542997</v>
      </c>
      <c r="E6559" s="68" t="s">
        <v>873</v>
      </c>
      <c r="F6559" s="8">
        <f>INDEX(Δεδομένα!$P:$P,MATCH('2020'!E6559,Δεδομένα!$O:$O,0))</f>
        <v>61</v>
      </c>
      <c r="G6559" s="6" t="s">
        <v>874</v>
      </c>
      <c r="H6559" s="2" t="str">
        <f>INDEX(Δεδομένα!B$1:B$51,MATCH('2020'!G6559,Δεδομένα!A$1:A$51,0))</f>
        <v>ΚΕΝΤΡΙΚΗΣ ΜΑΚΕΔΟΝΙΑΣ</v>
      </c>
      <c r="I6559" s="8">
        <f>INDEX(Δεδομένα!E$1:E$13,MATCH('2020'!H6559,Δεδομένα!D$1:D$13,0))</f>
        <v>3</v>
      </c>
      <c r="J6559" s="1">
        <v>44095</v>
      </c>
      <c r="K6559" s="6" t="s">
        <v>2128</v>
      </c>
      <c r="L6559" s="36" t="str">
        <f t="shared" si="408"/>
        <v>21/09/2020 18:34</v>
      </c>
      <c r="M6559" s="1">
        <v>44095</v>
      </c>
      <c r="N6559" s="6" t="s">
        <v>2819</v>
      </c>
      <c r="O6559" s="36" t="str">
        <f t="shared" si="409"/>
        <v>21/09/2020 19:23</v>
      </c>
      <c r="P6559" s="46">
        <f t="shared" si="410"/>
        <v>3.4027777779556345E-2</v>
      </c>
      <c r="Q6559" s="48">
        <v>0</v>
      </c>
      <c r="R6559" s="47">
        <f t="shared" si="411"/>
        <v>49.000000002561137</v>
      </c>
      <c r="S6559" s="6" t="s">
        <v>44</v>
      </c>
      <c r="T6559" s="6" t="s">
        <v>878</v>
      </c>
      <c r="U6559" s="6" t="s">
        <v>1161</v>
      </c>
      <c r="V6559" s="6" t="s">
        <v>1817</v>
      </c>
      <c r="W6559" s="7">
        <v>0</v>
      </c>
      <c r="X6559" s="7">
        <v>0</v>
      </c>
      <c r="Y6559" s="7">
        <v>0</v>
      </c>
      <c r="Z6559" s="7">
        <v>1.5</v>
      </c>
      <c r="AA6559" s="7">
        <v>0</v>
      </c>
      <c r="AB6559" s="7">
        <v>0</v>
      </c>
      <c r="AC6559" s="7">
        <v>0</v>
      </c>
      <c r="AD6559" s="7">
        <v>0</v>
      </c>
      <c r="AE6559">
        <v>2</v>
      </c>
      <c r="AF6559">
        <v>0</v>
      </c>
      <c r="AG6559">
        <v>0</v>
      </c>
      <c r="AH6559">
        <v>0</v>
      </c>
      <c r="AI6559">
        <v>0</v>
      </c>
      <c r="AJ6559">
        <v>1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</row>
    <row r="6560" spans="1:44" x14ac:dyDescent="0.25">
      <c r="A6560">
        <v>1588651</v>
      </c>
      <c r="B6560">
        <v>789132</v>
      </c>
      <c r="C6560">
        <v>22.448880092050199</v>
      </c>
      <c r="D6560">
        <v>40.751384999328799</v>
      </c>
      <c r="E6560" s="68" t="s">
        <v>873</v>
      </c>
      <c r="F6560" s="8">
        <f>INDEX(Δεδομένα!$P:$P,MATCH('2020'!E6560,Δεδομένα!$O:$O,0))</f>
        <v>61</v>
      </c>
      <c r="G6560" s="6" t="s">
        <v>874</v>
      </c>
      <c r="H6560" s="2" t="str">
        <f>INDEX(Δεδομένα!B$1:B$51,MATCH('2020'!G6560,Δεδομένα!A$1:A$51,0))</f>
        <v>ΚΕΝΤΡΙΚΗΣ ΜΑΚΕΔΟΝΙΑΣ</v>
      </c>
      <c r="I6560" s="8">
        <f>INDEX(Δεδομένα!E$1:E$13,MATCH('2020'!H6560,Δεδομένα!D$1:D$13,0))</f>
        <v>3</v>
      </c>
      <c r="J6560" s="1">
        <v>44095</v>
      </c>
      <c r="K6560" s="6" t="s">
        <v>760</v>
      </c>
      <c r="L6560" s="36" t="str">
        <f t="shared" si="408"/>
        <v>21/09/2020 19:24</v>
      </c>
      <c r="M6560" s="1">
        <v>44095</v>
      </c>
      <c r="N6560" s="6" t="s">
        <v>629</v>
      </c>
      <c r="O6560" s="36" t="str">
        <f t="shared" si="409"/>
        <v>21/09/2020 21:05</v>
      </c>
      <c r="P6560" s="46">
        <f t="shared" si="410"/>
        <v>7.0138888884685002E-2</v>
      </c>
      <c r="Q6560" s="48">
        <v>0</v>
      </c>
      <c r="R6560" s="47">
        <f t="shared" si="411"/>
        <v>100.9999999939464</v>
      </c>
      <c r="S6560" s="6" t="s">
        <v>44</v>
      </c>
      <c r="T6560" s="6" t="s">
        <v>878</v>
      </c>
      <c r="U6560" s="6" t="s">
        <v>1161</v>
      </c>
      <c r="V6560" s="6" t="s">
        <v>2396</v>
      </c>
      <c r="W6560" s="7">
        <v>0</v>
      </c>
      <c r="X6560" s="7">
        <v>0</v>
      </c>
      <c r="Y6560" s="7">
        <v>0</v>
      </c>
      <c r="Z6560" s="7">
        <v>0.4</v>
      </c>
      <c r="AA6560" s="7">
        <v>0.4</v>
      </c>
      <c r="AB6560" s="7">
        <v>0</v>
      </c>
      <c r="AC6560" s="7">
        <v>0</v>
      </c>
      <c r="AD6560" s="7">
        <v>0</v>
      </c>
      <c r="AE6560">
        <v>2</v>
      </c>
      <c r="AF6560">
        <v>0</v>
      </c>
      <c r="AG6560">
        <v>0</v>
      </c>
      <c r="AH6560">
        <v>0</v>
      </c>
      <c r="AI6560">
        <v>0</v>
      </c>
      <c r="AJ6560">
        <v>1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</row>
    <row r="6561" spans="1:44" x14ac:dyDescent="0.25">
      <c r="A6561">
        <v>1588913</v>
      </c>
      <c r="B6561">
        <v>789036</v>
      </c>
      <c r="C6561">
        <v>21.900087416392299</v>
      </c>
      <c r="D6561">
        <v>39.507713363555602</v>
      </c>
      <c r="E6561" s="68" t="s">
        <v>1155</v>
      </c>
      <c r="F6561" s="8">
        <f>INDEX(Δεδομένα!$P:$P,MATCH('2020'!E6561,Δεδομένα!$O:$O,0))</f>
        <v>111</v>
      </c>
      <c r="G6561" s="6" t="s">
        <v>884</v>
      </c>
      <c r="H6561" s="2" t="str">
        <f>INDEX(Δεδομένα!B$1:B$51,MATCH('2020'!G6561,Δεδομένα!A$1:A$51,0))</f>
        <v>ΘΕΣΣΑΛΙΑΣ</v>
      </c>
      <c r="I6561" s="8">
        <f>INDEX(Δεδομένα!E$1:E$13,MATCH('2020'!H6561,Δεδομένα!D$1:D$13,0))</f>
        <v>6</v>
      </c>
      <c r="J6561" s="1">
        <v>44095</v>
      </c>
      <c r="K6561" s="6" t="s">
        <v>197</v>
      </c>
      <c r="L6561" s="36" t="str">
        <f t="shared" si="408"/>
        <v>21/09/2020 14:26</v>
      </c>
      <c r="M6561" s="1">
        <v>44095</v>
      </c>
      <c r="N6561" s="6" t="s">
        <v>621</v>
      </c>
      <c r="O6561" s="36" t="str">
        <f t="shared" si="409"/>
        <v>21/09/2020 18:20</v>
      </c>
      <c r="P6561" s="46">
        <f t="shared" si="410"/>
        <v>0.16249999999854481</v>
      </c>
      <c r="Q6561" s="48">
        <v>0</v>
      </c>
      <c r="R6561" s="47">
        <f t="shared" si="411"/>
        <v>233.99999999790452</v>
      </c>
      <c r="S6561" s="6" t="s">
        <v>44</v>
      </c>
      <c r="T6561" s="6" t="s">
        <v>885</v>
      </c>
      <c r="U6561" s="6" t="s">
        <v>44</v>
      </c>
      <c r="V6561" s="6" t="s">
        <v>6977</v>
      </c>
      <c r="W6561" s="7">
        <v>0</v>
      </c>
      <c r="X6561" s="7">
        <v>0</v>
      </c>
      <c r="Y6561" s="7">
        <v>0</v>
      </c>
      <c r="Z6561" s="7">
        <v>25</v>
      </c>
      <c r="AA6561" s="7">
        <v>0</v>
      </c>
      <c r="AB6561" s="7">
        <v>0</v>
      </c>
      <c r="AC6561" s="7">
        <v>0</v>
      </c>
      <c r="AD6561" s="7">
        <v>0</v>
      </c>
      <c r="AE6561">
        <v>7</v>
      </c>
      <c r="AF6561">
        <v>0</v>
      </c>
      <c r="AG6561">
        <v>0</v>
      </c>
      <c r="AH6561">
        <v>0</v>
      </c>
      <c r="AI6561">
        <v>0</v>
      </c>
      <c r="AJ6561">
        <v>4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</row>
    <row r="6562" spans="1:44" x14ac:dyDescent="0.25">
      <c r="A6562">
        <v>1615811</v>
      </c>
      <c r="B6562">
        <v>788981</v>
      </c>
      <c r="C6562">
        <v>23.695709088242999</v>
      </c>
      <c r="D6562">
        <v>40.520119507546497</v>
      </c>
      <c r="E6562" s="68" t="s">
        <v>1092</v>
      </c>
      <c r="F6562" s="8">
        <f>INDEX(Δεδομένα!$P:$P,MATCH('2020'!E6562,Δεδομένα!$O:$O,0))</f>
        <v>56</v>
      </c>
      <c r="G6562" s="6" t="s">
        <v>1093</v>
      </c>
      <c r="H6562" s="2" t="str">
        <f>INDEX(Δεδομένα!B$1:B$51,MATCH('2020'!G6562,Δεδομένα!A$1:A$51,0))</f>
        <v>ΚΕΝΤΡΙΚΗΣ ΜΑΚΕΔΟΝΙΑΣ</v>
      </c>
      <c r="I6562" s="8">
        <f>INDEX(Δεδομένα!E$1:E$13,MATCH('2020'!H6562,Δεδομένα!D$1:D$13,0))</f>
        <v>3</v>
      </c>
      <c r="J6562" s="1">
        <v>44095</v>
      </c>
      <c r="K6562" s="6" t="s">
        <v>221</v>
      </c>
      <c r="L6562" s="36" t="str">
        <f t="shared" si="408"/>
        <v>21/09/2020 11:20</v>
      </c>
      <c r="M6562" s="1">
        <v>44095</v>
      </c>
      <c r="N6562" s="6" t="s">
        <v>2097</v>
      </c>
      <c r="O6562" s="36" t="str">
        <f t="shared" si="409"/>
        <v>21/09/2020 12:31</v>
      </c>
      <c r="P6562" s="46">
        <f t="shared" si="410"/>
        <v>4.9305555556202307E-2</v>
      </c>
      <c r="Q6562" s="48">
        <v>0</v>
      </c>
      <c r="R6562" s="47">
        <f t="shared" si="411"/>
        <v>71.000000000931323</v>
      </c>
      <c r="S6562" s="6" t="s">
        <v>44</v>
      </c>
      <c r="T6562" s="6" t="s">
        <v>1095</v>
      </c>
      <c r="U6562" s="6" t="s">
        <v>1413</v>
      </c>
      <c r="V6562" s="6" t="s">
        <v>6972</v>
      </c>
      <c r="W6562" s="7">
        <v>0</v>
      </c>
      <c r="X6562" s="7">
        <v>0</v>
      </c>
      <c r="Y6562" s="7">
        <v>0</v>
      </c>
      <c r="Z6562" s="7">
        <v>0.2</v>
      </c>
      <c r="AA6562" s="7">
        <v>0</v>
      </c>
      <c r="AB6562" s="7">
        <v>0</v>
      </c>
      <c r="AC6562" s="7">
        <v>0</v>
      </c>
      <c r="AD6562" s="7">
        <v>0</v>
      </c>
      <c r="AE6562">
        <v>5</v>
      </c>
      <c r="AF6562">
        <v>0</v>
      </c>
      <c r="AG6562">
        <v>0</v>
      </c>
      <c r="AH6562">
        <v>0</v>
      </c>
      <c r="AI6562">
        <v>0</v>
      </c>
      <c r="AJ6562">
        <v>3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</row>
    <row r="6563" spans="1:44" x14ac:dyDescent="0.25">
      <c r="A6563">
        <v>1589464</v>
      </c>
      <c r="B6563">
        <v>789308</v>
      </c>
      <c r="C6563">
        <v>21.248873572749499</v>
      </c>
      <c r="D6563">
        <v>38.6630932191553</v>
      </c>
      <c r="E6563" s="68" t="s">
        <v>1431</v>
      </c>
      <c r="F6563" s="8">
        <f>INDEX(Δεδομένα!$P:$P,MATCH('2020'!E6563,Δεδομένα!$O:$O,0))</f>
        <v>128</v>
      </c>
      <c r="G6563" s="6" t="s">
        <v>335</v>
      </c>
      <c r="H6563" s="2" t="str">
        <f>INDEX(Δεδομένα!B$1:B$51,MATCH('2020'!G6563,Δεδομένα!A$1:A$51,0))</f>
        <v>ΔΥΤΙΚΗΣ ΕΛΛΑΔΟΣ</v>
      </c>
      <c r="I6563" s="8">
        <f>INDEX(Δεδομένα!E$1:E$13,MATCH('2020'!H6563,Δεδομένα!D$1:D$13,0))</f>
        <v>7</v>
      </c>
      <c r="J6563" s="1">
        <v>44096</v>
      </c>
      <c r="K6563" s="6" t="s">
        <v>759</v>
      </c>
      <c r="L6563" s="36" t="str">
        <f t="shared" si="408"/>
        <v>22/09/2020 14:10</v>
      </c>
      <c r="M6563" s="1">
        <v>44096</v>
      </c>
      <c r="N6563" s="6" t="s">
        <v>540</v>
      </c>
      <c r="O6563" s="36" t="str">
        <f t="shared" si="409"/>
        <v>22/09/2020 17:15</v>
      </c>
      <c r="P6563" s="46">
        <f t="shared" si="410"/>
        <v>0.12847222221898846</v>
      </c>
      <c r="Q6563" s="48">
        <v>0</v>
      </c>
      <c r="R6563" s="47">
        <f t="shared" si="411"/>
        <v>184.99999999534339</v>
      </c>
      <c r="S6563" s="6" t="s">
        <v>44</v>
      </c>
      <c r="T6563" s="6" t="s">
        <v>1017</v>
      </c>
      <c r="U6563" s="6" t="s">
        <v>1018</v>
      </c>
      <c r="V6563" s="6" t="s">
        <v>2507</v>
      </c>
      <c r="W6563" s="7">
        <v>0</v>
      </c>
      <c r="X6563" s="7">
        <v>0</v>
      </c>
      <c r="Y6563" s="7">
        <v>0</v>
      </c>
      <c r="Z6563" s="7">
        <v>5</v>
      </c>
      <c r="AA6563" s="7">
        <v>0</v>
      </c>
      <c r="AB6563" s="7">
        <v>1</v>
      </c>
      <c r="AC6563" s="7">
        <v>0</v>
      </c>
      <c r="AD6563" s="7">
        <v>0</v>
      </c>
      <c r="AE6563">
        <v>8</v>
      </c>
      <c r="AF6563">
        <v>0</v>
      </c>
      <c r="AG6563">
        <v>0</v>
      </c>
      <c r="AH6563">
        <v>0</v>
      </c>
      <c r="AI6563">
        <v>0</v>
      </c>
      <c r="AJ6563">
        <v>3</v>
      </c>
      <c r="AK6563">
        <v>4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2</v>
      </c>
      <c r="AR6563">
        <v>0</v>
      </c>
    </row>
    <row r="6564" spans="1:44" x14ac:dyDescent="0.25">
      <c r="A6564">
        <v>1589563</v>
      </c>
      <c r="B6564">
        <v>789273</v>
      </c>
      <c r="C6564">
        <v>23.321696761380501</v>
      </c>
      <c r="D6564">
        <v>38.270784159594001</v>
      </c>
      <c r="E6564" s="68" t="s">
        <v>845</v>
      </c>
      <c r="F6564" s="8">
        <f>INDEX(Δεδομένα!$P:$P,MATCH('2020'!E6564,Δεδομένα!$O:$O,0))</f>
        <v>176</v>
      </c>
      <c r="G6564" s="6" t="s">
        <v>846</v>
      </c>
      <c r="H6564" s="2" t="str">
        <f>INDEX(Δεδομένα!B$1:B$51,MATCH('2020'!G6564,Δεδομένα!A$1:A$51,0))</f>
        <v>ΣΤΕΡΕΑΣ ΕΛΛΑΔΟΣ</v>
      </c>
      <c r="I6564" s="8">
        <f>INDEX(Δεδομένα!E$1:E$13,MATCH('2020'!H6564,Δεδομένα!D$1:D$13,0))</f>
        <v>9</v>
      </c>
      <c r="J6564" s="1">
        <v>44096</v>
      </c>
      <c r="K6564" s="6" t="s">
        <v>1580</v>
      </c>
      <c r="L6564" s="36" t="str">
        <f t="shared" si="408"/>
        <v>22/09/2020 12:17</v>
      </c>
      <c r="M6564" s="1">
        <v>44096</v>
      </c>
      <c r="N6564" s="6" t="s">
        <v>314</v>
      </c>
      <c r="O6564" s="36" t="str">
        <f t="shared" si="409"/>
        <v>22/09/2020 13:12</v>
      </c>
      <c r="P6564" s="46">
        <f t="shared" si="410"/>
        <v>3.8194444445252884E-2</v>
      </c>
      <c r="Q6564" s="48">
        <v>0</v>
      </c>
      <c r="R6564" s="47">
        <f t="shared" si="411"/>
        <v>55.000000001164153</v>
      </c>
      <c r="S6564" s="6" t="s">
        <v>44</v>
      </c>
      <c r="T6564" s="6" t="s">
        <v>849</v>
      </c>
      <c r="U6564" s="6" t="s">
        <v>2567</v>
      </c>
      <c r="V6564" s="6" t="s">
        <v>5196</v>
      </c>
      <c r="W6564" s="7">
        <v>0</v>
      </c>
      <c r="X6564" s="7">
        <v>0</v>
      </c>
      <c r="Y6564" s="7">
        <v>0</v>
      </c>
      <c r="Z6564" s="7">
        <v>0</v>
      </c>
      <c r="AA6564" s="7">
        <v>0.5</v>
      </c>
      <c r="AB6564" s="7">
        <v>0</v>
      </c>
      <c r="AC6564" s="7">
        <v>0</v>
      </c>
      <c r="AD6564" s="7">
        <v>0</v>
      </c>
      <c r="AE6564">
        <v>6</v>
      </c>
      <c r="AF6564">
        <v>0</v>
      </c>
      <c r="AG6564">
        <v>0</v>
      </c>
      <c r="AH6564">
        <v>0</v>
      </c>
      <c r="AI6564">
        <v>0</v>
      </c>
      <c r="AJ6564">
        <v>2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</row>
    <row r="6565" spans="1:44" x14ac:dyDescent="0.25">
      <c r="A6565">
        <v>1589588</v>
      </c>
      <c r="B6565">
        <v>789287</v>
      </c>
      <c r="C6565">
        <v>23.256971620212799</v>
      </c>
      <c r="D6565">
        <v>38.279094722913101</v>
      </c>
      <c r="E6565" s="68" t="s">
        <v>845</v>
      </c>
      <c r="F6565" s="8">
        <f>INDEX(Δεδομένα!$P:$P,MATCH('2020'!E6565,Δεδομένα!$O:$O,0))</f>
        <v>176</v>
      </c>
      <c r="G6565" s="6" t="s">
        <v>846</v>
      </c>
      <c r="H6565" s="2" t="str">
        <f>INDEX(Δεδομένα!B$1:B$51,MATCH('2020'!G6565,Δεδομένα!A$1:A$51,0))</f>
        <v>ΣΤΕΡΕΑΣ ΕΛΛΑΔΟΣ</v>
      </c>
      <c r="I6565" s="8">
        <f>INDEX(Δεδομένα!E$1:E$13,MATCH('2020'!H6565,Δεδομένα!D$1:D$13,0))</f>
        <v>9</v>
      </c>
      <c r="J6565" s="1">
        <v>44096</v>
      </c>
      <c r="K6565" s="6" t="s">
        <v>217</v>
      </c>
      <c r="L6565" s="36" t="str">
        <f t="shared" si="408"/>
        <v>22/09/2020 13:05</v>
      </c>
      <c r="M6565" s="1">
        <v>44096</v>
      </c>
      <c r="N6565" s="6" t="s">
        <v>177</v>
      </c>
      <c r="O6565" s="36" t="str">
        <f t="shared" si="409"/>
        <v>22/09/2020 15:18</v>
      </c>
      <c r="P6565" s="46">
        <f t="shared" si="410"/>
        <v>9.2361111106583849E-2</v>
      </c>
      <c r="Q6565" s="48">
        <v>0</v>
      </c>
      <c r="R6565" s="47">
        <f t="shared" si="411"/>
        <v>132.99999999348074</v>
      </c>
      <c r="S6565" s="6" t="s">
        <v>44</v>
      </c>
      <c r="T6565" s="6" t="s">
        <v>849</v>
      </c>
      <c r="U6565" s="6" t="s">
        <v>6986</v>
      </c>
      <c r="V6565" s="6" t="s">
        <v>6452</v>
      </c>
      <c r="W6565" s="7">
        <v>0</v>
      </c>
      <c r="X6565" s="7">
        <v>0</v>
      </c>
      <c r="Y6565" s="7">
        <v>0</v>
      </c>
      <c r="Z6565" s="7">
        <v>0</v>
      </c>
      <c r="AA6565" s="7">
        <v>0</v>
      </c>
      <c r="AB6565" s="7">
        <v>40</v>
      </c>
      <c r="AC6565" s="7">
        <v>0</v>
      </c>
      <c r="AD6565" s="7">
        <v>0</v>
      </c>
      <c r="AE6565">
        <v>4</v>
      </c>
      <c r="AF6565">
        <v>0</v>
      </c>
      <c r="AG6565">
        <v>0</v>
      </c>
      <c r="AH6565">
        <v>0</v>
      </c>
      <c r="AI6565">
        <v>0</v>
      </c>
      <c r="AJ6565">
        <v>2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</row>
    <row r="6566" spans="1:44" x14ac:dyDescent="0.25">
      <c r="A6566">
        <v>1589593</v>
      </c>
      <c r="B6566">
        <v>789395</v>
      </c>
      <c r="C6566">
        <v>23.2929368537913</v>
      </c>
      <c r="D6566">
        <v>38.334166980848799</v>
      </c>
      <c r="E6566" s="68" t="s">
        <v>845</v>
      </c>
      <c r="F6566" s="8">
        <f>INDEX(Δεδομένα!$P:$P,MATCH('2020'!E6566,Δεδομένα!$O:$O,0))</f>
        <v>176</v>
      </c>
      <c r="G6566" s="6" t="s">
        <v>846</v>
      </c>
      <c r="H6566" s="2" t="str">
        <f>INDEX(Δεδομένα!B$1:B$51,MATCH('2020'!G6566,Δεδομένα!A$1:A$51,0))</f>
        <v>ΣΤΕΡΕΑΣ ΕΛΛΑΔΟΣ</v>
      </c>
      <c r="I6566" s="8">
        <f>INDEX(Δεδομένα!E$1:E$13,MATCH('2020'!H6566,Δεδομένα!D$1:D$13,0))</f>
        <v>9</v>
      </c>
      <c r="J6566" s="1">
        <v>44096</v>
      </c>
      <c r="K6566" s="6" t="s">
        <v>209</v>
      </c>
      <c r="L6566" s="36" t="str">
        <f t="shared" si="408"/>
        <v>22/09/2020 18:30</v>
      </c>
      <c r="M6566" s="1">
        <v>44096</v>
      </c>
      <c r="N6566" s="6" t="s">
        <v>1704</v>
      </c>
      <c r="O6566" s="36" t="str">
        <f t="shared" si="409"/>
        <v>22/09/2020 18:54</v>
      </c>
      <c r="P6566" s="46">
        <f t="shared" si="410"/>
        <v>1.6666666662786156E-2</v>
      </c>
      <c r="Q6566" s="48">
        <v>0</v>
      </c>
      <c r="R6566" s="47">
        <f t="shared" si="411"/>
        <v>23.999999994412065</v>
      </c>
      <c r="S6566" s="6" t="s">
        <v>44</v>
      </c>
      <c r="T6566" s="6" t="s">
        <v>849</v>
      </c>
      <c r="U6566" s="6" t="s">
        <v>2567</v>
      </c>
      <c r="V6566" s="6" t="s">
        <v>6597</v>
      </c>
      <c r="W6566" s="7">
        <v>0</v>
      </c>
      <c r="X6566" s="7">
        <v>0</v>
      </c>
      <c r="Y6566" s="7">
        <v>0</v>
      </c>
      <c r="Z6566" s="7">
        <v>0</v>
      </c>
      <c r="AA6566" s="7">
        <v>0</v>
      </c>
      <c r="AB6566" s="7">
        <v>0</v>
      </c>
      <c r="AC6566" s="7">
        <v>0.01</v>
      </c>
      <c r="AD6566" s="7">
        <v>0</v>
      </c>
      <c r="AE6566">
        <v>4</v>
      </c>
      <c r="AF6566">
        <v>0</v>
      </c>
      <c r="AG6566">
        <v>0</v>
      </c>
      <c r="AH6566">
        <v>0</v>
      </c>
      <c r="AI6566">
        <v>0</v>
      </c>
      <c r="AJ6566">
        <v>2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</row>
    <row r="6567" spans="1:44" x14ac:dyDescent="0.25">
      <c r="A6567">
        <v>1589660</v>
      </c>
      <c r="B6567">
        <v>789420</v>
      </c>
      <c r="C6567">
        <v>23.3363675647051</v>
      </c>
      <c r="D6567">
        <v>38.354635366070802</v>
      </c>
      <c r="E6567" s="68" t="s">
        <v>845</v>
      </c>
      <c r="F6567" s="8">
        <f>INDEX(Δεδομένα!$P:$P,MATCH('2020'!E6567,Δεδομένα!$O:$O,0))</f>
        <v>176</v>
      </c>
      <c r="G6567" s="6" t="s">
        <v>846</v>
      </c>
      <c r="H6567" s="2" t="str">
        <f>INDEX(Δεδομένα!B$1:B$51,MATCH('2020'!G6567,Δεδομένα!A$1:A$51,0))</f>
        <v>ΣΤΕΡΕΑΣ ΕΛΛΑΔΟΣ</v>
      </c>
      <c r="I6567" s="8">
        <f>INDEX(Δεδομένα!E$1:E$13,MATCH('2020'!H6567,Δεδομένα!D$1:D$13,0))</f>
        <v>9</v>
      </c>
      <c r="J6567" s="1">
        <v>44096</v>
      </c>
      <c r="K6567" s="6" t="s">
        <v>2869</v>
      </c>
      <c r="L6567" s="36" t="str">
        <f t="shared" si="408"/>
        <v>22/09/2020 19:34</v>
      </c>
      <c r="M6567" s="1">
        <v>44096</v>
      </c>
      <c r="N6567" s="6" t="s">
        <v>637</v>
      </c>
      <c r="O6567" s="36" t="str">
        <f t="shared" si="409"/>
        <v>22/09/2020 20:15</v>
      </c>
      <c r="P6567" s="46">
        <f t="shared" si="410"/>
        <v>2.8472222220443655E-2</v>
      </c>
      <c r="Q6567" s="48">
        <v>0</v>
      </c>
      <c r="R6567" s="47">
        <f t="shared" si="411"/>
        <v>40.999999997438863</v>
      </c>
      <c r="S6567" s="6" t="s">
        <v>44</v>
      </c>
      <c r="T6567" s="6" t="s">
        <v>849</v>
      </c>
      <c r="U6567" s="6" t="s">
        <v>2567</v>
      </c>
      <c r="V6567" s="6" t="s">
        <v>6995</v>
      </c>
      <c r="W6567" s="7">
        <v>0</v>
      </c>
      <c r="X6567" s="7">
        <v>0</v>
      </c>
      <c r="Y6567" s="7">
        <v>0</v>
      </c>
      <c r="Z6567" s="7">
        <v>0</v>
      </c>
      <c r="AA6567" s="7">
        <v>0</v>
      </c>
      <c r="AB6567" s="7">
        <v>0</v>
      </c>
      <c r="AC6567" s="7">
        <v>5</v>
      </c>
      <c r="AD6567" s="7">
        <v>0</v>
      </c>
      <c r="AE6567">
        <v>4</v>
      </c>
      <c r="AF6567">
        <v>0</v>
      </c>
      <c r="AG6567">
        <v>0</v>
      </c>
      <c r="AH6567">
        <v>0</v>
      </c>
      <c r="AI6567">
        <v>0</v>
      </c>
      <c r="AJ6567">
        <v>2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</row>
    <row r="6568" spans="1:44" x14ac:dyDescent="0.25">
      <c r="A6568">
        <v>1589677</v>
      </c>
      <c r="B6568">
        <v>789422</v>
      </c>
      <c r="C6568">
        <v>23.195362209021201</v>
      </c>
      <c r="D6568">
        <v>38.277263924656097</v>
      </c>
      <c r="E6568" s="68" t="s">
        <v>845</v>
      </c>
      <c r="F6568" s="8">
        <f>INDEX(Δεδομένα!$P:$P,MATCH('2020'!E6568,Δεδομένα!$O:$O,0))</f>
        <v>176</v>
      </c>
      <c r="G6568" s="6" t="s">
        <v>846</v>
      </c>
      <c r="H6568" s="2" t="str">
        <f>INDEX(Δεδομένα!B$1:B$51,MATCH('2020'!G6568,Δεδομένα!A$1:A$51,0))</f>
        <v>ΣΤΕΡΕΑΣ ΕΛΛΑΔΟΣ</v>
      </c>
      <c r="I6568" s="8">
        <f>INDEX(Δεδομένα!E$1:E$13,MATCH('2020'!H6568,Δεδομένα!D$1:D$13,0))</f>
        <v>9</v>
      </c>
      <c r="J6568" s="1">
        <v>44096</v>
      </c>
      <c r="K6568" s="6" t="s">
        <v>1399</v>
      </c>
      <c r="L6568" s="36" t="str">
        <f t="shared" si="408"/>
        <v>22/09/2020 19:40</v>
      </c>
      <c r="M6568" s="1">
        <v>44096</v>
      </c>
      <c r="N6568" s="6" t="s">
        <v>427</v>
      </c>
      <c r="O6568" s="36" t="str">
        <f t="shared" si="409"/>
        <v>22/09/2020 21:06</v>
      </c>
      <c r="P6568" s="46">
        <f t="shared" si="410"/>
        <v>5.9722222220443655E-2</v>
      </c>
      <c r="Q6568" s="48">
        <v>0</v>
      </c>
      <c r="R6568" s="47">
        <f t="shared" si="411"/>
        <v>85.999999997438863</v>
      </c>
      <c r="S6568" s="6" t="s">
        <v>44</v>
      </c>
      <c r="T6568" s="6" t="s">
        <v>849</v>
      </c>
      <c r="U6568" s="6" t="s">
        <v>6946</v>
      </c>
      <c r="V6568" s="6" t="s">
        <v>6996</v>
      </c>
      <c r="W6568" s="7">
        <v>0</v>
      </c>
      <c r="X6568" s="7">
        <v>0</v>
      </c>
      <c r="Y6568" s="7">
        <v>0</v>
      </c>
      <c r="Z6568" s="7">
        <v>10</v>
      </c>
      <c r="AA6568" s="7">
        <v>0</v>
      </c>
      <c r="AB6568" s="7">
        <v>0</v>
      </c>
      <c r="AC6568" s="7">
        <v>40</v>
      </c>
      <c r="AD6568" s="7">
        <v>0</v>
      </c>
      <c r="AE6568">
        <v>4</v>
      </c>
      <c r="AF6568">
        <v>0</v>
      </c>
      <c r="AG6568">
        <v>0</v>
      </c>
      <c r="AH6568">
        <v>0</v>
      </c>
      <c r="AI6568">
        <v>0</v>
      </c>
      <c r="AJ6568">
        <v>2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</row>
    <row r="6569" spans="1:44" x14ac:dyDescent="0.25">
      <c r="A6569">
        <v>1589706</v>
      </c>
      <c r="B6569">
        <v>789453</v>
      </c>
      <c r="C6569">
        <v>23.172239334580802</v>
      </c>
      <c r="D6569">
        <v>38.4890044837069</v>
      </c>
      <c r="E6569" s="68" t="s">
        <v>845</v>
      </c>
      <c r="F6569" s="8">
        <f>INDEX(Δεδομένα!$P:$P,MATCH('2020'!E6569,Δεδομένα!$O:$O,0))</f>
        <v>176</v>
      </c>
      <c r="G6569" s="6" t="s">
        <v>846</v>
      </c>
      <c r="H6569" s="2" t="str">
        <f>INDEX(Δεδομένα!B$1:B$51,MATCH('2020'!G6569,Δεδομένα!A$1:A$51,0))</f>
        <v>ΣΤΕΡΕΑΣ ΕΛΛΑΔΟΣ</v>
      </c>
      <c r="I6569" s="8">
        <f>INDEX(Δεδομένα!E$1:E$13,MATCH('2020'!H6569,Δεδομένα!D$1:D$13,0))</f>
        <v>9</v>
      </c>
      <c r="J6569" s="1">
        <v>44096</v>
      </c>
      <c r="K6569" s="6" t="s">
        <v>4463</v>
      </c>
      <c r="L6569" s="36" t="str">
        <f t="shared" si="408"/>
        <v>22/09/2020 21:34</v>
      </c>
      <c r="M6569" s="1">
        <v>44096</v>
      </c>
      <c r="N6569" s="6" t="s">
        <v>2261</v>
      </c>
      <c r="O6569" s="36" t="str">
        <f t="shared" si="409"/>
        <v>22/09/2020 22:40</v>
      </c>
      <c r="P6569" s="46">
        <f t="shared" si="410"/>
        <v>4.5833333337213844E-2</v>
      </c>
      <c r="Q6569" s="48">
        <v>0</v>
      </c>
      <c r="R6569" s="47">
        <f t="shared" si="411"/>
        <v>66.000000005587935</v>
      </c>
      <c r="S6569" s="6" t="s">
        <v>44</v>
      </c>
      <c r="T6569" s="6" t="s">
        <v>2554</v>
      </c>
      <c r="U6569" s="6" t="s">
        <v>1411</v>
      </c>
      <c r="V6569" s="6" t="s">
        <v>1411</v>
      </c>
      <c r="W6569" s="7">
        <v>0</v>
      </c>
      <c r="X6569" s="7">
        <v>0</v>
      </c>
      <c r="Y6569" s="7">
        <v>0</v>
      </c>
      <c r="Z6569" s="7">
        <v>0</v>
      </c>
      <c r="AA6569" s="7">
        <v>0</v>
      </c>
      <c r="AB6569" s="7">
        <v>0</v>
      </c>
      <c r="AC6569" s="7">
        <v>50</v>
      </c>
      <c r="AD6569" s="7">
        <v>0</v>
      </c>
      <c r="AE6569">
        <v>2</v>
      </c>
      <c r="AF6569">
        <v>0</v>
      </c>
      <c r="AG6569">
        <v>0</v>
      </c>
      <c r="AH6569">
        <v>0</v>
      </c>
      <c r="AI6569">
        <v>0</v>
      </c>
      <c r="AJ6569">
        <v>1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</row>
    <row r="6570" spans="1:44" x14ac:dyDescent="0.25">
      <c r="A6570">
        <v>1603945</v>
      </c>
      <c r="B6570">
        <v>789280</v>
      </c>
      <c r="C6570">
        <v>27.177931441429902</v>
      </c>
      <c r="D6570">
        <v>35.489496821633402</v>
      </c>
      <c r="E6570" s="68" t="s">
        <v>4324</v>
      </c>
      <c r="F6570" s="8">
        <f>INDEX(Δεδομένα!$P:$P,MATCH('2020'!E6570,Δεδομένα!$O:$O,0))</f>
        <v>207</v>
      </c>
      <c r="G6570" s="6" t="s">
        <v>1007</v>
      </c>
      <c r="H6570" s="2" t="str">
        <f>INDEX(Δεδομένα!B$1:B$51,MATCH('2020'!G6570,Δεδομένα!A$1:A$51,0))</f>
        <v>ΝΟΤΙΟΥ ΑΙΓΑΙΟΥ</v>
      </c>
      <c r="I6570" s="8">
        <f>INDEX(Δεδομένα!E$1:E$13,MATCH('2020'!H6570,Δεδομένα!D$1:D$13,0))</f>
        <v>10</v>
      </c>
      <c r="J6570" s="1">
        <v>44096</v>
      </c>
      <c r="K6570" s="6" t="s">
        <v>130</v>
      </c>
      <c r="L6570" s="36" t="str">
        <f t="shared" si="408"/>
        <v>22/09/2020 12:44</v>
      </c>
      <c r="M6570" s="1">
        <v>44097</v>
      </c>
      <c r="N6570" s="6" t="s">
        <v>2833</v>
      </c>
      <c r="O6570" s="36" t="str">
        <f t="shared" si="409"/>
        <v>23/09/2020 07:30</v>
      </c>
      <c r="P6570" s="46">
        <f t="shared" si="410"/>
        <v>0.78194444444670808</v>
      </c>
      <c r="Q6570" s="48">
        <v>0</v>
      </c>
      <c r="R6570" s="47">
        <f t="shared" si="411"/>
        <v>1126.0000000032596</v>
      </c>
      <c r="S6570" s="6" t="s">
        <v>44</v>
      </c>
      <c r="T6570" s="6" t="s">
        <v>4325</v>
      </c>
      <c r="U6570" s="6" t="s">
        <v>44</v>
      </c>
      <c r="V6570" s="6" t="s">
        <v>4326</v>
      </c>
      <c r="W6570" s="7">
        <v>70</v>
      </c>
      <c r="X6570" s="7">
        <v>0</v>
      </c>
      <c r="Y6570" s="7">
        <v>0</v>
      </c>
      <c r="Z6570" s="7">
        <v>0</v>
      </c>
      <c r="AA6570" s="7">
        <v>0</v>
      </c>
      <c r="AB6570" s="7">
        <v>0</v>
      </c>
      <c r="AC6570" s="7">
        <v>0</v>
      </c>
      <c r="AD6570" s="7">
        <v>0</v>
      </c>
      <c r="AE6570">
        <v>27</v>
      </c>
      <c r="AF6570">
        <v>0</v>
      </c>
      <c r="AG6570">
        <v>2</v>
      </c>
      <c r="AH6570">
        <v>0</v>
      </c>
      <c r="AI6570">
        <v>0</v>
      </c>
      <c r="AJ6570">
        <v>5</v>
      </c>
      <c r="AK6570">
        <v>0</v>
      </c>
      <c r="AL6570">
        <v>1</v>
      </c>
      <c r="AM6570">
        <v>1</v>
      </c>
      <c r="AN6570">
        <v>1</v>
      </c>
      <c r="AO6570">
        <v>0</v>
      </c>
      <c r="AP6570">
        <v>0</v>
      </c>
      <c r="AQ6570">
        <v>0</v>
      </c>
      <c r="AR6570">
        <v>0</v>
      </c>
    </row>
    <row r="6571" spans="1:44" x14ac:dyDescent="0.25">
      <c r="A6571">
        <v>1589390</v>
      </c>
      <c r="B6571">
        <v>789282</v>
      </c>
      <c r="C6571">
        <v>26.545778661050001</v>
      </c>
      <c r="D6571">
        <v>41.486764695407601</v>
      </c>
      <c r="E6571" s="68" t="s">
        <v>1115</v>
      </c>
      <c r="F6571" s="8">
        <f>INDEX(Δεδομένα!$P:$P,MATCH('2020'!E6571,Δεδομένα!$O:$O,0))</f>
        <v>35</v>
      </c>
      <c r="G6571" s="6" t="s">
        <v>148</v>
      </c>
      <c r="H6571" s="2" t="str">
        <f>INDEX(Δεδομένα!B$1:B$51,MATCH('2020'!G6571,Δεδομένα!A$1:A$51,0))</f>
        <v>ΑΝΑΤΟΛΙΚΗΣ ΜΑΚΕΔΟΝΙΑΣ ΚΑΙ ΘΡΑΚΗΣ</v>
      </c>
      <c r="I6571" s="8">
        <f>INDEX(Δεδομένα!E$1:E$13,MATCH('2020'!H6571,Δεδομένα!D$1:D$13,0))</f>
        <v>2</v>
      </c>
      <c r="J6571" s="1">
        <v>44096</v>
      </c>
      <c r="K6571" s="6" t="s">
        <v>1723</v>
      </c>
      <c r="L6571" s="36" t="str">
        <f t="shared" si="408"/>
        <v>22/09/2020 12:48</v>
      </c>
      <c r="M6571" s="1">
        <v>44096</v>
      </c>
      <c r="N6571" s="6" t="s">
        <v>1033</v>
      </c>
      <c r="O6571" s="36" t="str">
        <f t="shared" si="409"/>
        <v>22/09/2020 13:18</v>
      </c>
      <c r="P6571" s="46">
        <f t="shared" si="410"/>
        <v>2.0833333335758653E-2</v>
      </c>
      <c r="Q6571" s="48">
        <v>0</v>
      </c>
      <c r="R6571" s="47">
        <f t="shared" si="411"/>
        <v>30.00000000349246</v>
      </c>
      <c r="S6571" s="6" t="s">
        <v>44</v>
      </c>
      <c r="T6571" s="6" t="s">
        <v>1119</v>
      </c>
      <c r="U6571" s="6" t="s">
        <v>1120</v>
      </c>
      <c r="V6571" s="6" t="s">
        <v>1121</v>
      </c>
      <c r="W6571" s="7">
        <v>0</v>
      </c>
      <c r="X6571" s="7">
        <v>0</v>
      </c>
      <c r="Y6571" s="7">
        <v>0</v>
      </c>
      <c r="Z6571" s="7">
        <v>0.5</v>
      </c>
      <c r="AA6571" s="7">
        <v>0</v>
      </c>
      <c r="AB6571" s="7">
        <v>0</v>
      </c>
      <c r="AC6571" s="7">
        <v>0</v>
      </c>
      <c r="AD6571" s="7">
        <v>0</v>
      </c>
      <c r="AE6571">
        <v>2</v>
      </c>
      <c r="AF6571">
        <v>0</v>
      </c>
      <c r="AG6571">
        <v>0</v>
      </c>
      <c r="AH6571">
        <v>0</v>
      </c>
      <c r="AI6571">
        <v>0</v>
      </c>
      <c r="AJ6571">
        <v>1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</row>
    <row r="6572" spans="1:44" x14ac:dyDescent="0.25">
      <c r="A6572">
        <v>1589399</v>
      </c>
      <c r="B6572">
        <v>789329</v>
      </c>
      <c r="C6572">
        <v>26.205583072258101</v>
      </c>
      <c r="D6572">
        <v>41.620784657296198</v>
      </c>
      <c r="E6572" s="68" t="s">
        <v>1223</v>
      </c>
      <c r="F6572" s="8">
        <f>INDEX(Δεδομένα!$P:$P,MATCH('2020'!E6572,Δεδομένα!$O:$O,0))</f>
        <v>36</v>
      </c>
      <c r="G6572" s="6" t="s">
        <v>148</v>
      </c>
      <c r="H6572" s="2" t="str">
        <f>INDEX(Δεδομένα!B$1:B$51,MATCH('2020'!G6572,Δεδομένα!A$1:A$51,0))</f>
        <v>ΑΝΑΤΟΛΙΚΗΣ ΜΑΚΕΔΟΝΙΑΣ ΚΑΙ ΘΡΑΚΗΣ</v>
      </c>
      <c r="I6572" s="8">
        <f>INDEX(Δεδομένα!E$1:E$13,MATCH('2020'!H6572,Δεδομένα!D$1:D$13,0))</f>
        <v>2</v>
      </c>
      <c r="J6572" s="1">
        <v>44096</v>
      </c>
      <c r="K6572" s="6" t="s">
        <v>131</v>
      </c>
      <c r="L6572" s="36" t="str">
        <f t="shared" si="408"/>
        <v>22/09/2020 14:50</v>
      </c>
      <c r="M6572" s="1">
        <v>44097</v>
      </c>
      <c r="N6572" s="6" t="s">
        <v>6326</v>
      </c>
      <c r="O6572" s="36" t="str">
        <f t="shared" si="409"/>
        <v>23/09/2020 06:50</v>
      </c>
      <c r="P6572" s="46">
        <f t="shared" si="410"/>
        <v>0.66666666666424135</v>
      </c>
      <c r="Q6572" s="48">
        <v>0</v>
      </c>
      <c r="R6572" s="47">
        <f t="shared" si="411"/>
        <v>959.99999999650754</v>
      </c>
      <c r="S6572" s="6" t="s">
        <v>44</v>
      </c>
      <c r="T6572" s="6" t="s">
        <v>1119</v>
      </c>
      <c r="U6572" s="6" t="s">
        <v>44</v>
      </c>
      <c r="V6572" s="6" t="s">
        <v>1360</v>
      </c>
      <c r="W6572" s="7">
        <v>0</v>
      </c>
      <c r="X6572" s="7">
        <v>20</v>
      </c>
      <c r="Y6572" s="7">
        <v>0</v>
      </c>
      <c r="Z6572" s="7">
        <v>40</v>
      </c>
      <c r="AA6572" s="7">
        <v>0</v>
      </c>
      <c r="AB6572" s="7">
        <v>0</v>
      </c>
      <c r="AC6572" s="7">
        <v>20</v>
      </c>
      <c r="AD6572" s="7">
        <v>0</v>
      </c>
      <c r="AE6572">
        <v>12</v>
      </c>
      <c r="AF6572">
        <v>0</v>
      </c>
      <c r="AG6572">
        <v>0</v>
      </c>
      <c r="AH6572">
        <v>0</v>
      </c>
      <c r="AI6572">
        <v>0</v>
      </c>
      <c r="AJ6572">
        <v>5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</row>
    <row r="6573" spans="1:44" x14ac:dyDescent="0.25">
      <c r="A6573">
        <v>1589168</v>
      </c>
      <c r="B6573">
        <v>789350</v>
      </c>
      <c r="C6573">
        <v>26.3289448730829</v>
      </c>
      <c r="D6573">
        <v>41.377168311273003</v>
      </c>
      <c r="E6573" s="68" t="s">
        <v>856</v>
      </c>
      <c r="F6573" s="8">
        <f>INDEX(Δεδομένα!$P:$P,MATCH('2020'!E6573,Δεδομένα!$O:$O,0))</f>
        <v>37</v>
      </c>
      <c r="G6573" s="6" t="s">
        <v>148</v>
      </c>
      <c r="H6573" s="2" t="str">
        <f>INDEX(Δεδομένα!B$1:B$51,MATCH('2020'!G6573,Δεδομένα!A$1:A$51,0))</f>
        <v>ΑΝΑΤΟΛΙΚΗΣ ΜΑΚΕΔΟΝΙΑΣ ΚΑΙ ΘΡΑΚΗΣ</v>
      </c>
      <c r="I6573" s="8">
        <f>INDEX(Δεδομένα!E$1:E$13,MATCH('2020'!H6573,Δεδομένα!D$1:D$13,0))</f>
        <v>2</v>
      </c>
      <c r="J6573" s="1">
        <v>44096</v>
      </c>
      <c r="K6573" s="6" t="s">
        <v>4034</v>
      </c>
      <c r="L6573" s="36" t="str">
        <f t="shared" si="408"/>
        <v>22/09/2020 16:46</v>
      </c>
      <c r="M6573" s="1">
        <v>44097</v>
      </c>
      <c r="N6573" s="6" t="s">
        <v>2211</v>
      </c>
      <c r="O6573" s="36" t="str">
        <f t="shared" si="409"/>
        <v>23/09/2020 17:24</v>
      </c>
      <c r="P6573" s="49">
        <f t="shared" si="410"/>
        <v>1.0263888888875954</v>
      </c>
      <c r="Q6573" s="50">
        <f>1*24</f>
        <v>24</v>
      </c>
      <c r="R6573" s="47">
        <f t="shared" si="411"/>
        <v>1477.9999999981374</v>
      </c>
      <c r="S6573" s="6" t="s">
        <v>44</v>
      </c>
      <c r="T6573" s="6" t="s">
        <v>859</v>
      </c>
      <c r="U6573" s="6" t="s">
        <v>1553</v>
      </c>
      <c r="V6573" s="6" t="s">
        <v>1554</v>
      </c>
      <c r="W6573" s="7">
        <v>0</v>
      </c>
      <c r="X6573" s="7">
        <v>0</v>
      </c>
      <c r="Y6573" s="7">
        <v>0</v>
      </c>
      <c r="Z6573" s="7">
        <v>0.15</v>
      </c>
      <c r="AA6573" s="7">
        <v>0</v>
      </c>
      <c r="AB6573" s="7">
        <v>0</v>
      </c>
      <c r="AC6573" s="7">
        <v>0</v>
      </c>
      <c r="AD6573" s="7">
        <v>0</v>
      </c>
      <c r="AE6573">
        <v>2</v>
      </c>
      <c r="AF6573">
        <v>0</v>
      </c>
      <c r="AG6573">
        <v>0</v>
      </c>
      <c r="AH6573">
        <v>0</v>
      </c>
      <c r="AI6573">
        <v>0</v>
      </c>
      <c r="AJ6573">
        <v>1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</row>
    <row r="6574" spans="1:44" x14ac:dyDescent="0.25">
      <c r="A6574">
        <v>1590111</v>
      </c>
      <c r="B6574">
        <v>789311</v>
      </c>
      <c r="C6574">
        <v>20.845188271213299</v>
      </c>
      <c r="D6574">
        <v>37.761036866717397</v>
      </c>
      <c r="E6574" s="68" t="s">
        <v>1599</v>
      </c>
      <c r="F6574" s="8">
        <f>INDEX(Δεδομένα!$P:$P,MATCH('2020'!E6574,Δεδομένα!$O:$O,0))</f>
        <v>238</v>
      </c>
      <c r="G6574" s="6" t="s">
        <v>1600</v>
      </c>
      <c r="H6574" s="2" t="str">
        <f>INDEX(Δεδομένα!B$1:B$51,MATCH('2020'!G6574,Δεδομένα!A$1:A$51,0))</f>
        <v>ΙΟΝΙΩΝ ΝΗΣΩΝ</v>
      </c>
      <c r="I6574" s="8">
        <f>INDEX(Δεδομένα!E$1:E$13,MATCH('2020'!H6574,Δεδομένα!D$1:D$13,0))</f>
        <v>13</v>
      </c>
      <c r="J6574" s="1">
        <v>44096</v>
      </c>
      <c r="K6574" s="6" t="s">
        <v>176</v>
      </c>
      <c r="L6574" s="36" t="str">
        <f t="shared" si="408"/>
        <v>22/09/2020 14:12</v>
      </c>
      <c r="M6574" s="1">
        <v>44096</v>
      </c>
      <c r="N6574" s="6" t="s">
        <v>2684</v>
      </c>
      <c r="O6574" s="36" t="str">
        <f t="shared" si="409"/>
        <v>22/09/2020 15:13</v>
      </c>
      <c r="P6574" s="46">
        <f t="shared" si="410"/>
        <v>4.2361111110949423E-2</v>
      </c>
      <c r="Q6574" s="48">
        <v>0</v>
      </c>
      <c r="R6574" s="47">
        <f t="shared" si="411"/>
        <v>60.999999999767169</v>
      </c>
      <c r="S6574" s="6" t="s">
        <v>44</v>
      </c>
      <c r="T6574" s="6" t="s">
        <v>1601</v>
      </c>
      <c r="U6574" s="6" t="s">
        <v>44</v>
      </c>
      <c r="V6574" s="6" t="s">
        <v>6987</v>
      </c>
      <c r="W6574" s="7">
        <v>0</v>
      </c>
      <c r="X6574" s="7">
        <v>0</v>
      </c>
      <c r="Y6574" s="7">
        <v>0</v>
      </c>
      <c r="Z6574" s="7">
        <v>2</v>
      </c>
      <c r="AA6574" s="7">
        <v>0</v>
      </c>
      <c r="AB6574" s="7">
        <v>0</v>
      </c>
      <c r="AC6574" s="7">
        <v>0</v>
      </c>
      <c r="AD6574" s="7">
        <v>0</v>
      </c>
      <c r="AE6574">
        <v>8</v>
      </c>
      <c r="AF6574">
        <v>0</v>
      </c>
      <c r="AG6574">
        <v>0</v>
      </c>
      <c r="AH6574">
        <v>0</v>
      </c>
      <c r="AI6574">
        <v>0</v>
      </c>
      <c r="AJ6574">
        <v>3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</row>
    <row r="6575" spans="1:44" x14ac:dyDescent="0.25">
      <c r="A6575">
        <v>1618797</v>
      </c>
      <c r="B6575">
        <v>789433</v>
      </c>
      <c r="C6575">
        <v>22.081947922409501</v>
      </c>
      <c r="D6575">
        <v>39.3676938645348</v>
      </c>
      <c r="E6575" s="68" t="s">
        <v>1042</v>
      </c>
      <c r="F6575" s="8">
        <f>INDEX(Δεδομένα!$P:$P,MATCH('2020'!E6575,Δεδομένα!$O:$O,0))</f>
        <v>116</v>
      </c>
      <c r="G6575" s="6" t="s">
        <v>294</v>
      </c>
      <c r="H6575" s="2" t="str">
        <f>INDEX(Δεδομένα!B$1:B$51,MATCH('2020'!G6575,Δεδομένα!A$1:A$51,0))</f>
        <v>ΘΕΣΣΑΛΙΑΣ</v>
      </c>
      <c r="I6575" s="8">
        <f>INDEX(Δεδομένα!E$1:E$13,MATCH('2020'!H6575,Δεδομένα!D$1:D$13,0))</f>
        <v>6</v>
      </c>
      <c r="J6575" s="1">
        <v>44096</v>
      </c>
      <c r="K6575" s="6" t="s">
        <v>352</v>
      </c>
      <c r="L6575" s="36" t="str">
        <f t="shared" si="408"/>
        <v>22/09/2020 20:05</v>
      </c>
      <c r="M6575" s="1">
        <v>44096</v>
      </c>
      <c r="N6575" s="6" t="s">
        <v>638</v>
      </c>
      <c r="O6575" s="36" t="str">
        <f t="shared" si="409"/>
        <v>22/09/2020 20:45</v>
      </c>
      <c r="P6575" s="46">
        <f t="shared" si="410"/>
        <v>2.7777777781011537E-2</v>
      </c>
      <c r="Q6575" s="48">
        <v>0</v>
      </c>
      <c r="R6575" s="47">
        <f t="shared" si="411"/>
        <v>40.000000004656613</v>
      </c>
      <c r="S6575" s="6" t="s">
        <v>44</v>
      </c>
      <c r="T6575" s="6" t="s">
        <v>1043</v>
      </c>
      <c r="U6575" s="6" t="s">
        <v>654</v>
      </c>
      <c r="V6575" s="6" t="s">
        <v>6997</v>
      </c>
      <c r="W6575" s="7">
        <v>0</v>
      </c>
      <c r="X6575" s="7">
        <v>0</v>
      </c>
      <c r="Y6575" s="7">
        <v>0</v>
      </c>
      <c r="Z6575" s="7">
        <v>0.5</v>
      </c>
      <c r="AA6575" s="7">
        <v>0</v>
      </c>
      <c r="AB6575" s="7">
        <v>0</v>
      </c>
      <c r="AC6575" s="7">
        <v>0</v>
      </c>
      <c r="AD6575" s="7">
        <v>0</v>
      </c>
      <c r="AE6575">
        <v>2</v>
      </c>
      <c r="AF6575">
        <v>0</v>
      </c>
      <c r="AG6575">
        <v>0</v>
      </c>
      <c r="AH6575">
        <v>0</v>
      </c>
      <c r="AI6575">
        <v>0</v>
      </c>
      <c r="AJ6575">
        <v>1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</row>
    <row r="6576" spans="1:44" x14ac:dyDescent="0.25">
      <c r="A6576">
        <v>1593688</v>
      </c>
      <c r="B6576">
        <v>789370</v>
      </c>
      <c r="C6576">
        <v>20.645603839119602</v>
      </c>
      <c r="D6576">
        <v>38.245304803644203</v>
      </c>
      <c r="E6576" s="68" t="s">
        <v>798</v>
      </c>
      <c r="F6576" s="8">
        <f>INDEX(Δεδομένα!$P:$P,MATCH('2020'!E6576,Δεδομένα!$O:$O,0))</f>
        <v>235</v>
      </c>
      <c r="G6576" s="6" t="s">
        <v>799</v>
      </c>
      <c r="H6576" s="2" t="str">
        <f>INDEX(Δεδομένα!B$1:B$51,MATCH('2020'!G6576,Δεδομένα!A$1:A$51,0))</f>
        <v>ΙΟΝΙΩΝ ΝΗΣΩΝ</v>
      </c>
      <c r="I6576" s="8">
        <f>INDEX(Δεδομένα!E$1:E$13,MATCH('2020'!H6576,Δεδομένα!D$1:D$13,0))</f>
        <v>13</v>
      </c>
      <c r="J6576" s="1">
        <v>44096</v>
      </c>
      <c r="K6576" s="6" t="s">
        <v>1749</v>
      </c>
      <c r="L6576" s="36" t="str">
        <f t="shared" si="408"/>
        <v>22/09/2020 17:17</v>
      </c>
      <c r="M6576" s="1">
        <v>44096</v>
      </c>
      <c r="N6576" s="6" t="s">
        <v>99</v>
      </c>
      <c r="O6576" s="36" t="str">
        <f t="shared" si="409"/>
        <v>22/09/2020 18:18</v>
      </c>
      <c r="P6576" s="46">
        <f t="shared" si="410"/>
        <v>4.2361111110949423E-2</v>
      </c>
      <c r="Q6576" s="48">
        <v>0</v>
      </c>
      <c r="R6576" s="47">
        <f t="shared" si="411"/>
        <v>60.999999999767169</v>
      </c>
      <c r="S6576" s="6" t="s">
        <v>44</v>
      </c>
      <c r="T6576" s="6" t="s">
        <v>800</v>
      </c>
      <c r="U6576" s="6" t="s">
        <v>73</v>
      </c>
      <c r="V6576" s="6" t="s">
        <v>6990</v>
      </c>
      <c r="W6576" s="7">
        <v>0</v>
      </c>
      <c r="X6576" s="7">
        <v>0</v>
      </c>
      <c r="Y6576" s="7">
        <v>0</v>
      </c>
      <c r="Z6576" s="7">
        <v>0.5</v>
      </c>
      <c r="AA6576" s="7">
        <v>0</v>
      </c>
      <c r="AB6576" s="7">
        <v>0</v>
      </c>
      <c r="AC6576" s="7">
        <v>0</v>
      </c>
      <c r="AD6576" s="7">
        <v>0</v>
      </c>
      <c r="AE6576">
        <v>3</v>
      </c>
      <c r="AF6576">
        <v>0</v>
      </c>
      <c r="AG6576">
        <v>0</v>
      </c>
      <c r="AH6576">
        <v>0</v>
      </c>
      <c r="AI6576">
        <v>0</v>
      </c>
      <c r="AJ6576">
        <v>1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</row>
    <row r="6577" spans="1:44" x14ac:dyDescent="0.25">
      <c r="A6577">
        <v>1590118</v>
      </c>
      <c r="B6577">
        <v>789333</v>
      </c>
      <c r="C6577">
        <v>21.903363869236799</v>
      </c>
      <c r="D6577">
        <v>40.284159859180001</v>
      </c>
      <c r="E6577" s="68" t="s">
        <v>1683</v>
      </c>
      <c r="F6577" s="8">
        <f>INDEX(Δεδομένα!$P:$P,MATCH('2020'!E6577,Δεδομένα!$O:$O,0))</f>
        <v>70</v>
      </c>
      <c r="G6577" s="6" t="s">
        <v>246</v>
      </c>
      <c r="H6577" s="2" t="str">
        <f>INDEX(Δεδομένα!B$1:B$51,MATCH('2020'!G6577,Δεδομένα!A$1:A$51,0))</f>
        <v>ΔΥΤΙΚΗΣ ΜΑΚΕΔΟΝΙΑΣ</v>
      </c>
      <c r="I6577" s="8">
        <f>INDEX(Δεδομένα!E$1:E$13,MATCH('2020'!H6577,Δεδομένα!D$1:D$13,0))</f>
        <v>4</v>
      </c>
      <c r="J6577" s="1">
        <v>44096</v>
      </c>
      <c r="K6577" s="6" t="s">
        <v>131</v>
      </c>
      <c r="L6577" s="36" t="str">
        <f t="shared" si="408"/>
        <v>22/09/2020 14:50</v>
      </c>
      <c r="M6577" s="1">
        <v>44096</v>
      </c>
      <c r="N6577" s="6" t="s">
        <v>703</v>
      </c>
      <c r="O6577" s="36" t="str">
        <f t="shared" si="409"/>
        <v>22/09/2020 15:55</v>
      </c>
      <c r="P6577" s="46">
        <f t="shared" si="410"/>
        <v>4.5138888890505768E-2</v>
      </c>
      <c r="Q6577" s="48">
        <v>0</v>
      </c>
      <c r="R6577" s="47">
        <f t="shared" si="411"/>
        <v>65.000000002328306</v>
      </c>
      <c r="S6577" s="6" t="s">
        <v>44</v>
      </c>
      <c r="T6577" s="6" t="s">
        <v>1684</v>
      </c>
      <c r="U6577" s="6" t="s">
        <v>44</v>
      </c>
      <c r="V6577" s="6" t="s">
        <v>115</v>
      </c>
      <c r="W6577" s="7">
        <v>0</v>
      </c>
      <c r="X6577" s="7">
        <v>0</v>
      </c>
      <c r="Y6577" s="7">
        <v>0</v>
      </c>
      <c r="Z6577" s="7">
        <v>0.5</v>
      </c>
      <c r="AA6577" s="7">
        <v>0</v>
      </c>
      <c r="AB6577" s="7">
        <v>0</v>
      </c>
      <c r="AC6577" s="7">
        <v>0</v>
      </c>
      <c r="AD6577" s="7">
        <v>0</v>
      </c>
      <c r="AE6577">
        <v>6</v>
      </c>
      <c r="AF6577">
        <v>0</v>
      </c>
      <c r="AG6577">
        <v>0</v>
      </c>
      <c r="AH6577">
        <v>0</v>
      </c>
      <c r="AI6577">
        <v>0</v>
      </c>
      <c r="AJ6577">
        <v>3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</row>
    <row r="6578" spans="1:44" x14ac:dyDescent="0.25">
      <c r="A6578">
        <v>1614142</v>
      </c>
      <c r="B6578">
        <v>789330</v>
      </c>
      <c r="C6578">
        <v>22.417325124798399</v>
      </c>
      <c r="D6578">
        <v>38.012283784752398</v>
      </c>
      <c r="E6578" s="68" t="s">
        <v>1945</v>
      </c>
      <c r="F6578" s="8">
        <f>INDEX(Δεδομένα!$P:$P,MATCH('2020'!E6578,Δεδομένα!$O:$O,0))</f>
        <v>160</v>
      </c>
      <c r="G6578" s="6" t="s">
        <v>391</v>
      </c>
      <c r="H6578" s="2" t="str">
        <f>INDEX(Δεδομένα!B$1:B$51,MATCH('2020'!G6578,Δεδομένα!A$1:A$51,0))</f>
        <v>ΠΕΛΛΟΠΟΝΗΣΟΥ</v>
      </c>
      <c r="I6578" s="8">
        <f>INDEX(Δεδομένα!E$1:E$13,MATCH('2020'!H6578,Δεδομένα!D$1:D$13,0))</f>
        <v>8</v>
      </c>
      <c r="J6578" s="1">
        <v>44096</v>
      </c>
      <c r="K6578" s="6" t="s">
        <v>715</v>
      </c>
      <c r="L6578" s="36" t="str">
        <f t="shared" si="408"/>
        <v>22/09/2020 14:35</v>
      </c>
      <c r="M6578" s="1">
        <v>44096</v>
      </c>
      <c r="N6578" s="6" t="s">
        <v>117</v>
      </c>
      <c r="O6578" s="36" t="str">
        <f t="shared" si="409"/>
        <v>22/09/2020 20:00</v>
      </c>
      <c r="P6578" s="46">
        <f t="shared" si="410"/>
        <v>0.22569444444525288</v>
      </c>
      <c r="Q6578" s="48">
        <v>0</v>
      </c>
      <c r="R6578" s="47">
        <f t="shared" si="411"/>
        <v>325.00000000116415</v>
      </c>
      <c r="S6578" s="6" t="s">
        <v>44</v>
      </c>
      <c r="T6578" s="6" t="s">
        <v>1097</v>
      </c>
      <c r="U6578" s="6" t="s">
        <v>44</v>
      </c>
      <c r="V6578" s="6" t="s">
        <v>3613</v>
      </c>
      <c r="W6578" s="7">
        <v>0</v>
      </c>
      <c r="X6578" s="7">
        <v>0.1</v>
      </c>
      <c r="Y6578" s="7">
        <v>0</v>
      </c>
      <c r="Z6578" s="7">
        <v>0</v>
      </c>
      <c r="AA6578" s="7">
        <v>0</v>
      </c>
      <c r="AB6578" s="7">
        <v>0</v>
      </c>
      <c r="AC6578" s="7">
        <v>0</v>
      </c>
      <c r="AD6578" s="7">
        <v>0</v>
      </c>
      <c r="AE6578">
        <v>14</v>
      </c>
      <c r="AF6578">
        <v>0</v>
      </c>
      <c r="AG6578">
        <v>0</v>
      </c>
      <c r="AH6578">
        <v>0</v>
      </c>
      <c r="AI6578">
        <v>0</v>
      </c>
      <c r="AJ6578">
        <v>7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</row>
    <row r="6579" spans="1:44" x14ac:dyDescent="0.25">
      <c r="A6579">
        <v>1614152</v>
      </c>
      <c r="B6579">
        <v>789378</v>
      </c>
      <c r="C6579">
        <v>22.3016231572701</v>
      </c>
      <c r="D6579">
        <v>37.909640544745599</v>
      </c>
      <c r="E6579" s="68" t="s">
        <v>1945</v>
      </c>
      <c r="F6579" s="8">
        <f>INDEX(Δεδομένα!$P:$P,MATCH('2020'!E6579,Δεδομένα!$O:$O,0))</f>
        <v>160</v>
      </c>
      <c r="G6579" s="6" t="s">
        <v>391</v>
      </c>
      <c r="H6579" s="2" t="str">
        <f>INDEX(Δεδομένα!B$1:B$51,MATCH('2020'!G6579,Δεδομένα!A$1:A$51,0))</f>
        <v>ΠΕΛΛΟΠΟΝΗΣΟΥ</v>
      </c>
      <c r="I6579" s="8">
        <f>INDEX(Δεδομένα!E$1:E$13,MATCH('2020'!H6579,Δεδομένα!D$1:D$13,0))</f>
        <v>8</v>
      </c>
      <c r="J6579" s="1">
        <v>44096</v>
      </c>
      <c r="K6579" s="6" t="s">
        <v>336</v>
      </c>
      <c r="L6579" s="36" t="str">
        <f t="shared" si="408"/>
        <v>22/09/2020 17:40</v>
      </c>
      <c r="M6579" s="1">
        <v>44096</v>
      </c>
      <c r="N6579" s="6" t="s">
        <v>256</v>
      </c>
      <c r="O6579" s="36" t="str">
        <f t="shared" si="409"/>
        <v>22/09/2020 19:30</v>
      </c>
      <c r="P6579" s="46">
        <f t="shared" si="410"/>
        <v>7.6388888890505768E-2</v>
      </c>
      <c r="Q6579" s="48">
        <v>0</v>
      </c>
      <c r="R6579" s="47">
        <f t="shared" si="411"/>
        <v>110.00000000232831</v>
      </c>
      <c r="S6579" s="6" t="s">
        <v>44</v>
      </c>
      <c r="T6579" s="6" t="s">
        <v>394</v>
      </c>
      <c r="U6579" s="6" t="s">
        <v>2560</v>
      </c>
      <c r="V6579" s="6" t="s">
        <v>6993</v>
      </c>
      <c r="W6579" s="7">
        <v>0</v>
      </c>
      <c r="X6579" s="7">
        <v>0</v>
      </c>
      <c r="Y6579" s="7">
        <v>0</v>
      </c>
      <c r="Z6579" s="7">
        <v>0</v>
      </c>
      <c r="AA6579" s="7">
        <v>0</v>
      </c>
      <c r="AB6579" s="7">
        <v>3</v>
      </c>
      <c r="AC6579" s="7">
        <v>0</v>
      </c>
      <c r="AD6579" s="7">
        <v>0</v>
      </c>
      <c r="AE6579">
        <v>8</v>
      </c>
      <c r="AF6579">
        <v>0</v>
      </c>
      <c r="AG6579">
        <v>0</v>
      </c>
      <c r="AH6579">
        <v>0</v>
      </c>
      <c r="AI6579">
        <v>1</v>
      </c>
      <c r="AJ6579">
        <v>4</v>
      </c>
      <c r="AK6579">
        <v>0</v>
      </c>
      <c r="AL6579">
        <v>1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</row>
    <row r="6580" spans="1:44" x14ac:dyDescent="0.25">
      <c r="A6580">
        <v>1612854</v>
      </c>
      <c r="B6580">
        <v>789345</v>
      </c>
      <c r="C6580">
        <v>26.181663843511199</v>
      </c>
      <c r="D6580">
        <v>39.0883849837114</v>
      </c>
      <c r="E6580" s="68" t="s">
        <v>3467</v>
      </c>
      <c r="F6580" s="8">
        <f>INDEX(Δεδομένα!$P:$P,MATCH('2020'!E6580,Δεδομένα!$O:$O,0))</f>
        <v>198</v>
      </c>
      <c r="G6580" s="6" t="s">
        <v>495</v>
      </c>
      <c r="H6580" s="2" t="str">
        <f>INDEX(Δεδομένα!B$1:B$51,MATCH('2020'!G6580,Δεδομένα!A$1:A$51,0))</f>
        <v>ΒΟΡΕΙΟΥ ΑΙΓΑΙΟΥ</v>
      </c>
      <c r="I6580" s="8">
        <f>INDEX(Δεδομένα!E$1:E$13,MATCH('2020'!H6580,Δεδομένα!D$1:D$13,0))</f>
        <v>11</v>
      </c>
      <c r="J6580" s="1">
        <v>44096</v>
      </c>
      <c r="K6580" s="6" t="s">
        <v>1496</v>
      </c>
      <c r="L6580" s="36" t="str">
        <f t="shared" si="408"/>
        <v>22/09/2020 15:54</v>
      </c>
      <c r="M6580" s="1">
        <v>44096</v>
      </c>
      <c r="N6580" s="6" t="s">
        <v>2774</v>
      </c>
      <c r="O6580" s="36" t="str">
        <f t="shared" si="409"/>
        <v>22/09/2020 22:01</v>
      </c>
      <c r="P6580" s="46">
        <f t="shared" si="410"/>
        <v>0.25486111111240461</v>
      </c>
      <c r="Q6580" s="48">
        <v>0</v>
      </c>
      <c r="R6580" s="47">
        <f t="shared" si="411"/>
        <v>367.00000000186265</v>
      </c>
      <c r="S6580" s="6" t="s">
        <v>44</v>
      </c>
      <c r="T6580" s="6" t="s">
        <v>508</v>
      </c>
      <c r="U6580" s="6" t="s">
        <v>4355</v>
      </c>
      <c r="V6580" s="6" t="s">
        <v>6989</v>
      </c>
      <c r="W6580" s="7">
        <v>0</v>
      </c>
      <c r="X6580" s="7">
        <v>0</v>
      </c>
      <c r="Y6580" s="7">
        <v>0</v>
      </c>
      <c r="Z6580" s="7">
        <v>2</v>
      </c>
      <c r="AA6580" s="7">
        <v>0</v>
      </c>
      <c r="AB6580" s="7">
        <v>0</v>
      </c>
      <c r="AC6580" s="7">
        <v>0</v>
      </c>
      <c r="AD6580" s="7">
        <v>0</v>
      </c>
      <c r="AE6580">
        <v>10</v>
      </c>
      <c r="AF6580">
        <v>4</v>
      </c>
      <c r="AG6580">
        <v>0</v>
      </c>
      <c r="AH6580">
        <v>0</v>
      </c>
      <c r="AI6580">
        <v>0</v>
      </c>
      <c r="AJ6580">
        <v>3</v>
      </c>
      <c r="AK6580">
        <v>3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2</v>
      </c>
      <c r="AR6580">
        <v>0</v>
      </c>
    </row>
    <row r="6581" spans="1:44" x14ac:dyDescent="0.25">
      <c r="A6581">
        <v>1589004</v>
      </c>
      <c r="B6581">
        <v>789346</v>
      </c>
      <c r="C6581">
        <v>22.448634548622199</v>
      </c>
      <c r="D6581">
        <v>40.751336611285801</v>
      </c>
      <c r="E6581" s="68" t="s">
        <v>873</v>
      </c>
      <c r="F6581" s="8">
        <f>INDEX(Δεδομένα!$P:$P,MATCH('2020'!E6581,Δεδομένα!$O:$O,0))</f>
        <v>61</v>
      </c>
      <c r="G6581" s="6" t="s">
        <v>874</v>
      </c>
      <c r="H6581" s="2" t="str">
        <f>INDEX(Δεδομένα!B$1:B$51,MATCH('2020'!G6581,Δεδομένα!A$1:A$51,0))</f>
        <v>ΚΕΝΤΡΙΚΗΣ ΜΑΚΕΔΟΝΙΑΣ</v>
      </c>
      <c r="I6581" s="8">
        <f>INDEX(Δεδομένα!E$1:E$13,MATCH('2020'!H6581,Δεδομένα!D$1:D$13,0))</f>
        <v>3</v>
      </c>
      <c r="J6581" s="1">
        <v>44096</v>
      </c>
      <c r="K6581" s="6" t="s">
        <v>281</v>
      </c>
      <c r="L6581" s="36" t="str">
        <f t="shared" si="408"/>
        <v>22/09/2020 16:00</v>
      </c>
      <c r="M6581" s="1">
        <v>44096</v>
      </c>
      <c r="N6581" s="6" t="s">
        <v>4703</v>
      </c>
      <c r="O6581" s="36" t="str">
        <f t="shared" si="409"/>
        <v>22/09/2020 20:09</v>
      </c>
      <c r="P6581" s="46">
        <f t="shared" si="410"/>
        <v>0.17291666667006211</v>
      </c>
      <c r="Q6581" s="48">
        <v>0</v>
      </c>
      <c r="R6581" s="47">
        <f t="shared" si="411"/>
        <v>249.00000000488944</v>
      </c>
      <c r="S6581" s="6" t="s">
        <v>44</v>
      </c>
      <c r="T6581" s="6" t="s">
        <v>878</v>
      </c>
      <c r="U6581" s="6" t="s">
        <v>1161</v>
      </c>
      <c r="V6581" s="6" t="s">
        <v>2396</v>
      </c>
      <c r="W6581" s="7">
        <v>0</v>
      </c>
      <c r="X6581" s="7">
        <v>0</v>
      </c>
      <c r="Y6581" s="7">
        <v>0</v>
      </c>
      <c r="Z6581" s="7">
        <v>3</v>
      </c>
      <c r="AA6581" s="7">
        <v>0</v>
      </c>
      <c r="AB6581" s="7">
        <v>0</v>
      </c>
      <c r="AC6581" s="7">
        <v>0</v>
      </c>
      <c r="AD6581" s="7">
        <v>0</v>
      </c>
      <c r="AE6581">
        <v>2</v>
      </c>
      <c r="AF6581">
        <v>0</v>
      </c>
      <c r="AG6581">
        <v>0</v>
      </c>
      <c r="AH6581">
        <v>0</v>
      </c>
      <c r="AI6581">
        <v>0</v>
      </c>
      <c r="AJ6581">
        <v>1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</row>
    <row r="6582" spans="1:44" x14ac:dyDescent="0.25">
      <c r="A6582">
        <v>1589135</v>
      </c>
      <c r="B6582">
        <v>789374</v>
      </c>
      <c r="C6582">
        <v>22.1263695706844</v>
      </c>
      <c r="D6582">
        <v>40.732240520071798</v>
      </c>
      <c r="E6582" s="68" t="s">
        <v>1122</v>
      </c>
      <c r="F6582" s="8">
        <f>INDEX(Δεδομένα!$P:$P,MATCH('2020'!E6582,Δεδομένα!$O:$O,0))</f>
        <v>253</v>
      </c>
      <c r="G6582" s="6" t="s">
        <v>874</v>
      </c>
      <c r="H6582" s="2" t="str">
        <f>INDEX(Δεδομένα!B$1:B$51,MATCH('2020'!G6582,Δεδομένα!A$1:A$51,0))</f>
        <v>ΚΕΝΤΡΙΚΗΣ ΜΑΚΕΔΟΝΙΑΣ</v>
      </c>
      <c r="I6582" s="8">
        <f>INDEX(Δεδομένα!E$1:E$13,MATCH('2020'!H6582,Δεδομένα!D$1:D$13,0))</f>
        <v>3</v>
      </c>
      <c r="J6582" s="1">
        <v>44096</v>
      </c>
      <c r="K6582" s="6" t="s">
        <v>1519</v>
      </c>
      <c r="L6582" s="36" t="str">
        <f t="shared" si="408"/>
        <v>22/09/2020 17:28</v>
      </c>
      <c r="M6582" s="1">
        <v>44096</v>
      </c>
      <c r="N6582" s="6" t="s">
        <v>2869</v>
      </c>
      <c r="O6582" s="36" t="str">
        <f t="shared" si="409"/>
        <v>22/09/2020 19:34</v>
      </c>
      <c r="P6582" s="46">
        <f t="shared" si="410"/>
        <v>8.7500000001455192E-2</v>
      </c>
      <c r="Q6582" s="48">
        <v>0</v>
      </c>
      <c r="R6582" s="47">
        <f t="shared" si="411"/>
        <v>126.00000000209548</v>
      </c>
      <c r="S6582" s="6" t="s">
        <v>44</v>
      </c>
      <c r="T6582" s="6" t="s">
        <v>1507</v>
      </c>
      <c r="U6582" s="6" t="s">
        <v>44</v>
      </c>
      <c r="V6582" s="6" t="s">
        <v>6991</v>
      </c>
      <c r="W6582" s="7">
        <v>0</v>
      </c>
      <c r="X6582" s="7">
        <v>0</v>
      </c>
      <c r="Y6582" s="7">
        <v>0</v>
      </c>
      <c r="Z6582" s="7">
        <v>0.2</v>
      </c>
      <c r="AA6582" s="7">
        <v>0</v>
      </c>
      <c r="AB6582" s="7">
        <v>0</v>
      </c>
      <c r="AC6582" s="7">
        <v>0</v>
      </c>
      <c r="AD6582" s="7">
        <v>0</v>
      </c>
      <c r="AE6582">
        <v>4</v>
      </c>
      <c r="AF6582">
        <v>0</v>
      </c>
      <c r="AG6582">
        <v>0</v>
      </c>
      <c r="AH6582">
        <v>0</v>
      </c>
      <c r="AI6582">
        <v>0</v>
      </c>
      <c r="AJ6582">
        <v>2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</row>
    <row r="6583" spans="1:44" x14ac:dyDescent="0.25">
      <c r="A6583">
        <v>1589186</v>
      </c>
      <c r="B6583">
        <v>789376</v>
      </c>
      <c r="C6583">
        <v>22.086541066119999</v>
      </c>
      <c r="D6583">
        <v>40.919848083123902</v>
      </c>
      <c r="E6583" s="68" t="s">
        <v>952</v>
      </c>
      <c r="F6583" s="8">
        <f>INDEX(Δεδομένα!$P:$P,MATCH('2020'!E6583,Δεδομένα!$O:$O,0))</f>
        <v>62</v>
      </c>
      <c r="G6583" s="6" t="s">
        <v>874</v>
      </c>
      <c r="H6583" s="2" t="str">
        <f>INDEX(Δεδομένα!B$1:B$51,MATCH('2020'!G6583,Δεδομένα!A$1:A$51,0))</f>
        <v>ΚΕΝΤΡΙΚΗΣ ΜΑΚΕΔΟΝΙΑΣ</v>
      </c>
      <c r="I6583" s="8">
        <f>INDEX(Δεδομένα!E$1:E$13,MATCH('2020'!H6583,Δεδομένα!D$1:D$13,0))</f>
        <v>3</v>
      </c>
      <c r="J6583" s="1">
        <v>44096</v>
      </c>
      <c r="K6583" s="6" t="s">
        <v>1113</v>
      </c>
      <c r="L6583" s="36" t="str">
        <f t="shared" si="408"/>
        <v>22/09/2020 17:34</v>
      </c>
      <c r="M6583" s="1">
        <v>44096</v>
      </c>
      <c r="N6583" s="6" t="s">
        <v>556</v>
      </c>
      <c r="O6583" s="36" t="str">
        <f t="shared" si="409"/>
        <v>22/09/2020 18:31</v>
      </c>
      <c r="P6583" s="46">
        <f t="shared" si="410"/>
        <v>3.9583333331393078E-2</v>
      </c>
      <c r="Q6583" s="48">
        <v>0</v>
      </c>
      <c r="R6583" s="47">
        <f t="shared" si="411"/>
        <v>56.999999997206032</v>
      </c>
      <c r="S6583" s="6" t="s">
        <v>44</v>
      </c>
      <c r="T6583" s="6" t="s">
        <v>954</v>
      </c>
      <c r="U6583" s="6" t="s">
        <v>2048</v>
      </c>
      <c r="V6583" s="6" t="s">
        <v>6992</v>
      </c>
      <c r="W6583" s="7">
        <v>0</v>
      </c>
      <c r="X6583" s="7">
        <v>0</v>
      </c>
      <c r="Y6583" s="7">
        <v>0</v>
      </c>
      <c r="Z6583" s="7">
        <v>0</v>
      </c>
      <c r="AA6583" s="7">
        <v>0.05</v>
      </c>
      <c r="AB6583" s="7">
        <v>0</v>
      </c>
      <c r="AC6583" s="7">
        <v>0</v>
      </c>
      <c r="AD6583" s="7">
        <v>0</v>
      </c>
      <c r="AE6583">
        <v>2</v>
      </c>
      <c r="AF6583">
        <v>0</v>
      </c>
      <c r="AG6583">
        <v>0</v>
      </c>
      <c r="AH6583">
        <v>0</v>
      </c>
      <c r="AI6583">
        <v>0</v>
      </c>
      <c r="AJ6583">
        <v>1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</row>
    <row r="6584" spans="1:44" x14ac:dyDescent="0.25">
      <c r="A6584">
        <v>1589384</v>
      </c>
      <c r="B6584">
        <v>789336</v>
      </c>
      <c r="C6584">
        <v>22.284856020747299</v>
      </c>
      <c r="D6584">
        <v>40.297367256649402</v>
      </c>
      <c r="E6584" s="68" t="s">
        <v>978</v>
      </c>
      <c r="F6584" s="8">
        <f>INDEX(Δεδομένα!$P:$P,MATCH('2020'!E6584,Δεδομένα!$O:$O,0))</f>
        <v>67</v>
      </c>
      <c r="G6584" s="6" t="s">
        <v>917</v>
      </c>
      <c r="H6584" s="2" t="str">
        <f>INDEX(Δεδομένα!B$1:B$51,MATCH('2020'!G6584,Δεδομένα!A$1:A$51,0))</f>
        <v>ΚΕΝΤΡΙΚΗΣ ΜΑΚΕΔΟΝΙΑΣ</v>
      </c>
      <c r="I6584" s="8">
        <f>INDEX(Δεδομένα!E$1:E$13,MATCH('2020'!H6584,Δεδομένα!D$1:D$13,0))</f>
        <v>3</v>
      </c>
      <c r="J6584" s="1">
        <v>44096</v>
      </c>
      <c r="K6584" s="6" t="s">
        <v>1102</v>
      </c>
      <c r="L6584" s="36" t="str">
        <f t="shared" si="408"/>
        <v>22/09/2020 15:10</v>
      </c>
      <c r="M6584" s="1">
        <v>44096</v>
      </c>
      <c r="N6584" s="6" t="s">
        <v>231</v>
      </c>
      <c r="O6584" s="36" t="str">
        <f t="shared" si="409"/>
        <v>22/09/2020 17:20</v>
      </c>
      <c r="P6584" s="46">
        <f t="shared" si="410"/>
        <v>9.0277777773735579E-2</v>
      </c>
      <c r="Q6584" s="48">
        <v>0</v>
      </c>
      <c r="R6584" s="47">
        <f t="shared" si="411"/>
        <v>129.99999999417923</v>
      </c>
      <c r="S6584" s="6" t="s">
        <v>44</v>
      </c>
      <c r="T6584" s="6" t="s">
        <v>980</v>
      </c>
      <c r="U6584" s="6" t="s">
        <v>2810</v>
      </c>
      <c r="V6584" s="6" t="s">
        <v>6988</v>
      </c>
      <c r="W6584" s="7">
        <v>0</v>
      </c>
      <c r="X6584" s="7">
        <v>0.03</v>
      </c>
      <c r="Y6584" s="7">
        <v>0</v>
      </c>
      <c r="Z6584" s="7">
        <v>0</v>
      </c>
      <c r="AA6584" s="7">
        <v>0</v>
      </c>
      <c r="AB6584" s="7">
        <v>0</v>
      </c>
      <c r="AC6584" s="7">
        <v>0</v>
      </c>
      <c r="AD6584" s="7">
        <v>0</v>
      </c>
      <c r="AE6584">
        <v>4</v>
      </c>
      <c r="AF6584">
        <v>0</v>
      </c>
      <c r="AG6584">
        <v>0</v>
      </c>
      <c r="AH6584">
        <v>0</v>
      </c>
      <c r="AI6584">
        <v>0</v>
      </c>
      <c r="AJ6584">
        <v>2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</row>
    <row r="6585" spans="1:44" x14ac:dyDescent="0.25">
      <c r="A6585">
        <v>1589397</v>
      </c>
      <c r="B6585">
        <v>789436</v>
      </c>
      <c r="C6585">
        <v>22.507358765429199</v>
      </c>
      <c r="D6585">
        <v>40.253308008266302</v>
      </c>
      <c r="E6585" s="68" t="s">
        <v>1190</v>
      </c>
      <c r="F6585" s="8">
        <f>INDEX(Δεδομένα!$P:$P,MATCH('2020'!E6585,Δεδομένα!$O:$O,0))</f>
        <v>68</v>
      </c>
      <c r="G6585" s="6" t="s">
        <v>917</v>
      </c>
      <c r="H6585" s="2" t="str">
        <f>INDEX(Δεδομένα!B$1:B$51,MATCH('2020'!G6585,Δεδομένα!A$1:A$51,0))</f>
        <v>ΚΕΝΤΡΙΚΗΣ ΜΑΚΕΔΟΝΙΑΣ</v>
      </c>
      <c r="I6585" s="8">
        <f>INDEX(Δεδομένα!E$1:E$13,MATCH('2020'!H6585,Δεδομένα!D$1:D$13,0))</f>
        <v>3</v>
      </c>
      <c r="J6585" s="1">
        <v>44096</v>
      </c>
      <c r="K6585" s="6" t="s">
        <v>3772</v>
      </c>
      <c r="L6585" s="36" t="str">
        <f t="shared" si="408"/>
        <v>22/09/2020 20:11</v>
      </c>
      <c r="M6585" s="1">
        <v>44096</v>
      </c>
      <c r="N6585" s="6" t="s">
        <v>100</v>
      </c>
      <c r="O6585" s="36" t="str">
        <f t="shared" si="409"/>
        <v>22/09/2020 20:50</v>
      </c>
      <c r="P6585" s="46">
        <f t="shared" si="410"/>
        <v>2.7083333334303461E-2</v>
      </c>
      <c r="Q6585" s="48">
        <v>0</v>
      </c>
      <c r="R6585" s="47">
        <f t="shared" si="411"/>
        <v>39.000000001396984</v>
      </c>
      <c r="S6585" s="6" t="s">
        <v>44</v>
      </c>
      <c r="T6585" s="6" t="s">
        <v>980</v>
      </c>
      <c r="U6585" s="6" t="s">
        <v>2806</v>
      </c>
      <c r="V6585" s="6" t="s">
        <v>6998</v>
      </c>
      <c r="W6585" s="7">
        <v>0</v>
      </c>
      <c r="X6585" s="7">
        <v>0</v>
      </c>
      <c r="Y6585" s="7">
        <v>0</v>
      </c>
      <c r="Z6585" s="7">
        <v>0</v>
      </c>
      <c r="AA6585" s="7">
        <v>0</v>
      </c>
      <c r="AB6585" s="7">
        <v>0.01</v>
      </c>
      <c r="AC6585" s="7">
        <v>0</v>
      </c>
      <c r="AD6585" s="7">
        <v>0</v>
      </c>
      <c r="AE6585">
        <v>5</v>
      </c>
      <c r="AF6585">
        <v>0</v>
      </c>
      <c r="AG6585">
        <v>0</v>
      </c>
      <c r="AH6585">
        <v>0</v>
      </c>
      <c r="AI6585">
        <v>0</v>
      </c>
      <c r="AJ6585">
        <v>2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</row>
    <row r="6586" spans="1:44" x14ac:dyDescent="0.25">
      <c r="A6586">
        <v>1603069</v>
      </c>
      <c r="B6586">
        <v>789234</v>
      </c>
      <c r="C6586">
        <v>25.392532747074998</v>
      </c>
      <c r="D6586">
        <v>41.1296603534892</v>
      </c>
      <c r="E6586" s="68" t="s">
        <v>946</v>
      </c>
      <c r="F6586" s="8">
        <f>INDEX(Δεδομένα!$P:$P,MATCH('2020'!E6586,Δεδομένα!$O:$O,0))</f>
        <v>19</v>
      </c>
      <c r="G6586" s="6" t="s">
        <v>64</v>
      </c>
      <c r="H6586" s="2" t="str">
        <f>INDEX(Δεδομένα!B$1:B$51,MATCH('2020'!G6586,Δεδομένα!A$1:A$51,0))</f>
        <v>ΑΝΑΤΟΛΙΚΗΣ ΜΑΚΕΔΟΝΙΑΣ ΚΑΙ ΘΡΑΚΗΣ</v>
      </c>
      <c r="I6586" s="8">
        <f>INDEX(Δεδομένα!E$1:E$13,MATCH('2020'!H6586,Δεδομένα!D$1:D$13,0))</f>
        <v>2</v>
      </c>
      <c r="J6586" s="1">
        <v>44096</v>
      </c>
      <c r="K6586" s="6" t="s">
        <v>4177</v>
      </c>
      <c r="L6586" s="36" t="str">
        <f t="shared" si="408"/>
        <v>22/09/2020 09:55</v>
      </c>
      <c r="M6586" s="1">
        <v>44096</v>
      </c>
      <c r="N6586" s="6" t="s">
        <v>664</v>
      </c>
      <c r="O6586" s="36" t="str">
        <f t="shared" si="409"/>
        <v>22/09/2020 10:30</v>
      </c>
      <c r="P6586" s="46">
        <f t="shared" si="410"/>
        <v>2.4305555554747116E-2</v>
      </c>
      <c r="Q6586" s="48">
        <v>0</v>
      </c>
      <c r="R6586" s="47">
        <f t="shared" si="411"/>
        <v>34.999999998835847</v>
      </c>
      <c r="S6586" s="6" t="s">
        <v>44</v>
      </c>
      <c r="T6586" s="6" t="s">
        <v>948</v>
      </c>
      <c r="U6586" s="6" t="s">
        <v>44</v>
      </c>
      <c r="V6586" s="6" t="s">
        <v>1888</v>
      </c>
      <c r="W6586" s="7">
        <v>0</v>
      </c>
      <c r="X6586" s="7">
        <v>0</v>
      </c>
      <c r="Y6586" s="7">
        <v>0</v>
      </c>
      <c r="Z6586" s="7">
        <v>2</v>
      </c>
      <c r="AA6586" s="7">
        <v>0</v>
      </c>
      <c r="AB6586" s="7">
        <v>0</v>
      </c>
      <c r="AC6586" s="7">
        <v>0</v>
      </c>
      <c r="AD6586" s="7">
        <v>0</v>
      </c>
      <c r="AE6586">
        <v>4</v>
      </c>
      <c r="AF6586">
        <v>0</v>
      </c>
      <c r="AG6586">
        <v>0</v>
      </c>
      <c r="AH6586">
        <v>0</v>
      </c>
      <c r="AI6586">
        <v>0</v>
      </c>
      <c r="AJ6586">
        <v>2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</row>
    <row r="6587" spans="1:44" x14ac:dyDescent="0.25">
      <c r="A6587">
        <v>1615221</v>
      </c>
      <c r="B6587">
        <v>789393</v>
      </c>
      <c r="C6587">
        <v>26.0905478428229</v>
      </c>
      <c r="D6587">
        <v>38.325677857018803</v>
      </c>
      <c r="E6587" s="68" t="s">
        <v>1661</v>
      </c>
      <c r="F6587" s="8">
        <f>INDEX(Δεδομένα!$P:$P,MATCH('2020'!E6587,Δεδομένα!$O:$O,0))</f>
        <v>201</v>
      </c>
      <c r="G6587" s="6" t="s">
        <v>525</v>
      </c>
      <c r="H6587" s="2" t="str">
        <f>INDEX(Δεδομένα!B$1:B$51,MATCH('2020'!G6587,Δεδομένα!A$1:A$51,0))</f>
        <v>ΒΟΡΕΙΟΥ ΑΙΓΑΙΟΥ</v>
      </c>
      <c r="I6587" s="8">
        <f>INDEX(Δεδομένα!E$1:E$13,MATCH('2020'!H6587,Δεδομένα!D$1:D$13,0))</f>
        <v>11</v>
      </c>
      <c r="J6587" s="1">
        <v>44096</v>
      </c>
      <c r="K6587" s="6" t="s">
        <v>621</v>
      </c>
      <c r="L6587" s="36" t="str">
        <f t="shared" si="408"/>
        <v>22/09/2020 18:20</v>
      </c>
      <c r="M6587" s="1">
        <v>44096</v>
      </c>
      <c r="N6587" s="6" t="s">
        <v>1399</v>
      </c>
      <c r="O6587" s="36" t="str">
        <f t="shared" si="409"/>
        <v>22/09/2020 19:40</v>
      </c>
      <c r="P6587" s="46">
        <f t="shared" si="410"/>
        <v>5.5555555554747116E-2</v>
      </c>
      <c r="Q6587" s="48">
        <v>0</v>
      </c>
      <c r="R6587" s="47">
        <f t="shared" si="411"/>
        <v>79.999999998835847</v>
      </c>
      <c r="S6587" s="6" t="s">
        <v>44</v>
      </c>
      <c r="T6587" s="6" t="s">
        <v>527</v>
      </c>
      <c r="U6587" s="6" t="s">
        <v>44</v>
      </c>
      <c r="V6587" s="6" t="s">
        <v>6994</v>
      </c>
      <c r="W6587" s="7">
        <v>0</v>
      </c>
      <c r="X6587" s="7">
        <v>0</v>
      </c>
      <c r="Y6587" s="7">
        <v>0</v>
      </c>
      <c r="Z6587" s="7">
        <v>0</v>
      </c>
      <c r="AA6587" s="7">
        <v>0</v>
      </c>
      <c r="AB6587" s="7">
        <v>0.5</v>
      </c>
      <c r="AC6587" s="7">
        <v>0</v>
      </c>
      <c r="AD6587" s="7">
        <v>0</v>
      </c>
      <c r="AE6587">
        <v>5</v>
      </c>
      <c r="AF6587">
        <v>0</v>
      </c>
      <c r="AG6587">
        <v>0</v>
      </c>
      <c r="AH6587">
        <v>0</v>
      </c>
      <c r="AI6587">
        <v>0</v>
      </c>
      <c r="AJ6587">
        <v>3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</row>
    <row r="6588" spans="1:44" x14ac:dyDescent="0.25">
      <c r="A6588">
        <v>1595653</v>
      </c>
      <c r="B6588">
        <v>789647</v>
      </c>
      <c r="C6588">
        <v>21.2050624584821</v>
      </c>
      <c r="D6588">
        <v>38.566945216896201</v>
      </c>
      <c r="E6588" s="68" t="s">
        <v>334</v>
      </c>
      <c r="F6588" s="8">
        <f>INDEX(Δεδομένα!$P:$P,MATCH('2020'!E6588,Δεδομένα!$O:$O,0))</f>
        <v>127</v>
      </c>
      <c r="G6588" s="6" t="s">
        <v>335</v>
      </c>
      <c r="H6588" s="2" t="str">
        <f>INDEX(Δεδομένα!B$1:B$51,MATCH('2020'!G6588,Δεδομένα!A$1:A$51,0))</f>
        <v>ΔΥΤΙΚΗΣ ΕΛΛΑΔΟΣ</v>
      </c>
      <c r="I6588" s="8">
        <f>INDEX(Δεδομένα!E$1:E$13,MATCH('2020'!H6588,Δεδομένα!D$1:D$13,0))</f>
        <v>7</v>
      </c>
      <c r="J6588" s="1">
        <v>44097</v>
      </c>
      <c r="K6588" s="6" t="s">
        <v>588</v>
      </c>
      <c r="L6588" s="36" t="str">
        <f t="shared" si="408"/>
        <v>23/09/2020 13:48</v>
      </c>
      <c r="M6588" s="1">
        <v>44097</v>
      </c>
      <c r="N6588" s="6" t="s">
        <v>2435</v>
      </c>
      <c r="O6588" s="36" t="str">
        <f t="shared" si="409"/>
        <v>23/09/2020 15:59</v>
      </c>
      <c r="P6588" s="46">
        <f t="shared" si="410"/>
        <v>9.0972222227719612E-2</v>
      </c>
      <c r="Q6588" s="48">
        <v>0</v>
      </c>
      <c r="R6588" s="47">
        <f t="shared" si="411"/>
        <v>131.00000000791624</v>
      </c>
      <c r="S6588" s="6" t="s">
        <v>44</v>
      </c>
      <c r="T6588" s="6" t="s">
        <v>1445</v>
      </c>
      <c r="U6588" s="6" t="s">
        <v>44</v>
      </c>
      <c r="V6588" s="6" t="s">
        <v>7007</v>
      </c>
      <c r="W6588" s="7">
        <v>0</v>
      </c>
      <c r="X6588" s="7">
        <v>0</v>
      </c>
      <c r="Y6588" s="7">
        <v>0</v>
      </c>
      <c r="Z6588" s="7">
        <v>0</v>
      </c>
      <c r="AA6588" s="7">
        <v>0.2</v>
      </c>
      <c r="AB6588" s="7">
        <v>10</v>
      </c>
      <c r="AC6588" s="7">
        <v>0</v>
      </c>
      <c r="AD6588" s="7">
        <v>0</v>
      </c>
      <c r="AE6588">
        <v>2</v>
      </c>
      <c r="AF6588">
        <v>0</v>
      </c>
      <c r="AG6588">
        <v>0</v>
      </c>
      <c r="AH6588">
        <v>0</v>
      </c>
      <c r="AI6588">
        <v>0</v>
      </c>
      <c r="AJ6588">
        <v>1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</row>
    <row r="6589" spans="1:44" x14ac:dyDescent="0.25">
      <c r="A6589">
        <v>1595660</v>
      </c>
      <c r="B6589">
        <v>789725</v>
      </c>
      <c r="C6589">
        <v>21.212797497180102</v>
      </c>
      <c r="D6589">
        <v>38.5695370710622</v>
      </c>
      <c r="E6589" s="68" t="s">
        <v>334</v>
      </c>
      <c r="F6589" s="8">
        <f>INDEX(Δεδομένα!$P:$P,MATCH('2020'!E6589,Δεδομένα!$O:$O,0))</f>
        <v>127</v>
      </c>
      <c r="G6589" s="6" t="s">
        <v>335</v>
      </c>
      <c r="H6589" s="2" t="str">
        <f>INDEX(Δεδομένα!B$1:B$51,MATCH('2020'!G6589,Δεδομένα!A$1:A$51,0))</f>
        <v>ΔΥΤΙΚΗΣ ΕΛΛΑΔΟΣ</v>
      </c>
      <c r="I6589" s="8">
        <f>INDEX(Δεδομένα!E$1:E$13,MATCH('2020'!H6589,Δεδομένα!D$1:D$13,0))</f>
        <v>7</v>
      </c>
      <c r="J6589" s="1">
        <v>44097</v>
      </c>
      <c r="K6589" s="6" t="s">
        <v>204</v>
      </c>
      <c r="L6589" s="36" t="str">
        <f t="shared" si="408"/>
        <v>23/09/2020 17:00</v>
      </c>
      <c r="M6589" s="1">
        <v>44097</v>
      </c>
      <c r="N6589" s="6" t="s">
        <v>452</v>
      </c>
      <c r="O6589" s="36" t="str">
        <f t="shared" si="409"/>
        <v>23/09/2020 21:50</v>
      </c>
      <c r="P6589" s="46">
        <f t="shared" si="410"/>
        <v>0.20138888888322981</v>
      </c>
      <c r="Q6589" s="48">
        <v>0</v>
      </c>
      <c r="R6589" s="47">
        <f t="shared" si="411"/>
        <v>289.99999999185093</v>
      </c>
      <c r="S6589" s="6" t="s">
        <v>44</v>
      </c>
      <c r="T6589" s="6" t="s">
        <v>1445</v>
      </c>
      <c r="U6589" s="6" t="s">
        <v>44</v>
      </c>
      <c r="V6589" s="6" t="s">
        <v>7014</v>
      </c>
      <c r="W6589" s="7">
        <v>0</v>
      </c>
      <c r="X6589" s="7">
        <v>8</v>
      </c>
      <c r="Y6589" s="7">
        <v>0</v>
      </c>
      <c r="Z6589" s="7">
        <v>0</v>
      </c>
      <c r="AA6589" s="7">
        <v>0</v>
      </c>
      <c r="AB6589" s="7">
        <v>0</v>
      </c>
      <c r="AC6589" s="7">
        <v>0</v>
      </c>
      <c r="AD6589" s="7">
        <v>0</v>
      </c>
      <c r="AE6589">
        <v>20</v>
      </c>
      <c r="AF6589">
        <v>0</v>
      </c>
      <c r="AG6589">
        <v>1</v>
      </c>
      <c r="AH6589">
        <v>0</v>
      </c>
      <c r="AI6589">
        <v>0</v>
      </c>
      <c r="AJ6589">
        <v>10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</row>
    <row r="6590" spans="1:44" x14ac:dyDescent="0.25">
      <c r="A6590">
        <v>1593587</v>
      </c>
      <c r="B6590">
        <v>789690</v>
      </c>
      <c r="C6590">
        <v>22.071296544649901</v>
      </c>
      <c r="D6590">
        <v>37.413442305775</v>
      </c>
      <c r="E6590" s="68" t="s">
        <v>931</v>
      </c>
      <c r="F6590" s="8">
        <f>INDEX(Δεδομένα!$P:$P,MATCH('2020'!E6590,Δεδομένα!$O:$O,0))</f>
        <v>141</v>
      </c>
      <c r="G6590" s="6" t="s">
        <v>932</v>
      </c>
      <c r="H6590" s="2" t="str">
        <f>INDEX(Δεδομένα!B$1:B$51,MATCH('2020'!G6590,Δεδομένα!A$1:A$51,0))</f>
        <v>ΠΕΛΛΟΠΟΝΗΣΟΥ</v>
      </c>
      <c r="I6590" s="8">
        <f>INDEX(Δεδομένα!E$1:E$13,MATCH('2020'!H6590,Δεδομένα!D$1:D$13,0))</f>
        <v>8</v>
      </c>
      <c r="J6590" s="1">
        <v>44097</v>
      </c>
      <c r="K6590" s="6" t="s">
        <v>71</v>
      </c>
      <c r="L6590" s="36" t="str">
        <f t="shared" si="408"/>
        <v>23/09/2020 15:42</v>
      </c>
      <c r="M6590" s="1">
        <v>44097</v>
      </c>
      <c r="N6590" s="6" t="s">
        <v>149</v>
      </c>
      <c r="O6590" s="36" t="str">
        <f t="shared" si="409"/>
        <v>23/09/2020 17:10</v>
      </c>
      <c r="P6590" s="46">
        <f t="shared" si="410"/>
        <v>6.1111111113859806E-2</v>
      </c>
      <c r="Q6590" s="48">
        <v>0</v>
      </c>
      <c r="R6590" s="47">
        <f t="shared" si="411"/>
        <v>88.000000003958121</v>
      </c>
      <c r="S6590" s="6" t="s">
        <v>44</v>
      </c>
      <c r="T6590" s="6" t="s">
        <v>934</v>
      </c>
      <c r="U6590" s="6" t="s">
        <v>7010</v>
      </c>
      <c r="V6590" s="6" t="s">
        <v>7011</v>
      </c>
      <c r="W6590" s="7">
        <v>0</v>
      </c>
      <c r="X6590" s="7">
        <v>0</v>
      </c>
      <c r="Y6590" s="7">
        <v>0</v>
      </c>
      <c r="Z6590" s="7">
        <v>2</v>
      </c>
      <c r="AA6590" s="7">
        <v>0</v>
      </c>
      <c r="AB6590" s="7">
        <v>0</v>
      </c>
      <c r="AC6590" s="7">
        <v>0</v>
      </c>
      <c r="AD6590" s="7">
        <v>0</v>
      </c>
      <c r="AE6590">
        <v>8</v>
      </c>
      <c r="AF6590">
        <v>0</v>
      </c>
      <c r="AG6590">
        <v>0</v>
      </c>
      <c r="AH6590">
        <v>0</v>
      </c>
      <c r="AI6590">
        <v>0</v>
      </c>
      <c r="AJ6590">
        <v>4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</row>
    <row r="6591" spans="1:44" x14ac:dyDescent="0.25">
      <c r="A6591">
        <v>1589408</v>
      </c>
      <c r="B6591">
        <v>789634</v>
      </c>
      <c r="C6591">
        <v>23.308889114070201</v>
      </c>
      <c r="D6591">
        <v>38.058467689196299</v>
      </c>
      <c r="E6591" s="68" t="s">
        <v>57</v>
      </c>
      <c r="F6591" s="8">
        <f>INDEX(Δεδομένα!$P:$P,MATCH('2020'!E6591,Δεδομένα!$O:$O,0))</f>
        <v>13</v>
      </c>
      <c r="G6591" s="6" t="s">
        <v>41</v>
      </c>
      <c r="H6591" s="2" t="str">
        <f>INDEX(Δεδομένα!B$1:B$51,MATCH('2020'!G6591,Δεδομένα!A$1:A$51,0))</f>
        <v>ΑΤΤΙΚΗΣ</v>
      </c>
      <c r="I6591" s="8">
        <f>INDEX(Δεδομένα!E$1:E$13,MATCH('2020'!H6591,Δεδομένα!D$1:D$13,0))</f>
        <v>1</v>
      </c>
      <c r="J6591" s="1">
        <v>44097</v>
      </c>
      <c r="K6591" s="6" t="s">
        <v>2586</v>
      </c>
      <c r="L6591" s="36" t="str">
        <f t="shared" si="408"/>
        <v>23/09/2020 13:22</v>
      </c>
      <c r="M6591" s="1">
        <v>44097</v>
      </c>
      <c r="N6591" s="6" t="s">
        <v>796</v>
      </c>
      <c r="O6591" s="36" t="str">
        <f t="shared" si="409"/>
        <v>23/09/2020 16:10</v>
      </c>
      <c r="P6591" s="46">
        <f t="shared" si="410"/>
        <v>0.11666666666860692</v>
      </c>
      <c r="Q6591" s="48">
        <v>0</v>
      </c>
      <c r="R6591" s="47">
        <f t="shared" si="411"/>
        <v>168.00000000279397</v>
      </c>
      <c r="S6591" s="6" t="s">
        <v>44</v>
      </c>
      <c r="T6591" s="6" t="s">
        <v>60</v>
      </c>
      <c r="U6591" s="6" t="s">
        <v>61</v>
      </c>
      <c r="V6591" s="6" t="s">
        <v>7006</v>
      </c>
      <c r="W6591" s="7">
        <v>0</v>
      </c>
      <c r="X6591" s="7">
        <v>0</v>
      </c>
      <c r="Y6591" s="7">
        <v>0</v>
      </c>
      <c r="Z6591" s="7">
        <v>4</v>
      </c>
      <c r="AA6591" s="7">
        <v>0</v>
      </c>
      <c r="AB6591" s="7">
        <v>0</v>
      </c>
      <c r="AC6591" s="7">
        <v>0</v>
      </c>
      <c r="AD6591" s="7">
        <v>0</v>
      </c>
      <c r="AE6591">
        <v>10</v>
      </c>
      <c r="AF6591">
        <v>0</v>
      </c>
      <c r="AG6591">
        <v>0</v>
      </c>
      <c r="AH6591">
        <v>0</v>
      </c>
      <c r="AI6591">
        <v>0</v>
      </c>
      <c r="AJ6591">
        <v>5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</row>
    <row r="6592" spans="1:44" x14ac:dyDescent="0.25">
      <c r="A6592">
        <v>1589795</v>
      </c>
      <c r="B6592">
        <v>789761</v>
      </c>
      <c r="C6592">
        <v>22.944294716599199</v>
      </c>
      <c r="D6592">
        <v>36.306967255956003</v>
      </c>
      <c r="E6592" s="68" t="s">
        <v>2930</v>
      </c>
      <c r="F6592" s="8">
        <f>INDEX(Δεδομένα!$P:$P,MATCH('2020'!E6592,Δεδομένα!$O:$O,0))</f>
        <v>150</v>
      </c>
      <c r="G6592" s="6" t="s">
        <v>41</v>
      </c>
      <c r="H6592" s="2" t="str">
        <f>INDEX(Δεδομένα!B$1:B$51,MATCH('2020'!G6592,Δεδομένα!A$1:A$51,0))</f>
        <v>ΑΤΤΙΚΗΣ</v>
      </c>
      <c r="I6592" s="8">
        <f>INDEX(Δεδομένα!E$1:E$13,MATCH('2020'!H6592,Δεδομένα!D$1:D$13,0))</f>
        <v>1</v>
      </c>
      <c r="J6592" s="1">
        <v>44097</v>
      </c>
      <c r="K6592" s="6" t="s">
        <v>181</v>
      </c>
      <c r="L6592" s="36" t="str">
        <f t="shared" si="408"/>
        <v>23/09/2020 19:15</v>
      </c>
      <c r="M6592" s="1">
        <v>44098</v>
      </c>
      <c r="N6592" s="6" t="s">
        <v>6421</v>
      </c>
      <c r="O6592" s="36" t="str">
        <f t="shared" si="409"/>
        <v>24/09/2020 00:31</v>
      </c>
      <c r="P6592" s="46">
        <f t="shared" si="410"/>
        <v>0.21944444443943212</v>
      </c>
      <c r="Q6592" s="48">
        <v>0</v>
      </c>
      <c r="R6592" s="47">
        <f t="shared" si="411"/>
        <v>315.99999999278225</v>
      </c>
      <c r="S6592" s="6" t="s">
        <v>44</v>
      </c>
      <c r="T6592" s="6" t="s">
        <v>2933</v>
      </c>
      <c r="U6592" s="6" t="s">
        <v>7016</v>
      </c>
      <c r="V6592" s="6" t="s">
        <v>7017</v>
      </c>
      <c r="W6592" s="7">
        <v>0</v>
      </c>
      <c r="X6592" s="7">
        <v>0.5</v>
      </c>
      <c r="Y6592" s="7">
        <v>0</v>
      </c>
      <c r="Z6592" s="7">
        <v>0</v>
      </c>
      <c r="AA6592" s="7">
        <v>0</v>
      </c>
      <c r="AB6592" s="7">
        <v>0</v>
      </c>
      <c r="AC6592" s="7">
        <v>0</v>
      </c>
      <c r="AD6592" s="7">
        <v>0</v>
      </c>
      <c r="AE6592">
        <v>9</v>
      </c>
      <c r="AF6592">
        <v>0</v>
      </c>
      <c r="AG6592">
        <v>0</v>
      </c>
      <c r="AH6592">
        <v>0</v>
      </c>
      <c r="AI6592">
        <v>0</v>
      </c>
      <c r="AJ6592">
        <v>4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</row>
    <row r="6593" spans="1:44" x14ac:dyDescent="0.25">
      <c r="A6593">
        <v>1589741</v>
      </c>
      <c r="B6593">
        <v>789675</v>
      </c>
      <c r="C6593">
        <v>21.952768986277899</v>
      </c>
      <c r="D6593">
        <v>38.137814886493302</v>
      </c>
      <c r="E6593" s="68" t="s">
        <v>302</v>
      </c>
      <c r="F6593" s="8">
        <f>INDEX(Δεδομένα!$P:$P,MATCH('2020'!E6593,Δεδομένα!$O:$O,0))</f>
        <v>119</v>
      </c>
      <c r="G6593" s="6" t="s">
        <v>303</v>
      </c>
      <c r="H6593" s="2" t="str">
        <f>INDEX(Δεδομένα!B$1:B$51,MATCH('2020'!G6593,Δεδομένα!A$1:A$51,0))</f>
        <v>ΔΥΤΙΚΗΣ ΕΛΛΑΔΟΣ</v>
      </c>
      <c r="I6593" s="8">
        <f>INDEX(Δεδομένα!E$1:E$13,MATCH('2020'!H6593,Δεδομένα!D$1:D$13,0))</f>
        <v>7</v>
      </c>
      <c r="J6593" s="1">
        <v>44097</v>
      </c>
      <c r="K6593" s="6" t="s">
        <v>218</v>
      </c>
      <c r="L6593" s="36" t="str">
        <f t="shared" si="408"/>
        <v>23/09/2020 14:25</v>
      </c>
      <c r="M6593" s="1">
        <v>44097</v>
      </c>
      <c r="N6593" s="6" t="s">
        <v>204</v>
      </c>
      <c r="O6593" s="36" t="str">
        <f t="shared" si="409"/>
        <v>23/09/2020 17:00</v>
      </c>
      <c r="P6593" s="46">
        <f t="shared" si="410"/>
        <v>0.10763888889050577</v>
      </c>
      <c r="Q6593" s="48">
        <v>0</v>
      </c>
      <c r="R6593" s="47">
        <f t="shared" si="411"/>
        <v>155.00000000232831</v>
      </c>
      <c r="S6593" s="6" t="s">
        <v>44</v>
      </c>
      <c r="T6593" s="6" t="s">
        <v>307</v>
      </c>
      <c r="U6593" s="6" t="s">
        <v>44</v>
      </c>
      <c r="V6593" s="6" t="s">
        <v>7009</v>
      </c>
      <c r="W6593" s="7">
        <v>0</v>
      </c>
      <c r="X6593" s="7">
        <v>0</v>
      </c>
      <c r="Y6593" s="7">
        <v>0</v>
      </c>
      <c r="Z6593" s="7">
        <v>0.05</v>
      </c>
      <c r="AA6593" s="7">
        <v>0</v>
      </c>
      <c r="AB6593" s="7">
        <v>0</v>
      </c>
      <c r="AC6593" s="7">
        <v>0.05</v>
      </c>
      <c r="AD6593" s="7">
        <v>0</v>
      </c>
      <c r="AE6593">
        <v>3</v>
      </c>
      <c r="AF6593">
        <v>0</v>
      </c>
      <c r="AG6593">
        <v>0</v>
      </c>
      <c r="AH6593">
        <v>0</v>
      </c>
      <c r="AI6593">
        <v>0</v>
      </c>
      <c r="AJ6593">
        <v>1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</row>
    <row r="6594" spans="1:44" x14ac:dyDescent="0.25">
      <c r="A6594">
        <v>1590733</v>
      </c>
      <c r="B6594">
        <v>789765</v>
      </c>
      <c r="C6594">
        <v>21.796857674522599</v>
      </c>
      <c r="D6594">
        <v>38.168996150167203</v>
      </c>
      <c r="E6594" s="68" t="s">
        <v>986</v>
      </c>
      <c r="F6594" s="8">
        <f>INDEX(Δεδομένα!$P:$P,MATCH('2020'!E6594,Δεδομένα!$O:$O,0))</f>
        <v>121</v>
      </c>
      <c r="G6594" s="6" t="s">
        <v>303</v>
      </c>
      <c r="H6594" s="2" t="str">
        <f>INDEX(Δεδομένα!B$1:B$51,MATCH('2020'!G6594,Δεδομένα!A$1:A$51,0))</f>
        <v>ΔΥΤΙΚΗΣ ΕΛΛΑΔΟΣ</v>
      </c>
      <c r="I6594" s="8">
        <f>INDEX(Δεδομένα!E$1:E$13,MATCH('2020'!H6594,Δεδομένα!D$1:D$13,0))</f>
        <v>7</v>
      </c>
      <c r="J6594" s="1">
        <v>44097</v>
      </c>
      <c r="K6594" s="6" t="s">
        <v>1486</v>
      </c>
      <c r="L6594" s="36" t="str">
        <f t="shared" si="408"/>
        <v>23/09/2020 19:37</v>
      </c>
      <c r="M6594" s="1">
        <v>44097</v>
      </c>
      <c r="N6594" s="6" t="s">
        <v>7018</v>
      </c>
      <c r="O6594" s="36" t="str">
        <f t="shared" si="409"/>
        <v>23/09/2020 21:33</v>
      </c>
      <c r="P6594" s="46">
        <f t="shared" si="410"/>
        <v>8.0555555556202307E-2</v>
      </c>
      <c r="Q6594" s="48">
        <v>0</v>
      </c>
      <c r="R6594" s="47">
        <f t="shared" si="411"/>
        <v>116.00000000093132</v>
      </c>
      <c r="S6594" s="6" t="s">
        <v>44</v>
      </c>
      <c r="T6594" s="6" t="s">
        <v>311</v>
      </c>
      <c r="U6594" s="6" t="s">
        <v>44</v>
      </c>
      <c r="V6594" s="6" t="s">
        <v>7019</v>
      </c>
      <c r="W6594" s="7">
        <v>0</v>
      </c>
      <c r="X6594" s="7">
        <v>2</v>
      </c>
      <c r="Y6594" s="7">
        <v>0</v>
      </c>
      <c r="Z6594" s="7">
        <v>0</v>
      </c>
      <c r="AA6594" s="7">
        <v>0</v>
      </c>
      <c r="AB6594" s="7">
        <v>0</v>
      </c>
      <c r="AC6594" s="7">
        <v>0</v>
      </c>
      <c r="AD6594" s="7">
        <v>0</v>
      </c>
      <c r="AE6594">
        <v>12</v>
      </c>
      <c r="AF6594">
        <v>6</v>
      </c>
      <c r="AG6594">
        <v>0</v>
      </c>
      <c r="AH6594">
        <v>0</v>
      </c>
      <c r="AI6594">
        <v>0</v>
      </c>
      <c r="AJ6594">
        <v>5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</row>
    <row r="6595" spans="1:44" x14ac:dyDescent="0.25">
      <c r="A6595">
        <v>1589723</v>
      </c>
      <c r="B6595">
        <v>789589</v>
      </c>
      <c r="C6595">
        <v>23.343918365313598</v>
      </c>
      <c r="D6595">
        <v>38.385260770967299</v>
      </c>
      <c r="E6595" s="68" t="s">
        <v>845</v>
      </c>
      <c r="F6595" s="8">
        <f>INDEX(Δεδομένα!$P:$P,MATCH('2020'!E6595,Δεδομένα!$O:$O,0))</f>
        <v>176</v>
      </c>
      <c r="G6595" s="6" t="s">
        <v>846</v>
      </c>
      <c r="H6595" s="2" t="str">
        <f>INDEX(Δεδομένα!B$1:B$51,MATCH('2020'!G6595,Δεδομένα!A$1:A$51,0))</f>
        <v>ΣΤΕΡΕΑΣ ΕΛΛΑΔΟΣ</v>
      </c>
      <c r="I6595" s="8">
        <f>INDEX(Δεδομένα!E$1:E$13,MATCH('2020'!H6595,Δεδομένα!D$1:D$13,0))</f>
        <v>9</v>
      </c>
      <c r="J6595" s="1">
        <v>44097</v>
      </c>
      <c r="K6595" s="6" t="s">
        <v>221</v>
      </c>
      <c r="L6595" s="36" t="str">
        <f t="shared" ref="L6595:L6658" si="412">_xlfn.CONCAT(TEXT(J6595,"ηη/μμ/εεε")," ",TEXT(K6595,"ωω:λλ"))</f>
        <v>23/09/2020 11:20</v>
      </c>
      <c r="M6595" s="1">
        <v>44097</v>
      </c>
      <c r="N6595" s="6" t="s">
        <v>171</v>
      </c>
      <c r="O6595" s="36" t="str">
        <f t="shared" ref="O6595:O6658" si="413">_xlfn.CONCAT(TEXT(M6595,"ηη/μμ/εεε")," ",TEXT(N6595,"ωω:λλ"))</f>
        <v>23/09/2020 13:00</v>
      </c>
      <c r="P6595" s="46">
        <f t="shared" ref="P6595:P6658" si="414">O6595-L6595</f>
        <v>6.9444444445252884E-2</v>
      </c>
      <c r="Q6595" s="48">
        <v>0</v>
      </c>
      <c r="R6595" s="47">
        <f t="shared" ref="R6595:R6658" si="415">P6595*(24*60)</f>
        <v>100.00000000116415</v>
      </c>
      <c r="S6595" s="6" t="s">
        <v>44</v>
      </c>
      <c r="T6595" s="6" t="s">
        <v>849</v>
      </c>
      <c r="U6595" s="6" t="s">
        <v>6919</v>
      </c>
      <c r="V6595" s="6" t="s">
        <v>6920</v>
      </c>
      <c r="W6595" s="7">
        <v>0</v>
      </c>
      <c r="X6595" s="7">
        <v>0</v>
      </c>
      <c r="Y6595" s="7">
        <v>0</v>
      </c>
      <c r="Z6595" s="7">
        <v>0</v>
      </c>
      <c r="AA6595" s="7">
        <v>0</v>
      </c>
      <c r="AB6595" s="7">
        <v>0</v>
      </c>
      <c r="AC6595" s="7">
        <v>30</v>
      </c>
      <c r="AD6595" s="7">
        <v>0</v>
      </c>
      <c r="AE6595">
        <v>4</v>
      </c>
      <c r="AF6595">
        <v>0</v>
      </c>
      <c r="AG6595">
        <v>0</v>
      </c>
      <c r="AH6595">
        <v>0</v>
      </c>
      <c r="AI6595">
        <v>0</v>
      </c>
      <c r="AJ6595">
        <v>2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</row>
    <row r="6596" spans="1:44" x14ac:dyDescent="0.25">
      <c r="A6596">
        <v>1589728</v>
      </c>
      <c r="B6596">
        <v>789651</v>
      </c>
      <c r="C6596">
        <v>23.241837820634199</v>
      </c>
      <c r="D6596">
        <v>38.271167963790198</v>
      </c>
      <c r="E6596" s="68" t="s">
        <v>845</v>
      </c>
      <c r="F6596" s="8">
        <f>INDEX(Δεδομένα!$P:$P,MATCH('2020'!E6596,Δεδομένα!$O:$O,0))</f>
        <v>176</v>
      </c>
      <c r="G6596" s="6" t="s">
        <v>846</v>
      </c>
      <c r="H6596" s="2" t="str">
        <f>INDEX(Δεδομένα!B$1:B$51,MATCH('2020'!G6596,Δεδομένα!A$1:A$51,0))</f>
        <v>ΣΤΕΡΕΑΣ ΕΛΛΑΔΟΣ</v>
      </c>
      <c r="I6596" s="8">
        <f>INDEX(Δεδομένα!E$1:E$13,MATCH('2020'!H6596,Δεδομένα!D$1:D$13,0))</f>
        <v>9</v>
      </c>
      <c r="J6596" s="1">
        <v>44097</v>
      </c>
      <c r="K6596" s="6" t="s">
        <v>612</v>
      </c>
      <c r="L6596" s="36" t="str">
        <f t="shared" si="412"/>
        <v>23/09/2020 13:50</v>
      </c>
      <c r="M6596" s="1">
        <v>44097</v>
      </c>
      <c r="N6596" s="6" t="s">
        <v>595</v>
      </c>
      <c r="O6596" s="36" t="str">
        <f t="shared" si="413"/>
        <v>23/09/2020 14:20</v>
      </c>
      <c r="P6596" s="46">
        <f t="shared" si="414"/>
        <v>2.0833333328482695E-2</v>
      </c>
      <c r="Q6596" s="48">
        <v>0</v>
      </c>
      <c r="R6596" s="47">
        <f t="shared" si="415"/>
        <v>29.999999993015081</v>
      </c>
      <c r="S6596" s="6" t="s">
        <v>44</v>
      </c>
      <c r="T6596" s="6" t="s">
        <v>849</v>
      </c>
      <c r="U6596" s="6" t="s">
        <v>2567</v>
      </c>
      <c r="V6596" s="6" t="s">
        <v>7008</v>
      </c>
      <c r="W6596" s="7">
        <v>0</v>
      </c>
      <c r="X6596" s="7">
        <v>0</v>
      </c>
      <c r="Y6596" s="7">
        <v>0</v>
      </c>
      <c r="Z6596" s="7">
        <v>0</v>
      </c>
      <c r="AA6596" s="7">
        <v>0</v>
      </c>
      <c r="AB6596" s="7">
        <v>0</v>
      </c>
      <c r="AC6596" s="7">
        <v>10</v>
      </c>
      <c r="AD6596" s="7">
        <v>0</v>
      </c>
      <c r="AE6596">
        <v>4</v>
      </c>
      <c r="AF6596">
        <v>0</v>
      </c>
      <c r="AG6596">
        <v>0</v>
      </c>
      <c r="AH6596">
        <v>0</v>
      </c>
      <c r="AI6596">
        <v>0</v>
      </c>
      <c r="AJ6596">
        <v>2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</row>
    <row r="6597" spans="1:44" x14ac:dyDescent="0.25">
      <c r="A6597">
        <v>1589734</v>
      </c>
      <c r="B6597">
        <v>789698</v>
      </c>
      <c r="C6597">
        <v>23.341456272542501</v>
      </c>
      <c r="D6597">
        <v>38.261850709091199</v>
      </c>
      <c r="E6597" s="68" t="s">
        <v>845</v>
      </c>
      <c r="F6597" s="8">
        <f>INDEX(Δεδομένα!$P:$P,MATCH('2020'!E6597,Δεδομένα!$O:$O,0))</f>
        <v>176</v>
      </c>
      <c r="G6597" s="6" t="s">
        <v>846</v>
      </c>
      <c r="H6597" s="2" t="str">
        <f>INDEX(Δεδομένα!B$1:B$51,MATCH('2020'!G6597,Δεδομένα!A$1:A$51,0))</f>
        <v>ΣΤΕΡΕΑΣ ΕΛΛΑΔΟΣ</v>
      </c>
      <c r="I6597" s="8">
        <f>INDEX(Δεδομένα!E$1:E$13,MATCH('2020'!H6597,Δεδομένα!D$1:D$13,0))</f>
        <v>9</v>
      </c>
      <c r="J6597" s="1">
        <v>44097</v>
      </c>
      <c r="K6597" s="6" t="s">
        <v>230</v>
      </c>
      <c r="L6597" s="36" t="str">
        <f t="shared" si="412"/>
        <v>23/09/2020 16:25</v>
      </c>
      <c r="M6597" s="1">
        <v>44097</v>
      </c>
      <c r="N6597" s="6" t="s">
        <v>1459</v>
      </c>
      <c r="O6597" s="36" t="str">
        <f t="shared" si="413"/>
        <v>23/09/2020 17:08</v>
      </c>
      <c r="P6597" s="46">
        <f t="shared" si="414"/>
        <v>2.9861111106583849E-2</v>
      </c>
      <c r="Q6597" s="48">
        <v>0</v>
      </c>
      <c r="R6597" s="47">
        <f t="shared" si="415"/>
        <v>42.999999993480742</v>
      </c>
      <c r="S6597" s="6" t="s">
        <v>44</v>
      </c>
      <c r="T6597" s="6" t="s">
        <v>849</v>
      </c>
      <c r="U6597" s="6" t="s">
        <v>2567</v>
      </c>
      <c r="V6597" s="6" t="s">
        <v>3839</v>
      </c>
      <c r="W6597" s="7">
        <v>0</v>
      </c>
      <c r="X6597" s="7">
        <v>0</v>
      </c>
      <c r="Y6597" s="7">
        <v>0</v>
      </c>
      <c r="Z6597" s="7">
        <v>0</v>
      </c>
      <c r="AA6597" s="7">
        <v>0</v>
      </c>
      <c r="AB6597" s="7">
        <v>0</v>
      </c>
      <c r="AC6597" s="7">
        <v>0.2</v>
      </c>
      <c r="AD6597" s="7">
        <v>0</v>
      </c>
      <c r="AE6597">
        <v>4</v>
      </c>
      <c r="AF6597">
        <v>0</v>
      </c>
      <c r="AG6597">
        <v>0</v>
      </c>
      <c r="AH6597">
        <v>0</v>
      </c>
      <c r="AI6597">
        <v>0</v>
      </c>
      <c r="AJ6597">
        <v>2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</row>
    <row r="6598" spans="1:44" x14ac:dyDescent="0.25">
      <c r="A6598">
        <v>1589184</v>
      </c>
      <c r="B6598">
        <v>789499</v>
      </c>
      <c r="C6598">
        <v>26.606705487705199</v>
      </c>
      <c r="D6598">
        <v>41.400702100437798</v>
      </c>
      <c r="E6598" s="68" t="s">
        <v>856</v>
      </c>
      <c r="F6598" s="8">
        <f>INDEX(Δεδομένα!$P:$P,MATCH('2020'!E6598,Δεδομένα!$O:$O,0))</f>
        <v>37</v>
      </c>
      <c r="G6598" s="6" t="s">
        <v>148</v>
      </c>
      <c r="H6598" s="2" t="str">
        <f>INDEX(Δεδομένα!B$1:B$51,MATCH('2020'!G6598,Δεδομένα!A$1:A$51,0))</f>
        <v>ΑΝΑΤΟΛΙΚΗΣ ΜΑΚΕΔΟΝΙΑΣ ΚΑΙ ΘΡΑΚΗΣ</v>
      </c>
      <c r="I6598" s="8">
        <f>INDEX(Δεδομένα!E$1:E$13,MATCH('2020'!H6598,Δεδομένα!D$1:D$13,0))</f>
        <v>2</v>
      </c>
      <c r="J6598" s="1">
        <v>44097</v>
      </c>
      <c r="K6598" s="6" t="s">
        <v>5445</v>
      </c>
      <c r="L6598" s="36" t="str">
        <f t="shared" si="412"/>
        <v>23/09/2020 04:15</v>
      </c>
      <c r="M6598" s="1">
        <v>44097</v>
      </c>
      <c r="N6598" s="6" t="s">
        <v>7001</v>
      </c>
      <c r="O6598" s="36" t="str">
        <f t="shared" si="413"/>
        <v>23/09/2020 05:01</v>
      </c>
      <c r="P6598" s="46">
        <f t="shared" si="414"/>
        <v>3.1944444439432118E-2</v>
      </c>
      <c r="Q6598" s="48">
        <v>0</v>
      </c>
      <c r="R6598" s="47">
        <f t="shared" si="415"/>
        <v>45.99999999278225</v>
      </c>
      <c r="S6598" s="6" t="s">
        <v>44</v>
      </c>
      <c r="T6598" s="6" t="s">
        <v>859</v>
      </c>
      <c r="U6598" s="6" t="s">
        <v>44</v>
      </c>
      <c r="V6598" s="6" t="s">
        <v>7002</v>
      </c>
      <c r="W6598" s="7">
        <v>0</v>
      </c>
      <c r="X6598" s="7">
        <v>0</v>
      </c>
      <c r="Y6598" s="7">
        <v>0</v>
      </c>
      <c r="Z6598" s="7">
        <v>0</v>
      </c>
      <c r="AA6598" s="7">
        <v>0.1</v>
      </c>
      <c r="AB6598" s="7">
        <v>0</v>
      </c>
      <c r="AC6598" s="7">
        <v>10</v>
      </c>
      <c r="AD6598" s="7">
        <v>0</v>
      </c>
      <c r="AE6598">
        <v>2</v>
      </c>
      <c r="AF6598">
        <v>0</v>
      </c>
      <c r="AG6598">
        <v>0</v>
      </c>
      <c r="AH6598">
        <v>0</v>
      </c>
      <c r="AI6598">
        <v>0</v>
      </c>
      <c r="AJ6598">
        <v>1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</row>
    <row r="6599" spans="1:44" x14ac:dyDescent="0.25">
      <c r="A6599">
        <v>1592270</v>
      </c>
      <c r="B6599">
        <v>789697</v>
      </c>
      <c r="C6599">
        <v>26.581126915683399</v>
      </c>
      <c r="D6599">
        <v>41.5597880758516</v>
      </c>
      <c r="E6599" s="68" t="s">
        <v>1115</v>
      </c>
      <c r="F6599" s="8">
        <f>INDEX(Δεδομένα!$P:$P,MATCH('2020'!E6599,Δεδομένα!$O:$O,0))</f>
        <v>35</v>
      </c>
      <c r="G6599" s="6" t="s">
        <v>148</v>
      </c>
      <c r="H6599" s="2" t="str">
        <f>INDEX(Δεδομένα!B$1:B$51,MATCH('2020'!G6599,Δεδομένα!A$1:A$51,0))</f>
        <v>ΑΝΑΤΟΛΙΚΗΣ ΜΑΚΕΔΟΝΙΑΣ ΚΑΙ ΘΡΑΚΗΣ</v>
      </c>
      <c r="I6599" s="8">
        <f>INDEX(Δεδομένα!E$1:E$13,MATCH('2020'!H6599,Δεδομένα!D$1:D$13,0))</f>
        <v>2</v>
      </c>
      <c r="J6599" s="1">
        <v>44097</v>
      </c>
      <c r="K6599" s="6" t="s">
        <v>2067</v>
      </c>
      <c r="L6599" s="36" t="str">
        <f t="shared" si="412"/>
        <v>23/09/2020 16:29</v>
      </c>
      <c r="M6599" s="1">
        <v>44100</v>
      </c>
      <c r="N6599" s="6" t="s">
        <v>1730</v>
      </c>
      <c r="O6599" s="36" t="str">
        <f t="shared" si="413"/>
        <v>26/09/2020 14:02</v>
      </c>
      <c r="P6599" s="49">
        <f t="shared" si="414"/>
        <v>2.8979166666686069</v>
      </c>
      <c r="Q6599" s="50">
        <f>2*24</f>
        <v>48</v>
      </c>
      <c r="R6599" s="47">
        <f t="shared" si="415"/>
        <v>4173.000000002794</v>
      </c>
      <c r="S6599" s="6" t="s">
        <v>44</v>
      </c>
      <c r="T6599" s="6" t="s">
        <v>1119</v>
      </c>
      <c r="U6599" s="6" t="s">
        <v>3199</v>
      </c>
      <c r="V6599" s="6" t="s">
        <v>7013</v>
      </c>
      <c r="W6599" s="7">
        <v>0</v>
      </c>
      <c r="X6599" s="7">
        <v>100</v>
      </c>
      <c r="Y6599" s="7">
        <v>0</v>
      </c>
      <c r="Z6599" s="7">
        <v>30</v>
      </c>
      <c r="AA6599" s="7">
        <v>0</v>
      </c>
      <c r="AB6599" s="7">
        <v>0</v>
      </c>
      <c r="AC6599" s="7">
        <v>20</v>
      </c>
      <c r="AD6599" s="7">
        <v>0</v>
      </c>
      <c r="AE6599">
        <v>8</v>
      </c>
      <c r="AF6599">
        <v>0</v>
      </c>
      <c r="AG6599">
        <v>0</v>
      </c>
      <c r="AH6599">
        <v>0</v>
      </c>
      <c r="AI6599">
        <v>0</v>
      </c>
      <c r="AJ6599">
        <v>4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</row>
    <row r="6600" spans="1:44" x14ac:dyDescent="0.25">
      <c r="A6600">
        <v>1593977</v>
      </c>
      <c r="B6600">
        <v>789666</v>
      </c>
      <c r="C6600">
        <v>21.356102914039798</v>
      </c>
      <c r="D6600">
        <v>38.060572138906302</v>
      </c>
      <c r="E6600" s="68" t="s">
        <v>900</v>
      </c>
      <c r="F6600" s="8">
        <f>INDEX(Δεδομένα!$P:$P,MATCH('2020'!E6600,Δεδομένα!$O:$O,0))</f>
        <v>136</v>
      </c>
      <c r="G6600" s="6" t="s">
        <v>357</v>
      </c>
      <c r="H6600" s="2" t="str">
        <f>INDEX(Δεδομένα!B$1:B$51,MATCH('2020'!G6600,Δεδομένα!A$1:A$51,0))</f>
        <v>ΔΥΤΙΚΗΣ ΕΛΛΑΔΟΣ</v>
      </c>
      <c r="I6600" s="8">
        <f>INDEX(Δεδομένα!E$1:E$13,MATCH('2020'!H6600,Δεδομένα!D$1:D$13,0))</f>
        <v>7</v>
      </c>
      <c r="J6600" s="1">
        <v>44097</v>
      </c>
      <c r="K6600" s="6" t="s">
        <v>1289</v>
      </c>
      <c r="L6600" s="36" t="str">
        <f t="shared" si="412"/>
        <v>23/09/2020 14:48</v>
      </c>
      <c r="M6600" s="1">
        <v>44097</v>
      </c>
      <c r="N6600" s="6" t="s">
        <v>703</v>
      </c>
      <c r="O6600" s="36" t="str">
        <f t="shared" si="413"/>
        <v>23/09/2020 15:55</v>
      </c>
      <c r="P6600" s="46">
        <f t="shared" si="414"/>
        <v>4.6527777776645962E-2</v>
      </c>
      <c r="Q6600" s="48">
        <v>0</v>
      </c>
      <c r="R6600" s="47">
        <f t="shared" si="415"/>
        <v>66.999999998370185</v>
      </c>
      <c r="S6600" s="6" t="s">
        <v>44</v>
      </c>
      <c r="T6600" s="6" t="s">
        <v>1058</v>
      </c>
      <c r="U6600" s="6" t="s">
        <v>1785</v>
      </c>
      <c r="V6600" s="6" t="s">
        <v>6725</v>
      </c>
      <c r="W6600" s="7">
        <v>0</v>
      </c>
      <c r="X6600" s="7">
        <v>0</v>
      </c>
      <c r="Y6600" s="7">
        <v>0</v>
      </c>
      <c r="Z6600" s="7">
        <v>0</v>
      </c>
      <c r="AA6600" s="7">
        <v>2</v>
      </c>
      <c r="AB6600" s="7">
        <v>0</v>
      </c>
      <c r="AC6600" s="7">
        <v>0</v>
      </c>
      <c r="AD6600" s="7">
        <v>0</v>
      </c>
      <c r="AE6600">
        <v>5</v>
      </c>
      <c r="AF6600">
        <v>0</v>
      </c>
      <c r="AG6600">
        <v>0</v>
      </c>
      <c r="AH6600">
        <v>0</v>
      </c>
      <c r="AI6600">
        <v>0</v>
      </c>
      <c r="AJ6600">
        <v>2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</row>
    <row r="6601" spans="1:44" x14ac:dyDescent="0.25">
      <c r="A6601">
        <v>1589040</v>
      </c>
      <c r="B6601">
        <v>789445</v>
      </c>
      <c r="C6601">
        <v>22.704301463809401</v>
      </c>
      <c r="D6601">
        <v>40.7470334224097</v>
      </c>
      <c r="E6601" s="68" t="s">
        <v>175</v>
      </c>
      <c r="F6601" s="8">
        <f>INDEX(Δεδομένα!$P:$P,MATCH('2020'!E6601,Δεδομένα!$O:$O,0))</f>
        <v>44</v>
      </c>
      <c r="G6601" s="6" t="s">
        <v>170</v>
      </c>
      <c r="H6601" s="2" t="str">
        <f>INDEX(Δεδομένα!B$1:B$51,MATCH('2020'!G6601,Δεδομένα!A$1:A$51,0))</f>
        <v>ΚΕΝΤΡΙΚΗΣ ΜΑΚΕΔΟΝΙΑΣ</v>
      </c>
      <c r="I6601" s="8">
        <f>INDEX(Δεδομένα!E$1:E$13,MATCH('2020'!H6601,Δεδομένα!D$1:D$13,0))</f>
        <v>3</v>
      </c>
      <c r="J6601" s="1">
        <v>44097</v>
      </c>
      <c r="K6601" s="6" t="s">
        <v>6551</v>
      </c>
      <c r="L6601" s="36" t="str">
        <f t="shared" si="412"/>
        <v>23/09/2020 02:14</v>
      </c>
      <c r="M6601" s="1">
        <v>44097</v>
      </c>
      <c r="N6601" s="6" t="s">
        <v>452</v>
      </c>
      <c r="O6601" s="36" t="str">
        <f t="shared" si="413"/>
        <v>23/09/2020 21:50</v>
      </c>
      <c r="P6601" s="46">
        <f t="shared" si="414"/>
        <v>0.81666666666569654</v>
      </c>
      <c r="Q6601" s="48">
        <v>0</v>
      </c>
      <c r="R6601" s="47">
        <f t="shared" si="415"/>
        <v>1175.999999998603</v>
      </c>
      <c r="S6601" s="6" t="s">
        <v>44</v>
      </c>
      <c r="T6601" s="6" t="s">
        <v>178</v>
      </c>
      <c r="U6601" s="6" t="s">
        <v>44</v>
      </c>
      <c r="V6601" s="6" t="s">
        <v>6999</v>
      </c>
      <c r="W6601" s="7">
        <v>0</v>
      </c>
      <c r="X6601" s="7">
        <v>0</v>
      </c>
      <c r="Y6601" s="7">
        <v>0</v>
      </c>
      <c r="Z6601" s="7">
        <v>0</v>
      </c>
      <c r="AA6601" s="7">
        <v>0</v>
      </c>
      <c r="AB6601" s="7">
        <v>0</v>
      </c>
      <c r="AC6601" s="7">
        <v>0</v>
      </c>
      <c r="AD6601" s="7">
        <v>0.1</v>
      </c>
      <c r="AE6601">
        <v>2</v>
      </c>
      <c r="AF6601">
        <v>0</v>
      </c>
      <c r="AG6601">
        <v>0</v>
      </c>
      <c r="AH6601">
        <v>0</v>
      </c>
      <c r="AI6601">
        <v>0</v>
      </c>
      <c r="AJ6601">
        <v>1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</row>
    <row r="6602" spans="1:44" x14ac:dyDescent="0.25">
      <c r="A6602">
        <v>1590035</v>
      </c>
      <c r="B6602">
        <v>789489</v>
      </c>
      <c r="C6602">
        <v>22.865014257535101</v>
      </c>
      <c r="D6602">
        <v>40.6671205420569</v>
      </c>
      <c r="E6602" s="68" t="s">
        <v>175</v>
      </c>
      <c r="F6602" s="8">
        <f>INDEX(Δεδομένα!$P:$P,MATCH('2020'!E6602,Δεδομένα!$O:$O,0))</f>
        <v>44</v>
      </c>
      <c r="G6602" s="6" t="s">
        <v>170</v>
      </c>
      <c r="H6602" s="2" t="str">
        <f>INDEX(Δεδομένα!B$1:B$51,MATCH('2020'!G6602,Δεδομένα!A$1:A$51,0))</f>
        <v>ΚΕΝΤΡΙΚΗΣ ΜΑΚΕΔΟΝΙΑΣ</v>
      </c>
      <c r="I6602" s="8">
        <f>INDEX(Δεδομένα!E$1:E$13,MATCH('2020'!H6602,Δεδομένα!D$1:D$13,0))</f>
        <v>3</v>
      </c>
      <c r="J6602" s="1">
        <v>44097</v>
      </c>
      <c r="K6602" s="6" t="s">
        <v>6551</v>
      </c>
      <c r="L6602" s="36" t="str">
        <f t="shared" si="412"/>
        <v>23/09/2020 02:14</v>
      </c>
      <c r="M6602" s="1">
        <v>44097</v>
      </c>
      <c r="N6602" s="6" t="s">
        <v>5832</v>
      </c>
      <c r="O6602" s="36" t="str">
        <f t="shared" si="413"/>
        <v>23/09/2020 03:45</v>
      </c>
      <c r="P6602" s="46">
        <f t="shared" si="414"/>
        <v>6.3194444446708076E-2</v>
      </c>
      <c r="Q6602" s="48">
        <v>0</v>
      </c>
      <c r="R6602" s="47">
        <f t="shared" si="415"/>
        <v>91.000000003259629</v>
      </c>
      <c r="S6602" s="6" t="s">
        <v>44</v>
      </c>
      <c r="T6602" s="6" t="s">
        <v>178</v>
      </c>
      <c r="U6602" s="6" t="s">
        <v>44</v>
      </c>
      <c r="V6602" s="6" t="s">
        <v>7000</v>
      </c>
      <c r="W6602" s="7">
        <v>0</v>
      </c>
      <c r="X6602" s="7">
        <v>0</v>
      </c>
      <c r="Y6602" s="7">
        <v>0</v>
      </c>
      <c r="Z6602" s="7">
        <v>0</v>
      </c>
      <c r="AA6602" s="7">
        <v>0</v>
      </c>
      <c r="AB6602" s="7">
        <v>0</v>
      </c>
      <c r="AC6602" s="7">
        <v>0</v>
      </c>
      <c r="AD6602" s="7">
        <v>0.1</v>
      </c>
      <c r="AE6602">
        <v>2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</row>
    <row r="6603" spans="1:44" x14ac:dyDescent="0.25">
      <c r="A6603">
        <v>1589506</v>
      </c>
      <c r="B6603">
        <v>789694</v>
      </c>
      <c r="C6603">
        <v>22.859504275348499</v>
      </c>
      <c r="D6603">
        <v>40.6549363243142</v>
      </c>
      <c r="E6603" s="68" t="s">
        <v>175</v>
      </c>
      <c r="F6603" s="8">
        <f>INDEX(Δεδομένα!$P:$P,MATCH('2020'!E6603,Δεδομένα!$O:$O,0))</f>
        <v>44</v>
      </c>
      <c r="G6603" s="6" t="s">
        <v>170</v>
      </c>
      <c r="H6603" s="2" t="str">
        <f>INDEX(Δεδομένα!B$1:B$51,MATCH('2020'!G6603,Δεδομένα!A$1:A$51,0))</f>
        <v>ΚΕΝΤΡΙΚΗΣ ΜΑΚΕΔΟΝΙΑΣ</v>
      </c>
      <c r="I6603" s="8">
        <f>INDEX(Δεδομένα!E$1:E$13,MATCH('2020'!H6603,Δεδομένα!D$1:D$13,0))</f>
        <v>3</v>
      </c>
      <c r="J6603" s="1">
        <v>44097</v>
      </c>
      <c r="K6603" s="6" t="s">
        <v>2861</v>
      </c>
      <c r="L6603" s="36" t="str">
        <f t="shared" si="412"/>
        <v>23/09/2020 16:16</v>
      </c>
      <c r="M6603" s="1">
        <v>44097</v>
      </c>
      <c r="N6603" s="6" t="s">
        <v>621</v>
      </c>
      <c r="O6603" s="36" t="str">
        <f t="shared" si="413"/>
        <v>23/09/2020 18:20</v>
      </c>
      <c r="P6603" s="46">
        <f t="shared" si="414"/>
        <v>8.6111111115314998E-2</v>
      </c>
      <c r="Q6603" s="48">
        <v>0</v>
      </c>
      <c r="R6603" s="47">
        <f t="shared" si="415"/>
        <v>124.0000000060536</v>
      </c>
      <c r="S6603" s="6" t="s">
        <v>44</v>
      </c>
      <c r="T6603" s="6" t="s">
        <v>178</v>
      </c>
      <c r="U6603" s="6" t="s">
        <v>44</v>
      </c>
      <c r="V6603" s="6" t="s">
        <v>7012</v>
      </c>
      <c r="W6603" s="7">
        <v>0</v>
      </c>
      <c r="X6603" s="7">
        <v>0</v>
      </c>
      <c r="Y6603" s="7">
        <v>0</v>
      </c>
      <c r="Z6603" s="7">
        <v>0</v>
      </c>
      <c r="AA6603" s="7">
        <v>0</v>
      </c>
      <c r="AB6603" s="7">
        <v>0</v>
      </c>
      <c r="AC6603" s="7">
        <v>0.2</v>
      </c>
      <c r="AD6603" s="7">
        <v>0</v>
      </c>
      <c r="AE6603">
        <v>7</v>
      </c>
      <c r="AF6603">
        <v>0</v>
      </c>
      <c r="AG6603">
        <v>0</v>
      </c>
      <c r="AH6603">
        <v>0</v>
      </c>
      <c r="AI6603">
        <v>0</v>
      </c>
      <c r="AJ6603">
        <v>3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</row>
    <row r="6604" spans="1:44" x14ac:dyDescent="0.25">
      <c r="A6604">
        <v>1590180</v>
      </c>
      <c r="B6604">
        <v>789578</v>
      </c>
      <c r="C6604">
        <v>20.8797910363329</v>
      </c>
      <c r="D6604">
        <v>40.040157536813197</v>
      </c>
      <c r="E6604" s="68" t="s">
        <v>1556</v>
      </c>
      <c r="F6604" s="8">
        <f>INDEX(Δεδομένα!$P:$P,MATCH('2020'!E6604,Δεδομένα!$O:$O,0))</f>
        <v>89</v>
      </c>
      <c r="G6604" s="6" t="s">
        <v>251</v>
      </c>
      <c r="H6604" s="2" t="str">
        <f>INDEX(Δεδομένα!B$1:B$51,MATCH('2020'!G6604,Δεδομένα!A$1:A$51,0))</f>
        <v>ΗΠΕΙΡΟΥ</v>
      </c>
      <c r="I6604" s="8">
        <f>INDEX(Δεδομένα!E$1:E$13,MATCH('2020'!H6604,Δεδομένα!D$1:D$13,0))</f>
        <v>5</v>
      </c>
      <c r="J6604" s="1">
        <v>44097</v>
      </c>
      <c r="K6604" s="6" t="s">
        <v>1443</v>
      </c>
      <c r="L6604" s="36" t="str">
        <f t="shared" si="412"/>
        <v>23/09/2020 11:05</v>
      </c>
      <c r="M6604" s="1">
        <v>44097</v>
      </c>
      <c r="N6604" s="6" t="s">
        <v>1549</v>
      </c>
      <c r="O6604" s="36" t="str">
        <f t="shared" si="413"/>
        <v>23/09/2020 12:47</v>
      </c>
      <c r="P6604" s="46">
        <f t="shared" si="414"/>
        <v>7.0833333331393078E-2</v>
      </c>
      <c r="Q6604" s="48">
        <v>0</v>
      </c>
      <c r="R6604" s="47">
        <f t="shared" si="415"/>
        <v>101.99999999720603</v>
      </c>
      <c r="S6604" s="6" t="s">
        <v>44</v>
      </c>
      <c r="T6604" s="6" t="s">
        <v>1559</v>
      </c>
      <c r="U6604" s="6" t="s">
        <v>7003</v>
      </c>
      <c r="V6604" s="6" t="s">
        <v>7004</v>
      </c>
      <c r="W6604" s="7">
        <v>0</v>
      </c>
      <c r="X6604" s="7">
        <v>0.01</v>
      </c>
      <c r="Y6604" s="7">
        <v>0</v>
      </c>
      <c r="Z6604" s="7">
        <v>0</v>
      </c>
      <c r="AA6604" s="7">
        <v>0</v>
      </c>
      <c r="AB6604" s="7">
        <v>0</v>
      </c>
      <c r="AC6604" s="7">
        <v>0</v>
      </c>
      <c r="AD6604" s="7">
        <v>0</v>
      </c>
      <c r="AE6604">
        <v>3</v>
      </c>
      <c r="AF6604">
        <v>0</v>
      </c>
      <c r="AG6604">
        <v>0</v>
      </c>
      <c r="AH6604">
        <v>0</v>
      </c>
      <c r="AI6604">
        <v>0</v>
      </c>
      <c r="AJ6604">
        <v>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</row>
    <row r="6605" spans="1:44" x14ac:dyDescent="0.25">
      <c r="A6605">
        <v>1590184</v>
      </c>
      <c r="B6605">
        <v>789751</v>
      </c>
      <c r="C6605">
        <v>20.754777689182198</v>
      </c>
      <c r="D6605">
        <v>40.039399003527102</v>
      </c>
      <c r="E6605" s="68" t="s">
        <v>1556</v>
      </c>
      <c r="F6605" s="8">
        <f>INDEX(Δεδομένα!$P:$P,MATCH('2020'!E6605,Δεδομένα!$O:$O,0))</f>
        <v>89</v>
      </c>
      <c r="G6605" s="6" t="s">
        <v>251</v>
      </c>
      <c r="H6605" s="2" t="str">
        <f>INDEX(Δεδομένα!B$1:B$51,MATCH('2020'!G6605,Δεδομένα!A$1:A$51,0))</f>
        <v>ΗΠΕΙΡΟΥ</v>
      </c>
      <c r="I6605" s="8">
        <f>INDEX(Δεδομένα!E$1:E$13,MATCH('2020'!H6605,Δεδομένα!D$1:D$13,0))</f>
        <v>5</v>
      </c>
      <c r="J6605" s="1">
        <v>44097</v>
      </c>
      <c r="K6605" s="6" t="s">
        <v>259</v>
      </c>
      <c r="L6605" s="36" t="str">
        <f t="shared" si="412"/>
        <v>23/09/2020 19:00</v>
      </c>
      <c r="M6605" s="1">
        <v>44097</v>
      </c>
      <c r="N6605" s="6" t="s">
        <v>491</v>
      </c>
      <c r="O6605" s="36" t="str">
        <f t="shared" si="413"/>
        <v>23/09/2020 22:05</v>
      </c>
      <c r="P6605" s="46">
        <f t="shared" si="414"/>
        <v>0.12847222222626442</v>
      </c>
      <c r="Q6605" s="48">
        <v>0</v>
      </c>
      <c r="R6605" s="47">
        <f t="shared" si="415"/>
        <v>185.00000000582077</v>
      </c>
      <c r="S6605" s="6" t="s">
        <v>44</v>
      </c>
      <c r="T6605" s="6" t="s">
        <v>1559</v>
      </c>
      <c r="U6605" s="6" t="s">
        <v>3456</v>
      </c>
      <c r="V6605" s="6" t="s">
        <v>7015</v>
      </c>
      <c r="W6605" s="7">
        <v>0.05</v>
      </c>
      <c r="X6605" s="7">
        <v>0</v>
      </c>
      <c r="Y6605" s="7">
        <v>0</v>
      </c>
      <c r="Z6605" s="7">
        <v>0</v>
      </c>
      <c r="AA6605" s="7">
        <v>0</v>
      </c>
      <c r="AB6605" s="7">
        <v>0</v>
      </c>
      <c r="AC6605" s="7">
        <v>0</v>
      </c>
      <c r="AD6605" s="7">
        <v>0</v>
      </c>
      <c r="AE6605">
        <v>3</v>
      </c>
      <c r="AF6605">
        <v>0</v>
      </c>
      <c r="AG6605">
        <v>0</v>
      </c>
      <c r="AH6605">
        <v>0</v>
      </c>
      <c r="AI6605">
        <v>0</v>
      </c>
      <c r="AJ6605">
        <v>1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</row>
    <row r="6606" spans="1:44" x14ac:dyDescent="0.25">
      <c r="A6606">
        <v>1623255</v>
      </c>
      <c r="B6606">
        <v>789631</v>
      </c>
      <c r="C6606">
        <v>20.403704274485101</v>
      </c>
      <c r="D6606">
        <v>38.207102910859703</v>
      </c>
      <c r="E6606" s="68" t="s">
        <v>802</v>
      </c>
      <c r="F6606" s="8">
        <f>INDEX(Δεδομένα!$P:$P,MATCH('2020'!E6606,Δεδομένα!$O:$O,0))</f>
        <v>237</v>
      </c>
      <c r="G6606" s="6" t="s">
        <v>799</v>
      </c>
      <c r="H6606" s="2" t="str">
        <f>INDEX(Δεδομένα!B$1:B$51,MATCH('2020'!G6606,Δεδομένα!A$1:A$51,0))</f>
        <v>ΙΟΝΙΩΝ ΝΗΣΩΝ</v>
      </c>
      <c r="I6606" s="8">
        <f>INDEX(Δεδομένα!E$1:E$13,MATCH('2020'!H6606,Δεδομένα!D$1:D$13,0))</f>
        <v>13</v>
      </c>
      <c r="J6606" s="1">
        <v>44097</v>
      </c>
      <c r="K6606" s="6" t="s">
        <v>695</v>
      </c>
      <c r="L6606" s="36" t="str">
        <f t="shared" si="412"/>
        <v>23/09/2020 13:08</v>
      </c>
      <c r="M6606" s="1">
        <v>44097</v>
      </c>
      <c r="N6606" s="6" t="s">
        <v>176</v>
      </c>
      <c r="O6606" s="36" t="str">
        <f t="shared" si="413"/>
        <v>23/09/2020 14:12</v>
      </c>
      <c r="P6606" s="46">
        <f t="shared" si="414"/>
        <v>4.4444444443797693E-2</v>
      </c>
      <c r="Q6606" s="48">
        <v>0</v>
      </c>
      <c r="R6606" s="47">
        <f t="shared" si="415"/>
        <v>63.999999999068677</v>
      </c>
      <c r="S6606" s="6" t="s">
        <v>44</v>
      </c>
      <c r="T6606" s="6" t="s">
        <v>803</v>
      </c>
      <c r="U6606" s="6" t="s">
        <v>44</v>
      </c>
      <c r="V6606" s="6" t="s">
        <v>7005</v>
      </c>
      <c r="W6606" s="7">
        <v>0</v>
      </c>
      <c r="X6606" s="7">
        <v>0</v>
      </c>
      <c r="Y6606" s="7">
        <v>0</v>
      </c>
      <c r="Z6606" s="7">
        <v>0.08</v>
      </c>
      <c r="AA6606" s="7">
        <v>0</v>
      </c>
      <c r="AB6606" s="7">
        <v>0</v>
      </c>
      <c r="AC6606" s="7">
        <v>0</v>
      </c>
      <c r="AD6606" s="7">
        <v>0</v>
      </c>
      <c r="AE6606">
        <v>5</v>
      </c>
      <c r="AF6606">
        <v>0</v>
      </c>
      <c r="AG6606">
        <v>0</v>
      </c>
      <c r="AH6606">
        <v>0</v>
      </c>
      <c r="AI6606">
        <v>0</v>
      </c>
      <c r="AJ6606">
        <v>2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</row>
    <row r="6607" spans="1:44" x14ac:dyDescent="0.25">
      <c r="A6607">
        <v>1623011</v>
      </c>
      <c r="B6607">
        <v>789728</v>
      </c>
      <c r="C6607">
        <v>20.410495639568701</v>
      </c>
      <c r="D6607">
        <v>38.2869006111696</v>
      </c>
      <c r="E6607" s="68" t="s">
        <v>802</v>
      </c>
      <c r="F6607" s="8">
        <f>INDEX(Δεδομένα!$P:$P,MATCH('2020'!E6607,Δεδομένα!$O:$O,0))</f>
        <v>237</v>
      </c>
      <c r="G6607" s="6" t="s">
        <v>799</v>
      </c>
      <c r="H6607" s="2" t="str">
        <f>INDEX(Δεδομένα!B$1:B$51,MATCH('2020'!G6607,Δεδομένα!A$1:A$51,0))</f>
        <v>ΙΟΝΙΩΝ ΝΗΣΩΝ</v>
      </c>
      <c r="I6607" s="8">
        <f>INDEX(Δεδομένα!E$1:E$13,MATCH('2020'!H6607,Δεδομένα!D$1:D$13,0))</f>
        <v>13</v>
      </c>
      <c r="J6607" s="1">
        <v>44097</v>
      </c>
      <c r="K6607" s="6" t="s">
        <v>1008</v>
      </c>
      <c r="L6607" s="36" t="str">
        <f t="shared" si="412"/>
        <v>23/09/2020 17:44</v>
      </c>
      <c r="M6607" s="1">
        <v>44097</v>
      </c>
      <c r="N6607" s="6" t="s">
        <v>617</v>
      </c>
      <c r="O6607" s="36" t="str">
        <f t="shared" si="413"/>
        <v>23/09/2020 22:00</v>
      </c>
      <c r="P6607" s="46">
        <f t="shared" si="414"/>
        <v>0.17777777777519077</v>
      </c>
      <c r="Q6607" s="48">
        <v>0</v>
      </c>
      <c r="R6607" s="47">
        <f t="shared" si="415"/>
        <v>255.99999999627471</v>
      </c>
      <c r="S6607" s="6" t="s">
        <v>44</v>
      </c>
      <c r="T6607" s="6" t="s">
        <v>803</v>
      </c>
      <c r="U6607" s="6" t="s">
        <v>44</v>
      </c>
      <c r="V6607" s="6" t="s">
        <v>3982</v>
      </c>
      <c r="W6607" s="7">
        <v>0</v>
      </c>
      <c r="X6607" s="7">
        <v>0</v>
      </c>
      <c r="Y6607" s="7">
        <v>0</v>
      </c>
      <c r="Z6607" s="7">
        <v>0.5</v>
      </c>
      <c r="AA6607" s="7">
        <v>0</v>
      </c>
      <c r="AB6607" s="7">
        <v>0</v>
      </c>
      <c r="AC6607" s="7">
        <v>0</v>
      </c>
      <c r="AD6607" s="7">
        <v>0</v>
      </c>
      <c r="AE6607">
        <v>9</v>
      </c>
      <c r="AF6607">
        <v>0</v>
      </c>
      <c r="AG6607">
        <v>0</v>
      </c>
      <c r="AH6607">
        <v>0</v>
      </c>
      <c r="AI6607">
        <v>0</v>
      </c>
      <c r="AJ6607">
        <v>3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</row>
    <row r="6608" spans="1:44" x14ac:dyDescent="0.25">
      <c r="A6608">
        <v>1597643</v>
      </c>
      <c r="B6608">
        <v>789632</v>
      </c>
      <c r="C6608">
        <v>22.795675867453799</v>
      </c>
      <c r="D6608">
        <v>37.929169258667997</v>
      </c>
      <c r="E6608" s="68" t="s">
        <v>810</v>
      </c>
      <c r="F6608" s="8">
        <f>INDEX(Δεδομένα!$P:$P,MATCH('2020'!E6608,Δεδομένα!$O:$O,0))</f>
        <v>157</v>
      </c>
      <c r="G6608" s="6" t="s">
        <v>391</v>
      </c>
      <c r="H6608" s="2" t="str">
        <f>INDEX(Δεδομένα!B$1:B$51,MATCH('2020'!G6608,Δεδομένα!A$1:A$51,0))</f>
        <v>ΠΕΛΛΟΠΟΝΗΣΟΥ</v>
      </c>
      <c r="I6608" s="8">
        <f>INDEX(Δεδομένα!E$1:E$13,MATCH('2020'!H6608,Δεδομένα!D$1:D$13,0))</f>
        <v>8</v>
      </c>
      <c r="J6608" s="1">
        <v>44097</v>
      </c>
      <c r="K6608" s="6" t="s">
        <v>829</v>
      </c>
      <c r="L6608" s="36" t="str">
        <f t="shared" si="412"/>
        <v>23/09/2020 13:19</v>
      </c>
      <c r="M6608" s="1">
        <v>44097</v>
      </c>
      <c r="N6608" s="6" t="s">
        <v>1591</v>
      </c>
      <c r="O6608" s="36" t="str">
        <f t="shared" si="413"/>
        <v>23/09/2020 14:41</v>
      </c>
      <c r="P6608" s="46">
        <f t="shared" si="414"/>
        <v>5.6944444448163267E-2</v>
      </c>
      <c r="Q6608" s="48">
        <v>0</v>
      </c>
      <c r="R6608" s="47">
        <f t="shared" si="415"/>
        <v>82.000000005355105</v>
      </c>
      <c r="S6608" s="6" t="s">
        <v>44</v>
      </c>
      <c r="T6608" s="6" t="s">
        <v>812</v>
      </c>
      <c r="U6608" s="6" t="s">
        <v>44</v>
      </c>
      <c r="V6608" s="6" t="s">
        <v>1908</v>
      </c>
      <c r="W6608" s="7">
        <v>0</v>
      </c>
      <c r="X6608" s="7">
        <v>0</v>
      </c>
      <c r="Y6608" s="7">
        <v>0</v>
      </c>
      <c r="Z6608" s="7">
        <v>1</v>
      </c>
      <c r="AA6608" s="7">
        <v>0</v>
      </c>
      <c r="AB6608" s="7">
        <v>0</v>
      </c>
      <c r="AC6608" s="7">
        <v>0</v>
      </c>
      <c r="AD6608" s="7">
        <v>0</v>
      </c>
      <c r="AE6608">
        <v>6</v>
      </c>
      <c r="AF6608">
        <v>0</v>
      </c>
      <c r="AG6608">
        <v>0</v>
      </c>
      <c r="AH6608">
        <v>0</v>
      </c>
      <c r="AI6608">
        <v>0</v>
      </c>
      <c r="AJ6608">
        <v>3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</row>
    <row r="6609" spans="1:44" x14ac:dyDescent="0.25">
      <c r="A6609">
        <v>1589561</v>
      </c>
      <c r="B6609">
        <v>789644</v>
      </c>
      <c r="C6609">
        <v>22.608976113526602</v>
      </c>
      <c r="D6609">
        <v>39.859248915695801</v>
      </c>
      <c r="E6609" s="68" t="s">
        <v>1271</v>
      </c>
      <c r="F6609" s="8">
        <f>INDEX(Δεδομένα!$P:$P,MATCH('2020'!E6609,Δεδομένα!$O:$O,0))</f>
        <v>102</v>
      </c>
      <c r="G6609" s="6" t="s">
        <v>288</v>
      </c>
      <c r="H6609" s="2" t="str">
        <f>INDEX(Δεδομένα!B$1:B$51,MATCH('2020'!G6609,Δεδομένα!A$1:A$51,0))</f>
        <v>ΘΕΣΣΑΛΙΑΣ</v>
      </c>
      <c r="I6609" s="8">
        <f>INDEX(Δεδομένα!E$1:E$13,MATCH('2020'!H6609,Δεδομένα!D$1:D$13,0))</f>
        <v>6</v>
      </c>
      <c r="J6609" s="1">
        <v>44097</v>
      </c>
      <c r="K6609" s="6" t="s">
        <v>3166</v>
      </c>
      <c r="L6609" s="36" t="str">
        <f t="shared" si="412"/>
        <v>23/09/2020 13:51</v>
      </c>
      <c r="M6609" s="1">
        <v>44097</v>
      </c>
      <c r="N6609" s="6" t="s">
        <v>452</v>
      </c>
      <c r="O6609" s="36" t="str">
        <f t="shared" si="413"/>
        <v>23/09/2020 21:50</v>
      </c>
      <c r="P6609" s="46">
        <f t="shared" si="414"/>
        <v>0.33263888888905058</v>
      </c>
      <c r="Q6609" s="48">
        <v>0</v>
      </c>
      <c r="R6609" s="47">
        <f t="shared" si="415"/>
        <v>479.00000000023283</v>
      </c>
      <c r="S6609" s="6" t="s">
        <v>44</v>
      </c>
      <c r="T6609" s="6" t="s">
        <v>1272</v>
      </c>
      <c r="U6609" s="6" t="s">
        <v>44</v>
      </c>
      <c r="V6609" s="6" t="s">
        <v>2004</v>
      </c>
      <c r="W6609" s="7">
        <v>0</v>
      </c>
      <c r="X6609" s="7">
        <v>2.5</v>
      </c>
      <c r="Y6609" s="7">
        <v>0</v>
      </c>
      <c r="Z6609" s="7">
        <v>0</v>
      </c>
      <c r="AA6609" s="7">
        <v>0</v>
      </c>
      <c r="AB6609" s="7">
        <v>0</v>
      </c>
      <c r="AC6609" s="7">
        <v>0</v>
      </c>
      <c r="AD6609" s="7">
        <v>0</v>
      </c>
      <c r="AE6609">
        <v>7</v>
      </c>
      <c r="AF6609">
        <v>0</v>
      </c>
      <c r="AG6609">
        <v>0</v>
      </c>
      <c r="AH6609">
        <v>0</v>
      </c>
      <c r="AI6609">
        <v>0</v>
      </c>
      <c r="AJ6609">
        <v>4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</row>
    <row r="6610" spans="1:44" x14ac:dyDescent="0.25">
      <c r="A6610">
        <v>1589947</v>
      </c>
      <c r="B6610">
        <v>789766</v>
      </c>
      <c r="C6610">
        <v>21.582061398047699</v>
      </c>
      <c r="D6610">
        <v>37.104405509905</v>
      </c>
      <c r="E6610" s="68" t="s">
        <v>997</v>
      </c>
      <c r="F6610" s="8">
        <f>INDEX(Δεδομένα!$P:$P,MATCH('2020'!E6610,Δεδομένα!$O:$O,0))</f>
        <v>145</v>
      </c>
      <c r="G6610" s="6" t="s">
        <v>841</v>
      </c>
      <c r="H6610" s="2" t="str">
        <f>INDEX(Δεδομένα!B$1:B$51,MATCH('2020'!G6610,Δεδομένα!A$1:A$51,0))</f>
        <v>ΠΕΛΛΟΠΟΝΗΣΟΥ</v>
      </c>
      <c r="I6610" s="8">
        <f>INDEX(Δεδομένα!E$1:E$13,MATCH('2020'!H6610,Δεδομένα!D$1:D$13,0))</f>
        <v>8</v>
      </c>
      <c r="J6610" s="1">
        <v>44097</v>
      </c>
      <c r="K6610" s="6" t="s">
        <v>2648</v>
      </c>
      <c r="L6610" s="36" t="str">
        <f t="shared" si="412"/>
        <v>23/09/2020 19:39</v>
      </c>
      <c r="M6610" s="1">
        <v>44097</v>
      </c>
      <c r="N6610" s="6" t="s">
        <v>358</v>
      </c>
      <c r="O6610" s="36" t="str">
        <f t="shared" si="413"/>
        <v>23/09/2020 20:10</v>
      </c>
      <c r="P6610" s="46">
        <f t="shared" si="414"/>
        <v>2.1527777782466728E-2</v>
      </c>
      <c r="Q6610" s="48">
        <v>0</v>
      </c>
      <c r="R6610" s="47">
        <f t="shared" si="415"/>
        <v>31.000000006752089</v>
      </c>
      <c r="S6610" s="6" t="s">
        <v>44</v>
      </c>
      <c r="T6610" s="6" t="s">
        <v>999</v>
      </c>
      <c r="U6610" s="6" t="s">
        <v>44</v>
      </c>
      <c r="V6610" s="6" t="s">
        <v>1359</v>
      </c>
      <c r="W6610" s="7">
        <v>0</v>
      </c>
      <c r="X6610" s="7">
        <v>0</v>
      </c>
      <c r="Y6610" s="7">
        <v>0</v>
      </c>
      <c r="Z6610" s="7">
        <v>0</v>
      </c>
      <c r="AA6610" s="7">
        <v>0</v>
      </c>
      <c r="AB6610" s="7">
        <v>0.01</v>
      </c>
      <c r="AC6610" s="7">
        <v>0</v>
      </c>
      <c r="AD6610" s="7">
        <v>0</v>
      </c>
      <c r="AE6610">
        <v>2</v>
      </c>
      <c r="AF6610">
        <v>0</v>
      </c>
      <c r="AG6610">
        <v>0</v>
      </c>
      <c r="AH6610">
        <v>0</v>
      </c>
      <c r="AI6610">
        <v>0</v>
      </c>
      <c r="AJ6610">
        <v>1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</row>
    <row r="6611" spans="1:44" x14ac:dyDescent="0.25">
      <c r="A6611">
        <v>1589473</v>
      </c>
      <c r="B6611">
        <v>789590</v>
      </c>
      <c r="C6611">
        <v>22.159053743853502</v>
      </c>
      <c r="D6611">
        <v>40.773522375772899</v>
      </c>
      <c r="E6611" s="68" t="s">
        <v>1122</v>
      </c>
      <c r="F6611" s="8">
        <f>INDEX(Δεδομένα!$P:$P,MATCH('2020'!E6611,Δεδομένα!$O:$O,0))</f>
        <v>253</v>
      </c>
      <c r="G6611" s="6" t="s">
        <v>874</v>
      </c>
      <c r="H6611" s="2" t="str">
        <f>INDEX(Δεδομένα!B$1:B$51,MATCH('2020'!G6611,Δεδομένα!A$1:A$51,0))</f>
        <v>ΚΕΝΤΡΙΚΗΣ ΜΑΚΕΔΟΝΙΑΣ</v>
      </c>
      <c r="I6611" s="8">
        <f>INDEX(Δεδομένα!E$1:E$13,MATCH('2020'!H6611,Δεδομένα!D$1:D$13,0))</f>
        <v>3</v>
      </c>
      <c r="J6611" s="1">
        <v>44097</v>
      </c>
      <c r="K6611" s="6" t="s">
        <v>2707</v>
      </c>
      <c r="L6611" s="36" t="str">
        <f t="shared" si="412"/>
        <v>23/09/2020 11:21</v>
      </c>
      <c r="M6611" s="1">
        <v>44097</v>
      </c>
      <c r="N6611" s="6" t="s">
        <v>2144</v>
      </c>
      <c r="O6611" s="36" t="str">
        <f t="shared" si="413"/>
        <v>23/09/2020 11:35</v>
      </c>
      <c r="P6611" s="46">
        <f t="shared" si="414"/>
        <v>9.7222222248092294E-3</v>
      </c>
      <c r="Q6611" s="48">
        <v>0</v>
      </c>
      <c r="R6611" s="47">
        <f t="shared" si="415"/>
        <v>14.00000000372529</v>
      </c>
      <c r="S6611" s="6" t="s">
        <v>44</v>
      </c>
      <c r="T6611" s="6" t="s">
        <v>1507</v>
      </c>
      <c r="U6611" s="6" t="s">
        <v>3418</v>
      </c>
      <c r="V6611" s="6" t="s">
        <v>3419</v>
      </c>
      <c r="W6611" s="7">
        <v>0</v>
      </c>
      <c r="X6611" s="7">
        <v>0</v>
      </c>
      <c r="Y6611" s="7">
        <v>0</v>
      </c>
      <c r="Z6611" s="7">
        <v>0</v>
      </c>
      <c r="AA6611" s="7">
        <v>0</v>
      </c>
      <c r="AB6611" s="7">
        <v>0</v>
      </c>
      <c r="AC6611" s="7">
        <v>0</v>
      </c>
      <c r="AD6611" s="7">
        <v>0.01</v>
      </c>
      <c r="AE6611">
        <v>2</v>
      </c>
      <c r="AF6611">
        <v>0</v>
      </c>
      <c r="AG6611">
        <v>0</v>
      </c>
      <c r="AH6611">
        <v>0</v>
      </c>
      <c r="AI6611">
        <v>0</v>
      </c>
      <c r="AJ6611">
        <v>1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</row>
    <row r="6612" spans="1:44" x14ac:dyDescent="0.25">
      <c r="A6612">
        <v>1589482</v>
      </c>
      <c r="B6612">
        <v>789687</v>
      </c>
      <c r="C6612">
        <v>22.221496445179199</v>
      </c>
      <c r="D6612">
        <v>40.748591783832801</v>
      </c>
      <c r="E6612" s="68" t="s">
        <v>1122</v>
      </c>
      <c r="F6612" s="8">
        <f>INDEX(Δεδομένα!$P:$P,MATCH('2020'!E6612,Δεδομένα!$O:$O,0))</f>
        <v>253</v>
      </c>
      <c r="G6612" s="6" t="s">
        <v>874</v>
      </c>
      <c r="H6612" s="2" t="str">
        <f>INDEX(Δεδομένα!B$1:B$51,MATCH('2020'!G6612,Δεδομένα!A$1:A$51,0))</f>
        <v>ΚΕΝΤΡΙΚΗΣ ΜΑΚΕΔΟΝΙΑΣ</v>
      </c>
      <c r="I6612" s="8">
        <f>INDEX(Δεδομένα!E$1:E$13,MATCH('2020'!H6612,Δεδομένα!D$1:D$13,0))</f>
        <v>3</v>
      </c>
      <c r="J6612" s="1">
        <v>44097</v>
      </c>
      <c r="K6612" s="6" t="s">
        <v>926</v>
      </c>
      <c r="L6612" s="36" t="str">
        <f t="shared" si="412"/>
        <v>23/09/2020 15:35</v>
      </c>
      <c r="M6612" s="1">
        <v>44097</v>
      </c>
      <c r="N6612" s="6" t="s">
        <v>504</v>
      </c>
      <c r="O6612" s="36" t="str">
        <f t="shared" si="413"/>
        <v>23/09/2020 15:50</v>
      </c>
      <c r="P6612" s="46">
        <f t="shared" si="414"/>
        <v>1.0416666664241347E-2</v>
      </c>
      <c r="Q6612" s="48">
        <v>0</v>
      </c>
      <c r="R6612" s="47">
        <f t="shared" si="415"/>
        <v>14.99999999650754</v>
      </c>
      <c r="S6612" s="6" t="s">
        <v>44</v>
      </c>
      <c r="T6612" s="6" t="s">
        <v>1507</v>
      </c>
      <c r="U6612" s="6" t="s">
        <v>2428</v>
      </c>
      <c r="V6612" s="6" t="s">
        <v>2889</v>
      </c>
      <c r="W6612" s="7">
        <v>0</v>
      </c>
      <c r="X6612" s="7">
        <v>0</v>
      </c>
      <c r="Y6612" s="7">
        <v>0</v>
      </c>
      <c r="Z6612" s="7">
        <v>0.03</v>
      </c>
      <c r="AA6612" s="7">
        <v>0</v>
      </c>
      <c r="AB6612" s="7">
        <v>0</v>
      </c>
      <c r="AC6612" s="7">
        <v>0</v>
      </c>
      <c r="AD6612" s="7">
        <v>0</v>
      </c>
      <c r="AE6612">
        <v>2</v>
      </c>
      <c r="AF6612">
        <v>0</v>
      </c>
      <c r="AG6612">
        <v>0</v>
      </c>
      <c r="AH6612">
        <v>0</v>
      </c>
      <c r="AI6612">
        <v>0</v>
      </c>
      <c r="AJ6612">
        <v>1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</row>
    <row r="6613" spans="1:44" x14ac:dyDescent="0.25">
      <c r="A6613">
        <v>1589448</v>
      </c>
      <c r="B6613">
        <v>789689</v>
      </c>
      <c r="C6613">
        <v>22.2552304916738</v>
      </c>
      <c r="D6613">
        <v>40.8041345129745</v>
      </c>
      <c r="E6613" s="68" t="s">
        <v>873</v>
      </c>
      <c r="F6613" s="8">
        <f>INDEX(Δεδομένα!$P:$P,MATCH('2020'!E6613,Δεδομένα!$O:$O,0))</f>
        <v>61</v>
      </c>
      <c r="G6613" s="6" t="s">
        <v>874</v>
      </c>
      <c r="H6613" s="2" t="str">
        <f>INDEX(Δεδομένα!B$1:B$51,MATCH('2020'!G6613,Δεδομένα!A$1:A$51,0))</f>
        <v>ΚΕΝΤΡΙΚΗΣ ΜΑΚΕΔΟΝΙΑΣ</v>
      </c>
      <c r="I6613" s="8">
        <f>INDEX(Δεδομένα!E$1:E$13,MATCH('2020'!H6613,Δεδομένα!D$1:D$13,0))</f>
        <v>3</v>
      </c>
      <c r="J6613" s="1">
        <v>44097</v>
      </c>
      <c r="K6613" s="6" t="s">
        <v>504</v>
      </c>
      <c r="L6613" s="36" t="str">
        <f t="shared" si="412"/>
        <v>23/09/2020 15:50</v>
      </c>
      <c r="M6613" s="1">
        <v>44097</v>
      </c>
      <c r="N6613" s="6" t="s">
        <v>153</v>
      </c>
      <c r="O6613" s="36" t="str">
        <f t="shared" si="413"/>
        <v>23/09/2020 16:15</v>
      </c>
      <c r="P6613" s="46">
        <f t="shared" si="414"/>
        <v>1.7361111116770189E-2</v>
      </c>
      <c r="Q6613" s="48">
        <v>0</v>
      </c>
      <c r="R6613" s="47">
        <f t="shared" si="415"/>
        <v>25.000000008149073</v>
      </c>
      <c r="S6613" s="6" t="s">
        <v>44</v>
      </c>
      <c r="T6613" s="6" t="s">
        <v>878</v>
      </c>
      <c r="U6613" s="6" t="s">
        <v>44</v>
      </c>
      <c r="V6613" s="6" t="s">
        <v>3122</v>
      </c>
      <c r="W6613" s="7">
        <v>0</v>
      </c>
      <c r="X6613" s="7">
        <v>0</v>
      </c>
      <c r="Y6613" s="7">
        <v>0</v>
      </c>
      <c r="Z6613" s="7">
        <v>0</v>
      </c>
      <c r="AA6613" s="7">
        <v>0</v>
      </c>
      <c r="AB6613" s="7">
        <v>0</v>
      </c>
      <c r="AC6613" s="7">
        <v>2</v>
      </c>
      <c r="AD6613" s="7">
        <v>0</v>
      </c>
      <c r="AE6613">
        <v>2</v>
      </c>
      <c r="AF6613">
        <v>0</v>
      </c>
      <c r="AG6613">
        <v>0</v>
      </c>
      <c r="AH6613">
        <v>0</v>
      </c>
      <c r="AI6613">
        <v>0</v>
      </c>
      <c r="AJ6613">
        <v>1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</row>
    <row r="6614" spans="1:44" x14ac:dyDescent="0.25">
      <c r="A6614">
        <v>1589486</v>
      </c>
      <c r="B6614">
        <v>789695</v>
      </c>
      <c r="C6614">
        <v>22.103765572176201</v>
      </c>
      <c r="D6614">
        <v>40.9511776921156</v>
      </c>
      <c r="E6614" s="68" t="s">
        <v>952</v>
      </c>
      <c r="F6614" s="8">
        <f>INDEX(Δεδομένα!$P:$P,MATCH('2020'!E6614,Δεδομένα!$O:$O,0))</f>
        <v>62</v>
      </c>
      <c r="G6614" s="6" t="s">
        <v>874</v>
      </c>
      <c r="H6614" s="2" t="str">
        <f>INDEX(Δεδομένα!B$1:B$51,MATCH('2020'!G6614,Δεδομένα!A$1:A$51,0))</f>
        <v>ΚΕΝΤΡΙΚΗΣ ΜΑΚΕΔΟΝΙΑΣ</v>
      </c>
      <c r="I6614" s="8">
        <f>INDEX(Δεδομένα!E$1:E$13,MATCH('2020'!H6614,Δεδομένα!D$1:D$13,0))</f>
        <v>3</v>
      </c>
      <c r="J6614" s="1">
        <v>44097</v>
      </c>
      <c r="K6614" s="6" t="s">
        <v>215</v>
      </c>
      <c r="L6614" s="36" t="str">
        <f t="shared" si="412"/>
        <v>23/09/2020 16:20</v>
      </c>
      <c r="M6614" s="1">
        <v>44097</v>
      </c>
      <c r="N6614" s="6" t="s">
        <v>255</v>
      </c>
      <c r="O6614" s="36" t="str">
        <f t="shared" si="413"/>
        <v>23/09/2020 17:45</v>
      </c>
      <c r="P6614" s="46">
        <f t="shared" si="414"/>
        <v>5.9027777781011537E-2</v>
      </c>
      <c r="Q6614" s="48">
        <v>0</v>
      </c>
      <c r="R6614" s="47">
        <f t="shared" si="415"/>
        <v>85.000000004656613</v>
      </c>
      <c r="S6614" s="6" t="s">
        <v>44</v>
      </c>
      <c r="T6614" s="6" t="s">
        <v>954</v>
      </c>
      <c r="U6614" s="6" t="s">
        <v>44</v>
      </c>
      <c r="V6614" s="6" t="s">
        <v>6085</v>
      </c>
      <c r="W6614" s="7">
        <v>0</v>
      </c>
      <c r="X6614" s="7">
        <v>0</v>
      </c>
      <c r="Y6614" s="7">
        <v>0</v>
      </c>
      <c r="Z6614" s="7">
        <v>0</v>
      </c>
      <c r="AA6614" s="7">
        <v>0.04</v>
      </c>
      <c r="AB6614" s="7">
        <v>0</v>
      </c>
      <c r="AC6614" s="7">
        <v>0</v>
      </c>
      <c r="AD6614" s="7">
        <v>0</v>
      </c>
      <c r="AE6614">
        <v>2</v>
      </c>
      <c r="AF6614">
        <v>0</v>
      </c>
      <c r="AG6614">
        <v>0</v>
      </c>
      <c r="AH6614">
        <v>0</v>
      </c>
      <c r="AI6614">
        <v>0</v>
      </c>
      <c r="AJ6614">
        <v>1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</row>
    <row r="6615" spans="1:44" x14ac:dyDescent="0.25">
      <c r="A6615">
        <v>1614224</v>
      </c>
      <c r="B6615">
        <v>790056</v>
      </c>
      <c r="C6615">
        <v>22.341135995554801</v>
      </c>
      <c r="D6615">
        <v>38.146826606314697</v>
      </c>
      <c r="E6615" s="68" t="s">
        <v>331</v>
      </c>
      <c r="F6615" s="8">
        <f>INDEX(Δεδομένα!$P:$P,MATCH('2020'!E6615,Δεδομένα!$O:$O,0))</f>
        <v>125</v>
      </c>
      <c r="G6615" s="6" t="s">
        <v>303</v>
      </c>
      <c r="H6615" s="2" t="str">
        <f>INDEX(Δεδομένα!B$1:B$51,MATCH('2020'!G6615,Δεδομένα!A$1:A$51,0))</f>
        <v>ΔΥΤΙΚΗΣ ΕΛΛΑΔΟΣ</v>
      </c>
      <c r="I6615" s="8">
        <f>INDEX(Δεδομένα!E$1:E$13,MATCH('2020'!H6615,Δεδομένα!D$1:D$13,0))</f>
        <v>7</v>
      </c>
      <c r="J6615" s="1">
        <v>44098</v>
      </c>
      <c r="K6615" s="6" t="s">
        <v>1744</v>
      </c>
      <c r="L6615" s="36" t="str">
        <f t="shared" si="412"/>
        <v>24/09/2020 17:27</v>
      </c>
      <c r="M6615" s="1">
        <v>44098</v>
      </c>
      <c r="N6615" s="6" t="s">
        <v>2266</v>
      </c>
      <c r="O6615" s="36" t="str">
        <f t="shared" si="413"/>
        <v>24/09/2020 20:28</v>
      </c>
      <c r="P6615" s="46">
        <f t="shared" si="414"/>
        <v>0.12569444444670808</v>
      </c>
      <c r="Q6615" s="48">
        <v>0</v>
      </c>
      <c r="R6615" s="47">
        <f t="shared" si="415"/>
        <v>181.00000000325963</v>
      </c>
      <c r="S6615" s="6" t="s">
        <v>44</v>
      </c>
      <c r="T6615" s="6" t="s">
        <v>316</v>
      </c>
      <c r="U6615" s="6" t="s">
        <v>44</v>
      </c>
      <c r="V6615" s="6" t="s">
        <v>2724</v>
      </c>
      <c r="W6615" s="7">
        <v>0</v>
      </c>
      <c r="X6615" s="7">
        <v>0.9</v>
      </c>
      <c r="Y6615" s="7">
        <v>0</v>
      </c>
      <c r="Z6615" s="7">
        <v>0</v>
      </c>
      <c r="AA6615" s="7">
        <v>0</v>
      </c>
      <c r="AB6615" s="7">
        <v>0</v>
      </c>
      <c r="AC6615" s="7">
        <v>0</v>
      </c>
      <c r="AD6615" s="7">
        <v>0</v>
      </c>
      <c r="AE6615">
        <v>7</v>
      </c>
      <c r="AF6615">
        <v>0</v>
      </c>
      <c r="AG6615">
        <v>0</v>
      </c>
      <c r="AH6615">
        <v>0</v>
      </c>
      <c r="AI6615">
        <v>0</v>
      </c>
      <c r="AJ6615">
        <v>3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</row>
    <row r="6616" spans="1:44" x14ac:dyDescent="0.25">
      <c r="A6616">
        <v>1590099</v>
      </c>
      <c r="B6616">
        <v>790109</v>
      </c>
      <c r="C6616">
        <v>23.275655718091802</v>
      </c>
      <c r="D6616">
        <v>38.2603177351792</v>
      </c>
      <c r="E6616" s="68" t="s">
        <v>845</v>
      </c>
      <c r="F6616" s="8">
        <f>INDEX(Δεδομένα!$P:$P,MATCH('2020'!E6616,Δεδομένα!$O:$O,0))</f>
        <v>176</v>
      </c>
      <c r="G6616" s="6" t="s">
        <v>846</v>
      </c>
      <c r="H6616" s="2" t="str">
        <f>INDEX(Δεδομένα!B$1:B$51,MATCH('2020'!G6616,Δεδομένα!A$1:A$51,0))</f>
        <v>ΣΤΕΡΕΑΣ ΕΛΛΑΔΟΣ</v>
      </c>
      <c r="I6616" s="8">
        <f>INDEX(Δεδομένα!E$1:E$13,MATCH('2020'!H6616,Δεδομένα!D$1:D$13,0))</f>
        <v>9</v>
      </c>
      <c r="J6616" s="1">
        <v>44098</v>
      </c>
      <c r="K6616" s="6" t="s">
        <v>427</v>
      </c>
      <c r="L6616" s="36" t="str">
        <f t="shared" si="412"/>
        <v>24/09/2020 21:06</v>
      </c>
      <c r="M6616" s="1">
        <v>44098</v>
      </c>
      <c r="N6616" s="6" t="s">
        <v>452</v>
      </c>
      <c r="O6616" s="36" t="str">
        <f t="shared" si="413"/>
        <v>24/09/2020 21:50</v>
      </c>
      <c r="P6616" s="46">
        <f t="shared" si="414"/>
        <v>3.0555555553291924E-2</v>
      </c>
      <c r="Q6616" s="48">
        <v>0</v>
      </c>
      <c r="R6616" s="47">
        <f t="shared" si="415"/>
        <v>43.999999996740371</v>
      </c>
      <c r="S6616" s="6" t="s">
        <v>44</v>
      </c>
      <c r="T6616" s="6" t="s">
        <v>849</v>
      </c>
      <c r="U6616" s="6" t="s">
        <v>2567</v>
      </c>
      <c r="V6616" s="6" t="s">
        <v>7034</v>
      </c>
      <c r="W6616" s="7">
        <v>0</v>
      </c>
      <c r="X6616" s="7">
        <v>0</v>
      </c>
      <c r="Y6616" s="7">
        <v>0</v>
      </c>
      <c r="Z6616" s="7">
        <v>0</v>
      </c>
      <c r="AA6616" s="7">
        <v>1.5</v>
      </c>
      <c r="AB6616" s="7">
        <v>0</v>
      </c>
      <c r="AC6616" s="7">
        <v>0</v>
      </c>
      <c r="AD6616" s="7">
        <v>0</v>
      </c>
      <c r="AE6616">
        <v>4</v>
      </c>
      <c r="AF6616">
        <v>0</v>
      </c>
      <c r="AG6616">
        <v>0</v>
      </c>
      <c r="AH6616">
        <v>0</v>
      </c>
      <c r="AI6616">
        <v>0</v>
      </c>
      <c r="AJ6616">
        <v>2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</row>
    <row r="6617" spans="1:44" x14ac:dyDescent="0.25">
      <c r="A6617">
        <v>1590102</v>
      </c>
      <c r="B6617">
        <v>790122</v>
      </c>
      <c r="C6617">
        <v>23.296087298927301</v>
      </c>
      <c r="D6617">
        <v>38.3283251886184</v>
      </c>
      <c r="E6617" s="68" t="s">
        <v>845</v>
      </c>
      <c r="F6617" s="8">
        <f>INDEX(Δεδομένα!$P:$P,MATCH('2020'!E6617,Δεδομένα!$O:$O,0))</f>
        <v>176</v>
      </c>
      <c r="G6617" s="6" t="s">
        <v>846</v>
      </c>
      <c r="H6617" s="2" t="str">
        <f>INDEX(Δεδομένα!B$1:B$51,MATCH('2020'!G6617,Δεδομένα!A$1:A$51,0))</f>
        <v>ΣΤΕΡΕΑΣ ΕΛΛΑΔΟΣ</v>
      </c>
      <c r="I6617" s="8">
        <f>INDEX(Δεδομένα!E$1:E$13,MATCH('2020'!H6617,Δεδομένα!D$1:D$13,0))</f>
        <v>9</v>
      </c>
      <c r="J6617" s="1">
        <v>44098</v>
      </c>
      <c r="K6617" s="6" t="s">
        <v>2742</v>
      </c>
      <c r="L6617" s="36" t="str">
        <f t="shared" si="412"/>
        <v>24/09/2020 21:54</v>
      </c>
      <c r="M6617" s="1">
        <v>44098</v>
      </c>
      <c r="N6617" s="6" t="s">
        <v>2757</v>
      </c>
      <c r="O6617" s="36" t="str">
        <f t="shared" si="413"/>
        <v>24/09/2020 22:45</v>
      </c>
      <c r="P6617" s="46">
        <f t="shared" si="414"/>
        <v>3.5416666665696539E-2</v>
      </c>
      <c r="Q6617" s="48">
        <v>0</v>
      </c>
      <c r="R6617" s="47">
        <f t="shared" si="415"/>
        <v>50.999999998603016</v>
      </c>
      <c r="S6617" s="6" t="s">
        <v>44</v>
      </c>
      <c r="T6617" s="6" t="s">
        <v>849</v>
      </c>
      <c r="U6617" s="6" t="s">
        <v>2567</v>
      </c>
      <c r="V6617" s="6" t="s">
        <v>5424</v>
      </c>
      <c r="W6617" s="7">
        <v>0</v>
      </c>
      <c r="X6617" s="7">
        <v>0</v>
      </c>
      <c r="Y6617" s="7">
        <v>0</v>
      </c>
      <c r="Z6617" s="7">
        <v>4</v>
      </c>
      <c r="AA6617" s="7">
        <v>0</v>
      </c>
      <c r="AB6617" s="7">
        <v>0</v>
      </c>
      <c r="AC6617" s="7">
        <v>10</v>
      </c>
      <c r="AD6617" s="7">
        <v>0</v>
      </c>
      <c r="AE6617">
        <v>2</v>
      </c>
      <c r="AF6617">
        <v>0</v>
      </c>
      <c r="AG6617">
        <v>0</v>
      </c>
      <c r="AH6617">
        <v>0</v>
      </c>
      <c r="AI6617">
        <v>0</v>
      </c>
      <c r="AJ6617">
        <v>1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</row>
    <row r="6618" spans="1:44" x14ac:dyDescent="0.25">
      <c r="A6618">
        <v>1594157</v>
      </c>
      <c r="B6618">
        <v>790073</v>
      </c>
      <c r="C6618">
        <v>23.9409114067141</v>
      </c>
      <c r="D6618">
        <v>41.157495612239998</v>
      </c>
      <c r="E6618" s="68" t="s">
        <v>109</v>
      </c>
      <c r="F6618" s="8">
        <f>INDEX(Δεδομένα!$P:$P,MATCH('2020'!E6618,Δεδομένα!$O:$O,0))</f>
        <v>27</v>
      </c>
      <c r="G6618" s="6" t="s">
        <v>110</v>
      </c>
      <c r="H6618" s="2" t="str">
        <f>INDEX(Δεδομένα!B$1:B$51,MATCH('2020'!G6618,Δεδομένα!A$1:A$51,0))</f>
        <v>ΑΝΑΤΟΛΙΚΗΣ ΜΑΚΕΔΟΝΙΑΣ ΚΑΙ ΘΡΑΚΗΣ</v>
      </c>
      <c r="I6618" s="8">
        <f>INDEX(Δεδομένα!E$1:E$13,MATCH('2020'!H6618,Δεδομένα!D$1:D$13,0))</f>
        <v>2</v>
      </c>
      <c r="J6618" s="1">
        <v>44098</v>
      </c>
      <c r="K6618" s="6" t="s">
        <v>2130</v>
      </c>
      <c r="L6618" s="36" t="str">
        <f t="shared" si="412"/>
        <v>24/09/2020 18:49</v>
      </c>
      <c r="M6618" s="1">
        <v>44098</v>
      </c>
      <c r="N6618" s="6" t="s">
        <v>256</v>
      </c>
      <c r="O6618" s="36" t="str">
        <f t="shared" si="413"/>
        <v>24/09/2020 19:30</v>
      </c>
      <c r="P6618" s="46">
        <f t="shared" si="414"/>
        <v>2.8472222220443655E-2</v>
      </c>
      <c r="Q6618" s="48">
        <v>0</v>
      </c>
      <c r="R6618" s="47">
        <f t="shared" si="415"/>
        <v>40.999999997438863</v>
      </c>
      <c r="S6618" s="6" t="s">
        <v>44</v>
      </c>
      <c r="T6618" s="6" t="s">
        <v>1930</v>
      </c>
      <c r="U6618" s="6" t="s">
        <v>44</v>
      </c>
      <c r="V6618" s="6" t="s">
        <v>7031</v>
      </c>
      <c r="W6618" s="7">
        <v>0</v>
      </c>
      <c r="X6618" s="7">
        <v>0</v>
      </c>
      <c r="Y6618" s="7">
        <v>0</v>
      </c>
      <c r="Z6618" s="7">
        <v>0</v>
      </c>
      <c r="AA6618" s="7">
        <v>0</v>
      </c>
      <c r="AB6618" s="7">
        <v>0</v>
      </c>
      <c r="AC6618" s="7">
        <v>0.1</v>
      </c>
      <c r="AD6618" s="7">
        <v>0</v>
      </c>
      <c r="AE6618">
        <v>2</v>
      </c>
      <c r="AF6618">
        <v>0</v>
      </c>
      <c r="AG6618">
        <v>0</v>
      </c>
      <c r="AH6618">
        <v>0</v>
      </c>
      <c r="AI6618">
        <v>0</v>
      </c>
      <c r="AJ6618">
        <v>1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</row>
    <row r="6619" spans="1:44" x14ac:dyDescent="0.25">
      <c r="A6619">
        <v>1594159</v>
      </c>
      <c r="B6619">
        <v>790079</v>
      </c>
      <c r="C6619">
        <v>24.223922185825501</v>
      </c>
      <c r="D6619">
        <v>41.113149236783698</v>
      </c>
      <c r="E6619" s="68" t="s">
        <v>109</v>
      </c>
      <c r="F6619" s="8">
        <f>INDEX(Δεδομένα!$P:$P,MATCH('2020'!E6619,Δεδομένα!$O:$O,0))</f>
        <v>27</v>
      </c>
      <c r="G6619" s="6" t="s">
        <v>110</v>
      </c>
      <c r="H6619" s="2" t="str">
        <f>INDEX(Δεδομένα!B$1:B$51,MATCH('2020'!G6619,Δεδομένα!A$1:A$51,0))</f>
        <v>ΑΝΑΤΟΛΙΚΗΣ ΜΑΚΕΔΟΝΙΑΣ ΚΑΙ ΘΡΑΚΗΣ</v>
      </c>
      <c r="I6619" s="8">
        <f>INDEX(Δεδομένα!E$1:E$13,MATCH('2020'!H6619,Δεδομένα!D$1:D$13,0))</f>
        <v>2</v>
      </c>
      <c r="J6619" s="1">
        <v>44098</v>
      </c>
      <c r="K6619" s="6" t="s">
        <v>181</v>
      </c>
      <c r="L6619" s="36" t="str">
        <f t="shared" si="412"/>
        <v>24/09/2020 19:15</v>
      </c>
      <c r="M6619" s="1">
        <v>44098</v>
      </c>
      <c r="N6619" s="6" t="s">
        <v>637</v>
      </c>
      <c r="O6619" s="36" t="str">
        <f t="shared" si="413"/>
        <v>24/09/2020 20:15</v>
      </c>
      <c r="P6619" s="46">
        <f t="shared" si="414"/>
        <v>4.1666666664241347E-2</v>
      </c>
      <c r="Q6619" s="48">
        <v>0</v>
      </c>
      <c r="R6619" s="47">
        <f t="shared" si="415"/>
        <v>59.99999999650754</v>
      </c>
      <c r="S6619" s="6" t="s">
        <v>44</v>
      </c>
      <c r="T6619" s="6" t="s">
        <v>2284</v>
      </c>
      <c r="U6619" s="6" t="s">
        <v>44</v>
      </c>
      <c r="V6619" s="6" t="s">
        <v>4824</v>
      </c>
      <c r="W6619" s="7">
        <v>0</v>
      </c>
      <c r="X6619" s="7">
        <v>0</v>
      </c>
      <c r="Y6619" s="7">
        <v>0</v>
      </c>
      <c r="Z6619" s="7">
        <v>1</v>
      </c>
      <c r="AA6619" s="7">
        <v>0</v>
      </c>
      <c r="AB6619" s="7">
        <v>0</v>
      </c>
      <c r="AC6619" s="7">
        <v>5</v>
      </c>
      <c r="AD6619" s="7">
        <v>0</v>
      </c>
      <c r="AE6619">
        <v>6</v>
      </c>
      <c r="AF6619">
        <v>0</v>
      </c>
      <c r="AG6619">
        <v>0</v>
      </c>
      <c r="AH6619">
        <v>0</v>
      </c>
      <c r="AI6619">
        <v>0</v>
      </c>
      <c r="AJ6619">
        <v>3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</row>
    <row r="6620" spans="1:44" x14ac:dyDescent="0.25">
      <c r="A6620">
        <v>1594409</v>
      </c>
      <c r="B6620">
        <v>789962</v>
      </c>
      <c r="C6620">
        <v>26.578287026356801</v>
      </c>
      <c r="D6620">
        <v>41.425691341731103</v>
      </c>
      <c r="E6620" s="68" t="s">
        <v>1115</v>
      </c>
      <c r="F6620" s="8">
        <f>INDEX(Δεδομένα!$P:$P,MATCH('2020'!E6620,Δεδομένα!$O:$O,0))</f>
        <v>35</v>
      </c>
      <c r="G6620" s="6" t="s">
        <v>148</v>
      </c>
      <c r="H6620" s="2" t="str">
        <f>INDEX(Δεδομένα!B$1:B$51,MATCH('2020'!G6620,Δεδομένα!A$1:A$51,0))</f>
        <v>ΑΝΑΤΟΛΙΚΗΣ ΜΑΚΕΔΟΝΙΑΣ ΚΑΙ ΘΡΑΚΗΣ</v>
      </c>
      <c r="I6620" s="8">
        <f>INDEX(Δεδομένα!E$1:E$13,MATCH('2020'!H6620,Δεδομένα!D$1:D$13,0))</f>
        <v>2</v>
      </c>
      <c r="J6620" s="1">
        <v>44098</v>
      </c>
      <c r="K6620" s="6" t="s">
        <v>562</v>
      </c>
      <c r="L6620" s="36" t="str">
        <f t="shared" si="412"/>
        <v>24/09/2020 11:50</v>
      </c>
      <c r="M6620" s="1">
        <v>44098</v>
      </c>
      <c r="N6620" s="6" t="s">
        <v>347</v>
      </c>
      <c r="O6620" s="36" t="str">
        <f t="shared" si="413"/>
        <v>24/09/2020 13:10</v>
      </c>
      <c r="P6620" s="46">
        <f t="shared" si="414"/>
        <v>5.5555555554747116E-2</v>
      </c>
      <c r="Q6620" s="48">
        <v>0</v>
      </c>
      <c r="R6620" s="47">
        <f t="shared" si="415"/>
        <v>79.999999998835847</v>
      </c>
      <c r="S6620" s="6" t="s">
        <v>44</v>
      </c>
      <c r="T6620" s="6" t="s">
        <v>1119</v>
      </c>
      <c r="U6620" s="6" t="s">
        <v>44</v>
      </c>
      <c r="V6620" s="6" t="s">
        <v>7025</v>
      </c>
      <c r="W6620" s="7">
        <v>0</v>
      </c>
      <c r="X6620" s="7">
        <v>0</v>
      </c>
      <c r="Y6620" s="7">
        <v>0</v>
      </c>
      <c r="Z6620" s="7">
        <v>2</v>
      </c>
      <c r="AA6620" s="7">
        <v>0</v>
      </c>
      <c r="AB6620" s="7">
        <v>0</v>
      </c>
      <c r="AC6620" s="7">
        <v>0.15</v>
      </c>
      <c r="AD6620" s="7">
        <v>0</v>
      </c>
      <c r="AE6620">
        <v>2</v>
      </c>
      <c r="AF6620">
        <v>0</v>
      </c>
      <c r="AG6620">
        <v>0</v>
      </c>
      <c r="AH6620">
        <v>0</v>
      </c>
      <c r="AI6620">
        <v>0</v>
      </c>
      <c r="AJ6620">
        <v>1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</row>
    <row r="6621" spans="1:44" x14ac:dyDescent="0.25">
      <c r="A6621">
        <v>1590052</v>
      </c>
      <c r="B6621">
        <v>790058</v>
      </c>
      <c r="C6621">
        <v>26.391010495005101</v>
      </c>
      <c r="D6621">
        <v>41.3764130870806</v>
      </c>
      <c r="E6621" s="68" t="s">
        <v>856</v>
      </c>
      <c r="F6621" s="8">
        <f>INDEX(Δεδομένα!$P:$P,MATCH('2020'!E6621,Δεδομένα!$O:$O,0))</f>
        <v>37</v>
      </c>
      <c r="G6621" s="6" t="s">
        <v>148</v>
      </c>
      <c r="H6621" s="2" t="str">
        <f>INDEX(Δεδομένα!B$1:B$51,MATCH('2020'!G6621,Δεδομένα!A$1:A$51,0))</f>
        <v>ΑΝΑΤΟΛΙΚΗΣ ΜΑΚΕΔΟΝΙΑΣ ΚΑΙ ΘΡΑΚΗΣ</v>
      </c>
      <c r="I6621" s="8">
        <f>INDEX(Δεδομένα!E$1:E$13,MATCH('2020'!H6621,Δεδομένα!D$1:D$13,0))</f>
        <v>2</v>
      </c>
      <c r="J6621" s="1">
        <v>44098</v>
      </c>
      <c r="K6621" s="6" t="s">
        <v>1113</v>
      </c>
      <c r="L6621" s="36" t="str">
        <f t="shared" si="412"/>
        <v>24/09/2020 17:34</v>
      </c>
      <c r="M6621" s="1">
        <v>44098</v>
      </c>
      <c r="N6621" s="6" t="s">
        <v>310</v>
      </c>
      <c r="O6621" s="36" t="str">
        <f t="shared" si="413"/>
        <v>24/09/2020 18:15</v>
      </c>
      <c r="P6621" s="46">
        <f t="shared" si="414"/>
        <v>2.8472222220443655E-2</v>
      </c>
      <c r="Q6621" s="48">
        <v>0</v>
      </c>
      <c r="R6621" s="47">
        <f t="shared" si="415"/>
        <v>40.999999997438863</v>
      </c>
      <c r="S6621" s="6" t="s">
        <v>44</v>
      </c>
      <c r="T6621" s="6" t="s">
        <v>859</v>
      </c>
      <c r="U6621" s="6" t="s">
        <v>5659</v>
      </c>
      <c r="V6621" s="6" t="s">
        <v>5660</v>
      </c>
      <c r="W6621" s="7">
        <v>0</v>
      </c>
      <c r="X6621" s="7">
        <v>0</v>
      </c>
      <c r="Y6621" s="7">
        <v>0</v>
      </c>
      <c r="Z6621" s="7">
        <v>0</v>
      </c>
      <c r="AA6621" s="7">
        <v>0</v>
      </c>
      <c r="AB6621" s="7">
        <v>0</v>
      </c>
      <c r="AC6621" s="7">
        <v>1</v>
      </c>
      <c r="AD6621" s="7">
        <v>0</v>
      </c>
      <c r="AE6621">
        <v>2</v>
      </c>
      <c r="AF6621">
        <v>0</v>
      </c>
      <c r="AG6621">
        <v>0</v>
      </c>
      <c r="AH6621">
        <v>0</v>
      </c>
      <c r="AI6621">
        <v>0</v>
      </c>
      <c r="AJ6621">
        <v>1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</row>
    <row r="6622" spans="1:44" x14ac:dyDescent="0.25">
      <c r="A6622">
        <v>1590198</v>
      </c>
      <c r="B6622">
        <v>790068</v>
      </c>
      <c r="C6622">
        <v>22.3134029412243</v>
      </c>
      <c r="D6622">
        <v>40.497970122713497</v>
      </c>
      <c r="E6622" s="68" t="s">
        <v>852</v>
      </c>
      <c r="F6622" s="8">
        <f>INDEX(Δεδομένα!$P:$P,MATCH('2020'!E6622,Δεδομένα!$O:$O,0))</f>
        <v>63</v>
      </c>
      <c r="G6622" s="6" t="s">
        <v>238</v>
      </c>
      <c r="H6622" s="2" t="str">
        <f>INDEX(Δεδομένα!B$1:B$51,MATCH('2020'!G6622,Δεδομένα!A$1:A$51,0))</f>
        <v>ΚΕΝΤΡΙΚΗΣ ΜΑΚΕΔΟΝΙΑΣ</v>
      </c>
      <c r="I6622" s="8">
        <f>INDEX(Δεδομένα!E$1:E$13,MATCH('2020'!H6622,Δεδομένα!D$1:D$13,0))</f>
        <v>3</v>
      </c>
      <c r="J6622" s="1">
        <v>44098</v>
      </c>
      <c r="K6622" s="6" t="s">
        <v>310</v>
      </c>
      <c r="L6622" s="36" t="str">
        <f t="shared" si="412"/>
        <v>24/09/2020 18:15</v>
      </c>
      <c r="M6622" s="1">
        <v>44098</v>
      </c>
      <c r="N6622" s="6" t="s">
        <v>474</v>
      </c>
      <c r="O6622" s="36" t="str">
        <f t="shared" si="413"/>
        <v>24/09/2020 18:52</v>
      </c>
      <c r="P6622" s="46">
        <f t="shared" si="414"/>
        <v>2.5694444448163267E-2</v>
      </c>
      <c r="Q6622" s="48">
        <v>0</v>
      </c>
      <c r="R6622" s="47">
        <f t="shared" si="415"/>
        <v>37.000000005355105</v>
      </c>
      <c r="S6622" s="6" t="s">
        <v>44</v>
      </c>
      <c r="T6622" s="6" t="s">
        <v>853</v>
      </c>
      <c r="U6622" s="6" t="s">
        <v>7029</v>
      </c>
      <c r="V6622" s="6" t="s">
        <v>7030</v>
      </c>
      <c r="W6622" s="7">
        <v>0</v>
      </c>
      <c r="X6622" s="7">
        <v>0</v>
      </c>
      <c r="Y6622" s="7">
        <v>0</v>
      </c>
      <c r="Z6622" s="7">
        <v>0.02</v>
      </c>
      <c r="AA6622" s="7">
        <v>0</v>
      </c>
      <c r="AB6622" s="7">
        <v>0</v>
      </c>
      <c r="AC6622" s="7">
        <v>0</v>
      </c>
      <c r="AD6622" s="7">
        <v>0</v>
      </c>
      <c r="AE6622">
        <v>5</v>
      </c>
      <c r="AF6622">
        <v>0</v>
      </c>
      <c r="AG6622">
        <v>0</v>
      </c>
      <c r="AH6622">
        <v>0</v>
      </c>
      <c r="AI6622">
        <v>0</v>
      </c>
      <c r="AJ6622">
        <v>2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</row>
    <row r="6623" spans="1:44" x14ac:dyDescent="0.25">
      <c r="A6623">
        <v>1590257</v>
      </c>
      <c r="B6623">
        <v>790114</v>
      </c>
      <c r="C6623">
        <v>22.3390464378427</v>
      </c>
      <c r="D6623">
        <v>40.490725981909897</v>
      </c>
      <c r="E6623" s="68" t="s">
        <v>852</v>
      </c>
      <c r="F6623" s="8">
        <f>INDEX(Δεδομένα!$P:$P,MATCH('2020'!E6623,Δεδομένα!$O:$O,0))</f>
        <v>63</v>
      </c>
      <c r="G6623" s="6" t="s">
        <v>238</v>
      </c>
      <c r="H6623" s="2" t="str">
        <f>INDEX(Δεδομένα!B$1:B$51,MATCH('2020'!G6623,Δεδομένα!A$1:A$51,0))</f>
        <v>ΚΕΝΤΡΙΚΗΣ ΜΑΚΕΔΟΝΙΑΣ</v>
      </c>
      <c r="I6623" s="8">
        <f>INDEX(Δεδομένα!E$1:E$13,MATCH('2020'!H6623,Δεδομένα!D$1:D$13,0))</f>
        <v>3</v>
      </c>
      <c r="J6623" s="1">
        <v>44098</v>
      </c>
      <c r="K6623" s="6" t="s">
        <v>406</v>
      </c>
      <c r="L6623" s="36" t="str">
        <f t="shared" si="412"/>
        <v>24/09/2020 21:09</v>
      </c>
      <c r="M6623" s="1">
        <v>44098</v>
      </c>
      <c r="N6623" s="6" t="s">
        <v>452</v>
      </c>
      <c r="O6623" s="36" t="str">
        <f t="shared" si="413"/>
        <v>24/09/2020 21:50</v>
      </c>
      <c r="P6623" s="46">
        <f t="shared" si="414"/>
        <v>2.8472222220443655E-2</v>
      </c>
      <c r="Q6623" s="48">
        <v>0</v>
      </c>
      <c r="R6623" s="47">
        <f t="shared" si="415"/>
        <v>40.999999997438863</v>
      </c>
      <c r="S6623" s="6" t="s">
        <v>44</v>
      </c>
      <c r="T6623" s="6" t="s">
        <v>853</v>
      </c>
      <c r="U6623" s="6" t="s">
        <v>44</v>
      </c>
      <c r="V6623" s="6" t="s">
        <v>7035</v>
      </c>
      <c r="W6623" s="7">
        <v>0</v>
      </c>
      <c r="X6623" s="7">
        <v>0</v>
      </c>
      <c r="Y6623" s="7">
        <v>0</v>
      </c>
      <c r="Z6623" s="7">
        <v>0.02</v>
      </c>
      <c r="AA6623" s="7">
        <v>0</v>
      </c>
      <c r="AB6623" s="7">
        <v>0</v>
      </c>
      <c r="AC6623" s="7">
        <v>0</v>
      </c>
      <c r="AD6623" s="7">
        <v>0</v>
      </c>
      <c r="AE6623">
        <v>3</v>
      </c>
      <c r="AF6623">
        <v>0</v>
      </c>
      <c r="AG6623">
        <v>0</v>
      </c>
      <c r="AH6623">
        <v>0</v>
      </c>
      <c r="AI6623">
        <v>0</v>
      </c>
      <c r="AJ6623">
        <v>1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</row>
    <row r="6624" spans="1:44" x14ac:dyDescent="0.25">
      <c r="A6624">
        <v>1593909</v>
      </c>
      <c r="B6624">
        <v>789971</v>
      </c>
      <c r="C6624">
        <v>25.015991775563801</v>
      </c>
      <c r="D6624">
        <v>35.089234799478497</v>
      </c>
      <c r="E6624" s="68" t="s">
        <v>559</v>
      </c>
      <c r="F6624" s="8">
        <f>INDEX(Δεδομένα!$P:$P,MATCH('2020'!E6624,Δεδομένα!$O:$O,0))</f>
        <v>209</v>
      </c>
      <c r="G6624" s="6" t="s">
        <v>560</v>
      </c>
      <c r="H6624" s="2" t="str">
        <f>INDEX(Δεδομένα!B$1:B$51,MATCH('2020'!G6624,Δεδομένα!A$1:A$51,0))</f>
        <v>ΚΡΗΤΗΣ</v>
      </c>
      <c r="I6624" s="8">
        <f>INDEX(Δεδομένα!E$1:E$13,MATCH('2020'!H6624,Δεδομένα!D$1:D$13,0))</f>
        <v>12</v>
      </c>
      <c r="J6624" s="1">
        <v>44098</v>
      </c>
      <c r="K6624" s="6" t="s">
        <v>983</v>
      </c>
      <c r="L6624" s="36" t="str">
        <f t="shared" si="412"/>
        <v>24/09/2020 12:24</v>
      </c>
      <c r="M6624" s="1">
        <v>44098</v>
      </c>
      <c r="N6624" s="6" t="s">
        <v>277</v>
      </c>
      <c r="O6624" s="36" t="str">
        <f t="shared" si="413"/>
        <v>24/09/2020 14:55</v>
      </c>
      <c r="P6624" s="46">
        <f t="shared" si="414"/>
        <v>0.10486111111094942</v>
      </c>
      <c r="Q6624" s="48">
        <v>0</v>
      </c>
      <c r="R6624" s="47">
        <f t="shared" si="415"/>
        <v>150.99999999976717</v>
      </c>
      <c r="S6624" s="6" t="s">
        <v>44</v>
      </c>
      <c r="T6624" s="6" t="s">
        <v>565</v>
      </c>
      <c r="U6624" s="6" t="s">
        <v>568</v>
      </c>
      <c r="V6624" s="6" t="s">
        <v>772</v>
      </c>
      <c r="W6624" s="7">
        <v>0</v>
      </c>
      <c r="X6624" s="7">
        <v>0</v>
      </c>
      <c r="Y6624" s="7">
        <v>0</v>
      </c>
      <c r="Z6624" s="7">
        <v>0</v>
      </c>
      <c r="AA6624" s="7">
        <v>0.6</v>
      </c>
      <c r="AB6624" s="7">
        <v>0.1</v>
      </c>
      <c r="AC6624" s="7">
        <v>0</v>
      </c>
      <c r="AD6624" s="7">
        <v>0</v>
      </c>
      <c r="AE6624">
        <v>4</v>
      </c>
      <c r="AF6624">
        <v>0</v>
      </c>
      <c r="AG6624">
        <v>0</v>
      </c>
      <c r="AH6624">
        <v>0</v>
      </c>
      <c r="AI6624">
        <v>0</v>
      </c>
      <c r="AJ6624">
        <v>2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</row>
    <row r="6625" spans="1:44" x14ac:dyDescent="0.25">
      <c r="A6625">
        <v>1594329</v>
      </c>
      <c r="B6625">
        <v>790019</v>
      </c>
      <c r="C6625">
        <v>25.199307638912199</v>
      </c>
      <c r="D6625">
        <v>35.066718920657998</v>
      </c>
      <c r="E6625" s="68" t="s">
        <v>628</v>
      </c>
      <c r="F6625" s="8">
        <f>INDEX(Δεδομένα!$P:$P,MATCH('2020'!E6625,Δεδομένα!$O:$O,0))</f>
        <v>211</v>
      </c>
      <c r="G6625" s="6" t="s">
        <v>560</v>
      </c>
      <c r="H6625" s="2" t="str">
        <f>INDEX(Δεδομένα!B$1:B$51,MATCH('2020'!G6625,Δεδομένα!A$1:A$51,0))</f>
        <v>ΚΡΗΤΗΣ</v>
      </c>
      <c r="I6625" s="8">
        <f>INDEX(Δεδομένα!E$1:E$13,MATCH('2020'!H6625,Δεδομένα!D$1:D$13,0))</f>
        <v>12</v>
      </c>
      <c r="J6625" s="1">
        <v>44098</v>
      </c>
      <c r="K6625" s="6" t="s">
        <v>42</v>
      </c>
      <c r="L6625" s="36" t="str">
        <f t="shared" si="412"/>
        <v>24/09/2020 14:58</v>
      </c>
      <c r="M6625" s="1">
        <v>44098</v>
      </c>
      <c r="N6625" s="6" t="s">
        <v>259</v>
      </c>
      <c r="O6625" s="36" t="str">
        <f t="shared" si="413"/>
        <v>24/09/2020 19:00</v>
      </c>
      <c r="P6625" s="46">
        <f t="shared" si="414"/>
        <v>0.16805555555038154</v>
      </c>
      <c r="Q6625" s="48">
        <v>0</v>
      </c>
      <c r="R6625" s="47">
        <f t="shared" si="415"/>
        <v>241.99999999254942</v>
      </c>
      <c r="S6625" s="6" t="s">
        <v>44</v>
      </c>
      <c r="T6625" s="6" t="s">
        <v>624</v>
      </c>
      <c r="U6625" s="6" t="s">
        <v>7026</v>
      </c>
      <c r="V6625" s="6" t="s">
        <v>7027</v>
      </c>
      <c r="W6625" s="7">
        <v>0</v>
      </c>
      <c r="X6625" s="7">
        <v>0</v>
      </c>
      <c r="Y6625" s="7">
        <v>0</v>
      </c>
      <c r="Z6625" s="7">
        <v>0</v>
      </c>
      <c r="AA6625" s="7">
        <v>0</v>
      </c>
      <c r="AB6625" s="7">
        <v>4</v>
      </c>
      <c r="AC6625" s="7">
        <v>0</v>
      </c>
      <c r="AD6625" s="7">
        <v>0</v>
      </c>
      <c r="AE6625">
        <v>4</v>
      </c>
      <c r="AF6625">
        <v>0</v>
      </c>
      <c r="AG6625">
        <v>0</v>
      </c>
      <c r="AH6625">
        <v>0</v>
      </c>
      <c r="AI6625">
        <v>0</v>
      </c>
      <c r="AJ6625">
        <v>2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</row>
    <row r="6626" spans="1:44" x14ac:dyDescent="0.25">
      <c r="A6626">
        <v>1592260</v>
      </c>
      <c r="B6626">
        <v>789992</v>
      </c>
      <c r="C6626">
        <v>22.683478690625499</v>
      </c>
      <c r="D6626">
        <v>40.717824074663703</v>
      </c>
      <c r="E6626" s="68" t="s">
        <v>175</v>
      </c>
      <c r="F6626" s="8">
        <f>INDEX(Δεδομένα!$P:$P,MATCH('2020'!E6626,Δεδομένα!$O:$O,0))</f>
        <v>44</v>
      </c>
      <c r="G6626" s="6" t="s">
        <v>170</v>
      </c>
      <c r="H6626" s="2" t="str">
        <f>INDEX(Δεδομένα!B$1:B$51,MATCH('2020'!G6626,Δεδομένα!A$1:A$51,0))</f>
        <v>ΚΕΝΤΡΙΚΗΣ ΜΑΚΕΔΟΝΙΑΣ</v>
      </c>
      <c r="I6626" s="8">
        <f>INDEX(Δεδομένα!E$1:E$13,MATCH('2020'!H6626,Δεδομένα!D$1:D$13,0))</f>
        <v>3</v>
      </c>
      <c r="J6626" s="1">
        <v>44098</v>
      </c>
      <c r="K6626" s="6" t="s">
        <v>987</v>
      </c>
      <c r="L6626" s="36" t="str">
        <f t="shared" si="412"/>
        <v>24/09/2020 13:33</v>
      </c>
      <c r="M6626" s="1">
        <v>44098</v>
      </c>
      <c r="N6626" s="6" t="s">
        <v>362</v>
      </c>
      <c r="O6626" s="36" t="str">
        <f t="shared" si="413"/>
        <v>24/09/2020 14:00</v>
      </c>
      <c r="P6626" s="46">
        <f t="shared" si="414"/>
        <v>1.8750000002910383E-2</v>
      </c>
      <c r="Q6626" s="48">
        <v>0</v>
      </c>
      <c r="R6626" s="47">
        <f t="shared" si="415"/>
        <v>27.000000004190952</v>
      </c>
      <c r="S6626" s="6" t="s">
        <v>44</v>
      </c>
      <c r="T6626" s="6" t="s">
        <v>187</v>
      </c>
      <c r="U6626" s="6" t="s">
        <v>44</v>
      </c>
      <c r="V6626" s="6" t="s">
        <v>1286</v>
      </c>
      <c r="W6626" s="7">
        <v>0</v>
      </c>
      <c r="X6626" s="7">
        <v>0</v>
      </c>
      <c r="Y6626" s="7">
        <v>0</v>
      </c>
      <c r="Z6626" s="7">
        <v>0</v>
      </c>
      <c r="AA6626" s="7">
        <v>0</v>
      </c>
      <c r="AB6626" s="7">
        <v>0</v>
      </c>
      <c r="AC6626" s="7">
        <v>0.1</v>
      </c>
      <c r="AD6626" s="7">
        <v>0</v>
      </c>
      <c r="AE6626">
        <v>5</v>
      </c>
      <c r="AF6626">
        <v>0</v>
      </c>
      <c r="AG6626">
        <v>0</v>
      </c>
      <c r="AH6626">
        <v>0</v>
      </c>
      <c r="AI6626">
        <v>0</v>
      </c>
      <c r="AJ6626">
        <v>2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</row>
    <row r="6627" spans="1:44" x14ac:dyDescent="0.25">
      <c r="A6627">
        <v>1592254</v>
      </c>
      <c r="B6627">
        <v>790081</v>
      </c>
      <c r="C6627">
        <v>22.695527133459802</v>
      </c>
      <c r="D6627">
        <v>40.746646528166401</v>
      </c>
      <c r="E6627" s="68" t="s">
        <v>175</v>
      </c>
      <c r="F6627" s="8">
        <f>INDEX(Δεδομένα!$P:$P,MATCH('2020'!E6627,Δεδομένα!$O:$O,0))</f>
        <v>44</v>
      </c>
      <c r="G6627" s="6" t="s">
        <v>170</v>
      </c>
      <c r="H6627" s="2" t="str">
        <f>INDEX(Δεδομένα!B$1:B$51,MATCH('2020'!G6627,Δεδομένα!A$1:A$51,0))</f>
        <v>ΚΕΝΤΡΙΚΗΣ ΜΑΚΕΔΟΝΙΑΣ</v>
      </c>
      <c r="I6627" s="8">
        <f>INDEX(Δεδομένα!E$1:E$13,MATCH('2020'!H6627,Δεδομένα!D$1:D$13,0))</f>
        <v>3</v>
      </c>
      <c r="J6627" s="1">
        <v>44098</v>
      </c>
      <c r="K6627" s="6" t="s">
        <v>1951</v>
      </c>
      <c r="L6627" s="36" t="str">
        <f t="shared" si="412"/>
        <v>24/09/2020 13:21</v>
      </c>
      <c r="M6627" s="1">
        <v>44098</v>
      </c>
      <c r="N6627" s="6" t="s">
        <v>637</v>
      </c>
      <c r="O6627" s="36" t="str">
        <f t="shared" si="413"/>
        <v>24/09/2020 20:15</v>
      </c>
      <c r="P6627" s="46">
        <f t="shared" si="414"/>
        <v>0.28749999999854481</v>
      </c>
      <c r="Q6627" s="48">
        <v>0</v>
      </c>
      <c r="R6627" s="47">
        <f t="shared" si="415"/>
        <v>413.99999999790452</v>
      </c>
      <c r="S6627" s="6" t="s">
        <v>44</v>
      </c>
      <c r="T6627" s="6" t="s">
        <v>187</v>
      </c>
      <c r="U6627" s="6" t="s">
        <v>44</v>
      </c>
      <c r="V6627" s="6" t="s">
        <v>6155</v>
      </c>
      <c r="W6627" s="7">
        <v>0</v>
      </c>
      <c r="X6627" s="7">
        <v>0</v>
      </c>
      <c r="Y6627" s="7">
        <v>0</v>
      </c>
      <c r="Z6627" s="7">
        <v>0</v>
      </c>
      <c r="AA6627" s="7">
        <v>0</v>
      </c>
      <c r="AB6627" s="7">
        <v>0</v>
      </c>
      <c r="AC6627" s="7">
        <v>0</v>
      </c>
      <c r="AD6627" s="7">
        <v>0.3</v>
      </c>
      <c r="AE6627">
        <v>2</v>
      </c>
      <c r="AF6627">
        <v>0</v>
      </c>
      <c r="AG6627">
        <v>0</v>
      </c>
      <c r="AH6627">
        <v>0</v>
      </c>
      <c r="AI6627">
        <v>0</v>
      </c>
      <c r="AJ6627">
        <v>1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</row>
    <row r="6628" spans="1:44" x14ac:dyDescent="0.25">
      <c r="A6628">
        <v>1590191</v>
      </c>
      <c r="B6628">
        <v>789829</v>
      </c>
      <c r="C6628">
        <v>20.754098746334002</v>
      </c>
      <c r="D6628">
        <v>40.039800442065903</v>
      </c>
      <c r="E6628" s="68" t="s">
        <v>1556</v>
      </c>
      <c r="F6628" s="8">
        <f>INDEX(Δεδομένα!$P:$P,MATCH('2020'!E6628,Δεδομένα!$O:$O,0))</f>
        <v>89</v>
      </c>
      <c r="G6628" s="6" t="s">
        <v>251</v>
      </c>
      <c r="H6628" s="2" t="str">
        <f>INDEX(Δεδομένα!B$1:B$51,MATCH('2020'!G6628,Δεδομένα!A$1:A$51,0))</f>
        <v>ΗΠΕΙΡΟΥ</v>
      </c>
      <c r="I6628" s="8">
        <f>INDEX(Δεδομένα!E$1:E$13,MATCH('2020'!H6628,Δεδομένα!D$1:D$13,0))</f>
        <v>5</v>
      </c>
      <c r="J6628" s="1">
        <v>44098</v>
      </c>
      <c r="K6628" s="6" t="s">
        <v>4532</v>
      </c>
      <c r="L6628" s="36" t="str">
        <f t="shared" si="412"/>
        <v>24/09/2020 00:42</v>
      </c>
      <c r="M6628" s="1">
        <v>44098</v>
      </c>
      <c r="N6628" s="6" t="s">
        <v>1023</v>
      </c>
      <c r="O6628" s="36" t="str">
        <f t="shared" si="413"/>
        <v>24/09/2020 12:43</v>
      </c>
      <c r="P6628" s="46">
        <f t="shared" si="414"/>
        <v>0.50069444444670808</v>
      </c>
      <c r="Q6628" s="48">
        <v>0</v>
      </c>
      <c r="R6628" s="47">
        <f t="shared" si="415"/>
        <v>721.00000000325963</v>
      </c>
      <c r="S6628" s="6" t="s">
        <v>44</v>
      </c>
      <c r="T6628" s="6" t="s">
        <v>1559</v>
      </c>
      <c r="U6628" s="6" t="s">
        <v>3456</v>
      </c>
      <c r="V6628" s="6" t="s">
        <v>7020</v>
      </c>
      <c r="W6628" s="7">
        <v>0.1</v>
      </c>
      <c r="X6628" s="7">
        <v>0</v>
      </c>
      <c r="Y6628" s="7">
        <v>0</v>
      </c>
      <c r="Z6628" s="7">
        <v>0</v>
      </c>
      <c r="AA6628" s="7">
        <v>0</v>
      </c>
      <c r="AB6628" s="7">
        <v>0</v>
      </c>
      <c r="AC6628" s="7">
        <v>0</v>
      </c>
      <c r="AD6628" s="7">
        <v>0</v>
      </c>
      <c r="AE6628">
        <v>6</v>
      </c>
      <c r="AF6628">
        <v>0</v>
      </c>
      <c r="AG6628">
        <v>0</v>
      </c>
      <c r="AH6628">
        <v>0</v>
      </c>
      <c r="AI6628">
        <v>0</v>
      </c>
      <c r="AJ6628">
        <v>2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</row>
    <row r="6629" spans="1:44" x14ac:dyDescent="0.25">
      <c r="A6629">
        <v>1590005</v>
      </c>
      <c r="B6629">
        <v>790089</v>
      </c>
      <c r="C6629">
        <v>24.179691928820699</v>
      </c>
      <c r="D6629">
        <v>40.955708852167099</v>
      </c>
      <c r="E6629" s="68" t="s">
        <v>76</v>
      </c>
      <c r="F6629" s="8">
        <f>INDEX(Δεδομένα!$P:$P,MATCH('2020'!E6629,Δεδομένα!$O:$O,0))</f>
        <v>25</v>
      </c>
      <c r="G6629" s="6" t="s">
        <v>77</v>
      </c>
      <c r="H6629" s="2" t="str">
        <f>INDEX(Δεδομένα!B$1:B$51,MATCH('2020'!G6629,Δεδομένα!A$1:A$51,0))</f>
        <v>ΑΝΑΤΟΛΙΚΗΣ ΜΑΚΕΔΟΝΙΑΣ ΚΑΙ ΘΡΑΚΗΣ</v>
      </c>
      <c r="I6629" s="8">
        <f>INDEX(Δεδομένα!E$1:E$13,MATCH('2020'!H6629,Δεδομένα!D$1:D$13,0))</f>
        <v>2</v>
      </c>
      <c r="J6629" s="1">
        <v>44098</v>
      </c>
      <c r="K6629" s="6" t="s">
        <v>1315</v>
      </c>
      <c r="L6629" s="36" t="str">
        <f t="shared" si="412"/>
        <v>24/09/2020 19:29</v>
      </c>
      <c r="M6629" s="1">
        <v>44098</v>
      </c>
      <c r="N6629" s="6" t="s">
        <v>1315</v>
      </c>
      <c r="O6629" s="36" t="str">
        <f t="shared" si="413"/>
        <v>24/09/2020 19:29</v>
      </c>
      <c r="P6629" s="46">
        <f t="shared" si="414"/>
        <v>0</v>
      </c>
      <c r="Q6629" s="48">
        <v>0</v>
      </c>
      <c r="R6629" s="47">
        <f t="shared" si="415"/>
        <v>0</v>
      </c>
      <c r="S6629" s="6" t="s">
        <v>44</v>
      </c>
      <c r="T6629" s="6" t="s">
        <v>80</v>
      </c>
      <c r="U6629" s="6" t="s">
        <v>93</v>
      </c>
      <c r="V6629" s="6" t="s">
        <v>93</v>
      </c>
      <c r="W6629" s="7">
        <v>0</v>
      </c>
      <c r="X6629" s="7">
        <v>0</v>
      </c>
      <c r="Y6629" s="7">
        <v>0</v>
      </c>
      <c r="Z6629" s="7">
        <v>0.01</v>
      </c>
      <c r="AA6629" s="7">
        <v>0</v>
      </c>
      <c r="AB6629" s="7">
        <v>0</v>
      </c>
      <c r="AC6629" s="7">
        <v>0</v>
      </c>
      <c r="AD6629" s="7">
        <v>0</v>
      </c>
      <c r="AE6629">
        <v>2</v>
      </c>
      <c r="AF6629">
        <v>0</v>
      </c>
      <c r="AG6629">
        <v>0</v>
      </c>
      <c r="AH6629">
        <v>0</v>
      </c>
      <c r="AI6629">
        <v>0</v>
      </c>
      <c r="AJ6629">
        <v>1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</row>
    <row r="6630" spans="1:44" x14ac:dyDescent="0.25">
      <c r="A6630">
        <v>1612867</v>
      </c>
      <c r="B6630">
        <v>790092</v>
      </c>
      <c r="C6630">
        <v>26.092084104682701</v>
      </c>
      <c r="D6630">
        <v>39.111411450553</v>
      </c>
      <c r="E6630" s="68" t="s">
        <v>506</v>
      </c>
      <c r="F6630" s="8">
        <f>INDEX(Δεδομένα!$P:$P,MATCH('2020'!E6630,Δεδομένα!$O:$O,0))</f>
        <v>197</v>
      </c>
      <c r="G6630" s="6" t="s">
        <v>495</v>
      </c>
      <c r="H6630" s="2" t="str">
        <f>INDEX(Δεδομένα!B$1:B$51,MATCH('2020'!G6630,Δεδομένα!A$1:A$51,0))</f>
        <v>ΒΟΡΕΙΟΥ ΑΙΓΑΙΟΥ</v>
      </c>
      <c r="I6630" s="8">
        <f>INDEX(Δεδομένα!E$1:E$13,MATCH('2020'!H6630,Δεδομένα!D$1:D$13,0))</f>
        <v>11</v>
      </c>
      <c r="J6630" s="1">
        <v>44098</v>
      </c>
      <c r="K6630" s="6" t="s">
        <v>1399</v>
      </c>
      <c r="L6630" s="36" t="str">
        <f t="shared" si="412"/>
        <v>24/09/2020 19:40</v>
      </c>
      <c r="M6630" s="1">
        <v>44098</v>
      </c>
      <c r="N6630" s="6" t="s">
        <v>5239</v>
      </c>
      <c r="O6630" s="36" t="str">
        <f t="shared" si="413"/>
        <v>24/09/2020 21:42</v>
      </c>
      <c r="P6630" s="46">
        <f t="shared" si="414"/>
        <v>8.4722222221898846E-2</v>
      </c>
      <c r="Q6630" s="48">
        <v>0</v>
      </c>
      <c r="R6630" s="47">
        <f t="shared" si="415"/>
        <v>121.99999999953434</v>
      </c>
      <c r="S6630" s="6" t="s">
        <v>44</v>
      </c>
      <c r="T6630" s="6" t="s">
        <v>508</v>
      </c>
      <c r="U6630" s="6" t="s">
        <v>2823</v>
      </c>
      <c r="V6630" s="6" t="s">
        <v>7033</v>
      </c>
      <c r="W6630" s="7">
        <v>0</v>
      </c>
      <c r="X6630" s="7">
        <v>0</v>
      </c>
      <c r="Y6630" s="7">
        <v>0</v>
      </c>
      <c r="Z6630" s="7">
        <v>1.5</v>
      </c>
      <c r="AA6630" s="7">
        <v>0</v>
      </c>
      <c r="AB6630" s="7">
        <v>0</v>
      </c>
      <c r="AC6630" s="7">
        <v>0</v>
      </c>
      <c r="AD6630" s="7">
        <v>0</v>
      </c>
      <c r="AE6630">
        <v>4</v>
      </c>
      <c r="AF6630">
        <v>0</v>
      </c>
      <c r="AG6630">
        <v>0</v>
      </c>
      <c r="AH6630">
        <v>0</v>
      </c>
      <c r="AI6630">
        <v>0</v>
      </c>
      <c r="AJ6630">
        <v>2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</row>
    <row r="6631" spans="1:44" x14ac:dyDescent="0.25">
      <c r="A6631">
        <v>1593823</v>
      </c>
      <c r="B6631">
        <v>790074</v>
      </c>
      <c r="C6631">
        <v>24.8143622538412</v>
      </c>
      <c r="D6631">
        <v>41.1084536976891</v>
      </c>
      <c r="E6631" s="68" t="s">
        <v>120</v>
      </c>
      <c r="F6631" s="8">
        <f>INDEX(Δεδομένα!$P:$P,MATCH('2020'!E6631,Δεδομένα!$O:$O,0))</f>
        <v>30</v>
      </c>
      <c r="G6631" s="6" t="s">
        <v>121</v>
      </c>
      <c r="H6631" s="2" t="str">
        <f>INDEX(Δεδομένα!B$1:B$51,MATCH('2020'!G6631,Δεδομένα!A$1:A$51,0))</f>
        <v>ΑΝΑΤΟΛΙΚΗΣ ΜΑΚΕΔΟΝΙΑΣ ΚΑΙ ΘΡΑΚΗΣ</v>
      </c>
      <c r="I6631" s="8">
        <f>INDEX(Δεδομένα!E$1:E$13,MATCH('2020'!H6631,Δεδομένα!D$1:D$13,0))</f>
        <v>2</v>
      </c>
      <c r="J6631" s="1">
        <v>44098</v>
      </c>
      <c r="K6631" s="6" t="s">
        <v>2130</v>
      </c>
      <c r="L6631" s="36" t="str">
        <f t="shared" si="412"/>
        <v>24/09/2020 18:49</v>
      </c>
      <c r="M6631" s="1">
        <v>44098</v>
      </c>
      <c r="N6631" s="6" t="s">
        <v>2536</v>
      </c>
      <c r="O6631" s="36" t="str">
        <f t="shared" si="413"/>
        <v>24/09/2020 23:50</v>
      </c>
      <c r="P6631" s="46">
        <f t="shared" si="414"/>
        <v>0.20902777777519077</v>
      </c>
      <c r="Q6631" s="48">
        <v>0</v>
      </c>
      <c r="R6631" s="47">
        <f t="shared" si="415"/>
        <v>300.99999999627471</v>
      </c>
      <c r="S6631" s="6" t="s">
        <v>44</v>
      </c>
      <c r="T6631" s="6" t="s">
        <v>1527</v>
      </c>
      <c r="U6631" s="6" t="s">
        <v>44</v>
      </c>
      <c r="V6631" s="6" t="s">
        <v>7032</v>
      </c>
      <c r="W6631" s="7">
        <v>0</v>
      </c>
      <c r="X6631" s="7">
        <v>0</v>
      </c>
      <c r="Y6631" s="7">
        <v>0</v>
      </c>
      <c r="Z6631" s="7">
        <v>40</v>
      </c>
      <c r="AA6631" s="7">
        <v>0</v>
      </c>
      <c r="AB6631" s="7">
        <v>0</v>
      </c>
      <c r="AC6631" s="7">
        <v>0</v>
      </c>
      <c r="AD6631" s="7">
        <v>0</v>
      </c>
      <c r="AE6631">
        <v>12</v>
      </c>
      <c r="AF6631">
        <v>0</v>
      </c>
      <c r="AG6631">
        <v>0</v>
      </c>
      <c r="AH6631">
        <v>0</v>
      </c>
      <c r="AI6631">
        <v>0</v>
      </c>
      <c r="AJ6631">
        <v>4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</row>
    <row r="6632" spans="1:44" x14ac:dyDescent="0.25">
      <c r="A6632">
        <v>1590216</v>
      </c>
      <c r="B6632">
        <v>790045</v>
      </c>
      <c r="C6632">
        <v>22.233737701452601</v>
      </c>
      <c r="D6632">
        <v>40.809967901887603</v>
      </c>
      <c r="E6632" s="68" t="s">
        <v>1122</v>
      </c>
      <c r="F6632" s="8">
        <f>INDEX(Δεδομένα!$P:$P,MATCH('2020'!E6632,Δεδομένα!$O:$O,0))</f>
        <v>253</v>
      </c>
      <c r="G6632" s="6" t="s">
        <v>874</v>
      </c>
      <c r="H6632" s="2" t="str">
        <f>INDEX(Δεδομένα!B$1:B$51,MATCH('2020'!G6632,Δεδομένα!A$1:A$51,0))</f>
        <v>ΚΕΝΤΡΙΚΗΣ ΜΑΚΕΔΟΝΙΑΣ</v>
      </c>
      <c r="I6632" s="8">
        <f>INDEX(Δεδομένα!E$1:E$13,MATCH('2020'!H6632,Δεδομένα!D$1:D$13,0))</f>
        <v>3</v>
      </c>
      <c r="J6632" s="1">
        <v>44098</v>
      </c>
      <c r="K6632" s="6" t="s">
        <v>1639</v>
      </c>
      <c r="L6632" s="36" t="str">
        <f t="shared" si="412"/>
        <v>24/09/2020 16:03</v>
      </c>
      <c r="M6632" s="1">
        <v>44098</v>
      </c>
      <c r="N6632" s="6" t="s">
        <v>621</v>
      </c>
      <c r="O6632" s="36" t="str">
        <f t="shared" si="413"/>
        <v>24/09/2020 18:20</v>
      </c>
      <c r="P6632" s="46">
        <f t="shared" si="414"/>
        <v>9.5138888893416151E-2</v>
      </c>
      <c r="Q6632" s="48">
        <v>0</v>
      </c>
      <c r="R6632" s="47">
        <f t="shared" si="415"/>
        <v>137.00000000651926</v>
      </c>
      <c r="S6632" s="6" t="s">
        <v>44</v>
      </c>
      <c r="T6632" s="6" t="s">
        <v>1507</v>
      </c>
      <c r="U6632" s="6" t="s">
        <v>7028</v>
      </c>
      <c r="V6632" s="6" t="s">
        <v>7028</v>
      </c>
      <c r="W6632" s="7">
        <v>0</v>
      </c>
      <c r="X6632" s="7">
        <v>0</v>
      </c>
      <c r="Y6632" s="7">
        <v>0</v>
      </c>
      <c r="Z6632" s="7">
        <v>0</v>
      </c>
      <c r="AA6632" s="7">
        <v>0</v>
      </c>
      <c r="AB6632" s="7">
        <v>0.1</v>
      </c>
      <c r="AC6632" s="7">
        <v>0</v>
      </c>
      <c r="AD6632" s="7">
        <v>0</v>
      </c>
      <c r="AE6632">
        <v>2</v>
      </c>
      <c r="AF6632">
        <v>0</v>
      </c>
      <c r="AG6632">
        <v>0</v>
      </c>
      <c r="AH6632">
        <v>0</v>
      </c>
      <c r="AI6632">
        <v>0</v>
      </c>
      <c r="AJ6632">
        <v>1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</row>
    <row r="6633" spans="1:44" x14ac:dyDescent="0.25">
      <c r="A6633">
        <v>1594220</v>
      </c>
      <c r="B6633">
        <v>789880</v>
      </c>
      <c r="C6633">
        <v>25.472828835675301</v>
      </c>
      <c r="D6633">
        <v>41.065359275031099</v>
      </c>
      <c r="E6633" s="68" t="s">
        <v>63</v>
      </c>
      <c r="F6633" s="8">
        <f>INDEX(Δεδομένα!$P:$P,MATCH('2020'!E6633,Δεδομένα!$O:$O,0))</f>
        <v>22</v>
      </c>
      <c r="G6633" s="6" t="s">
        <v>64</v>
      </c>
      <c r="H6633" s="2" t="str">
        <f>INDEX(Δεδομένα!B$1:B$51,MATCH('2020'!G6633,Δεδομένα!A$1:A$51,0))</f>
        <v>ΑΝΑΤΟΛΙΚΗΣ ΜΑΚΕΔΟΝΙΑΣ ΚΑΙ ΘΡΑΚΗΣ</v>
      </c>
      <c r="I6633" s="8">
        <f>INDEX(Δεδομένα!E$1:E$13,MATCH('2020'!H6633,Δεδομένα!D$1:D$13,0))</f>
        <v>2</v>
      </c>
      <c r="J6633" s="1">
        <v>44098</v>
      </c>
      <c r="K6633" s="6" t="s">
        <v>7021</v>
      </c>
      <c r="L6633" s="36" t="str">
        <f t="shared" si="412"/>
        <v>24/09/2020 07:29</v>
      </c>
      <c r="M6633" s="1">
        <v>44098</v>
      </c>
      <c r="N6633" s="6" t="s">
        <v>7022</v>
      </c>
      <c r="O6633" s="36" t="str">
        <f t="shared" si="413"/>
        <v>24/09/2020 07:57</v>
      </c>
      <c r="P6633" s="46">
        <f t="shared" si="414"/>
        <v>1.9444444449618459E-2</v>
      </c>
      <c r="Q6633" s="48">
        <v>0</v>
      </c>
      <c r="R6633" s="47">
        <f t="shared" si="415"/>
        <v>28.000000007450581</v>
      </c>
      <c r="S6633" s="6" t="s">
        <v>44</v>
      </c>
      <c r="T6633" s="6" t="s">
        <v>948</v>
      </c>
      <c r="U6633" s="6" t="s">
        <v>7023</v>
      </c>
      <c r="V6633" s="6" t="s">
        <v>7024</v>
      </c>
      <c r="W6633" s="7">
        <v>0</v>
      </c>
      <c r="X6633" s="7">
        <v>0</v>
      </c>
      <c r="Y6633" s="7">
        <v>0</v>
      </c>
      <c r="Z6633" s="7">
        <v>0.1</v>
      </c>
      <c r="AA6633" s="7">
        <v>0</v>
      </c>
      <c r="AB6633" s="7">
        <v>0</v>
      </c>
      <c r="AC6633" s="7">
        <v>0</v>
      </c>
      <c r="AD6633" s="7">
        <v>0</v>
      </c>
      <c r="AE6633">
        <v>2</v>
      </c>
      <c r="AF6633">
        <v>0</v>
      </c>
      <c r="AG6633">
        <v>0</v>
      </c>
      <c r="AH6633">
        <v>0</v>
      </c>
      <c r="AI6633">
        <v>0</v>
      </c>
      <c r="AJ6633">
        <v>1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</row>
    <row r="6634" spans="1:44" x14ac:dyDescent="0.25">
      <c r="A6634">
        <v>1593263</v>
      </c>
      <c r="B6634">
        <v>780727</v>
      </c>
      <c r="C6634">
        <v>23.907184130651501</v>
      </c>
      <c r="D6634">
        <v>37.921253031244198</v>
      </c>
      <c r="E6634" s="68" t="s">
        <v>814</v>
      </c>
      <c r="F6634" s="8">
        <f>INDEX(Δεδομένα!$P:$P,MATCH('2020'!E6634,Δεδομένα!$O:$O,0))</f>
        <v>17</v>
      </c>
      <c r="G6634" s="6" t="s">
        <v>41</v>
      </c>
      <c r="H6634" s="2" t="str">
        <f>INDEX(Δεδομένα!B$1:B$51,MATCH('2020'!G6634,Δεδομένα!A$1:A$51,0))</f>
        <v>ΑΤΤΙΚΗΣ</v>
      </c>
      <c r="I6634" s="8">
        <f>INDEX(Δεδομένα!E$1:E$13,MATCH('2020'!H6634,Δεδομένα!D$1:D$13,0))</f>
        <v>1</v>
      </c>
      <c r="J6634" s="1">
        <v>44099</v>
      </c>
      <c r="K6634" s="6" t="s">
        <v>2543</v>
      </c>
      <c r="L6634" s="36" t="str">
        <f t="shared" si="412"/>
        <v>25/09/2020 09:09</v>
      </c>
      <c r="M6634" s="1">
        <v>44099</v>
      </c>
      <c r="N6634" s="6" t="s">
        <v>286</v>
      </c>
      <c r="O6634" s="36" t="str">
        <f t="shared" si="413"/>
        <v>25/09/2020 10:50</v>
      </c>
      <c r="P6634" s="46">
        <f t="shared" si="414"/>
        <v>7.013888889196096E-2</v>
      </c>
      <c r="Q6634" s="48">
        <v>0</v>
      </c>
      <c r="R6634" s="47">
        <f t="shared" si="415"/>
        <v>101.00000000442378</v>
      </c>
      <c r="S6634" s="6" t="s">
        <v>44</v>
      </c>
      <c r="T6634" s="6" t="s">
        <v>5231</v>
      </c>
      <c r="U6634" s="6" t="s">
        <v>44</v>
      </c>
      <c r="V6634" s="6" t="s">
        <v>6459</v>
      </c>
      <c r="W6634" s="7">
        <v>0</v>
      </c>
      <c r="X6634" s="7">
        <v>0</v>
      </c>
      <c r="Y6634" s="7">
        <v>0</v>
      </c>
      <c r="Z6634" s="7">
        <v>0</v>
      </c>
      <c r="AA6634" s="7">
        <v>0</v>
      </c>
      <c r="AB6634" s="7">
        <v>5</v>
      </c>
      <c r="AC6634" s="7">
        <v>0</v>
      </c>
      <c r="AD6634" s="7">
        <v>0</v>
      </c>
      <c r="AE6634">
        <v>20</v>
      </c>
      <c r="AF6634">
        <v>0</v>
      </c>
      <c r="AG6634">
        <v>0</v>
      </c>
      <c r="AH6634">
        <v>0</v>
      </c>
      <c r="AI6634">
        <v>0</v>
      </c>
      <c r="AJ6634">
        <v>9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</row>
    <row r="6635" spans="1:44" x14ac:dyDescent="0.25">
      <c r="A6635">
        <v>1593305</v>
      </c>
      <c r="B6635">
        <v>790376</v>
      </c>
      <c r="C6635">
        <v>23.910192565669199</v>
      </c>
      <c r="D6635">
        <v>37.891394410999403</v>
      </c>
      <c r="E6635" s="68" t="s">
        <v>814</v>
      </c>
      <c r="F6635" s="8">
        <f>INDEX(Δεδομένα!$P:$P,MATCH('2020'!E6635,Δεδομένα!$O:$O,0))</f>
        <v>17</v>
      </c>
      <c r="G6635" s="6" t="s">
        <v>41</v>
      </c>
      <c r="H6635" s="2" t="str">
        <f>INDEX(Δεδομένα!B$1:B$51,MATCH('2020'!G6635,Δεδομένα!A$1:A$51,0))</f>
        <v>ΑΤΤΙΚΗΣ</v>
      </c>
      <c r="I6635" s="8">
        <f>INDEX(Δεδομένα!E$1:E$13,MATCH('2020'!H6635,Δεδομένα!D$1:D$13,0))</f>
        <v>1</v>
      </c>
      <c r="J6635" s="1">
        <v>44099</v>
      </c>
      <c r="K6635" s="6" t="s">
        <v>647</v>
      </c>
      <c r="L6635" s="36" t="str">
        <f t="shared" si="412"/>
        <v>25/09/2020 15:29</v>
      </c>
      <c r="M6635" s="1">
        <v>44099</v>
      </c>
      <c r="N6635" s="6" t="s">
        <v>1609</v>
      </c>
      <c r="O6635" s="36" t="str">
        <f t="shared" si="413"/>
        <v>25/09/2020 19:53</v>
      </c>
      <c r="P6635" s="46">
        <f t="shared" si="414"/>
        <v>0.18333333333430346</v>
      </c>
      <c r="Q6635" s="48">
        <v>0</v>
      </c>
      <c r="R6635" s="47">
        <f t="shared" si="415"/>
        <v>264.00000000139698</v>
      </c>
      <c r="S6635" s="6" t="s">
        <v>44</v>
      </c>
      <c r="T6635" s="6" t="s">
        <v>817</v>
      </c>
      <c r="U6635" s="6" t="s">
        <v>44</v>
      </c>
      <c r="V6635" s="6" t="s">
        <v>7040</v>
      </c>
      <c r="W6635" s="7">
        <v>0</v>
      </c>
      <c r="X6635" s="7">
        <v>0</v>
      </c>
      <c r="Y6635" s="7">
        <v>0</v>
      </c>
      <c r="Z6635" s="7">
        <v>4</v>
      </c>
      <c r="AA6635" s="7">
        <v>0</v>
      </c>
      <c r="AB6635" s="7">
        <v>0</v>
      </c>
      <c r="AC6635" s="7">
        <v>0</v>
      </c>
      <c r="AD6635" s="7">
        <v>0</v>
      </c>
      <c r="AE6635">
        <v>16</v>
      </c>
      <c r="AF6635">
        <v>0</v>
      </c>
      <c r="AG6635">
        <v>0</v>
      </c>
      <c r="AH6635">
        <v>0</v>
      </c>
      <c r="AI6635">
        <v>0</v>
      </c>
      <c r="AJ6635">
        <v>7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</row>
    <row r="6636" spans="1:44" x14ac:dyDescent="0.25">
      <c r="A6636">
        <v>1592218</v>
      </c>
      <c r="B6636">
        <v>790302</v>
      </c>
      <c r="C6636">
        <v>21.649923914656998</v>
      </c>
      <c r="D6636">
        <v>37.876893812099802</v>
      </c>
      <c r="E6636" s="68" t="s">
        <v>302</v>
      </c>
      <c r="F6636" s="8">
        <f>INDEX(Δεδομένα!$P:$P,MATCH('2020'!E6636,Δεδομένα!$O:$O,0))</f>
        <v>119</v>
      </c>
      <c r="G6636" s="6" t="s">
        <v>303</v>
      </c>
      <c r="H6636" s="2" t="str">
        <f>INDEX(Δεδομένα!B$1:B$51,MATCH('2020'!G6636,Δεδομένα!A$1:A$51,0))</f>
        <v>ΔΥΤΙΚΗΣ ΕΛΛΑΔΟΣ</v>
      </c>
      <c r="I6636" s="8">
        <f>INDEX(Δεδομένα!E$1:E$13,MATCH('2020'!H6636,Δεδομένα!D$1:D$13,0))</f>
        <v>7</v>
      </c>
      <c r="J6636" s="1">
        <v>44099</v>
      </c>
      <c r="K6636" s="6" t="s">
        <v>1444</v>
      </c>
      <c r="L6636" s="36" t="str">
        <f t="shared" si="412"/>
        <v>25/09/2020 13:20</v>
      </c>
      <c r="M6636" s="1">
        <v>44099</v>
      </c>
      <c r="N6636" s="6" t="s">
        <v>463</v>
      </c>
      <c r="O6636" s="36" t="str">
        <f t="shared" si="413"/>
        <v>25/09/2020 14:24</v>
      </c>
      <c r="P6636" s="46">
        <f t="shared" si="414"/>
        <v>4.4444444443797693E-2</v>
      </c>
      <c r="Q6636" s="48">
        <v>0</v>
      </c>
      <c r="R6636" s="47">
        <f t="shared" si="415"/>
        <v>63.999999999068677</v>
      </c>
      <c r="S6636" s="6" t="s">
        <v>44</v>
      </c>
      <c r="T6636" s="6" t="s">
        <v>307</v>
      </c>
      <c r="U6636" s="6" t="s">
        <v>44</v>
      </c>
      <c r="V6636" s="6" t="s">
        <v>3244</v>
      </c>
      <c r="W6636" s="7">
        <v>0</v>
      </c>
      <c r="X6636" s="7">
        <v>0</v>
      </c>
      <c r="Y6636" s="7">
        <v>0</v>
      </c>
      <c r="Z6636" s="7">
        <v>0</v>
      </c>
      <c r="AA6636" s="7">
        <v>0</v>
      </c>
      <c r="AB6636" s="7">
        <v>0</v>
      </c>
      <c r="AC6636" s="7">
        <v>0.05</v>
      </c>
      <c r="AD6636" s="7">
        <v>0</v>
      </c>
      <c r="AE6636">
        <v>2</v>
      </c>
      <c r="AF6636">
        <v>0</v>
      </c>
      <c r="AG6636">
        <v>0</v>
      </c>
      <c r="AH6636">
        <v>0</v>
      </c>
      <c r="AI6636">
        <v>0</v>
      </c>
      <c r="AJ6636">
        <v>1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</row>
    <row r="6637" spans="1:44" x14ac:dyDescent="0.25">
      <c r="A6637">
        <v>1592080</v>
      </c>
      <c r="B6637">
        <v>790359</v>
      </c>
      <c r="C6637">
        <v>23.2759112952509</v>
      </c>
      <c r="D6637">
        <v>38.236074951776402</v>
      </c>
      <c r="E6637" s="68" t="s">
        <v>845</v>
      </c>
      <c r="F6637" s="8">
        <f>INDEX(Δεδομένα!$P:$P,MATCH('2020'!E6637,Δεδομένα!$O:$O,0))</f>
        <v>176</v>
      </c>
      <c r="G6637" s="6" t="s">
        <v>846</v>
      </c>
      <c r="H6637" s="2" t="str">
        <f>INDEX(Δεδομένα!B$1:B$51,MATCH('2020'!G6637,Δεδομένα!A$1:A$51,0))</f>
        <v>ΣΤΕΡΕΑΣ ΕΛΛΑΔΟΣ</v>
      </c>
      <c r="I6637" s="8">
        <f>INDEX(Δεδομένα!E$1:E$13,MATCH('2020'!H6637,Δεδομένα!D$1:D$13,0))</f>
        <v>9</v>
      </c>
      <c r="J6637" s="1">
        <v>44099</v>
      </c>
      <c r="K6637" s="6" t="s">
        <v>59</v>
      </c>
      <c r="L6637" s="36" t="str">
        <f t="shared" si="412"/>
        <v>25/09/2020 15:00</v>
      </c>
      <c r="M6637" s="1">
        <v>44099</v>
      </c>
      <c r="N6637" s="6" t="s">
        <v>543</v>
      </c>
      <c r="O6637" s="36" t="str">
        <f t="shared" si="413"/>
        <v>25/09/2020 15:45</v>
      </c>
      <c r="P6637" s="46">
        <f t="shared" si="414"/>
        <v>3.125E-2</v>
      </c>
      <c r="Q6637" s="48">
        <v>0</v>
      </c>
      <c r="R6637" s="47">
        <f t="shared" si="415"/>
        <v>45</v>
      </c>
      <c r="S6637" s="6" t="s">
        <v>44</v>
      </c>
      <c r="T6637" s="6" t="s">
        <v>849</v>
      </c>
      <c r="U6637" s="6" t="s">
        <v>5841</v>
      </c>
      <c r="V6637" s="6" t="s">
        <v>5841</v>
      </c>
      <c r="W6637" s="7">
        <v>0</v>
      </c>
      <c r="X6637" s="7">
        <v>0</v>
      </c>
      <c r="Y6637" s="7">
        <v>0</v>
      </c>
      <c r="Z6637" s="7">
        <v>0</v>
      </c>
      <c r="AA6637" s="7">
        <v>0.2</v>
      </c>
      <c r="AB6637" s="7">
        <v>0</v>
      </c>
      <c r="AC6637" s="7">
        <v>0</v>
      </c>
      <c r="AD6637" s="7">
        <v>0</v>
      </c>
      <c r="AE6637">
        <v>4</v>
      </c>
      <c r="AF6637">
        <v>0</v>
      </c>
      <c r="AG6637">
        <v>0</v>
      </c>
      <c r="AH6637">
        <v>0</v>
      </c>
      <c r="AI6637">
        <v>0</v>
      </c>
      <c r="AJ6637">
        <v>2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</row>
    <row r="6638" spans="1:44" x14ac:dyDescent="0.25">
      <c r="A6638">
        <v>1592113</v>
      </c>
      <c r="B6638">
        <v>790492</v>
      </c>
      <c r="C6638">
        <v>23.333401701496999</v>
      </c>
      <c r="D6638">
        <v>38.328577756251498</v>
      </c>
      <c r="E6638" s="68" t="s">
        <v>845</v>
      </c>
      <c r="F6638" s="8">
        <f>INDEX(Δεδομένα!$P:$P,MATCH('2020'!E6638,Δεδομένα!$O:$O,0))</f>
        <v>176</v>
      </c>
      <c r="G6638" s="6" t="s">
        <v>846</v>
      </c>
      <c r="H6638" s="2" t="str">
        <f>INDEX(Δεδομένα!B$1:B$51,MATCH('2020'!G6638,Δεδομένα!A$1:A$51,0))</f>
        <v>ΣΤΕΡΕΑΣ ΕΛΛΑΔΟΣ</v>
      </c>
      <c r="I6638" s="8">
        <f>INDEX(Δεδομένα!E$1:E$13,MATCH('2020'!H6638,Δεδομένα!D$1:D$13,0))</f>
        <v>9</v>
      </c>
      <c r="J6638" s="1">
        <v>44099</v>
      </c>
      <c r="K6638" s="6" t="s">
        <v>234</v>
      </c>
      <c r="L6638" s="36" t="str">
        <f t="shared" si="412"/>
        <v>25/09/2020 19:05</v>
      </c>
      <c r="M6638" s="1">
        <v>44099</v>
      </c>
      <c r="N6638" s="6" t="s">
        <v>2819</v>
      </c>
      <c r="O6638" s="36" t="str">
        <f t="shared" si="413"/>
        <v>25/09/2020 19:23</v>
      </c>
      <c r="P6638" s="46">
        <f t="shared" si="414"/>
        <v>1.2499999997089617E-2</v>
      </c>
      <c r="Q6638" s="48">
        <v>0</v>
      </c>
      <c r="R6638" s="47">
        <f t="shared" si="415"/>
        <v>17.999999995809048</v>
      </c>
      <c r="S6638" s="6" t="s">
        <v>44</v>
      </c>
      <c r="T6638" s="6" t="s">
        <v>849</v>
      </c>
      <c r="U6638" s="6" t="s">
        <v>2567</v>
      </c>
      <c r="V6638" s="6" t="s">
        <v>7045</v>
      </c>
      <c r="W6638" s="7">
        <v>0</v>
      </c>
      <c r="X6638" s="7">
        <v>0</v>
      </c>
      <c r="Y6638" s="7">
        <v>0</v>
      </c>
      <c r="Z6638" s="7">
        <v>0</v>
      </c>
      <c r="AA6638" s="7">
        <v>0</v>
      </c>
      <c r="AB6638" s="7">
        <v>1</v>
      </c>
      <c r="AC6638" s="7">
        <v>0</v>
      </c>
      <c r="AD6638" s="7">
        <v>0</v>
      </c>
      <c r="AE6638">
        <v>6</v>
      </c>
      <c r="AF6638">
        <v>0</v>
      </c>
      <c r="AG6638">
        <v>0</v>
      </c>
      <c r="AH6638">
        <v>0</v>
      </c>
      <c r="AI6638">
        <v>0</v>
      </c>
      <c r="AJ6638">
        <v>3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</row>
    <row r="6639" spans="1:44" x14ac:dyDescent="0.25">
      <c r="A6639">
        <v>1592140</v>
      </c>
      <c r="B6639">
        <v>790525</v>
      </c>
      <c r="C6639">
        <v>23.215150252462799</v>
      </c>
      <c r="D6639">
        <v>38.269313248340701</v>
      </c>
      <c r="E6639" s="68" t="s">
        <v>845</v>
      </c>
      <c r="F6639" s="8">
        <f>INDEX(Δεδομένα!$P:$P,MATCH('2020'!E6639,Δεδομένα!$O:$O,0))</f>
        <v>176</v>
      </c>
      <c r="G6639" s="6" t="s">
        <v>846</v>
      </c>
      <c r="H6639" s="2" t="str">
        <f>INDEX(Δεδομένα!B$1:B$51,MATCH('2020'!G6639,Δεδομένα!A$1:A$51,0))</f>
        <v>ΣΤΕΡΕΑΣ ΕΛΛΑΔΟΣ</v>
      </c>
      <c r="I6639" s="8">
        <f>INDEX(Δεδομένα!E$1:E$13,MATCH('2020'!H6639,Δεδομένα!D$1:D$13,0))</f>
        <v>9</v>
      </c>
      <c r="J6639" s="1">
        <v>44099</v>
      </c>
      <c r="K6639" s="6" t="s">
        <v>358</v>
      </c>
      <c r="L6639" s="36" t="str">
        <f t="shared" si="412"/>
        <v>25/09/2020 20:10</v>
      </c>
      <c r="M6639" s="1">
        <v>44099</v>
      </c>
      <c r="N6639" s="6" t="s">
        <v>2825</v>
      </c>
      <c r="O6639" s="36" t="str">
        <f t="shared" si="413"/>
        <v>25/09/2020 20:29</v>
      </c>
      <c r="P6639" s="46">
        <f t="shared" si="414"/>
        <v>1.3194444443797693E-2</v>
      </c>
      <c r="Q6639" s="48">
        <v>0</v>
      </c>
      <c r="R6639" s="47">
        <f t="shared" si="415"/>
        <v>18.999999999068677</v>
      </c>
      <c r="S6639" s="6" t="s">
        <v>44</v>
      </c>
      <c r="T6639" s="6" t="s">
        <v>849</v>
      </c>
      <c r="U6639" s="6" t="s">
        <v>4689</v>
      </c>
      <c r="V6639" s="6" t="s">
        <v>7047</v>
      </c>
      <c r="W6639" s="7">
        <v>0</v>
      </c>
      <c r="X6639" s="7">
        <v>0</v>
      </c>
      <c r="Y6639" s="7">
        <v>0</v>
      </c>
      <c r="Z6639" s="7">
        <v>0</v>
      </c>
      <c r="AA6639" s="7">
        <v>0</v>
      </c>
      <c r="AB6639" s="7">
        <v>0</v>
      </c>
      <c r="AC6639" s="7">
        <v>20</v>
      </c>
      <c r="AD6639" s="7">
        <v>0</v>
      </c>
      <c r="AE6639">
        <v>2</v>
      </c>
      <c r="AF6639">
        <v>0</v>
      </c>
      <c r="AG6639">
        <v>0</v>
      </c>
      <c r="AH6639">
        <v>0</v>
      </c>
      <c r="AI6639">
        <v>0</v>
      </c>
      <c r="AJ6639">
        <v>1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</row>
    <row r="6640" spans="1:44" x14ac:dyDescent="0.25">
      <c r="A6640">
        <v>1594411</v>
      </c>
      <c r="B6640">
        <v>790313</v>
      </c>
      <c r="C6640">
        <v>26.554249189235399</v>
      </c>
      <c r="D6640">
        <v>41.585372858023</v>
      </c>
      <c r="E6640" s="68" t="s">
        <v>1115</v>
      </c>
      <c r="F6640" s="8">
        <f>INDEX(Δεδομένα!$P:$P,MATCH('2020'!E6640,Δεδομένα!$O:$O,0))</f>
        <v>35</v>
      </c>
      <c r="G6640" s="6" t="s">
        <v>148</v>
      </c>
      <c r="H6640" s="2" t="str">
        <f>INDEX(Δεδομένα!B$1:B$51,MATCH('2020'!G6640,Δεδομένα!A$1:A$51,0))</f>
        <v>ΑΝΑΤΟΛΙΚΗΣ ΜΑΚΕΔΟΝΙΑΣ ΚΑΙ ΘΡΑΚΗΣ</v>
      </c>
      <c r="I6640" s="8">
        <f>INDEX(Δεδομένα!E$1:E$13,MATCH('2020'!H6640,Δεδομένα!D$1:D$13,0))</f>
        <v>2</v>
      </c>
      <c r="J6640" s="1">
        <v>44099</v>
      </c>
      <c r="K6640" s="6" t="s">
        <v>1467</v>
      </c>
      <c r="L6640" s="36" t="str">
        <f t="shared" si="412"/>
        <v>25/09/2020 13:40</v>
      </c>
      <c r="M6640" s="1">
        <v>44099</v>
      </c>
      <c r="N6640" s="6" t="s">
        <v>768</v>
      </c>
      <c r="O6640" s="36" t="str">
        <f t="shared" si="413"/>
        <v>25/09/2020 14:15</v>
      </c>
      <c r="P6640" s="46">
        <f t="shared" si="414"/>
        <v>2.4305555554747116E-2</v>
      </c>
      <c r="Q6640" s="48">
        <v>0</v>
      </c>
      <c r="R6640" s="47">
        <f t="shared" si="415"/>
        <v>34.999999998835847</v>
      </c>
      <c r="S6640" s="6" t="s">
        <v>44</v>
      </c>
      <c r="T6640" s="6" t="s">
        <v>1119</v>
      </c>
      <c r="U6640" s="6" t="s">
        <v>2880</v>
      </c>
      <c r="V6640" s="6" t="s">
        <v>4104</v>
      </c>
      <c r="W6640" s="7">
        <v>0</v>
      </c>
      <c r="X6640" s="7">
        <v>0</v>
      </c>
      <c r="Y6640" s="7">
        <v>0</v>
      </c>
      <c r="Z6640" s="7">
        <v>0</v>
      </c>
      <c r="AA6640" s="7">
        <v>0</v>
      </c>
      <c r="AB6640" s="7">
        <v>0</v>
      </c>
      <c r="AC6640" s="7">
        <v>10</v>
      </c>
      <c r="AD6640" s="7">
        <v>0</v>
      </c>
      <c r="AE6640">
        <v>2</v>
      </c>
      <c r="AF6640">
        <v>0</v>
      </c>
      <c r="AG6640">
        <v>0</v>
      </c>
      <c r="AH6640">
        <v>0</v>
      </c>
      <c r="AI6640">
        <v>0</v>
      </c>
      <c r="AJ6640">
        <v>1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</row>
    <row r="6641" spans="1:44" x14ac:dyDescent="0.25">
      <c r="A6641">
        <v>1594414</v>
      </c>
      <c r="B6641">
        <v>790458</v>
      </c>
      <c r="C6641">
        <v>26.571281453860799</v>
      </c>
      <c r="D6641">
        <v>41.5083795450251</v>
      </c>
      <c r="E6641" s="68" t="s">
        <v>1115</v>
      </c>
      <c r="F6641" s="8">
        <f>INDEX(Δεδομένα!$P:$P,MATCH('2020'!E6641,Δεδομένα!$O:$O,0))</f>
        <v>35</v>
      </c>
      <c r="G6641" s="6" t="s">
        <v>148</v>
      </c>
      <c r="H6641" s="2" t="str">
        <f>INDEX(Δεδομένα!B$1:B$51,MATCH('2020'!G6641,Δεδομένα!A$1:A$51,0))</f>
        <v>ΑΝΑΤΟΛΙΚΗΣ ΜΑΚΕΔΟΝΙΑΣ ΚΑΙ ΘΡΑΚΗΣ</v>
      </c>
      <c r="I6641" s="8">
        <f>INDEX(Δεδομένα!E$1:E$13,MATCH('2020'!H6641,Δεδομένα!D$1:D$13,0))</f>
        <v>2</v>
      </c>
      <c r="J6641" s="1">
        <v>44099</v>
      </c>
      <c r="K6641" s="6" t="s">
        <v>207</v>
      </c>
      <c r="L6641" s="36" t="str">
        <f t="shared" si="412"/>
        <v>25/09/2020 18:00</v>
      </c>
      <c r="M6641" s="1">
        <v>44099</v>
      </c>
      <c r="N6641" s="6" t="s">
        <v>474</v>
      </c>
      <c r="O6641" s="36" t="str">
        <f t="shared" si="413"/>
        <v>25/09/2020 18:52</v>
      </c>
      <c r="P6641" s="46">
        <f t="shared" si="414"/>
        <v>3.6111111112404615E-2</v>
      </c>
      <c r="Q6641" s="48">
        <v>0</v>
      </c>
      <c r="R6641" s="47">
        <f t="shared" si="415"/>
        <v>52.000000001862645</v>
      </c>
      <c r="S6641" s="6" t="s">
        <v>44</v>
      </c>
      <c r="T6641" s="6" t="s">
        <v>1119</v>
      </c>
      <c r="U6641" s="6" t="s">
        <v>1120</v>
      </c>
      <c r="V6641" s="6" t="s">
        <v>1121</v>
      </c>
      <c r="W6641" s="7">
        <v>0</v>
      </c>
      <c r="X6641" s="7">
        <v>0</v>
      </c>
      <c r="Y6641" s="7">
        <v>0</v>
      </c>
      <c r="Z6641" s="7">
        <v>0</v>
      </c>
      <c r="AA6641" s="7">
        <v>0</v>
      </c>
      <c r="AB6641" s="7">
        <v>0</v>
      </c>
      <c r="AC6641" s="7">
        <v>10</v>
      </c>
      <c r="AD6641" s="7">
        <v>0</v>
      </c>
      <c r="AE6641">
        <v>2</v>
      </c>
      <c r="AF6641">
        <v>0</v>
      </c>
      <c r="AG6641">
        <v>0</v>
      </c>
      <c r="AH6641">
        <v>0</v>
      </c>
      <c r="AI6641">
        <v>0</v>
      </c>
      <c r="AJ6641">
        <v>1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</row>
    <row r="6642" spans="1:44" x14ac:dyDescent="0.25">
      <c r="A6642">
        <v>1593788</v>
      </c>
      <c r="B6642">
        <v>790485</v>
      </c>
      <c r="C6642">
        <v>23.6147021928717</v>
      </c>
      <c r="D6642">
        <v>38.554302056164197</v>
      </c>
      <c r="E6642" s="68" t="s">
        <v>2005</v>
      </c>
      <c r="F6642" s="8">
        <f>INDEX(Δεδομένα!$P:$P,MATCH('2020'!E6642,Δεδομένα!$O:$O,0))</f>
        <v>179</v>
      </c>
      <c r="G6642" s="6" t="s">
        <v>439</v>
      </c>
      <c r="H6642" s="2" t="str">
        <f>INDEX(Δεδομένα!B$1:B$51,MATCH('2020'!G6642,Δεδομένα!A$1:A$51,0))</f>
        <v>ΣΤΕΡΕΑΣ ΕΛΛΑΔΟΣ</v>
      </c>
      <c r="I6642" s="8">
        <f>INDEX(Δεδομένα!E$1:E$13,MATCH('2020'!H6642,Δεδομένα!D$1:D$13,0))</f>
        <v>9</v>
      </c>
      <c r="J6642" s="1">
        <v>44099</v>
      </c>
      <c r="K6642" s="6" t="s">
        <v>1976</v>
      </c>
      <c r="L6642" s="36" t="str">
        <f t="shared" si="412"/>
        <v>25/09/2020 18:43</v>
      </c>
      <c r="M6642" s="1">
        <v>44099</v>
      </c>
      <c r="N6642" s="6" t="s">
        <v>3056</v>
      </c>
      <c r="O6642" s="36" t="str">
        <f t="shared" si="413"/>
        <v>25/09/2020 19:47</v>
      </c>
      <c r="P6642" s="46">
        <f t="shared" si="414"/>
        <v>4.4444444443797693E-2</v>
      </c>
      <c r="Q6642" s="48">
        <v>0</v>
      </c>
      <c r="R6642" s="47">
        <f t="shared" si="415"/>
        <v>63.999999999068677</v>
      </c>
      <c r="S6642" s="6" t="s">
        <v>44</v>
      </c>
      <c r="T6642" s="6" t="s">
        <v>2100</v>
      </c>
      <c r="U6642" s="6" t="s">
        <v>5348</v>
      </c>
      <c r="V6642" s="6" t="s">
        <v>7044</v>
      </c>
      <c r="W6642" s="7">
        <v>0</v>
      </c>
      <c r="X6642" s="7">
        <v>0</v>
      </c>
      <c r="Y6642" s="7">
        <v>0</v>
      </c>
      <c r="Z6642" s="7">
        <v>0</v>
      </c>
      <c r="AA6642" s="7">
        <v>0</v>
      </c>
      <c r="AB6642" s="7">
        <v>0.1</v>
      </c>
      <c r="AC6642" s="7">
        <v>0</v>
      </c>
      <c r="AD6642" s="7">
        <v>0</v>
      </c>
      <c r="AE6642">
        <v>4</v>
      </c>
      <c r="AF6642">
        <v>0</v>
      </c>
      <c r="AG6642">
        <v>2</v>
      </c>
      <c r="AH6642">
        <v>0</v>
      </c>
      <c r="AI6642">
        <v>0</v>
      </c>
      <c r="AJ6642">
        <v>2</v>
      </c>
      <c r="AK6642">
        <v>1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</row>
    <row r="6643" spans="1:44" x14ac:dyDescent="0.25">
      <c r="A6643">
        <v>1593798</v>
      </c>
      <c r="B6643">
        <v>790514</v>
      </c>
      <c r="C6643">
        <v>23.6177846902638</v>
      </c>
      <c r="D6643">
        <v>38.557360714626199</v>
      </c>
      <c r="E6643" s="68" t="s">
        <v>2005</v>
      </c>
      <c r="F6643" s="8">
        <f>INDEX(Δεδομένα!$P:$P,MATCH('2020'!E6643,Δεδομένα!$O:$O,0))</f>
        <v>179</v>
      </c>
      <c r="G6643" s="6" t="s">
        <v>439</v>
      </c>
      <c r="H6643" s="2" t="str">
        <f>INDEX(Δεδομένα!B$1:B$51,MATCH('2020'!G6643,Δεδομένα!A$1:A$51,0))</f>
        <v>ΣΤΕΡΕΑΣ ΕΛΛΑΔΟΣ</v>
      </c>
      <c r="I6643" s="8">
        <f>INDEX(Δεδομένα!E$1:E$13,MATCH('2020'!H6643,Δεδομένα!D$1:D$13,0))</f>
        <v>9</v>
      </c>
      <c r="J6643" s="1">
        <v>44099</v>
      </c>
      <c r="K6643" s="6" t="s">
        <v>2315</v>
      </c>
      <c r="L6643" s="36" t="str">
        <f t="shared" si="412"/>
        <v>25/09/2020 19:46</v>
      </c>
      <c r="M6643" s="1">
        <v>44099</v>
      </c>
      <c r="N6643" s="6" t="s">
        <v>1942</v>
      </c>
      <c r="O6643" s="36" t="str">
        <f t="shared" si="413"/>
        <v>25/09/2020 20:08</v>
      </c>
      <c r="P6643" s="46">
        <f t="shared" si="414"/>
        <v>1.5277777776645962E-2</v>
      </c>
      <c r="Q6643" s="48">
        <v>0</v>
      </c>
      <c r="R6643" s="47">
        <f t="shared" si="415"/>
        <v>21.999999998370185</v>
      </c>
      <c r="S6643" s="6" t="s">
        <v>44</v>
      </c>
      <c r="T6643" s="6" t="s">
        <v>2100</v>
      </c>
      <c r="U6643" s="6" t="s">
        <v>5348</v>
      </c>
      <c r="V6643" s="6" t="s">
        <v>7046</v>
      </c>
      <c r="W6643" s="7">
        <v>0</v>
      </c>
      <c r="X6643" s="7">
        <v>0</v>
      </c>
      <c r="Y6643" s="7">
        <v>0</v>
      </c>
      <c r="Z6643" s="7">
        <v>0</v>
      </c>
      <c r="AA6643" s="7">
        <v>0</v>
      </c>
      <c r="AB6643" s="7">
        <v>0.1</v>
      </c>
      <c r="AC6643" s="7">
        <v>0</v>
      </c>
      <c r="AD6643" s="7">
        <v>0</v>
      </c>
      <c r="AE6643">
        <v>2</v>
      </c>
      <c r="AF6643">
        <v>0</v>
      </c>
      <c r="AG6643">
        <v>0</v>
      </c>
      <c r="AH6643">
        <v>0</v>
      </c>
      <c r="AI6643">
        <v>0</v>
      </c>
      <c r="AJ6643">
        <v>1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</row>
    <row r="6644" spans="1:44" x14ac:dyDescent="0.25">
      <c r="A6644">
        <v>1593978</v>
      </c>
      <c r="B6644">
        <v>790378</v>
      </c>
      <c r="C6644">
        <v>21.306663389206602</v>
      </c>
      <c r="D6644">
        <v>37.978757538807699</v>
      </c>
      <c r="E6644" s="68" t="s">
        <v>900</v>
      </c>
      <c r="F6644" s="8">
        <f>INDEX(Δεδομένα!$P:$P,MATCH('2020'!E6644,Δεδομένα!$O:$O,0))</f>
        <v>136</v>
      </c>
      <c r="G6644" s="6" t="s">
        <v>357</v>
      </c>
      <c r="H6644" s="2" t="str">
        <f>INDEX(Δεδομένα!B$1:B$51,MATCH('2020'!G6644,Δεδομένα!A$1:A$51,0))</f>
        <v>ΔΥΤΙΚΗΣ ΕΛΛΑΔΟΣ</v>
      </c>
      <c r="I6644" s="8">
        <f>INDEX(Δεδομένα!E$1:E$13,MATCH('2020'!H6644,Δεδομένα!D$1:D$13,0))</f>
        <v>7</v>
      </c>
      <c r="J6644" s="1">
        <v>44099</v>
      </c>
      <c r="K6644" s="6" t="s">
        <v>66</v>
      </c>
      <c r="L6644" s="36" t="str">
        <f t="shared" si="412"/>
        <v>25/09/2020 15:15</v>
      </c>
      <c r="M6644" s="1">
        <v>44099</v>
      </c>
      <c r="N6644" s="6" t="s">
        <v>203</v>
      </c>
      <c r="O6644" s="36" t="str">
        <f t="shared" si="413"/>
        <v>25/09/2020 16:09</v>
      </c>
      <c r="P6644" s="46">
        <f t="shared" si="414"/>
        <v>3.7500000005820766E-2</v>
      </c>
      <c r="Q6644" s="48">
        <v>0</v>
      </c>
      <c r="R6644" s="47">
        <f t="shared" si="415"/>
        <v>54.000000008381903</v>
      </c>
      <c r="S6644" s="6" t="s">
        <v>44</v>
      </c>
      <c r="T6644" s="6" t="s">
        <v>1058</v>
      </c>
      <c r="U6644" s="6" t="s">
        <v>4898</v>
      </c>
      <c r="V6644" s="6" t="s">
        <v>4898</v>
      </c>
      <c r="W6644" s="7">
        <v>0</v>
      </c>
      <c r="X6644" s="7">
        <v>0</v>
      </c>
      <c r="Y6644" s="7">
        <v>0</v>
      </c>
      <c r="Z6644" s="7">
        <v>0</v>
      </c>
      <c r="AA6644" s="7">
        <v>0</v>
      </c>
      <c r="AB6644" s="7">
        <v>0</v>
      </c>
      <c r="AC6644" s="7">
        <v>8</v>
      </c>
      <c r="AD6644" s="7">
        <v>0</v>
      </c>
      <c r="AE6644">
        <v>6</v>
      </c>
      <c r="AF6644">
        <v>0</v>
      </c>
      <c r="AG6644">
        <v>0</v>
      </c>
      <c r="AH6644">
        <v>0</v>
      </c>
      <c r="AI6644">
        <v>0</v>
      </c>
      <c r="AJ6644">
        <v>3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</row>
    <row r="6645" spans="1:44" x14ac:dyDescent="0.25">
      <c r="A6645">
        <v>1592246</v>
      </c>
      <c r="B6645">
        <v>790202</v>
      </c>
      <c r="C6645">
        <v>22.703604959330701</v>
      </c>
      <c r="D6645">
        <v>40.610655868349298</v>
      </c>
      <c r="E6645" s="68" t="s">
        <v>175</v>
      </c>
      <c r="F6645" s="8">
        <f>INDEX(Δεδομένα!$P:$P,MATCH('2020'!E6645,Δεδομένα!$O:$O,0))</f>
        <v>44</v>
      </c>
      <c r="G6645" s="6" t="s">
        <v>170</v>
      </c>
      <c r="H6645" s="2" t="str">
        <f>INDEX(Δεδομένα!B$1:B$51,MATCH('2020'!G6645,Δεδομένα!A$1:A$51,0))</f>
        <v>ΚΕΝΤΡΙΚΗΣ ΜΑΚΕΔΟΝΙΑΣ</v>
      </c>
      <c r="I6645" s="8">
        <f>INDEX(Δεδομένα!E$1:E$13,MATCH('2020'!H6645,Δεδομένα!D$1:D$13,0))</f>
        <v>3</v>
      </c>
      <c r="J6645" s="1">
        <v>44099</v>
      </c>
      <c r="K6645" s="6" t="s">
        <v>1086</v>
      </c>
      <c r="L6645" s="36" t="str">
        <f t="shared" si="412"/>
        <v>25/09/2020 10:23</v>
      </c>
      <c r="M6645" s="1">
        <v>44099</v>
      </c>
      <c r="N6645" s="6" t="s">
        <v>139</v>
      </c>
      <c r="O6645" s="36" t="str">
        <f t="shared" si="413"/>
        <v>25/09/2020 11:40</v>
      </c>
      <c r="P6645" s="46">
        <f t="shared" si="414"/>
        <v>5.3472222221898846E-2</v>
      </c>
      <c r="Q6645" s="48">
        <v>0</v>
      </c>
      <c r="R6645" s="47">
        <f t="shared" si="415"/>
        <v>76.999999999534339</v>
      </c>
      <c r="S6645" s="6" t="s">
        <v>44</v>
      </c>
      <c r="T6645" s="6" t="s">
        <v>178</v>
      </c>
      <c r="U6645" s="6" t="s">
        <v>44</v>
      </c>
      <c r="V6645" s="6" t="s">
        <v>7037</v>
      </c>
      <c r="W6645" s="7">
        <v>0</v>
      </c>
      <c r="X6645" s="7">
        <v>0</v>
      </c>
      <c r="Y6645" s="7">
        <v>0</v>
      </c>
      <c r="Z6645" s="7">
        <v>0</v>
      </c>
      <c r="AA6645" s="7">
        <v>0</v>
      </c>
      <c r="AB6645" s="7">
        <v>0</v>
      </c>
      <c r="AC6645" s="7">
        <v>0</v>
      </c>
      <c r="AD6645" s="7">
        <v>0.1</v>
      </c>
      <c r="AE6645">
        <v>3</v>
      </c>
      <c r="AF6645">
        <v>0</v>
      </c>
      <c r="AG6645">
        <v>0</v>
      </c>
      <c r="AH6645">
        <v>0</v>
      </c>
      <c r="AI6645">
        <v>0</v>
      </c>
      <c r="AJ6645">
        <v>1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</row>
    <row r="6646" spans="1:44" x14ac:dyDescent="0.25">
      <c r="A6646">
        <v>1590456</v>
      </c>
      <c r="B6646">
        <v>790391</v>
      </c>
      <c r="C6646">
        <v>22.616743450296699</v>
      </c>
      <c r="D6646">
        <v>40.753104641776602</v>
      </c>
      <c r="E6646" s="68" t="s">
        <v>1668</v>
      </c>
      <c r="F6646" s="8">
        <f>INDEX(Δεδομένα!$P:$P,MATCH('2020'!E6646,Δεδομένα!$O:$O,0))</f>
        <v>257</v>
      </c>
      <c r="G6646" s="6" t="s">
        <v>170</v>
      </c>
      <c r="H6646" s="2" t="str">
        <f>INDEX(Δεδομένα!B$1:B$51,MATCH('2020'!G6646,Δεδομένα!A$1:A$51,0))</f>
        <v>ΚΕΝΤΡΙΚΗΣ ΜΑΚΕΔΟΝΙΑΣ</v>
      </c>
      <c r="I6646" s="8">
        <f>INDEX(Δεδομένα!E$1:E$13,MATCH('2020'!H6646,Δεδομένα!D$1:D$13,0))</f>
        <v>3</v>
      </c>
      <c r="J6646" s="1">
        <v>44099</v>
      </c>
      <c r="K6646" s="6" t="s">
        <v>938</v>
      </c>
      <c r="L6646" s="36" t="str">
        <f t="shared" si="412"/>
        <v>25/09/2020 15:49</v>
      </c>
      <c r="M6646" s="1">
        <v>44099</v>
      </c>
      <c r="N6646" s="6" t="s">
        <v>1458</v>
      </c>
      <c r="O6646" s="36" t="str">
        <f t="shared" si="413"/>
        <v>25/09/2020 16:56</v>
      </c>
      <c r="P6646" s="46">
        <f t="shared" si="414"/>
        <v>4.6527777776645962E-2</v>
      </c>
      <c r="Q6646" s="48">
        <v>0</v>
      </c>
      <c r="R6646" s="47">
        <f t="shared" si="415"/>
        <v>66.999999998370185</v>
      </c>
      <c r="S6646" s="6" t="s">
        <v>44</v>
      </c>
      <c r="T6646" s="6" t="s">
        <v>187</v>
      </c>
      <c r="U6646" s="6" t="s">
        <v>1108</v>
      </c>
      <c r="V6646" s="6" t="s">
        <v>1706</v>
      </c>
      <c r="W6646" s="7">
        <v>0</v>
      </c>
      <c r="X6646" s="7">
        <v>0</v>
      </c>
      <c r="Y6646" s="7">
        <v>0</v>
      </c>
      <c r="Z6646" s="7">
        <v>0</v>
      </c>
      <c r="AA6646" s="7">
        <v>0.2</v>
      </c>
      <c r="AB6646" s="7">
        <v>0</v>
      </c>
      <c r="AC6646" s="7">
        <v>0</v>
      </c>
      <c r="AD6646" s="7">
        <v>0</v>
      </c>
      <c r="AE6646">
        <v>2</v>
      </c>
      <c r="AF6646">
        <v>0</v>
      </c>
      <c r="AG6646">
        <v>2</v>
      </c>
      <c r="AH6646">
        <v>0</v>
      </c>
      <c r="AI6646">
        <v>0</v>
      </c>
      <c r="AJ6646">
        <v>2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</row>
    <row r="6647" spans="1:44" x14ac:dyDescent="0.25">
      <c r="A6647">
        <v>1597433</v>
      </c>
      <c r="B6647">
        <v>790403</v>
      </c>
      <c r="C6647">
        <v>23.1672066273299</v>
      </c>
      <c r="D6647">
        <v>40.648677170798997</v>
      </c>
      <c r="E6647" s="68" t="s">
        <v>5411</v>
      </c>
      <c r="F6647" s="8">
        <f>INDEX(Δεδομένα!$P:$P,MATCH('2020'!E6647,Δεδομένα!$O:$O,0))</f>
        <v>42</v>
      </c>
      <c r="G6647" s="6" t="s">
        <v>170</v>
      </c>
      <c r="H6647" s="2" t="str">
        <f>INDEX(Δεδομένα!B$1:B$51,MATCH('2020'!G6647,Δεδομένα!A$1:A$51,0))</f>
        <v>ΚΕΝΤΡΙΚΗΣ ΜΑΚΕΔΟΝΙΑΣ</v>
      </c>
      <c r="I6647" s="8">
        <f>INDEX(Δεδομένα!E$1:E$13,MATCH('2020'!H6647,Δεδομένα!D$1:D$13,0))</f>
        <v>3</v>
      </c>
      <c r="J6647" s="1">
        <v>44099</v>
      </c>
      <c r="K6647" s="6" t="s">
        <v>2156</v>
      </c>
      <c r="L6647" s="36" t="str">
        <f t="shared" si="412"/>
        <v>25/09/2020 16:26</v>
      </c>
      <c r="M6647" s="1">
        <v>44099</v>
      </c>
      <c r="N6647" s="6" t="s">
        <v>1057</v>
      </c>
      <c r="O6647" s="36" t="str">
        <f t="shared" si="413"/>
        <v>25/09/2020 17:26</v>
      </c>
      <c r="P6647" s="46">
        <f t="shared" si="414"/>
        <v>4.1666666671517305E-2</v>
      </c>
      <c r="Q6647" s="48">
        <v>0</v>
      </c>
      <c r="R6647" s="47">
        <f t="shared" si="415"/>
        <v>60.000000006984919</v>
      </c>
      <c r="S6647" s="6" t="s">
        <v>44</v>
      </c>
      <c r="T6647" s="6" t="s">
        <v>2079</v>
      </c>
      <c r="U6647" s="6" t="s">
        <v>44</v>
      </c>
      <c r="V6647" s="6" t="s">
        <v>7041</v>
      </c>
      <c r="W6647" s="7">
        <v>0</v>
      </c>
      <c r="X6647" s="7">
        <v>0</v>
      </c>
      <c r="Y6647" s="7">
        <v>0</v>
      </c>
      <c r="Z6647" s="7">
        <v>0</v>
      </c>
      <c r="AA6647" s="7">
        <v>0</v>
      </c>
      <c r="AB6647" s="7">
        <v>1</v>
      </c>
      <c r="AC6647" s="7">
        <v>0</v>
      </c>
      <c r="AD6647" s="7">
        <v>0</v>
      </c>
      <c r="AE6647">
        <v>4</v>
      </c>
      <c r="AF6647">
        <v>0</v>
      </c>
      <c r="AG6647">
        <v>0</v>
      </c>
      <c r="AH6647">
        <v>0</v>
      </c>
      <c r="AI6647">
        <v>0</v>
      </c>
      <c r="AJ6647">
        <v>2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</row>
    <row r="6648" spans="1:44" x14ac:dyDescent="0.25">
      <c r="A6648">
        <v>1593456</v>
      </c>
      <c r="B6648">
        <v>790422</v>
      </c>
      <c r="C6648">
        <v>22.692035264900099</v>
      </c>
      <c r="D6648">
        <v>40.601881861774402</v>
      </c>
      <c r="E6648" s="68" t="s">
        <v>175</v>
      </c>
      <c r="F6648" s="8">
        <f>INDEX(Δεδομένα!$P:$P,MATCH('2020'!E6648,Δεδομένα!$O:$O,0))</f>
        <v>44</v>
      </c>
      <c r="G6648" s="6" t="s">
        <v>170</v>
      </c>
      <c r="H6648" s="2" t="str">
        <f>INDEX(Δεδομένα!B$1:B$51,MATCH('2020'!G6648,Δεδομένα!A$1:A$51,0))</f>
        <v>ΚΕΝΤΡΙΚΗΣ ΜΑΚΕΔΟΝΙΑΣ</v>
      </c>
      <c r="I6648" s="8">
        <f>INDEX(Δεδομένα!E$1:E$13,MATCH('2020'!H6648,Δεδομένα!D$1:D$13,0))</f>
        <v>3</v>
      </c>
      <c r="J6648" s="1">
        <v>44099</v>
      </c>
      <c r="K6648" s="6" t="s">
        <v>2065</v>
      </c>
      <c r="L6648" s="36" t="str">
        <f t="shared" si="412"/>
        <v>25/09/2020 16:48</v>
      </c>
      <c r="M6648" s="1">
        <v>44099</v>
      </c>
      <c r="N6648" s="6" t="s">
        <v>336</v>
      </c>
      <c r="O6648" s="36" t="str">
        <f t="shared" si="413"/>
        <v>25/09/2020 17:40</v>
      </c>
      <c r="P6648" s="46">
        <f t="shared" si="414"/>
        <v>3.6111111112404615E-2</v>
      </c>
      <c r="Q6648" s="48">
        <v>0</v>
      </c>
      <c r="R6648" s="47">
        <f t="shared" si="415"/>
        <v>52.000000001862645</v>
      </c>
      <c r="S6648" s="6" t="s">
        <v>44</v>
      </c>
      <c r="T6648" s="6" t="s">
        <v>178</v>
      </c>
      <c r="U6648" s="6" t="s">
        <v>44</v>
      </c>
      <c r="V6648" s="6" t="s">
        <v>7042</v>
      </c>
      <c r="W6648" s="7">
        <v>0</v>
      </c>
      <c r="X6648" s="7">
        <v>0</v>
      </c>
      <c r="Y6648" s="7">
        <v>0</v>
      </c>
      <c r="Z6648" s="7">
        <v>0</v>
      </c>
      <c r="AA6648" s="7">
        <v>0</v>
      </c>
      <c r="AB6648" s="7">
        <v>0</v>
      </c>
      <c r="AC6648" s="7">
        <v>0.5</v>
      </c>
      <c r="AD6648" s="7">
        <v>0.2</v>
      </c>
      <c r="AE6648">
        <v>6</v>
      </c>
      <c r="AF6648">
        <v>0</v>
      </c>
      <c r="AG6648">
        <v>0</v>
      </c>
      <c r="AH6648">
        <v>0</v>
      </c>
      <c r="AI6648">
        <v>0</v>
      </c>
      <c r="AJ6648">
        <v>2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</row>
    <row r="6649" spans="1:44" x14ac:dyDescent="0.25">
      <c r="A6649">
        <v>1594196</v>
      </c>
      <c r="B6649">
        <v>790433</v>
      </c>
      <c r="C6649">
        <v>20.844391980621701</v>
      </c>
      <c r="D6649">
        <v>39.580567969004903</v>
      </c>
      <c r="E6649" s="68" t="s">
        <v>250</v>
      </c>
      <c r="F6649" s="8">
        <f>INDEX(Δεδομένα!$P:$P,MATCH('2020'!E6649,Δεδομένα!$O:$O,0))</f>
        <v>82</v>
      </c>
      <c r="G6649" s="6" t="s">
        <v>251</v>
      </c>
      <c r="H6649" s="2" t="str">
        <f>INDEX(Δεδομένα!B$1:B$51,MATCH('2020'!G6649,Δεδομένα!A$1:A$51,0))</f>
        <v>ΗΠΕΙΡΟΥ</v>
      </c>
      <c r="I6649" s="8">
        <f>INDEX(Δεδομένα!E$1:E$13,MATCH('2020'!H6649,Δεδομένα!D$1:D$13,0))</f>
        <v>5</v>
      </c>
      <c r="J6649" s="1">
        <v>44099</v>
      </c>
      <c r="K6649" s="6" t="s">
        <v>1264</v>
      </c>
      <c r="L6649" s="36" t="str">
        <f t="shared" si="412"/>
        <v>25/09/2020 17:09</v>
      </c>
      <c r="M6649" s="1">
        <v>44099</v>
      </c>
      <c r="N6649" s="6" t="s">
        <v>85</v>
      </c>
      <c r="O6649" s="36" t="str">
        <f t="shared" si="413"/>
        <v>25/09/2020 17:50</v>
      </c>
      <c r="P6649" s="46">
        <f t="shared" si="414"/>
        <v>2.8472222220443655E-2</v>
      </c>
      <c r="Q6649" s="48">
        <v>0</v>
      </c>
      <c r="R6649" s="47">
        <f t="shared" si="415"/>
        <v>40.999999997438863</v>
      </c>
      <c r="S6649" s="6" t="s">
        <v>44</v>
      </c>
      <c r="T6649" s="6" t="s">
        <v>257</v>
      </c>
      <c r="U6649" s="6" t="s">
        <v>44</v>
      </c>
      <c r="V6649" s="6" t="s">
        <v>7043</v>
      </c>
      <c r="W6649" s="7">
        <v>0</v>
      </c>
      <c r="X6649" s="7">
        <v>0</v>
      </c>
      <c r="Y6649" s="7">
        <v>0</v>
      </c>
      <c r="Z6649" s="7">
        <v>5</v>
      </c>
      <c r="AA6649" s="7">
        <v>0</v>
      </c>
      <c r="AB6649" s="7">
        <v>0</v>
      </c>
      <c r="AC6649" s="7">
        <v>0</v>
      </c>
      <c r="AD6649" s="7">
        <v>0</v>
      </c>
      <c r="AE6649">
        <v>8</v>
      </c>
      <c r="AF6649">
        <v>0</v>
      </c>
      <c r="AG6649">
        <v>0</v>
      </c>
      <c r="AH6649">
        <v>0</v>
      </c>
      <c r="AI6649">
        <v>0</v>
      </c>
      <c r="AJ6649">
        <v>4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</row>
    <row r="6650" spans="1:44" x14ac:dyDescent="0.25">
      <c r="A6650">
        <v>1590410</v>
      </c>
      <c r="B6650">
        <v>790177</v>
      </c>
      <c r="C6650">
        <v>24.716304835614999</v>
      </c>
      <c r="D6650">
        <v>40.9741724788447</v>
      </c>
      <c r="E6650" s="68" t="s">
        <v>919</v>
      </c>
      <c r="F6650" s="8">
        <f>INDEX(Δεδομένα!$P:$P,MATCH('2020'!E6650,Δεδομένα!$O:$O,0))</f>
        <v>26</v>
      </c>
      <c r="G6650" s="6" t="s">
        <v>77</v>
      </c>
      <c r="H6650" s="2" t="str">
        <f>INDEX(Δεδομένα!B$1:B$51,MATCH('2020'!G6650,Δεδομένα!A$1:A$51,0))</f>
        <v>ΑΝΑΤΟΛΙΚΗΣ ΜΑΚΕΔΟΝΙΑΣ ΚΑΙ ΘΡΑΚΗΣ</v>
      </c>
      <c r="I6650" s="8">
        <f>INDEX(Δεδομένα!E$1:E$13,MATCH('2020'!H6650,Δεδομένα!D$1:D$13,0))</f>
        <v>2</v>
      </c>
      <c r="J6650" s="1">
        <v>44099</v>
      </c>
      <c r="K6650" s="6" t="s">
        <v>7036</v>
      </c>
      <c r="L6650" s="36" t="str">
        <f t="shared" si="412"/>
        <v>25/09/2020 07:28</v>
      </c>
      <c r="M6650" s="1">
        <v>44099</v>
      </c>
      <c r="N6650" s="6" t="s">
        <v>6890</v>
      </c>
      <c r="O6650" s="36" t="str">
        <f t="shared" si="413"/>
        <v>25/09/2020 07:52</v>
      </c>
      <c r="P6650" s="46">
        <f t="shared" si="414"/>
        <v>1.6666666662786156E-2</v>
      </c>
      <c r="Q6650" s="48">
        <v>0</v>
      </c>
      <c r="R6650" s="47">
        <f t="shared" si="415"/>
        <v>23.999999994412065</v>
      </c>
      <c r="S6650" s="6" t="s">
        <v>44</v>
      </c>
      <c r="T6650" s="6" t="s">
        <v>921</v>
      </c>
      <c r="U6650" s="6" t="s">
        <v>44</v>
      </c>
      <c r="V6650" s="6" t="s">
        <v>922</v>
      </c>
      <c r="W6650" s="7">
        <v>0</v>
      </c>
      <c r="X6650" s="7">
        <v>0</v>
      </c>
      <c r="Y6650" s="7">
        <v>0</v>
      </c>
      <c r="Z6650" s="7">
        <v>0.2</v>
      </c>
      <c r="AA6650" s="7">
        <v>0</v>
      </c>
      <c r="AB6650" s="7">
        <v>0</v>
      </c>
      <c r="AC6650" s="7">
        <v>0</v>
      </c>
      <c r="AD6650" s="7">
        <v>0</v>
      </c>
      <c r="AE6650">
        <v>0</v>
      </c>
      <c r="AF6650">
        <v>0</v>
      </c>
      <c r="AG6650">
        <v>0</v>
      </c>
      <c r="AH6650">
        <v>0</v>
      </c>
      <c r="AI6650">
        <v>1</v>
      </c>
      <c r="AJ6650">
        <v>0</v>
      </c>
      <c r="AK6650">
        <v>0</v>
      </c>
      <c r="AL6650">
        <v>0</v>
      </c>
      <c r="AM6650">
        <v>1</v>
      </c>
      <c r="AN6650">
        <v>0</v>
      </c>
      <c r="AO6650">
        <v>0</v>
      </c>
      <c r="AP6650">
        <v>0</v>
      </c>
      <c r="AQ6650">
        <v>0</v>
      </c>
      <c r="AR6650">
        <v>0</v>
      </c>
    </row>
    <row r="6651" spans="1:44" x14ac:dyDescent="0.25">
      <c r="A6651">
        <v>1592028</v>
      </c>
      <c r="B6651">
        <v>790296</v>
      </c>
      <c r="C6651">
        <v>22.895250320434599</v>
      </c>
      <c r="D6651">
        <v>40.837444305419901</v>
      </c>
      <c r="E6651" s="68" t="s">
        <v>1084</v>
      </c>
      <c r="F6651" s="8">
        <f>INDEX(Δεδομένα!$P:$P,MATCH('2020'!E6651,Δεδομένα!$O:$O,0))</f>
        <v>57</v>
      </c>
      <c r="G6651" s="6" t="s">
        <v>223</v>
      </c>
      <c r="H6651" s="2" t="str">
        <f>INDEX(Δεδομένα!B$1:B$51,MATCH('2020'!G6651,Δεδομένα!A$1:A$51,0))</f>
        <v>ΚΕΝΤΡΙΚΗΣ ΜΑΚΕΔΟΝΙΑΣ</v>
      </c>
      <c r="I6651" s="8">
        <f>INDEX(Δεδομένα!E$1:E$13,MATCH('2020'!H6651,Δεδομένα!D$1:D$13,0))</f>
        <v>3</v>
      </c>
      <c r="J6651" s="1">
        <v>44099</v>
      </c>
      <c r="K6651" s="6" t="s">
        <v>347</v>
      </c>
      <c r="L6651" s="36" t="str">
        <f t="shared" si="412"/>
        <v>25/09/2020 13:10</v>
      </c>
      <c r="M6651" s="1">
        <v>44099</v>
      </c>
      <c r="N6651" s="6" t="s">
        <v>387</v>
      </c>
      <c r="O6651" s="36" t="str">
        <f t="shared" si="413"/>
        <v>25/09/2020 14:44</v>
      </c>
      <c r="P6651" s="46">
        <f t="shared" si="414"/>
        <v>6.5277777779556345E-2</v>
      </c>
      <c r="Q6651" s="48">
        <v>0</v>
      </c>
      <c r="R6651" s="47">
        <f t="shared" si="415"/>
        <v>94.000000002561137</v>
      </c>
      <c r="S6651" s="6" t="s">
        <v>44</v>
      </c>
      <c r="T6651" s="6" t="s">
        <v>1145</v>
      </c>
      <c r="U6651" s="6" t="s">
        <v>44</v>
      </c>
      <c r="V6651" s="6" t="s">
        <v>7039</v>
      </c>
      <c r="W6651" s="7">
        <v>0</v>
      </c>
      <c r="X6651" s="7">
        <v>0</v>
      </c>
      <c r="Y6651" s="7">
        <v>0</v>
      </c>
      <c r="Z6651" s="7">
        <v>7</v>
      </c>
      <c r="AA6651" s="7">
        <v>0</v>
      </c>
      <c r="AB6651" s="7">
        <v>0</v>
      </c>
      <c r="AC6651" s="7">
        <v>3</v>
      </c>
      <c r="AD6651" s="7">
        <v>0</v>
      </c>
      <c r="AE6651">
        <v>8</v>
      </c>
      <c r="AF6651">
        <v>0</v>
      </c>
      <c r="AG6651">
        <v>0</v>
      </c>
      <c r="AH6651">
        <v>0</v>
      </c>
      <c r="AI6651">
        <v>0</v>
      </c>
      <c r="AJ6651">
        <v>4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</row>
    <row r="6652" spans="1:44" x14ac:dyDescent="0.25">
      <c r="A6652">
        <v>1592069</v>
      </c>
      <c r="B6652">
        <v>790270</v>
      </c>
      <c r="C6652">
        <v>22.436155628879199</v>
      </c>
      <c r="D6652">
        <v>39.7530520056456</v>
      </c>
      <c r="E6652" s="68" t="s">
        <v>1271</v>
      </c>
      <c r="F6652" s="8">
        <f>INDEX(Δεδομένα!$P:$P,MATCH('2020'!E6652,Δεδομένα!$O:$O,0))</f>
        <v>102</v>
      </c>
      <c r="G6652" s="6" t="s">
        <v>288</v>
      </c>
      <c r="H6652" s="2" t="str">
        <f>INDEX(Δεδομένα!B$1:B$51,MATCH('2020'!G6652,Δεδομένα!A$1:A$51,0))</f>
        <v>ΘΕΣΣΑΛΙΑΣ</v>
      </c>
      <c r="I6652" s="8">
        <f>INDEX(Δεδομένα!E$1:E$13,MATCH('2020'!H6652,Δεδομένα!D$1:D$13,0))</f>
        <v>6</v>
      </c>
      <c r="J6652" s="1">
        <v>44099</v>
      </c>
      <c r="K6652" s="6" t="s">
        <v>2378</v>
      </c>
      <c r="L6652" s="36" t="str">
        <f t="shared" si="412"/>
        <v>25/09/2020 12:38</v>
      </c>
      <c r="M6652" s="1">
        <v>44099</v>
      </c>
      <c r="N6652" s="6" t="s">
        <v>715</v>
      </c>
      <c r="O6652" s="36" t="str">
        <f t="shared" si="413"/>
        <v>25/09/2020 14:35</v>
      </c>
      <c r="P6652" s="46">
        <f t="shared" si="414"/>
        <v>8.1250000002910383E-2</v>
      </c>
      <c r="Q6652" s="48">
        <v>0</v>
      </c>
      <c r="R6652" s="47">
        <f t="shared" si="415"/>
        <v>117.00000000419095</v>
      </c>
      <c r="S6652" s="6" t="s">
        <v>44</v>
      </c>
      <c r="T6652" s="6" t="s">
        <v>1272</v>
      </c>
      <c r="U6652" s="6" t="s">
        <v>44</v>
      </c>
      <c r="V6652" s="6" t="s">
        <v>7038</v>
      </c>
      <c r="W6652" s="7">
        <v>0</v>
      </c>
      <c r="X6652" s="7">
        <v>0</v>
      </c>
      <c r="Y6652" s="7">
        <v>0</v>
      </c>
      <c r="Z6652" s="7">
        <v>0</v>
      </c>
      <c r="AA6652" s="7">
        <v>0</v>
      </c>
      <c r="AB6652" s="7">
        <v>50</v>
      </c>
      <c r="AC6652" s="7">
        <v>100</v>
      </c>
      <c r="AD6652" s="7">
        <v>0</v>
      </c>
      <c r="AE6652">
        <v>4</v>
      </c>
      <c r="AF6652">
        <v>0</v>
      </c>
      <c r="AG6652">
        <v>0</v>
      </c>
      <c r="AH6652">
        <v>0</v>
      </c>
      <c r="AI6652">
        <v>0</v>
      </c>
      <c r="AJ6652">
        <v>2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</row>
    <row r="6653" spans="1:44" x14ac:dyDescent="0.25">
      <c r="A6653">
        <v>1592084</v>
      </c>
      <c r="B6653">
        <v>0</v>
      </c>
      <c r="C6653">
        <v>0</v>
      </c>
      <c r="D6653">
        <v>0</v>
      </c>
      <c r="E6653" s="68" t="s">
        <v>1271</v>
      </c>
      <c r="F6653" s="8">
        <f>INDEX(Δεδομένα!$P:$P,MATCH('2020'!E6653,Δεδομένα!$O:$O,0))</f>
        <v>102</v>
      </c>
      <c r="G6653" s="6" t="s">
        <v>288</v>
      </c>
      <c r="H6653" s="2" t="str">
        <f>INDEX(Δεδομένα!B$1:B$51,MATCH('2020'!G6653,Δεδομένα!A$1:A$51,0))</f>
        <v>ΘΕΣΣΑΛΙΑΣ</v>
      </c>
      <c r="I6653" s="8">
        <f>INDEX(Δεδομένα!E$1:E$13,MATCH('2020'!H6653,Δεδομένα!D$1:D$13,0))</f>
        <v>6</v>
      </c>
      <c r="J6653" s="1">
        <v>44099</v>
      </c>
      <c r="K6653" s="6" t="s">
        <v>533</v>
      </c>
      <c r="L6653" s="36" t="str">
        <f t="shared" si="412"/>
        <v>25/09/2020 19:18</v>
      </c>
      <c r="M6653" s="1">
        <v>44099</v>
      </c>
      <c r="N6653" s="6" t="s">
        <v>4174</v>
      </c>
      <c r="O6653" s="36" t="str">
        <f t="shared" si="413"/>
        <v>25/09/2020 23:19</v>
      </c>
      <c r="P6653" s="46">
        <f t="shared" si="414"/>
        <v>0.16736111111094942</v>
      </c>
      <c r="Q6653" s="48">
        <v>0</v>
      </c>
      <c r="R6653" s="47">
        <f t="shared" si="415"/>
        <v>240.99999999976717</v>
      </c>
      <c r="S6653" s="6" t="s">
        <v>44</v>
      </c>
      <c r="T6653" s="6" t="s">
        <v>1272</v>
      </c>
      <c r="U6653" s="6" t="s">
        <v>44</v>
      </c>
      <c r="V6653" s="6" t="s">
        <v>8234</v>
      </c>
      <c r="W6653" s="7">
        <v>0</v>
      </c>
      <c r="X6653" s="7">
        <v>0</v>
      </c>
      <c r="Y6653" s="7">
        <v>0</v>
      </c>
      <c r="Z6653" s="7">
        <v>0</v>
      </c>
      <c r="AA6653" s="7">
        <v>0</v>
      </c>
      <c r="AB6653" s="7">
        <v>0</v>
      </c>
      <c r="AC6653" s="7">
        <v>2</v>
      </c>
      <c r="AD6653" s="7">
        <v>0</v>
      </c>
      <c r="AE6653">
        <v>4</v>
      </c>
      <c r="AF6653">
        <v>0</v>
      </c>
      <c r="AG6653">
        <v>0</v>
      </c>
      <c r="AH6653">
        <v>0</v>
      </c>
      <c r="AI6653">
        <v>0</v>
      </c>
      <c r="AJ6653">
        <v>2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</row>
    <row r="6654" spans="1:44" x14ac:dyDescent="0.25">
      <c r="A6654">
        <v>1591757</v>
      </c>
      <c r="B6654">
        <v>790256</v>
      </c>
      <c r="C6654">
        <v>22.218188850925099</v>
      </c>
      <c r="D6654">
        <v>40.772808798017003</v>
      </c>
      <c r="E6654" s="68" t="s">
        <v>1122</v>
      </c>
      <c r="F6654" s="8">
        <f>INDEX(Δεδομένα!$P:$P,MATCH('2020'!E6654,Δεδομένα!$O:$O,0))</f>
        <v>253</v>
      </c>
      <c r="G6654" s="6" t="s">
        <v>874</v>
      </c>
      <c r="H6654" s="2" t="str">
        <f>INDEX(Δεδομένα!B$1:B$51,MATCH('2020'!G6654,Δεδομένα!A$1:A$51,0))</f>
        <v>ΚΕΝΤΡΙΚΗΣ ΜΑΚΕΔΟΝΙΑΣ</v>
      </c>
      <c r="I6654" s="8">
        <f>INDEX(Δεδομένα!E$1:E$13,MATCH('2020'!H6654,Δεδομένα!D$1:D$13,0))</f>
        <v>3</v>
      </c>
      <c r="J6654" s="1">
        <v>44099</v>
      </c>
      <c r="K6654" s="6" t="s">
        <v>467</v>
      </c>
      <c r="L6654" s="36" t="str">
        <f t="shared" si="412"/>
        <v>25/09/2020 12:20</v>
      </c>
      <c r="M6654" s="1">
        <v>44099</v>
      </c>
      <c r="N6654" s="6" t="s">
        <v>271</v>
      </c>
      <c r="O6654" s="36" t="str">
        <f t="shared" si="413"/>
        <v>25/09/2020 14:16</v>
      </c>
      <c r="P6654" s="46">
        <f t="shared" si="414"/>
        <v>8.0555555556202307E-2</v>
      </c>
      <c r="Q6654" s="48">
        <v>0</v>
      </c>
      <c r="R6654" s="47">
        <f t="shared" si="415"/>
        <v>116.00000000093132</v>
      </c>
      <c r="S6654" s="6" t="s">
        <v>44</v>
      </c>
      <c r="T6654" s="6" t="s">
        <v>1507</v>
      </c>
      <c r="U6654" s="6" t="s">
        <v>2283</v>
      </c>
      <c r="V6654" s="6" t="s">
        <v>2283</v>
      </c>
      <c r="W6654" s="7">
        <v>0</v>
      </c>
      <c r="X6654" s="7">
        <v>0</v>
      </c>
      <c r="Y6654" s="7">
        <v>0</v>
      </c>
      <c r="Z6654" s="7">
        <v>0.2</v>
      </c>
      <c r="AA6654" s="7">
        <v>0</v>
      </c>
      <c r="AB6654" s="7">
        <v>0</v>
      </c>
      <c r="AC6654" s="7">
        <v>0</v>
      </c>
      <c r="AD6654" s="7">
        <v>0</v>
      </c>
      <c r="AE6654">
        <v>2</v>
      </c>
      <c r="AF6654">
        <v>0</v>
      </c>
      <c r="AG6654">
        <v>0</v>
      </c>
      <c r="AH6654">
        <v>0</v>
      </c>
      <c r="AI6654">
        <v>0</v>
      </c>
      <c r="AJ6654">
        <v>1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</row>
    <row r="6655" spans="1:44" x14ac:dyDescent="0.25">
      <c r="A6655">
        <v>1590472</v>
      </c>
      <c r="B6655">
        <v>790428</v>
      </c>
      <c r="C6655">
        <v>22.256145961772599</v>
      </c>
      <c r="D6655">
        <v>40.806755896848102</v>
      </c>
      <c r="E6655" s="68" t="s">
        <v>873</v>
      </c>
      <c r="F6655" s="8">
        <f>INDEX(Δεδομένα!$P:$P,MATCH('2020'!E6655,Δεδομένα!$O:$O,0))</f>
        <v>61</v>
      </c>
      <c r="G6655" s="6" t="s">
        <v>874</v>
      </c>
      <c r="H6655" s="2" t="str">
        <f>INDEX(Δεδομένα!B$1:B$51,MATCH('2020'!G6655,Δεδομένα!A$1:A$51,0))</f>
        <v>ΚΕΝΤΡΙΚΗΣ ΜΑΚΕΔΟΝΙΑΣ</v>
      </c>
      <c r="I6655" s="8">
        <f>INDEX(Δεδομένα!E$1:E$13,MATCH('2020'!H6655,Δεδομένα!D$1:D$13,0))</f>
        <v>3</v>
      </c>
      <c r="J6655" s="1">
        <v>44099</v>
      </c>
      <c r="K6655" s="6" t="s">
        <v>1645</v>
      </c>
      <c r="L6655" s="36" t="str">
        <f t="shared" si="412"/>
        <v>25/09/2020 16:54</v>
      </c>
      <c r="M6655" s="1">
        <v>44099</v>
      </c>
      <c r="N6655" s="6" t="s">
        <v>259</v>
      </c>
      <c r="O6655" s="36" t="str">
        <f t="shared" si="413"/>
        <v>25/09/2020 19:00</v>
      </c>
      <c r="P6655" s="46">
        <f t="shared" si="414"/>
        <v>8.7499999994179234E-2</v>
      </c>
      <c r="Q6655" s="48">
        <v>0</v>
      </c>
      <c r="R6655" s="47">
        <f t="shared" si="415"/>
        <v>125.9999999916181</v>
      </c>
      <c r="S6655" s="6" t="s">
        <v>44</v>
      </c>
      <c r="T6655" s="6" t="s">
        <v>878</v>
      </c>
      <c r="U6655" s="6" t="s">
        <v>2109</v>
      </c>
      <c r="V6655" s="6" t="s">
        <v>3122</v>
      </c>
      <c r="W6655" s="7">
        <v>0</v>
      </c>
      <c r="X6655" s="7">
        <v>0</v>
      </c>
      <c r="Y6655" s="7">
        <v>0</v>
      </c>
      <c r="Z6655" s="7">
        <v>0</v>
      </c>
      <c r="AA6655" s="7">
        <v>0.5</v>
      </c>
      <c r="AB6655" s="7">
        <v>0.3</v>
      </c>
      <c r="AC6655" s="7">
        <v>0</v>
      </c>
      <c r="AD6655" s="7">
        <v>0</v>
      </c>
      <c r="AE6655">
        <v>3</v>
      </c>
      <c r="AF6655">
        <v>0</v>
      </c>
      <c r="AG6655">
        <v>0</v>
      </c>
      <c r="AH6655">
        <v>0</v>
      </c>
      <c r="AI6655">
        <v>0</v>
      </c>
      <c r="AJ6655">
        <v>2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</row>
    <row r="6656" spans="1:44" x14ac:dyDescent="0.25">
      <c r="A6656">
        <v>1590480</v>
      </c>
      <c r="B6656">
        <v>790498</v>
      </c>
      <c r="C6656">
        <v>22.317658594287501</v>
      </c>
      <c r="D6656">
        <v>40.765550909484602</v>
      </c>
      <c r="E6656" s="68" t="s">
        <v>873</v>
      </c>
      <c r="F6656" s="8">
        <f>INDEX(Δεδομένα!$P:$P,MATCH('2020'!E6656,Δεδομένα!$O:$O,0))</f>
        <v>61</v>
      </c>
      <c r="G6656" s="6" t="s">
        <v>874</v>
      </c>
      <c r="H6656" s="2" t="str">
        <f>INDEX(Δεδομένα!B$1:B$51,MATCH('2020'!G6656,Δεδομένα!A$1:A$51,0))</f>
        <v>ΚΕΝΤΡΙΚΗΣ ΜΑΚΕΔΟΝΙΑΣ</v>
      </c>
      <c r="I6656" s="8">
        <f>INDEX(Δεδομένα!E$1:E$13,MATCH('2020'!H6656,Δεδομένα!D$1:D$13,0))</f>
        <v>3</v>
      </c>
      <c r="J6656" s="1">
        <v>44099</v>
      </c>
      <c r="K6656" s="6" t="s">
        <v>2937</v>
      </c>
      <c r="L6656" s="36" t="str">
        <f t="shared" si="412"/>
        <v>25/09/2020 19:16</v>
      </c>
      <c r="M6656" s="1">
        <v>44099</v>
      </c>
      <c r="N6656" s="6" t="s">
        <v>2874</v>
      </c>
      <c r="O6656" s="36" t="str">
        <f t="shared" si="413"/>
        <v>25/09/2020 19:43</v>
      </c>
      <c r="P6656" s="46">
        <f t="shared" si="414"/>
        <v>1.8750000002910383E-2</v>
      </c>
      <c r="Q6656" s="48">
        <v>0</v>
      </c>
      <c r="R6656" s="47">
        <f t="shared" si="415"/>
        <v>27.000000004190952</v>
      </c>
      <c r="S6656" s="6" t="s">
        <v>44</v>
      </c>
      <c r="T6656" s="6" t="s">
        <v>878</v>
      </c>
      <c r="U6656" s="6" t="s">
        <v>1182</v>
      </c>
      <c r="V6656" s="6" t="s">
        <v>2368</v>
      </c>
      <c r="W6656" s="7">
        <v>0</v>
      </c>
      <c r="X6656" s="7">
        <v>0</v>
      </c>
      <c r="Y6656" s="7">
        <v>0</v>
      </c>
      <c r="Z6656" s="7">
        <v>0.1</v>
      </c>
      <c r="AA6656" s="7">
        <v>0</v>
      </c>
      <c r="AB6656" s="7">
        <v>0</v>
      </c>
      <c r="AC6656" s="7">
        <v>0</v>
      </c>
      <c r="AD6656" s="7">
        <v>0</v>
      </c>
      <c r="AE6656">
        <v>2</v>
      </c>
      <c r="AF6656">
        <v>0</v>
      </c>
      <c r="AG6656">
        <v>0</v>
      </c>
      <c r="AH6656">
        <v>0</v>
      </c>
      <c r="AI6656">
        <v>0</v>
      </c>
      <c r="AJ6656">
        <v>1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</row>
    <row r="6657" spans="1:44" x14ac:dyDescent="0.25">
      <c r="A6657">
        <v>1590554</v>
      </c>
      <c r="B6657">
        <v>790512</v>
      </c>
      <c r="C6657">
        <v>21.981057355378798</v>
      </c>
      <c r="D6657">
        <v>40.968200267168399</v>
      </c>
      <c r="E6657" s="68" t="s">
        <v>952</v>
      </c>
      <c r="F6657" s="8">
        <f>INDEX(Δεδομένα!$P:$P,MATCH('2020'!E6657,Δεδομένα!$O:$O,0))</f>
        <v>62</v>
      </c>
      <c r="G6657" s="6" t="s">
        <v>874</v>
      </c>
      <c r="H6657" s="2" t="str">
        <f>INDEX(Δεδομένα!B$1:B$51,MATCH('2020'!G6657,Δεδομένα!A$1:A$51,0))</f>
        <v>ΚΕΝΤΡΙΚΗΣ ΜΑΚΕΔΟΝΙΑΣ</v>
      </c>
      <c r="I6657" s="8">
        <f>INDEX(Δεδομένα!E$1:E$13,MATCH('2020'!H6657,Δεδομένα!D$1:D$13,0))</f>
        <v>3</v>
      </c>
      <c r="J6657" s="1">
        <v>44099</v>
      </c>
      <c r="K6657" s="6" t="s">
        <v>700</v>
      </c>
      <c r="L6657" s="36" t="str">
        <f t="shared" si="412"/>
        <v>25/09/2020 19:45</v>
      </c>
      <c r="M6657" s="1">
        <v>44099</v>
      </c>
      <c r="N6657" s="6" t="s">
        <v>392</v>
      </c>
      <c r="O6657" s="36" t="str">
        <f t="shared" si="413"/>
        <v>25/09/2020 21:00</v>
      </c>
      <c r="P6657" s="46">
        <f t="shared" si="414"/>
        <v>5.2083333335758653E-2</v>
      </c>
      <c r="Q6657" s="48">
        <v>0</v>
      </c>
      <c r="R6657" s="47">
        <f t="shared" si="415"/>
        <v>75.00000000349246</v>
      </c>
      <c r="S6657" s="6" t="s">
        <v>44</v>
      </c>
      <c r="T6657" s="6" t="s">
        <v>954</v>
      </c>
      <c r="U6657" s="6" t="s">
        <v>1352</v>
      </c>
      <c r="V6657" s="6" t="s">
        <v>2856</v>
      </c>
      <c r="W6657" s="7">
        <v>0</v>
      </c>
      <c r="X6657" s="7">
        <v>0</v>
      </c>
      <c r="Y6657" s="7">
        <v>0</v>
      </c>
      <c r="Z6657" s="7">
        <v>0</v>
      </c>
      <c r="AA6657" s="7">
        <v>0</v>
      </c>
      <c r="AB6657" s="7">
        <v>0.03</v>
      </c>
      <c r="AC6657" s="7">
        <v>0</v>
      </c>
      <c r="AD6657" s="7">
        <v>0</v>
      </c>
      <c r="AE6657">
        <v>3</v>
      </c>
      <c r="AF6657">
        <v>0</v>
      </c>
      <c r="AG6657">
        <v>0</v>
      </c>
      <c r="AH6657">
        <v>0</v>
      </c>
      <c r="AI6657">
        <v>0</v>
      </c>
      <c r="AJ6657">
        <v>1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</row>
    <row r="6658" spans="1:44" x14ac:dyDescent="0.25">
      <c r="A6658">
        <v>1607736</v>
      </c>
      <c r="B6658">
        <v>790715</v>
      </c>
      <c r="C6658">
        <v>24.077679817303999</v>
      </c>
      <c r="D6658">
        <v>37.785466103588298</v>
      </c>
      <c r="E6658" s="68" t="s">
        <v>2894</v>
      </c>
      <c r="F6658" s="8">
        <f>INDEX(Δεδομένα!$P:$P,MATCH('2020'!E6658,Δεδομένα!$O:$O,0))</f>
        <v>15</v>
      </c>
      <c r="G6658" s="6" t="s">
        <v>41</v>
      </c>
      <c r="H6658" s="2" t="str">
        <f>INDEX(Δεδομένα!B$1:B$51,MATCH('2020'!G6658,Δεδομένα!A$1:A$51,0))</f>
        <v>ΑΤΤΙΚΗΣ</v>
      </c>
      <c r="I6658" s="8">
        <f>INDEX(Δεδομένα!E$1:E$13,MATCH('2020'!H6658,Δεδομένα!D$1:D$13,0))</f>
        <v>1</v>
      </c>
      <c r="J6658" s="1">
        <v>44100</v>
      </c>
      <c r="K6658" s="6" t="s">
        <v>1776</v>
      </c>
      <c r="L6658" s="36" t="str">
        <f t="shared" si="412"/>
        <v>26/09/2020 11:33</v>
      </c>
      <c r="M6658" s="1">
        <v>44100</v>
      </c>
      <c r="N6658" s="6" t="s">
        <v>1309</v>
      </c>
      <c r="O6658" s="36" t="str">
        <f t="shared" si="413"/>
        <v>26/09/2020 18:28</v>
      </c>
      <c r="P6658" s="46">
        <f t="shared" si="414"/>
        <v>0.28819444444525288</v>
      </c>
      <c r="Q6658" s="48">
        <v>0</v>
      </c>
      <c r="R6658" s="47">
        <f t="shared" si="415"/>
        <v>415.00000000116415</v>
      </c>
      <c r="S6658" s="6" t="s">
        <v>44</v>
      </c>
      <c r="T6658" s="6" t="s">
        <v>2896</v>
      </c>
      <c r="U6658" s="6" t="s">
        <v>2897</v>
      </c>
      <c r="V6658" s="6" t="s">
        <v>5502</v>
      </c>
      <c r="W6658" s="7">
        <v>0</v>
      </c>
      <c r="X6658" s="7">
        <v>4</v>
      </c>
      <c r="Y6658" s="7">
        <v>0</v>
      </c>
      <c r="Z6658" s="7">
        <v>0</v>
      </c>
      <c r="AA6658" s="7">
        <v>0</v>
      </c>
      <c r="AB6658" s="7">
        <v>0</v>
      </c>
      <c r="AC6658" s="7">
        <v>0</v>
      </c>
      <c r="AD6658" s="7">
        <v>0</v>
      </c>
      <c r="AE6658">
        <v>19</v>
      </c>
      <c r="AF6658">
        <v>0</v>
      </c>
      <c r="AG6658">
        <v>0</v>
      </c>
      <c r="AH6658">
        <v>0</v>
      </c>
      <c r="AI6658">
        <v>10</v>
      </c>
      <c r="AJ6658">
        <v>9</v>
      </c>
      <c r="AK6658">
        <v>4</v>
      </c>
      <c r="AL6658">
        <v>2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</row>
    <row r="6659" spans="1:44" x14ac:dyDescent="0.25">
      <c r="A6659">
        <v>1590407</v>
      </c>
      <c r="B6659">
        <v>790888</v>
      </c>
      <c r="C6659">
        <v>21.1605768990641</v>
      </c>
      <c r="D6659">
        <v>40.048187449935</v>
      </c>
      <c r="E6659" s="68" t="s">
        <v>889</v>
      </c>
      <c r="F6659" s="8">
        <f>INDEX(Δεδομένα!$P:$P,MATCH('2020'!E6659,Δεδομένα!$O:$O,0))</f>
        <v>79</v>
      </c>
      <c r="G6659" s="6" t="s">
        <v>890</v>
      </c>
      <c r="H6659" s="2" t="str">
        <f>INDEX(Δεδομένα!B$1:B$51,MATCH('2020'!G6659,Δεδομένα!A$1:A$51,0))</f>
        <v>ΔΥΤΙΚΗΣ ΜΑΚΕΔΟΝΙΑΣ</v>
      </c>
      <c r="I6659" s="8">
        <f>INDEX(Δεδομένα!E$1:E$13,MATCH('2020'!H6659,Δεδομένα!D$1:D$13,0))</f>
        <v>4</v>
      </c>
      <c r="J6659" s="1">
        <v>44100</v>
      </c>
      <c r="K6659" s="6" t="s">
        <v>262</v>
      </c>
      <c r="L6659" s="36" t="str">
        <f t="shared" ref="L6659:L6722" si="416">_xlfn.CONCAT(TEXT(J6659,"ηη/μμ/εεε")," ",TEXT(K6659,"ωω:λλ"))</f>
        <v>26/09/2020 17:49</v>
      </c>
      <c r="M6659" s="1">
        <v>44101</v>
      </c>
      <c r="N6659" s="6" t="s">
        <v>66</v>
      </c>
      <c r="O6659" s="36" t="str">
        <f t="shared" ref="O6659:O6722" si="417">_xlfn.CONCAT(TEXT(M6659,"ηη/μμ/εεε")," ",TEXT(N6659,"ωω:λλ"))</f>
        <v>27/09/2020 15:15</v>
      </c>
      <c r="P6659" s="46">
        <f t="shared" ref="P6659:P6722" si="418">O6659-L6659</f>
        <v>0.89305555555620231</v>
      </c>
      <c r="Q6659" s="48">
        <v>0</v>
      </c>
      <c r="R6659" s="47">
        <f t="shared" ref="R6659:R6722" si="419">P6659*(24*60)</f>
        <v>1286.0000000009313</v>
      </c>
      <c r="S6659" s="6" t="s">
        <v>44</v>
      </c>
      <c r="T6659" s="6" t="s">
        <v>893</v>
      </c>
      <c r="U6659" s="6" t="s">
        <v>44</v>
      </c>
      <c r="V6659" s="6" t="s">
        <v>7058</v>
      </c>
      <c r="W6659" s="7">
        <v>0.1</v>
      </c>
      <c r="X6659" s="7">
        <v>0</v>
      </c>
      <c r="Y6659" s="7">
        <v>0</v>
      </c>
      <c r="Z6659" s="7">
        <v>0</v>
      </c>
      <c r="AA6659" s="7">
        <v>0</v>
      </c>
      <c r="AB6659" s="7">
        <v>0</v>
      </c>
      <c r="AC6659" s="7">
        <v>0</v>
      </c>
      <c r="AD6659" s="7">
        <v>0</v>
      </c>
      <c r="AE6659">
        <v>8</v>
      </c>
      <c r="AF6659">
        <v>0</v>
      </c>
      <c r="AG6659">
        <v>0</v>
      </c>
      <c r="AH6659">
        <v>0</v>
      </c>
      <c r="AI6659">
        <v>0</v>
      </c>
      <c r="AJ6659">
        <v>3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</row>
    <row r="6660" spans="1:44" x14ac:dyDescent="0.25">
      <c r="A6660">
        <v>1594417</v>
      </c>
      <c r="B6660">
        <v>790844</v>
      </c>
      <c r="C6660">
        <v>26.248658806222</v>
      </c>
      <c r="D6660">
        <v>41.514215922743098</v>
      </c>
      <c r="E6660" s="68" t="s">
        <v>1115</v>
      </c>
      <c r="F6660" s="8">
        <f>INDEX(Δεδομένα!$P:$P,MATCH('2020'!E6660,Δεδομένα!$O:$O,0))</f>
        <v>35</v>
      </c>
      <c r="G6660" s="6" t="s">
        <v>148</v>
      </c>
      <c r="H6660" s="2" t="str">
        <f>INDEX(Δεδομένα!B$1:B$51,MATCH('2020'!G6660,Δεδομένα!A$1:A$51,0))</f>
        <v>ΑΝΑΤΟΛΙΚΗΣ ΜΑΚΕΔΟΝΙΑΣ ΚΑΙ ΘΡΑΚΗΣ</v>
      </c>
      <c r="I6660" s="8">
        <f>INDEX(Δεδομένα!E$1:E$13,MATCH('2020'!H6660,Δεδομένα!D$1:D$13,0))</f>
        <v>2</v>
      </c>
      <c r="J6660" s="1">
        <v>44100</v>
      </c>
      <c r="K6660" s="6" t="s">
        <v>160</v>
      </c>
      <c r="L6660" s="36" t="str">
        <f t="shared" si="416"/>
        <v>26/09/2020 16:35</v>
      </c>
      <c r="M6660" s="1">
        <v>44100</v>
      </c>
      <c r="N6660" s="6" t="s">
        <v>85</v>
      </c>
      <c r="O6660" s="36" t="str">
        <f t="shared" si="417"/>
        <v>26/09/2020 17:50</v>
      </c>
      <c r="P6660" s="46">
        <f t="shared" si="418"/>
        <v>5.2083333335758653E-2</v>
      </c>
      <c r="Q6660" s="48">
        <v>0</v>
      </c>
      <c r="R6660" s="47">
        <f t="shared" si="419"/>
        <v>75.00000000349246</v>
      </c>
      <c r="S6660" s="6" t="s">
        <v>44</v>
      </c>
      <c r="T6660" s="6" t="s">
        <v>1119</v>
      </c>
      <c r="U6660" s="6" t="s">
        <v>44</v>
      </c>
      <c r="V6660" s="6" t="s">
        <v>7056</v>
      </c>
      <c r="W6660" s="7">
        <v>0</v>
      </c>
      <c r="X6660" s="7">
        <v>0</v>
      </c>
      <c r="Y6660" s="7">
        <v>0</v>
      </c>
      <c r="Z6660" s="7">
        <v>0</v>
      </c>
      <c r="AA6660" s="7">
        <v>0</v>
      </c>
      <c r="AB6660" s="7">
        <v>0</v>
      </c>
      <c r="AC6660" s="7">
        <v>5</v>
      </c>
      <c r="AD6660" s="7">
        <v>0</v>
      </c>
      <c r="AE6660">
        <v>4</v>
      </c>
      <c r="AF6660">
        <v>0</v>
      </c>
      <c r="AG6660">
        <v>0</v>
      </c>
      <c r="AH6660">
        <v>0</v>
      </c>
      <c r="AI6660">
        <v>0</v>
      </c>
      <c r="AJ6660">
        <v>2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</row>
    <row r="6661" spans="1:44" x14ac:dyDescent="0.25">
      <c r="A6661">
        <v>1594425</v>
      </c>
      <c r="B6661">
        <v>790873</v>
      </c>
      <c r="C6661">
        <v>26.273856644696099</v>
      </c>
      <c r="D6661">
        <v>41.534166100639197</v>
      </c>
      <c r="E6661" s="68" t="s">
        <v>1115</v>
      </c>
      <c r="F6661" s="8">
        <f>INDEX(Δεδομένα!$P:$P,MATCH('2020'!E6661,Δεδομένα!$O:$O,0))</f>
        <v>35</v>
      </c>
      <c r="G6661" s="6" t="s">
        <v>148</v>
      </c>
      <c r="H6661" s="2" t="str">
        <f>INDEX(Δεδομένα!B$1:B$51,MATCH('2020'!G6661,Δεδομένα!A$1:A$51,0))</f>
        <v>ΑΝΑΤΟΛΙΚΗΣ ΜΑΚΕΔΟΝΙΑΣ ΚΑΙ ΘΡΑΚΗΣ</v>
      </c>
      <c r="I6661" s="8">
        <f>INDEX(Δεδομένα!E$1:E$13,MATCH('2020'!H6661,Δεδομένα!D$1:D$13,0))</f>
        <v>2</v>
      </c>
      <c r="J6661" s="1">
        <v>44100</v>
      </c>
      <c r="K6661" s="6" t="s">
        <v>252</v>
      </c>
      <c r="L6661" s="36" t="str">
        <f t="shared" si="416"/>
        <v>26/09/2020 17:25</v>
      </c>
      <c r="M6661" s="1">
        <v>44100</v>
      </c>
      <c r="N6661" s="6" t="s">
        <v>1126</v>
      </c>
      <c r="O6661" s="36" t="str">
        <f t="shared" si="417"/>
        <v>26/09/2020 18:59</v>
      </c>
      <c r="P6661" s="46">
        <f t="shared" si="418"/>
        <v>6.5277777779556345E-2</v>
      </c>
      <c r="Q6661" s="48">
        <v>0</v>
      </c>
      <c r="R6661" s="47">
        <f t="shared" si="419"/>
        <v>94.000000002561137</v>
      </c>
      <c r="S6661" s="6" t="s">
        <v>44</v>
      </c>
      <c r="T6661" s="6" t="s">
        <v>1119</v>
      </c>
      <c r="U6661" s="6" t="s">
        <v>44</v>
      </c>
      <c r="V6661" s="6" t="s">
        <v>3417</v>
      </c>
      <c r="W6661" s="7">
        <v>0</v>
      </c>
      <c r="X6661" s="7">
        <v>0</v>
      </c>
      <c r="Y6661" s="7">
        <v>0</v>
      </c>
      <c r="Z6661" s="7">
        <v>15</v>
      </c>
      <c r="AA6661" s="7">
        <v>0</v>
      </c>
      <c r="AB6661" s="7">
        <v>0</v>
      </c>
      <c r="AC6661" s="7">
        <v>60</v>
      </c>
      <c r="AD6661" s="7">
        <v>0</v>
      </c>
      <c r="AE6661">
        <v>2</v>
      </c>
      <c r="AF6661">
        <v>0</v>
      </c>
      <c r="AG6661">
        <v>0</v>
      </c>
      <c r="AH6661">
        <v>0</v>
      </c>
      <c r="AI6661">
        <v>0</v>
      </c>
      <c r="AJ6661">
        <v>1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</row>
    <row r="6662" spans="1:44" x14ac:dyDescent="0.25">
      <c r="A6662">
        <v>1594271</v>
      </c>
      <c r="B6662">
        <v>0</v>
      </c>
      <c r="C6662">
        <v>0</v>
      </c>
      <c r="D6662">
        <v>0</v>
      </c>
      <c r="E6662" s="68" t="s">
        <v>687</v>
      </c>
      <c r="F6662" s="8">
        <f>INDEX(Δεδομένα!$P:$P,MATCH('2020'!E6662,Δεδομένα!$O:$O,0))</f>
        <v>213</v>
      </c>
      <c r="G6662" s="6" t="s">
        <v>560</v>
      </c>
      <c r="H6662" s="2" t="str">
        <f>INDEX(Δεδομένα!B$1:B$51,MATCH('2020'!G6662,Δεδομένα!A$1:A$51,0))</f>
        <v>ΚΡΗΤΗΣ</v>
      </c>
      <c r="I6662" s="8">
        <f>INDEX(Δεδομένα!E$1:E$13,MATCH('2020'!H6662,Δεδομένα!D$1:D$13,0))</f>
        <v>12</v>
      </c>
      <c r="J6662" s="1">
        <v>44100</v>
      </c>
      <c r="K6662" s="6" t="s">
        <v>759</v>
      </c>
      <c r="L6662" s="36" t="str">
        <f t="shared" si="416"/>
        <v>26/09/2020 14:10</v>
      </c>
      <c r="M6662" s="1">
        <v>44101</v>
      </c>
      <c r="N6662" s="6" t="s">
        <v>760</v>
      </c>
      <c r="O6662" s="36" t="str">
        <f t="shared" si="417"/>
        <v>27/09/2020 19:24</v>
      </c>
      <c r="P6662" s="49">
        <f t="shared" si="418"/>
        <v>1.2180555555532919</v>
      </c>
      <c r="Q6662" s="50">
        <f>1*24</f>
        <v>24</v>
      </c>
      <c r="R6662" s="47">
        <f t="shared" si="419"/>
        <v>1753.9999999967404</v>
      </c>
      <c r="S6662" s="6" t="s">
        <v>44</v>
      </c>
      <c r="T6662" s="6" t="s">
        <v>697</v>
      </c>
      <c r="U6662" s="6" t="s">
        <v>761</v>
      </c>
      <c r="V6662" s="6" t="s">
        <v>762</v>
      </c>
      <c r="W6662" s="7">
        <v>0</v>
      </c>
      <c r="X6662" s="7">
        <v>0.5</v>
      </c>
      <c r="Y6662" s="7">
        <v>0</v>
      </c>
      <c r="Z6662" s="7">
        <v>0</v>
      </c>
      <c r="AA6662" s="7">
        <v>0</v>
      </c>
      <c r="AB6662" s="7">
        <v>3.5</v>
      </c>
      <c r="AC6662" s="7">
        <v>0</v>
      </c>
      <c r="AD6662" s="7">
        <v>0</v>
      </c>
      <c r="AE6662">
        <v>14</v>
      </c>
      <c r="AF6662">
        <v>5</v>
      </c>
      <c r="AG6662">
        <v>0</v>
      </c>
      <c r="AH6662">
        <v>0</v>
      </c>
      <c r="AI6662">
        <v>0</v>
      </c>
      <c r="AJ6662">
        <v>5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</row>
    <row r="6663" spans="1:44" x14ac:dyDescent="0.25">
      <c r="A6663">
        <v>1594272</v>
      </c>
      <c r="B6663">
        <v>0</v>
      </c>
      <c r="C6663">
        <v>0</v>
      </c>
      <c r="D6663">
        <v>0</v>
      </c>
      <c r="E6663" s="68" t="s">
        <v>687</v>
      </c>
      <c r="F6663" s="8">
        <f>INDEX(Δεδομένα!$P:$P,MATCH('2020'!E6663,Δεδομένα!$O:$O,0))</f>
        <v>213</v>
      </c>
      <c r="G6663" s="6" t="s">
        <v>560</v>
      </c>
      <c r="H6663" s="2" t="str">
        <f>INDEX(Δεδομένα!B$1:B$51,MATCH('2020'!G6663,Δεδομένα!A$1:A$51,0))</f>
        <v>ΚΡΗΤΗΣ</v>
      </c>
      <c r="I6663" s="8">
        <f>INDEX(Δεδομένα!E$1:E$13,MATCH('2020'!H6663,Δεδομένα!D$1:D$13,0))</f>
        <v>12</v>
      </c>
      <c r="J6663" s="1">
        <v>44100</v>
      </c>
      <c r="K6663" s="6" t="s">
        <v>112</v>
      </c>
      <c r="L6663" s="36" t="str">
        <f t="shared" si="416"/>
        <v>26/09/2020 14:53</v>
      </c>
      <c r="M6663" s="1">
        <v>44100</v>
      </c>
      <c r="N6663" s="6" t="s">
        <v>104</v>
      </c>
      <c r="O6663" s="36" t="str">
        <f t="shared" si="417"/>
        <v>26/09/2020 15:30</v>
      </c>
      <c r="P6663" s="46">
        <f t="shared" si="418"/>
        <v>2.5694444448163267E-2</v>
      </c>
      <c r="Q6663" s="48">
        <v>0</v>
      </c>
      <c r="R6663" s="47">
        <f t="shared" si="419"/>
        <v>37.000000005355105</v>
      </c>
      <c r="S6663" s="6" t="s">
        <v>44</v>
      </c>
      <c r="T6663" s="6" t="s">
        <v>697</v>
      </c>
      <c r="U6663" s="6" t="s">
        <v>709</v>
      </c>
      <c r="V6663" s="6" t="s">
        <v>763</v>
      </c>
      <c r="W6663" s="7">
        <v>0</v>
      </c>
      <c r="X6663" s="7">
        <v>0.1</v>
      </c>
      <c r="Y6663" s="7">
        <v>0</v>
      </c>
      <c r="Z6663" s="7">
        <v>0.3</v>
      </c>
      <c r="AA6663" s="7">
        <v>0</v>
      </c>
      <c r="AB6663" s="7">
        <v>0.1</v>
      </c>
      <c r="AC6663" s="7">
        <v>0</v>
      </c>
      <c r="AD6663" s="7">
        <v>0</v>
      </c>
      <c r="AE6663">
        <v>5</v>
      </c>
      <c r="AF6663">
        <v>0</v>
      </c>
      <c r="AG6663">
        <v>0</v>
      </c>
      <c r="AH6663">
        <v>0</v>
      </c>
      <c r="AI6663">
        <v>0</v>
      </c>
      <c r="AJ6663">
        <v>2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</row>
    <row r="6664" spans="1:44" x14ac:dyDescent="0.25">
      <c r="A6664">
        <v>1595076</v>
      </c>
      <c r="B6664">
        <v>790795</v>
      </c>
      <c r="C6664">
        <v>25.052867505049001</v>
      </c>
      <c r="D6664">
        <v>35.305974896401104</v>
      </c>
      <c r="E6664" s="68" t="s">
        <v>687</v>
      </c>
      <c r="F6664" s="8">
        <f>INDEX(Δεδομένα!$P:$P,MATCH('2020'!E6664,Δεδομένα!$O:$O,0))</f>
        <v>213</v>
      </c>
      <c r="G6664" s="6" t="s">
        <v>560</v>
      </c>
      <c r="H6664" s="2" t="str">
        <f>INDEX(Δεδομένα!B$1:B$51,MATCH('2020'!G6664,Δεδομένα!A$1:A$51,0))</f>
        <v>ΚΡΗΤΗΣ</v>
      </c>
      <c r="I6664" s="8">
        <f>INDEX(Δεδομένα!E$1:E$13,MATCH('2020'!H6664,Δεδομένα!D$1:D$13,0))</f>
        <v>12</v>
      </c>
      <c r="J6664" s="1">
        <v>44100</v>
      </c>
      <c r="K6664" s="6" t="s">
        <v>1039</v>
      </c>
      <c r="L6664" s="36" t="str">
        <f t="shared" si="416"/>
        <v>26/09/2020 14:29</v>
      </c>
      <c r="M6664" s="1">
        <v>44101</v>
      </c>
      <c r="N6664" s="6" t="s">
        <v>171</v>
      </c>
      <c r="O6664" s="36" t="str">
        <f t="shared" si="417"/>
        <v>27/09/2020 13:00</v>
      </c>
      <c r="P6664" s="46">
        <f t="shared" si="418"/>
        <v>0.93819444443943212</v>
      </c>
      <c r="Q6664" s="48">
        <v>0</v>
      </c>
      <c r="R6664" s="47">
        <f t="shared" si="419"/>
        <v>1350.9999999927823</v>
      </c>
      <c r="S6664" s="6" t="s">
        <v>44</v>
      </c>
      <c r="T6664" s="6" t="s">
        <v>690</v>
      </c>
      <c r="U6664" s="6" t="s">
        <v>749</v>
      </c>
      <c r="V6664" s="6" t="s">
        <v>7054</v>
      </c>
      <c r="W6664" s="7">
        <v>0</v>
      </c>
      <c r="X6664" s="7">
        <v>1</v>
      </c>
      <c r="Y6664" s="7">
        <v>0</v>
      </c>
      <c r="Z6664" s="7">
        <v>0</v>
      </c>
      <c r="AA6664" s="7">
        <v>0</v>
      </c>
      <c r="AB6664" s="7">
        <v>4</v>
      </c>
      <c r="AC6664" s="7">
        <v>0</v>
      </c>
      <c r="AD6664" s="7">
        <v>0</v>
      </c>
      <c r="AE6664">
        <v>11</v>
      </c>
      <c r="AF6664">
        <v>5</v>
      </c>
      <c r="AG6664">
        <v>0</v>
      </c>
      <c r="AH6664">
        <v>0</v>
      </c>
      <c r="AI6664">
        <v>5</v>
      </c>
      <c r="AJ6664">
        <v>5</v>
      </c>
      <c r="AK6664">
        <v>0</v>
      </c>
      <c r="AL6664">
        <v>2</v>
      </c>
      <c r="AM6664">
        <v>2</v>
      </c>
      <c r="AN6664">
        <v>1</v>
      </c>
      <c r="AO6664">
        <v>0</v>
      </c>
      <c r="AP6664">
        <v>0</v>
      </c>
      <c r="AQ6664">
        <v>0</v>
      </c>
      <c r="AR6664">
        <v>0</v>
      </c>
    </row>
    <row r="6665" spans="1:44" x14ac:dyDescent="0.25">
      <c r="A6665">
        <v>1594333</v>
      </c>
      <c r="B6665">
        <v>790808</v>
      </c>
      <c r="C6665">
        <v>25.175430888753699</v>
      </c>
      <c r="D6665">
        <v>35.105765069417302</v>
      </c>
      <c r="E6665" s="68" t="s">
        <v>628</v>
      </c>
      <c r="F6665" s="8">
        <f>INDEX(Δεδομένα!$P:$P,MATCH('2020'!E6665,Δεδομένα!$O:$O,0))</f>
        <v>211</v>
      </c>
      <c r="G6665" s="6" t="s">
        <v>560</v>
      </c>
      <c r="H6665" s="2" t="str">
        <f>INDEX(Δεδομένα!B$1:B$51,MATCH('2020'!G6665,Δεδομένα!A$1:A$51,0))</f>
        <v>ΚΡΗΤΗΣ</v>
      </c>
      <c r="I6665" s="8">
        <f>INDEX(Δεδομένα!E$1:E$13,MATCH('2020'!H6665,Δεδομένα!D$1:D$13,0))</f>
        <v>12</v>
      </c>
      <c r="J6665" s="1">
        <v>44100</v>
      </c>
      <c r="K6665" s="6" t="s">
        <v>131</v>
      </c>
      <c r="L6665" s="36" t="str">
        <f t="shared" si="416"/>
        <v>26/09/2020 14:50</v>
      </c>
      <c r="M6665" s="1">
        <v>44100</v>
      </c>
      <c r="N6665" s="6" t="s">
        <v>352</v>
      </c>
      <c r="O6665" s="36" t="str">
        <f t="shared" si="417"/>
        <v>26/09/2020 20:05</v>
      </c>
      <c r="P6665" s="46">
        <f t="shared" si="418"/>
        <v>0.21875</v>
      </c>
      <c r="Q6665" s="48">
        <v>0</v>
      </c>
      <c r="R6665" s="47">
        <f t="shared" si="419"/>
        <v>315</v>
      </c>
      <c r="S6665" s="6" t="s">
        <v>44</v>
      </c>
      <c r="T6665" s="6" t="s">
        <v>630</v>
      </c>
      <c r="U6665" s="6" t="s">
        <v>6476</v>
      </c>
      <c r="V6665" s="6" t="s">
        <v>6476</v>
      </c>
      <c r="W6665" s="7">
        <v>0</v>
      </c>
      <c r="X6665" s="7">
        <v>0</v>
      </c>
      <c r="Y6665" s="7">
        <v>0</v>
      </c>
      <c r="Z6665" s="7">
        <v>0</v>
      </c>
      <c r="AA6665" s="7">
        <v>0</v>
      </c>
      <c r="AB6665" s="7">
        <v>0.2</v>
      </c>
      <c r="AC6665" s="7">
        <v>0</v>
      </c>
      <c r="AD6665" s="7">
        <v>0</v>
      </c>
      <c r="AE6665">
        <v>6</v>
      </c>
      <c r="AF6665">
        <v>0</v>
      </c>
      <c r="AG6665">
        <v>0</v>
      </c>
      <c r="AH6665">
        <v>0</v>
      </c>
      <c r="AI6665">
        <v>0</v>
      </c>
      <c r="AJ6665">
        <v>3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</row>
    <row r="6666" spans="1:44" x14ac:dyDescent="0.25">
      <c r="A6666">
        <v>1590322</v>
      </c>
      <c r="B6666">
        <v>790881</v>
      </c>
      <c r="C6666">
        <v>24.966954208848101</v>
      </c>
      <c r="D6666">
        <v>35.008206311094597</v>
      </c>
      <c r="E6666" s="68" t="s">
        <v>559</v>
      </c>
      <c r="F6666" s="8">
        <f>INDEX(Δεδομένα!$P:$P,MATCH('2020'!E6666,Δεδομένα!$O:$O,0))</f>
        <v>209</v>
      </c>
      <c r="G6666" s="6" t="s">
        <v>560</v>
      </c>
      <c r="H6666" s="2" t="str">
        <f>INDEX(Δεδομένα!B$1:B$51,MATCH('2020'!G6666,Δεδομένα!A$1:A$51,0))</f>
        <v>ΚΡΗΤΗΣ</v>
      </c>
      <c r="I6666" s="8">
        <f>INDEX(Δεδομένα!E$1:E$13,MATCH('2020'!H6666,Δεδομένα!D$1:D$13,0))</f>
        <v>12</v>
      </c>
      <c r="J6666" s="1">
        <v>44100</v>
      </c>
      <c r="K6666" s="6" t="s">
        <v>542</v>
      </c>
      <c r="L6666" s="36" t="str">
        <f t="shared" si="416"/>
        <v>26/09/2020 14:30</v>
      </c>
      <c r="M6666" s="1">
        <v>44100</v>
      </c>
      <c r="N6666" s="6" t="s">
        <v>85</v>
      </c>
      <c r="O6666" s="36" t="str">
        <f t="shared" si="417"/>
        <v>26/09/2020 17:50</v>
      </c>
      <c r="P6666" s="46">
        <f t="shared" si="418"/>
        <v>0.13888888889050577</v>
      </c>
      <c r="Q6666" s="48">
        <v>0</v>
      </c>
      <c r="R6666" s="47">
        <f t="shared" si="419"/>
        <v>200.00000000232831</v>
      </c>
      <c r="S6666" s="6" t="s">
        <v>44</v>
      </c>
      <c r="T6666" s="6" t="s">
        <v>565</v>
      </c>
      <c r="U6666" s="6" t="s">
        <v>44</v>
      </c>
      <c r="V6666" s="6" t="s">
        <v>7057</v>
      </c>
      <c r="W6666" s="7">
        <v>0</v>
      </c>
      <c r="X6666" s="7">
        <v>0</v>
      </c>
      <c r="Y6666" s="7">
        <v>0</v>
      </c>
      <c r="Z6666" s="7">
        <v>0</v>
      </c>
      <c r="AA6666" s="7">
        <v>0</v>
      </c>
      <c r="AB6666" s="7">
        <v>0.5</v>
      </c>
      <c r="AC6666" s="7">
        <v>0</v>
      </c>
      <c r="AD6666" s="7">
        <v>0</v>
      </c>
      <c r="AE6666">
        <v>4</v>
      </c>
      <c r="AF6666">
        <v>0</v>
      </c>
      <c r="AG6666">
        <v>0</v>
      </c>
      <c r="AH6666">
        <v>0</v>
      </c>
      <c r="AI6666">
        <v>0</v>
      </c>
      <c r="AJ6666">
        <v>2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</row>
    <row r="6667" spans="1:44" x14ac:dyDescent="0.25">
      <c r="A6667">
        <v>1623478</v>
      </c>
      <c r="B6667">
        <v>790916</v>
      </c>
      <c r="C6667">
        <v>20.396911466694998</v>
      </c>
      <c r="D6667">
        <v>38.270553979269003</v>
      </c>
      <c r="E6667" s="68" t="s">
        <v>802</v>
      </c>
      <c r="F6667" s="8">
        <f>INDEX(Δεδομένα!$P:$P,MATCH('2020'!E6667,Δεδομένα!$O:$O,0))</f>
        <v>237</v>
      </c>
      <c r="G6667" s="6" t="s">
        <v>799</v>
      </c>
      <c r="H6667" s="2" t="str">
        <f>INDEX(Δεδομένα!B$1:B$51,MATCH('2020'!G6667,Δεδομένα!A$1:A$51,0))</f>
        <v>ΙΟΝΙΩΝ ΝΗΣΩΝ</v>
      </c>
      <c r="I6667" s="8">
        <f>INDEX(Δεδομένα!E$1:E$13,MATCH('2020'!H6667,Δεδομένα!D$1:D$13,0))</f>
        <v>13</v>
      </c>
      <c r="J6667" s="1">
        <v>44100</v>
      </c>
      <c r="K6667" s="6" t="s">
        <v>2574</v>
      </c>
      <c r="L6667" s="36" t="str">
        <f t="shared" si="416"/>
        <v>26/09/2020 19:27</v>
      </c>
      <c r="M6667" s="1">
        <v>44100</v>
      </c>
      <c r="N6667" s="6" t="s">
        <v>358</v>
      </c>
      <c r="O6667" s="36" t="str">
        <f t="shared" si="417"/>
        <v>26/09/2020 20:10</v>
      </c>
      <c r="P6667" s="46">
        <f t="shared" si="418"/>
        <v>2.9861111113859806E-2</v>
      </c>
      <c r="Q6667" s="48">
        <v>0</v>
      </c>
      <c r="R6667" s="47">
        <f t="shared" si="419"/>
        <v>43.000000003958121</v>
      </c>
      <c r="S6667" s="6" t="s">
        <v>44</v>
      </c>
      <c r="T6667" s="6" t="s">
        <v>803</v>
      </c>
      <c r="U6667" s="6" t="s">
        <v>44</v>
      </c>
      <c r="V6667" s="6" t="s">
        <v>7059</v>
      </c>
      <c r="W6667" s="7">
        <v>0</v>
      </c>
      <c r="X6667" s="7">
        <v>0</v>
      </c>
      <c r="Y6667" s="7">
        <v>0</v>
      </c>
      <c r="Z6667" s="7">
        <v>0.1</v>
      </c>
      <c r="AA6667" s="7">
        <v>0</v>
      </c>
      <c r="AB6667" s="7">
        <v>0</v>
      </c>
      <c r="AC6667" s="7">
        <v>0</v>
      </c>
      <c r="AD6667" s="7">
        <v>0</v>
      </c>
      <c r="AE6667">
        <v>3</v>
      </c>
      <c r="AF6667">
        <v>0</v>
      </c>
      <c r="AG6667">
        <v>0</v>
      </c>
      <c r="AH6667">
        <v>0</v>
      </c>
      <c r="AI6667">
        <v>0</v>
      </c>
      <c r="AJ6667">
        <v>1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</row>
    <row r="6668" spans="1:44" x14ac:dyDescent="0.25">
      <c r="A6668">
        <v>1603442</v>
      </c>
      <c r="B6668">
        <v>790723</v>
      </c>
      <c r="C6668">
        <v>25.190133773807599</v>
      </c>
      <c r="D6668">
        <v>37.078605841186103</v>
      </c>
      <c r="E6668" s="68" t="s">
        <v>3155</v>
      </c>
      <c r="F6668" s="8">
        <f>INDEX(Δεδομένα!$P:$P,MATCH('2020'!E6668,Δεδομένα!$O:$O,0))</f>
        <v>189</v>
      </c>
      <c r="G6668" s="6" t="s">
        <v>479</v>
      </c>
      <c r="H6668" s="2" t="str">
        <f>INDEX(Δεδομένα!B$1:B$51,MATCH('2020'!G6668,Δεδομένα!A$1:A$51,0))</f>
        <v>ΝΟΤΙΟΥ ΑΙΓΑΙΟΥ</v>
      </c>
      <c r="I6668" s="8">
        <f>INDEX(Δεδομένα!E$1:E$13,MATCH('2020'!H6668,Δεδομένα!D$1:D$13,0))</f>
        <v>10</v>
      </c>
      <c r="J6668" s="1">
        <v>44100</v>
      </c>
      <c r="K6668" s="6" t="s">
        <v>2356</v>
      </c>
      <c r="L6668" s="36" t="str">
        <f t="shared" si="416"/>
        <v>26/09/2020 11:42</v>
      </c>
      <c r="M6668" s="1">
        <v>44103</v>
      </c>
      <c r="N6668" s="6" t="s">
        <v>2516</v>
      </c>
      <c r="O6668" s="36" t="str">
        <f t="shared" si="417"/>
        <v>29/09/2020 19:07</v>
      </c>
      <c r="P6668" s="49">
        <f t="shared" si="418"/>
        <v>3.3090277777737356</v>
      </c>
      <c r="Q6668" s="50">
        <f>3*24</f>
        <v>72</v>
      </c>
      <c r="R6668" s="47">
        <f t="shared" si="419"/>
        <v>4764.9999999941792</v>
      </c>
      <c r="S6668" s="6" t="s">
        <v>44</v>
      </c>
      <c r="T6668" s="6" t="s">
        <v>3156</v>
      </c>
      <c r="U6668" s="6" t="s">
        <v>44</v>
      </c>
      <c r="V6668" s="6" t="s">
        <v>7052</v>
      </c>
      <c r="W6668" s="7">
        <v>0</v>
      </c>
      <c r="X6668" s="7">
        <v>300</v>
      </c>
      <c r="Y6668" s="7">
        <v>0</v>
      </c>
      <c r="Z6668" s="7">
        <v>600</v>
      </c>
      <c r="AA6668" s="7">
        <v>0</v>
      </c>
      <c r="AB6668" s="7">
        <v>300</v>
      </c>
      <c r="AC6668" s="7">
        <v>0</v>
      </c>
      <c r="AD6668" s="7">
        <v>0</v>
      </c>
      <c r="AE6668">
        <v>17</v>
      </c>
      <c r="AF6668">
        <v>0</v>
      </c>
      <c r="AG6668">
        <v>0</v>
      </c>
      <c r="AH6668">
        <v>0</v>
      </c>
      <c r="AI6668">
        <v>22</v>
      </c>
      <c r="AJ6668">
        <v>6</v>
      </c>
      <c r="AK6668">
        <v>1</v>
      </c>
      <c r="AL6668">
        <v>2</v>
      </c>
      <c r="AM6668">
        <v>1</v>
      </c>
      <c r="AN6668">
        <v>0</v>
      </c>
      <c r="AO6668">
        <v>2</v>
      </c>
      <c r="AP6668">
        <v>0</v>
      </c>
      <c r="AQ6668">
        <v>0</v>
      </c>
      <c r="AR6668">
        <v>0</v>
      </c>
    </row>
    <row r="6669" spans="1:44" x14ac:dyDescent="0.25">
      <c r="A6669">
        <v>1590600</v>
      </c>
      <c r="B6669">
        <v>790861</v>
      </c>
      <c r="C6669">
        <v>22.6453659224109</v>
      </c>
      <c r="D6669">
        <v>36.845385537596101</v>
      </c>
      <c r="E6669" s="68" t="s">
        <v>368</v>
      </c>
      <c r="F6669" s="8">
        <f>INDEX(Δεδομένα!$P:$P,MATCH('2020'!E6669,Δεδομένα!$O:$O,0))</f>
        <v>151</v>
      </c>
      <c r="G6669" s="6" t="s">
        <v>369</v>
      </c>
      <c r="H6669" s="2" t="str">
        <f>INDEX(Δεδομένα!B$1:B$51,MATCH('2020'!G6669,Δεδομένα!A$1:A$51,0))</f>
        <v>ΠΕΛΛΟΠΟΝΗΣΟΥ</v>
      </c>
      <c r="I6669" s="8">
        <f>INDEX(Δεδομένα!E$1:E$13,MATCH('2020'!H6669,Δεδομένα!D$1:D$13,0))</f>
        <v>8</v>
      </c>
      <c r="J6669" s="1">
        <v>44100</v>
      </c>
      <c r="K6669" s="6" t="s">
        <v>3130</v>
      </c>
      <c r="L6669" s="36" t="str">
        <f t="shared" si="416"/>
        <v>26/09/2020 17:03</v>
      </c>
      <c r="M6669" s="1">
        <v>44100</v>
      </c>
      <c r="N6669" s="6" t="s">
        <v>180</v>
      </c>
      <c r="O6669" s="36" t="str">
        <f t="shared" si="417"/>
        <v>26/09/2020 17:51</v>
      </c>
      <c r="P6669" s="46">
        <f t="shared" si="418"/>
        <v>3.3333333332848269E-2</v>
      </c>
      <c r="Q6669" s="48">
        <v>0</v>
      </c>
      <c r="R6669" s="47">
        <f t="shared" si="419"/>
        <v>47.999999999301508</v>
      </c>
      <c r="S6669" s="6" t="s">
        <v>44</v>
      </c>
      <c r="T6669" s="6" t="s">
        <v>373</v>
      </c>
      <c r="U6669" s="6" t="s">
        <v>374</v>
      </c>
      <c r="V6669" s="6" t="s">
        <v>374</v>
      </c>
      <c r="W6669" s="7">
        <v>0</v>
      </c>
      <c r="X6669" s="7">
        <v>0</v>
      </c>
      <c r="Y6669" s="7">
        <v>0</v>
      </c>
      <c r="Z6669" s="7">
        <v>0</v>
      </c>
      <c r="AA6669" s="7">
        <v>0</v>
      </c>
      <c r="AB6669" s="7">
        <v>0</v>
      </c>
      <c r="AC6669" s="7">
        <v>0.5</v>
      </c>
      <c r="AD6669" s="7">
        <v>0</v>
      </c>
      <c r="AE6669">
        <v>1</v>
      </c>
      <c r="AF6669">
        <v>0</v>
      </c>
      <c r="AG6669">
        <v>3</v>
      </c>
      <c r="AH6669">
        <v>0</v>
      </c>
      <c r="AI6669">
        <v>0</v>
      </c>
      <c r="AJ6669">
        <v>2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</row>
    <row r="6670" spans="1:44" x14ac:dyDescent="0.25">
      <c r="A6670">
        <v>1593924</v>
      </c>
      <c r="B6670">
        <v>790815</v>
      </c>
      <c r="C6670">
        <v>25.709803119132498</v>
      </c>
      <c r="D6670">
        <v>35.1381707370331</v>
      </c>
      <c r="E6670" s="68" t="s">
        <v>1079</v>
      </c>
      <c r="F6670" s="8">
        <f>INDEX(Δεδομένα!$P:$P,MATCH('2020'!E6670,Δεδομένα!$O:$O,0))</f>
        <v>225</v>
      </c>
      <c r="G6670" s="6" t="s">
        <v>791</v>
      </c>
      <c r="H6670" s="2" t="str">
        <f>INDEX(Δεδομένα!B$1:B$51,MATCH('2020'!G6670,Δεδομένα!A$1:A$51,0))</f>
        <v>ΙΟΝΙΩΝ ΝΗΣΩΝ</v>
      </c>
      <c r="I6670" s="8">
        <f>INDEX(Δεδομένα!E$1:E$13,MATCH('2020'!H6670,Δεδομένα!D$1:D$13,0))</f>
        <v>13</v>
      </c>
      <c r="J6670" s="1">
        <v>44100</v>
      </c>
      <c r="K6670" s="6" t="s">
        <v>277</v>
      </c>
      <c r="L6670" s="36" t="str">
        <f t="shared" si="416"/>
        <v>26/09/2020 14:55</v>
      </c>
      <c r="M6670" s="1">
        <v>44102</v>
      </c>
      <c r="N6670" s="6" t="s">
        <v>6572</v>
      </c>
      <c r="O6670" s="36" t="str">
        <f t="shared" si="417"/>
        <v>28/09/2020 22:13</v>
      </c>
      <c r="P6670" s="49">
        <f t="shared" si="418"/>
        <v>2.304166666661331</v>
      </c>
      <c r="Q6670" s="50">
        <f>2*24</f>
        <v>48</v>
      </c>
      <c r="R6670" s="47">
        <f t="shared" si="419"/>
        <v>3317.9999999923166</v>
      </c>
      <c r="S6670" s="6" t="s">
        <v>44</v>
      </c>
      <c r="T6670" s="6" t="s">
        <v>1080</v>
      </c>
      <c r="U6670" s="6" t="s">
        <v>44</v>
      </c>
      <c r="V6670" s="6" t="s">
        <v>7055</v>
      </c>
      <c r="W6670" s="7">
        <v>70</v>
      </c>
      <c r="X6670" s="7">
        <v>30</v>
      </c>
      <c r="Y6670" s="7">
        <v>0</v>
      </c>
      <c r="Z6670" s="7">
        <v>0</v>
      </c>
      <c r="AA6670" s="7">
        <v>0</v>
      </c>
      <c r="AB6670" s="7">
        <v>5</v>
      </c>
      <c r="AC6670" s="7">
        <v>0</v>
      </c>
      <c r="AD6670" s="7">
        <v>0</v>
      </c>
      <c r="AE6670">
        <v>41</v>
      </c>
      <c r="AF6670">
        <v>9</v>
      </c>
      <c r="AG6670">
        <v>0</v>
      </c>
      <c r="AH6670">
        <v>0</v>
      </c>
      <c r="AI6670">
        <v>6</v>
      </c>
      <c r="AJ6670">
        <v>21</v>
      </c>
      <c r="AK6670">
        <v>0</v>
      </c>
      <c r="AL6670">
        <v>1</v>
      </c>
      <c r="AM6670">
        <v>0</v>
      </c>
      <c r="AN6670">
        <v>2</v>
      </c>
      <c r="AO6670">
        <v>0</v>
      </c>
      <c r="AP6670">
        <v>0</v>
      </c>
      <c r="AQ6670">
        <v>0</v>
      </c>
      <c r="AR6670">
        <v>0</v>
      </c>
    </row>
    <row r="6671" spans="1:44" x14ac:dyDescent="0.25">
      <c r="A6671">
        <v>1612875</v>
      </c>
      <c r="B6671">
        <v>790764</v>
      </c>
      <c r="C6671">
        <v>26.547947758802</v>
      </c>
      <c r="D6671">
        <v>39.131043088890998</v>
      </c>
      <c r="E6671" s="68" t="s">
        <v>494</v>
      </c>
      <c r="F6671" s="8">
        <f>INDEX(Δεδομένα!$P:$P,MATCH('2020'!E6671,Δεδομένα!$O:$O,0))</f>
        <v>196</v>
      </c>
      <c r="G6671" s="6" t="s">
        <v>495</v>
      </c>
      <c r="H6671" s="2" t="str">
        <f>INDEX(Δεδομένα!B$1:B$51,MATCH('2020'!G6671,Δεδομένα!A$1:A$51,0))</f>
        <v>ΒΟΡΕΙΟΥ ΑΙΓΑΙΟΥ</v>
      </c>
      <c r="I6671" s="8">
        <f>INDEX(Δεδομένα!E$1:E$13,MATCH('2020'!H6671,Δεδομένα!D$1:D$13,0))</f>
        <v>11</v>
      </c>
      <c r="J6671" s="1">
        <v>44100</v>
      </c>
      <c r="K6671" s="6" t="s">
        <v>460</v>
      </c>
      <c r="L6671" s="36" t="str">
        <f t="shared" si="416"/>
        <v>26/09/2020 12:54</v>
      </c>
      <c r="M6671" s="1">
        <v>44100</v>
      </c>
      <c r="N6671" s="6" t="s">
        <v>570</v>
      </c>
      <c r="O6671" s="36" t="str">
        <f t="shared" si="417"/>
        <v>26/09/2020 14:06</v>
      </c>
      <c r="P6671" s="46">
        <f t="shared" si="418"/>
        <v>5.0000000002910383E-2</v>
      </c>
      <c r="Q6671" s="48">
        <v>0</v>
      </c>
      <c r="R6671" s="47">
        <f t="shared" si="419"/>
        <v>72.000000004190952</v>
      </c>
      <c r="S6671" s="6" t="s">
        <v>44</v>
      </c>
      <c r="T6671" s="6" t="s">
        <v>499</v>
      </c>
      <c r="U6671" s="6" t="s">
        <v>1572</v>
      </c>
      <c r="V6671" s="6" t="s">
        <v>6764</v>
      </c>
      <c r="W6671" s="7">
        <v>0</v>
      </c>
      <c r="X6671" s="7">
        <v>3</v>
      </c>
      <c r="Y6671" s="7">
        <v>0</v>
      </c>
      <c r="Z6671" s="7">
        <v>0</v>
      </c>
      <c r="AA6671" s="7">
        <v>0</v>
      </c>
      <c r="AB6671" s="7">
        <v>0</v>
      </c>
      <c r="AC6671" s="7">
        <v>0</v>
      </c>
      <c r="AD6671" s="7">
        <v>0</v>
      </c>
      <c r="AE6671">
        <v>6</v>
      </c>
      <c r="AF6671">
        <v>4</v>
      </c>
      <c r="AG6671">
        <v>0</v>
      </c>
      <c r="AH6671">
        <v>0</v>
      </c>
      <c r="AI6671">
        <v>0</v>
      </c>
      <c r="AJ6671">
        <v>4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</row>
    <row r="6672" spans="1:44" x14ac:dyDescent="0.25">
      <c r="A6672">
        <v>1612883</v>
      </c>
      <c r="B6672">
        <v>790820</v>
      </c>
      <c r="C6672">
        <v>26.548236146479901</v>
      </c>
      <c r="D6672">
        <v>39.1307840259812</v>
      </c>
      <c r="E6672" s="68" t="s">
        <v>494</v>
      </c>
      <c r="F6672" s="8">
        <f>INDEX(Δεδομένα!$P:$P,MATCH('2020'!E6672,Δεδομένα!$O:$O,0))</f>
        <v>196</v>
      </c>
      <c r="G6672" s="6" t="s">
        <v>495</v>
      </c>
      <c r="H6672" s="2" t="str">
        <f>INDEX(Δεδομένα!B$1:B$51,MATCH('2020'!G6672,Δεδομένα!A$1:A$51,0))</f>
        <v>ΒΟΡΕΙΟΥ ΑΙΓΑΙΟΥ</v>
      </c>
      <c r="I6672" s="8">
        <f>INDEX(Δεδομένα!E$1:E$13,MATCH('2020'!H6672,Δεδομένα!D$1:D$13,0))</f>
        <v>11</v>
      </c>
      <c r="J6672" s="1">
        <v>44100</v>
      </c>
      <c r="K6672" s="6" t="s">
        <v>1052</v>
      </c>
      <c r="L6672" s="36" t="str">
        <f t="shared" si="416"/>
        <v>26/09/2020 15:14</v>
      </c>
      <c r="M6672" s="1">
        <v>44100</v>
      </c>
      <c r="N6672" s="6" t="s">
        <v>504</v>
      </c>
      <c r="O6672" s="36" t="str">
        <f t="shared" si="417"/>
        <v>26/09/2020 15:50</v>
      </c>
      <c r="P6672" s="46">
        <f t="shared" si="418"/>
        <v>2.4999999994179234E-2</v>
      </c>
      <c r="Q6672" s="48">
        <v>0</v>
      </c>
      <c r="R6672" s="47">
        <f t="shared" si="419"/>
        <v>35.999999991618097</v>
      </c>
      <c r="S6672" s="6" t="s">
        <v>44</v>
      </c>
      <c r="T6672" s="6" t="s">
        <v>499</v>
      </c>
      <c r="U6672" s="6" t="s">
        <v>1572</v>
      </c>
      <c r="V6672" s="6" t="s">
        <v>6764</v>
      </c>
      <c r="W6672" s="7">
        <v>0</v>
      </c>
      <c r="X6672" s="7">
        <v>0.1</v>
      </c>
      <c r="Y6672" s="7">
        <v>0</v>
      </c>
      <c r="Z6672" s="7">
        <v>0</v>
      </c>
      <c r="AA6672" s="7">
        <v>0</v>
      </c>
      <c r="AB6672" s="7">
        <v>0</v>
      </c>
      <c r="AC6672" s="7">
        <v>0</v>
      </c>
      <c r="AD6672" s="7">
        <v>0</v>
      </c>
      <c r="AE6672">
        <v>7</v>
      </c>
      <c r="AF6672">
        <v>4</v>
      </c>
      <c r="AG6672">
        <v>0</v>
      </c>
      <c r="AH6672">
        <v>0</v>
      </c>
      <c r="AI6672">
        <v>0</v>
      </c>
      <c r="AJ6672">
        <v>4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</row>
    <row r="6673" spans="1:44" x14ac:dyDescent="0.25">
      <c r="A6673">
        <v>1592177</v>
      </c>
      <c r="B6673">
        <v>790788</v>
      </c>
      <c r="C6673">
        <v>21.654334258962301</v>
      </c>
      <c r="D6673">
        <v>37.121521377166701</v>
      </c>
      <c r="E6673" s="68" t="s">
        <v>997</v>
      </c>
      <c r="F6673" s="8">
        <f>INDEX(Δεδομένα!$P:$P,MATCH('2020'!E6673,Δεδομένα!$O:$O,0))</f>
        <v>145</v>
      </c>
      <c r="G6673" s="6" t="s">
        <v>841</v>
      </c>
      <c r="H6673" s="2" t="str">
        <f>INDEX(Δεδομένα!B$1:B$51,MATCH('2020'!G6673,Δεδομένα!A$1:A$51,0))</f>
        <v>ΠΕΛΛΟΠΟΝΗΣΟΥ</v>
      </c>
      <c r="I6673" s="8">
        <f>INDEX(Δεδομένα!E$1:E$13,MATCH('2020'!H6673,Δεδομένα!D$1:D$13,0))</f>
        <v>8</v>
      </c>
      <c r="J6673" s="1">
        <v>44100</v>
      </c>
      <c r="K6673" s="6" t="s">
        <v>588</v>
      </c>
      <c r="L6673" s="36" t="str">
        <f t="shared" si="416"/>
        <v>26/09/2020 13:48</v>
      </c>
      <c r="M6673" s="1">
        <v>44100</v>
      </c>
      <c r="N6673" s="6" t="s">
        <v>85</v>
      </c>
      <c r="O6673" s="36" t="str">
        <f t="shared" si="417"/>
        <v>26/09/2020 17:50</v>
      </c>
      <c r="P6673" s="46">
        <f t="shared" si="418"/>
        <v>0.1680555555576575</v>
      </c>
      <c r="Q6673" s="48">
        <v>0</v>
      </c>
      <c r="R6673" s="47">
        <f t="shared" si="419"/>
        <v>242.0000000030268</v>
      </c>
      <c r="S6673" s="6" t="s">
        <v>44</v>
      </c>
      <c r="T6673" s="6" t="s">
        <v>999</v>
      </c>
      <c r="U6673" s="6" t="s">
        <v>44</v>
      </c>
      <c r="V6673" s="6" t="s">
        <v>7053</v>
      </c>
      <c r="W6673" s="7">
        <v>0</v>
      </c>
      <c r="X6673" s="7">
        <v>0</v>
      </c>
      <c r="Y6673" s="7">
        <v>0</v>
      </c>
      <c r="Z6673" s="7">
        <v>0</v>
      </c>
      <c r="AA6673" s="7">
        <v>0</v>
      </c>
      <c r="AB6673" s="7">
        <v>5</v>
      </c>
      <c r="AC6673" s="7">
        <v>0</v>
      </c>
      <c r="AD6673" s="7">
        <v>0</v>
      </c>
      <c r="AE6673">
        <v>11</v>
      </c>
      <c r="AF6673">
        <v>0</v>
      </c>
      <c r="AG6673">
        <v>0</v>
      </c>
      <c r="AH6673">
        <v>0</v>
      </c>
      <c r="AI6673">
        <v>0</v>
      </c>
      <c r="AJ6673">
        <v>4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</row>
    <row r="6674" spans="1:44" x14ac:dyDescent="0.25">
      <c r="A6674">
        <v>1594202</v>
      </c>
      <c r="B6674">
        <v>790573</v>
      </c>
      <c r="C6674">
        <v>25.567838229367499</v>
      </c>
      <c r="D6674">
        <v>41.114594126511797</v>
      </c>
      <c r="E6674" s="68" t="s">
        <v>63</v>
      </c>
      <c r="F6674" s="8">
        <f>INDEX(Δεδομένα!$P:$P,MATCH('2020'!E6674,Δεδομένα!$O:$O,0))</f>
        <v>22</v>
      </c>
      <c r="G6674" s="6" t="s">
        <v>64</v>
      </c>
      <c r="H6674" s="2" t="str">
        <f>INDEX(Δεδομένα!B$1:B$51,MATCH('2020'!G6674,Δεδομένα!A$1:A$51,0))</f>
        <v>ΑΝΑΤΟΛΙΚΗΣ ΜΑΚΕΔΟΝΙΑΣ ΚΑΙ ΘΡΑΚΗΣ</v>
      </c>
      <c r="I6674" s="8">
        <f>INDEX(Δεδομένα!E$1:E$13,MATCH('2020'!H6674,Δεδομένα!D$1:D$13,0))</f>
        <v>2</v>
      </c>
      <c r="J6674" s="1">
        <v>44100</v>
      </c>
      <c r="K6674" s="6" t="s">
        <v>5377</v>
      </c>
      <c r="L6674" s="36" t="str">
        <f t="shared" si="416"/>
        <v>26/09/2020 00:24</v>
      </c>
      <c r="M6674" s="1">
        <v>44100</v>
      </c>
      <c r="N6674" s="6" t="s">
        <v>2224</v>
      </c>
      <c r="O6674" s="36" t="str">
        <f t="shared" si="417"/>
        <v>26/09/2020 01:10</v>
      </c>
      <c r="P6674" s="46">
        <f t="shared" si="418"/>
        <v>3.1944444439432118E-2</v>
      </c>
      <c r="Q6674" s="48">
        <v>0</v>
      </c>
      <c r="R6674" s="47">
        <f t="shared" si="419"/>
        <v>45.99999999278225</v>
      </c>
      <c r="S6674" s="6" t="s">
        <v>44</v>
      </c>
      <c r="T6674" s="6" t="s">
        <v>67</v>
      </c>
      <c r="U6674" s="6" t="s">
        <v>7048</v>
      </c>
      <c r="V6674" s="6" t="s">
        <v>7049</v>
      </c>
      <c r="W6674" s="7">
        <v>0</v>
      </c>
      <c r="X6674" s="7">
        <v>0</v>
      </c>
      <c r="Y6674" s="7">
        <v>0</v>
      </c>
      <c r="Z6674" s="7">
        <v>0</v>
      </c>
      <c r="AA6674" s="7">
        <v>0</v>
      </c>
      <c r="AB6674" s="7">
        <v>0</v>
      </c>
      <c r="AC6674" s="7">
        <v>0.5</v>
      </c>
      <c r="AD6674" s="7">
        <v>0</v>
      </c>
      <c r="AE6674">
        <v>3</v>
      </c>
      <c r="AF6674">
        <v>0</v>
      </c>
      <c r="AG6674">
        <v>0</v>
      </c>
      <c r="AH6674">
        <v>0</v>
      </c>
      <c r="AI6674">
        <v>0</v>
      </c>
      <c r="AJ6674">
        <v>1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</row>
    <row r="6675" spans="1:44" x14ac:dyDescent="0.25">
      <c r="A6675">
        <v>1602356</v>
      </c>
      <c r="B6675">
        <v>790719</v>
      </c>
      <c r="C6675">
        <v>23.760469233776199</v>
      </c>
      <c r="D6675">
        <v>37.860358266724198</v>
      </c>
      <c r="E6675" s="68" t="s">
        <v>1691</v>
      </c>
      <c r="F6675" s="8">
        <f>INDEX(Δεδομένα!$P:$P,MATCH('2020'!E6675,Δεδομένα!$O:$O,0))</f>
        <v>217</v>
      </c>
      <c r="G6675" s="6" t="s">
        <v>775</v>
      </c>
      <c r="H6675" s="2" t="str">
        <f>INDEX(Δεδομένα!B$1:B$51,MATCH('2020'!G6675,Δεδομένα!A$1:A$51,0))</f>
        <v>ΚΡΗΤΗΣ</v>
      </c>
      <c r="I6675" s="8">
        <f>INDEX(Δεδομένα!E$1:E$13,MATCH('2020'!H6675,Δεδομένα!D$1:D$13,0))</f>
        <v>12</v>
      </c>
      <c r="J6675" s="1">
        <v>44100</v>
      </c>
      <c r="K6675" s="6" t="s">
        <v>4337</v>
      </c>
      <c r="L6675" s="36" t="str">
        <f t="shared" si="416"/>
        <v>26/09/2020 11:27</v>
      </c>
      <c r="M6675" s="1">
        <v>44100</v>
      </c>
      <c r="N6675" s="6" t="s">
        <v>59</v>
      </c>
      <c r="O6675" s="36" t="str">
        <f t="shared" si="417"/>
        <v>26/09/2020 15:00</v>
      </c>
      <c r="P6675" s="46">
        <f t="shared" si="418"/>
        <v>0.14791666666860692</v>
      </c>
      <c r="Q6675" s="48">
        <v>0</v>
      </c>
      <c r="R6675" s="47">
        <f t="shared" si="419"/>
        <v>213.00000000279397</v>
      </c>
      <c r="S6675" s="6" t="s">
        <v>44</v>
      </c>
      <c r="T6675" s="6" t="s">
        <v>777</v>
      </c>
      <c r="U6675" s="6" t="s">
        <v>7050</v>
      </c>
      <c r="V6675" s="6" t="s">
        <v>7051</v>
      </c>
      <c r="W6675" s="7">
        <v>0</v>
      </c>
      <c r="X6675" s="7">
        <v>0</v>
      </c>
      <c r="Y6675" s="7">
        <v>0</v>
      </c>
      <c r="Z6675" s="7">
        <v>0</v>
      </c>
      <c r="AA6675" s="7">
        <v>0</v>
      </c>
      <c r="AB6675" s="7">
        <v>0</v>
      </c>
      <c r="AC6675" s="7">
        <v>0.1</v>
      </c>
      <c r="AD6675" s="7">
        <v>0</v>
      </c>
      <c r="AE6675">
        <v>2</v>
      </c>
      <c r="AF6675">
        <v>0</v>
      </c>
      <c r="AG6675">
        <v>0</v>
      </c>
      <c r="AH6675">
        <v>0</v>
      </c>
      <c r="AI6675">
        <v>0</v>
      </c>
      <c r="AJ6675">
        <v>1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</row>
    <row r="6676" spans="1:44" x14ac:dyDescent="0.25">
      <c r="A6676">
        <v>1597631</v>
      </c>
      <c r="B6676">
        <v>791084</v>
      </c>
      <c r="C6676">
        <v>23.003583888101598</v>
      </c>
      <c r="D6676">
        <v>38.511752721475602</v>
      </c>
      <c r="E6676" s="68" t="s">
        <v>2317</v>
      </c>
      <c r="F6676" s="8">
        <f>INDEX(Δεδομένα!$P:$P,MATCH('2020'!E6676,Δεδομένα!$O:$O,0))</f>
        <v>175</v>
      </c>
      <c r="G6676" s="6" t="s">
        <v>846</v>
      </c>
      <c r="H6676" s="2" t="str">
        <f>INDEX(Δεδομένα!B$1:B$51,MATCH('2020'!G6676,Δεδομένα!A$1:A$51,0))</f>
        <v>ΣΤΕΡΕΑΣ ΕΛΛΑΔΟΣ</v>
      </c>
      <c r="I6676" s="8">
        <f>INDEX(Δεδομένα!E$1:E$13,MATCH('2020'!H6676,Δεδομένα!D$1:D$13,0))</f>
        <v>9</v>
      </c>
      <c r="J6676" s="1">
        <v>44101</v>
      </c>
      <c r="K6676" s="6" t="s">
        <v>529</v>
      </c>
      <c r="L6676" s="36" t="str">
        <f t="shared" si="416"/>
        <v>27/09/2020 13:35</v>
      </c>
      <c r="M6676" s="1">
        <v>44103</v>
      </c>
      <c r="N6676" s="6" t="s">
        <v>759</v>
      </c>
      <c r="O6676" s="36" t="str">
        <f t="shared" si="417"/>
        <v>29/09/2020 14:10</v>
      </c>
      <c r="P6676" s="46">
        <f t="shared" si="418"/>
        <v>2.0243055555620231</v>
      </c>
      <c r="Q6676" s="48">
        <v>0</v>
      </c>
      <c r="R6676" s="47">
        <f t="shared" si="419"/>
        <v>2915.0000000093132</v>
      </c>
      <c r="S6676" s="6" t="s">
        <v>44</v>
      </c>
      <c r="T6676" s="6" t="s">
        <v>2554</v>
      </c>
      <c r="U6676" s="6" t="s">
        <v>3416</v>
      </c>
      <c r="V6676" s="6" t="s">
        <v>3416</v>
      </c>
      <c r="W6676" s="7">
        <v>0</v>
      </c>
      <c r="X6676" s="7">
        <v>0</v>
      </c>
      <c r="Y6676" s="7">
        <v>0</v>
      </c>
      <c r="Z6676" s="7">
        <v>0</v>
      </c>
      <c r="AA6676" s="7">
        <v>0</v>
      </c>
      <c r="AB6676" s="7">
        <v>0</v>
      </c>
      <c r="AC6676" s="7">
        <v>0.1</v>
      </c>
      <c r="AD6676" s="7">
        <v>0</v>
      </c>
      <c r="AE6676">
        <v>2</v>
      </c>
      <c r="AF6676">
        <v>0</v>
      </c>
      <c r="AG6676">
        <v>0</v>
      </c>
      <c r="AH6676">
        <v>0</v>
      </c>
      <c r="AI6676">
        <v>0</v>
      </c>
      <c r="AJ6676">
        <v>1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</row>
    <row r="6677" spans="1:44" x14ac:dyDescent="0.25">
      <c r="A6677">
        <v>1592175</v>
      </c>
      <c r="B6677">
        <v>791133</v>
      </c>
      <c r="C6677">
        <v>23.391821520688399</v>
      </c>
      <c r="D6677">
        <v>38.277426494162498</v>
      </c>
      <c r="E6677" s="68" t="s">
        <v>845</v>
      </c>
      <c r="F6677" s="8">
        <f>INDEX(Δεδομένα!$P:$P,MATCH('2020'!E6677,Δεδομένα!$O:$O,0))</f>
        <v>176</v>
      </c>
      <c r="G6677" s="6" t="s">
        <v>846</v>
      </c>
      <c r="H6677" s="2" t="str">
        <f>INDEX(Δεδομένα!B$1:B$51,MATCH('2020'!G6677,Δεδομένα!A$1:A$51,0))</f>
        <v>ΣΤΕΡΕΑΣ ΕΛΛΑΔΟΣ</v>
      </c>
      <c r="I6677" s="8">
        <f>INDEX(Δεδομένα!E$1:E$13,MATCH('2020'!H6677,Δεδομένα!D$1:D$13,0))</f>
        <v>9</v>
      </c>
      <c r="J6677" s="1">
        <v>44101</v>
      </c>
      <c r="K6677" s="6" t="s">
        <v>201</v>
      </c>
      <c r="L6677" s="36" t="str">
        <f t="shared" si="416"/>
        <v>27/09/2020 16:40</v>
      </c>
      <c r="M6677" s="1">
        <v>44101</v>
      </c>
      <c r="N6677" s="6" t="s">
        <v>149</v>
      </c>
      <c r="O6677" s="36" t="str">
        <f t="shared" si="417"/>
        <v>27/09/2020 17:10</v>
      </c>
      <c r="P6677" s="46">
        <f t="shared" si="418"/>
        <v>2.0833333335758653E-2</v>
      </c>
      <c r="Q6677" s="48">
        <v>0</v>
      </c>
      <c r="R6677" s="47">
        <f t="shared" si="419"/>
        <v>30.00000000349246</v>
      </c>
      <c r="S6677" s="6" t="s">
        <v>44</v>
      </c>
      <c r="T6677" s="6" t="s">
        <v>849</v>
      </c>
      <c r="U6677" s="6" t="s">
        <v>7063</v>
      </c>
      <c r="V6677" s="6" t="s">
        <v>7064</v>
      </c>
      <c r="W6677" s="7">
        <v>0</v>
      </c>
      <c r="X6677" s="7">
        <v>0</v>
      </c>
      <c r="Y6677" s="7">
        <v>0</v>
      </c>
      <c r="Z6677" s="7">
        <v>0</v>
      </c>
      <c r="AA6677" s="7">
        <v>0</v>
      </c>
      <c r="AB6677" s="7">
        <v>0</v>
      </c>
      <c r="AC6677" s="7">
        <v>10</v>
      </c>
      <c r="AD6677" s="7">
        <v>0</v>
      </c>
      <c r="AE6677">
        <v>2</v>
      </c>
      <c r="AF6677">
        <v>0</v>
      </c>
      <c r="AG6677">
        <v>0</v>
      </c>
      <c r="AH6677">
        <v>0</v>
      </c>
      <c r="AI6677">
        <v>0</v>
      </c>
      <c r="AJ6677">
        <v>1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</row>
    <row r="6678" spans="1:44" x14ac:dyDescent="0.25">
      <c r="A6678">
        <v>1592186</v>
      </c>
      <c r="B6678">
        <v>791212</v>
      </c>
      <c r="C6678">
        <v>23.339159332608499</v>
      </c>
      <c r="D6678">
        <v>38.237856881125403</v>
      </c>
      <c r="E6678" s="68" t="s">
        <v>845</v>
      </c>
      <c r="F6678" s="8">
        <f>INDEX(Δεδομένα!$P:$P,MATCH('2020'!E6678,Δεδομένα!$O:$O,0))</f>
        <v>176</v>
      </c>
      <c r="G6678" s="6" t="s">
        <v>846</v>
      </c>
      <c r="H6678" s="2" t="str">
        <f>INDEX(Δεδομένα!B$1:B$51,MATCH('2020'!G6678,Δεδομένα!A$1:A$51,0))</f>
        <v>ΣΤΕΡΕΑΣ ΕΛΛΑΔΟΣ</v>
      </c>
      <c r="I6678" s="8">
        <f>INDEX(Δεδομένα!E$1:E$13,MATCH('2020'!H6678,Δεδομένα!D$1:D$13,0))</f>
        <v>9</v>
      </c>
      <c r="J6678" s="1">
        <v>44101</v>
      </c>
      <c r="K6678" s="6" t="s">
        <v>2325</v>
      </c>
      <c r="L6678" s="36" t="str">
        <f t="shared" si="416"/>
        <v>27/09/2020 22:20</v>
      </c>
      <c r="M6678" s="1">
        <v>44101</v>
      </c>
      <c r="N6678" s="6" t="s">
        <v>706</v>
      </c>
      <c r="O6678" s="36" t="str">
        <f t="shared" si="417"/>
        <v>27/09/2020 22:50</v>
      </c>
      <c r="P6678" s="46">
        <f t="shared" si="418"/>
        <v>2.0833333335758653E-2</v>
      </c>
      <c r="Q6678" s="48">
        <v>0</v>
      </c>
      <c r="R6678" s="47">
        <f t="shared" si="419"/>
        <v>30.00000000349246</v>
      </c>
      <c r="S6678" s="6" t="s">
        <v>44</v>
      </c>
      <c r="T6678" s="6" t="s">
        <v>73</v>
      </c>
      <c r="U6678" s="6" t="s">
        <v>73</v>
      </c>
      <c r="V6678" s="6" t="s">
        <v>7068</v>
      </c>
      <c r="W6678" s="7">
        <v>0</v>
      </c>
      <c r="X6678" s="7">
        <v>0</v>
      </c>
      <c r="Y6678" s="7">
        <v>0</v>
      </c>
      <c r="Z6678" s="7">
        <v>2</v>
      </c>
      <c r="AA6678" s="7">
        <v>0</v>
      </c>
      <c r="AB6678" s="7">
        <v>0</v>
      </c>
      <c r="AC6678" s="7">
        <v>0</v>
      </c>
      <c r="AD6678" s="7">
        <v>0</v>
      </c>
      <c r="AE6678">
        <v>2</v>
      </c>
      <c r="AF6678">
        <v>0</v>
      </c>
      <c r="AG6678">
        <v>0</v>
      </c>
      <c r="AH6678">
        <v>0</v>
      </c>
      <c r="AI6678">
        <v>0</v>
      </c>
      <c r="AJ6678">
        <v>1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</row>
    <row r="6679" spans="1:44" x14ac:dyDescent="0.25">
      <c r="A6679">
        <v>1590454</v>
      </c>
      <c r="B6679">
        <v>791147</v>
      </c>
      <c r="C6679">
        <v>23.9664913592711</v>
      </c>
      <c r="D6679">
        <v>38.4936700302951</v>
      </c>
      <c r="E6679" s="68" t="s">
        <v>451</v>
      </c>
      <c r="F6679" s="8">
        <f>INDEX(Δεδομένα!$P:$P,MATCH('2020'!E6679,Δεδομένα!$O:$O,0))</f>
        <v>181</v>
      </c>
      <c r="G6679" s="6" t="s">
        <v>439</v>
      </c>
      <c r="H6679" s="2" t="str">
        <f>INDEX(Δεδομένα!B$1:B$51,MATCH('2020'!G6679,Δεδομένα!A$1:A$51,0))</f>
        <v>ΣΤΕΡΕΑΣ ΕΛΛΑΔΟΣ</v>
      </c>
      <c r="I6679" s="8">
        <f>INDEX(Δεδομένα!E$1:E$13,MATCH('2020'!H6679,Δεδομένα!D$1:D$13,0))</f>
        <v>9</v>
      </c>
      <c r="J6679" s="1">
        <v>44101</v>
      </c>
      <c r="K6679" s="6" t="s">
        <v>43</v>
      </c>
      <c r="L6679" s="36" t="str">
        <f t="shared" si="416"/>
        <v>27/09/2020 17:35</v>
      </c>
      <c r="M6679" s="1">
        <v>44101</v>
      </c>
      <c r="N6679" s="6" t="s">
        <v>1399</v>
      </c>
      <c r="O6679" s="36" t="str">
        <f t="shared" si="417"/>
        <v>27/09/2020 19:40</v>
      </c>
      <c r="P6679" s="46">
        <f t="shared" si="418"/>
        <v>8.6805555554747116E-2</v>
      </c>
      <c r="Q6679" s="48">
        <v>0</v>
      </c>
      <c r="R6679" s="47">
        <f t="shared" si="419"/>
        <v>124.99999999883585</v>
      </c>
      <c r="S6679" s="6" t="s">
        <v>44</v>
      </c>
      <c r="T6679" s="6" t="s">
        <v>442</v>
      </c>
      <c r="U6679" s="6" t="s">
        <v>44</v>
      </c>
      <c r="V6679" s="6" t="s">
        <v>404</v>
      </c>
      <c r="W6679" s="7">
        <v>0</v>
      </c>
      <c r="X6679" s="7">
        <v>0</v>
      </c>
      <c r="Y6679" s="7">
        <v>0</v>
      </c>
      <c r="Z6679" s="7">
        <v>0.2</v>
      </c>
      <c r="AA6679" s="7">
        <v>0</v>
      </c>
      <c r="AB6679" s="7">
        <v>0</v>
      </c>
      <c r="AC6679" s="7">
        <v>0</v>
      </c>
      <c r="AD6679" s="7">
        <v>0</v>
      </c>
      <c r="AE6679">
        <v>4</v>
      </c>
      <c r="AF6679">
        <v>0</v>
      </c>
      <c r="AG6679">
        <v>0</v>
      </c>
      <c r="AH6679">
        <v>0</v>
      </c>
      <c r="AI6679">
        <v>0</v>
      </c>
      <c r="AJ6679">
        <v>2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</row>
    <row r="6680" spans="1:44" x14ac:dyDescent="0.25">
      <c r="A6680">
        <v>1592086</v>
      </c>
      <c r="B6680">
        <v>791136</v>
      </c>
      <c r="C6680">
        <v>22.2711877769563</v>
      </c>
      <c r="D6680">
        <v>40.543529598436997</v>
      </c>
      <c r="E6680" s="68" t="s">
        <v>852</v>
      </c>
      <c r="F6680" s="8">
        <f>INDEX(Δεδομένα!$P:$P,MATCH('2020'!E6680,Δεδομένα!$O:$O,0))</f>
        <v>63</v>
      </c>
      <c r="G6680" s="6" t="s">
        <v>238</v>
      </c>
      <c r="H6680" s="2" t="str">
        <f>INDEX(Δεδομένα!B$1:B$51,MATCH('2020'!G6680,Δεδομένα!A$1:A$51,0))</f>
        <v>ΚΕΝΤΡΙΚΗΣ ΜΑΚΕΔΟΝΙΑΣ</v>
      </c>
      <c r="I6680" s="8">
        <f>INDEX(Δεδομένα!E$1:E$13,MATCH('2020'!H6680,Δεδομένα!D$1:D$13,0))</f>
        <v>3</v>
      </c>
      <c r="J6680" s="1">
        <v>44101</v>
      </c>
      <c r="K6680" s="6" t="s">
        <v>1645</v>
      </c>
      <c r="L6680" s="36" t="str">
        <f t="shared" si="416"/>
        <v>27/09/2020 16:54</v>
      </c>
      <c r="M6680" s="1">
        <v>44101</v>
      </c>
      <c r="N6680" s="6" t="s">
        <v>1459</v>
      </c>
      <c r="O6680" s="36" t="str">
        <f t="shared" si="417"/>
        <v>27/09/2020 17:08</v>
      </c>
      <c r="P6680" s="46">
        <f t="shared" si="418"/>
        <v>9.7222222175332718E-3</v>
      </c>
      <c r="Q6680" s="48">
        <v>0</v>
      </c>
      <c r="R6680" s="47">
        <f t="shared" si="419"/>
        <v>13.999999993247911</v>
      </c>
      <c r="S6680" s="6" t="s">
        <v>44</v>
      </c>
      <c r="T6680" s="6" t="s">
        <v>853</v>
      </c>
      <c r="U6680" s="6" t="s">
        <v>44</v>
      </c>
      <c r="V6680" s="6" t="s">
        <v>7065</v>
      </c>
      <c r="W6680" s="7">
        <v>0</v>
      </c>
      <c r="X6680" s="7">
        <v>0</v>
      </c>
      <c r="Y6680" s="7">
        <v>0</v>
      </c>
      <c r="Z6680" s="7">
        <v>0.2</v>
      </c>
      <c r="AA6680" s="7">
        <v>0</v>
      </c>
      <c r="AB6680" s="7">
        <v>0</v>
      </c>
      <c r="AC6680" s="7">
        <v>0</v>
      </c>
      <c r="AD6680" s="7">
        <v>0</v>
      </c>
      <c r="AE6680">
        <v>3</v>
      </c>
      <c r="AF6680">
        <v>0</v>
      </c>
      <c r="AG6680">
        <v>0</v>
      </c>
      <c r="AH6680">
        <v>0</v>
      </c>
      <c r="AI6680">
        <v>0</v>
      </c>
      <c r="AJ6680">
        <v>1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</row>
    <row r="6681" spans="1:44" x14ac:dyDescent="0.25">
      <c r="A6681">
        <v>1592096</v>
      </c>
      <c r="B6681">
        <v>791139</v>
      </c>
      <c r="C6681">
        <v>22.247094163193299</v>
      </c>
      <c r="D6681">
        <v>40.546013953176498</v>
      </c>
      <c r="E6681" s="68" t="s">
        <v>852</v>
      </c>
      <c r="F6681" s="8">
        <f>INDEX(Δεδομένα!$P:$P,MATCH('2020'!E6681,Δεδομένα!$O:$O,0))</f>
        <v>63</v>
      </c>
      <c r="G6681" s="6" t="s">
        <v>238</v>
      </c>
      <c r="H6681" s="2" t="str">
        <f>INDEX(Δεδομένα!B$1:B$51,MATCH('2020'!G6681,Δεδομένα!A$1:A$51,0))</f>
        <v>ΚΕΝΤΡΙΚΗΣ ΜΑΚΕΔΟΝΙΑΣ</v>
      </c>
      <c r="I6681" s="8">
        <f>INDEX(Δεδομένα!E$1:E$13,MATCH('2020'!H6681,Δεδομένα!D$1:D$13,0))</f>
        <v>3</v>
      </c>
      <c r="J6681" s="1">
        <v>44101</v>
      </c>
      <c r="K6681" s="6" t="s">
        <v>1803</v>
      </c>
      <c r="L6681" s="36" t="str">
        <f t="shared" si="416"/>
        <v>27/09/2020 17:07</v>
      </c>
      <c r="M6681" s="1">
        <v>44101</v>
      </c>
      <c r="N6681" s="6" t="s">
        <v>156</v>
      </c>
      <c r="O6681" s="36" t="str">
        <f t="shared" si="417"/>
        <v>27/09/2020 17:30</v>
      </c>
      <c r="P6681" s="46">
        <f t="shared" si="418"/>
        <v>1.5972222223354038E-2</v>
      </c>
      <c r="Q6681" s="48">
        <v>0</v>
      </c>
      <c r="R6681" s="47">
        <f t="shared" si="419"/>
        <v>23.000000001629815</v>
      </c>
      <c r="S6681" s="6" t="s">
        <v>44</v>
      </c>
      <c r="T6681" s="6" t="s">
        <v>853</v>
      </c>
      <c r="U6681" s="6" t="s">
        <v>44</v>
      </c>
      <c r="V6681" s="6" t="s">
        <v>7066</v>
      </c>
      <c r="W6681" s="7">
        <v>0</v>
      </c>
      <c r="X6681" s="7">
        <v>0</v>
      </c>
      <c r="Y6681" s="7">
        <v>0</v>
      </c>
      <c r="Z6681" s="7">
        <v>0</v>
      </c>
      <c r="AA6681" s="7">
        <v>0</v>
      </c>
      <c r="AB6681" s="7">
        <v>1.5</v>
      </c>
      <c r="AC6681" s="7">
        <v>0</v>
      </c>
      <c r="AD6681" s="7">
        <v>0</v>
      </c>
      <c r="AE6681">
        <v>2</v>
      </c>
      <c r="AF6681">
        <v>0</v>
      </c>
      <c r="AG6681">
        <v>0</v>
      </c>
      <c r="AH6681">
        <v>0</v>
      </c>
      <c r="AI6681">
        <v>0</v>
      </c>
      <c r="AJ6681">
        <v>1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</row>
    <row r="6682" spans="1:44" x14ac:dyDescent="0.25">
      <c r="A6682">
        <v>1594334</v>
      </c>
      <c r="B6682">
        <v>791188</v>
      </c>
      <c r="C6682">
        <v>25.0610726824941</v>
      </c>
      <c r="D6682">
        <v>35.047388063442099</v>
      </c>
      <c r="E6682" s="68" t="s">
        <v>628</v>
      </c>
      <c r="F6682" s="8">
        <f>INDEX(Δεδομένα!$P:$P,MATCH('2020'!E6682,Δεδομένα!$O:$O,0))</f>
        <v>211</v>
      </c>
      <c r="G6682" s="6" t="s">
        <v>560</v>
      </c>
      <c r="H6682" s="2" t="str">
        <f>INDEX(Δεδομένα!B$1:B$51,MATCH('2020'!G6682,Δεδομένα!A$1:A$51,0))</f>
        <v>ΚΡΗΤΗΣ</v>
      </c>
      <c r="I6682" s="8">
        <f>INDEX(Δεδομένα!E$1:E$13,MATCH('2020'!H6682,Δεδομένα!D$1:D$13,0))</f>
        <v>12</v>
      </c>
      <c r="J6682" s="1">
        <v>44101</v>
      </c>
      <c r="K6682" s="6" t="s">
        <v>2084</v>
      </c>
      <c r="L6682" s="36" t="str">
        <f t="shared" si="416"/>
        <v>27/09/2020 20:02</v>
      </c>
      <c r="M6682" s="1">
        <v>44101</v>
      </c>
      <c r="N6682" s="6" t="s">
        <v>617</v>
      </c>
      <c r="O6682" s="36" t="str">
        <f t="shared" si="417"/>
        <v>27/09/2020 22:00</v>
      </c>
      <c r="P6682" s="46">
        <f t="shared" si="418"/>
        <v>8.1944444442342501E-2</v>
      </c>
      <c r="Q6682" s="48">
        <v>0</v>
      </c>
      <c r="R6682" s="47">
        <f t="shared" si="419"/>
        <v>117.9999999969732</v>
      </c>
      <c r="S6682" s="6" t="s">
        <v>44</v>
      </c>
      <c r="T6682" s="6" t="s">
        <v>565</v>
      </c>
      <c r="U6682" s="6" t="s">
        <v>7067</v>
      </c>
      <c r="V6682" s="6" t="s">
        <v>7067</v>
      </c>
      <c r="W6682" s="7">
        <v>0</v>
      </c>
      <c r="X6682" s="7">
        <v>0</v>
      </c>
      <c r="Y6682" s="7">
        <v>0</v>
      </c>
      <c r="Z6682" s="7">
        <v>0</v>
      </c>
      <c r="AA6682" s="7">
        <v>0.12</v>
      </c>
      <c r="AB6682" s="7">
        <v>0</v>
      </c>
      <c r="AC6682" s="7">
        <v>0</v>
      </c>
      <c r="AD6682" s="7">
        <v>0</v>
      </c>
      <c r="AE6682">
        <v>6</v>
      </c>
      <c r="AF6682">
        <v>0</v>
      </c>
      <c r="AG6682">
        <v>0</v>
      </c>
      <c r="AH6682">
        <v>0</v>
      </c>
      <c r="AI6682">
        <v>0</v>
      </c>
      <c r="AJ6682">
        <v>3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</row>
    <row r="6683" spans="1:44" x14ac:dyDescent="0.25">
      <c r="A6683">
        <v>1590494</v>
      </c>
      <c r="B6683">
        <v>791043</v>
      </c>
      <c r="C6683">
        <v>22.6126138272937</v>
      </c>
      <c r="D6683">
        <v>40.7317113552389</v>
      </c>
      <c r="E6683" s="68" t="s">
        <v>873</v>
      </c>
      <c r="F6683" s="8">
        <f>INDEX(Δεδομένα!$P:$P,MATCH('2020'!E6683,Δεδομένα!$O:$O,0))</f>
        <v>61</v>
      </c>
      <c r="G6683" s="6" t="s">
        <v>170</v>
      </c>
      <c r="H6683" s="2" t="str">
        <f>INDEX(Δεδομένα!B$1:B$51,MATCH('2020'!G6683,Δεδομένα!A$1:A$51,0))</f>
        <v>ΚΕΝΤΡΙΚΗΣ ΜΑΚΕΔΟΝΙΑΣ</v>
      </c>
      <c r="I6683" s="8">
        <f>INDEX(Δεδομένα!E$1:E$13,MATCH('2020'!H6683,Δεδομένα!D$1:D$13,0))</f>
        <v>3</v>
      </c>
      <c r="J6683" s="1">
        <v>44101</v>
      </c>
      <c r="K6683" s="6" t="s">
        <v>3379</v>
      </c>
      <c r="L6683" s="36" t="str">
        <f t="shared" si="416"/>
        <v>27/09/2020 10:44</v>
      </c>
      <c r="M6683" s="1">
        <v>44101</v>
      </c>
      <c r="N6683" s="6" t="s">
        <v>1235</v>
      </c>
      <c r="O6683" s="36" t="str">
        <f t="shared" si="417"/>
        <v>27/09/2020 11:25</v>
      </c>
      <c r="P6683" s="46">
        <f t="shared" si="418"/>
        <v>2.8472222220443655E-2</v>
      </c>
      <c r="Q6683" s="48">
        <v>0</v>
      </c>
      <c r="R6683" s="47">
        <f t="shared" si="419"/>
        <v>40.999999997438863</v>
      </c>
      <c r="S6683" s="6" t="s">
        <v>44</v>
      </c>
      <c r="T6683" s="6" t="s">
        <v>187</v>
      </c>
      <c r="U6683" s="6" t="s">
        <v>1108</v>
      </c>
      <c r="V6683" s="6" t="s">
        <v>1706</v>
      </c>
      <c r="W6683" s="7">
        <v>0</v>
      </c>
      <c r="X6683" s="7">
        <v>0</v>
      </c>
      <c r="Y6683" s="7">
        <v>0</v>
      </c>
      <c r="Z6683" s="7">
        <v>0.1</v>
      </c>
      <c r="AA6683" s="7">
        <v>0</v>
      </c>
      <c r="AB6683" s="7">
        <v>0</v>
      </c>
      <c r="AC6683" s="7">
        <v>0</v>
      </c>
      <c r="AD6683" s="7">
        <v>0</v>
      </c>
      <c r="AE6683">
        <v>2</v>
      </c>
      <c r="AF6683">
        <v>0</v>
      </c>
      <c r="AG6683">
        <v>0</v>
      </c>
      <c r="AH6683">
        <v>0</v>
      </c>
      <c r="AI6683">
        <v>0</v>
      </c>
      <c r="AJ6683">
        <v>1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</row>
    <row r="6684" spans="1:44" x14ac:dyDescent="0.25">
      <c r="A6684">
        <v>1594103</v>
      </c>
      <c r="B6684">
        <v>791093</v>
      </c>
      <c r="C6684">
        <v>22.721227479718301</v>
      </c>
      <c r="D6684">
        <v>40.670194417817498</v>
      </c>
      <c r="E6684" s="68" t="s">
        <v>175</v>
      </c>
      <c r="F6684" s="8">
        <f>INDEX(Δεδομένα!$P:$P,MATCH('2020'!E6684,Δεδομένα!$O:$O,0))</f>
        <v>44</v>
      </c>
      <c r="G6684" s="6" t="s">
        <v>170</v>
      </c>
      <c r="H6684" s="2" t="str">
        <f>INDEX(Δεδομένα!B$1:B$51,MATCH('2020'!G6684,Δεδομένα!A$1:A$51,0))</f>
        <v>ΚΕΝΤΡΙΚΗΣ ΜΑΚΕΔΟΝΙΑΣ</v>
      </c>
      <c r="I6684" s="8">
        <f>INDEX(Δεδομένα!E$1:E$13,MATCH('2020'!H6684,Δεδομένα!D$1:D$13,0))</f>
        <v>3</v>
      </c>
      <c r="J6684" s="1">
        <v>44101</v>
      </c>
      <c r="K6684" s="6" t="s">
        <v>2799</v>
      </c>
      <c r="L6684" s="36" t="str">
        <f t="shared" si="416"/>
        <v>27/09/2020 13:56</v>
      </c>
      <c r="M6684" s="1">
        <v>44101</v>
      </c>
      <c r="N6684" s="6" t="s">
        <v>1213</v>
      </c>
      <c r="O6684" s="36" t="str">
        <f t="shared" si="417"/>
        <v>27/09/2020 14:38</v>
      </c>
      <c r="P6684" s="46">
        <f t="shared" si="418"/>
        <v>2.9166666667151731E-2</v>
      </c>
      <c r="Q6684" s="48">
        <v>0</v>
      </c>
      <c r="R6684" s="47">
        <f t="shared" si="419"/>
        <v>42.000000000698492</v>
      </c>
      <c r="S6684" s="6" t="s">
        <v>44</v>
      </c>
      <c r="T6684" s="6" t="s">
        <v>178</v>
      </c>
      <c r="U6684" s="6" t="s">
        <v>44</v>
      </c>
      <c r="V6684" s="6" t="s">
        <v>7061</v>
      </c>
      <c r="W6684" s="7">
        <v>0</v>
      </c>
      <c r="X6684" s="7">
        <v>0</v>
      </c>
      <c r="Y6684" s="7">
        <v>0</v>
      </c>
      <c r="Z6684" s="7">
        <v>0</v>
      </c>
      <c r="AA6684" s="7">
        <v>0</v>
      </c>
      <c r="AB6684" s="7">
        <v>0</v>
      </c>
      <c r="AC6684" s="7">
        <v>0.1</v>
      </c>
      <c r="AD6684" s="7">
        <v>0</v>
      </c>
      <c r="AE6684">
        <v>5</v>
      </c>
      <c r="AF6684">
        <v>0</v>
      </c>
      <c r="AG6684">
        <v>0</v>
      </c>
      <c r="AH6684">
        <v>0</v>
      </c>
      <c r="AI6684">
        <v>0</v>
      </c>
      <c r="AJ6684">
        <v>2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</row>
    <row r="6685" spans="1:44" x14ac:dyDescent="0.25">
      <c r="A6685">
        <v>1592103</v>
      </c>
      <c r="B6685">
        <v>791121</v>
      </c>
      <c r="C6685">
        <v>22.514665970902101</v>
      </c>
      <c r="D6685">
        <v>40.878854114771201</v>
      </c>
      <c r="E6685" s="68" t="s">
        <v>229</v>
      </c>
      <c r="F6685" s="8">
        <f>INDEX(Δεδομένα!$P:$P,MATCH('2020'!E6685,Δεδομένα!$O:$O,0))</f>
        <v>60</v>
      </c>
      <c r="G6685" s="6" t="s">
        <v>223</v>
      </c>
      <c r="H6685" s="2" t="str">
        <f>INDEX(Δεδομένα!B$1:B$51,MATCH('2020'!G6685,Δεδομένα!A$1:A$51,0))</f>
        <v>ΚΕΝΤΡΙΚΗΣ ΜΑΚΕΔΟΝΙΑΣ</v>
      </c>
      <c r="I6685" s="8">
        <f>INDEX(Δεδομένα!E$1:E$13,MATCH('2020'!H6685,Δεδομένα!D$1:D$13,0))</f>
        <v>3</v>
      </c>
      <c r="J6685" s="1">
        <v>44101</v>
      </c>
      <c r="K6685" s="6" t="s">
        <v>281</v>
      </c>
      <c r="L6685" s="36" t="str">
        <f t="shared" si="416"/>
        <v>27/09/2020 16:00</v>
      </c>
      <c r="M6685" s="1">
        <v>44101</v>
      </c>
      <c r="N6685" s="6" t="s">
        <v>160</v>
      </c>
      <c r="O6685" s="36" t="str">
        <f t="shared" si="417"/>
        <v>27/09/2020 16:35</v>
      </c>
      <c r="P6685" s="46">
        <f t="shared" si="418"/>
        <v>2.4305555554747116E-2</v>
      </c>
      <c r="Q6685" s="48">
        <v>0</v>
      </c>
      <c r="R6685" s="47">
        <f t="shared" si="419"/>
        <v>34.999999998835847</v>
      </c>
      <c r="S6685" s="6" t="s">
        <v>44</v>
      </c>
      <c r="T6685" s="6" t="s">
        <v>226</v>
      </c>
      <c r="U6685" s="6" t="s">
        <v>44</v>
      </c>
      <c r="V6685" s="6" t="s">
        <v>7062</v>
      </c>
      <c r="W6685" s="7">
        <v>0</v>
      </c>
      <c r="X6685" s="7">
        <v>0</v>
      </c>
      <c r="Y6685" s="7">
        <v>0</v>
      </c>
      <c r="Z6685" s="7">
        <v>0.1</v>
      </c>
      <c r="AA6685" s="7">
        <v>0</v>
      </c>
      <c r="AB6685" s="7">
        <v>0</v>
      </c>
      <c r="AC6685" s="7">
        <v>0</v>
      </c>
      <c r="AD6685" s="7">
        <v>0</v>
      </c>
      <c r="AE6685">
        <v>2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</row>
    <row r="6686" spans="1:44" x14ac:dyDescent="0.25">
      <c r="A6686">
        <v>1602194</v>
      </c>
      <c r="B6686">
        <v>791187</v>
      </c>
      <c r="C6686">
        <v>22.799675254449198</v>
      </c>
      <c r="D6686">
        <v>37.923359032871303</v>
      </c>
      <c r="E6686" s="68" t="s">
        <v>810</v>
      </c>
      <c r="F6686" s="8">
        <f>INDEX(Δεδομένα!$P:$P,MATCH('2020'!E6686,Δεδομένα!$O:$O,0))</f>
        <v>157</v>
      </c>
      <c r="G6686" s="6" t="s">
        <v>391</v>
      </c>
      <c r="H6686" s="2" t="str">
        <f>INDEX(Δεδομένα!B$1:B$51,MATCH('2020'!G6686,Δεδομένα!A$1:A$51,0))</f>
        <v>ΠΕΛΛΟΠΟΝΗΣΟΥ</v>
      </c>
      <c r="I6686" s="8">
        <f>INDEX(Δεδομένα!E$1:E$13,MATCH('2020'!H6686,Δεδομένα!D$1:D$13,0))</f>
        <v>8</v>
      </c>
      <c r="J6686" s="1">
        <v>44101</v>
      </c>
      <c r="K6686" s="6" t="s">
        <v>136</v>
      </c>
      <c r="L6686" s="36" t="str">
        <f t="shared" si="416"/>
        <v>27/09/2020 19:49</v>
      </c>
      <c r="M6686" s="1">
        <v>44101</v>
      </c>
      <c r="N6686" s="6" t="s">
        <v>1844</v>
      </c>
      <c r="O6686" s="36" t="str">
        <f t="shared" si="417"/>
        <v>27/09/2020 23:30</v>
      </c>
      <c r="P6686" s="46">
        <f t="shared" si="418"/>
        <v>0.15347222222044365</v>
      </c>
      <c r="Q6686" s="48">
        <v>0</v>
      </c>
      <c r="R6686" s="47">
        <f t="shared" si="419"/>
        <v>220.99999999743886</v>
      </c>
      <c r="S6686" s="6" t="s">
        <v>44</v>
      </c>
      <c r="T6686" s="6" t="s">
        <v>812</v>
      </c>
      <c r="U6686" s="6" t="s">
        <v>1908</v>
      </c>
      <c r="V6686" s="6" t="s">
        <v>1908</v>
      </c>
      <c r="W6686" s="7">
        <v>0</v>
      </c>
      <c r="X6686" s="7">
        <v>0</v>
      </c>
      <c r="Y6686" s="7">
        <v>0</v>
      </c>
      <c r="Z6686" s="7">
        <v>0</v>
      </c>
      <c r="AA6686" s="7">
        <v>0</v>
      </c>
      <c r="AB6686" s="7">
        <v>0.2</v>
      </c>
      <c r="AC6686" s="7">
        <v>0</v>
      </c>
      <c r="AD6686" s="7">
        <v>0</v>
      </c>
      <c r="AE6686">
        <v>5</v>
      </c>
      <c r="AF6686">
        <v>0</v>
      </c>
      <c r="AG6686">
        <v>0</v>
      </c>
      <c r="AH6686">
        <v>0</v>
      </c>
      <c r="AI6686">
        <v>0</v>
      </c>
      <c r="AJ6686">
        <v>2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</row>
    <row r="6687" spans="1:44" x14ac:dyDescent="0.25">
      <c r="A6687">
        <v>1603466</v>
      </c>
      <c r="B6687">
        <v>791065</v>
      </c>
      <c r="C6687">
        <v>25.3936352956352</v>
      </c>
      <c r="D6687">
        <v>37.467662518086001</v>
      </c>
      <c r="E6687" s="68" t="s">
        <v>2606</v>
      </c>
      <c r="F6687" s="8">
        <f>INDEX(Δεδομένα!$P:$P,MATCH('2020'!E6687,Δεδομένα!$O:$O,0))</f>
        <v>187</v>
      </c>
      <c r="G6687" s="6" t="s">
        <v>479</v>
      </c>
      <c r="H6687" s="2" t="str">
        <f>INDEX(Δεδομένα!B$1:B$51,MATCH('2020'!G6687,Δεδομένα!A$1:A$51,0))</f>
        <v>ΝΟΤΙΟΥ ΑΙΓΑΙΟΥ</v>
      </c>
      <c r="I6687" s="8">
        <f>INDEX(Δεδομένα!E$1:E$13,MATCH('2020'!H6687,Δεδομένα!D$1:D$13,0))</f>
        <v>10</v>
      </c>
      <c r="J6687" s="1">
        <v>44101</v>
      </c>
      <c r="K6687" s="6" t="s">
        <v>346</v>
      </c>
      <c r="L6687" s="36" t="str">
        <f t="shared" si="416"/>
        <v>27/09/2020 11:58</v>
      </c>
      <c r="M6687" s="1">
        <v>44102</v>
      </c>
      <c r="N6687" s="6" t="s">
        <v>3007</v>
      </c>
      <c r="O6687" s="36" t="str">
        <f t="shared" si="417"/>
        <v>28/09/2020 21:13</v>
      </c>
      <c r="P6687" s="49">
        <f t="shared" si="418"/>
        <v>1.3854166666642413</v>
      </c>
      <c r="Q6687" s="50">
        <f>1*24</f>
        <v>24</v>
      </c>
      <c r="R6687" s="47">
        <f t="shared" si="419"/>
        <v>1994.9999999965075</v>
      </c>
      <c r="S6687" s="6" t="s">
        <v>44</v>
      </c>
      <c r="T6687" s="6" t="s">
        <v>5246</v>
      </c>
      <c r="U6687" s="6" t="s">
        <v>44</v>
      </c>
      <c r="V6687" s="6" t="s">
        <v>7060</v>
      </c>
      <c r="W6687" s="7">
        <v>0</v>
      </c>
      <c r="X6687" s="7">
        <v>0</v>
      </c>
      <c r="Y6687" s="7">
        <v>0</v>
      </c>
      <c r="Z6687" s="7">
        <v>450</v>
      </c>
      <c r="AA6687" s="7">
        <v>0</v>
      </c>
      <c r="AB6687" s="7">
        <v>0</v>
      </c>
      <c r="AC6687" s="7">
        <v>0</v>
      </c>
      <c r="AD6687" s="7">
        <v>0</v>
      </c>
      <c r="AE6687">
        <v>11</v>
      </c>
      <c r="AF6687">
        <v>0</v>
      </c>
      <c r="AG6687">
        <v>0</v>
      </c>
      <c r="AH6687">
        <v>0</v>
      </c>
      <c r="AI6687">
        <v>0</v>
      </c>
      <c r="AJ6687">
        <v>1</v>
      </c>
      <c r="AK6687">
        <v>0</v>
      </c>
      <c r="AL6687">
        <v>1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</row>
    <row r="6688" spans="1:44" x14ac:dyDescent="0.25">
      <c r="A6688">
        <v>1602301</v>
      </c>
      <c r="B6688">
        <v>791069</v>
      </c>
      <c r="C6688">
        <v>25.4000253319713</v>
      </c>
      <c r="D6688">
        <v>37.0366336102622</v>
      </c>
      <c r="E6688" s="68" t="s">
        <v>484</v>
      </c>
      <c r="F6688" s="8">
        <f>INDEX(Δεδομένα!$P:$P,MATCH('2020'!E6688,Δεδομένα!$O:$O,0))</f>
        <v>190</v>
      </c>
      <c r="G6688" s="6" t="s">
        <v>479</v>
      </c>
      <c r="H6688" s="2" t="str">
        <f>INDEX(Δεδομένα!B$1:B$51,MATCH('2020'!G6688,Δεδομένα!A$1:A$51,0))</f>
        <v>ΝΟΤΙΟΥ ΑΙΓΑΙΟΥ</v>
      </c>
      <c r="I6688" s="8">
        <f>INDEX(Δεδομένα!E$1:E$13,MATCH('2020'!H6688,Δεδομένα!D$1:D$13,0))</f>
        <v>10</v>
      </c>
      <c r="J6688" s="1">
        <v>44101</v>
      </c>
      <c r="K6688" s="6" t="s">
        <v>3072</v>
      </c>
      <c r="L6688" s="36" t="str">
        <f t="shared" si="416"/>
        <v>27/09/2020 11:52</v>
      </c>
      <c r="M6688" s="1">
        <v>44101</v>
      </c>
      <c r="N6688" s="6" t="s">
        <v>542</v>
      </c>
      <c r="O6688" s="36" t="str">
        <f t="shared" si="417"/>
        <v>27/09/2020 14:30</v>
      </c>
      <c r="P6688" s="46">
        <f t="shared" si="418"/>
        <v>0.10972222222335404</v>
      </c>
      <c r="Q6688" s="48">
        <v>0</v>
      </c>
      <c r="R6688" s="47">
        <f t="shared" si="419"/>
        <v>158.00000000162981</v>
      </c>
      <c r="S6688" s="6" t="s">
        <v>44</v>
      </c>
      <c r="T6688" s="6" t="s">
        <v>486</v>
      </c>
      <c r="U6688" s="6" t="s">
        <v>44</v>
      </c>
      <c r="V6688" s="6" t="s">
        <v>1432</v>
      </c>
      <c r="W6688" s="7">
        <v>0</v>
      </c>
      <c r="X6688" s="7">
        <v>0</v>
      </c>
      <c r="Y6688" s="7">
        <v>0</v>
      </c>
      <c r="Z6688" s="7">
        <v>0</v>
      </c>
      <c r="AA6688" s="7">
        <v>0</v>
      </c>
      <c r="AB6688" s="7">
        <v>4</v>
      </c>
      <c r="AC6688" s="7">
        <v>0</v>
      </c>
      <c r="AD6688" s="7">
        <v>0</v>
      </c>
      <c r="AE6688">
        <v>9</v>
      </c>
      <c r="AF6688">
        <v>0</v>
      </c>
      <c r="AG6688">
        <v>0</v>
      </c>
      <c r="AH6688">
        <v>0</v>
      </c>
      <c r="AI6688">
        <v>0</v>
      </c>
      <c r="AJ6688">
        <v>3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</row>
    <row r="6689" spans="1:44" x14ac:dyDescent="0.25">
      <c r="A6689">
        <v>1612888</v>
      </c>
      <c r="B6689">
        <v>791132</v>
      </c>
      <c r="C6689">
        <v>26.155307186306601</v>
      </c>
      <c r="D6689">
        <v>39.234501360803499</v>
      </c>
      <c r="E6689" s="68" t="s">
        <v>506</v>
      </c>
      <c r="F6689" s="8">
        <f>INDEX(Δεδομένα!$P:$P,MATCH('2020'!E6689,Δεδομένα!$O:$O,0))</f>
        <v>197</v>
      </c>
      <c r="G6689" s="6" t="s">
        <v>495</v>
      </c>
      <c r="H6689" s="2" t="str">
        <f>INDEX(Δεδομένα!B$1:B$51,MATCH('2020'!G6689,Δεδομένα!A$1:A$51,0))</f>
        <v>ΒΟΡΕΙΟΥ ΑΙΓΑΙΟΥ</v>
      </c>
      <c r="I6689" s="8">
        <f>INDEX(Δεδομένα!E$1:E$13,MATCH('2020'!H6689,Δεδομένα!D$1:D$13,0))</f>
        <v>11</v>
      </c>
      <c r="J6689" s="1">
        <v>44101</v>
      </c>
      <c r="K6689" s="6" t="s">
        <v>1302</v>
      </c>
      <c r="L6689" s="36" t="str">
        <f t="shared" si="416"/>
        <v>27/09/2020 16:44</v>
      </c>
      <c r="M6689" s="1">
        <v>44101</v>
      </c>
      <c r="N6689" s="6" t="s">
        <v>2218</v>
      </c>
      <c r="O6689" s="36" t="str">
        <f t="shared" si="417"/>
        <v>27/09/2020 19:09</v>
      </c>
      <c r="P6689" s="46">
        <f t="shared" si="418"/>
        <v>0.10069444444525288</v>
      </c>
      <c r="Q6689" s="48">
        <v>0</v>
      </c>
      <c r="R6689" s="47">
        <f t="shared" si="419"/>
        <v>145.00000000116415</v>
      </c>
      <c r="S6689" s="6" t="s">
        <v>44</v>
      </c>
      <c r="T6689" s="6" t="s">
        <v>508</v>
      </c>
      <c r="U6689" s="6" t="s">
        <v>1934</v>
      </c>
      <c r="V6689" s="6" t="s">
        <v>2816</v>
      </c>
      <c r="W6689" s="7">
        <v>0</v>
      </c>
      <c r="X6689" s="7">
        <v>0</v>
      </c>
      <c r="Y6689" s="7">
        <v>0</v>
      </c>
      <c r="Z6689" s="7">
        <v>0</v>
      </c>
      <c r="AA6689" s="7">
        <v>0</v>
      </c>
      <c r="AB6689" s="7">
        <v>0</v>
      </c>
      <c r="AC6689" s="7">
        <v>0.05</v>
      </c>
      <c r="AD6689" s="7">
        <v>0</v>
      </c>
      <c r="AE6689">
        <v>4</v>
      </c>
      <c r="AF6689">
        <v>0</v>
      </c>
      <c r="AG6689">
        <v>0</v>
      </c>
      <c r="AH6689">
        <v>0</v>
      </c>
      <c r="AI6689">
        <v>0</v>
      </c>
      <c r="AJ6689">
        <v>2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1</v>
      </c>
      <c r="AR6689">
        <v>0</v>
      </c>
    </row>
    <row r="6690" spans="1:44" x14ac:dyDescent="0.25">
      <c r="A6690">
        <v>1593989</v>
      </c>
      <c r="B6690">
        <v>791368</v>
      </c>
      <c r="C6690">
        <v>21.531435965546301</v>
      </c>
      <c r="D6690">
        <v>37.920879915655902</v>
      </c>
      <c r="E6690" s="68" t="s">
        <v>900</v>
      </c>
      <c r="F6690" s="8">
        <f>INDEX(Δεδομένα!$P:$P,MATCH('2020'!E6690,Δεδομένα!$O:$O,0))</f>
        <v>136</v>
      </c>
      <c r="G6690" s="6" t="s">
        <v>303</v>
      </c>
      <c r="H6690" s="2" t="str">
        <f>INDEX(Δεδομένα!B$1:B$51,MATCH('2020'!G6690,Δεδομένα!A$1:A$51,0))</f>
        <v>ΔΥΤΙΚΗΣ ΕΛΛΑΔΟΣ</v>
      </c>
      <c r="I6690" s="8">
        <f>INDEX(Δεδομένα!E$1:E$13,MATCH('2020'!H6690,Δεδομένα!D$1:D$13,0))</f>
        <v>7</v>
      </c>
      <c r="J6690" s="1">
        <v>44102</v>
      </c>
      <c r="K6690" s="6" t="s">
        <v>481</v>
      </c>
      <c r="L6690" s="36" t="str">
        <f t="shared" si="416"/>
        <v>28/09/2020 12:50</v>
      </c>
      <c r="M6690" s="1">
        <v>44102</v>
      </c>
      <c r="N6690" s="6" t="s">
        <v>204</v>
      </c>
      <c r="O6690" s="36" t="str">
        <f t="shared" si="417"/>
        <v>28/09/2020 17:00</v>
      </c>
      <c r="P6690" s="46">
        <f t="shared" si="418"/>
        <v>0.17361111111677019</v>
      </c>
      <c r="Q6690" s="48">
        <v>0</v>
      </c>
      <c r="R6690" s="47">
        <f t="shared" si="419"/>
        <v>250.00000000814907</v>
      </c>
      <c r="S6690" s="6" t="s">
        <v>44</v>
      </c>
      <c r="T6690" s="6" t="s">
        <v>993</v>
      </c>
      <c r="U6690" s="6" t="s">
        <v>2310</v>
      </c>
      <c r="V6690" s="6" t="s">
        <v>906</v>
      </c>
      <c r="W6690" s="7">
        <v>0</v>
      </c>
      <c r="X6690" s="7">
        <v>2</v>
      </c>
      <c r="Y6690" s="7">
        <v>0</v>
      </c>
      <c r="Z6690" s="7">
        <v>0</v>
      </c>
      <c r="AA6690" s="7">
        <v>0</v>
      </c>
      <c r="AB6690" s="7">
        <v>1</v>
      </c>
      <c r="AC6690" s="7">
        <v>0</v>
      </c>
      <c r="AD6690" s="7">
        <v>0</v>
      </c>
      <c r="AE6690">
        <v>8</v>
      </c>
      <c r="AF6690">
        <v>0</v>
      </c>
      <c r="AG6690">
        <v>0</v>
      </c>
      <c r="AH6690">
        <v>0</v>
      </c>
      <c r="AI6690">
        <v>0</v>
      </c>
      <c r="AJ6690">
        <v>3</v>
      </c>
      <c r="AK6690">
        <v>1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</row>
    <row r="6691" spans="1:44" x14ac:dyDescent="0.25">
      <c r="A6691">
        <v>1594115</v>
      </c>
      <c r="B6691">
        <v>791646</v>
      </c>
      <c r="C6691">
        <v>23.2777009422507</v>
      </c>
      <c r="D6691">
        <v>38.259592868290397</v>
      </c>
      <c r="E6691" s="68" t="s">
        <v>845</v>
      </c>
      <c r="F6691" s="8">
        <f>INDEX(Δεδομένα!$P:$P,MATCH('2020'!E6691,Δεδομένα!$O:$O,0))</f>
        <v>176</v>
      </c>
      <c r="G6691" s="6" t="s">
        <v>846</v>
      </c>
      <c r="H6691" s="2" t="str">
        <f>INDEX(Δεδομένα!B$1:B$51,MATCH('2020'!G6691,Δεδομένα!A$1:A$51,0))</f>
        <v>ΣΤΕΡΕΑΣ ΕΛΛΑΔΟΣ</v>
      </c>
      <c r="I6691" s="8">
        <f>INDEX(Δεδομένα!E$1:E$13,MATCH('2020'!H6691,Δεδομένα!D$1:D$13,0))</f>
        <v>9</v>
      </c>
      <c r="J6691" s="1">
        <v>44102</v>
      </c>
      <c r="K6691" s="6" t="s">
        <v>634</v>
      </c>
      <c r="L6691" s="36" t="str">
        <f t="shared" si="416"/>
        <v>28/09/2020 23:00</v>
      </c>
      <c r="M6691" s="1">
        <v>44103</v>
      </c>
      <c r="N6691" s="6" t="s">
        <v>1906</v>
      </c>
      <c r="O6691" s="36" t="str">
        <f t="shared" si="417"/>
        <v>29/09/2020 01:00</v>
      </c>
      <c r="P6691" s="46">
        <f t="shared" si="418"/>
        <v>8.3333333328482695E-2</v>
      </c>
      <c r="Q6691" s="48">
        <v>0</v>
      </c>
      <c r="R6691" s="47">
        <f t="shared" si="419"/>
        <v>119.99999999301508</v>
      </c>
      <c r="S6691" s="6" t="s">
        <v>44</v>
      </c>
      <c r="T6691" s="6" t="s">
        <v>849</v>
      </c>
      <c r="U6691" s="6" t="s">
        <v>6986</v>
      </c>
      <c r="V6691" s="6" t="s">
        <v>7034</v>
      </c>
      <c r="W6691" s="7">
        <v>0</v>
      </c>
      <c r="X6691" s="7">
        <v>0</v>
      </c>
      <c r="Y6691" s="7">
        <v>0</v>
      </c>
      <c r="Z6691" s="7">
        <v>0</v>
      </c>
      <c r="AA6691" s="7">
        <v>1</v>
      </c>
      <c r="AB6691" s="7">
        <v>0</v>
      </c>
      <c r="AC6691" s="7">
        <v>0</v>
      </c>
      <c r="AD6691" s="7">
        <v>0</v>
      </c>
      <c r="AE6691">
        <v>2</v>
      </c>
      <c r="AF6691">
        <v>0</v>
      </c>
      <c r="AG6691">
        <v>0</v>
      </c>
      <c r="AH6691">
        <v>0</v>
      </c>
      <c r="AI6691">
        <v>0</v>
      </c>
      <c r="AJ6691">
        <v>1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</row>
    <row r="6692" spans="1:44" x14ac:dyDescent="0.25">
      <c r="A6692">
        <v>1594449</v>
      </c>
      <c r="B6692">
        <v>791433</v>
      </c>
      <c r="C6692">
        <v>26.529583959462201</v>
      </c>
      <c r="D6692">
        <v>41.474432955616997</v>
      </c>
      <c r="E6692" s="68" t="s">
        <v>1115</v>
      </c>
      <c r="F6692" s="8">
        <f>INDEX(Δεδομένα!$P:$P,MATCH('2020'!E6692,Δεδομένα!$O:$O,0))</f>
        <v>35</v>
      </c>
      <c r="G6692" s="6" t="s">
        <v>148</v>
      </c>
      <c r="H6692" s="2" t="str">
        <f>INDEX(Δεδομένα!B$1:B$51,MATCH('2020'!G6692,Δεδομένα!A$1:A$51,0))</f>
        <v>ΑΝΑΤΟΛΙΚΗΣ ΜΑΚΕΔΟΝΙΑΣ ΚΑΙ ΘΡΑΚΗΣ</v>
      </c>
      <c r="I6692" s="8">
        <f>INDEX(Δεδομένα!E$1:E$13,MATCH('2020'!H6692,Δεδομένα!D$1:D$13,0))</f>
        <v>2</v>
      </c>
      <c r="J6692" s="1">
        <v>44102</v>
      </c>
      <c r="K6692" s="6" t="s">
        <v>2186</v>
      </c>
      <c r="L6692" s="36" t="str">
        <f t="shared" si="416"/>
        <v>28/09/2020 14:39</v>
      </c>
      <c r="M6692" s="1">
        <v>44103</v>
      </c>
      <c r="N6692" s="6" t="s">
        <v>88</v>
      </c>
      <c r="O6692" s="36" t="str">
        <f t="shared" si="417"/>
        <v>29/09/2020 15:28</v>
      </c>
      <c r="P6692" s="49">
        <f t="shared" si="418"/>
        <v>1.0340277777722804</v>
      </c>
      <c r="Q6692" s="50">
        <f>1*24</f>
        <v>24</v>
      </c>
      <c r="R6692" s="47">
        <f t="shared" si="419"/>
        <v>1488.9999999920838</v>
      </c>
      <c r="S6692" s="6" t="s">
        <v>44</v>
      </c>
      <c r="T6692" s="6" t="s">
        <v>1119</v>
      </c>
      <c r="U6692" s="6" t="s">
        <v>1120</v>
      </c>
      <c r="V6692" s="6" t="s">
        <v>7069</v>
      </c>
      <c r="W6692" s="7">
        <v>0</v>
      </c>
      <c r="X6692" s="7">
        <v>0</v>
      </c>
      <c r="Y6692" s="7">
        <v>0</v>
      </c>
      <c r="Z6692" s="7">
        <v>150</v>
      </c>
      <c r="AA6692" s="7">
        <v>0</v>
      </c>
      <c r="AB6692" s="7">
        <v>0</v>
      </c>
      <c r="AC6692" s="7">
        <v>0</v>
      </c>
      <c r="AD6692" s="7">
        <v>0</v>
      </c>
      <c r="AE6692">
        <v>22</v>
      </c>
      <c r="AF6692">
        <v>0</v>
      </c>
      <c r="AG6692">
        <v>0</v>
      </c>
      <c r="AH6692">
        <v>0</v>
      </c>
      <c r="AI6692">
        <v>0</v>
      </c>
      <c r="AJ6692">
        <v>11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</row>
    <row r="6693" spans="1:44" x14ac:dyDescent="0.25">
      <c r="A6693">
        <v>1594658</v>
      </c>
      <c r="B6693">
        <v>791540</v>
      </c>
      <c r="C6693">
        <v>26.540361404418899</v>
      </c>
      <c r="D6693">
        <v>41.569492340087898</v>
      </c>
      <c r="E6693" s="68" t="s">
        <v>1115</v>
      </c>
      <c r="F6693" s="8">
        <f>INDEX(Δεδομένα!$P:$P,MATCH('2020'!E6693,Δεδομένα!$O:$O,0))</f>
        <v>35</v>
      </c>
      <c r="G6693" s="6" t="s">
        <v>148</v>
      </c>
      <c r="H6693" s="2" t="str">
        <f>INDEX(Δεδομένα!B$1:B$51,MATCH('2020'!G6693,Δεδομένα!A$1:A$51,0))</f>
        <v>ΑΝΑΤΟΛΙΚΗΣ ΜΑΚΕΔΟΝΙΑΣ ΚΑΙ ΘΡΑΚΗΣ</v>
      </c>
      <c r="I6693" s="8">
        <f>INDEX(Δεδομένα!E$1:E$13,MATCH('2020'!H6693,Δεδομένα!D$1:D$13,0))</f>
        <v>2</v>
      </c>
      <c r="J6693" s="1">
        <v>44102</v>
      </c>
      <c r="K6693" s="6" t="s">
        <v>255</v>
      </c>
      <c r="L6693" s="36" t="str">
        <f t="shared" si="416"/>
        <v>28/09/2020 17:45</v>
      </c>
      <c r="M6693" s="1">
        <v>44102</v>
      </c>
      <c r="N6693" s="6" t="s">
        <v>1650</v>
      </c>
      <c r="O6693" s="36" t="str">
        <f t="shared" si="417"/>
        <v>28/09/2020 18:42</v>
      </c>
      <c r="P6693" s="46">
        <f t="shared" si="418"/>
        <v>3.9583333331393078E-2</v>
      </c>
      <c r="Q6693" s="48">
        <v>0</v>
      </c>
      <c r="R6693" s="47">
        <f t="shared" si="419"/>
        <v>56.999999997206032</v>
      </c>
      <c r="S6693" s="6" t="s">
        <v>44</v>
      </c>
      <c r="T6693" s="6" t="s">
        <v>1119</v>
      </c>
      <c r="U6693" s="6" t="s">
        <v>2880</v>
      </c>
      <c r="V6693" s="6" t="s">
        <v>4104</v>
      </c>
      <c r="W6693" s="7">
        <v>0</v>
      </c>
      <c r="X6693" s="7">
        <v>0</v>
      </c>
      <c r="Y6693" s="7">
        <v>0</v>
      </c>
      <c r="Z6693" s="7">
        <v>0.2</v>
      </c>
      <c r="AA6693" s="7">
        <v>0</v>
      </c>
      <c r="AB6693" s="7">
        <v>0</v>
      </c>
      <c r="AC6693" s="7">
        <v>0</v>
      </c>
      <c r="AD6693" s="7">
        <v>0</v>
      </c>
      <c r="AE6693">
        <v>4</v>
      </c>
      <c r="AF6693">
        <v>0</v>
      </c>
      <c r="AG6693">
        <v>0</v>
      </c>
      <c r="AH6693">
        <v>0</v>
      </c>
      <c r="AI6693">
        <v>0</v>
      </c>
      <c r="AJ6693">
        <v>2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</row>
    <row r="6694" spans="1:44" x14ac:dyDescent="0.25">
      <c r="A6694">
        <v>1593988</v>
      </c>
      <c r="B6694">
        <v>791297</v>
      </c>
      <c r="C6694">
        <v>21.376599259255201</v>
      </c>
      <c r="D6694">
        <v>38.054115109044297</v>
      </c>
      <c r="E6694" s="68" t="s">
        <v>900</v>
      </c>
      <c r="F6694" s="8">
        <f>INDEX(Δεδομένα!$P:$P,MATCH('2020'!E6694,Δεδομένα!$O:$O,0))</f>
        <v>136</v>
      </c>
      <c r="G6694" s="6" t="s">
        <v>357</v>
      </c>
      <c r="H6694" s="2" t="str">
        <f>INDEX(Δεδομένα!B$1:B$51,MATCH('2020'!G6694,Δεδομένα!A$1:A$51,0))</f>
        <v>ΔΥΤΙΚΗΣ ΕΛΛΑΔΟΣ</v>
      </c>
      <c r="I6694" s="8">
        <f>INDEX(Δεδομένα!E$1:E$13,MATCH('2020'!H6694,Δεδομένα!D$1:D$13,0))</f>
        <v>7</v>
      </c>
      <c r="J6694" s="1">
        <v>44102</v>
      </c>
      <c r="K6694" s="6" t="s">
        <v>221</v>
      </c>
      <c r="L6694" s="36" t="str">
        <f t="shared" si="416"/>
        <v>28/09/2020 11:20</v>
      </c>
      <c r="M6694" s="1">
        <v>44102</v>
      </c>
      <c r="N6694" s="6" t="s">
        <v>1954</v>
      </c>
      <c r="O6694" s="36" t="str">
        <f t="shared" si="417"/>
        <v>28/09/2020 12:37</v>
      </c>
      <c r="P6694" s="46">
        <f t="shared" si="418"/>
        <v>5.3472222221898846E-2</v>
      </c>
      <c r="Q6694" s="48">
        <v>0</v>
      </c>
      <c r="R6694" s="47">
        <f t="shared" si="419"/>
        <v>76.999999999534339</v>
      </c>
      <c r="S6694" s="6" t="s">
        <v>44</v>
      </c>
      <c r="T6694" s="6" t="s">
        <v>1058</v>
      </c>
      <c r="U6694" s="6" t="s">
        <v>1785</v>
      </c>
      <c r="V6694" s="6" t="s">
        <v>1785</v>
      </c>
      <c r="W6694" s="7">
        <v>0</v>
      </c>
      <c r="X6694" s="7">
        <v>0</v>
      </c>
      <c r="Y6694" s="7">
        <v>0</v>
      </c>
      <c r="Z6694" s="7">
        <v>0</v>
      </c>
      <c r="AA6694" s="7">
        <v>1</v>
      </c>
      <c r="AB6694" s="7">
        <v>0</v>
      </c>
      <c r="AC6694" s="7">
        <v>0</v>
      </c>
      <c r="AD6694" s="7">
        <v>0</v>
      </c>
      <c r="AE6694">
        <v>4</v>
      </c>
      <c r="AF6694">
        <v>0</v>
      </c>
      <c r="AG6694">
        <v>0</v>
      </c>
      <c r="AH6694">
        <v>0</v>
      </c>
      <c r="AI6694">
        <v>0</v>
      </c>
      <c r="AJ6694">
        <v>2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</row>
    <row r="6695" spans="1:44" x14ac:dyDescent="0.25">
      <c r="A6695">
        <v>1594226</v>
      </c>
      <c r="B6695">
        <v>791832</v>
      </c>
      <c r="C6695">
        <v>22.422833403159299</v>
      </c>
      <c r="D6695">
        <v>37.585026905652001</v>
      </c>
      <c r="E6695" s="68" t="s">
        <v>1893</v>
      </c>
      <c r="F6695" s="8">
        <f>INDEX(Δεδομένα!$P:$P,MATCH('2020'!E6695,Δεδομένα!$O:$O,0))</f>
        <v>137</v>
      </c>
      <c r="G6695" s="6" t="s">
        <v>932</v>
      </c>
      <c r="H6695" s="2" t="str">
        <f>INDEX(Δεδομένα!B$1:B$51,MATCH('2020'!G6695,Δεδομένα!A$1:A$51,0))</f>
        <v>ΠΕΛΛΟΠΟΝΗΣΟΥ</v>
      </c>
      <c r="I6695" s="8">
        <f>INDEX(Δεδομένα!E$1:E$13,MATCH('2020'!H6695,Δεδομένα!D$1:D$13,0))</f>
        <v>8</v>
      </c>
      <c r="J6695" s="1">
        <v>44103</v>
      </c>
      <c r="K6695" s="6" t="s">
        <v>321</v>
      </c>
      <c r="L6695" s="36" t="str">
        <f t="shared" si="416"/>
        <v>29/09/2020 13:04</v>
      </c>
      <c r="M6695" s="1">
        <v>44103</v>
      </c>
      <c r="N6695" s="6" t="s">
        <v>616</v>
      </c>
      <c r="O6695" s="36" t="str">
        <f t="shared" si="417"/>
        <v>29/09/2020 13:30</v>
      </c>
      <c r="P6695" s="46">
        <f t="shared" si="418"/>
        <v>1.8055555556202307E-2</v>
      </c>
      <c r="Q6695" s="48">
        <v>0</v>
      </c>
      <c r="R6695" s="47">
        <f t="shared" si="419"/>
        <v>26.000000000931323</v>
      </c>
      <c r="S6695" s="6" t="s">
        <v>44</v>
      </c>
      <c r="T6695" s="6" t="s">
        <v>1894</v>
      </c>
      <c r="U6695" s="6" t="s">
        <v>44</v>
      </c>
      <c r="V6695" s="6" t="s">
        <v>7070</v>
      </c>
      <c r="W6695" s="7">
        <v>0</v>
      </c>
      <c r="X6695" s="7">
        <v>0</v>
      </c>
      <c r="Y6695" s="7">
        <v>0</v>
      </c>
      <c r="Z6695" s="7">
        <v>0</v>
      </c>
      <c r="AA6695" s="7">
        <v>0</v>
      </c>
      <c r="AB6695" s="7">
        <v>1</v>
      </c>
      <c r="AC6695" s="7">
        <v>0</v>
      </c>
      <c r="AD6695" s="7">
        <v>0</v>
      </c>
      <c r="AE6695">
        <v>8</v>
      </c>
      <c r="AF6695">
        <v>0</v>
      </c>
      <c r="AG6695">
        <v>0</v>
      </c>
      <c r="AH6695">
        <v>0</v>
      </c>
      <c r="AI6695">
        <v>0</v>
      </c>
      <c r="AJ6695">
        <v>4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</row>
    <row r="6696" spans="1:44" x14ac:dyDescent="0.25">
      <c r="A6696">
        <v>1593893</v>
      </c>
      <c r="B6696">
        <v>791945</v>
      </c>
      <c r="C6696">
        <v>22.067253178614799</v>
      </c>
      <c r="D6696">
        <v>37.531729134495002</v>
      </c>
      <c r="E6696" s="68" t="s">
        <v>931</v>
      </c>
      <c r="F6696" s="8">
        <f>INDEX(Δεδομένα!$P:$P,MATCH('2020'!E6696,Δεδομένα!$O:$O,0))</f>
        <v>141</v>
      </c>
      <c r="G6696" s="6" t="s">
        <v>932</v>
      </c>
      <c r="H6696" s="2" t="str">
        <f>INDEX(Δεδομένα!B$1:B$51,MATCH('2020'!G6696,Δεδομένα!A$1:A$51,0))</f>
        <v>ΠΕΛΛΟΠΟΝΗΣΟΥ</v>
      </c>
      <c r="I6696" s="8">
        <f>INDEX(Δεδομένα!E$1:E$13,MATCH('2020'!H6696,Δεδομένα!D$1:D$13,0))</f>
        <v>8</v>
      </c>
      <c r="J6696" s="1">
        <v>44103</v>
      </c>
      <c r="K6696" s="6" t="s">
        <v>2937</v>
      </c>
      <c r="L6696" s="36" t="str">
        <f t="shared" si="416"/>
        <v>29/09/2020 19:16</v>
      </c>
      <c r="M6696" s="1">
        <v>44103</v>
      </c>
      <c r="N6696" s="6" t="s">
        <v>3233</v>
      </c>
      <c r="O6696" s="36" t="str">
        <f t="shared" si="417"/>
        <v>29/09/2020 20:19</v>
      </c>
      <c r="P6696" s="46">
        <f t="shared" si="418"/>
        <v>4.3750000004365575E-2</v>
      </c>
      <c r="Q6696" s="48">
        <v>0</v>
      </c>
      <c r="R6696" s="47">
        <f t="shared" si="419"/>
        <v>63.000000006286427</v>
      </c>
      <c r="S6696" s="6" t="s">
        <v>44</v>
      </c>
      <c r="T6696" s="6" t="s">
        <v>1595</v>
      </c>
      <c r="U6696" s="6" t="s">
        <v>308</v>
      </c>
      <c r="V6696" s="6" t="s">
        <v>7075</v>
      </c>
      <c r="W6696" s="7">
        <v>0</v>
      </c>
      <c r="X6696" s="7">
        <v>0</v>
      </c>
      <c r="Y6696" s="7">
        <v>0</v>
      </c>
      <c r="Z6696" s="7">
        <v>0.01</v>
      </c>
      <c r="AA6696" s="7">
        <v>0</v>
      </c>
      <c r="AB6696" s="7">
        <v>0</v>
      </c>
      <c r="AC6696" s="7">
        <v>0</v>
      </c>
      <c r="AD6696" s="7">
        <v>0</v>
      </c>
      <c r="AE6696">
        <v>2</v>
      </c>
      <c r="AF6696">
        <v>0</v>
      </c>
      <c r="AG6696">
        <v>0</v>
      </c>
      <c r="AH6696">
        <v>0</v>
      </c>
      <c r="AI6696">
        <v>0</v>
      </c>
      <c r="AJ6696">
        <v>1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</row>
    <row r="6697" spans="1:44" x14ac:dyDescent="0.25">
      <c r="A6697">
        <v>1594162</v>
      </c>
      <c r="B6697">
        <v>791884</v>
      </c>
      <c r="C6697">
        <v>24.1331600860882</v>
      </c>
      <c r="D6697">
        <v>41.120798492798201</v>
      </c>
      <c r="E6697" s="68" t="s">
        <v>109</v>
      </c>
      <c r="F6697" s="8">
        <f>INDEX(Δεδομένα!$P:$P,MATCH('2020'!E6697,Δεδομένα!$O:$O,0))</f>
        <v>27</v>
      </c>
      <c r="G6697" s="6" t="s">
        <v>110</v>
      </c>
      <c r="H6697" s="2" t="str">
        <f>INDEX(Δεδομένα!B$1:B$51,MATCH('2020'!G6697,Δεδομένα!A$1:A$51,0))</f>
        <v>ΑΝΑΤΟΛΙΚΗΣ ΜΑΚΕΔΟΝΙΑΣ ΚΑΙ ΘΡΑΚΗΣ</v>
      </c>
      <c r="I6697" s="8">
        <f>INDEX(Δεδομένα!E$1:E$13,MATCH('2020'!H6697,Δεδομένα!D$1:D$13,0))</f>
        <v>2</v>
      </c>
      <c r="J6697" s="1">
        <v>44103</v>
      </c>
      <c r="K6697" s="6" t="s">
        <v>2435</v>
      </c>
      <c r="L6697" s="36" t="str">
        <f t="shared" si="416"/>
        <v>29/09/2020 15:59</v>
      </c>
      <c r="M6697" s="1">
        <v>44103</v>
      </c>
      <c r="N6697" s="6" t="s">
        <v>198</v>
      </c>
      <c r="O6697" s="36" t="str">
        <f t="shared" si="417"/>
        <v>29/09/2020 16:30</v>
      </c>
      <c r="P6697" s="46">
        <f t="shared" si="418"/>
        <v>2.1527777775190771E-2</v>
      </c>
      <c r="Q6697" s="48">
        <v>0</v>
      </c>
      <c r="R6697" s="47">
        <f t="shared" si="419"/>
        <v>30.99999999627471</v>
      </c>
      <c r="S6697" s="6" t="s">
        <v>44</v>
      </c>
      <c r="T6697" s="6" t="s">
        <v>113</v>
      </c>
      <c r="U6697" s="6" t="s">
        <v>44</v>
      </c>
      <c r="V6697" s="6" t="s">
        <v>7072</v>
      </c>
      <c r="W6697" s="7">
        <v>0</v>
      </c>
      <c r="X6697" s="7">
        <v>0</v>
      </c>
      <c r="Y6697" s="7">
        <v>0</v>
      </c>
      <c r="Z6697" s="7">
        <v>0</v>
      </c>
      <c r="AA6697" s="7">
        <v>0</v>
      </c>
      <c r="AB6697" s="7">
        <v>0</v>
      </c>
      <c r="AC6697" s="7">
        <v>5</v>
      </c>
      <c r="AD6697" s="7">
        <v>0</v>
      </c>
      <c r="AE6697">
        <v>2</v>
      </c>
      <c r="AF6697">
        <v>0</v>
      </c>
      <c r="AG6697">
        <v>0</v>
      </c>
      <c r="AH6697">
        <v>0</v>
      </c>
      <c r="AI6697">
        <v>0</v>
      </c>
      <c r="AJ6697">
        <v>1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</row>
    <row r="6698" spans="1:44" x14ac:dyDescent="0.25">
      <c r="A6698">
        <v>1594166</v>
      </c>
      <c r="B6698">
        <v>791953</v>
      </c>
      <c r="C6698">
        <v>24.1104897011685</v>
      </c>
      <c r="D6698">
        <v>41.125306563859297</v>
      </c>
      <c r="E6698" s="68" t="s">
        <v>109</v>
      </c>
      <c r="F6698" s="8">
        <f>INDEX(Δεδομένα!$P:$P,MATCH('2020'!E6698,Δεδομένα!$O:$O,0))</f>
        <v>27</v>
      </c>
      <c r="G6698" s="6" t="s">
        <v>110</v>
      </c>
      <c r="H6698" s="2" t="str">
        <f>INDEX(Δεδομένα!B$1:B$51,MATCH('2020'!G6698,Δεδομένα!A$1:A$51,0))</f>
        <v>ΑΝΑΤΟΛΙΚΗΣ ΜΑΚΕΔΟΝΙΑΣ ΚΑΙ ΘΡΑΚΗΣ</v>
      </c>
      <c r="I6698" s="8">
        <f>INDEX(Δεδομένα!E$1:E$13,MATCH('2020'!H6698,Δεδομένα!D$1:D$13,0))</f>
        <v>2</v>
      </c>
      <c r="J6698" s="1">
        <v>44103</v>
      </c>
      <c r="K6698" s="6" t="s">
        <v>2869</v>
      </c>
      <c r="L6698" s="36" t="str">
        <f t="shared" si="416"/>
        <v>29/09/2020 19:34</v>
      </c>
      <c r="M6698" s="1">
        <v>44103</v>
      </c>
      <c r="N6698" s="6" t="s">
        <v>1904</v>
      </c>
      <c r="O6698" s="36" t="str">
        <f t="shared" si="417"/>
        <v>29/09/2020 19:52</v>
      </c>
      <c r="P6698" s="46">
        <f t="shared" si="418"/>
        <v>1.2499999997089617E-2</v>
      </c>
      <c r="Q6698" s="48">
        <v>0</v>
      </c>
      <c r="R6698" s="47">
        <f t="shared" si="419"/>
        <v>17.999999995809048</v>
      </c>
      <c r="S6698" s="6" t="s">
        <v>44</v>
      </c>
      <c r="T6698" s="6" t="s">
        <v>113</v>
      </c>
      <c r="U6698" s="6" t="s">
        <v>44</v>
      </c>
      <c r="V6698" s="6" t="s">
        <v>2004</v>
      </c>
      <c r="W6698" s="7">
        <v>0</v>
      </c>
      <c r="X6698" s="7">
        <v>0</v>
      </c>
      <c r="Y6698" s="7">
        <v>0</v>
      </c>
      <c r="Z6698" s="7">
        <v>0</v>
      </c>
      <c r="AA6698" s="7">
        <v>0</v>
      </c>
      <c r="AB6698" s="7">
        <v>0</v>
      </c>
      <c r="AC6698" s="7">
        <v>1</v>
      </c>
      <c r="AD6698" s="7">
        <v>0</v>
      </c>
      <c r="AE6698">
        <v>2</v>
      </c>
      <c r="AF6698">
        <v>0</v>
      </c>
      <c r="AG6698">
        <v>0</v>
      </c>
      <c r="AH6698">
        <v>0</v>
      </c>
      <c r="AI6698">
        <v>0</v>
      </c>
      <c r="AJ6698">
        <v>1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</row>
    <row r="6699" spans="1:44" x14ac:dyDescent="0.25">
      <c r="A6699">
        <v>1594679</v>
      </c>
      <c r="B6699">
        <v>791931</v>
      </c>
      <c r="C6699">
        <v>26.540054175942799</v>
      </c>
      <c r="D6699">
        <v>41.493369395932604</v>
      </c>
      <c r="E6699" s="68" t="s">
        <v>1115</v>
      </c>
      <c r="F6699" s="8">
        <f>INDEX(Δεδομένα!$P:$P,MATCH('2020'!E6699,Δεδομένα!$O:$O,0))</f>
        <v>35</v>
      </c>
      <c r="G6699" s="6" t="s">
        <v>148</v>
      </c>
      <c r="H6699" s="2" t="str">
        <f>INDEX(Δεδομένα!B$1:B$51,MATCH('2020'!G6699,Δεδομένα!A$1:A$51,0))</f>
        <v>ΑΝΑΤΟΛΙΚΗΣ ΜΑΚΕΔΟΝΙΑΣ ΚΑΙ ΘΡΑΚΗΣ</v>
      </c>
      <c r="I6699" s="8">
        <f>INDEX(Δεδομένα!E$1:E$13,MATCH('2020'!H6699,Δεδομένα!D$1:D$13,0))</f>
        <v>2</v>
      </c>
      <c r="J6699" s="1">
        <v>44103</v>
      </c>
      <c r="K6699" s="6" t="s">
        <v>418</v>
      </c>
      <c r="L6699" s="36" t="str">
        <f t="shared" si="416"/>
        <v>29/09/2020 18:45</v>
      </c>
      <c r="M6699" s="1">
        <v>44103</v>
      </c>
      <c r="N6699" s="6" t="s">
        <v>3056</v>
      </c>
      <c r="O6699" s="36" t="str">
        <f t="shared" si="417"/>
        <v>29/09/2020 19:47</v>
      </c>
      <c r="P6699" s="46">
        <f t="shared" si="418"/>
        <v>4.3055555557657499E-2</v>
      </c>
      <c r="Q6699" s="48">
        <v>0</v>
      </c>
      <c r="R6699" s="47">
        <f t="shared" si="419"/>
        <v>62.000000003026798</v>
      </c>
      <c r="S6699" s="6" t="s">
        <v>44</v>
      </c>
      <c r="T6699" s="6" t="s">
        <v>1119</v>
      </c>
      <c r="U6699" s="6" t="s">
        <v>1120</v>
      </c>
      <c r="V6699" s="6" t="s">
        <v>1121</v>
      </c>
      <c r="W6699" s="7">
        <v>0</v>
      </c>
      <c r="X6699" s="7">
        <v>0</v>
      </c>
      <c r="Y6699" s="7">
        <v>0</v>
      </c>
      <c r="Z6699" s="7">
        <v>1</v>
      </c>
      <c r="AA6699" s="7">
        <v>0</v>
      </c>
      <c r="AB6699" s="7">
        <v>0</v>
      </c>
      <c r="AC6699" s="7">
        <v>0</v>
      </c>
      <c r="AD6699" s="7">
        <v>0</v>
      </c>
      <c r="AE6699">
        <v>4</v>
      </c>
      <c r="AF6699">
        <v>0</v>
      </c>
      <c r="AG6699">
        <v>0</v>
      </c>
      <c r="AH6699">
        <v>0</v>
      </c>
      <c r="AI6699">
        <v>0</v>
      </c>
      <c r="AJ6699">
        <v>2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</row>
    <row r="6700" spans="1:44" x14ac:dyDescent="0.25">
      <c r="A6700">
        <v>1593992</v>
      </c>
      <c r="B6700">
        <v>791898</v>
      </c>
      <c r="C6700">
        <v>21.328065240987701</v>
      </c>
      <c r="D6700">
        <v>37.8958923586518</v>
      </c>
      <c r="E6700" s="68" t="s">
        <v>900</v>
      </c>
      <c r="F6700" s="8">
        <f>INDEX(Δεδομένα!$P:$P,MATCH('2020'!E6700,Δεδομένα!$O:$O,0))</f>
        <v>136</v>
      </c>
      <c r="G6700" s="6" t="s">
        <v>357</v>
      </c>
      <c r="H6700" s="2" t="str">
        <f>INDEX(Δεδομένα!B$1:B$51,MATCH('2020'!G6700,Δεδομένα!A$1:A$51,0))</f>
        <v>ΔΥΤΙΚΗΣ ΕΛΛΑΔΟΣ</v>
      </c>
      <c r="I6700" s="8">
        <f>INDEX(Δεδομένα!E$1:E$13,MATCH('2020'!H6700,Δεδομένα!D$1:D$13,0))</f>
        <v>7</v>
      </c>
      <c r="J6700" s="1">
        <v>44103</v>
      </c>
      <c r="K6700" s="6" t="s">
        <v>305</v>
      </c>
      <c r="L6700" s="36" t="str">
        <f t="shared" si="416"/>
        <v>29/09/2020 16:55</v>
      </c>
      <c r="M6700" s="1">
        <v>44103</v>
      </c>
      <c r="N6700" s="6" t="s">
        <v>947</v>
      </c>
      <c r="O6700" s="36" t="str">
        <f t="shared" si="417"/>
        <v>29/09/2020 17:47</v>
      </c>
      <c r="P6700" s="46">
        <f t="shared" si="418"/>
        <v>3.6111111112404615E-2</v>
      </c>
      <c r="Q6700" s="48">
        <v>0</v>
      </c>
      <c r="R6700" s="47">
        <f t="shared" si="419"/>
        <v>52.000000001862645</v>
      </c>
      <c r="S6700" s="6" t="s">
        <v>44</v>
      </c>
      <c r="T6700" s="6" t="s">
        <v>929</v>
      </c>
      <c r="U6700" s="6" t="s">
        <v>1733</v>
      </c>
      <c r="V6700" s="6" t="s">
        <v>5037</v>
      </c>
      <c r="W6700" s="7">
        <v>0</v>
      </c>
      <c r="X6700" s="7">
        <v>0</v>
      </c>
      <c r="Y6700" s="7">
        <v>0</v>
      </c>
      <c r="Z6700" s="7">
        <v>0</v>
      </c>
      <c r="AA6700" s="7">
        <v>1</v>
      </c>
      <c r="AB6700" s="7">
        <v>0</v>
      </c>
      <c r="AC6700" s="7">
        <v>0</v>
      </c>
      <c r="AD6700" s="7">
        <v>0</v>
      </c>
      <c r="AE6700">
        <v>4</v>
      </c>
      <c r="AF6700">
        <v>0</v>
      </c>
      <c r="AG6700">
        <v>0</v>
      </c>
      <c r="AH6700">
        <v>0</v>
      </c>
      <c r="AI6700">
        <v>0</v>
      </c>
      <c r="AJ6700">
        <v>2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</row>
    <row r="6701" spans="1:44" x14ac:dyDescent="0.25">
      <c r="A6701">
        <v>1593991</v>
      </c>
      <c r="B6701">
        <v>791983</v>
      </c>
      <c r="C6701">
        <v>21.2679984164544</v>
      </c>
      <c r="D6701">
        <v>37.968972318235203</v>
      </c>
      <c r="E6701" s="68" t="s">
        <v>900</v>
      </c>
      <c r="F6701" s="8">
        <f>INDEX(Δεδομένα!$P:$P,MATCH('2020'!E6701,Δεδομένα!$O:$O,0))</f>
        <v>136</v>
      </c>
      <c r="G6701" s="6" t="s">
        <v>357</v>
      </c>
      <c r="H6701" s="2" t="str">
        <f>INDEX(Δεδομένα!B$1:B$51,MATCH('2020'!G6701,Δεδομένα!A$1:A$51,0))</f>
        <v>ΔΥΤΙΚΗΣ ΕΛΛΑΔΟΣ</v>
      </c>
      <c r="I6701" s="8">
        <f>INDEX(Δεδομένα!E$1:E$13,MATCH('2020'!H6701,Δεδομένα!D$1:D$13,0))</f>
        <v>7</v>
      </c>
      <c r="J6701" s="1">
        <v>44103</v>
      </c>
      <c r="K6701" s="6" t="s">
        <v>3663</v>
      </c>
      <c r="L6701" s="36" t="str">
        <f t="shared" si="416"/>
        <v>29/09/2020 21:11</v>
      </c>
      <c r="M6701" s="1">
        <v>44103</v>
      </c>
      <c r="N6701" s="6" t="s">
        <v>452</v>
      </c>
      <c r="O6701" s="36" t="str">
        <f t="shared" si="417"/>
        <v>29/09/2020 21:50</v>
      </c>
      <c r="P6701" s="46">
        <f t="shared" si="418"/>
        <v>2.7083333327027503E-2</v>
      </c>
      <c r="Q6701" s="48">
        <v>0</v>
      </c>
      <c r="R6701" s="47">
        <f t="shared" si="419"/>
        <v>38.999999990919605</v>
      </c>
      <c r="S6701" s="6" t="s">
        <v>44</v>
      </c>
      <c r="T6701" s="6" t="s">
        <v>1058</v>
      </c>
      <c r="U6701" s="6" t="s">
        <v>1550</v>
      </c>
      <c r="V6701" s="6" t="s">
        <v>5598</v>
      </c>
      <c r="W6701" s="7">
        <v>0</v>
      </c>
      <c r="X6701" s="7">
        <v>0</v>
      </c>
      <c r="Y6701" s="7">
        <v>0</v>
      </c>
      <c r="Z6701" s="7">
        <v>0</v>
      </c>
      <c r="AA6701" s="7">
        <v>0</v>
      </c>
      <c r="AB6701" s="7">
        <v>0</v>
      </c>
      <c r="AC6701" s="7">
        <v>1</v>
      </c>
      <c r="AD6701" s="7">
        <v>0</v>
      </c>
      <c r="AE6701">
        <v>2</v>
      </c>
      <c r="AF6701">
        <v>0</v>
      </c>
      <c r="AG6701">
        <v>0</v>
      </c>
      <c r="AH6701">
        <v>0</v>
      </c>
      <c r="AI6701">
        <v>0</v>
      </c>
      <c r="AJ6701">
        <v>1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</row>
    <row r="6702" spans="1:44" x14ac:dyDescent="0.25">
      <c r="A6702">
        <v>1593967</v>
      </c>
      <c r="B6702">
        <v>791904</v>
      </c>
      <c r="C6702">
        <v>21.513685418133001</v>
      </c>
      <c r="D6702">
        <v>40.451983008339397</v>
      </c>
      <c r="E6702" s="68" t="s">
        <v>1028</v>
      </c>
      <c r="F6702" s="8">
        <f>INDEX(Δεδομένα!$P:$P,MATCH('2020'!E6702,Δεδομένα!$O:$O,0))</f>
        <v>73</v>
      </c>
      <c r="G6702" s="6" t="s">
        <v>246</v>
      </c>
      <c r="H6702" s="2" t="str">
        <f>INDEX(Δεδομένα!B$1:B$51,MATCH('2020'!G6702,Δεδομένα!A$1:A$51,0))</f>
        <v>ΔΥΤΙΚΗΣ ΜΑΚΕΔΟΝΙΑΣ</v>
      </c>
      <c r="I6702" s="8">
        <f>INDEX(Δεδομένα!E$1:E$13,MATCH('2020'!H6702,Δεδομένα!D$1:D$13,0))</f>
        <v>4</v>
      </c>
      <c r="J6702" s="1">
        <v>44103</v>
      </c>
      <c r="K6702" s="6" t="s">
        <v>1373</v>
      </c>
      <c r="L6702" s="36" t="str">
        <f t="shared" si="416"/>
        <v>29/09/2020 16:50</v>
      </c>
      <c r="M6702" s="1">
        <v>44103</v>
      </c>
      <c r="N6702" s="6" t="s">
        <v>142</v>
      </c>
      <c r="O6702" s="36" t="str">
        <f t="shared" si="417"/>
        <v>29/09/2020 19:20</v>
      </c>
      <c r="P6702" s="46">
        <f t="shared" si="418"/>
        <v>0.10416666666424135</v>
      </c>
      <c r="Q6702" s="48">
        <v>0</v>
      </c>
      <c r="R6702" s="47">
        <f t="shared" si="419"/>
        <v>149.99999999650754</v>
      </c>
      <c r="S6702" s="6" t="s">
        <v>44</v>
      </c>
      <c r="T6702" s="6" t="s">
        <v>1031</v>
      </c>
      <c r="U6702" s="6" t="s">
        <v>44</v>
      </c>
      <c r="V6702" s="6" t="s">
        <v>7073</v>
      </c>
      <c r="W6702" s="7">
        <v>0</v>
      </c>
      <c r="X6702" s="7">
        <v>0</v>
      </c>
      <c r="Y6702" s="7">
        <v>0</v>
      </c>
      <c r="Z6702" s="7">
        <v>0.5</v>
      </c>
      <c r="AA6702" s="7">
        <v>0</v>
      </c>
      <c r="AB6702" s="7">
        <v>0</v>
      </c>
      <c r="AC6702" s="7">
        <v>0</v>
      </c>
      <c r="AD6702" s="7">
        <v>0</v>
      </c>
      <c r="AE6702">
        <v>5</v>
      </c>
      <c r="AF6702">
        <v>0</v>
      </c>
      <c r="AG6702">
        <v>0</v>
      </c>
      <c r="AH6702">
        <v>0</v>
      </c>
      <c r="AI6702">
        <v>0</v>
      </c>
      <c r="AJ6702">
        <v>2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</row>
    <row r="6703" spans="1:44" x14ac:dyDescent="0.25">
      <c r="A6703">
        <v>1614188</v>
      </c>
      <c r="B6703">
        <v>791859</v>
      </c>
      <c r="C6703">
        <v>22.532855123140401</v>
      </c>
      <c r="D6703">
        <v>37.864922325676297</v>
      </c>
      <c r="E6703" s="68" t="s">
        <v>390</v>
      </c>
      <c r="F6703" s="8">
        <f>INDEX(Δεδομένα!$P:$P,MATCH('2020'!E6703,Δεδομένα!$O:$O,0))</f>
        <v>159</v>
      </c>
      <c r="G6703" s="6" t="s">
        <v>391</v>
      </c>
      <c r="H6703" s="2" t="str">
        <f>INDEX(Δεδομένα!B$1:B$51,MATCH('2020'!G6703,Δεδομένα!A$1:A$51,0))</f>
        <v>ΠΕΛΛΟΠΟΝΗΣΟΥ</v>
      </c>
      <c r="I6703" s="8">
        <f>INDEX(Δεδομένα!E$1:E$13,MATCH('2020'!H6703,Δεδομένα!D$1:D$13,0))</f>
        <v>8</v>
      </c>
      <c r="J6703" s="1">
        <v>44103</v>
      </c>
      <c r="K6703" s="6" t="s">
        <v>363</v>
      </c>
      <c r="L6703" s="36" t="str">
        <f t="shared" si="416"/>
        <v>29/09/2020 14:40</v>
      </c>
      <c r="M6703" s="1">
        <v>44103</v>
      </c>
      <c r="N6703" s="6" t="s">
        <v>1373</v>
      </c>
      <c r="O6703" s="36" t="str">
        <f t="shared" si="417"/>
        <v>29/09/2020 16:50</v>
      </c>
      <c r="P6703" s="46">
        <f t="shared" si="418"/>
        <v>9.0277777781011537E-2</v>
      </c>
      <c r="Q6703" s="48">
        <v>0</v>
      </c>
      <c r="R6703" s="47">
        <f t="shared" si="419"/>
        <v>130.00000000465661</v>
      </c>
      <c r="S6703" s="6" t="s">
        <v>44</v>
      </c>
      <c r="T6703" s="6" t="s">
        <v>394</v>
      </c>
      <c r="U6703" s="6" t="s">
        <v>3187</v>
      </c>
      <c r="V6703" s="6" t="s">
        <v>3188</v>
      </c>
      <c r="W6703" s="7">
        <v>0</v>
      </c>
      <c r="X6703" s="7">
        <v>0</v>
      </c>
      <c r="Y6703" s="7">
        <v>0</v>
      </c>
      <c r="Z6703" s="7">
        <v>0</v>
      </c>
      <c r="AA6703" s="7">
        <v>0</v>
      </c>
      <c r="AB6703" s="7">
        <v>0.5</v>
      </c>
      <c r="AC6703" s="7">
        <v>0</v>
      </c>
      <c r="AD6703" s="7">
        <v>0</v>
      </c>
      <c r="AE6703">
        <v>8</v>
      </c>
      <c r="AF6703">
        <v>0</v>
      </c>
      <c r="AG6703">
        <v>0</v>
      </c>
      <c r="AH6703">
        <v>0</v>
      </c>
      <c r="AI6703">
        <v>0</v>
      </c>
      <c r="AJ6703">
        <v>4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</row>
    <row r="6704" spans="1:44" x14ac:dyDescent="0.25">
      <c r="A6704">
        <v>1614198</v>
      </c>
      <c r="B6704">
        <v>791919</v>
      </c>
      <c r="C6704">
        <v>22.7366577146658</v>
      </c>
      <c r="D6704">
        <v>37.977788553373003</v>
      </c>
      <c r="E6704" s="68" t="s">
        <v>390</v>
      </c>
      <c r="F6704" s="8">
        <f>INDEX(Δεδομένα!$P:$P,MATCH('2020'!E6704,Δεδομένα!$O:$O,0))</f>
        <v>159</v>
      </c>
      <c r="G6704" s="6" t="s">
        <v>391</v>
      </c>
      <c r="H6704" s="2" t="str">
        <f>INDEX(Δεδομένα!B$1:B$51,MATCH('2020'!G6704,Δεδομένα!A$1:A$51,0))</f>
        <v>ΠΕΛΛΟΠΟΝΗΣΟΥ</v>
      </c>
      <c r="I6704" s="8">
        <f>INDEX(Δεδομένα!E$1:E$13,MATCH('2020'!H6704,Δεδομένα!D$1:D$13,0))</f>
        <v>8</v>
      </c>
      <c r="J6704" s="1">
        <v>44103</v>
      </c>
      <c r="K6704" s="6" t="s">
        <v>157</v>
      </c>
      <c r="L6704" s="36" t="str">
        <f t="shared" si="416"/>
        <v>29/09/2020 18:10</v>
      </c>
      <c r="M6704" s="1">
        <v>44103</v>
      </c>
      <c r="N6704" s="6" t="s">
        <v>418</v>
      </c>
      <c r="O6704" s="36" t="str">
        <f t="shared" si="417"/>
        <v>29/09/2020 18:45</v>
      </c>
      <c r="P6704" s="46">
        <f t="shared" si="418"/>
        <v>2.4305555554747116E-2</v>
      </c>
      <c r="Q6704" s="48">
        <v>0</v>
      </c>
      <c r="R6704" s="47">
        <f t="shared" si="419"/>
        <v>34.999999998835847</v>
      </c>
      <c r="S6704" s="6" t="s">
        <v>44</v>
      </c>
      <c r="T6704" s="6" t="s">
        <v>812</v>
      </c>
      <c r="U6704" s="6" t="s">
        <v>44</v>
      </c>
      <c r="V6704" s="6" t="s">
        <v>5828</v>
      </c>
      <c r="W6704" s="7">
        <v>0</v>
      </c>
      <c r="X6704" s="7">
        <v>0</v>
      </c>
      <c r="Y6704" s="7">
        <v>0</v>
      </c>
      <c r="Z6704" s="7">
        <v>0</v>
      </c>
      <c r="AA6704" s="7">
        <v>0</v>
      </c>
      <c r="AB6704" s="7">
        <v>0.1</v>
      </c>
      <c r="AC6704" s="7">
        <v>0</v>
      </c>
      <c r="AD6704" s="7">
        <v>0</v>
      </c>
      <c r="AE6704">
        <v>4</v>
      </c>
      <c r="AF6704">
        <v>0</v>
      </c>
      <c r="AG6704">
        <v>0</v>
      </c>
      <c r="AH6704">
        <v>0</v>
      </c>
      <c r="AI6704">
        <v>0</v>
      </c>
      <c r="AJ6704">
        <v>2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</row>
    <row r="6705" spans="1:44" x14ac:dyDescent="0.25">
      <c r="A6705">
        <v>1619466</v>
      </c>
      <c r="B6705">
        <v>791925</v>
      </c>
      <c r="C6705">
        <v>22.404613279932299</v>
      </c>
      <c r="D6705">
        <v>36.641336910046903</v>
      </c>
      <c r="E6705" s="68" t="s">
        <v>3163</v>
      </c>
      <c r="F6705" s="8">
        <f>INDEX(Δεδομένα!$P:$P,MATCH('2020'!E6705,Δεδομένα!$O:$O,0))</f>
        <v>154</v>
      </c>
      <c r="G6705" s="6" t="s">
        <v>369</v>
      </c>
      <c r="H6705" s="2" t="str">
        <f>INDEX(Δεδομένα!B$1:B$51,MATCH('2020'!G6705,Δεδομένα!A$1:A$51,0))</f>
        <v>ΠΕΛΛΟΠΟΝΗΣΟΥ</v>
      </c>
      <c r="I6705" s="8">
        <f>INDEX(Δεδομένα!E$1:E$13,MATCH('2020'!H6705,Δεδομένα!D$1:D$13,0))</f>
        <v>8</v>
      </c>
      <c r="J6705" s="1">
        <v>44103</v>
      </c>
      <c r="K6705" s="6" t="s">
        <v>962</v>
      </c>
      <c r="L6705" s="36" t="str">
        <f t="shared" si="416"/>
        <v>29/09/2020 18:14</v>
      </c>
      <c r="M6705" s="1">
        <v>44103</v>
      </c>
      <c r="N6705" s="6" t="s">
        <v>1529</v>
      </c>
      <c r="O6705" s="36" t="str">
        <f t="shared" si="417"/>
        <v>29/09/2020 18:58</v>
      </c>
      <c r="P6705" s="46">
        <f t="shared" si="418"/>
        <v>3.0555555553291924E-2</v>
      </c>
      <c r="Q6705" s="48">
        <v>0</v>
      </c>
      <c r="R6705" s="47">
        <f t="shared" si="419"/>
        <v>43.999999996740371</v>
      </c>
      <c r="S6705" s="6" t="s">
        <v>44</v>
      </c>
      <c r="T6705" s="6" t="s">
        <v>823</v>
      </c>
      <c r="U6705" s="6" t="s">
        <v>44</v>
      </c>
      <c r="V6705" s="6" t="s">
        <v>7074</v>
      </c>
      <c r="W6705" s="7">
        <v>0</v>
      </c>
      <c r="X6705" s="7">
        <v>0.3</v>
      </c>
      <c r="Y6705" s="7">
        <v>0</v>
      </c>
      <c r="Z6705" s="7">
        <v>0</v>
      </c>
      <c r="AA6705" s="7">
        <v>0</v>
      </c>
      <c r="AB6705" s="7">
        <v>0.7</v>
      </c>
      <c r="AC6705" s="7">
        <v>0</v>
      </c>
      <c r="AD6705" s="7">
        <v>0</v>
      </c>
      <c r="AE6705">
        <v>5</v>
      </c>
      <c r="AF6705">
        <v>0</v>
      </c>
      <c r="AG6705">
        <v>0</v>
      </c>
      <c r="AH6705">
        <v>0</v>
      </c>
      <c r="AI6705">
        <v>0</v>
      </c>
      <c r="AJ6705">
        <v>3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</row>
    <row r="6706" spans="1:44" x14ac:dyDescent="0.25">
      <c r="A6706">
        <v>1595088</v>
      </c>
      <c r="B6706">
        <v>791863</v>
      </c>
      <c r="C6706">
        <v>22.691260709695499</v>
      </c>
      <c r="D6706">
        <v>39.407357727491998</v>
      </c>
      <c r="E6706" s="68" t="s">
        <v>2545</v>
      </c>
      <c r="F6706" s="8">
        <f>INDEX(Δεδομένα!$P:$P,MATCH('2020'!E6706,Δεδομένα!$O:$O,0))</f>
        <v>110</v>
      </c>
      <c r="G6706" s="6" t="s">
        <v>958</v>
      </c>
      <c r="H6706" s="2" t="str">
        <f>INDEX(Δεδομένα!B$1:B$51,MATCH('2020'!G6706,Δεδομένα!A$1:A$51,0))</f>
        <v>ΘΕΣΣΑΛΙΑΣ</v>
      </c>
      <c r="I6706" s="8">
        <f>INDEX(Δεδομένα!E$1:E$13,MATCH('2020'!H6706,Δεδομένα!D$1:D$13,0))</f>
        <v>6</v>
      </c>
      <c r="J6706" s="1">
        <v>44103</v>
      </c>
      <c r="K6706" s="6" t="s">
        <v>363</v>
      </c>
      <c r="L6706" s="36" t="str">
        <f t="shared" si="416"/>
        <v>29/09/2020 14:40</v>
      </c>
      <c r="M6706" s="1">
        <v>44103</v>
      </c>
      <c r="N6706" s="6" t="s">
        <v>141</v>
      </c>
      <c r="O6706" s="36" t="str">
        <f t="shared" si="417"/>
        <v>29/09/2020 16:14</v>
      </c>
      <c r="P6706" s="46">
        <f t="shared" si="418"/>
        <v>6.5277777779556345E-2</v>
      </c>
      <c r="Q6706" s="48">
        <v>0</v>
      </c>
      <c r="R6706" s="47">
        <f t="shared" si="419"/>
        <v>94.000000002561137</v>
      </c>
      <c r="S6706" s="6" t="s">
        <v>44</v>
      </c>
      <c r="T6706" s="6" t="s">
        <v>2546</v>
      </c>
      <c r="U6706" s="6" t="s">
        <v>44</v>
      </c>
      <c r="V6706" s="6" t="s">
        <v>7071</v>
      </c>
      <c r="W6706" s="7">
        <v>0</v>
      </c>
      <c r="X6706" s="7">
        <v>0</v>
      </c>
      <c r="Y6706" s="7">
        <v>0</v>
      </c>
      <c r="Z6706" s="7">
        <v>0</v>
      </c>
      <c r="AA6706" s="7">
        <v>0</v>
      </c>
      <c r="AB6706" s="7">
        <v>0</v>
      </c>
      <c r="AC6706" s="7">
        <v>50</v>
      </c>
      <c r="AD6706" s="7">
        <v>0</v>
      </c>
      <c r="AE6706">
        <v>4</v>
      </c>
      <c r="AF6706">
        <v>0</v>
      </c>
      <c r="AG6706">
        <v>0</v>
      </c>
      <c r="AH6706">
        <v>0</v>
      </c>
      <c r="AI6706">
        <v>0</v>
      </c>
      <c r="AJ6706">
        <v>2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</row>
    <row r="6707" spans="1:44" x14ac:dyDescent="0.25">
      <c r="A6707">
        <v>1593868</v>
      </c>
      <c r="B6707">
        <v>791967</v>
      </c>
      <c r="C6707">
        <v>22.256199060618599</v>
      </c>
      <c r="D6707">
        <v>40.811485816712697</v>
      </c>
      <c r="E6707" s="68" t="s">
        <v>873</v>
      </c>
      <c r="F6707" s="8">
        <f>INDEX(Δεδομένα!$P:$P,MATCH('2020'!E6707,Δεδομένα!$O:$O,0))</f>
        <v>61</v>
      </c>
      <c r="G6707" s="6" t="s">
        <v>874</v>
      </c>
      <c r="H6707" s="2" t="str">
        <f>INDEX(Δεδομένα!B$1:B$51,MATCH('2020'!G6707,Δεδομένα!A$1:A$51,0))</f>
        <v>ΚΕΝΤΡΙΚΗΣ ΜΑΚΕΔΟΝΙΑΣ</v>
      </c>
      <c r="I6707" s="8">
        <f>INDEX(Δεδομένα!E$1:E$13,MATCH('2020'!H6707,Δεδομένα!D$1:D$13,0))</f>
        <v>3</v>
      </c>
      <c r="J6707" s="1">
        <v>44103</v>
      </c>
      <c r="K6707" s="6" t="s">
        <v>134</v>
      </c>
      <c r="L6707" s="36" t="str">
        <f t="shared" si="416"/>
        <v>29/09/2020 20:24</v>
      </c>
      <c r="M6707" s="1">
        <v>44103</v>
      </c>
      <c r="N6707" s="6" t="s">
        <v>100</v>
      </c>
      <c r="O6707" s="36" t="str">
        <f t="shared" si="417"/>
        <v>29/09/2020 20:50</v>
      </c>
      <c r="P6707" s="46">
        <f t="shared" si="418"/>
        <v>1.8055555556202307E-2</v>
      </c>
      <c r="Q6707" s="48">
        <v>0</v>
      </c>
      <c r="R6707" s="47">
        <f t="shared" si="419"/>
        <v>26.000000000931323</v>
      </c>
      <c r="S6707" s="6" t="s">
        <v>44</v>
      </c>
      <c r="T6707" s="6" t="s">
        <v>878</v>
      </c>
      <c r="U6707" s="6" t="s">
        <v>2109</v>
      </c>
      <c r="V6707" s="6" t="s">
        <v>3122</v>
      </c>
      <c r="W6707" s="7">
        <v>0</v>
      </c>
      <c r="X6707" s="7">
        <v>0</v>
      </c>
      <c r="Y6707" s="7">
        <v>0</v>
      </c>
      <c r="Z6707" s="7">
        <v>0</v>
      </c>
      <c r="AA6707" s="7">
        <v>0</v>
      </c>
      <c r="AB6707" s="7">
        <v>0</v>
      </c>
      <c r="AC6707" s="7">
        <v>0.5</v>
      </c>
      <c r="AD6707" s="7">
        <v>0</v>
      </c>
      <c r="AE6707">
        <v>2</v>
      </c>
      <c r="AF6707">
        <v>0</v>
      </c>
      <c r="AG6707">
        <v>0</v>
      </c>
      <c r="AH6707">
        <v>0</v>
      </c>
      <c r="AI6707">
        <v>0</v>
      </c>
      <c r="AJ6707">
        <v>1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</row>
    <row r="6708" spans="1:44" x14ac:dyDescent="0.25">
      <c r="A6708">
        <v>1604006</v>
      </c>
      <c r="B6708">
        <v>791897</v>
      </c>
      <c r="C6708">
        <v>25.433007734154501</v>
      </c>
      <c r="D6708">
        <v>41.120096270280598</v>
      </c>
      <c r="E6708" s="68" t="s">
        <v>946</v>
      </c>
      <c r="F6708" s="8">
        <f>INDEX(Δεδομένα!$P:$P,MATCH('2020'!E6708,Δεδομένα!$O:$O,0))</f>
        <v>19</v>
      </c>
      <c r="G6708" s="6" t="s">
        <v>64</v>
      </c>
      <c r="H6708" s="2" t="str">
        <f>INDEX(Δεδομένα!B$1:B$51,MATCH('2020'!G6708,Δεδομένα!A$1:A$51,0))</f>
        <v>ΑΝΑΤΟΛΙΚΗΣ ΜΑΚΕΔΟΝΙΑΣ ΚΑΙ ΘΡΑΚΗΣ</v>
      </c>
      <c r="I6708" s="8">
        <f>INDEX(Δεδομένα!E$1:E$13,MATCH('2020'!H6708,Δεδομένα!D$1:D$13,0))</f>
        <v>2</v>
      </c>
      <c r="J6708" s="1">
        <v>44103</v>
      </c>
      <c r="K6708" s="6" t="s">
        <v>204</v>
      </c>
      <c r="L6708" s="36" t="str">
        <f t="shared" si="416"/>
        <v>29/09/2020 17:00</v>
      </c>
      <c r="M6708" s="1">
        <v>44103</v>
      </c>
      <c r="N6708" s="6" t="s">
        <v>2130</v>
      </c>
      <c r="O6708" s="36" t="str">
        <f t="shared" si="417"/>
        <v>29/09/2020 18:49</v>
      </c>
      <c r="P6708" s="46">
        <f t="shared" si="418"/>
        <v>7.5694444443797693E-2</v>
      </c>
      <c r="Q6708" s="48">
        <v>0</v>
      </c>
      <c r="R6708" s="47">
        <f t="shared" si="419"/>
        <v>108.99999999906868</v>
      </c>
      <c r="S6708" s="6" t="s">
        <v>44</v>
      </c>
      <c r="T6708" s="6" t="s">
        <v>948</v>
      </c>
      <c r="U6708" s="6" t="s">
        <v>44</v>
      </c>
      <c r="V6708" s="6" t="s">
        <v>1888</v>
      </c>
      <c r="W6708" s="7">
        <v>0</v>
      </c>
      <c r="X6708" s="7">
        <v>0</v>
      </c>
      <c r="Y6708" s="7">
        <v>0</v>
      </c>
      <c r="Z6708" s="7">
        <v>2</v>
      </c>
      <c r="AA6708" s="7">
        <v>0</v>
      </c>
      <c r="AB6708" s="7">
        <v>0</v>
      </c>
      <c r="AC6708" s="7">
        <v>5</v>
      </c>
      <c r="AD6708" s="7">
        <v>0</v>
      </c>
      <c r="AE6708">
        <v>2</v>
      </c>
      <c r="AF6708">
        <v>0</v>
      </c>
      <c r="AG6708">
        <v>0</v>
      </c>
      <c r="AH6708">
        <v>0</v>
      </c>
      <c r="AI6708">
        <v>0</v>
      </c>
      <c r="AJ6708">
        <v>1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</row>
    <row r="6709" spans="1:44" x14ac:dyDescent="0.25">
      <c r="A6709">
        <v>1594228</v>
      </c>
      <c r="B6709">
        <v>792220</v>
      </c>
      <c r="C6709">
        <v>22.518415663431501</v>
      </c>
      <c r="D6709">
        <v>37.475775734520397</v>
      </c>
      <c r="E6709" s="68" t="s">
        <v>1893</v>
      </c>
      <c r="F6709" s="8">
        <f>INDEX(Δεδομένα!$P:$P,MATCH('2020'!E6709,Δεδομένα!$O:$O,0))</f>
        <v>137</v>
      </c>
      <c r="G6709" s="6" t="s">
        <v>932</v>
      </c>
      <c r="H6709" s="2" t="str">
        <f>INDEX(Δεδομένα!B$1:B$51,MATCH('2020'!G6709,Δεδομένα!A$1:A$51,0))</f>
        <v>ΠΕΛΛΟΠΟΝΗΣΟΥ</v>
      </c>
      <c r="I6709" s="8">
        <f>INDEX(Δεδομένα!E$1:E$13,MATCH('2020'!H6709,Δεδομένα!D$1:D$13,0))</f>
        <v>8</v>
      </c>
      <c r="J6709" s="1">
        <v>44104</v>
      </c>
      <c r="K6709" s="6" t="s">
        <v>1430</v>
      </c>
      <c r="L6709" s="36" t="str">
        <f t="shared" si="416"/>
        <v>30/09/2020 16:36</v>
      </c>
      <c r="M6709" s="1">
        <v>44104</v>
      </c>
      <c r="N6709" s="6" t="s">
        <v>1652</v>
      </c>
      <c r="O6709" s="36" t="str">
        <f t="shared" si="417"/>
        <v>30/09/2020 18:01</v>
      </c>
      <c r="P6709" s="46">
        <f t="shared" si="418"/>
        <v>5.9027777781011537E-2</v>
      </c>
      <c r="Q6709" s="48">
        <v>0</v>
      </c>
      <c r="R6709" s="47">
        <f t="shared" si="419"/>
        <v>85.000000004656613</v>
      </c>
      <c r="S6709" s="6" t="s">
        <v>44</v>
      </c>
      <c r="T6709" s="6" t="s">
        <v>1894</v>
      </c>
      <c r="U6709" s="6" t="s">
        <v>44</v>
      </c>
      <c r="V6709" s="6" t="s">
        <v>7084</v>
      </c>
      <c r="W6709" s="7">
        <v>0</v>
      </c>
      <c r="X6709" s="7">
        <v>0</v>
      </c>
      <c r="Y6709" s="7">
        <v>0</v>
      </c>
      <c r="Z6709" s="7">
        <v>0</v>
      </c>
      <c r="AA6709" s="7">
        <v>0</v>
      </c>
      <c r="AB6709" s="7">
        <v>0.01</v>
      </c>
      <c r="AC6709" s="7">
        <v>0</v>
      </c>
      <c r="AD6709" s="7">
        <v>0</v>
      </c>
      <c r="AE6709">
        <v>6</v>
      </c>
      <c r="AF6709">
        <v>0</v>
      </c>
      <c r="AG6709">
        <v>0</v>
      </c>
      <c r="AH6709">
        <v>0</v>
      </c>
      <c r="AI6709">
        <v>0</v>
      </c>
      <c r="AJ6709">
        <v>3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</row>
    <row r="6710" spans="1:44" x14ac:dyDescent="0.25">
      <c r="A6710">
        <v>1614237</v>
      </c>
      <c r="B6710">
        <v>792143</v>
      </c>
      <c r="C6710">
        <v>22.323309623098101</v>
      </c>
      <c r="D6710">
        <v>38.095625675493601</v>
      </c>
      <c r="E6710" s="68" t="s">
        <v>331</v>
      </c>
      <c r="F6710" s="8">
        <f>INDEX(Δεδομένα!$P:$P,MATCH('2020'!E6710,Δεδομένα!$O:$O,0))</f>
        <v>125</v>
      </c>
      <c r="G6710" s="6" t="s">
        <v>303</v>
      </c>
      <c r="H6710" s="2" t="str">
        <f>INDEX(Δεδομένα!B$1:B$51,MATCH('2020'!G6710,Δεδομένα!A$1:A$51,0))</f>
        <v>ΔΥΤΙΚΗΣ ΕΛΛΑΔΟΣ</v>
      </c>
      <c r="I6710" s="8">
        <f>INDEX(Δεδομένα!E$1:E$13,MATCH('2020'!H6710,Δεδομένα!D$1:D$13,0))</f>
        <v>7</v>
      </c>
      <c r="J6710" s="1">
        <v>44104</v>
      </c>
      <c r="K6710" s="6" t="s">
        <v>611</v>
      </c>
      <c r="L6710" s="36" t="str">
        <f t="shared" si="416"/>
        <v>30/09/2020 12:15</v>
      </c>
      <c r="M6710" s="1">
        <v>44104</v>
      </c>
      <c r="N6710" s="6" t="s">
        <v>1444</v>
      </c>
      <c r="O6710" s="36" t="str">
        <f t="shared" si="417"/>
        <v>30/09/2020 13:20</v>
      </c>
      <c r="P6710" s="46">
        <f t="shared" si="418"/>
        <v>4.5138888890505768E-2</v>
      </c>
      <c r="Q6710" s="48">
        <v>0</v>
      </c>
      <c r="R6710" s="47">
        <f t="shared" si="419"/>
        <v>65.000000002328306</v>
      </c>
      <c r="S6710" s="6" t="s">
        <v>44</v>
      </c>
      <c r="T6710" s="6" t="s">
        <v>316</v>
      </c>
      <c r="U6710" s="6" t="s">
        <v>44</v>
      </c>
      <c r="V6710" s="6" t="s">
        <v>7079</v>
      </c>
      <c r="W6710" s="7">
        <v>0</v>
      </c>
      <c r="X6710" s="7">
        <v>0</v>
      </c>
      <c r="Y6710" s="7">
        <v>0</v>
      </c>
      <c r="Z6710" s="7">
        <v>0</v>
      </c>
      <c r="AA6710" s="7">
        <v>0</v>
      </c>
      <c r="AB6710" s="7">
        <v>0</v>
      </c>
      <c r="AC6710" s="7">
        <v>0.02</v>
      </c>
      <c r="AD6710" s="7">
        <v>0</v>
      </c>
      <c r="AE6710">
        <v>8</v>
      </c>
      <c r="AF6710">
        <v>0</v>
      </c>
      <c r="AG6710">
        <v>0</v>
      </c>
      <c r="AH6710">
        <v>0</v>
      </c>
      <c r="AI6710">
        <v>0</v>
      </c>
      <c r="AJ6710">
        <v>4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</row>
    <row r="6711" spans="1:44" x14ac:dyDescent="0.25">
      <c r="A6711">
        <v>1594130</v>
      </c>
      <c r="B6711">
        <v>792072</v>
      </c>
      <c r="C6711">
        <v>23.279094484745499</v>
      </c>
      <c r="D6711">
        <v>38.269638160906197</v>
      </c>
      <c r="E6711" s="68" t="s">
        <v>845</v>
      </c>
      <c r="F6711" s="8">
        <f>INDEX(Δεδομένα!$P:$P,MATCH('2020'!E6711,Δεδομένα!$O:$O,0))</f>
        <v>176</v>
      </c>
      <c r="G6711" s="6" t="s">
        <v>846</v>
      </c>
      <c r="H6711" s="2" t="str">
        <f>INDEX(Δεδομένα!B$1:B$51,MATCH('2020'!G6711,Δεδομένα!A$1:A$51,0))</f>
        <v>ΣΤΕΡΕΑΣ ΕΛΛΑΔΟΣ</v>
      </c>
      <c r="I6711" s="8">
        <f>INDEX(Δεδομένα!E$1:E$13,MATCH('2020'!H6711,Δεδομένα!D$1:D$13,0))</f>
        <v>9</v>
      </c>
      <c r="J6711" s="1">
        <v>44104</v>
      </c>
      <c r="K6711" s="6" t="s">
        <v>1714</v>
      </c>
      <c r="L6711" s="36" t="str">
        <f t="shared" si="416"/>
        <v>30/09/2020 09:40</v>
      </c>
      <c r="M6711" s="1">
        <v>44104</v>
      </c>
      <c r="N6711" s="6" t="s">
        <v>1089</v>
      </c>
      <c r="O6711" s="36" t="str">
        <f t="shared" si="417"/>
        <v>30/09/2020 10:10</v>
      </c>
      <c r="P6711" s="46">
        <f t="shared" si="418"/>
        <v>2.0833333328482695E-2</v>
      </c>
      <c r="Q6711" s="48">
        <v>0</v>
      </c>
      <c r="R6711" s="47">
        <f t="shared" si="419"/>
        <v>29.999999993015081</v>
      </c>
      <c r="S6711" s="6" t="s">
        <v>44</v>
      </c>
      <c r="T6711" s="6" t="s">
        <v>849</v>
      </c>
      <c r="U6711" s="6" t="s">
        <v>44</v>
      </c>
      <c r="V6711" s="6" t="s">
        <v>6986</v>
      </c>
      <c r="W6711" s="7">
        <v>0</v>
      </c>
      <c r="X6711" s="7">
        <v>0</v>
      </c>
      <c r="Y6711" s="7">
        <v>0</v>
      </c>
      <c r="Z6711" s="7">
        <v>0</v>
      </c>
      <c r="AA6711" s="7">
        <v>0</v>
      </c>
      <c r="AB6711" s="7">
        <v>10</v>
      </c>
      <c r="AC6711" s="7">
        <v>0</v>
      </c>
      <c r="AD6711" s="7">
        <v>0</v>
      </c>
      <c r="AE6711">
        <v>3</v>
      </c>
      <c r="AF6711">
        <v>0</v>
      </c>
      <c r="AG6711">
        <v>0</v>
      </c>
      <c r="AH6711">
        <v>0</v>
      </c>
      <c r="AI6711">
        <v>0</v>
      </c>
      <c r="AJ6711">
        <v>1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</row>
    <row r="6712" spans="1:44" x14ac:dyDescent="0.25">
      <c r="A6712">
        <v>1594137</v>
      </c>
      <c r="B6712">
        <v>792086</v>
      </c>
      <c r="C6712">
        <v>23.2154454764426</v>
      </c>
      <c r="D6712">
        <v>38.264319559920203</v>
      </c>
      <c r="E6712" s="68" t="s">
        <v>845</v>
      </c>
      <c r="F6712" s="8">
        <f>INDEX(Δεδομένα!$P:$P,MATCH('2020'!E6712,Δεδομένα!$O:$O,0))</f>
        <v>176</v>
      </c>
      <c r="G6712" s="6" t="s">
        <v>846</v>
      </c>
      <c r="H6712" s="2" t="str">
        <f>INDEX(Δεδομένα!B$1:B$51,MATCH('2020'!G6712,Δεδομένα!A$1:A$51,0))</f>
        <v>ΣΤΕΡΕΑΣ ΕΛΛΑΔΟΣ</v>
      </c>
      <c r="I6712" s="8">
        <f>INDEX(Δεδομένα!E$1:E$13,MATCH('2020'!H6712,Δεδομένα!D$1:D$13,0))</f>
        <v>9</v>
      </c>
      <c r="J6712" s="1">
        <v>44104</v>
      </c>
      <c r="K6712" s="6" t="s">
        <v>1090</v>
      </c>
      <c r="L6712" s="36" t="str">
        <f t="shared" si="416"/>
        <v>30/09/2020 10:20</v>
      </c>
      <c r="M6712" s="1">
        <v>44104</v>
      </c>
      <c r="N6712" s="6" t="s">
        <v>857</v>
      </c>
      <c r="O6712" s="36" t="str">
        <f t="shared" si="417"/>
        <v>30/09/2020 10:45</v>
      </c>
      <c r="P6712" s="46">
        <f t="shared" si="418"/>
        <v>1.7361111109494232E-2</v>
      </c>
      <c r="Q6712" s="48">
        <v>0</v>
      </c>
      <c r="R6712" s="47">
        <f t="shared" si="419"/>
        <v>24.999999997671694</v>
      </c>
      <c r="S6712" s="6" t="s">
        <v>44</v>
      </c>
      <c r="T6712" s="6" t="s">
        <v>849</v>
      </c>
      <c r="U6712" s="6" t="s">
        <v>44</v>
      </c>
      <c r="V6712" s="6" t="s">
        <v>7077</v>
      </c>
      <c r="W6712" s="7">
        <v>0</v>
      </c>
      <c r="X6712" s="7">
        <v>0</v>
      </c>
      <c r="Y6712" s="7">
        <v>0</v>
      </c>
      <c r="Z6712" s="7">
        <v>0</v>
      </c>
      <c r="AA6712" s="7">
        <v>0</v>
      </c>
      <c r="AB6712" s="7">
        <v>10</v>
      </c>
      <c r="AC6712" s="7">
        <v>0</v>
      </c>
      <c r="AD6712" s="7">
        <v>0</v>
      </c>
      <c r="AE6712">
        <v>3</v>
      </c>
      <c r="AF6712">
        <v>0</v>
      </c>
      <c r="AG6712">
        <v>0</v>
      </c>
      <c r="AH6712">
        <v>0</v>
      </c>
      <c r="AI6712">
        <v>0</v>
      </c>
      <c r="AJ6712">
        <v>1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</row>
    <row r="6713" spans="1:44" x14ac:dyDescent="0.25">
      <c r="A6713">
        <v>1594043</v>
      </c>
      <c r="B6713">
        <v>792180</v>
      </c>
      <c r="C6713">
        <v>21.310752310465499</v>
      </c>
      <c r="D6713">
        <v>40.207293176800398</v>
      </c>
      <c r="E6713" s="68" t="s">
        <v>889</v>
      </c>
      <c r="F6713" s="8">
        <f>INDEX(Δεδομένα!$P:$P,MATCH('2020'!E6713,Δεδομένα!$O:$O,0))</f>
        <v>79</v>
      </c>
      <c r="G6713" s="6" t="s">
        <v>890</v>
      </c>
      <c r="H6713" s="2" t="str">
        <f>INDEX(Δεδομένα!B$1:B$51,MATCH('2020'!G6713,Δεδομένα!A$1:A$51,0))</f>
        <v>ΔΥΤΙΚΗΣ ΜΑΚΕΔΟΝΙΑΣ</v>
      </c>
      <c r="I6713" s="8">
        <f>INDEX(Δεδομένα!E$1:E$13,MATCH('2020'!H6713,Δεδομένα!D$1:D$13,0))</f>
        <v>4</v>
      </c>
      <c r="J6713" s="1">
        <v>44104</v>
      </c>
      <c r="K6713" s="6" t="s">
        <v>362</v>
      </c>
      <c r="L6713" s="36" t="str">
        <f t="shared" si="416"/>
        <v>30/09/2020 14:00</v>
      </c>
      <c r="M6713" s="1">
        <v>44104</v>
      </c>
      <c r="N6713" s="6" t="s">
        <v>104</v>
      </c>
      <c r="O6713" s="36" t="str">
        <f t="shared" si="417"/>
        <v>30/09/2020 15:30</v>
      </c>
      <c r="P6713" s="46">
        <f t="shared" si="418"/>
        <v>6.25E-2</v>
      </c>
      <c r="Q6713" s="48">
        <v>0</v>
      </c>
      <c r="R6713" s="47">
        <f t="shared" si="419"/>
        <v>90</v>
      </c>
      <c r="S6713" s="6" t="s">
        <v>44</v>
      </c>
      <c r="T6713" s="6" t="s">
        <v>893</v>
      </c>
      <c r="U6713" s="6" t="s">
        <v>44</v>
      </c>
      <c r="V6713" s="6" t="s">
        <v>7083</v>
      </c>
      <c r="W6713" s="7">
        <v>0</v>
      </c>
      <c r="X6713" s="7">
        <v>0</v>
      </c>
      <c r="Y6713" s="7">
        <v>0</v>
      </c>
      <c r="Z6713" s="7">
        <v>0</v>
      </c>
      <c r="AA6713" s="7">
        <v>0</v>
      </c>
      <c r="AB6713" s="7">
        <v>7</v>
      </c>
      <c r="AC6713" s="7">
        <v>0</v>
      </c>
      <c r="AD6713" s="7">
        <v>0</v>
      </c>
      <c r="AE6713">
        <v>4</v>
      </c>
      <c r="AF6713">
        <v>0</v>
      </c>
      <c r="AG6713">
        <v>0</v>
      </c>
      <c r="AH6713">
        <v>0</v>
      </c>
      <c r="AI6713">
        <v>0</v>
      </c>
      <c r="AJ6713">
        <v>2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</row>
    <row r="6714" spans="1:44" x14ac:dyDescent="0.25">
      <c r="A6714">
        <v>1594156</v>
      </c>
      <c r="B6714">
        <v>792157</v>
      </c>
      <c r="C6714">
        <v>24.061554290930399</v>
      </c>
      <c r="D6714">
        <v>41.049793440358698</v>
      </c>
      <c r="E6714" s="68" t="s">
        <v>109</v>
      </c>
      <c r="F6714" s="8">
        <f>INDEX(Δεδομένα!$P:$P,MATCH('2020'!E6714,Δεδομένα!$O:$O,0))</f>
        <v>27</v>
      </c>
      <c r="G6714" s="6" t="s">
        <v>110</v>
      </c>
      <c r="H6714" s="2" t="str">
        <f>INDEX(Δεδομένα!B$1:B$51,MATCH('2020'!G6714,Δεδομένα!A$1:A$51,0))</f>
        <v>ΑΝΑΤΟΛΙΚΗΣ ΜΑΚΕΔΟΝΙΑΣ ΚΑΙ ΘΡΑΚΗΣ</v>
      </c>
      <c r="I6714" s="8">
        <f>INDEX(Δεδομένα!E$1:E$13,MATCH('2020'!H6714,Δεδομένα!D$1:D$13,0))</f>
        <v>2</v>
      </c>
      <c r="J6714" s="1">
        <v>44104</v>
      </c>
      <c r="K6714" s="6" t="s">
        <v>171</v>
      </c>
      <c r="L6714" s="36" t="str">
        <f t="shared" si="416"/>
        <v>30/09/2020 13:00</v>
      </c>
      <c r="M6714" s="1">
        <v>44104</v>
      </c>
      <c r="N6714" s="6" t="s">
        <v>362</v>
      </c>
      <c r="O6714" s="36" t="str">
        <f t="shared" si="417"/>
        <v>30/09/2020 14:00</v>
      </c>
      <c r="P6714" s="46">
        <f t="shared" si="418"/>
        <v>4.1666666671517305E-2</v>
      </c>
      <c r="Q6714" s="48">
        <v>0</v>
      </c>
      <c r="R6714" s="47">
        <f t="shared" si="419"/>
        <v>60.000000006984919</v>
      </c>
      <c r="S6714" s="6" t="s">
        <v>44</v>
      </c>
      <c r="T6714" s="6" t="s">
        <v>1930</v>
      </c>
      <c r="U6714" s="6" t="s">
        <v>44</v>
      </c>
      <c r="V6714" s="6" t="s">
        <v>7080</v>
      </c>
      <c r="W6714" s="7">
        <v>0</v>
      </c>
      <c r="X6714" s="7">
        <v>0</v>
      </c>
      <c r="Y6714" s="7">
        <v>0</v>
      </c>
      <c r="Z6714" s="7">
        <v>0.5</v>
      </c>
      <c r="AA6714" s="7">
        <v>0</v>
      </c>
      <c r="AB6714" s="7">
        <v>0</v>
      </c>
      <c r="AC6714" s="7">
        <v>0</v>
      </c>
      <c r="AD6714" s="7">
        <v>0</v>
      </c>
      <c r="AE6714">
        <v>3</v>
      </c>
      <c r="AF6714">
        <v>0</v>
      </c>
      <c r="AG6714">
        <v>0</v>
      </c>
      <c r="AH6714">
        <v>0</v>
      </c>
      <c r="AI6714">
        <v>0</v>
      </c>
      <c r="AJ6714">
        <v>1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</row>
    <row r="6715" spans="1:44" x14ac:dyDescent="0.25">
      <c r="A6715">
        <v>1594270</v>
      </c>
      <c r="B6715">
        <v>792241</v>
      </c>
      <c r="C6715">
        <v>25.972368074963001</v>
      </c>
      <c r="D6715">
        <v>40.863795810787003</v>
      </c>
      <c r="E6715" s="68" t="s">
        <v>147</v>
      </c>
      <c r="F6715" s="8">
        <f>INDEX(Δεδομένα!$P:$P,MATCH('2020'!E6715,Δεδομένα!$O:$O,0))</f>
        <v>33</v>
      </c>
      <c r="G6715" s="6" t="s">
        <v>148</v>
      </c>
      <c r="H6715" s="2" t="str">
        <f>INDEX(Δεδομένα!B$1:B$51,MATCH('2020'!G6715,Δεδομένα!A$1:A$51,0))</f>
        <v>ΑΝΑΤΟΛΙΚΗΣ ΜΑΚΕΔΟΝΙΑΣ ΚΑΙ ΘΡΑΚΗΣ</v>
      </c>
      <c r="I6715" s="8">
        <f>INDEX(Δεδομένα!E$1:E$13,MATCH('2020'!H6715,Δεδομένα!D$1:D$13,0))</f>
        <v>2</v>
      </c>
      <c r="J6715" s="1">
        <v>44104</v>
      </c>
      <c r="K6715" s="6" t="s">
        <v>43</v>
      </c>
      <c r="L6715" s="36" t="str">
        <f t="shared" si="416"/>
        <v>30/09/2020 17:35</v>
      </c>
      <c r="M6715" s="1">
        <v>44104</v>
      </c>
      <c r="N6715" s="6" t="s">
        <v>209</v>
      </c>
      <c r="O6715" s="36" t="str">
        <f t="shared" si="417"/>
        <v>30/09/2020 18:30</v>
      </c>
      <c r="P6715" s="46">
        <f t="shared" si="418"/>
        <v>3.8194444445252884E-2</v>
      </c>
      <c r="Q6715" s="48">
        <v>0</v>
      </c>
      <c r="R6715" s="47">
        <f t="shared" si="419"/>
        <v>55.000000001164153</v>
      </c>
      <c r="S6715" s="6" t="s">
        <v>44</v>
      </c>
      <c r="T6715" s="6" t="s">
        <v>150</v>
      </c>
      <c r="U6715" s="6" t="s">
        <v>44</v>
      </c>
      <c r="V6715" s="6" t="s">
        <v>7085</v>
      </c>
      <c r="W6715" s="7">
        <v>0</v>
      </c>
      <c r="X6715" s="7">
        <v>0</v>
      </c>
      <c r="Y6715" s="7">
        <v>0</v>
      </c>
      <c r="Z6715" s="7">
        <v>0.5</v>
      </c>
      <c r="AA6715" s="7">
        <v>0</v>
      </c>
      <c r="AB6715" s="7">
        <v>0</v>
      </c>
      <c r="AC6715" s="7">
        <v>1.5</v>
      </c>
      <c r="AD6715" s="7">
        <v>0</v>
      </c>
      <c r="AE6715">
        <v>2</v>
      </c>
      <c r="AF6715">
        <v>0</v>
      </c>
      <c r="AG6715">
        <v>0</v>
      </c>
      <c r="AH6715">
        <v>0</v>
      </c>
      <c r="AI6715">
        <v>0</v>
      </c>
      <c r="AJ6715">
        <v>1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</row>
    <row r="6716" spans="1:44" x14ac:dyDescent="0.25">
      <c r="A6716">
        <v>1594035</v>
      </c>
      <c r="B6716">
        <v>792068</v>
      </c>
      <c r="C6716">
        <v>24.531557553580299</v>
      </c>
      <c r="D6716">
        <v>38.876399264811504</v>
      </c>
      <c r="E6716" s="68" t="s">
        <v>462</v>
      </c>
      <c r="F6716" s="8">
        <f>INDEX(Δεδομένα!$P:$P,MATCH('2020'!E6716,Δεδομένα!$O:$O,0))</f>
        <v>183</v>
      </c>
      <c r="G6716" s="6" t="s">
        <v>439</v>
      </c>
      <c r="H6716" s="2" t="str">
        <f>INDEX(Δεδομένα!B$1:B$51,MATCH('2020'!G6716,Δεδομένα!A$1:A$51,0))</f>
        <v>ΣΤΕΡΕΑΣ ΕΛΛΑΔΟΣ</v>
      </c>
      <c r="I6716" s="8">
        <f>INDEX(Δεδομένα!E$1:E$13,MATCH('2020'!H6716,Δεδομένα!D$1:D$13,0))</f>
        <v>9</v>
      </c>
      <c r="J6716" s="1">
        <v>44104</v>
      </c>
      <c r="K6716" s="6" t="s">
        <v>6848</v>
      </c>
      <c r="L6716" s="36" t="str">
        <f t="shared" si="416"/>
        <v>30/09/2020 09:27</v>
      </c>
      <c r="M6716" s="1">
        <v>44104</v>
      </c>
      <c r="N6716" s="6" t="s">
        <v>281</v>
      </c>
      <c r="O6716" s="36" t="str">
        <f t="shared" si="417"/>
        <v>30/09/2020 16:00</v>
      </c>
      <c r="P6716" s="46">
        <f t="shared" si="418"/>
        <v>0.27291666666133096</v>
      </c>
      <c r="Q6716" s="48">
        <v>0</v>
      </c>
      <c r="R6716" s="47">
        <f t="shared" si="419"/>
        <v>392.99999999231659</v>
      </c>
      <c r="S6716" s="6" t="s">
        <v>44</v>
      </c>
      <c r="T6716" s="6" t="s">
        <v>464</v>
      </c>
      <c r="U6716" s="6" t="s">
        <v>2490</v>
      </c>
      <c r="V6716" s="6" t="s">
        <v>7076</v>
      </c>
      <c r="W6716" s="7">
        <v>0</v>
      </c>
      <c r="X6716" s="7">
        <v>0</v>
      </c>
      <c r="Y6716" s="7">
        <v>0</v>
      </c>
      <c r="Z6716" s="7">
        <v>0</v>
      </c>
      <c r="AA6716" s="7">
        <v>0</v>
      </c>
      <c r="AB6716" s="7">
        <v>0</v>
      </c>
      <c r="AC6716" s="7">
        <v>0</v>
      </c>
      <c r="AD6716" s="7">
        <v>4</v>
      </c>
      <c r="AE6716">
        <v>10</v>
      </c>
      <c r="AF6716">
        <v>0</v>
      </c>
      <c r="AG6716">
        <v>0</v>
      </c>
      <c r="AH6716">
        <v>0</v>
      </c>
      <c r="AI6716">
        <v>7</v>
      </c>
      <c r="AJ6716">
        <v>5</v>
      </c>
      <c r="AK6716">
        <v>0</v>
      </c>
      <c r="AL6716">
        <v>1</v>
      </c>
      <c r="AM6716">
        <v>6</v>
      </c>
      <c r="AN6716">
        <v>0</v>
      </c>
      <c r="AO6716">
        <v>0</v>
      </c>
      <c r="AP6716">
        <v>0</v>
      </c>
      <c r="AQ6716">
        <v>0</v>
      </c>
      <c r="AR6716">
        <v>0</v>
      </c>
    </row>
    <row r="6717" spans="1:44" x14ac:dyDescent="0.25">
      <c r="A6717">
        <v>1597239</v>
      </c>
      <c r="B6717">
        <v>792325</v>
      </c>
      <c r="C6717">
        <v>22.7888598576669</v>
      </c>
      <c r="D6717">
        <v>40.670766782631098</v>
      </c>
      <c r="E6717" s="68" t="s">
        <v>175</v>
      </c>
      <c r="F6717" s="8">
        <f>INDEX(Δεδομένα!$P:$P,MATCH('2020'!E6717,Δεδομένα!$O:$O,0))</f>
        <v>44</v>
      </c>
      <c r="G6717" s="6" t="s">
        <v>170</v>
      </c>
      <c r="H6717" s="2" t="str">
        <f>INDEX(Δεδομένα!B$1:B$51,MATCH('2020'!G6717,Δεδομένα!A$1:A$51,0))</f>
        <v>ΚΕΝΤΡΙΚΗΣ ΜΑΚΕΔΟΝΙΑΣ</v>
      </c>
      <c r="I6717" s="8">
        <f>INDEX(Δεδομένα!E$1:E$13,MATCH('2020'!H6717,Δεδομένα!D$1:D$13,0))</f>
        <v>3</v>
      </c>
      <c r="J6717" s="1">
        <v>44104</v>
      </c>
      <c r="K6717" s="6" t="s">
        <v>1841</v>
      </c>
      <c r="L6717" s="36" t="str">
        <f t="shared" si="416"/>
        <v>30/09/2020 23:23</v>
      </c>
      <c r="M6717" s="1">
        <v>44104</v>
      </c>
      <c r="N6717" s="6" t="s">
        <v>693</v>
      </c>
      <c r="O6717" s="36" t="str">
        <f t="shared" si="417"/>
        <v>30/09/2020 23:40</v>
      </c>
      <c r="P6717" s="46">
        <f t="shared" si="418"/>
        <v>1.1805555550381541E-2</v>
      </c>
      <c r="Q6717" s="48">
        <v>0</v>
      </c>
      <c r="R6717" s="47">
        <f t="shared" si="419"/>
        <v>16.999999992549419</v>
      </c>
      <c r="S6717" s="6" t="s">
        <v>44</v>
      </c>
      <c r="T6717" s="6" t="s">
        <v>178</v>
      </c>
      <c r="U6717" s="6" t="s">
        <v>44</v>
      </c>
      <c r="V6717" s="6" t="s">
        <v>179</v>
      </c>
      <c r="W6717" s="7">
        <v>0</v>
      </c>
      <c r="X6717" s="7">
        <v>0</v>
      </c>
      <c r="Y6717" s="7">
        <v>0</v>
      </c>
      <c r="Z6717" s="7">
        <v>0</v>
      </c>
      <c r="AA6717" s="7">
        <v>0</v>
      </c>
      <c r="AB6717" s="7">
        <v>0</v>
      </c>
      <c r="AC6717" s="7">
        <v>0.1</v>
      </c>
      <c r="AD6717" s="7">
        <v>0</v>
      </c>
      <c r="AE6717">
        <v>7</v>
      </c>
      <c r="AF6717">
        <v>0</v>
      </c>
      <c r="AG6717">
        <v>0</v>
      </c>
      <c r="AH6717">
        <v>0</v>
      </c>
      <c r="AI6717">
        <v>0</v>
      </c>
      <c r="AJ6717">
        <v>2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</row>
    <row r="6718" spans="1:44" x14ac:dyDescent="0.25">
      <c r="A6718">
        <v>1594161</v>
      </c>
      <c r="B6718">
        <v>792139</v>
      </c>
      <c r="C6718">
        <v>20.7239479719942</v>
      </c>
      <c r="D6718">
        <v>38.132602936126503</v>
      </c>
      <c r="E6718" s="68" t="s">
        <v>798</v>
      </c>
      <c r="F6718" s="8">
        <f>INDEX(Δεδομένα!$P:$P,MATCH('2020'!E6718,Δεδομένα!$O:$O,0))</f>
        <v>235</v>
      </c>
      <c r="G6718" s="6" t="s">
        <v>799</v>
      </c>
      <c r="H6718" s="2" t="str">
        <f>INDEX(Δεδομένα!B$1:B$51,MATCH('2020'!G6718,Δεδομένα!A$1:A$51,0))</f>
        <v>ΙΟΝΙΩΝ ΝΗΣΩΝ</v>
      </c>
      <c r="I6718" s="8">
        <f>INDEX(Δεδομένα!E$1:E$13,MATCH('2020'!H6718,Δεδομένα!D$1:D$13,0))</f>
        <v>13</v>
      </c>
      <c r="J6718" s="1">
        <v>44104</v>
      </c>
      <c r="K6718" s="6" t="s">
        <v>467</v>
      </c>
      <c r="L6718" s="36" t="str">
        <f t="shared" si="416"/>
        <v>30/09/2020 12:20</v>
      </c>
      <c r="M6718" s="1">
        <v>44104</v>
      </c>
      <c r="N6718" s="6" t="s">
        <v>4240</v>
      </c>
      <c r="O6718" s="36" t="str">
        <f t="shared" si="417"/>
        <v>30/09/2020 19:51</v>
      </c>
      <c r="P6718" s="46">
        <f t="shared" si="418"/>
        <v>0.31319444443943212</v>
      </c>
      <c r="Q6718" s="48">
        <v>0</v>
      </c>
      <c r="R6718" s="47">
        <f t="shared" si="419"/>
        <v>450.99999999278225</v>
      </c>
      <c r="S6718" s="6" t="s">
        <v>44</v>
      </c>
      <c r="T6718" s="6" t="s">
        <v>1244</v>
      </c>
      <c r="U6718" s="6" t="s">
        <v>44</v>
      </c>
      <c r="V6718" s="6" t="s">
        <v>1673</v>
      </c>
      <c r="W6718" s="7">
        <v>0</v>
      </c>
      <c r="X6718" s="7">
        <v>3</v>
      </c>
      <c r="Y6718" s="7">
        <v>0</v>
      </c>
      <c r="Z6718" s="7">
        <v>0</v>
      </c>
      <c r="AA6718" s="7">
        <v>0</v>
      </c>
      <c r="AB6718" s="7">
        <v>0</v>
      </c>
      <c r="AC6718" s="7">
        <v>0</v>
      </c>
      <c r="AD6718" s="7">
        <v>0</v>
      </c>
      <c r="AE6718">
        <v>11</v>
      </c>
      <c r="AF6718">
        <v>3</v>
      </c>
      <c r="AG6718">
        <v>0</v>
      </c>
      <c r="AH6718">
        <v>0</v>
      </c>
      <c r="AI6718">
        <v>0</v>
      </c>
      <c r="AJ6718">
        <v>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2</v>
      </c>
      <c r="AR6718">
        <v>0</v>
      </c>
    </row>
    <row r="6719" spans="1:44" x14ac:dyDescent="0.25">
      <c r="A6719">
        <v>1594416</v>
      </c>
      <c r="B6719">
        <v>792172</v>
      </c>
      <c r="C6719">
        <v>21.411272081051699</v>
      </c>
      <c r="D6719">
        <v>40.333902195036302</v>
      </c>
      <c r="E6719" s="68" t="s">
        <v>245</v>
      </c>
      <c r="F6719" s="8">
        <f>INDEX(Δεδομένα!$P:$P,MATCH('2020'!E6719,Δεδομένα!$O:$O,0))</f>
        <v>71</v>
      </c>
      <c r="G6719" s="6" t="s">
        <v>246</v>
      </c>
      <c r="H6719" s="2" t="str">
        <f>INDEX(Δεδομένα!B$1:B$51,MATCH('2020'!G6719,Δεδομένα!A$1:A$51,0))</f>
        <v>ΔΥΤΙΚΗΣ ΜΑΚΕΔΟΝΙΑΣ</v>
      </c>
      <c r="I6719" s="8">
        <f>INDEX(Δεδομένα!E$1:E$13,MATCH('2020'!H6719,Δεδομένα!D$1:D$13,0))</f>
        <v>4</v>
      </c>
      <c r="J6719" s="1">
        <v>44104</v>
      </c>
      <c r="K6719" s="6" t="s">
        <v>1358</v>
      </c>
      <c r="L6719" s="36" t="str">
        <f t="shared" si="416"/>
        <v>30/09/2020 14:09</v>
      </c>
      <c r="M6719" s="1">
        <v>44104</v>
      </c>
      <c r="N6719" s="6" t="s">
        <v>715</v>
      </c>
      <c r="O6719" s="36" t="str">
        <f t="shared" si="417"/>
        <v>30/09/2020 14:35</v>
      </c>
      <c r="P6719" s="46">
        <f t="shared" si="418"/>
        <v>1.8055555556202307E-2</v>
      </c>
      <c r="Q6719" s="48">
        <v>0</v>
      </c>
      <c r="R6719" s="47">
        <f t="shared" si="419"/>
        <v>26.000000000931323</v>
      </c>
      <c r="S6719" s="6" t="s">
        <v>44</v>
      </c>
      <c r="T6719" s="6" t="s">
        <v>248</v>
      </c>
      <c r="U6719" s="6" t="s">
        <v>44</v>
      </c>
      <c r="V6719" s="6" t="s">
        <v>7082</v>
      </c>
      <c r="W6719" s="7">
        <v>0</v>
      </c>
      <c r="X6719" s="7">
        <v>0</v>
      </c>
      <c r="Y6719" s="7">
        <v>0</v>
      </c>
      <c r="Z6719" s="7">
        <v>0</v>
      </c>
      <c r="AA6719" s="7">
        <v>0</v>
      </c>
      <c r="AB6719" s="7">
        <v>0</v>
      </c>
      <c r="AC6719" s="7">
        <v>0.5</v>
      </c>
      <c r="AD6719" s="7">
        <v>0</v>
      </c>
      <c r="AE6719">
        <v>2</v>
      </c>
      <c r="AF6719">
        <v>0</v>
      </c>
      <c r="AG6719">
        <v>0</v>
      </c>
      <c r="AH6719">
        <v>0</v>
      </c>
      <c r="AI6719">
        <v>0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</row>
    <row r="6720" spans="1:44" x14ac:dyDescent="0.25">
      <c r="A6720">
        <v>1597810</v>
      </c>
      <c r="B6720">
        <v>792226</v>
      </c>
      <c r="C6720">
        <v>22.785753277358602</v>
      </c>
      <c r="D6720">
        <v>37.877215841084102</v>
      </c>
      <c r="E6720" s="68" t="s">
        <v>810</v>
      </c>
      <c r="F6720" s="8">
        <f>INDEX(Δεδομένα!$P:$P,MATCH('2020'!E6720,Δεδομένα!$O:$O,0))</f>
        <v>157</v>
      </c>
      <c r="G6720" s="6" t="s">
        <v>391</v>
      </c>
      <c r="H6720" s="2" t="str">
        <f>INDEX(Δεδομένα!B$1:B$51,MATCH('2020'!G6720,Δεδομένα!A$1:A$51,0))</f>
        <v>ΠΕΛΛΟΠΟΝΗΣΟΥ</v>
      </c>
      <c r="I6720" s="8">
        <f>INDEX(Δεδομένα!E$1:E$13,MATCH('2020'!H6720,Δεδομένα!D$1:D$13,0))</f>
        <v>8</v>
      </c>
      <c r="J6720" s="1">
        <v>44104</v>
      </c>
      <c r="K6720" s="6" t="s">
        <v>305</v>
      </c>
      <c r="L6720" s="36" t="str">
        <f t="shared" si="416"/>
        <v>30/09/2020 16:55</v>
      </c>
      <c r="M6720" s="1">
        <v>44104</v>
      </c>
      <c r="N6720" s="6" t="s">
        <v>699</v>
      </c>
      <c r="O6720" s="36" t="str">
        <f t="shared" si="417"/>
        <v>30/09/2020 17:59</v>
      </c>
      <c r="P6720" s="46">
        <f t="shared" si="418"/>
        <v>4.4444444443797693E-2</v>
      </c>
      <c r="Q6720" s="48">
        <v>0</v>
      </c>
      <c r="R6720" s="47">
        <f t="shared" si="419"/>
        <v>63.999999999068677</v>
      </c>
      <c r="S6720" s="6" t="s">
        <v>44</v>
      </c>
      <c r="T6720" s="6" t="s">
        <v>812</v>
      </c>
      <c r="U6720" s="6" t="s">
        <v>44</v>
      </c>
      <c r="V6720" s="6" t="s">
        <v>813</v>
      </c>
      <c r="W6720" s="7">
        <v>0</v>
      </c>
      <c r="X6720" s="7">
        <v>0</v>
      </c>
      <c r="Y6720" s="7">
        <v>0</v>
      </c>
      <c r="Z6720" s="7">
        <v>0</v>
      </c>
      <c r="AA6720" s="7">
        <v>0</v>
      </c>
      <c r="AB6720" s="7">
        <v>8</v>
      </c>
      <c r="AC6720" s="7">
        <v>0</v>
      </c>
      <c r="AD6720" s="7">
        <v>0</v>
      </c>
      <c r="AE6720">
        <v>10</v>
      </c>
      <c r="AF6720">
        <v>0</v>
      </c>
      <c r="AG6720">
        <v>0</v>
      </c>
      <c r="AH6720">
        <v>0</v>
      </c>
      <c r="AI6720">
        <v>0</v>
      </c>
      <c r="AJ6720">
        <v>4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</row>
    <row r="6721" spans="1:44" x14ac:dyDescent="0.25">
      <c r="A6721">
        <v>1597812</v>
      </c>
      <c r="B6721">
        <v>792261</v>
      </c>
      <c r="C6721">
        <v>22.914783630850899</v>
      </c>
      <c r="D6721">
        <v>37.924963687905901</v>
      </c>
      <c r="E6721" s="68" t="s">
        <v>810</v>
      </c>
      <c r="F6721" s="8">
        <f>INDEX(Δεδομένα!$P:$P,MATCH('2020'!E6721,Δεδομένα!$O:$O,0))</f>
        <v>157</v>
      </c>
      <c r="G6721" s="6" t="s">
        <v>391</v>
      </c>
      <c r="H6721" s="2" t="str">
        <f>INDEX(Δεδομένα!B$1:B$51,MATCH('2020'!G6721,Δεδομένα!A$1:A$51,0))</f>
        <v>ΠΕΛΛΟΠΟΝΗΣΟΥ</v>
      </c>
      <c r="I6721" s="8">
        <f>INDEX(Δεδομένα!E$1:E$13,MATCH('2020'!H6721,Δεδομένα!D$1:D$13,0))</f>
        <v>8</v>
      </c>
      <c r="J6721" s="1">
        <v>44104</v>
      </c>
      <c r="K6721" s="6" t="s">
        <v>1535</v>
      </c>
      <c r="L6721" s="36" t="str">
        <f t="shared" si="416"/>
        <v>30/09/2020 18:56</v>
      </c>
      <c r="M6721" s="1">
        <v>44104</v>
      </c>
      <c r="N6721" s="6" t="s">
        <v>637</v>
      </c>
      <c r="O6721" s="36" t="str">
        <f t="shared" si="417"/>
        <v>30/09/2020 20:15</v>
      </c>
      <c r="P6721" s="46">
        <f t="shared" si="418"/>
        <v>5.486111110803904E-2</v>
      </c>
      <c r="Q6721" s="48">
        <v>0</v>
      </c>
      <c r="R6721" s="47">
        <f t="shared" si="419"/>
        <v>78.999999995576218</v>
      </c>
      <c r="S6721" s="6" t="s">
        <v>44</v>
      </c>
      <c r="T6721" s="6" t="s">
        <v>1012</v>
      </c>
      <c r="U6721" s="6" t="s">
        <v>44</v>
      </c>
      <c r="V6721" s="6" t="s">
        <v>7086</v>
      </c>
      <c r="W6721" s="7">
        <v>0</v>
      </c>
      <c r="X6721" s="7">
        <v>0</v>
      </c>
      <c r="Y6721" s="7">
        <v>0</v>
      </c>
      <c r="Z6721" s="7">
        <v>4</v>
      </c>
      <c r="AA6721" s="7">
        <v>0</v>
      </c>
      <c r="AB6721" s="7">
        <v>0</v>
      </c>
      <c r="AC6721" s="7">
        <v>0</v>
      </c>
      <c r="AD6721" s="7">
        <v>0</v>
      </c>
      <c r="AE6721">
        <v>12</v>
      </c>
      <c r="AF6721">
        <v>0</v>
      </c>
      <c r="AG6721">
        <v>0</v>
      </c>
      <c r="AH6721">
        <v>0</v>
      </c>
      <c r="AI6721">
        <v>0</v>
      </c>
      <c r="AJ6721">
        <v>6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</row>
    <row r="6722" spans="1:44" x14ac:dyDescent="0.25">
      <c r="A6722">
        <v>1595219</v>
      </c>
      <c r="B6722">
        <v>792112</v>
      </c>
      <c r="C6722">
        <v>22.6423132721096</v>
      </c>
      <c r="D6722">
        <v>39.930815703102702</v>
      </c>
      <c r="E6722" s="68" t="s">
        <v>1271</v>
      </c>
      <c r="F6722" s="8">
        <f>INDEX(Δεδομένα!$P:$P,MATCH('2020'!E6722,Δεδομένα!$O:$O,0))</f>
        <v>102</v>
      </c>
      <c r="G6722" s="6" t="s">
        <v>288</v>
      </c>
      <c r="H6722" s="2" t="str">
        <f>INDEX(Δεδομένα!B$1:B$51,MATCH('2020'!G6722,Δεδομένα!A$1:A$51,0))</f>
        <v>ΘΕΣΣΑΛΙΑΣ</v>
      </c>
      <c r="I6722" s="8">
        <f>INDEX(Δεδομένα!E$1:E$13,MATCH('2020'!H6722,Δεδομένα!D$1:D$13,0))</f>
        <v>6</v>
      </c>
      <c r="J6722" s="1">
        <v>44104</v>
      </c>
      <c r="K6722" s="6" t="s">
        <v>1543</v>
      </c>
      <c r="L6722" s="36" t="str">
        <f t="shared" si="416"/>
        <v>30/09/2020 11:16</v>
      </c>
      <c r="M6722" s="1">
        <v>44104</v>
      </c>
      <c r="N6722" s="6" t="s">
        <v>787</v>
      </c>
      <c r="O6722" s="36" t="str">
        <f t="shared" si="417"/>
        <v>30/09/2020 11:44</v>
      </c>
      <c r="P6722" s="46">
        <f t="shared" si="418"/>
        <v>1.9444444442342501E-2</v>
      </c>
      <c r="Q6722" s="48">
        <v>0</v>
      </c>
      <c r="R6722" s="47">
        <f t="shared" si="419"/>
        <v>27.999999996973202</v>
      </c>
      <c r="S6722" s="6" t="s">
        <v>44</v>
      </c>
      <c r="T6722" s="6" t="s">
        <v>1272</v>
      </c>
      <c r="U6722" s="6" t="s">
        <v>44</v>
      </c>
      <c r="V6722" s="6" t="s">
        <v>7078</v>
      </c>
      <c r="W6722" s="7">
        <v>0</v>
      </c>
      <c r="X6722" s="7">
        <v>0</v>
      </c>
      <c r="Y6722" s="7">
        <v>0</v>
      </c>
      <c r="Z6722" s="7">
        <v>0</v>
      </c>
      <c r="AA6722" s="7">
        <v>0.5</v>
      </c>
      <c r="AB6722" s="7">
        <v>0</v>
      </c>
      <c r="AC6722" s="7">
        <v>0</v>
      </c>
      <c r="AD6722" s="7">
        <v>0</v>
      </c>
      <c r="AE6722">
        <v>2</v>
      </c>
      <c r="AF6722">
        <v>0</v>
      </c>
      <c r="AG6722">
        <v>0</v>
      </c>
      <c r="AH6722">
        <v>0</v>
      </c>
      <c r="AI6722">
        <v>0</v>
      </c>
      <c r="AJ6722">
        <v>1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</row>
    <row r="6723" spans="1:44" x14ac:dyDescent="0.25">
      <c r="A6723">
        <v>1597143</v>
      </c>
      <c r="B6723">
        <v>792164</v>
      </c>
      <c r="C6723">
        <v>24.513098848709198</v>
      </c>
      <c r="D6723">
        <v>35.154700986090901</v>
      </c>
      <c r="E6723" s="68" t="s">
        <v>2619</v>
      </c>
      <c r="F6723" s="8">
        <f>INDEX(Δεδομένα!$P:$P,MATCH('2020'!E6723,Δεδομένα!$O:$O,0))</f>
        <v>220</v>
      </c>
      <c r="G6723" s="6" t="s">
        <v>869</v>
      </c>
      <c r="H6723" s="2" t="str">
        <f>INDEX(Δεδομένα!B$1:B$51,MATCH('2020'!G6723,Δεδομένα!A$1:A$51,0))</f>
        <v>ΚΡΗΤΗΣ</v>
      </c>
      <c r="I6723" s="8">
        <f>INDEX(Δεδομένα!E$1:E$13,MATCH('2020'!H6723,Δεδομένα!D$1:D$13,0))</f>
        <v>12</v>
      </c>
      <c r="J6723" s="1">
        <v>44104</v>
      </c>
      <c r="K6723" s="6" t="s">
        <v>1546</v>
      </c>
      <c r="L6723" s="36" t="str">
        <f t="shared" ref="L6723:L6786" si="420">_xlfn.CONCAT(TEXT(J6723,"ηη/μμ/εεε")," ",TEXT(K6723,"ωω:λλ"))</f>
        <v>30/09/2020 13:14</v>
      </c>
      <c r="M6723" s="1">
        <v>44105</v>
      </c>
      <c r="N6723" s="6" t="s">
        <v>825</v>
      </c>
      <c r="O6723" s="36" t="str">
        <f t="shared" ref="O6723:O6786" si="421">_xlfn.CONCAT(TEXT(M6723,"ηη/μμ/εεε")," ",TEXT(N6723,"ωω:λλ"))</f>
        <v>01/10/2020 20:30</v>
      </c>
      <c r="P6723" s="49">
        <f t="shared" ref="P6723:P6786" si="422">O6723-L6723</f>
        <v>1.3027777777751908</v>
      </c>
      <c r="Q6723" s="50">
        <f>1*24</f>
        <v>24</v>
      </c>
      <c r="R6723" s="47">
        <f t="shared" ref="R6723:R6786" si="423">P6723*(24*60)</f>
        <v>1875.9999999962747</v>
      </c>
      <c r="S6723" s="6" t="s">
        <v>44</v>
      </c>
      <c r="T6723" s="6" t="s">
        <v>2620</v>
      </c>
      <c r="U6723" s="6" t="s">
        <v>44</v>
      </c>
      <c r="V6723" s="6" t="s">
        <v>7081</v>
      </c>
      <c r="W6723" s="7">
        <v>0</v>
      </c>
      <c r="X6723" s="7">
        <v>0</v>
      </c>
      <c r="Y6723" s="7">
        <v>0</v>
      </c>
      <c r="Z6723" s="7">
        <v>9</v>
      </c>
      <c r="AA6723" s="7">
        <v>0</v>
      </c>
      <c r="AB6723" s="7">
        <v>1</v>
      </c>
      <c r="AC6723" s="7">
        <v>0</v>
      </c>
      <c r="AD6723" s="7">
        <v>0</v>
      </c>
      <c r="AE6723">
        <v>18</v>
      </c>
      <c r="AF6723">
        <v>0</v>
      </c>
      <c r="AG6723">
        <v>0</v>
      </c>
      <c r="AH6723">
        <v>0</v>
      </c>
      <c r="AI6723">
        <v>0</v>
      </c>
      <c r="AJ6723">
        <v>8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</row>
    <row r="6724" spans="1:44" x14ac:dyDescent="0.25">
      <c r="A6724">
        <v>1604121</v>
      </c>
      <c r="B6724">
        <v>792313</v>
      </c>
      <c r="C6724">
        <v>25.685608667388902</v>
      </c>
      <c r="D6724">
        <v>41.050706970031101</v>
      </c>
      <c r="E6724" s="68" t="s">
        <v>1219</v>
      </c>
      <c r="F6724" s="8">
        <f>INDEX(Δεδομένα!$P:$P,MATCH('2020'!E6724,Δεδομένα!$O:$O,0))</f>
        <v>20</v>
      </c>
      <c r="G6724" s="6" t="s">
        <v>64</v>
      </c>
      <c r="H6724" s="2" t="str">
        <f>INDEX(Δεδομένα!B$1:B$51,MATCH('2020'!G6724,Δεδομένα!A$1:A$51,0))</f>
        <v>ΑΝΑΤΟΛΙΚΗΣ ΜΑΚΕΔΟΝΙΑΣ ΚΑΙ ΘΡΑΚΗΣ</v>
      </c>
      <c r="I6724" s="8">
        <f>INDEX(Δεδομένα!E$1:E$13,MATCH('2020'!H6724,Δεδομένα!D$1:D$13,0))</f>
        <v>2</v>
      </c>
      <c r="J6724" s="1">
        <v>44104</v>
      </c>
      <c r="K6724" s="6" t="s">
        <v>1657</v>
      </c>
      <c r="L6724" s="36" t="str">
        <f t="shared" si="420"/>
        <v>30/09/2020 21:46</v>
      </c>
      <c r="M6724" s="1">
        <v>44104</v>
      </c>
      <c r="N6724" s="6" t="s">
        <v>4494</v>
      </c>
      <c r="O6724" s="36" t="str">
        <f t="shared" si="421"/>
        <v>30/09/2020 21:59</v>
      </c>
      <c r="P6724" s="46">
        <f t="shared" si="422"/>
        <v>9.0277777781011537E-3</v>
      </c>
      <c r="Q6724" s="48">
        <v>0</v>
      </c>
      <c r="R6724" s="47">
        <f t="shared" si="423"/>
        <v>13.000000000465661</v>
      </c>
      <c r="S6724" s="6" t="s">
        <v>44</v>
      </c>
      <c r="T6724" s="6" t="s">
        <v>72</v>
      </c>
      <c r="U6724" s="6" t="s">
        <v>44</v>
      </c>
      <c r="V6724" s="6" t="s">
        <v>6716</v>
      </c>
      <c r="W6724" s="7">
        <v>0</v>
      </c>
      <c r="X6724" s="7">
        <v>0</v>
      </c>
      <c r="Y6724" s="7">
        <v>0</v>
      </c>
      <c r="Z6724" s="7">
        <v>0</v>
      </c>
      <c r="AA6724" s="7">
        <v>0</v>
      </c>
      <c r="AB6724" s="7">
        <v>0</v>
      </c>
      <c r="AC6724" s="7">
        <v>0.2</v>
      </c>
      <c r="AD6724" s="7">
        <v>0</v>
      </c>
      <c r="AE6724">
        <v>2</v>
      </c>
      <c r="AF6724">
        <v>0</v>
      </c>
      <c r="AG6724">
        <v>0</v>
      </c>
      <c r="AH6724">
        <v>0</v>
      </c>
      <c r="AI6724">
        <v>0</v>
      </c>
      <c r="AJ6724">
        <v>1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</row>
    <row r="6725" spans="1:44" x14ac:dyDescent="0.25">
      <c r="A6725">
        <v>1596520</v>
      </c>
      <c r="B6725">
        <v>792211</v>
      </c>
      <c r="C6725">
        <v>21.881105554814201</v>
      </c>
      <c r="D6725">
        <v>39.553041429249298</v>
      </c>
      <c r="E6725" s="68" t="s">
        <v>1155</v>
      </c>
      <c r="F6725" s="8">
        <f>INDEX(Δεδομένα!$P:$P,MATCH('2020'!E6725,Δεδομένα!$O:$O,0))</f>
        <v>111</v>
      </c>
      <c r="G6725" s="6" t="s">
        <v>884</v>
      </c>
      <c r="H6725" s="2" t="str">
        <f>INDEX(Δεδομένα!B$1:B$51,MATCH('2020'!G6725,Δεδομένα!A$1:A$51,0))</f>
        <v>ΘΕΣΣΑΛΙΑΣ</v>
      </c>
      <c r="I6725" s="8">
        <f>INDEX(Δεδομένα!E$1:E$13,MATCH('2020'!H6725,Δεδομένα!D$1:D$13,0))</f>
        <v>6</v>
      </c>
      <c r="J6725" s="1">
        <v>44104</v>
      </c>
      <c r="K6725" s="6" t="s">
        <v>145</v>
      </c>
      <c r="L6725" s="36" t="str">
        <f t="shared" si="420"/>
        <v>30/09/2020 15:20</v>
      </c>
      <c r="M6725" s="1">
        <v>44104</v>
      </c>
      <c r="N6725" s="6" t="s">
        <v>540</v>
      </c>
      <c r="O6725" s="36" t="str">
        <f t="shared" si="421"/>
        <v>30/09/2020 17:15</v>
      </c>
      <c r="P6725" s="46">
        <f t="shared" si="422"/>
        <v>7.9861111109494232E-2</v>
      </c>
      <c r="Q6725" s="48">
        <v>0</v>
      </c>
      <c r="R6725" s="47">
        <f t="shared" si="423"/>
        <v>114.99999999767169</v>
      </c>
      <c r="S6725" s="6" t="s">
        <v>44</v>
      </c>
      <c r="T6725" s="6" t="s">
        <v>1157</v>
      </c>
      <c r="U6725" s="6" t="s">
        <v>44</v>
      </c>
      <c r="V6725" s="6" t="s">
        <v>6538</v>
      </c>
      <c r="W6725" s="7">
        <v>0</v>
      </c>
      <c r="X6725" s="7">
        <v>0</v>
      </c>
      <c r="Y6725" s="7">
        <v>0</v>
      </c>
      <c r="Z6725" s="7">
        <v>0.1</v>
      </c>
      <c r="AA6725" s="7">
        <v>0</v>
      </c>
      <c r="AB6725" s="7">
        <v>0</v>
      </c>
      <c r="AC6725" s="7">
        <v>0</v>
      </c>
      <c r="AD6725" s="7">
        <v>0</v>
      </c>
      <c r="AE6725">
        <v>3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</row>
    <row r="6726" spans="1:44" x14ac:dyDescent="0.25">
      <c r="A6726">
        <v>1597356</v>
      </c>
      <c r="B6726">
        <v>792394</v>
      </c>
      <c r="C6726">
        <v>23.403398836452801</v>
      </c>
      <c r="D6726">
        <v>38.364906559397802</v>
      </c>
      <c r="E6726" s="68" t="s">
        <v>845</v>
      </c>
      <c r="F6726" s="8">
        <f>INDEX(Δεδομένα!$P:$P,MATCH('2020'!E6726,Δεδομένα!$O:$O,0))</f>
        <v>176</v>
      </c>
      <c r="G6726" s="6" t="s">
        <v>846</v>
      </c>
      <c r="H6726" s="2" t="str">
        <f>INDEX(Δεδομένα!B$1:B$51,MATCH('2020'!G6726,Δεδομένα!A$1:A$51,0))</f>
        <v>ΣΤΕΡΕΑΣ ΕΛΛΑΔΟΣ</v>
      </c>
      <c r="I6726" s="8">
        <f>INDEX(Δεδομένα!E$1:E$13,MATCH('2020'!H6726,Δεδομένα!D$1:D$13,0))</f>
        <v>9</v>
      </c>
      <c r="J6726" s="1">
        <v>44105</v>
      </c>
      <c r="K6726" s="6" t="s">
        <v>6138</v>
      </c>
      <c r="L6726" s="36" t="str">
        <f t="shared" si="420"/>
        <v>01/10/2020 10:52</v>
      </c>
      <c r="M6726" s="1">
        <v>44105</v>
      </c>
      <c r="N6726" s="6" t="s">
        <v>3250</v>
      </c>
      <c r="O6726" s="36" t="str">
        <f t="shared" si="421"/>
        <v>01/10/2020 11:32</v>
      </c>
      <c r="P6726" s="46">
        <f t="shared" si="422"/>
        <v>2.7777777781011537E-2</v>
      </c>
      <c r="Q6726" s="48">
        <v>0</v>
      </c>
      <c r="R6726" s="47">
        <f t="shared" si="423"/>
        <v>40.000000004656613</v>
      </c>
      <c r="S6726" s="6" t="s">
        <v>44</v>
      </c>
      <c r="T6726" s="6" t="s">
        <v>849</v>
      </c>
      <c r="U6726" s="6" t="s">
        <v>44</v>
      </c>
      <c r="V6726" s="6" t="s">
        <v>7089</v>
      </c>
      <c r="W6726" s="7">
        <v>0</v>
      </c>
      <c r="X6726" s="7">
        <v>0</v>
      </c>
      <c r="Y6726" s="7">
        <v>0</v>
      </c>
      <c r="Z6726" s="7">
        <v>0</v>
      </c>
      <c r="AA6726" s="7">
        <v>0</v>
      </c>
      <c r="AB6726" s="7">
        <v>0</v>
      </c>
      <c r="AC6726" s="7">
        <v>0.5</v>
      </c>
      <c r="AD6726" s="7">
        <v>0</v>
      </c>
      <c r="AE6726">
        <v>3</v>
      </c>
      <c r="AF6726">
        <v>0</v>
      </c>
      <c r="AG6726">
        <v>0</v>
      </c>
      <c r="AH6726">
        <v>0</v>
      </c>
      <c r="AI6726">
        <v>0</v>
      </c>
      <c r="AJ6726">
        <v>2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</row>
    <row r="6727" spans="1:44" x14ac:dyDescent="0.25">
      <c r="A6727">
        <v>1597379</v>
      </c>
      <c r="B6727">
        <v>792464</v>
      </c>
      <c r="C6727">
        <v>23.3378543629854</v>
      </c>
      <c r="D6727">
        <v>38.359905784400603</v>
      </c>
      <c r="E6727" s="68" t="s">
        <v>845</v>
      </c>
      <c r="F6727" s="8">
        <f>INDEX(Δεδομένα!$P:$P,MATCH('2020'!E6727,Δεδομένα!$O:$O,0))</f>
        <v>176</v>
      </c>
      <c r="G6727" s="6" t="s">
        <v>846</v>
      </c>
      <c r="H6727" s="2" t="str">
        <f>INDEX(Δεδομένα!B$1:B$51,MATCH('2020'!G6727,Δεδομένα!A$1:A$51,0))</f>
        <v>ΣΤΕΡΕΑΣ ΕΛΛΑΔΟΣ</v>
      </c>
      <c r="I6727" s="8">
        <f>INDEX(Δεδομένα!E$1:E$13,MATCH('2020'!H6727,Δεδομένα!D$1:D$13,0))</f>
        <v>9</v>
      </c>
      <c r="J6727" s="1">
        <v>44105</v>
      </c>
      <c r="K6727" s="6" t="s">
        <v>363</v>
      </c>
      <c r="L6727" s="36" t="str">
        <f t="shared" si="420"/>
        <v>01/10/2020 14:40</v>
      </c>
      <c r="M6727" s="1">
        <v>44105</v>
      </c>
      <c r="N6727" s="6" t="s">
        <v>2197</v>
      </c>
      <c r="O6727" s="36" t="str">
        <f t="shared" si="421"/>
        <v>01/10/2020 15:03</v>
      </c>
      <c r="P6727" s="46">
        <f t="shared" si="422"/>
        <v>1.5972222223354038E-2</v>
      </c>
      <c r="Q6727" s="48">
        <v>0</v>
      </c>
      <c r="R6727" s="47">
        <f t="shared" si="423"/>
        <v>23.000000001629815</v>
      </c>
      <c r="S6727" s="6" t="s">
        <v>44</v>
      </c>
      <c r="T6727" s="6" t="s">
        <v>849</v>
      </c>
      <c r="U6727" s="6" t="s">
        <v>2567</v>
      </c>
      <c r="V6727" s="6" t="s">
        <v>7095</v>
      </c>
      <c r="W6727" s="7">
        <v>0</v>
      </c>
      <c r="X6727" s="7">
        <v>0</v>
      </c>
      <c r="Y6727" s="7">
        <v>0</v>
      </c>
      <c r="Z6727" s="7">
        <v>0.1</v>
      </c>
      <c r="AA6727" s="7">
        <v>0</v>
      </c>
      <c r="AB6727" s="7">
        <v>0</v>
      </c>
      <c r="AC6727" s="7">
        <v>0.5</v>
      </c>
      <c r="AD6727" s="7">
        <v>0</v>
      </c>
      <c r="AE6727">
        <v>4</v>
      </c>
      <c r="AF6727">
        <v>0</v>
      </c>
      <c r="AG6727">
        <v>0</v>
      </c>
      <c r="AH6727">
        <v>0</v>
      </c>
      <c r="AI6727">
        <v>0</v>
      </c>
      <c r="AJ6727">
        <v>2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</row>
    <row r="6728" spans="1:44" x14ac:dyDescent="0.25">
      <c r="A6728">
        <v>1597636</v>
      </c>
      <c r="B6728">
        <v>792542</v>
      </c>
      <c r="C6728">
        <v>22.8656287398641</v>
      </c>
      <c r="D6728">
        <v>38.517352385695403</v>
      </c>
      <c r="E6728" s="68" t="s">
        <v>2317</v>
      </c>
      <c r="F6728" s="8">
        <f>INDEX(Δεδομένα!$P:$P,MATCH('2020'!E6728,Δεδομένα!$O:$O,0))</f>
        <v>175</v>
      </c>
      <c r="G6728" s="6" t="s">
        <v>846</v>
      </c>
      <c r="H6728" s="2" t="str">
        <f>INDEX(Δεδομένα!B$1:B$51,MATCH('2020'!G6728,Δεδομένα!A$1:A$51,0))</f>
        <v>ΣΤΕΡΕΑΣ ΕΛΛΑΔΟΣ</v>
      </c>
      <c r="I6728" s="8">
        <f>INDEX(Δεδομένα!E$1:E$13,MATCH('2020'!H6728,Δεδομένα!D$1:D$13,0))</f>
        <v>9</v>
      </c>
      <c r="J6728" s="1">
        <v>44105</v>
      </c>
      <c r="K6728" s="6" t="s">
        <v>89</v>
      </c>
      <c r="L6728" s="36" t="str">
        <f t="shared" si="420"/>
        <v>01/10/2020 17:58</v>
      </c>
      <c r="M6728" s="1">
        <v>44105</v>
      </c>
      <c r="N6728" s="6" t="s">
        <v>259</v>
      </c>
      <c r="O6728" s="36" t="str">
        <f t="shared" si="421"/>
        <v>01/10/2020 19:00</v>
      </c>
      <c r="P6728" s="46">
        <f t="shared" si="422"/>
        <v>4.3055555550381541E-2</v>
      </c>
      <c r="Q6728" s="48">
        <v>0</v>
      </c>
      <c r="R6728" s="47">
        <f t="shared" si="423"/>
        <v>61.999999992549419</v>
      </c>
      <c r="S6728" s="6" t="s">
        <v>44</v>
      </c>
      <c r="T6728" s="6" t="s">
        <v>2319</v>
      </c>
      <c r="U6728" s="6" t="s">
        <v>3261</v>
      </c>
      <c r="V6728" s="6" t="s">
        <v>3261</v>
      </c>
      <c r="W6728" s="7">
        <v>0</v>
      </c>
      <c r="X6728" s="7">
        <v>0</v>
      </c>
      <c r="Y6728" s="7">
        <v>0</v>
      </c>
      <c r="Z6728" s="7">
        <v>0</v>
      </c>
      <c r="AA6728" s="7">
        <v>0</v>
      </c>
      <c r="AB6728" s="7">
        <v>1</v>
      </c>
      <c r="AC6728" s="7">
        <v>0</v>
      </c>
      <c r="AD6728" s="7">
        <v>0</v>
      </c>
      <c r="AE6728">
        <v>6</v>
      </c>
      <c r="AF6728">
        <v>0</v>
      </c>
      <c r="AG6728">
        <v>0</v>
      </c>
      <c r="AH6728">
        <v>0</v>
      </c>
      <c r="AI6728">
        <v>0</v>
      </c>
      <c r="AJ6728">
        <v>3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</row>
    <row r="6729" spans="1:44" x14ac:dyDescent="0.25">
      <c r="A6729">
        <v>1597716</v>
      </c>
      <c r="B6729">
        <v>792406</v>
      </c>
      <c r="C6729">
        <v>26.167779527019199</v>
      </c>
      <c r="D6729">
        <v>41.0468631237419</v>
      </c>
      <c r="E6729" s="68" t="s">
        <v>147</v>
      </c>
      <c r="F6729" s="8">
        <f>INDEX(Δεδομένα!$P:$P,MATCH('2020'!E6729,Δεδομένα!$O:$O,0))</f>
        <v>33</v>
      </c>
      <c r="G6729" s="6" t="s">
        <v>148</v>
      </c>
      <c r="H6729" s="2" t="str">
        <f>INDEX(Δεδομένα!B$1:B$51,MATCH('2020'!G6729,Δεδομένα!A$1:A$51,0))</f>
        <v>ΑΝΑΤΟΛΙΚΗΣ ΜΑΚΕΔΟΝΙΑΣ ΚΑΙ ΘΡΑΚΗΣ</v>
      </c>
      <c r="I6729" s="8">
        <f>INDEX(Δεδομένα!E$1:E$13,MATCH('2020'!H6729,Δεδομένα!D$1:D$13,0))</f>
        <v>2</v>
      </c>
      <c r="J6729" s="1">
        <v>44105</v>
      </c>
      <c r="K6729" s="6" t="s">
        <v>2144</v>
      </c>
      <c r="L6729" s="36" t="str">
        <f t="shared" si="420"/>
        <v>01/10/2020 11:35</v>
      </c>
      <c r="M6729" s="1">
        <v>44112</v>
      </c>
      <c r="N6729" s="6" t="s">
        <v>381</v>
      </c>
      <c r="O6729" s="36" t="str">
        <f t="shared" si="421"/>
        <v>08/10/2020 10:05</v>
      </c>
      <c r="P6729" s="49">
        <f t="shared" si="422"/>
        <v>6.9375</v>
      </c>
      <c r="Q6729" s="50">
        <f>6*24</f>
        <v>144</v>
      </c>
      <c r="R6729" s="47">
        <f t="shared" si="423"/>
        <v>9990</v>
      </c>
      <c r="S6729" s="6" t="s">
        <v>44</v>
      </c>
      <c r="T6729" s="6" t="s">
        <v>162</v>
      </c>
      <c r="U6729" s="6" t="s">
        <v>44</v>
      </c>
      <c r="V6729" s="6" t="s">
        <v>7090</v>
      </c>
      <c r="W6729" s="7">
        <v>3000</v>
      </c>
      <c r="X6729" s="7">
        <v>2300</v>
      </c>
      <c r="Y6729" s="7">
        <v>0</v>
      </c>
      <c r="Z6729" s="7">
        <v>500</v>
      </c>
      <c r="AA6729" s="7">
        <v>0</v>
      </c>
      <c r="AB6729" s="7">
        <v>0</v>
      </c>
      <c r="AC6729" s="7">
        <v>0</v>
      </c>
      <c r="AD6729" s="7">
        <v>0</v>
      </c>
      <c r="AE6729">
        <v>112</v>
      </c>
      <c r="AF6729">
        <v>79</v>
      </c>
      <c r="AG6729">
        <v>0</v>
      </c>
      <c r="AH6729">
        <v>4</v>
      </c>
      <c r="AI6729">
        <v>10</v>
      </c>
      <c r="AJ6729">
        <v>52</v>
      </c>
      <c r="AK6729">
        <v>10</v>
      </c>
      <c r="AL6729">
        <v>6</v>
      </c>
      <c r="AM6729">
        <v>5</v>
      </c>
      <c r="AN6729">
        <v>7</v>
      </c>
      <c r="AO6729">
        <v>6</v>
      </c>
      <c r="AP6729">
        <v>2</v>
      </c>
      <c r="AQ6729">
        <v>2</v>
      </c>
      <c r="AR6729">
        <v>0</v>
      </c>
    </row>
    <row r="6730" spans="1:44" x14ac:dyDescent="0.25">
      <c r="A6730">
        <v>1595127</v>
      </c>
      <c r="B6730">
        <v>792460</v>
      </c>
      <c r="C6730">
        <v>26.293796074197601</v>
      </c>
      <c r="D6730">
        <v>41.510534853601101</v>
      </c>
      <c r="E6730" s="68" t="s">
        <v>1115</v>
      </c>
      <c r="F6730" s="8">
        <f>INDEX(Δεδομένα!$P:$P,MATCH('2020'!E6730,Δεδομένα!$O:$O,0))</f>
        <v>35</v>
      </c>
      <c r="G6730" s="6" t="s">
        <v>148</v>
      </c>
      <c r="H6730" s="2" t="str">
        <f>INDEX(Δεδομένα!B$1:B$51,MATCH('2020'!G6730,Δεδομένα!A$1:A$51,0))</f>
        <v>ΑΝΑΤΟΛΙΚΗΣ ΜΑΚΕΔΟΝΙΑΣ ΚΑΙ ΘΡΑΚΗΣ</v>
      </c>
      <c r="I6730" s="8">
        <f>INDEX(Δεδομένα!E$1:E$13,MATCH('2020'!H6730,Δεδομένα!D$1:D$13,0))</f>
        <v>2</v>
      </c>
      <c r="J6730" s="1">
        <v>44105</v>
      </c>
      <c r="K6730" s="6" t="s">
        <v>542</v>
      </c>
      <c r="L6730" s="36" t="str">
        <f t="shared" si="420"/>
        <v>01/10/2020 14:30</v>
      </c>
      <c r="M6730" s="1">
        <v>44105</v>
      </c>
      <c r="N6730" s="6" t="s">
        <v>198</v>
      </c>
      <c r="O6730" s="36" t="str">
        <f t="shared" si="421"/>
        <v>01/10/2020 16:30</v>
      </c>
      <c r="P6730" s="46">
        <f t="shared" si="422"/>
        <v>8.3333333335758653E-2</v>
      </c>
      <c r="Q6730" s="48">
        <v>0</v>
      </c>
      <c r="R6730" s="47">
        <f t="shared" si="423"/>
        <v>120.00000000349246</v>
      </c>
      <c r="S6730" s="6" t="s">
        <v>44</v>
      </c>
      <c r="T6730" s="6" t="s">
        <v>1119</v>
      </c>
      <c r="U6730" s="6" t="s">
        <v>73</v>
      </c>
      <c r="V6730" s="6" t="s">
        <v>7094</v>
      </c>
      <c r="W6730" s="7">
        <v>0</v>
      </c>
      <c r="X6730" s="7">
        <v>50</v>
      </c>
      <c r="Y6730" s="7">
        <v>0</v>
      </c>
      <c r="Z6730" s="7">
        <v>0</v>
      </c>
      <c r="AA6730" s="7">
        <v>0</v>
      </c>
      <c r="AB6730" s="7">
        <v>0</v>
      </c>
      <c r="AC6730" s="7">
        <v>0</v>
      </c>
      <c r="AD6730" s="7">
        <v>0</v>
      </c>
      <c r="AE6730">
        <v>6</v>
      </c>
      <c r="AF6730">
        <v>0</v>
      </c>
      <c r="AG6730">
        <v>0</v>
      </c>
      <c r="AH6730">
        <v>0</v>
      </c>
      <c r="AI6730">
        <v>0</v>
      </c>
      <c r="AJ6730">
        <v>3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</row>
    <row r="6731" spans="1:44" x14ac:dyDescent="0.25">
      <c r="A6731">
        <v>1594471</v>
      </c>
      <c r="B6731">
        <v>792631</v>
      </c>
      <c r="C6731">
        <v>23.6100049742343</v>
      </c>
      <c r="D6731">
        <v>37.968661092073603</v>
      </c>
      <c r="E6731" s="68" t="s">
        <v>147</v>
      </c>
      <c r="F6731" s="8">
        <f>INDEX(Δεδομένα!$P:$P,MATCH('2020'!E6731,Δεδομένα!$O:$O,0))</f>
        <v>33</v>
      </c>
      <c r="G6731" s="6" t="s">
        <v>148</v>
      </c>
      <c r="H6731" s="2" t="str">
        <f>INDEX(Δεδομένα!B$1:B$51,MATCH('2020'!G6731,Δεδομένα!A$1:A$51,0))</f>
        <v>ΑΝΑΤΟΛΙΚΗΣ ΜΑΚΕΔΟΝΙΑΣ ΚΑΙ ΘΡΑΚΗΣ</v>
      </c>
      <c r="I6731" s="8">
        <f>INDEX(Δεδομένα!E$1:E$13,MATCH('2020'!H6731,Δεδομένα!D$1:D$13,0))</f>
        <v>2</v>
      </c>
      <c r="J6731" s="1">
        <v>44105</v>
      </c>
      <c r="K6731" s="6" t="s">
        <v>255</v>
      </c>
      <c r="L6731" s="36" t="str">
        <f t="shared" si="420"/>
        <v>01/10/2020 17:45</v>
      </c>
      <c r="M6731" s="1">
        <v>44105</v>
      </c>
      <c r="N6731" s="6" t="s">
        <v>600</v>
      </c>
      <c r="O6731" s="36" t="str">
        <f t="shared" si="421"/>
        <v>01/10/2020 21:45</v>
      </c>
      <c r="P6731" s="46">
        <f t="shared" si="422"/>
        <v>0.16666666666424135</v>
      </c>
      <c r="Q6731" s="48">
        <v>0</v>
      </c>
      <c r="R6731" s="47">
        <f t="shared" si="423"/>
        <v>239.99999999650754</v>
      </c>
      <c r="S6731" s="6" t="s">
        <v>44</v>
      </c>
      <c r="T6731" s="6" t="s">
        <v>150</v>
      </c>
      <c r="U6731" s="6" t="s">
        <v>73</v>
      </c>
      <c r="V6731" s="6" t="s">
        <v>7100</v>
      </c>
      <c r="W6731" s="7">
        <v>2</v>
      </c>
      <c r="X6731" s="7">
        <v>0</v>
      </c>
      <c r="Y6731" s="7">
        <v>0</v>
      </c>
      <c r="Z6731" s="7">
        <v>0</v>
      </c>
      <c r="AA6731" s="7">
        <v>0</v>
      </c>
      <c r="AB6731" s="7">
        <v>0</v>
      </c>
      <c r="AC6731" s="7">
        <v>0</v>
      </c>
      <c r="AD6731" s="7">
        <v>0</v>
      </c>
      <c r="AE6731">
        <v>7</v>
      </c>
      <c r="AF6731">
        <v>0</v>
      </c>
      <c r="AG6731">
        <v>1</v>
      </c>
      <c r="AH6731">
        <v>0</v>
      </c>
      <c r="AI6731">
        <v>0</v>
      </c>
      <c r="AJ6731">
        <v>3</v>
      </c>
      <c r="AK6731">
        <v>0</v>
      </c>
      <c r="AL6731">
        <v>0</v>
      </c>
      <c r="AM6731">
        <v>0</v>
      </c>
      <c r="AN6731">
        <v>0</v>
      </c>
      <c r="AO6731">
        <v>2</v>
      </c>
      <c r="AP6731">
        <v>0</v>
      </c>
      <c r="AQ6731">
        <v>0</v>
      </c>
      <c r="AR6731">
        <v>0</v>
      </c>
    </row>
    <row r="6732" spans="1:44" x14ac:dyDescent="0.25">
      <c r="A6732">
        <v>1594368</v>
      </c>
      <c r="B6732">
        <v>792600</v>
      </c>
      <c r="C6732">
        <v>22.1338888736211</v>
      </c>
      <c r="D6732">
        <v>40.644079777533101</v>
      </c>
      <c r="E6732" s="68" t="s">
        <v>237</v>
      </c>
      <c r="F6732" s="8">
        <f>INDEX(Δεδομένα!$P:$P,MATCH('2020'!E6732,Δεδομένα!$O:$O,0))</f>
        <v>65</v>
      </c>
      <c r="G6732" s="6" t="s">
        <v>238</v>
      </c>
      <c r="H6732" s="2" t="str">
        <f>INDEX(Δεδομένα!B$1:B$51,MATCH('2020'!G6732,Δεδομένα!A$1:A$51,0))</f>
        <v>ΚΕΝΤΡΙΚΗΣ ΜΑΚΕΔΟΝΙΑΣ</v>
      </c>
      <c r="I6732" s="8">
        <f>INDEX(Δεδομένα!E$1:E$13,MATCH('2020'!H6732,Δεδομένα!D$1:D$13,0))</f>
        <v>3</v>
      </c>
      <c r="J6732" s="1">
        <v>44105</v>
      </c>
      <c r="K6732" s="6" t="s">
        <v>491</v>
      </c>
      <c r="L6732" s="36" t="str">
        <f t="shared" si="420"/>
        <v>01/10/2020 22:05</v>
      </c>
      <c r="M6732" s="1">
        <v>44105</v>
      </c>
      <c r="N6732" s="6" t="s">
        <v>2448</v>
      </c>
      <c r="O6732" s="36" t="str">
        <f t="shared" si="421"/>
        <v>01/10/2020 23:06</v>
      </c>
      <c r="P6732" s="46">
        <f t="shared" si="422"/>
        <v>4.2361111110949423E-2</v>
      </c>
      <c r="Q6732" s="48">
        <v>0</v>
      </c>
      <c r="R6732" s="47">
        <f t="shared" si="423"/>
        <v>60.999999999767169</v>
      </c>
      <c r="S6732" s="6" t="s">
        <v>44</v>
      </c>
      <c r="T6732" s="6" t="s">
        <v>242</v>
      </c>
      <c r="U6732" s="6" t="s">
        <v>4910</v>
      </c>
      <c r="V6732" s="6" t="s">
        <v>7099</v>
      </c>
      <c r="W6732" s="7">
        <v>0</v>
      </c>
      <c r="X6732" s="7">
        <v>0</v>
      </c>
      <c r="Y6732" s="7">
        <v>0</v>
      </c>
      <c r="Z6732" s="7">
        <v>0</v>
      </c>
      <c r="AA6732" s="7">
        <v>0</v>
      </c>
      <c r="AB6732" s="7">
        <v>0</v>
      </c>
      <c r="AC6732" s="7">
        <v>0</v>
      </c>
      <c r="AD6732" s="7">
        <v>0</v>
      </c>
      <c r="AE6732">
        <v>2</v>
      </c>
      <c r="AF6732">
        <v>0</v>
      </c>
      <c r="AG6732">
        <v>0</v>
      </c>
      <c r="AH6732">
        <v>0</v>
      </c>
      <c r="AI6732">
        <v>0</v>
      </c>
      <c r="AJ6732">
        <v>1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</row>
    <row r="6733" spans="1:44" x14ac:dyDescent="0.25">
      <c r="A6733">
        <v>1599547</v>
      </c>
      <c r="B6733">
        <v>792437</v>
      </c>
      <c r="C6733">
        <v>25.261835357798599</v>
      </c>
      <c r="D6733">
        <v>35.101141946398101</v>
      </c>
      <c r="E6733" s="68" t="s">
        <v>628</v>
      </c>
      <c r="F6733" s="8">
        <f>INDEX(Δεδομένα!$P:$P,MATCH('2020'!E6733,Δεδομένα!$O:$O,0))</f>
        <v>211</v>
      </c>
      <c r="G6733" s="6" t="s">
        <v>560</v>
      </c>
      <c r="H6733" s="2" t="str">
        <f>INDEX(Δεδομένα!B$1:B$51,MATCH('2020'!G6733,Δεδομένα!A$1:A$51,0))</f>
        <v>ΚΡΗΤΗΣ</v>
      </c>
      <c r="I6733" s="8">
        <f>INDEX(Δεδομένα!E$1:E$13,MATCH('2020'!H6733,Δεδομένα!D$1:D$13,0))</f>
        <v>12</v>
      </c>
      <c r="J6733" s="1">
        <v>44105</v>
      </c>
      <c r="K6733" s="6" t="s">
        <v>616</v>
      </c>
      <c r="L6733" s="36" t="str">
        <f t="shared" si="420"/>
        <v>01/10/2020 13:30</v>
      </c>
      <c r="M6733" s="1">
        <v>44105</v>
      </c>
      <c r="N6733" s="6" t="s">
        <v>542</v>
      </c>
      <c r="O6733" s="36" t="str">
        <f t="shared" si="421"/>
        <v>01/10/2020 14:30</v>
      </c>
      <c r="P6733" s="46">
        <f t="shared" si="422"/>
        <v>4.1666666664241347E-2</v>
      </c>
      <c r="Q6733" s="48">
        <v>0</v>
      </c>
      <c r="R6733" s="47">
        <f t="shared" si="423"/>
        <v>59.99999999650754</v>
      </c>
      <c r="S6733" s="6" t="s">
        <v>44</v>
      </c>
      <c r="T6733" s="6" t="s">
        <v>624</v>
      </c>
      <c r="U6733" s="6" t="s">
        <v>7092</v>
      </c>
      <c r="V6733" s="6" t="s">
        <v>7093</v>
      </c>
      <c r="W6733" s="7">
        <v>0</v>
      </c>
      <c r="X6733" s="7">
        <v>0</v>
      </c>
      <c r="Y6733" s="7">
        <v>0</v>
      </c>
      <c r="Z6733" s="7">
        <v>0.6</v>
      </c>
      <c r="AA6733" s="7">
        <v>0</v>
      </c>
      <c r="AB6733" s="7">
        <v>0</v>
      </c>
      <c r="AC6733" s="7">
        <v>0</v>
      </c>
      <c r="AD6733" s="7">
        <v>0</v>
      </c>
      <c r="AE6733">
        <v>13</v>
      </c>
      <c r="AF6733">
        <v>0</v>
      </c>
      <c r="AG6733">
        <v>0</v>
      </c>
      <c r="AH6733">
        <v>0</v>
      </c>
      <c r="AI6733">
        <v>0</v>
      </c>
      <c r="AJ6733">
        <v>2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</row>
    <row r="6734" spans="1:44" x14ac:dyDescent="0.25">
      <c r="A6734">
        <v>1594562</v>
      </c>
      <c r="B6734">
        <v>792391</v>
      </c>
      <c r="C6734">
        <v>24.0264609171949</v>
      </c>
      <c r="D6734">
        <v>40.832613455770399</v>
      </c>
      <c r="E6734" s="68" t="s">
        <v>76</v>
      </c>
      <c r="F6734" s="8">
        <f>INDEX(Δεδομένα!$P:$P,MATCH('2020'!E6734,Δεδομένα!$O:$O,0))</f>
        <v>25</v>
      </c>
      <c r="G6734" s="6" t="s">
        <v>77</v>
      </c>
      <c r="H6734" s="2" t="str">
        <f>INDEX(Δεδομένα!B$1:B$51,MATCH('2020'!G6734,Δεδομένα!A$1:A$51,0))</f>
        <v>ΑΝΑΤΟΛΙΚΗΣ ΜΑΚΕΔΟΝΙΑΣ ΚΑΙ ΘΡΑΚΗΣ</v>
      </c>
      <c r="I6734" s="8">
        <f>INDEX(Δεδομένα!E$1:E$13,MATCH('2020'!H6734,Δεδομένα!D$1:D$13,0))</f>
        <v>2</v>
      </c>
      <c r="J6734" s="1">
        <v>44105</v>
      </c>
      <c r="K6734" s="6" t="s">
        <v>2789</v>
      </c>
      <c r="L6734" s="36" t="str">
        <f t="shared" si="420"/>
        <v>01/10/2020 10:56</v>
      </c>
      <c r="M6734" s="1">
        <v>44105</v>
      </c>
      <c r="N6734" s="6" t="s">
        <v>550</v>
      </c>
      <c r="O6734" s="36" t="str">
        <f t="shared" si="421"/>
        <v>01/10/2020 11:49</v>
      </c>
      <c r="P6734" s="46">
        <f t="shared" si="422"/>
        <v>3.6805555551836733E-2</v>
      </c>
      <c r="Q6734" s="48">
        <v>0</v>
      </c>
      <c r="R6734" s="47">
        <f t="shared" si="423"/>
        <v>52.999999994644895</v>
      </c>
      <c r="S6734" s="6" t="s">
        <v>44</v>
      </c>
      <c r="T6734" s="6" t="s">
        <v>80</v>
      </c>
      <c r="U6734" s="6" t="s">
        <v>7087</v>
      </c>
      <c r="V6734" s="6" t="s">
        <v>7088</v>
      </c>
      <c r="W6734" s="7">
        <v>0</v>
      </c>
      <c r="X6734" s="7">
        <v>0</v>
      </c>
      <c r="Y6734" s="7">
        <v>0</v>
      </c>
      <c r="Z6734" s="7">
        <v>0</v>
      </c>
      <c r="AA6734" s="7">
        <v>0</v>
      </c>
      <c r="AB6734" s="7">
        <v>0</v>
      </c>
      <c r="AC6734" s="7">
        <v>0.1</v>
      </c>
      <c r="AD6734" s="7">
        <v>0</v>
      </c>
      <c r="AE6734">
        <v>2</v>
      </c>
      <c r="AF6734">
        <v>0</v>
      </c>
      <c r="AG6734">
        <v>0</v>
      </c>
      <c r="AH6734">
        <v>0</v>
      </c>
      <c r="AI6734">
        <v>0</v>
      </c>
      <c r="AJ6734">
        <v>1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</row>
    <row r="6735" spans="1:44" x14ac:dyDescent="0.25">
      <c r="A6735">
        <v>1594628</v>
      </c>
      <c r="B6735">
        <v>792483</v>
      </c>
      <c r="C6735">
        <v>22.605449910486801</v>
      </c>
      <c r="D6735">
        <v>40.929023691537303</v>
      </c>
      <c r="E6735" s="68" t="s">
        <v>229</v>
      </c>
      <c r="F6735" s="8">
        <f>INDEX(Δεδομένα!$P:$P,MATCH('2020'!E6735,Δεδομένα!$O:$O,0))</f>
        <v>60</v>
      </c>
      <c r="G6735" s="6" t="s">
        <v>223</v>
      </c>
      <c r="H6735" s="2" t="str">
        <f>INDEX(Δεδομένα!B$1:B$51,MATCH('2020'!G6735,Δεδομένα!A$1:A$51,0))</f>
        <v>ΚΕΝΤΡΙΚΗΣ ΜΑΚΕΔΟΝΙΑΣ</v>
      </c>
      <c r="I6735" s="8">
        <f>INDEX(Δεδομένα!E$1:E$13,MATCH('2020'!H6735,Δεδομένα!D$1:D$13,0))</f>
        <v>3</v>
      </c>
      <c r="J6735" s="1">
        <v>44105</v>
      </c>
      <c r="K6735" s="6" t="s">
        <v>104</v>
      </c>
      <c r="L6735" s="36" t="str">
        <f t="shared" si="420"/>
        <v>01/10/2020 15:30</v>
      </c>
      <c r="M6735" s="1">
        <v>44105</v>
      </c>
      <c r="N6735" s="6" t="s">
        <v>123</v>
      </c>
      <c r="O6735" s="36" t="str">
        <f t="shared" si="421"/>
        <v>01/10/2020 19:10</v>
      </c>
      <c r="P6735" s="46">
        <f t="shared" si="422"/>
        <v>0.15277777777373558</v>
      </c>
      <c r="Q6735" s="48">
        <v>0</v>
      </c>
      <c r="R6735" s="47">
        <f t="shared" si="423"/>
        <v>219.99999999417923</v>
      </c>
      <c r="S6735" s="6" t="s">
        <v>44</v>
      </c>
      <c r="T6735" s="6" t="s">
        <v>226</v>
      </c>
      <c r="U6735" s="6" t="s">
        <v>44</v>
      </c>
      <c r="V6735" s="6" t="s">
        <v>7096</v>
      </c>
      <c r="W6735" s="7">
        <v>0</v>
      </c>
      <c r="X6735" s="7">
        <v>0</v>
      </c>
      <c r="Y6735" s="7">
        <v>0</v>
      </c>
      <c r="Z6735" s="7">
        <v>15</v>
      </c>
      <c r="AA6735" s="7">
        <v>5</v>
      </c>
      <c r="AB6735" s="7">
        <v>10</v>
      </c>
      <c r="AC6735" s="7">
        <v>0</v>
      </c>
      <c r="AD6735" s="7">
        <v>0</v>
      </c>
      <c r="AE6735">
        <v>11</v>
      </c>
      <c r="AF6735">
        <v>0</v>
      </c>
      <c r="AG6735">
        <v>0</v>
      </c>
      <c r="AH6735">
        <v>0</v>
      </c>
      <c r="AI6735">
        <v>0</v>
      </c>
      <c r="AJ6735">
        <v>5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</row>
    <row r="6736" spans="1:44" x14ac:dyDescent="0.25">
      <c r="A6736">
        <v>1594534</v>
      </c>
      <c r="B6736">
        <v>792528</v>
      </c>
      <c r="C6736">
        <v>22.719688440414899</v>
      </c>
      <c r="D6736">
        <v>40.858449251652303</v>
      </c>
      <c r="E6736" s="68" t="s">
        <v>1084</v>
      </c>
      <c r="F6736" s="8">
        <f>INDEX(Δεδομένα!$P:$P,MATCH('2020'!E6736,Δεδομένα!$O:$O,0))</f>
        <v>57</v>
      </c>
      <c r="G6736" s="6" t="s">
        <v>223</v>
      </c>
      <c r="H6736" s="2" t="str">
        <f>INDEX(Δεδομένα!B$1:B$51,MATCH('2020'!G6736,Δεδομένα!A$1:A$51,0))</f>
        <v>ΚΕΝΤΡΙΚΗΣ ΜΑΚΕΔΟΝΙΑΣ</v>
      </c>
      <c r="I6736" s="8">
        <f>INDEX(Δεδομένα!E$1:E$13,MATCH('2020'!H6736,Δεδομένα!D$1:D$13,0))</f>
        <v>3</v>
      </c>
      <c r="J6736" s="1">
        <v>44105</v>
      </c>
      <c r="K6736" s="6" t="s">
        <v>43</v>
      </c>
      <c r="L6736" s="36" t="str">
        <f t="shared" si="420"/>
        <v>01/10/2020 17:35</v>
      </c>
      <c r="M6736" s="1">
        <v>44105</v>
      </c>
      <c r="N6736" s="6" t="s">
        <v>637</v>
      </c>
      <c r="O6736" s="36" t="str">
        <f t="shared" si="421"/>
        <v>01/10/2020 20:15</v>
      </c>
      <c r="P6736" s="46">
        <f t="shared" si="422"/>
        <v>0.11111111110949423</v>
      </c>
      <c r="Q6736" s="48">
        <v>0</v>
      </c>
      <c r="R6736" s="47">
        <f t="shared" si="423"/>
        <v>159.99999999767169</v>
      </c>
      <c r="S6736" s="6" t="s">
        <v>44</v>
      </c>
      <c r="T6736" s="6" t="s">
        <v>1145</v>
      </c>
      <c r="U6736" s="6" t="s">
        <v>5934</v>
      </c>
      <c r="V6736" s="6" t="s">
        <v>7097</v>
      </c>
      <c r="W6736" s="7">
        <v>0</v>
      </c>
      <c r="X6736" s="7">
        <v>0</v>
      </c>
      <c r="Y6736" s="7">
        <v>0</v>
      </c>
      <c r="Z6736" s="7">
        <v>30</v>
      </c>
      <c r="AA6736" s="7">
        <v>0</v>
      </c>
      <c r="AB6736" s="7">
        <v>0</v>
      </c>
      <c r="AC6736" s="7">
        <v>10</v>
      </c>
      <c r="AD6736" s="7">
        <v>0</v>
      </c>
      <c r="AE6736">
        <v>4</v>
      </c>
      <c r="AF6736">
        <v>0</v>
      </c>
      <c r="AG6736">
        <v>0</v>
      </c>
      <c r="AH6736">
        <v>0</v>
      </c>
      <c r="AI6736">
        <v>0</v>
      </c>
      <c r="AJ6736">
        <v>2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</row>
    <row r="6737" spans="1:44" x14ac:dyDescent="0.25">
      <c r="A6737">
        <v>1595091</v>
      </c>
      <c r="B6737">
        <v>792440</v>
      </c>
      <c r="C6737">
        <v>22.726472494322199</v>
      </c>
      <c r="D6737">
        <v>39.409526389564199</v>
      </c>
      <c r="E6737" s="68" t="s">
        <v>2545</v>
      </c>
      <c r="F6737" s="8">
        <f>INDEX(Δεδομένα!$P:$P,MATCH('2020'!E6737,Δεδομένα!$O:$O,0))</f>
        <v>110</v>
      </c>
      <c r="G6737" s="6" t="s">
        <v>958</v>
      </c>
      <c r="H6737" s="2" t="str">
        <f>INDEX(Δεδομένα!B$1:B$51,MATCH('2020'!G6737,Δεδομένα!A$1:A$51,0))</f>
        <v>ΘΕΣΣΑΛΙΑΣ</v>
      </c>
      <c r="I6737" s="8">
        <f>INDEX(Δεδομένα!E$1:E$13,MATCH('2020'!H6737,Δεδομένα!D$1:D$13,0))</f>
        <v>6</v>
      </c>
      <c r="J6737" s="1">
        <v>44105</v>
      </c>
      <c r="K6737" s="6" t="s">
        <v>835</v>
      </c>
      <c r="L6737" s="36" t="str">
        <f t="shared" si="420"/>
        <v>01/10/2020 13:24</v>
      </c>
      <c r="M6737" s="1">
        <v>44105</v>
      </c>
      <c r="N6737" s="6" t="s">
        <v>529</v>
      </c>
      <c r="O6737" s="36" t="str">
        <f t="shared" si="421"/>
        <v>01/10/2020 13:35</v>
      </c>
      <c r="P6737" s="46">
        <f t="shared" si="422"/>
        <v>7.6388888846850023E-3</v>
      </c>
      <c r="Q6737" s="48">
        <v>0</v>
      </c>
      <c r="R6737" s="47">
        <f t="shared" si="423"/>
        <v>10.999999993946403</v>
      </c>
      <c r="S6737" s="6" t="s">
        <v>44</v>
      </c>
      <c r="T6737" s="6" t="s">
        <v>2546</v>
      </c>
      <c r="U6737" s="6" t="s">
        <v>44</v>
      </c>
      <c r="V6737" s="6" t="s">
        <v>7071</v>
      </c>
      <c r="W6737" s="7">
        <v>0</v>
      </c>
      <c r="X6737" s="7">
        <v>0</v>
      </c>
      <c r="Y6737" s="7">
        <v>0</v>
      </c>
      <c r="Z6737" s="7">
        <v>0</v>
      </c>
      <c r="AA6737" s="7">
        <v>0</v>
      </c>
      <c r="AB6737" s="7">
        <v>0</v>
      </c>
      <c r="AC6737" s="7">
        <v>0.2</v>
      </c>
      <c r="AD6737" s="7">
        <v>0</v>
      </c>
      <c r="AE6737">
        <v>2</v>
      </c>
      <c r="AF6737">
        <v>0</v>
      </c>
      <c r="AG6737">
        <v>0</v>
      </c>
      <c r="AH6737">
        <v>0</v>
      </c>
      <c r="AI6737">
        <v>0</v>
      </c>
      <c r="AJ6737">
        <v>1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</row>
    <row r="6738" spans="1:44" x14ac:dyDescent="0.25">
      <c r="A6738">
        <v>1595093</v>
      </c>
      <c r="B6738">
        <v>792535</v>
      </c>
      <c r="C6738">
        <v>22.736839138492101</v>
      </c>
      <c r="D6738">
        <v>39.425971392861598</v>
      </c>
      <c r="E6738" s="68" t="s">
        <v>2545</v>
      </c>
      <c r="F6738" s="8">
        <f>INDEX(Δεδομένα!$P:$P,MATCH('2020'!E6738,Δεδομένα!$O:$O,0))</f>
        <v>110</v>
      </c>
      <c r="G6738" s="6" t="s">
        <v>958</v>
      </c>
      <c r="H6738" s="2" t="str">
        <f>INDEX(Δεδομένα!B$1:B$51,MATCH('2020'!G6738,Δεδομένα!A$1:A$51,0))</f>
        <v>ΘΕΣΣΑΛΙΑΣ</v>
      </c>
      <c r="I6738" s="8">
        <f>INDEX(Δεδομένα!E$1:E$13,MATCH('2020'!H6738,Δεδομένα!D$1:D$13,0))</f>
        <v>6</v>
      </c>
      <c r="J6738" s="1">
        <v>44105</v>
      </c>
      <c r="K6738" s="6" t="s">
        <v>336</v>
      </c>
      <c r="L6738" s="36" t="str">
        <f t="shared" si="420"/>
        <v>01/10/2020 17:40</v>
      </c>
      <c r="M6738" s="1">
        <v>44105</v>
      </c>
      <c r="N6738" s="6" t="s">
        <v>1650</v>
      </c>
      <c r="O6738" s="36" t="str">
        <f t="shared" si="421"/>
        <v>01/10/2020 18:42</v>
      </c>
      <c r="P6738" s="46">
        <f t="shared" si="422"/>
        <v>4.3055555557657499E-2</v>
      </c>
      <c r="Q6738" s="48">
        <v>0</v>
      </c>
      <c r="R6738" s="47">
        <f t="shared" si="423"/>
        <v>62.000000003026798</v>
      </c>
      <c r="S6738" s="6" t="s">
        <v>44</v>
      </c>
      <c r="T6738" s="6" t="s">
        <v>2546</v>
      </c>
      <c r="U6738" s="6" t="s">
        <v>44</v>
      </c>
      <c r="V6738" s="6" t="s">
        <v>7098</v>
      </c>
      <c r="W6738" s="7">
        <v>0</v>
      </c>
      <c r="X6738" s="7">
        <v>0</v>
      </c>
      <c r="Y6738" s="7">
        <v>0</v>
      </c>
      <c r="Z6738" s="7">
        <v>0</v>
      </c>
      <c r="AA6738" s="7">
        <v>0</v>
      </c>
      <c r="AB6738" s="7">
        <v>0</v>
      </c>
      <c r="AC6738" s="7">
        <v>15</v>
      </c>
      <c r="AD6738" s="7">
        <v>0</v>
      </c>
      <c r="AE6738">
        <v>2</v>
      </c>
      <c r="AF6738">
        <v>0</v>
      </c>
      <c r="AG6738">
        <v>0</v>
      </c>
      <c r="AH6738">
        <v>0</v>
      </c>
      <c r="AI6738">
        <v>0</v>
      </c>
      <c r="AJ6738">
        <v>1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</row>
    <row r="6739" spans="1:44" x14ac:dyDescent="0.25">
      <c r="A6739">
        <v>1594386</v>
      </c>
      <c r="B6739">
        <v>792496</v>
      </c>
      <c r="C6739">
        <v>24.870475162519</v>
      </c>
      <c r="D6739">
        <v>41.0026110602766</v>
      </c>
      <c r="E6739" s="68" t="s">
        <v>834</v>
      </c>
      <c r="F6739" s="8">
        <f>INDEX(Δεδομένα!$P:$P,MATCH('2020'!E6739,Δεδομένα!$O:$O,0))</f>
        <v>32</v>
      </c>
      <c r="G6739" s="6" t="s">
        <v>121</v>
      </c>
      <c r="H6739" s="2" t="str">
        <f>INDEX(Δεδομένα!B$1:B$51,MATCH('2020'!G6739,Δεδομένα!A$1:A$51,0))</f>
        <v>ΑΝΑΤΟΛΙΚΗΣ ΜΑΚΕΔΟΝΙΑΣ ΚΑΙ ΘΡΑΚΗΣ</v>
      </c>
      <c r="I6739" s="8">
        <f>INDEX(Δεδομένα!E$1:E$13,MATCH('2020'!H6739,Δεδομένα!D$1:D$13,0))</f>
        <v>2</v>
      </c>
      <c r="J6739" s="1">
        <v>44105</v>
      </c>
      <c r="K6739" s="6" t="s">
        <v>586</v>
      </c>
      <c r="L6739" s="36" t="str">
        <f t="shared" si="420"/>
        <v>01/10/2020 16:05</v>
      </c>
      <c r="M6739" s="1">
        <v>44105</v>
      </c>
      <c r="N6739" s="6" t="s">
        <v>1878</v>
      </c>
      <c r="O6739" s="36" t="str">
        <f t="shared" si="421"/>
        <v>01/10/2020 19:35</v>
      </c>
      <c r="P6739" s="46">
        <f t="shared" si="422"/>
        <v>0.14583333332848269</v>
      </c>
      <c r="Q6739" s="48">
        <v>0</v>
      </c>
      <c r="R6739" s="47">
        <f t="shared" si="423"/>
        <v>209.99999999301508</v>
      </c>
      <c r="S6739" s="6" t="s">
        <v>44</v>
      </c>
      <c r="T6739" s="6" t="s">
        <v>124</v>
      </c>
      <c r="U6739" s="6" t="s">
        <v>44</v>
      </c>
      <c r="V6739" s="6" t="s">
        <v>3291</v>
      </c>
      <c r="W6739" s="7">
        <v>0</v>
      </c>
      <c r="X6739" s="7">
        <v>0</v>
      </c>
      <c r="Y6739" s="7">
        <v>0</v>
      </c>
      <c r="Z6739" s="7">
        <v>30</v>
      </c>
      <c r="AA6739" s="7">
        <v>0</v>
      </c>
      <c r="AB6739" s="7">
        <v>0</v>
      </c>
      <c r="AC6739" s="7">
        <v>0</v>
      </c>
      <c r="AD6739" s="7">
        <v>0</v>
      </c>
      <c r="AE6739">
        <v>6</v>
      </c>
      <c r="AF6739">
        <v>0</v>
      </c>
      <c r="AG6739">
        <v>0</v>
      </c>
      <c r="AH6739">
        <v>0</v>
      </c>
      <c r="AI6739">
        <v>0</v>
      </c>
      <c r="AJ6739">
        <v>3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</row>
    <row r="6740" spans="1:44" x14ac:dyDescent="0.25">
      <c r="A6740">
        <v>1594352</v>
      </c>
      <c r="B6740">
        <v>792473</v>
      </c>
      <c r="C6740">
        <v>22.402786147207401</v>
      </c>
      <c r="D6740">
        <v>40.708944711475702</v>
      </c>
      <c r="E6740" s="68" t="s">
        <v>873</v>
      </c>
      <c r="F6740" s="8">
        <f>INDEX(Δεδομένα!$P:$P,MATCH('2020'!E6740,Δεδομένα!$O:$O,0))</f>
        <v>61</v>
      </c>
      <c r="G6740" s="6" t="s">
        <v>874</v>
      </c>
      <c r="H6740" s="2" t="str">
        <f>INDEX(Δεδομένα!B$1:B$51,MATCH('2020'!G6740,Δεδομένα!A$1:A$51,0))</f>
        <v>ΚΕΝΤΡΙΚΗΣ ΜΑΚΕΔΟΝΙΑΣ</v>
      </c>
      <c r="I6740" s="8">
        <f>INDEX(Δεδομένα!E$1:E$13,MATCH('2020'!H6740,Δεδομένα!D$1:D$13,0))</f>
        <v>3</v>
      </c>
      <c r="J6740" s="1">
        <v>44105</v>
      </c>
      <c r="K6740" s="6" t="s">
        <v>277</v>
      </c>
      <c r="L6740" s="36" t="str">
        <f t="shared" si="420"/>
        <v>01/10/2020 14:55</v>
      </c>
      <c r="M6740" s="1">
        <v>44105</v>
      </c>
      <c r="N6740" s="6" t="s">
        <v>1454</v>
      </c>
      <c r="O6740" s="36" t="str">
        <f t="shared" si="421"/>
        <v>01/10/2020 15:32</v>
      </c>
      <c r="P6740" s="46">
        <f t="shared" si="422"/>
        <v>2.569444444088731E-2</v>
      </c>
      <c r="Q6740" s="48">
        <v>0</v>
      </c>
      <c r="R6740" s="47">
        <f t="shared" si="423"/>
        <v>36.999999994877726</v>
      </c>
      <c r="S6740" s="6" t="s">
        <v>44</v>
      </c>
      <c r="T6740" s="6" t="s">
        <v>878</v>
      </c>
      <c r="U6740" s="6" t="s">
        <v>1161</v>
      </c>
      <c r="V6740" s="6" t="s">
        <v>1817</v>
      </c>
      <c r="W6740" s="7">
        <v>0</v>
      </c>
      <c r="X6740" s="7">
        <v>0</v>
      </c>
      <c r="Y6740" s="7">
        <v>0</v>
      </c>
      <c r="Z6740" s="7">
        <v>0</v>
      </c>
      <c r="AA6740" s="7">
        <v>0.3</v>
      </c>
      <c r="AB6740" s="7">
        <v>0</v>
      </c>
      <c r="AC6740" s="7">
        <v>0</v>
      </c>
      <c r="AD6740" s="7">
        <v>0</v>
      </c>
      <c r="AE6740">
        <v>2</v>
      </c>
      <c r="AF6740">
        <v>0</v>
      </c>
      <c r="AG6740">
        <v>0</v>
      </c>
      <c r="AH6740">
        <v>0</v>
      </c>
      <c r="AI6740">
        <v>0</v>
      </c>
      <c r="AJ6740">
        <v>1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</row>
    <row r="6741" spans="1:44" x14ac:dyDescent="0.25">
      <c r="A6741">
        <v>1604990</v>
      </c>
      <c r="B6741">
        <v>0</v>
      </c>
      <c r="C6741">
        <v>0</v>
      </c>
      <c r="D6741">
        <v>0</v>
      </c>
      <c r="E6741" s="68" t="s">
        <v>1219</v>
      </c>
      <c r="F6741" s="8">
        <f>INDEX(Δεδομένα!$P:$P,MATCH('2020'!E6741,Δεδομένα!$O:$O,0))</f>
        <v>20</v>
      </c>
      <c r="G6741" s="6" t="s">
        <v>64</v>
      </c>
      <c r="H6741" s="2" t="str">
        <f>INDEX(Δεδομένα!B$1:B$51,MATCH('2020'!G6741,Δεδομένα!A$1:A$51,0))</f>
        <v>ΑΝΑΤΟΛΙΚΗΣ ΜΑΚΕΔΟΝΙΑΣ ΚΑΙ ΘΡΑΚΗΣ</v>
      </c>
      <c r="I6741" s="8">
        <f>INDEX(Δεδομένα!E$1:E$13,MATCH('2020'!H6741,Δεδομένα!D$1:D$13,0))</f>
        <v>2</v>
      </c>
      <c r="J6741" s="1">
        <v>44105</v>
      </c>
      <c r="K6741" s="6" t="s">
        <v>1632</v>
      </c>
      <c r="L6741" s="36" t="str">
        <f t="shared" si="420"/>
        <v>01/10/2020 14:04</v>
      </c>
      <c r="M6741" s="1">
        <v>44105</v>
      </c>
      <c r="N6741" s="6" t="s">
        <v>1638</v>
      </c>
      <c r="O6741" s="36" t="str">
        <f t="shared" si="421"/>
        <v>01/10/2020 14:37</v>
      </c>
      <c r="P6741" s="46">
        <f t="shared" si="422"/>
        <v>2.2916666668606922E-2</v>
      </c>
      <c r="Q6741" s="48">
        <v>0</v>
      </c>
      <c r="R6741" s="47">
        <f t="shared" si="423"/>
        <v>33.000000002793968</v>
      </c>
      <c r="S6741" s="6" t="s">
        <v>44</v>
      </c>
      <c r="T6741" s="6" t="s">
        <v>72</v>
      </c>
      <c r="U6741" s="6" t="s">
        <v>44</v>
      </c>
      <c r="V6741" s="6" t="s">
        <v>5718</v>
      </c>
      <c r="W6741" s="7">
        <v>0</v>
      </c>
      <c r="X6741" s="7">
        <v>0</v>
      </c>
      <c r="Y6741" s="7">
        <v>0</v>
      </c>
      <c r="Z6741" s="7">
        <v>0.1</v>
      </c>
      <c r="AA6741" s="7">
        <v>0</v>
      </c>
      <c r="AB6741" s="7">
        <v>0</v>
      </c>
      <c r="AC6741" s="7">
        <v>0</v>
      </c>
      <c r="AD6741" s="7">
        <v>0</v>
      </c>
      <c r="AE6741">
        <v>2</v>
      </c>
      <c r="AF6741">
        <v>0</v>
      </c>
      <c r="AG6741">
        <v>0</v>
      </c>
      <c r="AH6741">
        <v>0</v>
      </c>
      <c r="AI6741">
        <v>0</v>
      </c>
      <c r="AJ6741">
        <v>1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</row>
    <row r="6742" spans="1:44" x14ac:dyDescent="0.25">
      <c r="A6742">
        <v>1604992</v>
      </c>
      <c r="B6742">
        <v>792492</v>
      </c>
      <c r="C6742">
        <v>25.361898162564898</v>
      </c>
      <c r="D6742">
        <v>40.963633380323401</v>
      </c>
      <c r="E6742" s="68" t="s">
        <v>946</v>
      </c>
      <c r="F6742" s="8">
        <f>INDEX(Δεδομένα!$P:$P,MATCH('2020'!E6742,Δεδομένα!$O:$O,0))</f>
        <v>19</v>
      </c>
      <c r="G6742" s="6" t="s">
        <v>64</v>
      </c>
      <c r="H6742" s="2" t="str">
        <f>INDEX(Δεδομένα!B$1:B$51,MATCH('2020'!G6742,Δεδομένα!A$1:A$51,0))</f>
        <v>ΑΝΑΤΟΛΙΚΗΣ ΜΑΚΕΔΟΝΙΑΣ ΚΑΙ ΘΡΑΚΗΣ</v>
      </c>
      <c r="I6742" s="8">
        <f>INDEX(Δεδομένα!E$1:E$13,MATCH('2020'!H6742,Δεδομένα!D$1:D$13,0))</f>
        <v>2</v>
      </c>
      <c r="J6742" s="1">
        <v>44105</v>
      </c>
      <c r="K6742" s="6" t="s">
        <v>281</v>
      </c>
      <c r="L6742" s="36" t="str">
        <f t="shared" si="420"/>
        <v>01/10/2020 16:00</v>
      </c>
      <c r="M6742" s="1">
        <v>44105</v>
      </c>
      <c r="N6742" s="6" t="s">
        <v>43</v>
      </c>
      <c r="O6742" s="36" t="str">
        <f t="shared" si="421"/>
        <v>01/10/2020 17:35</v>
      </c>
      <c r="P6742" s="46">
        <f t="shared" si="422"/>
        <v>6.5972222226264421E-2</v>
      </c>
      <c r="Q6742" s="48">
        <v>0</v>
      </c>
      <c r="R6742" s="47">
        <f t="shared" si="423"/>
        <v>95.000000005820766</v>
      </c>
      <c r="S6742" s="6" t="s">
        <v>44</v>
      </c>
      <c r="T6742" s="6" t="s">
        <v>72</v>
      </c>
      <c r="U6742" s="6" t="s">
        <v>44</v>
      </c>
      <c r="V6742" s="6" t="s">
        <v>1831</v>
      </c>
      <c r="W6742" s="7">
        <v>0</v>
      </c>
      <c r="X6742" s="7">
        <v>0</v>
      </c>
      <c r="Y6742" s="7">
        <v>0</v>
      </c>
      <c r="Z6742" s="7">
        <v>0</v>
      </c>
      <c r="AA6742" s="7">
        <v>0.5</v>
      </c>
      <c r="AB6742" s="7">
        <v>0</v>
      </c>
      <c r="AC6742" s="7">
        <v>3.5</v>
      </c>
      <c r="AD6742" s="7">
        <v>0</v>
      </c>
      <c r="AE6742">
        <v>5</v>
      </c>
      <c r="AF6742">
        <v>0</v>
      </c>
      <c r="AG6742">
        <v>0</v>
      </c>
      <c r="AH6742">
        <v>0</v>
      </c>
      <c r="AI6742">
        <v>0</v>
      </c>
      <c r="AJ6742">
        <v>3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</row>
    <row r="6743" spans="1:44" x14ac:dyDescent="0.25">
      <c r="A6743">
        <v>1615032</v>
      </c>
      <c r="B6743">
        <v>792410</v>
      </c>
      <c r="C6743">
        <v>23.628045808236799</v>
      </c>
      <c r="D6743">
        <v>35.238035045912397</v>
      </c>
      <c r="E6743" s="68" t="s">
        <v>784</v>
      </c>
      <c r="F6743" s="8">
        <f>INDEX(Δεδομένα!$P:$P,MATCH('2020'!E6743,Δεδομένα!$O:$O,0))</f>
        <v>218</v>
      </c>
      <c r="G6743" s="6" t="s">
        <v>775</v>
      </c>
      <c r="H6743" s="2" t="str">
        <f>INDEX(Δεδομένα!B$1:B$51,MATCH('2020'!G6743,Δεδομένα!A$1:A$51,0))</f>
        <v>ΚΡΗΤΗΣ</v>
      </c>
      <c r="I6743" s="8">
        <f>INDEX(Δεδομένα!E$1:E$13,MATCH('2020'!H6743,Δεδομένα!D$1:D$13,0))</f>
        <v>12</v>
      </c>
      <c r="J6743" s="1">
        <v>44105</v>
      </c>
      <c r="K6743" s="6" t="s">
        <v>2707</v>
      </c>
      <c r="L6743" s="36" t="str">
        <f t="shared" si="420"/>
        <v>01/10/2020 11:21</v>
      </c>
      <c r="M6743" s="1">
        <v>44105</v>
      </c>
      <c r="N6743" s="6" t="s">
        <v>2097</v>
      </c>
      <c r="O6743" s="36" t="str">
        <f t="shared" si="421"/>
        <v>01/10/2020 12:31</v>
      </c>
      <c r="P6743" s="46">
        <f t="shared" si="422"/>
        <v>4.8611111109494232E-2</v>
      </c>
      <c r="Q6743" s="48">
        <v>0</v>
      </c>
      <c r="R6743" s="47">
        <f t="shared" si="423"/>
        <v>69.999999997671694</v>
      </c>
      <c r="S6743" s="6" t="s">
        <v>44</v>
      </c>
      <c r="T6743" s="6" t="s">
        <v>785</v>
      </c>
      <c r="U6743" s="6" t="s">
        <v>44</v>
      </c>
      <c r="V6743" s="6" t="s">
        <v>7091</v>
      </c>
      <c r="W6743" s="7">
        <v>0</v>
      </c>
      <c r="X6743" s="7">
        <v>0</v>
      </c>
      <c r="Y6743" s="7">
        <v>0</v>
      </c>
      <c r="Z6743" s="7">
        <v>0</v>
      </c>
      <c r="AA6743" s="7">
        <v>0</v>
      </c>
      <c r="AB6743" s="7">
        <v>0</v>
      </c>
      <c r="AC6743" s="7">
        <v>0.1</v>
      </c>
      <c r="AD6743" s="7">
        <v>0</v>
      </c>
      <c r="AE6743">
        <v>4</v>
      </c>
      <c r="AF6743">
        <v>0</v>
      </c>
      <c r="AG6743">
        <v>0</v>
      </c>
      <c r="AH6743">
        <v>0</v>
      </c>
      <c r="AI6743">
        <v>0</v>
      </c>
      <c r="AJ6743">
        <v>2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</row>
    <row r="6744" spans="1:44" x14ac:dyDescent="0.25">
      <c r="A6744">
        <v>1616959</v>
      </c>
      <c r="B6744">
        <v>805392</v>
      </c>
      <c r="C6744">
        <v>23.628015639129298</v>
      </c>
      <c r="D6744">
        <v>35.238379323375099</v>
      </c>
      <c r="E6744" s="68" t="s">
        <v>784</v>
      </c>
      <c r="F6744" s="8">
        <f>INDEX(Δεδομένα!$P:$P,MATCH('2020'!E6744,Δεδομένα!$O:$O,0))</f>
        <v>218</v>
      </c>
      <c r="G6744" s="6" t="s">
        <v>775</v>
      </c>
      <c r="H6744" s="2" t="str">
        <f>INDEX(Δεδομένα!B$1:B$51,MATCH('2020'!G6744,Δεδομένα!A$1:A$51,0))</f>
        <v>ΚΡΗΤΗΣ</v>
      </c>
      <c r="I6744" s="8">
        <f>INDEX(Δεδομένα!E$1:E$13,MATCH('2020'!H6744,Δεδομένα!D$1:D$13,0))</f>
        <v>12</v>
      </c>
      <c r="J6744" s="1">
        <v>44105</v>
      </c>
      <c r="K6744" s="6" t="s">
        <v>221</v>
      </c>
      <c r="L6744" s="36" t="str">
        <f t="shared" si="420"/>
        <v>01/10/2020 11:20</v>
      </c>
      <c r="M6744" s="1">
        <v>44105</v>
      </c>
      <c r="N6744" s="6" t="s">
        <v>662</v>
      </c>
      <c r="O6744" s="36" t="str">
        <f t="shared" si="421"/>
        <v>01/10/2020 12:30</v>
      </c>
      <c r="P6744" s="46">
        <f t="shared" si="422"/>
        <v>4.8611111116770189E-2</v>
      </c>
      <c r="Q6744" s="48">
        <v>0</v>
      </c>
      <c r="R6744" s="47">
        <f t="shared" si="423"/>
        <v>70.000000008149073</v>
      </c>
      <c r="S6744" s="6" t="s">
        <v>44</v>
      </c>
      <c r="T6744" s="6" t="s">
        <v>785</v>
      </c>
      <c r="U6744" s="6" t="s">
        <v>44</v>
      </c>
      <c r="V6744" s="6" t="s">
        <v>7870</v>
      </c>
      <c r="W6744" s="7">
        <v>0</v>
      </c>
      <c r="X6744" s="7">
        <v>0</v>
      </c>
      <c r="Y6744" s="7">
        <v>0</v>
      </c>
      <c r="Z6744" s="7">
        <v>0</v>
      </c>
      <c r="AA6744" s="7">
        <v>0</v>
      </c>
      <c r="AB6744" s="7">
        <v>0</v>
      </c>
      <c r="AC6744" s="7">
        <v>0.1</v>
      </c>
      <c r="AD6744" s="7">
        <v>0</v>
      </c>
      <c r="AE6744">
        <v>4</v>
      </c>
      <c r="AF6744">
        <v>0</v>
      </c>
      <c r="AG6744">
        <v>0</v>
      </c>
      <c r="AH6744">
        <v>0</v>
      </c>
      <c r="AI6744">
        <v>0</v>
      </c>
      <c r="AJ6744">
        <v>2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</row>
    <row r="6745" spans="1:44" x14ac:dyDescent="0.25">
      <c r="A6745">
        <v>1602186</v>
      </c>
      <c r="B6745">
        <v>792708</v>
      </c>
      <c r="C6745">
        <v>22.102797225117701</v>
      </c>
      <c r="D6745">
        <v>37.813610000043298</v>
      </c>
      <c r="E6745" s="68" t="s">
        <v>1593</v>
      </c>
      <c r="F6745" s="8">
        <f>INDEX(Δεδομένα!$P:$P,MATCH('2020'!E6745,Δεδομένα!$O:$O,0))</f>
        <v>139</v>
      </c>
      <c r="G6745" s="6" t="s">
        <v>932</v>
      </c>
      <c r="H6745" s="2" t="str">
        <f>INDEX(Δεδομένα!B$1:B$51,MATCH('2020'!G6745,Δεδομένα!A$1:A$51,0))</f>
        <v>ΠΕΛΛΟΠΟΝΗΣΟΥ</v>
      </c>
      <c r="I6745" s="8">
        <f>INDEX(Δεδομένα!E$1:E$13,MATCH('2020'!H6745,Δεδομένα!D$1:D$13,0))</f>
        <v>8</v>
      </c>
      <c r="J6745" s="1">
        <v>44106</v>
      </c>
      <c r="K6745" s="6" t="s">
        <v>2707</v>
      </c>
      <c r="L6745" s="36" t="str">
        <f t="shared" si="420"/>
        <v>02/10/2020 11:21</v>
      </c>
      <c r="M6745" s="1">
        <v>44106</v>
      </c>
      <c r="N6745" s="6" t="s">
        <v>277</v>
      </c>
      <c r="O6745" s="36" t="str">
        <f t="shared" si="421"/>
        <v>02/10/2020 14:55</v>
      </c>
      <c r="P6745" s="46">
        <f t="shared" si="422"/>
        <v>0.148611111115315</v>
      </c>
      <c r="Q6745" s="48">
        <v>0</v>
      </c>
      <c r="R6745" s="47">
        <f t="shared" si="423"/>
        <v>214.0000000060536</v>
      </c>
      <c r="S6745" s="6" t="s">
        <v>44</v>
      </c>
      <c r="T6745" s="6" t="s">
        <v>1595</v>
      </c>
      <c r="U6745" s="6" t="s">
        <v>44</v>
      </c>
      <c r="V6745" s="6" t="s">
        <v>404</v>
      </c>
      <c r="W6745" s="7">
        <v>0</v>
      </c>
      <c r="X6745" s="7">
        <v>0</v>
      </c>
      <c r="Y6745" s="7">
        <v>0</v>
      </c>
      <c r="Z6745" s="7">
        <v>0</v>
      </c>
      <c r="AA6745" s="7">
        <v>0</v>
      </c>
      <c r="AB6745" s="7">
        <v>0</v>
      </c>
      <c r="AC6745" s="7">
        <v>0.1</v>
      </c>
      <c r="AD6745" s="7">
        <v>0</v>
      </c>
      <c r="AE6745">
        <v>6</v>
      </c>
      <c r="AF6745">
        <v>0</v>
      </c>
      <c r="AG6745">
        <v>0</v>
      </c>
      <c r="AH6745">
        <v>0</v>
      </c>
      <c r="AI6745">
        <v>0</v>
      </c>
      <c r="AJ6745">
        <v>3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</row>
    <row r="6746" spans="1:44" x14ac:dyDescent="0.25">
      <c r="A6746">
        <v>1611256</v>
      </c>
      <c r="B6746">
        <v>792803</v>
      </c>
      <c r="C6746">
        <v>21.005829646555199</v>
      </c>
      <c r="D6746">
        <v>39.134073259894201</v>
      </c>
      <c r="E6746" s="68" t="s">
        <v>267</v>
      </c>
      <c r="F6746" s="8">
        <f>INDEX(Δεδομένα!$P:$P,MATCH('2020'!E6746,Δεδομένα!$O:$O,0))</f>
        <v>94</v>
      </c>
      <c r="G6746" s="6" t="s">
        <v>268</v>
      </c>
      <c r="H6746" s="2" t="str">
        <f>INDEX(Δεδομένα!B$1:B$51,MATCH('2020'!G6746,Δεδομένα!A$1:A$51,0))</f>
        <v>ΗΠΕΙΡΟΥ</v>
      </c>
      <c r="I6746" s="8">
        <f>INDEX(Δεδομένα!E$1:E$13,MATCH('2020'!H6746,Δεδομένα!D$1:D$13,0))</f>
        <v>5</v>
      </c>
      <c r="J6746" s="1">
        <v>44106</v>
      </c>
      <c r="K6746" s="6" t="s">
        <v>1102</v>
      </c>
      <c r="L6746" s="36" t="str">
        <f t="shared" si="420"/>
        <v>02/10/2020 15:10</v>
      </c>
      <c r="M6746" s="1">
        <v>44106</v>
      </c>
      <c r="N6746" s="6" t="s">
        <v>926</v>
      </c>
      <c r="O6746" s="36" t="str">
        <f t="shared" si="421"/>
        <v>02/10/2020 15:35</v>
      </c>
      <c r="P6746" s="46">
        <f t="shared" si="422"/>
        <v>1.7361111109494232E-2</v>
      </c>
      <c r="Q6746" s="48">
        <v>0</v>
      </c>
      <c r="R6746" s="47">
        <f t="shared" si="423"/>
        <v>24.999999997671694</v>
      </c>
      <c r="S6746" s="6" t="s">
        <v>44</v>
      </c>
      <c r="T6746" s="6" t="s">
        <v>270</v>
      </c>
      <c r="U6746" s="6" t="s">
        <v>44</v>
      </c>
      <c r="V6746" s="6" t="s">
        <v>7108</v>
      </c>
      <c r="W6746" s="7">
        <v>0</v>
      </c>
      <c r="X6746" s="7">
        <v>0</v>
      </c>
      <c r="Y6746" s="7">
        <v>0</v>
      </c>
      <c r="Z6746" s="7">
        <v>0</v>
      </c>
      <c r="AA6746" s="7">
        <v>0</v>
      </c>
      <c r="AB6746" s="7">
        <v>0</v>
      </c>
      <c r="AC6746" s="7">
        <v>0</v>
      </c>
      <c r="AD6746" s="7">
        <v>0.1</v>
      </c>
      <c r="AE6746">
        <v>8</v>
      </c>
      <c r="AF6746">
        <v>0</v>
      </c>
      <c r="AG6746">
        <v>0</v>
      </c>
      <c r="AH6746">
        <v>0</v>
      </c>
      <c r="AI6746">
        <v>0</v>
      </c>
      <c r="AJ6746">
        <v>3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</row>
    <row r="6747" spans="1:44" x14ac:dyDescent="0.25">
      <c r="A6747">
        <v>1594538</v>
      </c>
      <c r="B6747">
        <v>792792</v>
      </c>
      <c r="C6747">
        <v>23.4100800042327</v>
      </c>
      <c r="D6747">
        <v>38.038717137166302</v>
      </c>
      <c r="E6747" s="68" t="s">
        <v>57</v>
      </c>
      <c r="F6747" s="8">
        <f>INDEX(Δεδομένα!$P:$P,MATCH('2020'!E6747,Δεδομένα!$O:$O,0))</f>
        <v>13</v>
      </c>
      <c r="G6747" s="6" t="s">
        <v>41</v>
      </c>
      <c r="H6747" s="2" t="str">
        <f>INDEX(Δεδομένα!B$1:B$51,MATCH('2020'!G6747,Δεδομένα!A$1:A$51,0))</f>
        <v>ΑΤΤΙΚΗΣ</v>
      </c>
      <c r="I6747" s="8">
        <f>INDEX(Δεδομένα!E$1:E$13,MATCH('2020'!H6747,Δεδομένα!D$1:D$13,0))</f>
        <v>1</v>
      </c>
      <c r="J6747" s="1">
        <v>44106</v>
      </c>
      <c r="K6747" s="6" t="s">
        <v>103</v>
      </c>
      <c r="L6747" s="36" t="str">
        <f t="shared" si="420"/>
        <v>02/10/2020 14:49</v>
      </c>
      <c r="M6747" s="1">
        <v>44106</v>
      </c>
      <c r="N6747" s="6" t="s">
        <v>209</v>
      </c>
      <c r="O6747" s="36" t="str">
        <f t="shared" si="421"/>
        <v>02/10/2020 18:30</v>
      </c>
      <c r="P6747" s="46">
        <f t="shared" si="422"/>
        <v>0.15347222222771961</v>
      </c>
      <c r="Q6747" s="48">
        <v>0</v>
      </c>
      <c r="R6747" s="47">
        <f t="shared" si="423"/>
        <v>221.00000000791624</v>
      </c>
      <c r="S6747" s="6" t="s">
        <v>44</v>
      </c>
      <c r="T6747" s="6" t="s">
        <v>60</v>
      </c>
      <c r="U6747" s="6" t="s">
        <v>61</v>
      </c>
      <c r="V6747" s="6" t="s">
        <v>7107</v>
      </c>
      <c r="W6747" s="7">
        <v>0</v>
      </c>
      <c r="X6747" s="7">
        <v>0</v>
      </c>
      <c r="Y6747" s="7">
        <v>0</v>
      </c>
      <c r="Z6747" s="7">
        <v>6</v>
      </c>
      <c r="AA6747" s="7">
        <v>0</v>
      </c>
      <c r="AB6747" s="7">
        <v>0</v>
      </c>
      <c r="AC6747" s="7">
        <v>0</v>
      </c>
      <c r="AD6747" s="7">
        <v>0</v>
      </c>
      <c r="AE6747">
        <v>13</v>
      </c>
      <c r="AF6747">
        <v>0</v>
      </c>
      <c r="AG6747">
        <v>0</v>
      </c>
      <c r="AH6747">
        <v>0</v>
      </c>
      <c r="AI6747">
        <v>0</v>
      </c>
      <c r="AJ6747">
        <v>5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</row>
    <row r="6748" spans="1:44" x14ac:dyDescent="0.25">
      <c r="A6748">
        <v>1597792</v>
      </c>
      <c r="B6748">
        <v>792680</v>
      </c>
      <c r="C6748">
        <v>22.129770063072499</v>
      </c>
      <c r="D6748">
        <v>37.822287695180798</v>
      </c>
      <c r="E6748" s="68" t="s">
        <v>805</v>
      </c>
      <c r="F6748" s="8">
        <f>INDEX(Δεδομένα!$P:$P,MATCH('2020'!E6748,Δεδομένα!$O:$O,0))</f>
        <v>126</v>
      </c>
      <c r="G6748" s="6" t="s">
        <v>303</v>
      </c>
      <c r="H6748" s="2" t="str">
        <f>INDEX(Δεδομένα!B$1:B$51,MATCH('2020'!G6748,Δεδομένα!A$1:A$51,0))</f>
        <v>ΔΥΤΙΚΗΣ ΕΛΛΑΔΟΣ</v>
      </c>
      <c r="I6748" s="8">
        <f>INDEX(Δεδομένα!E$1:E$13,MATCH('2020'!H6748,Δεδομένα!D$1:D$13,0))</f>
        <v>7</v>
      </c>
      <c r="J6748" s="1">
        <v>44106</v>
      </c>
      <c r="K6748" s="6" t="s">
        <v>2704</v>
      </c>
      <c r="L6748" s="36" t="str">
        <f t="shared" si="420"/>
        <v>02/10/2020 09:48</v>
      </c>
      <c r="M6748" s="1">
        <v>44106</v>
      </c>
      <c r="N6748" s="6" t="s">
        <v>787</v>
      </c>
      <c r="O6748" s="36" t="str">
        <f t="shared" si="421"/>
        <v>02/10/2020 11:44</v>
      </c>
      <c r="P6748" s="46">
        <f t="shared" si="422"/>
        <v>8.0555555556202307E-2</v>
      </c>
      <c r="Q6748" s="48">
        <v>0</v>
      </c>
      <c r="R6748" s="47">
        <f t="shared" si="423"/>
        <v>116.00000000093132</v>
      </c>
      <c r="S6748" s="6" t="s">
        <v>44</v>
      </c>
      <c r="T6748" s="6" t="s">
        <v>808</v>
      </c>
      <c r="U6748" s="6" t="s">
        <v>44</v>
      </c>
      <c r="V6748" s="6" t="s">
        <v>7102</v>
      </c>
      <c r="W6748" s="7">
        <v>0</v>
      </c>
      <c r="X6748" s="7">
        <v>0</v>
      </c>
      <c r="Y6748" s="7">
        <v>0</v>
      </c>
      <c r="Z6748" s="7">
        <v>0</v>
      </c>
      <c r="AA6748" s="7">
        <v>0.01</v>
      </c>
      <c r="AB6748" s="7">
        <v>0</v>
      </c>
      <c r="AC6748" s="7">
        <v>0</v>
      </c>
      <c r="AD6748" s="7">
        <v>0</v>
      </c>
      <c r="AE6748">
        <v>6</v>
      </c>
      <c r="AF6748">
        <v>0</v>
      </c>
      <c r="AG6748">
        <v>0</v>
      </c>
      <c r="AH6748">
        <v>0</v>
      </c>
      <c r="AI6748">
        <v>0</v>
      </c>
      <c r="AJ6748">
        <v>3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</row>
    <row r="6749" spans="1:44" x14ac:dyDescent="0.25">
      <c r="A6749">
        <v>1619327</v>
      </c>
      <c r="B6749">
        <v>792691</v>
      </c>
      <c r="C6749">
        <v>22.049820718544101</v>
      </c>
      <c r="D6749">
        <v>38.212117683409602</v>
      </c>
      <c r="E6749" s="68" t="s">
        <v>313</v>
      </c>
      <c r="F6749" s="8">
        <f>INDEX(Δεδομένα!$P:$P,MATCH('2020'!E6749,Δεδομένα!$O:$O,0))</f>
        <v>124</v>
      </c>
      <c r="G6749" s="6" t="s">
        <v>303</v>
      </c>
      <c r="H6749" s="2" t="str">
        <f>INDEX(Δεδομένα!B$1:B$51,MATCH('2020'!G6749,Δεδομένα!A$1:A$51,0))</f>
        <v>ΔΥΤΙΚΗΣ ΕΛΛΑΔΟΣ</v>
      </c>
      <c r="I6749" s="8">
        <f>INDEX(Δεδομένα!E$1:E$13,MATCH('2020'!H6749,Δεδομένα!D$1:D$13,0))</f>
        <v>7</v>
      </c>
      <c r="J6749" s="1">
        <v>44106</v>
      </c>
      <c r="K6749" s="6" t="s">
        <v>5346</v>
      </c>
      <c r="L6749" s="36" t="str">
        <f t="shared" si="420"/>
        <v>02/10/2020 09:05</v>
      </c>
      <c r="M6749" s="1">
        <v>44106</v>
      </c>
      <c r="N6749" s="6" t="s">
        <v>2607</v>
      </c>
      <c r="O6749" s="36" t="str">
        <f t="shared" si="421"/>
        <v>02/10/2020 09:50</v>
      </c>
      <c r="P6749" s="46">
        <f t="shared" si="422"/>
        <v>3.125E-2</v>
      </c>
      <c r="Q6749" s="48">
        <v>0</v>
      </c>
      <c r="R6749" s="47">
        <f t="shared" si="423"/>
        <v>45</v>
      </c>
      <c r="S6749" s="6" t="s">
        <v>44</v>
      </c>
      <c r="T6749" s="6" t="s">
        <v>316</v>
      </c>
      <c r="U6749" s="6" t="s">
        <v>44</v>
      </c>
      <c r="V6749" s="6" t="s">
        <v>741</v>
      </c>
      <c r="W6749" s="7">
        <v>0</v>
      </c>
      <c r="X6749" s="7">
        <v>0</v>
      </c>
      <c r="Y6749" s="7">
        <v>0</v>
      </c>
      <c r="Z6749" s="7">
        <v>0</v>
      </c>
      <c r="AA6749" s="7">
        <v>0</v>
      </c>
      <c r="AB6749" s="7">
        <v>0.01</v>
      </c>
      <c r="AC6749" s="7">
        <v>0</v>
      </c>
      <c r="AD6749" s="7">
        <v>0</v>
      </c>
      <c r="AE6749">
        <v>6</v>
      </c>
      <c r="AF6749">
        <v>0</v>
      </c>
      <c r="AG6749">
        <v>0</v>
      </c>
      <c r="AH6749">
        <v>0</v>
      </c>
      <c r="AI6749">
        <v>0</v>
      </c>
      <c r="AJ6749">
        <v>3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</row>
    <row r="6750" spans="1:44" x14ac:dyDescent="0.25">
      <c r="A6750">
        <v>1595680</v>
      </c>
      <c r="B6750">
        <v>792768</v>
      </c>
      <c r="C6750">
        <v>23.2586932826535</v>
      </c>
      <c r="D6750">
        <v>38.272588431180203</v>
      </c>
      <c r="E6750" s="68" t="s">
        <v>845</v>
      </c>
      <c r="F6750" s="8">
        <f>INDEX(Δεδομένα!$P:$P,MATCH('2020'!E6750,Δεδομένα!$O:$O,0))</f>
        <v>176</v>
      </c>
      <c r="G6750" s="6" t="s">
        <v>846</v>
      </c>
      <c r="H6750" s="2" t="str">
        <f>INDEX(Δεδομένα!B$1:B$51,MATCH('2020'!G6750,Δεδομένα!A$1:A$51,0))</f>
        <v>ΣΤΕΡΕΑΣ ΕΛΛΑΔΟΣ</v>
      </c>
      <c r="I6750" s="8">
        <f>INDEX(Δεδομένα!E$1:E$13,MATCH('2020'!H6750,Δεδομένα!D$1:D$13,0))</f>
        <v>9</v>
      </c>
      <c r="J6750" s="1">
        <v>44106</v>
      </c>
      <c r="K6750" s="6" t="s">
        <v>835</v>
      </c>
      <c r="L6750" s="36" t="str">
        <f t="shared" si="420"/>
        <v>02/10/2020 13:24</v>
      </c>
      <c r="M6750" s="1">
        <v>44106</v>
      </c>
      <c r="N6750" s="6" t="s">
        <v>218</v>
      </c>
      <c r="O6750" s="36" t="str">
        <f t="shared" si="421"/>
        <v>02/10/2020 14:25</v>
      </c>
      <c r="P6750" s="46">
        <f t="shared" si="422"/>
        <v>4.2361111110949423E-2</v>
      </c>
      <c r="Q6750" s="48">
        <v>0</v>
      </c>
      <c r="R6750" s="47">
        <f t="shared" si="423"/>
        <v>60.999999999767169</v>
      </c>
      <c r="S6750" s="6" t="s">
        <v>44</v>
      </c>
      <c r="T6750" s="6" t="s">
        <v>849</v>
      </c>
      <c r="U6750" s="6" t="s">
        <v>44</v>
      </c>
      <c r="V6750" s="6" t="s">
        <v>7104</v>
      </c>
      <c r="W6750" s="7">
        <v>0</v>
      </c>
      <c r="X6750" s="7">
        <v>0</v>
      </c>
      <c r="Y6750" s="7">
        <v>0</v>
      </c>
      <c r="Z6750" s="7">
        <v>0</v>
      </c>
      <c r="AA6750" s="7">
        <v>0</v>
      </c>
      <c r="AB6750" s="7">
        <v>1</v>
      </c>
      <c r="AC6750" s="7">
        <v>2</v>
      </c>
      <c r="AD6750" s="7">
        <v>0</v>
      </c>
      <c r="AE6750">
        <v>2</v>
      </c>
      <c r="AF6750">
        <v>0</v>
      </c>
      <c r="AG6750">
        <v>0</v>
      </c>
      <c r="AH6750">
        <v>0</v>
      </c>
      <c r="AI6750">
        <v>0</v>
      </c>
      <c r="AJ6750">
        <v>1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</row>
    <row r="6751" spans="1:44" x14ac:dyDescent="0.25">
      <c r="A6751">
        <v>1595693</v>
      </c>
      <c r="B6751">
        <v>792917</v>
      </c>
      <c r="C6751">
        <v>23.3024156118104</v>
      </c>
      <c r="D6751">
        <v>38.240069890390998</v>
      </c>
      <c r="E6751" s="68" t="s">
        <v>845</v>
      </c>
      <c r="F6751" s="8">
        <f>INDEX(Δεδομένα!$P:$P,MATCH('2020'!E6751,Δεδομένα!$O:$O,0))</f>
        <v>176</v>
      </c>
      <c r="G6751" s="6" t="s">
        <v>846</v>
      </c>
      <c r="H6751" s="2" t="str">
        <f>INDEX(Δεδομένα!B$1:B$51,MATCH('2020'!G6751,Δεδομένα!A$1:A$51,0))</f>
        <v>ΣΤΕΡΕΑΣ ΕΛΛΑΔΟΣ</v>
      </c>
      <c r="I6751" s="8">
        <f>INDEX(Δεδομένα!E$1:E$13,MATCH('2020'!H6751,Δεδομένα!D$1:D$13,0))</f>
        <v>9</v>
      </c>
      <c r="J6751" s="1">
        <v>44106</v>
      </c>
      <c r="K6751" s="6" t="s">
        <v>700</v>
      </c>
      <c r="L6751" s="36" t="str">
        <f t="shared" si="420"/>
        <v>02/10/2020 19:45</v>
      </c>
      <c r="M6751" s="1">
        <v>44106</v>
      </c>
      <c r="N6751" s="6" t="s">
        <v>638</v>
      </c>
      <c r="O6751" s="36" t="str">
        <f t="shared" si="421"/>
        <v>02/10/2020 20:45</v>
      </c>
      <c r="P6751" s="46">
        <f t="shared" si="422"/>
        <v>4.1666666671517305E-2</v>
      </c>
      <c r="Q6751" s="48">
        <v>0</v>
      </c>
      <c r="R6751" s="47">
        <f t="shared" si="423"/>
        <v>60.000000006984919</v>
      </c>
      <c r="S6751" s="6" t="s">
        <v>44</v>
      </c>
      <c r="T6751" s="6" t="s">
        <v>849</v>
      </c>
      <c r="U6751" s="6" t="s">
        <v>73</v>
      </c>
      <c r="V6751" s="6" t="s">
        <v>7114</v>
      </c>
      <c r="W6751" s="7">
        <v>0</v>
      </c>
      <c r="X6751" s="7">
        <v>0</v>
      </c>
      <c r="Y6751" s="7">
        <v>0</v>
      </c>
      <c r="Z6751" s="7">
        <v>0</v>
      </c>
      <c r="AA6751" s="7">
        <v>5</v>
      </c>
      <c r="AB6751" s="7">
        <v>0</v>
      </c>
      <c r="AC6751" s="7">
        <v>20</v>
      </c>
      <c r="AD6751" s="7">
        <v>0</v>
      </c>
      <c r="AE6751">
        <v>3</v>
      </c>
      <c r="AF6751">
        <v>0</v>
      </c>
      <c r="AG6751">
        <v>0</v>
      </c>
      <c r="AH6751">
        <v>0</v>
      </c>
      <c r="AI6751">
        <v>0</v>
      </c>
      <c r="AJ6751">
        <v>1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</row>
    <row r="6752" spans="1:44" x14ac:dyDescent="0.25">
      <c r="A6752">
        <v>1594811</v>
      </c>
      <c r="B6752">
        <v>792777</v>
      </c>
      <c r="C6752">
        <v>26.323265513120699</v>
      </c>
      <c r="D6752">
        <v>41.435248356797899</v>
      </c>
      <c r="E6752" s="68" t="s">
        <v>856</v>
      </c>
      <c r="F6752" s="8">
        <f>INDEX(Δεδομένα!$P:$P,MATCH('2020'!E6752,Δεδομένα!$O:$O,0))</f>
        <v>37</v>
      </c>
      <c r="G6752" s="6" t="s">
        <v>148</v>
      </c>
      <c r="H6752" s="2" t="str">
        <f>INDEX(Δεδομένα!B$1:B$51,MATCH('2020'!G6752,Δεδομένα!A$1:A$51,0))</f>
        <v>ΑΝΑΤΟΛΙΚΗΣ ΜΑΚΕΔΟΝΙΑΣ ΚΑΙ ΘΡΑΚΗΣ</v>
      </c>
      <c r="I6752" s="8">
        <f>INDEX(Δεδομένα!E$1:E$13,MATCH('2020'!H6752,Δεδομένα!D$1:D$13,0))</f>
        <v>2</v>
      </c>
      <c r="J6752" s="1">
        <v>44106</v>
      </c>
      <c r="K6752" s="6" t="s">
        <v>1211</v>
      </c>
      <c r="L6752" s="36" t="str">
        <f t="shared" si="420"/>
        <v>02/10/2020 14:17</v>
      </c>
      <c r="M6752" s="1">
        <v>44106</v>
      </c>
      <c r="N6752" s="6" t="s">
        <v>536</v>
      </c>
      <c r="O6752" s="36" t="str">
        <f t="shared" si="421"/>
        <v>02/10/2020 20:22</v>
      </c>
      <c r="P6752" s="46">
        <f t="shared" si="422"/>
        <v>0.25347222222626442</v>
      </c>
      <c r="Q6752" s="48">
        <v>0</v>
      </c>
      <c r="R6752" s="47">
        <f t="shared" si="423"/>
        <v>365.00000000582077</v>
      </c>
      <c r="S6752" s="6" t="s">
        <v>44</v>
      </c>
      <c r="T6752" s="6" t="s">
        <v>859</v>
      </c>
      <c r="U6752" s="6" t="s">
        <v>7105</v>
      </c>
      <c r="V6752" s="6" t="s">
        <v>7106</v>
      </c>
      <c r="W6752" s="7">
        <v>0</v>
      </c>
      <c r="X6752" s="7">
        <v>0</v>
      </c>
      <c r="Y6752" s="7">
        <v>0</v>
      </c>
      <c r="Z6752" s="7">
        <v>10</v>
      </c>
      <c r="AA6752" s="7">
        <v>2</v>
      </c>
      <c r="AB6752" s="7">
        <v>0</v>
      </c>
      <c r="AC6752" s="7">
        <v>3</v>
      </c>
      <c r="AD6752" s="7">
        <v>0</v>
      </c>
      <c r="AE6752">
        <v>4</v>
      </c>
      <c r="AF6752">
        <v>0</v>
      </c>
      <c r="AG6752">
        <v>0</v>
      </c>
      <c r="AH6752">
        <v>0</v>
      </c>
      <c r="AI6752">
        <v>0</v>
      </c>
      <c r="AJ6752">
        <v>2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</row>
    <row r="6753" spans="1:44" x14ac:dyDescent="0.25">
      <c r="A6753">
        <v>1594816</v>
      </c>
      <c r="B6753">
        <v>792794</v>
      </c>
      <c r="C6753">
        <v>26.2736050218288</v>
      </c>
      <c r="D6753">
        <v>41.44089178179</v>
      </c>
      <c r="E6753" s="68" t="s">
        <v>856</v>
      </c>
      <c r="F6753" s="8">
        <f>INDEX(Δεδομένα!$P:$P,MATCH('2020'!E6753,Δεδομένα!$O:$O,0))</f>
        <v>37</v>
      </c>
      <c r="G6753" s="6" t="s">
        <v>148</v>
      </c>
      <c r="H6753" s="2" t="str">
        <f>INDEX(Δεδομένα!B$1:B$51,MATCH('2020'!G6753,Δεδομένα!A$1:A$51,0))</f>
        <v>ΑΝΑΤΟΛΙΚΗΣ ΜΑΚΕΔΟΝΙΑΣ ΚΑΙ ΘΡΑΚΗΣ</v>
      </c>
      <c r="I6753" s="8">
        <f>INDEX(Δεδομένα!E$1:E$13,MATCH('2020'!H6753,Δεδομένα!D$1:D$13,0))</f>
        <v>2</v>
      </c>
      <c r="J6753" s="1">
        <v>44106</v>
      </c>
      <c r="K6753" s="6" t="s">
        <v>412</v>
      </c>
      <c r="L6753" s="36" t="str">
        <f t="shared" si="420"/>
        <v>02/10/2020 14:56</v>
      </c>
      <c r="M6753" s="1">
        <v>44106</v>
      </c>
      <c r="N6753" s="6" t="s">
        <v>796</v>
      </c>
      <c r="O6753" s="36" t="str">
        <f t="shared" si="421"/>
        <v>02/10/2020 16:10</v>
      </c>
      <c r="P6753" s="46">
        <f t="shared" si="422"/>
        <v>5.1388888889050577E-2</v>
      </c>
      <c r="Q6753" s="48">
        <v>0</v>
      </c>
      <c r="R6753" s="47">
        <f t="shared" si="423"/>
        <v>74.000000000232831</v>
      </c>
      <c r="S6753" s="6" t="s">
        <v>44</v>
      </c>
      <c r="T6753" s="6" t="s">
        <v>859</v>
      </c>
      <c r="U6753" s="6" t="s">
        <v>2521</v>
      </c>
      <c r="V6753" s="6" t="s">
        <v>3017</v>
      </c>
      <c r="W6753" s="7">
        <v>0</v>
      </c>
      <c r="X6753" s="7">
        <v>0</v>
      </c>
      <c r="Y6753" s="7">
        <v>0</v>
      </c>
      <c r="Z6753" s="7">
        <v>5</v>
      </c>
      <c r="AA6753" s="7">
        <v>0</v>
      </c>
      <c r="AB6753" s="7">
        <v>0</v>
      </c>
      <c r="AC6753" s="7">
        <v>5</v>
      </c>
      <c r="AD6753" s="7">
        <v>0</v>
      </c>
      <c r="AE6753">
        <v>2</v>
      </c>
      <c r="AF6753">
        <v>0</v>
      </c>
      <c r="AG6753">
        <v>0</v>
      </c>
      <c r="AH6753">
        <v>0</v>
      </c>
      <c r="AI6753">
        <v>0</v>
      </c>
      <c r="AJ6753">
        <v>1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</row>
    <row r="6754" spans="1:44" x14ac:dyDescent="0.25">
      <c r="A6754">
        <v>1594404</v>
      </c>
      <c r="B6754">
        <v>792634</v>
      </c>
      <c r="C6754">
        <v>23.981218885399699</v>
      </c>
      <c r="D6754">
        <v>38.475210257327902</v>
      </c>
      <c r="E6754" s="68" t="s">
        <v>451</v>
      </c>
      <c r="F6754" s="8">
        <f>INDEX(Δεδομένα!$P:$P,MATCH('2020'!E6754,Δεδομένα!$O:$O,0))</f>
        <v>181</v>
      </c>
      <c r="G6754" s="6" t="s">
        <v>439</v>
      </c>
      <c r="H6754" s="2" t="str">
        <f>INDEX(Δεδομένα!B$1:B$51,MATCH('2020'!G6754,Δεδομένα!A$1:A$51,0))</f>
        <v>ΣΤΕΡΕΑΣ ΕΛΛΑΔΟΣ</v>
      </c>
      <c r="I6754" s="8">
        <f>INDEX(Δεδομένα!E$1:E$13,MATCH('2020'!H6754,Δεδομένα!D$1:D$13,0))</f>
        <v>9</v>
      </c>
      <c r="J6754" s="1">
        <v>44106</v>
      </c>
      <c r="K6754" s="6" t="s">
        <v>6911</v>
      </c>
      <c r="L6754" s="36" t="str">
        <f t="shared" si="420"/>
        <v>02/10/2020 01:04</v>
      </c>
      <c r="M6754" s="1">
        <v>44106</v>
      </c>
      <c r="N6754" s="6" t="s">
        <v>731</v>
      </c>
      <c r="O6754" s="36" t="str">
        <f t="shared" si="421"/>
        <v>02/10/2020 02:30</v>
      </c>
      <c r="P6754" s="46">
        <f t="shared" si="422"/>
        <v>5.9722222220443655E-2</v>
      </c>
      <c r="Q6754" s="48">
        <v>0</v>
      </c>
      <c r="R6754" s="47">
        <f t="shared" si="423"/>
        <v>85.999999997438863</v>
      </c>
      <c r="S6754" s="6" t="s">
        <v>44</v>
      </c>
      <c r="T6754" s="6" t="s">
        <v>442</v>
      </c>
      <c r="U6754" s="6" t="s">
        <v>44</v>
      </c>
      <c r="V6754" s="6" t="s">
        <v>7101</v>
      </c>
      <c r="W6754" s="7">
        <v>0</v>
      </c>
      <c r="X6754" s="7">
        <v>0.15</v>
      </c>
      <c r="Y6754" s="7">
        <v>0</v>
      </c>
      <c r="Z6754" s="7">
        <v>0</v>
      </c>
      <c r="AA6754" s="7">
        <v>0</v>
      </c>
      <c r="AB6754" s="7">
        <v>0</v>
      </c>
      <c r="AC6754" s="7">
        <v>0</v>
      </c>
      <c r="AD6754" s="7">
        <v>0</v>
      </c>
      <c r="AE6754">
        <v>5</v>
      </c>
      <c r="AF6754">
        <v>0</v>
      </c>
      <c r="AG6754">
        <v>0</v>
      </c>
      <c r="AH6754">
        <v>0</v>
      </c>
      <c r="AI6754">
        <v>0</v>
      </c>
      <c r="AJ6754">
        <v>3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</row>
    <row r="6755" spans="1:44" x14ac:dyDescent="0.25">
      <c r="A6755">
        <v>1597612</v>
      </c>
      <c r="B6755">
        <v>792901</v>
      </c>
      <c r="C6755">
        <v>21.209277508427</v>
      </c>
      <c r="D6755">
        <v>37.867145266940099</v>
      </c>
      <c r="E6755" s="68" t="s">
        <v>900</v>
      </c>
      <c r="F6755" s="8">
        <f>INDEX(Δεδομένα!$P:$P,MATCH('2020'!E6755,Δεδομένα!$O:$O,0))</f>
        <v>136</v>
      </c>
      <c r="G6755" s="6" t="s">
        <v>357</v>
      </c>
      <c r="H6755" s="2" t="str">
        <f>INDEX(Δεδομένα!B$1:B$51,MATCH('2020'!G6755,Δεδομένα!A$1:A$51,0))</f>
        <v>ΔΥΤΙΚΗΣ ΕΛΛΑΔΟΣ</v>
      </c>
      <c r="I6755" s="8">
        <f>INDEX(Δεδομένα!E$1:E$13,MATCH('2020'!H6755,Δεδομένα!D$1:D$13,0))</f>
        <v>7</v>
      </c>
      <c r="J6755" s="1">
        <v>44106</v>
      </c>
      <c r="K6755" s="6" t="s">
        <v>2313</v>
      </c>
      <c r="L6755" s="36" t="str">
        <f t="shared" si="420"/>
        <v>02/10/2020 19:22</v>
      </c>
      <c r="M6755" s="1">
        <v>44106</v>
      </c>
      <c r="N6755" s="6" t="s">
        <v>2327</v>
      </c>
      <c r="O6755" s="36" t="str">
        <f t="shared" si="421"/>
        <v>02/10/2020 21:04</v>
      </c>
      <c r="P6755" s="46">
        <f t="shared" si="422"/>
        <v>7.0833333338669036E-2</v>
      </c>
      <c r="Q6755" s="48">
        <v>0</v>
      </c>
      <c r="R6755" s="47">
        <f t="shared" si="423"/>
        <v>102.00000000768341</v>
      </c>
      <c r="S6755" s="6" t="s">
        <v>44</v>
      </c>
      <c r="T6755" s="6" t="s">
        <v>929</v>
      </c>
      <c r="U6755" s="6" t="s">
        <v>2404</v>
      </c>
      <c r="V6755" s="6" t="s">
        <v>2404</v>
      </c>
      <c r="W6755" s="7">
        <v>0</v>
      </c>
      <c r="X6755" s="7">
        <v>0</v>
      </c>
      <c r="Y6755" s="7">
        <v>0</v>
      </c>
      <c r="Z6755" s="7">
        <v>0</v>
      </c>
      <c r="AA6755" s="7">
        <v>1</v>
      </c>
      <c r="AB6755" s="7">
        <v>0</v>
      </c>
      <c r="AC6755" s="7">
        <v>0</v>
      </c>
      <c r="AD6755" s="7">
        <v>0</v>
      </c>
      <c r="AE6755">
        <v>2</v>
      </c>
      <c r="AF6755">
        <v>0</v>
      </c>
      <c r="AG6755">
        <v>0</v>
      </c>
      <c r="AH6755">
        <v>0</v>
      </c>
      <c r="AI6755">
        <v>0</v>
      </c>
      <c r="AJ6755">
        <v>1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</row>
    <row r="6756" spans="1:44" x14ac:dyDescent="0.25">
      <c r="A6756">
        <v>1597626</v>
      </c>
      <c r="B6756">
        <v>792932</v>
      </c>
      <c r="C6756">
        <v>21.334873902137499</v>
      </c>
      <c r="D6756">
        <v>38.008522627880097</v>
      </c>
      <c r="E6756" s="68" t="s">
        <v>900</v>
      </c>
      <c r="F6756" s="8">
        <f>INDEX(Δεδομένα!$P:$P,MATCH('2020'!E6756,Δεδομένα!$O:$O,0))</f>
        <v>136</v>
      </c>
      <c r="G6756" s="6" t="s">
        <v>357</v>
      </c>
      <c r="H6756" s="2" t="str">
        <f>INDEX(Δεδομένα!B$1:B$51,MATCH('2020'!G6756,Δεδομένα!A$1:A$51,0))</f>
        <v>ΔΥΤΙΚΗΣ ΕΛΛΑΔΟΣ</v>
      </c>
      <c r="I6756" s="8">
        <f>INDEX(Δεδομένα!E$1:E$13,MATCH('2020'!H6756,Δεδομένα!D$1:D$13,0))</f>
        <v>7</v>
      </c>
      <c r="J6756" s="1">
        <v>44106</v>
      </c>
      <c r="K6756" s="6" t="s">
        <v>2316</v>
      </c>
      <c r="L6756" s="36" t="str">
        <f t="shared" si="420"/>
        <v>02/10/2020 20:18</v>
      </c>
      <c r="M6756" s="1">
        <v>44106</v>
      </c>
      <c r="N6756" s="6" t="s">
        <v>901</v>
      </c>
      <c r="O6756" s="36" t="str">
        <f t="shared" si="421"/>
        <v>02/10/2020 22:55</v>
      </c>
      <c r="P6756" s="46">
        <f t="shared" si="422"/>
        <v>0.10902777777664596</v>
      </c>
      <c r="Q6756" s="48">
        <v>0</v>
      </c>
      <c r="R6756" s="47">
        <f t="shared" si="423"/>
        <v>156.99999999837019</v>
      </c>
      <c r="S6756" s="6" t="s">
        <v>44</v>
      </c>
      <c r="T6756" s="6" t="s">
        <v>1058</v>
      </c>
      <c r="U6756" s="6" t="s">
        <v>3954</v>
      </c>
      <c r="V6756" s="6" t="s">
        <v>4846</v>
      </c>
      <c r="W6756" s="7">
        <v>0</v>
      </c>
      <c r="X6756" s="7">
        <v>0</v>
      </c>
      <c r="Y6756" s="7">
        <v>0</v>
      </c>
      <c r="Z6756" s="7">
        <v>0</v>
      </c>
      <c r="AA6756" s="7">
        <v>1</v>
      </c>
      <c r="AB6756" s="7">
        <v>0</v>
      </c>
      <c r="AC6756" s="7">
        <v>0</v>
      </c>
      <c r="AD6756" s="7">
        <v>0</v>
      </c>
      <c r="AE6756">
        <v>4</v>
      </c>
      <c r="AF6756">
        <v>0</v>
      </c>
      <c r="AG6756">
        <v>0</v>
      </c>
      <c r="AH6756">
        <v>0</v>
      </c>
      <c r="AI6756">
        <v>0</v>
      </c>
      <c r="AJ6756">
        <v>2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</row>
    <row r="6757" spans="1:44" x14ac:dyDescent="0.25">
      <c r="A6757">
        <v>1594639</v>
      </c>
      <c r="B6757">
        <v>792746</v>
      </c>
      <c r="C6757">
        <v>22.309401825546502</v>
      </c>
      <c r="D6757">
        <v>40.524282545663297</v>
      </c>
      <c r="E6757" s="68" t="s">
        <v>852</v>
      </c>
      <c r="F6757" s="8">
        <f>INDEX(Δεδομένα!$P:$P,MATCH('2020'!E6757,Δεδομένα!$O:$O,0))</f>
        <v>63</v>
      </c>
      <c r="G6757" s="6" t="s">
        <v>238</v>
      </c>
      <c r="H6757" s="2" t="str">
        <f>INDEX(Δεδομένα!B$1:B$51,MATCH('2020'!G6757,Δεδομένα!A$1:A$51,0))</f>
        <v>ΚΕΝΤΡΙΚΗΣ ΜΑΚΕΔΟΝΙΑΣ</v>
      </c>
      <c r="I6757" s="8">
        <f>INDEX(Δεδομένα!E$1:E$13,MATCH('2020'!H6757,Δεδομένα!D$1:D$13,0))</f>
        <v>3</v>
      </c>
      <c r="J6757" s="1">
        <v>44106</v>
      </c>
      <c r="K6757" s="6" t="s">
        <v>460</v>
      </c>
      <c r="L6757" s="36" t="str">
        <f t="shared" si="420"/>
        <v>02/10/2020 12:54</v>
      </c>
      <c r="M6757" s="1">
        <v>44106</v>
      </c>
      <c r="N6757" s="6" t="s">
        <v>715</v>
      </c>
      <c r="O6757" s="36" t="str">
        <f t="shared" si="421"/>
        <v>02/10/2020 14:35</v>
      </c>
      <c r="P6757" s="46">
        <f t="shared" si="422"/>
        <v>7.013888889196096E-2</v>
      </c>
      <c r="Q6757" s="48">
        <v>0</v>
      </c>
      <c r="R6757" s="47">
        <f t="shared" si="423"/>
        <v>101.00000000442378</v>
      </c>
      <c r="S6757" s="6" t="s">
        <v>44</v>
      </c>
      <c r="T6757" s="6" t="s">
        <v>853</v>
      </c>
      <c r="U6757" s="6" t="s">
        <v>5171</v>
      </c>
      <c r="V6757" s="6" t="s">
        <v>7103</v>
      </c>
      <c r="W6757" s="7">
        <v>0</v>
      </c>
      <c r="X6757" s="7">
        <v>0</v>
      </c>
      <c r="Y6757" s="7">
        <v>0</v>
      </c>
      <c r="Z6757" s="7">
        <v>0.1</v>
      </c>
      <c r="AA6757" s="7">
        <v>0</v>
      </c>
      <c r="AB6757" s="7">
        <v>0</v>
      </c>
      <c r="AC6757" s="7">
        <v>0</v>
      </c>
      <c r="AD6757" s="7">
        <v>0</v>
      </c>
      <c r="AE6757">
        <v>2</v>
      </c>
      <c r="AF6757">
        <v>0</v>
      </c>
      <c r="AG6757">
        <v>0</v>
      </c>
      <c r="AH6757">
        <v>0</v>
      </c>
      <c r="AI6757">
        <v>1</v>
      </c>
      <c r="AJ6757">
        <v>1</v>
      </c>
      <c r="AK6757">
        <v>0</v>
      </c>
      <c r="AL6757">
        <v>0</v>
      </c>
      <c r="AM6757">
        <v>1</v>
      </c>
      <c r="AN6757">
        <v>0</v>
      </c>
      <c r="AO6757">
        <v>0</v>
      </c>
      <c r="AP6757">
        <v>0</v>
      </c>
      <c r="AQ6757">
        <v>0</v>
      </c>
      <c r="AR6757">
        <v>0</v>
      </c>
    </row>
    <row r="6758" spans="1:44" x14ac:dyDescent="0.25">
      <c r="A6758">
        <v>1594657</v>
      </c>
      <c r="B6758">
        <v>792882</v>
      </c>
      <c r="C6758">
        <v>22.3085746079675</v>
      </c>
      <c r="D6758">
        <v>40.582570908947801</v>
      </c>
      <c r="E6758" s="68" t="s">
        <v>852</v>
      </c>
      <c r="F6758" s="8">
        <f>INDEX(Δεδομένα!$P:$P,MATCH('2020'!E6758,Δεδομένα!$O:$O,0))</f>
        <v>63</v>
      </c>
      <c r="G6758" s="6" t="s">
        <v>238</v>
      </c>
      <c r="H6758" s="2" t="str">
        <f>INDEX(Δεδομένα!B$1:B$51,MATCH('2020'!G6758,Δεδομένα!A$1:A$51,0))</f>
        <v>ΚΕΝΤΡΙΚΗΣ ΜΑΚΕΔΟΝΙΑΣ</v>
      </c>
      <c r="I6758" s="8">
        <f>INDEX(Δεδομένα!E$1:E$13,MATCH('2020'!H6758,Δεδομένα!D$1:D$13,0))</f>
        <v>3</v>
      </c>
      <c r="J6758" s="1">
        <v>44106</v>
      </c>
      <c r="K6758" s="6" t="s">
        <v>1221</v>
      </c>
      <c r="L6758" s="36" t="str">
        <f t="shared" si="420"/>
        <v>02/10/2020 18:29</v>
      </c>
      <c r="M6758" s="1">
        <v>44106</v>
      </c>
      <c r="N6758" s="6" t="s">
        <v>256</v>
      </c>
      <c r="O6758" s="36" t="str">
        <f t="shared" si="421"/>
        <v>02/10/2020 19:30</v>
      </c>
      <c r="P6758" s="46">
        <f t="shared" si="422"/>
        <v>4.2361111110949423E-2</v>
      </c>
      <c r="Q6758" s="48">
        <v>0</v>
      </c>
      <c r="R6758" s="47">
        <f t="shared" si="423"/>
        <v>60.999999999767169</v>
      </c>
      <c r="S6758" s="6" t="s">
        <v>44</v>
      </c>
      <c r="T6758" s="6" t="s">
        <v>853</v>
      </c>
      <c r="U6758" s="6" t="s">
        <v>44</v>
      </c>
      <c r="V6758" s="6" t="s">
        <v>7110</v>
      </c>
      <c r="W6758" s="7">
        <v>0</v>
      </c>
      <c r="X6758" s="7">
        <v>0</v>
      </c>
      <c r="Y6758" s="7">
        <v>0</v>
      </c>
      <c r="Z6758" s="7">
        <v>0.03</v>
      </c>
      <c r="AA6758" s="7">
        <v>0</v>
      </c>
      <c r="AB6758" s="7">
        <v>0</v>
      </c>
      <c r="AC6758" s="7">
        <v>0</v>
      </c>
      <c r="AD6758" s="7">
        <v>0</v>
      </c>
      <c r="AE6758">
        <v>3</v>
      </c>
      <c r="AF6758">
        <v>0</v>
      </c>
      <c r="AG6758">
        <v>0</v>
      </c>
      <c r="AH6758">
        <v>0</v>
      </c>
      <c r="AI6758">
        <v>0</v>
      </c>
      <c r="AJ6758">
        <v>1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</row>
    <row r="6759" spans="1:44" x14ac:dyDescent="0.25">
      <c r="A6759">
        <v>1594668</v>
      </c>
      <c r="B6759">
        <v>792907</v>
      </c>
      <c r="C6759">
        <v>22.303670264260699</v>
      </c>
      <c r="D6759">
        <v>40.532582351589902</v>
      </c>
      <c r="E6759" s="68" t="s">
        <v>852</v>
      </c>
      <c r="F6759" s="8">
        <f>INDEX(Δεδομένα!$P:$P,MATCH('2020'!E6759,Δεδομένα!$O:$O,0))</f>
        <v>63</v>
      </c>
      <c r="G6759" s="6" t="s">
        <v>238</v>
      </c>
      <c r="H6759" s="2" t="str">
        <f>INDEX(Δεδομένα!B$1:B$51,MATCH('2020'!G6759,Δεδομένα!A$1:A$51,0))</f>
        <v>ΚΕΝΤΡΙΚΗΣ ΜΑΚΕΔΟΝΙΑΣ</v>
      </c>
      <c r="I6759" s="8">
        <f>INDEX(Δεδομένα!E$1:E$13,MATCH('2020'!H6759,Δεδομένα!D$1:D$13,0))</f>
        <v>3</v>
      </c>
      <c r="J6759" s="1">
        <v>44106</v>
      </c>
      <c r="K6759" s="6" t="s">
        <v>2480</v>
      </c>
      <c r="L6759" s="36" t="str">
        <f t="shared" si="420"/>
        <v>02/10/2020 19:38</v>
      </c>
      <c r="M6759" s="1">
        <v>44106</v>
      </c>
      <c r="N6759" s="6" t="s">
        <v>1571</v>
      </c>
      <c r="O6759" s="36" t="str">
        <f t="shared" si="421"/>
        <v>02/10/2020 22:34</v>
      </c>
      <c r="P6759" s="46">
        <f t="shared" si="422"/>
        <v>0.12222222222044365</v>
      </c>
      <c r="Q6759" s="48">
        <v>0</v>
      </c>
      <c r="R6759" s="47">
        <f t="shared" si="423"/>
        <v>175.99999999743886</v>
      </c>
      <c r="S6759" s="6" t="s">
        <v>44</v>
      </c>
      <c r="T6759" s="6" t="s">
        <v>853</v>
      </c>
      <c r="U6759" s="6" t="s">
        <v>44</v>
      </c>
      <c r="V6759" s="6" t="s">
        <v>7113</v>
      </c>
      <c r="W6759" s="7">
        <v>0</v>
      </c>
      <c r="X6759" s="7">
        <v>0</v>
      </c>
      <c r="Y6759" s="7">
        <v>0</v>
      </c>
      <c r="Z6759" s="7">
        <v>0.2</v>
      </c>
      <c r="AA6759" s="7">
        <v>0</v>
      </c>
      <c r="AB6759" s="7">
        <v>0</v>
      </c>
      <c r="AC6759" s="7">
        <v>0</v>
      </c>
      <c r="AD6759" s="7">
        <v>0</v>
      </c>
      <c r="AE6759">
        <v>4</v>
      </c>
      <c r="AF6759">
        <v>0</v>
      </c>
      <c r="AG6759">
        <v>0</v>
      </c>
      <c r="AH6759">
        <v>0</v>
      </c>
      <c r="AI6759">
        <v>1</v>
      </c>
      <c r="AJ6759">
        <v>2</v>
      </c>
      <c r="AK6759">
        <v>0</v>
      </c>
      <c r="AL6759">
        <v>0</v>
      </c>
      <c r="AM6759">
        <v>1</v>
      </c>
      <c r="AN6759">
        <v>0</v>
      </c>
      <c r="AO6759">
        <v>0</v>
      </c>
      <c r="AP6759">
        <v>0</v>
      </c>
      <c r="AQ6759">
        <v>0</v>
      </c>
      <c r="AR6759">
        <v>0</v>
      </c>
    </row>
    <row r="6760" spans="1:44" x14ac:dyDescent="0.25">
      <c r="A6760">
        <v>1594555</v>
      </c>
      <c r="B6760">
        <v>792734</v>
      </c>
      <c r="C6760">
        <v>22.628570414348498</v>
      </c>
      <c r="D6760">
        <v>40.734288709379499</v>
      </c>
      <c r="E6760" s="68" t="s">
        <v>1668</v>
      </c>
      <c r="F6760" s="8">
        <f>INDEX(Δεδομένα!$P:$P,MATCH('2020'!E6760,Δεδομένα!$O:$O,0))</f>
        <v>257</v>
      </c>
      <c r="G6760" s="6" t="s">
        <v>170</v>
      </c>
      <c r="H6760" s="2" t="str">
        <f>INDEX(Δεδομένα!B$1:B$51,MATCH('2020'!G6760,Δεδομένα!A$1:A$51,0))</f>
        <v>ΚΕΝΤΡΙΚΗΣ ΜΑΚΕΔΟΝΙΑΣ</v>
      </c>
      <c r="I6760" s="8">
        <f>INDEX(Δεδομένα!E$1:E$13,MATCH('2020'!H6760,Δεδομένα!D$1:D$13,0))</f>
        <v>3</v>
      </c>
      <c r="J6760" s="1">
        <v>44106</v>
      </c>
      <c r="K6760" s="6" t="s">
        <v>662</v>
      </c>
      <c r="L6760" s="36" t="str">
        <f t="shared" si="420"/>
        <v>02/10/2020 12:30</v>
      </c>
      <c r="M6760" s="1">
        <v>44106</v>
      </c>
      <c r="N6760" s="6" t="s">
        <v>1251</v>
      </c>
      <c r="O6760" s="36" t="str">
        <f t="shared" si="421"/>
        <v>02/10/2020 13:46</v>
      </c>
      <c r="P6760" s="46">
        <f t="shared" si="422"/>
        <v>5.2777777775190771E-2</v>
      </c>
      <c r="Q6760" s="48">
        <v>0</v>
      </c>
      <c r="R6760" s="47">
        <f t="shared" si="423"/>
        <v>75.99999999627471</v>
      </c>
      <c r="S6760" s="6" t="s">
        <v>44</v>
      </c>
      <c r="T6760" s="6" t="s">
        <v>187</v>
      </c>
      <c r="U6760" s="6" t="s">
        <v>2089</v>
      </c>
      <c r="V6760" s="6" t="s">
        <v>1706</v>
      </c>
      <c r="W6760" s="7">
        <v>0</v>
      </c>
      <c r="X6760" s="7">
        <v>0</v>
      </c>
      <c r="Y6760" s="7">
        <v>0</v>
      </c>
      <c r="Z6760" s="7">
        <v>0.1</v>
      </c>
      <c r="AA6760" s="7">
        <v>0</v>
      </c>
      <c r="AB6760" s="7">
        <v>0</v>
      </c>
      <c r="AC6760" s="7">
        <v>0</v>
      </c>
      <c r="AD6760" s="7">
        <v>0</v>
      </c>
      <c r="AE6760">
        <v>2</v>
      </c>
      <c r="AF6760">
        <v>0</v>
      </c>
      <c r="AG6760">
        <v>0</v>
      </c>
      <c r="AH6760">
        <v>0</v>
      </c>
      <c r="AI6760">
        <v>0</v>
      </c>
      <c r="AJ6760">
        <v>1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</row>
    <row r="6761" spans="1:44" x14ac:dyDescent="0.25">
      <c r="A6761">
        <v>1594640</v>
      </c>
      <c r="B6761">
        <v>792811</v>
      </c>
      <c r="C6761">
        <v>24.4985027313232</v>
      </c>
      <c r="D6761">
        <v>40.967445373535199</v>
      </c>
      <c r="E6761" s="68" t="s">
        <v>1176</v>
      </c>
      <c r="F6761" s="8">
        <f>INDEX(Δεδομένα!$P:$P,MATCH('2020'!E6761,Δεδομένα!$O:$O,0))</f>
        <v>23</v>
      </c>
      <c r="G6761" s="6" t="s">
        <v>77</v>
      </c>
      <c r="H6761" s="2" t="str">
        <f>INDEX(Δεδομένα!B$1:B$51,MATCH('2020'!G6761,Δεδομένα!A$1:A$51,0))</f>
        <v>ΑΝΑΤΟΛΙΚΗΣ ΜΑΚΕΔΟΝΙΑΣ ΚΑΙ ΘΡΑΚΗΣ</v>
      </c>
      <c r="I6761" s="8">
        <f>INDEX(Δεδομένα!E$1:E$13,MATCH('2020'!H6761,Δεδομένα!D$1:D$13,0))</f>
        <v>2</v>
      </c>
      <c r="J6761" s="1">
        <v>44106</v>
      </c>
      <c r="K6761" s="6" t="s">
        <v>1741</v>
      </c>
      <c r="L6761" s="36" t="str">
        <f t="shared" si="420"/>
        <v>02/10/2020 15:19</v>
      </c>
      <c r="M6761" s="1">
        <v>44106</v>
      </c>
      <c r="N6761" s="6" t="s">
        <v>586</v>
      </c>
      <c r="O6761" s="36" t="str">
        <f t="shared" si="421"/>
        <v>02/10/2020 16:05</v>
      </c>
      <c r="P6761" s="46">
        <f t="shared" si="422"/>
        <v>3.1944444446708076E-2</v>
      </c>
      <c r="Q6761" s="48">
        <v>0</v>
      </c>
      <c r="R6761" s="47">
        <f t="shared" si="423"/>
        <v>46.000000003259629</v>
      </c>
      <c r="S6761" s="6" t="s">
        <v>44</v>
      </c>
      <c r="T6761" s="6" t="s">
        <v>1177</v>
      </c>
      <c r="U6761" s="6" t="s">
        <v>44</v>
      </c>
      <c r="V6761" s="6" t="s">
        <v>5944</v>
      </c>
      <c r="W6761" s="7">
        <v>0</v>
      </c>
      <c r="X6761" s="7">
        <v>0</v>
      </c>
      <c r="Y6761" s="7">
        <v>0</v>
      </c>
      <c r="Z6761" s="7">
        <v>0</v>
      </c>
      <c r="AA6761" s="7">
        <v>0</v>
      </c>
      <c r="AB6761" s="7">
        <v>0</v>
      </c>
      <c r="AC6761" s="7">
        <v>1</v>
      </c>
      <c r="AD6761" s="7">
        <v>0</v>
      </c>
      <c r="AE6761">
        <v>2</v>
      </c>
      <c r="AF6761">
        <v>0</v>
      </c>
      <c r="AG6761">
        <v>0</v>
      </c>
      <c r="AH6761">
        <v>0</v>
      </c>
      <c r="AI6761">
        <v>0</v>
      </c>
      <c r="AJ6761">
        <v>1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</row>
    <row r="6762" spans="1:44" x14ac:dyDescent="0.25">
      <c r="A6762">
        <v>1594813</v>
      </c>
      <c r="B6762">
        <v>792873</v>
      </c>
      <c r="C6762">
        <v>22.750930287540701</v>
      </c>
      <c r="D6762">
        <v>41.029100492052798</v>
      </c>
      <c r="E6762" s="68" t="s">
        <v>222</v>
      </c>
      <c r="F6762" s="8">
        <f>INDEX(Δεδομένα!$P:$P,MATCH('2020'!E6762,Δεδομένα!$O:$O,0))</f>
        <v>59</v>
      </c>
      <c r="G6762" s="6" t="s">
        <v>223</v>
      </c>
      <c r="H6762" s="2" t="str">
        <f>INDEX(Δεδομένα!B$1:B$51,MATCH('2020'!G6762,Δεδομένα!A$1:A$51,0))</f>
        <v>ΚΕΝΤΡΙΚΗΣ ΜΑΚΕΔΟΝΙΑΣ</v>
      </c>
      <c r="I6762" s="8">
        <f>INDEX(Δεδομένα!E$1:E$13,MATCH('2020'!H6762,Δεδομένα!D$1:D$13,0))</f>
        <v>3</v>
      </c>
      <c r="J6762" s="1">
        <v>44106</v>
      </c>
      <c r="K6762" s="6" t="s">
        <v>43</v>
      </c>
      <c r="L6762" s="36" t="str">
        <f t="shared" si="420"/>
        <v>02/10/2020 17:35</v>
      </c>
      <c r="M6762" s="1">
        <v>44106</v>
      </c>
      <c r="N6762" s="6" t="s">
        <v>700</v>
      </c>
      <c r="O6762" s="36" t="str">
        <f t="shared" si="421"/>
        <v>02/10/2020 19:45</v>
      </c>
      <c r="P6762" s="46">
        <f t="shared" si="422"/>
        <v>9.0277777773735579E-2</v>
      </c>
      <c r="Q6762" s="48">
        <v>0</v>
      </c>
      <c r="R6762" s="47">
        <f t="shared" si="423"/>
        <v>129.99999999417923</v>
      </c>
      <c r="S6762" s="6" t="s">
        <v>44</v>
      </c>
      <c r="T6762" s="6" t="s">
        <v>226</v>
      </c>
      <c r="U6762" s="6" t="s">
        <v>44</v>
      </c>
      <c r="V6762" s="6" t="s">
        <v>1807</v>
      </c>
      <c r="W6762" s="7">
        <v>0</v>
      </c>
      <c r="X6762" s="7">
        <v>0</v>
      </c>
      <c r="Y6762" s="7">
        <v>0</v>
      </c>
      <c r="Z6762" s="7">
        <v>0</v>
      </c>
      <c r="AA6762" s="7">
        <v>1</v>
      </c>
      <c r="AB6762" s="7">
        <v>0</v>
      </c>
      <c r="AC6762" s="7">
        <v>5</v>
      </c>
      <c r="AD6762" s="7">
        <v>0</v>
      </c>
      <c r="AE6762">
        <v>6</v>
      </c>
      <c r="AF6762">
        <v>0</v>
      </c>
      <c r="AG6762">
        <v>0</v>
      </c>
      <c r="AH6762">
        <v>0</v>
      </c>
      <c r="AI6762">
        <v>0</v>
      </c>
      <c r="AJ6762">
        <v>3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</row>
    <row r="6763" spans="1:44" x14ac:dyDescent="0.25">
      <c r="A6763">
        <v>1597955</v>
      </c>
      <c r="B6763">
        <v>792814</v>
      </c>
      <c r="C6763">
        <v>22.864793387803999</v>
      </c>
      <c r="D6763">
        <v>37.9238248291622</v>
      </c>
      <c r="E6763" s="68" t="s">
        <v>810</v>
      </c>
      <c r="F6763" s="8">
        <f>INDEX(Δεδομένα!$P:$P,MATCH('2020'!E6763,Δεδομένα!$O:$O,0))</f>
        <v>157</v>
      </c>
      <c r="G6763" s="6" t="s">
        <v>391</v>
      </c>
      <c r="H6763" s="2" t="str">
        <f>INDEX(Δεδομένα!B$1:B$51,MATCH('2020'!G6763,Δεδομένα!A$1:A$51,0))</f>
        <v>ΠΕΛΛΟΠΟΝΗΣΟΥ</v>
      </c>
      <c r="I6763" s="8">
        <f>INDEX(Δεδομένα!E$1:E$13,MATCH('2020'!H6763,Δεδομένα!D$1:D$13,0))</f>
        <v>8</v>
      </c>
      <c r="J6763" s="1">
        <v>44106</v>
      </c>
      <c r="K6763" s="6" t="s">
        <v>926</v>
      </c>
      <c r="L6763" s="36" t="str">
        <f t="shared" si="420"/>
        <v>02/10/2020 15:35</v>
      </c>
      <c r="M6763" s="1">
        <v>44106</v>
      </c>
      <c r="N6763" s="6" t="s">
        <v>2435</v>
      </c>
      <c r="O6763" s="36" t="str">
        <f t="shared" si="421"/>
        <v>02/10/2020 15:59</v>
      </c>
      <c r="P6763" s="46">
        <f t="shared" si="422"/>
        <v>1.6666666670062114E-2</v>
      </c>
      <c r="Q6763" s="48">
        <v>0</v>
      </c>
      <c r="R6763" s="47">
        <f t="shared" si="423"/>
        <v>24.000000004889444</v>
      </c>
      <c r="S6763" s="6" t="s">
        <v>44</v>
      </c>
      <c r="T6763" s="6" t="s">
        <v>812</v>
      </c>
      <c r="U6763" s="6" t="s">
        <v>44</v>
      </c>
      <c r="V6763" s="6" t="s">
        <v>6835</v>
      </c>
      <c r="W6763" s="7">
        <v>0</v>
      </c>
      <c r="X6763" s="7">
        <v>0</v>
      </c>
      <c r="Y6763" s="7">
        <v>0</v>
      </c>
      <c r="Z6763" s="7">
        <v>0</v>
      </c>
      <c r="AA6763" s="7">
        <v>0</v>
      </c>
      <c r="AB6763" s="7">
        <v>0.01</v>
      </c>
      <c r="AC6763" s="7">
        <v>0</v>
      </c>
      <c r="AD6763" s="7">
        <v>0</v>
      </c>
      <c r="AE6763">
        <v>3</v>
      </c>
      <c r="AF6763">
        <v>0</v>
      </c>
      <c r="AG6763">
        <v>0</v>
      </c>
      <c r="AH6763">
        <v>0</v>
      </c>
      <c r="AI6763">
        <v>0</v>
      </c>
      <c r="AJ6763">
        <v>1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</row>
    <row r="6764" spans="1:44" x14ac:dyDescent="0.25">
      <c r="A6764">
        <v>1597978</v>
      </c>
      <c r="B6764">
        <v>792874</v>
      </c>
      <c r="C6764">
        <v>23.029274247910401</v>
      </c>
      <c r="D6764">
        <v>37.837551800732101</v>
      </c>
      <c r="E6764" s="68" t="s">
        <v>810</v>
      </c>
      <c r="F6764" s="8">
        <f>INDEX(Δεδομένα!$P:$P,MATCH('2020'!E6764,Δεδομένα!$O:$O,0))</f>
        <v>157</v>
      </c>
      <c r="G6764" s="6" t="s">
        <v>391</v>
      </c>
      <c r="H6764" s="2" t="str">
        <f>INDEX(Δεδομένα!B$1:B$51,MATCH('2020'!G6764,Δεδομένα!A$1:A$51,0))</f>
        <v>ΠΕΛΛΟΠΟΝΗΣΟΥ</v>
      </c>
      <c r="I6764" s="8">
        <f>INDEX(Δεδομένα!E$1:E$13,MATCH('2020'!H6764,Δεδομένα!D$1:D$13,0))</f>
        <v>8</v>
      </c>
      <c r="J6764" s="1">
        <v>44106</v>
      </c>
      <c r="K6764" s="6" t="s">
        <v>770</v>
      </c>
      <c r="L6764" s="36" t="str">
        <f t="shared" si="420"/>
        <v>02/10/2020 17:57</v>
      </c>
      <c r="M6764" s="1">
        <v>44106</v>
      </c>
      <c r="N6764" s="6" t="s">
        <v>1650</v>
      </c>
      <c r="O6764" s="36" t="str">
        <f t="shared" si="421"/>
        <v>02/10/2020 18:42</v>
      </c>
      <c r="P6764" s="46">
        <f t="shared" si="422"/>
        <v>3.125E-2</v>
      </c>
      <c r="Q6764" s="48">
        <v>0</v>
      </c>
      <c r="R6764" s="47">
        <f t="shared" si="423"/>
        <v>45</v>
      </c>
      <c r="S6764" s="6" t="s">
        <v>44</v>
      </c>
      <c r="T6764" s="6" t="s">
        <v>1012</v>
      </c>
      <c r="U6764" s="6" t="s">
        <v>44</v>
      </c>
      <c r="V6764" s="6" t="s">
        <v>4537</v>
      </c>
      <c r="W6764" s="7">
        <v>0</v>
      </c>
      <c r="X6764" s="7">
        <v>0</v>
      </c>
      <c r="Y6764" s="7">
        <v>0</v>
      </c>
      <c r="Z6764" s="7">
        <v>0</v>
      </c>
      <c r="AA6764" s="7">
        <v>0</v>
      </c>
      <c r="AB6764" s="7">
        <v>0</v>
      </c>
      <c r="AC6764" s="7">
        <v>0.01</v>
      </c>
      <c r="AD6764" s="7">
        <v>0</v>
      </c>
      <c r="AE6764">
        <v>4</v>
      </c>
      <c r="AF6764">
        <v>0</v>
      </c>
      <c r="AG6764">
        <v>0</v>
      </c>
      <c r="AH6764">
        <v>0</v>
      </c>
      <c r="AI6764">
        <v>0</v>
      </c>
      <c r="AJ6764">
        <v>1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</row>
    <row r="6765" spans="1:44" x14ac:dyDescent="0.25">
      <c r="A6765">
        <v>1595095</v>
      </c>
      <c r="B6765">
        <v>792946</v>
      </c>
      <c r="C6765">
        <v>22.787949712274401</v>
      </c>
      <c r="D6765">
        <v>39.422776383952304</v>
      </c>
      <c r="E6765" s="68" t="s">
        <v>2545</v>
      </c>
      <c r="F6765" s="8">
        <f>INDEX(Δεδομένα!$P:$P,MATCH('2020'!E6765,Δεδομένα!$O:$O,0))</f>
        <v>110</v>
      </c>
      <c r="G6765" s="6" t="s">
        <v>958</v>
      </c>
      <c r="H6765" s="2" t="str">
        <f>INDEX(Δεδομένα!B$1:B$51,MATCH('2020'!G6765,Δεδομένα!A$1:A$51,0))</f>
        <v>ΘΕΣΣΑΛΙΑΣ</v>
      </c>
      <c r="I6765" s="8">
        <f>INDEX(Δεδομένα!E$1:E$13,MATCH('2020'!H6765,Δεδομένα!D$1:D$13,0))</f>
        <v>6</v>
      </c>
      <c r="J6765" s="1">
        <v>44106</v>
      </c>
      <c r="K6765" s="6" t="s">
        <v>107</v>
      </c>
      <c r="L6765" s="36" t="str">
        <f t="shared" si="420"/>
        <v>02/10/2020 20:20</v>
      </c>
      <c r="M6765" s="1">
        <v>44106</v>
      </c>
      <c r="N6765" s="6" t="s">
        <v>392</v>
      </c>
      <c r="O6765" s="36" t="str">
        <f t="shared" si="421"/>
        <v>02/10/2020 21:00</v>
      </c>
      <c r="P6765" s="46">
        <f t="shared" si="422"/>
        <v>2.7777777781011537E-2</v>
      </c>
      <c r="Q6765" s="48">
        <v>0</v>
      </c>
      <c r="R6765" s="47">
        <f t="shared" si="423"/>
        <v>40.000000004656613</v>
      </c>
      <c r="S6765" s="6" t="s">
        <v>44</v>
      </c>
      <c r="T6765" s="6" t="s">
        <v>2546</v>
      </c>
      <c r="U6765" s="6" t="s">
        <v>44</v>
      </c>
      <c r="V6765" s="6" t="s">
        <v>3808</v>
      </c>
      <c r="W6765" s="7">
        <v>0</v>
      </c>
      <c r="X6765" s="7">
        <v>0</v>
      </c>
      <c r="Y6765" s="7">
        <v>0</v>
      </c>
      <c r="Z6765" s="7">
        <v>0</v>
      </c>
      <c r="AA6765" s="7">
        <v>0</v>
      </c>
      <c r="AB6765" s="7">
        <v>0</v>
      </c>
      <c r="AC6765" s="7">
        <v>20</v>
      </c>
      <c r="AD6765" s="7">
        <v>0</v>
      </c>
      <c r="AE6765">
        <v>2</v>
      </c>
      <c r="AF6765">
        <v>0</v>
      </c>
      <c r="AG6765">
        <v>0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</row>
    <row r="6766" spans="1:44" x14ac:dyDescent="0.25">
      <c r="A6766">
        <v>1595103</v>
      </c>
      <c r="B6766">
        <v>792851</v>
      </c>
      <c r="C6766">
        <v>21.597678855193099</v>
      </c>
      <c r="D6766">
        <v>37.212552135975002</v>
      </c>
      <c r="E6766" s="68" t="s">
        <v>997</v>
      </c>
      <c r="F6766" s="8">
        <f>INDEX(Δεδομένα!$P:$P,MATCH('2020'!E6766,Δεδομένα!$O:$O,0))</f>
        <v>145</v>
      </c>
      <c r="G6766" s="6" t="s">
        <v>841</v>
      </c>
      <c r="H6766" s="2" t="str">
        <f>INDEX(Δεδομένα!B$1:B$51,MATCH('2020'!G6766,Δεδομένα!A$1:A$51,0))</f>
        <v>ΠΕΛΛΟΠΟΝΗΣΟΥ</v>
      </c>
      <c r="I6766" s="8">
        <f>INDEX(Δεδομένα!E$1:E$13,MATCH('2020'!H6766,Δεδομένα!D$1:D$13,0))</f>
        <v>8</v>
      </c>
      <c r="J6766" s="1">
        <v>44106</v>
      </c>
      <c r="K6766" s="6" t="s">
        <v>1463</v>
      </c>
      <c r="L6766" s="36" t="str">
        <f t="shared" si="420"/>
        <v>02/10/2020 16:58</v>
      </c>
      <c r="M6766" s="1">
        <v>44106</v>
      </c>
      <c r="N6766" s="6" t="s">
        <v>1536</v>
      </c>
      <c r="O6766" s="36" t="str">
        <f t="shared" si="421"/>
        <v>02/10/2020 20:42</v>
      </c>
      <c r="P6766" s="46">
        <f t="shared" si="422"/>
        <v>0.15555555556056788</v>
      </c>
      <c r="Q6766" s="48">
        <v>0</v>
      </c>
      <c r="R6766" s="47">
        <f t="shared" si="423"/>
        <v>224.00000000721775</v>
      </c>
      <c r="S6766" s="6" t="s">
        <v>44</v>
      </c>
      <c r="T6766" s="6" t="s">
        <v>999</v>
      </c>
      <c r="U6766" s="6" t="s">
        <v>44</v>
      </c>
      <c r="V6766" s="6" t="s">
        <v>3941</v>
      </c>
      <c r="W6766" s="7">
        <v>0</v>
      </c>
      <c r="X6766" s="7">
        <v>0</v>
      </c>
      <c r="Y6766" s="7">
        <v>0</v>
      </c>
      <c r="Z6766" s="7">
        <v>0</v>
      </c>
      <c r="AA6766" s="7">
        <v>0.5</v>
      </c>
      <c r="AB6766" s="7">
        <v>0</v>
      </c>
      <c r="AC6766" s="7">
        <v>0.1</v>
      </c>
      <c r="AD6766" s="7">
        <v>0</v>
      </c>
      <c r="AE6766">
        <v>6</v>
      </c>
      <c r="AF6766">
        <v>0</v>
      </c>
      <c r="AG6766">
        <v>0</v>
      </c>
      <c r="AH6766">
        <v>0</v>
      </c>
      <c r="AI6766">
        <v>0</v>
      </c>
      <c r="AJ6766">
        <v>3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</row>
    <row r="6767" spans="1:44" x14ac:dyDescent="0.25">
      <c r="A6767">
        <v>1594678</v>
      </c>
      <c r="B6767">
        <v>792730</v>
      </c>
      <c r="C6767">
        <v>22.0605146418403</v>
      </c>
      <c r="D6767">
        <v>40.924498949836497</v>
      </c>
      <c r="E6767" s="68" t="s">
        <v>952</v>
      </c>
      <c r="F6767" s="8">
        <f>INDEX(Δεδομένα!$P:$P,MATCH('2020'!E6767,Δεδομένα!$O:$O,0))</f>
        <v>62</v>
      </c>
      <c r="G6767" s="6" t="s">
        <v>874</v>
      </c>
      <c r="H6767" s="2" t="str">
        <f>INDEX(Δεδομένα!B$1:B$51,MATCH('2020'!G6767,Δεδομένα!A$1:A$51,0))</f>
        <v>ΚΕΝΤΡΙΚΗΣ ΜΑΚΕΔΟΝΙΑΣ</v>
      </c>
      <c r="I6767" s="8">
        <f>INDEX(Δεδομένα!E$1:E$13,MATCH('2020'!H6767,Δεδομένα!D$1:D$13,0))</f>
        <v>3</v>
      </c>
      <c r="J6767" s="1">
        <v>44106</v>
      </c>
      <c r="K6767" s="6" t="s">
        <v>655</v>
      </c>
      <c r="L6767" s="36" t="str">
        <f t="shared" si="420"/>
        <v>02/10/2020 12:05</v>
      </c>
      <c r="M6767" s="1">
        <v>44106</v>
      </c>
      <c r="N6767" s="6" t="s">
        <v>217</v>
      </c>
      <c r="O6767" s="36" t="str">
        <f t="shared" si="421"/>
        <v>02/10/2020 13:05</v>
      </c>
      <c r="P6767" s="46">
        <f t="shared" si="422"/>
        <v>4.1666666671517305E-2</v>
      </c>
      <c r="Q6767" s="48">
        <v>0</v>
      </c>
      <c r="R6767" s="47">
        <f t="shared" si="423"/>
        <v>60.000000006984919</v>
      </c>
      <c r="S6767" s="6" t="s">
        <v>44</v>
      </c>
      <c r="T6767" s="6" t="s">
        <v>954</v>
      </c>
      <c r="U6767" s="6" t="s">
        <v>3303</v>
      </c>
      <c r="V6767" s="6" t="s">
        <v>3304</v>
      </c>
      <c r="W6767" s="7">
        <v>0</v>
      </c>
      <c r="X6767" s="7">
        <v>0</v>
      </c>
      <c r="Y6767" s="7">
        <v>0</v>
      </c>
      <c r="Z6767" s="7">
        <v>0</v>
      </c>
      <c r="AA6767" s="7">
        <v>0.04</v>
      </c>
      <c r="AB6767" s="7">
        <v>0</v>
      </c>
      <c r="AC6767" s="7">
        <v>0</v>
      </c>
      <c r="AD6767" s="7">
        <v>0</v>
      </c>
      <c r="AE6767">
        <v>2</v>
      </c>
      <c r="AF6767">
        <v>0</v>
      </c>
      <c r="AG6767">
        <v>0</v>
      </c>
      <c r="AH6767">
        <v>0</v>
      </c>
      <c r="AI6767">
        <v>0</v>
      </c>
      <c r="AJ6767">
        <v>1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</row>
    <row r="6768" spans="1:44" x14ac:dyDescent="0.25">
      <c r="A6768">
        <v>1594556</v>
      </c>
      <c r="B6768">
        <v>792841</v>
      </c>
      <c r="C6768">
        <v>22.258908026012101</v>
      </c>
      <c r="D6768">
        <v>40.801880863891199</v>
      </c>
      <c r="E6768" s="68" t="s">
        <v>873</v>
      </c>
      <c r="F6768" s="8">
        <f>INDEX(Δεδομένα!$P:$P,MATCH('2020'!E6768,Δεδομένα!$O:$O,0))</f>
        <v>61</v>
      </c>
      <c r="G6768" s="6" t="s">
        <v>874</v>
      </c>
      <c r="H6768" s="2" t="str">
        <f>INDEX(Δεδομένα!B$1:B$51,MATCH('2020'!G6768,Δεδομένα!A$1:A$51,0))</f>
        <v>ΚΕΝΤΡΙΚΗΣ ΜΑΚΕΔΟΝΙΑΣ</v>
      </c>
      <c r="I6768" s="8">
        <f>INDEX(Δεδομένα!E$1:E$13,MATCH('2020'!H6768,Δεδομένα!D$1:D$13,0))</f>
        <v>3</v>
      </c>
      <c r="J6768" s="1">
        <v>44106</v>
      </c>
      <c r="K6768" s="6" t="s">
        <v>1430</v>
      </c>
      <c r="L6768" s="36" t="str">
        <f t="shared" si="420"/>
        <v>02/10/2020 16:36</v>
      </c>
      <c r="M6768" s="1">
        <v>44106</v>
      </c>
      <c r="N6768" s="6" t="s">
        <v>1749</v>
      </c>
      <c r="O6768" s="36" t="str">
        <f t="shared" si="421"/>
        <v>02/10/2020 17:17</v>
      </c>
      <c r="P6768" s="46">
        <f t="shared" si="422"/>
        <v>2.8472222220443655E-2</v>
      </c>
      <c r="Q6768" s="48">
        <v>0</v>
      </c>
      <c r="R6768" s="47">
        <f t="shared" si="423"/>
        <v>40.999999997438863</v>
      </c>
      <c r="S6768" s="6" t="s">
        <v>44</v>
      </c>
      <c r="T6768" s="6" t="s">
        <v>878</v>
      </c>
      <c r="U6768" s="6" t="s">
        <v>2109</v>
      </c>
      <c r="V6768" s="6" t="s">
        <v>3122</v>
      </c>
      <c r="W6768" s="7">
        <v>0</v>
      </c>
      <c r="X6768" s="7">
        <v>0</v>
      </c>
      <c r="Y6768" s="7">
        <v>0</v>
      </c>
      <c r="Z6768" s="7">
        <v>0.16</v>
      </c>
      <c r="AA6768" s="7">
        <v>0</v>
      </c>
      <c r="AB6768" s="7">
        <v>0</v>
      </c>
      <c r="AC6768" s="7">
        <v>1</v>
      </c>
      <c r="AD6768" s="7">
        <v>0</v>
      </c>
      <c r="AE6768">
        <v>2</v>
      </c>
      <c r="AF6768">
        <v>0</v>
      </c>
      <c r="AG6768">
        <v>0</v>
      </c>
      <c r="AH6768">
        <v>0</v>
      </c>
      <c r="AI6768">
        <v>0</v>
      </c>
      <c r="AJ6768">
        <v>1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</row>
    <row r="6769" spans="1:44" x14ac:dyDescent="0.25">
      <c r="A6769">
        <v>1594782</v>
      </c>
      <c r="B6769">
        <v>792885</v>
      </c>
      <c r="C6769">
        <v>21.9236106688885</v>
      </c>
      <c r="D6769">
        <v>40.794307370283597</v>
      </c>
      <c r="E6769" s="68" t="s">
        <v>1122</v>
      </c>
      <c r="F6769" s="8">
        <f>INDEX(Δεδομένα!$P:$P,MATCH('2020'!E6769,Δεδομένα!$O:$O,0))</f>
        <v>253</v>
      </c>
      <c r="G6769" s="6" t="s">
        <v>874</v>
      </c>
      <c r="H6769" s="2" t="str">
        <f>INDEX(Δεδομένα!B$1:B$51,MATCH('2020'!G6769,Δεδομένα!A$1:A$51,0))</f>
        <v>ΚΕΝΤΡΙΚΗΣ ΜΑΚΕΔΟΝΙΑΣ</v>
      </c>
      <c r="I6769" s="8">
        <f>INDEX(Δεδομένα!E$1:E$13,MATCH('2020'!H6769,Δεδομένα!D$1:D$13,0))</f>
        <v>3</v>
      </c>
      <c r="J6769" s="1">
        <v>44106</v>
      </c>
      <c r="K6769" s="6" t="s">
        <v>263</v>
      </c>
      <c r="L6769" s="36" t="str">
        <f t="shared" si="420"/>
        <v>02/10/2020 18:35</v>
      </c>
      <c r="M6769" s="1">
        <v>44106</v>
      </c>
      <c r="N6769" s="6" t="s">
        <v>631</v>
      </c>
      <c r="O6769" s="36" t="str">
        <f t="shared" si="421"/>
        <v>02/10/2020 20:12</v>
      </c>
      <c r="P6769" s="46">
        <f t="shared" si="422"/>
        <v>6.7361111112404615E-2</v>
      </c>
      <c r="Q6769" s="48">
        <v>0</v>
      </c>
      <c r="R6769" s="47">
        <f t="shared" si="423"/>
        <v>97.000000001862645</v>
      </c>
      <c r="S6769" s="6" t="s">
        <v>44</v>
      </c>
      <c r="T6769" s="6" t="s">
        <v>1124</v>
      </c>
      <c r="U6769" s="6" t="s">
        <v>7111</v>
      </c>
      <c r="V6769" s="6" t="s">
        <v>7112</v>
      </c>
      <c r="W6769" s="7">
        <v>0</v>
      </c>
      <c r="X6769" s="7">
        <v>0</v>
      </c>
      <c r="Y6769" s="7">
        <v>0</v>
      </c>
      <c r="Z6769" s="7">
        <v>0</v>
      </c>
      <c r="AA6769" s="7">
        <v>0</v>
      </c>
      <c r="AB6769" s="7">
        <v>0</v>
      </c>
      <c r="AC6769" s="7">
        <v>0</v>
      </c>
      <c r="AD6769" s="7">
        <v>0.2</v>
      </c>
      <c r="AE6769">
        <v>3</v>
      </c>
      <c r="AF6769">
        <v>0</v>
      </c>
      <c r="AG6769">
        <v>0</v>
      </c>
      <c r="AH6769">
        <v>0</v>
      </c>
      <c r="AI6769">
        <v>0</v>
      </c>
      <c r="AJ6769">
        <v>1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</row>
    <row r="6770" spans="1:44" x14ac:dyDescent="0.25">
      <c r="A6770">
        <v>1604999</v>
      </c>
      <c r="B6770">
        <v>792790</v>
      </c>
      <c r="C6770">
        <v>25.349339497594102</v>
      </c>
      <c r="D6770">
        <v>40.968107544405001</v>
      </c>
      <c r="E6770" s="68" t="s">
        <v>946</v>
      </c>
      <c r="F6770" s="8">
        <f>INDEX(Δεδομένα!$P:$P,MATCH('2020'!E6770,Δεδομένα!$O:$O,0))</f>
        <v>19</v>
      </c>
      <c r="G6770" s="6" t="s">
        <v>64</v>
      </c>
      <c r="H6770" s="2" t="str">
        <f>INDEX(Δεδομένα!B$1:B$51,MATCH('2020'!G6770,Δεδομένα!A$1:A$51,0))</f>
        <v>ΑΝΑΤΟΛΙΚΗΣ ΜΑΚΕΔΟΝΙΑΣ ΚΑΙ ΘΡΑΚΗΣ</v>
      </c>
      <c r="I6770" s="8">
        <f>INDEX(Δεδομένα!E$1:E$13,MATCH('2020'!H6770,Δεδομένα!D$1:D$13,0))</f>
        <v>2</v>
      </c>
      <c r="J6770" s="1">
        <v>44106</v>
      </c>
      <c r="K6770" s="6" t="s">
        <v>131</v>
      </c>
      <c r="L6770" s="36" t="str">
        <f t="shared" si="420"/>
        <v>02/10/2020 14:50</v>
      </c>
      <c r="M6770" s="1">
        <v>44106</v>
      </c>
      <c r="N6770" s="6" t="s">
        <v>1430</v>
      </c>
      <c r="O6770" s="36" t="str">
        <f t="shared" si="421"/>
        <v>02/10/2020 16:36</v>
      </c>
      <c r="P6770" s="46">
        <f t="shared" si="422"/>
        <v>7.3611111110949423E-2</v>
      </c>
      <c r="Q6770" s="48">
        <v>0</v>
      </c>
      <c r="R6770" s="47">
        <f t="shared" si="423"/>
        <v>105.99999999976717</v>
      </c>
      <c r="S6770" s="6" t="s">
        <v>44</v>
      </c>
      <c r="T6770" s="6" t="s">
        <v>72</v>
      </c>
      <c r="U6770" s="6" t="s">
        <v>44</v>
      </c>
      <c r="V6770" s="6" t="s">
        <v>1831</v>
      </c>
      <c r="W6770" s="7">
        <v>0</v>
      </c>
      <c r="X6770" s="7">
        <v>0</v>
      </c>
      <c r="Y6770" s="7">
        <v>0</v>
      </c>
      <c r="Z6770" s="7">
        <v>0.8</v>
      </c>
      <c r="AA6770" s="7">
        <v>0</v>
      </c>
      <c r="AB6770" s="7">
        <v>0</v>
      </c>
      <c r="AC6770" s="7">
        <v>0</v>
      </c>
      <c r="AD6770" s="7">
        <v>0</v>
      </c>
      <c r="AE6770">
        <v>4</v>
      </c>
      <c r="AF6770">
        <v>0</v>
      </c>
      <c r="AG6770">
        <v>0</v>
      </c>
      <c r="AH6770">
        <v>0</v>
      </c>
      <c r="AI6770">
        <v>0</v>
      </c>
      <c r="AJ6770">
        <v>2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</row>
    <row r="6771" spans="1:44" x14ac:dyDescent="0.25">
      <c r="A6771">
        <v>1594752</v>
      </c>
      <c r="B6771">
        <v>792805</v>
      </c>
      <c r="C6771">
        <v>22.343926793073599</v>
      </c>
      <c r="D6771">
        <v>39.125801995764199</v>
      </c>
      <c r="E6771" s="68" t="s">
        <v>2102</v>
      </c>
      <c r="F6771" s="8">
        <f>INDEX(Δεδομένα!$P:$P,MATCH('2020'!E6771,Δεδομένα!$O:$O,0))</f>
        <v>163</v>
      </c>
      <c r="G6771" s="6" t="s">
        <v>399</v>
      </c>
      <c r="H6771" s="2" t="str">
        <f>INDEX(Δεδομένα!B$1:B$51,MATCH('2020'!G6771,Δεδομένα!A$1:A$51,0))</f>
        <v>ΣΤΕΡΕΑΣ ΕΛΛΑΔΟΣ</v>
      </c>
      <c r="I6771" s="8">
        <f>INDEX(Δεδομένα!E$1:E$13,MATCH('2020'!H6771,Δεδομένα!D$1:D$13,0))</f>
        <v>9</v>
      </c>
      <c r="J6771" s="1">
        <v>44106</v>
      </c>
      <c r="K6771" s="6" t="s">
        <v>3539</v>
      </c>
      <c r="L6771" s="36" t="str">
        <f t="shared" si="420"/>
        <v>02/10/2020 15:12</v>
      </c>
      <c r="M6771" s="1">
        <v>44106</v>
      </c>
      <c r="N6771" s="6" t="s">
        <v>581</v>
      </c>
      <c r="O6771" s="36" t="str">
        <f t="shared" si="421"/>
        <v>02/10/2020 15:40</v>
      </c>
      <c r="P6771" s="46">
        <f t="shared" si="422"/>
        <v>1.9444444449618459E-2</v>
      </c>
      <c r="Q6771" s="48">
        <v>0</v>
      </c>
      <c r="R6771" s="47">
        <f t="shared" si="423"/>
        <v>28.000000007450581</v>
      </c>
      <c r="S6771" s="6" t="s">
        <v>44</v>
      </c>
      <c r="T6771" s="6" t="s">
        <v>826</v>
      </c>
      <c r="U6771" s="6" t="s">
        <v>44</v>
      </c>
      <c r="V6771" s="6" t="s">
        <v>6531</v>
      </c>
      <c r="W6771" s="7">
        <v>0</v>
      </c>
      <c r="X6771" s="7">
        <v>0</v>
      </c>
      <c r="Y6771" s="7">
        <v>0</v>
      </c>
      <c r="Z6771" s="7">
        <v>0</v>
      </c>
      <c r="AA6771" s="7">
        <v>0</v>
      </c>
      <c r="AB6771" s="7">
        <v>0</v>
      </c>
      <c r="AC6771" s="7">
        <v>0.05</v>
      </c>
      <c r="AD6771" s="7">
        <v>0</v>
      </c>
      <c r="AE6771">
        <v>2</v>
      </c>
      <c r="AF6771">
        <v>0</v>
      </c>
      <c r="AG6771">
        <v>0</v>
      </c>
      <c r="AH6771">
        <v>0</v>
      </c>
      <c r="AI6771">
        <v>0</v>
      </c>
      <c r="AJ6771">
        <v>1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</row>
    <row r="6772" spans="1:44" x14ac:dyDescent="0.25">
      <c r="A6772">
        <v>1600798</v>
      </c>
      <c r="B6772">
        <v>792845</v>
      </c>
      <c r="C6772">
        <v>21.457688183777801</v>
      </c>
      <c r="D6772">
        <v>40.747645049339702</v>
      </c>
      <c r="E6772" s="68" t="s">
        <v>2026</v>
      </c>
      <c r="F6772" s="8">
        <f>INDEX(Δεδομένα!$P:$P,MATCH('2020'!E6772,Δεδομένα!$O:$O,0))</f>
        <v>74</v>
      </c>
      <c r="G6772" s="6" t="s">
        <v>1030</v>
      </c>
      <c r="H6772" s="2" t="str">
        <f>INDEX(Δεδομένα!B$1:B$51,MATCH('2020'!G6772,Δεδομένα!A$1:A$51,0))</f>
        <v>ΔΥΤΙΚΗΣ ΜΑΚΕΔΟΝΙΑΣ</v>
      </c>
      <c r="I6772" s="8">
        <f>INDEX(Δεδομένα!E$1:E$13,MATCH('2020'!H6772,Δεδομένα!D$1:D$13,0))</f>
        <v>4</v>
      </c>
      <c r="J6772" s="1">
        <v>44106</v>
      </c>
      <c r="K6772" s="6" t="s">
        <v>153</v>
      </c>
      <c r="L6772" s="36" t="str">
        <f t="shared" si="420"/>
        <v>02/10/2020 16:15</v>
      </c>
      <c r="M6772" s="1">
        <v>44106</v>
      </c>
      <c r="N6772" s="6" t="s">
        <v>231</v>
      </c>
      <c r="O6772" s="36" t="str">
        <f t="shared" si="421"/>
        <v>02/10/2020 17:20</v>
      </c>
      <c r="P6772" s="46">
        <f t="shared" si="422"/>
        <v>4.5138888883229811E-2</v>
      </c>
      <c r="Q6772" s="48">
        <v>0</v>
      </c>
      <c r="R6772" s="47">
        <f t="shared" si="423"/>
        <v>64.999999991850927</v>
      </c>
      <c r="S6772" s="6" t="s">
        <v>44</v>
      </c>
      <c r="T6772" s="6" t="s">
        <v>2027</v>
      </c>
      <c r="U6772" s="6" t="s">
        <v>44</v>
      </c>
      <c r="V6772" s="6" t="s">
        <v>7109</v>
      </c>
      <c r="W6772" s="7">
        <v>0</v>
      </c>
      <c r="X6772" s="7">
        <v>0</v>
      </c>
      <c r="Y6772" s="7">
        <v>0</v>
      </c>
      <c r="Z6772" s="7">
        <v>0</v>
      </c>
      <c r="AA6772" s="7">
        <v>0</v>
      </c>
      <c r="AB6772" s="7">
        <v>0</v>
      </c>
      <c r="AC6772" s="7">
        <v>1</v>
      </c>
      <c r="AD6772" s="7">
        <v>0</v>
      </c>
      <c r="AE6772">
        <v>2</v>
      </c>
      <c r="AF6772">
        <v>0</v>
      </c>
      <c r="AG6772">
        <v>0</v>
      </c>
      <c r="AH6772">
        <v>0</v>
      </c>
      <c r="AI6772">
        <v>0</v>
      </c>
      <c r="AJ6772">
        <v>1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</row>
    <row r="6773" spans="1:44" x14ac:dyDescent="0.25">
      <c r="A6773">
        <v>1597656</v>
      </c>
      <c r="B6773">
        <v>793063</v>
      </c>
      <c r="C6773">
        <v>23.0284506203324</v>
      </c>
      <c r="D6773">
        <v>38.374134179035401</v>
      </c>
      <c r="E6773" s="68" t="s">
        <v>2317</v>
      </c>
      <c r="F6773" s="8">
        <f>INDEX(Δεδομένα!$P:$P,MATCH('2020'!E6773,Δεδομένα!$O:$O,0))</f>
        <v>175</v>
      </c>
      <c r="G6773" s="6" t="s">
        <v>846</v>
      </c>
      <c r="H6773" s="2" t="str">
        <f>INDEX(Δεδομένα!B$1:B$51,MATCH('2020'!G6773,Δεδομένα!A$1:A$51,0))</f>
        <v>ΣΤΕΡΕΑΣ ΕΛΛΑΔΟΣ</v>
      </c>
      <c r="I6773" s="8">
        <f>INDEX(Δεδομένα!E$1:E$13,MATCH('2020'!H6773,Δεδομένα!D$1:D$13,0))</f>
        <v>9</v>
      </c>
      <c r="J6773" s="1">
        <v>44107</v>
      </c>
      <c r="K6773" s="6" t="s">
        <v>2398</v>
      </c>
      <c r="L6773" s="36" t="str">
        <f t="shared" si="420"/>
        <v>03/10/2020 11:03</v>
      </c>
      <c r="M6773" s="1">
        <v>44107</v>
      </c>
      <c r="N6773" s="6" t="s">
        <v>111</v>
      </c>
      <c r="O6773" s="36" t="str">
        <f t="shared" si="421"/>
        <v>03/10/2020 12:25</v>
      </c>
      <c r="P6773" s="46">
        <f t="shared" si="422"/>
        <v>5.694444444088731E-2</v>
      </c>
      <c r="Q6773" s="48">
        <v>0</v>
      </c>
      <c r="R6773" s="47">
        <f t="shared" si="423"/>
        <v>81.999999994877726</v>
      </c>
      <c r="S6773" s="6" t="s">
        <v>44</v>
      </c>
      <c r="T6773" s="6" t="s">
        <v>2459</v>
      </c>
      <c r="U6773" s="6" t="s">
        <v>3344</v>
      </c>
      <c r="V6773" s="6" t="s">
        <v>3344</v>
      </c>
      <c r="W6773" s="7">
        <v>0</v>
      </c>
      <c r="X6773" s="7">
        <v>0</v>
      </c>
      <c r="Y6773" s="7">
        <v>0</v>
      </c>
      <c r="Z6773" s="7">
        <v>0</v>
      </c>
      <c r="AA6773" s="7">
        <v>0</v>
      </c>
      <c r="AB6773" s="7">
        <v>7</v>
      </c>
      <c r="AC6773" s="7">
        <v>0</v>
      </c>
      <c r="AD6773" s="7">
        <v>0</v>
      </c>
      <c r="AE6773">
        <v>4</v>
      </c>
      <c r="AF6773">
        <v>0</v>
      </c>
      <c r="AG6773">
        <v>0</v>
      </c>
      <c r="AH6773">
        <v>0</v>
      </c>
      <c r="AI6773">
        <v>0</v>
      </c>
      <c r="AJ6773">
        <v>2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</row>
    <row r="6774" spans="1:44" x14ac:dyDescent="0.25">
      <c r="A6774">
        <v>1595715</v>
      </c>
      <c r="B6774">
        <v>793116</v>
      </c>
      <c r="C6774">
        <v>22.924839019775401</v>
      </c>
      <c r="D6774">
        <v>40.6509819030762</v>
      </c>
      <c r="E6774" s="68" t="s">
        <v>845</v>
      </c>
      <c r="F6774" s="8">
        <f>INDEX(Δεδομένα!$P:$P,MATCH('2020'!E6774,Δεδομένα!$O:$O,0))</f>
        <v>176</v>
      </c>
      <c r="G6774" s="6" t="s">
        <v>846</v>
      </c>
      <c r="H6774" s="2" t="str">
        <f>INDEX(Δεδομένα!B$1:B$51,MATCH('2020'!G6774,Δεδομένα!A$1:A$51,0))</f>
        <v>ΣΤΕΡΕΑΣ ΕΛΛΑΔΟΣ</v>
      </c>
      <c r="I6774" s="8">
        <f>INDEX(Δεδομένα!E$1:E$13,MATCH('2020'!H6774,Δεδομένα!D$1:D$13,0))</f>
        <v>9</v>
      </c>
      <c r="J6774" s="1">
        <v>44107</v>
      </c>
      <c r="K6774" s="6" t="s">
        <v>2197</v>
      </c>
      <c r="L6774" s="36" t="str">
        <f t="shared" si="420"/>
        <v>03/10/2020 15:03</v>
      </c>
      <c r="M6774" s="1">
        <v>44107</v>
      </c>
      <c r="N6774" s="6" t="s">
        <v>280</v>
      </c>
      <c r="O6774" s="36" t="str">
        <f t="shared" si="421"/>
        <v>03/10/2020 15:25</v>
      </c>
      <c r="P6774" s="46">
        <f t="shared" si="422"/>
        <v>1.5277777776645962E-2</v>
      </c>
      <c r="Q6774" s="48">
        <v>0</v>
      </c>
      <c r="R6774" s="47">
        <f t="shared" si="423"/>
        <v>21.999999998370185</v>
      </c>
      <c r="S6774" s="6" t="s">
        <v>44</v>
      </c>
      <c r="T6774" s="6" t="s">
        <v>849</v>
      </c>
      <c r="U6774" s="6" t="s">
        <v>44</v>
      </c>
      <c r="V6774" s="6" t="s">
        <v>5841</v>
      </c>
      <c r="W6774" s="7">
        <v>0</v>
      </c>
      <c r="X6774" s="7">
        <v>0</v>
      </c>
      <c r="Y6774" s="7">
        <v>0</v>
      </c>
      <c r="Z6774" s="7">
        <v>0</v>
      </c>
      <c r="AA6774" s="7">
        <v>0</v>
      </c>
      <c r="AB6774" s="7">
        <v>4</v>
      </c>
      <c r="AC6774" s="7">
        <v>0</v>
      </c>
      <c r="AD6774" s="7">
        <v>0</v>
      </c>
      <c r="AE6774">
        <v>2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</row>
    <row r="6775" spans="1:44" x14ac:dyDescent="0.25">
      <c r="A6775">
        <v>1595708</v>
      </c>
      <c r="B6775">
        <v>793135</v>
      </c>
      <c r="C6775">
        <v>23.284845942414499</v>
      </c>
      <c r="D6775">
        <v>38.286918819207301</v>
      </c>
      <c r="E6775" s="68" t="s">
        <v>845</v>
      </c>
      <c r="F6775" s="8">
        <f>INDEX(Δεδομένα!$P:$P,MATCH('2020'!E6775,Δεδομένα!$O:$O,0))</f>
        <v>176</v>
      </c>
      <c r="G6775" s="6" t="s">
        <v>846</v>
      </c>
      <c r="H6775" s="2" t="str">
        <f>INDEX(Δεδομένα!B$1:B$51,MATCH('2020'!G6775,Δεδομένα!A$1:A$51,0))</f>
        <v>ΣΤΕΡΕΑΣ ΕΛΛΑΔΟΣ</v>
      </c>
      <c r="I6775" s="8">
        <f>INDEX(Δεδομένα!E$1:E$13,MATCH('2020'!H6775,Δεδομένα!D$1:D$13,0))</f>
        <v>9</v>
      </c>
      <c r="J6775" s="1">
        <v>44107</v>
      </c>
      <c r="K6775" s="6" t="s">
        <v>363</v>
      </c>
      <c r="L6775" s="36" t="str">
        <f t="shared" si="420"/>
        <v>03/10/2020 14:40</v>
      </c>
      <c r="M6775" s="1">
        <v>44107</v>
      </c>
      <c r="N6775" s="6" t="s">
        <v>1102</v>
      </c>
      <c r="O6775" s="36" t="str">
        <f t="shared" si="421"/>
        <v>03/10/2020 15:10</v>
      </c>
      <c r="P6775" s="46">
        <f t="shared" si="422"/>
        <v>2.0833333335758653E-2</v>
      </c>
      <c r="Q6775" s="48">
        <v>0</v>
      </c>
      <c r="R6775" s="47">
        <f t="shared" si="423"/>
        <v>30.00000000349246</v>
      </c>
      <c r="S6775" s="6" t="s">
        <v>44</v>
      </c>
      <c r="T6775" s="6" t="s">
        <v>849</v>
      </c>
      <c r="U6775" s="6" t="s">
        <v>44</v>
      </c>
      <c r="V6775" s="6" t="s">
        <v>5841</v>
      </c>
      <c r="W6775" s="7">
        <v>0</v>
      </c>
      <c r="X6775" s="7">
        <v>0</v>
      </c>
      <c r="Y6775" s="7">
        <v>0</v>
      </c>
      <c r="Z6775" s="7">
        <v>0</v>
      </c>
      <c r="AA6775" s="7">
        <v>0</v>
      </c>
      <c r="AB6775" s="7">
        <v>10</v>
      </c>
      <c r="AC6775" s="7">
        <v>0</v>
      </c>
      <c r="AD6775" s="7">
        <v>0</v>
      </c>
      <c r="AE6775">
        <v>2</v>
      </c>
      <c r="AF6775">
        <v>0</v>
      </c>
      <c r="AG6775">
        <v>0</v>
      </c>
      <c r="AH6775">
        <v>0</v>
      </c>
      <c r="AI6775">
        <v>0</v>
      </c>
      <c r="AJ6775">
        <v>1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</row>
    <row r="6776" spans="1:44" x14ac:dyDescent="0.25">
      <c r="A6776">
        <v>1597662</v>
      </c>
      <c r="B6776">
        <v>793195</v>
      </c>
      <c r="C6776">
        <v>23.127363596901699</v>
      </c>
      <c r="D6776">
        <v>38.366673051366803</v>
      </c>
      <c r="E6776" s="68" t="s">
        <v>2317</v>
      </c>
      <c r="F6776" s="8">
        <f>INDEX(Δεδομένα!$P:$P,MATCH('2020'!E6776,Δεδομένα!$O:$O,0))</f>
        <v>175</v>
      </c>
      <c r="G6776" s="6" t="s">
        <v>846</v>
      </c>
      <c r="H6776" s="2" t="str">
        <f>INDEX(Δεδομένα!B$1:B$51,MATCH('2020'!G6776,Δεδομένα!A$1:A$51,0))</f>
        <v>ΣΤΕΡΕΑΣ ΕΛΛΑΔΟΣ</v>
      </c>
      <c r="I6776" s="8">
        <f>INDEX(Δεδομένα!E$1:E$13,MATCH('2020'!H6776,Δεδομένα!D$1:D$13,0))</f>
        <v>9</v>
      </c>
      <c r="J6776" s="1">
        <v>44107</v>
      </c>
      <c r="K6776" s="6" t="s">
        <v>944</v>
      </c>
      <c r="L6776" s="36" t="str">
        <f t="shared" si="420"/>
        <v>03/10/2020 17:18</v>
      </c>
      <c r="M6776" s="1">
        <v>44107</v>
      </c>
      <c r="N6776" s="6" t="s">
        <v>621</v>
      </c>
      <c r="O6776" s="36" t="str">
        <f t="shared" si="421"/>
        <v>03/10/2020 18:20</v>
      </c>
      <c r="P6776" s="46">
        <f t="shared" si="422"/>
        <v>4.3055555557657499E-2</v>
      </c>
      <c r="Q6776" s="48">
        <v>0</v>
      </c>
      <c r="R6776" s="47">
        <f t="shared" si="423"/>
        <v>62.000000003026798</v>
      </c>
      <c r="S6776" s="6" t="s">
        <v>44</v>
      </c>
      <c r="T6776" s="6" t="s">
        <v>2459</v>
      </c>
      <c r="U6776" s="6" t="s">
        <v>3344</v>
      </c>
      <c r="V6776" s="6" t="s">
        <v>3344</v>
      </c>
      <c r="W6776" s="7">
        <v>0</v>
      </c>
      <c r="X6776" s="7">
        <v>0</v>
      </c>
      <c r="Y6776" s="7">
        <v>0</v>
      </c>
      <c r="Z6776" s="7">
        <v>0</v>
      </c>
      <c r="AA6776" s="7">
        <v>0.2</v>
      </c>
      <c r="AB6776" s="7">
        <v>0</v>
      </c>
      <c r="AC6776" s="7">
        <v>0</v>
      </c>
      <c r="AD6776" s="7">
        <v>0</v>
      </c>
      <c r="AE6776">
        <v>4</v>
      </c>
      <c r="AF6776">
        <v>0</v>
      </c>
      <c r="AG6776">
        <v>0</v>
      </c>
      <c r="AH6776">
        <v>0</v>
      </c>
      <c r="AI6776">
        <v>0</v>
      </c>
      <c r="AJ6776">
        <v>2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</row>
    <row r="6777" spans="1:44" x14ac:dyDescent="0.25">
      <c r="A6777">
        <v>1594825</v>
      </c>
      <c r="B6777">
        <v>793152</v>
      </c>
      <c r="C6777">
        <v>26.4431247194162</v>
      </c>
      <c r="D6777">
        <v>41.354909779031701</v>
      </c>
      <c r="E6777" s="68" t="s">
        <v>856</v>
      </c>
      <c r="F6777" s="8">
        <f>INDEX(Δεδομένα!$P:$P,MATCH('2020'!E6777,Δεδομένα!$O:$O,0))</f>
        <v>37</v>
      </c>
      <c r="G6777" s="6" t="s">
        <v>148</v>
      </c>
      <c r="H6777" s="2" t="str">
        <f>INDEX(Δεδομένα!B$1:B$51,MATCH('2020'!G6777,Δεδομένα!A$1:A$51,0))</f>
        <v>ΑΝΑΤΟΛΙΚΗΣ ΜΑΚΕΔΟΝΙΑΣ ΚΑΙ ΘΡΑΚΗΣ</v>
      </c>
      <c r="I6777" s="8">
        <f>INDEX(Δεδομένα!E$1:E$13,MATCH('2020'!H6777,Δεδομένα!D$1:D$13,0))</f>
        <v>2</v>
      </c>
      <c r="J6777" s="1">
        <v>44107</v>
      </c>
      <c r="K6777" s="6" t="s">
        <v>1052</v>
      </c>
      <c r="L6777" s="36" t="str">
        <f t="shared" si="420"/>
        <v>03/10/2020 15:14</v>
      </c>
      <c r="M6777" s="1">
        <v>44107</v>
      </c>
      <c r="N6777" s="6" t="s">
        <v>2241</v>
      </c>
      <c r="O6777" s="36" t="str">
        <f t="shared" si="421"/>
        <v>03/10/2020 15:37</v>
      </c>
      <c r="P6777" s="46">
        <f t="shared" si="422"/>
        <v>1.597222221607808E-2</v>
      </c>
      <c r="Q6777" s="48">
        <v>0</v>
      </c>
      <c r="R6777" s="47">
        <f t="shared" si="423"/>
        <v>22.999999991152436</v>
      </c>
      <c r="S6777" s="6" t="s">
        <v>44</v>
      </c>
      <c r="T6777" s="6" t="s">
        <v>859</v>
      </c>
      <c r="U6777" s="6" t="s">
        <v>1551</v>
      </c>
      <c r="V6777" s="6" t="s">
        <v>3088</v>
      </c>
      <c r="W6777" s="7">
        <v>0</v>
      </c>
      <c r="X6777" s="7">
        <v>0</v>
      </c>
      <c r="Y6777" s="7">
        <v>0</v>
      </c>
      <c r="Z6777" s="7">
        <v>0.1</v>
      </c>
      <c r="AA6777" s="7">
        <v>0</v>
      </c>
      <c r="AB6777" s="7">
        <v>0</v>
      </c>
      <c r="AC6777" s="7">
        <v>0</v>
      </c>
      <c r="AD6777" s="7">
        <v>0</v>
      </c>
      <c r="AE6777">
        <v>2</v>
      </c>
      <c r="AF6777">
        <v>0</v>
      </c>
      <c r="AG6777">
        <v>0</v>
      </c>
      <c r="AH6777">
        <v>0</v>
      </c>
      <c r="AI6777">
        <v>0</v>
      </c>
      <c r="AJ6777">
        <v>1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</row>
    <row r="6778" spans="1:44" x14ac:dyDescent="0.25">
      <c r="A6778">
        <v>1598872</v>
      </c>
      <c r="B6778">
        <v>793154</v>
      </c>
      <c r="C6778">
        <v>20.833373388454099</v>
      </c>
      <c r="D6778">
        <v>37.724054635297698</v>
      </c>
      <c r="E6778" s="68" t="s">
        <v>1599</v>
      </c>
      <c r="F6778" s="8">
        <f>INDEX(Δεδομένα!$P:$P,MATCH('2020'!E6778,Δεδομένα!$O:$O,0))</f>
        <v>238</v>
      </c>
      <c r="G6778" s="6" t="s">
        <v>1600</v>
      </c>
      <c r="H6778" s="2" t="str">
        <f>INDEX(Δεδομένα!B$1:B$51,MATCH('2020'!G6778,Δεδομένα!A$1:A$51,0))</f>
        <v>ΙΟΝΙΩΝ ΝΗΣΩΝ</v>
      </c>
      <c r="I6778" s="8">
        <f>INDEX(Δεδομένα!E$1:E$13,MATCH('2020'!H6778,Δεδομένα!D$1:D$13,0))</f>
        <v>13</v>
      </c>
      <c r="J6778" s="1">
        <v>44107</v>
      </c>
      <c r="K6778" s="6" t="s">
        <v>1874</v>
      </c>
      <c r="L6778" s="36" t="str">
        <f t="shared" si="420"/>
        <v>03/10/2020 15:24</v>
      </c>
      <c r="M6778" s="1">
        <v>44107</v>
      </c>
      <c r="N6778" s="6" t="s">
        <v>2198</v>
      </c>
      <c r="O6778" s="36" t="str">
        <f t="shared" si="421"/>
        <v>03/10/2020 15:38</v>
      </c>
      <c r="P6778" s="46">
        <f t="shared" si="422"/>
        <v>9.7222222175332718E-3</v>
      </c>
      <c r="Q6778" s="48">
        <v>0</v>
      </c>
      <c r="R6778" s="47">
        <f t="shared" si="423"/>
        <v>13.999999993247911</v>
      </c>
      <c r="S6778" s="6" t="s">
        <v>44</v>
      </c>
      <c r="T6778" s="6" t="s">
        <v>1601</v>
      </c>
      <c r="U6778" s="6" t="s">
        <v>44</v>
      </c>
      <c r="V6778" s="6" t="s">
        <v>6427</v>
      </c>
      <c r="W6778" s="7">
        <v>0</v>
      </c>
      <c r="X6778" s="7">
        <v>0</v>
      </c>
      <c r="Y6778" s="7">
        <v>0</v>
      </c>
      <c r="Z6778" s="7">
        <v>0</v>
      </c>
      <c r="AA6778" s="7">
        <v>0</v>
      </c>
      <c r="AB6778" s="7">
        <v>0</v>
      </c>
      <c r="AC6778" s="7">
        <v>0.03</v>
      </c>
      <c r="AD6778" s="7">
        <v>0</v>
      </c>
      <c r="AE6778">
        <v>2</v>
      </c>
      <c r="AF6778">
        <v>0</v>
      </c>
      <c r="AG6778">
        <v>0</v>
      </c>
      <c r="AH6778">
        <v>0</v>
      </c>
      <c r="AI6778">
        <v>0</v>
      </c>
      <c r="AJ6778">
        <v>1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</row>
    <row r="6779" spans="1:44" x14ac:dyDescent="0.25">
      <c r="A6779">
        <v>1597634</v>
      </c>
      <c r="B6779">
        <v>793098</v>
      </c>
      <c r="C6779">
        <v>21.3184636689104</v>
      </c>
      <c r="D6779">
        <v>38.035050208273802</v>
      </c>
      <c r="E6779" s="68" t="s">
        <v>900</v>
      </c>
      <c r="F6779" s="8">
        <f>INDEX(Δεδομένα!$P:$P,MATCH('2020'!E6779,Δεδομένα!$O:$O,0))</f>
        <v>136</v>
      </c>
      <c r="G6779" s="6" t="s">
        <v>357</v>
      </c>
      <c r="H6779" s="2" t="str">
        <f>INDEX(Δεδομένα!B$1:B$51,MATCH('2020'!G6779,Δεδομένα!A$1:A$51,0))</f>
        <v>ΔΥΤΙΚΗΣ ΕΛΛΑΔΟΣ</v>
      </c>
      <c r="I6779" s="8">
        <f>INDEX(Δεδομένα!E$1:E$13,MATCH('2020'!H6779,Δεδομένα!D$1:D$13,0))</f>
        <v>7</v>
      </c>
      <c r="J6779" s="1">
        <v>44107</v>
      </c>
      <c r="K6779" s="6" t="s">
        <v>605</v>
      </c>
      <c r="L6779" s="36" t="str">
        <f t="shared" si="420"/>
        <v>03/10/2020 12:10</v>
      </c>
      <c r="M6779" s="1">
        <v>44107</v>
      </c>
      <c r="N6779" s="6" t="s">
        <v>2261</v>
      </c>
      <c r="O6779" s="36" t="str">
        <f t="shared" si="421"/>
        <v>03/10/2020 22:40</v>
      </c>
      <c r="P6779" s="46">
        <f t="shared" si="422"/>
        <v>0.4375</v>
      </c>
      <c r="Q6779" s="48">
        <v>0</v>
      </c>
      <c r="R6779" s="47">
        <f t="shared" si="423"/>
        <v>630</v>
      </c>
      <c r="S6779" s="6" t="s">
        <v>44</v>
      </c>
      <c r="T6779" s="6" t="s">
        <v>1058</v>
      </c>
      <c r="U6779" s="6" t="s">
        <v>1857</v>
      </c>
      <c r="V6779" s="6" t="s">
        <v>7118</v>
      </c>
      <c r="W6779" s="7">
        <v>0</v>
      </c>
      <c r="X6779" s="7">
        <v>0</v>
      </c>
      <c r="Y6779" s="7">
        <v>0</v>
      </c>
      <c r="Z6779" s="7">
        <v>0</v>
      </c>
      <c r="AA6779" s="7">
        <v>40</v>
      </c>
      <c r="AB6779" s="7">
        <v>0</v>
      </c>
      <c r="AC6779" s="7">
        <v>0</v>
      </c>
      <c r="AD6779" s="7">
        <v>0</v>
      </c>
      <c r="AE6779">
        <v>22</v>
      </c>
      <c r="AF6779">
        <v>0</v>
      </c>
      <c r="AG6779">
        <v>0</v>
      </c>
      <c r="AH6779">
        <v>0</v>
      </c>
      <c r="AI6779">
        <v>0</v>
      </c>
      <c r="AJ6779">
        <v>5</v>
      </c>
      <c r="AK6779">
        <v>6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</row>
    <row r="6780" spans="1:44" x14ac:dyDescent="0.25">
      <c r="A6780">
        <v>1597640</v>
      </c>
      <c r="B6780">
        <v>793171</v>
      </c>
      <c r="C6780">
        <v>21.373108246935502</v>
      </c>
      <c r="D6780">
        <v>38.0647386077083</v>
      </c>
      <c r="E6780" s="68" t="s">
        <v>900</v>
      </c>
      <c r="F6780" s="8">
        <f>INDEX(Δεδομένα!$P:$P,MATCH('2020'!E6780,Δεδομένα!$O:$O,0))</f>
        <v>136</v>
      </c>
      <c r="G6780" s="6" t="s">
        <v>357</v>
      </c>
      <c r="H6780" s="2" t="str">
        <f>INDEX(Δεδομένα!B$1:B$51,MATCH('2020'!G6780,Δεδομένα!A$1:A$51,0))</f>
        <v>ΔΥΤΙΚΗΣ ΕΛΛΑΔΟΣ</v>
      </c>
      <c r="I6780" s="8">
        <f>INDEX(Δεδομένα!E$1:E$13,MATCH('2020'!H6780,Δεδομένα!D$1:D$13,0))</f>
        <v>7</v>
      </c>
      <c r="J6780" s="1">
        <v>44107</v>
      </c>
      <c r="K6780" s="6" t="s">
        <v>595</v>
      </c>
      <c r="L6780" s="36" t="str">
        <f t="shared" si="420"/>
        <v>03/10/2020 14:20</v>
      </c>
      <c r="M6780" s="1">
        <v>44107</v>
      </c>
      <c r="N6780" s="6" t="s">
        <v>281</v>
      </c>
      <c r="O6780" s="36" t="str">
        <f t="shared" si="421"/>
        <v>03/10/2020 16:00</v>
      </c>
      <c r="P6780" s="46">
        <f t="shared" si="422"/>
        <v>6.9444444445252884E-2</v>
      </c>
      <c r="Q6780" s="48">
        <v>0</v>
      </c>
      <c r="R6780" s="47">
        <f t="shared" si="423"/>
        <v>100.00000000116415</v>
      </c>
      <c r="S6780" s="6" t="s">
        <v>44</v>
      </c>
      <c r="T6780" s="6" t="s">
        <v>1058</v>
      </c>
      <c r="U6780" s="6" t="s">
        <v>1785</v>
      </c>
      <c r="V6780" s="6" t="s">
        <v>1785</v>
      </c>
      <c r="W6780" s="7">
        <v>0</v>
      </c>
      <c r="X6780" s="7">
        <v>0</v>
      </c>
      <c r="Y6780" s="7">
        <v>0</v>
      </c>
      <c r="Z6780" s="7">
        <v>0</v>
      </c>
      <c r="AA6780" s="7">
        <v>5</v>
      </c>
      <c r="AB6780" s="7">
        <v>0</v>
      </c>
      <c r="AC6780" s="7">
        <v>0</v>
      </c>
      <c r="AD6780" s="7">
        <v>0</v>
      </c>
      <c r="AE6780">
        <v>2</v>
      </c>
      <c r="AF6780">
        <v>0</v>
      </c>
      <c r="AG6780">
        <v>0</v>
      </c>
      <c r="AH6780">
        <v>0</v>
      </c>
      <c r="AI6780">
        <v>0</v>
      </c>
      <c r="AJ6780">
        <v>1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</row>
    <row r="6781" spans="1:44" x14ac:dyDescent="0.25">
      <c r="A6781">
        <v>1597434</v>
      </c>
      <c r="B6781">
        <v>793148</v>
      </c>
      <c r="C6781">
        <v>23.258806609415799</v>
      </c>
      <c r="D6781">
        <v>40.770845951276698</v>
      </c>
      <c r="E6781" s="68" t="s">
        <v>5411</v>
      </c>
      <c r="F6781" s="8">
        <f>INDEX(Δεδομένα!$P:$P,MATCH('2020'!E6781,Δεδομένα!$O:$O,0))</f>
        <v>42</v>
      </c>
      <c r="G6781" s="6" t="s">
        <v>170</v>
      </c>
      <c r="H6781" s="2" t="str">
        <f>INDEX(Δεδομένα!B$1:B$51,MATCH('2020'!G6781,Δεδομένα!A$1:A$51,0))</f>
        <v>ΚΕΝΤΡΙΚΗΣ ΜΑΚΕΔΟΝΙΑΣ</v>
      </c>
      <c r="I6781" s="8">
        <f>INDEX(Δεδομένα!E$1:E$13,MATCH('2020'!H6781,Δεδομένα!D$1:D$13,0))</f>
        <v>3</v>
      </c>
      <c r="J6781" s="1">
        <v>44107</v>
      </c>
      <c r="K6781" s="6" t="s">
        <v>3539</v>
      </c>
      <c r="L6781" s="36" t="str">
        <f t="shared" si="420"/>
        <v>03/10/2020 15:12</v>
      </c>
      <c r="M6781" s="1">
        <v>44107</v>
      </c>
      <c r="N6781" s="6" t="s">
        <v>1519</v>
      </c>
      <c r="O6781" s="36" t="str">
        <f t="shared" si="421"/>
        <v>03/10/2020 17:28</v>
      </c>
      <c r="P6781" s="46">
        <f t="shared" si="422"/>
        <v>9.4444444446708076E-2</v>
      </c>
      <c r="Q6781" s="48">
        <v>0</v>
      </c>
      <c r="R6781" s="47">
        <f t="shared" si="423"/>
        <v>136.00000000325963</v>
      </c>
      <c r="S6781" s="6" t="s">
        <v>44</v>
      </c>
      <c r="T6781" s="6" t="s">
        <v>2079</v>
      </c>
      <c r="U6781" s="6" t="s">
        <v>44</v>
      </c>
      <c r="V6781" s="6" t="s">
        <v>7122</v>
      </c>
      <c r="W6781" s="7">
        <v>0</v>
      </c>
      <c r="X6781" s="7">
        <v>3</v>
      </c>
      <c r="Y6781" s="7">
        <v>0</v>
      </c>
      <c r="Z6781" s="7">
        <v>0</v>
      </c>
      <c r="AA6781" s="7">
        <v>0</v>
      </c>
      <c r="AB6781" s="7">
        <v>0</v>
      </c>
      <c r="AC6781" s="7">
        <v>0</v>
      </c>
      <c r="AD6781" s="7">
        <v>0</v>
      </c>
      <c r="AE6781">
        <v>4</v>
      </c>
      <c r="AF6781">
        <v>0</v>
      </c>
      <c r="AG6781">
        <v>0</v>
      </c>
      <c r="AH6781">
        <v>0</v>
      </c>
      <c r="AI6781">
        <v>0</v>
      </c>
      <c r="AJ6781">
        <v>2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</row>
    <row r="6782" spans="1:44" x14ac:dyDescent="0.25">
      <c r="A6782">
        <v>1594959</v>
      </c>
      <c r="B6782">
        <v>793160</v>
      </c>
      <c r="C6782">
        <v>21.5838293068071</v>
      </c>
      <c r="D6782">
        <v>39.399416691338303</v>
      </c>
      <c r="E6782" s="68" t="s">
        <v>1279</v>
      </c>
      <c r="F6782" s="8">
        <f>INDEX(Δεδομένα!$P:$P,MATCH('2020'!E6782,Δεδομένα!$O:$O,0))</f>
        <v>117</v>
      </c>
      <c r="G6782" s="6" t="s">
        <v>294</v>
      </c>
      <c r="H6782" s="2" t="str">
        <f>INDEX(Δεδομένα!B$1:B$51,MATCH('2020'!G6782,Δεδομένα!A$1:A$51,0))</f>
        <v>ΘΕΣΣΑΛΙΑΣ</v>
      </c>
      <c r="I6782" s="8">
        <f>INDEX(Δεδομένα!E$1:E$13,MATCH('2020'!H6782,Δεδομένα!D$1:D$13,0))</f>
        <v>6</v>
      </c>
      <c r="J6782" s="1">
        <v>44107</v>
      </c>
      <c r="K6782" s="6" t="s">
        <v>926</v>
      </c>
      <c r="L6782" s="36" t="str">
        <f t="shared" si="420"/>
        <v>03/10/2020 15:35</v>
      </c>
      <c r="M6782" s="1">
        <v>44107</v>
      </c>
      <c r="N6782" s="6" t="s">
        <v>405</v>
      </c>
      <c r="O6782" s="36" t="str">
        <f t="shared" si="421"/>
        <v>03/10/2020 16:27</v>
      </c>
      <c r="P6782" s="46">
        <f t="shared" si="422"/>
        <v>3.6111111112404615E-2</v>
      </c>
      <c r="Q6782" s="48">
        <v>0</v>
      </c>
      <c r="R6782" s="47">
        <f t="shared" si="423"/>
        <v>52.000000001862645</v>
      </c>
      <c r="S6782" s="6" t="s">
        <v>44</v>
      </c>
      <c r="T6782" s="6" t="s">
        <v>1283</v>
      </c>
      <c r="U6782" s="6" t="s">
        <v>3444</v>
      </c>
      <c r="V6782" s="6" t="s">
        <v>7123</v>
      </c>
      <c r="W6782" s="7">
        <v>0</v>
      </c>
      <c r="X6782" s="7">
        <v>0</v>
      </c>
      <c r="Y6782" s="7">
        <v>0</v>
      </c>
      <c r="Z6782" s="7">
        <v>0.03</v>
      </c>
      <c r="AA6782" s="7">
        <v>0</v>
      </c>
      <c r="AB6782" s="7">
        <v>0</v>
      </c>
      <c r="AC6782" s="7">
        <v>0</v>
      </c>
      <c r="AD6782" s="7">
        <v>0</v>
      </c>
      <c r="AE6782">
        <v>2</v>
      </c>
      <c r="AF6782">
        <v>0</v>
      </c>
      <c r="AG6782">
        <v>0</v>
      </c>
      <c r="AH6782">
        <v>0</v>
      </c>
      <c r="AI6782">
        <v>0</v>
      </c>
      <c r="AJ6782">
        <v>1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</row>
    <row r="6783" spans="1:44" x14ac:dyDescent="0.25">
      <c r="A6783">
        <v>1618915</v>
      </c>
      <c r="B6783">
        <v>793202</v>
      </c>
      <c r="C6783">
        <v>22.006403421711401</v>
      </c>
      <c r="D6783">
        <v>39.333558408238602</v>
      </c>
      <c r="E6783" s="68" t="s">
        <v>1042</v>
      </c>
      <c r="F6783" s="8">
        <f>INDEX(Δεδομένα!$P:$P,MATCH('2020'!E6783,Δεδομένα!$O:$O,0))</f>
        <v>116</v>
      </c>
      <c r="G6783" s="6" t="s">
        <v>294</v>
      </c>
      <c r="H6783" s="2" t="str">
        <f>INDEX(Δεδομένα!B$1:B$51,MATCH('2020'!G6783,Δεδομένα!A$1:A$51,0))</f>
        <v>ΘΕΣΣΑΛΙΑΣ</v>
      </c>
      <c r="I6783" s="8">
        <f>INDEX(Δεδομένα!E$1:E$13,MATCH('2020'!H6783,Δεδομένα!D$1:D$13,0))</f>
        <v>6</v>
      </c>
      <c r="J6783" s="1">
        <v>44107</v>
      </c>
      <c r="K6783" s="6" t="s">
        <v>207</v>
      </c>
      <c r="L6783" s="36" t="str">
        <f t="shared" si="420"/>
        <v>03/10/2020 18:00</v>
      </c>
      <c r="M6783" s="1">
        <v>44107</v>
      </c>
      <c r="N6783" s="6" t="s">
        <v>122</v>
      </c>
      <c r="O6783" s="36" t="str">
        <f t="shared" si="421"/>
        <v>03/10/2020 18:21</v>
      </c>
      <c r="P6783" s="46">
        <f t="shared" si="422"/>
        <v>1.4583333329937886E-2</v>
      </c>
      <c r="Q6783" s="48">
        <v>0</v>
      </c>
      <c r="R6783" s="47">
        <f t="shared" si="423"/>
        <v>20.999999995110556</v>
      </c>
      <c r="S6783" s="6" t="s">
        <v>44</v>
      </c>
      <c r="T6783" s="6" t="s">
        <v>1043</v>
      </c>
      <c r="U6783" s="6" t="s">
        <v>44</v>
      </c>
      <c r="V6783" s="6" t="s">
        <v>4963</v>
      </c>
      <c r="W6783" s="7">
        <v>0</v>
      </c>
      <c r="X6783" s="7">
        <v>0</v>
      </c>
      <c r="Y6783" s="7">
        <v>0</v>
      </c>
      <c r="Z6783" s="7">
        <v>0.1</v>
      </c>
      <c r="AA6783" s="7">
        <v>0</v>
      </c>
      <c r="AB6783" s="7">
        <v>0</v>
      </c>
      <c r="AC6783" s="7">
        <v>0</v>
      </c>
      <c r="AD6783" s="7">
        <v>0</v>
      </c>
      <c r="AE6783">
        <v>2</v>
      </c>
      <c r="AF6783">
        <v>0</v>
      </c>
      <c r="AG6783">
        <v>0</v>
      </c>
      <c r="AH6783">
        <v>0</v>
      </c>
      <c r="AI6783">
        <v>0</v>
      </c>
      <c r="AJ6783">
        <v>1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</row>
    <row r="6784" spans="1:44" x14ac:dyDescent="0.25">
      <c r="A6784">
        <v>1596644</v>
      </c>
      <c r="B6784">
        <v>793255</v>
      </c>
      <c r="C6784">
        <v>20.749357514745601</v>
      </c>
      <c r="D6784">
        <v>38.119692309990299</v>
      </c>
      <c r="E6784" s="68" t="s">
        <v>798</v>
      </c>
      <c r="F6784" s="8">
        <f>INDEX(Δεδομένα!$P:$P,MATCH('2020'!E6784,Δεδομένα!$O:$O,0))</f>
        <v>235</v>
      </c>
      <c r="G6784" s="6" t="s">
        <v>799</v>
      </c>
      <c r="H6784" s="2" t="str">
        <f>INDEX(Δεδομένα!B$1:B$51,MATCH('2020'!G6784,Δεδομένα!A$1:A$51,0))</f>
        <v>ΙΟΝΙΩΝ ΝΗΣΩΝ</v>
      </c>
      <c r="I6784" s="8">
        <f>INDEX(Δεδομένα!E$1:E$13,MATCH('2020'!H6784,Δεδομένα!D$1:D$13,0))</f>
        <v>13</v>
      </c>
      <c r="J6784" s="1">
        <v>44107</v>
      </c>
      <c r="K6784" s="6" t="s">
        <v>3706</v>
      </c>
      <c r="L6784" s="36" t="str">
        <f t="shared" si="420"/>
        <v>03/10/2020 21:16</v>
      </c>
      <c r="M6784" s="1">
        <v>44107</v>
      </c>
      <c r="N6784" s="6" t="s">
        <v>1662</v>
      </c>
      <c r="O6784" s="36" t="str">
        <f t="shared" si="421"/>
        <v>03/10/2020 23:10</v>
      </c>
      <c r="P6784" s="46">
        <f t="shared" si="422"/>
        <v>7.9166666670062114E-2</v>
      </c>
      <c r="Q6784" s="48">
        <v>0</v>
      </c>
      <c r="R6784" s="47">
        <f t="shared" si="423"/>
        <v>114.00000000488944</v>
      </c>
      <c r="S6784" s="6" t="s">
        <v>44</v>
      </c>
      <c r="T6784" s="6" t="s">
        <v>1244</v>
      </c>
      <c r="U6784" s="6" t="s">
        <v>73</v>
      </c>
      <c r="V6784" s="6" t="s">
        <v>7126</v>
      </c>
      <c r="W6784" s="7">
        <v>0</v>
      </c>
      <c r="X6784" s="7">
        <v>0</v>
      </c>
      <c r="Y6784" s="7">
        <v>0</v>
      </c>
      <c r="Z6784" s="7">
        <v>0.02</v>
      </c>
      <c r="AA6784" s="7">
        <v>0</v>
      </c>
      <c r="AB6784" s="7">
        <v>0</v>
      </c>
      <c r="AC6784" s="7">
        <v>0</v>
      </c>
      <c r="AD6784" s="7">
        <v>0</v>
      </c>
      <c r="AE6784">
        <v>3</v>
      </c>
      <c r="AF6784">
        <v>0</v>
      </c>
      <c r="AG6784">
        <v>0</v>
      </c>
      <c r="AH6784">
        <v>0</v>
      </c>
      <c r="AI6784">
        <v>0</v>
      </c>
      <c r="AJ6784">
        <v>1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</row>
    <row r="6785" spans="1:44" x14ac:dyDescent="0.25">
      <c r="A6785">
        <v>1594846</v>
      </c>
      <c r="B6785">
        <v>793075</v>
      </c>
      <c r="C6785">
        <v>22.8357492643072</v>
      </c>
      <c r="D6785">
        <v>41.113224994796397</v>
      </c>
      <c r="E6785" s="68" t="s">
        <v>1179</v>
      </c>
      <c r="F6785" s="8">
        <f>INDEX(Δεδομένα!$P:$P,MATCH('2020'!E6785,Δεδομένα!$O:$O,0))</f>
        <v>58</v>
      </c>
      <c r="G6785" s="6" t="s">
        <v>223</v>
      </c>
      <c r="H6785" s="2" t="str">
        <f>INDEX(Δεδομένα!B$1:B$51,MATCH('2020'!G6785,Δεδομένα!A$1:A$51,0))</f>
        <v>ΚΕΝΤΡΙΚΗΣ ΜΑΚΕΔΟΝΙΑΣ</v>
      </c>
      <c r="I6785" s="8">
        <f>INDEX(Δεδομένα!E$1:E$13,MATCH('2020'!H6785,Δεδομένα!D$1:D$13,0))</f>
        <v>3</v>
      </c>
      <c r="J6785" s="1">
        <v>44107</v>
      </c>
      <c r="K6785" s="6" t="s">
        <v>2144</v>
      </c>
      <c r="L6785" s="36" t="str">
        <f t="shared" si="420"/>
        <v>03/10/2020 11:35</v>
      </c>
      <c r="M6785" s="1">
        <v>44107</v>
      </c>
      <c r="N6785" s="6" t="s">
        <v>217</v>
      </c>
      <c r="O6785" s="36" t="str">
        <f t="shared" si="421"/>
        <v>03/10/2020 13:05</v>
      </c>
      <c r="P6785" s="46">
        <f t="shared" si="422"/>
        <v>6.25E-2</v>
      </c>
      <c r="Q6785" s="48">
        <v>0</v>
      </c>
      <c r="R6785" s="47">
        <f t="shared" si="423"/>
        <v>90</v>
      </c>
      <c r="S6785" s="6" t="s">
        <v>44</v>
      </c>
      <c r="T6785" s="6" t="s">
        <v>1145</v>
      </c>
      <c r="U6785" s="6" t="s">
        <v>44</v>
      </c>
      <c r="V6785" s="6" t="s">
        <v>7116</v>
      </c>
      <c r="W6785" s="7">
        <v>0</v>
      </c>
      <c r="X6785" s="7">
        <v>0</v>
      </c>
      <c r="Y6785" s="7">
        <v>0</v>
      </c>
      <c r="Z6785" s="7">
        <v>0.1</v>
      </c>
      <c r="AA6785" s="7">
        <v>0</v>
      </c>
      <c r="AB6785" s="7">
        <v>0</v>
      </c>
      <c r="AC6785" s="7">
        <v>0</v>
      </c>
      <c r="AD6785" s="7">
        <v>0</v>
      </c>
      <c r="AE6785">
        <v>2</v>
      </c>
      <c r="AF6785">
        <v>0</v>
      </c>
      <c r="AG6785">
        <v>0</v>
      </c>
      <c r="AH6785">
        <v>0</v>
      </c>
      <c r="AI6785">
        <v>0</v>
      </c>
      <c r="AJ6785">
        <v>1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</row>
    <row r="6786" spans="1:44" x14ac:dyDescent="0.25">
      <c r="A6786">
        <v>1594848</v>
      </c>
      <c r="B6786">
        <v>793087</v>
      </c>
      <c r="C6786">
        <v>22.734938864936399</v>
      </c>
      <c r="D6786">
        <v>40.831588764732899</v>
      </c>
      <c r="E6786" s="68" t="s">
        <v>1084</v>
      </c>
      <c r="F6786" s="8">
        <f>INDEX(Δεδομένα!$P:$P,MATCH('2020'!E6786,Δεδομένα!$O:$O,0))</f>
        <v>57</v>
      </c>
      <c r="G6786" s="6" t="s">
        <v>223</v>
      </c>
      <c r="H6786" s="2" t="str">
        <f>INDEX(Δεδομένα!B$1:B$51,MATCH('2020'!G6786,Δεδομένα!A$1:A$51,0))</f>
        <v>ΚΕΝΤΡΙΚΗΣ ΜΑΚΕΔΟΝΙΑΣ</v>
      </c>
      <c r="I6786" s="8">
        <f>INDEX(Δεδομένα!E$1:E$13,MATCH('2020'!H6786,Δεδομένα!D$1:D$13,0))</f>
        <v>3</v>
      </c>
      <c r="J6786" s="1">
        <v>44107</v>
      </c>
      <c r="K6786" s="6" t="s">
        <v>2144</v>
      </c>
      <c r="L6786" s="36" t="str">
        <f t="shared" si="420"/>
        <v>03/10/2020 11:35</v>
      </c>
      <c r="M6786" s="1">
        <v>44107</v>
      </c>
      <c r="N6786" s="6" t="s">
        <v>49</v>
      </c>
      <c r="O6786" s="36" t="str">
        <f t="shared" si="421"/>
        <v>03/10/2020 12:40</v>
      </c>
      <c r="P6786" s="46">
        <f t="shared" si="422"/>
        <v>4.5138888890505768E-2</v>
      </c>
      <c r="Q6786" s="48">
        <v>0</v>
      </c>
      <c r="R6786" s="47">
        <f t="shared" si="423"/>
        <v>65.000000002328306</v>
      </c>
      <c r="S6786" s="6" t="s">
        <v>44</v>
      </c>
      <c r="T6786" s="6" t="s">
        <v>1145</v>
      </c>
      <c r="U6786" s="6" t="s">
        <v>44</v>
      </c>
      <c r="V6786" s="6" t="s">
        <v>7117</v>
      </c>
      <c r="W6786" s="7">
        <v>0</v>
      </c>
      <c r="X6786" s="7">
        <v>0</v>
      </c>
      <c r="Y6786" s="7">
        <v>0</v>
      </c>
      <c r="Z6786" s="7">
        <v>0</v>
      </c>
      <c r="AA6786" s="7">
        <v>0</v>
      </c>
      <c r="AB6786" s="7">
        <v>0</v>
      </c>
      <c r="AC6786" s="7">
        <v>1</v>
      </c>
      <c r="AD6786" s="7">
        <v>0</v>
      </c>
      <c r="AE6786">
        <v>2</v>
      </c>
      <c r="AF6786">
        <v>0</v>
      </c>
      <c r="AG6786">
        <v>0</v>
      </c>
      <c r="AH6786">
        <v>0</v>
      </c>
      <c r="AI6786">
        <v>0</v>
      </c>
      <c r="AJ6786">
        <v>1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</row>
    <row r="6787" spans="1:44" x14ac:dyDescent="0.25">
      <c r="A6787">
        <v>1594850</v>
      </c>
      <c r="B6787">
        <v>793161</v>
      </c>
      <c r="C6787">
        <v>22.7344594481001</v>
      </c>
      <c r="D6787">
        <v>40.8666077945539</v>
      </c>
      <c r="E6787" s="68" t="s">
        <v>1084</v>
      </c>
      <c r="F6787" s="8">
        <f>INDEX(Δεδομένα!$P:$P,MATCH('2020'!E6787,Δεδομένα!$O:$O,0))</f>
        <v>57</v>
      </c>
      <c r="G6787" s="6" t="s">
        <v>223</v>
      </c>
      <c r="H6787" s="2" t="str">
        <f>INDEX(Δεδομένα!B$1:B$51,MATCH('2020'!G6787,Δεδομένα!A$1:A$51,0))</f>
        <v>ΚΕΝΤΡΙΚΗΣ ΜΑΚΕΔΟΝΙΑΣ</v>
      </c>
      <c r="I6787" s="8">
        <f>INDEX(Δεδομένα!E$1:E$13,MATCH('2020'!H6787,Δεδομένα!D$1:D$13,0))</f>
        <v>3</v>
      </c>
      <c r="J6787" s="1">
        <v>44107</v>
      </c>
      <c r="K6787" s="6" t="s">
        <v>581</v>
      </c>
      <c r="L6787" s="36" t="str">
        <f t="shared" ref="L6787:L6850" si="424">_xlfn.CONCAT(TEXT(J6787,"ηη/μμ/εεε")," ",TEXT(K6787,"ωω:λλ"))</f>
        <v>03/10/2020 15:40</v>
      </c>
      <c r="M6787" s="1">
        <v>44107</v>
      </c>
      <c r="N6787" s="6" t="s">
        <v>157</v>
      </c>
      <c r="O6787" s="36" t="str">
        <f t="shared" ref="O6787:O6850" si="425">_xlfn.CONCAT(TEXT(M6787,"ηη/μμ/εεε")," ",TEXT(N6787,"ωω:λλ"))</f>
        <v>03/10/2020 18:10</v>
      </c>
      <c r="P6787" s="46">
        <f t="shared" ref="P6787:P6850" si="426">O6787-L6787</f>
        <v>0.10416666666424135</v>
      </c>
      <c r="Q6787" s="48">
        <v>0</v>
      </c>
      <c r="R6787" s="47">
        <f t="shared" ref="R6787:R6850" si="427">P6787*(24*60)</f>
        <v>149.99999999650754</v>
      </c>
      <c r="S6787" s="6" t="s">
        <v>44</v>
      </c>
      <c r="T6787" s="6" t="s">
        <v>1145</v>
      </c>
      <c r="U6787" s="6" t="s">
        <v>44</v>
      </c>
      <c r="V6787" s="6" t="s">
        <v>6129</v>
      </c>
      <c r="W6787" s="7">
        <v>0</v>
      </c>
      <c r="X6787" s="7">
        <v>0</v>
      </c>
      <c r="Y6787" s="7">
        <v>0</v>
      </c>
      <c r="Z6787" s="7">
        <v>0</v>
      </c>
      <c r="AA6787" s="7">
        <v>0</v>
      </c>
      <c r="AB6787" s="7">
        <v>0</v>
      </c>
      <c r="AC6787" s="7">
        <v>20</v>
      </c>
      <c r="AD6787" s="7">
        <v>0</v>
      </c>
      <c r="AE6787">
        <v>2</v>
      </c>
      <c r="AF6787">
        <v>0</v>
      </c>
      <c r="AG6787">
        <v>0</v>
      </c>
      <c r="AH6787">
        <v>0</v>
      </c>
      <c r="AI6787">
        <v>0</v>
      </c>
      <c r="AJ6787">
        <v>1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</row>
    <row r="6788" spans="1:44" x14ac:dyDescent="0.25">
      <c r="A6788">
        <v>1594851</v>
      </c>
      <c r="B6788">
        <v>793233</v>
      </c>
      <c r="C6788">
        <v>22.837890625</v>
      </c>
      <c r="D6788">
        <v>41.112033843994098</v>
      </c>
      <c r="E6788" s="68" t="s">
        <v>1084</v>
      </c>
      <c r="F6788" s="8">
        <f>INDEX(Δεδομένα!$P:$P,MATCH('2020'!E6788,Δεδομένα!$O:$O,0))</f>
        <v>57</v>
      </c>
      <c r="G6788" s="6" t="s">
        <v>223</v>
      </c>
      <c r="H6788" s="2" t="str">
        <f>INDEX(Δεδομένα!B$1:B$51,MATCH('2020'!G6788,Δεδομένα!A$1:A$51,0))</f>
        <v>ΚΕΝΤΡΙΚΗΣ ΜΑΚΕΔΟΝΙΑΣ</v>
      </c>
      <c r="I6788" s="8">
        <f>INDEX(Δεδομένα!E$1:E$13,MATCH('2020'!H6788,Δεδομένα!D$1:D$13,0))</f>
        <v>3</v>
      </c>
      <c r="J6788" s="1">
        <v>44107</v>
      </c>
      <c r="K6788" s="6" t="s">
        <v>579</v>
      </c>
      <c r="L6788" s="36" t="str">
        <f t="shared" si="424"/>
        <v>03/10/2020 19:19</v>
      </c>
      <c r="M6788" s="1">
        <v>44107</v>
      </c>
      <c r="N6788" s="6" t="s">
        <v>352</v>
      </c>
      <c r="O6788" s="36" t="str">
        <f t="shared" si="425"/>
        <v>03/10/2020 20:05</v>
      </c>
      <c r="P6788" s="46">
        <f t="shared" si="426"/>
        <v>3.1944444446708076E-2</v>
      </c>
      <c r="Q6788" s="48">
        <v>0</v>
      </c>
      <c r="R6788" s="47">
        <f t="shared" si="427"/>
        <v>46.000000003259629</v>
      </c>
      <c r="S6788" s="6" t="s">
        <v>44</v>
      </c>
      <c r="T6788" s="6" t="s">
        <v>1145</v>
      </c>
      <c r="U6788" s="6" t="s">
        <v>44</v>
      </c>
      <c r="V6788" s="6" t="s">
        <v>7116</v>
      </c>
      <c r="W6788" s="7">
        <v>0</v>
      </c>
      <c r="X6788" s="7">
        <v>0</v>
      </c>
      <c r="Y6788" s="7">
        <v>0</v>
      </c>
      <c r="Z6788" s="7">
        <v>5</v>
      </c>
      <c r="AA6788" s="7">
        <v>0</v>
      </c>
      <c r="AB6788" s="7">
        <v>0</v>
      </c>
      <c r="AC6788" s="7">
        <v>0</v>
      </c>
      <c r="AD6788" s="7">
        <v>0</v>
      </c>
      <c r="AE6788">
        <v>2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</row>
    <row r="6789" spans="1:44" x14ac:dyDescent="0.25">
      <c r="A6789">
        <v>1598505</v>
      </c>
      <c r="B6789">
        <v>793068</v>
      </c>
      <c r="C6789">
        <v>23.101550355205401</v>
      </c>
      <c r="D6789">
        <v>37.802513363414803</v>
      </c>
      <c r="E6789" s="68" t="s">
        <v>810</v>
      </c>
      <c r="F6789" s="8">
        <f>INDEX(Δεδομένα!$P:$P,MATCH('2020'!E6789,Δεδομένα!$O:$O,0))</f>
        <v>157</v>
      </c>
      <c r="G6789" s="6" t="s">
        <v>391</v>
      </c>
      <c r="H6789" s="2" t="str">
        <f>INDEX(Δεδομένα!B$1:B$51,MATCH('2020'!G6789,Δεδομένα!A$1:A$51,0))</f>
        <v>ΠΕΛΛΟΠΟΝΗΣΟΥ</v>
      </c>
      <c r="I6789" s="8">
        <f>INDEX(Δεδομένα!E$1:E$13,MATCH('2020'!H6789,Δεδομένα!D$1:D$13,0))</f>
        <v>8</v>
      </c>
      <c r="J6789" s="1">
        <v>44107</v>
      </c>
      <c r="K6789" s="6" t="s">
        <v>1666</v>
      </c>
      <c r="L6789" s="36" t="str">
        <f t="shared" si="424"/>
        <v>03/10/2020 11:10</v>
      </c>
      <c r="M6789" s="1">
        <v>44107</v>
      </c>
      <c r="N6789" s="6" t="s">
        <v>645</v>
      </c>
      <c r="O6789" s="36" t="str">
        <f t="shared" si="425"/>
        <v>03/10/2020 11:30</v>
      </c>
      <c r="P6789" s="46">
        <f t="shared" si="426"/>
        <v>1.3888888883229811E-2</v>
      </c>
      <c r="Q6789" s="48">
        <v>0</v>
      </c>
      <c r="R6789" s="47">
        <f t="shared" si="427"/>
        <v>19.999999991850927</v>
      </c>
      <c r="S6789" s="6" t="s">
        <v>44</v>
      </c>
      <c r="T6789" s="6" t="s">
        <v>1012</v>
      </c>
      <c r="U6789" s="6" t="s">
        <v>44</v>
      </c>
      <c r="V6789" s="6" t="s">
        <v>7115</v>
      </c>
      <c r="W6789" s="7">
        <v>0</v>
      </c>
      <c r="X6789" s="7">
        <v>0</v>
      </c>
      <c r="Y6789" s="7">
        <v>0</v>
      </c>
      <c r="Z6789" s="7">
        <v>0</v>
      </c>
      <c r="AA6789" s="7">
        <v>0</v>
      </c>
      <c r="AB6789" s="7">
        <v>0</v>
      </c>
      <c r="AC6789" s="7">
        <v>0.02</v>
      </c>
      <c r="AD6789" s="7">
        <v>0</v>
      </c>
      <c r="AE6789">
        <v>3</v>
      </c>
      <c r="AF6789">
        <v>0</v>
      </c>
      <c r="AG6789">
        <v>0</v>
      </c>
      <c r="AH6789">
        <v>0</v>
      </c>
      <c r="AI6789">
        <v>0</v>
      </c>
      <c r="AJ6789">
        <v>1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</row>
    <row r="6790" spans="1:44" x14ac:dyDescent="0.25">
      <c r="A6790">
        <v>1594596</v>
      </c>
      <c r="B6790">
        <v>793184</v>
      </c>
      <c r="C6790">
        <v>22.202486591691901</v>
      </c>
      <c r="D6790">
        <v>39.878360077895401</v>
      </c>
      <c r="E6790" s="68" t="s">
        <v>1022</v>
      </c>
      <c r="F6790" s="8">
        <f>INDEX(Δεδομένα!$P:$P,MATCH('2020'!E6790,Δεδομένα!$O:$O,0))</f>
        <v>103</v>
      </c>
      <c r="G6790" s="6" t="s">
        <v>288</v>
      </c>
      <c r="H6790" s="2" t="str">
        <f>INDEX(Δεδομένα!B$1:B$51,MATCH('2020'!G6790,Δεδομένα!A$1:A$51,0))</f>
        <v>ΘΕΣΣΑΛΙΑΣ</v>
      </c>
      <c r="I6790" s="8">
        <f>INDEX(Δεδομένα!E$1:E$13,MATCH('2020'!H6790,Δεδομένα!D$1:D$13,0))</f>
        <v>6</v>
      </c>
      <c r="J6790" s="1">
        <v>44107</v>
      </c>
      <c r="K6790" s="6" t="s">
        <v>1459</v>
      </c>
      <c r="L6790" s="36" t="str">
        <f t="shared" si="424"/>
        <v>03/10/2020 17:08</v>
      </c>
      <c r="M6790" s="1">
        <v>44107</v>
      </c>
      <c r="N6790" s="6" t="s">
        <v>1701</v>
      </c>
      <c r="O6790" s="36" t="str">
        <f t="shared" si="425"/>
        <v>03/10/2020 17:36</v>
      </c>
      <c r="P6790" s="46">
        <f t="shared" si="426"/>
        <v>1.9444444442342501E-2</v>
      </c>
      <c r="Q6790" s="48">
        <v>0</v>
      </c>
      <c r="R6790" s="47">
        <f t="shared" si="427"/>
        <v>27.999999996973202</v>
      </c>
      <c r="S6790" s="6" t="s">
        <v>44</v>
      </c>
      <c r="T6790" s="6" t="s">
        <v>1026</v>
      </c>
      <c r="U6790" s="6" t="s">
        <v>7124</v>
      </c>
      <c r="V6790" s="6" t="s">
        <v>6457</v>
      </c>
      <c r="W6790" s="7">
        <v>0</v>
      </c>
      <c r="X6790" s="7">
        <v>0</v>
      </c>
      <c r="Y6790" s="7">
        <v>0</v>
      </c>
      <c r="Z6790" s="7">
        <v>0</v>
      </c>
      <c r="AA6790" s="7">
        <v>0</v>
      </c>
      <c r="AB6790" s="7">
        <v>0</v>
      </c>
      <c r="AC6790" s="7">
        <v>5</v>
      </c>
      <c r="AD6790" s="7">
        <v>0</v>
      </c>
      <c r="AE6790">
        <v>2</v>
      </c>
      <c r="AF6790">
        <v>0</v>
      </c>
      <c r="AG6790">
        <v>0</v>
      </c>
      <c r="AH6790">
        <v>0</v>
      </c>
      <c r="AI6790">
        <v>0</v>
      </c>
      <c r="AJ6790">
        <v>1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</row>
    <row r="6791" spans="1:44" x14ac:dyDescent="0.25">
      <c r="A6791">
        <v>1594591</v>
      </c>
      <c r="B6791">
        <v>0</v>
      </c>
      <c r="C6791">
        <v>0</v>
      </c>
      <c r="D6791">
        <v>0</v>
      </c>
      <c r="E6791" s="68" t="s">
        <v>1079</v>
      </c>
      <c r="F6791" s="8">
        <f>INDEX(Δεδομένα!$P:$P,MATCH('2020'!E6791,Δεδομένα!$O:$O,0))</f>
        <v>225</v>
      </c>
      <c r="G6791" s="6" t="s">
        <v>791</v>
      </c>
      <c r="H6791" s="2" t="str">
        <f>INDEX(Δεδομένα!B$1:B$51,MATCH('2020'!G6791,Δεδομένα!A$1:A$51,0))</f>
        <v>ΙΟΝΙΩΝ ΝΗΣΩΝ</v>
      </c>
      <c r="I6791" s="8">
        <f>INDEX(Δεδομένα!E$1:E$13,MATCH('2020'!H6791,Δεδομένα!D$1:D$13,0))</f>
        <v>13</v>
      </c>
      <c r="J6791" s="1">
        <v>44107</v>
      </c>
      <c r="K6791" s="6" t="s">
        <v>876</v>
      </c>
      <c r="L6791" s="36" t="str">
        <f t="shared" si="424"/>
        <v>03/10/2020 11:55</v>
      </c>
      <c r="M6791" s="1">
        <v>44107</v>
      </c>
      <c r="N6791" s="6" t="s">
        <v>1730</v>
      </c>
      <c r="O6791" s="36" t="str">
        <f t="shared" si="425"/>
        <v>03/10/2020 14:02</v>
      </c>
      <c r="P6791" s="46">
        <f t="shared" si="426"/>
        <v>8.819444444088731E-2</v>
      </c>
      <c r="Q6791" s="48">
        <v>0</v>
      </c>
      <c r="R6791" s="47">
        <f t="shared" si="427"/>
        <v>126.99999999487773</v>
      </c>
      <c r="S6791" s="6" t="s">
        <v>44</v>
      </c>
      <c r="T6791" s="6" t="s">
        <v>1080</v>
      </c>
      <c r="U6791" s="6" t="s">
        <v>44</v>
      </c>
      <c r="V6791" s="6" t="s">
        <v>7119</v>
      </c>
      <c r="W6791" s="7">
        <v>0</v>
      </c>
      <c r="X6791" s="7">
        <v>0</v>
      </c>
      <c r="Y6791" s="7">
        <v>0</v>
      </c>
      <c r="Z6791" s="7">
        <v>0</v>
      </c>
      <c r="AA6791" s="7">
        <v>0</v>
      </c>
      <c r="AB6791" s="7">
        <v>0</v>
      </c>
      <c r="AC6791" s="7">
        <v>0.2</v>
      </c>
      <c r="AD6791" s="7">
        <v>0</v>
      </c>
      <c r="AE6791">
        <v>4</v>
      </c>
      <c r="AF6791">
        <v>0</v>
      </c>
      <c r="AG6791">
        <v>0</v>
      </c>
      <c r="AH6791">
        <v>0</v>
      </c>
      <c r="AI6791">
        <v>0</v>
      </c>
      <c r="AJ6791">
        <v>2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</row>
    <row r="6792" spans="1:44" x14ac:dyDescent="0.25">
      <c r="A6792">
        <v>1599811</v>
      </c>
      <c r="B6792">
        <v>793088</v>
      </c>
      <c r="C6792">
        <v>21.875474774732201</v>
      </c>
      <c r="D6792">
        <v>37.007047812576303</v>
      </c>
      <c r="E6792" s="68" t="s">
        <v>937</v>
      </c>
      <c r="F6792" s="8">
        <f>INDEX(Δεδομένα!$P:$P,MATCH('2020'!E6792,Δεδομένα!$O:$O,0))</f>
        <v>143</v>
      </c>
      <c r="G6792" s="6" t="s">
        <v>841</v>
      </c>
      <c r="H6792" s="2" t="str">
        <f>INDEX(Δεδομένα!B$1:B$51,MATCH('2020'!G6792,Δεδομένα!A$1:A$51,0))</f>
        <v>ΠΕΛΛΟΠΟΝΗΣΟΥ</v>
      </c>
      <c r="I6792" s="8">
        <f>INDEX(Δεδομένα!E$1:E$13,MATCH('2020'!H6792,Δεδομένα!D$1:D$13,0))</f>
        <v>8</v>
      </c>
      <c r="J6792" s="1">
        <v>44107</v>
      </c>
      <c r="K6792" s="6" t="s">
        <v>858</v>
      </c>
      <c r="L6792" s="36" t="str">
        <f t="shared" si="424"/>
        <v>03/10/2020 11:56</v>
      </c>
      <c r="M6792" s="1">
        <v>44107</v>
      </c>
      <c r="N6792" s="6" t="s">
        <v>362</v>
      </c>
      <c r="O6792" s="36" t="str">
        <f t="shared" si="425"/>
        <v>03/10/2020 14:00</v>
      </c>
      <c r="P6792" s="46">
        <f t="shared" si="426"/>
        <v>8.6111111115314998E-2</v>
      </c>
      <c r="Q6792" s="48">
        <v>0</v>
      </c>
      <c r="R6792" s="47">
        <f t="shared" si="427"/>
        <v>124.0000000060536</v>
      </c>
      <c r="S6792" s="6" t="s">
        <v>44</v>
      </c>
      <c r="T6792" s="6" t="s">
        <v>984</v>
      </c>
      <c r="U6792" s="6" t="s">
        <v>44</v>
      </c>
      <c r="V6792" s="6" t="s">
        <v>1240</v>
      </c>
      <c r="W6792" s="7">
        <v>0</v>
      </c>
      <c r="X6792" s="7">
        <v>0</v>
      </c>
      <c r="Y6792" s="7">
        <v>0</v>
      </c>
      <c r="Z6792" s="7">
        <v>0</v>
      </c>
      <c r="AA6792" s="7">
        <v>0</v>
      </c>
      <c r="AB6792" s="7">
        <v>0.1</v>
      </c>
      <c r="AC6792" s="7">
        <v>0</v>
      </c>
      <c r="AD6792" s="7">
        <v>0</v>
      </c>
      <c r="AE6792">
        <v>7</v>
      </c>
      <c r="AF6792">
        <v>0</v>
      </c>
      <c r="AG6792">
        <v>0</v>
      </c>
      <c r="AH6792">
        <v>0</v>
      </c>
      <c r="AI6792">
        <v>1</v>
      </c>
      <c r="AJ6792">
        <v>3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</row>
    <row r="6793" spans="1:44" x14ac:dyDescent="0.25">
      <c r="A6793">
        <v>1595265</v>
      </c>
      <c r="B6793">
        <v>793185</v>
      </c>
      <c r="C6793">
        <v>24.900757091302602</v>
      </c>
      <c r="D6793">
        <v>41.053146550190398</v>
      </c>
      <c r="E6793" s="68" t="s">
        <v>120</v>
      </c>
      <c r="F6793" s="8">
        <f>INDEX(Δεδομένα!$P:$P,MATCH('2020'!E6793,Δεδομένα!$O:$O,0))</f>
        <v>30</v>
      </c>
      <c r="G6793" s="6" t="s">
        <v>121</v>
      </c>
      <c r="H6793" s="2" t="str">
        <f>INDEX(Δεδομένα!B$1:B$51,MATCH('2020'!G6793,Δεδομένα!A$1:A$51,0))</f>
        <v>ΑΝΑΤΟΛΙΚΗΣ ΜΑΚΕΔΟΝΙΑΣ ΚΑΙ ΘΡΑΚΗΣ</v>
      </c>
      <c r="I6793" s="8">
        <f>INDEX(Δεδομένα!E$1:E$13,MATCH('2020'!H6793,Δεδομένα!D$1:D$13,0))</f>
        <v>2</v>
      </c>
      <c r="J6793" s="1">
        <v>44107</v>
      </c>
      <c r="K6793" s="6" t="s">
        <v>78</v>
      </c>
      <c r="L6793" s="36" t="str">
        <f t="shared" si="424"/>
        <v>03/10/2020 16:59</v>
      </c>
      <c r="M6793" s="1">
        <v>44107</v>
      </c>
      <c r="N6793" s="6" t="s">
        <v>180</v>
      </c>
      <c r="O6793" s="36" t="str">
        <f t="shared" si="425"/>
        <v>03/10/2020 17:51</v>
      </c>
      <c r="P6793" s="46">
        <f t="shared" si="426"/>
        <v>3.6111111112404615E-2</v>
      </c>
      <c r="Q6793" s="48">
        <v>0</v>
      </c>
      <c r="R6793" s="47">
        <f t="shared" si="427"/>
        <v>52.000000001862645</v>
      </c>
      <c r="S6793" s="6" t="s">
        <v>44</v>
      </c>
      <c r="T6793" s="6" t="s">
        <v>129</v>
      </c>
      <c r="U6793" s="6" t="s">
        <v>44</v>
      </c>
      <c r="V6793" s="6" t="s">
        <v>7125</v>
      </c>
      <c r="W6793" s="7">
        <v>0</v>
      </c>
      <c r="X6793" s="7">
        <v>0</v>
      </c>
      <c r="Y6793" s="7">
        <v>0</v>
      </c>
      <c r="Z6793" s="7">
        <v>0.56000000000000005</v>
      </c>
      <c r="AA6793" s="7">
        <v>0</v>
      </c>
      <c r="AB6793" s="7">
        <v>0</v>
      </c>
      <c r="AC6793" s="7">
        <v>0</v>
      </c>
      <c r="AD6793" s="7">
        <v>0</v>
      </c>
      <c r="AE6793">
        <v>3</v>
      </c>
      <c r="AF6793">
        <v>0</v>
      </c>
      <c r="AG6793">
        <v>0</v>
      </c>
      <c r="AH6793">
        <v>0</v>
      </c>
      <c r="AI6793">
        <v>0</v>
      </c>
      <c r="AJ6793">
        <v>1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</row>
    <row r="6794" spans="1:44" x14ac:dyDescent="0.25">
      <c r="A6794">
        <v>1596576</v>
      </c>
      <c r="B6794">
        <v>793127</v>
      </c>
      <c r="C6794">
        <v>21.813947833169198</v>
      </c>
      <c r="D6794">
        <v>39.530769233234302</v>
      </c>
      <c r="E6794" s="68" t="s">
        <v>1155</v>
      </c>
      <c r="F6794" s="8">
        <f>INDEX(Δεδομένα!$P:$P,MATCH('2020'!E6794,Δεδομένα!$O:$O,0))</f>
        <v>111</v>
      </c>
      <c r="G6794" s="6" t="s">
        <v>884</v>
      </c>
      <c r="H6794" s="2" t="str">
        <f>INDEX(Δεδομένα!B$1:B$51,MATCH('2020'!G6794,Δεδομένα!A$1:A$51,0))</f>
        <v>ΘΕΣΣΑΛΙΑΣ</v>
      </c>
      <c r="I6794" s="8">
        <f>INDEX(Δεδομένα!E$1:E$13,MATCH('2020'!H6794,Δεδομένα!D$1:D$13,0))</f>
        <v>6</v>
      </c>
      <c r="J6794" s="1">
        <v>44107</v>
      </c>
      <c r="K6794" s="6" t="s">
        <v>362</v>
      </c>
      <c r="L6794" s="36" t="str">
        <f t="shared" si="424"/>
        <v>03/10/2020 14:00</v>
      </c>
      <c r="M6794" s="1">
        <v>44107</v>
      </c>
      <c r="N6794" s="6" t="s">
        <v>131</v>
      </c>
      <c r="O6794" s="36" t="str">
        <f t="shared" si="425"/>
        <v>03/10/2020 14:50</v>
      </c>
      <c r="P6794" s="46">
        <f t="shared" si="426"/>
        <v>3.4722222218988463E-2</v>
      </c>
      <c r="Q6794" s="48">
        <v>0</v>
      </c>
      <c r="R6794" s="47">
        <f t="shared" si="427"/>
        <v>49.999999995343387</v>
      </c>
      <c r="S6794" s="6" t="s">
        <v>44</v>
      </c>
      <c r="T6794" s="6" t="s">
        <v>1157</v>
      </c>
      <c r="U6794" s="6" t="s">
        <v>44</v>
      </c>
      <c r="V6794" s="6" t="s">
        <v>7121</v>
      </c>
      <c r="W6794" s="7">
        <v>0</v>
      </c>
      <c r="X6794" s="7">
        <v>0</v>
      </c>
      <c r="Y6794" s="7">
        <v>0</v>
      </c>
      <c r="Z6794" s="7">
        <v>0</v>
      </c>
      <c r="AA6794" s="7">
        <v>0</v>
      </c>
      <c r="AB6794" s="7">
        <v>0</v>
      </c>
      <c r="AC6794" s="7">
        <v>0</v>
      </c>
      <c r="AD6794" s="7">
        <v>0</v>
      </c>
      <c r="AE6794">
        <v>3</v>
      </c>
      <c r="AF6794">
        <v>0</v>
      </c>
      <c r="AG6794">
        <v>0</v>
      </c>
      <c r="AH6794">
        <v>0</v>
      </c>
      <c r="AI6794">
        <v>0</v>
      </c>
      <c r="AJ6794">
        <v>1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</row>
    <row r="6795" spans="1:44" x14ac:dyDescent="0.25">
      <c r="A6795">
        <v>1594967</v>
      </c>
      <c r="B6795">
        <v>793383</v>
      </c>
      <c r="C6795">
        <v>21.179436292589099</v>
      </c>
      <c r="D6795">
        <v>38.769426923686403</v>
      </c>
      <c r="E6795" s="68" t="s">
        <v>351</v>
      </c>
      <c r="F6795" s="8">
        <f>INDEX(Δεδομένα!$P:$P,MATCH('2020'!E6795,Δεδομένα!$O:$O,0))</f>
        <v>131</v>
      </c>
      <c r="G6795" s="6" t="s">
        <v>335</v>
      </c>
      <c r="H6795" s="2" t="str">
        <f>INDEX(Δεδομένα!B$1:B$51,MATCH('2020'!G6795,Δεδομένα!A$1:A$51,0))</f>
        <v>ΔΥΤΙΚΗΣ ΕΛΛΑΔΟΣ</v>
      </c>
      <c r="I6795" s="8">
        <f>INDEX(Δεδομένα!E$1:E$13,MATCH('2020'!H6795,Δεδομένα!D$1:D$13,0))</f>
        <v>7</v>
      </c>
      <c r="J6795" s="1">
        <v>44108</v>
      </c>
      <c r="K6795" s="6" t="s">
        <v>2798</v>
      </c>
      <c r="L6795" s="36" t="str">
        <f t="shared" si="424"/>
        <v>04/10/2020 12:39</v>
      </c>
      <c r="M6795" s="1">
        <v>44108</v>
      </c>
      <c r="N6795" s="6" t="s">
        <v>1561</v>
      </c>
      <c r="O6795" s="36" t="str">
        <f t="shared" si="425"/>
        <v>04/10/2020 14:51</v>
      </c>
      <c r="P6795" s="46">
        <f t="shared" si="426"/>
        <v>9.1666666667151731E-2</v>
      </c>
      <c r="Q6795" s="48">
        <v>0</v>
      </c>
      <c r="R6795" s="47">
        <f t="shared" si="427"/>
        <v>132.00000000069849</v>
      </c>
      <c r="S6795" s="6" t="s">
        <v>44</v>
      </c>
      <c r="T6795" s="6" t="s">
        <v>354</v>
      </c>
      <c r="U6795" s="6" t="s">
        <v>44</v>
      </c>
      <c r="V6795" s="6" t="s">
        <v>7129</v>
      </c>
      <c r="W6795" s="7">
        <v>0</v>
      </c>
      <c r="X6795" s="7">
        <v>0</v>
      </c>
      <c r="Y6795" s="7">
        <v>0</v>
      </c>
      <c r="Z6795" s="7">
        <v>0</v>
      </c>
      <c r="AA6795" s="7">
        <v>7.0000000000000007E-2</v>
      </c>
      <c r="AB6795" s="7">
        <v>0</v>
      </c>
      <c r="AC6795" s="7">
        <v>0</v>
      </c>
      <c r="AD6795" s="7">
        <v>0</v>
      </c>
      <c r="AE6795">
        <v>6</v>
      </c>
      <c r="AF6795">
        <v>0</v>
      </c>
      <c r="AG6795">
        <v>0</v>
      </c>
      <c r="AH6795">
        <v>0</v>
      </c>
      <c r="AI6795">
        <v>0</v>
      </c>
      <c r="AJ6795">
        <v>3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</row>
    <row r="6796" spans="1:44" x14ac:dyDescent="0.25">
      <c r="A6796">
        <v>1594973</v>
      </c>
      <c r="B6796">
        <v>793525</v>
      </c>
      <c r="C6796">
        <v>21.1645078776139</v>
      </c>
      <c r="D6796">
        <v>38.929294239566197</v>
      </c>
      <c r="E6796" s="68" t="s">
        <v>351</v>
      </c>
      <c r="F6796" s="8">
        <f>INDEX(Δεδομένα!$P:$P,MATCH('2020'!E6796,Δεδομένα!$O:$O,0))</f>
        <v>131</v>
      </c>
      <c r="G6796" s="6" t="s">
        <v>335</v>
      </c>
      <c r="H6796" s="2" t="str">
        <f>INDEX(Δεδομένα!B$1:B$51,MATCH('2020'!G6796,Δεδομένα!A$1:A$51,0))</f>
        <v>ΔΥΤΙΚΗΣ ΕΛΛΑΔΟΣ</v>
      </c>
      <c r="I6796" s="8">
        <f>INDEX(Δεδομένα!E$1:E$13,MATCH('2020'!H6796,Δεδομένα!D$1:D$13,0))</f>
        <v>7</v>
      </c>
      <c r="J6796" s="1">
        <v>44108</v>
      </c>
      <c r="K6796" s="6" t="s">
        <v>352</v>
      </c>
      <c r="L6796" s="36" t="str">
        <f t="shared" si="424"/>
        <v>04/10/2020 20:05</v>
      </c>
      <c r="M6796" s="1">
        <v>44108</v>
      </c>
      <c r="N6796" s="6" t="s">
        <v>629</v>
      </c>
      <c r="O6796" s="36" t="str">
        <f t="shared" si="425"/>
        <v>04/10/2020 21:05</v>
      </c>
      <c r="P6796" s="46">
        <f t="shared" si="426"/>
        <v>4.1666666664241347E-2</v>
      </c>
      <c r="Q6796" s="48">
        <v>0</v>
      </c>
      <c r="R6796" s="47">
        <f t="shared" si="427"/>
        <v>59.99999999650754</v>
      </c>
      <c r="S6796" s="6" t="s">
        <v>44</v>
      </c>
      <c r="T6796" s="6" t="s">
        <v>354</v>
      </c>
      <c r="U6796" s="6" t="s">
        <v>44</v>
      </c>
      <c r="V6796" s="6" t="s">
        <v>7138</v>
      </c>
      <c r="W6796" s="7">
        <v>0</v>
      </c>
      <c r="X6796" s="7">
        <v>0</v>
      </c>
      <c r="Y6796" s="7">
        <v>0</v>
      </c>
      <c r="Z6796" s="7">
        <v>0</v>
      </c>
      <c r="AA6796" s="7">
        <v>0.2</v>
      </c>
      <c r="AB6796" s="7">
        <v>0</v>
      </c>
      <c r="AC6796" s="7">
        <v>0</v>
      </c>
      <c r="AD6796" s="7">
        <v>0</v>
      </c>
      <c r="AE6796">
        <v>2</v>
      </c>
      <c r="AF6796">
        <v>0</v>
      </c>
      <c r="AG6796">
        <v>0</v>
      </c>
      <c r="AH6796">
        <v>0</v>
      </c>
      <c r="AI6796">
        <v>0</v>
      </c>
      <c r="AJ6796">
        <v>1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</row>
    <row r="6797" spans="1:44" x14ac:dyDescent="0.25">
      <c r="A6797">
        <v>1597646</v>
      </c>
      <c r="B6797">
        <v>793431</v>
      </c>
      <c r="C6797">
        <v>21.423121604437</v>
      </c>
      <c r="D6797">
        <v>38.086877039279798</v>
      </c>
      <c r="E6797" s="68" t="s">
        <v>900</v>
      </c>
      <c r="F6797" s="8">
        <f>INDEX(Δεδομένα!$P:$P,MATCH('2020'!E6797,Δεδομένα!$O:$O,0))</f>
        <v>136</v>
      </c>
      <c r="G6797" s="6" t="s">
        <v>303</v>
      </c>
      <c r="H6797" s="2" t="str">
        <f>INDEX(Δεδομένα!B$1:B$51,MATCH('2020'!G6797,Δεδομένα!A$1:A$51,0))</f>
        <v>ΔΥΤΙΚΗΣ ΕΛΛΑΔΟΣ</v>
      </c>
      <c r="I6797" s="8">
        <f>INDEX(Δεδομένα!E$1:E$13,MATCH('2020'!H6797,Δεδομένα!D$1:D$13,0))</f>
        <v>7</v>
      </c>
      <c r="J6797" s="1">
        <v>44108</v>
      </c>
      <c r="K6797" s="6" t="s">
        <v>277</v>
      </c>
      <c r="L6797" s="36" t="str">
        <f t="shared" si="424"/>
        <v>04/10/2020 14:55</v>
      </c>
      <c r="M6797" s="1">
        <v>44108</v>
      </c>
      <c r="N6797" s="6" t="s">
        <v>1825</v>
      </c>
      <c r="O6797" s="36" t="str">
        <f t="shared" si="425"/>
        <v>04/10/2020 18:41</v>
      </c>
      <c r="P6797" s="46">
        <f t="shared" si="426"/>
        <v>0.15694444443943212</v>
      </c>
      <c r="Q6797" s="48">
        <v>0</v>
      </c>
      <c r="R6797" s="47">
        <f t="shared" si="427"/>
        <v>225.99999999278225</v>
      </c>
      <c r="S6797" s="6" t="s">
        <v>44</v>
      </c>
      <c r="T6797" s="6" t="s">
        <v>993</v>
      </c>
      <c r="U6797" s="6" t="s">
        <v>3316</v>
      </c>
      <c r="V6797" s="6" t="s">
        <v>5803</v>
      </c>
      <c r="W6797" s="7">
        <v>0</v>
      </c>
      <c r="X6797" s="7">
        <v>0</v>
      </c>
      <c r="Y6797" s="7">
        <v>0</v>
      </c>
      <c r="Z6797" s="7">
        <v>0</v>
      </c>
      <c r="AA6797" s="7">
        <v>2</v>
      </c>
      <c r="AB6797" s="7">
        <v>8</v>
      </c>
      <c r="AC6797" s="7">
        <v>0</v>
      </c>
      <c r="AD6797" s="7">
        <v>0</v>
      </c>
      <c r="AE6797">
        <v>8</v>
      </c>
      <c r="AF6797">
        <v>0</v>
      </c>
      <c r="AG6797">
        <v>0</v>
      </c>
      <c r="AH6797">
        <v>0</v>
      </c>
      <c r="AI6797">
        <v>0</v>
      </c>
      <c r="AJ6797">
        <v>4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</row>
    <row r="6798" spans="1:44" x14ac:dyDescent="0.25">
      <c r="A6798">
        <v>1597877</v>
      </c>
      <c r="B6798">
        <v>793484</v>
      </c>
      <c r="C6798">
        <v>21.415114054719801</v>
      </c>
      <c r="D6798">
        <v>38.095004670021403</v>
      </c>
      <c r="E6798" s="68" t="s">
        <v>900</v>
      </c>
      <c r="F6798" s="8">
        <f>INDEX(Δεδομένα!$P:$P,MATCH('2020'!E6798,Δεδομένα!$O:$O,0))</f>
        <v>136</v>
      </c>
      <c r="G6798" s="6" t="s">
        <v>303</v>
      </c>
      <c r="H6798" s="2" t="str">
        <f>INDEX(Δεδομένα!B$1:B$51,MATCH('2020'!G6798,Δεδομένα!A$1:A$51,0))</f>
        <v>ΔΥΤΙΚΗΣ ΕΛΛΑΔΟΣ</v>
      </c>
      <c r="I6798" s="8">
        <f>INDEX(Δεδομένα!E$1:E$13,MATCH('2020'!H6798,Δεδομένα!D$1:D$13,0))</f>
        <v>7</v>
      </c>
      <c r="J6798" s="1">
        <v>44108</v>
      </c>
      <c r="K6798" s="6" t="s">
        <v>310</v>
      </c>
      <c r="L6798" s="36" t="str">
        <f t="shared" si="424"/>
        <v>04/10/2020 18:15</v>
      </c>
      <c r="M6798" s="1">
        <v>44108</v>
      </c>
      <c r="N6798" s="6" t="s">
        <v>2128</v>
      </c>
      <c r="O6798" s="36" t="str">
        <f t="shared" si="425"/>
        <v>04/10/2020 18:34</v>
      </c>
      <c r="P6798" s="46">
        <f t="shared" si="426"/>
        <v>1.3194444443797693E-2</v>
      </c>
      <c r="Q6798" s="48">
        <v>0</v>
      </c>
      <c r="R6798" s="47">
        <f t="shared" si="427"/>
        <v>18.999999999068677</v>
      </c>
      <c r="S6798" s="6" t="s">
        <v>44</v>
      </c>
      <c r="T6798" s="6" t="s">
        <v>993</v>
      </c>
      <c r="U6798" s="6" t="s">
        <v>3316</v>
      </c>
      <c r="V6798" s="6" t="s">
        <v>5803</v>
      </c>
      <c r="W6798" s="7">
        <v>0</v>
      </c>
      <c r="X6798" s="7">
        <v>0</v>
      </c>
      <c r="Y6798" s="7">
        <v>0</v>
      </c>
      <c r="Z6798" s="7">
        <v>1</v>
      </c>
      <c r="AA6798" s="7">
        <v>0</v>
      </c>
      <c r="AB6798" s="7">
        <v>0</v>
      </c>
      <c r="AC6798" s="7">
        <v>0</v>
      </c>
      <c r="AD6798" s="7">
        <v>0</v>
      </c>
      <c r="AE6798">
        <v>2</v>
      </c>
      <c r="AF6798">
        <v>0</v>
      </c>
      <c r="AG6798">
        <v>0</v>
      </c>
      <c r="AH6798">
        <v>0</v>
      </c>
      <c r="AI6798">
        <v>0</v>
      </c>
      <c r="AJ6798">
        <v>1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</row>
    <row r="6799" spans="1:44" x14ac:dyDescent="0.25">
      <c r="A6799">
        <v>1595732</v>
      </c>
      <c r="B6799">
        <v>793441</v>
      </c>
      <c r="C6799">
        <v>23.272628294013501</v>
      </c>
      <c r="D6799">
        <v>38.292800570209003</v>
      </c>
      <c r="E6799" s="68" t="s">
        <v>845</v>
      </c>
      <c r="F6799" s="8">
        <f>INDEX(Δεδομένα!$P:$P,MATCH('2020'!E6799,Δεδομένα!$O:$O,0))</f>
        <v>176</v>
      </c>
      <c r="G6799" s="6" t="s">
        <v>846</v>
      </c>
      <c r="H6799" s="2" t="str">
        <f>INDEX(Δεδομένα!B$1:B$51,MATCH('2020'!G6799,Δεδομένα!A$1:A$51,0))</f>
        <v>ΣΤΕΡΕΑΣ ΕΛΛΑΔΟΣ</v>
      </c>
      <c r="I6799" s="8">
        <f>INDEX(Δεδομένα!E$1:E$13,MATCH('2020'!H6799,Δεδομένα!D$1:D$13,0))</f>
        <v>9</v>
      </c>
      <c r="J6799" s="1">
        <v>44108</v>
      </c>
      <c r="K6799" s="6" t="s">
        <v>581</v>
      </c>
      <c r="L6799" s="36" t="str">
        <f t="shared" si="424"/>
        <v>04/10/2020 15:40</v>
      </c>
      <c r="M6799" s="1">
        <v>44108</v>
      </c>
      <c r="N6799" s="6" t="s">
        <v>107</v>
      </c>
      <c r="O6799" s="36" t="str">
        <f t="shared" si="425"/>
        <v>04/10/2020 20:20</v>
      </c>
      <c r="P6799" s="46">
        <f t="shared" si="426"/>
        <v>0.19444444443797693</v>
      </c>
      <c r="Q6799" s="48">
        <v>0</v>
      </c>
      <c r="R6799" s="47">
        <f t="shared" si="427"/>
        <v>279.99999999068677</v>
      </c>
      <c r="S6799" s="6" t="s">
        <v>44</v>
      </c>
      <c r="T6799" s="6" t="s">
        <v>849</v>
      </c>
      <c r="U6799" s="6" t="s">
        <v>44</v>
      </c>
      <c r="V6799" s="6" t="s">
        <v>6986</v>
      </c>
      <c r="W6799" s="7">
        <v>0</v>
      </c>
      <c r="X6799" s="7">
        <v>0</v>
      </c>
      <c r="Y6799" s="7">
        <v>0</v>
      </c>
      <c r="Z6799" s="7">
        <v>0</v>
      </c>
      <c r="AA6799" s="7">
        <v>0</v>
      </c>
      <c r="AB6799" s="7">
        <v>4</v>
      </c>
      <c r="AC6799" s="7">
        <v>10</v>
      </c>
      <c r="AD6799" s="7">
        <v>0</v>
      </c>
      <c r="AE6799">
        <v>8</v>
      </c>
      <c r="AF6799">
        <v>0</v>
      </c>
      <c r="AG6799">
        <v>0</v>
      </c>
      <c r="AH6799">
        <v>0</v>
      </c>
      <c r="AI6799">
        <v>0</v>
      </c>
      <c r="AJ6799">
        <v>4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</row>
    <row r="6800" spans="1:44" x14ac:dyDescent="0.25">
      <c r="A6800">
        <v>1595733</v>
      </c>
      <c r="B6800">
        <v>793458</v>
      </c>
      <c r="C6800">
        <v>23.2402868587114</v>
      </c>
      <c r="D6800">
        <v>38.277085146158903</v>
      </c>
      <c r="E6800" s="68" t="s">
        <v>845</v>
      </c>
      <c r="F6800" s="8">
        <f>INDEX(Δεδομένα!$P:$P,MATCH('2020'!E6800,Δεδομένα!$O:$O,0))</f>
        <v>176</v>
      </c>
      <c r="G6800" s="6" t="s">
        <v>846</v>
      </c>
      <c r="H6800" s="2" t="str">
        <f>INDEX(Δεδομένα!B$1:B$51,MATCH('2020'!G6800,Δεδομένα!A$1:A$51,0))</f>
        <v>ΣΤΕΡΕΑΣ ΕΛΛΑΔΟΣ</v>
      </c>
      <c r="I6800" s="8">
        <f>INDEX(Δεδομένα!E$1:E$13,MATCH('2020'!H6800,Δεδομένα!D$1:D$13,0))</f>
        <v>9</v>
      </c>
      <c r="J6800" s="1">
        <v>44108</v>
      </c>
      <c r="K6800" s="6" t="s">
        <v>201</v>
      </c>
      <c r="L6800" s="36" t="str">
        <f t="shared" si="424"/>
        <v>04/10/2020 16:40</v>
      </c>
      <c r="M6800" s="1">
        <v>44108</v>
      </c>
      <c r="N6800" s="6" t="s">
        <v>750</v>
      </c>
      <c r="O6800" s="36" t="str">
        <f t="shared" si="425"/>
        <v>04/10/2020 16:45</v>
      </c>
      <c r="P6800" s="46">
        <f t="shared" si="426"/>
        <v>3.4722222189884633E-3</v>
      </c>
      <c r="Q6800" s="48">
        <v>0</v>
      </c>
      <c r="R6800" s="47">
        <f t="shared" si="427"/>
        <v>4.9999999953433871</v>
      </c>
      <c r="S6800" s="6" t="s">
        <v>44</v>
      </c>
      <c r="T6800" s="6" t="s">
        <v>849</v>
      </c>
      <c r="U6800" s="6" t="s">
        <v>4689</v>
      </c>
      <c r="V6800" s="6" t="s">
        <v>7077</v>
      </c>
      <c r="W6800" s="7">
        <v>0</v>
      </c>
      <c r="X6800" s="7">
        <v>0</v>
      </c>
      <c r="Y6800" s="7">
        <v>0</v>
      </c>
      <c r="Z6800" s="7">
        <v>0</v>
      </c>
      <c r="AA6800" s="7">
        <v>0</v>
      </c>
      <c r="AB6800" s="7">
        <v>0</v>
      </c>
      <c r="AC6800" s="7">
        <v>20</v>
      </c>
      <c r="AD6800" s="7">
        <v>0</v>
      </c>
      <c r="AE6800">
        <v>2</v>
      </c>
      <c r="AF6800">
        <v>0</v>
      </c>
      <c r="AG6800">
        <v>0</v>
      </c>
      <c r="AH6800">
        <v>0</v>
      </c>
      <c r="AI6800">
        <v>0</v>
      </c>
      <c r="AJ6800">
        <v>1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</row>
    <row r="6801" spans="1:44" x14ac:dyDescent="0.25">
      <c r="A6801">
        <v>1594560</v>
      </c>
      <c r="B6801">
        <v>793394</v>
      </c>
      <c r="C6801">
        <v>26.025468449998499</v>
      </c>
      <c r="D6801">
        <v>41.239280035225299</v>
      </c>
      <c r="E6801" s="68" t="s">
        <v>1172</v>
      </c>
      <c r="F6801" s="8">
        <f>INDEX(Δεδομένα!$P:$P,MATCH('2020'!E6801,Δεδομένα!$O:$O,0))</f>
        <v>38</v>
      </c>
      <c r="G6801" s="6" t="s">
        <v>148</v>
      </c>
      <c r="H6801" s="2" t="str">
        <f>INDEX(Δεδομένα!B$1:B$51,MATCH('2020'!G6801,Δεδομένα!A$1:A$51,0))</f>
        <v>ΑΝΑΤΟΛΙΚΗΣ ΜΑΚΕΔΟΝΙΑΣ ΚΑΙ ΘΡΑΚΗΣ</v>
      </c>
      <c r="I6801" s="8">
        <f>INDEX(Δεδομένα!E$1:E$13,MATCH('2020'!H6801,Δεδομένα!D$1:D$13,0))</f>
        <v>2</v>
      </c>
      <c r="J6801" s="1">
        <v>44108</v>
      </c>
      <c r="K6801" s="6" t="s">
        <v>1546</v>
      </c>
      <c r="L6801" s="36" t="str">
        <f t="shared" si="424"/>
        <v>04/10/2020 13:14</v>
      </c>
      <c r="M6801" s="1">
        <v>44108</v>
      </c>
      <c r="N6801" s="6" t="s">
        <v>159</v>
      </c>
      <c r="O6801" s="36" t="str">
        <f t="shared" si="425"/>
        <v>04/10/2020 14:05</v>
      </c>
      <c r="P6801" s="46">
        <f t="shared" si="426"/>
        <v>3.5416666665696539E-2</v>
      </c>
      <c r="Q6801" s="48">
        <v>0</v>
      </c>
      <c r="R6801" s="47">
        <f t="shared" si="427"/>
        <v>50.999999998603016</v>
      </c>
      <c r="S6801" s="6" t="s">
        <v>44</v>
      </c>
      <c r="T6801" s="6" t="s">
        <v>162</v>
      </c>
      <c r="U6801" s="6" t="s">
        <v>44</v>
      </c>
      <c r="V6801" s="6" t="s">
        <v>7132</v>
      </c>
      <c r="W6801" s="7">
        <v>0</v>
      </c>
      <c r="X6801" s="7">
        <v>0</v>
      </c>
      <c r="Y6801" s="7">
        <v>0</v>
      </c>
      <c r="Z6801" s="7">
        <v>1</v>
      </c>
      <c r="AA6801" s="7">
        <v>0</v>
      </c>
      <c r="AB6801" s="7">
        <v>0</v>
      </c>
      <c r="AC6801" s="7">
        <v>0</v>
      </c>
      <c r="AD6801" s="7">
        <v>0</v>
      </c>
      <c r="AE6801">
        <v>2</v>
      </c>
      <c r="AF6801">
        <v>0</v>
      </c>
      <c r="AG6801">
        <v>0</v>
      </c>
      <c r="AH6801">
        <v>0</v>
      </c>
      <c r="AI6801">
        <v>0</v>
      </c>
      <c r="AJ6801">
        <v>1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</row>
    <row r="6802" spans="1:44" x14ac:dyDescent="0.25">
      <c r="A6802">
        <v>1594985</v>
      </c>
      <c r="B6802">
        <v>793429</v>
      </c>
      <c r="C6802">
        <v>26.3254276062504</v>
      </c>
      <c r="D6802">
        <v>41.032018534178299</v>
      </c>
      <c r="E6802" s="68" t="s">
        <v>147</v>
      </c>
      <c r="F6802" s="8">
        <f>INDEX(Δεδομένα!$P:$P,MATCH('2020'!E6802,Δεδομένα!$O:$O,0))</f>
        <v>33</v>
      </c>
      <c r="G6802" s="6" t="s">
        <v>148</v>
      </c>
      <c r="H6802" s="2" t="str">
        <f>INDEX(Δεδομένα!B$1:B$51,MATCH('2020'!G6802,Δεδομένα!A$1:A$51,0))</f>
        <v>ΑΝΑΤΟΛΙΚΗΣ ΜΑΚΕΔΟΝΙΑΣ ΚΑΙ ΘΡΑΚΗΣ</v>
      </c>
      <c r="I6802" s="8">
        <f>INDEX(Δεδομένα!E$1:E$13,MATCH('2020'!H6802,Δεδομένα!D$1:D$13,0))</f>
        <v>2</v>
      </c>
      <c r="J6802" s="1">
        <v>44108</v>
      </c>
      <c r="K6802" s="6" t="s">
        <v>384</v>
      </c>
      <c r="L6802" s="36" t="str">
        <f t="shared" si="424"/>
        <v>04/10/2020 14:45</v>
      </c>
      <c r="M6802" s="1">
        <v>44108</v>
      </c>
      <c r="N6802" s="6" t="s">
        <v>198</v>
      </c>
      <c r="O6802" s="36" t="str">
        <f t="shared" si="425"/>
        <v>04/10/2020 16:30</v>
      </c>
      <c r="P6802" s="46">
        <f t="shared" si="426"/>
        <v>7.2916666664241347E-2</v>
      </c>
      <c r="Q6802" s="48">
        <v>0</v>
      </c>
      <c r="R6802" s="47">
        <f t="shared" si="427"/>
        <v>104.99999999650754</v>
      </c>
      <c r="S6802" s="6" t="s">
        <v>44</v>
      </c>
      <c r="T6802" s="6" t="s">
        <v>150</v>
      </c>
      <c r="U6802" s="6" t="s">
        <v>44</v>
      </c>
      <c r="V6802" s="6" t="s">
        <v>164</v>
      </c>
      <c r="W6802" s="7">
        <v>0</v>
      </c>
      <c r="X6802" s="7">
        <v>0</v>
      </c>
      <c r="Y6802" s="7">
        <v>0</v>
      </c>
      <c r="Z6802" s="7">
        <v>0</v>
      </c>
      <c r="AA6802" s="7">
        <v>0.1</v>
      </c>
      <c r="AB6802" s="7">
        <v>0</v>
      </c>
      <c r="AC6802" s="7">
        <v>0</v>
      </c>
      <c r="AD6802" s="7">
        <v>0</v>
      </c>
      <c r="AE6802">
        <v>2</v>
      </c>
      <c r="AF6802">
        <v>0</v>
      </c>
      <c r="AG6802">
        <v>2</v>
      </c>
      <c r="AH6802">
        <v>0</v>
      </c>
      <c r="AI6802">
        <v>0</v>
      </c>
      <c r="AJ6802">
        <v>2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</row>
    <row r="6803" spans="1:44" x14ac:dyDescent="0.25">
      <c r="A6803">
        <v>1595989</v>
      </c>
      <c r="B6803">
        <v>793449</v>
      </c>
      <c r="C6803">
        <v>26.550842611374001</v>
      </c>
      <c r="D6803">
        <v>41.502122378817504</v>
      </c>
      <c r="E6803" s="68" t="s">
        <v>1115</v>
      </c>
      <c r="F6803" s="8">
        <f>INDEX(Δεδομένα!$P:$P,MATCH('2020'!E6803,Δεδομένα!$O:$O,0))</f>
        <v>35</v>
      </c>
      <c r="G6803" s="6" t="s">
        <v>148</v>
      </c>
      <c r="H6803" s="2" t="str">
        <f>INDEX(Δεδομένα!B$1:B$51,MATCH('2020'!G6803,Δεδομένα!A$1:A$51,0))</f>
        <v>ΑΝΑΤΟΛΙΚΗΣ ΜΑΚΕΔΟΝΙΑΣ ΚΑΙ ΘΡΑΚΗΣ</v>
      </c>
      <c r="I6803" s="8">
        <f>INDEX(Δεδομένα!E$1:E$13,MATCH('2020'!H6803,Δεδομένα!D$1:D$13,0))</f>
        <v>2</v>
      </c>
      <c r="J6803" s="1">
        <v>44108</v>
      </c>
      <c r="K6803" s="6" t="s">
        <v>1738</v>
      </c>
      <c r="L6803" s="36" t="str">
        <f t="shared" si="424"/>
        <v>04/10/2020 16:11</v>
      </c>
      <c r="M6803" s="1">
        <v>44108</v>
      </c>
      <c r="N6803" s="6" t="s">
        <v>1383</v>
      </c>
      <c r="O6803" s="36" t="str">
        <f t="shared" si="425"/>
        <v>04/10/2020 16:53</v>
      </c>
      <c r="P6803" s="46">
        <f t="shared" si="426"/>
        <v>2.9166666667151731E-2</v>
      </c>
      <c r="Q6803" s="48">
        <v>0</v>
      </c>
      <c r="R6803" s="47">
        <f t="shared" si="427"/>
        <v>42.000000000698492</v>
      </c>
      <c r="S6803" s="6" t="s">
        <v>44</v>
      </c>
      <c r="T6803" s="6" t="s">
        <v>1119</v>
      </c>
      <c r="U6803" s="6" t="s">
        <v>1120</v>
      </c>
      <c r="V6803" s="6" t="s">
        <v>1121</v>
      </c>
      <c r="W6803" s="7">
        <v>0</v>
      </c>
      <c r="X6803" s="7">
        <v>0</v>
      </c>
      <c r="Y6803" s="7">
        <v>0</v>
      </c>
      <c r="Z6803" s="7">
        <v>0</v>
      </c>
      <c r="AA6803" s="7">
        <v>0</v>
      </c>
      <c r="AB6803" s="7">
        <v>0</v>
      </c>
      <c r="AC6803" s="7">
        <v>10</v>
      </c>
      <c r="AD6803" s="7">
        <v>0</v>
      </c>
      <c r="AE6803">
        <v>2</v>
      </c>
      <c r="AF6803">
        <v>0</v>
      </c>
      <c r="AG6803">
        <v>0</v>
      </c>
      <c r="AH6803">
        <v>0</v>
      </c>
      <c r="AI6803">
        <v>0</v>
      </c>
      <c r="AJ6803">
        <v>1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</row>
    <row r="6804" spans="1:44" x14ac:dyDescent="0.25">
      <c r="A6804">
        <v>1594831</v>
      </c>
      <c r="B6804">
        <v>793508</v>
      </c>
      <c r="C6804">
        <v>26.56471824646</v>
      </c>
      <c r="D6804">
        <v>41.344963073730497</v>
      </c>
      <c r="E6804" s="68" t="s">
        <v>856</v>
      </c>
      <c r="F6804" s="8">
        <f>INDEX(Δεδομένα!$P:$P,MATCH('2020'!E6804,Δεδομένα!$O:$O,0))</f>
        <v>37</v>
      </c>
      <c r="G6804" s="6" t="s">
        <v>148</v>
      </c>
      <c r="H6804" s="2" t="str">
        <f>INDEX(Δεδομένα!B$1:B$51,MATCH('2020'!G6804,Δεδομένα!A$1:A$51,0))</f>
        <v>ΑΝΑΤΟΛΙΚΗΣ ΜΑΚΕΔΟΝΙΑΣ ΚΑΙ ΘΡΑΚΗΣ</v>
      </c>
      <c r="I6804" s="8">
        <f>INDEX(Δεδομένα!E$1:E$13,MATCH('2020'!H6804,Δεδομένα!D$1:D$13,0))</f>
        <v>2</v>
      </c>
      <c r="J6804" s="1">
        <v>44108</v>
      </c>
      <c r="K6804" s="6" t="s">
        <v>181</v>
      </c>
      <c r="L6804" s="36" t="str">
        <f t="shared" si="424"/>
        <v>04/10/2020 19:15</v>
      </c>
      <c r="M6804" s="1">
        <v>44108</v>
      </c>
      <c r="N6804" s="6" t="s">
        <v>107</v>
      </c>
      <c r="O6804" s="36" t="str">
        <f t="shared" si="425"/>
        <v>04/10/2020 20:20</v>
      </c>
      <c r="P6804" s="46">
        <f t="shared" si="426"/>
        <v>4.5138888883229811E-2</v>
      </c>
      <c r="Q6804" s="48">
        <v>0</v>
      </c>
      <c r="R6804" s="47">
        <f t="shared" si="427"/>
        <v>64.999999991850927</v>
      </c>
      <c r="S6804" s="6" t="s">
        <v>44</v>
      </c>
      <c r="T6804" s="6" t="s">
        <v>859</v>
      </c>
      <c r="U6804" s="6" t="s">
        <v>6559</v>
      </c>
      <c r="V6804" s="6" t="s">
        <v>7137</v>
      </c>
      <c r="W6804" s="7">
        <v>0</v>
      </c>
      <c r="X6804" s="7">
        <v>0</v>
      </c>
      <c r="Y6804" s="7">
        <v>0</v>
      </c>
      <c r="Z6804" s="7">
        <v>0</v>
      </c>
      <c r="AA6804" s="7">
        <v>0</v>
      </c>
      <c r="AB6804" s="7">
        <v>0</v>
      </c>
      <c r="AC6804" s="7">
        <v>1</v>
      </c>
      <c r="AD6804" s="7">
        <v>0</v>
      </c>
      <c r="AE6804">
        <v>2</v>
      </c>
      <c r="AF6804">
        <v>0</v>
      </c>
      <c r="AG6804">
        <v>0</v>
      </c>
      <c r="AH6804">
        <v>0</v>
      </c>
      <c r="AI6804">
        <v>0</v>
      </c>
      <c r="AJ6804">
        <v>1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</row>
    <row r="6805" spans="1:44" x14ac:dyDescent="0.25">
      <c r="A6805">
        <v>1594984</v>
      </c>
      <c r="B6805">
        <v>793573</v>
      </c>
      <c r="C6805">
        <v>25.6746015539585</v>
      </c>
      <c r="D6805">
        <v>40.912524744686202</v>
      </c>
      <c r="E6805" s="68" t="s">
        <v>147</v>
      </c>
      <c r="F6805" s="8">
        <f>INDEX(Δεδομένα!$P:$P,MATCH('2020'!E6805,Δεδομένα!$O:$O,0))</f>
        <v>33</v>
      </c>
      <c r="G6805" s="6" t="s">
        <v>148</v>
      </c>
      <c r="H6805" s="2" t="str">
        <f>INDEX(Δεδομένα!B$1:B$51,MATCH('2020'!G6805,Δεδομένα!A$1:A$51,0))</f>
        <v>ΑΝΑΤΟΛΙΚΗΣ ΜΑΚΕΔΟΝΙΑΣ ΚΑΙ ΘΡΑΚΗΣ</v>
      </c>
      <c r="I6805" s="8">
        <f>INDEX(Δεδομένα!E$1:E$13,MATCH('2020'!H6805,Δεδομένα!D$1:D$13,0))</f>
        <v>2</v>
      </c>
      <c r="J6805" s="1">
        <v>44108</v>
      </c>
      <c r="K6805" s="6" t="s">
        <v>3559</v>
      </c>
      <c r="L6805" s="36" t="str">
        <f t="shared" si="424"/>
        <v>04/10/2020 23:35</v>
      </c>
      <c r="M6805" s="1">
        <v>44109</v>
      </c>
      <c r="N6805" s="6" t="s">
        <v>679</v>
      </c>
      <c r="O6805" s="36" t="str">
        <f t="shared" si="425"/>
        <v>05/10/2020 00:50</v>
      </c>
      <c r="P6805" s="46">
        <f t="shared" si="426"/>
        <v>5.2083333328482695E-2</v>
      </c>
      <c r="Q6805" s="48">
        <v>0</v>
      </c>
      <c r="R6805" s="47">
        <f t="shared" si="427"/>
        <v>74.999999993015081</v>
      </c>
      <c r="S6805" s="6" t="s">
        <v>44</v>
      </c>
      <c r="T6805" s="6" t="s">
        <v>150</v>
      </c>
      <c r="U6805" s="6" t="s">
        <v>44</v>
      </c>
      <c r="V6805" s="6" t="s">
        <v>7139</v>
      </c>
      <c r="W6805" s="7">
        <v>0.5</v>
      </c>
      <c r="X6805" s="7">
        <v>0</v>
      </c>
      <c r="Y6805" s="7">
        <v>0</v>
      </c>
      <c r="Z6805" s="7">
        <v>0</v>
      </c>
      <c r="AA6805" s="7">
        <v>0</v>
      </c>
      <c r="AB6805" s="7">
        <v>0</v>
      </c>
      <c r="AC6805" s="7">
        <v>0</v>
      </c>
      <c r="AD6805" s="7">
        <v>0</v>
      </c>
      <c r="AE6805">
        <v>4</v>
      </c>
      <c r="AF6805">
        <v>0</v>
      </c>
      <c r="AG6805">
        <v>0</v>
      </c>
      <c r="AH6805">
        <v>0</v>
      </c>
      <c r="AI6805">
        <v>0</v>
      </c>
      <c r="AJ6805">
        <v>2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</row>
    <row r="6806" spans="1:44" x14ac:dyDescent="0.25">
      <c r="A6806">
        <v>1605166</v>
      </c>
      <c r="B6806">
        <v>793417</v>
      </c>
      <c r="C6806">
        <v>20.6414452638707</v>
      </c>
      <c r="D6806">
        <v>37.864391508087898</v>
      </c>
      <c r="E6806" s="68" t="s">
        <v>2057</v>
      </c>
      <c r="F6806" s="8">
        <f>INDEX(Δεδομένα!$P:$P,MATCH('2020'!E6806,Δεδομένα!$O:$O,0))</f>
        <v>239</v>
      </c>
      <c r="G6806" s="6" t="s">
        <v>1600</v>
      </c>
      <c r="H6806" s="2" t="str">
        <f>INDEX(Δεδομένα!B$1:B$51,MATCH('2020'!G6806,Δεδομένα!A$1:A$51,0))</f>
        <v>ΙΟΝΙΩΝ ΝΗΣΩΝ</v>
      </c>
      <c r="I6806" s="8">
        <f>INDEX(Δεδομένα!E$1:E$13,MATCH('2020'!H6806,Δεδομένα!D$1:D$13,0))</f>
        <v>13</v>
      </c>
      <c r="J6806" s="1">
        <v>44108</v>
      </c>
      <c r="K6806" s="6" t="s">
        <v>1917</v>
      </c>
      <c r="L6806" s="36" t="str">
        <f t="shared" si="424"/>
        <v>04/10/2020 14:19</v>
      </c>
      <c r="M6806" s="1">
        <v>44116</v>
      </c>
      <c r="N6806" s="6" t="s">
        <v>2727</v>
      </c>
      <c r="O6806" s="36" t="str">
        <f t="shared" si="425"/>
        <v>12/10/2020 14:01</v>
      </c>
      <c r="P6806" s="49">
        <f t="shared" si="426"/>
        <v>7.9874999999956344</v>
      </c>
      <c r="Q6806" s="50">
        <f>7*24</f>
        <v>168</v>
      </c>
      <c r="R6806" s="47">
        <f t="shared" si="427"/>
        <v>11501.999999993714</v>
      </c>
      <c r="S6806" s="6" t="s">
        <v>44</v>
      </c>
      <c r="T6806" s="6" t="s">
        <v>1601</v>
      </c>
      <c r="U6806" s="6" t="s">
        <v>44</v>
      </c>
      <c r="V6806" s="6" t="s">
        <v>7134</v>
      </c>
      <c r="W6806" s="7">
        <v>0</v>
      </c>
      <c r="X6806" s="7">
        <v>1500</v>
      </c>
      <c r="Y6806" s="7">
        <v>0</v>
      </c>
      <c r="Z6806" s="7">
        <v>0</v>
      </c>
      <c r="AA6806" s="7">
        <v>0</v>
      </c>
      <c r="AB6806" s="7">
        <v>0</v>
      </c>
      <c r="AC6806" s="7">
        <v>0</v>
      </c>
      <c r="AD6806" s="7">
        <v>0</v>
      </c>
      <c r="AE6806">
        <v>91</v>
      </c>
      <c r="AF6806">
        <v>42</v>
      </c>
      <c r="AG6806">
        <v>6</v>
      </c>
      <c r="AH6806">
        <v>0</v>
      </c>
      <c r="AI6806">
        <v>6</v>
      </c>
      <c r="AJ6806">
        <v>18</v>
      </c>
      <c r="AK6806">
        <v>18</v>
      </c>
      <c r="AL6806">
        <v>5</v>
      </c>
      <c r="AM6806">
        <v>0</v>
      </c>
      <c r="AN6806">
        <v>3</v>
      </c>
      <c r="AO6806">
        <v>0</v>
      </c>
      <c r="AP6806">
        <v>2</v>
      </c>
      <c r="AQ6806">
        <v>4</v>
      </c>
      <c r="AR6806">
        <v>0</v>
      </c>
    </row>
    <row r="6807" spans="1:44" x14ac:dyDescent="0.25">
      <c r="A6807">
        <v>1599147</v>
      </c>
      <c r="B6807">
        <v>793299</v>
      </c>
      <c r="C6807">
        <v>21.787007792689501</v>
      </c>
      <c r="D6807">
        <v>37.663405811938098</v>
      </c>
      <c r="E6807" s="68" t="s">
        <v>1054</v>
      </c>
      <c r="F6807" s="8">
        <f>INDEX(Δεδομένα!$P:$P,MATCH('2020'!E6807,Δεδομένα!$O:$O,0))</f>
        <v>133</v>
      </c>
      <c r="G6807" s="6" t="s">
        <v>357</v>
      </c>
      <c r="H6807" s="2" t="str">
        <f>INDEX(Δεδομένα!B$1:B$51,MATCH('2020'!G6807,Δεδομένα!A$1:A$51,0))</f>
        <v>ΔΥΤΙΚΗΣ ΕΛΛΑΔΟΣ</v>
      </c>
      <c r="I6807" s="8">
        <f>INDEX(Δεδομένα!E$1:E$13,MATCH('2020'!H6807,Δεδομένα!D$1:D$13,0))</f>
        <v>7</v>
      </c>
      <c r="J6807" s="1">
        <v>44108</v>
      </c>
      <c r="K6807" s="6" t="s">
        <v>7127</v>
      </c>
      <c r="L6807" s="36" t="str">
        <f t="shared" si="424"/>
        <v>04/10/2020 05:11</v>
      </c>
      <c r="M6807" s="1">
        <v>44110</v>
      </c>
      <c r="N6807" s="6" t="s">
        <v>3056</v>
      </c>
      <c r="O6807" s="36" t="str">
        <f t="shared" si="425"/>
        <v>06/10/2020 19:47</v>
      </c>
      <c r="P6807" s="49">
        <f t="shared" si="426"/>
        <v>2.6083333333372138</v>
      </c>
      <c r="Q6807" s="50">
        <f>2*24</f>
        <v>48</v>
      </c>
      <c r="R6807" s="47">
        <f t="shared" si="427"/>
        <v>3756.0000000055879</v>
      </c>
      <c r="S6807" s="6" t="s">
        <v>44</v>
      </c>
      <c r="T6807" s="6" t="s">
        <v>1055</v>
      </c>
      <c r="U6807" s="6" t="s">
        <v>44</v>
      </c>
      <c r="V6807" s="6" t="s">
        <v>4279</v>
      </c>
      <c r="W6807" s="7">
        <v>5</v>
      </c>
      <c r="X6807" s="7">
        <v>0</v>
      </c>
      <c r="Y6807" s="7">
        <v>0</v>
      </c>
      <c r="Z6807" s="7">
        <v>0</v>
      </c>
      <c r="AA6807" s="7">
        <v>0</v>
      </c>
      <c r="AB6807" s="7">
        <v>0</v>
      </c>
      <c r="AC6807" s="7">
        <v>0</v>
      </c>
      <c r="AD6807" s="7">
        <v>0</v>
      </c>
      <c r="AE6807">
        <v>38</v>
      </c>
      <c r="AF6807">
        <v>0</v>
      </c>
      <c r="AG6807">
        <v>0</v>
      </c>
      <c r="AH6807">
        <v>0</v>
      </c>
      <c r="AI6807">
        <v>0</v>
      </c>
      <c r="AJ6807">
        <v>15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</row>
    <row r="6808" spans="1:44" x14ac:dyDescent="0.25">
      <c r="A6808">
        <v>1602835</v>
      </c>
      <c r="B6808">
        <v>793502</v>
      </c>
      <c r="C6808">
        <v>21.406276725746601</v>
      </c>
      <c r="D6808">
        <v>37.7624887011916</v>
      </c>
      <c r="E6808" s="68" t="s">
        <v>925</v>
      </c>
      <c r="F6808" s="8">
        <f>INDEX(Δεδομένα!$P:$P,MATCH('2020'!E6808,Δεδομένα!$O:$O,0))</f>
        <v>135</v>
      </c>
      <c r="G6808" s="6" t="s">
        <v>357</v>
      </c>
      <c r="H6808" s="2" t="str">
        <f>INDEX(Δεδομένα!B$1:B$51,MATCH('2020'!G6808,Δεδομένα!A$1:A$51,0))</f>
        <v>ΔΥΤΙΚΗΣ ΕΛΛΑΔΟΣ</v>
      </c>
      <c r="I6808" s="8">
        <f>INDEX(Δεδομένα!E$1:E$13,MATCH('2020'!H6808,Δεδομένα!D$1:D$13,0))</f>
        <v>7</v>
      </c>
      <c r="J6808" s="1">
        <v>44108</v>
      </c>
      <c r="K6808" s="6" t="s">
        <v>2218</v>
      </c>
      <c r="L6808" s="36" t="str">
        <f t="shared" si="424"/>
        <v>04/10/2020 19:09</v>
      </c>
      <c r="M6808" s="1">
        <v>44111</v>
      </c>
      <c r="N6808" s="6" t="s">
        <v>617</v>
      </c>
      <c r="O6808" s="36" t="str">
        <f t="shared" si="425"/>
        <v>07/10/2020 22:00</v>
      </c>
      <c r="P6808" s="49">
        <f t="shared" si="426"/>
        <v>3.1187499999941792</v>
      </c>
      <c r="Q6808" s="50">
        <f>3*24</f>
        <v>72</v>
      </c>
      <c r="R6808" s="47">
        <f t="shared" si="427"/>
        <v>4490.9999999916181</v>
      </c>
      <c r="S6808" s="6" t="s">
        <v>44</v>
      </c>
      <c r="T6808" s="6" t="s">
        <v>1565</v>
      </c>
      <c r="U6808" s="6" t="s">
        <v>44</v>
      </c>
      <c r="V6808" s="6" t="s">
        <v>3558</v>
      </c>
      <c r="W6808" s="7">
        <v>0</v>
      </c>
      <c r="X6808" s="7">
        <v>15</v>
      </c>
      <c r="Y6808" s="7">
        <v>0</v>
      </c>
      <c r="Z6808" s="7">
        <v>0</v>
      </c>
      <c r="AA6808" s="7">
        <v>0</v>
      </c>
      <c r="AB6808" s="7">
        <v>0</v>
      </c>
      <c r="AC6808" s="7">
        <v>0</v>
      </c>
      <c r="AD6808" s="7">
        <v>0</v>
      </c>
      <c r="AE6808">
        <v>60</v>
      </c>
      <c r="AF6808">
        <v>10</v>
      </c>
      <c r="AG6808">
        <v>1</v>
      </c>
      <c r="AH6808">
        <v>0</v>
      </c>
      <c r="AI6808">
        <v>2</v>
      </c>
      <c r="AJ6808">
        <v>9</v>
      </c>
      <c r="AK6808">
        <v>13</v>
      </c>
      <c r="AL6808">
        <v>0</v>
      </c>
      <c r="AM6808">
        <v>1</v>
      </c>
      <c r="AN6808">
        <v>0</v>
      </c>
      <c r="AO6808">
        <v>0</v>
      </c>
      <c r="AP6808">
        <v>0</v>
      </c>
      <c r="AQ6808">
        <v>0</v>
      </c>
      <c r="AR6808">
        <v>0</v>
      </c>
    </row>
    <row r="6809" spans="1:44" x14ac:dyDescent="0.25">
      <c r="A6809">
        <v>1595207</v>
      </c>
      <c r="B6809">
        <v>793491</v>
      </c>
      <c r="C6809">
        <v>25.050061892450199</v>
      </c>
      <c r="D6809">
        <v>35.127354263031897</v>
      </c>
      <c r="E6809" s="68" t="s">
        <v>687</v>
      </c>
      <c r="F6809" s="8">
        <f>INDEX(Δεδομένα!$P:$P,MATCH('2020'!E6809,Δεδομένα!$O:$O,0))</f>
        <v>213</v>
      </c>
      <c r="G6809" s="6" t="s">
        <v>560</v>
      </c>
      <c r="H6809" s="2" t="str">
        <f>INDEX(Δεδομένα!B$1:B$51,MATCH('2020'!G6809,Δεδομένα!A$1:A$51,0))</f>
        <v>ΚΡΗΤΗΣ</v>
      </c>
      <c r="I6809" s="8">
        <f>INDEX(Δεδομένα!E$1:E$13,MATCH('2020'!H6809,Δεδομένα!D$1:D$13,0))</f>
        <v>12</v>
      </c>
      <c r="J6809" s="1">
        <v>44108</v>
      </c>
      <c r="K6809" s="6" t="s">
        <v>337</v>
      </c>
      <c r="L6809" s="36" t="str">
        <f t="shared" si="424"/>
        <v>04/10/2020 18:40</v>
      </c>
      <c r="M6809" s="1">
        <v>44108</v>
      </c>
      <c r="N6809" s="6" t="s">
        <v>513</v>
      </c>
      <c r="O6809" s="36" t="str">
        <f t="shared" si="425"/>
        <v>04/10/2020 19:25</v>
      </c>
      <c r="P6809" s="46">
        <f t="shared" si="426"/>
        <v>3.125E-2</v>
      </c>
      <c r="Q6809" s="48">
        <v>0</v>
      </c>
      <c r="R6809" s="47">
        <f t="shared" si="427"/>
        <v>45</v>
      </c>
      <c r="S6809" s="6" t="s">
        <v>44</v>
      </c>
      <c r="T6809" s="6" t="s">
        <v>565</v>
      </c>
      <c r="U6809" s="6" t="s">
        <v>568</v>
      </c>
      <c r="V6809" s="6" t="s">
        <v>658</v>
      </c>
      <c r="W6809" s="7">
        <v>0</v>
      </c>
      <c r="X6809" s="7">
        <v>0</v>
      </c>
      <c r="Y6809" s="7">
        <v>0</v>
      </c>
      <c r="Z6809" s="7">
        <v>0.5</v>
      </c>
      <c r="AA6809" s="7">
        <v>0</v>
      </c>
      <c r="AB6809" s="7">
        <v>0</v>
      </c>
      <c r="AC6809" s="7">
        <v>0</v>
      </c>
      <c r="AD6809" s="7">
        <v>0</v>
      </c>
      <c r="AE6809">
        <v>2</v>
      </c>
      <c r="AF6809">
        <v>0</v>
      </c>
      <c r="AG6809">
        <v>0</v>
      </c>
      <c r="AH6809">
        <v>0</v>
      </c>
      <c r="AI6809">
        <v>0</v>
      </c>
      <c r="AJ6809">
        <v>1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</row>
    <row r="6810" spans="1:44" x14ac:dyDescent="0.25">
      <c r="A6810">
        <v>1594563</v>
      </c>
      <c r="B6810">
        <v>793335</v>
      </c>
      <c r="C6810">
        <v>24.171249677292401</v>
      </c>
      <c r="D6810">
        <v>40.9523869520104</v>
      </c>
      <c r="E6810" s="68" t="s">
        <v>76</v>
      </c>
      <c r="F6810" s="8">
        <f>INDEX(Δεδομένα!$P:$P,MATCH('2020'!E6810,Δεδομένα!$O:$O,0))</f>
        <v>25</v>
      </c>
      <c r="G6810" s="6" t="s">
        <v>77</v>
      </c>
      <c r="H6810" s="2" t="str">
        <f>INDEX(Δεδομένα!B$1:B$51,MATCH('2020'!G6810,Δεδομένα!A$1:A$51,0))</f>
        <v>ΑΝΑΤΟΛΙΚΗΣ ΜΑΚΕΔΟΝΙΑΣ ΚΑΙ ΘΡΑΚΗΣ</v>
      </c>
      <c r="I6810" s="8">
        <f>INDEX(Δεδομένα!E$1:E$13,MATCH('2020'!H6810,Δεδομένα!D$1:D$13,0))</f>
        <v>2</v>
      </c>
      <c r="J6810" s="1">
        <v>44108</v>
      </c>
      <c r="K6810" s="6" t="s">
        <v>381</v>
      </c>
      <c r="L6810" s="36" t="str">
        <f t="shared" si="424"/>
        <v>04/10/2020 10:05</v>
      </c>
      <c r="M6810" s="1">
        <v>44108</v>
      </c>
      <c r="N6810" s="6" t="s">
        <v>662</v>
      </c>
      <c r="O6810" s="36" t="str">
        <f t="shared" si="425"/>
        <v>04/10/2020 12:30</v>
      </c>
      <c r="P6810" s="46">
        <f t="shared" si="426"/>
        <v>0.10069444444525288</v>
      </c>
      <c r="Q6810" s="48">
        <v>0</v>
      </c>
      <c r="R6810" s="47">
        <f t="shared" si="427"/>
        <v>145.00000000116415</v>
      </c>
      <c r="S6810" s="6" t="s">
        <v>44</v>
      </c>
      <c r="T6810" s="6" t="s">
        <v>80</v>
      </c>
      <c r="U6810" s="6" t="s">
        <v>93</v>
      </c>
      <c r="V6810" s="6" t="s">
        <v>93</v>
      </c>
      <c r="W6810" s="7">
        <v>0</v>
      </c>
      <c r="X6810" s="7">
        <v>0.03</v>
      </c>
      <c r="Y6810" s="7">
        <v>0</v>
      </c>
      <c r="Z6810" s="7">
        <v>0</v>
      </c>
      <c r="AA6810" s="7">
        <v>0</v>
      </c>
      <c r="AB6810" s="7">
        <v>0</v>
      </c>
      <c r="AC6810" s="7">
        <v>0</v>
      </c>
      <c r="AD6810" s="7">
        <v>0</v>
      </c>
      <c r="AE6810">
        <v>11</v>
      </c>
      <c r="AF6810">
        <v>0</v>
      </c>
      <c r="AG6810">
        <v>0</v>
      </c>
      <c r="AH6810">
        <v>0</v>
      </c>
      <c r="AI6810">
        <v>0</v>
      </c>
      <c r="AJ6810">
        <v>4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</row>
    <row r="6811" spans="1:44" x14ac:dyDescent="0.25">
      <c r="A6811">
        <v>1623472</v>
      </c>
      <c r="B6811">
        <v>793375</v>
      </c>
      <c r="C6811">
        <v>20.416574043486602</v>
      </c>
      <c r="D6811">
        <v>38.212865030150802</v>
      </c>
      <c r="E6811" s="68" t="s">
        <v>802</v>
      </c>
      <c r="F6811" s="8">
        <f>INDEX(Δεδομένα!$P:$P,MATCH('2020'!E6811,Δεδομένα!$O:$O,0))</f>
        <v>237</v>
      </c>
      <c r="G6811" s="6" t="s">
        <v>799</v>
      </c>
      <c r="H6811" s="2" t="str">
        <f>INDEX(Δεδομένα!B$1:B$51,MATCH('2020'!G6811,Δεδομένα!A$1:A$51,0))</f>
        <v>ΙΟΝΙΩΝ ΝΗΣΩΝ</v>
      </c>
      <c r="I6811" s="8">
        <f>INDEX(Δεδομένα!E$1:E$13,MATCH('2020'!H6811,Δεδομένα!D$1:D$13,0))</f>
        <v>13</v>
      </c>
      <c r="J6811" s="1">
        <v>44108</v>
      </c>
      <c r="K6811" s="6" t="s">
        <v>517</v>
      </c>
      <c r="L6811" s="36" t="str">
        <f t="shared" si="424"/>
        <v>04/10/2020 12:00</v>
      </c>
      <c r="M6811" s="1">
        <v>44108</v>
      </c>
      <c r="N6811" s="6" t="s">
        <v>577</v>
      </c>
      <c r="O6811" s="36" t="str">
        <f t="shared" si="425"/>
        <v>04/10/2020 12:45</v>
      </c>
      <c r="P6811" s="46">
        <f t="shared" si="426"/>
        <v>3.125E-2</v>
      </c>
      <c r="Q6811" s="48">
        <v>0</v>
      </c>
      <c r="R6811" s="47">
        <f t="shared" si="427"/>
        <v>45</v>
      </c>
      <c r="S6811" s="6" t="s">
        <v>44</v>
      </c>
      <c r="T6811" s="6" t="s">
        <v>803</v>
      </c>
      <c r="U6811" s="6" t="s">
        <v>44</v>
      </c>
      <c r="V6811" s="6" t="s">
        <v>7128</v>
      </c>
      <c r="W6811" s="7">
        <v>0</v>
      </c>
      <c r="X6811" s="7">
        <v>0</v>
      </c>
      <c r="Y6811" s="7">
        <v>0</v>
      </c>
      <c r="Z6811" s="7">
        <v>0</v>
      </c>
      <c r="AA6811" s="7">
        <v>0</v>
      </c>
      <c r="AB6811" s="7">
        <v>0.04</v>
      </c>
      <c r="AC6811" s="7">
        <v>0</v>
      </c>
      <c r="AD6811" s="7">
        <v>0</v>
      </c>
      <c r="AE6811">
        <v>5</v>
      </c>
      <c r="AF6811">
        <v>0</v>
      </c>
      <c r="AG6811">
        <v>0</v>
      </c>
      <c r="AH6811">
        <v>0</v>
      </c>
      <c r="AI6811">
        <v>0</v>
      </c>
      <c r="AJ6811">
        <v>2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</row>
    <row r="6812" spans="1:44" x14ac:dyDescent="0.25">
      <c r="A6812">
        <v>1594861</v>
      </c>
      <c r="B6812">
        <v>793358</v>
      </c>
      <c r="C6812">
        <v>22.8740156658356</v>
      </c>
      <c r="D6812">
        <v>41.0301695965831</v>
      </c>
      <c r="E6812" s="68" t="s">
        <v>1084</v>
      </c>
      <c r="F6812" s="8">
        <f>INDEX(Δεδομένα!$P:$P,MATCH('2020'!E6812,Δεδομένα!$O:$O,0))</f>
        <v>57</v>
      </c>
      <c r="G6812" s="6" t="s">
        <v>223</v>
      </c>
      <c r="H6812" s="2" t="str">
        <f>INDEX(Δεδομένα!B$1:B$51,MATCH('2020'!G6812,Δεδομένα!A$1:A$51,0))</f>
        <v>ΚΕΝΤΡΙΚΗΣ ΜΑΚΕΔΟΝΙΑΣ</v>
      </c>
      <c r="I6812" s="8">
        <f>INDEX(Δεδομένα!E$1:E$13,MATCH('2020'!H6812,Δεδομένα!D$1:D$13,0))</f>
        <v>3</v>
      </c>
      <c r="J6812" s="1">
        <v>44108</v>
      </c>
      <c r="K6812" s="6" t="s">
        <v>970</v>
      </c>
      <c r="L6812" s="36" t="str">
        <f t="shared" si="424"/>
        <v>04/10/2020 11:37</v>
      </c>
      <c r="M6812" s="1">
        <v>44108</v>
      </c>
      <c r="N6812" s="6" t="s">
        <v>1052</v>
      </c>
      <c r="O6812" s="36" t="str">
        <f t="shared" si="425"/>
        <v>04/10/2020 15:14</v>
      </c>
      <c r="P6812" s="46">
        <f t="shared" si="426"/>
        <v>0.15069444444816327</v>
      </c>
      <c r="Q6812" s="48">
        <v>0</v>
      </c>
      <c r="R6812" s="47">
        <f t="shared" si="427"/>
        <v>217.0000000053551</v>
      </c>
      <c r="S6812" s="6" t="s">
        <v>44</v>
      </c>
      <c r="T6812" s="6" t="s">
        <v>1145</v>
      </c>
      <c r="U6812" s="6" t="s">
        <v>44</v>
      </c>
      <c r="V6812" s="6" t="s">
        <v>3819</v>
      </c>
      <c r="W6812" s="7">
        <v>0</v>
      </c>
      <c r="X6812" s="7">
        <v>0</v>
      </c>
      <c r="Y6812" s="7">
        <v>0</v>
      </c>
      <c r="Z6812" s="7">
        <v>0.3</v>
      </c>
      <c r="AA6812" s="7">
        <v>0</v>
      </c>
      <c r="AB6812" s="7">
        <v>0</v>
      </c>
      <c r="AC6812" s="7">
        <v>0</v>
      </c>
      <c r="AD6812" s="7">
        <v>0</v>
      </c>
      <c r="AE6812">
        <v>4</v>
      </c>
      <c r="AF6812">
        <v>0</v>
      </c>
      <c r="AG6812">
        <v>0</v>
      </c>
      <c r="AH6812">
        <v>0</v>
      </c>
      <c r="AI6812">
        <v>0</v>
      </c>
      <c r="AJ6812">
        <v>3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</row>
    <row r="6813" spans="1:44" x14ac:dyDescent="0.25">
      <c r="A6813">
        <v>1594866</v>
      </c>
      <c r="B6813">
        <v>793497</v>
      </c>
      <c r="C6813">
        <v>22.7217797094691</v>
      </c>
      <c r="D6813">
        <v>40.9279099168999</v>
      </c>
      <c r="E6813" s="68" t="s">
        <v>1084</v>
      </c>
      <c r="F6813" s="8">
        <f>INDEX(Δεδομένα!$P:$P,MATCH('2020'!E6813,Δεδομένα!$O:$O,0))</f>
        <v>57</v>
      </c>
      <c r="G6813" s="6" t="s">
        <v>223</v>
      </c>
      <c r="H6813" s="2" t="str">
        <f>INDEX(Δεδομένα!B$1:B$51,MATCH('2020'!G6813,Δεδομένα!A$1:A$51,0))</f>
        <v>ΚΕΝΤΡΙΚΗΣ ΜΑΚΕΔΟΝΙΑΣ</v>
      </c>
      <c r="I6813" s="8">
        <f>INDEX(Δεδομένα!E$1:E$13,MATCH('2020'!H6813,Δεδομένα!D$1:D$13,0))</f>
        <v>3</v>
      </c>
      <c r="J6813" s="1">
        <v>44108</v>
      </c>
      <c r="K6813" s="6" t="s">
        <v>86</v>
      </c>
      <c r="L6813" s="36" t="str">
        <f t="shared" si="424"/>
        <v>04/10/2020 18:55</v>
      </c>
      <c r="M6813" s="1">
        <v>44108</v>
      </c>
      <c r="N6813" s="6" t="s">
        <v>117</v>
      </c>
      <c r="O6813" s="36" t="str">
        <f t="shared" si="425"/>
        <v>04/10/2020 20:00</v>
      </c>
      <c r="P6813" s="46">
        <f t="shared" si="426"/>
        <v>4.5138888890505768E-2</v>
      </c>
      <c r="Q6813" s="48">
        <v>0</v>
      </c>
      <c r="R6813" s="47">
        <f t="shared" si="427"/>
        <v>65.000000002328306</v>
      </c>
      <c r="S6813" s="6" t="s">
        <v>44</v>
      </c>
      <c r="T6813" s="6" t="s">
        <v>1145</v>
      </c>
      <c r="U6813" s="6" t="s">
        <v>44</v>
      </c>
      <c r="V6813" s="6" t="s">
        <v>3484</v>
      </c>
      <c r="W6813" s="7">
        <v>0</v>
      </c>
      <c r="X6813" s="7">
        <v>0</v>
      </c>
      <c r="Y6813" s="7">
        <v>0</v>
      </c>
      <c r="Z6813" s="7">
        <v>0.2</v>
      </c>
      <c r="AA6813" s="7">
        <v>0</v>
      </c>
      <c r="AB6813" s="7">
        <v>0</v>
      </c>
      <c r="AC6813" s="7">
        <v>1</v>
      </c>
      <c r="AD6813" s="7">
        <v>0</v>
      </c>
      <c r="AE6813">
        <v>3</v>
      </c>
      <c r="AF6813">
        <v>0</v>
      </c>
      <c r="AG6813">
        <v>0</v>
      </c>
      <c r="AH6813">
        <v>0</v>
      </c>
      <c r="AI6813">
        <v>0</v>
      </c>
      <c r="AJ6813">
        <v>1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</row>
    <row r="6814" spans="1:44" x14ac:dyDescent="0.25">
      <c r="A6814">
        <v>1598516</v>
      </c>
      <c r="B6814">
        <v>793384</v>
      </c>
      <c r="C6814">
        <v>22.899654234685499</v>
      </c>
      <c r="D6814">
        <v>37.841082478192703</v>
      </c>
      <c r="E6814" s="68" t="s">
        <v>810</v>
      </c>
      <c r="F6814" s="8">
        <f>INDEX(Δεδομένα!$P:$P,MATCH('2020'!E6814,Δεδομένα!$O:$O,0))</f>
        <v>157</v>
      </c>
      <c r="G6814" s="6" t="s">
        <v>391</v>
      </c>
      <c r="H6814" s="2" t="str">
        <f>INDEX(Δεδομένα!B$1:B$51,MATCH('2020'!G6814,Δεδομένα!A$1:A$51,0))</f>
        <v>ΠΕΛΛΟΠΟΝΗΣΟΥ</v>
      </c>
      <c r="I6814" s="8">
        <f>INDEX(Δεδομένα!E$1:E$13,MATCH('2020'!H6814,Δεδομένα!D$1:D$13,0))</f>
        <v>8</v>
      </c>
      <c r="J6814" s="1">
        <v>44108</v>
      </c>
      <c r="K6814" s="6" t="s">
        <v>49</v>
      </c>
      <c r="L6814" s="36" t="str">
        <f t="shared" si="424"/>
        <v>04/10/2020 12:40</v>
      </c>
      <c r="M6814" s="1">
        <v>44108</v>
      </c>
      <c r="N6814" s="6" t="s">
        <v>1467</v>
      </c>
      <c r="O6814" s="36" t="str">
        <f t="shared" si="425"/>
        <v>04/10/2020 13:40</v>
      </c>
      <c r="P6814" s="46">
        <f t="shared" si="426"/>
        <v>4.1666666664241347E-2</v>
      </c>
      <c r="Q6814" s="48">
        <v>0</v>
      </c>
      <c r="R6814" s="47">
        <f t="shared" si="427"/>
        <v>59.99999999650754</v>
      </c>
      <c r="S6814" s="6" t="s">
        <v>44</v>
      </c>
      <c r="T6814" s="6" t="s">
        <v>1012</v>
      </c>
      <c r="U6814" s="6" t="s">
        <v>44</v>
      </c>
      <c r="V6814" s="6" t="s">
        <v>7130</v>
      </c>
      <c r="W6814" s="7">
        <v>0</v>
      </c>
      <c r="X6814" s="7">
        <v>0</v>
      </c>
      <c r="Y6814" s="7">
        <v>0</v>
      </c>
      <c r="Z6814" s="7">
        <v>0</v>
      </c>
      <c r="AA6814" s="7">
        <v>0</v>
      </c>
      <c r="AB6814" s="7">
        <v>0.03</v>
      </c>
      <c r="AC6814" s="7">
        <v>0</v>
      </c>
      <c r="AD6814" s="7">
        <v>0</v>
      </c>
      <c r="AE6814">
        <v>2</v>
      </c>
      <c r="AF6814">
        <v>0</v>
      </c>
      <c r="AG6814">
        <v>0</v>
      </c>
      <c r="AH6814">
        <v>0</v>
      </c>
      <c r="AI6814">
        <v>0</v>
      </c>
      <c r="AJ6814">
        <v>1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</row>
    <row r="6815" spans="1:44" x14ac:dyDescent="0.25">
      <c r="A6815">
        <v>1594594</v>
      </c>
      <c r="B6815">
        <v>793479</v>
      </c>
      <c r="C6815">
        <v>22.142952654072801</v>
      </c>
      <c r="D6815">
        <v>39.917423102540603</v>
      </c>
      <c r="E6815" s="68" t="s">
        <v>1022</v>
      </c>
      <c r="F6815" s="8">
        <f>INDEX(Δεδομένα!$P:$P,MATCH('2020'!E6815,Δεδομένα!$O:$O,0))</f>
        <v>103</v>
      </c>
      <c r="G6815" s="6" t="s">
        <v>288</v>
      </c>
      <c r="H6815" s="2" t="str">
        <f>INDEX(Δεδομένα!B$1:B$51,MATCH('2020'!G6815,Δεδομένα!A$1:A$51,0))</f>
        <v>ΘΕΣΣΑΛΙΑΣ</v>
      </c>
      <c r="I6815" s="8">
        <f>INDEX(Δεδομένα!E$1:E$13,MATCH('2020'!H6815,Δεδομένα!D$1:D$13,0))</f>
        <v>6</v>
      </c>
      <c r="J6815" s="1">
        <v>44108</v>
      </c>
      <c r="K6815" s="6" t="s">
        <v>1224</v>
      </c>
      <c r="L6815" s="36" t="str">
        <f t="shared" si="424"/>
        <v>04/10/2020 18:17</v>
      </c>
      <c r="M6815" s="1">
        <v>44108</v>
      </c>
      <c r="N6815" s="6" t="s">
        <v>1531</v>
      </c>
      <c r="O6815" s="36" t="str">
        <f t="shared" si="425"/>
        <v>04/10/2020 18:32</v>
      </c>
      <c r="P6815" s="46">
        <f t="shared" si="426"/>
        <v>1.0416666664241347E-2</v>
      </c>
      <c r="Q6815" s="48">
        <v>0</v>
      </c>
      <c r="R6815" s="47">
        <f t="shared" si="427"/>
        <v>14.99999999650754</v>
      </c>
      <c r="S6815" s="6" t="s">
        <v>44</v>
      </c>
      <c r="T6815" s="6" t="s">
        <v>1026</v>
      </c>
      <c r="U6815" s="6" t="s">
        <v>44</v>
      </c>
      <c r="V6815" s="6" t="s">
        <v>3904</v>
      </c>
      <c r="W6815" s="7">
        <v>0</v>
      </c>
      <c r="X6815" s="7">
        <v>0</v>
      </c>
      <c r="Y6815" s="7">
        <v>0</v>
      </c>
      <c r="Z6815" s="7">
        <v>0.01</v>
      </c>
      <c r="AA6815" s="7">
        <v>0</v>
      </c>
      <c r="AB6815" s="7">
        <v>0</v>
      </c>
      <c r="AC6815" s="7">
        <v>0</v>
      </c>
      <c r="AD6815" s="7">
        <v>0</v>
      </c>
      <c r="AE6815">
        <v>2</v>
      </c>
      <c r="AF6815">
        <v>0</v>
      </c>
      <c r="AG6815">
        <v>0</v>
      </c>
      <c r="AH6815">
        <v>0</v>
      </c>
      <c r="AI6815">
        <v>0</v>
      </c>
      <c r="AJ6815">
        <v>1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</row>
    <row r="6816" spans="1:44" x14ac:dyDescent="0.25">
      <c r="A6816">
        <v>1615248</v>
      </c>
      <c r="B6816">
        <v>793515</v>
      </c>
      <c r="C6816">
        <v>25.9857092818797</v>
      </c>
      <c r="D6816">
        <v>39.146583069864</v>
      </c>
      <c r="E6816" s="68" t="s">
        <v>506</v>
      </c>
      <c r="F6816" s="8">
        <f>INDEX(Δεδομένα!$P:$P,MATCH('2020'!E6816,Δεδομένα!$O:$O,0))</f>
        <v>197</v>
      </c>
      <c r="G6816" s="6" t="s">
        <v>495</v>
      </c>
      <c r="H6816" s="2" t="str">
        <f>INDEX(Δεδομένα!B$1:B$51,MATCH('2020'!G6816,Δεδομένα!A$1:A$51,0))</f>
        <v>ΒΟΡΕΙΟΥ ΑΙΓΑΙΟΥ</v>
      </c>
      <c r="I6816" s="8">
        <f>INDEX(Δεδομένα!E$1:E$13,MATCH('2020'!H6816,Δεδομένα!D$1:D$13,0))</f>
        <v>11</v>
      </c>
      <c r="J6816" s="1">
        <v>44108</v>
      </c>
      <c r="K6816" s="6" t="s">
        <v>1904</v>
      </c>
      <c r="L6816" s="36" t="str">
        <f t="shared" si="424"/>
        <v>04/10/2020 19:52</v>
      </c>
      <c r="M6816" s="1">
        <v>44108</v>
      </c>
      <c r="N6816" s="6" t="s">
        <v>2536</v>
      </c>
      <c r="O6816" s="36" t="str">
        <f t="shared" si="425"/>
        <v>04/10/2020 23:50</v>
      </c>
      <c r="P6816" s="46">
        <f t="shared" si="426"/>
        <v>0.16527777777810115</v>
      </c>
      <c r="Q6816" s="48">
        <v>0</v>
      </c>
      <c r="R6816" s="47">
        <f t="shared" si="427"/>
        <v>238.00000000046566</v>
      </c>
      <c r="S6816" s="6" t="s">
        <v>44</v>
      </c>
      <c r="T6816" s="6" t="s">
        <v>508</v>
      </c>
      <c r="U6816" s="6" t="s">
        <v>6922</v>
      </c>
      <c r="V6816" s="6" t="s">
        <v>6922</v>
      </c>
      <c r="W6816" s="7">
        <v>0</v>
      </c>
      <c r="X6816" s="7">
        <v>0</v>
      </c>
      <c r="Y6816" s="7">
        <v>0</v>
      </c>
      <c r="Z6816" s="7">
        <v>250</v>
      </c>
      <c r="AA6816" s="7">
        <v>0</v>
      </c>
      <c r="AB6816" s="7">
        <v>0</v>
      </c>
      <c r="AC6816" s="7">
        <v>0</v>
      </c>
      <c r="AD6816" s="7">
        <v>0</v>
      </c>
      <c r="AE6816">
        <v>8</v>
      </c>
      <c r="AF6816">
        <v>0</v>
      </c>
      <c r="AG6816">
        <v>2</v>
      </c>
      <c r="AH6816">
        <v>0</v>
      </c>
      <c r="AI6816">
        <v>0</v>
      </c>
      <c r="AJ6816">
        <v>4</v>
      </c>
      <c r="AK6816">
        <v>1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</row>
    <row r="6817" spans="1:44" x14ac:dyDescent="0.25">
      <c r="A6817">
        <v>1596720</v>
      </c>
      <c r="B6817">
        <v>793407</v>
      </c>
      <c r="C6817">
        <v>21.706502266811398</v>
      </c>
      <c r="D6817">
        <v>36.913010213937199</v>
      </c>
      <c r="E6817" s="68" t="s">
        <v>965</v>
      </c>
      <c r="F6817" s="8">
        <f>INDEX(Δεδομένα!$P:$P,MATCH('2020'!E6817,Δεδομένα!$O:$O,0))</f>
        <v>147</v>
      </c>
      <c r="G6817" s="6" t="s">
        <v>841</v>
      </c>
      <c r="H6817" s="2" t="str">
        <f>INDEX(Δεδομένα!B$1:B$51,MATCH('2020'!G6817,Δεδομένα!A$1:A$51,0))</f>
        <v>ΠΕΛΛΟΠΟΝΗΣΟΥ</v>
      </c>
      <c r="I6817" s="8">
        <f>INDEX(Δεδομένα!E$1:E$13,MATCH('2020'!H6817,Δεδομένα!D$1:D$13,0))</f>
        <v>8</v>
      </c>
      <c r="J6817" s="1">
        <v>44108</v>
      </c>
      <c r="K6817" s="6" t="s">
        <v>1156</v>
      </c>
      <c r="L6817" s="36" t="str">
        <f t="shared" si="424"/>
        <v>04/10/2020 13:44</v>
      </c>
      <c r="M6817" s="1">
        <v>44109</v>
      </c>
      <c r="N6817" s="6" t="s">
        <v>53</v>
      </c>
      <c r="O6817" s="36" t="str">
        <f t="shared" si="425"/>
        <v>05/10/2020 18:57</v>
      </c>
      <c r="P6817" s="49">
        <f t="shared" si="426"/>
        <v>1.2173611111065838</v>
      </c>
      <c r="Q6817" s="50">
        <f>1*24</f>
        <v>24</v>
      </c>
      <c r="R6817" s="47">
        <f t="shared" si="427"/>
        <v>1752.9999999934807</v>
      </c>
      <c r="S6817" s="6" t="s">
        <v>44</v>
      </c>
      <c r="T6817" s="6" t="s">
        <v>967</v>
      </c>
      <c r="U6817" s="6" t="s">
        <v>44</v>
      </c>
      <c r="V6817" s="6" t="s">
        <v>7133</v>
      </c>
      <c r="W6817" s="7">
        <v>0</v>
      </c>
      <c r="X6817" s="7">
        <v>24</v>
      </c>
      <c r="Y6817" s="7">
        <v>0</v>
      </c>
      <c r="Z6817" s="7">
        <v>0</v>
      </c>
      <c r="AA6817" s="7">
        <v>0</v>
      </c>
      <c r="AB6817" s="7">
        <v>1</v>
      </c>
      <c r="AC6817" s="7">
        <v>0</v>
      </c>
      <c r="AD6817" s="7">
        <v>0</v>
      </c>
      <c r="AE6817">
        <v>25</v>
      </c>
      <c r="AF6817">
        <v>7</v>
      </c>
      <c r="AG6817">
        <v>0</v>
      </c>
      <c r="AH6817">
        <v>0</v>
      </c>
      <c r="AI6817">
        <v>12</v>
      </c>
      <c r="AJ6817">
        <v>14</v>
      </c>
      <c r="AK6817">
        <v>0</v>
      </c>
      <c r="AL6817">
        <v>0</v>
      </c>
      <c r="AM6817">
        <v>1</v>
      </c>
      <c r="AN6817">
        <v>1</v>
      </c>
      <c r="AO6817">
        <v>0</v>
      </c>
      <c r="AP6817">
        <v>0</v>
      </c>
      <c r="AQ6817">
        <v>2</v>
      </c>
      <c r="AR6817">
        <v>0</v>
      </c>
    </row>
    <row r="6818" spans="1:44" x14ac:dyDescent="0.25">
      <c r="A6818">
        <v>1599814</v>
      </c>
      <c r="B6818">
        <v>793433</v>
      </c>
      <c r="C6818">
        <v>21.929673081228401</v>
      </c>
      <c r="D6818">
        <v>37.0462757142284</v>
      </c>
      <c r="E6818" s="68" t="s">
        <v>937</v>
      </c>
      <c r="F6818" s="8">
        <f>INDEX(Δεδομένα!$P:$P,MATCH('2020'!E6818,Δεδομένα!$O:$O,0))</f>
        <v>143</v>
      </c>
      <c r="G6818" s="6" t="s">
        <v>841</v>
      </c>
      <c r="H6818" s="2" t="str">
        <f>INDEX(Δεδομένα!B$1:B$51,MATCH('2020'!G6818,Δεδομένα!A$1:A$51,0))</f>
        <v>ΠΕΛΛΟΠΟΝΗΣΟΥ</v>
      </c>
      <c r="I6818" s="8">
        <f>INDEX(Δεδομένα!E$1:E$13,MATCH('2020'!H6818,Δεδομένα!D$1:D$13,0))</f>
        <v>8</v>
      </c>
      <c r="J6818" s="1">
        <v>44108</v>
      </c>
      <c r="K6818" s="6" t="s">
        <v>2387</v>
      </c>
      <c r="L6818" s="36" t="str">
        <f t="shared" si="424"/>
        <v>04/10/2020 15:16</v>
      </c>
      <c r="M6818" s="1">
        <v>44108</v>
      </c>
      <c r="N6818" s="6" t="s">
        <v>204</v>
      </c>
      <c r="O6818" s="36" t="str">
        <f t="shared" si="425"/>
        <v>04/10/2020 17:00</v>
      </c>
      <c r="P6818" s="46">
        <f t="shared" si="426"/>
        <v>7.2222222224809229E-2</v>
      </c>
      <c r="Q6818" s="48">
        <v>0</v>
      </c>
      <c r="R6818" s="47">
        <f t="shared" si="427"/>
        <v>104.00000000372529</v>
      </c>
      <c r="S6818" s="6" t="s">
        <v>44</v>
      </c>
      <c r="T6818" s="6" t="s">
        <v>984</v>
      </c>
      <c r="U6818" s="6" t="s">
        <v>44</v>
      </c>
      <c r="V6818" s="6" t="s">
        <v>7135</v>
      </c>
      <c r="W6818" s="7">
        <v>0</v>
      </c>
      <c r="X6818" s="7">
        <v>0</v>
      </c>
      <c r="Y6818" s="7">
        <v>0</v>
      </c>
      <c r="Z6818" s="7">
        <v>0</v>
      </c>
      <c r="AA6818" s="7">
        <v>0.5</v>
      </c>
      <c r="AB6818" s="7">
        <v>0.5</v>
      </c>
      <c r="AC6818" s="7">
        <v>0</v>
      </c>
      <c r="AD6818" s="7">
        <v>0</v>
      </c>
      <c r="AE6818">
        <v>8</v>
      </c>
      <c r="AF6818">
        <v>0</v>
      </c>
      <c r="AG6818">
        <v>0</v>
      </c>
      <c r="AH6818">
        <v>0</v>
      </c>
      <c r="AI6818">
        <v>0</v>
      </c>
      <c r="AJ6818">
        <v>3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</row>
    <row r="6819" spans="1:44" x14ac:dyDescent="0.25">
      <c r="A6819">
        <v>1594621</v>
      </c>
      <c r="B6819">
        <v>793364</v>
      </c>
      <c r="C6819">
        <v>22.4457614112297</v>
      </c>
      <c r="D6819">
        <v>40.79331435057</v>
      </c>
      <c r="E6819" s="68" t="s">
        <v>873</v>
      </c>
      <c r="F6819" s="8">
        <f>INDEX(Δεδομένα!$P:$P,MATCH('2020'!E6819,Δεδομένα!$O:$O,0))</f>
        <v>61</v>
      </c>
      <c r="G6819" s="6" t="s">
        <v>874</v>
      </c>
      <c r="H6819" s="2" t="str">
        <f>INDEX(Δεδομένα!B$1:B$51,MATCH('2020'!G6819,Δεδομένα!A$1:A$51,0))</f>
        <v>ΚΕΝΤΡΙΚΗΣ ΜΑΚΕΔΟΝΙΑΣ</v>
      </c>
      <c r="I6819" s="8">
        <f>INDEX(Δεδομένα!E$1:E$13,MATCH('2020'!H6819,Δεδομένα!D$1:D$13,0))</f>
        <v>3</v>
      </c>
      <c r="J6819" s="1">
        <v>44108</v>
      </c>
      <c r="K6819" s="6" t="s">
        <v>787</v>
      </c>
      <c r="L6819" s="36" t="str">
        <f t="shared" si="424"/>
        <v>04/10/2020 11:44</v>
      </c>
      <c r="M6819" s="1">
        <v>44108</v>
      </c>
      <c r="N6819" s="6" t="s">
        <v>1781</v>
      </c>
      <c r="O6819" s="36" t="str">
        <f t="shared" si="425"/>
        <v>04/10/2020 12:06</v>
      </c>
      <c r="P6819" s="46">
        <f t="shared" si="426"/>
        <v>1.5277777776645962E-2</v>
      </c>
      <c r="Q6819" s="48">
        <v>0</v>
      </c>
      <c r="R6819" s="47">
        <f t="shared" si="427"/>
        <v>21.999999998370185</v>
      </c>
      <c r="S6819" s="6" t="s">
        <v>44</v>
      </c>
      <c r="T6819" s="6" t="s">
        <v>878</v>
      </c>
      <c r="U6819" s="6" t="s">
        <v>1161</v>
      </c>
      <c r="V6819" s="6" t="s">
        <v>2863</v>
      </c>
      <c r="W6819" s="7">
        <v>0</v>
      </c>
      <c r="X6819" s="7">
        <v>0</v>
      </c>
      <c r="Y6819" s="7">
        <v>0</v>
      </c>
      <c r="Z6819" s="7">
        <v>0.1</v>
      </c>
      <c r="AA6819" s="7">
        <v>0</v>
      </c>
      <c r="AB6819" s="7">
        <v>0</v>
      </c>
      <c r="AC6819" s="7">
        <v>0</v>
      </c>
      <c r="AD6819" s="7">
        <v>0</v>
      </c>
      <c r="AE6819">
        <v>2</v>
      </c>
      <c r="AF6819">
        <v>0</v>
      </c>
      <c r="AG6819">
        <v>0</v>
      </c>
      <c r="AH6819">
        <v>0</v>
      </c>
      <c r="AI6819">
        <v>0</v>
      </c>
      <c r="AJ6819">
        <v>1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</row>
    <row r="6820" spans="1:44" x14ac:dyDescent="0.25">
      <c r="A6820">
        <v>1605121</v>
      </c>
      <c r="B6820">
        <v>793476</v>
      </c>
      <c r="C6820">
        <v>25.671155938110498</v>
      </c>
      <c r="D6820">
        <v>41.0917351504932</v>
      </c>
      <c r="E6820" s="68" t="s">
        <v>1219</v>
      </c>
      <c r="F6820" s="8">
        <f>INDEX(Δεδομένα!$P:$P,MATCH('2020'!E6820,Δεδομένα!$O:$O,0))</f>
        <v>20</v>
      </c>
      <c r="G6820" s="6" t="s">
        <v>64</v>
      </c>
      <c r="H6820" s="2" t="str">
        <f>INDEX(Δεδομένα!B$1:B$51,MATCH('2020'!G6820,Δεδομένα!A$1:A$51,0))</f>
        <v>ΑΝΑΤΟΛΙΚΗΣ ΜΑΚΕΔΟΝΙΑΣ ΚΑΙ ΘΡΑΚΗΣ</v>
      </c>
      <c r="I6820" s="8">
        <f>INDEX(Δεδομένα!E$1:E$13,MATCH('2020'!H6820,Δεδομένα!D$1:D$13,0))</f>
        <v>2</v>
      </c>
      <c r="J6820" s="1">
        <v>44108</v>
      </c>
      <c r="K6820" s="6" t="s">
        <v>157</v>
      </c>
      <c r="L6820" s="36" t="str">
        <f t="shared" si="424"/>
        <v>04/10/2020 18:10</v>
      </c>
      <c r="M6820" s="1">
        <v>44108</v>
      </c>
      <c r="N6820" s="6" t="s">
        <v>1535</v>
      </c>
      <c r="O6820" s="36" t="str">
        <f t="shared" si="425"/>
        <v>04/10/2020 18:56</v>
      </c>
      <c r="P6820" s="46">
        <f t="shared" si="426"/>
        <v>3.1944444446708076E-2</v>
      </c>
      <c r="Q6820" s="48">
        <v>0</v>
      </c>
      <c r="R6820" s="47">
        <f t="shared" si="427"/>
        <v>46.000000003259629</v>
      </c>
      <c r="S6820" s="6" t="s">
        <v>44</v>
      </c>
      <c r="T6820" s="6" t="s">
        <v>67</v>
      </c>
      <c r="U6820" s="6" t="s">
        <v>44</v>
      </c>
      <c r="V6820" s="6" t="s">
        <v>5417</v>
      </c>
      <c r="W6820" s="7">
        <v>0</v>
      </c>
      <c r="X6820" s="7">
        <v>0</v>
      </c>
      <c r="Y6820" s="7">
        <v>0</v>
      </c>
      <c r="Z6820" s="7">
        <v>0</v>
      </c>
      <c r="AA6820" s="7">
        <v>0</v>
      </c>
      <c r="AB6820" s="7">
        <v>0</v>
      </c>
      <c r="AC6820" s="7">
        <v>5</v>
      </c>
      <c r="AD6820" s="7">
        <v>0</v>
      </c>
      <c r="AE6820">
        <v>3</v>
      </c>
      <c r="AF6820">
        <v>0</v>
      </c>
      <c r="AG6820">
        <v>0</v>
      </c>
      <c r="AH6820">
        <v>0</v>
      </c>
      <c r="AI6820">
        <v>0</v>
      </c>
      <c r="AJ6820">
        <v>1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</row>
    <row r="6821" spans="1:44" x14ac:dyDescent="0.25">
      <c r="A6821">
        <v>1605124</v>
      </c>
      <c r="B6821">
        <v>793485</v>
      </c>
      <c r="C6821">
        <v>25.388221085635099</v>
      </c>
      <c r="D6821">
        <v>41.128565585482797</v>
      </c>
      <c r="E6821" s="68" t="s">
        <v>946</v>
      </c>
      <c r="F6821" s="8">
        <f>INDEX(Δεδομένα!$P:$P,MATCH('2020'!E6821,Δεδομένα!$O:$O,0))</f>
        <v>19</v>
      </c>
      <c r="G6821" s="6" t="s">
        <v>64</v>
      </c>
      <c r="H6821" s="2" t="str">
        <f>INDEX(Δεδομένα!B$1:B$51,MATCH('2020'!G6821,Δεδομένα!A$1:A$51,0))</f>
        <v>ΑΝΑΤΟΛΙΚΗΣ ΜΑΚΕΔΟΝΙΑΣ ΚΑΙ ΘΡΑΚΗΣ</v>
      </c>
      <c r="I6821" s="8">
        <f>INDEX(Δεδομένα!E$1:E$13,MATCH('2020'!H6821,Δεδομένα!D$1:D$13,0))</f>
        <v>2</v>
      </c>
      <c r="J6821" s="1">
        <v>44108</v>
      </c>
      <c r="K6821" s="6" t="s">
        <v>209</v>
      </c>
      <c r="L6821" s="36" t="str">
        <f t="shared" si="424"/>
        <v>04/10/2020 18:30</v>
      </c>
      <c r="M6821" s="1">
        <v>44108</v>
      </c>
      <c r="N6821" s="6" t="s">
        <v>1704</v>
      </c>
      <c r="O6821" s="36" t="str">
        <f t="shared" si="425"/>
        <v>04/10/2020 18:54</v>
      </c>
      <c r="P6821" s="46">
        <f t="shared" si="426"/>
        <v>1.6666666662786156E-2</v>
      </c>
      <c r="Q6821" s="48">
        <v>0</v>
      </c>
      <c r="R6821" s="47">
        <f t="shared" si="427"/>
        <v>23.999999994412065</v>
      </c>
      <c r="S6821" s="6" t="s">
        <v>44</v>
      </c>
      <c r="T6821" s="6" t="s">
        <v>948</v>
      </c>
      <c r="U6821" s="6" t="s">
        <v>44</v>
      </c>
      <c r="V6821" s="6" t="s">
        <v>1888</v>
      </c>
      <c r="W6821" s="7">
        <v>0</v>
      </c>
      <c r="X6821" s="7">
        <v>0</v>
      </c>
      <c r="Y6821" s="7">
        <v>0</v>
      </c>
      <c r="Z6821" s="7">
        <v>0.01</v>
      </c>
      <c r="AA6821" s="7">
        <v>0</v>
      </c>
      <c r="AB6821" s="7">
        <v>0</v>
      </c>
      <c r="AC6821" s="7">
        <v>0</v>
      </c>
      <c r="AD6821" s="7">
        <v>0</v>
      </c>
      <c r="AE6821">
        <v>2</v>
      </c>
      <c r="AF6821">
        <v>0</v>
      </c>
      <c r="AG6821">
        <v>0</v>
      </c>
      <c r="AH6821">
        <v>0</v>
      </c>
      <c r="AI6821">
        <v>0</v>
      </c>
      <c r="AJ6821">
        <v>1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</row>
    <row r="6822" spans="1:44" x14ac:dyDescent="0.25">
      <c r="A6822">
        <v>1600811</v>
      </c>
      <c r="B6822">
        <v>793393</v>
      </c>
      <c r="C6822">
        <v>21.369522090312199</v>
      </c>
      <c r="D6822">
        <v>40.843047536773398</v>
      </c>
      <c r="E6822" s="68" t="s">
        <v>2026</v>
      </c>
      <c r="F6822" s="8">
        <f>INDEX(Δεδομένα!$P:$P,MATCH('2020'!E6822,Δεδομένα!$O:$O,0))</f>
        <v>74</v>
      </c>
      <c r="G6822" s="6" t="s">
        <v>1030</v>
      </c>
      <c r="H6822" s="2" t="str">
        <f>INDEX(Δεδομένα!B$1:B$51,MATCH('2020'!G6822,Δεδομένα!A$1:A$51,0))</f>
        <v>ΔΥΤΙΚΗΣ ΜΑΚΕΔΟΝΙΑΣ</v>
      </c>
      <c r="I6822" s="8">
        <f>INDEX(Δεδομένα!E$1:E$13,MATCH('2020'!H6822,Δεδομένα!D$1:D$13,0))</f>
        <v>4</v>
      </c>
      <c r="J6822" s="1">
        <v>44108</v>
      </c>
      <c r="K6822" s="6" t="s">
        <v>662</v>
      </c>
      <c r="L6822" s="36" t="str">
        <f t="shared" si="424"/>
        <v>04/10/2020 12:30</v>
      </c>
      <c r="M6822" s="1">
        <v>44108</v>
      </c>
      <c r="N6822" s="6" t="s">
        <v>281</v>
      </c>
      <c r="O6822" s="36" t="str">
        <f t="shared" si="425"/>
        <v>04/10/2020 16:00</v>
      </c>
      <c r="P6822" s="46">
        <f t="shared" si="426"/>
        <v>0.14583333332848269</v>
      </c>
      <c r="Q6822" s="48">
        <v>0</v>
      </c>
      <c r="R6822" s="47">
        <f t="shared" si="427"/>
        <v>209.99999999301508</v>
      </c>
      <c r="S6822" s="6" t="s">
        <v>44</v>
      </c>
      <c r="T6822" s="6" t="s">
        <v>2027</v>
      </c>
      <c r="U6822" s="6" t="s">
        <v>44</v>
      </c>
      <c r="V6822" s="6" t="s">
        <v>7131</v>
      </c>
      <c r="W6822" s="7">
        <v>0</v>
      </c>
      <c r="X6822" s="7">
        <v>0</v>
      </c>
      <c r="Y6822" s="7">
        <v>0</v>
      </c>
      <c r="Z6822" s="7">
        <v>10</v>
      </c>
      <c r="AA6822" s="7">
        <v>0</v>
      </c>
      <c r="AB6822" s="7">
        <v>0</v>
      </c>
      <c r="AC6822" s="7">
        <v>0</v>
      </c>
      <c r="AD6822" s="7">
        <v>0</v>
      </c>
      <c r="AE6822">
        <v>5</v>
      </c>
      <c r="AF6822">
        <v>0</v>
      </c>
      <c r="AG6822">
        <v>0</v>
      </c>
      <c r="AH6822">
        <v>0</v>
      </c>
      <c r="AI6822">
        <v>0</v>
      </c>
      <c r="AJ6822">
        <v>3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</row>
    <row r="6823" spans="1:44" x14ac:dyDescent="0.25">
      <c r="A6823">
        <v>1616960</v>
      </c>
      <c r="B6823">
        <v>793379</v>
      </c>
      <c r="C6823">
        <v>23.6431079357538</v>
      </c>
      <c r="D6823">
        <v>35.356956070618203</v>
      </c>
      <c r="E6823" s="68" t="s">
        <v>1691</v>
      </c>
      <c r="F6823" s="8">
        <f>INDEX(Δεδομένα!$P:$P,MATCH('2020'!E6823,Δεδομένα!$O:$O,0))</f>
        <v>217</v>
      </c>
      <c r="G6823" s="6" t="s">
        <v>775</v>
      </c>
      <c r="H6823" s="2" t="str">
        <f>INDEX(Δεδομένα!B$1:B$51,MATCH('2020'!G6823,Δεδομένα!A$1:A$51,0))</f>
        <v>ΚΡΗΤΗΣ</v>
      </c>
      <c r="I6823" s="8">
        <f>INDEX(Δεδομένα!E$1:E$13,MATCH('2020'!H6823,Δεδομένα!D$1:D$13,0))</f>
        <v>12</v>
      </c>
      <c r="J6823" s="1">
        <v>44108</v>
      </c>
      <c r="K6823" s="6" t="s">
        <v>605</v>
      </c>
      <c r="L6823" s="36" t="str">
        <f t="shared" si="424"/>
        <v>04/10/2020 12:10</v>
      </c>
      <c r="M6823" s="1">
        <v>44108</v>
      </c>
      <c r="N6823" s="6" t="s">
        <v>1326</v>
      </c>
      <c r="O6823" s="36" t="str">
        <f t="shared" si="425"/>
        <v>04/10/2020 13:54</v>
      </c>
      <c r="P6823" s="46">
        <f t="shared" si="426"/>
        <v>7.2222222224809229E-2</v>
      </c>
      <c r="Q6823" s="48">
        <v>0</v>
      </c>
      <c r="R6823" s="47">
        <f t="shared" si="427"/>
        <v>104.00000000372529</v>
      </c>
      <c r="S6823" s="6" t="s">
        <v>44</v>
      </c>
      <c r="T6823" s="6" t="s">
        <v>788</v>
      </c>
      <c r="U6823" s="6" t="s">
        <v>3498</v>
      </c>
      <c r="V6823" s="6" t="s">
        <v>3884</v>
      </c>
      <c r="W6823" s="7">
        <v>0</v>
      </c>
      <c r="X6823" s="7">
        <v>0</v>
      </c>
      <c r="Y6823" s="7">
        <v>0</v>
      </c>
      <c r="Z6823" s="7">
        <v>0</v>
      </c>
      <c r="AA6823" s="7">
        <v>0</v>
      </c>
      <c r="AB6823" s="7">
        <v>0</v>
      </c>
      <c r="AC6823" s="7">
        <v>0</v>
      </c>
      <c r="AD6823" s="7">
        <v>0</v>
      </c>
      <c r="AE6823">
        <v>2</v>
      </c>
      <c r="AF6823">
        <v>0</v>
      </c>
      <c r="AG6823">
        <v>0</v>
      </c>
      <c r="AH6823">
        <v>0</v>
      </c>
      <c r="AI6823">
        <v>0</v>
      </c>
      <c r="AJ6823">
        <v>1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</row>
    <row r="6824" spans="1:44" x14ac:dyDescent="0.25">
      <c r="A6824">
        <v>1611904</v>
      </c>
      <c r="B6824">
        <v>793505</v>
      </c>
      <c r="C6824">
        <v>24.0037918718435</v>
      </c>
      <c r="D6824">
        <v>35.223198489457303</v>
      </c>
      <c r="E6824" s="68" t="s">
        <v>3021</v>
      </c>
      <c r="F6824" s="8">
        <f>INDEX(Δεδομένα!$P:$P,MATCH('2020'!E6824,Δεδομένα!$O:$O,0))</f>
        <v>214</v>
      </c>
      <c r="G6824" s="6" t="s">
        <v>775</v>
      </c>
      <c r="H6824" s="2" t="str">
        <f>INDEX(Δεδομένα!B$1:B$51,MATCH('2020'!G6824,Δεδομένα!A$1:A$51,0))</f>
        <v>ΚΡΗΤΗΣ</v>
      </c>
      <c r="I6824" s="8">
        <f>INDEX(Δεδομένα!E$1:E$13,MATCH('2020'!H6824,Δεδομένα!D$1:D$13,0))</f>
        <v>12</v>
      </c>
      <c r="J6824" s="1">
        <v>44108</v>
      </c>
      <c r="K6824" s="6" t="s">
        <v>1480</v>
      </c>
      <c r="L6824" s="36" t="str">
        <f t="shared" si="424"/>
        <v>04/10/2020 19:06</v>
      </c>
      <c r="M6824" s="1">
        <v>44109</v>
      </c>
      <c r="N6824" s="6" t="s">
        <v>2411</v>
      </c>
      <c r="O6824" s="36" t="str">
        <f t="shared" si="425"/>
        <v>05/10/2020 09:00</v>
      </c>
      <c r="P6824" s="46">
        <f t="shared" si="426"/>
        <v>0.57916666667006211</v>
      </c>
      <c r="Q6824" s="48">
        <v>0</v>
      </c>
      <c r="R6824" s="47">
        <f t="shared" si="427"/>
        <v>834.00000000488944</v>
      </c>
      <c r="S6824" s="6" t="s">
        <v>44</v>
      </c>
      <c r="T6824" s="6" t="s">
        <v>4848</v>
      </c>
      <c r="U6824" s="6" t="s">
        <v>44</v>
      </c>
      <c r="V6824" s="6" t="s">
        <v>7136</v>
      </c>
      <c r="W6824" s="7">
        <v>0</v>
      </c>
      <c r="X6824" s="7">
        <v>0.01</v>
      </c>
      <c r="Y6824" s="7">
        <v>0</v>
      </c>
      <c r="Z6824" s="7">
        <v>0</v>
      </c>
      <c r="AA6824" s="7">
        <v>0</v>
      </c>
      <c r="AB6824" s="7">
        <v>0</v>
      </c>
      <c r="AC6824" s="7">
        <v>0</v>
      </c>
      <c r="AD6824" s="7">
        <v>0</v>
      </c>
      <c r="AE6824">
        <v>0</v>
      </c>
      <c r="AF6824">
        <v>7</v>
      </c>
      <c r="AG6824">
        <v>0</v>
      </c>
      <c r="AH6824">
        <v>0</v>
      </c>
      <c r="AI6824">
        <v>0</v>
      </c>
      <c r="AJ6824">
        <v>1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</row>
    <row r="6825" spans="1:44" x14ac:dyDescent="0.25">
      <c r="A6825">
        <v>1594736</v>
      </c>
      <c r="B6825">
        <v>793099</v>
      </c>
      <c r="C6825">
        <v>20.846550473974698</v>
      </c>
      <c r="D6825">
        <v>38.812895860086698</v>
      </c>
      <c r="E6825" s="68" t="s">
        <v>862</v>
      </c>
      <c r="F6825" s="8">
        <f>INDEX(Δεδομένα!$P:$P,MATCH('2020'!E6825,Δεδομένα!$O:$O,0))</f>
        <v>232</v>
      </c>
      <c r="G6825" s="6" t="s">
        <v>335</v>
      </c>
      <c r="H6825" s="2" t="str">
        <f>INDEX(Δεδομένα!B$1:B$51,MATCH('2020'!G6825,Δεδομένα!A$1:A$51,0))</f>
        <v>ΔΥΤΙΚΗΣ ΕΛΛΑΔΟΣ</v>
      </c>
      <c r="I6825" s="8">
        <f>INDEX(Δεδομένα!E$1:E$13,MATCH('2020'!H6825,Δεδομένα!D$1:D$13,0))</f>
        <v>7</v>
      </c>
      <c r="J6825" s="1">
        <v>44109</v>
      </c>
      <c r="K6825" s="6" t="s">
        <v>662</v>
      </c>
      <c r="L6825" s="36" t="str">
        <f t="shared" si="424"/>
        <v>05/10/2020 12:30</v>
      </c>
      <c r="M6825" s="1">
        <v>44109</v>
      </c>
      <c r="N6825" s="6" t="s">
        <v>275</v>
      </c>
      <c r="O6825" s="36" t="str">
        <f t="shared" si="425"/>
        <v>05/10/2020 15:05</v>
      </c>
      <c r="P6825" s="46">
        <f t="shared" si="426"/>
        <v>0.10763888888322981</v>
      </c>
      <c r="Q6825" s="48">
        <v>0</v>
      </c>
      <c r="R6825" s="47">
        <f t="shared" si="427"/>
        <v>154.99999999185093</v>
      </c>
      <c r="S6825" s="6" t="s">
        <v>44</v>
      </c>
      <c r="T6825" s="6" t="s">
        <v>863</v>
      </c>
      <c r="U6825" s="6" t="s">
        <v>44</v>
      </c>
      <c r="V6825" s="6" t="s">
        <v>7120</v>
      </c>
      <c r="W6825" s="7">
        <v>0</v>
      </c>
      <c r="X6825" s="7">
        <v>0</v>
      </c>
      <c r="Y6825" s="7">
        <v>0</v>
      </c>
      <c r="Z6825" s="7">
        <v>0</v>
      </c>
      <c r="AA6825" s="7">
        <v>0</v>
      </c>
      <c r="AB6825" s="7">
        <v>0.2</v>
      </c>
      <c r="AC6825" s="7">
        <v>0</v>
      </c>
      <c r="AD6825" s="7">
        <v>0</v>
      </c>
      <c r="AE6825">
        <v>2</v>
      </c>
      <c r="AF6825">
        <v>0</v>
      </c>
      <c r="AG6825">
        <v>0</v>
      </c>
      <c r="AH6825">
        <v>0</v>
      </c>
      <c r="AI6825">
        <v>0</v>
      </c>
      <c r="AJ6825">
        <v>1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</row>
    <row r="6826" spans="1:44" x14ac:dyDescent="0.25">
      <c r="A6826">
        <v>1595747</v>
      </c>
      <c r="B6826">
        <v>793774</v>
      </c>
      <c r="C6826">
        <v>23.326541263612299</v>
      </c>
      <c r="D6826">
        <v>38.361467340298198</v>
      </c>
      <c r="E6826" s="68" t="s">
        <v>845</v>
      </c>
      <c r="F6826" s="8">
        <f>INDEX(Δεδομένα!$P:$P,MATCH('2020'!E6826,Δεδομένα!$O:$O,0))</f>
        <v>176</v>
      </c>
      <c r="G6826" s="6" t="s">
        <v>846</v>
      </c>
      <c r="H6826" s="2" t="str">
        <f>INDEX(Δεδομένα!B$1:B$51,MATCH('2020'!G6826,Δεδομένα!A$1:A$51,0))</f>
        <v>ΣΤΕΡΕΑΣ ΕΛΛΑΔΟΣ</v>
      </c>
      <c r="I6826" s="8">
        <f>INDEX(Δεδομένα!E$1:E$13,MATCH('2020'!H6826,Δεδομένα!D$1:D$13,0))</f>
        <v>9</v>
      </c>
      <c r="J6826" s="1">
        <v>44109</v>
      </c>
      <c r="K6826" s="6" t="s">
        <v>992</v>
      </c>
      <c r="L6826" s="36" t="str">
        <f t="shared" si="424"/>
        <v>05/10/2020 14:28</v>
      </c>
      <c r="M6826" s="1">
        <v>44109</v>
      </c>
      <c r="N6826" s="6" t="s">
        <v>1741</v>
      </c>
      <c r="O6826" s="36" t="str">
        <f t="shared" si="425"/>
        <v>05/10/2020 15:19</v>
      </c>
      <c r="P6826" s="46">
        <f t="shared" si="426"/>
        <v>3.5416666665696539E-2</v>
      </c>
      <c r="Q6826" s="48">
        <v>0</v>
      </c>
      <c r="R6826" s="47">
        <f t="shared" si="427"/>
        <v>50.999999998603016</v>
      </c>
      <c r="S6826" s="6" t="s">
        <v>44</v>
      </c>
      <c r="T6826" s="6" t="s">
        <v>849</v>
      </c>
      <c r="U6826" s="6" t="s">
        <v>44</v>
      </c>
      <c r="V6826" s="6" t="s">
        <v>7145</v>
      </c>
      <c r="W6826" s="7">
        <v>0</v>
      </c>
      <c r="X6826" s="7">
        <v>0</v>
      </c>
      <c r="Y6826" s="7">
        <v>0</v>
      </c>
      <c r="Z6826" s="7">
        <v>0</v>
      </c>
      <c r="AA6826" s="7">
        <v>0</v>
      </c>
      <c r="AB6826" s="7">
        <v>0</v>
      </c>
      <c r="AC6826" s="7">
        <v>30</v>
      </c>
      <c r="AD6826" s="7">
        <v>0</v>
      </c>
      <c r="AE6826">
        <v>2</v>
      </c>
      <c r="AF6826">
        <v>0</v>
      </c>
      <c r="AG6826">
        <v>0</v>
      </c>
      <c r="AH6826">
        <v>0</v>
      </c>
      <c r="AI6826">
        <v>0</v>
      </c>
      <c r="AJ6826">
        <v>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</row>
    <row r="6827" spans="1:44" x14ac:dyDescent="0.25">
      <c r="A6827">
        <v>1595748</v>
      </c>
      <c r="B6827">
        <v>793790</v>
      </c>
      <c r="C6827">
        <v>23.201384812520399</v>
      </c>
      <c r="D6827">
        <v>38.290304012996302</v>
      </c>
      <c r="E6827" s="68" t="s">
        <v>845</v>
      </c>
      <c r="F6827" s="8">
        <f>INDEX(Δεδομένα!$P:$P,MATCH('2020'!E6827,Δεδομένα!$O:$O,0))</f>
        <v>176</v>
      </c>
      <c r="G6827" s="6" t="s">
        <v>846</v>
      </c>
      <c r="H6827" s="2" t="str">
        <f>INDEX(Δεδομένα!B$1:B$51,MATCH('2020'!G6827,Δεδομένα!A$1:A$51,0))</f>
        <v>ΣΤΕΡΕΑΣ ΕΛΛΑΔΟΣ</v>
      </c>
      <c r="I6827" s="8">
        <f>INDEX(Δεδομένα!E$1:E$13,MATCH('2020'!H6827,Δεδομένα!D$1:D$13,0))</f>
        <v>9</v>
      </c>
      <c r="J6827" s="1">
        <v>44109</v>
      </c>
      <c r="K6827" s="6" t="s">
        <v>145</v>
      </c>
      <c r="L6827" s="36" t="str">
        <f t="shared" si="424"/>
        <v>05/10/2020 15:20</v>
      </c>
      <c r="M6827" s="1">
        <v>44109</v>
      </c>
      <c r="N6827" s="6" t="s">
        <v>215</v>
      </c>
      <c r="O6827" s="36" t="str">
        <f t="shared" si="425"/>
        <v>05/10/2020 16:20</v>
      </c>
      <c r="P6827" s="46">
        <f t="shared" si="426"/>
        <v>4.1666666664241347E-2</v>
      </c>
      <c r="Q6827" s="48">
        <v>0</v>
      </c>
      <c r="R6827" s="47">
        <f t="shared" si="427"/>
        <v>59.99999999650754</v>
      </c>
      <c r="S6827" s="6" t="s">
        <v>44</v>
      </c>
      <c r="T6827" s="6" t="s">
        <v>849</v>
      </c>
      <c r="U6827" s="6" t="s">
        <v>44</v>
      </c>
      <c r="V6827" s="6" t="s">
        <v>7146</v>
      </c>
      <c r="W6827" s="7">
        <v>0</v>
      </c>
      <c r="X6827" s="7">
        <v>0</v>
      </c>
      <c r="Y6827" s="7">
        <v>0</v>
      </c>
      <c r="Z6827" s="7">
        <v>0</v>
      </c>
      <c r="AA6827" s="7">
        <v>0</v>
      </c>
      <c r="AB6827" s="7">
        <v>0</v>
      </c>
      <c r="AC6827" s="7">
        <v>15</v>
      </c>
      <c r="AD6827" s="7">
        <v>0</v>
      </c>
      <c r="AE6827">
        <v>7</v>
      </c>
      <c r="AF6827">
        <v>0</v>
      </c>
      <c r="AG6827">
        <v>0</v>
      </c>
      <c r="AH6827">
        <v>0</v>
      </c>
      <c r="AI6827">
        <v>0</v>
      </c>
      <c r="AJ6827">
        <v>3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</row>
    <row r="6828" spans="1:44" x14ac:dyDescent="0.25">
      <c r="A6828">
        <v>1595016</v>
      </c>
      <c r="B6828">
        <v>793795</v>
      </c>
      <c r="C6828">
        <v>21.6227199509608</v>
      </c>
      <c r="D6828">
        <v>40.143089215313097</v>
      </c>
      <c r="E6828" s="68" t="s">
        <v>889</v>
      </c>
      <c r="F6828" s="8">
        <f>INDEX(Δεδομένα!$P:$P,MATCH('2020'!E6828,Δεδομένα!$O:$O,0))</f>
        <v>79</v>
      </c>
      <c r="G6828" s="6" t="s">
        <v>890</v>
      </c>
      <c r="H6828" s="2" t="str">
        <f>INDEX(Δεδομένα!B$1:B$51,MATCH('2020'!G6828,Δεδομένα!A$1:A$51,0))</f>
        <v>ΔΥΤΙΚΗΣ ΜΑΚΕΔΟΝΙΑΣ</v>
      </c>
      <c r="I6828" s="8">
        <f>INDEX(Δεδομένα!E$1:E$13,MATCH('2020'!H6828,Δεδομένα!D$1:D$13,0))</f>
        <v>4</v>
      </c>
      <c r="J6828" s="1">
        <v>44109</v>
      </c>
      <c r="K6828" s="6" t="s">
        <v>504</v>
      </c>
      <c r="L6828" s="36" t="str">
        <f t="shared" si="424"/>
        <v>05/10/2020 15:50</v>
      </c>
      <c r="M6828" s="1">
        <v>44109</v>
      </c>
      <c r="N6828" s="6" t="s">
        <v>327</v>
      </c>
      <c r="O6828" s="36" t="str">
        <f t="shared" si="425"/>
        <v>05/10/2020 18:50</v>
      </c>
      <c r="P6828" s="46">
        <f t="shared" si="426"/>
        <v>0.125</v>
      </c>
      <c r="Q6828" s="48">
        <v>0</v>
      </c>
      <c r="R6828" s="47">
        <f t="shared" si="427"/>
        <v>180</v>
      </c>
      <c r="S6828" s="6" t="s">
        <v>44</v>
      </c>
      <c r="T6828" s="6" t="s">
        <v>893</v>
      </c>
      <c r="U6828" s="6" t="s">
        <v>44</v>
      </c>
      <c r="V6828" s="6" t="s">
        <v>7147</v>
      </c>
      <c r="W6828" s="7">
        <v>0</v>
      </c>
      <c r="X6828" s="7">
        <v>3</v>
      </c>
      <c r="Y6828" s="7">
        <v>0</v>
      </c>
      <c r="Z6828" s="7">
        <v>0</v>
      </c>
      <c r="AA6828" s="7">
        <v>0</v>
      </c>
      <c r="AB6828" s="7">
        <v>0</v>
      </c>
      <c r="AC6828" s="7">
        <v>0</v>
      </c>
      <c r="AD6828" s="7">
        <v>0</v>
      </c>
      <c r="AE6828">
        <v>5</v>
      </c>
      <c r="AF6828">
        <v>0</v>
      </c>
      <c r="AG6828">
        <v>0</v>
      </c>
      <c r="AH6828">
        <v>0</v>
      </c>
      <c r="AI6828">
        <v>0</v>
      </c>
      <c r="AJ6828">
        <v>2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</row>
    <row r="6829" spans="1:44" x14ac:dyDescent="0.25">
      <c r="A6829">
        <v>1595019</v>
      </c>
      <c r="B6829">
        <v>793817</v>
      </c>
      <c r="C6829">
        <v>21.681039950319001</v>
      </c>
      <c r="D6829">
        <v>40.071035143943199</v>
      </c>
      <c r="E6829" s="68" t="s">
        <v>889</v>
      </c>
      <c r="F6829" s="8">
        <f>INDEX(Δεδομένα!$P:$P,MATCH('2020'!E6829,Δεδομένα!$O:$O,0))</f>
        <v>79</v>
      </c>
      <c r="G6829" s="6" t="s">
        <v>890</v>
      </c>
      <c r="H6829" s="2" t="str">
        <f>INDEX(Δεδομένα!B$1:B$51,MATCH('2020'!G6829,Δεδομένα!A$1:A$51,0))</f>
        <v>ΔΥΤΙΚΗΣ ΜΑΚΕΔΟΝΙΑΣ</v>
      </c>
      <c r="I6829" s="8">
        <f>INDEX(Δεδομένα!E$1:E$13,MATCH('2020'!H6829,Δεδομένα!D$1:D$13,0))</f>
        <v>4</v>
      </c>
      <c r="J6829" s="1">
        <v>44109</v>
      </c>
      <c r="K6829" s="6" t="s">
        <v>78</v>
      </c>
      <c r="L6829" s="36" t="str">
        <f t="shared" si="424"/>
        <v>05/10/2020 16:59</v>
      </c>
      <c r="M6829" s="1">
        <v>44109</v>
      </c>
      <c r="N6829" s="6" t="s">
        <v>156</v>
      </c>
      <c r="O6829" s="36" t="str">
        <f t="shared" si="425"/>
        <v>05/10/2020 17:30</v>
      </c>
      <c r="P6829" s="46">
        <f t="shared" si="426"/>
        <v>2.1527777775190771E-2</v>
      </c>
      <c r="Q6829" s="48">
        <v>0</v>
      </c>
      <c r="R6829" s="47">
        <f t="shared" si="427"/>
        <v>30.99999999627471</v>
      </c>
      <c r="S6829" s="6" t="s">
        <v>44</v>
      </c>
      <c r="T6829" s="6" t="s">
        <v>893</v>
      </c>
      <c r="U6829" s="6" t="s">
        <v>44</v>
      </c>
      <c r="V6829" s="6" t="s">
        <v>7148</v>
      </c>
      <c r="W6829" s="7">
        <v>0</v>
      </c>
      <c r="X6829" s="7">
        <v>0</v>
      </c>
      <c r="Y6829" s="7">
        <v>0</v>
      </c>
      <c r="Z6829" s="7">
        <v>0</v>
      </c>
      <c r="AA6829" s="7">
        <v>0</v>
      </c>
      <c r="AB6829" s="7">
        <v>0</v>
      </c>
      <c r="AC6829" s="7">
        <v>1.5</v>
      </c>
      <c r="AD6829" s="7">
        <v>0</v>
      </c>
      <c r="AE6829">
        <v>2</v>
      </c>
      <c r="AF6829">
        <v>0</v>
      </c>
      <c r="AG6829">
        <v>0</v>
      </c>
      <c r="AH6829">
        <v>0</v>
      </c>
      <c r="AI6829">
        <v>0</v>
      </c>
      <c r="AJ6829">
        <v>1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</row>
    <row r="6830" spans="1:44" x14ac:dyDescent="0.25">
      <c r="A6830">
        <v>1595241</v>
      </c>
      <c r="B6830">
        <v>793820</v>
      </c>
      <c r="C6830">
        <v>24.147697036766601</v>
      </c>
      <c r="D6830">
        <v>41.113210269496598</v>
      </c>
      <c r="E6830" s="68" t="s">
        <v>109</v>
      </c>
      <c r="F6830" s="8">
        <f>INDEX(Δεδομένα!$P:$P,MATCH('2020'!E6830,Δεδομένα!$O:$O,0))</f>
        <v>27</v>
      </c>
      <c r="G6830" s="6" t="s">
        <v>110</v>
      </c>
      <c r="H6830" s="2" t="str">
        <f>INDEX(Δεδομένα!B$1:B$51,MATCH('2020'!G6830,Δεδομένα!A$1:A$51,0))</f>
        <v>ΑΝΑΤΟΛΙΚΗΣ ΜΑΚΕΔΟΝΙΑΣ ΚΑΙ ΘΡΑΚΗΣ</v>
      </c>
      <c r="I6830" s="8">
        <f>INDEX(Δεδομένα!E$1:E$13,MATCH('2020'!H6830,Δεδομένα!D$1:D$13,0))</f>
        <v>2</v>
      </c>
      <c r="J6830" s="1">
        <v>44109</v>
      </c>
      <c r="K6830" s="6" t="s">
        <v>2990</v>
      </c>
      <c r="L6830" s="36" t="str">
        <f t="shared" si="424"/>
        <v>05/10/2020 17:11</v>
      </c>
      <c r="M6830" s="1">
        <v>44109</v>
      </c>
      <c r="N6830" s="6" t="s">
        <v>156</v>
      </c>
      <c r="O6830" s="36" t="str">
        <f t="shared" si="425"/>
        <v>05/10/2020 17:30</v>
      </c>
      <c r="P6830" s="46">
        <f t="shared" si="426"/>
        <v>1.3194444443797693E-2</v>
      </c>
      <c r="Q6830" s="48">
        <v>0</v>
      </c>
      <c r="R6830" s="47">
        <f t="shared" si="427"/>
        <v>18.999999999068677</v>
      </c>
      <c r="S6830" s="6" t="s">
        <v>44</v>
      </c>
      <c r="T6830" s="6" t="s">
        <v>113</v>
      </c>
      <c r="U6830" s="6" t="s">
        <v>44</v>
      </c>
      <c r="V6830" s="6" t="s">
        <v>6227</v>
      </c>
      <c r="W6830" s="7">
        <v>0</v>
      </c>
      <c r="X6830" s="7">
        <v>0</v>
      </c>
      <c r="Y6830" s="7">
        <v>0</v>
      </c>
      <c r="Z6830" s="7">
        <v>0</v>
      </c>
      <c r="AA6830" s="7">
        <v>0</v>
      </c>
      <c r="AB6830" s="7">
        <v>0</v>
      </c>
      <c r="AC6830" s="7">
        <v>20</v>
      </c>
      <c r="AD6830" s="7">
        <v>0</v>
      </c>
      <c r="AE6830">
        <v>2</v>
      </c>
      <c r="AF6830">
        <v>0</v>
      </c>
      <c r="AG6830">
        <v>0</v>
      </c>
      <c r="AH6830">
        <v>0</v>
      </c>
      <c r="AI6830">
        <v>0</v>
      </c>
      <c r="AJ6830">
        <v>1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</row>
    <row r="6831" spans="1:44" x14ac:dyDescent="0.25">
      <c r="A6831">
        <v>1596165</v>
      </c>
      <c r="B6831">
        <v>793684</v>
      </c>
      <c r="C6831">
        <v>26.3480814231397</v>
      </c>
      <c r="D6831">
        <v>41.677830761238198</v>
      </c>
      <c r="E6831" s="68" t="s">
        <v>1223</v>
      </c>
      <c r="F6831" s="8">
        <f>INDEX(Δεδομένα!$P:$P,MATCH('2020'!E6831,Δεδομένα!$O:$O,0))</f>
        <v>36</v>
      </c>
      <c r="G6831" s="6" t="s">
        <v>148</v>
      </c>
      <c r="H6831" s="2" t="str">
        <f>INDEX(Δεδομένα!B$1:B$51,MATCH('2020'!G6831,Δεδομένα!A$1:A$51,0))</f>
        <v>ΑΝΑΤΟΛΙΚΗΣ ΜΑΚΕΔΟΝΙΑΣ ΚΑΙ ΘΡΑΚΗΣ</v>
      </c>
      <c r="I6831" s="8">
        <f>INDEX(Δεδομένα!E$1:E$13,MATCH('2020'!H6831,Δεδομένα!D$1:D$13,0))</f>
        <v>2</v>
      </c>
      <c r="J6831" s="1">
        <v>44109</v>
      </c>
      <c r="K6831" s="6" t="s">
        <v>787</v>
      </c>
      <c r="L6831" s="36" t="str">
        <f t="shared" si="424"/>
        <v>05/10/2020 11:44</v>
      </c>
      <c r="M6831" s="1">
        <v>44109</v>
      </c>
      <c r="N6831" s="6" t="s">
        <v>533</v>
      </c>
      <c r="O6831" s="36" t="str">
        <f t="shared" si="425"/>
        <v>05/10/2020 19:18</v>
      </c>
      <c r="P6831" s="46">
        <f t="shared" si="426"/>
        <v>0.31527777777955635</v>
      </c>
      <c r="Q6831" s="48">
        <v>0</v>
      </c>
      <c r="R6831" s="47">
        <f t="shared" si="427"/>
        <v>454.00000000256114</v>
      </c>
      <c r="S6831" s="6" t="s">
        <v>44</v>
      </c>
      <c r="T6831" s="6" t="s">
        <v>1119</v>
      </c>
      <c r="U6831" s="6" t="s">
        <v>73</v>
      </c>
      <c r="V6831" s="6" t="s">
        <v>1290</v>
      </c>
      <c r="W6831" s="7">
        <v>0</v>
      </c>
      <c r="X6831" s="7">
        <v>0</v>
      </c>
      <c r="Y6831" s="7">
        <v>0</v>
      </c>
      <c r="Z6831" s="7">
        <v>50</v>
      </c>
      <c r="AA6831" s="7">
        <v>0</v>
      </c>
      <c r="AB6831" s="7">
        <v>0</v>
      </c>
      <c r="AC6831" s="7">
        <v>0</v>
      </c>
      <c r="AD6831" s="7">
        <v>0</v>
      </c>
      <c r="AE6831">
        <v>9</v>
      </c>
      <c r="AF6831">
        <v>0</v>
      </c>
      <c r="AG6831">
        <v>0</v>
      </c>
      <c r="AH6831">
        <v>0</v>
      </c>
      <c r="AI6831">
        <v>0</v>
      </c>
      <c r="AJ6831">
        <v>4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</row>
    <row r="6832" spans="1:44" x14ac:dyDescent="0.25">
      <c r="A6832">
        <v>1595024</v>
      </c>
      <c r="B6832">
        <v>793731</v>
      </c>
      <c r="C6832">
        <v>26.443975393920301</v>
      </c>
      <c r="D6832">
        <v>41.290399744194303</v>
      </c>
      <c r="E6832" s="68" t="s">
        <v>856</v>
      </c>
      <c r="F6832" s="8">
        <f>INDEX(Δεδομένα!$P:$P,MATCH('2020'!E6832,Δεδομένα!$O:$O,0))</f>
        <v>37</v>
      </c>
      <c r="G6832" s="6" t="s">
        <v>148</v>
      </c>
      <c r="H6832" s="2" t="str">
        <f>INDEX(Δεδομένα!B$1:B$51,MATCH('2020'!G6832,Δεδομένα!A$1:A$51,0))</f>
        <v>ΑΝΑΤΟΛΙΚΗΣ ΜΑΚΕΔΟΝΙΑΣ ΚΑΙ ΘΡΑΚΗΣ</v>
      </c>
      <c r="I6832" s="8">
        <f>INDEX(Δεδομένα!E$1:E$13,MATCH('2020'!H6832,Δεδομένα!D$1:D$13,0))</f>
        <v>2</v>
      </c>
      <c r="J6832" s="1">
        <v>44109</v>
      </c>
      <c r="K6832" s="6" t="s">
        <v>577</v>
      </c>
      <c r="L6832" s="36" t="str">
        <f t="shared" si="424"/>
        <v>05/10/2020 12:45</v>
      </c>
      <c r="M6832" s="1">
        <v>44109</v>
      </c>
      <c r="N6832" s="6" t="s">
        <v>92</v>
      </c>
      <c r="O6832" s="36" t="str">
        <f t="shared" si="425"/>
        <v>05/10/2020 13:06</v>
      </c>
      <c r="P6832" s="46">
        <f t="shared" si="426"/>
        <v>1.4583333329937886E-2</v>
      </c>
      <c r="Q6832" s="48">
        <v>0</v>
      </c>
      <c r="R6832" s="47">
        <f t="shared" si="427"/>
        <v>20.999999995110556</v>
      </c>
      <c r="S6832" s="6" t="s">
        <v>44</v>
      </c>
      <c r="T6832" s="6" t="s">
        <v>162</v>
      </c>
      <c r="U6832" s="6" t="s">
        <v>3844</v>
      </c>
      <c r="V6832" s="6" t="s">
        <v>7143</v>
      </c>
      <c r="W6832" s="7">
        <v>0</v>
      </c>
      <c r="X6832" s="7">
        <v>0</v>
      </c>
      <c r="Y6832" s="7">
        <v>0</v>
      </c>
      <c r="Z6832" s="7">
        <v>0</v>
      </c>
      <c r="AA6832" s="7">
        <v>0</v>
      </c>
      <c r="AB6832" s="7">
        <v>0</v>
      </c>
      <c r="AC6832" s="7">
        <v>0.5</v>
      </c>
      <c r="AD6832" s="7">
        <v>0</v>
      </c>
      <c r="AE6832">
        <v>3</v>
      </c>
      <c r="AF6832">
        <v>0</v>
      </c>
      <c r="AG6832">
        <v>0</v>
      </c>
      <c r="AH6832">
        <v>0</v>
      </c>
      <c r="AI6832">
        <v>0</v>
      </c>
      <c r="AJ6832">
        <v>1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</row>
    <row r="6833" spans="1:44" x14ac:dyDescent="0.25">
      <c r="A6833">
        <v>1595026</v>
      </c>
      <c r="B6833">
        <v>793786</v>
      </c>
      <c r="C6833">
        <v>26.5769376699497</v>
      </c>
      <c r="D6833">
        <v>41.3331831134971</v>
      </c>
      <c r="E6833" s="68" t="s">
        <v>856</v>
      </c>
      <c r="F6833" s="8">
        <f>INDEX(Δεδομένα!$P:$P,MATCH('2020'!E6833,Δεδομένα!$O:$O,0))</f>
        <v>37</v>
      </c>
      <c r="G6833" s="6" t="s">
        <v>148</v>
      </c>
      <c r="H6833" s="2" t="str">
        <f>INDEX(Δεδομένα!B$1:B$51,MATCH('2020'!G6833,Δεδομένα!A$1:A$51,0))</f>
        <v>ΑΝΑΤΟΛΙΚΗΣ ΜΑΚΕΔΟΝΙΑΣ ΚΑΙ ΘΡΑΚΗΣ</v>
      </c>
      <c r="I6833" s="8">
        <f>INDEX(Δεδομένα!E$1:E$13,MATCH('2020'!H6833,Δεδομένα!D$1:D$13,0))</f>
        <v>2</v>
      </c>
      <c r="J6833" s="1">
        <v>44109</v>
      </c>
      <c r="K6833" s="6" t="s">
        <v>1052</v>
      </c>
      <c r="L6833" s="36" t="str">
        <f t="shared" si="424"/>
        <v>05/10/2020 15:14</v>
      </c>
      <c r="M6833" s="1">
        <v>44109</v>
      </c>
      <c r="N6833" s="6" t="s">
        <v>154</v>
      </c>
      <c r="O6833" s="36" t="str">
        <f t="shared" si="425"/>
        <v>05/10/2020 18:05</v>
      </c>
      <c r="P6833" s="46">
        <f t="shared" si="426"/>
        <v>0.11874999999417923</v>
      </c>
      <c r="Q6833" s="48">
        <v>0</v>
      </c>
      <c r="R6833" s="47">
        <f t="shared" si="427"/>
        <v>170.9999999916181</v>
      </c>
      <c r="S6833" s="6" t="s">
        <v>44</v>
      </c>
      <c r="T6833" s="6" t="s">
        <v>859</v>
      </c>
      <c r="U6833" s="6" t="s">
        <v>6559</v>
      </c>
      <c r="V6833" s="6" t="s">
        <v>7137</v>
      </c>
      <c r="W6833" s="7">
        <v>0</v>
      </c>
      <c r="X6833" s="7">
        <v>0</v>
      </c>
      <c r="Y6833" s="7">
        <v>0</v>
      </c>
      <c r="Z6833" s="7">
        <v>0</v>
      </c>
      <c r="AA6833" s="7">
        <v>0</v>
      </c>
      <c r="AB6833" s="7">
        <v>0</v>
      </c>
      <c r="AC6833" s="7">
        <v>30</v>
      </c>
      <c r="AD6833" s="7">
        <v>0</v>
      </c>
      <c r="AE6833">
        <v>2</v>
      </c>
      <c r="AF6833">
        <v>0</v>
      </c>
      <c r="AG6833">
        <v>0</v>
      </c>
      <c r="AH6833">
        <v>0</v>
      </c>
      <c r="AI6833">
        <v>0</v>
      </c>
      <c r="AJ6833">
        <v>1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</row>
    <row r="6834" spans="1:44" x14ac:dyDescent="0.25">
      <c r="A6834">
        <v>1594980</v>
      </c>
      <c r="B6834">
        <v>793578</v>
      </c>
      <c r="C6834">
        <v>24.531696092624401</v>
      </c>
      <c r="D6834">
        <v>38.875850518182403</v>
      </c>
      <c r="E6834" s="68" t="s">
        <v>462</v>
      </c>
      <c r="F6834" s="8">
        <f>INDEX(Δεδομένα!$P:$P,MATCH('2020'!E6834,Δεδομένα!$O:$O,0))</f>
        <v>183</v>
      </c>
      <c r="G6834" s="6" t="s">
        <v>439</v>
      </c>
      <c r="H6834" s="2" t="str">
        <f>INDEX(Δεδομένα!B$1:B$51,MATCH('2020'!G6834,Δεδομένα!A$1:A$51,0))</f>
        <v>ΣΤΕΡΕΑΣ ΕΛΛΑΔΟΣ</v>
      </c>
      <c r="I6834" s="8">
        <f>INDEX(Δεδομένα!E$1:E$13,MATCH('2020'!H6834,Δεδομένα!D$1:D$13,0))</f>
        <v>9</v>
      </c>
      <c r="J6834" s="1">
        <v>44109</v>
      </c>
      <c r="K6834" s="6" t="s">
        <v>1659</v>
      </c>
      <c r="L6834" s="36" t="str">
        <f t="shared" si="424"/>
        <v>05/10/2020 00:30</v>
      </c>
      <c r="M6834" s="1">
        <v>44109</v>
      </c>
      <c r="N6834" s="6" t="s">
        <v>1351</v>
      </c>
      <c r="O6834" s="36" t="str">
        <f t="shared" si="425"/>
        <v>05/10/2020 11:31</v>
      </c>
      <c r="P6834" s="46">
        <f t="shared" si="426"/>
        <v>0.45902777777519077</v>
      </c>
      <c r="Q6834" s="48">
        <v>0</v>
      </c>
      <c r="R6834" s="47">
        <f t="shared" si="427"/>
        <v>660.99999999627471</v>
      </c>
      <c r="S6834" s="6" t="s">
        <v>44</v>
      </c>
      <c r="T6834" s="6" t="s">
        <v>464</v>
      </c>
      <c r="U6834" s="6" t="s">
        <v>2490</v>
      </c>
      <c r="V6834" s="6" t="s">
        <v>7076</v>
      </c>
      <c r="W6834" s="7">
        <v>0</v>
      </c>
      <c r="X6834" s="7">
        <v>0</v>
      </c>
      <c r="Y6834" s="7">
        <v>0</v>
      </c>
      <c r="Z6834" s="7">
        <v>0</v>
      </c>
      <c r="AA6834" s="7">
        <v>0</v>
      </c>
      <c r="AB6834" s="7">
        <v>0</v>
      </c>
      <c r="AC6834" s="7">
        <v>0</v>
      </c>
      <c r="AD6834" s="7">
        <v>0.15</v>
      </c>
      <c r="AE6834">
        <v>7</v>
      </c>
      <c r="AF6834">
        <v>0</v>
      </c>
      <c r="AG6834">
        <v>0</v>
      </c>
      <c r="AH6834">
        <v>0</v>
      </c>
      <c r="AI6834">
        <v>7</v>
      </c>
      <c r="AJ6834">
        <v>5</v>
      </c>
      <c r="AK6834">
        <v>0</v>
      </c>
      <c r="AL6834">
        <v>1</v>
      </c>
      <c r="AM6834">
        <v>4</v>
      </c>
      <c r="AN6834">
        <v>0</v>
      </c>
      <c r="AO6834">
        <v>0</v>
      </c>
      <c r="AP6834">
        <v>0</v>
      </c>
      <c r="AQ6834">
        <v>0</v>
      </c>
      <c r="AR6834">
        <v>0</v>
      </c>
    </row>
    <row r="6835" spans="1:44" x14ac:dyDescent="0.25">
      <c r="A6835">
        <v>1597889</v>
      </c>
      <c r="B6835">
        <v>793768</v>
      </c>
      <c r="C6835">
        <v>21.231558081259301</v>
      </c>
      <c r="D6835">
        <v>37.926469925823604</v>
      </c>
      <c r="E6835" s="68" t="s">
        <v>900</v>
      </c>
      <c r="F6835" s="8">
        <f>INDEX(Δεδομένα!$P:$P,MATCH('2020'!E6835,Δεδομένα!$O:$O,0))</f>
        <v>136</v>
      </c>
      <c r="G6835" s="6" t="s">
        <v>357</v>
      </c>
      <c r="H6835" s="2" t="str">
        <f>INDEX(Δεδομένα!B$1:B$51,MATCH('2020'!G6835,Δεδομένα!A$1:A$51,0))</f>
        <v>ΔΥΤΙΚΗΣ ΕΛΛΑΔΟΣ</v>
      </c>
      <c r="I6835" s="8">
        <f>INDEX(Δεδομένα!E$1:E$13,MATCH('2020'!H6835,Δεδομένα!D$1:D$13,0))</f>
        <v>7</v>
      </c>
      <c r="J6835" s="1">
        <v>44109</v>
      </c>
      <c r="K6835" s="6" t="s">
        <v>2282</v>
      </c>
      <c r="L6835" s="36" t="str">
        <f t="shared" si="424"/>
        <v>05/10/2020 13:57</v>
      </c>
      <c r="M6835" s="1">
        <v>44109</v>
      </c>
      <c r="N6835" s="6" t="s">
        <v>581</v>
      </c>
      <c r="O6835" s="36" t="str">
        <f t="shared" si="425"/>
        <v>05/10/2020 15:40</v>
      </c>
      <c r="P6835" s="46">
        <f t="shared" si="426"/>
        <v>7.1527777778101154E-2</v>
      </c>
      <c r="Q6835" s="48">
        <v>0</v>
      </c>
      <c r="R6835" s="47">
        <f t="shared" si="427"/>
        <v>103.00000000046566</v>
      </c>
      <c r="S6835" s="6" t="s">
        <v>44</v>
      </c>
      <c r="T6835" s="6" t="s">
        <v>1058</v>
      </c>
      <c r="U6835" s="6" t="s">
        <v>3611</v>
      </c>
      <c r="V6835" s="6" t="s">
        <v>3611</v>
      </c>
      <c r="W6835" s="7">
        <v>0</v>
      </c>
      <c r="X6835" s="7">
        <v>0</v>
      </c>
      <c r="Y6835" s="7">
        <v>0</v>
      </c>
      <c r="Z6835" s="7">
        <v>0</v>
      </c>
      <c r="AA6835" s="7">
        <v>1</v>
      </c>
      <c r="AB6835" s="7">
        <v>0</v>
      </c>
      <c r="AC6835" s="7">
        <v>0</v>
      </c>
      <c r="AD6835" s="7">
        <v>0</v>
      </c>
      <c r="AE6835">
        <v>2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</row>
    <row r="6836" spans="1:44" x14ac:dyDescent="0.25">
      <c r="A6836">
        <v>1595064</v>
      </c>
      <c r="B6836">
        <v>793812</v>
      </c>
      <c r="C6836">
        <v>22.467501123498501</v>
      </c>
      <c r="D6836">
        <v>40.624101469087002</v>
      </c>
      <c r="E6836" s="68" t="s">
        <v>1880</v>
      </c>
      <c r="F6836" s="8">
        <f>INDEX(Δεδομένα!$P:$P,MATCH('2020'!E6836,Δεδομένα!$O:$O,0))</f>
        <v>66</v>
      </c>
      <c r="G6836" s="6" t="s">
        <v>238</v>
      </c>
      <c r="H6836" s="2" t="str">
        <f>INDEX(Δεδομένα!B$1:B$51,MATCH('2020'!G6836,Δεδομένα!A$1:A$51,0))</f>
        <v>ΚΕΝΤΡΙΚΗΣ ΜΑΚΕΔΟΝΙΑΣ</v>
      </c>
      <c r="I6836" s="8">
        <f>INDEX(Δεδομένα!E$1:E$13,MATCH('2020'!H6836,Δεδομένα!D$1:D$13,0))</f>
        <v>3</v>
      </c>
      <c r="J6836" s="1">
        <v>44109</v>
      </c>
      <c r="K6836" s="6" t="s">
        <v>78</v>
      </c>
      <c r="L6836" s="36" t="str">
        <f t="shared" si="424"/>
        <v>05/10/2020 16:59</v>
      </c>
      <c r="M6836" s="1">
        <v>44109</v>
      </c>
      <c r="N6836" s="6" t="s">
        <v>98</v>
      </c>
      <c r="O6836" s="36" t="str">
        <f t="shared" si="425"/>
        <v>05/10/2020 17:29</v>
      </c>
      <c r="P6836" s="46">
        <f t="shared" si="426"/>
        <v>2.0833333335758653E-2</v>
      </c>
      <c r="Q6836" s="48">
        <v>0</v>
      </c>
      <c r="R6836" s="47">
        <f t="shared" si="427"/>
        <v>30.00000000349246</v>
      </c>
      <c r="S6836" s="6" t="s">
        <v>44</v>
      </c>
      <c r="T6836" s="6" t="s">
        <v>1966</v>
      </c>
      <c r="U6836" s="6" t="s">
        <v>2044</v>
      </c>
      <c r="V6836" s="6" t="s">
        <v>3449</v>
      </c>
      <c r="W6836" s="7">
        <v>0</v>
      </c>
      <c r="X6836" s="7">
        <v>0</v>
      </c>
      <c r="Y6836" s="7">
        <v>0</v>
      </c>
      <c r="Z6836" s="7">
        <v>0</v>
      </c>
      <c r="AA6836" s="7">
        <v>2</v>
      </c>
      <c r="AB6836" s="7">
        <v>0</v>
      </c>
      <c r="AC6836" s="7">
        <v>0</v>
      </c>
      <c r="AD6836" s="7">
        <v>0</v>
      </c>
      <c r="AE6836">
        <v>2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</row>
    <row r="6837" spans="1:44" x14ac:dyDescent="0.25">
      <c r="A6837">
        <v>1595022</v>
      </c>
      <c r="B6837">
        <v>793762</v>
      </c>
      <c r="C6837">
        <v>22.5779924552842</v>
      </c>
      <c r="D6837">
        <v>40.734857713794298</v>
      </c>
      <c r="E6837" s="68" t="s">
        <v>1668</v>
      </c>
      <c r="F6837" s="8">
        <f>INDEX(Δεδομένα!$P:$P,MATCH('2020'!E6837,Δεδομένα!$O:$O,0))</f>
        <v>257</v>
      </c>
      <c r="G6837" s="6" t="s">
        <v>170</v>
      </c>
      <c r="H6837" s="2" t="str">
        <f>INDEX(Δεδομένα!B$1:B$51,MATCH('2020'!G6837,Δεδομένα!A$1:A$51,0))</f>
        <v>ΚΕΝΤΡΙΚΗΣ ΜΑΚΕΔΟΝΙΑΣ</v>
      </c>
      <c r="I6837" s="8">
        <f>INDEX(Δεδομένα!E$1:E$13,MATCH('2020'!H6837,Δεδομένα!D$1:D$13,0))</f>
        <v>3</v>
      </c>
      <c r="J6837" s="1">
        <v>44109</v>
      </c>
      <c r="K6837" s="6" t="s">
        <v>1156</v>
      </c>
      <c r="L6837" s="36" t="str">
        <f t="shared" si="424"/>
        <v>05/10/2020 13:44</v>
      </c>
      <c r="M6837" s="1">
        <v>44109</v>
      </c>
      <c r="N6837" s="6" t="s">
        <v>1632</v>
      </c>
      <c r="O6837" s="36" t="str">
        <f t="shared" si="425"/>
        <v>05/10/2020 14:04</v>
      </c>
      <c r="P6837" s="46">
        <f t="shared" si="426"/>
        <v>1.3888888883229811E-2</v>
      </c>
      <c r="Q6837" s="48">
        <v>0</v>
      </c>
      <c r="R6837" s="47">
        <f t="shared" si="427"/>
        <v>19.999999991850927</v>
      </c>
      <c r="S6837" s="6" t="s">
        <v>44</v>
      </c>
      <c r="T6837" s="6" t="s">
        <v>187</v>
      </c>
      <c r="U6837" s="6" t="s">
        <v>44</v>
      </c>
      <c r="V6837" s="6" t="s">
        <v>1706</v>
      </c>
      <c r="W6837" s="7">
        <v>0</v>
      </c>
      <c r="X6837" s="7">
        <v>0</v>
      </c>
      <c r="Y6837" s="7">
        <v>0</v>
      </c>
      <c r="Z6837" s="7">
        <v>0.1</v>
      </c>
      <c r="AA6837" s="7">
        <v>0</v>
      </c>
      <c r="AB6837" s="7">
        <v>0</v>
      </c>
      <c r="AC6837" s="7">
        <v>0</v>
      </c>
      <c r="AD6837" s="7">
        <v>0</v>
      </c>
      <c r="AE6837">
        <v>2</v>
      </c>
      <c r="AF6837">
        <v>0</v>
      </c>
      <c r="AG6837">
        <v>0</v>
      </c>
      <c r="AH6837">
        <v>0</v>
      </c>
      <c r="AI6837">
        <v>0</v>
      </c>
      <c r="AJ6837">
        <v>1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</row>
    <row r="6838" spans="1:44" x14ac:dyDescent="0.25">
      <c r="A6838">
        <v>1622941</v>
      </c>
      <c r="B6838">
        <v>0</v>
      </c>
      <c r="C6838">
        <v>0</v>
      </c>
      <c r="D6838">
        <v>0</v>
      </c>
      <c r="E6838" s="68" t="s">
        <v>802</v>
      </c>
      <c r="F6838" s="8">
        <f>INDEX(Δεδομένα!$P:$P,MATCH('2020'!E6838,Δεδομένα!$O:$O,0))</f>
        <v>237</v>
      </c>
      <c r="G6838" s="6" t="s">
        <v>799</v>
      </c>
      <c r="H6838" s="2" t="str">
        <f>INDEX(Δεδομένα!B$1:B$51,MATCH('2020'!G6838,Δεδομένα!A$1:A$51,0))</f>
        <v>ΙΟΝΙΩΝ ΝΗΣΩΝ</v>
      </c>
      <c r="I6838" s="8">
        <f>INDEX(Δεδομένα!E$1:E$13,MATCH('2020'!H6838,Δεδομένα!D$1:D$13,0))</f>
        <v>13</v>
      </c>
      <c r="J6838" s="1">
        <v>44109</v>
      </c>
      <c r="K6838" s="6" t="s">
        <v>730</v>
      </c>
      <c r="L6838" s="36" t="str">
        <f t="shared" si="424"/>
        <v>05/10/2020 01:14</v>
      </c>
      <c r="M6838" s="1">
        <v>44109</v>
      </c>
      <c r="N6838" s="6" t="s">
        <v>2441</v>
      </c>
      <c r="O6838" s="36" t="str">
        <f t="shared" si="425"/>
        <v>05/10/2020 01:50</v>
      </c>
      <c r="P6838" s="46">
        <f t="shared" si="426"/>
        <v>2.5000000001455192E-2</v>
      </c>
      <c r="Q6838" s="48">
        <v>0</v>
      </c>
      <c r="R6838" s="47">
        <f t="shared" si="427"/>
        <v>36.000000002095476</v>
      </c>
      <c r="S6838" s="6" t="s">
        <v>44</v>
      </c>
      <c r="T6838" s="6" t="s">
        <v>803</v>
      </c>
      <c r="U6838" s="6" t="s">
        <v>44</v>
      </c>
      <c r="V6838" s="6" t="s">
        <v>5799</v>
      </c>
      <c r="W6838" s="7">
        <v>0</v>
      </c>
      <c r="X6838" s="7">
        <v>0</v>
      </c>
      <c r="Y6838" s="7">
        <v>0</v>
      </c>
      <c r="Z6838" s="7">
        <v>0</v>
      </c>
      <c r="AA6838" s="7">
        <v>0</v>
      </c>
      <c r="AB6838" s="7">
        <v>0.15</v>
      </c>
      <c r="AC6838" s="7">
        <v>0</v>
      </c>
      <c r="AD6838" s="7">
        <v>0</v>
      </c>
      <c r="AE6838">
        <v>2</v>
      </c>
      <c r="AF6838">
        <v>0</v>
      </c>
      <c r="AG6838">
        <v>0</v>
      </c>
      <c r="AH6838">
        <v>0</v>
      </c>
      <c r="AI6838">
        <v>0</v>
      </c>
      <c r="AJ6838">
        <v>1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</row>
    <row r="6839" spans="1:44" x14ac:dyDescent="0.25">
      <c r="A6839">
        <v>1613053</v>
      </c>
      <c r="B6839">
        <v>808236</v>
      </c>
      <c r="C6839">
        <v>20.6230975552762</v>
      </c>
      <c r="D6839">
        <v>38.252015461390002</v>
      </c>
      <c r="E6839" s="68" t="s">
        <v>798</v>
      </c>
      <c r="F6839" s="8">
        <f>INDEX(Δεδομένα!$P:$P,MATCH('2020'!E6839,Δεδομένα!$O:$O,0))</f>
        <v>235</v>
      </c>
      <c r="G6839" s="6" t="s">
        <v>799</v>
      </c>
      <c r="H6839" s="2" t="str">
        <f>INDEX(Δεδομένα!B$1:B$51,MATCH('2020'!G6839,Δεδομένα!A$1:A$51,0))</f>
        <v>ΙΟΝΙΩΝ ΝΗΣΩΝ</v>
      </c>
      <c r="I6839" s="8">
        <f>INDEX(Δεδομένα!E$1:E$13,MATCH('2020'!H6839,Δεδομένα!D$1:D$13,0))</f>
        <v>13</v>
      </c>
      <c r="J6839" s="1">
        <v>44109</v>
      </c>
      <c r="K6839" s="6" t="s">
        <v>218</v>
      </c>
      <c r="L6839" s="36" t="str">
        <f t="shared" si="424"/>
        <v>05/10/2020 14:25</v>
      </c>
      <c r="M6839" s="1">
        <v>44109</v>
      </c>
      <c r="N6839" s="6" t="s">
        <v>131</v>
      </c>
      <c r="O6839" s="36" t="str">
        <f t="shared" si="425"/>
        <v>05/10/2020 14:50</v>
      </c>
      <c r="P6839" s="46">
        <f t="shared" si="426"/>
        <v>1.7361111109494232E-2</v>
      </c>
      <c r="Q6839" s="48">
        <v>0</v>
      </c>
      <c r="R6839" s="47">
        <f t="shared" si="427"/>
        <v>24.999999997671694</v>
      </c>
      <c r="S6839" s="6" t="s">
        <v>44</v>
      </c>
      <c r="T6839" s="6" t="s">
        <v>800</v>
      </c>
      <c r="U6839" s="6" t="s">
        <v>44</v>
      </c>
      <c r="V6839" s="6" t="s">
        <v>6348</v>
      </c>
      <c r="W6839" s="7">
        <v>0</v>
      </c>
      <c r="X6839" s="7">
        <v>0</v>
      </c>
      <c r="Y6839" s="7">
        <v>0</v>
      </c>
      <c r="Z6839" s="7">
        <v>0.02</v>
      </c>
      <c r="AA6839" s="7">
        <v>0</v>
      </c>
      <c r="AB6839" s="7">
        <v>0</v>
      </c>
      <c r="AC6839" s="7">
        <v>0</v>
      </c>
      <c r="AD6839" s="7">
        <v>0</v>
      </c>
      <c r="AE6839">
        <v>2</v>
      </c>
      <c r="AF6839">
        <v>0</v>
      </c>
      <c r="AG6839">
        <v>0</v>
      </c>
      <c r="AH6839">
        <v>0</v>
      </c>
      <c r="AI6839">
        <v>0</v>
      </c>
      <c r="AJ6839">
        <v>1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</row>
    <row r="6840" spans="1:44" x14ac:dyDescent="0.25">
      <c r="A6840">
        <v>1599594</v>
      </c>
      <c r="B6840">
        <v>793833</v>
      </c>
      <c r="C6840">
        <v>21.705730784146201</v>
      </c>
      <c r="D6840">
        <v>40.271685197175401</v>
      </c>
      <c r="E6840" s="68" t="s">
        <v>1683</v>
      </c>
      <c r="F6840" s="8">
        <f>INDEX(Δεδομένα!$P:$P,MATCH('2020'!E6840,Δεδομένα!$O:$O,0))</f>
        <v>70</v>
      </c>
      <c r="G6840" s="6" t="s">
        <v>246</v>
      </c>
      <c r="H6840" s="2" t="str">
        <f>INDEX(Δεδομένα!B$1:B$51,MATCH('2020'!G6840,Δεδομένα!A$1:A$51,0))</f>
        <v>ΔΥΤΙΚΗΣ ΜΑΚΕΔΟΝΙΑΣ</v>
      </c>
      <c r="I6840" s="8">
        <f>INDEX(Δεδομένα!E$1:E$13,MATCH('2020'!H6840,Δεδομένα!D$1:D$13,0))</f>
        <v>4</v>
      </c>
      <c r="J6840" s="1">
        <v>44109</v>
      </c>
      <c r="K6840" s="6" t="s">
        <v>154</v>
      </c>
      <c r="L6840" s="36" t="str">
        <f t="shared" si="424"/>
        <v>05/10/2020 18:05</v>
      </c>
      <c r="M6840" s="1">
        <v>44109</v>
      </c>
      <c r="N6840" s="6" t="s">
        <v>764</v>
      </c>
      <c r="O6840" s="36" t="str">
        <f t="shared" si="425"/>
        <v>05/10/2020 22:30</v>
      </c>
      <c r="P6840" s="46">
        <f t="shared" si="426"/>
        <v>0.18402777778101154</v>
      </c>
      <c r="Q6840" s="48">
        <v>0</v>
      </c>
      <c r="R6840" s="47">
        <f t="shared" si="427"/>
        <v>265.00000000465661</v>
      </c>
      <c r="S6840" s="6" t="s">
        <v>44</v>
      </c>
      <c r="T6840" s="6" t="s">
        <v>1684</v>
      </c>
      <c r="U6840" s="6" t="s">
        <v>44</v>
      </c>
      <c r="V6840" s="6" t="s">
        <v>7149</v>
      </c>
      <c r="W6840" s="7">
        <v>0</v>
      </c>
      <c r="X6840" s="7">
        <v>2</v>
      </c>
      <c r="Y6840" s="7">
        <v>0</v>
      </c>
      <c r="Z6840" s="7">
        <v>0</v>
      </c>
      <c r="AA6840" s="7">
        <v>0</v>
      </c>
      <c r="AB6840" s="7">
        <v>0</v>
      </c>
      <c r="AC6840" s="7">
        <v>0</v>
      </c>
      <c r="AD6840" s="7">
        <v>0</v>
      </c>
      <c r="AE6840">
        <v>8</v>
      </c>
      <c r="AF6840">
        <v>8</v>
      </c>
      <c r="AG6840">
        <v>0</v>
      </c>
      <c r="AH6840">
        <v>0</v>
      </c>
      <c r="AI6840">
        <v>2</v>
      </c>
      <c r="AJ6840">
        <v>5</v>
      </c>
      <c r="AK6840">
        <v>0</v>
      </c>
      <c r="AL6840">
        <v>0</v>
      </c>
      <c r="AM6840">
        <v>1</v>
      </c>
      <c r="AN6840">
        <v>0</v>
      </c>
      <c r="AO6840">
        <v>0</v>
      </c>
      <c r="AP6840">
        <v>0</v>
      </c>
      <c r="AQ6840">
        <v>0</v>
      </c>
      <c r="AR6840">
        <v>0</v>
      </c>
    </row>
    <row r="6841" spans="1:44" x14ac:dyDescent="0.25">
      <c r="A6841">
        <v>1599818</v>
      </c>
      <c r="B6841">
        <v>793782</v>
      </c>
      <c r="C6841">
        <v>22.0447583891779</v>
      </c>
      <c r="D6841">
        <v>37.109065693079302</v>
      </c>
      <c r="E6841" s="68" t="s">
        <v>937</v>
      </c>
      <c r="F6841" s="8">
        <f>INDEX(Δεδομένα!$P:$P,MATCH('2020'!E6841,Δεδομένα!$O:$O,0))</f>
        <v>143</v>
      </c>
      <c r="G6841" s="6" t="s">
        <v>841</v>
      </c>
      <c r="H6841" s="2" t="str">
        <f>INDEX(Δεδομένα!B$1:B$51,MATCH('2020'!G6841,Δεδομένα!A$1:A$51,0))</f>
        <v>ΠΕΛΛΟΠΟΝΗΣΟΥ</v>
      </c>
      <c r="I6841" s="8">
        <f>INDEX(Δεδομένα!E$1:E$13,MATCH('2020'!H6841,Δεδομένα!D$1:D$13,0))</f>
        <v>8</v>
      </c>
      <c r="J6841" s="1">
        <v>44109</v>
      </c>
      <c r="K6841" s="6" t="s">
        <v>715</v>
      </c>
      <c r="L6841" s="36" t="str">
        <f t="shared" si="424"/>
        <v>05/10/2020 14:35</v>
      </c>
      <c r="M6841" s="1">
        <v>44109</v>
      </c>
      <c r="N6841" s="6" t="s">
        <v>669</v>
      </c>
      <c r="O6841" s="36" t="str">
        <f t="shared" si="425"/>
        <v>05/10/2020 15:06</v>
      </c>
      <c r="P6841" s="46">
        <f t="shared" si="426"/>
        <v>2.1527777775190771E-2</v>
      </c>
      <c r="Q6841" s="48">
        <v>0</v>
      </c>
      <c r="R6841" s="47">
        <f t="shared" si="427"/>
        <v>30.99999999627471</v>
      </c>
      <c r="S6841" s="6" t="s">
        <v>44</v>
      </c>
      <c r="T6841" s="6" t="s">
        <v>940</v>
      </c>
      <c r="U6841" s="6" t="s">
        <v>44</v>
      </c>
      <c r="V6841" s="6" t="s">
        <v>5145</v>
      </c>
      <c r="W6841" s="7">
        <v>0</v>
      </c>
      <c r="X6841" s="7">
        <v>0</v>
      </c>
      <c r="Y6841" s="7">
        <v>0</v>
      </c>
      <c r="Z6841" s="7">
        <v>0</v>
      </c>
      <c r="AA6841" s="7">
        <v>0</v>
      </c>
      <c r="AB6841" s="7">
        <v>0.1</v>
      </c>
      <c r="AC6841" s="7">
        <v>0</v>
      </c>
      <c r="AD6841" s="7">
        <v>0</v>
      </c>
      <c r="AE6841">
        <v>2</v>
      </c>
      <c r="AF6841">
        <v>0</v>
      </c>
      <c r="AG6841">
        <v>0</v>
      </c>
      <c r="AH6841">
        <v>0</v>
      </c>
      <c r="AI6841">
        <v>0</v>
      </c>
      <c r="AJ6841">
        <v>1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</row>
    <row r="6842" spans="1:44" x14ac:dyDescent="0.25">
      <c r="A6842">
        <v>1599824</v>
      </c>
      <c r="B6842">
        <v>793839</v>
      </c>
      <c r="C6842">
        <v>22.006606676213899</v>
      </c>
      <c r="D6842">
        <v>37.0364782484641</v>
      </c>
      <c r="E6842" s="68" t="s">
        <v>937</v>
      </c>
      <c r="F6842" s="8">
        <f>INDEX(Δεδομένα!$P:$P,MATCH('2020'!E6842,Δεδομένα!$O:$O,0))</f>
        <v>143</v>
      </c>
      <c r="G6842" s="6" t="s">
        <v>841</v>
      </c>
      <c r="H6842" s="2" t="str">
        <f>INDEX(Δεδομένα!B$1:B$51,MATCH('2020'!G6842,Δεδομένα!A$1:A$51,0))</f>
        <v>ΠΕΛΛΟΠΟΝΗΣΟΥ</v>
      </c>
      <c r="I6842" s="8">
        <f>INDEX(Δεδομένα!E$1:E$13,MATCH('2020'!H6842,Δεδομένα!D$1:D$13,0))</f>
        <v>8</v>
      </c>
      <c r="J6842" s="1">
        <v>44109</v>
      </c>
      <c r="K6842" s="6" t="s">
        <v>621</v>
      </c>
      <c r="L6842" s="36" t="str">
        <f t="shared" si="424"/>
        <v>05/10/2020 18:20</v>
      </c>
      <c r="M6842" s="1">
        <v>44109</v>
      </c>
      <c r="N6842" s="6" t="s">
        <v>106</v>
      </c>
      <c r="O6842" s="36" t="str">
        <f t="shared" si="425"/>
        <v>05/10/2020 18:44</v>
      </c>
      <c r="P6842" s="46">
        <f t="shared" si="426"/>
        <v>1.6666666662786156E-2</v>
      </c>
      <c r="Q6842" s="48">
        <v>0</v>
      </c>
      <c r="R6842" s="47">
        <f t="shared" si="427"/>
        <v>23.999999994412065</v>
      </c>
      <c r="S6842" s="6" t="s">
        <v>44</v>
      </c>
      <c r="T6842" s="6" t="s">
        <v>940</v>
      </c>
      <c r="U6842" s="6" t="s">
        <v>44</v>
      </c>
      <c r="V6842" s="6" t="s">
        <v>3876</v>
      </c>
      <c r="W6842" s="7">
        <v>0</v>
      </c>
      <c r="X6842" s="7">
        <v>0</v>
      </c>
      <c r="Y6842" s="7">
        <v>0</v>
      </c>
      <c r="Z6842" s="7">
        <v>0</v>
      </c>
      <c r="AA6842" s="7">
        <v>0.1</v>
      </c>
      <c r="AB6842" s="7">
        <v>0</v>
      </c>
      <c r="AC6842" s="7">
        <v>0</v>
      </c>
      <c r="AD6842" s="7">
        <v>0</v>
      </c>
      <c r="AE6842">
        <v>2</v>
      </c>
      <c r="AF6842">
        <v>0</v>
      </c>
      <c r="AG6842">
        <v>0</v>
      </c>
      <c r="AH6842">
        <v>0</v>
      </c>
      <c r="AI6842">
        <v>0</v>
      </c>
      <c r="AJ6842">
        <v>1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</row>
    <row r="6843" spans="1:44" x14ac:dyDescent="0.25">
      <c r="A6843">
        <v>1595081</v>
      </c>
      <c r="B6843">
        <v>793900</v>
      </c>
      <c r="C6843">
        <v>21.640550825563899</v>
      </c>
      <c r="D6843">
        <v>37.094766213938499</v>
      </c>
      <c r="E6843" s="68" t="s">
        <v>997</v>
      </c>
      <c r="F6843" s="8">
        <f>INDEX(Δεδομένα!$P:$P,MATCH('2020'!E6843,Δεδομένα!$O:$O,0))</f>
        <v>145</v>
      </c>
      <c r="G6843" s="6" t="s">
        <v>841</v>
      </c>
      <c r="H6843" s="2" t="str">
        <f>INDEX(Δεδομένα!B$1:B$51,MATCH('2020'!G6843,Δεδομένα!A$1:A$51,0))</f>
        <v>ΠΕΛΛΟΠΟΝΗΣΟΥ</v>
      </c>
      <c r="I6843" s="8">
        <f>INDEX(Δεδομένα!E$1:E$13,MATCH('2020'!H6843,Δεδομένα!D$1:D$13,0))</f>
        <v>8</v>
      </c>
      <c r="J6843" s="1">
        <v>44109</v>
      </c>
      <c r="K6843" s="6" t="s">
        <v>5532</v>
      </c>
      <c r="L6843" s="36" t="str">
        <f t="shared" si="424"/>
        <v>05/10/2020 21:58</v>
      </c>
      <c r="M6843" s="1">
        <v>44109</v>
      </c>
      <c r="N6843" s="6" t="s">
        <v>693</v>
      </c>
      <c r="O6843" s="36" t="str">
        <f t="shared" si="425"/>
        <v>05/10/2020 23:40</v>
      </c>
      <c r="P6843" s="46">
        <f t="shared" si="426"/>
        <v>7.0833333331393078E-2</v>
      </c>
      <c r="Q6843" s="48">
        <v>0</v>
      </c>
      <c r="R6843" s="47">
        <f t="shared" si="427"/>
        <v>101.99999999720603</v>
      </c>
      <c r="S6843" s="6" t="s">
        <v>44</v>
      </c>
      <c r="T6843" s="6" t="s">
        <v>967</v>
      </c>
      <c r="U6843" s="6" t="s">
        <v>44</v>
      </c>
      <c r="V6843" s="6" t="s">
        <v>7150</v>
      </c>
      <c r="W6843" s="7">
        <v>0</v>
      </c>
      <c r="X6843" s="7">
        <v>0</v>
      </c>
      <c r="Y6843" s="7">
        <v>0</v>
      </c>
      <c r="Z6843" s="7">
        <v>0</v>
      </c>
      <c r="AA6843" s="7">
        <v>0</v>
      </c>
      <c r="AB6843" s="7">
        <v>0.02</v>
      </c>
      <c r="AC6843" s="7">
        <v>0</v>
      </c>
      <c r="AD6843" s="7">
        <v>0</v>
      </c>
      <c r="AE6843">
        <v>2</v>
      </c>
      <c r="AF6843">
        <v>0</v>
      </c>
      <c r="AG6843">
        <v>0</v>
      </c>
      <c r="AH6843">
        <v>0</v>
      </c>
      <c r="AI6843">
        <v>0</v>
      </c>
      <c r="AJ6843">
        <v>1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</row>
    <row r="6844" spans="1:44" x14ac:dyDescent="0.25">
      <c r="A6844">
        <v>1599831</v>
      </c>
      <c r="B6844">
        <v>793905</v>
      </c>
      <c r="C6844">
        <v>21.866935900878602</v>
      </c>
      <c r="D6844">
        <v>36.797694298915303</v>
      </c>
      <c r="E6844" s="68" t="s">
        <v>937</v>
      </c>
      <c r="F6844" s="8">
        <f>INDEX(Δεδομένα!$P:$P,MATCH('2020'!E6844,Δεδομένα!$O:$O,0))</f>
        <v>143</v>
      </c>
      <c r="G6844" s="6" t="s">
        <v>841</v>
      </c>
      <c r="H6844" s="2" t="str">
        <f>INDEX(Δεδομένα!B$1:B$51,MATCH('2020'!G6844,Δεδομένα!A$1:A$51,0))</f>
        <v>ΠΕΛΛΟΠΟΝΗΣΟΥ</v>
      </c>
      <c r="I6844" s="8">
        <f>INDEX(Δεδομένα!E$1:E$13,MATCH('2020'!H6844,Δεδομένα!D$1:D$13,0))</f>
        <v>8</v>
      </c>
      <c r="J6844" s="1">
        <v>44109</v>
      </c>
      <c r="K6844" s="6" t="s">
        <v>2610</v>
      </c>
      <c r="L6844" s="36" t="str">
        <f t="shared" si="424"/>
        <v>05/10/2020 22:14</v>
      </c>
      <c r="M6844" s="1">
        <v>44111</v>
      </c>
      <c r="N6844" s="6" t="s">
        <v>760</v>
      </c>
      <c r="O6844" s="36" t="str">
        <f t="shared" si="425"/>
        <v>07/10/2020 19:24</v>
      </c>
      <c r="P6844" s="49">
        <f t="shared" si="426"/>
        <v>1.8819444444452529</v>
      </c>
      <c r="Q6844" s="50">
        <f>1*24</f>
        <v>24</v>
      </c>
      <c r="R6844" s="47">
        <f t="shared" si="427"/>
        <v>2710.0000000011642</v>
      </c>
      <c r="S6844" s="6" t="s">
        <v>44</v>
      </c>
      <c r="T6844" s="6" t="s">
        <v>967</v>
      </c>
      <c r="U6844" s="6" t="s">
        <v>44</v>
      </c>
      <c r="V6844" s="6" t="s">
        <v>7151</v>
      </c>
      <c r="W6844" s="7">
        <v>0</v>
      </c>
      <c r="X6844" s="7">
        <v>300</v>
      </c>
      <c r="Y6844" s="7">
        <v>0</v>
      </c>
      <c r="Z6844" s="7">
        <v>0</v>
      </c>
      <c r="AA6844" s="7">
        <v>0</v>
      </c>
      <c r="AB6844" s="7">
        <v>0</v>
      </c>
      <c r="AC6844" s="7">
        <v>0</v>
      </c>
      <c r="AD6844" s="7">
        <v>0</v>
      </c>
      <c r="AE6844">
        <v>31</v>
      </c>
      <c r="AF6844">
        <v>20</v>
      </c>
      <c r="AG6844">
        <v>4</v>
      </c>
      <c r="AH6844">
        <v>0</v>
      </c>
      <c r="AI6844">
        <v>2</v>
      </c>
      <c r="AJ6844">
        <v>17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</row>
    <row r="6845" spans="1:44" x14ac:dyDescent="0.25">
      <c r="A6845">
        <v>1595067</v>
      </c>
      <c r="B6845">
        <v>793809</v>
      </c>
      <c r="C6845">
        <v>24.891328811645501</v>
      </c>
      <c r="D6845">
        <v>41.024955749511697</v>
      </c>
      <c r="E6845" s="68" t="s">
        <v>834</v>
      </c>
      <c r="F6845" s="8">
        <f>INDEX(Δεδομένα!$P:$P,MATCH('2020'!E6845,Δεδομένα!$O:$O,0))</f>
        <v>32</v>
      </c>
      <c r="G6845" s="6" t="s">
        <v>121</v>
      </c>
      <c r="H6845" s="2" t="str">
        <f>INDEX(Δεδομένα!B$1:B$51,MATCH('2020'!G6845,Δεδομένα!A$1:A$51,0))</f>
        <v>ΑΝΑΤΟΛΙΚΗΣ ΜΑΚΕΔΟΝΙΑΣ ΚΑΙ ΘΡΑΚΗΣ</v>
      </c>
      <c r="I6845" s="8">
        <f>INDEX(Δεδομένα!E$1:E$13,MATCH('2020'!H6845,Δεδομένα!D$1:D$13,0))</f>
        <v>2</v>
      </c>
      <c r="J6845" s="1">
        <v>44109</v>
      </c>
      <c r="K6845" s="6" t="s">
        <v>2229</v>
      </c>
      <c r="L6845" s="36" t="str">
        <f t="shared" si="424"/>
        <v>05/10/2020 16:47</v>
      </c>
      <c r="M6845" s="1">
        <v>44109</v>
      </c>
      <c r="N6845" s="6" t="s">
        <v>207</v>
      </c>
      <c r="O6845" s="36" t="str">
        <f t="shared" si="425"/>
        <v>05/10/2020 18:00</v>
      </c>
      <c r="P6845" s="46">
        <f t="shared" si="426"/>
        <v>5.0694444442342501E-2</v>
      </c>
      <c r="Q6845" s="48">
        <v>0</v>
      </c>
      <c r="R6845" s="47">
        <f t="shared" si="427"/>
        <v>72.999999996973202</v>
      </c>
      <c r="S6845" s="6" t="s">
        <v>44</v>
      </c>
      <c r="T6845" s="6" t="s">
        <v>124</v>
      </c>
      <c r="U6845" s="6" t="s">
        <v>44</v>
      </c>
      <c r="V6845" s="6" t="s">
        <v>3291</v>
      </c>
      <c r="W6845" s="7">
        <v>0</v>
      </c>
      <c r="X6845" s="7">
        <v>0</v>
      </c>
      <c r="Y6845" s="7">
        <v>0</v>
      </c>
      <c r="Z6845" s="7">
        <v>0.08</v>
      </c>
      <c r="AA6845" s="7">
        <v>0</v>
      </c>
      <c r="AB6845" s="7">
        <v>0</v>
      </c>
      <c r="AC6845" s="7">
        <v>0</v>
      </c>
      <c r="AD6845" s="7">
        <v>0</v>
      </c>
      <c r="AE6845">
        <v>2</v>
      </c>
      <c r="AF6845">
        <v>0</v>
      </c>
      <c r="AG6845">
        <v>0</v>
      </c>
      <c r="AH6845">
        <v>0</v>
      </c>
      <c r="AI6845">
        <v>0</v>
      </c>
      <c r="AJ6845">
        <v>1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</row>
    <row r="6846" spans="1:44" x14ac:dyDescent="0.25">
      <c r="A6846">
        <v>1595025</v>
      </c>
      <c r="B6846">
        <v>793843</v>
      </c>
      <c r="C6846">
        <v>22.313269312412199</v>
      </c>
      <c r="D6846">
        <v>40.802852054137297</v>
      </c>
      <c r="E6846" s="68" t="s">
        <v>873</v>
      </c>
      <c r="F6846" s="8">
        <f>INDEX(Δεδομένα!$P:$P,MATCH('2020'!E6846,Δεδομένα!$O:$O,0))</f>
        <v>61</v>
      </c>
      <c r="G6846" s="6" t="s">
        <v>874</v>
      </c>
      <c r="H6846" s="2" t="str">
        <f>INDEX(Δεδομένα!B$1:B$51,MATCH('2020'!G6846,Δεδομένα!A$1:A$51,0))</f>
        <v>ΚΕΝΤΡΙΚΗΣ ΜΑΚΕΔΟΝΙΑΣ</v>
      </c>
      <c r="I6846" s="8">
        <f>INDEX(Δεδομένα!E$1:E$13,MATCH('2020'!H6846,Δεδομένα!D$1:D$13,0))</f>
        <v>3</v>
      </c>
      <c r="J6846" s="1">
        <v>44109</v>
      </c>
      <c r="K6846" s="6" t="s">
        <v>962</v>
      </c>
      <c r="L6846" s="36" t="str">
        <f t="shared" si="424"/>
        <v>05/10/2020 18:14</v>
      </c>
      <c r="M6846" s="1">
        <v>44109</v>
      </c>
      <c r="N6846" s="6" t="s">
        <v>1392</v>
      </c>
      <c r="O6846" s="36" t="str">
        <f t="shared" si="425"/>
        <v>05/10/2020 18:48</v>
      </c>
      <c r="P6846" s="46">
        <f t="shared" si="426"/>
        <v>2.361111110803904E-2</v>
      </c>
      <c r="Q6846" s="48">
        <v>0</v>
      </c>
      <c r="R6846" s="47">
        <f t="shared" si="427"/>
        <v>33.999999995576218</v>
      </c>
      <c r="S6846" s="6" t="s">
        <v>44</v>
      </c>
      <c r="T6846" s="6" t="s">
        <v>878</v>
      </c>
      <c r="U6846" s="6" t="s">
        <v>2692</v>
      </c>
      <c r="V6846" s="6" t="s">
        <v>6863</v>
      </c>
      <c r="W6846" s="7">
        <v>0</v>
      </c>
      <c r="X6846" s="7">
        <v>0</v>
      </c>
      <c r="Y6846" s="7">
        <v>0</v>
      </c>
      <c r="Z6846" s="7">
        <v>0.1</v>
      </c>
      <c r="AA6846" s="7">
        <v>0</v>
      </c>
      <c r="AB6846" s="7">
        <v>0</v>
      </c>
      <c r="AC6846" s="7">
        <v>0</v>
      </c>
      <c r="AD6846" s="7">
        <v>0</v>
      </c>
      <c r="AE6846">
        <v>2</v>
      </c>
      <c r="AF6846">
        <v>0</v>
      </c>
      <c r="AG6846">
        <v>0</v>
      </c>
      <c r="AH6846">
        <v>0</v>
      </c>
      <c r="AI6846">
        <v>0</v>
      </c>
      <c r="AJ6846">
        <v>1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</row>
    <row r="6847" spans="1:44" x14ac:dyDescent="0.25">
      <c r="A6847">
        <v>1597091</v>
      </c>
      <c r="B6847">
        <v>793871</v>
      </c>
      <c r="C6847">
        <v>22.484258294741501</v>
      </c>
      <c r="D6847">
        <v>40.409469158497203</v>
      </c>
      <c r="E6847" s="68" t="s">
        <v>1190</v>
      </c>
      <c r="F6847" s="8">
        <f>INDEX(Δεδομένα!$P:$P,MATCH('2020'!E6847,Δεδομένα!$O:$O,0))</f>
        <v>68</v>
      </c>
      <c r="G6847" s="6" t="s">
        <v>917</v>
      </c>
      <c r="H6847" s="2" t="str">
        <f>INDEX(Δεδομένα!B$1:B$51,MATCH('2020'!G6847,Δεδομένα!A$1:A$51,0))</f>
        <v>ΚΕΝΤΡΙΚΗΣ ΜΑΚΕΔΟΝΙΑΣ</v>
      </c>
      <c r="I6847" s="8">
        <f>INDEX(Δεδομένα!E$1:E$13,MATCH('2020'!H6847,Δεδομένα!D$1:D$13,0))</f>
        <v>3</v>
      </c>
      <c r="J6847" s="1">
        <v>44109</v>
      </c>
      <c r="K6847" s="6" t="s">
        <v>97</v>
      </c>
      <c r="L6847" s="36" t="str">
        <f t="shared" si="424"/>
        <v>05/10/2020 19:54</v>
      </c>
      <c r="M6847" s="1">
        <v>44109</v>
      </c>
      <c r="N6847" s="6" t="s">
        <v>5022</v>
      </c>
      <c r="O6847" s="36" t="str">
        <f t="shared" si="425"/>
        <v>05/10/2020 21:36</v>
      </c>
      <c r="P6847" s="46">
        <f t="shared" si="426"/>
        <v>7.0833333331393078E-2</v>
      </c>
      <c r="Q6847" s="48">
        <v>0</v>
      </c>
      <c r="R6847" s="47">
        <f t="shared" si="427"/>
        <v>101.99999999720603</v>
      </c>
      <c r="S6847" s="6" t="s">
        <v>44</v>
      </c>
      <c r="T6847" s="6" t="s">
        <v>1191</v>
      </c>
      <c r="U6847" s="6" t="s">
        <v>5163</v>
      </c>
      <c r="V6847" s="6" t="s">
        <v>5163</v>
      </c>
      <c r="W6847" s="7">
        <v>0</v>
      </c>
      <c r="X6847" s="7">
        <v>0</v>
      </c>
      <c r="Y6847" s="7">
        <v>0</v>
      </c>
      <c r="Z6847" s="7">
        <v>0.1</v>
      </c>
      <c r="AA6847" s="7">
        <v>0</v>
      </c>
      <c r="AB6847" s="7">
        <v>0</v>
      </c>
      <c r="AC6847" s="7">
        <v>0.1</v>
      </c>
      <c r="AD6847" s="7">
        <v>0</v>
      </c>
      <c r="AE6847">
        <v>2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</row>
    <row r="6848" spans="1:44" x14ac:dyDescent="0.25">
      <c r="A6848">
        <v>1605128</v>
      </c>
      <c r="B6848">
        <v>793668</v>
      </c>
      <c r="C6848">
        <v>25.436467038649099</v>
      </c>
      <c r="D6848">
        <v>41.0698419837438</v>
      </c>
      <c r="E6848" s="68" t="s">
        <v>946</v>
      </c>
      <c r="F6848" s="8">
        <f>INDEX(Δεδομένα!$P:$P,MATCH('2020'!E6848,Δεδομένα!$O:$O,0))</f>
        <v>19</v>
      </c>
      <c r="G6848" s="6" t="s">
        <v>64</v>
      </c>
      <c r="H6848" s="2" t="str">
        <f>INDEX(Δεδομένα!B$1:B$51,MATCH('2020'!G6848,Δεδομένα!A$1:A$51,0))</f>
        <v>ΑΝΑΤΟΛΙΚΗΣ ΜΑΚΕΔΟΝΙΑΣ ΚΑΙ ΘΡΑΚΗΣ</v>
      </c>
      <c r="I6848" s="8">
        <f>INDEX(Δεδομένα!E$1:E$13,MATCH('2020'!H6848,Δεδομένα!D$1:D$13,0))</f>
        <v>2</v>
      </c>
      <c r="J6848" s="1">
        <v>44109</v>
      </c>
      <c r="K6848" s="6" t="s">
        <v>1666</v>
      </c>
      <c r="L6848" s="36" t="str">
        <f t="shared" si="424"/>
        <v>05/10/2020 11:10</v>
      </c>
      <c r="M6848" s="1">
        <v>44109</v>
      </c>
      <c r="N6848" s="6" t="s">
        <v>1029</v>
      </c>
      <c r="O6848" s="36" t="str">
        <f t="shared" si="425"/>
        <v>05/10/2020 12:55</v>
      </c>
      <c r="P6848" s="46">
        <f t="shared" si="426"/>
        <v>7.2916666664241347E-2</v>
      </c>
      <c r="Q6848" s="48">
        <v>0</v>
      </c>
      <c r="R6848" s="47">
        <f t="shared" si="427"/>
        <v>104.99999999650754</v>
      </c>
      <c r="S6848" s="6" t="s">
        <v>44</v>
      </c>
      <c r="T6848" s="6" t="s">
        <v>72</v>
      </c>
      <c r="U6848" s="6" t="s">
        <v>44</v>
      </c>
      <c r="V6848" s="6" t="s">
        <v>7141</v>
      </c>
      <c r="W6848" s="7">
        <v>0</v>
      </c>
      <c r="X6848" s="7">
        <v>0</v>
      </c>
      <c r="Y6848" s="7">
        <v>0</v>
      </c>
      <c r="Z6848" s="7">
        <v>8</v>
      </c>
      <c r="AA6848" s="7">
        <v>0</v>
      </c>
      <c r="AB6848" s="7">
        <v>0</v>
      </c>
      <c r="AC6848" s="7">
        <v>2</v>
      </c>
      <c r="AD6848" s="7">
        <v>0</v>
      </c>
      <c r="AE6848">
        <v>4</v>
      </c>
      <c r="AF6848">
        <v>0</v>
      </c>
      <c r="AG6848">
        <v>0</v>
      </c>
      <c r="AH6848">
        <v>0</v>
      </c>
      <c r="AI6848">
        <v>0</v>
      </c>
      <c r="AJ6848">
        <v>2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</row>
    <row r="6849" spans="1:44" x14ac:dyDescent="0.25">
      <c r="A6849">
        <v>1605129</v>
      </c>
      <c r="B6849">
        <v>793677</v>
      </c>
      <c r="C6849">
        <v>25.430685159220999</v>
      </c>
      <c r="D6849">
        <v>41.076043518603299</v>
      </c>
      <c r="E6849" s="68" t="s">
        <v>946</v>
      </c>
      <c r="F6849" s="8">
        <f>INDEX(Δεδομένα!$P:$P,MATCH('2020'!E6849,Δεδομένα!$O:$O,0))</f>
        <v>19</v>
      </c>
      <c r="G6849" s="6" t="s">
        <v>64</v>
      </c>
      <c r="H6849" s="2" t="str">
        <f>INDEX(Δεδομένα!B$1:B$51,MATCH('2020'!G6849,Δεδομένα!A$1:A$51,0))</f>
        <v>ΑΝΑΤΟΛΙΚΗΣ ΜΑΚΕΔΟΝΙΑΣ ΚΑΙ ΘΡΑΚΗΣ</v>
      </c>
      <c r="I6849" s="8">
        <f>INDEX(Δεδομένα!E$1:E$13,MATCH('2020'!H6849,Δεδομένα!D$1:D$13,0))</f>
        <v>2</v>
      </c>
      <c r="J6849" s="1">
        <v>44109</v>
      </c>
      <c r="K6849" s="6" t="s">
        <v>970</v>
      </c>
      <c r="L6849" s="36" t="str">
        <f t="shared" si="424"/>
        <v>05/10/2020 11:37</v>
      </c>
      <c r="M6849" s="1">
        <v>44109</v>
      </c>
      <c r="N6849" s="6" t="s">
        <v>433</v>
      </c>
      <c r="O6849" s="36" t="str">
        <f t="shared" si="425"/>
        <v>05/10/2020 12:28</v>
      </c>
      <c r="P6849" s="46">
        <f t="shared" si="426"/>
        <v>3.5416666665696539E-2</v>
      </c>
      <c r="Q6849" s="48">
        <v>0</v>
      </c>
      <c r="R6849" s="47">
        <f t="shared" si="427"/>
        <v>50.999999998603016</v>
      </c>
      <c r="S6849" s="6" t="s">
        <v>44</v>
      </c>
      <c r="T6849" s="6" t="s">
        <v>948</v>
      </c>
      <c r="U6849" s="6" t="s">
        <v>44</v>
      </c>
      <c r="V6849" s="6" t="s">
        <v>7142</v>
      </c>
      <c r="W6849" s="7">
        <v>0</v>
      </c>
      <c r="X6849" s="7">
        <v>0</v>
      </c>
      <c r="Y6849" s="7">
        <v>0</v>
      </c>
      <c r="Z6849" s="7">
        <v>8</v>
      </c>
      <c r="AA6849" s="7">
        <v>0</v>
      </c>
      <c r="AB6849" s="7">
        <v>0</v>
      </c>
      <c r="AC6849" s="7">
        <v>2</v>
      </c>
      <c r="AD6849" s="7">
        <v>0</v>
      </c>
      <c r="AE6849">
        <v>2</v>
      </c>
      <c r="AF6849">
        <v>0</v>
      </c>
      <c r="AG6849">
        <v>0</v>
      </c>
      <c r="AH6849">
        <v>0</v>
      </c>
      <c r="AI6849">
        <v>0</v>
      </c>
      <c r="AJ6849">
        <v>1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</row>
    <row r="6850" spans="1:44" x14ac:dyDescent="0.25">
      <c r="A6850">
        <v>1596560</v>
      </c>
      <c r="B6850">
        <v>793760</v>
      </c>
      <c r="C6850">
        <v>21.756859861499699</v>
      </c>
      <c r="D6850">
        <v>39.520274540982498</v>
      </c>
      <c r="E6850" s="68" t="s">
        <v>1155</v>
      </c>
      <c r="F6850" s="8">
        <f>INDEX(Δεδομένα!$P:$P,MATCH('2020'!E6850,Δεδομένα!$O:$O,0))</f>
        <v>111</v>
      </c>
      <c r="G6850" s="6" t="s">
        <v>884</v>
      </c>
      <c r="H6850" s="2" t="str">
        <f>INDEX(Δεδομένα!B$1:B$51,MATCH('2020'!G6850,Δεδομένα!A$1:A$51,0))</f>
        <v>ΘΕΣΣΑΛΙΑΣ</v>
      </c>
      <c r="I6850" s="8">
        <f>INDEX(Δεδομένα!E$1:E$13,MATCH('2020'!H6850,Δεδομένα!D$1:D$13,0))</f>
        <v>6</v>
      </c>
      <c r="J6850" s="1">
        <v>44109</v>
      </c>
      <c r="K6850" s="6" t="s">
        <v>616</v>
      </c>
      <c r="L6850" s="36" t="str">
        <f t="shared" si="424"/>
        <v>05/10/2020 13:30</v>
      </c>
      <c r="M6850" s="1">
        <v>44109</v>
      </c>
      <c r="N6850" s="6" t="s">
        <v>540</v>
      </c>
      <c r="O6850" s="36" t="str">
        <f t="shared" si="425"/>
        <v>05/10/2020 17:15</v>
      </c>
      <c r="P6850" s="46">
        <f t="shared" si="426"/>
        <v>0.15625</v>
      </c>
      <c r="Q6850" s="48">
        <v>0</v>
      </c>
      <c r="R6850" s="47">
        <f t="shared" si="427"/>
        <v>225</v>
      </c>
      <c r="S6850" s="6" t="s">
        <v>44</v>
      </c>
      <c r="T6850" s="6" t="s">
        <v>1157</v>
      </c>
      <c r="U6850" s="6" t="s">
        <v>44</v>
      </c>
      <c r="V6850" s="6" t="s">
        <v>7144</v>
      </c>
      <c r="W6850" s="7">
        <v>0</v>
      </c>
      <c r="X6850" s="7">
        <v>0</v>
      </c>
      <c r="Y6850" s="7">
        <v>0</v>
      </c>
      <c r="Z6850" s="7">
        <v>0.05</v>
      </c>
      <c r="AA6850" s="7">
        <v>0</v>
      </c>
      <c r="AB6850" s="7">
        <v>0</v>
      </c>
      <c r="AC6850" s="7">
        <v>0</v>
      </c>
      <c r="AD6850" s="7">
        <v>0</v>
      </c>
      <c r="AE6850">
        <v>4</v>
      </c>
      <c r="AF6850">
        <v>0</v>
      </c>
      <c r="AG6850">
        <v>0</v>
      </c>
      <c r="AH6850">
        <v>0</v>
      </c>
      <c r="AI6850">
        <v>0</v>
      </c>
      <c r="AJ6850">
        <v>2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</row>
    <row r="6851" spans="1:44" x14ac:dyDescent="0.25">
      <c r="A6851">
        <v>1615366</v>
      </c>
      <c r="B6851">
        <v>793823</v>
      </c>
      <c r="C6851">
        <v>26.091557886238</v>
      </c>
      <c r="D6851">
        <v>38.326051277931597</v>
      </c>
      <c r="E6851" s="68" t="s">
        <v>1661</v>
      </c>
      <c r="F6851" s="8">
        <f>INDEX(Δεδομένα!$P:$P,MATCH('2020'!E6851,Δεδομένα!$O:$O,0))</f>
        <v>201</v>
      </c>
      <c r="G6851" s="6" t="s">
        <v>525</v>
      </c>
      <c r="H6851" s="2" t="str">
        <f>INDEX(Δεδομένα!B$1:B$51,MATCH('2020'!G6851,Δεδομένα!A$1:A$51,0))</f>
        <v>ΒΟΡΕΙΟΥ ΑΙΓΑΙΟΥ</v>
      </c>
      <c r="I6851" s="8">
        <f>INDEX(Δεδομένα!E$1:E$13,MATCH('2020'!H6851,Δεδομένα!D$1:D$13,0))</f>
        <v>11</v>
      </c>
      <c r="J6851" s="1">
        <v>44109</v>
      </c>
      <c r="K6851" s="6" t="s">
        <v>43</v>
      </c>
      <c r="L6851" s="36" t="str">
        <f t="shared" ref="L6851:L6914" si="428">_xlfn.CONCAT(TEXT(J6851,"ηη/μμ/εεε")," ",TEXT(K6851,"ωω:λλ"))</f>
        <v>05/10/2020 17:35</v>
      </c>
      <c r="M6851" s="1">
        <v>44109</v>
      </c>
      <c r="N6851" s="6" t="s">
        <v>180</v>
      </c>
      <c r="O6851" s="36" t="str">
        <f t="shared" ref="O6851:O6914" si="429">_xlfn.CONCAT(TEXT(M6851,"ηη/μμ/εεε")," ",TEXT(N6851,"ωω:λλ"))</f>
        <v>05/10/2020 17:51</v>
      </c>
      <c r="P6851" s="46">
        <f t="shared" ref="P6851:P6914" si="430">O6851-L6851</f>
        <v>1.1111111110949423E-2</v>
      </c>
      <c r="Q6851" s="48">
        <v>0</v>
      </c>
      <c r="R6851" s="47">
        <f t="shared" ref="R6851:R6914" si="431">P6851*(24*60)</f>
        <v>15.999999999767169</v>
      </c>
      <c r="S6851" s="6" t="s">
        <v>44</v>
      </c>
      <c r="T6851" s="6" t="s">
        <v>527</v>
      </c>
      <c r="U6851" s="6" t="s">
        <v>44</v>
      </c>
      <c r="V6851" s="6" t="s">
        <v>5442</v>
      </c>
      <c r="W6851" s="7">
        <v>0</v>
      </c>
      <c r="X6851" s="7">
        <v>0</v>
      </c>
      <c r="Y6851" s="7">
        <v>0</v>
      </c>
      <c r="Z6851" s="7">
        <v>0.5</v>
      </c>
      <c r="AA6851" s="7">
        <v>0</v>
      </c>
      <c r="AB6851" s="7">
        <v>0</v>
      </c>
      <c r="AC6851" s="7">
        <v>0</v>
      </c>
      <c r="AD6851" s="7">
        <v>0</v>
      </c>
      <c r="AE6851">
        <v>2</v>
      </c>
      <c r="AF6851">
        <v>0</v>
      </c>
      <c r="AG6851">
        <v>0</v>
      </c>
      <c r="AH6851">
        <v>0</v>
      </c>
      <c r="AI6851">
        <v>0</v>
      </c>
      <c r="AJ6851">
        <v>1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</row>
    <row r="6852" spans="1:44" x14ac:dyDescent="0.25">
      <c r="A6852">
        <v>1598615</v>
      </c>
      <c r="B6852">
        <v>793992</v>
      </c>
      <c r="C6852">
        <v>21.482579851160999</v>
      </c>
      <c r="D6852">
        <v>38.357362695906403</v>
      </c>
      <c r="E6852" s="68" t="s">
        <v>334</v>
      </c>
      <c r="F6852" s="8">
        <f>INDEX(Δεδομένα!$P:$P,MATCH('2020'!E6852,Δεδομένα!$O:$O,0))</f>
        <v>127</v>
      </c>
      <c r="G6852" s="6" t="s">
        <v>335</v>
      </c>
      <c r="H6852" s="2" t="str">
        <f>INDEX(Δεδομένα!B$1:B$51,MATCH('2020'!G6852,Δεδομένα!A$1:A$51,0))</f>
        <v>ΔΥΤΙΚΗΣ ΕΛΛΑΔΟΣ</v>
      </c>
      <c r="I6852" s="8">
        <f>INDEX(Δεδομένα!E$1:E$13,MATCH('2020'!H6852,Δεδομένα!D$1:D$13,0))</f>
        <v>7</v>
      </c>
      <c r="J6852" s="1">
        <v>44110</v>
      </c>
      <c r="K6852" s="6" t="s">
        <v>139</v>
      </c>
      <c r="L6852" s="36" t="str">
        <f t="shared" si="428"/>
        <v>06/10/2020 11:40</v>
      </c>
      <c r="M6852" s="1">
        <v>44110</v>
      </c>
      <c r="N6852" s="6" t="s">
        <v>611</v>
      </c>
      <c r="O6852" s="36" t="str">
        <f t="shared" si="429"/>
        <v>06/10/2020 12:15</v>
      </c>
      <c r="P6852" s="46">
        <f t="shared" si="430"/>
        <v>2.4305555554747116E-2</v>
      </c>
      <c r="Q6852" s="48">
        <v>0</v>
      </c>
      <c r="R6852" s="47">
        <f t="shared" si="431"/>
        <v>34.999999998835847</v>
      </c>
      <c r="S6852" s="6" t="s">
        <v>44</v>
      </c>
      <c r="T6852" s="6" t="s">
        <v>343</v>
      </c>
      <c r="U6852" s="6" t="s">
        <v>344</v>
      </c>
      <c r="V6852" s="6" t="s">
        <v>7160</v>
      </c>
      <c r="W6852" s="7">
        <v>0</v>
      </c>
      <c r="X6852" s="7">
        <v>0</v>
      </c>
      <c r="Y6852" s="7">
        <v>0</v>
      </c>
      <c r="Z6852" s="7">
        <v>0</v>
      </c>
      <c r="AA6852" s="7">
        <v>0.2</v>
      </c>
      <c r="AB6852" s="7">
        <v>0</v>
      </c>
      <c r="AC6852" s="7">
        <v>0</v>
      </c>
      <c r="AD6852" s="7">
        <v>0</v>
      </c>
      <c r="AE6852">
        <v>2</v>
      </c>
      <c r="AF6852">
        <v>0</v>
      </c>
      <c r="AG6852">
        <v>0</v>
      </c>
      <c r="AH6852">
        <v>0</v>
      </c>
      <c r="AI6852">
        <v>0</v>
      </c>
      <c r="AJ6852">
        <v>1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</row>
    <row r="6853" spans="1:44" x14ac:dyDescent="0.25">
      <c r="A6853">
        <v>1598626</v>
      </c>
      <c r="B6853">
        <v>794053</v>
      </c>
      <c r="C6853">
        <v>21.5538534322678</v>
      </c>
      <c r="D6853">
        <v>38.347312184693003</v>
      </c>
      <c r="E6853" s="68" t="s">
        <v>334</v>
      </c>
      <c r="F6853" s="8">
        <f>INDEX(Δεδομένα!$P:$P,MATCH('2020'!E6853,Δεδομένα!$O:$O,0))</f>
        <v>127</v>
      </c>
      <c r="G6853" s="6" t="s">
        <v>335</v>
      </c>
      <c r="H6853" s="2" t="str">
        <f>INDEX(Δεδομένα!B$1:B$51,MATCH('2020'!G6853,Δεδομένα!A$1:A$51,0))</f>
        <v>ΔΥΤΙΚΗΣ ΕΛΛΑΔΟΣ</v>
      </c>
      <c r="I6853" s="8">
        <f>INDEX(Δεδομένα!E$1:E$13,MATCH('2020'!H6853,Δεδομένα!D$1:D$13,0))</f>
        <v>7</v>
      </c>
      <c r="J6853" s="1">
        <v>44110</v>
      </c>
      <c r="K6853" s="6" t="s">
        <v>88</v>
      </c>
      <c r="L6853" s="36" t="str">
        <f t="shared" si="428"/>
        <v>06/10/2020 15:28</v>
      </c>
      <c r="M6853" s="1">
        <v>44110</v>
      </c>
      <c r="N6853" s="6" t="s">
        <v>160</v>
      </c>
      <c r="O6853" s="36" t="str">
        <f t="shared" si="429"/>
        <v>06/10/2020 16:35</v>
      </c>
      <c r="P6853" s="46">
        <f t="shared" si="430"/>
        <v>4.6527777776645962E-2</v>
      </c>
      <c r="Q6853" s="48">
        <v>0</v>
      </c>
      <c r="R6853" s="47">
        <f t="shared" si="431"/>
        <v>66.999999998370185</v>
      </c>
      <c r="S6853" s="6" t="s">
        <v>44</v>
      </c>
      <c r="T6853" s="6" t="s">
        <v>339</v>
      </c>
      <c r="U6853" s="6" t="s">
        <v>44</v>
      </c>
      <c r="V6853" s="6" t="s">
        <v>5739</v>
      </c>
      <c r="W6853" s="7">
        <v>0</v>
      </c>
      <c r="X6853" s="7">
        <v>0</v>
      </c>
      <c r="Y6853" s="7">
        <v>0</v>
      </c>
      <c r="Z6853" s="7">
        <v>0</v>
      </c>
      <c r="AA6853" s="7">
        <v>0.1</v>
      </c>
      <c r="AB6853" s="7">
        <v>0</v>
      </c>
      <c r="AC6853" s="7">
        <v>0</v>
      </c>
      <c r="AD6853" s="7">
        <v>0</v>
      </c>
      <c r="AE6853">
        <v>4</v>
      </c>
      <c r="AF6853">
        <v>0</v>
      </c>
      <c r="AG6853">
        <v>0</v>
      </c>
      <c r="AH6853">
        <v>0</v>
      </c>
      <c r="AI6853">
        <v>0</v>
      </c>
      <c r="AJ6853">
        <v>2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</row>
    <row r="6854" spans="1:44" x14ac:dyDescent="0.25">
      <c r="A6854">
        <v>1598857</v>
      </c>
      <c r="B6854">
        <v>794114</v>
      </c>
      <c r="C6854">
        <v>21.252533199178</v>
      </c>
      <c r="D6854">
        <v>38.438577750703701</v>
      </c>
      <c r="E6854" s="68" t="s">
        <v>334</v>
      </c>
      <c r="F6854" s="8">
        <f>INDEX(Δεδομένα!$P:$P,MATCH('2020'!E6854,Δεδομένα!$O:$O,0))</f>
        <v>127</v>
      </c>
      <c r="G6854" s="6" t="s">
        <v>335</v>
      </c>
      <c r="H6854" s="2" t="str">
        <f>INDEX(Δεδομένα!B$1:B$51,MATCH('2020'!G6854,Δεδομένα!A$1:A$51,0))</f>
        <v>ΔΥΤΙΚΗΣ ΕΛΛΑΔΟΣ</v>
      </c>
      <c r="I6854" s="8">
        <f>INDEX(Δεδομένα!E$1:E$13,MATCH('2020'!H6854,Δεδομένα!D$1:D$13,0))</f>
        <v>7</v>
      </c>
      <c r="J6854" s="1">
        <v>44110</v>
      </c>
      <c r="K6854" s="6" t="s">
        <v>418</v>
      </c>
      <c r="L6854" s="36" t="str">
        <f t="shared" si="428"/>
        <v>06/10/2020 18:45</v>
      </c>
      <c r="M6854" s="1">
        <v>44110</v>
      </c>
      <c r="N6854" s="6" t="s">
        <v>392</v>
      </c>
      <c r="O6854" s="36" t="str">
        <f t="shared" si="429"/>
        <v>06/10/2020 21:00</v>
      </c>
      <c r="P6854" s="46">
        <f t="shared" si="430"/>
        <v>9.375E-2</v>
      </c>
      <c r="Q6854" s="48">
        <v>0</v>
      </c>
      <c r="R6854" s="47">
        <f t="shared" si="431"/>
        <v>135</v>
      </c>
      <c r="S6854" s="6" t="s">
        <v>44</v>
      </c>
      <c r="T6854" s="6" t="s">
        <v>343</v>
      </c>
      <c r="U6854" s="6" t="s">
        <v>44</v>
      </c>
      <c r="V6854" s="6" t="s">
        <v>4405</v>
      </c>
      <c r="W6854" s="7">
        <v>0</v>
      </c>
      <c r="X6854" s="7">
        <v>0</v>
      </c>
      <c r="Y6854" s="7">
        <v>0</v>
      </c>
      <c r="Z6854" s="7">
        <v>0</v>
      </c>
      <c r="AA6854" s="7">
        <v>0</v>
      </c>
      <c r="AB6854" s="7">
        <v>0</v>
      </c>
      <c r="AC6854" s="7">
        <v>20</v>
      </c>
      <c r="AD6854" s="7">
        <v>0</v>
      </c>
      <c r="AE6854">
        <v>4</v>
      </c>
      <c r="AF6854">
        <v>0</v>
      </c>
      <c r="AG6854">
        <v>0</v>
      </c>
      <c r="AH6854">
        <v>0</v>
      </c>
      <c r="AI6854">
        <v>0</v>
      </c>
      <c r="AJ6854">
        <v>2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</row>
    <row r="6855" spans="1:44" x14ac:dyDescent="0.25">
      <c r="A6855">
        <v>1597666</v>
      </c>
      <c r="B6855">
        <v>794101</v>
      </c>
      <c r="C6855">
        <v>23.043239595816001</v>
      </c>
      <c r="D6855">
        <v>38.493349816700302</v>
      </c>
      <c r="E6855" s="68" t="s">
        <v>2317</v>
      </c>
      <c r="F6855" s="8">
        <f>INDEX(Δεδομένα!$P:$P,MATCH('2020'!E6855,Δεδομένα!$O:$O,0))</f>
        <v>175</v>
      </c>
      <c r="G6855" s="6" t="s">
        <v>846</v>
      </c>
      <c r="H6855" s="2" t="str">
        <f>INDEX(Δεδομένα!B$1:B$51,MATCH('2020'!G6855,Δεδομένα!A$1:A$51,0))</f>
        <v>ΣΤΕΡΕΑΣ ΕΛΛΑΔΟΣ</v>
      </c>
      <c r="I6855" s="8">
        <f>INDEX(Δεδομένα!E$1:E$13,MATCH('2020'!H6855,Δεδομένα!D$1:D$13,0))</f>
        <v>9</v>
      </c>
      <c r="J6855" s="1">
        <v>44110</v>
      </c>
      <c r="K6855" s="6" t="s">
        <v>89</v>
      </c>
      <c r="L6855" s="36" t="str">
        <f t="shared" si="428"/>
        <v>06/10/2020 17:58</v>
      </c>
      <c r="M6855" s="1">
        <v>44110</v>
      </c>
      <c r="N6855" s="6" t="s">
        <v>181</v>
      </c>
      <c r="O6855" s="36" t="str">
        <f t="shared" si="429"/>
        <v>06/10/2020 19:15</v>
      </c>
      <c r="P6855" s="46">
        <f t="shared" si="430"/>
        <v>5.3472222221898846E-2</v>
      </c>
      <c r="Q6855" s="48">
        <v>0</v>
      </c>
      <c r="R6855" s="47">
        <f t="shared" si="431"/>
        <v>76.999999999534339</v>
      </c>
      <c r="S6855" s="6" t="s">
        <v>44</v>
      </c>
      <c r="T6855" s="6" t="s">
        <v>2554</v>
      </c>
      <c r="U6855" s="6" t="s">
        <v>3416</v>
      </c>
      <c r="V6855" s="6" t="s">
        <v>7168</v>
      </c>
      <c r="W6855" s="7">
        <v>0</v>
      </c>
      <c r="X6855" s="7">
        <v>0</v>
      </c>
      <c r="Y6855" s="7">
        <v>0</v>
      </c>
      <c r="Z6855" s="7">
        <v>0</v>
      </c>
      <c r="AA6855" s="7">
        <v>1.5</v>
      </c>
      <c r="AB6855" s="7">
        <v>0</v>
      </c>
      <c r="AC6855" s="7">
        <v>0</v>
      </c>
      <c r="AD6855" s="7">
        <v>0</v>
      </c>
      <c r="AE6855">
        <v>4</v>
      </c>
      <c r="AF6855">
        <v>0</v>
      </c>
      <c r="AG6855">
        <v>0</v>
      </c>
      <c r="AH6855">
        <v>0</v>
      </c>
      <c r="AI6855">
        <v>0</v>
      </c>
      <c r="AJ6855">
        <v>2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</row>
    <row r="6856" spans="1:44" x14ac:dyDescent="0.25">
      <c r="A6856">
        <v>1597865</v>
      </c>
      <c r="B6856">
        <v>794059</v>
      </c>
      <c r="C6856">
        <v>26.342060260644601</v>
      </c>
      <c r="D6856">
        <v>40.955817704239401</v>
      </c>
      <c r="E6856" s="68" t="s">
        <v>147</v>
      </c>
      <c r="F6856" s="8">
        <f>INDEX(Δεδομένα!$P:$P,MATCH('2020'!E6856,Δεδομένα!$O:$O,0))</f>
        <v>33</v>
      </c>
      <c r="G6856" s="6" t="s">
        <v>148</v>
      </c>
      <c r="H6856" s="2" t="str">
        <f>INDEX(Δεδομένα!B$1:B$51,MATCH('2020'!G6856,Δεδομένα!A$1:A$51,0))</f>
        <v>ΑΝΑΤΟΛΙΚΗΣ ΜΑΚΕΔΟΝΙΑΣ ΚΑΙ ΘΡΑΚΗΣ</v>
      </c>
      <c r="I6856" s="8">
        <f>INDEX(Δεδομένα!E$1:E$13,MATCH('2020'!H6856,Δεδομένα!D$1:D$13,0))</f>
        <v>2</v>
      </c>
      <c r="J6856" s="1">
        <v>44110</v>
      </c>
      <c r="K6856" s="6" t="s">
        <v>796</v>
      </c>
      <c r="L6856" s="36" t="str">
        <f t="shared" si="428"/>
        <v>06/10/2020 16:10</v>
      </c>
      <c r="M6856" s="1">
        <v>44111</v>
      </c>
      <c r="N6856" s="6" t="s">
        <v>1666</v>
      </c>
      <c r="O6856" s="36" t="str">
        <f t="shared" si="429"/>
        <v>07/10/2020 11:10</v>
      </c>
      <c r="P6856" s="46">
        <f t="shared" si="430"/>
        <v>0.79166666667151731</v>
      </c>
      <c r="Q6856" s="48">
        <v>0</v>
      </c>
      <c r="R6856" s="47">
        <f t="shared" si="431"/>
        <v>1140.0000000069849</v>
      </c>
      <c r="S6856" s="6" t="s">
        <v>44</v>
      </c>
      <c r="T6856" s="6" t="s">
        <v>150</v>
      </c>
      <c r="U6856" s="6" t="s">
        <v>4867</v>
      </c>
      <c r="V6856" s="6" t="s">
        <v>7166</v>
      </c>
      <c r="W6856" s="7">
        <v>0</v>
      </c>
      <c r="X6856" s="7">
        <v>0</v>
      </c>
      <c r="Y6856" s="7">
        <v>0</v>
      </c>
      <c r="Z6856" s="7">
        <v>130</v>
      </c>
      <c r="AA6856" s="7">
        <v>0</v>
      </c>
      <c r="AB6856" s="7">
        <v>0</v>
      </c>
      <c r="AC6856" s="7">
        <v>20</v>
      </c>
      <c r="AD6856" s="7">
        <v>0</v>
      </c>
      <c r="AE6856">
        <v>10</v>
      </c>
      <c r="AF6856">
        <v>0</v>
      </c>
      <c r="AG6856">
        <v>0</v>
      </c>
      <c r="AH6856">
        <v>0</v>
      </c>
      <c r="AI6856">
        <v>0</v>
      </c>
      <c r="AJ6856">
        <v>5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</row>
    <row r="6857" spans="1:44" x14ac:dyDescent="0.25">
      <c r="A6857">
        <v>1596516</v>
      </c>
      <c r="B6857">
        <v>794094</v>
      </c>
      <c r="C6857">
        <v>26.5291060714069</v>
      </c>
      <c r="D6857">
        <v>41.480173383846903</v>
      </c>
      <c r="E6857" s="68" t="s">
        <v>1115</v>
      </c>
      <c r="F6857" s="8">
        <f>INDEX(Δεδομένα!$P:$P,MATCH('2020'!E6857,Δεδομένα!$O:$O,0))</f>
        <v>35</v>
      </c>
      <c r="G6857" s="6" t="s">
        <v>148</v>
      </c>
      <c r="H6857" s="2" t="str">
        <f>INDEX(Δεδομένα!B$1:B$51,MATCH('2020'!G6857,Δεδομένα!A$1:A$51,0))</f>
        <v>ΑΝΑΤΟΛΙΚΗΣ ΜΑΚΕΔΟΝΙΑΣ ΚΑΙ ΘΡΑΚΗΣ</v>
      </c>
      <c r="I6857" s="8">
        <f>INDEX(Δεδομένα!E$1:E$13,MATCH('2020'!H6857,Δεδομένα!D$1:D$13,0))</f>
        <v>2</v>
      </c>
      <c r="J6857" s="1">
        <v>44110</v>
      </c>
      <c r="K6857" s="6" t="s">
        <v>1204</v>
      </c>
      <c r="L6857" s="36" t="str">
        <f t="shared" si="428"/>
        <v>06/10/2020 13:37</v>
      </c>
      <c r="M6857" s="1">
        <v>44110</v>
      </c>
      <c r="N6857" s="6" t="s">
        <v>2605</v>
      </c>
      <c r="O6857" s="36" t="str">
        <f t="shared" si="429"/>
        <v>06/10/2020 18:03</v>
      </c>
      <c r="P6857" s="46">
        <f t="shared" si="430"/>
        <v>0.18472222222044365</v>
      </c>
      <c r="Q6857" s="48">
        <v>0</v>
      </c>
      <c r="R6857" s="47">
        <f t="shared" si="431"/>
        <v>265.99999999743886</v>
      </c>
      <c r="S6857" s="6" t="s">
        <v>44</v>
      </c>
      <c r="T6857" s="6" t="s">
        <v>1119</v>
      </c>
      <c r="U6857" s="6" t="s">
        <v>1120</v>
      </c>
      <c r="V6857" s="6" t="s">
        <v>7167</v>
      </c>
      <c r="W6857" s="7">
        <v>0</v>
      </c>
      <c r="X6857" s="7">
        <v>0</v>
      </c>
      <c r="Y6857" s="7">
        <v>0</v>
      </c>
      <c r="Z6857" s="7">
        <v>0.1</v>
      </c>
      <c r="AA6857" s="7">
        <v>0</v>
      </c>
      <c r="AB6857" s="7">
        <v>0</v>
      </c>
      <c r="AC6857" s="7">
        <v>0</v>
      </c>
      <c r="AD6857" s="7">
        <v>0</v>
      </c>
      <c r="AE6857">
        <v>3</v>
      </c>
      <c r="AF6857">
        <v>0</v>
      </c>
      <c r="AG6857">
        <v>0</v>
      </c>
      <c r="AH6857">
        <v>0</v>
      </c>
      <c r="AI6857">
        <v>0</v>
      </c>
      <c r="AJ6857">
        <v>2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</row>
    <row r="6858" spans="1:44" x14ac:dyDescent="0.25">
      <c r="A6858">
        <v>1598945</v>
      </c>
      <c r="B6858">
        <v>794141</v>
      </c>
      <c r="C6858">
        <v>26.154160731408702</v>
      </c>
      <c r="D6858">
        <v>40.916089636498803</v>
      </c>
      <c r="E6858" s="68" t="s">
        <v>165</v>
      </c>
      <c r="F6858" s="8">
        <f>INDEX(Δεδομένα!$P:$P,MATCH('2020'!E6858,Δεδομένα!$O:$O,0))</f>
        <v>247</v>
      </c>
      <c r="G6858" s="6" t="s">
        <v>148</v>
      </c>
      <c r="H6858" s="2" t="str">
        <f>INDEX(Δεδομένα!B$1:B$51,MATCH('2020'!G6858,Δεδομένα!A$1:A$51,0))</f>
        <v>ΑΝΑΤΟΛΙΚΗΣ ΜΑΚΕΔΟΝΙΑΣ ΚΑΙ ΘΡΑΚΗΣ</v>
      </c>
      <c r="I6858" s="8">
        <f>INDEX(Δεδομένα!E$1:E$13,MATCH('2020'!H6858,Δεδομένα!D$1:D$13,0))</f>
        <v>2</v>
      </c>
      <c r="J6858" s="1">
        <v>44110</v>
      </c>
      <c r="K6858" s="6" t="s">
        <v>117</v>
      </c>
      <c r="L6858" s="36" t="str">
        <f t="shared" si="428"/>
        <v>06/10/2020 20:00</v>
      </c>
      <c r="M6858" s="1">
        <v>44110</v>
      </c>
      <c r="N6858" s="6" t="s">
        <v>764</v>
      </c>
      <c r="O6858" s="36" t="str">
        <f t="shared" si="429"/>
        <v>06/10/2020 22:30</v>
      </c>
      <c r="P6858" s="46">
        <f t="shared" si="430"/>
        <v>0.10416666666424135</v>
      </c>
      <c r="Q6858" s="48">
        <v>0</v>
      </c>
      <c r="R6858" s="47">
        <f t="shared" si="431"/>
        <v>149.99999999650754</v>
      </c>
      <c r="S6858" s="6" t="s">
        <v>44</v>
      </c>
      <c r="T6858" s="6" t="s">
        <v>150</v>
      </c>
      <c r="U6858" s="6" t="s">
        <v>44</v>
      </c>
      <c r="V6858" s="6" t="s">
        <v>1982</v>
      </c>
      <c r="W6858" s="7">
        <v>0</v>
      </c>
      <c r="X6858" s="7">
        <v>0</v>
      </c>
      <c r="Y6858" s="7">
        <v>0</v>
      </c>
      <c r="Z6858" s="7">
        <v>20</v>
      </c>
      <c r="AA6858" s="7">
        <v>0</v>
      </c>
      <c r="AB6858" s="7">
        <v>1</v>
      </c>
      <c r="AC6858" s="7">
        <v>0</v>
      </c>
      <c r="AD6858" s="7">
        <v>0</v>
      </c>
      <c r="AE6858">
        <v>18</v>
      </c>
      <c r="AF6858">
        <v>0</v>
      </c>
      <c r="AG6858">
        <v>0</v>
      </c>
      <c r="AH6858">
        <v>0</v>
      </c>
      <c r="AI6858">
        <v>0</v>
      </c>
      <c r="AJ6858">
        <v>6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</row>
    <row r="6859" spans="1:44" x14ac:dyDescent="0.25">
      <c r="A6859">
        <v>1599120</v>
      </c>
      <c r="B6859">
        <v>794027</v>
      </c>
      <c r="C6859">
        <v>23.615155867438201</v>
      </c>
      <c r="D6859">
        <v>38.701938303095403</v>
      </c>
      <c r="E6859" s="68" t="s">
        <v>2005</v>
      </c>
      <c r="F6859" s="8">
        <f>INDEX(Δεδομένα!$P:$P,MATCH('2020'!E6859,Δεδομένα!$O:$O,0))</f>
        <v>179</v>
      </c>
      <c r="G6859" s="6" t="s">
        <v>439</v>
      </c>
      <c r="H6859" s="2" t="str">
        <f>INDEX(Δεδομένα!B$1:B$51,MATCH('2020'!G6859,Δεδομένα!A$1:A$51,0))</f>
        <v>ΣΤΕΡΕΑΣ ΕΛΛΑΔΟΣ</v>
      </c>
      <c r="I6859" s="8">
        <f>INDEX(Δεδομένα!E$1:E$13,MATCH('2020'!H6859,Δεδομένα!D$1:D$13,0))</f>
        <v>9</v>
      </c>
      <c r="J6859" s="1">
        <v>44110</v>
      </c>
      <c r="K6859" s="6" t="s">
        <v>362</v>
      </c>
      <c r="L6859" s="36" t="str">
        <f t="shared" si="428"/>
        <v>06/10/2020 14:00</v>
      </c>
      <c r="M6859" s="1">
        <v>44112</v>
      </c>
      <c r="N6859" s="6" t="s">
        <v>231</v>
      </c>
      <c r="O6859" s="36" t="str">
        <f t="shared" si="429"/>
        <v>08/10/2020 17:20</v>
      </c>
      <c r="P6859" s="49">
        <f t="shared" si="430"/>
        <v>2.1388888888832298</v>
      </c>
      <c r="Q6859" s="50">
        <f>2*24</f>
        <v>48</v>
      </c>
      <c r="R6859" s="47">
        <f t="shared" si="431"/>
        <v>3079.9999999918509</v>
      </c>
      <c r="S6859" s="6" t="s">
        <v>44</v>
      </c>
      <c r="T6859" s="6" t="s">
        <v>2100</v>
      </c>
      <c r="U6859" s="6" t="s">
        <v>7163</v>
      </c>
      <c r="V6859" s="6" t="s">
        <v>7164</v>
      </c>
      <c r="W6859" s="7">
        <v>2</v>
      </c>
      <c r="X6859" s="7">
        <v>0</v>
      </c>
      <c r="Y6859" s="7">
        <v>0</v>
      </c>
      <c r="Z6859" s="7">
        <v>0</v>
      </c>
      <c r="AA6859" s="7">
        <v>0</v>
      </c>
      <c r="AB6859" s="7">
        <v>0</v>
      </c>
      <c r="AC6859" s="7">
        <v>0</v>
      </c>
      <c r="AD6859" s="7">
        <v>0</v>
      </c>
      <c r="AE6859">
        <v>10</v>
      </c>
      <c r="AF6859">
        <v>11</v>
      </c>
      <c r="AG6859">
        <v>3</v>
      </c>
      <c r="AH6859">
        <v>0</v>
      </c>
      <c r="AI6859">
        <v>0</v>
      </c>
      <c r="AJ6859">
        <v>5</v>
      </c>
      <c r="AK6859">
        <v>5</v>
      </c>
      <c r="AL6859">
        <v>2</v>
      </c>
      <c r="AM6859">
        <v>0</v>
      </c>
      <c r="AN6859">
        <v>2</v>
      </c>
      <c r="AO6859">
        <v>0</v>
      </c>
      <c r="AP6859">
        <v>0</v>
      </c>
      <c r="AQ6859">
        <v>2</v>
      </c>
      <c r="AR6859">
        <v>0</v>
      </c>
    </row>
    <row r="6860" spans="1:44" x14ac:dyDescent="0.25">
      <c r="A6860">
        <v>1597904</v>
      </c>
      <c r="B6860">
        <v>793957</v>
      </c>
      <c r="C6860">
        <v>21.378035308268299</v>
      </c>
      <c r="D6860">
        <v>38.0519321502777</v>
      </c>
      <c r="E6860" s="68" t="s">
        <v>900</v>
      </c>
      <c r="F6860" s="8">
        <f>INDEX(Δεδομένα!$P:$P,MATCH('2020'!E6860,Δεδομένα!$O:$O,0))</f>
        <v>136</v>
      </c>
      <c r="G6860" s="6" t="s">
        <v>357</v>
      </c>
      <c r="H6860" s="2" t="str">
        <f>INDEX(Δεδομένα!B$1:B$51,MATCH('2020'!G6860,Δεδομένα!A$1:A$51,0))</f>
        <v>ΔΥΤΙΚΗΣ ΕΛΛΑΔΟΣ</v>
      </c>
      <c r="I6860" s="8">
        <f>INDEX(Δεδομένα!E$1:E$13,MATCH('2020'!H6860,Δεδομένα!D$1:D$13,0))</f>
        <v>7</v>
      </c>
      <c r="J6860" s="1">
        <v>44110</v>
      </c>
      <c r="K6860" s="6" t="s">
        <v>1714</v>
      </c>
      <c r="L6860" s="36" t="str">
        <f t="shared" si="428"/>
        <v>06/10/2020 09:40</v>
      </c>
      <c r="M6860" s="1">
        <v>44110</v>
      </c>
      <c r="N6860" s="6" t="s">
        <v>1090</v>
      </c>
      <c r="O6860" s="36" t="str">
        <f t="shared" si="429"/>
        <v>06/10/2020 10:20</v>
      </c>
      <c r="P6860" s="46">
        <f t="shared" si="430"/>
        <v>2.7777777773735579E-2</v>
      </c>
      <c r="Q6860" s="48">
        <v>0</v>
      </c>
      <c r="R6860" s="47">
        <f t="shared" si="431"/>
        <v>39.999999994179234</v>
      </c>
      <c r="S6860" s="6" t="s">
        <v>44</v>
      </c>
      <c r="T6860" s="6" t="s">
        <v>1058</v>
      </c>
      <c r="U6860" s="6" t="s">
        <v>1785</v>
      </c>
      <c r="V6860" s="6" t="s">
        <v>1785</v>
      </c>
      <c r="W6860" s="7">
        <v>0</v>
      </c>
      <c r="X6860" s="7">
        <v>0</v>
      </c>
      <c r="Y6860" s="7">
        <v>0</v>
      </c>
      <c r="Z6860" s="7">
        <v>1</v>
      </c>
      <c r="AA6860" s="7">
        <v>0</v>
      </c>
      <c r="AB6860" s="7">
        <v>0</v>
      </c>
      <c r="AC6860" s="7">
        <v>0</v>
      </c>
      <c r="AD6860" s="7">
        <v>0</v>
      </c>
      <c r="AE6860">
        <v>2</v>
      </c>
      <c r="AF6860">
        <v>0</v>
      </c>
      <c r="AG6860">
        <v>0</v>
      </c>
      <c r="AH6860">
        <v>0</v>
      </c>
      <c r="AI6860">
        <v>0</v>
      </c>
      <c r="AJ6860">
        <v>1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</row>
    <row r="6861" spans="1:44" x14ac:dyDescent="0.25">
      <c r="A6861">
        <v>1597914</v>
      </c>
      <c r="B6861">
        <v>794143</v>
      </c>
      <c r="C6861">
        <v>21.248976823447499</v>
      </c>
      <c r="D6861">
        <v>37.915401661149602</v>
      </c>
      <c r="E6861" s="68" t="s">
        <v>900</v>
      </c>
      <c r="F6861" s="8">
        <f>INDEX(Δεδομένα!$P:$P,MATCH('2020'!E6861,Δεδομένα!$O:$O,0))</f>
        <v>136</v>
      </c>
      <c r="G6861" s="6" t="s">
        <v>357</v>
      </c>
      <c r="H6861" s="2" t="str">
        <f>INDEX(Δεδομένα!B$1:B$51,MATCH('2020'!G6861,Δεδομένα!A$1:A$51,0))</f>
        <v>ΔΥΤΙΚΗΣ ΕΛΛΑΔΟΣ</v>
      </c>
      <c r="I6861" s="8">
        <f>INDEX(Δεδομένα!E$1:E$13,MATCH('2020'!H6861,Δεδομένα!D$1:D$13,0))</f>
        <v>7</v>
      </c>
      <c r="J6861" s="1">
        <v>44110</v>
      </c>
      <c r="K6861" s="6" t="s">
        <v>86</v>
      </c>
      <c r="L6861" s="36" t="str">
        <f t="shared" si="428"/>
        <v>06/10/2020 18:55</v>
      </c>
      <c r="M6861" s="1">
        <v>44110</v>
      </c>
      <c r="N6861" s="6" t="s">
        <v>117</v>
      </c>
      <c r="O6861" s="36" t="str">
        <f t="shared" si="429"/>
        <v>06/10/2020 20:00</v>
      </c>
      <c r="P6861" s="46">
        <f t="shared" si="430"/>
        <v>4.5138888890505768E-2</v>
      </c>
      <c r="Q6861" s="48">
        <v>0</v>
      </c>
      <c r="R6861" s="47">
        <f t="shared" si="431"/>
        <v>65.000000002328306</v>
      </c>
      <c r="S6861" s="6" t="s">
        <v>44</v>
      </c>
      <c r="T6861" s="6" t="s">
        <v>1058</v>
      </c>
      <c r="U6861" s="6" t="s">
        <v>3611</v>
      </c>
      <c r="V6861" s="6" t="s">
        <v>3611</v>
      </c>
      <c r="W6861" s="7">
        <v>0</v>
      </c>
      <c r="X6861" s="7">
        <v>0</v>
      </c>
      <c r="Y6861" s="7">
        <v>0</v>
      </c>
      <c r="Z6861" s="7">
        <v>0</v>
      </c>
      <c r="AA6861" s="7">
        <v>0</v>
      </c>
      <c r="AB6861" s="7">
        <v>0</v>
      </c>
      <c r="AC6861" s="7">
        <v>10</v>
      </c>
      <c r="AD6861" s="7">
        <v>0</v>
      </c>
      <c r="AE6861">
        <v>2</v>
      </c>
      <c r="AF6861">
        <v>0</v>
      </c>
      <c r="AG6861">
        <v>0</v>
      </c>
      <c r="AH6861">
        <v>0</v>
      </c>
      <c r="AI6861">
        <v>0</v>
      </c>
      <c r="AJ6861">
        <v>1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</row>
    <row r="6862" spans="1:44" x14ac:dyDescent="0.25">
      <c r="A6862">
        <v>1595499</v>
      </c>
      <c r="B6862">
        <v>794048</v>
      </c>
      <c r="C6862">
        <v>22.576225619008898</v>
      </c>
      <c r="D6862">
        <v>40.773625238682698</v>
      </c>
      <c r="E6862" s="68" t="s">
        <v>873</v>
      </c>
      <c r="F6862" s="8">
        <f>INDEX(Δεδομένα!$P:$P,MATCH('2020'!E6862,Δεδομένα!$O:$O,0))</f>
        <v>61</v>
      </c>
      <c r="G6862" s="6" t="s">
        <v>170</v>
      </c>
      <c r="H6862" s="2" t="str">
        <f>INDEX(Δεδομένα!B$1:B$51,MATCH('2020'!G6862,Δεδομένα!A$1:A$51,0))</f>
        <v>ΚΕΝΤΡΙΚΗΣ ΜΑΚΕΔΟΝΙΑΣ</v>
      </c>
      <c r="I6862" s="8">
        <f>INDEX(Δεδομένα!E$1:E$13,MATCH('2020'!H6862,Δεδομένα!D$1:D$13,0))</f>
        <v>3</v>
      </c>
      <c r="J6862" s="1">
        <v>44110</v>
      </c>
      <c r="K6862" s="6" t="s">
        <v>2241</v>
      </c>
      <c r="L6862" s="36" t="str">
        <f t="shared" si="428"/>
        <v>06/10/2020 15:37</v>
      </c>
      <c r="M6862" s="1">
        <v>44110</v>
      </c>
      <c r="N6862" s="6" t="s">
        <v>185</v>
      </c>
      <c r="O6862" s="36" t="str">
        <f t="shared" si="429"/>
        <v>06/10/2020 16:06</v>
      </c>
      <c r="P6862" s="46">
        <f t="shared" si="430"/>
        <v>2.0138888889050577E-2</v>
      </c>
      <c r="Q6862" s="48">
        <v>0</v>
      </c>
      <c r="R6862" s="47">
        <f t="shared" si="431"/>
        <v>29.000000000232831</v>
      </c>
      <c r="S6862" s="6" t="s">
        <v>44</v>
      </c>
      <c r="T6862" s="6" t="s">
        <v>187</v>
      </c>
      <c r="U6862" s="6" t="s">
        <v>2089</v>
      </c>
      <c r="V6862" s="6" t="s">
        <v>2090</v>
      </c>
      <c r="W6862" s="7">
        <v>0</v>
      </c>
      <c r="X6862" s="7">
        <v>0</v>
      </c>
      <c r="Y6862" s="7">
        <v>0</v>
      </c>
      <c r="Z6862" s="7">
        <v>0.1</v>
      </c>
      <c r="AA6862" s="7">
        <v>0</v>
      </c>
      <c r="AB6862" s="7">
        <v>0</v>
      </c>
      <c r="AC6862" s="7">
        <v>0</v>
      </c>
      <c r="AD6862" s="7">
        <v>0</v>
      </c>
      <c r="AE6862">
        <v>3</v>
      </c>
      <c r="AF6862">
        <v>0</v>
      </c>
      <c r="AG6862">
        <v>0</v>
      </c>
      <c r="AH6862">
        <v>0</v>
      </c>
      <c r="AI6862">
        <v>0</v>
      </c>
      <c r="AJ6862">
        <v>1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</row>
    <row r="6863" spans="1:44" x14ac:dyDescent="0.25">
      <c r="A6863">
        <v>1616727</v>
      </c>
      <c r="B6863">
        <v>794093</v>
      </c>
      <c r="C6863">
        <v>22.401940321314601</v>
      </c>
      <c r="D6863">
        <v>37.842984878329602</v>
      </c>
      <c r="E6863" s="68" t="s">
        <v>390</v>
      </c>
      <c r="F6863" s="8">
        <f>INDEX(Δεδομένα!$P:$P,MATCH('2020'!E6863,Δεδομένα!$O:$O,0))</f>
        <v>159</v>
      </c>
      <c r="G6863" s="6" t="s">
        <v>391</v>
      </c>
      <c r="H6863" s="2" t="str">
        <f>INDEX(Δεδομένα!B$1:B$51,MATCH('2020'!G6863,Δεδομένα!A$1:A$51,0))</f>
        <v>ΠΕΛΛΟΠΟΝΗΣΟΥ</v>
      </c>
      <c r="I6863" s="8">
        <f>INDEX(Δεδομένα!E$1:E$13,MATCH('2020'!H6863,Δεδομένα!D$1:D$13,0))</f>
        <v>8</v>
      </c>
      <c r="J6863" s="1">
        <v>44110</v>
      </c>
      <c r="K6863" s="6" t="s">
        <v>43</v>
      </c>
      <c r="L6863" s="36" t="str">
        <f t="shared" si="428"/>
        <v>06/10/2020 17:35</v>
      </c>
      <c r="M6863" s="1">
        <v>44110</v>
      </c>
      <c r="N6863" s="6" t="s">
        <v>621</v>
      </c>
      <c r="O6863" s="36" t="str">
        <f t="shared" si="429"/>
        <v>06/10/2020 18:20</v>
      </c>
      <c r="P6863" s="46">
        <f t="shared" si="430"/>
        <v>3.125E-2</v>
      </c>
      <c r="Q6863" s="48">
        <v>0</v>
      </c>
      <c r="R6863" s="47">
        <f t="shared" si="431"/>
        <v>45</v>
      </c>
      <c r="S6863" s="6" t="s">
        <v>44</v>
      </c>
      <c r="T6863" s="6" t="s">
        <v>394</v>
      </c>
      <c r="U6863" s="6" t="s">
        <v>44</v>
      </c>
      <c r="V6863" s="6" t="s">
        <v>397</v>
      </c>
      <c r="W6863" s="7">
        <v>0</v>
      </c>
      <c r="X6863" s="7">
        <v>0</v>
      </c>
      <c r="Y6863" s="7">
        <v>0</v>
      </c>
      <c r="Z6863" s="7">
        <v>0</v>
      </c>
      <c r="AA6863" s="7">
        <v>0</v>
      </c>
      <c r="AB6863" s="7">
        <v>0</v>
      </c>
      <c r="AC6863" s="7">
        <v>0</v>
      </c>
      <c r="AD6863" s="7">
        <v>0.02</v>
      </c>
      <c r="AE6863">
        <v>2</v>
      </c>
      <c r="AF6863">
        <v>0</v>
      </c>
      <c r="AG6863">
        <v>0</v>
      </c>
      <c r="AH6863">
        <v>0</v>
      </c>
      <c r="AI6863">
        <v>0</v>
      </c>
      <c r="AJ6863">
        <v>1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</row>
    <row r="6864" spans="1:44" x14ac:dyDescent="0.25">
      <c r="A6864">
        <v>1596105</v>
      </c>
      <c r="B6864">
        <v>793922</v>
      </c>
      <c r="C6864">
        <v>22.556848569120501</v>
      </c>
      <c r="D6864">
        <v>39.699081587374799</v>
      </c>
      <c r="E6864" s="68" t="s">
        <v>1271</v>
      </c>
      <c r="F6864" s="8">
        <f>INDEX(Δεδομένα!$P:$P,MATCH('2020'!E6864,Δεδομένα!$O:$O,0))</f>
        <v>102</v>
      </c>
      <c r="G6864" s="6" t="s">
        <v>288</v>
      </c>
      <c r="H6864" s="2" t="str">
        <f>INDEX(Δεδομένα!B$1:B$51,MATCH('2020'!G6864,Δεδομένα!A$1:A$51,0))</f>
        <v>ΘΕΣΣΑΛΙΑΣ</v>
      </c>
      <c r="I6864" s="8">
        <f>INDEX(Δεδομένα!E$1:E$13,MATCH('2020'!H6864,Δεδομένα!D$1:D$13,0))</f>
        <v>6</v>
      </c>
      <c r="J6864" s="1">
        <v>44110</v>
      </c>
      <c r="K6864" s="6" t="s">
        <v>7152</v>
      </c>
      <c r="L6864" s="36" t="str">
        <f t="shared" si="428"/>
        <v>06/10/2020 01:33</v>
      </c>
      <c r="M6864" s="1">
        <v>44110</v>
      </c>
      <c r="N6864" s="6" t="s">
        <v>4934</v>
      </c>
      <c r="O6864" s="36" t="str">
        <f t="shared" si="429"/>
        <v>06/10/2020 02:58</v>
      </c>
      <c r="P6864" s="46">
        <f t="shared" si="430"/>
        <v>5.9027777781011537E-2</v>
      </c>
      <c r="Q6864" s="48">
        <v>0</v>
      </c>
      <c r="R6864" s="47">
        <f t="shared" si="431"/>
        <v>85.000000004656613</v>
      </c>
      <c r="S6864" s="6" t="s">
        <v>44</v>
      </c>
      <c r="T6864" s="6" t="s">
        <v>1272</v>
      </c>
      <c r="U6864" s="6" t="s">
        <v>44</v>
      </c>
      <c r="V6864" s="6" t="s">
        <v>7153</v>
      </c>
      <c r="W6864" s="7">
        <v>0</v>
      </c>
      <c r="X6864" s="7">
        <v>0</v>
      </c>
      <c r="Y6864" s="7">
        <v>0</v>
      </c>
      <c r="Z6864" s="7">
        <v>0</v>
      </c>
      <c r="AA6864" s="7">
        <v>2</v>
      </c>
      <c r="AB6864" s="7">
        <v>0</v>
      </c>
      <c r="AC6864" s="7">
        <v>0</v>
      </c>
      <c r="AD6864" s="7">
        <v>0</v>
      </c>
      <c r="AE6864">
        <v>2</v>
      </c>
      <c r="AF6864">
        <v>0</v>
      </c>
      <c r="AG6864">
        <v>0</v>
      </c>
      <c r="AH6864">
        <v>0</v>
      </c>
      <c r="AI6864">
        <v>0</v>
      </c>
      <c r="AJ6864">
        <v>1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</row>
    <row r="6865" spans="1:44" x14ac:dyDescent="0.25">
      <c r="A6865">
        <v>1615308</v>
      </c>
      <c r="B6865">
        <v>794018</v>
      </c>
      <c r="C6865">
        <v>25.950348845702901</v>
      </c>
      <c r="D6865">
        <v>39.189065592716503</v>
      </c>
      <c r="E6865" s="68" t="s">
        <v>506</v>
      </c>
      <c r="F6865" s="8">
        <f>INDEX(Δεδομένα!$P:$P,MATCH('2020'!E6865,Δεδομένα!$O:$O,0))</f>
        <v>197</v>
      </c>
      <c r="G6865" s="6" t="s">
        <v>495</v>
      </c>
      <c r="H6865" s="2" t="str">
        <f>INDEX(Δεδομένα!B$1:B$51,MATCH('2020'!G6865,Δεδομένα!A$1:A$51,0))</f>
        <v>ΒΟΡΕΙΟΥ ΑΙΓΑΙΟΥ</v>
      </c>
      <c r="I6865" s="8">
        <f>INDEX(Δεδομένα!E$1:E$13,MATCH('2020'!H6865,Δεδομένα!D$1:D$13,0))</f>
        <v>11</v>
      </c>
      <c r="J6865" s="1">
        <v>44110</v>
      </c>
      <c r="K6865" s="6" t="s">
        <v>529</v>
      </c>
      <c r="L6865" s="36" t="str">
        <f t="shared" si="428"/>
        <v>06/10/2020 13:35</v>
      </c>
      <c r="M6865" s="1">
        <v>44110</v>
      </c>
      <c r="N6865" s="6" t="s">
        <v>901</v>
      </c>
      <c r="O6865" s="36" t="str">
        <f t="shared" si="429"/>
        <v>06/10/2020 22:55</v>
      </c>
      <c r="P6865" s="46">
        <f t="shared" si="430"/>
        <v>0.38888888889050577</v>
      </c>
      <c r="Q6865" s="48">
        <v>0</v>
      </c>
      <c r="R6865" s="47">
        <f t="shared" si="431"/>
        <v>560.00000000232831</v>
      </c>
      <c r="S6865" s="6" t="s">
        <v>44</v>
      </c>
      <c r="T6865" s="6" t="s">
        <v>508</v>
      </c>
      <c r="U6865" s="6" t="s">
        <v>5987</v>
      </c>
      <c r="V6865" s="6" t="s">
        <v>7162</v>
      </c>
      <c r="W6865" s="7">
        <v>0</v>
      </c>
      <c r="X6865" s="7">
        <v>0</v>
      </c>
      <c r="Y6865" s="7">
        <v>0</v>
      </c>
      <c r="Z6865" s="7">
        <v>200</v>
      </c>
      <c r="AA6865" s="7">
        <v>0</v>
      </c>
      <c r="AB6865" s="7">
        <v>0</v>
      </c>
      <c r="AC6865" s="7">
        <v>0</v>
      </c>
      <c r="AD6865" s="7">
        <v>0</v>
      </c>
      <c r="AE6865">
        <v>5</v>
      </c>
      <c r="AF6865">
        <v>0</v>
      </c>
      <c r="AG6865">
        <v>3</v>
      </c>
      <c r="AH6865">
        <v>0</v>
      </c>
      <c r="AI6865">
        <v>0</v>
      </c>
      <c r="AJ6865">
        <v>3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</row>
    <row r="6866" spans="1:44" x14ac:dyDescent="0.25">
      <c r="A6866">
        <v>1595232</v>
      </c>
      <c r="B6866">
        <v>793923</v>
      </c>
      <c r="C6866">
        <v>20.683317154445799</v>
      </c>
      <c r="D6866">
        <v>38.8316650103692</v>
      </c>
      <c r="E6866" s="68" t="s">
        <v>862</v>
      </c>
      <c r="F6866" s="8">
        <f>INDEX(Δεδομένα!$P:$P,MATCH('2020'!E6866,Δεδομένα!$O:$O,0))</f>
        <v>232</v>
      </c>
      <c r="G6866" s="6" t="s">
        <v>969</v>
      </c>
      <c r="H6866" s="2" t="str">
        <f>INDEX(Δεδομένα!B$1:B$51,MATCH('2020'!G6866,Δεδομένα!A$1:A$51,0))</f>
        <v>ΙΟΝΙΩΝ ΝΗΣΩΝ</v>
      </c>
      <c r="I6866" s="8">
        <f>INDEX(Δεδομένα!E$1:E$13,MATCH('2020'!H6866,Δεδομένα!D$1:D$13,0))</f>
        <v>13</v>
      </c>
      <c r="J6866" s="1">
        <v>44110</v>
      </c>
      <c r="K6866" s="6" t="s">
        <v>7154</v>
      </c>
      <c r="L6866" s="36" t="str">
        <f t="shared" si="428"/>
        <v>06/10/2020 01:48</v>
      </c>
      <c r="M6866" s="1">
        <v>44110</v>
      </c>
      <c r="N6866" s="6" t="s">
        <v>7155</v>
      </c>
      <c r="O6866" s="36" t="str">
        <f t="shared" si="429"/>
        <v>06/10/2020 02:24</v>
      </c>
      <c r="P6866" s="46">
        <f t="shared" si="430"/>
        <v>2.5000000001455192E-2</v>
      </c>
      <c r="Q6866" s="48">
        <v>0</v>
      </c>
      <c r="R6866" s="47">
        <f t="shared" si="431"/>
        <v>36.000000002095476</v>
      </c>
      <c r="S6866" s="6" t="s">
        <v>44</v>
      </c>
      <c r="T6866" s="6" t="s">
        <v>973</v>
      </c>
      <c r="U6866" s="6" t="s">
        <v>7156</v>
      </c>
      <c r="V6866" s="6" t="s">
        <v>7157</v>
      </c>
      <c r="W6866" s="7">
        <v>0</v>
      </c>
      <c r="X6866" s="7">
        <v>0</v>
      </c>
      <c r="Y6866" s="7">
        <v>0</v>
      </c>
      <c r="Z6866" s="7">
        <v>0</v>
      </c>
      <c r="AA6866" s="7">
        <v>0</v>
      </c>
      <c r="AB6866" s="7">
        <v>0</v>
      </c>
      <c r="AC6866" s="7">
        <v>0.1</v>
      </c>
      <c r="AD6866" s="7">
        <v>0</v>
      </c>
      <c r="AE6866">
        <v>2</v>
      </c>
      <c r="AF6866">
        <v>0</v>
      </c>
      <c r="AG6866">
        <v>0</v>
      </c>
      <c r="AH6866">
        <v>0</v>
      </c>
      <c r="AI6866">
        <v>0</v>
      </c>
      <c r="AJ6866">
        <v>1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</row>
    <row r="6867" spans="1:44" x14ac:dyDescent="0.25">
      <c r="A6867">
        <v>1598643</v>
      </c>
      <c r="B6867">
        <v>794183</v>
      </c>
      <c r="C6867">
        <v>22.764023105308699</v>
      </c>
      <c r="D6867">
        <v>39.352805267769902</v>
      </c>
      <c r="E6867" s="68" t="s">
        <v>2545</v>
      </c>
      <c r="F6867" s="8">
        <f>INDEX(Δεδομένα!$P:$P,MATCH('2020'!E6867,Δεδομένα!$O:$O,0))</f>
        <v>110</v>
      </c>
      <c r="G6867" s="6" t="s">
        <v>958</v>
      </c>
      <c r="H6867" s="2" t="str">
        <f>INDEX(Δεδομένα!B$1:B$51,MATCH('2020'!G6867,Δεδομένα!A$1:A$51,0))</f>
        <v>ΘΕΣΣΑΛΙΑΣ</v>
      </c>
      <c r="I6867" s="8">
        <f>INDEX(Δεδομένα!E$1:E$13,MATCH('2020'!H6867,Δεδομένα!D$1:D$13,0))</f>
        <v>6</v>
      </c>
      <c r="J6867" s="1">
        <v>44110</v>
      </c>
      <c r="K6867" s="6" t="s">
        <v>764</v>
      </c>
      <c r="L6867" s="36" t="str">
        <f t="shared" si="428"/>
        <v>06/10/2020 22:30</v>
      </c>
      <c r="M6867" s="1">
        <v>44111</v>
      </c>
      <c r="N6867" s="6" t="s">
        <v>1848</v>
      </c>
      <c r="O6867" s="36" t="str">
        <f t="shared" si="429"/>
        <v>07/10/2020 01:20</v>
      </c>
      <c r="P6867" s="46">
        <f t="shared" si="430"/>
        <v>0.11805555555474712</v>
      </c>
      <c r="Q6867" s="48">
        <v>0</v>
      </c>
      <c r="R6867" s="47">
        <f t="shared" si="431"/>
        <v>169.99999999883585</v>
      </c>
      <c r="S6867" s="6" t="s">
        <v>44</v>
      </c>
      <c r="T6867" s="6" t="s">
        <v>2546</v>
      </c>
      <c r="U6867" s="6" t="s">
        <v>44</v>
      </c>
      <c r="V6867" s="6" t="s">
        <v>1490</v>
      </c>
      <c r="W6867" s="7">
        <v>0</v>
      </c>
      <c r="X6867" s="7">
        <v>0</v>
      </c>
      <c r="Y6867" s="7">
        <v>0</v>
      </c>
      <c r="Z6867" s="7">
        <v>0</v>
      </c>
      <c r="AA6867" s="7">
        <v>0</v>
      </c>
      <c r="AB6867" s="7">
        <v>0</v>
      </c>
      <c r="AC6867" s="7">
        <v>40</v>
      </c>
      <c r="AD6867" s="7">
        <v>0</v>
      </c>
      <c r="AE6867">
        <v>5</v>
      </c>
      <c r="AF6867">
        <v>0</v>
      </c>
      <c r="AG6867">
        <v>0</v>
      </c>
      <c r="AH6867">
        <v>0</v>
      </c>
      <c r="AI6867">
        <v>0</v>
      </c>
      <c r="AJ6867">
        <v>3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</row>
    <row r="6868" spans="1:44" x14ac:dyDescent="0.25">
      <c r="A6868">
        <v>1599834</v>
      </c>
      <c r="B6868">
        <v>794103</v>
      </c>
      <c r="C6868">
        <v>21.931318140707599</v>
      </c>
      <c r="D6868">
        <v>37.044964256763002</v>
      </c>
      <c r="E6868" s="68" t="s">
        <v>937</v>
      </c>
      <c r="F6868" s="8">
        <f>INDEX(Δεδομένα!$P:$P,MATCH('2020'!E6868,Δεδομένα!$O:$O,0))</f>
        <v>143</v>
      </c>
      <c r="G6868" s="6" t="s">
        <v>841</v>
      </c>
      <c r="H6868" s="2" t="str">
        <f>INDEX(Δεδομένα!B$1:B$51,MATCH('2020'!G6868,Δεδομένα!A$1:A$51,0))</f>
        <v>ΠΕΛΛΟΠΟΝΗΣΟΥ</v>
      </c>
      <c r="I6868" s="8">
        <f>INDEX(Δεδομένα!E$1:E$13,MATCH('2020'!H6868,Δεδομένα!D$1:D$13,0))</f>
        <v>8</v>
      </c>
      <c r="J6868" s="1">
        <v>44110</v>
      </c>
      <c r="K6868" s="6" t="s">
        <v>154</v>
      </c>
      <c r="L6868" s="36" t="str">
        <f t="shared" si="428"/>
        <v>06/10/2020 18:05</v>
      </c>
      <c r="M6868" s="1">
        <v>44110</v>
      </c>
      <c r="N6868" s="6" t="s">
        <v>533</v>
      </c>
      <c r="O6868" s="36" t="str">
        <f t="shared" si="429"/>
        <v>06/10/2020 19:18</v>
      </c>
      <c r="P6868" s="46">
        <f t="shared" si="430"/>
        <v>5.0694444449618459E-2</v>
      </c>
      <c r="Q6868" s="48">
        <v>0</v>
      </c>
      <c r="R6868" s="47">
        <f t="shared" si="431"/>
        <v>73.000000007450581</v>
      </c>
      <c r="S6868" s="6" t="s">
        <v>44</v>
      </c>
      <c r="T6868" s="6" t="s">
        <v>984</v>
      </c>
      <c r="U6868" s="6" t="s">
        <v>44</v>
      </c>
      <c r="V6868" s="6" t="s">
        <v>7169</v>
      </c>
      <c r="W6868" s="7">
        <v>0</v>
      </c>
      <c r="X6868" s="7">
        <v>0</v>
      </c>
      <c r="Y6868" s="7">
        <v>0</v>
      </c>
      <c r="Z6868" s="7">
        <v>0</v>
      </c>
      <c r="AA6868" s="7">
        <v>0.1</v>
      </c>
      <c r="AB6868" s="7">
        <v>0</v>
      </c>
      <c r="AC6868" s="7">
        <v>0</v>
      </c>
      <c r="AD6868" s="7">
        <v>0</v>
      </c>
      <c r="AE6868">
        <v>2</v>
      </c>
      <c r="AF6868">
        <v>0</v>
      </c>
      <c r="AG6868">
        <v>0</v>
      </c>
      <c r="AH6868">
        <v>0</v>
      </c>
      <c r="AI6868">
        <v>0</v>
      </c>
      <c r="AJ6868">
        <v>1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</row>
    <row r="6869" spans="1:44" x14ac:dyDescent="0.25">
      <c r="A6869">
        <v>1599836</v>
      </c>
      <c r="B6869">
        <v>794149</v>
      </c>
      <c r="C6869">
        <v>22.041445146810702</v>
      </c>
      <c r="D6869">
        <v>37.029848642484197</v>
      </c>
      <c r="E6869" s="68" t="s">
        <v>937</v>
      </c>
      <c r="F6869" s="8">
        <f>INDEX(Δεδομένα!$P:$P,MATCH('2020'!E6869,Δεδομένα!$O:$O,0))</f>
        <v>143</v>
      </c>
      <c r="G6869" s="6" t="s">
        <v>841</v>
      </c>
      <c r="H6869" s="2" t="str">
        <f>INDEX(Δεδομένα!B$1:B$51,MATCH('2020'!G6869,Δεδομένα!A$1:A$51,0))</f>
        <v>ΠΕΛΛΟΠΟΝΗΣΟΥ</v>
      </c>
      <c r="I6869" s="8">
        <f>INDEX(Δεδομένα!E$1:E$13,MATCH('2020'!H6869,Δεδομένα!D$1:D$13,0))</f>
        <v>8</v>
      </c>
      <c r="J6869" s="1">
        <v>44110</v>
      </c>
      <c r="K6869" s="6" t="s">
        <v>825</v>
      </c>
      <c r="L6869" s="36" t="str">
        <f t="shared" si="428"/>
        <v>06/10/2020 20:30</v>
      </c>
      <c r="M6869" s="1">
        <v>44110</v>
      </c>
      <c r="N6869" s="6" t="s">
        <v>5440</v>
      </c>
      <c r="O6869" s="36" t="str">
        <f t="shared" si="429"/>
        <v>06/10/2020 22:04</v>
      </c>
      <c r="P6869" s="46">
        <f t="shared" si="430"/>
        <v>6.5277777779556345E-2</v>
      </c>
      <c r="Q6869" s="48">
        <v>0</v>
      </c>
      <c r="R6869" s="47">
        <f t="shared" si="431"/>
        <v>94.000000002561137</v>
      </c>
      <c r="S6869" s="6" t="s">
        <v>44</v>
      </c>
      <c r="T6869" s="6" t="s">
        <v>940</v>
      </c>
      <c r="U6869" s="6" t="s">
        <v>44</v>
      </c>
      <c r="V6869" s="6" t="s">
        <v>4232</v>
      </c>
      <c r="W6869" s="7">
        <v>0</v>
      </c>
      <c r="X6869" s="7">
        <v>0</v>
      </c>
      <c r="Y6869" s="7">
        <v>0</v>
      </c>
      <c r="Z6869" s="7">
        <v>0</v>
      </c>
      <c r="AA6869" s="7">
        <v>0.1</v>
      </c>
      <c r="AB6869" s="7">
        <v>0</v>
      </c>
      <c r="AC6869" s="7">
        <v>0</v>
      </c>
      <c r="AD6869" s="7">
        <v>0</v>
      </c>
      <c r="AE6869">
        <v>2</v>
      </c>
      <c r="AF6869">
        <v>0</v>
      </c>
      <c r="AG6869">
        <v>0</v>
      </c>
      <c r="AH6869">
        <v>0</v>
      </c>
      <c r="AI6869">
        <v>0</v>
      </c>
      <c r="AJ6869">
        <v>1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</row>
    <row r="6870" spans="1:44" x14ac:dyDescent="0.25">
      <c r="A6870">
        <v>1595376</v>
      </c>
      <c r="B6870">
        <v>794042</v>
      </c>
      <c r="C6870">
        <v>24.884792696098199</v>
      </c>
      <c r="D6870">
        <v>41.023639425465397</v>
      </c>
      <c r="E6870" s="68" t="s">
        <v>834</v>
      </c>
      <c r="F6870" s="8">
        <f>INDEX(Δεδομένα!$P:$P,MATCH('2020'!E6870,Δεδομένα!$O:$O,0))</f>
        <v>32</v>
      </c>
      <c r="G6870" s="6" t="s">
        <v>121</v>
      </c>
      <c r="H6870" s="2" t="str">
        <f>INDEX(Δεδομένα!B$1:B$51,MATCH('2020'!G6870,Δεδομένα!A$1:A$51,0))</f>
        <v>ΑΝΑΤΟΛΙΚΗΣ ΜΑΚΕΔΟΝΙΑΣ ΚΑΙ ΘΡΑΚΗΣ</v>
      </c>
      <c r="I6870" s="8">
        <f>INDEX(Δεδομένα!E$1:E$13,MATCH('2020'!H6870,Δεδομένα!D$1:D$13,0))</f>
        <v>2</v>
      </c>
      <c r="J6870" s="1">
        <v>44110</v>
      </c>
      <c r="K6870" s="6" t="s">
        <v>2684</v>
      </c>
      <c r="L6870" s="36" t="str">
        <f t="shared" si="428"/>
        <v>06/10/2020 15:13</v>
      </c>
      <c r="M6870" s="1">
        <v>44110</v>
      </c>
      <c r="N6870" s="6" t="s">
        <v>1373</v>
      </c>
      <c r="O6870" s="36" t="str">
        <f t="shared" si="429"/>
        <v>06/10/2020 16:50</v>
      </c>
      <c r="P6870" s="46">
        <f t="shared" si="430"/>
        <v>6.7361111112404615E-2</v>
      </c>
      <c r="Q6870" s="48">
        <v>0</v>
      </c>
      <c r="R6870" s="47">
        <f t="shared" si="431"/>
        <v>97.000000001862645</v>
      </c>
      <c r="S6870" s="6" t="s">
        <v>44</v>
      </c>
      <c r="T6870" s="6" t="s">
        <v>124</v>
      </c>
      <c r="U6870" s="6" t="s">
        <v>44</v>
      </c>
      <c r="V6870" s="6" t="s">
        <v>7165</v>
      </c>
      <c r="W6870" s="7">
        <v>0</v>
      </c>
      <c r="X6870" s="7">
        <v>0</v>
      </c>
      <c r="Y6870" s="7">
        <v>0</v>
      </c>
      <c r="Z6870" s="7">
        <v>0.3</v>
      </c>
      <c r="AA6870" s="7">
        <v>0</v>
      </c>
      <c r="AB6870" s="7">
        <v>0</v>
      </c>
      <c r="AC6870" s="7">
        <v>0</v>
      </c>
      <c r="AD6870" s="7">
        <v>0</v>
      </c>
      <c r="AE6870">
        <v>2</v>
      </c>
      <c r="AF6870">
        <v>0</v>
      </c>
      <c r="AG6870">
        <v>0</v>
      </c>
      <c r="AH6870">
        <v>0</v>
      </c>
      <c r="AI6870">
        <v>0</v>
      </c>
      <c r="AJ6870">
        <v>1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</row>
    <row r="6871" spans="1:44" x14ac:dyDescent="0.25">
      <c r="A6871">
        <v>1605146</v>
      </c>
      <c r="B6871">
        <v>794004</v>
      </c>
      <c r="C6871">
        <v>25.352152928626001</v>
      </c>
      <c r="D6871">
        <v>41.137483544347802</v>
      </c>
      <c r="E6871" s="68" t="s">
        <v>946</v>
      </c>
      <c r="F6871" s="8">
        <f>INDEX(Δεδομένα!$P:$P,MATCH('2020'!E6871,Δεδομένα!$O:$O,0))</f>
        <v>19</v>
      </c>
      <c r="G6871" s="6" t="s">
        <v>64</v>
      </c>
      <c r="H6871" s="2" t="str">
        <f>INDEX(Δεδομένα!B$1:B$51,MATCH('2020'!G6871,Δεδομένα!A$1:A$51,0))</f>
        <v>ΑΝΑΤΟΛΙΚΗΣ ΜΑΚΕΔΟΝΙΑΣ ΚΑΙ ΘΡΑΚΗΣ</v>
      </c>
      <c r="I6871" s="8">
        <f>INDEX(Δεδομένα!E$1:E$13,MATCH('2020'!H6871,Δεδομένα!D$1:D$13,0))</f>
        <v>2</v>
      </c>
      <c r="J6871" s="1">
        <v>44110</v>
      </c>
      <c r="K6871" s="6" t="s">
        <v>662</v>
      </c>
      <c r="L6871" s="36" t="str">
        <f t="shared" si="428"/>
        <v>06/10/2020 12:30</v>
      </c>
      <c r="M6871" s="1">
        <v>44110</v>
      </c>
      <c r="N6871" s="6" t="s">
        <v>362</v>
      </c>
      <c r="O6871" s="36" t="str">
        <f t="shared" si="429"/>
        <v>06/10/2020 14:00</v>
      </c>
      <c r="P6871" s="46">
        <f t="shared" si="430"/>
        <v>6.25E-2</v>
      </c>
      <c r="Q6871" s="48">
        <v>0</v>
      </c>
      <c r="R6871" s="47">
        <f t="shared" si="431"/>
        <v>90</v>
      </c>
      <c r="S6871" s="6" t="s">
        <v>44</v>
      </c>
      <c r="T6871" s="6" t="s">
        <v>909</v>
      </c>
      <c r="U6871" s="6" t="s">
        <v>44</v>
      </c>
      <c r="V6871" s="6" t="s">
        <v>6071</v>
      </c>
      <c r="W6871" s="7">
        <v>0</v>
      </c>
      <c r="X6871" s="7">
        <v>0</v>
      </c>
      <c r="Y6871" s="7">
        <v>0</v>
      </c>
      <c r="Z6871" s="7">
        <v>2</v>
      </c>
      <c r="AA6871" s="7">
        <v>0</v>
      </c>
      <c r="AB6871" s="7">
        <v>0</v>
      </c>
      <c r="AC6871" s="7">
        <v>0</v>
      </c>
      <c r="AD6871" s="7">
        <v>0</v>
      </c>
      <c r="AE6871">
        <v>2</v>
      </c>
      <c r="AF6871">
        <v>0</v>
      </c>
      <c r="AG6871">
        <v>0</v>
      </c>
      <c r="AH6871">
        <v>0</v>
      </c>
      <c r="AI6871">
        <v>0</v>
      </c>
      <c r="AJ6871">
        <v>1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</row>
    <row r="6872" spans="1:44" x14ac:dyDescent="0.25">
      <c r="A6872">
        <v>1605159</v>
      </c>
      <c r="B6872">
        <v>794017</v>
      </c>
      <c r="C6872">
        <v>25.772246060878999</v>
      </c>
      <c r="D6872">
        <v>41.278457791186902</v>
      </c>
      <c r="E6872" s="68" t="s">
        <v>1219</v>
      </c>
      <c r="F6872" s="8">
        <f>INDEX(Δεδομένα!$P:$P,MATCH('2020'!E6872,Δεδομένα!$O:$O,0))</f>
        <v>20</v>
      </c>
      <c r="G6872" s="6" t="s">
        <v>64</v>
      </c>
      <c r="H6872" s="2" t="str">
        <f>INDEX(Δεδομένα!B$1:B$51,MATCH('2020'!G6872,Δεδομένα!A$1:A$51,0))</f>
        <v>ΑΝΑΤΟΛΙΚΗΣ ΜΑΚΕΔΟΝΙΑΣ ΚΑΙ ΘΡΑΚΗΣ</v>
      </c>
      <c r="I6872" s="8">
        <f>INDEX(Δεδομένα!E$1:E$13,MATCH('2020'!H6872,Δεδομένα!D$1:D$13,0))</f>
        <v>2</v>
      </c>
      <c r="J6872" s="1">
        <v>44110</v>
      </c>
      <c r="K6872" s="6" t="s">
        <v>529</v>
      </c>
      <c r="L6872" s="36" t="str">
        <f t="shared" si="428"/>
        <v>06/10/2020 13:35</v>
      </c>
      <c r="M6872" s="1">
        <v>44110</v>
      </c>
      <c r="N6872" s="6" t="s">
        <v>231</v>
      </c>
      <c r="O6872" s="36" t="str">
        <f t="shared" si="429"/>
        <v>06/10/2020 17:20</v>
      </c>
      <c r="P6872" s="46">
        <f t="shared" si="430"/>
        <v>0.15625</v>
      </c>
      <c r="Q6872" s="48">
        <v>0</v>
      </c>
      <c r="R6872" s="47">
        <f t="shared" si="431"/>
        <v>225</v>
      </c>
      <c r="S6872" s="6" t="s">
        <v>44</v>
      </c>
      <c r="T6872" s="6" t="s">
        <v>67</v>
      </c>
      <c r="U6872" s="6" t="s">
        <v>44</v>
      </c>
      <c r="V6872" s="6" t="s">
        <v>7161</v>
      </c>
      <c r="W6872" s="7">
        <v>0</v>
      </c>
      <c r="X6872" s="7">
        <v>0</v>
      </c>
      <c r="Y6872" s="7">
        <v>0</v>
      </c>
      <c r="Z6872" s="7">
        <v>0.3</v>
      </c>
      <c r="AA6872" s="7">
        <v>0</v>
      </c>
      <c r="AB6872" s="7">
        <v>0</v>
      </c>
      <c r="AC6872" s="7">
        <v>0</v>
      </c>
      <c r="AD6872" s="7">
        <v>0</v>
      </c>
      <c r="AE6872">
        <v>3</v>
      </c>
      <c r="AF6872">
        <v>0</v>
      </c>
      <c r="AG6872">
        <v>0</v>
      </c>
      <c r="AH6872">
        <v>0</v>
      </c>
      <c r="AI6872">
        <v>0</v>
      </c>
      <c r="AJ6872">
        <v>1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</row>
    <row r="6873" spans="1:44" x14ac:dyDescent="0.25">
      <c r="A6873">
        <v>1605221</v>
      </c>
      <c r="B6873">
        <v>794064</v>
      </c>
      <c r="C6873">
        <v>25.126199339226101</v>
      </c>
      <c r="D6873">
        <v>41.083381520868599</v>
      </c>
      <c r="E6873" s="68" t="s">
        <v>907</v>
      </c>
      <c r="F6873" s="8">
        <f>INDEX(Δεδομένα!$P:$P,MATCH('2020'!E6873,Δεδομένα!$O:$O,0))</f>
        <v>21</v>
      </c>
      <c r="G6873" s="6" t="s">
        <v>64</v>
      </c>
      <c r="H6873" s="2" t="str">
        <f>INDEX(Δεδομένα!B$1:B$51,MATCH('2020'!G6873,Δεδομένα!A$1:A$51,0))</f>
        <v>ΑΝΑΤΟΛΙΚΗΣ ΜΑΚΕΔΟΝΙΑΣ ΚΑΙ ΘΡΑΚΗΣ</v>
      </c>
      <c r="I6873" s="8">
        <f>INDEX(Δεδομένα!E$1:E$13,MATCH('2020'!H6873,Δεδομένα!D$1:D$13,0))</f>
        <v>2</v>
      </c>
      <c r="J6873" s="1">
        <v>44110</v>
      </c>
      <c r="K6873" s="6" t="s">
        <v>215</v>
      </c>
      <c r="L6873" s="36" t="str">
        <f t="shared" si="428"/>
        <v>06/10/2020 16:20</v>
      </c>
      <c r="M6873" s="1">
        <v>44110</v>
      </c>
      <c r="N6873" s="6" t="s">
        <v>204</v>
      </c>
      <c r="O6873" s="36" t="str">
        <f t="shared" si="429"/>
        <v>06/10/2020 17:00</v>
      </c>
      <c r="P6873" s="46">
        <f t="shared" si="430"/>
        <v>2.7777777781011537E-2</v>
      </c>
      <c r="Q6873" s="48">
        <v>0</v>
      </c>
      <c r="R6873" s="47">
        <f t="shared" si="431"/>
        <v>40.000000004656613</v>
      </c>
      <c r="S6873" s="6" t="s">
        <v>44</v>
      </c>
      <c r="T6873" s="6" t="s">
        <v>909</v>
      </c>
      <c r="U6873" s="6" t="s">
        <v>44</v>
      </c>
      <c r="V6873" s="6" t="s">
        <v>6938</v>
      </c>
      <c r="W6873" s="7">
        <v>0</v>
      </c>
      <c r="X6873" s="7">
        <v>0</v>
      </c>
      <c r="Y6873" s="7">
        <v>0</v>
      </c>
      <c r="Z6873" s="7">
        <v>0</v>
      </c>
      <c r="AA6873" s="7">
        <v>5</v>
      </c>
      <c r="AB6873" s="7">
        <v>0</v>
      </c>
      <c r="AC6873" s="7">
        <v>0</v>
      </c>
      <c r="AD6873" s="7">
        <v>0</v>
      </c>
      <c r="AE6873">
        <v>2</v>
      </c>
      <c r="AF6873">
        <v>0</v>
      </c>
      <c r="AG6873">
        <v>0</v>
      </c>
      <c r="AH6873">
        <v>0</v>
      </c>
      <c r="AI6873">
        <v>0</v>
      </c>
      <c r="AJ6873">
        <v>1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</row>
    <row r="6874" spans="1:44" x14ac:dyDescent="0.25">
      <c r="A6874">
        <v>1598044</v>
      </c>
      <c r="B6874">
        <v>794099</v>
      </c>
      <c r="C6874">
        <v>22.489853265742799</v>
      </c>
      <c r="D6874">
        <v>38.886561784892898</v>
      </c>
      <c r="E6874" s="68" t="s">
        <v>398</v>
      </c>
      <c r="F6874" s="8">
        <f>INDEX(Δεδομένα!$P:$P,MATCH('2020'!E6874,Δεδομένα!$O:$O,0))</f>
        <v>161</v>
      </c>
      <c r="G6874" s="6" t="s">
        <v>399</v>
      </c>
      <c r="H6874" s="2" t="str">
        <f>INDEX(Δεδομένα!B$1:B$51,MATCH('2020'!G6874,Δεδομένα!A$1:A$51,0))</f>
        <v>ΣΤΕΡΕΑΣ ΕΛΛΑΔΟΣ</v>
      </c>
      <c r="I6874" s="8">
        <f>INDEX(Δεδομένα!E$1:E$13,MATCH('2020'!H6874,Δεδομένα!D$1:D$13,0))</f>
        <v>9</v>
      </c>
      <c r="J6874" s="1">
        <v>44110</v>
      </c>
      <c r="K6874" s="6" t="s">
        <v>770</v>
      </c>
      <c r="L6874" s="36" t="str">
        <f t="shared" si="428"/>
        <v>06/10/2020 17:57</v>
      </c>
      <c r="M6874" s="1">
        <v>44110</v>
      </c>
      <c r="N6874" s="6" t="s">
        <v>234</v>
      </c>
      <c r="O6874" s="36" t="str">
        <f t="shared" si="429"/>
        <v>06/10/2020 19:05</v>
      </c>
      <c r="P6874" s="46">
        <f t="shared" si="430"/>
        <v>4.7222222223354038E-2</v>
      </c>
      <c r="Q6874" s="48">
        <v>0</v>
      </c>
      <c r="R6874" s="47">
        <f t="shared" si="431"/>
        <v>68.000000001629815</v>
      </c>
      <c r="S6874" s="6" t="s">
        <v>44</v>
      </c>
      <c r="T6874" s="6" t="s">
        <v>408</v>
      </c>
      <c r="U6874" s="6" t="s">
        <v>4746</v>
      </c>
      <c r="V6874" s="6" t="s">
        <v>4746</v>
      </c>
      <c r="W6874" s="7">
        <v>0</v>
      </c>
      <c r="X6874" s="7">
        <v>0</v>
      </c>
      <c r="Y6874" s="7">
        <v>0</v>
      </c>
      <c r="Z6874" s="7">
        <v>0</v>
      </c>
      <c r="AA6874" s="7">
        <v>0.5</v>
      </c>
      <c r="AB6874" s="7">
        <v>0</v>
      </c>
      <c r="AC6874" s="7">
        <v>0</v>
      </c>
      <c r="AD6874" s="7">
        <v>0</v>
      </c>
      <c r="AE6874">
        <v>4</v>
      </c>
      <c r="AF6874">
        <v>0</v>
      </c>
      <c r="AG6874">
        <v>0</v>
      </c>
      <c r="AH6874">
        <v>0</v>
      </c>
      <c r="AI6874">
        <v>0</v>
      </c>
      <c r="AJ6874">
        <v>2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</row>
    <row r="6875" spans="1:44" x14ac:dyDescent="0.25">
      <c r="A6875">
        <v>1598054</v>
      </c>
      <c r="B6875">
        <v>794154</v>
      </c>
      <c r="C6875">
        <v>22.490267070301901</v>
      </c>
      <c r="D6875">
        <v>38.973613451741898</v>
      </c>
      <c r="E6875" s="68" t="s">
        <v>398</v>
      </c>
      <c r="F6875" s="8">
        <f>INDEX(Δεδομένα!$P:$P,MATCH('2020'!E6875,Δεδομένα!$O:$O,0))</f>
        <v>161</v>
      </c>
      <c r="G6875" s="6" t="s">
        <v>399</v>
      </c>
      <c r="H6875" s="2" t="str">
        <f>INDEX(Δεδομένα!B$1:B$51,MATCH('2020'!G6875,Δεδομένα!A$1:A$51,0))</f>
        <v>ΣΤΕΡΕΑΣ ΕΛΛΑΔΟΣ</v>
      </c>
      <c r="I6875" s="8">
        <f>INDEX(Δεδομένα!E$1:E$13,MATCH('2020'!H6875,Δεδομένα!D$1:D$13,0))</f>
        <v>9</v>
      </c>
      <c r="J6875" s="1">
        <v>44110</v>
      </c>
      <c r="K6875" s="6" t="s">
        <v>392</v>
      </c>
      <c r="L6875" s="36" t="str">
        <f t="shared" si="428"/>
        <v>06/10/2020 21:00</v>
      </c>
      <c r="M6875" s="1">
        <v>44111</v>
      </c>
      <c r="N6875" s="6" t="s">
        <v>562</v>
      </c>
      <c r="O6875" s="36" t="str">
        <f t="shared" si="429"/>
        <v>07/10/2020 11:50</v>
      </c>
      <c r="P6875" s="46">
        <f t="shared" si="430"/>
        <v>0.61805555555474712</v>
      </c>
      <c r="Q6875" s="48">
        <v>0</v>
      </c>
      <c r="R6875" s="47">
        <f t="shared" si="431"/>
        <v>889.99999999883585</v>
      </c>
      <c r="S6875" s="6" t="s">
        <v>44</v>
      </c>
      <c r="T6875" s="6" t="s">
        <v>408</v>
      </c>
      <c r="U6875" s="6" t="s">
        <v>2791</v>
      </c>
      <c r="V6875" s="6" t="s">
        <v>93</v>
      </c>
      <c r="W6875" s="7">
        <v>0</v>
      </c>
      <c r="X6875" s="7">
        <v>0.5</v>
      </c>
      <c r="Y6875" s="7">
        <v>0</v>
      </c>
      <c r="Z6875" s="7">
        <v>0</v>
      </c>
      <c r="AA6875" s="7">
        <v>0</v>
      </c>
      <c r="AB6875" s="7">
        <v>0</v>
      </c>
      <c r="AC6875" s="7">
        <v>0</v>
      </c>
      <c r="AD6875" s="7">
        <v>0</v>
      </c>
      <c r="AE6875">
        <v>14</v>
      </c>
      <c r="AF6875">
        <v>0</v>
      </c>
      <c r="AG6875">
        <v>0</v>
      </c>
      <c r="AH6875">
        <v>0</v>
      </c>
      <c r="AI6875">
        <v>0</v>
      </c>
      <c r="AJ6875">
        <v>7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</row>
    <row r="6876" spans="1:44" x14ac:dyDescent="0.25">
      <c r="A6876">
        <v>1611898</v>
      </c>
      <c r="B6876">
        <v>793991</v>
      </c>
      <c r="C6876">
        <v>24.250499354073799</v>
      </c>
      <c r="D6876">
        <v>35.244295044080197</v>
      </c>
      <c r="E6876" s="68" t="s">
        <v>3021</v>
      </c>
      <c r="F6876" s="8">
        <f>INDEX(Δεδομένα!$P:$P,MATCH('2020'!E6876,Δεδομένα!$O:$O,0))</f>
        <v>214</v>
      </c>
      <c r="G6876" s="6" t="s">
        <v>775</v>
      </c>
      <c r="H6876" s="2" t="str">
        <f>INDEX(Δεδομένα!B$1:B$51,MATCH('2020'!G6876,Δεδομένα!A$1:A$51,0))</f>
        <v>ΚΡΗΤΗΣ</v>
      </c>
      <c r="I6876" s="8">
        <f>INDEX(Δεδομένα!E$1:E$13,MATCH('2020'!H6876,Δεδομένα!D$1:D$13,0))</f>
        <v>12</v>
      </c>
      <c r="J6876" s="1">
        <v>44110</v>
      </c>
      <c r="K6876" s="6" t="s">
        <v>2279</v>
      </c>
      <c r="L6876" s="36" t="str">
        <f t="shared" si="428"/>
        <v>06/10/2020 11:41</v>
      </c>
      <c r="M6876" s="1">
        <v>44110</v>
      </c>
      <c r="N6876" s="6" t="s">
        <v>1358</v>
      </c>
      <c r="O6876" s="36" t="str">
        <f t="shared" si="429"/>
        <v>06/10/2020 14:09</v>
      </c>
      <c r="P6876" s="46">
        <f t="shared" si="430"/>
        <v>0.10277777777810115</v>
      </c>
      <c r="Q6876" s="48">
        <v>0</v>
      </c>
      <c r="R6876" s="47">
        <f t="shared" si="431"/>
        <v>148.00000000046566</v>
      </c>
      <c r="S6876" s="6" t="s">
        <v>44</v>
      </c>
      <c r="T6876" s="6" t="s">
        <v>4848</v>
      </c>
      <c r="U6876" s="6" t="s">
        <v>44</v>
      </c>
      <c r="V6876" s="6" t="s">
        <v>7159</v>
      </c>
      <c r="W6876" s="7">
        <v>0</v>
      </c>
      <c r="X6876" s="7">
        <v>0</v>
      </c>
      <c r="Y6876" s="7">
        <v>0</v>
      </c>
      <c r="Z6876" s="7">
        <v>0.5</v>
      </c>
      <c r="AA6876" s="7">
        <v>0</v>
      </c>
      <c r="AB6876" s="7">
        <v>0</v>
      </c>
      <c r="AC6876" s="7">
        <v>0</v>
      </c>
      <c r="AD6876" s="7">
        <v>0</v>
      </c>
      <c r="AE6876">
        <v>6</v>
      </c>
      <c r="AF6876">
        <v>0</v>
      </c>
      <c r="AG6876">
        <v>0</v>
      </c>
      <c r="AH6876">
        <v>0</v>
      </c>
      <c r="AI6876">
        <v>0</v>
      </c>
      <c r="AJ6876">
        <v>3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</row>
    <row r="6877" spans="1:44" x14ac:dyDescent="0.25">
      <c r="A6877">
        <v>1615382</v>
      </c>
      <c r="B6877">
        <v>794072</v>
      </c>
      <c r="C6877">
        <v>26.087012621942002</v>
      </c>
      <c r="D6877">
        <v>38.325238665514597</v>
      </c>
      <c r="E6877" s="68" t="s">
        <v>1661</v>
      </c>
      <c r="F6877" s="8">
        <f>INDEX(Δεδομένα!$P:$P,MATCH('2020'!E6877,Δεδομένα!$O:$O,0))</f>
        <v>201</v>
      </c>
      <c r="G6877" s="6" t="s">
        <v>525</v>
      </c>
      <c r="H6877" s="2" t="str">
        <f>INDEX(Δεδομένα!B$1:B$51,MATCH('2020'!G6877,Δεδομένα!A$1:A$51,0))</f>
        <v>ΒΟΡΕΙΟΥ ΑΙΓΑΙΟΥ</v>
      </c>
      <c r="I6877" s="8">
        <f>INDEX(Δεδομένα!E$1:E$13,MATCH('2020'!H6877,Δεδομένα!D$1:D$13,0))</f>
        <v>11</v>
      </c>
      <c r="J6877" s="1">
        <v>44110</v>
      </c>
      <c r="K6877" s="6" t="s">
        <v>70</v>
      </c>
      <c r="L6877" s="36" t="str">
        <f t="shared" si="428"/>
        <v>06/10/2020 16:43</v>
      </c>
      <c r="M6877" s="1">
        <v>44110</v>
      </c>
      <c r="N6877" s="6" t="s">
        <v>2365</v>
      </c>
      <c r="O6877" s="36" t="str">
        <f t="shared" si="429"/>
        <v>06/10/2020 17:13</v>
      </c>
      <c r="P6877" s="46">
        <f t="shared" si="430"/>
        <v>2.0833333335758653E-2</v>
      </c>
      <c r="Q6877" s="48">
        <v>0</v>
      </c>
      <c r="R6877" s="47">
        <f t="shared" si="431"/>
        <v>30.00000000349246</v>
      </c>
      <c r="S6877" s="6" t="s">
        <v>44</v>
      </c>
      <c r="T6877" s="6" t="s">
        <v>527</v>
      </c>
      <c r="U6877" s="6" t="s">
        <v>44</v>
      </c>
      <c r="V6877" s="6" t="s">
        <v>5442</v>
      </c>
      <c r="W6877" s="7">
        <v>0</v>
      </c>
      <c r="X6877" s="7">
        <v>0</v>
      </c>
      <c r="Y6877" s="7">
        <v>0</v>
      </c>
      <c r="Z6877" s="7">
        <v>0</v>
      </c>
      <c r="AA6877" s="7">
        <v>0</v>
      </c>
      <c r="AB6877" s="7">
        <v>0.6</v>
      </c>
      <c r="AC6877" s="7">
        <v>0</v>
      </c>
      <c r="AD6877" s="7">
        <v>0</v>
      </c>
      <c r="AE6877">
        <v>13</v>
      </c>
      <c r="AF6877">
        <v>0</v>
      </c>
      <c r="AG6877">
        <v>0</v>
      </c>
      <c r="AH6877">
        <v>0</v>
      </c>
      <c r="AI6877">
        <v>0</v>
      </c>
      <c r="AJ6877">
        <v>5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</row>
    <row r="6878" spans="1:44" x14ac:dyDescent="0.25">
      <c r="A6878">
        <v>1615416</v>
      </c>
      <c r="B6878">
        <v>794152</v>
      </c>
      <c r="C6878">
        <v>26.1207245600501</v>
      </c>
      <c r="D6878">
        <v>38.488018938082298</v>
      </c>
      <c r="E6878" s="68" t="s">
        <v>524</v>
      </c>
      <c r="F6878" s="8">
        <f>INDEX(Δεδομένα!$P:$P,MATCH('2020'!E6878,Δεδομένα!$O:$O,0))</f>
        <v>202</v>
      </c>
      <c r="G6878" s="6" t="s">
        <v>525</v>
      </c>
      <c r="H6878" s="2" t="str">
        <f>INDEX(Δεδομένα!B$1:B$51,MATCH('2020'!G6878,Δεδομένα!A$1:A$51,0))</f>
        <v>ΒΟΡΕΙΟΥ ΑΙΓΑΙΟΥ</v>
      </c>
      <c r="I6878" s="8">
        <f>INDEX(Δεδομένα!E$1:E$13,MATCH('2020'!H6878,Δεδομένα!D$1:D$13,0))</f>
        <v>11</v>
      </c>
      <c r="J6878" s="1">
        <v>44110</v>
      </c>
      <c r="K6878" s="6" t="s">
        <v>2270</v>
      </c>
      <c r="L6878" s="36" t="str">
        <f t="shared" si="428"/>
        <v>06/10/2020 20:47</v>
      </c>
      <c r="M6878" s="1">
        <v>44110</v>
      </c>
      <c r="N6878" s="6" t="s">
        <v>633</v>
      </c>
      <c r="O6878" s="36" t="str">
        <f t="shared" si="429"/>
        <v>06/10/2020 22:15</v>
      </c>
      <c r="P6878" s="46">
        <f t="shared" si="430"/>
        <v>6.1111111113859806E-2</v>
      </c>
      <c r="Q6878" s="48">
        <v>0</v>
      </c>
      <c r="R6878" s="47">
        <f t="shared" si="431"/>
        <v>88.000000003958121</v>
      </c>
      <c r="S6878" s="6" t="s">
        <v>44</v>
      </c>
      <c r="T6878" s="6" t="s">
        <v>527</v>
      </c>
      <c r="U6878" s="6" t="s">
        <v>44</v>
      </c>
      <c r="V6878" s="6" t="s">
        <v>2078</v>
      </c>
      <c r="W6878" s="7">
        <v>0</v>
      </c>
      <c r="X6878" s="7">
        <v>0</v>
      </c>
      <c r="Y6878" s="7">
        <v>0</v>
      </c>
      <c r="Z6878" s="7">
        <v>0</v>
      </c>
      <c r="AA6878" s="7">
        <v>0</v>
      </c>
      <c r="AB6878" s="7">
        <v>0</v>
      </c>
      <c r="AC6878" s="7">
        <v>0</v>
      </c>
      <c r="AD6878" s="7">
        <v>0</v>
      </c>
      <c r="AE6878">
        <v>11</v>
      </c>
      <c r="AF6878">
        <v>0</v>
      </c>
      <c r="AG6878">
        <v>0</v>
      </c>
      <c r="AH6878">
        <v>0</v>
      </c>
      <c r="AI6878">
        <v>0</v>
      </c>
      <c r="AJ6878">
        <v>4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</row>
    <row r="6879" spans="1:44" x14ac:dyDescent="0.25">
      <c r="A6879">
        <v>1597689</v>
      </c>
      <c r="B6879">
        <v>794284</v>
      </c>
      <c r="C6879">
        <v>21.6571362721604</v>
      </c>
      <c r="D6879">
        <v>38.557127425317397</v>
      </c>
      <c r="E6879" s="68" t="s">
        <v>1361</v>
      </c>
      <c r="F6879" s="8">
        <f>INDEX(Δεδομένα!$P:$P,MATCH('2020'!E6879,Δεδομένα!$O:$O,0))</f>
        <v>129</v>
      </c>
      <c r="G6879" s="6" t="s">
        <v>335</v>
      </c>
      <c r="H6879" s="2" t="str">
        <f>INDEX(Δεδομένα!B$1:B$51,MATCH('2020'!G6879,Δεδομένα!A$1:A$51,0))</f>
        <v>ΔΥΤΙΚΗΣ ΕΛΛΑΔΟΣ</v>
      </c>
      <c r="I6879" s="8">
        <f>INDEX(Δεδομένα!E$1:E$13,MATCH('2020'!H6879,Δεδομένα!D$1:D$13,0))</f>
        <v>7</v>
      </c>
      <c r="J6879" s="1">
        <v>44111</v>
      </c>
      <c r="K6879" s="6" t="s">
        <v>662</v>
      </c>
      <c r="L6879" s="36" t="str">
        <f t="shared" si="428"/>
        <v>07/10/2020 12:30</v>
      </c>
      <c r="M6879" s="1">
        <v>44111</v>
      </c>
      <c r="N6879" s="6" t="s">
        <v>481</v>
      </c>
      <c r="O6879" s="36" t="str">
        <f t="shared" si="429"/>
        <v>07/10/2020 12:50</v>
      </c>
      <c r="P6879" s="46">
        <f t="shared" si="430"/>
        <v>1.3888888883229811E-2</v>
      </c>
      <c r="Q6879" s="48">
        <v>0</v>
      </c>
      <c r="R6879" s="47">
        <f t="shared" si="431"/>
        <v>19.999999991850927</v>
      </c>
      <c r="S6879" s="6" t="s">
        <v>44</v>
      </c>
      <c r="T6879" s="6" t="s">
        <v>1362</v>
      </c>
      <c r="U6879" s="6" t="s">
        <v>3703</v>
      </c>
      <c r="V6879" s="6" t="s">
        <v>7174</v>
      </c>
      <c r="W6879" s="7">
        <v>0</v>
      </c>
      <c r="X6879" s="7">
        <v>0</v>
      </c>
      <c r="Y6879" s="7">
        <v>0</v>
      </c>
      <c r="Z6879" s="7">
        <v>0</v>
      </c>
      <c r="AA6879" s="7">
        <v>0.05</v>
      </c>
      <c r="AB6879" s="7">
        <v>0</v>
      </c>
      <c r="AC6879" s="7">
        <v>0</v>
      </c>
      <c r="AD6879" s="7">
        <v>0</v>
      </c>
      <c r="AE6879">
        <v>2</v>
      </c>
      <c r="AF6879">
        <v>0</v>
      </c>
      <c r="AG6879">
        <v>0</v>
      </c>
      <c r="AH6879">
        <v>0</v>
      </c>
      <c r="AI6879">
        <v>0</v>
      </c>
      <c r="AJ6879">
        <v>1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</row>
    <row r="6880" spans="1:44" x14ac:dyDescent="0.25">
      <c r="A6880">
        <v>1596716</v>
      </c>
      <c r="B6880">
        <v>794394</v>
      </c>
      <c r="C6880">
        <v>21.186908431232901</v>
      </c>
      <c r="D6880">
        <v>38.809891861021299</v>
      </c>
      <c r="E6880" s="68" t="s">
        <v>351</v>
      </c>
      <c r="F6880" s="8">
        <f>INDEX(Δεδομένα!$P:$P,MATCH('2020'!E6880,Δεδομένα!$O:$O,0))</f>
        <v>131</v>
      </c>
      <c r="G6880" s="6" t="s">
        <v>335</v>
      </c>
      <c r="H6880" s="2" t="str">
        <f>INDEX(Δεδομένα!B$1:B$51,MATCH('2020'!G6880,Δεδομένα!A$1:A$51,0))</f>
        <v>ΔΥΤΙΚΗΣ ΕΛΛΑΔΟΣ</v>
      </c>
      <c r="I6880" s="8">
        <f>INDEX(Δεδομένα!E$1:E$13,MATCH('2020'!H6880,Δεδομένα!D$1:D$13,0))</f>
        <v>7</v>
      </c>
      <c r="J6880" s="1">
        <v>44111</v>
      </c>
      <c r="K6880" s="6" t="s">
        <v>2128</v>
      </c>
      <c r="L6880" s="36" t="str">
        <f t="shared" si="428"/>
        <v>07/10/2020 18:34</v>
      </c>
      <c r="M6880" s="1">
        <v>44111</v>
      </c>
      <c r="N6880" s="6" t="s">
        <v>2937</v>
      </c>
      <c r="O6880" s="36" t="str">
        <f t="shared" si="429"/>
        <v>07/10/2020 19:16</v>
      </c>
      <c r="P6880" s="46">
        <f t="shared" si="430"/>
        <v>2.9166666667151731E-2</v>
      </c>
      <c r="Q6880" s="48">
        <v>0</v>
      </c>
      <c r="R6880" s="47">
        <f t="shared" si="431"/>
        <v>42.000000000698492</v>
      </c>
      <c r="S6880" s="6" t="s">
        <v>44</v>
      </c>
      <c r="T6880" s="6" t="s">
        <v>354</v>
      </c>
      <c r="U6880" s="6" t="s">
        <v>44</v>
      </c>
      <c r="V6880" s="6" t="s">
        <v>6159</v>
      </c>
      <c r="W6880" s="7">
        <v>0</v>
      </c>
      <c r="X6880" s="7">
        <v>0</v>
      </c>
      <c r="Y6880" s="7">
        <v>0</v>
      </c>
      <c r="Z6880" s="7">
        <v>0</v>
      </c>
      <c r="AA6880" s="7">
        <v>0</v>
      </c>
      <c r="AB6880" s="7">
        <v>0</v>
      </c>
      <c r="AC6880" s="7">
        <v>0</v>
      </c>
      <c r="AD6880" s="7">
        <v>0</v>
      </c>
      <c r="AE6880">
        <v>4</v>
      </c>
      <c r="AF6880">
        <v>0</v>
      </c>
      <c r="AG6880">
        <v>0</v>
      </c>
      <c r="AH6880">
        <v>0</v>
      </c>
      <c r="AI6880">
        <v>0</v>
      </c>
      <c r="AJ6880">
        <v>2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</row>
    <row r="6881" spans="1:44" x14ac:dyDescent="0.25">
      <c r="A6881">
        <v>1597411</v>
      </c>
      <c r="B6881">
        <v>794258</v>
      </c>
      <c r="C6881">
        <v>23.217095734189702</v>
      </c>
      <c r="D6881">
        <v>38.217772514894399</v>
      </c>
      <c r="E6881" s="68" t="s">
        <v>845</v>
      </c>
      <c r="F6881" s="8">
        <f>INDEX(Δεδομένα!$P:$P,MATCH('2020'!E6881,Δεδομένα!$O:$O,0))</f>
        <v>176</v>
      </c>
      <c r="G6881" s="6" t="s">
        <v>846</v>
      </c>
      <c r="H6881" s="2" t="str">
        <f>INDEX(Δεδομένα!B$1:B$51,MATCH('2020'!G6881,Δεδομένα!A$1:A$51,0))</f>
        <v>ΣΤΕΡΕΑΣ ΕΛΛΑΔΟΣ</v>
      </c>
      <c r="I6881" s="8">
        <f>INDEX(Δεδομένα!E$1:E$13,MATCH('2020'!H6881,Δεδομένα!D$1:D$13,0))</f>
        <v>9</v>
      </c>
      <c r="J6881" s="1">
        <v>44111</v>
      </c>
      <c r="K6881" s="6" t="s">
        <v>4999</v>
      </c>
      <c r="L6881" s="36" t="str">
        <f t="shared" si="428"/>
        <v>07/10/2020 11:13</v>
      </c>
      <c r="M6881" s="1">
        <v>44111</v>
      </c>
      <c r="N6881" s="6" t="s">
        <v>1235</v>
      </c>
      <c r="O6881" s="36" t="str">
        <f t="shared" si="429"/>
        <v>07/10/2020 11:25</v>
      </c>
      <c r="P6881" s="46">
        <f t="shared" si="430"/>
        <v>8.333333331393078E-3</v>
      </c>
      <c r="Q6881" s="48">
        <v>0</v>
      </c>
      <c r="R6881" s="47">
        <f t="shared" si="431"/>
        <v>11.999999997206032</v>
      </c>
      <c r="S6881" s="6" t="s">
        <v>44</v>
      </c>
      <c r="T6881" s="6" t="s">
        <v>849</v>
      </c>
      <c r="U6881" s="6" t="s">
        <v>2567</v>
      </c>
      <c r="V6881" s="6" t="s">
        <v>7172</v>
      </c>
      <c r="W6881" s="7">
        <v>0</v>
      </c>
      <c r="X6881" s="7">
        <v>0</v>
      </c>
      <c r="Y6881" s="7">
        <v>0</v>
      </c>
      <c r="Z6881" s="7">
        <v>0</v>
      </c>
      <c r="AA6881" s="7">
        <v>0</v>
      </c>
      <c r="AB6881" s="7">
        <v>1</v>
      </c>
      <c r="AC6881" s="7">
        <v>0</v>
      </c>
      <c r="AD6881" s="7">
        <v>0</v>
      </c>
      <c r="AE6881">
        <v>2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</row>
    <row r="6882" spans="1:44" x14ac:dyDescent="0.25">
      <c r="A6882">
        <v>1597416</v>
      </c>
      <c r="B6882">
        <v>794298</v>
      </c>
      <c r="C6882">
        <v>23.271288584039599</v>
      </c>
      <c r="D6882">
        <v>38.283945039131602</v>
      </c>
      <c r="E6882" s="68" t="s">
        <v>845</v>
      </c>
      <c r="F6882" s="8">
        <f>INDEX(Δεδομένα!$P:$P,MATCH('2020'!E6882,Δεδομένα!$O:$O,0))</f>
        <v>176</v>
      </c>
      <c r="G6882" s="6" t="s">
        <v>846</v>
      </c>
      <c r="H6882" s="2" t="str">
        <f>INDEX(Δεδομένα!B$1:B$51,MATCH('2020'!G6882,Δεδομένα!A$1:A$51,0))</f>
        <v>ΣΤΕΡΕΑΣ ΕΛΛΑΔΟΣ</v>
      </c>
      <c r="I6882" s="8">
        <f>INDEX(Δεδομένα!E$1:E$13,MATCH('2020'!H6882,Δεδομένα!D$1:D$13,0))</f>
        <v>9</v>
      </c>
      <c r="J6882" s="1">
        <v>44111</v>
      </c>
      <c r="K6882" s="6" t="s">
        <v>2586</v>
      </c>
      <c r="L6882" s="36" t="str">
        <f t="shared" si="428"/>
        <v>07/10/2020 13:22</v>
      </c>
      <c r="M6882" s="1">
        <v>44111</v>
      </c>
      <c r="N6882" s="6" t="s">
        <v>362</v>
      </c>
      <c r="O6882" s="36" t="str">
        <f t="shared" si="429"/>
        <v>07/10/2020 14:00</v>
      </c>
      <c r="P6882" s="46">
        <f t="shared" si="430"/>
        <v>2.6388888894871343E-2</v>
      </c>
      <c r="Q6882" s="48">
        <v>0</v>
      </c>
      <c r="R6882" s="47">
        <f t="shared" si="431"/>
        <v>38.000000008614734</v>
      </c>
      <c r="S6882" s="6" t="s">
        <v>44</v>
      </c>
      <c r="T6882" s="6" t="s">
        <v>849</v>
      </c>
      <c r="U6882" s="6" t="s">
        <v>44</v>
      </c>
      <c r="V6882" s="6" t="s">
        <v>7176</v>
      </c>
      <c r="W6882" s="7">
        <v>0</v>
      </c>
      <c r="X6882" s="7">
        <v>0</v>
      </c>
      <c r="Y6882" s="7">
        <v>0</v>
      </c>
      <c r="Z6882" s="7">
        <v>0</v>
      </c>
      <c r="AA6882" s="7">
        <v>0.2</v>
      </c>
      <c r="AB6882" s="7">
        <v>0</v>
      </c>
      <c r="AC6882" s="7">
        <v>0</v>
      </c>
      <c r="AD6882" s="7">
        <v>0</v>
      </c>
      <c r="AE6882">
        <v>2</v>
      </c>
      <c r="AF6882">
        <v>0</v>
      </c>
      <c r="AG6882">
        <v>0</v>
      </c>
      <c r="AH6882">
        <v>0</v>
      </c>
      <c r="AI6882">
        <v>0</v>
      </c>
      <c r="AJ6882">
        <v>1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</row>
    <row r="6883" spans="1:44" x14ac:dyDescent="0.25">
      <c r="A6883">
        <v>1597418</v>
      </c>
      <c r="B6883">
        <v>794349</v>
      </c>
      <c r="C6883">
        <v>23.3419835801845</v>
      </c>
      <c r="D6883">
        <v>38.442361509122499</v>
      </c>
      <c r="E6883" s="68" t="s">
        <v>845</v>
      </c>
      <c r="F6883" s="8">
        <f>INDEX(Δεδομένα!$P:$P,MATCH('2020'!E6883,Δεδομένα!$O:$O,0))</f>
        <v>176</v>
      </c>
      <c r="G6883" s="6" t="s">
        <v>846</v>
      </c>
      <c r="H6883" s="2" t="str">
        <f>INDEX(Δεδομένα!B$1:B$51,MATCH('2020'!G6883,Δεδομένα!A$1:A$51,0))</f>
        <v>ΣΤΕΡΕΑΣ ΕΛΛΑΔΟΣ</v>
      </c>
      <c r="I6883" s="8">
        <f>INDEX(Δεδομένα!E$1:E$13,MATCH('2020'!H6883,Δεδομένα!D$1:D$13,0))</f>
        <v>9</v>
      </c>
      <c r="J6883" s="1">
        <v>44111</v>
      </c>
      <c r="K6883" s="6" t="s">
        <v>2071</v>
      </c>
      <c r="L6883" s="36" t="str">
        <f t="shared" si="428"/>
        <v>07/10/2020 17:06</v>
      </c>
      <c r="M6883" s="1">
        <v>44111</v>
      </c>
      <c r="N6883" s="6" t="s">
        <v>336</v>
      </c>
      <c r="O6883" s="36" t="str">
        <f t="shared" si="429"/>
        <v>07/10/2020 17:40</v>
      </c>
      <c r="P6883" s="46">
        <f t="shared" si="430"/>
        <v>2.361111110803904E-2</v>
      </c>
      <c r="Q6883" s="48">
        <v>0</v>
      </c>
      <c r="R6883" s="47">
        <f t="shared" si="431"/>
        <v>33.999999995576218</v>
      </c>
      <c r="S6883" s="6" t="s">
        <v>44</v>
      </c>
      <c r="T6883" s="6" t="s">
        <v>849</v>
      </c>
      <c r="U6883" s="6" t="s">
        <v>44</v>
      </c>
      <c r="V6883" s="6" t="s">
        <v>7179</v>
      </c>
      <c r="W6883" s="7">
        <v>0</v>
      </c>
      <c r="X6883" s="7">
        <v>0</v>
      </c>
      <c r="Y6883" s="7">
        <v>0</v>
      </c>
      <c r="Z6883" s="7">
        <v>0</v>
      </c>
      <c r="AA6883" s="7">
        <v>0</v>
      </c>
      <c r="AB6883" s="7">
        <v>0</v>
      </c>
      <c r="AC6883" s="7">
        <v>5</v>
      </c>
      <c r="AD6883" s="7">
        <v>0</v>
      </c>
      <c r="AE6883">
        <v>6</v>
      </c>
      <c r="AF6883">
        <v>0</v>
      </c>
      <c r="AG6883">
        <v>0</v>
      </c>
      <c r="AH6883">
        <v>0</v>
      </c>
      <c r="AI6883">
        <v>0</v>
      </c>
      <c r="AJ6883">
        <v>3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</row>
    <row r="6884" spans="1:44" x14ac:dyDescent="0.25">
      <c r="A6884">
        <v>1597419</v>
      </c>
      <c r="B6884">
        <v>794405</v>
      </c>
      <c r="C6884">
        <v>23.4071552117483</v>
      </c>
      <c r="D6884">
        <v>38.3815188681953</v>
      </c>
      <c r="E6884" s="68" t="s">
        <v>845</v>
      </c>
      <c r="F6884" s="8">
        <f>INDEX(Δεδομένα!$P:$P,MATCH('2020'!E6884,Δεδομένα!$O:$O,0))</f>
        <v>176</v>
      </c>
      <c r="G6884" s="6" t="s">
        <v>846</v>
      </c>
      <c r="H6884" s="2" t="str">
        <f>INDEX(Δεδομένα!B$1:B$51,MATCH('2020'!G6884,Δεδομένα!A$1:A$51,0))</f>
        <v>ΣΤΕΡΕΑΣ ΕΛΛΑΔΟΣ</v>
      </c>
      <c r="I6884" s="8">
        <f>INDEX(Δεδομένα!E$1:E$13,MATCH('2020'!H6884,Δεδομένα!D$1:D$13,0))</f>
        <v>9</v>
      </c>
      <c r="J6884" s="1">
        <v>44111</v>
      </c>
      <c r="K6884" s="6" t="s">
        <v>474</v>
      </c>
      <c r="L6884" s="36" t="str">
        <f t="shared" si="428"/>
        <v>07/10/2020 18:52</v>
      </c>
      <c r="M6884" s="1">
        <v>44111</v>
      </c>
      <c r="N6884" s="6" t="s">
        <v>117</v>
      </c>
      <c r="O6884" s="36" t="str">
        <f t="shared" si="429"/>
        <v>07/10/2020 20:00</v>
      </c>
      <c r="P6884" s="46">
        <f t="shared" si="430"/>
        <v>4.7222222223354038E-2</v>
      </c>
      <c r="Q6884" s="48">
        <v>0</v>
      </c>
      <c r="R6884" s="47">
        <f t="shared" si="431"/>
        <v>68.000000001629815</v>
      </c>
      <c r="S6884" s="6" t="s">
        <v>44</v>
      </c>
      <c r="T6884" s="6" t="s">
        <v>849</v>
      </c>
      <c r="U6884" s="6" t="s">
        <v>44</v>
      </c>
      <c r="V6884" s="6" t="s">
        <v>7187</v>
      </c>
      <c r="W6884" s="7">
        <v>0</v>
      </c>
      <c r="X6884" s="7">
        <v>0.05</v>
      </c>
      <c r="Y6884" s="7">
        <v>0</v>
      </c>
      <c r="Z6884" s="7">
        <v>0</v>
      </c>
      <c r="AA6884" s="7">
        <v>0</v>
      </c>
      <c r="AB6884" s="7">
        <v>0</v>
      </c>
      <c r="AC6884" s="7">
        <v>0</v>
      </c>
      <c r="AD6884" s="7">
        <v>0</v>
      </c>
      <c r="AE6884">
        <v>6</v>
      </c>
      <c r="AF6884">
        <v>0</v>
      </c>
      <c r="AG6884">
        <v>0</v>
      </c>
      <c r="AH6884">
        <v>0</v>
      </c>
      <c r="AI6884">
        <v>0</v>
      </c>
      <c r="AJ6884">
        <v>3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</row>
    <row r="6885" spans="1:44" x14ac:dyDescent="0.25">
      <c r="A6885">
        <v>1596404</v>
      </c>
      <c r="B6885">
        <v>794307</v>
      </c>
      <c r="C6885">
        <v>26.563538553350799</v>
      </c>
      <c r="D6885">
        <v>41.4603324809109</v>
      </c>
      <c r="E6885" s="68" t="s">
        <v>1115</v>
      </c>
      <c r="F6885" s="8">
        <f>INDEX(Δεδομένα!$P:$P,MATCH('2020'!E6885,Δεδομένα!$O:$O,0))</f>
        <v>35</v>
      </c>
      <c r="G6885" s="6" t="s">
        <v>148</v>
      </c>
      <c r="H6885" s="2" t="str">
        <f>INDEX(Δεδομένα!B$1:B$51,MATCH('2020'!G6885,Δεδομένα!A$1:A$51,0))</f>
        <v>ΑΝΑΤΟΛΙΚΗΣ ΜΑΚΕΔΟΝΙΑΣ ΚΑΙ ΘΡΑΚΗΣ</v>
      </c>
      <c r="I6885" s="8">
        <f>INDEX(Δεδομένα!E$1:E$13,MATCH('2020'!H6885,Δεδομένα!D$1:D$13,0))</f>
        <v>2</v>
      </c>
      <c r="J6885" s="1">
        <v>44111</v>
      </c>
      <c r="K6885" s="6" t="s">
        <v>1956</v>
      </c>
      <c r="L6885" s="36" t="str">
        <f t="shared" si="428"/>
        <v>07/10/2020 13:58</v>
      </c>
      <c r="M6885" s="1">
        <v>44111</v>
      </c>
      <c r="N6885" s="6" t="s">
        <v>1638</v>
      </c>
      <c r="O6885" s="36" t="str">
        <f t="shared" si="429"/>
        <v>07/10/2020 14:37</v>
      </c>
      <c r="P6885" s="46">
        <f t="shared" si="430"/>
        <v>2.7083333334303461E-2</v>
      </c>
      <c r="Q6885" s="48">
        <v>0</v>
      </c>
      <c r="R6885" s="47">
        <f t="shared" si="431"/>
        <v>39.000000001396984</v>
      </c>
      <c r="S6885" s="6" t="s">
        <v>44</v>
      </c>
      <c r="T6885" s="6" t="s">
        <v>1119</v>
      </c>
      <c r="U6885" s="6" t="s">
        <v>1896</v>
      </c>
      <c r="V6885" s="6" t="s">
        <v>7177</v>
      </c>
      <c r="W6885" s="7">
        <v>0</v>
      </c>
      <c r="X6885" s="7">
        <v>0</v>
      </c>
      <c r="Y6885" s="7">
        <v>0</v>
      </c>
      <c r="Z6885" s="7">
        <v>0.5</v>
      </c>
      <c r="AA6885" s="7">
        <v>0</v>
      </c>
      <c r="AB6885" s="7">
        <v>0</v>
      </c>
      <c r="AC6885" s="7">
        <v>0</v>
      </c>
      <c r="AD6885" s="7">
        <v>0</v>
      </c>
      <c r="AE6885">
        <v>2</v>
      </c>
      <c r="AF6885">
        <v>0</v>
      </c>
      <c r="AG6885">
        <v>0</v>
      </c>
      <c r="AH6885">
        <v>0</v>
      </c>
      <c r="AI6885">
        <v>0</v>
      </c>
      <c r="AJ6885">
        <v>1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</row>
    <row r="6886" spans="1:44" x14ac:dyDescent="0.25">
      <c r="A6886">
        <v>1596519</v>
      </c>
      <c r="B6886">
        <v>794321</v>
      </c>
      <c r="C6886">
        <v>26.563809005216399</v>
      </c>
      <c r="D6886">
        <v>41.566959027655798</v>
      </c>
      <c r="E6886" s="68" t="s">
        <v>1115</v>
      </c>
      <c r="F6886" s="8">
        <f>INDEX(Δεδομένα!$P:$P,MATCH('2020'!E6886,Δεδομένα!$O:$O,0))</f>
        <v>35</v>
      </c>
      <c r="G6886" s="6" t="s">
        <v>148</v>
      </c>
      <c r="H6886" s="2" t="str">
        <f>INDEX(Δεδομένα!B$1:B$51,MATCH('2020'!G6886,Δεδομένα!A$1:A$51,0))</f>
        <v>ΑΝΑΤΟΛΙΚΗΣ ΜΑΚΕΔΟΝΙΑΣ ΚΑΙ ΘΡΑΚΗΣ</v>
      </c>
      <c r="I6886" s="8">
        <f>INDEX(Δεδομένα!E$1:E$13,MATCH('2020'!H6886,Δεδομένα!D$1:D$13,0))</f>
        <v>2</v>
      </c>
      <c r="J6886" s="1">
        <v>44111</v>
      </c>
      <c r="K6886" s="6" t="s">
        <v>1796</v>
      </c>
      <c r="L6886" s="36" t="str">
        <f t="shared" si="428"/>
        <v>07/10/2020 14:46</v>
      </c>
      <c r="M6886" s="1">
        <v>44111</v>
      </c>
      <c r="N6886" s="6" t="s">
        <v>1796</v>
      </c>
      <c r="O6886" s="36" t="str">
        <f t="shared" si="429"/>
        <v>07/10/2020 14:46</v>
      </c>
      <c r="P6886" s="46">
        <f t="shared" si="430"/>
        <v>0</v>
      </c>
      <c r="Q6886" s="48">
        <v>0</v>
      </c>
      <c r="R6886" s="47">
        <f t="shared" si="431"/>
        <v>0</v>
      </c>
      <c r="S6886" s="6" t="s">
        <v>44</v>
      </c>
      <c r="T6886" s="6" t="s">
        <v>1119</v>
      </c>
      <c r="U6886" s="6" t="s">
        <v>2880</v>
      </c>
      <c r="V6886" s="6" t="s">
        <v>3092</v>
      </c>
      <c r="W6886" s="7">
        <v>0</v>
      </c>
      <c r="X6886" s="7">
        <v>0</v>
      </c>
      <c r="Y6886" s="7">
        <v>0</v>
      </c>
      <c r="Z6886" s="7">
        <v>2</v>
      </c>
      <c r="AA6886" s="7">
        <v>0</v>
      </c>
      <c r="AB6886" s="7">
        <v>0</v>
      </c>
      <c r="AC6886" s="7">
        <v>0</v>
      </c>
      <c r="AD6886" s="7">
        <v>0</v>
      </c>
      <c r="AE6886">
        <v>3</v>
      </c>
      <c r="AF6886">
        <v>0</v>
      </c>
      <c r="AG6886">
        <v>0</v>
      </c>
      <c r="AH6886">
        <v>0</v>
      </c>
      <c r="AI6886">
        <v>0</v>
      </c>
      <c r="AJ6886">
        <v>2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</row>
    <row r="6887" spans="1:44" x14ac:dyDescent="0.25">
      <c r="A6887">
        <v>1596524</v>
      </c>
      <c r="B6887">
        <v>794327</v>
      </c>
      <c r="C6887">
        <v>26.580119983111999</v>
      </c>
      <c r="D6887">
        <v>41.422950248612302</v>
      </c>
      <c r="E6887" s="68" t="s">
        <v>1115</v>
      </c>
      <c r="F6887" s="8">
        <f>INDEX(Δεδομένα!$P:$P,MATCH('2020'!E6887,Δεδομένα!$O:$O,0))</f>
        <v>35</v>
      </c>
      <c r="G6887" s="6" t="s">
        <v>148</v>
      </c>
      <c r="H6887" s="2" t="str">
        <f>INDEX(Δεδομένα!B$1:B$51,MATCH('2020'!G6887,Δεδομένα!A$1:A$51,0))</f>
        <v>ΑΝΑΤΟΛΙΚΗΣ ΜΑΚΕΔΟΝΙΑΣ ΚΑΙ ΘΡΑΚΗΣ</v>
      </c>
      <c r="I6887" s="8">
        <f>INDEX(Δεδομένα!E$1:E$13,MATCH('2020'!H6887,Δεδομένα!D$1:D$13,0))</f>
        <v>2</v>
      </c>
      <c r="J6887" s="1">
        <v>44111</v>
      </c>
      <c r="K6887" s="6" t="s">
        <v>275</v>
      </c>
      <c r="L6887" s="36" t="str">
        <f t="shared" si="428"/>
        <v>07/10/2020 15:05</v>
      </c>
      <c r="M6887" s="1">
        <v>44111</v>
      </c>
      <c r="N6887" s="6" t="s">
        <v>581</v>
      </c>
      <c r="O6887" s="36" t="str">
        <f t="shared" si="429"/>
        <v>07/10/2020 15:40</v>
      </c>
      <c r="P6887" s="46">
        <f t="shared" si="430"/>
        <v>2.4305555562023073E-2</v>
      </c>
      <c r="Q6887" s="48">
        <v>0</v>
      </c>
      <c r="R6887" s="47">
        <f t="shared" si="431"/>
        <v>35.000000009313226</v>
      </c>
      <c r="S6887" s="6" t="s">
        <v>44</v>
      </c>
      <c r="T6887" s="6" t="s">
        <v>1119</v>
      </c>
      <c r="U6887" s="6" t="s">
        <v>73</v>
      </c>
      <c r="V6887" s="6" t="s">
        <v>7025</v>
      </c>
      <c r="W6887" s="7">
        <v>0</v>
      </c>
      <c r="X6887" s="7">
        <v>0</v>
      </c>
      <c r="Y6887" s="7">
        <v>0</v>
      </c>
      <c r="Z6887" s="7">
        <v>0</v>
      </c>
      <c r="AA6887" s="7">
        <v>0.3</v>
      </c>
      <c r="AB6887" s="7">
        <v>0</v>
      </c>
      <c r="AC6887" s="7">
        <v>0</v>
      </c>
      <c r="AD6887" s="7">
        <v>0</v>
      </c>
      <c r="AE6887">
        <v>2</v>
      </c>
      <c r="AF6887">
        <v>0</v>
      </c>
      <c r="AG6887">
        <v>0</v>
      </c>
      <c r="AH6887">
        <v>0</v>
      </c>
      <c r="AI6887">
        <v>0</v>
      </c>
      <c r="AJ6887">
        <v>1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</row>
    <row r="6888" spans="1:44" x14ac:dyDescent="0.25">
      <c r="A6888">
        <v>1596278</v>
      </c>
      <c r="B6888">
        <v>794331</v>
      </c>
      <c r="C6888">
        <v>26.150027324425299</v>
      </c>
      <c r="D6888">
        <v>40.933007665190701</v>
      </c>
      <c r="E6888" s="68" t="s">
        <v>147</v>
      </c>
      <c r="F6888" s="8">
        <f>INDEX(Δεδομένα!$P:$P,MATCH('2020'!E6888,Δεδομένα!$O:$O,0))</f>
        <v>33</v>
      </c>
      <c r="G6888" s="6" t="s">
        <v>148</v>
      </c>
      <c r="H6888" s="2" t="str">
        <f>INDEX(Δεδομένα!B$1:B$51,MATCH('2020'!G6888,Δεδομένα!A$1:A$51,0))</f>
        <v>ΑΝΑΤΟΛΙΚΗΣ ΜΑΚΕΔΟΝΙΑΣ ΚΑΙ ΘΡΑΚΗΣ</v>
      </c>
      <c r="I6888" s="8">
        <f>INDEX(Δεδομένα!E$1:E$13,MATCH('2020'!H6888,Δεδομένα!D$1:D$13,0))</f>
        <v>2</v>
      </c>
      <c r="J6888" s="1">
        <v>44111</v>
      </c>
      <c r="K6888" s="6" t="s">
        <v>66</v>
      </c>
      <c r="L6888" s="36" t="str">
        <f t="shared" si="428"/>
        <v>07/10/2020 15:15</v>
      </c>
      <c r="M6888" s="1">
        <v>44111</v>
      </c>
      <c r="N6888" s="6" t="s">
        <v>337</v>
      </c>
      <c r="O6888" s="36" t="str">
        <f t="shared" si="429"/>
        <v>07/10/2020 18:40</v>
      </c>
      <c r="P6888" s="46">
        <f t="shared" si="430"/>
        <v>0.14236111111677019</v>
      </c>
      <c r="Q6888" s="48">
        <v>0</v>
      </c>
      <c r="R6888" s="47">
        <f t="shared" si="431"/>
        <v>205.00000000814907</v>
      </c>
      <c r="S6888" s="6" t="s">
        <v>44</v>
      </c>
      <c r="T6888" s="6" t="s">
        <v>150</v>
      </c>
      <c r="U6888" s="6" t="s">
        <v>73</v>
      </c>
      <c r="V6888" s="6" t="s">
        <v>4503</v>
      </c>
      <c r="W6888" s="7">
        <v>0</v>
      </c>
      <c r="X6888" s="7">
        <v>0</v>
      </c>
      <c r="Y6888" s="7">
        <v>0</v>
      </c>
      <c r="Z6888" s="7">
        <v>2</v>
      </c>
      <c r="AA6888" s="7">
        <v>0</v>
      </c>
      <c r="AB6888" s="7">
        <v>0</v>
      </c>
      <c r="AC6888" s="7">
        <v>0</v>
      </c>
      <c r="AD6888" s="7">
        <v>0</v>
      </c>
      <c r="AE6888">
        <v>14</v>
      </c>
      <c r="AF6888">
        <v>33</v>
      </c>
      <c r="AG6888">
        <v>0</v>
      </c>
      <c r="AH6888">
        <v>0</v>
      </c>
      <c r="AI6888">
        <v>0</v>
      </c>
      <c r="AJ6888">
        <v>7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</row>
    <row r="6889" spans="1:44" x14ac:dyDescent="0.25">
      <c r="A6889">
        <v>1599152</v>
      </c>
      <c r="B6889">
        <v>794367</v>
      </c>
      <c r="C6889">
        <v>23.709591832506799</v>
      </c>
      <c r="D6889">
        <v>38.537561196595199</v>
      </c>
      <c r="E6889" s="68" t="s">
        <v>2005</v>
      </c>
      <c r="F6889" s="8">
        <f>INDEX(Δεδομένα!$P:$P,MATCH('2020'!E6889,Δεδομένα!$O:$O,0))</f>
        <v>179</v>
      </c>
      <c r="G6889" s="6" t="s">
        <v>439</v>
      </c>
      <c r="H6889" s="2" t="str">
        <f>INDEX(Δεδομένα!B$1:B$51,MATCH('2020'!G6889,Δεδομένα!A$1:A$51,0))</f>
        <v>ΣΤΕΡΕΑΣ ΕΛΛΑΔΟΣ</v>
      </c>
      <c r="I6889" s="8">
        <f>INDEX(Δεδομένα!E$1:E$13,MATCH('2020'!H6889,Δεδομένα!D$1:D$13,0))</f>
        <v>9</v>
      </c>
      <c r="J6889" s="1">
        <v>44111</v>
      </c>
      <c r="K6889" s="6" t="s">
        <v>156</v>
      </c>
      <c r="L6889" s="36" t="str">
        <f t="shared" si="428"/>
        <v>07/10/2020 17:30</v>
      </c>
      <c r="M6889" s="1">
        <v>44111</v>
      </c>
      <c r="N6889" s="6" t="s">
        <v>474</v>
      </c>
      <c r="O6889" s="36" t="str">
        <f t="shared" si="429"/>
        <v>07/10/2020 18:52</v>
      </c>
      <c r="P6889" s="46">
        <f t="shared" si="430"/>
        <v>5.6944444448163267E-2</v>
      </c>
      <c r="Q6889" s="48">
        <v>0</v>
      </c>
      <c r="R6889" s="47">
        <f t="shared" si="431"/>
        <v>82.000000005355105</v>
      </c>
      <c r="S6889" s="6" t="s">
        <v>44</v>
      </c>
      <c r="T6889" s="6" t="s">
        <v>2100</v>
      </c>
      <c r="U6889" s="6" t="s">
        <v>44</v>
      </c>
      <c r="V6889" s="6" t="s">
        <v>7181</v>
      </c>
      <c r="W6889" s="7">
        <v>0</v>
      </c>
      <c r="X6889" s="7">
        <v>0</v>
      </c>
      <c r="Y6889" s="7">
        <v>0</v>
      </c>
      <c r="Z6889" s="7">
        <v>0</v>
      </c>
      <c r="AA6889" s="7">
        <v>0</v>
      </c>
      <c r="AB6889" s="7">
        <v>2</v>
      </c>
      <c r="AC6889" s="7">
        <v>0</v>
      </c>
      <c r="AD6889" s="7">
        <v>0</v>
      </c>
      <c r="AE6889">
        <v>4</v>
      </c>
      <c r="AF6889">
        <v>0</v>
      </c>
      <c r="AG6889">
        <v>0</v>
      </c>
      <c r="AH6889">
        <v>0</v>
      </c>
      <c r="AI6889">
        <v>0</v>
      </c>
      <c r="AJ6889">
        <v>2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</row>
    <row r="6890" spans="1:44" x14ac:dyDescent="0.25">
      <c r="A6890">
        <v>1597935</v>
      </c>
      <c r="B6890">
        <v>794445</v>
      </c>
      <c r="C6890">
        <v>21.3462334754445</v>
      </c>
      <c r="D6890">
        <v>37.896697153062298</v>
      </c>
      <c r="E6890" s="68" t="s">
        <v>900</v>
      </c>
      <c r="F6890" s="8">
        <f>INDEX(Δεδομένα!$P:$P,MATCH('2020'!E6890,Δεδομένα!$O:$O,0))</f>
        <v>136</v>
      </c>
      <c r="G6890" s="6" t="s">
        <v>357</v>
      </c>
      <c r="H6890" s="2" t="str">
        <f>INDEX(Δεδομένα!B$1:B$51,MATCH('2020'!G6890,Δεδομένα!A$1:A$51,0))</f>
        <v>ΔΥΤΙΚΗΣ ΕΛΛΑΔΟΣ</v>
      </c>
      <c r="I6890" s="8">
        <f>INDEX(Δεδομένα!E$1:E$13,MATCH('2020'!H6890,Δεδομένα!D$1:D$13,0))</f>
        <v>7</v>
      </c>
      <c r="J6890" s="1">
        <v>44111</v>
      </c>
      <c r="K6890" s="6" t="s">
        <v>107</v>
      </c>
      <c r="L6890" s="36" t="str">
        <f t="shared" si="428"/>
        <v>07/10/2020 20:20</v>
      </c>
      <c r="M6890" s="1">
        <v>44111</v>
      </c>
      <c r="N6890" s="6" t="s">
        <v>2746</v>
      </c>
      <c r="O6890" s="36" t="str">
        <f t="shared" si="429"/>
        <v>07/10/2020 21:44</v>
      </c>
      <c r="P6890" s="46">
        <f t="shared" si="430"/>
        <v>5.8333333334303461E-2</v>
      </c>
      <c r="Q6890" s="48">
        <v>0</v>
      </c>
      <c r="R6890" s="47">
        <f t="shared" si="431"/>
        <v>84.000000001396984</v>
      </c>
      <c r="S6890" s="6" t="s">
        <v>44</v>
      </c>
      <c r="T6890" s="6" t="s">
        <v>929</v>
      </c>
      <c r="U6890" s="6" t="s">
        <v>1733</v>
      </c>
      <c r="V6890" s="6" t="s">
        <v>7191</v>
      </c>
      <c r="W6890" s="7">
        <v>0</v>
      </c>
      <c r="X6890" s="7">
        <v>0</v>
      </c>
      <c r="Y6890" s="7">
        <v>0</v>
      </c>
      <c r="Z6890" s="7">
        <v>0</v>
      </c>
      <c r="AA6890" s="7">
        <v>10</v>
      </c>
      <c r="AB6890" s="7">
        <v>0</v>
      </c>
      <c r="AC6890" s="7">
        <v>0</v>
      </c>
      <c r="AD6890" s="7">
        <v>0</v>
      </c>
      <c r="AE6890">
        <v>2</v>
      </c>
      <c r="AF6890">
        <v>0</v>
      </c>
      <c r="AG6890">
        <v>0</v>
      </c>
      <c r="AH6890">
        <v>0</v>
      </c>
      <c r="AI6890">
        <v>0</v>
      </c>
      <c r="AJ6890">
        <v>1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</row>
    <row r="6891" spans="1:44" x14ac:dyDescent="0.25">
      <c r="A6891">
        <v>1595868</v>
      </c>
      <c r="B6891">
        <v>794235</v>
      </c>
      <c r="C6891">
        <v>22.447422931864701</v>
      </c>
      <c r="D6891">
        <v>40.647510189882297</v>
      </c>
      <c r="E6891" s="68" t="s">
        <v>1880</v>
      </c>
      <c r="F6891" s="8">
        <f>INDEX(Δεδομένα!$P:$P,MATCH('2020'!E6891,Δεδομένα!$O:$O,0))</f>
        <v>66</v>
      </c>
      <c r="G6891" s="6" t="s">
        <v>238</v>
      </c>
      <c r="H6891" s="2" t="str">
        <f>INDEX(Δεδομένα!B$1:B$51,MATCH('2020'!G6891,Δεδομένα!A$1:A$51,0))</f>
        <v>ΚΕΝΤΡΙΚΗΣ ΜΑΚΕΔΟΝΙΑΣ</v>
      </c>
      <c r="I6891" s="8">
        <f>INDEX(Δεδομένα!E$1:E$13,MATCH('2020'!H6891,Δεδομένα!D$1:D$13,0))</f>
        <v>3</v>
      </c>
      <c r="J6891" s="1">
        <v>44111</v>
      </c>
      <c r="K6891" s="6" t="s">
        <v>4730</v>
      </c>
      <c r="L6891" s="36" t="str">
        <f t="shared" si="428"/>
        <v>07/10/2020 09:12</v>
      </c>
      <c r="M6891" s="1">
        <v>44111</v>
      </c>
      <c r="N6891" s="6" t="s">
        <v>221</v>
      </c>
      <c r="O6891" s="36" t="str">
        <f t="shared" si="429"/>
        <v>07/10/2020 11:20</v>
      </c>
      <c r="P6891" s="46">
        <f t="shared" si="430"/>
        <v>8.8888888887595385E-2</v>
      </c>
      <c r="Q6891" s="48">
        <v>0</v>
      </c>
      <c r="R6891" s="47">
        <f t="shared" si="431"/>
        <v>127.99999999813735</v>
      </c>
      <c r="S6891" s="6" t="s">
        <v>44</v>
      </c>
      <c r="T6891" s="6" t="s">
        <v>1966</v>
      </c>
      <c r="U6891" s="6" t="s">
        <v>44</v>
      </c>
      <c r="V6891" s="6" t="s">
        <v>3449</v>
      </c>
      <c r="W6891" s="7">
        <v>0</v>
      </c>
      <c r="X6891" s="7">
        <v>0</v>
      </c>
      <c r="Y6891" s="7">
        <v>0</v>
      </c>
      <c r="Z6891" s="7">
        <v>0</v>
      </c>
      <c r="AA6891" s="7">
        <v>2</v>
      </c>
      <c r="AB6891" s="7">
        <v>0</v>
      </c>
      <c r="AC6891" s="7">
        <v>0</v>
      </c>
      <c r="AD6891" s="7">
        <v>0.5</v>
      </c>
      <c r="AE6891">
        <v>4</v>
      </c>
      <c r="AF6891">
        <v>0</v>
      </c>
      <c r="AG6891">
        <v>0</v>
      </c>
      <c r="AH6891">
        <v>0</v>
      </c>
      <c r="AI6891">
        <v>0</v>
      </c>
      <c r="AJ6891">
        <v>2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</row>
    <row r="6892" spans="1:44" x14ac:dyDescent="0.25">
      <c r="A6892">
        <v>1597435</v>
      </c>
      <c r="B6892">
        <v>794406</v>
      </c>
      <c r="C6892">
        <v>22.9877179347402</v>
      </c>
      <c r="D6892">
        <v>40.853653674259498</v>
      </c>
      <c r="E6892" s="68" t="s">
        <v>5411</v>
      </c>
      <c r="F6892" s="8">
        <f>INDEX(Δεδομένα!$P:$P,MATCH('2020'!E6892,Δεδομένα!$O:$O,0))</f>
        <v>42</v>
      </c>
      <c r="G6892" s="6" t="s">
        <v>170</v>
      </c>
      <c r="H6892" s="2" t="str">
        <f>INDEX(Δεδομένα!B$1:B$51,MATCH('2020'!G6892,Δεδομένα!A$1:A$51,0))</f>
        <v>ΚΕΝΤΡΙΚΗΣ ΜΑΚΕΔΟΝΙΑΣ</v>
      </c>
      <c r="I6892" s="8">
        <f>INDEX(Δεδομένα!E$1:E$13,MATCH('2020'!H6892,Δεδομένα!D$1:D$13,0))</f>
        <v>3</v>
      </c>
      <c r="J6892" s="1">
        <v>44111</v>
      </c>
      <c r="K6892" s="6" t="s">
        <v>1480</v>
      </c>
      <c r="L6892" s="36" t="str">
        <f t="shared" si="428"/>
        <v>07/10/2020 19:06</v>
      </c>
      <c r="M6892" s="1">
        <v>44112</v>
      </c>
      <c r="N6892" s="6" t="s">
        <v>7188</v>
      </c>
      <c r="O6892" s="36" t="str">
        <f t="shared" si="429"/>
        <v>08/10/2020 05:54</v>
      </c>
      <c r="P6892" s="46">
        <f t="shared" si="430"/>
        <v>0.45000000000436557</v>
      </c>
      <c r="Q6892" s="48">
        <v>0</v>
      </c>
      <c r="R6892" s="47">
        <f t="shared" si="431"/>
        <v>648.00000000628643</v>
      </c>
      <c r="S6892" s="6" t="s">
        <v>44</v>
      </c>
      <c r="T6892" s="6" t="s">
        <v>2079</v>
      </c>
      <c r="U6892" s="6" t="s">
        <v>44</v>
      </c>
      <c r="V6892" s="6" t="s">
        <v>7189</v>
      </c>
      <c r="W6892" s="7">
        <v>0</v>
      </c>
      <c r="X6892" s="7">
        <v>0</v>
      </c>
      <c r="Y6892" s="7">
        <v>0</v>
      </c>
      <c r="Z6892" s="7">
        <v>5</v>
      </c>
      <c r="AA6892" s="7">
        <v>0</v>
      </c>
      <c r="AB6892" s="7">
        <v>0</v>
      </c>
      <c r="AC6892" s="7">
        <v>0</v>
      </c>
      <c r="AD6892" s="7">
        <v>0</v>
      </c>
      <c r="AE6892">
        <v>6</v>
      </c>
      <c r="AF6892">
        <v>0</v>
      </c>
      <c r="AG6892">
        <v>0</v>
      </c>
      <c r="AH6892">
        <v>0</v>
      </c>
      <c r="AI6892">
        <v>0</v>
      </c>
      <c r="AJ6892">
        <v>3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</row>
    <row r="6893" spans="1:44" x14ac:dyDescent="0.25">
      <c r="A6893">
        <v>1595941</v>
      </c>
      <c r="B6893">
        <v>794313</v>
      </c>
      <c r="C6893">
        <v>24.593334139177902</v>
      </c>
      <c r="D6893">
        <v>40.972562767471899</v>
      </c>
      <c r="E6893" s="68" t="s">
        <v>919</v>
      </c>
      <c r="F6893" s="8">
        <f>INDEX(Δεδομένα!$P:$P,MATCH('2020'!E6893,Δεδομένα!$O:$O,0))</f>
        <v>26</v>
      </c>
      <c r="G6893" s="6" t="s">
        <v>77</v>
      </c>
      <c r="H6893" s="2" t="str">
        <f>INDEX(Δεδομένα!B$1:B$51,MATCH('2020'!G6893,Δεδομένα!A$1:A$51,0))</f>
        <v>ΑΝΑΤΟΛΙΚΗΣ ΜΑΚΕΔΟΝΙΑΣ ΚΑΙ ΘΡΑΚΗΣ</v>
      </c>
      <c r="I6893" s="8">
        <f>INDEX(Δεδομένα!E$1:E$13,MATCH('2020'!H6893,Δεδομένα!D$1:D$13,0))</f>
        <v>2</v>
      </c>
      <c r="J6893" s="1">
        <v>44111</v>
      </c>
      <c r="K6893" s="6" t="s">
        <v>588</v>
      </c>
      <c r="L6893" s="36" t="str">
        <f t="shared" si="428"/>
        <v>07/10/2020 13:48</v>
      </c>
      <c r="M6893" s="1">
        <v>44111</v>
      </c>
      <c r="N6893" s="6" t="s">
        <v>66</v>
      </c>
      <c r="O6893" s="36" t="str">
        <f t="shared" si="429"/>
        <v>07/10/2020 15:15</v>
      </c>
      <c r="P6893" s="46">
        <f t="shared" si="430"/>
        <v>6.0416666667151731E-2</v>
      </c>
      <c r="Q6893" s="48">
        <v>0</v>
      </c>
      <c r="R6893" s="47">
        <f t="shared" si="431"/>
        <v>87.000000000698492</v>
      </c>
      <c r="S6893" s="6" t="s">
        <v>44</v>
      </c>
      <c r="T6893" s="6" t="s">
        <v>921</v>
      </c>
      <c r="U6893" s="6" t="s">
        <v>44</v>
      </c>
      <c r="V6893" s="6" t="s">
        <v>5373</v>
      </c>
      <c r="W6893" s="7">
        <v>0</v>
      </c>
      <c r="X6893" s="7">
        <v>0</v>
      </c>
      <c r="Y6893" s="7">
        <v>0</v>
      </c>
      <c r="Z6893" s="7">
        <v>0.5</v>
      </c>
      <c r="AA6893" s="7">
        <v>0</v>
      </c>
      <c r="AB6893" s="7">
        <v>0</v>
      </c>
      <c r="AC6893" s="7">
        <v>0</v>
      </c>
      <c r="AD6893" s="7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</row>
    <row r="6894" spans="1:44" x14ac:dyDescent="0.25">
      <c r="A6894">
        <v>1622930</v>
      </c>
      <c r="B6894">
        <v>794282</v>
      </c>
      <c r="C6894">
        <v>20.383134618920099</v>
      </c>
      <c r="D6894">
        <v>38.1559764365051</v>
      </c>
      <c r="E6894" s="68" t="s">
        <v>802</v>
      </c>
      <c r="F6894" s="8">
        <f>INDEX(Δεδομένα!$P:$P,MATCH('2020'!E6894,Δεδομένα!$O:$O,0))</f>
        <v>237</v>
      </c>
      <c r="G6894" s="6" t="s">
        <v>799</v>
      </c>
      <c r="H6894" s="2" t="str">
        <f>INDEX(Δεδομένα!B$1:B$51,MATCH('2020'!G6894,Δεδομένα!A$1:A$51,0))</f>
        <v>ΙΟΝΙΩΝ ΝΗΣΩΝ</v>
      </c>
      <c r="I6894" s="8">
        <f>INDEX(Δεδομένα!E$1:E$13,MATCH('2020'!H6894,Δεδομένα!D$1:D$13,0))</f>
        <v>13</v>
      </c>
      <c r="J6894" s="1">
        <v>44111</v>
      </c>
      <c r="K6894" s="6" t="s">
        <v>3353</v>
      </c>
      <c r="L6894" s="36" t="str">
        <f t="shared" si="428"/>
        <v>07/10/2020 12:08</v>
      </c>
      <c r="M6894" s="1">
        <v>44111</v>
      </c>
      <c r="N6894" s="6" t="s">
        <v>2378</v>
      </c>
      <c r="O6894" s="36" t="str">
        <f t="shared" si="429"/>
        <v>07/10/2020 12:38</v>
      </c>
      <c r="P6894" s="46">
        <f t="shared" si="430"/>
        <v>2.0833333328482695E-2</v>
      </c>
      <c r="Q6894" s="48">
        <v>0</v>
      </c>
      <c r="R6894" s="47">
        <f t="shared" si="431"/>
        <v>29.999999993015081</v>
      </c>
      <c r="S6894" s="6" t="s">
        <v>44</v>
      </c>
      <c r="T6894" s="6" t="s">
        <v>803</v>
      </c>
      <c r="U6894" s="6" t="s">
        <v>44</v>
      </c>
      <c r="V6894" s="6" t="s">
        <v>5799</v>
      </c>
      <c r="W6894" s="7">
        <v>0</v>
      </c>
      <c r="X6894" s="7">
        <v>0</v>
      </c>
      <c r="Y6894" s="7">
        <v>0</v>
      </c>
      <c r="Z6894" s="7">
        <v>0.15</v>
      </c>
      <c r="AA6894" s="7">
        <v>0</v>
      </c>
      <c r="AB6894" s="7">
        <v>0</v>
      </c>
      <c r="AC6894" s="7">
        <v>0</v>
      </c>
      <c r="AD6894" s="7">
        <v>0</v>
      </c>
      <c r="AE6894">
        <v>4</v>
      </c>
      <c r="AF6894">
        <v>0</v>
      </c>
      <c r="AG6894">
        <v>0</v>
      </c>
      <c r="AH6894">
        <v>0</v>
      </c>
      <c r="AI6894">
        <v>0</v>
      </c>
      <c r="AJ6894">
        <v>2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</row>
    <row r="6895" spans="1:44" x14ac:dyDescent="0.25">
      <c r="A6895">
        <v>1596693</v>
      </c>
      <c r="B6895">
        <v>794390</v>
      </c>
      <c r="C6895">
        <v>20.755877683767299</v>
      </c>
      <c r="D6895">
        <v>38.140884346624297</v>
      </c>
      <c r="E6895" s="68" t="s">
        <v>798</v>
      </c>
      <c r="F6895" s="8">
        <f>INDEX(Δεδομένα!$P:$P,MATCH('2020'!E6895,Δεδομένα!$O:$O,0))</f>
        <v>235</v>
      </c>
      <c r="G6895" s="6" t="s">
        <v>799</v>
      </c>
      <c r="H6895" s="2" t="str">
        <f>INDEX(Δεδομένα!B$1:B$51,MATCH('2020'!G6895,Δεδομένα!A$1:A$51,0))</f>
        <v>ΙΟΝΙΩΝ ΝΗΣΩΝ</v>
      </c>
      <c r="I6895" s="8">
        <f>INDEX(Δεδομένα!E$1:E$13,MATCH('2020'!H6895,Δεδομένα!D$1:D$13,0))</f>
        <v>13</v>
      </c>
      <c r="J6895" s="1">
        <v>44111</v>
      </c>
      <c r="K6895" s="6" t="s">
        <v>263</v>
      </c>
      <c r="L6895" s="36" t="str">
        <f t="shared" si="428"/>
        <v>07/10/2020 18:35</v>
      </c>
      <c r="M6895" s="1">
        <v>44111</v>
      </c>
      <c r="N6895" s="6" t="s">
        <v>259</v>
      </c>
      <c r="O6895" s="36" t="str">
        <f t="shared" si="429"/>
        <v>07/10/2020 19:00</v>
      </c>
      <c r="P6895" s="46">
        <f t="shared" si="430"/>
        <v>1.7361111109494232E-2</v>
      </c>
      <c r="Q6895" s="48">
        <v>0</v>
      </c>
      <c r="R6895" s="47">
        <f t="shared" si="431"/>
        <v>24.999999997671694</v>
      </c>
      <c r="S6895" s="6" t="s">
        <v>44</v>
      </c>
      <c r="T6895" s="6" t="s">
        <v>1244</v>
      </c>
      <c r="U6895" s="6" t="s">
        <v>73</v>
      </c>
      <c r="V6895" s="6" t="s">
        <v>7185</v>
      </c>
      <c r="W6895" s="7">
        <v>0</v>
      </c>
      <c r="X6895" s="7">
        <v>0</v>
      </c>
      <c r="Y6895" s="7">
        <v>0</v>
      </c>
      <c r="Z6895" s="7">
        <v>0</v>
      </c>
      <c r="AA6895" s="7">
        <v>0</v>
      </c>
      <c r="AB6895" s="7">
        <v>0.01</v>
      </c>
      <c r="AC6895" s="7">
        <v>0</v>
      </c>
      <c r="AD6895" s="7">
        <v>0</v>
      </c>
      <c r="AE6895">
        <v>3</v>
      </c>
      <c r="AF6895">
        <v>0</v>
      </c>
      <c r="AG6895">
        <v>0</v>
      </c>
      <c r="AH6895">
        <v>0</v>
      </c>
      <c r="AI6895">
        <v>0</v>
      </c>
      <c r="AJ6895">
        <v>1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</row>
    <row r="6896" spans="1:44" x14ac:dyDescent="0.25">
      <c r="A6896">
        <v>1596687</v>
      </c>
      <c r="B6896">
        <v>794403</v>
      </c>
      <c r="C6896">
        <v>20.7681481550763</v>
      </c>
      <c r="D6896">
        <v>38.148405500772597</v>
      </c>
      <c r="E6896" s="68" t="s">
        <v>798</v>
      </c>
      <c r="F6896" s="8">
        <f>INDEX(Δεδομένα!$P:$P,MATCH('2020'!E6896,Δεδομένα!$O:$O,0))</f>
        <v>235</v>
      </c>
      <c r="G6896" s="6" t="s">
        <v>799</v>
      </c>
      <c r="H6896" s="2" t="str">
        <f>INDEX(Δεδομένα!B$1:B$51,MATCH('2020'!G6896,Δεδομένα!A$1:A$51,0))</f>
        <v>ΙΟΝΙΩΝ ΝΗΣΩΝ</v>
      </c>
      <c r="I6896" s="8">
        <f>INDEX(Δεδομένα!E$1:E$13,MATCH('2020'!H6896,Δεδομένα!D$1:D$13,0))</f>
        <v>13</v>
      </c>
      <c r="J6896" s="1">
        <v>44111</v>
      </c>
      <c r="K6896" s="6" t="s">
        <v>1899</v>
      </c>
      <c r="L6896" s="36" t="str">
        <f t="shared" si="428"/>
        <v>07/10/2020 19:02</v>
      </c>
      <c r="M6896" s="1">
        <v>44111</v>
      </c>
      <c r="N6896" s="6" t="s">
        <v>600</v>
      </c>
      <c r="O6896" s="36" t="str">
        <f t="shared" si="429"/>
        <v>07/10/2020 21:45</v>
      </c>
      <c r="P6896" s="46">
        <f t="shared" si="430"/>
        <v>0.1131944444423425</v>
      </c>
      <c r="Q6896" s="48">
        <v>0</v>
      </c>
      <c r="R6896" s="47">
        <f t="shared" si="431"/>
        <v>162.9999999969732</v>
      </c>
      <c r="S6896" s="6" t="s">
        <v>44</v>
      </c>
      <c r="T6896" s="6" t="s">
        <v>1244</v>
      </c>
      <c r="U6896" s="6" t="s">
        <v>73</v>
      </c>
      <c r="V6896" s="6" t="s">
        <v>7186</v>
      </c>
      <c r="W6896" s="7">
        <v>0</v>
      </c>
      <c r="X6896" s="7">
        <v>0</v>
      </c>
      <c r="Y6896" s="7">
        <v>0</v>
      </c>
      <c r="Z6896" s="7">
        <v>0.03</v>
      </c>
      <c r="AA6896" s="7">
        <v>0</v>
      </c>
      <c r="AB6896" s="7">
        <v>0</v>
      </c>
      <c r="AC6896" s="7">
        <v>0</v>
      </c>
      <c r="AD6896" s="7">
        <v>0</v>
      </c>
      <c r="AE6896">
        <v>4</v>
      </c>
      <c r="AF6896">
        <v>0</v>
      </c>
      <c r="AG6896">
        <v>0</v>
      </c>
      <c r="AH6896">
        <v>0</v>
      </c>
      <c r="AI6896">
        <v>0</v>
      </c>
      <c r="AJ6896">
        <v>2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</row>
    <row r="6897" spans="1:44" x14ac:dyDescent="0.25">
      <c r="A6897">
        <v>1622530</v>
      </c>
      <c r="B6897">
        <v>794490</v>
      </c>
      <c r="C6897">
        <v>20.435408325838601</v>
      </c>
      <c r="D6897">
        <v>38.187166231440997</v>
      </c>
      <c r="E6897" s="68" t="s">
        <v>802</v>
      </c>
      <c r="F6897" s="8">
        <f>INDEX(Δεδομένα!$P:$P,MATCH('2020'!E6897,Δεδομένα!$O:$O,0))</f>
        <v>237</v>
      </c>
      <c r="G6897" s="6" t="s">
        <v>799</v>
      </c>
      <c r="H6897" s="2" t="str">
        <f>INDEX(Δεδομένα!B$1:B$51,MATCH('2020'!G6897,Δεδομένα!A$1:A$51,0))</f>
        <v>ΙΟΝΙΩΝ ΝΗΣΩΝ</v>
      </c>
      <c r="I6897" s="8">
        <f>INDEX(Δεδομένα!E$1:E$13,MATCH('2020'!H6897,Δεδομένα!D$1:D$13,0))</f>
        <v>13</v>
      </c>
      <c r="J6897" s="1">
        <v>44111</v>
      </c>
      <c r="K6897" s="6" t="s">
        <v>3413</v>
      </c>
      <c r="L6897" s="36" t="str">
        <f t="shared" si="428"/>
        <v>07/10/2020 23:47</v>
      </c>
      <c r="M6897" s="1">
        <v>44112</v>
      </c>
      <c r="N6897" s="6" t="s">
        <v>736</v>
      </c>
      <c r="O6897" s="36" t="str">
        <f t="shared" si="429"/>
        <v>08/10/2020 00:10</v>
      </c>
      <c r="P6897" s="46">
        <f t="shared" si="430"/>
        <v>1.5972222223354038E-2</v>
      </c>
      <c r="Q6897" s="48">
        <v>0</v>
      </c>
      <c r="R6897" s="47">
        <f t="shared" si="431"/>
        <v>23.000000001629815</v>
      </c>
      <c r="S6897" s="6" t="s">
        <v>44</v>
      </c>
      <c r="T6897" s="6" t="s">
        <v>803</v>
      </c>
      <c r="U6897" s="6" t="s">
        <v>44</v>
      </c>
      <c r="V6897" s="6" t="s">
        <v>7193</v>
      </c>
      <c r="W6897" s="7">
        <v>0</v>
      </c>
      <c r="X6897" s="7">
        <v>0</v>
      </c>
      <c r="Y6897" s="7">
        <v>0</v>
      </c>
      <c r="Z6897" s="7">
        <v>0.2</v>
      </c>
      <c r="AA6897" s="7">
        <v>0</v>
      </c>
      <c r="AB6897" s="7">
        <v>0</v>
      </c>
      <c r="AC6897" s="7">
        <v>0</v>
      </c>
      <c r="AD6897" s="7">
        <v>0</v>
      </c>
      <c r="AE6897">
        <v>4</v>
      </c>
      <c r="AF6897">
        <v>0</v>
      </c>
      <c r="AG6897">
        <v>0</v>
      </c>
      <c r="AH6897">
        <v>0</v>
      </c>
      <c r="AI6897">
        <v>0</v>
      </c>
      <c r="AJ6897">
        <v>2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</row>
    <row r="6898" spans="1:44" x14ac:dyDescent="0.25">
      <c r="A6898">
        <v>1595920</v>
      </c>
      <c r="B6898">
        <v>794335</v>
      </c>
      <c r="C6898">
        <v>22.717725168688499</v>
      </c>
      <c r="D6898">
        <v>40.845569006405697</v>
      </c>
      <c r="E6898" s="68" t="s">
        <v>1084</v>
      </c>
      <c r="F6898" s="8">
        <f>INDEX(Δεδομένα!$P:$P,MATCH('2020'!E6898,Δεδομένα!$O:$O,0))</f>
        <v>57</v>
      </c>
      <c r="G6898" s="6" t="s">
        <v>223</v>
      </c>
      <c r="H6898" s="2" t="str">
        <f>INDEX(Δεδομένα!B$1:B$51,MATCH('2020'!G6898,Δεδομένα!A$1:A$51,0))</f>
        <v>ΚΕΝΤΡΙΚΗΣ ΜΑΚΕΔΟΝΙΑΣ</v>
      </c>
      <c r="I6898" s="8">
        <f>INDEX(Δεδομένα!E$1:E$13,MATCH('2020'!H6898,Δεδομένα!D$1:D$13,0))</f>
        <v>3</v>
      </c>
      <c r="J6898" s="1">
        <v>44111</v>
      </c>
      <c r="K6898" s="6" t="s">
        <v>920</v>
      </c>
      <c r="L6898" s="36" t="str">
        <f t="shared" si="428"/>
        <v>07/10/2020 15:27</v>
      </c>
      <c r="M6898" s="1">
        <v>44111</v>
      </c>
      <c r="N6898" s="6" t="s">
        <v>1639</v>
      </c>
      <c r="O6898" s="36" t="str">
        <f t="shared" si="429"/>
        <v>07/10/2020 16:03</v>
      </c>
      <c r="P6898" s="46">
        <f t="shared" si="430"/>
        <v>2.4999999994179234E-2</v>
      </c>
      <c r="Q6898" s="48">
        <v>0</v>
      </c>
      <c r="R6898" s="47">
        <f t="shared" si="431"/>
        <v>35.999999991618097</v>
      </c>
      <c r="S6898" s="6" t="s">
        <v>44</v>
      </c>
      <c r="T6898" s="6" t="s">
        <v>1145</v>
      </c>
      <c r="U6898" s="6" t="s">
        <v>44</v>
      </c>
      <c r="V6898" s="6" t="s">
        <v>5934</v>
      </c>
      <c r="W6898" s="7">
        <v>0</v>
      </c>
      <c r="X6898" s="7">
        <v>0</v>
      </c>
      <c r="Y6898" s="7">
        <v>0</v>
      </c>
      <c r="Z6898" s="7">
        <v>20</v>
      </c>
      <c r="AA6898" s="7">
        <v>0</v>
      </c>
      <c r="AB6898" s="7">
        <v>0</v>
      </c>
      <c r="AC6898" s="7">
        <v>0</v>
      </c>
      <c r="AD6898" s="7">
        <v>0</v>
      </c>
      <c r="AE6898">
        <v>2</v>
      </c>
      <c r="AF6898">
        <v>0</v>
      </c>
      <c r="AG6898">
        <v>0</v>
      </c>
      <c r="AH6898">
        <v>0</v>
      </c>
      <c r="AI6898">
        <v>0</v>
      </c>
      <c r="AJ6898">
        <v>1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</row>
    <row r="6899" spans="1:44" x14ac:dyDescent="0.25">
      <c r="A6899">
        <v>1595925</v>
      </c>
      <c r="B6899">
        <v>794342</v>
      </c>
      <c r="C6899">
        <v>22.722609386997402</v>
      </c>
      <c r="D6899">
        <v>40.858941883068901</v>
      </c>
      <c r="E6899" s="68" t="s">
        <v>1084</v>
      </c>
      <c r="F6899" s="8">
        <f>INDEX(Δεδομένα!$P:$P,MATCH('2020'!E6899,Δεδομένα!$O:$O,0))</f>
        <v>57</v>
      </c>
      <c r="G6899" s="6" t="s">
        <v>223</v>
      </c>
      <c r="H6899" s="2" t="str">
        <f>INDEX(Δεδομένα!B$1:B$51,MATCH('2020'!G6899,Δεδομένα!A$1:A$51,0))</f>
        <v>ΚΕΝΤΡΙΚΗΣ ΜΑΚΕΔΟΝΙΑΣ</v>
      </c>
      <c r="I6899" s="8">
        <f>INDEX(Δεδομένα!E$1:E$13,MATCH('2020'!H6899,Δεδομένα!D$1:D$13,0))</f>
        <v>3</v>
      </c>
      <c r="J6899" s="1">
        <v>44111</v>
      </c>
      <c r="K6899" s="6" t="s">
        <v>1216</v>
      </c>
      <c r="L6899" s="36" t="str">
        <f t="shared" si="428"/>
        <v>07/10/2020 16:04</v>
      </c>
      <c r="M6899" s="1">
        <v>44111</v>
      </c>
      <c r="N6899" s="6" t="s">
        <v>2605</v>
      </c>
      <c r="O6899" s="36" t="str">
        <f t="shared" si="429"/>
        <v>07/10/2020 18:03</v>
      </c>
      <c r="P6899" s="46">
        <f t="shared" si="430"/>
        <v>8.2638888889050577E-2</v>
      </c>
      <c r="Q6899" s="48">
        <v>0</v>
      </c>
      <c r="R6899" s="47">
        <f t="shared" si="431"/>
        <v>119.00000000023283</v>
      </c>
      <c r="S6899" s="6" t="s">
        <v>44</v>
      </c>
      <c r="T6899" s="6" t="s">
        <v>1145</v>
      </c>
      <c r="U6899" s="6" t="s">
        <v>44</v>
      </c>
      <c r="V6899" s="6" t="s">
        <v>5934</v>
      </c>
      <c r="W6899" s="7">
        <v>0</v>
      </c>
      <c r="X6899" s="7">
        <v>0</v>
      </c>
      <c r="Y6899" s="7">
        <v>0</v>
      </c>
      <c r="Z6899" s="7">
        <v>0</v>
      </c>
      <c r="AA6899" s="7">
        <v>0</v>
      </c>
      <c r="AB6899" s="7">
        <v>0</v>
      </c>
      <c r="AC6899" s="7">
        <v>40</v>
      </c>
      <c r="AD6899" s="7">
        <v>0</v>
      </c>
      <c r="AE6899">
        <v>1</v>
      </c>
      <c r="AF6899">
        <v>0</v>
      </c>
      <c r="AG6899">
        <v>0</v>
      </c>
      <c r="AH6899">
        <v>0</v>
      </c>
      <c r="AI6899">
        <v>0</v>
      </c>
      <c r="AJ6899">
        <v>1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</row>
    <row r="6900" spans="1:44" x14ac:dyDescent="0.25">
      <c r="A6900">
        <v>1597175</v>
      </c>
      <c r="B6900">
        <v>794379</v>
      </c>
      <c r="C6900">
        <v>22.7263250912596</v>
      </c>
      <c r="D6900">
        <v>41.033464960602103</v>
      </c>
      <c r="E6900" s="68" t="s">
        <v>222</v>
      </c>
      <c r="F6900" s="8">
        <f>INDEX(Δεδομένα!$P:$P,MATCH('2020'!E6900,Δεδομένα!$O:$O,0))</f>
        <v>59</v>
      </c>
      <c r="G6900" s="6" t="s">
        <v>223</v>
      </c>
      <c r="H6900" s="2" t="str">
        <f>INDEX(Δεδομένα!B$1:B$51,MATCH('2020'!G6900,Δεδομένα!A$1:A$51,0))</f>
        <v>ΚΕΝΤΡΙΚΗΣ ΜΑΚΕΔΟΝΙΑΣ</v>
      </c>
      <c r="I6900" s="8">
        <f>INDEX(Δεδομένα!E$1:E$13,MATCH('2020'!H6900,Δεδομένα!D$1:D$13,0))</f>
        <v>3</v>
      </c>
      <c r="J6900" s="1">
        <v>44111</v>
      </c>
      <c r="K6900" s="6" t="s">
        <v>157</v>
      </c>
      <c r="L6900" s="36" t="str">
        <f t="shared" si="428"/>
        <v>07/10/2020 18:10</v>
      </c>
      <c r="M6900" s="1">
        <v>44111</v>
      </c>
      <c r="N6900" s="6" t="s">
        <v>2084</v>
      </c>
      <c r="O6900" s="36" t="str">
        <f t="shared" si="429"/>
        <v>07/10/2020 20:02</v>
      </c>
      <c r="P6900" s="46">
        <f t="shared" si="430"/>
        <v>7.7777777776645962E-2</v>
      </c>
      <c r="Q6900" s="48">
        <v>0</v>
      </c>
      <c r="R6900" s="47">
        <f t="shared" si="431"/>
        <v>111.99999999837019</v>
      </c>
      <c r="S6900" s="6" t="s">
        <v>44</v>
      </c>
      <c r="T6900" s="6" t="s">
        <v>1145</v>
      </c>
      <c r="U6900" s="6" t="s">
        <v>7183</v>
      </c>
      <c r="V6900" s="6" t="s">
        <v>7184</v>
      </c>
      <c r="W6900" s="7">
        <v>0</v>
      </c>
      <c r="X6900" s="7">
        <v>0</v>
      </c>
      <c r="Y6900" s="7">
        <v>0</v>
      </c>
      <c r="Z6900" s="7">
        <v>0</v>
      </c>
      <c r="AA6900" s="7">
        <v>0</v>
      </c>
      <c r="AB6900" s="7">
        <v>0</v>
      </c>
      <c r="AC6900" s="7">
        <v>2</v>
      </c>
      <c r="AD6900" s="7">
        <v>0</v>
      </c>
      <c r="AE6900">
        <v>2</v>
      </c>
      <c r="AF6900">
        <v>0</v>
      </c>
      <c r="AG6900">
        <v>0</v>
      </c>
      <c r="AH6900">
        <v>0</v>
      </c>
      <c r="AI6900">
        <v>0</v>
      </c>
      <c r="AJ6900">
        <v>1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</row>
    <row r="6901" spans="1:44" x14ac:dyDescent="0.25">
      <c r="A6901">
        <v>1595866</v>
      </c>
      <c r="B6901">
        <v>794375</v>
      </c>
      <c r="C6901">
        <v>22.265344874786901</v>
      </c>
      <c r="D6901">
        <v>39.990012281381297</v>
      </c>
      <c r="E6901" s="68" t="s">
        <v>1022</v>
      </c>
      <c r="F6901" s="8">
        <f>INDEX(Δεδομένα!$P:$P,MATCH('2020'!E6901,Δεδομένα!$O:$O,0))</f>
        <v>103</v>
      </c>
      <c r="G6901" s="6" t="s">
        <v>288</v>
      </c>
      <c r="H6901" s="2" t="str">
        <f>INDEX(Δεδομένα!B$1:B$51,MATCH('2020'!G6901,Δεδομένα!A$1:A$51,0))</f>
        <v>ΘΕΣΣΑΛΙΑΣ</v>
      </c>
      <c r="I6901" s="8">
        <f>INDEX(Δεδομένα!E$1:E$13,MATCH('2020'!H6901,Δεδομένα!D$1:D$13,0))</f>
        <v>6</v>
      </c>
      <c r="J6901" s="1">
        <v>44111</v>
      </c>
      <c r="K6901" s="6" t="s">
        <v>2212</v>
      </c>
      <c r="L6901" s="36" t="str">
        <f t="shared" si="428"/>
        <v>07/10/2020 17:56</v>
      </c>
      <c r="M6901" s="1">
        <v>44111</v>
      </c>
      <c r="N6901" s="6" t="s">
        <v>209</v>
      </c>
      <c r="O6901" s="36" t="str">
        <f t="shared" si="429"/>
        <v>07/10/2020 18:30</v>
      </c>
      <c r="P6901" s="46">
        <f t="shared" si="430"/>
        <v>2.3611111115314998E-2</v>
      </c>
      <c r="Q6901" s="48">
        <v>0</v>
      </c>
      <c r="R6901" s="47">
        <f t="shared" si="431"/>
        <v>34.000000006053597</v>
      </c>
      <c r="S6901" s="6" t="s">
        <v>44</v>
      </c>
      <c r="T6901" s="6" t="s">
        <v>1026</v>
      </c>
      <c r="U6901" s="6" t="s">
        <v>44</v>
      </c>
      <c r="V6901" s="6" t="s">
        <v>7182</v>
      </c>
      <c r="W6901" s="7">
        <v>0</v>
      </c>
      <c r="X6901" s="7">
        <v>0</v>
      </c>
      <c r="Y6901" s="7">
        <v>0</v>
      </c>
      <c r="Z6901" s="7">
        <v>0.01</v>
      </c>
      <c r="AA6901" s="7">
        <v>0</v>
      </c>
      <c r="AB6901" s="7">
        <v>0</v>
      </c>
      <c r="AC6901" s="7">
        <v>0</v>
      </c>
      <c r="AD6901" s="7">
        <v>0</v>
      </c>
      <c r="AE6901">
        <v>2</v>
      </c>
      <c r="AF6901">
        <v>0</v>
      </c>
      <c r="AG6901">
        <v>0</v>
      </c>
      <c r="AH6901">
        <v>0</v>
      </c>
      <c r="AI6901">
        <v>0</v>
      </c>
      <c r="AJ6901">
        <v>1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</row>
    <row r="6902" spans="1:44" x14ac:dyDescent="0.25">
      <c r="A6902">
        <v>1615329</v>
      </c>
      <c r="B6902">
        <v>794385</v>
      </c>
      <c r="C6902">
        <v>25.920639416897099</v>
      </c>
      <c r="D6902">
        <v>39.170121546918502</v>
      </c>
      <c r="E6902" s="68" t="s">
        <v>506</v>
      </c>
      <c r="F6902" s="8">
        <f>INDEX(Δεδομένα!$P:$P,MATCH('2020'!E6902,Δεδομένα!$O:$O,0))</f>
        <v>197</v>
      </c>
      <c r="G6902" s="6" t="s">
        <v>495</v>
      </c>
      <c r="H6902" s="2" t="str">
        <f>INDEX(Δεδομένα!B$1:B$51,MATCH('2020'!G6902,Δεδομένα!A$1:A$51,0))</f>
        <v>ΒΟΡΕΙΟΥ ΑΙΓΑΙΟΥ</v>
      </c>
      <c r="I6902" s="8">
        <f>INDEX(Δεδομένα!E$1:E$13,MATCH('2020'!H6902,Δεδομένα!D$1:D$13,0))</f>
        <v>11</v>
      </c>
      <c r="J6902" s="1">
        <v>44111</v>
      </c>
      <c r="K6902" s="6" t="s">
        <v>133</v>
      </c>
      <c r="L6902" s="36" t="str">
        <f t="shared" si="428"/>
        <v>07/10/2020 18:24</v>
      </c>
      <c r="M6902" s="1">
        <v>44112</v>
      </c>
      <c r="N6902" s="6" t="s">
        <v>3217</v>
      </c>
      <c r="O6902" s="36" t="str">
        <f t="shared" si="429"/>
        <v>08/10/2020 00:15</v>
      </c>
      <c r="P6902" s="46">
        <f t="shared" si="430"/>
        <v>0.24374999999417923</v>
      </c>
      <c r="Q6902" s="48">
        <v>0</v>
      </c>
      <c r="R6902" s="47">
        <f t="shared" si="431"/>
        <v>350.9999999916181</v>
      </c>
      <c r="S6902" s="6" t="s">
        <v>44</v>
      </c>
      <c r="T6902" s="6" t="s">
        <v>508</v>
      </c>
      <c r="U6902" s="6" t="s">
        <v>5987</v>
      </c>
      <c r="V6902" s="6" t="s">
        <v>5987</v>
      </c>
      <c r="W6902" s="7">
        <v>0</v>
      </c>
      <c r="X6902" s="7">
        <v>0</v>
      </c>
      <c r="Y6902" s="7">
        <v>0</v>
      </c>
      <c r="Z6902" s="7">
        <v>150</v>
      </c>
      <c r="AA6902" s="7">
        <v>0</v>
      </c>
      <c r="AB6902" s="7">
        <v>0</v>
      </c>
      <c r="AC6902" s="7">
        <v>0</v>
      </c>
      <c r="AD6902" s="7">
        <v>0</v>
      </c>
      <c r="AE6902">
        <v>6</v>
      </c>
      <c r="AF6902">
        <v>0</v>
      </c>
      <c r="AG6902">
        <v>0</v>
      </c>
      <c r="AH6902">
        <v>0</v>
      </c>
      <c r="AI6902">
        <v>0</v>
      </c>
      <c r="AJ6902">
        <v>3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</row>
    <row r="6903" spans="1:44" x14ac:dyDescent="0.25">
      <c r="A6903">
        <v>1598645</v>
      </c>
      <c r="B6903">
        <v>794460</v>
      </c>
      <c r="C6903">
        <v>22.775846493137401</v>
      </c>
      <c r="D6903">
        <v>39.328287373220398</v>
      </c>
      <c r="E6903" s="68" t="s">
        <v>2545</v>
      </c>
      <c r="F6903" s="8">
        <f>INDEX(Δεδομένα!$P:$P,MATCH('2020'!E6903,Δεδομένα!$O:$O,0))</f>
        <v>110</v>
      </c>
      <c r="G6903" s="6" t="s">
        <v>958</v>
      </c>
      <c r="H6903" s="2" t="str">
        <f>INDEX(Δεδομένα!B$1:B$51,MATCH('2020'!G6903,Δεδομένα!A$1:A$51,0))</f>
        <v>ΘΕΣΣΑΛΙΑΣ</v>
      </c>
      <c r="I6903" s="8">
        <f>INDEX(Δεδομένα!E$1:E$13,MATCH('2020'!H6903,Δεδομένα!D$1:D$13,0))</f>
        <v>6</v>
      </c>
      <c r="J6903" s="1">
        <v>44111</v>
      </c>
      <c r="K6903" s="6" t="s">
        <v>614</v>
      </c>
      <c r="L6903" s="36" t="str">
        <f t="shared" si="428"/>
        <v>07/10/2020 21:30</v>
      </c>
      <c r="M6903" s="1">
        <v>44111</v>
      </c>
      <c r="N6903" s="6" t="s">
        <v>1571</v>
      </c>
      <c r="O6903" s="36" t="str">
        <f t="shared" si="429"/>
        <v>07/10/2020 22:34</v>
      </c>
      <c r="P6903" s="46">
        <f t="shared" si="430"/>
        <v>4.4444444443797693E-2</v>
      </c>
      <c r="Q6903" s="48">
        <v>0</v>
      </c>
      <c r="R6903" s="47">
        <f t="shared" si="431"/>
        <v>63.999999999068677</v>
      </c>
      <c r="S6903" s="6" t="s">
        <v>44</v>
      </c>
      <c r="T6903" s="6" t="s">
        <v>2546</v>
      </c>
      <c r="U6903" s="6" t="s">
        <v>44</v>
      </c>
      <c r="V6903" s="6" t="s">
        <v>7192</v>
      </c>
      <c r="W6903" s="7">
        <v>0</v>
      </c>
      <c r="X6903" s="7">
        <v>0</v>
      </c>
      <c r="Y6903" s="7">
        <v>0</v>
      </c>
      <c r="Z6903" s="7">
        <v>0</v>
      </c>
      <c r="AA6903" s="7">
        <v>0</v>
      </c>
      <c r="AB6903" s="7">
        <v>0</v>
      </c>
      <c r="AC6903" s="7">
        <v>0.5</v>
      </c>
      <c r="AD6903" s="7">
        <v>0</v>
      </c>
      <c r="AE6903">
        <v>2</v>
      </c>
      <c r="AF6903">
        <v>0</v>
      </c>
      <c r="AG6903">
        <v>0</v>
      </c>
      <c r="AH6903">
        <v>0</v>
      </c>
      <c r="AI6903">
        <v>0</v>
      </c>
      <c r="AJ6903">
        <v>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</row>
    <row r="6904" spans="1:44" x14ac:dyDescent="0.25">
      <c r="A6904">
        <v>1596087</v>
      </c>
      <c r="B6904">
        <v>794407</v>
      </c>
      <c r="C6904">
        <v>22.070309566185699</v>
      </c>
      <c r="D6904">
        <v>40.973759410905103</v>
      </c>
      <c r="E6904" s="68" t="s">
        <v>952</v>
      </c>
      <c r="F6904" s="8">
        <f>INDEX(Δεδομένα!$P:$P,MATCH('2020'!E6904,Δεδομένα!$O:$O,0))</f>
        <v>62</v>
      </c>
      <c r="G6904" s="6" t="s">
        <v>874</v>
      </c>
      <c r="H6904" s="2" t="str">
        <f>INDEX(Δεδομένα!B$1:B$51,MATCH('2020'!G6904,Δεδομένα!A$1:A$51,0))</f>
        <v>ΚΕΝΤΡΙΚΗΣ ΜΑΚΕΔΟΝΙΑΣ</v>
      </c>
      <c r="I6904" s="8">
        <f>INDEX(Δεδομένα!E$1:E$13,MATCH('2020'!H6904,Δεδομένα!D$1:D$13,0))</f>
        <v>3</v>
      </c>
      <c r="J6904" s="1">
        <v>44111</v>
      </c>
      <c r="K6904" s="6" t="s">
        <v>259</v>
      </c>
      <c r="L6904" s="36" t="str">
        <f t="shared" si="428"/>
        <v>07/10/2020 19:00</v>
      </c>
      <c r="M6904" s="1">
        <v>44111</v>
      </c>
      <c r="N6904" s="6" t="s">
        <v>256</v>
      </c>
      <c r="O6904" s="36" t="str">
        <f t="shared" si="429"/>
        <v>07/10/2020 19:30</v>
      </c>
      <c r="P6904" s="46">
        <f t="shared" si="430"/>
        <v>2.0833333335758653E-2</v>
      </c>
      <c r="Q6904" s="48">
        <v>0</v>
      </c>
      <c r="R6904" s="47">
        <f t="shared" si="431"/>
        <v>30.00000000349246</v>
      </c>
      <c r="S6904" s="6" t="s">
        <v>44</v>
      </c>
      <c r="T6904" s="6" t="s">
        <v>954</v>
      </c>
      <c r="U6904" s="6" t="s">
        <v>1274</v>
      </c>
      <c r="V6904" s="6" t="s">
        <v>2655</v>
      </c>
      <c r="W6904" s="7">
        <v>0</v>
      </c>
      <c r="X6904" s="7">
        <v>0</v>
      </c>
      <c r="Y6904" s="7">
        <v>0</v>
      </c>
      <c r="Z6904" s="7">
        <v>0.04</v>
      </c>
      <c r="AA6904" s="7">
        <v>0</v>
      </c>
      <c r="AB6904" s="7">
        <v>0</v>
      </c>
      <c r="AC6904" s="7">
        <v>0</v>
      </c>
      <c r="AD6904" s="7">
        <v>0</v>
      </c>
      <c r="AE6904">
        <v>3</v>
      </c>
      <c r="AF6904">
        <v>0</v>
      </c>
      <c r="AG6904">
        <v>0</v>
      </c>
      <c r="AH6904">
        <v>0</v>
      </c>
      <c r="AI6904">
        <v>0</v>
      </c>
      <c r="AJ6904">
        <v>1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</row>
    <row r="6905" spans="1:44" x14ac:dyDescent="0.25">
      <c r="A6905">
        <v>1597152</v>
      </c>
      <c r="B6905">
        <v>794271</v>
      </c>
      <c r="C6905">
        <v>22.520421534350699</v>
      </c>
      <c r="D6905">
        <v>40.292900372900398</v>
      </c>
      <c r="E6905" s="68" t="s">
        <v>978</v>
      </c>
      <c r="F6905" s="8">
        <f>INDEX(Δεδομένα!$P:$P,MATCH('2020'!E6905,Δεδομένα!$O:$O,0))</f>
        <v>67</v>
      </c>
      <c r="G6905" s="6" t="s">
        <v>917</v>
      </c>
      <c r="H6905" s="2" t="str">
        <f>INDEX(Δεδομένα!B$1:B$51,MATCH('2020'!G6905,Δεδομένα!A$1:A$51,0))</f>
        <v>ΚΕΝΤΡΙΚΗΣ ΜΑΚΕΔΟΝΙΑΣ</v>
      </c>
      <c r="I6905" s="8">
        <f>INDEX(Δεδομένα!E$1:E$13,MATCH('2020'!H6905,Δεδομένα!D$1:D$13,0))</f>
        <v>3</v>
      </c>
      <c r="J6905" s="1">
        <v>44111</v>
      </c>
      <c r="K6905" s="6" t="s">
        <v>317</v>
      </c>
      <c r="L6905" s="36" t="str">
        <f t="shared" si="428"/>
        <v>07/10/2020 11:54</v>
      </c>
      <c r="M6905" s="1">
        <v>44111</v>
      </c>
      <c r="N6905" s="6" t="s">
        <v>1549</v>
      </c>
      <c r="O6905" s="36" t="str">
        <f t="shared" si="429"/>
        <v>07/10/2020 12:47</v>
      </c>
      <c r="P6905" s="46">
        <f t="shared" si="430"/>
        <v>3.6805555551836733E-2</v>
      </c>
      <c r="Q6905" s="48">
        <v>0</v>
      </c>
      <c r="R6905" s="47">
        <f t="shared" si="431"/>
        <v>52.999999994644895</v>
      </c>
      <c r="S6905" s="6" t="s">
        <v>44</v>
      </c>
      <c r="T6905" s="6" t="s">
        <v>980</v>
      </c>
      <c r="U6905" s="6" t="s">
        <v>73</v>
      </c>
      <c r="V6905" s="6" t="s">
        <v>7173</v>
      </c>
      <c r="W6905" s="7">
        <v>0</v>
      </c>
      <c r="X6905" s="7">
        <v>0</v>
      </c>
      <c r="Y6905" s="7">
        <v>0</v>
      </c>
      <c r="Z6905" s="7">
        <v>0</v>
      </c>
      <c r="AA6905" s="7">
        <v>0</v>
      </c>
      <c r="AB6905" s="7">
        <v>0</v>
      </c>
      <c r="AC6905" s="7">
        <v>1.5</v>
      </c>
      <c r="AD6905" s="7">
        <v>0</v>
      </c>
      <c r="AE6905">
        <v>4</v>
      </c>
      <c r="AF6905">
        <v>0</v>
      </c>
      <c r="AG6905">
        <v>0</v>
      </c>
      <c r="AH6905">
        <v>0</v>
      </c>
      <c r="AI6905">
        <v>0</v>
      </c>
      <c r="AJ6905">
        <v>2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</row>
    <row r="6906" spans="1:44" x14ac:dyDescent="0.25">
      <c r="A6906">
        <v>1597193</v>
      </c>
      <c r="B6906">
        <v>794339</v>
      </c>
      <c r="C6906">
        <v>22.502068706422602</v>
      </c>
      <c r="D6906">
        <v>40.482364121681798</v>
      </c>
      <c r="E6906" s="68" t="s">
        <v>1190</v>
      </c>
      <c r="F6906" s="8">
        <f>INDEX(Δεδομένα!$P:$P,MATCH('2020'!E6906,Δεδομένα!$O:$O,0))</f>
        <v>68</v>
      </c>
      <c r="G6906" s="6" t="s">
        <v>917</v>
      </c>
      <c r="H6906" s="2" t="str">
        <f>INDEX(Δεδομένα!B$1:B$51,MATCH('2020'!G6906,Δεδομένα!A$1:A$51,0))</f>
        <v>ΚΕΝΤΡΙΚΗΣ ΜΑΚΕΔΟΝΙΑΣ</v>
      </c>
      <c r="I6906" s="8">
        <f>INDEX(Δεδομένα!E$1:E$13,MATCH('2020'!H6906,Δεδομένα!D$1:D$13,0))</f>
        <v>3</v>
      </c>
      <c r="J6906" s="1">
        <v>44111</v>
      </c>
      <c r="K6906" s="6" t="s">
        <v>1052</v>
      </c>
      <c r="L6906" s="36" t="str">
        <f t="shared" si="428"/>
        <v>07/10/2020 15:14</v>
      </c>
      <c r="M6906" s="1">
        <v>44111</v>
      </c>
      <c r="N6906" s="6" t="s">
        <v>586</v>
      </c>
      <c r="O6906" s="36" t="str">
        <f t="shared" si="429"/>
        <v>07/10/2020 16:05</v>
      </c>
      <c r="P6906" s="46">
        <f t="shared" si="430"/>
        <v>3.5416666665696539E-2</v>
      </c>
      <c r="Q6906" s="48">
        <v>0</v>
      </c>
      <c r="R6906" s="47">
        <f t="shared" si="431"/>
        <v>50.999999998603016</v>
      </c>
      <c r="S6906" s="6" t="s">
        <v>44</v>
      </c>
      <c r="T6906" s="6" t="s">
        <v>1191</v>
      </c>
      <c r="U6906" s="6" t="s">
        <v>73</v>
      </c>
      <c r="V6906" s="6" t="s">
        <v>7178</v>
      </c>
      <c r="W6906" s="7">
        <v>0</v>
      </c>
      <c r="X6906" s="7">
        <v>0</v>
      </c>
      <c r="Y6906" s="7">
        <v>0</v>
      </c>
      <c r="Z6906" s="7">
        <v>4</v>
      </c>
      <c r="AA6906" s="7">
        <v>0</v>
      </c>
      <c r="AB6906" s="7">
        <v>6</v>
      </c>
      <c r="AC6906" s="7">
        <v>0</v>
      </c>
      <c r="AD6906" s="7">
        <v>0</v>
      </c>
      <c r="AE6906">
        <v>4</v>
      </c>
      <c r="AF6906">
        <v>0</v>
      </c>
      <c r="AG6906">
        <v>0</v>
      </c>
      <c r="AH6906">
        <v>0</v>
      </c>
      <c r="AI6906">
        <v>0</v>
      </c>
      <c r="AJ6906">
        <v>2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</row>
    <row r="6907" spans="1:44" x14ac:dyDescent="0.25">
      <c r="A6907">
        <v>1597217</v>
      </c>
      <c r="B6907">
        <v>794363</v>
      </c>
      <c r="C6907">
        <v>22.3757839202881</v>
      </c>
      <c r="D6907">
        <v>40.384353637695298</v>
      </c>
      <c r="E6907" s="68" t="s">
        <v>1190</v>
      </c>
      <c r="F6907" s="8">
        <f>INDEX(Δεδομένα!$P:$P,MATCH('2020'!E6907,Δεδομένα!$O:$O,0))</f>
        <v>68</v>
      </c>
      <c r="G6907" s="6" t="s">
        <v>917</v>
      </c>
      <c r="H6907" s="2" t="str">
        <f>INDEX(Δεδομένα!B$1:B$51,MATCH('2020'!G6907,Δεδομένα!A$1:A$51,0))</f>
        <v>ΚΕΝΤΡΙΚΗΣ ΜΑΚΕΔΟΝΙΑΣ</v>
      </c>
      <c r="I6907" s="8">
        <f>INDEX(Δεδομένα!E$1:E$13,MATCH('2020'!H6907,Δεδομένα!D$1:D$13,0))</f>
        <v>3</v>
      </c>
      <c r="J6907" s="1">
        <v>44111</v>
      </c>
      <c r="K6907" s="6" t="s">
        <v>231</v>
      </c>
      <c r="L6907" s="36" t="str">
        <f t="shared" si="428"/>
        <v>07/10/2020 17:20</v>
      </c>
      <c r="M6907" s="1">
        <v>44111</v>
      </c>
      <c r="N6907" s="6" t="s">
        <v>1504</v>
      </c>
      <c r="O6907" s="36" t="str">
        <f t="shared" si="429"/>
        <v>07/10/2020 18:07</v>
      </c>
      <c r="P6907" s="46">
        <f t="shared" si="430"/>
        <v>3.2638888893416151E-2</v>
      </c>
      <c r="Q6907" s="48">
        <v>0</v>
      </c>
      <c r="R6907" s="47">
        <f t="shared" si="431"/>
        <v>47.000000006519258</v>
      </c>
      <c r="S6907" s="6" t="s">
        <v>44</v>
      </c>
      <c r="T6907" s="6" t="s">
        <v>1191</v>
      </c>
      <c r="U6907" s="6" t="s">
        <v>2033</v>
      </c>
      <c r="V6907" s="6" t="s">
        <v>7180</v>
      </c>
      <c r="W6907" s="7">
        <v>0</v>
      </c>
      <c r="X6907" s="7">
        <v>0.2</v>
      </c>
      <c r="Y6907" s="7">
        <v>0</v>
      </c>
      <c r="Z6907" s="7">
        <v>0</v>
      </c>
      <c r="AA6907" s="7">
        <v>0</v>
      </c>
      <c r="AB6907" s="7">
        <v>0</v>
      </c>
      <c r="AC6907" s="7">
        <v>0.8</v>
      </c>
      <c r="AD6907" s="7">
        <v>0</v>
      </c>
      <c r="AE6907">
        <v>2</v>
      </c>
      <c r="AF6907">
        <v>0</v>
      </c>
      <c r="AG6907">
        <v>0</v>
      </c>
      <c r="AH6907">
        <v>0</v>
      </c>
      <c r="AI6907">
        <v>0</v>
      </c>
      <c r="AJ6907">
        <v>1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</row>
    <row r="6908" spans="1:44" x14ac:dyDescent="0.25">
      <c r="A6908">
        <v>1597245</v>
      </c>
      <c r="B6908">
        <v>794420</v>
      </c>
      <c r="C6908">
        <v>22.486549382143501</v>
      </c>
      <c r="D6908">
        <v>40.222634621005597</v>
      </c>
      <c r="E6908" s="68" t="s">
        <v>978</v>
      </c>
      <c r="F6908" s="8">
        <f>INDEX(Δεδομένα!$P:$P,MATCH('2020'!E6908,Δεδομένα!$O:$O,0))</f>
        <v>67</v>
      </c>
      <c r="G6908" s="6" t="s">
        <v>917</v>
      </c>
      <c r="H6908" s="2" t="str">
        <f>INDEX(Δεδομένα!B$1:B$51,MATCH('2020'!G6908,Δεδομένα!A$1:A$51,0))</f>
        <v>ΚΕΝΤΡΙΚΗΣ ΜΑΚΕΔΟΝΙΑΣ</v>
      </c>
      <c r="I6908" s="8">
        <f>INDEX(Δεδομένα!E$1:E$13,MATCH('2020'!H6908,Δεδομένα!D$1:D$13,0))</f>
        <v>3</v>
      </c>
      <c r="J6908" s="1">
        <v>44111</v>
      </c>
      <c r="K6908" s="6" t="s">
        <v>419</v>
      </c>
      <c r="L6908" s="36" t="str">
        <f t="shared" si="428"/>
        <v>07/10/2020 19:36</v>
      </c>
      <c r="M6908" s="1">
        <v>44111</v>
      </c>
      <c r="N6908" s="6" t="s">
        <v>629</v>
      </c>
      <c r="O6908" s="36" t="str">
        <f t="shared" si="429"/>
        <v>07/10/2020 21:05</v>
      </c>
      <c r="P6908" s="46">
        <f t="shared" si="430"/>
        <v>6.1805555553291924E-2</v>
      </c>
      <c r="Q6908" s="48">
        <v>0</v>
      </c>
      <c r="R6908" s="47">
        <f t="shared" si="431"/>
        <v>88.999999996740371</v>
      </c>
      <c r="S6908" s="6" t="s">
        <v>44</v>
      </c>
      <c r="T6908" s="6" t="s">
        <v>918</v>
      </c>
      <c r="U6908" s="6" t="s">
        <v>1163</v>
      </c>
      <c r="V6908" s="6" t="s">
        <v>7190</v>
      </c>
      <c r="W6908" s="7">
        <v>0</v>
      </c>
      <c r="X6908" s="7">
        <v>0</v>
      </c>
      <c r="Y6908" s="7">
        <v>0</v>
      </c>
      <c r="Z6908" s="7">
        <v>0</v>
      </c>
      <c r="AA6908" s="7">
        <v>0</v>
      </c>
      <c r="AB6908" s="7">
        <v>0</v>
      </c>
      <c r="AC6908" s="7">
        <v>10</v>
      </c>
      <c r="AD6908" s="7">
        <v>0</v>
      </c>
      <c r="AE6908">
        <v>3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</row>
    <row r="6909" spans="1:44" x14ac:dyDescent="0.25">
      <c r="A6909">
        <v>1605238</v>
      </c>
      <c r="B6909">
        <v>794297</v>
      </c>
      <c r="C6909">
        <v>25.781750068918999</v>
      </c>
      <c r="D6909">
        <v>41.089455366594201</v>
      </c>
      <c r="E6909" s="68" t="s">
        <v>1219</v>
      </c>
      <c r="F6909" s="8">
        <f>INDEX(Δεδομένα!$P:$P,MATCH('2020'!E6909,Δεδομένα!$O:$O,0))</f>
        <v>20</v>
      </c>
      <c r="G6909" s="6" t="s">
        <v>64</v>
      </c>
      <c r="H6909" s="2" t="str">
        <f>INDEX(Δεδομένα!B$1:B$51,MATCH('2020'!G6909,Δεδομένα!A$1:A$51,0))</f>
        <v>ΑΝΑΤΟΛΙΚΗΣ ΜΑΚΕΔΟΝΙΑΣ ΚΑΙ ΘΡΑΚΗΣ</v>
      </c>
      <c r="I6909" s="8">
        <f>INDEX(Δεδομένα!E$1:E$13,MATCH('2020'!H6909,Δεδομένα!D$1:D$13,0))</f>
        <v>2</v>
      </c>
      <c r="J6909" s="1">
        <v>44111</v>
      </c>
      <c r="K6909" s="6" t="s">
        <v>1444</v>
      </c>
      <c r="L6909" s="36" t="str">
        <f t="shared" si="428"/>
        <v>07/10/2020 13:20</v>
      </c>
      <c r="M6909" s="1">
        <v>44111</v>
      </c>
      <c r="N6909" s="6" t="s">
        <v>159</v>
      </c>
      <c r="O6909" s="36" t="str">
        <f t="shared" si="429"/>
        <v>07/10/2020 14:05</v>
      </c>
      <c r="P6909" s="46">
        <f t="shared" si="430"/>
        <v>3.125E-2</v>
      </c>
      <c r="Q6909" s="48">
        <v>0</v>
      </c>
      <c r="R6909" s="47">
        <f t="shared" si="431"/>
        <v>45</v>
      </c>
      <c r="S6909" s="6" t="s">
        <v>44</v>
      </c>
      <c r="T6909" s="6" t="s">
        <v>72</v>
      </c>
      <c r="U6909" s="6" t="s">
        <v>44</v>
      </c>
      <c r="V6909" s="6" t="s">
        <v>7175</v>
      </c>
      <c r="W6909" s="7">
        <v>0</v>
      </c>
      <c r="X6909" s="7">
        <v>0</v>
      </c>
      <c r="Y6909" s="7">
        <v>0</v>
      </c>
      <c r="Z6909" s="7">
        <v>0</v>
      </c>
      <c r="AA6909" s="7">
        <v>0</v>
      </c>
      <c r="AB6909" s="7">
        <v>4</v>
      </c>
      <c r="AC6909" s="7">
        <v>0</v>
      </c>
      <c r="AD6909" s="7">
        <v>0</v>
      </c>
      <c r="AE6909">
        <v>2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</row>
    <row r="6910" spans="1:44" x14ac:dyDescent="0.25">
      <c r="A6910">
        <v>1596594</v>
      </c>
      <c r="B6910">
        <v>794465</v>
      </c>
      <c r="C6910">
        <v>21.776743177952799</v>
      </c>
      <c r="D6910">
        <v>39.496502159140498</v>
      </c>
      <c r="E6910" s="68" t="s">
        <v>1155</v>
      </c>
      <c r="F6910" s="8">
        <f>INDEX(Δεδομένα!$P:$P,MATCH('2020'!E6910,Δεδομένα!$O:$O,0))</f>
        <v>111</v>
      </c>
      <c r="G6910" s="6" t="s">
        <v>884</v>
      </c>
      <c r="H6910" s="2" t="str">
        <f>INDEX(Δεδομένα!B$1:B$51,MATCH('2020'!G6910,Δεδομένα!A$1:A$51,0))</f>
        <v>ΘΕΣΣΑΛΙΑΣ</v>
      </c>
      <c r="I6910" s="8">
        <f>INDEX(Δεδομένα!E$1:E$13,MATCH('2020'!H6910,Δεδομένα!D$1:D$13,0))</f>
        <v>6</v>
      </c>
      <c r="J6910" s="1">
        <v>44111</v>
      </c>
      <c r="K6910" s="6" t="s">
        <v>353</v>
      </c>
      <c r="L6910" s="36" t="str">
        <f t="shared" si="428"/>
        <v>07/10/2020 21:40</v>
      </c>
      <c r="M6910" s="1">
        <v>44111</v>
      </c>
      <c r="N6910" s="6" t="s">
        <v>1841</v>
      </c>
      <c r="O6910" s="36" t="str">
        <f t="shared" si="429"/>
        <v>07/10/2020 23:23</v>
      </c>
      <c r="P6910" s="46">
        <f t="shared" si="430"/>
        <v>7.1527777778101154E-2</v>
      </c>
      <c r="Q6910" s="48">
        <v>0</v>
      </c>
      <c r="R6910" s="47">
        <f t="shared" si="431"/>
        <v>103.00000000046566</v>
      </c>
      <c r="S6910" s="6" t="s">
        <v>44</v>
      </c>
      <c r="T6910" s="6" t="s">
        <v>1157</v>
      </c>
      <c r="U6910" s="6" t="s">
        <v>44</v>
      </c>
      <c r="V6910" s="6" t="s">
        <v>2803</v>
      </c>
      <c r="W6910" s="7">
        <v>0</v>
      </c>
      <c r="X6910" s="7">
        <v>0</v>
      </c>
      <c r="Y6910" s="7">
        <v>0</v>
      </c>
      <c r="Z6910" s="7">
        <v>5</v>
      </c>
      <c r="AA6910" s="7">
        <v>0</v>
      </c>
      <c r="AB6910" s="7">
        <v>0</v>
      </c>
      <c r="AC6910" s="7">
        <v>0</v>
      </c>
      <c r="AD6910" s="7">
        <v>0</v>
      </c>
      <c r="AE6910">
        <v>5</v>
      </c>
      <c r="AF6910">
        <v>0</v>
      </c>
      <c r="AG6910">
        <v>0</v>
      </c>
      <c r="AH6910">
        <v>0</v>
      </c>
      <c r="AI6910">
        <v>0</v>
      </c>
      <c r="AJ6910">
        <v>2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</row>
    <row r="6911" spans="1:44" x14ac:dyDescent="0.25">
      <c r="A6911">
        <v>1602068</v>
      </c>
      <c r="B6911">
        <v>794275</v>
      </c>
      <c r="C6911">
        <v>21.733513662972101</v>
      </c>
      <c r="D6911">
        <v>40.855189291333701</v>
      </c>
      <c r="E6911" s="68" t="s">
        <v>2026</v>
      </c>
      <c r="F6911" s="8">
        <f>INDEX(Δεδομένα!$P:$P,MATCH('2020'!E6911,Δεδομένα!$O:$O,0))</f>
        <v>74</v>
      </c>
      <c r="G6911" s="6" t="s">
        <v>1030</v>
      </c>
      <c r="H6911" s="2" t="str">
        <f>INDEX(Δεδομένα!B$1:B$51,MATCH('2020'!G6911,Δεδομένα!A$1:A$51,0))</f>
        <v>ΔΥΤΙΚΗΣ ΜΑΚΕΔΟΝΙΑΣ</v>
      </c>
      <c r="I6911" s="8">
        <f>INDEX(Δεδομένα!E$1:E$13,MATCH('2020'!H6911,Δεδομένα!D$1:D$13,0))</f>
        <v>4</v>
      </c>
      <c r="J6911" s="1">
        <v>44111</v>
      </c>
      <c r="K6911" s="6" t="s">
        <v>139</v>
      </c>
      <c r="L6911" s="36" t="str">
        <f t="shared" si="428"/>
        <v>07/10/2020 11:40</v>
      </c>
      <c r="M6911" s="1">
        <v>44111</v>
      </c>
      <c r="N6911" s="6" t="s">
        <v>89</v>
      </c>
      <c r="O6911" s="36" t="str">
        <f t="shared" si="429"/>
        <v>07/10/2020 17:58</v>
      </c>
      <c r="P6911" s="46">
        <f t="shared" si="430"/>
        <v>0.26250000000436557</v>
      </c>
      <c r="Q6911" s="48">
        <v>0</v>
      </c>
      <c r="R6911" s="47">
        <f t="shared" si="431"/>
        <v>378.00000000628643</v>
      </c>
      <c r="S6911" s="6" t="s">
        <v>44</v>
      </c>
      <c r="T6911" s="6" t="s">
        <v>2027</v>
      </c>
      <c r="U6911" s="6" t="s">
        <v>44</v>
      </c>
      <c r="V6911" s="6" t="s">
        <v>3873</v>
      </c>
      <c r="W6911" s="7">
        <v>0</v>
      </c>
      <c r="X6911" s="7">
        <v>0.1</v>
      </c>
      <c r="Y6911" s="7">
        <v>0</v>
      </c>
      <c r="Z6911" s="7">
        <v>0</v>
      </c>
      <c r="AA6911" s="7">
        <v>0</v>
      </c>
      <c r="AB6911" s="7">
        <v>0</v>
      </c>
      <c r="AC6911" s="7">
        <v>0</v>
      </c>
      <c r="AD6911" s="7">
        <v>0</v>
      </c>
      <c r="AE6911">
        <v>6</v>
      </c>
      <c r="AF6911">
        <v>0</v>
      </c>
      <c r="AG6911">
        <v>0</v>
      </c>
      <c r="AH6911">
        <v>0</v>
      </c>
      <c r="AI6911">
        <v>0</v>
      </c>
      <c r="AJ6911">
        <v>3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</row>
    <row r="6912" spans="1:44" x14ac:dyDescent="0.25">
      <c r="A6912">
        <v>1602083</v>
      </c>
      <c r="B6912">
        <v>794472</v>
      </c>
      <c r="C6912">
        <v>21.4882757213772</v>
      </c>
      <c r="D6912">
        <v>40.786632617131403</v>
      </c>
      <c r="E6912" s="68" t="s">
        <v>2026</v>
      </c>
      <c r="F6912" s="8">
        <f>INDEX(Δεδομένα!$P:$P,MATCH('2020'!E6912,Δεδομένα!$O:$O,0))</f>
        <v>74</v>
      </c>
      <c r="G6912" s="6" t="s">
        <v>1030</v>
      </c>
      <c r="H6912" s="2" t="str">
        <f>INDEX(Δεδομένα!B$1:B$51,MATCH('2020'!G6912,Δεδομένα!A$1:A$51,0))</f>
        <v>ΔΥΤΙΚΗΣ ΜΑΚΕΔΟΝΙΑΣ</v>
      </c>
      <c r="I6912" s="8">
        <f>INDEX(Δεδομένα!E$1:E$13,MATCH('2020'!H6912,Δεδομένα!D$1:D$13,0))</f>
        <v>4</v>
      </c>
      <c r="J6912" s="1">
        <v>44111</v>
      </c>
      <c r="K6912" s="6" t="s">
        <v>1439</v>
      </c>
      <c r="L6912" s="36" t="str">
        <f t="shared" si="428"/>
        <v>07/10/2020 22:10</v>
      </c>
      <c r="M6912" s="1">
        <v>44111</v>
      </c>
      <c r="N6912" s="6" t="s">
        <v>634</v>
      </c>
      <c r="O6912" s="36" t="str">
        <f t="shared" si="429"/>
        <v>07/10/2020 23:00</v>
      </c>
      <c r="P6912" s="46">
        <f t="shared" si="430"/>
        <v>3.4722222226264421E-2</v>
      </c>
      <c r="Q6912" s="48">
        <v>0</v>
      </c>
      <c r="R6912" s="47">
        <f t="shared" si="431"/>
        <v>50.000000005820766</v>
      </c>
      <c r="S6912" s="6" t="s">
        <v>44</v>
      </c>
      <c r="T6912" s="6" t="s">
        <v>2027</v>
      </c>
      <c r="U6912" s="6" t="s">
        <v>44</v>
      </c>
      <c r="V6912" s="6" t="s">
        <v>4787</v>
      </c>
      <c r="W6912" s="7">
        <v>0</v>
      </c>
      <c r="X6912" s="7">
        <v>0</v>
      </c>
      <c r="Y6912" s="7">
        <v>0</v>
      </c>
      <c r="Z6912" s="7">
        <v>1.5</v>
      </c>
      <c r="AA6912" s="7">
        <v>0</v>
      </c>
      <c r="AB6912" s="7">
        <v>0</v>
      </c>
      <c r="AC6912" s="7">
        <v>0</v>
      </c>
      <c r="AD6912" s="7">
        <v>0</v>
      </c>
      <c r="AE6912">
        <v>2</v>
      </c>
      <c r="AF6912">
        <v>0</v>
      </c>
      <c r="AG6912">
        <v>0</v>
      </c>
      <c r="AH6912">
        <v>0</v>
      </c>
      <c r="AI6912">
        <v>0</v>
      </c>
      <c r="AJ6912">
        <v>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</row>
    <row r="6913" spans="1:44" x14ac:dyDescent="0.25">
      <c r="A6913">
        <v>1618311</v>
      </c>
      <c r="B6913">
        <v>794253</v>
      </c>
      <c r="C6913">
        <v>23.791200034698502</v>
      </c>
      <c r="D6913">
        <v>40.398179850192498</v>
      </c>
      <c r="E6913" s="68" t="s">
        <v>2024</v>
      </c>
      <c r="F6913" s="8">
        <f>INDEX(Δεδομένα!$P:$P,MATCH('2020'!E6913,Δεδομένα!$O:$O,0))</f>
        <v>55</v>
      </c>
      <c r="G6913" s="6" t="s">
        <v>1093</v>
      </c>
      <c r="H6913" s="2" t="str">
        <f>INDEX(Δεδομένα!B$1:B$51,MATCH('2020'!G6913,Δεδομένα!A$1:A$51,0))</f>
        <v>ΚΕΝΤΡΙΚΗΣ ΜΑΚΕΔΟΝΙΑΣ</v>
      </c>
      <c r="I6913" s="8">
        <f>INDEX(Δεδομένα!E$1:E$13,MATCH('2020'!H6913,Δεδομένα!D$1:D$13,0))</f>
        <v>3</v>
      </c>
      <c r="J6913" s="1">
        <v>44111</v>
      </c>
      <c r="K6913" s="6" t="s">
        <v>1135</v>
      </c>
      <c r="L6913" s="36" t="str">
        <f t="shared" si="428"/>
        <v>07/10/2020 10:48</v>
      </c>
      <c r="M6913" s="1">
        <v>44111</v>
      </c>
      <c r="N6913" s="6" t="s">
        <v>2144</v>
      </c>
      <c r="O6913" s="36" t="str">
        <f t="shared" si="429"/>
        <v>07/10/2020 11:35</v>
      </c>
      <c r="P6913" s="46">
        <f t="shared" si="430"/>
        <v>3.2638888893416151E-2</v>
      </c>
      <c r="Q6913" s="48">
        <v>0</v>
      </c>
      <c r="R6913" s="47">
        <f t="shared" si="431"/>
        <v>47.000000006519258</v>
      </c>
      <c r="S6913" s="6" t="s">
        <v>44</v>
      </c>
      <c r="T6913" s="6" t="s">
        <v>1095</v>
      </c>
      <c r="U6913" s="6" t="s">
        <v>7170</v>
      </c>
      <c r="V6913" s="6" t="s">
        <v>7171</v>
      </c>
      <c r="W6913" s="7">
        <v>0</v>
      </c>
      <c r="X6913" s="7">
        <v>0</v>
      </c>
      <c r="Y6913" s="7">
        <v>0</v>
      </c>
      <c r="Z6913" s="7">
        <v>0</v>
      </c>
      <c r="AA6913" s="7">
        <v>0</v>
      </c>
      <c r="AB6913" s="7">
        <v>0.5</v>
      </c>
      <c r="AC6913" s="7">
        <v>0</v>
      </c>
      <c r="AD6913" s="7">
        <v>0</v>
      </c>
      <c r="AE6913">
        <v>8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</row>
    <row r="6914" spans="1:44" x14ac:dyDescent="0.25">
      <c r="A6914">
        <v>1597948</v>
      </c>
      <c r="B6914">
        <v>794739</v>
      </c>
      <c r="C6914">
        <v>21.402001136505199</v>
      </c>
      <c r="D6914">
        <v>38.1216751464015</v>
      </c>
      <c r="E6914" s="68" t="s">
        <v>900</v>
      </c>
      <c r="F6914" s="8">
        <f>INDEX(Δεδομένα!$P:$P,MATCH('2020'!E6914,Δεδομένα!$O:$O,0))</f>
        <v>136</v>
      </c>
      <c r="G6914" s="6" t="s">
        <v>303</v>
      </c>
      <c r="H6914" s="2" t="str">
        <f>INDEX(Δεδομένα!B$1:B$51,MATCH('2020'!G6914,Δεδομένα!A$1:A$51,0))</f>
        <v>ΔΥΤΙΚΗΣ ΕΛΛΑΔΟΣ</v>
      </c>
      <c r="I6914" s="8">
        <f>INDEX(Δεδομένα!E$1:E$13,MATCH('2020'!H6914,Δεδομένα!D$1:D$13,0))</f>
        <v>7</v>
      </c>
      <c r="J6914" s="1">
        <v>44112</v>
      </c>
      <c r="K6914" s="6" t="s">
        <v>1878</v>
      </c>
      <c r="L6914" s="36" t="str">
        <f t="shared" si="428"/>
        <v>08/10/2020 19:35</v>
      </c>
      <c r="M6914" s="1">
        <v>44112</v>
      </c>
      <c r="N6914" s="6" t="s">
        <v>1576</v>
      </c>
      <c r="O6914" s="36" t="str">
        <f t="shared" si="429"/>
        <v>08/10/2020 20:52</v>
      </c>
      <c r="P6914" s="46">
        <f t="shared" si="430"/>
        <v>5.3472222221898846E-2</v>
      </c>
      <c r="Q6914" s="48">
        <v>0</v>
      </c>
      <c r="R6914" s="47">
        <f t="shared" si="431"/>
        <v>76.999999999534339</v>
      </c>
      <c r="S6914" s="6" t="s">
        <v>44</v>
      </c>
      <c r="T6914" s="6" t="s">
        <v>993</v>
      </c>
      <c r="U6914" s="6" t="s">
        <v>3316</v>
      </c>
      <c r="V6914" s="6" t="s">
        <v>3316</v>
      </c>
      <c r="W6914" s="7">
        <v>0</v>
      </c>
      <c r="X6914" s="7">
        <v>0</v>
      </c>
      <c r="Y6914" s="7">
        <v>0</v>
      </c>
      <c r="Z6914" s="7">
        <v>0</v>
      </c>
      <c r="AA6914" s="7">
        <v>1</v>
      </c>
      <c r="AB6914" s="7">
        <v>0</v>
      </c>
      <c r="AC6914" s="7">
        <v>0</v>
      </c>
      <c r="AD6914" s="7">
        <v>0</v>
      </c>
      <c r="AE6914">
        <v>6</v>
      </c>
      <c r="AF6914">
        <v>0</v>
      </c>
      <c r="AG6914">
        <v>0</v>
      </c>
      <c r="AH6914">
        <v>0</v>
      </c>
      <c r="AI6914">
        <v>0</v>
      </c>
      <c r="AJ6914">
        <v>3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</row>
    <row r="6915" spans="1:44" x14ac:dyDescent="0.25">
      <c r="A6915">
        <v>1597549</v>
      </c>
      <c r="B6915">
        <v>794554</v>
      </c>
      <c r="C6915">
        <v>23.3053957629729</v>
      </c>
      <c r="D6915">
        <v>38.331245778108801</v>
      </c>
      <c r="E6915" s="68" t="s">
        <v>845</v>
      </c>
      <c r="F6915" s="8">
        <f>INDEX(Δεδομένα!$P:$P,MATCH('2020'!E6915,Δεδομένα!$O:$O,0))</f>
        <v>176</v>
      </c>
      <c r="G6915" s="6" t="s">
        <v>846</v>
      </c>
      <c r="H6915" s="2" t="str">
        <f>INDEX(Δεδομένα!B$1:B$51,MATCH('2020'!G6915,Δεδομένα!A$1:A$51,0))</f>
        <v>ΣΤΕΡΕΑΣ ΕΛΛΑΔΟΣ</v>
      </c>
      <c r="I6915" s="8">
        <f>INDEX(Δεδομένα!E$1:E$13,MATCH('2020'!H6915,Δεδομένα!D$1:D$13,0))</f>
        <v>9</v>
      </c>
      <c r="J6915" s="1">
        <v>44112</v>
      </c>
      <c r="K6915" s="6" t="s">
        <v>689</v>
      </c>
      <c r="L6915" s="36" t="str">
        <f t="shared" ref="L6915:L6978" si="432">_xlfn.CONCAT(TEXT(J6915,"ηη/μμ/εεε")," ",TEXT(K6915,"ωω:λλ"))</f>
        <v>08/10/2020 09:56</v>
      </c>
      <c r="M6915" s="1">
        <v>44112</v>
      </c>
      <c r="N6915" s="6" t="s">
        <v>1090</v>
      </c>
      <c r="O6915" s="36" t="str">
        <f t="shared" ref="O6915:O6978" si="433">_xlfn.CONCAT(TEXT(M6915,"ηη/μμ/εεε")," ",TEXT(N6915,"ωω:λλ"))</f>
        <v>08/10/2020 10:20</v>
      </c>
      <c r="P6915" s="46">
        <f t="shared" ref="P6915:P6978" si="434">O6915-L6915</f>
        <v>1.6666666662786156E-2</v>
      </c>
      <c r="Q6915" s="48">
        <v>0</v>
      </c>
      <c r="R6915" s="47">
        <f t="shared" ref="R6915:R6978" si="435">P6915*(24*60)</f>
        <v>23.999999994412065</v>
      </c>
      <c r="S6915" s="6" t="s">
        <v>44</v>
      </c>
      <c r="T6915" s="6" t="s">
        <v>849</v>
      </c>
      <c r="U6915" s="6" t="s">
        <v>2567</v>
      </c>
      <c r="V6915" s="6" t="s">
        <v>7194</v>
      </c>
      <c r="W6915" s="7">
        <v>0</v>
      </c>
      <c r="X6915" s="7">
        <v>0</v>
      </c>
      <c r="Y6915" s="7">
        <v>0</v>
      </c>
      <c r="Z6915" s="7">
        <v>0</v>
      </c>
      <c r="AA6915" s="7">
        <v>0</v>
      </c>
      <c r="AB6915" s="7">
        <v>0</v>
      </c>
      <c r="AC6915" s="7">
        <v>1</v>
      </c>
      <c r="AD6915" s="7">
        <v>0</v>
      </c>
      <c r="AE6915">
        <v>2</v>
      </c>
      <c r="AF6915">
        <v>0</v>
      </c>
      <c r="AG6915">
        <v>0</v>
      </c>
      <c r="AH6915">
        <v>0</v>
      </c>
      <c r="AI6915">
        <v>0</v>
      </c>
      <c r="AJ6915">
        <v>1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</row>
    <row r="6916" spans="1:44" x14ac:dyDescent="0.25">
      <c r="A6916">
        <v>1596702</v>
      </c>
      <c r="B6916">
        <v>794614</v>
      </c>
      <c r="C6916">
        <v>22.165154578009499</v>
      </c>
      <c r="D6916">
        <v>40.575854884153998</v>
      </c>
      <c r="E6916" s="68" t="s">
        <v>852</v>
      </c>
      <c r="F6916" s="8">
        <f>INDEX(Δεδομένα!$P:$P,MATCH('2020'!E6916,Δεδομένα!$O:$O,0))</f>
        <v>63</v>
      </c>
      <c r="G6916" s="6" t="s">
        <v>238</v>
      </c>
      <c r="H6916" s="2" t="str">
        <f>INDEX(Δεδομένα!B$1:B$51,MATCH('2020'!G6916,Δεδομένα!A$1:A$51,0))</f>
        <v>ΚΕΝΤΡΙΚΗΣ ΜΑΚΕΔΟΝΙΑΣ</v>
      </c>
      <c r="I6916" s="8">
        <f>INDEX(Δεδομένα!E$1:E$13,MATCH('2020'!H6916,Δεδομένα!D$1:D$13,0))</f>
        <v>3</v>
      </c>
      <c r="J6916" s="1">
        <v>44112</v>
      </c>
      <c r="K6916" s="6" t="s">
        <v>1790</v>
      </c>
      <c r="L6916" s="36" t="str">
        <f t="shared" si="432"/>
        <v>08/10/2020 13:23</v>
      </c>
      <c r="M6916" s="1">
        <v>44112</v>
      </c>
      <c r="N6916" s="6" t="s">
        <v>281</v>
      </c>
      <c r="O6916" s="36" t="str">
        <f t="shared" si="433"/>
        <v>08/10/2020 16:00</v>
      </c>
      <c r="P6916" s="46">
        <f t="shared" si="434"/>
        <v>0.10902777777664596</v>
      </c>
      <c r="Q6916" s="48">
        <v>0</v>
      </c>
      <c r="R6916" s="47">
        <f t="shared" si="435"/>
        <v>156.99999999837019</v>
      </c>
      <c r="S6916" s="6" t="s">
        <v>44</v>
      </c>
      <c r="T6916" s="6" t="s">
        <v>853</v>
      </c>
      <c r="U6916" s="6" t="s">
        <v>44</v>
      </c>
      <c r="V6916" s="6" t="s">
        <v>7195</v>
      </c>
      <c r="W6916" s="7">
        <v>0</v>
      </c>
      <c r="X6916" s="7">
        <v>0</v>
      </c>
      <c r="Y6916" s="7">
        <v>0</v>
      </c>
      <c r="Z6916" s="7">
        <v>0</v>
      </c>
      <c r="AA6916" s="7">
        <v>0</v>
      </c>
      <c r="AB6916" s="7">
        <v>1</v>
      </c>
      <c r="AC6916" s="7">
        <v>0</v>
      </c>
      <c r="AD6916" s="7">
        <v>0</v>
      </c>
      <c r="AE6916">
        <v>9</v>
      </c>
      <c r="AF6916">
        <v>0</v>
      </c>
      <c r="AG6916">
        <v>0</v>
      </c>
      <c r="AH6916">
        <v>0</v>
      </c>
      <c r="AI6916">
        <v>0</v>
      </c>
      <c r="AJ6916">
        <v>4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</row>
    <row r="6917" spans="1:44" x14ac:dyDescent="0.25">
      <c r="A6917">
        <v>1596469</v>
      </c>
      <c r="B6917">
        <v>794670</v>
      </c>
      <c r="C6917">
        <v>22.230394272917401</v>
      </c>
      <c r="D6917">
        <v>40.633731833426403</v>
      </c>
      <c r="E6917" s="68" t="s">
        <v>237</v>
      </c>
      <c r="F6917" s="8">
        <f>INDEX(Δεδομένα!$P:$P,MATCH('2020'!E6917,Δεδομένα!$O:$O,0))</f>
        <v>65</v>
      </c>
      <c r="G6917" s="6" t="s">
        <v>238</v>
      </c>
      <c r="H6917" s="2" t="str">
        <f>INDEX(Δεδομένα!B$1:B$51,MATCH('2020'!G6917,Δεδομένα!A$1:A$51,0))</f>
        <v>ΚΕΝΤΡΙΚΗΣ ΜΑΚΕΔΟΝΙΑΣ</v>
      </c>
      <c r="I6917" s="8">
        <f>INDEX(Δεδομένα!E$1:E$13,MATCH('2020'!H6917,Δεδομένα!D$1:D$13,0))</f>
        <v>3</v>
      </c>
      <c r="J6917" s="1">
        <v>44112</v>
      </c>
      <c r="K6917" s="6" t="s">
        <v>581</v>
      </c>
      <c r="L6917" s="36" t="str">
        <f t="shared" si="432"/>
        <v>08/10/2020 15:40</v>
      </c>
      <c r="M6917" s="1">
        <v>44112</v>
      </c>
      <c r="N6917" s="6" t="s">
        <v>927</v>
      </c>
      <c r="O6917" s="36" t="str">
        <f t="shared" si="433"/>
        <v>08/10/2020 16:42</v>
      </c>
      <c r="P6917" s="46">
        <f t="shared" si="434"/>
        <v>4.3055555550381541E-2</v>
      </c>
      <c r="Q6917" s="48">
        <v>0</v>
      </c>
      <c r="R6917" s="47">
        <f t="shared" si="435"/>
        <v>61.999999992549419</v>
      </c>
      <c r="S6917" s="6" t="s">
        <v>44</v>
      </c>
      <c r="T6917" s="6" t="s">
        <v>242</v>
      </c>
      <c r="U6917" s="6" t="s">
        <v>44</v>
      </c>
      <c r="V6917" s="6" t="s">
        <v>3748</v>
      </c>
      <c r="W6917" s="7">
        <v>0</v>
      </c>
      <c r="X6917" s="7">
        <v>0</v>
      </c>
      <c r="Y6917" s="7">
        <v>0</v>
      </c>
      <c r="Z6917" s="7">
        <v>0</v>
      </c>
      <c r="AA6917" s="7">
        <v>0.1</v>
      </c>
      <c r="AB6917" s="7">
        <v>0</v>
      </c>
      <c r="AC6917" s="7">
        <v>0</v>
      </c>
      <c r="AD6917" s="7">
        <v>0</v>
      </c>
      <c r="AE6917">
        <v>2</v>
      </c>
      <c r="AF6917">
        <v>0</v>
      </c>
      <c r="AG6917">
        <v>0</v>
      </c>
      <c r="AH6917">
        <v>0</v>
      </c>
      <c r="AI6917">
        <v>0</v>
      </c>
      <c r="AJ6917">
        <v>1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</row>
    <row r="6918" spans="1:44" x14ac:dyDescent="0.25">
      <c r="A6918">
        <v>1596485</v>
      </c>
      <c r="B6918">
        <v>794681</v>
      </c>
      <c r="C6918">
        <v>22.439393860069401</v>
      </c>
      <c r="D6918">
        <v>40.611867111635497</v>
      </c>
      <c r="E6918" s="68" t="s">
        <v>1880</v>
      </c>
      <c r="F6918" s="8">
        <f>INDEX(Δεδομένα!$P:$P,MATCH('2020'!E6918,Δεδομένα!$O:$O,0))</f>
        <v>66</v>
      </c>
      <c r="G6918" s="6" t="s">
        <v>238</v>
      </c>
      <c r="H6918" s="2" t="str">
        <f>INDEX(Δεδομένα!B$1:B$51,MATCH('2020'!G6918,Δεδομένα!A$1:A$51,0))</f>
        <v>ΚΕΝΤΡΙΚΗΣ ΜΑΚΕΔΟΝΙΑΣ</v>
      </c>
      <c r="I6918" s="8">
        <f>INDEX(Δεδομένα!E$1:E$13,MATCH('2020'!H6918,Δεδομένα!D$1:D$13,0))</f>
        <v>3</v>
      </c>
      <c r="J6918" s="1">
        <v>44112</v>
      </c>
      <c r="K6918" s="6" t="s">
        <v>1295</v>
      </c>
      <c r="L6918" s="36" t="str">
        <f t="shared" si="432"/>
        <v>08/10/2020 16:51</v>
      </c>
      <c r="M6918" s="1">
        <v>44112</v>
      </c>
      <c r="N6918" s="6" t="s">
        <v>252</v>
      </c>
      <c r="O6918" s="36" t="str">
        <f t="shared" si="433"/>
        <v>08/10/2020 17:25</v>
      </c>
      <c r="P6918" s="46">
        <f t="shared" si="434"/>
        <v>2.3611111115314998E-2</v>
      </c>
      <c r="Q6918" s="48">
        <v>0</v>
      </c>
      <c r="R6918" s="47">
        <f t="shared" si="435"/>
        <v>34.000000006053597</v>
      </c>
      <c r="S6918" s="6" t="s">
        <v>44</v>
      </c>
      <c r="T6918" s="6" t="s">
        <v>1966</v>
      </c>
      <c r="U6918" s="6" t="s">
        <v>44</v>
      </c>
      <c r="V6918" s="6" t="s">
        <v>3449</v>
      </c>
      <c r="W6918" s="7">
        <v>0</v>
      </c>
      <c r="X6918" s="7">
        <v>0</v>
      </c>
      <c r="Y6918" s="7">
        <v>0</v>
      </c>
      <c r="Z6918" s="7">
        <v>0</v>
      </c>
      <c r="AA6918" s="7">
        <v>0</v>
      </c>
      <c r="AB6918" s="7">
        <v>0</v>
      </c>
      <c r="AC6918" s="7">
        <v>5</v>
      </c>
      <c r="AD6918" s="7">
        <v>0</v>
      </c>
      <c r="AE6918">
        <v>2</v>
      </c>
      <c r="AF6918">
        <v>0</v>
      </c>
      <c r="AG6918">
        <v>0</v>
      </c>
      <c r="AH6918">
        <v>0</v>
      </c>
      <c r="AI6918">
        <v>0</v>
      </c>
      <c r="AJ6918">
        <v>1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</row>
    <row r="6919" spans="1:44" x14ac:dyDescent="0.25">
      <c r="A6919">
        <v>1596515</v>
      </c>
      <c r="B6919">
        <v>794580</v>
      </c>
      <c r="C6919">
        <v>25.056568424822899</v>
      </c>
      <c r="D6919">
        <v>35.218768772734002</v>
      </c>
      <c r="E6919" s="68" t="s">
        <v>687</v>
      </c>
      <c r="F6919" s="8">
        <f>INDEX(Δεδομένα!$P:$P,MATCH('2020'!E6919,Δεδομένα!$O:$O,0))</f>
        <v>213</v>
      </c>
      <c r="G6919" s="6" t="s">
        <v>560</v>
      </c>
      <c r="H6919" s="2" t="str">
        <f>INDEX(Δεδομένα!B$1:B$51,MATCH('2020'!G6919,Δεδομένα!A$1:A$51,0))</f>
        <v>ΚΡΗΤΗΣ</v>
      </c>
      <c r="I6919" s="8">
        <f>INDEX(Δεδομένα!E$1:E$13,MATCH('2020'!H6919,Δεδομένα!D$1:D$13,0))</f>
        <v>12</v>
      </c>
      <c r="J6919" s="1">
        <v>44112</v>
      </c>
      <c r="K6919" s="6" t="s">
        <v>1544</v>
      </c>
      <c r="L6919" s="36" t="str">
        <f t="shared" si="432"/>
        <v>08/10/2020 11:28</v>
      </c>
      <c r="M6919" s="1">
        <v>44112</v>
      </c>
      <c r="N6919" s="6" t="s">
        <v>542</v>
      </c>
      <c r="O6919" s="36" t="str">
        <f t="shared" si="433"/>
        <v>08/10/2020 14:30</v>
      </c>
      <c r="P6919" s="46">
        <f t="shared" si="434"/>
        <v>0.12638888888614019</v>
      </c>
      <c r="Q6919" s="48">
        <v>0</v>
      </c>
      <c r="R6919" s="47">
        <f t="shared" si="435"/>
        <v>181.99999999604188</v>
      </c>
      <c r="S6919" s="6" t="s">
        <v>44</v>
      </c>
      <c r="T6919" s="6" t="s">
        <v>697</v>
      </c>
      <c r="U6919" s="6" t="s">
        <v>741</v>
      </c>
      <c r="V6919" s="6" t="s">
        <v>741</v>
      </c>
      <c r="W6919" s="7">
        <v>0</v>
      </c>
      <c r="X6919" s="7">
        <v>0</v>
      </c>
      <c r="Y6919" s="7">
        <v>0</v>
      </c>
      <c r="Z6919" s="7">
        <v>0</v>
      </c>
      <c r="AA6919" s="7">
        <v>0</v>
      </c>
      <c r="AB6919" s="7">
        <v>0</v>
      </c>
      <c r="AC6919" s="7">
        <v>0.2</v>
      </c>
      <c r="AD6919" s="7">
        <v>0</v>
      </c>
      <c r="AE6919">
        <v>6</v>
      </c>
      <c r="AF6919">
        <v>5</v>
      </c>
      <c r="AG6919">
        <v>0</v>
      </c>
      <c r="AH6919">
        <v>0</v>
      </c>
      <c r="AI6919">
        <v>0</v>
      </c>
      <c r="AJ6919">
        <v>3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</row>
    <row r="6920" spans="1:44" x14ac:dyDescent="0.25">
      <c r="A6920">
        <v>1596637</v>
      </c>
      <c r="B6920">
        <v>794637</v>
      </c>
      <c r="C6920">
        <v>25.1615808136929</v>
      </c>
      <c r="D6920">
        <v>35.2959073120455</v>
      </c>
      <c r="E6920" s="68" t="s">
        <v>1423</v>
      </c>
      <c r="F6920" s="8" t="e">
        <f>INDEX(Δεδομένα!$P:$P,MATCH('2020'!E6920,Δεδομένα!$O:$O,0))</f>
        <v>#N/A</v>
      </c>
      <c r="G6920" s="6" t="s">
        <v>560</v>
      </c>
      <c r="H6920" s="2" t="str">
        <f>INDEX(Δεδομένα!B$1:B$51,MATCH('2020'!G6920,Δεδομένα!A$1:A$51,0))</f>
        <v>ΚΡΗΤΗΣ</v>
      </c>
      <c r="I6920" s="8">
        <f>INDEX(Δεδομένα!E$1:E$13,MATCH('2020'!H6920,Δεδομένα!D$1:D$13,0))</f>
        <v>12</v>
      </c>
      <c r="J6920" s="1">
        <v>44112</v>
      </c>
      <c r="K6920" s="6" t="s">
        <v>363</v>
      </c>
      <c r="L6920" s="36" t="str">
        <f t="shared" si="432"/>
        <v>08/10/2020 14:40</v>
      </c>
      <c r="M6920" s="1">
        <v>44112</v>
      </c>
      <c r="N6920" s="6" t="s">
        <v>215</v>
      </c>
      <c r="O6920" s="36" t="str">
        <f t="shared" si="433"/>
        <v>08/10/2020 16:20</v>
      </c>
      <c r="P6920" s="46">
        <f t="shared" si="434"/>
        <v>6.9444444445252884E-2</v>
      </c>
      <c r="Q6920" s="48">
        <v>0</v>
      </c>
      <c r="R6920" s="47">
        <f t="shared" si="435"/>
        <v>100.00000000116415</v>
      </c>
      <c r="S6920" s="6" t="s">
        <v>44</v>
      </c>
      <c r="T6920" s="6" t="s">
        <v>697</v>
      </c>
      <c r="U6920" s="6" t="s">
        <v>44</v>
      </c>
      <c r="V6920" s="6" t="s">
        <v>729</v>
      </c>
      <c r="W6920" s="7">
        <v>0</v>
      </c>
      <c r="X6920" s="7">
        <v>0.1</v>
      </c>
      <c r="Y6920" s="7">
        <v>0</v>
      </c>
      <c r="Z6920" s="7">
        <v>0</v>
      </c>
      <c r="AA6920" s="7">
        <v>0</v>
      </c>
      <c r="AB6920" s="7">
        <v>0</v>
      </c>
      <c r="AC6920" s="7">
        <v>0</v>
      </c>
      <c r="AD6920" s="7">
        <v>0</v>
      </c>
      <c r="AE6920">
        <v>6</v>
      </c>
      <c r="AF6920">
        <v>0</v>
      </c>
      <c r="AG6920">
        <v>0</v>
      </c>
      <c r="AH6920">
        <v>0</v>
      </c>
      <c r="AI6920">
        <v>0</v>
      </c>
      <c r="AJ6920">
        <v>2</v>
      </c>
      <c r="AK6920">
        <v>2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</row>
    <row r="6921" spans="1:44" x14ac:dyDescent="0.25">
      <c r="A6921">
        <v>1596477</v>
      </c>
      <c r="B6921">
        <v>794592</v>
      </c>
      <c r="C6921">
        <v>22.1832096583226</v>
      </c>
      <c r="D6921">
        <v>39.828371881802397</v>
      </c>
      <c r="E6921" s="68" t="s">
        <v>1022</v>
      </c>
      <c r="F6921" s="8">
        <f>INDEX(Δεδομένα!$P:$P,MATCH('2020'!E6921,Δεδομένα!$O:$O,0))</f>
        <v>103</v>
      </c>
      <c r="G6921" s="6" t="s">
        <v>288</v>
      </c>
      <c r="H6921" s="2" t="str">
        <f>INDEX(Δεδομένα!B$1:B$51,MATCH('2020'!G6921,Δεδομένα!A$1:A$51,0))</f>
        <v>ΘΕΣΣΑΛΙΑΣ</v>
      </c>
      <c r="I6921" s="8">
        <f>INDEX(Δεδομένα!E$1:E$13,MATCH('2020'!H6921,Δεδομένα!D$1:D$13,0))</f>
        <v>6</v>
      </c>
      <c r="J6921" s="1">
        <v>44112</v>
      </c>
      <c r="K6921" s="6" t="s">
        <v>3258</v>
      </c>
      <c r="L6921" s="36" t="str">
        <f t="shared" si="432"/>
        <v>08/10/2020 12:18</v>
      </c>
      <c r="M6921" s="1">
        <v>44112</v>
      </c>
      <c r="N6921" s="6" t="s">
        <v>1029</v>
      </c>
      <c r="O6921" s="36" t="str">
        <f t="shared" si="433"/>
        <v>08/10/2020 12:55</v>
      </c>
      <c r="P6921" s="46">
        <f t="shared" si="434"/>
        <v>2.5694444448163267E-2</v>
      </c>
      <c r="Q6921" s="48">
        <v>0</v>
      </c>
      <c r="R6921" s="47">
        <f t="shared" si="435"/>
        <v>37.000000005355105</v>
      </c>
      <c r="S6921" s="6" t="s">
        <v>44</v>
      </c>
      <c r="T6921" s="6" t="s">
        <v>1026</v>
      </c>
      <c r="U6921" s="6" t="s">
        <v>44</v>
      </c>
      <c r="V6921" s="6" t="s">
        <v>5068</v>
      </c>
      <c r="W6921" s="7">
        <v>0</v>
      </c>
      <c r="X6921" s="7">
        <v>0</v>
      </c>
      <c r="Y6921" s="7">
        <v>0</v>
      </c>
      <c r="Z6921" s="7">
        <v>0.1</v>
      </c>
      <c r="AA6921" s="7">
        <v>0</v>
      </c>
      <c r="AB6921" s="7">
        <v>0</v>
      </c>
      <c r="AC6921" s="7">
        <v>0</v>
      </c>
      <c r="AD6921" s="7">
        <v>0</v>
      </c>
      <c r="AE6921">
        <v>2</v>
      </c>
      <c r="AF6921">
        <v>0</v>
      </c>
      <c r="AG6921">
        <v>0</v>
      </c>
      <c r="AH6921">
        <v>0</v>
      </c>
      <c r="AI6921">
        <v>0</v>
      </c>
      <c r="AJ6921">
        <v>1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</row>
    <row r="6922" spans="1:44" x14ac:dyDescent="0.25">
      <c r="A6922">
        <v>1596480</v>
      </c>
      <c r="B6922">
        <v>794699</v>
      </c>
      <c r="C6922">
        <v>22.196175719170299</v>
      </c>
      <c r="D6922">
        <v>39.977786781618597</v>
      </c>
      <c r="E6922" s="68" t="s">
        <v>1022</v>
      </c>
      <c r="F6922" s="8">
        <f>INDEX(Δεδομένα!$P:$P,MATCH('2020'!E6922,Δεδομένα!$O:$O,0))</f>
        <v>103</v>
      </c>
      <c r="G6922" s="6" t="s">
        <v>288</v>
      </c>
      <c r="H6922" s="2" t="str">
        <f>INDEX(Δεδομένα!B$1:B$51,MATCH('2020'!G6922,Δεδομένα!A$1:A$51,0))</f>
        <v>ΘΕΣΣΑΛΙΑΣ</v>
      </c>
      <c r="I6922" s="8">
        <f>INDEX(Δεδομένα!E$1:E$13,MATCH('2020'!H6922,Δεδομένα!D$1:D$13,0))</f>
        <v>6</v>
      </c>
      <c r="J6922" s="1">
        <v>44112</v>
      </c>
      <c r="K6922" s="6" t="s">
        <v>2211</v>
      </c>
      <c r="L6922" s="36" t="str">
        <f t="shared" si="432"/>
        <v>08/10/2020 17:24</v>
      </c>
      <c r="M6922" s="1">
        <v>44112</v>
      </c>
      <c r="N6922" s="6" t="s">
        <v>1064</v>
      </c>
      <c r="O6922" s="36" t="str">
        <f t="shared" si="433"/>
        <v>08/10/2020 18:12</v>
      </c>
      <c r="P6922" s="46">
        <f t="shared" si="434"/>
        <v>3.3333333332848269E-2</v>
      </c>
      <c r="Q6922" s="48">
        <v>0</v>
      </c>
      <c r="R6922" s="47">
        <f t="shared" si="435"/>
        <v>47.999999999301508</v>
      </c>
      <c r="S6922" s="6" t="s">
        <v>44</v>
      </c>
      <c r="T6922" s="6" t="s">
        <v>1026</v>
      </c>
      <c r="U6922" s="6" t="s">
        <v>44</v>
      </c>
      <c r="V6922" s="6" t="s">
        <v>2416</v>
      </c>
      <c r="W6922" s="7">
        <v>0</v>
      </c>
      <c r="X6922" s="7">
        <v>0</v>
      </c>
      <c r="Y6922" s="7">
        <v>0</v>
      </c>
      <c r="Z6922" s="7">
        <v>0</v>
      </c>
      <c r="AA6922" s="7">
        <v>0</v>
      </c>
      <c r="AB6922" s="7">
        <v>0.5</v>
      </c>
      <c r="AC6922" s="7">
        <v>0</v>
      </c>
      <c r="AD6922" s="7">
        <v>0</v>
      </c>
      <c r="AE6922">
        <v>2</v>
      </c>
      <c r="AF6922">
        <v>0</v>
      </c>
      <c r="AG6922">
        <v>0</v>
      </c>
      <c r="AH6922">
        <v>0</v>
      </c>
      <c r="AI6922">
        <v>0</v>
      </c>
      <c r="AJ6922">
        <v>1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</row>
    <row r="6923" spans="1:44" x14ac:dyDescent="0.25">
      <c r="A6923">
        <v>1596514</v>
      </c>
      <c r="B6923">
        <v>794777</v>
      </c>
      <c r="C6923">
        <v>25.706429135287799</v>
      </c>
      <c r="D6923">
        <v>35.204306032541403</v>
      </c>
      <c r="E6923" s="68" t="s">
        <v>1079</v>
      </c>
      <c r="F6923" s="8">
        <f>INDEX(Δεδομένα!$P:$P,MATCH('2020'!E6923,Δεδομένα!$O:$O,0))</f>
        <v>225</v>
      </c>
      <c r="G6923" s="6" t="s">
        <v>791</v>
      </c>
      <c r="H6923" s="2" t="str">
        <f>INDEX(Δεδομένα!B$1:B$51,MATCH('2020'!G6923,Δεδομένα!A$1:A$51,0))</f>
        <v>ΙΟΝΙΩΝ ΝΗΣΩΝ</v>
      </c>
      <c r="I6923" s="8">
        <f>INDEX(Δεδομένα!E$1:E$13,MATCH('2020'!H6923,Δεδομένα!D$1:D$13,0))</f>
        <v>13</v>
      </c>
      <c r="J6923" s="1">
        <v>44112</v>
      </c>
      <c r="K6923" s="6" t="s">
        <v>1439</v>
      </c>
      <c r="L6923" s="36" t="str">
        <f t="shared" si="432"/>
        <v>08/10/2020 22:10</v>
      </c>
      <c r="M6923" s="1">
        <v>44112</v>
      </c>
      <c r="N6923" s="6" t="s">
        <v>2775</v>
      </c>
      <c r="O6923" s="36" t="str">
        <f t="shared" si="433"/>
        <v>08/10/2020 22:29</v>
      </c>
      <c r="P6923" s="46">
        <f t="shared" si="434"/>
        <v>1.3194444443797693E-2</v>
      </c>
      <c r="Q6923" s="48">
        <v>0</v>
      </c>
      <c r="R6923" s="47">
        <f t="shared" si="435"/>
        <v>18.999999999068677</v>
      </c>
      <c r="S6923" s="6" t="s">
        <v>44</v>
      </c>
      <c r="T6923" s="6" t="s">
        <v>1080</v>
      </c>
      <c r="U6923" s="6" t="s">
        <v>44</v>
      </c>
      <c r="V6923" s="6" t="s">
        <v>7197</v>
      </c>
      <c r="W6923" s="7">
        <v>0</v>
      </c>
      <c r="X6923" s="7">
        <v>0</v>
      </c>
      <c r="Y6923" s="7">
        <v>0</v>
      </c>
      <c r="Z6923" s="7">
        <v>0</v>
      </c>
      <c r="AA6923" s="7">
        <v>0</v>
      </c>
      <c r="AB6923" s="7">
        <v>0</v>
      </c>
      <c r="AC6923" s="7">
        <v>0.1</v>
      </c>
      <c r="AD6923" s="7">
        <v>0</v>
      </c>
      <c r="AE6923">
        <v>2</v>
      </c>
      <c r="AF6923">
        <v>0</v>
      </c>
      <c r="AG6923">
        <v>0</v>
      </c>
      <c r="AH6923">
        <v>0</v>
      </c>
      <c r="AI6923">
        <v>0</v>
      </c>
      <c r="AJ6923">
        <v>1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</row>
    <row r="6924" spans="1:44" x14ac:dyDescent="0.25">
      <c r="A6924">
        <v>1596537</v>
      </c>
      <c r="B6924">
        <v>794568</v>
      </c>
      <c r="C6924">
        <v>22.119499966929698</v>
      </c>
      <c r="D6924">
        <v>40.977625180358501</v>
      </c>
      <c r="E6924" s="68" t="s">
        <v>952</v>
      </c>
      <c r="F6924" s="8">
        <f>INDEX(Δεδομένα!$P:$P,MATCH('2020'!E6924,Δεδομένα!$O:$O,0))</f>
        <v>62</v>
      </c>
      <c r="G6924" s="6" t="s">
        <v>874</v>
      </c>
      <c r="H6924" s="2" t="str">
        <f>INDEX(Δεδομένα!B$1:B$51,MATCH('2020'!G6924,Δεδομένα!A$1:A$51,0))</f>
        <v>ΚΕΝΤΡΙΚΗΣ ΜΑΚΕΔΟΝΙΑΣ</v>
      </c>
      <c r="I6924" s="8">
        <f>INDEX(Δεδομένα!E$1:E$13,MATCH('2020'!H6924,Δεδομένα!D$1:D$13,0))</f>
        <v>3</v>
      </c>
      <c r="J6924" s="1">
        <v>44112</v>
      </c>
      <c r="K6924" s="6" t="s">
        <v>138</v>
      </c>
      <c r="L6924" s="36" t="str">
        <f t="shared" si="432"/>
        <v>08/10/2020 11:00</v>
      </c>
      <c r="M6924" s="1">
        <v>44112</v>
      </c>
      <c r="N6924" s="6" t="s">
        <v>562</v>
      </c>
      <c r="O6924" s="36" t="str">
        <f t="shared" si="433"/>
        <v>08/10/2020 11:50</v>
      </c>
      <c r="P6924" s="46">
        <f t="shared" si="434"/>
        <v>3.4722222218988463E-2</v>
      </c>
      <c r="Q6924" s="48">
        <v>0</v>
      </c>
      <c r="R6924" s="47">
        <f t="shared" si="435"/>
        <v>49.999999995343387</v>
      </c>
      <c r="S6924" s="6" t="s">
        <v>44</v>
      </c>
      <c r="T6924" s="6" t="s">
        <v>954</v>
      </c>
      <c r="U6924" s="6" t="s">
        <v>2209</v>
      </c>
      <c r="V6924" s="6" t="s">
        <v>2390</v>
      </c>
      <c r="W6924" s="7">
        <v>0</v>
      </c>
      <c r="X6924" s="7">
        <v>0</v>
      </c>
      <c r="Y6924" s="7">
        <v>0</v>
      </c>
      <c r="Z6924" s="7">
        <v>0</v>
      </c>
      <c r="AA6924" s="7">
        <v>0.01</v>
      </c>
      <c r="AB6924" s="7">
        <v>0</v>
      </c>
      <c r="AC6924" s="7">
        <v>0</v>
      </c>
      <c r="AD6924" s="7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1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</row>
    <row r="6925" spans="1:44" x14ac:dyDescent="0.25">
      <c r="A6925">
        <v>1596467</v>
      </c>
      <c r="B6925">
        <v>794707</v>
      </c>
      <c r="C6925">
        <v>22.507220233590498</v>
      </c>
      <c r="D6925">
        <v>40.839946463649703</v>
      </c>
      <c r="E6925" s="68" t="s">
        <v>873</v>
      </c>
      <c r="F6925" s="8">
        <f>INDEX(Δεδομένα!$P:$P,MATCH('2020'!E6925,Δεδομένα!$O:$O,0))</f>
        <v>61</v>
      </c>
      <c r="G6925" s="6" t="s">
        <v>874</v>
      </c>
      <c r="H6925" s="2" t="str">
        <f>INDEX(Δεδομένα!B$1:B$51,MATCH('2020'!G6925,Δεδομένα!A$1:A$51,0))</f>
        <v>ΚΕΝΤΡΙΚΗΣ ΜΑΚΕΔΟΝΙΑΣ</v>
      </c>
      <c r="I6925" s="8">
        <f>INDEX(Δεδομένα!E$1:E$13,MATCH('2020'!H6925,Δεδομένα!D$1:D$13,0))</f>
        <v>3</v>
      </c>
      <c r="J6925" s="1">
        <v>44112</v>
      </c>
      <c r="K6925" s="6" t="s">
        <v>255</v>
      </c>
      <c r="L6925" s="36" t="str">
        <f t="shared" si="432"/>
        <v>08/10/2020 17:45</v>
      </c>
      <c r="M6925" s="1">
        <v>44112</v>
      </c>
      <c r="N6925" s="6" t="s">
        <v>1824</v>
      </c>
      <c r="O6925" s="36" t="str">
        <f t="shared" si="433"/>
        <v>08/10/2020 18:13</v>
      </c>
      <c r="P6925" s="46">
        <f t="shared" si="434"/>
        <v>1.9444444442342501E-2</v>
      </c>
      <c r="Q6925" s="48">
        <v>0</v>
      </c>
      <c r="R6925" s="47">
        <f t="shared" si="435"/>
        <v>27.999999996973202</v>
      </c>
      <c r="S6925" s="6" t="s">
        <v>44</v>
      </c>
      <c r="T6925" s="6" t="s">
        <v>878</v>
      </c>
      <c r="U6925" s="6" t="s">
        <v>44</v>
      </c>
      <c r="V6925" s="6" t="s">
        <v>3339</v>
      </c>
      <c r="W6925" s="7">
        <v>0</v>
      </c>
      <c r="X6925" s="7">
        <v>0</v>
      </c>
      <c r="Y6925" s="7">
        <v>0</v>
      </c>
      <c r="Z6925" s="7">
        <v>0.1</v>
      </c>
      <c r="AA6925" s="7">
        <v>0</v>
      </c>
      <c r="AB6925" s="7">
        <v>0</v>
      </c>
      <c r="AC6925" s="7">
        <v>0</v>
      </c>
      <c r="AD6925" s="7">
        <v>0</v>
      </c>
      <c r="AE6925">
        <v>3</v>
      </c>
      <c r="AF6925">
        <v>0</v>
      </c>
      <c r="AG6925">
        <v>0</v>
      </c>
      <c r="AH6925">
        <v>0</v>
      </c>
      <c r="AI6925">
        <v>0</v>
      </c>
      <c r="AJ6925">
        <v>1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</row>
    <row r="6926" spans="1:44" x14ac:dyDescent="0.25">
      <c r="A6926">
        <v>1596468</v>
      </c>
      <c r="B6926">
        <v>794747</v>
      </c>
      <c r="C6926">
        <v>22.281378311629499</v>
      </c>
      <c r="D6926">
        <v>40.749649756472103</v>
      </c>
      <c r="E6926" s="68" t="s">
        <v>873</v>
      </c>
      <c r="F6926" s="8">
        <f>INDEX(Δεδομένα!$P:$P,MATCH('2020'!E6926,Δεδομένα!$O:$O,0))</f>
        <v>61</v>
      </c>
      <c r="G6926" s="6" t="s">
        <v>874</v>
      </c>
      <c r="H6926" s="2" t="str">
        <f>INDEX(Δεδομένα!B$1:B$51,MATCH('2020'!G6926,Δεδομένα!A$1:A$51,0))</f>
        <v>ΚΕΝΤΡΙΚΗΣ ΜΑΚΕΔΟΝΙΑΣ</v>
      </c>
      <c r="I6926" s="8">
        <f>INDEX(Δεδομένα!E$1:E$13,MATCH('2020'!H6926,Δεδομένα!D$1:D$13,0))</f>
        <v>3</v>
      </c>
      <c r="J6926" s="1">
        <v>44112</v>
      </c>
      <c r="K6926" s="6" t="s">
        <v>352</v>
      </c>
      <c r="L6926" s="36" t="str">
        <f t="shared" si="432"/>
        <v>08/10/2020 20:05</v>
      </c>
      <c r="M6926" s="1">
        <v>44112</v>
      </c>
      <c r="N6926" s="6" t="s">
        <v>825</v>
      </c>
      <c r="O6926" s="36" t="str">
        <f t="shared" si="433"/>
        <v>08/10/2020 20:30</v>
      </c>
      <c r="P6926" s="46">
        <f t="shared" si="434"/>
        <v>1.7361111109494232E-2</v>
      </c>
      <c r="Q6926" s="48">
        <v>0</v>
      </c>
      <c r="R6926" s="47">
        <f t="shared" si="435"/>
        <v>24.999999997671694</v>
      </c>
      <c r="S6926" s="6" t="s">
        <v>44</v>
      </c>
      <c r="T6926" s="6" t="s">
        <v>878</v>
      </c>
      <c r="U6926" s="6" t="s">
        <v>44</v>
      </c>
      <c r="V6926" s="6" t="s">
        <v>2127</v>
      </c>
      <c r="W6926" s="7">
        <v>0</v>
      </c>
      <c r="X6926" s="7">
        <v>0</v>
      </c>
      <c r="Y6926" s="7">
        <v>0</v>
      </c>
      <c r="Z6926" s="7">
        <v>0.1</v>
      </c>
      <c r="AA6926" s="7">
        <v>0</v>
      </c>
      <c r="AB6926" s="7">
        <v>0</v>
      </c>
      <c r="AC6926" s="7">
        <v>0</v>
      </c>
      <c r="AD6926" s="7">
        <v>0</v>
      </c>
      <c r="AE6926">
        <v>2</v>
      </c>
      <c r="AF6926">
        <v>0</v>
      </c>
      <c r="AG6926">
        <v>0</v>
      </c>
      <c r="AH6926">
        <v>0</v>
      </c>
      <c r="AI6926">
        <v>0</v>
      </c>
      <c r="AJ6926">
        <v>1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</row>
    <row r="6927" spans="1:44" x14ac:dyDescent="0.25">
      <c r="A6927">
        <v>1597789</v>
      </c>
      <c r="B6927">
        <v>794763</v>
      </c>
      <c r="C6927">
        <v>22.476581441829499</v>
      </c>
      <c r="D6927">
        <v>40.517757700851199</v>
      </c>
      <c r="E6927" s="68" t="s">
        <v>1190</v>
      </c>
      <c r="F6927" s="8">
        <f>INDEX(Δεδομένα!$P:$P,MATCH('2020'!E6927,Δεδομένα!$O:$O,0))</f>
        <v>68</v>
      </c>
      <c r="G6927" s="6" t="s">
        <v>917</v>
      </c>
      <c r="H6927" s="2" t="str">
        <f>INDEX(Δεδομένα!B$1:B$51,MATCH('2020'!G6927,Δεδομένα!A$1:A$51,0))</f>
        <v>ΚΕΝΤΡΙΚΗΣ ΜΑΚΕΔΟΝΙΑΣ</v>
      </c>
      <c r="I6927" s="8">
        <f>INDEX(Δεδομένα!E$1:E$13,MATCH('2020'!H6927,Δεδομένα!D$1:D$13,0))</f>
        <v>3</v>
      </c>
      <c r="J6927" s="1">
        <v>44112</v>
      </c>
      <c r="K6927" s="6" t="s">
        <v>2327</v>
      </c>
      <c r="L6927" s="36" t="str">
        <f t="shared" si="432"/>
        <v>08/10/2020 21:04</v>
      </c>
      <c r="M6927" s="1">
        <v>44112</v>
      </c>
      <c r="N6927" s="6" t="s">
        <v>614</v>
      </c>
      <c r="O6927" s="36" t="str">
        <f t="shared" si="433"/>
        <v>08/10/2020 21:30</v>
      </c>
      <c r="P6927" s="46">
        <f t="shared" si="434"/>
        <v>1.8055555556202307E-2</v>
      </c>
      <c r="Q6927" s="48">
        <v>0</v>
      </c>
      <c r="R6927" s="47">
        <f t="shared" si="435"/>
        <v>26.000000000931323</v>
      </c>
      <c r="S6927" s="6" t="s">
        <v>44</v>
      </c>
      <c r="T6927" s="6" t="s">
        <v>1191</v>
      </c>
      <c r="U6927" s="6" t="s">
        <v>73</v>
      </c>
      <c r="V6927" s="6" t="s">
        <v>7196</v>
      </c>
      <c r="W6927" s="7">
        <v>0</v>
      </c>
      <c r="X6927" s="7">
        <v>0</v>
      </c>
      <c r="Y6927" s="7">
        <v>0</v>
      </c>
      <c r="Z6927" s="7">
        <v>1</v>
      </c>
      <c r="AA6927" s="7">
        <v>0</v>
      </c>
      <c r="AB6927" s="7">
        <v>0</v>
      </c>
      <c r="AC6927" s="7">
        <v>0</v>
      </c>
      <c r="AD6927" s="7">
        <v>0</v>
      </c>
      <c r="AE6927">
        <v>2</v>
      </c>
      <c r="AF6927">
        <v>0</v>
      </c>
      <c r="AG6927">
        <v>0</v>
      </c>
      <c r="AH6927">
        <v>0</v>
      </c>
      <c r="AI6927">
        <v>0</v>
      </c>
      <c r="AJ6927">
        <v>1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</row>
    <row r="6928" spans="1:44" x14ac:dyDescent="0.25">
      <c r="A6928">
        <v>1597321</v>
      </c>
      <c r="B6928">
        <v>794787</v>
      </c>
      <c r="C6928">
        <v>22.577537540358001</v>
      </c>
      <c r="D6928">
        <v>40.393882254142902</v>
      </c>
      <c r="E6928" s="68" t="s">
        <v>978</v>
      </c>
      <c r="F6928" s="8">
        <f>INDEX(Δεδομένα!$P:$P,MATCH('2020'!E6928,Δεδομένα!$O:$O,0))</f>
        <v>67</v>
      </c>
      <c r="G6928" s="6" t="s">
        <v>917</v>
      </c>
      <c r="H6928" s="2" t="str">
        <f>INDEX(Δεδομένα!B$1:B$51,MATCH('2020'!G6928,Δεδομένα!A$1:A$51,0))</f>
        <v>ΚΕΝΤΡΙΚΗΣ ΜΑΚΕΔΟΝΙΑΣ</v>
      </c>
      <c r="I6928" s="8">
        <f>INDEX(Δεδομένα!E$1:E$13,MATCH('2020'!H6928,Δεδομένα!D$1:D$13,0))</f>
        <v>3</v>
      </c>
      <c r="J6928" s="1">
        <v>44112</v>
      </c>
      <c r="K6928" s="6" t="s">
        <v>1439</v>
      </c>
      <c r="L6928" s="36" t="str">
        <f t="shared" si="432"/>
        <v>08/10/2020 22:10</v>
      </c>
      <c r="M6928" s="1">
        <v>44113</v>
      </c>
      <c r="N6928" s="6" t="s">
        <v>2441</v>
      </c>
      <c r="O6928" s="36" t="str">
        <f t="shared" si="433"/>
        <v>09/10/2020 01:50</v>
      </c>
      <c r="P6928" s="46">
        <f t="shared" si="434"/>
        <v>0.15277777778101154</v>
      </c>
      <c r="Q6928" s="48">
        <v>0</v>
      </c>
      <c r="R6928" s="47">
        <f t="shared" si="435"/>
        <v>220.00000000465661</v>
      </c>
      <c r="S6928" s="6" t="s">
        <v>44</v>
      </c>
      <c r="T6928" s="6" t="s">
        <v>1191</v>
      </c>
      <c r="U6928" s="6" t="s">
        <v>3123</v>
      </c>
      <c r="V6928" s="6" t="s">
        <v>7198</v>
      </c>
      <c r="W6928" s="7">
        <v>0</v>
      </c>
      <c r="X6928" s="7">
        <v>3</v>
      </c>
      <c r="Y6928" s="7">
        <v>0</v>
      </c>
      <c r="Z6928" s="7">
        <v>10</v>
      </c>
      <c r="AA6928" s="7">
        <v>0</v>
      </c>
      <c r="AB6928" s="7">
        <v>17</v>
      </c>
      <c r="AC6928" s="7">
        <v>0</v>
      </c>
      <c r="AD6928" s="7">
        <v>0</v>
      </c>
      <c r="AE6928">
        <v>9</v>
      </c>
      <c r="AF6928">
        <v>0</v>
      </c>
      <c r="AG6928">
        <v>0</v>
      </c>
      <c r="AH6928">
        <v>0</v>
      </c>
      <c r="AI6928">
        <v>0</v>
      </c>
      <c r="AJ6928">
        <v>2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</row>
    <row r="6929" spans="1:44" x14ac:dyDescent="0.25">
      <c r="A6929">
        <v>1598895</v>
      </c>
      <c r="B6929">
        <v>794871</v>
      </c>
      <c r="C6929">
        <v>21.349030785097199</v>
      </c>
      <c r="D6929">
        <v>38.479815468993699</v>
      </c>
      <c r="E6929" s="68" t="s">
        <v>334</v>
      </c>
      <c r="F6929" s="8">
        <f>INDEX(Δεδομένα!$P:$P,MATCH('2020'!E6929,Δεδομένα!$O:$O,0))</f>
        <v>127</v>
      </c>
      <c r="G6929" s="6" t="s">
        <v>335</v>
      </c>
      <c r="H6929" s="2" t="str">
        <f>INDEX(Δεδομένα!B$1:B$51,MATCH('2020'!G6929,Δεδομένα!A$1:A$51,0))</f>
        <v>ΔΥΤΙΚΗΣ ΕΛΛΑΔΟΣ</v>
      </c>
      <c r="I6929" s="8">
        <f>INDEX(Δεδομένα!E$1:E$13,MATCH('2020'!H6929,Δεδομένα!D$1:D$13,0))</f>
        <v>7</v>
      </c>
      <c r="J6929" s="1">
        <v>44113</v>
      </c>
      <c r="K6929" s="6" t="s">
        <v>346</v>
      </c>
      <c r="L6929" s="36" t="str">
        <f t="shared" si="432"/>
        <v>09/10/2020 11:58</v>
      </c>
      <c r="M6929" s="1">
        <v>44113</v>
      </c>
      <c r="N6929" s="6" t="s">
        <v>91</v>
      </c>
      <c r="O6929" s="36" t="str">
        <f t="shared" si="433"/>
        <v>09/10/2020 12:34</v>
      </c>
      <c r="P6929" s="46">
        <f t="shared" si="434"/>
        <v>2.4999999994179234E-2</v>
      </c>
      <c r="Q6929" s="48">
        <v>0</v>
      </c>
      <c r="R6929" s="47">
        <f t="shared" si="435"/>
        <v>35.999999991618097</v>
      </c>
      <c r="S6929" s="6" t="s">
        <v>44</v>
      </c>
      <c r="T6929" s="6" t="s">
        <v>343</v>
      </c>
      <c r="U6929" s="6" t="s">
        <v>44</v>
      </c>
      <c r="V6929" s="6" t="s">
        <v>7202</v>
      </c>
      <c r="W6929" s="7">
        <v>0</v>
      </c>
      <c r="X6929" s="7">
        <v>0</v>
      </c>
      <c r="Y6929" s="7">
        <v>0</v>
      </c>
      <c r="Z6929" s="7">
        <v>0</v>
      </c>
      <c r="AA6929" s="7">
        <v>0.1</v>
      </c>
      <c r="AB6929" s="7">
        <v>0</v>
      </c>
      <c r="AC6929" s="7">
        <v>0</v>
      </c>
      <c r="AD6929" s="7">
        <v>0</v>
      </c>
      <c r="AE6929">
        <v>2</v>
      </c>
      <c r="AF6929">
        <v>0</v>
      </c>
      <c r="AG6929">
        <v>0</v>
      </c>
      <c r="AH6929">
        <v>0</v>
      </c>
      <c r="AI6929">
        <v>0</v>
      </c>
      <c r="AJ6929">
        <v>1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</row>
    <row r="6930" spans="1:44" x14ac:dyDescent="0.25">
      <c r="A6930">
        <v>1598953</v>
      </c>
      <c r="B6930">
        <v>794873</v>
      </c>
      <c r="C6930">
        <v>21.3034249798975</v>
      </c>
      <c r="D6930">
        <v>40.476292157136498</v>
      </c>
      <c r="E6930" s="68" t="s">
        <v>334</v>
      </c>
      <c r="F6930" s="8">
        <f>INDEX(Δεδομένα!$P:$P,MATCH('2020'!E6930,Δεδομένα!$O:$O,0))</f>
        <v>127</v>
      </c>
      <c r="G6930" s="6" t="s">
        <v>335</v>
      </c>
      <c r="H6930" s="2" t="str">
        <f>INDEX(Δεδομένα!B$1:B$51,MATCH('2020'!G6930,Δεδομένα!A$1:A$51,0))</f>
        <v>ΔΥΤΙΚΗΣ ΕΛΛΑΔΟΣ</v>
      </c>
      <c r="I6930" s="8">
        <f>INDEX(Δεδομένα!E$1:E$13,MATCH('2020'!H6930,Δεδομένα!D$1:D$13,0))</f>
        <v>7</v>
      </c>
      <c r="J6930" s="1">
        <v>44113</v>
      </c>
      <c r="K6930" s="6" t="s">
        <v>82</v>
      </c>
      <c r="L6930" s="36" t="str">
        <f t="shared" si="432"/>
        <v>09/10/2020 12:04</v>
      </c>
      <c r="M6930" s="1">
        <v>44113</v>
      </c>
      <c r="N6930" s="6" t="s">
        <v>2838</v>
      </c>
      <c r="O6930" s="36" t="str">
        <f t="shared" si="433"/>
        <v>09/10/2020 12:21</v>
      </c>
      <c r="P6930" s="46">
        <f t="shared" si="434"/>
        <v>1.1805555550381541E-2</v>
      </c>
      <c r="Q6930" s="48">
        <v>0</v>
      </c>
      <c r="R6930" s="47">
        <f t="shared" si="435"/>
        <v>16.999999992549419</v>
      </c>
      <c r="S6930" s="6" t="s">
        <v>44</v>
      </c>
      <c r="T6930" s="6" t="s">
        <v>343</v>
      </c>
      <c r="U6930" s="6" t="s">
        <v>344</v>
      </c>
      <c r="V6930" s="6" t="s">
        <v>7203</v>
      </c>
      <c r="W6930" s="7">
        <v>0</v>
      </c>
      <c r="X6930" s="7">
        <v>0</v>
      </c>
      <c r="Y6930" s="7">
        <v>0</v>
      </c>
      <c r="Z6930" s="7">
        <v>0</v>
      </c>
      <c r="AA6930" s="7">
        <v>0.11</v>
      </c>
      <c r="AB6930" s="7">
        <v>0</v>
      </c>
      <c r="AC6930" s="7">
        <v>0</v>
      </c>
      <c r="AD6930" s="7">
        <v>0</v>
      </c>
      <c r="AE6930">
        <v>2</v>
      </c>
      <c r="AF6930">
        <v>0</v>
      </c>
      <c r="AG6930">
        <v>0</v>
      </c>
      <c r="AH6930">
        <v>0</v>
      </c>
      <c r="AI6930">
        <v>0</v>
      </c>
      <c r="AJ6930">
        <v>1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</row>
    <row r="6931" spans="1:44" x14ac:dyDescent="0.25">
      <c r="A6931">
        <v>1599238</v>
      </c>
      <c r="B6931">
        <v>794915</v>
      </c>
      <c r="C6931">
        <v>21.551076304027902</v>
      </c>
      <c r="D6931">
        <v>38.348328814253598</v>
      </c>
      <c r="E6931" s="68" t="s">
        <v>334</v>
      </c>
      <c r="F6931" s="8">
        <f>INDEX(Δεδομένα!$P:$P,MATCH('2020'!E6931,Δεδομένα!$O:$O,0))</f>
        <v>127</v>
      </c>
      <c r="G6931" s="6" t="s">
        <v>335</v>
      </c>
      <c r="H6931" s="2" t="str">
        <f>INDEX(Δεδομένα!B$1:B$51,MATCH('2020'!G6931,Δεδομένα!A$1:A$51,0))</f>
        <v>ΔΥΤΙΚΗΣ ΕΛΛΑΔΟΣ</v>
      </c>
      <c r="I6931" s="8">
        <f>INDEX(Δεδομένα!E$1:E$13,MATCH('2020'!H6931,Δεδομένα!D$1:D$13,0))</f>
        <v>7</v>
      </c>
      <c r="J6931" s="1">
        <v>44113</v>
      </c>
      <c r="K6931" s="6" t="s">
        <v>1467</v>
      </c>
      <c r="L6931" s="36" t="str">
        <f t="shared" si="432"/>
        <v>09/10/2020 13:40</v>
      </c>
      <c r="M6931" s="1">
        <v>44113</v>
      </c>
      <c r="N6931" s="6" t="s">
        <v>759</v>
      </c>
      <c r="O6931" s="36" t="str">
        <f t="shared" si="433"/>
        <v>09/10/2020 14:10</v>
      </c>
      <c r="P6931" s="46">
        <f t="shared" si="434"/>
        <v>2.0833333335758653E-2</v>
      </c>
      <c r="Q6931" s="48">
        <v>0</v>
      </c>
      <c r="R6931" s="47">
        <f t="shared" si="435"/>
        <v>30.00000000349246</v>
      </c>
      <c r="S6931" s="6" t="s">
        <v>44</v>
      </c>
      <c r="T6931" s="6" t="s">
        <v>339</v>
      </c>
      <c r="U6931" s="6" t="s">
        <v>44</v>
      </c>
      <c r="V6931" s="6" t="s">
        <v>5739</v>
      </c>
      <c r="W6931" s="7">
        <v>0</v>
      </c>
      <c r="X6931" s="7">
        <v>0</v>
      </c>
      <c r="Y6931" s="7">
        <v>0</v>
      </c>
      <c r="Z6931" s="7">
        <v>0</v>
      </c>
      <c r="AA6931" s="7">
        <v>0.5</v>
      </c>
      <c r="AB6931" s="7">
        <v>0</v>
      </c>
      <c r="AC6931" s="7">
        <v>0</v>
      </c>
      <c r="AD6931" s="7">
        <v>0</v>
      </c>
      <c r="AE6931">
        <v>2</v>
      </c>
      <c r="AF6931">
        <v>0</v>
      </c>
      <c r="AG6931">
        <v>0</v>
      </c>
      <c r="AH6931">
        <v>0</v>
      </c>
      <c r="AI6931">
        <v>0</v>
      </c>
      <c r="AJ6931">
        <v>1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</row>
    <row r="6932" spans="1:44" x14ac:dyDescent="0.25">
      <c r="A6932">
        <v>1598970</v>
      </c>
      <c r="B6932">
        <v>794970</v>
      </c>
      <c r="C6932">
        <v>22.756069166383899</v>
      </c>
      <c r="D6932">
        <v>37.349679460184397</v>
      </c>
      <c r="E6932" s="68" t="s">
        <v>1246</v>
      </c>
      <c r="F6932" s="8">
        <f>INDEX(Δεδομένα!$P:$P,MATCH('2020'!E6932,Δεδομένα!$O:$O,0))</f>
        <v>138</v>
      </c>
      <c r="G6932" s="6" t="s">
        <v>932</v>
      </c>
      <c r="H6932" s="2" t="str">
        <f>INDEX(Δεδομένα!B$1:B$51,MATCH('2020'!G6932,Δεδομένα!A$1:A$51,0))</f>
        <v>ΠΕΛΛΟΠΟΝΗΣΟΥ</v>
      </c>
      <c r="I6932" s="8">
        <f>INDEX(Δεδομένα!E$1:E$13,MATCH('2020'!H6932,Δεδομένα!D$1:D$13,0))</f>
        <v>8</v>
      </c>
      <c r="J6932" s="1">
        <v>44113</v>
      </c>
      <c r="K6932" s="6" t="s">
        <v>96</v>
      </c>
      <c r="L6932" s="36" t="str">
        <f t="shared" si="432"/>
        <v>09/10/2020 16:32</v>
      </c>
      <c r="M6932" s="1">
        <v>44113</v>
      </c>
      <c r="N6932" s="6" t="s">
        <v>181</v>
      </c>
      <c r="O6932" s="36" t="str">
        <f t="shared" si="433"/>
        <v>09/10/2020 19:15</v>
      </c>
      <c r="P6932" s="46">
        <f t="shared" si="434"/>
        <v>0.11319444444961846</v>
      </c>
      <c r="Q6932" s="48">
        <v>0</v>
      </c>
      <c r="R6932" s="47">
        <f t="shared" si="435"/>
        <v>163.00000000745058</v>
      </c>
      <c r="S6932" s="6" t="s">
        <v>44</v>
      </c>
      <c r="T6932" s="6" t="s">
        <v>1248</v>
      </c>
      <c r="U6932" s="6" t="s">
        <v>44</v>
      </c>
      <c r="V6932" s="6" t="s">
        <v>7210</v>
      </c>
      <c r="W6932" s="7">
        <v>0</v>
      </c>
      <c r="X6932" s="7">
        <v>0</v>
      </c>
      <c r="Y6932" s="7">
        <v>0</v>
      </c>
      <c r="Z6932" s="7">
        <v>0</v>
      </c>
      <c r="AA6932" s="7">
        <v>0</v>
      </c>
      <c r="AB6932" s="7">
        <v>1.3</v>
      </c>
      <c r="AC6932" s="7">
        <v>0</v>
      </c>
      <c r="AD6932" s="7">
        <v>0</v>
      </c>
      <c r="AE6932">
        <v>3</v>
      </c>
      <c r="AF6932">
        <v>0</v>
      </c>
      <c r="AG6932">
        <v>0</v>
      </c>
      <c r="AH6932">
        <v>0</v>
      </c>
      <c r="AI6932">
        <v>0</v>
      </c>
      <c r="AJ6932">
        <v>2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</row>
    <row r="6933" spans="1:44" x14ac:dyDescent="0.25">
      <c r="A6933">
        <v>1596851</v>
      </c>
      <c r="B6933">
        <v>794864</v>
      </c>
      <c r="C6933">
        <v>21.4401033982809</v>
      </c>
      <c r="D6933">
        <v>40.138410130081603</v>
      </c>
      <c r="E6933" s="68" t="s">
        <v>889</v>
      </c>
      <c r="F6933" s="8">
        <f>INDEX(Δεδομένα!$P:$P,MATCH('2020'!E6933,Δεδομένα!$O:$O,0))</f>
        <v>79</v>
      </c>
      <c r="G6933" s="6" t="s">
        <v>890</v>
      </c>
      <c r="H6933" s="2" t="str">
        <f>INDEX(Δεδομένα!B$1:B$51,MATCH('2020'!G6933,Δεδομένα!A$1:A$51,0))</f>
        <v>ΔΥΤΙΚΗΣ ΜΑΚΕΔΟΝΙΑΣ</v>
      </c>
      <c r="I6933" s="8">
        <f>INDEX(Δεδομένα!E$1:E$13,MATCH('2020'!H6933,Δεδομένα!D$1:D$13,0))</f>
        <v>4</v>
      </c>
      <c r="J6933" s="1">
        <v>44113</v>
      </c>
      <c r="K6933" s="6" t="s">
        <v>4182</v>
      </c>
      <c r="L6933" s="36" t="str">
        <f t="shared" si="432"/>
        <v>09/10/2020 11:38</v>
      </c>
      <c r="M6933" s="1">
        <v>44113</v>
      </c>
      <c r="N6933" s="6" t="s">
        <v>75</v>
      </c>
      <c r="O6933" s="36" t="str">
        <f t="shared" si="433"/>
        <v>09/10/2020 16:33</v>
      </c>
      <c r="P6933" s="46">
        <f t="shared" si="434"/>
        <v>0.20486111110949423</v>
      </c>
      <c r="Q6933" s="48">
        <v>0</v>
      </c>
      <c r="R6933" s="47">
        <f t="shared" si="435"/>
        <v>294.99999999767169</v>
      </c>
      <c r="S6933" s="6" t="s">
        <v>44</v>
      </c>
      <c r="T6933" s="6" t="s">
        <v>893</v>
      </c>
      <c r="U6933" s="6" t="s">
        <v>44</v>
      </c>
      <c r="V6933" s="6" t="s">
        <v>7200</v>
      </c>
      <c r="W6933" s="7">
        <v>0</v>
      </c>
      <c r="X6933" s="7">
        <v>0</v>
      </c>
      <c r="Y6933" s="7">
        <v>0</v>
      </c>
      <c r="Z6933" s="7">
        <v>0</v>
      </c>
      <c r="AA6933" s="7">
        <v>0</v>
      </c>
      <c r="AB6933" s="7">
        <v>0</v>
      </c>
      <c r="AC6933" s="7">
        <v>0</v>
      </c>
      <c r="AD6933" s="7">
        <v>0</v>
      </c>
      <c r="AE6933">
        <v>8</v>
      </c>
      <c r="AF6933">
        <v>0</v>
      </c>
      <c r="AG6933">
        <v>0</v>
      </c>
      <c r="AH6933">
        <v>0</v>
      </c>
      <c r="AI6933">
        <v>0</v>
      </c>
      <c r="AJ6933">
        <v>4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</row>
    <row r="6934" spans="1:44" x14ac:dyDescent="0.25">
      <c r="A6934">
        <v>1597074</v>
      </c>
      <c r="B6934">
        <v>794885</v>
      </c>
      <c r="C6934">
        <v>22.459358272760898</v>
      </c>
      <c r="D6934">
        <v>40.565560800497799</v>
      </c>
      <c r="E6934" s="68" t="s">
        <v>1880</v>
      </c>
      <c r="F6934" s="8">
        <f>INDEX(Δεδομένα!$P:$P,MATCH('2020'!E6934,Δεδομένα!$O:$O,0))</f>
        <v>66</v>
      </c>
      <c r="G6934" s="6" t="s">
        <v>238</v>
      </c>
      <c r="H6934" s="2" t="str">
        <f>INDEX(Δεδομένα!B$1:B$51,MATCH('2020'!G6934,Δεδομένα!A$1:A$51,0))</f>
        <v>ΚΕΝΤΡΙΚΗΣ ΜΑΚΕΔΟΝΙΑΣ</v>
      </c>
      <c r="I6934" s="8">
        <f>INDEX(Δεδομένα!E$1:E$13,MATCH('2020'!H6934,Δεδομένα!D$1:D$13,0))</f>
        <v>3</v>
      </c>
      <c r="J6934" s="1">
        <v>44113</v>
      </c>
      <c r="K6934" s="6" t="s">
        <v>1954</v>
      </c>
      <c r="L6934" s="36" t="str">
        <f t="shared" si="432"/>
        <v>09/10/2020 12:37</v>
      </c>
      <c r="M6934" s="1">
        <v>44113</v>
      </c>
      <c r="N6934" s="6" t="s">
        <v>520</v>
      </c>
      <c r="O6934" s="36" t="str">
        <f t="shared" si="433"/>
        <v>09/10/2020 13:49</v>
      </c>
      <c r="P6934" s="46">
        <f t="shared" si="434"/>
        <v>5.0000000002910383E-2</v>
      </c>
      <c r="Q6934" s="48">
        <v>0</v>
      </c>
      <c r="R6934" s="47">
        <f t="shared" si="435"/>
        <v>72.000000004190952</v>
      </c>
      <c r="S6934" s="6" t="s">
        <v>44</v>
      </c>
      <c r="T6934" s="6" t="s">
        <v>1966</v>
      </c>
      <c r="U6934" s="6" t="s">
        <v>7204</v>
      </c>
      <c r="V6934" s="6" t="s">
        <v>3121</v>
      </c>
      <c r="W6934" s="7">
        <v>0</v>
      </c>
      <c r="X6934" s="7">
        <v>0</v>
      </c>
      <c r="Y6934" s="7">
        <v>0</v>
      </c>
      <c r="Z6934" s="7">
        <v>0</v>
      </c>
      <c r="AA6934" s="7">
        <v>2</v>
      </c>
      <c r="AB6934" s="7">
        <v>0</v>
      </c>
      <c r="AC6934" s="7">
        <v>0</v>
      </c>
      <c r="AD6934" s="7">
        <v>0</v>
      </c>
      <c r="AE6934">
        <v>2</v>
      </c>
      <c r="AF6934">
        <v>0</v>
      </c>
      <c r="AG6934">
        <v>0</v>
      </c>
      <c r="AH6934">
        <v>0</v>
      </c>
      <c r="AI6934">
        <v>0</v>
      </c>
      <c r="AJ6934">
        <v>1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</row>
    <row r="6935" spans="1:44" x14ac:dyDescent="0.25">
      <c r="A6935">
        <v>1596954</v>
      </c>
      <c r="B6935">
        <v>794927</v>
      </c>
      <c r="C6935">
        <v>22.632365639320899</v>
      </c>
      <c r="D6935">
        <v>40.775833416443398</v>
      </c>
      <c r="E6935" s="68" t="s">
        <v>1668</v>
      </c>
      <c r="F6935" s="8">
        <f>INDEX(Δεδομένα!$P:$P,MATCH('2020'!E6935,Δεδομένα!$O:$O,0))</f>
        <v>257</v>
      </c>
      <c r="G6935" s="6" t="s">
        <v>170</v>
      </c>
      <c r="H6935" s="2" t="str">
        <f>INDEX(Δεδομένα!B$1:B$51,MATCH('2020'!G6935,Δεδομένα!A$1:A$51,0))</f>
        <v>ΚΕΝΤΡΙΚΗΣ ΜΑΚΕΔΟΝΙΑΣ</v>
      </c>
      <c r="I6935" s="8">
        <f>INDEX(Δεδομένα!E$1:E$13,MATCH('2020'!H6935,Δεδομένα!D$1:D$13,0))</f>
        <v>3</v>
      </c>
      <c r="J6935" s="1">
        <v>44113</v>
      </c>
      <c r="K6935" s="6" t="s">
        <v>595</v>
      </c>
      <c r="L6935" s="36" t="str">
        <f t="shared" si="432"/>
        <v>09/10/2020 14:20</v>
      </c>
      <c r="M6935" s="1">
        <v>44113</v>
      </c>
      <c r="N6935" s="6" t="s">
        <v>201</v>
      </c>
      <c r="O6935" s="36" t="str">
        <f t="shared" si="433"/>
        <v>09/10/2020 16:40</v>
      </c>
      <c r="P6935" s="46">
        <f t="shared" si="434"/>
        <v>9.7222222226264421E-2</v>
      </c>
      <c r="Q6935" s="48">
        <v>0</v>
      </c>
      <c r="R6935" s="47">
        <f t="shared" si="435"/>
        <v>140.00000000582077</v>
      </c>
      <c r="S6935" s="6" t="s">
        <v>44</v>
      </c>
      <c r="T6935" s="6" t="s">
        <v>187</v>
      </c>
      <c r="U6935" s="6" t="s">
        <v>44</v>
      </c>
      <c r="V6935" s="6" t="s">
        <v>2090</v>
      </c>
      <c r="W6935" s="7">
        <v>0</v>
      </c>
      <c r="X6935" s="7">
        <v>0</v>
      </c>
      <c r="Y6935" s="7">
        <v>0</v>
      </c>
      <c r="Z6935" s="7">
        <v>10</v>
      </c>
      <c r="AA6935" s="7">
        <v>0</v>
      </c>
      <c r="AB6935" s="7">
        <v>0</v>
      </c>
      <c r="AC6935" s="7">
        <v>0</v>
      </c>
      <c r="AD6935" s="7">
        <v>0</v>
      </c>
      <c r="AE6935">
        <v>10</v>
      </c>
      <c r="AF6935">
        <v>0</v>
      </c>
      <c r="AG6935">
        <v>0</v>
      </c>
      <c r="AH6935">
        <v>0</v>
      </c>
      <c r="AI6935">
        <v>0</v>
      </c>
      <c r="AJ6935">
        <v>4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</row>
    <row r="6936" spans="1:44" x14ac:dyDescent="0.25">
      <c r="A6936">
        <v>1616772</v>
      </c>
      <c r="B6936">
        <v>794843</v>
      </c>
      <c r="C6936">
        <v>22.646139486091901</v>
      </c>
      <c r="D6936">
        <v>38.052277732377902</v>
      </c>
      <c r="E6936" s="68" t="s">
        <v>390</v>
      </c>
      <c r="F6936" s="8">
        <f>INDEX(Δεδομένα!$P:$P,MATCH('2020'!E6936,Δεδομένα!$O:$O,0))</f>
        <v>159</v>
      </c>
      <c r="G6936" s="6" t="s">
        <v>391</v>
      </c>
      <c r="H6936" s="2" t="str">
        <f>INDEX(Δεδομένα!B$1:B$51,MATCH('2020'!G6936,Δεδομένα!A$1:A$51,0))</f>
        <v>ΠΕΛΛΟΠΟΝΗΣΟΥ</v>
      </c>
      <c r="I6936" s="8">
        <f>INDEX(Δεδομένα!E$1:E$13,MATCH('2020'!H6936,Δεδομένα!D$1:D$13,0))</f>
        <v>8</v>
      </c>
      <c r="J6936" s="1">
        <v>44113</v>
      </c>
      <c r="K6936" s="6" t="s">
        <v>2607</v>
      </c>
      <c r="L6936" s="36" t="str">
        <f t="shared" si="432"/>
        <v>09/10/2020 09:50</v>
      </c>
      <c r="M6936" s="1">
        <v>44113</v>
      </c>
      <c r="N6936" s="6" t="s">
        <v>507</v>
      </c>
      <c r="O6936" s="36" t="str">
        <f t="shared" si="433"/>
        <v>09/10/2020 10:55</v>
      </c>
      <c r="P6936" s="46">
        <f t="shared" si="434"/>
        <v>4.5138888890505768E-2</v>
      </c>
      <c r="Q6936" s="48">
        <v>0</v>
      </c>
      <c r="R6936" s="47">
        <f t="shared" si="435"/>
        <v>65.000000002328306</v>
      </c>
      <c r="S6936" s="6" t="s">
        <v>44</v>
      </c>
      <c r="T6936" s="6" t="s">
        <v>1097</v>
      </c>
      <c r="U6936" s="6" t="s">
        <v>3245</v>
      </c>
      <c r="V6936" s="6" t="s">
        <v>3245</v>
      </c>
      <c r="W6936" s="7">
        <v>0</v>
      </c>
      <c r="X6936" s="7">
        <v>0</v>
      </c>
      <c r="Y6936" s="7">
        <v>0</v>
      </c>
      <c r="Z6936" s="7">
        <v>0</v>
      </c>
      <c r="AA6936" s="7">
        <v>0</v>
      </c>
      <c r="AB6936" s="7">
        <v>1</v>
      </c>
      <c r="AC6936" s="7">
        <v>0</v>
      </c>
      <c r="AD6936" s="7">
        <v>0</v>
      </c>
      <c r="AE6936">
        <v>8</v>
      </c>
      <c r="AF6936">
        <v>0</v>
      </c>
      <c r="AG6936">
        <v>0</v>
      </c>
      <c r="AH6936">
        <v>0</v>
      </c>
      <c r="AI6936">
        <v>0</v>
      </c>
      <c r="AJ6936">
        <v>4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</row>
    <row r="6937" spans="1:44" x14ac:dyDescent="0.25">
      <c r="A6937">
        <v>1616775</v>
      </c>
      <c r="B6937">
        <v>794950</v>
      </c>
      <c r="C6937">
        <v>22.517950726305902</v>
      </c>
      <c r="D6937">
        <v>37.888606231990302</v>
      </c>
      <c r="E6937" s="68" t="s">
        <v>390</v>
      </c>
      <c r="F6937" s="8">
        <f>INDEX(Δεδομένα!$P:$P,MATCH('2020'!E6937,Δεδομένα!$O:$O,0))</f>
        <v>159</v>
      </c>
      <c r="G6937" s="6" t="s">
        <v>391</v>
      </c>
      <c r="H6937" s="2" t="str">
        <f>INDEX(Δεδομένα!B$1:B$51,MATCH('2020'!G6937,Δεδομένα!A$1:A$51,0))</f>
        <v>ΠΕΛΛΟΠΟΝΗΣΟΥ</v>
      </c>
      <c r="I6937" s="8">
        <f>INDEX(Δεδομένα!E$1:E$13,MATCH('2020'!H6937,Δεδομένα!D$1:D$13,0))</f>
        <v>8</v>
      </c>
      <c r="J6937" s="1">
        <v>44113</v>
      </c>
      <c r="K6937" s="6" t="s">
        <v>104</v>
      </c>
      <c r="L6937" s="36" t="str">
        <f t="shared" si="432"/>
        <v>09/10/2020 15:30</v>
      </c>
      <c r="M6937" s="1">
        <v>44113</v>
      </c>
      <c r="N6937" s="6" t="s">
        <v>204</v>
      </c>
      <c r="O6937" s="36" t="str">
        <f t="shared" si="433"/>
        <v>09/10/2020 17:00</v>
      </c>
      <c r="P6937" s="46">
        <f t="shared" si="434"/>
        <v>6.25E-2</v>
      </c>
      <c r="Q6937" s="48">
        <v>0</v>
      </c>
      <c r="R6937" s="47">
        <f t="shared" si="435"/>
        <v>90</v>
      </c>
      <c r="S6937" s="6" t="s">
        <v>44</v>
      </c>
      <c r="T6937" s="6" t="s">
        <v>394</v>
      </c>
      <c r="U6937" s="6" t="s">
        <v>6535</v>
      </c>
      <c r="V6937" s="6" t="s">
        <v>6535</v>
      </c>
      <c r="W6937" s="7">
        <v>0</v>
      </c>
      <c r="X6937" s="7">
        <v>0</v>
      </c>
      <c r="Y6937" s="7">
        <v>0</v>
      </c>
      <c r="Z6937" s="7">
        <v>0</v>
      </c>
      <c r="AA6937" s="7">
        <v>0</v>
      </c>
      <c r="AB6937" s="7">
        <v>6</v>
      </c>
      <c r="AC6937" s="7">
        <v>0</v>
      </c>
      <c r="AD6937" s="7">
        <v>0</v>
      </c>
      <c r="AE6937">
        <v>6</v>
      </c>
      <c r="AF6937">
        <v>0</v>
      </c>
      <c r="AG6937">
        <v>0</v>
      </c>
      <c r="AH6937">
        <v>0</v>
      </c>
      <c r="AI6937">
        <v>0</v>
      </c>
      <c r="AJ6937">
        <v>3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</row>
    <row r="6938" spans="1:44" x14ac:dyDescent="0.25">
      <c r="A6938">
        <v>1598548</v>
      </c>
      <c r="B6938">
        <v>795014</v>
      </c>
      <c r="C6938">
        <v>22.935601077998601</v>
      </c>
      <c r="D6938">
        <v>37.9007781465113</v>
      </c>
      <c r="E6938" s="68" t="s">
        <v>810</v>
      </c>
      <c r="F6938" s="8">
        <f>INDEX(Δεδομένα!$P:$P,MATCH('2020'!E6938,Δεδομένα!$O:$O,0))</f>
        <v>157</v>
      </c>
      <c r="G6938" s="6" t="s">
        <v>391</v>
      </c>
      <c r="H6938" s="2" t="str">
        <f>INDEX(Δεδομένα!B$1:B$51,MATCH('2020'!G6938,Δεδομένα!A$1:A$51,0))</f>
        <v>ΠΕΛΛΟΠΟΝΗΣΟΥ</v>
      </c>
      <c r="I6938" s="8">
        <f>INDEX(Δεδομένα!E$1:E$13,MATCH('2020'!H6938,Δεδομένα!D$1:D$13,0))</f>
        <v>8</v>
      </c>
      <c r="J6938" s="1">
        <v>44113</v>
      </c>
      <c r="K6938" s="6" t="s">
        <v>2519</v>
      </c>
      <c r="L6938" s="36" t="str">
        <f t="shared" si="432"/>
        <v>09/10/2020 18:51</v>
      </c>
      <c r="M6938" s="1">
        <v>44113</v>
      </c>
      <c r="N6938" s="6" t="s">
        <v>2221</v>
      </c>
      <c r="O6938" s="36" t="str">
        <f t="shared" si="433"/>
        <v>09/10/2020 22:22</v>
      </c>
      <c r="P6938" s="46">
        <f t="shared" si="434"/>
        <v>0.14652777777519077</v>
      </c>
      <c r="Q6938" s="48">
        <v>0</v>
      </c>
      <c r="R6938" s="47">
        <f t="shared" si="435"/>
        <v>210.99999999627471</v>
      </c>
      <c r="S6938" s="6" t="s">
        <v>44</v>
      </c>
      <c r="T6938" s="6" t="s">
        <v>1012</v>
      </c>
      <c r="U6938" s="6" t="s">
        <v>1013</v>
      </c>
      <c r="V6938" s="6" t="s">
        <v>1013</v>
      </c>
      <c r="W6938" s="7">
        <v>0</v>
      </c>
      <c r="X6938" s="7">
        <v>0</v>
      </c>
      <c r="Y6938" s="7">
        <v>0</v>
      </c>
      <c r="Z6938" s="7">
        <v>0</v>
      </c>
      <c r="AA6938" s="7">
        <v>0</v>
      </c>
      <c r="AB6938" s="7">
        <v>0</v>
      </c>
      <c r="AC6938" s="7">
        <v>5</v>
      </c>
      <c r="AD6938" s="7">
        <v>0</v>
      </c>
      <c r="AE6938">
        <v>12</v>
      </c>
      <c r="AF6938">
        <v>0</v>
      </c>
      <c r="AG6938">
        <v>0</v>
      </c>
      <c r="AH6938">
        <v>0</v>
      </c>
      <c r="AI6938">
        <v>0</v>
      </c>
      <c r="AJ6938">
        <v>6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</row>
    <row r="6939" spans="1:44" x14ac:dyDescent="0.25">
      <c r="A6939">
        <v>1597788</v>
      </c>
      <c r="B6939">
        <v>794858</v>
      </c>
      <c r="C6939">
        <v>22.495085401089199</v>
      </c>
      <c r="D6939">
        <v>40.514311052147399</v>
      </c>
      <c r="E6939" s="68" t="s">
        <v>1190</v>
      </c>
      <c r="F6939" s="8">
        <f>INDEX(Δεδομένα!$P:$P,MATCH('2020'!E6939,Δεδομένα!$O:$O,0))</f>
        <v>68</v>
      </c>
      <c r="G6939" s="6" t="s">
        <v>917</v>
      </c>
      <c r="H6939" s="2" t="str">
        <f>INDEX(Δεδομένα!B$1:B$51,MATCH('2020'!G6939,Δεδομένα!A$1:A$51,0))</f>
        <v>ΚΕΝΤΡΙΚΗΣ ΜΑΚΕΔΟΝΙΑΣ</v>
      </c>
      <c r="I6939" s="8">
        <f>INDEX(Δεδομένα!E$1:E$13,MATCH('2020'!H6939,Δεδομένα!D$1:D$13,0))</f>
        <v>3</v>
      </c>
      <c r="J6939" s="1">
        <v>44113</v>
      </c>
      <c r="K6939" s="6" t="s">
        <v>1443</v>
      </c>
      <c r="L6939" s="36" t="str">
        <f t="shared" si="432"/>
        <v>09/10/2020 11:05</v>
      </c>
      <c r="M6939" s="1">
        <v>44113</v>
      </c>
      <c r="N6939" s="6" t="s">
        <v>562</v>
      </c>
      <c r="O6939" s="36" t="str">
        <f t="shared" si="433"/>
        <v>09/10/2020 11:50</v>
      </c>
      <c r="P6939" s="46">
        <f t="shared" si="434"/>
        <v>3.125E-2</v>
      </c>
      <c r="Q6939" s="48">
        <v>0</v>
      </c>
      <c r="R6939" s="47">
        <f t="shared" si="435"/>
        <v>45</v>
      </c>
      <c r="S6939" s="6" t="s">
        <v>44</v>
      </c>
      <c r="T6939" s="6" t="s">
        <v>1191</v>
      </c>
      <c r="U6939" s="6" t="s">
        <v>73</v>
      </c>
      <c r="V6939" s="6" t="s">
        <v>7199</v>
      </c>
      <c r="W6939" s="7">
        <v>0</v>
      </c>
      <c r="X6939" s="7">
        <v>0</v>
      </c>
      <c r="Y6939" s="7">
        <v>0</v>
      </c>
      <c r="Z6939" s="7">
        <v>3</v>
      </c>
      <c r="AA6939" s="7">
        <v>7</v>
      </c>
      <c r="AB6939" s="7">
        <v>0</v>
      </c>
      <c r="AC6939" s="7">
        <v>0</v>
      </c>
      <c r="AD6939" s="7">
        <v>0</v>
      </c>
      <c r="AE6939">
        <v>4</v>
      </c>
      <c r="AF6939">
        <v>0</v>
      </c>
      <c r="AG6939">
        <v>0</v>
      </c>
      <c r="AH6939">
        <v>0</v>
      </c>
      <c r="AI6939">
        <v>0</v>
      </c>
      <c r="AJ6939">
        <v>2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</row>
    <row r="6940" spans="1:44" x14ac:dyDescent="0.25">
      <c r="A6940">
        <v>1597786</v>
      </c>
      <c r="B6940">
        <v>794866</v>
      </c>
      <c r="C6940">
        <v>22.545513503398102</v>
      </c>
      <c r="D6940">
        <v>40.4770783231995</v>
      </c>
      <c r="E6940" s="68" t="s">
        <v>1190</v>
      </c>
      <c r="F6940" s="8">
        <f>INDEX(Δεδομένα!$P:$P,MATCH('2020'!E6940,Δεδομένα!$O:$O,0))</f>
        <v>68</v>
      </c>
      <c r="G6940" s="6" t="s">
        <v>917</v>
      </c>
      <c r="H6940" s="2" t="str">
        <f>INDEX(Δεδομένα!B$1:B$51,MATCH('2020'!G6940,Δεδομένα!A$1:A$51,0))</f>
        <v>ΚΕΝΤΡΙΚΗΣ ΜΑΚΕΔΟΝΙΑΣ</v>
      </c>
      <c r="I6940" s="8">
        <f>INDEX(Δεδομένα!E$1:E$13,MATCH('2020'!H6940,Δεδομένα!D$1:D$13,0))</f>
        <v>3</v>
      </c>
      <c r="J6940" s="1">
        <v>44113</v>
      </c>
      <c r="K6940" s="6" t="s">
        <v>1351</v>
      </c>
      <c r="L6940" s="36" t="str">
        <f t="shared" si="432"/>
        <v>09/10/2020 11:31</v>
      </c>
      <c r="M6940" s="1">
        <v>44113</v>
      </c>
      <c r="N6940" s="6" t="s">
        <v>1323</v>
      </c>
      <c r="O6940" s="36" t="str">
        <f t="shared" si="433"/>
        <v>09/10/2020 12:27</v>
      </c>
      <c r="P6940" s="46">
        <f t="shared" si="434"/>
        <v>3.888888889196096E-2</v>
      </c>
      <c r="Q6940" s="48">
        <v>0</v>
      </c>
      <c r="R6940" s="47">
        <f t="shared" si="435"/>
        <v>56.000000004423782</v>
      </c>
      <c r="S6940" s="6" t="s">
        <v>44</v>
      </c>
      <c r="T6940" s="6" t="s">
        <v>1191</v>
      </c>
      <c r="U6940" s="6" t="s">
        <v>1845</v>
      </c>
      <c r="V6940" s="6" t="s">
        <v>7201</v>
      </c>
      <c r="W6940" s="7">
        <v>0</v>
      </c>
      <c r="X6940" s="7">
        <v>0</v>
      </c>
      <c r="Y6940" s="7">
        <v>0</v>
      </c>
      <c r="Z6940" s="7">
        <v>1</v>
      </c>
      <c r="AA6940" s="7">
        <v>0</v>
      </c>
      <c r="AB6940" s="7">
        <v>0</v>
      </c>
      <c r="AC6940" s="7">
        <v>2</v>
      </c>
      <c r="AD6940" s="7">
        <v>0</v>
      </c>
      <c r="AE6940">
        <v>5</v>
      </c>
      <c r="AF6940">
        <v>0</v>
      </c>
      <c r="AG6940">
        <v>0</v>
      </c>
      <c r="AH6940">
        <v>0</v>
      </c>
      <c r="AI6940">
        <v>0</v>
      </c>
      <c r="AJ6940">
        <v>3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</row>
    <row r="6941" spans="1:44" x14ac:dyDescent="0.25">
      <c r="A6941">
        <v>1597785</v>
      </c>
      <c r="B6941">
        <v>794939</v>
      </c>
      <c r="C6941">
        <v>22.4580730698226</v>
      </c>
      <c r="D6941">
        <v>40.416975056344903</v>
      </c>
      <c r="E6941" s="68" t="s">
        <v>1190</v>
      </c>
      <c r="F6941" s="8">
        <f>INDEX(Δεδομένα!$P:$P,MATCH('2020'!E6941,Δεδομένα!$O:$O,0))</f>
        <v>68</v>
      </c>
      <c r="G6941" s="6" t="s">
        <v>917</v>
      </c>
      <c r="H6941" s="2" t="str">
        <f>INDEX(Δεδομένα!B$1:B$51,MATCH('2020'!G6941,Δεδομένα!A$1:A$51,0))</f>
        <v>ΚΕΝΤΡΙΚΗΣ ΜΑΚΕΔΟΝΙΑΣ</v>
      </c>
      <c r="I6941" s="8">
        <f>INDEX(Δεδομένα!E$1:E$13,MATCH('2020'!H6941,Δεδομένα!D$1:D$13,0))</f>
        <v>3</v>
      </c>
      <c r="J6941" s="1">
        <v>44113</v>
      </c>
      <c r="K6941" s="6" t="s">
        <v>2387</v>
      </c>
      <c r="L6941" s="36" t="str">
        <f t="shared" si="432"/>
        <v>09/10/2020 15:16</v>
      </c>
      <c r="M6941" s="1">
        <v>44113</v>
      </c>
      <c r="N6941" s="6" t="s">
        <v>501</v>
      </c>
      <c r="O6941" s="36" t="str">
        <f t="shared" si="433"/>
        <v>09/10/2020 17:42</v>
      </c>
      <c r="P6941" s="46">
        <f t="shared" si="434"/>
        <v>0.10138888889196096</v>
      </c>
      <c r="Q6941" s="48">
        <v>0</v>
      </c>
      <c r="R6941" s="47">
        <f t="shared" si="435"/>
        <v>146.00000000442378</v>
      </c>
      <c r="S6941" s="6" t="s">
        <v>44</v>
      </c>
      <c r="T6941" s="6" t="s">
        <v>1191</v>
      </c>
      <c r="U6941" s="6" t="s">
        <v>5163</v>
      </c>
      <c r="V6941" s="6" t="s">
        <v>7205</v>
      </c>
      <c r="W6941" s="7">
        <v>0</v>
      </c>
      <c r="X6941" s="7">
        <v>2</v>
      </c>
      <c r="Y6941" s="7">
        <v>0</v>
      </c>
      <c r="Z6941" s="7">
        <v>0</v>
      </c>
      <c r="AA6941" s="7">
        <v>0</v>
      </c>
      <c r="AB6941" s="7">
        <v>0</v>
      </c>
      <c r="AC6941" s="7">
        <v>2</v>
      </c>
      <c r="AD6941" s="7">
        <v>0</v>
      </c>
      <c r="AE6941">
        <v>4</v>
      </c>
      <c r="AF6941">
        <v>0</v>
      </c>
      <c r="AG6941">
        <v>0</v>
      </c>
      <c r="AH6941">
        <v>0</v>
      </c>
      <c r="AI6941">
        <v>0</v>
      </c>
      <c r="AJ6941">
        <v>1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</row>
    <row r="6942" spans="1:44" x14ac:dyDescent="0.25">
      <c r="A6942">
        <v>1597394</v>
      </c>
      <c r="B6942">
        <v>794963</v>
      </c>
      <c r="C6942">
        <v>22.426167294096999</v>
      </c>
      <c r="D6942">
        <v>40.3278686808166</v>
      </c>
      <c r="E6942" s="68" t="s">
        <v>978</v>
      </c>
      <c r="F6942" s="8">
        <f>INDEX(Δεδομένα!$P:$P,MATCH('2020'!E6942,Δεδομένα!$O:$O,0))</f>
        <v>67</v>
      </c>
      <c r="G6942" s="6" t="s">
        <v>917</v>
      </c>
      <c r="H6942" s="2" t="str">
        <f>INDEX(Δεδομένα!B$1:B$51,MATCH('2020'!G6942,Δεδομένα!A$1:A$51,0))</f>
        <v>ΚΕΝΤΡΙΚΗΣ ΜΑΚΕΔΟΝΙΑΣ</v>
      </c>
      <c r="I6942" s="8">
        <f>INDEX(Δεδομένα!E$1:E$13,MATCH('2020'!H6942,Δεδομένα!D$1:D$13,0))</f>
        <v>3</v>
      </c>
      <c r="J6942" s="1">
        <v>44113</v>
      </c>
      <c r="K6942" s="6" t="s">
        <v>1597</v>
      </c>
      <c r="L6942" s="36" t="str">
        <f t="shared" si="432"/>
        <v>09/10/2020 16:07</v>
      </c>
      <c r="M6942" s="1">
        <v>44114</v>
      </c>
      <c r="N6942" s="6" t="s">
        <v>1714</v>
      </c>
      <c r="O6942" s="36" t="str">
        <f t="shared" si="433"/>
        <v>10/10/2020 09:40</v>
      </c>
      <c r="P6942" s="46">
        <f t="shared" si="434"/>
        <v>0.73125000000436557</v>
      </c>
      <c r="Q6942" s="48">
        <v>0</v>
      </c>
      <c r="R6942" s="47">
        <f t="shared" si="435"/>
        <v>1053.0000000062864</v>
      </c>
      <c r="S6942" s="6" t="s">
        <v>44</v>
      </c>
      <c r="T6942" s="6" t="s">
        <v>980</v>
      </c>
      <c r="U6942" s="6" t="s">
        <v>2509</v>
      </c>
      <c r="V6942" s="6" t="s">
        <v>7208</v>
      </c>
      <c r="W6942" s="7">
        <v>60</v>
      </c>
      <c r="X6942" s="7">
        <v>0</v>
      </c>
      <c r="Y6942" s="7">
        <v>0</v>
      </c>
      <c r="Z6942" s="7">
        <v>0</v>
      </c>
      <c r="AA6942" s="7">
        <v>0</v>
      </c>
      <c r="AB6942" s="7">
        <v>0</v>
      </c>
      <c r="AC6942" s="7">
        <v>0</v>
      </c>
      <c r="AD6942" s="7">
        <v>0</v>
      </c>
      <c r="AE6942">
        <v>16</v>
      </c>
      <c r="AF6942">
        <v>0</v>
      </c>
      <c r="AG6942">
        <v>0</v>
      </c>
      <c r="AH6942">
        <v>0</v>
      </c>
      <c r="AI6942">
        <v>0</v>
      </c>
      <c r="AJ6942">
        <v>7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</row>
    <row r="6943" spans="1:44" x14ac:dyDescent="0.25">
      <c r="A6943">
        <v>1597908</v>
      </c>
      <c r="B6943">
        <v>794940</v>
      </c>
      <c r="C6943">
        <v>22.131887105517698</v>
      </c>
      <c r="D6943">
        <v>38.734395692757602</v>
      </c>
      <c r="E6943" s="68" t="s">
        <v>1710</v>
      </c>
      <c r="F6943" s="8">
        <f>INDEX(Δεδομένα!$P:$P,MATCH('2020'!E6943,Δεδομένα!$O:$O,0))</f>
        <v>167</v>
      </c>
      <c r="G6943" s="6" t="s">
        <v>399</v>
      </c>
      <c r="H6943" s="2" t="str">
        <f>INDEX(Δεδομένα!B$1:B$51,MATCH('2020'!G6943,Δεδομένα!A$1:A$51,0))</f>
        <v>ΣΤΕΡΕΑΣ ΕΛΛΑΔΟΣ</v>
      </c>
      <c r="I6943" s="8">
        <f>INDEX(Δεδομένα!E$1:E$13,MATCH('2020'!H6943,Δεδομένα!D$1:D$13,0))</f>
        <v>9</v>
      </c>
      <c r="J6943" s="1">
        <v>44113</v>
      </c>
      <c r="K6943" s="6" t="s">
        <v>104</v>
      </c>
      <c r="L6943" s="36" t="str">
        <f t="shared" si="432"/>
        <v>09/10/2020 15:30</v>
      </c>
      <c r="M6943" s="1">
        <v>44113</v>
      </c>
      <c r="N6943" s="6" t="s">
        <v>573</v>
      </c>
      <c r="O6943" s="36" t="str">
        <f t="shared" si="433"/>
        <v>09/10/2020 21:55</v>
      </c>
      <c r="P6943" s="46">
        <f t="shared" si="434"/>
        <v>0.26736111110949423</v>
      </c>
      <c r="Q6943" s="48">
        <v>0</v>
      </c>
      <c r="R6943" s="47">
        <f t="shared" si="435"/>
        <v>384.99999999767169</v>
      </c>
      <c r="S6943" s="6" t="s">
        <v>44</v>
      </c>
      <c r="T6943" s="6" t="s">
        <v>408</v>
      </c>
      <c r="U6943" s="6" t="s">
        <v>2283</v>
      </c>
      <c r="V6943" s="6" t="s">
        <v>7206</v>
      </c>
      <c r="W6943" s="7">
        <v>1</v>
      </c>
      <c r="X6943" s="7">
        <v>0</v>
      </c>
      <c r="Y6943" s="7">
        <v>0</v>
      </c>
      <c r="Z6943" s="7">
        <v>0</v>
      </c>
      <c r="AA6943" s="7">
        <v>0</v>
      </c>
      <c r="AB6943" s="7">
        <v>0</v>
      </c>
      <c r="AC6943" s="7">
        <v>0</v>
      </c>
      <c r="AD6943" s="7">
        <v>0</v>
      </c>
      <c r="AE6943">
        <v>4</v>
      </c>
      <c r="AF6943">
        <v>0</v>
      </c>
      <c r="AG6943">
        <v>0</v>
      </c>
      <c r="AH6943">
        <v>0</v>
      </c>
      <c r="AI6943">
        <v>0</v>
      </c>
      <c r="AJ6943">
        <v>2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2</v>
      </c>
      <c r="AR6943">
        <v>0</v>
      </c>
    </row>
    <row r="6944" spans="1:44" x14ac:dyDescent="0.25">
      <c r="A6944">
        <v>1611616</v>
      </c>
      <c r="B6944">
        <v>794965</v>
      </c>
      <c r="C6944">
        <v>24.3100846367279</v>
      </c>
      <c r="D6944">
        <v>35.311009802402502</v>
      </c>
      <c r="E6944" s="68" t="s">
        <v>3021</v>
      </c>
      <c r="F6944" s="8">
        <f>INDEX(Δεδομένα!$P:$P,MATCH('2020'!E6944,Δεδομένα!$O:$O,0))</f>
        <v>214</v>
      </c>
      <c r="G6944" s="6" t="s">
        <v>775</v>
      </c>
      <c r="H6944" s="2" t="str">
        <f>INDEX(Δεδομένα!B$1:B$51,MATCH('2020'!G6944,Δεδομένα!A$1:A$51,0))</f>
        <v>ΚΡΗΤΗΣ</v>
      </c>
      <c r="I6944" s="8">
        <f>INDEX(Δεδομένα!E$1:E$13,MATCH('2020'!H6944,Δεδομένα!D$1:D$13,0))</f>
        <v>12</v>
      </c>
      <c r="J6944" s="1">
        <v>44113</v>
      </c>
      <c r="K6944" s="6" t="s">
        <v>66</v>
      </c>
      <c r="L6944" s="36" t="str">
        <f t="shared" si="432"/>
        <v>09/10/2020 15:15</v>
      </c>
      <c r="M6944" s="1">
        <v>44113</v>
      </c>
      <c r="N6944" s="6" t="s">
        <v>504</v>
      </c>
      <c r="O6944" s="36" t="str">
        <f t="shared" si="433"/>
        <v>09/10/2020 15:50</v>
      </c>
      <c r="P6944" s="46">
        <f t="shared" si="434"/>
        <v>2.4305555554747116E-2</v>
      </c>
      <c r="Q6944" s="48">
        <v>0</v>
      </c>
      <c r="R6944" s="47">
        <f t="shared" si="435"/>
        <v>34.999999998835847</v>
      </c>
      <c r="S6944" s="6" t="s">
        <v>44</v>
      </c>
      <c r="T6944" s="6" t="s">
        <v>3023</v>
      </c>
      <c r="U6944" s="6" t="s">
        <v>44</v>
      </c>
      <c r="V6944" s="6" t="s">
        <v>7209</v>
      </c>
      <c r="W6944" s="7">
        <v>0</v>
      </c>
      <c r="X6944" s="7">
        <v>0</v>
      </c>
      <c r="Y6944" s="7">
        <v>0</v>
      </c>
      <c r="Z6944" s="7">
        <v>0</v>
      </c>
      <c r="AA6944" s="7">
        <v>0</v>
      </c>
      <c r="AB6944" s="7">
        <v>0.8</v>
      </c>
      <c r="AC6944" s="7">
        <v>0</v>
      </c>
      <c r="AD6944" s="7">
        <v>0</v>
      </c>
      <c r="AE6944">
        <v>4</v>
      </c>
      <c r="AF6944">
        <v>0</v>
      </c>
      <c r="AG6944">
        <v>0</v>
      </c>
      <c r="AH6944">
        <v>0</v>
      </c>
      <c r="AI6944">
        <v>0</v>
      </c>
      <c r="AJ6944">
        <v>2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</row>
    <row r="6945" spans="1:44" x14ac:dyDescent="0.25">
      <c r="A6945">
        <v>1615423</v>
      </c>
      <c r="B6945">
        <v>794945</v>
      </c>
      <c r="C6945">
        <v>25.9125637832169</v>
      </c>
      <c r="D6945">
        <v>38.500444993178398</v>
      </c>
      <c r="E6945" s="68" t="s">
        <v>524</v>
      </c>
      <c r="F6945" s="8">
        <f>INDEX(Δεδομένα!$P:$P,MATCH('2020'!E6945,Δεδομένα!$O:$O,0))</f>
        <v>202</v>
      </c>
      <c r="G6945" s="6" t="s">
        <v>525</v>
      </c>
      <c r="H6945" s="2" t="str">
        <f>INDEX(Δεδομένα!B$1:B$51,MATCH('2020'!G6945,Δεδομένα!A$1:A$51,0))</f>
        <v>ΒΟΡΕΙΟΥ ΑΙΓΑΙΟΥ</v>
      </c>
      <c r="I6945" s="8">
        <f>INDEX(Δεδομένα!E$1:E$13,MATCH('2020'!H6945,Δεδομένα!D$1:D$13,0))</f>
        <v>11</v>
      </c>
      <c r="J6945" s="1">
        <v>44113</v>
      </c>
      <c r="K6945" s="6" t="s">
        <v>1414</v>
      </c>
      <c r="L6945" s="36" t="str">
        <f t="shared" si="432"/>
        <v>09/10/2020 15:22</v>
      </c>
      <c r="M6945" s="1">
        <v>44113</v>
      </c>
      <c r="N6945" s="6" t="s">
        <v>97</v>
      </c>
      <c r="O6945" s="36" t="str">
        <f t="shared" si="433"/>
        <v>09/10/2020 19:54</v>
      </c>
      <c r="P6945" s="46">
        <f t="shared" si="434"/>
        <v>0.18888888889341615</v>
      </c>
      <c r="Q6945" s="48">
        <v>0</v>
      </c>
      <c r="R6945" s="47">
        <f t="shared" si="435"/>
        <v>272.00000000651926</v>
      </c>
      <c r="S6945" s="6" t="s">
        <v>44</v>
      </c>
      <c r="T6945" s="6" t="s">
        <v>527</v>
      </c>
      <c r="U6945" s="6" t="s">
        <v>44</v>
      </c>
      <c r="V6945" s="6" t="s">
        <v>7207</v>
      </c>
      <c r="W6945" s="7">
        <v>0</v>
      </c>
      <c r="X6945" s="7">
        <v>0.5</v>
      </c>
      <c r="Y6945" s="7">
        <v>0</v>
      </c>
      <c r="Z6945" s="7">
        <v>0</v>
      </c>
      <c r="AA6945" s="7">
        <v>0</v>
      </c>
      <c r="AB6945" s="7">
        <v>0</v>
      </c>
      <c r="AC6945" s="7">
        <v>0</v>
      </c>
      <c r="AD6945" s="7">
        <v>0</v>
      </c>
      <c r="AE6945">
        <v>3</v>
      </c>
      <c r="AF6945">
        <v>0</v>
      </c>
      <c r="AG6945">
        <v>0</v>
      </c>
      <c r="AH6945">
        <v>0</v>
      </c>
      <c r="AI6945">
        <v>0</v>
      </c>
      <c r="AJ6945">
        <v>2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</row>
    <row r="6946" spans="1:44" x14ac:dyDescent="0.25">
      <c r="A6946">
        <v>1597852</v>
      </c>
      <c r="B6946">
        <v>795257</v>
      </c>
      <c r="C6946">
        <v>22.4500511365992</v>
      </c>
      <c r="D6946">
        <v>37.643857678641403</v>
      </c>
      <c r="E6946" s="68" t="s">
        <v>1893</v>
      </c>
      <c r="F6946" s="8">
        <f>INDEX(Δεδομένα!$P:$P,MATCH('2020'!E6946,Δεδομένα!$O:$O,0))</f>
        <v>137</v>
      </c>
      <c r="G6946" s="6" t="s">
        <v>932</v>
      </c>
      <c r="H6946" s="2" t="str">
        <f>INDEX(Δεδομένα!B$1:B$51,MATCH('2020'!G6946,Δεδομένα!A$1:A$51,0))</f>
        <v>ΠΕΛΛΟΠΟΝΗΣΟΥ</v>
      </c>
      <c r="I6946" s="8">
        <f>INDEX(Δεδομένα!E$1:E$13,MATCH('2020'!H6946,Δεδομένα!D$1:D$13,0))</f>
        <v>8</v>
      </c>
      <c r="J6946" s="1">
        <v>44114</v>
      </c>
      <c r="K6946" s="6" t="s">
        <v>1297</v>
      </c>
      <c r="L6946" s="36" t="str">
        <f t="shared" si="432"/>
        <v>10/10/2020 14:57</v>
      </c>
      <c r="M6946" s="1">
        <v>44114</v>
      </c>
      <c r="N6946" s="6" t="s">
        <v>198</v>
      </c>
      <c r="O6946" s="36" t="str">
        <f t="shared" si="433"/>
        <v>10/10/2020 16:30</v>
      </c>
      <c r="P6946" s="46">
        <f t="shared" si="434"/>
        <v>6.4583333332848269E-2</v>
      </c>
      <c r="Q6946" s="48">
        <v>0</v>
      </c>
      <c r="R6946" s="47">
        <f t="shared" si="435"/>
        <v>92.999999999301508</v>
      </c>
      <c r="S6946" s="6" t="s">
        <v>44</v>
      </c>
      <c r="T6946" s="6" t="s">
        <v>1894</v>
      </c>
      <c r="U6946" s="6" t="s">
        <v>44</v>
      </c>
      <c r="V6946" s="6" t="s">
        <v>7216</v>
      </c>
      <c r="W6946" s="7">
        <v>0</v>
      </c>
      <c r="X6946" s="7">
        <v>0</v>
      </c>
      <c r="Y6946" s="7">
        <v>0</v>
      </c>
      <c r="Z6946" s="7">
        <v>0</v>
      </c>
      <c r="AA6946" s="7">
        <v>0</v>
      </c>
      <c r="AB6946" s="7">
        <v>0.15</v>
      </c>
      <c r="AC6946" s="7">
        <v>0</v>
      </c>
      <c r="AD6946" s="7">
        <v>0</v>
      </c>
      <c r="AE6946">
        <v>4</v>
      </c>
      <c r="AF6946">
        <v>0</v>
      </c>
      <c r="AG6946">
        <v>0</v>
      </c>
      <c r="AH6946">
        <v>0</v>
      </c>
      <c r="AI6946">
        <v>0</v>
      </c>
      <c r="AJ6946">
        <v>2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</row>
    <row r="6947" spans="1:44" x14ac:dyDescent="0.25">
      <c r="A6947">
        <v>1611285</v>
      </c>
      <c r="B6947">
        <v>795349</v>
      </c>
      <c r="C6947">
        <v>20.859730969484001</v>
      </c>
      <c r="D6947">
        <v>39.079728903879399</v>
      </c>
      <c r="E6947" s="68" t="s">
        <v>267</v>
      </c>
      <c r="F6947" s="8">
        <f>INDEX(Δεδομένα!$P:$P,MATCH('2020'!E6947,Δεδομένα!$O:$O,0))</f>
        <v>94</v>
      </c>
      <c r="G6947" s="6" t="s">
        <v>268</v>
      </c>
      <c r="H6947" s="2" t="str">
        <f>INDEX(Δεδομένα!B$1:B$51,MATCH('2020'!G6947,Δεδομένα!A$1:A$51,0))</f>
        <v>ΗΠΕΙΡΟΥ</v>
      </c>
      <c r="I6947" s="8">
        <f>INDEX(Δεδομένα!E$1:E$13,MATCH('2020'!H6947,Δεδομένα!D$1:D$13,0))</f>
        <v>5</v>
      </c>
      <c r="J6947" s="1">
        <v>44114</v>
      </c>
      <c r="K6947" s="6" t="s">
        <v>181</v>
      </c>
      <c r="L6947" s="36" t="str">
        <f t="shared" si="432"/>
        <v>10/10/2020 19:15</v>
      </c>
      <c r="M6947" s="1">
        <v>44114</v>
      </c>
      <c r="N6947" s="6" t="s">
        <v>358</v>
      </c>
      <c r="O6947" s="36" t="str">
        <f t="shared" si="433"/>
        <v>10/10/2020 20:10</v>
      </c>
      <c r="P6947" s="46">
        <f t="shared" si="434"/>
        <v>3.8194444445252884E-2</v>
      </c>
      <c r="Q6947" s="48">
        <v>0</v>
      </c>
      <c r="R6947" s="47">
        <f t="shared" si="435"/>
        <v>55.000000001164153</v>
      </c>
      <c r="S6947" s="6" t="s">
        <v>44</v>
      </c>
      <c r="T6947" s="6" t="s">
        <v>270</v>
      </c>
      <c r="U6947" s="6" t="s">
        <v>44</v>
      </c>
      <c r="V6947" s="6" t="s">
        <v>273</v>
      </c>
      <c r="W6947" s="7">
        <v>0</v>
      </c>
      <c r="X6947" s="7">
        <v>0</v>
      </c>
      <c r="Y6947" s="7">
        <v>0</v>
      </c>
      <c r="Z6947" s="7">
        <v>1</v>
      </c>
      <c r="AA6947" s="7">
        <v>0</v>
      </c>
      <c r="AB6947" s="7">
        <v>0</v>
      </c>
      <c r="AC6947" s="7">
        <v>0</v>
      </c>
      <c r="AD6947" s="7">
        <v>0</v>
      </c>
      <c r="AE6947">
        <v>4</v>
      </c>
      <c r="AF6947">
        <v>0</v>
      </c>
      <c r="AG6947">
        <v>0</v>
      </c>
      <c r="AH6947">
        <v>0</v>
      </c>
      <c r="AI6947">
        <v>0</v>
      </c>
      <c r="AJ6947">
        <v>2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</row>
    <row r="6948" spans="1:44" x14ac:dyDescent="0.25">
      <c r="A6948">
        <v>1611292</v>
      </c>
      <c r="B6948">
        <v>795362</v>
      </c>
      <c r="C6948">
        <v>20.975133270989598</v>
      </c>
      <c r="D6948">
        <v>39.038785059168099</v>
      </c>
      <c r="E6948" s="68" t="s">
        <v>267</v>
      </c>
      <c r="F6948" s="8">
        <f>INDEX(Δεδομένα!$P:$P,MATCH('2020'!E6948,Δεδομένα!$O:$O,0))</f>
        <v>94</v>
      </c>
      <c r="G6948" s="6" t="s">
        <v>268</v>
      </c>
      <c r="H6948" s="2" t="str">
        <f>INDEX(Δεδομένα!B$1:B$51,MATCH('2020'!G6948,Δεδομένα!A$1:A$51,0))</f>
        <v>ΗΠΕΙΡΟΥ</v>
      </c>
      <c r="I6948" s="8">
        <f>INDEX(Δεδομένα!E$1:E$13,MATCH('2020'!H6948,Δεδομένα!D$1:D$13,0))</f>
        <v>5</v>
      </c>
      <c r="J6948" s="1">
        <v>44114</v>
      </c>
      <c r="K6948" s="6" t="s">
        <v>2648</v>
      </c>
      <c r="L6948" s="36" t="str">
        <f t="shared" si="432"/>
        <v>10/10/2020 19:39</v>
      </c>
      <c r="M6948" s="1">
        <v>44114</v>
      </c>
      <c r="N6948" s="6" t="s">
        <v>1536</v>
      </c>
      <c r="O6948" s="36" t="str">
        <f t="shared" si="433"/>
        <v>10/10/2020 20:42</v>
      </c>
      <c r="P6948" s="46">
        <f t="shared" si="434"/>
        <v>4.3750000004365575E-2</v>
      </c>
      <c r="Q6948" s="48">
        <v>0</v>
      </c>
      <c r="R6948" s="47">
        <f t="shared" si="435"/>
        <v>63.000000006286427</v>
      </c>
      <c r="S6948" s="6" t="s">
        <v>44</v>
      </c>
      <c r="T6948" s="6" t="s">
        <v>270</v>
      </c>
      <c r="U6948" s="6" t="s">
        <v>44</v>
      </c>
      <c r="V6948" s="6" t="s">
        <v>1413</v>
      </c>
      <c r="W6948" s="7">
        <v>0</v>
      </c>
      <c r="X6948" s="7">
        <v>0</v>
      </c>
      <c r="Y6948" s="7">
        <v>0</v>
      </c>
      <c r="Z6948" s="7">
        <v>0</v>
      </c>
      <c r="AA6948" s="7">
        <v>0.1</v>
      </c>
      <c r="AB6948" s="7">
        <v>0</v>
      </c>
      <c r="AC6948" s="7">
        <v>0</v>
      </c>
      <c r="AD6948" s="7">
        <v>0</v>
      </c>
      <c r="AE6948">
        <v>2</v>
      </c>
      <c r="AF6948">
        <v>0</v>
      </c>
      <c r="AG6948">
        <v>0</v>
      </c>
      <c r="AH6948">
        <v>0</v>
      </c>
      <c r="AI6948">
        <v>0</v>
      </c>
      <c r="AJ6948">
        <v>1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</row>
    <row r="6949" spans="1:44" x14ac:dyDescent="0.25">
      <c r="A6949">
        <v>1611272</v>
      </c>
      <c r="B6949">
        <v>795402</v>
      </c>
      <c r="C6949">
        <v>20.8336899608252</v>
      </c>
      <c r="D6949">
        <v>39.118734976054299</v>
      </c>
      <c r="E6949" s="68" t="s">
        <v>267</v>
      </c>
      <c r="F6949" s="8">
        <f>INDEX(Δεδομένα!$P:$P,MATCH('2020'!E6949,Δεδομένα!$O:$O,0))</f>
        <v>94</v>
      </c>
      <c r="G6949" s="6" t="s">
        <v>268</v>
      </c>
      <c r="H6949" s="2" t="str">
        <f>INDEX(Δεδομένα!B$1:B$51,MATCH('2020'!G6949,Δεδομένα!A$1:A$51,0))</f>
        <v>ΗΠΕΙΡΟΥ</v>
      </c>
      <c r="I6949" s="8">
        <f>INDEX(Δεδομένα!E$1:E$13,MATCH('2020'!H6949,Δεδομένα!D$1:D$13,0))</f>
        <v>5</v>
      </c>
      <c r="J6949" s="1">
        <v>44114</v>
      </c>
      <c r="K6949" s="6" t="s">
        <v>2612</v>
      </c>
      <c r="L6949" s="36" t="str">
        <f t="shared" si="432"/>
        <v>10/10/2020 21:24</v>
      </c>
      <c r="M6949" s="1">
        <v>44115</v>
      </c>
      <c r="N6949" s="6" t="s">
        <v>3142</v>
      </c>
      <c r="O6949" s="36" t="str">
        <f t="shared" si="433"/>
        <v>11/10/2020 00:06</v>
      </c>
      <c r="P6949" s="46">
        <f t="shared" si="434"/>
        <v>0.11249999999563443</v>
      </c>
      <c r="Q6949" s="48">
        <v>0</v>
      </c>
      <c r="R6949" s="47">
        <f t="shared" si="435"/>
        <v>161.99999999371357</v>
      </c>
      <c r="S6949" s="6" t="s">
        <v>44</v>
      </c>
      <c r="T6949" s="6" t="s">
        <v>270</v>
      </c>
      <c r="U6949" s="6" t="s">
        <v>44</v>
      </c>
      <c r="V6949" s="6" t="s">
        <v>1649</v>
      </c>
      <c r="W6949" s="7">
        <v>0</v>
      </c>
      <c r="X6949" s="7">
        <v>0</v>
      </c>
      <c r="Y6949" s="7">
        <v>0</v>
      </c>
      <c r="Z6949" s="7">
        <v>0</v>
      </c>
      <c r="AA6949" s="7">
        <v>1</v>
      </c>
      <c r="AB6949" s="7">
        <v>0</v>
      </c>
      <c r="AC6949" s="7">
        <v>0</v>
      </c>
      <c r="AD6949" s="7">
        <v>0</v>
      </c>
      <c r="AE6949">
        <v>2</v>
      </c>
      <c r="AF6949">
        <v>0</v>
      </c>
      <c r="AG6949">
        <v>0</v>
      </c>
      <c r="AH6949">
        <v>0</v>
      </c>
      <c r="AI6949">
        <v>0</v>
      </c>
      <c r="AJ6949">
        <v>1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</row>
    <row r="6950" spans="1:44" x14ac:dyDescent="0.25">
      <c r="A6950">
        <v>1597639</v>
      </c>
      <c r="B6950">
        <v>795352</v>
      </c>
      <c r="C6950">
        <v>21.6133728672649</v>
      </c>
      <c r="D6950">
        <v>37.921404584941698</v>
      </c>
      <c r="E6950" s="68" t="s">
        <v>302</v>
      </c>
      <c r="F6950" s="8">
        <f>INDEX(Δεδομένα!$P:$P,MATCH('2020'!E6950,Δεδομένα!$O:$O,0))</f>
        <v>119</v>
      </c>
      <c r="G6950" s="6" t="s">
        <v>303</v>
      </c>
      <c r="H6950" s="2" t="str">
        <f>INDEX(Δεδομένα!B$1:B$51,MATCH('2020'!G6950,Δεδομένα!A$1:A$51,0))</f>
        <v>ΔΥΤΙΚΗΣ ΕΛΛΑΔΟΣ</v>
      </c>
      <c r="I6950" s="8">
        <f>INDEX(Δεδομένα!E$1:E$13,MATCH('2020'!H6950,Δεδομένα!D$1:D$13,0))</f>
        <v>7</v>
      </c>
      <c r="J6950" s="1">
        <v>44114</v>
      </c>
      <c r="K6950" s="6" t="s">
        <v>533</v>
      </c>
      <c r="L6950" s="36" t="str">
        <f t="shared" si="432"/>
        <v>10/10/2020 19:18</v>
      </c>
      <c r="M6950" s="1">
        <v>44114</v>
      </c>
      <c r="N6950" s="6" t="s">
        <v>678</v>
      </c>
      <c r="O6950" s="36" t="str">
        <f t="shared" si="433"/>
        <v>10/10/2020 22:57</v>
      </c>
      <c r="P6950" s="46">
        <f t="shared" si="434"/>
        <v>0.15208333333430346</v>
      </c>
      <c r="Q6950" s="48">
        <v>0</v>
      </c>
      <c r="R6950" s="47">
        <f t="shared" si="435"/>
        <v>219.00000000139698</v>
      </c>
      <c r="S6950" s="6" t="s">
        <v>44</v>
      </c>
      <c r="T6950" s="6" t="s">
        <v>307</v>
      </c>
      <c r="U6950" s="6" t="s">
        <v>44</v>
      </c>
      <c r="V6950" s="6" t="s">
        <v>568</v>
      </c>
      <c r="W6950" s="7">
        <v>0</v>
      </c>
      <c r="X6950" s="7">
        <v>0.5</v>
      </c>
      <c r="Y6950" s="7">
        <v>0</v>
      </c>
      <c r="Z6950" s="7">
        <v>0</v>
      </c>
      <c r="AA6950" s="7">
        <v>0</v>
      </c>
      <c r="AB6950" s="7">
        <v>0</v>
      </c>
      <c r="AC6950" s="7">
        <v>0</v>
      </c>
      <c r="AD6950" s="7">
        <v>0</v>
      </c>
      <c r="AE6950">
        <v>4</v>
      </c>
      <c r="AF6950">
        <v>0</v>
      </c>
      <c r="AG6950">
        <v>0</v>
      </c>
      <c r="AH6950">
        <v>0</v>
      </c>
      <c r="AI6950">
        <v>0</v>
      </c>
      <c r="AJ6950">
        <v>2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</row>
    <row r="6951" spans="1:44" x14ac:dyDescent="0.25">
      <c r="A6951">
        <v>1597694</v>
      </c>
      <c r="B6951">
        <v>795276</v>
      </c>
      <c r="C6951">
        <v>23.318502783803801</v>
      </c>
      <c r="D6951">
        <v>38.249242055301501</v>
      </c>
      <c r="E6951" s="68" t="s">
        <v>845</v>
      </c>
      <c r="F6951" s="8">
        <f>INDEX(Δεδομένα!$P:$P,MATCH('2020'!E6951,Δεδομένα!$O:$O,0))</f>
        <v>176</v>
      </c>
      <c r="G6951" s="6" t="s">
        <v>846</v>
      </c>
      <c r="H6951" s="2" t="str">
        <f>INDEX(Δεδομένα!B$1:B$51,MATCH('2020'!G6951,Δεδομένα!A$1:A$51,0))</f>
        <v>ΣΤΕΡΕΑΣ ΕΛΛΑΔΟΣ</v>
      </c>
      <c r="I6951" s="8">
        <f>INDEX(Δεδομένα!E$1:E$13,MATCH('2020'!H6951,Δεδομένα!D$1:D$13,0))</f>
        <v>9</v>
      </c>
      <c r="J6951" s="1">
        <v>44114</v>
      </c>
      <c r="K6951" s="6" t="s">
        <v>304</v>
      </c>
      <c r="L6951" s="36" t="str">
        <f t="shared" si="432"/>
        <v>10/10/2020 16:08</v>
      </c>
      <c r="M6951" s="1">
        <v>44114</v>
      </c>
      <c r="N6951" s="6" t="s">
        <v>198</v>
      </c>
      <c r="O6951" s="36" t="str">
        <f t="shared" si="433"/>
        <v>10/10/2020 16:30</v>
      </c>
      <c r="P6951" s="46">
        <f t="shared" si="434"/>
        <v>1.5277777776645962E-2</v>
      </c>
      <c r="Q6951" s="48">
        <v>0</v>
      </c>
      <c r="R6951" s="47">
        <f t="shared" si="435"/>
        <v>21.999999998370185</v>
      </c>
      <c r="S6951" s="6" t="s">
        <v>44</v>
      </c>
      <c r="T6951" s="6" t="s">
        <v>73</v>
      </c>
      <c r="U6951" s="6" t="s">
        <v>44</v>
      </c>
      <c r="V6951" s="6" t="s">
        <v>4559</v>
      </c>
      <c r="W6951" s="7">
        <v>0</v>
      </c>
      <c r="X6951" s="7">
        <v>0</v>
      </c>
      <c r="Y6951" s="7">
        <v>0</v>
      </c>
      <c r="Z6951" s="7">
        <v>0</v>
      </c>
      <c r="AA6951" s="7">
        <v>0.2</v>
      </c>
      <c r="AB6951" s="7">
        <v>0</v>
      </c>
      <c r="AC6951" s="7">
        <v>0</v>
      </c>
      <c r="AD6951" s="7">
        <v>0</v>
      </c>
      <c r="AE6951">
        <v>2</v>
      </c>
      <c r="AF6951">
        <v>0</v>
      </c>
      <c r="AG6951">
        <v>0</v>
      </c>
      <c r="AH6951">
        <v>0</v>
      </c>
      <c r="AI6951">
        <v>0</v>
      </c>
      <c r="AJ6951">
        <v>1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</row>
    <row r="6952" spans="1:44" x14ac:dyDescent="0.25">
      <c r="A6952">
        <v>1597701</v>
      </c>
      <c r="B6952">
        <v>795396</v>
      </c>
      <c r="C6952">
        <v>23.295667643321501</v>
      </c>
      <c r="D6952">
        <v>38.329689697771101</v>
      </c>
      <c r="E6952" s="68" t="s">
        <v>845</v>
      </c>
      <c r="F6952" s="8">
        <f>INDEX(Δεδομένα!$P:$P,MATCH('2020'!E6952,Δεδομένα!$O:$O,0))</f>
        <v>176</v>
      </c>
      <c r="G6952" s="6" t="s">
        <v>846</v>
      </c>
      <c r="H6952" s="2" t="str">
        <f>INDEX(Δεδομένα!B$1:B$51,MATCH('2020'!G6952,Δεδομένα!A$1:A$51,0))</f>
        <v>ΣΤΕΡΕΑΣ ΕΛΛΑΔΟΣ</v>
      </c>
      <c r="I6952" s="8">
        <f>INDEX(Δεδομένα!E$1:E$13,MATCH('2020'!H6952,Δεδομένα!D$1:D$13,0))</f>
        <v>9</v>
      </c>
      <c r="J6952" s="1">
        <v>44114</v>
      </c>
      <c r="K6952" s="6" t="s">
        <v>2572</v>
      </c>
      <c r="L6952" s="36" t="str">
        <f t="shared" si="432"/>
        <v>10/10/2020 20:59</v>
      </c>
      <c r="M6952" s="1">
        <v>44114</v>
      </c>
      <c r="N6952" s="6" t="s">
        <v>1439</v>
      </c>
      <c r="O6952" s="36" t="str">
        <f t="shared" si="433"/>
        <v>10/10/2020 22:10</v>
      </c>
      <c r="P6952" s="46">
        <f t="shared" si="434"/>
        <v>4.9305555556202307E-2</v>
      </c>
      <c r="Q6952" s="48">
        <v>0</v>
      </c>
      <c r="R6952" s="47">
        <f t="shared" si="435"/>
        <v>71.000000000931323</v>
      </c>
      <c r="S6952" s="6" t="s">
        <v>44</v>
      </c>
      <c r="T6952" s="6" t="s">
        <v>849</v>
      </c>
      <c r="U6952" s="6" t="s">
        <v>2567</v>
      </c>
      <c r="V6952" s="6" t="s">
        <v>2107</v>
      </c>
      <c r="W6952" s="7">
        <v>0</v>
      </c>
      <c r="X6952" s="7">
        <v>0</v>
      </c>
      <c r="Y6952" s="7">
        <v>0</v>
      </c>
      <c r="Z6952" s="7">
        <v>0</v>
      </c>
      <c r="AA6952" s="7">
        <v>0</v>
      </c>
      <c r="AB6952" s="7">
        <v>2</v>
      </c>
      <c r="AC6952" s="7">
        <v>1</v>
      </c>
      <c r="AD6952" s="7">
        <v>0</v>
      </c>
      <c r="AE6952">
        <v>2</v>
      </c>
      <c r="AF6952">
        <v>0</v>
      </c>
      <c r="AG6952">
        <v>0</v>
      </c>
      <c r="AH6952">
        <v>0</v>
      </c>
      <c r="AI6952">
        <v>0</v>
      </c>
      <c r="AJ6952">
        <v>1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</row>
    <row r="6953" spans="1:44" x14ac:dyDescent="0.25">
      <c r="A6953">
        <v>1596902</v>
      </c>
      <c r="B6953">
        <v>795361</v>
      </c>
      <c r="C6953">
        <v>24.1281705625792</v>
      </c>
      <c r="D6953">
        <v>41.0864837239724</v>
      </c>
      <c r="E6953" s="68" t="s">
        <v>109</v>
      </c>
      <c r="F6953" s="8">
        <f>INDEX(Δεδομένα!$P:$P,MATCH('2020'!E6953,Δεδομένα!$O:$O,0))</f>
        <v>27</v>
      </c>
      <c r="G6953" s="6" t="s">
        <v>110</v>
      </c>
      <c r="H6953" s="2" t="str">
        <f>INDEX(Δεδομένα!B$1:B$51,MATCH('2020'!G6953,Δεδομένα!A$1:A$51,0))</f>
        <v>ΑΝΑΤΟΛΙΚΗΣ ΜΑΚΕΔΟΝΙΑΣ ΚΑΙ ΘΡΑΚΗΣ</v>
      </c>
      <c r="I6953" s="8">
        <f>INDEX(Δεδομένα!E$1:E$13,MATCH('2020'!H6953,Δεδομένα!D$1:D$13,0))</f>
        <v>2</v>
      </c>
      <c r="J6953" s="1">
        <v>44114</v>
      </c>
      <c r="K6953" s="6" t="s">
        <v>700</v>
      </c>
      <c r="L6953" s="36" t="str">
        <f t="shared" si="432"/>
        <v>10/10/2020 19:45</v>
      </c>
      <c r="M6953" s="1">
        <v>44114</v>
      </c>
      <c r="N6953" s="6" t="s">
        <v>225</v>
      </c>
      <c r="O6953" s="36" t="str">
        <f t="shared" si="433"/>
        <v>10/10/2020 20:25</v>
      </c>
      <c r="P6953" s="46">
        <f t="shared" si="434"/>
        <v>2.7777777781011537E-2</v>
      </c>
      <c r="Q6953" s="48">
        <v>0</v>
      </c>
      <c r="R6953" s="47">
        <f t="shared" si="435"/>
        <v>40.000000004656613</v>
      </c>
      <c r="S6953" s="6" t="s">
        <v>44</v>
      </c>
      <c r="T6953" s="6" t="s">
        <v>113</v>
      </c>
      <c r="U6953" s="6" t="s">
        <v>7225</v>
      </c>
      <c r="V6953" s="6" t="s">
        <v>7226</v>
      </c>
      <c r="W6953" s="7">
        <v>0</v>
      </c>
      <c r="X6953" s="7">
        <v>0</v>
      </c>
      <c r="Y6953" s="7">
        <v>0</v>
      </c>
      <c r="Z6953" s="7">
        <v>0</v>
      </c>
      <c r="AA6953" s="7">
        <v>0.1</v>
      </c>
      <c r="AB6953" s="7">
        <v>0</v>
      </c>
      <c r="AC6953" s="7">
        <v>0</v>
      </c>
      <c r="AD6953" s="7">
        <v>0</v>
      </c>
      <c r="AE6953">
        <v>1</v>
      </c>
      <c r="AF6953">
        <v>0</v>
      </c>
      <c r="AG6953">
        <v>0</v>
      </c>
      <c r="AH6953">
        <v>0</v>
      </c>
      <c r="AI6953">
        <v>0</v>
      </c>
      <c r="AJ6953">
        <v>1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</row>
    <row r="6954" spans="1:44" x14ac:dyDescent="0.25">
      <c r="A6954">
        <v>1597958</v>
      </c>
      <c r="B6954">
        <v>795304</v>
      </c>
      <c r="C6954">
        <v>21.311056606121401</v>
      </c>
      <c r="D6954">
        <v>37.952511534939298</v>
      </c>
      <c r="E6954" s="68" t="s">
        <v>900</v>
      </c>
      <c r="F6954" s="8">
        <f>INDEX(Δεδομένα!$P:$P,MATCH('2020'!E6954,Δεδομένα!$O:$O,0))</f>
        <v>136</v>
      </c>
      <c r="G6954" s="6" t="s">
        <v>357</v>
      </c>
      <c r="H6954" s="2" t="str">
        <f>INDEX(Δεδομένα!B$1:B$51,MATCH('2020'!G6954,Δεδομένα!A$1:A$51,0))</f>
        <v>ΔΥΤΙΚΗΣ ΕΛΛΑΔΟΣ</v>
      </c>
      <c r="I6954" s="8">
        <f>INDEX(Δεδομένα!E$1:E$13,MATCH('2020'!H6954,Δεδομένα!D$1:D$13,0))</f>
        <v>7</v>
      </c>
      <c r="J6954" s="1">
        <v>44114</v>
      </c>
      <c r="K6954" s="6" t="s">
        <v>1373</v>
      </c>
      <c r="L6954" s="36" t="str">
        <f t="shared" si="432"/>
        <v>10/10/2020 16:50</v>
      </c>
      <c r="M6954" s="1">
        <v>44114</v>
      </c>
      <c r="N6954" s="6" t="s">
        <v>207</v>
      </c>
      <c r="O6954" s="36" t="str">
        <f t="shared" si="433"/>
        <v>10/10/2020 18:00</v>
      </c>
      <c r="P6954" s="46">
        <f t="shared" si="434"/>
        <v>4.8611111109494232E-2</v>
      </c>
      <c r="Q6954" s="48">
        <v>0</v>
      </c>
      <c r="R6954" s="47">
        <f t="shared" si="435"/>
        <v>69.999999997671694</v>
      </c>
      <c r="S6954" s="6" t="s">
        <v>44</v>
      </c>
      <c r="T6954" s="6" t="s">
        <v>1058</v>
      </c>
      <c r="U6954" s="6" t="s">
        <v>1550</v>
      </c>
      <c r="V6954" s="6" t="s">
        <v>5061</v>
      </c>
      <c r="W6954" s="7">
        <v>0</v>
      </c>
      <c r="X6954" s="7">
        <v>0</v>
      </c>
      <c r="Y6954" s="7">
        <v>0</v>
      </c>
      <c r="Z6954" s="7">
        <v>1</v>
      </c>
      <c r="AA6954" s="7">
        <v>0</v>
      </c>
      <c r="AB6954" s="7">
        <v>0</v>
      </c>
      <c r="AC6954" s="7">
        <v>0</v>
      </c>
      <c r="AD6954" s="7">
        <v>0</v>
      </c>
      <c r="AE6954">
        <v>2</v>
      </c>
      <c r="AF6954">
        <v>0</v>
      </c>
      <c r="AG6954">
        <v>0</v>
      </c>
      <c r="AH6954">
        <v>0</v>
      </c>
      <c r="AI6954">
        <v>0</v>
      </c>
      <c r="AJ6954">
        <v>1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</row>
    <row r="6955" spans="1:44" x14ac:dyDescent="0.25">
      <c r="A6955">
        <v>1597085</v>
      </c>
      <c r="B6955">
        <v>795308</v>
      </c>
      <c r="C6955">
        <v>22.405440374490599</v>
      </c>
      <c r="D6955">
        <v>40.614973348937802</v>
      </c>
      <c r="E6955" s="68" t="s">
        <v>1880</v>
      </c>
      <c r="F6955" s="8">
        <f>INDEX(Δεδομένα!$P:$P,MATCH('2020'!E6955,Δεδομένα!$O:$O,0))</f>
        <v>66</v>
      </c>
      <c r="G6955" s="6" t="s">
        <v>238</v>
      </c>
      <c r="H6955" s="2" t="str">
        <f>INDEX(Δεδομένα!B$1:B$51,MATCH('2020'!G6955,Δεδομένα!A$1:A$51,0))</f>
        <v>ΚΕΝΤΡΙΚΗΣ ΜΑΚΕΔΟΝΙΑΣ</v>
      </c>
      <c r="I6955" s="8">
        <f>INDEX(Δεδομένα!E$1:E$13,MATCH('2020'!H6955,Δεδομένα!D$1:D$13,0))</f>
        <v>3</v>
      </c>
      <c r="J6955" s="1">
        <v>44114</v>
      </c>
      <c r="K6955" s="6" t="s">
        <v>305</v>
      </c>
      <c r="L6955" s="36" t="str">
        <f t="shared" si="432"/>
        <v>10/10/2020 16:55</v>
      </c>
      <c r="M6955" s="1">
        <v>44114</v>
      </c>
      <c r="N6955" s="6" t="s">
        <v>156</v>
      </c>
      <c r="O6955" s="36" t="str">
        <f t="shared" si="433"/>
        <v>10/10/2020 17:30</v>
      </c>
      <c r="P6955" s="46">
        <f t="shared" si="434"/>
        <v>2.4305555554747116E-2</v>
      </c>
      <c r="Q6955" s="48">
        <v>0</v>
      </c>
      <c r="R6955" s="47">
        <f t="shared" si="435"/>
        <v>34.999999998835847</v>
      </c>
      <c r="S6955" s="6" t="s">
        <v>44</v>
      </c>
      <c r="T6955" s="6" t="s">
        <v>1966</v>
      </c>
      <c r="U6955" s="6" t="s">
        <v>5642</v>
      </c>
      <c r="V6955" s="6" t="s">
        <v>3116</v>
      </c>
      <c r="W6955" s="7">
        <v>0</v>
      </c>
      <c r="X6955" s="7">
        <v>0</v>
      </c>
      <c r="Y6955" s="7">
        <v>0</v>
      </c>
      <c r="Z6955" s="7">
        <v>0</v>
      </c>
      <c r="AA6955" s="7">
        <v>2</v>
      </c>
      <c r="AB6955" s="7">
        <v>0</v>
      </c>
      <c r="AC6955" s="7">
        <v>0</v>
      </c>
      <c r="AD6955" s="7">
        <v>0</v>
      </c>
      <c r="AE6955">
        <v>4</v>
      </c>
      <c r="AF6955">
        <v>0</v>
      </c>
      <c r="AG6955">
        <v>0</v>
      </c>
      <c r="AH6955">
        <v>0</v>
      </c>
      <c r="AI6955">
        <v>0</v>
      </c>
      <c r="AJ6955">
        <v>2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</row>
    <row r="6956" spans="1:44" x14ac:dyDescent="0.25">
      <c r="A6956">
        <v>1597273</v>
      </c>
      <c r="B6956">
        <v>795344</v>
      </c>
      <c r="C6956">
        <v>22.392205154808501</v>
      </c>
      <c r="D6956">
        <v>40.5107999785996</v>
      </c>
      <c r="E6956" s="68" t="s">
        <v>852</v>
      </c>
      <c r="F6956" s="8">
        <f>INDEX(Δεδομένα!$P:$P,MATCH('2020'!E6956,Δεδομένα!$O:$O,0))</f>
        <v>63</v>
      </c>
      <c r="G6956" s="6" t="s">
        <v>238</v>
      </c>
      <c r="H6956" s="2" t="str">
        <f>INDEX(Δεδομένα!B$1:B$51,MATCH('2020'!G6956,Δεδομένα!A$1:A$51,0))</f>
        <v>ΚΕΝΤΡΙΚΗΣ ΜΑΚΕΔΟΝΙΑΣ</v>
      </c>
      <c r="I6956" s="8">
        <f>INDEX(Δεδομένα!E$1:E$13,MATCH('2020'!H6956,Δεδομένα!D$1:D$13,0))</f>
        <v>3</v>
      </c>
      <c r="J6956" s="1">
        <v>44114</v>
      </c>
      <c r="K6956" s="6" t="s">
        <v>123</v>
      </c>
      <c r="L6956" s="36" t="str">
        <f t="shared" si="432"/>
        <v>10/10/2020 19:10</v>
      </c>
      <c r="M6956" s="1">
        <v>44114</v>
      </c>
      <c r="N6956" s="6" t="s">
        <v>366</v>
      </c>
      <c r="O6956" s="36" t="str">
        <f t="shared" si="433"/>
        <v>10/10/2020 19:59</v>
      </c>
      <c r="P6956" s="46">
        <f t="shared" si="434"/>
        <v>3.4027777779556345E-2</v>
      </c>
      <c r="Q6956" s="48">
        <v>0</v>
      </c>
      <c r="R6956" s="47">
        <f t="shared" si="435"/>
        <v>49.000000002561137</v>
      </c>
      <c r="S6956" s="6" t="s">
        <v>44</v>
      </c>
      <c r="T6956" s="6" t="s">
        <v>1966</v>
      </c>
      <c r="U6956" s="6" t="s">
        <v>3054</v>
      </c>
      <c r="V6956" s="6" t="s">
        <v>7224</v>
      </c>
      <c r="W6956" s="7">
        <v>0</v>
      </c>
      <c r="X6956" s="7">
        <v>0</v>
      </c>
      <c r="Y6956" s="7">
        <v>0</v>
      </c>
      <c r="Z6956" s="7">
        <v>0.05</v>
      </c>
      <c r="AA6956" s="7">
        <v>0</v>
      </c>
      <c r="AB6956" s="7">
        <v>0</v>
      </c>
      <c r="AC6956" s="7">
        <v>0</v>
      </c>
      <c r="AD6956" s="7">
        <v>0</v>
      </c>
      <c r="AE6956">
        <v>3</v>
      </c>
      <c r="AF6956">
        <v>0</v>
      </c>
      <c r="AG6956">
        <v>0</v>
      </c>
      <c r="AH6956">
        <v>0</v>
      </c>
      <c r="AI6956">
        <v>0</v>
      </c>
      <c r="AJ6956">
        <v>1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</row>
    <row r="6957" spans="1:44" x14ac:dyDescent="0.25">
      <c r="A6957">
        <v>1597326</v>
      </c>
      <c r="B6957">
        <v>793985</v>
      </c>
      <c r="C6957">
        <v>25.160219815129299</v>
      </c>
      <c r="D6957">
        <v>35.290756682089402</v>
      </c>
      <c r="E6957" s="68" t="s">
        <v>687</v>
      </c>
      <c r="F6957" s="8">
        <f>INDEX(Δεδομένα!$P:$P,MATCH('2020'!E6957,Δεδομένα!$O:$O,0))</f>
        <v>213</v>
      </c>
      <c r="G6957" s="6" t="s">
        <v>560</v>
      </c>
      <c r="H6957" s="2" t="str">
        <f>INDEX(Δεδομένα!B$1:B$51,MATCH('2020'!G6957,Δεδομένα!A$1:A$51,0))</f>
        <v>ΚΡΗΤΗΣ</v>
      </c>
      <c r="I6957" s="8">
        <f>INDEX(Δεδομένα!E$1:E$13,MATCH('2020'!H6957,Δεδομένα!D$1:D$13,0))</f>
        <v>12</v>
      </c>
      <c r="J6957" s="1">
        <v>44114</v>
      </c>
      <c r="K6957" s="6" t="s">
        <v>2547</v>
      </c>
      <c r="L6957" s="36" t="str">
        <f t="shared" si="432"/>
        <v>10/10/2020 11:08</v>
      </c>
      <c r="M6957" s="1">
        <v>44114</v>
      </c>
      <c r="N6957" s="6" t="s">
        <v>1377</v>
      </c>
      <c r="O6957" s="36" t="str">
        <f t="shared" si="433"/>
        <v>10/10/2020 17:12</v>
      </c>
      <c r="P6957" s="46">
        <f t="shared" si="434"/>
        <v>0.25277777777955635</v>
      </c>
      <c r="Q6957" s="48">
        <v>0</v>
      </c>
      <c r="R6957" s="47">
        <f t="shared" si="435"/>
        <v>364.00000000256114</v>
      </c>
      <c r="S6957" s="6" t="s">
        <v>44</v>
      </c>
      <c r="T6957" s="6" t="s">
        <v>697</v>
      </c>
      <c r="U6957" s="6" t="s">
        <v>709</v>
      </c>
      <c r="V6957" s="6" t="s">
        <v>7158</v>
      </c>
      <c r="W6957" s="7">
        <v>0</v>
      </c>
      <c r="X6957" s="7">
        <v>0</v>
      </c>
      <c r="Y6957" s="7">
        <v>0</v>
      </c>
      <c r="Z6957" s="7">
        <v>0</v>
      </c>
      <c r="AA6957" s="7">
        <v>0</v>
      </c>
      <c r="AB6957" s="7">
        <v>3</v>
      </c>
      <c r="AC6957" s="7">
        <v>0</v>
      </c>
      <c r="AD6957" s="7">
        <v>0</v>
      </c>
      <c r="AE6957">
        <v>12</v>
      </c>
      <c r="AF6957">
        <v>5</v>
      </c>
      <c r="AG6957">
        <v>0</v>
      </c>
      <c r="AH6957">
        <v>0</v>
      </c>
      <c r="AI6957">
        <v>0</v>
      </c>
      <c r="AJ6957">
        <v>4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</row>
    <row r="6958" spans="1:44" x14ac:dyDescent="0.25">
      <c r="A6958">
        <v>1599549</v>
      </c>
      <c r="B6958">
        <v>795145</v>
      </c>
      <c r="C6958">
        <v>25.138459623317001</v>
      </c>
      <c r="D6958">
        <v>35.020670270750102</v>
      </c>
      <c r="E6958" s="68" t="s">
        <v>628</v>
      </c>
      <c r="F6958" s="8">
        <f>INDEX(Δεδομένα!$P:$P,MATCH('2020'!E6958,Δεδομένα!$O:$O,0))</f>
        <v>211</v>
      </c>
      <c r="G6958" s="6" t="s">
        <v>560</v>
      </c>
      <c r="H6958" s="2" t="str">
        <f>INDEX(Δεδομένα!B$1:B$51,MATCH('2020'!G6958,Δεδομένα!A$1:A$51,0))</f>
        <v>ΚΡΗΤΗΣ</v>
      </c>
      <c r="I6958" s="8">
        <f>INDEX(Δεδομένα!E$1:E$13,MATCH('2020'!H6958,Δεδομένα!D$1:D$13,0))</f>
        <v>12</v>
      </c>
      <c r="J6958" s="1">
        <v>44114</v>
      </c>
      <c r="K6958" s="6" t="s">
        <v>1714</v>
      </c>
      <c r="L6958" s="36" t="str">
        <f t="shared" si="432"/>
        <v>10/10/2020 09:40</v>
      </c>
      <c r="M6958" s="1">
        <v>44114</v>
      </c>
      <c r="N6958" s="6" t="s">
        <v>4177</v>
      </c>
      <c r="O6958" s="36" t="str">
        <f t="shared" si="433"/>
        <v>10/10/2020 09:55</v>
      </c>
      <c r="P6958" s="46">
        <f t="shared" si="434"/>
        <v>1.0416666664241347E-2</v>
      </c>
      <c r="Q6958" s="48">
        <v>0</v>
      </c>
      <c r="R6958" s="47">
        <f t="shared" si="435"/>
        <v>14.99999999650754</v>
      </c>
      <c r="S6958" s="6" t="s">
        <v>44</v>
      </c>
      <c r="T6958" s="6" t="s">
        <v>630</v>
      </c>
      <c r="U6958" s="6" t="s">
        <v>7211</v>
      </c>
      <c r="V6958" s="6" t="s">
        <v>7212</v>
      </c>
      <c r="W6958" s="7">
        <v>0</v>
      </c>
      <c r="X6958" s="7">
        <v>0</v>
      </c>
      <c r="Y6958" s="7">
        <v>0</v>
      </c>
      <c r="Z6958" s="7">
        <v>0</v>
      </c>
      <c r="AA6958" s="7">
        <v>0</v>
      </c>
      <c r="AB6958" s="7">
        <v>0.06</v>
      </c>
      <c r="AC6958" s="7">
        <v>0</v>
      </c>
      <c r="AD6958" s="7">
        <v>0</v>
      </c>
      <c r="AE6958">
        <v>3</v>
      </c>
      <c r="AF6958">
        <v>0</v>
      </c>
      <c r="AG6958">
        <v>0</v>
      </c>
      <c r="AH6958">
        <v>0</v>
      </c>
      <c r="AI6958">
        <v>0</v>
      </c>
      <c r="AJ6958">
        <v>1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</row>
    <row r="6959" spans="1:44" x14ac:dyDescent="0.25">
      <c r="A6959">
        <v>1597285</v>
      </c>
      <c r="B6959">
        <v>795326</v>
      </c>
      <c r="C6959">
        <v>25.076673647433399</v>
      </c>
      <c r="D6959">
        <v>35.267484380704403</v>
      </c>
      <c r="E6959" s="68" t="s">
        <v>687</v>
      </c>
      <c r="F6959" s="8">
        <f>INDEX(Δεδομένα!$P:$P,MATCH('2020'!E6959,Δεδομένα!$O:$O,0))</f>
        <v>213</v>
      </c>
      <c r="G6959" s="6" t="s">
        <v>560</v>
      </c>
      <c r="H6959" s="2" t="str">
        <f>INDEX(Δεδομένα!B$1:B$51,MATCH('2020'!G6959,Δεδομένα!A$1:A$51,0))</f>
        <v>ΚΡΗΤΗΣ</v>
      </c>
      <c r="I6959" s="8">
        <f>INDEX(Δεδομένα!E$1:E$13,MATCH('2020'!H6959,Δεδομένα!D$1:D$13,0))</f>
        <v>12</v>
      </c>
      <c r="J6959" s="1">
        <v>44114</v>
      </c>
      <c r="K6959" s="6" t="s">
        <v>157</v>
      </c>
      <c r="L6959" s="36" t="str">
        <f t="shared" si="432"/>
        <v>10/10/2020 18:10</v>
      </c>
      <c r="M6959" s="1">
        <v>44114</v>
      </c>
      <c r="N6959" s="6" t="s">
        <v>97</v>
      </c>
      <c r="O6959" s="36" t="str">
        <f t="shared" si="433"/>
        <v>10/10/2020 19:54</v>
      </c>
      <c r="P6959" s="46">
        <f t="shared" si="434"/>
        <v>7.2222222224809229E-2</v>
      </c>
      <c r="Q6959" s="48">
        <v>0</v>
      </c>
      <c r="R6959" s="47">
        <f t="shared" si="435"/>
        <v>104.00000000372529</v>
      </c>
      <c r="S6959" s="6" t="s">
        <v>44</v>
      </c>
      <c r="T6959" s="6" t="s">
        <v>697</v>
      </c>
      <c r="U6959" s="6" t="s">
        <v>709</v>
      </c>
      <c r="V6959" s="6" t="s">
        <v>7223</v>
      </c>
      <c r="W6959" s="7">
        <v>0</v>
      </c>
      <c r="X6959" s="7">
        <v>0</v>
      </c>
      <c r="Y6959" s="7">
        <v>0</v>
      </c>
      <c r="Z6959" s="7">
        <v>0.5</v>
      </c>
      <c r="AA6959" s="7">
        <v>0</v>
      </c>
      <c r="AB6959" s="7">
        <v>0.5</v>
      </c>
      <c r="AC6959" s="7">
        <v>0</v>
      </c>
      <c r="AD6959" s="7">
        <v>0</v>
      </c>
      <c r="AE6959">
        <v>4</v>
      </c>
      <c r="AF6959">
        <v>0</v>
      </c>
      <c r="AG6959">
        <v>0</v>
      </c>
      <c r="AH6959">
        <v>0</v>
      </c>
      <c r="AI6959">
        <v>0</v>
      </c>
      <c r="AJ6959">
        <v>2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</row>
    <row r="6960" spans="1:44" x14ac:dyDescent="0.25">
      <c r="A6960">
        <v>1597350</v>
      </c>
      <c r="B6960">
        <v>795281</v>
      </c>
      <c r="C6960">
        <v>22.6763374488281</v>
      </c>
      <c r="D6960">
        <v>40.831741115857199</v>
      </c>
      <c r="E6960" s="68" t="s">
        <v>175</v>
      </c>
      <c r="F6960" s="8">
        <f>INDEX(Δεδομένα!$P:$P,MATCH('2020'!E6960,Δεδομένα!$O:$O,0))</f>
        <v>44</v>
      </c>
      <c r="G6960" s="6" t="s">
        <v>170</v>
      </c>
      <c r="H6960" s="2" t="str">
        <f>INDEX(Δεδομένα!B$1:B$51,MATCH('2020'!G6960,Δεδομένα!A$1:A$51,0))</f>
        <v>ΚΕΝΤΡΙΚΗΣ ΜΑΚΕΔΟΝΙΑΣ</v>
      </c>
      <c r="I6960" s="8">
        <f>INDEX(Δεδομένα!E$1:E$13,MATCH('2020'!H6960,Δεδομένα!D$1:D$13,0))</f>
        <v>3</v>
      </c>
      <c r="J6960" s="1">
        <v>44114</v>
      </c>
      <c r="K6960" s="6" t="s">
        <v>1672</v>
      </c>
      <c r="L6960" s="36" t="str">
        <f t="shared" si="432"/>
        <v>10/10/2020 16:18</v>
      </c>
      <c r="M6960" s="1">
        <v>44114</v>
      </c>
      <c r="N6960" s="6" t="s">
        <v>305</v>
      </c>
      <c r="O6960" s="36" t="str">
        <f t="shared" si="433"/>
        <v>10/10/2020 16:55</v>
      </c>
      <c r="P6960" s="46">
        <f t="shared" si="434"/>
        <v>2.569444444088731E-2</v>
      </c>
      <c r="Q6960" s="48">
        <v>0</v>
      </c>
      <c r="R6960" s="47">
        <f t="shared" si="435"/>
        <v>36.999999994877726</v>
      </c>
      <c r="S6960" s="6" t="s">
        <v>44</v>
      </c>
      <c r="T6960" s="6" t="s">
        <v>187</v>
      </c>
      <c r="U6960" s="6" t="s">
        <v>44</v>
      </c>
      <c r="V6960" s="6" t="s">
        <v>5895</v>
      </c>
      <c r="W6960" s="7">
        <v>0</v>
      </c>
      <c r="X6960" s="7">
        <v>0</v>
      </c>
      <c r="Y6960" s="7">
        <v>0</v>
      </c>
      <c r="Z6960" s="7">
        <v>0</v>
      </c>
      <c r="AA6960" s="7">
        <v>0</v>
      </c>
      <c r="AB6960" s="7">
        <v>0</v>
      </c>
      <c r="AC6960" s="7">
        <v>16</v>
      </c>
      <c r="AD6960" s="7">
        <v>0</v>
      </c>
      <c r="AE6960">
        <v>2</v>
      </c>
      <c r="AF6960">
        <v>0</v>
      </c>
      <c r="AG6960">
        <v>0</v>
      </c>
      <c r="AH6960">
        <v>0</v>
      </c>
      <c r="AI6960">
        <v>0</v>
      </c>
      <c r="AJ6960">
        <v>1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</row>
    <row r="6961" spans="1:44" x14ac:dyDescent="0.25">
      <c r="A6961">
        <v>1596909</v>
      </c>
      <c r="B6961">
        <v>795232</v>
      </c>
      <c r="C6961">
        <v>22.836692834680601</v>
      </c>
      <c r="D6961">
        <v>41.283594183642499</v>
      </c>
      <c r="E6961" s="68" t="s">
        <v>1179</v>
      </c>
      <c r="F6961" s="8">
        <f>INDEX(Δεδομένα!$P:$P,MATCH('2020'!E6961,Δεδομένα!$O:$O,0))</f>
        <v>58</v>
      </c>
      <c r="G6961" s="6" t="s">
        <v>223</v>
      </c>
      <c r="H6961" s="2" t="str">
        <f>INDEX(Δεδομένα!B$1:B$51,MATCH('2020'!G6961,Δεδομένα!A$1:A$51,0))</f>
        <v>ΚΕΝΤΡΙΚΗΣ ΜΑΚΕΔΟΝΙΑΣ</v>
      </c>
      <c r="I6961" s="8">
        <f>INDEX(Δεδομένα!E$1:E$13,MATCH('2020'!H6961,Δεδομένα!D$1:D$13,0))</f>
        <v>3</v>
      </c>
      <c r="J6961" s="1">
        <v>44114</v>
      </c>
      <c r="K6961" s="6" t="s">
        <v>1156</v>
      </c>
      <c r="L6961" s="36" t="str">
        <f t="shared" si="432"/>
        <v>10/10/2020 13:44</v>
      </c>
      <c r="M6961" s="1">
        <v>44114</v>
      </c>
      <c r="N6961" s="6" t="s">
        <v>1144</v>
      </c>
      <c r="O6961" s="36" t="str">
        <f t="shared" si="433"/>
        <v>10/10/2020 14:11</v>
      </c>
      <c r="P6961" s="46">
        <f t="shared" si="434"/>
        <v>1.8749999995634425E-2</v>
      </c>
      <c r="Q6961" s="48">
        <v>0</v>
      </c>
      <c r="R6961" s="47">
        <f t="shared" si="435"/>
        <v>26.999999993713573</v>
      </c>
      <c r="S6961" s="6" t="s">
        <v>44</v>
      </c>
      <c r="T6961" s="6" t="s">
        <v>1145</v>
      </c>
      <c r="U6961" s="6" t="s">
        <v>44</v>
      </c>
      <c r="V6961" s="6" t="s">
        <v>3722</v>
      </c>
      <c r="W6961" s="7">
        <v>0</v>
      </c>
      <c r="X6961" s="7">
        <v>0</v>
      </c>
      <c r="Y6961" s="7">
        <v>0</v>
      </c>
      <c r="Z6961" s="7">
        <v>0.1</v>
      </c>
      <c r="AA6961" s="7">
        <v>0</v>
      </c>
      <c r="AB6961" s="7">
        <v>0</v>
      </c>
      <c r="AC6961" s="7">
        <v>0</v>
      </c>
      <c r="AD6961" s="7">
        <v>0</v>
      </c>
      <c r="AE6961">
        <v>2</v>
      </c>
      <c r="AF6961">
        <v>0</v>
      </c>
      <c r="AG6961">
        <v>0</v>
      </c>
      <c r="AH6961">
        <v>0</v>
      </c>
      <c r="AI6961">
        <v>0</v>
      </c>
      <c r="AJ6961">
        <v>1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</row>
    <row r="6962" spans="1:44" x14ac:dyDescent="0.25">
      <c r="A6962">
        <v>1596927</v>
      </c>
      <c r="B6962">
        <v>795292</v>
      </c>
      <c r="C6962">
        <v>22.651882929504399</v>
      </c>
      <c r="D6962">
        <v>40.9074370466098</v>
      </c>
      <c r="E6962" s="68" t="s">
        <v>1084</v>
      </c>
      <c r="F6962" s="8">
        <f>INDEX(Δεδομένα!$P:$P,MATCH('2020'!E6962,Δεδομένα!$O:$O,0))</f>
        <v>57</v>
      </c>
      <c r="G6962" s="6" t="s">
        <v>223</v>
      </c>
      <c r="H6962" s="2" t="str">
        <f>INDEX(Δεδομένα!B$1:B$51,MATCH('2020'!G6962,Δεδομένα!A$1:A$51,0))</f>
        <v>ΚΕΝΤΡΙΚΗΣ ΜΑΚΕΔΟΝΙΑΣ</v>
      </c>
      <c r="I6962" s="8">
        <f>INDEX(Δεδομένα!E$1:E$13,MATCH('2020'!H6962,Δεδομένα!D$1:D$13,0))</f>
        <v>3</v>
      </c>
      <c r="J6962" s="1">
        <v>44114</v>
      </c>
      <c r="K6962" s="6" t="s">
        <v>70</v>
      </c>
      <c r="L6962" s="36" t="str">
        <f t="shared" si="432"/>
        <v>10/10/2020 16:43</v>
      </c>
      <c r="M6962" s="1">
        <v>44114</v>
      </c>
      <c r="N6962" s="6" t="s">
        <v>1060</v>
      </c>
      <c r="O6962" s="36" t="str">
        <f t="shared" si="433"/>
        <v>10/10/2020 18:04</v>
      </c>
      <c r="P6962" s="46">
        <f t="shared" si="434"/>
        <v>5.6250000001455192E-2</v>
      </c>
      <c r="Q6962" s="48">
        <v>0</v>
      </c>
      <c r="R6962" s="47">
        <f t="shared" si="435"/>
        <v>81.000000002095476</v>
      </c>
      <c r="S6962" s="6" t="s">
        <v>44</v>
      </c>
      <c r="T6962" s="6" t="s">
        <v>226</v>
      </c>
      <c r="U6962" s="6" t="s">
        <v>44</v>
      </c>
      <c r="V6962" s="6" t="s">
        <v>5551</v>
      </c>
      <c r="W6962" s="7">
        <v>0</v>
      </c>
      <c r="X6962" s="7">
        <v>0</v>
      </c>
      <c r="Y6962" s="7">
        <v>0</v>
      </c>
      <c r="Z6962" s="7">
        <v>30</v>
      </c>
      <c r="AA6962" s="7">
        <v>0</v>
      </c>
      <c r="AB6962" s="7">
        <v>0</v>
      </c>
      <c r="AC6962" s="7">
        <v>0</v>
      </c>
      <c r="AD6962" s="7">
        <v>0</v>
      </c>
      <c r="AE6962">
        <v>4</v>
      </c>
      <c r="AF6962">
        <v>0</v>
      </c>
      <c r="AG6962">
        <v>0</v>
      </c>
      <c r="AH6962">
        <v>0</v>
      </c>
      <c r="AI6962">
        <v>0</v>
      </c>
      <c r="AJ6962">
        <v>2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</row>
    <row r="6963" spans="1:44" x14ac:dyDescent="0.25">
      <c r="A6963">
        <v>1596933</v>
      </c>
      <c r="B6963">
        <v>795412</v>
      </c>
      <c r="C6963">
        <v>22.713252380067001</v>
      </c>
      <c r="D6963">
        <v>40.820630829252401</v>
      </c>
      <c r="E6963" s="68" t="s">
        <v>1084</v>
      </c>
      <c r="F6963" s="8">
        <f>INDEX(Δεδομένα!$P:$P,MATCH('2020'!E6963,Δεδομένα!$O:$O,0))</f>
        <v>57</v>
      </c>
      <c r="G6963" s="6" t="s">
        <v>223</v>
      </c>
      <c r="H6963" s="2" t="str">
        <f>INDEX(Δεδομένα!B$1:B$51,MATCH('2020'!G6963,Δεδομένα!A$1:A$51,0))</f>
        <v>ΚΕΝΤΡΙΚΗΣ ΜΑΚΕΔΟΝΙΑΣ</v>
      </c>
      <c r="I6963" s="8">
        <f>INDEX(Δεδομένα!E$1:E$13,MATCH('2020'!H6963,Δεδομένα!D$1:D$13,0))</f>
        <v>3</v>
      </c>
      <c r="J6963" s="1">
        <v>44114</v>
      </c>
      <c r="K6963" s="6" t="s">
        <v>2757</v>
      </c>
      <c r="L6963" s="36" t="str">
        <f t="shared" si="432"/>
        <v>10/10/2020 22:45</v>
      </c>
      <c r="M6963" s="1">
        <v>44115</v>
      </c>
      <c r="N6963" s="6" t="s">
        <v>736</v>
      </c>
      <c r="O6963" s="36" t="str">
        <f t="shared" si="433"/>
        <v>11/10/2020 00:10</v>
      </c>
      <c r="P6963" s="46">
        <f t="shared" si="434"/>
        <v>5.9027777781011537E-2</v>
      </c>
      <c r="Q6963" s="48">
        <v>0</v>
      </c>
      <c r="R6963" s="47">
        <f t="shared" si="435"/>
        <v>85.000000004656613</v>
      </c>
      <c r="S6963" s="6" t="s">
        <v>44</v>
      </c>
      <c r="T6963" s="6" t="s">
        <v>1145</v>
      </c>
      <c r="U6963" s="6" t="s">
        <v>44</v>
      </c>
      <c r="V6963" s="6" t="s">
        <v>4133</v>
      </c>
      <c r="W6963" s="7">
        <v>0</v>
      </c>
      <c r="X6963" s="7">
        <v>0</v>
      </c>
      <c r="Y6963" s="7">
        <v>0</v>
      </c>
      <c r="Z6963" s="7">
        <v>2</v>
      </c>
      <c r="AA6963" s="7">
        <v>0</v>
      </c>
      <c r="AB6963" s="7">
        <v>0</v>
      </c>
      <c r="AC6963" s="7">
        <v>3</v>
      </c>
      <c r="AD6963" s="7">
        <v>0</v>
      </c>
      <c r="AE6963">
        <v>2</v>
      </c>
      <c r="AF6963">
        <v>0</v>
      </c>
      <c r="AG6963">
        <v>0</v>
      </c>
      <c r="AH6963">
        <v>0</v>
      </c>
      <c r="AI6963">
        <v>0</v>
      </c>
      <c r="AJ6963">
        <v>1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</row>
    <row r="6964" spans="1:44" x14ac:dyDescent="0.25">
      <c r="A6964">
        <v>1597633</v>
      </c>
      <c r="B6964">
        <v>795235</v>
      </c>
      <c r="C6964">
        <v>21.441295589515001</v>
      </c>
      <c r="D6964">
        <v>40.270922804387197</v>
      </c>
      <c r="E6964" s="68" t="s">
        <v>245</v>
      </c>
      <c r="F6964" s="8">
        <f>INDEX(Δεδομένα!$P:$P,MATCH('2020'!E6964,Δεδομένα!$O:$O,0))</f>
        <v>71</v>
      </c>
      <c r="G6964" s="6" t="s">
        <v>246</v>
      </c>
      <c r="H6964" s="2" t="str">
        <f>INDEX(Δεδομένα!B$1:B$51,MATCH('2020'!G6964,Δεδομένα!A$1:A$51,0))</f>
        <v>ΔΥΤΙΚΗΣ ΜΑΚΕΔΟΝΙΑΣ</v>
      </c>
      <c r="I6964" s="8">
        <f>INDEX(Δεδομένα!E$1:E$13,MATCH('2020'!H6964,Δεδομένα!D$1:D$13,0))</f>
        <v>4</v>
      </c>
      <c r="J6964" s="1">
        <v>44114</v>
      </c>
      <c r="K6964" s="6" t="s">
        <v>440</v>
      </c>
      <c r="L6964" s="36" t="str">
        <f t="shared" si="432"/>
        <v>10/10/2020 13:15</v>
      </c>
      <c r="M6964" s="1">
        <v>44114</v>
      </c>
      <c r="N6964" s="6" t="s">
        <v>796</v>
      </c>
      <c r="O6964" s="36" t="str">
        <f t="shared" si="433"/>
        <v>10/10/2020 16:10</v>
      </c>
      <c r="P6964" s="46">
        <f t="shared" si="434"/>
        <v>0.12152777777373558</v>
      </c>
      <c r="Q6964" s="48">
        <v>0</v>
      </c>
      <c r="R6964" s="47">
        <f t="shared" si="435"/>
        <v>174.99999999417923</v>
      </c>
      <c r="S6964" s="6" t="s">
        <v>44</v>
      </c>
      <c r="T6964" s="6" t="s">
        <v>248</v>
      </c>
      <c r="U6964" s="6" t="s">
        <v>44</v>
      </c>
      <c r="V6964" s="6" t="s">
        <v>4271</v>
      </c>
      <c r="W6964" s="7">
        <v>0</v>
      </c>
      <c r="X6964" s="7">
        <v>2</v>
      </c>
      <c r="Y6964" s="7">
        <v>0</v>
      </c>
      <c r="Z6964" s="7">
        <v>6</v>
      </c>
      <c r="AA6964" s="7">
        <v>0</v>
      </c>
      <c r="AB6964" s="7">
        <v>0</v>
      </c>
      <c r="AC6964" s="7">
        <v>4</v>
      </c>
      <c r="AD6964" s="7">
        <v>0</v>
      </c>
      <c r="AE6964">
        <v>5</v>
      </c>
      <c r="AF6964">
        <v>0</v>
      </c>
      <c r="AG6964">
        <v>0</v>
      </c>
      <c r="AH6964">
        <v>0</v>
      </c>
      <c r="AI6964">
        <v>0</v>
      </c>
      <c r="AJ6964">
        <v>3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</row>
    <row r="6965" spans="1:44" x14ac:dyDescent="0.25">
      <c r="A6965">
        <v>1616791</v>
      </c>
      <c r="B6965">
        <v>795261</v>
      </c>
      <c r="C6965">
        <v>22.6444054231048</v>
      </c>
      <c r="D6965">
        <v>37.943586053629303</v>
      </c>
      <c r="E6965" s="68" t="s">
        <v>390</v>
      </c>
      <c r="F6965" s="8">
        <f>INDEX(Δεδομένα!$P:$P,MATCH('2020'!E6965,Δεδομένα!$O:$O,0))</f>
        <v>159</v>
      </c>
      <c r="G6965" s="6" t="s">
        <v>391</v>
      </c>
      <c r="H6965" s="2" t="str">
        <f>INDEX(Δεδομένα!B$1:B$51,MATCH('2020'!G6965,Δεδομένα!A$1:A$51,0))</f>
        <v>ΠΕΛΛΟΠΟΝΗΣΟΥ</v>
      </c>
      <c r="I6965" s="8">
        <f>INDEX(Δεδομένα!E$1:E$13,MATCH('2020'!H6965,Δεδομένα!D$1:D$13,0))</f>
        <v>8</v>
      </c>
      <c r="J6965" s="1">
        <v>44114</v>
      </c>
      <c r="K6965" s="6" t="s">
        <v>59</v>
      </c>
      <c r="L6965" s="36" t="str">
        <f t="shared" si="432"/>
        <v>10/10/2020 15:00</v>
      </c>
      <c r="M6965" s="1">
        <v>44114</v>
      </c>
      <c r="N6965" s="6" t="s">
        <v>750</v>
      </c>
      <c r="O6965" s="36" t="str">
        <f t="shared" si="433"/>
        <v>10/10/2020 16:45</v>
      </c>
      <c r="P6965" s="46">
        <f t="shared" si="434"/>
        <v>7.2916666664241347E-2</v>
      </c>
      <c r="Q6965" s="48">
        <v>0</v>
      </c>
      <c r="R6965" s="47">
        <f t="shared" si="435"/>
        <v>104.99999999650754</v>
      </c>
      <c r="S6965" s="6" t="s">
        <v>44</v>
      </c>
      <c r="T6965" s="6" t="s">
        <v>394</v>
      </c>
      <c r="U6965" s="6" t="s">
        <v>2147</v>
      </c>
      <c r="V6965" s="6" t="s">
        <v>2148</v>
      </c>
      <c r="W6965" s="7">
        <v>0</v>
      </c>
      <c r="X6965" s="7">
        <v>0</v>
      </c>
      <c r="Y6965" s="7">
        <v>0</v>
      </c>
      <c r="Z6965" s="7">
        <v>0</v>
      </c>
      <c r="AA6965" s="7">
        <v>0</v>
      </c>
      <c r="AB6965" s="7">
        <v>0.1</v>
      </c>
      <c r="AC6965" s="7">
        <v>0</v>
      </c>
      <c r="AD6965" s="7">
        <v>0</v>
      </c>
      <c r="AE6965">
        <v>4</v>
      </c>
      <c r="AF6965">
        <v>0</v>
      </c>
      <c r="AG6965">
        <v>0</v>
      </c>
      <c r="AH6965">
        <v>0</v>
      </c>
      <c r="AI6965">
        <v>0</v>
      </c>
      <c r="AJ6965">
        <v>2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</row>
    <row r="6966" spans="1:44" x14ac:dyDescent="0.25">
      <c r="A6966">
        <v>1602318</v>
      </c>
      <c r="B6966">
        <v>795267</v>
      </c>
      <c r="C6966">
        <v>25.142156768465298</v>
      </c>
      <c r="D6966">
        <v>37.608265428034301</v>
      </c>
      <c r="E6966" s="68" t="s">
        <v>490</v>
      </c>
      <c r="F6966" s="8">
        <f>INDEX(Δεδομένα!$P:$P,MATCH('2020'!E6966,Δεδομένα!$O:$O,0))</f>
        <v>192</v>
      </c>
      <c r="G6966" s="6" t="s">
        <v>479</v>
      </c>
      <c r="H6966" s="2" t="str">
        <f>INDEX(Δεδομένα!B$1:B$51,MATCH('2020'!G6966,Δεδομένα!A$1:A$51,0))</f>
        <v>ΝΟΤΙΟΥ ΑΙΓΑΙΟΥ</v>
      </c>
      <c r="I6966" s="8">
        <f>INDEX(Δεδομένα!E$1:E$13,MATCH('2020'!H6966,Δεδομένα!D$1:D$13,0))</f>
        <v>10</v>
      </c>
      <c r="J6966" s="1">
        <v>44114</v>
      </c>
      <c r="K6966" s="6" t="s">
        <v>166</v>
      </c>
      <c r="L6966" s="36" t="str">
        <f t="shared" si="432"/>
        <v>10/10/2020 15:26</v>
      </c>
      <c r="M6966" s="1">
        <v>44115</v>
      </c>
      <c r="N6966" s="6" t="s">
        <v>6326</v>
      </c>
      <c r="O6966" s="36" t="str">
        <f t="shared" si="433"/>
        <v>11/10/2020 06:50</v>
      </c>
      <c r="P6966" s="46">
        <f t="shared" si="434"/>
        <v>0.64166666666278616</v>
      </c>
      <c r="Q6966" s="48">
        <v>0</v>
      </c>
      <c r="R6966" s="47">
        <f t="shared" si="435"/>
        <v>923.99999999441206</v>
      </c>
      <c r="S6966" s="6" t="s">
        <v>44</v>
      </c>
      <c r="T6966" s="6" t="s">
        <v>492</v>
      </c>
      <c r="U6966" s="6" t="s">
        <v>44</v>
      </c>
      <c r="V6966" s="6" t="s">
        <v>7218</v>
      </c>
      <c r="W6966" s="7">
        <v>0</v>
      </c>
      <c r="X6966" s="7">
        <v>0</v>
      </c>
      <c r="Y6966" s="7">
        <v>0</v>
      </c>
      <c r="Z6966" s="7">
        <v>0</v>
      </c>
      <c r="AA6966" s="7">
        <v>4</v>
      </c>
      <c r="AB6966" s="7">
        <v>0</v>
      </c>
      <c r="AC6966" s="7">
        <v>0</v>
      </c>
      <c r="AD6966" s="7">
        <v>0</v>
      </c>
      <c r="AE6966">
        <v>9</v>
      </c>
      <c r="AF6966">
        <v>0</v>
      </c>
      <c r="AG6966">
        <v>0</v>
      </c>
      <c r="AH6966">
        <v>0</v>
      </c>
      <c r="AI6966">
        <v>0</v>
      </c>
      <c r="AJ6966">
        <v>4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</row>
    <row r="6967" spans="1:44" x14ac:dyDescent="0.25">
      <c r="A6967">
        <v>1615453</v>
      </c>
      <c r="B6967">
        <v>795222</v>
      </c>
      <c r="C6967">
        <v>25.934706147535501</v>
      </c>
      <c r="D6967">
        <v>39.269604632709402</v>
      </c>
      <c r="E6967" s="68" t="s">
        <v>506</v>
      </c>
      <c r="F6967" s="8">
        <f>INDEX(Δεδομένα!$P:$P,MATCH('2020'!E6967,Δεδομένα!$O:$O,0))</f>
        <v>197</v>
      </c>
      <c r="G6967" s="6" t="s">
        <v>495</v>
      </c>
      <c r="H6967" s="2" t="str">
        <f>INDEX(Δεδομένα!B$1:B$51,MATCH('2020'!G6967,Δεδομένα!A$1:A$51,0))</f>
        <v>ΒΟΡΕΙΟΥ ΑΙΓΑΙΟΥ</v>
      </c>
      <c r="I6967" s="8">
        <f>INDEX(Δεδομένα!E$1:E$13,MATCH('2020'!H6967,Δεδομένα!D$1:D$13,0))</f>
        <v>11</v>
      </c>
      <c r="J6967" s="1">
        <v>44114</v>
      </c>
      <c r="K6967" s="6" t="s">
        <v>811</v>
      </c>
      <c r="L6967" s="36" t="str">
        <f t="shared" si="432"/>
        <v>10/10/2020 13:07</v>
      </c>
      <c r="M6967" s="1">
        <v>44114</v>
      </c>
      <c r="N6967" s="6" t="s">
        <v>405</v>
      </c>
      <c r="O6967" s="36" t="str">
        <f t="shared" si="433"/>
        <v>10/10/2020 16:27</v>
      </c>
      <c r="P6967" s="46">
        <f t="shared" si="434"/>
        <v>0.13888888889050577</v>
      </c>
      <c r="Q6967" s="48">
        <v>0</v>
      </c>
      <c r="R6967" s="47">
        <f t="shared" si="435"/>
        <v>200.00000000232831</v>
      </c>
      <c r="S6967" s="6" t="s">
        <v>44</v>
      </c>
      <c r="T6967" s="6" t="s">
        <v>508</v>
      </c>
      <c r="U6967" s="6" t="s">
        <v>5365</v>
      </c>
      <c r="V6967" s="6" t="s">
        <v>7215</v>
      </c>
      <c r="W6967" s="7">
        <v>0</v>
      </c>
      <c r="X6967" s="7">
        <v>0</v>
      </c>
      <c r="Y6967" s="7">
        <v>0</v>
      </c>
      <c r="Z6967" s="7">
        <v>15</v>
      </c>
      <c r="AA6967" s="7">
        <v>0</v>
      </c>
      <c r="AB6967" s="7">
        <v>0</v>
      </c>
      <c r="AC6967" s="7">
        <v>0</v>
      </c>
      <c r="AD6967" s="7">
        <v>0</v>
      </c>
      <c r="AE6967">
        <v>4</v>
      </c>
      <c r="AF6967">
        <v>0</v>
      </c>
      <c r="AG6967">
        <v>0</v>
      </c>
      <c r="AH6967">
        <v>0</v>
      </c>
      <c r="AI6967">
        <v>0</v>
      </c>
      <c r="AJ6967">
        <v>2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</row>
    <row r="6968" spans="1:44" x14ac:dyDescent="0.25">
      <c r="A6968">
        <v>1615419</v>
      </c>
      <c r="B6968">
        <v>795290</v>
      </c>
      <c r="C6968">
        <v>26.0993184228887</v>
      </c>
      <c r="D6968">
        <v>39.115930036286002</v>
      </c>
      <c r="E6968" s="68" t="s">
        <v>506</v>
      </c>
      <c r="F6968" s="8">
        <f>INDEX(Δεδομένα!$P:$P,MATCH('2020'!E6968,Δεδομένα!$O:$O,0))</f>
        <v>197</v>
      </c>
      <c r="G6968" s="6" t="s">
        <v>495</v>
      </c>
      <c r="H6968" s="2" t="str">
        <f>INDEX(Δεδομένα!B$1:B$51,MATCH('2020'!G6968,Δεδομένα!A$1:A$51,0))</f>
        <v>ΒΟΡΕΙΟΥ ΑΙΓΑΙΟΥ</v>
      </c>
      <c r="I6968" s="8">
        <f>INDEX(Δεδομένα!E$1:E$13,MATCH('2020'!H6968,Δεδομένα!D$1:D$13,0))</f>
        <v>11</v>
      </c>
      <c r="J6968" s="1">
        <v>44114</v>
      </c>
      <c r="K6968" s="6" t="s">
        <v>201</v>
      </c>
      <c r="L6968" s="36" t="str">
        <f t="shared" si="432"/>
        <v>10/10/2020 16:40</v>
      </c>
      <c r="M6968" s="1">
        <v>44114</v>
      </c>
      <c r="N6968" s="6" t="s">
        <v>181</v>
      </c>
      <c r="O6968" s="36" t="str">
        <f t="shared" si="433"/>
        <v>10/10/2020 19:15</v>
      </c>
      <c r="P6968" s="46">
        <f t="shared" si="434"/>
        <v>0.10763888889050577</v>
      </c>
      <c r="Q6968" s="48">
        <v>0</v>
      </c>
      <c r="R6968" s="47">
        <f t="shared" si="435"/>
        <v>155.00000000232831</v>
      </c>
      <c r="S6968" s="6" t="s">
        <v>44</v>
      </c>
      <c r="T6968" s="6" t="s">
        <v>508</v>
      </c>
      <c r="U6968" s="6" t="s">
        <v>2823</v>
      </c>
      <c r="V6968" s="6" t="s">
        <v>7220</v>
      </c>
      <c r="W6968" s="7">
        <v>0</v>
      </c>
      <c r="X6968" s="7">
        <v>0</v>
      </c>
      <c r="Y6968" s="7">
        <v>0</v>
      </c>
      <c r="Z6968" s="7">
        <v>200</v>
      </c>
      <c r="AA6968" s="7">
        <v>0</v>
      </c>
      <c r="AB6968" s="7">
        <v>0</v>
      </c>
      <c r="AC6968" s="7">
        <v>0</v>
      </c>
      <c r="AD6968" s="7">
        <v>0</v>
      </c>
      <c r="AE6968">
        <v>4</v>
      </c>
      <c r="AF6968">
        <v>0</v>
      </c>
      <c r="AG6968">
        <v>0</v>
      </c>
      <c r="AH6968">
        <v>0</v>
      </c>
      <c r="AI6968">
        <v>0</v>
      </c>
      <c r="AJ6968">
        <v>2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2</v>
      </c>
      <c r="AR6968">
        <v>0</v>
      </c>
    </row>
    <row r="6969" spans="1:44" x14ac:dyDescent="0.25">
      <c r="A6969">
        <v>1598538</v>
      </c>
      <c r="B6969">
        <v>795314</v>
      </c>
      <c r="C6969">
        <v>25.090735044857801</v>
      </c>
      <c r="D6969">
        <v>39.856444159294803</v>
      </c>
      <c r="E6969" s="68" t="s">
        <v>519</v>
      </c>
      <c r="F6969" s="8">
        <f>INDEX(Δεδομένα!$P:$P,MATCH('2020'!E6969,Δεδομένα!$O:$O,0))</f>
        <v>200</v>
      </c>
      <c r="G6969" s="6" t="s">
        <v>495</v>
      </c>
      <c r="H6969" s="2" t="str">
        <f>INDEX(Δεδομένα!B$1:B$51,MATCH('2020'!G6969,Δεδομένα!A$1:A$51,0))</f>
        <v>ΒΟΡΕΙΟΥ ΑΙΓΑΙΟΥ</v>
      </c>
      <c r="I6969" s="8">
        <f>INDEX(Δεδομένα!E$1:E$13,MATCH('2020'!H6969,Δεδομένα!D$1:D$13,0))</f>
        <v>11</v>
      </c>
      <c r="J6969" s="1">
        <v>44114</v>
      </c>
      <c r="K6969" s="6" t="s">
        <v>2211</v>
      </c>
      <c r="L6969" s="36" t="str">
        <f t="shared" si="432"/>
        <v>10/10/2020 17:24</v>
      </c>
      <c r="M6969" s="1">
        <v>44114</v>
      </c>
      <c r="N6969" s="6" t="s">
        <v>256</v>
      </c>
      <c r="O6969" s="36" t="str">
        <f t="shared" si="433"/>
        <v>10/10/2020 19:30</v>
      </c>
      <c r="P6969" s="46">
        <f t="shared" si="434"/>
        <v>8.7500000001455192E-2</v>
      </c>
      <c r="Q6969" s="48">
        <v>0</v>
      </c>
      <c r="R6969" s="47">
        <f t="shared" si="435"/>
        <v>126.00000000209548</v>
      </c>
      <c r="S6969" s="6" t="s">
        <v>44</v>
      </c>
      <c r="T6969" s="6" t="s">
        <v>521</v>
      </c>
      <c r="U6969" s="6" t="s">
        <v>6346</v>
      </c>
      <c r="V6969" s="6" t="s">
        <v>7221</v>
      </c>
      <c r="W6969" s="7">
        <v>0</v>
      </c>
      <c r="X6969" s="7">
        <v>0</v>
      </c>
      <c r="Y6969" s="7">
        <v>0</v>
      </c>
      <c r="Z6969" s="7">
        <v>15</v>
      </c>
      <c r="AA6969" s="7">
        <v>0</v>
      </c>
      <c r="AB6969" s="7">
        <v>0</v>
      </c>
      <c r="AC6969" s="7">
        <v>0</v>
      </c>
      <c r="AD6969" s="7">
        <v>0</v>
      </c>
      <c r="AE6969">
        <v>17</v>
      </c>
      <c r="AF6969">
        <v>0</v>
      </c>
      <c r="AG6969">
        <v>0</v>
      </c>
      <c r="AH6969">
        <v>0</v>
      </c>
      <c r="AI6969">
        <v>0</v>
      </c>
      <c r="AJ6969">
        <v>5</v>
      </c>
      <c r="AK6969">
        <v>2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</row>
    <row r="6970" spans="1:44" x14ac:dyDescent="0.25">
      <c r="A6970">
        <v>1615436</v>
      </c>
      <c r="B6970">
        <v>795366</v>
      </c>
      <c r="C6970">
        <v>25.8949669973101</v>
      </c>
      <c r="D6970">
        <v>39.179297631883799</v>
      </c>
      <c r="E6970" s="68" t="s">
        <v>506</v>
      </c>
      <c r="F6970" s="8">
        <f>INDEX(Δεδομένα!$P:$P,MATCH('2020'!E6970,Δεδομένα!$O:$O,0))</f>
        <v>197</v>
      </c>
      <c r="G6970" s="6" t="s">
        <v>495</v>
      </c>
      <c r="H6970" s="2" t="str">
        <f>INDEX(Δεδομένα!B$1:B$51,MATCH('2020'!G6970,Δεδομένα!A$1:A$51,0))</f>
        <v>ΒΟΡΕΙΟΥ ΑΙΓΑΙΟΥ</v>
      </c>
      <c r="I6970" s="8">
        <f>INDEX(Δεδομένα!E$1:E$13,MATCH('2020'!H6970,Δεδομένα!D$1:D$13,0))</f>
        <v>11</v>
      </c>
      <c r="J6970" s="1">
        <v>44114</v>
      </c>
      <c r="K6970" s="6" t="s">
        <v>256</v>
      </c>
      <c r="L6970" s="36" t="str">
        <f t="shared" si="432"/>
        <v>10/10/2020 19:30</v>
      </c>
      <c r="M6970" s="1">
        <v>44114</v>
      </c>
      <c r="N6970" s="6" t="s">
        <v>638</v>
      </c>
      <c r="O6970" s="36" t="str">
        <f t="shared" si="433"/>
        <v>10/10/2020 20:45</v>
      </c>
      <c r="P6970" s="46">
        <f t="shared" si="434"/>
        <v>5.2083333335758653E-2</v>
      </c>
      <c r="Q6970" s="48">
        <v>0</v>
      </c>
      <c r="R6970" s="47">
        <f t="shared" si="435"/>
        <v>75.00000000349246</v>
      </c>
      <c r="S6970" s="6" t="s">
        <v>44</v>
      </c>
      <c r="T6970" s="6" t="s">
        <v>508</v>
      </c>
      <c r="U6970" s="6" t="s">
        <v>5987</v>
      </c>
      <c r="V6970" s="6" t="s">
        <v>7227</v>
      </c>
      <c r="W6970" s="7">
        <v>0</v>
      </c>
      <c r="X6970" s="7">
        <v>0</v>
      </c>
      <c r="Y6970" s="7">
        <v>0</v>
      </c>
      <c r="Z6970" s="7">
        <v>5</v>
      </c>
      <c r="AA6970" s="7">
        <v>0</v>
      </c>
      <c r="AB6970" s="7">
        <v>0</v>
      </c>
      <c r="AC6970" s="7">
        <v>0</v>
      </c>
      <c r="AD6970" s="7">
        <v>0</v>
      </c>
      <c r="AE6970">
        <v>4</v>
      </c>
      <c r="AF6970">
        <v>0</v>
      </c>
      <c r="AG6970">
        <v>0</v>
      </c>
      <c r="AH6970">
        <v>0</v>
      </c>
      <c r="AI6970">
        <v>0</v>
      </c>
      <c r="AJ6970">
        <v>2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</row>
    <row r="6971" spans="1:44" x14ac:dyDescent="0.25">
      <c r="A6971">
        <v>1617331</v>
      </c>
      <c r="B6971">
        <v>795210</v>
      </c>
      <c r="C6971">
        <v>22.039717897417599</v>
      </c>
      <c r="D6971">
        <v>37.124022673148303</v>
      </c>
      <c r="E6971" s="68" t="s">
        <v>937</v>
      </c>
      <c r="F6971" s="8">
        <f>INDEX(Δεδομένα!$P:$P,MATCH('2020'!E6971,Δεδομένα!$O:$O,0))</f>
        <v>143</v>
      </c>
      <c r="G6971" s="6" t="s">
        <v>841</v>
      </c>
      <c r="H6971" s="2" t="str">
        <f>INDEX(Δεδομένα!B$1:B$51,MATCH('2020'!G6971,Δεδομένα!A$1:A$51,0))</f>
        <v>ΠΕΛΛΟΠΟΝΗΣΟΥ</v>
      </c>
      <c r="I6971" s="8">
        <f>INDEX(Δεδομένα!E$1:E$13,MATCH('2020'!H6971,Δεδομένα!D$1:D$13,0))</f>
        <v>8</v>
      </c>
      <c r="J6971" s="1">
        <v>44114</v>
      </c>
      <c r="K6971" s="6" t="s">
        <v>3870</v>
      </c>
      <c r="L6971" s="36" t="str">
        <f t="shared" si="432"/>
        <v>10/10/2020 10:33</v>
      </c>
      <c r="M6971" s="1">
        <v>44114</v>
      </c>
      <c r="N6971" s="6" t="s">
        <v>529</v>
      </c>
      <c r="O6971" s="36" t="str">
        <f t="shared" si="433"/>
        <v>10/10/2020 13:35</v>
      </c>
      <c r="P6971" s="46">
        <f t="shared" si="434"/>
        <v>0.12638888888614019</v>
      </c>
      <c r="Q6971" s="48">
        <v>0</v>
      </c>
      <c r="R6971" s="47">
        <f t="shared" si="435"/>
        <v>181.99999999604188</v>
      </c>
      <c r="S6971" s="6" t="s">
        <v>44</v>
      </c>
      <c r="T6971" s="6" t="s">
        <v>940</v>
      </c>
      <c r="U6971" s="6" t="s">
        <v>6014</v>
      </c>
      <c r="V6971" s="6" t="s">
        <v>7214</v>
      </c>
      <c r="W6971" s="7">
        <v>0</v>
      </c>
      <c r="X6971" s="7">
        <v>0</v>
      </c>
      <c r="Y6971" s="7">
        <v>0</v>
      </c>
      <c r="Z6971" s="7">
        <v>0</v>
      </c>
      <c r="AA6971" s="7">
        <v>0</v>
      </c>
      <c r="AB6971" s="7">
        <v>1</v>
      </c>
      <c r="AC6971" s="7">
        <v>0</v>
      </c>
      <c r="AD6971" s="7">
        <v>0</v>
      </c>
      <c r="AE6971">
        <v>2</v>
      </c>
      <c r="AF6971">
        <v>0</v>
      </c>
      <c r="AG6971">
        <v>0</v>
      </c>
      <c r="AH6971">
        <v>0</v>
      </c>
      <c r="AI6971">
        <v>0</v>
      </c>
      <c r="AJ6971">
        <v>1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</row>
    <row r="6972" spans="1:44" x14ac:dyDescent="0.25">
      <c r="A6972">
        <v>1600169</v>
      </c>
      <c r="B6972">
        <v>795307</v>
      </c>
      <c r="C6972">
        <v>22.039324425532101</v>
      </c>
      <c r="D6972">
        <v>37.045003919271203</v>
      </c>
      <c r="E6972" s="68" t="s">
        <v>937</v>
      </c>
      <c r="F6972" s="8">
        <f>INDEX(Δεδομένα!$P:$P,MATCH('2020'!E6972,Δεδομένα!$O:$O,0))</f>
        <v>143</v>
      </c>
      <c r="G6972" s="6" t="s">
        <v>841</v>
      </c>
      <c r="H6972" s="2" t="str">
        <f>INDEX(Δεδομένα!B$1:B$51,MATCH('2020'!G6972,Δεδομένα!A$1:A$51,0))</f>
        <v>ΠΕΛΛΟΠΟΝΗΣΟΥ</v>
      </c>
      <c r="I6972" s="8">
        <f>INDEX(Δεδομένα!E$1:E$13,MATCH('2020'!H6972,Δεδομένα!D$1:D$13,0))</f>
        <v>8</v>
      </c>
      <c r="J6972" s="1">
        <v>44114</v>
      </c>
      <c r="K6972" s="6" t="s">
        <v>887</v>
      </c>
      <c r="L6972" s="36" t="str">
        <f t="shared" si="432"/>
        <v>10/10/2020 17:14</v>
      </c>
      <c r="M6972" s="1">
        <v>44114</v>
      </c>
      <c r="N6972" s="6" t="s">
        <v>336</v>
      </c>
      <c r="O6972" s="36" t="str">
        <f t="shared" si="433"/>
        <v>10/10/2020 17:40</v>
      </c>
      <c r="P6972" s="46">
        <f t="shared" si="434"/>
        <v>1.8055555556202307E-2</v>
      </c>
      <c r="Q6972" s="48">
        <v>0</v>
      </c>
      <c r="R6972" s="47">
        <f t="shared" si="435"/>
        <v>26.000000000931323</v>
      </c>
      <c r="S6972" s="6" t="s">
        <v>44</v>
      </c>
      <c r="T6972" s="6" t="s">
        <v>940</v>
      </c>
      <c r="U6972" s="6" t="s">
        <v>44</v>
      </c>
      <c r="V6972" s="6" t="s">
        <v>3212</v>
      </c>
      <c r="W6972" s="7">
        <v>0</v>
      </c>
      <c r="X6972" s="7">
        <v>0</v>
      </c>
      <c r="Y6972" s="7">
        <v>0</v>
      </c>
      <c r="Z6972" s="7">
        <v>0</v>
      </c>
      <c r="AA6972" s="7">
        <v>5</v>
      </c>
      <c r="AB6972" s="7">
        <v>0</v>
      </c>
      <c r="AC6972" s="7">
        <v>0</v>
      </c>
      <c r="AD6972" s="7">
        <v>0</v>
      </c>
      <c r="AE6972">
        <v>6</v>
      </c>
      <c r="AF6972">
        <v>0</v>
      </c>
      <c r="AG6972">
        <v>0</v>
      </c>
      <c r="AH6972">
        <v>0</v>
      </c>
      <c r="AI6972">
        <v>0</v>
      </c>
      <c r="AJ6972">
        <v>3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</row>
    <row r="6973" spans="1:44" x14ac:dyDescent="0.25">
      <c r="A6973">
        <v>1600171</v>
      </c>
      <c r="B6973">
        <v>795333</v>
      </c>
      <c r="C6973">
        <v>22.0386805154954</v>
      </c>
      <c r="D6973">
        <v>37.044167929788003</v>
      </c>
      <c r="E6973" s="68" t="s">
        <v>937</v>
      </c>
      <c r="F6973" s="8">
        <f>INDEX(Δεδομένα!$P:$P,MATCH('2020'!E6973,Δεδομένα!$O:$O,0))</f>
        <v>143</v>
      </c>
      <c r="G6973" s="6" t="s">
        <v>841</v>
      </c>
      <c r="H6973" s="2" t="str">
        <f>INDEX(Δεδομένα!B$1:B$51,MATCH('2020'!G6973,Δεδομένα!A$1:A$51,0))</f>
        <v>ΠΕΛΛΟΠΟΝΗΣΟΥ</v>
      </c>
      <c r="I6973" s="8">
        <f>INDEX(Δεδομένα!E$1:E$13,MATCH('2020'!H6973,Δεδομένα!D$1:D$13,0))</f>
        <v>8</v>
      </c>
      <c r="J6973" s="1">
        <v>44114</v>
      </c>
      <c r="K6973" s="6" t="s">
        <v>1309</v>
      </c>
      <c r="L6973" s="36" t="str">
        <f t="shared" si="432"/>
        <v>10/10/2020 18:28</v>
      </c>
      <c r="M6973" s="1">
        <v>44114</v>
      </c>
      <c r="N6973" s="6" t="s">
        <v>2516</v>
      </c>
      <c r="O6973" s="36" t="str">
        <f t="shared" si="433"/>
        <v>10/10/2020 19:07</v>
      </c>
      <c r="P6973" s="46">
        <f t="shared" si="434"/>
        <v>2.7083333334303461E-2</v>
      </c>
      <c r="Q6973" s="48">
        <v>0</v>
      </c>
      <c r="R6973" s="47">
        <f t="shared" si="435"/>
        <v>39.000000001396984</v>
      </c>
      <c r="S6973" s="6" t="s">
        <v>44</v>
      </c>
      <c r="T6973" s="6" t="s">
        <v>940</v>
      </c>
      <c r="U6973" s="6" t="s">
        <v>44</v>
      </c>
      <c r="V6973" s="6" t="s">
        <v>2151</v>
      </c>
      <c r="W6973" s="7">
        <v>0</v>
      </c>
      <c r="X6973" s="7">
        <v>0</v>
      </c>
      <c r="Y6973" s="7">
        <v>0</v>
      </c>
      <c r="Z6973" s="7">
        <v>0</v>
      </c>
      <c r="AA6973" s="7">
        <v>0.1</v>
      </c>
      <c r="AB6973" s="7">
        <v>0</v>
      </c>
      <c r="AC6973" s="7">
        <v>0</v>
      </c>
      <c r="AD6973" s="7">
        <v>0</v>
      </c>
      <c r="AE6973">
        <v>2</v>
      </c>
      <c r="AF6973">
        <v>0</v>
      </c>
      <c r="AG6973">
        <v>0</v>
      </c>
      <c r="AH6973">
        <v>0</v>
      </c>
      <c r="AI6973">
        <v>0</v>
      </c>
      <c r="AJ6973">
        <v>1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</row>
    <row r="6974" spans="1:44" x14ac:dyDescent="0.25">
      <c r="A6974">
        <v>1600223</v>
      </c>
      <c r="B6974">
        <v>795341</v>
      </c>
      <c r="C6974">
        <v>22.010563859452802</v>
      </c>
      <c r="D6974">
        <v>37.031821118768598</v>
      </c>
      <c r="E6974" s="68" t="s">
        <v>937</v>
      </c>
      <c r="F6974" s="8">
        <f>INDEX(Δεδομένα!$P:$P,MATCH('2020'!E6974,Δεδομένα!$O:$O,0))</f>
        <v>143</v>
      </c>
      <c r="G6974" s="6" t="s">
        <v>841</v>
      </c>
      <c r="H6974" s="2" t="str">
        <f>INDEX(Δεδομένα!B$1:B$51,MATCH('2020'!G6974,Δεδομένα!A$1:A$51,0))</f>
        <v>ΠΕΛΛΟΠΟΝΗΣΟΥ</v>
      </c>
      <c r="I6974" s="8">
        <f>INDEX(Δεδομένα!E$1:E$13,MATCH('2020'!H6974,Δεδομένα!D$1:D$13,0))</f>
        <v>8</v>
      </c>
      <c r="J6974" s="1">
        <v>44114</v>
      </c>
      <c r="K6974" s="6" t="s">
        <v>1393</v>
      </c>
      <c r="L6974" s="36" t="str">
        <f t="shared" si="432"/>
        <v>10/10/2020 19:03</v>
      </c>
      <c r="M6974" s="1">
        <v>44114</v>
      </c>
      <c r="N6974" s="6" t="s">
        <v>1486</v>
      </c>
      <c r="O6974" s="36" t="str">
        <f t="shared" si="433"/>
        <v>10/10/2020 19:37</v>
      </c>
      <c r="P6974" s="46">
        <f t="shared" si="434"/>
        <v>2.3611111115314998E-2</v>
      </c>
      <c r="Q6974" s="48">
        <v>0</v>
      </c>
      <c r="R6974" s="47">
        <f t="shared" si="435"/>
        <v>34.000000006053597</v>
      </c>
      <c r="S6974" s="6" t="s">
        <v>44</v>
      </c>
      <c r="T6974" s="6" t="s">
        <v>984</v>
      </c>
      <c r="U6974" s="6" t="s">
        <v>44</v>
      </c>
      <c r="V6974" s="6" t="s">
        <v>5047</v>
      </c>
      <c r="W6974" s="7">
        <v>0</v>
      </c>
      <c r="X6974" s="7">
        <v>0</v>
      </c>
      <c r="Y6974" s="7">
        <v>0</v>
      </c>
      <c r="Z6974" s="7">
        <v>0</v>
      </c>
      <c r="AA6974" s="7">
        <v>0.1</v>
      </c>
      <c r="AB6974" s="7">
        <v>0</v>
      </c>
      <c r="AC6974" s="7">
        <v>0</v>
      </c>
      <c r="AD6974" s="7">
        <v>0</v>
      </c>
      <c r="AE6974">
        <v>2</v>
      </c>
      <c r="AF6974">
        <v>0</v>
      </c>
      <c r="AG6974">
        <v>0</v>
      </c>
      <c r="AH6974">
        <v>0</v>
      </c>
      <c r="AI6974">
        <v>0</v>
      </c>
      <c r="AJ6974">
        <v>1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</row>
    <row r="6975" spans="1:44" x14ac:dyDescent="0.25">
      <c r="A6975">
        <v>1596964</v>
      </c>
      <c r="B6975">
        <v>795182</v>
      </c>
      <c r="C6975">
        <v>22.2423899209989</v>
      </c>
      <c r="D6975">
        <v>40.828959983048598</v>
      </c>
      <c r="E6975" s="68" t="s">
        <v>873</v>
      </c>
      <c r="F6975" s="8">
        <f>INDEX(Δεδομένα!$P:$P,MATCH('2020'!E6975,Δεδομένα!$O:$O,0))</f>
        <v>61</v>
      </c>
      <c r="G6975" s="6" t="s">
        <v>874</v>
      </c>
      <c r="H6975" s="2" t="str">
        <f>INDEX(Δεδομένα!B$1:B$51,MATCH('2020'!G6975,Δεδομένα!A$1:A$51,0))</f>
        <v>ΚΕΝΤΡΙΚΗΣ ΜΑΚΕΔΟΝΙΑΣ</v>
      </c>
      <c r="I6975" s="8">
        <f>INDEX(Δεδομένα!E$1:E$13,MATCH('2020'!H6975,Δεδομένα!D$1:D$13,0))</f>
        <v>3</v>
      </c>
      <c r="J6975" s="1">
        <v>44114</v>
      </c>
      <c r="K6975" s="6" t="s">
        <v>716</v>
      </c>
      <c r="L6975" s="36" t="str">
        <f t="shared" si="432"/>
        <v>10/10/2020 11:15</v>
      </c>
      <c r="M6975" s="1">
        <v>44114</v>
      </c>
      <c r="N6975" s="6" t="s">
        <v>480</v>
      </c>
      <c r="O6975" s="36" t="str">
        <f t="shared" si="433"/>
        <v>10/10/2020 11:43</v>
      </c>
      <c r="P6975" s="46">
        <f t="shared" si="434"/>
        <v>1.9444444442342501E-2</v>
      </c>
      <c r="Q6975" s="48">
        <v>0</v>
      </c>
      <c r="R6975" s="47">
        <f t="shared" si="435"/>
        <v>27.999999996973202</v>
      </c>
      <c r="S6975" s="6" t="s">
        <v>44</v>
      </c>
      <c r="T6975" s="6" t="s">
        <v>878</v>
      </c>
      <c r="U6975" s="6" t="s">
        <v>44</v>
      </c>
      <c r="V6975" s="6" t="s">
        <v>2110</v>
      </c>
      <c r="W6975" s="7">
        <v>0</v>
      </c>
      <c r="X6975" s="7">
        <v>0</v>
      </c>
      <c r="Y6975" s="7">
        <v>0</v>
      </c>
      <c r="Z6975" s="7">
        <v>0</v>
      </c>
      <c r="AA6975" s="7">
        <v>0.1</v>
      </c>
      <c r="AB6975" s="7">
        <v>0</v>
      </c>
      <c r="AC6975" s="7">
        <v>0</v>
      </c>
      <c r="AD6975" s="7">
        <v>0</v>
      </c>
      <c r="AE6975">
        <v>2</v>
      </c>
      <c r="AF6975">
        <v>0</v>
      </c>
      <c r="AG6975">
        <v>0</v>
      </c>
      <c r="AH6975">
        <v>0</v>
      </c>
      <c r="AI6975">
        <v>0</v>
      </c>
      <c r="AJ6975">
        <v>1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</row>
    <row r="6976" spans="1:44" x14ac:dyDescent="0.25">
      <c r="A6976">
        <v>1596840</v>
      </c>
      <c r="B6976">
        <v>795262</v>
      </c>
      <c r="C6976">
        <v>21.988228931633099</v>
      </c>
      <c r="D6976">
        <v>40.981780301332499</v>
      </c>
      <c r="E6976" s="68" t="s">
        <v>952</v>
      </c>
      <c r="F6976" s="8">
        <f>INDEX(Δεδομένα!$P:$P,MATCH('2020'!E6976,Δεδομένα!$O:$O,0))</f>
        <v>62</v>
      </c>
      <c r="G6976" s="6" t="s">
        <v>874</v>
      </c>
      <c r="H6976" s="2" t="str">
        <f>INDEX(Δεδομένα!B$1:B$51,MATCH('2020'!G6976,Δεδομένα!A$1:A$51,0))</f>
        <v>ΚΕΝΤΡΙΚΗΣ ΜΑΚΕΔΟΝΙΑΣ</v>
      </c>
      <c r="I6976" s="8">
        <f>INDEX(Δεδομένα!E$1:E$13,MATCH('2020'!H6976,Δεδομένα!D$1:D$13,0))</f>
        <v>3</v>
      </c>
      <c r="J6976" s="1">
        <v>44114</v>
      </c>
      <c r="K6976" s="6" t="s">
        <v>923</v>
      </c>
      <c r="L6976" s="36" t="str">
        <f t="shared" si="432"/>
        <v>10/10/2020 15:09</v>
      </c>
      <c r="M6976" s="1">
        <v>44114</v>
      </c>
      <c r="N6976" s="6" t="s">
        <v>532</v>
      </c>
      <c r="O6976" s="36" t="str">
        <f t="shared" si="433"/>
        <v>10/10/2020 16:02</v>
      </c>
      <c r="P6976" s="46">
        <f t="shared" si="434"/>
        <v>3.680555555911269E-2</v>
      </c>
      <c r="Q6976" s="48">
        <v>0</v>
      </c>
      <c r="R6976" s="47">
        <f t="shared" si="435"/>
        <v>53.000000005122274</v>
      </c>
      <c r="S6976" s="6" t="s">
        <v>44</v>
      </c>
      <c r="T6976" s="6" t="s">
        <v>954</v>
      </c>
      <c r="U6976" s="6" t="s">
        <v>73</v>
      </c>
      <c r="V6976" s="6" t="s">
        <v>7217</v>
      </c>
      <c r="W6976" s="7">
        <v>0</v>
      </c>
      <c r="X6976" s="7">
        <v>0</v>
      </c>
      <c r="Y6976" s="7">
        <v>0</v>
      </c>
      <c r="Z6976" s="7">
        <v>0.3</v>
      </c>
      <c r="AA6976" s="7">
        <v>0</v>
      </c>
      <c r="AB6976" s="7">
        <v>0</v>
      </c>
      <c r="AC6976" s="7">
        <v>0</v>
      </c>
      <c r="AD6976" s="7">
        <v>0</v>
      </c>
      <c r="AE6976">
        <v>2</v>
      </c>
      <c r="AF6976">
        <v>0</v>
      </c>
      <c r="AG6976">
        <v>0</v>
      </c>
      <c r="AH6976">
        <v>0</v>
      </c>
      <c r="AI6976">
        <v>0</v>
      </c>
      <c r="AJ6976">
        <v>1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</row>
    <row r="6977" spans="1:44" x14ac:dyDescent="0.25">
      <c r="A6977">
        <v>1596996</v>
      </c>
      <c r="B6977">
        <v>795310</v>
      </c>
      <c r="C6977">
        <v>22.386323242562199</v>
      </c>
      <c r="D6977">
        <v>40.838188265519904</v>
      </c>
      <c r="E6977" s="68" t="s">
        <v>873</v>
      </c>
      <c r="F6977" s="8">
        <f>INDEX(Δεδομένα!$P:$P,MATCH('2020'!E6977,Δεδομένα!$O:$O,0))</f>
        <v>61</v>
      </c>
      <c r="G6977" s="6" t="s">
        <v>874</v>
      </c>
      <c r="H6977" s="2" t="str">
        <f>INDEX(Δεδομένα!B$1:B$51,MATCH('2020'!G6977,Δεδομένα!A$1:A$51,0))</f>
        <v>ΚΕΝΤΡΙΚΗΣ ΜΑΚΕΔΟΝΙΑΣ</v>
      </c>
      <c r="I6977" s="8">
        <f>INDEX(Δεδομένα!E$1:E$13,MATCH('2020'!H6977,Δεδομένα!D$1:D$13,0))</f>
        <v>3</v>
      </c>
      <c r="J6977" s="1">
        <v>44114</v>
      </c>
      <c r="K6977" s="6" t="s">
        <v>252</v>
      </c>
      <c r="L6977" s="36" t="str">
        <f t="shared" si="432"/>
        <v>10/10/2020 17:25</v>
      </c>
      <c r="M6977" s="1">
        <v>44114</v>
      </c>
      <c r="N6977" s="6" t="s">
        <v>259</v>
      </c>
      <c r="O6977" s="36" t="str">
        <f t="shared" si="433"/>
        <v>10/10/2020 19:00</v>
      </c>
      <c r="P6977" s="46">
        <f t="shared" si="434"/>
        <v>6.5972222218988463E-2</v>
      </c>
      <c r="Q6977" s="48">
        <v>0</v>
      </c>
      <c r="R6977" s="47">
        <f t="shared" si="435"/>
        <v>94.999999995343387</v>
      </c>
      <c r="S6977" s="6" t="s">
        <v>44</v>
      </c>
      <c r="T6977" s="6" t="s">
        <v>878</v>
      </c>
      <c r="U6977" s="6" t="s">
        <v>44</v>
      </c>
      <c r="V6977" s="6" t="s">
        <v>6058</v>
      </c>
      <c r="W6977" s="7">
        <v>0</v>
      </c>
      <c r="X6977" s="7">
        <v>0</v>
      </c>
      <c r="Y6977" s="7">
        <v>0</v>
      </c>
      <c r="Z6977" s="7">
        <v>0.5</v>
      </c>
      <c r="AA6977" s="7">
        <v>0</v>
      </c>
      <c r="AB6977" s="7">
        <v>1</v>
      </c>
      <c r="AC6977" s="7">
        <v>0</v>
      </c>
      <c r="AD6977" s="7">
        <v>0</v>
      </c>
      <c r="AE6977">
        <v>6</v>
      </c>
      <c r="AF6977">
        <v>0</v>
      </c>
      <c r="AG6977">
        <v>0</v>
      </c>
      <c r="AH6977">
        <v>0</v>
      </c>
      <c r="AI6977">
        <v>0</v>
      </c>
      <c r="AJ6977">
        <v>3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</row>
    <row r="6978" spans="1:44" x14ac:dyDescent="0.25">
      <c r="A6978">
        <v>1597097</v>
      </c>
      <c r="B6978">
        <v>795322</v>
      </c>
      <c r="C6978">
        <v>21.885632670859099</v>
      </c>
      <c r="D6978">
        <v>40.790311129097603</v>
      </c>
      <c r="E6978" s="68" t="s">
        <v>1122</v>
      </c>
      <c r="F6978" s="8">
        <f>INDEX(Δεδομένα!$P:$P,MATCH('2020'!E6978,Δεδομένα!$O:$O,0))</f>
        <v>253</v>
      </c>
      <c r="G6978" s="6" t="s">
        <v>874</v>
      </c>
      <c r="H6978" s="2" t="str">
        <f>INDEX(Δεδομένα!B$1:B$51,MATCH('2020'!G6978,Δεδομένα!A$1:A$51,0))</f>
        <v>ΚΕΝΤΡΙΚΗΣ ΜΑΚΕΔΟΝΙΑΣ</v>
      </c>
      <c r="I6978" s="8">
        <f>INDEX(Δεδομένα!E$1:E$13,MATCH('2020'!H6978,Δεδομένα!D$1:D$13,0))</f>
        <v>3</v>
      </c>
      <c r="J6978" s="1">
        <v>44114</v>
      </c>
      <c r="K6978" s="6" t="s">
        <v>1701</v>
      </c>
      <c r="L6978" s="36" t="str">
        <f t="shared" si="432"/>
        <v>10/10/2020 17:36</v>
      </c>
      <c r="M6978" s="1">
        <v>44114</v>
      </c>
      <c r="N6978" s="6" t="s">
        <v>556</v>
      </c>
      <c r="O6978" s="36" t="str">
        <f t="shared" si="433"/>
        <v>10/10/2020 18:31</v>
      </c>
      <c r="P6978" s="46">
        <f t="shared" si="434"/>
        <v>3.8194444445252884E-2</v>
      </c>
      <c r="Q6978" s="48">
        <v>0</v>
      </c>
      <c r="R6978" s="47">
        <f t="shared" si="435"/>
        <v>55.000000001164153</v>
      </c>
      <c r="S6978" s="6" t="s">
        <v>44</v>
      </c>
      <c r="T6978" s="6" t="s">
        <v>1124</v>
      </c>
      <c r="U6978" s="6" t="s">
        <v>73</v>
      </c>
      <c r="V6978" s="6" t="s">
        <v>7222</v>
      </c>
      <c r="W6978" s="7">
        <v>0</v>
      </c>
      <c r="X6978" s="7">
        <v>0</v>
      </c>
      <c r="Y6978" s="7">
        <v>0</v>
      </c>
      <c r="Z6978" s="7">
        <v>0</v>
      </c>
      <c r="AA6978" s="7">
        <v>0.1</v>
      </c>
      <c r="AB6978" s="7">
        <v>0</v>
      </c>
      <c r="AC6978" s="7">
        <v>0</v>
      </c>
      <c r="AD6978" s="7">
        <v>0</v>
      </c>
      <c r="AE6978">
        <v>4</v>
      </c>
      <c r="AF6978">
        <v>0</v>
      </c>
      <c r="AG6978">
        <v>0</v>
      </c>
      <c r="AH6978">
        <v>0</v>
      </c>
      <c r="AI6978">
        <v>0</v>
      </c>
      <c r="AJ6978">
        <v>2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</row>
    <row r="6979" spans="1:44" x14ac:dyDescent="0.25">
      <c r="A6979">
        <v>1597357</v>
      </c>
      <c r="B6979">
        <v>795147</v>
      </c>
      <c r="C6979">
        <v>22.405887784056102</v>
      </c>
      <c r="D6979">
        <v>40.334940917412801</v>
      </c>
      <c r="E6979" s="68" t="s">
        <v>978</v>
      </c>
      <c r="F6979" s="8">
        <f>INDEX(Δεδομένα!$P:$P,MATCH('2020'!E6979,Δεδομένα!$O:$O,0))</f>
        <v>67</v>
      </c>
      <c r="G6979" s="6" t="s">
        <v>917</v>
      </c>
      <c r="H6979" s="2" t="str">
        <f>INDEX(Δεδομένα!B$1:B$51,MATCH('2020'!G6979,Δεδομένα!A$1:A$51,0))</f>
        <v>ΚΕΝΤΡΙΚΗΣ ΜΑΚΕΔΟΝΙΑΣ</v>
      </c>
      <c r="I6979" s="8">
        <f>INDEX(Δεδομένα!E$1:E$13,MATCH('2020'!H6979,Δεδομένα!D$1:D$13,0))</f>
        <v>3</v>
      </c>
      <c r="J6979" s="1">
        <v>44114</v>
      </c>
      <c r="K6979" s="6" t="s">
        <v>671</v>
      </c>
      <c r="L6979" s="36" t="str">
        <f t="shared" ref="L6979:L7042" si="436">_xlfn.CONCAT(TEXT(J6979,"ηη/μμ/εεε")," ",TEXT(K6979,"ωω:λλ"))</f>
        <v>10/10/2020 09:35</v>
      </c>
      <c r="M6979" s="1">
        <v>44114</v>
      </c>
      <c r="N6979" s="6" t="s">
        <v>611</v>
      </c>
      <c r="O6979" s="36" t="str">
        <f t="shared" ref="O6979:O7042" si="437">_xlfn.CONCAT(TEXT(M6979,"ηη/μμ/εεε")," ",TEXT(N6979,"ωω:λλ"))</f>
        <v>10/10/2020 12:15</v>
      </c>
      <c r="P6979" s="46">
        <f t="shared" ref="P6979:P7042" si="438">O6979-L6979</f>
        <v>0.11111111110949423</v>
      </c>
      <c r="Q6979" s="48">
        <v>0</v>
      </c>
      <c r="R6979" s="47">
        <f t="shared" ref="R6979:R7042" si="439">P6979*(24*60)</f>
        <v>159.99999999767169</v>
      </c>
      <c r="S6979" s="6" t="s">
        <v>44</v>
      </c>
      <c r="T6979" s="6" t="s">
        <v>980</v>
      </c>
      <c r="U6979" s="6" t="s">
        <v>73</v>
      </c>
      <c r="V6979" s="6" t="s">
        <v>7213</v>
      </c>
      <c r="W6979" s="7">
        <v>0</v>
      </c>
      <c r="X6979" s="7">
        <v>0.05</v>
      </c>
      <c r="Y6979" s="7">
        <v>0</v>
      </c>
      <c r="Z6979" s="7">
        <v>0</v>
      </c>
      <c r="AA6979" s="7">
        <v>0</v>
      </c>
      <c r="AB6979" s="7">
        <v>0</v>
      </c>
      <c r="AC6979" s="7">
        <v>0</v>
      </c>
      <c r="AD6979" s="7">
        <v>0</v>
      </c>
      <c r="AE6979">
        <v>4</v>
      </c>
      <c r="AF6979">
        <v>0</v>
      </c>
      <c r="AG6979">
        <v>0</v>
      </c>
      <c r="AH6979">
        <v>0</v>
      </c>
      <c r="AI6979">
        <v>0</v>
      </c>
      <c r="AJ6979">
        <v>2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</row>
    <row r="6980" spans="1:44" x14ac:dyDescent="0.25">
      <c r="A6980">
        <v>1596921</v>
      </c>
      <c r="B6980">
        <v>795175</v>
      </c>
      <c r="C6980">
        <v>23.785296778463</v>
      </c>
      <c r="D6980">
        <v>41.007622665238998</v>
      </c>
      <c r="E6980" s="68" t="s">
        <v>3984</v>
      </c>
      <c r="F6980" s="8">
        <f>INDEX(Δεδομένα!$P:$P,MATCH('2020'!E6980,Δεδομένα!$O:$O,0))</f>
        <v>53</v>
      </c>
      <c r="G6980" s="6" t="s">
        <v>1070</v>
      </c>
      <c r="H6980" s="2" t="str">
        <f>INDEX(Δεδομένα!B$1:B$51,MATCH('2020'!G6980,Δεδομένα!A$1:A$51,0))</f>
        <v>ΚΕΝΤΡΙΚΗΣ ΜΑΚΕΔΟΝΙΑΣ</v>
      </c>
      <c r="I6980" s="8">
        <f>INDEX(Δεδομένα!E$1:E$13,MATCH('2020'!H6980,Δεδομένα!D$1:D$13,0))</f>
        <v>3</v>
      </c>
      <c r="J6980" s="1">
        <v>44114</v>
      </c>
      <c r="K6980" s="6" t="s">
        <v>138</v>
      </c>
      <c r="L6980" s="36" t="str">
        <f t="shared" si="436"/>
        <v>10/10/2020 11:00</v>
      </c>
      <c r="M6980" s="1">
        <v>44114</v>
      </c>
      <c r="N6980" s="6" t="s">
        <v>876</v>
      </c>
      <c r="O6980" s="36" t="str">
        <f t="shared" si="437"/>
        <v>10/10/2020 11:55</v>
      </c>
      <c r="P6980" s="46">
        <f t="shared" si="438"/>
        <v>3.8194444445252884E-2</v>
      </c>
      <c r="Q6980" s="48">
        <v>0</v>
      </c>
      <c r="R6980" s="47">
        <f t="shared" si="439"/>
        <v>55.000000001164153</v>
      </c>
      <c r="S6980" s="6" t="s">
        <v>44</v>
      </c>
      <c r="T6980" s="6" t="s">
        <v>3985</v>
      </c>
      <c r="U6980" s="6" t="s">
        <v>6342</v>
      </c>
      <c r="V6980" s="6" t="s">
        <v>6343</v>
      </c>
      <c r="W6980" s="7">
        <v>0</v>
      </c>
      <c r="X6980" s="7">
        <v>0</v>
      </c>
      <c r="Y6980" s="7">
        <v>0</v>
      </c>
      <c r="Z6980" s="7">
        <v>0</v>
      </c>
      <c r="AA6980" s="7">
        <v>0</v>
      </c>
      <c r="AB6980" s="7">
        <v>0.5</v>
      </c>
      <c r="AC6980" s="7">
        <v>0</v>
      </c>
      <c r="AD6980" s="7">
        <v>0</v>
      </c>
      <c r="AE6980">
        <v>2</v>
      </c>
      <c r="AF6980">
        <v>0</v>
      </c>
      <c r="AG6980">
        <v>0</v>
      </c>
      <c r="AH6980">
        <v>0</v>
      </c>
      <c r="AI6980">
        <v>0</v>
      </c>
      <c r="AJ6980">
        <v>1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</row>
    <row r="6981" spans="1:44" x14ac:dyDescent="0.25">
      <c r="A6981">
        <v>1602192</v>
      </c>
      <c r="B6981">
        <v>795274</v>
      </c>
      <c r="C6981">
        <v>21.448569449997599</v>
      </c>
      <c r="D6981">
        <v>40.846320387301603</v>
      </c>
      <c r="E6981" s="68" t="s">
        <v>2026</v>
      </c>
      <c r="F6981" s="8">
        <f>INDEX(Δεδομένα!$P:$P,MATCH('2020'!E6981,Δεδομένα!$O:$O,0))</f>
        <v>74</v>
      </c>
      <c r="G6981" s="6" t="s">
        <v>1030</v>
      </c>
      <c r="H6981" s="2" t="str">
        <f>INDEX(Δεδομένα!B$1:B$51,MATCH('2020'!G6981,Δεδομένα!A$1:A$51,0))</f>
        <v>ΔΥΤΙΚΗΣ ΜΑΚΕΔΟΝΙΑΣ</v>
      </c>
      <c r="I6981" s="8">
        <f>INDEX(Δεδομένα!E$1:E$13,MATCH('2020'!H6981,Δεδομένα!D$1:D$13,0))</f>
        <v>4</v>
      </c>
      <c r="J6981" s="1">
        <v>44114</v>
      </c>
      <c r="K6981" s="6" t="s">
        <v>529</v>
      </c>
      <c r="L6981" s="36" t="str">
        <f t="shared" si="436"/>
        <v>10/10/2020 13:35</v>
      </c>
      <c r="M6981" s="1">
        <v>44114</v>
      </c>
      <c r="N6981" s="6" t="s">
        <v>131</v>
      </c>
      <c r="O6981" s="36" t="str">
        <f t="shared" si="437"/>
        <v>10/10/2020 14:50</v>
      </c>
      <c r="P6981" s="46">
        <f t="shared" si="438"/>
        <v>5.2083333335758653E-2</v>
      </c>
      <c r="Q6981" s="48">
        <v>0</v>
      </c>
      <c r="R6981" s="47">
        <f t="shared" si="439"/>
        <v>75.00000000349246</v>
      </c>
      <c r="S6981" s="6" t="s">
        <v>44</v>
      </c>
      <c r="T6981" s="6" t="s">
        <v>2027</v>
      </c>
      <c r="U6981" s="6" t="s">
        <v>44</v>
      </c>
      <c r="V6981" s="6" t="s">
        <v>7219</v>
      </c>
      <c r="W6981" s="7">
        <v>0</v>
      </c>
      <c r="X6981" s="7">
        <v>0</v>
      </c>
      <c r="Y6981" s="7">
        <v>0</v>
      </c>
      <c r="Z6981" s="7">
        <v>0</v>
      </c>
      <c r="AA6981" s="7">
        <v>0</v>
      </c>
      <c r="AB6981" s="7">
        <v>0.5</v>
      </c>
      <c r="AC6981" s="7">
        <v>0</v>
      </c>
      <c r="AD6981" s="7">
        <v>0</v>
      </c>
      <c r="AE6981">
        <v>2</v>
      </c>
      <c r="AF6981">
        <v>0</v>
      </c>
      <c r="AG6981">
        <v>0</v>
      </c>
      <c r="AH6981">
        <v>0</v>
      </c>
      <c r="AI6981">
        <v>0</v>
      </c>
      <c r="AJ6981">
        <v>1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</row>
    <row r="6982" spans="1:44" x14ac:dyDescent="0.25">
      <c r="A6982">
        <v>1597753</v>
      </c>
      <c r="B6982">
        <v>795649</v>
      </c>
      <c r="C6982">
        <v>23.4105392073789</v>
      </c>
      <c r="D6982">
        <v>38.3047512239513</v>
      </c>
      <c r="E6982" s="68" t="s">
        <v>845</v>
      </c>
      <c r="F6982" s="8">
        <f>INDEX(Δεδομένα!$P:$P,MATCH('2020'!E6982,Δεδομένα!$O:$O,0))</f>
        <v>176</v>
      </c>
      <c r="G6982" s="6" t="s">
        <v>846</v>
      </c>
      <c r="H6982" s="2" t="str">
        <f>INDEX(Δεδομένα!B$1:B$51,MATCH('2020'!G6982,Δεδομένα!A$1:A$51,0))</f>
        <v>ΣΤΕΡΕΑΣ ΕΛΛΑΔΟΣ</v>
      </c>
      <c r="I6982" s="8">
        <f>INDEX(Δεδομένα!E$1:E$13,MATCH('2020'!H6982,Δεδομένα!D$1:D$13,0))</f>
        <v>9</v>
      </c>
      <c r="J6982" s="1">
        <v>44115</v>
      </c>
      <c r="K6982" s="6" t="s">
        <v>157</v>
      </c>
      <c r="L6982" s="36" t="str">
        <f t="shared" si="436"/>
        <v>11/10/2020 18:10</v>
      </c>
      <c r="M6982" s="1">
        <v>44115</v>
      </c>
      <c r="N6982" s="6" t="s">
        <v>181</v>
      </c>
      <c r="O6982" s="36" t="str">
        <f t="shared" si="437"/>
        <v>11/10/2020 19:15</v>
      </c>
      <c r="P6982" s="46">
        <f t="shared" si="438"/>
        <v>4.5138888890505768E-2</v>
      </c>
      <c r="Q6982" s="48">
        <v>0</v>
      </c>
      <c r="R6982" s="47">
        <f t="shared" si="439"/>
        <v>65.000000002328306</v>
      </c>
      <c r="S6982" s="6" t="s">
        <v>44</v>
      </c>
      <c r="T6982" s="6" t="s">
        <v>1992</v>
      </c>
      <c r="U6982" s="6" t="s">
        <v>7241</v>
      </c>
      <c r="V6982" s="6" t="s">
        <v>7242</v>
      </c>
      <c r="W6982" s="7">
        <v>0</v>
      </c>
      <c r="X6982" s="7">
        <v>0</v>
      </c>
      <c r="Y6982" s="7">
        <v>0</v>
      </c>
      <c r="Z6982" s="7">
        <v>0</v>
      </c>
      <c r="AA6982" s="7">
        <v>0</v>
      </c>
      <c r="AB6982" s="7">
        <v>0</v>
      </c>
      <c r="AC6982" s="7">
        <v>1</v>
      </c>
      <c r="AD6982" s="7">
        <v>0</v>
      </c>
      <c r="AE6982">
        <v>5</v>
      </c>
      <c r="AF6982">
        <v>0</v>
      </c>
      <c r="AG6982">
        <v>0</v>
      </c>
      <c r="AH6982">
        <v>0</v>
      </c>
      <c r="AI6982">
        <v>0</v>
      </c>
      <c r="AJ6982">
        <v>2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</row>
    <row r="6983" spans="1:44" x14ac:dyDescent="0.25">
      <c r="A6983">
        <v>1603931</v>
      </c>
      <c r="B6983">
        <v>795440</v>
      </c>
      <c r="C6983">
        <v>27.203957672185801</v>
      </c>
      <c r="D6983">
        <v>35.500146629374598</v>
      </c>
      <c r="E6983" s="68" t="s">
        <v>4324</v>
      </c>
      <c r="F6983" s="8">
        <f>INDEX(Δεδομένα!$P:$P,MATCH('2020'!E6983,Δεδομένα!$O:$O,0))</f>
        <v>207</v>
      </c>
      <c r="G6983" s="6" t="s">
        <v>1007</v>
      </c>
      <c r="H6983" s="2" t="str">
        <f>INDEX(Δεδομένα!B$1:B$51,MATCH('2020'!G6983,Δεδομένα!A$1:A$51,0))</f>
        <v>ΝΟΤΙΟΥ ΑΙΓΑΙΟΥ</v>
      </c>
      <c r="I6983" s="8">
        <f>INDEX(Δεδομένα!E$1:E$13,MATCH('2020'!H6983,Δεδομένα!D$1:D$13,0))</f>
        <v>10</v>
      </c>
      <c r="J6983" s="1">
        <v>44115</v>
      </c>
      <c r="K6983" s="6" t="s">
        <v>2173</v>
      </c>
      <c r="L6983" s="36" t="str">
        <f t="shared" si="436"/>
        <v>11/10/2020 02:00</v>
      </c>
      <c r="M6983" s="1">
        <v>44115</v>
      </c>
      <c r="N6983" s="6" t="s">
        <v>677</v>
      </c>
      <c r="O6983" s="36" t="str">
        <f t="shared" si="437"/>
        <v>11/10/2020 07:50</v>
      </c>
      <c r="P6983" s="46">
        <f t="shared" si="438"/>
        <v>0.24305555555474712</v>
      </c>
      <c r="Q6983" s="48">
        <v>0</v>
      </c>
      <c r="R6983" s="47">
        <f t="shared" si="439"/>
        <v>349.99999999883585</v>
      </c>
      <c r="S6983" s="6" t="s">
        <v>44</v>
      </c>
      <c r="T6983" s="6" t="s">
        <v>4325</v>
      </c>
      <c r="U6983" s="6" t="s">
        <v>44</v>
      </c>
      <c r="V6983" s="6" t="s">
        <v>7228</v>
      </c>
      <c r="W6983" s="7">
        <v>0</v>
      </c>
      <c r="X6983" s="7">
        <v>1</v>
      </c>
      <c r="Y6983" s="7">
        <v>0</v>
      </c>
      <c r="Z6983" s="7">
        <v>0</v>
      </c>
      <c r="AA6983" s="7">
        <v>0</v>
      </c>
      <c r="AB6983" s="7">
        <v>0</v>
      </c>
      <c r="AC6983" s="7">
        <v>0</v>
      </c>
      <c r="AD6983" s="7">
        <v>0</v>
      </c>
      <c r="AE6983">
        <v>12</v>
      </c>
      <c r="AF6983">
        <v>0</v>
      </c>
      <c r="AG6983">
        <v>0</v>
      </c>
      <c r="AH6983">
        <v>0</v>
      </c>
      <c r="AI6983">
        <v>0</v>
      </c>
      <c r="AJ6983">
        <v>4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</row>
    <row r="6984" spans="1:44" x14ac:dyDescent="0.25">
      <c r="A6984">
        <v>1597145</v>
      </c>
      <c r="B6984">
        <v>795641</v>
      </c>
      <c r="C6984">
        <v>26.538981360639401</v>
      </c>
      <c r="D6984">
        <v>41.487845679185398</v>
      </c>
      <c r="E6984" s="68" t="s">
        <v>1115</v>
      </c>
      <c r="F6984" s="8">
        <f>INDEX(Δεδομένα!$P:$P,MATCH('2020'!E6984,Δεδομένα!$O:$O,0))</f>
        <v>35</v>
      </c>
      <c r="G6984" s="6" t="s">
        <v>148</v>
      </c>
      <c r="H6984" s="2" t="str">
        <f>INDEX(Δεδομένα!B$1:B$51,MATCH('2020'!G6984,Δεδομένα!A$1:A$51,0))</f>
        <v>ΑΝΑΤΟΛΙΚΗΣ ΜΑΚΕΔΟΝΙΑΣ ΚΑΙ ΘΡΑΚΗΣ</v>
      </c>
      <c r="I6984" s="8">
        <f>INDEX(Δεδομένα!E$1:E$13,MATCH('2020'!H6984,Δεδομένα!D$1:D$13,0))</f>
        <v>2</v>
      </c>
      <c r="J6984" s="1">
        <v>44115</v>
      </c>
      <c r="K6984" s="6" t="s">
        <v>699</v>
      </c>
      <c r="L6984" s="36" t="str">
        <f t="shared" si="436"/>
        <v>11/10/2020 17:59</v>
      </c>
      <c r="M6984" s="1">
        <v>44115</v>
      </c>
      <c r="N6984" s="6" t="s">
        <v>122</v>
      </c>
      <c r="O6984" s="36" t="str">
        <f t="shared" si="437"/>
        <v>11/10/2020 18:21</v>
      </c>
      <c r="P6984" s="46">
        <f t="shared" si="438"/>
        <v>1.5277777776645962E-2</v>
      </c>
      <c r="Q6984" s="48">
        <v>0</v>
      </c>
      <c r="R6984" s="47">
        <f t="shared" si="439"/>
        <v>21.999999998370185</v>
      </c>
      <c r="S6984" s="6" t="s">
        <v>44</v>
      </c>
      <c r="T6984" s="6" t="s">
        <v>1119</v>
      </c>
      <c r="U6984" s="6" t="s">
        <v>1120</v>
      </c>
      <c r="V6984" s="6" t="s">
        <v>7239</v>
      </c>
      <c r="W6984" s="7">
        <v>0</v>
      </c>
      <c r="X6984" s="7">
        <v>0</v>
      </c>
      <c r="Y6984" s="7">
        <v>0</v>
      </c>
      <c r="Z6984" s="7">
        <v>0.01</v>
      </c>
      <c r="AA6984" s="7">
        <v>0</v>
      </c>
      <c r="AB6984" s="7">
        <v>0</v>
      </c>
      <c r="AC6984" s="7">
        <v>0</v>
      </c>
      <c r="AD6984" s="7">
        <v>0</v>
      </c>
      <c r="AE6984">
        <v>2</v>
      </c>
      <c r="AF6984">
        <v>0</v>
      </c>
      <c r="AG6984">
        <v>0</v>
      </c>
      <c r="AH6984">
        <v>0</v>
      </c>
      <c r="AI6984">
        <v>0</v>
      </c>
      <c r="AJ6984">
        <v>1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</row>
    <row r="6985" spans="1:44" x14ac:dyDescent="0.25">
      <c r="A6985">
        <v>1598048</v>
      </c>
      <c r="B6985">
        <v>795587</v>
      </c>
      <c r="C6985">
        <v>21.172274789811201</v>
      </c>
      <c r="D6985">
        <v>37.865063804016202</v>
      </c>
      <c r="E6985" s="68" t="s">
        <v>900</v>
      </c>
      <c r="F6985" s="8">
        <f>INDEX(Δεδομένα!$P:$P,MATCH('2020'!E6985,Δεδομένα!$O:$O,0))</f>
        <v>136</v>
      </c>
      <c r="G6985" s="6" t="s">
        <v>357</v>
      </c>
      <c r="H6985" s="2" t="str">
        <f>INDEX(Δεδομένα!B$1:B$51,MATCH('2020'!G6985,Δεδομένα!A$1:A$51,0))</f>
        <v>ΔΥΤΙΚΗΣ ΕΛΛΑΔΟΣ</v>
      </c>
      <c r="I6985" s="8">
        <f>INDEX(Δεδομένα!E$1:E$13,MATCH('2020'!H6985,Δεδομένα!D$1:D$13,0))</f>
        <v>7</v>
      </c>
      <c r="J6985" s="1">
        <v>44115</v>
      </c>
      <c r="K6985" s="6" t="s">
        <v>387</v>
      </c>
      <c r="L6985" s="36" t="str">
        <f t="shared" si="436"/>
        <v>11/10/2020 14:44</v>
      </c>
      <c r="M6985" s="1">
        <v>44115</v>
      </c>
      <c r="N6985" s="6" t="s">
        <v>2640</v>
      </c>
      <c r="O6985" s="36" t="str">
        <f t="shared" si="437"/>
        <v>11/10/2020 17:32</v>
      </c>
      <c r="P6985" s="46">
        <f t="shared" si="438"/>
        <v>0.11666666666860692</v>
      </c>
      <c r="Q6985" s="48">
        <v>0</v>
      </c>
      <c r="R6985" s="47">
        <f t="shared" si="439"/>
        <v>168.00000000279397</v>
      </c>
      <c r="S6985" s="6" t="s">
        <v>44</v>
      </c>
      <c r="T6985" s="6" t="s">
        <v>929</v>
      </c>
      <c r="U6985" s="6" t="s">
        <v>2404</v>
      </c>
      <c r="V6985" s="6" t="s">
        <v>7234</v>
      </c>
      <c r="W6985" s="7">
        <v>0</v>
      </c>
      <c r="X6985" s="7">
        <v>1</v>
      </c>
      <c r="Y6985" s="7">
        <v>0</v>
      </c>
      <c r="Z6985" s="7">
        <v>0</v>
      </c>
      <c r="AA6985" s="7">
        <v>0</v>
      </c>
      <c r="AB6985" s="7">
        <v>0</v>
      </c>
      <c r="AC6985" s="7">
        <v>0</v>
      </c>
      <c r="AD6985" s="7">
        <v>0</v>
      </c>
      <c r="AE6985">
        <v>4</v>
      </c>
      <c r="AF6985">
        <v>0</v>
      </c>
      <c r="AG6985">
        <v>0</v>
      </c>
      <c r="AH6985">
        <v>0</v>
      </c>
      <c r="AI6985">
        <v>0</v>
      </c>
      <c r="AJ6985">
        <v>2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</row>
    <row r="6986" spans="1:44" x14ac:dyDescent="0.25">
      <c r="A6986">
        <v>1598060</v>
      </c>
      <c r="B6986">
        <v>795679</v>
      </c>
      <c r="C6986">
        <v>21.324904991449799</v>
      </c>
      <c r="D6986">
        <v>37.895585089701797</v>
      </c>
      <c r="E6986" s="68" t="s">
        <v>900</v>
      </c>
      <c r="F6986" s="8">
        <f>INDEX(Δεδομένα!$P:$P,MATCH('2020'!E6986,Δεδομένα!$O:$O,0))</f>
        <v>136</v>
      </c>
      <c r="G6986" s="6" t="s">
        <v>357</v>
      </c>
      <c r="H6986" s="2" t="str">
        <f>INDEX(Δεδομένα!B$1:B$51,MATCH('2020'!G6986,Δεδομένα!A$1:A$51,0))</f>
        <v>ΔΥΤΙΚΗΣ ΕΛΛΑΔΟΣ</v>
      </c>
      <c r="I6986" s="8">
        <f>INDEX(Δεδομένα!E$1:E$13,MATCH('2020'!H6986,Δεδομένα!D$1:D$13,0))</f>
        <v>7</v>
      </c>
      <c r="J6986" s="1">
        <v>44115</v>
      </c>
      <c r="K6986" s="6" t="s">
        <v>1448</v>
      </c>
      <c r="L6986" s="36" t="str">
        <f t="shared" si="436"/>
        <v>11/10/2020 19:17</v>
      </c>
      <c r="M6986" s="1">
        <v>44115</v>
      </c>
      <c r="N6986" s="6" t="s">
        <v>352</v>
      </c>
      <c r="O6986" s="36" t="str">
        <f t="shared" si="437"/>
        <v>11/10/2020 20:05</v>
      </c>
      <c r="P6986" s="46">
        <f t="shared" si="438"/>
        <v>3.3333333332848269E-2</v>
      </c>
      <c r="Q6986" s="48">
        <v>0</v>
      </c>
      <c r="R6986" s="47">
        <f t="shared" si="439"/>
        <v>47.999999999301508</v>
      </c>
      <c r="S6986" s="6" t="s">
        <v>44</v>
      </c>
      <c r="T6986" s="6" t="s">
        <v>929</v>
      </c>
      <c r="U6986" s="6" t="s">
        <v>1733</v>
      </c>
      <c r="V6986" s="6" t="s">
        <v>5037</v>
      </c>
      <c r="W6986" s="7">
        <v>0</v>
      </c>
      <c r="X6986" s="7">
        <v>0</v>
      </c>
      <c r="Y6986" s="7">
        <v>0</v>
      </c>
      <c r="Z6986" s="7">
        <v>0</v>
      </c>
      <c r="AA6986" s="7">
        <v>1</v>
      </c>
      <c r="AB6986" s="7">
        <v>0</v>
      </c>
      <c r="AC6986" s="7">
        <v>0</v>
      </c>
      <c r="AD6986" s="7">
        <v>0</v>
      </c>
      <c r="AE6986">
        <v>2</v>
      </c>
      <c r="AF6986">
        <v>0</v>
      </c>
      <c r="AG6986">
        <v>0</v>
      </c>
      <c r="AH6986">
        <v>0</v>
      </c>
      <c r="AI6986">
        <v>0</v>
      </c>
      <c r="AJ6986">
        <v>1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</row>
    <row r="6987" spans="1:44" x14ac:dyDescent="0.25">
      <c r="A6987">
        <v>1597096</v>
      </c>
      <c r="B6987">
        <v>795585</v>
      </c>
      <c r="C6987">
        <v>22.459396915864701</v>
      </c>
      <c r="D6987">
        <v>40.586090963237801</v>
      </c>
      <c r="E6987" s="68" t="s">
        <v>1880</v>
      </c>
      <c r="F6987" s="8">
        <f>INDEX(Δεδομένα!$P:$P,MATCH('2020'!E6987,Δεδομένα!$O:$O,0))</f>
        <v>66</v>
      </c>
      <c r="G6987" s="6" t="s">
        <v>238</v>
      </c>
      <c r="H6987" s="2" t="str">
        <f>INDEX(Δεδομένα!B$1:B$51,MATCH('2020'!G6987,Δεδομένα!A$1:A$51,0))</f>
        <v>ΚΕΝΤΡΙΚΗΣ ΜΑΚΕΔΟΝΙΑΣ</v>
      </c>
      <c r="I6987" s="8">
        <f>INDEX(Δεδομένα!E$1:E$13,MATCH('2020'!H6987,Δεδομένα!D$1:D$13,0))</f>
        <v>3</v>
      </c>
      <c r="J6987" s="1">
        <v>44115</v>
      </c>
      <c r="K6987" s="6" t="s">
        <v>103</v>
      </c>
      <c r="L6987" s="36" t="str">
        <f t="shared" si="436"/>
        <v>11/10/2020 14:49</v>
      </c>
      <c r="M6987" s="1">
        <v>44115</v>
      </c>
      <c r="N6987" s="6" t="s">
        <v>99</v>
      </c>
      <c r="O6987" s="36" t="str">
        <f t="shared" si="437"/>
        <v>11/10/2020 18:18</v>
      </c>
      <c r="P6987" s="46">
        <f t="shared" si="438"/>
        <v>0.14513888888905058</v>
      </c>
      <c r="Q6987" s="48">
        <v>0</v>
      </c>
      <c r="R6987" s="47">
        <f t="shared" si="439"/>
        <v>209.00000000023283</v>
      </c>
      <c r="S6987" s="6" t="s">
        <v>44</v>
      </c>
      <c r="T6987" s="6" t="s">
        <v>1966</v>
      </c>
      <c r="U6987" s="6" t="s">
        <v>2044</v>
      </c>
      <c r="V6987" s="6" t="s">
        <v>2152</v>
      </c>
      <c r="W6987" s="7">
        <v>0</v>
      </c>
      <c r="X6987" s="7">
        <v>0</v>
      </c>
      <c r="Y6987" s="7">
        <v>0</v>
      </c>
      <c r="Z6987" s="7">
        <v>0</v>
      </c>
      <c r="AA6987" s="7">
        <v>6</v>
      </c>
      <c r="AB6987" s="7">
        <v>0</v>
      </c>
      <c r="AC6987" s="7">
        <v>0</v>
      </c>
      <c r="AD6987" s="7">
        <v>0</v>
      </c>
      <c r="AE6987">
        <v>2</v>
      </c>
      <c r="AF6987">
        <v>0</v>
      </c>
      <c r="AG6987">
        <v>0</v>
      </c>
      <c r="AH6987">
        <v>0</v>
      </c>
      <c r="AI6987">
        <v>0</v>
      </c>
      <c r="AJ6987">
        <v>1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</row>
    <row r="6988" spans="1:44" x14ac:dyDescent="0.25">
      <c r="A6988">
        <v>1597610</v>
      </c>
      <c r="B6988">
        <v>795446</v>
      </c>
      <c r="C6988">
        <v>25.021993637085</v>
      </c>
      <c r="D6988">
        <v>35.176959991455099</v>
      </c>
      <c r="E6988" s="68" t="s">
        <v>687</v>
      </c>
      <c r="F6988" s="8">
        <f>INDEX(Δεδομένα!$P:$P,MATCH('2020'!E6988,Δεδομένα!$O:$O,0))</f>
        <v>213</v>
      </c>
      <c r="G6988" s="6" t="s">
        <v>560</v>
      </c>
      <c r="H6988" s="2" t="str">
        <f>INDEX(Δεδομένα!B$1:B$51,MATCH('2020'!G6988,Δεδομένα!A$1:A$51,0))</f>
        <v>ΚΡΗΤΗΣ</v>
      </c>
      <c r="I6988" s="8">
        <f>INDEX(Δεδομένα!E$1:E$13,MATCH('2020'!H6988,Δεδομένα!D$1:D$13,0))</f>
        <v>12</v>
      </c>
      <c r="J6988" s="1">
        <v>44115</v>
      </c>
      <c r="K6988" s="6" t="s">
        <v>4141</v>
      </c>
      <c r="L6988" s="36" t="str">
        <f t="shared" si="436"/>
        <v>11/10/2020 05:35</v>
      </c>
      <c r="M6988" s="1">
        <v>44115</v>
      </c>
      <c r="N6988" s="6" t="s">
        <v>5829</v>
      </c>
      <c r="O6988" s="36" t="str">
        <f t="shared" si="437"/>
        <v>11/10/2020 06:43</v>
      </c>
      <c r="P6988" s="46">
        <f t="shared" si="438"/>
        <v>4.7222222223354038E-2</v>
      </c>
      <c r="Q6988" s="48">
        <v>0</v>
      </c>
      <c r="R6988" s="47">
        <f t="shared" si="439"/>
        <v>68.000000001629815</v>
      </c>
      <c r="S6988" s="6" t="s">
        <v>44</v>
      </c>
      <c r="T6988" s="6" t="s">
        <v>565</v>
      </c>
      <c r="U6988" s="6" t="s">
        <v>568</v>
      </c>
      <c r="V6988" s="6" t="s">
        <v>7229</v>
      </c>
      <c r="W6988" s="7">
        <v>0</v>
      </c>
      <c r="X6988" s="7">
        <v>0</v>
      </c>
      <c r="Y6988" s="7">
        <v>0</v>
      </c>
      <c r="Z6988" s="7">
        <v>0</v>
      </c>
      <c r="AA6988" s="7">
        <v>0</v>
      </c>
      <c r="AB6988" s="7">
        <v>0</v>
      </c>
      <c r="AC6988" s="7">
        <v>0.5</v>
      </c>
      <c r="AD6988" s="7">
        <v>0</v>
      </c>
      <c r="AE6988">
        <v>4</v>
      </c>
      <c r="AF6988">
        <v>0</v>
      </c>
      <c r="AG6988">
        <v>0</v>
      </c>
      <c r="AH6988">
        <v>0</v>
      </c>
      <c r="AI6988">
        <v>0</v>
      </c>
      <c r="AJ6988">
        <v>2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</row>
    <row r="6989" spans="1:44" x14ac:dyDescent="0.25">
      <c r="A6989">
        <v>1602561</v>
      </c>
      <c r="B6989">
        <v>795635</v>
      </c>
      <c r="C6989">
        <v>20.562639362425699</v>
      </c>
      <c r="D6989">
        <v>39.331949986099097</v>
      </c>
      <c r="E6989" s="68" t="s">
        <v>1335</v>
      </c>
      <c r="F6989" s="8">
        <f>INDEX(Δεδομένα!$P:$P,MATCH('2020'!E6989,Δεδομένα!$O:$O,0))</f>
        <v>91</v>
      </c>
      <c r="G6989" s="6" t="s">
        <v>1149</v>
      </c>
      <c r="H6989" s="2" t="str">
        <f>INDEX(Δεδομένα!B$1:B$51,MATCH('2020'!G6989,Δεδομένα!A$1:A$51,0))</f>
        <v>ΗΠΕΙΡΟΥ</v>
      </c>
      <c r="I6989" s="8">
        <f>INDEX(Δεδομένα!E$1:E$13,MATCH('2020'!H6989,Δεδομένα!D$1:D$13,0))</f>
        <v>5</v>
      </c>
      <c r="J6989" s="1">
        <v>44115</v>
      </c>
      <c r="K6989" s="6" t="s">
        <v>336</v>
      </c>
      <c r="L6989" s="36" t="str">
        <f t="shared" si="436"/>
        <v>11/10/2020 17:40</v>
      </c>
      <c r="M6989" s="1">
        <v>44115</v>
      </c>
      <c r="N6989" s="6" t="s">
        <v>1064</v>
      </c>
      <c r="O6989" s="36" t="str">
        <f t="shared" si="437"/>
        <v>11/10/2020 18:12</v>
      </c>
      <c r="P6989" s="46">
        <f t="shared" si="438"/>
        <v>2.2222222221898846E-2</v>
      </c>
      <c r="Q6989" s="48">
        <v>0</v>
      </c>
      <c r="R6989" s="47">
        <f t="shared" si="439"/>
        <v>31.999999999534339</v>
      </c>
      <c r="S6989" s="6" t="s">
        <v>44</v>
      </c>
      <c r="T6989" s="6" t="s">
        <v>1201</v>
      </c>
      <c r="U6989" s="6" t="s">
        <v>7237</v>
      </c>
      <c r="V6989" s="6" t="s">
        <v>7238</v>
      </c>
      <c r="W6989" s="7">
        <v>0</v>
      </c>
      <c r="X6989" s="7">
        <v>0</v>
      </c>
      <c r="Y6989" s="7">
        <v>0</v>
      </c>
      <c r="Z6989" s="7">
        <v>0</v>
      </c>
      <c r="AA6989" s="7">
        <v>0</v>
      </c>
      <c r="AB6989" s="7">
        <v>0</v>
      </c>
      <c r="AC6989" s="7">
        <v>3</v>
      </c>
      <c r="AD6989" s="7">
        <v>0</v>
      </c>
      <c r="AE6989">
        <v>2</v>
      </c>
      <c r="AF6989">
        <v>0</v>
      </c>
      <c r="AG6989">
        <v>0</v>
      </c>
      <c r="AH6989">
        <v>0</v>
      </c>
      <c r="AI6989">
        <v>0</v>
      </c>
      <c r="AJ6989">
        <v>1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</row>
    <row r="6990" spans="1:44" x14ac:dyDescent="0.25">
      <c r="A6990">
        <v>1598916</v>
      </c>
      <c r="B6990">
        <v>795607</v>
      </c>
      <c r="C6990">
        <v>20.939432144165</v>
      </c>
      <c r="D6990">
        <v>39.622241973877003</v>
      </c>
      <c r="E6990" s="68" t="s">
        <v>250</v>
      </c>
      <c r="F6990" s="8">
        <f>INDEX(Δεδομένα!$P:$P,MATCH('2020'!E6990,Δεδομένα!$O:$O,0))</f>
        <v>82</v>
      </c>
      <c r="G6990" s="6" t="s">
        <v>251</v>
      </c>
      <c r="H6990" s="2" t="str">
        <f>INDEX(Δεδομένα!B$1:B$51,MATCH('2020'!G6990,Δεδομένα!A$1:A$51,0))</f>
        <v>ΗΠΕΙΡΟΥ</v>
      </c>
      <c r="I6990" s="8">
        <f>INDEX(Δεδομένα!E$1:E$13,MATCH('2020'!H6990,Δεδομένα!D$1:D$13,0))</f>
        <v>5</v>
      </c>
      <c r="J6990" s="1">
        <v>44115</v>
      </c>
      <c r="K6990" s="6" t="s">
        <v>59</v>
      </c>
      <c r="L6990" s="36" t="str">
        <f t="shared" si="436"/>
        <v>11/10/2020 15:00</v>
      </c>
      <c r="M6990" s="1">
        <v>44115</v>
      </c>
      <c r="N6990" s="6" t="s">
        <v>230</v>
      </c>
      <c r="O6990" s="36" t="str">
        <f t="shared" si="437"/>
        <v>11/10/2020 16:25</v>
      </c>
      <c r="P6990" s="46">
        <f t="shared" si="438"/>
        <v>5.9027777781011537E-2</v>
      </c>
      <c r="Q6990" s="48">
        <v>0</v>
      </c>
      <c r="R6990" s="47">
        <f t="shared" si="439"/>
        <v>85.000000004656613</v>
      </c>
      <c r="S6990" s="6" t="s">
        <v>44</v>
      </c>
      <c r="T6990" s="6" t="s">
        <v>257</v>
      </c>
      <c r="U6990" s="6" t="s">
        <v>7235</v>
      </c>
      <c r="V6990" s="6" t="s">
        <v>258</v>
      </c>
      <c r="W6990" s="7">
        <v>0</v>
      </c>
      <c r="X6990" s="7">
        <v>0</v>
      </c>
      <c r="Y6990" s="7">
        <v>0</v>
      </c>
      <c r="Z6990" s="7">
        <v>1.5</v>
      </c>
      <c r="AA6990" s="7">
        <v>0</v>
      </c>
      <c r="AB6990" s="7">
        <v>0</v>
      </c>
      <c r="AC6990" s="7">
        <v>0</v>
      </c>
      <c r="AD6990" s="7">
        <v>0</v>
      </c>
      <c r="AE6990">
        <v>2</v>
      </c>
      <c r="AF6990">
        <v>0</v>
      </c>
      <c r="AG6990">
        <v>0</v>
      </c>
      <c r="AH6990">
        <v>0</v>
      </c>
      <c r="AI6990">
        <v>0</v>
      </c>
      <c r="AJ6990">
        <v>1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</row>
    <row r="6991" spans="1:44" x14ac:dyDescent="0.25">
      <c r="A6991">
        <v>1599464</v>
      </c>
      <c r="B6991">
        <v>795592</v>
      </c>
      <c r="C6991">
        <v>21.249895464334401</v>
      </c>
      <c r="D6991">
        <v>40.4464412212211</v>
      </c>
      <c r="E6991" s="68" t="s">
        <v>1062</v>
      </c>
      <c r="F6991" s="8">
        <f>INDEX(Δεδομένα!$P:$P,MATCH('2020'!E6991,Δεδομένα!$O:$O,0))</f>
        <v>77</v>
      </c>
      <c r="G6991" s="6" t="s">
        <v>1063</v>
      </c>
      <c r="H6991" s="2" t="str">
        <f>INDEX(Δεδομένα!B$1:B$51,MATCH('2020'!G6991,Δεδομένα!A$1:A$51,0))</f>
        <v>ΔΥΤΙΚΗΣ ΜΑΚΕΔΟΝΙΑΣ</v>
      </c>
      <c r="I6991" s="8">
        <f>INDEX(Δεδομένα!E$1:E$13,MATCH('2020'!H6991,Δεδομένα!D$1:D$13,0))</f>
        <v>4</v>
      </c>
      <c r="J6991" s="1">
        <v>44115</v>
      </c>
      <c r="K6991" s="6" t="s">
        <v>459</v>
      </c>
      <c r="L6991" s="36" t="str">
        <f t="shared" si="436"/>
        <v>11/10/2020 15:04</v>
      </c>
      <c r="M6991" s="1">
        <v>44115</v>
      </c>
      <c r="N6991" s="6" t="s">
        <v>145</v>
      </c>
      <c r="O6991" s="36" t="str">
        <f t="shared" si="437"/>
        <v>11/10/2020 15:20</v>
      </c>
      <c r="P6991" s="46">
        <f t="shared" si="438"/>
        <v>1.1111111110949423E-2</v>
      </c>
      <c r="Q6991" s="48">
        <v>0</v>
      </c>
      <c r="R6991" s="47">
        <f t="shared" si="439"/>
        <v>15.999999999767169</v>
      </c>
      <c r="S6991" s="6" t="s">
        <v>44</v>
      </c>
      <c r="T6991" s="6" t="s">
        <v>1066</v>
      </c>
      <c r="U6991" s="6" t="s">
        <v>2210</v>
      </c>
      <c r="V6991" s="6" t="s">
        <v>1267</v>
      </c>
      <c r="W6991" s="7">
        <v>0</v>
      </c>
      <c r="X6991" s="7">
        <v>0</v>
      </c>
      <c r="Y6991" s="7">
        <v>0</v>
      </c>
      <c r="Z6991" s="7">
        <v>0</v>
      </c>
      <c r="AA6991" s="7">
        <v>0</v>
      </c>
      <c r="AB6991" s="7">
        <v>0.01</v>
      </c>
      <c r="AC6991" s="7">
        <v>0</v>
      </c>
      <c r="AD6991" s="7">
        <v>0</v>
      </c>
      <c r="AE6991">
        <v>2</v>
      </c>
      <c r="AF6991">
        <v>0</v>
      </c>
      <c r="AG6991">
        <v>0</v>
      </c>
      <c r="AH6991">
        <v>0</v>
      </c>
      <c r="AI6991">
        <v>0</v>
      </c>
      <c r="AJ6991">
        <v>1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</row>
    <row r="6992" spans="1:44" x14ac:dyDescent="0.25">
      <c r="A6992">
        <v>1622478</v>
      </c>
      <c r="B6992">
        <v>795661</v>
      </c>
      <c r="C6992">
        <v>20.4055617365442</v>
      </c>
      <c r="D6992">
        <v>38.184822452319501</v>
      </c>
      <c r="E6992" s="68" t="s">
        <v>802</v>
      </c>
      <c r="F6992" s="8">
        <f>INDEX(Δεδομένα!$P:$P,MATCH('2020'!E6992,Δεδομένα!$O:$O,0))</f>
        <v>237</v>
      </c>
      <c r="G6992" s="6" t="s">
        <v>799</v>
      </c>
      <c r="H6992" s="2" t="str">
        <f>INDEX(Δεδομένα!B$1:B$51,MATCH('2020'!G6992,Δεδομένα!A$1:A$51,0))</f>
        <v>ΙΟΝΙΩΝ ΝΗΣΩΝ</v>
      </c>
      <c r="I6992" s="8">
        <f>INDEX(Δεδομένα!E$1:E$13,MATCH('2020'!H6992,Δεδομένα!D$1:D$13,0))</f>
        <v>13</v>
      </c>
      <c r="J6992" s="1">
        <v>44115</v>
      </c>
      <c r="K6992" s="6" t="s">
        <v>337</v>
      </c>
      <c r="L6992" s="36" t="str">
        <f t="shared" si="436"/>
        <v>11/10/2020 18:40</v>
      </c>
      <c r="M6992" s="1">
        <v>44115</v>
      </c>
      <c r="N6992" s="6" t="s">
        <v>513</v>
      </c>
      <c r="O6992" s="36" t="str">
        <f t="shared" si="437"/>
        <v>11/10/2020 19:25</v>
      </c>
      <c r="P6992" s="46">
        <f t="shared" si="438"/>
        <v>3.125E-2</v>
      </c>
      <c r="Q6992" s="48">
        <v>0</v>
      </c>
      <c r="R6992" s="47">
        <f t="shared" si="439"/>
        <v>45</v>
      </c>
      <c r="S6992" s="6" t="s">
        <v>44</v>
      </c>
      <c r="T6992" s="6" t="s">
        <v>803</v>
      </c>
      <c r="U6992" s="6" t="s">
        <v>44</v>
      </c>
      <c r="V6992" s="6" t="s">
        <v>2078</v>
      </c>
      <c r="W6992" s="7">
        <v>0</v>
      </c>
      <c r="X6992" s="7">
        <v>0</v>
      </c>
      <c r="Y6992" s="7">
        <v>0</v>
      </c>
      <c r="Z6992" s="7">
        <v>1</v>
      </c>
      <c r="AA6992" s="7">
        <v>0</v>
      </c>
      <c r="AB6992" s="7">
        <v>0</v>
      </c>
      <c r="AC6992" s="7">
        <v>0</v>
      </c>
      <c r="AD6992" s="7">
        <v>0</v>
      </c>
      <c r="AE6992">
        <v>5</v>
      </c>
      <c r="AF6992">
        <v>0</v>
      </c>
      <c r="AG6992">
        <v>0</v>
      </c>
      <c r="AH6992">
        <v>0</v>
      </c>
      <c r="AI6992">
        <v>0</v>
      </c>
      <c r="AJ6992">
        <v>2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</row>
    <row r="6993" spans="1:44" x14ac:dyDescent="0.25">
      <c r="A6993">
        <v>1599479</v>
      </c>
      <c r="B6993">
        <v>795578</v>
      </c>
      <c r="C6993">
        <v>21.776583979890901</v>
      </c>
      <c r="D6993">
        <v>40.281695369111098</v>
      </c>
      <c r="E6993" s="68" t="s">
        <v>1683</v>
      </c>
      <c r="F6993" s="8">
        <f>INDEX(Δεδομένα!$P:$P,MATCH('2020'!E6993,Δεδομένα!$O:$O,0))</f>
        <v>70</v>
      </c>
      <c r="G6993" s="6" t="s">
        <v>246</v>
      </c>
      <c r="H6993" s="2" t="str">
        <f>INDEX(Δεδομένα!B$1:B$51,MATCH('2020'!G6993,Δεδομένα!A$1:A$51,0))</f>
        <v>ΔΥΤΙΚΗΣ ΜΑΚΕΔΟΝΙΑΣ</v>
      </c>
      <c r="I6993" s="8">
        <f>INDEX(Δεδομένα!E$1:E$13,MATCH('2020'!H6993,Δεδομένα!D$1:D$13,0))</f>
        <v>4</v>
      </c>
      <c r="J6993" s="1">
        <v>44115</v>
      </c>
      <c r="K6993" s="6" t="s">
        <v>1159</v>
      </c>
      <c r="L6993" s="36" t="str">
        <f t="shared" si="436"/>
        <v>11/10/2020 13:59</v>
      </c>
      <c r="M6993" s="1">
        <v>44115</v>
      </c>
      <c r="N6993" s="6" t="s">
        <v>750</v>
      </c>
      <c r="O6993" s="36" t="str">
        <f t="shared" si="437"/>
        <v>11/10/2020 16:45</v>
      </c>
      <c r="P6993" s="46">
        <f t="shared" si="438"/>
        <v>0.11527777777519077</v>
      </c>
      <c r="Q6993" s="48">
        <v>0</v>
      </c>
      <c r="R6993" s="47">
        <f t="shared" si="439"/>
        <v>165.99999999627471</v>
      </c>
      <c r="S6993" s="6" t="s">
        <v>44</v>
      </c>
      <c r="T6993" s="6" t="s">
        <v>1684</v>
      </c>
      <c r="U6993" s="6" t="s">
        <v>44</v>
      </c>
      <c r="V6993" s="6" t="s">
        <v>7233</v>
      </c>
      <c r="W6993" s="7">
        <v>0</v>
      </c>
      <c r="X6993" s="7">
        <v>0</v>
      </c>
      <c r="Y6993" s="7">
        <v>0</v>
      </c>
      <c r="Z6993" s="7">
        <v>0</v>
      </c>
      <c r="AA6993" s="7">
        <v>0</v>
      </c>
      <c r="AB6993" s="7">
        <v>20</v>
      </c>
      <c r="AC6993" s="7">
        <v>5</v>
      </c>
      <c r="AD6993" s="7">
        <v>0</v>
      </c>
      <c r="AE6993">
        <v>9</v>
      </c>
      <c r="AF6993">
        <v>8</v>
      </c>
      <c r="AG6993">
        <v>0</v>
      </c>
      <c r="AH6993">
        <v>0</v>
      </c>
      <c r="AI6993">
        <v>0</v>
      </c>
      <c r="AJ6993">
        <v>6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</row>
    <row r="6994" spans="1:44" x14ac:dyDescent="0.25">
      <c r="A6994">
        <v>1598603</v>
      </c>
      <c r="B6994">
        <v>795535</v>
      </c>
      <c r="C6994">
        <v>22.942331913462802</v>
      </c>
      <c r="D6994">
        <v>37.913101863310899</v>
      </c>
      <c r="E6994" s="68" t="s">
        <v>810</v>
      </c>
      <c r="F6994" s="8">
        <f>INDEX(Δεδομένα!$P:$P,MATCH('2020'!E6994,Δεδομένα!$O:$O,0))</f>
        <v>157</v>
      </c>
      <c r="G6994" s="6" t="s">
        <v>391</v>
      </c>
      <c r="H6994" s="2" t="str">
        <f>INDEX(Δεδομένα!B$1:B$51,MATCH('2020'!G6994,Δεδομένα!A$1:A$51,0))</f>
        <v>ΠΕΛΛΟΠΟΝΗΣΟΥ</v>
      </c>
      <c r="I6994" s="8">
        <f>INDEX(Δεδομένα!E$1:E$13,MATCH('2020'!H6994,Δεδομένα!D$1:D$13,0))</f>
        <v>8</v>
      </c>
      <c r="J6994" s="1">
        <v>44115</v>
      </c>
      <c r="K6994" s="6" t="s">
        <v>517</v>
      </c>
      <c r="L6994" s="36" t="str">
        <f t="shared" si="436"/>
        <v>11/10/2020 12:00</v>
      </c>
      <c r="M6994" s="1">
        <v>44115</v>
      </c>
      <c r="N6994" s="6" t="s">
        <v>1143</v>
      </c>
      <c r="O6994" s="36" t="str">
        <f t="shared" si="437"/>
        <v>11/10/2020 12:22</v>
      </c>
      <c r="P6994" s="46">
        <f t="shared" si="438"/>
        <v>1.5277777776645962E-2</v>
      </c>
      <c r="Q6994" s="48">
        <v>0</v>
      </c>
      <c r="R6994" s="47">
        <f t="shared" si="439"/>
        <v>21.999999998370185</v>
      </c>
      <c r="S6994" s="6" t="s">
        <v>44</v>
      </c>
      <c r="T6994" s="6" t="s">
        <v>1012</v>
      </c>
      <c r="U6994" s="6" t="s">
        <v>44</v>
      </c>
      <c r="V6994" s="6" t="s">
        <v>4821</v>
      </c>
      <c r="W6994" s="7">
        <v>0</v>
      </c>
      <c r="X6994" s="7">
        <v>0</v>
      </c>
      <c r="Y6994" s="7">
        <v>0</v>
      </c>
      <c r="Z6994" s="7">
        <v>0.05</v>
      </c>
      <c r="AA6994" s="7">
        <v>0</v>
      </c>
      <c r="AB6994" s="7">
        <v>0</v>
      </c>
      <c r="AC6994" s="7">
        <v>0</v>
      </c>
      <c r="AD6994" s="7">
        <v>0</v>
      </c>
      <c r="AE6994">
        <v>3</v>
      </c>
      <c r="AF6994">
        <v>0</v>
      </c>
      <c r="AG6994">
        <v>0</v>
      </c>
      <c r="AH6994">
        <v>0</v>
      </c>
      <c r="AI6994">
        <v>0</v>
      </c>
      <c r="AJ6994">
        <v>1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</row>
    <row r="6995" spans="1:44" x14ac:dyDescent="0.25">
      <c r="A6995">
        <v>1598608</v>
      </c>
      <c r="B6995">
        <v>795547</v>
      </c>
      <c r="C6995">
        <v>22.892037298452301</v>
      </c>
      <c r="D6995">
        <v>37.898066273804503</v>
      </c>
      <c r="E6995" s="68" t="s">
        <v>810</v>
      </c>
      <c r="F6995" s="8">
        <f>INDEX(Δεδομένα!$P:$P,MATCH('2020'!E6995,Δεδομένα!$O:$O,0))</f>
        <v>157</v>
      </c>
      <c r="G6995" s="6" t="s">
        <v>391</v>
      </c>
      <c r="H6995" s="2" t="str">
        <f>INDEX(Δεδομένα!B$1:B$51,MATCH('2020'!G6995,Δεδομένα!A$1:A$51,0))</f>
        <v>ΠΕΛΛΟΠΟΝΗΣΟΥ</v>
      </c>
      <c r="I6995" s="8">
        <f>INDEX(Δεδομένα!E$1:E$13,MATCH('2020'!H6995,Δεδομένα!D$1:D$13,0))</f>
        <v>8</v>
      </c>
      <c r="J6995" s="1">
        <v>44115</v>
      </c>
      <c r="K6995" s="6" t="s">
        <v>2798</v>
      </c>
      <c r="L6995" s="36" t="str">
        <f t="shared" si="436"/>
        <v>11/10/2020 12:39</v>
      </c>
      <c r="M6995" s="1">
        <v>44115</v>
      </c>
      <c r="N6995" s="6" t="s">
        <v>811</v>
      </c>
      <c r="O6995" s="36" t="str">
        <f t="shared" si="437"/>
        <v>11/10/2020 13:07</v>
      </c>
      <c r="P6995" s="46">
        <f t="shared" si="438"/>
        <v>1.9444444442342501E-2</v>
      </c>
      <c r="Q6995" s="48">
        <v>0</v>
      </c>
      <c r="R6995" s="47">
        <f t="shared" si="439"/>
        <v>27.999999996973202</v>
      </c>
      <c r="S6995" s="6" t="s">
        <v>44</v>
      </c>
      <c r="T6995" s="6" t="s">
        <v>1012</v>
      </c>
      <c r="U6995" s="6" t="s">
        <v>44</v>
      </c>
      <c r="V6995" s="6" t="s">
        <v>7232</v>
      </c>
      <c r="W6995" s="7">
        <v>0</v>
      </c>
      <c r="X6995" s="7">
        <v>0</v>
      </c>
      <c r="Y6995" s="7">
        <v>0</v>
      </c>
      <c r="Z6995" s="7">
        <v>0.1</v>
      </c>
      <c r="AA6995" s="7">
        <v>0</v>
      </c>
      <c r="AB6995" s="7">
        <v>0</v>
      </c>
      <c r="AC6995" s="7">
        <v>0</v>
      </c>
      <c r="AD6995" s="7">
        <v>0</v>
      </c>
      <c r="AE6995">
        <v>5</v>
      </c>
      <c r="AF6995">
        <v>0</v>
      </c>
      <c r="AG6995">
        <v>0</v>
      </c>
      <c r="AH6995">
        <v>0</v>
      </c>
      <c r="AI6995">
        <v>0</v>
      </c>
      <c r="AJ6995">
        <v>1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</row>
    <row r="6996" spans="1:44" x14ac:dyDescent="0.25">
      <c r="A6996">
        <v>1616827</v>
      </c>
      <c r="B6996">
        <v>795593</v>
      </c>
      <c r="C6996">
        <v>22.508204478195601</v>
      </c>
      <c r="D6996">
        <v>37.981945414288099</v>
      </c>
      <c r="E6996" s="68" t="s">
        <v>390</v>
      </c>
      <c r="F6996" s="8">
        <f>INDEX(Δεδομένα!$P:$P,MATCH('2020'!E6996,Δεδομένα!$O:$O,0))</f>
        <v>159</v>
      </c>
      <c r="G6996" s="6" t="s">
        <v>391</v>
      </c>
      <c r="H6996" s="2" t="str">
        <f>INDEX(Δεδομένα!B$1:B$51,MATCH('2020'!G6996,Δεδομένα!A$1:A$51,0))</f>
        <v>ΠΕΛΛΟΠΟΝΗΣΟΥ</v>
      </c>
      <c r="I6996" s="8">
        <f>INDEX(Δεδομένα!E$1:E$13,MATCH('2020'!H6996,Δεδομένα!D$1:D$13,0))</f>
        <v>8</v>
      </c>
      <c r="J6996" s="1">
        <v>44115</v>
      </c>
      <c r="K6996" s="6" t="s">
        <v>59</v>
      </c>
      <c r="L6996" s="36" t="str">
        <f t="shared" si="436"/>
        <v>11/10/2020 15:00</v>
      </c>
      <c r="M6996" s="1">
        <v>44115</v>
      </c>
      <c r="N6996" s="6" t="s">
        <v>750</v>
      </c>
      <c r="O6996" s="36" t="str">
        <f t="shared" si="437"/>
        <v>11/10/2020 16:45</v>
      </c>
      <c r="P6996" s="46">
        <f t="shared" si="438"/>
        <v>7.2916666664241347E-2</v>
      </c>
      <c r="Q6996" s="48">
        <v>0</v>
      </c>
      <c r="R6996" s="47">
        <f t="shared" si="439"/>
        <v>104.99999999650754</v>
      </c>
      <c r="S6996" s="6" t="s">
        <v>44</v>
      </c>
      <c r="T6996" s="6" t="s">
        <v>1097</v>
      </c>
      <c r="U6996" s="6" t="s">
        <v>44</v>
      </c>
      <c r="V6996" s="6" t="s">
        <v>2093</v>
      </c>
      <c r="W6996" s="7">
        <v>0</v>
      </c>
      <c r="X6996" s="7">
        <v>0</v>
      </c>
      <c r="Y6996" s="7">
        <v>0</v>
      </c>
      <c r="Z6996" s="7">
        <v>0</v>
      </c>
      <c r="AA6996" s="7">
        <v>0</v>
      </c>
      <c r="AB6996" s="7">
        <v>0</v>
      </c>
      <c r="AC6996" s="7">
        <v>1</v>
      </c>
      <c r="AD6996" s="7">
        <v>0</v>
      </c>
      <c r="AE6996">
        <v>4</v>
      </c>
      <c r="AF6996">
        <v>0</v>
      </c>
      <c r="AG6996">
        <v>0</v>
      </c>
      <c r="AH6996">
        <v>0</v>
      </c>
      <c r="AI6996">
        <v>0</v>
      </c>
      <c r="AJ6996">
        <v>2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</row>
    <row r="6997" spans="1:44" x14ac:dyDescent="0.25">
      <c r="A6997">
        <v>1598573</v>
      </c>
      <c r="B6997">
        <v>795756</v>
      </c>
      <c r="C6997">
        <v>22.971185831561399</v>
      </c>
      <c r="D6997">
        <v>37.922827210757099</v>
      </c>
      <c r="E6997" s="68" t="s">
        <v>810</v>
      </c>
      <c r="F6997" s="8">
        <f>INDEX(Δεδομένα!$P:$P,MATCH('2020'!E6997,Δεδομένα!$O:$O,0))</f>
        <v>157</v>
      </c>
      <c r="G6997" s="6" t="s">
        <v>391</v>
      </c>
      <c r="H6997" s="2" t="str">
        <f>INDEX(Δεδομένα!B$1:B$51,MATCH('2020'!G6997,Δεδομένα!A$1:A$51,0))</f>
        <v>ΠΕΛΛΟΠΟΝΗΣΟΥ</v>
      </c>
      <c r="I6997" s="8">
        <f>INDEX(Δεδομένα!E$1:E$13,MATCH('2020'!H6997,Δεδομένα!D$1:D$13,0))</f>
        <v>8</v>
      </c>
      <c r="J6997" s="1">
        <v>44115</v>
      </c>
      <c r="K6997" s="6" t="s">
        <v>4219</v>
      </c>
      <c r="L6997" s="36" t="str">
        <f t="shared" si="436"/>
        <v>11/10/2020 03:30</v>
      </c>
      <c r="M6997" s="1">
        <v>44115</v>
      </c>
      <c r="N6997" s="6" t="s">
        <v>742</v>
      </c>
      <c r="O6997" s="36" t="str">
        <f t="shared" si="437"/>
        <v>11/10/2020 04:10</v>
      </c>
      <c r="P6997" s="46">
        <f t="shared" si="438"/>
        <v>2.7777777773735579E-2</v>
      </c>
      <c r="Q6997" s="48">
        <v>0</v>
      </c>
      <c r="R6997" s="47">
        <f t="shared" si="439"/>
        <v>39.999999994179234</v>
      </c>
      <c r="S6997" s="6" t="s">
        <v>44</v>
      </c>
      <c r="T6997" s="6" t="s">
        <v>1012</v>
      </c>
      <c r="U6997" s="6" t="s">
        <v>2447</v>
      </c>
      <c r="V6997" s="6" t="s">
        <v>7246</v>
      </c>
      <c r="W6997" s="7">
        <v>0</v>
      </c>
      <c r="X6997" s="7">
        <v>0</v>
      </c>
      <c r="Y6997" s="7">
        <v>0</v>
      </c>
      <c r="Z6997" s="7">
        <v>4</v>
      </c>
      <c r="AA6997" s="7">
        <v>0</v>
      </c>
      <c r="AB6997" s="7">
        <v>0</v>
      </c>
      <c r="AC6997" s="7">
        <v>0</v>
      </c>
      <c r="AD6997" s="7">
        <v>0</v>
      </c>
      <c r="AE6997">
        <v>2</v>
      </c>
      <c r="AF6997">
        <v>0</v>
      </c>
      <c r="AG6997">
        <v>0</v>
      </c>
      <c r="AH6997">
        <v>0</v>
      </c>
      <c r="AI6997">
        <v>0</v>
      </c>
      <c r="AJ6997">
        <v>1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</row>
    <row r="6998" spans="1:44" x14ac:dyDescent="0.25">
      <c r="A6998">
        <v>1602321</v>
      </c>
      <c r="B6998">
        <v>795637</v>
      </c>
      <c r="C6998">
        <v>25.1390818337082</v>
      </c>
      <c r="D6998">
        <v>37.611589272738897</v>
      </c>
      <c r="E6998" s="68" t="s">
        <v>490</v>
      </c>
      <c r="F6998" s="8">
        <f>INDEX(Δεδομένα!$P:$P,MATCH('2020'!E6998,Δεδομένα!$O:$O,0))</f>
        <v>192</v>
      </c>
      <c r="G6998" s="6" t="s">
        <v>479</v>
      </c>
      <c r="H6998" s="2" t="str">
        <f>INDEX(Δεδομένα!B$1:B$51,MATCH('2020'!G6998,Δεδομένα!A$1:A$51,0))</f>
        <v>ΝΟΤΙΟΥ ΑΙΓΑΙΟΥ</v>
      </c>
      <c r="I6998" s="8">
        <f>INDEX(Δεδομένα!E$1:E$13,MATCH('2020'!H6998,Δεδομένα!D$1:D$13,0))</f>
        <v>10</v>
      </c>
      <c r="J6998" s="1">
        <v>44115</v>
      </c>
      <c r="K6998" s="6" t="s">
        <v>336</v>
      </c>
      <c r="L6998" s="36" t="str">
        <f t="shared" si="436"/>
        <v>11/10/2020 17:40</v>
      </c>
      <c r="M6998" s="1">
        <v>44116</v>
      </c>
      <c r="N6998" s="6" t="s">
        <v>504</v>
      </c>
      <c r="O6998" s="36" t="str">
        <f t="shared" si="437"/>
        <v>12/10/2020 15:50</v>
      </c>
      <c r="P6998" s="46">
        <f t="shared" si="438"/>
        <v>0.92361111110949423</v>
      </c>
      <c r="Q6998" s="48">
        <v>0</v>
      </c>
      <c r="R6998" s="47">
        <f t="shared" si="439"/>
        <v>1329.9999999976717</v>
      </c>
      <c r="S6998" s="6" t="s">
        <v>44</v>
      </c>
      <c r="T6998" s="6" t="s">
        <v>492</v>
      </c>
      <c r="U6998" s="6" t="s">
        <v>44</v>
      </c>
      <c r="V6998" s="6" t="s">
        <v>4379</v>
      </c>
      <c r="W6998" s="7">
        <v>0</v>
      </c>
      <c r="X6998" s="7">
        <v>0</v>
      </c>
      <c r="Y6998" s="7">
        <v>0</v>
      </c>
      <c r="Z6998" s="7">
        <v>0</v>
      </c>
      <c r="AA6998" s="7">
        <v>6</v>
      </c>
      <c r="AB6998" s="7">
        <v>0</v>
      </c>
      <c r="AC6998" s="7">
        <v>0</v>
      </c>
      <c r="AD6998" s="7">
        <v>0</v>
      </c>
      <c r="AE6998">
        <v>14</v>
      </c>
      <c r="AF6998">
        <v>0</v>
      </c>
      <c r="AG6998">
        <v>0</v>
      </c>
      <c r="AH6998">
        <v>0</v>
      </c>
      <c r="AI6998">
        <v>0</v>
      </c>
      <c r="AJ6998">
        <v>4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</row>
    <row r="6999" spans="1:44" x14ac:dyDescent="0.25">
      <c r="A6999">
        <v>1615642</v>
      </c>
      <c r="B6999">
        <v>795448</v>
      </c>
      <c r="C6999">
        <v>26.484025050669</v>
      </c>
      <c r="D6999">
        <v>39.026363937263199</v>
      </c>
      <c r="E6999" s="68" t="s">
        <v>511</v>
      </c>
      <c r="F6999" s="8">
        <f>INDEX(Δεδομένα!$P:$P,MATCH('2020'!E6999,Δεδομένα!$O:$O,0))</f>
        <v>199</v>
      </c>
      <c r="G6999" s="6" t="s">
        <v>495</v>
      </c>
      <c r="H6999" s="2" t="str">
        <f>INDEX(Δεδομένα!B$1:B$51,MATCH('2020'!G6999,Δεδομένα!A$1:A$51,0))</f>
        <v>ΒΟΡΕΙΟΥ ΑΙΓΑΙΟΥ</v>
      </c>
      <c r="I6999" s="8">
        <f>INDEX(Δεδομένα!E$1:E$13,MATCH('2020'!H6999,Δεδομένα!D$1:D$13,0))</f>
        <v>11</v>
      </c>
      <c r="J6999" s="1">
        <v>44115</v>
      </c>
      <c r="K6999" s="6" t="s">
        <v>4141</v>
      </c>
      <c r="L6999" s="36" t="str">
        <f t="shared" si="436"/>
        <v>11/10/2020 05:35</v>
      </c>
      <c r="M6999" s="1">
        <v>44115</v>
      </c>
      <c r="N6999" s="6" t="s">
        <v>766</v>
      </c>
      <c r="O6999" s="36" t="str">
        <f t="shared" si="437"/>
        <v>11/10/2020 07:18</v>
      </c>
      <c r="P6999" s="46">
        <f t="shared" si="438"/>
        <v>7.1527777778101154E-2</v>
      </c>
      <c r="Q6999" s="48">
        <v>0</v>
      </c>
      <c r="R6999" s="47">
        <f t="shared" si="439"/>
        <v>103.00000000046566</v>
      </c>
      <c r="S6999" s="6" t="s">
        <v>44</v>
      </c>
      <c r="T6999" s="6" t="s">
        <v>499</v>
      </c>
      <c r="U6999" s="6" t="s">
        <v>7230</v>
      </c>
      <c r="V6999" s="6" t="s">
        <v>7231</v>
      </c>
      <c r="W6999" s="7">
        <v>0</v>
      </c>
      <c r="X6999" s="7">
        <v>0</v>
      </c>
      <c r="Y6999" s="7">
        <v>0</v>
      </c>
      <c r="Z6999" s="7">
        <v>0</v>
      </c>
      <c r="AA6999" s="7">
        <v>0</v>
      </c>
      <c r="AB6999" s="7">
        <v>0.03</v>
      </c>
      <c r="AC6999" s="7">
        <v>0</v>
      </c>
      <c r="AD6999" s="7">
        <v>0</v>
      </c>
      <c r="AE6999">
        <v>5</v>
      </c>
      <c r="AF6999">
        <v>0</v>
      </c>
      <c r="AG6999">
        <v>2</v>
      </c>
      <c r="AH6999">
        <v>0</v>
      </c>
      <c r="AI6999">
        <v>0</v>
      </c>
      <c r="AJ6999">
        <v>2</v>
      </c>
      <c r="AK6999">
        <v>1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</row>
    <row r="7000" spans="1:44" x14ac:dyDescent="0.25">
      <c r="A7000">
        <v>1615673</v>
      </c>
      <c r="B7000">
        <v>795527</v>
      </c>
      <c r="C7000">
        <v>25.922266396948299</v>
      </c>
      <c r="D7000">
        <v>39.242759776094701</v>
      </c>
      <c r="E7000" s="68" t="s">
        <v>506</v>
      </c>
      <c r="F7000" s="8">
        <f>INDEX(Δεδομένα!$P:$P,MATCH('2020'!E7000,Δεδομένα!$O:$O,0))</f>
        <v>197</v>
      </c>
      <c r="G7000" s="6" t="s">
        <v>495</v>
      </c>
      <c r="H7000" s="2" t="str">
        <f>INDEX(Δεδομένα!B$1:B$51,MATCH('2020'!G7000,Δεδομένα!A$1:A$51,0))</f>
        <v>ΒΟΡΕΙΟΥ ΑΙΓΑΙΟΥ</v>
      </c>
      <c r="I7000" s="8">
        <f>INDEX(Δεδομένα!E$1:E$13,MATCH('2020'!H7000,Δεδομένα!D$1:D$13,0))</f>
        <v>11</v>
      </c>
      <c r="J7000" s="1">
        <v>44115</v>
      </c>
      <c r="K7000" s="6" t="s">
        <v>645</v>
      </c>
      <c r="L7000" s="36" t="str">
        <f t="shared" si="436"/>
        <v>11/10/2020 11:30</v>
      </c>
      <c r="M7000" s="1">
        <v>44115</v>
      </c>
      <c r="N7000" s="6" t="s">
        <v>353</v>
      </c>
      <c r="O7000" s="36" t="str">
        <f t="shared" si="437"/>
        <v>11/10/2020 21:40</v>
      </c>
      <c r="P7000" s="46">
        <f t="shared" si="438"/>
        <v>0.42361111111677019</v>
      </c>
      <c r="Q7000" s="48">
        <v>0</v>
      </c>
      <c r="R7000" s="47">
        <f t="shared" si="439"/>
        <v>610.00000000814907</v>
      </c>
      <c r="S7000" s="6" t="s">
        <v>44</v>
      </c>
      <c r="T7000" s="6" t="s">
        <v>508</v>
      </c>
      <c r="U7000" s="6" t="s">
        <v>5987</v>
      </c>
      <c r="V7000" s="6" t="s">
        <v>5987</v>
      </c>
      <c r="W7000" s="7">
        <v>0</v>
      </c>
      <c r="X7000" s="7">
        <v>0</v>
      </c>
      <c r="Y7000" s="7">
        <v>0</v>
      </c>
      <c r="Z7000" s="7">
        <v>0</v>
      </c>
      <c r="AA7000" s="7">
        <v>0</v>
      </c>
      <c r="AB7000" s="7">
        <v>2</v>
      </c>
      <c r="AC7000" s="7">
        <v>0</v>
      </c>
      <c r="AD7000" s="7">
        <v>0</v>
      </c>
      <c r="AE7000">
        <v>10</v>
      </c>
      <c r="AF7000">
        <v>0</v>
      </c>
      <c r="AG7000">
        <v>0</v>
      </c>
      <c r="AH7000">
        <v>0</v>
      </c>
      <c r="AI7000">
        <v>0</v>
      </c>
      <c r="AJ7000">
        <v>5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</row>
    <row r="7001" spans="1:44" x14ac:dyDescent="0.25">
      <c r="A7001">
        <v>1615660</v>
      </c>
      <c r="B7001">
        <v>795647</v>
      </c>
      <c r="C7001">
        <v>26.018795334196199</v>
      </c>
      <c r="D7001">
        <v>39.135606003146101</v>
      </c>
      <c r="E7001" s="68" t="s">
        <v>506</v>
      </c>
      <c r="F7001" s="8">
        <f>INDEX(Δεδομένα!$P:$P,MATCH('2020'!E7001,Δεδομένα!$O:$O,0))</f>
        <v>197</v>
      </c>
      <c r="G7001" s="6" t="s">
        <v>495</v>
      </c>
      <c r="H7001" s="2" t="str">
        <f>INDEX(Δεδομένα!B$1:B$51,MATCH('2020'!G7001,Δεδομένα!A$1:A$51,0))</f>
        <v>ΒΟΡΕΙΟΥ ΑΙΓΑΙΟΥ</v>
      </c>
      <c r="I7001" s="8">
        <f>INDEX(Δεδομένα!E$1:E$13,MATCH('2020'!H7001,Δεδομένα!D$1:D$13,0))</f>
        <v>11</v>
      </c>
      <c r="J7001" s="1">
        <v>44115</v>
      </c>
      <c r="K7001" s="6" t="s">
        <v>962</v>
      </c>
      <c r="L7001" s="36" t="str">
        <f t="shared" si="436"/>
        <v>11/10/2020 18:14</v>
      </c>
      <c r="M7001" s="1">
        <v>44115</v>
      </c>
      <c r="N7001" s="6" t="s">
        <v>209</v>
      </c>
      <c r="O7001" s="36" t="str">
        <f t="shared" si="437"/>
        <v>11/10/2020 18:30</v>
      </c>
      <c r="P7001" s="46">
        <f t="shared" si="438"/>
        <v>1.1111111110949423E-2</v>
      </c>
      <c r="Q7001" s="48">
        <v>0</v>
      </c>
      <c r="R7001" s="47">
        <f t="shared" si="439"/>
        <v>15.999999999767169</v>
      </c>
      <c r="S7001" s="6" t="s">
        <v>44</v>
      </c>
      <c r="T7001" s="6" t="s">
        <v>508</v>
      </c>
      <c r="U7001" s="6" t="s">
        <v>2823</v>
      </c>
      <c r="V7001" s="6" t="s">
        <v>7240</v>
      </c>
      <c r="W7001" s="7">
        <v>0</v>
      </c>
      <c r="X7001" s="7">
        <v>0</v>
      </c>
      <c r="Y7001" s="7">
        <v>0</v>
      </c>
      <c r="Z7001" s="7">
        <v>0.1</v>
      </c>
      <c r="AA7001" s="7">
        <v>0</v>
      </c>
      <c r="AB7001" s="7">
        <v>0</v>
      </c>
      <c r="AC7001" s="7">
        <v>0</v>
      </c>
      <c r="AD7001" s="7">
        <v>0</v>
      </c>
      <c r="AE7001">
        <v>2</v>
      </c>
      <c r="AF7001">
        <v>0</v>
      </c>
      <c r="AG7001">
        <v>0</v>
      </c>
      <c r="AH7001">
        <v>0</v>
      </c>
      <c r="AI7001">
        <v>0</v>
      </c>
      <c r="AJ7001">
        <v>1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</row>
    <row r="7002" spans="1:44" x14ac:dyDescent="0.25">
      <c r="A7002">
        <v>1598570</v>
      </c>
      <c r="B7002">
        <v>795658</v>
      </c>
      <c r="C7002">
        <v>25.170976343258999</v>
      </c>
      <c r="D7002">
        <v>39.913840480976503</v>
      </c>
      <c r="E7002" s="68" t="s">
        <v>519</v>
      </c>
      <c r="F7002" s="8">
        <f>INDEX(Δεδομένα!$P:$P,MATCH('2020'!E7002,Δεδομένα!$O:$O,0))</f>
        <v>200</v>
      </c>
      <c r="G7002" s="6" t="s">
        <v>495</v>
      </c>
      <c r="H7002" s="2" t="str">
        <f>INDEX(Δεδομένα!B$1:B$51,MATCH('2020'!G7002,Δεδομένα!A$1:A$51,0))</f>
        <v>ΒΟΡΕΙΟΥ ΑΙΓΑΙΟΥ</v>
      </c>
      <c r="I7002" s="8">
        <f>INDEX(Δεδομένα!E$1:E$13,MATCH('2020'!H7002,Δεδομένα!D$1:D$13,0))</f>
        <v>11</v>
      </c>
      <c r="J7002" s="1">
        <v>44115</v>
      </c>
      <c r="K7002" s="6" t="s">
        <v>621</v>
      </c>
      <c r="L7002" s="36" t="str">
        <f t="shared" si="436"/>
        <v>11/10/2020 18:20</v>
      </c>
      <c r="M7002" s="1">
        <v>44115</v>
      </c>
      <c r="N7002" s="6" t="s">
        <v>418</v>
      </c>
      <c r="O7002" s="36" t="str">
        <f t="shared" si="437"/>
        <v>11/10/2020 18:45</v>
      </c>
      <c r="P7002" s="46">
        <f t="shared" si="438"/>
        <v>1.7361111109494232E-2</v>
      </c>
      <c r="Q7002" s="48">
        <v>0</v>
      </c>
      <c r="R7002" s="47">
        <f t="shared" si="439"/>
        <v>24.999999997671694</v>
      </c>
      <c r="S7002" s="6" t="s">
        <v>44</v>
      </c>
      <c r="T7002" s="6" t="s">
        <v>521</v>
      </c>
      <c r="U7002" s="6" t="s">
        <v>1682</v>
      </c>
      <c r="V7002" s="6" t="s">
        <v>1682</v>
      </c>
      <c r="W7002" s="7">
        <v>0</v>
      </c>
      <c r="X7002" s="7">
        <v>0</v>
      </c>
      <c r="Y7002" s="7">
        <v>0</v>
      </c>
      <c r="Z7002" s="7">
        <v>0.5</v>
      </c>
      <c r="AA7002" s="7">
        <v>0</v>
      </c>
      <c r="AB7002" s="7">
        <v>0</v>
      </c>
      <c r="AC7002" s="7">
        <v>0</v>
      </c>
      <c r="AD7002" s="7">
        <v>0</v>
      </c>
      <c r="AE7002">
        <v>4</v>
      </c>
      <c r="AF7002">
        <v>0</v>
      </c>
      <c r="AG7002">
        <v>0</v>
      </c>
      <c r="AH7002">
        <v>0</v>
      </c>
      <c r="AI7002">
        <v>0</v>
      </c>
      <c r="AJ7002">
        <v>2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</row>
    <row r="7003" spans="1:44" x14ac:dyDescent="0.25">
      <c r="A7003">
        <v>1615678</v>
      </c>
      <c r="B7003">
        <v>795659</v>
      </c>
      <c r="C7003">
        <v>26.032462542813199</v>
      </c>
      <c r="D7003">
        <v>39.211673020533603</v>
      </c>
      <c r="E7003" s="68" t="s">
        <v>506</v>
      </c>
      <c r="F7003" s="8">
        <f>INDEX(Δεδομένα!$P:$P,MATCH('2020'!E7003,Δεδομένα!$O:$O,0))</f>
        <v>197</v>
      </c>
      <c r="G7003" s="6" t="s">
        <v>495</v>
      </c>
      <c r="H7003" s="2" t="str">
        <f>INDEX(Δεδομένα!B$1:B$51,MATCH('2020'!G7003,Δεδομένα!A$1:A$51,0))</f>
        <v>ΒΟΡΕΙΟΥ ΑΙΓΑΙΟΥ</v>
      </c>
      <c r="I7003" s="8">
        <f>INDEX(Δεδομένα!E$1:E$13,MATCH('2020'!H7003,Δεδομένα!D$1:D$13,0))</f>
        <v>11</v>
      </c>
      <c r="J7003" s="1">
        <v>44115</v>
      </c>
      <c r="K7003" s="6" t="s">
        <v>263</v>
      </c>
      <c r="L7003" s="36" t="str">
        <f t="shared" si="436"/>
        <v>11/10/2020 18:35</v>
      </c>
      <c r="M7003" s="1">
        <v>44115</v>
      </c>
      <c r="N7003" s="6" t="s">
        <v>1825</v>
      </c>
      <c r="O7003" s="36" t="str">
        <f t="shared" si="437"/>
        <v>11/10/2020 18:41</v>
      </c>
      <c r="P7003" s="46">
        <f t="shared" si="438"/>
        <v>4.166666665696539E-3</v>
      </c>
      <c r="Q7003" s="48">
        <v>0</v>
      </c>
      <c r="R7003" s="47">
        <f t="shared" si="439"/>
        <v>5.9999999986030161</v>
      </c>
      <c r="S7003" s="6" t="s">
        <v>44</v>
      </c>
      <c r="T7003" s="6" t="s">
        <v>508</v>
      </c>
      <c r="U7003" s="6" t="s">
        <v>5987</v>
      </c>
      <c r="V7003" s="6" t="s">
        <v>5987</v>
      </c>
      <c r="W7003" s="7">
        <v>0</v>
      </c>
      <c r="X7003" s="7">
        <v>0</v>
      </c>
      <c r="Y7003" s="7">
        <v>0</v>
      </c>
      <c r="Z7003" s="7">
        <v>0</v>
      </c>
      <c r="AA7003" s="7">
        <v>0</v>
      </c>
      <c r="AB7003" s="7">
        <v>0</v>
      </c>
      <c r="AC7003" s="7">
        <v>0.1</v>
      </c>
      <c r="AD7003" s="7">
        <v>0</v>
      </c>
      <c r="AE7003">
        <v>2</v>
      </c>
      <c r="AF7003">
        <v>0</v>
      </c>
      <c r="AG7003">
        <v>0</v>
      </c>
      <c r="AH7003">
        <v>0</v>
      </c>
      <c r="AI7003">
        <v>0</v>
      </c>
      <c r="AJ7003">
        <v>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</row>
    <row r="7004" spans="1:44" x14ac:dyDescent="0.25">
      <c r="A7004">
        <v>1596979</v>
      </c>
      <c r="B7004">
        <v>795615</v>
      </c>
      <c r="C7004">
        <v>25.073127376080301</v>
      </c>
      <c r="D7004">
        <v>41.053619302361398</v>
      </c>
      <c r="E7004" s="68" t="s">
        <v>120</v>
      </c>
      <c r="F7004" s="8">
        <f>INDEX(Δεδομένα!$P:$P,MATCH('2020'!E7004,Δεδομένα!$O:$O,0))</f>
        <v>30</v>
      </c>
      <c r="G7004" s="6" t="s">
        <v>121</v>
      </c>
      <c r="H7004" s="2" t="str">
        <f>INDEX(Δεδομένα!B$1:B$51,MATCH('2020'!G7004,Δεδομένα!A$1:A$51,0))</f>
        <v>ΑΝΑΤΟΛΙΚΗΣ ΜΑΚΕΔΟΝΙΑΣ ΚΑΙ ΘΡΑΚΗΣ</v>
      </c>
      <c r="I7004" s="8">
        <f>INDEX(Δεδομένα!E$1:E$13,MATCH('2020'!H7004,Δεδομένα!D$1:D$13,0))</f>
        <v>2</v>
      </c>
      <c r="J7004" s="1">
        <v>44115</v>
      </c>
      <c r="K7004" s="6" t="s">
        <v>989</v>
      </c>
      <c r="L7004" s="36" t="str">
        <f t="shared" si="436"/>
        <v>11/10/2020 16:23</v>
      </c>
      <c r="M7004" s="1">
        <v>44115</v>
      </c>
      <c r="N7004" s="6" t="s">
        <v>107</v>
      </c>
      <c r="O7004" s="36" t="str">
        <f t="shared" si="437"/>
        <v>11/10/2020 20:20</v>
      </c>
      <c r="P7004" s="46">
        <f t="shared" si="438"/>
        <v>0.16458333333139308</v>
      </c>
      <c r="Q7004" s="48">
        <v>0</v>
      </c>
      <c r="R7004" s="47">
        <f t="shared" si="439"/>
        <v>236.99999999720603</v>
      </c>
      <c r="S7004" s="6" t="s">
        <v>44</v>
      </c>
      <c r="T7004" s="6" t="s">
        <v>129</v>
      </c>
      <c r="U7004" s="6" t="s">
        <v>44</v>
      </c>
      <c r="V7004" s="6" t="s">
        <v>7236</v>
      </c>
      <c r="W7004" s="7">
        <v>0</v>
      </c>
      <c r="X7004" s="7">
        <v>0</v>
      </c>
      <c r="Y7004" s="7">
        <v>0</v>
      </c>
      <c r="Z7004" s="7">
        <v>0</v>
      </c>
      <c r="AA7004" s="7">
        <v>150</v>
      </c>
      <c r="AB7004" s="7">
        <v>0</v>
      </c>
      <c r="AC7004" s="7">
        <v>0</v>
      </c>
      <c r="AD7004" s="7">
        <v>0</v>
      </c>
      <c r="AE7004">
        <v>7</v>
      </c>
      <c r="AF7004">
        <v>0</v>
      </c>
      <c r="AG7004">
        <v>0</v>
      </c>
      <c r="AH7004">
        <v>0</v>
      </c>
      <c r="AI7004">
        <v>0</v>
      </c>
      <c r="AJ7004">
        <v>3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</row>
    <row r="7005" spans="1:44" x14ac:dyDescent="0.25">
      <c r="A7005">
        <v>1597052</v>
      </c>
      <c r="B7005">
        <v>795549</v>
      </c>
      <c r="C7005">
        <v>22.176849873654199</v>
      </c>
      <c r="D7005">
        <v>41.013571561321903</v>
      </c>
      <c r="E7005" s="68" t="s">
        <v>952</v>
      </c>
      <c r="F7005" s="8">
        <f>INDEX(Δεδομένα!$P:$P,MATCH('2020'!E7005,Δεδομένα!$O:$O,0))</f>
        <v>62</v>
      </c>
      <c r="G7005" s="6" t="s">
        <v>874</v>
      </c>
      <c r="H7005" s="2" t="str">
        <f>INDEX(Δεδομένα!B$1:B$51,MATCH('2020'!G7005,Δεδομένα!A$1:A$51,0))</f>
        <v>ΚΕΝΤΡΙΚΗΣ ΜΑΚΕΔΟΝΙΑΣ</v>
      </c>
      <c r="I7005" s="8">
        <f>INDEX(Δεδομένα!E$1:E$13,MATCH('2020'!H7005,Δεδομένα!D$1:D$13,0))</f>
        <v>3</v>
      </c>
      <c r="J7005" s="1">
        <v>44115</v>
      </c>
      <c r="K7005" s="6" t="s">
        <v>1723</v>
      </c>
      <c r="L7005" s="36" t="str">
        <f t="shared" si="436"/>
        <v>11/10/2020 12:48</v>
      </c>
      <c r="M7005" s="1">
        <v>44115</v>
      </c>
      <c r="N7005" s="6" t="s">
        <v>341</v>
      </c>
      <c r="O7005" s="36" t="str">
        <f t="shared" si="437"/>
        <v>11/10/2020 13:55</v>
      </c>
      <c r="P7005" s="46">
        <f t="shared" si="438"/>
        <v>4.6527777776645962E-2</v>
      </c>
      <c r="Q7005" s="48">
        <v>0</v>
      </c>
      <c r="R7005" s="47">
        <f t="shared" si="439"/>
        <v>66.999999998370185</v>
      </c>
      <c r="S7005" s="6" t="s">
        <v>44</v>
      </c>
      <c r="T7005" s="6" t="s">
        <v>954</v>
      </c>
      <c r="U7005" s="6" t="s">
        <v>44</v>
      </c>
      <c r="V7005" s="6" t="s">
        <v>6951</v>
      </c>
      <c r="W7005" s="7">
        <v>0</v>
      </c>
      <c r="X7005" s="7">
        <v>0</v>
      </c>
      <c r="Y7005" s="7">
        <v>0</v>
      </c>
      <c r="Z7005" s="7">
        <v>0</v>
      </c>
      <c r="AA7005" s="7">
        <v>0</v>
      </c>
      <c r="AB7005" s="7">
        <v>0</v>
      </c>
      <c r="AC7005" s="7">
        <v>0.01</v>
      </c>
      <c r="AD7005" s="7">
        <v>0</v>
      </c>
      <c r="AE7005">
        <v>2</v>
      </c>
      <c r="AF7005">
        <v>0</v>
      </c>
      <c r="AG7005">
        <v>0</v>
      </c>
      <c r="AH7005">
        <v>0</v>
      </c>
      <c r="AI7005">
        <v>0</v>
      </c>
      <c r="AJ7005">
        <v>1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</row>
    <row r="7006" spans="1:44" x14ac:dyDescent="0.25">
      <c r="A7006">
        <v>1597008</v>
      </c>
      <c r="B7006">
        <v>795632</v>
      </c>
      <c r="C7006">
        <v>22.502518802482999</v>
      </c>
      <c r="D7006">
        <v>40.732647798993</v>
      </c>
      <c r="E7006" s="68" t="s">
        <v>873</v>
      </c>
      <c r="F7006" s="8">
        <f>INDEX(Δεδομένα!$P:$P,MATCH('2020'!E7006,Δεδομένα!$O:$O,0))</f>
        <v>61</v>
      </c>
      <c r="G7006" s="6" t="s">
        <v>874</v>
      </c>
      <c r="H7006" s="2" t="str">
        <f>INDEX(Δεδομένα!B$1:B$51,MATCH('2020'!G7006,Δεδομένα!A$1:A$51,0))</f>
        <v>ΚΕΝΤΡΙΚΗΣ ΜΑΚΕΔΟΝΙΑΣ</v>
      </c>
      <c r="I7006" s="8">
        <f>INDEX(Δεδομένα!E$1:E$13,MATCH('2020'!H7006,Δεδομένα!D$1:D$13,0))</f>
        <v>3</v>
      </c>
      <c r="J7006" s="1">
        <v>44115</v>
      </c>
      <c r="K7006" s="6" t="s">
        <v>98</v>
      </c>
      <c r="L7006" s="36" t="str">
        <f t="shared" si="436"/>
        <v>11/10/2020 17:29</v>
      </c>
      <c r="M7006" s="1">
        <v>44115</v>
      </c>
      <c r="N7006" s="6" t="s">
        <v>358</v>
      </c>
      <c r="O7006" s="36" t="str">
        <f t="shared" si="437"/>
        <v>11/10/2020 20:10</v>
      </c>
      <c r="P7006" s="46">
        <f t="shared" si="438"/>
        <v>0.11180555555620231</v>
      </c>
      <c r="Q7006" s="48">
        <v>0</v>
      </c>
      <c r="R7006" s="47">
        <f t="shared" si="439"/>
        <v>161.00000000093132</v>
      </c>
      <c r="S7006" s="6" t="s">
        <v>44</v>
      </c>
      <c r="T7006" s="6" t="s">
        <v>878</v>
      </c>
      <c r="U7006" s="6" t="s">
        <v>2422</v>
      </c>
      <c r="V7006" s="6" t="s">
        <v>2423</v>
      </c>
      <c r="W7006" s="7">
        <v>0</v>
      </c>
      <c r="X7006" s="7">
        <v>0</v>
      </c>
      <c r="Y7006" s="7">
        <v>0</v>
      </c>
      <c r="Z7006" s="7">
        <v>0.7</v>
      </c>
      <c r="AA7006" s="7">
        <v>0</v>
      </c>
      <c r="AB7006" s="7">
        <v>0</v>
      </c>
      <c r="AC7006" s="7">
        <v>0</v>
      </c>
      <c r="AD7006" s="7">
        <v>0</v>
      </c>
      <c r="AE7006">
        <v>2</v>
      </c>
      <c r="AF7006">
        <v>0</v>
      </c>
      <c r="AG7006">
        <v>0</v>
      </c>
      <c r="AH7006">
        <v>0</v>
      </c>
      <c r="AI7006">
        <v>0</v>
      </c>
      <c r="AJ7006">
        <v>1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</row>
    <row r="7007" spans="1:44" x14ac:dyDescent="0.25">
      <c r="A7007">
        <v>1606277</v>
      </c>
      <c r="B7007">
        <v>795660</v>
      </c>
      <c r="C7007">
        <v>25.7581532922331</v>
      </c>
      <c r="D7007">
        <v>41.104778139287902</v>
      </c>
      <c r="E7007" s="68" t="s">
        <v>1219</v>
      </c>
      <c r="F7007" s="8">
        <f>INDEX(Δεδομένα!$P:$P,MATCH('2020'!E7007,Δεδομένα!$O:$O,0))</f>
        <v>20</v>
      </c>
      <c r="G7007" s="6" t="s">
        <v>64</v>
      </c>
      <c r="H7007" s="2" t="str">
        <f>INDEX(Δεδομένα!B$1:B$51,MATCH('2020'!G7007,Δεδομένα!A$1:A$51,0))</f>
        <v>ΑΝΑΤΟΛΙΚΗΣ ΜΑΚΕΔΟΝΙΑΣ ΚΑΙ ΘΡΑΚΗΣ</v>
      </c>
      <c r="I7007" s="8">
        <f>INDEX(Δεδομένα!E$1:E$13,MATCH('2020'!H7007,Δεδομένα!D$1:D$13,0))</f>
        <v>2</v>
      </c>
      <c r="J7007" s="1">
        <v>44115</v>
      </c>
      <c r="K7007" s="6" t="s">
        <v>209</v>
      </c>
      <c r="L7007" s="36" t="str">
        <f t="shared" si="436"/>
        <v>11/10/2020 18:30</v>
      </c>
      <c r="M7007" s="1">
        <v>44115</v>
      </c>
      <c r="N7007" s="6" t="s">
        <v>181</v>
      </c>
      <c r="O7007" s="36" t="str">
        <f t="shared" si="437"/>
        <v>11/10/2020 19:15</v>
      </c>
      <c r="P7007" s="46">
        <f t="shared" si="438"/>
        <v>3.125E-2</v>
      </c>
      <c r="Q7007" s="48">
        <v>0</v>
      </c>
      <c r="R7007" s="47">
        <f t="shared" si="439"/>
        <v>45</v>
      </c>
      <c r="S7007" s="6" t="s">
        <v>44</v>
      </c>
      <c r="T7007" s="6" t="s">
        <v>72</v>
      </c>
      <c r="U7007" s="6" t="s">
        <v>44</v>
      </c>
      <c r="V7007" s="6" t="s">
        <v>7243</v>
      </c>
      <c r="W7007" s="7">
        <v>0</v>
      </c>
      <c r="X7007" s="7">
        <v>0</v>
      </c>
      <c r="Y7007" s="7">
        <v>0</v>
      </c>
      <c r="Z7007" s="7">
        <v>0.05</v>
      </c>
      <c r="AA7007" s="7">
        <v>0</v>
      </c>
      <c r="AB7007" s="7">
        <v>0</v>
      </c>
      <c r="AC7007" s="7">
        <v>0</v>
      </c>
      <c r="AD7007" s="7">
        <v>0</v>
      </c>
      <c r="AE7007">
        <v>2</v>
      </c>
      <c r="AF7007">
        <v>0</v>
      </c>
      <c r="AG7007">
        <v>0</v>
      </c>
      <c r="AH7007">
        <v>0</v>
      </c>
      <c r="AI7007">
        <v>0</v>
      </c>
      <c r="AJ7007">
        <v>1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</row>
    <row r="7008" spans="1:44" x14ac:dyDescent="0.25">
      <c r="A7008">
        <v>1606278</v>
      </c>
      <c r="B7008">
        <v>795708</v>
      </c>
      <c r="C7008">
        <v>25.135494661077701</v>
      </c>
      <c r="D7008">
        <v>41.081326260032498</v>
      </c>
      <c r="E7008" s="68" t="s">
        <v>907</v>
      </c>
      <c r="F7008" s="8">
        <f>INDEX(Δεδομένα!$P:$P,MATCH('2020'!E7008,Δεδομένα!$O:$O,0))</f>
        <v>21</v>
      </c>
      <c r="G7008" s="6" t="s">
        <v>64</v>
      </c>
      <c r="H7008" s="2" t="str">
        <f>INDEX(Δεδομένα!B$1:B$51,MATCH('2020'!G7008,Δεδομένα!A$1:A$51,0))</f>
        <v>ΑΝΑΤΟΛΙΚΗΣ ΜΑΚΕΔΟΝΙΑΣ ΚΑΙ ΘΡΑΚΗΣ</v>
      </c>
      <c r="I7008" s="8">
        <f>INDEX(Δεδομένα!E$1:E$13,MATCH('2020'!H7008,Δεδομένα!D$1:D$13,0))</f>
        <v>2</v>
      </c>
      <c r="J7008" s="1">
        <v>44115</v>
      </c>
      <c r="K7008" s="6" t="s">
        <v>2570</v>
      </c>
      <c r="L7008" s="36" t="str">
        <f t="shared" si="436"/>
        <v>11/10/2020 20:26</v>
      </c>
      <c r="M7008" s="1">
        <v>44115</v>
      </c>
      <c r="N7008" s="6" t="s">
        <v>2261</v>
      </c>
      <c r="O7008" s="36" t="str">
        <f t="shared" si="437"/>
        <v>11/10/2020 22:40</v>
      </c>
      <c r="P7008" s="46">
        <f t="shared" si="438"/>
        <v>9.3055555553291924E-2</v>
      </c>
      <c r="Q7008" s="48">
        <v>0</v>
      </c>
      <c r="R7008" s="47">
        <f t="shared" si="439"/>
        <v>133.99999999674037</v>
      </c>
      <c r="S7008" s="6" t="s">
        <v>44</v>
      </c>
      <c r="T7008" s="6" t="s">
        <v>909</v>
      </c>
      <c r="U7008" s="6" t="s">
        <v>44</v>
      </c>
      <c r="V7008" s="6" t="s">
        <v>6938</v>
      </c>
      <c r="W7008" s="7">
        <v>0</v>
      </c>
      <c r="X7008" s="7">
        <v>0</v>
      </c>
      <c r="Y7008" s="7">
        <v>0</v>
      </c>
      <c r="Z7008" s="7">
        <v>0</v>
      </c>
      <c r="AA7008" s="7">
        <v>30</v>
      </c>
      <c r="AB7008" s="7">
        <v>0</v>
      </c>
      <c r="AC7008" s="7">
        <v>0</v>
      </c>
      <c r="AD7008" s="7">
        <v>0</v>
      </c>
      <c r="AE7008">
        <v>2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</row>
    <row r="7009" spans="1:44" x14ac:dyDescent="0.25">
      <c r="A7009">
        <v>1599048</v>
      </c>
      <c r="B7009">
        <v>795764</v>
      </c>
      <c r="C7009">
        <v>24.0434515120497</v>
      </c>
      <c r="D7009">
        <v>38.208409440067001</v>
      </c>
      <c r="E7009" s="68" t="s">
        <v>1882</v>
      </c>
      <c r="F7009" s="8">
        <f>INDEX(Δεδομένα!$P:$P,MATCH('2020'!E7009,Δεδομένα!$O:$O,0))</f>
        <v>16</v>
      </c>
      <c r="G7009" s="6" t="s">
        <v>41</v>
      </c>
      <c r="H7009" s="2" t="str">
        <f>INDEX(Δεδομένα!B$1:B$51,MATCH('2020'!G7009,Δεδομένα!A$1:A$51,0))</f>
        <v>ΑΤΤΙΚΗΣ</v>
      </c>
      <c r="I7009" s="8">
        <f>INDEX(Δεδομένα!E$1:E$13,MATCH('2020'!H7009,Δεδομένα!D$1:D$13,0))</f>
        <v>1</v>
      </c>
      <c r="J7009" s="1">
        <v>44116</v>
      </c>
      <c r="K7009" s="6" t="s">
        <v>3248</v>
      </c>
      <c r="L7009" s="36" t="str">
        <f t="shared" si="436"/>
        <v>12/10/2020 07:00</v>
      </c>
      <c r="M7009" s="1">
        <v>44116</v>
      </c>
      <c r="N7009" s="6" t="s">
        <v>2411</v>
      </c>
      <c r="O7009" s="36" t="str">
        <f t="shared" si="437"/>
        <v>12/10/2020 09:00</v>
      </c>
      <c r="P7009" s="46">
        <f t="shared" si="438"/>
        <v>8.3333333335758653E-2</v>
      </c>
      <c r="Q7009" s="48">
        <v>0</v>
      </c>
      <c r="R7009" s="47">
        <f t="shared" si="439"/>
        <v>120.00000000349246</v>
      </c>
      <c r="S7009" s="6" t="s">
        <v>44</v>
      </c>
      <c r="T7009" s="6" t="s">
        <v>1884</v>
      </c>
      <c r="U7009" s="6" t="s">
        <v>44</v>
      </c>
      <c r="V7009" s="6" t="s">
        <v>7247</v>
      </c>
      <c r="W7009" s="7">
        <v>0.3</v>
      </c>
      <c r="X7009" s="7">
        <v>0</v>
      </c>
      <c r="Y7009" s="7">
        <v>0</v>
      </c>
      <c r="Z7009" s="7">
        <v>0</v>
      </c>
      <c r="AA7009" s="7">
        <v>0</v>
      </c>
      <c r="AB7009" s="7">
        <v>0</v>
      </c>
      <c r="AC7009" s="7">
        <v>0</v>
      </c>
      <c r="AD7009" s="7">
        <v>0</v>
      </c>
      <c r="AE7009">
        <v>20</v>
      </c>
      <c r="AF7009">
        <v>0</v>
      </c>
      <c r="AG7009">
        <v>0</v>
      </c>
      <c r="AH7009">
        <v>0</v>
      </c>
      <c r="AI7009">
        <v>0</v>
      </c>
      <c r="AJ7009">
        <v>9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</row>
    <row r="7010" spans="1:44" x14ac:dyDescent="0.25">
      <c r="A7010">
        <v>1597795</v>
      </c>
      <c r="B7010">
        <v>795745</v>
      </c>
      <c r="C7010">
        <v>22.062806494620499</v>
      </c>
      <c r="D7010">
        <v>38.0154110093019</v>
      </c>
      <c r="E7010" s="68" t="s">
        <v>805</v>
      </c>
      <c r="F7010" s="8">
        <f>INDEX(Δεδομένα!$P:$P,MATCH('2020'!E7010,Δεδομένα!$O:$O,0))</f>
        <v>126</v>
      </c>
      <c r="G7010" s="6" t="s">
        <v>303</v>
      </c>
      <c r="H7010" s="2" t="str">
        <f>INDEX(Δεδομένα!B$1:B$51,MATCH('2020'!G7010,Δεδομένα!A$1:A$51,0))</f>
        <v>ΔΥΤΙΚΗΣ ΕΛΛΑΔΟΣ</v>
      </c>
      <c r="I7010" s="8">
        <f>INDEX(Δεδομένα!E$1:E$13,MATCH('2020'!H7010,Δεδομένα!D$1:D$13,0))</f>
        <v>7</v>
      </c>
      <c r="J7010" s="1">
        <v>44116</v>
      </c>
      <c r="K7010" s="6" t="s">
        <v>1848</v>
      </c>
      <c r="L7010" s="36" t="str">
        <f t="shared" si="436"/>
        <v>12/10/2020 01:20</v>
      </c>
      <c r="M7010" s="1">
        <v>44116</v>
      </c>
      <c r="N7010" s="6" t="s">
        <v>1280</v>
      </c>
      <c r="O7010" s="36" t="str">
        <f t="shared" si="437"/>
        <v>12/10/2020 01:44</v>
      </c>
      <c r="P7010" s="46">
        <f t="shared" si="438"/>
        <v>1.6666666670062114E-2</v>
      </c>
      <c r="Q7010" s="48">
        <v>0</v>
      </c>
      <c r="R7010" s="47">
        <f t="shared" si="439"/>
        <v>24.000000004889444</v>
      </c>
      <c r="S7010" s="6" t="s">
        <v>44</v>
      </c>
      <c r="T7010" s="6" t="s">
        <v>808</v>
      </c>
      <c r="U7010" s="6" t="s">
        <v>44</v>
      </c>
      <c r="V7010" s="6" t="s">
        <v>7244</v>
      </c>
      <c r="W7010" s="7">
        <v>0</v>
      </c>
      <c r="X7010" s="7">
        <v>0</v>
      </c>
      <c r="Y7010" s="7">
        <v>0</v>
      </c>
      <c r="Z7010" s="7">
        <v>0</v>
      </c>
      <c r="AA7010" s="7">
        <v>0.01</v>
      </c>
      <c r="AB7010" s="7">
        <v>0</v>
      </c>
      <c r="AC7010" s="7">
        <v>0</v>
      </c>
      <c r="AD7010" s="7">
        <v>0</v>
      </c>
      <c r="AE7010">
        <v>2</v>
      </c>
      <c r="AF7010">
        <v>0</v>
      </c>
      <c r="AG7010">
        <v>0</v>
      </c>
      <c r="AH7010">
        <v>0</v>
      </c>
      <c r="AI7010">
        <v>0</v>
      </c>
      <c r="AJ7010">
        <v>1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</row>
    <row r="7011" spans="1:44" x14ac:dyDescent="0.25">
      <c r="A7011">
        <v>1599225</v>
      </c>
      <c r="B7011">
        <v>795896</v>
      </c>
      <c r="C7011">
        <v>23.184916584132701</v>
      </c>
      <c r="D7011">
        <v>38.286241136830199</v>
      </c>
      <c r="E7011" s="68" t="s">
        <v>845</v>
      </c>
      <c r="F7011" s="8">
        <f>INDEX(Δεδομένα!$P:$P,MATCH('2020'!E7011,Δεδομένα!$O:$O,0))</f>
        <v>176</v>
      </c>
      <c r="G7011" s="6" t="s">
        <v>846</v>
      </c>
      <c r="H7011" s="2" t="str">
        <f>INDEX(Δεδομένα!B$1:B$51,MATCH('2020'!G7011,Δεδομένα!A$1:A$51,0))</f>
        <v>ΣΤΕΡΕΑΣ ΕΛΛΑΔΟΣ</v>
      </c>
      <c r="I7011" s="8">
        <f>INDEX(Δεδομένα!E$1:E$13,MATCH('2020'!H7011,Δεδομένα!D$1:D$13,0))</f>
        <v>9</v>
      </c>
      <c r="J7011" s="1">
        <v>44116</v>
      </c>
      <c r="K7011" s="6" t="s">
        <v>1414</v>
      </c>
      <c r="L7011" s="36" t="str">
        <f t="shared" si="436"/>
        <v>12/10/2020 15:22</v>
      </c>
      <c r="M7011" s="1">
        <v>44116</v>
      </c>
      <c r="N7011" s="6" t="s">
        <v>530</v>
      </c>
      <c r="O7011" s="36" t="str">
        <f t="shared" si="437"/>
        <v>12/10/2020 17:05</v>
      </c>
      <c r="P7011" s="46">
        <f t="shared" si="438"/>
        <v>7.1527777778101154E-2</v>
      </c>
      <c r="Q7011" s="48">
        <v>0</v>
      </c>
      <c r="R7011" s="47">
        <f t="shared" si="439"/>
        <v>103.00000000046566</v>
      </c>
      <c r="S7011" s="6" t="s">
        <v>44</v>
      </c>
      <c r="T7011" s="6" t="s">
        <v>849</v>
      </c>
      <c r="U7011" s="6" t="s">
        <v>6946</v>
      </c>
      <c r="V7011" s="6" t="s">
        <v>7256</v>
      </c>
      <c r="W7011" s="7">
        <v>0</v>
      </c>
      <c r="X7011" s="7">
        <v>0</v>
      </c>
      <c r="Y7011" s="7">
        <v>0</v>
      </c>
      <c r="Z7011" s="7">
        <v>0</v>
      </c>
      <c r="AA7011" s="7">
        <v>0</v>
      </c>
      <c r="AB7011" s="7">
        <v>0</v>
      </c>
      <c r="AC7011" s="7">
        <v>35</v>
      </c>
      <c r="AD7011" s="7">
        <v>0</v>
      </c>
      <c r="AE7011">
        <v>6</v>
      </c>
      <c r="AF7011">
        <v>0</v>
      </c>
      <c r="AG7011">
        <v>0</v>
      </c>
      <c r="AH7011">
        <v>0</v>
      </c>
      <c r="AI7011">
        <v>0</v>
      </c>
      <c r="AJ7011">
        <v>3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</row>
    <row r="7012" spans="1:44" x14ac:dyDescent="0.25">
      <c r="A7012">
        <v>1599248</v>
      </c>
      <c r="B7012">
        <v>795957</v>
      </c>
      <c r="C7012">
        <v>23.158893401630699</v>
      </c>
      <c r="D7012">
        <v>38.354127484295098</v>
      </c>
      <c r="E7012" s="68" t="s">
        <v>845</v>
      </c>
      <c r="F7012" s="8">
        <f>INDEX(Δεδομένα!$P:$P,MATCH('2020'!E7012,Δεδομένα!$O:$O,0))</f>
        <v>176</v>
      </c>
      <c r="G7012" s="6" t="s">
        <v>846</v>
      </c>
      <c r="H7012" s="2" t="str">
        <f>INDEX(Δεδομένα!B$1:B$51,MATCH('2020'!G7012,Δεδομένα!A$1:A$51,0))</f>
        <v>ΣΤΕΡΕΑΣ ΕΛΛΑΔΟΣ</v>
      </c>
      <c r="I7012" s="8">
        <f>INDEX(Δεδομένα!E$1:E$13,MATCH('2020'!H7012,Δεδομένα!D$1:D$13,0))</f>
        <v>9</v>
      </c>
      <c r="J7012" s="1">
        <v>44116</v>
      </c>
      <c r="K7012" s="6" t="s">
        <v>1531</v>
      </c>
      <c r="L7012" s="36" t="str">
        <f t="shared" si="436"/>
        <v>12/10/2020 18:32</v>
      </c>
      <c r="M7012" s="1">
        <v>44116</v>
      </c>
      <c r="N7012" s="6" t="s">
        <v>256</v>
      </c>
      <c r="O7012" s="36" t="str">
        <f t="shared" si="437"/>
        <v>12/10/2020 19:30</v>
      </c>
      <c r="P7012" s="46">
        <f t="shared" si="438"/>
        <v>4.0277777778101154E-2</v>
      </c>
      <c r="Q7012" s="48">
        <v>0</v>
      </c>
      <c r="R7012" s="47">
        <f t="shared" si="439"/>
        <v>58.000000000465661</v>
      </c>
      <c r="S7012" s="6" t="s">
        <v>44</v>
      </c>
      <c r="T7012" s="6" t="s">
        <v>2459</v>
      </c>
      <c r="U7012" s="6" t="s">
        <v>44</v>
      </c>
      <c r="V7012" s="6" t="s">
        <v>7264</v>
      </c>
      <c r="W7012" s="7">
        <v>0</v>
      </c>
      <c r="X7012" s="7">
        <v>0</v>
      </c>
      <c r="Y7012" s="7">
        <v>0</v>
      </c>
      <c r="Z7012" s="7">
        <v>0</v>
      </c>
      <c r="AA7012" s="7">
        <v>0</v>
      </c>
      <c r="AB7012" s="7">
        <v>0.5</v>
      </c>
      <c r="AC7012" s="7">
        <v>0</v>
      </c>
      <c r="AD7012" s="7">
        <v>0</v>
      </c>
      <c r="AE7012">
        <v>1</v>
      </c>
      <c r="AF7012">
        <v>0</v>
      </c>
      <c r="AG7012">
        <v>0</v>
      </c>
      <c r="AH7012">
        <v>0</v>
      </c>
      <c r="AI7012">
        <v>0</v>
      </c>
      <c r="AJ7012">
        <v>1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</row>
    <row r="7013" spans="1:44" x14ac:dyDescent="0.25">
      <c r="A7013">
        <v>1597942</v>
      </c>
      <c r="B7013">
        <v>795932</v>
      </c>
      <c r="C7013">
        <v>25.9034643755273</v>
      </c>
      <c r="D7013">
        <v>40.863106708875797</v>
      </c>
      <c r="E7013" s="68" t="s">
        <v>147</v>
      </c>
      <c r="F7013" s="8">
        <f>INDEX(Δεδομένα!$P:$P,MATCH('2020'!E7013,Δεδομένα!$O:$O,0))</f>
        <v>33</v>
      </c>
      <c r="G7013" s="6" t="s">
        <v>148</v>
      </c>
      <c r="H7013" s="2" t="str">
        <f>INDEX(Δεδομένα!B$1:B$51,MATCH('2020'!G7013,Δεδομένα!A$1:A$51,0))</f>
        <v>ΑΝΑΤΟΛΙΚΗΣ ΜΑΚΕΔΟΝΙΑΣ ΚΑΙ ΘΡΑΚΗΣ</v>
      </c>
      <c r="I7013" s="8">
        <f>INDEX(Δεδομένα!E$1:E$13,MATCH('2020'!H7013,Δεδομένα!D$1:D$13,0))</f>
        <v>2</v>
      </c>
      <c r="J7013" s="1">
        <v>44116</v>
      </c>
      <c r="K7013" s="6" t="s">
        <v>231</v>
      </c>
      <c r="L7013" s="36" t="str">
        <f t="shared" si="436"/>
        <v>12/10/2020 17:20</v>
      </c>
      <c r="M7013" s="1">
        <v>44116</v>
      </c>
      <c r="N7013" s="6" t="s">
        <v>621</v>
      </c>
      <c r="O7013" s="36" t="str">
        <f t="shared" si="437"/>
        <v>12/10/2020 18:20</v>
      </c>
      <c r="P7013" s="46">
        <f t="shared" si="438"/>
        <v>4.1666666671517305E-2</v>
      </c>
      <c r="Q7013" s="48">
        <v>0</v>
      </c>
      <c r="R7013" s="47">
        <f t="shared" si="439"/>
        <v>60.000000006984919</v>
      </c>
      <c r="S7013" s="6" t="s">
        <v>44</v>
      </c>
      <c r="T7013" s="6" t="s">
        <v>150</v>
      </c>
      <c r="U7013" s="6" t="s">
        <v>4867</v>
      </c>
      <c r="V7013" s="6" t="s">
        <v>7262</v>
      </c>
      <c r="W7013" s="7">
        <v>0</v>
      </c>
      <c r="X7013" s="7">
        <v>0</v>
      </c>
      <c r="Y7013" s="7">
        <v>0</v>
      </c>
      <c r="Z7013" s="7">
        <v>1</v>
      </c>
      <c r="AA7013" s="7">
        <v>0</v>
      </c>
      <c r="AB7013" s="7">
        <v>0</v>
      </c>
      <c r="AC7013" s="7">
        <v>0</v>
      </c>
      <c r="AD7013" s="7">
        <v>0</v>
      </c>
      <c r="AE7013">
        <v>5</v>
      </c>
      <c r="AF7013">
        <v>0</v>
      </c>
      <c r="AG7013">
        <v>0</v>
      </c>
      <c r="AH7013">
        <v>0</v>
      </c>
      <c r="AI7013">
        <v>0</v>
      </c>
      <c r="AJ7013">
        <v>2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</row>
    <row r="7014" spans="1:44" x14ac:dyDescent="0.25">
      <c r="A7014">
        <v>1597525</v>
      </c>
      <c r="B7014">
        <v>795940</v>
      </c>
      <c r="C7014">
        <v>26.500588518721202</v>
      </c>
      <c r="D7014">
        <v>41.416019553892802</v>
      </c>
      <c r="E7014" s="68" t="s">
        <v>856</v>
      </c>
      <c r="F7014" s="8">
        <f>INDEX(Δεδομένα!$P:$P,MATCH('2020'!E7014,Δεδομένα!$O:$O,0))</f>
        <v>37</v>
      </c>
      <c r="G7014" s="6" t="s">
        <v>148</v>
      </c>
      <c r="H7014" s="2" t="str">
        <f>INDEX(Δεδομένα!B$1:B$51,MATCH('2020'!G7014,Δεδομένα!A$1:A$51,0))</f>
        <v>ΑΝΑΤΟΛΙΚΗΣ ΜΑΚΕΔΟΝΙΑΣ ΚΑΙ ΘΡΑΚΗΣ</v>
      </c>
      <c r="I7014" s="8">
        <f>INDEX(Δεδομένα!E$1:E$13,MATCH('2020'!H7014,Δεδομένα!D$1:D$13,0))</f>
        <v>2</v>
      </c>
      <c r="J7014" s="1">
        <v>44116</v>
      </c>
      <c r="K7014" s="6" t="s">
        <v>336</v>
      </c>
      <c r="L7014" s="36" t="str">
        <f t="shared" si="436"/>
        <v>12/10/2020 17:40</v>
      </c>
      <c r="M7014" s="1">
        <v>44116</v>
      </c>
      <c r="N7014" s="6" t="s">
        <v>445</v>
      </c>
      <c r="O7014" s="36" t="str">
        <f t="shared" si="437"/>
        <v>12/10/2020 18:19</v>
      </c>
      <c r="P7014" s="46">
        <f t="shared" si="438"/>
        <v>2.7083333334303461E-2</v>
      </c>
      <c r="Q7014" s="48">
        <v>0</v>
      </c>
      <c r="R7014" s="47">
        <f t="shared" si="439"/>
        <v>39.000000001396984</v>
      </c>
      <c r="S7014" s="6" t="s">
        <v>44</v>
      </c>
      <c r="T7014" s="6" t="s">
        <v>859</v>
      </c>
      <c r="U7014" s="6" t="s">
        <v>44</v>
      </c>
      <c r="V7014" s="6" t="s">
        <v>2967</v>
      </c>
      <c r="W7014" s="7">
        <v>0</v>
      </c>
      <c r="X7014" s="7">
        <v>0</v>
      </c>
      <c r="Y7014" s="7">
        <v>0</v>
      </c>
      <c r="Z7014" s="7">
        <v>0.3</v>
      </c>
      <c r="AA7014" s="7">
        <v>0</v>
      </c>
      <c r="AB7014" s="7">
        <v>0</v>
      </c>
      <c r="AC7014" s="7">
        <v>0</v>
      </c>
      <c r="AD7014" s="7">
        <v>0</v>
      </c>
      <c r="AE7014">
        <v>2</v>
      </c>
      <c r="AF7014">
        <v>0</v>
      </c>
      <c r="AG7014">
        <v>0</v>
      </c>
      <c r="AH7014">
        <v>0</v>
      </c>
      <c r="AI7014">
        <v>0</v>
      </c>
      <c r="AJ7014">
        <v>1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</row>
    <row r="7015" spans="1:44" x14ac:dyDescent="0.25">
      <c r="A7015">
        <v>1597720</v>
      </c>
      <c r="B7015">
        <v>795960</v>
      </c>
      <c r="C7015">
        <v>26.316252007507899</v>
      </c>
      <c r="D7015">
        <v>41.640695489818299</v>
      </c>
      <c r="E7015" s="68" t="s">
        <v>1223</v>
      </c>
      <c r="F7015" s="8">
        <f>INDEX(Δεδομένα!$P:$P,MATCH('2020'!E7015,Δεδομένα!$O:$O,0))</f>
        <v>36</v>
      </c>
      <c r="G7015" s="6" t="s">
        <v>148</v>
      </c>
      <c r="H7015" s="2" t="str">
        <f>INDEX(Δεδομένα!B$1:B$51,MATCH('2020'!G7015,Δεδομένα!A$1:A$51,0))</f>
        <v>ΑΝΑΤΟΛΙΚΗΣ ΜΑΚΕΔΟΝΙΑΣ ΚΑΙ ΘΡΑΚΗΣ</v>
      </c>
      <c r="I7015" s="8">
        <f>INDEX(Δεδομένα!E$1:E$13,MATCH('2020'!H7015,Δεδομένα!D$1:D$13,0))</f>
        <v>2</v>
      </c>
      <c r="J7015" s="1">
        <v>44116</v>
      </c>
      <c r="K7015" s="6" t="s">
        <v>1184</v>
      </c>
      <c r="L7015" s="36" t="str">
        <f t="shared" si="436"/>
        <v>12/10/2020 18:25</v>
      </c>
      <c r="M7015" s="1">
        <v>44117</v>
      </c>
      <c r="N7015" s="6" t="s">
        <v>2649</v>
      </c>
      <c r="O7015" s="36" t="str">
        <f t="shared" si="437"/>
        <v>13/10/2020 20:21</v>
      </c>
      <c r="P7015" s="49">
        <f t="shared" si="438"/>
        <v>1.0805555555562023</v>
      </c>
      <c r="Q7015" s="50">
        <f>1*24</f>
        <v>24</v>
      </c>
      <c r="R7015" s="47">
        <f t="shared" si="439"/>
        <v>1556.0000000009313</v>
      </c>
      <c r="S7015" s="6" t="s">
        <v>44</v>
      </c>
      <c r="T7015" s="6" t="s">
        <v>1119</v>
      </c>
      <c r="U7015" s="6" t="s">
        <v>44</v>
      </c>
      <c r="V7015" s="6" t="s">
        <v>7266</v>
      </c>
      <c r="W7015" s="7">
        <v>0</v>
      </c>
      <c r="X7015" s="7">
        <v>0</v>
      </c>
      <c r="Y7015" s="7">
        <v>0</v>
      </c>
      <c r="Z7015" s="7">
        <v>4</v>
      </c>
      <c r="AA7015" s="7">
        <v>0</v>
      </c>
      <c r="AB7015" s="7">
        <v>0</v>
      </c>
      <c r="AC7015" s="7">
        <v>20</v>
      </c>
      <c r="AD7015" s="7">
        <v>0</v>
      </c>
      <c r="AE7015">
        <v>2</v>
      </c>
      <c r="AF7015">
        <v>0</v>
      </c>
      <c r="AG7015">
        <v>0</v>
      </c>
      <c r="AH7015">
        <v>0</v>
      </c>
      <c r="AI7015">
        <v>0</v>
      </c>
      <c r="AJ7015">
        <v>1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</row>
    <row r="7016" spans="1:44" x14ac:dyDescent="0.25">
      <c r="A7016">
        <v>1597572</v>
      </c>
      <c r="B7016">
        <v>795961</v>
      </c>
      <c r="C7016">
        <v>26.300194579723598</v>
      </c>
      <c r="D7016">
        <v>41.535753654425903</v>
      </c>
      <c r="E7016" s="68" t="s">
        <v>1115</v>
      </c>
      <c r="F7016" s="8">
        <f>INDEX(Δεδομένα!$P:$P,MATCH('2020'!E7016,Δεδομένα!$O:$O,0))</f>
        <v>35</v>
      </c>
      <c r="G7016" s="6" t="s">
        <v>148</v>
      </c>
      <c r="H7016" s="2" t="str">
        <f>INDEX(Δεδομένα!B$1:B$51,MATCH('2020'!G7016,Δεδομένα!A$1:A$51,0))</f>
        <v>ΑΝΑΤΟΛΙΚΗΣ ΜΑΚΕΔΟΝΙΑΣ ΚΑΙ ΘΡΑΚΗΣ</v>
      </c>
      <c r="I7016" s="8">
        <f>INDEX(Δεδομένα!E$1:E$13,MATCH('2020'!H7016,Δεδομένα!D$1:D$13,0))</f>
        <v>2</v>
      </c>
      <c r="J7016" s="1">
        <v>44116</v>
      </c>
      <c r="K7016" s="6" t="s">
        <v>1704</v>
      </c>
      <c r="L7016" s="36" t="str">
        <f t="shared" si="436"/>
        <v>12/10/2020 18:54</v>
      </c>
      <c r="M7016" s="1">
        <v>44116</v>
      </c>
      <c r="N7016" s="6" t="s">
        <v>1399</v>
      </c>
      <c r="O7016" s="36" t="str">
        <f t="shared" si="437"/>
        <v>12/10/2020 19:40</v>
      </c>
      <c r="P7016" s="46">
        <f t="shared" si="438"/>
        <v>3.1944444446708076E-2</v>
      </c>
      <c r="Q7016" s="48">
        <v>0</v>
      </c>
      <c r="R7016" s="47">
        <f t="shared" si="439"/>
        <v>46.000000003259629</v>
      </c>
      <c r="S7016" s="6" t="s">
        <v>44</v>
      </c>
      <c r="T7016" s="6" t="s">
        <v>1119</v>
      </c>
      <c r="U7016" s="6" t="s">
        <v>44</v>
      </c>
      <c r="V7016" s="6" t="s">
        <v>7267</v>
      </c>
      <c r="W7016" s="7">
        <v>0</v>
      </c>
      <c r="X7016" s="7">
        <v>0</v>
      </c>
      <c r="Y7016" s="7">
        <v>0</v>
      </c>
      <c r="Z7016" s="7">
        <v>6</v>
      </c>
      <c r="AA7016" s="7">
        <v>0</v>
      </c>
      <c r="AB7016" s="7">
        <v>0</v>
      </c>
      <c r="AC7016" s="7">
        <v>10</v>
      </c>
      <c r="AD7016" s="7">
        <v>0</v>
      </c>
      <c r="AE7016">
        <v>3</v>
      </c>
      <c r="AF7016">
        <v>0</v>
      </c>
      <c r="AG7016">
        <v>0</v>
      </c>
      <c r="AH7016">
        <v>0</v>
      </c>
      <c r="AI7016">
        <v>0</v>
      </c>
      <c r="AJ7016">
        <v>2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</row>
    <row r="7017" spans="1:44" x14ac:dyDescent="0.25">
      <c r="A7017">
        <v>1597754</v>
      </c>
      <c r="B7017">
        <v>795884</v>
      </c>
      <c r="C7017">
        <v>22.2595911005448</v>
      </c>
      <c r="D7017">
        <v>40.640223391060303</v>
      </c>
      <c r="E7017" s="68" t="s">
        <v>852</v>
      </c>
      <c r="F7017" s="8">
        <f>INDEX(Δεδομένα!$P:$P,MATCH('2020'!E7017,Δεδομένα!$O:$O,0))</f>
        <v>63</v>
      </c>
      <c r="G7017" s="6" t="s">
        <v>238</v>
      </c>
      <c r="H7017" s="2" t="str">
        <f>INDEX(Δεδομένα!B$1:B$51,MATCH('2020'!G7017,Δεδομένα!A$1:A$51,0))</f>
        <v>ΚΕΝΤΡΙΚΗΣ ΜΑΚΕΔΟΝΙΑΣ</v>
      </c>
      <c r="I7017" s="8">
        <f>INDEX(Δεδομένα!E$1:E$13,MATCH('2020'!H7017,Δεδομένα!D$1:D$13,0))</f>
        <v>3</v>
      </c>
      <c r="J7017" s="1">
        <v>44116</v>
      </c>
      <c r="K7017" s="6" t="s">
        <v>1561</v>
      </c>
      <c r="L7017" s="36" t="str">
        <f t="shared" si="436"/>
        <v>12/10/2020 14:51</v>
      </c>
      <c r="M7017" s="1">
        <v>44116</v>
      </c>
      <c r="N7017" s="6" t="s">
        <v>543</v>
      </c>
      <c r="O7017" s="36" t="str">
        <f t="shared" si="437"/>
        <v>12/10/2020 15:45</v>
      </c>
      <c r="P7017" s="46">
        <f t="shared" si="438"/>
        <v>3.7499999998544808E-2</v>
      </c>
      <c r="Q7017" s="48">
        <v>0</v>
      </c>
      <c r="R7017" s="47">
        <f t="shared" si="439"/>
        <v>53.999999997904524</v>
      </c>
      <c r="S7017" s="6" t="s">
        <v>44</v>
      </c>
      <c r="T7017" s="6" t="s">
        <v>853</v>
      </c>
      <c r="U7017" s="6" t="s">
        <v>44</v>
      </c>
      <c r="V7017" s="6" t="s">
        <v>7255</v>
      </c>
      <c r="W7017" s="7">
        <v>0</v>
      </c>
      <c r="X7017" s="7">
        <v>0</v>
      </c>
      <c r="Y7017" s="7">
        <v>0</v>
      </c>
      <c r="Z7017" s="7">
        <v>10</v>
      </c>
      <c r="AA7017" s="7">
        <v>0</v>
      </c>
      <c r="AB7017" s="7">
        <v>0</v>
      </c>
      <c r="AC7017" s="7">
        <v>0</v>
      </c>
      <c r="AD7017" s="7">
        <v>0</v>
      </c>
      <c r="AE7017">
        <v>2</v>
      </c>
      <c r="AF7017">
        <v>0</v>
      </c>
      <c r="AG7017">
        <v>0</v>
      </c>
      <c r="AH7017">
        <v>0</v>
      </c>
      <c r="AI7017">
        <v>0</v>
      </c>
      <c r="AJ7017">
        <v>1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</row>
    <row r="7018" spans="1:44" x14ac:dyDescent="0.25">
      <c r="A7018">
        <v>1598679</v>
      </c>
      <c r="B7018">
        <v>795897</v>
      </c>
      <c r="C7018">
        <v>25.381150681514299</v>
      </c>
      <c r="D7018">
        <v>35.0403414140454</v>
      </c>
      <c r="E7018" s="68" t="s">
        <v>666</v>
      </c>
      <c r="F7018" s="8">
        <f>INDEX(Δεδομένα!$P:$P,MATCH('2020'!E7018,Δεδομένα!$O:$O,0))</f>
        <v>212</v>
      </c>
      <c r="G7018" s="6" t="s">
        <v>560</v>
      </c>
      <c r="H7018" s="2" t="str">
        <f>INDEX(Δεδομένα!B$1:B$51,MATCH('2020'!G7018,Δεδομένα!A$1:A$51,0))</f>
        <v>ΚΡΗΤΗΣ</v>
      </c>
      <c r="I7018" s="8">
        <f>INDEX(Δεδομένα!E$1:E$13,MATCH('2020'!H7018,Δεδομένα!D$1:D$13,0))</f>
        <v>12</v>
      </c>
      <c r="J7018" s="1">
        <v>44116</v>
      </c>
      <c r="K7018" s="6" t="s">
        <v>1207</v>
      </c>
      <c r="L7018" s="36" t="str">
        <f t="shared" si="436"/>
        <v>12/10/2020 15:21</v>
      </c>
      <c r="M7018" s="1">
        <v>44116</v>
      </c>
      <c r="N7018" s="6" t="s">
        <v>600</v>
      </c>
      <c r="O7018" s="36" t="str">
        <f t="shared" si="437"/>
        <v>12/10/2020 21:45</v>
      </c>
      <c r="P7018" s="46">
        <f t="shared" si="438"/>
        <v>0.26666666667006211</v>
      </c>
      <c r="Q7018" s="48">
        <v>0</v>
      </c>
      <c r="R7018" s="47">
        <f t="shared" si="439"/>
        <v>384.00000000488944</v>
      </c>
      <c r="S7018" s="6" t="s">
        <v>44</v>
      </c>
      <c r="T7018" s="6" t="s">
        <v>602</v>
      </c>
      <c r="U7018" s="6" t="s">
        <v>7257</v>
      </c>
      <c r="V7018" s="6" t="s">
        <v>7258</v>
      </c>
      <c r="W7018" s="7">
        <v>0</v>
      </c>
      <c r="X7018" s="7">
        <v>0</v>
      </c>
      <c r="Y7018" s="7">
        <v>0</v>
      </c>
      <c r="Z7018" s="7">
        <v>0.6</v>
      </c>
      <c r="AA7018" s="7">
        <v>0</v>
      </c>
      <c r="AB7018" s="7">
        <v>0.4</v>
      </c>
      <c r="AC7018" s="7">
        <v>0</v>
      </c>
      <c r="AD7018" s="7">
        <v>0</v>
      </c>
      <c r="AE7018">
        <v>7</v>
      </c>
      <c r="AF7018">
        <v>0</v>
      </c>
      <c r="AG7018">
        <v>0</v>
      </c>
      <c r="AH7018">
        <v>0</v>
      </c>
      <c r="AI7018">
        <v>2</v>
      </c>
      <c r="AJ7018">
        <v>3</v>
      </c>
      <c r="AK7018">
        <v>1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</row>
    <row r="7019" spans="1:44" x14ac:dyDescent="0.25">
      <c r="A7019">
        <v>1597598</v>
      </c>
      <c r="B7019">
        <v>796020</v>
      </c>
      <c r="C7019">
        <v>25.022253950891699</v>
      </c>
      <c r="D7019">
        <v>35.177438810800197</v>
      </c>
      <c r="E7019" s="68" t="s">
        <v>687</v>
      </c>
      <c r="F7019" s="8">
        <f>INDEX(Δεδομένα!$P:$P,MATCH('2020'!E7019,Δεδομένα!$O:$O,0))</f>
        <v>213</v>
      </c>
      <c r="G7019" s="6" t="s">
        <v>560</v>
      </c>
      <c r="H7019" s="2" t="str">
        <f>INDEX(Δεδομένα!B$1:B$51,MATCH('2020'!G7019,Δεδομένα!A$1:A$51,0))</f>
        <v>ΚΡΗΤΗΣ</v>
      </c>
      <c r="I7019" s="8">
        <f>INDEX(Δεδομένα!E$1:E$13,MATCH('2020'!H7019,Δεδομένα!D$1:D$13,0))</f>
        <v>12</v>
      </c>
      <c r="J7019" s="1">
        <v>44116</v>
      </c>
      <c r="K7019" s="6" t="s">
        <v>4788</v>
      </c>
      <c r="L7019" s="36" t="str">
        <f t="shared" si="436"/>
        <v>12/10/2020 22:12</v>
      </c>
      <c r="M7019" s="1">
        <v>44116</v>
      </c>
      <c r="N7019" s="6" t="s">
        <v>1844</v>
      </c>
      <c r="O7019" s="36" t="str">
        <f t="shared" si="437"/>
        <v>12/10/2020 23:30</v>
      </c>
      <c r="P7019" s="46">
        <f t="shared" si="438"/>
        <v>5.4166666661330964E-2</v>
      </c>
      <c r="Q7019" s="48">
        <v>0</v>
      </c>
      <c r="R7019" s="47">
        <f t="shared" si="439"/>
        <v>77.999999992316589</v>
      </c>
      <c r="S7019" s="6" t="s">
        <v>44</v>
      </c>
      <c r="T7019" s="6" t="s">
        <v>697</v>
      </c>
      <c r="U7019" s="6" t="s">
        <v>709</v>
      </c>
      <c r="V7019" s="6" t="s">
        <v>568</v>
      </c>
      <c r="W7019" s="7">
        <v>0</v>
      </c>
      <c r="X7019" s="7">
        <v>0</v>
      </c>
      <c r="Y7019" s="7">
        <v>0</v>
      </c>
      <c r="Z7019" s="7">
        <v>0.5</v>
      </c>
      <c r="AA7019" s="7">
        <v>0</v>
      </c>
      <c r="AB7019" s="7">
        <v>0</v>
      </c>
      <c r="AC7019" s="7">
        <v>0</v>
      </c>
      <c r="AD7019" s="7">
        <v>0</v>
      </c>
      <c r="AE7019">
        <v>4</v>
      </c>
      <c r="AF7019">
        <v>0</v>
      </c>
      <c r="AG7019">
        <v>0</v>
      </c>
      <c r="AH7019">
        <v>0</v>
      </c>
      <c r="AI7019">
        <v>0</v>
      </c>
      <c r="AJ7019">
        <v>2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</row>
    <row r="7020" spans="1:44" x14ac:dyDescent="0.25">
      <c r="A7020">
        <v>1597606</v>
      </c>
      <c r="B7020">
        <v>796039</v>
      </c>
      <c r="C7020">
        <v>25.153522063423701</v>
      </c>
      <c r="D7020">
        <v>35.301301016751403</v>
      </c>
      <c r="E7020" s="68" t="s">
        <v>687</v>
      </c>
      <c r="F7020" s="8">
        <f>INDEX(Δεδομένα!$P:$P,MATCH('2020'!E7020,Δεδομένα!$O:$O,0))</f>
        <v>213</v>
      </c>
      <c r="G7020" s="6" t="s">
        <v>560</v>
      </c>
      <c r="H7020" s="2" t="str">
        <f>INDEX(Δεδομένα!B$1:B$51,MATCH('2020'!G7020,Δεδομένα!A$1:A$51,0))</f>
        <v>ΚΡΗΤΗΣ</v>
      </c>
      <c r="I7020" s="8">
        <f>INDEX(Δεδομένα!E$1:E$13,MATCH('2020'!H7020,Δεδομένα!D$1:D$13,0))</f>
        <v>12</v>
      </c>
      <c r="J7020" s="1">
        <v>44116</v>
      </c>
      <c r="K7020" s="6" t="s">
        <v>2121</v>
      </c>
      <c r="L7020" s="36" t="str">
        <f t="shared" si="436"/>
        <v>12/10/2020 23:58</v>
      </c>
      <c r="M7020" s="1">
        <v>44117</v>
      </c>
      <c r="N7020" s="6" t="s">
        <v>2273</v>
      </c>
      <c r="O7020" s="36" t="str">
        <f t="shared" si="437"/>
        <v>13/10/2020 00:40</v>
      </c>
      <c r="P7020" s="46">
        <f t="shared" si="438"/>
        <v>2.9166666667151731E-2</v>
      </c>
      <c r="Q7020" s="48">
        <v>0</v>
      </c>
      <c r="R7020" s="47">
        <f t="shared" si="439"/>
        <v>42.000000000698492</v>
      </c>
      <c r="S7020" s="6" t="s">
        <v>44</v>
      </c>
      <c r="T7020" s="6" t="s">
        <v>697</v>
      </c>
      <c r="U7020" s="6" t="s">
        <v>709</v>
      </c>
      <c r="V7020" s="6" t="s">
        <v>7269</v>
      </c>
      <c r="W7020" s="7">
        <v>0</v>
      </c>
      <c r="X7020" s="7">
        <v>0</v>
      </c>
      <c r="Y7020" s="7">
        <v>0</v>
      </c>
      <c r="Z7020" s="7">
        <v>0.5</v>
      </c>
      <c r="AA7020" s="7">
        <v>0</v>
      </c>
      <c r="AB7020" s="7">
        <v>0</v>
      </c>
      <c r="AC7020" s="7">
        <v>0</v>
      </c>
      <c r="AD7020" s="7">
        <v>0</v>
      </c>
      <c r="AE7020">
        <v>5</v>
      </c>
      <c r="AF7020">
        <v>0</v>
      </c>
      <c r="AG7020">
        <v>0</v>
      </c>
      <c r="AH7020">
        <v>0</v>
      </c>
      <c r="AI7020">
        <v>0</v>
      </c>
      <c r="AJ7020">
        <v>2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</row>
    <row r="7021" spans="1:44" x14ac:dyDescent="0.25">
      <c r="A7021">
        <v>1597604</v>
      </c>
      <c r="B7021">
        <v>795843</v>
      </c>
      <c r="C7021">
        <v>24.664634704589801</v>
      </c>
      <c r="D7021">
        <v>40.699943542480497</v>
      </c>
      <c r="E7021" s="68" t="s">
        <v>1104</v>
      </c>
      <c r="F7021" s="8">
        <f>INDEX(Δεδομένα!$P:$P,MATCH('2020'!E7021,Δεδομένα!$O:$O,0))</f>
        <v>24</v>
      </c>
      <c r="G7021" s="6" t="s">
        <v>77</v>
      </c>
      <c r="H7021" s="2" t="str">
        <f>INDEX(Δεδομένα!B$1:B$51,MATCH('2020'!G7021,Δεδομένα!A$1:A$51,0))</f>
        <v>ΑΝΑΤΟΛΙΚΗΣ ΜΑΚΕΔΟΝΙΑΣ ΚΑΙ ΘΡΑΚΗΣ</v>
      </c>
      <c r="I7021" s="8">
        <f>INDEX(Δεδομένα!E$1:E$13,MATCH('2020'!H7021,Δεδομένα!D$1:D$13,0))</f>
        <v>2</v>
      </c>
      <c r="J7021" s="1">
        <v>44116</v>
      </c>
      <c r="K7021" s="6" t="s">
        <v>577</v>
      </c>
      <c r="L7021" s="36" t="str">
        <f t="shared" si="436"/>
        <v>12/10/2020 12:45</v>
      </c>
      <c r="M7021" s="1">
        <v>44116</v>
      </c>
      <c r="N7021" s="6" t="s">
        <v>363</v>
      </c>
      <c r="O7021" s="36" t="str">
        <f t="shared" si="437"/>
        <v>12/10/2020 14:40</v>
      </c>
      <c r="P7021" s="46">
        <f t="shared" si="438"/>
        <v>7.9861111109494232E-2</v>
      </c>
      <c r="Q7021" s="48">
        <v>0</v>
      </c>
      <c r="R7021" s="47">
        <f t="shared" si="439"/>
        <v>114.99999999767169</v>
      </c>
      <c r="S7021" s="6" t="s">
        <v>44</v>
      </c>
      <c r="T7021" s="6" t="s">
        <v>1106</v>
      </c>
      <c r="U7021" s="6" t="s">
        <v>44</v>
      </c>
      <c r="V7021" s="6" t="s">
        <v>7248</v>
      </c>
      <c r="W7021" s="7">
        <v>0.02</v>
      </c>
      <c r="X7021" s="7">
        <v>0</v>
      </c>
      <c r="Y7021" s="7">
        <v>0</v>
      </c>
      <c r="Z7021" s="7">
        <v>0</v>
      </c>
      <c r="AA7021" s="7">
        <v>0</v>
      </c>
      <c r="AB7021" s="7">
        <v>0</v>
      </c>
      <c r="AC7021" s="7">
        <v>0</v>
      </c>
      <c r="AD7021" s="7">
        <v>0</v>
      </c>
      <c r="AE7021">
        <v>10</v>
      </c>
      <c r="AF7021">
        <v>0</v>
      </c>
      <c r="AG7021">
        <v>0</v>
      </c>
      <c r="AH7021">
        <v>0</v>
      </c>
      <c r="AI7021">
        <v>0</v>
      </c>
      <c r="AJ7021">
        <v>3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</row>
    <row r="7022" spans="1:44" x14ac:dyDescent="0.25">
      <c r="A7022">
        <v>1598634</v>
      </c>
      <c r="B7022">
        <v>795888</v>
      </c>
      <c r="C7022">
        <v>22.849967512649599</v>
      </c>
      <c r="D7022">
        <v>37.917541080537298</v>
      </c>
      <c r="E7022" s="68" t="s">
        <v>810</v>
      </c>
      <c r="F7022" s="8">
        <f>INDEX(Δεδομένα!$P:$P,MATCH('2020'!E7022,Δεδομένα!$O:$O,0))</f>
        <v>157</v>
      </c>
      <c r="G7022" s="6" t="s">
        <v>391</v>
      </c>
      <c r="H7022" s="2" t="str">
        <f>INDEX(Δεδομένα!B$1:B$51,MATCH('2020'!G7022,Δεδομένα!A$1:A$51,0))</f>
        <v>ΠΕΛΛΟΠΟΝΗΣΟΥ</v>
      </c>
      <c r="I7022" s="8">
        <f>INDEX(Δεδομένα!E$1:E$13,MATCH('2020'!H7022,Δεδομένα!D$1:D$13,0))</f>
        <v>8</v>
      </c>
      <c r="J7022" s="1">
        <v>44116</v>
      </c>
      <c r="K7022" s="6" t="s">
        <v>59</v>
      </c>
      <c r="L7022" s="36" t="str">
        <f t="shared" si="436"/>
        <v>12/10/2020 15:00</v>
      </c>
      <c r="M7022" s="1">
        <v>44116</v>
      </c>
      <c r="N7022" s="6" t="s">
        <v>504</v>
      </c>
      <c r="O7022" s="36" t="str">
        <f t="shared" si="437"/>
        <v>12/10/2020 15:50</v>
      </c>
      <c r="P7022" s="46">
        <f t="shared" si="438"/>
        <v>3.4722222218988463E-2</v>
      </c>
      <c r="Q7022" s="48">
        <v>0</v>
      </c>
      <c r="R7022" s="47">
        <f t="shared" si="439"/>
        <v>49.999999995343387</v>
      </c>
      <c r="S7022" s="6" t="s">
        <v>44</v>
      </c>
      <c r="T7022" s="6" t="s">
        <v>812</v>
      </c>
      <c r="U7022" s="6" t="s">
        <v>44</v>
      </c>
      <c r="V7022" s="6" t="s">
        <v>1677</v>
      </c>
      <c r="W7022" s="7">
        <v>0</v>
      </c>
      <c r="X7022" s="7">
        <v>0</v>
      </c>
      <c r="Y7022" s="7">
        <v>0</v>
      </c>
      <c r="Z7022" s="7">
        <v>0</v>
      </c>
      <c r="AA7022" s="7">
        <v>0</v>
      </c>
      <c r="AB7022" s="7">
        <v>0.5</v>
      </c>
      <c r="AC7022" s="7">
        <v>0</v>
      </c>
      <c r="AD7022" s="7">
        <v>0</v>
      </c>
      <c r="AE7022">
        <v>4</v>
      </c>
      <c r="AF7022">
        <v>0</v>
      </c>
      <c r="AG7022">
        <v>0</v>
      </c>
      <c r="AH7022">
        <v>0</v>
      </c>
      <c r="AI7022">
        <v>0</v>
      </c>
      <c r="AJ7022">
        <v>2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</row>
    <row r="7023" spans="1:44" x14ac:dyDescent="0.25">
      <c r="A7023">
        <v>1597518</v>
      </c>
      <c r="B7023">
        <v>795927</v>
      </c>
      <c r="C7023">
        <v>22.702952981904598</v>
      </c>
      <c r="D7023">
        <v>39.877106743912798</v>
      </c>
      <c r="E7023" s="68" t="s">
        <v>1271</v>
      </c>
      <c r="F7023" s="8">
        <f>INDEX(Δεδομένα!$P:$P,MATCH('2020'!E7023,Δεδομένα!$O:$O,0))</f>
        <v>102</v>
      </c>
      <c r="G7023" s="6" t="s">
        <v>288</v>
      </c>
      <c r="H7023" s="2" t="str">
        <f>INDEX(Δεδομένα!B$1:B$51,MATCH('2020'!G7023,Δεδομένα!A$1:A$51,0))</f>
        <v>ΘΕΣΣΑΛΙΑΣ</v>
      </c>
      <c r="I7023" s="8">
        <f>INDEX(Δεδομένα!E$1:E$13,MATCH('2020'!H7023,Δεδομένα!D$1:D$13,0))</f>
        <v>6</v>
      </c>
      <c r="J7023" s="1">
        <v>44116</v>
      </c>
      <c r="K7023" s="6" t="s">
        <v>1458</v>
      </c>
      <c r="L7023" s="36" t="str">
        <f t="shared" si="436"/>
        <v>12/10/2020 16:56</v>
      </c>
      <c r="M7023" s="1">
        <v>44116</v>
      </c>
      <c r="N7023" s="6" t="s">
        <v>1113</v>
      </c>
      <c r="O7023" s="36" t="str">
        <f t="shared" si="437"/>
        <v>12/10/2020 17:34</v>
      </c>
      <c r="P7023" s="46">
        <f t="shared" si="438"/>
        <v>2.6388888887595385E-2</v>
      </c>
      <c r="Q7023" s="48">
        <v>0</v>
      </c>
      <c r="R7023" s="47">
        <f t="shared" si="439"/>
        <v>37.999999998137355</v>
      </c>
      <c r="S7023" s="6" t="s">
        <v>44</v>
      </c>
      <c r="T7023" s="6" t="s">
        <v>1779</v>
      </c>
      <c r="U7023" s="6" t="s">
        <v>44</v>
      </c>
      <c r="V7023" s="6" t="s">
        <v>7261</v>
      </c>
      <c r="W7023" s="7">
        <v>0</v>
      </c>
      <c r="X7023" s="7">
        <v>0</v>
      </c>
      <c r="Y7023" s="7">
        <v>0</v>
      </c>
      <c r="Z7023" s="7">
        <v>0</v>
      </c>
      <c r="AA7023" s="7">
        <v>1</v>
      </c>
      <c r="AB7023" s="7">
        <v>0</v>
      </c>
      <c r="AC7023" s="7">
        <v>0</v>
      </c>
      <c r="AD7023" s="7">
        <v>0</v>
      </c>
      <c r="AE7023">
        <v>2</v>
      </c>
      <c r="AF7023">
        <v>0</v>
      </c>
      <c r="AG7023">
        <v>0</v>
      </c>
      <c r="AH7023">
        <v>0</v>
      </c>
      <c r="AI7023">
        <v>0</v>
      </c>
      <c r="AJ7023">
        <v>1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</row>
    <row r="7024" spans="1:44" x14ac:dyDescent="0.25">
      <c r="A7024">
        <v>1597523</v>
      </c>
      <c r="B7024">
        <v>795949</v>
      </c>
      <c r="C7024">
        <v>22.692150179683399</v>
      </c>
      <c r="D7024">
        <v>39.892920028950201</v>
      </c>
      <c r="E7024" s="68" t="s">
        <v>1271</v>
      </c>
      <c r="F7024" s="8">
        <f>INDEX(Δεδομένα!$P:$P,MATCH('2020'!E7024,Δεδομένα!$O:$O,0))</f>
        <v>102</v>
      </c>
      <c r="G7024" s="6" t="s">
        <v>288</v>
      </c>
      <c r="H7024" s="2" t="str">
        <f>INDEX(Δεδομένα!B$1:B$51,MATCH('2020'!G7024,Δεδομένα!A$1:A$51,0))</f>
        <v>ΘΕΣΣΑΛΙΑΣ</v>
      </c>
      <c r="I7024" s="8">
        <f>INDEX(Δεδομένα!E$1:E$13,MATCH('2020'!H7024,Δεδομένα!D$1:D$13,0))</f>
        <v>6</v>
      </c>
      <c r="J7024" s="1">
        <v>44116</v>
      </c>
      <c r="K7024" s="6" t="s">
        <v>1268</v>
      </c>
      <c r="L7024" s="36" t="str">
        <f t="shared" si="436"/>
        <v>12/10/2020 18:08</v>
      </c>
      <c r="M7024" s="1">
        <v>44116</v>
      </c>
      <c r="N7024" s="6" t="s">
        <v>358</v>
      </c>
      <c r="O7024" s="36" t="str">
        <f t="shared" si="437"/>
        <v>12/10/2020 20:10</v>
      </c>
      <c r="P7024" s="46">
        <f t="shared" si="438"/>
        <v>8.4722222221898846E-2</v>
      </c>
      <c r="Q7024" s="48">
        <v>0</v>
      </c>
      <c r="R7024" s="47">
        <f t="shared" si="439"/>
        <v>121.99999999953434</v>
      </c>
      <c r="S7024" s="6" t="s">
        <v>44</v>
      </c>
      <c r="T7024" s="6" t="s">
        <v>1779</v>
      </c>
      <c r="U7024" s="6" t="s">
        <v>44</v>
      </c>
      <c r="V7024" s="6" t="s">
        <v>3091</v>
      </c>
      <c r="W7024" s="7">
        <v>0</v>
      </c>
      <c r="X7024" s="7">
        <v>0</v>
      </c>
      <c r="Y7024" s="7">
        <v>0</v>
      </c>
      <c r="Z7024" s="7">
        <v>0</v>
      </c>
      <c r="AA7024" s="7">
        <v>0</v>
      </c>
      <c r="AB7024" s="7">
        <v>0</v>
      </c>
      <c r="AC7024" s="7">
        <v>100</v>
      </c>
      <c r="AD7024" s="7">
        <v>0</v>
      </c>
      <c r="AE7024">
        <v>2</v>
      </c>
      <c r="AF7024">
        <v>0</v>
      </c>
      <c r="AG7024">
        <v>0</v>
      </c>
      <c r="AH7024">
        <v>0</v>
      </c>
      <c r="AI7024">
        <v>0</v>
      </c>
      <c r="AJ7024">
        <v>1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</row>
    <row r="7025" spans="1:44" x14ac:dyDescent="0.25">
      <c r="A7025">
        <v>1597499</v>
      </c>
      <c r="B7025">
        <v>795935</v>
      </c>
      <c r="C7025">
        <v>25.500834489374601</v>
      </c>
      <c r="D7025">
        <v>35.185343087851201</v>
      </c>
      <c r="E7025" s="68" t="s">
        <v>2087</v>
      </c>
      <c r="F7025" s="8">
        <f>INDEX(Δεδομένα!$P:$P,MATCH('2020'!E7025,Δεδομένα!$O:$O,0))</f>
        <v>226</v>
      </c>
      <c r="G7025" s="6" t="s">
        <v>791</v>
      </c>
      <c r="H7025" s="2" t="str">
        <f>INDEX(Δεδομένα!B$1:B$51,MATCH('2020'!G7025,Δεδομένα!A$1:A$51,0))</f>
        <v>ΙΟΝΙΩΝ ΝΗΣΩΝ</v>
      </c>
      <c r="I7025" s="8">
        <f>INDEX(Δεδομένα!E$1:E$13,MATCH('2020'!H7025,Δεδομένα!D$1:D$13,0))</f>
        <v>13</v>
      </c>
      <c r="J7025" s="1">
        <v>44116</v>
      </c>
      <c r="K7025" s="6" t="s">
        <v>98</v>
      </c>
      <c r="L7025" s="36" t="str">
        <f t="shared" si="436"/>
        <v>12/10/2020 17:29</v>
      </c>
      <c r="M7025" s="1">
        <v>44116</v>
      </c>
      <c r="N7025" s="6" t="s">
        <v>326</v>
      </c>
      <c r="O7025" s="36" t="str">
        <f t="shared" si="437"/>
        <v>12/10/2020 18:11</v>
      </c>
      <c r="P7025" s="46">
        <f t="shared" si="438"/>
        <v>2.9166666667151731E-2</v>
      </c>
      <c r="Q7025" s="48">
        <v>0</v>
      </c>
      <c r="R7025" s="47">
        <f t="shared" si="439"/>
        <v>42.000000000698492</v>
      </c>
      <c r="S7025" s="6" t="s">
        <v>44</v>
      </c>
      <c r="T7025" s="6" t="s">
        <v>3284</v>
      </c>
      <c r="U7025" s="6" t="s">
        <v>44</v>
      </c>
      <c r="V7025" s="6" t="s">
        <v>7263</v>
      </c>
      <c r="W7025" s="7">
        <v>0</v>
      </c>
      <c r="X7025" s="7">
        <v>0</v>
      </c>
      <c r="Y7025" s="7">
        <v>0</v>
      </c>
      <c r="Z7025" s="7">
        <v>0.5</v>
      </c>
      <c r="AA7025" s="7">
        <v>0</v>
      </c>
      <c r="AB7025" s="7">
        <v>0</v>
      </c>
      <c r="AC7025" s="7">
        <v>0</v>
      </c>
      <c r="AD7025" s="7">
        <v>0</v>
      </c>
      <c r="AE7025">
        <v>4</v>
      </c>
      <c r="AF7025">
        <v>0</v>
      </c>
      <c r="AG7025">
        <v>0</v>
      </c>
      <c r="AH7025">
        <v>0</v>
      </c>
      <c r="AI7025">
        <v>0</v>
      </c>
      <c r="AJ7025">
        <v>2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</row>
    <row r="7026" spans="1:44" x14ac:dyDescent="0.25">
      <c r="A7026">
        <v>1597502</v>
      </c>
      <c r="B7026">
        <v>795972</v>
      </c>
      <c r="C7026">
        <v>25.4820081177722</v>
      </c>
      <c r="D7026">
        <v>35.148137818439601</v>
      </c>
      <c r="E7026" s="68" t="s">
        <v>2087</v>
      </c>
      <c r="F7026" s="8">
        <f>INDEX(Δεδομένα!$P:$P,MATCH('2020'!E7026,Δεδομένα!$O:$O,0))</f>
        <v>226</v>
      </c>
      <c r="G7026" s="6" t="s">
        <v>791</v>
      </c>
      <c r="H7026" s="2" t="str">
        <f>INDEX(Δεδομένα!B$1:B$51,MATCH('2020'!G7026,Δεδομένα!A$1:A$51,0))</f>
        <v>ΙΟΝΙΩΝ ΝΗΣΩΝ</v>
      </c>
      <c r="I7026" s="8">
        <f>INDEX(Δεδομένα!E$1:E$13,MATCH('2020'!H7026,Δεδομένα!D$1:D$13,0))</f>
        <v>13</v>
      </c>
      <c r="J7026" s="1">
        <v>44116</v>
      </c>
      <c r="K7026" s="6" t="s">
        <v>234</v>
      </c>
      <c r="L7026" s="36" t="str">
        <f t="shared" si="436"/>
        <v>12/10/2020 19:05</v>
      </c>
      <c r="M7026" s="1">
        <v>44116</v>
      </c>
      <c r="N7026" s="6" t="s">
        <v>5532</v>
      </c>
      <c r="O7026" s="36" t="str">
        <f t="shared" si="437"/>
        <v>12/10/2020 21:58</v>
      </c>
      <c r="P7026" s="46">
        <f t="shared" si="438"/>
        <v>0.12013888888759539</v>
      </c>
      <c r="Q7026" s="48">
        <v>0</v>
      </c>
      <c r="R7026" s="47">
        <f t="shared" si="439"/>
        <v>172.99999999813735</v>
      </c>
      <c r="S7026" s="6" t="s">
        <v>44</v>
      </c>
      <c r="T7026" s="6" t="s">
        <v>3284</v>
      </c>
      <c r="U7026" s="6" t="s">
        <v>44</v>
      </c>
      <c r="V7026" s="6" t="s">
        <v>7268</v>
      </c>
      <c r="W7026" s="7">
        <v>0</v>
      </c>
      <c r="X7026" s="7">
        <v>0.5</v>
      </c>
      <c r="Y7026" s="7">
        <v>0</v>
      </c>
      <c r="Z7026" s="7">
        <v>1.5</v>
      </c>
      <c r="AA7026" s="7">
        <v>0</v>
      </c>
      <c r="AB7026" s="7">
        <v>0</v>
      </c>
      <c r="AC7026" s="7">
        <v>0</v>
      </c>
      <c r="AD7026" s="7">
        <v>0</v>
      </c>
      <c r="AE7026">
        <v>4</v>
      </c>
      <c r="AF7026">
        <v>0</v>
      </c>
      <c r="AG7026">
        <v>0</v>
      </c>
      <c r="AH7026">
        <v>0</v>
      </c>
      <c r="AI7026">
        <v>0</v>
      </c>
      <c r="AJ7026">
        <v>2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</row>
    <row r="7027" spans="1:44" x14ac:dyDescent="0.25">
      <c r="A7027">
        <v>1615747</v>
      </c>
      <c r="B7027">
        <v>795844</v>
      </c>
      <c r="C7027">
        <v>25.8727817597265</v>
      </c>
      <c r="D7027">
        <v>39.211460919037002</v>
      </c>
      <c r="E7027" s="68" t="s">
        <v>506</v>
      </c>
      <c r="F7027" s="8">
        <f>INDEX(Δεδομένα!$P:$P,MATCH('2020'!E7027,Δεδομένα!$O:$O,0))</f>
        <v>197</v>
      </c>
      <c r="G7027" s="6" t="s">
        <v>495</v>
      </c>
      <c r="H7027" s="2" t="str">
        <f>INDEX(Δεδομένα!B$1:B$51,MATCH('2020'!G7027,Δεδομένα!A$1:A$51,0))</f>
        <v>ΒΟΡΕΙΟΥ ΑΙΓΑΙΟΥ</v>
      </c>
      <c r="I7027" s="8">
        <f>INDEX(Δεδομένα!E$1:E$13,MATCH('2020'!H7027,Δεδομένα!D$1:D$13,0))</f>
        <v>11</v>
      </c>
      <c r="J7027" s="1">
        <v>44116</v>
      </c>
      <c r="K7027" s="6" t="s">
        <v>481</v>
      </c>
      <c r="L7027" s="36" t="str">
        <f t="shared" si="436"/>
        <v>12/10/2020 12:50</v>
      </c>
      <c r="M7027" s="1">
        <v>44116</v>
      </c>
      <c r="N7027" s="6" t="s">
        <v>901</v>
      </c>
      <c r="O7027" s="36" t="str">
        <f t="shared" si="437"/>
        <v>12/10/2020 22:55</v>
      </c>
      <c r="P7027" s="46">
        <f t="shared" si="438"/>
        <v>0.42013888889050577</v>
      </c>
      <c r="Q7027" s="48">
        <v>0</v>
      </c>
      <c r="R7027" s="47">
        <f t="shared" si="439"/>
        <v>605.00000000232831</v>
      </c>
      <c r="S7027" s="6" t="s">
        <v>44</v>
      </c>
      <c r="T7027" s="6" t="s">
        <v>508</v>
      </c>
      <c r="U7027" s="6" t="s">
        <v>7249</v>
      </c>
      <c r="V7027" s="6" t="s">
        <v>7250</v>
      </c>
      <c r="W7027" s="7">
        <v>0</v>
      </c>
      <c r="X7027" s="7">
        <v>0</v>
      </c>
      <c r="Y7027" s="7">
        <v>0</v>
      </c>
      <c r="Z7027" s="7">
        <v>10</v>
      </c>
      <c r="AA7027" s="7">
        <v>0</v>
      </c>
      <c r="AB7027" s="7">
        <v>0</v>
      </c>
      <c r="AC7027" s="7">
        <v>0</v>
      </c>
      <c r="AD7027" s="7">
        <v>0</v>
      </c>
      <c r="AE7027">
        <v>6</v>
      </c>
      <c r="AF7027">
        <v>0</v>
      </c>
      <c r="AG7027">
        <v>0</v>
      </c>
      <c r="AH7027">
        <v>0</v>
      </c>
      <c r="AI7027">
        <v>0</v>
      </c>
      <c r="AJ7027">
        <v>3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2</v>
      </c>
      <c r="AR7027">
        <v>0</v>
      </c>
    </row>
    <row r="7028" spans="1:44" x14ac:dyDescent="0.25">
      <c r="A7028">
        <v>1615721</v>
      </c>
      <c r="B7028">
        <v>795846</v>
      </c>
      <c r="C7028">
        <v>26.260992160712501</v>
      </c>
      <c r="D7028">
        <v>39.226459354148702</v>
      </c>
      <c r="E7028" s="68" t="s">
        <v>506</v>
      </c>
      <c r="F7028" s="8">
        <f>INDEX(Δεδομένα!$P:$P,MATCH('2020'!E7028,Δεδομένα!$O:$O,0))</f>
        <v>197</v>
      </c>
      <c r="G7028" s="6" t="s">
        <v>495</v>
      </c>
      <c r="H7028" s="2" t="str">
        <f>INDEX(Δεδομένα!B$1:B$51,MATCH('2020'!G7028,Δεδομένα!A$1:A$51,0))</f>
        <v>ΒΟΡΕΙΟΥ ΑΙΓΑΙΟΥ</v>
      </c>
      <c r="I7028" s="8">
        <f>INDEX(Δεδομένα!E$1:E$13,MATCH('2020'!H7028,Δεδομένα!D$1:D$13,0))</f>
        <v>11</v>
      </c>
      <c r="J7028" s="1">
        <v>44116</v>
      </c>
      <c r="K7028" s="6" t="s">
        <v>49</v>
      </c>
      <c r="L7028" s="36" t="str">
        <f t="shared" si="436"/>
        <v>12/10/2020 12:40</v>
      </c>
      <c r="M7028" s="1">
        <v>44116</v>
      </c>
      <c r="N7028" s="6" t="s">
        <v>1669</v>
      </c>
      <c r="O7028" s="36" t="str">
        <f t="shared" si="437"/>
        <v>12/10/2020 13:27</v>
      </c>
      <c r="P7028" s="46">
        <f t="shared" si="438"/>
        <v>3.2638888886140194E-2</v>
      </c>
      <c r="Q7028" s="48">
        <v>0</v>
      </c>
      <c r="R7028" s="47">
        <f t="shared" si="439"/>
        <v>46.999999996041879</v>
      </c>
      <c r="S7028" s="6" t="s">
        <v>44</v>
      </c>
      <c r="T7028" s="6" t="s">
        <v>508</v>
      </c>
      <c r="U7028" s="6" t="s">
        <v>509</v>
      </c>
      <c r="V7028" s="6" t="s">
        <v>7251</v>
      </c>
      <c r="W7028" s="7">
        <v>0</v>
      </c>
      <c r="X7028" s="7">
        <v>0</v>
      </c>
      <c r="Y7028" s="7">
        <v>0</v>
      </c>
      <c r="Z7028" s="7">
        <v>0</v>
      </c>
      <c r="AA7028" s="7">
        <v>0</v>
      </c>
      <c r="AB7028" s="7">
        <v>0.01</v>
      </c>
      <c r="AC7028" s="7">
        <v>0</v>
      </c>
      <c r="AD7028" s="7">
        <v>0</v>
      </c>
      <c r="AE7028">
        <v>2</v>
      </c>
      <c r="AF7028">
        <v>0</v>
      </c>
      <c r="AG7028">
        <v>0</v>
      </c>
      <c r="AH7028">
        <v>0</v>
      </c>
      <c r="AI7028">
        <v>0</v>
      </c>
      <c r="AJ7028">
        <v>1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</row>
    <row r="7029" spans="1:44" x14ac:dyDescent="0.25">
      <c r="A7029">
        <v>1615703</v>
      </c>
      <c r="B7029">
        <v>0</v>
      </c>
      <c r="C7029">
        <v>0</v>
      </c>
      <c r="D7029">
        <v>0</v>
      </c>
      <c r="E7029" s="68" t="s">
        <v>506</v>
      </c>
      <c r="F7029" s="8">
        <f>INDEX(Δεδομένα!$P:$P,MATCH('2020'!E7029,Δεδομένα!$O:$O,0))</f>
        <v>197</v>
      </c>
      <c r="G7029" s="6" t="s">
        <v>495</v>
      </c>
      <c r="H7029" s="2" t="str">
        <f>INDEX(Δεδομένα!B$1:B$51,MATCH('2020'!G7029,Δεδομένα!A$1:A$51,0))</f>
        <v>ΒΟΡΕΙΟΥ ΑΙΓΑΙΟΥ</v>
      </c>
      <c r="I7029" s="8">
        <f>INDEX(Δεδομένα!E$1:E$13,MATCH('2020'!H7029,Δεδομένα!D$1:D$13,0))</f>
        <v>11</v>
      </c>
      <c r="J7029" s="1">
        <v>44116</v>
      </c>
      <c r="K7029" s="6" t="s">
        <v>1141</v>
      </c>
      <c r="L7029" s="36" t="str">
        <f t="shared" si="436"/>
        <v>12/10/2020 12:56</v>
      </c>
      <c r="M7029" s="1">
        <v>44116</v>
      </c>
      <c r="N7029" s="6" t="s">
        <v>341</v>
      </c>
      <c r="O7029" s="36" t="str">
        <f t="shared" si="437"/>
        <v>12/10/2020 13:55</v>
      </c>
      <c r="P7029" s="46">
        <f t="shared" si="438"/>
        <v>4.0972222217533272E-2</v>
      </c>
      <c r="Q7029" s="48">
        <v>0</v>
      </c>
      <c r="R7029" s="47">
        <f t="shared" si="439"/>
        <v>58.999999993247911</v>
      </c>
      <c r="S7029" s="6" t="s">
        <v>44</v>
      </c>
      <c r="T7029" s="6" t="s">
        <v>508</v>
      </c>
      <c r="U7029" s="6" t="s">
        <v>509</v>
      </c>
      <c r="V7029" s="6" t="s">
        <v>7251</v>
      </c>
      <c r="W7029" s="7">
        <v>0</v>
      </c>
      <c r="X7029" s="7">
        <v>0</v>
      </c>
      <c r="Y7029" s="7">
        <v>0</v>
      </c>
      <c r="Z7029" s="7">
        <v>0</v>
      </c>
      <c r="AA7029" s="7">
        <v>0</v>
      </c>
      <c r="AB7029" s="7">
        <v>0</v>
      </c>
      <c r="AC7029" s="7">
        <v>0</v>
      </c>
      <c r="AD7029" s="7">
        <v>0</v>
      </c>
      <c r="AE7029">
        <v>2</v>
      </c>
      <c r="AF7029">
        <v>0</v>
      </c>
      <c r="AG7029">
        <v>0</v>
      </c>
      <c r="AH7029">
        <v>0</v>
      </c>
      <c r="AI7029">
        <v>0</v>
      </c>
      <c r="AJ7029">
        <v>1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</row>
    <row r="7030" spans="1:44" x14ac:dyDescent="0.25">
      <c r="A7030">
        <v>1615730</v>
      </c>
      <c r="B7030">
        <v>795878</v>
      </c>
      <c r="C7030">
        <v>25.9726033199357</v>
      </c>
      <c r="D7030">
        <v>39.221230973502301</v>
      </c>
      <c r="E7030" s="68" t="s">
        <v>506</v>
      </c>
      <c r="F7030" s="8">
        <f>INDEX(Δεδομένα!$P:$P,MATCH('2020'!E7030,Δεδομένα!$O:$O,0))</f>
        <v>197</v>
      </c>
      <c r="G7030" s="6" t="s">
        <v>495</v>
      </c>
      <c r="H7030" s="2" t="str">
        <f>INDEX(Δεδομένα!B$1:B$51,MATCH('2020'!G7030,Δεδομένα!A$1:A$51,0))</f>
        <v>ΒΟΡΕΙΟΥ ΑΙΓΑΙΟΥ</v>
      </c>
      <c r="I7030" s="8">
        <f>INDEX(Δεδομένα!E$1:E$13,MATCH('2020'!H7030,Δεδομένα!D$1:D$13,0))</f>
        <v>11</v>
      </c>
      <c r="J7030" s="1">
        <v>44116</v>
      </c>
      <c r="K7030" s="6" t="s">
        <v>362</v>
      </c>
      <c r="L7030" s="36" t="str">
        <f t="shared" si="436"/>
        <v>12/10/2020 14:00</v>
      </c>
      <c r="M7030" s="1">
        <v>44116</v>
      </c>
      <c r="N7030" s="6" t="s">
        <v>142</v>
      </c>
      <c r="O7030" s="36" t="str">
        <f t="shared" si="437"/>
        <v>12/10/2020 19:20</v>
      </c>
      <c r="P7030" s="46">
        <f t="shared" si="438"/>
        <v>0.22222222221898846</v>
      </c>
      <c r="Q7030" s="48">
        <v>0</v>
      </c>
      <c r="R7030" s="47">
        <f t="shared" si="439"/>
        <v>319.99999999534339</v>
      </c>
      <c r="S7030" s="6" t="s">
        <v>44</v>
      </c>
      <c r="T7030" s="6" t="s">
        <v>508</v>
      </c>
      <c r="U7030" s="6" t="s">
        <v>5365</v>
      </c>
      <c r="V7030" s="6" t="s">
        <v>7253</v>
      </c>
      <c r="W7030" s="7">
        <v>0</v>
      </c>
      <c r="X7030" s="7">
        <v>0</v>
      </c>
      <c r="Y7030" s="7">
        <v>0</v>
      </c>
      <c r="Z7030" s="7">
        <v>100</v>
      </c>
      <c r="AA7030" s="7">
        <v>0</v>
      </c>
      <c r="AB7030" s="7">
        <v>0</v>
      </c>
      <c r="AC7030" s="7">
        <v>0</v>
      </c>
      <c r="AD7030" s="7">
        <v>0</v>
      </c>
      <c r="AE7030">
        <v>14</v>
      </c>
      <c r="AF7030">
        <v>0</v>
      </c>
      <c r="AG7030">
        <v>0</v>
      </c>
      <c r="AH7030">
        <v>0</v>
      </c>
      <c r="AI7030">
        <v>0</v>
      </c>
      <c r="AJ7030">
        <v>5</v>
      </c>
      <c r="AK7030">
        <v>0</v>
      </c>
      <c r="AL7030">
        <v>0</v>
      </c>
      <c r="AM7030">
        <v>0</v>
      </c>
      <c r="AN7030">
        <v>1</v>
      </c>
      <c r="AO7030">
        <v>0</v>
      </c>
      <c r="AP7030">
        <v>0</v>
      </c>
      <c r="AQ7030">
        <v>2</v>
      </c>
      <c r="AR7030">
        <v>0</v>
      </c>
    </row>
    <row r="7031" spans="1:44" x14ac:dyDescent="0.25">
      <c r="A7031">
        <v>1615686</v>
      </c>
      <c r="B7031">
        <v>795881</v>
      </c>
      <c r="C7031">
        <v>25.9569089921143</v>
      </c>
      <c r="D7031">
        <v>39.217086928183399</v>
      </c>
      <c r="E7031" s="68" t="s">
        <v>506</v>
      </c>
      <c r="F7031" s="8">
        <f>INDEX(Δεδομένα!$P:$P,MATCH('2020'!E7031,Δεδομένα!$O:$O,0))</f>
        <v>197</v>
      </c>
      <c r="G7031" s="6" t="s">
        <v>495</v>
      </c>
      <c r="H7031" s="2" t="str">
        <f>INDEX(Δεδομένα!B$1:B$51,MATCH('2020'!G7031,Δεδομένα!A$1:A$51,0))</f>
        <v>ΒΟΡΕΙΟΥ ΑΙΓΑΙΟΥ</v>
      </c>
      <c r="I7031" s="8">
        <f>INDEX(Δεδομένα!E$1:E$13,MATCH('2020'!H7031,Δεδομένα!D$1:D$13,0))</f>
        <v>11</v>
      </c>
      <c r="J7031" s="1">
        <v>44116</v>
      </c>
      <c r="K7031" s="6" t="s">
        <v>612</v>
      </c>
      <c r="L7031" s="36" t="str">
        <f t="shared" si="436"/>
        <v>12/10/2020 13:50</v>
      </c>
      <c r="M7031" s="1">
        <v>44116</v>
      </c>
      <c r="N7031" s="6" t="s">
        <v>825</v>
      </c>
      <c r="O7031" s="36" t="str">
        <f t="shared" si="437"/>
        <v>12/10/2020 20:30</v>
      </c>
      <c r="P7031" s="46">
        <f t="shared" si="438"/>
        <v>0.27777777777373558</v>
      </c>
      <c r="Q7031" s="48">
        <v>0</v>
      </c>
      <c r="R7031" s="47">
        <f t="shared" si="439"/>
        <v>399.99999999417923</v>
      </c>
      <c r="S7031" s="6" t="s">
        <v>44</v>
      </c>
      <c r="T7031" s="6" t="s">
        <v>508</v>
      </c>
      <c r="U7031" s="6" t="s">
        <v>5365</v>
      </c>
      <c r="V7031" s="6" t="s">
        <v>7254</v>
      </c>
      <c r="W7031" s="7">
        <v>0</v>
      </c>
      <c r="X7031" s="7">
        <v>0</v>
      </c>
      <c r="Y7031" s="7">
        <v>0</v>
      </c>
      <c r="Z7031" s="7">
        <v>50</v>
      </c>
      <c r="AA7031" s="7">
        <v>0</v>
      </c>
      <c r="AB7031" s="7">
        <v>0</v>
      </c>
      <c r="AC7031" s="7">
        <v>0</v>
      </c>
      <c r="AD7031" s="7">
        <v>0</v>
      </c>
      <c r="AE7031">
        <v>2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</row>
    <row r="7032" spans="1:44" x14ac:dyDescent="0.25">
      <c r="A7032">
        <v>1615749</v>
      </c>
      <c r="B7032">
        <v>795907</v>
      </c>
      <c r="C7032">
        <v>26.3481569583602</v>
      </c>
      <c r="D7032">
        <v>39.2396455802389</v>
      </c>
      <c r="E7032" s="68" t="s">
        <v>506</v>
      </c>
      <c r="F7032" s="8">
        <f>INDEX(Δεδομένα!$P:$P,MATCH('2020'!E7032,Δεδομένα!$O:$O,0))</f>
        <v>197</v>
      </c>
      <c r="G7032" s="6" t="s">
        <v>495</v>
      </c>
      <c r="H7032" s="2" t="str">
        <f>INDEX(Δεδομένα!B$1:B$51,MATCH('2020'!G7032,Δεδομένα!A$1:A$51,0))</f>
        <v>ΒΟΡΕΙΟΥ ΑΙΓΑΙΟΥ</v>
      </c>
      <c r="I7032" s="8">
        <f>INDEX(Δεδομένα!E$1:E$13,MATCH('2020'!H7032,Δεδομένα!D$1:D$13,0))</f>
        <v>11</v>
      </c>
      <c r="J7032" s="1">
        <v>44116</v>
      </c>
      <c r="K7032" s="6" t="s">
        <v>104</v>
      </c>
      <c r="L7032" s="36" t="str">
        <f t="shared" si="436"/>
        <v>12/10/2020 15:30</v>
      </c>
      <c r="M7032" s="1">
        <v>44116</v>
      </c>
      <c r="N7032" s="6" t="s">
        <v>887</v>
      </c>
      <c r="O7032" s="36" t="str">
        <f t="shared" si="437"/>
        <v>12/10/2020 17:14</v>
      </c>
      <c r="P7032" s="46">
        <f t="shared" si="438"/>
        <v>7.2222222217533272E-2</v>
      </c>
      <c r="Q7032" s="48">
        <v>0</v>
      </c>
      <c r="R7032" s="47">
        <f t="shared" si="439"/>
        <v>103.99999999324791</v>
      </c>
      <c r="S7032" s="6" t="s">
        <v>44</v>
      </c>
      <c r="T7032" s="6" t="s">
        <v>508</v>
      </c>
      <c r="U7032" s="6" t="s">
        <v>509</v>
      </c>
      <c r="V7032" s="6" t="s">
        <v>7259</v>
      </c>
      <c r="W7032" s="7">
        <v>0</v>
      </c>
      <c r="X7032" s="7">
        <v>0.1</v>
      </c>
      <c r="Y7032" s="7">
        <v>0</v>
      </c>
      <c r="Z7032" s="7">
        <v>0</v>
      </c>
      <c r="AA7032" s="7">
        <v>0</v>
      </c>
      <c r="AB7032" s="7">
        <v>0</v>
      </c>
      <c r="AC7032" s="7">
        <v>0</v>
      </c>
      <c r="AD7032" s="7">
        <v>0</v>
      </c>
      <c r="AE7032">
        <v>4</v>
      </c>
      <c r="AF7032">
        <v>0</v>
      </c>
      <c r="AG7032">
        <v>0</v>
      </c>
      <c r="AH7032">
        <v>0</v>
      </c>
      <c r="AI7032">
        <v>0</v>
      </c>
      <c r="AJ7032">
        <v>2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</row>
    <row r="7033" spans="1:44" x14ac:dyDescent="0.25">
      <c r="A7033">
        <v>1615717</v>
      </c>
      <c r="B7033">
        <v>795959</v>
      </c>
      <c r="C7033">
        <v>25.920023953176401</v>
      </c>
      <c r="D7033">
        <v>39.141956306691597</v>
      </c>
      <c r="E7033" s="68" t="s">
        <v>506</v>
      </c>
      <c r="F7033" s="8">
        <f>INDEX(Δεδομένα!$P:$P,MATCH('2020'!E7033,Δεδομένα!$O:$O,0))</f>
        <v>197</v>
      </c>
      <c r="G7033" s="6" t="s">
        <v>495</v>
      </c>
      <c r="H7033" s="2" t="str">
        <f>INDEX(Δεδομένα!B$1:B$51,MATCH('2020'!G7033,Δεδομένα!A$1:A$51,0))</f>
        <v>ΒΟΡΕΙΟΥ ΑΙΓΑΙΟΥ</v>
      </c>
      <c r="I7033" s="8">
        <f>INDEX(Δεδομένα!E$1:E$13,MATCH('2020'!H7033,Δεδομένα!D$1:D$13,0))</f>
        <v>11</v>
      </c>
      <c r="J7033" s="1">
        <v>44116</v>
      </c>
      <c r="K7033" s="6" t="s">
        <v>263</v>
      </c>
      <c r="L7033" s="36" t="str">
        <f t="shared" si="436"/>
        <v>12/10/2020 18:35</v>
      </c>
      <c r="M7033" s="1">
        <v>44116</v>
      </c>
      <c r="N7033" s="6" t="s">
        <v>536</v>
      </c>
      <c r="O7033" s="36" t="str">
        <f t="shared" si="437"/>
        <v>12/10/2020 20:22</v>
      </c>
      <c r="P7033" s="46">
        <f t="shared" si="438"/>
        <v>7.4305555557657499E-2</v>
      </c>
      <c r="Q7033" s="48">
        <v>0</v>
      </c>
      <c r="R7033" s="47">
        <f t="shared" si="439"/>
        <v>107.0000000030268</v>
      </c>
      <c r="S7033" s="6" t="s">
        <v>44</v>
      </c>
      <c r="T7033" s="6" t="s">
        <v>508</v>
      </c>
      <c r="U7033" s="6" t="s">
        <v>5987</v>
      </c>
      <c r="V7033" s="6" t="s">
        <v>7265</v>
      </c>
      <c r="W7033" s="7">
        <v>0</v>
      </c>
      <c r="X7033" s="7">
        <v>0</v>
      </c>
      <c r="Y7033" s="7">
        <v>0</v>
      </c>
      <c r="Z7033" s="7">
        <v>5</v>
      </c>
      <c r="AA7033" s="7">
        <v>0</v>
      </c>
      <c r="AB7033" s="7">
        <v>0</v>
      </c>
      <c r="AC7033" s="7">
        <v>0</v>
      </c>
      <c r="AD7033" s="7">
        <v>0</v>
      </c>
      <c r="AE7033">
        <v>4</v>
      </c>
      <c r="AF7033">
        <v>4</v>
      </c>
      <c r="AG7033">
        <v>0</v>
      </c>
      <c r="AH7033">
        <v>0</v>
      </c>
      <c r="AI7033">
        <v>0</v>
      </c>
      <c r="AJ7033">
        <v>4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</row>
    <row r="7034" spans="1:44" x14ac:dyDescent="0.25">
      <c r="A7034">
        <v>1598659</v>
      </c>
      <c r="B7034">
        <v>795876</v>
      </c>
      <c r="C7034">
        <v>22.7256059784062</v>
      </c>
      <c r="D7034">
        <v>39.428229338316299</v>
      </c>
      <c r="E7034" s="68" t="s">
        <v>2545</v>
      </c>
      <c r="F7034" s="8">
        <f>INDEX(Δεδομένα!$P:$P,MATCH('2020'!E7034,Δεδομένα!$O:$O,0))</f>
        <v>110</v>
      </c>
      <c r="G7034" s="6" t="s">
        <v>958</v>
      </c>
      <c r="H7034" s="2" t="str">
        <f>INDEX(Δεδομένα!B$1:B$51,MATCH('2020'!G7034,Δεδομένα!A$1:A$51,0))</f>
        <v>ΘΕΣΣΑΛΙΑΣ</v>
      </c>
      <c r="I7034" s="8">
        <f>INDEX(Δεδομένα!E$1:E$13,MATCH('2020'!H7034,Δεδομένα!D$1:D$13,0))</f>
        <v>6</v>
      </c>
      <c r="J7034" s="1">
        <v>44116</v>
      </c>
      <c r="K7034" s="6" t="s">
        <v>362</v>
      </c>
      <c r="L7034" s="36" t="str">
        <f t="shared" si="436"/>
        <v>12/10/2020 14:00</v>
      </c>
      <c r="M7034" s="1">
        <v>44116</v>
      </c>
      <c r="N7034" s="6" t="s">
        <v>59</v>
      </c>
      <c r="O7034" s="36" t="str">
        <f t="shared" si="437"/>
        <v>12/10/2020 15:00</v>
      </c>
      <c r="P7034" s="46">
        <f t="shared" si="438"/>
        <v>4.1666666664241347E-2</v>
      </c>
      <c r="Q7034" s="48">
        <v>0</v>
      </c>
      <c r="R7034" s="47">
        <f t="shared" si="439"/>
        <v>59.99999999650754</v>
      </c>
      <c r="S7034" s="6" t="s">
        <v>44</v>
      </c>
      <c r="T7034" s="6" t="s">
        <v>2546</v>
      </c>
      <c r="U7034" s="6" t="s">
        <v>44</v>
      </c>
      <c r="V7034" s="6" t="s">
        <v>1823</v>
      </c>
      <c r="W7034" s="7">
        <v>0</v>
      </c>
      <c r="X7034" s="7">
        <v>0</v>
      </c>
      <c r="Y7034" s="7">
        <v>0</v>
      </c>
      <c r="Z7034" s="7">
        <v>0</v>
      </c>
      <c r="AA7034" s="7">
        <v>0</v>
      </c>
      <c r="AB7034" s="7">
        <v>0</v>
      </c>
      <c r="AC7034" s="7">
        <v>15</v>
      </c>
      <c r="AD7034" s="7">
        <v>0</v>
      </c>
      <c r="AE7034">
        <v>2</v>
      </c>
      <c r="AF7034">
        <v>0</v>
      </c>
      <c r="AG7034">
        <v>0</v>
      </c>
      <c r="AH7034">
        <v>0</v>
      </c>
      <c r="AI7034">
        <v>0</v>
      </c>
      <c r="AJ7034">
        <v>1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</row>
    <row r="7035" spans="1:44" x14ac:dyDescent="0.25">
      <c r="A7035">
        <v>1598663</v>
      </c>
      <c r="B7035">
        <v>795917</v>
      </c>
      <c r="C7035">
        <v>22.736056282806199</v>
      </c>
      <c r="D7035">
        <v>39.4050764965178</v>
      </c>
      <c r="E7035" s="68" t="s">
        <v>2545</v>
      </c>
      <c r="F7035" s="8">
        <f>INDEX(Δεδομένα!$P:$P,MATCH('2020'!E7035,Δεδομένα!$O:$O,0))</f>
        <v>110</v>
      </c>
      <c r="G7035" s="6" t="s">
        <v>958</v>
      </c>
      <c r="H7035" s="2" t="str">
        <f>INDEX(Δεδομένα!B$1:B$51,MATCH('2020'!G7035,Δεδομένα!A$1:A$51,0))</f>
        <v>ΘΕΣΣΑΛΙΑΣ</v>
      </c>
      <c r="I7035" s="8">
        <f>INDEX(Δεδομένα!E$1:E$13,MATCH('2020'!H7035,Δεδομένα!D$1:D$13,0))</f>
        <v>6</v>
      </c>
      <c r="J7035" s="1">
        <v>44116</v>
      </c>
      <c r="K7035" s="6" t="s">
        <v>153</v>
      </c>
      <c r="L7035" s="36" t="str">
        <f t="shared" si="436"/>
        <v>12/10/2020 16:15</v>
      </c>
      <c r="M7035" s="1">
        <v>44116</v>
      </c>
      <c r="N7035" s="6" t="s">
        <v>201</v>
      </c>
      <c r="O7035" s="36" t="str">
        <f t="shared" si="437"/>
        <v>12/10/2020 16:40</v>
      </c>
      <c r="P7035" s="46">
        <f t="shared" si="438"/>
        <v>1.7361111109494232E-2</v>
      </c>
      <c r="Q7035" s="48">
        <v>0</v>
      </c>
      <c r="R7035" s="47">
        <f t="shared" si="439"/>
        <v>24.999999997671694</v>
      </c>
      <c r="S7035" s="6" t="s">
        <v>44</v>
      </c>
      <c r="T7035" s="6" t="s">
        <v>2546</v>
      </c>
      <c r="U7035" s="6" t="s">
        <v>44</v>
      </c>
      <c r="V7035" s="6" t="s">
        <v>7071</v>
      </c>
      <c r="W7035" s="7">
        <v>0</v>
      </c>
      <c r="X7035" s="7">
        <v>0</v>
      </c>
      <c r="Y7035" s="7">
        <v>0</v>
      </c>
      <c r="Z7035" s="7">
        <v>0</v>
      </c>
      <c r="AA7035" s="7">
        <v>0</v>
      </c>
      <c r="AB7035" s="7">
        <v>0</v>
      </c>
      <c r="AC7035" s="7">
        <v>5</v>
      </c>
      <c r="AD7035" s="7">
        <v>0</v>
      </c>
      <c r="AE7035">
        <v>2</v>
      </c>
      <c r="AF7035">
        <v>0</v>
      </c>
      <c r="AG7035">
        <v>0</v>
      </c>
      <c r="AH7035">
        <v>0</v>
      </c>
      <c r="AI7035">
        <v>0</v>
      </c>
      <c r="AJ7035">
        <v>1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</row>
    <row r="7036" spans="1:44" x14ac:dyDescent="0.25">
      <c r="A7036">
        <v>1604861</v>
      </c>
      <c r="B7036">
        <v>795863</v>
      </c>
      <c r="C7036">
        <v>22.006886473357699</v>
      </c>
      <c r="D7036">
        <v>37.1715384981377</v>
      </c>
      <c r="E7036" s="68" t="s">
        <v>840</v>
      </c>
      <c r="F7036" s="8">
        <f>INDEX(Δεδομένα!$P:$P,MATCH('2020'!E7036,Δεδομένα!$O:$O,0))</f>
        <v>144</v>
      </c>
      <c r="G7036" s="6" t="s">
        <v>841</v>
      </c>
      <c r="H7036" s="2" t="str">
        <f>INDEX(Δεδομένα!B$1:B$51,MATCH('2020'!G7036,Δεδομένα!A$1:A$51,0))</f>
        <v>ΠΕΛΛΟΠΟΝΗΣΟΥ</v>
      </c>
      <c r="I7036" s="8">
        <f>INDEX(Δεδομένα!E$1:E$13,MATCH('2020'!H7036,Δεδομένα!D$1:D$13,0))</f>
        <v>8</v>
      </c>
      <c r="J7036" s="1">
        <v>44116</v>
      </c>
      <c r="K7036" s="6" t="s">
        <v>1029</v>
      </c>
      <c r="L7036" s="36" t="str">
        <f t="shared" si="436"/>
        <v>12/10/2020 12:55</v>
      </c>
      <c r="M7036" s="1">
        <v>44116</v>
      </c>
      <c r="N7036" s="6" t="s">
        <v>529</v>
      </c>
      <c r="O7036" s="36" t="str">
        <f t="shared" si="437"/>
        <v>12/10/2020 13:35</v>
      </c>
      <c r="P7036" s="46">
        <f t="shared" si="438"/>
        <v>2.7777777773735579E-2</v>
      </c>
      <c r="Q7036" s="48">
        <v>0</v>
      </c>
      <c r="R7036" s="47">
        <f t="shared" si="439"/>
        <v>39.999999994179234</v>
      </c>
      <c r="S7036" s="6" t="s">
        <v>44</v>
      </c>
      <c r="T7036" s="6" t="s">
        <v>940</v>
      </c>
      <c r="U7036" s="6" t="s">
        <v>2213</v>
      </c>
      <c r="V7036" s="6" t="s">
        <v>2213</v>
      </c>
      <c r="W7036" s="7">
        <v>0</v>
      </c>
      <c r="X7036" s="7">
        <v>0</v>
      </c>
      <c r="Y7036" s="7">
        <v>0</v>
      </c>
      <c r="Z7036" s="7">
        <v>0</v>
      </c>
      <c r="AA7036" s="7">
        <v>0.1</v>
      </c>
      <c r="AB7036" s="7">
        <v>0</v>
      </c>
      <c r="AC7036" s="7">
        <v>0</v>
      </c>
      <c r="AD7036" s="7">
        <v>0</v>
      </c>
      <c r="AE7036">
        <v>2</v>
      </c>
      <c r="AF7036">
        <v>0</v>
      </c>
      <c r="AG7036">
        <v>0</v>
      </c>
      <c r="AH7036">
        <v>0</v>
      </c>
      <c r="AI7036">
        <v>0</v>
      </c>
      <c r="AJ7036">
        <v>1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</row>
    <row r="7037" spans="1:44" x14ac:dyDescent="0.25">
      <c r="A7037">
        <v>1606601</v>
      </c>
      <c r="B7037">
        <v>795920</v>
      </c>
      <c r="C7037">
        <v>21.9897031735544</v>
      </c>
      <c r="D7037">
        <v>37.208060417422999</v>
      </c>
      <c r="E7037" s="68" t="s">
        <v>840</v>
      </c>
      <c r="F7037" s="8">
        <f>INDEX(Δεδομένα!$P:$P,MATCH('2020'!E7037,Δεδομένα!$O:$O,0))</f>
        <v>144</v>
      </c>
      <c r="G7037" s="6" t="s">
        <v>841</v>
      </c>
      <c r="H7037" s="2" t="str">
        <f>INDEX(Δεδομένα!B$1:B$51,MATCH('2020'!G7037,Δεδομένα!A$1:A$51,0))</f>
        <v>ΠΕΛΛΟΠΟΝΗΣΟΥ</v>
      </c>
      <c r="I7037" s="8">
        <f>INDEX(Δεδομένα!E$1:E$13,MATCH('2020'!H7037,Δεδομένα!D$1:D$13,0))</f>
        <v>8</v>
      </c>
      <c r="J7037" s="1">
        <v>44116</v>
      </c>
      <c r="K7037" s="6" t="s">
        <v>215</v>
      </c>
      <c r="L7037" s="36" t="str">
        <f t="shared" si="436"/>
        <v>12/10/2020 16:20</v>
      </c>
      <c r="M7037" s="1">
        <v>44116</v>
      </c>
      <c r="N7037" s="6" t="s">
        <v>305</v>
      </c>
      <c r="O7037" s="36" t="str">
        <f t="shared" si="437"/>
        <v>12/10/2020 16:55</v>
      </c>
      <c r="P7037" s="46">
        <f t="shared" si="438"/>
        <v>2.4305555554747116E-2</v>
      </c>
      <c r="Q7037" s="48">
        <v>0</v>
      </c>
      <c r="R7037" s="47">
        <f t="shared" si="439"/>
        <v>34.999999998835847</v>
      </c>
      <c r="S7037" s="6" t="s">
        <v>44</v>
      </c>
      <c r="T7037" s="6" t="s">
        <v>843</v>
      </c>
      <c r="U7037" s="6" t="s">
        <v>1061</v>
      </c>
      <c r="V7037" s="6" t="s">
        <v>7260</v>
      </c>
      <c r="W7037" s="7">
        <v>0</v>
      </c>
      <c r="X7037" s="7">
        <v>0</v>
      </c>
      <c r="Y7037" s="7">
        <v>0</v>
      </c>
      <c r="Z7037" s="7">
        <v>0</v>
      </c>
      <c r="AA7037" s="7">
        <v>0</v>
      </c>
      <c r="AB7037" s="7">
        <v>0.1</v>
      </c>
      <c r="AC7037" s="7">
        <v>0</v>
      </c>
      <c r="AD7037" s="7">
        <v>0</v>
      </c>
      <c r="AE7037">
        <v>4</v>
      </c>
      <c r="AF7037">
        <v>0</v>
      </c>
      <c r="AG7037">
        <v>0</v>
      </c>
      <c r="AH7037">
        <v>0</v>
      </c>
      <c r="AI7037">
        <v>0</v>
      </c>
      <c r="AJ7037">
        <v>2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</row>
    <row r="7038" spans="1:44" x14ac:dyDescent="0.25">
      <c r="A7038">
        <v>1612332</v>
      </c>
      <c r="B7038">
        <v>796002</v>
      </c>
      <c r="C7038">
        <v>21.994471039215998</v>
      </c>
      <c r="D7038">
        <v>37.166936540767701</v>
      </c>
      <c r="E7038" s="68" t="s">
        <v>840</v>
      </c>
      <c r="F7038" s="8">
        <f>INDEX(Δεδομένα!$P:$P,MATCH('2020'!E7038,Δεδομένα!$O:$O,0))</f>
        <v>144</v>
      </c>
      <c r="G7038" s="6" t="s">
        <v>841</v>
      </c>
      <c r="H7038" s="2" t="str">
        <f>INDEX(Δεδομένα!B$1:B$51,MATCH('2020'!G7038,Δεδομένα!A$1:A$51,0))</f>
        <v>ΠΕΛΛΟΠΟΝΗΣΟΥ</v>
      </c>
      <c r="I7038" s="8">
        <f>INDEX(Δεδομένα!E$1:E$13,MATCH('2020'!H7038,Δεδομένα!D$1:D$13,0))</f>
        <v>8</v>
      </c>
      <c r="J7038" s="1">
        <v>44116</v>
      </c>
      <c r="K7038" s="6" t="s">
        <v>392</v>
      </c>
      <c r="L7038" s="36" t="str">
        <f t="shared" si="436"/>
        <v>12/10/2020 21:00</v>
      </c>
      <c r="M7038" s="1">
        <v>44116</v>
      </c>
      <c r="N7038" s="6" t="s">
        <v>2325</v>
      </c>
      <c r="O7038" s="36" t="str">
        <f t="shared" si="437"/>
        <v>12/10/2020 22:20</v>
      </c>
      <c r="P7038" s="46">
        <f t="shared" si="438"/>
        <v>5.5555555554747116E-2</v>
      </c>
      <c r="Q7038" s="48">
        <v>0</v>
      </c>
      <c r="R7038" s="47">
        <f t="shared" si="439"/>
        <v>79.999999998835847</v>
      </c>
      <c r="S7038" s="6" t="s">
        <v>44</v>
      </c>
      <c r="T7038" s="6" t="s">
        <v>984</v>
      </c>
      <c r="U7038" s="6" t="s">
        <v>1518</v>
      </c>
      <c r="V7038" s="6" t="s">
        <v>1518</v>
      </c>
      <c r="W7038" s="7">
        <v>0</v>
      </c>
      <c r="X7038" s="7">
        <v>0</v>
      </c>
      <c r="Y7038" s="7">
        <v>0</v>
      </c>
      <c r="Z7038" s="7">
        <v>0</v>
      </c>
      <c r="AA7038" s="7">
        <v>0</v>
      </c>
      <c r="AB7038" s="7">
        <v>3</v>
      </c>
      <c r="AC7038" s="7">
        <v>0</v>
      </c>
      <c r="AD7038" s="7">
        <v>0</v>
      </c>
      <c r="AE7038">
        <v>6</v>
      </c>
      <c r="AF7038">
        <v>0</v>
      </c>
      <c r="AG7038">
        <v>0</v>
      </c>
      <c r="AH7038">
        <v>0</v>
      </c>
      <c r="AI7038">
        <v>0</v>
      </c>
      <c r="AJ7038">
        <v>3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</row>
    <row r="7039" spans="1:44" x14ac:dyDescent="0.25">
      <c r="A7039">
        <v>1597113</v>
      </c>
      <c r="B7039">
        <v>795747</v>
      </c>
      <c r="C7039">
        <v>22.1876799519206</v>
      </c>
      <c r="D7039">
        <v>40.800498566563199</v>
      </c>
      <c r="E7039" s="68" t="s">
        <v>1122</v>
      </c>
      <c r="F7039" s="8">
        <f>INDEX(Δεδομένα!$P:$P,MATCH('2020'!E7039,Δεδομένα!$O:$O,0))</f>
        <v>253</v>
      </c>
      <c r="G7039" s="6" t="s">
        <v>874</v>
      </c>
      <c r="H7039" s="2" t="str">
        <f>INDEX(Δεδομένα!B$1:B$51,MATCH('2020'!G7039,Δεδομένα!A$1:A$51,0))</f>
        <v>ΚΕΝΤΡΙΚΗΣ ΜΑΚΕΔΟΝΙΑΣ</v>
      </c>
      <c r="I7039" s="8">
        <f>INDEX(Δεδομένα!E$1:E$13,MATCH('2020'!H7039,Δεδομένα!D$1:D$13,0))</f>
        <v>3</v>
      </c>
      <c r="J7039" s="1">
        <v>44116</v>
      </c>
      <c r="K7039" s="6" t="s">
        <v>5427</v>
      </c>
      <c r="L7039" s="36" t="str">
        <f t="shared" si="436"/>
        <v>12/10/2020 01:40</v>
      </c>
      <c r="M7039" s="1">
        <v>44116</v>
      </c>
      <c r="N7039" s="6" t="s">
        <v>6184</v>
      </c>
      <c r="O7039" s="36" t="str">
        <f t="shared" si="437"/>
        <v>12/10/2020 02:19</v>
      </c>
      <c r="P7039" s="46">
        <f t="shared" si="438"/>
        <v>2.7083333334303461E-2</v>
      </c>
      <c r="Q7039" s="48">
        <v>0</v>
      </c>
      <c r="R7039" s="47">
        <f t="shared" si="439"/>
        <v>39.000000001396984</v>
      </c>
      <c r="S7039" s="6" t="s">
        <v>44</v>
      </c>
      <c r="T7039" s="6" t="s">
        <v>1507</v>
      </c>
      <c r="U7039" s="6" t="s">
        <v>1508</v>
      </c>
      <c r="V7039" s="6" t="s">
        <v>7245</v>
      </c>
      <c r="W7039" s="7">
        <v>0</v>
      </c>
      <c r="X7039" s="7">
        <v>0</v>
      </c>
      <c r="Y7039" s="7">
        <v>0</v>
      </c>
      <c r="Z7039" s="7">
        <v>0</v>
      </c>
      <c r="AA7039" s="7">
        <v>0.05</v>
      </c>
      <c r="AB7039" s="7">
        <v>0</v>
      </c>
      <c r="AC7039" s="7">
        <v>0</v>
      </c>
      <c r="AD7039" s="7">
        <v>0</v>
      </c>
      <c r="AE7039">
        <v>2</v>
      </c>
      <c r="AF7039">
        <v>0</v>
      </c>
      <c r="AG7039">
        <v>0</v>
      </c>
      <c r="AH7039">
        <v>0</v>
      </c>
      <c r="AI7039">
        <v>0</v>
      </c>
      <c r="AJ7039">
        <v>1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</row>
    <row r="7040" spans="1:44" x14ac:dyDescent="0.25">
      <c r="A7040">
        <v>1602258</v>
      </c>
      <c r="B7040">
        <v>795855</v>
      </c>
      <c r="C7040">
        <v>21.378142333723101</v>
      </c>
      <c r="D7040">
        <v>40.8669743556231</v>
      </c>
      <c r="E7040" s="68" t="s">
        <v>2026</v>
      </c>
      <c r="F7040" s="8">
        <f>INDEX(Δεδομένα!$P:$P,MATCH('2020'!E7040,Δεδομένα!$O:$O,0))</f>
        <v>74</v>
      </c>
      <c r="G7040" s="6" t="s">
        <v>1030</v>
      </c>
      <c r="H7040" s="2" t="str">
        <f>INDEX(Δεδομένα!B$1:B$51,MATCH('2020'!G7040,Δεδομένα!A$1:A$51,0))</f>
        <v>ΔΥΤΙΚΗΣ ΜΑΚΕΔΟΝΙΑΣ</v>
      </c>
      <c r="I7040" s="8">
        <f>INDEX(Δεδομένα!E$1:E$13,MATCH('2020'!H7040,Δεδομένα!D$1:D$13,0))</f>
        <v>4</v>
      </c>
      <c r="J7040" s="1">
        <v>44116</v>
      </c>
      <c r="K7040" s="6" t="s">
        <v>605</v>
      </c>
      <c r="L7040" s="36" t="str">
        <f t="shared" si="436"/>
        <v>12/10/2020 12:10</v>
      </c>
      <c r="M7040" s="1">
        <v>44116</v>
      </c>
      <c r="N7040" s="6" t="s">
        <v>349</v>
      </c>
      <c r="O7040" s="36" t="str">
        <f t="shared" si="437"/>
        <v>12/10/2020 12:35</v>
      </c>
      <c r="P7040" s="46">
        <f t="shared" si="438"/>
        <v>1.7361111109494232E-2</v>
      </c>
      <c r="Q7040" s="48">
        <v>0</v>
      </c>
      <c r="R7040" s="47">
        <f t="shared" si="439"/>
        <v>24.999999997671694</v>
      </c>
      <c r="S7040" s="6" t="s">
        <v>44</v>
      </c>
      <c r="T7040" s="6" t="s">
        <v>2027</v>
      </c>
      <c r="U7040" s="6" t="s">
        <v>44</v>
      </c>
      <c r="V7040" s="6" t="s">
        <v>7252</v>
      </c>
      <c r="W7040" s="7">
        <v>0</v>
      </c>
      <c r="X7040" s="7">
        <v>0</v>
      </c>
      <c r="Y7040" s="7">
        <v>0</v>
      </c>
      <c r="Z7040" s="7">
        <v>0</v>
      </c>
      <c r="AA7040" s="7">
        <v>0</v>
      </c>
      <c r="AB7040" s="7">
        <v>0</v>
      </c>
      <c r="AC7040" s="7">
        <v>2</v>
      </c>
      <c r="AD7040" s="7">
        <v>0</v>
      </c>
      <c r="AE7040">
        <v>3</v>
      </c>
      <c r="AF7040">
        <v>0</v>
      </c>
      <c r="AG7040">
        <v>0</v>
      </c>
      <c r="AH7040">
        <v>0</v>
      </c>
      <c r="AI7040">
        <v>0</v>
      </c>
      <c r="AJ7040">
        <v>1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</row>
    <row r="7041" spans="1:44" x14ac:dyDescent="0.25">
      <c r="A7041">
        <v>1602260</v>
      </c>
      <c r="B7041">
        <v>795860</v>
      </c>
      <c r="C7041">
        <v>21.3736932174793</v>
      </c>
      <c r="D7041">
        <v>40.871687453208203</v>
      </c>
      <c r="E7041" s="68" t="s">
        <v>2026</v>
      </c>
      <c r="F7041" s="8">
        <f>INDEX(Δεδομένα!$P:$P,MATCH('2020'!E7041,Δεδομένα!$O:$O,0))</f>
        <v>74</v>
      </c>
      <c r="G7041" s="6" t="s">
        <v>1030</v>
      </c>
      <c r="H7041" s="2" t="str">
        <f>INDEX(Δεδομένα!B$1:B$51,MATCH('2020'!G7041,Δεδομένα!A$1:A$51,0))</f>
        <v>ΔΥΤΙΚΗΣ ΜΑΚΕΔΟΝΙΑΣ</v>
      </c>
      <c r="I7041" s="8">
        <f>INDEX(Δεδομένα!E$1:E$13,MATCH('2020'!H7041,Δεδομένα!D$1:D$13,0))</f>
        <v>4</v>
      </c>
      <c r="J7041" s="1">
        <v>44116</v>
      </c>
      <c r="K7041" s="6" t="s">
        <v>662</v>
      </c>
      <c r="L7041" s="36" t="str">
        <f t="shared" si="436"/>
        <v>12/10/2020 12:30</v>
      </c>
      <c r="M7041" s="1">
        <v>44116</v>
      </c>
      <c r="N7041" s="6" t="s">
        <v>481</v>
      </c>
      <c r="O7041" s="36" t="str">
        <f t="shared" si="437"/>
        <v>12/10/2020 12:50</v>
      </c>
      <c r="P7041" s="46">
        <f t="shared" si="438"/>
        <v>1.3888888883229811E-2</v>
      </c>
      <c r="Q7041" s="48">
        <v>0</v>
      </c>
      <c r="R7041" s="47">
        <f t="shared" si="439"/>
        <v>19.999999991850927</v>
      </c>
      <c r="S7041" s="6" t="s">
        <v>44</v>
      </c>
      <c r="T7041" s="6" t="s">
        <v>2027</v>
      </c>
      <c r="U7041" s="6" t="s">
        <v>44</v>
      </c>
      <c r="V7041" s="6" t="s">
        <v>7252</v>
      </c>
      <c r="W7041" s="7">
        <v>0</v>
      </c>
      <c r="X7041" s="7">
        <v>0</v>
      </c>
      <c r="Y7041" s="7">
        <v>0</v>
      </c>
      <c r="Z7041" s="7">
        <v>0</v>
      </c>
      <c r="AA7041" s="7">
        <v>0</v>
      </c>
      <c r="AB7041" s="7">
        <v>0</v>
      </c>
      <c r="AC7041" s="7">
        <v>3</v>
      </c>
      <c r="AD7041" s="7">
        <v>0</v>
      </c>
      <c r="AE7041">
        <v>3</v>
      </c>
      <c r="AF7041">
        <v>0</v>
      </c>
      <c r="AG7041">
        <v>0</v>
      </c>
      <c r="AH7041">
        <v>0</v>
      </c>
      <c r="AI7041">
        <v>0</v>
      </c>
      <c r="AJ7041">
        <v>1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</row>
    <row r="7042" spans="1:44" x14ac:dyDescent="0.25">
      <c r="A7042">
        <v>1615464</v>
      </c>
      <c r="B7042">
        <v>795886</v>
      </c>
      <c r="C7042">
        <v>26.093117020267801</v>
      </c>
      <c r="D7042">
        <v>38.321116615315603</v>
      </c>
      <c r="E7042" s="68" t="s">
        <v>1661</v>
      </c>
      <c r="F7042" s="8">
        <f>INDEX(Δεδομένα!$P:$P,MATCH('2020'!E7042,Δεδομένα!$O:$O,0))</f>
        <v>201</v>
      </c>
      <c r="G7042" s="6" t="s">
        <v>525</v>
      </c>
      <c r="H7042" s="2" t="str">
        <f>INDEX(Δεδομένα!B$1:B$51,MATCH('2020'!G7042,Δεδομένα!A$1:A$51,0))</f>
        <v>ΒΟΡΕΙΟΥ ΑΙΓΑΙΟΥ</v>
      </c>
      <c r="I7042" s="8">
        <f>INDEX(Δεδομένα!E$1:E$13,MATCH('2020'!H7042,Δεδομένα!D$1:D$13,0))</f>
        <v>11</v>
      </c>
      <c r="J7042" s="1">
        <v>44116</v>
      </c>
      <c r="K7042" s="6" t="s">
        <v>1289</v>
      </c>
      <c r="L7042" s="36" t="str">
        <f t="shared" si="436"/>
        <v>12/10/2020 14:48</v>
      </c>
      <c r="M7042" s="1">
        <v>44116</v>
      </c>
      <c r="N7042" s="6" t="s">
        <v>1639</v>
      </c>
      <c r="O7042" s="36" t="str">
        <f t="shared" si="437"/>
        <v>12/10/2020 16:03</v>
      </c>
      <c r="P7042" s="46">
        <f t="shared" si="438"/>
        <v>5.2083333328482695E-2</v>
      </c>
      <c r="Q7042" s="48">
        <v>0</v>
      </c>
      <c r="R7042" s="47">
        <f t="shared" si="439"/>
        <v>74.999999993015081</v>
      </c>
      <c r="S7042" s="6" t="s">
        <v>44</v>
      </c>
      <c r="T7042" s="6" t="s">
        <v>527</v>
      </c>
      <c r="U7042" s="6" t="s">
        <v>44</v>
      </c>
      <c r="V7042" s="6" t="s">
        <v>5354</v>
      </c>
      <c r="W7042" s="7">
        <v>0</v>
      </c>
      <c r="X7042" s="7">
        <v>0</v>
      </c>
      <c r="Y7042" s="7">
        <v>0</v>
      </c>
      <c r="Z7042" s="7">
        <v>0</v>
      </c>
      <c r="AA7042" s="7">
        <v>0</v>
      </c>
      <c r="AB7042" s="7">
        <v>0.1</v>
      </c>
      <c r="AC7042" s="7">
        <v>0</v>
      </c>
      <c r="AD7042" s="7">
        <v>0</v>
      </c>
      <c r="AE7042">
        <v>9</v>
      </c>
      <c r="AF7042">
        <v>0</v>
      </c>
      <c r="AG7042">
        <v>0</v>
      </c>
      <c r="AH7042">
        <v>0</v>
      </c>
      <c r="AI7042">
        <v>0</v>
      </c>
      <c r="AJ7042">
        <v>4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</row>
    <row r="7043" spans="1:44" x14ac:dyDescent="0.25">
      <c r="A7043">
        <v>1598979</v>
      </c>
      <c r="B7043">
        <v>0</v>
      </c>
      <c r="C7043">
        <v>0</v>
      </c>
      <c r="D7043">
        <v>0</v>
      </c>
      <c r="E7043" s="68" t="s">
        <v>40</v>
      </c>
      <c r="F7043" s="8">
        <f>INDEX(Δεδομένα!$P:$P,MATCH('2020'!E7043,Δεδομένα!$O:$O,0))</f>
        <v>11</v>
      </c>
      <c r="G7043" s="6" t="s">
        <v>41</v>
      </c>
      <c r="H7043" s="2" t="str">
        <f>INDEX(Δεδομένα!B$1:B$51,MATCH('2020'!G7043,Δεδομένα!A$1:A$51,0))</f>
        <v>ΑΤΤΙΚΗΣ</v>
      </c>
      <c r="I7043" s="8">
        <f>INDEX(Δεδομένα!E$1:E$13,MATCH('2020'!H7043,Δεδομένα!D$1:D$13,0))</f>
        <v>1</v>
      </c>
      <c r="J7043" s="1">
        <v>44117</v>
      </c>
      <c r="K7043" s="6" t="s">
        <v>48</v>
      </c>
      <c r="L7043" s="36" t="str">
        <f t="shared" ref="L7043:L7106" si="440">_xlfn.CONCAT(TEXT(J7043,"ηη/μμ/εεε")," ",TEXT(K7043,"ωω:λλ"))</f>
        <v>13/10/2020 09:03</v>
      </c>
      <c r="M7043" s="1">
        <v>44117</v>
      </c>
      <c r="N7043" s="6" t="s">
        <v>49</v>
      </c>
      <c r="O7043" s="36" t="str">
        <f t="shared" ref="O7043:O7106" si="441">_xlfn.CONCAT(TEXT(M7043,"ηη/μμ/εεε")," ",TEXT(N7043,"ωω:λλ"))</f>
        <v>13/10/2020 12:40</v>
      </c>
      <c r="P7043" s="46">
        <f t="shared" ref="P7043:P7106" si="442">O7043-L7043</f>
        <v>0.15069444444816327</v>
      </c>
      <c r="Q7043" s="48">
        <v>0</v>
      </c>
      <c r="R7043" s="47">
        <f t="shared" ref="R7043:R7106" si="443">P7043*(24*60)</f>
        <v>217.0000000053551</v>
      </c>
      <c r="S7043" s="6" t="s">
        <v>44</v>
      </c>
      <c r="T7043" s="6" t="s">
        <v>45</v>
      </c>
      <c r="U7043" s="6" t="s">
        <v>44</v>
      </c>
      <c r="V7043" s="6" t="s">
        <v>50</v>
      </c>
      <c r="W7043" s="7">
        <v>0.5</v>
      </c>
      <c r="X7043" s="7">
        <v>0</v>
      </c>
      <c r="Y7043" s="7">
        <v>0</v>
      </c>
      <c r="Z7043" s="7">
        <v>0</v>
      </c>
      <c r="AA7043" s="7">
        <v>0</v>
      </c>
      <c r="AB7043" s="7">
        <v>0</v>
      </c>
      <c r="AC7043" s="7">
        <v>0</v>
      </c>
      <c r="AD7043" s="7">
        <v>0</v>
      </c>
      <c r="AE7043">
        <v>7</v>
      </c>
      <c r="AF7043">
        <v>0</v>
      </c>
      <c r="AG7043">
        <v>0</v>
      </c>
      <c r="AH7043">
        <v>0</v>
      </c>
      <c r="AI7043">
        <v>0</v>
      </c>
      <c r="AJ7043">
        <v>4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</row>
    <row r="7044" spans="1:44" x14ac:dyDescent="0.25">
      <c r="A7044">
        <v>1600120</v>
      </c>
      <c r="B7044">
        <v>796421</v>
      </c>
      <c r="C7044">
        <v>24.6638851574542</v>
      </c>
      <c r="D7044">
        <v>40.628859253483199</v>
      </c>
      <c r="E7044" s="68" t="s">
        <v>845</v>
      </c>
      <c r="F7044" s="8">
        <f>INDEX(Δεδομένα!$P:$P,MATCH('2020'!E7044,Δεδομένα!$O:$O,0))</f>
        <v>176</v>
      </c>
      <c r="G7044" s="6" t="s">
        <v>846</v>
      </c>
      <c r="H7044" s="2" t="str">
        <f>INDEX(Δεδομένα!B$1:B$51,MATCH('2020'!G7044,Δεδομένα!A$1:A$51,0))</f>
        <v>ΣΤΕΡΕΑΣ ΕΛΛΑΔΟΣ</v>
      </c>
      <c r="I7044" s="8">
        <f>INDEX(Δεδομένα!E$1:E$13,MATCH('2020'!H7044,Δεδομένα!D$1:D$13,0))</f>
        <v>9</v>
      </c>
      <c r="J7044" s="1">
        <v>44117</v>
      </c>
      <c r="K7044" s="6" t="s">
        <v>529</v>
      </c>
      <c r="L7044" s="36" t="str">
        <f t="shared" si="440"/>
        <v>13/10/2020 13:35</v>
      </c>
      <c r="M7044" s="1">
        <v>44117</v>
      </c>
      <c r="N7044" s="6" t="s">
        <v>612</v>
      </c>
      <c r="O7044" s="36" t="str">
        <f t="shared" si="441"/>
        <v>13/10/2020 13:50</v>
      </c>
      <c r="P7044" s="46">
        <f t="shared" si="442"/>
        <v>1.0416666671517305E-2</v>
      </c>
      <c r="Q7044" s="48">
        <v>0</v>
      </c>
      <c r="R7044" s="47">
        <f t="shared" si="443"/>
        <v>15.000000006984919</v>
      </c>
      <c r="S7044" s="6" t="s">
        <v>44</v>
      </c>
      <c r="T7044" s="6" t="s">
        <v>2459</v>
      </c>
      <c r="U7044" s="6" t="s">
        <v>3344</v>
      </c>
      <c r="V7044" s="6" t="s">
        <v>7271</v>
      </c>
      <c r="W7044" s="7">
        <v>0</v>
      </c>
      <c r="X7044" s="7">
        <v>0</v>
      </c>
      <c r="Y7044" s="7">
        <v>0</v>
      </c>
      <c r="Z7044" s="7">
        <v>0</v>
      </c>
      <c r="AA7044" s="7">
        <v>0</v>
      </c>
      <c r="AB7044" s="7">
        <v>0.1</v>
      </c>
      <c r="AC7044" s="7">
        <v>0</v>
      </c>
      <c r="AD7044" s="7">
        <v>0</v>
      </c>
      <c r="AE7044">
        <v>2</v>
      </c>
      <c r="AF7044">
        <v>0</v>
      </c>
      <c r="AG7044">
        <v>0</v>
      </c>
      <c r="AH7044">
        <v>0</v>
      </c>
      <c r="AI7044">
        <v>0</v>
      </c>
      <c r="AJ7044">
        <v>1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</row>
    <row r="7045" spans="1:44" x14ac:dyDescent="0.25">
      <c r="A7045">
        <v>1600493</v>
      </c>
      <c r="B7045">
        <v>796470</v>
      </c>
      <c r="C7045">
        <v>23.232660344183898</v>
      </c>
      <c r="D7045">
        <v>38.313814949451697</v>
      </c>
      <c r="E7045" s="68" t="s">
        <v>845</v>
      </c>
      <c r="F7045" s="8">
        <f>INDEX(Δεδομένα!$P:$P,MATCH('2020'!E7045,Δεδομένα!$O:$O,0))</f>
        <v>176</v>
      </c>
      <c r="G7045" s="6" t="s">
        <v>846</v>
      </c>
      <c r="H7045" s="2" t="str">
        <f>INDEX(Δεδομένα!B$1:B$51,MATCH('2020'!G7045,Δεδομένα!A$1:A$51,0))</f>
        <v>ΣΤΕΡΕΑΣ ΕΛΛΑΔΟΣ</v>
      </c>
      <c r="I7045" s="8">
        <f>INDEX(Δεδομένα!E$1:E$13,MATCH('2020'!H7045,Δεδομένα!D$1:D$13,0))</f>
        <v>9</v>
      </c>
      <c r="J7045" s="1">
        <v>44117</v>
      </c>
      <c r="K7045" s="6" t="s">
        <v>581</v>
      </c>
      <c r="L7045" s="36" t="str">
        <f t="shared" si="440"/>
        <v>13/10/2020 15:40</v>
      </c>
      <c r="M7045" s="1">
        <v>44117</v>
      </c>
      <c r="N7045" s="6" t="s">
        <v>796</v>
      </c>
      <c r="O7045" s="36" t="str">
        <f t="shared" si="441"/>
        <v>13/10/2020 16:10</v>
      </c>
      <c r="P7045" s="46">
        <f t="shared" si="442"/>
        <v>2.0833333328482695E-2</v>
      </c>
      <c r="Q7045" s="48">
        <v>0</v>
      </c>
      <c r="R7045" s="47">
        <f t="shared" si="443"/>
        <v>29.999999993015081</v>
      </c>
      <c r="S7045" s="6" t="s">
        <v>44</v>
      </c>
      <c r="T7045" s="6" t="s">
        <v>849</v>
      </c>
      <c r="U7045" s="6" t="s">
        <v>3410</v>
      </c>
      <c r="V7045" s="6" t="s">
        <v>3410</v>
      </c>
      <c r="W7045" s="7">
        <v>0</v>
      </c>
      <c r="X7045" s="7">
        <v>0</v>
      </c>
      <c r="Y7045" s="7">
        <v>0</v>
      </c>
      <c r="Z7045" s="7">
        <v>0</v>
      </c>
      <c r="AA7045" s="7">
        <v>0</v>
      </c>
      <c r="AB7045" s="7">
        <v>0</v>
      </c>
      <c r="AC7045" s="7">
        <v>15</v>
      </c>
      <c r="AD7045" s="7">
        <v>0</v>
      </c>
      <c r="AE7045">
        <v>2</v>
      </c>
      <c r="AF7045">
        <v>0</v>
      </c>
      <c r="AG7045">
        <v>0</v>
      </c>
      <c r="AH7045">
        <v>0</v>
      </c>
      <c r="AI7045">
        <v>0</v>
      </c>
      <c r="AJ7045">
        <v>1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</row>
    <row r="7046" spans="1:44" x14ac:dyDescent="0.25">
      <c r="A7046">
        <v>1598069</v>
      </c>
      <c r="B7046">
        <v>796492</v>
      </c>
      <c r="C7046">
        <v>24.7267719422947</v>
      </c>
      <c r="D7046">
        <v>40.767176469673402</v>
      </c>
      <c r="E7046" s="68" t="s">
        <v>1104</v>
      </c>
      <c r="F7046" s="8">
        <f>INDEX(Δεδομένα!$P:$P,MATCH('2020'!E7046,Δεδομένα!$O:$O,0))</f>
        <v>24</v>
      </c>
      <c r="G7046" s="6" t="s">
        <v>77</v>
      </c>
      <c r="H7046" s="2" t="str">
        <f>INDEX(Δεδομένα!B$1:B$51,MATCH('2020'!G7046,Δεδομένα!A$1:A$51,0))</f>
        <v>ΑΝΑΤΟΛΙΚΗΣ ΜΑΚΕΔΟΝΙΑΣ ΚΑΙ ΘΡΑΚΗΣ</v>
      </c>
      <c r="I7046" s="8">
        <f>INDEX(Δεδομένα!E$1:E$13,MATCH('2020'!H7046,Δεδομένα!D$1:D$13,0))</f>
        <v>2</v>
      </c>
      <c r="J7046" s="1">
        <v>44117</v>
      </c>
      <c r="K7046" s="6" t="s">
        <v>231</v>
      </c>
      <c r="L7046" s="36" t="str">
        <f t="shared" si="440"/>
        <v>13/10/2020 17:20</v>
      </c>
      <c r="M7046" s="1">
        <v>44117</v>
      </c>
      <c r="N7046" s="6" t="s">
        <v>86</v>
      </c>
      <c r="O7046" s="36" t="str">
        <f t="shared" si="441"/>
        <v>13/10/2020 18:55</v>
      </c>
      <c r="P7046" s="46">
        <f t="shared" si="442"/>
        <v>6.5972222226264421E-2</v>
      </c>
      <c r="Q7046" s="48">
        <v>0</v>
      </c>
      <c r="R7046" s="47">
        <f t="shared" si="443"/>
        <v>95.000000005820766</v>
      </c>
      <c r="S7046" s="6" t="s">
        <v>44</v>
      </c>
      <c r="T7046" s="6" t="s">
        <v>1106</v>
      </c>
      <c r="U7046" s="6" t="s">
        <v>6860</v>
      </c>
      <c r="V7046" s="6" t="s">
        <v>7274</v>
      </c>
      <c r="W7046" s="7">
        <v>0</v>
      </c>
      <c r="X7046" s="7">
        <v>0</v>
      </c>
      <c r="Y7046" s="7">
        <v>0</v>
      </c>
      <c r="Z7046" s="7">
        <v>0.02</v>
      </c>
      <c r="AA7046" s="7">
        <v>0</v>
      </c>
      <c r="AB7046" s="7">
        <v>0</v>
      </c>
      <c r="AC7046" s="7">
        <v>0</v>
      </c>
      <c r="AD7046" s="7">
        <v>0</v>
      </c>
      <c r="AE7046">
        <v>3</v>
      </c>
      <c r="AF7046">
        <v>0</v>
      </c>
      <c r="AG7046">
        <v>0</v>
      </c>
      <c r="AH7046">
        <v>0</v>
      </c>
      <c r="AI7046">
        <v>0</v>
      </c>
      <c r="AJ7046">
        <v>1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</row>
    <row r="7047" spans="1:44" x14ac:dyDescent="0.25">
      <c r="A7047">
        <v>1603479</v>
      </c>
      <c r="B7047">
        <v>796500</v>
      </c>
      <c r="C7047">
        <v>24.341460762462098</v>
      </c>
      <c r="D7047">
        <v>37.583697378180503</v>
      </c>
      <c r="E7047" s="68" t="s">
        <v>2606</v>
      </c>
      <c r="F7047" s="8">
        <f>INDEX(Δεδομένα!$P:$P,MATCH('2020'!E7047,Δεδομένα!$O:$O,0))</f>
        <v>187</v>
      </c>
      <c r="G7047" s="6" t="s">
        <v>479</v>
      </c>
      <c r="H7047" s="2" t="str">
        <f>INDEX(Δεδομένα!B$1:B$51,MATCH('2020'!G7047,Δεδομένα!A$1:A$51,0))</f>
        <v>ΝΟΤΙΟΥ ΑΙΓΑΙΟΥ</v>
      </c>
      <c r="I7047" s="8">
        <f>INDEX(Δεδομένα!E$1:E$13,MATCH('2020'!H7047,Δεδομένα!D$1:D$13,0))</f>
        <v>10</v>
      </c>
      <c r="J7047" s="1">
        <v>44117</v>
      </c>
      <c r="K7047" s="6" t="s">
        <v>1064</v>
      </c>
      <c r="L7047" s="36" t="str">
        <f t="shared" si="440"/>
        <v>13/10/2020 18:12</v>
      </c>
      <c r="M7047" s="1">
        <v>44117</v>
      </c>
      <c r="N7047" s="6" t="s">
        <v>2218</v>
      </c>
      <c r="O7047" s="36" t="str">
        <f t="shared" si="441"/>
        <v>13/10/2020 19:09</v>
      </c>
      <c r="P7047" s="46">
        <f t="shared" si="442"/>
        <v>3.9583333338669036E-2</v>
      </c>
      <c r="Q7047" s="48">
        <v>0</v>
      </c>
      <c r="R7047" s="47">
        <f t="shared" si="443"/>
        <v>57.000000007683411</v>
      </c>
      <c r="S7047" s="6" t="s">
        <v>44</v>
      </c>
      <c r="T7047" s="6" t="s">
        <v>2608</v>
      </c>
      <c r="U7047" s="6" t="s">
        <v>44</v>
      </c>
      <c r="V7047" s="6" t="s">
        <v>7275</v>
      </c>
      <c r="W7047" s="7">
        <v>0</v>
      </c>
      <c r="X7047" s="7">
        <v>0</v>
      </c>
      <c r="Y7047" s="7">
        <v>0</v>
      </c>
      <c r="Z7047" s="7">
        <v>4</v>
      </c>
      <c r="AA7047" s="7">
        <v>0</v>
      </c>
      <c r="AB7047" s="7">
        <v>0</v>
      </c>
      <c r="AC7047" s="7">
        <v>0</v>
      </c>
      <c r="AD7047" s="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1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</row>
    <row r="7048" spans="1:44" x14ac:dyDescent="0.25">
      <c r="A7048">
        <v>1615973</v>
      </c>
      <c r="B7048">
        <v>796539</v>
      </c>
      <c r="C7048">
        <v>26.223944485636899</v>
      </c>
      <c r="D7048">
        <v>39.302750601811702</v>
      </c>
      <c r="E7048" s="68" t="s">
        <v>506</v>
      </c>
      <c r="F7048" s="8">
        <f>INDEX(Δεδομένα!$P:$P,MATCH('2020'!E7048,Δεδομένα!$O:$O,0))</f>
        <v>197</v>
      </c>
      <c r="G7048" s="6" t="s">
        <v>495</v>
      </c>
      <c r="H7048" s="2" t="str">
        <f>INDEX(Δεδομένα!B$1:B$51,MATCH('2020'!G7048,Δεδομένα!A$1:A$51,0))</f>
        <v>ΒΟΡΕΙΟΥ ΑΙΓΑΙΟΥ</v>
      </c>
      <c r="I7048" s="8">
        <f>INDEX(Δεδομένα!E$1:E$13,MATCH('2020'!H7048,Δεδομένα!D$1:D$13,0))</f>
        <v>11</v>
      </c>
      <c r="J7048" s="1">
        <v>44117</v>
      </c>
      <c r="K7048" s="6" t="s">
        <v>752</v>
      </c>
      <c r="L7048" s="36" t="str">
        <f t="shared" si="440"/>
        <v>13/10/2020 21:10</v>
      </c>
      <c r="M7048" s="1">
        <v>44117</v>
      </c>
      <c r="N7048" s="6" t="s">
        <v>4926</v>
      </c>
      <c r="O7048" s="36" t="str">
        <f t="shared" si="441"/>
        <v>13/10/2020 22:07</v>
      </c>
      <c r="P7048" s="46">
        <f t="shared" si="442"/>
        <v>3.9583333331393078E-2</v>
      </c>
      <c r="Q7048" s="48">
        <v>0</v>
      </c>
      <c r="R7048" s="47">
        <f t="shared" si="443"/>
        <v>56.999999997206032</v>
      </c>
      <c r="S7048" s="6" t="s">
        <v>44</v>
      </c>
      <c r="T7048" s="6" t="s">
        <v>508</v>
      </c>
      <c r="U7048" s="6" t="s">
        <v>7277</v>
      </c>
      <c r="V7048" s="6" t="s">
        <v>7278</v>
      </c>
      <c r="W7048" s="7">
        <v>0</v>
      </c>
      <c r="X7048" s="7">
        <v>0</v>
      </c>
      <c r="Y7048" s="7">
        <v>0</v>
      </c>
      <c r="Z7048" s="7">
        <v>0</v>
      </c>
      <c r="AA7048" s="7">
        <v>0</v>
      </c>
      <c r="AB7048" s="7">
        <v>0</v>
      </c>
      <c r="AC7048" s="7">
        <v>0</v>
      </c>
      <c r="AD7048" s="7">
        <v>0.01</v>
      </c>
      <c r="AE7048">
        <v>2</v>
      </c>
      <c r="AF7048">
        <v>0</v>
      </c>
      <c r="AG7048">
        <v>0</v>
      </c>
      <c r="AH7048">
        <v>0</v>
      </c>
      <c r="AI7048">
        <v>0</v>
      </c>
      <c r="AJ7048">
        <v>1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</row>
    <row r="7049" spans="1:44" x14ac:dyDescent="0.25">
      <c r="A7049">
        <v>1600234</v>
      </c>
      <c r="B7049">
        <v>796540</v>
      </c>
      <c r="C7049">
        <v>22.037751498540899</v>
      </c>
      <c r="D7049">
        <v>37.043045469145802</v>
      </c>
      <c r="E7049" s="68" t="s">
        <v>937</v>
      </c>
      <c r="F7049" s="8">
        <f>INDEX(Δεδομένα!$P:$P,MATCH('2020'!E7049,Δεδομένα!$O:$O,0))</f>
        <v>143</v>
      </c>
      <c r="G7049" s="6" t="s">
        <v>841</v>
      </c>
      <c r="H7049" s="2" t="str">
        <f>INDEX(Δεδομένα!B$1:B$51,MATCH('2020'!G7049,Δεδομένα!A$1:A$51,0))</f>
        <v>ΠΕΛΛΟΠΟΝΗΣΟΥ</v>
      </c>
      <c r="I7049" s="8">
        <f>INDEX(Δεδομένα!E$1:E$13,MATCH('2020'!H7049,Δεδομένα!D$1:D$13,0))</f>
        <v>8</v>
      </c>
      <c r="J7049" s="1">
        <v>44117</v>
      </c>
      <c r="K7049" s="6" t="s">
        <v>79</v>
      </c>
      <c r="L7049" s="36" t="str">
        <f t="shared" si="440"/>
        <v>13/10/2020 21:15</v>
      </c>
      <c r="M7049" s="1">
        <v>44117</v>
      </c>
      <c r="N7049" s="6" t="s">
        <v>633</v>
      </c>
      <c r="O7049" s="36" t="str">
        <f t="shared" si="441"/>
        <v>13/10/2020 22:15</v>
      </c>
      <c r="P7049" s="46">
        <f t="shared" si="442"/>
        <v>4.1666666671517305E-2</v>
      </c>
      <c r="Q7049" s="48">
        <v>0</v>
      </c>
      <c r="R7049" s="47">
        <f t="shared" si="443"/>
        <v>60.000000006984919</v>
      </c>
      <c r="S7049" s="6" t="s">
        <v>44</v>
      </c>
      <c r="T7049" s="6" t="s">
        <v>940</v>
      </c>
      <c r="U7049" s="6" t="s">
        <v>44</v>
      </c>
      <c r="V7049" s="6" t="s">
        <v>3212</v>
      </c>
      <c r="W7049" s="7">
        <v>0</v>
      </c>
      <c r="X7049" s="7">
        <v>0</v>
      </c>
      <c r="Y7049" s="7">
        <v>0</v>
      </c>
      <c r="Z7049" s="7">
        <v>0</v>
      </c>
      <c r="AA7049" s="7">
        <v>0.2</v>
      </c>
      <c r="AB7049" s="7">
        <v>0</v>
      </c>
      <c r="AC7049" s="7">
        <v>0</v>
      </c>
      <c r="AD7049" s="7">
        <v>0</v>
      </c>
      <c r="AE7049">
        <v>4</v>
      </c>
      <c r="AF7049">
        <v>0</v>
      </c>
      <c r="AG7049">
        <v>0</v>
      </c>
      <c r="AH7049">
        <v>0</v>
      </c>
      <c r="AI7049">
        <v>0</v>
      </c>
      <c r="AJ7049">
        <v>2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</row>
    <row r="7050" spans="1:44" x14ac:dyDescent="0.25">
      <c r="A7050">
        <v>1598545</v>
      </c>
      <c r="B7050">
        <v>796382</v>
      </c>
      <c r="C7050">
        <v>22.5170988998571</v>
      </c>
      <c r="D7050">
        <v>40.245885760551701</v>
      </c>
      <c r="E7050" s="68" t="s">
        <v>978</v>
      </c>
      <c r="F7050" s="8">
        <f>INDEX(Δεδομένα!$P:$P,MATCH('2020'!E7050,Δεδομένα!$O:$O,0))</f>
        <v>67</v>
      </c>
      <c r="G7050" s="6" t="s">
        <v>917</v>
      </c>
      <c r="H7050" s="2" t="str">
        <f>INDEX(Δεδομένα!B$1:B$51,MATCH('2020'!G7050,Δεδομένα!A$1:A$51,0))</f>
        <v>ΚΕΝΤΡΙΚΗΣ ΜΑΚΕΔΟΝΙΑΣ</v>
      </c>
      <c r="I7050" s="8">
        <f>INDEX(Δεδομένα!E$1:E$13,MATCH('2020'!H7050,Δεδομένα!D$1:D$13,0))</f>
        <v>3</v>
      </c>
      <c r="J7050" s="1">
        <v>44117</v>
      </c>
      <c r="K7050" s="6" t="s">
        <v>526</v>
      </c>
      <c r="L7050" s="36" t="str">
        <f t="shared" si="440"/>
        <v>13/10/2020 11:45</v>
      </c>
      <c r="M7050" s="1">
        <v>44117</v>
      </c>
      <c r="N7050" s="6" t="s">
        <v>111</v>
      </c>
      <c r="O7050" s="36" t="str">
        <f t="shared" si="441"/>
        <v>13/10/2020 12:25</v>
      </c>
      <c r="P7050" s="46">
        <f t="shared" si="442"/>
        <v>2.7777777773735579E-2</v>
      </c>
      <c r="Q7050" s="48">
        <v>0</v>
      </c>
      <c r="R7050" s="47">
        <f t="shared" si="443"/>
        <v>39.999999994179234</v>
      </c>
      <c r="S7050" s="6" t="s">
        <v>44</v>
      </c>
      <c r="T7050" s="6" t="s">
        <v>980</v>
      </c>
      <c r="U7050" s="6" t="s">
        <v>2806</v>
      </c>
      <c r="V7050" s="6" t="s">
        <v>7270</v>
      </c>
      <c r="W7050" s="7">
        <v>0</v>
      </c>
      <c r="X7050" s="7">
        <v>0</v>
      </c>
      <c r="Y7050" s="7">
        <v>0</v>
      </c>
      <c r="Z7050" s="7">
        <v>0</v>
      </c>
      <c r="AA7050" s="7">
        <v>0</v>
      </c>
      <c r="AB7050" s="7">
        <v>0</v>
      </c>
      <c r="AC7050" s="7">
        <v>0.5</v>
      </c>
      <c r="AD7050" s="7">
        <v>0</v>
      </c>
      <c r="AE7050">
        <v>2</v>
      </c>
      <c r="AF7050">
        <v>0</v>
      </c>
      <c r="AG7050">
        <v>0</v>
      </c>
      <c r="AH7050">
        <v>0</v>
      </c>
      <c r="AI7050">
        <v>0</v>
      </c>
      <c r="AJ7050">
        <v>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</row>
    <row r="7051" spans="1:44" x14ac:dyDescent="0.25">
      <c r="A7051">
        <v>1598542</v>
      </c>
      <c r="B7051">
        <v>796427</v>
      </c>
      <c r="C7051">
        <v>22.501973763455901</v>
      </c>
      <c r="D7051">
        <v>40.239151308211298</v>
      </c>
      <c r="E7051" s="68" t="s">
        <v>978</v>
      </c>
      <c r="F7051" s="8">
        <f>INDEX(Δεδομένα!$P:$P,MATCH('2020'!E7051,Δεδομένα!$O:$O,0))</f>
        <v>67</v>
      </c>
      <c r="G7051" s="6" t="s">
        <v>917</v>
      </c>
      <c r="H7051" s="2" t="str">
        <f>INDEX(Δεδομένα!B$1:B$51,MATCH('2020'!G7051,Δεδομένα!A$1:A$51,0))</f>
        <v>ΚΕΝΤΡΙΚΗΣ ΜΑΚΕΔΟΝΙΑΣ</v>
      </c>
      <c r="I7051" s="8">
        <f>INDEX(Δεδομένα!E$1:E$13,MATCH('2020'!H7051,Δεδομένα!D$1:D$13,0))</f>
        <v>3</v>
      </c>
      <c r="J7051" s="1">
        <v>44117</v>
      </c>
      <c r="K7051" s="6" t="s">
        <v>971</v>
      </c>
      <c r="L7051" s="36" t="str">
        <f t="shared" si="440"/>
        <v>13/10/2020 13:17</v>
      </c>
      <c r="M7051" s="1">
        <v>44117</v>
      </c>
      <c r="N7051" s="6" t="s">
        <v>145</v>
      </c>
      <c r="O7051" s="36" t="str">
        <f t="shared" si="441"/>
        <v>13/10/2020 15:20</v>
      </c>
      <c r="P7051" s="46">
        <f t="shared" si="442"/>
        <v>8.5416666668606922E-2</v>
      </c>
      <c r="Q7051" s="48">
        <v>0</v>
      </c>
      <c r="R7051" s="47">
        <f t="shared" si="443"/>
        <v>123.00000000279397</v>
      </c>
      <c r="S7051" s="6" t="s">
        <v>44</v>
      </c>
      <c r="T7051" s="6" t="s">
        <v>918</v>
      </c>
      <c r="U7051" s="6" t="s">
        <v>3119</v>
      </c>
      <c r="V7051" s="6" t="s">
        <v>7272</v>
      </c>
      <c r="W7051" s="7">
        <v>0.5</v>
      </c>
      <c r="X7051" s="7">
        <v>0</v>
      </c>
      <c r="Y7051" s="7">
        <v>0</v>
      </c>
      <c r="Z7051" s="7">
        <v>1.5</v>
      </c>
      <c r="AA7051" s="7">
        <v>0</v>
      </c>
      <c r="AB7051" s="7">
        <v>0</v>
      </c>
      <c r="AC7051" s="7">
        <v>0</v>
      </c>
      <c r="AD7051" s="7">
        <v>0</v>
      </c>
      <c r="AE7051">
        <v>8</v>
      </c>
      <c r="AF7051">
        <v>0</v>
      </c>
      <c r="AG7051">
        <v>0</v>
      </c>
      <c r="AH7051">
        <v>0</v>
      </c>
      <c r="AI7051">
        <v>0</v>
      </c>
      <c r="AJ7051">
        <v>3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</row>
    <row r="7052" spans="1:44" x14ac:dyDescent="0.25">
      <c r="A7052">
        <v>1598220</v>
      </c>
      <c r="B7052">
        <v>796487</v>
      </c>
      <c r="C7052">
        <v>22.508334713573198</v>
      </c>
      <c r="D7052">
        <v>40.231930538319503</v>
      </c>
      <c r="E7052" s="68" t="s">
        <v>978</v>
      </c>
      <c r="F7052" s="8">
        <f>INDEX(Δεδομένα!$P:$P,MATCH('2020'!E7052,Δεδομένα!$O:$O,0))</f>
        <v>67</v>
      </c>
      <c r="G7052" s="6" t="s">
        <v>917</v>
      </c>
      <c r="H7052" s="2" t="str">
        <f>INDEX(Δεδομένα!B$1:B$51,MATCH('2020'!G7052,Δεδομένα!A$1:A$51,0))</f>
        <v>ΚΕΝΤΡΙΚΗΣ ΜΑΚΕΔΟΝΙΑΣ</v>
      </c>
      <c r="I7052" s="8">
        <f>INDEX(Δεδομένα!E$1:E$13,MATCH('2020'!H7052,Δεδομένα!D$1:D$13,0))</f>
        <v>3</v>
      </c>
      <c r="J7052" s="1">
        <v>44117</v>
      </c>
      <c r="K7052" s="6" t="s">
        <v>201</v>
      </c>
      <c r="L7052" s="36" t="str">
        <f t="shared" si="440"/>
        <v>13/10/2020 16:40</v>
      </c>
      <c r="M7052" s="1">
        <v>44117</v>
      </c>
      <c r="N7052" s="6" t="s">
        <v>201</v>
      </c>
      <c r="O7052" s="36" t="str">
        <f t="shared" si="441"/>
        <v>13/10/2020 16:40</v>
      </c>
      <c r="P7052" s="46">
        <f t="shared" si="442"/>
        <v>0</v>
      </c>
      <c r="Q7052" s="48">
        <v>0</v>
      </c>
      <c r="R7052" s="47">
        <f t="shared" si="443"/>
        <v>0</v>
      </c>
      <c r="S7052" s="6" t="s">
        <v>44</v>
      </c>
      <c r="T7052" s="6" t="s">
        <v>918</v>
      </c>
      <c r="U7052" s="6" t="s">
        <v>3119</v>
      </c>
      <c r="V7052" s="6" t="s">
        <v>7273</v>
      </c>
      <c r="W7052" s="7">
        <v>0</v>
      </c>
      <c r="X7052" s="7">
        <v>0</v>
      </c>
      <c r="Y7052" s="7">
        <v>0</v>
      </c>
      <c r="Z7052" s="7">
        <v>0.5</v>
      </c>
      <c r="AA7052" s="7">
        <v>0</v>
      </c>
      <c r="AB7052" s="7">
        <v>0</v>
      </c>
      <c r="AC7052" s="7">
        <v>0</v>
      </c>
      <c r="AD7052" s="7">
        <v>0</v>
      </c>
      <c r="AE7052">
        <v>4</v>
      </c>
      <c r="AF7052">
        <v>0</v>
      </c>
      <c r="AG7052">
        <v>0</v>
      </c>
      <c r="AH7052">
        <v>0</v>
      </c>
      <c r="AI7052">
        <v>0</v>
      </c>
      <c r="AJ7052">
        <v>2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</row>
    <row r="7053" spans="1:44" x14ac:dyDescent="0.25">
      <c r="A7053">
        <v>1598585</v>
      </c>
      <c r="B7053">
        <v>796503</v>
      </c>
      <c r="C7053">
        <v>22.524520723660601</v>
      </c>
      <c r="D7053">
        <v>40.234716201470299</v>
      </c>
      <c r="E7053" s="68" t="s">
        <v>978</v>
      </c>
      <c r="F7053" s="8">
        <f>INDEX(Δεδομένα!$P:$P,MATCH('2020'!E7053,Δεδομένα!$O:$O,0))</f>
        <v>67</v>
      </c>
      <c r="G7053" s="6" t="s">
        <v>917</v>
      </c>
      <c r="H7053" s="2" t="str">
        <f>INDEX(Δεδομένα!B$1:B$51,MATCH('2020'!G7053,Δεδομένα!A$1:A$51,0))</f>
        <v>ΚΕΝΤΡΙΚΗΣ ΜΑΚΕΔΟΝΙΑΣ</v>
      </c>
      <c r="I7053" s="8">
        <f>INDEX(Δεδομένα!E$1:E$13,MATCH('2020'!H7053,Δεδομένα!D$1:D$13,0))</f>
        <v>3</v>
      </c>
      <c r="J7053" s="1">
        <v>44117</v>
      </c>
      <c r="K7053" s="6" t="s">
        <v>971</v>
      </c>
      <c r="L7053" s="36" t="str">
        <f t="shared" si="440"/>
        <v>13/10/2020 13:17</v>
      </c>
      <c r="M7053" s="1">
        <v>44117</v>
      </c>
      <c r="N7053" s="6" t="s">
        <v>1824</v>
      </c>
      <c r="O7053" s="36" t="str">
        <f t="shared" si="441"/>
        <v>13/10/2020 18:13</v>
      </c>
      <c r="P7053" s="46">
        <f t="shared" si="442"/>
        <v>0.20555555555620231</v>
      </c>
      <c r="Q7053" s="48">
        <v>0</v>
      </c>
      <c r="R7053" s="47">
        <f t="shared" si="443"/>
        <v>296.00000000093132</v>
      </c>
      <c r="S7053" s="6" t="s">
        <v>44</v>
      </c>
      <c r="T7053" s="6" t="s">
        <v>918</v>
      </c>
      <c r="U7053" s="6" t="s">
        <v>3119</v>
      </c>
      <c r="V7053" s="6" t="s">
        <v>7276</v>
      </c>
      <c r="W7053" s="7">
        <v>0</v>
      </c>
      <c r="X7053" s="7">
        <v>0</v>
      </c>
      <c r="Y7053" s="7">
        <v>0</v>
      </c>
      <c r="Z7053" s="7">
        <v>0</v>
      </c>
      <c r="AA7053" s="7">
        <v>0</v>
      </c>
      <c r="AB7053" s="7">
        <v>0</v>
      </c>
      <c r="AC7053" s="7">
        <v>0.5</v>
      </c>
      <c r="AD7053" s="7">
        <v>0</v>
      </c>
      <c r="AE7053">
        <v>2</v>
      </c>
      <c r="AF7053">
        <v>0</v>
      </c>
      <c r="AG7053">
        <v>0</v>
      </c>
      <c r="AH7053">
        <v>0</v>
      </c>
      <c r="AI7053">
        <v>0</v>
      </c>
      <c r="AJ7053">
        <v>1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</row>
    <row r="7054" spans="1:44" x14ac:dyDescent="0.25">
      <c r="A7054">
        <v>1598507</v>
      </c>
      <c r="B7054">
        <v>796666</v>
      </c>
      <c r="C7054">
        <v>26.356610896490299</v>
      </c>
      <c r="D7054">
        <v>41.3795968871543</v>
      </c>
      <c r="E7054" s="68" t="s">
        <v>856</v>
      </c>
      <c r="F7054" s="8">
        <f>INDEX(Δεδομένα!$P:$P,MATCH('2020'!E7054,Δεδομένα!$O:$O,0))</f>
        <v>37</v>
      </c>
      <c r="G7054" s="6" t="s">
        <v>148</v>
      </c>
      <c r="H7054" s="2" t="str">
        <f>INDEX(Δεδομένα!B$1:B$51,MATCH('2020'!G7054,Δεδομένα!A$1:A$51,0))</f>
        <v>ΑΝΑΤΟΛΙΚΗΣ ΜΑΚΕΔΟΝΙΑΣ ΚΑΙ ΘΡΑΚΗΣ</v>
      </c>
      <c r="I7054" s="8">
        <f>INDEX(Δεδομένα!E$1:E$13,MATCH('2020'!H7054,Δεδομένα!D$1:D$13,0))</f>
        <v>2</v>
      </c>
      <c r="J7054" s="1">
        <v>44118</v>
      </c>
      <c r="K7054" s="6" t="s">
        <v>321</v>
      </c>
      <c r="L7054" s="36" t="str">
        <f t="shared" si="440"/>
        <v>14/10/2020 13:04</v>
      </c>
      <c r="M7054" s="1">
        <v>44118</v>
      </c>
      <c r="N7054" s="6" t="s">
        <v>112</v>
      </c>
      <c r="O7054" s="36" t="str">
        <f t="shared" si="441"/>
        <v>14/10/2020 14:53</v>
      </c>
      <c r="P7054" s="46">
        <f t="shared" si="442"/>
        <v>7.5694444443797693E-2</v>
      </c>
      <c r="Q7054" s="48">
        <v>0</v>
      </c>
      <c r="R7054" s="47">
        <f t="shared" si="443"/>
        <v>108.99999999906868</v>
      </c>
      <c r="S7054" s="6" t="s">
        <v>44</v>
      </c>
      <c r="T7054" s="6" t="s">
        <v>859</v>
      </c>
      <c r="U7054" s="6" t="s">
        <v>5659</v>
      </c>
      <c r="V7054" s="6" t="s">
        <v>5660</v>
      </c>
      <c r="W7054" s="7">
        <v>0</v>
      </c>
      <c r="X7054" s="7">
        <v>0</v>
      </c>
      <c r="Y7054" s="7">
        <v>0</v>
      </c>
      <c r="Z7054" s="7">
        <v>2</v>
      </c>
      <c r="AA7054" s="7">
        <v>0</v>
      </c>
      <c r="AB7054" s="7">
        <v>0</v>
      </c>
      <c r="AC7054" s="7">
        <v>2</v>
      </c>
      <c r="AD7054" s="7">
        <v>0</v>
      </c>
      <c r="AE7054">
        <v>2</v>
      </c>
      <c r="AF7054">
        <v>0</v>
      </c>
      <c r="AG7054">
        <v>0</v>
      </c>
      <c r="AH7054">
        <v>0</v>
      </c>
      <c r="AI7054">
        <v>0</v>
      </c>
      <c r="AJ7054">
        <v>1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</row>
    <row r="7055" spans="1:44" x14ac:dyDescent="0.25">
      <c r="A7055">
        <v>1598820</v>
      </c>
      <c r="B7055">
        <v>796685</v>
      </c>
      <c r="C7055">
        <v>26.516860920106598</v>
      </c>
      <c r="D7055">
        <v>41.482482523836403</v>
      </c>
      <c r="E7055" s="68" t="s">
        <v>1115</v>
      </c>
      <c r="F7055" s="8">
        <f>INDEX(Δεδομένα!$P:$P,MATCH('2020'!E7055,Δεδομένα!$O:$O,0))</f>
        <v>35</v>
      </c>
      <c r="G7055" s="6" t="s">
        <v>148</v>
      </c>
      <c r="H7055" s="2" t="str">
        <f>INDEX(Δεδομένα!B$1:B$51,MATCH('2020'!G7055,Δεδομένα!A$1:A$51,0))</f>
        <v>ΑΝΑΤΟΛΙΚΗΣ ΜΑΚΕΔΟΝΙΑΣ ΚΑΙ ΘΡΑΚΗΣ</v>
      </c>
      <c r="I7055" s="8">
        <f>INDEX(Δεδομένα!E$1:E$13,MATCH('2020'!H7055,Δεδομένα!D$1:D$13,0))</f>
        <v>2</v>
      </c>
      <c r="J7055" s="1">
        <v>44118</v>
      </c>
      <c r="K7055" s="6" t="s">
        <v>2421</v>
      </c>
      <c r="L7055" s="36" t="str">
        <f t="shared" si="440"/>
        <v>14/10/2020 14:27</v>
      </c>
      <c r="M7055" s="1">
        <v>44118</v>
      </c>
      <c r="N7055" s="6" t="s">
        <v>2684</v>
      </c>
      <c r="O7055" s="36" t="str">
        <f t="shared" si="441"/>
        <v>14/10/2020 15:13</v>
      </c>
      <c r="P7055" s="46">
        <f t="shared" si="442"/>
        <v>3.1944444446708076E-2</v>
      </c>
      <c r="Q7055" s="48">
        <v>0</v>
      </c>
      <c r="R7055" s="47">
        <f t="shared" si="443"/>
        <v>46.000000003259629</v>
      </c>
      <c r="S7055" s="6" t="s">
        <v>44</v>
      </c>
      <c r="T7055" s="6" t="s">
        <v>1119</v>
      </c>
      <c r="U7055" s="6" t="s">
        <v>1120</v>
      </c>
      <c r="V7055" s="6" t="s">
        <v>7282</v>
      </c>
      <c r="W7055" s="7">
        <v>0</v>
      </c>
      <c r="X7055" s="7">
        <v>0</v>
      </c>
      <c r="Y7055" s="7">
        <v>0</v>
      </c>
      <c r="Z7055" s="7">
        <v>2</v>
      </c>
      <c r="AA7055" s="7">
        <v>0</v>
      </c>
      <c r="AB7055" s="7">
        <v>0</v>
      </c>
      <c r="AC7055" s="7">
        <v>3</v>
      </c>
      <c r="AD7055" s="7">
        <v>0</v>
      </c>
      <c r="AE7055">
        <v>4</v>
      </c>
      <c r="AF7055">
        <v>0</v>
      </c>
      <c r="AG7055">
        <v>0</v>
      </c>
      <c r="AH7055">
        <v>0</v>
      </c>
      <c r="AI7055">
        <v>0</v>
      </c>
      <c r="AJ7055">
        <v>2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</row>
    <row r="7056" spans="1:44" x14ac:dyDescent="0.25">
      <c r="A7056">
        <v>1600611</v>
      </c>
      <c r="B7056">
        <v>796636</v>
      </c>
      <c r="C7056">
        <v>25.166553636684299</v>
      </c>
      <c r="D7056">
        <v>34.990549222279398</v>
      </c>
      <c r="E7056" s="68" t="s">
        <v>628</v>
      </c>
      <c r="F7056" s="8">
        <f>INDEX(Δεδομένα!$P:$P,MATCH('2020'!E7056,Δεδομένα!$O:$O,0))</f>
        <v>211</v>
      </c>
      <c r="G7056" s="6" t="s">
        <v>560</v>
      </c>
      <c r="H7056" s="2" t="str">
        <f>INDEX(Δεδομένα!B$1:B$51,MATCH('2020'!G7056,Δεδομένα!A$1:A$51,0))</f>
        <v>ΚΡΗΤΗΣ</v>
      </c>
      <c r="I7056" s="8">
        <f>INDEX(Δεδομένα!E$1:E$13,MATCH('2020'!H7056,Δεδομένα!D$1:D$13,0))</f>
        <v>12</v>
      </c>
      <c r="J7056" s="1">
        <v>44118</v>
      </c>
      <c r="K7056" s="6" t="s">
        <v>2144</v>
      </c>
      <c r="L7056" s="36" t="str">
        <f t="shared" si="440"/>
        <v>14/10/2020 11:35</v>
      </c>
      <c r="M7056" s="1">
        <v>44118</v>
      </c>
      <c r="N7056" s="6" t="s">
        <v>235</v>
      </c>
      <c r="O7056" s="36" t="str">
        <f t="shared" si="441"/>
        <v>14/10/2020 19:50</v>
      </c>
      <c r="P7056" s="46">
        <f t="shared" si="442"/>
        <v>0.34375</v>
      </c>
      <c r="Q7056" s="48">
        <v>0</v>
      </c>
      <c r="R7056" s="47">
        <f t="shared" si="443"/>
        <v>495</v>
      </c>
      <c r="S7056" s="6" t="s">
        <v>44</v>
      </c>
      <c r="T7056" s="6" t="s">
        <v>630</v>
      </c>
      <c r="U7056" s="6" t="s">
        <v>7280</v>
      </c>
      <c r="V7056" s="6" t="s">
        <v>7280</v>
      </c>
      <c r="W7056" s="7">
        <v>0</v>
      </c>
      <c r="X7056" s="7">
        <v>0</v>
      </c>
      <c r="Y7056" s="7">
        <v>0</v>
      </c>
      <c r="Z7056" s="7">
        <v>5</v>
      </c>
      <c r="AA7056" s="7">
        <v>0</v>
      </c>
      <c r="AB7056" s="7">
        <v>0</v>
      </c>
      <c r="AC7056" s="7">
        <v>0</v>
      </c>
      <c r="AD7056" s="7">
        <v>0</v>
      </c>
      <c r="AE7056">
        <v>16</v>
      </c>
      <c r="AF7056">
        <v>0</v>
      </c>
      <c r="AG7056">
        <v>0</v>
      </c>
      <c r="AH7056">
        <v>0</v>
      </c>
      <c r="AI7056">
        <v>0</v>
      </c>
      <c r="AJ7056">
        <v>7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</row>
    <row r="7057" spans="1:44" x14ac:dyDescent="0.25">
      <c r="A7057">
        <v>1598638</v>
      </c>
      <c r="B7057">
        <v>796712</v>
      </c>
      <c r="C7057">
        <v>24.9696751458264</v>
      </c>
      <c r="D7057">
        <v>35.291960458737599</v>
      </c>
      <c r="E7057" s="68" t="s">
        <v>687</v>
      </c>
      <c r="F7057" s="8">
        <f>INDEX(Δεδομένα!$P:$P,MATCH('2020'!E7057,Δεδομένα!$O:$O,0))</f>
        <v>213</v>
      </c>
      <c r="G7057" s="6" t="s">
        <v>560</v>
      </c>
      <c r="H7057" s="2" t="str">
        <f>INDEX(Δεδομένα!B$1:B$51,MATCH('2020'!G7057,Δεδομένα!A$1:A$51,0))</f>
        <v>ΚΡΗΤΗΣ</v>
      </c>
      <c r="I7057" s="8">
        <f>INDEX(Δεδομένα!E$1:E$13,MATCH('2020'!H7057,Δεδομένα!D$1:D$13,0))</f>
        <v>12</v>
      </c>
      <c r="J7057" s="1">
        <v>44118</v>
      </c>
      <c r="K7057" s="6" t="s">
        <v>2067</v>
      </c>
      <c r="L7057" s="36" t="str">
        <f t="shared" si="440"/>
        <v>14/10/2020 16:29</v>
      </c>
      <c r="M7057" s="1">
        <v>44118</v>
      </c>
      <c r="N7057" s="6" t="s">
        <v>149</v>
      </c>
      <c r="O7057" s="36" t="str">
        <f t="shared" si="441"/>
        <v>14/10/2020 17:10</v>
      </c>
      <c r="P7057" s="46">
        <f t="shared" si="442"/>
        <v>2.8472222227719612E-2</v>
      </c>
      <c r="Q7057" s="48">
        <v>0</v>
      </c>
      <c r="R7057" s="47">
        <f t="shared" si="443"/>
        <v>41.000000007916242</v>
      </c>
      <c r="S7057" s="6" t="s">
        <v>44</v>
      </c>
      <c r="T7057" s="6" t="s">
        <v>690</v>
      </c>
      <c r="U7057" s="6" t="s">
        <v>7285</v>
      </c>
      <c r="V7057" s="6" t="s">
        <v>7286</v>
      </c>
      <c r="W7057" s="7">
        <v>0</v>
      </c>
      <c r="X7057" s="7">
        <v>0</v>
      </c>
      <c r="Y7057" s="7">
        <v>0</v>
      </c>
      <c r="Z7057" s="7">
        <v>0</v>
      </c>
      <c r="AA7057" s="7">
        <v>0</v>
      </c>
      <c r="AB7057" s="7">
        <v>0</v>
      </c>
      <c r="AC7057" s="7">
        <v>0.2</v>
      </c>
      <c r="AD7057" s="7">
        <v>0</v>
      </c>
      <c r="AE7057">
        <v>4</v>
      </c>
      <c r="AF7057">
        <v>0</v>
      </c>
      <c r="AG7057">
        <v>0</v>
      </c>
      <c r="AH7057">
        <v>0</v>
      </c>
      <c r="AI7057">
        <v>0</v>
      </c>
      <c r="AJ7057">
        <v>2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</row>
    <row r="7058" spans="1:44" x14ac:dyDescent="0.25">
      <c r="A7058">
        <v>1622269</v>
      </c>
      <c r="B7058">
        <v>796808</v>
      </c>
      <c r="C7058">
        <v>20.438743250738799</v>
      </c>
      <c r="D7058">
        <v>38.180904564163399</v>
      </c>
      <c r="E7058" s="68" t="s">
        <v>802</v>
      </c>
      <c r="F7058" s="8">
        <f>INDEX(Δεδομένα!$P:$P,MATCH('2020'!E7058,Δεδομένα!$O:$O,0))</f>
        <v>237</v>
      </c>
      <c r="G7058" s="6" t="s">
        <v>799</v>
      </c>
      <c r="H7058" s="2" t="str">
        <f>INDEX(Δεδομένα!B$1:B$51,MATCH('2020'!G7058,Δεδομένα!A$1:A$51,0))</f>
        <v>ΙΟΝΙΩΝ ΝΗΣΩΝ</v>
      </c>
      <c r="I7058" s="8">
        <f>INDEX(Δεδομένα!E$1:E$13,MATCH('2020'!H7058,Δεδομένα!D$1:D$13,0))</f>
        <v>13</v>
      </c>
      <c r="J7058" s="1">
        <v>44118</v>
      </c>
      <c r="K7058" s="6" t="s">
        <v>901</v>
      </c>
      <c r="L7058" s="36" t="str">
        <f t="shared" si="440"/>
        <v>14/10/2020 22:55</v>
      </c>
      <c r="M7058" s="1">
        <v>44119</v>
      </c>
      <c r="N7058" s="6" t="s">
        <v>2276</v>
      </c>
      <c r="O7058" s="36" t="str">
        <f t="shared" si="441"/>
        <v>15/10/2020 07:35</v>
      </c>
      <c r="P7058" s="46">
        <f t="shared" si="442"/>
        <v>0.36111111110949423</v>
      </c>
      <c r="Q7058" s="48">
        <v>0</v>
      </c>
      <c r="R7058" s="47">
        <f t="shared" si="443"/>
        <v>519.99999999767169</v>
      </c>
      <c r="S7058" s="6" t="s">
        <v>44</v>
      </c>
      <c r="T7058" s="6" t="s">
        <v>803</v>
      </c>
      <c r="U7058" s="6" t="s">
        <v>44</v>
      </c>
      <c r="V7058" s="6" t="s">
        <v>7193</v>
      </c>
      <c r="W7058" s="7">
        <v>0</v>
      </c>
      <c r="X7058" s="7">
        <v>0</v>
      </c>
      <c r="Y7058" s="7">
        <v>0</v>
      </c>
      <c r="Z7058" s="7">
        <v>0</v>
      </c>
      <c r="AA7058" s="7">
        <v>0</v>
      </c>
      <c r="AB7058" s="7">
        <v>0</v>
      </c>
      <c r="AC7058" s="7">
        <v>0.01</v>
      </c>
      <c r="AD7058" s="7">
        <v>0</v>
      </c>
      <c r="AE7058">
        <v>2</v>
      </c>
      <c r="AF7058">
        <v>0</v>
      </c>
      <c r="AG7058">
        <v>0</v>
      </c>
      <c r="AH7058">
        <v>0</v>
      </c>
      <c r="AI7058">
        <v>0</v>
      </c>
      <c r="AJ7058">
        <v>1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</row>
    <row r="7059" spans="1:44" x14ac:dyDescent="0.25">
      <c r="A7059">
        <v>1598817</v>
      </c>
      <c r="B7059">
        <v>796610</v>
      </c>
      <c r="C7059">
        <v>22.9972802465286</v>
      </c>
      <c r="D7059">
        <v>37.917169887965798</v>
      </c>
      <c r="E7059" s="68" t="s">
        <v>810</v>
      </c>
      <c r="F7059" s="8">
        <f>INDEX(Δεδομένα!$P:$P,MATCH('2020'!E7059,Δεδομένα!$O:$O,0))</f>
        <v>157</v>
      </c>
      <c r="G7059" s="6" t="s">
        <v>391</v>
      </c>
      <c r="H7059" s="2" t="str">
        <f>INDEX(Δεδομένα!B$1:B$51,MATCH('2020'!G7059,Δεδομένα!A$1:A$51,0))</f>
        <v>ΠΕΛΛΟΠΟΝΗΣΟΥ</v>
      </c>
      <c r="I7059" s="8">
        <f>INDEX(Δεδομένα!E$1:E$13,MATCH('2020'!H7059,Δεδομένα!D$1:D$13,0))</f>
        <v>8</v>
      </c>
      <c r="J7059" s="1">
        <v>44118</v>
      </c>
      <c r="K7059" s="6" t="s">
        <v>3066</v>
      </c>
      <c r="L7059" s="36" t="str">
        <f t="shared" si="440"/>
        <v>14/10/2020 09:26</v>
      </c>
      <c r="M7059" s="1">
        <v>44118</v>
      </c>
      <c r="N7059" s="6" t="s">
        <v>1350</v>
      </c>
      <c r="O7059" s="36" t="str">
        <f t="shared" si="441"/>
        <v>14/10/2020 10:18</v>
      </c>
      <c r="P7059" s="46">
        <f t="shared" si="442"/>
        <v>3.6111111112404615E-2</v>
      </c>
      <c r="Q7059" s="48">
        <v>0</v>
      </c>
      <c r="R7059" s="47">
        <f t="shared" si="443"/>
        <v>52.000000001862645</v>
      </c>
      <c r="S7059" s="6" t="s">
        <v>44</v>
      </c>
      <c r="T7059" s="6" t="s">
        <v>1012</v>
      </c>
      <c r="U7059" s="6" t="s">
        <v>44</v>
      </c>
      <c r="V7059" s="6" t="s">
        <v>5947</v>
      </c>
      <c r="W7059" s="7">
        <v>0</v>
      </c>
      <c r="X7059" s="7">
        <v>0</v>
      </c>
      <c r="Y7059" s="7">
        <v>0</v>
      </c>
      <c r="Z7059" s="7">
        <v>0</v>
      </c>
      <c r="AA7059" s="7">
        <v>0</v>
      </c>
      <c r="AB7059" s="7">
        <v>0.05</v>
      </c>
      <c r="AC7059" s="7">
        <v>0</v>
      </c>
      <c r="AD7059" s="7">
        <v>0</v>
      </c>
      <c r="AE7059">
        <v>4</v>
      </c>
      <c r="AF7059">
        <v>0</v>
      </c>
      <c r="AG7059">
        <v>0</v>
      </c>
      <c r="AH7059">
        <v>0</v>
      </c>
      <c r="AI7059">
        <v>0</v>
      </c>
      <c r="AJ7059">
        <v>2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</row>
    <row r="7060" spans="1:44" x14ac:dyDescent="0.25">
      <c r="A7060">
        <v>1598821</v>
      </c>
      <c r="B7060">
        <v>796726</v>
      </c>
      <c r="C7060">
        <v>22.894156864065501</v>
      </c>
      <c r="D7060">
        <v>37.8969257831398</v>
      </c>
      <c r="E7060" s="68" t="s">
        <v>810</v>
      </c>
      <c r="F7060" s="8">
        <f>INDEX(Δεδομένα!$P:$P,MATCH('2020'!E7060,Δεδομένα!$O:$O,0))</f>
        <v>157</v>
      </c>
      <c r="G7060" s="6" t="s">
        <v>391</v>
      </c>
      <c r="H7060" s="2" t="str">
        <f>INDEX(Δεδομένα!B$1:B$51,MATCH('2020'!G7060,Δεδομένα!A$1:A$51,0))</f>
        <v>ΠΕΛΛΟΠΟΝΗΣΟΥ</v>
      </c>
      <c r="I7060" s="8">
        <f>INDEX(Δεδομένα!E$1:E$13,MATCH('2020'!H7060,Δεδομένα!D$1:D$13,0))</f>
        <v>8</v>
      </c>
      <c r="J7060" s="1">
        <v>44118</v>
      </c>
      <c r="K7060" s="6" t="s">
        <v>540</v>
      </c>
      <c r="L7060" s="36" t="str">
        <f t="shared" si="440"/>
        <v>14/10/2020 17:15</v>
      </c>
      <c r="M7060" s="1">
        <v>44118</v>
      </c>
      <c r="N7060" s="6" t="s">
        <v>310</v>
      </c>
      <c r="O7060" s="36" t="str">
        <f t="shared" si="441"/>
        <v>14/10/2020 18:15</v>
      </c>
      <c r="P7060" s="46">
        <f t="shared" si="442"/>
        <v>4.1666666664241347E-2</v>
      </c>
      <c r="Q7060" s="48">
        <v>0</v>
      </c>
      <c r="R7060" s="47">
        <f t="shared" si="443"/>
        <v>59.99999999650754</v>
      </c>
      <c r="S7060" s="6" t="s">
        <v>44</v>
      </c>
      <c r="T7060" s="6" t="s">
        <v>1012</v>
      </c>
      <c r="U7060" s="6" t="s">
        <v>44</v>
      </c>
      <c r="V7060" s="6" t="s">
        <v>7288</v>
      </c>
      <c r="W7060" s="7">
        <v>0</v>
      </c>
      <c r="X7060" s="7">
        <v>0</v>
      </c>
      <c r="Y7060" s="7">
        <v>0</v>
      </c>
      <c r="Z7060" s="7">
        <v>2</v>
      </c>
      <c r="AA7060" s="7">
        <v>0</v>
      </c>
      <c r="AB7060" s="7">
        <v>0</v>
      </c>
      <c r="AC7060" s="7">
        <v>0</v>
      </c>
      <c r="AD7060" s="7">
        <v>0</v>
      </c>
      <c r="AE7060">
        <v>6</v>
      </c>
      <c r="AF7060">
        <v>0</v>
      </c>
      <c r="AG7060">
        <v>0</v>
      </c>
      <c r="AH7060">
        <v>0</v>
      </c>
      <c r="AI7060">
        <v>0</v>
      </c>
      <c r="AJ7060">
        <v>2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</row>
    <row r="7061" spans="1:44" x14ac:dyDescent="0.25">
      <c r="A7061">
        <v>1598871</v>
      </c>
      <c r="B7061">
        <v>796750</v>
      </c>
      <c r="C7061">
        <v>22.955300161884299</v>
      </c>
      <c r="D7061">
        <v>37.928269983637698</v>
      </c>
      <c r="E7061" s="68" t="s">
        <v>810</v>
      </c>
      <c r="F7061" s="8">
        <f>INDEX(Δεδομένα!$P:$P,MATCH('2020'!E7061,Δεδομένα!$O:$O,0))</f>
        <v>157</v>
      </c>
      <c r="G7061" s="6" t="s">
        <v>391</v>
      </c>
      <c r="H7061" s="2" t="str">
        <f>INDEX(Δεδομένα!B$1:B$51,MATCH('2020'!G7061,Δεδομένα!A$1:A$51,0))</f>
        <v>ΠΕΛΛΟΠΟΝΗΣΟΥ</v>
      </c>
      <c r="I7061" s="8">
        <f>INDEX(Δεδομένα!E$1:E$13,MATCH('2020'!H7061,Δεδομένα!D$1:D$13,0))</f>
        <v>8</v>
      </c>
      <c r="J7061" s="1">
        <v>44118</v>
      </c>
      <c r="K7061" s="6" t="s">
        <v>1504</v>
      </c>
      <c r="L7061" s="36" t="str">
        <f t="shared" si="440"/>
        <v>14/10/2020 18:07</v>
      </c>
      <c r="M7061" s="1">
        <v>44118</v>
      </c>
      <c r="N7061" s="6" t="s">
        <v>1704</v>
      </c>
      <c r="O7061" s="36" t="str">
        <f t="shared" si="441"/>
        <v>14/10/2020 18:54</v>
      </c>
      <c r="P7061" s="46">
        <f t="shared" si="442"/>
        <v>3.2638888886140194E-2</v>
      </c>
      <c r="Q7061" s="48">
        <v>0</v>
      </c>
      <c r="R7061" s="47">
        <f t="shared" si="443"/>
        <v>46.999999996041879</v>
      </c>
      <c r="S7061" s="6" t="s">
        <v>44</v>
      </c>
      <c r="T7061" s="6" t="s">
        <v>1012</v>
      </c>
      <c r="U7061" s="6" t="s">
        <v>44</v>
      </c>
      <c r="V7061" s="6" t="s">
        <v>7290</v>
      </c>
      <c r="W7061" s="7">
        <v>0</v>
      </c>
      <c r="X7061" s="7">
        <v>0</v>
      </c>
      <c r="Y7061" s="7">
        <v>0</v>
      </c>
      <c r="Z7061" s="7">
        <v>3</v>
      </c>
      <c r="AA7061" s="7">
        <v>0</v>
      </c>
      <c r="AB7061" s="7">
        <v>0</v>
      </c>
      <c r="AC7061" s="7">
        <v>0</v>
      </c>
      <c r="AD7061" s="7">
        <v>0</v>
      </c>
      <c r="AE7061">
        <v>8</v>
      </c>
      <c r="AF7061">
        <v>0</v>
      </c>
      <c r="AG7061">
        <v>0</v>
      </c>
      <c r="AH7061">
        <v>0</v>
      </c>
      <c r="AI7061">
        <v>0</v>
      </c>
      <c r="AJ7061">
        <v>3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</row>
    <row r="7062" spans="1:44" x14ac:dyDescent="0.25">
      <c r="A7062">
        <v>1598522</v>
      </c>
      <c r="B7062">
        <v>796724</v>
      </c>
      <c r="C7062">
        <v>22.5716247558594</v>
      </c>
      <c r="D7062">
        <v>39.6961059570313</v>
      </c>
      <c r="E7062" s="68" t="s">
        <v>1271</v>
      </c>
      <c r="F7062" s="8">
        <f>INDEX(Δεδομένα!$P:$P,MATCH('2020'!E7062,Δεδομένα!$O:$O,0))</f>
        <v>102</v>
      </c>
      <c r="G7062" s="6" t="s">
        <v>288</v>
      </c>
      <c r="H7062" s="2" t="str">
        <f>INDEX(Δεδομένα!B$1:B$51,MATCH('2020'!G7062,Δεδομένα!A$1:A$51,0))</f>
        <v>ΘΕΣΣΑΛΙΑΣ</v>
      </c>
      <c r="I7062" s="8">
        <f>INDEX(Δεδομένα!E$1:E$13,MATCH('2020'!H7062,Δεδομένα!D$1:D$13,0))</f>
        <v>6</v>
      </c>
      <c r="J7062" s="1">
        <v>44118</v>
      </c>
      <c r="K7062" s="6" t="s">
        <v>149</v>
      </c>
      <c r="L7062" s="36" t="str">
        <f t="shared" si="440"/>
        <v>14/10/2020 17:10</v>
      </c>
      <c r="M7062" s="1">
        <v>44118</v>
      </c>
      <c r="N7062" s="6" t="s">
        <v>1504</v>
      </c>
      <c r="O7062" s="36" t="str">
        <f t="shared" si="441"/>
        <v>14/10/2020 18:07</v>
      </c>
      <c r="P7062" s="46">
        <f t="shared" si="442"/>
        <v>3.9583333331393078E-2</v>
      </c>
      <c r="Q7062" s="48">
        <v>0</v>
      </c>
      <c r="R7062" s="47">
        <f t="shared" si="443"/>
        <v>56.999999997206032</v>
      </c>
      <c r="S7062" s="6" t="s">
        <v>44</v>
      </c>
      <c r="T7062" s="6" t="s">
        <v>1272</v>
      </c>
      <c r="U7062" s="6" t="s">
        <v>44</v>
      </c>
      <c r="V7062" s="6" t="s">
        <v>7287</v>
      </c>
      <c r="W7062" s="7">
        <v>0</v>
      </c>
      <c r="X7062" s="7">
        <v>0</v>
      </c>
      <c r="Y7062" s="7">
        <v>0</v>
      </c>
      <c r="Z7062" s="7">
        <v>1</v>
      </c>
      <c r="AA7062" s="7">
        <v>0</v>
      </c>
      <c r="AB7062" s="7">
        <v>0</v>
      </c>
      <c r="AC7062" s="7">
        <v>0</v>
      </c>
      <c r="AD7062" s="7">
        <v>0</v>
      </c>
      <c r="AE7062">
        <v>3</v>
      </c>
      <c r="AF7062">
        <v>0</v>
      </c>
      <c r="AG7062">
        <v>0</v>
      </c>
      <c r="AH7062">
        <v>0</v>
      </c>
      <c r="AI7062">
        <v>0</v>
      </c>
      <c r="AJ7062">
        <v>1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</row>
    <row r="7063" spans="1:44" x14ac:dyDescent="0.25">
      <c r="A7063">
        <v>1598527</v>
      </c>
      <c r="B7063">
        <v>796766</v>
      </c>
      <c r="C7063">
        <v>22.694450427167201</v>
      </c>
      <c r="D7063">
        <v>39.911455569212301</v>
      </c>
      <c r="E7063" s="68" t="s">
        <v>1271</v>
      </c>
      <c r="F7063" s="8">
        <f>INDEX(Δεδομένα!$P:$P,MATCH('2020'!E7063,Δεδομένα!$O:$O,0))</f>
        <v>102</v>
      </c>
      <c r="G7063" s="6" t="s">
        <v>288</v>
      </c>
      <c r="H7063" s="2" t="str">
        <f>INDEX(Δεδομένα!B$1:B$51,MATCH('2020'!G7063,Δεδομένα!A$1:A$51,0))</f>
        <v>ΘΕΣΣΑΛΙΑΣ</v>
      </c>
      <c r="I7063" s="8">
        <f>INDEX(Δεδομένα!E$1:E$13,MATCH('2020'!H7063,Δεδομένα!D$1:D$13,0))</f>
        <v>6</v>
      </c>
      <c r="J7063" s="1">
        <v>44118</v>
      </c>
      <c r="K7063" s="6" t="s">
        <v>85</v>
      </c>
      <c r="L7063" s="36" t="str">
        <f t="shared" si="440"/>
        <v>14/10/2020 17:50</v>
      </c>
      <c r="M7063" s="1">
        <v>44118</v>
      </c>
      <c r="N7063" s="6" t="s">
        <v>2869</v>
      </c>
      <c r="O7063" s="36" t="str">
        <f t="shared" si="441"/>
        <v>14/10/2020 19:34</v>
      </c>
      <c r="P7063" s="46">
        <f t="shared" si="442"/>
        <v>7.2222222224809229E-2</v>
      </c>
      <c r="Q7063" s="48">
        <v>0</v>
      </c>
      <c r="R7063" s="47">
        <f t="shared" si="443"/>
        <v>104.00000000372529</v>
      </c>
      <c r="S7063" s="6" t="s">
        <v>44</v>
      </c>
      <c r="T7063" s="6" t="s">
        <v>2177</v>
      </c>
      <c r="U7063" s="6" t="s">
        <v>44</v>
      </c>
      <c r="V7063" s="6" t="s">
        <v>3301</v>
      </c>
      <c r="W7063" s="7">
        <v>0</v>
      </c>
      <c r="X7063" s="7">
        <v>0</v>
      </c>
      <c r="Y7063" s="7">
        <v>0</v>
      </c>
      <c r="Z7063" s="7">
        <v>0</v>
      </c>
      <c r="AA7063" s="7">
        <v>0</v>
      </c>
      <c r="AB7063" s="7">
        <v>0</v>
      </c>
      <c r="AC7063" s="7">
        <v>20</v>
      </c>
      <c r="AD7063" s="7">
        <v>0</v>
      </c>
      <c r="AE7063">
        <v>1</v>
      </c>
      <c r="AF7063">
        <v>0</v>
      </c>
      <c r="AG7063">
        <v>0</v>
      </c>
      <c r="AH7063">
        <v>0</v>
      </c>
      <c r="AI7063">
        <v>0</v>
      </c>
      <c r="AJ7063">
        <v>1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</row>
    <row r="7064" spans="1:44" x14ac:dyDescent="0.25">
      <c r="A7064">
        <v>1598536</v>
      </c>
      <c r="B7064">
        <v>796795</v>
      </c>
      <c r="C7064">
        <v>22.549363609673801</v>
      </c>
      <c r="D7064">
        <v>39.751048051485803</v>
      </c>
      <c r="E7064" s="68" t="s">
        <v>1271</v>
      </c>
      <c r="F7064" s="8">
        <f>INDEX(Δεδομένα!$P:$P,MATCH('2020'!E7064,Δεδομένα!$O:$O,0))</f>
        <v>102</v>
      </c>
      <c r="G7064" s="6" t="s">
        <v>288</v>
      </c>
      <c r="H7064" s="2" t="str">
        <f>INDEX(Δεδομένα!B$1:B$51,MATCH('2020'!G7064,Δεδομένα!A$1:A$51,0))</f>
        <v>ΘΕΣΣΑΛΙΑΣ</v>
      </c>
      <c r="I7064" s="8">
        <f>INDEX(Δεδομένα!E$1:E$13,MATCH('2020'!H7064,Δεδομένα!D$1:D$13,0))</f>
        <v>6</v>
      </c>
      <c r="J7064" s="1">
        <v>44118</v>
      </c>
      <c r="K7064" s="6" t="s">
        <v>825</v>
      </c>
      <c r="L7064" s="36" t="str">
        <f t="shared" si="440"/>
        <v>14/10/2020 20:30</v>
      </c>
      <c r="M7064" s="1">
        <v>44118</v>
      </c>
      <c r="N7064" s="6" t="s">
        <v>2535</v>
      </c>
      <c r="O7064" s="36" t="str">
        <f t="shared" si="441"/>
        <v>14/10/2020 21:22</v>
      </c>
      <c r="P7064" s="46">
        <f t="shared" si="442"/>
        <v>3.6111111112404615E-2</v>
      </c>
      <c r="Q7064" s="48">
        <v>0</v>
      </c>
      <c r="R7064" s="47">
        <f t="shared" si="443"/>
        <v>52.000000001862645</v>
      </c>
      <c r="S7064" s="6" t="s">
        <v>44</v>
      </c>
      <c r="T7064" s="6" t="s">
        <v>1272</v>
      </c>
      <c r="U7064" s="6" t="s">
        <v>44</v>
      </c>
      <c r="V7064" s="6" t="s">
        <v>5259</v>
      </c>
      <c r="W7064" s="7">
        <v>0</v>
      </c>
      <c r="X7064" s="7">
        <v>0</v>
      </c>
      <c r="Y7064" s="7">
        <v>0</v>
      </c>
      <c r="Z7064" s="7">
        <v>0</v>
      </c>
      <c r="AA7064" s="7">
        <v>0</v>
      </c>
      <c r="AB7064" s="7">
        <v>0.1</v>
      </c>
      <c r="AC7064" s="7">
        <v>0</v>
      </c>
      <c r="AD7064" s="7">
        <v>0</v>
      </c>
      <c r="AE7064">
        <v>3</v>
      </c>
      <c r="AF7064">
        <v>0</v>
      </c>
      <c r="AG7064">
        <v>0</v>
      </c>
      <c r="AH7064">
        <v>0</v>
      </c>
      <c r="AI7064">
        <v>0</v>
      </c>
      <c r="AJ7064">
        <v>1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</row>
    <row r="7065" spans="1:44" x14ac:dyDescent="0.25">
      <c r="A7065">
        <v>1615994</v>
      </c>
      <c r="B7065">
        <v>796643</v>
      </c>
      <c r="C7065">
        <v>25.974468803138802</v>
      </c>
      <c r="D7065">
        <v>39.238082774563303</v>
      </c>
      <c r="E7065" s="68" t="s">
        <v>506</v>
      </c>
      <c r="F7065" s="8">
        <f>INDEX(Δεδομένα!$P:$P,MATCH('2020'!E7065,Δεδομένα!$O:$O,0))</f>
        <v>197</v>
      </c>
      <c r="G7065" s="6" t="s">
        <v>495</v>
      </c>
      <c r="H7065" s="2" t="str">
        <f>INDEX(Δεδομένα!B$1:B$51,MATCH('2020'!G7065,Δεδομένα!A$1:A$51,0))</f>
        <v>ΒΟΡΕΙΟΥ ΑΙΓΑΙΟΥ</v>
      </c>
      <c r="I7065" s="8">
        <f>INDEX(Δεδομένα!E$1:E$13,MATCH('2020'!H7065,Δεδομένα!D$1:D$13,0))</f>
        <v>11</v>
      </c>
      <c r="J7065" s="1">
        <v>44118</v>
      </c>
      <c r="K7065" s="6" t="s">
        <v>221</v>
      </c>
      <c r="L7065" s="36" t="str">
        <f t="shared" si="440"/>
        <v>14/10/2020 11:20</v>
      </c>
      <c r="M7065" s="1">
        <v>44118</v>
      </c>
      <c r="N7065" s="6" t="s">
        <v>139</v>
      </c>
      <c r="O7065" s="36" t="str">
        <f t="shared" si="441"/>
        <v>14/10/2020 11:40</v>
      </c>
      <c r="P7065" s="46">
        <f t="shared" si="442"/>
        <v>1.3888888890505768E-2</v>
      </c>
      <c r="Q7065" s="48">
        <v>0</v>
      </c>
      <c r="R7065" s="47">
        <f t="shared" si="443"/>
        <v>20.000000002328306</v>
      </c>
      <c r="S7065" s="6" t="s">
        <v>44</v>
      </c>
      <c r="T7065" s="6" t="s">
        <v>508</v>
      </c>
      <c r="U7065" s="6" t="s">
        <v>5365</v>
      </c>
      <c r="V7065" s="6" t="s">
        <v>7281</v>
      </c>
      <c r="W7065" s="7">
        <v>0</v>
      </c>
      <c r="X7065" s="7">
        <v>0</v>
      </c>
      <c r="Y7065" s="7">
        <v>0</v>
      </c>
      <c r="Z7065" s="7">
        <v>0</v>
      </c>
      <c r="AA7065" s="7">
        <v>0</v>
      </c>
      <c r="AB7065" s="7">
        <v>0.04</v>
      </c>
      <c r="AC7065" s="7">
        <v>0</v>
      </c>
      <c r="AD7065" s="7">
        <v>0</v>
      </c>
      <c r="AE7065">
        <v>2</v>
      </c>
      <c r="AF7065">
        <v>0</v>
      </c>
      <c r="AG7065">
        <v>0</v>
      </c>
      <c r="AH7065">
        <v>0</v>
      </c>
      <c r="AI7065">
        <v>0</v>
      </c>
      <c r="AJ7065">
        <v>1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</row>
    <row r="7066" spans="1:44" x14ac:dyDescent="0.25">
      <c r="A7066">
        <v>1602232</v>
      </c>
      <c r="B7066">
        <v>796697</v>
      </c>
      <c r="C7066">
        <v>25.343625044147299</v>
      </c>
      <c r="D7066">
        <v>39.824751168100804</v>
      </c>
      <c r="E7066" s="68" t="s">
        <v>519</v>
      </c>
      <c r="F7066" s="8">
        <f>INDEX(Δεδομένα!$P:$P,MATCH('2020'!E7066,Δεδομένα!$O:$O,0))</f>
        <v>200</v>
      </c>
      <c r="G7066" s="6" t="s">
        <v>495</v>
      </c>
      <c r="H7066" s="2" t="str">
        <f>INDEX(Δεδομένα!B$1:B$51,MATCH('2020'!G7066,Δεδομένα!A$1:A$51,0))</f>
        <v>ΒΟΡΕΙΟΥ ΑΙΓΑΙΟΥ</v>
      </c>
      <c r="I7066" s="8">
        <f>INDEX(Δεδομένα!E$1:E$13,MATCH('2020'!H7066,Δεδομένα!D$1:D$13,0))</f>
        <v>11</v>
      </c>
      <c r="J7066" s="1">
        <v>44118</v>
      </c>
      <c r="K7066" s="6" t="s">
        <v>59</v>
      </c>
      <c r="L7066" s="36" t="str">
        <f t="shared" si="440"/>
        <v>14/10/2020 15:00</v>
      </c>
      <c r="M7066" s="1">
        <v>44118</v>
      </c>
      <c r="N7066" s="6" t="s">
        <v>750</v>
      </c>
      <c r="O7066" s="36" t="str">
        <f t="shared" si="441"/>
        <v>14/10/2020 16:45</v>
      </c>
      <c r="P7066" s="46">
        <f t="shared" si="442"/>
        <v>7.2916666664241347E-2</v>
      </c>
      <c r="Q7066" s="48">
        <v>0</v>
      </c>
      <c r="R7066" s="47">
        <f t="shared" si="443"/>
        <v>104.99999999650754</v>
      </c>
      <c r="S7066" s="6" t="s">
        <v>44</v>
      </c>
      <c r="T7066" s="6" t="s">
        <v>521</v>
      </c>
      <c r="U7066" s="6" t="s">
        <v>7283</v>
      </c>
      <c r="V7066" s="6" t="s">
        <v>7284</v>
      </c>
      <c r="W7066" s="7">
        <v>0</v>
      </c>
      <c r="X7066" s="7">
        <v>0</v>
      </c>
      <c r="Y7066" s="7">
        <v>0</v>
      </c>
      <c r="Z7066" s="7">
        <v>0</v>
      </c>
      <c r="AA7066" s="7">
        <v>10</v>
      </c>
      <c r="AB7066" s="7">
        <v>0</v>
      </c>
      <c r="AC7066" s="7">
        <v>0</v>
      </c>
      <c r="AD7066" s="7">
        <v>0</v>
      </c>
      <c r="AE7066">
        <v>4</v>
      </c>
      <c r="AF7066">
        <v>0</v>
      </c>
      <c r="AG7066">
        <v>0</v>
      </c>
      <c r="AH7066">
        <v>0</v>
      </c>
      <c r="AI7066">
        <v>0</v>
      </c>
      <c r="AJ7066">
        <v>2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</row>
    <row r="7067" spans="1:44" x14ac:dyDescent="0.25">
      <c r="A7067">
        <v>1598497</v>
      </c>
      <c r="B7067">
        <v>796776</v>
      </c>
      <c r="C7067">
        <v>22.285158649145501</v>
      </c>
      <c r="D7067">
        <v>40.781892787015998</v>
      </c>
      <c r="E7067" s="68" t="s">
        <v>873</v>
      </c>
      <c r="F7067" s="8">
        <f>INDEX(Δεδομένα!$P:$P,MATCH('2020'!E7067,Δεδομένα!$O:$O,0))</f>
        <v>61</v>
      </c>
      <c r="G7067" s="6" t="s">
        <v>874</v>
      </c>
      <c r="H7067" s="2" t="str">
        <f>INDEX(Δεδομένα!B$1:B$51,MATCH('2020'!G7067,Δεδομένα!A$1:A$51,0))</f>
        <v>ΚΕΝΤΡΙΚΗΣ ΜΑΚΕΔΟΝΙΑΣ</v>
      </c>
      <c r="I7067" s="8">
        <f>INDEX(Δεδομένα!E$1:E$13,MATCH('2020'!H7067,Δεδομένα!D$1:D$13,0))</f>
        <v>3</v>
      </c>
      <c r="J7067" s="1">
        <v>44118</v>
      </c>
      <c r="K7067" s="6" t="s">
        <v>256</v>
      </c>
      <c r="L7067" s="36" t="str">
        <f t="shared" si="440"/>
        <v>14/10/2020 19:30</v>
      </c>
      <c r="M7067" s="1">
        <v>44118</v>
      </c>
      <c r="N7067" s="6" t="s">
        <v>631</v>
      </c>
      <c r="O7067" s="36" t="str">
        <f t="shared" si="441"/>
        <v>14/10/2020 20:12</v>
      </c>
      <c r="P7067" s="46">
        <f t="shared" si="442"/>
        <v>2.9166666667151731E-2</v>
      </c>
      <c r="Q7067" s="48">
        <v>0</v>
      </c>
      <c r="R7067" s="47">
        <f t="shared" si="443"/>
        <v>42.000000000698492</v>
      </c>
      <c r="S7067" s="6" t="s">
        <v>44</v>
      </c>
      <c r="T7067" s="6" t="s">
        <v>878</v>
      </c>
      <c r="U7067" s="6" t="s">
        <v>1821</v>
      </c>
      <c r="V7067" s="6" t="s">
        <v>4728</v>
      </c>
      <c r="W7067" s="7">
        <v>0</v>
      </c>
      <c r="X7067" s="7">
        <v>0</v>
      </c>
      <c r="Y7067" s="7">
        <v>0</v>
      </c>
      <c r="Z7067" s="7">
        <v>0.2</v>
      </c>
      <c r="AA7067" s="7">
        <v>0</v>
      </c>
      <c r="AB7067" s="7">
        <v>0</v>
      </c>
      <c r="AC7067" s="7">
        <v>0</v>
      </c>
      <c r="AD7067" s="7">
        <v>0</v>
      </c>
      <c r="AE7067">
        <v>2</v>
      </c>
      <c r="AF7067">
        <v>0</v>
      </c>
      <c r="AG7067">
        <v>0</v>
      </c>
      <c r="AH7067">
        <v>0</v>
      </c>
      <c r="AI7067">
        <v>0</v>
      </c>
      <c r="AJ7067">
        <v>1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</row>
    <row r="7068" spans="1:44" x14ac:dyDescent="0.25">
      <c r="A7068">
        <v>1598549</v>
      </c>
      <c r="B7068">
        <v>796564</v>
      </c>
      <c r="C7068">
        <v>22.498704403518701</v>
      </c>
      <c r="D7068">
        <v>40.240844049218502</v>
      </c>
      <c r="E7068" s="68" t="s">
        <v>978</v>
      </c>
      <c r="F7068" s="8">
        <f>INDEX(Δεδομένα!$P:$P,MATCH('2020'!E7068,Δεδομένα!$O:$O,0))</f>
        <v>67</v>
      </c>
      <c r="G7068" s="6" t="s">
        <v>917</v>
      </c>
      <c r="H7068" s="2" t="str">
        <f>INDEX(Δεδομένα!B$1:B$51,MATCH('2020'!G7068,Δεδομένα!A$1:A$51,0))</f>
        <v>ΚΕΝΤΡΙΚΗΣ ΜΑΚΕΔΟΝΙΑΣ</v>
      </c>
      <c r="I7068" s="8">
        <f>INDEX(Δεδομένα!E$1:E$13,MATCH('2020'!H7068,Δεδομένα!D$1:D$13,0))</f>
        <v>3</v>
      </c>
      <c r="J7068" s="1">
        <v>44118</v>
      </c>
      <c r="K7068" s="6" t="s">
        <v>6242</v>
      </c>
      <c r="L7068" s="36" t="str">
        <f t="shared" si="440"/>
        <v>14/10/2020 02:02</v>
      </c>
      <c r="M7068" s="1">
        <v>44118</v>
      </c>
      <c r="N7068" s="6" t="s">
        <v>6401</v>
      </c>
      <c r="O7068" s="36" t="str">
        <f t="shared" si="441"/>
        <v>14/10/2020 03:15</v>
      </c>
      <c r="P7068" s="46">
        <f t="shared" si="442"/>
        <v>5.0694444442342501E-2</v>
      </c>
      <c r="Q7068" s="48">
        <v>0</v>
      </c>
      <c r="R7068" s="47">
        <f t="shared" si="443"/>
        <v>72.999999996973202</v>
      </c>
      <c r="S7068" s="6" t="s">
        <v>44</v>
      </c>
      <c r="T7068" s="6" t="s">
        <v>918</v>
      </c>
      <c r="U7068" s="6" t="s">
        <v>3119</v>
      </c>
      <c r="V7068" s="6" t="s">
        <v>7279</v>
      </c>
      <c r="W7068" s="7">
        <v>0</v>
      </c>
      <c r="X7068" s="7">
        <v>0.2</v>
      </c>
      <c r="Y7068" s="7">
        <v>0</v>
      </c>
      <c r="Z7068" s="7">
        <v>0.8</v>
      </c>
      <c r="AA7068" s="7">
        <v>0</v>
      </c>
      <c r="AB7068" s="7">
        <v>0</v>
      </c>
      <c r="AC7068" s="7">
        <v>0</v>
      </c>
      <c r="AD7068" s="7">
        <v>0</v>
      </c>
      <c r="AE7068">
        <v>3</v>
      </c>
      <c r="AF7068">
        <v>0</v>
      </c>
      <c r="AG7068">
        <v>0</v>
      </c>
      <c r="AH7068">
        <v>0</v>
      </c>
      <c r="AI7068">
        <v>0</v>
      </c>
      <c r="AJ7068">
        <v>1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</row>
    <row r="7069" spans="1:44" x14ac:dyDescent="0.25">
      <c r="A7069">
        <v>1599156</v>
      </c>
      <c r="B7069">
        <v>796738</v>
      </c>
      <c r="C7069">
        <v>22.5174909131843</v>
      </c>
      <c r="D7069">
        <v>40.249653555095598</v>
      </c>
      <c r="E7069" s="68" t="s">
        <v>978</v>
      </c>
      <c r="F7069" s="8">
        <f>INDEX(Δεδομένα!$P:$P,MATCH('2020'!E7069,Δεδομένα!$O:$O,0))</f>
        <v>67</v>
      </c>
      <c r="G7069" s="6" t="s">
        <v>917</v>
      </c>
      <c r="H7069" s="2" t="str">
        <f>INDEX(Δεδομένα!B$1:B$51,MATCH('2020'!G7069,Δεδομένα!A$1:A$51,0))</f>
        <v>ΚΕΝΤΡΙΚΗΣ ΜΑΚΕΔΟΝΙΑΣ</v>
      </c>
      <c r="I7069" s="8">
        <f>INDEX(Δεδομένα!E$1:E$13,MATCH('2020'!H7069,Δεδομένα!D$1:D$13,0))</f>
        <v>3</v>
      </c>
      <c r="J7069" s="1">
        <v>44118</v>
      </c>
      <c r="K7069" s="6" t="s">
        <v>231</v>
      </c>
      <c r="L7069" s="36" t="str">
        <f t="shared" si="440"/>
        <v>14/10/2020 17:20</v>
      </c>
      <c r="M7069" s="1">
        <v>44118</v>
      </c>
      <c r="N7069" s="6" t="s">
        <v>621</v>
      </c>
      <c r="O7069" s="36" t="str">
        <f t="shared" si="441"/>
        <v>14/10/2020 18:20</v>
      </c>
      <c r="P7069" s="46">
        <f t="shared" si="442"/>
        <v>4.1666666671517305E-2</v>
      </c>
      <c r="Q7069" s="48">
        <v>0</v>
      </c>
      <c r="R7069" s="47">
        <f t="shared" si="443"/>
        <v>60.000000006984919</v>
      </c>
      <c r="S7069" s="6" t="s">
        <v>44</v>
      </c>
      <c r="T7069" s="6" t="s">
        <v>980</v>
      </c>
      <c r="U7069" s="6" t="s">
        <v>2806</v>
      </c>
      <c r="V7069" s="6" t="s">
        <v>7289</v>
      </c>
      <c r="W7069" s="7">
        <v>0</v>
      </c>
      <c r="X7069" s="7">
        <v>0</v>
      </c>
      <c r="Y7069" s="7">
        <v>0</v>
      </c>
      <c r="Z7069" s="7">
        <v>0</v>
      </c>
      <c r="AA7069" s="7">
        <v>0</v>
      </c>
      <c r="AB7069" s="7">
        <v>0</v>
      </c>
      <c r="AC7069" s="7">
        <v>7</v>
      </c>
      <c r="AD7069" s="7">
        <v>0</v>
      </c>
      <c r="AE7069">
        <v>4</v>
      </c>
      <c r="AF7069">
        <v>0</v>
      </c>
      <c r="AG7069">
        <v>0</v>
      </c>
      <c r="AH7069">
        <v>0</v>
      </c>
      <c r="AI7069">
        <v>0</v>
      </c>
      <c r="AJ7069">
        <v>2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</row>
    <row r="7070" spans="1:44" x14ac:dyDescent="0.25">
      <c r="A7070">
        <v>1598666</v>
      </c>
      <c r="B7070">
        <v>796788</v>
      </c>
      <c r="C7070">
        <v>22.783531362563</v>
      </c>
      <c r="D7070">
        <v>38.6005556778996</v>
      </c>
      <c r="E7070" s="68" t="s">
        <v>2250</v>
      </c>
      <c r="F7070" s="8">
        <f>INDEX(Δεδομένα!$P:$P,MATCH('2020'!E7070,Δεδομένα!$O:$O,0))</f>
        <v>164</v>
      </c>
      <c r="G7070" s="6" t="s">
        <v>399</v>
      </c>
      <c r="H7070" s="2" t="str">
        <f>INDEX(Δεδομένα!B$1:B$51,MATCH('2020'!G7070,Δεδομένα!A$1:A$51,0))</f>
        <v>ΣΤΕΡΕΑΣ ΕΛΛΑΔΟΣ</v>
      </c>
      <c r="I7070" s="8">
        <f>INDEX(Δεδομένα!E$1:E$13,MATCH('2020'!H7070,Δεδομένα!D$1:D$13,0))</f>
        <v>9</v>
      </c>
      <c r="J7070" s="1">
        <v>44118</v>
      </c>
      <c r="K7070" s="6" t="s">
        <v>751</v>
      </c>
      <c r="L7070" s="36" t="str">
        <f t="shared" si="440"/>
        <v>14/10/2020 19:55</v>
      </c>
      <c r="M7070" s="1">
        <v>44118</v>
      </c>
      <c r="N7070" s="6" t="s">
        <v>1613</v>
      </c>
      <c r="O7070" s="36" t="str">
        <f t="shared" si="441"/>
        <v>14/10/2020 20:55</v>
      </c>
      <c r="P7070" s="46">
        <f t="shared" si="442"/>
        <v>4.1666666671517305E-2</v>
      </c>
      <c r="Q7070" s="48">
        <v>0</v>
      </c>
      <c r="R7070" s="47">
        <f t="shared" si="443"/>
        <v>60.000000006984919</v>
      </c>
      <c r="S7070" s="6" t="s">
        <v>44</v>
      </c>
      <c r="T7070" s="6" t="s">
        <v>2251</v>
      </c>
      <c r="U7070" s="6" t="s">
        <v>2437</v>
      </c>
      <c r="V7070" s="6" t="s">
        <v>7293</v>
      </c>
      <c r="W7070" s="7">
        <v>0</v>
      </c>
      <c r="X7070" s="7">
        <v>0</v>
      </c>
      <c r="Y7070" s="7">
        <v>0</v>
      </c>
      <c r="Z7070" s="7">
        <v>0</v>
      </c>
      <c r="AA7070" s="7">
        <v>0</v>
      </c>
      <c r="AB7070" s="7">
        <v>0</v>
      </c>
      <c r="AC7070" s="7">
        <v>15</v>
      </c>
      <c r="AD7070" s="7">
        <v>0</v>
      </c>
      <c r="AE7070">
        <v>4</v>
      </c>
      <c r="AF7070">
        <v>0</v>
      </c>
      <c r="AG7070">
        <v>0</v>
      </c>
      <c r="AH7070">
        <v>0</v>
      </c>
      <c r="AI7070">
        <v>0</v>
      </c>
      <c r="AJ7070">
        <v>2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</row>
    <row r="7071" spans="1:44" x14ac:dyDescent="0.25">
      <c r="A7071">
        <v>1602412</v>
      </c>
      <c r="B7071">
        <v>796748</v>
      </c>
      <c r="C7071">
        <v>21.5653578484844</v>
      </c>
      <c r="D7071">
        <v>40.827160388988702</v>
      </c>
      <c r="E7071" s="68" t="s">
        <v>2026</v>
      </c>
      <c r="F7071" s="8">
        <f>INDEX(Δεδομένα!$P:$P,MATCH('2020'!E7071,Δεδομένα!$O:$O,0))</f>
        <v>74</v>
      </c>
      <c r="G7071" s="6" t="s">
        <v>1030</v>
      </c>
      <c r="H7071" s="2" t="str">
        <f>INDEX(Δεδομένα!B$1:B$51,MATCH('2020'!G7071,Δεδομένα!A$1:A$51,0))</f>
        <v>ΔΥΤΙΚΗΣ ΜΑΚΕΔΟΝΙΑΣ</v>
      </c>
      <c r="I7071" s="8">
        <f>INDEX(Δεδομένα!E$1:E$13,MATCH('2020'!H7071,Δεδομένα!D$1:D$13,0))</f>
        <v>4</v>
      </c>
      <c r="J7071" s="1">
        <v>44118</v>
      </c>
      <c r="K7071" s="6" t="s">
        <v>2605</v>
      </c>
      <c r="L7071" s="36" t="str">
        <f t="shared" si="440"/>
        <v>14/10/2020 18:03</v>
      </c>
      <c r="M7071" s="1">
        <v>44118</v>
      </c>
      <c r="N7071" s="6" t="s">
        <v>209</v>
      </c>
      <c r="O7071" s="36" t="str">
        <f t="shared" si="441"/>
        <v>14/10/2020 18:30</v>
      </c>
      <c r="P7071" s="46">
        <f t="shared" si="442"/>
        <v>1.8750000002910383E-2</v>
      </c>
      <c r="Q7071" s="48">
        <v>0</v>
      </c>
      <c r="R7071" s="47">
        <f t="shared" si="443"/>
        <v>27.000000004190952</v>
      </c>
      <c r="S7071" s="6" t="s">
        <v>44</v>
      </c>
      <c r="T7071" s="6" t="s">
        <v>2027</v>
      </c>
      <c r="U7071" s="6" t="s">
        <v>44</v>
      </c>
      <c r="V7071" s="6" t="s">
        <v>5423</v>
      </c>
      <c r="W7071" s="7">
        <v>0</v>
      </c>
      <c r="X7071" s="7">
        <v>0</v>
      </c>
      <c r="Y7071" s="7">
        <v>0</v>
      </c>
      <c r="Z7071" s="7">
        <v>0.02</v>
      </c>
      <c r="AA7071" s="7">
        <v>0</v>
      </c>
      <c r="AB7071" s="7">
        <v>0</v>
      </c>
      <c r="AC7071" s="7">
        <v>0</v>
      </c>
      <c r="AD7071" s="7">
        <v>0</v>
      </c>
      <c r="AE7071">
        <v>2</v>
      </c>
      <c r="AF7071">
        <v>0</v>
      </c>
      <c r="AG7071">
        <v>0</v>
      </c>
      <c r="AH7071">
        <v>0</v>
      </c>
      <c r="AI7071">
        <v>0</v>
      </c>
      <c r="AJ7071">
        <v>1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</row>
    <row r="7072" spans="1:44" x14ac:dyDescent="0.25">
      <c r="A7072">
        <v>1602423</v>
      </c>
      <c r="B7072">
        <v>796758</v>
      </c>
      <c r="C7072">
        <v>21.436868393916299</v>
      </c>
      <c r="D7072">
        <v>40.883713363957099</v>
      </c>
      <c r="E7072" s="68" t="s">
        <v>2026</v>
      </c>
      <c r="F7072" s="8">
        <f>INDEX(Δεδομένα!$P:$P,MATCH('2020'!E7072,Δεδομένα!$O:$O,0))</f>
        <v>74</v>
      </c>
      <c r="G7072" s="6" t="s">
        <v>1030</v>
      </c>
      <c r="H7072" s="2" t="str">
        <f>INDEX(Δεδομένα!B$1:B$51,MATCH('2020'!G7072,Δεδομένα!A$1:A$51,0))</f>
        <v>ΔΥΤΙΚΗΣ ΜΑΚΕΔΟΝΙΑΣ</v>
      </c>
      <c r="I7072" s="8">
        <f>INDEX(Δεδομένα!E$1:E$13,MATCH('2020'!H7072,Δεδομένα!D$1:D$13,0))</f>
        <v>4</v>
      </c>
      <c r="J7072" s="1">
        <v>44118</v>
      </c>
      <c r="K7072" s="6" t="s">
        <v>99</v>
      </c>
      <c r="L7072" s="36" t="str">
        <f t="shared" si="440"/>
        <v>14/10/2020 18:18</v>
      </c>
      <c r="M7072" s="1">
        <v>44118</v>
      </c>
      <c r="N7072" s="6" t="s">
        <v>259</v>
      </c>
      <c r="O7072" s="36" t="str">
        <f t="shared" si="441"/>
        <v>14/10/2020 19:00</v>
      </c>
      <c r="P7072" s="46">
        <f t="shared" si="442"/>
        <v>2.9166666667151731E-2</v>
      </c>
      <c r="Q7072" s="48">
        <v>0</v>
      </c>
      <c r="R7072" s="47">
        <f t="shared" si="443"/>
        <v>42.000000000698492</v>
      </c>
      <c r="S7072" s="6" t="s">
        <v>44</v>
      </c>
      <c r="T7072" s="6" t="s">
        <v>2027</v>
      </c>
      <c r="U7072" s="6" t="s">
        <v>44</v>
      </c>
      <c r="V7072" s="6" t="s">
        <v>7291</v>
      </c>
      <c r="W7072" s="7">
        <v>0</v>
      </c>
      <c r="X7072" s="7">
        <v>0</v>
      </c>
      <c r="Y7072" s="7">
        <v>0</v>
      </c>
      <c r="Z7072" s="7">
        <v>0</v>
      </c>
      <c r="AA7072" s="7">
        <v>0</v>
      </c>
      <c r="AB7072" s="7">
        <v>5</v>
      </c>
      <c r="AC7072" s="7">
        <v>15</v>
      </c>
      <c r="AD7072" s="7">
        <v>0</v>
      </c>
      <c r="AE7072">
        <v>2</v>
      </c>
      <c r="AF7072">
        <v>0</v>
      </c>
      <c r="AG7072">
        <v>0</v>
      </c>
      <c r="AH7072">
        <v>0</v>
      </c>
      <c r="AI7072">
        <v>0</v>
      </c>
      <c r="AJ7072">
        <v>1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</row>
    <row r="7073" spans="1:44" x14ac:dyDescent="0.25">
      <c r="A7073">
        <v>1602396</v>
      </c>
      <c r="B7073">
        <v>796769</v>
      </c>
      <c r="C7073">
        <v>21.465121464130998</v>
      </c>
      <c r="D7073">
        <v>40.781240911090698</v>
      </c>
      <c r="E7073" s="68" t="s">
        <v>2026</v>
      </c>
      <c r="F7073" s="8">
        <f>INDEX(Δεδομένα!$P:$P,MATCH('2020'!E7073,Δεδομένα!$O:$O,0))</f>
        <v>74</v>
      </c>
      <c r="G7073" s="6" t="s">
        <v>1030</v>
      </c>
      <c r="H7073" s="2" t="str">
        <f>INDEX(Δεδομένα!B$1:B$51,MATCH('2020'!G7073,Δεδομένα!A$1:A$51,0))</f>
        <v>ΔΥΤΙΚΗΣ ΜΑΚΕΔΟΝΙΑΣ</v>
      </c>
      <c r="I7073" s="8">
        <f>INDEX(Δεδομένα!E$1:E$13,MATCH('2020'!H7073,Δεδομένα!D$1:D$13,0))</f>
        <v>4</v>
      </c>
      <c r="J7073" s="1">
        <v>44118</v>
      </c>
      <c r="K7073" s="6" t="s">
        <v>209</v>
      </c>
      <c r="L7073" s="36" t="str">
        <f t="shared" si="440"/>
        <v>14/10/2020 18:30</v>
      </c>
      <c r="M7073" s="1">
        <v>44118</v>
      </c>
      <c r="N7073" s="6" t="s">
        <v>123</v>
      </c>
      <c r="O7073" s="36" t="str">
        <f t="shared" si="441"/>
        <v>14/10/2020 19:10</v>
      </c>
      <c r="P7073" s="46">
        <f t="shared" si="442"/>
        <v>2.7777777773735579E-2</v>
      </c>
      <c r="Q7073" s="48">
        <v>0</v>
      </c>
      <c r="R7073" s="47">
        <f t="shared" si="443"/>
        <v>39.999999994179234</v>
      </c>
      <c r="S7073" s="6" t="s">
        <v>44</v>
      </c>
      <c r="T7073" s="6" t="s">
        <v>2027</v>
      </c>
      <c r="U7073" s="6" t="s">
        <v>44</v>
      </c>
      <c r="V7073" s="6" t="s">
        <v>7292</v>
      </c>
      <c r="W7073" s="7">
        <v>0</v>
      </c>
      <c r="X7073" s="7">
        <v>0</v>
      </c>
      <c r="Y7073" s="7">
        <v>0</v>
      </c>
      <c r="Z7073" s="7">
        <v>0</v>
      </c>
      <c r="AA7073" s="7">
        <v>0</v>
      </c>
      <c r="AB7073" s="7">
        <v>0</v>
      </c>
      <c r="AC7073" s="7">
        <v>7</v>
      </c>
      <c r="AD7073" s="7">
        <v>0</v>
      </c>
      <c r="AE7073">
        <v>2</v>
      </c>
      <c r="AF7073">
        <v>0</v>
      </c>
      <c r="AG7073">
        <v>0</v>
      </c>
      <c r="AH7073">
        <v>0</v>
      </c>
      <c r="AI7073">
        <v>0</v>
      </c>
      <c r="AJ7073">
        <v>1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</row>
    <row r="7074" spans="1:44" x14ac:dyDescent="0.25">
      <c r="A7074">
        <v>1599140</v>
      </c>
      <c r="B7074">
        <v>796995</v>
      </c>
      <c r="C7074">
        <v>22.405505345119199</v>
      </c>
      <c r="D7074">
        <v>37.465449315610499</v>
      </c>
      <c r="E7074" s="68" t="s">
        <v>1893</v>
      </c>
      <c r="F7074" s="8">
        <f>INDEX(Δεδομένα!$P:$P,MATCH('2020'!E7074,Δεδομένα!$O:$O,0))</f>
        <v>137</v>
      </c>
      <c r="G7074" s="6" t="s">
        <v>932</v>
      </c>
      <c r="H7074" s="2" t="str">
        <f>INDEX(Δεδομένα!B$1:B$51,MATCH('2020'!G7074,Δεδομένα!A$1:A$51,0))</f>
        <v>ΠΕΛΛΟΠΟΝΗΣΟΥ</v>
      </c>
      <c r="I7074" s="8">
        <f>INDEX(Δεδομένα!E$1:E$13,MATCH('2020'!H7074,Δεδομένα!D$1:D$13,0))</f>
        <v>8</v>
      </c>
      <c r="J7074" s="1">
        <v>44119</v>
      </c>
      <c r="K7074" s="6" t="s">
        <v>1761</v>
      </c>
      <c r="L7074" s="36" t="str">
        <f t="shared" si="440"/>
        <v>15/10/2020 19:11</v>
      </c>
      <c r="M7074" s="1">
        <v>44119</v>
      </c>
      <c r="N7074" s="6" t="s">
        <v>1399</v>
      </c>
      <c r="O7074" s="36" t="str">
        <f t="shared" si="441"/>
        <v>15/10/2020 19:40</v>
      </c>
      <c r="P7074" s="46">
        <f t="shared" si="442"/>
        <v>2.0138888889050577E-2</v>
      </c>
      <c r="Q7074" s="48">
        <v>0</v>
      </c>
      <c r="R7074" s="47">
        <f t="shared" si="443"/>
        <v>29.000000000232831</v>
      </c>
      <c r="S7074" s="6" t="s">
        <v>44</v>
      </c>
      <c r="T7074" s="6" t="s">
        <v>1894</v>
      </c>
      <c r="U7074" s="6" t="s">
        <v>44</v>
      </c>
      <c r="V7074" s="6" t="s">
        <v>7302</v>
      </c>
      <c r="W7074" s="7">
        <v>0</v>
      </c>
      <c r="X7074" s="7">
        <v>0</v>
      </c>
      <c r="Y7074" s="7">
        <v>0</v>
      </c>
      <c r="Z7074" s="7">
        <v>0</v>
      </c>
      <c r="AA7074" s="7">
        <v>0</v>
      </c>
      <c r="AB7074" s="7">
        <v>0.01</v>
      </c>
      <c r="AC7074" s="7">
        <v>0</v>
      </c>
      <c r="AD7074" s="7">
        <v>0</v>
      </c>
      <c r="AE7074">
        <v>6</v>
      </c>
      <c r="AF7074">
        <v>0</v>
      </c>
      <c r="AG7074">
        <v>0</v>
      </c>
      <c r="AH7074">
        <v>0</v>
      </c>
      <c r="AI7074">
        <v>0</v>
      </c>
      <c r="AJ7074">
        <v>3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</row>
    <row r="7075" spans="1:44" x14ac:dyDescent="0.25">
      <c r="A7075">
        <v>1600522</v>
      </c>
      <c r="B7075">
        <v>797161</v>
      </c>
      <c r="C7075">
        <v>23.250968224861001</v>
      </c>
      <c r="D7075">
        <v>38.324113009399198</v>
      </c>
      <c r="E7075" s="68" t="s">
        <v>845</v>
      </c>
      <c r="F7075" s="8">
        <f>INDEX(Δεδομένα!$P:$P,MATCH('2020'!E7075,Δεδομένα!$O:$O,0))</f>
        <v>176</v>
      </c>
      <c r="G7075" s="6" t="s">
        <v>846</v>
      </c>
      <c r="H7075" s="2" t="str">
        <f>INDEX(Δεδομένα!B$1:B$51,MATCH('2020'!G7075,Δεδομένα!A$1:A$51,0))</f>
        <v>ΣΤΕΡΕΑΣ ΕΛΛΑΔΟΣ</v>
      </c>
      <c r="I7075" s="8">
        <f>INDEX(Δεδομένα!E$1:E$13,MATCH('2020'!H7075,Δεδομένα!D$1:D$13,0))</f>
        <v>9</v>
      </c>
      <c r="J7075" s="1">
        <v>44119</v>
      </c>
      <c r="K7075" s="6" t="s">
        <v>1796</v>
      </c>
      <c r="L7075" s="36" t="str">
        <f t="shared" si="440"/>
        <v>15/10/2020 14:46</v>
      </c>
      <c r="M7075" s="1">
        <v>44120</v>
      </c>
      <c r="N7075" s="6" t="s">
        <v>2830</v>
      </c>
      <c r="O7075" s="36" t="str">
        <f t="shared" si="441"/>
        <v>16/10/2020 00:05</v>
      </c>
      <c r="P7075" s="46">
        <f t="shared" si="442"/>
        <v>0.38819444444379769</v>
      </c>
      <c r="Q7075" s="48">
        <v>0</v>
      </c>
      <c r="R7075" s="47">
        <f t="shared" si="443"/>
        <v>558.99999999906868</v>
      </c>
      <c r="S7075" s="6" t="s">
        <v>44</v>
      </c>
      <c r="T7075" s="6" t="s">
        <v>849</v>
      </c>
      <c r="U7075" s="6" t="s">
        <v>44</v>
      </c>
      <c r="V7075" s="6" t="s">
        <v>7307</v>
      </c>
      <c r="W7075" s="7">
        <v>0</v>
      </c>
      <c r="X7075" s="7">
        <v>0</v>
      </c>
      <c r="Y7075" s="7">
        <v>0</v>
      </c>
      <c r="Z7075" s="7">
        <v>0</v>
      </c>
      <c r="AA7075" s="7">
        <v>0</v>
      </c>
      <c r="AB7075" s="7">
        <v>0</v>
      </c>
      <c r="AC7075" s="7">
        <v>0.05</v>
      </c>
      <c r="AD7075" s="7">
        <v>0</v>
      </c>
      <c r="AE7075">
        <v>2</v>
      </c>
      <c r="AF7075">
        <v>0</v>
      </c>
      <c r="AG7075">
        <v>0</v>
      </c>
      <c r="AH7075">
        <v>0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</row>
    <row r="7076" spans="1:44" x14ac:dyDescent="0.25">
      <c r="A7076">
        <v>1600243</v>
      </c>
      <c r="B7076">
        <v>766940</v>
      </c>
      <c r="C7076">
        <v>23.763906786553701</v>
      </c>
      <c r="D7076">
        <v>37.850861907406099</v>
      </c>
      <c r="E7076" s="68" t="s">
        <v>147</v>
      </c>
      <c r="F7076" s="8">
        <f>INDEX(Δεδομένα!$P:$P,MATCH('2020'!E7076,Δεδομένα!$O:$O,0))</f>
        <v>33</v>
      </c>
      <c r="G7076" s="6" t="s">
        <v>148</v>
      </c>
      <c r="H7076" s="2" t="str">
        <f>INDEX(Δεδομένα!B$1:B$51,MATCH('2020'!G7076,Δεδομένα!A$1:A$51,0))</f>
        <v>ΑΝΑΤΟΛΙΚΗΣ ΜΑΚΕΔΟΝΙΑΣ ΚΑΙ ΘΡΑΚΗΣ</v>
      </c>
      <c r="I7076" s="8">
        <f>INDEX(Δεδομένα!E$1:E$13,MATCH('2020'!H7076,Δεδομένα!D$1:D$13,0))</f>
        <v>2</v>
      </c>
      <c r="J7076" s="1">
        <v>44119</v>
      </c>
      <c r="K7076" s="6" t="s">
        <v>59</v>
      </c>
      <c r="L7076" s="36" t="str">
        <f t="shared" si="440"/>
        <v>15/10/2020 15:00</v>
      </c>
      <c r="M7076" s="1">
        <v>44119</v>
      </c>
      <c r="N7076" s="6" t="s">
        <v>543</v>
      </c>
      <c r="O7076" s="36" t="str">
        <f t="shared" si="441"/>
        <v>15/10/2020 15:45</v>
      </c>
      <c r="P7076" s="46">
        <f t="shared" si="442"/>
        <v>3.125E-2</v>
      </c>
      <c r="Q7076" s="48">
        <v>0</v>
      </c>
      <c r="R7076" s="47">
        <f t="shared" si="443"/>
        <v>45</v>
      </c>
      <c r="S7076" s="6" t="s">
        <v>44</v>
      </c>
      <c r="T7076" s="6" t="s">
        <v>150</v>
      </c>
      <c r="U7076" s="6" t="s">
        <v>44</v>
      </c>
      <c r="V7076" s="6" t="s">
        <v>5623</v>
      </c>
      <c r="W7076" s="7">
        <v>0</v>
      </c>
      <c r="X7076" s="7">
        <v>0</v>
      </c>
      <c r="Y7076" s="7">
        <v>0</v>
      </c>
      <c r="Z7076" s="7">
        <v>0</v>
      </c>
      <c r="AA7076" s="7">
        <v>0</v>
      </c>
      <c r="AB7076" s="7">
        <v>60</v>
      </c>
      <c r="AC7076" s="7">
        <v>0</v>
      </c>
      <c r="AD7076" s="7">
        <v>0</v>
      </c>
      <c r="AE7076">
        <v>3</v>
      </c>
      <c r="AF7076">
        <v>0</v>
      </c>
      <c r="AG7076">
        <v>1</v>
      </c>
      <c r="AH7076">
        <v>0</v>
      </c>
      <c r="AI7076">
        <v>0</v>
      </c>
      <c r="AJ7076">
        <v>2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</row>
    <row r="7077" spans="1:44" x14ac:dyDescent="0.25">
      <c r="A7077">
        <v>1598903</v>
      </c>
      <c r="B7077">
        <v>796960</v>
      </c>
      <c r="C7077">
        <v>26.392680951134299</v>
      </c>
      <c r="D7077">
        <v>41.393728152431301</v>
      </c>
      <c r="E7077" s="68" t="s">
        <v>856</v>
      </c>
      <c r="F7077" s="8">
        <f>INDEX(Δεδομένα!$P:$P,MATCH('2020'!E7077,Δεδομένα!$O:$O,0))</f>
        <v>37</v>
      </c>
      <c r="G7077" s="6" t="s">
        <v>148</v>
      </c>
      <c r="H7077" s="2" t="str">
        <f>INDEX(Δεδομένα!B$1:B$51,MATCH('2020'!G7077,Δεδομένα!A$1:A$51,0))</f>
        <v>ΑΝΑΤΟΛΙΚΗΣ ΜΑΚΕΔΟΝΙΑΣ ΚΑΙ ΘΡΑΚΗΣ</v>
      </c>
      <c r="I7077" s="8">
        <f>INDEX(Δεδομένα!E$1:E$13,MATCH('2020'!H7077,Δεδομένα!D$1:D$13,0))</f>
        <v>2</v>
      </c>
      <c r="J7077" s="1">
        <v>44119</v>
      </c>
      <c r="K7077" s="6" t="s">
        <v>192</v>
      </c>
      <c r="L7077" s="36" t="str">
        <f t="shared" si="440"/>
        <v>15/10/2020 17:04</v>
      </c>
      <c r="M7077" s="1">
        <v>44119</v>
      </c>
      <c r="N7077" s="6" t="s">
        <v>418</v>
      </c>
      <c r="O7077" s="36" t="str">
        <f t="shared" si="441"/>
        <v>15/10/2020 18:45</v>
      </c>
      <c r="P7077" s="46">
        <f t="shared" si="442"/>
        <v>7.013888889196096E-2</v>
      </c>
      <c r="Q7077" s="48">
        <v>0</v>
      </c>
      <c r="R7077" s="47">
        <f t="shared" si="443"/>
        <v>101.00000000442378</v>
      </c>
      <c r="S7077" s="6" t="s">
        <v>44</v>
      </c>
      <c r="T7077" s="6" t="s">
        <v>859</v>
      </c>
      <c r="U7077" s="6" t="s">
        <v>44</v>
      </c>
      <c r="V7077" s="6" t="s">
        <v>7298</v>
      </c>
      <c r="W7077" s="7">
        <v>0</v>
      </c>
      <c r="X7077" s="7">
        <v>0</v>
      </c>
      <c r="Y7077" s="7">
        <v>0</v>
      </c>
      <c r="Z7077" s="7">
        <v>0</v>
      </c>
      <c r="AA7077" s="7">
        <v>0</v>
      </c>
      <c r="AB7077" s="7">
        <v>0</v>
      </c>
      <c r="AC7077" s="7">
        <v>3</v>
      </c>
      <c r="AD7077" s="7">
        <v>0</v>
      </c>
      <c r="AE7077">
        <v>2</v>
      </c>
      <c r="AF7077">
        <v>0</v>
      </c>
      <c r="AG7077">
        <v>0</v>
      </c>
      <c r="AH7077">
        <v>0</v>
      </c>
      <c r="AI7077">
        <v>0</v>
      </c>
      <c r="AJ7077">
        <v>1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</row>
    <row r="7078" spans="1:44" x14ac:dyDescent="0.25">
      <c r="A7078">
        <v>1598909</v>
      </c>
      <c r="B7078">
        <v>796988</v>
      </c>
      <c r="C7078">
        <v>26.394546186431299</v>
      </c>
      <c r="D7078">
        <v>41.376659463619497</v>
      </c>
      <c r="E7078" s="68" t="s">
        <v>856</v>
      </c>
      <c r="F7078" s="8">
        <f>INDEX(Δεδομένα!$P:$P,MATCH('2020'!E7078,Δεδομένα!$O:$O,0))</f>
        <v>37</v>
      </c>
      <c r="G7078" s="6" t="s">
        <v>148</v>
      </c>
      <c r="H7078" s="2" t="str">
        <f>INDEX(Δεδομένα!B$1:B$51,MATCH('2020'!G7078,Δεδομένα!A$1:A$51,0))</f>
        <v>ΑΝΑΤΟΛΙΚΗΣ ΜΑΚΕΔΟΝΙΑΣ ΚΑΙ ΘΡΑΚΗΣ</v>
      </c>
      <c r="I7078" s="8">
        <f>INDEX(Δεδομένα!E$1:E$13,MATCH('2020'!H7078,Δεδομένα!D$1:D$13,0))</f>
        <v>2</v>
      </c>
      <c r="J7078" s="1">
        <v>44119</v>
      </c>
      <c r="K7078" s="6" t="s">
        <v>2476</v>
      </c>
      <c r="L7078" s="36" t="str">
        <f t="shared" si="440"/>
        <v>15/10/2020 18:47</v>
      </c>
      <c r="M7078" s="1">
        <v>44119</v>
      </c>
      <c r="N7078" s="6" t="s">
        <v>1399</v>
      </c>
      <c r="O7078" s="36" t="str">
        <f t="shared" si="441"/>
        <v>15/10/2020 19:40</v>
      </c>
      <c r="P7078" s="46">
        <f t="shared" si="442"/>
        <v>3.680555555911269E-2</v>
      </c>
      <c r="Q7078" s="48">
        <v>0</v>
      </c>
      <c r="R7078" s="47">
        <f t="shared" si="443"/>
        <v>53.000000005122274</v>
      </c>
      <c r="S7078" s="6" t="s">
        <v>44</v>
      </c>
      <c r="T7078" s="6" t="s">
        <v>859</v>
      </c>
      <c r="U7078" s="6" t="s">
        <v>44</v>
      </c>
      <c r="V7078" s="6" t="s">
        <v>7301</v>
      </c>
      <c r="W7078" s="7">
        <v>0</v>
      </c>
      <c r="X7078" s="7">
        <v>0</v>
      </c>
      <c r="Y7078" s="7">
        <v>0</v>
      </c>
      <c r="Z7078" s="7">
        <v>0.5</v>
      </c>
      <c r="AA7078" s="7">
        <v>0</v>
      </c>
      <c r="AB7078" s="7">
        <v>0</v>
      </c>
      <c r="AC7078" s="7">
        <v>0</v>
      </c>
      <c r="AD7078" s="7">
        <v>0</v>
      </c>
      <c r="AE7078">
        <v>2</v>
      </c>
      <c r="AF7078">
        <v>0</v>
      </c>
      <c r="AG7078">
        <v>0</v>
      </c>
      <c r="AH7078">
        <v>0</v>
      </c>
      <c r="AI7078">
        <v>0</v>
      </c>
      <c r="AJ7078">
        <v>1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</row>
    <row r="7079" spans="1:44" x14ac:dyDescent="0.25">
      <c r="A7079">
        <v>1603956</v>
      </c>
      <c r="B7079">
        <v>797017</v>
      </c>
      <c r="C7079">
        <v>21.1537035855015</v>
      </c>
      <c r="D7079">
        <v>37.926952657816699</v>
      </c>
      <c r="E7079" s="68" t="s">
        <v>900</v>
      </c>
      <c r="F7079" s="8">
        <f>INDEX(Δεδομένα!$P:$P,MATCH('2020'!E7079,Δεδομένα!$O:$O,0))</f>
        <v>136</v>
      </c>
      <c r="G7079" s="6" t="s">
        <v>357</v>
      </c>
      <c r="H7079" s="2" t="str">
        <f>INDEX(Δεδομένα!B$1:B$51,MATCH('2020'!G7079,Δεδομένα!A$1:A$51,0))</f>
        <v>ΔΥΤΙΚΗΣ ΕΛΛΑΔΟΣ</v>
      </c>
      <c r="I7079" s="8">
        <f>INDEX(Δεδομένα!E$1:E$13,MATCH('2020'!H7079,Δεδομένα!D$1:D$13,0))</f>
        <v>7</v>
      </c>
      <c r="J7079" s="1">
        <v>44119</v>
      </c>
      <c r="K7079" s="6" t="s">
        <v>181</v>
      </c>
      <c r="L7079" s="36" t="str">
        <f t="shared" si="440"/>
        <v>15/10/2020 19:15</v>
      </c>
      <c r="M7079" s="1">
        <v>44119</v>
      </c>
      <c r="N7079" s="6" t="s">
        <v>2261</v>
      </c>
      <c r="O7079" s="36" t="str">
        <f t="shared" si="441"/>
        <v>15/10/2020 22:40</v>
      </c>
      <c r="P7079" s="46">
        <f t="shared" si="442"/>
        <v>0.14236111110949423</v>
      </c>
      <c r="Q7079" s="48">
        <v>0</v>
      </c>
      <c r="R7079" s="47">
        <f t="shared" si="443"/>
        <v>204.99999999767169</v>
      </c>
      <c r="S7079" s="6" t="s">
        <v>44</v>
      </c>
      <c r="T7079" s="6" t="s">
        <v>1058</v>
      </c>
      <c r="U7079" s="6" t="s">
        <v>3639</v>
      </c>
      <c r="V7079" s="6" t="s">
        <v>7305</v>
      </c>
      <c r="W7079" s="7">
        <v>0</v>
      </c>
      <c r="X7079" s="7">
        <v>0</v>
      </c>
      <c r="Y7079" s="7">
        <v>0</v>
      </c>
      <c r="Z7079" s="7">
        <v>0</v>
      </c>
      <c r="AA7079" s="7">
        <v>0</v>
      </c>
      <c r="AB7079" s="7">
        <v>0</v>
      </c>
      <c r="AC7079" s="7">
        <v>1</v>
      </c>
      <c r="AD7079" s="7">
        <v>0</v>
      </c>
      <c r="AE7079">
        <v>4</v>
      </c>
      <c r="AF7079">
        <v>0</v>
      </c>
      <c r="AG7079">
        <v>0</v>
      </c>
      <c r="AH7079">
        <v>0</v>
      </c>
      <c r="AI7079">
        <v>0</v>
      </c>
      <c r="AJ7079">
        <v>2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</row>
    <row r="7080" spans="1:44" x14ac:dyDescent="0.25">
      <c r="A7080">
        <v>1599474</v>
      </c>
      <c r="B7080">
        <v>796966</v>
      </c>
      <c r="C7080">
        <v>21.068362306969998</v>
      </c>
      <c r="D7080">
        <v>40.499213624117402</v>
      </c>
      <c r="E7080" s="68" t="s">
        <v>1259</v>
      </c>
      <c r="F7080" s="8">
        <f>INDEX(Δεδομένα!$P:$P,MATCH('2020'!E7080,Δεδομένα!$O:$O,0))</f>
        <v>75</v>
      </c>
      <c r="G7080" s="6" t="s">
        <v>1063</v>
      </c>
      <c r="H7080" s="2" t="str">
        <f>INDEX(Δεδομένα!B$1:B$51,MATCH('2020'!G7080,Δεδομένα!A$1:A$51,0))</f>
        <v>ΔΥΤΙΚΗΣ ΜΑΚΕΔΟΝΙΑΣ</v>
      </c>
      <c r="I7080" s="8">
        <f>INDEX(Δεδομένα!E$1:E$13,MATCH('2020'!H7080,Δεδομένα!D$1:D$13,0))</f>
        <v>4</v>
      </c>
      <c r="J7080" s="1">
        <v>44119</v>
      </c>
      <c r="K7080" s="6" t="s">
        <v>204</v>
      </c>
      <c r="L7080" s="36" t="str">
        <f t="shared" si="440"/>
        <v>15/10/2020 17:00</v>
      </c>
      <c r="M7080" s="1">
        <v>44119</v>
      </c>
      <c r="N7080" s="6" t="s">
        <v>154</v>
      </c>
      <c r="O7080" s="36" t="str">
        <f t="shared" si="441"/>
        <v>15/10/2020 18:05</v>
      </c>
      <c r="P7080" s="46">
        <f t="shared" si="442"/>
        <v>4.5138888883229811E-2</v>
      </c>
      <c r="Q7080" s="48">
        <v>0</v>
      </c>
      <c r="R7080" s="47">
        <f t="shared" si="443"/>
        <v>64.999999991850927</v>
      </c>
      <c r="S7080" s="6" t="s">
        <v>44</v>
      </c>
      <c r="T7080" s="6" t="s">
        <v>1261</v>
      </c>
      <c r="U7080" s="6" t="s">
        <v>73</v>
      </c>
      <c r="V7080" s="6" t="s">
        <v>7300</v>
      </c>
      <c r="W7080" s="7">
        <v>0</v>
      </c>
      <c r="X7080" s="7">
        <v>0</v>
      </c>
      <c r="Y7080" s="7">
        <v>0</v>
      </c>
      <c r="Z7080" s="7">
        <v>0.05</v>
      </c>
      <c r="AA7080" s="7">
        <v>0</v>
      </c>
      <c r="AB7080" s="7">
        <v>0</v>
      </c>
      <c r="AC7080" s="7">
        <v>0</v>
      </c>
      <c r="AD7080" s="7">
        <v>0</v>
      </c>
      <c r="AE7080">
        <v>4</v>
      </c>
      <c r="AF7080">
        <v>0</v>
      </c>
      <c r="AG7080">
        <v>0</v>
      </c>
      <c r="AH7080">
        <v>0</v>
      </c>
      <c r="AI7080">
        <v>0</v>
      </c>
      <c r="AJ7080">
        <v>2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</row>
    <row r="7081" spans="1:44" x14ac:dyDescent="0.25">
      <c r="A7081">
        <v>1622258</v>
      </c>
      <c r="B7081">
        <v>796903</v>
      </c>
      <c r="C7081">
        <v>20.383983861718299</v>
      </c>
      <c r="D7081">
        <v>38.257255618289101</v>
      </c>
      <c r="E7081" s="68" t="s">
        <v>802</v>
      </c>
      <c r="F7081" s="8">
        <f>INDEX(Δεδομένα!$P:$P,MATCH('2020'!E7081,Δεδομένα!$O:$O,0))</f>
        <v>237</v>
      </c>
      <c r="G7081" s="6" t="s">
        <v>799</v>
      </c>
      <c r="H7081" s="2" t="str">
        <f>INDEX(Δεδομένα!B$1:B$51,MATCH('2020'!G7081,Δεδομένα!A$1:A$51,0))</f>
        <v>ΙΟΝΙΩΝ ΝΗΣΩΝ</v>
      </c>
      <c r="I7081" s="8">
        <f>INDEX(Δεδομένα!E$1:E$13,MATCH('2020'!H7081,Δεδομένα!D$1:D$13,0))</f>
        <v>13</v>
      </c>
      <c r="J7081" s="1">
        <v>44119</v>
      </c>
      <c r="K7081" s="6" t="s">
        <v>111</v>
      </c>
      <c r="L7081" s="36" t="str">
        <f t="shared" si="440"/>
        <v>15/10/2020 12:25</v>
      </c>
      <c r="M7081" s="1">
        <v>44119</v>
      </c>
      <c r="N7081" s="6" t="s">
        <v>362</v>
      </c>
      <c r="O7081" s="36" t="str">
        <f t="shared" si="441"/>
        <v>15/10/2020 14:00</v>
      </c>
      <c r="P7081" s="46">
        <f t="shared" si="442"/>
        <v>6.5972222226264421E-2</v>
      </c>
      <c r="Q7081" s="48">
        <v>0</v>
      </c>
      <c r="R7081" s="47">
        <f t="shared" si="443"/>
        <v>95.000000005820766</v>
      </c>
      <c r="S7081" s="6" t="s">
        <v>44</v>
      </c>
      <c r="T7081" s="6" t="s">
        <v>803</v>
      </c>
      <c r="U7081" s="6" t="s">
        <v>44</v>
      </c>
      <c r="V7081" s="6" t="s">
        <v>3480</v>
      </c>
      <c r="W7081" s="7">
        <v>0</v>
      </c>
      <c r="X7081" s="7">
        <v>0</v>
      </c>
      <c r="Y7081" s="7">
        <v>0</v>
      </c>
      <c r="Z7081" s="7">
        <v>0.02</v>
      </c>
      <c r="AA7081" s="7">
        <v>0</v>
      </c>
      <c r="AB7081" s="7">
        <v>0</v>
      </c>
      <c r="AC7081" s="7">
        <v>0</v>
      </c>
      <c r="AD7081" s="7">
        <v>0</v>
      </c>
      <c r="AE7081">
        <v>3</v>
      </c>
      <c r="AF7081">
        <v>0</v>
      </c>
      <c r="AG7081">
        <v>0</v>
      </c>
      <c r="AH7081">
        <v>0</v>
      </c>
      <c r="AI7081">
        <v>0</v>
      </c>
      <c r="AJ7081">
        <v>2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</row>
    <row r="7082" spans="1:44" x14ac:dyDescent="0.25">
      <c r="A7082">
        <v>1598800</v>
      </c>
      <c r="B7082">
        <v>796901</v>
      </c>
      <c r="C7082">
        <v>22.933542693322199</v>
      </c>
      <c r="D7082">
        <v>40.998636176531001</v>
      </c>
      <c r="E7082" s="68" t="s">
        <v>1084</v>
      </c>
      <c r="F7082" s="8">
        <f>INDEX(Δεδομένα!$P:$P,MATCH('2020'!E7082,Δεδομένα!$O:$O,0))</f>
        <v>57</v>
      </c>
      <c r="G7082" s="6" t="s">
        <v>223</v>
      </c>
      <c r="H7082" s="2" t="str">
        <f>INDEX(Δεδομένα!B$1:B$51,MATCH('2020'!G7082,Δεδομένα!A$1:A$51,0))</f>
        <v>ΚΕΝΤΡΙΚΗΣ ΜΑΚΕΔΟΝΙΑΣ</v>
      </c>
      <c r="I7082" s="8">
        <f>INDEX(Δεδομένα!E$1:E$13,MATCH('2020'!H7082,Δεδομένα!D$1:D$13,0))</f>
        <v>3</v>
      </c>
      <c r="J7082" s="1">
        <v>44119</v>
      </c>
      <c r="K7082" s="6" t="s">
        <v>662</v>
      </c>
      <c r="L7082" s="36" t="str">
        <f t="shared" si="440"/>
        <v>15/10/2020 12:30</v>
      </c>
      <c r="M7082" s="1">
        <v>44119</v>
      </c>
      <c r="N7082" s="6" t="s">
        <v>1020</v>
      </c>
      <c r="O7082" s="36" t="str">
        <f t="shared" si="441"/>
        <v>15/10/2020 13:47</v>
      </c>
      <c r="P7082" s="46">
        <f t="shared" si="442"/>
        <v>5.3472222221898846E-2</v>
      </c>
      <c r="Q7082" s="48">
        <v>0</v>
      </c>
      <c r="R7082" s="47">
        <f t="shared" si="443"/>
        <v>76.999999999534339</v>
      </c>
      <c r="S7082" s="6" t="s">
        <v>44</v>
      </c>
      <c r="T7082" s="6" t="s">
        <v>1145</v>
      </c>
      <c r="U7082" s="6" t="s">
        <v>44</v>
      </c>
      <c r="V7082" s="6" t="s">
        <v>7295</v>
      </c>
      <c r="W7082" s="7">
        <v>1</v>
      </c>
      <c r="X7082" s="7">
        <v>0</v>
      </c>
      <c r="Y7082" s="7">
        <v>0</v>
      </c>
      <c r="Z7082" s="7">
        <v>5</v>
      </c>
      <c r="AA7082" s="7">
        <v>0</v>
      </c>
      <c r="AB7082" s="7">
        <v>0</v>
      </c>
      <c r="AC7082" s="7">
        <v>0</v>
      </c>
      <c r="AD7082" s="7">
        <v>0</v>
      </c>
      <c r="AE7082">
        <v>4</v>
      </c>
      <c r="AF7082">
        <v>0</v>
      </c>
      <c r="AG7082">
        <v>0</v>
      </c>
      <c r="AH7082">
        <v>15</v>
      </c>
      <c r="AI7082">
        <v>0</v>
      </c>
      <c r="AJ7082">
        <v>2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</row>
    <row r="7083" spans="1:44" x14ac:dyDescent="0.25">
      <c r="A7083">
        <v>1598889</v>
      </c>
      <c r="B7083">
        <v>796917</v>
      </c>
      <c r="C7083">
        <v>22.8850940700957</v>
      </c>
      <c r="D7083">
        <v>37.855128155761697</v>
      </c>
      <c r="E7083" s="68" t="s">
        <v>810</v>
      </c>
      <c r="F7083" s="8">
        <f>INDEX(Δεδομένα!$P:$P,MATCH('2020'!E7083,Δεδομένα!$O:$O,0))</f>
        <v>157</v>
      </c>
      <c r="G7083" s="6" t="s">
        <v>391</v>
      </c>
      <c r="H7083" s="2" t="str">
        <f>INDEX(Δεδομένα!B$1:B$51,MATCH('2020'!G7083,Δεδομένα!A$1:A$51,0))</f>
        <v>ΠΕΛΛΟΠΟΝΗΣΟΥ</v>
      </c>
      <c r="I7083" s="8">
        <f>INDEX(Δεδομένα!E$1:E$13,MATCH('2020'!H7083,Δεδομένα!D$1:D$13,0))</f>
        <v>8</v>
      </c>
      <c r="J7083" s="1">
        <v>44119</v>
      </c>
      <c r="K7083" s="6" t="s">
        <v>1627</v>
      </c>
      <c r="L7083" s="36" t="str">
        <f t="shared" si="440"/>
        <v>15/10/2020 13:29</v>
      </c>
      <c r="M7083" s="1">
        <v>44119</v>
      </c>
      <c r="N7083" s="6" t="s">
        <v>281</v>
      </c>
      <c r="O7083" s="36" t="str">
        <f t="shared" si="441"/>
        <v>15/10/2020 16:00</v>
      </c>
      <c r="P7083" s="46">
        <f t="shared" si="442"/>
        <v>0.10486111111094942</v>
      </c>
      <c r="Q7083" s="48">
        <v>0</v>
      </c>
      <c r="R7083" s="47">
        <f t="shared" si="443"/>
        <v>150.99999999976717</v>
      </c>
      <c r="S7083" s="6" t="s">
        <v>44</v>
      </c>
      <c r="T7083" s="6" t="s">
        <v>1012</v>
      </c>
      <c r="U7083" s="6" t="s">
        <v>44</v>
      </c>
      <c r="V7083" s="6" t="s">
        <v>7296</v>
      </c>
      <c r="W7083" s="7">
        <v>0</v>
      </c>
      <c r="X7083" s="7">
        <v>0</v>
      </c>
      <c r="Y7083" s="7">
        <v>0</v>
      </c>
      <c r="Z7083" s="7">
        <v>0</v>
      </c>
      <c r="AA7083" s="7">
        <v>0</v>
      </c>
      <c r="AB7083" s="7">
        <v>2</v>
      </c>
      <c r="AC7083" s="7">
        <v>0</v>
      </c>
      <c r="AD7083" s="7">
        <v>0</v>
      </c>
      <c r="AE7083">
        <v>8</v>
      </c>
      <c r="AF7083">
        <v>0</v>
      </c>
      <c r="AG7083">
        <v>0</v>
      </c>
      <c r="AH7083">
        <v>0</v>
      </c>
      <c r="AI7083">
        <v>0</v>
      </c>
      <c r="AJ7083">
        <v>4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</row>
    <row r="7084" spans="1:44" x14ac:dyDescent="0.25">
      <c r="A7084">
        <v>1616842</v>
      </c>
      <c r="B7084">
        <v>796996</v>
      </c>
      <c r="C7084">
        <v>22.404119562650301</v>
      </c>
      <c r="D7084">
        <v>37.841808229894298</v>
      </c>
      <c r="E7084" s="68" t="s">
        <v>390</v>
      </c>
      <c r="F7084" s="8">
        <f>INDEX(Δεδομένα!$P:$P,MATCH('2020'!E7084,Δεδομένα!$O:$O,0))</f>
        <v>159</v>
      </c>
      <c r="G7084" s="6" t="s">
        <v>391</v>
      </c>
      <c r="H7084" s="2" t="str">
        <f>INDEX(Δεδομένα!B$1:B$51,MATCH('2020'!G7084,Δεδομένα!A$1:A$51,0))</f>
        <v>ΠΕΛΛΟΠΟΝΗΣΟΥ</v>
      </c>
      <c r="I7084" s="8">
        <f>INDEX(Δεδομένα!E$1:E$13,MATCH('2020'!H7084,Δεδομένα!D$1:D$13,0))</f>
        <v>8</v>
      </c>
      <c r="J7084" s="1">
        <v>44119</v>
      </c>
      <c r="K7084" s="6" t="s">
        <v>142</v>
      </c>
      <c r="L7084" s="36" t="str">
        <f t="shared" si="440"/>
        <v>15/10/2020 19:20</v>
      </c>
      <c r="M7084" s="1">
        <v>44119</v>
      </c>
      <c r="N7084" s="6" t="s">
        <v>225</v>
      </c>
      <c r="O7084" s="36" t="str">
        <f t="shared" si="441"/>
        <v>15/10/2020 20:25</v>
      </c>
      <c r="P7084" s="46">
        <f t="shared" si="442"/>
        <v>4.5138888890505768E-2</v>
      </c>
      <c r="Q7084" s="48">
        <v>0</v>
      </c>
      <c r="R7084" s="47">
        <f t="shared" si="443"/>
        <v>65.000000002328306</v>
      </c>
      <c r="S7084" s="6" t="s">
        <v>44</v>
      </c>
      <c r="T7084" s="6" t="s">
        <v>394</v>
      </c>
      <c r="U7084" s="6" t="s">
        <v>44</v>
      </c>
      <c r="V7084" s="6" t="s">
        <v>7303</v>
      </c>
      <c r="W7084" s="7">
        <v>0</v>
      </c>
      <c r="X7084" s="7">
        <v>0</v>
      </c>
      <c r="Y7084" s="7">
        <v>0</v>
      </c>
      <c r="Z7084" s="7">
        <v>0.5</v>
      </c>
      <c r="AA7084" s="7">
        <v>0</v>
      </c>
      <c r="AB7084" s="7">
        <v>0</v>
      </c>
      <c r="AC7084" s="7">
        <v>0</v>
      </c>
      <c r="AD7084" s="7">
        <v>0</v>
      </c>
      <c r="AE7084">
        <v>6</v>
      </c>
      <c r="AF7084">
        <v>0</v>
      </c>
      <c r="AG7084">
        <v>0</v>
      </c>
      <c r="AH7084">
        <v>0</v>
      </c>
      <c r="AI7084">
        <v>0</v>
      </c>
      <c r="AJ7084">
        <v>3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</row>
    <row r="7085" spans="1:44" x14ac:dyDescent="0.25">
      <c r="A7085">
        <v>1616005</v>
      </c>
      <c r="B7085">
        <v>796969</v>
      </c>
      <c r="C7085">
        <v>25.974744630236799</v>
      </c>
      <c r="D7085">
        <v>39.236214311729903</v>
      </c>
      <c r="E7085" s="68" t="s">
        <v>506</v>
      </c>
      <c r="F7085" s="8">
        <f>INDEX(Δεδομένα!$P:$P,MATCH('2020'!E7085,Δεδομένα!$O:$O,0))</f>
        <v>197</v>
      </c>
      <c r="G7085" s="6" t="s">
        <v>495</v>
      </c>
      <c r="H7085" s="2" t="str">
        <f>INDEX(Δεδομένα!B$1:B$51,MATCH('2020'!G7085,Δεδομένα!A$1:A$51,0))</f>
        <v>ΒΟΡΕΙΟΥ ΑΙΓΑΙΟΥ</v>
      </c>
      <c r="I7085" s="8">
        <f>INDEX(Δεδομένα!E$1:E$13,MATCH('2020'!H7085,Δεδομένα!D$1:D$13,0))</f>
        <v>11</v>
      </c>
      <c r="J7085" s="1">
        <v>44119</v>
      </c>
      <c r="K7085" s="6" t="s">
        <v>281</v>
      </c>
      <c r="L7085" s="36" t="str">
        <f t="shared" si="440"/>
        <v>15/10/2020 16:00</v>
      </c>
      <c r="M7085" s="1">
        <v>44119</v>
      </c>
      <c r="N7085" s="6" t="s">
        <v>336</v>
      </c>
      <c r="O7085" s="36" t="str">
        <f t="shared" si="441"/>
        <v>15/10/2020 17:40</v>
      </c>
      <c r="P7085" s="46">
        <f t="shared" si="442"/>
        <v>6.9444444445252884E-2</v>
      </c>
      <c r="Q7085" s="48">
        <v>0</v>
      </c>
      <c r="R7085" s="47">
        <f t="shared" si="443"/>
        <v>100.00000000116415</v>
      </c>
      <c r="S7085" s="6" t="s">
        <v>44</v>
      </c>
      <c r="T7085" s="6" t="s">
        <v>508</v>
      </c>
      <c r="U7085" s="6" t="s">
        <v>5365</v>
      </c>
      <c r="V7085" s="6" t="s">
        <v>5365</v>
      </c>
      <c r="W7085" s="7">
        <v>0</v>
      </c>
      <c r="X7085" s="7">
        <v>0</v>
      </c>
      <c r="Y7085" s="7">
        <v>0</v>
      </c>
      <c r="Z7085" s="7">
        <v>2</v>
      </c>
      <c r="AA7085" s="7">
        <v>0</v>
      </c>
      <c r="AB7085" s="7">
        <v>0</v>
      </c>
      <c r="AC7085" s="7">
        <v>0</v>
      </c>
      <c r="AD7085" s="7">
        <v>0</v>
      </c>
      <c r="AE7085">
        <v>3</v>
      </c>
      <c r="AF7085">
        <v>0</v>
      </c>
      <c r="AG7085">
        <v>0</v>
      </c>
      <c r="AH7085">
        <v>0</v>
      </c>
      <c r="AI7085">
        <v>0</v>
      </c>
      <c r="AJ7085">
        <v>2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</row>
    <row r="7086" spans="1:44" x14ac:dyDescent="0.25">
      <c r="A7086">
        <v>1602433</v>
      </c>
      <c r="B7086">
        <v>796962</v>
      </c>
      <c r="C7086">
        <v>21.0111051340076</v>
      </c>
      <c r="D7086">
        <v>40.7874530803985</v>
      </c>
      <c r="E7086" s="68" t="s">
        <v>2026</v>
      </c>
      <c r="F7086" s="8">
        <f>INDEX(Δεδομένα!$P:$P,MATCH('2020'!E7086,Δεδομένα!$O:$O,0))</f>
        <v>74</v>
      </c>
      <c r="G7086" s="6" t="s">
        <v>1030</v>
      </c>
      <c r="H7086" s="2" t="str">
        <f>INDEX(Δεδομένα!B$1:B$51,MATCH('2020'!G7086,Δεδομένα!A$1:A$51,0))</f>
        <v>ΔΥΤΙΚΗΣ ΜΑΚΕΔΟΝΙΑΣ</v>
      </c>
      <c r="I7086" s="8">
        <f>INDEX(Δεδομένα!E$1:E$13,MATCH('2020'!H7086,Δεδομένα!D$1:D$13,0))</f>
        <v>4</v>
      </c>
      <c r="J7086" s="1">
        <v>44119</v>
      </c>
      <c r="K7086" s="6" t="s">
        <v>1373</v>
      </c>
      <c r="L7086" s="36" t="str">
        <f t="shared" si="440"/>
        <v>15/10/2020 16:50</v>
      </c>
      <c r="M7086" s="1">
        <v>44119</v>
      </c>
      <c r="N7086" s="6" t="s">
        <v>269</v>
      </c>
      <c r="O7086" s="36" t="str">
        <f t="shared" si="441"/>
        <v>15/10/2020 17:16</v>
      </c>
      <c r="P7086" s="46">
        <f t="shared" si="442"/>
        <v>1.8055555556202307E-2</v>
      </c>
      <c r="Q7086" s="48">
        <v>0</v>
      </c>
      <c r="R7086" s="47">
        <f t="shared" si="443"/>
        <v>26.000000000931323</v>
      </c>
      <c r="S7086" s="6" t="s">
        <v>44</v>
      </c>
      <c r="T7086" s="6" t="s">
        <v>2957</v>
      </c>
      <c r="U7086" s="6" t="s">
        <v>44</v>
      </c>
      <c r="V7086" s="6" t="s">
        <v>7299</v>
      </c>
      <c r="W7086" s="7">
        <v>0</v>
      </c>
      <c r="X7086" s="7">
        <v>0</v>
      </c>
      <c r="Y7086" s="7">
        <v>0</v>
      </c>
      <c r="Z7086" s="7">
        <v>0</v>
      </c>
      <c r="AA7086" s="7">
        <v>0</v>
      </c>
      <c r="AB7086" s="7">
        <v>0</v>
      </c>
      <c r="AC7086" s="7">
        <v>1</v>
      </c>
      <c r="AD7086" s="7">
        <v>0</v>
      </c>
      <c r="AE7086">
        <v>2</v>
      </c>
      <c r="AF7086">
        <v>0</v>
      </c>
      <c r="AG7086">
        <v>0</v>
      </c>
      <c r="AH7086">
        <v>0</v>
      </c>
      <c r="AI7086">
        <v>0</v>
      </c>
      <c r="AJ7086">
        <v>1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</row>
    <row r="7087" spans="1:44" x14ac:dyDescent="0.25">
      <c r="A7087">
        <v>1616961</v>
      </c>
      <c r="B7087">
        <v>796861</v>
      </c>
      <c r="C7087">
        <v>23.714373434947301</v>
      </c>
      <c r="D7087">
        <v>35.481768297888102</v>
      </c>
      <c r="E7087" s="68" t="s">
        <v>1691</v>
      </c>
      <c r="F7087" s="8">
        <f>INDEX(Δεδομένα!$P:$P,MATCH('2020'!E7087,Δεδομένα!$O:$O,0))</f>
        <v>217</v>
      </c>
      <c r="G7087" s="6" t="s">
        <v>775</v>
      </c>
      <c r="H7087" s="2" t="str">
        <f>INDEX(Δεδομένα!B$1:B$51,MATCH('2020'!G7087,Δεδομένα!A$1:A$51,0))</f>
        <v>ΚΡΗΤΗΣ</v>
      </c>
      <c r="I7087" s="8">
        <f>INDEX(Δεδομένα!E$1:E$13,MATCH('2020'!H7087,Δεδομένα!D$1:D$13,0))</f>
        <v>12</v>
      </c>
      <c r="J7087" s="1">
        <v>44119</v>
      </c>
      <c r="K7087" s="6" t="s">
        <v>685</v>
      </c>
      <c r="L7087" s="36" t="str">
        <f t="shared" si="440"/>
        <v>15/10/2020 10:00</v>
      </c>
      <c r="M7087" s="1">
        <v>44119</v>
      </c>
      <c r="N7087" s="6" t="s">
        <v>5035</v>
      </c>
      <c r="O7087" s="36" t="str">
        <f t="shared" si="441"/>
        <v>15/10/2020 12:01</v>
      </c>
      <c r="P7087" s="46">
        <f t="shared" si="442"/>
        <v>8.4027777782466728E-2</v>
      </c>
      <c r="Q7087" s="48">
        <v>0</v>
      </c>
      <c r="R7087" s="47">
        <f t="shared" si="443"/>
        <v>121.00000000675209</v>
      </c>
      <c r="S7087" s="6" t="s">
        <v>44</v>
      </c>
      <c r="T7087" s="6" t="s">
        <v>788</v>
      </c>
      <c r="U7087" s="6" t="s">
        <v>44</v>
      </c>
      <c r="V7087" s="6" t="s">
        <v>7294</v>
      </c>
      <c r="W7087" s="7">
        <v>0</v>
      </c>
      <c r="X7087" s="7">
        <v>0</v>
      </c>
      <c r="Y7087" s="7">
        <v>0</v>
      </c>
      <c r="Z7087" s="7">
        <v>0</v>
      </c>
      <c r="AA7087" s="7">
        <v>0</v>
      </c>
      <c r="AB7087" s="7">
        <v>0.3</v>
      </c>
      <c r="AC7087" s="7">
        <v>0</v>
      </c>
      <c r="AD7087" s="7">
        <v>0</v>
      </c>
      <c r="AE7087">
        <v>4</v>
      </c>
      <c r="AF7087">
        <v>0</v>
      </c>
      <c r="AG7087">
        <v>0</v>
      </c>
      <c r="AH7087">
        <v>0</v>
      </c>
      <c r="AI7087">
        <v>0</v>
      </c>
      <c r="AJ7087">
        <v>2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</row>
    <row r="7088" spans="1:44" x14ac:dyDescent="0.25">
      <c r="A7088">
        <v>1601605</v>
      </c>
      <c r="B7088">
        <v>797283</v>
      </c>
      <c r="C7088">
        <v>21.322035890458402</v>
      </c>
      <c r="D7088">
        <v>38.448124382022101</v>
      </c>
      <c r="E7088" s="68" t="s">
        <v>334</v>
      </c>
      <c r="F7088" s="8">
        <f>INDEX(Δεδομένα!$P:$P,MATCH('2020'!E7088,Δεδομένα!$O:$O,0))</f>
        <v>127</v>
      </c>
      <c r="G7088" s="6" t="s">
        <v>335</v>
      </c>
      <c r="H7088" s="2" t="str">
        <f>INDEX(Δεδομένα!B$1:B$51,MATCH('2020'!G7088,Δεδομένα!A$1:A$51,0))</f>
        <v>ΔΥΤΙΚΗΣ ΕΛΛΑΔΟΣ</v>
      </c>
      <c r="I7088" s="8">
        <f>INDEX(Δεδομένα!E$1:E$13,MATCH('2020'!H7088,Δεδομένα!D$1:D$13,0))</f>
        <v>7</v>
      </c>
      <c r="J7088" s="1">
        <v>44120</v>
      </c>
      <c r="K7088" s="6" t="s">
        <v>1509</v>
      </c>
      <c r="L7088" s="36" t="str">
        <f t="shared" si="440"/>
        <v>16/10/2020 23:15</v>
      </c>
      <c r="M7088" s="1">
        <v>44121</v>
      </c>
      <c r="N7088" s="6" t="s">
        <v>5377</v>
      </c>
      <c r="O7088" s="36" t="str">
        <f t="shared" si="441"/>
        <v>17/10/2020 00:24</v>
      </c>
      <c r="P7088" s="46">
        <f t="shared" si="442"/>
        <v>4.7916666670062114E-2</v>
      </c>
      <c r="Q7088" s="48">
        <v>0</v>
      </c>
      <c r="R7088" s="47">
        <f t="shared" si="443"/>
        <v>69.000000004889444</v>
      </c>
      <c r="S7088" s="6" t="s">
        <v>44</v>
      </c>
      <c r="T7088" s="6" t="s">
        <v>343</v>
      </c>
      <c r="U7088" s="6" t="s">
        <v>44</v>
      </c>
      <c r="V7088" s="6" t="s">
        <v>7313</v>
      </c>
      <c r="W7088" s="7">
        <v>0</v>
      </c>
      <c r="X7088" s="7">
        <v>0</v>
      </c>
      <c r="Y7088" s="7">
        <v>0</v>
      </c>
      <c r="Z7088" s="7">
        <v>0.2</v>
      </c>
      <c r="AA7088" s="7">
        <v>0</v>
      </c>
      <c r="AB7088" s="7">
        <v>0</v>
      </c>
      <c r="AC7088" s="7">
        <v>0</v>
      </c>
      <c r="AD7088" s="7">
        <v>0</v>
      </c>
      <c r="AE7088">
        <v>2</v>
      </c>
      <c r="AF7088">
        <v>0</v>
      </c>
      <c r="AG7088">
        <v>0</v>
      </c>
      <c r="AH7088">
        <v>0</v>
      </c>
      <c r="AI7088">
        <v>0</v>
      </c>
      <c r="AJ7088">
        <v>2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</row>
    <row r="7089" spans="1:44" x14ac:dyDescent="0.25">
      <c r="A7089">
        <v>1600515</v>
      </c>
      <c r="B7089">
        <v>797146</v>
      </c>
      <c r="C7089">
        <v>23.244564000632401</v>
      </c>
      <c r="D7089">
        <v>38.3250143681799</v>
      </c>
      <c r="E7089" s="68" t="s">
        <v>845</v>
      </c>
      <c r="F7089" s="8">
        <f>INDEX(Δεδομένα!$P:$P,MATCH('2020'!E7089,Δεδομένα!$O:$O,0))</f>
        <v>176</v>
      </c>
      <c r="G7089" s="6" t="s">
        <v>846</v>
      </c>
      <c r="H7089" s="2" t="str">
        <f>INDEX(Δεδομένα!B$1:B$51,MATCH('2020'!G7089,Δεδομένα!A$1:A$51,0))</f>
        <v>ΣΤΕΡΕΑΣ ΕΛΛΑΔΟΣ</v>
      </c>
      <c r="I7089" s="8">
        <f>INDEX(Δεδομένα!E$1:E$13,MATCH('2020'!H7089,Δεδομένα!D$1:D$13,0))</f>
        <v>9</v>
      </c>
      <c r="J7089" s="1">
        <v>44120</v>
      </c>
      <c r="K7089" s="6" t="s">
        <v>1627</v>
      </c>
      <c r="L7089" s="36" t="str">
        <f t="shared" si="440"/>
        <v>16/10/2020 13:29</v>
      </c>
      <c r="M7089" s="1">
        <v>44120</v>
      </c>
      <c r="N7089" s="6" t="s">
        <v>384</v>
      </c>
      <c r="O7089" s="36" t="str">
        <f t="shared" si="441"/>
        <v>16/10/2020 14:45</v>
      </c>
      <c r="P7089" s="46">
        <f t="shared" si="442"/>
        <v>5.2777777782466728E-2</v>
      </c>
      <c r="Q7089" s="48">
        <v>0</v>
      </c>
      <c r="R7089" s="47">
        <f t="shared" si="443"/>
        <v>76.000000006752089</v>
      </c>
      <c r="S7089" s="6" t="s">
        <v>44</v>
      </c>
      <c r="T7089" s="6" t="s">
        <v>849</v>
      </c>
      <c r="U7089" s="6" t="s">
        <v>44</v>
      </c>
      <c r="V7089" s="6" t="s">
        <v>2676</v>
      </c>
      <c r="W7089" s="7">
        <v>0</v>
      </c>
      <c r="X7089" s="7">
        <v>0</v>
      </c>
      <c r="Y7089" s="7">
        <v>0</v>
      </c>
      <c r="Z7089" s="7">
        <v>0</v>
      </c>
      <c r="AA7089" s="7">
        <v>0.5</v>
      </c>
      <c r="AB7089" s="7">
        <v>0</v>
      </c>
      <c r="AC7089" s="7">
        <v>0.02</v>
      </c>
      <c r="AD7089" s="7">
        <v>0</v>
      </c>
      <c r="AE7089">
        <v>4</v>
      </c>
      <c r="AF7089">
        <v>0</v>
      </c>
      <c r="AG7089">
        <v>0</v>
      </c>
      <c r="AH7089">
        <v>0</v>
      </c>
      <c r="AI7089">
        <v>0</v>
      </c>
      <c r="AJ7089">
        <v>2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</row>
    <row r="7090" spans="1:44" x14ac:dyDescent="0.25">
      <c r="A7090">
        <v>1609380</v>
      </c>
      <c r="B7090">
        <v>797153</v>
      </c>
      <c r="C7090">
        <v>23.0072692014494</v>
      </c>
      <c r="D7090">
        <v>38.493554550278802</v>
      </c>
      <c r="E7090" s="68" t="s">
        <v>2317</v>
      </c>
      <c r="F7090" s="8">
        <f>INDEX(Δεδομένα!$P:$P,MATCH('2020'!E7090,Δεδομένα!$O:$O,0))</f>
        <v>175</v>
      </c>
      <c r="G7090" s="6" t="s">
        <v>846</v>
      </c>
      <c r="H7090" s="2" t="str">
        <f>INDEX(Δεδομένα!B$1:B$51,MATCH('2020'!G7090,Δεδομένα!A$1:A$51,0))</f>
        <v>ΣΤΕΡΕΑΣ ΕΛΛΑΔΟΣ</v>
      </c>
      <c r="I7090" s="8">
        <f>INDEX(Δεδομένα!E$1:E$13,MATCH('2020'!H7090,Δεδομένα!D$1:D$13,0))</f>
        <v>9</v>
      </c>
      <c r="J7090" s="1">
        <v>44120</v>
      </c>
      <c r="K7090" s="6" t="s">
        <v>1956</v>
      </c>
      <c r="L7090" s="36" t="str">
        <f t="shared" si="440"/>
        <v>16/10/2020 13:58</v>
      </c>
      <c r="M7090" s="1">
        <v>44120</v>
      </c>
      <c r="N7090" s="6" t="s">
        <v>3056</v>
      </c>
      <c r="O7090" s="36" t="str">
        <f t="shared" si="441"/>
        <v>16/10/2020 19:47</v>
      </c>
      <c r="P7090" s="46">
        <f t="shared" si="442"/>
        <v>0.242361111115315</v>
      </c>
      <c r="Q7090" s="48">
        <v>0</v>
      </c>
      <c r="R7090" s="47">
        <f t="shared" si="443"/>
        <v>349.0000000060536</v>
      </c>
      <c r="S7090" s="6" t="s">
        <v>44</v>
      </c>
      <c r="T7090" s="6" t="s">
        <v>2554</v>
      </c>
      <c r="U7090" s="6" t="s">
        <v>3416</v>
      </c>
      <c r="V7090" s="6" t="s">
        <v>7306</v>
      </c>
      <c r="W7090" s="7">
        <v>0</v>
      </c>
      <c r="X7090" s="7">
        <v>0</v>
      </c>
      <c r="Y7090" s="7">
        <v>0</v>
      </c>
      <c r="Z7090" s="7">
        <v>0</v>
      </c>
      <c r="AA7090" s="7">
        <v>0.5</v>
      </c>
      <c r="AB7090" s="7">
        <v>0</v>
      </c>
      <c r="AC7090" s="7">
        <v>0.5</v>
      </c>
      <c r="AD7090" s="7">
        <v>0</v>
      </c>
      <c r="AE7090">
        <v>6</v>
      </c>
      <c r="AF7090">
        <v>0</v>
      </c>
      <c r="AG7090">
        <v>0</v>
      </c>
      <c r="AH7090">
        <v>0</v>
      </c>
      <c r="AI7090">
        <v>0</v>
      </c>
      <c r="AJ7090">
        <v>3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</row>
    <row r="7091" spans="1:44" x14ac:dyDescent="0.25">
      <c r="A7091">
        <v>1603588</v>
      </c>
      <c r="B7091">
        <v>797209</v>
      </c>
      <c r="C7091">
        <v>23.152148162392901</v>
      </c>
      <c r="D7091">
        <v>38.4833371025871</v>
      </c>
      <c r="E7091" s="68" t="s">
        <v>845</v>
      </c>
      <c r="F7091" s="8">
        <f>INDEX(Δεδομένα!$P:$P,MATCH('2020'!E7091,Δεδομένα!$O:$O,0))</f>
        <v>176</v>
      </c>
      <c r="G7091" s="6" t="s">
        <v>846</v>
      </c>
      <c r="H7091" s="2" t="str">
        <f>INDEX(Δεδομένα!B$1:B$51,MATCH('2020'!G7091,Δεδομένα!A$1:A$51,0))</f>
        <v>ΣΤΕΡΕΑΣ ΕΛΛΑΔΟΣ</v>
      </c>
      <c r="I7091" s="8">
        <f>INDEX(Δεδομένα!E$1:E$13,MATCH('2020'!H7091,Δεδομένα!D$1:D$13,0))</f>
        <v>9</v>
      </c>
      <c r="J7091" s="1">
        <v>44120</v>
      </c>
      <c r="K7091" s="6" t="s">
        <v>99</v>
      </c>
      <c r="L7091" s="36" t="str">
        <f t="shared" si="440"/>
        <v>16/10/2020 18:18</v>
      </c>
      <c r="M7091" s="1">
        <v>44120</v>
      </c>
      <c r="N7091" s="6" t="s">
        <v>2217</v>
      </c>
      <c r="O7091" s="36" t="str">
        <f t="shared" si="441"/>
        <v>16/10/2020 19:31</v>
      </c>
      <c r="P7091" s="46">
        <f t="shared" si="442"/>
        <v>5.0694444449618459E-2</v>
      </c>
      <c r="Q7091" s="48">
        <v>0</v>
      </c>
      <c r="R7091" s="47">
        <f t="shared" si="443"/>
        <v>73.000000007450581</v>
      </c>
      <c r="S7091" s="6" t="s">
        <v>44</v>
      </c>
      <c r="T7091" s="6" t="s">
        <v>2554</v>
      </c>
      <c r="U7091" s="6" t="s">
        <v>44</v>
      </c>
      <c r="V7091" s="6" t="s">
        <v>1411</v>
      </c>
      <c r="W7091" s="7">
        <v>0</v>
      </c>
      <c r="X7091" s="7">
        <v>0</v>
      </c>
      <c r="Y7091" s="7">
        <v>0</v>
      </c>
      <c r="Z7091" s="7">
        <v>0</v>
      </c>
      <c r="AA7091" s="7">
        <v>0</v>
      </c>
      <c r="AB7091" s="7">
        <v>0</v>
      </c>
      <c r="AC7091" s="7">
        <v>0</v>
      </c>
      <c r="AD7091" s="7">
        <v>0</v>
      </c>
      <c r="AE7091">
        <v>2</v>
      </c>
      <c r="AF7091">
        <v>0</v>
      </c>
      <c r="AG7091">
        <v>0</v>
      </c>
      <c r="AH7091">
        <v>0</v>
      </c>
      <c r="AI7091">
        <v>0</v>
      </c>
      <c r="AJ7091">
        <v>1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</row>
    <row r="7092" spans="1:44" x14ac:dyDescent="0.25">
      <c r="A7092">
        <v>1599132</v>
      </c>
      <c r="B7092">
        <v>797140</v>
      </c>
      <c r="C7092">
        <v>26.530445867414301</v>
      </c>
      <c r="D7092">
        <v>41.433335417922898</v>
      </c>
      <c r="E7092" s="68" t="s">
        <v>1115</v>
      </c>
      <c r="F7092" s="8">
        <f>INDEX(Δεδομένα!$P:$P,MATCH('2020'!E7092,Δεδομένα!$O:$O,0))</f>
        <v>35</v>
      </c>
      <c r="G7092" s="6" t="s">
        <v>148</v>
      </c>
      <c r="H7092" s="2" t="str">
        <f>INDEX(Δεδομένα!B$1:B$51,MATCH('2020'!G7092,Δεδομένα!A$1:A$51,0))</f>
        <v>ΑΝΑΤΟΛΙΚΗΣ ΜΑΚΕΔΟΝΙΑΣ ΚΑΙ ΘΡΑΚΗΣ</v>
      </c>
      <c r="I7092" s="8">
        <f>INDEX(Δεδομένα!E$1:E$13,MATCH('2020'!H7092,Δεδομένα!D$1:D$13,0))</f>
        <v>2</v>
      </c>
      <c r="J7092" s="1">
        <v>44120</v>
      </c>
      <c r="K7092" s="6" t="s">
        <v>171</v>
      </c>
      <c r="L7092" s="36" t="str">
        <f t="shared" si="440"/>
        <v>16/10/2020 13:00</v>
      </c>
      <c r="M7092" s="1">
        <v>44120</v>
      </c>
      <c r="N7092" s="6" t="s">
        <v>543</v>
      </c>
      <c r="O7092" s="36" t="str">
        <f t="shared" si="441"/>
        <v>16/10/2020 15:45</v>
      </c>
      <c r="P7092" s="46">
        <f t="shared" si="442"/>
        <v>0.11458333333575865</v>
      </c>
      <c r="Q7092" s="48">
        <v>0</v>
      </c>
      <c r="R7092" s="47">
        <f t="shared" si="443"/>
        <v>165.00000000349246</v>
      </c>
      <c r="S7092" s="6" t="s">
        <v>44</v>
      </c>
      <c r="T7092" s="6" t="s">
        <v>1119</v>
      </c>
      <c r="U7092" s="6" t="s">
        <v>1896</v>
      </c>
      <c r="V7092" s="6" t="s">
        <v>1121</v>
      </c>
      <c r="W7092" s="7">
        <v>0</v>
      </c>
      <c r="X7092" s="7">
        <v>0</v>
      </c>
      <c r="Y7092" s="7">
        <v>0</v>
      </c>
      <c r="Z7092" s="7">
        <v>30</v>
      </c>
      <c r="AA7092" s="7">
        <v>0</v>
      </c>
      <c r="AB7092" s="7">
        <v>0</v>
      </c>
      <c r="AC7092" s="7">
        <v>0</v>
      </c>
      <c r="AD7092" s="7">
        <v>0</v>
      </c>
      <c r="AE7092">
        <v>6</v>
      </c>
      <c r="AF7092">
        <v>0</v>
      </c>
      <c r="AG7092">
        <v>0</v>
      </c>
      <c r="AH7092">
        <v>0</v>
      </c>
      <c r="AI7092">
        <v>0</v>
      </c>
      <c r="AJ7092">
        <v>3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</row>
    <row r="7093" spans="1:44" x14ac:dyDescent="0.25">
      <c r="A7093">
        <v>1599660</v>
      </c>
      <c r="B7093">
        <v>797241</v>
      </c>
      <c r="C7093">
        <v>24.5025967951251</v>
      </c>
      <c r="D7093">
        <v>38.1383045622688</v>
      </c>
      <c r="E7093" s="68" t="s">
        <v>454</v>
      </c>
      <c r="F7093" s="8">
        <f>INDEX(Δεδομένα!$P:$P,MATCH('2020'!E7093,Δεδομένα!$O:$O,0))</f>
        <v>182</v>
      </c>
      <c r="G7093" s="6" t="s">
        <v>439</v>
      </c>
      <c r="H7093" s="2" t="str">
        <f>INDEX(Δεδομένα!B$1:B$51,MATCH('2020'!G7093,Δεδομένα!A$1:A$51,0))</f>
        <v>ΣΤΕΡΕΑΣ ΕΛΛΑΔΟΣ</v>
      </c>
      <c r="I7093" s="8">
        <f>INDEX(Δεδομένα!E$1:E$13,MATCH('2020'!H7093,Δεδομένα!D$1:D$13,0))</f>
        <v>9</v>
      </c>
      <c r="J7093" s="1">
        <v>44120</v>
      </c>
      <c r="K7093" s="6" t="s">
        <v>2736</v>
      </c>
      <c r="L7093" s="36" t="str">
        <f t="shared" si="440"/>
        <v>16/10/2020 19:28</v>
      </c>
      <c r="M7093" s="1">
        <v>44123</v>
      </c>
      <c r="N7093" s="6" t="s">
        <v>59</v>
      </c>
      <c r="O7093" s="36" t="str">
        <f t="shared" si="441"/>
        <v>19/10/2020 15:00</v>
      </c>
      <c r="P7093" s="49">
        <f t="shared" si="442"/>
        <v>2.8138888888861402</v>
      </c>
      <c r="Q7093" s="50">
        <f>2*24</f>
        <v>48</v>
      </c>
      <c r="R7093" s="47">
        <f t="shared" si="443"/>
        <v>4051.9999999960419</v>
      </c>
      <c r="S7093" s="6" t="s">
        <v>44</v>
      </c>
      <c r="T7093" s="6" t="s">
        <v>457</v>
      </c>
      <c r="U7093" s="6" t="s">
        <v>7311</v>
      </c>
      <c r="V7093" s="6" t="s">
        <v>7312</v>
      </c>
      <c r="W7093" s="7">
        <v>0</v>
      </c>
      <c r="X7093" s="7">
        <v>2</v>
      </c>
      <c r="Y7093" s="7">
        <v>0</v>
      </c>
      <c r="Z7093" s="7">
        <v>0</v>
      </c>
      <c r="AA7093" s="7">
        <v>0</v>
      </c>
      <c r="AB7093" s="7">
        <v>10</v>
      </c>
      <c r="AC7093" s="7">
        <v>3</v>
      </c>
      <c r="AD7093" s="7">
        <v>0</v>
      </c>
      <c r="AE7093">
        <v>41</v>
      </c>
      <c r="AF7093">
        <v>15</v>
      </c>
      <c r="AG7093">
        <v>0</v>
      </c>
      <c r="AH7093">
        <v>0</v>
      </c>
      <c r="AI7093">
        <v>0</v>
      </c>
      <c r="AJ7093">
        <v>13</v>
      </c>
      <c r="AK7093">
        <v>0</v>
      </c>
      <c r="AL7093">
        <v>4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</row>
    <row r="7094" spans="1:44" x14ac:dyDescent="0.25">
      <c r="A7094">
        <v>1599179</v>
      </c>
      <c r="B7094">
        <v>797113</v>
      </c>
      <c r="C7094">
        <v>22.700982253501699</v>
      </c>
      <c r="D7094">
        <v>37.789853282227398</v>
      </c>
      <c r="E7094" s="68" t="s">
        <v>810</v>
      </c>
      <c r="F7094" s="8">
        <f>INDEX(Δεδομένα!$P:$P,MATCH('2020'!E7094,Δεδομένα!$O:$O,0))</f>
        <v>157</v>
      </c>
      <c r="G7094" s="6" t="s">
        <v>391</v>
      </c>
      <c r="H7094" s="2" t="str">
        <f>INDEX(Δεδομένα!B$1:B$51,MATCH('2020'!G7094,Δεδομένα!A$1:A$51,0))</f>
        <v>ΠΕΛΛΟΠΟΝΗΣΟΥ</v>
      </c>
      <c r="I7094" s="8">
        <f>INDEX(Δεδομένα!E$1:E$13,MATCH('2020'!H7094,Δεδομένα!D$1:D$13,0))</f>
        <v>8</v>
      </c>
      <c r="J7094" s="1">
        <v>44120</v>
      </c>
      <c r="K7094" s="6" t="s">
        <v>2707</v>
      </c>
      <c r="L7094" s="36" t="str">
        <f t="shared" si="440"/>
        <v>16/10/2020 11:21</v>
      </c>
      <c r="M7094" s="1">
        <v>44121</v>
      </c>
      <c r="N7094" s="6" t="s">
        <v>468</v>
      </c>
      <c r="O7094" s="36" t="str">
        <f t="shared" si="441"/>
        <v>17/10/2020 17:19</v>
      </c>
      <c r="P7094" s="49">
        <f t="shared" si="442"/>
        <v>1.2486111111138598</v>
      </c>
      <c r="Q7094" s="50">
        <f>1*24</f>
        <v>24</v>
      </c>
      <c r="R7094" s="47">
        <f t="shared" si="443"/>
        <v>1798.0000000039581</v>
      </c>
      <c r="S7094" s="6" t="s">
        <v>44</v>
      </c>
      <c r="T7094" s="6" t="s">
        <v>1435</v>
      </c>
      <c r="U7094" s="6" t="s">
        <v>1436</v>
      </c>
      <c r="V7094" s="6" t="s">
        <v>1436</v>
      </c>
      <c r="W7094" s="7">
        <v>0</v>
      </c>
      <c r="X7094" s="7">
        <v>6</v>
      </c>
      <c r="Y7094" s="7">
        <v>0</v>
      </c>
      <c r="Z7094" s="7">
        <v>0</v>
      </c>
      <c r="AA7094" s="7">
        <v>0</v>
      </c>
      <c r="AB7094" s="7">
        <v>0</v>
      </c>
      <c r="AC7094" s="7">
        <v>0</v>
      </c>
      <c r="AD7094" s="7">
        <v>0</v>
      </c>
      <c r="AE7094">
        <v>30</v>
      </c>
      <c r="AF7094">
        <v>11</v>
      </c>
      <c r="AG7094">
        <v>0</v>
      </c>
      <c r="AH7094">
        <v>0</v>
      </c>
      <c r="AI7094">
        <v>0</v>
      </c>
      <c r="AJ7094">
        <v>10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</row>
    <row r="7095" spans="1:44" x14ac:dyDescent="0.25">
      <c r="A7095">
        <v>1616136</v>
      </c>
      <c r="B7095">
        <v>797312</v>
      </c>
      <c r="C7095">
        <v>26.472198807750701</v>
      </c>
      <c r="D7095">
        <v>39.119874786719301</v>
      </c>
      <c r="E7095" s="68" t="s">
        <v>494</v>
      </c>
      <c r="F7095" s="8">
        <f>INDEX(Δεδομένα!$P:$P,MATCH('2020'!E7095,Δεδομένα!$O:$O,0))</f>
        <v>196</v>
      </c>
      <c r="G7095" s="6" t="s">
        <v>495</v>
      </c>
      <c r="H7095" s="2" t="str">
        <f>INDEX(Δεδομένα!B$1:B$51,MATCH('2020'!G7095,Δεδομένα!A$1:A$51,0))</f>
        <v>ΒΟΡΕΙΟΥ ΑΙΓΑΙΟΥ</v>
      </c>
      <c r="I7095" s="8">
        <f>INDEX(Δεδομένα!E$1:E$13,MATCH('2020'!H7095,Δεδομένα!D$1:D$13,0))</f>
        <v>11</v>
      </c>
      <c r="J7095" s="1">
        <v>44120</v>
      </c>
      <c r="K7095" s="6" t="s">
        <v>65</v>
      </c>
      <c r="L7095" s="36" t="str">
        <f t="shared" si="440"/>
        <v>16/10/2020 14:33</v>
      </c>
      <c r="M7095" s="1">
        <v>44120</v>
      </c>
      <c r="N7095" s="6" t="s">
        <v>277</v>
      </c>
      <c r="O7095" s="36" t="str">
        <f t="shared" si="441"/>
        <v>16/10/2020 14:55</v>
      </c>
      <c r="P7095" s="46">
        <f t="shared" si="442"/>
        <v>1.527777778392192E-2</v>
      </c>
      <c r="Q7095" s="48">
        <v>0</v>
      </c>
      <c r="R7095" s="47">
        <f t="shared" si="443"/>
        <v>22.000000008847564</v>
      </c>
      <c r="S7095" s="6" t="s">
        <v>44</v>
      </c>
      <c r="T7095" s="6" t="s">
        <v>499</v>
      </c>
      <c r="U7095" s="6" t="s">
        <v>1572</v>
      </c>
      <c r="V7095" s="6" t="s">
        <v>7314</v>
      </c>
      <c r="W7095" s="7">
        <v>0</v>
      </c>
      <c r="X7095" s="7">
        <v>0</v>
      </c>
      <c r="Y7095" s="7">
        <v>0</v>
      </c>
      <c r="Z7095" s="7">
        <v>0</v>
      </c>
      <c r="AA7095" s="7">
        <v>0</v>
      </c>
      <c r="AB7095" s="7">
        <v>0.01</v>
      </c>
      <c r="AC7095" s="7">
        <v>0</v>
      </c>
      <c r="AD7095" s="7">
        <v>0</v>
      </c>
      <c r="AE7095">
        <v>4</v>
      </c>
      <c r="AF7095">
        <v>0</v>
      </c>
      <c r="AG7095">
        <v>0</v>
      </c>
      <c r="AH7095">
        <v>0</v>
      </c>
      <c r="AI7095">
        <v>0</v>
      </c>
      <c r="AJ7095">
        <v>2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</row>
    <row r="7096" spans="1:44" x14ac:dyDescent="0.25">
      <c r="A7096">
        <v>1616141</v>
      </c>
      <c r="B7096">
        <v>797314</v>
      </c>
      <c r="C7096">
        <v>25.909134699927101</v>
      </c>
      <c r="D7096">
        <v>39.269378623057101</v>
      </c>
      <c r="E7096" s="68" t="s">
        <v>506</v>
      </c>
      <c r="F7096" s="8">
        <f>INDEX(Δεδομένα!$P:$P,MATCH('2020'!E7096,Δεδομένα!$O:$O,0))</f>
        <v>197</v>
      </c>
      <c r="G7096" s="6" t="s">
        <v>495</v>
      </c>
      <c r="H7096" s="2" t="str">
        <f>INDEX(Δεδομένα!B$1:B$51,MATCH('2020'!G7096,Δεδομένα!A$1:A$51,0))</f>
        <v>ΒΟΡΕΙΟΥ ΑΙΓΑΙΟΥ</v>
      </c>
      <c r="I7096" s="8">
        <f>INDEX(Δεδομένα!E$1:E$13,MATCH('2020'!H7096,Δεδομένα!D$1:D$13,0))</f>
        <v>11</v>
      </c>
      <c r="J7096" s="1">
        <v>44120</v>
      </c>
      <c r="K7096" s="6" t="s">
        <v>256</v>
      </c>
      <c r="L7096" s="36" t="str">
        <f t="shared" si="440"/>
        <v>16/10/2020 19:30</v>
      </c>
      <c r="M7096" s="1">
        <v>44120</v>
      </c>
      <c r="N7096" s="6" t="s">
        <v>614</v>
      </c>
      <c r="O7096" s="36" t="str">
        <f t="shared" si="441"/>
        <v>16/10/2020 21:30</v>
      </c>
      <c r="P7096" s="46">
        <f t="shared" si="442"/>
        <v>8.3333333335758653E-2</v>
      </c>
      <c r="Q7096" s="48">
        <v>0</v>
      </c>
      <c r="R7096" s="47">
        <f t="shared" si="443"/>
        <v>120.00000000349246</v>
      </c>
      <c r="S7096" s="6" t="s">
        <v>44</v>
      </c>
      <c r="T7096" s="6" t="s">
        <v>508</v>
      </c>
      <c r="U7096" s="6" t="s">
        <v>5365</v>
      </c>
      <c r="V7096" s="6" t="s">
        <v>7315</v>
      </c>
      <c r="W7096" s="7">
        <v>0</v>
      </c>
      <c r="X7096" s="7">
        <v>0</v>
      </c>
      <c r="Y7096" s="7">
        <v>0</v>
      </c>
      <c r="Z7096" s="7">
        <v>3.5</v>
      </c>
      <c r="AA7096" s="7">
        <v>0</v>
      </c>
      <c r="AB7096" s="7">
        <v>0</v>
      </c>
      <c r="AC7096" s="7">
        <v>0</v>
      </c>
      <c r="AD7096" s="7">
        <v>0</v>
      </c>
      <c r="AE7096">
        <v>2</v>
      </c>
      <c r="AF7096">
        <v>0</v>
      </c>
      <c r="AG7096">
        <v>0</v>
      </c>
      <c r="AH7096">
        <v>0</v>
      </c>
      <c r="AI7096">
        <v>0</v>
      </c>
      <c r="AJ7096">
        <v>1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</row>
    <row r="7097" spans="1:44" x14ac:dyDescent="0.25">
      <c r="A7097">
        <v>1600237</v>
      </c>
      <c r="B7097">
        <v>797154</v>
      </c>
      <c r="C7097">
        <v>22.058281257790998</v>
      </c>
      <c r="D7097">
        <v>37.056568380627901</v>
      </c>
      <c r="E7097" s="68" t="s">
        <v>937</v>
      </c>
      <c r="F7097" s="8">
        <f>INDEX(Δεδομένα!$P:$P,MATCH('2020'!E7097,Δεδομένα!$O:$O,0))</f>
        <v>143</v>
      </c>
      <c r="G7097" s="6" t="s">
        <v>841</v>
      </c>
      <c r="H7097" s="2" t="str">
        <f>INDEX(Δεδομένα!B$1:B$51,MATCH('2020'!G7097,Δεδομένα!A$1:A$51,0))</f>
        <v>ΠΕΛΛΟΠΟΝΗΣΟΥ</v>
      </c>
      <c r="I7097" s="8">
        <f>INDEX(Δεδομένα!E$1:E$13,MATCH('2020'!H7097,Δεδομένα!D$1:D$13,0))</f>
        <v>8</v>
      </c>
      <c r="J7097" s="1">
        <v>44120</v>
      </c>
      <c r="K7097" s="6" t="s">
        <v>1794</v>
      </c>
      <c r="L7097" s="36" t="str">
        <f t="shared" si="440"/>
        <v>16/10/2020 13:53</v>
      </c>
      <c r="M7097" s="1">
        <v>44120</v>
      </c>
      <c r="N7097" s="6" t="s">
        <v>1160</v>
      </c>
      <c r="O7097" s="36" t="str">
        <f t="shared" si="441"/>
        <v>16/10/2020 14:21</v>
      </c>
      <c r="P7097" s="46">
        <f t="shared" si="442"/>
        <v>1.9444444442342501E-2</v>
      </c>
      <c r="Q7097" s="48">
        <v>0</v>
      </c>
      <c r="R7097" s="47">
        <f t="shared" si="443"/>
        <v>27.999999996973202</v>
      </c>
      <c r="S7097" s="6" t="s">
        <v>44</v>
      </c>
      <c r="T7097" s="6" t="s">
        <v>940</v>
      </c>
      <c r="U7097" s="6" t="s">
        <v>44</v>
      </c>
      <c r="V7097" s="6" t="s">
        <v>3588</v>
      </c>
      <c r="W7097" s="7">
        <v>0</v>
      </c>
      <c r="X7097" s="7">
        <v>0</v>
      </c>
      <c r="Y7097" s="7">
        <v>0</v>
      </c>
      <c r="Z7097" s="7">
        <v>0</v>
      </c>
      <c r="AA7097" s="7">
        <v>0.1</v>
      </c>
      <c r="AB7097" s="7">
        <v>0</v>
      </c>
      <c r="AC7097" s="7">
        <v>0</v>
      </c>
      <c r="AD7097" s="7">
        <v>0</v>
      </c>
      <c r="AE7097">
        <v>5</v>
      </c>
      <c r="AF7097">
        <v>0</v>
      </c>
      <c r="AG7097">
        <v>0</v>
      </c>
      <c r="AH7097">
        <v>0</v>
      </c>
      <c r="AI7097">
        <v>0</v>
      </c>
      <c r="AJ7097">
        <v>2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</row>
    <row r="7098" spans="1:44" x14ac:dyDescent="0.25">
      <c r="A7098">
        <v>1600242</v>
      </c>
      <c r="B7098">
        <v>797245</v>
      </c>
      <c r="C7098">
        <v>22.038582536034699</v>
      </c>
      <c r="D7098">
        <v>37.135001206751902</v>
      </c>
      <c r="E7098" s="68" t="s">
        <v>937</v>
      </c>
      <c r="F7098" s="8">
        <f>INDEX(Δεδομένα!$P:$P,MATCH('2020'!E7098,Δεδομένα!$O:$O,0))</f>
        <v>143</v>
      </c>
      <c r="G7098" s="6" t="s">
        <v>841</v>
      </c>
      <c r="H7098" s="2" t="str">
        <f>INDEX(Δεδομένα!B$1:B$51,MATCH('2020'!G7098,Δεδομένα!A$1:A$51,0))</f>
        <v>ΠΕΛΛΟΠΟΝΗΣΟΥ</v>
      </c>
      <c r="I7098" s="8">
        <f>INDEX(Δεδομένα!E$1:E$13,MATCH('2020'!H7098,Δεδομένα!D$1:D$13,0))</f>
        <v>8</v>
      </c>
      <c r="J7098" s="1">
        <v>44120</v>
      </c>
      <c r="K7098" s="6" t="s">
        <v>2315</v>
      </c>
      <c r="L7098" s="36" t="str">
        <f t="shared" si="440"/>
        <v>16/10/2020 19:46</v>
      </c>
      <c r="M7098" s="1">
        <v>44120</v>
      </c>
      <c r="N7098" s="6" t="s">
        <v>2825</v>
      </c>
      <c r="O7098" s="36" t="str">
        <f t="shared" si="441"/>
        <v>16/10/2020 20:29</v>
      </c>
      <c r="P7098" s="46">
        <f t="shared" si="442"/>
        <v>2.9861111113859806E-2</v>
      </c>
      <c r="Q7098" s="48">
        <v>0</v>
      </c>
      <c r="R7098" s="47">
        <f t="shared" si="443"/>
        <v>43.000000003958121</v>
      </c>
      <c r="S7098" s="6" t="s">
        <v>44</v>
      </c>
      <c r="T7098" s="6" t="s">
        <v>940</v>
      </c>
      <c r="U7098" s="6" t="s">
        <v>44</v>
      </c>
      <c r="V7098" s="6" t="s">
        <v>6014</v>
      </c>
      <c r="W7098" s="7">
        <v>0</v>
      </c>
      <c r="X7098" s="7">
        <v>0</v>
      </c>
      <c r="Y7098" s="7">
        <v>0</v>
      </c>
      <c r="Z7098" s="7">
        <v>0</v>
      </c>
      <c r="AA7098" s="7">
        <v>0.1</v>
      </c>
      <c r="AB7098" s="7">
        <v>0</v>
      </c>
      <c r="AC7098" s="7">
        <v>0</v>
      </c>
      <c r="AD7098" s="7">
        <v>0</v>
      </c>
      <c r="AE7098">
        <v>3</v>
      </c>
      <c r="AF7098">
        <v>0</v>
      </c>
      <c r="AG7098">
        <v>0</v>
      </c>
      <c r="AH7098">
        <v>0</v>
      </c>
      <c r="AI7098">
        <v>0</v>
      </c>
      <c r="AJ7098">
        <v>1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</row>
    <row r="7099" spans="1:44" x14ac:dyDescent="0.25">
      <c r="A7099">
        <v>1600487</v>
      </c>
      <c r="B7099">
        <v>797196</v>
      </c>
      <c r="C7099">
        <v>24.8736248016357</v>
      </c>
      <c r="D7099">
        <v>40.985107421875</v>
      </c>
      <c r="E7099" s="68" t="s">
        <v>834</v>
      </c>
      <c r="F7099" s="8">
        <f>INDEX(Δεδομένα!$P:$P,MATCH('2020'!E7099,Δεδομένα!$O:$O,0))</f>
        <v>32</v>
      </c>
      <c r="G7099" s="6" t="s">
        <v>121</v>
      </c>
      <c r="H7099" s="2" t="str">
        <f>INDEX(Δεδομένα!B$1:B$51,MATCH('2020'!G7099,Δεδομένα!A$1:A$51,0))</f>
        <v>ΑΝΑΤΟΛΙΚΗΣ ΜΑΚΕΔΟΝΙΑΣ ΚΑΙ ΘΡΑΚΗΣ</v>
      </c>
      <c r="I7099" s="8">
        <f>INDEX(Δεδομένα!E$1:E$13,MATCH('2020'!H7099,Δεδομένα!D$1:D$13,0))</f>
        <v>2</v>
      </c>
      <c r="J7099" s="1">
        <v>44120</v>
      </c>
      <c r="K7099" s="6" t="s">
        <v>540</v>
      </c>
      <c r="L7099" s="36" t="str">
        <f t="shared" si="440"/>
        <v>16/10/2020 17:15</v>
      </c>
      <c r="M7099" s="1">
        <v>44120</v>
      </c>
      <c r="N7099" s="6" t="s">
        <v>117</v>
      </c>
      <c r="O7099" s="36" t="str">
        <f t="shared" si="441"/>
        <v>16/10/2020 20:00</v>
      </c>
      <c r="P7099" s="46">
        <f t="shared" si="442"/>
        <v>0.11458333333575865</v>
      </c>
      <c r="Q7099" s="48">
        <v>0</v>
      </c>
      <c r="R7099" s="47">
        <f t="shared" si="443"/>
        <v>165.00000000349246</v>
      </c>
      <c r="S7099" s="6" t="s">
        <v>44</v>
      </c>
      <c r="T7099" s="6" t="s">
        <v>124</v>
      </c>
      <c r="U7099" s="6" t="s">
        <v>44</v>
      </c>
      <c r="V7099" s="6" t="s">
        <v>7309</v>
      </c>
      <c r="W7099" s="7">
        <v>0</v>
      </c>
      <c r="X7099" s="7">
        <v>0</v>
      </c>
      <c r="Y7099" s="7">
        <v>0</v>
      </c>
      <c r="Z7099" s="7">
        <v>10</v>
      </c>
      <c r="AA7099" s="7">
        <v>0</v>
      </c>
      <c r="AB7099" s="7">
        <v>0</v>
      </c>
      <c r="AC7099" s="7">
        <v>0</v>
      </c>
      <c r="AD7099" s="7">
        <v>0</v>
      </c>
      <c r="AE7099">
        <v>7</v>
      </c>
      <c r="AF7099">
        <v>0</v>
      </c>
      <c r="AG7099">
        <v>0</v>
      </c>
      <c r="AH7099">
        <v>0</v>
      </c>
      <c r="AI7099">
        <v>0</v>
      </c>
      <c r="AJ7099">
        <v>4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</row>
    <row r="7100" spans="1:44" x14ac:dyDescent="0.25">
      <c r="A7100">
        <v>1599209</v>
      </c>
      <c r="B7100">
        <v>797177</v>
      </c>
      <c r="C7100">
        <v>22.539627806247399</v>
      </c>
      <c r="D7100">
        <v>40.177204928035302</v>
      </c>
      <c r="E7100" s="68" t="s">
        <v>978</v>
      </c>
      <c r="F7100" s="8">
        <f>INDEX(Δεδομένα!$P:$P,MATCH('2020'!E7100,Δεδομένα!$O:$O,0))</f>
        <v>67</v>
      </c>
      <c r="G7100" s="6" t="s">
        <v>917</v>
      </c>
      <c r="H7100" s="2" t="str">
        <f>INDEX(Δεδομένα!B$1:B$51,MATCH('2020'!G7100,Δεδομένα!A$1:A$51,0))</f>
        <v>ΚΕΝΤΡΙΚΗΣ ΜΑΚΕΔΟΝΙΑΣ</v>
      </c>
      <c r="I7100" s="8">
        <f>INDEX(Δεδομένα!E$1:E$13,MATCH('2020'!H7100,Δεδομένα!D$1:D$13,0))</f>
        <v>3</v>
      </c>
      <c r="J7100" s="1">
        <v>44120</v>
      </c>
      <c r="K7100" s="6" t="s">
        <v>2393</v>
      </c>
      <c r="L7100" s="36" t="str">
        <f t="shared" si="440"/>
        <v>16/10/2020 15:46</v>
      </c>
      <c r="M7100" s="1">
        <v>44120</v>
      </c>
      <c r="N7100" s="6" t="s">
        <v>2156</v>
      </c>
      <c r="O7100" s="36" t="str">
        <f t="shared" si="441"/>
        <v>16/10/2020 16:26</v>
      </c>
      <c r="P7100" s="46">
        <f t="shared" si="442"/>
        <v>2.7777777773735579E-2</v>
      </c>
      <c r="Q7100" s="48">
        <v>0</v>
      </c>
      <c r="R7100" s="47">
        <f t="shared" si="443"/>
        <v>39.999999994179234</v>
      </c>
      <c r="S7100" s="6" t="s">
        <v>44</v>
      </c>
      <c r="T7100" s="6" t="s">
        <v>980</v>
      </c>
      <c r="U7100" s="6" t="s">
        <v>44</v>
      </c>
      <c r="V7100" s="6" t="s">
        <v>7308</v>
      </c>
      <c r="W7100" s="7">
        <v>0</v>
      </c>
      <c r="X7100" s="7">
        <v>0</v>
      </c>
      <c r="Y7100" s="7">
        <v>0</v>
      </c>
      <c r="Z7100" s="7">
        <v>0</v>
      </c>
      <c r="AA7100" s="7">
        <v>0</v>
      </c>
      <c r="AB7100" s="7">
        <v>0</v>
      </c>
      <c r="AC7100" s="7">
        <v>5</v>
      </c>
      <c r="AD7100" s="7">
        <v>0</v>
      </c>
      <c r="AE7100">
        <v>2</v>
      </c>
      <c r="AF7100">
        <v>0</v>
      </c>
      <c r="AG7100">
        <v>0</v>
      </c>
      <c r="AH7100">
        <v>0</v>
      </c>
      <c r="AI7100">
        <v>0</v>
      </c>
      <c r="AJ7100">
        <v>1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</row>
    <row r="7101" spans="1:44" x14ac:dyDescent="0.25">
      <c r="A7101">
        <v>1616962</v>
      </c>
      <c r="B7101">
        <v>797230</v>
      </c>
      <c r="C7101">
        <v>23.7377722423157</v>
      </c>
      <c r="D7101">
        <v>35.620000283031899</v>
      </c>
      <c r="E7101" s="68" t="s">
        <v>1691</v>
      </c>
      <c r="F7101" s="8">
        <f>INDEX(Δεδομένα!$P:$P,MATCH('2020'!E7101,Δεδομένα!$O:$O,0))</f>
        <v>217</v>
      </c>
      <c r="G7101" s="6" t="s">
        <v>775</v>
      </c>
      <c r="H7101" s="2" t="str">
        <f>INDEX(Δεδομένα!B$1:B$51,MATCH('2020'!G7101,Δεδομένα!A$1:A$51,0))</f>
        <v>ΚΡΗΤΗΣ</v>
      </c>
      <c r="I7101" s="8">
        <f>INDEX(Δεδομένα!E$1:E$13,MATCH('2020'!H7101,Δεδομένα!D$1:D$13,0))</f>
        <v>12</v>
      </c>
      <c r="J7101" s="1">
        <v>44120</v>
      </c>
      <c r="K7101" s="6" t="s">
        <v>86</v>
      </c>
      <c r="L7101" s="36" t="str">
        <f t="shared" si="440"/>
        <v>16/10/2020 18:55</v>
      </c>
      <c r="M7101" s="1">
        <v>44121</v>
      </c>
      <c r="N7101" s="6" t="s">
        <v>682</v>
      </c>
      <c r="O7101" s="36" t="str">
        <f t="shared" si="441"/>
        <v>17/10/2020 08:30</v>
      </c>
      <c r="P7101" s="46">
        <f t="shared" si="442"/>
        <v>0.56597222221898846</v>
      </c>
      <c r="Q7101" s="48">
        <v>0</v>
      </c>
      <c r="R7101" s="47">
        <f t="shared" si="443"/>
        <v>814.99999999534339</v>
      </c>
      <c r="S7101" s="6" t="s">
        <v>44</v>
      </c>
      <c r="T7101" s="6" t="s">
        <v>777</v>
      </c>
      <c r="U7101" s="6" t="s">
        <v>44</v>
      </c>
      <c r="V7101" s="6" t="s">
        <v>7310</v>
      </c>
      <c r="W7101" s="7">
        <v>0</v>
      </c>
      <c r="X7101" s="7">
        <v>0</v>
      </c>
      <c r="Y7101" s="7">
        <v>0</v>
      </c>
      <c r="Z7101" s="7">
        <v>0.1</v>
      </c>
      <c r="AA7101" s="7">
        <v>0</v>
      </c>
      <c r="AB7101" s="7">
        <v>0</v>
      </c>
      <c r="AC7101" s="7">
        <v>0</v>
      </c>
      <c r="AD7101" s="7">
        <v>0</v>
      </c>
      <c r="AE7101">
        <v>4</v>
      </c>
      <c r="AF7101">
        <v>0</v>
      </c>
      <c r="AG7101">
        <v>0</v>
      </c>
      <c r="AH7101">
        <v>0</v>
      </c>
      <c r="AI7101">
        <v>0</v>
      </c>
      <c r="AJ7101">
        <v>2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</row>
    <row r="7102" spans="1:44" x14ac:dyDescent="0.25">
      <c r="A7102">
        <v>1601640</v>
      </c>
      <c r="B7102">
        <v>797335</v>
      </c>
      <c r="C7102">
        <v>23.102178237433499</v>
      </c>
      <c r="D7102">
        <v>38.339379709337699</v>
      </c>
      <c r="E7102" s="68" t="s">
        <v>845</v>
      </c>
      <c r="F7102" s="8">
        <f>INDEX(Δεδομένα!$P:$P,MATCH('2020'!E7102,Δεδομένα!$O:$O,0))</f>
        <v>176</v>
      </c>
      <c r="G7102" s="6" t="s">
        <v>846</v>
      </c>
      <c r="H7102" s="2" t="str">
        <f>INDEX(Δεδομένα!B$1:B$51,MATCH('2020'!G7102,Δεδομένα!A$1:A$51,0))</f>
        <v>ΣΤΕΡΕΑΣ ΕΛΛΑΔΟΣ</v>
      </c>
      <c r="I7102" s="8">
        <f>INDEX(Δεδομένα!E$1:E$13,MATCH('2020'!H7102,Δεδομένα!D$1:D$13,0))</f>
        <v>9</v>
      </c>
      <c r="J7102" s="1">
        <v>44121</v>
      </c>
      <c r="K7102" s="6" t="s">
        <v>7316</v>
      </c>
      <c r="L7102" s="36" t="str">
        <f t="shared" si="440"/>
        <v>17/10/2020 09:39</v>
      </c>
      <c r="M7102" s="1">
        <v>44121</v>
      </c>
      <c r="N7102" s="6" t="s">
        <v>467</v>
      </c>
      <c r="O7102" s="36" t="str">
        <f t="shared" si="441"/>
        <v>17/10/2020 12:20</v>
      </c>
      <c r="P7102" s="46">
        <f t="shared" si="442"/>
        <v>0.11180555555620231</v>
      </c>
      <c r="Q7102" s="48">
        <v>0</v>
      </c>
      <c r="R7102" s="47">
        <f t="shared" si="443"/>
        <v>161.00000000093132</v>
      </c>
      <c r="S7102" s="6" t="s">
        <v>44</v>
      </c>
      <c r="T7102" s="6" t="s">
        <v>2459</v>
      </c>
      <c r="U7102" s="6" t="s">
        <v>44</v>
      </c>
      <c r="V7102" s="6" t="s">
        <v>7317</v>
      </c>
      <c r="W7102" s="7">
        <v>0</v>
      </c>
      <c r="X7102" s="7">
        <v>0</v>
      </c>
      <c r="Y7102" s="7">
        <v>0</v>
      </c>
      <c r="Z7102" s="7">
        <v>0</v>
      </c>
      <c r="AA7102" s="7">
        <v>0</v>
      </c>
      <c r="AB7102" s="7">
        <v>0</v>
      </c>
      <c r="AC7102" s="7">
        <v>0.06</v>
      </c>
      <c r="AD7102" s="7">
        <v>0</v>
      </c>
      <c r="AE7102">
        <v>8</v>
      </c>
      <c r="AF7102">
        <v>0</v>
      </c>
      <c r="AG7102">
        <v>0</v>
      </c>
      <c r="AH7102">
        <v>0</v>
      </c>
      <c r="AI7102">
        <v>0</v>
      </c>
      <c r="AJ7102">
        <v>4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</row>
    <row r="7103" spans="1:44" x14ac:dyDescent="0.25">
      <c r="A7103">
        <v>1601752</v>
      </c>
      <c r="B7103">
        <v>797551</v>
      </c>
      <c r="C7103">
        <v>23.289072224823499</v>
      </c>
      <c r="D7103">
        <v>38.358621059497402</v>
      </c>
      <c r="E7103" s="68" t="s">
        <v>845</v>
      </c>
      <c r="F7103" s="8">
        <f>INDEX(Δεδομένα!$P:$P,MATCH('2020'!E7103,Δεδομένα!$O:$O,0))</f>
        <v>176</v>
      </c>
      <c r="G7103" s="6" t="s">
        <v>846</v>
      </c>
      <c r="H7103" s="2" t="str">
        <f>INDEX(Δεδομένα!B$1:B$51,MATCH('2020'!G7103,Δεδομένα!A$1:A$51,0))</f>
        <v>ΣΤΕΡΕΑΣ ΕΛΛΑΔΟΣ</v>
      </c>
      <c r="I7103" s="8">
        <f>INDEX(Δεδομένα!E$1:E$13,MATCH('2020'!H7103,Δεδομένα!D$1:D$13,0))</f>
        <v>9</v>
      </c>
      <c r="J7103" s="1">
        <v>44121</v>
      </c>
      <c r="K7103" s="6" t="s">
        <v>825</v>
      </c>
      <c r="L7103" s="36" t="str">
        <f t="shared" si="440"/>
        <v>17/10/2020 20:30</v>
      </c>
      <c r="M7103" s="1">
        <v>44121</v>
      </c>
      <c r="N7103" s="6" t="s">
        <v>79</v>
      </c>
      <c r="O7103" s="36" t="str">
        <f t="shared" si="441"/>
        <v>17/10/2020 21:15</v>
      </c>
      <c r="P7103" s="46">
        <f t="shared" si="442"/>
        <v>3.125E-2</v>
      </c>
      <c r="Q7103" s="48">
        <v>0</v>
      </c>
      <c r="R7103" s="47">
        <f t="shared" si="443"/>
        <v>45</v>
      </c>
      <c r="S7103" s="6" t="s">
        <v>44</v>
      </c>
      <c r="T7103" s="6" t="s">
        <v>849</v>
      </c>
      <c r="U7103" s="6" t="s">
        <v>2567</v>
      </c>
      <c r="V7103" s="6" t="s">
        <v>7333</v>
      </c>
      <c r="W7103" s="7">
        <v>0</v>
      </c>
      <c r="X7103" s="7">
        <v>0</v>
      </c>
      <c r="Y7103" s="7">
        <v>0</v>
      </c>
      <c r="Z7103" s="7">
        <v>0</v>
      </c>
      <c r="AA7103" s="7">
        <v>0</v>
      </c>
      <c r="AB7103" s="7">
        <v>0</v>
      </c>
      <c r="AC7103" s="7">
        <v>0.2</v>
      </c>
      <c r="AD7103" s="7">
        <v>0</v>
      </c>
      <c r="AE7103">
        <v>2</v>
      </c>
      <c r="AF7103">
        <v>0</v>
      </c>
      <c r="AG7103">
        <v>0</v>
      </c>
      <c r="AH7103">
        <v>0</v>
      </c>
      <c r="AI7103">
        <v>0</v>
      </c>
      <c r="AJ7103">
        <v>1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</row>
    <row r="7104" spans="1:44" x14ac:dyDescent="0.25">
      <c r="A7104">
        <v>1607112</v>
      </c>
      <c r="B7104">
        <v>797427</v>
      </c>
      <c r="C7104">
        <v>24.143279327674399</v>
      </c>
      <c r="D7104">
        <v>41.073639216493</v>
      </c>
      <c r="E7104" s="68" t="s">
        <v>109</v>
      </c>
      <c r="F7104" s="8">
        <f>INDEX(Δεδομένα!$P:$P,MATCH('2020'!E7104,Δεδομένα!$O:$O,0))</f>
        <v>27</v>
      </c>
      <c r="G7104" s="6" t="s">
        <v>110</v>
      </c>
      <c r="H7104" s="2" t="str">
        <f>INDEX(Δεδομένα!B$1:B$51,MATCH('2020'!G7104,Δεδομένα!A$1:A$51,0))</f>
        <v>ΑΝΑΤΟΛΙΚΗΣ ΜΑΚΕΔΟΝΙΑΣ ΚΑΙ ΘΡΑΚΗΣ</v>
      </c>
      <c r="I7104" s="8">
        <f>INDEX(Δεδομένα!E$1:E$13,MATCH('2020'!H7104,Δεδομένα!D$1:D$13,0))</f>
        <v>2</v>
      </c>
      <c r="J7104" s="1">
        <v>44121</v>
      </c>
      <c r="K7104" s="6" t="s">
        <v>362</v>
      </c>
      <c r="L7104" s="36" t="str">
        <f t="shared" si="440"/>
        <v>17/10/2020 14:00</v>
      </c>
      <c r="M7104" s="1">
        <v>44121</v>
      </c>
      <c r="N7104" s="6" t="s">
        <v>231</v>
      </c>
      <c r="O7104" s="36" t="str">
        <f t="shared" si="441"/>
        <v>17/10/2020 17:20</v>
      </c>
      <c r="P7104" s="46">
        <f t="shared" si="442"/>
        <v>0.13888888888322981</v>
      </c>
      <c r="Q7104" s="48">
        <v>0</v>
      </c>
      <c r="R7104" s="47">
        <f t="shared" si="443"/>
        <v>199.99999999185093</v>
      </c>
      <c r="S7104" s="6" t="s">
        <v>44</v>
      </c>
      <c r="T7104" s="6" t="s">
        <v>2284</v>
      </c>
      <c r="U7104" s="6" t="s">
        <v>44</v>
      </c>
      <c r="V7104" s="6" t="s">
        <v>4824</v>
      </c>
      <c r="W7104" s="7">
        <v>0</v>
      </c>
      <c r="X7104" s="7">
        <v>0</v>
      </c>
      <c r="Y7104" s="7">
        <v>0</v>
      </c>
      <c r="Z7104" s="7">
        <v>0</v>
      </c>
      <c r="AA7104" s="7">
        <v>50</v>
      </c>
      <c r="AB7104" s="7">
        <v>0</v>
      </c>
      <c r="AC7104" s="7">
        <v>250</v>
      </c>
      <c r="AD7104" s="7">
        <v>0</v>
      </c>
      <c r="AE7104">
        <v>10</v>
      </c>
      <c r="AF7104">
        <v>0</v>
      </c>
      <c r="AG7104">
        <v>0</v>
      </c>
      <c r="AH7104">
        <v>0</v>
      </c>
      <c r="AI7104">
        <v>0</v>
      </c>
      <c r="AJ7104">
        <v>4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</row>
    <row r="7105" spans="1:44" x14ac:dyDescent="0.25">
      <c r="A7105">
        <v>1603941</v>
      </c>
      <c r="B7105">
        <v>797386</v>
      </c>
      <c r="C7105">
        <v>27.218623102158801</v>
      </c>
      <c r="D7105">
        <v>35.811428088689802</v>
      </c>
      <c r="E7105" s="68" t="s">
        <v>4324</v>
      </c>
      <c r="F7105" s="8">
        <f>INDEX(Δεδομένα!$P:$P,MATCH('2020'!E7105,Δεδομένα!$O:$O,0))</f>
        <v>207</v>
      </c>
      <c r="G7105" s="6" t="s">
        <v>1007</v>
      </c>
      <c r="H7105" s="2" t="str">
        <f>INDEX(Δεδομένα!B$1:B$51,MATCH('2020'!G7105,Δεδομένα!A$1:A$51,0))</f>
        <v>ΝΟΤΙΟΥ ΑΙΓΑΙΟΥ</v>
      </c>
      <c r="I7105" s="8">
        <f>INDEX(Δεδομένα!E$1:E$13,MATCH('2020'!H7105,Δεδομένα!D$1:D$13,0))</f>
        <v>10</v>
      </c>
      <c r="J7105" s="1">
        <v>44121</v>
      </c>
      <c r="K7105" s="6" t="s">
        <v>1023</v>
      </c>
      <c r="L7105" s="36" t="str">
        <f t="shared" si="440"/>
        <v>17/10/2020 12:43</v>
      </c>
      <c r="M7105" s="1">
        <v>44124</v>
      </c>
      <c r="N7105" s="6" t="s">
        <v>3921</v>
      </c>
      <c r="O7105" s="36" t="str">
        <f t="shared" si="441"/>
        <v>20/10/2020 08:10</v>
      </c>
      <c r="P7105" s="49">
        <f t="shared" si="442"/>
        <v>2.8104166666671517</v>
      </c>
      <c r="Q7105" s="50">
        <f>2*24</f>
        <v>48</v>
      </c>
      <c r="R7105" s="47">
        <f t="shared" si="443"/>
        <v>4047.0000000006985</v>
      </c>
      <c r="S7105" s="6" t="s">
        <v>44</v>
      </c>
      <c r="T7105" s="6" t="s">
        <v>4325</v>
      </c>
      <c r="U7105" s="6" t="s">
        <v>44</v>
      </c>
      <c r="V7105" s="6" t="s">
        <v>7318</v>
      </c>
      <c r="W7105" s="7">
        <v>0</v>
      </c>
      <c r="X7105" s="7">
        <v>100</v>
      </c>
      <c r="Y7105" s="7">
        <v>0</v>
      </c>
      <c r="Z7105" s="7">
        <v>100</v>
      </c>
      <c r="AA7105" s="7">
        <v>0</v>
      </c>
      <c r="AB7105" s="7">
        <v>0</v>
      </c>
      <c r="AC7105" s="7">
        <v>0</v>
      </c>
      <c r="AD7105" s="7">
        <v>0</v>
      </c>
      <c r="AE7105">
        <v>21</v>
      </c>
      <c r="AF7105">
        <v>0</v>
      </c>
      <c r="AG7105">
        <v>0</v>
      </c>
      <c r="AH7105">
        <v>0</v>
      </c>
      <c r="AI7105">
        <v>0</v>
      </c>
      <c r="AJ7105">
        <v>3</v>
      </c>
      <c r="AK7105">
        <v>0</v>
      </c>
      <c r="AL7105">
        <v>0</v>
      </c>
      <c r="AM7105">
        <v>0</v>
      </c>
      <c r="AN7105">
        <v>1</v>
      </c>
      <c r="AO7105">
        <v>0</v>
      </c>
      <c r="AP7105">
        <v>0</v>
      </c>
      <c r="AQ7105">
        <v>0</v>
      </c>
      <c r="AR7105">
        <v>0</v>
      </c>
    </row>
    <row r="7106" spans="1:44" x14ac:dyDescent="0.25">
      <c r="A7106">
        <v>1599398</v>
      </c>
      <c r="B7106">
        <v>797417</v>
      </c>
      <c r="C7106">
        <v>24.487018573236</v>
      </c>
      <c r="D7106">
        <v>38.937752532005199</v>
      </c>
      <c r="E7106" s="68" t="s">
        <v>462</v>
      </c>
      <c r="F7106" s="8">
        <f>INDEX(Δεδομένα!$P:$P,MATCH('2020'!E7106,Δεδομένα!$O:$O,0))</f>
        <v>183</v>
      </c>
      <c r="G7106" s="6" t="s">
        <v>439</v>
      </c>
      <c r="H7106" s="2" t="str">
        <f>INDEX(Δεδομένα!B$1:B$51,MATCH('2020'!G7106,Δεδομένα!A$1:A$51,0))</f>
        <v>ΣΤΕΡΕΑΣ ΕΛΛΑΔΟΣ</v>
      </c>
      <c r="I7106" s="8">
        <f>INDEX(Δεδομένα!E$1:E$13,MATCH('2020'!H7106,Δεδομένα!D$1:D$13,0))</f>
        <v>9</v>
      </c>
      <c r="J7106" s="1">
        <v>44121</v>
      </c>
      <c r="K7106" s="6" t="s">
        <v>520</v>
      </c>
      <c r="L7106" s="36" t="str">
        <f t="shared" si="440"/>
        <v>17/10/2020 13:49</v>
      </c>
      <c r="M7106" s="1">
        <v>44121</v>
      </c>
      <c r="N7106" s="6" t="s">
        <v>154</v>
      </c>
      <c r="O7106" s="36" t="str">
        <f t="shared" si="441"/>
        <v>17/10/2020 18:05</v>
      </c>
      <c r="P7106" s="46">
        <f t="shared" si="442"/>
        <v>0.17777777777519077</v>
      </c>
      <c r="Q7106" s="48">
        <v>0</v>
      </c>
      <c r="R7106" s="47">
        <f t="shared" si="443"/>
        <v>255.99999999627471</v>
      </c>
      <c r="S7106" s="6" t="s">
        <v>44</v>
      </c>
      <c r="T7106" s="6" t="s">
        <v>464</v>
      </c>
      <c r="U7106" s="6" t="s">
        <v>2490</v>
      </c>
      <c r="V7106" s="6" t="s">
        <v>7321</v>
      </c>
      <c r="W7106" s="7">
        <v>0</v>
      </c>
      <c r="X7106" s="7">
        <v>0.3</v>
      </c>
      <c r="Y7106" s="7">
        <v>0</v>
      </c>
      <c r="Z7106" s="7">
        <v>0</v>
      </c>
      <c r="AA7106" s="7">
        <v>0</v>
      </c>
      <c r="AB7106" s="7">
        <v>0</v>
      </c>
      <c r="AC7106" s="7">
        <v>0</v>
      </c>
      <c r="AD7106" s="7">
        <v>0</v>
      </c>
      <c r="AE7106">
        <v>5</v>
      </c>
      <c r="AF7106">
        <v>0</v>
      </c>
      <c r="AG7106">
        <v>0</v>
      </c>
      <c r="AH7106">
        <v>0</v>
      </c>
      <c r="AI7106">
        <v>0</v>
      </c>
      <c r="AJ7106">
        <v>3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</row>
    <row r="7107" spans="1:44" x14ac:dyDescent="0.25">
      <c r="A7107">
        <v>1609253</v>
      </c>
      <c r="B7107">
        <v>797421</v>
      </c>
      <c r="C7107">
        <v>22.825550762564699</v>
      </c>
      <c r="D7107">
        <v>40.637204002617899</v>
      </c>
      <c r="E7107" s="68" t="s">
        <v>175</v>
      </c>
      <c r="F7107" s="8">
        <f>INDEX(Δεδομένα!$P:$P,MATCH('2020'!E7107,Δεδομένα!$O:$O,0))</f>
        <v>44</v>
      </c>
      <c r="G7107" s="6" t="s">
        <v>170</v>
      </c>
      <c r="H7107" s="2" t="str">
        <f>INDEX(Δεδομένα!B$1:B$51,MATCH('2020'!G7107,Δεδομένα!A$1:A$51,0))</f>
        <v>ΚΕΝΤΡΙΚΗΣ ΜΑΚΕΔΟΝΙΑΣ</v>
      </c>
      <c r="I7107" s="8">
        <f>INDEX(Δεδομένα!E$1:E$13,MATCH('2020'!H7107,Δεδομένα!D$1:D$13,0))</f>
        <v>3</v>
      </c>
      <c r="J7107" s="1">
        <v>44121</v>
      </c>
      <c r="K7107" s="6" t="s">
        <v>387</v>
      </c>
      <c r="L7107" s="36" t="str">
        <f t="shared" ref="L7107:L7170" si="444">_xlfn.CONCAT(TEXT(J7107,"ηη/μμ/εεε")," ",TEXT(K7107,"ωω:λλ"))</f>
        <v>17/10/2020 14:44</v>
      </c>
      <c r="M7107" s="1">
        <v>44121</v>
      </c>
      <c r="N7107" s="6" t="s">
        <v>281</v>
      </c>
      <c r="O7107" s="36" t="str">
        <f t="shared" ref="O7107:O7170" si="445">_xlfn.CONCAT(TEXT(M7107,"ηη/μμ/εεε")," ",TEXT(N7107,"ωω:λλ"))</f>
        <v>17/10/2020 16:00</v>
      </c>
      <c r="P7107" s="46">
        <f t="shared" ref="P7107:P7170" si="446">O7107-L7107</f>
        <v>5.2777777775190771E-2</v>
      </c>
      <c r="Q7107" s="48">
        <v>0</v>
      </c>
      <c r="R7107" s="47">
        <f t="shared" ref="R7107:R7170" si="447">P7107*(24*60)</f>
        <v>75.99999999627471</v>
      </c>
      <c r="S7107" s="6" t="s">
        <v>44</v>
      </c>
      <c r="T7107" s="6" t="s">
        <v>178</v>
      </c>
      <c r="U7107" s="6" t="s">
        <v>44</v>
      </c>
      <c r="V7107" s="6" t="s">
        <v>7322</v>
      </c>
      <c r="W7107" s="7">
        <v>0</v>
      </c>
      <c r="X7107" s="7">
        <v>0</v>
      </c>
      <c r="Y7107" s="7">
        <v>0</v>
      </c>
      <c r="Z7107" s="7">
        <v>0</v>
      </c>
      <c r="AA7107" s="7">
        <v>0</v>
      </c>
      <c r="AB7107" s="7">
        <v>0</v>
      </c>
      <c r="AC7107" s="7">
        <v>0</v>
      </c>
      <c r="AD7107" s="7">
        <v>0.5</v>
      </c>
      <c r="AE7107">
        <v>5</v>
      </c>
      <c r="AF7107">
        <v>0</v>
      </c>
      <c r="AG7107">
        <v>0</v>
      </c>
      <c r="AH7107">
        <v>0</v>
      </c>
      <c r="AI7107">
        <v>0</v>
      </c>
      <c r="AJ7107">
        <v>2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</row>
    <row r="7108" spans="1:44" x14ac:dyDescent="0.25">
      <c r="A7108">
        <v>1599075</v>
      </c>
      <c r="B7108">
        <v>797560</v>
      </c>
      <c r="C7108">
        <v>24.271496566333902</v>
      </c>
      <c r="D7108">
        <v>40.815110233113003</v>
      </c>
      <c r="E7108" s="68" t="s">
        <v>76</v>
      </c>
      <c r="F7108" s="8">
        <f>INDEX(Δεδομένα!$P:$P,MATCH('2020'!E7108,Δεδομένα!$O:$O,0))</f>
        <v>25</v>
      </c>
      <c r="G7108" s="6" t="s">
        <v>77</v>
      </c>
      <c r="H7108" s="2" t="str">
        <f>INDEX(Δεδομένα!B$1:B$51,MATCH('2020'!G7108,Δεδομένα!A$1:A$51,0))</f>
        <v>ΑΝΑΤΟΛΙΚΗΣ ΜΑΚΕΔΟΝΙΑΣ ΚΑΙ ΘΡΑΚΗΣ</v>
      </c>
      <c r="I7108" s="8">
        <f>INDEX(Δεδομένα!E$1:E$13,MATCH('2020'!H7108,Δεδομένα!D$1:D$13,0))</f>
        <v>2</v>
      </c>
      <c r="J7108" s="1">
        <v>44121</v>
      </c>
      <c r="K7108" s="6" t="s">
        <v>2259</v>
      </c>
      <c r="L7108" s="36" t="str">
        <f t="shared" si="444"/>
        <v>17/10/2020 21:21</v>
      </c>
      <c r="M7108" s="1">
        <v>44121</v>
      </c>
      <c r="N7108" s="6" t="s">
        <v>2121</v>
      </c>
      <c r="O7108" s="36" t="str">
        <f t="shared" si="445"/>
        <v>17/10/2020 23:58</v>
      </c>
      <c r="P7108" s="46">
        <f t="shared" si="446"/>
        <v>0.10902777778392192</v>
      </c>
      <c r="Q7108" s="48">
        <v>0</v>
      </c>
      <c r="R7108" s="47">
        <f t="shared" si="447"/>
        <v>157.00000000884756</v>
      </c>
      <c r="S7108" s="6" t="s">
        <v>44</v>
      </c>
      <c r="T7108" s="6" t="s">
        <v>80</v>
      </c>
      <c r="U7108" s="6" t="s">
        <v>4231</v>
      </c>
      <c r="V7108" s="6" t="s">
        <v>7334</v>
      </c>
      <c r="W7108" s="7">
        <v>0</v>
      </c>
      <c r="X7108" s="7">
        <v>0</v>
      </c>
      <c r="Y7108" s="7">
        <v>0</v>
      </c>
      <c r="Z7108" s="7">
        <v>0</v>
      </c>
      <c r="AA7108" s="7">
        <v>0</v>
      </c>
      <c r="AB7108" s="7">
        <v>1</v>
      </c>
      <c r="AC7108" s="7">
        <v>0</v>
      </c>
      <c r="AD7108" s="7">
        <v>0</v>
      </c>
      <c r="AE7108">
        <v>2</v>
      </c>
      <c r="AF7108">
        <v>0</v>
      </c>
      <c r="AG7108">
        <v>0</v>
      </c>
      <c r="AH7108">
        <v>0</v>
      </c>
      <c r="AI7108">
        <v>0</v>
      </c>
      <c r="AJ7108">
        <v>1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</row>
    <row r="7109" spans="1:44" x14ac:dyDescent="0.25">
      <c r="A7109">
        <v>1599677</v>
      </c>
      <c r="B7109">
        <v>797413</v>
      </c>
      <c r="C7109">
        <v>21.885456416839801</v>
      </c>
      <c r="D7109">
        <v>40.109088019233603</v>
      </c>
      <c r="E7109" s="68" t="s">
        <v>3040</v>
      </c>
      <c r="F7109" s="8">
        <f>INDEX(Δεδομένα!$P:$P,MATCH('2020'!E7109,Δεδομένα!$O:$O,0))</f>
        <v>72</v>
      </c>
      <c r="G7109" s="6" t="s">
        <v>246</v>
      </c>
      <c r="H7109" s="2" t="str">
        <f>INDEX(Δεδομένα!B$1:B$51,MATCH('2020'!G7109,Δεδομένα!A$1:A$51,0))</f>
        <v>ΔΥΤΙΚΗΣ ΜΑΚΕΔΟΝΙΑΣ</v>
      </c>
      <c r="I7109" s="8">
        <f>INDEX(Δεδομένα!E$1:E$13,MATCH('2020'!H7109,Δεδομένα!D$1:D$13,0))</f>
        <v>4</v>
      </c>
      <c r="J7109" s="1">
        <v>44121</v>
      </c>
      <c r="K7109" s="6" t="s">
        <v>362</v>
      </c>
      <c r="L7109" s="36" t="str">
        <f t="shared" si="444"/>
        <v>17/10/2020 14:00</v>
      </c>
      <c r="M7109" s="1">
        <v>44121</v>
      </c>
      <c r="N7109" s="6" t="s">
        <v>543</v>
      </c>
      <c r="O7109" s="36" t="str">
        <f t="shared" si="445"/>
        <v>17/10/2020 15:45</v>
      </c>
      <c r="P7109" s="46">
        <f t="shared" si="446"/>
        <v>7.2916666664241347E-2</v>
      </c>
      <c r="Q7109" s="48">
        <v>0</v>
      </c>
      <c r="R7109" s="47">
        <f t="shared" si="447"/>
        <v>104.99999999650754</v>
      </c>
      <c r="S7109" s="6" t="s">
        <v>44</v>
      </c>
      <c r="T7109" s="6" t="s">
        <v>3041</v>
      </c>
      <c r="U7109" s="6" t="s">
        <v>44</v>
      </c>
      <c r="V7109" s="6" t="s">
        <v>7319</v>
      </c>
      <c r="W7109" s="7">
        <v>0</v>
      </c>
      <c r="X7109" s="7">
        <v>0</v>
      </c>
      <c r="Y7109" s="7">
        <v>0</v>
      </c>
      <c r="Z7109" s="7">
        <v>0</v>
      </c>
      <c r="AA7109" s="7">
        <v>0</v>
      </c>
      <c r="AB7109" s="7">
        <v>0</v>
      </c>
      <c r="AC7109" s="7">
        <v>400</v>
      </c>
      <c r="AD7109" s="7">
        <v>0</v>
      </c>
      <c r="AE7109">
        <v>6</v>
      </c>
      <c r="AF7109">
        <v>0</v>
      </c>
      <c r="AG7109">
        <v>0</v>
      </c>
      <c r="AH7109">
        <v>0</v>
      </c>
      <c r="AI7109">
        <v>0</v>
      </c>
      <c r="AJ7109">
        <v>3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</row>
    <row r="7110" spans="1:44" x14ac:dyDescent="0.25">
      <c r="A7110">
        <v>1616861</v>
      </c>
      <c r="B7110">
        <v>797460</v>
      </c>
      <c r="C7110">
        <v>22.4387169263257</v>
      </c>
      <c r="D7110">
        <v>37.933056360611999</v>
      </c>
      <c r="E7110" s="68" t="s">
        <v>390</v>
      </c>
      <c r="F7110" s="8">
        <f>INDEX(Δεδομένα!$P:$P,MATCH('2020'!E7110,Δεδομένα!$O:$O,0))</f>
        <v>159</v>
      </c>
      <c r="G7110" s="6" t="s">
        <v>391</v>
      </c>
      <c r="H7110" s="2" t="str">
        <f>INDEX(Δεδομένα!B$1:B$51,MATCH('2020'!G7110,Δεδομένα!A$1:A$51,0))</f>
        <v>ΠΕΛΛΟΠΟΝΗΣΟΥ</v>
      </c>
      <c r="I7110" s="8">
        <f>INDEX(Δεδομένα!E$1:E$13,MATCH('2020'!H7110,Δεδομένα!D$1:D$13,0))</f>
        <v>8</v>
      </c>
      <c r="J7110" s="1">
        <v>44121</v>
      </c>
      <c r="K7110" s="6" t="s">
        <v>215</v>
      </c>
      <c r="L7110" s="36" t="str">
        <f t="shared" si="444"/>
        <v>17/10/2020 16:20</v>
      </c>
      <c r="M7110" s="1">
        <v>44122</v>
      </c>
      <c r="N7110" s="6" t="s">
        <v>49</v>
      </c>
      <c r="O7110" s="36" t="str">
        <f t="shared" si="445"/>
        <v>18/10/2020 12:40</v>
      </c>
      <c r="P7110" s="46">
        <f t="shared" si="446"/>
        <v>0.84722222222626442</v>
      </c>
      <c r="Q7110" s="48">
        <v>0</v>
      </c>
      <c r="R7110" s="47">
        <f t="shared" si="447"/>
        <v>1220.0000000058208</v>
      </c>
      <c r="S7110" s="6" t="s">
        <v>44</v>
      </c>
      <c r="T7110" s="6" t="s">
        <v>1097</v>
      </c>
      <c r="U7110" s="6" t="s">
        <v>44</v>
      </c>
      <c r="V7110" s="6" t="s">
        <v>7325</v>
      </c>
      <c r="W7110" s="7">
        <v>0</v>
      </c>
      <c r="X7110" s="7">
        <v>0.2</v>
      </c>
      <c r="Y7110" s="7">
        <v>0</v>
      </c>
      <c r="Z7110" s="7">
        <v>0</v>
      </c>
      <c r="AA7110" s="7">
        <v>0</v>
      </c>
      <c r="AB7110" s="7">
        <v>0</v>
      </c>
      <c r="AC7110" s="7">
        <v>0</v>
      </c>
      <c r="AD7110" s="7">
        <v>0</v>
      </c>
      <c r="AE7110">
        <v>8</v>
      </c>
      <c r="AF7110">
        <v>0</v>
      </c>
      <c r="AG7110">
        <v>5</v>
      </c>
      <c r="AH7110">
        <v>0</v>
      </c>
      <c r="AI7110">
        <v>0</v>
      </c>
      <c r="AJ7110">
        <v>3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</row>
    <row r="7111" spans="1:44" x14ac:dyDescent="0.25">
      <c r="A7111">
        <v>1599334</v>
      </c>
      <c r="B7111">
        <v>797528</v>
      </c>
      <c r="C7111">
        <v>22.195719277653701</v>
      </c>
      <c r="D7111">
        <v>40.755906376172199</v>
      </c>
      <c r="E7111" s="68" t="s">
        <v>1122</v>
      </c>
      <c r="F7111" s="8">
        <f>INDEX(Δεδομένα!$P:$P,MATCH('2020'!E7111,Δεδομένα!$O:$O,0))</f>
        <v>253</v>
      </c>
      <c r="G7111" s="6" t="s">
        <v>874</v>
      </c>
      <c r="H7111" s="2" t="str">
        <f>INDEX(Δεδομένα!B$1:B$51,MATCH('2020'!G7111,Δεδομένα!A$1:A$51,0))</f>
        <v>ΚΕΝΤΡΙΚΗΣ ΜΑΚΕΔΟΝΙΑΣ</v>
      </c>
      <c r="I7111" s="8">
        <f>INDEX(Δεδομένα!E$1:E$13,MATCH('2020'!H7111,Δεδομένα!D$1:D$13,0))</f>
        <v>3</v>
      </c>
      <c r="J7111" s="1">
        <v>44121</v>
      </c>
      <c r="K7111" s="6" t="s">
        <v>2736</v>
      </c>
      <c r="L7111" s="36" t="str">
        <f t="shared" si="444"/>
        <v>17/10/2020 19:28</v>
      </c>
      <c r="M7111" s="1">
        <v>44121</v>
      </c>
      <c r="N7111" s="6" t="s">
        <v>1127</v>
      </c>
      <c r="O7111" s="36" t="str">
        <f t="shared" si="445"/>
        <v>17/10/2020 20:16</v>
      </c>
      <c r="P7111" s="46">
        <f t="shared" si="446"/>
        <v>3.3333333332848269E-2</v>
      </c>
      <c r="Q7111" s="48">
        <v>0</v>
      </c>
      <c r="R7111" s="47">
        <f t="shared" si="447"/>
        <v>47.999999999301508</v>
      </c>
      <c r="S7111" s="6" t="s">
        <v>44</v>
      </c>
      <c r="T7111" s="6" t="s">
        <v>1507</v>
      </c>
      <c r="U7111" s="6" t="s">
        <v>44</v>
      </c>
      <c r="V7111" s="6" t="s">
        <v>7330</v>
      </c>
      <c r="W7111" s="7">
        <v>0</v>
      </c>
      <c r="X7111" s="7">
        <v>0</v>
      </c>
      <c r="Y7111" s="7">
        <v>0</v>
      </c>
      <c r="Z7111" s="7">
        <v>0.03</v>
      </c>
      <c r="AA7111" s="7">
        <v>0</v>
      </c>
      <c r="AB7111" s="7">
        <v>0</v>
      </c>
      <c r="AC7111" s="7">
        <v>0</v>
      </c>
      <c r="AD7111" s="7">
        <v>0</v>
      </c>
      <c r="AE7111">
        <v>2</v>
      </c>
      <c r="AF7111">
        <v>0</v>
      </c>
      <c r="AG7111">
        <v>0</v>
      </c>
      <c r="AH7111">
        <v>0</v>
      </c>
      <c r="AI7111">
        <v>0</v>
      </c>
      <c r="AJ7111">
        <v>1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</row>
    <row r="7112" spans="1:44" x14ac:dyDescent="0.25">
      <c r="A7112">
        <v>1599236</v>
      </c>
      <c r="B7112">
        <v>797415</v>
      </c>
      <c r="C7112">
        <v>22.4539794856714</v>
      </c>
      <c r="D7112">
        <v>40.2046139364585</v>
      </c>
      <c r="E7112" s="68" t="s">
        <v>978</v>
      </c>
      <c r="F7112" s="8">
        <f>INDEX(Δεδομένα!$P:$P,MATCH('2020'!E7112,Δεδομένα!$O:$O,0))</f>
        <v>67</v>
      </c>
      <c r="G7112" s="6" t="s">
        <v>917</v>
      </c>
      <c r="H7112" s="2" t="str">
        <f>INDEX(Δεδομένα!B$1:B$51,MATCH('2020'!G7112,Δεδομένα!A$1:A$51,0))</f>
        <v>ΚΕΝΤΡΙΚΗΣ ΜΑΚΕΔΟΝΙΑΣ</v>
      </c>
      <c r="I7112" s="8">
        <f>INDEX(Δεδομένα!E$1:E$13,MATCH('2020'!H7112,Δεδομένα!D$1:D$13,0))</f>
        <v>3</v>
      </c>
      <c r="J7112" s="1">
        <v>44121</v>
      </c>
      <c r="K7112" s="6" t="s">
        <v>595</v>
      </c>
      <c r="L7112" s="36" t="str">
        <f t="shared" si="444"/>
        <v>17/10/2020 14:20</v>
      </c>
      <c r="M7112" s="1">
        <v>44121</v>
      </c>
      <c r="N7112" s="6" t="s">
        <v>131</v>
      </c>
      <c r="O7112" s="36" t="str">
        <f t="shared" si="445"/>
        <v>17/10/2020 14:50</v>
      </c>
      <c r="P7112" s="46">
        <f t="shared" si="446"/>
        <v>2.0833333335758653E-2</v>
      </c>
      <c r="Q7112" s="48">
        <v>0</v>
      </c>
      <c r="R7112" s="47">
        <f t="shared" si="447"/>
        <v>30.00000000349246</v>
      </c>
      <c r="S7112" s="6" t="s">
        <v>44</v>
      </c>
      <c r="T7112" s="6" t="s">
        <v>918</v>
      </c>
      <c r="U7112" s="6" t="s">
        <v>1649</v>
      </c>
      <c r="V7112" s="6" t="s">
        <v>7320</v>
      </c>
      <c r="W7112" s="7">
        <v>0</v>
      </c>
      <c r="X7112" s="7">
        <v>0</v>
      </c>
      <c r="Y7112" s="7">
        <v>0</v>
      </c>
      <c r="Z7112" s="7">
        <v>0</v>
      </c>
      <c r="AA7112" s="7">
        <v>0</v>
      </c>
      <c r="AB7112" s="7">
        <v>0.2</v>
      </c>
      <c r="AC7112" s="7">
        <v>0</v>
      </c>
      <c r="AD7112" s="7">
        <v>0</v>
      </c>
      <c r="AE7112">
        <v>2</v>
      </c>
      <c r="AF7112">
        <v>0</v>
      </c>
      <c r="AG7112">
        <v>0</v>
      </c>
      <c r="AH7112">
        <v>0</v>
      </c>
      <c r="AI7112">
        <v>0</v>
      </c>
      <c r="AJ7112">
        <v>1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</row>
    <row r="7113" spans="1:44" x14ac:dyDescent="0.25">
      <c r="A7113">
        <v>1599216</v>
      </c>
      <c r="B7113">
        <v>797457</v>
      </c>
      <c r="C7113">
        <v>22.570939433668901</v>
      </c>
      <c r="D7113">
        <v>40.337600685797199</v>
      </c>
      <c r="E7113" s="68" t="s">
        <v>978</v>
      </c>
      <c r="F7113" s="8">
        <f>INDEX(Δεδομένα!$P:$P,MATCH('2020'!E7113,Δεδομένα!$O:$O,0))</f>
        <v>67</v>
      </c>
      <c r="G7113" s="6" t="s">
        <v>917</v>
      </c>
      <c r="H7113" s="2" t="str">
        <f>INDEX(Δεδομένα!B$1:B$51,MATCH('2020'!G7113,Δεδομένα!A$1:A$51,0))</f>
        <v>ΚΕΝΤΡΙΚΗΣ ΜΑΚΕΔΟΝΙΑΣ</v>
      </c>
      <c r="I7113" s="8">
        <f>INDEX(Δεδομένα!E$1:E$13,MATCH('2020'!H7113,Δεδομένα!D$1:D$13,0))</f>
        <v>3</v>
      </c>
      <c r="J7113" s="1">
        <v>44121</v>
      </c>
      <c r="K7113" s="6" t="s">
        <v>504</v>
      </c>
      <c r="L7113" s="36" t="str">
        <f t="shared" si="444"/>
        <v>17/10/2020 15:50</v>
      </c>
      <c r="M7113" s="1">
        <v>44121</v>
      </c>
      <c r="N7113" s="6" t="s">
        <v>485</v>
      </c>
      <c r="O7113" s="36" t="str">
        <f t="shared" si="445"/>
        <v>17/10/2020 18:46</v>
      </c>
      <c r="P7113" s="46">
        <f t="shared" si="446"/>
        <v>0.12222222222771961</v>
      </c>
      <c r="Q7113" s="48">
        <v>0</v>
      </c>
      <c r="R7113" s="47">
        <f t="shared" si="447"/>
        <v>176.00000000791624</v>
      </c>
      <c r="S7113" s="6" t="s">
        <v>44</v>
      </c>
      <c r="T7113" s="6" t="s">
        <v>980</v>
      </c>
      <c r="U7113" s="6" t="s">
        <v>2806</v>
      </c>
      <c r="V7113" s="6" t="s">
        <v>7324</v>
      </c>
      <c r="W7113" s="7">
        <v>0</v>
      </c>
      <c r="X7113" s="7">
        <v>0.5</v>
      </c>
      <c r="Y7113" s="7">
        <v>0</v>
      </c>
      <c r="Z7113" s="7">
        <v>0</v>
      </c>
      <c r="AA7113" s="7">
        <v>0</v>
      </c>
      <c r="AB7113" s="7">
        <v>1</v>
      </c>
      <c r="AC7113" s="7">
        <v>0</v>
      </c>
      <c r="AD7113" s="7">
        <v>0</v>
      </c>
      <c r="AE7113">
        <v>5</v>
      </c>
      <c r="AF7113">
        <v>0</v>
      </c>
      <c r="AG7113">
        <v>0</v>
      </c>
      <c r="AH7113">
        <v>0</v>
      </c>
      <c r="AI7113">
        <v>0</v>
      </c>
      <c r="AJ7113">
        <v>2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</row>
    <row r="7114" spans="1:44" x14ac:dyDescent="0.25">
      <c r="A7114">
        <v>1599232</v>
      </c>
      <c r="B7114">
        <v>797494</v>
      </c>
      <c r="C7114">
        <v>22.5601211007654</v>
      </c>
      <c r="D7114">
        <v>40.383728542861398</v>
      </c>
      <c r="E7114" s="68" t="s">
        <v>978</v>
      </c>
      <c r="F7114" s="8">
        <f>INDEX(Δεδομένα!$P:$P,MATCH('2020'!E7114,Δεδομένα!$O:$O,0))</f>
        <v>67</v>
      </c>
      <c r="G7114" s="6" t="s">
        <v>917</v>
      </c>
      <c r="H7114" s="2" t="str">
        <f>INDEX(Δεδομένα!B$1:B$51,MATCH('2020'!G7114,Δεδομένα!A$1:A$51,0))</f>
        <v>ΚΕΝΤΡΙΚΗΣ ΜΑΚΕΔΟΝΙΑΣ</v>
      </c>
      <c r="I7114" s="8">
        <f>INDEX(Δεδομένα!E$1:E$13,MATCH('2020'!H7114,Δεδομένα!D$1:D$13,0))</f>
        <v>3</v>
      </c>
      <c r="J7114" s="1">
        <v>44121</v>
      </c>
      <c r="K7114" s="6" t="s">
        <v>262</v>
      </c>
      <c r="L7114" s="36" t="str">
        <f t="shared" si="444"/>
        <v>17/10/2020 17:49</v>
      </c>
      <c r="M7114" s="1">
        <v>44121</v>
      </c>
      <c r="N7114" s="6" t="s">
        <v>825</v>
      </c>
      <c r="O7114" s="36" t="str">
        <f t="shared" si="445"/>
        <v>17/10/2020 20:30</v>
      </c>
      <c r="P7114" s="46">
        <f t="shared" si="446"/>
        <v>0.11180555555620231</v>
      </c>
      <c r="Q7114" s="48">
        <v>0</v>
      </c>
      <c r="R7114" s="47">
        <f t="shared" si="447"/>
        <v>161.00000000093132</v>
      </c>
      <c r="S7114" s="6" t="s">
        <v>44</v>
      </c>
      <c r="T7114" s="6" t="s">
        <v>1191</v>
      </c>
      <c r="U7114" s="6" t="s">
        <v>3123</v>
      </c>
      <c r="V7114" s="6" t="s">
        <v>7327</v>
      </c>
      <c r="W7114" s="7">
        <v>0</v>
      </c>
      <c r="X7114" s="7">
        <v>70</v>
      </c>
      <c r="Y7114" s="7">
        <v>0</v>
      </c>
      <c r="Z7114" s="7">
        <v>0</v>
      </c>
      <c r="AA7114" s="7">
        <v>0</v>
      </c>
      <c r="AB7114" s="7">
        <v>0</v>
      </c>
      <c r="AC7114" s="7">
        <v>0</v>
      </c>
      <c r="AD7114" s="7">
        <v>0</v>
      </c>
      <c r="AE7114">
        <v>8</v>
      </c>
      <c r="AF7114">
        <v>0</v>
      </c>
      <c r="AG7114">
        <v>0</v>
      </c>
      <c r="AH7114">
        <v>0</v>
      </c>
      <c r="AI7114">
        <v>0</v>
      </c>
      <c r="AJ7114">
        <v>4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</row>
    <row r="7115" spans="1:44" x14ac:dyDescent="0.25">
      <c r="A7115">
        <v>1600478</v>
      </c>
      <c r="B7115">
        <v>797524</v>
      </c>
      <c r="C7115">
        <v>22.523092412224798</v>
      </c>
      <c r="D7115">
        <v>40.499476373548397</v>
      </c>
      <c r="E7115" s="68" t="s">
        <v>1190</v>
      </c>
      <c r="F7115" s="8">
        <f>INDEX(Δεδομένα!$P:$P,MATCH('2020'!E7115,Δεδομένα!$O:$O,0))</f>
        <v>68</v>
      </c>
      <c r="G7115" s="6" t="s">
        <v>917</v>
      </c>
      <c r="H7115" s="2" t="str">
        <f>INDEX(Δεδομένα!B$1:B$51,MATCH('2020'!G7115,Δεδομένα!A$1:A$51,0))</f>
        <v>ΚΕΝΤΡΙΚΗΣ ΜΑΚΕΔΟΝΙΑΣ</v>
      </c>
      <c r="I7115" s="8">
        <f>INDEX(Δεδομένα!E$1:E$13,MATCH('2020'!H7115,Δεδομένα!D$1:D$13,0))</f>
        <v>3</v>
      </c>
      <c r="J7115" s="1">
        <v>44121</v>
      </c>
      <c r="K7115" s="6" t="s">
        <v>240</v>
      </c>
      <c r="L7115" s="36" t="str">
        <f t="shared" si="444"/>
        <v>17/10/2020 19:14</v>
      </c>
      <c r="M7115" s="1">
        <v>44121</v>
      </c>
      <c r="N7115" s="6" t="s">
        <v>825</v>
      </c>
      <c r="O7115" s="36" t="str">
        <f t="shared" si="445"/>
        <v>17/10/2020 20:30</v>
      </c>
      <c r="P7115" s="46">
        <f t="shared" si="446"/>
        <v>5.2777777775190771E-2</v>
      </c>
      <c r="Q7115" s="48">
        <v>0</v>
      </c>
      <c r="R7115" s="47">
        <f t="shared" si="447"/>
        <v>75.99999999627471</v>
      </c>
      <c r="S7115" s="6" t="s">
        <v>44</v>
      </c>
      <c r="T7115" s="6" t="s">
        <v>1191</v>
      </c>
      <c r="U7115" s="6" t="s">
        <v>1845</v>
      </c>
      <c r="V7115" s="6" t="s">
        <v>3788</v>
      </c>
      <c r="W7115" s="7">
        <v>0</v>
      </c>
      <c r="X7115" s="7">
        <v>0</v>
      </c>
      <c r="Y7115" s="7">
        <v>0</v>
      </c>
      <c r="Z7115" s="7">
        <v>0</v>
      </c>
      <c r="AA7115" s="7">
        <v>0</v>
      </c>
      <c r="AB7115" s="7">
        <v>2</v>
      </c>
      <c r="AC7115" s="7">
        <v>0</v>
      </c>
      <c r="AD7115" s="7">
        <v>0</v>
      </c>
      <c r="AE7115">
        <v>2</v>
      </c>
      <c r="AF7115">
        <v>0</v>
      </c>
      <c r="AG7115">
        <v>0</v>
      </c>
      <c r="AH7115">
        <v>0</v>
      </c>
      <c r="AI7115">
        <v>0</v>
      </c>
      <c r="AJ7115">
        <v>1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</row>
    <row r="7116" spans="1:44" x14ac:dyDescent="0.25">
      <c r="A7116">
        <v>1606519</v>
      </c>
      <c r="B7116">
        <v>797532</v>
      </c>
      <c r="C7116">
        <v>24.5451581417623</v>
      </c>
      <c r="D7116">
        <v>35.236865511801398</v>
      </c>
      <c r="E7116" s="68" t="s">
        <v>2619</v>
      </c>
      <c r="F7116" s="8">
        <f>INDEX(Δεδομένα!$P:$P,MATCH('2020'!E7116,Δεδομένα!$O:$O,0))</f>
        <v>220</v>
      </c>
      <c r="G7116" s="6" t="s">
        <v>869</v>
      </c>
      <c r="H7116" s="2" t="str">
        <f>INDEX(Δεδομένα!B$1:B$51,MATCH('2020'!G7116,Δεδομένα!A$1:A$51,0))</f>
        <v>ΚΡΗΤΗΣ</v>
      </c>
      <c r="I7116" s="8">
        <f>INDEX(Δεδομένα!E$1:E$13,MATCH('2020'!H7116,Δεδομένα!D$1:D$13,0))</f>
        <v>12</v>
      </c>
      <c r="J7116" s="1">
        <v>44121</v>
      </c>
      <c r="K7116" s="6" t="s">
        <v>142</v>
      </c>
      <c r="L7116" s="36" t="str">
        <f t="shared" si="444"/>
        <v>17/10/2020 19:20</v>
      </c>
      <c r="M7116" s="1">
        <v>44122</v>
      </c>
      <c r="N7116" s="6" t="s">
        <v>142</v>
      </c>
      <c r="O7116" s="36" t="str">
        <f t="shared" si="445"/>
        <v>18/10/2020 19:20</v>
      </c>
      <c r="P7116" s="49">
        <f t="shared" si="446"/>
        <v>1</v>
      </c>
      <c r="Q7116" s="50">
        <f>1*24</f>
        <v>24</v>
      </c>
      <c r="R7116" s="47">
        <f t="shared" si="447"/>
        <v>1440</v>
      </c>
      <c r="S7116" s="6" t="s">
        <v>44</v>
      </c>
      <c r="T7116" s="6" t="s">
        <v>2620</v>
      </c>
      <c r="U7116" s="6" t="s">
        <v>1482</v>
      </c>
      <c r="V7116" s="6" t="s">
        <v>7331</v>
      </c>
      <c r="W7116" s="7">
        <v>0</v>
      </c>
      <c r="X7116" s="7">
        <v>0</v>
      </c>
      <c r="Y7116" s="7">
        <v>0</v>
      </c>
      <c r="Z7116" s="7">
        <v>0</v>
      </c>
      <c r="AA7116" s="7">
        <v>0</v>
      </c>
      <c r="AB7116" s="7">
        <v>0</v>
      </c>
      <c r="AC7116" s="7">
        <v>0</v>
      </c>
      <c r="AD7116" s="7">
        <v>0</v>
      </c>
      <c r="AE7116">
        <v>23</v>
      </c>
      <c r="AF7116">
        <v>0</v>
      </c>
      <c r="AG7116">
        <v>0</v>
      </c>
      <c r="AH7116">
        <v>0</v>
      </c>
      <c r="AI7116">
        <v>0</v>
      </c>
      <c r="AJ7116">
        <v>12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</row>
    <row r="7117" spans="1:44" x14ac:dyDescent="0.25">
      <c r="A7117">
        <v>1599569</v>
      </c>
      <c r="B7117">
        <v>797445</v>
      </c>
      <c r="C7117">
        <v>23.9638557223624</v>
      </c>
      <c r="D7117">
        <v>41.080762920989201</v>
      </c>
      <c r="E7117" s="68" t="s">
        <v>3984</v>
      </c>
      <c r="F7117" s="8">
        <f>INDEX(Δεδομένα!$P:$P,MATCH('2020'!E7117,Δεδομένα!$O:$O,0))</f>
        <v>53</v>
      </c>
      <c r="G7117" s="6" t="s">
        <v>1070</v>
      </c>
      <c r="H7117" s="2" t="str">
        <f>INDEX(Δεδομένα!B$1:B$51,MATCH('2020'!G7117,Δεδομένα!A$1:A$51,0))</f>
        <v>ΚΕΝΤΡΙΚΗΣ ΜΑΚΕΔΟΝΙΑΣ</v>
      </c>
      <c r="I7117" s="8">
        <f>INDEX(Δεδομένα!E$1:E$13,MATCH('2020'!H7117,Δεδομένα!D$1:D$13,0))</f>
        <v>3</v>
      </c>
      <c r="J7117" s="1">
        <v>44121</v>
      </c>
      <c r="K7117" s="6" t="s">
        <v>926</v>
      </c>
      <c r="L7117" s="36" t="str">
        <f t="shared" si="444"/>
        <v>17/10/2020 15:35</v>
      </c>
      <c r="M7117" s="1">
        <v>44121</v>
      </c>
      <c r="N7117" s="6" t="s">
        <v>225</v>
      </c>
      <c r="O7117" s="36" t="str">
        <f t="shared" si="445"/>
        <v>17/10/2020 20:25</v>
      </c>
      <c r="P7117" s="46">
        <f t="shared" si="446"/>
        <v>0.20138888889050577</v>
      </c>
      <c r="Q7117" s="48">
        <v>0</v>
      </c>
      <c r="R7117" s="47">
        <f t="shared" si="447"/>
        <v>290.00000000232831</v>
      </c>
      <c r="S7117" s="6" t="s">
        <v>44</v>
      </c>
      <c r="T7117" s="6" t="s">
        <v>3985</v>
      </c>
      <c r="U7117" s="6" t="s">
        <v>3986</v>
      </c>
      <c r="V7117" s="6" t="s">
        <v>7323</v>
      </c>
      <c r="W7117" s="7">
        <v>0</v>
      </c>
      <c r="X7117" s="7">
        <v>3</v>
      </c>
      <c r="Y7117" s="7">
        <v>0</v>
      </c>
      <c r="Z7117" s="7">
        <v>0</v>
      </c>
      <c r="AA7117" s="7">
        <v>0</v>
      </c>
      <c r="AB7117" s="7">
        <v>0</v>
      </c>
      <c r="AC7117" s="7">
        <v>0</v>
      </c>
      <c r="AD7117" s="7">
        <v>0</v>
      </c>
      <c r="AE7117">
        <v>6</v>
      </c>
      <c r="AF7117">
        <v>0</v>
      </c>
      <c r="AG7117">
        <v>0</v>
      </c>
      <c r="AH7117">
        <v>0</v>
      </c>
      <c r="AI7117">
        <v>0</v>
      </c>
      <c r="AJ7117">
        <v>3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</row>
    <row r="7118" spans="1:44" x14ac:dyDescent="0.25">
      <c r="A7118">
        <v>1620728</v>
      </c>
      <c r="B7118">
        <v>797515</v>
      </c>
      <c r="C7118">
        <v>24.002498589677302</v>
      </c>
      <c r="D7118">
        <v>40.381967676635099</v>
      </c>
      <c r="E7118" s="68" t="s">
        <v>2024</v>
      </c>
      <c r="F7118" s="8">
        <f>INDEX(Δεδομένα!$P:$P,MATCH('2020'!E7118,Δεδομένα!$O:$O,0))</f>
        <v>55</v>
      </c>
      <c r="G7118" s="6" t="s">
        <v>1093</v>
      </c>
      <c r="H7118" s="2" t="str">
        <f>INDEX(Δεδομένα!B$1:B$51,MATCH('2020'!G7118,Δεδομένα!A$1:A$51,0))</f>
        <v>ΚΕΝΤΡΙΚΗΣ ΜΑΚΕΔΟΝΙΑΣ</v>
      </c>
      <c r="I7118" s="8">
        <f>INDEX(Δεδομένα!E$1:E$13,MATCH('2020'!H7118,Δεδομένα!D$1:D$13,0))</f>
        <v>3</v>
      </c>
      <c r="J7118" s="1">
        <v>44121</v>
      </c>
      <c r="K7118" s="6" t="s">
        <v>210</v>
      </c>
      <c r="L7118" s="36" t="str">
        <f t="shared" si="444"/>
        <v>17/10/2020 19:13</v>
      </c>
      <c r="M7118" s="1">
        <v>44121</v>
      </c>
      <c r="N7118" s="6" t="s">
        <v>1576</v>
      </c>
      <c r="O7118" s="36" t="str">
        <f t="shared" si="445"/>
        <v>17/10/2020 20:52</v>
      </c>
      <c r="P7118" s="46">
        <f t="shared" si="446"/>
        <v>6.8749999998544808E-2</v>
      </c>
      <c r="Q7118" s="48">
        <v>0</v>
      </c>
      <c r="R7118" s="47">
        <f t="shared" si="447"/>
        <v>98.999999997904524</v>
      </c>
      <c r="S7118" s="6" t="s">
        <v>44</v>
      </c>
      <c r="T7118" s="6" t="s">
        <v>1095</v>
      </c>
      <c r="U7118" s="6" t="s">
        <v>7328</v>
      </c>
      <c r="V7118" s="6" t="s">
        <v>7329</v>
      </c>
      <c r="W7118" s="7">
        <v>0</v>
      </c>
      <c r="X7118" s="7">
        <v>0</v>
      </c>
      <c r="Y7118" s="7">
        <v>0</v>
      </c>
      <c r="Z7118" s="7">
        <v>0</v>
      </c>
      <c r="AA7118" s="7">
        <v>0</v>
      </c>
      <c r="AB7118" s="7">
        <v>2</v>
      </c>
      <c r="AC7118" s="7">
        <v>0</v>
      </c>
      <c r="AD7118" s="7">
        <v>0</v>
      </c>
      <c r="AE7118">
        <v>7</v>
      </c>
      <c r="AF7118">
        <v>0</v>
      </c>
      <c r="AG7118">
        <v>0</v>
      </c>
      <c r="AH7118">
        <v>0</v>
      </c>
      <c r="AI7118">
        <v>0</v>
      </c>
      <c r="AJ7118">
        <v>3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</row>
    <row r="7119" spans="1:44" x14ac:dyDescent="0.25">
      <c r="A7119">
        <v>1600789</v>
      </c>
      <c r="B7119">
        <v>797638</v>
      </c>
      <c r="C7119">
        <v>21.1882135926394</v>
      </c>
      <c r="D7119">
        <v>38.896641586881998</v>
      </c>
      <c r="E7119" s="68" t="s">
        <v>351</v>
      </c>
      <c r="F7119" s="8">
        <f>INDEX(Δεδομένα!$P:$P,MATCH('2020'!E7119,Δεδομένα!$O:$O,0))</f>
        <v>131</v>
      </c>
      <c r="G7119" s="6" t="s">
        <v>335</v>
      </c>
      <c r="H7119" s="2" t="str">
        <f>INDEX(Δεδομένα!B$1:B$51,MATCH('2020'!G7119,Δεδομένα!A$1:A$51,0))</f>
        <v>ΔΥΤΙΚΗΣ ΕΛΛΑΔΟΣ</v>
      </c>
      <c r="I7119" s="8">
        <f>INDEX(Δεδομένα!E$1:E$13,MATCH('2020'!H7119,Δεδομένα!D$1:D$13,0))</f>
        <v>7</v>
      </c>
      <c r="J7119" s="1">
        <v>44122</v>
      </c>
      <c r="K7119" s="6" t="s">
        <v>857</v>
      </c>
      <c r="L7119" s="36" t="str">
        <f t="shared" si="444"/>
        <v>18/10/2020 10:45</v>
      </c>
      <c r="M7119" s="1">
        <v>44122</v>
      </c>
      <c r="N7119" s="6" t="s">
        <v>716</v>
      </c>
      <c r="O7119" s="36" t="str">
        <f t="shared" si="445"/>
        <v>18/10/2020 11:15</v>
      </c>
      <c r="P7119" s="46">
        <f t="shared" si="446"/>
        <v>2.0833333335758653E-2</v>
      </c>
      <c r="Q7119" s="48">
        <v>0</v>
      </c>
      <c r="R7119" s="47">
        <f t="shared" si="447"/>
        <v>30.00000000349246</v>
      </c>
      <c r="S7119" s="6" t="s">
        <v>44</v>
      </c>
      <c r="T7119" s="6" t="s">
        <v>354</v>
      </c>
      <c r="U7119" s="6" t="s">
        <v>44</v>
      </c>
      <c r="V7119" s="6" t="s">
        <v>7337</v>
      </c>
      <c r="W7119" s="7">
        <v>0</v>
      </c>
      <c r="X7119" s="7">
        <v>0</v>
      </c>
      <c r="Y7119" s="7">
        <v>0</v>
      </c>
      <c r="Z7119" s="7">
        <v>0</v>
      </c>
      <c r="AA7119" s="7">
        <v>0</v>
      </c>
      <c r="AB7119" s="7">
        <v>0.1</v>
      </c>
      <c r="AC7119" s="7">
        <v>0</v>
      </c>
      <c r="AD7119" s="7">
        <v>0</v>
      </c>
      <c r="AE7119">
        <v>3</v>
      </c>
      <c r="AF7119">
        <v>0</v>
      </c>
      <c r="AG7119">
        <v>0</v>
      </c>
      <c r="AH7119">
        <v>0</v>
      </c>
      <c r="AI7119">
        <v>0</v>
      </c>
      <c r="AJ7119">
        <v>1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</row>
    <row r="7120" spans="1:44" x14ac:dyDescent="0.25">
      <c r="A7120">
        <v>1616655</v>
      </c>
      <c r="B7120">
        <v>797802</v>
      </c>
      <c r="C7120">
        <v>20.973728179931602</v>
      </c>
      <c r="D7120">
        <v>39.197586059570298</v>
      </c>
      <c r="E7120" s="68" t="s">
        <v>267</v>
      </c>
      <c r="F7120" s="8">
        <f>INDEX(Δεδομένα!$P:$P,MATCH('2020'!E7120,Δεδομένα!$O:$O,0))</f>
        <v>94</v>
      </c>
      <c r="G7120" s="6" t="s">
        <v>268</v>
      </c>
      <c r="H7120" s="2" t="str">
        <f>INDEX(Δεδομένα!B$1:B$51,MATCH('2020'!G7120,Δεδομένα!A$1:A$51,0))</f>
        <v>ΗΠΕΙΡΟΥ</v>
      </c>
      <c r="I7120" s="8">
        <f>INDEX(Δεδομένα!E$1:E$13,MATCH('2020'!H7120,Δεδομένα!D$1:D$13,0))</f>
        <v>5</v>
      </c>
      <c r="J7120" s="1">
        <v>44122</v>
      </c>
      <c r="K7120" s="6" t="s">
        <v>126</v>
      </c>
      <c r="L7120" s="36" t="str">
        <f t="shared" si="444"/>
        <v>18/10/2020 19:12</v>
      </c>
      <c r="M7120" s="1">
        <v>44122</v>
      </c>
      <c r="N7120" s="6" t="s">
        <v>225</v>
      </c>
      <c r="O7120" s="36" t="str">
        <f t="shared" si="445"/>
        <v>18/10/2020 20:25</v>
      </c>
      <c r="P7120" s="46">
        <f t="shared" si="446"/>
        <v>5.0694444442342501E-2</v>
      </c>
      <c r="Q7120" s="48">
        <v>0</v>
      </c>
      <c r="R7120" s="47">
        <f t="shared" si="447"/>
        <v>72.999999996973202</v>
      </c>
      <c r="S7120" s="6" t="s">
        <v>44</v>
      </c>
      <c r="T7120" s="6" t="s">
        <v>270</v>
      </c>
      <c r="U7120" s="6" t="s">
        <v>44</v>
      </c>
      <c r="V7120" s="6" t="s">
        <v>1866</v>
      </c>
      <c r="W7120" s="7">
        <v>0</v>
      </c>
      <c r="X7120" s="7">
        <v>0</v>
      </c>
      <c r="Y7120" s="7">
        <v>0</v>
      </c>
      <c r="Z7120" s="7">
        <v>0.1</v>
      </c>
      <c r="AA7120" s="7">
        <v>0.1</v>
      </c>
      <c r="AB7120" s="7">
        <v>0</v>
      </c>
      <c r="AC7120" s="7">
        <v>0</v>
      </c>
      <c r="AD7120" s="7">
        <v>0</v>
      </c>
      <c r="AE7120">
        <v>4</v>
      </c>
      <c r="AF7120">
        <v>0</v>
      </c>
      <c r="AG7120">
        <v>0</v>
      </c>
      <c r="AH7120">
        <v>0</v>
      </c>
      <c r="AI7120">
        <v>0</v>
      </c>
      <c r="AJ7120">
        <v>2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</row>
    <row r="7121" spans="1:44" x14ac:dyDescent="0.25">
      <c r="A7121">
        <v>1607743</v>
      </c>
      <c r="B7121">
        <v>797750</v>
      </c>
      <c r="C7121">
        <v>24.0128618393999</v>
      </c>
      <c r="D7121">
        <v>37.8160998258235</v>
      </c>
      <c r="E7121" s="68" t="s">
        <v>2894</v>
      </c>
      <c r="F7121" s="8">
        <f>INDEX(Δεδομένα!$P:$P,MATCH('2020'!E7121,Δεδομένα!$O:$O,0))</f>
        <v>15</v>
      </c>
      <c r="G7121" s="6" t="s">
        <v>41</v>
      </c>
      <c r="H7121" s="2" t="str">
        <f>INDEX(Δεδομένα!B$1:B$51,MATCH('2020'!G7121,Δεδομένα!A$1:A$51,0))</f>
        <v>ΑΤΤΙΚΗΣ</v>
      </c>
      <c r="I7121" s="8">
        <f>INDEX(Δεδομένα!E$1:E$13,MATCH('2020'!H7121,Δεδομένα!D$1:D$13,0))</f>
        <v>1</v>
      </c>
      <c r="J7121" s="1">
        <v>44122</v>
      </c>
      <c r="K7121" s="6" t="s">
        <v>198</v>
      </c>
      <c r="L7121" s="36" t="str">
        <f t="shared" si="444"/>
        <v>18/10/2020 16:30</v>
      </c>
      <c r="M7121" s="1">
        <v>44122</v>
      </c>
      <c r="N7121" s="6" t="s">
        <v>944</v>
      </c>
      <c r="O7121" s="36" t="str">
        <f t="shared" si="445"/>
        <v>18/10/2020 17:18</v>
      </c>
      <c r="P7121" s="46">
        <f t="shared" si="446"/>
        <v>3.3333333332848269E-2</v>
      </c>
      <c r="Q7121" s="48">
        <v>0</v>
      </c>
      <c r="R7121" s="47">
        <f t="shared" si="447"/>
        <v>47.999999999301508</v>
      </c>
      <c r="S7121" s="6" t="s">
        <v>44</v>
      </c>
      <c r="T7121" s="6" t="s">
        <v>2896</v>
      </c>
      <c r="U7121" s="6" t="s">
        <v>2897</v>
      </c>
      <c r="V7121" s="6" t="s">
        <v>7343</v>
      </c>
      <c r="W7121" s="7">
        <v>0</v>
      </c>
      <c r="X7121" s="7">
        <v>0</v>
      </c>
      <c r="Y7121" s="7">
        <v>0</v>
      </c>
      <c r="Z7121" s="7">
        <v>0.5</v>
      </c>
      <c r="AA7121" s="7">
        <v>0</v>
      </c>
      <c r="AB7121" s="7">
        <v>0</v>
      </c>
      <c r="AC7121" s="7">
        <v>0</v>
      </c>
      <c r="AD7121" s="7">
        <v>0</v>
      </c>
      <c r="AE7121">
        <v>2</v>
      </c>
      <c r="AF7121">
        <v>0</v>
      </c>
      <c r="AG7121">
        <v>0</v>
      </c>
      <c r="AH7121">
        <v>0</v>
      </c>
      <c r="AI7121">
        <v>0</v>
      </c>
      <c r="AJ7121">
        <v>1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</row>
    <row r="7122" spans="1:44" x14ac:dyDescent="0.25">
      <c r="A7122">
        <v>1602256</v>
      </c>
      <c r="B7122">
        <v>797807</v>
      </c>
      <c r="C7122">
        <v>23.3020897060143</v>
      </c>
      <c r="D7122">
        <v>38.329245459854299</v>
      </c>
      <c r="E7122" s="68" t="s">
        <v>845</v>
      </c>
      <c r="F7122" s="8">
        <f>INDEX(Δεδομένα!$P:$P,MATCH('2020'!E7122,Δεδομένα!$O:$O,0))</f>
        <v>176</v>
      </c>
      <c r="G7122" s="6" t="s">
        <v>846</v>
      </c>
      <c r="H7122" s="2" t="str">
        <f>INDEX(Δεδομένα!B$1:B$51,MATCH('2020'!G7122,Δεδομένα!A$1:A$51,0))</f>
        <v>ΣΤΕΡΕΑΣ ΕΛΛΑΔΟΣ</v>
      </c>
      <c r="I7122" s="8">
        <f>INDEX(Δεδομένα!E$1:E$13,MATCH('2020'!H7122,Δεδομένα!D$1:D$13,0))</f>
        <v>9</v>
      </c>
      <c r="J7122" s="1">
        <v>44122</v>
      </c>
      <c r="K7122" s="6" t="s">
        <v>142</v>
      </c>
      <c r="L7122" s="36" t="str">
        <f t="shared" si="444"/>
        <v>18/10/2020 19:20</v>
      </c>
      <c r="M7122" s="1">
        <v>44122</v>
      </c>
      <c r="N7122" s="6" t="s">
        <v>700</v>
      </c>
      <c r="O7122" s="36" t="str">
        <f t="shared" si="445"/>
        <v>18/10/2020 19:45</v>
      </c>
      <c r="P7122" s="46">
        <f t="shared" si="446"/>
        <v>1.7361111109494232E-2</v>
      </c>
      <c r="Q7122" s="48">
        <v>0</v>
      </c>
      <c r="R7122" s="47">
        <f t="shared" si="447"/>
        <v>24.999999997671694</v>
      </c>
      <c r="S7122" s="6" t="s">
        <v>44</v>
      </c>
      <c r="T7122" s="6" t="s">
        <v>849</v>
      </c>
      <c r="U7122" s="6" t="s">
        <v>44</v>
      </c>
      <c r="V7122" s="6" t="s">
        <v>7348</v>
      </c>
      <c r="W7122" s="7">
        <v>0</v>
      </c>
      <c r="X7122" s="7">
        <v>0</v>
      </c>
      <c r="Y7122" s="7">
        <v>0</v>
      </c>
      <c r="Z7122" s="7">
        <v>0.2</v>
      </c>
      <c r="AA7122" s="7">
        <v>0</v>
      </c>
      <c r="AB7122" s="7">
        <v>0</v>
      </c>
      <c r="AC7122" s="7">
        <v>0</v>
      </c>
      <c r="AD7122" s="7">
        <v>0</v>
      </c>
      <c r="AE7122">
        <v>4</v>
      </c>
      <c r="AF7122">
        <v>0</v>
      </c>
      <c r="AG7122">
        <v>0</v>
      </c>
      <c r="AH7122">
        <v>0</v>
      </c>
      <c r="AI7122">
        <v>0</v>
      </c>
      <c r="AJ7122">
        <v>2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</row>
    <row r="7123" spans="1:44" x14ac:dyDescent="0.25">
      <c r="A7123">
        <v>1602259</v>
      </c>
      <c r="B7123">
        <v>798808</v>
      </c>
      <c r="C7123">
        <v>22.980030312453</v>
      </c>
      <c r="D7123">
        <v>40.612691626798998</v>
      </c>
      <c r="E7123" s="68" t="s">
        <v>845</v>
      </c>
      <c r="F7123" s="8">
        <f>INDEX(Δεδομένα!$P:$P,MATCH('2020'!E7123,Δεδομένα!$O:$O,0))</f>
        <v>176</v>
      </c>
      <c r="G7123" s="6" t="s">
        <v>846</v>
      </c>
      <c r="H7123" s="2" t="str">
        <f>INDEX(Δεδομένα!B$1:B$51,MATCH('2020'!G7123,Δεδομένα!A$1:A$51,0))</f>
        <v>ΣΤΕΡΕΑΣ ΕΛΛΑΔΟΣ</v>
      </c>
      <c r="I7123" s="8">
        <f>INDEX(Δεδομένα!E$1:E$13,MATCH('2020'!H7123,Δεδομένα!D$1:D$13,0))</f>
        <v>9</v>
      </c>
      <c r="J7123" s="1">
        <v>44122</v>
      </c>
      <c r="K7123" s="6" t="s">
        <v>107</v>
      </c>
      <c r="L7123" s="36" t="str">
        <f t="shared" si="444"/>
        <v>18/10/2020 20:20</v>
      </c>
      <c r="M7123" s="1">
        <v>44122</v>
      </c>
      <c r="N7123" s="6" t="s">
        <v>572</v>
      </c>
      <c r="O7123" s="36" t="str">
        <f t="shared" si="445"/>
        <v>18/10/2020 20:40</v>
      </c>
      <c r="P7123" s="46">
        <f t="shared" si="446"/>
        <v>1.3888888890505768E-2</v>
      </c>
      <c r="Q7123" s="48">
        <v>0</v>
      </c>
      <c r="R7123" s="47">
        <f t="shared" si="447"/>
        <v>20.000000002328306</v>
      </c>
      <c r="S7123" s="6" t="s">
        <v>44</v>
      </c>
      <c r="T7123" s="6" t="s">
        <v>849</v>
      </c>
      <c r="U7123" s="6" t="s">
        <v>44</v>
      </c>
      <c r="V7123" s="6" t="s">
        <v>4918</v>
      </c>
      <c r="W7123" s="7">
        <v>0</v>
      </c>
      <c r="X7123" s="7">
        <v>0</v>
      </c>
      <c r="Y7123" s="7">
        <v>0</v>
      </c>
      <c r="Z7123" s="7">
        <v>0</v>
      </c>
      <c r="AA7123" s="7">
        <v>0</v>
      </c>
      <c r="AB7123" s="7">
        <v>0</v>
      </c>
      <c r="AC7123" s="7">
        <v>4</v>
      </c>
      <c r="AD7123" s="7">
        <v>0</v>
      </c>
      <c r="AE7123">
        <v>2</v>
      </c>
      <c r="AF7123">
        <v>0</v>
      </c>
      <c r="AG7123">
        <v>0</v>
      </c>
      <c r="AH7123">
        <v>0</v>
      </c>
      <c r="AI7123">
        <v>0</v>
      </c>
      <c r="AJ7123">
        <v>1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</row>
    <row r="7124" spans="1:44" x14ac:dyDescent="0.25">
      <c r="A7124">
        <v>1599205</v>
      </c>
      <c r="B7124">
        <v>797688</v>
      </c>
      <c r="C7124">
        <v>26.537730397670199</v>
      </c>
      <c r="D7124">
        <v>41.423507027050398</v>
      </c>
      <c r="E7124" s="68" t="s">
        <v>1115</v>
      </c>
      <c r="F7124" s="8">
        <f>INDEX(Δεδομένα!$P:$P,MATCH('2020'!E7124,Δεδομένα!$O:$O,0))</f>
        <v>35</v>
      </c>
      <c r="G7124" s="6" t="s">
        <v>148</v>
      </c>
      <c r="H7124" s="2" t="str">
        <f>INDEX(Δεδομένα!B$1:B$51,MATCH('2020'!G7124,Δεδομένα!A$1:A$51,0))</f>
        <v>ΑΝΑΤΟΛΙΚΗΣ ΜΑΚΕΔΟΝΙΑΣ ΚΑΙ ΘΡΑΚΗΣ</v>
      </c>
      <c r="I7124" s="8">
        <f>INDEX(Δεδομένα!E$1:E$13,MATCH('2020'!H7124,Δεδομένα!D$1:D$13,0))</f>
        <v>2</v>
      </c>
      <c r="J7124" s="1">
        <v>44122</v>
      </c>
      <c r="K7124" s="6" t="s">
        <v>1669</v>
      </c>
      <c r="L7124" s="36" t="str">
        <f t="shared" si="444"/>
        <v>18/10/2020 13:27</v>
      </c>
      <c r="M7124" s="1">
        <v>44122</v>
      </c>
      <c r="N7124" s="6" t="s">
        <v>342</v>
      </c>
      <c r="O7124" s="36" t="str">
        <f t="shared" si="445"/>
        <v>18/10/2020 14:43</v>
      </c>
      <c r="P7124" s="46">
        <f t="shared" si="446"/>
        <v>5.2777777775190771E-2</v>
      </c>
      <c r="Q7124" s="48">
        <v>0</v>
      </c>
      <c r="R7124" s="47">
        <f t="shared" si="447"/>
        <v>75.99999999627471</v>
      </c>
      <c r="S7124" s="6" t="s">
        <v>44</v>
      </c>
      <c r="T7124" s="6" t="s">
        <v>1119</v>
      </c>
      <c r="U7124" s="6" t="s">
        <v>44</v>
      </c>
      <c r="V7124" s="6" t="s">
        <v>7025</v>
      </c>
      <c r="W7124" s="7">
        <v>0</v>
      </c>
      <c r="X7124" s="7">
        <v>0</v>
      </c>
      <c r="Y7124" s="7">
        <v>0</v>
      </c>
      <c r="Z7124" s="7">
        <v>8</v>
      </c>
      <c r="AA7124" s="7">
        <v>0</v>
      </c>
      <c r="AB7124" s="7">
        <v>0</v>
      </c>
      <c r="AC7124" s="7">
        <v>2</v>
      </c>
      <c r="AD7124" s="7">
        <v>0</v>
      </c>
      <c r="AE7124">
        <v>4</v>
      </c>
      <c r="AF7124">
        <v>0</v>
      </c>
      <c r="AG7124">
        <v>0</v>
      </c>
      <c r="AH7124">
        <v>0</v>
      </c>
      <c r="AI7124">
        <v>0</v>
      </c>
      <c r="AJ7124">
        <v>2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</row>
    <row r="7125" spans="1:44" x14ac:dyDescent="0.25">
      <c r="A7125">
        <v>1599184</v>
      </c>
      <c r="B7125">
        <v>797695</v>
      </c>
      <c r="C7125">
        <v>26.4982916393156</v>
      </c>
      <c r="D7125">
        <v>41.422403663662102</v>
      </c>
      <c r="E7125" s="68" t="s">
        <v>856</v>
      </c>
      <c r="F7125" s="8">
        <f>INDEX(Δεδομένα!$P:$P,MATCH('2020'!E7125,Δεδομένα!$O:$O,0))</f>
        <v>37</v>
      </c>
      <c r="G7125" s="6" t="s">
        <v>148</v>
      </c>
      <c r="H7125" s="2" t="str">
        <f>INDEX(Δεδομένα!B$1:B$51,MATCH('2020'!G7125,Δεδομένα!A$1:A$51,0))</f>
        <v>ΑΝΑΤΟΛΙΚΗΣ ΜΑΚΕΔΟΝΙΑΣ ΚΑΙ ΘΡΑΚΗΣ</v>
      </c>
      <c r="I7125" s="8">
        <f>INDEX(Δεδομένα!E$1:E$13,MATCH('2020'!H7125,Δεδομένα!D$1:D$13,0))</f>
        <v>2</v>
      </c>
      <c r="J7125" s="1">
        <v>44122</v>
      </c>
      <c r="K7125" s="6" t="s">
        <v>341</v>
      </c>
      <c r="L7125" s="36" t="str">
        <f t="shared" si="444"/>
        <v>18/10/2020 13:55</v>
      </c>
      <c r="M7125" s="1">
        <v>44122</v>
      </c>
      <c r="N7125" s="6" t="s">
        <v>1160</v>
      </c>
      <c r="O7125" s="36" t="str">
        <f t="shared" si="445"/>
        <v>18/10/2020 14:21</v>
      </c>
      <c r="P7125" s="46">
        <f t="shared" si="446"/>
        <v>1.8055555556202307E-2</v>
      </c>
      <c r="Q7125" s="48">
        <v>0</v>
      </c>
      <c r="R7125" s="47">
        <f t="shared" si="447"/>
        <v>26.000000000931323</v>
      </c>
      <c r="S7125" s="6" t="s">
        <v>44</v>
      </c>
      <c r="T7125" s="6" t="s">
        <v>859</v>
      </c>
      <c r="U7125" s="6" t="s">
        <v>44</v>
      </c>
      <c r="V7125" s="6" t="s">
        <v>7340</v>
      </c>
      <c r="W7125" s="7">
        <v>0</v>
      </c>
      <c r="X7125" s="7">
        <v>0</v>
      </c>
      <c r="Y7125" s="7">
        <v>0</v>
      </c>
      <c r="Z7125" s="7">
        <v>0</v>
      </c>
      <c r="AA7125" s="7">
        <v>0</v>
      </c>
      <c r="AB7125" s="7">
        <v>0</v>
      </c>
      <c r="AC7125" s="7">
        <v>5</v>
      </c>
      <c r="AD7125" s="7">
        <v>0</v>
      </c>
      <c r="AE7125">
        <v>2</v>
      </c>
      <c r="AF7125">
        <v>0</v>
      </c>
      <c r="AG7125">
        <v>0</v>
      </c>
      <c r="AH7125">
        <v>0</v>
      </c>
      <c r="AI7125">
        <v>0</v>
      </c>
      <c r="AJ7125">
        <v>1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</row>
    <row r="7126" spans="1:44" x14ac:dyDescent="0.25">
      <c r="A7126">
        <v>1599192</v>
      </c>
      <c r="B7126">
        <v>797727</v>
      </c>
      <c r="C7126">
        <v>26.5966525334503</v>
      </c>
      <c r="D7126">
        <v>41.336232783632397</v>
      </c>
      <c r="E7126" s="68" t="s">
        <v>856</v>
      </c>
      <c r="F7126" s="8">
        <f>INDEX(Δεδομένα!$P:$P,MATCH('2020'!E7126,Δεδομένα!$O:$O,0))</f>
        <v>37</v>
      </c>
      <c r="G7126" s="6" t="s">
        <v>148</v>
      </c>
      <c r="H7126" s="2" t="str">
        <f>INDEX(Δεδομένα!B$1:B$51,MATCH('2020'!G7126,Δεδομένα!A$1:A$51,0))</f>
        <v>ΑΝΑΤΟΛΙΚΗΣ ΜΑΚΕΔΟΝΙΑΣ ΚΑΙ ΘΡΑΚΗΣ</v>
      </c>
      <c r="I7126" s="8">
        <f>INDEX(Δεδομένα!E$1:E$13,MATCH('2020'!H7126,Δεδομένα!D$1:D$13,0))</f>
        <v>2</v>
      </c>
      <c r="J7126" s="1">
        <v>44122</v>
      </c>
      <c r="K7126" s="6" t="s">
        <v>1741</v>
      </c>
      <c r="L7126" s="36" t="str">
        <f t="shared" si="444"/>
        <v>18/10/2020 15:19</v>
      </c>
      <c r="M7126" s="1">
        <v>44122</v>
      </c>
      <c r="N7126" s="6" t="s">
        <v>1371</v>
      </c>
      <c r="O7126" s="36" t="str">
        <f t="shared" si="445"/>
        <v>18/10/2020 16:28</v>
      </c>
      <c r="P7126" s="46">
        <f t="shared" si="446"/>
        <v>4.7916666670062114E-2</v>
      </c>
      <c r="Q7126" s="48">
        <v>0</v>
      </c>
      <c r="R7126" s="47">
        <f t="shared" si="447"/>
        <v>69.000000004889444</v>
      </c>
      <c r="S7126" s="6" t="s">
        <v>44</v>
      </c>
      <c r="T7126" s="6" t="s">
        <v>859</v>
      </c>
      <c r="U7126" s="6" t="s">
        <v>1876</v>
      </c>
      <c r="V7126" s="6" t="s">
        <v>2239</v>
      </c>
      <c r="W7126" s="7">
        <v>0</v>
      </c>
      <c r="X7126" s="7">
        <v>0</v>
      </c>
      <c r="Y7126" s="7">
        <v>0</v>
      </c>
      <c r="Z7126" s="7">
        <v>0</v>
      </c>
      <c r="AA7126" s="7">
        <v>0</v>
      </c>
      <c r="AB7126" s="7">
        <v>0</v>
      </c>
      <c r="AC7126" s="7">
        <v>0.5</v>
      </c>
      <c r="AD7126" s="7">
        <v>0</v>
      </c>
      <c r="AE7126">
        <v>2</v>
      </c>
      <c r="AF7126">
        <v>0</v>
      </c>
      <c r="AG7126">
        <v>0</v>
      </c>
      <c r="AH7126">
        <v>0</v>
      </c>
      <c r="AI7126">
        <v>0</v>
      </c>
      <c r="AJ7126">
        <v>1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</row>
    <row r="7127" spans="1:44" x14ac:dyDescent="0.25">
      <c r="A7127">
        <v>1599194</v>
      </c>
      <c r="B7127">
        <v>797749</v>
      </c>
      <c r="C7127">
        <v>26.393490041520799</v>
      </c>
      <c r="D7127">
        <v>41.376107765285496</v>
      </c>
      <c r="E7127" s="68" t="s">
        <v>856</v>
      </c>
      <c r="F7127" s="8">
        <f>INDEX(Δεδομένα!$P:$P,MATCH('2020'!E7127,Δεδομένα!$O:$O,0))</f>
        <v>37</v>
      </c>
      <c r="G7127" s="6" t="s">
        <v>148</v>
      </c>
      <c r="H7127" s="2" t="str">
        <f>INDEX(Δεδομένα!B$1:B$51,MATCH('2020'!G7127,Δεδομένα!A$1:A$51,0))</f>
        <v>ΑΝΑΤΟΛΙΚΗΣ ΜΑΚΕΔΟΝΙΑΣ ΚΑΙ ΘΡΑΚΗΣ</v>
      </c>
      <c r="I7127" s="8">
        <f>INDEX(Δεδομένα!E$1:E$13,MATCH('2020'!H7127,Δεδομένα!D$1:D$13,0))</f>
        <v>2</v>
      </c>
      <c r="J7127" s="1">
        <v>44122</v>
      </c>
      <c r="K7127" s="6" t="s">
        <v>1430</v>
      </c>
      <c r="L7127" s="36" t="str">
        <f t="shared" si="444"/>
        <v>18/10/2020 16:36</v>
      </c>
      <c r="M7127" s="1">
        <v>44122</v>
      </c>
      <c r="N7127" s="6" t="s">
        <v>1749</v>
      </c>
      <c r="O7127" s="36" t="str">
        <f t="shared" si="445"/>
        <v>18/10/2020 17:17</v>
      </c>
      <c r="P7127" s="46">
        <f t="shared" si="446"/>
        <v>2.8472222220443655E-2</v>
      </c>
      <c r="Q7127" s="48">
        <v>0</v>
      </c>
      <c r="R7127" s="47">
        <f t="shared" si="447"/>
        <v>40.999999997438863</v>
      </c>
      <c r="S7127" s="6" t="s">
        <v>44</v>
      </c>
      <c r="T7127" s="6" t="s">
        <v>859</v>
      </c>
      <c r="U7127" s="6" t="s">
        <v>5659</v>
      </c>
      <c r="V7127" s="6" t="s">
        <v>5660</v>
      </c>
      <c r="W7127" s="7">
        <v>0</v>
      </c>
      <c r="X7127" s="7">
        <v>0</v>
      </c>
      <c r="Y7127" s="7">
        <v>0</v>
      </c>
      <c r="Z7127" s="7">
        <v>0</v>
      </c>
      <c r="AA7127" s="7">
        <v>0</v>
      </c>
      <c r="AB7127" s="7">
        <v>0</v>
      </c>
      <c r="AC7127" s="7">
        <v>2</v>
      </c>
      <c r="AD7127" s="7">
        <v>0</v>
      </c>
      <c r="AE7127">
        <v>2</v>
      </c>
      <c r="AF7127">
        <v>0</v>
      </c>
      <c r="AG7127">
        <v>0</v>
      </c>
      <c r="AH7127">
        <v>0</v>
      </c>
      <c r="AI7127">
        <v>0</v>
      </c>
      <c r="AJ7127">
        <v>1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</row>
    <row r="7128" spans="1:44" x14ac:dyDescent="0.25">
      <c r="A7128">
        <v>1599197</v>
      </c>
      <c r="B7128">
        <v>797770</v>
      </c>
      <c r="C7128">
        <v>26.401199729102299</v>
      </c>
      <c r="D7128">
        <v>41.385041624102399</v>
      </c>
      <c r="E7128" s="68" t="s">
        <v>856</v>
      </c>
      <c r="F7128" s="8">
        <f>INDEX(Δεδομένα!$P:$P,MATCH('2020'!E7128,Δεδομένα!$O:$O,0))</f>
        <v>37</v>
      </c>
      <c r="G7128" s="6" t="s">
        <v>148</v>
      </c>
      <c r="H7128" s="2" t="str">
        <f>INDEX(Δεδομένα!B$1:B$51,MATCH('2020'!G7128,Δεδομένα!A$1:A$51,0))</f>
        <v>ΑΝΑΤΟΛΙΚΗΣ ΜΑΚΕΔΟΝΙΑΣ ΚΑΙ ΘΡΑΚΗΣ</v>
      </c>
      <c r="I7128" s="8">
        <f>INDEX(Δεδομένα!E$1:E$13,MATCH('2020'!H7128,Δεδομένα!D$1:D$13,0))</f>
        <v>2</v>
      </c>
      <c r="J7128" s="1">
        <v>44122</v>
      </c>
      <c r="K7128" s="6" t="s">
        <v>1268</v>
      </c>
      <c r="L7128" s="36" t="str">
        <f t="shared" si="444"/>
        <v>18/10/2020 18:08</v>
      </c>
      <c r="M7128" s="1">
        <v>44122</v>
      </c>
      <c r="N7128" s="6" t="s">
        <v>1480</v>
      </c>
      <c r="O7128" s="36" t="str">
        <f t="shared" si="445"/>
        <v>18/10/2020 19:06</v>
      </c>
      <c r="P7128" s="46">
        <f t="shared" si="446"/>
        <v>4.0277777770825196E-2</v>
      </c>
      <c r="Q7128" s="48">
        <v>0</v>
      </c>
      <c r="R7128" s="47">
        <f t="shared" si="447"/>
        <v>57.999999989988282</v>
      </c>
      <c r="S7128" s="6" t="s">
        <v>44</v>
      </c>
      <c r="T7128" s="6" t="s">
        <v>859</v>
      </c>
      <c r="U7128" s="6" t="s">
        <v>5659</v>
      </c>
      <c r="V7128" s="6" t="s">
        <v>7345</v>
      </c>
      <c r="W7128" s="7">
        <v>0</v>
      </c>
      <c r="X7128" s="7">
        <v>0</v>
      </c>
      <c r="Y7128" s="7">
        <v>0</v>
      </c>
      <c r="Z7128" s="7">
        <v>0</v>
      </c>
      <c r="AA7128" s="7">
        <v>1</v>
      </c>
      <c r="AB7128" s="7">
        <v>0</v>
      </c>
      <c r="AC7128" s="7">
        <v>0</v>
      </c>
      <c r="AD7128" s="7">
        <v>0</v>
      </c>
      <c r="AE7128">
        <v>2</v>
      </c>
      <c r="AF7128">
        <v>0</v>
      </c>
      <c r="AG7128">
        <v>0</v>
      </c>
      <c r="AH7128">
        <v>0</v>
      </c>
      <c r="AI7128">
        <v>0</v>
      </c>
      <c r="AJ7128">
        <v>1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</row>
    <row r="7129" spans="1:44" x14ac:dyDescent="0.25">
      <c r="A7129">
        <v>1599694</v>
      </c>
      <c r="B7129">
        <v>797637</v>
      </c>
      <c r="C7129">
        <v>20.768365125566</v>
      </c>
      <c r="D7129">
        <v>37.745068545995899</v>
      </c>
      <c r="E7129" s="68" t="s">
        <v>1599</v>
      </c>
      <c r="F7129" s="8">
        <f>INDEX(Δεδομένα!$P:$P,MATCH('2020'!E7129,Δεδομένα!$O:$O,0))</f>
        <v>238</v>
      </c>
      <c r="G7129" s="6" t="s">
        <v>1600</v>
      </c>
      <c r="H7129" s="2" t="str">
        <f>INDEX(Δεδομένα!B$1:B$51,MATCH('2020'!G7129,Δεδομένα!A$1:A$51,0))</f>
        <v>ΙΟΝΙΩΝ ΝΗΣΩΝ</v>
      </c>
      <c r="I7129" s="8">
        <f>INDEX(Δεδομένα!E$1:E$13,MATCH('2020'!H7129,Δεδομένα!D$1:D$13,0))</f>
        <v>13</v>
      </c>
      <c r="J7129" s="1">
        <v>44122</v>
      </c>
      <c r="K7129" s="6" t="s">
        <v>507</v>
      </c>
      <c r="L7129" s="36" t="str">
        <f t="shared" si="444"/>
        <v>18/10/2020 10:55</v>
      </c>
      <c r="M7129" s="1">
        <v>44122</v>
      </c>
      <c r="N7129" s="6" t="s">
        <v>1143</v>
      </c>
      <c r="O7129" s="36" t="str">
        <f t="shared" si="445"/>
        <v>18/10/2020 12:22</v>
      </c>
      <c r="P7129" s="46">
        <f t="shared" si="446"/>
        <v>6.0416666667151731E-2</v>
      </c>
      <c r="Q7129" s="48">
        <v>0</v>
      </c>
      <c r="R7129" s="47">
        <f t="shared" si="447"/>
        <v>87.000000000698492</v>
      </c>
      <c r="S7129" s="6" t="s">
        <v>44</v>
      </c>
      <c r="T7129" s="6" t="s">
        <v>1601</v>
      </c>
      <c r="U7129" s="6" t="s">
        <v>44</v>
      </c>
      <c r="V7129" s="6" t="s">
        <v>7336</v>
      </c>
      <c r="W7129" s="7">
        <v>0</v>
      </c>
      <c r="X7129" s="7">
        <v>0.05</v>
      </c>
      <c r="Y7129" s="7">
        <v>0</v>
      </c>
      <c r="Z7129" s="7">
        <v>0</v>
      </c>
      <c r="AA7129" s="7">
        <v>0</v>
      </c>
      <c r="AB7129" s="7">
        <v>0</v>
      </c>
      <c r="AC7129" s="7">
        <v>0</v>
      </c>
      <c r="AD7129" s="7">
        <v>0</v>
      </c>
      <c r="AE7129">
        <v>4</v>
      </c>
      <c r="AF7129">
        <v>0</v>
      </c>
      <c r="AG7129">
        <v>0</v>
      </c>
      <c r="AH7129">
        <v>0</v>
      </c>
      <c r="AI7129">
        <v>0</v>
      </c>
      <c r="AJ7129">
        <v>2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</row>
    <row r="7130" spans="1:44" x14ac:dyDescent="0.25">
      <c r="A7130">
        <v>1600575</v>
      </c>
      <c r="B7130">
        <v>797708</v>
      </c>
      <c r="C7130">
        <v>20.945706264827201</v>
      </c>
      <c r="D7130">
        <v>37.725615942407103</v>
      </c>
      <c r="E7130" s="68" t="s">
        <v>1599</v>
      </c>
      <c r="F7130" s="8">
        <f>INDEX(Δεδομένα!$P:$P,MATCH('2020'!E7130,Δεδομένα!$O:$O,0))</f>
        <v>238</v>
      </c>
      <c r="G7130" s="6" t="s">
        <v>1600</v>
      </c>
      <c r="H7130" s="2" t="str">
        <f>INDEX(Δεδομένα!B$1:B$51,MATCH('2020'!G7130,Δεδομένα!A$1:A$51,0))</f>
        <v>ΙΟΝΙΩΝ ΝΗΣΩΝ</v>
      </c>
      <c r="I7130" s="8">
        <f>INDEX(Δεδομένα!E$1:E$13,MATCH('2020'!H7130,Δεδομένα!D$1:D$13,0))</f>
        <v>13</v>
      </c>
      <c r="J7130" s="1">
        <v>44122</v>
      </c>
      <c r="K7130" s="6" t="s">
        <v>2017</v>
      </c>
      <c r="L7130" s="36" t="str">
        <f t="shared" si="444"/>
        <v>18/10/2020 14:34</v>
      </c>
      <c r="M7130" s="1">
        <v>44122</v>
      </c>
      <c r="N7130" s="6" t="s">
        <v>256</v>
      </c>
      <c r="O7130" s="36" t="str">
        <f t="shared" si="445"/>
        <v>18/10/2020 19:30</v>
      </c>
      <c r="P7130" s="46">
        <f t="shared" si="446"/>
        <v>0.20555555555620231</v>
      </c>
      <c r="Q7130" s="48">
        <v>0</v>
      </c>
      <c r="R7130" s="47">
        <f t="shared" si="447"/>
        <v>296.00000000093132</v>
      </c>
      <c r="S7130" s="6" t="s">
        <v>44</v>
      </c>
      <c r="T7130" s="6" t="s">
        <v>1601</v>
      </c>
      <c r="U7130" s="6" t="s">
        <v>44</v>
      </c>
      <c r="V7130" s="6" t="s">
        <v>2283</v>
      </c>
      <c r="W7130" s="7">
        <v>0</v>
      </c>
      <c r="X7130" s="7">
        <v>0.2</v>
      </c>
      <c r="Y7130" s="7">
        <v>0</v>
      </c>
      <c r="Z7130" s="7">
        <v>0</v>
      </c>
      <c r="AA7130" s="7">
        <v>0</v>
      </c>
      <c r="AB7130" s="7">
        <v>0</v>
      </c>
      <c r="AC7130" s="7">
        <v>0</v>
      </c>
      <c r="AD7130" s="7">
        <v>0</v>
      </c>
      <c r="AE7130">
        <v>6</v>
      </c>
      <c r="AF7130">
        <v>0</v>
      </c>
      <c r="AG7130">
        <v>0</v>
      </c>
      <c r="AH7130">
        <v>0</v>
      </c>
      <c r="AI7130">
        <v>0</v>
      </c>
      <c r="AJ7130">
        <v>3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</row>
    <row r="7131" spans="1:44" x14ac:dyDescent="0.25">
      <c r="A7131">
        <v>1599413</v>
      </c>
      <c r="B7131">
        <v>797691</v>
      </c>
      <c r="C7131">
        <v>22.186582529233799</v>
      </c>
      <c r="D7131">
        <v>40.596935590659101</v>
      </c>
      <c r="E7131" s="68" t="s">
        <v>852</v>
      </c>
      <c r="F7131" s="8">
        <f>INDEX(Δεδομένα!$P:$P,MATCH('2020'!E7131,Δεδομένα!$O:$O,0))</f>
        <v>63</v>
      </c>
      <c r="G7131" s="6" t="s">
        <v>238</v>
      </c>
      <c r="H7131" s="2" t="str">
        <f>INDEX(Δεδομένα!B$1:B$51,MATCH('2020'!G7131,Δεδομένα!A$1:A$51,0))</f>
        <v>ΚΕΝΤΡΙΚΗΣ ΜΑΚΕΔΟΝΙΑΣ</v>
      </c>
      <c r="I7131" s="8">
        <f>INDEX(Δεδομένα!E$1:E$13,MATCH('2020'!H7131,Δεδομένα!D$1:D$13,0))</f>
        <v>3</v>
      </c>
      <c r="J7131" s="1">
        <v>44122</v>
      </c>
      <c r="K7131" s="6" t="s">
        <v>529</v>
      </c>
      <c r="L7131" s="36" t="str">
        <f t="shared" si="444"/>
        <v>18/10/2020 13:35</v>
      </c>
      <c r="M7131" s="1">
        <v>44122</v>
      </c>
      <c r="N7131" s="6" t="s">
        <v>542</v>
      </c>
      <c r="O7131" s="36" t="str">
        <f t="shared" si="445"/>
        <v>18/10/2020 14:30</v>
      </c>
      <c r="P7131" s="46">
        <f t="shared" si="446"/>
        <v>3.8194444445252884E-2</v>
      </c>
      <c r="Q7131" s="48">
        <v>0</v>
      </c>
      <c r="R7131" s="47">
        <f t="shared" si="447"/>
        <v>55.000000001164153</v>
      </c>
      <c r="S7131" s="6" t="s">
        <v>44</v>
      </c>
      <c r="T7131" s="6" t="s">
        <v>242</v>
      </c>
      <c r="U7131" s="6" t="s">
        <v>7338</v>
      </c>
      <c r="V7131" s="6" t="s">
        <v>7339</v>
      </c>
      <c r="W7131" s="7">
        <v>0</v>
      </c>
      <c r="X7131" s="7">
        <v>0</v>
      </c>
      <c r="Y7131" s="7">
        <v>0</v>
      </c>
      <c r="Z7131" s="7">
        <v>1.5</v>
      </c>
      <c r="AA7131" s="7">
        <v>0</v>
      </c>
      <c r="AB7131" s="7">
        <v>0</v>
      </c>
      <c r="AC7131" s="7">
        <v>0</v>
      </c>
      <c r="AD7131" s="7">
        <v>0</v>
      </c>
      <c r="AE7131">
        <v>3</v>
      </c>
      <c r="AF7131">
        <v>0</v>
      </c>
      <c r="AG7131">
        <v>0</v>
      </c>
      <c r="AH7131">
        <v>0</v>
      </c>
      <c r="AI7131">
        <v>0</v>
      </c>
      <c r="AJ7131">
        <v>1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</row>
    <row r="7132" spans="1:44" x14ac:dyDescent="0.25">
      <c r="A7132">
        <v>1599425</v>
      </c>
      <c r="B7132">
        <v>797796</v>
      </c>
      <c r="C7132">
        <v>22.2936613329497</v>
      </c>
      <c r="D7132">
        <v>40.514963435141098</v>
      </c>
      <c r="E7132" s="68" t="s">
        <v>852</v>
      </c>
      <c r="F7132" s="8">
        <f>INDEX(Δεδομένα!$P:$P,MATCH('2020'!E7132,Δεδομένα!$O:$O,0))</f>
        <v>63</v>
      </c>
      <c r="G7132" s="6" t="s">
        <v>238</v>
      </c>
      <c r="H7132" s="2" t="str">
        <f>INDEX(Δεδομένα!B$1:B$51,MATCH('2020'!G7132,Δεδομένα!A$1:A$51,0))</f>
        <v>ΚΕΝΤΡΙΚΗΣ ΜΑΚΕΔΟΝΙΑΣ</v>
      </c>
      <c r="I7132" s="8">
        <f>INDEX(Δεδομένα!E$1:E$13,MATCH('2020'!H7132,Δεδομένα!D$1:D$13,0))</f>
        <v>3</v>
      </c>
      <c r="J7132" s="1">
        <v>44122</v>
      </c>
      <c r="K7132" s="6" t="s">
        <v>181</v>
      </c>
      <c r="L7132" s="36" t="str">
        <f t="shared" si="444"/>
        <v>18/10/2020 19:15</v>
      </c>
      <c r="M7132" s="1">
        <v>44122</v>
      </c>
      <c r="N7132" s="6" t="s">
        <v>1648</v>
      </c>
      <c r="O7132" s="36" t="str">
        <f t="shared" si="445"/>
        <v>18/10/2020 19:57</v>
      </c>
      <c r="P7132" s="46">
        <f t="shared" si="446"/>
        <v>2.9166666667151731E-2</v>
      </c>
      <c r="Q7132" s="48">
        <v>0</v>
      </c>
      <c r="R7132" s="47">
        <f t="shared" si="447"/>
        <v>42.000000000698492</v>
      </c>
      <c r="S7132" s="6" t="s">
        <v>44</v>
      </c>
      <c r="T7132" s="6" t="s">
        <v>853</v>
      </c>
      <c r="U7132" s="6" t="s">
        <v>44</v>
      </c>
      <c r="V7132" s="6" t="s">
        <v>7346</v>
      </c>
      <c r="W7132" s="7">
        <v>0</v>
      </c>
      <c r="X7132" s="7">
        <v>0</v>
      </c>
      <c r="Y7132" s="7">
        <v>0</v>
      </c>
      <c r="Z7132" s="7">
        <v>0</v>
      </c>
      <c r="AA7132" s="7">
        <v>1</v>
      </c>
      <c r="AB7132" s="7">
        <v>0</v>
      </c>
      <c r="AC7132" s="7">
        <v>0</v>
      </c>
      <c r="AD7132" s="7">
        <v>0</v>
      </c>
      <c r="AE7132">
        <v>4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</row>
    <row r="7133" spans="1:44" x14ac:dyDescent="0.25">
      <c r="A7133">
        <v>1602566</v>
      </c>
      <c r="B7133">
        <v>797658</v>
      </c>
      <c r="C7133">
        <v>25.1135158538818</v>
      </c>
      <c r="D7133">
        <v>35.074005126953097</v>
      </c>
      <c r="E7133" s="68" t="s">
        <v>628</v>
      </c>
      <c r="F7133" s="8">
        <f>INDEX(Δεδομένα!$P:$P,MATCH('2020'!E7133,Δεδομένα!$O:$O,0))</f>
        <v>211</v>
      </c>
      <c r="G7133" s="6" t="s">
        <v>560</v>
      </c>
      <c r="H7133" s="2" t="str">
        <f>INDEX(Δεδομένα!B$1:B$51,MATCH('2020'!G7133,Δεδομένα!A$1:A$51,0))</f>
        <v>ΚΡΗΤΗΣ</v>
      </c>
      <c r="I7133" s="8">
        <f>INDEX(Δεδομένα!E$1:E$13,MATCH('2020'!H7133,Δεδομένα!D$1:D$13,0))</f>
        <v>12</v>
      </c>
      <c r="J7133" s="1">
        <v>44122</v>
      </c>
      <c r="K7133" s="6" t="s">
        <v>3258</v>
      </c>
      <c r="L7133" s="36" t="str">
        <f t="shared" si="444"/>
        <v>18/10/2020 12:18</v>
      </c>
      <c r="M7133" s="1">
        <v>44122</v>
      </c>
      <c r="N7133" s="6" t="s">
        <v>104</v>
      </c>
      <c r="O7133" s="36" t="str">
        <f t="shared" si="445"/>
        <v>18/10/2020 15:30</v>
      </c>
      <c r="P7133" s="46">
        <f t="shared" si="446"/>
        <v>0.13333333333866904</v>
      </c>
      <c r="Q7133" s="48">
        <v>0</v>
      </c>
      <c r="R7133" s="47">
        <f t="shared" si="447"/>
        <v>192.00000000768341</v>
      </c>
      <c r="S7133" s="6" t="s">
        <v>44</v>
      </c>
      <c r="T7133" s="6" t="s">
        <v>565</v>
      </c>
      <c r="U7133" s="6" t="s">
        <v>665</v>
      </c>
      <c r="V7133" s="6" t="s">
        <v>665</v>
      </c>
      <c r="W7133" s="7">
        <v>0</v>
      </c>
      <c r="X7133" s="7">
        <v>0</v>
      </c>
      <c r="Y7133" s="7">
        <v>0</v>
      </c>
      <c r="Z7133" s="7">
        <v>1</v>
      </c>
      <c r="AA7133" s="7">
        <v>0</v>
      </c>
      <c r="AB7133" s="7">
        <v>0.5</v>
      </c>
      <c r="AC7133" s="7">
        <v>0</v>
      </c>
      <c r="AD7133" s="7">
        <v>0</v>
      </c>
      <c r="AE7133">
        <v>5</v>
      </c>
      <c r="AF7133">
        <v>0</v>
      </c>
      <c r="AG7133">
        <v>0</v>
      </c>
      <c r="AH7133">
        <v>0</v>
      </c>
      <c r="AI7133">
        <v>0</v>
      </c>
      <c r="AJ7133">
        <v>2</v>
      </c>
      <c r="AK7133">
        <v>2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</row>
    <row r="7134" spans="1:44" x14ac:dyDescent="0.25">
      <c r="A7134">
        <v>1599330</v>
      </c>
      <c r="B7134">
        <v>797828</v>
      </c>
      <c r="C7134">
        <v>25.114950151086799</v>
      </c>
      <c r="D7134">
        <v>35.213430707608602</v>
      </c>
      <c r="E7134" s="68" t="s">
        <v>687</v>
      </c>
      <c r="F7134" s="8">
        <f>INDEX(Δεδομένα!$P:$P,MATCH('2020'!E7134,Δεδομένα!$O:$O,0))</f>
        <v>213</v>
      </c>
      <c r="G7134" s="6" t="s">
        <v>560</v>
      </c>
      <c r="H7134" s="2" t="str">
        <f>INDEX(Δεδομένα!B$1:B$51,MATCH('2020'!G7134,Δεδομένα!A$1:A$51,0))</f>
        <v>ΚΡΗΤΗΣ</v>
      </c>
      <c r="I7134" s="8">
        <f>INDEX(Δεδομένα!E$1:E$13,MATCH('2020'!H7134,Δεδομένα!D$1:D$13,0))</f>
        <v>12</v>
      </c>
      <c r="J7134" s="1">
        <v>44122</v>
      </c>
      <c r="K7134" s="6" t="s">
        <v>3064</v>
      </c>
      <c r="L7134" s="36" t="str">
        <f t="shared" si="444"/>
        <v>18/10/2020 21:03</v>
      </c>
      <c r="M7134" s="1">
        <v>44123</v>
      </c>
      <c r="N7134" s="6" t="s">
        <v>3217</v>
      </c>
      <c r="O7134" s="36" t="str">
        <f t="shared" si="445"/>
        <v>19/10/2020 00:15</v>
      </c>
      <c r="P7134" s="46">
        <f t="shared" si="446"/>
        <v>0.13333333333139308</v>
      </c>
      <c r="Q7134" s="48">
        <v>0</v>
      </c>
      <c r="R7134" s="47">
        <f t="shared" si="447"/>
        <v>191.99999999720603</v>
      </c>
      <c r="S7134" s="6" t="s">
        <v>44</v>
      </c>
      <c r="T7134" s="6" t="s">
        <v>697</v>
      </c>
      <c r="U7134" s="6" t="s">
        <v>713</v>
      </c>
      <c r="V7134" s="6" t="s">
        <v>1495</v>
      </c>
      <c r="W7134" s="7">
        <v>0</v>
      </c>
      <c r="X7134" s="7">
        <v>0</v>
      </c>
      <c r="Y7134" s="7">
        <v>0</v>
      </c>
      <c r="Z7134" s="7">
        <v>0</v>
      </c>
      <c r="AA7134" s="7">
        <v>0</v>
      </c>
      <c r="AB7134" s="7">
        <v>0</v>
      </c>
      <c r="AC7134" s="7">
        <v>0.4</v>
      </c>
      <c r="AD7134" s="7">
        <v>0</v>
      </c>
      <c r="AE7134">
        <v>6</v>
      </c>
      <c r="AF7134">
        <v>0</v>
      </c>
      <c r="AG7134">
        <v>0</v>
      </c>
      <c r="AH7134">
        <v>0</v>
      </c>
      <c r="AI7134">
        <v>0</v>
      </c>
      <c r="AJ7134">
        <v>3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</row>
    <row r="7135" spans="1:44" x14ac:dyDescent="0.25">
      <c r="A7135">
        <v>1599185</v>
      </c>
      <c r="B7135">
        <v>797589</v>
      </c>
      <c r="C7135">
        <v>22.592681339899801</v>
      </c>
      <c r="D7135">
        <v>40.726996943103899</v>
      </c>
      <c r="E7135" s="68" t="s">
        <v>873</v>
      </c>
      <c r="F7135" s="8">
        <f>INDEX(Δεδομένα!$P:$P,MATCH('2020'!E7135,Δεδομένα!$O:$O,0))</f>
        <v>61</v>
      </c>
      <c r="G7135" s="6" t="s">
        <v>170</v>
      </c>
      <c r="H7135" s="2" t="str">
        <f>INDEX(Δεδομένα!B$1:B$51,MATCH('2020'!G7135,Δεδομένα!A$1:A$51,0))</f>
        <v>ΚΕΝΤΡΙΚΗΣ ΜΑΚΕΔΟΝΙΑΣ</v>
      </c>
      <c r="I7135" s="8">
        <f>INDEX(Δεδομένα!E$1:E$13,MATCH('2020'!H7135,Δεδομένα!D$1:D$13,0))</f>
        <v>3</v>
      </c>
      <c r="J7135" s="1">
        <v>44122</v>
      </c>
      <c r="K7135" s="6" t="s">
        <v>2223</v>
      </c>
      <c r="L7135" s="36" t="str">
        <f t="shared" si="444"/>
        <v>18/10/2020 00:34</v>
      </c>
      <c r="M7135" s="1">
        <v>44122</v>
      </c>
      <c r="N7135" s="6" t="s">
        <v>6360</v>
      </c>
      <c r="O7135" s="36" t="str">
        <f t="shared" si="445"/>
        <v>18/10/2020 01:06</v>
      </c>
      <c r="P7135" s="46">
        <f t="shared" si="446"/>
        <v>2.2222222221898846E-2</v>
      </c>
      <c r="Q7135" s="48">
        <v>0</v>
      </c>
      <c r="R7135" s="47">
        <f t="shared" si="447"/>
        <v>31.999999999534339</v>
      </c>
      <c r="S7135" s="6" t="s">
        <v>44</v>
      </c>
      <c r="T7135" s="6" t="s">
        <v>187</v>
      </c>
      <c r="U7135" s="6" t="s">
        <v>1108</v>
      </c>
      <c r="V7135" s="6" t="s">
        <v>7335</v>
      </c>
      <c r="W7135" s="7">
        <v>0</v>
      </c>
      <c r="X7135" s="7">
        <v>0</v>
      </c>
      <c r="Y7135" s="7">
        <v>0</v>
      </c>
      <c r="Z7135" s="7">
        <v>0.2</v>
      </c>
      <c r="AA7135" s="7">
        <v>0</v>
      </c>
      <c r="AB7135" s="7">
        <v>0</v>
      </c>
      <c r="AC7135" s="7">
        <v>0</v>
      </c>
      <c r="AD7135" s="7">
        <v>0</v>
      </c>
      <c r="AE7135">
        <v>3</v>
      </c>
      <c r="AF7135">
        <v>0</v>
      </c>
      <c r="AG7135">
        <v>0</v>
      </c>
      <c r="AH7135">
        <v>0</v>
      </c>
      <c r="AI7135">
        <v>0</v>
      </c>
      <c r="AJ7135">
        <v>1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</row>
    <row r="7136" spans="1:44" x14ac:dyDescent="0.25">
      <c r="A7136">
        <v>1599239</v>
      </c>
      <c r="B7136">
        <v>797722</v>
      </c>
      <c r="C7136">
        <v>24.655417964761401</v>
      </c>
      <c r="D7136">
        <v>40.897049915085603</v>
      </c>
      <c r="E7136" s="68" t="s">
        <v>919</v>
      </c>
      <c r="F7136" s="8">
        <f>INDEX(Δεδομένα!$P:$P,MATCH('2020'!E7136,Δεδομένα!$O:$O,0))</f>
        <v>26</v>
      </c>
      <c r="G7136" s="6" t="s">
        <v>77</v>
      </c>
      <c r="H7136" s="2" t="str">
        <f>INDEX(Δεδομένα!B$1:B$51,MATCH('2020'!G7136,Δεδομένα!A$1:A$51,0))</f>
        <v>ΑΝΑΤΟΛΙΚΗΣ ΜΑΚΕΔΟΝΙΑΣ ΚΑΙ ΘΡΑΚΗΣ</v>
      </c>
      <c r="I7136" s="8">
        <f>INDEX(Δεδομένα!E$1:E$13,MATCH('2020'!H7136,Δεδομένα!D$1:D$13,0))</f>
        <v>2</v>
      </c>
      <c r="J7136" s="1">
        <v>44122</v>
      </c>
      <c r="K7136" s="6" t="s">
        <v>66</v>
      </c>
      <c r="L7136" s="36" t="str">
        <f t="shared" si="444"/>
        <v>18/10/2020 15:15</v>
      </c>
      <c r="M7136" s="1">
        <v>44122</v>
      </c>
      <c r="N7136" s="6" t="s">
        <v>1113</v>
      </c>
      <c r="O7136" s="36" t="str">
        <f t="shared" si="445"/>
        <v>18/10/2020 17:34</v>
      </c>
      <c r="P7136" s="46">
        <f t="shared" si="446"/>
        <v>9.6527777779556345E-2</v>
      </c>
      <c r="Q7136" s="48">
        <v>0</v>
      </c>
      <c r="R7136" s="47">
        <f t="shared" si="447"/>
        <v>139.00000000256114</v>
      </c>
      <c r="S7136" s="6" t="s">
        <v>44</v>
      </c>
      <c r="T7136" s="6" t="s">
        <v>921</v>
      </c>
      <c r="U7136" s="6" t="s">
        <v>44</v>
      </c>
      <c r="V7136" s="6" t="s">
        <v>1391</v>
      </c>
      <c r="W7136" s="7">
        <v>0</v>
      </c>
      <c r="X7136" s="7">
        <v>0</v>
      </c>
      <c r="Y7136" s="7">
        <v>0</v>
      </c>
      <c r="Z7136" s="7">
        <v>5</v>
      </c>
      <c r="AA7136" s="7">
        <v>0</v>
      </c>
      <c r="AB7136" s="7">
        <v>0</v>
      </c>
      <c r="AC7136" s="7">
        <v>80</v>
      </c>
      <c r="AD7136" s="7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</row>
    <row r="7137" spans="1:44" x14ac:dyDescent="0.25">
      <c r="A7137">
        <v>1622249</v>
      </c>
      <c r="B7137">
        <v>797736</v>
      </c>
      <c r="C7137">
        <v>20.369584806088302</v>
      </c>
      <c r="D7137">
        <v>38.173344574873902</v>
      </c>
      <c r="E7137" s="68" t="s">
        <v>802</v>
      </c>
      <c r="F7137" s="8">
        <f>INDEX(Δεδομένα!$P:$P,MATCH('2020'!E7137,Δεδομένα!$O:$O,0))</f>
        <v>237</v>
      </c>
      <c r="G7137" s="6" t="s">
        <v>799</v>
      </c>
      <c r="H7137" s="2" t="str">
        <f>INDEX(Δεδομένα!B$1:B$51,MATCH('2020'!G7137,Δεδομένα!A$1:A$51,0))</f>
        <v>ΙΟΝΙΩΝ ΝΗΣΩΝ</v>
      </c>
      <c r="I7137" s="8">
        <f>INDEX(Δεδομένα!E$1:E$13,MATCH('2020'!H7137,Δεδομένα!D$1:D$13,0))</f>
        <v>13</v>
      </c>
      <c r="J7137" s="1">
        <v>44122</v>
      </c>
      <c r="K7137" s="6" t="s">
        <v>275</v>
      </c>
      <c r="L7137" s="36" t="str">
        <f t="shared" si="444"/>
        <v>18/10/2020 15:05</v>
      </c>
      <c r="M7137" s="1">
        <v>44122</v>
      </c>
      <c r="N7137" s="6" t="s">
        <v>255</v>
      </c>
      <c r="O7137" s="36" t="str">
        <f t="shared" si="445"/>
        <v>18/10/2020 17:45</v>
      </c>
      <c r="P7137" s="46">
        <f t="shared" si="446"/>
        <v>0.11111111111677019</v>
      </c>
      <c r="Q7137" s="48">
        <v>0</v>
      </c>
      <c r="R7137" s="47">
        <f t="shared" si="447"/>
        <v>160.00000000814907</v>
      </c>
      <c r="S7137" s="6" t="s">
        <v>44</v>
      </c>
      <c r="T7137" s="6" t="s">
        <v>803</v>
      </c>
      <c r="U7137" s="6" t="s">
        <v>44</v>
      </c>
      <c r="V7137" s="6" t="s">
        <v>7342</v>
      </c>
      <c r="W7137" s="7">
        <v>0</v>
      </c>
      <c r="X7137" s="7">
        <v>0</v>
      </c>
      <c r="Y7137" s="7">
        <v>0</v>
      </c>
      <c r="Z7137" s="7">
        <v>0.1</v>
      </c>
      <c r="AA7137" s="7">
        <v>0</v>
      </c>
      <c r="AB7137" s="7">
        <v>0</v>
      </c>
      <c r="AC7137" s="7">
        <v>0</v>
      </c>
      <c r="AD7137" s="7">
        <v>0</v>
      </c>
      <c r="AE7137">
        <v>2</v>
      </c>
      <c r="AF7137">
        <v>0</v>
      </c>
      <c r="AG7137">
        <v>0</v>
      </c>
      <c r="AH7137">
        <v>0</v>
      </c>
      <c r="AI7137">
        <v>0</v>
      </c>
      <c r="AJ7137">
        <v>1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</row>
    <row r="7138" spans="1:44" x14ac:dyDescent="0.25">
      <c r="A7138">
        <v>1616873</v>
      </c>
      <c r="B7138">
        <v>797652</v>
      </c>
      <c r="C7138">
        <v>22.680558802726999</v>
      </c>
      <c r="D7138">
        <v>37.924354654066001</v>
      </c>
      <c r="E7138" s="68" t="s">
        <v>390</v>
      </c>
      <c r="F7138" s="8">
        <f>INDEX(Δεδομένα!$P:$P,MATCH('2020'!E7138,Δεδομένα!$O:$O,0))</f>
        <v>159</v>
      </c>
      <c r="G7138" s="6" t="s">
        <v>391</v>
      </c>
      <c r="H7138" s="2" t="str">
        <f>INDEX(Δεδομένα!B$1:B$51,MATCH('2020'!G7138,Δεδομένα!A$1:A$51,0))</f>
        <v>ΠΕΛΛΟΠΟΝΗΣΟΥ</v>
      </c>
      <c r="I7138" s="8">
        <f>INDEX(Δεδομένα!E$1:E$13,MATCH('2020'!H7138,Δεδομένα!D$1:D$13,0))</f>
        <v>8</v>
      </c>
      <c r="J7138" s="1">
        <v>44122</v>
      </c>
      <c r="K7138" s="6" t="s">
        <v>517</v>
      </c>
      <c r="L7138" s="36" t="str">
        <f t="shared" si="444"/>
        <v>18/10/2020 12:00</v>
      </c>
      <c r="M7138" s="1">
        <v>44122</v>
      </c>
      <c r="N7138" s="6" t="s">
        <v>117</v>
      </c>
      <c r="O7138" s="36" t="str">
        <f t="shared" si="445"/>
        <v>18/10/2020 20:00</v>
      </c>
      <c r="P7138" s="46">
        <f t="shared" si="446"/>
        <v>0.33333333333575865</v>
      </c>
      <c r="Q7138" s="48">
        <v>0</v>
      </c>
      <c r="R7138" s="47">
        <f t="shared" si="447"/>
        <v>480.00000000349246</v>
      </c>
      <c r="S7138" s="6" t="s">
        <v>44</v>
      </c>
      <c r="T7138" s="6" t="s">
        <v>812</v>
      </c>
      <c r="U7138" s="6" t="s">
        <v>2477</v>
      </c>
      <c r="V7138" s="6" t="s">
        <v>2477</v>
      </c>
      <c r="W7138" s="7">
        <v>0</v>
      </c>
      <c r="X7138" s="7">
        <v>1</v>
      </c>
      <c r="Y7138" s="7">
        <v>0</v>
      </c>
      <c r="Z7138" s="7">
        <v>0</v>
      </c>
      <c r="AA7138" s="7">
        <v>0</v>
      </c>
      <c r="AB7138" s="7">
        <v>2</v>
      </c>
      <c r="AC7138" s="7">
        <v>0</v>
      </c>
      <c r="AD7138" s="7">
        <v>0</v>
      </c>
      <c r="AE7138">
        <v>8</v>
      </c>
      <c r="AF7138">
        <v>0</v>
      </c>
      <c r="AG7138">
        <v>0</v>
      </c>
      <c r="AH7138">
        <v>0</v>
      </c>
      <c r="AI7138">
        <v>0</v>
      </c>
      <c r="AJ7138">
        <v>4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</row>
    <row r="7139" spans="1:44" x14ac:dyDescent="0.25">
      <c r="A7139">
        <v>1616896</v>
      </c>
      <c r="B7139">
        <v>797683</v>
      </c>
      <c r="C7139">
        <v>22.764894554367299</v>
      </c>
      <c r="D7139">
        <v>37.9737874303936</v>
      </c>
      <c r="E7139" s="68" t="s">
        <v>390</v>
      </c>
      <c r="F7139" s="8">
        <f>INDEX(Δεδομένα!$P:$P,MATCH('2020'!E7139,Δεδομένα!$O:$O,0))</f>
        <v>159</v>
      </c>
      <c r="G7139" s="6" t="s">
        <v>391</v>
      </c>
      <c r="H7139" s="2" t="str">
        <f>INDEX(Δεδομένα!B$1:B$51,MATCH('2020'!G7139,Δεδομένα!A$1:A$51,0))</f>
        <v>ΠΕΛΛΟΠΟΝΗΣΟΥ</v>
      </c>
      <c r="I7139" s="8">
        <f>INDEX(Δεδομένα!E$1:E$13,MATCH('2020'!H7139,Δεδομένα!D$1:D$13,0))</f>
        <v>8</v>
      </c>
      <c r="J7139" s="1">
        <v>44122</v>
      </c>
      <c r="K7139" s="6" t="s">
        <v>440</v>
      </c>
      <c r="L7139" s="36" t="str">
        <f t="shared" si="444"/>
        <v>18/10/2020 13:15</v>
      </c>
      <c r="M7139" s="1">
        <v>44122</v>
      </c>
      <c r="N7139" s="6" t="s">
        <v>159</v>
      </c>
      <c r="O7139" s="36" t="str">
        <f t="shared" si="445"/>
        <v>18/10/2020 14:05</v>
      </c>
      <c r="P7139" s="46">
        <f t="shared" si="446"/>
        <v>3.4722222218988463E-2</v>
      </c>
      <c r="Q7139" s="48">
        <v>0</v>
      </c>
      <c r="R7139" s="47">
        <f t="shared" si="447"/>
        <v>49.999999995343387</v>
      </c>
      <c r="S7139" s="6" t="s">
        <v>44</v>
      </c>
      <c r="T7139" s="6" t="s">
        <v>812</v>
      </c>
      <c r="U7139" s="6" t="s">
        <v>44</v>
      </c>
      <c r="V7139" s="6" t="s">
        <v>6435</v>
      </c>
      <c r="W7139" s="7">
        <v>0</v>
      </c>
      <c r="X7139" s="7">
        <v>0</v>
      </c>
      <c r="Y7139" s="7">
        <v>0</v>
      </c>
      <c r="Z7139" s="7">
        <v>0</v>
      </c>
      <c r="AA7139" s="7">
        <v>0</v>
      </c>
      <c r="AB7139" s="7">
        <v>0.2</v>
      </c>
      <c r="AC7139" s="7">
        <v>0</v>
      </c>
      <c r="AD7139" s="7">
        <v>0</v>
      </c>
      <c r="AE7139">
        <v>2</v>
      </c>
      <c r="AF7139">
        <v>0</v>
      </c>
      <c r="AG7139">
        <v>0</v>
      </c>
      <c r="AH7139">
        <v>0</v>
      </c>
      <c r="AI7139">
        <v>0</v>
      </c>
      <c r="AJ7139">
        <v>1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</row>
    <row r="7140" spans="1:44" x14ac:dyDescent="0.25">
      <c r="A7140">
        <v>1599324</v>
      </c>
      <c r="B7140">
        <v>797745</v>
      </c>
      <c r="C7140">
        <v>22.955084689824599</v>
      </c>
      <c r="D7140">
        <v>37.926506610517499</v>
      </c>
      <c r="E7140" s="68" t="s">
        <v>810</v>
      </c>
      <c r="F7140" s="8">
        <f>INDEX(Δεδομένα!$P:$P,MATCH('2020'!E7140,Δεδομένα!$O:$O,0))</f>
        <v>157</v>
      </c>
      <c r="G7140" s="6" t="s">
        <v>391</v>
      </c>
      <c r="H7140" s="2" t="str">
        <f>INDEX(Δεδομένα!B$1:B$51,MATCH('2020'!G7140,Δεδομένα!A$1:A$51,0))</f>
        <v>ΠΕΛΛΟΠΟΝΗΣΟΥ</v>
      </c>
      <c r="I7140" s="8">
        <f>INDEX(Δεδομένα!E$1:E$13,MATCH('2020'!H7140,Δεδομένα!D$1:D$13,0))</f>
        <v>8</v>
      </c>
      <c r="J7140" s="1">
        <v>44122</v>
      </c>
      <c r="K7140" s="6" t="s">
        <v>796</v>
      </c>
      <c r="L7140" s="36" t="str">
        <f t="shared" si="444"/>
        <v>18/10/2020 16:10</v>
      </c>
      <c r="M7140" s="1">
        <v>44122</v>
      </c>
      <c r="N7140" s="6" t="s">
        <v>43</v>
      </c>
      <c r="O7140" s="36" t="str">
        <f t="shared" si="445"/>
        <v>18/10/2020 17:35</v>
      </c>
      <c r="P7140" s="46">
        <f t="shared" si="446"/>
        <v>5.9027777781011537E-2</v>
      </c>
      <c r="Q7140" s="48">
        <v>0</v>
      </c>
      <c r="R7140" s="47">
        <f t="shared" si="447"/>
        <v>85.000000004656613</v>
      </c>
      <c r="S7140" s="6" t="s">
        <v>44</v>
      </c>
      <c r="T7140" s="6" t="s">
        <v>1012</v>
      </c>
      <c r="U7140" s="6" t="s">
        <v>1620</v>
      </c>
      <c r="V7140" s="6" t="s">
        <v>1110</v>
      </c>
      <c r="W7140" s="7">
        <v>0</v>
      </c>
      <c r="X7140" s="7">
        <v>0</v>
      </c>
      <c r="Y7140" s="7">
        <v>0</v>
      </c>
      <c r="Z7140" s="7">
        <v>0</v>
      </c>
      <c r="AA7140" s="7">
        <v>0</v>
      </c>
      <c r="AB7140" s="7">
        <v>2</v>
      </c>
      <c r="AC7140" s="7">
        <v>0</v>
      </c>
      <c r="AD7140" s="7">
        <v>0</v>
      </c>
      <c r="AE7140">
        <v>9</v>
      </c>
      <c r="AF7140">
        <v>0</v>
      </c>
      <c r="AG7140">
        <v>0</v>
      </c>
      <c r="AH7140">
        <v>0</v>
      </c>
      <c r="AI7140">
        <v>0</v>
      </c>
      <c r="AJ7140">
        <v>4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</row>
    <row r="7141" spans="1:44" x14ac:dyDescent="0.25">
      <c r="A7141">
        <v>1616900</v>
      </c>
      <c r="B7141">
        <v>797751</v>
      </c>
      <c r="C7141">
        <v>22.790198440587201</v>
      </c>
      <c r="D7141">
        <v>37.969226877743303</v>
      </c>
      <c r="E7141" s="68" t="s">
        <v>390</v>
      </c>
      <c r="F7141" s="8">
        <f>INDEX(Δεδομένα!$P:$P,MATCH('2020'!E7141,Δεδομένα!$O:$O,0))</f>
        <v>159</v>
      </c>
      <c r="G7141" s="6" t="s">
        <v>391</v>
      </c>
      <c r="H7141" s="2" t="str">
        <f>INDEX(Δεδομένα!B$1:B$51,MATCH('2020'!G7141,Δεδομένα!A$1:A$51,0))</f>
        <v>ΠΕΛΛΟΠΟΝΗΣΟΥ</v>
      </c>
      <c r="I7141" s="8">
        <f>INDEX(Δεδομένα!E$1:E$13,MATCH('2020'!H7141,Δεδομένα!D$1:D$13,0))</f>
        <v>8</v>
      </c>
      <c r="J7141" s="1">
        <v>44122</v>
      </c>
      <c r="K7141" s="6" t="s">
        <v>201</v>
      </c>
      <c r="L7141" s="36" t="str">
        <f t="shared" si="444"/>
        <v>18/10/2020 16:40</v>
      </c>
      <c r="M7141" s="1">
        <v>44122</v>
      </c>
      <c r="N7141" s="6" t="s">
        <v>156</v>
      </c>
      <c r="O7141" s="36" t="str">
        <f t="shared" si="445"/>
        <v>18/10/2020 17:30</v>
      </c>
      <c r="P7141" s="46">
        <f t="shared" si="446"/>
        <v>3.4722222218988463E-2</v>
      </c>
      <c r="Q7141" s="48">
        <v>0</v>
      </c>
      <c r="R7141" s="47">
        <f t="shared" si="447"/>
        <v>49.999999995343387</v>
      </c>
      <c r="S7141" s="6" t="s">
        <v>44</v>
      </c>
      <c r="T7141" s="6" t="s">
        <v>812</v>
      </c>
      <c r="U7141" s="6" t="s">
        <v>6553</v>
      </c>
      <c r="V7141" s="6" t="s">
        <v>6554</v>
      </c>
      <c r="W7141" s="7">
        <v>0</v>
      </c>
      <c r="X7141" s="7">
        <v>0</v>
      </c>
      <c r="Y7141" s="7">
        <v>0</v>
      </c>
      <c r="Z7141" s="7">
        <v>0</v>
      </c>
      <c r="AA7141" s="7">
        <v>0</v>
      </c>
      <c r="AB7141" s="7">
        <v>0.2</v>
      </c>
      <c r="AC7141" s="7">
        <v>0</v>
      </c>
      <c r="AD7141" s="7">
        <v>0</v>
      </c>
      <c r="AE7141">
        <v>4</v>
      </c>
      <c r="AF7141">
        <v>0</v>
      </c>
      <c r="AG7141">
        <v>0</v>
      </c>
      <c r="AH7141">
        <v>0</v>
      </c>
      <c r="AI7141">
        <v>0</v>
      </c>
      <c r="AJ7141">
        <v>1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</row>
    <row r="7142" spans="1:44" x14ac:dyDescent="0.25">
      <c r="A7142">
        <v>1602240</v>
      </c>
      <c r="B7142">
        <v>797649</v>
      </c>
      <c r="C7142">
        <v>25.159120383186998</v>
      </c>
      <c r="D7142">
        <v>39.922134561445603</v>
      </c>
      <c r="E7142" s="68" t="s">
        <v>519</v>
      </c>
      <c r="F7142" s="8">
        <f>INDEX(Δεδομένα!$P:$P,MATCH('2020'!E7142,Δεδομένα!$O:$O,0))</f>
        <v>200</v>
      </c>
      <c r="G7142" s="6" t="s">
        <v>495</v>
      </c>
      <c r="H7142" s="2" t="str">
        <f>INDEX(Δεδομένα!B$1:B$51,MATCH('2020'!G7142,Δεδομένα!A$1:A$51,0))</f>
        <v>ΒΟΡΕΙΟΥ ΑΙΓΑΙΟΥ</v>
      </c>
      <c r="I7142" s="8">
        <f>INDEX(Δεδομένα!E$1:E$13,MATCH('2020'!H7142,Δεδομένα!D$1:D$13,0))</f>
        <v>11</v>
      </c>
      <c r="J7142" s="1">
        <v>44122</v>
      </c>
      <c r="K7142" s="6" t="s">
        <v>645</v>
      </c>
      <c r="L7142" s="36" t="str">
        <f t="shared" si="444"/>
        <v>18/10/2020 11:30</v>
      </c>
      <c r="M7142" s="1">
        <v>44122</v>
      </c>
      <c r="N7142" s="6" t="s">
        <v>770</v>
      </c>
      <c r="O7142" s="36" t="str">
        <f t="shared" si="445"/>
        <v>18/10/2020 17:57</v>
      </c>
      <c r="P7142" s="46">
        <f t="shared" si="446"/>
        <v>0.26875000000291038</v>
      </c>
      <c r="Q7142" s="48">
        <v>0</v>
      </c>
      <c r="R7142" s="47">
        <f t="shared" si="447"/>
        <v>387.00000000419095</v>
      </c>
      <c r="S7142" s="6" t="s">
        <v>44</v>
      </c>
      <c r="T7142" s="6" t="s">
        <v>521</v>
      </c>
      <c r="U7142" s="6" t="s">
        <v>1682</v>
      </c>
      <c r="V7142" s="6" t="s">
        <v>1682</v>
      </c>
      <c r="W7142" s="7">
        <v>0</v>
      </c>
      <c r="X7142" s="7">
        <v>0</v>
      </c>
      <c r="Y7142" s="7">
        <v>0</v>
      </c>
      <c r="Z7142" s="7">
        <v>0</v>
      </c>
      <c r="AA7142" s="7">
        <v>0</v>
      </c>
      <c r="AB7142" s="7">
        <v>0</v>
      </c>
      <c r="AC7142" s="7">
        <v>10</v>
      </c>
      <c r="AD7142" s="7">
        <v>0</v>
      </c>
      <c r="AE7142">
        <v>6</v>
      </c>
      <c r="AF7142">
        <v>0</v>
      </c>
      <c r="AG7142">
        <v>0</v>
      </c>
      <c r="AH7142">
        <v>0</v>
      </c>
      <c r="AI7142">
        <v>0</v>
      </c>
      <c r="AJ7142">
        <v>3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</row>
    <row r="7143" spans="1:44" x14ac:dyDescent="0.25">
      <c r="A7143">
        <v>1616225</v>
      </c>
      <c r="B7143">
        <v>797786</v>
      </c>
      <c r="C7143">
        <v>26.215574059311098</v>
      </c>
      <c r="D7143">
        <v>39.249285746907702</v>
      </c>
      <c r="E7143" s="68" t="s">
        <v>506</v>
      </c>
      <c r="F7143" s="8">
        <f>INDEX(Δεδομένα!$P:$P,MATCH('2020'!E7143,Δεδομένα!$O:$O,0))</f>
        <v>197</v>
      </c>
      <c r="G7143" s="6" t="s">
        <v>495</v>
      </c>
      <c r="H7143" s="2" t="str">
        <f>INDEX(Δεδομένα!B$1:B$51,MATCH('2020'!G7143,Δεδομένα!A$1:A$51,0))</f>
        <v>ΒΟΡΕΙΟΥ ΑΙΓΑΙΟΥ</v>
      </c>
      <c r="I7143" s="8">
        <f>INDEX(Δεδομένα!E$1:E$13,MATCH('2020'!H7143,Δεδομένα!D$1:D$13,0))</f>
        <v>11</v>
      </c>
      <c r="J7143" s="1">
        <v>44122</v>
      </c>
      <c r="K7143" s="6" t="s">
        <v>621</v>
      </c>
      <c r="L7143" s="36" t="str">
        <f t="shared" si="444"/>
        <v>18/10/2020 18:20</v>
      </c>
      <c r="M7143" s="1">
        <v>44122</v>
      </c>
      <c r="N7143" s="6" t="s">
        <v>352</v>
      </c>
      <c r="O7143" s="36" t="str">
        <f t="shared" si="445"/>
        <v>18/10/2020 20:05</v>
      </c>
      <c r="P7143" s="46">
        <f t="shared" si="446"/>
        <v>7.2916666664241347E-2</v>
      </c>
      <c r="Q7143" s="48">
        <v>0</v>
      </c>
      <c r="R7143" s="47">
        <f t="shared" si="447"/>
        <v>104.99999999650754</v>
      </c>
      <c r="S7143" s="6" t="s">
        <v>44</v>
      </c>
      <c r="T7143" s="6" t="s">
        <v>508</v>
      </c>
      <c r="U7143" s="6" t="s">
        <v>1934</v>
      </c>
      <c r="V7143" s="6" t="s">
        <v>1934</v>
      </c>
      <c r="W7143" s="7">
        <v>0</v>
      </c>
      <c r="X7143" s="7">
        <v>0</v>
      </c>
      <c r="Y7143" s="7">
        <v>0</v>
      </c>
      <c r="Z7143" s="7">
        <v>0</v>
      </c>
      <c r="AA7143" s="7">
        <v>0</v>
      </c>
      <c r="AB7143" s="7">
        <v>0.02</v>
      </c>
      <c r="AC7143" s="7">
        <v>0</v>
      </c>
      <c r="AD7143" s="7">
        <v>0</v>
      </c>
      <c r="AE7143">
        <v>6</v>
      </c>
      <c r="AF7143">
        <v>0</v>
      </c>
      <c r="AG7143">
        <v>1</v>
      </c>
      <c r="AH7143">
        <v>0</v>
      </c>
      <c r="AI7143">
        <v>0</v>
      </c>
      <c r="AJ7143">
        <v>3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</row>
    <row r="7144" spans="1:44" x14ac:dyDescent="0.25">
      <c r="A7144">
        <v>1601741</v>
      </c>
      <c r="B7144">
        <v>797821</v>
      </c>
      <c r="C7144">
        <v>24.900251279336601</v>
      </c>
      <c r="D7144">
        <v>40.944012694404002</v>
      </c>
      <c r="E7144" s="68" t="s">
        <v>120</v>
      </c>
      <c r="F7144" s="8">
        <f>INDEX(Δεδομένα!$P:$P,MATCH('2020'!E7144,Δεδομένα!$O:$O,0))</f>
        <v>30</v>
      </c>
      <c r="G7144" s="6" t="s">
        <v>121</v>
      </c>
      <c r="H7144" s="2" t="str">
        <f>INDEX(Δεδομένα!B$1:B$51,MATCH('2020'!G7144,Δεδομένα!A$1:A$51,0))</f>
        <v>ΑΝΑΤΟΛΙΚΗΣ ΜΑΚΕΔΟΝΙΑΣ ΚΑΙ ΘΡΑΚΗΣ</v>
      </c>
      <c r="I7144" s="8">
        <f>INDEX(Δεδομένα!E$1:E$13,MATCH('2020'!H7144,Δεδομένα!D$1:D$13,0))</f>
        <v>2</v>
      </c>
      <c r="J7144" s="1">
        <v>44122</v>
      </c>
      <c r="K7144" s="6" t="s">
        <v>1127</v>
      </c>
      <c r="L7144" s="36" t="str">
        <f t="shared" si="444"/>
        <v>18/10/2020 20:16</v>
      </c>
      <c r="M7144" s="1">
        <v>44122</v>
      </c>
      <c r="N7144" s="6" t="s">
        <v>3960</v>
      </c>
      <c r="O7144" s="36" t="str">
        <f t="shared" si="445"/>
        <v>18/10/2020 21:49</v>
      </c>
      <c r="P7144" s="46">
        <f t="shared" si="446"/>
        <v>6.4583333332848269E-2</v>
      </c>
      <c r="Q7144" s="48">
        <v>0</v>
      </c>
      <c r="R7144" s="47">
        <f t="shared" si="447"/>
        <v>92.999999999301508</v>
      </c>
      <c r="S7144" s="6" t="s">
        <v>44</v>
      </c>
      <c r="T7144" s="6" t="s">
        <v>124</v>
      </c>
      <c r="U7144" s="6" t="s">
        <v>44</v>
      </c>
      <c r="V7144" s="6" t="s">
        <v>6083</v>
      </c>
      <c r="W7144" s="7">
        <v>0</v>
      </c>
      <c r="X7144" s="7">
        <v>0</v>
      </c>
      <c r="Y7144" s="7">
        <v>0</v>
      </c>
      <c r="Z7144" s="7">
        <v>0</v>
      </c>
      <c r="AA7144" s="7">
        <v>0.2</v>
      </c>
      <c r="AB7144" s="7">
        <v>0</v>
      </c>
      <c r="AC7144" s="7">
        <v>0</v>
      </c>
      <c r="AD7144" s="7">
        <v>0</v>
      </c>
      <c r="AE7144">
        <v>3</v>
      </c>
      <c r="AF7144">
        <v>0</v>
      </c>
      <c r="AG7144">
        <v>0</v>
      </c>
      <c r="AH7144">
        <v>0</v>
      </c>
      <c r="AI7144">
        <v>0</v>
      </c>
      <c r="AJ7144">
        <v>1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</row>
    <row r="7145" spans="1:44" x14ac:dyDescent="0.25">
      <c r="A7145">
        <v>1599234</v>
      </c>
      <c r="B7145">
        <v>797699</v>
      </c>
      <c r="C7145">
        <v>22.030618104810401</v>
      </c>
      <c r="D7145">
        <v>41.026168400862701</v>
      </c>
      <c r="E7145" s="68" t="s">
        <v>952</v>
      </c>
      <c r="F7145" s="8">
        <f>INDEX(Δεδομένα!$P:$P,MATCH('2020'!E7145,Δεδομένα!$O:$O,0))</f>
        <v>62</v>
      </c>
      <c r="G7145" s="6" t="s">
        <v>874</v>
      </c>
      <c r="H7145" s="2" t="str">
        <f>INDEX(Δεδομένα!B$1:B$51,MATCH('2020'!G7145,Δεδομένα!A$1:A$51,0))</f>
        <v>ΚΕΝΤΡΙΚΗΣ ΜΑΚΕΔΟΝΙΑΣ</v>
      </c>
      <c r="I7145" s="8">
        <f>INDEX(Δεδομένα!E$1:E$13,MATCH('2020'!H7145,Δεδομένα!D$1:D$13,0))</f>
        <v>3</v>
      </c>
      <c r="J7145" s="1">
        <v>44122</v>
      </c>
      <c r="K7145" s="6" t="s">
        <v>612</v>
      </c>
      <c r="L7145" s="36" t="str">
        <f t="shared" si="444"/>
        <v>18/10/2020 13:50</v>
      </c>
      <c r="M7145" s="1">
        <v>44122</v>
      </c>
      <c r="N7145" s="6" t="s">
        <v>2679</v>
      </c>
      <c r="O7145" s="36" t="str">
        <f t="shared" si="445"/>
        <v>18/10/2020 15:17</v>
      </c>
      <c r="P7145" s="46">
        <f t="shared" si="446"/>
        <v>6.0416666667151731E-2</v>
      </c>
      <c r="Q7145" s="48">
        <v>0</v>
      </c>
      <c r="R7145" s="47">
        <f t="shared" si="447"/>
        <v>87.000000000698492</v>
      </c>
      <c r="S7145" s="6" t="s">
        <v>44</v>
      </c>
      <c r="T7145" s="6" t="s">
        <v>954</v>
      </c>
      <c r="U7145" s="6" t="s">
        <v>1389</v>
      </c>
      <c r="V7145" s="6" t="s">
        <v>3804</v>
      </c>
      <c r="W7145" s="7">
        <v>0</v>
      </c>
      <c r="X7145" s="7">
        <v>0</v>
      </c>
      <c r="Y7145" s="7">
        <v>0</v>
      </c>
      <c r="Z7145" s="7">
        <v>0</v>
      </c>
      <c r="AA7145" s="7">
        <v>0</v>
      </c>
      <c r="AB7145" s="7">
        <v>1.5</v>
      </c>
      <c r="AC7145" s="7">
        <v>0</v>
      </c>
      <c r="AD7145" s="7">
        <v>0</v>
      </c>
      <c r="AE7145">
        <v>2</v>
      </c>
      <c r="AF7145">
        <v>0</v>
      </c>
      <c r="AG7145">
        <v>0</v>
      </c>
      <c r="AH7145">
        <v>0</v>
      </c>
      <c r="AI7145">
        <v>0</v>
      </c>
      <c r="AJ7145">
        <v>1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</row>
    <row r="7146" spans="1:44" x14ac:dyDescent="0.25">
      <c r="A7146">
        <v>1599342</v>
      </c>
      <c r="B7146">
        <v>797704</v>
      </c>
      <c r="C7146">
        <v>22.179299997148199</v>
      </c>
      <c r="D7146">
        <v>40.795626431349703</v>
      </c>
      <c r="E7146" s="68" t="s">
        <v>1122</v>
      </c>
      <c r="F7146" s="8">
        <f>INDEX(Δεδομένα!$P:$P,MATCH('2020'!E7146,Δεδομένα!$O:$O,0))</f>
        <v>253</v>
      </c>
      <c r="G7146" s="6" t="s">
        <v>874</v>
      </c>
      <c r="H7146" s="2" t="str">
        <f>INDEX(Δεδομένα!B$1:B$51,MATCH('2020'!G7146,Δεδομένα!A$1:A$51,0))</f>
        <v>ΚΕΝΤΡΙΚΗΣ ΜΑΚΕΔΟΝΙΑΣ</v>
      </c>
      <c r="I7146" s="8">
        <f>INDEX(Δεδομένα!E$1:E$13,MATCH('2020'!H7146,Δεδομένα!D$1:D$13,0))</f>
        <v>3</v>
      </c>
      <c r="J7146" s="1">
        <v>44122</v>
      </c>
      <c r="K7146" s="6" t="s">
        <v>768</v>
      </c>
      <c r="L7146" s="36" t="str">
        <f t="shared" si="444"/>
        <v>18/10/2020 14:15</v>
      </c>
      <c r="M7146" s="1">
        <v>44122</v>
      </c>
      <c r="N7146" s="6" t="s">
        <v>59</v>
      </c>
      <c r="O7146" s="36" t="str">
        <f t="shared" si="445"/>
        <v>18/10/2020 15:00</v>
      </c>
      <c r="P7146" s="46">
        <f t="shared" si="446"/>
        <v>3.125E-2</v>
      </c>
      <c r="Q7146" s="48">
        <v>0</v>
      </c>
      <c r="R7146" s="47">
        <f t="shared" si="447"/>
        <v>45</v>
      </c>
      <c r="S7146" s="6" t="s">
        <v>44</v>
      </c>
      <c r="T7146" s="6" t="s">
        <v>1507</v>
      </c>
      <c r="U7146" s="6" t="s">
        <v>44</v>
      </c>
      <c r="V7146" s="6" t="s">
        <v>7341</v>
      </c>
      <c r="W7146" s="7">
        <v>0</v>
      </c>
      <c r="X7146" s="7">
        <v>0</v>
      </c>
      <c r="Y7146" s="7">
        <v>0</v>
      </c>
      <c r="Z7146" s="7">
        <v>0</v>
      </c>
      <c r="AA7146" s="7">
        <v>0</v>
      </c>
      <c r="AB7146" s="7">
        <v>0.05</v>
      </c>
      <c r="AC7146" s="7">
        <v>0</v>
      </c>
      <c r="AD7146" s="7">
        <v>0</v>
      </c>
      <c r="AE7146">
        <v>2</v>
      </c>
      <c r="AF7146">
        <v>0</v>
      </c>
      <c r="AG7146">
        <v>0</v>
      </c>
      <c r="AH7146">
        <v>0</v>
      </c>
      <c r="AI7146">
        <v>0</v>
      </c>
      <c r="AJ7146">
        <v>1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</row>
    <row r="7147" spans="1:44" x14ac:dyDescent="0.25">
      <c r="A7147">
        <v>1599348</v>
      </c>
      <c r="B7147">
        <v>797741</v>
      </c>
      <c r="C7147">
        <v>22.0273992857915</v>
      </c>
      <c r="D7147">
        <v>40.804248101779599</v>
      </c>
      <c r="E7147" s="68" t="s">
        <v>1122</v>
      </c>
      <c r="F7147" s="8">
        <f>INDEX(Δεδομένα!$P:$P,MATCH('2020'!E7147,Δεδομένα!$O:$O,0))</f>
        <v>253</v>
      </c>
      <c r="G7147" s="6" t="s">
        <v>874</v>
      </c>
      <c r="H7147" s="2" t="str">
        <f>INDEX(Δεδομένα!B$1:B$51,MATCH('2020'!G7147,Δεδομένα!A$1:A$51,0))</f>
        <v>ΚΕΝΤΡΙΚΗΣ ΜΑΚΕΔΟΝΙΑΣ</v>
      </c>
      <c r="I7147" s="8">
        <f>INDEX(Δεδομένα!E$1:E$13,MATCH('2020'!H7147,Δεδομένα!D$1:D$13,0))</f>
        <v>3</v>
      </c>
      <c r="J7147" s="1">
        <v>44122</v>
      </c>
      <c r="K7147" s="6" t="s">
        <v>586</v>
      </c>
      <c r="L7147" s="36" t="str">
        <f t="shared" si="444"/>
        <v>18/10/2020 16:05</v>
      </c>
      <c r="M7147" s="1">
        <v>44122</v>
      </c>
      <c r="N7147" s="6" t="s">
        <v>157</v>
      </c>
      <c r="O7147" s="36" t="str">
        <f t="shared" si="445"/>
        <v>18/10/2020 18:10</v>
      </c>
      <c r="P7147" s="46">
        <f t="shared" si="446"/>
        <v>8.6805555554747116E-2</v>
      </c>
      <c r="Q7147" s="48">
        <v>0</v>
      </c>
      <c r="R7147" s="47">
        <f t="shared" si="447"/>
        <v>124.99999999883585</v>
      </c>
      <c r="S7147" s="6" t="s">
        <v>44</v>
      </c>
      <c r="T7147" s="6" t="s">
        <v>1124</v>
      </c>
      <c r="U7147" s="6" t="s">
        <v>2429</v>
      </c>
      <c r="V7147" s="6" t="s">
        <v>2429</v>
      </c>
      <c r="W7147" s="7">
        <v>0</v>
      </c>
      <c r="X7147" s="7">
        <v>0</v>
      </c>
      <c r="Y7147" s="7">
        <v>0</v>
      </c>
      <c r="Z7147" s="7">
        <v>0</v>
      </c>
      <c r="AA7147" s="7">
        <v>0</v>
      </c>
      <c r="AB7147" s="7">
        <v>0</v>
      </c>
      <c r="AC7147" s="7">
        <v>0.1</v>
      </c>
      <c r="AD7147" s="7">
        <v>0</v>
      </c>
      <c r="AE7147">
        <v>2</v>
      </c>
      <c r="AF7147">
        <v>0</v>
      </c>
      <c r="AG7147">
        <v>0</v>
      </c>
      <c r="AH7147">
        <v>0</v>
      </c>
      <c r="AI7147">
        <v>0</v>
      </c>
      <c r="AJ7147">
        <v>1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</row>
    <row r="7148" spans="1:44" x14ac:dyDescent="0.25">
      <c r="A7148">
        <v>1599362</v>
      </c>
      <c r="B7148">
        <v>797767</v>
      </c>
      <c r="C7148">
        <v>22.107368759501</v>
      </c>
      <c r="D7148">
        <v>40.715359617733398</v>
      </c>
      <c r="E7148" s="68" t="s">
        <v>1122</v>
      </c>
      <c r="F7148" s="8">
        <f>INDEX(Δεδομένα!$P:$P,MATCH('2020'!E7148,Δεδομένα!$O:$O,0))</f>
        <v>253</v>
      </c>
      <c r="G7148" s="6" t="s">
        <v>874</v>
      </c>
      <c r="H7148" s="2" t="str">
        <f>INDEX(Δεδομένα!B$1:B$51,MATCH('2020'!G7148,Δεδομένα!A$1:A$51,0))</f>
        <v>ΚΕΝΤΡΙΚΗΣ ΜΑΚΕΔΟΝΙΑΣ</v>
      </c>
      <c r="I7148" s="8">
        <f>INDEX(Δεδομένα!E$1:E$13,MATCH('2020'!H7148,Δεδομένα!D$1:D$13,0))</f>
        <v>3</v>
      </c>
      <c r="J7148" s="1">
        <v>44122</v>
      </c>
      <c r="K7148" s="6" t="s">
        <v>98</v>
      </c>
      <c r="L7148" s="36" t="str">
        <f t="shared" si="444"/>
        <v>18/10/2020 17:29</v>
      </c>
      <c r="M7148" s="1">
        <v>44122</v>
      </c>
      <c r="N7148" s="6" t="s">
        <v>157</v>
      </c>
      <c r="O7148" s="36" t="str">
        <f t="shared" si="445"/>
        <v>18/10/2020 18:10</v>
      </c>
      <c r="P7148" s="46">
        <f t="shared" si="446"/>
        <v>2.8472222220443655E-2</v>
      </c>
      <c r="Q7148" s="48">
        <v>0</v>
      </c>
      <c r="R7148" s="47">
        <f t="shared" si="447"/>
        <v>40.999999997438863</v>
      </c>
      <c r="S7148" s="6" t="s">
        <v>44</v>
      </c>
      <c r="T7148" s="6" t="s">
        <v>1507</v>
      </c>
      <c r="U7148" s="6" t="s">
        <v>44</v>
      </c>
      <c r="V7148" s="6" t="s">
        <v>7344</v>
      </c>
      <c r="W7148" s="7">
        <v>0</v>
      </c>
      <c r="X7148" s="7">
        <v>0</v>
      </c>
      <c r="Y7148" s="7">
        <v>0</v>
      </c>
      <c r="Z7148" s="7">
        <v>0.03</v>
      </c>
      <c r="AA7148" s="7">
        <v>0</v>
      </c>
      <c r="AB7148" s="7">
        <v>0</v>
      </c>
      <c r="AC7148" s="7">
        <v>0</v>
      </c>
      <c r="AD7148" s="7">
        <v>0</v>
      </c>
      <c r="AE7148">
        <v>2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</row>
    <row r="7149" spans="1:44" x14ac:dyDescent="0.25">
      <c r="A7149">
        <v>1599235</v>
      </c>
      <c r="B7149">
        <v>797783</v>
      </c>
      <c r="C7149">
        <v>22.0650492095711</v>
      </c>
      <c r="D7149">
        <v>40.947242791827499</v>
      </c>
      <c r="E7149" s="68" t="s">
        <v>952</v>
      </c>
      <c r="F7149" s="8">
        <f>INDEX(Δεδομένα!$P:$P,MATCH('2020'!E7149,Δεδομένα!$O:$O,0))</f>
        <v>62</v>
      </c>
      <c r="G7149" s="6" t="s">
        <v>874</v>
      </c>
      <c r="H7149" s="2" t="str">
        <f>INDEX(Δεδομένα!B$1:B$51,MATCH('2020'!G7149,Δεδομένα!A$1:A$51,0))</f>
        <v>ΚΕΝΤΡΙΚΗΣ ΜΑΚΕΔΟΝΙΑΣ</v>
      </c>
      <c r="I7149" s="8">
        <f>INDEX(Δεδομένα!E$1:E$13,MATCH('2020'!H7149,Δεδομένα!D$1:D$13,0))</f>
        <v>3</v>
      </c>
      <c r="J7149" s="1">
        <v>44122</v>
      </c>
      <c r="K7149" s="6" t="s">
        <v>770</v>
      </c>
      <c r="L7149" s="36" t="str">
        <f t="shared" si="444"/>
        <v>18/10/2020 17:57</v>
      </c>
      <c r="M7149" s="1">
        <v>44122</v>
      </c>
      <c r="N7149" s="6" t="s">
        <v>1520</v>
      </c>
      <c r="O7149" s="36" t="str">
        <f t="shared" si="445"/>
        <v>18/10/2020 18:38</v>
      </c>
      <c r="P7149" s="46">
        <f t="shared" si="446"/>
        <v>2.8472222220443655E-2</v>
      </c>
      <c r="Q7149" s="48">
        <v>0</v>
      </c>
      <c r="R7149" s="47">
        <f t="shared" si="447"/>
        <v>40.999999997438863</v>
      </c>
      <c r="S7149" s="6" t="s">
        <v>44</v>
      </c>
      <c r="T7149" s="6" t="s">
        <v>954</v>
      </c>
      <c r="U7149" s="6" t="s">
        <v>1386</v>
      </c>
      <c r="V7149" s="6" t="s">
        <v>6085</v>
      </c>
      <c r="W7149" s="7">
        <v>0</v>
      </c>
      <c r="X7149" s="7">
        <v>0</v>
      </c>
      <c r="Y7149" s="7">
        <v>0</v>
      </c>
      <c r="Z7149" s="7">
        <v>0</v>
      </c>
      <c r="AA7149" s="7">
        <v>0</v>
      </c>
      <c r="AB7149" s="7">
        <v>0.01</v>
      </c>
      <c r="AC7149" s="7">
        <v>0</v>
      </c>
      <c r="AD7149" s="7">
        <v>0</v>
      </c>
      <c r="AE7149">
        <v>2</v>
      </c>
      <c r="AF7149">
        <v>0</v>
      </c>
      <c r="AG7149">
        <v>0</v>
      </c>
      <c r="AH7149">
        <v>0</v>
      </c>
      <c r="AI7149">
        <v>0</v>
      </c>
      <c r="AJ7149">
        <v>1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</row>
    <row r="7150" spans="1:44" x14ac:dyDescent="0.25">
      <c r="A7150">
        <v>1599182</v>
      </c>
      <c r="B7150">
        <v>797795</v>
      </c>
      <c r="C7150">
        <v>22.418263526667001</v>
      </c>
      <c r="D7150">
        <v>40.782059095709499</v>
      </c>
      <c r="E7150" s="68" t="s">
        <v>873</v>
      </c>
      <c r="F7150" s="8">
        <f>INDEX(Δεδομένα!$P:$P,MATCH('2020'!E7150,Δεδομένα!$O:$O,0))</f>
        <v>61</v>
      </c>
      <c r="G7150" s="6" t="s">
        <v>874</v>
      </c>
      <c r="H7150" s="2" t="str">
        <f>INDEX(Δεδομένα!B$1:B$51,MATCH('2020'!G7150,Δεδομένα!A$1:A$51,0))</f>
        <v>ΚΕΝΤΡΙΚΗΣ ΜΑΚΕΔΟΝΙΑΣ</v>
      </c>
      <c r="I7150" s="8">
        <f>INDEX(Δεδομένα!E$1:E$13,MATCH('2020'!H7150,Δεδομένα!D$1:D$13,0))</f>
        <v>3</v>
      </c>
      <c r="J7150" s="1">
        <v>44122</v>
      </c>
      <c r="K7150" s="6" t="s">
        <v>579</v>
      </c>
      <c r="L7150" s="36" t="str">
        <f t="shared" si="444"/>
        <v>18/10/2020 19:19</v>
      </c>
      <c r="M7150" s="1">
        <v>44122</v>
      </c>
      <c r="N7150" s="6" t="s">
        <v>2217</v>
      </c>
      <c r="O7150" s="36" t="str">
        <f t="shared" si="445"/>
        <v>18/10/2020 19:31</v>
      </c>
      <c r="P7150" s="46">
        <f t="shared" si="446"/>
        <v>8.3333333386690356E-3</v>
      </c>
      <c r="Q7150" s="48">
        <v>0</v>
      </c>
      <c r="R7150" s="47">
        <f t="shared" si="447"/>
        <v>12.000000007683411</v>
      </c>
      <c r="S7150" s="6" t="s">
        <v>44</v>
      </c>
      <c r="T7150" s="6" t="s">
        <v>878</v>
      </c>
      <c r="U7150" s="6" t="s">
        <v>1161</v>
      </c>
      <c r="V7150" s="6" t="s">
        <v>1817</v>
      </c>
      <c r="W7150" s="7">
        <v>0</v>
      </c>
      <c r="X7150" s="7">
        <v>0</v>
      </c>
      <c r="Y7150" s="7">
        <v>0</v>
      </c>
      <c r="Z7150" s="7">
        <v>0.1</v>
      </c>
      <c r="AA7150" s="7">
        <v>0</v>
      </c>
      <c r="AB7150" s="7">
        <v>0</v>
      </c>
      <c r="AC7150" s="7">
        <v>0</v>
      </c>
      <c r="AD7150" s="7">
        <v>0</v>
      </c>
      <c r="AE7150">
        <v>2</v>
      </c>
      <c r="AF7150">
        <v>0</v>
      </c>
      <c r="AG7150">
        <v>0</v>
      </c>
      <c r="AH7150">
        <v>0</v>
      </c>
      <c r="AI7150">
        <v>0</v>
      </c>
      <c r="AJ7150">
        <v>1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</row>
    <row r="7151" spans="1:44" x14ac:dyDescent="0.25">
      <c r="A7151">
        <v>1606654</v>
      </c>
      <c r="B7151">
        <v>797803</v>
      </c>
      <c r="C7151">
        <v>24.595113205859001</v>
      </c>
      <c r="D7151">
        <v>35.276477248108399</v>
      </c>
      <c r="E7151" s="68" t="s">
        <v>868</v>
      </c>
      <c r="F7151" s="8">
        <f>INDEX(Δεδομένα!$P:$P,MATCH('2020'!E7151,Δεδομένα!$O:$O,0))</f>
        <v>223</v>
      </c>
      <c r="G7151" s="6" t="s">
        <v>869</v>
      </c>
      <c r="H7151" s="2" t="str">
        <f>INDEX(Δεδομένα!B$1:B$51,MATCH('2020'!G7151,Δεδομένα!A$1:A$51,0))</f>
        <v>ΚΡΗΤΗΣ</v>
      </c>
      <c r="I7151" s="8">
        <f>INDEX(Δεδομένα!E$1:E$13,MATCH('2020'!H7151,Δεδομένα!D$1:D$13,0))</f>
        <v>12</v>
      </c>
      <c r="J7151" s="1">
        <v>44122</v>
      </c>
      <c r="K7151" s="6" t="s">
        <v>142</v>
      </c>
      <c r="L7151" s="36" t="str">
        <f t="shared" si="444"/>
        <v>18/10/2020 19:20</v>
      </c>
      <c r="M7151" s="1">
        <v>44123</v>
      </c>
      <c r="N7151" s="6" t="s">
        <v>5129</v>
      </c>
      <c r="O7151" s="36" t="str">
        <f t="shared" si="445"/>
        <v>19/10/2020 07:40</v>
      </c>
      <c r="P7151" s="46">
        <f t="shared" si="446"/>
        <v>0.51388888889050577</v>
      </c>
      <c r="Q7151" s="48">
        <v>0</v>
      </c>
      <c r="R7151" s="47">
        <f t="shared" si="447"/>
        <v>740.00000000232831</v>
      </c>
      <c r="S7151" s="6" t="s">
        <v>44</v>
      </c>
      <c r="T7151" s="6" t="s">
        <v>870</v>
      </c>
      <c r="U7151" s="6" t="s">
        <v>44</v>
      </c>
      <c r="V7151" s="6" t="s">
        <v>7347</v>
      </c>
      <c r="W7151" s="7">
        <v>0</v>
      </c>
      <c r="X7151" s="7">
        <v>0</v>
      </c>
      <c r="Y7151" s="7">
        <v>0</v>
      </c>
      <c r="Z7151" s="7">
        <v>0</v>
      </c>
      <c r="AA7151" s="7">
        <v>0</v>
      </c>
      <c r="AB7151" s="7">
        <v>0</v>
      </c>
      <c r="AC7151" s="7">
        <v>0</v>
      </c>
      <c r="AD7151" s="7">
        <v>0</v>
      </c>
      <c r="AE7151">
        <v>8</v>
      </c>
      <c r="AF7151">
        <v>0</v>
      </c>
      <c r="AG7151">
        <v>0</v>
      </c>
      <c r="AH7151">
        <v>0</v>
      </c>
      <c r="AI7151">
        <v>0</v>
      </c>
      <c r="AJ7151">
        <v>8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</row>
    <row r="7152" spans="1:44" x14ac:dyDescent="0.25">
      <c r="A7152">
        <v>1616963</v>
      </c>
      <c r="B7152">
        <v>797701</v>
      </c>
      <c r="C7152">
        <v>23.6305901936752</v>
      </c>
      <c r="D7152">
        <v>35.2382105880762</v>
      </c>
      <c r="E7152" s="68" t="s">
        <v>784</v>
      </c>
      <c r="F7152" s="8">
        <f>INDEX(Δεδομένα!$P:$P,MATCH('2020'!E7152,Δεδομένα!$O:$O,0))</f>
        <v>218</v>
      </c>
      <c r="G7152" s="6" t="s">
        <v>775</v>
      </c>
      <c r="H7152" s="2" t="str">
        <f>INDEX(Δεδομένα!B$1:B$51,MATCH('2020'!G7152,Δεδομένα!A$1:A$51,0))</f>
        <v>ΚΡΗΤΗΣ</v>
      </c>
      <c r="I7152" s="8">
        <f>INDEX(Δεδομένα!E$1:E$13,MATCH('2020'!H7152,Δεδομένα!D$1:D$13,0))</f>
        <v>12</v>
      </c>
      <c r="J7152" s="1">
        <v>44122</v>
      </c>
      <c r="K7152" s="6" t="s">
        <v>612</v>
      </c>
      <c r="L7152" s="36" t="str">
        <f t="shared" si="444"/>
        <v>18/10/2020 13:50</v>
      </c>
      <c r="M7152" s="1">
        <v>44122</v>
      </c>
      <c r="N7152" s="6" t="s">
        <v>703</v>
      </c>
      <c r="O7152" s="36" t="str">
        <f t="shared" si="445"/>
        <v>18/10/2020 15:55</v>
      </c>
      <c r="P7152" s="46">
        <f t="shared" si="446"/>
        <v>8.6805555554747116E-2</v>
      </c>
      <c r="Q7152" s="48">
        <v>0</v>
      </c>
      <c r="R7152" s="47">
        <f t="shared" si="447"/>
        <v>124.99999999883585</v>
      </c>
      <c r="S7152" s="6" t="s">
        <v>44</v>
      </c>
      <c r="T7152" s="6" t="s">
        <v>785</v>
      </c>
      <c r="U7152" s="6" t="s">
        <v>44</v>
      </c>
      <c r="V7152" s="6" t="s">
        <v>7091</v>
      </c>
      <c r="W7152" s="7">
        <v>0</v>
      </c>
      <c r="X7152" s="7">
        <v>0</v>
      </c>
      <c r="Y7152" s="7">
        <v>0</v>
      </c>
      <c r="Z7152" s="7">
        <v>0</v>
      </c>
      <c r="AA7152" s="7">
        <v>0</v>
      </c>
      <c r="AB7152" s="7">
        <v>0</v>
      </c>
      <c r="AC7152" s="7">
        <v>0.1</v>
      </c>
      <c r="AD7152" s="7">
        <v>0</v>
      </c>
      <c r="AE7152">
        <v>2</v>
      </c>
      <c r="AF7152">
        <v>0</v>
      </c>
      <c r="AG7152">
        <v>0</v>
      </c>
      <c r="AH7152">
        <v>0</v>
      </c>
      <c r="AI7152">
        <v>0</v>
      </c>
      <c r="AJ7152">
        <v>2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</row>
    <row r="7153" spans="1:44" x14ac:dyDescent="0.25">
      <c r="A7153">
        <v>1616657</v>
      </c>
      <c r="B7153">
        <v>798002</v>
      </c>
      <c r="C7153">
        <v>20.910234266945601</v>
      </c>
      <c r="D7153">
        <v>39.162435820006202</v>
      </c>
      <c r="E7153" s="68" t="s">
        <v>267</v>
      </c>
      <c r="F7153" s="8">
        <f>INDEX(Δεδομένα!$P:$P,MATCH('2020'!E7153,Δεδομένα!$O:$O,0))</f>
        <v>94</v>
      </c>
      <c r="G7153" s="6" t="s">
        <v>268</v>
      </c>
      <c r="H7153" s="2" t="str">
        <f>INDEX(Δεδομένα!B$1:B$51,MATCH('2020'!G7153,Δεδομένα!A$1:A$51,0))</f>
        <v>ΗΠΕΙΡΟΥ</v>
      </c>
      <c r="I7153" s="8">
        <f>INDEX(Δεδομένα!E$1:E$13,MATCH('2020'!H7153,Δεδομένα!D$1:D$13,0))</f>
        <v>5</v>
      </c>
      <c r="J7153" s="1">
        <v>44123</v>
      </c>
      <c r="K7153" s="6" t="s">
        <v>1874</v>
      </c>
      <c r="L7153" s="36" t="str">
        <f t="shared" si="444"/>
        <v>19/10/2020 15:24</v>
      </c>
      <c r="M7153" s="1">
        <v>44123</v>
      </c>
      <c r="N7153" s="6" t="s">
        <v>324</v>
      </c>
      <c r="O7153" s="36" t="str">
        <f t="shared" si="445"/>
        <v>19/10/2020 16:22</v>
      </c>
      <c r="P7153" s="46">
        <f t="shared" si="446"/>
        <v>4.0277777770825196E-2</v>
      </c>
      <c r="Q7153" s="48">
        <v>0</v>
      </c>
      <c r="R7153" s="47">
        <f t="shared" si="447"/>
        <v>57.999999989988282</v>
      </c>
      <c r="S7153" s="6" t="s">
        <v>44</v>
      </c>
      <c r="T7153" s="6" t="s">
        <v>270</v>
      </c>
      <c r="U7153" s="6" t="s">
        <v>44</v>
      </c>
      <c r="V7153" s="6" t="s">
        <v>6072</v>
      </c>
      <c r="W7153" s="7">
        <v>0</v>
      </c>
      <c r="X7153" s="7">
        <v>0</v>
      </c>
      <c r="Y7153" s="7">
        <v>0</v>
      </c>
      <c r="Z7153" s="7">
        <v>3</v>
      </c>
      <c r="AA7153" s="7">
        <v>0</v>
      </c>
      <c r="AB7153" s="7">
        <v>0</v>
      </c>
      <c r="AC7153" s="7">
        <v>0</v>
      </c>
      <c r="AD7153" s="7">
        <v>0</v>
      </c>
      <c r="AE7153">
        <v>2</v>
      </c>
      <c r="AF7153">
        <v>0</v>
      </c>
      <c r="AG7153">
        <v>0</v>
      </c>
      <c r="AH7153">
        <v>0</v>
      </c>
      <c r="AI7153">
        <v>0</v>
      </c>
      <c r="AJ7153">
        <v>1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</row>
    <row r="7154" spans="1:44" x14ac:dyDescent="0.25">
      <c r="A7154">
        <v>1600140</v>
      </c>
      <c r="B7154">
        <v>797851</v>
      </c>
      <c r="C7154">
        <v>21.741124072630701</v>
      </c>
      <c r="D7154">
        <v>38.094747211280499</v>
      </c>
      <c r="E7154" s="68" t="s">
        <v>302</v>
      </c>
      <c r="F7154" s="8">
        <f>INDEX(Δεδομένα!$P:$P,MATCH('2020'!E7154,Δεδομένα!$O:$O,0))</f>
        <v>119</v>
      </c>
      <c r="G7154" s="6" t="s">
        <v>303</v>
      </c>
      <c r="H7154" s="2" t="str">
        <f>INDEX(Δεδομένα!B$1:B$51,MATCH('2020'!G7154,Δεδομένα!A$1:A$51,0))</f>
        <v>ΔΥΤΙΚΗΣ ΕΛΛΑΔΟΣ</v>
      </c>
      <c r="I7154" s="8">
        <f>INDEX(Δεδομένα!E$1:E$13,MATCH('2020'!H7154,Δεδομένα!D$1:D$13,0))</f>
        <v>7</v>
      </c>
      <c r="J7154" s="1">
        <v>44123</v>
      </c>
      <c r="K7154" s="6" t="s">
        <v>6181</v>
      </c>
      <c r="L7154" s="36" t="str">
        <f t="shared" si="444"/>
        <v>19/10/2020 01:19</v>
      </c>
      <c r="M7154" s="1">
        <v>44123</v>
      </c>
      <c r="N7154" s="6" t="s">
        <v>4047</v>
      </c>
      <c r="O7154" s="36" t="str">
        <f t="shared" si="445"/>
        <v>19/10/2020 01:45</v>
      </c>
      <c r="P7154" s="46">
        <f t="shared" si="446"/>
        <v>1.8055555556202307E-2</v>
      </c>
      <c r="Q7154" s="48">
        <v>0</v>
      </c>
      <c r="R7154" s="47">
        <f t="shared" si="447"/>
        <v>26.000000000931323</v>
      </c>
      <c r="S7154" s="6" t="s">
        <v>44</v>
      </c>
      <c r="T7154" s="6" t="s">
        <v>307</v>
      </c>
      <c r="U7154" s="6" t="s">
        <v>44</v>
      </c>
      <c r="V7154" s="6" t="s">
        <v>7349</v>
      </c>
      <c r="W7154" s="7">
        <v>0</v>
      </c>
      <c r="X7154" s="7">
        <v>0</v>
      </c>
      <c r="Y7154" s="7">
        <v>0</v>
      </c>
      <c r="Z7154" s="7">
        <v>0</v>
      </c>
      <c r="AA7154" s="7">
        <v>0</v>
      </c>
      <c r="AB7154" s="7">
        <v>4</v>
      </c>
      <c r="AC7154" s="7">
        <v>0</v>
      </c>
      <c r="AD7154" s="7">
        <v>0</v>
      </c>
      <c r="AE7154">
        <v>2</v>
      </c>
      <c r="AF7154">
        <v>0</v>
      </c>
      <c r="AG7154">
        <v>0</v>
      </c>
      <c r="AH7154">
        <v>0</v>
      </c>
      <c r="AI7154">
        <v>0</v>
      </c>
      <c r="AJ7154">
        <v>1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</row>
    <row r="7155" spans="1:44" x14ac:dyDescent="0.25">
      <c r="A7155">
        <v>1602066</v>
      </c>
      <c r="B7155">
        <v>798053</v>
      </c>
      <c r="C7155">
        <v>23.396084585688602</v>
      </c>
      <c r="D7155">
        <v>38.3031409624041</v>
      </c>
      <c r="E7155" s="68" t="s">
        <v>845</v>
      </c>
      <c r="F7155" s="8">
        <f>INDEX(Δεδομένα!$P:$P,MATCH('2020'!E7155,Δεδομένα!$O:$O,0))</f>
        <v>176</v>
      </c>
      <c r="G7155" s="6" t="s">
        <v>846</v>
      </c>
      <c r="H7155" s="2" t="str">
        <f>INDEX(Δεδομένα!B$1:B$51,MATCH('2020'!G7155,Δεδομένα!A$1:A$51,0))</f>
        <v>ΣΤΕΡΕΑΣ ΕΛΛΑΔΟΣ</v>
      </c>
      <c r="I7155" s="8">
        <f>INDEX(Δεδομένα!E$1:E$13,MATCH('2020'!H7155,Δεδομένα!D$1:D$13,0))</f>
        <v>9</v>
      </c>
      <c r="J7155" s="1">
        <v>44123</v>
      </c>
      <c r="K7155" s="6" t="s">
        <v>256</v>
      </c>
      <c r="L7155" s="36" t="str">
        <f t="shared" si="444"/>
        <v>19/10/2020 19:30</v>
      </c>
      <c r="M7155" s="1">
        <v>44123</v>
      </c>
      <c r="N7155" s="6" t="s">
        <v>107</v>
      </c>
      <c r="O7155" s="36" t="str">
        <f t="shared" si="445"/>
        <v>19/10/2020 20:20</v>
      </c>
      <c r="P7155" s="46">
        <f t="shared" si="446"/>
        <v>3.4722222218988463E-2</v>
      </c>
      <c r="Q7155" s="48">
        <v>0</v>
      </c>
      <c r="R7155" s="47">
        <f t="shared" si="447"/>
        <v>49.999999995343387</v>
      </c>
      <c r="S7155" s="6" t="s">
        <v>44</v>
      </c>
      <c r="T7155" s="6" t="s">
        <v>849</v>
      </c>
      <c r="U7155" s="6" t="s">
        <v>44</v>
      </c>
      <c r="V7155" s="6" t="s">
        <v>7360</v>
      </c>
      <c r="W7155" s="7">
        <v>0</v>
      </c>
      <c r="X7155" s="7">
        <v>0</v>
      </c>
      <c r="Y7155" s="7">
        <v>0</v>
      </c>
      <c r="Z7155" s="7">
        <v>0</v>
      </c>
      <c r="AA7155" s="7">
        <v>0</v>
      </c>
      <c r="AB7155" s="7">
        <v>10</v>
      </c>
      <c r="AC7155" s="7">
        <v>0</v>
      </c>
      <c r="AD7155" s="7">
        <v>0</v>
      </c>
      <c r="AE7155">
        <v>5</v>
      </c>
      <c r="AF7155">
        <v>0</v>
      </c>
      <c r="AG7155">
        <v>0</v>
      </c>
      <c r="AH7155">
        <v>0</v>
      </c>
      <c r="AI7155">
        <v>0</v>
      </c>
      <c r="AJ7155">
        <v>3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</row>
    <row r="7156" spans="1:44" x14ac:dyDescent="0.25">
      <c r="A7156">
        <v>1602275</v>
      </c>
      <c r="B7156">
        <v>798067</v>
      </c>
      <c r="C7156">
        <v>23.308616406404401</v>
      </c>
      <c r="D7156">
        <v>38.327089589884899</v>
      </c>
      <c r="E7156" s="68" t="s">
        <v>845</v>
      </c>
      <c r="F7156" s="8">
        <f>INDEX(Δεδομένα!$P:$P,MATCH('2020'!E7156,Δεδομένα!$O:$O,0))</f>
        <v>176</v>
      </c>
      <c r="G7156" s="6" t="s">
        <v>846</v>
      </c>
      <c r="H7156" s="2" t="str">
        <f>INDEX(Δεδομένα!B$1:B$51,MATCH('2020'!G7156,Δεδομένα!A$1:A$51,0))</f>
        <v>ΣΤΕΡΕΑΣ ΕΛΛΑΔΟΣ</v>
      </c>
      <c r="I7156" s="8">
        <f>INDEX(Δεδομένα!E$1:E$13,MATCH('2020'!H7156,Δεδομένα!D$1:D$13,0))</f>
        <v>9</v>
      </c>
      <c r="J7156" s="1">
        <v>44123</v>
      </c>
      <c r="K7156" s="6" t="s">
        <v>352</v>
      </c>
      <c r="L7156" s="36" t="str">
        <f t="shared" si="444"/>
        <v>19/10/2020 20:05</v>
      </c>
      <c r="M7156" s="1">
        <v>44123</v>
      </c>
      <c r="N7156" s="6" t="s">
        <v>79</v>
      </c>
      <c r="O7156" s="36" t="str">
        <f t="shared" si="445"/>
        <v>19/10/2020 21:15</v>
      </c>
      <c r="P7156" s="46">
        <f t="shared" si="446"/>
        <v>4.8611111109494232E-2</v>
      </c>
      <c r="Q7156" s="48">
        <v>0</v>
      </c>
      <c r="R7156" s="47">
        <f t="shared" si="447"/>
        <v>69.999999997671694</v>
      </c>
      <c r="S7156" s="6" t="s">
        <v>44</v>
      </c>
      <c r="T7156" s="6" t="s">
        <v>849</v>
      </c>
      <c r="U7156" s="6" t="s">
        <v>2567</v>
      </c>
      <c r="V7156" s="6" t="s">
        <v>5316</v>
      </c>
      <c r="W7156" s="7">
        <v>0</v>
      </c>
      <c r="X7156" s="7">
        <v>0</v>
      </c>
      <c r="Y7156" s="7">
        <v>0</v>
      </c>
      <c r="Z7156" s="7">
        <v>0</v>
      </c>
      <c r="AA7156" s="7">
        <v>0</v>
      </c>
      <c r="AB7156" s="7">
        <v>0</v>
      </c>
      <c r="AC7156" s="7">
        <v>0.1</v>
      </c>
      <c r="AD7156" s="7">
        <v>0</v>
      </c>
      <c r="AE7156">
        <v>2</v>
      </c>
      <c r="AF7156">
        <v>0</v>
      </c>
      <c r="AG7156">
        <v>0</v>
      </c>
      <c r="AH7156">
        <v>0</v>
      </c>
      <c r="AI7156">
        <v>0</v>
      </c>
      <c r="AJ7156">
        <v>1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</row>
    <row r="7157" spans="1:44" x14ac:dyDescent="0.25">
      <c r="A7157">
        <v>1599579</v>
      </c>
      <c r="B7157">
        <v>797903</v>
      </c>
      <c r="C7157">
        <v>26.607609774285802</v>
      </c>
      <c r="D7157">
        <v>41.350588824062001</v>
      </c>
      <c r="E7157" s="68" t="s">
        <v>856</v>
      </c>
      <c r="F7157" s="8">
        <f>INDEX(Δεδομένα!$P:$P,MATCH('2020'!E7157,Δεδομένα!$O:$O,0))</f>
        <v>37</v>
      </c>
      <c r="G7157" s="6" t="s">
        <v>148</v>
      </c>
      <c r="H7157" s="2" t="str">
        <f>INDEX(Δεδομένα!B$1:B$51,MATCH('2020'!G7157,Δεδομένα!A$1:A$51,0))</f>
        <v>ΑΝΑΤΟΛΙΚΗΣ ΜΑΚΕΔΟΝΙΑΣ ΚΑΙ ΘΡΑΚΗΣ</v>
      </c>
      <c r="I7157" s="8">
        <f>INDEX(Δεδομένα!E$1:E$13,MATCH('2020'!H7157,Δεδομένα!D$1:D$13,0))</f>
        <v>2</v>
      </c>
      <c r="J7157" s="1">
        <v>44123</v>
      </c>
      <c r="K7157" s="6" t="s">
        <v>1666</v>
      </c>
      <c r="L7157" s="36" t="str">
        <f t="shared" si="444"/>
        <v>19/10/2020 11:10</v>
      </c>
      <c r="M7157" s="1">
        <v>44123</v>
      </c>
      <c r="N7157" s="6" t="s">
        <v>1544</v>
      </c>
      <c r="O7157" s="36" t="str">
        <f t="shared" si="445"/>
        <v>19/10/2020 11:28</v>
      </c>
      <c r="P7157" s="46">
        <f t="shared" si="446"/>
        <v>1.2499999997089617E-2</v>
      </c>
      <c r="Q7157" s="48">
        <v>0</v>
      </c>
      <c r="R7157" s="47">
        <f t="shared" si="447"/>
        <v>17.999999995809048</v>
      </c>
      <c r="S7157" s="6" t="s">
        <v>44</v>
      </c>
      <c r="T7157" s="6" t="s">
        <v>859</v>
      </c>
      <c r="U7157" s="6" t="s">
        <v>1876</v>
      </c>
      <c r="V7157" s="6" t="s">
        <v>2239</v>
      </c>
      <c r="W7157" s="7">
        <v>0</v>
      </c>
      <c r="X7157" s="7">
        <v>0</v>
      </c>
      <c r="Y7157" s="7">
        <v>0</v>
      </c>
      <c r="Z7157" s="7">
        <v>0.2</v>
      </c>
      <c r="AA7157" s="7">
        <v>0</v>
      </c>
      <c r="AB7157" s="7">
        <v>0</v>
      </c>
      <c r="AC7157" s="7">
        <v>0</v>
      </c>
      <c r="AD7157" s="7">
        <v>0</v>
      </c>
      <c r="AE7157">
        <v>2</v>
      </c>
      <c r="AF7157">
        <v>0</v>
      </c>
      <c r="AG7157">
        <v>0</v>
      </c>
      <c r="AH7157">
        <v>0</v>
      </c>
      <c r="AI7157">
        <v>0</v>
      </c>
      <c r="AJ7157">
        <v>1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</row>
    <row r="7158" spans="1:44" x14ac:dyDescent="0.25">
      <c r="A7158">
        <v>1599628</v>
      </c>
      <c r="B7158">
        <v>797934</v>
      </c>
      <c r="C7158">
        <v>26.1604991519966</v>
      </c>
      <c r="D7158">
        <v>40.924008342822802</v>
      </c>
      <c r="E7158" s="68" t="s">
        <v>165</v>
      </c>
      <c r="F7158" s="8">
        <f>INDEX(Δεδομένα!$P:$P,MATCH('2020'!E7158,Δεδομένα!$O:$O,0))</f>
        <v>247</v>
      </c>
      <c r="G7158" s="6" t="s">
        <v>148</v>
      </c>
      <c r="H7158" s="2" t="str">
        <f>INDEX(Δεδομένα!B$1:B$51,MATCH('2020'!G7158,Δεδομένα!A$1:A$51,0))</f>
        <v>ΑΝΑΤΟΛΙΚΗΣ ΜΑΚΕΔΟΝΙΑΣ ΚΑΙ ΘΡΑΚΗΣ</v>
      </c>
      <c r="I7158" s="8">
        <f>INDEX(Δεδομένα!E$1:E$13,MATCH('2020'!H7158,Δεδομένα!D$1:D$13,0))</f>
        <v>2</v>
      </c>
      <c r="J7158" s="1">
        <v>44123</v>
      </c>
      <c r="K7158" s="6" t="s">
        <v>347</v>
      </c>
      <c r="L7158" s="36" t="str">
        <f t="shared" si="444"/>
        <v>19/10/2020 13:10</v>
      </c>
      <c r="M7158" s="1">
        <v>44123</v>
      </c>
      <c r="N7158" s="6" t="s">
        <v>131</v>
      </c>
      <c r="O7158" s="36" t="str">
        <f t="shared" si="445"/>
        <v>19/10/2020 14:50</v>
      </c>
      <c r="P7158" s="46">
        <f t="shared" si="446"/>
        <v>6.9444444445252884E-2</v>
      </c>
      <c r="Q7158" s="48">
        <v>0</v>
      </c>
      <c r="R7158" s="47">
        <f t="shared" si="447"/>
        <v>100.00000000116415</v>
      </c>
      <c r="S7158" s="6" t="s">
        <v>44</v>
      </c>
      <c r="T7158" s="6" t="s">
        <v>150</v>
      </c>
      <c r="U7158" s="6" t="s">
        <v>44</v>
      </c>
      <c r="V7158" s="6" t="s">
        <v>7353</v>
      </c>
      <c r="W7158" s="7">
        <v>0</v>
      </c>
      <c r="X7158" s="7">
        <v>0</v>
      </c>
      <c r="Y7158" s="7">
        <v>0</v>
      </c>
      <c r="Z7158" s="7">
        <v>3</v>
      </c>
      <c r="AA7158" s="7">
        <v>0</v>
      </c>
      <c r="AB7158" s="7">
        <v>0</v>
      </c>
      <c r="AC7158" s="7">
        <v>0</v>
      </c>
      <c r="AD7158" s="7">
        <v>0</v>
      </c>
      <c r="AE7158">
        <v>8</v>
      </c>
      <c r="AF7158">
        <v>0</v>
      </c>
      <c r="AG7158">
        <v>0</v>
      </c>
      <c r="AH7158">
        <v>0</v>
      </c>
      <c r="AI7158">
        <v>0</v>
      </c>
      <c r="AJ7158">
        <v>3</v>
      </c>
      <c r="AK7158">
        <v>2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</row>
    <row r="7159" spans="1:44" x14ac:dyDescent="0.25">
      <c r="A7159">
        <v>1603967</v>
      </c>
      <c r="B7159">
        <v>798006</v>
      </c>
      <c r="C7159">
        <v>21.3952171191019</v>
      </c>
      <c r="D7159">
        <v>37.9132428319204</v>
      </c>
      <c r="E7159" s="68" t="s">
        <v>900</v>
      </c>
      <c r="F7159" s="8">
        <f>INDEX(Δεδομένα!$P:$P,MATCH('2020'!E7159,Δεδομένα!$O:$O,0))</f>
        <v>136</v>
      </c>
      <c r="G7159" s="6" t="s">
        <v>357</v>
      </c>
      <c r="H7159" s="2" t="str">
        <f>INDEX(Δεδομένα!B$1:B$51,MATCH('2020'!G7159,Δεδομένα!A$1:A$51,0))</f>
        <v>ΔΥΤΙΚΗΣ ΕΛΛΑΔΟΣ</v>
      </c>
      <c r="I7159" s="8">
        <f>INDEX(Δεδομένα!E$1:E$13,MATCH('2020'!H7159,Δεδομένα!D$1:D$13,0))</f>
        <v>7</v>
      </c>
      <c r="J7159" s="1">
        <v>44123</v>
      </c>
      <c r="K7159" s="6" t="s">
        <v>1373</v>
      </c>
      <c r="L7159" s="36" t="str">
        <f t="shared" si="444"/>
        <v>19/10/2020 16:50</v>
      </c>
      <c r="M7159" s="1">
        <v>44123</v>
      </c>
      <c r="N7159" s="6" t="s">
        <v>327</v>
      </c>
      <c r="O7159" s="36" t="str">
        <f t="shared" si="445"/>
        <v>19/10/2020 18:50</v>
      </c>
      <c r="P7159" s="46">
        <f t="shared" si="446"/>
        <v>8.3333333328482695E-2</v>
      </c>
      <c r="Q7159" s="48">
        <v>0</v>
      </c>
      <c r="R7159" s="47">
        <f t="shared" si="447"/>
        <v>119.99999999301508</v>
      </c>
      <c r="S7159" s="6" t="s">
        <v>44</v>
      </c>
      <c r="T7159" s="6" t="s">
        <v>929</v>
      </c>
      <c r="U7159" s="6" t="s">
        <v>1733</v>
      </c>
      <c r="V7159" s="6" t="s">
        <v>1734</v>
      </c>
      <c r="W7159" s="7">
        <v>0</v>
      </c>
      <c r="X7159" s="7">
        <v>0</v>
      </c>
      <c r="Y7159" s="7">
        <v>0</v>
      </c>
      <c r="Z7159" s="7">
        <v>0</v>
      </c>
      <c r="AA7159" s="7">
        <v>0</v>
      </c>
      <c r="AB7159" s="7">
        <v>1</v>
      </c>
      <c r="AC7159" s="7">
        <v>0</v>
      </c>
      <c r="AD7159" s="7">
        <v>0</v>
      </c>
      <c r="AE7159">
        <v>6</v>
      </c>
      <c r="AF7159">
        <v>0</v>
      </c>
      <c r="AG7159">
        <v>0</v>
      </c>
      <c r="AH7159">
        <v>0</v>
      </c>
      <c r="AI7159">
        <v>0</v>
      </c>
      <c r="AJ7159">
        <v>3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</row>
    <row r="7160" spans="1:44" x14ac:dyDescent="0.25">
      <c r="A7160">
        <v>1599762</v>
      </c>
      <c r="B7160">
        <v>797912</v>
      </c>
      <c r="C7160">
        <v>22.337771802789501</v>
      </c>
      <c r="D7160">
        <v>40.523681594566099</v>
      </c>
      <c r="E7160" s="68" t="s">
        <v>852</v>
      </c>
      <c r="F7160" s="8">
        <f>INDEX(Δεδομένα!$P:$P,MATCH('2020'!E7160,Δεδομένα!$O:$O,0))</f>
        <v>63</v>
      </c>
      <c r="G7160" s="6" t="s">
        <v>238</v>
      </c>
      <c r="H7160" s="2" t="str">
        <f>INDEX(Δεδομένα!B$1:B$51,MATCH('2020'!G7160,Δεδομένα!A$1:A$51,0))</f>
        <v>ΚΕΝΤΡΙΚΗΣ ΜΑΚΕΔΟΝΙΑΣ</v>
      </c>
      <c r="I7160" s="8">
        <f>INDEX(Δεδομένα!E$1:E$13,MATCH('2020'!H7160,Δεδομένα!D$1:D$13,0))</f>
        <v>3</v>
      </c>
      <c r="J7160" s="1">
        <v>44123</v>
      </c>
      <c r="K7160" s="6" t="s">
        <v>723</v>
      </c>
      <c r="L7160" s="36" t="str">
        <f t="shared" si="444"/>
        <v>19/10/2020 11:46</v>
      </c>
      <c r="M7160" s="1">
        <v>44123</v>
      </c>
      <c r="N7160" s="6" t="s">
        <v>349</v>
      </c>
      <c r="O7160" s="36" t="str">
        <f t="shared" si="445"/>
        <v>19/10/2020 12:35</v>
      </c>
      <c r="P7160" s="46">
        <f t="shared" si="446"/>
        <v>3.4027777779556345E-2</v>
      </c>
      <c r="Q7160" s="48">
        <v>0</v>
      </c>
      <c r="R7160" s="47">
        <f t="shared" si="447"/>
        <v>49.000000002561137</v>
      </c>
      <c r="S7160" s="6" t="s">
        <v>44</v>
      </c>
      <c r="T7160" s="6" t="s">
        <v>853</v>
      </c>
      <c r="U7160" s="6" t="s">
        <v>44</v>
      </c>
      <c r="V7160" s="6" t="s">
        <v>7352</v>
      </c>
      <c r="W7160" s="7">
        <v>0</v>
      </c>
      <c r="X7160" s="7">
        <v>0</v>
      </c>
      <c r="Y7160" s="7">
        <v>0</v>
      </c>
      <c r="Z7160" s="7">
        <v>0</v>
      </c>
      <c r="AA7160" s="7">
        <v>0.1</v>
      </c>
      <c r="AB7160" s="7">
        <v>0.5</v>
      </c>
      <c r="AC7160" s="7">
        <v>0</v>
      </c>
      <c r="AD7160" s="7">
        <v>0</v>
      </c>
      <c r="AE7160">
        <v>3</v>
      </c>
      <c r="AF7160">
        <v>0</v>
      </c>
      <c r="AG7160">
        <v>0</v>
      </c>
      <c r="AH7160">
        <v>0</v>
      </c>
      <c r="AI7160">
        <v>0</v>
      </c>
      <c r="AJ7160">
        <v>1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</row>
    <row r="7161" spans="1:44" x14ac:dyDescent="0.25">
      <c r="A7161">
        <v>1599727</v>
      </c>
      <c r="B7161">
        <v>797990</v>
      </c>
      <c r="C7161">
        <v>24.995918907534399</v>
      </c>
      <c r="D7161">
        <v>35.137091883378901</v>
      </c>
      <c r="E7161" s="68" t="s">
        <v>687</v>
      </c>
      <c r="F7161" s="8">
        <f>INDEX(Δεδομένα!$P:$P,MATCH('2020'!E7161,Δεδομένα!$O:$O,0))</f>
        <v>213</v>
      </c>
      <c r="G7161" s="6" t="s">
        <v>560</v>
      </c>
      <c r="H7161" s="2" t="str">
        <f>INDEX(Δεδομένα!B$1:B$51,MATCH('2020'!G7161,Δεδομένα!A$1:A$51,0))</f>
        <v>ΚΡΗΤΗΣ</v>
      </c>
      <c r="I7161" s="8">
        <f>INDEX(Δεδομένα!E$1:E$13,MATCH('2020'!H7161,Δεδομένα!D$1:D$13,0))</f>
        <v>12</v>
      </c>
      <c r="J7161" s="1">
        <v>44123</v>
      </c>
      <c r="K7161" s="6" t="s">
        <v>215</v>
      </c>
      <c r="L7161" s="36" t="str">
        <f t="shared" si="444"/>
        <v>19/10/2020 16:20</v>
      </c>
      <c r="M7161" s="1">
        <v>44123</v>
      </c>
      <c r="N7161" s="6" t="s">
        <v>235</v>
      </c>
      <c r="O7161" s="36" t="str">
        <f t="shared" si="445"/>
        <v>19/10/2020 19:50</v>
      </c>
      <c r="P7161" s="46">
        <f t="shared" si="446"/>
        <v>0.14583333333575865</v>
      </c>
      <c r="Q7161" s="48">
        <v>0</v>
      </c>
      <c r="R7161" s="47">
        <f t="shared" si="447"/>
        <v>210.00000000349246</v>
      </c>
      <c r="S7161" s="6" t="s">
        <v>44</v>
      </c>
      <c r="T7161" s="6" t="s">
        <v>565</v>
      </c>
      <c r="U7161" s="6" t="s">
        <v>568</v>
      </c>
      <c r="V7161" s="6" t="s">
        <v>568</v>
      </c>
      <c r="W7161" s="7">
        <v>0</v>
      </c>
      <c r="X7161" s="7">
        <v>0</v>
      </c>
      <c r="Y7161" s="7">
        <v>0</v>
      </c>
      <c r="Z7161" s="7">
        <v>0</v>
      </c>
      <c r="AA7161" s="7">
        <v>0</v>
      </c>
      <c r="AB7161" s="7">
        <v>2.5</v>
      </c>
      <c r="AC7161" s="7">
        <v>0</v>
      </c>
      <c r="AD7161" s="7">
        <v>0</v>
      </c>
      <c r="AE7161">
        <v>2</v>
      </c>
      <c r="AF7161">
        <v>4</v>
      </c>
      <c r="AG7161">
        <v>0</v>
      </c>
      <c r="AH7161">
        <v>0</v>
      </c>
      <c r="AI7161">
        <v>0</v>
      </c>
      <c r="AJ7161">
        <v>3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</row>
    <row r="7162" spans="1:44" x14ac:dyDescent="0.25">
      <c r="A7162">
        <v>1600572</v>
      </c>
      <c r="B7162">
        <v>798102</v>
      </c>
      <c r="C7162">
        <v>24.727353842188698</v>
      </c>
      <c r="D7162">
        <v>35.091435759557299</v>
      </c>
      <c r="E7162" s="68" t="s">
        <v>559</v>
      </c>
      <c r="F7162" s="8">
        <f>INDEX(Δεδομένα!$P:$P,MATCH('2020'!E7162,Δεδομένα!$O:$O,0))</f>
        <v>209</v>
      </c>
      <c r="G7162" s="6" t="s">
        <v>560</v>
      </c>
      <c r="H7162" s="2" t="str">
        <f>INDEX(Δεδομένα!B$1:B$51,MATCH('2020'!G7162,Δεδομένα!A$1:A$51,0))</f>
        <v>ΚΡΗΤΗΣ</v>
      </c>
      <c r="I7162" s="8">
        <f>INDEX(Δεδομένα!E$1:E$13,MATCH('2020'!H7162,Δεδομένα!D$1:D$13,0))</f>
        <v>12</v>
      </c>
      <c r="J7162" s="1">
        <v>44123</v>
      </c>
      <c r="K7162" s="6" t="s">
        <v>1509</v>
      </c>
      <c r="L7162" s="36" t="str">
        <f t="shared" si="444"/>
        <v>19/10/2020 23:15</v>
      </c>
      <c r="M7162" s="1">
        <v>44124</v>
      </c>
      <c r="N7162" s="6" t="s">
        <v>6888</v>
      </c>
      <c r="O7162" s="36" t="str">
        <f t="shared" si="445"/>
        <v>20/10/2020 01:17</v>
      </c>
      <c r="P7162" s="46">
        <f t="shared" si="446"/>
        <v>8.4722222221898846E-2</v>
      </c>
      <c r="Q7162" s="48">
        <v>0</v>
      </c>
      <c r="R7162" s="47">
        <f t="shared" si="447"/>
        <v>121.99999999953434</v>
      </c>
      <c r="S7162" s="6" t="s">
        <v>44</v>
      </c>
      <c r="T7162" s="6" t="s">
        <v>563</v>
      </c>
      <c r="U7162" s="6" t="s">
        <v>44</v>
      </c>
      <c r="V7162" s="6" t="s">
        <v>578</v>
      </c>
      <c r="W7162" s="7">
        <v>0</v>
      </c>
      <c r="X7162" s="7">
        <v>0</v>
      </c>
      <c r="Y7162" s="7">
        <v>0</v>
      </c>
      <c r="Z7162" s="7">
        <v>0</v>
      </c>
      <c r="AA7162" s="7">
        <v>0</v>
      </c>
      <c r="AB7162" s="7">
        <v>0</v>
      </c>
      <c r="AC7162" s="7">
        <v>0.3</v>
      </c>
      <c r="AD7162" s="7">
        <v>0</v>
      </c>
      <c r="AE7162">
        <v>2</v>
      </c>
      <c r="AF7162">
        <v>0</v>
      </c>
      <c r="AG7162">
        <v>0</v>
      </c>
      <c r="AH7162">
        <v>0</v>
      </c>
      <c r="AI7162">
        <v>0</v>
      </c>
      <c r="AJ7162">
        <v>1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</row>
    <row r="7163" spans="1:44" x14ac:dyDescent="0.25">
      <c r="A7163">
        <v>1599596</v>
      </c>
      <c r="B7163">
        <v>797945</v>
      </c>
      <c r="C7163">
        <v>22.638463228902701</v>
      </c>
      <c r="D7163">
        <v>40.866591617187197</v>
      </c>
      <c r="E7163" s="68" t="s">
        <v>1084</v>
      </c>
      <c r="F7163" s="8">
        <f>INDEX(Δεδομένα!$P:$P,MATCH('2020'!E7163,Δεδομένα!$O:$O,0))</f>
        <v>57</v>
      </c>
      <c r="G7163" s="6" t="s">
        <v>223</v>
      </c>
      <c r="H7163" s="2" t="str">
        <f>INDEX(Δεδομένα!B$1:B$51,MATCH('2020'!G7163,Δεδομένα!A$1:A$51,0))</f>
        <v>ΚΕΝΤΡΙΚΗΣ ΜΑΚΕΔΟΝΙΑΣ</v>
      </c>
      <c r="I7163" s="8">
        <f>INDEX(Δεδομένα!E$1:E$13,MATCH('2020'!H7163,Δεδομένα!D$1:D$13,0))</f>
        <v>3</v>
      </c>
      <c r="J7163" s="1">
        <v>44123</v>
      </c>
      <c r="K7163" s="6" t="s">
        <v>1467</v>
      </c>
      <c r="L7163" s="36" t="str">
        <f t="shared" si="444"/>
        <v>19/10/2020 13:40</v>
      </c>
      <c r="M7163" s="1">
        <v>44123</v>
      </c>
      <c r="N7163" s="6" t="s">
        <v>336</v>
      </c>
      <c r="O7163" s="36" t="str">
        <f t="shared" si="445"/>
        <v>19/10/2020 17:40</v>
      </c>
      <c r="P7163" s="46">
        <f t="shared" si="446"/>
        <v>0.16666666666424135</v>
      </c>
      <c r="Q7163" s="48">
        <v>0</v>
      </c>
      <c r="R7163" s="47">
        <f t="shared" si="447"/>
        <v>239.99999999650754</v>
      </c>
      <c r="S7163" s="6" t="s">
        <v>44</v>
      </c>
      <c r="T7163" s="6" t="s">
        <v>226</v>
      </c>
      <c r="U7163" s="6" t="s">
        <v>5418</v>
      </c>
      <c r="V7163" s="6" t="s">
        <v>7355</v>
      </c>
      <c r="W7163" s="7">
        <v>0</v>
      </c>
      <c r="X7163" s="7">
        <v>0</v>
      </c>
      <c r="Y7163" s="7">
        <v>0</v>
      </c>
      <c r="Z7163" s="7">
        <v>0.2</v>
      </c>
      <c r="AA7163" s="7">
        <v>0</v>
      </c>
      <c r="AB7163" s="7">
        <v>0</v>
      </c>
      <c r="AC7163" s="7">
        <v>0</v>
      </c>
      <c r="AD7163" s="7">
        <v>0</v>
      </c>
      <c r="AE7163">
        <v>2</v>
      </c>
      <c r="AF7163">
        <v>0</v>
      </c>
      <c r="AG7163">
        <v>0</v>
      </c>
      <c r="AH7163">
        <v>0</v>
      </c>
      <c r="AI7163">
        <v>0</v>
      </c>
      <c r="AJ7163">
        <v>1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</row>
    <row r="7164" spans="1:44" x14ac:dyDescent="0.25">
      <c r="A7164">
        <v>1599603</v>
      </c>
      <c r="B7164">
        <v>798010</v>
      </c>
      <c r="C7164">
        <v>22.816684977482002</v>
      </c>
      <c r="D7164">
        <v>41.1327069542983</v>
      </c>
      <c r="E7164" s="68" t="s">
        <v>1179</v>
      </c>
      <c r="F7164" s="8">
        <f>INDEX(Δεδομένα!$P:$P,MATCH('2020'!E7164,Δεδομένα!$O:$O,0))</f>
        <v>58</v>
      </c>
      <c r="G7164" s="6" t="s">
        <v>223</v>
      </c>
      <c r="H7164" s="2" t="str">
        <f>INDEX(Δεδομένα!B$1:B$51,MATCH('2020'!G7164,Δεδομένα!A$1:A$51,0))</f>
        <v>ΚΕΝΤΡΙΚΗΣ ΜΑΚΕΔΟΝΙΑΣ</v>
      </c>
      <c r="I7164" s="8">
        <f>INDEX(Δεδομένα!E$1:E$13,MATCH('2020'!H7164,Δεδομένα!D$1:D$13,0))</f>
        <v>3</v>
      </c>
      <c r="J7164" s="1">
        <v>44123</v>
      </c>
      <c r="K7164" s="6" t="s">
        <v>160</v>
      </c>
      <c r="L7164" s="36" t="str">
        <f t="shared" si="444"/>
        <v>19/10/2020 16:35</v>
      </c>
      <c r="M7164" s="1">
        <v>44123</v>
      </c>
      <c r="N7164" s="6" t="s">
        <v>336</v>
      </c>
      <c r="O7164" s="36" t="str">
        <f t="shared" si="445"/>
        <v>19/10/2020 17:40</v>
      </c>
      <c r="P7164" s="46">
        <f t="shared" si="446"/>
        <v>4.5138888890505768E-2</v>
      </c>
      <c r="Q7164" s="48">
        <v>0</v>
      </c>
      <c r="R7164" s="47">
        <f t="shared" si="447"/>
        <v>65.000000002328306</v>
      </c>
      <c r="S7164" s="6" t="s">
        <v>44</v>
      </c>
      <c r="T7164" s="6" t="s">
        <v>1145</v>
      </c>
      <c r="U7164" s="6" t="s">
        <v>44</v>
      </c>
      <c r="V7164" s="6" t="s">
        <v>7357</v>
      </c>
      <c r="W7164" s="7">
        <v>0</v>
      </c>
      <c r="X7164" s="7">
        <v>0</v>
      </c>
      <c r="Y7164" s="7">
        <v>0</v>
      </c>
      <c r="Z7164" s="7">
        <v>0.5</v>
      </c>
      <c r="AA7164" s="7">
        <v>0</v>
      </c>
      <c r="AB7164" s="7">
        <v>0</v>
      </c>
      <c r="AC7164" s="7">
        <v>0</v>
      </c>
      <c r="AD7164" s="7">
        <v>0</v>
      </c>
      <c r="AE7164">
        <v>2</v>
      </c>
      <c r="AF7164">
        <v>0</v>
      </c>
      <c r="AG7164">
        <v>0</v>
      </c>
      <c r="AH7164">
        <v>0</v>
      </c>
      <c r="AI7164">
        <v>0</v>
      </c>
      <c r="AJ7164">
        <v>1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</row>
    <row r="7165" spans="1:44" x14ac:dyDescent="0.25">
      <c r="A7165">
        <v>1600477</v>
      </c>
      <c r="B7165">
        <v>797989</v>
      </c>
      <c r="C7165">
        <v>21.836117941891501</v>
      </c>
      <c r="D7165">
        <v>40.2072365005981</v>
      </c>
      <c r="E7165" s="68" t="s">
        <v>1683</v>
      </c>
      <c r="F7165" s="8">
        <f>INDEX(Δεδομένα!$P:$P,MATCH('2020'!E7165,Δεδομένα!$O:$O,0))</f>
        <v>70</v>
      </c>
      <c r="G7165" s="6" t="s">
        <v>246</v>
      </c>
      <c r="H7165" s="2" t="str">
        <f>INDEX(Δεδομένα!B$1:B$51,MATCH('2020'!G7165,Δεδομένα!A$1:A$51,0))</f>
        <v>ΔΥΤΙΚΗΣ ΜΑΚΕΔΟΝΙΑΣ</v>
      </c>
      <c r="I7165" s="8">
        <f>INDEX(Δεδομένα!E$1:E$13,MATCH('2020'!H7165,Δεδομένα!D$1:D$13,0))</f>
        <v>4</v>
      </c>
      <c r="J7165" s="1">
        <v>44123</v>
      </c>
      <c r="K7165" s="6" t="s">
        <v>104</v>
      </c>
      <c r="L7165" s="36" t="str">
        <f t="shared" si="444"/>
        <v>19/10/2020 15:30</v>
      </c>
      <c r="M7165" s="1">
        <v>44123</v>
      </c>
      <c r="N7165" s="6" t="s">
        <v>198</v>
      </c>
      <c r="O7165" s="36" t="str">
        <f t="shared" si="445"/>
        <v>19/10/2020 16:30</v>
      </c>
      <c r="P7165" s="46">
        <f t="shared" si="446"/>
        <v>4.1666666664241347E-2</v>
      </c>
      <c r="Q7165" s="48">
        <v>0</v>
      </c>
      <c r="R7165" s="47">
        <f t="shared" si="447"/>
        <v>59.99999999650754</v>
      </c>
      <c r="S7165" s="6" t="s">
        <v>44</v>
      </c>
      <c r="T7165" s="6" t="s">
        <v>1684</v>
      </c>
      <c r="U7165" s="6" t="s">
        <v>44</v>
      </c>
      <c r="V7165" s="6" t="s">
        <v>1685</v>
      </c>
      <c r="W7165" s="7">
        <v>0</v>
      </c>
      <c r="X7165" s="7">
        <v>0</v>
      </c>
      <c r="Y7165" s="7">
        <v>0</v>
      </c>
      <c r="Z7165" s="7">
        <v>0</v>
      </c>
      <c r="AA7165" s="7">
        <v>0</v>
      </c>
      <c r="AB7165" s="7">
        <v>0.3</v>
      </c>
      <c r="AC7165" s="7">
        <v>0</v>
      </c>
      <c r="AD7165" s="7">
        <v>0</v>
      </c>
      <c r="AE7165">
        <v>4</v>
      </c>
      <c r="AF7165">
        <v>0</v>
      </c>
      <c r="AG7165">
        <v>0</v>
      </c>
      <c r="AH7165">
        <v>0</v>
      </c>
      <c r="AI7165">
        <v>0</v>
      </c>
      <c r="AJ7165">
        <v>2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</row>
    <row r="7166" spans="1:44" x14ac:dyDescent="0.25">
      <c r="A7166">
        <v>1599609</v>
      </c>
      <c r="B7166">
        <v>0</v>
      </c>
      <c r="C7166">
        <v>0</v>
      </c>
      <c r="D7166">
        <v>0</v>
      </c>
      <c r="E7166" s="68" t="s">
        <v>1022</v>
      </c>
      <c r="F7166" s="8">
        <f>INDEX(Δεδομένα!$P:$P,MATCH('2020'!E7166,Δεδομένα!$O:$O,0))</f>
        <v>103</v>
      </c>
      <c r="G7166" s="6" t="s">
        <v>288</v>
      </c>
      <c r="H7166" s="2" t="str">
        <f>INDEX(Δεδομένα!B$1:B$51,MATCH('2020'!G7166,Δεδομένα!A$1:A$51,0))</f>
        <v>ΘΕΣΣΑΛΙΑΣ</v>
      </c>
      <c r="I7166" s="8">
        <f>INDEX(Δεδομένα!E$1:E$13,MATCH('2020'!H7166,Δεδομένα!D$1:D$13,0))</f>
        <v>6</v>
      </c>
      <c r="J7166" s="1">
        <v>44123</v>
      </c>
      <c r="K7166" s="6" t="s">
        <v>3033</v>
      </c>
      <c r="L7166" s="36" t="str">
        <f t="shared" si="444"/>
        <v>19/10/2020 13:28</v>
      </c>
      <c r="M7166" s="1">
        <v>44123</v>
      </c>
      <c r="N7166" s="6" t="s">
        <v>1645</v>
      </c>
      <c r="O7166" s="36" t="str">
        <f t="shared" si="445"/>
        <v>19/10/2020 16:54</v>
      </c>
      <c r="P7166" s="46">
        <f t="shared" si="446"/>
        <v>0.14305555555620231</v>
      </c>
      <c r="Q7166" s="48">
        <v>0</v>
      </c>
      <c r="R7166" s="47">
        <f t="shared" si="447"/>
        <v>206.00000000093132</v>
      </c>
      <c r="S7166" s="6" t="s">
        <v>44</v>
      </c>
      <c r="T7166" s="6" t="s">
        <v>1026</v>
      </c>
      <c r="U7166" s="6" t="s">
        <v>5780</v>
      </c>
      <c r="V7166" s="6" t="s">
        <v>5780</v>
      </c>
      <c r="W7166" s="7">
        <v>0</v>
      </c>
      <c r="X7166" s="7">
        <v>0</v>
      </c>
      <c r="Y7166" s="7">
        <v>0</v>
      </c>
      <c r="Z7166" s="7">
        <v>3</v>
      </c>
      <c r="AA7166" s="7">
        <v>0.5</v>
      </c>
      <c r="AB7166" s="7">
        <v>0</v>
      </c>
      <c r="AC7166" s="7">
        <v>0.5</v>
      </c>
      <c r="AD7166" s="7">
        <v>0</v>
      </c>
      <c r="AE7166">
        <v>6</v>
      </c>
      <c r="AF7166">
        <v>0</v>
      </c>
      <c r="AG7166">
        <v>0</v>
      </c>
      <c r="AH7166">
        <v>0</v>
      </c>
      <c r="AI7166">
        <v>0</v>
      </c>
      <c r="AJ7166">
        <v>2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</row>
    <row r="7167" spans="1:44" x14ac:dyDescent="0.25">
      <c r="A7167">
        <v>1599598</v>
      </c>
      <c r="B7167">
        <v>797942</v>
      </c>
      <c r="C7167">
        <v>22.085864614807999</v>
      </c>
      <c r="D7167">
        <v>39.800979689756801</v>
      </c>
      <c r="E7167" s="68" t="s">
        <v>1022</v>
      </c>
      <c r="F7167" s="8">
        <f>INDEX(Δεδομένα!$P:$P,MATCH('2020'!E7167,Δεδομένα!$O:$O,0))</f>
        <v>103</v>
      </c>
      <c r="G7167" s="6" t="s">
        <v>288</v>
      </c>
      <c r="H7167" s="2" t="str">
        <f>INDEX(Δεδομένα!B$1:B$51,MATCH('2020'!G7167,Δεδομένα!A$1:A$51,0))</f>
        <v>ΘΕΣΣΑΛΙΑΣ</v>
      </c>
      <c r="I7167" s="8">
        <f>INDEX(Δεδομένα!E$1:E$13,MATCH('2020'!H7167,Δεδομένα!D$1:D$13,0))</f>
        <v>6</v>
      </c>
      <c r="J7167" s="1">
        <v>44123</v>
      </c>
      <c r="K7167" s="6" t="s">
        <v>3033</v>
      </c>
      <c r="L7167" s="36" t="str">
        <f t="shared" si="444"/>
        <v>19/10/2020 13:28</v>
      </c>
      <c r="M7167" s="1">
        <v>44123</v>
      </c>
      <c r="N7167" s="6" t="s">
        <v>1383</v>
      </c>
      <c r="O7167" s="36" t="str">
        <f t="shared" si="445"/>
        <v>19/10/2020 16:53</v>
      </c>
      <c r="P7167" s="46">
        <f t="shared" si="446"/>
        <v>0.14236111110949423</v>
      </c>
      <c r="Q7167" s="48">
        <v>0</v>
      </c>
      <c r="R7167" s="47">
        <f t="shared" si="447"/>
        <v>204.99999999767169</v>
      </c>
      <c r="S7167" s="6" t="s">
        <v>44</v>
      </c>
      <c r="T7167" s="6" t="s">
        <v>1026</v>
      </c>
      <c r="U7167" s="6" t="s">
        <v>5780</v>
      </c>
      <c r="V7167" s="6" t="s">
        <v>7354</v>
      </c>
      <c r="W7167" s="7">
        <v>0</v>
      </c>
      <c r="X7167" s="7">
        <v>0</v>
      </c>
      <c r="Y7167" s="7">
        <v>0</v>
      </c>
      <c r="Z7167" s="7">
        <v>3</v>
      </c>
      <c r="AA7167" s="7">
        <v>0.5</v>
      </c>
      <c r="AB7167" s="7">
        <v>0</v>
      </c>
      <c r="AC7167" s="7">
        <v>0.5</v>
      </c>
      <c r="AD7167" s="7">
        <v>0</v>
      </c>
      <c r="AE7167">
        <v>6</v>
      </c>
      <c r="AF7167">
        <v>0</v>
      </c>
      <c r="AG7167">
        <v>0</v>
      </c>
      <c r="AH7167">
        <v>0</v>
      </c>
      <c r="AI7167">
        <v>0</v>
      </c>
      <c r="AJ7167">
        <v>2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</row>
    <row r="7168" spans="1:44" x14ac:dyDescent="0.25">
      <c r="A7168">
        <v>1601339</v>
      </c>
      <c r="B7168">
        <v>798032</v>
      </c>
      <c r="C7168">
        <v>22.597424473185999</v>
      </c>
      <c r="D7168">
        <v>39.938330729398501</v>
      </c>
      <c r="E7168" s="68" t="s">
        <v>1271</v>
      </c>
      <c r="F7168" s="8">
        <f>INDEX(Δεδομένα!$P:$P,MATCH('2020'!E7168,Δεδομένα!$O:$O,0))</f>
        <v>102</v>
      </c>
      <c r="G7168" s="6" t="s">
        <v>288</v>
      </c>
      <c r="H7168" s="2" t="str">
        <f>INDEX(Δεδομένα!B$1:B$51,MATCH('2020'!G7168,Δεδομένα!A$1:A$51,0))</f>
        <v>ΘΕΣΣΑΛΙΑΣ</v>
      </c>
      <c r="I7168" s="8">
        <f>INDEX(Δεδομένα!E$1:E$13,MATCH('2020'!H7168,Δεδομένα!D$1:D$13,0))</f>
        <v>6</v>
      </c>
      <c r="J7168" s="1">
        <v>44123</v>
      </c>
      <c r="K7168" s="6" t="s">
        <v>1309</v>
      </c>
      <c r="L7168" s="36" t="str">
        <f t="shared" si="444"/>
        <v>19/10/2020 18:28</v>
      </c>
      <c r="M7168" s="1">
        <v>44123</v>
      </c>
      <c r="N7168" s="6" t="s">
        <v>259</v>
      </c>
      <c r="O7168" s="36" t="str">
        <f t="shared" si="445"/>
        <v>19/10/2020 19:00</v>
      </c>
      <c r="P7168" s="46">
        <f t="shared" si="446"/>
        <v>2.2222222221898846E-2</v>
      </c>
      <c r="Q7168" s="48">
        <v>0</v>
      </c>
      <c r="R7168" s="47">
        <f t="shared" si="447"/>
        <v>31.999999999534339</v>
      </c>
      <c r="S7168" s="6" t="s">
        <v>44</v>
      </c>
      <c r="T7168" s="6" t="s">
        <v>2177</v>
      </c>
      <c r="U7168" s="6" t="s">
        <v>44</v>
      </c>
      <c r="V7168" s="6" t="s">
        <v>7358</v>
      </c>
      <c r="W7168" s="7">
        <v>0</v>
      </c>
      <c r="X7168" s="7">
        <v>0.2</v>
      </c>
      <c r="Y7168" s="7">
        <v>0</v>
      </c>
      <c r="Z7168" s="7">
        <v>0</v>
      </c>
      <c r="AA7168" s="7">
        <v>0</v>
      </c>
      <c r="AB7168" s="7">
        <v>0</v>
      </c>
      <c r="AC7168" s="7">
        <v>0</v>
      </c>
      <c r="AD7168" s="7">
        <v>0</v>
      </c>
      <c r="AE7168">
        <v>6</v>
      </c>
      <c r="AF7168">
        <v>0</v>
      </c>
      <c r="AG7168">
        <v>0</v>
      </c>
      <c r="AH7168">
        <v>0</v>
      </c>
      <c r="AI7168">
        <v>0</v>
      </c>
      <c r="AJ7168">
        <v>3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</row>
    <row r="7169" spans="1:44" x14ac:dyDescent="0.25">
      <c r="A7169">
        <v>1603515</v>
      </c>
      <c r="B7169">
        <v>798098</v>
      </c>
      <c r="C7169">
        <v>22.578951136318899</v>
      </c>
      <c r="D7169">
        <v>39.6885524156759</v>
      </c>
      <c r="E7169" s="68" t="s">
        <v>1778</v>
      </c>
      <c r="F7169" s="8">
        <f>INDEX(Δεδομένα!$P:$P,MATCH('2020'!E7169,Δεδομένα!$O:$O,0))</f>
        <v>99</v>
      </c>
      <c r="G7169" s="6" t="s">
        <v>288</v>
      </c>
      <c r="H7169" s="2" t="str">
        <f>INDEX(Δεδομένα!B$1:B$51,MATCH('2020'!G7169,Δεδομένα!A$1:A$51,0))</f>
        <v>ΘΕΣΣΑΛΙΑΣ</v>
      </c>
      <c r="I7169" s="8">
        <f>INDEX(Δεδομένα!E$1:E$13,MATCH('2020'!H7169,Δεδομένα!D$1:D$13,0))</f>
        <v>6</v>
      </c>
      <c r="J7169" s="1">
        <v>44123</v>
      </c>
      <c r="K7169" s="6" t="s">
        <v>901</v>
      </c>
      <c r="L7169" s="36" t="str">
        <f t="shared" si="444"/>
        <v>19/10/2020 22:55</v>
      </c>
      <c r="M7169" s="1">
        <v>44123</v>
      </c>
      <c r="N7169" s="6" t="s">
        <v>3052</v>
      </c>
      <c r="O7169" s="36" t="str">
        <f t="shared" si="445"/>
        <v>19/10/2020 23:45</v>
      </c>
      <c r="P7169" s="46">
        <f t="shared" si="446"/>
        <v>3.4722222226264421E-2</v>
      </c>
      <c r="Q7169" s="48">
        <v>0</v>
      </c>
      <c r="R7169" s="47">
        <f t="shared" si="447"/>
        <v>50.000000005820766</v>
      </c>
      <c r="S7169" s="6" t="s">
        <v>44</v>
      </c>
      <c r="T7169" s="6" t="s">
        <v>1779</v>
      </c>
      <c r="U7169" s="6" t="s">
        <v>5646</v>
      </c>
      <c r="V7169" s="6" t="s">
        <v>7361</v>
      </c>
      <c r="W7169" s="7">
        <v>0</v>
      </c>
      <c r="X7169" s="7">
        <v>0</v>
      </c>
      <c r="Y7169" s="7">
        <v>0</v>
      </c>
      <c r="Z7169" s="7">
        <v>0</v>
      </c>
      <c r="AA7169" s="7">
        <v>0</v>
      </c>
      <c r="AB7169" s="7">
        <v>3</v>
      </c>
      <c r="AC7169" s="7">
        <v>0</v>
      </c>
      <c r="AD7169" s="7">
        <v>0</v>
      </c>
      <c r="AE7169">
        <v>2</v>
      </c>
      <c r="AF7169">
        <v>0</v>
      </c>
      <c r="AG7169">
        <v>0</v>
      </c>
      <c r="AH7169">
        <v>0</v>
      </c>
      <c r="AI7169">
        <v>0</v>
      </c>
      <c r="AJ7169">
        <v>1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</row>
    <row r="7170" spans="1:44" x14ac:dyDescent="0.25">
      <c r="A7170">
        <v>1616235</v>
      </c>
      <c r="B7170">
        <v>798040</v>
      </c>
      <c r="C7170">
        <v>26.061562689797299</v>
      </c>
      <c r="D7170">
        <v>39.282263135307801</v>
      </c>
      <c r="E7170" s="68" t="s">
        <v>506</v>
      </c>
      <c r="F7170" s="8">
        <f>INDEX(Δεδομένα!$P:$P,MATCH('2020'!E7170,Δεδομένα!$O:$O,0))</f>
        <v>197</v>
      </c>
      <c r="G7170" s="6" t="s">
        <v>495</v>
      </c>
      <c r="H7170" s="2" t="str">
        <f>INDEX(Δεδομένα!B$1:B$51,MATCH('2020'!G7170,Δεδομένα!A$1:A$51,0))</f>
        <v>ΒΟΡΕΙΟΥ ΑΙΓΑΙΟΥ</v>
      </c>
      <c r="I7170" s="8">
        <f>INDEX(Δεδομένα!E$1:E$13,MATCH('2020'!H7170,Δεδομένα!D$1:D$13,0))</f>
        <v>11</v>
      </c>
      <c r="J7170" s="1">
        <v>44123</v>
      </c>
      <c r="K7170" s="6" t="s">
        <v>2476</v>
      </c>
      <c r="L7170" s="36" t="str">
        <f t="shared" si="444"/>
        <v>19/10/2020 18:47</v>
      </c>
      <c r="M7170" s="1">
        <v>44123</v>
      </c>
      <c r="N7170" s="6" t="s">
        <v>225</v>
      </c>
      <c r="O7170" s="36" t="str">
        <f t="shared" si="445"/>
        <v>19/10/2020 20:25</v>
      </c>
      <c r="P7170" s="46">
        <f t="shared" si="446"/>
        <v>6.805555555911269E-2</v>
      </c>
      <c r="Q7170" s="48">
        <v>0</v>
      </c>
      <c r="R7170" s="47">
        <f t="shared" si="447"/>
        <v>98.000000005122274</v>
      </c>
      <c r="S7170" s="6" t="s">
        <v>44</v>
      </c>
      <c r="T7170" s="6" t="s">
        <v>508</v>
      </c>
      <c r="U7170" s="6" t="s">
        <v>6574</v>
      </c>
      <c r="V7170" s="6" t="s">
        <v>7359</v>
      </c>
      <c r="W7170" s="7">
        <v>0</v>
      </c>
      <c r="X7170" s="7">
        <v>0</v>
      </c>
      <c r="Y7170" s="7">
        <v>0</v>
      </c>
      <c r="Z7170" s="7">
        <v>0.5</v>
      </c>
      <c r="AA7170" s="7">
        <v>0</v>
      </c>
      <c r="AB7170" s="7">
        <v>0</v>
      </c>
      <c r="AC7170" s="7">
        <v>0</v>
      </c>
      <c r="AD7170" s="7">
        <v>0</v>
      </c>
      <c r="AE7170">
        <v>2</v>
      </c>
      <c r="AF7170">
        <v>0</v>
      </c>
      <c r="AG7170">
        <v>0</v>
      </c>
      <c r="AH7170">
        <v>0</v>
      </c>
      <c r="AI7170">
        <v>0</v>
      </c>
      <c r="AJ7170">
        <v>1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</row>
    <row r="7171" spans="1:44" x14ac:dyDescent="0.25">
      <c r="A7171">
        <v>1608202</v>
      </c>
      <c r="B7171">
        <v>797908</v>
      </c>
      <c r="C7171">
        <v>21.907723968699699</v>
      </c>
      <c r="D7171">
        <v>36.8877224331547</v>
      </c>
      <c r="E7171" s="68" t="s">
        <v>1239</v>
      </c>
      <c r="F7171" s="8">
        <f>INDEX(Δεδομένα!$P:$P,MATCH('2020'!E7171,Δεδομένα!$O:$O,0))</f>
        <v>243</v>
      </c>
      <c r="G7171" s="6" t="s">
        <v>841</v>
      </c>
      <c r="H7171" s="2" t="str">
        <f>INDEX(Δεδομένα!B$1:B$51,MATCH('2020'!G7171,Δεδομένα!A$1:A$51,0))</f>
        <v>ΠΕΛΛΟΠΟΝΗΣΟΥ</v>
      </c>
      <c r="I7171" s="8">
        <f>INDEX(Δεδομένα!E$1:E$13,MATCH('2020'!H7171,Δεδομένα!D$1:D$13,0))</f>
        <v>8</v>
      </c>
      <c r="J7171" s="1">
        <v>44123</v>
      </c>
      <c r="K7171" s="6" t="s">
        <v>1015</v>
      </c>
      <c r="L7171" s="36" t="str">
        <f t="shared" ref="L7171:L7234" si="448">_xlfn.CONCAT(TEXT(J7171,"ηη/μμ/εεε")," ",TEXT(K7171,"ωω:λλ"))</f>
        <v>19/10/2020 11:18</v>
      </c>
      <c r="M7171" s="1">
        <v>44123</v>
      </c>
      <c r="N7171" s="6" t="s">
        <v>612</v>
      </c>
      <c r="O7171" s="36" t="str">
        <f t="shared" ref="O7171:O7234" si="449">_xlfn.CONCAT(TEXT(M7171,"ηη/μμ/εεε")," ",TEXT(N7171,"ωω:λλ"))</f>
        <v>19/10/2020 13:50</v>
      </c>
      <c r="P7171" s="46">
        <f t="shared" ref="P7171:P7234" si="450">O7171-L7171</f>
        <v>0.1055555555576575</v>
      </c>
      <c r="Q7171" s="48">
        <v>0</v>
      </c>
      <c r="R7171" s="47">
        <f t="shared" ref="R7171:R7234" si="451">P7171*(24*60)</f>
        <v>152.0000000030268</v>
      </c>
      <c r="S7171" s="6" t="s">
        <v>44</v>
      </c>
      <c r="T7171" s="6" t="s">
        <v>984</v>
      </c>
      <c r="U7171" s="6" t="s">
        <v>44</v>
      </c>
      <c r="V7171" s="6" t="s">
        <v>7351</v>
      </c>
      <c r="W7171" s="7">
        <v>0</v>
      </c>
      <c r="X7171" s="7">
        <v>0</v>
      </c>
      <c r="Y7171" s="7">
        <v>0</v>
      </c>
      <c r="Z7171" s="7">
        <v>0</v>
      </c>
      <c r="AA7171" s="7">
        <v>0</v>
      </c>
      <c r="AB7171" s="7">
        <v>2</v>
      </c>
      <c r="AC7171" s="7">
        <v>0</v>
      </c>
      <c r="AD7171" s="7">
        <v>0</v>
      </c>
      <c r="AE7171">
        <v>10</v>
      </c>
      <c r="AF7171">
        <v>0</v>
      </c>
      <c r="AG7171">
        <v>0</v>
      </c>
      <c r="AH7171">
        <v>0</v>
      </c>
      <c r="AI7171">
        <v>0</v>
      </c>
      <c r="AJ7171">
        <v>4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</row>
    <row r="7172" spans="1:44" x14ac:dyDescent="0.25">
      <c r="A7172">
        <v>1606322</v>
      </c>
      <c r="B7172">
        <v>797985</v>
      </c>
      <c r="C7172">
        <v>21.7507314245135</v>
      </c>
      <c r="D7172">
        <v>37.071278736037698</v>
      </c>
      <c r="E7172" s="68" t="s">
        <v>997</v>
      </c>
      <c r="F7172" s="8">
        <f>INDEX(Δεδομένα!$P:$P,MATCH('2020'!E7172,Δεδομένα!$O:$O,0))</f>
        <v>145</v>
      </c>
      <c r="G7172" s="6" t="s">
        <v>841</v>
      </c>
      <c r="H7172" s="2" t="str">
        <f>INDEX(Δεδομένα!B$1:B$51,MATCH('2020'!G7172,Δεδομένα!A$1:A$51,0))</f>
        <v>ΠΕΛΛΟΠΟΝΗΣΟΥ</v>
      </c>
      <c r="I7172" s="8">
        <f>INDEX(Δεδομένα!E$1:E$13,MATCH('2020'!H7172,Δεδομένα!D$1:D$13,0))</f>
        <v>8</v>
      </c>
      <c r="J7172" s="1">
        <v>44123</v>
      </c>
      <c r="K7172" s="6" t="s">
        <v>88</v>
      </c>
      <c r="L7172" s="36" t="str">
        <f t="shared" si="448"/>
        <v>19/10/2020 15:28</v>
      </c>
      <c r="M7172" s="1">
        <v>44123</v>
      </c>
      <c r="N7172" s="6" t="s">
        <v>305</v>
      </c>
      <c r="O7172" s="36" t="str">
        <f t="shared" si="449"/>
        <v>19/10/2020 16:55</v>
      </c>
      <c r="P7172" s="46">
        <f t="shared" si="450"/>
        <v>6.0416666667151731E-2</v>
      </c>
      <c r="Q7172" s="48">
        <v>0</v>
      </c>
      <c r="R7172" s="47">
        <f t="shared" si="451"/>
        <v>87.000000000698492</v>
      </c>
      <c r="S7172" s="6" t="s">
        <v>44</v>
      </c>
      <c r="T7172" s="6" t="s">
        <v>967</v>
      </c>
      <c r="U7172" s="6" t="s">
        <v>44</v>
      </c>
      <c r="V7172" s="6" t="s">
        <v>1051</v>
      </c>
      <c r="W7172" s="7">
        <v>0</v>
      </c>
      <c r="X7172" s="7">
        <v>0.05</v>
      </c>
      <c r="Y7172" s="7">
        <v>0</v>
      </c>
      <c r="Z7172" s="7">
        <v>0</v>
      </c>
      <c r="AA7172" s="7">
        <v>0</v>
      </c>
      <c r="AB7172" s="7">
        <v>0</v>
      </c>
      <c r="AC7172" s="7">
        <v>0</v>
      </c>
      <c r="AD7172" s="7">
        <v>0</v>
      </c>
      <c r="AE7172">
        <v>2</v>
      </c>
      <c r="AF7172">
        <v>0</v>
      </c>
      <c r="AG7172">
        <v>0</v>
      </c>
      <c r="AH7172">
        <v>0</v>
      </c>
      <c r="AI7172">
        <v>0</v>
      </c>
      <c r="AJ7172">
        <v>1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</row>
    <row r="7173" spans="1:44" x14ac:dyDescent="0.25">
      <c r="A7173">
        <v>1613016</v>
      </c>
      <c r="B7173">
        <v>798009</v>
      </c>
      <c r="C7173">
        <v>22.0216313062583</v>
      </c>
      <c r="D7173">
        <v>37.171249682292597</v>
      </c>
      <c r="E7173" s="68" t="s">
        <v>840</v>
      </c>
      <c r="F7173" s="8">
        <f>INDEX(Δεδομένα!$P:$P,MATCH('2020'!E7173,Δεδομένα!$O:$O,0))</f>
        <v>144</v>
      </c>
      <c r="G7173" s="6" t="s">
        <v>841</v>
      </c>
      <c r="H7173" s="2" t="str">
        <f>INDEX(Δεδομένα!B$1:B$51,MATCH('2020'!G7173,Δεδομένα!A$1:A$51,0))</f>
        <v>ΠΕΛΛΟΠΟΝΗΣΟΥ</v>
      </c>
      <c r="I7173" s="8">
        <f>INDEX(Δεδομένα!E$1:E$13,MATCH('2020'!H7173,Δεδομένα!D$1:D$13,0))</f>
        <v>8</v>
      </c>
      <c r="J7173" s="1">
        <v>44123</v>
      </c>
      <c r="K7173" s="6" t="s">
        <v>1373</v>
      </c>
      <c r="L7173" s="36" t="str">
        <f t="shared" si="448"/>
        <v>19/10/2020 16:50</v>
      </c>
      <c r="M7173" s="1">
        <v>44123</v>
      </c>
      <c r="N7173" s="6" t="s">
        <v>234</v>
      </c>
      <c r="O7173" s="36" t="str">
        <f t="shared" si="449"/>
        <v>19/10/2020 19:05</v>
      </c>
      <c r="P7173" s="46">
        <f t="shared" si="450"/>
        <v>9.375E-2</v>
      </c>
      <c r="Q7173" s="48">
        <v>0</v>
      </c>
      <c r="R7173" s="47">
        <f t="shared" si="451"/>
        <v>135</v>
      </c>
      <c r="S7173" s="6" t="s">
        <v>44</v>
      </c>
      <c r="T7173" s="6" t="s">
        <v>940</v>
      </c>
      <c r="U7173" s="6" t="s">
        <v>2213</v>
      </c>
      <c r="V7173" s="6" t="s">
        <v>2213</v>
      </c>
      <c r="W7173" s="7">
        <v>0</v>
      </c>
      <c r="X7173" s="7">
        <v>0</v>
      </c>
      <c r="Y7173" s="7">
        <v>0</v>
      </c>
      <c r="Z7173" s="7">
        <v>0</v>
      </c>
      <c r="AA7173" s="7">
        <v>3</v>
      </c>
      <c r="AB7173" s="7">
        <v>0</v>
      </c>
      <c r="AC7173" s="7">
        <v>0</v>
      </c>
      <c r="AD7173" s="7">
        <v>0</v>
      </c>
      <c r="AE7173">
        <v>4</v>
      </c>
      <c r="AF7173">
        <v>0</v>
      </c>
      <c r="AG7173">
        <v>0</v>
      </c>
      <c r="AH7173">
        <v>0</v>
      </c>
      <c r="AI7173">
        <v>0</v>
      </c>
      <c r="AJ7173">
        <v>2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</row>
    <row r="7174" spans="1:44" x14ac:dyDescent="0.25">
      <c r="A7174">
        <v>1600494</v>
      </c>
      <c r="B7174">
        <v>797998</v>
      </c>
      <c r="C7174">
        <v>24.896106359980699</v>
      </c>
      <c r="D7174">
        <v>41.027458970702</v>
      </c>
      <c r="E7174" s="68" t="s">
        <v>834</v>
      </c>
      <c r="F7174" s="8">
        <f>INDEX(Δεδομένα!$P:$P,MATCH('2020'!E7174,Δεδομένα!$O:$O,0))</f>
        <v>32</v>
      </c>
      <c r="G7174" s="6" t="s">
        <v>121</v>
      </c>
      <c r="H7174" s="2" t="str">
        <f>INDEX(Δεδομένα!B$1:B$51,MATCH('2020'!G7174,Δεδομένα!A$1:A$51,0))</f>
        <v>ΑΝΑΤΟΛΙΚΗΣ ΜΑΚΕΔΟΝΙΑΣ ΚΑΙ ΘΡΑΚΗΣ</v>
      </c>
      <c r="I7174" s="8">
        <f>INDEX(Δεδομένα!E$1:E$13,MATCH('2020'!H7174,Δεδομένα!D$1:D$13,0))</f>
        <v>2</v>
      </c>
      <c r="J7174" s="1">
        <v>44123</v>
      </c>
      <c r="K7174" s="6" t="s">
        <v>750</v>
      </c>
      <c r="L7174" s="36" t="str">
        <f t="shared" si="448"/>
        <v>19/10/2020 16:45</v>
      </c>
      <c r="M7174" s="1">
        <v>44123</v>
      </c>
      <c r="N7174" s="6" t="s">
        <v>231</v>
      </c>
      <c r="O7174" s="36" t="str">
        <f t="shared" si="449"/>
        <v>19/10/2020 17:20</v>
      </c>
      <c r="P7174" s="46">
        <f t="shared" si="450"/>
        <v>2.4305555554747116E-2</v>
      </c>
      <c r="Q7174" s="48">
        <v>0</v>
      </c>
      <c r="R7174" s="47">
        <f t="shared" si="451"/>
        <v>34.999999998835847</v>
      </c>
      <c r="S7174" s="6" t="s">
        <v>44</v>
      </c>
      <c r="T7174" s="6" t="s">
        <v>124</v>
      </c>
      <c r="U7174" s="6" t="s">
        <v>44</v>
      </c>
      <c r="V7174" s="6" t="s">
        <v>3291</v>
      </c>
      <c r="W7174" s="7">
        <v>0</v>
      </c>
      <c r="X7174" s="7">
        <v>0</v>
      </c>
      <c r="Y7174" s="7">
        <v>0</v>
      </c>
      <c r="Z7174" s="7">
        <v>2</v>
      </c>
      <c r="AA7174" s="7">
        <v>0</v>
      </c>
      <c r="AB7174" s="7">
        <v>0</v>
      </c>
      <c r="AC7174" s="7">
        <v>0</v>
      </c>
      <c r="AD7174" s="7">
        <v>0</v>
      </c>
      <c r="AE7174">
        <v>2</v>
      </c>
      <c r="AF7174">
        <v>0</v>
      </c>
      <c r="AG7174">
        <v>0</v>
      </c>
      <c r="AH7174">
        <v>0</v>
      </c>
      <c r="AI7174">
        <v>0</v>
      </c>
      <c r="AJ7174">
        <v>1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</row>
    <row r="7175" spans="1:44" x14ac:dyDescent="0.25">
      <c r="A7175">
        <v>1601749</v>
      </c>
      <c r="B7175">
        <v>798005</v>
      </c>
      <c r="C7175">
        <v>25.079539339870799</v>
      </c>
      <c r="D7175">
        <v>41.042697913782803</v>
      </c>
      <c r="E7175" s="68" t="s">
        <v>120</v>
      </c>
      <c r="F7175" s="8">
        <f>INDEX(Δεδομένα!$P:$P,MATCH('2020'!E7175,Δεδομένα!$O:$O,0))</f>
        <v>30</v>
      </c>
      <c r="G7175" s="6" t="s">
        <v>121</v>
      </c>
      <c r="H7175" s="2" t="str">
        <f>INDEX(Δεδομένα!B$1:B$51,MATCH('2020'!G7175,Δεδομένα!A$1:A$51,0))</f>
        <v>ΑΝΑΤΟΛΙΚΗΣ ΜΑΚΕΔΟΝΙΑΣ ΚΑΙ ΘΡΑΚΗΣ</v>
      </c>
      <c r="I7175" s="8">
        <f>INDEX(Δεδομένα!E$1:E$13,MATCH('2020'!H7175,Δεδομένα!D$1:D$13,0))</f>
        <v>2</v>
      </c>
      <c r="J7175" s="1">
        <v>44123</v>
      </c>
      <c r="K7175" s="6" t="s">
        <v>1645</v>
      </c>
      <c r="L7175" s="36" t="str">
        <f t="shared" si="448"/>
        <v>19/10/2020 16:54</v>
      </c>
      <c r="M7175" s="1">
        <v>44123</v>
      </c>
      <c r="N7175" s="6" t="s">
        <v>122</v>
      </c>
      <c r="O7175" s="36" t="str">
        <f t="shared" si="449"/>
        <v>19/10/2020 18:21</v>
      </c>
      <c r="P7175" s="46">
        <f t="shared" si="450"/>
        <v>6.0416666659875773E-2</v>
      </c>
      <c r="Q7175" s="48">
        <v>0</v>
      </c>
      <c r="R7175" s="47">
        <f t="shared" si="451"/>
        <v>86.999999990221113</v>
      </c>
      <c r="S7175" s="6" t="s">
        <v>44</v>
      </c>
      <c r="T7175" s="6" t="s">
        <v>129</v>
      </c>
      <c r="U7175" s="6" t="s">
        <v>44</v>
      </c>
      <c r="V7175" s="6" t="s">
        <v>7356</v>
      </c>
      <c r="W7175" s="7">
        <v>0</v>
      </c>
      <c r="X7175" s="7">
        <v>0</v>
      </c>
      <c r="Y7175" s="7">
        <v>0</v>
      </c>
      <c r="Z7175" s="7">
        <v>0</v>
      </c>
      <c r="AA7175" s="7">
        <v>0.5</v>
      </c>
      <c r="AB7175" s="7">
        <v>0</v>
      </c>
      <c r="AC7175" s="7">
        <v>0</v>
      </c>
      <c r="AD7175" s="7">
        <v>0</v>
      </c>
      <c r="AE7175">
        <v>3</v>
      </c>
      <c r="AF7175">
        <v>0</v>
      </c>
      <c r="AG7175">
        <v>0</v>
      </c>
      <c r="AH7175">
        <v>0</v>
      </c>
      <c r="AI7175">
        <v>0</v>
      </c>
      <c r="AJ7175">
        <v>1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</row>
    <row r="7176" spans="1:44" x14ac:dyDescent="0.25">
      <c r="A7176">
        <v>1609183</v>
      </c>
      <c r="B7176">
        <v>797987</v>
      </c>
      <c r="C7176">
        <v>25.1530494653503</v>
      </c>
      <c r="D7176">
        <v>40.968383309634099</v>
      </c>
      <c r="E7176" s="68" t="s">
        <v>946</v>
      </c>
      <c r="F7176" s="8">
        <f>INDEX(Δεδομένα!$P:$P,MATCH('2020'!E7176,Δεδομένα!$O:$O,0))</f>
        <v>19</v>
      </c>
      <c r="G7176" s="6" t="s">
        <v>64</v>
      </c>
      <c r="H7176" s="2" t="str">
        <f>INDEX(Δεδομένα!B$1:B$51,MATCH('2020'!G7176,Δεδομένα!A$1:A$51,0))</f>
        <v>ΑΝΑΤΟΛΙΚΗΣ ΜΑΚΕΔΟΝΙΑΣ ΚΑΙ ΘΡΑΚΗΣ</v>
      </c>
      <c r="I7176" s="8">
        <f>INDEX(Δεδομένα!E$1:E$13,MATCH('2020'!H7176,Δεδομένα!D$1:D$13,0))</f>
        <v>2</v>
      </c>
      <c r="J7176" s="1">
        <v>44123</v>
      </c>
      <c r="K7176" s="6" t="s">
        <v>215</v>
      </c>
      <c r="L7176" s="36" t="str">
        <f t="shared" si="448"/>
        <v>19/10/2020 16:20</v>
      </c>
      <c r="M7176" s="1">
        <v>44123</v>
      </c>
      <c r="N7176" s="6" t="s">
        <v>337</v>
      </c>
      <c r="O7176" s="36" t="str">
        <f t="shared" si="449"/>
        <v>19/10/2020 18:40</v>
      </c>
      <c r="P7176" s="46">
        <f t="shared" si="450"/>
        <v>9.7222222226264421E-2</v>
      </c>
      <c r="Q7176" s="48">
        <v>0</v>
      </c>
      <c r="R7176" s="47">
        <f t="shared" si="451"/>
        <v>140.00000000582077</v>
      </c>
      <c r="S7176" s="6" t="s">
        <v>44</v>
      </c>
      <c r="T7176" s="6" t="s">
        <v>948</v>
      </c>
      <c r="U7176" s="6" t="s">
        <v>44</v>
      </c>
      <c r="V7176" s="6" t="s">
        <v>5690</v>
      </c>
      <c r="W7176" s="7">
        <v>0</v>
      </c>
      <c r="X7176" s="7">
        <v>0</v>
      </c>
      <c r="Y7176" s="7">
        <v>0</v>
      </c>
      <c r="Z7176" s="7">
        <v>100</v>
      </c>
      <c r="AA7176" s="7">
        <v>0</v>
      </c>
      <c r="AB7176" s="7">
        <v>0</v>
      </c>
      <c r="AC7176" s="7">
        <v>0</v>
      </c>
      <c r="AD7176" s="7">
        <v>0</v>
      </c>
      <c r="AE7176">
        <v>2</v>
      </c>
      <c r="AF7176">
        <v>0</v>
      </c>
      <c r="AG7176">
        <v>0</v>
      </c>
      <c r="AH7176">
        <v>0</v>
      </c>
      <c r="AI7176">
        <v>0</v>
      </c>
      <c r="AJ7176">
        <v>1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</row>
    <row r="7177" spans="1:44" x14ac:dyDescent="0.25">
      <c r="A7177">
        <v>1616964</v>
      </c>
      <c r="B7177">
        <v>797863</v>
      </c>
      <c r="C7177">
        <v>23.6466014305988</v>
      </c>
      <c r="D7177">
        <v>35.369670668728602</v>
      </c>
      <c r="E7177" s="68" t="s">
        <v>784</v>
      </c>
      <c r="F7177" s="8">
        <f>INDEX(Δεδομένα!$P:$P,MATCH('2020'!E7177,Δεδομένα!$O:$O,0))</f>
        <v>218</v>
      </c>
      <c r="G7177" s="6" t="s">
        <v>775</v>
      </c>
      <c r="H7177" s="2" t="str">
        <f>INDEX(Δεδομένα!B$1:B$51,MATCH('2020'!G7177,Δεδομένα!A$1:A$51,0))</f>
        <v>ΚΡΗΤΗΣ</v>
      </c>
      <c r="I7177" s="8">
        <f>INDEX(Δεδομένα!E$1:E$13,MATCH('2020'!H7177,Δεδομένα!D$1:D$13,0))</f>
        <v>12</v>
      </c>
      <c r="J7177" s="1">
        <v>44123</v>
      </c>
      <c r="K7177" s="6" t="s">
        <v>4644</v>
      </c>
      <c r="L7177" s="36" t="str">
        <f t="shared" si="448"/>
        <v>19/10/2020 07:20</v>
      </c>
      <c r="M7177" s="1">
        <v>44123</v>
      </c>
      <c r="N7177" s="6" t="s">
        <v>685</v>
      </c>
      <c r="O7177" s="36" t="str">
        <f t="shared" si="449"/>
        <v>19/10/2020 10:00</v>
      </c>
      <c r="P7177" s="46">
        <f t="shared" si="450"/>
        <v>0.11111111110949423</v>
      </c>
      <c r="Q7177" s="48">
        <v>0</v>
      </c>
      <c r="R7177" s="47">
        <f t="shared" si="451"/>
        <v>159.99999999767169</v>
      </c>
      <c r="S7177" s="6" t="s">
        <v>44</v>
      </c>
      <c r="T7177" s="6" t="s">
        <v>788</v>
      </c>
      <c r="U7177" s="6" t="s">
        <v>44</v>
      </c>
      <c r="V7177" s="6" t="s">
        <v>7350</v>
      </c>
      <c r="W7177" s="7">
        <v>0</v>
      </c>
      <c r="X7177" s="7">
        <v>0</v>
      </c>
      <c r="Y7177" s="7">
        <v>0</v>
      </c>
      <c r="Z7177" s="7">
        <v>0</v>
      </c>
      <c r="AA7177" s="7">
        <v>0</v>
      </c>
      <c r="AB7177" s="7">
        <v>0</v>
      </c>
      <c r="AC7177" s="7">
        <v>0.15</v>
      </c>
      <c r="AD7177" s="7">
        <v>0</v>
      </c>
      <c r="AE7177">
        <v>4</v>
      </c>
      <c r="AF7177">
        <v>0</v>
      </c>
      <c r="AG7177">
        <v>0</v>
      </c>
      <c r="AH7177">
        <v>0</v>
      </c>
      <c r="AI7177">
        <v>0</v>
      </c>
      <c r="AJ7177">
        <v>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</row>
    <row r="7178" spans="1:44" x14ac:dyDescent="0.25">
      <c r="A7178">
        <v>1600226</v>
      </c>
      <c r="B7178">
        <v>798294</v>
      </c>
      <c r="C7178">
        <v>22.412237628290701</v>
      </c>
      <c r="D7178">
        <v>37.5742663002301</v>
      </c>
      <c r="E7178" s="68" t="s">
        <v>1893</v>
      </c>
      <c r="F7178" s="8">
        <f>INDEX(Δεδομένα!$P:$P,MATCH('2020'!E7178,Δεδομένα!$O:$O,0))</f>
        <v>137</v>
      </c>
      <c r="G7178" s="6" t="s">
        <v>932</v>
      </c>
      <c r="H7178" s="2" t="str">
        <f>INDEX(Δεδομένα!B$1:B$51,MATCH('2020'!G7178,Δεδομένα!A$1:A$51,0))</f>
        <v>ΠΕΛΛΟΠΟΝΗΣΟΥ</v>
      </c>
      <c r="I7178" s="8">
        <f>INDEX(Δεδομένα!E$1:E$13,MATCH('2020'!H7178,Δεδομένα!D$1:D$13,0))</f>
        <v>8</v>
      </c>
      <c r="J7178" s="1">
        <v>44124</v>
      </c>
      <c r="K7178" s="6" t="s">
        <v>2511</v>
      </c>
      <c r="L7178" s="36" t="str">
        <f t="shared" si="448"/>
        <v>20/10/2020 15:07</v>
      </c>
      <c r="M7178" s="1">
        <v>44124</v>
      </c>
      <c r="N7178" s="6" t="s">
        <v>2689</v>
      </c>
      <c r="O7178" s="36" t="str">
        <f t="shared" si="449"/>
        <v>20/10/2020 15:53</v>
      </c>
      <c r="P7178" s="46">
        <f t="shared" si="450"/>
        <v>3.1944444446708076E-2</v>
      </c>
      <c r="Q7178" s="48">
        <v>0</v>
      </c>
      <c r="R7178" s="47">
        <f t="shared" si="451"/>
        <v>46.000000003259629</v>
      </c>
      <c r="S7178" s="6" t="s">
        <v>44</v>
      </c>
      <c r="T7178" s="6" t="s">
        <v>1894</v>
      </c>
      <c r="U7178" s="6" t="s">
        <v>44</v>
      </c>
      <c r="V7178" s="6" t="s">
        <v>7363</v>
      </c>
      <c r="W7178" s="7">
        <v>0</v>
      </c>
      <c r="X7178" s="7">
        <v>0</v>
      </c>
      <c r="Y7178" s="7">
        <v>0</v>
      </c>
      <c r="Z7178" s="7">
        <v>0</v>
      </c>
      <c r="AA7178" s="7">
        <v>0</v>
      </c>
      <c r="AB7178" s="7">
        <v>0.1</v>
      </c>
      <c r="AC7178" s="7">
        <v>0</v>
      </c>
      <c r="AD7178" s="7">
        <v>0</v>
      </c>
      <c r="AE7178">
        <v>6</v>
      </c>
      <c r="AF7178">
        <v>0</v>
      </c>
      <c r="AG7178">
        <v>0</v>
      </c>
      <c r="AH7178">
        <v>0</v>
      </c>
      <c r="AI7178">
        <v>0</v>
      </c>
      <c r="AJ7178">
        <v>3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</row>
    <row r="7179" spans="1:44" x14ac:dyDescent="0.25">
      <c r="A7179">
        <v>1607738</v>
      </c>
      <c r="B7179">
        <v>798361</v>
      </c>
      <c r="C7179">
        <v>24.0488349868825</v>
      </c>
      <c r="D7179">
        <v>37.746207159031499</v>
      </c>
      <c r="E7179" s="68" t="s">
        <v>2894</v>
      </c>
      <c r="F7179" s="8">
        <f>INDEX(Δεδομένα!$P:$P,MATCH('2020'!E7179,Δεδομένα!$O:$O,0))</f>
        <v>15</v>
      </c>
      <c r="G7179" s="6" t="s">
        <v>41</v>
      </c>
      <c r="H7179" s="2" t="str">
        <f>INDEX(Δεδομένα!B$1:B$51,MATCH('2020'!G7179,Δεδομένα!A$1:A$51,0))</f>
        <v>ΑΤΤΙΚΗΣ</v>
      </c>
      <c r="I7179" s="8">
        <f>INDEX(Δεδομένα!E$1:E$13,MATCH('2020'!H7179,Δεδομένα!D$1:D$13,0))</f>
        <v>1</v>
      </c>
      <c r="J7179" s="1">
        <v>44124</v>
      </c>
      <c r="K7179" s="6" t="s">
        <v>207</v>
      </c>
      <c r="L7179" s="36" t="str">
        <f t="shared" si="448"/>
        <v>20/10/2020 18:00</v>
      </c>
      <c r="M7179" s="1">
        <v>44124</v>
      </c>
      <c r="N7179" s="6" t="s">
        <v>234</v>
      </c>
      <c r="O7179" s="36" t="str">
        <f t="shared" si="449"/>
        <v>20/10/2020 19:05</v>
      </c>
      <c r="P7179" s="46">
        <f t="shared" si="450"/>
        <v>4.5138888890505768E-2</v>
      </c>
      <c r="Q7179" s="48">
        <v>0</v>
      </c>
      <c r="R7179" s="47">
        <f t="shared" si="451"/>
        <v>65.000000002328306</v>
      </c>
      <c r="S7179" s="6" t="s">
        <v>44</v>
      </c>
      <c r="T7179" s="6" t="s">
        <v>2896</v>
      </c>
      <c r="U7179" s="6" t="s">
        <v>2897</v>
      </c>
      <c r="V7179" s="6" t="s">
        <v>7368</v>
      </c>
      <c r="W7179" s="7">
        <v>0</v>
      </c>
      <c r="X7179" s="7">
        <v>0</v>
      </c>
      <c r="Y7179" s="7">
        <v>0</v>
      </c>
      <c r="Z7179" s="7">
        <v>1.2</v>
      </c>
      <c r="AA7179" s="7">
        <v>0.8</v>
      </c>
      <c r="AB7179" s="7">
        <v>0</v>
      </c>
      <c r="AC7179" s="7">
        <v>0</v>
      </c>
      <c r="AD7179" s="7">
        <v>0</v>
      </c>
      <c r="AE7179">
        <v>9</v>
      </c>
      <c r="AF7179">
        <v>0</v>
      </c>
      <c r="AG7179">
        <v>0</v>
      </c>
      <c r="AH7179">
        <v>0</v>
      </c>
      <c r="AI7179">
        <v>0</v>
      </c>
      <c r="AJ7179">
        <v>4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</row>
    <row r="7180" spans="1:44" x14ac:dyDescent="0.25">
      <c r="A7180">
        <v>1602391</v>
      </c>
      <c r="B7180">
        <v>798280</v>
      </c>
      <c r="C7180">
        <v>23.327371235675599</v>
      </c>
      <c r="D7180">
        <v>38.398861692509598</v>
      </c>
      <c r="E7180" s="68" t="s">
        <v>845</v>
      </c>
      <c r="F7180" s="8">
        <f>INDEX(Δεδομένα!$P:$P,MATCH('2020'!E7180,Δεδομένα!$O:$O,0))</f>
        <v>176</v>
      </c>
      <c r="G7180" s="6" t="s">
        <v>846</v>
      </c>
      <c r="H7180" s="2" t="str">
        <f>INDEX(Δεδομένα!B$1:B$51,MATCH('2020'!G7180,Δεδομένα!A$1:A$51,0))</f>
        <v>ΣΤΕΡΕΑΣ ΕΛΛΑΔΟΣ</v>
      </c>
      <c r="I7180" s="8">
        <f>INDEX(Δεδομένα!E$1:E$13,MATCH('2020'!H7180,Δεδομένα!D$1:D$13,0))</f>
        <v>9</v>
      </c>
      <c r="J7180" s="1">
        <v>44124</v>
      </c>
      <c r="K7180" s="6" t="s">
        <v>1292</v>
      </c>
      <c r="L7180" s="36" t="str">
        <f t="shared" si="448"/>
        <v>20/10/2020 14:32</v>
      </c>
      <c r="M7180" s="1">
        <v>44124</v>
      </c>
      <c r="N7180" s="6" t="s">
        <v>2684</v>
      </c>
      <c r="O7180" s="36" t="str">
        <f t="shared" si="449"/>
        <v>20/10/2020 15:13</v>
      </c>
      <c r="P7180" s="46">
        <f t="shared" si="450"/>
        <v>2.8472222220443655E-2</v>
      </c>
      <c r="Q7180" s="48">
        <v>0</v>
      </c>
      <c r="R7180" s="47">
        <f t="shared" si="451"/>
        <v>40.999999997438863</v>
      </c>
      <c r="S7180" s="6" t="s">
        <v>44</v>
      </c>
      <c r="T7180" s="6" t="s">
        <v>849</v>
      </c>
      <c r="U7180" s="6" t="s">
        <v>44</v>
      </c>
      <c r="V7180" s="6" t="s">
        <v>7362</v>
      </c>
      <c r="W7180" s="7">
        <v>0</v>
      </c>
      <c r="X7180" s="7">
        <v>0</v>
      </c>
      <c r="Y7180" s="7">
        <v>0</v>
      </c>
      <c r="Z7180" s="7">
        <v>10</v>
      </c>
      <c r="AA7180" s="7">
        <v>0</v>
      </c>
      <c r="AB7180" s="7">
        <v>0</v>
      </c>
      <c r="AC7180" s="7">
        <v>0</v>
      </c>
      <c r="AD7180" s="7">
        <v>0</v>
      </c>
      <c r="AE7180">
        <v>2</v>
      </c>
      <c r="AF7180">
        <v>0</v>
      </c>
      <c r="AG7180">
        <v>0</v>
      </c>
      <c r="AH7180">
        <v>0</v>
      </c>
      <c r="AI7180">
        <v>0</v>
      </c>
      <c r="AJ7180">
        <v>1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</row>
    <row r="7181" spans="1:44" x14ac:dyDescent="0.25">
      <c r="A7181">
        <v>1599996</v>
      </c>
      <c r="B7181">
        <v>798340</v>
      </c>
      <c r="C7181">
        <v>21.457976415948</v>
      </c>
      <c r="D7181">
        <v>40.096458630633798</v>
      </c>
      <c r="E7181" s="68" t="s">
        <v>889</v>
      </c>
      <c r="F7181" s="8">
        <f>INDEX(Δεδομένα!$P:$P,MATCH('2020'!E7181,Δεδομένα!$O:$O,0))</f>
        <v>79</v>
      </c>
      <c r="G7181" s="6" t="s">
        <v>890</v>
      </c>
      <c r="H7181" s="2" t="str">
        <f>INDEX(Δεδομένα!B$1:B$51,MATCH('2020'!G7181,Δεδομένα!A$1:A$51,0))</f>
        <v>ΔΥΤΙΚΗΣ ΜΑΚΕΔΟΝΙΑΣ</v>
      </c>
      <c r="I7181" s="8">
        <f>INDEX(Δεδομένα!E$1:E$13,MATCH('2020'!H7181,Δεδομένα!D$1:D$13,0))</f>
        <v>4</v>
      </c>
      <c r="J7181" s="1">
        <v>44124</v>
      </c>
      <c r="K7181" s="6" t="s">
        <v>269</v>
      </c>
      <c r="L7181" s="36" t="str">
        <f t="shared" si="448"/>
        <v>20/10/2020 17:16</v>
      </c>
      <c r="M7181" s="1">
        <v>44124</v>
      </c>
      <c r="N7181" s="6" t="s">
        <v>621</v>
      </c>
      <c r="O7181" s="36" t="str">
        <f t="shared" si="449"/>
        <v>20/10/2020 18:20</v>
      </c>
      <c r="P7181" s="46">
        <f t="shared" si="450"/>
        <v>4.4444444443797693E-2</v>
      </c>
      <c r="Q7181" s="48">
        <v>0</v>
      </c>
      <c r="R7181" s="47">
        <f t="shared" si="451"/>
        <v>63.999999999068677</v>
      </c>
      <c r="S7181" s="6" t="s">
        <v>44</v>
      </c>
      <c r="T7181" s="6" t="s">
        <v>893</v>
      </c>
      <c r="U7181" s="6" t="s">
        <v>44</v>
      </c>
      <c r="V7181" s="6" t="s">
        <v>7367</v>
      </c>
      <c r="W7181" s="7">
        <v>0</v>
      </c>
      <c r="X7181" s="7">
        <v>0</v>
      </c>
      <c r="Y7181" s="7">
        <v>0</v>
      </c>
      <c r="Z7181" s="7">
        <v>0</v>
      </c>
      <c r="AA7181" s="7">
        <v>0</v>
      </c>
      <c r="AB7181" s="7">
        <v>0</v>
      </c>
      <c r="AC7181" s="7">
        <v>10</v>
      </c>
      <c r="AD7181" s="7">
        <v>0</v>
      </c>
      <c r="AE7181">
        <v>4</v>
      </c>
      <c r="AF7181">
        <v>0</v>
      </c>
      <c r="AG7181">
        <v>0</v>
      </c>
      <c r="AH7181">
        <v>0</v>
      </c>
      <c r="AI7181">
        <v>0</v>
      </c>
      <c r="AJ7181">
        <v>2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</row>
    <row r="7182" spans="1:44" x14ac:dyDescent="0.25">
      <c r="A7182">
        <v>1600091</v>
      </c>
      <c r="B7182">
        <v>798406</v>
      </c>
      <c r="C7182">
        <v>26.422159524316999</v>
      </c>
      <c r="D7182">
        <v>41.457079374881097</v>
      </c>
      <c r="E7182" s="68" t="s">
        <v>856</v>
      </c>
      <c r="F7182" s="8">
        <f>INDEX(Δεδομένα!$P:$P,MATCH('2020'!E7182,Δεδομένα!$O:$O,0))</f>
        <v>37</v>
      </c>
      <c r="G7182" s="6" t="s">
        <v>148</v>
      </c>
      <c r="H7182" s="2" t="str">
        <f>INDEX(Δεδομένα!B$1:B$51,MATCH('2020'!G7182,Δεδομένα!A$1:A$51,0))</f>
        <v>ΑΝΑΤΟΛΙΚΗΣ ΜΑΚΕΔΟΝΙΑΣ ΚΑΙ ΘΡΑΚΗΣ</v>
      </c>
      <c r="I7182" s="8">
        <f>INDEX(Δεδομένα!E$1:E$13,MATCH('2020'!H7182,Δεδομένα!D$1:D$13,0))</f>
        <v>2</v>
      </c>
      <c r="J7182" s="1">
        <v>44124</v>
      </c>
      <c r="K7182" s="6" t="s">
        <v>825</v>
      </c>
      <c r="L7182" s="36" t="str">
        <f t="shared" si="448"/>
        <v>20/10/2020 20:30</v>
      </c>
      <c r="M7182" s="1">
        <v>44124</v>
      </c>
      <c r="N7182" s="6" t="s">
        <v>3228</v>
      </c>
      <c r="O7182" s="36" t="str">
        <f t="shared" si="449"/>
        <v>20/10/2020 21:17</v>
      </c>
      <c r="P7182" s="46">
        <f t="shared" si="450"/>
        <v>3.2638888893416151E-2</v>
      </c>
      <c r="Q7182" s="48">
        <v>0</v>
      </c>
      <c r="R7182" s="47">
        <f t="shared" si="451"/>
        <v>47.000000006519258</v>
      </c>
      <c r="S7182" s="6" t="s">
        <v>44</v>
      </c>
      <c r="T7182" s="6" t="s">
        <v>859</v>
      </c>
      <c r="U7182" s="6" t="s">
        <v>44</v>
      </c>
      <c r="V7182" s="6" t="s">
        <v>2049</v>
      </c>
      <c r="W7182" s="7">
        <v>0</v>
      </c>
      <c r="X7182" s="7">
        <v>0</v>
      </c>
      <c r="Y7182" s="7">
        <v>0</v>
      </c>
      <c r="Z7182" s="7">
        <v>0</v>
      </c>
      <c r="AA7182" s="7">
        <v>0</v>
      </c>
      <c r="AB7182" s="7">
        <v>0</v>
      </c>
      <c r="AC7182" s="7">
        <v>2</v>
      </c>
      <c r="AD7182" s="7">
        <v>0</v>
      </c>
      <c r="AE7182">
        <v>2</v>
      </c>
      <c r="AF7182">
        <v>0</v>
      </c>
      <c r="AG7182">
        <v>0</v>
      </c>
      <c r="AH7182">
        <v>0</v>
      </c>
      <c r="AI7182">
        <v>0</v>
      </c>
      <c r="AJ7182">
        <v>1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</row>
    <row r="7183" spans="1:44" x14ac:dyDescent="0.25">
      <c r="A7183">
        <v>1602470</v>
      </c>
      <c r="B7183">
        <v>798412</v>
      </c>
      <c r="C7183">
        <v>20.775339064690002</v>
      </c>
      <c r="D7183">
        <v>37.824964662615798</v>
      </c>
      <c r="E7183" s="68" t="s">
        <v>1599</v>
      </c>
      <c r="F7183" s="8">
        <f>INDEX(Δεδομένα!$P:$P,MATCH('2020'!E7183,Δεδομένα!$O:$O,0))</f>
        <v>238</v>
      </c>
      <c r="G7183" s="6" t="s">
        <v>1600</v>
      </c>
      <c r="H7183" s="2" t="str">
        <f>INDEX(Δεδομένα!B$1:B$51,MATCH('2020'!G7183,Δεδομένα!A$1:A$51,0))</f>
        <v>ΙΟΝΙΩΝ ΝΗΣΩΝ</v>
      </c>
      <c r="I7183" s="8">
        <f>INDEX(Δεδομένα!E$1:E$13,MATCH('2020'!H7183,Δεδομένα!D$1:D$13,0))</f>
        <v>13</v>
      </c>
      <c r="J7183" s="1">
        <v>44124</v>
      </c>
      <c r="K7183" s="6" t="s">
        <v>825</v>
      </c>
      <c r="L7183" s="36" t="str">
        <f t="shared" si="448"/>
        <v>20/10/2020 20:30</v>
      </c>
      <c r="M7183" s="1">
        <v>44124</v>
      </c>
      <c r="N7183" s="6" t="s">
        <v>1576</v>
      </c>
      <c r="O7183" s="36" t="str">
        <f t="shared" si="449"/>
        <v>20/10/2020 20:52</v>
      </c>
      <c r="P7183" s="46">
        <f t="shared" si="450"/>
        <v>1.5277777776645962E-2</v>
      </c>
      <c r="Q7183" s="48">
        <v>0</v>
      </c>
      <c r="R7183" s="47">
        <f t="shared" si="451"/>
        <v>21.999999998370185</v>
      </c>
      <c r="S7183" s="6" t="s">
        <v>44</v>
      </c>
      <c r="T7183" s="6" t="s">
        <v>1601</v>
      </c>
      <c r="U7183" s="6" t="s">
        <v>44</v>
      </c>
      <c r="V7183" s="6" t="s">
        <v>4747</v>
      </c>
      <c r="W7183" s="7">
        <v>0</v>
      </c>
      <c r="X7183" s="7">
        <v>0</v>
      </c>
      <c r="Y7183" s="7">
        <v>0</v>
      </c>
      <c r="Z7183" s="7">
        <v>0.02</v>
      </c>
      <c r="AA7183" s="7">
        <v>0</v>
      </c>
      <c r="AB7183" s="7">
        <v>0</v>
      </c>
      <c r="AC7183" s="7">
        <v>0</v>
      </c>
      <c r="AD7183" s="7">
        <v>0</v>
      </c>
      <c r="AE7183">
        <v>2</v>
      </c>
      <c r="AF7183">
        <v>0</v>
      </c>
      <c r="AG7183">
        <v>0</v>
      </c>
      <c r="AH7183">
        <v>0</v>
      </c>
      <c r="AI7183">
        <v>0</v>
      </c>
      <c r="AJ7183">
        <v>1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</row>
    <row r="7184" spans="1:44" x14ac:dyDescent="0.25">
      <c r="A7184">
        <v>1600002</v>
      </c>
      <c r="B7184">
        <v>798375</v>
      </c>
      <c r="C7184">
        <v>22.1165256500244</v>
      </c>
      <c r="D7184">
        <v>40.689918518066399</v>
      </c>
      <c r="E7184" s="68" t="s">
        <v>237</v>
      </c>
      <c r="F7184" s="8">
        <f>INDEX(Δεδομένα!$P:$P,MATCH('2020'!E7184,Δεδομένα!$O:$O,0))</f>
        <v>65</v>
      </c>
      <c r="G7184" s="6" t="s">
        <v>238</v>
      </c>
      <c r="H7184" s="2" t="str">
        <f>INDEX(Δεδομένα!B$1:B$51,MATCH('2020'!G7184,Δεδομένα!A$1:A$51,0))</f>
        <v>ΚΕΝΤΡΙΚΗΣ ΜΑΚΕΔΟΝΙΑΣ</v>
      </c>
      <c r="I7184" s="8">
        <f>INDEX(Δεδομένα!E$1:E$13,MATCH('2020'!H7184,Δεδομένα!D$1:D$13,0))</f>
        <v>3</v>
      </c>
      <c r="J7184" s="1">
        <v>44124</v>
      </c>
      <c r="K7184" s="6" t="s">
        <v>418</v>
      </c>
      <c r="L7184" s="36" t="str">
        <f t="shared" si="448"/>
        <v>20/10/2020 18:45</v>
      </c>
      <c r="M7184" s="1">
        <v>44124</v>
      </c>
      <c r="N7184" s="6" t="s">
        <v>1878</v>
      </c>
      <c r="O7184" s="36" t="str">
        <f t="shared" si="449"/>
        <v>20/10/2020 19:35</v>
      </c>
      <c r="P7184" s="46">
        <f t="shared" si="450"/>
        <v>3.4722222218988463E-2</v>
      </c>
      <c r="Q7184" s="48">
        <v>0</v>
      </c>
      <c r="R7184" s="47">
        <f t="shared" si="451"/>
        <v>49.999999995343387</v>
      </c>
      <c r="S7184" s="6" t="s">
        <v>44</v>
      </c>
      <c r="T7184" s="6" t="s">
        <v>242</v>
      </c>
      <c r="U7184" s="6" t="s">
        <v>2941</v>
      </c>
      <c r="V7184" s="6" t="s">
        <v>7370</v>
      </c>
      <c r="W7184" s="7">
        <v>0</v>
      </c>
      <c r="X7184" s="7">
        <v>0</v>
      </c>
      <c r="Y7184" s="7">
        <v>0</v>
      </c>
      <c r="Z7184" s="7">
        <v>0.1</v>
      </c>
      <c r="AA7184" s="7">
        <v>0</v>
      </c>
      <c r="AB7184" s="7">
        <v>0</v>
      </c>
      <c r="AC7184" s="7">
        <v>0</v>
      </c>
      <c r="AD7184" s="7">
        <v>0</v>
      </c>
      <c r="AE7184">
        <v>2</v>
      </c>
      <c r="AF7184">
        <v>0</v>
      </c>
      <c r="AG7184">
        <v>0</v>
      </c>
      <c r="AH7184">
        <v>0</v>
      </c>
      <c r="AI7184">
        <v>0</v>
      </c>
      <c r="AJ7184">
        <v>1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</row>
    <row r="7185" spans="1:44" x14ac:dyDescent="0.25">
      <c r="A7185">
        <v>1617814</v>
      </c>
      <c r="B7185">
        <v>798326</v>
      </c>
      <c r="C7185">
        <v>23.718845599374799</v>
      </c>
      <c r="D7185">
        <v>37.953198665133201</v>
      </c>
      <c r="E7185" s="68" t="s">
        <v>5411</v>
      </c>
      <c r="F7185" s="8">
        <f>INDEX(Δεδομένα!$P:$P,MATCH('2020'!E7185,Δεδομένα!$O:$O,0))</f>
        <v>42</v>
      </c>
      <c r="G7185" s="6" t="s">
        <v>170</v>
      </c>
      <c r="H7185" s="2" t="str">
        <f>INDEX(Δεδομένα!B$1:B$51,MATCH('2020'!G7185,Δεδομένα!A$1:A$51,0))</f>
        <v>ΚΕΝΤΡΙΚΗΣ ΜΑΚΕΔΟΝΙΑΣ</v>
      </c>
      <c r="I7185" s="8">
        <f>INDEX(Δεδομένα!E$1:E$13,MATCH('2020'!H7185,Δεδομένα!D$1:D$13,0))</f>
        <v>3</v>
      </c>
      <c r="J7185" s="1">
        <v>44124</v>
      </c>
      <c r="K7185" s="6" t="s">
        <v>239</v>
      </c>
      <c r="L7185" s="36" t="str">
        <f t="shared" si="448"/>
        <v>20/10/2020 16:49</v>
      </c>
      <c r="M7185" s="1">
        <v>44124</v>
      </c>
      <c r="N7185" s="6" t="s">
        <v>231</v>
      </c>
      <c r="O7185" s="36" t="str">
        <f t="shared" si="449"/>
        <v>20/10/2020 17:20</v>
      </c>
      <c r="P7185" s="46">
        <f t="shared" si="450"/>
        <v>2.1527777775190771E-2</v>
      </c>
      <c r="Q7185" s="48">
        <v>0</v>
      </c>
      <c r="R7185" s="47">
        <f t="shared" si="451"/>
        <v>30.99999999627471</v>
      </c>
      <c r="S7185" s="6" t="s">
        <v>44</v>
      </c>
      <c r="T7185" s="6" t="s">
        <v>2079</v>
      </c>
      <c r="U7185" s="6" t="s">
        <v>7365</v>
      </c>
      <c r="V7185" s="6" t="s">
        <v>7366</v>
      </c>
      <c r="W7185" s="7">
        <v>0</v>
      </c>
      <c r="X7185" s="7">
        <v>0</v>
      </c>
      <c r="Y7185" s="7">
        <v>0</v>
      </c>
      <c r="Z7185" s="7">
        <v>0</v>
      </c>
      <c r="AA7185" s="7">
        <v>0</v>
      </c>
      <c r="AB7185" s="7">
        <v>0</v>
      </c>
      <c r="AC7185" s="7">
        <v>0.3</v>
      </c>
      <c r="AD7185" s="7">
        <v>0</v>
      </c>
      <c r="AE7185">
        <v>2</v>
      </c>
      <c r="AF7185">
        <v>0</v>
      </c>
      <c r="AG7185">
        <v>0</v>
      </c>
      <c r="AH7185">
        <v>0</v>
      </c>
      <c r="AI7185">
        <v>0</v>
      </c>
      <c r="AJ7185">
        <v>1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</row>
    <row r="7186" spans="1:44" x14ac:dyDescent="0.25">
      <c r="A7186">
        <v>1600217</v>
      </c>
      <c r="B7186">
        <v>798306</v>
      </c>
      <c r="C7186">
        <v>22.563828433213502</v>
      </c>
      <c r="D7186">
        <v>40.874898771727203</v>
      </c>
      <c r="E7186" s="68" t="s">
        <v>229</v>
      </c>
      <c r="F7186" s="8">
        <f>INDEX(Δεδομένα!$P:$P,MATCH('2020'!E7186,Δεδομένα!$O:$O,0))</f>
        <v>60</v>
      </c>
      <c r="G7186" s="6" t="s">
        <v>223</v>
      </c>
      <c r="H7186" s="2" t="str">
        <f>INDEX(Δεδομένα!B$1:B$51,MATCH('2020'!G7186,Δεδομένα!A$1:A$51,0))</f>
        <v>ΚΕΝΤΡΙΚΗΣ ΜΑΚΕΔΟΝΙΑΣ</v>
      </c>
      <c r="I7186" s="8">
        <f>INDEX(Δεδομένα!E$1:E$13,MATCH('2020'!H7186,Δεδομένα!D$1:D$13,0))</f>
        <v>3</v>
      </c>
      <c r="J7186" s="1">
        <v>44124</v>
      </c>
      <c r="K7186" s="6" t="s">
        <v>543</v>
      </c>
      <c r="L7186" s="36" t="str">
        <f t="shared" si="448"/>
        <v>20/10/2020 15:45</v>
      </c>
      <c r="M7186" s="1">
        <v>44124</v>
      </c>
      <c r="N7186" s="6" t="s">
        <v>204</v>
      </c>
      <c r="O7186" s="36" t="str">
        <f t="shared" si="449"/>
        <v>20/10/2020 17:00</v>
      </c>
      <c r="P7186" s="46">
        <f t="shared" si="450"/>
        <v>5.2083333335758653E-2</v>
      </c>
      <c r="Q7186" s="48">
        <v>0</v>
      </c>
      <c r="R7186" s="47">
        <f t="shared" si="451"/>
        <v>75.00000000349246</v>
      </c>
      <c r="S7186" s="6" t="s">
        <v>44</v>
      </c>
      <c r="T7186" s="6" t="s">
        <v>226</v>
      </c>
      <c r="U7186" s="6" t="s">
        <v>44</v>
      </c>
      <c r="V7186" s="6" t="s">
        <v>2133</v>
      </c>
      <c r="W7186" s="7">
        <v>0</v>
      </c>
      <c r="X7186" s="7">
        <v>0</v>
      </c>
      <c r="Y7186" s="7">
        <v>0</v>
      </c>
      <c r="Z7186" s="7">
        <v>0.5</v>
      </c>
      <c r="AA7186" s="7">
        <v>0</v>
      </c>
      <c r="AB7186" s="7">
        <v>0</v>
      </c>
      <c r="AC7186" s="7">
        <v>0</v>
      </c>
      <c r="AD7186" s="7">
        <v>0</v>
      </c>
      <c r="AE7186">
        <v>2</v>
      </c>
      <c r="AF7186">
        <v>0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</row>
    <row r="7187" spans="1:44" x14ac:dyDescent="0.25">
      <c r="A7187">
        <v>1600219</v>
      </c>
      <c r="B7187">
        <v>798388</v>
      </c>
      <c r="C7187">
        <v>22.450167795849399</v>
      </c>
      <c r="D7187">
        <v>40.886289214663698</v>
      </c>
      <c r="E7187" s="68" t="s">
        <v>229</v>
      </c>
      <c r="F7187" s="8">
        <f>INDEX(Δεδομένα!$P:$P,MATCH('2020'!E7187,Δεδομένα!$O:$O,0))</f>
        <v>60</v>
      </c>
      <c r="G7187" s="6" t="s">
        <v>223</v>
      </c>
      <c r="H7187" s="2" t="str">
        <f>INDEX(Δεδομένα!B$1:B$51,MATCH('2020'!G7187,Δεδομένα!A$1:A$51,0))</f>
        <v>ΚΕΝΤΡΙΚΗΣ ΜΑΚΕΔΟΝΙΑΣ</v>
      </c>
      <c r="I7187" s="8">
        <f>INDEX(Δεδομένα!E$1:E$13,MATCH('2020'!H7187,Δεδομένα!D$1:D$13,0))</f>
        <v>3</v>
      </c>
      <c r="J7187" s="1">
        <v>44124</v>
      </c>
      <c r="K7187" s="6" t="s">
        <v>234</v>
      </c>
      <c r="L7187" s="36" t="str">
        <f t="shared" si="448"/>
        <v>20/10/2020 19:05</v>
      </c>
      <c r="M7187" s="1">
        <v>44124</v>
      </c>
      <c r="N7187" s="6" t="s">
        <v>751</v>
      </c>
      <c r="O7187" s="36" t="str">
        <f t="shared" si="449"/>
        <v>20/10/2020 19:55</v>
      </c>
      <c r="P7187" s="46">
        <f t="shared" si="450"/>
        <v>3.4722222218988463E-2</v>
      </c>
      <c r="Q7187" s="48">
        <v>0</v>
      </c>
      <c r="R7187" s="47">
        <f t="shared" si="451"/>
        <v>49.999999995343387</v>
      </c>
      <c r="S7187" s="6" t="s">
        <v>44</v>
      </c>
      <c r="T7187" s="6" t="s">
        <v>226</v>
      </c>
      <c r="U7187" s="6" t="s">
        <v>44</v>
      </c>
      <c r="V7187" s="6" t="s">
        <v>7372</v>
      </c>
      <c r="W7187" s="7">
        <v>0</v>
      </c>
      <c r="X7187" s="7">
        <v>0</v>
      </c>
      <c r="Y7187" s="7">
        <v>0</v>
      </c>
      <c r="Z7187" s="7">
        <v>1</v>
      </c>
      <c r="AA7187" s="7">
        <v>0</v>
      </c>
      <c r="AB7187" s="7">
        <v>0</v>
      </c>
      <c r="AC7187" s="7">
        <v>0</v>
      </c>
      <c r="AD7187" s="7">
        <v>0</v>
      </c>
      <c r="AE7187">
        <v>2</v>
      </c>
      <c r="AF7187">
        <v>0</v>
      </c>
      <c r="AG7187">
        <v>0</v>
      </c>
      <c r="AH7187">
        <v>0</v>
      </c>
      <c r="AI7187">
        <v>0</v>
      </c>
      <c r="AJ7187">
        <v>1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</row>
    <row r="7188" spans="1:44" x14ac:dyDescent="0.25">
      <c r="A7188">
        <v>1600063</v>
      </c>
      <c r="B7188">
        <v>798393</v>
      </c>
      <c r="C7188">
        <v>22.880210465491999</v>
      </c>
      <c r="D7188">
        <v>40.953984162096297</v>
      </c>
      <c r="E7188" s="68" t="s">
        <v>1084</v>
      </c>
      <c r="F7188" s="8">
        <f>INDEX(Δεδομένα!$P:$P,MATCH('2020'!E7188,Δεδομένα!$O:$O,0))</f>
        <v>57</v>
      </c>
      <c r="G7188" s="6" t="s">
        <v>223</v>
      </c>
      <c r="H7188" s="2" t="str">
        <f>INDEX(Δεδομένα!B$1:B$51,MATCH('2020'!G7188,Δεδομένα!A$1:A$51,0))</f>
        <v>ΚΕΝΤΡΙΚΗΣ ΜΑΚΕΔΟΝΙΑΣ</v>
      </c>
      <c r="I7188" s="8">
        <f>INDEX(Δεδομένα!E$1:E$13,MATCH('2020'!H7188,Δεδομένα!D$1:D$13,0))</f>
        <v>3</v>
      </c>
      <c r="J7188" s="1">
        <v>44124</v>
      </c>
      <c r="K7188" s="6" t="s">
        <v>513</v>
      </c>
      <c r="L7188" s="36" t="str">
        <f t="shared" si="448"/>
        <v>20/10/2020 19:25</v>
      </c>
      <c r="M7188" s="1">
        <v>44124</v>
      </c>
      <c r="N7188" s="6" t="s">
        <v>367</v>
      </c>
      <c r="O7188" s="36" t="str">
        <f t="shared" si="449"/>
        <v>20/10/2020 20:33</v>
      </c>
      <c r="P7188" s="46">
        <f t="shared" si="450"/>
        <v>4.722222221607808E-2</v>
      </c>
      <c r="Q7188" s="48">
        <v>0</v>
      </c>
      <c r="R7188" s="47">
        <f t="shared" si="451"/>
        <v>67.999999991152436</v>
      </c>
      <c r="S7188" s="6" t="s">
        <v>44</v>
      </c>
      <c r="T7188" s="6" t="s">
        <v>1145</v>
      </c>
      <c r="U7188" s="6" t="s">
        <v>7373</v>
      </c>
      <c r="V7188" s="6" t="s">
        <v>7374</v>
      </c>
      <c r="W7188" s="7">
        <v>0</v>
      </c>
      <c r="X7188" s="7">
        <v>0</v>
      </c>
      <c r="Y7188" s="7">
        <v>0</v>
      </c>
      <c r="Z7188" s="7">
        <v>0.5</v>
      </c>
      <c r="AA7188" s="7">
        <v>0</v>
      </c>
      <c r="AB7188" s="7">
        <v>0</v>
      </c>
      <c r="AC7188" s="7">
        <v>0</v>
      </c>
      <c r="AD7188" s="7">
        <v>0</v>
      </c>
      <c r="AE7188">
        <v>4</v>
      </c>
      <c r="AF7188">
        <v>0</v>
      </c>
      <c r="AG7188">
        <v>0</v>
      </c>
      <c r="AH7188">
        <v>0</v>
      </c>
      <c r="AI7188">
        <v>0</v>
      </c>
      <c r="AJ7188">
        <v>2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</row>
    <row r="7189" spans="1:44" x14ac:dyDescent="0.25">
      <c r="A7189">
        <v>1602292</v>
      </c>
      <c r="B7189">
        <v>798362</v>
      </c>
      <c r="C7189">
        <v>24.893268371188601</v>
      </c>
      <c r="D7189">
        <v>37.886940188388998</v>
      </c>
      <c r="E7189" s="68" t="s">
        <v>478</v>
      </c>
      <c r="F7189" s="8">
        <f>INDEX(Δεδομένα!$P:$P,MATCH('2020'!E7189,Δεδομένα!$O:$O,0))</f>
        <v>188</v>
      </c>
      <c r="G7189" s="6" t="s">
        <v>479</v>
      </c>
      <c r="H7189" s="2" t="str">
        <f>INDEX(Δεδομένα!B$1:B$51,MATCH('2020'!G7189,Δεδομένα!A$1:A$51,0))</f>
        <v>ΝΟΤΙΟΥ ΑΙΓΑΙΟΥ</v>
      </c>
      <c r="I7189" s="8">
        <f>INDEX(Δεδομένα!E$1:E$13,MATCH('2020'!H7189,Δεδομένα!D$1:D$13,0))</f>
        <v>10</v>
      </c>
      <c r="J7189" s="1">
        <v>44124</v>
      </c>
      <c r="K7189" s="6" t="s">
        <v>180</v>
      </c>
      <c r="L7189" s="36" t="str">
        <f t="shared" si="448"/>
        <v>20/10/2020 17:51</v>
      </c>
      <c r="M7189" s="1">
        <v>44125</v>
      </c>
      <c r="N7189" s="6" t="s">
        <v>4997</v>
      </c>
      <c r="O7189" s="36" t="str">
        <f t="shared" si="449"/>
        <v>21/10/2020 00:56</v>
      </c>
      <c r="P7189" s="46">
        <f t="shared" si="450"/>
        <v>0.29513888889050577</v>
      </c>
      <c r="Q7189" s="48">
        <v>0</v>
      </c>
      <c r="R7189" s="47">
        <f t="shared" si="451"/>
        <v>425.00000000232831</v>
      </c>
      <c r="S7189" s="6" t="s">
        <v>44</v>
      </c>
      <c r="T7189" s="6" t="s">
        <v>482</v>
      </c>
      <c r="U7189" s="6" t="s">
        <v>44</v>
      </c>
      <c r="V7189" s="6" t="s">
        <v>7369</v>
      </c>
      <c r="W7189" s="7">
        <v>0</v>
      </c>
      <c r="X7189" s="7">
        <v>100</v>
      </c>
      <c r="Y7189" s="7">
        <v>0</v>
      </c>
      <c r="Z7189" s="7">
        <v>300</v>
      </c>
      <c r="AA7189" s="7">
        <v>0</v>
      </c>
      <c r="AB7189" s="7">
        <v>0</v>
      </c>
      <c r="AC7189" s="7">
        <v>0</v>
      </c>
      <c r="AD7189" s="7">
        <v>0</v>
      </c>
      <c r="AE7189">
        <v>13</v>
      </c>
      <c r="AF7189">
        <v>0</v>
      </c>
      <c r="AG7189">
        <v>8</v>
      </c>
      <c r="AH7189">
        <v>0</v>
      </c>
      <c r="AI7189">
        <v>0</v>
      </c>
      <c r="AJ7189">
        <v>5</v>
      </c>
      <c r="AK7189">
        <v>2</v>
      </c>
      <c r="AL7189">
        <v>1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</row>
    <row r="7190" spans="1:44" x14ac:dyDescent="0.25">
      <c r="A7190">
        <v>1616240</v>
      </c>
      <c r="B7190">
        <v>798214</v>
      </c>
      <c r="C7190">
        <v>25.916680766718699</v>
      </c>
      <c r="D7190">
        <v>39.275924509473398</v>
      </c>
      <c r="E7190" s="68" t="s">
        <v>506</v>
      </c>
      <c r="F7190" s="8">
        <f>INDEX(Δεδομένα!$P:$P,MATCH('2020'!E7190,Δεδομένα!$O:$O,0))</f>
        <v>197</v>
      </c>
      <c r="G7190" s="6" t="s">
        <v>495</v>
      </c>
      <c r="H7190" s="2" t="str">
        <f>INDEX(Δεδομένα!B$1:B$51,MATCH('2020'!G7190,Δεδομένα!A$1:A$51,0))</f>
        <v>ΒΟΡΕΙΟΥ ΑΙΓΑΙΟΥ</v>
      </c>
      <c r="I7190" s="8">
        <f>INDEX(Δεδομένα!E$1:E$13,MATCH('2020'!H7190,Δεδομένα!D$1:D$13,0))</f>
        <v>11</v>
      </c>
      <c r="J7190" s="1">
        <v>44124</v>
      </c>
      <c r="K7190" s="6" t="s">
        <v>2330</v>
      </c>
      <c r="L7190" s="36" t="str">
        <f t="shared" si="448"/>
        <v>20/10/2020 11:36</v>
      </c>
      <c r="M7190" s="1">
        <v>44124</v>
      </c>
      <c r="N7190" s="6" t="s">
        <v>1220</v>
      </c>
      <c r="O7190" s="36" t="str">
        <f t="shared" si="449"/>
        <v>20/10/2020 17:38</v>
      </c>
      <c r="P7190" s="46">
        <f t="shared" si="450"/>
        <v>0.25138888889341615</v>
      </c>
      <c r="Q7190" s="48">
        <v>0</v>
      </c>
      <c r="R7190" s="47">
        <f t="shared" si="451"/>
        <v>362.00000000651926</v>
      </c>
      <c r="S7190" s="6" t="s">
        <v>44</v>
      </c>
      <c r="T7190" s="6" t="s">
        <v>508</v>
      </c>
      <c r="U7190" s="6" t="s">
        <v>5365</v>
      </c>
      <c r="V7190" s="6" t="s">
        <v>7315</v>
      </c>
      <c r="W7190" s="7">
        <v>0</v>
      </c>
      <c r="X7190" s="7">
        <v>0</v>
      </c>
      <c r="Y7190" s="7">
        <v>0</v>
      </c>
      <c r="Z7190" s="7">
        <v>0.5</v>
      </c>
      <c r="AA7190" s="7">
        <v>0</v>
      </c>
      <c r="AB7190" s="7">
        <v>0</v>
      </c>
      <c r="AC7190" s="7">
        <v>0</v>
      </c>
      <c r="AD7190" s="7">
        <v>0</v>
      </c>
      <c r="AE7190">
        <v>4</v>
      </c>
      <c r="AF7190">
        <v>0</v>
      </c>
      <c r="AG7190">
        <v>0</v>
      </c>
      <c r="AH7190">
        <v>0</v>
      </c>
      <c r="AI7190">
        <v>0</v>
      </c>
      <c r="AJ7190">
        <v>2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</row>
    <row r="7191" spans="1:44" x14ac:dyDescent="0.25">
      <c r="A7191">
        <v>1601513</v>
      </c>
      <c r="B7191">
        <v>798376</v>
      </c>
      <c r="C7191">
        <v>22.403823552836499</v>
      </c>
      <c r="D7191">
        <v>40.381747871373697</v>
      </c>
      <c r="E7191" s="68" t="s">
        <v>1190</v>
      </c>
      <c r="F7191" s="8">
        <f>INDEX(Δεδομένα!$P:$P,MATCH('2020'!E7191,Δεδομένα!$O:$O,0))</f>
        <v>68</v>
      </c>
      <c r="G7191" s="6" t="s">
        <v>917</v>
      </c>
      <c r="H7191" s="2" t="str">
        <f>INDEX(Δεδομένα!B$1:B$51,MATCH('2020'!G7191,Δεδομένα!A$1:A$51,0))</f>
        <v>ΚΕΝΤΡΙΚΗΣ ΜΑΚΕΔΟΝΙΑΣ</v>
      </c>
      <c r="I7191" s="8">
        <f>INDEX(Δεδομένα!E$1:E$13,MATCH('2020'!H7191,Δεδομένα!D$1:D$13,0))</f>
        <v>3</v>
      </c>
      <c r="J7191" s="1">
        <v>44124</v>
      </c>
      <c r="K7191" s="6" t="s">
        <v>2519</v>
      </c>
      <c r="L7191" s="36" t="str">
        <f t="shared" si="448"/>
        <v>20/10/2020 18:51</v>
      </c>
      <c r="M7191" s="1">
        <v>44124</v>
      </c>
      <c r="N7191" s="6" t="s">
        <v>751</v>
      </c>
      <c r="O7191" s="36" t="str">
        <f t="shared" si="449"/>
        <v>20/10/2020 19:55</v>
      </c>
      <c r="P7191" s="46">
        <f t="shared" si="450"/>
        <v>4.4444444443797693E-2</v>
      </c>
      <c r="Q7191" s="48">
        <v>0</v>
      </c>
      <c r="R7191" s="47">
        <f t="shared" si="451"/>
        <v>63.999999999068677</v>
      </c>
      <c r="S7191" s="6" t="s">
        <v>44</v>
      </c>
      <c r="T7191" s="6" t="s">
        <v>1191</v>
      </c>
      <c r="U7191" s="6" t="s">
        <v>2033</v>
      </c>
      <c r="V7191" s="6" t="s">
        <v>7371</v>
      </c>
      <c r="W7191" s="7">
        <v>0</v>
      </c>
      <c r="X7191" s="7">
        <v>0</v>
      </c>
      <c r="Y7191" s="7">
        <v>0</v>
      </c>
      <c r="Z7191" s="7">
        <v>1</v>
      </c>
      <c r="AA7191" s="7">
        <v>0</v>
      </c>
      <c r="AB7191" s="7">
        <v>0</v>
      </c>
      <c r="AC7191" s="7">
        <v>0</v>
      </c>
      <c r="AD7191" s="7">
        <v>0</v>
      </c>
      <c r="AE7191">
        <v>2</v>
      </c>
      <c r="AF7191">
        <v>0</v>
      </c>
      <c r="AG7191">
        <v>0</v>
      </c>
      <c r="AH7191">
        <v>0</v>
      </c>
      <c r="AI7191">
        <v>0</v>
      </c>
      <c r="AJ7191">
        <v>1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</row>
    <row r="7192" spans="1:44" x14ac:dyDescent="0.25">
      <c r="A7192">
        <v>1609611</v>
      </c>
      <c r="B7192">
        <v>798316</v>
      </c>
      <c r="C7192">
        <v>25.314461543454001</v>
      </c>
      <c r="D7192">
        <v>40.964204866724003</v>
      </c>
      <c r="E7192" s="68" t="s">
        <v>946</v>
      </c>
      <c r="F7192" s="8">
        <f>INDEX(Δεδομένα!$P:$P,MATCH('2020'!E7192,Δεδομένα!$O:$O,0))</f>
        <v>19</v>
      </c>
      <c r="G7192" s="6" t="s">
        <v>64</v>
      </c>
      <c r="H7192" s="2" t="str">
        <f>INDEX(Δεδομένα!B$1:B$51,MATCH('2020'!G7192,Δεδομένα!A$1:A$51,0))</f>
        <v>ΑΝΑΤΟΛΙΚΗΣ ΜΑΚΕΔΟΝΙΑΣ ΚΑΙ ΘΡΑΚΗΣ</v>
      </c>
      <c r="I7192" s="8">
        <f>INDEX(Δεδομένα!E$1:E$13,MATCH('2020'!H7192,Δεδομένα!D$1:D$13,0))</f>
        <v>2</v>
      </c>
      <c r="J7192" s="1">
        <v>44124</v>
      </c>
      <c r="K7192" s="6" t="s">
        <v>215</v>
      </c>
      <c r="L7192" s="36" t="str">
        <f t="shared" si="448"/>
        <v>20/10/2020 16:20</v>
      </c>
      <c r="M7192" s="1">
        <v>44124</v>
      </c>
      <c r="N7192" s="6" t="s">
        <v>117</v>
      </c>
      <c r="O7192" s="36" t="str">
        <f t="shared" si="449"/>
        <v>20/10/2020 20:00</v>
      </c>
      <c r="P7192" s="46">
        <f t="shared" si="450"/>
        <v>0.15277777778101154</v>
      </c>
      <c r="Q7192" s="48">
        <v>0</v>
      </c>
      <c r="R7192" s="47">
        <f t="shared" si="451"/>
        <v>220.00000000465661</v>
      </c>
      <c r="S7192" s="6" t="s">
        <v>44</v>
      </c>
      <c r="T7192" s="6" t="s">
        <v>948</v>
      </c>
      <c r="U7192" s="6" t="s">
        <v>44</v>
      </c>
      <c r="V7192" s="6" t="s">
        <v>7364</v>
      </c>
      <c r="W7192" s="7">
        <v>0</v>
      </c>
      <c r="X7192" s="7">
        <v>0</v>
      </c>
      <c r="Y7192" s="7">
        <v>0</v>
      </c>
      <c r="Z7192" s="7">
        <v>40</v>
      </c>
      <c r="AA7192" s="7">
        <v>60</v>
      </c>
      <c r="AB7192" s="7">
        <v>0</v>
      </c>
      <c r="AC7192" s="7">
        <v>0</v>
      </c>
      <c r="AD7192" s="7">
        <v>0</v>
      </c>
      <c r="AE7192">
        <v>3</v>
      </c>
      <c r="AF7192">
        <v>0</v>
      </c>
      <c r="AG7192">
        <v>0</v>
      </c>
      <c r="AH7192">
        <v>0</v>
      </c>
      <c r="AI7192">
        <v>0</v>
      </c>
      <c r="AJ7192">
        <v>2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</row>
    <row r="7193" spans="1:44" x14ac:dyDescent="0.25">
      <c r="A7193">
        <v>1609615</v>
      </c>
      <c r="B7193">
        <v>798332</v>
      </c>
      <c r="C7193">
        <v>25.685991448899401</v>
      </c>
      <c r="D7193">
        <v>41.101074145852202</v>
      </c>
      <c r="E7193" s="68" t="s">
        <v>1219</v>
      </c>
      <c r="F7193" s="8">
        <f>INDEX(Δεδομένα!$P:$P,MATCH('2020'!E7193,Δεδομένα!$O:$O,0))</f>
        <v>20</v>
      </c>
      <c r="G7193" s="6" t="s">
        <v>64</v>
      </c>
      <c r="H7193" s="2" t="str">
        <f>INDEX(Δεδομένα!B$1:B$51,MATCH('2020'!G7193,Δεδομένα!A$1:A$51,0))</f>
        <v>ΑΝΑΤΟΛΙΚΗΣ ΜΑΚΕΔΟΝΙΑΣ ΚΑΙ ΘΡΑΚΗΣ</v>
      </c>
      <c r="I7193" s="8">
        <f>INDEX(Δεδομένα!E$1:E$13,MATCH('2020'!H7193,Δεδομένα!D$1:D$13,0))</f>
        <v>2</v>
      </c>
      <c r="J7193" s="1">
        <v>44124</v>
      </c>
      <c r="K7193" s="6" t="s">
        <v>305</v>
      </c>
      <c r="L7193" s="36" t="str">
        <f t="shared" si="448"/>
        <v>20/10/2020 16:55</v>
      </c>
      <c r="M7193" s="1">
        <v>44124</v>
      </c>
      <c r="N7193" s="6" t="s">
        <v>149</v>
      </c>
      <c r="O7193" s="36" t="str">
        <f t="shared" si="449"/>
        <v>20/10/2020 17:10</v>
      </c>
      <c r="P7193" s="46">
        <f t="shared" si="450"/>
        <v>1.0416666671517305E-2</v>
      </c>
      <c r="Q7193" s="48">
        <v>0</v>
      </c>
      <c r="R7193" s="47">
        <f t="shared" si="451"/>
        <v>15.000000006984919</v>
      </c>
      <c r="S7193" s="6" t="s">
        <v>44</v>
      </c>
      <c r="T7193" s="6" t="s">
        <v>72</v>
      </c>
      <c r="U7193" s="6" t="s">
        <v>44</v>
      </c>
      <c r="V7193" s="6" t="s">
        <v>5417</v>
      </c>
      <c r="W7193" s="7">
        <v>0</v>
      </c>
      <c r="X7193" s="7">
        <v>0</v>
      </c>
      <c r="Y7193" s="7">
        <v>0</v>
      </c>
      <c r="Z7193" s="7">
        <v>0.8</v>
      </c>
      <c r="AA7193" s="7">
        <v>0</v>
      </c>
      <c r="AB7193" s="7">
        <v>0</v>
      </c>
      <c r="AC7193" s="7">
        <v>0.2</v>
      </c>
      <c r="AD7193" s="7">
        <v>0</v>
      </c>
      <c r="AE7193">
        <v>2</v>
      </c>
      <c r="AF7193">
        <v>0</v>
      </c>
      <c r="AG7193">
        <v>0</v>
      </c>
      <c r="AH7193">
        <v>0</v>
      </c>
      <c r="AI7193">
        <v>0</v>
      </c>
      <c r="AJ7193">
        <v>1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</row>
    <row r="7194" spans="1:44" x14ac:dyDescent="0.25">
      <c r="A7194">
        <v>1609619</v>
      </c>
      <c r="B7194">
        <v>798384</v>
      </c>
      <c r="C7194">
        <v>25.606725511947701</v>
      </c>
      <c r="D7194">
        <v>40.8692512510803</v>
      </c>
      <c r="E7194" s="68" t="s">
        <v>1219</v>
      </c>
      <c r="F7194" s="8">
        <f>INDEX(Δεδομένα!$P:$P,MATCH('2020'!E7194,Δεδομένα!$O:$O,0))</f>
        <v>20</v>
      </c>
      <c r="G7194" s="6" t="s">
        <v>64</v>
      </c>
      <c r="H7194" s="2" t="str">
        <f>INDEX(Δεδομένα!B$1:B$51,MATCH('2020'!G7194,Δεδομένα!A$1:A$51,0))</f>
        <v>ΑΝΑΤΟΛΙΚΗΣ ΜΑΚΕΔΟΝΙΑΣ ΚΑΙ ΘΡΑΚΗΣ</v>
      </c>
      <c r="I7194" s="8">
        <f>INDEX(Δεδομένα!E$1:E$13,MATCH('2020'!H7194,Δεδομένα!D$1:D$13,0))</f>
        <v>2</v>
      </c>
      <c r="J7194" s="1">
        <v>44124</v>
      </c>
      <c r="K7194" s="6" t="s">
        <v>259</v>
      </c>
      <c r="L7194" s="36" t="str">
        <f t="shared" si="448"/>
        <v>20/10/2020 19:00</v>
      </c>
      <c r="M7194" s="1">
        <v>44124</v>
      </c>
      <c r="N7194" s="6" t="s">
        <v>2536</v>
      </c>
      <c r="O7194" s="36" t="str">
        <f t="shared" si="449"/>
        <v>20/10/2020 23:50</v>
      </c>
      <c r="P7194" s="46">
        <f t="shared" si="450"/>
        <v>0.20138888889050577</v>
      </c>
      <c r="Q7194" s="48">
        <v>0</v>
      </c>
      <c r="R7194" s="47">
        <f t="shared" si="451"/>
        <v>290.00000000232831</v>
      </c>
      <c r="S7194" s="6" t="s">
        <v>44</v>
      </c>
      <c r="T7194" s="6" t="s">
        <v>72</v>
      </c>
      <c r="U7194" s="6" t="s">
        <v>44</v>
      </c>
      <c r="V7194" s="6" t="s">
        <v>3014</v>
      </c>
      <c r="W7194" s="7">
        <v>0</v>
      </c>
      <c r="X7194" s="7">
        <v>0</v>
      </c>
      <c r="Y7194" s="7">
        <v>0</v>
      </c>
      <c r="Z7194" s="7">
        <v>10</v>
      </c>
      <c r="AA7194" s="7">
        <v>0</v>
      </c>
      <c r="AB7194" s="7">
        <v>0</v>
      </c>
      <c r="AC7194" s="7">
        <v>0</v>
      </c>
      <c r="AD7194" s="7">
        <v>0</v>
      </c>
      <c r="AE7194">
        <v>6</v>
      </c>
      <c r="AF7194">
        <v>0</v>
      </c>
      <c r="AG7194">
        <v>0</v>
      </c>
      <c r="AH7194">
        <v>0</v>
      </c>
      <c r="AI7194">
        <v>0</v>
      </c>
      <c r="AJ7194">
        <v>4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</row>
    <row r="7195" spans="1:44" x14ac:dyDescent="0.25">
      <c r="A7195">
        <v>1600797</v>
      </c>
      <c r="B7195">
        <v>798547</v>
      </c>
      <c r="C7195">
        <v>20.9817501313184</v>
      </c>
      <c r="D7195">
        <v>38.870908994099601</v>
      </c>
      <c r="E7195" s="68" t="s">
        <v>351</v>
      </c>
      <c r="F7195" s="8">
        <f>INDEX(Δεδομένα!$P:$P,MATCH('2020'!E7195,Δεδομένα!$O:$O,0))</f>
        <v>131</v>
      </c>
      <c r="G7195" s="6" t="s">
        <v>335</v>
      </c>
      <c r="H7195" s="2" t="str">
        <f>INDEX(Δεδομένα!B$1:B$51,MATCH('2020'!G7195,Δεδομένα!A$1:A$51,0))</f>
        <v>ΔΥΤΙΚΗΣ ΕΛΛΑΔΟΣ</v>
      </c>
      <c r="I7195" s="8">
        <f>INDEX(Δεδομένα!E$1:E$13,MATCH('2020'!H7195,Δεδομένα!D$1:D$13,0))</f>
        <v>7</v>
      </c>
      <c r="J7195" s="1">
        <v>44125</v>
      </c>
      <c r="K7195" s="6" t="s">
        <v>5035</v>
      </c>
      <c r="L7195" s="36" t="str">
        <f t="shared" si="448"/>
        <v>21/10/2020 12:01</v>
      </c>
      <c r="M7195" s="1">
        <v>44125</v>
      </c>
      <c r="N7195" s="6" t="s">
        <v>460</v>
      </c>
      <c r="O7195" s="36" t="str">
        <f t="shared" si="449"/>
        <v>21/10/2020 12:54</v>
      </c>
      <c r="P7195" s="46">
        <f t="shared" si="450"/>
        <v>3.6805555551836733E-2</v>
      </c>
      <c r="Q7195" s="48">
        <v>0</v>
      </c>
      <c r="R7195" s="47">
        <f t="shared" si="451"/>
        <v>52.999999994644895</v>
      </c>
      <c r="S7195" s="6" t="s">
        <v>44</v>
      </c>
      <c r="T7195" s="6" t="s">
        <v>863</v>
      </c>
      <c r="U7195" s="6" t="s">
        <v>44</v>
      </c>
      <c r="V7195" s="6" t="s">
        <v>7376</v>
      </c>
      <c r="W7195" s="7">
        <v>0</v>
      </c>
      <c r="X7195" s="7">
        <v>0</v>
      </c>
      <c r="Y7195" s="7">
        <v>0</v>
      </c>
      <c r="Z7195" s="7">
        <v>0</v>
      </c>
      <c r="AA7195" s="7">
        <v>0</v>
      </c>
      <c r="AB7195" s="7">
        <v>0</v>
      </c>
      <c r="AC7195" s="7">
        <v>0</v>
      </c>
      <c r="AD7195" s="7">
        <v>0</v>
      </c>
      <c r="AE7195">
        <v>5</v>
      </c>
      <c r="AF7195">
        <v>0</v>
      </c>
      <c r="AG7195">
        <v>0</v>
      </c>
      <c r="AH7195">
        <v>0</v>
      </c>
      <c r="AI7195">
        <v>0</v>
      </c>
      <c r="AJ7195">
        <v>2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</row>
    <row r="7196" spans="1:44" x14ac:dyDescent="0.25">
      <c r="A7196">
        <v>1607859</v>
      </c>
      <c r="B7196">
        <v>798612</v>
      </c>
      <c r="C7196">
        <v>24.110234487243002</v>
      </c>
      <c r="D7196">
        <v>41.059770934731702</v>
      </c>
      <c r="E7196" s="68" t="s">
        <v>109</v>
      </c>
      <c r="F7196" s="8">
        <f>INDEX(Δεδομένα!$P:$P,MATCH('2020'!E7196,Δεδομένα!$O:$O,0))</f>
        <v>27</v>
      </c>
      <c r="G7196" s="6" t="s">
        <v>110</v>
      </c>
      <c r="H7196" s="2" t="str">
        <f>INDEX(Δεδομένα!B$1:B$51,MATCH('2020'!G7196,Δεδομένα!A$1:A$51,0))</f>
        <v>ΑΝΑΤΟΛΙΚΗΣ ΜΑΚΕΔΟΝΙΑΣ ΚΑΙ ΘΡΑΚΗΣ</v>
      </c>
      <c r="I7196" s="8">
        <f>INDEX(Δεδομένα!E$1:E$13,MATCH('2020'!H7196,Δεδομένα!D$1:D$13,0))</f>
        <v>2</v>
      </c>
      <c r="J7196" s="1">
        <v>44125</v>
      </c>
      <c r="K7196" s="6" t="s">
        <v>1557</v>
      </c>
      <c r="L7196" s="36" t="str">
        <f t="shared" si="448"/>
        <v>21/10/2020 15:02</v>
      </c>
      <c r="M7196" s="1">
        <v>44125</v>
      </c>
      <c r="N7196" s="6" t="s">
        <v>281</v>
      </c>
      <c r="O7196" s="36" t="str">
        <f t="shared" si="449"/>
        <v>21/10/2020 16:00</v>
      </c>
      <c r="P7196" s="46">
        <f t="shared" si="450"/>
        <v>4.0277777778101154E-2</v>
      </c>
      <c r="Q7196" s="48">
        <v>0</v>
      </c>
      <c r="R7196" s="47">
        <f t="shared" si="451"/>
        <v>58.000000000465661</v>
      </c>
      <c r="S7196" s="6" t="s">
        <v>44</v>
      </c>
      <c r="T7196" s="6" t="s">
        <v>1930</v>
      </c>
      <c r="U7196" s="6" t="s">
        <v>44</v>
      </c>
      <c r="V7196" s="6" t="s">
        <v>4758</v>
      </c>
      <c r="W7196" s="7">
        <v>0</v>
      </c>
      <c r="X7196" s="7">
        <v>0</v>
      </c>
      <c r="Y7196" s="7">
        <v>0</v>
      </c>
      <c r="Z7196" s="7">
        <v>0</v>
      </c>
      <c r="AA7196" s="7">
        <v>0</v>
      </c>
      <c r="AB7196" s="7">
        <v>0</v>
      </c>
      <c r="AC7196" s="7">
        <v>0.2</v>
      </c>
      <c r="AD7196" s="7">
        <v>0</v>
      </c>
      <c r="AE7196">
        <v>2</v>
      </c>
      <c r="AF7196">
        <v>0</v>
      </c>
      <c r="AG7196">
        <v>0</v>
      </c>
      <c r="AH7196">
        <v>0</v>
      </c>
      <c r="AI7196">
        <v>0</v>
      </c>
      <c r="AJ7196">
        <v>1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</row>
    <row r="7197" spans="1:44" x14ac:dyDescent="0.25">
      <c r="A7197">
        <v>1602375</v>
      </c>
      <c r="B7197">
        <v>798573</v>
      </c>
      <c r="C7197">
        <v>27.774360096799999</v>
      </c>
      <c r="D7197">
        <v>36.039791154735099</v>
      </c>
      <c r="E7197" s="68" t="s">
        <v>1231</v>
      </c>
      <c r="F7197" s="8">
        <f>INDEX(Δεδομένα!$P:$P,MATCH('2020'!E7197,Δεδομένα!$O:$O,0))</f>
        <v>194</v>
      </c>
      <c r="G7197" s="6" t="s">
        <v>1007</v>
      </c>
      <c r="H7197" s="2" t="str">
        <f>INDEX(Δεδομένα!B$1:B$51,MATCH('2020'!G7197,Δεδομένα!A$1:A$51,0))</f>
        <v>ΝΟΤΙΟΥ ΑΙΓΑΙΟΥ</v>
      </c>
      <c r="I7197" s="8">
        <f>INDEX(Δεδομένα!E$1:E$13,MATCH('2020'!H7197,Δεδομένα!D$1:D$13,0))</f>
        <v>10</v>
      </c>
      <c r="J7197" s="1">
        <v>44125</v>
      </c>
      <c r="K7197" s="6" t="s">
        <v>2586</v>
      </c>
      <c r="L7197" s="36" t="str">
        <f t="shared" si="448"/>
        <v>21/10/2020 13:22</v>
      </c>
      <c r="M7197" s="1">
        <v>44125</v>
      </c>
      <c r="N7197" s="6" t="s">
        <v>1459</v>
      </c>
      <c r="O7197" s="36" t="str">
        <f t="shared" si="449"/>
        <v>21/10/2020 17:08</v>
      </c>
      <c r="P7197" s="46">
        <f t="shared" si="450"/>
        <v>0.15694444444670808</v>
      </c>
      <c r="Q7197" s="48">
        <v>0</v>
      </c>
      <c r="R7197" s="47">
        <f t="shared" si="451"/>
        <v>226.00000000325963</v>
      </c>
      <c r="S7197" s="6" t="s">
        <v>44</v>
      </c>
      <c r="T7197" s="6" t="s">
        <v>1233</v>
      </c>
      <c r="U7197" s="6" t="s">
        <v>44</v>
      </c>
      <c r="V7197" s="6" t="s">
        <v>7378</v>
      </c>
      <c r="W7197" s="7">
        <v>0</v>
      </c>
      <c r="X7197" s="7">
        <v>0.3</v>
      </c>
      <c r="Y7197" s="7">
        <v>0</v>
      </c>
      <c r="Z7197" s="7">
        <v>0.2</v>
      </c>
      <c r="AA7197" s="7">
        <v>0</v>
      </c>
      <c r="AB7197" s="7">
        <v>0</v>
      </c>
      <c r="AC7197" s="7">
        <v>0</v>
      </c>
      <c r="AD7197" s="7">
        <v>0</v>
      </c>
      <c r="AE7197">
        <v>6</v>
      </c>
      <c r="AF7197">
        <v>0</v>
      </c>
      <c r="AG7197">
        <v>0</v>
      </c>
      <c r="AH7197">
        <v>0</v>
      </c>
      <c r="AI7197">
        <v>0</v>
      </c>
      <c r="AJ7197">
        <v>3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</row>
    <row r="7198" spans="1:44" x14ac:dyDescent="0.25">
      <c r="A7198">
        <v>1602387</v>
      </c>
      <c r="B7198">
        <v>798615</v>
      </c>
      <c r="C7198">
        <v>27.7185030906309</v>
      </c>
      <c r="D7198">
        <v>36.141365549241897</v>
      </c>
      <c r="E7198" s="68" t="s">
        <v>1231</v>
      </c>
      <c r="F7198" s="8">
        <f>INDEX(Δεδομένα!$P:$P,MATCH('2020'!E7198,Δεδομένα!$O:$O,0))</f>
        <v>194</v>
      </c>
      <c r="G7198" s="6" t="s">
        <v>1007</v>
      </c>
      <c r="H7198" s="2" t="str">
        <f>INDEX(Δεδομένα!B$1:B$51,MATCH('2020'!G7198,Δεδομένα!A$1:A$51,0))</f>
        <v>ΝΟΤΙΟΥ ΑΙΓΑΙΟΥ</v>
      </c>
      <c r="I7198" s="8">
        <f>INDEX(Δεδομένα!E$1:E$13,MATCH('2020'!H7198,Δεδομένα!D$1:D$13,0))</f>
        <v>10</v>
      </c>
      <c r="J7198" s="1">
        <v>44125</v>
      </c>
      <c r="K7198" s="6" t="s">
        <v>768</v>
      </c>
      <c r="L7198" s="36" t="str">
        <f t="shared" si="448"/>
        <v>21/10/2020 14:15</v>
      </c>
      <c r="M7198" s="1">
        <v>44125</v>
      </c>
      <c r="N7198" s="6" t="s">
        <v>1302</v>
      </c>
      <c r="O7198" s="36" t="str">
        <f t="shared" si="449"/>
        <v>21/10/2020 16:44</v>
      </c>
      <c r="P7198" s="46">
        <f t="shared" si="450"/>
        <v>0.10347222222480923</v>
      </c>
      <c r="Q7198" s="48">
        <v>0</v>
      </c>
      <c r="R7198" s="47">
        <f t="shared" si="451"/>
        <v>149.00000000372529</v>
      </c>
      <c r="S7198" s="6" t="s">
        <v>44</v>
      </c>
      <c r="T7198" s="6" t="s">
        <v>1233</v>
      </c>
      <c r="U7198" s="6" t="s">
        <v>44</v>
      </c>
      <c r="V7198" s="6" t="s">
        <v>7384</v>
      </c>
      <c r="W7198" s="7">
        <v>0</v>
      </c>
      <c r="X7198" s="7">
        <v>0.5</v>
      </c>
      <c r="Y7198" s="7">
        <v>0</v>
      </c>
      <c r="Z7198" s="7">
        <v>0</v>
      </c>
      <c r="AA7198" s="7">
        <v>0</v>
      </c>
      <c r="AB7198" s="7">
        <v>0</v>
      </c>
      <c r="AC7198" s="7">
        <v>0</v>
      </c>
      <c r="AD7198" s="7">
        <v>0</v>
      </c>
      <c r="AE7198">
        <v>10</v>
      </c>
      <c r="AF7198">
        <v>0</v>
      </c>
      <c r="AG7198">
        <v>0</v>
      </c>
      <c r="AH7198">
        <v>0</v>
      </c>
      <c r="AI7198">
        <v>0</v>
      </c>
      <c r="AJ7198">
        <v>5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</row>
    <row r="7199" spans="1:44" x14ac:dyDescent="0.25">
      <c r="A7199">
        <v>1617827</v>
      </c>
      <c r="B7199">
        <v>798730</v>
      </c>
      <c r="C7199">
        <v>27.130779804654399</v>
      </c>
      <c r="D7199">
        <v>36.8306662910067</v>
      </c>
      <c r="E7199" s="68" t="s">
        <v>1006</v>
      </c>
      <c r="F7199" s="8">
        <f>INDEX(Δεδομένα!$P:$P,MATCH('2020'!E7199,Δεδομένα!$O:$O,0))</f>
        <v>241</v>
      </c>
      <c r="G7199" s="6" t="s">
        <v>1007</v>
      </c>
      <c r="H7199" s="2" t="str">
        <f>INDEX(Δεδομένα!B$1:B$51,MATCH('2020'!G7199,Δεδομένα!A$1:A$51,0))</f>
        <v>ΝΟΤΙΟΥ ΑΙΓΑΙΟΥ</v>
      </c>
      <c r="I7199" s="8">
        <f>INDEX(Δεδομένα!E$1:E$13,MATCH('2020'!H7199,Δεδομένα!D$1:D$13,0))</f>
        <v>10</v>
      </c>
      <c r="J7199" s="1">
        <v>44125</v>
      </c>
      <c r="K7199" s="6" t="s">
        <v>2536</v>
      </c>
      <c r="L7199" s="36" t="str">
        <f t="shared" si="448"/>
        <v>21/10/2020 23:50</v>
      </c>
      <c r="M7199" s="1">
        <v>44126</v>
      </c>
      <c r="N7199" s="6" t="s">
        <v>4205</v>
      </c>
      <c r="O7199" s="36" t="str">
        <f t="shared" si="449"/>
        <v>22/10/2020 01:30</v>
      </c>
      <c r="P7199" s="46">
        <f t="shared" si="450"/>
        <v>6.9444444445252884E-2</v>
      </c>
      <c r="Q7199" s="48">
        <v>0</v>
      </c>
      <c r="R7199" s="47">
        <f t="shared" si="451"/>
        <v>100.00000000116415</v>
      </c>
      <c r="S7199" s="6" t="s">
        <v>44</v>
      </c>
      <c r="T7199" s="6" t="s">
        <v>1009</v>
      </c>
      <c r="U7199" s="6" t="s">
        <v>73</v>
      </c>
      <c r="V7199" s="6" t="s">
        <v>7391</v>
      </c>
      <c r="W7199" s="7">
        <v>0</v>
      </c>
      <c r="X7199" s="7">
        <v>0</v>
      </c>
      <c r="Y7199" s="7">
        <v>0</v>
      </c>
      <c r="Z7199" s="7">
        <v>0</v>
      </c>
      <c r="AA7199" s="7">
        <v>0</v>
      </c>
      <c r="AB7199" s="7">
        <v>0</v>
      </c>
      <c r="AC7199" s="7">
        <v>0</v>
      </c>
      <c r="AD7199" s="7">
        <v>1.5</v>
      </c>
      <c r="AE7199">
        <v>2</v>
      </c>
      <c r="AF7199">
        <v>0</v>
      </c>
      <c r="AG7199">
        <v>0</v>
      </c>
      <c r="AH7199">
        <v>0</v>
      </c>
      <c r="AI7199">
        <v>3</v>
      </c>
      <c r="AJ7199">
        <v>1</v>
      </c>
      <c r="AK7199">
        <v>0</v>
      </c>
      <c r="AL7199">
        <v>2</v>
      </c>
      <c r="AM7199">
        <v>1</v>
      </c>
      <c r="AN7199">
        <v>0</v>
      </c>
      <c r="AO7199">
        <v>0</v>
      </c>
      <c r="AP7199">
        <v>0</v>
      </c>
      <c r="AQ7199">
        <v>0</v>
      </c>
      <c r="AR7199">
        <v>0</v>
      </c>
    </row>
    <row r="7200" spans="1:44" x14ac:dyDescent="0.25">
      <c r="A7200">
        <v>1600334</v>
      </c>
      <c r="B7200">
        <v>798558</v>
      </c>
      <c r="C7200">
        <v>25.9643429359466</v>
      </c>
      <c r="D7200">
        <v>40.868966617915902</v>
      </c>
      <c r="E7200" s="68" t="s">
        <v>147</v>
      </c>
      <c r="F7200" s="8">
        <f>INDEX(Δεδομένα!$P:$P,MATCH('2020'!E7200,Δεδομένα!$O:$O,0))</f>
        <v>33</v>
      </c>
      <c r="G7200" s="6" t="s">
        <v>148</v>
      </c>
      <c r="H7200" s="2" t="str">
        <f>INDEX(Δεδομένα!B$1:B$51,MATCH('2020'!G7200,Δεδομένα!A$1:A$51,0))</f>
        <v>ΑΝΑΤΟΛΙΚΗΣ ΜΑΚΕΔΟΝΙΑΣ ΚΑΙ ΘΡΑΚΗΣ</v>
      </c>
      <c r="I7200" s="8">
        <f>INDEX(Δεδομένα!E$1:E$13,MATCH('2020'!H7200,Δεδομένα!D$1:D$13,0))</f>
        <v>2</v>
      </c>
      <c r="J7200" s="1">
        <v>44125</v>
      </c>
      <c r="K7200" s="6" t="s">
        <v>983</v>
      </c>
      <c r="L7200" s="36" t="str">
        <f t="shared" si="448"/>
        <v>21/10/2020 12:24</v>
      </c>
      <c r="M7200" s="1">
        <v>44125</v>
      </c>
      <c r="N7200" s="6" t="s">
        <v>128</v>
      </c>
      <c r="O7200" s="36" t="str">
        <f t="shared" si="449"/>
        <v>21/10/2020 13:25</v>
      </c>
      <c r="P7200" s="46">
        <f t="shared" si="450"/>
        <v>4.2361111110949423E-2</v>
      </c>
      <c r="Q7200" s="48">
        <v>0</v>
      </c>
      <c r="R7200" s="47">
        <f t="shared" si="451"/>
        <v>60.999999999767169</v>
      </c>
      <c r="S7200" s="6" t="s">
        <v>44</v>
      </c>
      <c r="T7200" s="6" t="s">
        <v>150</v>
      </c>
      <c r="U7200" s="6" t="s">
        <v>44</v>
      </c>
      <c r="V7200" s="6" t="s">
        <v>7377</v>
      </c>
      <c r="W7200" s="7">
        <v>0</v>
      </c>
      <c r="X7200" s="7">
        <v>0</v>
      </c>
      <c r="Y7200" s="7">
        <v>0</v>
      </c>
      <c r="Z7200" s="7">
        <v>0</v>
      </c>
      <c r="AA7200" s="7">
        <v>0</v>
      </c>
      <c r="AB7200" s="7">
        <v>0</v>
      </c>
      <c r="AC7200" s="7">
        <v>1.5</v>
      </c>
      <c r="AD7200" s="7">
        <v>0</v>
      </c>
      <c r="AE7200">
        <v>4</v>
      </c>
      <c r="AF7200">
        <v>0</v>
      </c>
      <c r="AG7200">
        <v>0</v>
      </c>
      <c r="AH7200">
        <v>0</v>
      </c>
      <c r="AI7200">
        <v>0</v>
      </c>
      <c r="AJ7200">
        <v>2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</row>
    <row r="7201" spans="1:44" x14ac:dyDescent="0.25">
      <c r="A7201">
        <v>1600324</v>
      </c>
      <c r="B7201">
        <v>798599</v>
      </c>
      <c r="C7201">
        <v>26.3969901615909</v>
      </c>
      <c r="D7201">
        <v>41.471976105661597</v>
      </c>
      <c r="E7201" s="68" t="s">
        <v>856</v>
      </c>
      <c r="F7201" s="8">
        <f>INDEX(Δεδομένα!$P:$P,MATCH('2020'!E7201,Δεδομένα!$O:$O,0))</f>
        <v>37</v>
      </c>
      <c r="G7201" s="6" t="s">
        <v>148</v>
      </c>
      <c r="H7201" s="2" t="str">
        <f>INDEX(Δεδομένα!B$1:B$51,MATCH('2020'!G7201,Δεδομένα!A$1:A$51,0))</f>
        <v>ΑΝΑΤΟΛΙΚΗΣ ΜΑΚΕΔΟΝΙΑΣ ΚΑΙ ΘΡΑΚΗΣ</v>
      </c>
      <c r="I7201" s="8">
        <f>INDEX(Δεδομένα!E$1:E$13,MATCH('2020'!H7201,Δεδομένα!D$1:D$13,0))</f>
        <v>2</v>
      </c>
      <c r="J7201" s="1">
        <v>44125</v>
      </c>
      <c r="K7201" s="6" t="s">
        <v>1917</v>
      </c>
      <c r="L7201" s="36" t="str">
        <f t="shared" si="448"/>
        <v>21/10/2020 14:19</v>
      </c>
      <c r="M7201" s="1">
        <v>44125</v>
      </c>
      <c r="N7201" s="6" t="s">
        <v>384</v>
      </c>
      <c r="O7201" s="36" t="str">
        <f t="shared" si="449"/>
        <v>21/10/2020 14:45</v>
      </c>
      <c r="P7201" s="46">
        <f t="shared" si="450"/>
        <v>1.8055555556202307E-2</v>
      </c>
      <c r="Q7201" s="48">
        <v>0</v>
      </c>
      <c r="R7201" s="47">
        <f t="shared" si="451"/>
        <v>26.000000000931323</v>
      </c>
      <c r="S7201" s="6" t="s">
        <v>44</v>
      </c>
      <c r="T7201" s="6" t="s">
        <v>1119</v>
      </c>
      <c r="U7201" s="6" t="s">
        <v>2004</v>
      </c>
      <c r="V7201" s="6" t="s">
        <v>7379</v>
      </c>
      <c r="W7201" s="7">
        <v>0</v>
      </c>
      <c r="X7201" s="7">
        <v>0</v>
      </c>
      <c r="Y7201" s="7">
        <v>0</v>
      </c>
      <c r="Z7201" s="7">
        <v>0</v>
      </c>
      <c r="AA7201" s="7">
        <v>0</v>
      </c>
      <c r="AB7201" s="7">
        <v>0</v>
      </c>
      <c r="AC7201" s="7">
        <v>0.1</v>
      </c>
      <c r="AD7201" s="7">
        <v>0</v>
      </c>
      <c r="AE7201">
        <v>5</v>
      </c>
      <c r="AF7201">
        <v>0</v>
      </c>
      <c r="AG7201">
        <v>0</v>
      </c>
      <c r="AH7201">
        <v>0</v>
      </c>
      <c r="AI7201">
        <v>0</v>
      </c>
      <c r="AJ7201">
        <v>2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</row>
    <row r="7202" spans="1:44" x14ac:dyDescent="0.25">
      <c r="A7202">
        <v>1600327</v>
      </c>
      <c r="B7202">
        <v>798605</v>
      </c>
      <c r="C7202">
        <v>26.407187057597</v>
      </c>
      <c r="D7202">
        <v>41.461879391080203</v>
      </c>
      <c r="E7202" s="68" t="s">
        <v>856</v>
      </c>
      <c r="F7202" s="8">
        <f>INDEX(Δεδομένα!$P:$P,MATCH('2020'!E7202,Δεδομένα!$O:$O,0))</f>
        <v>37</v>
      </c>
      <c r="G7202" s="6" t="s">
        <v>148</v>
      </c>
      <c r="H7202" s="2" t="str">
        <f>INDEX(Δεδομένα!B$1:B$51,MATCH('2020'!G7202,Δεδομένα!A$1:A$51,0))</f>
        <v>ΑΝΑΤΟΛΙΚΗΣ ΜΑΚΕΔΟΝΙΑΣ ΚΑΙ ΘΡΑΚΗΣ</v>
      </c>
      <c r="I7202" s="8">
        <f>INDEX(Δεδομένα!E$1:E$13,MATCH('2020'!H7202,Δεδομένα!D$1:D$13,0))</f>
        <v>2</v>
      </c>
      <c r="J7202" s="1">
        <v>44125</v>
      </c>
      <c r="K7202" s="6" t="s">
        <v>2186</v>
      </c>
      <c r="L7202" s="36" t="str">
        <f t="shared" si="448"/>
        <v>21/10/2020 14:39</v>
      </c>
      <c r="M7202" s="1">
        <v>44125</v>
      </c>
      <c r="N7202" s="6" t="s">
        <v>201</v>
      </c>
      <c r="O7202" s="36" t="str">
        <f t="shared" si="449"/>
        <v>21/10/2020 16:40</v>
      </c>
      <c r="P7202" s="46">
        <f t="shared" si="450"/>
        <v>8.4027777775190771E-2</v>
      </c>
      <c r="Q7202" s="48">
        <v>0</v>
      </c>
      <c r="R7202" s="47">
        <f t="shared" si="451"/>
        <v>120.99999999627471</v>
      </c>
      <c r="S7202" s="6" t="s">
        <v>44</v>
      </c>
      <c r="T7202" s="6" t="s">
        <v>859</v>
      </c>
      <c r="U7202" s="6" t="s">
        <v>44</v>
      </c>
      <c r="V7202" s="6" t="s">
        <v>7381</v>
      </c>
      <c r="W7202" s="7">
        <v>0</v>
      </c>
      <c r="X7202" s="7">
        <v>0</v>
      </c>
      <c r="Y7202" s="7">
        <v>0</v>
      </c>
      <c r="Z7202" s="7">
        <v>0</v>
      </c>
      <c r="AA7202" s="7">
        <v>0</v>
      </c>
      <c r="AB7202" s="7">
        <v>0</v>
      </c>
      <c r="AC7202" s="7">
        <v>20</v>
      </c>
      <c r="AD7202" s="7">
        <v>0</v>
      </c>
      <c r="AE7202">
        <v>2</v>
      </c>
      <c r="AF7202">
        <v>0</v>
      </c>
      <c r="AG7202">
        <v>0</v>
      </c>
      <c r="AH7202">
        <v>0</v>
      </c>
      <c r="AI7202">
        <v>0</v>
      </c>
      <c r="AJ7202">
        <v>1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</row>
    <row r="7203" spans="1:44" x14ac:dyDescent="0.25">
      <c r="A7203">
        <v>1600342</v>
      </c>
      <c r="B7203">
        <v>798646</v>
      </c>
      <c r="C7203">
        <v>26.3158455741913</v>
      </c>
      <c r="D7203">
        <v>41.423944347667003</v>
      </c>
      <c r="E7203" s="68" t="s">
        <v>856</v>
      </c>
      <c r="F7203" s="8">
        <f>INDEX(Δεδομένα!$P:$P,MATCH('2020'!E7203,Δεδομένα!$O:$O,0))</f>
        <v>37</v>
      </c>
      <c r="G7203" s="6" t="s">
        <v>148</v>
      </c>
      <c r="H7203" s="2" t="str">
        <f>INDEX(Δεδομένα!B$1:B$51,MATCH('2020'!G7203,Δεδομένα!A$1:A$51,0))</f>
        <v>ΑΝΑΤΟΛΙΚΗΣ ΜΑΚΕΔΟΝΙΑΣ ΚΑΙ ΘΡΑΚΗΣ</v>
      </c>
      <c r="I7203" s="8">
        <f>INDEX(Δεδομένα!E$1:E$13,MATCH('2020'!H7203,Δεδομένα!D$1:D$13,0))</f>
        <v>2</v>
      </c>
      <c r="J7203" s="1">
        <v>44125</v>
      </c>
      <c r="K7203" s="6" t="s">
        <v>1373</v>
      </c>
      <c r="L7203" s="36" t="str">
        <f t="shared" si="448"/>
        <v>21/10/2020 16:50</v>
      </c>
      <c r="M7203" s="1">
        <v>44125</v>
      </c>
      <c r="N7203" s="6" t="s">
        <v>621</v>
      </c>
      <c r="O7203" s="36" t="str">
        <f t="shared" si="449"/>
        <v>21/10/2020 18:20</v>
      </c>
      <c r="P7203" s="46">
        <f t="shared" si="450"/>
        <v>6.25E-2</v>
      </c>
      <c r="Q7203" s="48">
        <v>0</v>
      </c>
      <c r="R7203" s="47">
        <f t="shared" si="451"/>
        <v>90</v>
      </c>
      <c r="S7203" s="6" t="s">
        <v>44</v>
      </c>
      <c r="T7203" s="6" t="s">
        <v>859</v>
      </c>
      <c r="U7203" s="6" t="s">
        <v>44</v>
      </c>
      <c r="V7203" s="6" t="s">
        <v>7387</v>
      </c>
      <c r="W7203" s="7">
        <v>0</v>
      </c>
      <c r="X7203" s="7">
        <v>0</v>
      </c>
      <c r="Y7203" s="7">
        <v>0</v>
      </c>
      <c r="Z7203" s="7">
        <v>0</v>
      </c>
      <c r="AA7203" s="7">
        <v>0</v>
      </c>
      <c r="AB7203" s="7">
        <v>0</v>
      </c>
      <c r="AC7203" s="7">
        <v>3</v>
      </c>
      <c r="AD7203" s="7">
        <v>0</v>
      </c>
      <c r="AE7203">
        <v>2</v>
      </c>
      <c r="AF7203">
        <v>0</v>
      </c>
      <c r="AG7203">
        <v>0</v>
      </c>
      <c r="AH7203">
        <v>0</v>
      </c>
      <c r="AI7203">
        <v>0</v>
      </c>
      <c r="AJ7203">
        <v>1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</row>
    <row r="7204" spans="1:44" x14ac:dyDescent="0.25">
      <c r="A7204">
        <v>1601594</v>
      </c>
      <c r="B7204">
        <v>798688</v>
      </c>
      <c r="C7204">
        <v>26.304651564198402</v>
      </c>
      <c r="D7204">
        <v>41.520693580978801</v>
      </c>
      <c r="E7204" s="68" t="s">
        <v>1115</v>
      </c>
      <c r="F7204" s="8">
        <f>INDEX(Δεδομένα!$P:$P,MATCH('2020'!E7204,Δεδομένα!$O:$O,0))</f>
        <v>35</v>
      </c>
      <c r="G7204" s="6" t="s">
        <v>148</v>
      </c>
      <c r="H7204" s="2" t="str">
        <f>INDEX(Δεδομένα!B$1:B$51,MATCH('2020'!G7204,Δεδομένα!A$1:A$51,0))</f>
        <v>ΑΝΑΤΟΛΙΚΗΣ ΜΑΚΕΔΟΝΙΑΣ ΚΑΙ ΘΡΑΚΗΣ</v>
      </c>
      <c r="I7204" s="8">
        <f>INDEX(Δεδομένα!E$1:E$13,MATCH('2020'!H7204,Δεδομένα!D$1:D$13,0))</f>
        <v>2</v>
      </c>
      <c r="J7204" s="1">
        <v>44125</v>
      </c>
      <c r="K7204" s="6" t="s">
        <v>3756</v>
      </c>
      <c r="L7204" s="36" t="str">
        <f t="shared" si="448"/>
        <v>21/10/2020 20:27</v>
      </c>
      <c r="M7204" s="1">
        <v>44125</v>
      </c>
      <c r="N7204" s="6" t="s">
        <v>638</v>
      </c>
      <c r="O7204" s="36" t="str">
        <f t="shared" si="449"/>
        <v>21/10/2020 20:45</v>
      </c>
      <c r="P7204" s="46">
        <f t="shared" si="450"/>
        <v>1.2500000004365575E-2</v>
      </c>
      <c r="Q7204" s="48">
        <v>0</v>
      </c>
      <c r="R7204" s="47">
        <f t="shared" si="451"/>
        <v>18.000000006286427</v>
      </c>
      <c r="S7204" s="6" t="s">
        <v>44</v>
      </c>
      <c r="T7204" s="6" t="s">
        <v>1119</v>
      </c>
      <c r="U7204" s="6" t="s">
        <v>44</v>
      </c>
      <c r="V7204" s="6" t="s">
        <v>7267</v>
      </c>
      <c r="W7204" s="7">
        <v>0</v>
      </c>
      <c r="X7204" s="7">
        <v>0</v>
      </c>
      <c r="Y7204" s="7">
        <v>0</v>
      </c>
      <c r="Z7204" s="7">
        <v>0</v>
      </c>
      <c r="AA7204" s="7">
        <v>0</v>
      </c>
      <c r="AB7204" s="7">
        <v>0</v>
      </c>
      <c r="AC7204" s="7">
        <v>30</v>
      </c>
      <c r="AD7204" s="7">
        <v>0</v>
      </c>
      <c r="AE7204">
        <v>2</v>
      </c>
      <c r="AF7204">
        <v>0</v>
      </c>
      <c r="AG7204">
        <v>0</v>
      </c>
      <c r="AH7204">
        <v>0</v>
      </c>
      <c r="AI7204">
        <v>0</v>
      </c>
      <c r="AJ7204">
        <v>1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</row>
    <row r="7205" spans="1:44" x14ac:dyDescent="0.25">
      <c r="A7205">
        <v>1603973</v>
      </c>
      <c r="B7205">
        <v>798606</v>
      </c>
      <c r="C7205">
        <v>21.3551183395262</v>
      </c>
      <c r="D7205">
        <v>37.910943533365</v>
      </c>
      <c r="E7205" s="68" t="s">
        <v>900</v>
      </c>
      <c r="F7205" s="8">
        <f>INDEX(Δεδομένα!$P:$P,MATCH('2020'!E7205,Δεδομένα!$O:$O,0))</f>
        <v>136</v>
      </c>
      <c r="G7205" s="6" t="s">
        <v>357</v>
      </c>
      <c r="H7205" s="2" t="str">
        <f>INDEX(Δεδομένα!B$1:B$51,MATCH('2020'!G7205,Δεδομένα!A$1:A$51,0))</f>
        <v>ΔΥΤΙΚΗΣ ΕΛΛΑΔΟΣ</v>
      </c>
      <c r="I7205" s="8">
        <f>INDEX(Δεδομένα!E$1:E$13,MATCH('2020'!H7205,Δεδομένα!D$1:D$13,0))</f>
        <v>7</v>
      </c>
      <c r="J7205" s="1">
        <v>44125</v>
      </c>
      <c r="K7205" s="6" t="s">
        <v>218</v>
      </c>
      <c r="L7205" s="36" t="str">
        <f t="shared" si="448"/>
        <v>21/10/2020 14:25</v>
      </c>
      <c r="M7205" s="1">
        <v>44125</v>
      </c>
      <c r="N7205" s="6" t="s">
        <v>156</v>
      </c>
      <c r="O7205" s="36" t="str">
        <f t="shared" si="449"/>
        <v>21/10/2020 17:30</v>
      </c>
      <c r="P7205" s="46">
        <f t="shared" si="450"/>
        <v>0.12847222221898846</v>
      </c>
      <c r="Q7205" s="48">
        <v>0</v>
      </c>
      <c r="R7205" s="47">
        <f t="shared" si="451"/>
        <v>184.99999999534339</v>
      </c>
      <c r="S7205" s="6" t="s">
        <v>44</v>
      </c>
      <c r="T7205" s="6" t="s">
        <v>929</v>
      </c>
      <c r="U7205" s="6" t="s">
        <v>1733</v>
      </c>
      <c r="V7205" s="6" t="s">
        <v>4344</v>
      </c>
      <c r="W7205" s="7">
        <v>0</v>
      </c>
      <c r="X7205" s="7">
        <v>2</v>
      </c>
      <c r="Y7205" s="7">
        <v>0</v>
      </c>
      <c r="Z7205" s="7">
        <v>0</v>
      </c>
      <c r="AA7205" s="7">
        <v>2</v>
      </c>
      <c r="AB7205" s="7">
        <v>0</v>
      </c>
      <c r="AC7205" s="7">
        <v>0</v>
      </c>
      <c r="AD7205" s="7">
        <v>0</v>
      </c>
      <c r="AE7205">
        <v>10</v>
      </c>
      <c r="AF7205">
        <v>0</v>
      </c>
      <c r="AG7205">
        <v>0</v>
      </c>
      <c r="AH7205">
        <v>0</v>
      </c>
      <c r="AI7205">
        <v>0</v>
      </c>
      <c r="AJ7205">
        <v>4</v>
      </c>
      <c r="AK7205">
        <v>1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</row>
    <row r="7206" spans="1:44" x14ac:dyDescent="0.25">
      <c r="A7206">
        <v>1603982</v>
      </c>
      <c r="B7206">
        <v>798619</v>
      </c>
      <c r="C7206">
        <v>21.368510591292001</v>
      </c>
      <c r="D7206">
        <v>38.055137632153198</v>
      </c>
      <c r="E7206" s="68" t="s">
        <v>900</v>
      </c>
      <c r="F7206" s="8">
        <f>INDEX(Δεδομένα!$P:$P,MATCH('2020'!E7206,Δεδομένα!$O:$O,0))</f>
        <v>136</v>
      </c>
      <c r="G7206" s="6" t="s">
        <v>357</v>
      </c>
      <c r="H7206" s="2" t="str">
        <f>INDEX(Δεδομένα!B$1:B$51,MATCH('2020'!G7206,Δεδομένα!A$1:A$51,0))</f>
        <v>ΔΥΤΙΚΗΣ ΕΛΛΑΔΟΣ</v>
      </c>
      <c r="I7206" s="8">
        <f>INDEX(Δεδομένα!E$1:E$13,MATCH('2020'!H7206,Δεδομένα!D$1:D$13,0))</f>
        <v>7</v>
      </c>
      <c r="J7206" s="1">
        <v>44125</v>
      </c>
      <c r="K7206" s="6" t="s">
        <v>66</v>
      </c>
      <c r="L7206" s="36" t="str">
        <f t="shared" si="448"/>
        <v>21/10/2020 15:15</v>
      </c>
      <c r="M7206" s="1">
        <v>44125</v>
      </c>
      <c r="N7206" s="6" t="s">
        <v>540</v>
      </c>
      <c r="O7206" s="36" t="str">
        <f t="shared" si="449"/>
        <v>21/10/2020 17:15</v>
      </c>
      <c r="P7206" s="46">
        <f t="shared" si="450"/>
        <v>8.3333333335758653E-2</v>
      </c>
      <c r="Q7206" s="48">
        <v>0</v>
      </c>
      <c r="R7206" s="47">
        <f t="shared" si="451"/>
        <v>120.00000000349246</v>
      </c>
      <c r="S7206" s="6" t="s">
        <v>44</v>
      </c>
      <c r="T7206" s="6" t="s">
        <v>1058</v>
      </c>
      <c r="U7206" s="6" t="s">
        <v>1785</v>
      </c>
      <c r="V7206" s="6" t="s">
        <v>7385</v>
      </c>
      <c r="W7206" s="7">
        <v>0</v>
      </c>
      <c r="X7206" s="7">
        <v>0</v>
      </c>
      <c r="Y7206" s="7">
        <v>0</v>
      </c>
      <c r="Z7206" s="7">
        <v>0</v>
      </c>
      <c r="AA7206" s="7">
        <v>1</v>
      </c>
      <c r="AB7206" s="7">
        <v>0</v>
      </c>
      <c r="AC7206" s="7">
        <v>1</v>
      </c>
      <c r="AD7206" s="7">
        <v>0</v>
      </c>
      <c r="AE7206">
        <v>2</v>
      </c>
      <c r="AF7206">
        <v>0</v>
      </c>
      <c r="AG7206">
        <v>0</v>
      </c>
      <c r="AH7206">
        <v>0</v>
      </c>
      <c r="AI7206">
        <v>0</v>
      </c>
      <c r="AJ7206">
        <v>1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</row>
    <row r="7207" spans="1:44" x14ac:dyDescent="0.25">
      <c r="A7207">
        <v>1600297</v>
      </c>
      <c r="B7207">
        <v>798570</v>
      </c>
      <c r="C7207">
        <v>22.597804541102299</v>
      </c>
      <c r="D7207">
        <v>40.698980593567399</v>
      </c>
      <c r="E7207" s="68" t="s">
        <v>1668</v>
      </c>
      <c r="F7207" s="8">
        <f>INDEX(Δεδομένα!$P:$P,MATCH('2020'!E7207,Δεδομένα!$O:$O,0))</f>
        <v>257</v>
      </c>
      <c r="G7207" s="6" t="s">
        <v>170</v>
      </c>
      <c r="H7207" s="2" t="str">
        <f>INDEX(Δεδομένα!B$1:B$51,MATCH('2020'!G7207,Δεδομένα!A$1:A$51,0))</f>
        <v>ΚΕΝΤΡΙΚΗΣ ΜΑΚΕΔΟΝΙΑΣ</v>
      </c>
      <c r="I7207" s="8">
        <f>INDEX(Δεδομένα!E$1:E$13,MATCH('2020'!H7207,Δεδομένα!D$1:D$13,0))</f>
        <v>3</v>
      </c>
      <c r="J7207" s="1">
        <v>44125</v>
      </c>
      <c r="K7207" s="6" t="s">
        <v>1546</v>
      </c>
      <c r="L7207" s="36" t="str">
        <f t="shared" si="448"/>
        <v>21/10/2020 13:14</v>
      </c>
      <c r="M7207" s="1">
        <v>44125</v>
      </c>
      <c r="N7207" s="6" t="s">
        <v>2065</v>
      </c>
      <c r="O7207" s="36" t="str">
        <f t="shared" si="449"/>
        <v>21/10/2020 16:48</v>
      </c>
      <c r="P7207" s="46">
        <f t="shared" si="450"/>
        <v>0.14861111110803904</v>
      </c>
      <c r="Q7207" s="48">
        <v>0</v>
      </c>
      <c r="R7207" s="47">
        <f t="shared" si="451"/>
        <v>213.99999999557622</v>
      </c>
      <c r="S7207" s="6" t="s">
        <v>44</v>
      </c>
      <c r="T7207" s="6" t="s">
        <v>187</v>
      </c>
      <c r="U7207" s="6" t="s">
        <v>5142</v>
      </c>
      <c r="V7207" s="6" t="s">
        <v>5143</v>
      </c>
      <c r="W7207" s="7">
        <v>0</v>
      </c>
      <c r="X7207" s="7">
        <v>0</v>
      </c>
      <c r="Y7207" s="7">
        <v>0</v>
      </c>
      <c r="Z7207" s="7">
        <v>1.9</v>
      </c>
      <c r="AA7207" s="7">
        <v>0.1</v>
      </c>
      <c r="AB7207" s="7">
        <v>0</v>
      </c>
      <c r="AC7207" s="7">
        <v>0</v>
      </c>
      <c r="AD7207" s="7">
        <v>0</v>
      </c>
      <c r="AE7207">
        <v>4</v>
      </c>
      <c r="AF7207">
        <v>0</v>
      </c>
      <c r="AG7207">
        <v>1</v>
      </c>
      <c r="AH7207">
        <v>0</v>
      </c>
      <c r="AI7207">
        <v>0</v>
      </c>
      <c r="AJ7207">
        <v>2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</row>
    <row r="7208" spans="1:44" x14ac:dyDescent="0.25">
      <c r="A7208">
        <v>1600476</v>
      </c>
      <c r="B7208">
        <v>798608</v>
      </c>
      <c r="C7208">
        <v>22.833299743988398</v>
      </c>
      <c r="D7208">
        <v>40.670223844447897</v>
      </c>
      <c r="E7208" s="68" t="s">
        <v>175</v>
      </c>
      <c r="F7208" s="8">
        <f>INDEX(Δεδομένα!$P:$P,MATCH('2020'!E7208,Δεδομένα!$O:$O,0))</f>
        <v>44</v>
      </c>
      <c r="G7208" s="6" t="s">
        <v>170</v>
      </c>
      <c r="H7208" s="2" t="str">
        <f>INDEX(Δεδομένα!B$1:B$51,MATCH('2020'!G7208,Δεδομένα!A$1:A$51,0))</f>
        <v>ΚΕΝΤΡΙΚΗΣ ΜΑΚΕΔΟΝΙΑΣ</v>
      </c>
      <c r="I7208" s="8">
        <f>INDEX(Δεδομένα!E$1:E$13,MATCH('2020'!H7208,Δεδομένα!D$1:D$13,0))</f>
        <v>3</v>
      </c>
      <c r="J7208" s="1">
        <v>44125</v>
      </c>
      <c r="K7208" s="6" t="s">
        <v>1289</v>
      </c>
      <c r="L7208" s="36" t="str">
        <f t="shared" si="448"/>
        <v>21/10/2020 14:48</v>
      </c>
      <c r="M7208" s="1">
        <v>44125</v>
      </c>
      <c r="N7208" s="6" t="s">
        <v>532</v>
      </c>
      <c r="O7208" s="36" t="str">
        <f t="shared" si="449"/>
        <v>21/10/2020 16:02</v>
      </c>
      <c r="P7208" s="46">
        <f t="shared" si="450"/>
        <v>5.1388888889050577E-2</v>
      </c>
      <c r="Q7208" s="48">
        <v>0</v>
      </c>
      <c r="R7208" s="47">
        <f t="shared" si="451"/>
        <v>74.000000000232831</v>
      </c>
      <c r="S7208" s="6" t="s">
        <v>44</v>
      </c>
      <c r="T7208" s="6" t="s">
        <v>178</v>
      </c>
      <c r="U7208" s="6" t="s">
        <v>44</v>
      </c>
      <c r="V7208" s="6" t="s">
        <v>7382</v>
      </c>
      <c r="W7208" s="7">
        <v>0</v>
      </c>
      <c r="X7208" s="7">
        <v>0</v>
      </c>
      <c r="Y7208" s="7">
        <v>0</v>
      </c>
      <c r="Z7208" s="7">
        <v>1</v>
      </c>
      <c r="AA7208" s="7">
        <v>0</v>
      </c>
      <c r="AB7208" s="7">
        <v>0</v>
      </c>
      <c r="AC7208" s="7">
        <v>0</v>
      </c>
      <c r="AD7208" s="7">
        <v>0</v>
      </c>
      <c r="AE7208">
        <v>5</v>
      </c>
      <c r="AF7208">
        <v>0</v>
      </c>
      <c r="AG7208">
        <v>0</v>
      </c>
      <c r="AH7208">
        <v>0</v>
      </c>
      <c r="AI7208">
        <v>0</v>
      </c>
      <c r="AJ7208">
        <v>2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</row>
    <row r="7209" spans="1:44" x14ac:dyDescent="0.25">
      <c r="A7209">
        <v>1623258</v>
      </c>
      <c r="B7209">
        <v>798647</v>
      </c>
      <c r="C7209">
        <v>20.433685715745899</v>
      </c>
      <c r="D7209">
        <v>38.232163133029502</v>
      </c>
      <c r="E7209" s="68" t="s">
        <v>802</v>
      </c>
      <c r="F7209" s="8">
        <f>INDEX(Δεδομένα!$P:$P,MATCH('2020'!E7209,Δεδομένα!$O:$O,0))</f>
        <v>237</v>
      </c>
      <c r="G7209" s="6" t="s">
        <v>799</v>
      </c>
      <c r="H7209" s="2" t="str">
        <f>INDEX(Δεδομένα!B$1:B$51,MATCH('2020'!G7209,Δεδομένα!A$1:A$51,0))</f>
        <v>ΙΟΝΙΩΝ ΝΗΣΩΝ</v>
      </c>
      <c r="I7209" s="8">
        <f>INDEX(Δεδομένα!E$1:E$13,MATCH('2020'!H7209,Δεδομένα!D$1:D$13,0))</f>
        <v>13</v>
      </c>
      <c r="J7209" s="1">
        <v>44125</v>
      </c>
      <c r="K7209" s="6" t="s">
        <v>1008</v>
      </c>
      <c r="L7209" s="36" t="str">
        <f t="shared" si="448"/>
        <v>21/10/2020 17:44</v>
      </c>
      <c r="M7209" s="1">
        <v>44125</v>
      </c>
      <c r="N7209" s="6" t="s">
        <v>255</v>
      </c>
      <c r="O7209" s="36" t="str">
        <f t="shared" si="449"/>
        <v>21/10/2020 17:45</v>
      </c>
      <c r="P7209" s="46">
        <f t="shared" si="450"/>
        <v>6.944444467080757E-4</v>
      </c>
      <c r="Q7209" s="48">
        <v>0</v>
      </c>
      <c r="R7209" s="47">
        <f t="shared" si="451"/>
        <v>1.000000003259629</v>
      </c>
      <c r="S7209" s="6" t="s">
        <v>44</v>
      </c>
      <c r="T7209" s="6" t="s">
        <v>803</v>
      </c>
      <c r="U7209" s="6" t="s">
        <v>44</v>
      </c>
      <c r="V7209" s="6" t="s">
        <v>1682</v>
      </c>
      <c r="W7209" s="7">
        <v>0</v>
      </c>
      <c r="X7209" s="7">
        <v>0</v>
      </c>
      <c r="Y7209" s="7">
        <v>0</v>
      </c>
      <c r="Z7209" s="7">
        <v>0</v>
      </c>
      <c r="AA7209" s="7">
        <v>0.1</v>
      </c>
      <c r="AB7209" s="7">
        <v>0</v>
      </c>
      <c r="AC7209" s="7">
        <v>0</v>
      </c>
      <c r="AD7209" s="7">
        <v>0</v>
      </c>
      <c r="AE7209">
        <v>5</v>
      </c>
      <c r="AF7209">
        <v>0</v>
      </c>
      <c r="AG7209">
        <v>0</v>
      </c>
      <c r="AH7209">
        <v>0</v>
      </c>
      <c r="AI7209">
        <v>0</v>
      </c>
      <c r="AJ7209">
        <v>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</row>
    <row r="7210" spans="1:44" x14ac:dyDescent="0.25">
      <c r="A7210">
        <v>1600317</v>
      </c>
      <c r="B7210">
        <v>798578</v>
      </c>
      <c r="C7210">
        <v>22.705965999999901</v>
      </c>
      <c r="D7210">
        <v>40.9442754552582</v>
      </c>
      <c r="E7210" s="68" t="s">
        <v>1084</v>
      </c>
      <c r="F7210" s="8">
        <f>INDEX(Δεδομένα!$P:$P,MATCH('2020'!E7210,Δεδομένα!$O:$O,0))</f>
        <v>57</v>
      </c>
      <c r="G7210" s="6" t="s">
        <v>223</v>
      </c>
      <c r="H7210" s="2" t="str">
        <f>INDEX(Δεδομένα!B$1:B$51,MATCH('2020'!G7210,Δεδομένα!A$1:A$51,0))</f>
        <v>ΚΕΝΤΡΙΚΗΣ ΜΑΚΕΔΟΝΙΑΣ</v>
      </c>
      <c r="I7210" s="8">
        <f>INDEX(Δεδομένα!E$1:E$13,MATCH('2020'!H7210,Δεδομένα!D$1:D$13,0))</f>
        <v>3</v>
      </c>
      <c r="J7210" s="1">
        <v>44125</v>
      </c>
      <c r="K7210" s="6" t="s">
        <v>362</v>
      </c>
      <c r="L7210" s="36" t="str">
        <f t="shared" si="448"/>
        <v>21/10/2020 14:00</v>
      </c>
      <c r="M7210" s="1">
        <v>44125</v>
      </c>
      <c r="N7210" s="6" t="s">
        <v>145</v>
      </c>
      <c r="O7210" s="36" t="str">
        <f t="shared" si="449"/>
        <v>21/10/2020 15:20</v>
      </c>
      <c r="P7210" s="46">
        <f t="shared" si="450"/>
        <v>5.5555555554747116E-2</v>
      </c>
      <c r="Q7210" s="48">
        <v>0</v>
      </c>
      <c r="R7210" s="47">
        <f t="shared" si="451"/>
        <v>79.999999998835847</v>
      </c>
      <c r="S7210" s="6" t="s">
        <v>44</v>
      </c>
      <c r="T7210" s="6" t="s">
        <v>226</v>
      </c>
      <c r="U7210" s="6" t="s">
        <v>44</v>
      </c>
      <c r="V7210" s="6" t="s">
        <v>5410</v>
      </c>
      <c r="W7210" s="7">
        <v>0</v>
      </c>
      <c r="X7210" s="7">
        <v>0</v>
      </c>
      <c r="Y7210" s="7">
        <v>0</v>
      </c>
      <c r="Z7210" s="7">
        <v>0</v>
      </c>
      <c r="AA7210" s="7">
        <v>0</v>
      </c>
      <c r="AB7210" s="7">
        <v>0</v>
      </c>
      <c r="AC7210" s="7">
        <v>100</v>
      </c>
      <c r="AD7210" s="7">
        <v>0</v>
      </c>
      <c r="AE7210">
        <v>2</v>
      </c>
      <c r="AF7210">
        <v>0</v>
      </c>
      <c r="AG7210">
        <v>0</v>
      </c>
      <c r="AH7210">
        <v>0</v>
      </c>
      <c r="AI7210">
        <v>0</v>
      </c>
      <c r="AJ7210">
        <v>1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</row>
    <row r="7211" spans="1:44" x14ac:dyDescent="0.25">
      <c r="A7211">
        <v>1600326</v>
      </c>
      <c r="B7211">
        <v>798601</v>
      </c>
      <c r="C7211">
        <v>22.683718486096701</v>
      </c>
      <c r="D7211">
        <v>40.931581968019103</v>
      </c>
      <c r="E7211" s="68" t="s">
        <v>1084</v>
      </c>
      <c r="F7211" s="8">
        <f>INDEX(Δεδομένα!$P:$P,MATCH('2020'!E7211,Δεδομένα!$O:$O,0))</f>
        <v>57</v>
      </c>
      <c r="G7211" s="6" t="s">
        <v>223</v>
      </c>
      <c r="H7211" s="2" t="str">
        <f>INDEX(Δεδομένα!B$1:B$51,MATCH('2020'!G7211,Δεδομένα!A$1:A$51,0))</f>
        <v>ΚΕΝΤΡΙΚΗΣ ΜΑΚΕΔΟΝΙΑΣ</v>
      </c>
      <c r="I7211" s="8">
        <f>INDEX(Δεδομένα!E$1:E$13,MATCH('2020'!H7211,Δεδομένα!D$1:D$13,0))</f>
        <v>3</v>
      </c>
      <c r="J7211" s="1">
        <v>44125</v>
      </c>
      <c r="K7211" s="6" t="s">
        <v>768</v>
      </c>
      <c r="L7211" s="36" t="str">
        <f t="shared" si="448"/>
        <v>21/10/2020 14:15</v>
      </c>
      <c r="M7211" s="1">
        <v>44125</v>
      </c>
      <c r="N7211" s="6" t="s">
        <v>281</v>
      </c>
      <c r="O7211" s="36" t="str">
        <f t="shared" si="449"/>
        <v>21/10/2020 16:00</v>
      </c>
      <c r="P7211" s="46">
        <f t="shared" si="450"/>
        <v>7.2916666664241347E-2</v>
      </c>
      <c r="Q7211" s="48">
        <v>0</v>
      </c>
      <c r="R7211" s="47">
        <f t="shared" si="451"/>
        <v>104.99999999650754</v>
      </c>
      <c r="S7211" s="6" t="s">
        <v>44</v>
      </c>
      <c r="T7211" s="6" t="s">
        <v>226</v>
      </c>
      <c r="U7211" s="6" t="s">
        <v>44</v>
      </c>
      <c r="V7211" s="6" t="s">
        <v>7380</v>
      </c>
      <c r="W7211" s="7">
        <v>0</v>
      </c>
      <c r="X7211" s="7">
        <v>0</v>
      </c>
      <c r="Y7211" s="7">
        <v>0</v>
      </c>
      <c r="Z7211" s="7">
        <v>0</v>
      </c>
      <c r="AA7211" s="7">
        <v>0</v>
      </c>
      <c r="AB7211" s="7">
        <v>0</v>
      </c>
      <c r="AC7211" s="7">
        <v>150</v>
      </c>
      <c r="AD7211" s="7">
        <v>0</v>
      </c>
      <c r="AE7211">
        <v>2</v>
      </c>
      <c r="AF7211">
        <v>0</v>
      </c>
      <c r="AG7211">
        <v>0</v>
      </c>
      <c r="AH7211">
        <v>0</v>
      </c>
      <c r="AI7211">
        <v>0</v>
      </c>
      <c r="AJ7211">
        <v>1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</row>
    <row r="7212" spans="1:44" x14ac:dyDescent="0.25">
      <c r="A7212">
        <v>1600319</v>
      </c>
      <c r="B7212">
        <v>798614</v>
      </c>
      <c r="C7212">
        <v>22.7736603812473</v>
      </c>
      <c r="D7212">
        <v>40.854343467964902</v>
      </c>
      <c r="E7212" s="68" t="s">
        <v>1084</v>
      </c>
      <c r="F7212" s="8">
        <f>INDEX(Δεδομένα!$P:$P,MATCH('2020'!E7212,Δεδομένα!$O:$O,0))</f>
        <v>57</v>
      </c>
      <c r="G7212" s="6" t="s">
        <v>223</v>
      </c>
      <c r="H7212" s="2" t="str">
        <f>INDEX(Δεδομένα!B$1:B$51,MATCH('2020'!G7212,Δεδομένα!A$1:A$51,0))</f>
        <v>ΚΕΝΤΡΙΚΗΣ ΜΑΚΕΔΟΝΙΑΣ</v>
      </c>
      <c r="I7212" s="8">
        <f>INDEX(Δεδομένα!E$1:E$13,MATCH('2020'!H7212,Δεδομένα!D$1:D$13,0))</f>
        <v>3</v>
      </c>
      <c r="J7212" s="1">
        <v>44125</v>
      </c>
      <c r="K7212" s="6" t="s">
        <v>1102</v>
      </c>
      <c r="L7212" s="36" t="str">
        <f t="shared" si="448"/>
        <v>21/10/2020 15:10</v>
      </c>
      <c r="M7212" s="1">
        <v>44125</v>
      </c>
      <c r="N7212" s="6" t="s">
        <v>504</v>
      </c>
      <c r="O7212" s="36" t="str">
        <f t="shared" si="449"/>
        <v>21/10/2020 15:50</v>
      </c>
      <c r="P7212" s="46">
        <f t="shared" si="450"/>
        <v>2.7777777773735579E-2</v>
      </c>
      <c r="Q7212" s="48">
        <v>0</v>
      </c>
      <c r="R7212" s="47">
        <f t="shared" si="451"/>
        <v>39.999999994179234</v>
      </c>
      <c r="S7212" s="6" t="s">
        <v>44</v>
      </c>
      <c r="T7212" s="6" t="s">
        <v>1145</v>
      </c>
      <c r="U7212" s="6" t="s">
        <v>6902</v>
      </c>
      <c r="V7212" s="6" t="s">
        <v>7383</v>
      </c>
      <c r="W7212" s="7">
        <v>0</v>
      </c>
      <c r="X7212" s="7">
        <v>0</v>
      </c>
      <c r="Y7212" s="7">
        <v>0</v>
      </c>
      <c r="Z7212" s="7">
        <v>10</v>
      </c>
      <c r="AA7212" s="7">
        <v>0</v>
      </c>
      <c r="AB7212" s="7">
        <v>0</v>
      </c>
      <c r="AC7212" s="7">
        <v>10</v>
      </c>
      <c r="AD7212" s="7">
        <v>0</v>
      </c>
      <c r="AE7212">
        <v>2</v>
      </c>
      <c r="AF7212">
        <v>0</v>
      </c>
      <c r="AG7212">
        <v>0</v>
      </c>
      <c r="AH7212">
        <v>0</v>
      </c>
      <c r="AI7212">
        <v>0</v>
      </c>
      <c r="AJ7212">
        <v>1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</row>
    <row r="7213" spans="1:44" x14ac:dyDescent="0.25">
      <c r="A7213">
        <v>1600313</v>
      </c>
      <c r="B7213">
        <v>798652</v>
      </c>
      <c r="C7213">
        <v>22.649258722544101</v>
      </c>
      <c r="D7213">
        <v>40.903993564417902</v>
      </c>
      <c r="E7213" s="68" t="s">
        <v>1084</v>
      </c>
      <c r="F7213" s="8">
        <f>INDEX(Δεδομένα!$P:$P,MATCH('2020'!E7213,Δεδομένα!$O:$O,0))</f>
        <v>57</v>
      </c>
      <c r="G7213" s="6" t="s">
        <v>223</v>
      </c>
      <c r="H7213" s="2" t="str">
        <f>INDEX(Δεδομένα!B$1:B$51,MATCH('2020'!G7213,Δεδομένα!A$1:A$51,0))</f>
        <v>ΚΕΝΤΡΙΚΗΣ ΜΑΚΕΔΟΝΙΑΣ</v>
      </c>
      <c r="I7213" s="8">
        <f>INDEX(Δεδομένα!E$1:E$13,MATCH('2020'!H7213,Δεδομένα!D$1:D$13,0))</f>
        <v>3</v>
      </c>
      <c r="J7213" s="1">
        <v>44125</v>
      </c>
      <c r="K7213" s="6" t="s">
        <v>540</v>
      </c>
      <c r="L7213" s="36" t="str">
        <f t="shared" si="448"/>
        <v>21/10/2020 17:15</v>
      </c>
      <c r="M7213" s="1">
        <v>44125</v>
      </c>
      <c r="N7213" s="6" t="s">
        <v>310</v>
      </c>
      <c r="O7213" s="36" t="str">
        <f t="shared" si="449"/>
        <v>21/10/2020 18:15</v>
      </c>
      <c r="P7213" s="46">
        <f t="shared" si="450"/>
        <v>4.1666666664241347E-2</v>
      </c>
      <c r="Q7213" s="48">
        <v>0</v>
      </c>
      <c r="R7213" s="47">
        <f t="shared" si="451"/>
        <v>59.99999999650754</v>
      </c>
      <c r="S7213" s="6" t="s">
        <v>44</v>
      </c>
      <c r="T7213" s="6" t="s">
        <v>226</v>
      </c>
      <c r="U7213" s="6" t="s">
        <v>5993</v>
      </c>
      <c r="V7213" s="6" t="s">
        <v>7388</v>
      </c>
      <c r="W7213" s="7">
        <v>0</v>
      </c>
      <c r="X7213" s="7">
        <v>0</v>
      </c>
      <c r="Y7213" s="7">
        <v>0</v>
      </c>
      <c r="Z7213" s="7">
        <v>0.5</v>
      </c>
      <c r="AA7213" s="7">
        <v>0</v>
      </c>
      <c r="AB7213" s="7">
        <v>0</v>
      </c>
      <c r="AC7213" s="7">
        <v>0</v>
      </c>
      <c r="AD7213" s="7">
        <v>0</v>
      </c>
      <c r="AE7213">
        <v>2</v>
      </c>
      <c r="AF7213">
        <v>0</v>
      </c>
      <c r="AG7213">
        <v>0</v>
      </c>
      <c r="AH7213">
        <v>0</v>
      </c>
      <c r="AI7213">
        <v>0</v>
      </c>
      <c r="AJ7213">
        <v>1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</row>
    <row r="7214" spans="1:44" x14ac:dyDescent="0.25">
      <c r="A7214">
        <v>1600306</v>
      </c>
      <c r="B7214">
        <v>798656</v>
      </c>
      <c r="C7214">
        <v>22.6899544348097</v>
      </c>
      <c r="D7214">
        <v>40.953292103695198</v>
      </c>
      <c r="E7214" s="68" t="s">
        <v>1084</v>
      </c>
      <c r="F7214" s="8">
        <f>INDEX(Δεδομένα!$P:$P,MATCH('2020'!E7214,Δεδομένα!$O:$O,0))</f>
        <v>57</v>
      </c>
      <c r="G7214" s="6" t="s">
        <v>223</v>
      </c>
      <c r="H7214" s="2" t="str">
        <f>INDEX(Δεδομένα!B$1:B$51,MATCH('2020'!G7214,Δεδομένα!A$1:A$51,0))</f>
        <v>ΚΕΝΤΡΙΚΗΣ ΜΑΚΕΔΟΝΙΑΣ</v>
      </c>
      <c r="I7214" s="8">
        <f>INDEX(Δεδομένα!E$1:E$13,MATCH('2020'!H7214,Δεδομένα!D$1:D$13,0))</f>
        <v>3</v>
      </c>
      <c r="J7214" s="1">
        <v>44125</v>
      </c>
      <c r="K7214" s="6" t="s">
        <v>252</v>
      </c>
      <c r="L7214" s="36" t="str">
        <f t="shared" si="448"/>
        <v>21/10/2020 17:25</v>
      </c>
      <c r="M7214" s="1">
        <v>44125</v>
      </c>
      <c r="N7214" s="6" t="s">
        <v>1399</v>
      </c>
      <c r="O7214" s="36" t="str">
        <f t="shared" si="449"/>
        <v>21/10/2020 19:40</v>
      </c>
      <c r="P7214" s="46">
        <f t="shared" si="450"/>
        <v>9.375E-2</v>
      </c>
      <c r="Q7214" s="48">
        <v>0</v>
      </c>
      <c r="R7214" s="47">
        <f t="shared" si="451"/>
        <v>135</v>
      </c>
      <c r="S7214" s="6" t="s">
        <v>44</v>
      </c>
      <c r="T7214" s="6" t="s">
        <v>1145</v>
      </c>
      <c r="U7214" s="6" t="s">
        <v>44</v>
      </c>
      <c r="V7214" s="6" t="s">
        <v>7389</v>
      </c>
      <c r="W7214" s="7">
        <v>0</v>
      </c>
      <c r="X7214" s="7">
        <v>0</v>
      </c>
      <c r="Y7214" s="7">
        <v>0</v>
      </c>
      <c r="Z7214" s="7">
        <v>0</v>
      </c>
      <c r="AA7214" s="7">
        <v>0</v>
      </c>
      <c r="AB7214" s="7">
        <v>0</v>
      </c>
      <c r="AC7214" s="7">
        <v>20</v>
      </c>
      <c r="AD7214" s="7">
        <v>0</v>
      </c>
      <c r="AE7214">
        <v>2</v>
      </c>
      <c r="AF7214">
        <v>0</v>
      </c>
      <c r="AG7214">
        <v>0</v>
      </c>
      <c r="AH7214">
        <v>0</v>
      </c>
      <c r="AI7214">
        <v>0</v>
      </c>
      <c r="AJ7214">
        <v>1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</row>
    <row r="7215" spans="1:44" x14ac:dyDescent="0.25">
      <c r="A7215">
        <v>1600310</v>
      </c>
      <c r="B7215">
        <v>798663</v>
      </c>
      <c r="C7215">
        <v>22.7003382515792</v>
      </c>
      <c r="D7215">
        <v>40.899626142047403</v>
      </c>
      <c r="E7215" s="68" t="s">
        <v>1084</v>
      </c>
      <c r="F7215" s="8">
        <f>INDEX(Δεδομένα!$P:$P,MATCH('2020'!E7215,Δεδομένα!$O:$O,0))</f>
        <v>57</v>
      </c>
      <c r="G7215" s="6" t="s">
        <v>223</v>
      </c>
      <c r="H7215" s="2" t="str">
        <f>INDEX(Δεδομένα!B$1:B$51,MATCH('2020'!G7215,Δεδομένα!A$1:A$51,0))</f>
        <v>ΚΕΝΤΡΙΚΗΣ ΜΑΚΕΔΟΝΙΑΣ</v>
      </c>
      <c r="I7215" s="8">
        <f>INDEX(Δεδομένα!E$1:E$13,MATCH('2020'!H7215,Δεδομένα!D$1:D$13,0))</f>
        <v>3</v>
      </c>
      <c r="J7215" s="1">
        <v>44125</v>
      </c>
      <c r="K7215" s="6" t="s">
        <v>327</v>
      </c>
      <c r="L7215" s="36" t="str">
        <f t="shared" si="448"/>
        <v>21/10/2020 18:50</v>
      </c>
      <c r="M7215" s="1">
        <v>44125</v>
      </c>
      <c r="N7215" s="6" t="s">
        <v>117</v>
      </c>
      <c r="O7215" s="36" t="str">
        <f t="shared" si="449"/>
        <v>21/10/2020 20:00</v>
      </c>
      <c r="P7215" s="46">
        <f t="shared" si="450"/>
        <v>4.8611111116770189E-2</v>
      </c>
      <c r="Q7215" s="48">
        <v>0</v>
      </c>
      <c r="R7215" s="47">
        <f t="shared" si="451"/>
        <v>70.000000008149073</v>
      </c>
      <c r="S7215" s="6" t="s">
        <v>44</v>
      </c>
      <c r="T7215" s="6" t="s">
        <v>226</v>
      </c>
      <c r="U7215" s="6" t="s">
        <v>44</v>
      </c>
      <c r="V7215" s="6" t="s">
        <v>5235</v>
      </c>
      <c r="W7215" s="7">
        <v>0</v>
      </c>
      <c r="X7215" s="7">
        <v>0</v>
      </c>
      <c r="Y7215" s="7">
        <v>0</v>
      </c>
      <c r="Z7215" s="7">
        <v>0.5</v>
      </c>
      <c r="AA7215" s="7">
        <v>0</v>
      </c>
      <c r="AB7215" s="7">
        <v>0</v>
      </c>
      <c r="AC7215" s="7">
        <v>0.5</v>
      </c>
      <c r="AD7215" s="7">
        <v>0</v>
      </c>
      <c r="AE7215">
        <v>2</v>
      </c>
      <c r="AF7215">
        <v>0</v>
      </c>
      <c r="AG7215">
        <v>0</v>
      </c>
      <c r="AH7215">
        <v>0</v>
      </c>
      <c r="AI7215">
        <v>0</v>
      </c>
      <c r="AJ7215">
        <v>1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</row>
    <row r="7216" spans="1:44" x14ac:dyDescent="0.25">
      <c r="A7216">
        <v>1600349</v>
      </c>
      <c r="B7216">
        <v>798638</v>
      </c>
      <c r="C7216">
        <v>22.735799553873399</v>
      </c>
      <c r="D7216">
        <v>36.8137786786086</v>
      </c>
      <c r="E7216" s="68" t="s">
        <v>368</v>
      </c>
      <c r="F7216" s="8">
        <f>INDEX(Δεδομένα!$P:$P,MATCH('2020'!E7216,Δεδομένα!$O:$O,0))</f>
        <v>151</v>
      </c>
      <c r="G7216" s="6" t="s">
        <v>369</v>
      </c>
      <c r="H7216" s="2" t="str">
        <f>INDEX(Δεδομένα!B$1:B$51,MATCH('2020'!G7216,Δεδομένα!A$1:A$51,0))</f>
        <v>ΠΕΛΛΟΠΟΝΗΣΟΥ</v>
      </c>
      <c r="I7216" s="8">
        <f>INDEX(Δεδομένα!E$1:E$13,MATCH('2020'!H7216,Δεδομένα!D$1:D$13,0))</f>
        <v>8</v>
      </c>
      <c r="J7216" s="1">
        <v>44125</v>
      </c>
      <c r="K7216" s="6" t="s">
        <v>198</v>
      </c>
      <c r="L7216" s="36" t="str">
        <f t="shared" si="448"/>
        <v>21/10/2020 16:30</v>
      </c>
      <c r="M7216" s="1">
        <v>44126</v>
      </c>
      <c r="N7216" s="6" t="s">
        <v>2276</v>
      </c>
      <c r="O7216" s="36" t="str">
        <f t="shared" si="449"/>
        <v>22/10/2020 07:35</v>
      </c>
      <c r="P7216" s="46">
        <f t="shared" si="450"/>
        <v>0.62847222221898846</v>
      </c>
      <c r="Q7216" s="48">
        <v>0</v>
      </c>
      <c r="R7216" s="47">
        <f t="shared" si="451"/>
        <v>904.99999999534339</v>
      </c>
      <c r="S7216" s="6" t="s">
        <v>44</v>
      </c>
      <c r="T7216" s="6" t="s">
        <v>373</v>
      </c>
      <c r="U7216" s="6" t="s">
        <v>44</v>
      </c>
      <c r="V7216" s="6" t="s">
        <v>3761</v>
      </c>
      <c r="W7216" s="7">
        <v>0</v>
      </c>
      <c r="X7216" s="7">
        <v>0</v>
      </c>
      <c r="Y7216" s="7">
        <v>0</v>
      </c>
      <c r="Z7216" s="7">
        <v>0</v>
      </c>
      <c r="AA7216" s="7">
        <v>180</v>
      </c>
      <c r="AB7216" s="7">
        <v>20</v>
      </c>
      <c r="AC7216" s="7">
        <v>0</v>
      </c>
      <c r="AD7216" s="7">
        <v>0</v>
      </c>
      <c r="AE7216">
        <v>14</v>
      </c>
      <c r="AF7216">
        <v>0</v>
      </c>
      <c r="AG7216">
        <v>4</v>
      </c>
      <c r="AH7216">
        <v>0</v>
      </c>
      <c r="AI7216">
        <v>0</v>
      </c>
      <c r="AJ7216">
        <v>9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</row>
    <row r="7217" spans="1:44" x14ac:dyDescent="0.25">
      <c r="A7217">
        <v>1600323</v>
      </c>
      <c r="B7217">
        <v>798620</v>
      </c>
      <c r="C7217">
        <v>22.0770120569608</v>
      </c>
      <c r="D7217">
        <v>39.8399941812417</v>
      </c>
      <c r="E7217" s="68" t="s">
        <v>1022</v>
      </c>
      <c r="F7217" s="8">
        <f>INDEX(Δεδομένα!$P:$P,MATCH('2020'!E7217,Δεδομένα!$O:$O,0))</f>
        <v>103</v>
      </c>
      <c r="G7217" s="6" t="s">
        <v>288</v>
      </c>
      <c r="H7217" s="2" t="str">
        <f>INDEX(Δεδομένα!B$1:B$51,MATCH('2020'!G7217,Δεδομένα!A$1:A$51,0))</f>
        <v>ΘΕΣΣΑΛΙΑΣ</v>
      </c>
      <c r="I7217" s="8">
        <f>INDEX(Δεδομένα!E$1:E$13,MATCH('2020'!H7217,Δεδομένα!D$1:D$13,0))</f>
        <v>6</v>
      </c>
      <c r="J7217" s="1">
        <v>44125</v>
      </c>
      <c r="K7217" s="6" t="s">
        <v>104</v>
      </c>
      <c r="L7217" s="36" t="str">
        <f t="shared" si="448"/>
        <v>21/10/2020 15:30</v>
      </c>
      <c r="M7217" s="1">
        <v>44125</v>
      </c>
      <c r="N7217" s="6" t="s">
        <v>581</v>
      </c>
      <c r="O7217" s="36" t="str">
        <f t="shared" si="449"/>
        <v>21/10/2020 15:40</v>
      </c>
      <c r="P7217" s="46">
        <f t="shared" si="450"/>
        <v>6.9444444452528842E-3</v>
      </c>
      <c r="Q7217" s="48">
        <v>0</v>
      </c>
      <c r="R7217" s="47">
        <f t="shared" si="451"/>
        <v>10.000000001164153</v>
      </c>
      <c r="S7217" s="6" t="s">
        <v>44</v>
      </c>
      <c r="T7217" s="6" t="s">
        <v>1026</v>
      </c>
      <c r="U7217" s="6" t="s">
        <v>7386</v>
      </c>
      <c r="V7217" s="6" t="s">
        <v>4635</v>
      </c>
      <c r="W7217" s="7">
        <v>0</v>
      </c>
      <c r="X7217" s="7">
        <v>0</v>
      </c>
      <c r="Y7217" s="7">
        <v>0</v>
      </c>
      <c r="Z7217" s="7">
        <v>0</v>
      </c>
      <c r="AA7217" s="7">
        <v>0</v>
      </c>
      <c r="AB7217" s="7">
        <v>0</v>
      </c>
      <c r="AC7217" s="7">
        <v>0.01</v>
      </c>
      <c r="AD7217" s="7">
        <v>0</v>
      </c>
      <c r="AE7217">
        <v>2</v>
      </c>
      <c r="AF7217">
        <v>0</v>
      </c>
      <c r="AG7217">
        <v>0</v>
      </c>
      <c r="AH7217">
        <v>0</v>
      </c>
      <c r="AI7217">
        <v>0</v>
      </c>
      <c r="AJ7217">
        <v>1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</row>
    <row r="7218" spans="1:44" x14ac:dyDescent="0.25">
      <c r="A7218">
        <v>1600556</v>
      </c>
      <c r="B7218">
        <v>798669</v>
      </c>
      <c r="C7218">
        <v>25.225756510329902</v>
      </c>
      <c r="D7218">
        <v>39.937797742681397</v>
      </c>
      <c r="E7218" s="68" t="s">
        <v>519</v>
      </c>
      <c r="F7218" s="8">
        <f>INDEX(Δεδομένα!$P:$P,MATCH('2020'!E7218,Δεδομένα!$O:$O,0))</f>
        <v>200</v>
      </c>
      <c r="G7218" s="6" t="s">
        <v>495</v>
      </c>
      <c r="H7218" s="2" t="str">
        <f>INDEX(Δεδομένα!B$1:B$51,MATCH('2020'!G7218,Δεδομένα!A$1:A$51,0))</f>
        <v>ΒΟΡΕΙΟΥ ΑΙΓΑΙΟΥ</v>
      </c>
      <c r="I7218" s="8">
        <f>INDEX(Δεδομένα!E$1:E$13,MATCH('2020'!H7218,Δεδομένα!D$1:D$13,0))</f>
        <v>11</v>
      </c>
      <c r="J7218" s="1">
        <v>44125</v>
      </c>
      <c r="K7218" s="6" t="s">
        <v>2516</v>
      </c>
      <c r="L7218" s="36" t="str">
        <f t="shared" si="448"/>
        <v>21/10/2020 19:07</v>
      </c>
      <c r="M7218" s="1">
        <v>44125</v>
      </c>
      <c r="N7218" s="6" t="s">
        <v>97</v>
      </c>
      <c r="O7218" s="36" t="str">
        <f t="shared" si="449"/>
        <v>21/10/2020 19:54</v>
      </c>
      <c r="P7218" s="46">
        <f t="shared" si="450"/>
        <v>3.2638888893416151E-2</v>
      </c>
      <c r="Q7218" s="48">
        <v>0</v>
      </c>
      <c r="R7218" s="47">
        <f t="shared" si="451"/>
        <v>47.000000006519258</v>
      </c>
      <c r="S7218" s="6" t="s">
        <v>44</v>
      </c>
      <c r="T7218" s="6" t="s">
        <v>521</v>
      </c>
      <c r="U7218" s="6" t="s">
        <v>44</v>
      </c>
      <c r="V7218" s="6" t="s">
        <v>7390</v>
      </c>
      <c r="W7218" s="7">
        <v>0</v>
      </c>
      <c r="X7218" s="7">
        <v>0</v>
      </c>
      <c r="Y7218" s="7">
        <v>0</v>
      </c>
      <c r="Z7218" s="7">
        <v>0</v>
      </c>
      <c r="AA7218" s="7">
        <v>0.05</v>
      </c>
      <c r="AB7218" s="7">
        <v>0</v>
      </c>
      <c r="AC7218" s="7">
        <v>0</v>
      </c>
      <c r="AD7218" s="7">
        <v>0</v>
      </c>
      <c r="AE7218">
        <v>2</v>
      </c>
      <c r="AF7218">
        <v>0</v>
      </c>
      <c r="AG7218">
        <v>0</v>
      </c>
      <c r="AH7218">
        <v>0</v>
      </c>
      <c r="AI7218">
        <v>0</v>
      </c>
      <c r="AJ7218">
        <v>1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</row>
    <row r="7219" spans="1:44" x14ac:dyDescent="0.25">
      <c r="A7219">
        <v>1601751</v>
      </c>
      <c r="B7219">
        <v>798564</v>
      </c>
      <c r="C7219">
        <v>24.891240322262298</v>
      </c>
      <c r="D7219">
        <v>40.934879258989803</v>
      </c>
      <c r="E7219" s="68" t="s">
        <v>120</v>
      </c>
      <c r="F7219" s="8">
        <f>INDEX(Δεδομένα!$P:$P,MATCH('2020'!E7219,Δεδομένα!$O:$O,0))</f>
        <v>30</v>
      </c>
      <c r="G7219" s="6" t="s">
        <v>121</v>
      </c>
      <c r="H7219" s="2" t="str">
        <f>INDEX(Δεδομένα!B$1:B$51,MATCH('2020'!G7219,Δεδομένα!A$1:A$51,0))</f>
        <v>ΑΝΑΤΟΛΙΚΗΣ ΜΑΚΕΔΟΝΙΑΣ ΚΑΙ ΘΡΑΚΗΣ</v>
      </c>
      <c r="I7219" s="8">
        <f>INDEX(Δεδομένα!E$1:E$13,MATCH('2020'!H7219,Δεδομένα!D$1:D$13,0))</f>
        <v>2</v>
      </c>
      <c r="J7219" s="1">
        <v>44125</v>
      </c>
      <c r="K7219" s="6" t="s">
        <v>481</v>
      </c>
      <c r="L7219" s="36" t="str">
        <f t="shared" si="448"/>
        <v>21/10/2020 12:50</v>
      </c>
      <c r="M7219" s="1">
        <v>44125</v>
      </c>
      <c r="N7219" s="6" t="s">
        <v>362</v>
      </c>
      <c r="O7219" s="36" t="str">
        <f t="shared" si="449"/>
        <v>21/10/2020 14:00</v>
      </c>
      <c r="P7219" s="46">
        <f t="shared" si="450"/>
        <v>4.8611111116770189E-2</v>
      </c>
      <c r="Q7219" s="48">
        <v>0</v>
      </c>
      <c r="R7219" s="47">
        <f t="shared" si="451"/>
        <v>70.000000008149073</v>
      </c>
      <c r="S7219" s="6" t="s">
        <v>44</v>
      </c>
      <c r="T7219" s="6" t="s">
        <v>124</v>
      </c>
      <c r="U7219" s="6" t="s">
        <v>44</v>
      </c>
      <c r="V7219" s="6" t="s">
        <v>3654</v>
      </c>
      <c r="W7219" s="7">
        <v>0</v>
      </c>
      <c r="X7219" s="7">
        <v>0</v>
      </c>
      <c r="Y7219" s="7">
        <v>0</v>
      </c>
      <c r="Z7219" s="7">
        <v>0.5</v>
      </c>
      <c r="AA7219" s="7">
        <v>0</v>
      </c>
      <c r="AB7219" s="7">
        <v>0</v>
      </c>
      <c r="AC7219" s="7">
        <v>0</v>
      </c>
      <c r="AD7219" s="7">
        <v>0</v>
      </c>
      <c r="AE7219">
        <v>5</v>
      </c>
      <c r="AF7219">
        <v>0</v>
      </c>
      <c r="AG7219">
        <v>0</v>
      </c>
      <c r="AH7219">
        <v>0</v>
      </c>
      <c r="AI7219">
        <v>0</v>
      </c>
      <c r="AJ7219">
        <v>2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</row>
    <row r="7220" spans="1:44" x14ac:dyDescent="0.25">
      <c r="A7220">
        <v>1609627</v>
      </c>
      <c r="B7220">
        <v>798677</v>
      </c>
      <c r="C7220">
        <v>25.1381598532905</v>
      </c>
      <c r="D7220">
        <v>41.079587500291197</v>
      </c>
      <c r="E7220" s="68" t="s">
        <v>907</v>
      </c>
      <c r="F7220" s="8">
        <f>INDEX(Δεδομένα!$P:$P,MATCH('2020'!E7220,Δεδομένα!$O:$O,0))</f>
        <v>21</v>
      </c>
      <c r="G7220" s="6" t="s">
        <v>64</v>
      </c>
      <c r="H7220" s="2" t="str">
        <f>INDEX(Δεδομένα!B$1:B$51,MATCH('2020'!G7220,Δεδομένα!A$1:A$51,0))</f>
        <v>ΑΝΑΤΟΛΙΚΗΣ ΜΑΚΕΔΟΝΙΑΣ ΚΑΙ ΘΡΑΚΗΣ</v>
      </c>
      <c r="I7220" s="8">
        <f>INDEX(Δεδομένα!E$1:E$13,MATCH('2020'!H7220,Δεδομένα!D$1:D$13,0))</f>
        <v>2</v>
      </c>
      <c r="J7220" s="1">
        <v>44125</v>
      </c>
      <c r="K7220" s="6" t="s">
        <v>700</v>
      </c>
      <c r="L7220" s="36" t="str">
        <f t="shared" si="448"/>
        <v>21/10/2020 19:45</v>
      </c>
      <c r="M7220" s="1">
        <v>44125</v>
      </c>
      <c r="N7220" s="6" t="s">
        <v>617</v>
      </c>
      <c r="O7220" s="36" t="str">
        <f t="shared" si="449"/>
        <v>21/10/2020 22:00</v>
      </c>
      <c r="P7220" s="46">
        <f t="shared" si="450"/>
        <v>9.375E-2</v>
      </c>
      <c r="Q7220" s="48">
        <v>0</v>
      </c>
      <c r="R7220" s="47">
        <f t="shared" si="451"/>
        <v>135</v>
      </c>
      <c r="S7220" s="6" t="s">
        <v>44</v>
      </c>
      <c r="T7220" s="6" t="s">
        <v>909</v>
      </c>
      <c r="U7220" s="6" t="s">
        <v>44</v>
      </c>
      <c r="V7220" s="6" t="s">
        <v>6938</v>
      </c>
      <c r="W7220" s="7">
        <v>0</v>
      </c>
      <c r="X7220" s="7">
        <v>0</v>
      </c>
      <c r="Y7220" s="7">
        <v>0</v>
      </c>
      <c r="Z7220" s="7">
        <v>0</v>
      </c>
      <c r="AA7220" s="7">
        <v>15</v>
      </c>
      <c r="AB7220" s="7">
        <v>0</v>
      </c>
      <c r="AC7220" s="7">
        <v>0</v>
      </c>
      <c r="AD7220" s="7">
        <v>0</v>
      </c>
      <c r="AE7220">
        <v>3</v>
      </c>
      <c r="AF7220">
        <v>0</v>
      </c>
      <c r="AG7220">
        <v>0</v>
      </c>
      <c r="AH7220">
        <v>0</v>
      </c>
      <c r="AI7220">
        <v>0</v>
      </c>
      <c r="AJ7220">
        <v>2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</row>
    <row r="7221" spans="1:44" x14ac:dyDescent="0.25">
      <c r="A7221">
        <v>1600799</v>
      </c>
      <c r="B7221">
        <v>798889</v>
      </c>
      <c r="C7221">
        <v>21.1956882476807</v>
      </c>
      <c r="D7221">
        <v>38.714828491210902</v>
      </c>
      <c r="E7221" s="68" t="s">
        <v>351</v>
      </c>
      <c r="F7221" s="8">
        <f>INDEX(Δεδομένα!$P:$P,MATCH('2020'!E7221,Δεδομένα!$O:$O,0))</f>
        <v>131</v>
      </c>
      <c r="G7221" s="6" t="s">
        <v>335</v>
      </c>
      <c r="H7221" s="2" t="str">
        <f>INDEX(Δεδομένα!B$1:B$51,MATCH('2020'!G7221,Δεδομένα!A$1:A$51,0))</f>
        <v>ΔΥΤΙΚΗΣ ΕΛΛΑΔΟΣ</v>
      </c>
      <c r="I7221" s="8">
        <f>INDEX(Δεδομένα!E$1:E$13,MATCH('2020'!H7221,Δεδομένα!D$1:D$13,0))</f>
        <v>7</v>
      </c>
      <c r="J7221" s="1">
        <v>44126</v>
      </c>
      <c r="K7221" s="6" t="s">
        <v>759</v>
      </c>
      <c r="L7221" s="36" t="str">
        <f t="shared" si="448"/>
        <v>22/10/2020 14:10</v>
      </c>
      <c r="M7221" s="1">
        <v>44126</v>
      </c>
      <c r="N7221" s="6" t="s">
        <v>2197</v>
      </c>
      <c r="O7221" s="36" t="str">
        <f t="shared" si="449"/>
        <v>22/10/2020 15:03</v>
      </c>
      <c r="P7221" s="46">
        <f t="shared" si="450"/>
        <v>3.6805555551836733E-2</v>
      </c>
      <c r="Q7221" s="48">
        <v>0</v>
      </c>
      <c r="R7221" s="47">
        <f t="shared" si="451"/>
        <v>52.999999994644895</v>
      </c>
      <c r="S7221" s="6" t="s">
        <v>44</v>
      </c>
      <c r="T7221" s="6" t="s">
        <v>1445</v>
      </c>
      <c r="U7221" s="6" t="s">
        <v>44</v>
      </c>
      <c r="V7221" s="6" t="s">
        <v>4645</v>
      </c>
      <c r="W7221" s="7">
        <v>0</v>
      </c>
      <c r="X7221" s="7">
        <v>0</v>
      </c>
      <c r="Y7221" s="7">
        <v>0</v>
      </c>
      <c r="Z7221" s="7">
        <v>0</v>
      </c>
      <c r="AA7221" s="7">
        <v>0</v>
      </c>
      <c r="AB7221" s="7">
        <v>0.03</v>
      </c>
      <c r="AC7221" s="7">
        <v>0</v>
      </c>
      <c r="AD7221" s="7">
        <v>0</v>
      </c>
      <c r="AE7221">
        <v>2</v>
      </c>
      <c r="AF7221">
        <v>0</v>
      </c>
      <c r="AG7221">
        <v>0</v>
      </c>
      <c r="AH7221">
        <v>0</v>
      </c>
      <c r="AI7221">
        <v>0</v>
      </c>
      <c r="AJ7221">
        <v>1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</row>
    <row r="7222" spans="1:44" x14ac:dyDescent="0.25">
      <c r="A7222">
        <v>1601639</v>
      </c>
      <c r="B7222">
        <v>798925</v>
      </c>
      <c r="C7222">
        <v>21.479240520216901</v>
      </c>
      <c r="D7222">
        <v>38.3753294242156</v>
      </c>
      <c r="E7222" s="68" t="s">
        <v>334</v>
      </c>
      <c r="F7222" s="8">
        <f>INDEX(Δεδομένα!$P:$P,MATCH('2020'!E7222,Δεδομένα!$O:$O,0))</f>
        <v>127</v>
      </c>
      <c r="G7222" s="6" t="s">
        <v>335</v>
      </c>
      <c r="H7222" s="2" t="str">
        <f>INDEX(Δεδομένα!B$1:B$51,MATCH('2020'!G7222,Δεδομένα!A$1:A$51,0))</f>
        <v>ΔΥΤΙΚΗΣ ΕΛΛΑΔΟΣ</v>
      </c>
      <c r="I7222" s="8">
        <f>INDEX(Δεδομένα!E$1:E$13,MATCH('2020'!H7222,Δεδομένα!D$1:D$13,0))</f>
        <v>7</v>
      </c>
      <c r="J7222" s="1">
        <v>44126</v>
      </c>
      <c r="K7222" s="6" t="s">
        <v>586</v>
      </c>
      <c r="L7222" s="36" t="str">
        <f t="shared" si="448"/>
        <v>22/10/2020 16:05</v>
      </c>
      <c r="M7222" s="1">
        <v>44126</v>
      </c>
      <c r="N7222" s="6" t="s">
        <v>4034</v>
      </c>
      <c r="O7222" s="36" t="str">
        <f t="shared" si="449"/>
        <v>22/10/2020 16:46</v>
      </c>
      <c r="P7222" s="46">
        <f t="shared" si="450"/>
        <v>2.8472222220443655E-2</v>
      </c>
      <c r="Q7222" s="48">
        <v>0</v>
      </c>
      <c r="R7222" s="47">
        <f t="shared" si="451"/>
        <v>40.999999997438863</v>
      </c>
      <c r="S7222" s="6" t="s">
        <v>44</v>
      </c>
      <c r="T7222" s="6" t="s">
        <v>343</v>
      </c>
      <c r="U7222" s="6" t="s">
        <v>344</v>
      </c>
      <c r="V7222" s="6" t="s">
        <v>345</v>
      </c>
      <c r="W7222" s="7">
        <v>0</v>
      </c>
      <c r="X7222" s="7">
        <v>0</v>
      </c>
      <c r="Y7222" s="7">
        <v>0</v>
      </c>
      <c r="Z7222" s="7">
        <v>0</v>
      </c>
      <c r="AA7222" s="7">
        <v>0</v>
      </c>
      <c r="AB7222" s="7">
        <v>0</v>
      </c>
      <c r="AC7222" s="7">
        <v>1</v>
      </c>
      <c r="AD7222" s="7">
        <v>0</v>
      </c>
      <c r="AE7222">
        <v>2</v>
      </c>
      <c r="AF7222">
        <v>0</v>
      </c>
      <c r="AG7222">
        <v>0</v>
      </c>
      <c r="AH7222">
        <v>0</v>
      </c>
      <c r="AI7222">
        <v>0</v>
      </c>
      <c r="AJ7222">
        <v>1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</row>
    <row r="7223" spans="1:44" x14ac:dyDescent="0.25">
      <c r="A7223">
        <v>1600800</v>
      </c>
      <c r="B7223">
        <v>798997</v>
      </c>
      <c r="C7223">
        <v>20.970202238693702</v>
      </c>
      <c r="D7223">
        <v>38.8800619556486</v>
      </c>
      <c r="E7223" s="68" t="s">
        <v>351</v>
      </c>
      <c r="F7223" s="8">
        <f>INDEX(Δεδομένα!$P:$P,MATCH('2020'!E7223,Δεδομένα!$O:$O,0))</f>
        <v>131</v>
      </c>
      <c r="G7223" s="6" t="s">
        <v>335</v>
      </c>
      <c r="H7223" s="2" t="str">
        <f>INDEX(Δεδομένα!B$1:B$51,MATCH('2020'!G7223,Δεδομένα!A$1:A$51,0))</f>
        <v>ΔΥΤΙΚΗΣ ΕΛΛΑΔΟΣ</v>
      </c>
      <c r="I7223" s="8">
        <f>INDEX(Δεδομένα!E$1:E$13,MATCH('2020'!H7223,Δεδομένα!D$1:D$13,0))</f>
        <v>7</v>
      </c>
      <c r="J7223" s="1">
        <v>44126</v>
      </c>
      <c r="K7223" s="6" t="s">
        <v>256</v>
      </c>
      <c r="L7223" s="36" t="str">
        <f t="shared" si="448"/>
        <v>22/10/2020 19:30</v>
      </c>
      <c r="M7223" s="1">
        <v>44126</v>
      </c>
      <c r="N7223" s="6" t="s">
        <v>3590</v>
      </c>
      <c r="O7223" s="36" t="str">
        <f t="shared" si="449"/>
        <v>22/10/2020 20:48</v>
      </c>
      <c r="P7223" s="46">
        <f t="shared" si="450"/>
        <v>5.4166666668606922E-2</v>
      </c>
      <c r="Q7223" s="48">
        <v>0</v>
      </c>
      <c r="R7223" s="47">
        <f t="shared" si="451"/>
        <v>78.000000002793968</v>
      </c>
      <c r="S7223" s="6" t="s">
        <v>44</v>
      </c>
      <c r="T7223" s="6" t="s">
        <v>863</v>
      </c>
      <c r="U7223" s="6" t="s">
        <v>44</v>
      </c>
      <c r="V7223" s="6" t="s">
        <v>3272</v>
      </c>
      <c r="W7223" s="7">
        <v>0</v>
      </c>
      <c r="X7223" s="7">
        <v>0</v>
      </c>
      <c r="Y7223" s="7">
        <v>0</v>
      </c>
      <c r="Z7223" s="7">
        <v>0</v>
      </c>
      <c r="AA7223" s="7">
        <v>0</v>
      </c>
      <c r="AB7223" s="7">
        <v>0.5</v>
      </c>
      <c r="AC7223" s="7">
        <v>0</v>
      </c>
      <c r="AD7223" s="7">
        <v>0</v>
      </c>
      <c r="AE7223">
        <v>2</v>
      </c>
      <c r="AF7223">
        <v>0</v>
      </c>
      <c r="AG7223">
        <v>0</v>
      </c>
      <c r="AH7223">
        <v>0</v>
      </c>
      <c r="AI7223">
        <v>0</v>
      </c>
      <c r="AJ7223">
        <v>1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</row>
    <row r="7224" spans="1:44" x14ac:dyDescent="0.25">
      <c r="A7224">
        <v>1601003</v>
      </c>
      <c r="B7224">
        <v>798897</v>
      </c>
      <c r="C7224">
        <v>22.758702405986998</v>
      </c>
      <c r="D7224">
        <v>37.415682849761701</v>
      </c>
      <c r="E7224" s="68" t="s">
        <v>1246</v>
      </c>
      <c r="F7224" s="8">
        <f>INDEX(Δεδομένα!$P:$P,MATCH('2020'!E7224,Δεδομένα!$O:$O,0))</f>
        <v>138</v>
      </c>
      <c r="G7224" s="6" t="s">
        <v>932</v>
      </c>
      <c r="H7224" s="2" t="str">
        <f>INDEX(Δεδομένα!B$1:B$51,MATCH('2020'!G7224,Δεδομένα!A$1:A$51,0))</f>
        <v>ΠΕΛΛΟΠΟΝΗΣΟΥ</v>
      </c>
      <c r="I7224" s="8">
        <f>INDEX(Δεδομένα!E$1:E$13,MATCH('2020'!H7224,Δεδομένα!D$1:D$13,0))</f>
        <v>8</v>
      </c>
      <c r="J7224" s="1">
        <v>44126</v>
      </c>
      <c r="K7224" s="6" t="s">
        <v>1638</v>
      </c>
      <c r="L7224" s="36" t="str">
        <f t="shared" si="448"/>
        <v>22/10/2020 14:37</v>
      </c>
      <c r="M7224" s="1">
        <v>44126</v>
      </c>
      <c r="N7224" s="6" t="s">
        <v>281</v>
      </c>
      <c r="O7224" s="36" t="str">
        <f t="shared" si="449"/>
        <v>22/10/2020 16:00</v>
      </c>
      <c r="P7224" s="46">
        <f t="shared" si="450"/>
        <v>5.7638888887595385E-2</v>
      </c>
      <c r="Q7224" s="48">
        <v>0</v>
      </c>
      <c r="R7224" s="47">
        <f t="shared" si="451"/>
        <v>82.999999998137355</v>
      </c>
      <c r="S7224" s="6" t="s">
        <v>44</v>
      </c>
      <c r="T7224" s="6" t="s">
        <v>1894</v>
      </c>
      <c r="U7224" s="6" t="s">
        <v>44</v>
      </c>
      <c r="V7224" s="6" t="s">
        <v>7399</v>
      </c>
      <c r="W7224" s="7">
        <v>0</v>
      </c>
      <c r="X7224" s="7">
        <v>0</v>
      </c>
      <c r="Y7224" s="7">
        <v>0</v>
      </c>
      <c r="Z7224" s="7">
        <v>0</v>
      </c>
      <c r="AA7224" s="7">
        <v>0</v>
      </c>
      <c r="AB7224" s="7">
        <v>0.3</v>
      </c>
      <c r="AC7224" s="7">
        <v>0</v>
      </c>
      <c r="AD7224" s="7">
        <v>0</v>
      </c>
      <c r="AE7224">
        <v>5</v>
      </c>
      <c r="AF7224">
        <v>0</v>
      </c>
      <c r="AG7224">
        <v>0</v>
      </c>
      <c r="AH7224">
        <v>0</v>
      </c>
      <c r="AI7224">
        <v>0</v>
      </c>
      <c r="AJ7224">
        <v>3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</row>
    <row r="7225" spans="1:44" x14ac:dyDescent="0.25">
      <c r="A7225">
        <v>1607741</v>
      </c>
      <c r="B7225">
        <v>798908</v>
      </c>
      <c r="C7225">
        <v>23.9969002023666</v>
      </c>
      <c r="D7225">
        <v>37.708502874389602</v>
      </c>
      <c r="E7225" s="68" t="s">
        <v>2894</v>
      </c>
      <c r="F7225" s="8">
        <f>INDEX(Δεδομένα!$P:$P,MATCH('2020'!E7225,Δεδομένα!$O:$O,0))</f>
        <v>15</v>
      </c>
      <c r="G7225" s="6" t="s">
        <v>41</v>
      </c>
      <c r="H7225" s="2" t="str">
        <f>INDEX(Δεδομένα!B$1:B$51,MATCH('2020'!G7225,Δεδομένα!A$1:A$51,0))</f>
        <v>ΑΤΤΙΚΗΣ</v>
      </c>
      <c r="I7225" s="8">
        <f>INDEX(Δεδομένα!E$1:E$13,MATCH('2020'!H7225,Δεδομένα!D$1:D$13,0))</f>
        <v>1</v>
      </c>
      <c r="J7225" s="1">
        <v>44126</v>
      </c>
      <c r="K7225" s="6" t="s">
        <v>66</v>
      </c>
      <c r="L7225" s="36" t="str">
        <f t="shared" si="448"/>
        <v>22/10/2020 15:15</v>
      </c>
      <c r="M7225" s="1">
        <v>44128</v>
      </c>
      <c r="N7225" s="6" t="s">
        <v>7400</v>
      </c>
      <c r="O7225" s="36" t="str">
        <f t="shared" si="449"/>
        <v>24/10/2020 08:48</v>
      </c>
      <c r="P7225" s="46">
        <f t="shared" si="450"/>
        <v>1.7312500000043656</v>
      </c>
      <c r="Q7225" s="48">
        <v>0</v>
      </c>
      <c r="R7225" s="47">
        <f t="shared" si="451"/>
        <v>2493.0000000062864</v>
      </c>
      <c r="S7225" s="6" t="s">
        <v>44</v>
      </c>
      <c r="T7225" s="6" t="s">
        <v>2896</v>
      </c>
      <c r="U7225" s="6" t="s">
        <v>2897</v>
      </c>
      <c r="V7225" s="6" t="s">
        <v>7401</v>
      </c>
      <c r="W7225" s="7">
        <v>0</v>
      </c>
      <c r="X7225" s="7">
        <v>0</v>
      </c>
      <c r="Y7225" s="7">
        <v>0</v>
      </c>
      <c r="Z7225" s="7">
        <v>15</v>
      </c>
      <c r="AA7225" s="7">
        <v>0</v>
      </c>
      <c r="AB7225" s="7">
        <v>5</v>
      </c>
      <c r="AC7225" s="7">
        <v>0</v>
      </c>
      <c r="AD7225" s="7">
        <v>0</v>
      </c>
      <c r="AE7225">
        <v>18</v>
      </c>
      <c r="AF7225">
        <v>0</v>
      </c>
      <c r="AG7225">
        <v>0</v>
      </c>
      <c r="AH7225">
        <v>0</v>
      </c>
      <c r="AI7225">
        <v>10</v>
      </c>
      <c r="AJ7225">
        <v>12</v>
      </c>
      <c r="AK7225">
        <v>5</v>
      </c>
      <c r="AL7225">
        <v>1</v>
      </c>
      <c r="AM7225">
        <v>0</v>
      </c>
      <c r="AN7225">
        <v>1</v>
      </c>
      <c r="AO7225">
        <v>0</v>
      </c>
      <c r="AP7225">
        <v>1</v>
      </c>
      <c r="AQ7225">
        <v>0</v>
      </c>
      <c r="AR7225">
        <v>0</v>
      </c>
    </row>
    <row r="7226" spans="1:44" x14ac:dyDescent="0.25">
      <c r="A7226">
        <v>1607879</v>
      </c>
      <c r="B7226">
        <v>798920</v>
      </c>
      <c r="C7226">
        <v>24.300619614756101</v>
      </c>
      <c r="D7226">
        <v>41.102104512674202</v>
      </c>
      <c r="E7226" s="68" t="s">
        <v>109</v>
      </c>
      <c r="F7226" s="8">
        <f>INDEX(Δεδομένα!$P:$P,MATCH('2020'!E7226,Δεδομένα!$O:$O,0))</f>
        <v>27</v>
      </c>
      <c r="G7226" s="6" t="s">
        <v>110</v>
      </c>
      <c r="H7226" s="2" t="str">
        <f>INDEX(Δεδομένα!B$1:B$51,MATCH('2020'!G7226,Δεδομένα!A$1:A$51,0))</f>
        <v>ΑΝΑΤΟΛΙΚΗΣ ΜΑΚΕΔΟΝΙΑΣ ΚΑΙ ΘΡΑΚΗΣ</v>
      </c>
      <c r="I7226" s="8">
        <f>INDEX(Δεδομένα!E$1:E$13,MATCH('2020'!H7226,Δεδομένα!D$1:D$13,0))</f>
        <v>2</v>
      </c>
      <c r="J7226" s="1">
        <v>44126</v>
      </c>
      <c r="K7226" s="6" t="s">
        <v>281</v>
      </c>
      <c r="L7226" s="36" t="str">
        <f t="shared" si="448"/>
        <v>22/10/2020 16:00</v>
      </c>
      <c r="M7226" s="1">
        <v>44126</v>
      </c>
      <c r="N7226" s="6" t="s">
        <v>1803</v>
      </c>
      <c r="O7226" s="36" t="str">
        <f t="shared" si="449"/>
        <v>22/10/2020 17:07</v>
      </c>
      <c r="P7226" s="46">
        <f t="shared" si="450"/>
        <v>4.6527777776645962E-2</v>
      </c>
      <c r="Q7226" s="48">
        <v>0</v>
      </c>
      <c r="R7226" s="47">
        <f t="shared" si="451"/>
        <v>66.999999998370185</v>
      </c>
      <c r="S7226" s="6" t="s">
        <v>44</v>
      </c>
      <c r="T7226" s="6" t="s">
        <v>2284</v>
      </c>
      <c r="U7226" s="6" t="s">
        <v>44</v>
      </c>
      <c r="V7226" s="6" t="s">
        <v>7402</v>
      </c>
      <c r="W7226" s="7">
        <v>0</v>
      </c>
      <c r="X7226" s="7">
        <v>0</v>
      </c>
      <c r="Y7226" s="7">
        <v>0</v>
      </c>
      <c r="Z7226" s="7">
        <v>0</v>
      </c>
      <c r="AA7226" s="7">
        <v>0</v>
      </c>
      <c r="AB7226" s="7">
        <v>5</v>
      </c>
      <c r="AC7226" s="7">
        <v>0</v>
      </c>
      <c r="AD7226" s="7">
        <v>0</v>
      </c>
      <c r="AE7226">
        <v>4</v>
      </c>
      <c r="AF7226">
        <v>0</v>
      </c>
      <c r="AG7226">
        <v>0</v>
      </c>
      <c r="AH7226">
        <v>0</v>
      </c>
      <c r="AI7226">
        <v>0</v>
      </c>
      <c r="AJ7226">
        <v>2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</row>
    <row r="7227" spans="1:44" x14ac:dyDescent="0.25">
      <c r="A7227">
        <v>1603927</v>
      </c>
      <c r="B7227">
        <v>798769</v>
      </c>
      <c r="C7227">
        <v>27.8431598372438</v>
      </c>
      <c r="D7227">
        <v>36.218264927666297</v>
      </c>
      <c r="E7227" s="68" t="s">
        <v>1590</v>
      </c>
      <c r="F7227" s="8">
        <f>INDEX(Δεδομένα!$P:$P,MATCH('2020'!E7227,Δεδομένα!$O:$O,0))</f>
        <v>51</v>
      </c>
      <c r="G7227" s="6" t="s">
        <v>1007</v>
      </c>
      <c r="H7227" s="2" t="str">
        <f>INDEX(Δεδομένα!B$1:B$51,MATCH('2020'!G7227,Δεδομένα!A$1:A$51,0))</f>
        <v>ΝΟΤΙΟΥ ΑΙΓΑΙΟΥ</v>
      </c>
      <c r="I7227" s="8">
        <f>INDEX(Δεδομένα!E$1:E$13,MATCH('2020'!H7227,Δεδομένα!D$1:D$13,0))</f>
        <v>10</v>
      </c>
      <c r="J7227" s="1">
        <v>44126</v>
      </c>
      <c r="K7227" s="6" t="s">
        <v>7392</v>
      </c>
      <c r="L7227" s="36" t="str">
        <f t="shared" si="448"/>
        <v>22/10/2020 07:49</v>
      </c>
      <c r="M7227" s="1">
        <v>44126</v>
      </c>
      <c r="N7227" s="6" t="s">
        <v>1541</v>
      </c>
      <c r="O7227" s="36" t="str">
        <f t="shared" si="449"/>
        <v>22/10/2020 10:15</v>
      </c>
      <c r="P7227" s="46">
        <f t="shared" si="450"/>
        <v>0.10138888889196096</v>
      </c>
      <c r="Q7227" s="48">
        <v>0</v>
      </c>
      <c r="R7227" s="47">
        <f t="shared" si="451"/>
        <v>146.00000000442378</v>
      </c>
      <c r="S7227" s="6" t="s">
        <v>44</v>
      </c>
      <c r="T7227" s="6" t="s">
        <v>1233</v>
      </c>
      <c r="U7227" s="6" t="s">
        <v>44</v>
      </c>
      <c r="V7227" s="6" t="s">
        <v>7393</v>
      </c>
      <c r="W7227" s="7">
        <v>0.05</v>
      </c>
      <c r="X7227" s="7">
        <v>0</v>
      </c>
      <c r="Y7227" s="7">
        <v>0</v>
      </c>
      <c r="Z7227" s="7">
        <v>0</v>
      </c>
      <c r="AA7227" s="7">
        <v>0</v>
      </c>
      <c r="AB7227" s="7">
        <v>0</v>
      </c>
      <c r="AC7227" s="7">
        <v>0</v>
      </c>
      <c r="AD7227" s="7">
        <v>0</v>
      </c>
      <c r="AE7227">
        <v>2</v>
      </c>
      <c r="AF7227">
        <v>0</v>
      </c>
      <c r="AG7227">
        <v>0</v>
      </c>
      <c r="AH7227">
        <v>0</v>
      </c>
      <c r="AI7227">
        <v>0</v>
      </c>
      <c r="AJ7227">
        <v>1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</row>
    <row r="7228" spans="1:44" x14ac:dyDescent="0.25">
      <c r="A7228">
        <v>1600759</v>
      </c>
      <c r="B7228">
        <v>798901</v>
      </c>
      <c r="C7228">
        <v>26.5423995697256</v>
      </c>
      <c r="D7228">
        <v>41.516893006255103</v>
      </c>
      <c r="E7228" s="68" t="s">
        <v>1115</v>
      </c>
      <c r="F7228" s="8">
        <f>INDEX(Δεδομένα!$P:$P,MATCH('2020'!E7228,Δεδομένα!$O:$O,0))</f>
        <v>35</v>
      </c>
      <c r="G7228" s="6" t="s">
        <v>148</v>
      </c>
      <c r="H7228" s="2" t="str">
        <f>INDEX(Δεδομένα!B$1:B$51,MATCH('2020'!G7228,Δεδομένα!A$1:A$51,0))</f>
        <v>ΑΝΑΤΟΛΙΚΗΣ ΜΑΚΕΔΟΝΙΑΣ ΚΑΙ ΘΡΑΚΗΣ</v>
      </c>
      <c r="I7228" s="8">
        <f>INDEX(Δεδομένα!E$1:E$13,MATCH('2020'!H7228,Δεδομένα!D$1:D$13,0))</f>
        <v>2</v>
      </c>
      <c r="J7228" s="1">
        <v>44126</v>
      </c>
      <c r="K7228" s="6" t="s">
        <v>59</v>
      </c>
      <c r="L7228" s="36" t="str">
        <f t="shared" si="448"/>
        <v>22/10/2020 15:00</v>
      </c>
      <c r="M7228" s="1">
        <v>44126</v>
      </c>
      <c r="N7228" s="6" t="s">
        <v>104</v>
      </c>
      <c r="O7228" s="36" t="str">
        <f t="shared" si="449"/>
        <v>22/10/2020 15:30</v>
      </c>
      <c r="P7228" s="46">
        <f t="shared" si="450"/>
        <v>2.0833333335758653E-2</v>
      </c>
      <c r="Q7228" s="48">
        <v>0</v>
      </c>
      <c r="R7228" s="47">
        <f t="shared" si="451"/>
        <v>30.00000000349246</v>
      </c>
      <c r="S7228" s="6" t="s">
        <v>44</v>
      </c>
      <c r="T7228" s="6" t="s">
        <v>1119</v>
      </c>
      <c r="U7228" s="6" t="s">
        <v>1120</v>
      </c>
      <c r="V7228" s="6" t="s">
        <v>1121</v>
      </c>
      <c r="W7228" s="7">
        <v>0</v>
      </c>
      <c r="X7228" s="7">
        <v>0</v>
      </c>
      <c r="Y7228" s="7">
        <v>0</v>
      </c>
      <c r="Z7228" s="7">
        <v>0.1</v>
      </c>
      <c r="AA7228" s="7">
        <v>0</v>
      </c>
      <c r="AB7228" s="7">
        <v>0</v>
      </c>
      <c r="AC7228" s="7">
        <v>0</v>
      </c>
      <c r="AD7228" s="7">
        <v>0</v>
      </c>
      <c r="AE7228">
        <v>2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</row>
    <row r="7229" spans="1:44" x14ac:dyDescent="0.25">
      <c r="A7229">
        <v>1600724</v>
      </c>
      <c r="B7229">
        <v>798939</v>
      </c>
      <c r="C7229">
        <v>25.974867777361101</v>
      </c>
      <c r="D7229">
        <v>40.903611702892498</v>
      </c>
      <c r="E7229" s="68" t="s">
        <v>147</v>
      </c>
      <c r="F7229" s="8">
        <f>INDEX(Δεδομένα!$P:$P,MATCH('2020'!E7229,Δεδομένα!$O:$O,0))</f>
        <v>33</v>
      </c>
      <c r="G7229" s="6" t="s">
        <v>148</v>
      </c>
      <c r="H7229" s="2" t="str">
        <f>INDEX(Δεδομένα!B$1:B$51,MATCH('2020'!G7229,Δεδομένα!A$1:A$51,0))</f>
        <v>ΑΝΑΤΟΛΙΚΗΣ ΜΑΚΕΔΟΝΙΑΣ ΚΑΙ ΘΡΑΚΗΣ</v>
      </c>
      <c r="I7229" s="8">
        <f>INDEX(Δεδομένα!E$1:E$13,MATCH('2020'!H7229,Δεδομένα!D$1:D$13,0))</f>
        <v>2</v>
      </c>
      <c r="J7229" s="1">
        <v>44126</v>
      </c>
      <c r="K7229" s="6" t="s">
        <v>231</v>
      </c>
      <c r="L7229" s="36" t="str">
        <f t="shared" si="448"/>
        <v>22/10/2020 17:20</v>
      </c>
      <c r="M7229" s="1">
        <v>44126</v>
      </c>
      <c r="N7229" s="6" t="s">
        <v>209</v>
      </c>
      <c r="O7229" s="36" t="str">
        <f t="shared" si="449"/>
        <v>22/10/2020 18:30</v>
      </c>
      <c r="P7229" s="46">
        <f t="shared" si="450"/>
        <v>4.8611111116770189E-2</v>
      </c>
      <c r="Q7229" s="48">
        <v>0</v>
      </c>
      <c r="R7229" s="47">
        <f t="shared" si="451"/>
        <v>70.000000008149073</v>
      </c>
      <c r="S7229" s="6" t="s">
        <v>44</v>
      </c>
      <c r="T7229" s="6" t="s">
        <v>150</v>
      </c>
      <c r="U7229" s="6" t="s">
        <v>44</v>
      </c>
      <c r="V7229" s="6" t="s">
        <v>5717</v>
      </c>
      <c r="W7229" s="7">
        <v>0</v>
      </c>
      <c r="X7229" s="7">
        <v>0</v>
      </c>
      <c r="Y7229" s="7">
        <v>0</v>
      </c>
      <c r="Z7229" s="7">
        <v>0</v>
      </c>
      <c r="AA7229" s="7">
        <v>0</v>
      </c>
      <c r="AB7229" s="7">
        <v>0</v>
      </c>
      <c r="AC7229" s="7">
        <v>10</v>
      </c>
      <c r="AD7229" s="7">
        <v>0</v>
      </c>
      <c r="AE7229">
        <v>2</v>
      </c>
      <c r="AF7229">
        <v>0</v>
      </c>
      <c r="AG7229">
        <v>0</v>
      </c>
      <c r="AH7229">
        <v>0</v>
      </c>
      <c r="AI7229">
        <v>0</v>
      </c>
      <c r="AJ7229">
        <v>1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</row>
    <row r="7230" spans="1:44" x14ac:dyDescent="0.25">
      <c r="A7230">
        <v>1600622</v>
      </c>
      <c r="B7230">
        <v>799000</v>
      </c>
      <c r="C7230">
        <v>22.4469675429314</v>
      </c>
      <c r="D7230">
        <v>40.647338039586003</v>
      </c>
      <c r="E7230" s="68" t="s">
        <v>1880</v>
      </c>
      <c r="F7230" s="8">
        <f>INDEX(Δεδομένα!$P:$P,MATCH('2020'!E7230,Δεδομένα!$O:$O,0))</f>
        <v>66</v>
      </c>
      <c r="G7230" s="6" t="s">
        <v>238</v>
      </c>
      <c r="H7230" s="2" t="str">
        <f>INDEX(Δεδομένα!B$1:B$51,MATCH('2020'!G7230,Δεδομένα!A$1:A$51,0))</f>
        <v>ΚΕΝΤΡΙΚΗΣ ΜΑΚΕΔΟΝΙΑΣ</v>
      </c>
      <c r="I7230" s="8">
        <f>INDEX(Δεδομένα!E$1:E$13,MATCH('2020'!H7230,Δεδομένα!D$1:D$13,0))</f>
        <v>3</v>
      </c>
      <c r="J7230" s="1">
        <v>44126</v>
      </c>
      <c r="K7230" s="6" t="s">
        <v>97</v>
      </c>
      <c r="L7230" s="36" t="str">
        <f t="shared" si="448"/>
        <v>22/10/2020 19:54</v>
      </c>
      <c r="M7230" s="1">
        <v>44126</v>
      </c>
      <c r="N7230" s="6" t="s">
        <v>225</v>
      </c>
      <c r="O7230" s="36" t="str">
        <f t="shared" si="449"/>
        <v>22/10/2020 20:25</v>
      </c>
      <c r="P7230" s="46">
        <f t="shared" si="450"/>
        <v>2.1527777775190771E-2</v>
      </c>
      <c r="Q7230" s="48">
        <v>0</v>
      </c>
      <c r="R7230" s="47">
        <f t="shared" si="451"/>
        <v>30.99999999627471</v>
      </c>
      <c r="S7230" s="6" t="s">
        <v>44</v>
      </c>
      <c r="T7230" s="6" t="s">
        <v>1966</v>
      </c>
      <c r="U7230" s="6" t="s">
        <v>44</v>
      </c>
      <c r="V7230" s="6" t="s">
        <v>1631</v>
      </c>
      <c r="W7230" s="7">
        <v>0</v>
      </c>
      <c r="X7230" s="7">
        <v>0</v>
      </c>
      <c r="Y7230" s="7">
        <v>0</v>
      </c>
      <c r="Z7230" s="7">
        <v>0</v>
      </c>
      <c r="AA7230" s="7">
        <v>1</v>
      </c>
      <c r="AB7230" s="7">
        <v>0</v>
      </c>
      <c r="AC7230" s="7">
        <v>0</v>
      </c>
      <c r="AD7230" s="7">
        <v>0.5</v>
      </c>
      <c r="AE7230">
        <v>2</v>
      </c>
      <c r="AF7230">
        <v>0</v>
      </c>
      <c r="AG7230">
        <v>0</v>
      </c>
      <c r="AH7230">
        <v>0</v>
      </c>
      <c r="AI7230">
        <v>0</v>
      </c>
      <c r="AJ7230">
        <v>1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</row>
    <row r="7231" spans="1:44" x14ac:dyDescent="0.25">
      <c r="A7231">
        <v>1601350</v>
      </c>
      <c r="B7231">
        <v>799014</v>
      </c>
      <c r="C7231">
        <v>25.100545909990899</v>
      </c>
      <c r="D7231">
        <v>35.237995039834701</v>
      </c>
      <c r="E7231" s="68" t="s">
        <v>687</v>
      </c>
      <c r="F7231" s="8">
        <f>INDEX(Δεδομένα!$P:$P,MATCH('2020'!E7231,Δεδομένα!$O:$O,0))</f>
        <v>213</v>
      </c>
      <c r="G7231" s="6" t="s">
        <v>560</v>
      </c>
      <c r="H7231" s="2" t="str">
        <f>INDEX(Δεδομένα!B$1:B$51,MATCH('2020'!G7231,Δεδομένα!A$1:A$51,0))</f>
        <v>ΚΡΗΤΗΣ</v>
      </c>
      <c r="I7231" s="8">
        <f>INDEX(Δεδομένα!E$1:E$13,MATCH('2020'!H7231,Δεδομένα!D$1:D$13,0))</f>
        <v>12</v>
      </c>
      <c r="J7231" s="1">
        <v>44126</v>
      </c>
      <c r="K7231" s="6" t="s">
        <v>1188</v>
      </c>
      <c r="L7231" s="36" t="str">
        <f t="shared" si="448"/>
        <v>22/10/2020 20:51</v>
      </c>
      <c r="M7231" s="1">
        <v>44126</v>
      </c>
      <c r="N7231" s="6" t="s">
        <v>4258</v>
      </c>
      <c r="O7231" s="36" t="str">
        <f t="shared" si="449"/>
        <v>22/10/2020 23:08</v>
      </c>
      <c r="P7231" s="46">
        <f t="shared" si="450"/>
        <v>9.5138888886140194E-2</v>
      </c>
      <c r="Q7231" s="48">
        <v>0</v>
      </c>
      <c r="R7231" s="47">
        <f t="shared" si="451"/>
        <v>136.99999999604188</v>
      </c>
      <c r="S7231" s="6" t="s">
        <v>44</v>
      </c>
      <c r="T7231" s="6" t="s">
        <v>697</v>
      </c>
      <c r="U7231" s="6" t="s">
        <v>7410</v>
      </c>
      <c r="V7231" s="6" t="s">
        <v>7411</v>
      </c>
      <c r="W7231" s="7">
        <v>0</v>
      </c>
      <c r="X7231" s="7">
        <v>0</v>
      </c>
      <c r="Y7231" s="7">
        <v>0</v>
      </c>
      <c r="Z7231" s="7">
        <v>0</v>
      </c>
      <c r="AA7231" s="7">
        <v>0</v>
      </c>
      <c r="AB7231" s="7">
        <v>0</v>
      </c>
      <c r="AC7231" s="7">
        <v>0.1</v>
      </c>
      <c r="AD7231" s="7">
        <v>0</v>
      </c>
      <c r="AE7231">
        <v>2</v>
      </c>
      <c r="AF7231">
        <v>0</v>
      </c>
      <c r="AG7231">
        <v>0</v>
      </c>
      <c r="AH7231">
        <v>0</v>
      </c>
      <c r="AI7231">
        <v>0</v>
      </c>
      <c r="AJ7231">
        <v>1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</row>
    <row r="7232" spans="1:44" x14ac:dyDescent="0.25">
      <c r="A7232">
        <v>1601454</v>
      </c>
      <c r="B7232">
        <v>798929</v>
      </c>
      <c r="C7232">
        <v>20.3007842867694</v>
      </c>
      <c r="D7232">
        <v>39.495945905178701</v>
      </c>
      <c r="E7232" s="68" t="s">
        <v>1197</v>
      </c>
      <c r="F7232" s="8">
        <f>INDEX(Δεδομένα!$P:$P,MATCH('2020'!E7232,Δεδομένα!$O:$O,0))</f>
        <v>90</v>
      </c>
      <c r="G7232" s="6" t="s">
        <v>1149</v>
      </c>
      <c r="H7232" s="2" t="str">
        <f>INDEX(Δεδομένα!B$1:B$51,MATCH('2020'!G7232,Δεδομένα!A$1:A$51,0))</f>
        <v>ΗΠΕΙΡΟΥ</v>
      </c>
      <c r="I7232" s="8">
        <f>INDEX(Δεδομένα!E$1:E$13,MATCH('2020'!H7232,Δεδομένα!D$1:D$13,0))</f>
        <v>5</v>
      </c>
      <c r="J7232" s="1">
        <v>44126</v>
      </c>
      <c r="K7232" s="6" t="s">
        <v>70</v>
      </c>
      <c r="L7232" s="36" t="str">
        <f t="shared" si="448"/>
        <v>22/10/2020 16:43</v>
      </c>
      <c r="M7232" s="1">
        <v>44126</v>
      </c>
      <c r="N7232" s="6" t="s">
        <v>1388</v>
      </c>
      <c r="O7232" s="36" t="str">
        <f t="shared" si="449"/>
        <v>22/10/2020 17:53</v>
      </c>
      <c r="P7232" s="46">
        <f t="shared" si="450"/>
        <v>4.8611111109494232E-2</v>
      </c>
      <c r="Q7232" s="48">
        <v>0</v>
      </c>
      <c r="R7232" s="47">
        <f t="shared" si="451"/>
        <v>69.999999997671694</v>
      </c>
      <c r="S7232" s="6" t="s">
        <v>44</v>
      </c>
      <c r="T7232" s="6" t="s">
        <v>1199</v>
      </c>
      <c r="U7232" s="6" t="s">
        <v>73</v>
      </c>
      <c r="V7232" s="6" t="s">
        <v>7404</v>
      </c>
      <c r="W7232" s="7">
        <v>0</v>
      </c>
      <c r="X7232" s="7">
        <v>0</v>
      </c>
      <c r="Y7232" s="7">
        <v>0</v>
      </c>
      <c r="Z7232" s="7">
        <v>0</v>
      </c>
      <c r="AA7232" s="7">
        <v>0</v>
      </c>
      <c r="AB7232" s="7">
        <v>0.1</v>
      </c>
      <c r="AC7232" s="7">
        <v>0</v>
      </c>
      <c r="AD7232" s="7">
        <v>0</v>
      </c>
      <c r="AE7232">
        <v>2</v>
      </c>
      <c r="AF7232">
        <v>0</v>
      </c>
      <c r="AG7232">
        <v>0</v>
      </c>
      <c r="AH7232">
        <v>0</v>
      </c>
      <c r="AI7232">
        <v>0</v>
      </c>
      <c r="AJ7232">
        <v>1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</row>
    <row r="7233" spans="1:44" x14ac:dyDescent="0.25">
      <c r="A7233">
        <v>1601453</v>
      </c>
      <c r="B7233">
        <v>798941</v>
      </c>
      <c r="C7233">
        <v>20.2712078168991</v>
      </c>
      <c r="D7233">
        <v>39.546611776462299</v>
      </c>
      <c r="E7233" s="68" t="s">
        <v>1197</v>
      </c>
      <c r="F7233" s="8">
        <f>INDEX(Δεδομένα!$P:$P,MATCH('2020'!E7233,Δεδομένα!$O:$O,0))</f>
        <v>90</v>
      </c>
      <c r="G7233" s="6" t="s">
        <v>1149</v>
      </c>
      <c r="H7233" s="2" t="str">
        <f>INDEX(Δεδομένα!B$1:B$51,MATCH('2020'!G7233,Δεδομένα!A$1:A$51,0))</f>
        <v>ΗΠΕΙΡΟΥ</v>
      </c>
      <c r="I7233" s="8">
        <f>INDEX(Δεδομένα!E$1:E$13,MATCH('2020'!H7233,Δεδομένα!D$1:D$13,0))</f>
        <v>5</v>
      </c>
      <c r="J7233" s="1">
        <v>44126</v>
      </c>
      <c r="K7233" s="6" t="s">
        <v>98</v>
      </c>
      <c r="L7233" s="36" t="str">
        <f t="shared" si="448"/>
        <v>22/10/2020 17:29</v>
      </c>
      <c r="M7233" s="1">
        <v>44126</v>
      </c>
      <c r="N7233" s="6" t="s">
        <v>180</v>
      </c>
      <c r="O7233" s="36" t="str">
        <f t="shared" si="449"/>
        <v>22/10/2020 17:51</v>
      </c>
      <c r="P7233" s="46">
        <f t="shared" si="450"/>
        <v>1.5277777776645962E-2</v>
      </c>
      <c r="Q7233" s="48">
        <v>0</v>
      </c>
      <c r="R7233" s="47">
        <f t="shared" si="451"/>
        <v>21.999999998370185</v>
      </c>
      <c r="S7233" s="6" t="s">
        <v>44</v>
      </c>
      <c r="T7233" s="6" t="s">
        <v>1199</v>
      </c>
      <c r="U7233" s="6" t="s">
        <v>73</v>
      </c>
      <c r="V7233" s="6" t="s">
        <v>4940</v>
      </c>
      <c r="W7233" s="7">
        <v>0.02</v>
      </c>
      <c r="X7233" s="7">
        <v>0</v>
      </c>
      <c r="Y7233" s="7">
        <v>0</v>
      </c>
      <c r="Z7233" s="7">
        <v>0</v>
      </c>
      <c r="AA7233" s="7">
        <v>0</v>
      </c>
      <c r="AB7233" s="7">
        <v>0</v>
      </c>
      <c r="AC7233" s="7">
        <v>0</v>
      </c>
      <c r="AD7233" s="7">
        <v>0</v>
      </c>
      <c r="AE7233">
        <v>2</v>
      </c>
      <c r="AF7233">
        <v>0</v>
      </c>
      <c r="AG7233">
        <v>0</v>
      </c>
      <c r="AH7233">
        <v>0</v>
      </c>
      <c r="AI7233">
        <v>0</v>
      </c>
      <c r="AJ7233">
        <v>1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</row>
    <row r="7234" spans="1:44" x14ac:dyDescent="0.25">
      <c r="A7234">
        <v>1601723</v>
      </c>
      <c r="B7234">
        <v>798989</v>
      </c>
      <c r="C7234">
        <v>22.7529797339932</v>
      </c>
      <c r="D7234">
        <v>40.756538184569102</v>
      </c>
      <c r="E7234" s="68" t="s">
        <v>175</v>
      </c>
      <c r="F7234" s="8">
        <f>INDEX(Δεδομένα!$P:$P,MATCH('2020'!E7234,Δεδομένα!$O:$O,0))</f>
        <v>44</v>
      </c>
      <c r="G7234" s="6" t="s">
        <v>170</v>
      </c>
      <c r="H7234" s="2" t="str">
        <f>INDEX(Δεδομένα!B$1:B$51,MATCH('2020'!G7234,Δεδομένα!A$1:A$51,0))</f>
        <v>ΚΕΝΤΡΙΚΗΣ ΜΑΚΕΔΟΝΙΑΣ</v>
      </c>
      <c r="I7234" s="8">
        <f>INDEX(Δεδομένα!E$1:E$13,MATCH('2020'!H7234,Δεδομένα!D$1:D$13,0))</f>
        <v>3</v>
      </c>
      <c r="J7234" s="1">
        <v>44126</v>
      </c>
      <c r="K7234" s="6" t="s">
        <v>1399</v>
      </c>
      <c r="L7234" s="36" t="str">
        <f t="shared" si="448"/>
        <v>22/10/2020 19:40</v>
      </c>
      <c r="M7234" s="1">
        <v>44126</v>
      </c>
      <c r="N7234" s="6" t="s">
        <v>572</v>
      </c>
      <c r="O7234" s="36" t="str">
        <f t="shared" si="449"/>
        <v>22/10/2020 20:40</v>
      </c>
      <c r="P7234" s="46">
        <f t="shared" si="450"/>
        <v>4.1666666664241347E-2</v>
      </c>
      <c r="Q7234" s="48">
        <v>0</v>
      </c>
      <c r="R7234" s="47">
        <f t="shared" si="451"/>
        <v>59.99999999650754</v>
      </c>
      <c r="S7234" s="6" t="s">
        <v>44</v>
      </c>
      <c r="T7234" s="6" t="s">
        <v>187</v>
      </c>
      <c r="U7234" s="6" t="s">
        <v>44</v>
      </c>
      <c r="V7234" s="6" t="s">
        <v>4737</v>
      </c>
      <c r="W7234" s="7">
        <v>0</v>
      </c>
      <c r="X7234" s="7">
        <v>0</v>
      </c>
      <c r="Y7234" s="7">
        <v>0</v>
      </c>
      <c r="Z7234" s="7">
        <v>2</v>
      </c>
      <c r="AA7234" s="7">
        <v>0</v>
      </c>
      <c r="AB7234" s="7">
        <v>0</v>
      </c>
      <c r="AC7234" s="7">
        <v>0</v>
      </c>
      <c r="AD7234" s="7">
        <v>0</v>
      </c>
      <c r="AE7234">
        <v>6</v>
      </c>
      <c r="AF7234">
        <v>0</v>
      </c>
      <c r="AG7234">
        <v>0</v>
      </c>
      <c r="AH7234">
        <v>0</v>
      </c>
      <c r="AI7234">
        <v>0</v>
      </c>
      <c r="AJ7234">
        <v>2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</row>
    <row r="7235" spans="1:44" x14ac:dyDescent="0.25">
      <c r="A7235">
        <v>1616846</v>
      </c>
      <c r="B7235">
        <v>798786</v>
      </c>
      <c r="C7235">
        <v>22.440024299651299</v>
      </c>
      <c r="D7235">
        <v>37.939654476749901</v>
      </c>
      <c r="E7235" s="68" t="s">
        <v>390</v>
      </c>
      <c r="F7235" s="8">
        <f>INDEX(Δεδομένα!$P:$P,MATCH('2020'!E7235,Δεδομένα!$O:$O,0))</f>
        <v>159</v>
      </c>
      <c r="G7235" s="6" t="s">
        <v>391</v>
      </c>
      <c r="H7235" s="2" t="str">
        <f>INDEX(Δεδομένα!B$1:B$51,MATCH('2020'!G7235,Δεδομένα!A$1:A$51,0))</f>
        <v>ΠΕΛΛΟΠΟΝΗΣΟΥ</v>
      </c>
      <c r="I7235" s="8">
        <f>INDEX(Δεδομένα!E$1:E$13,MATCH('2020'!H7235,Δεδομένα!D$1:D$13,0))</f>
        <v>8</v>
      </c>
      <c r="J7235" s="1">
        <v>44126</v>
      </c>
      <c r="K7235" s="6" t="s">
        <v>377</v>
      </c>
      <c r="L7235" s="36" t="str">
        <f t="shared" ref="L7235:L7298" si="452">_xlfn.CONCAT(TEXT(J7235,"ηη/μμ/εεε")," ",TEXT(K7235,"ωω:λλ"))</f>
        <v>22/10/2020 09:20</v>
      </c>
      <c r="M7235" s="1">
        <v>44126</v>
      </c>
      <c r="N7235" s="6" t="s">
        <v>540</v>
      </c>
      <c r="O7235" s="36" t="str">
        <f t="shared" ref="O7235:O7298" si="453">_xlfn.CONCAT(TEXT(M7235,"ηη/μμ/εεε")," ",TEXT(N7235,"ωω:λλ"))</f>
        <v>22/10/2020 17:15</v>
      </c>
      <c r="P7235" s="46">
        <f t="shared" ref="P7235:P7298" si="454">O7235-L7235</f>
        <v>0.32986111110949423</v>
      </c>
      <c r="Q7235" s="48">
        <v>0</v>
      </c>
      <c r="R7235" s="47">
        <f t="shared" ref="R7235:R7298" si="455">P7235*(24*60)</f>
        <v>474.99999999767169</v>
      </c>
      <c r="S7235" s="6" t="s">
        <v>44</v>
      </c>
      <c r="T7235" s="6" t="s">
        <v>1097</v>
      </c>
      <c r="U7235" s="6" t="s">
        <v>7394</v>
      </c>
      <c r="V7235" s="6" t="s">
        <v>7395</v>
      </c>
      <c r="W7235" s="7">
        <v>0</v>
      </c>
      <c r="X7235" s="7">
        <v>0.02</v>
      </c>
      <c r="Y7235" s="7">
        <v>0</v>
      </c>
      <c r="Z7235" s="7">
        <v>0</v>
      </c>
      <c r="AA7235" s="7">
        <v>0</v>
      </c>
      <c r="AB7235" s="7">
        <v>0</v>
      </c>
      <c r="AC7235" s="7">
        <v>0</v>
      </c>
      <c r="AD7235" s="7">
        <v>0</v>
      </c>
      <c r="AE7235">
        <v>8</v>
      </c>
      <c r="AF7235">
        <v>0</v>
      </c>
      <c r="AG7235">
        <v>0</v>
      </c>
      <c r="AH7235">
        <v>0</v>
      </c>
      <c r="AI7235">
        <v>0</v>
      </c>
      <c r="AJ7235">
        <v>4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</row>
    <row r="7236" spans="1:44" x14ac:dyDescent="0.25">
      <c r="A7236">
        <v>1600735</v>
      </c>
      <c r="B7236">
        <v>798999</v>
      </c>
      <c r="C7236">
        <v>22.814785981373799</v>
      </c>
      <c r="D7236">
        <v>37.815684002227599</v>
      </c>
      <c r="E7236" s="68" t="s">
        <v>810</v>
      </c>
      <c r="F7236" s="8">
        <f>INDEX(Δεδομένα!$P:$P,MATCH('2020'!E7236,Δεδομένα!$O:$O,0))</f>
        <v>157</v>
      </c>
      <c r="G7236" s="6" t="s">
        <v>391</v>
      </c>
      <c r="H7236" s="2" t="str">
        <f>INDEX(Δεδομένα!B$1:B$51,MATCH('2020'!G7236,Δεδομένα!A$1:A$51,0))</f>
        <v>ΠΕΛΛΟΠΟΝΗΣΟΥ</v>
      </c>
      <c r="I7236" s="8">
        <f>INDEX(Δεδομένα!E$1:E$13,MATCH('2020'!H7236,Δεδομένα!D$1:D$13,0))</f>
        <v>8</v>
      </c>
      <c r="J7236" s="1">
        <v>44126</v>
      </c>
      <c r="K7236" s="6" t="s">
        <v>107</v>
      </c>
      <c r="L7236" s="36" t="str">
        <f t="shared" si="452"/>
        <v>22/10/2020 20:20</v>
      </c>
      <c r="M7236" s="1">
        <v>44126</v>
      </c>
      <c r="N7236" s="6" t="s">
        <v>3012</v>
      </c>
      <c r="O7236" s="36" t="str">
        <f t="shared" si="453"/>
        <v>22/10/2020 20:56</v>
      </c>
      <c r="P7236" s="46">
        <f t="shared" si="454"/>
        <v>2.5000000001455192E-2</v>
      </c>
      <c r="Q7236" s="48">
        <v>0</v>
      </c>
      <c r="R7236" s="47">
        <f t="shared" si="455"/>
        <v>36.000000002095476</v>
      </c>
      <c r="S7236" s="6" t="s">
        <v>44</v>
      </c>
      <c r="T7236" s="6" t="s">
        <v>1012</v>
      </c>
      <c r="U7236" s="6" t="s">
        <v>2447</v>
      </c>
      <c r="V7236" s="6" t="s">
        <v>7406</v>
      </c>
      <c r="W7236" s="7">
        <v>0</v>
      </c>
      <c r="X7236" s="7">
        <v>0</v>
      </c>
      <c r="Y7236" s="7">
        <v>0</v>
      </c>
      <c r="Z7236" s="7">
        <v>0</v>
      </c>
      <c r="AA7236" s="7">
        <v>0</v>
      </c>
      <c r="AB7236" s="7">
        <v>0.2</v>
      </c>
      <c r="AC7236" s="7">
        <v>0</v>
      </c>
      <c r="AD7236" s="7">
        <v>0</v>
      </c>
      <c r="AE7236">
        <v>2</v>
      </c>
      <c r="AF7236">
        <v>0</v>
      </c>
      <c r="AG7236">
        <v>0</v>
      </c>
      <c r="AH7236">
        <v>0</v>
      </c>
      <c r="AI7236">
        <v>0</v>
      </c>
      <c r="AJ7236">
        <v>1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</row>
    <row r="7237" spans="1:44" x14ac:dyDescent="0.25">
      <c r="A7237">
        <v>1610687</v>
      </c>
      <c r="B7237">
        <v>798826</v>
      </c>
      <c r="C7237">
        <v>22.1006481716434</v>
      </c>
      <c r="D7237">
        <v>37.026111099248503</v>
      </c>
      <c r="E7237" s="68" t="s">
        <v>937</v>
      </c>
      <c r="F7237" s="8">
        <f>INDEX(Δεδομένα!$P:$P,MATCH('2020'!E7237,Δεδομένα!$O:$O,0))</f>
        <v>143</v>
      </c>
      <c r="G7237" s="6" t="s">
        <v>841</v>
      </c>
      <c r="H7237" s="2" t="str">
        <f>INDEX(Δεδομένα!B$1:B$51,MATCH('2020'!G7237,Δεδομένα!A$1:A$51,0))</f>
        <v>ΠΕΛΛΟΠΟΝΗΣΟΥ</v>
      </c>
      <c r="I7237" s="8">
        <f>INDEX(Δεδομένα!E$1:E$13,MATCH('2020'!H7237,Δεδομένα!D$1:D$13,0))</f>
        <v>8</v>
      </c>
      <c r="J7237" s="1">
        <v>44126</v>
      </c>
      <c r="K7237" s="6" t="s">
        <v>467</v>
      </c>
      <c r="L7237" s="36" t="str">
        <f t="shared" si="452"/>
        <v>22/10/2020 12:20</v>
      </c>
      <c r="M7237" s="1">
        <v>44126</v>
      </c>
      <c r="N7237" s="6" t="s">
        <v>347</v>
      </c>
      <c r="O7237" s="36" t="str">
        <f t="shared" si="453"/>
        <v>22/10/2020 13:10</v>
      </c>
      <c r="P7237" s="46">
        <f t="shared" si="454"/>
        <v>3.4722222218988463E-2</v>
      </c>
      <c r="Q7237" s="48">
        <v>0</v>
      </c>
      <c r="R7237" s="47">
        <f t="shared" si="455"/>
        <v>49.999999995343387</v>
      </c>
      <c r="S7237" s="6" t="s">
        <v>44</v>
      </c>
      <c r="T7237" s="6" t="s">
        <v>940</v>
      </c>
      <c r="U7237" s="6" t="s">
        <v>3839</v>
      </c>
      <c r="V7237" s="6" t="s">
        <v>7397</v>
      </c>
      <c r="W7237" s="7">
        <v>0</v>
      </c>
      <c r="X7237" s="7">
        <v>0</v>
      </c>
      <c r="Y7237" s="7">
        <v>0</v>
      </c>
      <c r="Z7237" s="7">
        <v>0</v>
      </c>
      <c r="AA7237" s="7">
        <v>0</v>
      </c>
      <c r="AB7237" s="7">
        <v>0.1</v>
      </c>
      <c r="AC7237" s="7">
        <v>0</v>
      </c>
      <c r="AD7237" s="7">
        <v>0</v>
      </c>
      <c r="AE7237">
        <v>4</v>
      </c>
      <c r="AF7237">
        <v>0</v>
      </c>
      <c r="AG7237">
        <v>0</v>
      </c>
      <c r="AH7237">
        <v>0</v>
      </c>
      <c r="AI7237">
        <v>0</v>
      </c>
      <c r="AJ7237">
        <v>2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</row>
    <row r="7238" spans="1:44" x14ac:dyDescent="0.25">
      <c r="A7238">
        <v>1610697</v>
      </c>
      <c r="B7238">
        <v>798979</v>
      </c>
      <c r="C7238">
        <v>22.037918787843999</v>
      </c>
      <c r="D7238">
        <v>37.043390242777299</v>
      </c>
      <c r="E7238" s="68" t="s">
        <v>937</v>
      </c>
      <c r="F7238" s="8">
        <f>INDEX(Δεδομένα!$P:$P,MATCH('2020'!E7238,Δεδομένα!$O:$O,0))</f>
        <v>143</v>
      </c>
      <c r="G7238" s="6" t="s">
        <v>841</v>
      </c>
      <c r="H7238" s="2" t="str">
        <f>INDEX(Δεδομένα!B$1:B$51,MATCH('2020'!G7238,Δεδομένα!A$1:A$51,0))</f>
        <v>ΠΕΛΛΟΠΟΝΗΣΟΥ</v>
      </c>
      <c r="I7238" s="8">
        <f>INDEX(Δεδομένα!E$1:E$13,MATCH('2020'!H7238,Δεδομένα!D$1:D$13,0))</f>
        <v>8</v>
      </c>
      <c r="J7238" s="1">
        <v>44126</v>
      </c>
      <c r="K7238" s="6" t="s">
        <v>2516</v>
      </c>
      <c r="L7238" s="36" t="str">
        <f t="shared" si="452"/>
        <v>22/10/2020 19:07</v>
      </c>
      <c r="M7238" s="1">
        <v>44126</v>
      </c>
      <c r="N7238" s="6" t="s">
        <v>358</v>
      </c>
      <c r="O7238" s="36" t="str">
        <f t="shared" si="453"/>
        <v>22/10/2020 20:10</v>
      </c>
      <c r="P7238" s="46">
        <f t="shared" si="454"/>
        <v>4.3750000004365575E-2</v>
      </c>
      <c r="Q7238" s="48">
        <v>0</v>
      </c>
      <c r="R7238" s="47">
        <f t="shared" si="455"/>
        <v>63.000000006286427</v>
      </c>
      <c r="S7238" s="6" t="s">
        <v>44</v>
      </c>
      <c r="T7238" s="6" t="s">
        <v>940</v>
      </c>
      <c r="U7238" s="6" t="s">
        <v>2151</v>
      </c>
      <c r="V7238" s="6" t="s">
        <v>7405</v>
      </c>
      <c r="W7238" s="7">
        <v>0</v>
      </c>
      <c r="X7238" s="7">
        <v>0</v>
      </c>
      <c r="Y7238" s="7">
        <v>0</v>
      </c>
      <c r="Z7238" s="7">
        <v>0</v>
      </c>
      <c r="AA7238" s="7">
        <v>0</v>
      </c>
      <c r="AB7238" s="7">
        <v>0.01</v>
      </c>
      <c r="AC7238" s="7">
        <v>0</v>
      </c>
      <c r="AD7238" s="7">
        <v>0</v>
      </c>
      <c r="AE7238">
        <v>4</v>
      </c>
      <c r="AF7238">
        <v>0</v>
      </c>
      <c r="AG7238">
        <v>0</v>
      </c>
      <c r="AH7238">
        <v>0</v>
      </c>
      <c r="AI7238">
        <v>0</v>
      </c>
      <c r="AJ7238">
        <v>2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</row>
    <row r="7239" spans="1:44" x14ac:dyDescent="0.25">
      <c r="A7239">
        <v>1610808</v>
      </c>
      <c r="B7239">
        <v>799007</v>
      </c>
      <c r="C7239">
        <v>21.9427931679685</v>
      </c>
      <c r="D7239">
        <v>37.046661027827398</v>
      </c>
      <c r="E7239" s="68" t="s">
        <v>937</v>
      </c>
      <c r="F7239" s="8">
        <f>INDEX(Δεδομένα!$P:$P,MATCH('2020'!E7239,Δεδομένα!$O:$O,0))</f>
        <v>143</v>
      </c>
      <c r="G7239" s="6" t="s">
        <v>841</v>
      </c>
      <c r="H7239" s="2" t="str">
        <f>INDEX(Δεδομένα!B$1:B$51,MATCH('2020'!G7239,Δεδομένα!A$1:A$51,0))</f>
        <v>ΠΕΛΛΟΠΟΝΗΣΟΥ</v>
      </c>
      <c r="I7239" s="8">
        <f>INDEX(Δεδομένα!E$1:E$13,MATCH('2020'!H7239,Δεδομένα!D$1:D$13,0))</f>
        <v>8</v>
      </c>
      <c r="J7239" s="1">
        <v>44126</v>
      </c>
      <c r="K7239" s="6" t="s">
        <v>825</v>
      </c>
      <c r="L7239" s="36" t="str">
        <f t="shared" si="452"/>
        <v>22/10/2020 20:30</v>
      </c>
      <c r="M7239" s="1">
        <v>44126</v>
      </c>
      <c r="N7239" s="6" t="s">
        <v>617</v>
      </c>
      <c r="O7239" s="36" t="str">
        <f t="shared" si="453"/>
        <v>22/10/2020 22:00</v>
      </c>
      <c r="P7239" s="46">
        <f t="shared" si="454"/>
        <v>6.25E-2</v>
      </c>
      <c r="Q7239" s="48">
        <v>0</v>
      </c>
      <c r="R7239" s="47">
        <f t="shared" si="455"/>
        <v>90</v>
      </c>
      <c r="S7239" s="6" t="s">
        <v>44</v>
      </c>
      <c r="T7239" s="6" t="s">
        <v>984</v>
      </c>
      <c r="U7239" s="6" t="s">
        <v>7169</v>
      </c>
      <c r="V7239" s="6" t="s">
        <v>7407</v>
      </c>
      <c r="W7239" s="7">
        <v>0</v>
      </c>
      <c r="X7239" s="7">
        <v>0</v>
      </c>
      <c r="Y7239" s="7">
        <v>0</v>
      </c>
      <c r="Z7239" s="7">
        <v>0</v>
      </c>
      <c r="AA7239" s="7">
        <v>0</v>
      </c>
      <c r="AB7239" s="7">
        <v>0.05</v>
      </c>
      <c r="AC7239" s="7">
        <v>0</v>
      </c>
      <c r="AD7239" s="7">
        <v>0</v>
      </c>
      <c r="AE7239">
        <v>1</v>
      </c>
      <c r="AF7239">
        <v>0</v>
      </c>
      <c r="AG7239">
        <v>0</v>
      </c>
      <c r="AH7239">
        <v>0</v>
      </c>
      <c r="AI7239">
        <v>0</v>
      </c>
      <c r="AJ7239">
        <v>2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</row>
    <row r="7240" spans="1:44" x14ac:dyDescent="0.25">
      <c r="A7240">
        <v>1600660</v>
      </c>
      <c r="B7240">
        <v>798860</v>
      </c>
      <c r="C7240">
        <v>21.849665872029199</v>
      </c>
      <c r="D7240">
        <v>40.743745497123598</v>
      </c>
      <c r="E7240" s="68" t="s">
        <v>1122</v>
      </c>
      <c r="F7240" s="8">
        <f>INDEX(Δεδομένα!$P:$P,MATCH('2020'!E7240,Δεδομένα!$O:$O,0))</f>
        <v>253</v>
      </c>
      <c r="G7240" s="6" t="s">
        <v>874</v>
      </c>
      <c r="H7240" s="2" t="str">
        <f>INDEX(Δεδομένα!B$1:B$51,MATCH('2020'!G7240,Δεδομένα!A$1:A$51,0))</f>
        <v>ΚΕΝΤΡΙΚΗΣ ΜΑΚΕΔΟΝΙΑΣ</v>
      </c>
      <c r="I7240" s="8">
        <f>INDEX(Δεδομένα!E$1:E$13,MATCH('2020'!H7240,Δεδομένα!D$1:D$13,0))</f>
        <v>3</v>
      </c>
      <c r="J7240" s="1">
        <v>44126</v>
      </c>
      <c r="K7240" s="6" t="s">
        <v>1546</v>
      </c>
      <c r="L7240" s="36" t="str">
        <f t="shared" si="452"/>
        <v>22/10/2020 13:14</v>
      </c>
      <c r="M7240" s="1">
        <v>44126</v>
      </c>
      <c r="N7240" s="6" t="s">
        <v>1358</v>
      </c>
      <c r="O7240" s="36" t="str">
        <f t="shared" si="453"/>
        <v>22/10/2020 14:09</v>
      </c>
      <c r="P7240" s="46">
        <f t="shared" si="454"/>
        <v>3.8194444445252884E-2</v>
      </c>
      <c r="Q7240" s="48">
        <v>0</v>
      </c>
      <c r="R7240" s="47">
        <f t="shared" si="455"/>
        <v>55.000000001164153</v>
      </c>
      <c r="S7240" s="6" t="s">
        <v>44</v>
      </c>
      <c r="T7240" s="6" t="s">
        <v>1124</v>
      </c>
      <c r="U7240" s="6" t="s">
        <v>2429</v>
      </c>
      <c r="V7240" s="6" t="s">
        <v>7398</v>
      </c>
      <c r="W7240" s="7">
        <v>0</v>
      </c>
      <c r="X7240" s="7">
        <v>0</v>
      </c>
      <c r="Y7240" s="7">
        <v>0</v>
      </c>
      <c r="Z7240" s="7">
        <v>0</v>
      </c>
      <c r="AA7240" s="7">
        <v>0</v>
      </c>
      <c r="AB7240" s="7">
        <v>0</v>
      </c>
      <c r="AC7240" s="7">
        <v>0.03</v>
      </c>
      <c r="AD7240" s="7">
        <v>0</v>
      </c>
      <c r="AE7240">
        <v>2</v>
      </c>
      <c r="AF7240">
        <v>0</v>
      </c>
      <c r="AG7240">
        <v>0</v>
      </c>
      <c r="AH7240">
        <v>0</v>
      </c>
      <c r="AI7240">
        <v>0</v>
      </c>
      <c r="AJ7240">
        <v>1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</row>
    <row r="7241" spans="1:44" x14ac:dyDescent="0.25">
      <c r="A7241">
        <v>1600665</v>
      </c>
      <c r="B7241">
        <v>798947</v>
      </c>
      <c r="C7241">
        <v>21.987131923309398</v>
      </c>
      <c r="D7241">
        <v>40.952403031587501</v>
      </c>
      <c r="E7241" s="68" t="s">
        <v>952</v>
      </c>
      <c r="F7241" s="8">
        <f>INDEX(Δεδομένα!$P:$P,MATCH('2020'!E7241,Δεδομένα!$O:$O,0))</f>
        <v>62</v>
      </c>
      <c r="G7241" s="6" t="s">
        <v>874</v>
      </c>
      <c r="H7241" s="2" t="str">
        <f>INDEX(Δεδομένα!B$1:B$51,MATCH('2020'!G7241,Δεδομένα!A$1:A$51,0))</f>
        <v>ΚΕΝΤΡΙΚΗΣ ΜΑΚΕΔΟΝΙΑΣ</v>
      </c>
      <c r="I7241" s="8">
        <f>INDEX(Δεδομένα!E$1:E$13,MATCH('2020'!H7241,Δεδομένα!D$1:D$13,0))</f>
        <v>3</v>
      </c>
      <c r="J7241" s="1">
        <v>44126</v>
      </c>
      <c r="K7241" s="6" t="s">
        <v>501</v>
      </c>
      <c r="L7241" s="36" t="str">
        <f t="shared" si="452"/>
        <v>22/10/2020 17:42</v>
      </c>
      <c r="M7241" s="1">
        <v>44126</v>
      </c>
      <c r="N7241" s="6" t="s">
        <v>337</v>
      </c>
      <c r="O7241" s="36" t="str">
        <f t="shared" si="453"/>
        <v>22/10/2020 18:40</v>
      </c>
      <c r="P7241" s="46">
        <f t="shared" si="454"/>
        <v>4.0277777778101154E-2</v>
      </c>
      <c r="Q7241" s="48">
        <v>0</v>
      </c>
      <c r="R7241" s="47">
        <f t="shared" si="455"/>
        <v>58.000000000465661</v>
      </c>
      <c r="S7241" s="6" t="s">
        <v>44</v>
      </c>
      <c r="T7241" s="6" t="s">
        <v>954</v>
      </c>
      <c r="U7241" s="6" t="s">
        <v>6709</v>
      </c>
      <c r="V7241" s="6" t="s">
        <v>6710</v>
      </c>
      <c r="W7241" s="7">
        <v>0</v>
      </c>
      <c r="X7241" s="7">
        <v>0</v>
      </c>
      <c r="Y7241" s="7">
        <v>0</v>
      </c>
      <c r="Z7241" s="7">
        <v>0</v>
      </c>
      <c r="AA7241" s="7">
        <v>0</v>
      </c>
      <c r="AB7241" s="7">
        <v>0</v>
      </c>
      <c r="AC7241" s="7">
        <v>0.03</v>
      </c>
      <c r="AD7241" s="7">
        <v>0</v>
      </c>
      <c r="AE7241">
        <v>2</v>
      </c>
      <c r="AF7241">
        <v>0</v>
      </c>
      <c r="AG7241">
        <v>0</v>
      </c>
      <c r="AH7241">
        <v>0</v>
      </c>
      <c r="AI7241">
        <v>0</v>
      </c>
      <c r="AJ7241">
        <v>1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</row>
    <row r="7242" spans="1:44" x14ac:dyDescent="0.25">
      <c r="A7242">
        <v>1609639</v>
      </c>
      <c r="B7242">
        <v>798926</v>
      </c>
      <c r="C7242">
        <v>25.4497931866679</v>
      </c>
      <c r="D7242">
        <v>41.140651763281603</v>
      </c>
      <c r="E7242" s="68" t="s">
        <v>946</v>
      </c>
      <c r="F7242" s="8">
        <f>INDEX(Δεδομένα!$P:$P,MATCH('2020'!E7242,Δεδομένα!$O:$O,0))</f>
        <v>19</v>
      </c>
      <c r="G7242" s="6" t="s">
        <v>64</v>
      </c>
      <c r="H7242" s="2" t="str">
        <f>INDEX(Δεδομένα!B$1:B$51,MATCH('2020'!G7242,Δεδομένα!A$1:A$51,0))</f>
        <v>ΑΝΑΤΟΛΙΚΗΣ ΜΑΚΕΔΟΝΙΑΣ ΚΑΙ ΘΡΑΚΗΣ</v>
      </c>
      <c r="I7242" s="8">
        <f>INDEX(Δεδομένα!E$1:E$13,MATCH('2020'!H7242,Δεδομένα!D$1:D$13,0))</f>
        <v>2</v>
      </c>
      <c r="J7242" s="1">
        <v>44126</v>
      </c>
      <c r="K7242" s="6" t="s">
        <v>198</v>
      </c>
      <c r="L7242" s="36" t="str">
        <f t="shared" si="452"/>
        <v>22/10/2020 16:30</v>
      </c>
      <c r="M7242" s="1">
        <v>44126</v>
      </c>
      <c r="N7242" s="6" t="s">
        <v>149</v>
      </c>
      <c r="O7242" s="36" t="str">
        <f t="shared" si="453"/>
        <v>22/10/2020 17:10</v>
      </c>
      <c r="P7242" s="46">
        <f t="shared" si="454"/>
        <v>2.7777777781011537E-2</v>
      </c>
      <c r="Q7242" s="48">
        <v>0</v>
      </c>
      <c r="R7242" s="47">
        <f t="shared" si="455"/>
        <v>40.000000004656613</v>
      </c>
      <c r="S7242" s="6" t="s">
        <v>44</v>
      </c>
      <c r="T7242" s="6" t="s">
        <v>948</v>
      </c>
      <c r="U7242" s="6" t="s">
        <v>44</v>
      </c>
      <c r="V7242" s="6" t="s">
        <v>7403</v>
      </c>
      <c r="W7242" s="7">
        <v>0</v>
      </c>
      <c r="X7242" s="7">
        <v>0</v>
      </c>
      <c r="Y7242" s="7">
        <v>0</v>
      </c>
      <c r="Z7242" s="7">
        <v>1</v>
      </c>
      <c r="AA7242" s="7">
        <v>0</v>
      </c>
      <c r="AB7242" s="7">
        <v>0</v>
      </c>
      <c r="AC7242" s="7">
        <v>0</v>
      </c>
      <c r="AD7242" s="7">
        <v>0</v>
      </c>
      <c r="AE7242">
        <v>2</v>
      </c>
      <c r="AF7242">
        <v>0</v>
      </c>
      <c r="AG7242">
        <v>0</v>
      </c>
      <c r="AH7242">
        <v>0</v>
      </c>
      <c r="AI7242">
        <v>0</v>
      </c>
      <c r="AJ7242">
        <v>1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</row>
    <row r="7243" spans="1:44" x14ac:dyDescent="0.25">
      <c r="A7243">
        <v>1616966</v>
      </c>
      <c r="B7243">
        <v>798802</v>
      </c>
      <c r="C7243">
        <v>23.565733068783899</v>
      </c>
      <c r="D7243">
        <v>35.417997239562098</v>
      </c>
      <c r="E7243" s="68" t="s">
        <v>1691</v>
      </c>
      <c r="F7243" s="8">
        <f>INDEX(Δεδομένα!$P:$P,MATCH('2020'!E7243,Δεδομένα!$O:$O,0))</f>
        <v>217</v>
      </c>
      <c r="G7243" s="6" t="s">
        <v>775</v>
      </c>
      <c r="H7243" s="2" t="str">
        <f>INDEX(Δεδομένα!B$1:B$51,MATCH('2020'!G7243,Δεδομένα!A$1:A$51,0))</f>
        <v>ΚΡΗΤΗΣ</v>
      </c>
      <c r="I7243" s="8">
        <f>INDEX(Δεδομένα!E$1:E$13,MATCH('2020'!H7243,Δεδομένα!D$1:D$13,0))</f>
        <v>12</v>
      </c>
      <c r="J7243" s="1">
        <v>44126</v>
      </c>
      <c r="K7243" s="6" t="s">
        <v>296</v>
      </c>
      <c r="L7243" s="36" t="str">
        <f t="shared" si="452"/>
        <v>22/10/2020 10:40</v>
      </c>
      <c r="M7243" s="1">
        <v>44126</v>
      </c>
      <c r="N7243" s="6" t="s">
        <v>1023</v>
      </c>
      <c r="O7243" s="36" t="str">
        <f t="shared" si="453"/>
        <v>22/10/2020 12:43</v>
      </c>
      <c r="P7243" s="46">
        <f t="shared" si="454"/>
        <v>8.5416666668606922E-2</v>
      </c>
      <c r="Q7243" s="48">
        <v>0</v>
      </c>
      <c r="R7243" s="47">
        <f t="shared" si="455"/>
        <v>123.00000000279397</v>
      </c>
      <c r="S7243" s="6" t="s">
        <v>44</v>
      </c>
      <c r="T7243" s="6" t="s">
        <v>788</v>
      </c>
      <c r="U7243" s="6" t="s">
        <v>44</v>
      </c>
      <c r="V7243" s="6" t="s">
        <v>7396</v>
      </c>
      <c r="W7243" s="7">
        <v>0</v>
      </c>
      <c r="X7243" s="7">
        <v>0</v>
      </c>
      <c r="Y7243" s="7">
        <v>0</v>
      </c>
      <c r="Z7243" s="7">
        <v>0</v>
      </c>
      <c r="AA7243" s="7">
        <v>0</v>
      </c>
      <c r="AB7243" s="7">
        <v>0</v>
      </c>
      <c r="AC7243" s="7">
        <v>0.01</v>
      </c>
      <c r="AD7243" s="7">
        <v>0</v>
      </c>
      <c r="AE7243">
        <v>2</v>
      </c>
      <c r="AF7243">
        <v>0</v>
      </c>
      <c r="AG7243">
        <v>0</v>
      </c>
      <c r="AH7243">
        <v>0</v>
      </c>
      <c r="AI7243">
        <v>0</v>
      </c>
      <c r="AJ7243">
        <v>1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</row>
    <row r="7244" spans="1:44" x14ac:dyDescent="0.25">
      <c r="A7244">
        <v>1603938</v>
      </c>
      <c r="B7244">
        <v>799267</v>
      </c>
      <c r="C7244">
        <v>21.104322261551999</v>
      </c>
      <c r="D7244">
        <v>38.816595996807301</v>
      </c>
      <c r="E7244" s="68" t="s">
        <v>351</v>
      </c>
      <c r="F7244" s="8">
        <f>INDEX(Δεδομένα!$P:$P,MATCH('2020'!E7244,Δεδομένα!$O:$O,0))</f>
        <v>131</v>
      </c>
      <c r="G7244" s="6" t="s">
        <v>335</v>
      </c>
      <c r="H7244" s="2" t="str">
        <f>INDEX(Δεδομένα!B$1:B$51,MATCH('2020'!G7244,Δεδομένα!A$1:A$51,0))</f>
        <v>ΔΥΤΙΚΗΣ ΕΛΛΑΔΟΣ</v>
      </c>
      <c r="I7244" s="8">
        <f>INDEX(Δεδομένα!E$1:E$13,MATCH('2020'!H7244,Δεδομένα!D$1:D$13,0))</f>
        <v>7</v>
      </c>
      <c r="J7244" s="1">
        <v>44127</v>
      </c>
      <c r="K7244" s="6" t="s">
        <v>2869</v>
      </c>
      <c r="L7244" s="36" t="str">
        <f t="shared" si="452"/>
        <v>23/10/2020 19:34</v>
      </c>
      <c r="M7244" s="1">
        <v>44127</v>
      </c>
      <c r="N7244" s="6" t="s">
        <v>2572</v>
      </c>
      <c r="O7244" s="36" t="str">
        <f t="shared" si="453"/>
        <v>23/10/2020 20:59</v>
      </c>
      <c r="P7244" s="46">
        <f t="shared" si="454"/>
        <v>5.9027777773735579E-2</v>
      </c>
      <c r="Q7244" s="48">
        <v>0</v>
      </c>
      <c r="R7244" s="47">
        <f t="shared" si="455"/>
        <v>84.999999994179234</v>
      </c>
      <c r="S7244" s="6" t="s">
        <v>44</v>
      </c>
      <c r="T7244" s="6" t="s">
        <v>863</v>
      </c>
      <c r="U7244" s="6" t="s">
        <v>44</v>
      </c>
      <c r="V7244" s="6" t="s">
        <v>7428</v>
      </c>
      <c r="W7244" s="7">
        <v>0</v>
      </c>
      <c r="X7244" s="7">
        <v>0.1</v>
      </c>
      <c r="Y7244" s="7">
        <v>0</v>
      </c>
      <c r="Z7244" s="7">
        <v>0</v>
      </c>
      <c r="AA7244" s="7">
        <v>0</v>
      </c>
      <c r="AB7244" s="7">
        <v>0</v>
      </c>
      <c r="AC7244" s="7">
        <v>0</v>
      </c>
      <c r="AD7244" s="7">
        <v>0</v>
      </c>
      <c r="AE7244">
        <v>4</v>
      </c>
      <c r="AF7244">
        <v>0</v>
      </c>
      <c r="AG7244">
        <v>0</v>
      </c>
      <c r="AH7244">
        <v>0</v>
      </c>
      <c r="AI7244">
        <v>0</v>
      </c>
      <c r="AJ7244">
        <v>2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</row>
    <row r="7245" spans="1:44" x14ac:dyDescent="0.25">
      <c r="A7245">
        <v>1601737</v>
      </c>
      <c r="B7245">
        <v>799286</v>
      </c>
      <c r="C7245">
        <v>21.2193928752544</v>
      </c>
      <c r="D7245">
        <v>38.679181210291098</v>
      </c>
      <c r="E7245" s="68" t="s">
        <v>1431</v>
      </c>
      <c r="F7245" s="8">
        <f>INDEX(Δεδομένα!$P:$P,MATCH('2020'!E7245,Δεδομένα!$O:$O,0))</f>
        <v>128</v>
      </c>
      <c r="G7245" s="6" t="s">
        <v>335</v>
      </c>
      <c r="H7245" s="2" t="str">
        <f>INDEX(Δεδομένα!B$1:B$51,MATCH('2020'!G7245,Δεδομένα!A$1:A$51,0))</f>
        <v>ΔΥΤΙΚΗΣ ΕΛΛΑΔΟΣ</v>
      </c>
      <c r="I7245" s="8">
        <f>INDEX(Δεδομένα!E$1:E$13,MATCH('2020'!H7245,Δεδομένα!D$1:D$13,0))</f>
        <v>7</v>
      </c>
      <c r="J7245" s="1">
        <v>44127</v>
      </c>
      <c r="K7245" s="6" t="s">
        <v>358</v>
      </c>
      <c r="L7245" s="36" t="str">
        <f t="shared" si="452"/>
        <v>23/10/2020 20:10</v>
      </c>
      <c r="M7245" s="1">
        <v>44128</v>
      </c>
      <c r="N7245" s="6" t="s">
        <v>2830</v>
      </c>
      <c r="O7245" s="36" t="str">
        <f t="shared" si="453"/>
        <v>24/10/2020 00:05</v>
      </c>
      <c r="P7245" s="46">
        <f t="shared" si="454"/>
        <v>0.16319444443797693</v>
      </c>
      <c r="Q7245" s="48">
        <v>0</v>
      </c>
      <c r="R7245" s="47">
        <f t="shared" si="455"/>
        <v>234.99999999068677</v>
      </c>
      <c r="S7245" s="6" t="s">
        <v>44</v>
      </c>
      <c r="T7245" s="6" t="s">
        <v>1017</v>
      </c>
      <c r="U7245" s="6" t="s">
        <v>1018</v>
      </c>
      <c r="V7245" s="6" t="s">
        <v>7429</v>
      </c>
      <c r="W7245" s="7">
        <v>0</v>
      </c>
      <c r="X7245" s="7">
        <v>0</v>
      </c>
      <c r="Y7245" s="7">
        <v>0</v>
      </c>
      <c r="Z7245" s="7">
        <v>0</v>
      </c>
      <c r="AA7245" s="7">
        <v>2</v>
      </c>
      <c r="AB7245" s="7">
        <v>0</v>
      </c>
      <c r="AC7245" s="7">
        <v>0</v>
      </c>
      <c r="AD7245" s="7">
        <v>0</v>
      </c>
      <c r="AE7245">
        <v>3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</row>
    <row r="7246" spans="1:44" x14ac:dyDescent="0.25">
      <c r="A7246">
        <v>1601089</v>
      </c>
      <c r="B7246">
        <v>799123</v>
      </c>
      <c r="C7246">
        <v>22.452611909258799</v>
      </c>
      <c r="D7246">
        <v>37.603238636463701</v>
      </c>
      <c r="E7246" s="68" t="s">
        <v>1893</v>
      </c>
      <c r="F7246" s="8">
        <f>INDEX(Δεδομένα!$P:$P,MATCH('2020'!E7246,Δεδομένα!$O:$O,0))</f>
        <v>137</v>
      </c>
      <c r="G7246" s="6" t="s">
        <v>932</v>
      </c>
      <c r="H7246" s="2" t="str">
        <f>INDEX(Δεδομένα!B$1:B$51,MATCH('2020'!G7246,Δεδομένα!A$1:A$51,0))</f>
        <v>ΠΕΛΛΟΠΟΝΗΣΟΥ</v>
      </c>
      <c r="I7246" s="8">
        <f>INDEX(Δεδομένα!E$1:E$13,MATCH('2020'!H7246,Δεδομένα!D$1:D$13,0))</f>
        <v>8</v>
      </c>
      <c r="J7246" s="1">
        <v>44127</v>
      </c>
      <c r="K7246" s="6" t="s">
        <v>4015</v>
      </c>
      <c r="L7246" s="36" t="str">
        <f t="shared" si="452"/>
        <v>23/10/2020 11:34</v>
      </c>
      <c r="M7246" s="1">
        <v>44127</v>
      </c>
      <c r="N7246" s="6" t="s">
        <v>277</v>
      </c>
      <c r="O7246" s="36" t="str">
        <f t="shared" si="453"/>
        <v>23/10/2020 14:55</v>
      </c>
      <c r="P7246" s="46">
        <f t="shared" si="454"/>
        <v>0.13958333333721384</v>
      </c>
      <c r="Q7246" s="48">
        <v>0</v>
      </c>
      <c r="R7246" s="47">
        <f t="shared" si="455"/>
        <v>201.00000000558794</v>
      </c>
      <c r="S7246" s="6" t="s">
        <v>44</v>
      </c>
      <c r="T7246" s="6" t="s">
        <v>1894</v>
      </c>
      <c r="U7246" s="6" t="s">
        <v>44</v>
      </c>
      <c r="V7246" s="6" t="s">
        <v>5854</v>
      </c>
      <c r="W7246" s="7">
        <v>0</v>
      </c>
      <c r="X7246" s="7">
        <v>0</v>
      </c>
      <c r="Y7246" s="7">
        <v>0</v>
      </c>
      <c r="Z7246" s="7">
        <v>0</v>
      </c>
      <c r="AA7246" s="7">
        <v>0</v>
      </c>
      <c r="AB7246" s="7">
        <v>0</v>
      </c>
      <c r="AC7246" s="7">
        <v>0</v>
      </c>
      <c r="AD7246" s="7">
        <v>0.1</v>
      </c>
      <c r="AE7246">
        <v>6</v>
      </c>
      <c r="AF7246">
        <v>0</v>
      </c>
      <c r="AG7246">
        <v>0</v>
      </c>
      <c r="AH7246">
        <v>0</v>
      </c>
      <c r="AI7246">
        <v>0</v>
      </c>
      <c r="AJ7246">
        <v>3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</row>
    <row r="7247" spans="1:44" x14ac:dyDescent="0.25">
      <c r="A7247">
        <v>1603987</v>
      </c>
      <c r="B7247">
        <v>799136</v>
      </c>
      <c r="C7247">
        <v>21.4991836997036</v>
      </c>
      <c r="D7247">
        <v>37.9656429219663</v>
      </c>
      <c r="E7247" s="68" t="s">
        <v>900</v>
      </c>
      <c r="F7247" s="8">
        <f>INDEX(Δεδομένα!$P:$P,MATCH('2020'!E7247,Δεδομένα!$O:$O,0))</f>
        <v>136</v>
      </c>
      <c r="G7247" s="6" t="s">
        <v>303</v>
      </c>
      <c r="H7247" s="2" t="str">
        <f>INDEX(Δεδομένα!B$1:B$51,MATCH('2020'!G7247,Δεδομένα!A$1:A$51,0))</f>
        <v>ΔΥΤΙΚΗΣ ΕΛΛΑΔΟΣ</v>
      </c>
      <c r="I7247" s="8">
        <f>INDEX(Δεδομένα!E$1:E$13,MATCH('2020'!H7247,Δεδομένα!D$1:D$13,0))</f>
        <v>7</v>
      </c>
      <c r="J7247" s="1">
        <v>44127</v>
      </c>
      <c r="K7247" s="6" t="s">
        <v>3252</v>
      </c>
      <c r="L7247" s="36" t="str">
        <f t="shared" si="452"/>
        <v>23/10/2020 13:01</v>
      </c>
      <c r="M7247" s="1">
        <v>44127</v>
      </c>
      <c r="N7247" s="6" t="s">
        <v>83</v>
      </c>
      <c r="O7247" s="36" t="str">
        <f t="shared" si="453"/>
        <v>23/10/2020 13:45</v>
      </c>
      <c r="P7247" s="46">
        <f t="shared" si="454"/>
        <v>3.0555555553291924E-2</v>
      </c>
      <c r="Q7247" s="48">
        <v>0</v>
      </c>
      <c r="R7247" s="47">
        <f t="shared" si="455"/>
        <v>43.999999996740371</v>
      </c>
      <c r="S7247" s="6" t="s">
        <v>44</v>
      </c>
      <c r="T7247" s="6" t="s">
        <v>993</v>
      </c>
      <c r="U7247" s="6" t="s">
        <v>5859</v>
      </c>
      <c r="V7247" s="6" t="s">
        <v>5859</v>
      </c>
      <c r="W7247" s="7">
        <v>0</v>
      </c>
      <c r="X7247" s="7">
        <v>0</v>
      </c>
      <c r="Y7247" s="7">
        <v>0</v>
      </c>
      <c r="Z7247" s="7">
        <v>0</v>
      </c>
      <c r="AA7247" s="7">
        <v>0</v>
      </c>
      <c r="AB7247" s="7">
        <v>0</v>
      </c>
      <c r="AC7247" s="7">
        <v>1</v>
      </c>
      <c r="AD7247" s="7">
        <v>0</v>
      </c>
      <c r="AE7247">
        <v>2</v>
      </c>
      <c r="AF7247">
        <v>0</v>
      </c>
      <c r="AG7247">
        <v>0</v>
      </c>
      <c r="AH7247">
        <v>0</v>
      </c>
      <c r="AI7247">
        <v>0</v>
      </c>
      <c r="AJ7247">
        <v>1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</row>
    <row r="7248" spans="1:44" x14ac:dyDescent="0.25">
      <c r="A7248">
        <v>1603642</v>
      </c>
      <c r="B7248">
        <v>799241</v>
      </c>
      <c r="C7248">
        <v>23.3057848127143</v>
      </c>
      <c r="D7248">
        <v>38.301273253087203</v>
      </c>
      <c r="E7248" s="68" t="s">
        <v>845</v>
      </c>
      <c r="F7248" s="8">
        <f>INDEX(Δεδομένα!$P:$P,MATCH('2020'!E7248,Δεδομένα!$O:$O,0))</f>
        <v>176</v>
      </c>
      <c r="G7248" s="6" t="s">
        <v>846</v>
      </c>
      <c r="H7248" s="2" t="str">
        <f>INDEX(Δεδομένα!B$1:B$51,MATCH('2020'!G7248,Δεδομένα!A$1:A$51,0))</f>
        <v>ΣΤΕΡΕΑΣ ΕΛΛΑΔΟΣ</v>
      </c>
      <c r="I7248" s="8">
        <f>INDEX(Δεδομένα!E$1:E$13,MATCH('2020'!H7248,Δεδομένα!D$1:D$13,0))</f>
        <v>9</v>
      </c>
      <c r="J7248" s="1">
        <v>44127</v>
      </c>
      <c r="K7248" s="6" t="s">
        <v>263</v>
      </c>
      <c r="L7248" s="36" t="str">
        <f t="shared" si="452"/>
        <v>23/10/2020 18:35</v>
      </c>
      <c r="M7248" s="1">
        <v>44127</v>
      </c>
      <c r="N7248" s="6" t="s">
        <v>259</v>
      </c>
      <c r="O7248" s="36" t="str">
        <f t="shared" si="453"/>
        <v>23/10/2020 19:00</v>
      </c>
      <c r="P7248" s="46">
        <f t="shared" si="454"/>
        <v>1.7361111109494232E-2</v>
      </c>
      <c r="Q7248" s="48">
        <v>0</v>
      </c>
      <c r="R7248" s="47">
        <f t="shared" si="455"/>
        <v>24.999999997671694</v>
      </c>
      <c r="S7248" s="6" t="s">
        <v>44</v>
      </c>
      <c r="T7248" s="6" t="s">
        <v>849</v>
      </c>
      <c r="U7248" s="6" t="s">
        <v>44</v>
      </c>
      <c r="V7248" s="6" t="s">
        <v>7423</v>
      </c>
      <c r="W7248" s="7">
        <v>0</v>
      </c>
      <c r="X7248" s="7">
        <v>0</v>
      </c>
      <c r="Y7248" s="7">
        <v>0</v>
      </c>
      <c r="Z7248" s="7">
        <v>0</v>
      </c>
      <c r="AA7248" s="7">
        <v>0</v>
      </c>
      <c r="AB7248" s="7">
        <v>0</v>
      </c>
      <c r="AC7248" s="7">
        <v>4</v>
      </c>
      <c r="AD7248" s="7">
        <v>0</v>
      </c>
      <c r="AE7248">
        <v>3</v>
      </c>
      <c r="AF7248">
        <v>0</v>
      </c>
      <c r="AG7248">
        <v>0</v>
      </c>
      <c r="AH7248">
        <v>0</v>
      </c>
      <c r="AI7248">
        <v>0</v>
      </c>
      <c r="AJ7248">
        <v>1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</row>
    <row r="7249" spans="1:44" x14ac:dyDescent="0.25">
      <c r="A7249">
        <v>1607903</v>
      </c>
      <c r="B7249">
        <v>799154</v>
      </c>
      <c r="C7249">
        <v>24.060871552729601</v>
      </c>
      <c r="D7249">
        <v>41.149397673685499</v>
      </c>
      <c r="E7249" s="68" t="s">
        <v>109</v>
      </c>
      <c r="F7249" s="8">
        <f>INDEX(Δεδομένα!$P:$P,MATCH('2020'!E7249,Δεδομένα!$O:$O,0))</f>
        <v>27</v>
      </c>
      <c r="G7249" s="6" t="s">
        <v>110</v>
      </c>
      <c r="H7249" s="2" t="str">
        <f>INDEX(Δεδομένα!B$1:B$51,MATCH('2020'!G7249,Δεδομένα!A$1:A$51,0))</f>
        <v>ΑΝΑΤΟΛΙΚΗΣ ΜΑΚΕΔΟΝΙΑΣ ΚΑΙ ΘΡΑΚΗΣ</v>
      </c>
      <c r="I7249" s="8">
        <f>INDEX(Δεδομένα!E$1:E$13,MATCH('2020'!H7249,Δεδομένα!D$1:D$13,0))</f>
        <v>2</v>
      </c>
      <c r="J7249" s="1">
        <v>44127</v>
      </c>
      <c r="K7249" s="6" t="s">
        <v>1288</v>
      </c>
      <c r="L7249" s="36" t="str">
        <f t="shared" si="452"/>
        <v>23/10/2020 14:08</v>
      </c>
      <c r="M7249" s="1">
        <v>44127</v>
      </c>
      <c r="N7249" s="6" t="s">
        <v>1102</v>
      </c>
      <c r="O7249" s="36" t="str">
        <f t="shared" si="453"/>
        <v>23/10/2020 15:10</v>
      </c>
      <c r="P7249" s="46">
        <f t="shared" si="454"/>
        <v>4.3055555557657499E-2</v>
      </c>
      <c r="Q7249" s="48">
        <v>0</v>
      </c>
      <c r="R7249" s="47">
        <f t="shared" si="455"/>
        <v>62.000000003026798</v>
      </c>
      <c r="S7249" s="6" t="s">
        <v>44</v>
      </c>
      <c r="T7249" s="6" t="s">
        <v>113</v>
      </c>
      <c r="U7249" s="6" t="s">
        <v>44</v>
      </c>
      <c r="V7249" s="6" t="s">
        <v>7413</v>
      </c>
      <c r="W7249" s="7">
        <v>0</v>
      </c>
      <c r="X7249" s="7">
        <v>0</v>
      </c>
      <c r="Y7249" s="7">
        <v>0</v>
      </c>
      <c r="Z7249" s="7">
        <v>0</v>
      </c>
      <c r="AA7249" s="7">
        <v>0</v>
      </c>
      <c r="AB7249" s="7">
        <v>4</v>
      </c>
      <c r="AC7249" s="7">
        <v>0</v>
      </c>
      <c r="AD7249" s="7">
        <v>0</v>
      </c>
      <c r="AE7249">
        <v>3</v>
      </c>
      <c r="AF7249">
        <v>0</v>
      </c>
      <c r="AG7249">
        <v>0</v>
      </c>
      <c r="AH7249">
        <v>0</v>
      </c>
      <c r="AI7249">
        <v>0</v>
      </c>
      <c r="AJ7249">
        <v>1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</row>
    <row r="7250" spans="1:44" x14ac:dyDescent="0.25">
      <c r="A7250">
        <v>1600974</v>
      </c>
      <c r="B7250">
        <v>799157</v>
      </c>
      <c r="C7250">
        <v>26.1617812498456</v>
      </c>
      <c r="D7250">
        <v>40.922571503984798</v>
      </c>
      <c r="E7250" s="68" t="s">
        <v>165</v>
      </c>
      <c r="F7250" s="8">
        <f>INDEX(Δεδομένα!$P:$P,MATCH('2020'!E7250,Δεδομένα!$O:$O,0))</f>
        <v>247</v>
      </c>
      <c r="G7250" s="6" t="s">
        <v>148</v>
      </c>
      <c r="H7250" s="2" t="str">
        <f>INDEX(Δεδομένα!B$1:B$51,MATCH('2020'!G7250,Δεδομένα!A$1:A$51,0))</f>
        <v>ΑΝΑΤΟΛΙΚΗΣ ΜΑΚΕΔΟΝΙΑΣ ΚΑΙ ΘΡΑΚΗΣ</v>
      </c>
      <c r="I7250" s="8">
        <f>INDEX(Δεδομένα!E$1:E$13,MATCH('2020'!H7250,Δεδομένα!D$1:D$13,0))</f>
        <v>2</v>
      </c>
      <c r="J7250" s="1">
        <v>44127</v>
      </c>
      <c r="K7250" s="6" t="s">
        <v>759</v>
      </c>
      <c r="L7250" s="36" t="str">
        <f t="shared" si="452"/>
        <v>23/10/2020 14:10</v>
      </c>
      <c r="M7250" s="1">
        <v>44127</v>
      </c>
      <c r="N7250" s="6" t="s">
        <v>715</v>
      </c>
      <c r="O7250" s="36" t="str">
        <f t="shared" si="453"/>
        <v>23/10/2020 14:35</v>
      </c>
      <c r="P7250" s="46">
        <f t="shared" si="454"/>
        <v>1.7361111109494232E-2</v>
      </c>
      <c r="Q7250" s="48">
        <v>0</v>
      </c>
      <c r="R7250" s="47">
        <f t="shared" si="455"/>
        <v>24.999999997671694</v>
      </c>
      <c r="S7250" s="6" t="s">
        <v>44</v>
      </c>
      <c r="T7250" s="6" t="s">
        <v>150</v>
      </c>
      <c r="U7250" s="6" t="s">
        <v>7414</v>
      </c>
      <c r="V7250" s="6" t="s">
        <v>1982</v>
      </c>
      <c r="W7250" s="7">
        <v>0</v>
      </c>
      <c r="X7250" s="7">
        <v>0</v>
      </c>
      <c r="Y7250" s="7">
        <v>0</v>
      </c>
      <c r="Z7250" s="7">
        <v>0</v>
      </c>
      <c r="AA7250" s="7">
        <v>0</v>
      </c>
      <c r="AB7250" s="7">
        <v>0</v>
      </c>
      <c r="AC7250" s="7">
        <v>0.5</v>
      </c>
      <c r="AD7250" s="7">
        <v>0</v>
      </c>
      <c r="AE7250">
        <v>2</v>
      </c>
      <c r="AF7250">
        <v>0</v>
      </c>
      <c r="AG7250">
        <v>0</v>
      </c>
      <c r="AH7250">
        <v>0</v>
      </c>
      <c r="AI7250">
        <v>0</v>
      </c>
      <c r="AJ7250">
        <v>1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</row>
    <row r="7251" spans="1:44" x14ac:dyDescent="0.25">
      <c r="A7251">
        <v>1601495</v>
      </c>
      <c r="B7251">
        <v>799160</v>
      </c>
      <c r="C7251">
        <v>26.280949405180198</v>
      </c>
      <c r="D7251">
        <v>41.520511724584701</v>
      </c>
      <c r="E7251" s="68" t="s">
        <v>1115</v>
      </c>
      <c r="F7251" s="8">
        <f>INDEX(Δεδομένα!$P:$P,MATCH('2020'!E7251,Δεδομένα!$O:$O,0))</f>
        <v>35</v>
      </c>
      <c r="G7251" s="6" t="s">
        <v>148</v>
      </c>
      <c r="H7251" s="2" t="str">
        <f>INDEX(Δεδομένα!B$1:B$51,MATCH('2020'!G7251,Δεδομένα!A$1:A$51,0))</f>
        <v>ΑΝΑΤΟΛΙΚΗΣ ΜΑΚΕΔΟΝΙΑΣ ΚΑΙ ΘΡΑΚΗΣ</v>
      </c>
      <c r="I7251" s="8">
        <f>INDEX(Δεδομένα!E$1:E$13,MATCH('2020'!H7251,Δεδομένα!D$1:D$13,0))</f>
        <v>2</v>
      </c>
      <c r="J7251" s="1">
        <v>44127</v>
      </c>
      <c r="K7251" s="6" t="s">
        <v>1292</v>
      </c>
      <c r="L7251" s="36" t="str">
        <f t="shared" si="452"/>
        <v>23/10/2020 14:32</v>
      </c>
      <c r="M7251" s="1">
        <v>44127</v>
      </c>
      <c r="N7251" s="6" t="s">
        <v>920</v>
      </c>
      <c r="O7251" s="36" t="str">
        <f t="shared" si="453"/>
        <v>23/10/2020 15:27</v>
      </c>
      <c r="P7251" s="46">
        <f t="shared" si="454"/>
        <v>3.8194444445252884E-2</v>
      </c>
      <c r="Q7251" s="48">
        <v>0</v>
      </c>
      <c r="R7251" s="47">
        <f t="shared" si="455"/>
        <v>55.000000001164153</v>
      </c>
      <c r="S7251" s="6" t="s">
        <v>44</v>
      </c>
      <c r="T7251" s="6" t="s">
        <v>1119</v>
      </c>
      <c r="U7251" s="6" t="s">
        <v>44</v>
      </c>
      <c r="V7251" s="6" t="s">
        <v>7415</v>
      </c>
      <c r="W7251" s="7">
        <v>0</v>
      </c>
      <c r="X7251" s="7">
        <v>0</v>
      </c>
      <c r="Y7251" s="7">
        <v>0</v>
      </c>
      <c r="Z7251" s="7">
        <v>5</v>
      </c>
      <c r="AA7251" s="7">
        <v>0</v>
      </c>
      <c r="AB7251" s="7">
        <v>0</v>
      </c>
      <c r="AC7251" s="7">
        <v>0</v>
      </c>
      <c r="AD7251" s="7">
        <v>0</v>
      </c>
      <c r="AE7251">
        <v>2</v>
      </c>
      <c r="AF7251">
        <v>0</v>
      </c>
      <c r="AG7251">
        <v>0</v>
      </c>
      <c r="AH7251">
        <v>0</v>
      </c>
      <c r="AI7251">
        <v>0</v>
      </c>
      <c r="AJ7251">
        <v>1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</row>
    <row r="7252" spans="1:44" x14ac:dyDescent="0.25">
      <c r="A7252">
        <v>1601014</v>
      </c>
      <c r="B7252">
        <v>799208</v>
      </c>
      <c r="C7252">
        <v>26.351889662635202</v>
      </c>
      <c r="D7252">
        <v>41.361022577345899</v>
      </c>
      <c r="E7252" s="68" t="s">
        <v>856</v>
      </c>
      <c r="F7252" s="8">
        <f>INDEX(Δεδομένα!$P:$P,MATCH('2020'!E7252,Δεδομένα!$O:$O,0))</f>
        <v>37</v>
      </c>
      <c r="G7252" s="6" t="s">
        <v>148</v>
      </c>
      <c r="H7252" s="2" t="str">
        <f>INDEX(Δεδομένα!B$1:B$51,MATCH('2020'!G7252,Δεδομένα!A$1:A$51,0))</f>
        <v>ΑΝΑΤΟΛΙΚΗΣ ΜΑΚΕΔΟΝΙΑΣ ΚΑΙ ΘΡΑΚΗΣ</v>
      </c>
      <c r="I7252" s="8">
        <f>INDEX(Δεδομένα!E$1:E$13,MATCH('2020'!H7252,Δεδομένα!D$1:D$13,0))</f>
        <v>2</v>
      </c>
      <c r="J7252" s="1">
        <v>44127</v>
      </c>
      <c r="K7252" s="6" t="s">
        <v>204</v>
      </c>
      <c r="L7252" s="36" t="str">
        <f t="shared" si="452"/>
        <v>23/10/2020 17:00</v>
      </c>
      <c r="M7252" s="1">
        <v>44127</v>
      </c>
      <c r="N7252" s="6" t="s">
        <v>1701</v>
      </c>
      <c r="O7252" s="36" t="str">
        <f t="shared" si="453"/>
        <v>23/10/2020 17:36</v>
      </c>
      <c r="P7252" s="46">
        <f t="shared" si="454"/>
        <v>2.4999999994179234E-2</v>
      </c>
      <c r="Q7252" s="48">
        <v>0</v>
      </c>
      <c r="R7252" s="47">
        <f t="shared" si="455"/>
        <v>35.999999991618097</v>
      </c>
      <c r="S7252" s="6" t="s">
        <v>44</v>
      </c>
      <c r="T7252" s="6" t="s">
        <v>859</v>
      </c>
      <c r="U7252" s="6" t="s">
        <v>5659</v>
      </c>
      <c r="V7252" s="6" t="s">
        <v>5660</v>
      </c>
      <c r="W7252" s="7">
        <v>0</v>
      </c>
      <c r="X7252" s="7">
        <v>0</v>
      </c>
      <c r="Y7252" s="7">
        <v>0</v>
      </c>
      <c r="Z7252" s="7">
        <v>0.1</v>
      </c>
      <c r="AA7252" s="7">
        <v>0</v>
      </c>
      <c r="AB7252" s="7">
        <v>0</v>
      </c>
      <c r="AC7252" s="7">
        <v>0</v>
      </c>
      <c r="AD7252" s="7">
        <v>0</v>
      </c>
      <c r="AE7252">
        <v>2</v>
      </c>
      <c r="AF7252">
        <v>0</v>
      </c>
      <c r="AG7252">
        <v>0</v>
      </c>
      <c r="AH7252">
        <v>0</v>
      </c>
      <c r="AI7252">
        <v>0</v>
      </c>
      <c r="AJ7252">
        <v>1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</row>
    <row r="7253" spans="1:44" x14ac:dyDescent="0.25">
      <c r="A7253">
        <v>1600728</v>
      </c>
      <c r="B7253">
        <v>797000</v>
      </c>
      <c r="C7253">
        <v>22.804103851318398</v>
      </c>
      <c r="D7253">
        <v>40.784683227539098</v>
      </c>
      <c r="E7253" s="68" t="s">
        <v>175</v>
      </c>
      <c r="F7253" s="8">
        <f>INDEX(Δεδομένα!$P:$P,MATCH('2020'!E7253,Δεδομένα!$O:$O,0))</f>
        <v>44</v>
      </c>
      <c r="G7253" s="6" t="s">
        <v>170</v>
      </c>
      <c r="H7253" s="2" t="str">
        <f>INDEX(Δεδομένα!B$1:B$51,MATCH('2020'!G7253,Δεδομένα!A$1:A$51,0))</f>
        <v>ΚΕΝΤΡΙΚΗΣ ΜΑΚΕΔΟΝΙΑΣ</v>
      </c>
      <c r="I7253" s="8">
        <f>INDEX(Δεδομένα!E$1:E$13,MATCH('2020'!H7253,Δεδομένα!D$1:D$13,0))</f>
        <v>3</v>
      </c>
      <c r="J7253" s="1">
        <v>44127</v>
      </c>
      <c r="K7253" s="6" t="s">
        <v>2648</v>
      </c>
      <c r="L7253" s="36" t="str">
        <f t="shared" si="452"/>
        <v>23/10/2020 19:39</v>
      </c>
      <c r="M7253" s="1">
        <v>44127</v>
      </c>
      <c r="N7253" s="6" t="s">
        <v>2327</v>
      </c>
      <c r="O7253" s="36" t="str">
        <f t="shared" si="453"/>
        <v>23/10/2020 21:04</v>
      </c>
      <c r="P7253" s="46">
        <f t="shared" si="454"/>
        <v>5.9027777781011537E-2</v>
      </c>
      <c r="Q7253" s="48">
        <v>0</v>
      </c>
      <c r="R7253" s="47">
        <f t="shared" si="455"/>
        <v>85.000000004656613</v>
      </c>
      <c r="S7253" s="6" t="s">
        <v>44</v>
      </c>
      <c r="T7253" s="6" t="s">
        <v>187</v>
      </c>
      <c r="U7253" s="6" t="s">
        <v>44</v>
      </c>
      <c r="V7253" s="6" t="s">
        <v>7304</v>
      </c>
      <c r="W7253" s="7">
        <v>0</v>
      </c>
      <c r="X7253" s="7">
        <v>0</v>
      </c>
      <c r="Y7253" s="7">
        <v>0</v>
      </c>
      <c r="Z7253" s="7">
        <v>0</v>
      </c>
      <c r="AA7253" s="7">
        <v>0</v>
      </c>
      <c r="AB7253" s="7">
        <v>15</v>
      </c>
      <c r="AC7253" s="7">
        <v>0</v>
      </c>
      <c r="AD7253" s="7">
        <v>0</v>
      </c>
      <c r="AE7253">
        <v>7</v>
      </c>
      <c r="AF7253">
        <v>0</v>
      </c>
      <c r="AG7253">
        <v>0</v>
      </c>
      <c r="AH7253">
        <v>0</v>
      </c>
      <c r="AI7253">
        <v>0</v>
      </c>
      <c r="AJ7253">
        <v>2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</row>
    <row r="7254" spans="1:44" x14ac:dyDescent="0.25">
      <c r="A7254">
        <v>1601769</v>
      </c>
      <c r="B7254">
        <v>799225</v>
      </c>
      <c r="C7254">
        <v>24.711929191124899</v>
      </c>
      <c r="D7254">
        <v>40.9042016220126</v>
      </c>
      <c r="E7254" s="68" t="s">
        <v>919</v>
      </c>
      <c r="F7254" s="8">
        <f>INDEX(Δεδομένα!$P:$P,MATCH('2020'!E7254,Δεδομένα!$O:$O,0))</f>
        <v>26</v>
      </c>
      <c r="G7254" s="6" t="s">
        <v>77</v>
      </c>
      <c r="H7254" s="2" t="str">
        <f>INDEX(Δεδομένα!B$1:B$51,MATCH('2020'!G7254,Δεδομένα!A$1:A$51,0))</f>
        <v>ΑΝΑΤΟΛΙΚΗΣ ΜΑΚΕΔΟΝΙΑΣ ΚΑΙ ΘΡΑΚΗΣ</v>
      </c>
      <c r="I7254" s="8">
        <f>INDEX(Δεδομένα!E$1:E$13,MATCH('2020'!H7254,Δεδομένα!D$1:D$13,0))</f>
        <v>2</v>
      </c>
      <c r="J7254" s="1">
        <v>44127</v>
      </c>
      <c r="K7254" s="6" t="s">
        <v>154</v>
      </c>
      <c r="L7254" s="36" t="str">
        <f t="shared" si="452"/>
        <v>23/10/2020 18:05</v>
      </c>
      <c r="M7254" s="1">
        <v>44127</v>
      </c>
      <c r="N7254" s="6" t="s">
        <v>418</v>
      </c>
      <c r="O7254" s="36" t="str">
        <f t="shared" si="453"/>
        <v>23/10/2020 18:45</v>
      </c>
      <c r="P7254" s="46">
        <f t="shared" si="454"/>
        <v>2.7777777781011537E-2</v>
      </c>
      <c r="Q7254" s="48">
        <v>0</v>
      </c>
      <c r="R7254" s="47">
        <f t="shared" si="455"/>
        <v>40.000000004656613</v>
      </c>
      <c r="S7254" s="6" t="s">
        <v>44</v>
      </c>
      <c r="T7254" s="6" t="s">
        <v>921</v>
      </c>
      <c r="U7254" s="6" t="s">
        <v>44</v>
      </c>
      <c r="V7254" s="6" t="s">
        <v>3037</v>
      </c>
      <c r="W7254" s="7">
        <v>0</v>
      </c>
      <c r="X7254" s="7">
        <v>0</v>
      </c>
      <c r="Y7254" s="7">
        <v>0</v>
      </c>
      <c r="Z7254" s="7">
        <v>0</v>
      </c>
      <c r="AA7254" s="7">
        <v>0.1</v>
      </c>
      <c r="AB7254" s="7">
        <v>0</v>
      </c>
      <c r="AC7254" s="7">
        <v>0</v>
      </c>
      <c r="AD7254" s="7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</row>
    <row r="7255" spans="1:44" x14ac:dyDescent="0.25">
      <c r="A7255">
        <v>1619024</v>
      </c>
      <c r="B7255">
        <v>799116</v>
      </c>
      <c r="C7255">
        <v>22.092228658686299</v>
      </c>
      <c r="D7255">
        <v>39.3270525183123</v>
      </c>
      <c r="E7255" s="68" t="s">
        <v>1042</v>
      </c>
      <c r="F7255" s="8">
        <f>INDEX(Δεδομένα!$P:$P,MATCH('2020'!E7255,Δεδομένα!$O:$O,0))</f>
        <v>116</v>
      </c>
      <c r="G7255" s="6" t="s">
        <v>294</v>
      </c>
      <c r="H7255" s="2" t="str">
        <f>INDEX(Δεδομένα!B$1:B$51,MATCH('2020'!G7255,Δεδομένα!A$1:A$51,0))</f>
        <v>ΘΕΣΣΑΛΙΑΣ</v>
      </c>
      <c r="I7255" s="8">
        <f>INDEX(Δεδομένα!E$1:E$13,MATCH('2020'!H7255,Δεδομένα!D$1:D$13,0))</f>
        <v>6</v>
      </c>
      <c r="J7255" s="1">
        <v>44127</v>
      </c>
      <c r="K7255" s="6" t="s">
        <v>221</v>
      </c>
      <c r="L7255" s="36" t="str">
        <f t="shared" si="452"/>
        <v>23/10/2020 11:20</v>
      </c>
      <c r="M7255" s="1">
        <v>44127</v>
      </c>
      <c r="N7255" s="6" t="s">
        <v>2144</v>
      </c>
      <c r="O7255" s="36" t="str">
        <f t="shared" si="453"/>
        <v>23/10/2020 11:35</v>
      </c>
      <c r="P7255" s="46">
        <f t="shared" si="454"/>
        <v>1.0416666671517305E-2</v>
      </c>
      <c r="Q7255" s="48">
        <v>0</v>
      </c>
      <c r="R7255" s="47">
        <f t="shared" si="455"/>
        <v>15.000000006984919</v>
      </c>
      <c r="S7255" s="6" t="s">
        <v>44</v>
      </c>
      <c r="T7255" s="6" t="s">
        <v>1043</v>
      </c>
      <c r="U7255" s="6" t="s">
        <v>44</v>
      </c>
      <c r="V7255" s="6" t="s">
        <v>3050</v>
      </c>
      <c r="W7255" s="7">
        <v>0</v>
      </c>
      <c r="X7255" s="7">
        <v>0</v>
      </c>
      <c r="Y7255" s="7">
        <v>0</v>
      </c>
      <c r="Z7255" s="7">
        <v>0</v>
      </c>
      <c r="AA7255" s="7">
        <v>0.1</v>
      </c>
      <c r="AB7255" s="7">
        <v>0</v>
      </c>
      <c r="AC7255" s="7">
        <v>0</v>
      </c>
      <c r="AD7255" s="7">
        <v>0</v>
      </c>
      <c r="AE7255">
        <v>2</v>
      </c>
      <c r="AF7255">
        <v>0</v>
      </c>
      <c r="AG7255">
        <v>0</v>
      </c>
      <c r="AH7255">
        <v>0</v>
      </c>
      <c r="AI7255">
        <v>0</v>
      </c>
      <c r="AJ7255">
        <v>1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</row>
    <row r="7256" spans="1:44" x14ac:dyDescent="0.25">
      <c r="A7256">
        <v>1601217</v>
      </c>
      <c r="B7256">
        <v>799164</v>
      </c>
      <c r="C7256">
        <v>22.943242632682299</v>
      </c>
      <c r="D7256">
        <v>40.969317012342003</v>
      </c>
      <c r="E7256" s="68" t="s">
        <v>1084</v>
      </c>
      <c r="F7256" s="8">
        <f>INDEX(Δεδομένα!$P:$P,MATCH('2020'!E7256,Δεδομένα!$O:$O,0))</f>
        <v>57</v>
      </c>
      <c r="G7256" s="6" t="s">
        <v>223</v>
      </c>
      <c r="H7256" s="2" t="str">
        <f>INDEX(Δεδομένα!B$1:B$51,MATCH('2020'!G7256,Δεδομένα!A$1:A$51,0))</f>
        <v>ΚΕΝΤΡΙΚΗΣ ΜΑΚΕΔΟΝΙΑΣ</v>
      </c>
      <c r="I7256" s="8">
        <f>INDEX(Δεδομένα!E$1:E$13,MATCH('2020'!H7256,Δεδομένα!D$1:D$13,0))</f>
        <v>3</v>
      </c>
      <c r="J7256" s="1">
        <v>44127</v>
      </c>
      <c r="K7256" s="6" t="s">
        <v>363</v>
      </c>
      <c r="L7256" s="36" t="str">
        <f t="shared" si="452"/>
        <v>23/10/2020 14:40</v>
      </c>
      <c r="M7256" s="1">
        <v>44127</v>
      </c>
      <c r="N7256" s="6" t="s">
        <v>504</v>
      </c>
      <c r="O7256" s="36" t="str">
        <f t="shared" si="453"/>
        <v>23/10/2020 15:50</v>
      </c>
      <c r="P7256" s="46">
        <f t="shared" si="454"/>
        <v>4.8611111109494232E-2</v>
      </c>
      <c r="Q7256" s="48">
        <v>0</v>
      </c>
      <c r="R7256" s="47">
        <f t="shared" si="455"/>
        <v>69.999999997671694</v>
      </c>
      <c r="S7256" s="6" t="s">
        <v>44</v>
      </c>
      <c r="T7256" s="6" t="s">
        <v>1145</v>
      </c>
      <c r="U7256" s="6" t="s">
        <v>44</v>
      </c>
      <c r="V7256" s="6" t="s">
        <v>5903</v>
      </c>
      <c r="W7256" s="7">
        <v>0</v>
      </c>
      <c r="X7256" s="7">
        <v>0</v>
      </c>
      <c r="Y7256" s="7">
        <v>0</v>
      </c>
      <c r="Z7256" s="7">
        <v>0.1</v>
      </c>
      <c r="AA7256" s="7">
        <v>0</v>
      </c>
      <c r="AB7256" s="7">
        <v>0</v>
      </c>
      <c r="AC7256" s="7">
        <v>0</v>
      </c>
      <c r="AD7256" s="7">
        <v>0</v>
      </c>
      <c r="AE7256">
        <v>2</v>
      </c>
      <c r="AF7256">
        <v>0</v>
      </c>
      <c r="AG7256">
        <v>0</v>
      </c>
      <c r="AH7256">
        <v>0</v>
      </c>
      <c r="AI7256">
        <v>0</v>
      </c>
      <c r="AJ7256">
        <v>1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</row>
    <row r="7257" spans="1:44" x14ac:dyDescent="0.25">
      <c r="A7257">
        <v>1603082</v>
      </c>
      <c r="B7257">
        <v>799297</v>
      </c>
      <c r="C7257">
        <v>22.528055955346002</v>
      </c>
      <c r="D7257">
        <v>40.933823251184599</v>
      </c>
      <c r="E7257" s="68" t="s">
        <v>229</v>
      </c>
      <c r="F7257" s="8">
        <f>INDEX(Δεδομένα!$P:$P,MATCH('2020'!E7257,Δεδομένα!$O:$O,0))</f>
        <v>60</v>
      </c>
      <c r="G7257" s="6" t="s">
        <v>223</v>
      </c>
      <c r="H7257" s="2" t="str">
        <f>INDEX(Δεδομένα!B$1:B$51,MATCH('2020'!G7257,Δεδομένα!A$1:A$51,0))</f>
        <v>ΚΕΝΤΡΙΚΗΣ ΜΑΚΕΔΟΝΙΑΣ</v>
      </c>
      <c r="I7257" s="8">
        <f>INDEX(Δεδομένα!E$1:E$13,MATCH('2020'!H7257,Δεδομένα!D$1:D$13,0))</f>
        <v>3</v>
      </c>
      <c r="J7257" s="1">
        <v>44127</v>
      </c>
      <c r="K7257" s="6" t="s">
        <v>353</v>
      </c>
      <c r="L7257" s="36" t="str">
        <f t="shared" si="452"/>
        <v>23/10/2020 21:40</v>
      </c>
      <c r="M7257" s="1">
        <v>44128</v>
      </c>
      <c r="N7257" s="6" t="s">
        <v>1065</v>
      </c>
      <c r="O7257" s="36" t="str">
        <f t="shared" si="453"/>
        <v>24/10/2020 00:20</v>
      </c>
      <c r="P7257" s="46">
        <f t="shared" si="454"/>
        <v>0.11111111110949423</v>
      </c>
      <c r="Q7257" s="48">
        <v>0</v>
      </c>
      <c r="R7257" s="47">
        <f t="shared" si="455"/>
        <v>159.99999999767169</v>
      </c>
      <c r="S7257" s="6" t="s">
        <v>44</v>
      </c>
      <c r="T7257" s="6" t="s">
        <v>226</v>
      </c>
      <c r="U7257" s="6" t="s">
        <v>44</v>
      </c>
      <c r="V7257" s="6" t="s">
        <v>236</v>
      </c>
      <c r="W7257" s="7">
        <v>0</v>
      </c>
      <c r="X7257" s="7">
        <v>0</v>
      </c>
      <c r="Y7257" s="7">
        <v>0</v>
      </c>
      <c r="Z7257" s="7">
        <v>0.4</v>
      </c>
      <c r="AA7257" s="7">
        <v>0</v>
      </c>
      <c r="AB7257" s="7">
        <v>0</v>
      </c>
      <c r="AC7257" s="7">
        <v>0</v>
      </c>
      <c r="AD7257" s="7">
        <v>0</v>
      </c>
      <c r="AE7257">
        <v>4</v>
      </c>
      <c r="AF7257">
        <v>0</v>
      </c>
      <c r="AG7257">
        <v>0</v>
      </c>
      <c r="AH7257">
        <v>0</v>
      </c>
      <c r="AI7257">
        <v>0</v>
      </c>
      <c r="AJ7257">
        <v>2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</row>
    <row r="7258" spans="1:44" x14ac:dyDescent="0.25">
      <c r="A7258">
        <v>1601309</v>
      </c>
      <c r="B7258">
        <v>799134</v>
      </c>
      <c r="C7258">
        <v>22.865873115334001</v>
      </c>
      <c r="D7258">
        <v>37.900107772027702</v>
      </c>
      <c r="E7258" s="68" t="s">
        <v>810</v>
      </c>
      <c r="F7258" s="8">
        <f>INDEX(Δεδομένα!$P:$P,MATCH('2020'!E7258,Δεδομένα!$O:$O,0))</f>
        <v>157</v>
      </c>
      <c r="G7258" s="6" t="s">
        <v>391</v>
      </c>
      <c r="H7258" s="2" t="str">
        <f>INDEX(Δεδομένα!B$1:B$51,MATCH('2020'!G7258,Δεδομένα!A$1:A$51,0))</f>
        <v>ΠΕΛΛΟΠΟΝΗΣΟΥ</v>
      </c>
      <c r="I7258" s="8">
        <f>INDEX(Δεδομένα!E$1:E$13,MATCH('2020'!H7258,Δεδομένα!D$1:D$13,0))</f>
        <v>8</v>
      </c>
      <c r="J7258" s="1">
        <v>44127</v>
      </c>
      <c r="K7258" s="6" t="s">
        <v>460</v>
      </c>
      <c r="L7258" s="36" t="str">
        <f t="shared" si="452"/>
        <v>23/10/2020 12:54</v>
      </c>
      <c r="M7258" s="1">
        <v>44127</v>
      </c>
      <c r="N7258" s="6" t="s">
        <v>176</v>
      </c>
      <c r="O7258" s="36" t="str">
        <f t="shared" si="453"/>
        <v>23/10/2020 14:12</v>
      </c>
      <c r="P7258" s="46">
        <f t="shared" si="454"/>
        <v>5.4166666668606922E-2</v>
      </c>
      <c r="Q7258" s="48">
        <v>0</v>
      </c>
      <c r="R7258" s="47">
        <f t="shared" si="455"/>
        <v>78.000000002793968</v>
      </c>
      <c r="S7258" s="6" t="s">
        <v>44</v>
      </c>
      <c r="T7258" s="6" t="s">
        <v>1012</v>
      </c>
      <c r="U7258" s="6" t="s">
        <v>4042</v>
      </c>
      <c r="V7258" s="6" t="s">
        <v>4042</v>
      </c>
      <c r="W7258" s="7">
        <v>0</v>
      </c>
      <c r="X7258" s="7">
        <v>0</v>
      </c>
      <c r="Y7258" s="7">
        <v>0</v>
      </c>
      <c r="Z7258" s="7">
        <v>1</v>
      </c>
      <c r="AA7258" s="7">
        <v>0</v>
      </c>
      <c r="AB7258" s="7">
        <v>0</v>
      </c>
      <c r="AC7258" s="7">
        <v>0</v>
      </c>
      <c r="AD7258" s="7">
        <v>0</v>
      </c>
      <c r="AE7258">
        <v>4</v>
      </c>
      <c r="AF7258">
        <v>0</v>
      </c>
      <c r="AG7258">
        <v>0</v>
      </c>
      <c r="AH7258">
        <v>0</v>
      </c>
      <c r="AI7258">
        <v>0</v>
      </c>
      <c r="AJ7258">
        <v>2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</row>
    <row r="7259" spans="1:44" x14ac:dyDescent="0.25">
      <c r="A7259">
        <v>1616247</v>
      </c>
      <c r="B7259">
        <v>799140</v>
      </c>
      <c r="C7259">
        <v>26.501253329126101</v>
      </c>
      <c r="D7259">
        <v>39.136500597579797</v>
      </c>
      <c r="E7259" s="68" t="s">
        <v>494</v>
      </c>
      <c r="F7259" s="8">
        <f>INDEX(Δεδομένα!$P:$P,MATCH('2020'!E7259,Δεδομένα!$O:$O,0))</f>
        <v>196</v>
      </c>
      <c r="G7259" s="6" t="s">
        <v>495</v>
      </c>
      <c r="H7259" s="2" t="str">
        <f>INDEX(Δεδομένα!B$1:B$51,MATCH('2020'!G7259,Δεδομένα!A$1:A$51,0))</f>
        <v>ΒΟΡΕΙΟΥ ΑΙΓΑΙΟΥ</v>
      </c>
      <c r="I7259" s="8">
        <f>INDEX(Δεδομένα!E$1:E$13,MATCH('2020'!H7259,Δεδομένα!D$1:D$13,0))</f>
        <v>11</v>
      </c>
      <c r="J7259" s="1">
        <v>44127</v>
      </c>
      <c r="K7259" s="6" t="s">
        <v>1444</v>
      </c>
      <c r="L7259" s="36" t="str">
        <f t="shared" si="452"/>
        <v>23/10/2020 13:20</v>
      </c>
      <c r="M7259" s="1">
        <v>44127</v>
      </c>
      <c r="N7259" s="6" t="s">
        <v>218</v>
      </c>
      <c r="O7259" s="36" t="str">
        <f t="shared" si="453"/>
        <v>23/10/2020 14:25</v>
      </c>
      <c r="P7259" s="46">
        <f t="shared" si="454"/>
        <v>4.5138888890505768E-2</v>
      </c>
      <c r="Q7259" s="48">
        <v>0</v>
      </c>
      <c r="R7259" s="47">
        <f t="shared" si="455"/>
        <v>65.000000002328306</v>
      </c>
      <c r="S7259" s="6" t="s">
        <v>44</v>
      </c>
      <c r="T7259" s="6" t="s">
        <v>499</v>
      </c>
      <c r="U7259" s="6" t="s">
        <v>500</v>
      </c>
      <c r="V7259" s="6" t="s">
        <v>500</v>
      </c>
      <c r="W7259" s="7">
        <v>0</v>
      </c>
      <c r="X7259" s="7">
        <v>0</v>
      </c>
      <c r="Y7259" s="7">
        <v>0</v>
      </c>
      <c r="Z7259" s="7">
        <v>0</v>
      </c>
      <c r="AA7259" s="7">
        <v>0</v>
      </c>
      <c r="AB7259" s="7">
        <v>0</v>
      </c>
      <c r="AC7259" s="7">
        <v>0</v>
      </c>
      <c r="AD7259" s="7">
        <v>0</v>
      </c>
      <c r="AE7259">
        <v>4</v>
      </c>
      <c r="AF7259">
        <v>0</v>
      </c>
      <c r="AG7259">
        <v>0</v>
      </c>
      <c r="AH7259">
        <v>0</v>
      </c>
      <c r="AI7259">
        <v>0</v>
      </c>
      <c r="AJ7259">
        <v>2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</row>
    <row r="7260" spans="1:44" x14ac:dyDescent="0.25">
      <c r="A7260">
        <v>1617360</v>
      </c>
      <c r="B7260">
        <v>799211</v>
      </c>
      <c r="C7260">
        <v>22.039358307470302</v>
      </c>
      <c r="D7260">
        <v>37.0452502878763</v>
      </c>
      <c r="E7260" s="68" t="s">
        <v>937</v>
      </c>
      <c r="F7260" s="8">
        <f>INDEX(Δεδομένα!$P:$P,MATCH('2020'!E7260,Δεδομένα!$O:$O,0))</f>
        <v>143</v>
      </c>
      <c r="G7260" s="6" t="s">
        <v>841</v>
      </c>
      <c r="H7260" s="2" t="str">
        <f>INDEX(Δεδομένα!B$1:B$51,MATCH('2020'!G7260,Δεδομένα!A$1:A$51,0))</f>
        <v>ΠΕΛΛΟΠΟΝΗΣΟΥ</v>
      </c>
      <c r="I7260" s="8">
        <f>INDEX(Δεδομένα!E$1:E$13,MATCH('2020'!H7260,Δεδομένα!D$1:D$13,0))</f>
        <v>8</v>
      </c>
      <c r="J7260" s="1">
        <v>44127</v>
      </c>
      <c r="K7260" s="6" t="s">
        <v>540</v>
      </c>
      <c r="L7260" s="36" t="str">
        <f t="shared" si="452"/>
        <v>23/10/2020 17:15</v>
      </c>
      <c r="M7260" s="1">
        <v>44127</v>
      </c>
      <c r="N7260" s="6" t="s">
        <v>1428</v>
      </c>
      <c r="O7260" s="36" t="str">
        <f t="shared" si="453"/>
        <v>23/10/2020 17:43</v>
      </c>
      <c r="P7260" s="46">
        <f t="shared" si="454"/>
        <v>1.9444444442342501E-2</v>
      </c>
      <c r="Q7260" s="48">
        <v>0</v>
      </c>
      <c r="R7260" s="47">
        <f t="shared" si="455"/>
        <v>27.999999996973202</v>
      </c>
      <c r="S7260" s="6" t="s">
        <v>44</v>
      </c>
      <c r="T7260" s="6" t="s">
        <v>940</v>
      </c>
      <c r="U7260" s="6" t="s">
        <v>1772</v>
      </c>
      <c r="V7260" s="6" t="s">
        <v>3212</v>
      </c>
      <c r="W7260" s="7">
        <v>0</v>
      </c>
      <c r="X7260" s="7">
        <v>0</v>
      </c>
      <c r="Y7260" s="7">
        <v>0</v>
      </c>
      <c r="Z7260" s="7">
        <v>0</v>
      </c>
      <c r="AA7260" s="7">
        <v>0.02</v>
      </c>
      <c r="AB7260" s="7">
        <v>0</v>
      </c>
      <c r="AC7260" s="7">
        <v>0</v>
      </c>
      <c r="AD7260" s="7">
        <v>0</v>
      </c>
      <c r="AE7260">
        <v>6</v>
      </c>
      <c r="AF7260">
        <v>0</v>
      </c>
      <c r="AG7260">
        <v>0</v>
      </c>
      <c r="AH7260">
        <v>0</v>
      </c>
      <c r="AI7260">
        <v>0</v>
      </c>
      <c r="AJ7260">
        <v>3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</row>
    <row r="7261" spans="1:44" x14ac:dyDescent="0.25">
      <c r="A7261">
        <v>1601764</v>
      </c>
      <c r="B7261">
        <v>0</v>
      </c>
      <c r="C7261">
        <v>0</v>
      </c>
      <c r="D7261">
        <v>0</v>
      </c>
      <c r="E7261" s="68" t="s">
        <v>120</v>
      </c>
      <c r="F7261" s="8">
        <f>INDEX(Δεδομένα!$P:$P,MATCH('2020'!E7261,Δεδομένα!$O:$O,0))</f>
        <v>30</v>
      </c>
      <c r="G7261" s="6" t="s">
        <v>121</v>
      </c>
      <c r="H7261" s="2" t="str">
        <f>INDEX(Δεδομένα!B$1:B$51,MATCH('2020'!G7261,Δεδομένα!A$1:A$51,0))</f>
        <v>ΑΝΑΤΟΛΙΚΗΣ ΜΑΚΕΔΟΝΙΑΣ ΚΑΙ ΘΡΑΚΗΣ</v>
      </c>
      <c r="I7261" s="8">
        <f>INDEX(Δεδομένα!E$1:E$13,MATCH('2020'!H7261,Δεδομένα!D$1:D$13,0))</f>
        <v>2</v>
      </c>
      <c r="J7261" s="1">
        <v>44127</v>
      </c>
      <c r="K7261" s="6" t="s">
        <v>141</v>
      </c>
      <c r="L7261" s="36" t="str">
        <f t="shared" si="452"/>
        <v>23/10/2020 16:14</v>
      </c>
      <c r="M7261" s="1">
        <v>44127</v>
      </c>
      <c r="N7261" s="6" t="s">
        <v>142</v>
      </c>
      <c r="O7261" s="36" t="str">
        <f t="shared" si="453"/>
        <v>23/10/2020 19:20</v>
      </c>
      <c r="P7261" s="46">
        <f t="shared" si="454"/>
        <v>0.12916666666569654</v>
      </c>
      <c r="Q7261" s="48">
        <v>0</v>
      </c>
      <c r="R7261" s="47">
        <f t="shared" si="455"/>
        <v>185.99999999860302</v>
      </c>
      <c r="S7261" s="6" t="s">
        <v>44</v>
      </c>
      <c r="T7261" s="6" t="s">
        <v>124</v>
      </c>
      <c r="U7261" s="6" t="s">
        <v>44</v>
      </c>
      <c r="V7261" s="6" t="s">
        <v>143</v>
      </c>
      <c r="W7261" s="7">
        <v>0</v>
      </c>
      <c r="X7261" s="7">
        <v>0</v>
      </c>
      <c r="Y7261" s="7">
        <v>0</v>
      </c>
      <c r="Z7261" s="7">
        <v>0</v>
      </c>
      <c r="AA7261" s="7">
        <v>20</v>
      </c>
      <c r="AB7261" s="7">
        <v>0</v>
      </c>
      <c r="AC7261" s="7">
        <v>0</v>
      </c>
      <c r="AD7261" s="7">
        <v>0</v>
      </c>
      <c r="AE7261">
        <v>3</v>
      </c>
      <c r="AF7261">
        <v>0</v>
      </c>
      <c r="AG7261">
        <v>0</v>
      </c>
      <c r="AH7261">
        <v>0</v>
      </c>
      <c r="AI7261">
        <v>0</v>
      </c>
      <c r="AJ7261">
        <v>1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</row>
    <row r="7262" spans="1:44" x14ac:dyDescent="0.25">
      <c r="A7262">
        <v>1601388</v>
      </c>
      <c r="B7262">
        <v>799119</v>
      </c>
      <c r="C7262">
        <v>22.022150074034801</v>
      </c>
      <c r="D7262">
        <v>40.863081629440401</v>
      </c>
      <c r="E7262" s="68" t="s">
        <v>1122</v>
      </c>
      <c r="F7262" s="8">
        <f>INDEX(Δεδομένα!$P:$P,MATCH('2020'!E7262,Δεδομένα!$O:$O,0))</f>
        <v>253</v>
      </c>
      <c r="G7262" s="6" t="s">
        <v>874</v>
      </c>
      <c r="H7262" s="2" t="str">
        <f>INDEX(Δεδομένα!B$1:B$51,MATCH('2020'!G7262,Δεδομένα!A$1:A$51,0))</f>
        <v>ΚΕΝΤΡΙΚΗΣ ΜΑΚΕΔΟΝΙΑΣ</v>
      </c>
      <c r="I7262" s="8">
        <f>INDEX(Δεδομένα!E$1:E$13,MATCH('2020'!H7262,Δεδομένα!D$1:D$13,0))</f>
        <v>3</v>
      </c>
      <c r="J7262" s="1">
        <v>44127</v>
      </c>
      <c r="K7262" s="6" t="s">
        <v>650</v>
      </c>
      <c r="L7262" s="36" t="str">
        <f t="shared" si="452"/>
        <v>23/10/2020 10:38</v>
      </c>
      <c r="M7262" s="1">
        <v>44127</v>
      </c>
      <c r="N7262" s="6" t="s">
        <v>341</v>
      </c>
      <c r="O7262" s="36" t="str">
        <f t="shared" si="453"/>
        <v>23/10/2020 13:55</v>
      </c>
      <c r="P7262" s="46">
        <f t="shared" si="454"/>
        <v>0.13680555555038154</v>
      </c>
      <c r="Q7262" s="48">
        <v>0</v>
      </c>
      <c r="R7262" s="47">
        <f t="shared" si="455"/>
        <v>196.99999999254942</v>
      </c>
      <c r="S7262" s="6" t="s">
        <v>44</v>
      </c>
      <c r="T7262" s="6" t="s">
        <v>1124</v>
      </c>
      <c r="U7262" s="6" t="s">
        <v>73</v>
      </c>
      <c r="V7262" s="6" t="s">
        <v>7412</v>
      </c>
      <c r="W7262" s="7">
        <v>0</v>
      </c>
      <c r="X7262" s="7">
        <v>0</v>
      </c>
      <c r="Y7262" s="7">
        <v>0</v>
      </c>
      <c r="Z7262" s="7">
        <v>0</v>
      </c>
      <c r="AA7262" s="7">
        <v>0</v>
      </c>
      <c r="AB7262" s="7">
        <v>0.2</v>
      </c>
      <c r="AC7262" s="7">
        <v>0</v>
      </c>
      <c r="AD7262" s="7">
        <v>0</v>
      </c>
      <c r="AE7262">
        <v>4</v>
      </c>
      <c r="AF7262">
        <v>0</v>
      </c>
      <c r="AG7262">
        <v>0</v>
      </c>
      <c r="AH7262">
        <v>0</v>
      </c>
      <c r="AI7262">
        <v>0</v>
      </c>
      <c r="AJ7262">
        <v>2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</row>
    <row r="7263" spans="1:44" x14ac:dyDescent="0.25">
      <c r="A7263">
        <v>1600980</v>
      </c>
      <c r="B7263">
        <v>799149</v>
      </c>
      <c r="C7263">
        <v>22.364094768935701</v>
      </c>
      <c r="D7263">
        <v>40.7936218631503</v>
      </c>
      <c r="E7263" s="68" t="s">
        <v>873</v>
      </c>
      <c r="F7263" s="8">
        <f>INDEX(Δεδομένα!$P:$P,MATCH('2020'!E7263,Δεδομένα!$O:$O,0))</f>
        <v>61</v>
      </c>
      <c r="G7263" s="6" t="s">
        <v>874</v>
      </c>
      <c r="H7263" s="2" t="str">
        <f>INDEX(Δεδομένα!B$1:B$51,MATCH('2020'!G7263,Δεδομένα!A$1:A$51,0))</f>
        <v>ΚΕΝΤΡΙΚΗΣ ΜΑΚΕΔΟΝΙΑΣ</v>
      </c>
      <c r="I7263" s="8">
        <f>INDEX(Δεδομένα!E$1:E$13,MATCH('2020'!H7263,Δεδομένα!D$1:D$13,0))</f>
        <v>3</v>
      </c>
      <c r="J7263" s="1">
        <v>44127</v>
      </c>
      <c r="K7263" s="6" t="s">
        <v>83</v>
      </c>
      <c r="L7263" s="36" t="str">
        <f t="shared" si="452"/>
        <v>23/10/2020 13:45</v>
      </c>
      <c r="M7263" s="1">
        <v>44127</v>
      </c>
      <c r="N7263" s="6" t="s">
        <v>104</v>
      </c>
      <c r="O7263" s="36" t="str">
        <f t="shared" si="453"/>
        <v>23/10/2020 15:30</v>
      </c>
      <c r="P7263" s="46">
        <f t="shared" si="454"/>
        <v>7.2916666671517305E-2</v>
      </c>
      <c r="Q7263" s="48">
        <v>0</v>
      </c>
      <c r="R7263" s="47">
        <f t="shared" si="455"/>
        <v>105.00000000698492</v>
      </c>
      <c r="S7263" s="6" t="s">
        <v>44</v>
      </c>
      <c r="T7263" s="6" t="s">
        <v>878</v>
      </c>
      <c r="U7263" s="6" t="s">
        <v>1759</v>
      </c>
      <c r="V7263" s="6" t="s">
        <v>1760</v>
      </c>
      <c r="W7263" s="7">
        <v>0</v>
      </c>
      <c r="X7263" s="7">
        <v>0</v>
      </c>
      <c r="Y7263" s="7">
        <v>0</v>
      </c>
      <c r="Z7263" s="7">
        <v>0.1</v>
      </c>
      <c r="AA7263" s="7">
        <v>0</v>
      </c>
      <c r="AB7263" s="7">
        <v>4.9000000000000004</v>
      </c>
      <c r="AC7263" s="7">
        <v>0</v>
      </c>
      <c r="AD7263" s="7">
        <v>0</v>
      </c>
      <c r="AE7263">
        <v>2</v>
      </c>
      <c r="AF7263">
        <v>0</v>
      </c>
      <c r="AG7263">
        <v>0</v>
      </c>
      <c r="AH7263">
        <v>0</v>
      </c>
      <c r="AI7263">
        <v>0</v>
      </c>
      <c r="AJ7263">
        <v>1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</row>
    <row r="7264" spans="1:44" x14ac:dyDescent="0.25">
      <c r="A7264">
        <v>1601393</v>
      </c>
      <c r="B7264">
        <v>799178</v>
      </c>
      <c r="C7264">
        <v>22.135158135511698</v>
      </c>
      <c r="D7264">
        <v>40.726858209259397</v>
      </c>
      <c r="E7264" s="68" t="s">
        <v>1122</v>
      </c>
      <c r="F7264" s="8">
        <f>INDEX(Δεδομένα!$P:$P,MATCH('2020'!E7264,Δεδομένα!$O:$O,0))</f>
        <v>253</v>
      </c>
      <c r="G7264" s="6" t="s">
        <v>874</v>
      </c>
      <c r="H7264" s="2" t="str">
        <f>INDEX(Δεδομένα!B$1:B$51,MATCH('2020'!G7264,Δεδομένα!A$1:A$51,0))</f>
        <v>ΚΕΝΤΡΙΚΗΣ ΜΑΚΕΔΟΝΙΑΣ</v>
      </c>
      <c r="I7264" s="8">
        <f>INDEX(Δεδομένα!E$1:E$13,MATCH('2020'!H7264,Δεδομένα!D$1:D$13,0))</f>
        <v>3</v>
      </c>
      <c r="J7264" s="1">
        <v>44127</v>
      </c>
      <c r="K7264" s="6" t="s">
        <v>920</v>
      </c>
      <c r="L7264" s="36" t="str">
        <f t="shared" si="452"/>
        <v>23/10/2020 15:27</v>
      </c>
      <c r="M7264" s="1">
        <v>44127</v>
      </c>
      <c r="N7264" s="6" t="s">
        <v>305</v>
      </c>
      <c r="O7264" s="36" t="str">
        <f t="shared" si="453"/>
        <v>23/10/2020 16:55</v>
      </c>
      <c r="P7264" s="46">
        <f t="shared" si="454"/>
        <v>6.1111111106583849E-2</v>
      </c>
      <c r="Q7264" s="48">
        <v>0</v>
      </c>
      <c r="R7264" s="47">
        <f t="shared" si="455"/>
        <v>87.999999993480742</v>
      </c>
      <c r="S7264" s="6" t="s">
        <v>44</v>
      </c>
      <c r="T7264" s="6" t="s">
        <v>1507</v>
      </c>
      <c r="U7264" s="6" t="s">
        <v>5553</v>
      </c>
      <c r="V7264" s="6" t="s">
        <v>7418</v>
      </c>
      <c r="W7264" s="7">
        <v>0</v>
      </c>
      <c r="X7264" s="7">
        <v>0</v>
      </c>
      <c r="Y7264" s="7">
        <v>0</v>
      </c>
      <c r="Z7264" s="7">
        <v>0</v>
      </c>
      <c r="AA7264" s="7">
        <v>0</v>
      </c>
      <c r="AB7264" s="7">
        <v>1.5</v>
      </c>
      <c r="AC7264" s="7">
        <v>0</v>
      </c>
      <c r="AD7264" s="7">
        <v>0</v>
      </c>
      <c r="AE7264">
        <v>4</v>
      </c>
      <c r="AF7264">
        <v>0</v>
      </c>
      <c r="AG7264">
        <v>0</v>
      </c>
      <c r="AH7264">
        <v>0</v>
      </c>
      <c r="AI7264">
        <v>0</v>
      </c>
      <c r="AJ7264">
        <v>2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</row>
    <row r="7265" spans="1:44" x14ac:dyDescent="0.25">
      <c r="A7265">
        <v>1600997</v>
      </c>
      <c r="B7265">
        <v>799186</v>
      </c>
      <c r="C7265">
        <v>22.432939759724899</v>
      </c>
      <c r="D7265">
        <v>40.825159951469203</v>
      </c>
      <c r="E7265" s="68" t="s">
        <v>873</v>
      </c>
      <c r="F7265" s="8">
        <f>INDEX(Δεδομένα!$P:$P,MATCH('2020'!E7265,Δεδομένα!$O:$O,0))</f>
        <v>61</v>
      </c>
      <c r="G7265" s="6" t="s">
        <v>874</v>
      </c>
      <c r="H7265" s="2" t="str">
        <f>INDEX(Δεδομένα!B$1:B$51,MATCH('2020'!G7265,Δεδομένα!A$1:A$51,0))</f>
        <v>ΚΕΝΤΡΙΚΗΣ ΜΑΚΕΔΟΝΙΑΣ</v>
      </c>
      <c r="I7265" s="8">
        <f>INDEX(Δεδομένα!E$1:E$13,MATCH('2020'!H7265,Δεδομένα!D$1:D$13,0))</f>
        <v>3</v>
      </c>
      <c r="J7265" s="1">
        <v>44127</v>
      </c>
      <c r="K7265" s="6" t="s">
        <v>586</v>
      </c>
      <c r="L7265" s="36" t="str">
        <f t="shared" si="452"/>
        <v>23/10/2020 16:05</v>
      </c>
      <c r="M7265" s="1">
        <v>44127</v>
      </c>
      <c r="N7265" s="6" t="s">
        <v>305</v>
      </c>
      <c r="O7265" s="36" t="str">
        <f t="shared" si="453"/>
        <v>23/10/2020 16:55</v>
      </c>
      <c r="P7265" s="46">
        <f t="shared" si="454"/>
        <v>3.4722222218988463E-2</v>
      </c>
      <c r="Q7265" s="48">
        <v>0</v>
      </c>
      <c r="R7265" s="47">
        <f t="shared" si="455"/>
        <v>49.999999995343387</v>
      </c>
      <c r="S7265" s="6" t="s">
        <v>44</v>
      </c>
      <c r="T7265" s="6" t="s">
        <v>878</v>
      </c>
      <c r="U7265" s="6" t="s">
        <v>1161</v>
      </c>
      <c r="V7265" s="6" t="s">
        <v>7419</v>
      </c>
      <c r="W7265" s="7">
        <v>0</v>
      </c>
      <c r="X7265" s="7">
        <v>0</v>
      </c>
      <c r="Y7265" s="7">
        <v>0</v>
      </c>
      <c r="Z7265" s="7">
        <v>2.5</v>
      </c>
      <c r="AA7265" s="7">
        <v>0</v>
      </c>
      <c r="AB7265" s="7">
        <v>0.1</v>
      </c>
      <c r="AC7265" s="7">
        <v>0</v>
      </c>
      <c r="AD7265" s="7">
        <v>0</v>
      </c>
      <c r="AE7265">
        <v>2</v>
      </c>
      <c r="AF7265">
        <v>0</v>
      </c>
      <c r="AG7265">
        <v>0</v>
      </c>
      <c r="AH7265">
        <v>0</v>
      </c>
      <c r="AI7265">
        <v>0</v>
      </c>
      <c r="AJ7265">
        <v>1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</row>
    <row r="7266" spans="1:44" x14ac:dyDescent="0.25">
      <c r="A7266">
        <v>1601001</v>
      </c>
      <c r="B7266">
        <v>799224</v>
      </c>
      <c r="C7266">
        <v>22.416125918188499</v>
      </c>
      <c r="D7266">
        <v>40.775996522303501</v>
      </c>
      <c r="E7266" s="68" t="s">
        <v>873</v>
      </c>
      <c r="F7266" s="8">
        <f>INDEX(Δεδομένα!$P:$P,MATCH('2020'!E7266,Δεδομένα!$O:$O,0))</f>
        <v>61</v>
      </c>
      <c r="G7266" s="6" t="s">
        <v>874</v>
      </c>
      <c r="H7266" s="2" t="str">
        <f>INDEX(Δεδομένα!B$1:B$51,MATCH('2020'!G7266,Δεδομένα!A$1:A$51,0))</f>
        <v>ΚΕΝΤΡΙΚΗΣ ΜΑΚΕΔΟΝΙΑΣ</v>
      </c>
      <c r="I7266" s="8">
        <f>INDEX(Δεδομένα!E$1:E$13,MATCH('2020'!H7266,Δεδομένα!D$1:D$13,0))</f>
        <v>3</v>
      </c>
      <c r="J7266" s="1">
        <v>44127</v>
      </c>
      <c r="K7266" s="6" t="s">
        <v>699</v>
      </c>
      <c r="L7266" s="36" t="str">
        <f t="shared" si="452"/>
        <v>23/10/2020 17:59</v>
      </c>
      <c r="M7266" s="1">
        <v>44127</v>
      </c>
      <c r="N7266" s="6" t="s">
        <v>1184</v>
      </c>
      <c r="O7266" s="36" t="str">
        <f t="shared" si="453"/>
        <v>23/10/2020 18:25</v>
      </c>
      <c r="P7266" s="46">
        <f t="shared" si="454"/>
        <v>1.8055555556202307E-2</v>
      </c>
      <c r="Q7266" s="48">
        <v>0</v>
      </c>
      <c r="R7266" s="47">
        <f t="shared" si="455"/>
        <v>26.000000000931323</v>
      </c>
      <c r="S7266" s="6" t="s">
        <v>44</v>
      </c>
      <c r="T7266" s="6" t="s">
        <v>878</v>
      </c>
      <c r="U7266" s="6" t="s">
        <v>1161</v>
      </c>
      <c r="V7266" s="6" t="s">
        <v>1817</v>
      </c>
      <c r="W7266" s="7">
        <v>0</v>
      </c>
      <c r="X7266" s="7">
        <v>0</v>
      </c>
      <c r="Y7266" s="7">
        <v>0</v>
      </c>
      <c r="Z7266" s="7">
        <v>0</v>
      </c>
      <c r="AA7266" s="7">
        <v>0.1</v>
      </c>
      <c r="AB7266" s="7">
        <v>0</v>
      </c>
      <c r="AC7266" s="7">
        <v>0</v>
      </c>
      <c r="AD7266" s="7">
        <v>0</v>
      </c>
      <c r="AE7266">
        <v>2</v>
      </c>
      <c r="AF7266">
        <v>0</v>
      </c>
      <c r="AG7266">
        <v>0</v>
      </c>
      <c r="AH7266">
        <v>0</v>
      </c>
      <c r="AI7266">
        <v>0</v>
      </c>
      <c r="AJ7266">
        <v>1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</row>
    <row r="7267" spans="1:44" x14ac:dyDescent="0.25">
      <c r="A7267">
        <v>1601598</v>
      </c>
      <c r="B7267">
        <v>799200</v>
      </c>
      <c r="C7267">
        <v>22.544173189152001</v>
      </c>
      <c r="D7267">
        <v>40.363991857001899</v>
      </c>
      <c r="E7267" s="68" t="s">
        <v>978</v>
      </c>
      <c r="F7267" s="8">
        <f>INDEX(Δεδομένα!$P:$P,MATCH('2020'!E7267,Δεδομένα!$O:$O,0))</f>
        <v>67</v>
      </c>
      <c r="G7267" s="6" t="s">
        <v>917</v>
      </c>
      <c r="H7267" s="2" t="str">
        <f>INDEX(Δεδομένα!B$1:B$51,MATCH('2020'!G7267,Δεδομένα!A$1:A$51,0))</f>
        <v>ΚΕΝΤΡΙΚΗΣ ΜΑΚΕΔΟΝΙΑΣ</v>
      </c>
      <c r="I7267" s="8">
        <f>INDEX(Δεδομένα!E$1:E$13,MATCH('2020'!H7267,Δεδομένα!D$1:D$13,0))</f>
        <v>3</v>
      </c>
      <c r="J7267" s="1">
        <v>44127</v>
      </c>
      <c r="K7267" s="6" t="s">
        <v>2065</v>
      </c>
      <c r="L7267" s="36" t="str">
        <f t="shared" si="452"/>
        <v>23/10/2020 16:48</v>
      </c>
      <c r="M7267" s="1">
        <v>44127</v>
      </c>
      <c r="N7267" s="6" t="s">
        <v>327</v>
      </c>
      <c r="O7267" s="36" t="str">
        <f t="shared" si="453"/>
        <v>23/10/2020 18:50</v>
      </c>
      <c r="P7267" s="46">
        <f t="shared" si="454"/>
        <v>8.4722222221898846E-2</v>
      </c>
      <c r="Q7267" s="48">
        <v>0</v>
      </c>
      <c r="R7267" s="47">
        <f t="shared" si="455"/>
        <v>121.99999999953434</v>
      </c>
      <c r="S7267" s="6" t="s">
        <v>44</v>
      </c>
      <c r="T7267" s="6" t="s">
        <v>980</v>
      </c>
      <c r="U7267" s="6" t="s">
        <v>7420</v>
      </c>
      <c r="V7267" s="6" t="s">
        <v>7421</v>
      </c>
      <c r="W7267" s="7">
        <v>0</v>
      </c>
      <c r="X7267" s="7">
        <v>5</v>
      </c>
      <c r="Y7267" s="7">
        <v>0</v>
      </c>
      <c r="Z7267" s="7">
        <v>0</v>
      </c>
      <c r="AA7267" s="7">
        <v>0</v>
      </c>
      <c r="AB7267" s="7">
        <v>15</v>
      </c>
      <c r="AC7267" s="7">
        <v>5</v>
      </c>
      <c r="AD7267" s="7">
        <v>0</v>
      </c>
      <c r="AE7267">
        <v>12</v>
      </c>
      <c r="AF7267">
        <v>0</v>
      </c>
      <c r="AG7267">
        <v>0</v>
      </c>
      <c r="AH7267">
        <v>0</v>
      </c>
      <c r="AI7267">
        <v>0</v>
      </c>
      <c r="AJ7267">
        <v>6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</row>
    <row r="7268" spans="1:44" x14ac:dyDescent="0.25">
      <c r="A7268">
        <v>1601591</v>
      </c>
      <c r="B7268">
        <v>799231</v>
      </c>
      <c r="C7268">
        <v>22.3977497464256</v>
      </c>
      <c r="D7268">
        <v>40.271241009046797</v>
      </c>
      <c r="E7268" s="68" t="s">
        <v>978</v>
      </c>
      <c r="F7268" s="8">
        <f>INDEX(Δεδομένα!$P:$P,MATCH('2020'!E7268,Δεδομένα!$O:$O,0))</f>
        <v>67</v>
      </c>
      <c r="G7268" s="6" t="s">
        <v>917</v>
      </c>
      <c r="H7268" s="2" t="str">
        <f>INDEX(Δεδομένα!B$1:B$51,MATCH('2020'!G7268,Δεδομένα!A$1:A$51,0))</f>
        <v>ΚΕΝΤΡΙΚΗΣ ΜΑΚΕΔΟΝΙΑΣ</v>
      </c>
      <c r="I7268" s="8">
        <f>INDEX(Δεδομένα!E$1:E$13,MATCH('2020'!H7268,Δεδομένα!D$1:D$13,0))</f>
        <v>3</v>
      </c>
      <c r="J7268" s="1">
        <v>44127</v>
      </c>
      <c r="K7268" s="6" t="s">
        <v>962</v>
      </c>
      <c r="L7268" s="36" t="str">
        <f t="shared" si="452"/>
        <v>23/10/2020 18:14</v>
      </c>
      <c r="M7268" s="1">
        <v>44127</v>
      </c>
      <c r="N7268" s="6" t="s">
        <v>700</v>
      </c>
      <c r="O7268" s="36" t="str">
        <f t="shared" si="453"/>
        <v>23/10/2020 19:45</v>
      </c>
      <c r="P7268" s="46">
        <f t="shared" si="454"/>
        <v>6.3194444439432118E-2</v>
      </c>
      <c r="Q7268" s="48">
        <v>0</v>
      </c>
      <c r="R7268" s="47">
        <f t="shared" si="455"/>
        <v>90.99999999278225</v>
      </c>
      <c r="S7268" s="6" t="s">
        <v>44</v>
      </c>
      <c r="T7268" s="6" t="s">
        <v>980</v>
      </c>
      <c r="U7268" s="6" t="s">
        <v>5488</v>
      </c>
      <c r="V7268" s="6" t="s">
        <v>7422</v>
      </c>
      <c r="W7268" s="7">
        <v>0</v>
      </c>
      <c r="X7268" s="7">
        <v>2</v>
      </c>
      <c r="Y7268" s="7">
        <v>0</v>
      </c>
      <c r="Z7268" s="7">
        <v>20</v>
      </c>
      <c r="AA7268" s="7">
        <v>0</v>
      </c>
      <c r="AB7268" s="7">
        <v>0</v>
      </c>
      <c r="AC7268" s="7">
        <v>5</v>
      </c>
      <c r="AD7268" s="7">
        <v>0</v>
      </c>
      <c r="AE7268">
        <v>5</v>
      </c>
      <c r="AF7268">
        <v>0</v>
      </c>
      <c r="AG7268">
        <v>0</v>
      </c>
      <c r="AH7268">
        <v>0</v>
      </c>
      <c r="AI7268">
        <v>0</v>
      </c>
      <c r="AJ7268">
        <v>2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</row>
    <row r="7269" spans="1:44" x14ac:dyDescent="0.25">
      <c r="A7269">
        <v>1601609</v>
      </c>
      <c r="B7269">
        <v>799251</v>
      </c>
      <c r="C7269">
        <v>22.558344613675601</v>
      </c>
      <c r="D7269">
        <v>40.293145531201098</v>
      </c>
      <c r="E7269" s="68" t="s">
        <v>978</v>
      </c>
      <c r="F7269" s="8">
        <f>INDEX(Δεδομένα!$P:$P,MATCH('2020'!E7269,Δεδομένα!$O:$O,0))</f>
        <v>67</v>
      </c>
      <c r="G7269" s="6" t="s">
        <v>917</v>
      </c>
      <c r="H7269" s="2" t="str">
        <f>INDEX(Δεδομένα!B$1:B$51,MATCH('2020'!G7269,Δεδομένα!A$1:A$51,0))</f>
        <v>ΚΕΝΤΡΙΚΗΣ ΜΑΚΕΔΟΝΙΑΣ</v>
      </c>
      <c r="I7269" s="8">
        <f>INDEX(Δεδομένα!E$1:E$13,MATCH('2020'!H7269,Δεδομένα!D$1:D$13,0))</f>
        <v>3</v>
      </c>
      <c r="J7269" s="1">
        <v>44127</v>
      </c>
      <c r="K7269" s="6" t="s">
        <v>86</v>
      </c>
      <c r="L7269" s="36" t="str">
        <f t="shared" si="452"/>
        <v>23/10/2020 18:55</v>
      </c>
      <c r="M7269" s="1">
        <v>44127</v>
      </c>
      <c r="N7269" s="6" t="s">
        <v>235</v>
      </c>
      <c r="O7269" s="36" t="str">
        <f t="shared" si="453"/>
        <v>23/10/2020 19:50</v>
      </c>
      <c r="P7269" s="46">
        <f t="shared" si="454"/>
        <v>3.8194444445252884E-2</v>
      </c>
      <c r="Q7269" s="48">
        <v>0</v>
      </c>
      <c r="R7269" s="47">
        <f t="shared" si="455"/>
        <v>55.000000001164153</v>
      </c>
      <c r="S7269" s="6" t="s">
        <v>44</v>
      </c>
      <c r="T7269" s="6" t="s">
        <v>980</v>
      </c>
      <c r="U7269" s="6" t="s">
        <v>2806</v>
      </c>
      <c r="V7269" s="6" t="s">
        <v>7424</v>
      </c>
      <c r="W7269" s="7">
        <v>0</v>
      </c>
      <c r="X7269" s="7">
        <v>0</v>
      </c>
      <c r="Y7269" s="7">
        <v>0</v>
      </c>
      <c r="Z7269" s="7">
        <v>0</v>
      </c>
      <c r="AA7269" s="7">
        <v>0</v>
      </c>
      <c r="AB7269" s="7">
        <v>0</v>
      </c>
      <c r="AC7269" s="7">
        <v>5</v>
      </c>
      <c r="AD7269" s="7">
        <v>0</v>
      </c>
      <c r="AE7269">
        <v>2</v>
      </c>
      <c r="AF7269">
        <v>0</v>
      </c>
      <c r="AG7269">
        <v>0</v>
      </c>
      <c r="AH7269">
        <v>0</v>
      </c>
      <c r="AI7269">
        <v>0</v>
      </c>
      <c r="AJ7269">
        <v>1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</row>
    <row r="7270" spans="1:44" x14ac:dyDescent="0.25">
      <c r="A7270">
        <v>1609669</v>
      </c>
      <c r="B7270">
        <v>799229</v>
      </c>
      <c r="C7270">
        <v>25.394365267871301</v>
      </c>
      <c r="D7270">
        <v>40.9623162808399</v>
      </c>
      <c r="E7270" s="68" t="s">
        <v>946</v>
      </c>
      <c r="F7270" s="8">
        <f>INDEX(Δεδομένα!$P:$P,MATCH('2020'!E7270,Δεδομένα!$O:$O,0))</f>
        <v>19</v>
      </c>
      <c r="G7270" s="6" t="s">
        <v>64</v>
      </c>
      <c r="H7270" s="2" t="str">
        <f>INDEX(Δεδομένα!B$1:B$51,MATCH('2020'!G7270,Δεδομένα!A$1:A$51,0))</f>
        <v>ΑΝΑΤΟΛΙΚΗΣ ΜΑΚΕΔΟΝΙΑΣ ΚΑΙ ΘΡΑΚΗΣ</v>
      </c>
      <c r="I7270" s="8">
        <f>INDEX(Δεδομένα!E$1:E$13,MATCH('2020'!H7270,Δεδομένα!D$1:D$13,0))</f>
        <v>2</v>
      </c>
      <c r="J7270" s="1">
        <v>44127</v>
      </c>
      <c r="K7270" s="6" t="s">
        <v>310</v>
      </c>
      <c r="L7270" s="36" t="str">
        <f t="shared" si="452"/>
        <v>23/10/2020 18:15</v>
      </c>
      <c r="M7270" s="1">
        <v>44127</v>
      </c>
      <c r="N7270" s="6" t="s">
        <v>259</v>
      </c>
      <c r="O7270" s="36" t="str">
        <f t="shared" si="453"/>
        <v>23/10/2020 19:00</v>
      </c>
      <c r="P7270" s="46">
        <f t="shared" si="454"/>
        <v>3.125E-2</v>
      </c>
      <c r="Q7270" s="48">
        <v>0</v>
      </c>
      <c r="R7270" s="47">
        <f t="shared" si="455"/>
        <v>45</v>
      </c>
      <c r="S7270" s="6" t="s">
        <v>44</v>
      </c>
      <c r="T7270" s="6" t="s">
        <v>72</v>
      </c>
      <c r="U7270" s="6" t="s">
        <v>44</v>
      </c>
      <c r="V7270" s="6" t="s">
        <v>3622</v>
      </c>
      <c r="W7270" s="7">
        <v>0</v>
      </c>
      <c r="X7270" s="7">
        <v>0</v>
      </c>
      <c r="Y7270" s="7">
        <v>0</v>
      </c>
      <c r="Z7270" s="7">
        <v>0.4</v>
      </c>
      <c r="AA7270" s="7">
        <v>0</v>
      </c>
      <c r="AB7270" s="7">
        <v>0</v>
      </c>
      <c r="AC7270" s="7">
        <v>0</v>
      </c>
      <c r="AD7270" s="7">
        <v>0</v>
      </c>
      <c r="AE7270">
        <v>2</v>
      </c>
      <c r="AF7270">
        <v>0</v>
      </c>
      <c r="AG7270">
        <v>0</v>
      </c>
      <c r="AH7270">
        <v>0</v>
      </c>
      <c r="AI7270">
        <v>0</v>
      </c>
      <c r="AJ7270">
        <v>1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</row>
    <row r="7271" spans="1:44" x14ac:dyDescent="0.25">
      <c r="A7271">
        <v>1600933</v>
      </c>
      <c r="B7271">
        <v>799177</v>
      </c>
      <c r="C7271">
        <v>23.558977127075199</v>
      </c>
      <c r="D7271">
        <v>41.065986633300803</v>
      </c>
      <c r="E7271" s="68" t="s">
        <v>1125</v>
      </c>
      <c r="F7271" s="8">
        <f>INDEX(Δεδομένα!$P:$P,MATCH('2020'!E7271,Δεδομένα!$O:$O,0))</f>
        <v>47</v>
      </c>
      <c r="G7271" s="6" t="s">
        <v>1070</v>
      </c>
      <c r="H7271" s="2" t="str">
        <f>INDEX(Δεδομένα!B$1:B$51,MATCH('2020'!G7271,Δεδομένα!A$1:A$51,0))</f>
        <v>ΚΕΝΤΡΙΚΗΣ ΜΑΚΕΔΟΝΙΑΣ</v>
      </c>
      <c r="I7271" s="8">
        <f>INDEX(Δεδομένα!E$1:E$13,MATCH('2020'!H7271,Δεδομένα!D$1:D$13,0))</f>
        <v>3</v>
      </c>
      <c r="J7271" s="1">
        <v>44127</v>
      </c>
      <c r="K7271" s="6" t="s">
        <v>66</v>
      </c>
      <c r="L7271" s="36" t="str">
        <f t="shared" si="452"/>
        <v>23/10/2020 15:15</v>
      </c>
      <c r="M7271" s="1">
        <v>44127</v>
      </c>
      <c r="N7271" s="6" t="s">
        <v>304</v>
      </c>
      <c r="O7271" s="36" t="str">
        <f t="shared" si="453"/>
        <v>23/10/2020 16:08</v>
      </c>
      <c r="P7271" s="46">
        <f t="shared" si="454"/>
        <v>3.680555555911269E-2</v>
      </c>
      <c r="Q7271" s="48">
        <v>0</v>
      </c>
      <c r="R7271" s="47">
        <f t="shared" si="455"/>
        <v>53.000000005122274</v>
      </c>
      <c r="S7271" s="6" t="s">
        <v>44</v>
      </c>
      <c r="T7271" s="6" t="s">
        <v>2793</v>
      </c>
      <c r="U7271" s="6" t="s">
        <v>44</v>
      </c>
      <c r="V7271" s="6" t="s">
        <v>7417</v>
      </c>
      <c r="W7271" s="7">
        <v>0</v>
      </c>
      <c r="X7271" s="7">
        <v>0</v>
      </c>
      <c r="Y7271" s="7">
        <v>0</v>
      </c>
      <c r="Z7271" s="7">
        <v>2</v>
      </c>
      <c r="AA7271" s="7">
        <v>0</v>
      </c>
      <c r="AB7271" s="7">
        <v>0</v>
      </c>
      <c r="AC7271" s="7">
        <v>0</v>
      </c>
      <c r="AD7271" s="7">
        <v>0</v>
      </c>
      <c r="AE7271">
        <v>2</v>
      </c>
      <c r="AF7271">
        <v>0</v>
      </c>
      <c r="AG7271">
        <v>0</v>
      </c>
      <c r="AH7271">
        <v>0</v>
      </c>
      <c r="AI7271">
        <v>0</v>
      </c>
      <c r="AJ7271">
        <v>1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</row>
    <row r="7272" spans="1:44" x14ac:dyDescent="0.25">
      <c r="A7272">
        <v>1600940</v>
      </c>
      <c r="B7272">
        <v>799187</v>
      </c>
      <c r="C7272">
        <v>23.972078143923</v>
      </c>
      <c r="D7272">
        <v>41.029189761968397</v>
      </c>
      <c r="E7272" s="68" t="s">
        <v>3984</v>
      </c>
      <c r="F7272" s="8">
        <f>INDEX(Δεδομένα!$P:$P,MATCH('2020'!E7272,Δεδομένα!$O:$O,0))</f>
        <v>53</v>
      </c>
      <c r="G7272" s="6" t="s">
        <v>1070</v>
      </c>
      <c r="H7272" s="2" t="str">
        <f>INDEX(Δεδομένα!B$1:B$51,MATCH('2020'!G7272,Δεδομένα!A$1:A$51,0))</f>
        <v>ΚΕΝΤΡΙΚΗΣ ΜΑΚΕΔΟΝΙΑΣ</v>
      </c>
      <c r="I7272" s="8">
        <f>INDEX(Δεδομένα!E$1:E$13,MATCH('2020'!H7272,Δεδομένα!D$1:D$13,0))</f>
        <v>3</v>
      </c>
      <c r="J7272" s="1">
        <v>44127</v>
      </c>
      <c r="K7272" s="6" t="s">
        <v>703</v>
      </c>
      <c r="L7272" s="36" t="str">
        <f t="shared" si="452"/>
        <v>23/10/2020 15:55</v>
      </c>
      <c r="M7272" s="1">
        <v>44127</v>
      </c>
      <c r="N7272" s="6" t="s">
        <v>234</v>
      </c>
      <c r="O7272" s="36" t="str">
        <f t="shared" si="453"/>
        <v>23/10/2020 19:05</v>
      </c>
      <c r="P7272" s="46">
        <f t="shared" si="454"/>
        <v>0.13194444444525288</v>
      </c>
      <c r="Q7272" s="48">
        <v>0</v>
      </c>
      <c r="R7272" s="47">
        <f t="shared" si="455"/>
        <v>190.00000000116415</v>
      </c>
      <c r="S7272" s="6" t="s">
        <v>44</v>
      </c>
      <c r="T7272" s="6" t="s">
        <v>3985</v>
      </c>
      <c r="U7272" s="6" t="s">
        <v>4582</v>
      </c>
      <c r="V7272" s="6" t="s">
        <v>6429</v>
      </c>
      <c r="W7272" s="7">
        <v>0</v>
      </c>
      <c r="X7272" s="7">
        <v>0</v>
      </c>
      <c r="Y7272" s="7">
        <v>0</v>
      </c>
      <c r="Z7272" s="7">
        <v>0</v>
      </c>
      <c r="AA7272" s="7">
        <v>0</v>
      </c>
      <c r="AB7272" s="7">
        <v>0</v>
      </c>
      <c r="AC7272" s="7">
        <v>30</v>
      </c>
      <c r="AD7272" s="7">
        <v>0</v>
      </c>
      <c r="AE7272">
        <v>5</v>
      </c>
      <c r="AF7272">
        <v>0</v>
      </c>
      <c r="AG7272">
        <v>0</v>
      </c>
      <c r="AH7272">
        <v>0</v>
      </c>
      <c r="AI7272">
        <v>0</v>
      </c>
      <c r="AJ7272">
        <v>3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</row>
    <row r="7273" spans="1:44" x14ac:dyDescent="0.25">
      <c r="A7273">
        <v>1600934</v>
      </c>
      <c r="B7273">
        <v>799259</v>
      </c>
      <c r="C7273">
        <v>23.571166324980599</v>
      </c>
      <c r="D7273">
        <v>41.065765205742203</v>
      </c>
      <c r="E7273" s="68" t="s">
        <v>1125</v>
      </c>
      <c r="F7273" s="8">
        <f>INDEX(Δεδομένα!$P:$P,MATCH('2020'!E7273,Δεδομένα!$O:$O,0))</f>
        <v>47</v>
      </c>
      <c r="G7273" s="6" t="s">
        <v>1070</v>
      </c>
      <c r="H7273" s="2" t="str">
        <f>INDEX(Δεδομένα!B$1:B$51,MATCH('2020'!G7273,Δεδομένα!A$1:A$51,0))</f>
        <v>ΚΕΝΤΡΙΚΗΣ ΜΑΚΕΔΟΝΙΑΣ</v>
      </c>
      <c r="I7273" s="8">
        <f>INDEX(Δεδομένα!E$1:E$13,MATCH('2020'!H7273,Δεδομένα!D$1:D$13,0))</f>
        <v>3</v>
      </c>
      <c r="J7273" s="1">
        <v>44127</v>
      </c>
      <c r="K7273" s="6" t="s">
        <v>86</v>
      </c>
      <c r="L7273" s="36" t="str">
        <f t="shared" si="452"/>
        <v>23/10/2020 18:55</v>
      </c>
      <c r="M7273" s="1">
        <v>44127</v>
      </c>
      <c r="N7273" s="6" t="s">
        <v>100</v>
      </c>
      <c r="O7273" s="36" t="str">
        <f t="shared" si="453"/>
        <v>23/10/2020 20:50</v>
      </c>
      <c r="P7273" s="46">
        <f t="shared" si="454"/>
        <v>7.9861111109494232E-2</v>
      </c>
      <c r="Q7273" s="48">
        <v>0</v>
      </c>
      <c r="R7273" s="47">
        <f t="shared" si="455"/>
        <v>114.99999999767169</v>
      </c>
      <c r="S7273" s="6" t="s">
        <v>44</v>
      </c>
      <c r="T7273" s="6" t="s">
        <v>2793</v>
      </c>
      <c r="U7273" s="6" t="s">
        <v>3094</v>
      </c>
      <c r="V7273" s="6" t="s">
        <v>7425</v>
      </c>
      <c r="W7273" s="7">
        <v>0</v>
      </c>
      <c r="X7273" s="7">
        <v>0</v>
      </c>
      <c r="Y7273" s="7">
        <v>0</v>
      </c>
      <c r="Z7273" s="7">
        <v>0</v>
      </c>
      <c r="AA7273" s="7">
        <v>0</v>
      </c>
      <c r="AB7273" s="7">
        <v>0</v>
      </c>
      <c r="AC7273" s="7">
        <v>10</v>
      </c>
      <c r="AD7273" s="7">
        <v>0</v>
      </c>
      <c r="AE7273">
        <v>2</v>
      </c>
      <c r="AF7273">
        <v>0</v>
      </c>
      <c r="AG7273">
        <v>0</v>
      </c>
      <c r="AH7273">
        <v>0</v>
      </c>
      <c r="AI7273">
        <v>0</v>
      </c>
      <c r="AJ7273">
        <v>1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</row>
    <row r="7274" spans="1:44" x14ac:dyDescent="0.25">
      <c r="A7274">
        <v>1600942</v>
      </c>
      <c r="B7274">
        <v>799262</v>
      </c>
      <c r="C7274">
        <v>23.768145268355699</v>
      </c>
      <c r="D7274">
        <v>41.0288345919882</v>
      </c>
      <c r="E7274" s="68" t="s">
        <v>3984</v>
      </c>
      <c r="F7274" s="8">
        <f>INDEX(Δεδομένα!$P:$P,MATCH('2020'!E7274,Δεδομένα!$O:$O,0))</f>
        <v>53</v>
      </c>
      <c r="G7274" s="6" t="s">
        <v>1070</v>
      </c>
      <c r="H7274" s="2" t="str">
        <f>INDEX(Δεδομένα!B$1:B$51,MATCH('2020'!G7274,Δεδομένα!A$1:A$51,0))</f>
        <v>ΚΕΝΤΡΙΚΗΣ ΜΑΚΕΔΟΝΙΑΣ</v>
      </c>
      <c r="I7274" s="8">
        <f>INDEX(Δεδομένα!E$1:E$13,MATCH('2020'!H7274,Δεδομένα!D$1:D$13,0))</f>
        <v>3</v>
      </c>
      <c r="J7274" s="1">
        <v>44127</v>
      </c>
      <c r="K7274" s="6" t="s">
        <v>234</v>
      </c>
      <c r="L7274" s="36" t="str">
        <f t="shared" si="452"/>
        <v>23/10/2020 19:05</v>
      </c>
      <c r="M7274" s="1">
        <v>44127</v>
      </c>
      <c r="N7274" s="6" t="s">
        <v>101</v>
      </c>
      <c r="O7274" s="36" t="str">
        <f t="shared" si="453"/>
        <v>23/10/2020 21:32</v>
      </c>
      <c r="P7274" s="46">
        <f t="shared" si="454"/>
        <v>0.10208333333139308</v>
      </c>
      <c r="Q7274" s="48">
        <v>0</v>
      </c>
      <c r="R7274" s="47">
        <f t="shared" si="455"/>
        <v>146.99999999720603</v>
      </c>
      <c r="S7274" s="6" t="s">
        <v>44</v>
      </c>
      <c r="T7274" s="6" t="s">
        <v>3985</v>
      </c>
      <c r="U7274" s="6" t="s">
        <v>7426</v>
      </c>
      <c r="V7274" s="6" t="s">
        <v>7427</v>
      </c>
      <c r="W7274" s="7">
        <v>0</v>
      </c>
      <c r="X7274" s="7">
        <v>0</v>
      </c>
      <c r="Y7274" s="7">
        <v>0</v>
      </c>
      <c r="Z7274" s="7">
        <v>0</v>
      </c>
      <c r="AA7274" s="7">
        <v>0</v>
      </c>
      <c r="AB7274" s="7">
        <v>0</v>
      </c>
      <c r="AC7274" s="7">
        <v>2</v>
      </c>
      <c r="AD7274" s="7">
        <v>0</v>
      </c>
      <c r="AE7274">
        <v>6</v>
      </c>
      <c r="AF7274">
        <v>0</v>
      </c>
      <c r="AG7274">
        <v>0</v>
      </c>
      <c r="AH7274">
        <v>0</v>
      </c>
      <c r="AI7274">
        <v>0</v>
      </c>
      <c r="AJ7274">
        <v>3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</row>
    <row r="7275" spans="1:44" x14ac:dyDescent="0.25">
      <c r="A7275">
        <v>1602067</v>
      </c>
      <c r="B7275">
        <v>799166</v>
      </c>
      <c r="C7275">
        <v>21.538017408297499</v>
      </c>
      <c r="D7275">
        <v>39.722755780525802</v>
      </c>
      <c r="E7275" s="68" t="s">
        <v>1047</v>
      </c>
      <c r="F7275" s="8">
        <f>INDEX(Δεδομένα!$P:$P,MATCH('2020'!E7275,Δεδομένα!$O:$O,0))</f>
        <v>114</v>
      </c>
      <c r="G7275" s="6" t="s">
        <v>884</v>
      </c>
      <c r="H7275" s="2" t="str">
        <f>INDEX(Δεδομένα!B$1:B$51,MATCH('2020'!G7275,Δεδομένα!A$1:A$51,0))</f>
        <v>ΘΕΣΣΑΛΙΑΣ</v>
      </c>
      <c r="I7275" s="8">
        <f>INDEX(Δεδομένα!E$1:E$13,MATCH('2020'!H7275,Δεδομένα!D$1:D$13,0))</f>
        <v>6</v>
      </c>
      <c r="J7275" s="1">
        <v>44127</v>
      </c>
      <c r="K7275" s="6" t="s">
        <v>542</v>
      </c>
      <c r="L7275" s="36" t="str">
        <f t="shared" si="452"/>
        <v>23/10/2020 14:30</v>
      </c>
      <c r="M7275" s="1">
        <v>44127</v>
      </c>
      <c r="N7275" s="6" t="s">
        <v>543</v>
      </c>
      <c r="O7275" s="36" t="str">
        <f t="shared" si="453"/>
        <v>23/10/2020 15:45</v>
      </c>
      <c r="P7275" s="46">
        <f t="shared" si="454"/>
        <v>5.2083333335758653E-2</v>
      </c>
      <c r="Q7275" s="48">
        <v>0</v>
      </c>
      <c r="R7275" s="47">
        <f t="shared" si="455"/>
        <v>75.00000000349246</v>
      </c>
      <c r="S7275" s="6" t="s">
        <v>44</v>
      </c>
      <c r="T7275" s="6" t="s">
        <v>1048</v>
      </c>
      <c r="U7275" s="6" t="s">
        <v>44</v>
      </c>
      <c r="V7275" s="6" t="s">
        <v>7416</v>
      </c>
      <c r="W7275" s="7">
        <v>0</v>
      </c>
      <c r="X7275" s="7">
        <v>0</v>
      </c>
      <c r="Y7275" s="7">
        <v>0</v>
      </c>
      <c r="Z7275" s="7">
        <v>0</v>
      </c>
      <c r="AA7275" s="7">
        <v>0</v>
      </c>
      <c r="AB7275" s="7">
        <v>3</v>
      </c>
      <c r="AC7275" s="7">
        <v>0</v>
      </c>
      <c r="AD7275" s="7">
        <v>0</v>
      </c>
      <c r="AE7275">
        <v>5</v>
      </c>
      <c r="AF7275">
        <v>0</v>
      </c>
      <c r="AG7275">
        <v>0</v>
      </c>
      <c r="AH7275">
        <v>0</v>
      </c>
      <c r="AI7275">
        <v>0</v>
      </c>
      <c r="AJ7275">
        <v>2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</row>
    <row r="7276" spans="1:44" x14ac:dyDescent="0.25">
      <c r="A7276">
        <v>1601561</v>
      </c>
      <c r="B7276">
        <v>799205</v>
      </c>
      <c r="C7276">
        <v>21.9681682037718</v>
      </c>
      <c r="D7276">
        <v>38.930781879379403</v>
      </c>
      <c r="E7276" s="68" t="s">
        <v>417</v>
      </c>
      <c r="F7276" s="8">
        <f>INDEX(Δεδομένα!$P:$P,MATCH('2020'!E7276,Δεδομένα!$O:$O,0))</f>
        <v>168</v>
      </c>
      <c r="G7276" s="6" t="s">
        <v>399</v>
      </c>
      <c r="H7276" s="2" t="str">
        <f>INDEX(Δεδομένα!B$1:B$51,MATCH('2020'!G7276,Δεδομένα!A$1:A$51,0))</f>
        <v>ΣΤΕΡΕΑΣ ΕΛΛΑΔΟΣ</v>
      </c>
      <c r="I7276" s="8">
        <f>INDEX(Δεδομένα!E$1:E$13,MATCH('2020'!H7276,Δεδομένα!D$1:D$13,0))</f>
        <v>9</v>
      </c>
      <c r="J7276" s="1">
        <v>44127</v>
      </c>
      <c r="K7276" s="6" t="s">
        <v>530</v>
      </c>
      <c r="L7276" s="36" t="str">
        <f t="shared" si="452"/>
        <v>23/10/2020 17:05</v>
      </c>
      <c r="M7276" s="1">
        <v>44127</v>
      </c>
      <c r="N7276" s="6" t="s">
        <v>289</v>
      </c>
      <c r="O7276" s="36" t="str">
        <f t="shared" si="453"/>
        <v>23/10/2020 17:55</v>
      </c>
      <c r="P7276" s="46">
        <f t="shared" si="454"/>
        <v>3.4722222226264421E-2</v>
      </c>
      <c r="Q7276" s="48">
        <v>0</v>
      </c>
      <c r="R7276" s="47">
        <f t="shared" si="455"/>
        <v>50.000000005820766</v>
      </c>
      <c r="S7276" s="6" t="s">
        <v>44</v>
      </c>
      <c r="T7276" s="6" t="s">
        <v>421</v>
      </c>
      <c r="U7276" s="6" t="s">
        <v>1490</v>
      </c>
      <c r="V7276" s="6" t="s">
        <v>5847</v>
      </c>
      <c r="W7276" s="7">
        <v>0</v>
      </c>
      <c r="X7276" s="7">
        <v>1</v>
      </c>
      <c r="Y7276" s="7">
        <v>0</v>
      </c>
      <c r="Z7276" s="7">
        <v>0</v>
      </c>
      <c r="AA7276" s="7">
        <v>0</v>
      </c>
      <c r="AB7276" s="7">
        <v>0</v>
      </c>
      <c r="AC7276" s="7">
        <v>0</v>
      </c>
      <c r="AD7276" s="7">
        <v>0</v>
      </c>
      <c r="AE7276">
        <v>2</v>
      </c>
      <c r="AF7276">
        <v>0</v>
      </c>
      <c r="AG7276">
        <v>0</v>
      </c>
      <c r="AH7276">
        <v>0</v>
      </c>
      <c r="AI7276">
        <v>0</v>
      </c>
      <c r="AJ7276">
        <v>1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</row>
    <row r="7277" spans="1:44" x14ac:dyDescent="0.25">
      <c r="A7277">
        <v>1601750</v>
      </c>
      <c r="B7277">
        <v>799338</v>
      </c>
      <c r="C7277">
        <v>21.218367138185702</v>
      </c>
      <c r="D7277">
        <v>38.680691672931601</v>
      </c>
      <c r="E7277" s="68" t="s">
        <v>1431</v>
      </c>
      <c r="F7277" s="8">
        <f>INDEX(Δεδομένα!$P:$P,MATCH('2020'!E7277,Δεδομένα!$O:$O,0))</f>
        <v>128</v>
      </c>
      <c r="G7277" s="6" t="s">
        <v>335</v>
      </c>
      <c r="H7277" s="2" t="str">
        <f>INDEX(Δεδομένα!B$1:B$51,MATCH('2020'!G7277,Δεδομένα!A$1:A$51,0))</f>
        <v>ΔΥΤΙΚΗΣ ΕΛΛΑΔΟΣ</v>
      </c>
      <c r="I7277" s="8">
        <f>INDEX(Δεδομένα!E$1:E$13,MATCH('2020'!H7277,Δεδομένα!D$1:D$13,0))</f>
        <v>7</v>
      </c>
      <c r="J7277" s="1">
        <v>44128</v>
      </c>
      <c r="K7277" s="6" t="s">
        <v>742</v>
      </c>
      <c r="L7277" s="36" t="str">
        <f t="shared" si="452"/>
        <v>24/10/2020 04:10</v>
      </c>
      <c r="M7277" s="1">
        <v>44128</v>
      </c>
      <c r="N7277" s="6" t="s">
        <v>7430</v>
      </c>
      <c r="O7277" s="36" t="str">
        <f t="shared" si="453"/>
        <v>24/10/2020 06:13</v>
      </c>
      <c r="P7277" s="46">
        <f t="shared" si="454"/>
        <v>8.5416666668606922E-2</v>
      </c>
      <c r="Q7277" s="48">
        <v>0</v>
      </c>
      <c r="R7277" s="47">
        <f t="shared" si="455"/>
        <v>123.00000000279397</v>
      </c>
      <c r="S7277" s="6" t="s">
        <v>44</v>
      </c>
      <c r="T7277" s="6" t="s">
        <v>1017</v>
      </c>
      <c r="U7277" s="6" t="s">
        <v>1018</v>
      </c>
      <c r="V7277" s="6" t="s">
        <v>7429</v>
      </c>
      <c r="W7277" s="7">
        <v>0</v>
      </c>
      <c r="X7277" s="7">
        <v>0</v>
      </c>
      <c r="Y7277" s="7">
        <v>0</v>
      </c>
      <c r="Z7277" s="7">
        <v>0</v>
      </c>
      <c r="AA7277" s="7">
        <v>1</v>
      </c>
      <c r="AB7277" s="7">
        <v>0</v>
      </c>
      <c r="AC7277" s="7">
        <v>0</v>
      </c>
      <c r="AD7277" s="7">
        <v>0</v>
      </c>
      <c r="AE7277">
        <v>3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</row>
    <row r="7278" spans="1:44" x14ac:dyDescent="0.25">
      <c r="A7278">
        <v>1601094</v>
      </c>
      <c r="B7278">
        <v>799513</v>
      </c>
      <c r="C7278">
        <v>22.345156053983999</v>
      </c>
      <c r="D7278">
        <v>37.521907949089602</v>
      </c>
      <c r="E7278" s="68" t="s">
        <v>1893</v>
      </c>
      <c r="F7278" s="8">
        <f>INDEX(Δεδομένα!$P:$P,MATCH('2020'!E7278,Δεδομένα!$O:$O,0))</f>
        <v>137</v>
      </c>
      <c r="G7278" s="6" t="s">
        <v>932</v>
      </c>
      <c r="H7278" s="2" t="str">
        <f>INDEX(Δεδομένα!B$1:B$51,MATCH('2020'!G7278,Δεδομένα!A$1:A$51,0))</f>
        <v>ΠΕΛΛΟΠΟΝΗΣΟΥ</v>
      </c>
      <c r="I7278" s="8">
        <f>INDEX(Δεδομένα!E$1:E$13,MATCH('2020'!H7278,Δεδομένα!D$1:D$13,0))</f>
        <v>8</v>
      </c>
      <c r="J7278" s="1">
        <v>44128</v>
      </c>
      <c r="K7278" s="6" t="s">
        <v>85</v>
      </c>
      <c r="L7278" s="36" t="str">
        <f t="shared" si="452"/>
        <v>24/10/2020 17:50</v>
      </c>
      <c r="M7278" s="1">
        <v>44128</v>
      </c>
      <c r="N7278" s="6" t="s">
        <v>327</v>
      </c>
      <c r="O7278" s="36" t="str">
        <f t="shared" si="453"/>
        <v>24/10/2020 18:50</v>
      </c>
      <c r="P7278" s="46">
        <f t="shared" si="454"/>
        <v>4.1666666664241347E-2</v>
      </c>
      <c r="Q7278" s="48">
        <v>0</v>
      </c>
      <c r="R7278" s="47">
        <f t="shared" si="455"/>
        <v>59.99999999650754</v>
      </c>
      <c r="S7278" s="6" t="s">
        <v>44</v>
      </c>
      <c r="T7278" s="6" t="s">
        <v>1894</v>
      </c>
      <c r="U7278" s="6" t="s">
        <v>44</v>
      </c>
      <c r="V7278" s="6" t="s">
        <v>1167</v>
      </c>
      <c r="W7278" s="7">
        <v>0.03</v>
      </c>
      <c r="X7278" s="7">
        <v>0</v>
      </c>
      <c r="Y7278" s="7">
        <v>0</v>
      </c>
      <c r="Z7278" s="7">
        <v>0</v>
      </c>
      <c r="AA7278" s="7">
        <v>0</v>
      </c>
      <c r="AB7278" s="7">
        <v>0</v>
      </c>
      <c r="AC7278" s="7">
        <v>0</v>
      </c>
      <c r="AD7278" s="7">
        <v>0</v>
      </c>
      <c r="AE7278">
        <v>4</v>
      </c>
      <c r="AF7278">
        <v>0</v>
      </c>
      <c r="AG7278">
        <v>0</v>
      </c>
      <c r="AH7278">
        <v>0</v>
      </c>
      <c r="AI7278">
        <v>0</v>
      </c>
      <c r="AJ7278">
        <v>2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</row>
    <row r="7279" spans="1:44" x14ac:dyDescent="0.25">
      <c r="A7279">
        <v>1601097</v>
      </c>
      <c r="B7279">
        <v>799516</v>
      </c>
      <c r="C7279">
        <v>22.436865401968898</v>
      </c>
      <c r="D7279">
        <v>37.522315101806598</v>
      </c>
      <c r="E7279" s="68" t="s">
        <v>1893</v>
      </c>
      <c r="F7279" s="8">
        <f>INDEX(Δεδομένα!$P:$P,MATCH('2020'!E7279,Δεδομένα!$O:$O,0))</f>
        <v>137</v>
      </c>
      <c r="G7279" s="6" t="s">
        <v>932</v>
      </c>
      <c r="H7279" s="2" t="str">
        <f>INDEX(Δεδομένα!B$1:B$51,MATCH('2020'!G7279,Δεδομένα!A$1:A$51,0))</f>
        <v>ΠΕΛΛΟΠΟΝΗΣΟΥ</v>
      </c>
      <c r="I7279" s="8">
        <f>INDEX(Δεδομένα!E$1:E$13,MATCH('2020'!H7279,Δεδομένα!D$1:D$13,0))</f>
        <v>8</v>
      </c>
      <c r="J7279" s="1">
        <v>44128</v>
      </c>
      <c r="K7279" s="6" t="s">
        <v>891</v>
      </c>
      <c r="L7279" s="36" t="str">
        <f t="shared" si="452"/>
        <v>24/10/2020 18:09</v>
      </c>
      <c r="M7279" s="1">
        <v>44128</v>
      </c>
      <c r="N7279" s="6" t="s">
        <v>2167</v>
      </c>
      <c r="O7279" s="36" t="str">
        <f t="shared" si="453"/>
        <v>24/10/2020 20:32</v>
      </c>
      <c r="P7279" s="46">
        <f t="shared" si="454"/>
        <v>9.930555555911269E-2</v>
      </c>
      <c r="Q7279" s="48">
        <v>0</v>
      </c>
      <c r="R7279" s="47">
        <f t="shared" si="455"/>
        <v>143.00000000512227</v>
      </c>
      <c r="S7279" s="6" t="s">
        <v>44</v>
      </c>
      <c r="T7279" s="6" t="s">
        <v>1894</v>
      </c>
      <c r="U7279" s="6" t="s">
        <v>44</v>
      </c>
      <c r="V7279" s="6" t="s">
        <v>1908</v>
      </c>
      <c r="W7279" s="7">
        <v>0</v>
      </c>
      <c r="X7279" s="7">
        <v>0</v>
      </c>
      <c r="Y7279" s="7">
        <v>0</v>
      </c>
      <c r="Z7279" s="7">
        <v>0</v>
      </c>
      <c r="AA7279" s="7">
        <v>2</v>
      </c>
      <c r="AB7279" s="7">
        <v>0</v>
      </c>
      <c r="AC7279" s="7">
        <v>0</v>
      </c>
      <c r="AD7279" s="7">
        <v>0</v>
      </c>
      <c r="AE7279">
        <v>6</v>
      </c>
      <c r="AF7279">
        <v>6</v>
      </c>
      <c r="AG7279">
        <v>0</v>
      </c>
      <c r="AH7279">
        <v>0</v>
      </c>
      <c r="AI7279">
        <v>0</v>
      </c>
      <c r="AJ7279">
        <v>3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</row>
    <row r="7280" spans="1:44" x14ac:dyDescent="0.25">
      <c r="A7280">
        <v>1603651</v>
      </c>
      <c r="B7280">
        <v>799498</v>
      </c>
      <c r="C7280">
        <v>23.4504814878606</v>
      </c>
      <c r="D7280">
        <v>38.350461902401399</v>
      </c>
      <c r="E7280" s="68" t="s">
        <v>845</v>
      </c>
      <c r="F7280" s="8">
        <f>INDEX(Δεδομένα!$P:$P,MATCH('2020'!E7280,Δεδομένα!$O:$O,0))</f>
        <v>176</v>
      </c>
      <c r="G7280" s="6" t="s">
        <v>846</v>
      </c>
      <c r="H7280" s="2" t="str">
        <f>INDEX(Δεδομένα!B$1:B$51,MATCH('2020'!G7280,Δεδομένα!A$1:A$51,0))</f>
        <v>ΣΤΕΡΕΑΣ ΕΛΛΑΔΟΣ</v>
      </c>
      <c r="I7280" s="8">
        <f>INDEX(Δεδομένα!E$1:E$13,MATCH('2020'!H7280,Δεδομένα!D$1:D$13,0))</f>
        <v>9</v>
      </c>
      <c r="J7280" s="1">
        <v>44128</v>
      </c>
      <c r="K7280" s="6" t="s">
        <v>324</v>
      </c>
      <c r="L7280" s="36" t="str">
        <f t="shared" si="452"/>
        <v>24/10/2020 16:22</v>
      </c>
      <c r="M7280" s="1">
        <v>44128</v>
      </c>
      <c r="N7280" s="6" t="s">
        <v>750</v>
      </c>
      <c r="O7280" s="36" t="str">
        <f t="shared" si="453"/>
        <v>24/10/2020 16:45</v>
      </c>
      <c r="P7280" s="46">
        <f t="shared" si="454"/>
        <v>1.5972222223354038E-2</v>
      </c>
      <c r="Q7280" s="48">
        <v>0</v>
      </c>
      <c r="R7280" s="47">
        <f t="shared" si="455"/>
        <v>23.000000001629815</v>
      </c>
      <c r="S7280" s="6" t="s">
        <v>44</v>
      </c>
      <c r="T7280" s="6" t="s">
        <v>849</v>
      </c>
      <c r="U7280" s="6" t="s">
        <v>44</v>
      </c>
      <c r="V7280" s="6" t="s">
        <v>7450</v>
      </c>
      <c r="W7280" s="7">
        <v>0</v>
      </c>
      <c r="X7280" s="7">
        <v>0</v>
      </c>
      <c r="Y7280" s="7">
        <v>0</v>
      </c>
      <c r="Z7280" s="7">
        <v>0</v>
      </c>
      <c r="AA7280" s="7">
        <v>0</v>
      </c>
      <c r="AB7280" s="7">
        <v>0</v>
      </c>
      <c r="AC7280" s="7">
        <v>20</v>
      </c>
      <c r="AD7280" s="7">
        <v>0</v>
      </c>
      <c r="AE7280">
        <v>2</v>
      </c>
      <c r="AF7280">
        <v>0</v>
      </c>
      <c r="AG7280">
        <v>0</v>
      </c>
      <c r="AH7280">
        <v>0</v>
      </c>
      <c r="AI7280">
        <v>0</v>
      </c>
      <c r="AJ7280">
        <v>1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</row>
    <row r="7281" spans="1:44" x14ac:dyDescent="0.25">
      <c r="A7281">
        <v>1601557</v>
      </c>
      <c r="B7281">
        <v>799427</v>
      </c>
      <c r="C7281">
        <v>26.259730644909201</v>
      </c>
      <c r="D7281">
        <v>41.6287606060231</v>
      </c>
      <c r="E7281" s="68" t="s">
        <v>1223</v>
      </c>
      <c r="F7281" s="8">
        <f>INDEX(Δεδομένα!$P:$P,MATCH('2020'!E7281,Δεδομένα!$O:$O,0))</f>
        <v>36</v>
      </c>
      <c r="G7281" s="6" t="s">
        <v>148</v>
      </c>
      <c r="H7281" s="2" t="str">
        <f>INDEX(Δεδομένα!B$1:B$51,MATCH('2020'!G7281,Δεδομένα!A$1:A$51,0))</f>
        <v>ΑΝΑΤΟΛΙΚΗΣ ΜΑΚΕΔΟΝΙΑΣ ΚΑΙ ΘΡΑΚΗΣ</v>
      </c>
      <c r="I7281" s="8">
        <f>INDEX(Δεδομένα!E$1:E$13,MATCH('2020'!H7281,Δεδομένα!D$1:D$13,0))</f>
        <v>2</v>
      </c>
      <c r="J7281" s="1">
        <v>44128</v>
      </c>
      <c r="K7281" s="6" t="s">
        <v>128</v>
      </c>
      <c r="L7281" s="36" t="str">
        <f t="shared" si="452"/>
        <v>24/10/2020 13:25</v>
      </c>
      <c r="M7281" s="1">
        <v>44128</v>
      </c>
      <c r="N7281" s="6" t="s">
        <v>1956</v>
      </c>
      <c r="O7281" s="36" t="str">
        <f t="shared" si="453"/>
        <v>24/10/2020 13:58</v>
      </c>
      <c r="P7281" s="46">
        <f t="shared" si="454"/>
        <v>2.2916666661330964E-2</v>
      </c>
      <c r="Q7281" s="48">
        <v>0</v>
      </c>
      <c r="R7281" s="47">
        <f t="shared" si="455"/>
        <v>32.999999992316589</v>
      </c>
      <c r="S7281" s="6" t="s">
        <v>44</v>
      </c>
      <c r="T7281" s="6" t="s">
        <v>1119</v>
      </c>
      <c r="U7281" s="6" t="s">
        <v>2913</v>
      </c>
      <c r="V7281" s="6" t="s">
        <v>3393</v>
      </c>
      <c r="W7281" s="7">
        <v>0</v>
      </c>
      <c r="X7281" s="7">
        <v>0</v>
      </c>
      <c r="Y7281" s="7">
        <v>0</v>
      </c>
      <c r="Z7281" s="7">
        <v>2</v>
      </c>
      <c r="AA7281" s="7">
        <v>0</v>
      </c>
      <c r="AB7281" s="7">
        <v>0</v>
      </c>
      <c r="AC7281" s="7">
        <v>30</v>
      </c>
      <c r="AD7281" s="7">
        <v>0</v>
      </c>
      <c r="AE7281">
        <v>2</v>
      </c>
      <c r="AF7281">
        <v>0</v>
      </c>
      <c r="AG7281">
        <v>0</v>
      </c>
      <c r="AH7281">
        <v>0</v>
      </c>
      <c r="AI7281">
        <v>0</v>
      </c>
      <c r="AJ7281">
        <v>1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</row>
    <row r="7282" spans="1:44" x14ac:dyDescent="0.25">
      <c r="A7282">
        <v>1601582</v>
      </c>
      <c r="B7282">
        <v>799431</v>
      </c>
      <c r="C7282">
        <v>26.201408592496399</v>
      </c>
      <c r="D7282">
        <v>41.529434245828902</v>
      </c>
      <c r="E7282" s="68" t="s">
        <v>1115</v>
      </c>
      <c r="F7282" s="8">
        <f>INDEX(Δεδομένα!$P:$P,MATCH('2020'!E7282,Δεδομένα!$O:$O,0))</f>
        <v>35</v>
      </c>
      <c r="G7282" s="6" t="s">
        <v>148</v>
      </c>
      <c r="H7282" s="2" t="str">
        <f>INDEX(Δεδομένα!B$1:B$51,MATCH('2020'!G7282,Δεδομένα!A$1:A$51,0))</f>
        <v>ΑΝΑΤΟΛΙΚΗΣ ΜΑΚΕΔΟΝΙΑΣ ΚΑΙ ΘΡΑΚΗΣ</v>
      </c>
      <c r="I7282" s="8">
        <f>INDEX(Δεδομένα!E$1:E$13,MATCH('2020'!H7282,Δεδομένα!D$1:D$13,0))</f>
        <v>2</v>
      </c>
      <c r="J7282" s="1">
        <v>44128</v>
      </c>
      <c r="K7282" s="6" t="s">
        <v>341</v>
      </c>
      <c r="L7282" s="36" t="str">
        <f t="shared" si="452"/>
        <v>24/10/2020 13:55</v>
      </c>
      <c r="M7282" s="1">
        <v>44128</v>
      </c>
      <c r="N7282" s="6" t="s">
        <v>2197</v>
      </c>
      <c r="O7282" s="36" t="str">
        <f t="shared" si="453"/>
        <v>24/10/2020 15:03</v>
      </c>
      <c r="P7282" s="46">
        <f t="shared" si="454"/>
        <v>4.7222222223354038E-2</v>
      </c>
      <c r="Q7282" s="48">
        <v>0</v>
      </c>
      <c r="R7282" s="47">
        <f t="shared" si="455"/>
        <v>68.000000001629815</v>
      </c>
      <c r="S7282" s="6" t="s">
        <v>44</v>
      </c>
      <c r="T7282" s="6" t="s">
        <v>1119</v>
      </c>
      <c r="U7282" s="6" t="s">
        <v>44</v>
      </c>
      <c r="V7282" s="6" t="s">
        <v>3067</v>
      </c>
      <c r="W7282" s="7">
        <v>0</v>
      </c>
      <c r="X7282" s="7">
        <v>0</v>
      </c>
      <c r="Y7282" s="7">
        <v>0</v>
      </c>
      <c r="Z7282" s="7">
        <v>0</v>
      </c>
      <c r="AA7282" s="7">
        <v>0</v>
      </c>
      <c r="AB7282" s="7">
        <v>2</v>
      </c>
      <c r="AC7282" s="7">
        <v>5</v>
      </c>
      <c r="AD7282" s="7">
        <v>0</v>
      </c>
      <c r="AE7282">
        <v>2</v>
      </c>
      <c r="AF7282">
        <v>0</v>
      </c>
      <c r="AG7282">
        <v>0</v>
      </c>
      <c r="AH7282">
        <v>0</v>
      </c>
      <c r="AI7282">
        <v>0</v>
      </c>
      <c r="AJ7282">
        <v>1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</row>
    <row r="7283" spans="1:44" x14ac:dyDescent="0.25">
      <c r="A7283">
        <v>1601593</v>
      </c>
      <c r="B7283">
        <v>799441</v>
      </c>
      <c r="C7283">
        <v>26.2212816696996</v>
      </c>
      <c r="D7283">
        <v>41.527986767372902</v>
      </c>
      <c r="E7283" s="68" t="s">
        <v>1115</v>
      </c>
      <c r="F7283" s="8">
        <f>INDEX(Δεδομένα!$P:$P,MATCH('2020'!E7283,Δεδομένα!$O:$O,0))</f>
        <v>35</v>
      </c>
      <c r="G7283" s="6" t="s">
        <v>148</v>
      </c>
      <c r="H7283" s="2" t="str">
        <f>INDEX(Δεδομένα!B$1:B$51,MATCH('2020'!G7283,Δεδομένα!A$1:A$51,0))</f>
        <v>ΑΝΑΤΟΛΙΚΗΣ ΜΑΚΕΔΟΝΙΑΣ ΚΑΙ ΘΡΑΚΗΣ</v>
      </c>
      <c r="I7283" s="8">
        <f>INDEX(Δεδομένα!E$1:E$13,MATCH('2020'!H7283,Δεδομένα!D$1:D$13,0))</f>
        <v>2</v>
      </c>
      <c r="J7283" s="1">
        <v>44128</v>
      </c>
      <c r="K7283" s="6" t="s">
        <v>1039</v>
      </c>
      <c r="L7283" s="36" t="str">
        <f t="shared" si="452"/>
        <v>24/10/2020 14:29</v>
      </c>
      <c r="M7283" s="1">
        <v>44128</v>
      </c>
      <c r="N7283" s="6" t="s">
        <v>272</v>
      </c>
      <c r="O7283" s="36" t="str">
        <f t="shared" si="453"/>
        <v>24/10/2020 15:47</v>
      </c>
      <c r="P7283" s="46">
        <f t="shared" si="454"/>
        <v>5.4166666661330964E-2</v>
      </c>
      <c r="Q7283" s="48">
        <v>0</v>
      </c>
      <c r="R7283" s="47">
        <f t="shared" si="455"/>
        <v>77.999999992316589</v>
      </c>
      <c r="S7283" s="6" t="s">
        <v>44</v>
      </c>
      <c r="T7283" s="6" t="s">
        <v>1119</v>
      </c>
      <c r="U7283" s="6" t="s">
        <v>44</v>
      </c>
      <c r="V7283" s="6" t="s">
        <v>3067</v>
      </c>
      <c r="W7283" s="7">
        <v>0</v>
      </c>
      <c r="X7283" s="7">
        <v>0</v>
      </c>
      <c r="Y7283" s="7">
        <v>0</v>
      </c>
      <c r="Z7283" s="7">
        <v>0</v>
      </c>
      <c r="AA7283" s="7">
        <v>0</v>
      </c>
      <c r="AB7283" s="7">
        <v>0</v>
      </c>
      <c r="AC7283" s="7">
        <v>10</v>
      </c>
      <c r="AD7283" s="7">
        <v>0</v>
      </c>
      <c r="AE7283">
        <v>2</v>
      </c>
      <c r="AF7283">
        <v>0</v>
      </c>
      <c r="AG7283">
        <v>0</v>
      </c>
      <c r="AH7283">
        <v>0</v>
      </c>
      <c r="AI7283">
        <v>0</v>
      </c>
      <c r="AJ7283">
        <v>1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</row>
    <row r="7284" spans="1:44" x14ac:dyDescent="0.25">
      <c r="A7284">
        <v>1601008</v>
      </c>
      <c r="B7284">
        <v>799449</v>
      </c>
      <c r="C7284">
        <v>26.162778386909402</v>
      </c>
      <c r="D7284">
        <v>40.922748772277501</v>
      </c>
      <c r="E7284" s="68" t="s">
        <v>165</v>
      </c>
      <c r="F7284" s="8">
        <f>INDEX(Δεδομένα!$P:$P,MATCH('2020'!E7284,Δεδομένα!$O:$O,0))</f>
        <v>247</v>
      </c>
      <c r="G7284" s="6" t="s">
        <v>148</v>
      </c>
      <c r="H7284" s="2" t="str">
        <f>INDEX(Δεδομένα!B$1:B$51,MATCH('2020'!G7284,Δεδομένα!A$1:A$51,0))</f>
        <v>ΑΝΑΤΟΛΙΚΗΣ ΜΑΚΕΔΟΝΙΑΣ ΚΑΙ ΘΡΑΚΗΣ</v>
      </c>
      <c r="I7284" s="8">
        <f>INDEX(Δεδομένα!E$1:E$13,MATCH('2020'!H7284,Δεδομένα!D$1:D$13,0))</f>
        <v>2</v>
      </c>
      <c r="J7284" s="1">
        <v>44128</v>
      </c>
      <c r="K7284" s="6" t="s">
        <v>715</v>
      </c>
      <c r="L7284" s="36" t="str">
        <f t="shared" si="452"/>
        <v>24/10/2020 14:35</v>
      </c>
      <c r="M7284" s="1">
        <v>44128</v>
      </c>
      <c r="N7284" s="6" t="s">
        <v>145</v>
      </c>
      <c r="O7284" s="36" t="str">
        <f t="shared" si="453"/>
        <v>24/10/2020 15:20</v>
      </c>
      <c r="P7284" s="46">
        <f t="shared" si="454"/>
        <v>3.125E-2</v>
      </c>
      <c r="Q7284" s="48">
        <v>0</v>
      </c>
      <c r="R7284" s="47">
        <f t="shared" si="455"/>
        <v>45</v>
      </c>
      <c r="S7284" s="6" t="s">
        <v>44</v>
      </c>
      <c r="T7284" s="6" t="s">
        <v>150</v>
      </c>
      <c r="U7284" s="6" t="s">
        <v>4867</v>
      </c>
      <c r="V7284" s="6" t="s">
        <v>7442</v>
      </c>
      <c r="W7284" s="7">
        <v>0</v>
      </c>
      <c r="X7284" s="7">
        <v>0</v>
      </c>
      <c r="Y7284" s="7">
        <v>0</v>
      </c>
      <c r="Z7284" s="7">
        <v>1</v>
      </c>
      <c r="AA7284" s="7">
        <v>0</v>
      </c>
      <c r="AB7284" s="7">
        <v>0</v>
      </c>
      <c r="AC7284" s="7">
        <v>3</v>
      </c>
      <c r="AD7284" s="7">
        <v>0</v>
      </c>
      <c r="AE7284">
        <v>4</v>
      </c>
      <c r="AF7284">
        <v>0</v>
      </c>
      <c r="AG7284">
        <v>0</v>
      </c>
      <c r="AH7284">
        <v>0</v>
      </c>
      <c r="AI7284">
        <v>0</v>
      </c>
      <c r="AJ7284">
        <v>2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</row>
    <row r="7285" spans="1:44" x14ac:dyDescent="0.25">
      <c r="A7285">
        <v>1601612</v>
      </c>
      <c r="B7285">
        <v>799473</v>
      </c>
      <c r="C7285">
        <v>26.226576847291501</v>
      </c>
      <c r="D7285">
        <v>41.505538789114503</v>
      </c>
      <c r="E7285" s="68" t="s">
        <v>1115</v>
      </c>
      <c r="F7285" s="8">
        <f>INDEX(Δεδομένα!$P:$P,MATCH('2020'!E7285,Δεδομένα!$O:$O,0))</f>
        <v>35</v>
      </c>
      <c r="G7285" s="6" t="s">
        <v>148</v>
      </c>
      <c r="H7285" s="2" t="str">
        <f>INDEX(Δεδομένα!B$1:B$51,MATCH('2020'!G7285,Δεδομένα!A$1:A$51,0))</f>
        <v>ΑΝΑΤΟΛΙΚΗΣ ΜΑΚΕΔΟΝΙΑΣ ΚΑΙ ΘΡΑΚΗΣ</v>
      </c>
      <c r="I7285" s="8">
        <f>INDEX(Δεδομένα!E$1:E$13,MATCH('2020'!H7285,Δεδομένα!D$1:D$13,0))</f>
        <v>2</v>
      </c>
      <c r="J7285" s="1">
        <v>44128</v>
      </c>
      <c r="K7285" s="6" t="s">
        <v>543</v>
      </c>
      <c r="L7285" s="36" t="str">
        <f t="shared" si="452"/>
        <v>24/10/2020 15:45</v>
      </c>
      <c r="M7285" s="1">
        <v>44128</v>
      </c>
      <c r="N7285" s="6" t="s">
        <v>2059</v>
      </c>
      <c r="O7285" s="36" t="str">
        <f t="shared" si="453"/>
        <v>24/10/2020 15:56</v>
      </c>
      <c r="P7285" s="46">
        <f t="shared" si="454"/>
        <v>7.6388888919609599E-3</v>
      </c>
      <c r="Q7285" s="48">
        <v>0</v>
      </c>
      <c r="R7285" s="47">
        <f t="shared" si="455"/>
        <v>11.000000004423782</v>
      </c>
      <c r="S7285" s="6" t="s">
        <v>44</v>
      </c>
      <c r="T7285" s="6" t="s">
        <v>1119</v>
      </c>
      <c r="U7285" s="6" t="s">
        <v>44</v>
      </c>
      <c r="V7285" s="6" t="s">
        <v>3067</v>
      </c>
      <c r="W7285" s="7">
        <v>0</v>
      </c>
      <c r="X7285" s="7">
        <v>0</v>
      </c>
      <c r="Y7285" s="7">
        <v>0</v>
      </c>
      <c r="Z7285" s="7">
        <v>0</v>
      </c>
      <c r="AA7285" s="7">
        <v>0</v>
      </c>
      <c r="AB7285" s="7">
        <v>0</v>
      </c>
      <c r="AC7285" s="7">
        <v>0.1</v>
      </c>
      <c r="AD7285" s="7">
        <v>0</v>
      </c>
      <c r="AE7285">
        <v>2</v>
      </c>
      <c r="AF7285">
        <v>0</v>
      </c>
      <c r="AG7285">
        <v>0</v>
      </c>
      <c r="AH7285">
        <v>0</v>
      </c>
      <c r="AI7285">
        <v>0</v>
      </c>
      <c r="AJ7285">
        <v>1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</row>
    <row r="7286" spans="1:44" x14ac:dyDescent="0.25">
      <c r="A7286">
        <v>1601617</v>
      </c>
      <c r="B7286">
        <v>799481</v>
      </c>
      <c r="C7286">
        <v>26.2166494682516</v>
      </c>
      <c r="D7286">
        <v>41.542815057906601</v>
      </c>
      <c r="E7286" s="68" t="s">
        <v>1115</v>
      </c>
      <c r="F7286" s="8">
        <f>INDEX(Δεδομένα!$P:$P,MATCH('2020'!E7286,Δεδομένα!$O:$O,0))</f>
        <v>35</v>
      </c>
      <c r="G7286" s="6" t="s">
        <v>148</v>
      </c>
      <c r="H7286" s="2" t="str">
        <f>INDEX(Δεδομένα!B$1:B$51,MATCH('2020'!G7286,Δεδομένα!A$1:A$51,0))</f>
        <v>ΑΝΑΤΟΛΙΚΗΣ ΜΑΚΕΔΟΝΙΑΣ ΚΑΙ ΘΡΑΚΗΣ</v>
      </c>
      <c r="I7286" s="8">
        <f>INDEX(Δεδομένα!E$1:E$13,MATCH('2020'!H7286,Δεδομένα!D$1:D$13,0))</f>
        <v>2</v>
      </c>
      <c r="J7286" s="1">
        <v>44128</v>
      </c>
      <c r="K7286" s="6" t="s">
        <v>215</v>
      </c>
      <c r="L7286" s="36" t="str">
        <f t="shared" si="452"/>
        <v>24/10/2020 16:20</v>
      </c>
      <c r="M7286" s="1">
        <v>44128</v>
      </c>
      <c r="N7286" s="6" t="s">
        <v>2156</v>
      </c>
      <c r="O7286" s="36" t="str">
        <f t="shared" si="453"/>
        <v>24/10/2020 16:26</v>
      </c>
      <c r="P7286" s="46">
        <f t="shared" si="454"/>
        <v>4.166666665696539E-3</v>
      </c>
      <c r="Q7286" s="48">
        <v>0</v>
      </c>
      <c r="R7286" s="47">
        <f t="shared" si="455"/>
        <v>5.9999999986030161</v>
      </c>
      <c r="S7286" s="6" t="s">
        <v>44</v>
      </c>
      <c r="T7286" s="6" t="s">
        <v>1119</v>
      </c>
      <c r="U7286" s="6" t="s">
        <v>44</v>
      </c>
      <c r="V7286" s="6" t="s">
        <v>3067</v>
      </c>
      <c r="W7286" s="7">
        <v>0</v>
      </c>
      <c r="X7286" s="7">
        <v>0</v>
      </c>
      <c r="Y7286" s="7">
        <v>0</v>
      </c>
      <c r="Z7286" s="7">
        <v>0</v>
      </c>
      <c r="AA7286" s="7">
        <v>0</v>
      </c>
      <c r="AB7286" s="7">
        <v>0</v>
      </c>
      <c r="AC7286" s="7">
        <v>0.2</v>
      </c>
      <c r="AD7286" s="7">
        <v>0</v>
      </c>
      <c r="AE7286">
        <v>2</v>
      </c>
      <c r="AF7286">
        <v>0</v>
      </c>
      <c r="AG7286">
        <v>0</v>
      </c>
      <c r="AH7286">
        <v>0</v>
      </c>
      <c r="AI7286">
        <v>0</v>
      </c>
      <c r="AJ7286">
        <v>1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</row>
    <row r="7287" spans="1:44" x14ac:dyDescent="0.25">
      <c r="A7287">
        <v>1601618</v>
      </c>
      <c r="B7287">
        <v>799497</v>
      </c>
      <c r="C7287">
        <v>26.159067418158699</v>
      </c>
      <c r="D7287">
        <v>41.560854831640398</v>
      </c>
      <c r="E7287" s="68" t="s">
        <v>1223</v>
      </c>
      <c r="F7287" s="8">
        <f>INDEX(Δεδομένα!$P:$P,MATCH('2020'!E7287,Δεδομένα!$O:$O,0))</f>
        <v>36</v>
      </c>
      <c r="G7287" s="6" t="s">
        <v>148</v>
      </c>
      <c r="H7287" s="2" t="str">
        <f>INDEX(Δεδομένα!B$1:B$51,MATCH('2020'!G7287,Δεδομένα!A$1:A$51,0))</f>
        <v>ΑΝΑΤΟΛΙΚΗΣ ΜΑΚΕΔΟΝΙΑΣ ΚΑΙ ΘΡΑΚΗΣ</v>
      </c>
      <c r="I7287" s="8">
        <f>INDEX(Δεδομένα!E$1:E$13,MATCH('2020'!H7287,Δεδομένα!D$1:D$13,0))</f>
        <v>2</v>
      </c>
      <c r="J7287" s="1">
        <v>44128</v>
      </c>
      <c r="K7287" s="6" t="s">
        <v>539</v>
      </c>
      <c r="L7287" s="36" t="str">
        <f t="shared" si="452"/>
        <v>24/10/2020 17:01</v>
      </c>
      <c r="M7287" s="1">
        <v>44128</v>
      </c>
      <c r="N7287" s="6" t="s">
        <v>806</v>
      </c>
      <c r="O7287" s="36" t="str">
        <f t="shared" si="453"/>
        <v>24/10/2020 17:37</v>
      </c>
      <c r="P7287" s="46">
        <f t="shared" si="454"/>
        <v>2.5000000001455192E-2</v>
      </c>
      <c r="Q7287" s="48">
        <v>0</v>
      </c>
      <c r="R7287" s="47">
        <f t="shared" si="455"/>
        <v>36.000000002095476</v>
      </c>
      <c r="S7287" s="6" t="s">
        <v>44</v>
      </c>
      <c r="T7287" s="6" t="s">
        <v>1119</v>
      </c>
      <c r="U7287" s="6" t="s">
        <v>3478</v>
      </c>
      <c r="V7287" s="6" t="s">
        <v>7449</v>
      </c>
      <c r="W7287" s="7">
        <v>0</v>
      </c>
      <c r="X7287" s="7">
        <v>0</v>
      </c>
      <c r="Y7287" s="7">
        <v>0</v>
      </c>
      <c r="Z7287" s="7">
        <v>7</v>
      </c>
      <c r="AA7287" s="7">
        <v>0</v>
      </c>
      <c r="AB7287" s="7">
        <v>0</v>
      </c>
      <c r="AC7287" s="7">
        <v>3</v>
      </c>
      <c r="AD7287" s="7">
        <v>0</v>
      </c>
      <c r="AE7287">
        <v>2</v>
      </c>
      <c r="AF7287">
        <v>0</v>
      </c>
      <c r="AG7287">
        <v>0</v>
      </c>
      <c r="AH7287">
        <v>0</v>
      </c>
      <c r="AI7287">
        <v>0</v>
      </c>
      <c r="AJ7287">
        <v>1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</row>
    <row r="7288" spans="1:44" x14ac:dyDescent="0.25">
      <c r="A7288">
        <v>1601624</v>
      </c>
      <c r="B7288">
        <v>799508</v>
      </c>
      <c r="C7288">
        <v>26.567932254060999</v>
      </c>
      <c r="D7288">
        <v>41.415629274864102</v>
      </c>
      <c r="E7288" s="68" t="s">
        <v>1115</v>
      </c>
      <c r="F7288" s="8">
        <f>INDEX(Δεδομένα!$P:$P,MATCH('2020'!E7288,Δεδομένα!$O:$O,0))</f>
        <v>35</v>
      </c>
      <c r="G7288" s="6" t="s">
        <v>148</v>
      </c>
      <c r="H7288" s="2" t="str">
        <f>INDEX(Δεδομένα!B$1:B$51,MATCH('2020'!G7288,Δεδομένα!A$1:A$51,0))</f>
        <v>ΑΝΑΤΟΛΙΚΗΣ ΜΑΚΕΔΟΝΙΑΣ ΚΑΙ ΘΡΑΚΗΣ</v>
      </c>
      <c r="I7288" s="8">
        <f>INDEX(Δεδομένα!E$1:E$13,MATCH('2020'!H7288,Δεδομένα!D$1:D$13,0))</f>
        <v>2</v>
      </c>
      <c r="J7288" s="1">
        <v>44128</v>
      </c>
      <c r="K7288" s="6" t="s">
        <v>1265</v>
      </c>
      <c r="L7288" s="36" t="str">
        <f t="shared" si="452"/>
        <v>24/10/2020 17:39</v>
      </c>
      <c r="M7288" s="1">
        <v>44128</v>
      </c>
      <c r="N7288" s="6" t="s">
        <v>1531</v>
      </c>
      <c r="O7288" s="36" t="str">
        <f t="shared" si="453"/>
        <v>24/10/2020 18:32</v>
      </c>
      <c r="P7288" s="46">
        <f t="shared" si="454"/>
        <v>3.6805555551836733E-2</v>
      </c>
      <c r="Q7288" s="48">
        <v>0</v>
      </c>
      <c r="R7288" s="47">
        <f t="shared" si="455"/>
        <v>52.999999994644895</v>
      </c>
      <c r="S7288" s="6" t="s">
        <v>44</v>
      </c>
      <c r="T7288" s="6" t="s">
        <v>1119</v>
      </c>
      <c r="U7288" s="6" t="s">
        <v>44</v>
      </c>
      <c r="V7288" s="6" t="s">
        <v>7025</v>
      </c>
      <c r="W7288" s="7">
        <v>0</v>
      </c>
      <c r="X7288" s="7">
        <v>0</v>
      </c>
      <c r="Y7288" s="7">
        <v>0</v>
      </c>
      <c r="Z7288" s="7">
        <v>0</v>
      </c>
      <c r="AA7288" s="7">
        <v>0</v>
      </c>
      <c r="AB7288" s="7">
        <v>0</v>
      </c>
      <c r="AC7288" s="7">
        <v>1</v>
      </c>
      <c r="AD7288" s="7">
        <v>0</v>
      </c>
      <c r="AE7288">
        <v>2</v>
      </c>
      <c r="AF7288">
        <v>0</v>
      </c>
      <c r="AG7288">
        <v>0</v>
      </c>
      <c r="AH7288">
        <v>0</v>
      </c>
      <c r="AI7288">
        <v>0</v>
      </c>
      <c r="AJ7288">
        <v>1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</row>
    <row r="7289" spans="1:44" x14ac:dyDescent="0.25">
      <c r="A7289">
        <v>1601032</v>
      </c>
      <c r="B7289">
        <v>799517</v>
      </c>
      <c r="C7289">
        <v>26.5382641177567</v>
      </c>
      <c r="D7289">
        <v>41.341536259341296</v>
      </c>
      <c r="E7289" s="68" t="s">
        <v>856</v>
      </c>
      <c r="F7289" s="8">
        <f>INDEX(Δεδομένα!$P:$P,MATCH('2020'!E7289,Δεδομένα!$O:$O,0))</f>
        <v>37</v>
      </c>
      <c r="G7289" s="6" t="s">
        <v>148</v>
      </c>
      <c r="H7289" s="2" t="str">
        <f>INDEX(Δεδομένα!B$1:B$51,MATCH('2020'!G7289,Δεδομένα!A$1:A$51,0))</f>
        <v>ΑΝΑΤΟΛΙΚΗΣ ΜΑΚΕΔΟΝΙΑΣ ΚΑΙ ΘΡΑΚΗΣ</v>
      </c>
      <c r="I7289" s="8">
        <f>INDEX(Δεδομένα!E$1:E$13,MATCH('2020'!H7289,Δεδομένα!D$1:D$13,0))</f>
        <v>2</v>
      </c>
      <c r="J7289" s="1">
        <v>44128</v>
      </c>
      <c r="K7289" s="6" t="s">
        <v>326</v>
      </c>
      <c r="L7289" s="36" t="str">
        <f t="shared" si="452"/>
        <v>24/10/2020 18:11</v>
      </c>
      <c r="M7289" s="1">
        <v>44128</v>
      </c>
      <c r="N7289" s="6" t="s">
        <v>263</v>
      </c>
      <c r="O7289" s="36" t="str">
        <f t="shared" si="453"/>
        <v>24/10/2020 18:35</v>
      </c>
      <c r="P7289" s="46">
        <f t="shared" si="454"/>
        <v>1.6666666662786156E-2</v>
      </c>
      <c r="Q7289" s="48">
        <v>0</v>
      </c>
      <c r="R7289" s="47">
        <f t="shared" si="455"/>
        <v>23.999999994412065</v>
      </c>
      <c r="S7289" s="6" t="s">
        <v>44</v>
      </c>
      <c r="T7289" s="6" t="s">
        <v>859</v>
      </c>
      <c r="U7289" s="6" t="s">
        <v>7453</v>
      </c>
      <c r="V7289" s="6" t="s">
        <v>7454</v>
      </c>
      <c r="W7289" s="7">
        <v>0</v>
      </c>
      <c r="X7289" s="7">
        <v>0</v>
      </c>
      <c r="Y7289" s="7">
        <v>0</v>
      </c>
      <c r="Z7289" s="7">
        <v>0.2</v>
      </c>
      <c r="AA7289" s="7">
        <v>0</v>
      </c>
      <c r="AB7289" s="7">
        <v>0</v>
      </c>
      <c r="AC7289" s="7">
        <v>0</v>
      </c>
      <c r="AD7289" s="7">
        <v>0</v>
      </c>
      <c r="AE7289">
        <v>2</v>
      </c>
      <c r="AF7289">
        <v>0</v>
      </c>
      <c r="AG7289">
        <v>0</v>
      </c>
      <c r="AH7289">
        <v>0</v>
      </c>
      <c r="AI7289">
        <v>0</v>
      </c>
      <c r="AJ7289">
        <v>1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</row>
    <row r="7290" spans="1:44" x14ac:dyDescent="0.25">
      <c r="A7290">
        <v>1601236</v>
      </c>
      <c r="B7290">
        <v>799368</v>
      </c>
      <c r="C7290">
        <v>24.2190243037561</v>
      </c>
      <c r="D7290">
        <v>38.271288933712199</v>
      </c>
      <c r="E7290" s="68" t="s">
        <v>451</v>
      </c>
      <c r="F7290" s="8">
        <f>INDEX(Δεδομένα!$P:$P,MATCH('2020'!E7290,Δεδομένα!$O:$O,0))</f>
        <v>181</v>
      </c>
      <c r="G7290" s="6" t="s">
        <v>439</v>
      </c>
      <c r="H7290" s="2" t="str">
        <f>INDEX(Δεδομένα!B$1:B$51,MATCH('2020'!G7290,Δεδομένα!A$1:A$51,0))</f>
        <v>ΣΤΕΡΕΑΣ ΕΛΛΑΔΟΣ</v>
      </c>
      <c r="I7290" s="8">
        <f>INDEX(Δεδομένα!E$1:E$13,MATCH('2020'!H7290,Δεδομένα!D$1:D$13,0))</f>
        <v>9</v>
      </c>
      <c r="J7290" s="1">
        <v>44128</v>
      </c>
      <c r="K7290" s="6" t="s">
        <v>4348</v>
      </c>
      <c r="L7290" s="36" t="str">
        <f t="shared" si="452"/>
        <v>24/10/2020 09:58</v>
      </c>
      <c r="M7290" s="1">
        <v>44128</v>
      </c>
      <c r="N7290" s="6" t="s">
        <v>1015</v>
      </c>
      <c r="O7290" s="36" t="str">
        <f t="shared" si="453"/>
        <v>24/10/2020 11:18</v>
      </c>
      <c r="P7290" s="46">
        <f t="shared" si="454"/>
        <v>5.5555555554747116E-2</v>
      </c>
      <c r="Q7290" s="48">
        <v>0</v>
      </c>
      <c r="R7290" s="47">
        <f t="shared" si="455"/>
        <v>79.999999998835847</v>
      </c>
      <c r="S7290" s="6" t="s">
        <v>44</v>
      </c>
      <c r="T7290" s="6" t="s">
        <v>457</v>
      </c>
      <c r="U7290" s="6" t="s">
        <v>73</v>
      </c>
      <c r="V7290" s="6" t="s">
        <v>7431</v>
      </c>
      <c r="W7290" s="7">
        <v>0</v>
      </c>
      <c r="X7290" s="7">
        <v>0</v>
      </c>
      <c r="Y7290" s="7">
        <v>0</v>
      </c>
      <c r="Z7290" s="7">
        <v>0</v>
      </c>
      <c r="AA7290" s="7">
        <v>0</v>
      </c>
      <c r="AB7290" s="7">
        <v>0</v>
      </c>
      <c r="AC7290" s="7">
        <v>0</v>
      </c>
      <c r="AD7290" s="7">
        <v>0</v>
      </c>
      <c r="AE7290">
        <v>2</v>
      </c>
      <c r="AF7290">
        <v>0</v>
      </c>
      <c r="AG7290">
        <v>0</v>
      </c>
      <c r="AH7290">
        <v>0</v>
      </c>
      <c r="AI7290">
        <v>0</v>
      </c>
      <c r="AJ7290">
        <v>1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</row>
    <row r="7291" spans="1:44" x14ac:dyDescent="0.25">
      <c r="A7291">
        <v>1600952</v>
      </c>
      <c r="B7291">
        <v>799472</v>
      </c>
      <c r="C7291">
        <v>24.377518979781101</v>
      </c>
      <c r="D7291">
        <v>38.056328151231398</v>
      </c>
      <c r="E7291" s="68" t="s">
        <v>454</v>
      </c>
      <c r="F7291" s="8">
        <f>INDEX(Δεδομένα!$P:$P,MATCH('2020'!E7291,Δεδομένα!$O:$O,0))</f>
        <v>182</v>
      </c>
      <c r="G7291" s="6" t="s">
        <v>439</v>
      </c>
      <c r="H7291" s="2" t="str">
        <f>INDEX(Δεδομένα!B$1:B$51,MATCH('2020'!G7291,Δεδομένα!A$1:A$51,0))</f>
        <v>ΣΤΕΡΕΑΣ ΕΛΛΑΔΟΣ</v>
      </c>
      <c r="I7291" s="8">
        <f>INDEX(Δεδομένα!E$1:E$13,MATCH('2020'!H7291,Δεδομένα!D$1:D$13,0))</f>
        <v>9</v>
      </c>
      <c r="J7291" s="1">
        <v>44128</v>
      </c>
      <c r="K7291" s="6" t="s">
        <v>2387</v>
      </c>
      <c r="L7291" s="36" t="str">
        <f t="shared" si="452"/>
        <v>24/10/2020 15:16</v>
      </c>
      <c r="M7291" s="1">
        <v>44128</v>
      </c>
      <c r="N7291" s="6" t="s">
        <v>1076</v>
      </c>
      <c r="O7291" s="36" t="str">
        <f t="shared" si="453"/>
        <v>24/10/2020 19:44</v>
      </c>
      <c r="P7291" s="46">
        <f t="shared" si="454"/>
        <v>0.18611111111385981</v>
      </c>
      <c r="Q7291" s="48">
        <v>0</v>
      </c>
      <c r="R7291" s="47">
        <f t="shared" si="455"/>
        <v>268.00000000395812</v>
      </c>
      <c r="S7291" s="6" t="s">
        <v>44</v>
      </c>
      <c r="T7291" s="6" t="s">
        <v>457</v>
      </c>
      <c r="U7291" s="6" t="s">
        <v>5025</v>
      </c>
      <c r="V7291" s="6" t="s">
        <v>7444</v>
      </c>
      <c r="W7291" s="7">
        <v>0</v>
      </c>
      <c r="X7291" s="7">
        <v>0</v>
      </c>
      <c r="Y7291" s="7">
        <v>0</v>
      </c>
      <c r="Z7291" s="7">
        <v>0</v>
      </c>
      <c r="AA7291" s="7">
        <v>0</v>
      </c>
      <c r="AB7291" s="7">
        <v>0</v>
      </c>
      <c r="AC7291" s="7">
        <v>0</v>
      </c>
      <c r="AD7291" s="7">
        <v>0</v>
      </c>
      <c r="AE7291">
        <v>6</v>
      </c>
      <c r="AF7291">
        <v>0</v>
      </c>
      <c r="AG7291">
        <v>0</v>
      </c>
      <c r="AH7291">
        <v>0</v>
      </c>
      <c r="AI7291">
        <v>0</v>
      </c>
      <c r="AJ7291">
        <v>3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</row>
    <row r="7292" spans="1:44" x14ac:dyDescent="0.25">
      <c r="A7292">
        <v>1602475</v>
      </c>
      <c r="B7292">
        <v>799558</v>
      </c>
      <c r="C7292">
        <v>20.7964495656549</v>
      </c>
      <c r="D7292">
        <v>37.827847718285199</v>
      </c>
      <c r="E7292" s="68" t="s">
        <v>1599</v>
      </c>
      <c r="F7292" s="8">
        <f>INDEX(Δεδομένα!$P:$P,MATCH('2020'!E7292,Δεδομένα!$O:$O,0))</f>
        <v>238</v>
      </c>
      <c r="G7292" s="6" t="s">
        <v>1600</v>
      </c>
      <c r="H7292" s="2" t="str">
        <f>INDEX(Δεδομένα!B$1:B$51,MATCH('2020'!G7292,Δεδομένα!A$1:A$51,0))</f>
        <v>ΙΟΝΙΩΝ ΝΗΣΩΝ</v>
      </c>
      <c r="I7292" s="8">
        <f>INDEX(Δεδομένα!E$1:E$13,MATCH('2020'!H7292,Δεδομένα!D$1:D$13,0))</f>
        <v>13</v>
      </c>
      <c r="J7292" s="1">
        <v>44128</v>
      </c>
      <c r="K7292" s="6" t="s">
        <v>2217</v>
      </c>
      <c r="L7292" s="36" t="str">
        <f t="shared" si="452"/>
        <v>24/10/2020 19:31</v>
      </c>
      <c r="M7292" s="1">
        <v>44128</v>
      </c>
      <c r="N7292" s="6" t="s">
        <v>2535</v>
      </c>
      <c r="O7292" s="36" t="str">
        <f t="shared" si="453"/>
        <v>24/10/2020 21:22</v>
      </c>
      <c r="P7292" s="46">
        <f t="shared" si="454"/>
        <v>7.7083333329937886E-2</v>
      </c>
      <c r="Q7292" s="48">
        <v>0</v>
      </c>
      <c r="R7292" s="47">
        <f t="shared" si="455"/>
        <v>110.99999999511056</v>
      </c>
      <c r="S7292" s="6" t="s">
        <v>44</v>
      </c>
      <c r="T7292" s="6" t="s">
        <v>1601</v>
      </c>
      <c r="U7292" s="6" t="s">
        <v>44</v>
      </c>
      <c r="V7292" s="6" t="s">
        <v>7459</v>
      </c>
      <c r="W7292" s="7">
        <v>0</v>
      </c>
      <c r="X7292" s="7">
        <v>0</v>
      </c>
      <c r="Y7292" s="7">
        <v>0</v>
      </c>
      <c r="Z7292" s="7">
        <v>0</v>
      </c>
      <c r="AA7292" s="7">
        <v>0</v>
      </c>
      <c r="AB7292" s="7">
        <v>0.05</v>
      </c>
      <c r="AC7292" s="7">
        <v>0</v>
      </c>
      <c r="AD7292" s="7">
        <v>0</v>
      </c>
      <c r="AE7292">
        <v>5</v>
      </c>
      <c r="AF7292">
        <v>0</v>
      </c>
      <c r="AG7292">
        <v>0</v>
      </c>
      <c r="AH7292">
        <v>0</v>
      </c>
      <c r="AI7292">
        <v>0</v>
      </c>
      <c r="AJ7292">
        <v>2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</row>
    <row r="7293" spans="1:44" x14ac:dyDescent="0.25">
      <c r="A7293">
        <v>1603992</v>
      </c>
      <c r="B7293">
        <v>799400</v>
      </c>
      <c r="C7293">
        <v>21.3450187861466</v>
      </c>
      <c r="D7293">
        <v>38.050421618054102</v>
      </c>
      <c r="E7293" s="68" t="s">
        <v>900</v>
      </c>
      <c r="F7293" s="8">
        <f>INDEX(Δεδομένα!$P:$P,MATCH('2020'!E7293,Δεδομένα!$O:$O,0))</f>
        <v>136</v>
      </c>
      <c r="G7293" s="6" t="s">
        <v>357</v>
      </c>
      <c r="H7293" s="2" t="str">
        <f>INDEX(Δεδομένα!B$1:B$51,MATCH('2020'!G7293,Δεδομένα!A$1:A$51,0))</f>
        <v>ΔΥΤΙΚΗΣ ΕΛΛΑΔΟΣ</v>
      </c>
      <c r="I7293" s="8">
        <f>INDEX(Δεδομένα!E$1:E$13,MATCH('2020'!H7293,Δεδομένα!D$1:D$13,0))</f>
        <v>7</v>
      </c>
      <c r="J7293" s="1">
        <v>44128</v>
      </c>
      <c r="K7293" s="6" t="s">
        <v>716</v>
      </c>
      <c r="L7293" s="36" t="str">
        <f t="shared" si="452"/>
        <v>24/10/2020 11:15</v>
      </c>
      <c r="M7293" s="1">
        <v>44128</v>
      </c>
      <c r="N7293" s="6" t="s">
        <v>1292</v>
      </c>
      <c r="O7293" s="36" t="str">
        <f t="shared" si="453"/>
        <v>24/10/2020 14:32</v>
      </c>
      <c r="P7293" s="46">
        <f t="shared" si="454"/>
        <v>0.1368055555576575</v>
      </c>
      <c r="Q7293" s="48">
        <v>0</v>
      </c>
      <c r="R7293" s="47">
        <f t="shared" si="455"/>
        <v>197.0000000030268</v>
      </c>
      <c r="S7293" s="6" t="s">
        <v>44</v>
      </c>
      <c r="T7293" s="6" t="s">
        <v>1058</v>
      </c>
      <c r="U7293" s="6" t="s">
        <v>1857</v>
      </c>
      <c r="V7293" s="6" t="s">
        <v>4992</v>
      </c>
      <c r="W7293" s="7">
        <v>0</v>
      </c>
      <c r="X7293" s="7">
        <v>0</v>
      </c>
      <c r="Y7293" s="7">
        <v>0</v>
      </c>
      <c r="Z7293" s="7">
        <v>0</v>
      </c>
      <c r="AA7293" s="7">
        <v>0</v>
      </c>
      <c r="AB7293" s="7">
        <v>0</v>
      </c>
      <c r="AC7293" s="7">
        <v>1</v>
      </c>
      <c r="AD7293" s="7">
        <v>0</v>
      </c>
      <c r="AE7293">
        <v>3</v>
      </c>
      <c r="AF7293">
        <v>0</v>
      </c>
      <c r="AG7293">
        <v>0</v>
      </c>
      <c r="AH7293">
        <v>0</v>
      </c>
      <c r="AI7293">
        <v>0</v>
      </c>
      <c r="AJ7293">
        <v>1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</row>
    <row r="7294" spans="1:44" x14ac:dyDescent="0.25">
      <c r="A7294">
        <v>1601122</v>
      </c>
      <c r="B7294">
        <v>799426</v>
      </c>
      <c r="C7294">
        <v>22.187002655832199</v>
      </c>
      <c r="D7294">
        <v>40.601503880019699</v>
      </c>
      <c r="E7294" s="68" t="s">
        <v>852</v>
      </c>
      <c r="F7294" s="8">
        <f>INDEX(Δεδομένα!$P:$P,MATCH('2020'!E7294,Δεδομένα!$O:$O,0))</f>
        <v>63</v>
      </c>
      <c r="G7294" s="6" t="s">
        <v>238</v>
      </c>
      <c r="H7294" s="2" t="str">
        <f>INDEX(Δεδομένα!B$1:B$51,MATCH('2020'!G7294,Δεδομένα!A$1:A$51,0))</f>
        <v>ΚΕΝΤΡΙΚΗΣ ΜΑΚΕΔΟΝΙΑΣ</v>
      </c>
      <c r="I7294" s="8">
        <f>INDEX(Δεδομένα!E$1:E$13,MATCH('2020'!H7294,Δεδομένα!D$1:D$13,0))</f>
        <v>3</v>
      </c>
      <c r="J7294" s="1">
        <v>44128</v>
      </c>
      <c r="K7294" s="6" t="s">
        <v>128</v>
      </c>
      <c r="L7294" s="36" t="str">
        <f t="shared" si="452"/>
        <v>24/10/2020 13:25</v>
      </c>
      <c r="M7294" s="1">
        <v>44128</v>
      </c>
      <c r="N7294" s="6" t="s">
        <v>1160</v>
      </c>
      <c r="O7294" s="36" t="str">
        <f t="shared" si="453"/>
        <v>24/10/2020 14:21</v>
      </c>
      <c r="P7294" s="46">
        <f t="shared" si="454"/>
        <v>3.8888888884685002E-2</v>
      </c>
      <c r="Q7294" s="48">
        <v>0</v>
      </c>
      <c r="R7294" s="47">
        <f t="shared" si="455"/>
        <v>55.999999993946403</v>
      </c>
      <c r="S7294" s="6" t="s">
        <v>44</v>
      </c>
      <c r="T7294" s="6" t="s">
        <v>242</v>
      </c>
      <c r="U7294" s="6" t="s">
        <v>7338</v>
      </c>
      <c r="V7294" s="6" t="s">
        <v>7437</v>
      </c>
      <c r="W7294" s="7">
        <v>0</v>
      </c>
      <c r="X7294" s="7">
        <v>0</v>
      </c>
      <c r="Y7294" s="7">
        <v>0</v>
      </c>
      <c r="Z7294" s="7">
        <v>2</v>
      </c>
      <c r="AA7294" s="7">
        <v>0</v>
      </c>
      <c r="AB7294" s="7">
        <v>0</v>
      </c>
      <c r="AC7294" s="7">
        <v>0</v>
      </c>
      <c r="AD7294" s="7">
        <v>0</v>
      </c>
      <c r="AE7294">
        <v>6</v>
      </c>
      <c r="AF7294">
        <v>0</v>
      </c>
      <c r="AG7294">
        <v>0</v>
      </c>
      <c r="AH7294">
        <v>0</v>
      </c>
      <c r="AI7294">
        <v>0</v>
      </c>
      <c r="AJ7294">
        <v>2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</row>
    <row r="7295" spans="1:44" x14ac:dyDescent="0.25">
      <c r="A7295">
        <v>1601142</v>
      </c>
      <c r="B7295">
        <v>799439</v>
      </c>
      <c r="C7295">
        <v>22.3911820878565</v>
      </c>
      <c r="D7295">
        <v>40.5005985335738</v>
      </c>
      <c r="E7295" s="68" t="s">
        <v>852</v>
      </c>
      <c r="F7295" s="8">
        <f>INDEX(Δεδομένα!$P:$P,MATCH('2020'!E7295,Δεδομένα!$O:$O,0))</f>
        <v>63</v>
      </c>
      <c r="G7295" s="6" t="s">
        <v>238</v>
      </c>
      <c r="H7295" s="2" t="str">
        <f>INDEX(Δεδομένα!B$1:B$51,MATCH('2020'!G7295,Δεδομένα!A$1:A$51,0))</f>
        <v>ΚΕΝΤΡΙΚΗΣ ΜΑΚΕΔΟΝΙΑΣ</v>
      </c>
      <c r="I7295" s="8">
        <f>INDEX(Δεδομένα!E$1:E$13,MATCH('2020'!H7295,Δεδομένα!D$1:D$13,0))</f>
        <v>3</v>
      </c>
      <c r="J7295" s="1">
        <v>44128</v>
      </c>
      <c r="K7295" s="6" t="s">
        <v>172</v>
      </c>
      <c r="L7295" s="36" t="str">
        <f t="shared" si="452"/>
        <v>24/10/2020 14:07</v>
      </c>
      <c r="M7295" s="1">
        <v>44128</v>
      </c>
      <c r="N7295" s="6" t="s">
        <v>989</v>
      </c>
      <c r="O7295" s="36" t="str">
        <f t="shared" si="453"/>
        <v>24/10/2020 16:23</v>
      </c>
      <c r="P7295" s="46">
        <f t="shared" si="454"/>
        <v>9.4444444446708076E-2</v>
      </c>
      <c r="Q7295" s="48">
        <v>0</v>
      </c>
      <c r="R7295" s="47">
        <f t="shared" si="455"/>
        <v>136.00000000325963</v>
      </c>
      <c r="S7295" s="6" t="s">
        <v>44</v>
      </c>
      <c r="T7295" s="6" t="s">
        <v>1966</v>
      </c>
      <c r="U7295" s="6" t="s">
        <v>3054</v>
      </c>
      <c r="V7295" s="6" t="s">
        <v>7440</v>
      </c>
      <c r="W7295" s="7">
        <v>0</v>
      </c>
      <c r="X7295" s="7">
        <v>0</v>
      </c>
      <c r="Y7295" s="7">
        <v>0</v>
      </c>
      <c r="Z7295" s="7">
        <v>0</v>
      </c>
      <c r="AA7295" s="7">
        <v>0</v>
      </c>
      <c r="AB7295" s="7">
        <v>4</v>
      </c>
      <c r="AC7295" s="7">
        <v>0</v>
      </c>
      <c r="AD7295" s="7">
        <v>0</v>
      </c>
      <c r="AE7295">
        <v>5</v>
      </c>
      <c r="AF7295">
        <v>0</v>
      </c>
      <c r="AG7295">
        <v>0</v>
      </c>
      <c r="AH7295">
        <v>0</v>
      </c>
      <c r="AI7295">
        <v>0</v>
      </c>
      <c r="AJ7295">
        <v>2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</row>
    <row r="7296" spans="1:44" x14ac:dyDescent="0.25">
      <c r="A7296">
        <v>1601161</v>
      </c>
      <c r="B7296">
        <v>799478</v>
      </c>
      <c r="C7296">
        <v>22.445936304538801</v>
      </c>
      <c r="D7296">
        <v>40.5880974778037</v>
      </c>
      <c r="E7296" s="68" t="s">
        <v>852</v>
      </c>
      <c r="F7296" s="8">
        <f>INDEX(Δεδομένα!$P:$P,MATCH('2020'!E7296,Δεδομένα!$O:$O,0))</f>
        <v>63</v>
      </c>
      <c r="G7296" s="6" t="s">
        <v>238</v>
      </c>
      <c r="H7296" s="2" t="str">
        <f>INDEX(Δεδομένα!B$1:B$51,MATCH('2020'!G7296,Δεδομένα!A$1:A$51,0))</f>
        <v>ΚΕΝΤΡΙΚΗΣ ΜΑΚΕΔΟΝΙΑΣ</v>
      </c>
      <c r="I7296" s="8">
        <f>INDEX(Δεδομένα!E$1:E$13,MATCH('2020'!H7296,Δεδομένα!D$1:D$13,0))</f>
        <v>3</v>
      </c>
      <c r="J7296" s="1">
        <v>44128</v>
      </c>
      <c r="K7296" s="6" t="s">
        <v>586</v>
      </c>
      <c r="L7296" s="36" t="str">
        <f t="shared" si="452"/>
        <v>24/10/2020 16:05</v>
      </c>
      <c r="M7296" s="1">
        <v>44128</v>
      </c>
      <c r="N7296" s="6" t="s">
        <v>1117</v>
      </c>
      <c r="O7296" s="36" t="str">
        <f t="shared" si="453"/>
        <v>24/10/2020 18:36</v>
      </c>
      <c r="P7296" s="46">
        <f t="shared" si="454"/>
        <v>0.10486111111094942</v>
      </c>
      <c r="Q7296" s="48">
        <v>0</v>
      </c>
      <c r="R7296" s="47">
        <f t="shared" si="455"/>
        <v>150.99999999976717</v>
      </c>
      <c r="S7296" s="6" t="s">
        <v>44</v>
      </c>
      <c r="T7296" s="6" t="s">
        <v>1966</v>
      </c>
      <c r="U7296" s="6" t="s">
        <v>44</v>
      </c>
      <c r="V7296" s="6" t="s">
        <v>7445</v>
      </c>
      <c r="W7296" s="7">
        <v>0</v>
      </c>
      <c r="X7296" s="7">
        <v>0</v>
      </c>
      <c r="Y7296" s="7">
        <v>0</v>
      </c>
      <c r="Z7296" s="7">
        <v>1</v>
      </c>
      <c r="AA7296" s="7">
        <v>0</v>
      </c>
      <c r="AB7296" s="7">
        <v>0</v>
      </c>
      <c r="AC7296" s="7">
        <v>0</v>
      </c>
      <c r="AD7296" s="7">
        <v>0</v>
      </c>
      <c r="AE7296">
        <v>6</v>
      </c>
      <c r="AF7296">
        <v>0</v>
      </c>
      <c r="AG7296">
        <v>0</v>
      </c>
      <c r="AH7296">
        <v>0</v>
      </c>
      <c r="AI7296">
        <v>0</v>
      </c>
      <c r="AJ7296">
        <v>2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</row>
    <row r="7297" spans="1:44" x14ac:dyDescent="0.25">
      <c r="A7297">
        <v>1601183</v>
      </c>
      <c r="B7297">
        <v>799554</v>
      </c>
      <c r="C7297">
        <v>22.217035853143301</v>
      </c>
      <c r="D7297">
        <v>40.629856983864798</v>
      </c>
      <c r="E7297" s="68" t="s">
        <v>852</v>
      </c>
      <c r="F7297" s="8">
        <f>INDEX(Δεδομένα!$P:$P,MATCH('2020'!E7297,Δεδομένα!$O:$O,0))</f>
        <v>63</v>
      </c>
      <c r="G7297" s="6" t="s">
        <v>238</v>
      </c>
      <c r="H7297" s="2" t="str">
        <f>INDEX(Δεδομένα!B$1:B$51,MATCH('2020'!G7297,Δεδομένα!A$1:A$51,0))</f>
        <v>ΚΕΝΤΡΙΚΗΣ ΜΑΚΕΔΟΝΙΑΣ</v>
      </c>
      <c r="I7297" s="8">
        <f>INDEX(Δεδομένα!E$1:E$13,MATCH('2020'!H7297,Δεδομένα!D$1:D$13,0))</f>
        <v>3</v>
      </c>
      <c r="J7297" s="1">
        <v>44128</v>
      </c>
      <c r="K7297" s="6" t="s">
        <v>2574</v>
      </c>
      <c r="L7297" s="36" t="str">
        <f t="shared" si="452"/>
        <v>24/10/2020 19:27</v>
      </c>
      <c r="M7297" s="1">
        <v>44128</v>
      </c>
      <c r="N7297" s="6" t="s">
        <v>2316</v>
      </c>
      <c r="O7297" s="36" t="str">
        <f t="shared" si="453"/>
        <v>24/10/2020 20:18</v>
      </c>
      <c r="P7297" s="46">
        <f t="shared" si="454"/>
        <v>3.5416666665696539E-2</v>
      </c>
      <c r="Q7297" s="48">
        <v>0</v>
      </c>
      <c r="R7297" s="47">
        <f t="shared" si="455"/>
        <v>50.999999998603016</v>
      </c>
      <c r="S7297" s="6" t="s">
        <v>44</v>
      </c>
      <c r="T7297" s="6" t="s">
        <v>853</v>
      </c>
      <c r="U7297" s="6" t="s">
        <v>1490</v>
      </c>
      <c r="V7297" s="6" t="s">
        <v>7458</v>
      </c>
      <c r="W7297" s="7">
        <v>0</v>
      </c>
      <c r="X7297" s="7">
        <v>0</v>
      </c>
      <c r="Y7297" s="7">
        <v>0</v>
      </c>
      <c r="Z7297" s="7">
        <v>0.5</v>
      </c>
      <c r="AA7297" s="7">
        <v>0</v>
      </c>
      <c r="AB7297" s="7">
        <v>0</v>
      </c>
      <c r="AC7297" s="7">
        <v>0</v>
      </c>
      <c r="AD7297" s="7">
        <v>0</v>
      </c>
      <c r="AE7297">
        <v>3</v>
      </c>
      <c r="AF7297">
        <v>0</v>
      </c>
      <c r="AG7297">
        <v>0</v>
      </c>
      <c r="AH7297">
        <v>0</v>
      </c>
      <c r="AI7297">
        <v>0</v>
      </c>
      <c r="AJ7297">
        <v>1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</row>
    <row r="7298" spans="1:44" x14ac:dyDescent="0.25">
      <c r="A7298">
        <v>1601027</v>
      </c>
      <c r="B7298">
        <v>799532</v>
      </c>
      <c r="C7298">
        <v>22.6386141462011</v>
      </c>
      <c r="D7298">
        <v>40.715378291464198</v>
      </c>
      <c r="E7298" s="68" t="s">
        <v>1668</v>
      </c>
      <c r="F7298" s="8">
        <f>INDEX(Δεδομένα!$P:$P,MATCH('2020'!E7298,Δεδομένα!$O:$O,0))</f>
        <v>257</v>
      </c>
      <c r="G7298" s="6" t="s">
        <v>170</v>
      </c>
      <c r="H7298" s="2" t="str">
        <f>INDEX(Δεδομένα!B$1:B$51,MATCH('2020'!G7298,Δεδομένα!A$1:A$51,0))</f>
        <v>ΚΕΝΤΡΙΚΗΣ ΜΑΚΕΔΟΝΙΑΣ</v>
      </c>
      <c r="I7298" s="8">
        <f>INDEX(Δεδομένα!E$1:E$13,MATCH('2020'!H7298,Δεδομένα!D$1:D$13,0))</f>
        <v>3</v>
      </c>
      <c r="J7298" s="1">
        <v>44128</v>
      </c>
      <c r="K7298" s="6" t="s">
        <v>2130</v>
      </c>
      <c r="L7298" s="36" t="str">
        <f t="shared" si="452"/>
        <v>24/10/2020 18:49</v>
      </c>
      <c r="M7298" s="1">
        <v>44128</v>
      </c>
      <c r="N7298" s="6" t="s">
        <v>3772</v>
      </c>
      <c r="O7298" s="36" t="str">
        <f t="shared" si="453"/>
        <v>24/10/2020 20:11</v>
      </c>
      <c r="P7298" s="46">
        <f t="shared" si="454"/>
        <v>5.694444444088731E-2</v>
      </c>
      <c r="Q7298" s="48">
        <v>0</v>
      </c>
      <c r="R7298" s="47">
        <f t="shared" si="455"/>
        <v>81.999999994877726</v>
      </c>
      <c r="S7298" s="6" t="s">
        <v>44</v>
      </c>
      <c r="T7298" s="6" t="s">
        <v>187</v>
      </c>
      <c r="U7298" s="6" t="s">
        <v>7456</v>
      </c>
      <c r="V7298" s="6" t="s">
        <v>7457</v>
      </c>
      <c r="W7298" s="7">
        <v>0</v>
      </c>
      <c r="X7298" s="7">
        <v>0</v>
      </c>
      <c r="Y7298" s="7">
        <v>0</v>
      </c>
      <c r="Z7298" s="7">
        <v>0.2</v>
      </c>
      <c r="AA7298" s="7">
        <v>0</v>
      </c>
      <c r="AB7298" s="7">
        <v>0</v>
      </c>
      <c r="AC7298" s="7">
        <v>0</v>
      </c>
      <c r="AD7298" s="7">
        <v>0</v>
      </c>
      <c r="AE7298">
        <v>2</v>
      </c>
      <c r="AF7298">
        <v>0</v>
      </c>
      <c r="AG7298">
        <v>2</v>
      </c>
      <c r="AH7298">
        <v>0</v>
      </c>
      <c r="AI7298">
        <v>0</v>
      </c>
      <c r="AJ7298">
        <v>2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</row>
    <row r="7299" spans="1:44" x14ac:dyDescent="0.25">
      <c r="A7299">
        <v>1619038</v>
      </c>
      <c r="B7299">
        <v>799527</v>
      </c>
      <c r="C7299">
        <v>22.080799850397401</v>
      </c>
      <c r="D7299">
        <v>39.316704336072902</v>
      </c>
      <c r="E7299" s="68" t="s">
        <v>1042</v>
      </c>
      <c r="F7299" s="8">
        <f>INDEX(Δεδομένα!$P:$P,MATCH('2020'!E7299,Δεδομένα!$O:$O,0))</f>
        <v>116</v>
      </c>
      <c r="G7299" s="6" t="s">
        <v>294</v>
      </c>
      <c r="H7299" s="2" t="str">
        <f>INDEX(Δεδομένα!B$1:B$51,MATCH('2020'!G7299,Δεδομένα!A$1:A$51,0))</f>
        <v>ΘΕΣΣΑΛΙΑΣ</v>
      </c>
      <c r="I7299" s="8">
        <f>INDEX(Δεδομένα!E$1:E$13,MATCH('2020'!H7299,Δεδομένα!D$1:D$13,0))</f>
        <v>6</v>
      </c>
      <c r="J7299" s="1">
        <v>44128</v>
      </c>
      <c r="K7299" s="6" t="s">
        <v>337</v>
      </c>
      <c r="L7299" s="36" t="str">
        <f t="shared" ref="L7299:L7362" si="456">_xlfn.CONCAT(TEXT(J7299,"ηη/μμ/εεε")," ",TEXT(K7299,"ωω:λλ"))</f>
        <v>24/10/2020 18:40</v>
      </c>
      <c r="M7299" s="1">
        <v>44128</v>
      </c>
      <c r="N7299" s="6" t="s">
        <v>1761</v>
      </c>
      <c r="O7299" s="36" t="str">
        <f t="shared" ref="O7299:O7362" si="457">_xlfn.CONCAT(TEXT(M7299,"ηη/μμ/εεε")," ",TEXT(N7299,"ωω:λλ"))</f>
        <v>24/10/2020 19:11</v>
      </c>
      <c r="P7299" s="46">
        <f t="shared" ref="P7299:P7362" si="458">O7299-L7299</f>
        <v>2.1527777775190771E-2</v>
      </c>
      <c r="Q7299" s="48">
        <v>0</v>
      </c>
      <c r="R7299" s="47">
        <f t="shared" ref="R7299:R7362" si="459">P7299*(24*60)</f>
        <v>30.99999999627471</v>
      </c>
      <c r="S7299" s="6" t="s">
        <v>44</v>
      </c>
      <c r="T7299" s="6" t="s">
        <v>1043</v>
      </c>
      <c r="U7299" s="6" t="s">
        <v>44</v>
      </c>
      <c r="V7299" s="6" t="s">
        <v>2859</v>
      </c>
      <c r="W7299" s="7">
        <v>0</v>
      </c>
      <c r="X7299" s="7">
        <v>0</v>
      </c>
      <c r="Y7299" s="7">
        <v>0</v>
      </c>
      <c r="Z7299" s="7">
        <v>0</v>
      </c>
      <c r="AA7299" s="7">
        <v>0.1</v>
      </c>
      <c r="AB7299" s="7">
        <v>0</v>
      </c>
      <c r="AC7299" s="7">
        <v>0</v>
      </c>
      <c r="AD7299" s="7">
        <v>0</v>
      </c>
      <c r="AE7299">
        <v>2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</row>
    <row r="7300" spans="1:44" x14ac:dyDescent="0.25">
      <c r="A7300">
        <v>1602038</v>
      </c>
      <c r="B7300">
        <v>799435</v>
      </c>
      <c r="C7300">
        <v>21.045622490631999</v>
      </c>
      <c r="D7300">
        <v>40.519821593561801</v>
      </c>
      <c r="E7300" s="68" t="s">
        <v>1259</v>
      </c>
      <c r="F7300" s="8">
        <f>INDEX(Δεδομένα!$P:$P,MATCH('2020'!E7300,Δεδομένα!$O:$O,0))</f>
        <v>75</v>
      </c>
      <c r="G7300" s="6" t="s">
        <v>1063</v>
      </c>
      <c r="H7300" s="2" t="str">
        <f>INDEX(Δεδομένα!B$1:B$51,MATCH('2020'!G7300,Δεδομένα!A$1:A$51,0))</f>
        <v>ΔΥΤΙΚΗΣ ΜΑΚΕΔΟΝΙΑΣ</v>
      </c>
      <c r="I7300" s="8">
        <f>INDEX(Δεδομένα!E$1:E$13,MATCH('2020'!H7300,Δεδομένα!D$1:D$13,0))</f>
        <v>4</v>
      </c>
      <c r="J7300" s="1">
        <v>44128</v>
      </c>
      <c r="K7300" s="6" t="s">
        <v>1358</v>
      </c>
      <c r="L7300" s="36" t="str">
        <f t="shared" si="456"/>
        <v>24/10/2020 14:09</v>
      </c>
      <c r="M7300" s="1">
        <v>44128</v>
      </c>
      <c r="N7300" s="6" t="s">
        <v>104</v>
      </c>
      <c r="O7300" s="36" t="str">
        <f t="shared" si="457"/>
        <v>24/10/2020 15:30</v>
      </c>
      <c r="P7300" s="46">
        <f t="shared" si="458"/>
        <v>5.6250000001455192E-2</v>
      </c>
      <c r="Q7300" s="48">
        <v>0</v>
      </c>
      <c r="R7300" s="47">
        <f t="shared" si="459"/>
        <v>81.000000002095476</v>
      </c>
      <c r="S7300" s="6" t="s">
        <v>44</v>
      </c>
      <c r="T7300" s="6" t="s">
        <v>1261</v>
      </c>
      <c r="U7300" s="6" t="s">
        <v>73</v>
      </c>
      <c r="V7300" s="6" t="s">
        <v>7439</v>
      </c>
      <c r="W7300" s="7">
        <v>0</v>
      </c>
      <c r="X7300" s="7">
        <v>0</v>
      </c>
      <c r="Y7300" s="7">
        <v>0</v>
      </c>
      <c r="Z7300" s="7">
        <v>0.01</v>
      </c>
      <c r="AA7300" s="7">
        <v>0</v>
      </c>
      <c r="AB7300" s="7">
        <v>0</v>
      </c>
      <c r="AC7300" s="7">
        <v>0</v>
      </c>
      <c r="AD7300" s="7">
        <v>0</v>
      </c>
      <c r="AE7300">
        <v>2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</row>
    <row r="7301" spans="1:44" x14ac:dyDescent="0.25">
      <c r="A7301">
        <v>1602042</v>
      </c>
      <c r="B7301">
        <v>799446</v>
      </c>
      <c r="C7301">
        <v>21.287754468301198</v>
      </c>
      <c r="D7301">
        <v>40.450909775494303</v>
      </c>
      <c r="E7301" s="68" t="s">
        <v>1062</v>
      </c>
      <c r="F7301" s="8">
        <f>INDEX(Δεδομένα!$P:$P,MATCH('2020'!E7301,Δεδομένα!$O:$O,0))</f>
        <v>77</v>
      </c>
      <c r="G7301" s="6" t="s">
        <v>1063</v>
      </c>
      <c r="H7301" s="2" t="str">
        <f>INDEX(Δεδομένα!B$1:B$51,MATCH('2020'!G7301,Δεδομένα!A$1:A$51,0))</f>
        <v>ΔΥΤΙΚΗΣ ΜΑΚΕΔΟΝΙΑΣ</v>
      </c>
      <c r="I7301" s="8">
        <f>INDEX(Δεδομένα!E$1:E$13,MATCH('2020'!H7301,Δεδομένα!D$1:D$13,0))</f>
        <v>4</v>
      </c>
      <c r="J7301" s="1">
        <v>44128</v>
      </c>
      <c r="K7301" s="6" t="s">
        <v>218</v>
      </c>
      <c r="L7301" s="36" t="str">
        <f t="shared" si="456"/>
        <v>24/10/2020 14:25</v>
      </c>
      <c r="M7301" s="1">
        <v>44128</v>
      </c>
      <c r="N7301" s="6" t="s">
        <v>66</v>
      </c>
      <c r="O7301" s="36" t="str">
        <f t="shared" si="457"/>
        <v>24/10/2020 15:15</v>
      </c>
      <c r="P7301" s="46">
        <f t="shared" si="458"/>
        <v>3.4722222218988463E-2</v>
      </c>
      <c r="Q7301" s="48">
        <v>0</v>
      </c>
      <c r="R7301" s="47">
        <f t="shared" si="459"/>
        <v>49.999999995343387</v>
      </c>
      <c r="S7301" s="6" t="s">
        <v>44</v>
      </c>
      <c r="T7301" s="6" t="s">
        <v>1066</v>
      </c>
      <c r="U7301" s="6" t="s">
        <v>2210</v>
      </c>
      <c r="V7301" s="6" t="s">
        <v>7441</v>
      </c>
      <c r="W7301" s="7">
        <v>0</v>
      </c>
      <c r="X7301" s="7">
        <v>0</v>
      </c>
      <c r="Y7301" s="7">
        <v>0</v>
      </c>
      <c r="Z7301" s="7">
        <v>0</v>
      </c>
      <c r="AA7301" s="7">
        <v>0</v>
      </c>
      <c r="AB7301" s="7">
        <v>0.01</v>
      </c>
      <c r="AC7301" s="7">
        <v>0</v>
      </c>
      <c r="AD7301" s="7">
        <v>0</v>
      </c>
      <c r="AE7301">
        <v>2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</row>
    <row r="7302" spans="1:44" x14ac:dyDescent="0.25">
      <c r="A7302">
        <v>1622241</v>
      </c>
      <c r="B7302">
        <v>799375</v>
      </c>
      <c r="C7302">
        <v>20.404425420312801</v>
      </c>
      <c r="D7302">
        <v>38.2392721754562</v>
      </c>
      <c r="E7302" s="68" t="s">
        <v>802</v>
      </c>
      <c r="F7302" s="8">
        <f>INDEX(Δεδομένα!$P:$P,MATCH('2020'!E7302,Δεδομένα!$O:$O,0))</f>
        <v>237</v>
      </c>
      <c r="G7302" s="6" t="s">
        <v>799</v>
      </c>
      <c r="H7302" s="2" t="str">
        <f>INDEX(Δεδομένα!B$1:B$51,MATCH('2020'!G7302,Δεδομένα!A$1:A$51,0))</f>
        <v>ΙΟΝΙΩΝ ΝΗΣΩΝ</v>
      </c>
      <c r="I7302" s="8">
        <f>INDEX(Δεδομένα!E$1:E$13,MATCH('2020'!H7302,Δεδομένα!D$1:D$13,0))</f>
        <v>13</v>
      </c>
      <c r="J7302" s="1">
        <v>44128</v>
      </c>
      <c r="K7302" s="6" t="s">
        <v>4177</v>
      </c>
      <c r="L7302" s="36" t="str">
        <f t="shared" si="456"/>
        <v>24/10/2020 09:55</v>
      </c>
      <c r="M7302" s="1">
        <v>44128</v>
      </c>
      <c r="N7302" s="6" t="s">
        <v>611</v>
      </c>
      <c r="O7302" s="36" t="str">
        <f t="shared" si="457"/>
        <v>24/10/2020 12:15</v>
      </c>
      <c r="P7302" s="46">
        <f t="shared" si="458"/>
        <v>9.7222222218988463E-2</v>
      </c>
      <c r="Q7302" s="48">
        <v>0</v>
      </c>
      <c r="R7302" s="47">
        <f t="shared" si="459"/>
        <v>139.99999999534339</v>
      </c>
      <c r="S7302" s="6" t="s">
        <v>44</v>
      </c>
      <c r="T7302" s="6" t="s">
        <v>803</v>
      </c>
      <c r="U7302" s="6" t="s">
        <v>44</v>
      </c>
      <c r="V7302" s="6" t="s">
        <v>7432</v>
      </c>
      <c r="W7302" s="7">
        <v>0</v>
      </c>
      <c r="X7302" s="7">
        <v>0</v>
      </c>
      <c r="Y7302" s="7">
        <v>0</v>
      </c>
      <c r="Z7302" s="7">
        <v>0.1</v>
      </c>
      <c r="AA7302" s="7">
        <v>0</v>
      </c>
      <c r="AB7302" s="7">
        <v>0</v>
      </c>
      <c r="AC7302" s="7">
        <v>0</v>
      </c>
      <c r="AD7302" s="7">
        <v>0</v>
      </c>
      <c r="AE7302">
        <v>2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</row>
    <row r="7303" spans="1:44" x14ac:dyDescent="0.25">
      <c r="A7303">
        <v>1601344</v>
      </c>
      <c r="B7303">
        <v>799460</v>
      </c>
      <c r="C7303">
        <v>22.6012953110897</v>
      </c>
      <c r="D7303">
        <v>39.851073542210599</v>
      </c>
      <c r="E7303" s="68" t="s">
        <v>1271</v>
      </c>
      <c r="F7303" s="8">
        <f>INDEX(Δεδομένα!$P:$P,MATCH('2020'!E7303,Δεδομένα!$O:$O,0))</f>
        <v>102</v>
      </c>
      <c r="G7303" s="6" t="s">
        <v>288</v>
      </c>
      <c r="H7303" s="2" t="str">
        <f>INDEX(Δεδομένα!B$1:B$51,MATCH('2020'!G7303,Δεδομένα!A$1:A$51,0))</f>
        <v>ΘΕΣΣΑΛΙΑΣ</v>
      </c>
      <c r="I7303" s="8">
        <f>INDEX(Δεδομένα!E$1:E$13,MATCH('2020'!H7303,Δεδομένα!D$1:D$13,0))</f>
        <v>6</v>
      </c>
      <c r="J7303" s="1">
        <v>44128</v>
      </c>
      <c r="K7303" s="6" t="s">
        <v>1207</v>
      </c>
      <c r="L7303" s="36" t="str">
        <f t="shared" si="456"/>
        <v>24/10/2020 15:21</v>
      </c>
      <c r="M7303" s="1">
        <v>44129</v>
      </c>
      <c r="N7303" s="6" t="s">
        <v>358</v>
      </c>
      <c r="O7303" s="36" t="str">
        <f t="shared" si="457"/>
        <v>25/10/2020 20:10</v>
      </c>
      <c r="P7303" s="49">
        <f t="shared" si="458"/>
        <v>1.2006944444510737</v>
      </c>
      <c r="Q7303" s="50">
        <f>1*24</f>
        <v>24</v>
      </c>
      <c r="R7303" s="47">
        <f t="shared" si="459"/>
        <v>1729.0000000095461</v>
      </c>
      <c r="S7303" s="6" t="s">
        <v>44</v>
      </c>
      <c r="T7303" s="6" t="s">
        <v>1272</v>
      </c>
      <c r="U7303" s="6" t="s">
        <v>44</v>
      </c>
      <c r="V7303" s="6" t="s">
        <v>7443</v>
      </c>
      <c r="W7303" s="7">
        <v>0</v>
      </c>
      <c r="X7303" s="7">
        <v>5</v>
      </c>
      <c r="Y7303" s="7">
        <v>0</v>
      </c>
      <c r="Z7303" s="7">
        <v>0</v>
      </c>
      <c r="AA7303" s="7">
        <v>0</v>
      </c>
      <c r="AB7303" s="7">
        <v>0</v>
      </c>
      <c r="AC7303" s="7">
        <v>0</v>
      </c>
      <c r="AD7303" s="7">
        <v>0</v>
      </c>
      <c r="AE7303">
        <v>9</v>
      </c>
      <c r="AF7303">
        <v>0</v>
      </c>
      <c r="AG7303">
        <v>0</v>
      </c>
      <c r="AH7303">
        <v>0</v>
      </c>
      <c r="AI7303">
        <v>0</v>
      </c>
      <c r="AJ7303">
        <v>3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</row>
    <row r="7304" spans="1:44" x14ac:dyDescent="0.25">
      <c r="A7304">
        <v>1600951</v>
      </c>
      <c r="B7304">
        <v>799551</v>
      </c>
      <c r="C7304">
        <v>22.158363454675701</v>
      </c>
      <c r="D7304">
        <v>39.887990190807798</v>
      </c>
      <c r="E7304" s="68" t="s">
        <v>1022</v>
      </c>
      <c r="F7304" s="8">
        <f>INDEX(Δεδομένα!$P:$P,MATCH('2020'!E7304,Δεδομένα!$O:$O,0))</f>
        <v>103</v>
      </c>
      <c r="G7304" s="6" t="s">
        <v>288</v>
      </c>
      <c r="H7304" s="2" t="str">
        <f>INDEX(Δεδομένα!B$1:B$51,MATCH('2020'!G7304,Δεδομένα!A$1:A$51,0))</f>
        <v>ΘΕΣΣΑΛΙΑΣ</v>
      </c>
      <c r="I7304" s="8">
        <f>INDEX(Δεδομένα!E$1:E$13,MATCH('2020'!H7304,Δεδομένα!D$1:D$13,0))</f>
        <v>6</v>
      </c>
      <c r="J7304" s="1">
        <v>44128</v>
      </c>
      <c r="K7304" s="6" t="s">
        <v>181</v>
      </c>
      <c r="L7304" s="36" t="str">
        <f t="shared" si="456"/>
        <v>24/10/2020 19:15</v>
      </c>
      <c r="M7304" s="1">
        <v>44128</v>
      </c>
      <c r="N7304" s="6" t="s">
        <v>513</v>
      </c>
      <c r="O7304" s="36" t="str">
        <f t="shared" si="457"/>
        <v>24/10/2020 19:25</v>
      </c>
      <c r="P7304" s="46">
        <f t="shared" si="458"/>
        <v>6.9444444452528842E-3</v>
      </c>
      <c r="Q7304" s="48">
        <v>0</v>
      </c>
      <c r="R7304" s="47">
        <f t="shared" si="459"/>
        <v>10.000000001164153</v>
      </c>
      <c r="S7304" s="6" t="s">
        <v>44</v>
      </c>
      <c r="T7304" s="6" t="s">
        <v>1026</v>
      </c>
      <c r="U7304" s="6" t="s">
        <v>44</v>
      </c>
      <c r="V7304" s="6" t="s">
        <v>4030</v>
      </c>
      <c r="W7304" s="7">
        <v>0</v>
      </c>
      <c r="X7304" s="7">
        <v>0</v>
      </c>
      <c r="Y7304" s="7">
        <v>0</v>
      </c>
      <c r="Z7304" s="7">
        <v>0</v>
      </c>
      <c r="AA7304" s="7">
        <v>0</v>
      </c>
      <c r="AB7304" s="7">
        <v>0.1</v>
      </c>
      <c r="AC7304" s="7">
        <v>0</v>
      </c>
      <c r="AD7304" s="7">
        <v>0</v>
      </c>
      <c r="AE7304">
        <v>2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</row>
    <row r="7305" spans="1:44" x14ac:dyDescent="0.25">
      <c r="A7305">
        <v>1600938</v>
      </c>
      <c r="B7305">
        <v>799507</v>
      </c>
      <c r="C7305">
        <v>25.5458766132504</v>
      </c>
      <c r="D7305">
        <v>35.2556655216653</v>
      </c>
      <c r="E7305" s="68" t="s">
        <v>1079</v>
      </c>
      <c r="F7305" s="8">
        <f>INDEX(Δεδομένα!$P:$P,MATCH('2020'!E7305,Δεδομένα!$O:$O,0))</f>
        <v>225</v>
      </c>
      <c r="G7305" s="6" t="s">
        <v>791</v>
      </c>
      <c r="H7305" s="2" t="str">
        <f>INDEX(Δεδομένα!B$1:B$51,MATCH('2020'!G7305,Δεδομένα!A$1:A$51,0))</f>
        <v>ΙΟΝΙΩΝ ΝΗΣΩΝ</v>
      </c>
      <c r="I7305" s="8">
        <f>INDEX(Δεδομένα!E$1:E$13,MATCH('2020'!H7305,Δεδομένα!D$1:D$13,0))</f>
        <v>13</v>
      </c>
      <c r="J7305" s="1">
        <v>44128</v>
      </c>
      <c r="K7305" s="6" t="s">
        <v>1169</v>
      </c>
      <c r="L7305" s="36" t="str">
        <f t="shared" si="456"/>
        <v>24/10/2020 17:23</v>
      </c>
      <c r="M7305" s="1">
        <v>44128</v>
      </c>
      <c r="N7305" s="6" t="s">
        <v>2576</v>
      </c>
      <c r="O7305" s="36" t="str">
        <f t="shared" si="457"/>
        <v>24/10/2020 22:33</v>
      </c>
      <c r="P7305" s="46">
        <f t="shared" si="458"/>
        <v>0.21527777777373558</v>
      </c>
      <c r="Q7305" s="48">
        <v>0</v>
      </c>
      <c r="R7305" s="47">
        <f t="shared" si="459"/>
        <v>309.99999999417923</v>
      </c>
      <c r="S7305" s="6" t="s">
        <v>44</v>
      </c>
      <c r="T7305" s="6" t="s">
        <v>1080</v>
      </c>
      <c r="U7305" s="6" t="s">
        <v>44</v>
      </c>
      <c r="V7305" s="6" t="s">
        <v>7451</v>
      </c>
      <c r="W7305" s="7">
        <v>0</v>
      </c>
      <c r="X7305" s="7">
        <v>0.5</v>
      </c>
      <c r="Y7305" s="7">
        <v>0</v>
      </c>
      <c r="Z7305" s="7">
        <v>3.5</v>
      </c>
      <c r="AA7305" s="7">
        <v>0</v>
      </c>
      <c r="AB7305" s="7">
        <v>0</v>
      </c>
      <c r="AC7305" s="7">
        <v>0</v>
      </c>
      <c r="AD7305" s="7">
        <v>0</v>
      </c>
      <c r="AE7305">
        <v>7</v>
      </c>
      <c r="AF7305">
        <v>0</v>
      </c>
      <c r="AG7305">
        <v>0</v>
      </c>
      <c r="AH7305">
        <v>0</v>
      </c>
      <c r="AI7305">
        <v>7</v>
      </c>
      <c r="AJ7305">
        <v>4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</row>
    <row r="7306" spans="1:44" x14ac:dyDescent="0.25">
      <c r="A7306">
        <v>1601644</v>
      </c>
      <c r="B7306">
        <v>799408</v>
      </c>
      <c r="C7306">
        <v>22.690141677856399</v>
      </c>
      <c r="D7306">
        <v>39.403362274169901</v>
      </c>
      <c r="E7306" s="68" t="s">
        <v>2545</v>
      </c>
      <c r="F7306" s="8">
        <f>INDEX(Δεδομένα!$P:$P,MATCH('2020'!E7306,Δεδομένα!$O:$O,0))</f>
        <v>110</v>
      </c>
      <c r="G7306" s="6" t="s">
        <v>958</v>
      </c>
      <c r="H7306" s="2" t="str">
        <f>INDEX(Δεδομένα!B$1:B$51,MATCH('2020'!G7306,Δεδομένα!A$1:A$51,0))</f>
        <v>ΘΕΣΣΑΛΙΑΣ</v>
      </c>
      <c r="I7306" s="8">
        <f>INDEX(Δεδομένα!E$1:E$13,MATCH('2020'!H7306,Δεδομένα!D$1:D$13,0))</f>
        <v>6</v>
      </c>
      <c r="J7306" s="1">
        <v>44128</v>
      </c>
      <c r="K7306" s="6" t="s">
        <v>517</v>
      </c>
      <c r="L7306" s="36" t="str">
        <f t="shared" si="456"/>
        <v>24/10/2020 12:00</v>
      </c>
      <c r="M7306" s="1">
        <v>44128</v>
      </c>
      <c r="N7306" s="6" t="s">
        <v>768</v>
      </c>
      <c r="O7306" s="36" t="str">
        <f t="shared" si="457"/>
        <v>24/10/2020 14:15</v>
      </c>
      <c r="P7306" s="46">
        <f t="shared" si="458"/>
        <v>9.375E-2</v>
      </c>
      <c r="Q7306" s="48">
        <v>0</v>
      </c>
      <c r="R7306" s="47">
        <f t="shared" si="459"/>
        <v>135</v>
      </c>
      <c r="S7306" s="6" t="s">
        <v>44</v>
      </c>
      <c r="T7306" s="6" t="s">
        <v>2546</v>
      </c>
      <c r="U7306" s="6" t="s">
        <v>44</v>
      </c>
      <c r="V7306" s="6" t="s">
        <v>7436</v>
      </c>
      <c r="W7306" s="7">
        <v>0</v>
      </c>
      <c r="X7306" s="7">
        <v>0</v>
      </c>
      <c r="Y7306" s="7">
        <v>0</v>
      </c>
      <c r="Z7306" s="7">
        <v>0</v>
      </c>
      <c r="AA7306" s="7">
        <v>0</v>
      </c>
      <c r="AB7306" s="7">
        <v>0</v>
      </c>
      <c r="AC7306" s="7">
        <v>50</v>
      </c>
      <c r="AD7306" s="7">
        <v>0</v>
      </c>
      <c r="AE7306">
        <v>7</v>
      </c>
      <c r="AF7306">
        <v>0</v>
      </c>
      <c r="AG7306">
        <v>0</v>
      </c>
      <c r="AH7306">
        <v>0</v>
      </c>
      <c r="AI7306">
        <v>0</v>
      </c>
      <c r="AJ7306">
        <v>3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</row>
    <row r="7307" spans="1:44" x14ac:dyDescent="0.25">
      <c r="A7307">
        <v>1610827</v>
      </c>
      <c r="B7307">
        <v>799479</v>
      </c>
      <c r="C7307">
        <v>22.030786178790201</v>
      </c>
      <c r="D7307">
        <v>37.051363652430602</v>
      </c>
      <c r="E7307" s="68" t="s">
        <v>937</v>
      </c>
      <c r="F7307" s="8">
        <f>INDEX(Δεδομένα!$P:$P,MATCH('2020'!E7307,Δεδομένα!$O:$O,0))</f>
        <v>143</v>
      </c>
      <c r="G7307" s="6" t="s">
        <v>841</v>
      </c>
      <c r="H7307" s="2" t="str">
        <f>INDEX(Δεδομένα!B$1:B$51,MATCH('2020'!G7307,Δεδομένα!A$1:A$51,0))</f>
        <v>ΠΕΛΛΟΠΟΝΗΣΟΥ</v>
      </c>
      <c r="I7307" s="8">
        <f>INDEX(Δεδομένα!E$1:E$13,MATCH('2020'!H7307,Δεδομένα!D$1:D$13,0))</f>
        <v>8</v>
      </c>
      <c r="J7307" s="1">
        <v>44128</v>
      </c>
      <c r="K7307" s="6" t="s">
        <v>703</v>
      </c>
      <c r="L7307" s="36" t="str">
        <f t="shared" si="456"/>
        <v>24/10/2020 15:55</v>
      </c>
      <c r="M7307" s="1">
        <v>44128</v>
      </c>
      <c r="N7307" s="6" t="s">
        <v>3130</v>
      </c>
      <c r="O7307" s="36" t="str">
        <f t="shared" si="457"/>
        <v>24/10/2020 17:03</v>
      </c>
      <c r="P7307" s="46">
        <f t="shared" si="458"/>
        <v>4.7222222223354038E-2</v>
      </c>
      <c r="Q7307" s="48">
        <v>0</v>
      </c>
      <c r="R7307" s="47">
        <f t="shared" si="459"/>
        <v>68.000000001629815</v>
      </c>
      <c r="S7307" s="6" t="s">
        <v>44</v>
      </c>
      <c r="T7307" s="6" t="s">
        <v>984</v>
      </c>
      <c r="U7307" s="6" t="s">
        <v>4349</v>
      </c>
      <c r="V7307" s="6" t="s">
        <v>1206</v>
      </c>
      <c r="W7307" s="7">
        <v>0</v>
      </c>
      <c r="X7307" s="7">
        <v>0</v>
      </c>
      <c r="Y7307" s="7">
        <v>0</v>
      </c>
      <c r="Z7307" s="7">
        <v>0</v>
      </c>
      <c r="AA7307" s="7">
        <v>1</v>
      </c>
      <c r="AB7307" s="7">
        <v>0</v>
      </c>
      <c r="AC7307" s="7">
        <v>0</v>
      </c>
      <c r="AD7307" s="7">
        <v>0</v>
      </c>
      <c r="AE7307">
        <v>4</v>
      </c>
      <c r="AF7307">
        <v>0</v>
      </c>
      <c r="AG7307">
        <v>0</v>
      </c>
      <c r="AH7307">
        <v>0</v>
      </c>
      <c r="AI7307">
        <v>0</v>
      </c>
      <c r="AJ7307">
        <v>2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</row>
    <row r="7308" spans="1:44" x14ac:dyDescent="0.25">
      <c r="A7308">
        <v>1610856</v>
      </c>
      <c r="B7308">
        <v>799577</v>
      </c>
      <c r="C7308">
        <v>22.019987998139602</v>
      </c>
      <c r="D7308">
        <v>37.034588113851001</v>
      </c>
      <c r="E7308" s="68" t="s">
        <v>937</v>
      </c>
      <c r="F7308" s="8">
        <f>INDEX(Δεδομένα!$P:$P,MATCH('2020'!E7308,Δεδομένα!$O:$O,0))</f>
        <v>143</v>
      </c>
      <c r="G7308" s="6" t="s">
        <v>841</v>
      </c>
      <c r="H7308" s="2" t="str">
        <f>INDEX(Δεδομένα!B$1:B$51,MATCH('2020'!G7308,Δεδομένα!A$1:A$51,0))</f>
        <v>ΠΕΛΛΟΠΟΝΗΣΟΥ</v>
      </c>
      <c r="I7308" s="8">
        <f>INDEX(Δεδομένα!E$1:E$13,MATCH('2020'!H7308,Δεδομένα!D$1:D$13,0))</f>
        <v>8</v>
      </c>
      <c r="J7308" s="1">
        <v>44128</v>
      </c>
      <c r="K7308" s="6" t="s">
        <v>3776</v>
      </c>
      <c r="L7308" s="36" t="str">
        <f t="shared" si="456"/>
        <v>24/10/2020 20:34</v>
      </c>
      <c r="M7308" s="1">
        <v>44128</v>
      </c>
      <c r="N7308" s="6" t="s">
        <v>446</v>
      </c>
      <c r="O7308" s="36" t="str">
        <f t="shared" si="457"/>
        <v>24/10/2020 21:25</v>
      </c>
      <c r="P7308" s="46">
        <f t="shared" si="458"/>
        <v>3.5416666665696539E-2</v>
      </c>
      <c r="Q7308" s="48">
        <v>0</v>
      </c>
      <c r="R7308" s="47">
        <f t="shared" si="459"/>
        <v>50.999999998603016</v>
      </c>
      <c r="S7308" s="6" t="s">
        <v>44</v>
      </c>
      <c r="T7308" s="6" t="s">
        <v>984</v>
      </c>
      <c r="U7308" s="6" t="s">
        <v>4349</v>
      </c>
      <c r="V7308" s="6" t="s">
        <v>2706</v>
      </c>
      <c r="W7308" s="7">
        <v>0</v>
      </c>
      <c r="X7308" s="7">
        <v>0</v>
      </c>
      <c r="Y7308" s="7">
        <v>0</v>
      </c>
      <c r="Z7308" s="7">
        <v>0</v>
      </c>
      <c r="AA7308" s="7">
        <v>0.05</v>
      </c>
      <c r="AB7308" s="7">
        <v>0</v>
      </c>
      <c r="AC7308" s="7">
        <v>0</v>
      </c>
      <c r="AD7308" s="7">
        <v>0</v>
      </c>
      <c r="AE7308">
        <v>2</v>
      </c>
      <c r="AF7308">
        <v>0</v>
      </c>
      <c r="AG7308">
        <v>0</v>
      </c>
      <c r="AH7308">
        <v>0</v>
      </c>
      <c r="AI7308">
        <v>0</v>
      </c>
      <c r="AJ7308">
        <v>1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</row>
    <row r="7309" spans="1:44" x14ac:dyDescent="0.25">
      <c r="A7309">
        <v>1603933</v>
      </c>
      <c r="B7309">
        <v>799579</v>
      </c>
      <c r="C7309">
        <v>21.7759740490967</v>
      </c>
      <c r="D7309">
        <v>37.338018013540598</v>
      </c>
      <c r="E7309" s="68" t="s">
        <v>1693</v>
      </c>
      <c r="F7309" s="8">
        <f>INDEX(Δεδομένα!$P:$P,MATCH('2020'!E7309,Δεδομένα!$O:$O,0))</f>
        <v>146</v>
      </c>
      <c r="G7309" s="6" t="s">
        <v>841</v>
      </c>
      <c r="H7309" s="2" t="str">
        <f>INDEX(Δεδομένα!B$1:B$51,MATCH('2020'!G7309,Δεδομένα!A$1:A$51,0))</f>
        <v>ΠΕΛΛΟΠΟΝΗΣΟΥ</v>
      </c>
      <c r="I7309" s="8">
        <f>INDEX(Δεδομένα!E$1:E$13,MATCH('2020'!H7309,Δεδομένα!D$1:D$13,0))</f>
        <v>8</v>
      </c>
      <c r="J7309" s="1">
        <v>44128</v>
      </c>
      <c r="K7309" s="6" t="s">
        <v>572</v>
      </c>
      <c r="L7309" s="36" t="str">
        <f t="shared" si="456"/>
        <v>24/10/2020 20:40</v>
      </c>
      <c r="M7309" s="1">
        <v>44128</v>
      </c>
      <c r="N7309" s="6" t="s">
        <v>572</v>
      </c>
      <c r="O7309" s="36" t="str">
        <f t="shared" si="457"/>
        <v>24/10/2020 20:40</v>
      </c>
      <c r="P7309" s="46">
        <f t="shared" si="458"/>
        <v>0</v>
      </c>
      <c r="Q7309" s="48">
        <v>0</v>
      </c>
      <c r="R7309" s="47">
        <f t="shared" si="459"/>
        <v>0</v>
      </c>
      <c r="S7309" s="6" t="s">
        <v>44</v>
      </c>
      <c r="T7309" s="6" t="s">
        <v>999</v>
      </c>
      <c r="U7309" s="6" t="s">
        <v>824</v>
      </c>
      <c r="V7309" s="6" t="s">
        <v>824</v>
      </c>
      <c r="W7309" s="7">
        <v>0</v>
      </c>
      <c r="X7309" s="7">
        <v>0</v>
      </c>
      <c r="Y7309" s="7">
        <v>0</v>
      </c>
      <c r="Z7309" s="7">
        <v>0</v>
      </c>
      <c r="AA7309" s="7">
        <v>0</v>
      </c>
      <c r="AB7309" s="7">
        <v>0.01</v>
      </c>
      <c r="AC7309" s="7">
        <v>0</v>
      </c>
      <c r="AD7309" s="7">
        <v>0</v>
      </c>
      <c r="AE7309">
        <v>2</v>
      </c>
      <c r="AF7309">
        <v>0</v>
      </c>
      <c r="AG7309">
        <v>0</v>
      </c>
      <c r="AH7309">
        <v>0</v>
      </c>
      <c r="AI7309">
        <v>0</v>
      </c>
      <c r="AJ7309">
        <v>1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</row>
    <row r="7310" spans="1:44" x14ac:dyDescent="0.25">
      <c r="A7310">
        <v>1601771</v>
      </c>
      <c r="B7310">
        <v>799468</v>
      </c>
      <c r="C7310">
        <v>24.8231838658077</v>
      </c>
      <c r="D7310">
        <v>40.927967824452303</v>
      </c>
      <c r="E7310" s="68" t="s">
        <v>120</v>
      </c>
      <c r="F7310" s="8">
        <f>INDEX(Δεδομένα!$P:$P,MATCH('2020'!E7310,Δεδομένα!$O:$O,0))</f>
        <v>30</v>
      </c>
      <c r="G7310" s="6" t="s">
        <v>121</v>
      </c>
      <c r="H7310" s="2" t="str">
        <f>INDEX(Δεδομένα!B$1:B$51,MATCH('2020'!G7310,Δεδομένα!A$1:A$51,0))</f>
        <v>ΑΝΑΤΟΛΙΚΗΣ ΜΑΚΕΔΟΝΙΑΣ ΚΑΙ ΘΡΑΚΗΣ</v>
      </c>
      <c r="I7310" s="8">
        <f>INDEX(Δεδομένα!E$1:E$13,MATCH('2020'!H7310,Δεδομένα!D$1:D$13,0))</f>
        <v>2</v>
      </c>
      <c r="J7310" s="1">
        <v>44128</v>
      </c>
      <c r="K7310" s="6" t="s">
        <v>2514</v>
      </c>
      <c r="L7310" s="36" t="str">
        <f t="shared" si="456"/>
        <v>24/10/2020 15:36</v>
      </c>
      <c r="M7310" s="1">
        <v>44128</v>
      </c>
      <c r="N7310" s="6" t="s">
        <v>2365</v>
      </c>
      <c r="O7310" s="36" t="str">
        <f t="shared" si="457"/>
        <v>24/10/2020 17:13</v>
      </c>
      <c r="P7310" s="46">
        <f t="shared" si="458"/>
        <v>6.7361111112404615E-2</v>
      </c>
      <c r="Q7310" s="48">
        <v>0</v>
      </c>
      <c r="R7310" s="47">
        <f t="shared" si="459"/>
        <v>97.000000001862645</v>
      </c>
      <c r="S7310" s="6" t="s">
        <v>44</v>
      </c>
      <c r="T7310" s="6" t="s">
        <v>124</v>
      </c>
      <c r="U7310" s="6" t="s">
        <v>44</v>
      </c>
      <c r="V7310" s="6" t="s">
        <v>132</v>
      </c>
      <c r="W7310" s="7">
        <v>0</v>
      </c>
      <c r="X7310" s="7">
        <v>0</v>
      </c>
      <c r="Y7310" s="7">
        <v>0</v>
      </c>
      <c r="Z7310" s="7">
        <v>0</v>
      </c>
      <c r="AA7310" s="7">
        <v>0</v>
      </c>
      <c r="AB7310" s="7">
        <v>0</v>
      </c>
      <c r="AC7310" s="7">
        <v>30</v>
      </c>
      <c r="AD7310" s="7">
        <v>0</v>
      </c>
      <c r="AE7310">
        <v>3</v>
      </c>
      <c r="AF7310">
        <v>0</v>
      </c>
      <c r="AG7310">
        <v>0</v>
      </c>
      <c r="AH7310">
        <v>0</v>
      </c>
      <c r="AI7310">
        <v>0</v>
      </c>
      <c r="AJ7310">
        <v>1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</row>
    <row r="7311" spans="1:44" x14ac:dyDescent="0.25">
      <c r="A7311">
        <v>1601772</v>
      </c>
      <c r="B7311">
        <v>799491</v>
      </c>
      <c r="C7311">
        <v>24.8518069213481</v>
      </c>
      <c r="D7311">
        <v>40.898801120821098</v>
      </c>
      <c r="E7311" s="68" t="s">
        <v>120</v>
      </c>
      <c r="F7311" s="8">
        <f>INDEX(Δεδομένα!$P:$P,MATCH('2020'!E7311,Δεδομένα!$O:$O,0))</f>
        <v>30</v>
      </c>
      <c r="G7311" s="6" t="s">
        <v>121</v>
      </c>
      <c r="H7311" s="2" t="str">
        <f>INDEX(Δεδομένα!B$1:B$51,MATCH('2020'!G7311,Δεδομένα!A$1:A$51,0))</f>
        <v>ΑΝΑΤΟΛΙΚΗΣ ΜΑΚΕΔΟΝΙΑΣ ΚΑΙ ΘΡΑΚΗΣ</v>
      </c>
      <c r="I7311" s="8">
        <f>INDEX(Δεδομένα!E$1:E$13,MATCH('2020'!H7311,Δεδομένα!D$1:D$13,0))</f>
        <v>2</v>
      </c>
      <c r="J7311" s="1">
        <v>44128</v>
      </c>
      <c r="K7311" s="6" t="s">
        <v>653</v>
      </c>
      <c r="L7311" s="36" t="str">
        <f t="shared" si="456"/>
        <v>24/10/2020 16:39</v>
      </c>
      <c r="M7311" s="1">
        <v>44128</v>
      </c>
      <c r="N7311" s="6" t="s">
        <v>2937</v>
      </c>
      <c r="O7311" s="36" t="str">
        <f t="shared" si="457"/>
        <v>24/10/2020 19:16</v>
      </c>
      <c r="P7311" s="46">
        <f t="shared" si="458"/>
        <v>0.10902777777664596</v>
      </c>
      <c r="Q7311" s="48">
        <v>0</v>
      </c>
      <c r="R7311" s="47">
        <f t="shared" si="459"/>
        <v>156.99999999837019</v>
      </c>
      <c r="S7311" s="6" t="s">
        <v>44</v>
      </c>
      <c r="T7311" s="6" t="s">
        <v>124</v>
      </c>
      <c r="U7311" s="6" t="s">
        <v>44</v>
      </c>
      <c r="V7311" s="6" t="s">
        <v>143</v>
      </c>
      <c r="W7311" s="7">
        <v>0</v>
      </c>
      <c r="X7311" s="7">
        <v>0</v>
      </c>
      <c r="Y7311" s="7">
        <v>0</v>
      </c>
      <c r="Z7311" s="7">
        <v>0</v>
      </c>
      <c r="AA7311" s="7">
        <v>15</v>
      </c>
      <c r="AB7311" s="7">
        <v>0</v>
      </c>
      <c r="AC7311" s="7">
        <v>0</v>
      </c>
      <c r="AD7311" s="7">
        <v>0</v>
      </c>
      <c r="AE7311">
        <v>5</v>
      </c>
      <c r="AF7311">
        <v>0</v>
      </c>
      <c r="AG7311">
        <v>0</v>
      </c>
      <c r="AH7311">
        <v>0</v>
      </c>
      <c r="AI7311">
        <v>0</v>
      </c>
      <c r="AJ7311">
        <v>2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</row>
    <row r="7312" spans="1:44" x14ac:dyDescent="0.25">
      <c r="A7312">
        <v>1601006</v>
      </c>
      <c r="B7312">
        <v>799415</v>
      </c>
      <c r="C7312">
        <v>22.450792778017998</v>
      </c>
      <c r="D7312">
        <v>40.810434343333398</v>
      </c>
      <c r="E7312" s="68" t="s">
        <v>873</v>
      </c>
      <c r="F7312" s="8">
        <f>INDEX(Δεδομένα!$P:$P,MATCH('2020'!E7312,Δεδομένα!$O:$O,0))</f>
        <v>61</v>
      </c>
      <c r="G7312" s="6" t="s">
        <v>874</v>
      </c>
      <c r="H7312" s="2" t="str">
        <f>INDEX(Δεδομένα!B$1:B$51,MATCH('2020'!G7312,Δεδομένα!A$1:A$51,0))</f>
        <v>ΚΕΝΤΡΙΚΗΣ ΜΑΚΕΔΟΝΙΑΣ</v>
      </c>
      <c r="I7312" s="8">
        <f>INDEX(Δεδομένα!E$1:E$13,MATCH('2020'!H7312,Δεδομένα!D$1:D$13,0))</f>
        <v>3</v>
      </c>
      <c r="J7312" s="1">
        <v>44128</v>
      </c>
      <c r="K7312" s="6" t="s">
        <v>1141</v>
      </c>
      <c r="L7312" s="36" t="str">
        <f t="shared" si="456"/>
        <v>24/10/2020 12:56</v>
      </c>
      <c r="M7312" s="1">
        <v>44128</v>
      </c>
      <c r="N7312" s="6" t="s">
        <v>1036</v>
      </c>
      <c r="O7312" s="36" t="str">
        <f t="shared" si="457"/>
        <v>24/10/2020 13:32</v>
      </c>
      <c r="P7312" s="46">
        <f t="shared" si="458"/>
        <v>2.4999999994179234E-2</v>
      </c>
      <c r="Q7312" s="48">
        <v>0</v>
      </c>
      <c r="R7312" s="47">
        <f t="shared" si="459"/>
        <v>35.999999991618097</v>
      </c>
      <c r="S7312" s="6" t="s">
        <v>44</v>
      </c>
      <c r="T7312" s="6" t="s">
        <v>878</v>
      </c>
      <c r="U7312" s="6" t="s">
        <v>1161</v>
      </c>
      <c r="V7312" s="6" t="s">
        <v>1817</v>
      </c>
      <c r="W7312" s="7">
        <v>0</v>
      </c>
      <c r="X7312" s="7">
        <v>0</v>
      </c>
      <c r="Y7312" s="7">
        <v>0</v>
      </c>
      <c r="Z7312" s="7">
        <v>0.5</v>
      </c>
      <c r="AA7312" s="7">
        <v>0</v>
      </c>
      <c r="AB7312" s="7">
        <v>0</v>
      </c>
      <c r="AC7312" s="7">
        <v>0</v>
      </c>
      <c r="AD7312" s="7">
        <v>0</v>
      </c>
      <c r="AE7312">
        <v>2</v>
      </c>
      <c r="AF7312">
        <v>0</v>
      </c>
      <c r="AG7312">
        <v>0</v>
      </c>
      <c r="AH7312">
        <v>0</v>
      </c>
      <c r="AI7312">
        <v>0</v>
      </c>
      <c r="AJ7312">
        <v>1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</row>
    <row r="7313" spans="1:44" x14ac:dyDescent="0.25">
      <c r="A7313">
        <v>1601395</v>
      </c>
      <c r="B7313">
        <v>799482</v>
      </c>
      <c r="C7313">
        <v>21.9320827560474</v>
      </c>
      <c r="D7313">
        <v>40.828047889231499</v>
      </c>
      <c r="E7313" s="68" t="s">
        <v>1122</v>
      </c>
      <c r="F7313" s="8">
        <f>INDEX(Δεδομένα!$P:$P,MATCH('2020'!E7313,Δεδομένα!$O:$O,0))</f>
        <v>253</v>
      </c>
      <c r="G7313" s="6" t="s">
        <v>874</v>
      </c>
      <c r="H7313" s="2" t="str">
        <f>INDEX(Δεδομένα!B$1:B$51,MATCH('2020'!G7313,Δεδομένα!A$1:A$51,0))</f>
        <v>ΚΕΝΤΡΙΚΗΣ ΜΑΚΕΔΟΝΙΑΣ</v>
      </c>
      <c r="I7313" s="8">
        <f>INDEX(Δεδομένα!E$1:E$13,MATCH('2020'!H7313,Δεδομένα!D$1:D$13,0))</f>
        <v>3</v>
      </c>
      <c r="J7313" s="1">
        <v>44128</v>
      </c>
      <c r="K7313" s="6" t="s">
        <v>153</v>
      </c>
      <c r="L7313" s="36" t="str">
        <f t="shared" si="456"/>
        <v>24/10/2020 16:15</v>
      </c>
      <c r="M7313" s="1">
        <v>44128</v>
      </c>
      <c r="N7313" s="6" t="s">
        <v>230</v>
      </c>
      <c r="O7313" s="36" t="str">
        <f t="shared" si="457"/>
        <v>24/10/2020 16:25</v>
      </c>
      <c r="P7313" s="46">
        <f t="shared" si="458"/>
        <v>6.9444444452528842E-3</v>
      </c>
      <c r="Q7313" s="48">
        <v>0</v>
      </c>
      <c r="R7313" s="47">
        <f t="shared" si="459"/>
        <v>10.000000001164153</v>
      </c>
      <c r="S7313" s="6" t="s">
        <v>44</v>
      </c>
      <c r="T7313" s="6" t="s">
        <v>1124</v>
      </c>
      <c r="U7313" s="6" t="s">
        <v>2820</v>
      </c>
      <c r="V7313" s="6" t="s">
        <v>3328</v>
      </c>
      <c r="W7313" s="7">
        <v>0</v>
      </c>
      <c r="X7313" s="7">
        <v>0</v>
      </c>
      <c r="Y7313" s="7">
        <v>0</v>
      </c>
      <c r="Z7313" s="7">
        <v>0</v>
      </c>
      <c r="AA7313" s="7">
        <v>0</v>
      </c>
      <c r="AB7313" s="7">
        <v>0.1</v>
      </c>
      <c r="AC7313" s="7">
        <v>0</v>
      </c>
      <c r="AD7313" s="7">
        <v>0</v>
      </c>
      <c r="AE7313">
        <v>2</v>
      </c>
      <c r="AF7313">
        <v>0</v>
      </c>
      <c r="AG7313">
        <v>0</v>
      </c>
      <c r="AH7313">
        <v>0</v>
      </c>
      <c r="AI7313">
        <v>0</v>
      </c>
      <c r="AJ7313">
        <v>1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</row>
    <row r="7314" spans="1:44" x14ac:dyDescent="0.25">
      <c r="A7314">
        <v>1601010</v>
      </c>
      <c r="B7314">
        <v>799493</v>
      </c>
      <c r="C7314">
        <v>22.506546701968201</v>
      </c>
      <c r="D7314">
        <v>40.838866279067297</v>
      </c>
      <c r="E7314" s="68" t="s">
        <v>873</v>
      </c>
      <c r="F7314" s="8">
        <f>INDEX(Δεδομένα!$P:$P,MATCH('2020'!E7314,Δεδομένα!$O:$O,0))</f>
        <v>61</v>
      </c>
      <c r="G7314" s="6" t="s">
        <v>874</v>
      </c>
      <c r="H7314" s="2" t="str">
        <f>INDEX(Δεδομένα!B$1:B$51,MATCH('2020'!G7314,Δεδομένα!A$1:A$51,0))</f>
        <v>ΚΕΝΤΡΙΚΗΣ ΜΑΚΕΔΟΝΙΑΣ</v>
      </c>
      <c r="I7314" s="8">
        <f>INDEX(Δεδομένα!E$1:E$13,MATCH('2020'!H7314,Δεδομένα!D$1:D$13,0))</f>
        <v>3</v>
      </c>
      <c r="J7314" s="1">
        <v>44128</v>
      </c>
      <c r="K7314" s="6" t="s">
        <v>653</v>
      </c>
      <c r="L7314" s="36" t="str">
        <f t="shared" si="456"/>
        <v>24/10/2020 16:39</v>
      </c>
      <c r="M7314" s="1">
        <v>44128</v>
      </c>
      <c r="N7314" s="6" t="s">
        <v>269</v>
      </c>
      <c r="O7314" s="36" t="str">
        <f t="shared" si="457"/>
        <v>24/10/2020 17:16</v>
      </c>
      <c r="P7314" s="46">
        <f t="shared" si="458"/>
        <v>2.5694444448163267E-2</v>
      </c>
      <c r="Q7314" s="48">
        <v>0</v>
      </c>
      <c r="R7314" s="47">
        <f t="shared" si="459"/>
        <v>37.000000005355105</v>
      </c>
      <c r="S7314" s="6" t="s">
        <v>44</v>
      </c>
      <c r="T7314" s="6" t="s">
        <v>878</v>
      </c>
      <c r="U7314" s="6" t="s">
        <v>3338</v>
      </c>
      <c r="V7314" s="6" t="s">
        <v>3339</v>
      </c>
      <c r="W7314" s="7">
        <v>0</v>
      </c>
      <c r="X7314" s="7">
        <v>0</v>
      </c>
      <c r="Y7314" s="7">
        <v>0</v>
      </c>
      <c r="Z7314" s="7">
        <v>0.1</v>
      </c>
      <c r="AA7314" s="7">
        <v>0</v>
      </c>
      <c r="AB7314" s="7">
        <v>0</v>
      </c>
      <c r="AC7314" s="7">
        <v>0</v>
      </c>
      <c r="AD7314" s="7">
        <v>0</v>
      </c>
      <c r="AE7314">
        <v>2</v>
      </c>
      <c r="AF7314">
        <v>0</v>
      </c>
      <c r="AG7314">
        <v>0</v>
      </c>
      <c r="AH7314">
        <v>0</v>
      </c>
      <c r="AI7314">
        <v>0</v>
      </c>
      <c r="AJ7314">
        <v>1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</row>
    <row r="7315" spans="1:44" x14ac:dyDescent="0.25">
      <c r="A7315">
        <v>1601401</v>
      </c>
      <c r="B7315">
        <v>799510</v>
      </c>
      <c r="C7315">
        <v>21.9662480194011</v>
      </c>
      <c r="D7315">
        <v>40.820428837787098</v>
      </c>
      <c r="E7315" s="68" t="s">
        <v>1122</v>
      </c>
      <c r="F7315" s="8">
        <f>INDEX(Δεδομένα!$P:$P,MATCH('2020'!E7315,Δεδομένα!$O:$O,0))</f>
        <v>253</v>
      </c>
      <c r="G7315" s="6" t="s">
        <v>874</v>
      </c>
      <c r="H7315" s="2" t="str">
        <f>INDEX(Δεδομένα!B$1:B$51,MATCH('2020'!G7315,Δεδομένα!A$1:A$51,0))</f>
        <v>ΚΕΝΤΡΙΚΗΣ ΜΑΚΕΔΟΝΙΑΣ</v>
      </c>
      <c r="I7315" s="8">
        <f>INDEX(Δεδομένα!E$1:E$13,MATCH('2020'!H7315,Δεδομένα!D$1:D$13,0))</f>
        <v>3</v>
      </c>
      <c r="J7315" s="1">
        <v>44128</v>
      </c>
      <c r="K7315" s="6" t="s">
        <v>255</v>
      </c>
      <c r="L7315" s="36" t="str">
        <f t="shared" si="456"/>
        <v>24/10/2020 17:45</v>
      </c>
      <c r="M7315" s="1">
        <v>44128</v>
      </c>
      <c r="N7315" s="6" t="s">
        <v>1461</v>
      </c>
      <c r="O7315" s="36" t="str">
        <f t="shared" si="457"/>
        <v>24/10/2020 18:27</v>
      </c>
      <c r="P7315" s="46">
        <f t="shared" si="458"/>
        <v>2.9166666667151731E-2</v>
      </c>
      <c r="Q7315" s="48">
        <v>0</v>
      </c>
      <c r="R7315" s="47">
        <f t="shared" si="459"/>
        <v>42.000000000698492</v>
      </c>
      <c r="S7315" s="6" t="s">
        <v>44</v>
      </c>
      <c r="T7315" s="6" t="s">
        <v>1124</v>
      </c>
      <c r="U7315" s="6" t="s">
        <v>4648</v>
      </c>
      <c r="V7315" s="6" t="s">
        <v>7452</v>
      </c>
      <c r="W7315" s="7">
        <v>0</v>
      </c>
      <c r="X7315" s="7">
        <v>0</v>
      </c>
      <c r="Y7315" s="7">
        <v>0</v>
      </c>
      <c r="Z7315" s="7">
        <v>0</v>
      </c>
      <c r="AA7315" s="7">
        <v>0</v>
      </c>
      <c r="AB7315" s="7">
        <v>0.5</v>
      </c>
      <c r="AC7315" s="7">
        <v>0</v>
      </c>
      <c r="AD7315" s="7">
        <v>0</v>
      </c>
      <c r="AE7315">
        <v>2</v>
      </c>
      <c r="AF7315">
        <v>0</v>
      </c>
      <c r="AG7315">
        <v>0</v>
      </c>
      <c r="AH7315">
        <v>0</v>
      </c>
      <c r="AI7315">
        <v>0</v>
      </c>
      <c r="AJ7315">
        <v>1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</row>
    <row r="7316" spans="1:44" x14ac:dyDescent="0.25">
      <c r="A7316">
        <v>1601073</v>
      </c>
      <c r="B7316">
        <v>799518</v>
      </c>
      <c r="C7316">
        <v>22.0496125309852</v>
      </c>
      <c r="D7316">
        <v>40.946928390057501</v>
      </c>
      <c r="E7316" s="68" t="s">
        <v>952</v>
      </c>
      <c r="F7316" s="8">
        <f>INDEX(Δεδομένα!$P:$P,MATCH('2020'!E7316,Δεδομένα!$O:$O,0))</f>
        <v>62</v>
      </c>
      <c r="G7316" s="6" t="s">
        <v>874</v>
      </c>
      <c r="H7316" s="2" t="str">
        <f>INDEX(Δεδομένα!B$1:B$51,MATCH('2020'!G7316,Δεδομένα!A$1:A$51,0))</f>
        <v>ΚΕΝΤΡΙΚΗΣ ΜΑΚΕΔΟΝΙΑΣ</v>
      </c>
      <c r="I7316" s="8">
        <f>INDEX(Δεδομένα!E$1:E$13,MATCH('2020'!H7316,Δεδομένα!D$1:D$13,0))</f>
        <v>3</v>
      </c>
      <c r="J7316" s="1">
        <v>44128</v>
      </c>
      <c r="K7316" s="6" t="s">
        <v>289</v>
      </c>
      <c r="L7316" s="36" t="str">
        <f t="shared" si="456"/>
        <v>24/10/2020 17:55</v>
      </c>
      <c r="M7316" s="1">
        <v>44128</v>
      </c>
      <c r="N7316" s="6" t="s">
        <v>123</v>
      </c>
      <c r="O7316" s="36" t="str">
        <f t="shared" si="457"/>
        <v>24/10/2020 19:10</v>
      </c>
      <c r="P7316" s="46">
        <f t="shared" si="458"/>
        <v>5.2083333328482695E-2</v>
      </c>
      <c r="Q7316" s="48">
        <v>0</v>
      </c>
      <c r="R7316" s="47">
        <f t="shared" si="459"/>
        <v>74.999999993015081</v>
      </c>
      <c r="S7316" s="6" t="s">
        <v>44</v>
      </c>
      <c r="T7316" s="6" t="s">
        <v>954</v>
      </c>
      <c r="U7316" s="6" t="s">
        <v>2391</v>
      </c>
      <c r="V7316" s="6" t="s">
        <v>2915</v>
      </c>
      <c r="W7316" s="7">
        <v>0</v>
      </c>
      <c r="X7316" s="7">
        <v>0</v>
      </c>
      <c r="Y7316" s="7">
        <v>0</v>
      </c>
      <c r="Z7316" s="7">
        <v>0</v>
      </c>
      <c r="AA7316" s="7">
        <v>0</v>
      </c>
      <c r="AB7316" s="7">
        <v>0.2</v>
      </c>
      <c r="AC7316" s="7">
        <v>0</v>
      </c>
      <c r="AD7316" s="7">
        <v>0</v>
      </c>
      <c r="AE7316">
        <v>2</v>
      </c>
      <c r="AF7316">
        <v>0</v>
      </c>
      <c r="AG7316">
        <v>0</v>
      </c>
      <c r="AH7316">
        <v>0</v>
      </c>
      <c r="AI7316">
        <v>0</v>
      </c>
      <c r="AJ7316">
        <v>1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</row>
    <row r="7317" spans="1:44" x14ac:dyDescent="0.25">
      <c r="A7317">
        <v>1601625</v>
      </c>
      <c r="B7317">
        <v>799428</v>
      </c>
      <c r="C7317">
        <v>22.427517866595501</v>
      </c>
      <c r="D7317">
        <v>40.338964793316997</v>
      </c>
      <c r="E7317" s="68" t="s">
        <v>978</v>
      </c>
      <c r="F7317" s="8">
        <f>INDEX(Δεδομένα!$P:$P,MATCH('2020'!E7317,Δεδομένα!$O:$O,0))</f>
        <v>67</v>
      </c>
      <c r="G7317" s="6" t="s">
        <v>917</v>
      </c>
      <c r="H7317" s="2" t="str">
        <f>INDEX(Δεδομένα!B$1:B$51,MATCH('2020'!G7317,Δεδομένα!A$1:A$51,0))</f>
        <v>ΚΕΝΤΡΙΚΗΣ ΜΑΚΕΔΟΝΙΑΣ</v>
      </c>
      <c r="I7317" s="8">
        <f>INDEX(Δεδομένα!E$1:E$13,MATCH('2020'!H7317,Δεδομένα!D$1:D$13,0))</f>
        <v>3</v>
      </c>
      <c r="J7317" s="1">
        <v>44128</v>
      </c>
      <c r="K7317" s="6" t="s">
        <v>588</v>
      </c>
      <c r="L7317" s="36" t="str">
        <f t="shared" si="456"/>
        <v>24/10/2020 13:48</v>
      </c>
      <c r="M7317" s="1">
        <v>44128</v>
      </c>
      <c r="N7317" s="6" t="s">
        <v>543</v>
      </c>
      <c r="O7317" s="36" t="str">
        <f t="shared" si="457"/>
        <v>24/10/2020 15:45</v>
      </c>
      <c r="P7317" s="46">
        <f t="shared" si="458"/>
        <v>8.1250000002910383E-2</v>
      </c>
      <c r="Q7317" s="48">
        <v>0</v>
      </c>
      <c r="R7317" s="47">
        <f t="shared" si="459"/>
        <v>117.00000000419095</v>
      </c>
      <c r="S7317" s="6" t="s">
        <v>44</v>
      </c>
      <c r="T7317" s="6" t="s">
        <v>980</v>
      </c>
      <c r="U7317" s="6" t="s">
        <v>1643</v>
      </c>
      <c r="V7317" s="6" t="s">
        <v>7438</v>
      </c>
      <c r="W7317" s="7">
        <v>0</v>
      </c>
      <c r="X7317" s="7">
        <v>0</v>
      </c>
      <c r="Y7317" s="7">
        <v>0</v>
      </c>
      <c r="Z7317" s="7">
        <v>0</v>
      </c>
      <c r="AA7317" s="7">
        <v>0</v>
      </c>
      <c r="AB7317" s="7">
        <v>0</v>
      </c>
      <c r="AC7317" s="7">
        <v>10</v>
      </c>
      <c r="AD7317" s="7">
        <v>0</v>
      </c>
      <c r="AE7317">
        <v>4</v>
      </c>
      <c r="AF7317">
        <v>0</v>
      </c>
      <c r="AG7317">
        <v>0</v>
      </c>
      <c r="AH7317">
        <v>0</v>
      </c>
      <c r="AI7317">
        <v>0</v>
      </c>
      <c r="AJ7317">
        <v>2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</row>
    <row r="7318" spans="1:44" x14ac:dyDescent="0.25">
      <c r="A7318">
        <v>1601564</v>
      </c>
      <c r="B7318">
        <v>799523</v>
      </c>
      <c r="C7318">
        <v>22.418439711252599</v>
      </c>
      <c r="D7318">
        <v>40.2227197521919</v>
      </c>
      <c r="E7318" s="68" t="s">
        <v>978</v>
      </c>
      <c r="F7318" s="8">
        <f>INDEX(Δεδομένα!$P:$P,MATCH('2020'!E7318,Δεδομένα!$O:$O,0))</f>
        <v>67</v>
      </c>
      <c r="G7318" s="6" t="s">
        <v>917</v>
      </c>
      <c r="H7318" s="2" t="str">
        <f>INDEX(Δεδομένα!B$1:B$51,MATCH('2020'!G7318,Δεδομένα!A$1:A$51,0))</f>
        <v>ΚΕΝΤΡΙΚΗΣ ΜΑΚΕΔΟΝΙΑΣ</v>
      </c>
      <c r="I7318" s="8">
        <f>INDEX(Δεδομένα!E$1:E$13,MATCH('2020'!H7318,Δεδομένα!D$1:D$13,0))</f>
        <v>3</v>
      </c>
      <c r="J7318" s="1">
        <v>44128</v>
      </c>
      <c r="K7318" s="6" t="s">
        <v>122</v>
      </c>
      <c r="L7318" s="36" t="str">
        <f t="shared" si="456"/>
        <v>24/10/2020 18:21</v>
      </c>
      <c r="M7318" s="1">
        <v>44128</v>
      </c>
      <c r="N7318" s="6" t="s">
        <v>2217</v>
      </c>
      <c r="O7318" s="36" t="str">
        <f t="shared" si="457"/>
        <v>24/10/2020 19:31</v>
      </c>
      <c r="P7318" s="46">
        <f t="shared" si="458"/>
        <v>4.8611111116770189E-2</v>
      </c>
      <c r="Q7318" s="48">
        <v>0</v>
      </c>
      <c r="R7318" s="47">
        <f t="shared" si="459"/>
        <v>70.000000008149073</v>
      </c>
      <c r="S7318" s="6" t="s">
        <v>44</v>
      </c>
      <c r="T7318" s="6" t="s">
        <v>918</v>
      </c>
      <c r="U7318" s="6" t="s">
        <v>2214</v>
      </c>
      <c r="V7318" s="6" t="s">
        <v>7455</v>
      </c>
      <c r="W7318" s="7">
        <v>0</v>
      </c>
      <c r="X7318" s="7">
        <v>0.5</v>
      </c>
      <c r="Y7318" s="7">
        <v>0</v>
      </c>
      <c r="Z7318" s="7">
        <v>0</v>
      </c>
      <c r="AA7318" s="7">
        <v>0</v>
      </c>
      <c r="AB7318" s="7">
        <v>0</v>
      </c>
      <c r="AC7318" s="7">
        <v>0</v>
      </c>
      <c r="AD7318" s="7">
        <v>0</v>
      </c>
      <c r="AE7318">
        <v>4</v>
      </c>
      <c r="AF7318">
        <v>0</v>
      </c>
      <c r="AG7318">
        <v>0</v>
      </c>
      <c r="AH7318">
        <v>0</v>
      </c>
      <c r="AI7318">
        <v>0</v>
      </c>
      <c r="AJ7318">
        <v>2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</row>
    <row r="7319" spans="1:44" x14ac:dyDescent="0.25">
      <c r="A7319">
        <v>1606542</v>
      </c>
      <c r="B7319">
        <v>799573</v>
      </c>
      <c r="C7319">
        <v>24.491673599173801</v>
      </c>
      <c r="D7319">
        <v>35.268119636351301</v>
      </c>
      <c r="E7319" s="68" t="s">
        <v>1608</v>
      </c>
      <c r="F7319" s="8">
        <f>INDEX(Δεδομένα!$P:$P,MATCH('2020'!E7319,Δεδομένα!$O:$O,0))</f>
        <v>219</v>
      </c>
      <c r="G7319" s="6" t="s">
        <v>869</v>
      </c>
      <c r="H7319" s="2" t="str">
        <f>INDEX(Δεδομένα!B$1:B$51,MATCH('2020'!G7319,Δεδομένα!A$1:A$51,0))</f>
        <v>ΚΡΗΤΗΣ</v>
      </c>
      <c r="I7319" s="8">
        <f>INDEX(Δεδομένα!E$1:E$13,MATCH('2020'!H7319,Δεδομένα!D$1:D$13,0))</f>
        <v>12</v>
      </c>
      <c r="J7319" s="1">
        <v>44128</v>
      </c>
      <c r="K7319" s="6" t="s">
        <v>513</v>
      </c>
      <c r="L7319" s="36" t="str">
        <f t="shared" si="456"/>
        <v>24/10/2020 19:25</v>
      </c>
      <c r="M7319" s="1">
        <v>44129</v>
      </c>
      <c r="N7319" s="6" t="s">
        <v>1065</v>
      </c>
      <c r="O7319" s="36" t="str">
        <f t="shared" si="457"/>
        <v>25/10/2020 00:20</v>
      </c>
      <c r="P7319" s="46">
        <f t="shared" si="458"/>
        <v>0.20486111110949423</v>
      </c>
      <c r="Q7319" s="48">
        <v>0</v>
      </c>
      <c r="R7319" s="47">
        <f t="shared" si="459"/>
        <v>294.99999999767169</v>
      </c>
      <c r="S7319" s="6" t="s">
        <v>44</v>
      </c>
      <c r="T7319" s="6" t="s">
        <v>1610</v>
      </c>
      <c r="U7319" s="6" t="s">
        <v>44</v>
      </c>
      <c r="V7319" s="6" t="s">
        <v>3473</v>
      </c>
      <c r="W7319" s="7">
        <v>0</v>
      </c>
      <c r="X7319" s="7">
        <v>0</v>
      </c>
      <c r="Y7319" s="7">
        <v>0</v>
      </c>
      <c r="Z7319" s="7">
        <v>0</v>
      </c>
      <c r="AA7319" s="7">
        <v>0</v>
      </c>
      <c r="AB7319" s="7">
        <v>0</v>
      </c>
      <c r="AC7319" s="7">
        <v>0</v>
      </c>
      <c r="AD7319" s="7">
        <v>0</v>
      </c>
      <c r="AE7319">
        <v>6</v>
      </c>
      <c r="AF7319">
        <v>0</v>
      </c>
      <c r="AG7319">
        <v>0</v>
      </c>
      <c r="AH7319">
        <v>0</v>
      </c>
      <c r="AI7319">
        <v>0</v>
      </c>
      <c r="AJ7319">
        <v>3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</row>
    <row r="7320" spans="1:44" x14ac:dyDescent="0.25">
      <c r="A7320">
        <v>1601464</v>
      </c>
      <c r="B7320">
        <v>799391</v>
      </c>
      <c r="C7320">
        <v>23.851677111449298</v>
      </c>
      <c r="D7320">
        <v>40.981524867337001</v>
      </c>
      <c r="E7320" s="68" t="s">
        <v>3984</v>
      </c>
      <c r="F7320" s="8">
        <f>INDEX(Δεδομένα!$P:$P,MATCH('2020'!E7320,Δεδομένα!$O:$O,0))</f>
        <v>53</v>
      </c>
      <c r="G7320" s="6" t="s">
        <v>1070</v>
      </c>
      <c r="H7320" s="2" t="str">
        <f>INDEX(Δεδομένα!B$1:B$51,MATCH('2020'!G7320,Δεδομένα!A$1:A$51,0))</f>
        <v>ΚΕΝΤΡΙΚΗΣ ΜΑΚΕΔΟΝΙΑΣ</v>
      </c>
      <c r="I7320" s="8">
        <f>INDEX(Δεδομένα!E$1:E$13,MATCH('2020'!H7320,Δεδομένα!D$1:D$13,0))</f>
        <v>3</v>
      </c>
      <c r="J7320" s="1">
        <v>44128</v>
      </c>
      <c r="K7320" s="6" t="s">
        <v>1351</v>
      </c>
      <c r="L7320" s="36" t="str">
        <f t="shared" si="456"/>
        <v>24/10/2020 11:31</v>
      </c>
      <c r="M7320" s="1">
        <v>44128</v>
      </c>
      <c r="N7320" s="6" t="s">
        <v>349</v>
      </c>
      <c r="O7320" s="36" t="str">
        <f t="shared" si="457"/>
        <v>24/10/2020 12:35</v>
      </c>
      <c r="P7320" s="46">
        <f t="shared" si="458"/>
        <v>4.4444444443797693E-2</v>
      </c>
      <c r="Q7320" s="48">
        <v>0</v>
      </c>
      <c r="R7320" s="47">
        <f t="shared" si="459"/>
        <v>63.999999999068677</v>
      </c>
      <c r="S7320" s="6" t="s">
        <v>44</v>
      </c>
      <c r="T7320" s="6" t="s">
        <v>3985</v>
      </c>
      <c r="U7320" s="6" t="s">
        <v>7434</v>
      </c>
      <c r="V7320" s="6" t="s">
        <v>7434</v>
      </c>
      <c r="W7320" s="7">
        <v>0</v>
      </c>
      <c r="X7320" s="7">
        <v>0</v>
      </c>
      <c r="Y7320" s="7">
        <v>0</v>
      </c>
      <c r="Z7320" s="7">
        <v>0</v>
      </c>
      <c r="AA7320" s="7">
        <v>0</v>
      </c>
      <c r="AB7320" s="7">
        <v>0</v>
      </c>
      <c r="AC7320" s="7">
        <v>5</v>
      </c>
      <c r="AD7320" s="7">
        <v>0</v>
      </c>
      <c r="AE7320">
        <v>2</v>
      </c>
      <c r="AF7320">
        <v>0</v>
      </c>
      <c r="AG7320">
        <v>0</v>
      </c>
      <c r="AH7320">
        <v>0</v>
      </c>
      <c r="AI7320">
        <v>0</v>
      </c>
      <c r="AJ7320">
        <v>1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</row>
    <row r="7321" spans="1:44" x14ac:dyDescent="0.25">
      <c r="A7321">
        <v>1602367</v>
      </c>
      <c r="B7321">
        <v>799486</v>
      </c>
      <c r="C7321">
        <v>23.4935297986341</v>
      </c>
      <c r="D7321">
        <v>40.965417754443997</v>
      </c>
      <c r="E7321" s="68" t="s">
        <v>5948</v>
      </c>
      <c r="F7321" s="8">
        <f>INDEX(Δεδομένα!$P:$P,MATCH('2020'!E7321,Δεδομένα!$O:$O,0))</f>
        <v>48</v>
      </c>
      <c r="G7321" s="6" t="s">
        <v>1070</v>
      </c>
      <c r="H7321" s="2" t="str">
        <f>INDEX(Δεδομένα!B$1:B$51,MATCH('2020'!G7321,Δεδομένα!A$1:A$51,0))</f>
        <v>ΚΕΝΤΡΙΚΗΣ ΜΑΚΕΔΟΝΙΑΣ</v>
      </c>
      <c r="I7321" s="8">
        <f>INDEX(Δεδομένα!E$1:E$13,MATCH('2020'!H7321,Δεδομένα!D$1:D$13,0))</f>
        <v>3</v>
      </c>
      <c r="J7321" s="1">
        <v>44128</v>
      </c>
      <c r="K7321" s="6" t="s">
        <v>203</v>
      </c>
      <c r="L7321" s="36" t="str">
        <f t="shared" si="456"/>
        <v>24/10/2020 16:09</v>
      </c>
      <c r="M7321" s="1">
        <v>44128</v>
      </c>
      <c r="N7321" s="6" t="s">
        <v>1459</v>
      </c>
      <c r="O7321" s="36" t="str">
        <f t="shared" si="457"/>
        <v>24/10/2020 17:08</v>
      </c>
      <c r="P7321" s="46">
        <f t="shared" si="458"/>
        <v>4.0972222217533272E-2</v>
      </c>
      <c r="Q7321" s="48">
        <v>0</v>
      </c>
      <c r="R7321" s="47">
        <f t="shared" si="459"/>
        <v>58.999999993247911</v>
      </c>
      <c r="S7321" s="6" t="s">
        <v>44</v>
      </c>
      <c r="T7321" s="6" t="s">
        <v>2793</v>
      </c>
      <c r="U7321" s="6" t="s">
        <v>7446</v>
      </c>
      <c r="V7321" s="6" t="s">
        <v>7447</v>
      </c>
      <c r="W7321" s="7">
        <v>0</v>
      </c>
      <c r="X7321" s="7">
        <v>0</v>
      </c>
      <c r="Y7321" s="7">
        <v>0</v>
      </c>
      <c r="Z7321" s="7">
        <v>0</v>
      </c>
      <c r="AA7321" s="7">
        <v>0</v>
      </c>
      <c r="AB7321" s="7">
        <v>0</v>
      </c>
      <c r="AC7321" s="7">
        <v>2</v>
      </c>
      <c r="AD7321" s="7">
        <v>0</v>
      </c>
      <c r="AE7321">
        <v>2</v>
      </c>
      <c r="AF7321">
        <v>0</v>
      </c>
      <c r="AG7321">
        <v>0</v>
      </c>
      <c r="AH7321">
        <v>0</v>
      </c>
      <c r="AI7321">
        <v>0</v>
      </c>
      <c r="AJ7321">
        <v>1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</row>
    <row r="7322" spans="1:44" x14ac:dyDescent="0.25">
      <c r="A7322">
        <v>1616844</v>
      </c>
      <c r="B7322">
        <v>799381</v>
      </c>
      <c r="C7322">
        <v>21.552417049889801</v>
      </c>
      <c r="D7322">
        <v>40.790419538331498</v>
      </c>
      <c r="E7322" s="68" t="s">
        <v>2026</v>
      </c>
      <c r="F7322" s="8">
        <f>INDEX(Δεδομένα!$P:$P,MATCH('2020'!E7322,Δεδομένα!$O:$O,0))</f>
        <v>74</v>
      </c>
      <c r="G7322" s="6" t="s">
        <v>1030</v>
      </c>
      <c r="H7322" s="2" t="str">
        <f>INDEX(Δεδομένα!B$1:B$51,MATCH('2020'!G7322,Δεδομένα!A$1:A$51,0))</f>
        <v>ΔΥΤΙΚΗΣ ΜΑΚΕΔΟΝΙΑΣ</v>
      </c>
      <c r="I7322" s="8">
        <f>INDEX(Δεδομένα!E$1:E$13,MATCH('2020'!H7322,Δεδομένα!D$1:D$13,0))</f>
        <v>4</v>
      </c>
      <c r="J7322" s="1">
        <v>44128</v>
      </c>
      <c r="K7322" s="6" t="s">
        <v>1443</v>
      </c>
      <c r="L7322" s="36" t="str">
        <f t="shared" si="456"/>
        <v>24/10/2020 11:05</v>
      </c>
      <c r="M7322" s="1">
        <v>44128</v>
      </c>
      <c r="N7322" s="6" t="s">
        <v>139</v>
      </c>
      <c r="O7322" s="36" t="str">
        <f t="shared" si="457"/>
        <v>24/10/2020 11:40</v>
      </c>
      <c r="P7322" s="46">
        <f t="shared" si="458"/>
        <v>2.4305555554747116E-2</v>
      </c>
      <c r="Q7322" s="48">
        <v>0</v>
      </c>
      <c r="R7322" s="47">
        <f t="shared" si="459"/>
        <v>34.999999998835847</v>
      </c>
      <c r="S7322" s="6" t="s">
        <v>44</v>
      </c>
      <c r="T7322" s="6" t="s">
        <v>2027</v>
      </c>
      <c r="U7322" s="6" t="s">
        <v>44</v>
      </c>
      <c r="V7322" s="6" t="s">
        <v>7433</v>
      </c>
      <c r="W7322" s="7">
        <v>0</v>
      </c>
      <c r="X7322" s="7">
        <v>0</v>
      </c>
      <c r="Y7322" s="7">
        <v>0</v>
      </c>
      <c r="Z7322" s="7">
        <v>0</v>
      </c>
      <c r="AA7322" s="7">
        <v>0</v>
      </c>
      <c r="AB7322" s="7">
        <v>0</v>
      </c>
      <c r="AC7322" s="7">
        <v>6</v>
      </c>
      <c r="AD7322" s="7">
        <v>0</v>
      </c>
      <c r="AE7322">
        <v>2</v>
      </c>
      <c r="AF7322">
        <v>0</v>
      </c>
      <c r="AG7322">
        <v>0</v>
      </c>
      <c r="AH7322">
        <v>0</v>
      </c>
      <c r="AI7322">
        <v>0</v>
      </c>
      <c r="AJ7322">
        <v>1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</row>
    <row r="7323" spans="1:44" x14ac:dyDescent="0.25">
      <c r="A7323">
        <v>1616853</v>
      </c>
      <c r="B7323">
        <v>799401</v>
      </c>
      <c r="C7323">
        <v>21.558210263901302</v>
      </c>
      <c r="D7323">
        <v>40.767778567702102</v>
      </c>
      <c r="E7323" s="68" t="s">
        <v>2026</v>
      </c>
      <c r="F7323" s="8">
        <f>INDEX(Δεδομένα!$P:$P,MATCH('2020'!E7323,Δεδομένα!$O:$O,0))</f>
        <v>74</v>
      </c>
      <c r="G7323" s="6" t="s">
        <v>1030</v>
      </c>
      <c r="H7323" s="2" t="str">
        <f>INDEX(Δεδομένα!B$1:B$51,MATCH('2020'!G7323,Δεδομένα!A$1:A$51,0))</f>
        <v>ΔΥΤΙΚΗΣ ΜΑΚΕΔΟΝΙΑΣ</v>
      </c>
      <c r="I7323" s="8">
        <f>INDEX(Δεδομένα!E$1:E$13,MATCH('2020'!H7323,Δεδομένα!D$1:D$13,0))</f>
        <v>4</v>
      </c>
      <c r="J7323" s="1">
        <v>44128</v>
      </c>
      <c r="K7323" s="6" t="s">
        <v>3148</v>
      </c>
      <c r="L7323" s="36" t="str">
        <f t="shared" si="456"/>
        <v>24/10/2020 12:03</v>
      </c>
      <c r="M7323" s="1">
        <v>44128</v>
      </c>
      <c r="N7323" s="6" t="s">
        <v>1783</v>
      </c>
      <c r="O7323" s="36" t="str">
        <f t="shared" si="457"/>
        <v>24/10/2020 12:16</v>
      </c>
      <c r="P7323" s="46">
        <f t="shared" si="458"/>
        <v>9.0277777781011537E-3</v>
      </c>
      <c r="Q7323" s="48">
        <v>0</v>
      </c>
      <c r="R7323" s="47">
        <f t="shared" si="459"/>
        <v>13.000000000465661</v>
      </c>
      <c r="S7323" s="6" t="s">
        <v>44</v>
      </c>
      <c r="T7323" s="6" t="s">
        <v>2027</v>
      </c>
      <c r="U7323" s="6" t="s">
        <v>44</v>
      </c>
      <c r="V7323" s="6" t="s">
        <v>7435</v>
      </c>
      <c r="W7323" s="7">
        <v>0</v>
      </c>
      <c r="X7323" s="7">
        <v>0</v>
      </c>
      <c r="Y7323" s="7">
        <v>0</v>
      </c>
      <c r="Z7323" s="7">
        <v>0</v>
      </c>
      <c r="AA7323" s="7">
        <v>0</v>
      </c>
      <c r="AB7323" s="7">
        <v>0</v>
      </c>
      <c r="AC7323" s="7">
        <v>2</v>
      </c>
      <c r="AD7323" s="7">
        <v>0</v>
      </c>
      <c r="AE7323">
        <v>2</v>
      </c>
      <c r="AF7323">
        <v>0</v>
      </c>
      <c r="AG7323">
        <v>0</v>
      </c>
      <c r="AH7323">
        <v>0</v>
      </c>
      <c r="AI7323">
        <v>0</v>
      </c>
      <c r="AJ7323">
        <v>1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</row>
    <row r="7324" spans="1:44" x14ac:dyDescent="0.25">
      <c r="A7324">
        <v>1616893</v>
      </c>
      <c r="B7324">
        <v>799406</v>
      </c>
      <c r="C7324">
        <v>21.559982075042001</v>
      </c>
      <c r="D7324">
        <v>40.7665820579467</v>
      </c>
      <c r="E7324" s="68" t="s">
        <v>2026</v>
      </c>
      <c r="F7324" s="8">
        <f>INDEX(Δεδομένα!$P:$P,MATCH('2020'!E7324,Δεδομένα!$O:$O,0))</f>
        <v>74</v>
      </c>
      <c r="G7324" s="6" t="s">
        <v>1030</v>
      </c>
      <c r="H7324" s="2" t="str">
        <f>INDEX(Δεδομένα!B$1:B$51,MATCH('2020'!G7324,Δεδομένα!A$1:A$51,0))</f>
        <v>ΔΥΤΙΚΗΣ ΜΑΚΕΔΟΝΙΑΣ</v>
      </c>
      <c r="I7324" s="8">
        <f>INDEX(Δεδομένα!E$1:E$13,MATCH('2020'!H7324,Δεδομένα!D$1:D$13,0))</f>
        <v>4</v>
      </c>
      <c r="J7324" s="1">
        <v>44128</v>
      </c>
      <c r="K7324" s="6" t="s">
        <v>3028</v>
      </c>
      <c r="L7324" s="36" t="str">
        <f t="shared" si="456"/>
        <v>24/10/2020 12:19</v>
      </c>
      <c r="M7324" s="1">
        <v>44128</v>
      </c>
      <c r="N7324" s="6" t="s">
        <v>1444</v>
      </c>
      <c r="O7324" s="36" t="str">
        <f t="shared" si="457"/>
        <v>24/10/2020 13:20</v>
      </c>
      <c r="P7324" s="46">
        <f t="shared" si="458"/>
        <v>4.2361111110949423E-2</v>
      </c>
      <c r="Q7324" s="48">
        <v>0</v>
      </c>
      <c r="R7324" s="47">
        <f t="shared" si="459"/>
        <v>60.999999999767169</v>
      </c>
      <c r="S7324" s="6" t="s">
        <v>44</v>
      </c>
      <c r="T7324" s="6" t="s">
        <v>2027</v>
      </c>
      <c r="U7324" s="6" t="s">
        <v>44</v>
      </c>
      <c r="V7324" s="6" t="s">
        <v>7435</v>
      </c>
      <c r="W7324" s="7">
        <v>0</v>
      </c>
      <c r="X7324" s="7">
        <v>0</v>
      </c>
      <c r="Y7324" s="7">
        <v>0</v>
      </c>
      <c r="Z7324" s="7">
        <v>0</v>
      </c>
      <c r="AA7324" s="7">
        <v>0</v>
      </c>
      <c r="AB7324" s="7">
        <v>0</v>
      </c>
      <c r="AC7324" s="7">
        <v>6</v>
      </c>
      <c r="AD7324" s="7">
        <v>0</v>
      </c>
      <c r="AE7324">
        <v>2</v>
      </c>
      <c r="AF7324">
        <v>0</v>
      </c>
      <c r="AG7324">
        <v>0</v>
      </c>
      <c r="AH7324">
        <v>0</v>
      </c>
      <c r="AI7324">
        <v>0</v>
      </c>
      <c r="AJ7324">
        <v>1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</row>
    <row r="7325" spans="1:44" x14ac:dyDescent="0.25">
      <c r="A7325">
        <v>1616912</v>
      </c>
      <c r="B7325">
        <v>799432</v>
      </c>
      <c r="C7325">
        <v>21.551090632389599</v>
      </c>
      <c r="D7325">
        <v>40.802478492548097</v>
      </c>
      <c r="E7325" s="68" t="s">
        <v>2026</v>
      </c>
      <c r="F7325" s="8">
        <f>INDEX(Δεδομένα!$P:$P,MATCH('2020'!E7325,Δεδομένα!$O:$O,0))</f>
        <v>74</v>
      </c>
      <c r="G7325" s="6" t="s">
        <v>1030</v>
      </c>
      <c r="H7325" s="2" t="str">
        <f>INDEX(Δεδομένα!B$1:B$51,MATCH('2020'!G7325,Δεδομένα!A$1:A$51,0))</f>
        <v>ΔΥΤΙΚΗΣ ΜΑΚΕΔΟΝΙΑΣ</v>
      </c>
      <c r="I7325" s="8">
        <f>INDEX(Δεδομένα!E$1:E$13,MATCH('2020'!H7325,Δεδομένα!D$1:D$13,0))</f>
        <v>4</v>
      </c>
      <c r="J7325" s="1">
        <v>44128</v>
      </c>
      <c r="K7325" s="6" t="s">
        <v>1444</v>
      </c>
      <c r="L7325" s="36" t="str">
        <f t="shared" si="456"/>
        <v>24/10/2020 13:20</v>
      </c>
      <c r="M7325" s="1">
        <v>44128</v>
      </c>
      <c r="N7325" s="6" t="s">
        <v>759</v>
      </c>
      <c r="O7325" s="36" t="str">
        <f t="shared" si="457"/>
        <v>24/10/2020 14:10</v>
      </c>
      <c r="P7325" s="46">
        <f t="shared" si="458"/>
        <v>3.4722222226264421E-2</v>
      </c>
      <c r="Q7325" s="48">
        <v>0</v>
      </c>
      <c r="R7325" s="47">
        <f t="shared" si="459"/>
        <v>50.000000005820766</v>
      </c>
      <c r="S7325" s="6" t="s">
        <v>44</v>
      </c>
      <c r="T7325" s="6" t="s">
        <v>2027</v>
      </c>
      <c r="U7325" s="6" t="s">
        <v>44</v>
      </c>
      <c r="V7325" s="6" t="s">
        <v>7433</v>
      </c>
      <c r="W7325" s="7">
        <v>0</v>
      </c>
      <c r="X7325" s="7">
        <v>0</v>
      </c>
      <c r="Y7325" s="7">
        <v>0</v>
      </c>
      <c r="Z7325" s="7">
        <v>0</v>
      </c>
      <c r="AA7325" s="7">
        <v>0</v>
      </c>
      <c r="AB7325" s="7">
        <v>0</v>
      </c>
      <c r="AC7325" s="7">
        <v>1.5</v>
      </c>
      <c r="AD7325" s="7">
        <v>0</v>
      </c>
      <c r="AE7325">
        <v>2</v>
      </c>
      <c r="AF7325">
        <v>0</v>
      </c>
      <c r="AG7325">
        <v>0</v>
      </c>
      <c r="AH7325">
        <v>0</v>
      </c>
      <c r="AI7325">
        <v>0</v>
      </c>
      <c r="AJ7325">
        <v>1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</row>
    <row r="7326" spans="1:44" x14ac:dyDescent="0.25">
      <c r="A7326">
        <v>1616958</v>
      </c>
      <c r="B7326">
        <v>799496</v>
      </c>
      <c r="C7326">
        <v>21.5356469512435</v>
      </c>
      <c r="D7326">
        <v>40.832725348448697</v>
      </c>
      <c r="E7326" s="68" t="s">
        <v>2026</v>
      </c>
      <c r="F7326" s="8">
        <f>INDEX(Δεδομένα!$P:$P,MATCH('2020'!E7326,Δεδομένα!$O:$O,0))</f>
        <v>74</v>
      </c>
      <c r="G7326" s="6" t="s">
        <v>1030</v>
      </c>
      <c r="H7326" s="2" t="str">
        <f>INDEX(Δεδομένα!B$1:B$51,MATCH('2020'!G7326,Δεδομένα!A$1:A$51,0))</f>
        <v>ΔΥΤΙΚΗΣ ΜΑΚΕΔΟΝΙΑΣ</v>
      </c>
      <c r="I7326" s="8">
        <f>INDEX(Δεδομένα!E$1:E$13,MATCH('2020'!H7326,Δεδομένα!D$1:D$13,0))</f>
        <v>4</v>
      </c>
      <c r="J7326" s="1">
        <v>44128</v>
      </c>
      <c r="K7326" s="6" t="s">
        <v>78</v>
      </c>
      <c r="L7326" s="36" t="str">
        <f t="shared" si="456"/>
        <v>24/10/2020 16:59</v>
      </c>
      <c r="M7326" s="1">
        <v>44128</v>
      </c>
      <c r="N7326" s="6" t="s">
        <v>1385</v>
      </c>
      <c r="O7326" s="36" t="str">
        <f t="shared" si="457"/>
        <v>24/10/2020 17:48</v>
      </c>
      <c r="P7326" s="46">
        <f t="shared" si="458"/>
        <v>3.4027777779556345E-2</v>
      </c>
      <c r="Q7326" s="48">
        <v>0</v>
      </c>
      <c r="R7326" s="47">
        <f t="shared" si="459"/>
        <v>49.000000002561137</v>
      </c>
      <c r="S7326" s="6" t="s">
        <v>44</v>
      </c>
      <c r="T7326" s="6" t="s">
        <v>2027</v>
      </c>
      <c r="U7326" s="6" t="s">
        <v>7448</v>
      </c>
      <c r="V7326" s="6" t="s">
        <v>7332</v>
      </c>
      <c r="W7326" s="7">
        <v>0</v>
      </c>
      <c r="X7326" s="7">
        <v>0</v>
      </c>
      <c r="Y7326" s="7">
        <v>0</v>
      </c>
      <c r="Z7326" s="7">
        <v>5</v>
      </c>
      <c r="AA7326" s="7">
        <v>0</v>
      </c>
      <c r="AB7326" s="7">
        <v>0</v>
      </c>
      <c r="AC7326" s="7">
        <v>0</v>
      </c>
      <c r="AD7326" s="7">
        <v>0</v>
      </c>
      <c r="AE7326">
        <v>3</v>
      </c>
      <c r="AF7326">
        <v>0</v>
      </c>
      <c r="AG7326">
        <v>0</v>
      </c>
      <c r="AH7326">
        <v>0</v>
      </c>
      <c r="AI7326">
        <v>0</v>
      </c>
      <c r="AJ7326">
        <v>2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</row>
    <row r="7327" spans="1:44" x14ac:dyDescent="0.25">
      <c r="A7327">
        <v>1617571</v>
      </c>
      <c r="B7327">
        <v>799547</v>
      </c>
      <c r="C7327">
        <v>21.471030829818201</v>
      </c>
      <c r="D7327">
        <v>40.8211839033304</v>
      </c>
      <c r="E7327" s="68" t="s">
        <v>2026</v>
      </c>
      <c r="F7327" s="8">
        <f>INDEX(Δεδομένα!$P:$P,MATCH('2020'!E7327,Δεδομένα!$O:$O,0))</f>
        <v>74</v>
      </c>
      <c r="G7327" s="6" t="s">
        <v>1030</v>
      </c>
      <c r="H7327" s="2" t="str">
        <f>INDEX(Δεδομένα!B$1:B$51,MATCH('2020'!G7327,Δεδομένα!A$1:A$51,0))</f>
        <v>ΔΥΤΙΚΗΣ ΜΑΚΕΔΟΝΙΑΣ</v>
      </c>
      <c r="I7327" s="8">
        <f>INDEX(Δεδομένα!E$1:E$13,MATCH('2020'!H7327,Δεδομένα!D$1:D$13,0))</f>
        <v>4</v>
      </c>
      <c r="J7327" s="1">
        <v>44128</v>
      </c>
      <c r="K7327" s="6" t="s">
        <v>234</v>
      </c>
      <c r="L7327" s="36" t="str">
        <f t="shared" si="456"/>
        <v>24/10/2020 19:05</v>
      </c>
      <c r="M7327" s="1">
        <v>44128</v>
      </c>
      <c r="N7327" s="6" t="s">
        <v>1075</v>
      </c>
      <c r="O7327" s="36" t="str">
        <f t="shared" si="457"/>
        <v>24/10/2020 19:26</v>
      </c>
      <c r="P7327" s="46">
        <f t="shared" si="458"/>
        <v>1.4583333329937886E-2</v>
      </c>
      <c r="Q7327" s="48">
        <v>0</v>
      </c>
      <c r="R7327" s="47">
        <f t="shared" si="459"/>
        <v>20.999999995110556</v>
      </c>
      <c r="S7327" s="6" t="s">
        <v>44</v>
      </c>
      <c r="T7327" s="6" t="s">
        <v>2027</v>
      </c>
      <c r="U7327" s="6" t="s">
        <v>44</v>
      </c>
      <c r="V7327" s="6" t="s">
        <v>4787</v>
      </c>
      <c r="W7327" s="7">
        <v>0</v>
      </c>
      <c r="X7327" s="7">
        <v>0</v>
      </c>
      <c r="Y7327" s="7">
        <v>0</v>
      </c>
      <c r="Z7327" s="7">
        <v>0</v>
      </c>
      <c r="AA7327" s="7">
        <v>0</v>
      </c>
      <c r="AB7327" s="7">
        <v>0</v>
      </c>
      <c r="AC7327" s="7">
        <v>10</v>
      </c>
      <c r="AD7327" s="7">
        <v>0</v>
      </c>
      <c r="AE7327">
        <v>2</v>
      </c>
      <c r="AF7327">
        <v>0</v>
      </c>
      <c r="AG7327">
        <v>0</v>
      </c>
      <c r="AH7327">
        <v>0</v>
      </c>
      <c r="AI7327">
        <v>0</v>
      </c>
      <c r="AJ7327">
        <v>1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</row>
    <row r="7328" spans="1:44" x14ac:dyDescent="0.25">
      <c r="A7328">
        <v>1603661</v>
      </c>
      <c r="B7328">
        <v>799692</v>
      </c>
      <c r="C7328">
        <v>22.960996312611702</v>
      </c>
      <c r="D7328">
        <v>38.251509451618098</v>
      </c>
      <c r="E7328" s="68" t="s">
        <v>845</v>
      </c>
      <c r="F7328" s="8">
        <f>INDEX(Δεδομένα!$P:$P,MATCH('2020'!E7328,Δεδομένα!$O:$O,0))</f>
        <v>176</v>
      </c>
      <c r="G7328" s="6" t="s">
        <v>846</v>
      </c>
      <c r="H7328" s="2" t="str">
        <f>INDEX(Δεδομένα!B$1:B$51,MATCH('2020'!G7328,Δεδομένα!A$1:A$51,0))</f>
        <v>ΣΤΕΡΕΑΣ ΕΛΛΑΔΟΣ</v>
      </c>
      <c r="I7328" s="8">
        <f>INDEX(Δεδομένα!E$1:E$13,MATCH('2020'!H7328,Δεδομένα!D$1:D$13,0))</f>
        <v>9</v>
      </c>
      <c r="J7328" s="1">
        <v>44129</v>
      </c>
      <c r="K7328" s="6" t="s">
        <v>82</v>
      </c>
      <c r="L7328" s="36" t="str">
        <f t="shared" si="456"/>
        <v>25/10/2020 12:04</v>
      </c>
      <c r="M7328" s="1">
        <v>44131</v>
      </c>
      <c r="N7328" s="6" t="s">
        <v>59</v>
      </c>
      <c r="O7328" s="36" t="str">
        <f t="shared" si="457"/>
        <v>27/10/2020 15:00</v>
      </c>
      <c r="P7328" s="49">
        <f t="shared" si="458"/>
        <v>2.1222222222204437</v>
      </c>
      <c r="Q7328" s="50">
        <f>2*24</f>
        <v>48</v>
      </c>
      <c r="R7328" s="47">
        <f t="shared" si="459"/>
        <v>3055.9999999974389</v>
      </c>
      <c r="S7328" s="6" t="s">
        <v>44</v>
      </c>
      <c r="T7328" s="6" t="s">
        <v>849</v>
      </c>
      <c r="U7328" s="6" t="s">
        <v>44</v>
      </c>
      <c r="V7328" s="6" t="s">
        <v>7466</v>
      </c>
      <c r="W7328" s="7">
        <v>0</v>
      </c>
      <c r="X7328" s="7">
        <v>0</v>
      </c>
      <c r="Y7328" s="7">
        <v>0</v>
      </c>
      <c r="Z7328" s="7">
        <v>0</v>
      </c>
      <c r="AA7328" s="7">
        <v>0</v>
      </c>
      <c r="AB7328" s="7">
        <v>150</v>
      </c>
      <c r="AC7328" s="7">
        <v>0</v>
      </c>
      <c r="AD7328" s="7">
        <v>0</v>
      </c>
      <c r="AE7328">
        <v>23</v>
      </c>
      <c r="AF7328">
        <v>0</v>
      </c>
      <c r="AG7328">
        <v>0</v>
      </c>
      <c r="AH7328">
        <v>0</v>
      </c>
      <c r="AI7328">
        <v>0</v>
      </c>
      <c r="AJ7328">
        <v>12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</row>
    <row r="7329" spans="1:44" x14ac:dyDescent="0.25">
      <c r="A7329">
        <v>1609382</v>
      </c>
      <c r="B7329">
        <v>799695</v>
      </c>
      <c r="C7329">
        <v>22.914357722199</v>
      </c>
      <c r="D7329">
        <v>38.475705803704003</v>
      </c>
      <c r="E7329" s="68" t="s">
        <v>2317</v>
      </c>
      <c r="F7329" s="8">
        <f>INDEX(Δεδομένα!$P:$P,MATCH('2020'!E7329,Δεδομένα!$O:$O,0))</f>
        <v>175</v>
      </c>
      <c r="G7329" s="6" t="s">
        <v>846</v>
      </c>
      <c r="H7329" s="2" t="str">
        <f>INDEX(Δεδομένα!B$1:B$51,MATCH('2020'!G7329,Δεδομένα!A$1:A$51,0))</f>
        <v>ΣΤΕΡΕΑΣ ΕΛΛΑΔΟΣ</v>
      </c>
      <c r="I7329" s="8">
        <f>INDEX(Δεδομένα!E$1:E$13,MATCH('2020'!H7329,Δεδομένα!D$1:D$13,0))</f>
        <v>9</v>
      </c>
      <c r="J7329" s="1">
        <v>44129</v>
      </c>
      <c r="K7329" s="6" t="s">
        <v>562</v>
      </c>
      <c r="L7329" s="36" t="str">
        <f t="shared" si="456"/>
        <v>25/10/2020 11:50</v>
      </c>
      <c r="M7329" s="1">
        <v>44129</v>
      </c>
      <c r="N7329" s="6" t="s">
        <v>59</v>
      </c>
      <c r="O7329" s="36" t="str">
        <f t="shared" si="457"/>
        <v>25/10/2020 15:00</v>
      </c>
      <c r="P7329" s="46">
        <f t="shared" si="458"/>
        <v>0.13194444444525288</v>
      </c>
      <c r="Q7329" s="48">
        <v>0</v>
      </c>
      <c r="R7329" s="47">
        <f t="shared" si="459"/>
        <v>190.00000000116415</v>
      </c>
      <c r="S7329" s="6" t="s">
        <v>44</v>
      </c>
      <c r="T7329" s="6" t="s">
        <v>2319</v>
      </c>
      <c r="U7329" s="6" t="s">
        <v>4562</v>
      </c>
      <c r="V7329" s="6" t="s">
        <v>7467</v>
      </c>
      <c r="W7329" s="7">
        <v>0</v>
      </c>
      <c r="X7329" s="7">
        <v>0</v>
      </c>
      <c r="Y7329" s="7">
        <v>0</v>
      </c>
      <c r="Z7329" s="7">
        <v>5</v>
      </c>
      <c r="AA7329" s="7">
        <v>0</v>
      </c>
      <c r="AB7329" s="7">
        <v>25</v>
      </c>
      <c r="AC7329" s="7">
        <v>0</v>
      </c>
      <c r="AD7329" s="7">
        <v>0</v>
      </c>
      <c r="AE7329">
        <v>10</v>
      </c>
      <c r="AF7329">
        <v>0</v>
      </c>
      <c r="AG7329">
        <v>0</v>
      </c>
      <c r="AH7329">
        <v>0</v>
      </c>
      <c r="AI7329">
        <v>0</v>
      </c>
      <c r="AJ7329">
        <v>5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</row>
    <row r="7330" spans="1:44" x14ac:dyDescent="0.25">
      <c r="A7330">
        <v>1603668</v>
      </c>
      <c r="B7330">
        <v>799798</v>
      </c>
      <c r="C7330">
        <v>23.373219743561599</v>
      </c>
      <c r="D7330">
        <v>38.381313094020904</v>
      </c>
      <c r="E7330" s="68" t="s">
        <v>845</v>
      </c>
      <c r="F7330" s="8">
        <f>INDEX(Δεδομένα!$P:$P,MATCH('2020'!E7330,Δεδομένα!$O:$O,0))</f>
        <v>176</v>
      </c>
      <c r="G7330" s="6" t="s">
        <v>846</v>
      </c>
      <c r="H7330" s="2" t="str">
        <f>INDEX(Δεδομένα!B$1:B$51,MATCH('2020'!G7330,Δεδομένα!A$1:A$51,0))</f>
        <v>ΣΤΕΡΕΑΣ ΕΛΛΑΔΟΣ</v>
      </c>
      <c r="I7330" s="8">
        <f>INDEX(Δεδομένα!E$1:E$13,MATCH('2020'!H7330,Δεδομένα!D$1:D$13,0))</f>
        <v>9</v>
      </c>
      <c r="J7330" s="1">
        <v>44129</v>
      </c>
      <c r="K7330" s="6" t="s">
        <v>1113</v>
      </c>
      <c r="L7330" s="36" t="str">
        <f t="shared" si="456"/>
        <v>25/10/2020 17:34</v>
      </c>
      <c r="M7330" s="1">
        <v>44129</v>
      </c>
      <c r="N7330" s="6" t="s">
        <v>1113</v>
      </c>
      <c r="O7330" s="36" t="str">
        <f t="shared" si="457"/>
        <v>25/10/2020 17:34</v>
      </c>
      <c r="P7330" s="46">
        <f t="shared" si="458"/>
        <v>0</v>
      </c>
      <c r="Q7330" s="48">
        <v>0</v>
      </c>
      <c r="R7330" s="47">
        <f t="shared" si="459"/>
        <v>0</v>
      </c>
      <c r="S7330" s="6" t="s">
        <v>44</v>
      </c>
      <c r="T7330" s="6" t="s">
        <v>849</v>
      </c>
      <c r="U7330" s="6" t="s">
        <v>7187</v>
      </c>
      <c r="V7330" s="6" t="s">
        <v>7476</v>
      </c>
      <c r="W7330" s="7">
        <v>0</v>
      </c>
      <c r="X7330" s="7">
        <v>0</v>
      </c>
      <c r="Y7330" s="7">
        <v>0</v>
      </c>
      <c r="Z7330" s="7">
        <v>40</v>
      </c>
      <c r="AA7330" s="7">
        <v>0</v>
      </c>
      <c r="AB7330" s="7">
        <v>0</v>
      </c>
      <c r="AC7330" s="7">
        <v>0</v>
      </c>
      <c r="AD7330" s="7">
        <v>0</v>
      </c>
      <c r="AE7330">
        <v>4</v>
      </c>
      <c r="AF7330">
        <v>0</v>
      </c>
      <c r="AG7330">
        <v>0</v>
      </c>
      <c r="AH7330">
        <v>0</v>
      </c>
      <c r="AI7330">
        <v>0</v>
      </c>
      <c r="AJ7330">
        <v>2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</row>
    <row r="7331" spans="1:44" x14ac:dyDescent="0.25">
      <c r="A7331">
        <v>1603670</v>
      </c>
      <c r="B7331">
        <v>799838</v>
      </c>
      <c r="C7331">
        <v>23.272946394114499</v>
      </c>
      <c r="D7331">
        <v>38.367774478439699</v>
      </c>
      <c r="E7331" s="68" t="s">
        <v>845</v>
      </c>
      <c r="F7331" s="8">
        <f>INDEX(Δεδομένα!$P:$P,MATCH('2020'!E7331,Δεδομένα!$O:$O,0))</f>
        <v>176</v>
      </c>
      <c r="G7331" s="6" t="s">
        <v>846</v>
      </c>
      <c r="H7331" s="2" t="str">
        <f>INDEX(Δεδομένα!B$1:B$51,MATCH('2020'!G7331,Δεδομένα!A$1:A$51,0))</f>
        <v>ΣΤΕΡΕΑΣ ΕΛΛΑΔΟΣ</v>
      </c>
      <c r="I7331" s="8">
        <f>INDEX(Δεδομένα!E$1:E$13,MATCH('2020'!H7331,Δεδομένα!D$1:D$13,0))</f>
        <v>9</v>
      </c>
      <c r="J7331" s="1">
        <v>44129</v>
      </c>
      <c r="K7331" s="6" t="s">
        <v>1076</v>
      </c>
      <c r="L7331" s="36" t="str">
        <f t="shared" si="456"/>
        <v>25/10/2020 19:44</v>
      </c>
      <c r="M7331" s="1">
        <v>44129</v>
      </c>
      <c r="N7331" s="6" t="s">
        <v>79</v>
      </c>
      <c r="O7331" s="36" t="str">
        <f t="shared" si="457"/>
        <v>25/10/2020 21:15</v>
      </c>
      <c r="P7331" s="46">
        <f t="shared" si="458"/>
        <v>6.3194444439432118E-2</v>
      </c>
      <c r="Q7331" s="48">
        <v>0</v>
      </c>
      <c r="R7331" s="47">
        <f t="shared" si="459"/>
        <v>90.99999999278225</v>
      </c>
      <c r="S7331" s="6" t="s">
        <v>44</v>
      </c>
      <c r="T7331" s="6" t="s">
        <v>849</v>
      </c>
      <c r="U7331" s="6" t="s">
        <v>44</v>
      </c>
      <c r="V7331" s="6" t="s">
        <v>7478</v>
      </c>
      <c r="W7331" s="7">
        <v>0</v>
      </c>
      <c r="X7331" s="7">
        <v>0</v>
      </c>
      <c r="Y7331" s="7">
        <v>0</v>
      </c>
      <c r="Z7331" s="7">
        <v>0</v>
      </c>
      <c r="AA7331" s="7">
        <v>0</v>
      </c>
      <c r="AB7331" s="7">
        <v>0</v>
      </c>
      <c r="AC7331" s="7">
        <v>100</v>
      </c>
      <c r="AD7331" s="7">
        <v>0</v>
      </c>
      <c r="AE7331">
        <v>4</v>
      </c>
      <c r="AF7331">
        <v>0</v>
      </c>
      <c r="AG7331">
        <v>0</v>
      </c>
      <c r="AH7331">
        <v>0</v>
      </c>
      <c r="AI7331">
        <v>0</v>
      </c>
      <c r="AJ7331">
        <v>2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</row>
    <row r="7332" spans="1:44" x14ac:dyDescent="0.25">
      <c r="A7332">
        <v>1601037</v>
      </c>
      <c r="B7332">
        <v>799728</v>
      </c>
      <c r="C7332">
        <v>26.518602471742</v>
      </c>
      <c r="D7332">
        <v>41.414938254765303</v>
      </c>
      <c r="E7332" s="68" t="s">
        <v>856</v>
      </c>
      <c r="F7332" s="8">
        <f>INDEX(Δεδομένα!$P:$P,MATCH('2020'!E7332,Δεδομένα!$O:$O,0))</f>
        <v>37</v>
      </c>
      <c r="G7332" s="6" t="s">
        <v>148</v>
      </c>
      <c r="H7332" s="2" t="str">
        <f>INDEX(Δεδομένα!B$1:B$51,MATCH('2020'!G7332,Δεδομένα!A$1:A$51,0))</f>
        <v>ΑΝΑΤΟΛΙΚΗΣ ΜΑΚΕΔΟΝΙΑΣ ΚΑΙ ΘΡΑΚΗΣ</v>
      </c>
      <c r="I7332" s="8">
        <f>INDEX(Δεδομένα!E$1:E$13,MATCH('2020'!H7332,Δεδομένα!D$1:D$13,0))</f>
        <v>2</v>
      </c>
      <c r="J7332" s="1">
        <v>44129</v>
      </c>
      <c r="K7332" s="6" t="s">
        <v>520</v>
      </c>
      <c r="L7332" s="36" t="str">
        <f t="shared" si="456"/>
        <v>25/10/2020 13:49</v>
      </c>
      <c r="M7332" s="1">
        <v>44129</v>
      </c>
      <c r="N7332" s="6" t="s">
        <v>65</v>
      </c>
      <c r="O7332" s="36" t="str">
        <f t="shared" si="457"/>
        <v>25/10/2020 14:33</v>
      </c>
      <c r="P7332" s="46">
        <f t="shared" si="458"/>
        <v>3.0555555553291924E-2</v>
      </c>
      <c r="Q7332" s="48">
        <v>0</v>
      </c>
      <c r="R7332" s="47">
        <f t="shared" si="459"/>
        <v>43.999999996740371</v>
      </c>
      <c r="S7332" s="6" t="s">
        <v>44</v>
      </c>
      <c r="T7332" s="6" t="s">
        <v>859</v>
      </c>
      <c r="U7332" s="6" t="s">
        <v>44</v>
      </c>
      <c r="V7332" s="6" t="s">
        <v>7468</v>
      </c>
      <c r="W7332" s="7">
        <v>0</v>
      </c>
      <c r="X7332" s="7">
        <v>0</v>
      </c>
      <c r="Y7332" s="7">
        <v>0</v>
      </c>
      <c r="Z7332" s="7">
        <v>3</v>
      </c>
      <c r="AA7332" s="7">
        <v>0</v>
      </c>
      <c r="AB7332" s="7">
        <v>0</v>
      </c>
      <c r="AC7332" s="7">
        <v>0</v>
      </c>
      <c r="AD7332" s="7">
        <v>0</v>
      </c>
      <c r="AE7332">
        <v>2</v>
      </c>
      <c r="AF7332">
        <v>0</v>
      </c>
      <c r="AG7332">
        <v>0</v>
      </c>
      <c r="AH7332">
        <v>0</v>
      </c>
      <c r="AI7332">
        <v>0</v>
      </c>
      <c r="AJ7332">
        <v>1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</row>
    <row r="7333" spans="1:44" x14ac:dyDescent="0.25">
      <c r="A7333">
        <v>1601050</v>
      </c>
      <c r="B7333">
        <v>799736</v>
      </c>
      <c r="C7333">
        <v>26.178973415066501</v>
      </c>
      <c r="D7333">
        <v>40.949980307234</v>
      </c>
      <c r="E7333" s="68" t="s">
        <v>147</v>
      </c>
      <c r="F7333" s="8">
        <f>INDEX(Δεδομένα!$P:$P,MATCH('2020'!E7333,Δεδομένα!$O:$O,0))</f>
        <v>33</v>
      </c>
      <c r="G7333" s="6" t="s">
        <v>148</v>
      </c>
      <c r="H7333" s="2" t="str">
        <f>INDEX(Δεδομένα!B$1:B$51,MATCH('2020'!G7333,Δεδομένα!A$1:A$51,0))</f>
        <v>ΑΝΑΤΟΛΙΚΗΣ ΜΑΚΕΔΟΝΙΑΣ ΚΑΙ ΘΡΑΚΗΣ</v>
      </c>
      <c r="I7333" s="8">
        <f>INDEX(Δεδομένα!E$1:E$13,MATCH('2020'!H7333,Δεδομένα!D$1:D$13,0))</f>
        <v>2</v>
      </c>
      <c r="J7333" s="1">
        <v>44129</v>
      </c>
      <c r="K7333" s="6" t="s">
        <v>768</v>
      </c>
      <c r="L7333" s="36" t="str">
        <f t="shared" si="456"/>
        <v>25/10/2020 14:15</v>
      </c>
      <c r="M7333" s="1">
        <v>44129</v>
      </c>
      <c r="N7333" s="6" t="s">
        <v>59</v>
      </c>
      <c r="O7333" s="36" t="str">
        <f t="shared" si="457"/>
        <v>25/10/2020 15:00</v>
      </c>
      <c r="P7333" s="46">
        <f t="shared" si="458"/>
        <v>3.125E-2</v>
      </c>
      <c r="Q7333" s="48">
        <v>0</v>
      </c>
      <c r="R7333" s="47">
        <f t="shared" si="459"/>
        <v>45</v>
      </c>
      <c r="S7333" s="6" t="s">
        <v>44</v>
      </c>
      <c r="T7333" s="6" t="s">
        <v>150</v>
      </c>
      <c r="U7333" s="6" t="s">
        <v>44</v>
      </c>
      <c r="V7333" s="6" t="s">
        <v>2637</v>
      </c>
      <c r="W7333" s="7">
        <v>0</v>
      </c>
      <c r="X7333" s="7">
        <v>0</v>
      </c>
      <c r="Y7333" s="7">
        <v>0</v>
      </c>
      <c r="Z7333" s="7">
        <v>0</v>
      </c>
      <c r="AA7333" s="7">
        <v>0</v>
      </c>
      <c r="AB7333" s="7">
        <v>0</v>
      </c>
      <c r="AC7333" s="7">
        <v>0.5</v>
      </c>
      <c r="AD7333" s="7">
        <v>0</v>
      </c>
      <c r="AE7333">
        <v>2</v>
      </c>
      <c r="AF7333">
        <v>0</v>
      </c>
      <c r="AG7333">
        <v>2</v>
      </c>
      <c r="AH7333">
        <v>0</v>
      </c>
      <c r="AI7333">
        <v>0</v>
      </c>
      <c r="AJ7333">
        <v>2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</row>
    <row r="7334" spans="1:44" x14ac:dyDescent="0.25">
      <c r="A7334">
        <v>1601045</v>
      </c>
      <c r="B7334">
        <v>799765</v>
      </c>
      <c r="C7334">
        <v>26.266173484739099</v>
      </c>
      <c r="D7334">
        <v>41.491857979313899</v>
      </c>
      <c r="E7334" s="68" t="s">
        <v>856</v>
      </c>
      <c r="F7334" s="8">
        <f>INDEX(Δεδομένα!$P:$P,MATCH('2020'!E7334,Δεδομένα!$O:$O,0))</f>
        <v>37</v>
      </c>
      <c r="G7334" s="6" t="s">
        <v>148</v>
      </c>
      <c r="H7334" s="2" t="str">
        <f>INDEX(Δεδομένα!B$1:B$51,MATCH('2020'!G7334,Δεδομένα!A$1:A$51,0))</f>
        <v>ΑΝΑΤΟΛΙΚΗΣ ΜΑΚΕΔΟΝΙΑΣ ΚΑΙ ΘΡΑΚΗΣ</v>
      </c>
      <c r="I7334" s="8">
        <f>INDEX(Δεδομένα!E$1:E$13,MATCH('2020'!H7334,Δεδομένα!D$1:D$13,0))</f>
        <v>2</v>
      </c>
      <c r="J7334" s="1">
        <v>44129</v>
      </c>
      <c r="K7334" s="6" t="s">
        <v>389</v>
      </c>
      <c r="L7334" s="36" t="str">
        <f t="shared" si="456"/>
        <v>25/10/2020 15:39</v>
      </c>
      <c r="M7334" s="1">
        <v>44129</v>
      </c>
      <c r="N7334" s="6" t="s">
        <v>231</v>
      </c>
      <c r="O7334" s="36" t="str">
        <f t="shared" si="457"/>
        <v>25/10/2020 17:20</v>
      </c>
      <c r="P7334" s="46">
        <f t="shared" si="458"/>
        <v>7.0138888884685002E-2</v>
      </c>
      <c r="Q7334" s="48">
        <v>0</v>
      </c>
      <c r="R7334" s="47">
        <f t="shared" si="459"/>
        <v>100.9999999939464</v>
      </c>
      <c r="S7334" s="6" t="s">
        <v>44</v>
      </c>
      <c r="T7334" s="6" t="s">
        <v>859</v>
      </c>
      <c r="U7334" s="6" t="s">
        <v>7471</v>
      </c>
      <c r="V7334" s="6" t="s">
        <v>7472</v>
      </c>
      <c r="W7334" s="7">
        <v>0</v>
      </c>
      <c r="X7334" s="7">
        <v>0</v>
      </c>
      <c r="Y7334" s="7">
        <v>0</v>
      </c>
      <c r="Z7334" s="7">
        <v>0</v>
      </c>
      <c r="AA7334" s="7">
        <v>0</v>
      </c>
      <c r="AB7334" s="7">
        <v>0</v>
      </c>
      <c r="AC7334" s="7">
        <v>5</v>
      </c>
      <c r="AD7334" s="7">
        <v>0</v>
      </c>
      <c r="AE7334">
        <v>2</v>
      </c>
      <c r="AF7334">
        <v>0</v>
      </c>
      <c r="AG7334">
        <v>0</v>
      </c>
      <c r="AH7334">
        <v>0</v>
      </c>
      <c r="AI7334">
        <v>0</v>
      </c>
      <c r="AJ7334">
        <v>1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</row>
    <row r="7335" spans="1:44" x14ac:dyDescent="0.25">
      <c r="A7335">
        <v>1601172</v>
      </c>
      <c r="B7335">
        <v>799685</v>
      </c>
      <c r="C7335">
        <v>23.180505071305799</v>
      </c>
      <c r="D7335">
        <v>38.944741455790997</v>
      </c>
      <c r="E7335" s="68" t="s">
        <v>466</v>
      </c>
      <c r="F7335" s="8">
        <f>INDEX(Δεδομένα!$P:$P,MATCH('2020'!E7335,Δεδομένα!$O:$O,0))</f>
        <v>184</v>
      </c>
      <c r="G7335" s="6" t="s">
        <v>439</v>
      </c>
      <c r="H7335" s="2" t="str">
        <f>INDEX(Δεδομένα!B$1:B$51,MATCH('2020'!G7335,Δεδομένα!A$1:A$51,0))</f>
        <v>ΣΤΕΡΕΑΣ ΕΛΛΑΔΟΣ</v>
      </c>
      <c r="I7335" s="8">
        <f>INDEX(Δεδομένα!E$1:E$13,MATCH('2020'!H7335,Δεδομένα!D$1:D$13,0))</f>
        <v>9</v>
      </c>
      <c r="J7335" s="1">
        <v>44129</v>
      </c>
      <c r="K7335" s="6" t="s">
        <v>480</v>
      </c>
      <c r="L7335" s="36" t="str">
        <f t="shared" si="456"/>
        <v>25/10/2020 11:43</v>
      </c>
      <c r="M7335" s="1">
        <v>44129</v>
      </c>
      <c r="N7335" s="6" t="s">
        <v>481</v>
      </c>
      <c r="O7335" s="36" t="str">
        <f t="shared" si="457"/>
        <v>25/10/2020 12:50</v>
      </c>
      <c r="P7335" s="46">
        <f t="shared" si="458"/>
        <v>4.6527777776645962E-2</v>
      </c>
      <c r="Q7335" s="48">
        <v>0</v>
      </c>
      <c r="R7335" s="47">
        <f t="shared" si="459"/>
        <v>66.999999998370185</v>
      </c>
      <c r="S7335" s="6" t="s">
        <v>44</v>
      </c>
      <c r="T7335" s="6" t="s">
        <v>470</v>
      </c>
      <c r="U7335" s="6" t="s">
        <v>4147</v>
      </c>
      <c r="V7335" s="6" t="s">
        <v>7464</v>
      </c>
      <c r="W7335" s="7">
        <v>0</v>
      </c>
      <c r="X7335" s="7">
        <v>0</v>
      </c>
      <c r="Y7335" s="7">
        <v>0</v>
      </c>
      <c r="Z7335" s="7">
        <v>0</v>
      </c>
      <c r="AA7335" s="7">
        <v>0</v>
      </c>
      <c r="AB7335" s="7">
        <v>0</v>
      </c>
      <c r="AC7335" s="7">
        <v>0.01</v>
      </c>
      <c r="AD7335" s="7">
        <v>0</v>
      </c>
      <c r="AE7335">
        <v>3</v>
      </c>
      <c r="AF7335">
        <v>0</v>
      </c>
      <c r="AG7335">
        <v>0</v>
      </c>
      <c r="AH7335">
        <v>0</v>
      </c>
      <c r="AI7335">
        <v>0</v>
      </c>
      <c r="AJ7335">
        <v>1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</row>
    <row r="7336" spans="1:44" x14ac:dyDescent="0.25">
      <c r="A7336">
        <v>1601484</v>
      </c>
      <c r="B7336">
        <v>799773</v>
      </c>
      <c r="C7336">
        <v>21.710691155917999</v>
      </c>
      <c r="D7336">
        <v>39.0123673839284</v>
      </c>
      <c r="E7336" s="68" t="s">
        <v>1832</v>
      </c>
      <c r="F7336" s="8">
        <f>INDEX(Δεδομένα!$P:$P,MATCH('2020'!E7336,Δεδομένα!$O:$O,0))</f>
        <v>169</v>
      </c>
      <c r="G7336" s="6" t="s">
        <v>1833</v>
      </c>
      <c r="H7336" s="2" t="str">
        <f>INDEX(Δεδομένα!B$1:B$51,MATCH('2020'!G7336,Δεδομένα!A$1:A$51,0))</f>
        <v>ΣΤΕΡΕΑΣ ΕΛΛΑΔΟΣ</v>
      </c>
      <c r="I7336" s="8">
        <f>INDEX(Δεδομένα!E$1:E$13,MATCH('2020'!H7336,Δεδομένα!D$1:D$13,0))</f>
        <v>9</v>
      </c>
      <c r="J7336" s="1">
        <v>44129</v>
      </c>
      <c r="K7336" s="6" t="s">
        <v>1255</v>
      </c>
      <c r="L7336" s="36" t="str">
        <f t="shared" si="456"/>
        <v>25/10/2020 16:24</v>
      </c>
      <c r="M7336" s="1">
        <v>44129</v>
      </c>
      <c r="N7336" s="6" t="s">
        <v>117</v>
      </c>
      <c r="O7336" s="36" t="str">
        <f t="shared" si="457"/>
        <v>25/10/2020 20:00</v>
      </c>
      <c r="P7336" s="46">
        <f t="shared" si="458"/>
        <v>0.15000000000145519</v>
      </c>
      <c r="Q7336" s="48">
        <v>0</v>
      </c>
      <c r="R7336" s="47">
        <f t="shared" si="459"/>
        <v>216.00000000209548</v>
      </c>
      <c r="S7336" s="6" t="s">
        <v>44</v>
      </c>
      <c r="T7336" s="6" t="s">
        <v>4183</v>
      </c>
      <c r="U7336" s="6" t="s">
        <v>44</v>
      </c>
      <c r="V7336" s="6" t="s">
        <v>4544</v>
      </c>
      <c r="W7336" s="7">
        <v>0</v>
      </c>
      <c r="X7336" s="7">
        <v>0.1</v>
      </c>
      <c r="Y7336" s="7">
        <v>0</v>
      </c>
      <c r="Z7336" s="7">
        <v>0</v>
      </c>
      <c r="AA7336" s="7">
        <v>0</v>
      </c>
      <c r="AB7336" s="7">
        <v>0</v>
      </c>
      <c r="AC7336" s="7">
        <v>0</v>
      </c>
      <c r="AD7336" s="7">
        <v>0</v>
      </c>
      <c r="AE7336">
        <v>5</v>
      </c>
      <c r="AF7336">
        <v>0</v>
      </c>
      <c r="AG7336">
        <v>0</v>
      </c>
      <c r="AH7336">
        <v>0</v>
      </c>
      <c r="AI7336">
        <v>0</v>
      </c>
      <c r="AJ7336">
        <v>2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</row>
    <row r="7337" spans="1:44" x14ac:dyDescent="0.25">
      <c r="A7337">
        <v>1602130</v>
      </c>
      <c r="B7337">
        <v>799829</v>
      </c>
      <c r="C7337">
        <v>20.8599161682755</v>
      </c>
      <c r="D7337">
        <v>37.739425018330799</v>
      </c>
      <c r="E7337" s="68" t="s">
        <v>1599</v>
      </c>
      <c r="F7337" s="8">
        <f>INDEX(Δεδομένα!$P:$P,MATCH('2020'!E7337,Δεδομένα!$O:$O,0))</f>
        <v>238</v>
      </c>
      <c r="G7337" s="6" t="s">
        <v>1600</v>
      </c>
      <c r="H7337" s="2" t="str">
        <f>INDEX(Δεδομένα!B$1:B$51,MATCH('2020'!G7337,Δεδομένα!A$1:A$51,0))</f>
        <v>ΙΟΝΙΩΝ ΝΗΣΩΝ</v>
      </c>
      <c r="I7337" s="8">
        <f>INDEX(Δεδομένα!E$1:E$13,MATCH('2020'!H7337,Δεδομένα!D$1:D$13,0))</f>
        <v>13</v>
      </c>
      <c r="J7337" s="1">
        <v>44129</v>
      </c>
      <c r="K7337" s="6" t="s">
        <v>1825</v>
      </c>
      <c r="L7337" s="36" t="str">
        <f t="shared" si="456"/>
        <v>25/10/2020 18:41</v>
      </c>
      <c r="M7337" s="1">
        <v>44129</v>
      </c>
      <c r="N7337" s="6" t="s">
        <v>1076</v>
      </c>
      <c r="O7337" s="36" t="str">
        <f t="shared" si="457"/>
        <v>25/10/2020 19:44</v>
      </c>
      <c r="P7337" s="46">
        <f t="shared" si="458"/>
        <v>4.3750000004365575E-2</v>
      </c>
      <c r="Q7337" s="48">
        <v>0</v>
      </c>
      <c r="R7337" s="47">
        <f t="shared" si="459"/>
        <v>63.000000006286427</v>
      </c>
      <c r="S7337" s="6" t="s">
        <v>44</v>
      </c>
      <c r="T7337" s="6" t="s">
        <v>1601</v>
      </c>
      <c r="U7337" s="6" t="s">
        <v>44</v>
      </c>
      <c r="V7337" s="6" t="s">
        <v>7326</v>
      </c>
      <c r="W7337" s="7">
        <v>0</v>
      </c>
      <c r="X7337" s="7">
        <v>0</v>
      </c>
      <c r="Y7337" s="7">
        <v>0</v>
      </c>
      <c r="Z7337" s="7">
        <v>0.03</v>
      </c>
      <c r="AA7337" s="7">
        <v>0</v>
      </c>
      <c r="AB7337" s="7">
        <v>0</v>
      </c>
      <c r="AC7337" s="7">
        <v>0</v>
      </c>
      <c r="AD7337" s="7">
        <v>0</v>
      </c>
      <c r="AE7337">
        <v>2</v>
      </c>
      <c r="AF7337">
        <v>0</v>
      </c>
      <c r="AG7337">
        <v>0</v>
      </c>
      <c r="AH7337">
        <v>0</v>
      </c>
      <c r="AI7337">
        <v>0</v>
      </c>
      <c r="AJ7337">
        <v>1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</row>
    <row r="7338" spans="1:44" x14ac:dyDescent="0.25">
      <c r="A7338">
        <v>1603995</v>
      </c>
      <c r="B7338">
        <v>799704</v>
      </c>
      <c r="C7338">
        <v>21.353002052254801</v>
      </c>
      <c r="D7338">
        <v>38.061972654714502</v>
      </c>
      <c r="E7338" s="68" t="s">
        <v>900</v>
      </c>
      <c r="F7338" s="8">
        <f>INDEX(Δεδομένα!$P:$P,MATCH('2020'!E7338,Δεδομένα!$O:$O,0))</f>
        <v>136</v>
      </c>
      <c r="G7338" s="6" t="s">
        <v>357</v>
      </c>
      <c r="H7338" s="2" t="str">
        <f>INDEX(Δεδομένα!B$1:B$51,MATCH('2020'!G7338,Δεδομένα!A$1:A$51,0))</f>
        <v>ΔΥΤΙΚΗΣ ΕΛΛΑΔΟΣ</v>
      </c>
      <c r="I7338" s="8">
        <f>INDEX(Δεδομένα!E$1:E$13,MATCH('2020'!H7338,Δεδομένα!D$1:D$13,0))</f>
        <v>7</v>
      </c>
      <c r="J7338" s="1">
        <v>44129</v>
      </c>
      <c r="K7338" s="6" t="s">
        <v>467</v>
      </c>
      <c r="L7338" s="36" t="str">
        <f t="shared" si="456"/>
        <v>25/10/2020 12:20</v>
      </c>
      <c r="M7338" s="1">
        <v>44129</v>
      </c>
      <c r="N7338" s="6" t="s">
        <v>3031</v>
      </c>
      <c r="O7338" s="36" t="str">
        <f t="shared" si="457"/>
        <v>25/10/2020 13:03</v>
      </c>
      <c r="P7338" s="46">
        <f t="shared" si="458"/>
        <v>2.9861111106583849E-2</v>
      </c>
      <c r="Q7338" s="48">
        <v>0</v>
      </c>
      <c r="R7338" s="47">
        <f t="shared" si="459"/>
        <v>42.999999993480742</v>
      </c>
      <c r="S7338" s="6" t="s">
        <v>44</v>
      </c>
      <c r="T7338" s="6" t="s">
        <v>1058</v>
      </c>
      <c r="U7338" s="6" t="s">
        <v>1857</v>
      </c>
      <c r="V7338" s="6" t="s">
        <v>4992</v>
      </c>
      <c r="W7338" s="7">
        <v>0</v>
      </c>
      <c r="X7338" s="7">
        <v>0</v>
      </c>
      <c r="Y7338" s="7">
        <v>0</v>
      </c>
      <c r="Z7338" s="7">
        <v>0</v>
      </c>
      <c r="AA7338" s="7">
        <v>1</v>
      </c>
      <c r="AB7338" s="7">
        <v>0</v>
      </c>
      <c r="AC7338" s="7">
        <v>0</v>
      </c>
      <c r="AD7338" s="7">
        <v>0</v>
      </c>
      <c r="AE7338">
        <v>2</v>
      </c>
      <c r="AF7338">
        <v>0</v>
      </c>
      <c r="AG7338">
        <v>0</v>
      </c>
      <c r="AH7338">
        <v>0</v>
      </c>
      <c r="AI7338">
        <v>0</v>
      </c>
      <c r="AJ7338">
        <v>1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</row>
    <row r="7339" spans="1:44" x14ac:dyDescent="0.25">
      <c r="A7339">
        <v>1603996</v>
      </c>
      <c r="B7339">
        <v>799796</v>
      </c>
      <c r="C7339">
        <v>21.311510635227901</v>
      </c>
      <c r="D7339">
        <v>37.878909446922698</v>
      </c>
      <c r="E7339" s="68" t="s">
        <v>900</v>
      </c>
      <c r="F7339" s="8">
        <f>INDEX(Δεδομένα!$P:$P,MATCH('2020'!E7339,Δεδομένα!$O:$O,0))</f>
        <v>136</v>
      </c>
      <c r="G7339" s="6" t="s">
        <v>357</v>
      </c>
      <c r="H7339" s="2" t="str">
        <f>INDEX(Δεδομένα!B$1:B$51,MATCH('2020'!G7339,Δεδομένα!A$1:A$51,0))</f>
        <v>ΔΥΤΙΚΗΣ ΕΛΛΑΔΟΣ</v>
      </c>
      <c r="I7339" s="8">
        <f>INDEX(Δεδομένα!E$1:E$13,MATCH('2020'!H7339,Δεδομένα!D$1:D$13,0))</f>
        <v>7</v>
      </c>
      <c r="J7339" s="1">
        <v>44129</v>
      </c>
      <c r="K7339" s="6" t="s">
        <v>252</v>
      </c>
      <c r="L7339" s="36" t="str">
        <f t="shared" si="456"/>
        <v>25/10/2020 17:25</v>
      </c>
      <c r="M7339" s="1">
        <v>44129</v>
      </c>
      <c r="N7339" s="6" t="s">
        <v>352</v>
      </c>
      <c r="O7339" s="36" t="str">
        <f t="shared" si="457"/>
        <v>25/10/2020 20:05</v>
      </c>
      <c r="P7339" s="46">
        <f t="shared" si="458"/>
        <v>0.11111111110949423</v>
      </c>
      <c r="Q7339" s="48">
        <v>0</v>
      </c>
      <c r="R7339" s="47">
        <f t="shared" si="459"/>
        <v>159.99999999767169</v>
      </c>
      <c r="S7339" s="6" t="s">
        <v>44</v>
      </c>
      <c r="T7339" s="6" t="s">
        <v>929</v>
      </c>
      <c r="U7339" s="6" t="s">
        <v>1733</v>
      </c>
      <c r="V7339" s="6" t="s">
        <v>1733</v>
      </c>
      <c r="W7339" s="7">
        <v>0</v>
      </c>
      <c r="X7339" s="7">
        <v>0</v>
      </c>
      <c r="Y7339" s="7">
        <v>0</v>
      </c>
      <c r="Z7339" s="7">
        <v>0</v>
      </c>
      <c r="AA7339" s="7">
        <v>1</v>
      </c>
      <c r="AB7339" s="7">
        <v>0</v>
      </c>
      <c r="AC7339" s="7">
        <v>0</v>
      </c>
      <c r="AD7339" s="7">
        <v>0</v>
      </c>
      <c r="AE7339">
        <v>4</v>
      </c>
      <c r="AF7339">
        <v>0</v>
      </c>
      <c r="AG7339">
        <v>0</v>
      </c>
      <c r="AH7339">
        <v>0</v>
      </c>
      <c r="AI7339">
        <v>0</v>
      </c>
      <c r="AJ7339">
        <v>2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</row>
    <row r="7340" spans="1:44" x14ac:dyDescent="0.25">
      <c r="A7340">
        <v>1603997</v>
      </c>
      <c r="B7340">
        <v>799817</v>
      </c>
      <c r="C7340">
        <v>21.2131921571894</v>
      </c>
      <c r="D7340">
        <v>37.856679672240503</v>
      </c>
      <c r="E7340" s="68" t="s">
        <v>900</v>
      </c>
      <c r="F7340" s="8">
        <f>INDEX(Δεδομένα!$P:$P,MATCH('2020'!E7340,Δεδομένα!$O:$O,0))</f>
        <v>136</v>
      </c>
      <c r="G7340" s="6" t="s">
        <v>357</v>
      </c>
      <c r="H7340" s="2" t="str">
        <f>INDEX(Δεδομένα!B$1:B$51,MATCH('2020'!G7340,Δεδομένα!A$1:A$51,0))</f>
        <v>ΔΥΤΙΚΗΣ ΕΛΛΑΔΟΣ</v>
      </c>
      <c r="I7340" s="8">
        <f>INDEX(Δεδομένα!E$1:E$13,MATCH('2020'!H7340,Δεδομένα!D$1:D$13,0))</f>
        <v>7</v>
      </c>
      <c r="J7340" s="1">
        <v>44129</v>
      </c>
      <c r="K7340" s="6" t="s">
        <v>621</v>
      </c>
      <c r="L7340" s="36" t="str">
        <f t="shared" si="456"/>
        <v>25/10/2020 18:20</v>
      </c>
      <c r="M7340" s="1">
        <v>44129</v>
      </c>
      <c r="N7340" s="6" t="s">
        <v>1448</v>
      </c>
      <c r="O7340" s="36" t="str">
        <f t="shared" si="457"/>
        <v>25/10/2020 19:17</v>
      </c>
      <c r="P7340" s="46">
        <f t="shared" si="458"/>
        <v>3.9583333331393078E-2</v>
      </c>
      <c r="Q7340" s="48">
        <v>0</v>
      </c>
      <c r="R7340" s="47">
        <f t="shared" si="459"/>
        <v>56.999999997206032</v>
      </c>
      <c r="S7340" s="6" t="s">
        <v>44</v>
      </c>
      <c r="T7340" s="6" t="s">
        <v>929</v>
      </c>
      <c r="U7340" s="6" t="s">
        <v>2404</v>
      </c>
      <c r="V7340" s="6" t="s">
        <v>2404</v>
      </c>
      <c r="W7340" s="7">
        <v>0</v>
      </c>
      <c r="X7340" s="7">
        <v>0</v>
      </c>
      <c r="Y7340" s="7">
        <v>0</v>
      </c>
      <c r="Z7340" s="7">
        <v>0</v>
      </c>
      <c r="AA7340" s="7">
        <v>1</v>
      </c>
      <c r="AB7340" s="7">
        <v>0</v>
      </c>
      <c r="AC7340" s="7">
        <v>0</v>
      </c>
      <c r="AD7340" s="7">
        <v>0</v>
      </c>
      <c r="AE7340">
        <v>12</v>
      </c>
      <c r="AF7340">
        <v>0</v>
      </c>
      <c r="AG7340">
        <v>0</v>
      </c>
      <c r="AH7340">
        <v>0</v>
      </c>
      <c r="AI7340">
        <v>0</v>
      </c>
      <c r="AJ7340">
        <v>1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</row>
    <row r="7341" spans="1:44" x14ac:dyDescent="0.25">
      <c r="A7341">
        <v>1600968</v>
      </c>
      <c r="B7341">
        <v>799662</v>
      </c>
      <c r="C7341">
        <v>22.1897626325426</v>
      </c>
      <c r="D7341">
        <v>40.605981643230201</v>
      </c>
      <c r="E7341" s="68" t="s">
        <v>237</v>
      </c>
      <c r="F7341" s="8">
        <f>INDEX(Δεδομένα!$P:$P,MATCH('2020'!E7341,Δεδομένα!$O:$O,0))</f>
        <v>65</v>
      </c>
      <c r="G7341" s="6" t="s">
        <v>238</v>
      </c>
      <c r="H7341" s="2" t="str">
        <f>INDEX(Δεδομένα!B$1:B$51,MATCH('2020'!G7341,Δεδομένα!A$1:A$51,0))</f>
        <v>ΚΕΝΤΡΙΚΗΣ ΜΑΚΕΔΟΝΙΑΣ</v>
      </c>
      <c r="I7341" s="8">
        <f>INDEX(Δεδομένα!E$1:E$13,MATCH('2020'!H7341,Δεδομένα!D$1:D$13,0))</f>
        <v>3</v>
      </c>
      <c r="J7341" s="1">
        <v>44129</v>
      </c>
      <c r="K7341" s="6" t="s">
        <v>2789</v>
      </c>
      <c r="L7341" s="36" t="str">
        <f t="shared" si="456"/>
        <v>25/10/2020 10:56</v>
      </c>
      <c r="M7341" s="1">
        <v>44129</v>
      </c>
      <c r="N7341" s="6" t="s">
        <v>562</v>
      </c>
      <c r="O7341" s="36" t="str">
        <f t="shared" si="457"/>
        <v>25/10/2020 11:50</v>
      </c>
      <c r="P7341" s="46">
        <f t="shared" si="458"/>
        <v>3.7499999998544808E-2</v>
      </c>
      <c r="Q7341" s="48">
        <v>0</v>
      </c>
      <c r="R7341" s="47">
        <f t="shared" si="459"/>
        <v>53.999999997904524</v>
      </c>
      <c r="S7341" s="6" t="s">
        <v>44</v>
      </c>
      <c r="T7341" s="6" t="s">
        <v>242</v>
      </c>
      <c r="U7341" s="6" t="s">
        <v>7338</v>
      </c>
      <c r="V7341" s="6" t="s">
        <v>7461</v>
      </c>
      <c r="W7341" s="7">
        <v>0</v>
      </c>
      <c r="X7341" s="7">
        <v>0</v>
      </c>
      <c r="Y7341" s="7">
        <v>0</v>
      </c>
      <c r="Z7341" s="7">
        <v>0</v>
      </c>
      <c r="AA7341" s="7">
        <v>0</v>
      </c>
      <c r="AB7341" s="7">
        <v>0</v>
      </c>
      <c r="AC7341" s="7">
        <v>0.1</v>
      </c>
      <c r="AD7341" s="7">
        <v>0</v>
      </c>
      <c r="AE7341">
        <v>5</v>
      </c>
      <c r="AF7341">
        <v>0</v>
      </c>
      <c r="AG7341">
        <v>0</v>
      </c>
      <c r="AH7341">
        <v>0</v>
      </c>
      <c r="AI7341">
        <v>0</v>
      </c>
      <c r="AJ7341">
        <v>2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</row>
    <row r="7342" spans="1:44" x14ac:dyDescent="0.25">
      <c r="A7342">
        <v>1601363</v>
      </c>
      <c r="B7342">
        <v>0</v>
      </c>
      <c r="C7342">
        <v>0</v>
      </c>
      <c r="D7342">
        <v>0</v>
      </c>
      <c r="E7342" s="68" t="s">
        <v>687</v>
      </c>
      <c r="F7342" s="8">
        <f>INDEX(Δεδομένα!$P:$P,MATCH('2020'!E7342,Δεδομένα!$O:$O,0))</f>
        <v>213</v>
      </c>
      <c r="G7342" s="6" t="s">
        <v>560</v>
      </c>
      <c r="H7342" s="2" t="str">
        <f>INDEX(Δεδομένα!B$1:B$51,MATCH('2020'!G7342,Δεδομένα!A$1:A$51,0))</f>
        <v>ΚΡΗΤΗΣ</v>
      </c>
      <c r="I7342" s="8">
        <f>INDEX(Δεδομένα!E$1:E$13,MATCH('2020'!H7342,Δεδομένα!D$1:D$13,0))</f>
        <v>12</v>
      </c>
      <c r="J7342" s="1">
        <v>44129</v>
      </c>
      <c r="K7342" s="6" t="s">
        <v>289</v>
      </c>
      <c r="L7342" s="36" t="str">
        <f t="shared" si="456"/>
        <v>25/10/2020 17:55</v>
      </c>
      <c r="M7342" s="1">
        <v>44129</v>
      </c>
      <c r="N7342" s="6" t="s">
        <v>764</v>
      </c>
      <c r="O7342" s="36" t="str">
        <f t="shared" si="457"/>
        <v>25/10/2020 22:30</v>
      </c>
      <c r="P7342" s="46">
        <f t="shared" si="458"/>
        <v>0.19097222221898846</v>
      </c>
      <c r="Q7342" s="48">
        <v>0</v>
      </c>
      <c r="R7342" s="47">
        <f t="shared" si="459"/>
        <v>274.99999999534339</v>
      </c>
      <c r="S7342" s="6" t="s">
        <v>44</v>
      </c>
      <c r="T7342" s="6" t="s">
        <v>690</v>
      </c>
      <c r="U7342" s="6" t="s">
        <v>749</v>
      </c>
      <c r="V7342" s="6" t="s">
        <v>765</v>
      </c>
      <c r="W7342" s="7">
        <v>0</v>
      </c>
      <c r="X7342" s="7">
        <v>0</v>
      </c>
      <c r="Y7342" s="7">
        <v>0</v>
      </c>
      <c r="Z7342" s="7">
        <v>0</v>
      </c>
      <c r="AA7342" s="7">
        <v>0</v>
      </c>
      <c r="AB7342" s="7">
        <v>0</v>
      </c>
      <c r="AC7342" s="7">
        <v>2</v>
      </c>
      <c r="AD7342" s="7">
        <v>0</v>
      </c>
      <c r="AE7342">
        <v>2</v>
      </c>
      <c r="AF7342">
        <v>0</v>
      </c>
      <c r="AG7342">
        <v>0</v>
      </c>
      <c r="AH7342">
        <v>0</v>
      </c>
      <c r="AI7342">
        <v>2</v>
      </c>
      <c r="AJ7342">
        <v>1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</row>
    <row r="7343" spans="1:44" x14ac:dyDescent="0.25">
      <c r="A7343">
        <v>1602570</v>
      </c>
      <c r="B7343">
        <v>799639</v>
      </c>
      <c r="C7343">
        <v>25.119633596802601</v>
      </c>
      <c r="D7343">
        <v>34.995977743618901</v>
      </c>
      <c r="E7343" s="68" t="s">
        <v>628</v>
      </c>
      <c r="F7343" s="8">
        <f>INDEX(Δεδομένα!$P:$P,MATCH('2020'!E7343,Δεδομένα!$O:$O,0))</f>
        <v>211</v>
      </c>
      <c r="G7343" s="6" t="s">
        <v>560</v>
      </c>
      <c r="H7343" s="2" t="str">
        <f>INDEX(Δεδομένα!B$1:B$51,MATCH('2020'!G7343,Δεδομένα!A$1:A$51,0))</f>
        <v>ΚΡΗΤΗΣ</v>
      </c>
      <c r="I7343" s="8">
        <f>INDEX(Δεδομένα!E$1:E$13,MATCH('2020'!H7343,Δεδομένα!D$1:D$13,0))</f>
        <v>12</v>
      </c>
      <c r="J7343" s="1">
        <v>44129</v>
      </c>
      <c r="K7343" s="6" t="s">
        <v>688</v>
      </c>
      <c r="L7343" s="36" t="str">
        <f t="shared" si="456"/>
        <v>25/10/2020 08:35</v>
      </c>
      <c r="M7343" s="1">
        <v>44129</v>
      </c>
      <c r="N7343" s="6" t="s">
        <v>1089</v>
      </c>
      <c r="O7343" s="36" t="str">
        <f t="shared" si="457"/>
        <v>25/10/2020 10:10</v>
      </c>
      <c r="P7343" s="46">
        <f t="shared" si="458"/>
        <v>6.5972222218988463E-2</v>
      </c>
      <c r="Q7343" s="48">
        <v>0</v>
      </c>
      <c r="R7343" s="47">
        <f t="shared" si="459"/>
        <v>94.999999995343387</v>
      </c>
      <c r="S7343" s="6" t="s">
        <v>44</v>
      </c>
      <c r="T7343" s="6" t="s">
        <v>630</v>
      </c>
      <c r="U7343" s="6" t="s">
        <v>596</v>
      </c>
      <c r="V7343" s="6" t="s">
        <v>7460</v>
      </c>
      <c r="W7343" s="7">
        <v>0</v>
      </c>
      <c r="X7343" s="7">
        <v>0</v>
      </c>
      <c r="Y7343" s="7">
        <v>0</v>
      </c>
      <c r="Z7343" s="7">
        <v>5</v>
      </c>
      <c r="AA7343" s="7">
        <v>0</v>
      </c>
      <c r="AB7343" s="7">
        <v>0</v>
      </c>
      <c r="AC7343" s="7">
        <v>0</v>
      </c>
      <c r="AD7343" s="7">
        <v>0</v>
      </c>
      <c r="AE7343">
        <v>5</v>
      </c>
      <c r="AF7343">
        <v>0</v>
      </c>
      <c r="AG7343">
        <v>0</v>
      </c>
      <c r="AH7343">
        <v>0</v>
      </c>
      <c r="AI7343">
        <v>0</v>
      </c>
      <c r="AJ7343">
        <v>2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</row>
    <row r="7344" spans="1:44" x14ac:dyDescent="0.25">
      <c r="A7344">
        <v>1604506</v>
      </c>
      <c r="B7344">
        <v>799665</v>
      </c>
      <c r="C7344">
        <v>25.403545337148699</v>
      </c>
      <c r="D7344">
        <v>35.047558884606701</v>
      </c>
      <c r="E7344" s="68" t="s">
        <v>666</v>
      </c>
      <c r="F7344" s="8">
        <f>INDEX(Δεδομένα!$P:$P,MATCH('2020'!E7344,Δεδομένα!$O:$O,0))</f>
        <v>212</v>
      </c>
      <c r="G7344" s="6" t="s">
        <v>560</v>
      </c>
      <c r="H7344" s="2" t="str">
        <f>INDEX(Δεδομένα!B$1:B$51,MATCH('2020'!G7344,Δεδομένα!A$1:A$51,0))</f>
        <v>ΚΡΗΤΗΣ</v>
      </c>
      <c r="I7344" s="8">
        <f>INDEX(Δεδομένα!E$1:E$13,MATCH('2020'!H7344,Δεδομένα!D$1:D$13,0))</f>
        <v>12</v>
      </c>
      <c r="J7344" s="1">
        <v>44129</v>
      </c>
      <c r="K7344" s="6" t="s">
        <v>2835</v>
      </c>
      <c r="L7344" s="36" t="str">
        <f t="shared" si="456"/>
        <v>25/10/2020 10:34</v>
      </c>
      <c r="M7344" s="1">
        <v>44129</v>
      </c>
      <c r="N7344" s="6" t="s">
        <v>716</v>
      </c>
      <c r="O7344" s="36" t="str">
        <f t="shared" si="457"/>
        <v>25/10/2020 11:15</v>
      </c>
      <c r="P7344" s="46">
        <f t="shared" si="458"/>
        <v>2.8472222220443655E-2</v>
      </c>
      <c r="Q7344" s="48">
        <v>0</v>
      </c>
      <c r="R7344" s="47">
        <f t="shared" si="459"/>
        <v>40.999999997438863</v>
      </c>
      <c r="S7344" s="6" t="s">
        <v>44</v>
      </c>
      <c r="T7344" s="6" t="s">
        <v>602</v>
      </c>
      <c r="U7344" s="6" t="s">
        <v>44</v>
      </c>
      <c r="V7344" s="6" t="s">
        <v>7462</v>
      </c>
      <c r="W7344" s="7">
        <v>0</v>
      </c>
      <c r="X7344" s="7">
        <v>0</v>
      </c>
      <c r="Y7344" s="7">
        <v>0</v>
      </c>
      <c r="Z7344" s="7">
        <v>0</v>
      </c>
      <c r="AA7344" s="7">
        <v>0</v>
      </c>
      <c r="AB7344" s="7">
        <v>0</v>
      </c>
      <c r="AC7344" s="7">
        <v>0.01</v>
      </c>
      <c r="AD7344" s="7">
        <v>0</v>
      </c>
      <c r="AE7344">
        <v>2</v>
      </c>
      <c r="AF7344">
        <v>0</v>
      </c>
      <c r="AG7344">
        <v>0</v>
      </c>
      <c r="AH7344">
        <v>0</v>
      </c>
      <c r="AI7344">
        <v>0</v>
      </c>
      <c r="AJ7344">
        <v>1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</row>
    <row r="7345" spans="1:44" x14ac:dyDescent="0.25">
      <c r="A7345">
        <v>1601373</v>
      </c>
      <c r="B7345">
        <v>799820</v>
      </c>
      <c r="C7345">
        <v>25.1326825373628</v>
      </c>
      <c r="D7345">
        <v>35.254745863187097</v>
      </c>
      <c r="E7345" s="68" t="s">
        <v>687</v>
      </c>
      <c r="F7345" s="8">
        <f>INDEX(Δεδομένα!$P:$P,MATCH('2020'!E7345,Δεδομένα!$O:$O,0))</f>
        <v>213</v>
      </c>
      <c r="G7345" s="6" t="s">
        <v>560</v>
      </c>
      <c r="H7345" s="2" t="str">
        <f>INDEX(Δεδομένα!B$1:B$51,MATCH('2020'!G7345,Δεδομένα!A$1:A$51,0))</f>
        <v>ΚΡΗΤΗΣ</v>
      </c>
      <c r="I7345" s="8">
        <f>INDEX(Δεδομένα!E$1:E$13,MATCH('2020'!H7345,Δεδομένα!D$1:D$13,0))</f>
        <v>12</v>
      </c>
      <c r="J7345" s="1">
        <v>44129</v>
      </c>
      <c r="K7345" s="6" t="s">
        <v>106</v>
      </c>
      <c r="L7345" s="36" t="str">
        <f t="shared" si="456"/>
        <v>25/10/2020 18:44</v>
      </c>
      <c r="M7345" s="1">
        <v>44129</v>
      </c>
      <c r="N7345" s="6" t="s">
        <v>452</v>
      </c>
      <c r="O7345" s="36" t="str">
        <f t="shared" si="457"/>
        <v>25/10/2020 21:50</v>
      </c>
      <c r="P7345" s="46">
        <f t="shared" si="458"/>
        <v>0.12916666666569654</v>
      </c>
      <c r="Q7345" s="48">
        <v>0</v>
      </c>
      <c r="R7345" s="47">
        <f t="shared" si="459"/>
        <v>185.99999999860302</v>
      </c>
      <c r="S7345" s="6" t="s">
        <v>44</v>
      </c>
      <c r="T7345" s="6" t="s">
        <v>697</v>
      </c>
      <c r="U7345" s="6" t="s">
        <v>44</v>
      </c>
      <c r="V7345" s="6" t="s">
        <v>7477</v>
      </c>
      <c r="W7345" s="7">
        <v>0</v>
      </c>
      <c r="X7345" s="7">
        <v>0</v>
      </c>
      <c r="Y7345" s="7">
        <v>0</v>
      </c>
      <c r="Z7345" s="7">
        <v>0</v>
      </c>
      <c r="AA7345" s="7">
        <v>0</v>
      </c>
      <c r="AB7345" s="7">
        <v>0</v>
      </c>
      <c r="AC7345" s="7">
        <v>0</v>
      </c>
      <c r="AD7345" s="7">
        <v>0.2</v>
      </c>
      <c r="AE7345">
        <v>4</v>
      </c>
      <c r="AF7345">
        <v>0</v>
      </c>
      <c r="AG7345">
        <v>0</v>
      </c>
      <c r="AH7345">
        <v>0</v>
      </c>
      <c r="AI7345">
        <v>0</v>
      </c>
      <c r="AJ7345">
        <v>2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</row>
    <row r="7346" spans="1:44" x14ac:dyDescent="0.25">
      <c r="A7346">
        <v>1601253</v>
      </c>
      <c r="B7346">
        <v>799705</v>
      </c>
      <c r="C7346">
        <v>20.692318599571198</v>
      </c>
      <c r="D7346">
        <v>38.170115475771603</v>
      </c>
      <c r="E7346" s="68" t="s">
        <v>798</v>
      </c>
      <c r="F7346" s="8">
        <f>INDEX(Δεδομένα!$P:$P,MATCH('2020'!E7346,Δεδομένα!$O:$O,0))</f>
        <v>235</v>
      </c>
      <c r="G7346" s="6" t="s">
        <v>799</v>
      </c>
      <c r="H7346" s="2" t="str">
        <f>INDEX(Δεδομένα!B$1:B$51,MATCH('2020'!G7346,Δεδομένα!A$1:A$51,0))</f>
        <v>ΙΟΝΙΩΝ ΝΗΣΩΝ</v>
      </c>
      <c r="I7346" s="8">
        <f>INDEX(Δεδομένα!E$1:E$13,MATCH('2020'!H7346,Δεδομένα!D$1:D$13,0))</f>
        <v>13</v>
      </c>
      <c r="J7346" s="1">
        <v>44129</v>
      </c>
      <c r="K7346" s="6" t="s">
        <v>111</v>
      </c>
      <c r="L7346" s="36" t="str">
        <f t="shared" si="456"/>
        <v>25/10/2020 12:25</v>
      </c>
      <c r="M7346" s="1">
        <v>44129</v>
      </c>
      <c r="N7346" s="6" t="s">
        <v>1444</v>
      </c>
      <c r="O7346" s="36" t="str">
        <f t="shared" si="457"/>
        <v>25/10/2020 13:20</v>
      </c>
      <c r="P7346" s="46">
        <f t="shared" si="458"/>
        <v>3.8194444445252884E-2</v>
      </c>
      <c r="Q7346" s="48">
        <v>0</v>
      </c>
      <c r="R7346" s="47">
        <f t="shared" si="459"/>
        <v>55.000000001164153</v>
      </c>
      <c r="S7346" s="6" t="s">
        <v>44</v>
      </c>
      <c r="T7346" s="6" t="s">
        <v>800</v>
      </c>
      <c r="U7346" s="6" t="s">
        <v>73</v>
      </c>
      <c r="V7346" s="6" t="s">
        <v>6390</v>
      </c>
      <c r="W7346" s="7">
        <v>0</v>
      </c>
      <c r="X7346" s="7">
        <v>0</v>
      </c>
      <c r="Y7346" s="7">
        <v>0</v>
      </c>
      <c r="Z7346" s="7">
        <v>0.03</v>
      </c>
      <c r="AA7346" s="7">
        <v>0</v>
      </c>
      <c r="AB7346" s="7">
        <v>0</v>
      </c>
      <c r="AC7346" s="7">
        <v>0</v>
      </c>
      <c r="AD7346" s="7">
        <v>0</v>
      </c>
      <c r="AE7346">
        <v>2</v>
      </c>
      <c r="AF7346">
        <v>0</v>
      </c>
      <c r="AG7346">
        <v>0</v>
      </c>
      <c r="AH7346">
        <v>0</v>
      </c>
      <c r="AI7346">
        <v>0</v>
      </c>
      <c r="AJ7346">
        <v>1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</row>
    <row r="7347" spans="1:44" x14ac:dyDescent="0.25">
      <c r="A7347">
        <v>1601349</v>
      </c>
      <c r="B7347">
        <v>799713</v>
      </c>
      <c r="C7347">
        <v>22.465525274465499</v>
      </c>
      <c r="D7347">
        <v>39.748060136559801</v>
      </c>
      <c r="E7347" s="68" t="s">
        <v>1271</v>
      </c>
      <c r="F7347" s="8">
        <f>INDEX(Δεδομένα!$P:$P,MATCH('2020'!E7347,Δεδομένα!$O:$O,0))</f>
        <v>102</v>
      </c>
      <c r="G7347" s="6" t="s">
        <v>288</v>
      </c>
      <c r="H7347" s="2" t="str">
        <f>INDEX(Δεδομένα!B$1:B$51,MATCH('2020'!G7347,Δεδομένα!A$1:A$51,0))</f>
        <v>ΘΕΣΣΑΛΙΑΣ</v>
      </c>
      <c r="I7347" s="8">
        <f>INDEX(Δεδομένα!E$1:E$13,MATCH('2020'!H7347,Δεδομένα!D$1:D$13,0))</f>
        <v>6</v>
      </c>
      <c r="J7347" s="1">
        <v>44129</v>
      </c>
      <c r="K7347" s="6" t="s">
        <v>332</v>
      </c>
      <c r="L7347" s="36" t="str">
        <f t="shared" si="456"/>
        <v>25/10/2020 12:57</v>
      </c>
      <c r="M7347" s="1">
        <v>44129</v>
      </c>
      <c r="N7347" s="6" t="s">
        <v>341</v>
      </c>
      <c r="O7347" s="36" t="str">
        <f t="shared" si="457"/>
        <v>25/10/2020 13:55</v>
      </c>
      <c r="P7347" s="46">
        <f t="shared" si="458"/>
        <v>4.0277777778101154E-2</v>
      </c>
      <c r="Q7347" s="48">
        <v>0</v>
      </c>
      <c r="R7347" s="47">
        <f t="shared" si="459"/>
        <v>58.000000000465661</v>
      </c>
      <c r="S7347" s="6" t="s">
        <v>44</v>
      </c>
      <c r="T7347" s="6" t="s">
        <v>1272</v>
      </c>
      <c r="U7347" s="6" t="s">
        <v>44</v>
      </c>
      <c r="V7347" s="6" t="s">
        <v>2196</v>
      </c>
      <c r="W7347" s="7">
        <v>0</v>
      </c>
      <c r="X7347" s="7">
        <v>0</v>
      </c>
      <c r="Y7347" s="7">
        <v>0</v>
      </c>
      <c r="Z7347" s="7">
        <v>0</v>
      </c>
      <c r="AA7347" s="7">
        <v>0</v>
      </c>
      <c r="AB7347" s="7">
        <v>0</v>
      </c>
      <c r="AC7347" s="7">
        <v>2</v>
      </c>
      <c r="AD7347" s="7">
        <v>0</v>
      </c>
      <c r="AE7347">
        <v>2</v>
      </c>
      <c r="AF7347">
        <v>0</v>
      </c>
      <c r="AG7347">
        <v>0</v>
      </c>
      <c r="AH7347">
        <v>0</v>
      </c>
      <c r="AI7347">
        <v>0</v>
      </c>
      <c r="AJ7347">
        <v>1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</row>
    <row r="7348" spans="1:44" x14ac:dyDescent="0.25">
      <c r="A7348">
        <v>1616252</v>
      </c>
      <c r="B7348">
        <v>799718</v>
      </c>
      <c r="C7348">
        <v>26.5348037291017</v>
      </c>
      <c r="D7348">
        <v>39.112774315587899</v>
      </c>
      <c r="E7348" s="68" t="s">
        <v>494</v>
      </c>
      <c r="F7348" s="8">
        <f>INDEX(Δεδομένα!$P:$P,MATCH('2020'!E7348,Δεδομένα!$O:$O,0))</f>
        <v>196</v>
      </c>
      <c r="G7348" s="6" t="s">
        <v>495</v>
      </c>
      <c r="H7348" s="2" t="str">
        <f>INDEX(Δεδομένα!B$1:B$51,MATCH('2020'!G7348,Δεδομένα!A$1:A$51,0))</f>
        <v>ΒΟΡΕΙΟΥ ΑΙΓΑΙΟΥ</v>
      </c>
      <c r="I7348" s="8">
        <f>INDEX(Δεδομένα!E$1:E$13,MATCH('2020'!H7348,Δεδομένα!D$1:D$13,0))</f>
        <v>11</v>
      </c>
      <c r="J7348" s="1">
        <v>44129</v>
      </c>
      <c r="K7348" s="6" t="s">
        <v>1954</v>
      </c>
      <c r="L7348" s="36" t="str">
        <f t="shared" si="456"/>
        <v>25/10/2020 12:37</v>
      </c>
      <c r="M7348" s="1">
        <v>44129</v>
      </c>
      <c r="N7348" s="6" t="s">
        <v>217</v>
      </c>
      <c r="O7348" s="36" t="str">
        <f t="shared" si="457"/>
        <v>25/10/2020 13:05</v>
      </c>
      <c r="P7348" s="46">
        <f t="shared" si="458"/>
        <v>1.9444444449618459E-2</v>
      </c>
      <c r="Q7348" s="48">
        <v>0</v>
      </c>
      <c r="R7348" s="47">
        <f t="shared" si="459"/>
        <v>28.000000007450581</v>
      </c>
      <c r="S7348" s="6" t="s">
        <v>44</v>
      </c>
      <c r="T7348" s="6" t="s">
        <v>499</v>
      </c>
      <c r="U7348" s="6" t="s">
        <v>1572</v>
      </c>
      <c r="V7348" s="6" t="s">
        <v>3011</v>
      </c>
      <c r="W7348" s="7">
        <v>0</v>
      </c>
      <c r="X7348" s="7">
        <v>0</v>
      </c>
      <c r="Y7348" s="7">
        <v>0</v>
      </c>
      <c r="Z7348" s="7">
        <v>0.01</v>
      </c>
      <c r="AA7348" s="7">
        <v>0</v>
      </c>
      <c r="AB7348" s="7">
        <v>0</v>
      </c>
      <c r="AC7348" s="7">
        <v>0</v>
      </c>
      <c r="AD7348" s="7">
        <v>0</v>
      </c>
      <c r="AE7348">
        <v>2</v>
      </c>
      <c r="AF7348">
        <v>0</v>
      </c>
      <c r="AG7348">
        <v>0</v>
      </c>
      <c r="AH7348">
        <v>0</v>
      </c>
      <c r="AI7348">
        <v>0</v>
      </c>
      <c r="AJ7348">
        <v>1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</row>
    <row r="7349" spans="1:44" x14ac:dyDescent="0.25">
      <c r="A7349">
        <v>1616260</v>
      </c>
      <c r="B7349">
        <v>799740</v>
      </c>
      <c r="C7349">
        <v>25.946347189931199</v>
      </c>
      <c r="D7349">
        <v>39.2310624649812</v>
      </c>
      <c r="E7349" s="68" t="s">
        <v>506</v>
      </c>
      <c r="F7349" s="8">
        <f>INDEX(Δεδομένα!$P:$P,MATCH('2020'!E7349,Δεδομένα!$O:$O,0))</f>
        <v>197</v>
      </c>
      <c r="G7349" s="6" t="s">
        <v>495</v>
      </c>
      <c r="H7349" s="2" t="str">
        <f>INDEX(Δεδομένα!B$1:B$51,MATCH('2020'!G7349,Δεδομένα!A$1:A$51,0))</f>
        <v>ΒΟΡΕΙΟΥ ΑΙΓΑΙΟΥ</v>
      </c>
      <c r="I7349" s="8">
        <f>INDEX(Δεδομένα!E$1:E$13,MATCH('2020'!H7349,Δεδομένα!D$1:D$13,0))</f>
        <v>11</v>
      </c>
      <c r="J7349" s="1">
        <v>44129</v>
      </c>
      <c r="K7349" s="6" t="s">
        <v>612</v>
      </c>
      <c r="L7349" s="36" t="str">
        <f t="shared" si="456"/>
        <v>25/10/2020 13:50</v>
      </c>
      <c r="M7349" s="1">
        <v>44129</v>
      </c>
      <c r="N7349" s="6" t="s">
        <v>2679</v>
      </c>
      <c r="O7349" s="36" t="str">
        <f t="shared" si="457"/>
        <v>25/10/2020 15:17</v>
      </c>
      <c r="P7349" s="46">
        <f t="shared" si="458"/>
        <v>6.0416666667151731E-2</v>
      </c>
      <c r="Q7349" s="48">
        <v>0</v>
      </c>
      <c r="R7349" s="47">
        <f t="shared" si="459"/>
        <v>87.000000000698492</v>
      </c>
      <c r="S7349" s="6" t="s">
        <v>44</v>
      </c>
      <c r="T7349" s="6" t="s">
        <v>508</v>
      </c>
      <c r="U7349" s="6" t="s">
        <v>5365</v>
      </c>
      <c r="V7349" s="6" t="s">
        <v>7470</v>
      </c>
      <c r="W7349" s="7">
        <v>0</v>
      </c>
      <c r="X7349" s="7">
        <v>0</v>
      </c>
      <c r="Y7349" s="7">
        <v>0</v>
      </c>
      <c r="Z7349" s="7">
        <v>0.5</v>
      </c>
      <c r="AA7349" s="7">
        <v>0</v>
      </c>
      <c r="AB7349" s="7">
        <v>0</v>
      </c>
      <c r="AC7349" s="7">
        <v>0</v>
      </c>
      <c r="AD7349" s="7">
        <v>0</v>
      </c>
      <c r="AE7349">
        <v>4</v>
      </c>
      <c r="AF7349">
        <v>0</v>
      </c>
      <c r="AG7349">
        <v>0</v>
      </c>
      <c r="AH7349">
        <v>0</v>
      </c>
      <c r="AI7349">
        <v>0</v>
      </c>
      <c r="AJ7349">
        <v>2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</row>
    <row r="7350" spans="1:44" x14ac:dyDescent="0.25">
      <c r="A7350">
        <v>1613024</v>
      </c>
      <c r="B7350">
        <v>799702</v>
      </c>
      <c r="C7350">
        <v>22.0233411126564</v>
      </c>
      <c r="D7350">
        <v>37.168047120946802</v>
      </c>
      <c r="E7350" s="68" t="s">
        <v>840</v>
      </c>
      <c r="F7350" s="8">
        <f>INDEX(Δεδομένα!$P:$P,MATCH('2020'!E7350,Δεδομένα!$O:$O,0))</f>
        <v>144</v>
      </c>
      <c r="G7350" s="6" t="s">
        <v>841</v>
      </c>
      <c r="H7350" s="2" t="str">
        <f>INDEX(Δεδομένα!B$1:B$51,MATCH('2020'!G7350,Δεδομένα!A$1:A$51,0))</f>
        <v>ΠΕΛΛΟΠΟΝΗΣΟΥ</v>
      </c>
      <c r="I7350" s="8">
        <f>INDEX(Δεδομένα!E$1:E$13,MATCH('2020'!H7350,Δεδομένα!D$1:D$13,0))</f>
        <v>8</v>
      </c>
      <c r="J7350" s="1">
        <v>44129</v>
      </c>
      <c r="K7350" s="6" t="s">
        <v>611</v>
      </c>
      <c r="L7350" s="36" t="str">
        <f t="shared" si="456"/>
        <v>25/10/2020 12:15</v>
      </c>
      <c r="M7350" s="1">
        <v>44129</v>
      </c>
      <c r="N7350" s="6" t="s">
        <v>347</v>
      </c>
      <c r="O7350" s="36" t="str">
        <f t="shared" si="457"/>
        <v>25/10/2020 13:10</v>
      </c>
      <c r="P7350" s="46">
        <f t="shared" si="458"/>
        <v>3.8194444445252884E-2</v>
      </c>
      <c r="Q7350" s="48">
        <v>0</v>
      </c>
      <c r="R7350" s="47">
        <f t="shared" si="459"/>
        <v>55.000000001164153</v>
      </c>
      <c r="S7350" s="6" t="s">
        <v>44</v>
      </c>
      <c r="T7350" s="6" t="s">
        <v>940</v>
      </c>
      <c r="U7350" s="6" t="s">
        <v>2213</v>
      </c>
      <c r="V7350" s="6" t="s">
        <v>2213</v>
      </c>
      <c r="W7350" s="7">
        <v>0</v>
      </c>
      <c r="X7350" s="7">
        <v>0</v>
      </c>
      <c r="Y7350" s="7">
        <v>0</v>
      </c>
      <c r="Z7350" s="7">
        <v>0</v>
      </c>
      <c r="AA7350" s="7">
        <v>0.05</v>
      </c>
      <c r="AB7350" s="7">
        <v>0</v>
      </c>
      <c r="AC7350" s="7">
        <v>0</v>
      </c>
      <c r="AD7350" s="7">
        <v>0</v>
      </c>
      <c r="AE7350">
        <v>5</v>
      </c>
      <c r="AF7350">
        <v>0</v>
      </c>
      <c r="AG7350">
        <v>0</v>
      </c>
      <c r="AH7350">
        <v>0</v>
      </c>
      <c r="AI7350">
        <v>0</v>
      </c>
      <c r="AJ7350">
        <v>2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</row>
    <row r="7351" spans="1:44" x14ac:dyDescent="0.25">
      <c r="A7351">
        <v>1601774</v>
      </c>
      <c r="B7351">
        <v>799763</v>
      </c>
      <c r="C7351">
        <v>25.0621147155762</v>
      </c>
      <c r="D7351">
        <v>41.0096435546875</v>
      </c>
      <c r="E7351" s="68" t="s">
        <v>120</v>
      </c>
      <c r="F7351" s="8">
        <f>INDEX(Δεδομένα!$P:$P,MATCH('2020'!E7351,Δεδομένα!$O:$O,0))</f>
        <v>30</v>
      </c>
      <c r="G7351" s="6" t="s">
        <v>121</v>
      </c>
      <c r="H7351" s="2" t="str">
        <f>INDEX(Δεδομένα!B$1:B$51,MATCH('2020'!G7351,Δεδομένα!A$1:A$51,0))</f>
        <v>ΑΝΑΤΟΛΙΚΗΣ ΜΑΚΕΔΟΝΙΑΣ ΚΑΙ ΘΡΑΚΗΣ</v>
      </c>
      <c r="I7351" s="8">
        <f>INDEX(Δεδομένα!E$1:E$13,MATCH('2020'!H7351,Δεδομένα!D$1:D$13,0))</f>
        <v>2</v>
      </c>
      <c r="J7351" s="1">
        <v>44129</v>
      </c>
      <c r="K7351" s="6" t="s">
        <v>2114</v>
      </c>
      <c r="L7351" s="36" t="str">
        <f t="shared" si="456"/>
        <v>25/10/2020 15:44</v>
      </c>
      <c r="M7351" s="1">
        <v>44129</v>
      </c>
      <c r="N7351" s="6" t="s">
        <v>1375</v>
      </c>
      <c r="O7351" s="36" t="str">
        <f t="shared" si="457"/>
        <v>25/10/2020 16:37</v>
      </c>
      <c r="P7351" s="46">
        <f t="shared" si="458"/>
        <v>3.680555555911269E-2</v>
      </c>
      <c r="Q7351" s="48">
        <v>0</v>
      </c>
      <c r="R7351" s="47">
        <f t="shared" si="459"/>
        <v>53.000000005122274</v>
      </c>
      <c r="S7351" s="6" t="s">
        <v>44</v>
      </c>
      <c r="T7351" s="6" t="s">
        <v>129</v>
      </c>
      <c r="U7351" s="6" t="s">
        <v>44</v>
      </c>
      <c r="V7351" s="6" t="s">
        <v>7236</v>
      </c>
      <c r="W7351" s="7">
        <v>0</v>
      </c>
      <c r="X7351" s="7">
        <v>0</v>
      </c>
      <c r="Y7351" s="7">
        <v>0</v>
      </c>
      <c r="Z7351" s="7">
        <v>0</v>
      </c>
      <c r="AA7351" s="7">
        <v>0</v>
      </c>
      <c r="AB7351" s="7">
        <v>5</v>
      </c>
      <c r="AC7351" s="7">
        <v>0</v>
      </c>
      <c r="AD7351" s="7">
        <v>0</v>
      </c>
      <c r="AE7351">
        <v>3</v>
      </c>
      <c r="AF7351">
        <v>0</v>
      </c>
      <c r="AG7351">
        <v>0</v>
      </c>
      <c r="AH7351">
        <v>0</v>
      </c>
      <c r="AI7351">
        <v>0</v>
      </c>
      <c r="AJ7351">
        <v>1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</row>
    <row r="7352" spans="1:44" x14ac:dyDescent="0.25">
      <c r="A7352">
        <v>1601619</v>
      </c>
      <c r="B7352">
        <v>799680</v>
      </c>
      <c r="C7352">
        <v>22.5625002298619</v>
      </c>
      <c r="D7352">
        <v>40.257957377962597</v>
      </c>
      <c r="E7352" s="68" t="s">
        <v>978</v>
      </c>
      <c r="F7352" s="8">
        <f>INDEX(Δεδομένα!$P:$P,MATCH('2020'!E7352,Δεδομένα!$O:$O,0))</f>
        <v>67</v>
      </c>
      <c r="G7352" s="6" t="s">
        <v>917</v>
      </c>
      <c r="H7352" s="2" t="str">
        <f>INDEX(Δεδομένα!B$1:B$51,MATCH('2020'!G7352,Δεδομένα!A$1:A$51,0))</f>
        <v>ΚΕΝΤΡΙΚΗΣ ΜΑΚΕΔΟΝΙΑΣ</v>
      </c>
      <c r="I7352" s="8">
        <f>INDEX(Δεδομένα!E$1:E$13,MATCH('2020'!H7352,Δεδομένα!D$1:D$13,0))</f>
        <v>3</v>
      </c>
      <c r="J7352" s="1">
        <v>44129</v>
      </c>
      <c r="K7352" s="6" t="s">
        <v>1235</v>
      </c>
      <c r="L7352" s="36" t="str">
        <f t="shared" si="456"/>
        <v>25/10/2020 11:25</v>
      </c>
      <c r="M7352" s="1">
        <v>44129</v>
      </c>
      <c r="N7352" s="6" t="s">
        <v>1321</v>
      </c>
      <c r="O7352" s="36" t="str">
        <f t="shared" si="457"/>
        <v>25/10/2020 13:42</v>
      </c>
      <c r="P7352" s="46">
        <f t="shared" si="458"/>
        <v>9.5138888886140194E-2</v>
      </c>
      <c r="Q7352" s="48">
        <v>0</v>
      </c>
      <c r="R7352" s="47">
        <f t="shared" si="459"/>
        <v>136.99999999604188</v>
      </c>
      <c r="S7352" s="6" t="s">
        <v>44</v>
      </c>
      <c r="T7352" s="6" t="s">
        <v>980</v>
      </c>
      <c r="U7352" s="6" t="s">
        <v>4802</v>
      </c>
      <c r="V7352" s="6" t="s">
        <v>7463</v>
      </c>
      <c r="W7352" s="7">
        <v>0</v>
      </c>
      <c r="X7352" s="7">
        <v>0</v>
      </c>
      <c r="Y7352" s="7">
        <v>0</v>
      </c>
      <c r="Z7352" s="7">
        <v>0</v>
      </c>
      <c r="AA7352" s="7">
        <v>0</v>
      </c>
      <c r="AB7352" s="7">
        <v>1.5</v>
      </c>
      <c r="AC7352" s="7">
        <v>0</v>
      </c>
      <c r="AD7352" s="7">
        <v>0</v>
      </c>
      <c r="AE7352">
        <v>6</v>
      </c>
      <c r="AF7352">
        <v>0</v>
      </c>
      <c r="AG7352">
        <v>0</v>
      </c>
      <c r="AH7352">
        <v>0</v>
      </c>
      <c r="AI7352">
        <v>0</v>
      </c>
      <c r="AJ7352">
        <v>3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</row>
    <row r="7353" spans="1:44" x14ac:dyDescent="0.25">
      <c r="A7353">
        <v>1604860</v>
      </c>
      <c r="B7353">
        <v>799743</v>
      </c>
      <c r="C7353">
        <v>22.402289439285699</v>
      </c>
      <c r="D7353">
        <v>40.420149132692401</v>
      </c>
      <c r="E7353" s="68" t="s">
        <v>1190</v>
      </c>
      <c r="F7353" s="8">
        <f>INDEX(Δεδομένα!$P:$P,MATCH('2020'!E7353,Δεδομένα!$O:$O,0))</f>
        <v>68</v>
      </c>
      <c r="G7353" s="6" t="s">
        <v>917</v>
      </c>
      <c r="H7353" s="2" t="str">
        <f>INDEX(Δεδομένα!B$1:B$51,MATCH('2020'!G7353,Δεδομένα!A$1:A$51,0))</f>
        <v>ΚΕΝΤΡΙΚΗΣ ΜΑΚΕΔΟΝΙΑΣ</v>
      </c>
      <c r="I7353" s="8">
        <f>INDEX(Δεδομένα!E$1:E$13,MATCH('2020'!H7353,Δεδομένα!D$1:D$13,0))</f>
        <v>3</v>
      </c>
      <c r="J7353" s="1">
        <v>44129</v>
      </c>
      <c r="K7353" s="6" t="s">
        <v>2186</v>
      </c>
      <c r="L7353" s="36" t="str">
        <f t="shared" si="456"/>
        <v>25/10/2020 14:39</v>
      </c>
      <c r="M7353" s="1">
        <v>44129</v>
      </c>
      <c r="N7353" s="6" t="s">
        <v>104</v>
      </c>
      <c r="O7353" s="36" t="str">
        <f t="shared" si="457"/>
        <v>25/10/2020 15:30</v>
      </c>
      <c r="P7353" s="46">
        <f t="shared" si="458"/>
        <v>3.5416666665696539E-2</v>
      </c>
      <c r="Q7353" s="48">
        <v>0</v>
      </c>
      <c r="R7353" s="47">
        <f t="shared" si="459"/>
        <v>50.999999998603016</v>
      </c>
      <c r="S7353" s="6" t="s">
        <v>44</v>
      </c>
      <c r="T7353" s="6" t="s">
        <v>1191</v>
      </c>
      <c r="U7353" s="6" t="s">
        <v>2033</v>
      </c>
      <c r="V7353" s="6" t="s">
        <v>2033</v>
      </c>
      <c r="W7353" s="7">
        <v>0</v>
      </c>
      <c r="X7353" s="7">
        <v>0</v>
      </c>
      <c r="Y7353" s="7">
        <v>0</v>
      </c>
      <c r="Z7353" s="7">
        <v>0</v>
      </c>
      <c r="AA7353" s="7">
        <v>0</v>
      </c>
      <c r="AB7353" s="7">
        <v>0.03</v>
      </c>
      <c r="AC7353" s="7">
        <v>0</v>
      </c>
      <c r="AD7353" s="7">
        <v>0</v>
      </c>
      <c r="AE7353">
        <v>2</v>
      </c>
      <c r="AF7353">
        <v>0</v>
      </c>
      <c r="AG7353">
        <v>0</v>
      </c>
      <c r="AH7353">
        <v>0</v>
      </c>
      <c r="AI7353">
        <v>0</v>
      </c>
      <c r="AJ7353">
        <v>1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</row>
    <row r="7354" spans="1:44" x14ac:dyDescent="0.25">
      <c r="A7354">
        <v>1604524</v>
      </c>
      <c r="B7354">
        <v>799754</v>
      </c>
      <c r="C7354">
        <v>22.551559663575599</v>
      </c>
      <c r="D7354">
        <v>40.4187046092391</v>
      </c>
      <c r="E7354" s="68" t="s">
        <v>1190</v>
      </c>
      <c r="F7354" s="8">
        <f>INDEX(Δεδομένα!$P:$P,MATCH('2020'!E7354,Δεδομένα!$O:$O,0))</f>
        <v>68</v>
      </c>
      <c r="G7354" s="6" t="s">
        <v>917</v>
      </c>
      <c r="H7354" s="2" t="str">
        <f>INDEX(Δεδομένα!B$1:B$51,MATCH('2020'!G7354,Δεδομένα!A$1:A$51,0))</f>
        <v>ΚΕΝΤΡΙΚΗΣ ΜΑΚΕΔΟΝΙΑΣ</v>
      </c>
      <c r="I7354" s="8">
        <f>INDEX(Δεδομένα!E$1:E$13,MATCH('2020'!H7354,Δεδομένα!D$1:D$13,0))</f>
        <v>3</v>
      </c>
      <c r="J7354" s="1">
        <v>44129</v>
      </c>
      <c r="K7354" s="6" t="s">
        <v>1052</v>
      </c>
      <c r="L7354" s="36" t="str">
        <f t="shared" si="456"/>
        <v>25/10/2020 15:14</v>
      </c>
      <c r="M7354" s="1">
        <v>44129</v>
      </c>
      <c r="N7354" s="6" t="s">
        <v>156</v>
      </c>
      <c r="O7354" s="36" t="str">
        <f t="shared" si="457"/>
        <v>25/10/2020 17:30</v>
      </c>
      <c r="P7354" s="46">
        <f t="shared" si="458"/>
        <v>9.4444444439432118E-2</v>
      </c>
      <c r="Q7354" s="48">
        <v>0</v>
      </c>
      <c r="R7354" s="47">
        <f t="shared" si="459"/>
        <v>135.99999999278225</v>
      </c>
      <c r="S7354" s="6" t="s">
        <v>44</v>
      </c>
      <c r="T7354" s="6" t="s">
        <v>1191</v>
      </c>
      <c r="U7354" s="6" t="s">
        <v>1316</v>
      </c>
      <c r="V7354" s="6" t="s">
        <v>2882</v>
      </c>
      <c r="W7354" s="7">
        <v>0</v>
      </c>
      <c r="X7354" s="7">
        <v>0</v>
      </c>
      <c r="Y7354" s="7">
        <v>0</v>
      </c>
      <c r="Z7354" s="7">
        <v>0</v>
      </c>
      <c r="AA7354" s="7">
        <v>0</v>
      </c>
      <c r="AB7354" s="7">
        <v>0</v>
      </c>
      <c r="AC7354" s="7">
        <v>0</v>
      </c>
      <c r="AD7354" s="7">
        <v>0.1</v>
      </c>
      <c r="AE7354">
        <v>2</v>
      </c>
      <c r="AF7354">
        <v>0</v>
      </c>
      <c r="AG7354">
        <v>0</v>
      </c>
      <c r="AH7354">
        <v>0</v>
      </c>
      <c r="AI7354">
        <v>0</v>
      </c>
      <c r="AJ7354">
        <v>1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</row>
    <row r="7355" spans="1:44" x14ac:dyDescent="0.25">
      <c r="A7355">
        <v>1606555</v>
      </c>
      <c r="B7355">
        <v>799687</v>
      </c>
      <c r="C7355">
        <v>24.651148362635102</v>
      </c>
      <c r="D7355">
        <v>35.306934289970201</v>
      </c>
      <c r="E7355" s="68" t="s">
        <v>1608</v>
      </c>
      <c r="F7355" s="8">
        <f>INDEX(Δεδομένα!$P:$P,MATCH('2020'!E7355,Δεδομένα!$O:$O,0))</f>
        <v>219</v>
      </c>
      <c r="G7355" s="6" t="s">
        <v>869</v>
      </c>
      <c r="H7355" s="2" t="str">
        <f>INDEX(Δεδομένα!B$1:B$51,MATCH('2020'!G7355,Δεδομένα!A$1:A$51,0))</f>
        <v>ΚΡΗΤΗΣ</v>
      </c>
      <c r="I7355" s="8">
        <f>INDEX(Δεδομένα!E$1:E$13,MATCH('2020'!H7355,Δεδομένα!D$1:D$13,0))</f>
        <v>12</v>
      </c>
      <c r="J7355" s="1">
        <v>44129</v>
      </c>
      <c r="K7355" s="6" t="s">
        <v>645</v>
      </c>
      <c r="L7355" s="36" t="str">
        <f t="shared" si="456"/>
        <v>25/10/2020 11:30</v>
      </c>
      <c r="M7355" s="1">
        <v>44130</v>
      </c>
      <c r="N7355" s="6" t="s">
        <v>456</v>
      </c>
      <c r="O7355" s="36" t="str">
        <f t="shared" si="457"/>
        <v>26/10/2020 16:38</v>
      </c>
      <c r="P7355" s="49">
        <f t="shared" si="458"/>
        <v>1.2138888888948713</v>
      </c>
      <c r="Q7355" s="50">
        <f>1*24</f>
        <v>24</v>
      </c>
      <c r="R7355" s="47">
        <f t="shared" si="459"/>
        <v>1748.0000000086147</v>
      </c>
      <c r="S7355" s="6" t="s">
        <v>44</v>
      </c>
      <c r="T7355" s="6" t="s">
        <v>1610</v>
      </c>
      <c r="U7355" s="6" t="s">
        <v>44</v>
      </c>
      <c r="V7355" s="6" t="s">
        <v>6151</v>
      </c>
      <c r="W7355" s="7">
        <v>0</v>
      </c>
      <c r="X7355" s="7">
        <v>0</v>
      </c>
      <c r="Y7355" s="7">
        <v>0</v>
      </c>
      <c r="Z7355" s="7">
        <v>0</v>
      </c>
      <c r="AA7355" s="7">
        <v>0</v>
      </c>
      <c r="AB7355" s="7">
        <v>0</v>
      </c>
      <c r="AC7355" s="7">
        <v>0</v>
      </c>
      <c r="AD7355" s="7">
        <v>0</v>
      </c>
      <c r="AE7355">
        <v>20</v>
      </c>
      <c r="AF7355">
        <v>0</v>
      </c>
      <c r="AG7355">
        <v>0</v>
      </c>
      <c r="AH7355">
        <v>0</v>
      </c>
      <c r="AI7355">
        <v>0</v>
      </c>
      <c r="AJ7355">
        <v>7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</row>
    <row r="7356" spans="1:44" x14ac:dyDescent="0.25">
      <c r="A7356">
        <v>1609734</v>
      </c>
      <c r="B7356">
        <v>799748</v>
      </c>
      <c r="C7356">
        <v>25.394796897387401</v>
      </c>
      <c r="D7356">
        <v>41.036440141671001</v>
      </c>
      <c r="E7356" s="68" t="s">
        <v>946</v>
      </c>
      <c r="F7356" s="8">
        <f>INDEX(Δεδομένα!$P:$P,MATCH('2020'!E7356,Δεδομένα!$O:$O,0))</f>
        <v>19</v>
      </c>
      <c r="G7356" s="6" t="s">
        <v>64</v>
      </c>
      <c r="H7356" s="2" t="str">
        <f>INDEX(Δεδομένα!B$1:B$51,MATCH('2020'!G7356,Δεδομένα!A$1:A$51,0))</f>
        <v>ΑΝΑΤΟΛΙΚΗΣ ΜΑΚΕΔΟΝΙΑΣ ΚΑΙ ΘΡΑΚΗΣ</v>
      </c>
      <c r="I7356" s="8">
        <f>INDEX(Δεδομένα!E$1:E$13,MATCH('2020'!H7356,Δεδομένα!D$1:D$13,0))</f>
        <v>2</v>
      </c>
      <c r="J7356" s="1">
        <v>44129</v>
      </c>
      <c r="K7356" s="6" t="s">
        <v>59</v>
      </c>
      <c r="L7356" s="36" t="str">
        <f t="shared" si="456"/>
        <v>25/10/2020 15:00</v>
      </c>
      <c r="M7356" s="1">
        <v>44129</v>
      </c>
      <c r="N7356" s="6" t="s">
        <v>280</v>
      </c>
      <c r="O7356" s="36" t="str">
        <f t="shared" si="457"/>
        <v>25/10/2020 15:25</v>
      </c>
      <c r="P7356" s="46">
        <f t="shared" si="458"/>
        <v>1.7361111109494232E-2</v>
      </c>
      <c r="Q7356" s="48">
        <v>0</v>
      </c>
      <c r="R7356" s="47">
        <f t="shared" si="459"/>
        <v>24.999999997671694</v>
      </c>
      <c r="S7356" s="6" t="s">
        <v>44</v>
      </c>
      <c r="T7356" s="6" t="s">
        <v>948</v>
      </c>
      <c r="U7356" s="6" t="s">
        <v>44</v>
      </c>
      <c r="V7356" s="6" t="s">
        <v>6428</v>
      </c>
      <c r="W7356" s="7">
        <v>0</v>
      </c>
      <c r="X7356" s="7">
        <v>0</v>
      </c>
      <c r="Y7356" s="7">
        <v>0</v>
      </c>
      <c r="Z7356" s="7">
        <v>2</v>
      </c>
      <c r="AA7356" s="7">
        <v>0</v>
      </c>
      <c r="AB7356" s="7">
        <v>0</v>
      </c>
      <c r="AC7356" s="7">
        <v>0</v>
      </c>
      <c r="AD7356" s="7">
        <v>0</v>
      </c>
      <c r="AE7356">
        <v>2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</row>
    <row r="7357" spans="1:44" x14ac:dyDescent="0.25">
      <c r="A7357">
        <v>1612092</v>
      </c>
      <c r="B7357">
        <v>799724</v>
      </c>
      <c r="C7357">
        <v>21.691407660313999</v>
      </c>
      <c r="D7357">
        <v>39.492717268057</v>
      </c>
      <c r="E7357" s="68" t="s">
        <v>1155</v>
      </c>
      <c r="F7357" s="8">
        <f>INDEX(Δεδομένα!$P:$P,MATCH('2020'!E7357,Δεδομένα!$O:$O,0))</f>
        <v>111</v>
      </c>
      <c r="G7357" s="6" t="s">
        <v>884</v>
      </c>
      <c r="H7357" s="2" t="str">
        <f>INDEX(Δεδομένα!B$1:B$51,MATCH('2020'!G7357,Δεδομένα!A$1:A$51,0))</f>
        <v>ΘΕΣΣΑΛΙΑΣ</v>
      </c>
      <c r="I7357" s="8">
        <f>INDEX(Δεδομένα!E$1:E$13,MATCH('2020'!H7357,Δεδομένα!D$1:D$13,0))</f>
        <v>6</v>
      </c>
      <c r="J7357" s="1">
        <v>44129</v>
      </c>
      <c r="K7357" s="6" t="s">
        <v>171</v>
      </c>
      <c r="L7357" s="36" t="str">
        <f t="shared" si="456"/>
        <v>25/10/2020 13:00</v>
      </c>
      <c r="M7357" s="1">
        <v>44129</v>
      </c>
      <c r="N7357" s="6" t="s">
        <v>384</v>
      </c>
      <c r="O7357" s="36" t="str">
        <f t="shared" si="457"/>
        <v>25/10/2020 14:45</v>
      </c>
      <c r="P7357" s="46">
        <f t="shared" si="458"/>
        <v>7.2916666671517305E-2</v>
      </c>
      <c r="Q7357" s="48">
        <v>0</v>
      </c>
      <c r="R7357" s="47">
        <f t="shared" si="459"/>
        <v>105.00000000698492</v>
      </c>
      <c r="S7357" s="6" t="s">
        <v>44</v>
      </c>
      <c r="T7357" s="6" t="s">
        <v>1157</v>
      </c>
      <c r="U7357" s="6" t="s">
        <v>44</v>
      </c>
      <c r="V7357" s="6" t="s">
        <v>5051</v>
      </c>
      <c r="W7357" s="7">
        <v>0</v>
      </c>
      <c r="X7357" s="7">
        <v>0</v>
      </c>
      <c r="Y7357" s="7">
        <v>0</v>
      </c>
      <c r="Z7357" s="7">
        <v>0</v>
      </c>
      <c r="AA7357" s="7">
        <v>0.2</v>
      </c>
      <c r="AB7357" s="7">
        <v>0</v>
      </c>
      <c r="AC7357" s="7">
        <v>4</v>
      </c>
      <c r="AD7357" s="7">
        <v>0</v>
      </c>
      <c r="AE7357">
        <v>2</v>
      </c>
      <c r="AF7357">
        <v>0</v>
      </c>
      <c r="AG7357">
        <v>0</v>
      </c>
      <c r="AH7357">
        <v>0</v>
      </c>
      <c r="AI7357">
        <v>0</v>
      </c>
      <c r="AJ7357">
        <v>1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</row>
    <row r="7358" spans="1:44" x14ac:dyDescent="0.25">
      <c r="A7358">
        <v>1617587</v>
      </c>
      <c r="B7358">
        <v>799735</v>
      </c>
      <c r="C7358">
        <v>21.501904687487102</v>
      </c>
      <c r="D7358">
        <v>40.7659768343376</v>
      </c>
      <c r="E7358" s="68" t="s">
        <v>2026</v>
      </c>
      <c r="F7358" s="8">
        <f>INDEX(Δεδομένα!$P:$P,MATCH('2020'!E7358,Δεδομένα!$O:$O,0))</f>
        <v>74</v>
      </c>
      <c r="G7358" s="6" t="s">
        <v>1030</v>
      </c>
      <c r="H7358" s="2" t="str">
        <f>INDEX(Δεδομένα!B$1:B$51,MATCH('2020'!G7358,Δεδομένα!A$1:A$51,0))</f>
        <v>ΔΥΤΙΚΗΣ ΜΑΚΕΔΟΝΙΑΣ</v>
      </c>
      <c r="I7358" s="8">
        <f>INDEX(Δεδομένα!E$1:E$13,MATCH('2020'!H7358,Δεδομένα!D$1:D$13,0))</f>
        <v>4</v>
      </c>
      <c r="J7358" s="1">
        <v>44129</v>
      </c>
      <c r="K7358" s="6" t="s">
        <v>362</v>
      </c>
      <c r="L7358" s="36" t="str">
        <f t="shared" si="456"/>
        <v>25/10/2020 14:00</v>
      </c>
      <c r="M7358" s="1">
        <v>44129</v>
      </c>
      <c r="N7358" s="6" t="s">
        <v>1160</v>
      </c>
      <c r="O7358" s="36" t="str">
        <f t="shared" si="457"/>
        <v>25/10/2020 14:21</v>
      </c>
      <c r="P7358" s="46">
        <f t="shared" si="458"/>
        <v>1.4583333329937886E-2</v>
      </c>
      <c r="Q7358" s="48">
        <v>0</v>
      </c>
      <c r="R7358" s="47">
        <f t="shared" si="459"/>
        <v>20.999999995110556</v>
      </c>
      <c r="S7358" s="6" t="s">
        <v>44</v>
      </c>
      <c r="T7358" s="6" t="s">
        <v>2027</v>
      </c>
      <c r="U7358" s="6" t="s">
        <v>44</v>
      </c>
      <c r="V7358" s="6" t="s">
        <v>7469</v>
      </c>
      <c r="W7358" s="7">
        <v>0</v>
      </c>
      <c r="X7358" s="7">
        <v>0</v>
      </c>
      <c r="Y7358" s="7">
        <v>0</v>
      </c>
      <c r="Z7358" s="7">
        <v>0</v>
      </c>
      <c r="AA7358" s="7">
        <v>0</v>
      </c>
      <c r="AB7358" s="7">
        <v>0.5</v>
      </c>
      <c r="AC7358" s="7">
        <v>0</v>
      </c>
      <c r="AD7358" s="7">
        <v>0</v>
      </c>
      <c r="AE7358">
        <v>2</v>
      </c>
      <c r="AF7358" t="s">
        <v>44</v>
      </c>
      <c r="AG7358">
        <v>0</v>
      </c>
      <c r="AH7358">
        <v>0</v>
      </c>
      <c r="AI7358">
        <v>0</v>
      </c>
      <c r="AJ7358">
        <v>1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</row>
    <row r="7359" spans="1:44" x14ac:dyDescent="0.25">
      <c r="A7359">
        <v>1616967</v>
      </c>
      <c r="B7359">
        <v>799691</v>
      </c>
      <c r="C7359">
        <v>23.629678432949898</v>
      </c>
      <c r="D7359">
        <v>35.438379059372203</v>
      </c>
      <c r="E7359" s="68" t="s">
        <v>1691</v>
      </c>
      <c r="F7359" s="8">
        <f>INDEX(Δεδομένα!$P:$P,MATCH('2020'!E7359,Δεδομένα!$O:$O,0))</f>
        <v>217</v>
      </c>
      <c r="G7359" s="6" t="s">
        <v>775</v>
      </c>
      <c r="H7359" s="2" t="str">
        <f>INDEX(Δεδομένα!B$1:B$51,MATCH('2020'!G7359,Δεδομένα!A$1:A$51,0))</f>
        <v>ΚΡΗΤΗΣ</v>
      </c>
      <c r="I7359" s="8">
        <f>INDEX(Δεδομένα!E$1:E$13,MATCH('2020'!H7359,Δεδομένα!D$1:D$13,0))</f>
        <v>12</v>
      </c>
      <c r="J7359" s="1">
        <v>44129</v>
      </c>
      <c r="K7359" s="6" t="s">
        <v>645</v>
      </c>
      <c r="L7359" s="36" t="str">
        <f t="shared" si="456"/>
        <v>25/10/2020 11:30</v>
      </c>
      <c r="M7359" s="1">
        <v>44129</v>
      </c>
      <c r="N7359" s="6" t="s">
        <v>3539</v>
      </c>
      <c r="O7359" s="36" t="str">
        <f t="shared" si="457"/>
        <v>25/10/2020 15:12</v>
      </c>
      <c r="P7359" s="46">
        <f t="shared" si="458"/>
        <v>0.15416666666715173</v>
      </c>
      <c r="Q7359" s="48">
        <v>0</v>
      </c>
      <c r="R7359" s="47">
        <f t="shared" si="459"/>
        <v>222.00000000069849</v>
      </c>
      <c r="S7359" s="6" t="s">
        <v>44</v>
      </c>
      <c r="T7359" s="6" t="s">
        <v>788</v>
      </c>
      <c r="U7359" s="6" t="s">
        <v>44</v>
      </c>
      <c r="V7359" s="6" t="s">
        <v>7465</v>
      </c>
      <c r="W7359" s="7">
        <v>0</v>
      </c>
      <c r="X7359" s="7">
        <v>0</v>
      </c>
      <c r="Y7359" s="7">
        <v>0</v>
      </c>
      <c r="Z7359" s="7">
        <v>0.9</v>
      </c>
      <c r="AA7359" s="7">
        <v>0</v>
      </c>
      <c r="AB7359" s="7">
        <v>0</v>
      </c>
      <c r="AC7359" s="7">
        <v>0</v>
      </c>
      <c r="AD7359" s="7">
        <v>0</v>
      </c>
      <c r="AE7359">
        <v>2</v>
      </c>
      <c r="AF7359">
        <v>0</v>
      </c>
      <c r="AG7359">
        <v>0</v>
      </c>
      <c r="AH7359">
        <v>0</v>
      </c>
      <c r="AI7359">
        <v>0</v>
      </c>
      <c r="AJ7359">
        <v>1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</row>
    <row r="7360" spans="1:44" x14ac:dyDescent="0.25">
      <c r="A7360">
        <v>1616968</v>
      </c>
      <c r="B7360">
        <v>799778</v>
      </c>
      <c r="C7360">
        <v>23.746154515400999</v>
      </c>
      <c r="D7360">
        <v>35.413372828165897</v>
      </c>
      <c r="E7360" s="68" t="s">
        <v>784</v>
      </c>
      <c r="F7360" s="8">
        <f>INDEX(Δεδομένα!$P:$P,MATCH('2020'!E7360,Δεδομένα!$O:$O,0))</f>
        <v>218</v>
      </c>
      <c r="G7360" s="6" t="s">
        <v>775</v>
      </c>
      <c r="H7360" s="2" t="str">
        <f>INDEX(Δεδομένα!B$1:B$51,MATCH('2020'!G7360,Δεδομένα!A$1:A$51,0))</f>
        <v>ΚΡΗΤΗΣ</v>
      </c>
      <c r="I7360" s="8">
        <f>INDEX(Δεδομένα!E$1:E$13,MATCH('2020'!H7360,Δεδομένα!D$1:D$13,0))</f>
        <v>12</v>
      </c>
      <c r="J7360" s="1">
        <v>44129</v>
      </c>
      <c r="K7360" s="6" t="s">
        <v>198</v>
      </c>
      <c r="L7360" s="36" t="str">
        <f t="shared" si="456"/>
        <v>25/10/2020 16:30</v>
      </c>
      <c r="M7360" s="1">
        <v>44129</v>
      </c>
      <c r="N7360" s="6" t="s">
        <v>392</v>
      </c>
      <c r="O7360" s="36" t="str">
        <f t="shared" si="457"/>
        <v>25/10/2020 21:00</v>
      </c>
      <c r="P7360" s="46">
        <f t="shared" si="458"/>
        <v>0.1875</v>
      </c>
      <c r="Q7360" s="48">
        <v>0</v>
      </c>
      <c r="R7360" s="47">
        <f t="shared" si="459"/>
        <v>270</v>
      </c>
      <c r="S7360" s="6" t="s">
        <v>44</v>
      </c>
      <c r="T7360" s="6" t="s">
        <v>777</v>
      </c>
      <c r="U7360" s="6" t="s">
        <v>7473</v>
      </c>
      <c r="V7360" s="6" t="s">
        <v>7474</v>
      </c>
      <c r="W7360" s="7">
        <v>0</v>
      </c>
      <c r="X7360" s="7">
        <v>2</v>
      </c>
      <c r="Y7360" s="7">
        <v>0</v>
      </c>
      <c r="Z7360" s="7">
        <v>0</v>
      </c>
      <c r="AA7360" s="7">
        <v>0</v>
      </c>
      <c r="AB7360" s="7">
        <v>0</v>
      </c>
      <c r="AC7360" s="7">
        <v>0</v>
      </c>
      <c r="AD7360" s="7">
        <v>0</v>
      </c>
      <c r="AE7360">
        <v>10</v>
      </c>
      <c r="AF7360">
        <v>0</v>
      </c>
      <c r="AG7360">
        <v>0</v>
      </c>
      <c r="AH7360">
        <v>0</v>
      </c>
      <c r="AI7360">
        <v>0</v>
      </c>
      <c r="AJ7360">
        <v>5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</row>
    <row r="7361" spans="1:44" x14ac:dyDescent="0.25">
      <c r="A7361">
        <v>1603684</v>
      </c>
      <c r="B7361">
        <v>800040</v>
      </c>
      <c r="C7361">
        <v>23.484667166377498</v>
      </c>
      <c r="D7361">
        <v>38.384561606423702</v>
      </c>
      <c r="E7361" s="68" t="s">
        <v>845</v>
      </c>
      <c r="F7361" s="8">
        <f>INDEX(Δεδομένα!$P:$P,MATCH('2020'!E7361,Δεδομένα!$O:$O,0))</f>
        <v>176</v>
      </c>
      <c r="G7361" s="6" t="s">
        <v>846</v>
      </c>
      <c r="H7361" s="2" t="str">
        <f>INDEX(Δεδομένα!B$1:B$51,MATCH('2020'!G7361,Δεδομένα!A$1:A$51,0))</f>
        <v>ΣΤΕΡΕΑΣ ΕΛΛΑΔΟΣ</v>
      </c>
      <c r="I7361" s="8">
        <f>INDEX(Δεδομένα!E$1:E$13,MATCH('2020'!H7361,Δεδομένα!D$1:D$13,0))</f>
        <v>9</v>
      </c>
      <c r="J7361" s="1">
        <v>44130</v>
      </c>
      <c r="K7361" s="6" t="s">
        <v>1698</v>
      </c>
      <c r="L7361" s="36" t="str">
        <f t="shared" si="456"/>
        <v>26/10/2020 17:54</v>
      </c>
      <c r="M7361" s="1">
        <v>44130</v>
      </c>
      <c r="N7361" s="6" t="s">
        <v>234</v>
      </c>
      <c r="O7361" s="36" t="str">
        <f t="shared" si="457"/>
        <v>26/10/2020 19:05</v>
      </c>
      <c r="P7361" s="46">
        <f t="shared" si="458"/>
        <v>4.9305555556202307E-2</v>
      </c>
      <c r="Q7361" s="48">
        <v>0</v>
      </c>
      <c r="R7361" s="47">
        <f t="shared" si="459"/>
        <v>71.000000000931323</v>
      </c>
      <c r="S7361" s="6" t="s">
        <v>44</v>
      </c>
      <c r="T7361" s="6" t="s">
        <v>1992</v>
      </c>
      <c r="U7361" s="6" t="s">
        <v>44</v>
      </c>
      <c r="V7361" s="6" t="s">
        <v>7487</v>
      </c>
      <c r="W7361" s="7">
        <v>0</v>
      </c>
      <c r="X7361" s="7">
        <v>0</v>
      </c>
      <c r="Y7361" s="7">
        <v>0</v>
      </c>
      <c r="Z7361" s="7">
        <v>0</v>
      </c>
      <c r="AA7361" s="7">
        <v>0</v>
      </c>
      <c r="AB7361" s="7">
        <v>0</v>
      </c>
      <c r="AC7361" s="7">
        <v>20</v>
      </c>
      <c r="AD7361" s="7">
        <v>0</v>
      </c>
      <c r="AE7361">
        <v>2</v>
      </c>
      <c r="AF7361">
        <v>0</v>
      </c>
      <c r="AG7361">
        <v>0</v>
      </c>
      <c r="AH7361">
        <v>0</v>
      </c>
      <c r="AI7361">
        <v>0</v>
      </c>
      <c r="AJ7361">
        <v>1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</row>
    <row r="7362" spans="1:44" x14ac:dyDescent="0.25">
      <c r="A7362">
        <v>1603703</v>
      </c>
      <c r="B7362">
        <v>800085</v>
      </c>
      <c r="C7362">
        <v>23.301458287474102</v>
      </c>
      <c r="D7362">
        <v>38.319682157024303</v>
      </c>
      <c r="E7362" s="68" t="s">
        <v>845</v>
      </c>
      <c r="F7362" s="8">
        <f>INDEX(Δεδομένα!$P:$P,MATCH('2020'!E7362,Δεδομένα!$O:$O,0))</f>
        <v>176</v>
      </c>
      <c r="G7362" s="6" t="s">
        <v>846</v>
      </c>
      <c r="H7362" s="2" t="str">
        <f>INDEX(Δεδομένα!B$1:B$51,MATCH('2020'!G7362,Δεδομένα!A$1:A$51,0))</f>
        <v>ΣΤΕΡΕΑΣ ΕΛΛΑΔΟΣ</v>
      </c>
      <c r="I7362" s="8">
        <f>INDEX(Δεδομένα!E$1:E$13,MATCH('2020'!H7362,Δεδομένα!D$1:D$13,0))</f>
        <v>9</v>
      </c>
      <c r="J7362" s="1">
        <v>44130</v>
      </c>
      <c r="K7362" s="6" t="s">
        <v>633</v>
      </c>
      <c r="L7362" s="36" t="str">
        <f t="shared" si="456"/>
        <v>26/10/2020 22:15</v>
      </c>
      <c r="M7362" s="1">
        <v>44130</v>
      </c>
      <c r="N7362" s="6" t="s">
        <v>764</v>
      </c>
      <c r="O7362" s="36" t="str">
        <f t="shared" si="457"/>
        <v>26/10/2020 22:30</v>
      </c>
      <c r="P7362" s="46">
        <f t="shared" si="458"/>
        <v>1.0416666664241347E-2</v>
      </c>
      <c r="Q7362" s="48">
        <v>0</v>
      </c>
      <c r="R7362" s="47">
        <f t="shared" si="459"/>
        <v>14.99999999650754</v>
      </c>
      <c r="S7362" s="6" t="s">
        <v>44</v>
      </c>
      <c r="T7362" s="6" t="s">
        <v>849</v>
      </c>
      <c r="U7362" s="6" t="s">
        <v>44</v>
      </c>
      <c r="V7362" s="6" t="s">
        <v>7488</v>
      </c>
      <c r="W7362" s="7">
        <v>0</v>
      </c>
      <c r="X7362" s="7">
        <v>0</v>
      </c>
      <c r="Y7362" s="7">
        <v>0</v>
      </c>
      <c r="Z7362" s="7">
        <v>0</v>
      </c>
      <c r="AA7362" s="7">
        <v>0</v>
      </c>
      <c r="AB7362" s="7">
        <v>0</v>
      </c>
      <c r="AC7362" s="7">
        <v>5</v>
      </c>
      <c r="AD7362" s="7">
        <v>0</v>
      </c>
      <c r="AE7362">
        <v>2</v>
      </c>
      <c r="AF7362">
        <v>0</v>
      </c>
      <c r="AG7362">
        <v>0</v>
      </c>
      <c r="AH7362">
        <v>0</v>
      </c>
      <c r="AI7362">
        <v>0</v>
      </c>
      <c r="AJ7362">
        <v>1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</row>
    <row r="7363" spans="1:44" x14ac:dyDescent="0.25">
      <c r="A7363">
        <v>1601781</v>
      </c>
      <c r="B7363">
        <v>800089</v>
      </c>
      <c r="C7363">
        <v>26.452703531540902</v>
      </c>
      <c r="D7363">
        <v>41.285950682379998</v>
      </c>
      <c r="E7363" s="68" t="s">
        <v>856</v>
      </c>
      <c r="F7363" s="8">
        <f>INDEX(Δεδομένα!$P:$P,MATCH('2020'!E7363,Δεδομένα!$O:$O,0))</f>
        <v>37</v>
      </c>
      <c r="G7363" s="6" t="s">
        <v>148</v>
      </c>
      <c r="H7363" s="2" t="str">
        <f>INDEX(Δεδομένα!B$1:B$51,MATCH('2020'!G7363,Δεδομένα!A$1:A$51,0))</f>
        <v>ΑΝΑΤΟΛΙΚΗΣ ΜΑΚΕΔΟΝΙΑΣ ΚΑΙ ΘΡΑΚΗΣ</v>
      </c>
      <c r="I7363" s="8">
        <f>INDEX(Δεδομένα!E$1:E$13,MATCH('2020'!H7363,Δεδομένα!D$1:D$13,0))</f>
        <v>2</v>
      </c>
      <c r="J7363" s="1">
        <v>44130</v>
      </c>
      <c r="K7363" s="6" t="s">
        <v>2261</v>
      </c>
      <c r="L7363" s="36" t="str">
        <f t="shared" ref="L7363:L7426" si="460">_xlfn.CONCAT(TEXT(J7363,"ηη/μμ/εεε")," ",TEXT(K7363,"ωω:λλ"))</f>
        <v>26/10/2020 22:40</v>
      </c>
      <c r="M7363" s="1">
        <v>44130</v>
      </c>
      <c r="N7363" s="6" t="s">
        <v>4531</v>
      </c>
      <c r="O7363" s="36" t="str">
        <f t="shared" ref="O7363:O7426" si="461">_xlfn.CONCAT(TEXT(M7363,"ηη/μμ/εεε")," ",TEXT(N7363,"ωω:λλ"))</f>
        <v>26/10/2020 23:37</v>
      </c>
      <c r="P7363" s="46">
        <f t="shared" ref="P7363:P7426" si="462">O7363-L7363</f>
        <v>3.9583333331393078E-2</v>
      </c>
      <c r="Q7363" s="48">
        <v>0</v>
      </c>
      <c r="R7363" s="47">
        <f t="shared" ref="R7363:R7426" si="463">P7363*(24*60)</f>
        <v>56.999999997206032</v>
      </c>
      <c r="S7363" s="6" t="s">
        <v>44</v>
      </c>
      <c r="T7363" s="6" t="s">
        <v>162</v>
      </c>
      <c r="U7363" s="6" t="s">
        <v>3844</v>
      </c>
      <c r="V7363" s="6" t="s">
        <v>7489</v>
      </c>
      <c r="W7363" s="7">
        <v>0</v>
      </c>
      <c r="X7363" s="7">
        <v>0</v>
      </c>
      <c r="Y7363" s="7">
        <v>0</v>
      </c>
      <c r="Z7363" s="7">
        <v>0</v>
      </c>
      <c r="AA7363" s="7">
        <v>0</v>
      </c>
      <c r="AB7363" s="7">
        <v>0</v>
      </c>
      <c r="AC7363" s="7">
        <v>0</v>
      </c>
      <c r="AD7363" s="7">
        <v>0</v>
      </c>
      <c r="AE7363">
        <v>2</v>
      </c>
      <c r="AF7363">
        <v>0</v>
      </c>
      <c r="AG7363">
        <v>0</v>
      </c>
      <c r="AH7363">
        <v>0</v>
      </c>
      <c r="AI7363">
        <v>0</v>
      </c>
      <c r="AJ7363">
        <v>1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</row>
    <row r="7364" spans="1:44" x14ac:dyDescent="0.25">
      <c r="A7364">
        <v>1602635</v>
      </c>
      <c r="B7364">
        <v>799948</v>
      </c>
      <c r="C7364">
        <v>25.229587554931602</v>
      </c>
      <c r="D7364">
        <v>35.323108673095703</v>
      </c>
      <c r="E7364" s="68" t="s">
        <v>687</v>
      </c>
      <c r="F7364" s="8">
        <f>INDEX(Δεδομένα!$P:$P,MATCH('2020'!E7364,Δεδομένα!$O:$O,0))</f>
        <v>213</v>
      </c>
      <c r="G7364" s="6" t="s">
        <v>560</v>
      </c>
      <c r="H7364" s="2" t="str">
        <f>INDEX(Δεδομένα!B$1:B$51,MATCH('2020'!G7364,Δεδομένα!A$1:A$51,0))</f>
        <v>ΚΡΗΤΗΣ</v>
      </c>
      <c r="I7364" s="8">
        <f>INDEX(Δεδομένα!E$1:E$13,MATCH('2020'!H7364,Δεδομένα!D$1:D$13,0))</f>
        <v>12</v>
      </c>
      <c r="J7364" s="1">
        <v>44130</v>
      </c>
      <c r="K7364" s="6" t="s">
        <v>655</v>
      </c>
      <c r="L7364" s="36" t="str">
        <f t="shared" si="460"/>
        <v>26/10/2020 12:05</v>
      </c>
      <c r="M7364" s="1">
        <v>44130</v>
      </c>
      <c r="N7364" s="6" t="s">
        <v>768</v>
      </c>
      <c r="O7364" s="36" t="str">
        <f t="shared" si="461"/>
        <v>26/10/2020 14:15</v>
      </c>
      <c r="P7364" s="46">
        <f t="shared" si="462"/>
        <v>9.0277777781011537E-2</v>
      </c>
      <c r="Q7364" s="48">
        <v>0</v>
      </c>
      <c r="R7364" s="47">
        <f t="shared" si="463"/>
        <v>130.00000000465661</v>
      </c>
      <c r="S7364" s="6" t="s">
        <v>44</v>
      </c>
      <c r="T7364" s="6" t="s">
        <v>737</v>
      </c>
      <c r="U7364" s="6" t="s">
        <v>2913</v>
      </c>
      <c r="V7364" s="6" t="s">
        <v>6153</v>
      </c>
      <c r="W7364" s="7">
        <v>0</v>
      </c>
      <c r="X7364" s="7">
        <v>0</v>
      </c>
      <c r="Y7364" s="7">
        <v>0</v>
      </c>
      <c r="Z7364" s="7">
        <v>1</v>
      </c>
      <c r="AA7364" s="7">
        <v>0</v>
      </c>
      <c r="AB7364" s="7">
        <v>0</v>
      </c>
      <c r="AC7364" s="7">
        <v>0</v>
      </c>
      <c r="AD7364" s="7">
        <v>0</v>
      </c>
      <c r="AE7364">
        <v>4</v>
      </c>
      <c r="AF7364">
        <v>0</v>
      </c>
      <c r="AG7364">
        <v>0</v>
      </c>
      <c r="AH7364">
        <v>0</v>
      </c>
      <c r="AI7364">
        <v>0</v>
      </c>
      <c r="AJ7364">
        <v>2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</row>
    <row r="7365" spans="1:44" x14ac:dyDescent="0.25">
      <c r="A7365">
        <v>1602572</v>
      </c>
      <c r="B7365">
        <v>799974</v>
      </c>
      <c r="C7365">
        <v>25.108348553404799</v>
      </c>
      <c r="D7365">
        <v>35.031000679061201</v>
      </c>
      <c r="E7365" s="68" t="s">
        <v>628</v>
      </c>
      <c r="F7365" s="8">
        <f>INDEX(Δεδομένα!$P:$P,MATCH('2020'!E7365,Δεδομένα!$O:$O,0))</f>
        <v>211</v>
      </c>
      <c r="G7365" s="6" t="s">
        <v>560</v>
      </c>
      <c r="H7365" s="2" t="str">
        <f>INDEX(Δεδομένα!B$1:B$51,MATCH('2020'!G7365,Δεδομένα!A$1:A$51,0))</f>
        <v>ΚΡΗΤΗΣ</v>
      </c>
      <c r="I7365" s="8">
        <f>INDEX(Δεδομένα!E$1:E$13,MATCH('2020'!H7365,Δεδομένα!D$1:D$13,0))</f>
        <v>12</v>
      </c>
      <c r="J7365" s="1">
        <v>44130</v>
      </c>
      <c r="K7365" s="6" t="s">
        <v>1211</v>
      </c>
      <c r="L7365" s="36" t="str">
        <f t="shared" si="460"/>
        <v>26/10/2020 14:17</v>
      </c>
      <c r="M7365" s="1">
        <v>44130</v>
      </c>
      <c r="N7365" s="6" t="s">
        <v>209</v>
      </c>
      <c r="O7365" s="36" t="str">
        <f t="shared" si="461"/>
        <v>26/10/2020 18:30</v>
      </c>
      <c r="P7365" s="46">
        <f t="shared" si="462"/>
        <v>0.17569444444961846</v>
      </c>
      <c r="Q7365" s="48">
        <v>0</v>
      </c>
      <c r="R7365" s="47">
        <f t="shared" si="463"/>
        <v>253.00000000745058</v>
      </c>
      <c r="S7365" s="6" t="s">
        <v>44</v>
      </c>
      <c r="T7365" s="6" t="s">
        <v>630</v>
      </c>
      <c r="U7365" s="6" t="s">
        <v>6485</v>
      </c>
      <c r="V7365" s="6" t="s">
        <v>7482</v>
      </c>
      <c r="W7365" s="7">
        <v>0</v>
      </c>
      <c r="X7365" s="7">
        <v>0</v>
      </c>
      <c r="Y7365" s="7">
        <v>0</v>
      </c>
      <c r="Z7365" s="7">
        <v>1</v>
      </c>
      <c r="AA7365" s="7">
        <v>0</v>
      </c>
      <c r="AB7365" s="7">
        <v>2</v>
      </c>
      <c r="AC7365" s="7">
        <v>0</v>
      </c>
      <c r="AD7365" s="7">
        <v>0</v>
      </c>
      <c r="AE7365">
        <v>4</v>
      </c>
      <c r="AF7365">
        <v>0</v>
      </c>
      <c r="AG7365">
        <v>0</v>
      </c>
      <c r="AH7365">
        <v>0</v>
      </c>
      <c r="AI7365">
        <v>0</v>
      </c>
      <c r="AJ7365">
        <v>2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</row>
    <row r="7366" spans="1:44" x14ac:dyDescent="0.25">
      <c r="A7366">
        <v>1603838</v>
      </c>
      <c r="B7366">
        <v>799962</v>
      </c>
      <c r="C7366">
        <v>22.8267099646411</v>
      </c>
      <c r="D7366">
        <v>40.696562154227998</v>
      </c>
      <c r="E7366" s="68" t="s">
        <v>175</v>
      </c>
      <c r="F7366" s="8">
        <f>INDEX(Δεδομένα!$P:$P,MATCH('2020'!E7366,Δεδομένα!$O:$O,0))</f>
        <v>44</v>
      </c>
      <c r="G7366" s="6" t="s">
        <v>170</v>
      </c>
      <c r="H7366" s="2" t="str">
        <f>INDEX(Δεδομένα!B$1:B$51,MATCH('2020'!G7366,Δεδομένα!A$1:A$51,0))</f>
        <v>ΚΕΝΤΡΙΚΗΣ ΜΑΚΕΔΟΝΙΑΣ</v>
      </c>
      <c r="I7366" s="8">
        <f>INDEX(Δεδομένα!E$1:E$13,MATCH('2020'!H7366,Δεδομένα!D$1:D$13,0))</f>
        <v>3</v>
      </c>
      <c r="J7366" s="1">
        <v>44130</v>
      </c>
      <c r="K7366" s="6" t="s">
        <v>1444</v>
      </c>
      <c r="L7366" s="36" t="str">
        <f t="shared" si="460"/>
        <v>26/10/2020 13:20</v>
      </c>
      <c r="M7366" s="1">
        <v>44130</v>
      </c>
      <c r="N7366" s="6" t="s">
        <v>362</v>
      </c>
      <c r="O7366" s="36" t="str">
        <f t="shared" si="461"/>
        <v>26/10/2020 14:00</v>
      </c>
      <c r="P7366" s="46">
        <f t="shared" si="462"/>
        <v>2.7777777781011537E-2</v>
      </c>
      <c r="Q7366" s="48">
        <v>0</v>
      </c>
      <c r="R7366" s="47">
        <f t="shared" si="463"/>
        <v>40.000000004656613</v>
      </c>
      <c r="S7366" s="6" t="s">
        <v>44</v>
      </c>
      <c r="T7366" s="6" t="s">
        <v>178</v>
      </c>
      <c r="U7366" s="6" t="s">
        <v>44</v>
      </c>
      <c r="V7366" s="6" t="s">
        <v>7481</v>
      </c>
      <c r="W7366" s="7">
        <v>0</v>
      </c>
      <c r="X7366" s="7">
        <v>0</v>
      </c>
      <c r="Y7366" s="7">
        <v>0</v>
      </c>
      <c r="Z7366" s="7">
        <v>0</v>
      </c>
      <c r="AA7366" s="7">
        <v>0.5</v>
      </c>
      <c r="AB7366" s="7">
        <v>0.5</v>
      </c>
      <c r="AC7366" s="7">
        <v>0</v>
      </c>
      <c r="AD7366" s="7">
        <v>0</v>
      </c>
      <c r="AE7366">
        <v>5</v>
      </c>
      <c r="AF7366">
        <v>0</v>
      </c>
      <c r="AG7366">
        <v>0</v>
      </c>
      <c r="AH7366">
        <v>0</v>
      </c>
      <c r="AI7366">
        <v>0</v>
      </c>
      <c r="AJ7366">
        <v>2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</row>
    <row r="7367" spans="1:44" x14ac:dyDescent="0.25">
      <c r="A7367">
        <v>1601770</v>
      </c>
      <c r="B7367">
        <v>800002</v>
      </c>
      <c r="C7367">
        <v>22.7941578684269</v>
      </c>
      <c r="D7367">
        <v>40.646788760918398</v>
      </c>
      <c r="E7367" s="68" t="s">
        <v>175</v>
      </c>
      <c r="F7367" s="8">
        <f>INDEX(Δεδομένα!$P:$P,MATCH('2020'!E7367,Δεδομένα!$O:$O,0))</f>
        <v>44</v>
      </c>
      <c r="G7367" s="6" t="s">
        <v>170</v>
      </c>
      <c r="H7367" s="2" t="str">
        <f>INDEX(Δεδομένα!B$1:B$51,MATCH('2020'!G7367,Δεδομένα!A$1:A$51,0))</f>
        <v>ΚΕΝΤΡΙΚΗΣ ΜΑΚΕΔΟΝΙΑΣ</v>
      </c>
      <c r="I7367" s="8">
        <f>INDEX(Δεδομένα!E$1:E$13,MATCH('2020'!H7367,Δεδομένα!D$1:D$13,0))</f>
        <v>3</v>
      </c>
      <c r="J7367" s="1">
        <v>44130</v>
      </c>
      <c r="K7367" s="6" t="s">
        <v>496</v>
      </c>
      <c r="L7367" s="36" t="str">
        <f t="shared" si="460"/>
        <v>26/10/2020 16:19</v>
      </c>
      <c r="M7367" s="1">
        <v>44130</v>
      </c>
      <c r="N7367" s="6" t="s">
        <v>85</v>
      </c>
      <c r="O7367" s="36" t="str">
        <f t="shared" si="461"/>
        <v>26/10/2020 17:50</v>
      </c>
      <c r="P7367" s="46">
        <f t="shared" si="462"/>
        <v>6.3194444446708076E-2</v>
      </c>
      <c r="Q7367" s="48">
        <v>0</v>
      </c>
      <c r="R7367" s="47">
        <f t="shared" si="463"/>
        <v>91.000000003259629</v>
      </c>
      <c r="S7367" s="6" t="s">
        <v>44</v>
      </c>
      <c r="T7367" s="6" t="s">
        <v>178</v>
      </c>
      <c r="U7367" s="6" t="s">
        <v>44</v>
      </c>
      <c r="V7367" s="6" t="s">
        <v>2737</v>
      </c>
      <c r="W7367" s="7">
        <v>0</v>
      </c>
      <c r="X7367" s="7">
        <v>0</v>
      </c>
      <c r="Y7367" s="7">
        <v>0</v>
      </c>
      <c r="Z7367" s="7">
        <v>7</v>
      </c>
      <c r="AA7367" s="7">
        <v>0</v>
      </c>
      <c r="AB7367" s="7">
        <v>0</v>
      </c>
      <c r="AC7367" s="7">
        <v>10</v>
      </c>
      <c r="AD7367" s="7">
        <v>0</v>
      </c>
      <c r="AE7367">
        <v>7</v>
      </c>
      <c r="AF7367">
        <v>0</v>
      </c>
      <c r="AG7367">
        <v>0</v>
      </c>
      <c r="AH7367">
        <v>0</v>
      </c>
      <c r="AI7367">
        <v>0</v>
      </c>
      <c r="AJ7367">
        <v>3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</row>
    <row r="7368" spans="1:44" x14ac:dyDescent="0.25">
      <c r="A7368">
        <v>1601466</v>
      </c>
      <c r="B7368">
        <v>800008</v>
      </c>
      <c r="C7368">
        <v>22.5392843654435</v>
      </c>
      <c r="D7368">
        <v>40.745486215698101</v>
      </c>
      <c r="E7368" s="68" t="s">
        <v>873</v>
      </c>
      <c r="F7368" s="8">
        <f>INDEX(Δεδομένα!$P:$P,MATCH('2020'!E7368,Δεδομένα!$O:$O,0))</f>
        <v>61</v>
      </c>
      <c r="G7368" s="6" t="s">
        <v>170</v>
      </c>
      <c r="H7368" s="2" t="str">
        <f>INDEX(Δεδομένα!B$1:B$51,MATCH('2020'!G7368,Δεδομένα!A$1:A$51,0))</f>
        <v>ΚΕΝΤΡΙΚΗΣ ΜΑΚΕΔΟΝΙΑΣ</v>
      </c>
      <c r="I7368" s="8">
        <f>INDEX(Δεδομένα!E$1:E$13,MATCH('2020'!H7368,Δεδομένα!D$1:D$13,0))</f>
        <v>3</v>
      </c>
      <c r="J7368" s="1">
        <v>44130</v>
      </c>
      <c r="K7368" s="6" t="s">
        <v>198</v>
      </c>
      <c r="L7368" s="36" t="str">
        <f t="shared" si="460"/>
        <v>26/10/2020 16:30</v>
      </c>
      <c r="M7368" s="1">
        <v>44130</v>
      </c>
      <c r="N7368" s="6" t="s">
        <v>231</v>
      </c>
      <c r="O7368" s="36" t="str">
        <f t="shared" si="461"/>
        <v>26/10/2020 17:20</v>
      </c>
      <c r="P7368" s="46">
        <f t="shared" si="462"/>
        <v>3.4722222218988463E-2</v>
      </c>
      <c r="Q7368" s="48">
        <v>0</v>
      </c>
      <c r="R7368" s="47">
        <f t="shared" si="463"/>
        <v>49.999999995343387</v>
      </c>
      <c r="S7368" s="6" t="s">
        <v>44</v>
      </c>
      <c r="T7368" s="6" t="s">
        <v>187</v>
      </c>
      <c r="U7368" s="6" t="s">
        <v>44</v>
      </c>
      <c r="V7368" s="6" t="s">
        <v>1706</v>
      </c>
      <c r="W7368" s="7">
        <v>0</v>
      </c>
      <c r="X7368" s="7">
        <v>0</v>
      </c>
      <c r="Y7368" s="7">
        <v>0</v>
      </c>
      <c r="Z7368" s="7">
        <v>0.1</v>
      </c>
      <c r="AA7368" s="7">
        <v>0</v>
      </c>
      <c r="AB7368" s="7">
        <v>0</v>
      </c>
      <c r="AC7368" s="7">
        <v>0</v>
      </c>
      <c r="AD7368" s="7">
        <v>0</v>
      </c>
      <c r="AE7368">
        <v>2</v>
      </c>
      <c r="AF7368">
        <v>0</v>
      </c>
      <c r="AG7368">
        <v>0</v>
      </c>
      <c r="AH7368">
        <v>0</v>
      </c>
      <c r="AI7368">
        <v>0</v>
      </c>
      <c r="AJ7368">
        <v>1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</row>
    <row r="7369" spans="1:44" x14ac:dyDescent="0.25">
      <c r="A7369">
        <v>1602176</v>
      </c>
      <c r="B7369">
        <v>799977</v>
      </c>
      <c r="C7369">
        <v>24.313021501217602</v>
      </c>
      <c r="D7369">
        <v>40.932661045955399</v>
      </c>
      <c r="E7369" s="68" t="s">
        <v>76</v>
      </c>
      <c r="F7369" s="8">
        <f>INDEX(Δεδομένα!$P:$P,MATCH('2020'!E7369,Δεδομένα!$O:$O,0))</f>
        <v>25</v>
      </c>
      <c r="G7369" s="6" t="s">
        <v>77</v>
      </c>
      <c r="H7369" s="2" t="str">
        <f>INDEX(Δεδομένα!B$1:B$51,MATCH('2020'!G7369,Δεδομένα!A$1:A$51,0))</f>
        <v>ΑΝΑΤΟΛΙΚΗΣ ΜΑΚΕΔΟΝΙΑΣ ΚΑΙ ΘΡΑΚΗΣ</v>
      </c>
      <c r="I7369" s="8">
        <f>INDEX(Δεδομένα!E$1:E$13,MATCH('2020'!H7369,Δεδομένα!D$1:D$13,0))</f>
        <v>2</v>
      </c>
      <c r="J7369" s="1">
        <v>44130</v>
      </c>
      <c r="K7369" s="6" t="s">
        <v>342</v>
      </c>
      <c r="L7369" s="36" t="str">
        <f t="shared" si="460"/>
        <v>26/10/2020 14:43</v>
      </c>
      <c r="M7369" s="1">
        <v>44130</v>
      </c>
      <c r="N7369" s="6" t="s">
        <v>177</v>
      </c>
      <c r="O7369" s="36" t="str">
        <f t="shared" si="461"/>
        <v>26/10/2020 15:18</v>
      </c>
      <c r="P7369" s="46">
        <f t="shared" si="462"/>
        <v>2.4305555554747116E-2</v>
      </c>
      <c r="Q7369" s="48">
        <v>0</v>
      </c>
      <c r="R7369" s="47">
        <f t="shared" si="463"/>
        <v>34.999999998835847</v>
      </c>
      <c r="S7369" s="6" t="s">
        <v>44</v>
      </c>
      <c r="T7369" s="6" t="s">
        <v>80</v>
      </c>
      <c r="U7369" s="6" t="s">
        <v>2040</v>
      </c>
      <c r="V7369" s="6" t="s">
        <v>2040</v>
      </c>
      <c r="W7369" s="7">
        <v>0</v>
      </c>
      <c r="X7369" s="7">
        <v>0</v>
      </c>
      <c r="Y7369" s="7">
        <v>0</v>
      </c>
      <c r="Z7369" s="7">
        <v>0.1</v>
      </c>
      <c r="AA7369" s="7">
        <v>0</v>
      </c>
      <c r="AB7369" s="7">
        <v>0</v>
      </c>
      <c r="AC7369" s="7">
        <v>0</v>
      </c>
      <c r="AD7369" s="7">
        <v>0</v>
      </c>
      <c r="AE7369">
        <v>2</v>
      </c>
      <c r="AF7369">
        <v>0</v>
      </c>
      <c r="AG7369">
        <v>0</v>
      </c>
      <c r="AH7369">
        <v>0</v>
      </c>
      <c r="AI7369">
        <v>0</v>
      </c>
      <c r="AJ7369">
        <v>1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</row>
    <row r="7370" spans="1:44" x14ac:dyDescent="0.25">
      <c r="A7370">
        <v>1602037</v>
      </c>
      <c r="B7370">
        <v>799960</v>
      </c>
      <c r="C7370">
        <v>22.782786681958999</v>
      </c>
      <c r="D7370">
        <v>37.934081422749799</v>
      </c>
      <c r="E7370" s="68" t="s">
        <v>810</v>
      </c>
      <c r="F7370" s="8">
        <f>INDEX(Δεδομένα!$P:$P,MATCH('2020'!E7370,Δεδομένα!$O:$O,0))</f>
        <v>157</v>
      </c>
      <c r="G7370" s="6" t="s">
        <v>391</v>
      </c>
      <c r="H7370" s="2" t="str">
        <f>INDEX(Δεδομένα!B$1:B$51,MATCH('2020'!G7370,Δεδομένα!A$1:A$51,0))</f>
        <v>ΠΕΛΛΟΠΟΝΗΣΟΥ</v>
      </c>
      <c r="I7370" s="8">
        <f>INDEX(Δεδομένα!E$1:E$13,MATCH('2020'!H7370,Δεδομένα!D$1:D$13,0))</f>
        <v>8</v>
      </c>
      <c r="J7370" s="1">
        <v>44130</v>
      </c>
      <c r="K7370" s="6" t="s">
        <v>1029</v>
      </c>
      <c r="L7370" s="36" t="str">
        <f t="shared" si="460"/>
        <v>26/10/2020 12:55</v>
      </c>
      <c r="M7370" s="1">
        <v>44130</v>
      </c>
      <c r="N7370" s="6" t="s">
        <v>595</v>
      </c>
      <c r="O7370" s="36" t="str">
        <f t="shared" si="461"/>
        <v>26/10/2020 14:20</v>
      </c>
      <c r="P7370" s="46">
        <f t="shared" si="462"/>
        <v>5.9027777773735579E-2</v>
      </c>
      <c r="Q7370" s="48">
        <v>0</v>
      </c>
      <c r="R7370" s="47">
        <f t="shared" si="463"/>
        <v>84.999999994179234</v>
      </c>
      <c r="S7370" s="6" t="s">
        <v>44</v>
      </c>
      <c r="T7370" s="6" t="s">
        <v>812</v>
      </c>
      <c r="U7370" s="6" t="s">
        <v>6558</v>
      </c>
      <c r="V7370" s="6" t="s">
        <v>6558</v>
      </c>
      <c r="W7370" s="7">
        <v>0</v>
      </c>
      <c r="X7370" s="7">
        <v>0</v>
      </c>
      <c r="Y7370" s="7">
        <v>0</v>
      </c>
      <c r="Z7370" s="7">
        <v>0</v>
      </c>
      <c r="AA7370" s="7">
        <v>0</v>
      </c>
      <c r="AB7370" s="7">
        <v>4</v>
      </c>
      <c r="AC7370" s="7">
        <v>0</v>
      </c>
      <c r="AD7370" s="7">
        <v>0</v>
      </c>
      <c r="AE7370">
        <v>2</v>
      </c>
      <c r="AF7370">
        <v>0</v>
      </c>
      <c r="AG7370">
        <v>0</v>
      </c>
      <c r="AH7370">
        <v>0</v>
      </c>
      <c r="AI7370">
        <v>0</v>
      </c>
      <c r="AJ7370">
        <v>1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</row>
    <row r="7371" spans="1:44" x14ac:dyDescent="0.25">
      <c r="A7371">
        <v>1603444</v>
      </c>
      <c r="B7371">
        <v>799991</v>
      </c>
      <c r="C7371">
        <v>25.4682875516928</v>
      </c>
      <c r="D7371">
        <v>36.400740618327603</v>
      </c>
      <c r="E7371" s="68" t="s">
        <v>4777</v>
      </c>
      <c r="F7371" s="8">
        <f>INDEX(Δεδομένα!$P:$P,MATCH('2020'!E7371,Δεδομένα!$O:$O,0))</f>
        <v>191</v>
      </c>
      <c r="G7371" s="6" t="s">
        <v>479</v>
      </c>
      <c r="H7371" s="2" t="str">
        <f>INDEX(Δεδομένα!B$1:B$51,MATCH('2020'!G7371,Δεδομένα!A$1:A$51,0))</f>
        <v>ΝΟΤΙΟΥ ΑΙΓΑΙΟΥ</v>
      </c>
      <c r="I7371" s="8">
        <f>INDEX(Δεδομένα!E$1:E$13,MATCH('2020'!H7371,Δεδομένα!D$1:D$13,0))</f>
        <v>10</v>
      </c>
      <c r="J7371" s="1">
        <v>44130</v>
      </c>
      <c r="K7371" s="6" t="s">
        <v>1454</v>
      </c>
      <c r="L7371" s="36" t="str">
        <f t="shared" si="460"/>
        <v>26/10/2020 15:32</v>
      </c>
      <c r="M7371" s="1">
        <v>44130</v>
      </c>
      <c r="N7371" s="6" t="s">
        <v>215</v>
      </c>
      <c r="O7371" s="36" t="str">
        <f t="shared" si="461"/>
        <v>26/10/2020 16:20</v>
      </c>
      <c r="P7371" s="46">
        <f t="shared" si="462"/>
        <v>3.3333333332848269E-2</v>
      </c>
      <c r="Q7371" s="48">
        <v>0</v>
      </c>
      <c r="R7371" s="47">
        <f t="shared" si="463"/>
        <v>47.999999999301508</v>
      </c>
      <c r="S7371" s="6" t="s">
        <v>44</v>
      </c>
      <c r="T7371" s="6" t="s">
        <v>4778</v>
      </c>
      <c r="U7371" s="6" t="s">
        <v>44</v>
      </c>
      <c r="V7371" s="6" t="s">
        <v>7483</v>
      </c>
      <c r="W7371" s="7">
        <v>0</v>
      </c>
      <c r="X7371" s="7">
        <v>0</v>
      </c>
      <c r="Y7371" s="7">
        <v>0</v>
      </c>
      <c r="Z7371" s="7">
        <v>0</v>
      </c>
      <c r="AA7371" s="7">
        <v>0</v>
      </c>
      <c r="AB7371" s="7">
        <v>0</v>
      </c>
      <c r="AC7371" s="7">
        <v>0.03</v>
      </c>
      <c r="AD7371" s="7">
        <v>0</v>
      </c>
      <c r="AE7371">
        <v>2</v>
      </c>
      <c r="AF7371">
        <v>0</v>
      </c>
      <c r="AG7371">
        <v>0</v>
      </c>
      <c r="AH7371">
        <v>0</v>
      </c>
      <c r="AI7371">
        <v>0</v>
      </c>
      <c r="AJ7371">
        <v>1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</row>
    <row r="7372" spans="1:44" x14ac:dyDescent="0.25">
      <c r="A7372">
        <v>1601516</v>
      </c>
      <c r="B7372">
        <v>799941</v>
      </c>
      <c r="C7372">
        <v>22.647196763491099</v>
      </c>
      <c r="D7372">
        <v>36.843371632932403</v>
      </c>
      <c r="E7372" s="68" t="s">
        <v>368</v>
      </c>
      <c r="F7372" s="8">
        <f>INDEX(Δεδομένα!$P:$P,MATCH('2020'!E7372,Δεδομένα!$O:$O,0))</f>
        <v>151</v>
      </c>
      <c r="G7372" s="6" t="s">
        <v>369</v>
      </c>
      <c r="H7372" s="2" t="str">
        <f>INDEX(Δεδομένα!B$1:B$51,MATCH('2020'!G7372,Δεδομένα!A$1:A$51,0))</f>
        <v>ΠΕΛΛΟΠΟΝΗΣΟΥ</v>
      </c>
      <c r="I7372" s="8">
        <f>INDEX(Δεδομένα!E$1:E$13,MATCH('2020'!H7372,Δεδομένα!D$1:D$13,0))</f>
        <v>8</v>
      </c>
      <c r="J7372" s="1">
        <v>44130</v>
      </c>
      <c r="K7372" s="6" t="s">
        <v>1544</v>
      </c>
      <c r="L7372" s="36" t="str">
        <f t="shared" si="460"/>
        <v>26/10/2020 11:28</v>
      </c>
      <c r="M7372" s="1">
        <v>44130</v>
      </c>
      <c r="N7372" s="6" t="s">
        <v>1024</v>
      </c>
      <c r="O7372" s="36" t="str">
        <f t="shared" si="461"/>
        <v>26/10/2020 13:36</v>
      </c>
      <c r="P7372" s="46">
        <f t="shared" si="462"/>
        <v>8.8888888887595385E-2</v>
      </c>
      <c r="Q7372" s="48">
        <v>0</v>
      </c>
      <c r="R7372" s="47">
        <f t="shared" si="463"/>
        <v>127.99999999813735</v>
      </c>
      <c r="S7372" s="6" t="s">
        <v>44</v>
      </c>
      <c r="T7372" s="6" t="s">
        <v>373</v>
      </c>
      <c r="U7372" s="6" t="s">
        <v>374</v>
      </c>
      <c r="V7372" s="6" t="s">
        <v>7479</v>
      </c>
      <c r="W7372" s="7">
        <v>0</v>
      </c>
      <c r="X7372" s="7">
        <v>0</v>
      </c>
      <c r="Y7372" s="7">
        <v>0</v>
      </c>
      <c r="Z7372" s="7">
        <v>0</v>
      </c>
      <c r="AA7372" s="7">
        <v>1.6</v>
      </c>
      <c r="AB7372" s="7">
        <v>0</v>
      </c>
      <c r="AC7372" s="7">
        <v>0</v>
      </c>
      <c r="AD7372" s="7">
        <v>0</v>
      </c>
      <c r="AE7372">
        <v>3</v>
      </c>
      <c r="AF7372">
        <v>0</v>
      </c>
      <c r="AG7372">
        <v>2</v>
      </c>
      <c r="AH7372">
        <v>0</v>
      </c>
      <c r="AI7372">
        <v>0</v>
      </c>
      <c r="AJ7372">
        <v>2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</row>
    <row r="7373" spans="1:44" x14ac:dyDescent="0.25">
      <c r="A7373">
        <v>1602487</v>
      </c>
      <c r="B7373">
        <v>800011</v>
      </c>
      <c r="C7373">
        <v>22.4079587588487</v>
      </c>
      <c r="D7373">
        <v>39.860002868982299</v>
      </c>
      <c r="E7373" s="68" t="s">
        <v>1271</v>
      </c>
      <c r="F7373" s="8">
        <f>INDEX(Δεδομένα!$P:$P,MATCH('2020'!E7373,Δεδομένα!$O:$O,0))</f>
        <v>102</v>
      </c>
      <c r="G7373" s="6" t="s">
        <v>288</v>
      </c>
      <c r="H7373" s="2" t="str">
        <f>INDEX(Δεδομένα!B$1:B$51,MATCH('2020'!G7373,Δεδομένα!A$1:A$51,0))</f>
        <v>ΘΕΣΣΑΛΙΑΣ</v>
      </c>
      <c r="I7373" s="8">
        <f>INDEX(Δεδομένα!E$1:E$13,MATCH('2020'!H7373,Δεδομένα!D$1:D$13,0))</f>
        <v>6</v>
      </c>
      <c r="J7373" s="1">
        <v>44130</v>
      </c>
      <c r="K7373" s="6" t="s">
        <v>198</v>
      </c>
      <c r="L7373" s="36" t="str">
        <f t="shared" si="460"/>
        <v>26/10/2020 16:30</v>
      </c>
      <c r="M7373" s="1">
        <v>44130</v>
      </c>
      <c r="N7373" s="6" t="s">
        <v>327</v>
      </c>
      <c r="O7373" s="36" t="str">
        <f t="shared" si="461"/>
        <v>26/10/2020 18:50</v>
      </c>
      <c r="P7373" s="46">
        <f t="shared" si="462"/>
        <v>9.7222222218988463E-2</v>
      </c>
      <c r="Q7373" s="48">
        <v>0</v>
      </c>
      <c r="R7373" s="47">
        <f t="shared" si="463"/>
        <v>139.99999999534339</v>
      </c>
      <c r="S7373" s="6" t="s">
        <v>44</v>
      </c>
      <c r="T7373" s="6" t="s">
        <v>1272</v>
      </c>
      <c r="U7373" s="6" t="s">
        <v>44</v>
      </c>
      <c r="V7373" s="6" t="s">
        <v>7484</v>
      </c>
      <c r="W7373" s="7">
        <v>0</v>
      </c>
      <c r="X7373" s="7">
        <v>0</v>
      </c>
      <c r="Y7373" s="7">
        <v>0</v>
      </c>
      <c r="Z7373" s="7">
        <v>0</v>
      </c>
      <c r="AA7373" s="7">
        <v>0</v>
      </c>
      <c r="AB7373" s="7">
        <v>0</v>
      </c>
      <c r="AC7373" s="7">
        <v>5</v>
      </c>
      <c r="AD7373" s="7">
        <v>0</v>
      </c>
      <c r="AE7373">
        <v>3</v>
      </c>
      <c r="AF7373">
        <v>0</v>
      </c>
      <c r="AG7373">
        <v>0</v>
      </c>
      <c r="AH7373">
        <v>0</v>
      </c>
      <c r="AI7373">
        <v>0</v>
      </c>
      <c r="AJ7373">
        <v>2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</row>
    <row r="7374" spans="1:44" x14ac:dyDescent="0.25">
      <c r="A7374">
        <v>1616268</v>
      </c>
      <c r="B7374">
        <v>799797</v>
      </c>
      <c r="C7374">
        <v>25.962414433087702</v>
      </c>
      <c r="D7374">
        <v>39.174159512446302</v>
      </c>
      <c r="E7374" s="68" t="s">
        <v>506</v>
      </c>
      <c r="F7374" s="8">
        <f>INDEX(Δεδομένα!$P:$P,MATCH('2020'!E7374,Δεδομένα!$O:$O,0))</f>
        <v>197</v>
      </c>
      <c r="G7374" s="6" t="s">
        <v>495</v>
      </c>
      <c r="H7374" s="2" t="str">
        <f>INDEX(Δεδομένα!B$1:B$51,MATCH('2020'!G7374,Δεδομένα!A$1:A$51,0))</f>
        <v>ΒΟΡΕΙΟΥ ΑΙΓΑΙΟΥ</v>
      </c>
      <c r="I7374" s="8">
        <f>INDEX(Δεδομένα!E$1:E$13,MATCH('2020'!H7374,Δεδομένα!D$1:D$13,0))</f>
        <v>11</v>
      </c>
      <c r="J7374" s="1">
        <v>44130</v>
      </c>
      <c r="K7374" s="6" t="s">
        <v>336</v>
      </c>
      <c r="L7374" s="36" t="str">
        <f t="shared" si="460"/>
        <v>26/10/2020 17:40</v>
      </c>
      <c r="M7374" s="1">
        <v>44130</v>
      </c>
      <c r="N7374" s="6" t="s">
        <v>2744</v>
      </c>
      <c r="O7374" s="36" t="str">
        <f t="shared" si="461"/>
        <v>26/10/2020 21:53</v>
      </c>
      <c r="P7374" s="46">
        <f t="shared" si="462"/>
        <v>0.17569444444961846</v>
      </c>
      <c r="Q7374" s="48">
        <v>0</v>
      </c>
      <c r="R7374" s="47">
        <f t="shared" si="463"/>
        <v>253.00000000745058</v>
      </c>
      <c r="S7374" s="6" t="s">
        <v>44</v>
      </c>
      <c r="T7374" s="6" t="s">
        <v>508</v>
      </c>
      <c r="U7374" s="6" t="s">
        <v>5987</v>
      </c>
      <c r="V7374" s="6" t="s">
        <v>7475</v>
      </c>
      <c r="W7374" s="7">
        <v>0</v>
      </c>
      <c r="X7374" s="7">
        <v>0</v>
      </c>
      <c r="Y7374" s="7">
        <v>0</v>
      </c>
      <c r="Z7374" s="7">
        <v>3.5</v>
      </c>
      <c r="AA7374" s="7">
        <v>0</v>
      </c>
      <c r="AB7374" s="7">
        <v>0</v>
      </c>
      <c r="AC7374" s="7">
        <v>0</v>
      </c>
      <c r="AD7374" s="7">
        <v>0</v>
      </c>
      <c r="AE7374">
        <v>4</v>
      </c>
      <c r="AF7374">
        <v>0</v>
      </c>
      <c r="AG7374">
        <v>0</v>
      </c>
      <c r="AH7374">
        <v>0</v>
      </c>
      <c r="AI7374">
        <v>0</v>
      </c>
      <c r="AJ7374">
        <v>2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</row>
    <row r="7375" spans="1:44" x14ac:dyDescent="0.25">
      <c r="A7375">
        <v>1606526</v>
      </c>
      <c r="B7375">
        <v>799955</v>
      </c>
      <c r="C7375">
        <v>22.734468520293099</v>
      </c>
      <c r="D7375">
        <v>39.240001749068099</v>
      </c>
      <c r="E7375" s="68" t="s">
        <v>937</v>
      </c>
      <c r="F7375" s="8">
        <f>INDEX(Δεδομένα!$P:$P,MATCH('2020'!E7375,Δεδομένα!$O:$O,0))</f>
        <v>143</v>
      </c>
      <c r="G7375" s="6" t="s">
        <v>841</v>
      </c>
      <c r="H7375" s="2" t="str">
        <f>INDEX(Δεδομένα!B$1:B$51,MATCH('2020'!G7375,Δεδομένα!A$1:A$51,0))</f>
        <v>ΠΕΛΛΟΠΟΝΗΣΟΥ</v>
      </c>
      <c r="I7375" s="8">
        <f>INDEX(Δεδομένα!E$1:E$13,MATCH('2020'!H7375,Δεδομένα!D$1:D$13,0))</f>
        <v>8</v>
      </c>
      <c r="J7375" s="1">
        <v>44130</v>
      </c>
      <c r="K7375" s="6" t="s">
        <v>595</v>
      </c>
      <c r="L7375" s="36" t="str">
        <f t="shared" si="460"/>
        <v>26/10/2020 14:20</v>
      </c>
      <c r="M7375" s="1">
        <v>44130</v>
      </c>
      <c r="N7375" s="6" t="s">
        <v>530</v>
      </c>
      <c r="O7375" s="36" t="str">
        <f t="shared" si="461"/>
        <v>26/10/2020 17:05</v>
      </c>
      <c r="P7375" s="46">
        <f t="shared" si="462"/>
        <v>0.11458333333575865</v>
      </c>
      <c r="Q7375" s="48">
        <v>0</v>
      </c>
      <c r="R7375" s="47">
        <f t="shared" si="463"/>
        <v>165.00000000349246</v>
      </c>
      <c r="S7375" s="6" t="s">
        <v>44</v>
      </c>
      <c r="T7375" s="6" t="s">
        <v>984</v>
      </c>
      <c r="U7375" s="6" t="s">
        <v>44</v>
      </c>
      <c r="V7375" s="6" t="s">
        <v>7480</v>
      </c>
      <c r="W7375" s="7">
        <v>0</v>
      </c>
      <c r="X7375" s="7">
        <v>0</v>
      </c>
      <c r="Y7375" s="7">
        <v>0</v>
      </c>
      <c r="Z7375" s="7">
        <v>0</v>
      </c>
      <c r="AA7375" s="7">
        <v>0</v>
      </c>
      <c r="AB7375" s="7">
        <v>4</v>
      </c>
      <c r="AC7375" s="7">
        <v>0</v>
      </c>
      <c r="AD7375" s="7">
        <v>0</v>
      </c>
      <c r="AE7375">
        <v>8</v>
      </c>
      <c r="AF7375">
        <v>0</v>
      </c>
      <c r="AG7375">
        <v>0</v>
      </c>
      <c r="AH7375">
        <v>0</v>
      </c>
      <c r="AI7375">
        <v>0</v>
      </c>
      <c r="AJ7375">
        <v>4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</row>
    <row r="7376" spans="1:44" x14ac:dyDescent="0.25">
      <c r="A7376">
        <v>1611611</v>
      </c>
      <c r="B7376">
        <v>800033</v>
      </c>
      <c r="C7376">
        <v>24.118679046630898</v>
      </c>
      <c r="D7376">
        <v>35.407142639160199</v>
      </c>
      <c r="E7376" s="68" t="s">
        <v>3021</v>
      </c>
      <c r="F7376" s="8">
        <f>INDEX(Δεδομένα!$P:$P,MATCH('2020'!E7376,Δεδομένα!$O:$O,0))</f>
        <v>214</v>
      </c>
      <c r="G7376" s="6" t="s">
        <v>775</v>
      </c>
      <c r="H7376" s="2" t="str">
        <f>INDEX(Δεδομένα!B$1:B$51,MATCH('2020'!G7376,Δεδομένα!A$1:A$51,0))</f>
        <v>ΚΡΗΤΗΣ</v>
      </c>
      <c r="I7376" s="8">
        <f>INDEX(Δεδομένα!E$1:E$13,MATCH('2020'!H7376,Δεδομένα!D$1:D$13,0))</f>
        <v>12</v>
      </c>
      <c r="J7376" s="1">
        <v>44130</v>
      </c>
      <c r="K7376" s="6" t="s">
        <v>1388</v>
      </c>
      <c r="L7376" s="36" t="str">
        <f t="shared" si="460"/>
        <v>26/10/2020 17:53</v>
      </c>
      <c r="M7376" s="1">
        <v>44130</v>
      </c>
      <c r="N7376" s="6" t="s">
        <v>86</v>
      </c>
      <c r="O7376" s="36" t="str">
        <f t="shared" si="461"/>
        <v>26/10/2020 18:55</v>
      </c>
      <c r="P7376" s="46">
        <f t="shared" si="462"/>
        <v>4.3055555557657499E-2</v>
      </c>
      <c r="Q7376" s="48">
        <v>0</v>
      </c>
      <c r="R7376" s="47">
        <f t="shared" si="463"/>
        <v>62.000000003026798</v>
      </c>
      <c r="S7376" s="6" t="s">
        <v>44</v>
      </c>
      <c r="T7376" s="6" t="s">
        <v>3023</v>
      </c>
      <c r="U7376" s="6" t="s">
        <v>44</v>
      </c>
      <c r="V7376" s="6" t="s">
        <v>7485</v>
      </c>
      <c r="W7376" s="7">
        <v>0</v>
      </c>
      <c r="X7376" s="7">
        <v>0</v>
      </c>
      <c r="Y7376" s="7">
        <v>0</v>
      </c>
      <c r="Z7376" s="7">
        <v>0.08</v>
      </c>
      <c r="AA7376" s="7">
        <v>0</v>
      </c>
      <c r="AB7376" s="7">
        <v>0</v>
      </c>
      <c r="AC7376" s="7">
        <v>0</v>
      </c>
      <c r="AD7376" s="7">
        <v>0</v>
      </c>
      <c r="AE7376">
        <v>4</v>
      </c>
      <c r="AF7376">
        <v>0</v>
      </c>
      <c r="AG7376">
        <v>0</v>
      </c>
      <c r="AH7376">
        <v>0</v>
      </c>
      <c r="AI7376">
        <v>0</v>
      </c>
      <c r="AJ7376">
        <v>2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</row>
    <row r="7377" spans="1:44" x14ac:dyDescent="0.25">
      <c r="A7377">
        <v>1615618</v>
      </c>
      <c r="B7377">
        <v>800035</v>
      </c>
      <c r="C7377">
        <v>26.089896701723699</v>
      </c>
      <c r="D7377">
        <v>38.299024859745899</v>
      </c>
      <c r="E7377" s="68" t="s">
        <v>1661</v>
      </c>
      <c r="F7377" s="8">
        <f>INDEX(Δεδομένα!$P:$P,MATCH('2020'!E7377,Δεδομένα!$O:$O,0))</f>
        <v>201</v>
      </c>
      <c r="G7377" s="6" t="s">
        <v>525</v>
      </c>
      <c r="H7377" s="2" t="str">
        <f>INDEX(Δεδομένα!B$1:B$51,MATCH('2020'!G7377,Δεδομένα!A$1:A$51,0))</f>
        <v>ΒΟΡΕΙΟΥ ΑΙΓΑΙΟΥ</v>
      </c>
      <c r="I7377" s="8">
        <f>INDEX(Δεδομένα!E$1:E$13,MATCH('2020'!H7377,Δεδομένα!D$1:D$13,0))</f>
        <v>11</v>
      </c>
      <c r="J7377" s="1">
        <v>44130</v>
      </c>
      <c r="K7377" s="6" t="s">
        <v>1116</v>
      </c>
      <c r="L7377" s="36" t="str">
        <f t="shared" si="460"/>
        <v>26/10/2020 17:52</v>
      </c>
      <c r="M7377" s="1">
        <v>44130</v>
      </c>
      <c r="N7377" s="6" t="s">
        <v>310</v>
      </c>
      <c r="O7377" s="36" t="str">
        <f t="shared" si="461"/>
        <v>26/10/2020 18:15</v>
      </c>
      <c r="P7377" s="46">
        <f t="shared" si="462"/>
        <v>1.5972222223354038E-2</v>
      </c>
      <c r="Q7377" s="48">
        <v>0</v>
      </c>
      <c r="R7377" s="47">
        <f t="shared" si="463"/>
        <v>23.000000001629815</v>
      </c>
      <c r="S7377" s="6" t="s">
        <v>44</v>
      </c>
      <c r="T7377" s="6" t="s">
        <v>527</v>
      </c>
      <c r="U7377" s="6" t="s">
        <v>44</v>
      </c>
      <c r="V7377" s="6" t="s">
        <v>7486</v>
      </c>
      <c r="W7377" s="7">
        <v>0</v>
      </c>
      <c r="X7377" s="7">
        <v>0</v>
      </c>
      <c r="Y7377" s="7">
        <v>0</v>
      </c>
      <c r="Z7377" s="7">
        <v>0</v>
      </c>
      <c r="AA7377" s="7">
        <v>0</v>
      </c>
      <c r="AB7377" s="7">
        <v>0</v>
      </c>
      <c r="AC7377" s="7">
        <v>0.1</v>
      </c>
      <c r="AD7377" s="7">
        <v>0</v>
      </c>
      <c r="AE7377">
        <v>4</v>
      </c>
      <c r="AF7377">
        <v>0</v>
      </c>
      <c r="AG7377">
        <v>0</v>
      </c>
      <c r="AH7377">
        <v>0</v>
      </c>
      <c r="AI7377">
        <v>0</v>
      </c>
      <c r="AJ7377">
        <v>2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</row>
    <row r="7378" spans="1:44" x14ac:dyDescent="0.25">
      <c r="A7378">
        <v>1608210</v>
      </c>
      <c r="B7378">
        <v>800287</v>
      </c>
      <c r="C7378">
        <v>21.3411515184047</v>
      </c>
      <c r="D7378">
        <v>38.521006442458997</v>
      </c>
      <c r="E7378" s="68" t="s">
        <v>334</v>
      </c>
      <c r="F7378" s="8">
        <f>INDEX(Δεδομένα!$P:$P,MATCH('2020'!E7378,Δεδομένα!$O:$O,0))</f>
        <v>127</v>
      </c>
      <c r="G7378" s="6" t="s">
        <v>335</v>
      </c>
      <c r="H7378" s="2" t="str">
        <f>INDEX(Δεδομένα!B$1:B$51,MATCH('2020'!G7378,Δεδομένα!A$1:A$51,0))</f>
        <v>ΔΥΤΙΚΗΣ ΕΛΛΑΔΟΣ</v>
      </c>
      <c r="I7378" s="8">
        <f>INDEX(Δεδομένα!E$1:E$13,MATCH('2020'!H7378,Δεδομένα!D$1:D$13,0))</f>
        <v>7</v>
      </c>
      <c r="J7378" s="1">
        <v>44131</v>
      </c>
      <c r="K7378" s="6" t="s">
        <v>157</v>
      </c>
      <c r="L7378" s="36" t="str">
        <f t="shared" si="460"/>
        <v>27/10/2020 18:10</v>
      </c>
      <c r="M7378" s="1">
        <v>44131</v>
      </c>
      <c r="N7378" s="6" t="s">
        <v>1399</v>
      </c>
      <c r="O7378" s="36" t="str">
        <f t="shared" si="461"/>
        <v>27/10/2020 19:40</v>
      </c>
      <c r="P7378" s="46">
        <f t="shared" si="462"/>
        <v>6.25E-2</v>
      </c>
      <c r="Q7378" s="48">
        <v>0</v>
      </c>
      <c r="R7378" s="47">
        <f t="shared" si="463"/>
        <v>90</v>
      </c>
      <c r="S7378" s="6" t="s">
        <v>44</v>
      </c>
      <c r="T7378" s="6" t="s">
        <v>343</v>
      </c>
      <c r="U7378" s="6" t="s">
        <v>44</v>
      </c>
      <c r="V7378" s="6" t="s">
        <v>7501</v>
      </c>
      <c r="W7378" s="7">
        <v>0</v>
      </c>
      <c r="X7378" s="7">
        <v>0</v>
      </c>
      <c r="Y7378" s="7">
        <v>0</v>
      </c>
      <c r="Z7378" s="7">
        <v>0</v>
      </c>
      <c r="AA7378" s="7">
        <v>0</v>
      </c>
      <c r="AB7378" s="7">
        <v>0</v>
      </c>
      <c r="AC7378" s="7">
        <v>0.1</v>
      </c>
      <c r="AD7378" s="7">
        <v>0</v>
      </c>
      <c r="AE7378">
        <v>2</v>
      </c>
      <c r="AF7378">
        <v>0</v>
      </c>
      <c r="AG7378">
        <v>0</v>
      </c>
      <c r="AH7378">
        <v>0</v>
      </c>
      <c r="AI7378">
        <v>0</v>
      </c>
      <c r="AJ7378">
        <v>1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</row>
    <row r="7379" spans="1:44" x14ac:dyDescent="0.25">
      <c r="A7379">
        <v>1602145</v>
      </c>
      <c r="B7379">
        <v>800127</v>
      </c>
      <c r="C7379">
        <v>22.400788296085899</v>
      </c>
      <c r="D7379">
        <v>37.429355445373197</v>
      </c>
      <c r="E7379" s="68" t="s">
        <v>1893</v>
      </c>
      <c r="F7379" s="8">
        <f>INDEX(Δεδομένα!$P:$P,MATCH('2020'!E7379,Δεδομένα!$O:$O,0))</f>
        <v>137</v>
      </c>
      <c r="G7379" s="6" t="s">
        <v>932</v>
      </c>
      <c r="H7379" s="2" t="str">
        <f>INDEX(Δεδομένα!B$1:B$51,MATCH('2020'!G7379,Δεδομένα!A$1:A$51,0))</f>
        <v>ΠΕΛΛΟΠΟΝΗΣΟΥ</v>
      </c>
      <c r="I7379" s="8">
        <f>INDEX(Δεδομένα!E$1:E$13,MATCH('2020'!H7379,Δεδομένα!D$1:D$13,0))</f>
        <v>8</v>
      </c>
      <c r="J7379" s="1">
        <v>44131</v>
      </c>
      <c r="K7379" s="6" t="s">
        <v>2607</v>
      </c>
      <c r="L7379" s="36" t="str">
        <f t="shared" si="460"/>
        <v>27/10/2020 09:50</v>
      </c>
      <c r="M7379" s="1">
        <v>44131</v>
      </c>
      <c r="N7379" s="6" t="s">
        <v>1235</v>
      </c>
      <c r="O7379" s="36" t="str">
        <f t="shared" si="461"/>
        <v>27/10/2020 11:25</v>
      </c>
      <c r="P7379" s="46">
        <f t="shared" si="462"/>
        <v>6.5972222226264421E-2</v>
      </c>
      <c r="Q7379" s="48">
        <v>0</v>
      </c>
      <c r="R7379" s="47">
        <f t="shared" si="463"/>
        <v>95.000000005820766</v>
      </c>
      <c r="S7379" s="6" t="s">
        <v>44</v>
      </c>
      <c r="T7379" s="6" t="s">
        <v>1894</v>
      </c>
      <c r="U7379" s="6" t="s">
        <v>44</v>
      </c>
      <c r="V7379" s="6" t="s">
        <v>6195</v>
      </c>
      <c r="W7379" s="7">
        <v>0</v>
      </c>
      <c r="X7379" s="7">
        <v>0</v>
      </c>
      <c r="Y7379" s="7">
        <v>0</v>
      </c>
      <c r="Z7379" s="7">
        <v>0</v>
      </c>
      <c r="AA7379" s="7">
        <v>0</v>
      </c>
      <c r="AB7379" s="7">
        <v>0.01</v>
      </c>
      <c r="AC7379" s="7">
        <v>0</v>
      </c>
      <c r="AD7379" s="7">
        <v>0</v>
      </c>
      <c r="AE7379">
        <v>6</v>
      </c>
      <c r="AF7379">
        <v>0</v>
      </c>
      <c r="AG7379">
        <v>0</v>
      </c>
      <c r="AH7379">
        <v>0</v>
      </c>
      <c r="AI7379">
        <v>0</v>
      </c>
      <c r="AJ7379">
        <v>3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</row>
    <row r="7380" spans="1:44" x14ac:dyDescent="0.25">
      <c r="A7380">
        <v>1614621</v>
      </c>
      <c r="B7380">
        <v>800177</v>
      </c>
      <c r="C7380">
        <v>22.1168702765235</v>
      </c>
      <c r="D7380">
        <v>38.236157645683797</v>
      </c>
      <c r="E7380" s="68" t="s">
        <v>313</v>
      </c>
      <c r="F7380" s="8">
        <f>INDEX(Δεδομένα!$P:$P,MATCH('2020'!E7380,Δεδομένα!$O:$O,0))</f>
        <v>124</v>
      </c>
      <c r="G7380" s="6" t="s">
        <v>303</v>
      </c>
      <c r="H7380" s="2" t="str">
        <f>INDEX(Δεδομένα!B$1:B$51,MATCH('2020'!G7380,Δεδομένα!A$1:A$51,0))</f>
        <v>ΔΥΤΙΚΗΣ ΕΛΛΑΔΟΣ</v>
      </c>
      <c r="I7380" s="8">
        <f>INDEX(Δεδομένα!E$1:E$13,MATCH('2020'!H7380,Δεδομένα!D$1:D$13,0))</f>
        <v>7</v>
      </c>
      <c r="J7380" s="1">
        <v>44131</v>
      </c>
      <c r="K7380" s="6" t="s">
        <v>835</v>
      </c>
      <c r="L7380" s="36" t="str">
        <f t="shared" si="460"/>
        <v>27/10/2020 13:24</v>
      </c>
      <c r="M7380" s="1">
        <v>44131</v>
      </c>
      <c r="N7380" s="6" t="s">
        <v>1730</v>
      </c>
      <c r="O7380" s="36" t="str">
        <f t="shared" si="461"/>
        <v>27/10/2020 14:02</v>
      </c>
      <c r="P7380" s="46">
        <f t="shared" si="462"/>
        <v>2.6388888887595385E-2</v>
      </c>
      <c r="Q7380" s="48">
        <v>0</v>
      </c>
      <c r="R7380" s="47">
        <f t="shared" si="463"/>
        <v>37.999999998137355</v>
      </c>
      <c r="S7380" s="6" t="s">
        <v>44</v>
      </c>
      <c r="T7380" s="6" t="s">
        <v>316</v>
      </c>
      <c r="U7380" s="6" t="s">
        <v>44</v>
      </c>
      <c r="V7380" s="6" t="s">
        <v>322</v>
      </c>
      <c r="W7380" s="7">
        <v>0</v>
      </c>
      <c r="X7380" s="7">
        <v>0</v>
      </c>
      <c r="Y7380" s="7">
        <v>0</v>
      </c>
      <c r="Z7380" s="7">
        <v>0.2</v>
      </c>
      <c r="AA7380" s="7">
        <v>0</v>
      </c>
      <c r="AB7380" s="7">
        <v>0</v>
      </c>
      <c r="AC7380" s="7">
        <v>0</v>
      </c>
      <c r="AD7380" s="7">
        <v>0</v>
      </c>
      <c r="AE7380">
        <v>8</v>
      </c>
      <c r="AF7380">
        <v>0</v>
      </c>
      <c r="AG7380">
        <v>0</v>
      </c>
      <c r="AH7380">
        <v>0</v>
      </c>
      <c r="AI7380">
        <v>0</v>
      </c>
      <c r="AJ7380">
        <v>4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</row>
    <row r="7381" spans="1:44" x14ac:dyDescent="0.25">
      <c r="A7381">
        <v>1602905</v>
      </c>
      <c r="B7381">
        <v>800283</v>
      </c>
      <c r="C7381">
        <v>21.735334514260199</v>
      </c>
      <c r="D7381">
        <v>38.179934764819301</v>
      </c>
      <c r="E7381" s="68" t="s">
        <v>986</v>
      </c>
      <c r="F7381" s="8">
        <f>INDEX(Δεδομένα!$P:$P,MATCH('2020'!E7381,Δεδομένα!$O:$O,0))</f>
        <v>121</v>
      </c>
      <c r="G7381" s="6" t="s">
        <v>303</v>
      </c>
      <c r="H7381" s="2" t="str">
        <f>INDEX(Δεδομένα!B$1:B$51,MATCH('2020'!G7381,Δεδομένα!A$1:A$51,0))</f>
        <v>ΔΥΤΙΚΗΣ ΕΛΛΑΔΟΣ</v>
      </c>
      <c r="I7381" s="8">
        <f>INDEX(Δεδομένα!E$1:E$13,MATCH('2020'!H7381,Δεδομένα!D$1:D$13,0))</f>
        <v>7</v>
      </c>
      <c r="J7381" s="1">
        <v>44131</v>
      </c>
      <c r="K7381" s="6" t="s">
        <v>157</v>
      </c>
      <c r="L7381" s="36" t="str">
        <f t="shared" si="460"/>
        <v>27/10/2020 18:10</v>
      </c>
      <c r="M7381" s="1">
        <v>44131</v>
      </c>
      <c r="N7381" s="6" t="s">
        <v>235</v>
      </c>
      <c r="O7381" s="36" t="str">
        <f t="shared" si="461"/>
        <v>27/10/2020 19:50</v>
      </c>
      <c r="P7381" s="46">
        <f t="shared" si="462"/>
        <v>6.9444444445252884E-2</v>
      </c>
      <c r="Q7381" s="48">
        <v>0</v>
      </c>
      <c r="R7381" s="47">
        <f t="shared" si="463"/>
        <v>100.00000000116415</v>
      </c>
      <c r="S7381" s="6" t="s">
        <v>44</v>
      </c>
      <c r="T7381" s="6" t="s">
        <v>311</v>
      </c>
      <c r="U7381" s="6" t="s">
        <v>44</v>
      </c>
      <c r="V7381" s="6" t="s">
        <v>4223</v>
      </c>
      <c r="W7381" s="7">
        <v>0</v>
      </c>
      <c r="X7381" s="7">
        <v>0</v>
      </c>
      <c r="Y7381" s="7">
        <v>0</v>
      </c>
      <c r="Z7381" s="7">
        <v>0</v>
      </c>
      <c r="AA7381" s="7">
        <v>0.2</v>
      </c>
      <c r="AB7381" s="7">
        <v>0</v>
      </c>
      <c r="AC7381" s="7">
        <v>0</v>
      </c>
      <c r="AD7381" s="7">
        <v>0</v>
      </c>
      <c r="AE7381">
        <v>2</v>
      </c>
      <c r="AF7381">
        <v>0</v>
      </c>
      <c r="AG7381">
        <v>0</v>
      </c>
      <c r="AH7381">
        <v>0</v>
      </c>
      <c r="AI7381">
        <v>0</v>
      </c>
      <c r="AJ7381">
        <v>1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</row>
    <row r="7382" spans="1:44" x14ac:dyDescent="0.25">
      <c r="A7382">
        <v>1603719</v>
      </c>
      <c r="B7382">
        <v>800178</v>
      </c>
      <c r="C7382">
        <v>23.185287199234299</v>
      </c>
      <c r="D7382">
        <v>38.3630135655171</v>
      </c>
      <c r="E7382" s="68" t="s">
        <v>845</v>
      </c>
      <c r="F7382" s="8">
        <f>INDEX(Δεδομένα!$P:$P,MATCH('2020'!E7382,Δεδομένα!$O:$O,0))</f>
        <v>176</v>
      </c>
      <c r="G7382" s="6" t="s">
        <v>846</v>
      </c>
      <c r="H7382" s="2" t="str">
        <f>INDEX(Δεδομένα!B$1:B$51,MATCH('2020'!G7382,Δεδομένα!A$1:A$51,0))</f>
        <v>ΣΤΕΡΕΑΣ ΕΛΛΑΔΟΣ</v>
      </c>
      <c r="I7382" s="8">
        <f>INDEX(Δεδομένα!E$1:E$13,MATCH('2020'!H7382,Δεδομένα!D$1:D$13,0))</f>
        <v>9</v>
      </c>
      <c r="J7382" s="1">
        <v>44131</v>
      </c>
      <c r="K7382" s="6" t="s">
        <v>3033</v>
      </c>
      <c r="L7382" s="36" t="str">
        <f t="shared" si="460"/>
        <v>27/10/2020 13:28</v>
      </c>
      <c r="M7382" s="1">
        <v>44132</v>
      </c>
      <c r="N7382" s="6" t="s">
        <v>446</v>
      </c>
      <c r="O7382" s="36" t="str">
        <f t="shared" si="461"/>
        <v>28/10/2020 21:25</v>
      </c>
      <c r="P7382" s="49">
        <f t="shared" si="462"/>
        <v>1.3312499999956344</v>
      </c>
      <c r="Q7382" s="50">
        <f>1*24</f>
        <v>24</v>
      </c>
      <c r="R7382" s="47">
        <f t="shared" si="463"/>
        <v>1916.9999999937136</v>
      </c>
      <c r="S7382" s="6" t="s">
        <v>44</v>
      </c>
      <c r="T7382" s="6" t="s">
        <v>849</v>
      </c>
      <c r="U7382" s="6" t="s">
        <v>44</v>
      </c>
      <c r="V7382" s="6" t="s">
        <v>7493</v>
      </c>
      <c r="W7382" s="7">
        <v>0</v>
      </c>
      <c r="X7382" s="7">
        <v>30</v>
      </c>
      <c r="Y7382" s="7">
        <v>0</v>
      </c>
      <c r="Z7382" s="7">
        <v>0</v>
      </c>
      <c r="AA7382" s="7">
        <v>0</v>
      </c>
      <c r="AB7382" s="7">
        <v>0</v>
      </c>
      <c r="AC7382" s="7">
        <v>0</v>
      </c>
      <c r="AD7382" s="7">
        <v>0</v>
      </c>
      <c r="AE7382">
        <v>45</v>
      </c>
      <c r="AF7382">
        <v>1</v>
      </c>
      <c r="AG7382">
        <v>0</v>
      </c>
      <c r="AH7382">
        <v>0</v>
      </c>
      <c r="AI7382">
        <v>8</v>
      </c>
      <c r="AJ7382">
        <v>17</v>
      </c>
      <c r="AK7382">
        <v>7</v>
      </c>
      <c r="AL7382">
        <v>8</v>
      </c>
      <c r="AM7382">
        <v>0</v>
      </c>
      <c r="AN7382">
        <v>0</v>
      </c>
      <c r="AO7382">
        <v>0</v>
      </c>
      <c r="AP7382">
        <v>1</v>
      </c>
      <c r="AQ7382">
        <v>2</v>
      </c>
      <c r="AR7382">
        <v>0</v>
      </c>
    </row>
    <row r="7383" spans="1:44" x14ac:dyDescent="0.25">
      <c r="A7383">
        <v>1601784</v>
      </c>
      <c r="B7383">
        <v>800108</v>
      </c>
      <c r="C7383">
        <v>26.452759743738799</v>
      </c>
      <c r="D7383">
        <v>41.2858623832539</v>
      </c>
      <c r="E7383" s="68" t="s">
        <v>856</v>
      </c>
      <c r="F7383" s="8">
        <f>INDEX(Δεδομένα!$P:$P,MATCH('2020'!E7383,Δεδομένα!$O:$O,0))</f>
        <v>37</v>
      </c>
      <c r="G7383" s="6" t="s">
        <v>148</v>
      </c>
      <c r="H7383" s="2" t="str">
        <f>INDEX(Δεδομένα!B$1:B$51,MATCH('2020'!G7383,Δεδομένα!A$1:A$51,0))</f>
        <v>ΑΝΑΤΟΛΙΚΗΣ ΜΑΚΕΔΟΝΙΑΣ ΚΑΙ ΘΡΑΚΗΣ</v>
      </c>
      <c r="I7383" s="8">
        <f>INDEX(Δεδομένα!E$1:E$13,MATCH('2020'!H7383,Δεδομένα!D$1:D$13,0))</f>
        <v>2</v>
      </c>
      <c r="J7383" s="1">
        <v>44131</v>
      </c>
      <c r="K7383" s="6" t="s">
        <v>6307</v>
      </c>
      <c r="L7383" s="36" t="str">
        <f t="shared" si="460"/>
        <v>27/10/2020 03:40</v>
      </c>
      <c r="M7383" s="1">
        <v>44131</v>
      </c>
      <c r="N7383" s="6" t="s">
        <v>5402</v>
      </c>
      <c r="O7383" s="36" t="str">
        <f t="shared" si="461"/>
        <v>27/10/2020 06:09</v>
      </c>
      <c r="P7383" s="46">
        <f t="shared" si="462"/>
        <v>0.10347222221753327</v>
      </c>
      <c r="Q7383" s="48">
        <v>0</v>
      </c>
      <c r="R7383" s="47">
        <f t="shared" si="463"/>
        <v>148.99999999324791</v>
      </c>
      <c r="S7383" s="6" t="s">
        <v>44</v>
      </c>
      <c r="T7383" s="6" t="s">
        <v>162</v>
      </c>
      <c r="U7383" s="6" t="s">
        <v>3844</v>
      </c>
      <c r="V7383" s="6" t="s">
        <v>7490</v>
      </c>
      <c r="W7383" s="7">
        <v>0</v>
      </c>
      <c r="X7383" s="7">
        <v>0</v>
      </c>
      <c r="Y7383" s="7">
        <v>0</v>
      </c>
      <c r="Z7383" s="7">
        <v>0</v>
      </c>
      <c r="AA7383" s="7">
        <v>0</v>
      </c>
      <c r="AB7383" s="7">
        <v>0</v>
      </c>
      <c r="AC7383" s="7">
        <v>0</v>
      </c>
      <c r="AD7383" s="7">
        <v>0</v>
      </c>
      <c r="AE7383">
        <v>2</v>
      </c>
      <c r="AF7383">
        <v>0</v>
      </c>
      <c r="AG7383">
        <v>0</v>
      </c>
      <c r="AH7383">
        <v>0</v>
      </c>
      <c r="AI7383">
        <v>0</v>
      </c>
      <c r="AJ7383">
        <v>1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</row>
    <row r="7384" spans="1:44" x14ac:dyDescent="0.25">
      <c r="A7384">
        <v>1602267</v>
      </c>
      <c r="B7384">
        <v>800186</v>
      </c>
      <c r="C7384">
        <v>26.391400881265</v>
      </c>
      <c r="D7384">
        <v>41.541883530382499</v>
      </c>
      <c r="E7384" s="68" t="s">
        <v>1115</v>
      </c>
      <c r="F7384" s="8">
        <f>INDEX(Δεδομένα!$P:$P,MATCH('2020'!E7384,Δεδομένα!$O:$O,0))</f>
        <v>35</v>
      </c>
      <c r="G7384" s="6" t="s">
        <v>148</v>
      </c>
      <c r="H7384" s="2" t="str">
        <f>INDEX(Δεδομένα!B$1:B$51,MATCH('2020'!G7384,Δεδομένα!A$1:A$51,0))</f>
        <v>ΑΝΑΤΟΛΙΚΗΣ ΜΑΚΕΔΟΝΙΑΣ ΚΑΙ ΘΡΑΚΗΣ</v>
      </c>
      <c r="I7384" s="8">
        <f>INDEX(Δεδομένα!E$1:E$13,MATCH('2020'!H7384,Δεδομένα!D$1:D$13,0))</f>
        <v>2</v>
      </c>
      <c r="J7384" s="1">
        <v>44131</v>
      </c>
      <c r="K7384" s="6" t="s">
        <v>1159</v>
      </c>
      <c r="L7384" s="36" t="str">
        <f t="shared" si="460"/>
        <v>27/10/2020 13:59</v>
      </c>
      <c r="M7384" s="1">
        <v>44131</v>
      </c>
      <c r="N7384" s="6" t="s">
        <v>1292</v>
      </c>
      <c r="O7384" s="36" t="str">
        <f t="shared" si="461"/>
        <v>27/10/2020 14:32</v>
      </c>
      <c r="P7384" s="46">
        <f t="shared" si="462"/>
        <v>2.2916666668606922E-2</v>
      </c>
      <c r="Q7384" s="48">
        <v>0</v>
      </c>
      <c r="R7384" s="47">
        <f t="shared" si="463"/>
        <v>33.000000002793968</v>
      </c>
      <c r="S7384" s="6" t="s">
        <v>44</v>
      </c>
      <c r="T7384" s="6" t="s">
        <v>1119</v>
      </c>
      <c r="U7384" s="6" t="s">
        <v>828</v>
      </c>
      <c r="V7384" s="6" t="s">
        <v>7494</v>
      </c>
      <c r="W7384" s="7">
        <v>0</v>
      </c>
      <c r="X7384" s="7">
        <v>0</v>
      </c>
      <c r="Y7384" s="7">
        <v>0</v>
      </c>
      <c r="Z7384" s="7">
        <v>0</v>
      </c>
      <c r="AA7384" s="7">
        <v>0</v>
      </c>
      <c r="AB7384" s="7">
        <v>0</v>
      </c>
      <c r="AC7384" s="7">
        <v>15</v>
      </c>
      <c r="AD7384" s="7">
        <v>0</v>
      </c>
      <c r="AE7384">
        <v>2</v>
      </c>
      <c r="AF7384">
        <v>0</v>
      </c>
      <c r="AG7384">
        <v>0</v>
      </c>
      <c r="AH7384">
        <v>0</v>
      </c>
      <c r="AI7384">
        <v>0</v>
      </c>
      <c r="AJ7384">
        <v>1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</row>
    <row r="7385" spans="1:44" x14ac:dyDescent="0.25">
      <c r="A7385">
        <v>1602272</v>
      </c>
      <c r="B7385">
        <v>800213</v>
      </c>
      <c r="C7385">
        <v>26.341442438014699</v>
      </c>
      <c r="D7385">
        <v>41.571252629178602</v>
      </c>
      <c r="E7385" s="68" t="s">
        <v>1115</v>
      </c>
      <c r="F7385" s="8">
        <f>INDEX(Δεδομένα!$P:$P,MATCH('2020'!E7385,Δεδομένα!$O:$O,0))</f>
        <v>35</v>
      </c>
      <c r="G7385" s="6" t="s">
        <v>148</v>
      </c>
      <c r="H7385" s="2" t="str">
        <f>INDEX(Δεδομένα!B$1:B$51,MATCH('2020'!G7385,Δεδομένα!A$1:A$51,0))</f>
        <v>ΑΝΑΤΟΛΙΚΗΣ ΜΑΚΕΔΟΝΙΑΣ ΚΑΙ ΘΡΑΚΗΣ</v>
      </c>
      <c r="I7385" s="8">
        <f>INDEX(Δεδομένα!E$1:E$13,MATCH('2020'!H7385,Δεδομένα!D$1:D$13,0))</f>
        <v>2</v>
      </c>
      <c r="J7385" s="1">
        <v>44131</v>
      </c>
      <c r="K7385" s="6" t="s">
        <v>145</v>
      </c>
      <c r="L7385" s="36" t="str">
        <f t="shared" si="460"/>
        <v>27/10/2020 15:20</v>
      </c>
      <c r="M7385" s="1">
        <v>44131</v>
      </c>
      <c r="N7385" s="6" t="s">
        <v>926</v>
      </c>
      <c r="O7385" s="36" t="str">
        <f t="shared" si="461"/>
        <v>27/10/2020 15:35</v>
      </c>
      <c r="P7385" s="46">
        <f t="shared" si="462"/>
        <v>1.0416666664241347E-2</v>
      </c>
      <c r="Q7385" s="48">
        <v>0</v>
      </c>
      <c r="R7385" s="47">
        <f t="shared" si="463"/>
        <v>14.99999999650754</v>
      </c>
      <c r="S7385" s="6" t="s">
        <v>44</v>
      </c>
      <c r="T7385" s="6" t="s">
        <v>1119</v>
      </c>
      <c r="U7385" s="6" t="s">
        <v>2215</v>
      </c>
      <c r="V7385" s="6" t="s">
        <v>2216</v>
      </c>
      <c r="W7385" s="7">
        <v>0</v>
      </c>
      <c r="X7385" s="7">
        <v>0</v>
      </c>
      <c r="Y7385" s="7">
        <v>0</v>
      </c>
      <c r="Z7385" s="7">
        <v>0</v>
      </c>
      <c r="AA7385" s="7">
        <v>0</v>
      </c>
      <c r="AB7385" s="7">
        <v>0</v>
      </c>
      <c r="AC7385" s="7">
        <v>20</v>
      </c>
      <c r="AD7385" s="7">
        <v>0</v>
      </c>
      <c r="AE7385">
        <v>1</v>
      </c>
      <c r="AF7385">
        <v>0</v>
      </c>
      <c r="AG7385">
        <v>0</v>
      </c>
      <c r="AH7385">
        <v>0</v>
      </c>
      <c r="AI7385">
        <v>0</v>
      </c>
      <c r="AJ7385">
        <v>2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</row>
    <row r="7386" spans="1:44" x14ac:dyDescent="0.25">
      <c r="A7386">
        <v>1602087</v>
      </c>
      <c r="B7386">
        <v>800265</v>
      </c>
      <c r="C7386">
        <v>26.377903218879599</v>
      </c>
      <c r="D7386">
        <v>41.475088621160097</v>
      </c>
      <c r="E7386" s="68" t="s">
        <v>856</v>
      </c>
      <c r="F7386" s="8">
        <f>INDEX(Δεδομένα!$P:$P,MATCH('2020'!E7386,Δεδομένα!$O:$O,0))</f>
        <v>37</v>
      </c>
      <c r="G7386" s="6" t="s">
        <v>148</v>
      </c>
      <c r="H7386" s="2" t="str">
        <f>INDEX(Δεδομένα!B$1:B$51,MATCH('2020'!G7386,Δεδομένα!A$1:A$51,0))</f>
        <v>ΑΝΑΤΟΛΙΚΗΣ ΜΑΚΕΔΟΝΙΑΣ ΚΑΙ ΘΡΑΚΗΣ</v>
      </c>
      <c r="I7386" s="8">
        <f>INDEX(Δεδομένα!E$1:E$13,MATCH('2020'!H7386,Δεδομένα!D$1:D$13,0))</f>
        <v>2</v>
      </c>
      <c r="J7386" s="1">
        <v>44131</v>
      </c>
      <c r="K7386" s="6" t="s">
        <v>501</v>
      </c>
      <c r="L7386" s="36" t="str">
        <f t="shared" si="460"/>
        <v>27/10/2020 17:42</v>
      </c>
      <c r="M7386" s="1">
        <v>44131</v>
      </c>
      <c r="N7386" s="6" t="s">
        <v>1976</v>
      </c>
      <c r="O7386" s="36" t="str">
        <f t="shared" si="461"/>
        <v>27/10/2020 18:43</v>
      </c>
      <c r="P7386" s="46">
        <f t="shared" si="462"/>
        <v>4.2361111110949423E-2</v>
      </c>
      <c r="Q7386" s="48">
        <v>0</v>
      </c>
      <c r="R7386" s="47">
        <f t="shared" si="463"/>
        <v>60.999999999767169</v>
      </c>
      <c r="S7386" s="6" t="s">
        <v>44</v>
      </c>
      <c r="T7386" s="6" t="s">
        <v>859</v>
      </c>
      <c r="U7386" s="6" t="s">
        <v>2768</v>
      </c>
      <c r="V7386" s="6" t="s">
        <v>7497</v>
      </c>
      <c r="W7386" s="7">
        <v>0</v>
      </c>
      <c r="X7386" s="7">
        <v>0</v>
      </c>
      <c r="Y7386" s="7">
        <v>0</v>
      </c>
      <c r="Z7386" s="7">
        <v>0</v>
      </c>
      <c r="AA7386" s="7">
        <v>0</v>
      </c>
      <c r="AB7386" s="7">
        <v>0</v>
      </c>
      <c r="AC7386" s="7">
        <v>1</v>
      </c>
      <c r="AD7386" s="7">
        <v>0</v>
      </c>
      <c r="AE7386">
        <v>2</v>
      </c>
      <c r="AF7386">
        <v>0</v>
      </c>
      <c r="AG7386">
        <v>0</v>
      </c>
      <c r="AH7386">
        <v>0</v>
      </c>
      <c r="AI7386">
        <v>0</v>
      </c>
      <c r="AJ7386">
        <v>1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</row>
    <row r="7387" spans="1:44" x14ac:dyDescent="0.25">
      <c r="A7387">
        <v>1602274</v>
      </c>
      <c r="B7387">
        <v>800277</v>
      </c>
      <c r="C7387">
        <v>26.3033886256868</v>
      </c>
      <c r="D7387">
        <v>41.61462016438</v>
      </c>
      <c r="E7387" s="68" t="s">
        <v>1223</v>
      </c>
      <c r="F7387" s="8">
        <f>INDEX(Δεδομένα!$P:$P,MATCH('2020'!E7387,Δεδομένα!$O:$O,0))</f>
        <v>36</v>
      </c>
      <c r="G7387" s="6" t="s">
        <v>148</v>
      </c>
      <c r="H7387" s="2" t="str">
        <f>INDEX(Δεδομένα!B$1:B$51,MATCH('2020'!G7387,Δεδομένα!A$1:A$51,0))</f>
        <v>ΑΝΑΤΟΛΙΚΗΣ ΜΑΚΕΔΟΝΙΑΣ ΚΑΙ ΘΡΑΚΗΣ</v>
      </c>
      <c r="I7387" s="8">
        <f>INDEX(Δεδομένα!E$1:E$13,MATCH('2020'!H7387,Δεδομένα!D$1:D$13,0))</f>
        <v>2</v>
      </c>
      <c r="J7387" s="1">
        <v>44131</v>
      </c>
      <c r="K7387" s="6" t="s">
        <v>1504</v>
      </c>
      <c r="L7387" s="36" t="str">
        <f t="shared" si="460"/>
        <v>27/10/2020 18:07</v>
      </c>
      <c r="M7387" s="1">
        <v>44131</v>
      </c>
      <c r="N7387" s="6" t="s">
        <v>419</v>
      </c>
      <c r="O7387" s="36" t="str">
        <f t="shared" si="461"/>
        <v>27/10/2020 19:36</v>
      </c>
      <c r="P7387" s="46">
        <f t="shared" si="462"/>
        <v>6.1805555553291924E-2</v>
      </c>
      <c r="Q7387" s="48">
        <v>0</v>
      </c>
      <c r="R7387" s="47">
        <f t="shared" si="463"/>
        <v>88.999999996740371</v>
      </c>
      <c r="S7387" s="6" t="s">
        <v>44</v>
      </c>
      <c r="T7387" s="6" t="s">
        <v>1119</v>
      </c>
      <c r="U7387" s="6" t="s">
        <v>2913</v>
      </c>
      <c r="V7387" s="6" t="s">
        <v>7498</v>
      </c>
      <c r="W7387" s="7">
        <v>0</v>
      </c>
      <c r="X7387" s="7">
        <v>0</v>
      </c>
      <c r="Y7387" s="7">
        <v>0</v>
      </c>
      <c r="Z7387" s="7">
        <v>0.3</v>
      </c>
      <c r="AA7387" s="7">
        <v>0</v>
      </c>
      <c r="AB7387" s="7">
        <v>0</v>
      </c>
      <c r="AC7387" s="7">
        <v>0</v>
      </c>
      <c r="AD7387" s="7">
        <v>0</v>
      </c>
      <c r="AE7387">
        <v>2</v>
      </c>
      <c r="AF7387">
        <v>0</v>
      </c>
      <c r="AG7387">
        <v>0</v>
      </c>
      <c r="AH7387">
        <v>0</v>
      </c>
      <c r="AI7387">
        <v>0</v>
      </c>
      <c r="AJ7387">
        <v>1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</row>
    <row r="7388" spans="1:44" x14ac:dyDescent="0.25">
      <c r="A7388">
        <v>1602276</v>
      </c>
      <c r="B7388">
        <v>800320</v>
      </c>
      <c r="C7388">
        <v>26.549445170795899</v>
      </c>
      <c r="D7388">
        <v>41.421961395625999</v>
      </c>
      <c r="E7388" s="68" t="s">
        <v>1115</v>
      </c>
      <c r="F7388" s="8">
        <f>INDEX(Δεδομένα!$P:$P,MATCH('2020'!E7388,Δεδομένα!$O:$O,0))</f>
        <v>35</v>
      </c>
      <c r="G7388" s="6" t="s">
        <v>148</v>
      </c>
      <c r="H7388" s="2" t="str">
        <f>INDEX(Δεδομένα!B$1:B$51,MATCH('2020'!G7388,Δεδομένα!A$1:A$51,0))</f>
        <v>ΑΝΑΤΟΛΙΚΗΣ ΜΑΚΕΔΟΝΙΑΣ ΚΑΙ ΘΡΑΚΗΣ</v>
      </c>
      <c r="I7388" s="8">
        <f>INDEX(Δεδομένα!E$1:E$13,MATCH('2020'!H7388,Δεδομένα!D$1:D$13,0))</f>
        <v>2</v>
      </c>
      <c r="J7388" s="1">
        <v>44131</v>
      </c>
      <c r="K7388" s="6" t="s">
        <v>97</v>
      </c>
      <c r="L7388" s="36" t="str">
        <f t="shared" si="460"/>
        <v>27/10/2020 19:54</v>
      </c>
      <c r="M7388" s="1">
        <v>44131</v>
      </c>
      <c r="N7388" s="6" t="s">
        <v>3772</v>
      </c>
      <c r="O7388" s="36" t="str">
        <f t="shared" si="461"/>
        <v>27/10/2020 20:11</v>
      </c>
      <c r="P7388" s="46">
        <f t="shared" si="462"/>
        <v>1.1805555550381541E-2</v>
      </c>
      <c r="Q7388" s="48">
        <v>0</v>
      </c>
      <c r="R7388" s="47">
        <f t="shared" si="463"/>
        <v>16.999999992549419</v>
      </c>
      <c r="S7388" s="6" t="s">
        <v>44</v>
      </c>
      <c r="T7388" s="6" t="s">
        <v>1119</v>
      </c>
      <c r="U7388" s="6" t="s">
        <v>1136</v>
      </c>
      <c r="V7388" s="6" t="s">
        <v>1137</v>
      </c>
      <c r="W7388" s="7">
        <v>0</v>
      </c>
      <c r="X7388" s="7">
        <v>0</v>
      </c>
      <c r="Y7388" s="7">
        <v>0</v>
      </c>
      <c r="Z7388" s="7">
        <v>0.5</v>
      </c>
      <c r="AA7388" s="7">
        <v>0</v>
      </c>
      <c r="AB7388" s="7">
        <v>0</v>
      </c>
      <c r="AC7388" s="7">
        <v>0</v>
      </c>
      <c r="AD7388" s="7">
        <v>0</v>
      </c>
      <c r="AE7388">
        <v>2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</row>
    <row r="7389" spans="1:44" x14ac:dyDescent="0.25">
      <c r="A7389">
        <v>1606331</v>
      </c>
      <c r="B7389">
        <v>800220</v>
      </c>
      <c r="C7389">
        <v>21.5746570976664</v>
      </c>
      <c r="D7389">
        <v>39.038397109327398</v>
      </c>
      <c r="E7389" s="68" t="s">
        <v>5299</v>
      </c>
      <c r="F7389" s="8">
        <f>INDEX(Δεδομένα!$P:$P,MATCH('2020'!E7389,Δεδομένα!$O:$O,0))</f>
        <v>260</v>
      </c>
      <c r="G7389" s="6" t="s">
        <v>1833</v>
      </c>
      <c r="H7389" s="2" t="str">
        <f>INDEX(Δεδομένα!B$1:B$51,MATCH('2020'!G7389,Δεδομένα!A$1:A$51,0))</f>
        <v>ΣΤΕΡΕΑΣ ΕΛΛΑΔΟΣ</v>
      </c>
      <c r="I7389" s="8">
        <f>INDEX(Δεδομένα!E$1:E$13,MATCH('2020'!H7389,Δεδομένα!D$1:D$13,0))</f>
        <v>9</v>
      </c>
      <c r="J7389" s="1">
        <v>44131</v>
      </c>
      <c r="K7389" s="6" t="s">
        <v>71</v>
      </c>
      <c r="L7389" s="36" t="str">
        <f t="shared" si="460"/>
        <v>27/10/2020 15:42</v>
      </c>
      <c r="M7389" s="1">
        <v>44131</v>
      </c>
      <c r="N7389" s="6" t="s">
        <v>123</v>
      </c>
      <c r="O7389" s="36" t="str">
        <f t="shared" si="461"/>
        <v>27/10/2020 19:10</v>
      </c>
      <c r="P7389" s="46">
        <f t="shared" si="462"/>
        <v>0.1444444444423425</v>
      </c>
      <c r="Q7389" s="48">
        <v>0</v>
      </c>
      <c r="R7389" s="47">
        <f t="shared" si="463"/>
        <v>207.9999999969732</v>
      </c>
      <c r="S7389" s="6" t="s">
        <v>44</v>
      </c>
      <c r="T7389" s="6" t="s">
        <v>4183</v>
      </c>
      <c r="U7389" s="6" t="s">
        <v>114</v>
      </c>
      <c r="V7389" s="6" t="s">
        <v>114</v>
      </c>
      <c r="W7389" s="7">
        <v>0</v>
      </c>
      <c r="X7389" s="7">
        <v>0.01</v>
      </c>
      <c r="Y7389" s="7">
        <v>0</v>
      </c>
      <c r="Z7389" s="7">
        <v>0</v>
      </c>
      <c r="AA7389" s="7">
        <v>0</v>
      </c>
      <c r="AB7389" s="7">
        <v>0</v>
      </c>
      <c r="AC7389" s="7">
        <v>0</v>
      </c>
      <c r="AD7389" s="7">
        <v>0</v>
      </c>
      <c r="AE7389">
        <v>8</v>
      </c>
      <c r="AF7389">
        <v>0</v>
      </c>
      <c r="AG7389">
        <v>0</v>
      </c>
      <c r="AH7389">
        <v>0</v>
      </c>
      <c r="AI7389">
        <v>0</v>
      </c>
      <c r="AJ7389">
        <v>4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</row>
    <row r="7390" spans="1:44" x14ac:dyDescent="0.25">
      <c r="A7390">
        <v>1604002</v>
      </c>
      <c r="B7390">
        <v>800236</v>
      </c>
      <c r="C7390">
        <v>21.346081218126798</v>
      </c>
      <c r="D7390">
        <v>38.011063946915598</v>
      </c>
      <c r="E7390" s="68" t="s">
        <v>900</v>
      </c>
      <c r="F7390" s="8">
        <f>INDEX(Δεδομένα!$P:$P,MATCH('2020'!E7390,Δεδομένα!$O:$O,0))</f>
        <v>136</v>
      </c>
      <c r="G7390" s="6" t="s">
        <v>357</v>
      </c>
      <c r="H7390" s="2" t="str">
        <f>INDEX(Δεδομένα!B$1:B$51,MATCH('2020'!G7390,Δεδομένα!A$1:A$51,0))</f>
        <v>ΔΥΤΙΚΗΣ ΕΛΛΑΔΟΣ</v>
      </c>
      <c r="I7390" s="8">
        <f>INDEX(Δεδομένα!E$1:E$13,MATCH('2020'!H7390,Δεδομένα!D$1:D$13,0))</f>
        <v>7</v>
      </c>
      <c r="J7390" s="1">
        <v>44131</v>
      </c>
      <c r="K7390" s="6" t="s">
        <v>153</v>
      </c>
      <c r="L7390" s="36" t="str">
        <f t="shared" si="460"/>
        <v>27/10/2020 16:15</v>
      </c>
      <c r="M7390" s="1">
        <v>44131</v>
      </c>
      <c r="N7390" s="6" t="s">
        <v>255</v>
      </c>
      <c r="O7390" s="36" t="str">
        <f t="shared" si="461"/>
        <v>27/10/2020 17:45</v>
      </c>
      <c r="P7390" s="46">
        <f t="shared" si="462"/>
        <v>6.25E-2</v>
      </c>
      <c r="Q7390" s="48">
        <v>0</v>
      </c>
      <c r="R7390" s="47">
        <f t="shared" si="463"/>
        <v>90</v>
      </c>
      <c r="S7390" s="6" t="s">
        <v>44</v>
      </c>
      <c r="T7390" s="6" t="s">
        <v>1058</v>
      </c>
      <c r="U7390" s="6" t="s">
        <v>4707</v>
      </c>
      <c r="V7390" s="6" t="s">
        <v>4707</v>
      </c>
      <c r="W7390" s="7">
        <v>0</v>
      </c>
      <c r="X7390" s="7">
        <v>0</v>
      </c>
      <c r="Y7390" s="7">
        <v>0</v>
      </c>
      <c r="Z7390" s="7">
        <v>0</v>
      </c>
      <c r="AA7390" s="7">
        <v>2</v>
      </c>
      <c r="AB7390" s="7">
        <v>0</v>
      </c>
      <c r="AC7390" s="7">
        <v>0</v>
      </c>
      <c r="AD7390" s="7">
        <v>0</v>
      </c>
      <c r="AE7390">
        <v>4</v>
      </c>
      <c r="AF7390">
        <v>0</v>
      </c>
      <c r="AG7390">
        <v>0</v>
      </c>
      <c r="AH7390">
        <v>0</v>
      </c>
      <c r="AI7390">
        <v>0</v>
      </c>
      <c r="AJ7390">
        <v>2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</row>
    <row r="7391" spans="1:44" x14ac:dyDescent="0.25">
      <c r="A7391">
        <v>1602208</v>
      </c>
      <c r="B7391">
        <v>0</v>
      </c>
      <c r="C7391">
        <v>0</v>
      </c>
      <c r="D7391">
        <v>0</v>
      </c>
      <c r="E7391" s="68" t="s">
        <v>852</v>
      </c>
      <c r="F7391" s="8">
        <f>INDEX(Δεδομένα!$P:$P,MATCH('2020'!E7391,Δεδομένα!$O:$O,0))</f>
        <v>63</v>
      </c>
      <c r="G7391" s="6" t="s">
        <v>238</v>
      </c>
      <c r="H7391" s="2" t="str">
        <f>INDEX(Δεδομένα!B$1:B$51,MATCH('2020'!G7391,Δεδομένα!A$1:A$51,0))</f>
        <v>ΚΕΝΤΡΙΚΗΣ ΜΑΚΕΔΟΝΙΑΣ</v>
      </c>
      <c r="I7391" s="8">
        <f>INDEX(Δεδομένα!E$1:E$13,MATCH('2020'!H7391,Δεδομένα!D$1:D$13,0))</f>
        <v>3</v>
      </c>
      <c r="J7391" s="1">
        <v>44131</v>
      </c>
      <c r="K7391" s="6" t="s">
        <v>75</v>
      </c>
      <c r="L7391" s="36" t="str">
        <f t="shared" si="460"/>
        <v>27/10/2020 16:33</v>
      </c>
      <c r="M7391" s="1">
        <v>44131</v>
      </c>
      <c r="N7391" s="6" t="s">
        <v>149</v>
      </c>
      <c r="O7391" s="36" t="str">
        <f t="shared" si="461"/>
        <v>27/10/2020 17:10</v>
      </c>
      <c r="P7391" s="46">
        <f t="shared" si="462"/>
        <v>2.5694444448163267E-2</v>
      </c>
      <c r="Q7391" s="48">
        <v>0</v>
      </c>
      <c r="R7391" s="47">
        <f t="shared" si="463"/>
        <v>37.000000005355105</v>
      </c>
      <c r="S7391" s="6" t="s">
        <v>44</v>
      </c>
      <c r="T7391" s="6" t="s">
        <v>853</v>
      </c>
      <c r="U7391" s="6" t="s">
        <v>854</v>
      </c>
      <c r="V7391" s="6" t="s">
        <v>855</v>
      </c>
      <c r="W7391" s="7">
        <v>0</v>
      </c>
      <c r="X7391" s="7">
        <v>0</v>
      </c>
      <c r="Y7391" s="7">
        <v>0</v>
      </c>
      <c r="Z7391" s="7">
        <v>0.1</v>
      </c>
      <c r="AA7391" s="7">
        <v>0</v>
      </c>
      <c r="AB7391" s="7">
        <v>0</v>
      </c>
      <c r="AC7391" s="7">
        <v>0</v>
      </c>
      <c r="AD7391" s="7">
        <v>0</v>
      </c>
      <c r="AE7391">
        <v>3</v>
      </c>
      <c r="AF7391">
        <v>0</v>
      </c>
      <c r="AG7391">
        <v>0</v>
      </c>
      <c r="AH7391">
        <v>0</v>
      </c>
      <c r="AI7391">
        <v>0</v>
      </c>
      <c r="AJ7391">
        <v>1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</row>
    <row r="7392" spans="1:44" x14ac:dyDescent="0.25">
      <c r="A7392">
        <v>1603880</v>
      </c>
      <c r="B7392">
        <v>0</v>
      </c>
      <c r="C7392">
        <v>0</v>
      </c>
      <c r="D7392">
        <v>0</v>
      </c>
      <c r="E7392" s="68" t="s">
        <v>687</v>
      </c>
      <c r="F7392" s="8">
        <f>INDEX(Δεδομένα!$P:$P,MATCH('2020'!E7392,Δεδομένα!$O:$O,0))</f>
        <v>213</v>
      </c>
      <c r="G7392" s="6" t="s">
        <v>560</v>
      </c>
      <c r="H7392" s="2" t="str">
        <f>INDEX(Δεδομένα!B$1:B$51,MATCH('2020'!G7392,Δεδομένα!A$1:A$51,0))</f>
        <v>ΚΡΗΤΗΣ</v>
      </c>
      <c r="I7392" s="8">
        <f>INDEX(Δεδομένα!E$1:E$13,MATCH('2020'!H7392,Δεδομένα!D$1:D$13,0))</f>
        <v>12</v>
      </c>
      <c r="J7392" s="1">
        <v>44131</v>
      </c>
      <c r="K7392" s="6" t="s">
        <v>154</v>
      </c>
      <c r="L7392" s="36" t="str">
        <f t="shared" si="460"/>
        <v>27/10/2020 18:05</v>
      </c>
      <c r="M7392" s="1">
        <v>44132</v>
      </c>
      <c r="N7392" s="6" t="s">
        <v>766</v>
      </c>
      <c r="O7392" s="36" t="str">
        <f t="shared" si="461"/>
        <v>28/10/2020 07:18</v>
      </c>
      <c r="P7392" s="46">
        <f t="shared" si="462"/>
        <v>0.55069444444961846</v>
      </c>
      <c r="Q7392" s="48">
        <v>0</v>
      </c>
      <c r="R7392" s="47">
        <f t="shared" si="463"/>
        <v>793.00000000745058</v>
      </c>
      <c r="S7392" s="6" t="s">
        <v>44</v>
      </c>
      <c r="T7392" s="6" t="s">
        <v>697</v>
      </c>
      <c r="U7392" s="6" t="s">
        <v>722</v>
      </c>
      <c r="V7392" s="6" t="s">
        <v>767</v>
      </c>
      <c r="W7392" s="7">
        <v>0</v>
      </c>
      <c r="X7392" s="7">
        <v>0</v>
      </c>
      <c r="Y7392" s="7">
        <v>0</v>
      </c>
      <c r="Z7392" s="7">
        <v>0</v>
      </c>
      <c r="AA7392" s="7">
        <v>2</v>
      </c>
      <c r="AB7392" s="7">
        <v>0</v>
      </c>
      <c r="AC7392" s="7">
        <v>3</v>
      </c>
      <c r="AD7392" s="7">
        <v>0</v>
      </c>
      <c r="AE7392">
        <v>16</v>
      </c>
      <c r="AF7392">
        <v>0</v>
      </c>
      <c r="AG7392">
        <v>1</v>
      </c>
      <c r="AH7392">
        <v>0</v>
      </c>
      <c r="AI7392">
        <v>0</v>
      </c>
      <c r="AJ7392">
        <v>5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</row>
    <row r="7393" spans="1:44" x14ac:dyDescent="0.25">
      <c r="A7393">
        <v>1603197</v>
      </c>
      <c r="B7393">
        <v>800157</v>
      </c>
      <c r="C7393">
        <v>25.294812181712398</v>
      </c>
      <c r="D7393">
        <v>35.312410920238698</v>
      </c>
      <c r="E7393" s="68" t="s">
        <v>623</v>
      </c>
      <c r="F7393" s="8">
        <f>INDEX(Δεδομένα!$P:$P,MATCH('2020'!E7393,Δεδομένα!$O:$O,0))</f>
        <v>210</v>
      </c>
      <c r="G7393" s="6" t="s">
        <v>560</v>
      </c>
      <c r="H7393" s="2" t="str">
        <f>INDEX(Δεδομένα!B$1:B$51,MATCH('2020'!G7393,Δεδομένα!A$1:A$51,0))</f>
        <v>ΚΡΗΤΗΣ</v>
      </c>
      <c r="I7393" s="8">
        <f>INDEX(Δεδομένα!E$1:E$13,MATCH('2020'!H7393,Δεδομένα!D$1:D$13,0))</f>
        <v>12</v>
      </c>
      <c r="J7393" s="1">
        <v>44131</v>
      </c>
      <c r="K7393" s="6" t="s">
        <v>605</v>
      </c>
      <c r="L7393" s="36" t="str">
        <f t="shared" si="460"/>
        <v>27/10/2020 12:10</v>
      </c>
      <c r="M7393" s="1">
        <v>44131</v>
      </c>
      <c r="N7393" s="6" t="s">
        <v>204</v>
      </c>
      <c r="O7393" s="36" t="str">
        <f t="shared" si="461"/>
        <v>27/10/2020 17:00</v>
      </c>
      <c r="P7393" s="46">
        <f t="shared" si="462"/>
        <v>0.20138888889050577</v>
      </c>
      <c r="Q7393" s="48">
        <v>0</v>
      </c>
      <c r="R7393" s="47">
        <f t="shared" si="463"/>
        <v>290.00000000232831</v>
      </c>
      <c r="S7393" s="6" t="s">
        <v>44</v>
      </c>
      <c r="T7393" s="6" t="s">
        <v>737</v>
      </c>
      <c r="U7393" s="6" t="s">
        <v>5518</v>
      </c>
      <c r="V7393" s="6" t="s">
        <v>7491</v>
      </c>
      <c r="W7393" s="7">
        <v>0</v>
      </c>
      <c r="X7393" s="7">
        <v>3</v>
      </c>
      <c r="Y7393" s="7">
        <v>0</v>
      </c>
      <c r="Z7393" s="7">
        <v>0</v>
      </c>
      <c r="AA7393" s="7">
        <v>0</v>
      </c>
      <c r="AB7393" s="7">
        <v>0</v>
      </c>
      <c r="AC7393" s="7">
        <v>0</v>
      </c>
      <c r="AD7393" s="7">
        <v>0</v>
      </c>
      <c r="AE7393">
        <v>22</v>
      </c>
      <c r="AF7393">
        <v>10</v>
      </c>
      <c r="AG7393">
        <v>0</v>
      </c>
      <c r="AH7393">
        <v>2</v>
      </c>
      <c r="AI7393">
        <v>0</v>
      </c>
      <c r="AJ7393">
        <v>13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</row>
    <row r="7394" spans="1:44" x14ac:dyDescent="0.25">
      <c r="A7394">
        <v>1601977</v>
      </c>
      <c r="B7394">
        <v>800125</v>
      </c>
      <c r="C7394">
        <v>22.540328518694501</v>
      </c>
      <c r="D7394">
        <v>40.744761317516399</v>
      </c>
      <c r="E7394" s="68" t="s">
        <v>1668</v>
      </c>
      <c r="F7394" s="8">
        <f>INDEX(Δεδομένα!$P:$P,MATCH('2020'!E7394,Δεδομένα!$O:$O,0))</f>
        <v>257</v>
      </c>
      <c r="G7394" s="6" t="s">
        <v>170</v>
      </c>
      <c r="H7394" s="2" t="str">
        <f>INDEX(Δεδομένα!B$1:B$51,MATCH('2020'!G7394,Δεδομένα!A$1:A$51,0))</f>
        <v>ΚΕΝΤΡΙΚΗΣ ΜΑΚΕΔΟΝΙΑΣ</v>
      </c>
      <c r="I7394" s="8">
        <f>INDEX(Δεδομένα!E$1:E$13,MATCH('2020'!H7394,Δεδομένα!D$1:D$13,0))</f>
        <v>3</v>
      </c>
      <c r="J7394" s="1">
        <v>44131</v>
      </c>
      <c r="K7394" s="6" t="s">
        <v>1319</v>
      </c>
      <c r="L7394" s="36" t="str">
        <f t="shared" si="460"/>
        <v>27/10/2020 09:53</v>
      </c>
      <c r="M7394" s="1">
        <v>44131</v>
      </c>
      <c r="N7394" s="6" t="s">
        <v>1135</v>
      </c>
      <c r="O7394" s="36" t="str">
        <f t="shared" si="461"/>
        <v>27/10/2020 10:48</v>
      </c>
      <c r="P7394" s="46">
        <f t="shared" si="462"/>
        <v>3.8194444437976927E-2</v>
      </c>
      <c r="Q7394" s="48">
        <v>0</v>
      </c>
      <c r="R7394" s="47">
        <f t="shared" si="463"/>
        <v>54.999999990686774</v>
      </c>
      <c r="S7394" s="6" t="s">
        <v>44</v>
      </c>
      <c r="T7394" s="6" t="s">
        <v>878</v>
      </c>
      <c r="U7394" s="6" t="s">
        <v>1378</v>
      </c>
      <c r="V7394" s="6" t="s">
        <v>2471</v>
      </c>
      <c r="W7394" s="7">
        <v>0</v>
      </c>
      <c r="X7394" s="7">
        <v>0</v>
      </c>
      <c r="Y7394" s="7">
        <v>0</v>
      </c>
      <c r="Z7394" s="7">
        <v>1</v>
      </c>
      <c r="AA7394" s="7">
        <v>0</v>
      </c>
      <c r="AB7394" s="7">
        <v>0</v>
      </c>
      <c r="AC7394" s="7">
        <v>0</v>
      </c>
      <c r="AD7394" s="7">
        <v>0</v>
      </c>
      <c r="AE7394">
        <v>2</v>
      </c>
      <c r="AF7394">
        <v>0</v>
      </c>
      <c r="AG7394">
        <v>0</v>
      </c>
      <c r="AH7394">
        <v>0</v>
      </c>
      <c r="AI7394">
        <v>0</v>
      </c>
      <c r="AJ7394">
        <v>1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</row>
    <row r="7395" spans="1:44" x14ac:dyDescent="0.25">
      <c r="A7395">
        <v>1602198</v>
      </c>
      <c r="B7395">
        <v>800202</v>
      </c>
      <c r="C7395">
        <v>24.1747481694571</v>
      </c>
      <c r="D7395">
        <v>40.8578546848494</v>
      </c>
      <c r="E7395" s="68" t="s">
        <v>76</v>
      </c>
      <c r="F7395" s="8">
        <f>INDEX(Δεδομένα!$P:$P,MATCH('2020'!E7395,Δεδομένα!$O:$O,0))</f>
        <v>25</v>
      </c>
      <c r="G7395" s="6" t="s">
        <v>77</v>
      </c>
      <c r="H7395" s="2" t="str">
        <f>INDEX(Δεδομένα!B$1:B$51,MATCH('2020'!G7395,Δεδομένα!A$1:A$51,0))</f>
        <v>ΑΝΑΤΟΛΙΚΗΣ ΜΑΚΕΔΟΝΙΑΣ ΚΑΙ ΘΡΑΚΗΣ</v>
      </c>
      <c r="I7395" s="8">
        <f>INDEX(Δεδομένα!E$1:E$13,MATCH('2020'!H7395,Δεδομένα!D$1:D$13,0))</f>
        <v>2</v>
      </c>
      <c r="J7395" s="1">
        <v>44131</v>
      </c>
      <c r="K7395" s="6" t="s">
        <v>463</v>
      </c>
      <c r="L7395" s="36" t="str">
        <f t="shared" si="460"/>
        <v>27/10/2020 14:24</v>
      </c>
      <c r="M7395" s="1">
        <v>44131</v>
      </c>
      <c r="N7395" s="6" t="s">
        <v>412</v>
      </c>
      <c r="O7395" s="36" t="str">
        <f t="shared" si="461"/>
        <v>27/10/2020 14:56</v>
      </c>
      <c r="P7395" s="46">
        <f t="shared" si="462"/>
        <v>2.2222222221898846E-2</v>
      </c>
      <c r="Q7395" s="48">
        <v>0</v>
      </c>
      <c r="R7395" s="47">
        <f t="shared" si="463"/>
        <v>31.999999999534339</v>
      </c>
      <c r="S7395" s="6" t="s">
        <v>44</v>
      </c>
      <c r="T7395" s="6" t="s">
        <v>80</v>
      </c>
      <c r="U7395" s="6" t="s">
        <v>7495</v>
      </c>
      <c r="V7395" s="6" t="s">
        <v>6922</v>
      </c>
      <c r="W7395" s="7">
        <v>0</v>
      </c>
      <c r="X7395" s="7">
        <v>0</v>
      </c>
      <c r="Y7395" s="7">
        <v>0</v>
      </c>
      <c r="Z7395" s="7">
        <v>0</v>
      </c>
      <c r="AA7395" s="7">
        <v>0</v>
      </c>
      <c r="AB7395" s="7">
        <v>0</v>
      </c>
      <c r="AC7395" s="7">
        <v>1.5</v>
      </c>
      <c r="AD7395" s="7">
        <v>0</v>
      </c>
      <c r="AE7395">
        <v>2</v>
      </c>
      <c r="AF7395">
        <v>0</v>
      </c>
      <c r="AG7395">
        <v>0</v>
      </c>
      <c r="AH7395">
        <v>0</v>
      </c>
      <c r="AI7395">
        <v>0</v>
      </c>
      <c r="AJ7395">
        <v>1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</row>
    <row r="7396" spans="1:44" x14ac:dyDescent="0.25">
      <c r="A7396">
        <v>1602135</v>
      </c>
      <c r="B7396">
        <v>800306</v>
      </c>
      <c r="C7396">
        <v>21.234451861431101</v>
      </c>
      <c r="D7396">
        <v>40.447540615745403</v>
      </c>
      <c r="E7396" s="68" t="s">
        <v>1062</v>
      </c>
      <c r="F7396" s="8">
        <f>INDEX(Δεδομένα!$P:$P,MATCH('2020'!E7396,Δεδομένα!$O:$O,0))</f>
        <v>77</v>
      </c>
      <c r="G7396" s="6" t="s">
        <v>1063</v>
      </c>
      <c r="H7396" s="2" t="str">
        <f>INDEX(Δεδομένα!B$1:B$51,MATCH('2020'!G7396,Δεδομένα!A$1:A$51,0))</f>
        <v>ΔΥΤΙΚΗΣ ΜΑΚΕΔΟΝΙΑΣ</v>
      </c>
      <c r="I7396" s="8">
        <f>INDEX(Δεδομένα!E$1:E$13,MATCH('2020'!H7396,Δεδομένα!D$1:D$13,0))</f>
        <v>4</v>
      </c>
      <c r="J7396" s="1">
        <v>44131</v>
      </c>
      <c r="K7396" s="6" t="s">
        <v>1899</v>
      </c>
      <c r="L7396" s="36" t="str">
        <f t="shared" si="460"/>
        <v>27/10/2020 19:02</v>
      </c>
      <c r="M7396" s="1">
        <v>44131</v>
      </c>
      <c r="N7396" s="6" t="s">
        <v>419</v>
      </c>
      <c r="O7396" s="36" t="str">
        <f t="shared" si="461"/>
        <v>27/10/2020 19:36</v>
      </c>
      <c r="P7396" s="46">
        <f t="shared" si="462"/>
        <v>2.361111110803904E-2</v>
      </c>
      <c r="Q7396" s="48">
        <v>0</v>
      </c>
      <c r="R7396" s="47">
        <f t="shared" si="463"/>
        <v>33.999999995576218</v>
      </c>
      <c r="S7396" s="6" t="s">
        <v>44</v>
      </c>
      <c r="T7396" s="6" t="s">
        <v>1066</v>
      </c>
      <c r="U7396" s="6" t="s">
        <v>2210</v>
      </c>
      <c r="V7396" s="6" t="s">
        <v>7502</v>
      </c>
      <c r="W7396" s="7">
        <v>0</v>
      </c>
      <c r="X7396" s="7">
        <v>0</v>
      </c>
      <c r="Y7396" s="7">
        <v>0</v>
      </c>
      <c r="Z7396" s="7">
        <v>0.01</v>
      </c>
      <c r="AA7396" s="7">
        <v>0</v>
      </c>
      <c r="AB7396" s="7">
        <v>0</v>
      </c>
      <c r="AC7396" s="7">
        <v>0</v>
      </c>
      <c r="AD7396" s="7">
        <v>0</v>
      </c>
      <c r="AE7396">
        <v>2</v>
      </c>
      <c r="AF7396">
        <v>0</v>
      </c>
      <c r="AG7396">
        <v>0</v>
      </c>
      <c r="AH7396">
        <v>0</v>
      </c>
      <c r="AI7396">
        <v>0</v>
      </c>
      <c r="AJ7396">
        <v>1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</row>
    <row r="7397" spans="1:44" x14ac:dyDescent="0.25">
      <c r="A7397">
        <v>1602078</v>
      </c>
      <c r="B7397">
        <v>800232</v>
      </c>
      <c r="C7397">
        <v>22.819277218334399</v>
      </c>
      <c r="D7397">
        <v>40.936438489589698</v>
      </c>
      <c r="E7397" s="68" t="s">
        <v>1084</v>
      </c>
      <c r="F7397" s="8">
        <f>INDEX(Δεδομένα!$P:$P,MATCH('2020'!E7397,Δεδομένα!$O:$O,0))</f>
        <v>57</v>
      </c>
      <c r="G7397" s="6" t="s">
        <v>223</v>
      </c>
      <c r="H7397" s="2" t="str">
        <f>INDEX(Δεδομένα!B$1:B$51,MATCH('2020'!G7397,Δεδομένα!A$1:A$51,0))</f>
        <v>ΚΕΝΤΡΙΚΗΣ ΜΑΚΕΔΟΝΙΑΣ</v>
      </c>
      <c r="I7397" s="8">
        <f>INDEX(Δεδομένα!E$1:E$13,MATCH('2020'!H7397,Δεδομένα!D$1:D$13,0))</f>
        <v>3</v>
      </c>
      <c r="J7397" s="1">
        <v>44131</v>
      </c>
      <c r="K7397" s="6" t="s">
        <v>543</v>
      </c>
      <c r="L7397" s="36" t="str">
        <f t="shared" si="460"/>
        <v>27/10/2020 15:45</v>
      </c>
      <c r="M7397" s="1">
        <v>44131</v>
      </c>
      <c r="N7397" s="6" t="s">
        <v>149</v>
      </c>
      <c r="O7397" s="36" t="str">
        <f t="shared" si="461"/>
        <v>27/10/2020 17:10</v>
      </c>
      <c r="P7397" s="46">
        <f t="shared" si="462"/>
        <v>5.9027777781011537E-2</v>
      </c>
      <c r="Q7397" s="48">
        <v>0</v>
      </c>
      <c r="R7397" s="47">
        <f t="shared" si="463"/>
        <v>85.000000004656613</v>
      </c>
      <c r="S7397" s="6" t="s">
        <v>44</v>
      </c>
      <c r="T7397" s="6" t="s">
        <v>1145</v>
      </c>
      <c r="U7397" s="6" t="s">
        <v>44</v>
      </c>
      <c r="V7397" s="6" t="s">
        <v>5003</v>
      </c>
      <c r="W7397" s="7">
        <v>0</v>
      </c>
      <c r="X7397" s="7">
        <v>0</v>
      </c>
      <c r="Y7397" s="7">
        <v>0</v>
      </c>
      <c r="Z7397" s="7">
        <v>0</v>
      </c>
      <c r="AA7397" s="7">
        <v>0</v>
      </c>
      <c r="AB7397" s="7">
        <v>0</v>
      </c>
      <c r="AC7397" s="7">
        <v>5</v>
      </c>
      <c r="AD7397" s="7">
        <v>0</v>
      </c>
      <c r="AE7397">
        <v>2</v>
      </c>
      <c r="AF7397">
        <v>0</v>
      </c>
      <c r="AG7397">
        <v>0</v>
      </c>
      <c r="AH7397">
        <v>0</v>
      </c>
      <c r="AI7397">
        <v>0</v>
      </c>
      <c r="AJ7397">
        <v>1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</row>
    <row r="7398" spans="1:44" x14ac:dyDescent="0.25">
      <c r="A7398">
        <v>1602982</v>
      </c>
      <c r="B7398">
        <v>800203</v>
      </c>
      <c r="C7398">
        <v>21.4583637739828</v>
      </c>
      <c r="D7398">
        <v>40.233779006828897</v>
      </c>
      <c r="E7398" s="68" t="s">
        <v>245</v>
      </c>
      <c r="F7398" s="8">
        <f>INDEX(Δεδομένα!$P:$P,MATCH('2020'!E7398,Δεδομένα!$O:$O,0))</f>
        <v>71</v>
      </c>
      <c r="G7398" s="6" t="s">
        <v>246</v>
      </c>
      <c r="H7398" s="2" t="str">
        <f>INDEX(Δεδομένα!B$1:B$51,MATCH('2020'!G7398,Δεδομένα!A$1:A$51,0))</f>
        <v>ΔΥΤΙΚΗΣ ΜΑΚΕΔΟΝΙΑΣ</v>
      </c>
      <c r="I7398" s="8">
        <f>INDEX(Δεδομένα!E$1:E$13,MATCH('2020'!H7398,Δεδομένα!D$1:D$13,0))</f>
        <v>4</v>
      </c>
      <c r="J7398" s="1">
        <v>44131</v>
      </c>
      <c r="K7398" s="6" t="s">
        <v>586</v>
      </c>
      <c r="L7398" s="36" t="str">
        <f t="shared" si="460"/>
        <v>27/10/2020 16:05</v>
      </c>
      <c r="M7398" s="1">
        <v>44132</v>
      </c>
      <c r="N7398" s="6" t="s">
        <v>6267</v>
      </c>
      <c r="O7398" s="36" t="str">
        <f t="shared" si="461"/>
        <v>28/10/2020 09:02</v>
      </c>
      <c r="P7398" s="46">
        <f t="shared" si="462"/>
        <v>0.70624999999563443</v>
      </c>
      <c r="Q7398" s="48">
        <v>0</v>
      </c>
      <c r="R7398" s="47">
        <f t="shared" si="463"/>
        <v>1016.9999999937136</v>
      </c>
      <c r="S7398" s="6" t="s">
        <v>44</v>
      </c>
      <c r="T7398" s="6" t="s">
        <v>248</v>
      </c>
      <c r="U7398" s="6" t="s">
        <v>44</v>
      </c>
      <c r="V7398" s="6" t="s">
        <v>4211</v>
      </c>
      <c r="W7398" s="7">
        <v>0</v>
      </c>
      <c r="X7398" s="7">
        <v>0</v>
      </c>
      <c r="Y7398" s="7">
        <v>0</v>
      </c>
      <c r="Z7398" s="7">
        <v>0</v>
      </c>
      <c r="AA7398" s="7">
        <v>0</v>
      </c>
      <c r="AB7398" s="7">
        <v>0</v>
      </c>
      <c r="AC7398" s="7">
        <v>0.1</v>
      </c>
      <c r="AD7398" s="7">
        <v>0</v>
      </c>
      <c r="AE7398">
        <v>4</v>
      </c>
      <c r="AF7398">
        <v>0</v>
      </c>
      <c r="AG7398">
        <v>0</v>
      </c>
      <c r="AH7398">
        <v>0</v>
      </c>
      <c r="AI7398">
        <v>0</v>
      </c>
      <c r="AJ7398">
        <v>2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</row>
    <row r="7399" spans="1:44" x14ac:dyDescent="0.25">
      <c r="A7399">
        <v>1619274</v>
      </c>
      <c r="B7399">
        <v>800182</v>
      </c>
      <c r="C7399">
        <v>22.8180087035967</v>
      </c>
      <c r="D7399">
        <v>37.942612332370203</v>
      </c>
      <c r="E7399" s="68" t="s">
        <v>810</v>
      </c>
      <c r="F7399" s="8">
        <f>INDEX(Δεδομένα!$P:$P,MATCH('2020'!E7399,Δεδομένα!$O:$O,0))</f>
        <v>157</v>
      </c>
      <c r="G7399" s="6" t="s">
        <v>391</v>
      </c>
      <c r="H7399" s="2" t="str">
        <f>INDEX(Δεδομένα!B$1:B$51,MATCH('2020'!G7399,Δεδομένα!A$1:A$51,0))</f>
        <v>ΠΕΛΛΟΠΟΝΗΣΟΥ</v>
      </c>
      <c r="I7399" s="8">
        <f>INDEX(Δεδομένα!E$1:E$13,MATCH('2020'!H7399,Δεδομένα!D$1:D$13,0))</f>
        <v>8</v>
      </c>
      <c r="J7399" s="1">
        <v>44131</v>
      </c>
      <c r="K7399" s="6" t="s">
        <v>1546</v>
      </c>
      <c r="L7399" s="36" t="str">
        <f t="shared" si="460"/>
        <v>27/10/2020 13:14</v>
      </c>
      <c r="M7399" s="1">
        <v>44131</v>
      </c>
      <c r="N7399" s="6" t="s">
        <v>702</v>
      </c>
      <c r="O7399" s="36" t="str">
        <f t="shared" si="461"/>
        <v>27/10/2020 14:23</v>
      </c>
      <c r="P7399" s="46">
        <f t="shared" si="462"/>
        <v>4.7916666670062114E-2</v>
      </c>
      <c r="Q7399" s="48">
        <v>0</v>
      </c>
      <c r="R7399" s="47">
        <f t="shared" si="463"/>
        <v>69.000000004889444</v>
      </c>
      <c r="S7399" s="6" t="s">
        <v>44</v>
      </c>
      <c r="T7399" s="6" t="s">
        <v>1012</v>
      </c>
      <c r="U7399" s="6" t="s">
        <v>44</v>
      </c>
      <c r="V7399" s="6" t="s">
        <v>2445</v>
      </c>
      <c r="W7399" s="7">
        <v>0</v>
      </c>
      <c r="X7399" s="7">
        <v>0</v>
      </c>
      <c r="Y7399" s="7">
        <v>0</v>
      </c>
      <c r="Z7399" s="7">
        <v>0</v>
      </c>
      <c r="AA7399" s="7">
        <v>0</v>
      </c>
      <c r="AB7399" s="7">
        <v>0.5</v>
      </c>
      <c r="AC7399" s="7">
        <v>0</v>
      </c>
      <c r="AD7399" s="7">
        <v>0</v>
      </c>
      <c r="AE7399">
        <v>2</v>
      </c>
      <c r="AF7399">
        <v>0</v>
      </c>
      <c r="AG7399">
        <v>0</v>
      </c>
      <c r="AH7399">
        <v>0</v>
      </c>
      <c r="AI7399">
        <v>0</v>
      </c>
      <c r="AJ7399">
        <v>1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</row>
    <row r="7400" spans="1:44" x14ac:dyDescent="0.25">
      <c r="A7400">
        <v>1602383</v>
      </c>
      <c r="B7400">
        <v>800335</v>
      </c>
      <c r="C7400">
        <v>22.808750408416302</v>
      </c>
      <c r="D7400">
        <v>37.838803516488298</v>
      </c>
      <c r="E7400" s="68" t="s">
        <v>810</v>
      </c>
      <c r="F7400" s="8">
        <f>INDEX(Δεδομένα!$P:$P,MATCH('2020'!E7400,Δεδομένα!$O:$O,0))</f>
        <v>157</v>
      </c>
      <c r="G7400" s="6" t="s">
        <v>391</v>
      </c>
      <c r="H7400" s="2" t="str">
        <f>INDEX(Δεδομένα!B$1:B$51,MATCH('2020'!G7400,Δεδομένα!A$1:A$51,0))</f>
        <v>ΠΕΛΛΟΠΟΝΗΣΟΥ</v>
      </c>
      <c r="I7400" s="8">
        <f>INDEX(Δεδομένα!E$1:E$13,MATCH('2020'!H7400,Δεδομένα!D$1:D$13,0))</f>
        <v>8</v>
      </c>
      <c r="J7400" s="1">
        <v>44131</v>
      </c>
      <c r="K7400" s="6" t="s">
        <v>2612</v>
      </c>
      <c r="L7400" s="36" t="str">
        <f t="shared" si="460"/>
        <v>27/10/2020 21:24</v>
      </c>
      <c r="M7400" s="1">
        <v>44131</v>
      </c>
      <c r="N7400" s="6" t="s">
        <v>4494</v>
      </c>
      <c r="O7400" s="36" t="str">
        <f t="shared" si="461"/>
        <v>27/10/2020 21:59</v>
      </c>
      <c r="P7400" s="46">
        <f t="shared" si="462"/>
        <v>2.4305555554747116E-2</v>
      </c>
      <c r="Q7400" s="48">
        <v>0</v>
      </c>
      <c r="R7400" s="47">
        <f t="shared" si="463"/>
        <v>34.999999998835847</v>
      </c>
      <c r="S7400" s="6" t="s">
        <v>44</v>
      </c>
      <c r="T7400" s="6" t="s">
        <v>1012</v>
      </c>
      <c r="U7400" s="6" t="s">
        <v>44</v>
      </c>
      <c r="V7400" s="6" t="s">
        <v>6303</v>
      </c>
      <c r="W7400" s="7">
        <v>0</v>
      </c>
      <c r="X7400" s="7">
        <v>0</v>
      </c>
      <c r="Y7400" s="7">
        <v>0</v>
      </c>
      <c r="Z7400" s="7">
        <v>0.1</v>
      </c>
      <c r="AA7400" s="7">
        <v>0</v>
      </c>
      <c r="AB7400" s="7">
        <v>0</v>
      </c>
      <c r="AC7400" s="7">
        <v>0</v>
      </c>
      <c r="AD7400" s="7">
        <v>0</v>
      </c>
      <c r="AE7400">
        <v>2</v>
      </c>
      <c r="AF7400">
        <v>0</v>
      </c>
      <c r="AG7400">
        <v>0</v>
      </c>
      <c r="AH7400">
        <v>0</v>
      </c>
      <c r="AI7400">
        <v>0</v>
      </c>
      <c r="AJ7400">
        <v>1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</row>
    <row r="7401" spans="1:44" x14ac:dyDescent="0.25">
      <c r="A7401">
        <v>1601957</v>
      </c>
      <c r="B7401">
        <v>800278</v>
      </c>
      <c r="C7401">
        <v>22.089106522495101</v>
      </c>
      <c r="D7401">
        <v>39.807894325022502</v>
      </c>
      <c r="E7401" s="68" t="s">
        <v>1022</v>
      </c>
      <c r="F7401" s="8">
        <f>INDEX(Δεδομένα!$P:$P,MATCH('2020'!E7401,Δεδομένα!$O:$O,0))</f>
        <v>103</v>
      </c>
      <c r="G7401" s="6" t="s">
        <v>288</v>
      </c>
      <c r="H7401" s="2" t="str">
        <f>INDEX(Δεδομένα!B$1:B$51,MATCH('2020'!G7401,Δεδομένα!A$1:A$51,0))</f>
        <v>ΘΕΣΣΑΛΙΑΣ</v>
      </c>
      <c r="I7401" s="8">
        <f>INDEX(Δεδομένα!E$1:E$13,MATCH('2020'!H7401,Δεδομένα!D$1:D$13,0))</f>
        <v>6</v>
      </c>
      <c r="J7401" s="1">
        <v>44131</v>
      </c>
      <c r="K7401" s="6" t="s">
        <v>207</v>
      </c>
      <c r="L7401" s="36" t="str">
        <f t="shared" si="460"/>
        <v>27/10/2020 18:00</v>
      </c>
      <c r="M7401" s="1">
        <v>44131</v>
      </c>
      <c r="N7401" s="6" t="s">
        <v>2736</v>
      </c>
      <c r="O7401" s="36" t="str">
        <f t="shared" si="461"/>
        <v>27/10/2020 19:28</v>
      </c>
      <c r="P7401" s="46">
        <f t="shared" si="462"/>
        <v>6.1111111113859806E-2</v>
      </c>
      <c r="Q7401" s="48">
        <v>0</v>
      </c>
      <c r="R7401" s="47">
        <f t="shared" si="463"/>
        <v>88.000000003958121</v>
      </c>
      <c r="S7401" s="6" t="s">
        <v>44</v>
      </c>
      <c r="T7401" s="6" t="s">
        <v>1026</v>
      </c>
      <c r="U7401" s="6" t="s">
        <v>44</v>
      </c>
      <c r="V7401" s="6" t="s">
        <v>7499</v>
      </c>
      <c r="W7401" s="7">
        <v>0</v>
      </c>
      <c r="X7401" s="7">
        <v>0</v>
      </c>
      <c r="Y7401" s="7">
        <v>0</v>
      </c>
      <c r="Z7401" s="7">
        <v>0</v>
      </c>
      <c r="AA7401" s="7">
        <v>0</v>
      </c>
      <c r="AB7401" s="7">
        <v>0.1</v>
      </c>
      <c r="AC7401" s="7">
        <v>0</v>
      </c>
      <c r="AD7401" s="7">
        <v>0</v>
      </c>
      <c r="AE7401">
        <v>4</v>
      </c>
      <c r="AF7401">
        <v>0</v>
      </c>
      <c r="AG7401">
        <v>0</v>
      </c>
      <c r="AH7401">
        <v>0</v>
      </c>
      <c r="AI7401">
        <v>0</v>
      </c>
      <c r="AJ7401">
        <v>2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</row>
    <row r="7402" spans="1:44" x14ac:dyDescent="0.25">
      <c r="A7402">
        <v>1604393</v>
      </c>
      <c r="B7402">
        <v>800175</v>
      </c>
      <c r="C7402">
        <v>21.7291200427894</v>
      </c>
      <c r="D7402">
        <v>36.946563746897198</v>
      </c>
      <c r="E7402" s="68" t="s">
        <v>965</v>
      </c>
      <c r="F7402" s="8">
        <f>INDEX(Δεδομένα!$P:$P,MATCH('2020'!E7402,Δεδομένα!$O:$O,0))</f>
        <v>147</v>
      </c>
      <c r="G7402" s="6" t="s">
        <v>841</v>
      </c>
      <c r="H7402" s="2" t="str">
        <f>INDEX(Δεδομένα!B$1:B$51,MATCH('2020'!G7402,Δεδομένα!A$1:A$51,0))</f>
        <v>ΠΕΛΛΟΠΟΝΗΣΟΥ</v>
      </c>
      <c r="I7402" s="8">
        <f>INDEX(Δεδομένα!E$1:E$13,MATCH('2020'!H7402,Δεδομένα!D$1:D$13,0))</f>
        <v>8</v>
      </c>
      <c r="J7402" s="1">
        <v>44131</v>
      </c>
      <c r="K7402" s="6" t="s">
        <v>3031</v>
      </c>
      <c r="L7402" s="36" t="str">
        <f t="shared" si="460"/>
        <v>27/10/2020 13:03</v>
      </c>
      <c r="M7402" s="1">
        <v>44131</v>
      </c>
      <c r="N7402" s="6" t="s">
        <v>83</v>
      </c>
      <c r="O7402" s="36" t="str">
        <f t="shared" si="461"/>
        <v>27/10/2020 13:45</v>
      </c>
      <c r="P7402" s="46">
        <f t="shared" si="462"/>
        <v>2.9166666667151731E-2</v>
      </c>
      <c r="Q7402" s="48">
        <v>0</v>
      </c>
      <c r="R7402" s="47">
        <f t="shared" si="463"/>
        <v>42.000000000698492</v>
      </c>
      <c r="S7402" s="6" t="s">
        <v>44</v>
      </c>
      <c r="T7402" s="6" t="s">
        <v>967</v>
      </c>
      <c r="U7402" s="6" t="s">
        <v>44</v>
      </c>
      <c r="V7402" s="6" t="s">
        <v>7492</v>
      </c>
      <c r="W7402" s="7">
        <v>0</v>
      </c>
      <c r="X7402" s="7">
        <v>0</v>
      </c>
      <c r="Y7402" s="7">
        <v>0</v>
      </c>
      <c r="Z7402" s="7">
        <v>0</v>
      </c>
      <c r="AA7402" s="7">
        <v>0</v>
      </c>
      <c r="AB7402" s="7">
        <v>0.15</v>
      </c>
      <c r="AC7402" s="7">
        <v>0</v>
      </c>
      <c r="AD7402" s="7">
        <v>0</v>
      </c>
      <c r="AE7402">
        <v>3</v>
      </c>
      <c r="AF7402">
        <v>0</v>
      </c>
      <c r="AG7402">
        <v>0</v>
      </c>
      <c r="AH7402">
        <v>0</v>
      </c>
      <c r="AI7402">
        <v>0</v>
      </c>
      <c r="AJ7402">
        <v>1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  <c r="AQ7402">
        <v>0</v>
      </c>
      <c r="AR7402">
        <v>0</v>
      </c>
    </row>
    <row r="7403" spans="1:44" x14ac:dyDescent="0.25">
      <c r="A7403">
        <v>1604397</v>
      </c>
      <c r="B7403">
        <v>800262</v>
      </c>
      <c r="C7403">
        <v>21.771194209176599</v>
      </c>
      <c r="D7403">
        <v>36.909344421627502</v>
      </c>
      <c r="E7403" s="68" t="s">
        <v>965</v>
      </c>
      <c r="F7403" s="8">
        <f>INDEX(Δεδομένα!$P:$P,MATCH('2020'!E7403,Δεδομένα!$O:$O,0))</f>
        <v>147</v>
      </c>
      <c r="G7403" s="6" t="s">
        <v>841</v>
      </c>
      <c r="H7403" s="2" t="str">
        <f>INDEX(Δεδομένα!B$1:B$51,MATCH('2020'!G7403,Δεδομένα!A$1:A$51,0))</f>
        <v>ΠΕΛΛΟΠΟΝΗΣΟΥ</v>
      </c>
      <c r="I7403" s="8">
        <f>INDEX(Δεδομένα!E$1:E$13,MATCH('2020'!H7403,Δεδομένα!D$1:D$13,0))</f>
        <v>8</v>
      </c>
      <c r="J7403" s="1">
        <v>44131</v>
      </c>
      <c r="K7403" s="6" t="s">
        <v>2640</v>
      </c>
      <c r="L7403" s="36" t="str">
        <f t="shared" si="460"/>
        <v>27/10/2020 17:32</v>
      </c>
      <c r="M7403" s="1">
        <v>44131</v>
      </c>
      <c r="N7403" s="6" t="s">
        <v>79</v>
      </c>
      <c r="O7403" s="36" t="str">
        <f t="shared" si="461"/>
        <v>27/10/2020 21:15</v>
      </c>
      <c r="P7403" s="46">
        <f t="shared" si="462"/>
        <v>0.15486111110658385</v>
      </c>
      <c r="Q7403" s="48">
        <v>0</v>
      </c>
      <c r="R7403" s="47">
        <f t="shared" si="463"/>
        <v>222.99999999348074</v>
      </c>
      <c r="S7403" s="6" t="s">
        <v>44</v>
      </c>
      <c r="T7403" s="6" t="s">
        <v>967</v>
      </c>
      <c r="U7403" s="6" t="s">
        <v>44</v>
      </c>
      <c r="V7403" s="6" t="s">
        <v>7496</v>
      </c>
      <c r="W7403" s="7">
        <v>0.15</v>
      </c>
      <c r="X7403" s="7">
        <v>0</v>
      </c>
      <c r="Y7403" s="7">
        <v>0</v>
      </c>
      <c r="Z7403" s="7">
        <v>0</v>
      </c>
      <c r="AA7403" s="7">
        <v>0</v>
      </c>
      <c r="AB7403" s="7">
        <v>0</v>
      </c>
      <c r="AC7403" s="7">
        <v>0</v>
      </c>
      <c r="AD7403" s="7">
        <v>0</v>
      </c>
      <c r="AE7403">
        <v>2</v>
      </c>
      <c r="AF7403">
        <v>0</v>
      </c>
      <c r="AG7403">
        <v>0</v>
      </c>
      <c r="AH7403">
        <v>0</v>
      </c>
      <c r="AI7403">
        <v>0</v>
      </c>
      <c r="AJ7403">
        <v>2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  <c r="AQ7403">
        <v>0</v>
      </c>
      <c r="AR7403">
        <v>0</v>
      </c>
    </row>
    <row r="7404" spans="1:44" x14ac:dyDescent="0.25">
      <c r="A7404">
        <v>1617335</v>
      </c>
      <c r="B7404">
        <v>800291</v>
      </c>
      <c r="C7404">
        <v>22.033672697354199</v>
      </c>
      <c r="D7404">
        <v>37.033748379824303</v>
      </c>
      <c r="E7404" s="68" t="s">
        <v>937</v>
      </c>
      <c r="F7404" s="8">
        <f>INDEX(Δεδομένα!$P:$P,MATCH('2020'!E7404,Δεδομένα!$O:$O,0))</f>
        <v>143</v>
      </c>
      <c r="G7404" s="6" t="s">
        <v>841</v>
      </c>
      <c r="H7404" s="2" t="str">
        <f>INDEX(Δεδομένα!B$1:B$51,MATCH('2020'!G7404,Δεδομένα!A$1:A$51,0))</f>
        <v>ΠΕΛΛΟΠΟΝΗΣΟΥ</v>
      </c>
      <c r="I7404" s="8">
        <f>INDEX(Δεδομένα!E$1:E$13,MATCH('2020'!H7404,Δεδομένα!D$1:D$13,0))</f>
        <v>8</v>
      </c>
      <c r="J7404" s="1">
        <v>44131</v>
      </c>
      <c r="K7404" s="6" t="s">
        <v>1184</v>
      </c>
      <c r="L7404" s="36" t="str">
        <f t="shared" si="460"/>
        <v>27/10/2020 18:25</v>
      </c>
      <c r="M7404" s="1">
        <v>44131</v>
      </c>
      <c r="N7404" s="6" t="s">
        <v>256</v>
      </c>
      <c r="O7404" s="36" t="str">
        <f t="shared" si="461"/>
        <v>27/10/2020 19:30</v>
      </c>
      <c r="P7404" s="46">
        <f t="shared" si="462"/>
        <v>4.5138888890505768E-2</v>
      </c>
      <c r="Q7404" s="48">
        <v>0</v>
      </c>
      <c r="R7404" s="47">
        <f t="shared" si="463"/>
        <v>65.000000002328306</v>
      </c>
      <c r="S7404" s="6" t="s">
        <v>44</v>
      </c>
      <c r="T7404" s="6" t="s">
        <v>940</v>
      </c>
      <c r="U7404" s="6" t="s">
        <v>3839</v>
      </c>
      <c r="V7404" s="6" t="s">
        <v>1206</v>
      </c>
      <c r="W7404" s="7">
        <v>0</v>
      </c>
      <c r="X7404" s="7">
        <v>0</v>
      </c>
      <c r="Y7404" s="7">
        <v>0</v>
      </c>
      <c r="Z7404" s="7">
        <v>0</v>
      </c>
      <c r="AA7404" s="7">
        <v>0.01</v>
      </c>
      <c r="AB7404" s="7">
        <v>0.01</v>
      </c>
      <c r="AC7404" s="7">
        <v>0</v>
      </c>
      <c r="AD7404" s="7">
        <v>0</v>
      </c>
      <c r="AE7404">
        <v>2</v>
      </c>
      <c r="AF7404">
        <v>0</v>
      </c>
      <c r="AG7404">
        <v>0</v>
      </c>
      <c r="AH7404">
        <v>0</v>
      </c>
      <c r="AI7404">
        <v>0</v>
      </c>
      <c r="AJ7404">
        <v>1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  <c r="AQ7404">
        <v>0</v>
      </c>
      <c r="AR7404">
        <v>0</v>
      </c>
    </row>
    <row r="7405" spans="1:44" x14ac:dyDescent="0.25">
      <c r="A7405">
        <v>1602107</v>
      </c>
      <c r="B7405">
        <v>800248</v>
      </c>
      <c r="C7405">
        <v>22.030742455304701</v>
      </c>
      <c r="D7405">
        <v>41.0122959918791</v>
      </c>
      <c r="E7405" s="68" t="s">
        <v>952</v>
      </c>
      <c r="F7405" s="8">
        <f>INDEX(Δεδομένα!$P:$P,MATCH('2020'!E7405,Δεδομένα!$O:$O,0))</f>
        <v>62</v>
      </c>
      <c r="G7405" s="6" t="s">
        <v>874</v>
      </c>
      <c r="H7405" s="2" t="str">
        <f>INDEX(Δεδομένα!B$1:B$51,MATCH('2020'!G7405,Δεδομένα!A$1:A$51,0))</f>
        <v>ΚΕΝΤΡΙΚΗΣ ΜΑΚΕΔΟΝΙΑΣ</v>
      </c>
      <c r="I7405" s="8">
        <f>INDEX(Δεδομένα!E$1:E$13,MATCH('2020'!H7405,Δεδομένα!D$1:D$13,0))</f>
        <v>3</v>
      </c>
      <c r="J7405" s="1">
        <v>44131</v>
      </c>
      <c r="K7405" s="6" t="s">
        <v>153</v>
      </c>
      <c r="L7405" s="36" t="str">
        <f t="shared" si="460"/>
        <v>27/10/2020 16:15</v>
      </c>
      <c r="M7405" s="1">
        <v>44131</v>
      </c>
      <c r="N7405" s="6" t="s">
        <v>269</v>
      </c>
      <c r="O7405" s="36" t="str">
        <f t="shared" si="461"/>
        <v>27/10/2020 17:16</v>
      </c>
      <c r="P7405" s="46">
        <f t="shared" si="462"/>
        <v>4.2361111110949423E-2</v>
      </c>
      <c r="Q7405" s="48">
        <v>0</v>
      </c>
      <c r="R7405" s="47">
        <f t="shared" si="463"/>
        <v>60.999999999767169</v>
      </c>
      <c r="S7405" s="6" t="s">
        <v>44</v>
      </c>
      <c r="T7405" s="6" t="s">
        <v>954</v>
      </c>
      <c r="U7405" s="6" t="s">
        <v>1389</v>
      </c>
      <c r="V7405" s="6" t="s">
        <v>1390</v>
      </c>
      <c r="W7405" s="7">
        <v>0</v>
      </c>
      <c r="X7405" s="7">
        <v>0</v>
      </c>
      <c r="Y7405" s="7">
        <v>0</v>
      </c>
      <c r="Z7405" s="7">
        <v>0</v>
      </c>
      <c r="AA7405" s="7">
        <v>0.01</v>
      </c>
      <c r="AB7405" s="7">
        <v>0</v>
      </c>
      <c r="AC7405" s="7">
        <v>0</v>
      </c>
      <c r="AD7405" s="7">
        <v>0</v>
      </c>
      <c r="AE7405">
        <v>2</v>
      </c>
      <c r="AF7405">
        <v>0</v>
      </c>
      <c r="AG7405">
        <v>0</v>
      </c>
      <c r="AH7405">
        <v>0</v>
      </c>
      <c r="AI7405">
        <v>0</v>
      </c>
      <c r="AJ7405">
        <v>1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  <c r="AQ7405">
        <v>0</v>
      </c>
      <c r="AR7405">
        <v>0</v>
      </c>
    </row>
    <row r="7406" spans="1:44" x14ac:dyDescent="0.25">
      <c r="A7406">
        <v>1601992</v>
      </c>
      <c r="B7406">
        <v>800293</v>
      </c>
      <c r="C7406">
        <v>22.590173319017001</v>
      </c>
      <c r="D7406">
        <v>40.843531823478102</v>
      </c>
      <c r="E7406" s="68" t="s">
        <v>1668</v>
      </c>
      <c r="F7406" s="8">
        <f>INDEX(Δεδομένα!$P:$P,MATCH('2020'!E7406,Δεδομένα!$O:$O,0))</f>
        <v>257</v>
      </c>
      <c r="G7406" s="6" t="s">
        <v>874</v>
      </c>
      <c r="H7406" s="2" t="str">
        <f>INDEX(Δεδομένα!B$1:B$51,MATCH('2020'!G7406,Δεδομένα!A$1:A$51,0))</f>
        <v>ΚΕΝΤΡΙΚΗΣ ΜΑΚΕΔΟΝΙΑΣ</v>
      </c>
      <c r="I7406" s="8">
        <f>INDEX(Δεδομένα!E$1:E$13,MATCH('2020'!H7406,Δεδομένα!D$1:D$13,0))</f>
        <v>3</v>
      </c>
      <c r="J7406" s="1">
        <v>44131</v>
      </c>
      <c r="K7406" s="6" t="s">
        <v>310</v>
      </c>
      <c r="L7406" s="36" t="str">
        <f t="shared" si="460"/>
        <v>27/10/2020 18:15</v>
      </c>
      <c r="M7406" s="1">
        <v>44131</v>
      </c>
      <c r="N7406" s="6" t="s">
        <v>2218</v>
      </c>
      <c r="O7406" s="36" t="str">
        <f t="shared" si="461"/>
        <v>27/10/2020 19:09</v>
      </c>
      <c r="P7406" s="46">
        <f t="shared" si="462"/>
        <v>3.7500000005820766E-2</v>
      </c>
      <c r="Q7406" s="48">
        <v>0</v>
      </c>
      <c r="R7406" s="47">
        <f t="shared" si="463"/>
        <v>54.000000008381903</v>
      </c>
      <c r="S7406" s="6" t="s">
        <v>44</v>
      </c>
      <c r="T7406" s="6" t="s">
        <v>878</v>
      </c>
      <c r="U7406" s="6" t="s">
        <v>4974</v>
      </c>
      <c r="V7406" s="6" t="s">
        <v>2735</v>
      </c>
      <c r="W7406" s="7">
        <v>0</v>
      </c>
      <c r="X7406" s="7">
        <v>0</v>
      </c>
      <c r="Y7406" s="7">
        <v>0</v>
      </c>
      <c r="Z7406" s="7">
        <v>0.1</v>
      </c>
      <c r="AA7406" s="7">
        <v>0</v>
      </c>
      <c r="AB7406" s="7">
        <v>0</v>
      </c>
      <c r="AC7406" s="7">
        <v>0</v>
      </c>
      <c r="AD7406" s="7">
        <v>0</v>
      </c>
      <c r="AE7406">
        <v>0</v>
      </c>
      <c r="AF7406">
        <v>0</v>
      </c>
      <c r="AG7406">
        <v>2</v>
      </c>
      <c r="AH7406">
        <v>0</v>
      </c>
      <c r="AI7406">
        <v>0</v>
      </c>
      <c r="AJ7406">
        <v>1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  <c r="AQ7406">
        <v>0</v>
      </c>
      <c r="AR7406">
        <v>0</v>
      </c>
    </row>
    <row r="7407" spans="1:44" x14ac:dyDescent="0.25">
      <c r="A7407">
        <v>1609738</v>
      </c>
      <c r="B7407">
        <v>800219</v>
      </c>
      <c r="C7407">
        <v>25.628996744437099</v>
      </c>
      <c r="D7407">
        <v>41.052671033335699</v>
      </c>
      <c r="E7407" s="68" t="s">
        <v>1219</v>
      </c>
      <c r="F7407" s="8">
        <f>INDEX(Δεδομένα!$P:$P,MATCH('2020'!E7407,Δεδομένα!$O:$O,0))</f>
        <v>20</v>
      </c>
      <c r="G7407" s="6" t="s">
        <v>64</v>
      </c>
      <c r="H7407" s="2" t="str">
        <f>INDEX(Δεδομένα!B$1:B$51,MATCH('2020'!G7407,Δεδομένα!A$1:A$51,0))</f>
        <v>ΑΝΑΤΟΛΙΚΗΣ ΜΑΚΕΔΟΝΙΑΣ ΚΑΙ ΘΡΑΚΗΣ</v>
      </c>
      <c r="I7407" s="8">
        <f>INDEX(Δεδομένα!E$1:E$13,MATCH('2020'!H7407,Δεδομένα!D$1:D$13,0))</f>
        <v>2</v>
      </c>
      <c r="J7407" s="1">
        <v>44131</v>
      </c>
      <c r="K7407" s="6" t="s">
        <v>1454</v>
      </c>
      <c r="L7407" s="36" t="str">
        <f t="shared" si="460"/>
        <v>27/10/2020 15:32</v>
      </c>
      <c r="M7407" s="1">
        <v>44131</v>
      </c>
      <c r="N7407" s="6" t="s">
        <v>1887</v>
      </c>
      <c r="O7407" s="36" t="str">
        <f t="shared" si="461"/>
        <v>27/10/2020 16:13</v>
      </c>
      <c r="P7407" s="46">
        <f t="shared" si="462"/>
        <v>2.8472222220443655E-2</v>
      </c>
      <c r="Q7407" s="48">
        <v>0</v>
      </c>
      <c r="R7407" s="47">
        <f t="shared" si="463"/>
        <v>40.999999997438863</v>
      </c>
      <c r="S7407" s="6" t="s">
        <v>44</v>
      </c>
      <c r="T7407" s="6" t="s">
        <v>72</v>
      </c>
      <c r="U7407" s="6" t="s">
        <v>44</v>
      </c>
      <c r="V7407" s="6" t="s">
        <v>5718</v>
      </c>
      <c r="W7407" s="7">
        <v>0</v>
      </c>
      <c r="X7407" s="7">
        <v>0</v>
      </c>
      <c r="Y7407" s="7">
        <v>0</v>
      </c>
      <c r="Z7407" s="7">
        <v>0</v>
      </c>
      <c r="AA7407" s="7">
        <v>0</v>
      </c>
      <c r="AB7407" s="7">
        <v>0</v>
      </c>
      <c r="AC7407" s="7">
        <v>0.2</v>
      </c>
      <c r="AD7407" s="7">
        <v>0</v>
      </c>
      <c r="AE7407">
        <v>2</v>
      </c>
      <c r="AF7407">
        <v>0</v>
      </c>
      <c r="AG7407">
        <v>0</v>
      </c>
      <c r="AH7407">
        <v>0</v>
      </c>
      <c r="AI7407">
        <v>0</v>
      </c>
      <c r="AJ7407">
        <v>1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  <c r="AQ7407">
        <v>0</v>
      </c>
      <c r="AR7407">
        <v>0</v>
      </c>
    </row>
    <row r="7408" spans="1:44" x14ac:dyDescent="0.25">
      <c r="A7408">
        <v>1617604</v>
      </c>
      <c r="B7408">
        <v>800184</v>
      </c>
      <c r="C7408">
        <v>21.542650996361701</v>
      </c>
      <c r="D7408">
        <v>40.778359412824798</v>
      </c>
      <c r="E7408" s="68" t="s">
        <v>2026</v>
      </c>
      <c r="F7408" s="8">
        <f>INDEX(Δεδομένα!$P:$P,MATCH('2020'!E7408,Δεδομένα!$O:$O,0))</f>
        <v>74</v>
      </c>
      <c r="G7408" s="6" t="s">
        <v>1030</v>
      </c>
      <c r="H7408" s="2" t="str">
        <f>INDEX(Δεδομένα!B$1:B$51,MATCH('2020'!G7408,Δεδομένα!A$1:A$51,0))</f>
        <v>ΔΥΤΙΚΗΣ ΜΑΚΕΔΟΝΙΑΣ</v>
      </c>
      <c r="I7408" s="8">
        <f>INDEX(Δεδομένα!E$1:E$13,MATCH('2020'!H7408,Δεδομένα!D$1:D$13,0))</f>
        <v>4</v>
      </c>
      <c r="J7408" s="1">
        <v>44131</v>
      </c>
      <c r="K7408" s="6" t="s">
        <v>1467</v>
      </c>
      <c r="L7408" s="36" t="str">
        <f t="shared" si="460"/>
        <v>27/10/2020 13:40</v>
      </c>
      <c r="M7408" s="1">
        <v>44131</v>
      </c>
      <c r="N7408" s="6" t="s">
        <v>2346</v>
      </c>
      <c r="O7408" s="36" t="str">
        <f t="shared" si="461"/>
        <v>27/10/2020 14:03</v>
      </c>
      <c r="P7408" s="46">
        <f t="shared" si="462"/>
        <v>1.5972222223354038E-2</v>
      </c>
      <c r="Q7408" s="48">
        <v>0</v>
      </c>
      <c r="R7408" s="47">
        <f t="shared" si="463"/>
        <v>23.000000001629815</v>
      </c>
      <c r="S7408" s="6" t="s">
        <v>44</v>
      </c>
      <c r="T7408" s="6" t="s">
        <v>2027</v>
      </c>
      <c r="U7408" s="6" t="s">
        <v>44</v>
      </c>
      <c r="V7408" s="6" t="s">
        <v>7433</v>
      </c>
      <c r="W7408" s="7">
        <v>0</v>
      </c>
      <c r="X7408" s="7">
        <v>0</v>
      </c>
      <c r="Y7408" s="7">
        <v>0</v>
      </c>
      <c r="Z7408" s="7">
        <v>0</v>
      </c>
      <c r="AA7408" s="7">
        <v>0</v>
      </c>
      <c r="AB7408" s="7">
        <v>0</v>
      </c>
      <c r="AC7408" s="7">
        <v>3</v>
      </c>
      <c r="AD7408" s="7">
        <v>0</v>
      </c>
      <c r="AE7408">
        <v>2</v>
      </c>
      <c r="AF7408">
        <v>0</v>
      </c>
      <c r="AG7408">
        <v>0</v>
      </c>
      <c r="AH7408">
        <v>0</v>
      </c>
      <c r="AI7408">
        <v>0</v>
      </c>
      <c r="AJ7408">
        <v>1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  <c r="AQ7408">
        <v>0</v>
      </c>
      <c r="AR7408">
        <v>0</v>
      </c>
    </row>
    <row r="7409" spans="1:44" x14ac:dyDescent="0.25">
      <c r="A7409">
        <v>1617609</v>
      </c>
      <c r="B7409">
        <v>800200</v>
      </c>
      <c r="C7409">
        <v>21.530094036182</v>
      </c>
      <c r="D7409">
        <v>40.766196845162</v>
      </c>
      <c r="E7409" s="68" t="s">
        <v>2026</v>
      </c>
      <c r="F7409" s="8">
        <f>INDEX(Δεδομένα!$P:$P,MATCH('2020'!E7409,Δεδομένα!$O:$O,0))</f>
        <v>74</v>
      </c>
      <c r="G7409" s="6" t="s">
        <v>1030</v>
      </c>
      <c r="H7409" s="2" t="str">
        <f>INDEX(Δεδομένα!B$1:B$51,MATCH('2020'!G7409,Δεδομένα!A$1:A$51,0))</f>
        <v>ΔΥΤΙΚΗΣ ΜΑΚΕΔΟΝΙΑΣ</v>
      </c>
      <c r="I7409" s="8">
        <f>INDEX(Δεδομένα!E$1:E$13,MATCH('2020'!H7409,Δεδομένα!D$1:D$13,0))</f>
        <v>4</v>
      </c>
      <c r="J7409" s="1">
        <v>44131</v>
      </c>
      <c r="K7409" s="6" t="s">
        <v>363</v>
      </c>
      <c r="L7409" s="36" t="str">
        <f t="shared" si="460"/>
        <v>27/10/2020 14:40</v>
      </c>
      <c r="M7409" s="1">
        <v>44131</v>
      </c>
      <c r="N7409" s="6" t="s">
        <v>2684</v>
      </c>
      <c r="O7409" s="36" t="str">
        <f t="shared" si="461"/>
        <v>27/10/2020 15:13</v>
      </c>
      <c r="P7409" s="46">
        <f t="shared" si="462"/>
        <v>2.2916666668606922E-2</v>
      </c>
      <c r="Q7409" s="48">
        <v>0</v>
      </c>
      <c r="R7409" s="47">
        <f t="shared" si="463"/>
        <v>33.000000002793968</v>
      </c>
      <c r="S7409" s="6" t="s">
        <v>44</v>
      </c>
      <c r="T7409" s="6" t="s">
        <v>2027</v>
      </c>
      <c r="U7409" s="6" t="s">
        <v>44</v>
      </c>
      <c r="V7409" s="6" t="s">
        <v>3828</v>
      </c>
      <c r="W7409" s="7">
        <v>0</v>
      </c>
      <c r="X7409" s="7">
        <v>0</v>
      </c>
      <c r="Y7409" s="7">
        <v>0</v>
      </c>
      <c r="Z7409" s="7">
        <v>0</v>
      </c>
      <c r="AA7409" s="7">
        <v>0</v>
      </c>
      <c r="AB7409" s="7">
        <v>0</v>
      </c>
      <c r="AC7409" s="7">
        <v>5</v>
      </c>
      <c r="AD7409" s="7">
        <v>0</v>
      </c>
      <c r="AE7409">
        <v>2</v>
      </c>
      <c r="AF7409">
        <v>0</v>
      </c>
      <c r="AG7409">
        <v>0</v>
      </c>
      <c r="AH7409">
        <v>0</v>
      </c>
      <c r="AI7409">
        <v>0</v>
      </c>
      <c r="AJ7409">
        <v>1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  <c r="AQ7409">
        <v>0</v>
      </c>
      <c r="AR7409">
        <v>0</v>
      </c>
    </row>
    <row r="7410" spans="1:44" x14ac:dyDescent="0.25">
      <c r="A7410">
        <v>1617617</v>
      </c>
      <c r="B7410">
        <v>800284</v>
      </c>
      <c r="C7410">
        <v>21.466961204907602</v>
      </c>
      <c r="D7410">
        <v>40.890331827508597</v>
      </c>
      <c r="E7410" s="68" t="s">
        <v>2026</v>
      </c>
      <c r="F7410" s="8">
        <f>INDEX(Δεδομένα!$P:$P,MATCH('2020'!E7410,Δεδομένα!$O:$O,0))</f>
        <v>74</v>
      </c>
      <c r="G7410" s="6" t="s">
        <v>1030</v>
      </c>
      <c r="H7410" s="2" t="str">
        <f>INDEX(Δεδομένα!B$1:B$51,MATCH('2020'!G7410,Δεδομένα!A$1:A$51,0))</f>
        <v>ΔΥΤΙΚΗΣ ΜΑΚΕΔΟΝΙΑΣ</v>
      </c>
      <c r="I7410" s="8">
        <f>INDEX(Δεδομένα!E$1:E$13,MATCH('2020'!H7410,Δεδομένα!D$1:D$13,0))</f>
        <v>4</v>
      </c>
      <c r="J7410" s="1">
        <v>44131</v>
      </c>
      <c r="K7410" s="6" t="s">
        <v>207</v>
      </c>
      <c r="L7410" s="36" t="str">
        <f t="shared" si="460"/>
        <v>27/10/2020 18:00</v>
      </c>
      <c r="M7410" s="1">
        <v>44131</v>
      </c>
      <c r="N7410" s="6" t="s">
        <v>2476</v>
      </c>
      <c r="O7410" s="36" t="str">
        <f t="shared" si="461"/>
        <v>27/10/2020 18:47</v>
      </c>
      <c r="P7410" s="46">
        <f t="shared" si="462"/>
        <v>3.2638888886140194E-2</v>
      </c>
      <c r="Q7410" s="48">
        <v>0</v>
      </c>
      <c r="R7410" s="47">
        <f t="shared" si="463"/>
        <v>46.999999996041879</v>
      </c>
      <c r="S7410" s="6" t="s">
        <v>44</v>
      </c>
      <c r="T7410" s="6" t="s">
        <v>2027</v>
      </c>
      <c r="U7410" s="6" t="s">
        <v>44</v>
      </c>
      <c r="V7410" s="6" t="s">
        <v>7500</v>
      </c>
      <c r="W7410" s="7">
        <v>0</v>
      </c>
      <c r="X7410" s="7">
        <v>0</v>
      </c>
      <c r="Y7410" s="7">
        <v>0</v>
      </c>
      <c r="Z7410" s="7">
        <v>5</v>
      </c>
      <c r="AA7410" s="7">
        <v>0</v>
      </c>
      <c r="AB7410" s="7">
        <v>0</v>
      </c>
      <c r="AC7410" s="7">
        <v>0</v>
      </c>
      <c r="AD7410" s="7">
        <v>0</v>
      </c>
      <c r="AE7410">
        <v>2</v>
      </c>
      <c r="AF7410">
        <v>0</v>
      </c>
      <c r="AG7410">
        <v>0</v>
      </c>
      <c r="AH7410">
        <v>0</v>
      </c>
      <c r="AI7410">
        <v>0</v>
      </c>
      <c r="AJ7410">
        <v>1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  <c r="AQ7410">
        <v>0</v>
      </c>
      <c r="AR7410">
        <v>0</v>
      </c>
    </row>
    <row r="7411" spans="1:44" x14ac:dyDescent="0.25">
      <c r="A7411">
        <v>1616901</v>
      </c>
      <c r="B7411">
        <v>800307</v>
      </c>
      <c r="C7411">
        <v>21.541430546953499</v>
      </c>
      <c r="D7411">
        <v>40.819409260692801</v>
      </c>
      <c r="E7411" s="68" t="s">
        <v>2026</v>
      </c>
      <c r="F7411" s="8">
        <f>INDEX(Δεδομένα!$P:$P,MATCH('2020'!E7411,Δεδομένα!$O:$O,0))</f>
        <v>74</v>
      </c>
      <c r="G7411" s="6" t="s">
        <v>1030</v>
      </c>
      <c r="H7411" s="2" t="str">
        <f>INDEX(Δεδομένα!B$1:B$51,MATCH('2020'!G7411,Δεδομένα!A$1:A$51,0))</f>
        <v>ΔΥΤΙΚΗΣ ΜΑΚΕΔΟΝΙΑΣ</v>
      </c>
      <c r="I7411" s="8">
        <f>INDEX(Δεδομένα!E$1:E$13,MATCH('2020'!H7411,Δεδομένα!D$1:D$13,0))</f>
        <v>4</v>
      </c>
      <c r="J7411" s="1">
        <v>44131</v>
      </c>
      <c r="K7411" s="6" t="s">
        <v>1392</v>
      </c>
      <c r="L7411" s="36" t="str">
        <f t="shared" si="460"/>
        <v>27/10/2020 18:48</v>
      </c>
      <c r="M7411" s="1">
        <v>44131</v>
      </c>
      <c r="N7411" s="6" t="s">
        <v>2736</v>
      </c>
      <c r="O7411" s="36" t="str">
        <f t="shared" si="461"/>
        <v>27/10/2020 19:28</v>
      </c>
      <c r="P7411" s="46">
        <f t="shared" si="462"/>
        <v>2.7777777781011537E-2</v>
      </c>
      <c r="Q7411" s="48">
        <v>0</v>
      </c>
      <c r="R7411" s="47">
        <f t="shared" si="463"/>
        <v>40.000000004656613</v>
      </c>
      <c r="S7411" s="6" t="s">
        <v>44</v>
      </c>
      <c r="T7411" s="6" t="s">
        <v>2027</v>
      </c>
      <c r="U7411" s="6" t="s">
        <v>44</v>
      </c>
      <c r="V7411" s="6" t="s">
        <v>7503</v>
      </c>
      <c r="W7411" s="7">
        <v>0</v>
      </c>
      <c r="X7411" s="7">
        <v>0</v>
      </c>
      <c r="Y7411" s="7">
        <v>0</v>
      </c>
      <c r="Z7411" s="7">
        <v>0</v>
      </c>
      <c r="AA7411" s="7">
        <v>0</v>
      </c>
      <c r="AB7411" s="7">
        <v>0</v>
      </c>
      <c r="AC7411" s="7">
        <v>2</v>
      </c>
      <c r="AD7411" s="7">
        <v>0</v>
      </c>
      <c r="AE7411">
        <v>2</v>
      </c>
      <c r="AF7411">
        <v>0</v>
      </c>
      <c r="AG7411">
        <v>0</v>
      </c>
      <c r="AH7411">
        <v>0</v>
      </c>
      <c r="AI7411">
        <v>0</v>
      </c>
      <c r="AJ7411">
        <v>1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  <c r="AQ7411">
        <v>0</v>
      </c>
      <c r="AR7411">
        <v>0</v>
      </c>
    </row>
    <row r="7412" spans="1:44" x14ac:dyDescent="0.25">
      <c r="A7412">
        <v>1608842</v>
      </c>
      <c r="B7412">
        <v>800488</v>
      </c>
      <c r="C7412">
        <v>21.5561040203117</v>
      </c>
      <c r="D7412">
        <v>38.396259065261198</v>
      </c>
      <c r="E7412" s="68" t="s">
        <v>334</v>
      </c>
      <c r="F7412" s="8">
        <f>INDEX(Δεδομένα!$P:$P,MATCH('2020'!E7412,Δεδομένα!$O:$O,0))</f>
        <v>127</v>
      </c>
      <c r="G7412" s="6" t="s">
        <v>335</v>
      </c>
      <c r="H7412" s="2" t="str">
        <f>INDEX(Δεδομένα!B$1:B$51,MATCH('2020'!G7412,Δεδομένα!A$1:A$51,0))</f>
        <v>ΔΥΤΙΚΗΣ ΕΛΛΑΔΟΣ</v>
      </c>
      <c r="I7412" s="8">
        <f>INDEX(Δεδομένα!E$1:E$13,MATCH('2020'!H7412,Δεδομένα!D$1:D$13,0))</f>
        <v>7</v>
      </c>
      <c r="J7412" s="1">
        <v>44132</v>
      </c>
      <c r="K7412" s="6" t="s">
        <v>59</v>
      </c>
      <c r="L7412" s="36" t="str">
        <f t="shared" si="460"/>
        <v>28/10/2020 15:00</v>
      </c>
      <c r="M7412" s="1">
        <v>44132</v>
      </c>
      <c r="N7412" s="6" t="s">
        <v>280</v>
      </c>
      <c r="O7412" s="36" t="str">
        <f t="shared" si="461"/>
        <v>28/10/2020 15:25</v>
      </c>
      <c r="P7412" s="46">
        <f t="shared" si="462"/>
        <v>1.7361111109494232E-2</v>
      </c>
      <c r="Q7412" s="48">
        <v>0</v>
      </c>
      <c r="R7412" s="47">
        <f t="shared" si="463"/>
        <v>24.999999997671694</v>
      </c>
      <c r="S7412" s="6" t="s">
        <v>44</v>
      </c>
      <c r="T7412" s="6" t="s">
        <v>343</v>
      </c>
      <c r="U7412" s="6" t="s">
        <v>44</v>
      </c>
      <c r="V7412" s="6" t="s">
        <v>7509</v>
      </c>
      <c r="W7412" s="7">
        <v>0</v>
      </c>
      <c r="X7412" s="7">
        <v>0</v>
      </c>
      <c r="Y7412" s="7">
        <v>0</v>
      </c>
      <c r="Z7412" s="7">
        <v>0</v>
      </c>
      <c r="AA7412" s="7">
        <v>0</v>
      </c>
      <c r="AB7412" s="7">
        <v>0</v>
      </c>
      <c r="AC7412" s="7">
        <v>0.01</v>
      </c>
      <c r="AD7412" s="7">
        <v>0</v>
      </c>
      <c r="AE7412">
        <v>2</v>
      </c>
      <c r="AF7412">
        <v>0</v>
      </c>
      <c r="AG7412">
        <v>0</v>
      </c>
      <c r="AH7412">
        <v>0</v>
      </c>
      <c r="AI7412">
        <v>0</v>
      </c>
      <c r="AJ7412">
        <v>2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  <c r="AQ7412">
        <v>0</v>
      </c>
      <c r="AR7412">
        <v>0</v>
      </c>
    </row>
    <row r="7413" spans="1:44" x14ac:dyDescent="0.25">
      <c r="A7413">
        <v>1602156</v>
      </c>
      <c r="B7413">
        <v>800478</v>
      </c>
      <c r="C7413">
        <v>22.338241994578201</v>
      </c>
      <c r="D7413">
        <v>37.646275259906801</v>
      </c>
      <c r="E7413" s="68" t="s">
        <v>1893</v>
      </c>
      <c r="F7413" s="8">
        <f>INDEX(Δεδομένα!$P:$P,MATCH('2020'!E7413,Δεδομένα!$O:$O,0))</f>
        <v>137</v>
      </c>
      <c r="G7413" s="6" t="s">
        <v>932</v>
      </c>
      <c r="H7413" s="2" t="str">
        <f>INDEX(Δεδομένα!B$1:B$51,MATCH('2020'!G7413,Δεδομένα!A$1:A$51,0))</f>
        <v>ΠΕΛΛΟΠΟΝΗΣΟΥ</v>
      </c>
      <c r="I7413" s="8">
        <f>INDEX(Δεδομένα!E$1:E$13,MATCH('2020'!H7413,Δεδομένα!D$1:D$13,0))</f>
        <v>8</v>
      </c>
      <c r="J7413" s="1">
        <v>44132</v>
      </c>
      <c r="K7413" s="6" t="s">
        <v>716</v>
      </c>
      <c r="L7413" s="36" t="str">
        <f t="shared" si="460"/>
        <v>28/10/2020 11:15</v>
      </c>
      <c r="M7413" s="1">
        <v>44132</v>
      </c>
      <c r="N7413" s="6" t="s">
        <v>1029</v>
      </c>
      <c r="O7413" s="36" t="str">
        <f t="shared" si="461"/>
        <v>28/10/2020 12:55</v>
      </c>
      <c r="P7413" s="46">
        <f t="shared" si="462"/>
        <v>6.9444444445252884E-2</v>
      </c>
      <c r="Q7413" s="48">
        <v>0</v>
      </c>
      <c r="R7413" s="47">
        <f t="shared" si="463"/>
        <v>100.00000000116415</v>
      </c>
      <c r="S7413" s="6" t="s">
        <v>44</v>
      </c>
      <c r="T7413" s="6" t="s">
        <v>1894</v>
      </c>
      <c r="U7413" s="6" t="s">
        <v>44</v>
      </c>
      <c r="V7413" s="6" t="s">
        <v>7508</v>
      </c>
      <c r="W7413" s="7">
        <v>0</v>
      </c>
      <c r="X7413" s="7">
        <v>0</v>
      </c>
      <c r="Y7413" s="7">
        <v>0</v>
      </c>
      <c r="Z7413" s="7">
        <v>0</v>
      </c>
      <c r="AA7413" s="7">
        <v>0</v>
      </c>
      <c r="AB7413" s="7">
        <v>0</v>
      </c>
      <c r="AC7413" s="7">
        <v>0.03</v>
      </c>
      <c r="AD7413" s="7">
        <v>0</v>
      </c>
      <c r="AE7413">
        <v>4</v>
      </c>
      <c r="AF7413">
        <v>0</v>
      </c>
      <c r="AG7413">
        <v>0</v>
      </c>
      <c r="AH7413">
        <v>0</v>
      </c>
      <c r="AI7413">
        <v>0</v>
      </c>
      <c r="AJ7413">
        <v>2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</row>
    <row r="7414" spans="1:44" x14ac:dyDescent="0.25">
      <c r="A7414">
        <v>1603735</v>
      </c>
      <c r="B7414">
        <v>800380</v>
      </c>
      <c r="C7414">
        <v>23.087133904720499</v>
      </c>
      <c r="D7414">
        <v>38.308096569569898</v>
      </c>
      <c r="E7414" s="68" t="s">
        <v>845</v>
      </c>
      <c r="F7414" s="8">
        <f>INDEX(Δεδομένα!$P:$P,MATCH('2020'!E7414,Δεδομένα!$O:$O,0))</f>
        <v>176</v>
      </c>
      <c r="G7414" s="6" t="s">
        <v>846</v>
      </c>
      <c r="H7414" s="2" t="str">
        <f>INDEX(Δεδομένα!B$1:B$51,MATCH('2020'!G7414,Δεδομένα!A$1:A$51,0))</f>
        <v>ΣΤΕΡΕΑΣ ΕΛΛΑΔΟΣ</v>
      </c>
      <c r="I7414" s="8">
        <f>INDEX(Δεδομένα!E$1:E$13,MATCH('2020'!H7414,Δεδομένα!D$1:D$13,0))</f>
        <v>9</v>
      </c>
      <c r="J7414" s="1">
        <v>44132</v>
      </c>
      <c r="K7414" s="6" t="s">
        <v>4542</v>
      </c>
      <c r="L7414" s="36" t="str">
        <f t="shared" si="460"/>
        <v>28/10/2020 08:57</v>
      </c>
      <c r="M7414" s="1">
        <v>44132</v>
      </c>
      <c r="N7414" s="6" t="s">
        <v>209</v>
      </c>
      <c r="O7414" s="36" t="str">
        <f t="shared" si="461"/>
        <v>28/10/2020 18:30</v>
      </c>
      <c r="P7414" s="46">
        <f t="shared" si="462"/>
        <v>0.39791666666860692</v>
      </c>
      <c r="Q7414" s="48">
        <v>0</v>
      </c>
      <c r="R7414" s="47">
        <f t="shared" si="463"/>
        <v>573.00000000279397</v>
      </c>
      <c r="S7414" s="6" t="s">
        <v>44</v>
      </c>
      <c r="T7414" s="6" t="s">
        <v>2459</v>
      </c>
      <c r="U7414" s="6" t="s">
        <v>44</v>
      </c>
      <c r="V7414" s="6" t="s">
        <v>7504</v>
      </c>
      <c r="W7414" s="7">
        <v>0</v>
      </c>
      <c r="X7414" s="7">
        <v>1</v>
      </c>
      <c r="Y7414" s="7">
        <v>0</v>
      </c>
      <c r="Z7414" s="7">
        <v>0</v>
      </c>
      <c r="AA7414" s="7">
        <v>0</v>
      </c>
      <c r="AB7414" s="7">
        <v>0</v>
      </c>
      <c r="AC7414" s="7">
        <v>0</v>
      </c>
      <c r="AD7414" s="7">
        <v>0</v>
      </c>
      <c r="AE7414">
        <v>6</v>
      </c>
      <c r="AF7414">
        <v>0</v>
      </c>
      <c r="AG7414">
        <v>0</v>
      </c>
      <c r="AH7414">
        <v>0</v>
      </c>
      <c r="AI7414">
        <v>0</v>
      </c>
      <c r="AJ7414">
        <v>4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</row>
    <row r="7415" spans="1:44" x14ac:dyDescent="0.25">
      <c r="A7415">
        <v>1602636</v>
      </c>
      <c r="B7415">
        <v>800524</v>
      </c>
      <c r="C7415">
        <v>25.00715694042</v>
      </c>
      <c r="D7415">
        <v>35.110623656916502</v>
      </c>
      <c r="E7415" s="68" t="s">
        <v>687</v>
      </c>
      <c r="F7415" s="8">
        <f>INDEX(Δεδομένα!$P:$P,MATCH('2020'!E7415,Δεδομένα!$O:$O,0))</f>
        <v>213</v>
      </c>
      <c r="G7415" s="6" t="s">
        <v>560</v>
      </c>
      <c r="H7415" s="2" t="str">
        <f>INDEX(Δεδομένα!B$1:B$51,MATCH('2020'!G7415,Δεδομένα!A$1:A$51,0))</f>
        <v>ΚΡΗΤΗΣ</v>
      </c>
      <c r="I7415" s="8">
        <f>INDEX(Δεδομένα!E$1:E$13,MATCH('2020'!H7415,Δεδομένα!D$1:D$13,0))</f>
        <v>12</v>
      </c>
      <c r="J7415" s="1">
        <v>44132</v>
      </c>
      <c r="K7415" s="6" t="s">
        <v>1803</v>
      </c>
      <c r="L7415" s="36" t="str">
        <f t="shared" si="460"/>
        <v>28/10/2020 17:07</v>
      </c>
      <c r="M7415" s="1">
        <v>44132</v>
      </c>
      <c r="N7415" s="6" t="s">
        <v>740</v>
      </c>
      <c r="O7415" s="36" t="str">
        <f t="shared" si="461"/>
        <v>28/10/2020 21:35</v>
      </c>
      <c r="P7415" s="46">
        <f t="shared" si="462"/>
        <v>0.18611111111385981</v>
      </c>
      <c r="Q7415" s="48">
        <v>0</v>
      </c>
      <c r="R7415" s="47">
        <f t="shared" si="463"/>
        <v>268.00000000395812</v>
      </c>
      <c r="S7415" s="6" t="s">
        <v>44</v>
      </c>
      <c r="T7415" s="6" t="s">
        <v>565</v>
      </c>
      <c r="U7415" s="6" t="s">
        <v>568</v>
      </c>
      <c r="V7415" s="6" t="s">
        <v>568</v>
      </c>
      <c r="W7415" s="7">
        <v>0</v>
      </c>
      <c r="X7415" s="7">
        <v>0</v>
      </c>
      <c r="Y7415" s="7">
        <v>0</v>
      </c>
      <c r="Z7415" s="7">
        <v>0.1</v>
      </c>
      <c r="AA7415" s="7">
        <v>0</v>
      </c>
      <c r="AB7415" s="7">
        <v>0</v>
      </c>
      <c r="AC7415" s="7">
        <v>0</v>
      </c>
      <c r="AD7415" s="7">
        <v>0</v>
      </c>
      <c r="AE7415">
        <v>2</v>
      </c>
      <c r="AF7415">
        <v>0</v>
      </c>
      <c r="AG7415">
        <v>0</v>
      </c>
      <c r="AH7415">
        <v>0</v>
      </c>
      <c r="AI7415">
        <v>0</v>
      </c>
      <c r="AJ7415">
        <v>1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</row>
    <row r="7416" spans="1:44" x14ac:dyDescent="0.25">
      <c r="A7416">
        <v>1602574</v>
      </c>
      <c r="B7416">
        <v>800531</v>
      </c>
      <c r="C7416">
        <v>25.142874718562201</v>
      </c>
      <c r="D7416">
        <v>35.062885670412399</v>
      </c>
      <c r="E7416" s="68" t="s">
        <v>628</v>
      </c>
      <c r="F7416" s="8">
        <f>INDEX(Δεδομένα!$P:$P,MATCH('2020'!E7416,Δεδομένα!$O:$O,0))</f>
        <v>211</v>
      </c>
      <c r="G7416" s="6" t="s">
        <v>560</v>
      </c>
      <c r="H7416" s="2" t="str">
        <f>INDEX(Δεδομένα!B$1:B$51,MATCH('2020'!G7416,Δεδομένα!A$1:A$51,0))</f>
        <v>ΚΡΗΤΗΣ</v>
      </c>
      <c r="I7416" s="8">
        <f>INDEX(Δεδομένα!E$1:E$13,MATCH('2020'!H7416,Δεδομένα!D$1:D$13,0))</f>
        <v>12</v>
      </c>
      <c r="J7416" s="1">
        <v>44132</v>
      </c>
      <c r="K7416" s="6" t="s">
        <v>2640</v>
      </c>
      <c r="L7416" s="36" t="str">
        <f t="shared" si="460"/>
        <v>28/10/2020 17:32</v>
      </c>
      <c r="M7416" s="1">
        <v>44132</v>
      </c>
      <c r="N7416" s="6" t="s">
        <v>180</v>
      </c>
      <c r="O7416" s="36" t="str">
        <f t="shared" si="461"/>
        <v>28/10/2020 17:51</v>
      </c>
      <c r="P7416" s="46">
        <f t="shared" si="462"/>
        <v>1.3194444443797693E-2</v>
      </c>
      <c r="Q7416" s="48">
        <v>0</v>
      </c>
      <c r="R7416" s="47">
        <f t="shared" si="463"/>
        <v>18.999999999068677</v>
      </c>
      <c r="S7416" s="6" t="s">
        <v>44</v>
      </c>
      <c r="T7416" s="6" t="s">
        <v>630</v>
      </c>
      <c r="U7416" s="6" t="s">
        <v>7513</v>
      </c>
      <c r="V7416" s="6" t="s">
        <v>7514</v>
      </c>
      <c r="W7416" s="7">
        <v>0</v>
      </c>
      <c r="X7416" s="7">
        <v>0</v>
      </c>
      <c r="Y7416" s="7">
        <v>0</v>
      </c>
      <c r="Z7416" s="7">
        <v>0</v>
      </c>
      <c r="AA7416" s="7">
        <v>0</v>
      </c>
      <c r="AB7416" s="7">
        <v>0</v>
      </c>
      <c r="AC7416" s="7">
        <v>0</v>
      </c>
      <c r="AD7416" s="7">
        <v>0.05</v>
      </c>
      <c r="AE7416">
        <v>2</v>
      </c>
      <c r="AF7416">
        <v>0</v>
      </c>
      <c r="AG7416">
        <v>0</v>
      </c>
      <c r="AH7416">
        <v>0</v>
      </c>
      <c r="AI7416">
        <v>0</v>
      </c>
      <c r="AJ7416">
        <v>1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</row>
    <row r="7417" spans="1:44" x14ac:dyDescent="0.25">
      <c r="A7417">
        <v>1602896</v>
      </c>
      <c r="B7417">
        <v>800423</v>
      </c>
      <c r="C7417">
        <v>22.709639564605901</v>
      </c>
      <c r="D7417">
        <v>40.725214140724397</v>
      </c>
      <c r="E7417" s="68" t="s">
        <v>175</v>
      </c>
      <c r="F7417" s="8">
        <f>INDEX(Δεδομένα!$P:$P,MATCH('2020'!E7417,Δεδομένα!$O:$O,0))</f>
        <v>44</v>
      </c>
      <c r="G7417" s="6" t="s">
        <v>170</v>
      </c>
      <c r="H7417" s="2" t="str">
        <f>INDEX(Δεδομένα!B$1:B$51,MATCH('2020'!G7417,Δεδομένα!A$1:A$51,0))</f>
        <v>ΚΕΝΤΡΙΚΗΣ ΜΑΚΕΔΟΝΙΑΣ</v>
      </c>
      <c r="I7417" s="8">
        <f>INDEX(Δεδομένα!E$1:E$13,MATCH('2020'!H7417,Δεδομένα!D$1:D$13,0))</f>
        <v>3</v>
      </c>
      <c r="J7417" s="1">
        <v>44132</v>
      </c>
      <c r="K7417" s="6" t="s">
        <v>655</v>
      </c>
      <c r="L7417" s="36" t="str">
        <f t="shared" si="460"/>
        <v>28/10/2020 12:05</v>
      </c>
      <c r="M7417" s="1">
        <v>44132</v>
      </c>
      <c r="N7417" s="6" t="s">
        <v>2795</v>
      </c>
      <c r="O7417" s="36" t="str">
        <f t="shared" si="461"/>
        <v>28/10/2020 12:42</v>
      </c>
      <c r="P7417" s="46">
        <f t="shared" si="462"/>
        <v>2.5694444448163267E-2</v>
      </c>
      <c r="Q7417" s="48">
        <v>0</v>
      </c>
      <c r="R7417" s="47">
        <f t="shared" si="463"/>
        <v>37.000000005355105</v>
      </c>
      <c r="S7417" s="6" t="s">
        <v>44</v>
      </c>
      <c r="T7417" s="6" t="s">
        <v>187</v>
      </c>
      <c r="U7417" s="6" t="s">
        <v>44</v>
      </c>
      <c r="V7417" s="6" t="s">
        <v>3507</v>
      </c>
      <c r="W7417" s="7">
        <v>0</v>
      </c>
      <c r="X7417" s="7">
        <v>0</v>
      </c>
      <c r="Y7417" s="7">
        <v>0</v>
      </c>
      <c r="Z7417" s="7">
        <v>0</v>
      </c>
      <c r="AA7417" s="7">
        <v>0.2</v>
      </c>
      <c r="AB7417" s="7">
        <v>0</v>
      </c>
      <c r="AC7417" s="7">
        <v>0</v>
      </c>
      <c r="AD7417" s="7">
        <v>0</v>
      </c>
      <c r="AE7417">
        <v>7</v>
      </c>
      <c r="AF7417">
        <v>0</v>
      </c>
      <c r="AG7417">
        <v>0</v>
      </c>
      <c r="AH7417">
        <v>0</v>
      </c>
      <c r="AI7417">
        <v>0</v>
      </c>
      <c r="AJ7417">
        <v>2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</row>
    <row r="7418" spans="1:44" x14ac:dyDescent="0.25">
      <c r="A7418">
        <v>1602117</v>
      </c>
      <c r="B7418">
        <v>800560</v>
      </c>
      <c r="C7418">
        <v>22.824708780862199</v>
      </c>
      <c r="D7418">
        <v>40.638780388686399</v>
      </c>
      <c r="E7418" s="68" t="s">
        <v>175</v>
      </c>
      <c r="F7418" s="8">
        <f>INDEX(Δεδομένα!$P:$P,MATCH('2020'!E7418,Δεδομένα!$O:$O,0))</f>
        <v>44</v>
      </c>
      <c r="G7418" s="6" t="s">
        <v>170</v>
      </c>
      <c r="H7418" s="2" t="str">
        <f>INDEX(Δεδομένα!B$1:B$51,MATCH('2020'!G7418,Δεδομένα!A$1:A$51,0))</f>
        <v>ΚΕΝΤΡΙΚΗΣ ΜΑΚΕΔΟΝΙΑΣ</v>
      </c>
      <c r="I7418" s="8">
        <f>INDEX(Δεδομένα!E$1:E$13,MATCH('2020'!H7418,Δεδομένα!D$1:D$13,0))</f>
        <v>3</v>
      </c>
      <c r="J7418" s="1">
        <v>44132</v>
      </c>
      <c r="K7418" s="6" t="s">
        <v>123</v>
      </c>
      <c r="L7418" s="36" t="str">
        <f t="shared" si="460"/>
        <v>28/10/2020 19:10</v>
      </c>
      <c r="M7418" s="1">
        <v>44132</v>
      </c>
      <c r="N7418" s="6" t="s">
        <v>1194</v>
      </c>
      <c r="O7418" s="36" t="str">
        <f t="shared" si="461"/>
        <v>28/10/2020 20:13</v>
      </c>
      <c r="P7418" s="46">
        <f t="shared" si="462"/>
        <v>4.3750000004365575E-2</v>
      </c>
      <c r="Q7418" s="48">
        <v>0</v>
      </c>
      <c r="R7418" s="47">
        <f t="shared" si="463"/>
        <v>63.000000006286427</v>
      </c>
      <c r="S7418" s="6" t="s">
        <v>44</v>
      </c>
      <c r="T7418" s="6" t="s">
        <v>178</v>
      </c>
      <c r="U7418" s="6" t="s">
        <v>44</v>
      </c>
      <c r="V7418" s="6" t="s">
        <v>2737</v>
      </c>
      <c r="W7418" s="7">
        <v>0</v>
      </c>
      <c r="X7418" s="7">
        <v>0</v>
      </c>
      <c r="Y7418" s="7">
        <v>0</v>
      </c>
      <c r="Z7418" s="7">
        <v>0</v>
      </c>
      <c r="AA7418" s="7">
        <v>0.05</v>
      </c>
      <c r="AB7418" s="7">
        <v>0</v>
      </c>
      <c r="AC7418" s="7">
        <v>0</v>
      </c>
      <c r="AD7418" s="7">
        <v>0</v>
      </c>
      <c r="AE7418">
        <v>3</v>
      </c>
      <c r="AF7418">
        <v>0</v>
      </c>
      <c r="AG7418">
        <v>0</v>
      </c>
      <c r="AH7418">
        <v>0</v>
      </c>
      <c r="AI7418">
        <v>0</v>
      </c>
      <c r="AJ7418">
        <v>1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</row>
    <row r="7419" spans="1:44" x14ac:dyDescent="0.25">
      <c r="A7419">
        <v>1601985</v>
      </c>
      <c r="B7419">
        <v>800468</v>
      </c>
      <c r="C7419">
        <v>24.242278533293099</v>
      </c>
      <c r="D7419">
        <v>41.011172689164503</v>
      </c>
      <c r="E7419" s="68" t="s">
        <v>1176</v>
      </c>
      <c r="F7419" s="8">
        <f>INDEX(Δεδομένα!$P:$P,MATCH('2020'!E7419,Δεδομένα!$O:$O,0))</f>
        <v>23</v>
      </c>
      <c r="G7419" s="6" t="s">
        <v>77</v>
      </c>
      <c r="H7419" s="2" t="str">
        <f>INDEX(Δεδομένα!B$1:B$51,MATCH('2020'!G7419,Δεδομένα!A$1:A$51,0))</f>
        <v>ΑΝΑΤΟΛΙΚΗΣ ΜΑΚΕΔΟΝΙΑΣ ΚΑΙ ΘΡΑΚΗΣ</v>
      </c>
      <c r="I7419" s="8">
        <f>INDEX(Δεδομένα!E$1:E$13,MATCH('2020'!H7419,Δεδομένα!D$1:D$13,0))</f>
        <v>2</v>
      </c>
      <c r="J7419" s="1">
        <v>44132</v>
      </c>
      <c r="K7419" s="6" t="s">
        <v>2017</v>
      </c>
      <c r="L7419" s="36" t="str">
        <f t="shared" si="460"/>
        <v>28/10/2020 14:34</v>
      </c>
      <c r="M7419" s="1">
        <v>44132</v>
      </c>
      <c r="N7419" s="6" t="s">
        <v>1052</v>
      </c>
      <c r="O7419" s="36" t="str">
        <f t="shared" si="461"/>
        <v>28/10/2020 15:14</v>
      </c>
      <c r="P7419" s="46">
        <f t="shared" si="462"/>
        <v>2.7777777781011537E-2</v>
      </c>
      <c r="Q7419" s="48">
        <v>0</v>
      </c>
      <c r="R7419" s="47">
        <f t="shared" si="463"/>
        <v>40.000000004656613</v>
      </c>
      <c r="S7419" s="6" t="s">
        <v>44</v>
      </c>
      <c r="T7419" s="6" t="s">
        <v>1177</v>
      </c>
      <c r="U7419" s="6" t="s">
        <v>44</v>
      </c>
      <c r="V7419" s="6" t="s">
        <v>7507</v>
      </c>
      <c r="W7419" s="7">
        <v>0</v>
      </c>
      <c r="X7419" s="7">
        <v>0</v>
      </c>
      <c r="Y7419" s="7">
        <v>0</v>
      </c>
      <c r="Z7419" s="7">
        <v>0.02</v>
      </c>
      <c r="AA7419" s="7">
        <v>0</v>
      </c>
      <c r="AB7419" s="7">
        <v>0</v>
      </c>
      <c r="AC7419" s="7">
        <v>0</v>
      </c>
      <c r="AD7419" s="7">
        <v>0</v>
      </c>
      <c r="AE7419">
        <v>3</v>
      </c>
      <c r="AF7419">
        <v>0</v>
      </c>
      <c r="AG7419">
        <v>0</v>
      </c>
      <c r="AH7419">
        <v>0</v>
      </c>
      <c r="AI7419">
        <v>0</v>
      </c>
      <c r="AJ7419">
        <v>1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</row>
    <row r="7420" spans="1:44" x14ac:dyDescent="0.25">
      <c r="A7420">
        <v>1602139</v>
      </c>
      <c r="B7420">
        <v>800520</v>
      </c>
      <c r="C7420">
        <v>20.961793899536101</v>
      </c>
      <c r="D7420">
        <v>40.342678070068402</v>
      </c>
      <c r="E7420" s="68" t="s">
        <v>2243</v>
      </c>
      <c r="F7420" s="8">
        <f>INDEX(Δεδομένα!$P:$P,MATCH('2020'!E7420,Δεδομένα!$O:$O,0))</f>
        <v>76</v>
      </c>
      <c r="G7420" s="6" t="s">
        <v>1063</v>
      </c>
      <c r="H7420" s="2" t="str">
        <f>INDEX(Δεδομένα!B$1:B$51,MATCH('2020'!G7420,Δεδομένα!A$1:A$51,0))</f>
        <v>ΔΥΤΙΚΗΣ ΜΑΚΕΔΟΝΙΑΣ</v>
      </c>
      <c r="I7420" s="8">
        <f>INDEX(Δεδομένα!E$1:E$13,MATCH('2020'!H7420,Δεδομένα!D$1:D$13,0))</f>
        <v>4</v>
      </c>
      <c r="J7420" s="1">
        <v>44132</v>
      </c>
      <c r="K7420" s="6" t="s">
        <v>796</v>
      </c>
      <c r="L7420" s="36" t="str">
        <f t="shared" si="460"/>
        <v>28/10/2020 16:10</v>
      </c>
      <c r="M7420" s="1">
        <v>44132</v>
      </c>
      <c r="N7420" s="6" t="s">
        <v>327</v>
      </c>
      <c r="O7420" s="36" t="str">
        <f t="shared" si="461"/>
        <v>28/10/2020 18:50</v>
      </c>
      <c r="P7420" s="46">
        <f t="shared" si="462"/>
        <v>0.11111111110949423</v>
      </c>
      <c r="Q7420" s="48">
        <v>0</v>
      </c>
      <c r="R7420" s="47">
        <f t="shared" si="463"/>
        <v>159.99999999767169</v>
      </c>
      <c r="S7420" s="6" t="s">
        <v>44</v>
      </c>
      <c r="T7420" s="6" t="s">
        <v>2244</v>
      </c>
      <c r="U7420" s="6" t="s">
        <v>73</v>
      </c>
      <c r="V7420" s="6" t="s">
        <v>7512</v>
      </c>
      <c r="W7420" s="7">
        <v>0</v>
      </c>
      <c r="X7420" s="7">
        <v>0.1</v>
      </c>
      <c r="Y7420" s="7">
        <v>0</v>
      </c>
      <c r="Z7420" s="7">
        <v>0</v>
      </c>
      <c r="AA7420" s="7">
        <v>0</v>
      </c>
      <c r="AB7420" s="7">
        <v>0</v>
      </c>
      <c r="AC7420" s="7">
        <v>0</v>
      </c>
      <c r="AD7420" s="7">
        <v>0</v>
      </c>
      <c r="AE7420">
        <v>2</v>
      </c>
      <c r="AF7420">
        <v>0</v>
      </c>
      <c r="AG7420">
        <v>0</v>
      </c>
      <c r="AH7420">
        <v>0</v>
      </c>
      <c r="AI7420">
        <v>0</v>
      </c>
      <c r="AJ7420">
        <v>1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</row>
    <row r="7421" spans="1:44" x14ac:dyDescent="0.25">
      <c r="A7421">
        <v>1602080</v>
      </c>
      <c r="B7421">
        <v>800596</v>
      </c>
      <c r="C7421">
        <v>22.7447895665358</v>
      </c>
      <c r="D7421">
        <v>40.821069814320197</v>
      </c>
      <c r="E7421" s="68" t="s">
        <v>1084</v>
      </c>
      <c r="F7421" s="8">
        <f>INDEX(Δεδομένα!$P:$P,MATCH('2020'!E7421,Δεδομένα!$O:$O,0))</f>
        <v>57</v>
      </c>
      <c r="G7421" s="6" t="s">
        <v>223</v>
      </c>
      <c r="H7421" s="2" t="str">
        <f>INDEX(Δεδομένα!B$1:B$51,MATCH('2020'!G7421,Δεδομένα!A$1:A$51,0))</f>
        <v>ΚΕΝΤΡΙΚΗΣ ΜΑΚΕΔΟΝΙΑΣ</v>
      </c>
      <c r="I7421" s="8">
        <f>INDEX(Δεδομένα!E$1:E$13,MATCH('2020'!H7421,Δεδομένα!D$1:D$13,0))</f>
        <v>3</v>
      </c>
      <c r="J7421" s="1">
        <v>44132</v>
      </c>
      <c r="K7421" s="6" t="s">
        <v>446</v>
      </c>
      <c r="L7421" s="36" t="str">
        <f t="shared" si="460"/>
        <v>28/10/2020 21:25</v>
      </c>
      <c r="M7421" s="1">
        <v>44132</v>
      </c>
      <c r="N7421" s="6" t="s">
        <v>634</v>
      </c>
      <c r="O7421" s="36" t="str">
        <f t="shared" si="461"/>
        <v>28/10/2020 23:00</v>
      </c>
      <c r="P7421" s="46">
        <f t="shared" si="462"/>
        <v>6.5972222226264421E-2</v>
      </c>
      <c r="Q7421" s="48">
        <v>0</v>
      </c>
      <c r="R7421" s="47">
        <f t="shared" si="463"/>
        <v>95.000000005820766</v>
      </c>
      <c r="S7421" s="6" t="s">
        <v>44</v>
      </c>
      <c r="T7421" s="6" t="s">
        <v>1145</v>
      </c>
      <c r="U7421" s="6" t="s">
        <v>7516</v>
      </c>
      <c r="V7421" s="6" t="s">
        <v>7517</v>
      </c>
      <c r="W7421" s="7">
        <v>0</v>
      </c>
      <c r="X7421" s="7">
        <v>0</v>
      </c>
      <c r="Y7421" s="7">
        <v>0</v>
      </c>
      <c r="Z7421" s="7">
        <v>5</v>
      </c>
      <c r="AA7421" s="7">
        <v>0</v>
      </c>
      <c r="AB7421" s="7">
        <v>0</v>
      </c>
      <c r="AC7421" s="7">
        <v>0</v>
      </c>
      <c r="AD7421" s="7">
        <v>0</v>
      </c>
      <c r="AE7421">
        <v>2</v>
      </c>
      <c r="AF7421">
        <v>0</v>
      </c>
      <c r="AG7421">
        <v>0</v>
      </c>
      <c r="AH7421">
        <v>0</v>
      </c>
      <c r="AI7421">
        <v>0</v>
      </c>
      <c r="AJ7421">
        <v>1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</row>
    <row r="7422" spans="1:44" x14ac:dyDescent="0.25">
      <c r="A7422">
        <v>1602464</v>
      </c>
      <c r="B7422">
        <v>800554</v>
      </c>
      <c r="C7422">
        <v>21.937337218144901</v>
      </c>
      <c r="D7422">
        <v>40.351881923095299</v>
      </c>
      <c r="E7422" s="68" t="s">
        <v>1683</v>
      </c>
      <c r="F7422" s="8">
        <f>INDEX(Δεδομένα!$P:$P,MATCH('2020'!E7422,Δεδομένα!$O:$O,0))</f>
        <v>70</v>
      </c>
      <c r="G7422" s="6" t="s">
        <v>246</v>
      </c>
      <c r="H7422" s="2" t="str">
        <f>INDEX(Δεδομένα!B$1:B$51,MATCH('2020'!G7422,Δεδομένα!A$1:A$51,0))</f>
        <v>ΔΥΤΙΚΗΣ ΜΑΚΕΔΟΝΙΑΣ</v>
      </c>
      <c r="I7422" s="8">
        <f>INDEX(Δεδομένα!E$1:E$13,MATCH('2020'!H7422,Δεδομένα!D$1:D$13,0))</f>
        <v>4</v>
      </c>
      <c r="J7422" s="1">
        <v>44132</v>
      </c>
      <c r="K7422" s="6" t="s">
        <v>207</v>
      </c>
      <c r="L7422" s="36" t="str">
        <f t="shared" si="460"/>
        <v>28/10/2020 18:00</v>
      </c>
      <c r="M7422" s="1">
        <v>44132</v>
      </c>
      <c r="N7422" s="6" t="s">
        <v>181</v>
      </c>
      <c r="O7422" s="36" t="str">
        <f t="shared" si="461"/>
        <v>28/10/2020 19:15</v>
      </c>
      <c r="P7422" s="46">
        <f t="shared" si="462"/>
        <v>5.2083333335758653E-2</v>
      </c>
      <c r="Q7422" s="48">
        <v>0</v>
      </c>
      <c r="R7422" s="47">
        <f t="shared" si="463"/>
        <v>75.00000000349246</v>
      </c>
      <c r="S7422" s="6" t="s">
        <v>44</v>
      </c>
      <c r="T7422" s="6" t="s">
        <v>1684</v>
      </c>
      <c r="U7422" s="6" t="s">
        <v>44</v>
      </c>
      <c r="V7422" s="6" t="s">
        <v>5370</v>
      </c>
      <c r="W7422" s="7">
        <v>0</v>
      </c>
      <c r="X7422" s="7">
        <v>0</v>
      </c>
      <c r="Y7422" s="7">
        <v>0</v>
      </c>
      <c r="Z7422" s="7">
        <v>0</v>
      </c>
      <c r="AA7422" s="7">
        <v>0</v>
      </c>
      <c r="AB7422" s="7">
        <v>0</v>
      </c>
      <c r="AC7422" s="7">
        <v>0</v>
      </c>
      <c r="AD7422" s="7">
        <v>0.2</v>
      </c>
      <c r="AE7422">
        <v>3</v>
      </c>
      <c r="AF7422">
        <v>0</v>
      </c>
      <c r="AG7422">
        <v>0</v>
      </c>
      <c r="AH7422">
        <v>0</v>
      </c>
      <c r="AI7422">
        <v>0</v>
      </c>
      <c r="AJ7422">
        <v>2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</row>
    <row r="7423" spans="1:44" x14ac:dyDescent="0.25">
      <c r="A7423">
        <v>1602085</v>
      </c>
      <c r="B7423">
        <v>800356</v>
      </c>
      <c r="C7423">
        <v>22.586608987976501</v>
      </c>
      <c r="D7423">
        <v>36.856670390355703</v>
      </c>
      <c r="E7423" s="68" t="s">
        <v>822</v>
      </c>
      <c r="F7423" s="8">
        <f>INDEX(Δεδομένα!$P:$P,MATCH('2020'!E7423,Δεδομένα!$O:$O,0))</f>
        <v>149</v>
      </c>
      <c r="G7423" s="6" t="s">
        <v>369</v>
      </c>
      <c r="H7423" s="2" t="str">
        <f>INDEX(Δεδομένα!B$1:B$51,MATCH('2020'!G7423,Δεδομένα!A$1:A$51,0))</f>
        <v>ΠΕΛΛΟΠΟΝΗΣΟΥ</v>
      </c>
      <c r="I7423" s="8">
        <f>INDEX(Δεδομένα!E$1:E$13,MATCH('2020'!H7423,Δεδομένα!D$1:D$13,0))</f>
        <v>8</v>
      </c>
      <c r="J7423" s="1">
        <v>44132</v>
      </c>
      <c r="K7423" s="6" t="s">
        <v>4205</v>
      </c>
      <c r="L7423" s="36" t="str">
        <f t="shared" si="460"/>
        <v>28/10/2020 01:30</v>
      </c>
      <c r="M7423" s="1">
        <v>44132</v>
      </c>
      <c r="N7423" s="6" t="s">
        <v>4434</v>
      </c>
      <c r="O7423" s="36" t="str">
        <f t="shared" si="461"/>
        <v>28/10/2020 08:20</v>
      </c>
      <c r="P7423" s="46">
        <f t="shared" si="462"/>
        <v>0.28472222221898846</v>
      </c>
      <c r="Q7423" s="48">
        <v>0</v>
      </c>
      <c r="R7423" s="47">
        <f t="shared" si="463"/>
        <v>409.99999999534339</v>
      </c>
      <c r="S7423" s="6" t="s">
        <v>44</v>
      </c>
      <c r="T7423" s="6" t="s">
        <v>373</v>
      </c>
      <c r="U7423" s="6" t="s">
        <v>6820</v>
      </c>
      <c r="V7423" s="6" t="s">
        <v>3162</v>
      </c>
      <c r="W7423" s="7">
        <v>0</v>
      </c>
      <c r="X7423" s="7">
        <v>3</v>
      </c>
      <c r="Y7423" s="7">
        <v>0</v>
      </c>
      <c r="Z7423" s="7">
        <v>0</v>
      </c>
      <c r="AA7423" s="7">
        <v>0</v>
      </c>
      <c r="AB7423" s="7">
        <v>7</v>
      </c>
      <c r="AC7423" s="7">
        <v>0</v>
      </c>
      <c r="AD7423" s="7">
        <v>0</v>
      </c>
      <c r="AE7423">
        <v>12</v>
      </c>
      <c r="AF7423">
        <v>0</v>
      </c>
      <c r="AG7423">
        <v>0</v>
      </c>
      <c r="AH7423">
        <v>0</v>
      </c>
      <c r="AI7423">
        <v>0</v>
      </c>
      <c r="AJ7423">
        <v>6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</row>
    <row r="7424" spans="1:44" x14ac:dyDescent="0.25">
      <c r="A7424">
        <v>1616293</v>
      </c>
      <c r="B7424">
        <v>800401</v>
      </c>
      <c r="C7424">
        <v>25.995672294814</v>
      </c>
      <c r="D7424">
        <v>39.230693346178903</v>
      </c>
      <c r="E7424" s="68" t="s">
        <v>506</v>
      </c>
      <c r="F7424" s="8">
        <f>INDEX(Δεδομένα!$P:$P,MATCH('2020'!E7424,Δεδομένα!$O:$O,0))</f>
        <v>197</v>
      </c>
      <c r="G7424" s="6" t="s">
        <v>495</v>
      </c>
      <c r="H7424" s="2" t="str">
        <f>INDEX(Δεδομένα!B$1:B$51,MATCH('2020'!G7424,Δεδομένα!A$1:A$51,0))</f>
        <v>ΒΟΡΕΙΟΥ ΑΙΓΑΙΟΥ</v>
      </c>
      <c r="I7424" s="8">
        <f>INDEX(Δεδομένα!E$1:E$13,MATCH('2020'!H7424,Δεδομένα!D$1:D$13,0))</f>
        <v>11</v>
      </c>
      <c r="J7424" s="1">
        <v>44132</v>
      </c>
      <c r="K7424" s="6" t="s">
        <v>2355</v>
      </c>
      <c r="L7424" s="36" t="str">
        <f t="shared" si="460"/>
        <v>28/10/2020 10:29</v>
      </c>
      <c r="M7424" s="1">
        <v>44132</v>
      </c>
      <c r="N7424" s="6" t="s">
        <v>42</v>
      </c>
      <c r="O7424" s="36" t="str">
        <f t="shared" si="461"/>
        <v>28/10/2020 14:58</v>
      </c>
      <c r="P7424" s="46">
        <f t="shared" si="462"/>
        <v>0.18680555556056788</v>
      </c>
      <c r="Q7424" s="48">
        <v>0</v>
      </c>
      <c r="R7424" s="47">
        <f t="shared" si="463"/>
        <v>269.00000000721775</v>
      </c>
      <c r="S7424" s="6" t="s">
        <v>44</v>
      </c>
      <c r="T7424" s="6" t="s">
        <v>508</v>
      </c>
      <c r="U7424" s="6" t="s">
        <v>5365</v>
      </c>
      <c r="V7424" s="6" t="s">
        <v>7505</v>
      </c>
      <c r="W7424" s="7">
        <v>0</v>
      </c>
      <c r="X7424" s="7">
        <v>0</v>
      </c>
      <c r="Y7424" s="7">
        <v>0</v>
      </c>
      <c r="Z7424" s="7">
        <v>0.5</v>
      </c>
      <c r="AA7424" s="7">
        <v>0</v>
      </c>
      <c r="AB7424" s="7">
        <v>0</v>
      </c>
      <c r="AC7424" s="7">
        <v>0</v>
      </c>
      <c r="AD7424" s="7">
        <v>0</v>
      </c>
      <c r="AE7424">
        <v>6</v>
      </c>
      <c r="AF7424">
        <v>0</v>
      </c>
      <c r="AG7424">
        <v>0</v>
      </c>
      <c r="AH7424">
        <v>0</v>
      </c>
      <c r="AI7424">
        <v>0</v>
      </c>
      <c r="AJ7424">
        <v>3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</row>
    <row r="7425" spans="1:44" x14ac:dyDescent="0.25">
      <c r="A7425">
        <v>1616297</v>
      </c>
      <c r="B7425">
        <v>800480</v>
      </c>
      <c r="C7425">
        <v>25.997917479446901</v>
      </c>
      <c r="D7425">
        <v>39.237701041489899</v>
      </c>
      <c r="E7425" s="68" t="s">
        <v>506</v>
      </c>
      <c r="F7425" s="8">
        <f>INDEX(Δεδομένα!$P:$P,MATCH('2020'!E7425,Δεδομένα!$O:$O,0))</f>
        <v>197</v>
      </c>
      <c r="G7425" s="6" t="s">
        <v>495</v>
      </c>
      <c r="H7425" s="2" t="str">
        <f>INDEX(Δεδομένα!B$1:B$51,MATCH('2020'!G7425,Δεδομένα!A$1:A$51,0))</f>
        <v>ΒΟΡΕΙΟΥ ΑΙΓΑΙΟΥ</v>
      </c>
      <c r="I7425" s="8">
        <f>INDEX(Δεδομένα!E$1:E$13,MATCH('2020'!H7425,Δεδομένα!D$1:D$13,0))</f>
        <v>11</v>
      </c>
      <c r="J7425" s="1">
        <v>44132</v>
      </c>
      <c r="K7425" s="6" t="s">
        <v>59</v>
      </c>
      <c r="L7425" s="36" t="str">
        <f t="shared" si="460"/>
        <v>28/10/2020 15:00</v>
      </c>
      <c r="M7425" s="1">
        <v>44132</v>
      </c>
      <c r="N7425" s="6" t="s">
        <v>669</v>
      </c>
      <c r="O7425" s="36" t="str">
        <f t="shared" si="461"/>
        <v>28/10/2020 15:06</v>
      </c>
      <c r="P7425" s="46">
        <f t="shared" si="462"/>
        <v>4.166666665696539E-3</v>
      </c>
      <c r="Q7425" s="48">
        <v>0</v>
      </c>
      <c r="R7425" s="47">
        <f t="shared" si="463"/>
        <v>5.9999999986030161</v>
      </c>
      <c r="S7425" s="6" t="s">
        <v>44</v>
      </c>
      <c r="T7425" s="6" t="s">
        <v>508</v>
      </c>
      <c r="U7425" s="6" t="s">
        <v>5365</v>
      </c>
      <c r="V7425" s="6" t="s">
        <v>7505</v>
      </c>
      <c r="W7425" s="7">
        <v>0</v>
      </c>
      <c r="X7425" s="7">
        <v>0</v>
      </c>
      <c r="Y7425" s="7">
        <v>0</v>
      </c>
      <c r="Z7425" s="7">
        <v>0.2</v>
      </c>
      <c r="AA7425" s="7">
        <v>0</v>
      </c>
      <c r="AB7425" s="7">
        <v>0</v>
      </c>
      <c r="AC7425" s="7">
        <v>0</v>
      </c>
      <c r="AD7425" s="7">
        <v>0</v>
      </c>
      <c r="AE7425">
        <v>4</v>
      </c>
      <c r="AF7425">
        <v>0</v>
      </c>
      <c r="AG7425">
        <v>0</v>
      </c>
      <c r="AH7425">
        <v>0</v>
      </c>
      <c r="AI7425">
        <v>0</v>
      </c>
      <c r="AJ7425">
        <v>2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</row>
    <row r="7426" spans="1:44" x14ac:dyDescent="0.25">
      <c r="A7426">
        <v>1616301</v>
      </c>
      <c r="B7426">
        <v>800518</v>
      </c>
      <c r="C7426">
        <v>26.082556758896001</v>
      </c>
      <c r="D7426">
        <v>39.301186259923199</v>
      </c>
      <c r="E7426" s="68" t="s">
        <v>506</v>
      </c>
      <c r="F7426" s="8">
        <f>INDEX(Δεδομένα!$P:$P,MATCH('2020'!E7426,Δεδομένα!$O:$O,0))</f>
        <v>197</v>
      </c>
      <c r="G7426" s="6" t="s">
        <v>495</v>
      </c>
      <c r="H7426" s="2" t="str">
        <f>INDEX(Δεδομένα!B$1:B$51,MATCH('2020'!G7426,Δεδομένα!A$1:A$51,0))</f>
        <v>ΒΟΡΕΙΟΥ ΑΙΓΑΙΟΥ</v>
      </c>
      <c r="I7426" s="8">
        <f>INDEX(Δεδομένα!E$1:E$13,MATCH('2020'!H7426,Δεδομένα!D$1:D$13,0))</f>
        <v>11</v>
      </c>
      <c r="J7426" s="1">
        <v>44132</v>
      </c>
      <c r="K7426" s="6" t="s">
        <v>553</v>
      </c>
      <c r="L7426" s="36" t="str">
        <f t="shared" si="460"/>
        <v>28/10/2020 16:52</v>
      </c>
      <c r="M7426" s="1">
        <v>44132</v>
      </c>
      <c r="N7426" s="6" t="s">
        <v>7018</v>
      </c>
      <c r="O7426" s="36" t="str">
        <f t="shared" si="461"/>
        <v>28/10/2020 21:33</v>
      </c>
      <c r="P7426" s="46">
        <f t="shared" si="462"/>
        <v>0.19513888889196096</v>
      </c>
      <c r="Q7426" s="48">
        <v>0</v>
      </c>
      <c r="R7426" s="47">
        <f t="shared" si="463"/>
        <v>281.00000000442378</v>
      </c>
      <c r="S7426" s="6" t="s">
        <v>44</v>
      </c>
      <c r="T7426" s="6" t="s">
        <v>508</v>
      </c>
      <c r="U7426" s="6" t="s">
        <v>7510</v>
      </c>
      <c r="V7426" s="6" t="s">
        <v>7511</v>
      </c>
      <c r="W7426" s="7">
        <v>0</v>
      </c>
      <c r="X7426" s="7">
        <v>25</v>
      </c>
      <c r="Y7426" s="7">
        <v>0</v>
      </c>
      <c r="Z7426" s="7">
        <v>0</v>
      </c>
      <c r="AA7426" s="7">
        <v>0</v>
      </c>
      <c r="AB7426" s="7">
        <v>0</v>
      </c>
      <c r="AC7426" s="7">
        <v>0</v>
      </c>
      <c r="AD7426" s="7">
        <v>0</v>
      </c>
      <c r="AE7426">
        <v>6</v>
      </c>
      <c r="AF7426">
        <v>0</v>
      </c>
      <c r="AG7426">
        <v>0</v>
      </c>
      <c r="AH7426">
        <v>0</v>
      </c>
      <c r="AI7426">
        <v>0</v>
      </c>
      <c r="AJ7426">
        <v>3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  <c r="AQ7426">
        <v>0</v>
      </c>
      <c r="AR7426">
        <v>0</v>
      </c>
    </row>
    <row r="7427" spans="1:44" x14ac:dyDescent="0.25">
      <c r="A7427">
        <v>1616304</v>
      </c>
      <c r="B7427">
        <v>800533</v>
      </c>
      <c r="C7427">
        <v>26.088977339686299</v>
      </c>
      <c r="D7427">
        <v>39.112604809136499</v>
      </c>
      <c r="E7427" s="68" t="s">
        <v>506</v>
      </c>
      <c r="F7427" s="8">
        <f>INDEX(Δεδομένα!$P:$P,MATCH('2020'!E7427,Δεδομένα!$O:$O,0))</f>
        <v>197</v>
      </c>
      <c r="G7427" s="6" t="s">
        <v>495</v>
      </c>
      <c r="H7427" s="2" t="str">
        <f>INDEX(Δεδομένα!B$1:B$51,MATCH('2020'!G7427,Δεδομένα!A$1:A$51,0))</f>
        <v>ΒΟΡΕΙΟΥ ΑΙΓΑΙΟΥ</v>
      </c>
      <c r="I7427" s="8">
        <f>INDEX(Δεδομένα!E$1:E$13,MATCH('2020'!H7427,Δεδομένα!D$1:D$13,0))</f>
        <v>11</v>
      </c>
      <c r="J7427" s="1">
        <v>44132</v>
      </c>
      <c r="K7427" s="6" t="s">
        <v>336</v>
      </c>
      <c r="L7427" s="36" t="str">
        <f t="shared" ref="L7427:L7490" si="464">_xlfn.CONCAT(TEXT(J7427,"ηη/μμ/εεε")," ",TEXT(K7427,"ωω:λλ"))</f>
        <v>28/10/2020 17:40</v>
      </c>
      <c r="M7427" s="1">
        <v>44132</v>
      </c>
      <c r="N7427" s="6" t="s">
        <v>337</v>
      </c>
      <c r="O7427" s="36" t="str">
        <f t="shared" ref="O7427:O7490" si="465">_xlfn.CONCAT(TEXT(M7427,"ηη/μμ/εεε")," ",TEXT(N7427,"ωω:λλ"))</f>
        <v>28/10/2020 18:40</v>
      </c>
      <c r="P7427" s="46">
        <f t="shared" ref="P7427:P7490" si="466">O7427-L7427</f>
        <v>4.1666666671517305E-2</v>
      </c>
      <c r="Q7427" s="48">
        <v>0</v>
      </c>
      <c r="R7427" s="47">
        <f t="shared" ref="R7427:R7490" si="467">P7427*(24*60)</f>
        <v>60.000000006984919</v>
      </c>
      <c r="S7427" s="6" t="s">
        <v>44</v>
      </c>
      <c r="T7427" s="6" t="s">
        <v>508</v>
      </c>
      <c r="U7427" s="6" t="s">
        <v>2823</v>
      </c>
      <c r="V7427" s="6" t="s">
        <v>7033</v>
      </c>
      <c r="W7427" s="7">
        <v>0</v>
      </c>
      <c r="X7427" s="7">
        <v>0</v>
      </c>
      <c r="Y7427" s="7">
        <v>0</v>
      </c>
      <c r="Z7427" s="7">
        <v>3</v>
      </c>
      <c r="AA7427" s="7">
        <v>0</v>
      </c>
      <c r="AB7427" s="7">
        <v>0</v>
      </c>
      <c r="AC7427" s="7">
        <v>0</v>
      </c>
      <c r="AD7427" s="7">
        <v>0</v>
      </c>
      <c r="AE7427">
        <v>2</v>
      </c>
      <c r="AF7427">
        <v>0</v>
      </c>
      <c r="AG7427">
        <v>0</v>
      </c>
      <c r="AH7427">
        <v>0</v>
      </c>
      <c r="AI7427">
        <v>0</v>
      </c>
      <c r="AJ7427">
        <v>1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  <c r="AQ7427">
        <v>0</v>
      </c>
      <c r="AR7427">
        <v>0</v>
      </c>
    </row>
    <row r="7428" spans="1:44" x14ac:dyDescent="0.25">
      <c r="A7428">
        <v>1602151</v>
      </c>
      <c r="B7428">
        <v>800572</v>
      </c>
      <c r="C7428">
        <v>22.0605932191087</v>
      </c>
      <c r="D7428">
        <v>40.820929628804997</v>
      </c>
      <c r="E7428" s="68" t="s">
        <v>1122</v>
      </c>
      <c r="F7428" s="8">
        <f>INDEX(Δεδομένα!$P:$P,MATCH('2020'!E7428,Δεδομένα!$O:$O,0))</f>
        <v>253</v>
      </c>
      <c r="G7428" s="6" t="s">
        <v>874</v>
      </c>
      <c r="H7428" s="2" t="str">
        <f>INDEX(Δεδομένα!B$1:B$51,MATCH('2020'!G7428,Δεδομένα!A$1:A$51,0))</f>
        <v>ΚΕΝΤΡΙΚΗΣ ΜΑΚΕΔΟΝΙΑΣ</v>
      </c>
      <c r="I7428" s="8">
        <f>INDEX(Δεδομένα!E$1:E$13,MATCH('2020'!H7428,Δεδομένα!D$1:D$13,0))</f>
        <v>3</v>
      </c>
      <c r="J7428" s="1">
        <v>44132</v>
      </c>
      <c r="K7428" s="6" t="s">
        <v>2315</v>
      </c>
      <c r="L7428" s="36" t="str">
        <f t="shared" si="464"/>
        <v>28/10/2020 19:46</v>
      </c>
      <c r="M7428" s="1">
        <v>44132</v>
      </c>
      <c r="N7428" s="6" t="s">
        <v>1942</v>
      </c>
      <c r="O7428" s="36" t="str">
        <f t="shared" si="465"/>
        <v>28/10/2020 20:08</v>
      </c>
      <c r="P7428" s="46">
        <f t="shared" si="466"/>
        <v>1.5277777776645962E-2</v>
      </c>
      <c r="Q7428" s="48">
        <v>0</v>
      </c>
      <c r="R7428" s="47">
        <f t="shared" si="467"/>
        <v>21.999999998370185</v>
      </c>
      <c r="S7428" s="6" t="s">
        <v>44</v>
      </c>
      <c r="T7428" s="6" t="s">
        <v>1124</v>
      </c>
      <c r="U7428" s="6" t="s">
        <v>2530</v>
      </c>
      <c r="V7428" s="6" t="s">
        <v>7515</v>
      </c>
      <c r="W7428" s="7">
        <v>0</v>
      </c>
      <c r="X7428" s="7">
        <v>0</v>
      </c>
      <c r="Y7428" s="7">
        <v>0</v>
      </c>
      <c r="Z7428" s="7">
        <v>0.01</v>
      </c>
      <c r="AA7428" s="7">
        <v>0</v>
      </c>
      <c r="AB7428" s="7">
        <v>0</v>
      </c>
      <c r="AC7428" s="7">
        <v>0</v>
      </c>
      <c r="AD7428" s="7">
        <v>0</v>
      </c>
      <c r="AE7428">
        <v>2</v>
      </c>
      <c r="AF7428">
        <v>0</v>
      </c>
      <c r="AG7428">
        <v>0</v>
      </c>
      <c r="AH7428">
        <v>0</v>
      </c>
      <c r="AI7428">
        <v>0</v>
      </c>
      <c r="AJ7428">
        <v>1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  <c r="AQ7428">
        <v>0</v>
      </c>
      <c r="AR7428">
        <v>0</v>
      </c>
    </row>
    <row r="7429" spans="1:44" x14ac:dyDescent="0.25">
      <c r="A7429">
        <v>1609742</v>
      </c>
      <c r="B7429">
        <v>800545</v>
      </c>
      <c r="C7429">
        <v>25.216614713908999</v>
      </c>
      <c r="D7429">
        <v>40.983101023915196</v>
      </c>
      <c r="E7429" s="68" t="s">
        <v>946</v>
      </c>
      <c r="F7429" s="8">
        <f>INDEX(Δεδομένα!$P:$P,MATCH('2020'!E7429,Δεδομένα!$O:$O,0))</f>
        <v>19</v>
      </c>
      <c r="G7429" s="6" t="s">
        <v>64</v>
      </c>
      <c r="H7429" s="2" t="str">
        <f>INDEX(Δεδομένα!B$1:B$51,MATCH('2020'!G7429,Δεδομένα!A$1:A$51,0))</f>
        <v>ΑΝΑΤΟΛΙΚΗΣ ΜΑΚΕΔΟΝΙΑΣ ΚΑΙ ΘΡΑΚΗΣ</v>
      </c>
      <c r="I7429" s="8">
        <f>INDEX(Δεδομένα!E$1:E$13,MATCH('2020'!H7429,Δεδομένα!D$1:D$13,0))</f>
        <v>2</v>
      </c>
      <c r="J7429" s="1">
        <v>44132</v>
      </c>
      <c r="K7429" s="6" t="s">
        <v>1060</v>
      </c>
      <c r="L7429" s="36" t="str">
        <f t="shared" si="464"/>
        <v>28/10/2020 18:04</v>
      </c>
      <c r="M7429" s="1">
        <v>44132</v>
      </c>
      <c r="N7429" s="6" t="s">
        <v>358</v>
      </c>
      <c r="O7429" s="36" t="str">
        <f t="shared" si="465"/>
        <v>28/10/2020 20:10</v>
      </c>
      <c r="P7429" s="46">
        <f t="shared" si="466"/>
        <v>8.7500000001455192E-2</v>
      </c>
      <c r="Q7429" s="48">
        <v>0</v>
      </c>
      <c r="R7429" s="47">
        <f t="shared" si="467"/>
        <v>126.00000000209548</v>
      </c>
      <c r="S7429" s="6" t="s">
        <v>44</v>
      </c>
      <c r="T7429" s="6" t="s">
        <v>948</v>
      </c>
      <c r="U7429" s="6" t="s">
        <v>44</v>
      </c>
      <c r="V7429" s="6" t="s">
        <v>6262</v>
      </c>
      <c r="W7429" s="7">
        <v>0</v>
      </c>
      <c r="X7429" s="7">
        <v>0</v>
      </c>
      <c r="Y7429" s="7">
        <v>0</v>
      </c>
      <c r="Z7429" s="7">
        <v>0.2</v>
      </c>
      <c r="AA7429" s="7">
        <v>0</v>
      </c>
      <c r="AB7429" s="7">
        <v>0</v>
      </c>
      <c r="AC7429" s="7">
        <v>0</v>
      </c>
      <c r="AD7429" s="7">
        <v>0</v>
      </c>
      <c r="AE7429">
        <v>4</v>
      </c>
      <c r="AF7429">
        <v>0</v>
      </c>
      <c r="AG7429">
        <v>0</v>
      </c>
      <c r="AH7429">
        <v>0</v>
      </c>
      <c r="AI7429">
        <v>0</v>
      </c>
      <c r="AJ7429">
        <v>2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  <c r="AQ7429">
        <v>0</v>
      </c>
      <c r="AR7429">
        <v>0</v>
      </c>
    </row>
    <row r="7430" spans="1:44" x14ac:dyDescent="0.25">
      <c r="A7430">
        <v>1602523</v>
      </c>
      <c r="B7430">
        <v>800761</v>
      </c>
      <c r="C7430">
        <v>22.405733894468199</v>
      </c>
      <c r="D7430">
        <v>37.579331426491102</v>
      </c>
      <c r="E7430" s="68" t="s">
        <v>1893</v>
      </c>
      <c r="F7430" s="8">
        <f>INDEX(Δεδομένα!$P:$P,MATCH('2020'!E7430,Δεδομένα!$O:$O,0))</f>
        <v>137</v>
      </c>
      <c r="G7430" s="6" t="s">
        <v>932</v>
      </c>
      <c r="H7430" s="2" t="str">
        <f>INDEX(Δεδομένα!B$1:B$51,MATCH('2020'!G7430,Δεδομένα!A$1:A$51,0))</f>
        <v>ΠΕΛΛΟΠΟΝΗΣΟΥ</v>
      </c>
      <c r="I7430" s="8">
        <f>INDEX(Δεδομένα!E$1:E$13,MATCH('2020'!H7430,Δεδομένα!D$1:D$13,0))</f>
        <v>8</v>
      </c>
      <c r="J7430" s="1">
        <v>44133</v>
      </c>
      <c r="K7430" s="6" t="s">
        <v>255</v>
      </c>
      <c r="L7430" s="36" t="str">
        <f t="shared" si="464"/>
        <v>29/10/2020 17:45</v>
      </c>
      <c r="M7430" s="1">
        <v>44133</v>
      </c>
      <c r="N7430" s="6" t="s">
        <v>2516</v>
      </c>
      <c r="O7430" s="36" t="str">
        <f t="shared" si="465"/>
        <v>29/10/2020 19:07</v>
      </c>
      <c r="P7430" s="46">
        <f t="shared" si="466"/>
        <v>5.694444444088731E-2</v>
      </c>
      <c r="Q7430" s="48">
        <v>0</v>
      </c>
      <c r="R7430" s="47">
        <f t="shared" si="467"/>
        <v>81.999999994877726</v>
      </c>
      <c r="S7430" s="6" t="s">
        <v>44</v>
      </c>
      <c r="T7430" s="6" t="s">
        <v>1894</v>
      </c>
      <c r="U7430" s="6" t="s">
        <v>44</v>
      </c>
      <c r="V7430" s="6" t="s">
        <v>5827</v>
      </c>
      <c r="W7430" s="7">
        <v>0</v>
      </c>
      <c r="X7430" s="7">
        <v>0</v>
      </c>
      <c r="Y7430" s="7">
        <v>0</v>
      </c>
      <c r="Z7430" s="7">
        <v>0</v>
      </c>
      <c r="AA7430" s="7">
        <v>0</v>
      </c>
      <c r="AB7430" s="7">
        <v>0.1</v>
      </c>
      <c r="AC7430" s="7">
        <v>0</v>
      </c>
      <c r="AD7430" s="7">
        <v>0</v>
      </c>
      <c r="AE7430">
        <v>4</v>
      </c>
      <c r="AF7430">
        <v>0</v>
      </c>
      <c r="AG7430">
        <v>0</v>
      </c>
      <c r="AH7430">
        <v>0</v>
      </c>
      <c r="AI7430">
        <v>0</v>
      </c>
      <c r="AJ7430">
        <v>2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  <c r="AQ7430">
        <v>0</v>
      </c>
      <c r="AR7430">
        <v>0</v>
      </c>
    </row>
    <row r="7431" spans="1:44" x14ac:dyDescent="0.25">
      <c r="A7431">
        <v>1614640</v>
      </c>
      <c r="B7431">
        <v>800800</v>
      </c>
      <c r="C7431">
        <v>22.088090651155699</v>
      </c>
      <c r="D7431">
        <v>38.226112080871303</v>
      </c>
      <c r="E7431" s="68" t="s">
        <v>313</v>
      </c>
      <c r="F7431" s="8">
        <f>INDEX(Δεδομένα!$P:$P,MATCH('2020'!E7431,Δεδομένα!$O:$O,0))</f>
        <v>124</v>
      </c>
      <c r="G7431" s="6" t="s">
        <v>303</v>
      </c>
      <c r="H7431" s="2" t="str">
        <f>INDEX(Δεδομένα!B$1:B$51,MATCH('2020'!G7431,Δεδομένα!A$1:A$51,0))</f>
        <v>ΔΥΤΙΚΗΣ ΕΛΛΑΔΟΣ</v>
      </c>
      <c r="I7431" s="8">
        <f>INDEX(Δεδομένα!E$1:E$13,MATCH('2020'!H7431,Δεδομένα!D$1:D$13,0))</f>
        <v>7</v>
      </c>
      <c r="J7431" s="1">
        <v>44133</v>
      </c>
      <c r="K7431" s="6" t="s">
        <v>189</v>
      </c>
      <c r="L7431" s="36" t="str">
        <f t="shared" si="464"/>
        <v>29/10/2020 21:38</v>
      </c>
      <c r="M7431" s="1">
        <v>44133</v>
      </c>
      <c r="N7431" s="6" t="s">
        <v>2261</v>
      </c>
      <c r="O7431" s="36" t="str">
        <f t="shared" si="465"/>
        <v>29/10/2020 22:40</v>
      </c>
      <c r="P7431" s="46">
        <f t="shared" si="466"/>
        <v>4.3055555557657499E-2</v>
      </c>
      <c r="Q7431" s="48">
        <v>0</v>
      </c>
      <c r="R7431" s="47">
        <f t="shared" si="467"/>
        <v>62.000000003026798</v>
      </c>
      <c r="S7431" s="6" t="s">
        <v>44</v>
      </c>
      <c r="T7431" s="6" t="s">
        <v>316</v>
      </c>
      <c r="U7431" s="6" t="s">
        <v>44</v>
      </c>
      <c r="V7431" s="6" t="s">
        <v>4697</v>
      </c>
      <c r="W7431" s="7">
        <v>0</v>
      </c>
      <c r="X7431" s="7">
        <v>0</v>
      </c>
      <c r="Y7431" s="7">
        <v>0</v>
      </c>
      <c r="Z7431" s="7">
        <v>0</v>
      </c>
      <c r="AA7431" s="7">
        <v>0.1</v>
      </c>
      <c r="AB7431" s="7">
        <v>0</v>
      </c>
      <c r="AC7431" s="7">
        <v>0</v>
      </c>
      <c r="AD7431" s="7">
        <v>0</v>
      </c>
      <c r="AE7431">
        <v>5</v>
      </c>
      <c r="AF7431">
        <v>0</v>
      </c>
      <c r="AG7431">
        <v>0</v>
      </c>
      <c r="AH7431">
        <v>0</v>
      </c>
      <c r="AI7431">
        <v>0</v>
      </c>
      <c r="AJ7431">
        <v>2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  <c r="AQ7431">
        <v>0</v>
      </c>
      <c r="AR7431">
        <v>0</v>
      </c>
    </row>
    <row r="7432" spans="1:44" x14ac:dyDescent="0.25">
      <c r="A7432">
        <v>1622218</v>
      </c>
      <c r="B7432">
        <v>800701</v>
      </c>
      <c r="C7432">
        <v>20.401527541949999</v>
      </c>
      <c r="D7432">
        <v>38.243213631745199</v>
      </c>
      <c r="E7432" s="68" t="s">
        <v>802</v>
      </c>
      <c r="F7432" s="8">
        <f>INDEX(Δεδομένα!$P:$P,MATCH('2020'!E7432,Δεδομένα!$O:$O,0))</f>
        <v>237</v>
      </c>
      <c r="G7432" s="6" t="s">
        <v>799</v>
      </c>
      <c r="H7432" s="2" t="str">
        <f>INDEX(Δεδομένα!B$1:B$51,MATCH('2020'!G7432,Δεδομένα!A$1:A$51,0))</f>
        <v>ΙΟΝΙΩΝ ΝΗΣΩΝ</v>
      </c>
      <c r="I7432" s="8">
        <f>INDEX(Δεδομένα!E$1:E$13,MATCH('2020'!H7432,Δεδομένα!D$1:D$13,0))</f>
        <v>13</v>
      </c>
      <c r="J7432" s="1">
        <v>44133</v>
      </c>
      <c r="K7432" s="6" t="s">
        <v>577</v>
      </c>
      <c r="L7432" s="36" t="str">
        <f t="shared" si="464"/>
        <v>29/10/2020 12:45</v>
      </c>
      <c r="M7432" s="1">
        <v>44133</v>
      </c>
      <c r="N7432" s="6" t="s">
        <v>1467</v>
      </c>
      <c r="O7432" s="36" t="str">
        <f t="shared" si="465"/>
        <v>29/10/2020 13:40</v>
      </c>
      <c r="P7432" s="46">
        <f t="shared" si="466"/>
        <v>3.8194444445252884E-2</v>
      </c>
      <c r="Q7432" s="48">
        <v>0</v>
      </c>
      <c r="R7432" s="47">
        <f t="shared" si="467"/>
        <v>55.000000001164153</v>
      </c>
      <c r="S7432" s="6" t="s">
        <v>44</v>
      </c>
      <c r="T7432" s="6" t="s">
        <v>803</v>
      </c>
      <c r="U7432" s="6" t="s">
        <v>44</v>
      </c>
      <c r="V7432" s="6" t="s">
        <v>7432</v>
      </c>
      <c r="W7432" s="7">
        <v>0</v>
      </c>
      <c r="X7432" s="7">
        <v>0</v>
      </c>
      <c r="Y7432" s="7">
        <v>0</v>
      </c>
      <c r="Z7432" s="7">
        <v>0</v>
      </c>
      <c r="AA7432" s="7">
        <v>0</v>
      </c>
      <c r="AB7432" s="7">
        <v>0</v>
      </c>
      <c r="AC7432" s="7">
        <v>0.05</v>
      </c>
      <c r="AD7432" s="7">
        <v>0</v>
      </c>
      <c r="AE7432">
        <v>2</v>
      </c>
      <c r="AF7432">
        <v>0</v>
      </c>
      <c r="AG7432">
        <v>0</v>
      </c>
      <c r="AH7432">
        <v>0</v>
      </c>
      <c r="AI7432">
        <v>0</v>
      </c>
      <c r="AJ7432">
        <v>1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  <c r="AQ7432">
        <v>0</v>
      </c>
      <c r="AR7432">
        <v>0</v>
      </c>
    </row>
    <row r="7433" spans="1:44" x14ac:dyDescent="0.25">
      <c r="A7433">
        <v>1622149</v>
      </c>
      <c r="B7433">
        <v>800775</v>
      </c>
      <c r="C7433">
        <v>20.391738797841001</v>
      </c>
      <c r="D7433">
        <v>38.158076916793497</v>
      </c>
      <c r="E7433" s="68" t="s">
        <v>802</v>
      </c>
      <c r="F7433" s="8">
        <f>INDEX(Δεδομένα!$P:$P,MATCH('2020'!E7433,Δεδομένα!$O:$O,0))</f>
        <v>237</v>
      </c>
      <c r="G7433" s="6" t="s">
        <v>799</v>
      </c>
      <c r="H7433" s="2" t="str">
        <f>INDEX(Δεδομένα!B$1:B$51,MATCH('2020'!G7433,Δεδομένα!A$1:A$51,0))</f>
        <v>ΙΟΝΙΩΝ ΝΗΣΩΝ</v>
      </c>
      <c r="I7433" s="8">
        <f>INDEX(Δεδομένα!E$1:E$13,MATCH('2020'!H7433,Δεδομένα!D$1:D$13,0))</f>
        <v>13</v>
      </c>
      <c r="J7433" s="1">
        <v>44133</v>
      </c>
      <c r="K7433" s="6" t="s">
        <v>209</v>
      </c>
      <c r="L7433" s="36" t="str">
        <f t="shared" si="464"/>
        <v>29/10/2020 18:30</v>
      </c>
      <c r="M7433" s="1">
        <v>44133</v>
      </c>
      <c r="N7433" s="6" t="s">
        <v>234</v>
      </c>
      <c r="O7433" s="36" t="str">
        <f t="shared" si="465"/>
        <v>29/10/2020 19:05</v>
      </c>
      <c r="P7433" s="46">
        <f t="shared" si="466"/>
        <v>2.4305555554747116E-2</v>
      </c>
      <c r="Q7433" s="48">
        <v>0</v>
      </c>
      <c r="R7433" s="47">
        <f t="shared" si="467"/>
        <v>34.999999998835847</v>
      </c>
      <c r="S7433" s="6" t="s">
        <v>44</v>
      </c>
      <c r="T7433" s="6" t="s">
        <v>803</v>
      </c>
      <c r="U7433" s="6" t="s">
        <v>44</v>
      </c>
      <c r="V7433" s="6" t="s">
        <v>5799</v>
      </c>
      <c r="W7433" s="7">
        <v>0</v>
      </c>
      <c r="X7433" s="7">
        <v>0</v>
      </c>
      <c r="Y7433" s="7">
        <v>0</v>
      </c>
      <c r="Z7433" s="7">
        <v>0</v>
      </c>
      <c r="AA7433" s="7">
        <v>0</v>
      </c>
      <c r="AB7433" s="7">
        <v>0</v>
      </c>
      <c r="AC7433" s="7">
        <v>0.01</v>
      </c>
      <c r="AD7433" s="7">
        <v>0</v>
      </c>
      <c r="AE7433">
        <v>2</v>
      </c>
      <c r="AF7433">
        <v>0</v>
      </c>
      <c r="AG7433">
        <v>0</v>
      </c>
      <c r="AH7433">
        <v>0</v>
      </c>
      <c r="AI7433">
        <v>0</v>
      </c>
      <c r="AJ7433">
        <v>1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  <c r="AQ7433">
        <v>0</v>
      </c>
      <c r="AR7433">
        <v>0</v>
      </c>
    </row>
    <row r="7434" spans="1:44" x14ac:dyDescent="0.25">
      <c r="A7434">
        <v>1602411</v>
      </c>
      <c r="B7434">
        <v>800755</v>
      </c>
      <c r="C7434">
        <v>22.761671902554301</v>
      </c>
      <c r="D7434">
        <v>40.8618751000907</v>
      </c>
      <c r="E7434" s="68" t="s">
        <v>1084</v>
      </c>
      <c r="F7434" s="8">
        <f>INDEX(Δεδομένα!$P:$P,MATCH('2020'!E7434,Δεδομένα!$O:$O,0))</f>
        <v>57</v>
      </c>
      <c r="G7434" s="6" t="s">
        <v>223</v>
      </c>
      <c r="H7434" s="2" t="str">
        <f>INDEX(Δεδομένα!B$1:B$51,MATCH('2020'!G7434,Δεδομένα!A$1:A$51,0))</f>
        <v>ΚΕΝΤΡΙΚΗΣ ΜΑΚΕΔΟΝΙΑΣ</v>
      </c>
      <c r="I7434" s="8">
        <f>INDEX(Δεδομένα!E$1:E$13,MATCH('2020'!H7434,Δεδομένα!D$1:D$13,0))</f>
        <v>3</v>
      </c>
      <c r="J7434" s="1">
        <v>44133</v>
      </c>
      <c r="K7434" s="6" t="s">
        <v>43</v>
      </c>
      <c r="L7434" s="36" t="str">
        <f t="shared" si="464"/>
        <v>29/10/2020 17:35</v>
      </c>
      <c r="M7434" s="1">
        <v>44133</v>
      </c>
      <c r="N7434" s="6" t="s">
        <v>327</v>
      </c>
      <c r="O7434" s="36" t="str">
        <f t="shared" si="465"/>
        <v>29/10/2020 18:50</v>
      </c>
      <c r="P7434" s="46">
        <f t="shared" si="466"/>
        <v>5.2083333328482695E-2</v>
      </c>
      <c r="Q7434" s="48">
        <v>0</v>
      </c>
      <c r="R7434" s="47">
        <f t="shared" si="467"/>
        <v>74.999999993015081</v>
      </c>
      <c r="S7434" s="6" t="s">
        <v>44</v>
      </c>
      <c r="T7434" s="6" t="s">
        <v>1145</v>
      </c>
      <c r="U7434" s="6" t="s">
        <v>6902</v>
      </c>
      <c r="V7434" s="6" t="s">
        <v>7383</v>
      </c>
      <c r="W7434" s="7">
        <v>0</v>
      </c>
      <c r="X7434" s="7">
        <v>0</v>
      </c>
      <c r="Y7434" s="7">
        <v>0</v>
      </c>
      <c r="Z7434" s="7">
        <v>0.5</v>
      </c>
      <c r="AA7434" s="7">
        <v>0</v>
      </c>
      <c r="AB7434" s="7">
        <v>0</v>
      </c>
      <c r="AC7434" s="7">
        <v>0</v>
      </c>
      <c r="AD7434" s="7">
        <v>0</v>
      </c>
      <c r="AE7434">
        <v>2</v>
      </c>
      <c r="AF7434">
        <v>0</v>
      </c>
      <c r="AG7434">
        <v>0</v>
      </c>
      <c r="AH7434">
        <v>0</v>
      </c>
      <c r="AI7434">
        <v>0</v>
      </c>
      <c r="AJ7434">
        <v>1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  <c r="AQ7434">
        <v>0</v>
      </c>
      <c r="AR7434">
        <v>0</v>
      </c>
    </row>
    <row r="7435" spans="1:44" x14ac:dyDescent="0.25">
      <c r="A7435">
        <v>1616311</v>
      </c>
      <c r="B7435">
        <v>800693</v>
      </c>
      <c r="C7435">
        <v>26.477218520504501</v>
      </c>
      <c r="D7435">
        <v>39.028575994026902</v>
      </c>
      <c r="E7435" s="68" t="s">
        <v>511</v>
      </c>
      <c r="F7435" s="8">
        <f>INDEX(Δεδομένα!$P:$P,MATCH('2020'!E7435,Δεδομένα!$O:$O,0))</f>
        <v>199</v>
      </c>
      <c r="G7435" s="6" t="s">
        <v>495</v>
      </c>
      <c r="H7435" s="2" t="str">
        <f>INDEX(Δεδομένα!B$1:B$51,MATCH('2020'!G7435,Δεδομένα!A$1:A$51,0))</f>
        <v>ΒΟΡΕΙΟΥ ΑΙΓΑΙΟΥ</v>
      </c>
      <c r="I7435" s="8">
        <f>INDEX(Δεδομένα!E$1:E$13,MATCH('2020'!H7435,Δεδομένα!D$1:D$13,0))</f>
        <v>11</v>
      </c>
      <c r="J7435" s="1">
        <v>44133</v>
      </c>
      <c r="K7435" s="6" t="s">
        <v>139</v>
      </c>
      <c r="L7435" s="36" t="str">
        <f t="shared" si="464"/>
        <v>29/10/2020 11:40</v>
      </c>
      <c r="M7435" s="1">
        <v>44133</v>
      </c>
      <c r="N7435" s="6" t="s">
        <v>517</v>
      </c>
      <c r="O7435" s="36" t="str">
        <f t="shared" si="465"/>
        <v>29/10/2020 12:00</v>
      </c>
      <c r="P7435" s="46">
        <f t="shared" si="466"/>
        <v>1.3888888890505768E-2</v>
      </c>
      <c r="Q7435" s="48">
        <v>0</v>
      </c>
      <c r="R7435" s="47">
        <f t="shared" si="467"/>
        <v>20.000000002328306</v>
      </c>
      <c r="S7435" s="6" t="s">
        <v>44</v>
      </c>
      <c r="T7435" s="6" t="s">
        <v>499</v>
      </c>
      <c r="U7435" s="6" t="s">
        <v>4072</v>
      </c>
      <c r="V7435" s="6" t="s">
        <v>7519</v>
      </c>
      <c r="W7435" s="7">
        <v>0</v>
      </c>
      <c r="X7435" s="7">
        <v>0</v>
      </c>
      <c r="Y7435" s="7">
        <v>0</v>
      </c>
      <c r="Z7435" s="7">
        <v>0</v>
      </c>
      <c r="AA7435" s="7">
        <v>0</v>
      </c>
      <c r="AB7435" s="7">
        <v>0.01</v>
      </c>
      <c r="AC7435" s="7">
        <v>0</v>
      </c>
      <c r="AD7435" s="7">
        <v>0</v>
      </c>
      <c r="AE7435">
        <v>4</v>
      </c>
      <c r="AF7435">
        <v>0</v>
      </c>
      <c r="AG7435">
        <v>0</v>
      </c>
      <c r="AH7435">
        <v>0</v>
      </c>
      <c r="AI7435">
        <v>0</v>
      </c>
      <c r="AJ7435">
        <v>2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  <c r="AQ7435">
        <v>0</v>
      </c>
      <c r="AR7435">
        <v>0</v>
      </c>
    </row>
    <row r="7436" spans="1:44" x14ac:dyDescent="0.25">
      <c r="A7436">
        <v>1616329</v>
      </c>
      <c r="B7436">
        <v>800811</v>
      </c>
      <c r="C7436">
        <v>26.032440319199502</v>
      </c>
      <c r="D7436">
        <v>39.206129584765897</v>
      </c>
      <c r="E7436" s="68" t="s">
        <v>506</v>
      </c>
      <c r="F7436" s="8">
        <f>INDEX(Δεδομένα!$P:$P,MATCH('2020'!E7436,Δεδομένα!$O:$O,0))</f>
        <v>197</v>
      </c>
      <c r="G7436" s="6" t="s">
        <v>495</v>
      </c>
      <c r="H7436" s="2" t="str">
        <f>INDEX(Δεδομένα!B$1:B$51,MATCH('2020'!G7436,Δεδομένα!A$1:A$51,0))</f>
        <v>ΒΟΡΕΙΟΥ ΑΙΓΑΙΟΥ</v>
      </c>
      <c r="I7436" s="8">
        <f>INDEX(Δεδομένα!E$1:E$13,MATCH('2020'!H7436,Δεδομένα!D$1:D$13,0))</f>
        <v>11</v>
      </c>
      <c r="J7436" s="1">
        <v>44133</v>
      </c>
      <c r="K7436" s="6" t="s">
        <v>2448</v>
      </c>
      <c r="L7436" s="36" t="str">
        <f t="shared" si="464"/>
        <v>29/10/2020 23:06</v>
      </c>
      <c r="M7436" s="1">
        <v>44134</v>
      </c>
      <c r="N7436" s="6" t="s">
        <v>2886</v>
      </c>
      <c r="O7436" s="36" t="str">
        <f t="shared" si="465"/>
        <v>30/10/2020 01:05</v>
      </c>
      <c r="P7436" s="46">
        <f t="shared" si="466"/>
        <v>8.2638888889050577E-2</v>
      </c>
      <c r="Q7436" s="48">
        <v>0</v>
      </c>
      <c r="R7436" s="47">
        <f t="shared" si="467"/>
        <v>119.00000000023283</v>
      </c>
      <c r="S7436" s="6" t="s">
        <v>44</v>
      </c>
      <c r="T7436" s="6" t="s">
        <v>508</v>
      </c>
      <c r="U7436" s="6" t="s">
        <v>3593</v>
      </c>
      <c r="V7436" s="6" t="s">
        <v>5319</v>
      </c>
      <c r="W7436" s="7">
        <v>0</v>
      </c>
      <c r="X7436" s="7">
        <v>0.1</v>
      </c>
      <c r="Y7436" s="7">
        <v>0</v>
      </c>
      <c r="Z7436" s="7">
        <v>0</v>
      </c>
      <c r="AA7436" s="7">
        <v>0</v>
      </c>
      <c r="AB7436" s="7">
        <v>0</v>
      </c>
      <c r="AC7436" s="7">
        <v>0</v>
      </c>
      <c r="AD7436" s="7">
        <v>0</v>
      </c>
      <c r="AE7436">
        <v>2</v>
      </c>
      <c r="AF7436">
        <v>0</v>
      </c>
      <c r="AG7436">
        <v>0</v>
      </c>
      <c r="AH7436">
        <v>0</v>
      </c>
      <c r="AI7436">
        <v>0</v>
      </c>
      <c r="AJ7436">
        <v>1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  <c r="AQ7436">
        <v>0</v>
      </c>
      <c r="AR7436">
        <v>0</v>
      </c>
    </row>
    <row r="7437" spans="1:44" x14ac:dyDescent="0.25">
      <c r="A7437">
        <v>1602471</v>
      </c>
      <c r="B7437">
        <v>800753</v>
      </c>
      <c r="C7437">
        <v>22.524092270570002</v>
      </c>
      <c r="D7437">
        <v>40.791775675670699</v>
      </c>
      <c r="E7437" s="68" t="s">
        <v>873</v>
      </c>
      <c r="F7437" s="8">
        <f>INDEX(Δεδομένα!$P:$P,MATCH('2020'!E7437,Δεδομένα!$O:$O,0))</f>
        <v>61</v>
      </c>
      <c r="G7437" s="6" t="s">
        <v>874</v>
      </c>
      <c r="H7437" s="2" t="str">
        <f>INDEX(Δεδομένα!B$1:B$51,MATCH('2020'!G7437,Δεδομένα!A$1:A$51,0))</f>
        <v>ΚΕΝΤΡΙΚΗΣ ΜΑΚΕΔΟΝΙΑΣ</v>
      </c>
      <c r="I7437" s="8">
        <f>INDEX(Δεδομένα!E$1:E$13,MATCH('2020'!H7437,Δεδομένα!D$1:D$13,0))</f>
        <v>3</v>
      </c>
      <c r="J7437" s="1">
        <v>44133</v>
      </c>
      <c r="K7437" s="6" t="s">
        <v>98</v>
      </c>
      <c r="L7437" s="36" t="str">
        <f t="shared" si="464"/>
        <v>29/10/2020 17:29</v>
      </c>
      <c r="M7437" s="1">
        <v>44133</v>
      </c>
      <c r="N7437" s="6" t="s">
        <v>142</v>
      </c>
      <c r="O7437" s="36" t="str">
        <f t="shared" si="465"/>
        <v>29/10/2020 19:20</v>
      </c>
      <c r="P7437" s="46">
        <f t="shared" si="466"/>
        <v>7.7083333329937886E-2</v>
      </c>
      <c r="Q7437" s="48">
        <v>0</v>
      </c>
      <c r="R7437" s="47">
        <f t="shared" si="467"/>
        <v>110.99999999511056</v>
      </c>
      <c r="S7437" s="6" t="s">
        <v>44</v>
      </c>
      <c r="T7437" s="6" t="s">
        <v>878</v>
      </c>
      <c r="U7437" s="6" t="s">
        <v>1997</v>
      </c>
      <c r="V7437" s="6" t="s">
        <v>1998</v>
      </c>
      <c r="W7437" s="7">
        <v>0</v>
      </c>
      <c r="X7437" s="7">
        <v>0</v>
      </c>
      <c r="Y7437" s="7">
        <v>0</v>
      </c>
      <c r="Z7437" s="7">
        <v>0</v>
      </c>
      <c r="AA7437" s="7">
        <v>2</v>
      </c>
      <c r="AB7437" s="7">
        <v>0</v>
      </c>
      <c r="AC7437" s="7">
        <v>0</v>
      </c>
      <c r="AD7437" s="7">
        <v>0</v>
      </c>
      <c r="AE7437">
        <v>2</v>
      </c>
      <c r="AF7437">
        <v>0</v>
      </c>
      <c r="AG7437">
        <v>0</v>
      </c>
      <c r="AH7437">
        <v>0</v>
      </c>
      <c r="AI7437">
        <v>0</v>
      </c>
      <c r="AJ7437">
        <v>1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</row>
    <row r="7438" spans="1:44" x14ac:dyDescent="0.25">
      <c r="A7438">
        <v>1616927</v>
      </c>
      <c r="B7438">
        <v>800725</v>
      </c>
      <c r="C7438">
        <v>21.508450119754201</v>
      </c>
      <c r="D7438">
        <v>40.840622660751897</v>
      </c>
      <c r="E7438" s="68" t="s">
        <v>2026</v>
      </c>
      <c r="F7438" s="8">
        <f>INDEX(Δεδομένα!$P:$P,MATCH('2020'!E7438,Δεδομένα!$O:$O,0))</f>
        <v>74</v>
      </c>
      <c r="G7438" s="6" t="s">
        <v>1030</v>
      </c>
      <c r="H7438" s="2" t="str">
        <f>INDEX(Δεδομένα!B$1:B$51,MATCH('2020'!G7438,Δεδομένα!A$1:A$51,0))</f>
        <v>ΔΥΤΙΚΗΣ ΜΑΚΕΔΟΝΙΑΣ</v>
      </c>
      <c r="I7438" s="8">
        <f>INDEX(Δεδομένα!E$1:E$13,MATCH('2020'!H7438,Δεδομένα!D$1:D$13,0))</f>
        <v>4</v>
      </c>
      <c r="J7438" s="1">
        <v>44133</v>
      </c>
      <c r="K7438" s="6" t="s">
        <v>363</v>
      </c>
      <c r="L7438" s="36" t="str">
        <f t="shared" si="464"/>
        <v>29/10/2020 14:40</v>
      </c>
      <c r="M7438" s="1">
        <v>44133</v>
      </c>
      <c r="N7438" s="6" t="s">
        <v>198</v>
      </c>
      <c r="O7438" s="36" t="str">
        <f t="shared" si="465"/>
        <v>29/10/2020 16:30</v>
      </c>
      <c r="P7438" s="46">
        <f t="shared" si="466"/>
        <v>7.6388888890505768E-2</v>
      </c>
      <c r="Q7438" s="48">
        <v>0</v>
      </c>
      <c r="R7438" s="47">
        <f t="shared" si="467"/>
        <v>110.00000000232831</v>
      </c>
      <c r="S7438" s="6" t="s">
        <v>44</v>
      </c>
      <c r="T7438" s="6" t="s">
        <v>2027</v>
      </c>
      <c r="U7438" s="6" t="s">
        <v>4417</v>
      </c>
      <c r="V7438" s="6" t="s">
        <v>7520</v>
      </c>
      <c r="W7438" s="7">
        <v>0</v>
      </c>
      <c r="X7438" s="7">
        <v>0</v>
      </c>
      <c r="Y7438" s="7">
        <v>0</v>
      </c>
      <c r="Z7438" s="7">
        <v>20</v>
      </c>
      <c r="AA7438" s="7">
        <v>0</v>
      </c>
      <c r="AB7438" s="7">
        <v>0</v>
      </c>
      <c r="AC7438" s="7">
        <v>1</v>
      </c>
      <c r="AD7438" s="7">
        <v>0</v>
      </c>
      <c r="AE7438">
        <v>4</v>
      </c>
      <c r="AF7438">
        <v>0</v>
      </c>
      <c r="AG7438">
        <v>0</v>
      </c>
      <c r="AH7438">
        <v>0</v>
      </c>
      <c r="AI7438">
        <v>0</v>
      </c>
      <c r="AJ7438">
        <v>2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</row>
    <row r="7439" spans="1:44" x14ac:dyDescent="0.25">
      <c r="A7439">
        <v>1609386</v>
      </c>
      <c r="B7439">
        <v>800886</v>
      </c>
      <c r="C7439">
        <v>22.924544248714302</v>
      </c>
      <c r="D7439">
        <v>38.452091100833698</v>
      </c>
      <c r="E7439" s="68" t="s">
        <v>2317</v>
      </c>
      <c r="F7439" s="8">
        <f>INDEX(Δεδομένα!$P:$P,MATCH('2020'!E7439,Δεδομένα!$O:$O,0))</f>
        <v>175</v>
      </c>
      <c r="G7439" s="6" t="s">
        <v>846</v>
      </c>
      <c r="H7439" s="2" t="str">
        <f>INDEX(Δεδομένα!B$1:B$51,MATCH('2020'!G7439,Δεδομένα!A$1:A$51,0))</f>
        <v>ΣΤΕΡΕΑΣ ΕΛΛΑΔΟΣ</v>
      </c>
      <c r="I7439" s="8">
        <f>INDEX(Δεδομένα!E$1:E$13,MATCH('2020'!H7439,Δεδομένα!D$1:D$13,0))</f>
        <v>9</v>
      </c>
      <c r="J7439" s="1">
        <v>44134</v>
      </c>
      <c r="K7439" s="6" t="s">
        <v>1723</v>
      </c>
      <c r="L7439" s="36" t="str">
        <f t="shared" si="464"/>
        <v>30/10/2020 12:48</v>
      </c>
      <c r="M7439" s="1">
        <v>44134</v>
      </c>
      <c r="N7439" s="6" t="s">
        <v>104</v>
      </c>
      <c r="O7439" s="36" t="str">
        <f t="shared" si="465"/>
        <v>30/10/2020 15:30</v>
      </c>
      <c r="P7439" s="46">
        <f t="shared" si="466"/>
        <v>0.11250000000291038</v>
      </c>
      <c r="Q7439" s="48">
        <v>0</v>
      </c>
      <c r="R7439" s="47">
        <f t="shared" si="467"/>
        <v>162.00000000419095</v>
      </c>
      <c r="S7439" s="6" t="s">
        <v>44</v>
      </c>
      <c r="T7439" s="6" t="s">
        <v>2319</v>
      </c>
      <c r="U7439" s="6" t="s">
        <v>4562</v>
      </c>
      <c r="V7439" s="6" t="s">
        <v>7521</v>
      </c>
      <c r="W7439" s="7">
        <v>0</v>
      </c>
      <c r="X7439" s="7">
        <v>0</v>
      </c>
      <c r="Y7439" s="7">
        <v>0</v>
      </c>
      <c r="Z7439" s="7">
        <v>0</v>
      </c>
      <c r="AA7439" s="7">
        <v>2</v>
      </c>
      <c r="AB7439" s="7">
        <v>0</v>
      </c>
      <c r="AC7439" s="7">
        <v>0</v>
      </c>
      <c r="AD7439" s="7">
        <v>0</v>
      </c>
      <c r="AE7439">
        <v>4</v>
      </c>
      <c r="AF7439">
        <v>0</v>
      </c>
      <c r="AG7439">
        <v>0</v>
      </c>
      <c r="AH7439">
        <v>0</v>
      </c>
      <c r="AI7439">
        <v>0</v>
      </c>
      <c r="AJ7439">
        <v>2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</row>
    <row r="7440" spans="1:44" x14ac:dyDescent="0.25">
      <c r="A7440">
        <v>1607950</v>
      </c>
      <c r="B7440">
        <v>800992</v>
      </c>
      <c r="C7440">
        <v>24.095519846841501</v>
      </c>
      <c r="D7440">
        <v>41.096037874040199</v>
      </c>
      <c r="E7440" s="68" t="s">
        <v>109</v>
      </c>
      <c r="F7440" s="8">
        <f>INDEX(Δεδομένα!$P:$P,MATCH('2020'!E7440,Δεδομένα!$O:$O,0))</f>
        <v>27</v>
      </c>
      <c r="G7440" s="6" t="s">
        <v>110</v>
      </c>
      <c r="H7440" s="2" t="str">
        <f>INDEX(Δεδομένα!B$1:B$51,MATCH('2020'!G7440,Δεδομένα!A$1:A$51,0))</f>
        <v>ΑΝΑΤΟΛΙΚΗΣ ΜΑΚΕΔΟΝΙΑΣ ΚΑΙ ΘΡΑΚΗΣ</v>
      </c>
      <c r="I7440" s="8">
        <f>INDEX(Δεδομένα!E$1:E$13,MATCH('2020'!H7440,Δεδομένα!D$1:D$13,0))</f>
        <v>2</v>
      </c>
      <c r="J7440" s="1">
        <v>44134</v>
      </c>
      <c r="K7440" s="6" t="s">
        <v>1878</v>
      </c>
      <c r="L7440" s="36" t="str">
        <f t="shared" si="464"/>
        <v>30/10/2020 19:35</v>
      </c>
      <c r="M7440" s="1">
        <v>44134</v>
      </c>
      <c r="N7440" s="6" t="s">
        <v>3233</v>
      </c>
      <c r="O7440" s="36" t="str">
        <f t="shared" si="465"/>
        <v>30/10/2020 20:19</v>
      </c>
      <c r="P7440" s="46">
        <f t="shared" si="466"/>
        <v>3.0555555560567882E-2</v>
      </c>
      <c r="Q7440" s="48">
        <v>0</v>
      </c>
      <c r="R7440" s="47">
        <f t="shared" si="467"/>
        <v>44.00000000721775</v>
      </c>
      <c r="S7440" s="6" t="s">
        <v>44</v>
      </c>
      <c r="T7440" s="6" t="s">
        <v>113</v>
      </c>
      <c r="U7440" s="6" t="s">
        <v>44</v>
      </c>
      <c r="V7440" s="6" t="s">
        <v>7534</v>
      </c>
      <c r="W7440" s="7">
        <v>0</v>
      </c>
      <c r="X7440" s="7">
        <v>0</v>
      </c>
      <c r="Y7440" s="7">
        <v>0</v>
      </c>
      <c r="Z7440" s="7">
        <v>0</v>
      </c>
      <c r="AA7440" s="7">
        <v>3</v>
      </c>
      <c r="AB7440" s="7">
        <v>0</v>
      </c>
      <c r="AC7440" s="7">
        <v>0</v>
      </c>
      <c r="AD7440" s="7">
        <v>0</v>
      </c>
      <c r="AE7440">
        <v>4</v>
      </c>
      <c r="AF7440">
        <v>0</v>
      </c>
      <c r="AG7440">
        <v>0</v>
      </c>
      <c r="AH7440">
        <v>0</v>
      </c>
      <c r="AI7440">
        <v>0</v>
      </c>
      <c r="AJ7440">
        <v>2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</row>
    <row r="7441" spans="1:44" x14ac:dyDescent="0.25">
      <c r="A7441">
        <v>1618473</v>
      </c>
      <c r="B7441">
        <v>801045</v>
      </c>
      <c r="C7441">
        <v>26.855977206214</v>
      </c>
      <c r="D7441">
        <v>37.116078255805498</v>
      </c>
      <c r="E7441" s="68" t="s">
        <v>1006</v>
      </c>
      <c r="F7441" s="8">
        <f>INDEX(Δεδομένα!$P:$P,MATCH('2020'!E7441,Δεδομένα!$O:$O,0))</f>
        <v>241</v>
      </c>
      <c r="G7441" s="6" t="s">
        <v>1007</v>
      </c>
      <c r="H7441" s="2" t="str">
        <f>INDEX(Δεδομένα!B$1:B$51,MATCH('2020'!G7441,Δεδομένα!A$1:A$51,0))</f>
        <v>ΝΟΤΙΟΥ ΑΙΓΑΙΟΥ</v>
      </c>
      <c r="I7441" s="8">
        <f>INDEX(Δεδομένα!E$1:E$13,MATCH('2020'!H7441,Δεδομένα!D$1:D$13,0))</f>
        <v>10</v>
      </c>
      <c r="J7441" s="1">
        <v>44134</v>
      </c>
      <c r="K7441" s="6" t="s">
        <v>1467</v>
      </c>
      <c r="L7441" s="36" t="str">
        <f t="shared" si="464"/>
        <v>30/10/2020 13:40</v>
      </c>
      <c r="M7441" s="1">
        <v>44134</v>
      </c>
      <c r="N7441" s="6" t="s">
        <v>341</v>
      </c>
      <c r="O7441" s="36" t="str">
        <f t="shared" si="465"/>
        <v>30/10/2020 13:55</v>
      </c>
      <c r="P7441" s="46">
        <f t="shared" si="466"/>
        <v>1.0416666664241347E-2</v>
      </c>
      <c r="Q7441" s="48">
        <v>0</v>
      </c>
      <c r="R7441" s="47">
        <f t="shared" si="467"/>
        <v>14.99999999650754</v>
      </c>
      <c r="S7441" s="6" t="s">
        <v>44</v>
      </c>
      <c r="T7441" s="6" t="s">
        <v>5578</v>
      </c>
      <c r="U7441" s="6" t="s">
        <v>73</v>
      </c>
      <c r="V7441" s="6" t="s">
        <v>7535</v>
      </c>
      <c r="W7441" s="7">
        <v>0</v>
      </c>
      <c r="X7441" s="7">
        <v>0</v>
      </c>
      <c r="Y7441" s="7">
        <v>0</v>
      </c>
      <c r="Z7441" s="7">
        <v>0</v>
      </c>
      <c r="AA7441" s="7">
        <v>0</v>
      </c>
      <c r="AB7441" s="7">
        <v>0.01</v>
      </c>
      <c r="AC7441" s="7">
        <v>0</v>
      </c>
      <c r="AD7441" s="7">
        <v>0</v>
      </c>
      <c r="AE7441">
        <v>3</v>
      </c>
      <c r="AF7441">
        <v>0</v>
      </c>
      <c r="AG7441">
        <v>0</v>
      </c>
      <c r="AH7441">
        <v>0</v>
      </c>
      <c r="AI7441">
        <v>0</v>
      </c>
      <c r="AJ7441">
        <v>1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</row>
    <row r="7442" spans="1:44" x14ac:dyDescent="0.25">
      <c r="A7442">
        <v>1604216</v>
      </c>
      <c r="B7442">
        <v>800968</v>
      </c>
      <c r="C7442">
        <v>21.280349654347798</v>
      </c>
      <c r="D7442">
        <v>40.582762106127397</v>
      </c>
      <c r="E7442" s="68" t="s">
        <v>1259</v>
      </c>
      <c r="F7442" s="8">
        <f>INDEX(Δεδομένα!$P:$P,MATCH('2020'!E7442,Δεδομένα!$O:$O,0))</f>
        <v>75</v>
      </c>
      <c r="G7442" s="6" t="s">
        <v>1063</v>
      </c>
      <c r="H7442" s="2" t="str">
        <f>INDEX(Δεδομένα!B$1:B$51,MATCH('2020'!G7442,Δεδομένα!A$1:A$51,0))</f>
        <v>ΔΥΤΙΚΗΣ ΜΑΚΕΔΟΝΙΑΣ</v>
      </c>
      <c r="I7442" s="8">
        <f>INDEX(Δεδομένα!E$1:E$13,MATCH('2020'!H7442,Δεδομένα!D$1:D$13,0))</f>
        <v>4</v>
      </c>
      <c r="J7442" s="1">
        <v>44134</v>
      </c>
      <c r="K7442" s="6" t="s">
        <v>1464</v>
      </c>
      <c r="L7442" s="36" t="str">
        <f t="shared" si="464"/>
        <v>30/10/2020 18:23</v>
      </c>
      <c r="M7442" s="1">
        <v>44134</v>
      </c>
      <c r="N7442" s="6" t="s">
        <v>2265</v>
      </c>
      <c r="O7442" s="36" t="str">
        <f t="shared" si="465"/>
        <v>30/10/2020 19:48</v>
      </c>
      <c r="P7442" s="46">
        <f t="shared" si="466"/>
        <v>5.9027777773735579E-2</v>
      </c>
      <c r="Q7442" s="48">
        <v>0</v>
      </c>
      <c r="R7442" s="47">
        <f t="shared" si="467"/>
        <v>84.999999994179234</v>
      </c>
      <c r="S7442" s="6" t="s">
        <v>44</v>
      </c>
      <c r="T7442" s="6" t="s">
        <v>1261</v>
      </c>
      <c r="U7442" s="6" t="s">
        <v>73</v>
      </c>
      <c r="V7442" s="6" t="s">
        <v>7532</v>
      </c>
      <c r="W7442" s="7">
        <v>0</v>
      </c>
      <c r="X7442" s="7">
        <v>0</v>
      </c>
      <c r="Y7442" s="7">
        <v>0</v>
      </c>
      <c r="Z7442" s="7">
        <v>0.05</v>
      </c>
      <c r="AA7442" s="7">
        <v>0</v>
      </c>
      <c r="AB7442" s="7">
        <v>0</v>
      </c>
      <c r="AC7442" s="7">
        <v>0</v>
      </c>
      <c r="AD7442" s="7">
        <v>0</v>
      </c>
      <c r="AE7442">
        <v>2</v>
      </c>
      <c r="AF7442">
        <v>0</v>
      </c>
      <c r="AG7442">
        <v>0</v>
      </c>
      <c r="AH7442">
        <v>0</v>
      </c>
      <c r="AI7442">
        <v>0</v>
      </c>
      <c r="AJ7442">
        <v>1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</row>
    <row r="7443" spans="1:44" x14ac:dyDescent="0.25">
      <c r="A7443">
        <v>1602934</v>
      </c>
      <c r="B7443">
        <v>800857</v>
      </c>
      <c r="C7443">
        <v>22.644612481526099</v>
      </c>
      <c r="D7443">
        <v>40.934928971946803</v>
      </c>
      <c r="E7443" s="68" t="s">
        <v>1084</v>
      </c>
      <c r="F7443" s="8">
        <f>INDEX(Δεδομένα!$P:$P,MATCH('2020'!E7443,Δεδομένα!$O:$O,0))</f>
        <v>57</v>
      </c>
      <c r="G7443" s="6" t="s">
        <v>223</v>
      </c>
      <c r="H7443" s="2" t="str">
        <f>INDEX(Δεδομένα!B$1:B$51,MATCH('2020'!G7443,Δεδομένα!A$1:A$51,0))</f>
        <v>ΚΕΝΤΡΙΚΗΣ ΜΑΚΕΔΟΝΙΑΣ</v>
      </c>
      <c r="I7443" s="8">
        <f>INDEX(Δεδομένα!E$1:E$13,MATCH('2020'!H7443,Δεδομένα!D$1:D$13,0))</f>
        <v>3</v>
      </c>
      <c r="J7443" s="1">
        <v>44134</v>
      </c>
      <c r="K7443" s="6" t="s">
        <v>1619</v>
      </c>
      <c r="L7443" s="36" t="str">
        <f t="shared" si="464"/>
        <v>30/10/2020 10:14</v>
      </c>
      <c r="M7443" s="1">
        <v>44134</v>
      </c>
      <c r="N7443" s="6" t="s">
        <v>517</v>
      </c>
      <c r="O7443" s="36" t="str">
        <f t="shared" si="465"/>
        <v>30/10/2020 12:00</v>
      </c>
      <c r="P7443" s="46">
        <f t="shared" si="466"/>
        <v>7.3611111110949423E-2</v>
      </c>
      <c r="Q7443" s="48">
        <v>0</v>
      </c>
      <c r="R7443" s="47">
        <f t="shared" si="467"/>
        <v>105.99999999976717</v>
      </c>
      <c r="S7443" s="6" t="s">
        <v>44</v>
      </c>
      <c r="T7443" s="6" t="s">
        <v>226</v>
      </c>
      <c r="U7443" s="6" t="s">
        <v>5993</v>
      </c>
      <c r="V7443" s="6" t="s">
        <v>5551</v>
      </c>
      <c r="W7443" s="7">
        <v>0</v>
      </c>
      <c r="X7443" s="7">
        <v>0</v>
      </c>
      <c r="Y7443" s="7">
        <v>0</v>
      </c>
      <c r="Z7443" s="7">
        <v>0</v>
      </c>
      <c r="AA7443" s="7">
        <v>0</v>
      </c>
      <c r="AB7443" s="7">
        <v>0</v>
      </c>
      <c r="AC7443" s="7">
        <v>0.5</v>
      </c>
      <c r="AD7443" s="7">
        <v>0</v>
      </c>
      <c r="AE7443">
        <v>2</v>
      </c>
      <c r="AF7443">
        <v>0</v>
      </c>
      <c r="AG7443">
        <v>0</v>
      </c>
      <c r="AH7443">
        <v>0</v>
      </c>
      <c r="AI7443">
        <v>0</v>
      </c>
      <c r="AJ7443">
        <v>1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</row>
    <row r="7444" spans="1:44" x14ac:dyDescent="0.25">
      <c r="A7444">
        <v>1603384</v>
      </c>
      <c r="B7444">
        <v>800921</v>
      </c>
      <c r="C7444">
        <v>22.874906391756902</v>
      </c>
      <c r="D7444">
        <v>37.911288861370302</v>
      </c>
      <c r="E7444" s="68" t="s">
        <v>810</v>
      </c>
      <c r="F7444" s="8">
        <f>INDEX(Δεδομένα!$P:$P,MATCH('2020'!E7444,Δεδομένα!$O:$O,0))</f>
        <v>157</v>
      </c>
      <c r="G7444" s="6" t="s">
        <v>391</v>
      </c>
      <c r="H7444" s="2" t="str">
        <f>INDEX(Δεδομένα!B$1:B$51,MATCH('2020'!G7444,Δεδομένα!A$1:A$51,0))</f>
        <v>ΠΕΛΛΟΠΟΝΗΣΟΥ</v>
      </c>
      <c r="I7444" s="8">
        <f>INDEX(Δεδομένα!E$1:E$13,MATCH('2020'!H7444,Δεδομένα!D$1:D$13,0))</f>
        <v>8</v>
      </c>
      <c r="J7444" s="1">
        <v>44134</v>
      </c>
      <c r="K7444" s="6" t="s">
        <v>1741</v>
      </c>
      <c r="L7444" s="36" t="str">
        <f t="shared" si="464"/>
        <v>30/10/2020 15:19</v>
      </c>
      <c r="M7444" s="1">
        <v>44134</v>
      </c>
      <c r="N7444" s="6" t="s">
        <v>2435</v>
      </c>
      <c r="O7444" s="36" t="str">
        <f t="shared" si="465"/>
        <v>30/10/2020 15:59</v>
      </c>
      <c r="P7444" s="46">
        <f t="shared" si="466"/>
        <v>2.7777777781011537E-2</v>
      </c>
      <c r="Q7444" s="48">
        <v>0</v>
      </c>
      <c r="R7444" s="47">
        <f t="shared" si="467"/>
        <v>40.000000004656613</v>
      </c>
      <c r="S7444" s="6" t="s">
        <v>44</v>
      </c>
      <c r="T7444" s="6" t="s">
        <v>1012</v>
      </c>
      <c r="U7444" s="6" t="s">
        <v>4042</v>
      </c>
      <c r="V7444" s="6" t="s">
        <v>4042</v>
      </c>
      <c r="W7444" s="7">
        <v>0</v>
      </c>
      <c r="X7444" s="7">
        <v>0</v>
      </c>
      <c r="Y7444" s="7">
        <v>0</v>
      </c>
      <c r="Z7444" s="7">
        <v>0.01</v>
      </c>
      <c r="AA7444" s="7">
        <v>0</v>
      </c>
      <c r="AB7444" s="7">
        <v>0</v>
      </c>
      <c r="AC7444" s="7">
        <v>0</v>
      </c>
      <c r="AD7444" s="7">
        <v>0</v>
      </c>
      <c r="AE7444">
        <v>3</v>
      </c>
      <c r="AF7444">
        <v>0</v>
      </c>
      <c r="AG7444">
        <v>0</v>
      </c>
      <c r="AH7444">
        <v>0</v>
      </c>
      <c r="AI7444">
        <v>0</v>
      </c>
      <c r="AJ7444">
        <v>1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</row>
    <row r="7445" spans="1:44" x14ac:dyDescent="0.25">
      <c r="A7445">
        <v>1616351</v>
      </c>
      <c r="B7445">
        <v>800952</v>
      </c>
      <c r="C7445">
        <v>26.3331062304798</v>
      </c>
      <c r="D7445">
        <v>39.356721406371101</v>
      </c>
      <c r="E7445" s="68" t="s">
        <v>494</v>
      </c>
      <c r="F7445" s="8">
        <f>INDEX(Δεδομένα!$P:$P,MATCH('2020'!E7445,Δεδομένα!$O:$O,0))</f>
        <v>196</v>
      </c>
      <c r="G7445" s="6" t="s">
        <v>495</v>
      </c>
      <c r="H7445" s="2" t="str">
        <f>INDEX(Δεδομένα!B$1:B$51,MATCH('2020'!G7445,Δεδομένα!A$1:A$51,0))</f>
        <v>ΒΟΡΕΙΟΥ ΑΙΓΑΙΟΥ</v>
      </c>
      <c r="I7445" s="8">
        <f>INDEX(Δεδομένα!E$1:E$13,MATCH('2020'!H7445,Δεδομένα!D$1:D$13,0))</f>
        <v>11</v>
      </c>
      <c r="J7445" s="1">
        <v>44134</v>
      </c>
      <c r="K7445" s="6" t="s">
        <v>255</v>
      </c>
      <c r="L7445" s="36" t="str">
        <f t="shared" si="464"/>
        <v>30/10/2020 17:45</v>
      </c>
      <c r="M7445" s="1">
        <v>44134</v>
      </c>
      <c r="N7445" s="6" t="s">
        <v>86</v>
      </c>
      <c r="O7445" s="36" t="str">
        <f t="shared" si="465"/>
        <v>30/10/2020 18:55</v>
      </c>
      <c r="P7445" s="46">
        <f t="shared" si="466"/>
        <v>4.8611111109494232E-2</v>
      </c>
      <c r="Q7445" s="48">
        <v>0</v>
      </c>
      <c r="R7445" s="47">
        <f t="shared" si="467"/>
        <v>69.999999997671694</v>
      </c>
      <c r="S7445" s="6" t="s">
        <v>44</v>
      </c>
      <c r="T7445" s="6" t="s">
        <v>508</v>
      </c>
      <c r="U7445" s="6" t="s">
        <v>7526</v>
      </c>
      <c r="V7445" s="6" t="s">
        <v>7527</v>
      </c>
      <c r="W7445" s="7">
        <v>0</v>
      </c>
      <c r="X7445" s="7">
        <v>0</v>
      </c>
      <c r="Y7445" s="7">
        <v>0</v>
      </c>
      <c r="Z7445" s="7">
        <v>0</v>
      </c>
      <c r="AA7445" s="7">
        <v>0</v>
      </c>
      <c r="AB7445" s="7">
        <v>0.02</v>
      </c>
      <c r="AC7445" s="7">
        <v>0</v>
      </c>
      <c r="AD7445" s="7">
        <v>0</v>
      </c>
      <c r="AE7445">
        <v>4</v>
      </c>
      <c r="AF7445">
        <v>3</v>
      </c>
      <c r="AG7445">
        <v>0</v>
      </c>
      <c r="AH7445">
        <v>0</v>
      </c>
      <c r="AI7445">
        <v>0</v>
      </c>
      <c r="AJ7445">
        <v>3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</row>
    <row r="7446" spans="1:44" x14ac:dyDescent="0.25">
      <c r="A7446">
        <v>1603981</v>
      </c>
      <c r="B7446">
        <v>800943</v>
      </c>
      <c r="C7446">
        <v>21.822003979378898</v>
      </c>
      <c r="D7446">
        <v>37.308902962788203</v>
      </c>
      <c r="E7446" s="68" t="s">
        <v>1693</v>
      </c>
      <c r="F7446" s="8">
        <f>INDEX(Δεδομένα!$P:$P,MATCH('2020'!E7446,Δεδομένα!$O:$O,0))</f>
        <v>146</v>
      </c>
      <c r="G7446" s="6" t="s">
        <v>841</v>
      </c>
      <c r="H7446" s="2" t="str">
        <f>INDEX(Δεδομένα!B$1:B$51,MATCH('2020'!G7446,Δεδομένα!A$1:A$51,0))</f>
        <v>ΠΕΛΛΟΠΟΝΗΣΟΥ</v>
      </c>
      <c r="I7446" s="8">
        <f>INDEX(Δεδομένα!E$1:E$13,MATCH('2020'!H7446,Δεδομένα!D$1:D$13,0))</f>
        <v>8</v>
      </c>
      <c r="J7446" s="1">
        <v>44134</v>
      </c>
      <c r="K7446" s="6" t="s">
        <v>230</v>
      </c>
      <c r="L7446" s="36" t="str">
        <f t="shared" si="464"/>
        <v>30/10/2020 16:25</v>
      </c>
      <c r="M7446" s="1">
        <v>44134</v>
      </c>
      <c r="N7446" s="6" t="s">
        <v>230</v>
      </c>
      <c r="O7446" s="36" t="str">
        <f t="shared" si="465"/>
        <v>30/10/2020 16:25</v>
      </c>
      <c r="P7446" s="46">
        <f t="shared" si="466"/>
        <v>0</v>
      </c>
      <c r="Q7446" s="48">
        <v>0</v>
      </c>
      <c r="R7446" s="47">
        <f t="shared" si="467"/>
        <v>0</v>
      </c>
      <c r="S7446" s="6" t="s">
        <v>44</v>
      </c>
      <c r="T7446" s="6" t="s">
        <v>999</v>
      </c>
      <c r="U7446" s="6" t="s">
        <v>44</v>
      </c>
      <c r="V7446" s="6" t="s">
        <v>6996</v>
      </c>
      <c r="W7446" s="7">
        <v>0</v>
      </c>
      <c r="X7446" s="7">
        <v>0</v>
      </c>
      <c r="Y7446" s="7">
        <v>0</v>
      </c>
      <c r="Z7446" s="7">
        <v>0.04</v>
      </c>
      <c r="AA7446" s="7">
        <v>0</v>
      </c>
      <c r="AB7446" s="7">
        <v>0.01</v>
      </c>
      <c r="AC7446" s="7">
        <v>0</v>
      </c>
      <c r="AD7446" s="7">
        <v>0</v>
      </c>
      <c r="AE7446">
        <v>2</v>
      </c>
      <c r="AF7446">
        <v>0</v>
      </c>
      <c r="AG7446">
        <v>0</v>
      </c>
      <c r="AH7446">
        <v>0</v>
      </c>
      <c r="AI7446">
        <v>0</v>
      </c>
      <c r="AJ7446">
        <v>1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</row>
    <row r="7447" spans="1:44" x14ac:dyDescent="0.25">
      <c r="A7447">
        <v>1602668</v>
      </c>
      <c r="B7447">
        <v>800910</v>
      </c>
      <c r="C7447">
        <v>22.0854539031745</v>
      </c>
      <c r="D7447">
        <v>40.940591724960399</v>
      </c>
      <c r="E7447" s="68" t="s">
        <v>952</v>
      </c>
      <c r="F7447" s="8">
        <f>INDEX(Δεδομένα!$P:$P,MATCH('2020'!E7447,Δεδομένα!$O:$O,0))</f>
        <v>62</v>
      </c>
      <c r="G7447" s="6" t="s">
        <v>874</v>
      </c>
      <c r="H7447" s="2" t="str">
        <f>INDEX(Δεδομένα!B$1:B$51,MATCH('2020'!G7447,Δεδομένα!A$1:A$51,0))</f>
        <v>ΚΕΝΤΡΙΚΗΣ ΜΑΚΕΔΟΝΙΑΣ</v>
      </c>
      <c r="I7447" s="8">
        <f>INDEX(Δεδομένα!E$1:E$13,MATCH('2020'!H7447,Δεδομένα!D$1:D$13,0))</f>
        <v>3</v>
      </c>
      <c r="J7447" s="1">
        <v>44134</v>
      </c>
      <c r="K7447" s="6" t="s">
        <v>542</v>
      </c>
      <c r="L7447" s="36" t="str">
        <f t="shared" si="464"/>
        <v>30/10/2020 14:30</v>
      </c>
      <c r="M7447" s="1">
        <v>44134</v>
      </c>
      <c r="N7447" s="6" t="s">
        <v>145</v>
      </c>
      <c r="O7447" s="36" t="str">
        <f t="shared" si="465"/>
        <v>30/10/2020 15:20</v>
      </c>
      <c r="P7447" s="46">
        <f t="shared" si="466"/>
        <v>3.4722222226264421E-2</v>
      </c>
      <c r="Q7447" s="48">
        <v>0</v>
      </c>
      <c r="R7447" s="47">
        <f t="shared" si="467"/>
        <v>50.000000005820766</v>
      </c>
      <c r="S7447" s="6" t="s">
        <v>44</v>
      </c>
      <c r="T7447" s="6" t="s">
        <v>954</v>
      </c>
      <c r="U7447" s="6" t="s">
        <v>44</v>
      </c>
      <c r="V7447" s="6" t="s">
        <v>3304</v>
      </c>
      <c r="W7447" s="7">
        <v>0</v>
      </c>
      <c r="X7447" s="7">
        <v>0</v>
      </c>
      <c r="Y7447" s="7">
        <v>0</v>
      </c>
      <c r="Z7447" s="7">
        <v>0</v>
      </c>
      <c r="AA7447" s="7">
        <v>0.2</v>
      </c>
      <c r="AB7447" s="7">
        <v>0</v>
      </c>
      <c r="AC7447" s="7">
        <v>0</v>
      </c>
      <c r="AD7447" s="7">
        <v>0</v>
      </c>
      <c r="AE7447">
        <v>2</v>
      </c>
      <c r="AF7447">
        <v>0</v>
      </c>
      <c r="AG7447">
        <v>0</v>
      </c>
      <c r="AH7447">
        <v>0</v>
      </c>
      <c r="AI7447">
        <v>0</v>
      </c>
      <c r="AJ7447">
        <v>1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</row>
    <row r="7448" spans="1:44" x14ac:dyDescent="0.25">
      <c r="A7448">
        <v>1602874</v>
      </c>
      <c r="B7448">
        <v>800914</v>
      </c>
      <c r="C7448">
        <v>22.529227950676098</v>
      </c>
      <c r="D7448">
        <v>40.754170964149203</v>
      </c>
      <c r="E7448" s="68" t="s">
        <v>873</v>
      </c>
      <c r="F7448" s="8">
        <f>INDEX(Δεδομένα!$P:$P,MATCH('2020'!E7448,Δεδομένα!$O:$O,0))</f>
        <v>61</v>
      </c>
      <c r="G7448" s="6" t="s">
        <v>874</v>
      </c>
      <c r="H7448" s="2" t="str">
        <f>INDEX(Δεδομένα!B$1:B$51,MATCH('2020'!G7448,Δεδομένα!A$1:A$51,0))</f>
        <v>ΚΕΝΤΡΙΚΗΣ ΜΑΚΕΔΟΝΙΑΣ</v>
      </c>
      <c r="I7448" s="8">
        <f>INDEX(Δεδομένα!E$1:E$13,MATCH('2020'!H7448,Δεδομένα!D$1:D$13,0))</f>
        <v>3</v>
      </c>
      <c r="J7448" s="1">
        <v>44134</v>
      </c>
      <c r="K7448" s="6" t="s">
        <v>2511</v>
      </c>
      <c r="L7448" s="36" t="str">
        <f t="shared" si="464"/>
        <v>30/10/2020 15:07</v>
      </c>
      <c r="M7448" s="1">
        <v>44134</v>
      </c>
      <c r="N7448" s="6" t="s">
        <v>1519</v>
      </c>
      <c r="O7448" s="36" t="str">
        <f t="shared" si="465"/>
        <v>30/10/2020 17:28</v>
      </c>
      <c r="P7448" s="46">
        <f t="shared" si="466"/>
        <v>9.7916666665696539E-2</v>
      </c>
      <c r="Q7448" s="48">
        <v>0</v>
      </c>
      <c r="R7448" s="47">
        <f t="shared" si="467"/>
        <v>140.99999999860302</v>
      </c>
      <c r="S7448" s="6" t="s">
        <v>44</v>
      </c>
      <c r="T7448" s="6" t="s">
        <v>878</v>
      </c>
      <c r="U7448" s="6" t="s">
        <v>1378</v>
      </c>
      <c r="V7448" s="6" t="s">
        <v>7523</v>
      </c>
      <c r="W7448" s="7">
        <v>0</v>
      </c>
      <c r="X7448" s="7">
        <v>0</v>
      </c>
      <c r="Y7448" s="7">
        <v>0</v>
      </c>
      <c r="Z7448" s="7">
        <v>2</v>
      </c>
      <c r="AA7448" s="7">
        <v>0</v>
      </c>
      <c r="AB7448" s="7">
        <v>0</v>
      </c>
      <c r="AC7448" s="7">
        <v>0</v>
      </c>
      <c r="AD7448" s="7">
        <v>0</v>
      </c>
      <c r="AE7448">
        <v>5</v>
      </c>
      <c r="AF7448">
        <v>0</v>
      </c>
      <c r="AG7448">
        <v>0</v>
      </c>
      <c r="AH7448">
        <v>0</v>
      </c>
      <c r="AI7448">
        <v>0</v>
      </c>
      <c r="AJ7448">
        <v>2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</row>
    <row r="7449" spans="1:44" x14ac:dyDescent="0.25">
      <c r="A7449">
        <v>1602670</v>
      </c>
      <c r="B7449">
        <v>800962</v>
      </c>
      <c r="C7449">
        <v>22.053716332184798</v>
      </c>
      <c r="D7449">
        <v>40.9976820920837</v>
      </c>
      <c r="E7449" s="68" t="s">
        <v>952</v>
      </c>
      <c r="F7449" s="8">
        <f>INDEX(Δεδομένα!$P:$P,MATCH('2020'!E7449,Δεδομένα!$O:$O,0))</f>
        <v>62</v>
      </c>
      <c r="G7449" s="6" t="s">
        <v>874</v>
      </c>
      <c r="H7449" s="2" t="str">
        <f>INDEX(Δεδομένα!B$1:B$51,MATCH('2020'!G7449,Δεδομένα!A$1:A$51,0))</f>
        <v>ΚΕΝΤΡΙΚΗΣ ΜΑΚΕΔΟΝΙΑΣ</v>
      </c>
      <c r="I7449" s="8">
        <f>INDEX(Δεδομένα!E$1:E$13,MATCH('2020'!H7449,Δεδομένα!D$1:D$13,0))</f>
        <v>3</v>
      </c>
      <c r="J7449" s="1">
        <v>44134</v>
      </c>
      <c r="K7449" s="6" t="s">
        <v>204</v>
      </c>
      <c r="L7449" s="36" t="str">
        <f t="shared" si="464"/>
        <v>30/10/2020 17:00</v>
      </c>
      <c r="M7449" s="1">
        <v>44134</v>
      </c>
      <c r="N7449" s="6" t="s">
        <v>85</v>
      </c>
      <c r="O7449" s="36" t="str">
        <f t="shared" si="465"/>
        <v>30/10/2020 17:50</v>
      </c>
      <c r="P7449" s="46">
        <f t="shared" si="466"/>
        <v>3.4722222218988463E-2</v>
      </c>
      <c r="Q7449" s="48">
        <v>0</v>
      </c>
      <c r="R7449" s="47">
        <f t="shared" si="467"/>
        <v>49.999999995343387</v>
      </c>
      <c r="S7449" s="6" t="s">
        <v>44</v>
      </c>
      <c r="T7449" s="6" t="s">
        <v>954</v>
      </c>
      <c r="U7449" s="6" t="s">
        <v>44</v>
      </c>
      <c r="V7449" s="6" t="s">
        <v>4272</v>
      </c>
      <c r="W7449" s="7">
        <v>0</v>
      </c>
      <c r="X7449" s="7">
        <v>0</v>
      </c>
      <c r="Y7449" s="7">
        <v>0</v>
      </c>
      <c r="Z7449" s="7">
        <v>0.2</v>
      </c>
      <c r="AA7449" s="7">
        <v>0</v>
      </c>
      <c r="AB7449" s="7">
        <v>0</v>
      </c>
      <c r="AC7449" s="7">
        <v>0</v>
      </c>
      <c r="AD7449" s="7">
        <v>0</v>
      </c>
      <c r="AE7449">
        <v>2</v>
      </c>
      <c r="AF7449">
        <v>0</v>
      </c>
      <c r="AG7449">
        <v>0</v>
      </c>
      <c r="AH7449">
        <v>0</v>
      </c>
      <c r="AI7449">
        <v>0</v>
      </c>
      <c r="AJ7449">
        <v>1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</row>
    <row r="7450" spans="1:44" x14ac:dyDescent="0.25">
      <c r="A7450">
        <v>1605098</v>
      </c>
      <c r="B7450">
        <v>800892</v>
      </c>
      <c r="C7450">
        <v>22.506681250909502</v>
      </c>
      <c r="D7450">
        <v>40.248648504083398</v>
      </c>
      <c r="E7450" s="68" t="s">
        <v>978</v>
      </c>
      <c r="F7450" s="8">
        <f>INDEX(Δεδομένα!$P:$P,MATCH('2020'!E7450,Δεδομένα!$O:$O,0))</f>
        <v>67</v>
      </c>
      <c r="G7450" s="6" t="s">
        <v>917</v>
      </c>
      <c r="H7450" s="2" t="str">
        <f>INDEX(Δεδομένα!B$1:B$51,MATCH('2020'!G7450,Δεδομένα!A$1:A$51,0))</f>
        <v>ΚΕΝΤΡΙΚΗΣ ΜΑΚΕΔΟΝΙΑΣ</v>
      </c>
      <c r="I7450" s="8">
        <f>INDEX(Δεδομένα!E$1:E$13,MATCH('2020'!H7450,Δεδομένα!D$1:D$13,0))</f>
        <v>3</v>
      </c>
      <c r="J7450" s="1">
        <v>44134</v>
      </c>
      <c r="K7450" s="6" t="s">
        <v>971</v>
      </c>
      <c r="L7450" s="36" t="str">
        <f t="shared" si="464"/>
        <v>30/10/2020 13:17</v>
      </c>
      <c r="M7450" s="1">
        <v>44134</v>
      </c>
      <c r="N7450" s="6" t="s">
        <v>520</v>
      </c>
      <c r="O7450" s="36" t="str">
        <f t="shared" si="465"/>
        <v>30/10/2020 13:49</v>
      </c>
      <c r="P7450" s="46">
        <f t="shared" si="466"/>
        <v>2.2222222221898846E-2</v>
      </c>
      <c r="Q7450" s="48">
        <v>0</v>
      </c>
      <c r="R7450" s="47">
        <f t="shared" si="467"/>
        <v>31.999999999534339</v>
      </c>
      <c r="S7450" s="6" t="s">
        <v>44</v>
      </c>
      <c r="T7450" s="6" t="s">
        <v>980</v>
      </c>
      <c r="U7450" s="6" t="s">
        <v>2806</v>
      </c>
      <c r="V7450" s="6" t="s">
        <v>7522</v>
      </c>
      <c r="W7450" s="7">
        <v>0</v>
      </c>
      <c r="X7450" s="7">
        <v>0</v>
      </c>
      <c r="Y7450" s="7">
        <v>0</v>
      </c>
      <c r="Z7450" s="7">
        <v>0</v>
      </c>
      <c r="AA7450" s="7">
        <v>0</v>
      </c>
      <c r="AB7450" s="7">
        <v>1</v>
      </c>
      <c r="AC7450" s="7">
        <v>0</v>
      </c>
      <c r="AD7450" s="7">
        <v>0</v>
      </c>
      <c r="AE7450">
        <v>2</v>
      </c>
      <c r="AF7450">
        <v>0</v>
      </c>
      <c r="AG7450">
        <v>0</v>
      </c>
      <c r="AH7450">
        <v>0</v>
      </c>
      <c r="AI7450">
        <v>0</v>
      </c>
      <c r="AJ7450">
        <v>1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  <c r="AQ7450">
        <v>0</v>
      </c>
      <c r="AR7450">
        <v>0</v>
      </c>
    </row>
    <row r="7451" spans="1:44" x14ac:dyDescent="0.25">
      <c r="A7451">
        <v>1605073</v>
      </c>
      <c r="B7451">
        <v>800956</v>
      </c>
      <c r="C7451">
        <v>22.5341420470698</v>
      </c>
      <c r="D7451">
        <v>40.472532399577801</v>
      </c>
      <c r="E7451" s="68" t="s">
        <v>1190</v>
      </c>
      <c r="F7451" s="8">
        <f>INDEX(Δεδομένα!$P:$P,MATCH('2020'!E7451,Δεδομένα!$O:$O,0))</f>
        <v>68</v>
      </c>
      <c r="G7451" s="6" t="s">
        <v>917</v>
      </c>
      <c r="H7451" s="2" t="str">
        <f>INDEX(Δεδομένα!B$1:B$51,MATCH('2020'!G7451,Δεδομένα!A$1:A$51,0))</f>
        <v>ΚΕΝΤΡΙΚΗΣ ΜΑΚΕΔΟΝΙΑΣ</v>
      </c>
      <c r="I7451" s="8">
        <f>INDEX(Δεδομένα!E$1:E$13,MATCH('2020'!H7451,Δεδομένα!D$1:D$13,0))</f>
        <v>3</v>
      </c>
      <c r="J7451" s="1">
        <v>44134</v>
      </c>
      <c r="K7451" s="6" t="s">
        <v>149</v>
      </c>
      <c r="L7451" s="36" t="str">
        <f t="shared" si="464"/>
        <v>30/10/2020 17:10</v>
      </c>
      <c r="M7451" s="1">
        <v>44134</v>
      </c>
      <c r="N7451" s="6" t="s">
        <v>207</v>
      </c>
      <c r="O7451" s="36" t="str">
        <f t="shared" si="465"/>
        <v>30/10/2020 18:00</v>
      </c>
      <c r="P7451" s="46">
        <f t="shared" si="466"/>
        <v>3.4722222218988463E-2</v>
      </c>
      <c r="Q7451" s="48">
        <v>0</v>
      </c>
      <c r="R7451" s="47">
        <f t="shared" si="467"/>
        <v>49.999999995343387</v>
      </c>
      <c r="S7451" s="6" t="s">
        <v>44</v>
      </c>
      <c r="T7451" s="6" t="s">
        <v>1191</v>
      </c>
      <c r="U7451" s="6" t="s">
        <v>73</v>
      </c>
      <c r="V7451" s="6" t="s">
        <v>7529</v>
      </c>
      <c r="W7451" s="7">
        <v>0</v>
      </c>
      <c r="X7451" s="7">
        <v>0</v>
      </c>
      <c r="Y7451" s="7">
        <v>0</v>
      </c>
      <c r="Z7451" s="7">
        <v>0</v>
      </c>
      <c r="AA7451" s="7">
        <v>0</v>
      </c>
      <c r="AB7451" s="7">
        <v>0</v>
      </c>
      <c r="AC7451" s="7">
        <v>7</v>
      </c>
      <c r="AD7451" s="7">
        <v>0</v>
      </c>
      <c r="AE7451">
        <v>2</v>
      </c>
      <c r="AF7451">
        <v>0</v>
      </c>
      <c r="AG7451">
        <v>0</v>
      </c>
      <c r="AH7451">
        <v>0</v>
      </c>
      <c r="AI7451">
        <v>0</v>
      </c>
      <c r="AJ7451">
        <v>1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  <c r="AQ7451">
        <v>0</v>
      </c>
      <c r="AR7451">
        <v>0</v>
      </c>
    </row>
    <row r="7452" spans="1:44" x14ac:dyDescent="0.25">
      <c r="A7452">
        <v>1605062</v>
      </c>
      <c r="B7452">
        <v>800959</v>
      </c>
      <c r="C7452">
        <v>22.555554891156</v>
      </c>
      <c r="D7452">
        <v>40.480887968171203</v>
      </c>
      <c r="E7452" s="68" t="s">
        <v>1190</v>
      </c>
      <c r="F7452" s="8">
        <f>INDEX(Δεδομένα!$P:$P,MATCH('2020'!E7452,Δεδομένα!$O:$O,0))</f>
        <v>68</v>
      </c>
      <c r="G7452" s="6" t="s">
        <v>917</v>
      </c>
      <c r="H7452" s="2" t="str">
        <f>INDEX(Δεδομένα!B$1:B$51,MATCH('2020'!G7452,Δεδομένα!A$1:A$51,0))</f>
        <v>ΚΕΝΤΡΙΚΗΣ ΜΑΚΕΔΟΝΙΑΣ</v>
      </c>
      <c r="I7452" s="8">
        <f>INDEX(Δεδομένα!E$1:E$13,MATCH('2020'!H7452,Δεδομένα!D$1:D$13,0))</f>
        <v>3</v>
      </c>
      <c r="J7452" s="1">
        <v>44134</v>
      </c>
      <c r="K7452" s="6" t="s">
        <v>1887</v>
      </c>
      <c r="L7452" s="36" t="str">
        <f t="shared" si="464"/>
        <v>30/10/2020 16:13</v>
      </c>
      <c r="M7452" s="1">
        <v>44134</v>
      </c>
      <c r="N7452" s="6" t="s">
        <v>204</v>
      </c>
      <c r="O7452" s="36" t="str">
        <f t="shared" si="465"/>
        <v>30/10/2020 17:00</v>
      </c>
      <c r="P7452" s="46">
        <f t="shared" si="466"/>
        <v>3.2638888893416151E-2</v>
      </c>
      <c r="Q7452" s="48">
        <v>0</v>
      </c>
      <c r="R7452" s="47">
        <f t="shared" si="467"/>
        <v>47.000000006519258</v>
      </c>
      <c r="S7452" s="6" t="s">
        <v>44</v>
      </c>
      <c r="T7452" s="6" t="s">
        <v>1191</v>
      </c>
      <c r="U7452" s="6" t="s">
        <v>73</v>
      </c>
      <c r="V7452" s="6" t="s">
        <v>7530</v>
      </c>
      <c r="W7452" s="7">
        <v>0</v>
      </c>
      <c r="X7452" s="7">
        <v>0</v>
      </c>
      <c r="Y7452" s="7">
        <v>0</v>
      </c>
      <c r="Z7452" s="7">
        <v>0</v>
      </c>
      <c r="AA7452" s="7">
        <v>0</v>
      </c>
      <c r="AB7452" s="7">
        <v>0</v>
      </c>
      <c r="AC7452" s="7">
        <v>20</v>
      </c>
      <c r="AD7452" s="7">
        <v>0</v>
      </c>
      <c r="AE7452">
        <v>2</v>
      </c>
      <c r="AF7452">
        <v>0</v>
      </c>
      <c r="AG7452">
        <v>0</v>
      </c>
      <c r="AH7452">
        <v>0</v>
      </c>
      <c r="AI7452">
        <v>0</v>
      </c>
      <c r="AJ7452">
        <v>1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  <c r="AQ7452">
        <v>0</v>
      </c>
      <c r="AR7452">
        <v>0</v>
      </c>
    </row>
    <row r="7453" spans="1:44" x14ac:dyDescent="0.25">
      <c r="A7453">
        <v>1616935</v>
      </c>
      <c r="B7453">
        <v>800933</v>
      </c>
      <c r="C7453">
        <v>21.456750287385098</v>
      </c>
      <c r="D7453">
        <v>40.852000048656301</v>
      </c>
      <c r="E7453" s="68" t="s">
        <v>2026</v>
      </c>
      <c r="F7453" s="8">
        <f>INDEX(Δεδομένα!$P:$P,MATCH('2020'!E7453,Δεδομένα!$O:$O,0))</f>
        <v>74</v>
      </c>
      <c r="G7453" s="6" t="s">
        <v>1030</v>
      </c>
      <c r="H7453" s="2" t="str">
        <f>INDEX(Δεδομένα!B$1:B$51,MATCH('2020'!G7453,Δεδομένα!A$1:A$51,0))</f>
        <v>ΔΥΤΙΚΗΣ ΜΑΚΕΔΟΝΙΑΣ</v>
      </c>
      <c r="I7453" s="8">
        <f>INDEX(Δεδομένα!E$1:E$13,MATCH('2020'!H7453,Δεδομένα!D$1:D$13,0))</f>
        <v>4</v>
      </c>
      <c r="J7453" s="1">
        <v>44134</v>
      </c>
      <c r="K7453" s="6" t="s">
        <v>128</v>
      </c>
      <c r="L7453" s="36" t="str">
        <f t="shared" si="464"/>
        <v>30/10/2020 13:25</v>
      </c>
      <c r="M7453" s="1">
        <v>44134</v>
      </c>
      <c r="N7453" s="6" t="s">
        <v>456</v>
      </c>
      <c r="O7453" s="36" t="str">
        <f t="shared" si="465"/>
        <v>30/10/2020 16:38</v>
      </c>
      <c r="P7453" s="46">
        <f t="shared" si="466"/>
        <v>0.13402777777810115</v>
      </c>
      <c r="Q7453" s="48">
        <v>0</v>
      </c>
      <c r="R7453" s="47">
        <f t="shared" si="467"/>
        <v>193.00000000046566</v>
      </c>
      <c r="S7453" s="6" t="s">
        <v>44</v>
      </c>
      <c r="T7453" s="6" t="s">
        <v>2027</v>
      </c>
      <c r="U7453" s="6" t="s">
        <v>7524</v>
      </c>
      <c r="V7453" s="6" t="s">
        <v>7525</v>
      </c>
      <c r="W7453" s="7">
        <v>0</v>
      </c>
      <c r="X7453" s="7">
        <v>0</v>
      </c>
      <c r="Y7453" s="7">
        <v>0</v>
      </c>
      <c r="Z7453" s="7">
        <v>0</v>
      </c>
      <c r="AA7453" s="7">
        <v>0</v>
      </c>
      <c r="AB7453" s="7">
        <v>0</v>
      </c>
      <c r="AC7453" s="7">
        <v>8</v>
      </c>
      <c r="AD7453" s="7">
        <v>0</v>
      </c>
      <c r="AE7453">
        <v>2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</row>
    <row r="7454" spans="1:44" x14ac:dyDescent="0.25">
      <c r="A7454">
        <v>1616943</v>
      </c>
      <c r="B7454">
        <v>800954</v>
      </c>
      <c r="C7454">
        <v>21.487529609252999</v>
      </c>
      <c r="D7454">
        <v>40.805891163697702</v>
      </c>
      <c r="E7454" s="68" t="s">
        <v>2026</v>
      </c>
      <c r="F7454" s="8">
        <f>INDEX(Δεδομένα!$P:$P,MATCH('2020'!E7454,Δεδομένα!$O:$O,0))</f>
        <v>74</v>
      </c>
      <c r="G7454" s="6" t="s">
        <v>1030</v>
      </c>
      <c r="H7454" s="2" t="str">
        <f>INDEX(Δεδομένα!B$1:B$51,MATCH('2020'!G7454,Δεδομένα!A$1:A$51,0))</f>
        <v>ΔΥΤΙΚΗΣ ΜΑΚΕΔΟΝΙΑΣ</v>
      </c>
      <c r="I7454" s="8">
        <f>INDEX(Δεδομένα!E$1:E$13,MATCH('2020'!H7454,Δεδομένα!D$1:D$13,0))</f>
        <v>4</v>
      </c>
      <c r="J7454" s="1">
        <v>44134</v>
      </c>
      <c r="K7454" s="6" t="s">
        <v>198</v>
      </c>
      <c r="L7454" s="36" t="str">
        <f t="shared" si="464"/>
        <v>30/10/2020 16:30</v>
      </c>
      <c r="M7454" s="1">
        <v>44134</v>
      </c>
      <c r="N7454" s="6" t="s">
        <v>1266</v>
      </c>
      <c r="O7454" s="36" t="str">
        <f t="shared" si="465"/>
        <v>30/10/2020 18:16</v>
      </c>
      <c r="P7454" s="46">
        <f t="shared" si="466"/>
        <v>7.3611111110949423E-2</v>
      </c>
      <c r="Q7454" s="48">
        <v>0</v>
      </c>
      <c r="R7454" s="47">
        <f t="shared" si="467"/>
        <v>105.99999999976717</v>
      </c>
      <c r="S7454" s="6" t="s">
        <v>44</v>
      </c>
      <c r="T7454" s="6" t="s">
        <v>2027</v>
      </c>
      <c r="U7454" s="6" t="s">
        <v>7448</v>
      </c>
      <c r="V7454" s="6" t="s">
        <v>7528</v>
      </c>
      <c r="W7454" s="7">
        <v>0</v>
      </c>
      <c r="X7454" s="7">
        <v>0</v>
      </c>
      <c r="Y7454" s="7">
        <v>0</v>
      </c>
      <c r="Z7454" s="7">
        <v>0</v>
      </c>
      <c r="AA7454" s="7">
        <v>0</v>
      </c>
      <c r="AB7454" s="7">
        <v>0</v>
      </c>
      <c r="AC7454" s="7">
        <v>5</v>
      </c>
      <c r="AD7454" s="7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1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0</v>
      </c>
    </row>
    <row r="7455" spans="1:44" x14ac:dyDescent="0.25">
      <c r="A7455">
        <v>1616954</v>
      </c>
      <c r="B7455">
        <v>800966</v>
      </c>
      <c r="C7455">
        <v>21.4876182175189</v>
      </c>
      <c r="D7455">
        <v>40.8071218700087</v>
      </c>
      <c r="E7455" s="68" t="s">
        <v>2026</v>
      </c>
      <c r="F7455" s="8">
        <f>INDEX(Δεδομένα!$P:$P,MATCH('2020'!E7455,Δεδομένα!$O:$O,0))</f>
        <v>74</v>
      </c>
      <c r="G7455" s="6" t="s">
        <v>1030</v>
      </c>
      <c r="H7455" s="2" t="str">
        <f>INDEX(Δεδομένα!B$1:B$51,MATCH('2020'!G7455,Δεδομένα!A$1:A$51,0))</f>
        <v>ΔΥΤΙΚΗΣ ΜΑΚΕΔΟΝΙΑΣ</v>
      </c>
      <c r="I7455" s="8">
        <f>INDEX(Δεδομένα!E$1:E$13,MATCH('2020'!H7455,Δεδομένα!D$1:D$13,0))</f>
        <v>4</v>
      </c>
      <c r="J7455" s="1">
        <v>44134</v>
      </c>
      <c r="K7455" s="6" t="s">
        <v>201</v>
      </c>
      <c r="L7455" s="36" t="str">
        <f t="shared" si="464"/>
        <v>30/10/2020 16:40</v>
      </c>
      <c r="M7455" s="1">
        <v>44134</v>
      </c>
      <c r="N7455" s="6" t="s">
        <v>1309</v>
      </c>
      <c r="O7455" s="36" t="str">
        <f t="shared" si="465"/>
        <v>30/10/2020 18:28</v>
      </c>
      <c r="P7455" s="46">
        <f t="shared" si="466"/>
        <v>7.4999999997089617E-2</v>
      </c>
      <c r="Q7455" s="48">
        <v>0</v>
      </c>
      <c r="R7455" s="47">
        <f t="shared" si="467"/>
        <v>107.99999999580905</v>
      </c>
      <c r="S7455" s="6" t="s">
        <v>44</v>
      </c>
      <c r="T7455" s="6" t="s">
        <v>2027</v>
      </c>
      <c r="U7455" s="6" t="s">
        <v>7448</v>
      </c>
      <c r="V7455" s="6" t="s">
        <v>7531</v>
      </c>
      <c r="W7455" s="7">
        <v>0</v>
      </c>
      <c r="X7455" s="7">
        <v>0</v>
      </c>
      <c r="Y7455" s="7">
        <v>0</v>
      </c>
      <c r="Z7455" s="7">
        <v>0</v>
      </c>
      <c r="AA7455" s="7">
        <v>0</v>
      </c>
      <c r="AB7455" s="7">
        <v>0</v>
      </c>
      <c r="AC7455" s="7">
        <v>10</v>
      </c>
      <c r="AD7455" s="7">
        <v>0</v>
      </c>
      <c r="AE7455">
        <v>2</v>
      </c>
      <c r="AF7455">
        <v>0</v>
      </c>
      <c r="AG7455">
        <v>0</v>
      </c>
      <c r="AH7455">
        <v>0</v>
      </c>
      <c r="AI7455">
        <v>0</v>
      </c>
      <c r="AJ7455">
        <v>1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  <c r="AQ7455">
        <v>0</v>
      </c>
      <c r="AR7455">
        <v>0</v>
      </c>
    </row>
    <row r="7456" spans="1:44" x14ac:dyDescent="0.25">
      <c r="A7456">
        <v>1604127</v>
      </c>
      <c r="B7456">
        <v>800913</v>
      </c>
      <c r="C7456">
        <v>23.746087783028901</v>
      </c>
      <c r="D7456">
        <v>40.167521666052103</v>
      </c>
      <c r="E7456" s="68" t="s">
        <v>1575</v>
      </c>
      <c r="F7456" s="8">
        <f>INDEX(Δεδομένα!$P:$P,MATCH('2020'!E7456,Δεδομένα!$O:$O,0))</f>
        <v>258</v>
      </c>
      <c r="G7456" s="6" t="s">
        <v>1093</v>
      </c>
      <c r="H7456" s="2" t="str">
        <f>INDEX(Δεδομένα!B$1:B$51,MATCH('2020'!G7456,Δεδομένα!A$1:A$51,0))</f>
        <v>ΚΕΝΤΡΙΚΗΣ ΜΑΚΕΔΟΝΙΑΣ</v>
      </c>
      <c r="I7456" s="8">
        <f>INDEX(Δεδομένα!E$1:E$13,MATCH('2020'!H7456,Δεδομένα!D$1:D$13,0))</f>
        <v>3</v>
      </c>
      <c r="J7456" s="1">
        <v>44134</v>
      </c>
      <c r="K7456" s="6" t="s">
        <v>542</v>
      </c>
      <c r="L7456" s="36" t="str">
        <f t="shared" si="464"/>
        <v>30/10/2020 14:30</v>
      </c>
      <c r="M7456" s="1">
        <v>44138</v>
      </c>
      <c r="N7456" s="6" t="s">
        <v>4469</v>
      </c>
      <c r="O7456" s="36" t="str">
        <f t="shared" si="465"/>
        <v>03/11/2020 07:55</v>
      </c>
      <c r="P7456" s="49">
        <f t="shared" si="466"/>
        <v>3.7256944444452529</v>
      </c>
      <c r="Q7456" s="50">
        <f>3*24</f>
        <v>72</v>
      </c>
      <c r="R7456" s="47">
        <f t="shared" si="467"/>
        <v>5365.0000000011642</v>
      </c>
      <c r="S7456" s="6" t="s">
        <v>44</v>
      </c>
      <c r="T7456" s="6" t="s">
        <v>1577</v>
      </c>
      <c r="U7456" s="6" t="s">
        <v>44</v>
      </c>
      <c r="V7456" s="6" t="s">
        <v>7136</v>
      </c>
      <c r="W7456" s="7">
        <v>0</v>
      </c>
      <c r="X7456" s="7">
        <v>250</v>
      </c>
      <c r="Y7456" s="7">
        <v>0</v>
      </c>
      <c r="Z7456" s="7">
        <v>0</v>
      </c>
      <c r="AA7456" s="7">
        <v>0</v>
      </c>
      <c r="AB7456" s="7">
        <v>0</v>
      </c>
      <c r="AC7456" s="7">
        <v>0</v>
      </c>
      <c r="AD7456" s="7">
        <v>0</v>
      </c>
      <c r="AE7456">
        <v>72</v>
      </c>
      <c r="AF7456">
        <v>26</v>
      </c>
      <c r="AG7456">
        <v>35</v>
      </c>
      <c r="AH7456">
        <v>0</v>
      </c>
      <c r="AI7456">
        <v>5</v>
      </c>
      <c r="AJ7456">
        <v>41</v>
      </c>
      <c r="AK7456">
        <v>0</v>
      </c>
      <c r="AL7456">
        <v>2</v>
      </c>
      <c r="AM7456">
        <v>3</v>
      </c>
      <c r="AN7456">
        <v>1</v>
      </c>
      <c r="AO7456">
        <v>3</v>
      </c>
      <c r="AP7456">
        <v>0</v>
      </c>
      <c r="AQ7456">
        <v>0</v>
      </c>
      <c r="AR7456">
        <v>0</v>
      </c>
    </row>
    <row r="7457" spans="1:44" x14ac:dyDescent="0.25">
      <c r="A7457">
        <v>1616969</v>
      </c>
      <c r="B7457">
        <v>800972</v>
      </c>
      <c r="C7457">
        <v>23.5963474821482</v>
      </c>
      <c r="D7457">
        <v>35.468457930773802</v>
      </c>
      <c r="E7457" s="68" t="s">
        <v>1691</v>
      </c>
      <c r="F7457" s="8">
        <f>INDEX(Δεδομένα!$P:$P,MATCH('2020'!E7457,Δεδομένα!$O:$O,0))</f>
        <v>217</v>
      </c>
      <c r="G7457" s="6" t="s">
        <v>775</v>
      </c>
      <c r="H7457" s="2" t="str">
        <f>INDEX(Δεδομένα!B$1:B$51,MATCH('2020'!G7457,Δεδομένα!A$1:A$51,0))</f>
        <v>ΚΡΗΤΗΣ</v>
      </c>
      <c r="I7457" s="8">
        <f>INDEX(Δεδομένα!E$1:E$13,MATCH('2020'!H7457,Δεδομένα!D$1:D$13,0))</f>
        <v>12</v>
      </c>
      <c r="J7457" s="1">
        <v>44134</v>
      </c>
      <c r="K7457" s="6" t="s">
        <v>255</v>
      </c>
      <c r="L7457" s="36" t="str">
        <f t="shared" si="464"/>
        <v>30/10/2020 17:45</v>
      </c>
      <c r="M7457" s="1">
        <v>44134</v>
      </c>
      <c r="N7457" s="6" t="s">
        <v>1535</v>
      </c>
      <c r="O7457" s="36" t="str">
        <f t="shared" si="465"/>
        <v>30/10/2020 18:56</v>
      </c>
      <c r="P7457" s="46">
        <f t="shared" si="466"/>
        <v>4.9305555556202307E-2</v>
      </c>
      <c r="Q7457" s="48">
        <v>0</v>
      </c>
      <c r="R7457" s="47">
        <f t="shared" si="467"/>
        <v>71.000000000931323</v>
      </c>
      <c r="S7457" s="6" t="s">
        <v>44</v>
      </c>
      <c r="T7457" s="6" t="s">
        <v>788</v>
      </c>
      <c r="U7457" s="6" t="s">
        <v>1628</v>
      </c>
      <c r="V7457" s="6" t="s">
        <v>7533</v>
      </c>
      <c r="W7457" s="7">
        <v>0</v>
      </c>
      <c r="X7457" s="7">
        <v>0</v>
      </c>
      <c r="Y7457" s="7">
        <v>0</v>
      </c>
      <c r="Z7457" s="7">
        <v>0</v>
      </c>
      <c r="AA7457" s="7">
        <v>0</v>
      </c>
      <c r="AB7457" s="7">
        <v>0.01</v>
      </c>
      <c r="AC7457" s="7">
        <v>0</v>
      </c>
      <c r="AD7457" s="7">
        <v>0</v>
      </c>
      <c r="AE7457">
        <v>2</v>
      </c>
      <c r="AF7457">
        <v>0</v>
      </c>
      <c r="AG7457">
        <v>0</v>
      </c>
      <c r="AH7457">
        <v>0</v>
      </c>
      <c r="AI7457">
        <v>0</v>
      </c>
      <c r="AJ7457">
        <v>1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  <c r="AQ7457">
        <v>0</v>
      </c>
      <c r="AR7457">
        <v>0</v>
      </c>
    </row>
    <row r="7458" spans="1:44" x14ac:dyDescent="0.25">
      <c r="A7458">
        <v>1602655</v>
      </c>
      <c r="B7458">
        <v>801216</v>
      </c>
      <c r="C7458">
        <v>20.781448680157499</v>
      </c>
      <c r="D7458">
        <v>38.812574196650701</v>
      </c>
      <c r="E7458" s="68" t="s">
        <v>862</v>
      </c>
      <c r="F7458" s="8">
        <f>INDEX(Δεδομένα!$P:$P,MATCH('2020'!E7458,Δεδομένα!$O:$O,0))</f>
        <v>232</v>
      </c>
      <c r="G7458" s="6" t="s">
        <v>335</v>
      </c>
      <c r="H7458" s="2" t="str">
        <f>INDEX(Δεδομένα!B$1:B$51,MATCH('2020'!G7458,Δεδομένα!A$1:A$51,0))</f>
        <v>ΔΥΤΙΚΗΣ ΕΛΛΑΔΟΣ</v>
      </c>
      <c r="I7458" s="8">
        <f>INDEX(Δεδομένα!E$1:E$13,MATCH('2020'!H7458,Δεδομένα!D$1:D$13,0))</f>
        <v>7</v>
      </c>
      <c r="J7458" s="1">
        <v>44135</v>
      </c>
      <c r="K7458" s="6" t="s">
        <v>1123</v>
      </c>
      <c r="L7458" s="36" t="str">
        <f t="shared" si="464"/>
        <v>31/10/2020 18:02</v>
      </c>
      <c r="M7458" s="1">
        <v>44135</v>
      </c>
      <c r="N7458" s="6" t="s">
        <v>353</v>
      </c>
      <c r="O7458" s="36" t="str">
        <f t="shared" si="465"/>
        <v>31/10/2020 21:40</v>
      </c>
      <c r="P7458" s="46">
        <f t="shared" si="466"/>
        <v>0.15138888889487134</v>
      </c>
      <c r="Q7458" s="48">
        <v>0</v>
      </c>
      <c r="R7458" s="47">
        <f t="shared" si="467"/>
        <v>218.00000000861473</v>
      </c>
      <c r="S7458" s="6" t="s">
        <v>44</v>
      </c>
      <c r="T7458" s="6" t="s">
        <v>863</v>
      </c>
      <c r="U7458" s="6" t="s">
        <v>44</v>
      </c>
      <c r="V7458" s="6" t="s">
        <v>7544</v>
      </c>
      <c r="W7458" s="7">
        <v>0</v>
      </c>
      <c r="X7458" s="7">
        <v>0</v>
      </c>
      <c r="Y7458" s="7">
        <v>0</v>
      </c>
      <c r="Z7458" s="7">
        <v>0</v>
      </c>
      <c r="AA7458" s="7">
        <v>0</v>
      </c>
      <c r="AB7458" s="7">
        <v>0.3</v>
      </c>
      <c r="AC7458" s="7">
        <v>0</v>
      </c>
      <c r="AD7458" s="7">
        <v>0</v>
      </c>
      <c r="AE7458">
        <v>4</v>
      </c>
      <c r="AF7458">
        <v>0</v>
      </c>
      <c r="AG7458">
        <v>0</v>
      </c>
      <c r="AH7458">
        <v>0</v>
      </c>
      <c r="AI7458">
        <v>0</v>
      </c>
      <c r="AJ7458">
        <v>2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0</v>
      </c>
      <c r="AR7458">
        <v>0</v>
      </c>
    </row>
    <row r="7459" spans="1:44" x14ac:dyDescent="0.25">
      <c r="A7459">
        <v>1603786</v>
      </c>
      <c r="B7459">
        <v>801142</v>
      </c>
      <c r="C7459">
        <v>23.1121551301285</v>
      </c>
      <c r="D7459">
        <v>38.317483054165997</v>
      </c>
      <c r="E7459" s="68" t="s">
        <v>845</v>
      </c>
      <c r="F7459" s="8">
        <f>INDEX(Δεδομένα!$P:$P,MATCH('2020'!E7459,Δεδομένα!$O:$O,0))</f>
        <v>176</v>
      </c>
      <c r="G7459" s="6" t="s">
        <v>846</v>
      </c>
      <c r="H7459" s="2" t="str">
        <f>INDEX(Δεδομένα!B$1:B$51,MATCH('2020'!G7459,Δεδομένα!A$1:A$51,0))</f>
        <v>ΣΤΕΡΕΑΣ ΕΛΛΑΔΟΣ</v>
      </c>
      <c r="I7459" s="8">
        <f>INDEX(Δεδομένα!E$1:E$13,MATCH('2020'!H7459,Δεδομένα!D$1:D$13,0))</f>
        <v>9</v>
      </c>
      <c r="J7459" s="1">
        <v>44135</v>
      </c>
      <c r="K7459" s="6" t="s">
        <v>2017</v>
      </c>
      <c r="L7459" s="36" t="str">
        <f t="shared" si="464"/>
        <v>31/10/2020 14:34</v>
      </c>
      <c r="M7459" s="1">
        <v>44135</v>
      </c>
      <c r="N7459" s="6" t="s">
        <v>543</v>
      </c>
      <c r="O7459" s="36" t="str">
        <f t="shared" si="465"/>
        <v>31/10/2020 15:45</v>
      </c>
      <c r="P7459" s="46">
        <f t="shared" si="466"/>
        <v>4.9305555556202307E-2</v>
      </c>
      <c r="Q7459" s="48">
        <v>0</v>
      </c>
      <c r="R7459" s="47">
        <f t="shared" si="467"/>
        <v>71.000000000931323</v>
      </c>
      <c r="S7459" s="6" t="s">
        <v>44</v>
      </c>
      <c r="T7459" s="6" t="s">
        <v>2459</v>
      </c>
      <c r="U7459" s="6" t="s">
        <v>1413</v>
      </c>
      <c r="V7459" s="6" t="s">
        <v>7541</v>
      </c>
      <c r="W7459" s="7">
        <v>0</v>
      </c>
      <c r="X7459" s="7">
        <v>0</v>
      </c>
      <c r="Y7459" s="7">
        <v>0</v>
      </c>
      <c r="Z7459" s="7">
        <v>0</v>
      </c>
      <c r="AA7459" s="7">
        <v>0</v>
      </c>
      <c r="AB7459" s="7">
        <v>0</v>
      </c>
      <c r="AC7459" s="7">
        <v>5</v>
      </c>
      <c r="AD7459" s="7">
        <v>0</v>
      </c>
      <c r="AE7459">
        <v>2</v>
      </c>
      <c r="AF7459">
        <v>0</v>
      </c>
      <c r="AG7459">
        <v>0</v>
      </c>
      <c r="AH7459">
        <v>0</v>
      </c>
      <c r="AI7459">
        <v>0</v>
      </c>
      <c r="AJ7459">
        <v>1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  <c r="AQ7459">
        <v>0</v>
      </c>
      <c r="AR7459">
        <v>0</v>
      </c>
    </row>
    <row r="7460" spans="1:44" x14ac:dyDescent="0.25">
      <c r="A7460">
        <v>1609389</v>
      </c>
      <c r="B7460">
        <v>801173</v>
      </c>
      <c r="C7460">
        <v>22.974140580244001</v>
      </c>
      <c r="D7460">
        <v>38.481037310951798</v>
      </c>
      <c r="E7460" s="68" t="s">
        <v>2317</v>
      </c>
      <c r="F7460" s="8">
        <f>INDEX(Δεδομένα!$P:$P,MATCH('2020'!E7460,Δεδομένα!$O:$O,0))</f>
        <v>175</v>
      </c>
      <c r="G7460" s="6" t="s">
        <v>846</v>
      </c>
      <c r="H7460" s="2" t="str">
        <f>INDEX(Δεδομένα!B$1:B$51,MATCH('2020'!G7460,Δεδομένα!A$1:A$51,0))</f>
        <v>ΣΤΕΡΕΑΣ ΕΛΛΑΔΟΣ</v>
      </c>
      <c r="I7460" s="8">
        <f>INDEX(Δεδομένα!E$1:E$13,MATCH('2020'!H7460,Δεδομένα!D$1:D$13,0))</f>
        <v>9</v>
      </c>
      <c r="J7460" s="1">
        <v>44135</v>
      </c>
      <c r="K7460" s="6" t="s">
        <v>926</v>
      </c>
      <c r="L7460" s="36" t="str">
        <f t="shared" si="464"/>
        <v>31/10/2020 15:35</v>
      </c>
      <c r="M7460" s="1">
        <v>44135</v>
      </c>
      <c r="N7460" s="6" t="s">
        <v>1113</v>
      </c>
      <c r="O7460" s="36" t="str">
        <f t="shared" si="465"/>
        <v>31/10/2020 17:34</v>
      </c>
      <c r="P7460" s="46">
        <f t="shared" si="466"/>
        <v>8.2638888889050577E-2</v>
      </c>
      <c r="Q7460" s="48">
        <v>0</v>
      </c>
      <c r="R7460" s="47">
        <f t="shared" si="467"/>
        <v>119.00000000023283</v>
      </c>
      <c r="S7460" s="6" t="s">
        <v>44</v>
      </c>
      <c r="T7460" s="6" t="s">
        <v>2554</v>
      </c>
      <c r="U7460" s="6" t="s">
        <v>3416</v>
      </c>
      <c r="V7460" s="6" t="s">
        <v>3416</v>
      </c>
      <c r="W7460" s="7">
        <v>0</v>
      </c>
      <c r="X7460" s="7">
        <v>0</v>
      </c>
      <c r="Y7460" s="7">
        <v>0</v>
      </c>
      <c r="Z7460" s="7">
        <v>0</v>
      </c>
      <c r="AA7460" s="7">
        <v>0</v>
      </c>
      <c r="AB7460" s="7">
        <v>6</v>
      </c>
      <c r="AC7460" s="7">
        <v>0</v>
      </c>
      <c r="AD7460" s="7">
        <v>0</v>
      </c>
      <c r="AE7460">
        <v>2</v>
      </c>
      <c r="AF7460">
        <v>0</v>
      </c>
      <c r="AG7460">
        <v>0</v>
      </c>
      <c r="AH7460">
        <v>0</v>
      </c>
      <c r="AI7460">
        <v>0</v>
      </c>
      <c r="AJ7460">
        <v>1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  <c r="AQ7460">
        <v>0</v>
      </c>
      <c r="AR7460">
        <v>0</v>
      </c>
    </row>
    <row r="7461" spans="1:44" x14ac:dyDescent="0.25">
      <c r="A7461">
        <v>1603796</v>
      </c>
      <c r="B7461">
        <v>801224</v>
      </c>
      <c r="C7461">
        <v>23.205435802927699</v>
      </c>
      <c r="D7461">
        <v>38.4409861187779</v>
      </c>
      <c r="E7461" s="68" t="s">
        <v>845</v>
      </c>
      <c r="F7461" s="8">
        <f>INDEX(Δεδομένα!$P:$P,MATCH('2020'!E7461,Δεδομένα!$O:$O,0))</f>
        <v>176</v>
      </c>
      <c r="G7461" s="6" t="s">
        <v>846</v>
      </c>
      <c r="H7461" s="2" t="str">
        <f>INDEX(Δεδομένα!B$1:B$51,MATCH('2020'!G7461,Δεδομένα!A$1:A$51,0))</f>
        <v>ΣΤΕΡΕΑΣ ΕΛΛΑΔΟΣ</v>
      </c>
      <c r="I7461" s="8">
        <f>INDEX(Δεδομένα!E$1:E$13,MATCH('2020'!H7461,Δεδομένα!D$1:D$13,0))</f>
        <v>9</v>
      </c>
      <c r="J7461" s="1">
        <v>44135</v>
      </c>
      <c r="K7461" s="6" t="s">
        <v>621</v>
      </c>
      <c r="L7461" s="36" t="str">
        <f t="shared" si="464"/>
        <v>31/10/2020 18:20</v>
      </c>
      <c r="M7461" s="1">
        <v>44135</v>
      </c>
      <c r="N7461" s="6" t="s">
        <v>1399</v>
      </c>
      <c r="O7461" s="36" t="str">
        <f t="shared" si="465"/>
        <v>31/10/2020 19:40</v>
      </c>
      <c r="P7461" s="46">
        <f t="shared" si="466"/>
        <v>5.5555555554747116E-2</v>
      </c>
      <c r="Q7461" s="48">
        <v>0</v>
      </c>
      <c r="R7461" s="47">
        <f t="shared" si="467"/>
        <v>79.999999998835847</v>
      </c>
      <c r="S7461" s="6" t="s">
        <v>44</v>
      </c>
      <c r="T7461" s="6" t="s">
        <v>2554</v>
      </c>
      <c r="U7461" s="6" t="s">
        <v>73</v>
      </c>
      <c r="V7461" s="6" t="s">
        <v>7545</v>
      </c>
      <c r="W7461" s="7">
        <v>0</v>
      </c>
      <c r="X7461" s="7">
        <v>0</v>
      </c>
      <c r="Y7461" s="7">
        <v>0</v>
      </c>
      <c r="Z7461" s="7">
        <v>0</v>
      </c>
      <c r="AA7461" s="7">
        <v>0</v>
      </c>
      <c r="AB7461" s="7">
        <v>50</v>
      </c>
      <c r="AC7461" s="7">
        <v>0</v>
      </c>
      <c r="AD7461" s="7">
        <v>0</v>
      </c>
      <c r="AE7461">
        <v>2</v>
      </c>
      <c r="AF7461">
        <v>0</v>
      </c>
      <c r="AG7461">
        <v>0</v>
      </c>
      <c r="AH7461">
        <v>0</v>
      </c>
      <c r="AI7461">
        <v>0</v>
      </c>
      <c r="AJ7461">
        <v>1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</row>
    <row r="7462" spans="1:44" x14ac:dyDescent="0.25">
      <c r="A7462">
        <v>1618474</v>
      </c>
      <c r="B7462">
        <v>801056</v>
      </c>
      <c r="C7462">
        <v>26.942836096624099</v>
      </c>
      <c r="D7462">
        <v>37.0420712579701</v>
      </c>
      <c r="E7462" s="68" t="s">
        <v>4496</v>
      </c>
      <c r="F7462" s="8">
        <f>INDEX(Δεδομένα!$P:$P,MATCH('2020'!E7462,Δεδομένα!$O:$O,0))</f>
        <v>249</v>
      </c>
      <c r="G7462" s="6" t="s">
        <v>1007</v>
      </c>
      <c r="H7462" s="2" t="str">
        <f>INDEX(Δεδομένα!B$1:B$51,MATCH('2020'!G7462,Δεδομένα!A$1:A$51,0))</f>
        <v>ΝΟΤΙΟΥ ΑΙΓΑΙΟΥ</v>
      </c>
      <c r="I7462" s="8">
        <f>INDEX(Δεδομένα!E$1:E$13,MATCH('2020'!H7462,Δεδομένα!D$1:D$13,0))</f>
        <v>10</v>
      </c>
      <c r="J7462" s="1">
        <v>44135</v>
      </c>
      <c r="K7462" s="6" t="s">
        <v>5322</v>
      </c>
      <c r="L7462" s="36" t="str">
        <f t="shared" si="464"/>
        <v>31/10/2020 09:08</v>
      </c>
      <c r="M7462" s="1">
        <v>44135</v>
      </c>
      <c r="N7462" s="6" t="s">
        <v>664</v>
      </c>
      <c r="O7462" s="36" t="str">
        <f t="shared" si="465"/>
        <v>31/10/2020 10:30</v>
      </c>
      <c r="P7462" s="46">
        <f t="shared" si="466"/>
        <v>5.694444444088731E-2</v>
      </c>
      <c r="Q7462" s="48">
        <v>0</v>
      </c>
      <c r="R7462" s="47">
        <f t="shared" si="467"/>
        <v>81.999999994877726</v>
      </c>
      <c r="S7462" s="6" t="s">
        <v>44</v>
      </c>
      <c r="T7462" s="6" t="s">
        <v>4498</v>
      </c>
      <c r="U7462" s="6" t="s">
        <v>4499</v>
      </c>
      <c r="V7462" s="6" t="s">
        <v>7536</v>
      </c>
      <c r="W7462" s="7">
        <v>0</v>
      </c>
      <c r="X7462" s="7">
        <v>0</v>
      </c>
      <c r="Y7462" s="7">
        <v>0</v>
      </c>
      <c r="Z7462" s="7">
        <v>1</v>
      </c>
      <c r="AA7462" s="7">
        <v>0</v>
      </c>
      <c r="AB7462" s="7">
        <v>0</v>
      </c>
      <c r="AC7462" s="7">
        <v>0</v>
      </c>
      <c r="AD7462" s="7">
        <v>0</v>
      </c>
      <c r="AE7462">
        <v>2</v>
      </c>
      <c r="AF7462">
        <v>0</v>
      </c>
      <c r="AG7462">
        <v>4</v>
      </c>
      <c r="AH7462">
        <v>0</v>
      </c>
      <c r="AI7462">
        <v>3</v>
      </c>
      <c r="AJ7462">
        <v>1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</row>
    <row r="7463" spans="1:44" x14ac:dyDescent="0.25">
      <c r="A7463">
        <v>1618475</v>
      </c>
      <c r="B7463">
        <v>801118</v>
      </c>
      <c r="C7463">
        <v>27.0176379347003</v>
      </c>
      <c r="D7463">
        <v>36.783472882088901</v>
      </c>
      <c r="E7463" s="68" t="s">
        <v>1006</v>
      </c>
      <c r="F7463" s="8">
        <f>INDEX(Δεδομένα!$P:$P,MATCH('2020'!E7463,Δεδομένα!$O:$O,0))</f>
        <v>241</v>
      </c>
      <c r="G7463" s="6" t="s">
        <v>1007</v>
      </c>
      <c r="H7463" s="2" t="str">
        <f>INDEX(Δεδομένα!B$1:B$51,MATCH('2020'!G7463,Δεδομένα!A$1:A$51,0))</f>
        <v>ΝΟΤΙΟΥ ΑΙΓΑΙΟΥ</v>
      </c>
      <c r="I7463" s="8">
        <f>INDEX(Δεδομένα!E$1:E$13,MATCH('2020'!H7463,Δεδομένα!D$1:D$13,0))</f>
        <v>10</v>
      </c>
      <c r="J7463" s="1">
        <v>44135</v>
      </c>
      <c r="K7463" s="6" t="s">
        <v>171</v>
      </c>
      <c r="L7463" s="36" t="str">
        <f t="shared" si="464"/>
        <v>31/10/2020 13:00</v>
      </c>
      <c r="M7463" s="1">
        <v>44135</v>
      </c>
      <c r="N7463" s="6" t="s">
        <v>204</v>
      </c>
      <c r="O7463" s="36" t="str">
        <f t="shared" si="465"/>
        <v>31/10/2020 17:00</v>
      </c>
      <c r="P7463" s="46">
        <f t="shared" si="466"/>
        <v>0.16666666667151731</v>
      </c>
      <c r="Q7463" s="48">
        <v>0</v>
      </c>
      <c r="R7463" s="47">
        <f t="shared" si="467"/>
        <v>240.00000000698492</v>
      </c>
      <c r="S7463" s="6" t="s">
        <v>44</v>
      </c>
      <c r="T7463" s="6" t="s">
        <v>1009</v>
      </c>
      <c r="U7463" s="6" t="s">
        <v>44</v>
      </c>
      <c r="V7463" s="6" t="s">
        <v>7539</v>
      </c>
      <c r="W7463" s="7">
        <v>0</v>
      </c>
      <c r="X7463" s="7">
        <v>0</v>
      </c>
      <c r="Y7463" s="7">
        <v>0</v>
      </c>
      <c r="Z7463" s="7">
        <v>1.5</v>
      </c>
      <c r="AA7463" s="7">
        <v>0</v>
      </c>
      <c r="AB7463" s="7">
        <v>0</v>
      </c>
      <c r="AC7463" s="7">
        <v>0</v>
      </c>
      <c r="AD7463" s="7">
        <v>0</v>
      </c>
      <c r="AE7463">
        <v>4</v>
      </c>
      <c r="AF7463">
        <v>0</v>
      </c>
      <c r="AG7463">
        <v>0</v>
      </c>
      <c r="AH7463">
        <v>0</v>
      </c>
      <c r="AI7463">
        <v>3</v>
      </c>
      <c r="AJ7463">
        <v>2</v>
      </c>
      <c r="AK7463">
        <v>0</v>
      </c>
      <c r="AL7463">
        <v>1</v>
      </c>
      <c r="AM7463">
        <v>1</v>
      </c>
      <c r="AN7463">
        <v>0</v>
      </c>
      <c r="AO7463">
        <v>0</v>
      </c>
      <c r="AP7463">
        <v>0</v>
      </c>
      <c r="AQ7463">
        <v>0</v>
      </c>
      <c r="AR7463">
        <v>0</v>
      </c>
    </row>
    <row r="7464" spans="1:44" x14ac:dyDescent="0.25">
      <c r="A7464">
        <v>1602827</v>
      </c>
      <c r="B7464">
        <v>801134</v>
      </c>
      <c r="C7464">
        <v>24.1297998482219</v>
      </c>
      <c r="D7464">
        <v>38.454240943062999</v>
      </c>
      <c r="E7464" s="68" t="s">
        <v>451</v>
      </c>
      <c r="F7464" s="8">
        <f>INDEX(Δεδομένα!$P:$P,MATCH('2020'!E7464,Δεδομένα!$O:$O,0))</f>
        <v>181</v>
      </c>
      <c r="G7464" s="6" t="s">
        <v>439</v>
      </c>
      <c r="H7464" s="2" t="str">
        <f>INDEX(Δεδομένα!B$1:B$51,MATCH('2020'!G7464,Δεδομένα!A$1:A$51,0))</f>
        <v>ΣΤΕΡΕΑΣ ΕΛΛΑΔΟΣ</v>
      </c>
      <c r="I7464" s="8">
        <f>INDEX(Δεδομένα!E$1:E$13,MATCH('2020'!H7464,Δεδομένα!D$1:D$13,0))</f>
        <v>9</v>
      </c>
      <c r="J7464" s="1">
        <v>44135</v>
      </c>
      <c r="K7464" s="6" t="s">
        <v>759</v>
      </c>
      <c r="L7464" s="36" t="str">
        <f t="shared" si="464"/>
        <v>31/10/2020 14:10</v>
      </c>
      <c r="M7464" s="1">
        <v>44135</v>
      </c>
      <c r="N7464" s="6" t="s">
        <v>2393</v>
      </c>
      <c r="O7464" s="36" t="str">
        <f t="shared" si="465"/>
        <v>31/10/2020 15:46</v>
      </c>
      <c r="P7464" s="46">
        <f t="shared" si="466"/>
        <v>6.6666666665696539E-2</v>
      </c>
      <c r="Q7464" s="48">
        <v>0</v>
      </c>
      <c r="R7464" s="47">
        <f t="shared" si="467"/>
        <v>95.999999998603016</v>
      </c>
      <c r="S7464" s="6" t="s">
        <v>44</v>
      </c>
      <c r="T7464" s="6" t="s">
        <v>442</v>
      </c>
      <c r="U7464" s="6" t="s">
        <v>4023</v>
      </c>
      <c r="V7464" s="6" t="s">
        <v>7540</v>
      </c>
      <c r="W7464" s="7">
        <v>0</v>
      </c>
      <c r="X7464" s="7">
        <v>0</v>
      </c>
      <c r="Y7464" s="7">
        <v>0</v>
      </c>
      <c r="Z7464" s="7">
        <v>0</v>
      </c>
      <c r="AA7464" s="7">
        <v>0</v>
      </c>
      <c r="AB7464" s="7">
        <v>4</v>
      </c>
      <c r="AC7464" s="7">
        <v>0</v>
      </c>
      <c r="AD7464" s="7">
        <v>0</v>
      </c>
      <c r="AE7464">
        <v>4</v>
      </c>
      <c r="AF7464">
        <v>0</v>
      </c>
      <c r="AG7464">
        <v>0</v>
      </c>
      <c r="AH7464">
        <v>0</v>
      </c>
      <c r="AI7464">
        <v>0</v>
      </c>
      <c r="AJ7464">
        <v>2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</row>
    <row r="7465" spans="1:44" x14ac:dyDescent="0.25">
      <c r="A7465">
        <v>1603241</v>
      </c>
      <c r="B7465">
        <v>801147</v>
      </c>
      <c r="C7465">
        <v>23.7241958944294</v>
      </c>
      <c r="D7465">
        <v>38.588651734207303</v>
      </c>
      <c r="E7465" s="68" t="s">
        <v>2005</v>
      </c>
      <c r="F7465" s="8">
        <f>INDEX(Δεδομένα!$P:$P,MATCH('2020'!E7465,Δεδομένα!$O:$O,0))</f>
        <v>179</v>
      </c>
      <c r="G7465" s="6" t="s">
        <v>439</v>
      </c>
      <c r="H7465" s="2" t="str">
        <f>INDEX(Δεδομένα!B$1:B$51,MATCH('2020'!G7465,Δεδομένα!A$1:A$51,0))</f>
        <v>ΣΤΕΡΕΑΣ ΕΛΛΑΔΟΣ</v>
      </c>
      <c r="I7465" s="8">
        <f>INDEX(Δεδομένα!E$1:E$13,MATCH('2020'!H7465,Δεδομένα!D$1:D$13,0))</f>
        <v>9</v>
      </c>
      <c r="J7465" s="1">
        <v>44135</v>
      </c>
      <c r="K7465" s="6" t="s">
        <v>2383</v>
      </c>
      <c r="L7465" s="36" t="str">
        <f t="shared" si="464"/>
        <v>31/10/2020 15:01</v>
      </c>
      <c r="M7465" s="1">
        <v>44135</v>
      </c>
      <c r="N7465" s="6" t="s">
        <v>1255</v>
      </c>
      <c r="O7465" s="36" t="str">
        <f t="shared" si="465"/>
        <v>31/10/2020 16:24</v>
      </c>
      <c r="P7465" s="46">
        <f t="shared" si="466"/>
        <v>5.7638888887595385E-2</v>
      </c>
      <c r="Q7465" s="48">
        <v>0</v>
      </c>
      <c r="R7465" s="47">
        <f t="shared" si="467"/>
        <v>82.999999998137355</v>
      </c>
      <c r="S7465" s="6" t="s">
        <v>44</v>
      </c>
      <c r="T7465" s="6" t="s">
        <v>2100</v>
      </c>
      <c r="U7465" s="6" t="s">
        <v>3878</v>
      </c>
      <c r="V7465" s="6" t="s">
        <v>7543</v>
      </c>
      <c r="W7465" s="7">
        <v>0</v>
      </c>
      <c r="X7465" s="7">
        <v>0</v>
      </c>
      <c r="Y7465" s="7">
        <v>0</v>
      </c>
      <c r="Z7465" s="7">
        <v>0</v>
      </c>
      <c r="AA7465" s="7">
        <v>2</v>
      </c>
      <c r="AB7465" s="7">
        <v>2</v>
      </c>
      <c r="AC7465" s="7">
        <v>0</v>
      </c>
      <c r="AD7465" s="7">
        <v>0</v>
      </c>
      <c r="AE7465">
        <v>3</v>
      </c>
      <c r="AF7465">
        <v>0</v>
      </c>
      <c r="AG7465">
        <v>2</v>
      </c>
      <c r="AH7465">
        <v>0</v>
      </c>
      <c r="AI7465">
        <v>0</v>
      </c>
      <c r="AJ7465">
        <v>1</v>
      </c>
      <c r="AK7465">
        <v>1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</row>
    <row r="7466" spans="1:44" x14ac:dyDescent="0.25">
      <c r="A7466">
        <v>1604007</v>
      </c>
      <c r="B7466">
        <v>801185</v>
      </c>
      <c r="C7466">
        <v>21.389590452307498</v>
      </c>
      <c r="D7466">
        <v>38.057594168855502</v>
      </c>
      <c r="E7466" s="68" t="s">
        <v>900</v>
      </c>
      <c r="F7466" s="8">
        <f>INDEX(Δεδομένα!$P:$P,MATCH('2020'!E7466,Δεδομένα!$O:$O,0))</f>
        <v>136</v>
      </c>
      <c r="G7466" s="6" t="s">
        <v>357</v>
      </c>
      <c r="H7466" s="2" t="str">
        <f>INDEX(Δεδομένα!B$1:B$51,MATCH('2020'!G7466,Δεδομένα!A$1:A$51,0))</f>
        <v>ΔΥΤΙΚΗΣ ΕΛΛΑΔΟΣ</v>
      </c>
      <c r="I7466" s="8">
        <f>INDEX(Δεδομένα!E$1:E$13,MATCH('2020'!H7466,Δεδομένα!D$1:D$13,0))</f>
        <v>7</v>
      </c>
      <c r="J7466" s="1">
        <v>44135</v>
      </c>
      <c r="K7466" s="6" t="s">
        <v>305</v>
      </c>
      <c r="L7466" s="36" t="str">
        <f t="shared" si="464"/>
        <v>31/10/2020 16:55</v>
      </c>
      <c r="M7466" s="1">
        <v>44135</v>
      </c>
      <c r="N7466" s="6" t="s">
        <v>1220</v>
      </c>
      <c r="O7466" s="36" t="str">
        <f t="shared" si="465"/>
        <v>31/10/2020 17:38</v>
      </c>
      <c r="P7466" s="46">
        <f t="shared" si="466"/>
        <v>2.9861111113859806E-2</v>
      </c>
      <c r="Q7466" s="48">
        <v>0</v>
      </c>
      <c r="R7466" s="47">
        <f t="shared" si="467"/>
        <v>43.000000003958121</v>
      </c>
      <c r="S7466" s="6" t="s">
        <v>44</v>
      </c>
      <c r="T7466" s="6" t="s">
        <v>1058</v>
      </c>
      <c r="U7466" s="6" t="s">
        <v>1785</v>
      </c>
      <c r="V7466" s="6" t="s">
        <v>5560</v>
      </c>
      <c r="W7466" s="7">
        <v>0</v>
      </c>
      <c r="X7466" s="7">
        <v>0</v>
      </c>
      <c r="Y7466" s="7">
        <v>0</v>
      </c>
      <c r="Z7466" s="7">
        <v>0</v>
      </c>
      <c r="AA7466" s="7">
        <v>1</v>
      </c>
      <c r="AB7466" s="7">
        <v>0</v>
      </c>
      <c r="AC7466" s="7">
        <v>0</v>
      </c>
      <c r="AD7466" s="7">
        <v>0</v>
      </c>
      <c r="AE7466">
        <v>2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</row>
    <row r="7467" spans="1:44" x14ac:dyDescent="0.25">
      <c r="A7467">
        <v>1603033</v>
      </c>
      <c r="B7467">
        <v>801253</v>
      </c>
      <c r="C7467">
        <v>24.9427262952203</v>
      </c>
      <c r="D7467">
        <v>35.061848129272597</v>
      </c>
      <c r="E7467" s="68" t="s">
        <v>559</v>
      </c>
      <c r="F7467" s="8">
        <f>INDEX(Δεδομένα!$P:$P,MATCH('2020'!E7467,Δεδομένα!$O:$O,0))</f>
        <v>209</v>
      </c>
      <c r="G7467" s="6" t="s">
        <v>560</v>
      </c>
      <c r="H7467" s="2" t="str">
        <f>INDEX(Δεδομένα!B$1:B$51,MATCH('2020'!G7467,Δεδομένα!A$1:A$51,0))</f>
        <v>ΚΡΗΤΗΣ</v>
      </c>
      <c r="I7467" s="8">
        <f>INDEX(Δεδομένα!E$1:E$13,MATCH('2020'!H7467,Δεδομένα!D$1:D$13,0))</f>
        <v>12</v>
      </c>
      <c r="J7467" s="1">
        <v>44135</v>
      </c>
      <c r="K7467" s="6" t="s">
        <v>751</v>
      </c>
      <c r="L7467" s="36" t="str">
        <f t="shared" si="464"/>
        <v>31/10/2020 19:55</v>
      </c>
      <c r="M7467" s="1">
        <v>44135</v>
      </c>
      <c r="N7467" s="6" t="s">
        <v>3006</v>
      </c>
      <c r="O7467" s="36" t="str">
        <f t="shared" si="465"/>
        <v>31/10/2020 20:01</v>
      </c>
      <c r="P7467" s="46">
        <f t="shared" si="466"/>
        <v>4.166666665696539E-3</v>
      </c>
      <c r="Q7467" s="48">
        <v>0</v>
      </c>
      <c r="R7467" s="47">
        <f t="shared" si="467"/>
        <v>5.9999999986030161</v>
      </c>
      <c r="S7467" s="6" t="s">
        <v>44</v>
      </c>
      <c r="T7467" s="6" t="s">
        <v>565</v>
      </c>
      <c r="U7467" s="6" t="s">
        <v>571</v>
      </c>
      <c r="V7467" s="6" t="s">
        <v>7547</v>
      </c>
      <c r="W7467" s="7">
        <v>0</v>
      </c>
      <c r="X7467" s="7">
        <v>0</v>
      </c>
      <c r="Y7467" s="7">
        <v>0</v>
      </c>
      <c r="Z7467" s="7">
        <v>0</v>
      </c>
      <c r="AA7467" s="7">
        <v>0</v>
      </c>
      <c r="AB7467" s="7">
        <v>0</v>
      </c>
      <c r="AC7467" s="7">
        <v>0</v>
      </c>
      <c r="AD7467" s="7">
        <v>0</v>
      </c>
      <c r="AE7467">
        <v>2</v>
      </c>
      <c r="AF7467">
        <v>0</v>
      </c>
      <c r="AG7467">
        <v>0</v>
      </c>
      <c r="AH7467">
        <v>0</v>
      </c>
      <c r="AI7467">
        <v>0</v>
      </c>
      <c r="AJ7467">
        <v>1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</row>
    <row r="7468" spans="1:44" x14ac:dyDescent="0.25">
      <c r="A7468">
        <v>1602690</v>
      </c>
      <c r="B7468">
        <v>801132</v>
      </c>
      <c r="C7468">
        <v>24.353684701673501</v>
      </c>
      <c r="D7468">
        <v>40.971309850338002</v>
      </c>
      <c r="E7468" s="68" t="s">
        <v>1176</v>
      </c>
      <c r="F7468" s="8">
        <f>INDEX(Δεδομένα!$P:$P,MATCH('2020'!E7468,Δεδομένα!$O:$O,0))</f>
        <v>23</v>
      </c>
      <c r="G7468" s="6" t="s">
        <v>77</v>
      </c>
      <c r="H7468" s="2" t="str">
        <f>INDEX(Δεδομένα!B$1:B$51,MATCH('2020'!G7468,Δεδομένα!A$1:A$51,0))</f>
        <v>ΑΝΑΤΟΛΙΚΗΣ ΜΑΚΕΔΟΝΙΑΣ ΚΑΙ ΘΡΑΚΗΣ</v>
      </c>
      <c r="I7468" s="8">
        <f>INDEX(Δεδομένα!E$1:E$13,MATCH('2020'!H7468,Δεδομένα!D$1:D$13,0))</f>
        <v>2</v>
      </c>
      <c r="J7468" s="1">
        <v>44135</v>
      </c>
      <c r="K7468" s="6" t="s">
        <v>759</v>
      </c>
      <c r="L7468" s="36" t="str">
        <f t="shared" si="464"/>
        <v>31/10/2020 14:10</v>
      </c>
      <c r="M7468" s="1">
        <v>44135</v>
      </c>
      <c r="N7468" s="6" t="s">
        <v>387</v>
      </c>
      <c r="O7468" s="36" t="str">
        <f t="shared" si="465"/>
        <v>31/10/2020 14:44</v>
      </c>
      <c r="P7468" s="46">
        <f t="shared" si="466"/>
        <v>2.361111110803904E-2</v>
      </c>
      <c r="Q7468" s="48">
        <v>0</v>
      </c>
      <c r="R7468" s="47">
        <f t="shared" si="467"/>
        <v>33.999999995576218</v>
      </c>
      <c r="S7468" s="6" t="s">
        <v>44</v>
      </c>
      <c r="T7468" s="6" t="s">
        <v>1177</v>
      </c>
      <c r="U7468" s="6" t="s">
        <v>44</v>
      </c>
      <c r="V7468" s="6" t="s">
        <v>6533</v>
      </c>
      <c r="W7468" s="7">
        <v>0</v>
      </c>
      <c r="X7468" s="7">
        <v>0</v>
      </c>
      <c r="Y7468" s="7">
        <v>0</v>
      </c>
      <c r="Z7468" s="7">
        <v>0</v>
      </c>
      <c r="AA7468" s="7">
        <v>0</v>
      </c>
      <c r="AB7468" s="7">
        <v>0</v>
      </c>
      <c r="AC7468" s="7">
        <v>0.5</v>
      </c>
      <c r="AD7468" s="7">
        <v>0</v>
      </c>
      <c r="AE7468">
        <v>2</v>
      </c>
      <c r="AF7468">
        <v>0</v>
      </c>
      <c r="AG7468">
        <v>0</v>
      </c>
      <c r="AH7468">
        <v>0</v>
      </c>
      <c r="AI7468">
        <v>0</v>
      </c>
      <c r="AJ7468">
        <v>1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</row>
    <row r="7469" spans="1:44" x14ac:dyDescent="0.25">
      <c r="A7469">
        <v>1603007</v>
      </c>
      <c r="B7469">
        <v>801249</v>
      </c>
      <c r="C7469">
        <v>24.326712540827302</v>
      </c>
      <c r="D7469">
        <v>40.949430620942103</v>
      </c>
      <c r="E7469" s="68" t="s">
        <v>76</v>
      </c>
      <c r="F7469" s="8">
        <f>INDEX(Δεδομένα!$P:$P,MATCH('2020'!E7469,Δεδομένα!$O:$O,0))</f>
        <v>25</v>
      </c>
      <c r="G7469" s="6" t="s">
        <v>77</v>
      </c>
      <c r="H7469" s="2" t="str">
        <f>INDEX(Δεδομένα!B$1:B$51,MATCH('2020'!G7469,Δεδομένα!A$1:A$51,0))</f>
        <v>ΑΝΑΤΟΛΙΚΗΣ ΜΑΚΕΔΟΝΙΑΣ ΚΑΙ ΘΡΑΚΗΣ</v>
      </c>
      <c r="I7469" s="8">
        <f>INDEX(Δεδομένα!E$1:E$13,MATCH('2020'!H7469,Δεδομένα!D$1:D$13,0))</f>
        <v>2</v>
      </c>
      <c r="J7469" s="1">
        <v>44135</v>
      </c>
      <c r="K7469" s="6" t="s">
        <v>2574</v>
      </c>
      <c r="L7469" s="36" t="str">
        <f t="shared" si="464"/>
        <v>31/10/2020 19:27</v>
      </c>
      <c r="M7469" s="1">
        <v>44135</v>
      </c>
      <c r="N7469" s="6" t="s">
        <v>136</v>
      </c>
      <c r="O7469" s="36" t="str">
        <f t="shared" si="465"/>
        <v>31/10/2020 19:49</v>
      </c>
      <c r="P7469" s="46">
        <f t="shared" si="466"/>
        <v>1.5277777776645962E-2</v>
      </c>
      <c r="Q7469" s="48">
        <v>0</v>
      </c>
      <c r="R7469" s="47">
        <f t="shared" si="467"/>
        <v>21.999999998370185</v>
      </c>
      <c r="S7469" s="6" t="s">
        <v>44</v>
      </c>
      <c r="T7469" s="6" t="s">
        <v>80</v>
      </c>
      <c r="U7469" s="6" t="s">
        <v>2705</v>
      </c>
      <c r="V7469" s="6" t="s">
        <v>7546</v>
      </c>
      <c r="W7469" s="7">
        <v>0</v>
      </c>
      <c r="X7469" s="7">
        <v>0</v>
      </c>
      <c r="Y7469" s="7">
        <v>0</v>
      </c>
      <c r="Z7469" s="7">
        <v>0</v>
      </c>
      <c r="AA7469" s="7">
        <v>0</v>
      </c>
      <c r="AB7469" s="7">
        <v>0</v>
      </c>
      <c r="AC7469" s="7">
        <v>0</v>
      </c>
      <c r="AD7469" s="7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</row>
    <row r="7470" spans="1:44" x14ac:dyDescent="0.25">
      <c r="A7470">
        <v>1604218</v>
      </c>
      <c r="B7470">
        <v>801198</v>
      </c>
      <c r="C7470">
        <v>21.253155493326702</v>
      </c>
      <c r="D7470">
        <v>40.483306307732597</v>
      </c>
      <c r="E7470" s="68" t="s">
        <v>1062</v>
      </c>
      <c r="F7470" s="8">
        <f>INDEX(Δεδομένα!$P:$P,MATCH('2020'!E7470,Δεδομένα!$O:$O,0))</f>
        <v>77</v>
      </c>
      <c r="G7470" s="6" t="s">
        <v>1063</v>
      </c>
      <c r="H7470" s="2" t="str">
        <f>INDEX(Δεδομένα!B$1:B$51,MATCH('2020'!G7470,Δεδομένα!A$1:A$51,0))</f>
        <v>ΔΥΤΙΚΗΣ ΜΑΚΕΔΟΝΙΑΣ</v>
      </c>
      <c r="I7470" s="8">
        <f>INDEX(Δεδομένα!E$1:E$13,MATCH('2020'!H7470,Δεδομένα!D$1:D$13,0))</f>
        <v>4</v>
      </c>
      <c r="J7470" s="1">
        <v>44135</v>
      </c>
      <c r="K7470" s="6" t="s">
        <v>156</v>
      </c>
      <c r="L7470" s="36" t="str">
        <f t="shared" si="464"/>
        <v>31/10/2020 17:30</v>
      </c>
      <c r="M7470" s="1">
        <v>44135</v>
      </c>
      <c r="N7470" s="6" t="s">
        <v>289</v>
      </c>
      <c r="O7470" s="36" t="str">
        <f t="shared" si="465"/>
        <v>31/10/2020 17:55</v>
      </c>
      <c r="P7470" s="46">
        <f t="shared" si="466"/>
        <v>1.7361111116770189E-2</v>
      </c>
      <c r="Q7470" s="48">
        <v>0</v>
      </c>
      <c r="R7470" s="47">
        <f t="shared" si="467"/>
        <v>25.000000008149073</v>
      </c>
      <c r="S7470" s="6" t="s">
        <v>44</v>
      </c>
      <c r="T7470" s="6" t="s">
        <v>1066</v>
      </c>
      <c r="U7470" s="6" t="s">
        <v>2210</v>
      </c>
      <c r="V7470" s="6" t="s">
        <v>1267</v>
      </c>
      <c r="W7470" s="7">
        <v>0</v>
      </c>
      <c r="X7470" s="7">
        <v>0</v>
      </c>
      <c r="Y7470" s="7">
        <v>0</v>
      </c>
      <c r="Z7470" s="7">
        <v>0.02</v>
      </c>
      <c r="AA7470" s="7">
        <v>0</v>
      </c>
      <c r="AB7470" s="7">
        <v>0</v>
      </c>
      <c r="AC7470" s="7">
        <v>0</v>
      </c>
      <c r="AD7470" s="7">
        <v>0</v>
      </c>
      <c r="AE7470">
        <v>2</v>
      </c>
      <c r="AF7470">
        <v>0</v>
      </c>
      <c r="AG7470">
        <v>0</v>
      </c>
      <c r="AH7470">
        <v>0</v>
      </c>
      <c r="AI7470">
        <v>0</v>
      </c>
      <c r="AJ7470">
        <v>1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</row>
    <row r="7471" spans="1:44" x14ac:dyDescent="0.25">
      <c r="A7471">
        <v>1604220</v>
      </c>
      <c r="B7471">
        <v>801242</v>
      </c>
      <c r="C7471">
        <v>21.145992049944802</v>
      </c>
      <c r="D7471">
        <v>40.395959621245801</v>
      </c>
      <c r="E7471" s="68" t="s">
        <v>1062</v>
      </c>
      <c r="F7471" s="8">
        <f>INDEX(Δεδομένα!$P:$P,MATCH('2020'!E7471,Δεδομένα!$O:$O,0))</f>
        <v>77</v>
      </c>
      <c r="G7471" s="6" t="s">
        <v>1063</v>
      </c>
      <c r="H7471" s="2" t="str">
        <f>INDEX(Δεδομένα!B$1:B$51,MATCH('2020'!G7471,Δεδομένα!A$1:A$51,0))</f>
        <v>ΔΥΤΙΚΗΣ ΜΑΚΕΔΟΝΙΑΣ</v>
      </c>
      <c r="I7471" s="8">
        <f>INDEX(Δεδομένα!E$1:E$13,MATCH('2020'!H7471,Δεδομένα!D$1:D$13,0))</f>
        <v>4</v>
      </c>
      <c r="J7471" s="1">
        <v>44135</v>
      </c>
      <c r="K7471" s="6" t="s">
        <v>123</v>
      </c>
      <c r="L7471" s="36" t="str">
        <f t="shared" si="464"/>
        <v>31/10/2020 19:10</v>
      </c>
      <c r="M7471" s="1">
        <v>44135</v>
      </c>
      <c r="N7471" s="6" t="s">
        <v>367</v>
      </c>
      <c r="O7471" s="36" t="str">
        <f t="shared" si="465"/>
        <v>31/10/2020 20:33</v>
      </c>
      <c r="P7471" s="46">
        <f t="shared" si="466"/>
        <v>5.7638888887595385E-2</v>
      </c>
      <c r="Q7471" s="48">
        <v>0</v>
      </c>
      <c r="R7471" s="47">
        <f t="shared" si="467"/>
        <v>82.999999998137355</v>
      </c>
      <c r="S7471" s="6" t="s">
        <v>44</v>
      </c>
      <c r="T7471" s="6" t="s">
        <v>1066</v>
      </c>
      <c r="U7471" s="6" t="s">
        <v>2999</v>
      </c>
      <c r="V7471" s="6" t="s">
        <v>3000</v>
      </c>
      <c r="W7471" s="7">
        <v>0</v>
      </c>
      <c r="X7471" s="7">
        <v>1</v>
      </c>
      <c r="Y7471" s="7">
        <v>0</v>
      </c>
      <c r="Z7471" s="7">
        <v>0</v>
      </c>
      <c r="AA7471" s="7">
        <v>0</v>
      </c>
      <c r="AB7471" s="7">
        <v>0</v>
      </c>
      <c r="AC7471" s="7">
        <v>0</v>
      </c>
      <c r="AD7471" s="7">
        <v>0</v>
      </c>
      <c r="AE7471">
        <v>2</v>
      </c>
      <c r="AF7471">
        <v>0</v>
      </c>
      <c r="AG7471">
        <v>0</v>
      </c>
      <c r="AH7471">
        <v>0</v>
      </c>
      <c r="AI7471">
        <v>0</v>
      </c>
      <c r="AJ7471">
        <v>1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</row>
    <row r="7472" spans="1:44" x14ac:dyDescent="0.25">
      <c r="A7472">
        <v>1603389</v>
      </c>
      <c r="B7472">
        <v>801163</v>
      </c>
      <c r="C7472">
        <v>22.923602727479501</v>
      </c>
      <c r="D7472">
        <v>37.911297070750102</v>
      </c>
      <c r="E7472" s="68" t="s">
        <v>810</v>
      </c>
      <c r="F7472" s="8">
        <f>INDEX(Δεδομένα!$P:$P,MATCH('2020'!E7472,Δεδομένα!$O:$O,0))</f>
        <v>157</v>
      </c>
      <c r="G7472" s="6" t="s">
        <v>391</v>
      </c>
      <c r="H7472" s="2" t="str">
        <f>INDEX(Δεδομένα!B$1:B$51,MATCH('2020'!G7472,Δεδομένα!A$1:A$51,0))</f>
        <v>ΠΕΛΛΟΠΟΝΗΣΟΥ</v>
      </c>
      <c r="I7472" s="8">
        <f>INDEX(Δεδομένα!E$1:E$13,MATCH('2020'!H7472,Δεδομένα!D$1:D$13,0))</f>
        <v>8</v>
      </c>
      <c r="J7472" s="1">
        <v>44135</v>
      </c>
      <c r="K7472" s="6" t="s">
        <v>1874</v>
      </c>
      <c r="L7472" s="36" t="str">
        <f t="shared" si="464"/>
        <v>31/10/2020 15:24</v>
      </c>
      <c r="M7472" s="1">
        <v>44135</v>
      </c>
      <c r="N7472" s="6" t="s">
        <v>305</v>
      </c>
      <c r="O7472" s="36" t="str">
        <f t="shared" si="465"/>
        <v>31/10/2020 16:55</v>
      </c>
      <c r="P7472" s="46">
        <f t="shared" si="466"/>
        <v>6.3194444439432118E-2</v>
      </c>
      <c r="Q7472" s="48">
        <v>0</v>
      </c>
      <c r="R7472" s="47">
        <f t="shared" si="467"/>
        <v>90.99999999278225</v>
      </c>
      <c r="S7472" s="6" t="s">
        <v>44</v>
      </c>
      <c r="T7472" s="6" t="s">
        <v>1012</v>
      </c>
      <c r="U7472" s="6" t="s">
        <v>44</v>
      </c>
      <c r="V7472" s="6" t="s">
        <v>1013</v>
      </c>
      <c r="W7472" s="7">
        <v>0</v>
      </c>
      <c r="X7472" s="7">
        <v>0</v>
      </c>
      <c r="Y7472" s="7">
        <v>0</v>
      </c>
      <c r="Z7472" s="7">
        <v>0</v>
      </c>
      <c r="AA7472" s="7">
        <v>0</v>
      </c>
      <c r="AB7472" s="7">
        <v>1</v>
      </c>
      <c r="AC7472" s="7">
        <v>0</v>
      </c>
      <c r="AD7472" s="7">
        <v>0</v>
      </c>
      <c r="AE7472">
        <v>2</v>
      </c>
      <c r="AF7472">
        <v>0</v>
      </c>
      <c r="AG7472">
        <v>0</v>
      </c>
      <c r="AH7472">
        <v>0</v>
      </c>
      <c r="AI7472">
        <v>0</v>
      </c>
      <c r="AJ7472">
        <v>1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</row>
    <row r="7473" spans="1:44" x14ac:dyDescent="0.25">
      <c r="A7473">
        <v>1603494</v>
      </c>
      <c r="B7473">
        <v>801159</v>
      </c>
      <c r="C7473">
        <v>25.451199901113899</v>
      </c>
      <c r="D7473">
        <v>36.397618369091703</v>
      </c>
      <c r="E7473" s="68" t="s">
        <v>4777</v>
      </c>
      <c r="F7473" s="8">
        <f>INDEX(Δεδομένα!$P:$P,MATCH('2020'!E7473,Δεδομένα!$O:$O,0))</f>
        <v>191</v>
      </c>
      <c r="G7473" s="6" t="s">
        <v>479</v>
      </c>
      <c r="H7473" s="2" t="str">
        <f>INDEX(Δεδομένα!B$1:B$51,MATCH('2020'!G7473,Δεδομένα!A$1:A$51,0))</f>
        <v>ΝΟΤΙΟΥ ΑΙΓΑΙΟΥ</v>
      </c>
      <c r="I7473" s="8">
        <f>INDEX(Δεδομένα!E$1:E$13,MATCH('2020'!H7473,Δεδομένα!D$1:D$13,0))</f>
        <v>10</v>
      </c>
      <c r="J7473" s="1">
        <v>44135</v>
      </c>
      <c r="K7473" s="6" t="s">
        <v>1454</v>
      </c>
      <c r="L7473" s="36" t="str">
        <f t="shared" si="464"/>
        <v>31/10/2020 15:32</v>
      </c>
      <c r="M7473" s="1">
        <v>44135</v>
      </c>
      <c r="N7473" s="6" t="s">
        <v>504</v>
      </c>
      <c r="O7473" s="36" t="str">
        <f t="shared" si="465"/>
        <v>31/10/2020 15:50</v>
      </c>
      <c r="P7473" s="46">
        <f t="shared" si="466"/>
        <v>1.2499999997089617E-2</v>
      </c>
      <c r="Q7473" s="48">
        <v>0</v>
      </c>
      <c r="R7473" s="47">
        <f t="shared" si="467"/>
        <v>17.999999995809048</v>
      </c>
      <c r="S7473" s="6" t="s">
        <v>44</v>
      </c>
      <c r="T7473" s="6" t="s">
        <v>4778</v>
      </c>
      <c r="U7473" s="6" t="s">
        <v>44</v>
      </c>
      <c r="V7473" s="6" t="s">
        <v>7483</v>
      </c>
      <c r="W7473" s="7">
        <v>0</v>
      </c>
      <c r="X7473" s="7">
        <v>0</v>
      </c>
      <c r="Y7473" s="7">
        <v>0</v>
      </c>
      <c r="Z7473" s="7">
        <v>0</v>
      </c>
      <c r="AA7473" s="7">
        <v>0</v>
      </c>
      <c r="AB7473" s="7">
        <v>0.6</v>
      </c>
      <c r="AC7473" s="7">
        <v>0</v>
      </c>
      <c r="AD7473" s="7">
        <v>0</v>
      </c>
      <c r="AE7473">
        <v>2</v>
      </c>
      <c r="AF7473">
        <v>0</v>
      </c>
      <c r="AG7473">
        <v>0</v>
      </c>
      <c r="AH7473">
        <v>0</v>
      </c>
      <c r="AI7473">
        <v>0</v>
      </c>
      <c r="AJ7473">
        <v>1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</row>
    <row r="7474" spans="1:44" x14ac:dyDescent="0.25">
      <c r="A7474">
        <v>1616361</v>
      </c>
      <c r="B7474">
        <v>801135</v>
      </c>
      <c r="C7474">
        <v>26.062551213874599</v>
      </c>
      <c r="D7474">
        <v>39.151447790632602</v>
      </c>
      <c r="E7474" s="68" t="s">
        <v>506</v>
      </c>
      <c r="F7474" s="8">
        <f>INDEX(Δεδομένα!$P:$P,MATCH('2020'!E7474,Δεδομένα!$O:$O,0))</f>
        <v>197</v>
      </c>
      <c r="G7474" s="6" t="s">
        <v>495</v>
      </c>
      <c r="H7474" s="2" t="str">
        <f>INDEX(Δεδομένα!B$1:B$51,MATCH('2020'!G7474,Δεδομένα!A$1:A$51,0))</f>
        <v>ΒΟΡΕΙΟΥ ΑΙΓΑΙΟΥ</v>
      </c>
      <c r="I7474" s="8">
        <f>INDEX(Δεδομένα!E$1:E$13,MATCH('2020'!H7474,Δεδομένα!D$1:D$13,0))</f>
        <v>11</v>
      </c>
      <c r="J7474" s="1">
        <v>44135</v>
      </c>
      <c r="K7474" s="6" t="s">
        <v>768</v>
      </c>
      <c r="L7474" s="36" t="str">
        <f t="shared" si="464"/>
        <v>31/10/2020 14:15</v>
      </c>
      <c r="M7474" s="1">
        <v>44135</v>
      </c>
      <c r="N7474" s="6" t="s">
        <v>1050</v>
      </c>
      <c r="O7474" s="36" t="str">
        <f t="shared" si="465"/>
        <v>31/10/2020 15:48</v>
      </c>
      <c r="P7474" s="46">
        <f t="shared" si="466"/>
        <v>6.4583333332848269E-2</v>
      </c>
      <c r="Q7474" s="48">
        <v>0</v>
      </c>
      <c r="R7474" s="47">
        <f t="shared" si="467"/>
        <v>92.999999999301508</v>
      </c>
      <c r="S7474" s="6" t="s">
        <v>44</v>
      </c>
      <c r="T7474" s="6" t="s">
        <v>508</v>
      </c>
      <c r="U7474" s="6" t="s">
        <v>2823</v>
      </c>
      <c r="V7474" s="6" t="s">
        <v>7240</v>
      </c>
      <c r="W7474" s="7">
        <v>0</v>
      </c>
      <c r="X7474" s="7">
        <v>0</v>
      </c>
      <c r="Y7474" s="7">
        <v>0</v>
      </c>
      <c r="Z7474" s="7">
        <v>2</v>
      </c>
      <c r="AA7474" s="7">
        <v>0</v>
      </c>
      <c r="AB7474" s="7">
        <v>0</v>
      </c>
      <c r="AC7474" s="7">
        <v>0</v>
      </c>
      <c r="AD7474" s="7">
        <v>0</v>
      </c>
      <c r="AE7474">
        <v>2</v>
      </c>
      <c r="AF7474">
        <v>0</v>
      </c>
      <c r="AG7474">
        <v>0</v>
      </c>
      <c r="AH7474">
        <v>0</v>
      </c>
      <c r="AI7474">
        <v>0</v>
      </c>
      <c r="AJ7474">
        <v>1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  <c r="AQ7474">
        <v>0</v>
      </c>
      <c r="AR7474">
        <v>0</v>
      </c>
    </row>
    <row r="7475" spans="1:44" x14ac:dyDescent="0.25">
      <c r="A7475">
        <v>1616366</v>
      </c>
      <c r="B7475">
        <v>801146</v>
      </c>
      <c r="C7475">
        <v>25.986234068581901</v>
      </c>
      <c r="D7475">
        <v>39.217252353712603</v>
      </c>
      <c r="E7475" s="68" t="s">
        <v>506</v>
      </c>
      <c r="F7475" s="8">
        <f>INDEX(Δεδομένα!$P:$P,MATCH('2020'!E7475,Δεδομένα!$O:$O,0))</f>
        <v>197</v>
      </c>
      <c r="G7475" s="6" t="s">
        <v>495</v>
      </c>
      <c r="H7475" s="2" t="str">
        <f>INDEX(Δεδομένα!B$1:B$51,MATCH('2020'!G7475,Δεδομένα!A$1:A$51,0))</f>
        <v>ΒΟΡΕΙΟΥ ΑΙΓΑΙΟΥ</v>
      </c>
      <c r="I7475" s="8">
        <f>INDEX(Δεδομένα!E$1:E$13,MATCH('2020'!H7475,Δεδομένα!D$1:D$13,0))</f>
        <v>11</v>
      </c>
      <c r="J7475" s="1">
        <v>44135</v>
      </c>
      <c r="K7475" s="6" t="s">
        <v>2240</v>
      </c>
      <c r="L7475" s="36" t="str">
        <f t="shared" si="464"/>
        <v>31/10/2020 14:52</v>
      </c>
      <c r="M7475" s="1">
        <v>44135</v>
      </c>
      <c r="N7475" s="6" t="s">
        <v>647</v>
      </c>
      <c r="O7475" s="36" t="str">
        <f t="shared" si="465"/>
        <v>31/10/2020 15:29</v>
      </c>
      <c r="P7475" s="46">
        <f t="shared" si="466"/>
        <v>2.5694444448163267E-2</v>
      </c>
      <c r="Q7475" s="48">
        <v>0</v>
      </c>
      <c r="R7475" s="47">
        <f t="shared" si="467"/>
        <v>37.000000005355105</v>
      </c>
      <c r="S7475" s="6" t="s">
        <v>44</v>
      </c>
      <c r="T7475" s="6" t="s">
        <v>508</v>
      </c>
      <c r="U7475" s="6" t="s">
        <v>5365</v>
      </c>
      <c r="V7475" s="6" t="s">
        <v>7505</v>
      </c>
      <c r="W7475" s="7">
        <v>0</v>
      </c>
      <c r="X7475" s="7">
        <v>0</v>
      </c>
      <c r="Y7475" s="7">
        <v>0</v>
      </c>
      <c r="Z7475" s="7">
        <v>2</v>
      </c>
      <c r="AA7475" s="7">
        <v>0</v>
      </c>
      <c r="AB7475" s="7">
        <v>0</v>
      </c>
      <c r="AC7475" s="7">
        <v>0</v>
      </c>
      <c r="AD7475" s="7">
        <v>0</v>
      </c>
      <c r="AE7475">
        <v>2</v>
      </c>
      <c r="AF7475">
        <v>0</v>
      </c>
      <c r="AG7475">
        <v>0</v>
      </c>
      <c r="AH7475">
        <v>0</v>
      </c>
      <c r="AI7475">
        <v>0</v>
      </c>
      <c r="AJ7475">
        <v>1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  <c r="AQ7475">
        <v>0</v>
      </c>
      <c r="AR7475">
        <v>0</v>
      </c>
    </row>
    <row r="7476" spans="1:44" x14ac:dyDescent="0.25">
      <c r="A7476">
        <v>1616369</v>
      </c>
      <c r="B7476">
        <v>801166</v>
      </c>
      <c r="C7476">
        <v>26.051394281883098</v>
      </c>
      <c r="D7476">
        <v>39.1268285525069</v>
      </c>
      <c r="E7476" s="68" t="s">
        <v>506</v>
      </c>
      <c r="F7476" s="8">
        <f>INDEX(Δεδομένα!$P:$P,MATCH('2020'!E7476,Δεδομένα!$O:$O,0))</f>
        <v>197</v>
      </c>
      <c r="G7476" s="6" t="s">
        <v>495</v>
      </c>
      <c r="H7476" s="2" t="str">
        <f>INDEX(Δεδομένα!B$1:B$51,MATCH('2020'!G7476,Δεδομένα!A$1:A$51,0))</f>
        <v>ΒΟΡΕΙΟΥ ΑΙΓΑΙΟΥ</v>
      </c>
      <c r="I7476" s="8">
        <f>INDEX(Δεδομένα!E$1:E$13,MATCH('2020'!H7476,Δεδομένα!D$1:D$13,0))</f>
        <v>11</v>
      </c>
      <c r="J7476" s="1">
        <v>44135</v>
      </c>
      <c r="K7476" s="6" t="s">
        <v>504</v>
      </c>
      <c r="L7476" s="36" t="str">
        <f t="shared" si="464"/>
        <v>31/10/2020 15:50</v>
      </c>
      <c r="M7476" s="1">
        <v>44135</v>
      </c>
      <c r="N7476" s="6" t="s">
        <v>160</v>
      </c>
      <c r="O7476" s="36" t="str">
        <f t="shared" si="465"/>
        <v>31/10/2020 16:35</v>
      </c>
      <c r="P7476" s="46">
        <f t="shared" si="466"/>
        <v>3.125E-2</v>
      </c>
      <c r="Q7476" s="48">
        <v>0</v>
      </c>
      <c r="R7476" s="47">
        <f t="shared" si="467"/>
        <v>45</v>
      </c>
      <c r="S7476" s="6" t="s">
        <v>44</v>
      </c>
      <c r="T7476" s="6" t="s">
        <v>508</v>
      </c>
      <c r="U7476" s="6" t="s">
        <v>2823</v>
      </c>
      <c r="V7476" s="6" t="s">
        <v>7240</v>
      </c>
      <c r="W7476" s="7">
        <v>0</v>
      </c>
      <c r="X7476" s="7">
        <v>0</v>
      </c>
      <c r="Y7476" s="7">
        <v>0</v>
      </c>
      <c r="Z7476" s="7">
        <v>0.5</v>
      </c>
      <c r="AA7476" s="7">
        <v>0</v>
      </c>
      <c r="AB7476" s="7">
        <v>0</v>
      </c>
      <c r="AC7476" s="7">
        <v>0</v>
      </c>
      <c r="AD7476" s="7">
        <v>0</v>
      </c>
      <c r="AE7476">
        <v>2</v>
      </c>
      <c r="AF7476">
        <v>0</v>
      </c>
      <c r="AG7476">
        <v>0</v>
      </c>
      <c r="AH7476">
        <v>0</v>
      </c>
      <c r="AI7476">
        <v>0</v>
      </c>
      <c r="AJ7476">
        <v>1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  <c r="AQ7476">
        <v>0</v>
      </c>
      <c r="AR7476">
        <v>0</v>
      </c>
    </row>
    <row r="7477" spans="1:44" x14ac:dyDescent="0.25">
      <c r="A7477">
        <v>1602654</v>
      </c>
      <c r="B7477">
        <v>800651</v>
      </c>
      <c r="C7477">
        <v>20.707477922210199</v>
      </c>
      <c r="D7477">
        <v>38.827885174990598</v>
      </c>
      <c r="E7477" s="68" t="s">
        <v>862</v>
      </c>
      <c r="F7477" s="8">
        <f>INDEX(Δεδομένα!$P:$P,MATCH('2020'!E7477,Δεδομένα!$O:$O,0))</f>
        <v>232</v>
      </c>
      <c r="G7477" s="6" t="s">
        <v>969</v>
      </c>
      <c r="H7477" s="2" t="str">
        <f>INDEX(Δεδομένα!B$1:B$51,MATCH('2020'!G7477,Δεδομένα!A$1:A$51,0))</f>
        <v>ΙΟΝΙΩΝ ΝΗΣΩΝ</v>
      </c>
      <c r="I7477" s="8">
        <f>INDEX(Δεδομένα!E$1:E$13,MATCH('2020'!H7477,Δεδομένα!D$1:D$13,0))</f>
        <v>13</v>
      </c>
      <c r="J7477" s="1">
        <v>44135</v>
      </c>
      <c r="K7477" s="6" t="s">
        <v>3072</v>
      </c>
      <c r="L7477" s="36" t="str">
        <f t="shared" si="464"/>
        <v>31/10/2020 11:52</v>
      </c>
      <c r="M7477" s="1">
        <v>44135</v>
      </c>
      <c r="N7477" s="6" t="s">
        <v>85</v>
      </c>
      <c r="O7477" s="36" t="str">
        <f t="shared" si="465"/>
        <v>31/10/2020 17:50</v>
      </c>
      <c r="P7477" s="46">
        <f t="shared" si="466"/>
        <v>0.24861111111385981</v>
      </c>
      <c r="Q7477" s="48">
        <v>0</v>
      </c>
      <c r="R7477" s="47">
        <f t="shared" si="467"/>
        <v>358.00000000395812</v>
      </c>
      <c r="S7477" s="6" t="s">
        <v>44</v>
      </c>
      <c r="T7477" s="6" t="s">
        <v>973</v>
      </c>
      <c r="U7477" s="6" t="s">
        <v>44</v>
      </c>
      <c r="V7477" s="6" t="s">
        <v>7518</v>
      </c>
      <c r="W7477" s="7">
        <v>0</v>
      </c>
      <c r="X7477" s="7">
        <v>0.3</v>
      </c>
      <c r="Y7477" s="7">
        <v>0</v>
      </c>
      <c r="Z7477" s="7">
        <v>0</v>
      </c>
      <c r="AA7477" s="7">
        <v>0</v>
      </c>
      <c r="AB7477" s="7">
        <v>2</v>
      </c>
      <c r="AC7477" s="7">
        <v>0</v>
      </c>
      <c r="AD7477" s="7">
        <v>0</v>
      </c>
      <c r="AE7477">
        <v>8</v>
      </c>
      <c r="AF7477">
        <v>0</v>
      </c>
      <c r="AG7477">
        <v>0</v>
      </c>
      <c r="AH7477">
        <v>0</v>
      </c>
      <c r="AI7477">
        <v>0</v>
      </c>
      <c r="AJ7477">
        <v>4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  <c r="AQ7477">
        <v>0</v>
      </c>
      <c r="AR7477">
        <v>0</v>
      </c>
    </row>
    <row r="7478" spans="1:44" x14ac:dyDescent="0.25">
      <c r="A7478">
        <v>1602859</v>
      </c>
      <c r="B7478">
        <v>801111</v>
      </c>
      <c r="C7478">
        <v>22.3581533108493</v>
      </c>
      <c r="D7478">
        <v>40.815940513317202</v>
      </c>
      <c r="E7478" s="68" t="s">
        <v>873</v>
      </c>
      <c r="F7478" s="8">
        <f>INDEX(Δεδομένα!$P:$P,MATCH('2020'!E7478,Δεδομένα!$O:$O,0))</f>
        <v>61</v>
      </c>
      <c r="G7478" s="6" t="s">
        <v>874</v>
      </c>
      <c r="H7478" s="2" t="str">
        <f>INDEX(Δεδομένα!B$1:B$51,MATCH('2020'!G7478,Δεδομένα!A$1:A$51,0))</f>
        <v>ΚΕΝΤΡΙΚΗΣ ΜΑΚΕΔΟΝΙΑΣ</v>
      </c>
      <c r="I7478" s="8">
        <f>INDEX(Δεδομένα!E$1:E$13,MATCH('2020'!H7478,Δεδομένα!D$1:D$13,0))</f>
        <v>3</v>
      </c>
      <c r="J7478" s="1">
        <v>44135</v>
      </c>
      <c r="K7478" s="6" t="s">
        <v>2795</v>
      </c>
      <c r="L7478" s="36" t="str">
        <f t="shared" si="464"/>
        <v>31/10/2020 12:42</v>
      </c>
      <c r="M7478" s="1">
        <v>44135</v>
      </c>
      <c r="N7478" s="6" t="s">
        <v>2387</v>
      </c>
      <c r="O7478" s="36" t="str">
        <f t="shared" si="465"/>
        <v>31/10/2020 15:16</v>
      </c>
      <c r="P7478" s="46">
        <f t="shared" si="466"/>
        <v>0.10694444444379769</v>
      </c>
      <c r="Q7478" s="48">
        <v>0</v>
      </c>
      <c r="R7478" s="47">
        <f t="shared" si="467"/>
        <v>153.99999999906868</v>
      </c>
      <c r="S7478" s="6" t="s">
        <v>44</v>
      </c>
      <c r="T7478" s="6" t="s">
        <v>878</v>
      </c>
      <c r="U7478" s="6" t="s">
        <v>2037</v>
      </c>
      <c r="V7478" s="6" t="s">
        <v>7537</v>
      </c>
      <c r="W7478" s="7">
        <v>0</v>
      </c>
      <c r="X7478" s="7">
        <v>0</v>
      </c>
      <c r="Y7478" s="7">
        <v>0</v>
      </c>
      <c r="Z7478" s="7">
        <v>0.5</v>
      </c>
      <c r="AA7478" s="7">
        <v>0</v>
      </c>
      <c r="AB7478" s="7">
        <v>0</v>
      </c>
      <c r="AC7478" s="7">
        <v>0</v>
      </c>
      <c r="AD7478" s="7">
        <v>0</v>
      </c>
      <c r="AE7478">
        <v>2</v>
      </c>
      <c r="AF7478">
        <v>0</v>
      </c>
      <c r="AG7478">
        <v>0</v>
      </c>
      <c r="AH7478">
        <v>0</v>
      </c>
      <c r="AI7478">
        <v>0</v>
      </c>
      <c r="AJ7478">
        <v>1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  <c r="AQ7478">
        <v>0</v>
      </c>
      <c r="AR7478">
        <v>0</v>
      </c>
    </row>
    <row r="7479" spans="1:44" x14ac:dyDescent="0.25">
      <c r="A7479">
        <v>1602875</v>
      </c>
      <c r="B7479">
        <v>801116</v>
      </c>
      <c r="C7479">
        <v>22.219325243242</v>
      </c>
      <c r="D7479">
        <v>40.741840090677002</v>
      </c>
      <c r="E7479" s="68" t="s">
        <v>1122</v>
      </c>
      <c r="F7479" s="8">
        <f>INDEX(Δεδομένα!$P:$P,MATCH('2020'!E7479,Δεδομένα!$O:$O,0))</f>
        <v>253</v>
      </c>
      <c r="G7479" s="6" t="s">
        <v>874</v>
      </c>
      <c r="H7479" s="2" t="str">
        <f>INDEX(Δεδομένα!B$1:B$51,MATCH('2020'!G7479,Δεδομένα!A$1:A$51,0))</f>
        <v>ΚΕΝΤΡΙΚΗΣ ΜΑΚΕΔΟΝΙΑΣ</v>
      </c>
      <c r="I7479" s="8">
        <f>INDEX(Δεδομένα!E$1:E$13,MATCH('2020'!H7479,Δεδομένα!D$1:D$13,0))</f>
        <v>3</v>
      </c>
      <c r="J7479" s="1">
        <v>44135</v>
      </c>
      <c r="K7479" s="6" t="s">
        <v>92</v>
      </c>
      <c r="L7479" s="36" t="str">
        <f t="shared" si="464"/>
        <v>31/10/2020 13:06</v>
      </c>
      <c r="M7479" s="1">
        <v>44135</v>
      </c>
      <c r="N7479" s="6" t="s">
        <v>1370</v>
      </c>
      <c r="O7479" s="36" t="str">
        <f t="shared" si="465"/>
        <v>31/10/2020 15:58</v>
      </c>
      <c r="P7479" s="46">
        <f t="shared" si="466"/>
        <v>0.11944444444816327</v>
      </c>
      <c r="Q7479" s="48">
        <v>0</v>
      </c>
      <c r="R7479" s="47">
        <f t="shared" si="467"/>
        <v>172.0000000053551</v>
      </c>
      <c r="S7479" s="6" t="s">
        <v>44</v>
      </c>
      <c r="T7479" s="6" t="s">
        <v>1507</v>
      </c>
      <c r="U7479" s="6" t="s">
        <v>2428</v>
      </c>
      <c r="V7479" s="6" t="s">
        <v>7538</v>
      </c>
      <c r="W7479" s="7">
        <v>0</v>
      </c>
      <c r="X7479" s="7">
        <v>0</v>
      </c>
      <c r="Y7479" s="7">
        <v>0</v>
      </c>
      <c r="Z7479" s="7">
        <v>0</v>
      </c>
      <c r="AA7479" s="7">
        <v>0</v>
      </c>
      <c r="AB7479" s="7">
        <v>3</v>
      </c>
      <c r="AC7479" s="7">
        <v>0</v>
      </c>
      <c r="AD7479" s="7">
        <v>0</v>
      </c>
      <c r="AE7479">
        <v>2</v>
      </c>
      <c r="AF7479">
        <v>0</v>
      </c>
      <c r="AG7479">
        <v>0</v>
      </c>
      <c r="AH7479">
        <v>0</v>
      </c>
      <c r="AI7479">
        <v>0</v>
      </c>
      <c r="AJ7479">
        <v>1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  <c r="AQ7479">
        <v>0</v>
      </c>
      <c r="AR7479">
        <v>0</v>
      </c>
    </row>
    <row r="7480" spans="1:44" x14ac:dyDescent="0.25">
      <c r="A7480">
        <v>1602886</v>
      </c>
      <c r="B7480">
        <v>801154</v>
      </c>
      <c r="C7480">
        <v>22.317134008171301</v>
      </c>
      <c r="D7480">
        <v>40.762289857231401</v>
      </c>
      <c r="E7480" s="68" t="s">
        <v>873</v>
      </c>
      <c r="F7480" s="8">
        <f>INDEX(Δεδομένα!$P:$P,MATCH('2020'!E7480,Δεδομένα!$O:$O,0))</f>
        <v>61</v>
      </c>
      <c r="G7480" s="6" t="s">
        <v>874</v>
      </c>
      <c r="H7480" s="2" t="str">
        <f>INDEX(Δεδομένα!B$1:B$51,MATCH('2020'!G7480,Δεδομένα!A$1:A$51,0))</f>
        <v>ΚΕΝΤΡΙΚΗΣ ΜΑΚΕΔΟΝΙΑΣ</v>
      </c>
      <c r="I7480" s="8">
        <f>INDEX(Δεδομένα!E$1:E$13,MATCH('2020'!H7480,Δεδομένα!D$1:D$13,0))</f>
        <v>3</v>
      </c>
      <c r="J7480" s="1">
        <v>44135</v>
      </c>
      <c r="K7480" s="6" t="s">
        <v>177</v>
      </c>
      <c r="L7480" s="36" t="str">
        <f t="shared" si="464"/>
        <v>31/10/2020 15:18</v>
      </c>
      <c r="M7480" s="1">
        <v>44135</v>
      </c>
      <c r="N7480" s="6" t="s">
        <v>2059</v>
      </c>
      <c r="O7480" s="36" t="str">
        <f t="shared" si="465"/>
        <v>31/10/2020 15:56</v>
      </c>
      <c r="P7480" s="46">
        <f t="shared" si="466"/>
        <v>2.6388888894871343E-2</v>
      </c>
      <c r="Q7480" s="48">
        <v>0</v>
      </c>
      <c r="R7480" s="47">
        <f t="shared" si="467"/>
        <v>38.000000008614734</v>
      </c>
      <c r="S7480" s="6" t="s">
        <v>44</v>
      </c>
      <c r="T7480" s="6" t="s">
        <v>878</v>
      </c>
      <c r="U7480" s="6" t="s">
        <v>1182</v>
      </c>
      <c r="V7480" s="6" t="s">
        <v>2368</v>
      </c>
      <c r="W7480" s="7">
        <v>0</v>
      </c>
      <c r="X7480" s="7">
        <v>0</v>
      </c>
      <c r="Y7480" s="7">
        <v>0</v>
      </c>
      <c r="Z7480" s="7">
        <v>0</v>
      </c>
      <c r="AA7480" s="7">
        <v>0.2</v>
      </c>
      <c r="AB7480" s="7">
        <v>0</v>
      </c>
      <c r="AC7480" s="7">
        <v>0</v>
      </c>
      <c r="AD7480" s="7">
        <v>0</v>
      </c>
      <c r="AE7480">
        <v>2</v>
      </c>
      <c r="AF7480">
        <v>0</v>
      </c>
      <c r="AG7480">
        <v>0</v>
      </c>
      <c r="AH7480">
        <v>0</v>
      </c>
      <c r="AI7480">
        <v>0</v>
      </c>
      <c r="AJ7480">
        <v>1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  <c r="AQ7480">
        <v>0</v>
      </c>
      <c r="AR7480">
        <v>0</v>
      </c>
    </row>
    <row r="7481" spans="1:44" x14ac:dyDescent="0.25">
      <c r="A7481">
        <v>1607931</v>
      </c>
      <c r="B7481">
        <v>801143</v>
      </c>
      <c r="C7481">
        <v>22.399765827841001</v>
      </c>
      <c r="D7481">
        <v>40.393964550207897</v>
      </c>
      <c r="E7481" s="68" t="s">
        <v>1190</v>
      </c>
      <c r="F7481" s="8">
        <f>INDEX(Δεδομένα!$P:$P,MATCH('2020'!E7481,Δεδομένα!$O:$O,0))</f>
        <v>68</v>
      </c>
      <c r="G7481" s="6" t="s">
        <v>917</v>
      </c>
      <c r="H7481" s="2" t="str">
        <f>INDEX(Δεδομένα!B$1:B$51,MATCH('2020'!G7481,Δεδομένα!A$1:A$51,0))</f>
        <v>ΚΕΝΤΡΙΚΗΣ ΜΑΚΕΔΟΝΙΑΣ</v>
      </c>
      <c r="I7481" s="8">
        <f>INDEX(Δεδομένα!E$1:E$13,MATCH('2020'!H7481,Δεδομένα!D$1:D$13,0))</f>
        <v>3</v>
      </c>
      <c r="J7481" s="1">
        <v>44135</v>
      </c>
      <c r="K7481" s="6" t="s">
        <v>1638</v>
      </c>
      <c r="L7481" s="36" t="str">
        <f t="shared" si="464"/>
        <v>31/10/2020 14:37</v>
      </c>
      <c r="M7481" s="1">
        <v>44135</v>
      </c>
      <c r="N7481" s="6" t="s">
        <v>920</v>
      </c>
      <c r="O7481" s="36" t="str">
        <f t="shared" si="465"/>
        <v>31/10/2020 15:27</v>
      </c>
      <c r="P7481" s="46">
        <f t="shared" si="466"/>
        <v>3.4722222226264421E-2</v>
      </c>
      <c r="Q7481" s="48">
        <v>0</v>
      </c>
      <c r="R7481" s="47">
        <f t="shared" si="467"/>
        <v>50.000000005820766</v>
      </c>
      <c r="S7481" s="6" t="s">
        <v>44</v>
      </c>
      <c r="T7481" s="6" t="s">
        <v>1191</v>
      </c>
      <c r="U7481" s="6" t="s">
        <v>2033</v>
      </c>
      <c r="V7481" s="6" t="s">
        <v>7542</v>
      </c>
      <c r="W7481" s="7">
        <v>0</v>
      </c>
      <c r="X7481" s="7">
        <v>3</v>
      </c>
      <c r="Y7481" s="7">
        <v>0</v>
      </c>
      <c r="Z7481" s="7">
        <v>0</v>
      </c>
      <c r="AA7481" s="7">
        <v>0</v>
      </c>
      <c r="AB7481" s="7">
        <v>3</v>
      </c>
      <c r="AC7481" s="7">
        <v>0</v>
      </c>
      <c r="AD7481" s="7">
        <v>0</v>
      </c>
      <c r="AE7481">
        <v>4</v>
      </c>
      <c r="AF7481">
        <v>0</v>
      </c>
      <c r="AG7481">
        <v>0</v>
      </c>
      <c r="AH7481">
        <v>0</v>
      </c>
      <c r="AI7481">
        <v>0</v>
      </c>
      <c r="AJ7481">
        <v>2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  <c r="AQ7481">
        <v>0</v>
      </c>
      <c r="AR7481">
        <v>0</v>
      </c>
    </row>
    <row r="7482" spans="1:44" x14ac:dyDescent="0.25">
      <c r="A7482">
        <v>1620998</v>
      </c>
      <c r="B7482">
        <v>801139</v>
      </c>
      <c r="C7482">
        <v>23.992431565497501</v>
      </c>
      <c r="D7482">
        <v>40.368273895704903</v>
      </c>
      <c r="E7482" s="68" t="s">
        <v>2024</v>
      </c>
      <c r="F7482" s="8">
        <f>INDEX(Δεδομένα!$P:$P,MATCH('2020'!E7482,Δεδομένα!$O:$O,0))</f>
        <v>55</v>
      </c>
      <c r="G7482" s="6" t="s">
        <v>1093</v>
      </c>
      <c r="H7482" s="2" t="str">
        <f>INDEX(Δεδομένα!B$1:B$51,MATCH('2020'!G7482,Δεδομένα!A$1:A$51,0))</f>
        <v>ΚΕΝΤΡΙΚΗΣ ΜΑΚΕΔΟΝΙΑΣ</v>
      </c>
      <c r="I7482" s="8">
        <f>INDEX(Δεδομένα!E$1:E$13,MATCH('2020'!H7482,Δεδομένα!D$1:D$13,0))</f>
        <v>3</v>
      </c>
      <c r="J7482" s="1">
        <v>44135</v>
      </c>
      <c r="K7482" s="6" t="s">
        <v>1632</v>
      </c>
      <c r="L7482" s="36" t="str">
        <f t="shared" si="464"/>
        <v>31/10/2020 14:04</v>
      </c>
      <c r="M7482" s="1">
        <v>44135</v>
      </c>
      <c r="N7482" s="6" t="s">
        <v>600</v>
      </c>
      <c r="O7482" s="36" t="str">
        <f t="shared" si="465"/>
        <v>31/10/2020 21:45</v>
      </c>
      <c r="P7482" s="46">
        <f t="shared" si="466"/>
        <v>0.32013888889196096</v>
      </c>
      <c r="Q7482" s="48">
        <v>0</v>
      </c>
      <c r="R7482" s="47">
        <f t="shared" si="467"/>
        <v>461.00000000442378</v>
      </c>
      <c r="S7482" s="6" t="s">
        <v>44</v>
      </c>
      <c r="T7482" s="6" t="s">
        <v>1095</v>
      </c>
      <c r="U7482" s="6" t="s">
        <v>7328</v>
      </c>
      <c r="V7482" s="6" t="s">
        <v>7329</v>
      </c>
      <c r="W7482" s="7">
        <v>0</v>
      </c>
      <c r="X7482" s="7">
        <v>5</v>
      </c>
      <c r="Y7482" s="7">
        <v>0</v>
      </c>
      <c r="Z7482" s="7">
        <v>30</v>
      </c>
      <c r="AA7482" s="7">
        <v>0</v>
      </c>
      <c r="AB7482" s="7">
        <v>0</v>
      </c>
      <c r="AC7482" s="7">
        <v>0</v>
      </c>
      <c r="AD7482" s="7">
        <v>0</v>
      </c>
      <c r="AE7482">
        <v>12</v>
      </c>
      <c r="AF7482">
        <v>0</v>
      </c>
      <c r="AG7482">
        <v>0</v>
      </c>
      <c r="AH7482">
        <v>0</v>
      </c>
      <c r="AI7482">
        <v>2</v>
      </c>
      <c r="AJ7482">
        <v>6</v>
      </c>
      <c r="AK7482">
        <v>0</v>
      </c>
      <c r="AL7482">
        <v>1</v>
      </c>
      <c r="AM7482">
        <v>0</v>
      </c>
      <c r="AN7482">
        <v>0</v>
      </c>
      <c r="AO7482">
        <v>0</v>
      </c>
      <c r="AP7482">
        <v>0</v>
      </c>
      <c r="AQ7482">
        <v>0</v>
      </c>
      <c r="AR7482">
        <v>0</v>
      </c>
    </row>
    <row r="7483" spans="1:44" x14ac:dyDescent="0.25">
      <c r="A7483">
        <v>1608856</v>
      </c>
      <c r="B7483">
        <v>801331</v>
      </c>
      <c r="C7483">
        <v>21.570517526468901</v>
      </c>
      <c r="D7483">
        <v>38.419729308529298</v>
      </c>
      <c r="E7483" s="68" t="s">
        <v>334</v>
      </c>
      <c r="F7483" s="8">
        <f>INDEX(Δεδομένα!$P:$P,MATCH('2020'!E7483,Δεδομένα!$O:$O,0))</f>
        <v>127</v>
      </c>
      <c r="G7483" s="6" t="s">
        <v>335</v>
      </c>
      <c r="H7483" s="2" t="str">
        <f>INDEX(Δεδομένα!B$1:B$51,MATCH('2020'!G7483,Δεδομένα!A$1:A$51,0))</f>
        <v>ΔΥΤΙΚΗΣ ΕΛΛΑΔΟΣ</v>
      </c>
      <c r="I7483" s="8">
        <f>INDEX(Δεδομένα!E$1:E$13,MATCH('2020'!H7483,Δεδομένα!D$1:D$13,0))</f>
        <v>7</v>
      </c>
      <c r="J7483" s="1">
        <v>44136</v>
      </c>
      <c r="K7483" s="6" t="s">
        <v>295</v>
      </c>
      <c r="L7483" s="36" t="str">
        <f t="shared" si="464"/>
        <v>01/11/2020 09:47</v>
      </c>
      <c r="M7483" s="1">
        <v>44136</v>
      </c>
      <c r="N7483" s="6" t="s">
        <v>286</v>
      </c>
      <c r="O7483" s="36" t="str">
        <f t="shared" si="465"/>
        <v>01/11/2020 10:50</v>
      </c>
      <c r="P7483" s="46">
        <f t="shared" si="466"/>
        <v>4.3750000004365575E-2</v>
      </c>
      <c r="Q7483" s="48">
        <v>0</v>
      </c>
      <c r="R7483" s="47">
        <f t="shared" si="467"/>
        <v>63.000000006286427</v>
      </c>
      <c r="S7483" s="6" t="s">
        <v>44</v>
      </c>
      <c r="T7483" s="6" t="s">
        <v>343</v>
      </c>
      <c r="U7483" s="6" t="s">
        <v>44</v>
      </c>
      <c r="V7483" s="6" t="s">
        <v>7549</v>
      </c>
      <c r="W7483" s="7">
        <v>0</v>
      </c>
      <c r="X7483" s="7">
        <v>0.1</v>
      </c>
      <c r="Y7483" s="7">
        <v>0</v>
      </c>
      <c r="Z7483" s="7">
        <v>0</v>
      </c>
      <c r="AA7483" s="7">
        <v>0</v>
      </c>
      <c r="AB7483" s="7">
        <v>0</v>
      </c>
      <c r="AC7483" s="7">
        <v>0</v>
      </c>
      <c r="AD7483" s="7">
        <v>0</v>
      </c>
      <c r="AE7483">
        <v>4</v>
      </c>
      <c r="AF7483">
        <v>0</v>
      </c>
      <c r="AG7483">
        <v>1</v>
      </c>
      <c r="AH7483">
        <v>0</v>
      </c>
      <c r="AI7483">
        <v>0</v>
      </c>
      <c r="AJ7483">
        <v>2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  <c r="AQ7483">
        <v>0</v>
      </c>
      <c r="AR7483">
        <v>0</v>
      </c>
    </row>
    <row r="7484" spans="1:44" x14ac:dyDescent="0.25">
      <c r="A7484">
        <v>1608861</v>
      </c>
      <c r="B7484">
        <v>801523</v>
      </c>
      <c r="C7484">
        <v>21.230651495801499</v>
      </c>
      <c r="D7484">
        <v>38.359807744877699</v>
      </c>
      <c r="E7484" s="68" t="s">
        <v>334</v>
      </c>
      <c r="F7484" s="8">
        <f>INDEX(Δεδομένα!$P:$P,MATCH('2020'!E7484,Δεδομένα!$O:$O,0))</f>
        <v>127</v>
      </c>
      <c r="G7484" s="6" t="s">
        <v>335</v>
      </c>
      <c r="H7484" s="2" t="str">
        <f>INDEX(Δεδομένα!B$1:B$51,MATCH('2020'!G7484,Δεδομένα!A$1:A$51,0))</f>
        <v>ΔΥΤΙΚΗΣ ΕΛΛΑΔΟΣ</v>
      </c>
      <c r="I7484" s="8">
        <f>INDEX(Δεδομένα!E$1:E$13,MATCH('2020'!H7484,Δεδομένα!D$1:D$13,0))</f>
        <v>7</v>
      </c>
      <c r="J7484" s="1">
        <v>44136</v>
      </c>
      <c r="K7484" s="6" t="s">
        <v>262</v>
      </c>
      <c r="L7484" s="36" t="str">
        <f t="shared" si="464"/>
        <v>01/11/2020 17:49</v>
      </c>
      <c r="M7484" s="1">
        <v>44136</v>
      </c>
      <c r="N7484" s="6" t="s">
        <v>263</v>
      </c>
      <c r="O7484" s="36" t="str">
        <f t="shared" si="465"/>
        <v>01/11/2020 18:35</v>
      </c>
      <c r="P7484" s="46">
        <f t="shared" si="466"/>
        <v>3.1944444446708076E-2</v>
      </c>
      <c r="Q7484" s="48">
        <v>0</v>
      </c>
      <c r="R7484" s="47">
        <f t="shared" si="467"/>
        <v>46.000000003259629</v>
      </c>
      <c r="S7484" s="6" t="s">
        <v>44</v>
      </c>
      <c r="T7484" s="6" t="s">
        <v>343</v>
      </c>
      <c r="U7484" s="6" t="s">
        <v>44</v>
      </c>
      <c r="V7484" s="6" t="s">
        <v>4189</v>
      </c>
      <c r="W7484" s="7">
        <v>0</v>
      </c>
      <c r="X7484" s="7">
        <v>0</v>
      </c>
      <c r="Y7484" s="7">
        <v>0</v>
      </c>
      <c r="Z7484" s="7">
        <v>0</v>
      </c>
      <c r="AA7484" s="7">
        <v>0.2</v>
      </c>
      <c r="AB7484" s="7">
        <v>0</v>
      </c>
      <c r="AC7484" s="7">
        <v>0</v>
      </c>
      <c r="AD7484" s="7">
        <v>0</v>
      </c>
      <c r="AE7484">
        <v>2</v>
      </c>
      <c r="AF7484">
        <v>0</v>
      </c>
      <c r="AG7484">
        <v>0</v>
      </c>
      <c r="AH7484">
        <v>0</v>
      </c>
      <c r="AI7484">
        <v>0</v>
      </c>
      <c r="AJ7484">
        <v>1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0</v>
      </c>
      <c r="AR7484">
        <v>0</v>
      </c>
    </row>
    <row r="7485" spans="1:44" x14ac:dyDescent="0.25">
      <c r="A7485">
        <v>1607988</v>
      </c>
      <c r="B7485">
        <v>801471</v>
      </c>
      <c r="C7485">
        <v>24.005988810478399</v>
      </c>
      <c r="D7485">
        <v>41.182963340961699</v>
      </c>
      <c r="E7485" s="68" t="s">
        <v>109</v>
      </c>
      <c r="F7485" s="8">
        <f>INDEX(Δεδομένα!$P:$P,MATCH('2020'!E7485,Δεδομένα!$O:$O,0))</f>
        <v>27</v>
      </c>
      <c r="G7485" s="6" t="s">
        <v>110</v>
      </c>
      <c r="H7485" s="2" t="str">
        <f>INDEX(Δεδομένα!B$1:B$51,MATCH('2020'!G7485,Δεδομένα!A$1:A$51,0))</f>
        <v>ΑΝΑΤΟΛΙΚΗΣ ΜΑΚΕΔΟΝΙΑΣ ΚΑΙ ΘΡΑΚΗΣ</v>
      </c>
      <c r="I7485" s="8">
        <f>INDEX(Δεδομένα!E$1:E$13,MATCH('2020'!H7485,Δεδομένα!D$1:D$13,0))</f>
        <v>2</v>
      </c>
      <c r="J7485" s="1">
        <v>44136</v>
      </c>
      <c r="K7485" s="6" t="s">
        <v>1257</v>
      </c>
      <c r="L7485" s="36" t="str">
        <f t="shared" si="464"/>
        <v>01/11/2020 16:17</v>
      </c>
      <c r="M7485" s="1">
        <v>44136</v>
      </c>
      <c r="N7485" s="6" t="s">
        <v>209</v>
      </c>
      <c r="O7485" s="36" t="str">
        <f t="shared" si="465"/>
        <v>01/11/2020 18:30</v>
      </c>
      <c r="P7485" s="46">
        <f t="shared" si="466"/>
        <v>9.2361111113859806E-2</v>
      </c>
      <c r="Q7485" s="48">
        <v>0</v>
      </c>
      <c r="R7485" s="47">
        <f t="shared" si="467"/>
        <v>133.00000000395812</v>
      </c>
      <c r="S7485" s="6" t="s">
        <v>44</v>
      </c>
      <c r="T7485" s="6" t="s">
        <v>1930</v>
      </c>
      <c r="U7485" s="6" t="s">
        <v>44</v>
      </c>
      <c r="V7485" s="6" t="s">
        <v>7557</v>
      </c>
      <c r="W7485" s="7">
        <v>0</v>
      </c>
      <c r="X7485" s="7">
        <v>0</v>
      </c>
      <c r="Y7485" s="7">
        <v>0</v>
      </c>
      <c r="Z7485" s="7">
        <v>0</v>
      </c>
      <c r="AA7485" s="7">
        <v>0</v>
      </c>
      <c r="AB7485" s="7">
        <v>0</v>
      </c>
      <c r="AC7485" s="7">
        <v>0</v>
      </c>
      <c r="AD7485" s="7">
        <v>1</v>
      </c>
      <c r="AE7485">
        <v>3</v>
      </c>
      <c r="AF7485">
        <v>0</v>
      </c>
      <c r="AG7485">
        <v>0</v>
      </c>
      <c r="AH7485">
        <v>0</v>
      </c>
      <c r="AI7485">
        <v>0</v>
      </c>
      <c r="AJ7485">
        <v>1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</row>
    <row r="7486" spans="1:44" x14ac:dyDescent="0.25">
      <c r="A7486">
        <v>1602925</v>
      </c>
      <c r="B7486">
        <v>801495</v>
      </c>
      <c r="C7486">
        <v>22.3282162648539</v>
      </c>
      <c r="D7486">
        <v>40.495061438879198</v>
      </c>
      <c r="E7486" s="68" t="s">
        <v>852</v>
      </c>
      <c r="F7486" s="8">
        <f>INDEX(Δεδομένα!$P:$P,MATCH('2020'!E7486,Δεδομένα!$O:$O,0))</f>
        <v>63</v>
      </c>
      <c r="G7486" s="6" t="s">
        <v>238</v>
      </c>
      <c r="H7486" s="2" t="str">
        <f>INDEX(Δεδομένα!B$1:B$51,MATCH('2020'!G7486,Δεδομένα!A$1:A$51,0))</f>
        <v>ΚΕΝΤΡΙΚΗΣ ΜΑΚΕΔΟΝΙΑΣ</v>
      </c>
      <c r="I7486" s="8">
        <f>INDEX(Δεδομένα!E$1:E$13,MATCH('2020'!H7486,Δεδομένα!D$1:D$13,0))</f>
        <v>3</v>
      </c>
      <c r="J7486" s="1">
        <v>44136</v>
      </c>
      <c r="K7486" s="6" t="s">
        <v>418</v>
      </c>
      <c r="L7486" s="36" t="str">
        <f t="shared" si="464"/>
        <v>01/11/2020 18:45</v>
      </c>
      <c r="M7486" s="1">
        <v>44136</v>
      </c>
      <c r="N7486" s="6" t="s">
        <v>418</v>
      </c>
      <c r="O7486" s="36" t="str">
        <f t="shared" si="465"/>
        <v>01/11/2020 18:45</v>
      </c>
      <c r="P7486" s="46">
        <f t="shared" si="466"/>
        <v>0</v>
      </c>
      <c r="Q7486" s="48">
        <v>0</v>
      </c>
      <c r="R7486" s="47">
        <f t="shared" si="467"/>
        <v>0</v>
      </c>
      <c r="S7486" s="6" t="s">
        <v>44</v>
      </c>
      <c r="T7486" s="6" t="s">
        <v>853</v>
      </c>
      <c r="U7486" s="6" t="s">
        <v>7029</v>
      </c>
      <c r="V7486" s="6" t="s">
        <v>7558</v>
      </c>
      <c r="W7486" s="7">
        <v>0</v>
      </c>
      <c r="X7486" s="7">
        <v>0</v>
      </c>
      <c r="Y7486" s="7">
        <v>0</v>
      </c>
      <c r="Z7486" s="7">
        <v>0</v>
      </c>
      <c r="AA7486" s="7">
        <v>0.5</v>
      </c>
      <c r="AB7486" s="7">
        <v>0</v>
      </c>
      <c r="AC7486" s="7">
        <v>0</v>
      </c>
      <c r="AD7486" s="7">
        <v>0</v>
      </c>
      <c r="AE7486">
        <v>3</v>
      </c>
      <c r="AF7486">
        <v>0</v>
      </c>
      <c r="AG7486">
        <v>0</v>
      </c>
      <c r="AH7486">
        <v>0</v>
      </c>
      <c r="AI7486">
        <v>0</v>
      </c>
      <c r="AJ7486">
        <v>1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</row>
    <row r="7487" spans="1:44" x14ac:dyDescent="0.25">
      <c r="A7487">
        <v>1603843</v>
      </c>
      <c r="B7487">
        <v>801399</v>
      </c>
      <c r="C7487">
        <v>25.018216836452702</v>
      </c>
      <c r="D7487">
        <v>35.117399979936998</v>
      </c>
      <c r="E7487" s="68" t="s">
        <v>559</v>
      </c>
      <c r="F7487" s="8">
        <f>INDEX(Δεδομένα!$P:$P,MATCH('2020'!E7487,Δεδομένα!$O:$O,0))</f>
        <v>209</v>
      </c>
      <c r="G7487" s="6" t="s">
        <v>560</v>
      </c>
      <c r="H7487" s="2" t="str">
        <f>INDEX(Δεδομένα!B$1:B$51,MATCH('2020'!G7487,Δεδομένα!A$1:A$51,0))</f>
        <v>ΚΡΗΤΗΣ</v>
      </c>
      <c r="I7487" s="8">
        <f>INDEX(Δεδομένα!E$1:E$13,MATCH('2020'!H7487,Δεδομένα!D$1:D$13,0))</f>
        <v>12</v>
      </c>
      <c r="J7487" s="1">
        <v>44136</v>
      </c>
      <c r="K7487" s="6" t="s">
        <v>481</v>
      </c>
      <c r="L7487" s="36" t="str">
        <f t="shared" si="464"/>
        <v>01/11/2020 12:50</v>
      </c>
      <c r="M7487" s="1">
        <v>44136</v>
      </c>
      <c r="N7487" s="6" t="s">
        <v>209</v>
      </c>
      <c r="O7487" s="36" t="str">
        <f t="shared" si="465"/>
        <v>01/11/2020 18:30</v>
      </c>
      <c r="P7487" s="46">
        <f t="shared" si="466"/>
        <v>0.23611111111677019</v>
      </c>
      <c r="Q7487" s="48">
        <v>0</v>
      </c>
      <c r="R7487" s="47">
        <f t="shared" si="467"/>
        <v>340.00000000814907</v>
      </c>
      <c r="S7487" s="6" t="s">
        <v>44</v>
      </c>
      <c r="T7487" s="6" t="s">
        <v>565</v>
      </c>
      <c r="U7487" s="6" t="s">
        <v>587</v>
      </c>
      <c r="V7487" s="6" t="s">
        <v>7553</v>
      </c>
      <c r="W7487" s="7">
        <v>0</v>
      </c>
      <c r="X7487" s="7">
        <v>0</v>
      </c>
      <c r="Y7487" s="7">
        <v>0</v>
      </c>
      <c r="Z7487" s="7">
        <v>2</v>
      </c>
      <c r="AA7487" s="7">
        <v>0</v>
      </c>
      <c r="AB7487" s="7">
        <v>0</v>
      </c>
      <c r="AC7487" s="7">
        <v>0</v>
      </c>
      <c r="AD7487" s="7">
        <v>0</v>
      </c>
      <c r="AE7487">
        <v>6</v>
      </c>
      <c r="AF7487">
        <v>0</v>
      </c>
      <c r="AG7487">
        <v>0</v>
      </c>
      <c r="AH7487">
        <v>0</v>
      </c>
      <c r="AI7487">
        <v>0</v>
      </c>
      <c r="AJ7487">
        <v>3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</row>
    <row r="7488" spans="1:44" x14ac:dyDescent="0.25">
      <c r="A7488">
        <v>1602700</v>
      </c>
      <c r="B7488">
        <v>801501</v>
      </c>
      <c r="C7488">
        <v>25.187496037129701</v>
      </c>
      <c r="D7488">
        <v>35.261494751435599</v>
      </c>
      <c r="E7488" s="68" t="s">
        <v>687</v>
      </c>
      <c r="F7488" s="8">
        <f>INDEX(Δεδομένα!$P:$P,MATCH('2020'!E7488,Δεδομένα!$O:$O,0))</f>
        <v>213</v>
      </c>
      <c r="G7488" s="6" t="s">
        <v>560</v>
      </c>
      <c r="H7488" s="2" t="str">
        <f>INDEX(Δεδομένα!B$1:B$51,MATCH('2020'!G7488,Δεδομένα!A$1:A$51,0))</f>
        <v>ΚΡΗΤΗΣ</v>
      </c>
      <c r="I7488" s="8">
        <f>INDEX(Δεδομένα!E$1:E$13,MATCH('2020'!H7488,Δεδομένα!D$1:D$13,0))</f>
        <v>12</v>
      </c>
      <c r="J7488" s="1">
        <v>44136</v>
      </c>
      <c r="K7488" s="6" t="s">
        <v>255</v>
      </c>
      <c r="L7488" s="36" t="str">
        <f t="shared" si="464"/>
        <v>01/11/2020 17:45</v>
      </c>
      <c r="M7488" s="1">
        <v>44136</v>
      </c>
      <c r="N7488" s="6" t="s">
        <v>1399</v>
      </c>
      <c r="O7488" s="36" t="str">
        <f t="shared" si="465"/>
        <v>01/11/2020 19:40</v>
      </c>
      <c r="P7488" s="46">
        <f t="shared" si="466"/>
        <v>7.9861111109494232E-2</v>
      </c>
      <c r="Q7488" s="48">
        <v>0</v>
      </c>
      <c r="R7488" s="47">
        <f t="shared" si="467"/>
        <v>114.99999999767169</v>
      </c>
      <c r="S7488" s="6" t="s">
        <v>44</v>
      </c>
      <c r="T7488" s="6" t="s">
        <v>630</v>
      </c>
      <c r="U7488" s="6" t="s">
        <v>7559</v>
      </c>
      <c r="V7488" s="6" t="s">
        <v>7559</v>
      </c>
      <c r="W7488" s="7">
        <v>0</v>
      </c>
      <c r="X7488" s="7">
        <v>0</v>
      </c>
      <c r="Y7488" s="7">
        <v>0</v>
      </c>
      <c r="Z7488" s="7">
        <v>0</v>
      </c>
      <c r="AA7488" s="7">
        <v>0</v>
      </c>
      <c r="AB7488" s="7">
        <v>0</v>
      </c>
      <c r="AC7488" s="7">
        <v>0.2</v>
      </c>
      <c r="AD7488" s="7">
        <v>0</v>
      </c>
      <c r="AE7488">
        <v>4</v>
      </c>
      <c r="AF7488">
        <v>0</v>
      </c>
      <c r="AG7488">
        <v>0</v>
      </c>
      <c r="AH7488">
        <v>0</v>
      </c>
      <c r="AI7488">
        <v>0</v>
      </c>
      <c r="AJ7488">
        <v>2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</row>
    <row r="7489" spans="1:44" x14ac:dyDescent="0.25">
      <c r="A7489">
        <v>1602823</v>
      </c>
      <c r="B7489">
        <v>801534</v>
      </c>
      <c r="C7489">
        <v>25.0838279664457</v>
      </c>
      <c r="D7489">
        <v>35.1755238510301</v>
      </c>
      <c r="E7489" s="68" t="s">
        <v>687</v>
      </c>
      <c r="F7489" s="8">
        <f>INDEX(Δεδομένα!$P:$P,MATCH('2020'!E7489,Δεδομένα!$O:$O,0))</f>
        <v>213</v>
      </c>
      <c r="G7489" s="6" t="s">
        <v>560</v>
      </c>
      <c r="H7489" s="2" t="str">
        <f>INDEX(Δεδομένα!B$1:B$51,MATCH('2020'!G7489,Δεδομένα!A$1:A$51,0))</f>
        <v>ΚΡΗΤΗΣ</v>
      </c>
      <c r="I7489" s="8">
        <f>INDEX(Δεδομένα!E$1:E$13,MATCH('2020'!H7489,Δεδομένα!D$1:D$13,0))</f>
        <v>12</v>
      </c>
      <c r="J7489" s="1">
        <v>44136</v>
      </c>
      <c r="K7489" s="6" t="s">
        <v>485</v>
      </c>
      <c r="L7489" s="36" t="str">
        <f t="shared" si="464"/>
        <v>01/11/2020 18:46</v>
      </c>
      <c r="M7489" s="1">
        <v>44136</v>
      </c>
      <c r="N7489" s="6" t="s">
        <v>117</v>
      </c>
      <c r="O7489" s="36" t="str">
        <f t="shared" si="465"/>
        <v>01/11/2020 20:00</v>
      </c>
      <c r="P7489" s="46">
        <f t="shared" si="466"/>
        <v>5.1388888889050577E-2</v>
      </c>
      <c r="Q7489" s="48">
        <v>0</v>
      </c>
      <c r="R7489" s="47">
        <f t="shared" si="467"/>
        <v>74.000000000232831</v>
      </c>
      <c r="S7489" s="6" t="s">
        <v>44</v>
      </c>
      <c r="T7489" s="6" t="s">
        <v>697</v>
      </c>
      <c r="U7489" s="6" t="s">
        <v>44</v>
      </c>
      <c r="V7489" s="6" t="s">
        <v>7563</v>
      </c>
      <c r="W7489" s="7">
        <v>0</v>
      </c>
      <c r="X7489" s="7">
        <v>0</v>
      </c>
      <c r="Y7489" s="7">
        <v>0</v>
      </c>
      <c r="Z7489" s="7">
        <v>0</v>
      </c>
      <c r="AA7489" s="7">
        <v>0</v>
      </c>
      <c r="AB7489" s="7">
        <v>2</v>
      </c>
      <c r="AC7489" s="7">
        <v>0</v>
      </c>
      <c r="AD7489" s="7">
        <v>0</v>
      </c>
      <c r="AE7489">
        <v>2</v>
      </c>
      <c r="AF7489">
        <v>0</v>
      </c>
      <c r="AG7489">
        <v>0</v>
      </c>
      <c r="AH7489">
        <v>0</v>
      </c>
      <c r="AI7489">
        <v>0</v>
      </c>
      <c r="AJ7489">
        <v>1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</row>
    <row r="7490" spans="1:44" x14ac:dyDescent="0.25">
      <c r="A7490">
        <v>1608191</v>
      </c>
      <c r="B7490">
        <v>801541</v>
      </c>
      <c r="C7490">
        <v>24.999928080818201</v>
      </c>
      <c r="D7490">
        <v>35.120319132120301</v>
      </c>
      <c r="E7490" s="68" t="s">
        <v>559</v>
      </c>
      <c r="F7490" s="8">
        <f>INDEX(Δεδομένα!$P:$P,MATCH('2020'!E7490,Δεδομένα!$O:$O,0))</f>
        <v>209</v>
      </c>
      <c r="G7490" s="6" t="s">
        <v>560</v>
      </c>
      <c r="H7490" s="2" t="str">
        <f>INDEX(Δεδομένα!B$1:B$51,MATCH('2020'!G7490,Δεδομένα!A$1:A$51,0))</f>
        <v>ΚΡΗΤΗΣ</v>
      </c>
      <c r="I7490" s="8">
        <f>INDEX(Δεδομένα!E$1:E$13,MATCH('2020'!H7490,Δεδομένα!D$1:D$13,0))</f>
        <v>12</v>
      </c>
      <c r="J7490" s="1">
        <v>44136</v>
      </c>
      <c r="K7490" s="6" t="s">
        <v>533</v>
      </c>
      <c r="L7490" s="36" t="str">
        <f t="shared" si="464"/>
        <v>01/11/2020 19:18</v>
      </c>
      <c r="M7490" s="1">
        <v>44136</v>
      </c>
      <c r="N7490" s="6" t="s">
        <v>614</v>
      </c>
      <c r="O7490" s="36" t="str">
        <f t="shared" si="465"/>
        <v>01/11/2020 21:30</v>
      </c>
      <c r="P7490" s="46">
        <f t="shared" si="466"/>
        <v>9.1666666667151731E-2</v>
      </c>
      <c r="Q7490" s="48">
        <v>0</v>
      </c>
      <c r="R7490" s="47">
        <f t="shared" si="467"/>
        <v>132.00000000069849</v>
      </c>
      <c r="S7490" s="6" t="s">
        <v>44</v>
      </c>
      <c r="T7490" s="6" t="s">
        <v>565</v>
      </c>
      <c r="U7490" s="6" t="s">
        <v>587</v>
      </c>
      <c r="V7490" s="6" t="s">
        <v>587</v>
      </c>
      <c r="W7490" s="7">
        <v>0</v>
      </c>
      <c r="X7490" s="7">
        <v>0</v>
      </c>
      <c r="Y7490" s="7">
        <v>0</v>
      </c>
      <c r="Z7490" s="7">
        <v>0.5</v>
      </c>
      <c r="AA7490" s="7">
        <v>0</v>
      </c>
      <c r="AB7490" s="7">
        <v>0</v>
      </c>
      <c r="AC7490" s="7">
        <v>0</v>
      </c>
      <c r="AD7490" s="7">
        <v>0</v>
      </c>
      <c r="AE7490">
        <v>2</v>
      </c>
      <c r="AF7490">
        <v>0</v>
      </c>
      <c r="AG7490">
        <v>0</v>
      </c>
      <c r="AH7490">
        <v>0</v>
      </c>
      <c r="AI7490">
        <v>0</v>
      </c>
      <c r="AJ7490">
        <v>1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</row>
    <row r="7491" spans="1:44" x14ac:dyDescent="0.25">
      <c r="A7491">
        <v>1611407</v>
      </c>
      <c r="B7491">
        <v>801542</v>
      </c>
      <c r="C7491">
        <v>24.984563807723902</v>
      </c>
      <c r="D7491">
        <v>35.056473056415598</v>
      </c>
      <c r="E7491" s="68" t="s">
        <v>559</v>
      </c>
      <c r="F7491" s="8">
        <f>INDEX(Δεδομένα!$P:$P,MATCH('2020'!E7491,Δεδομένα!$O:$O,0))</f>
        <v>209</v>
      </c>
      <c r="G7491" s="6" t="s">
        <v>560</v>
      </c>
      <c r="H7491" s="2" t="str">
        <f>INDEX(Δεδομένα!B$1:B$51,MATCH('2020'!G7491,Δεδομένα!A$1:A$51,0))</f>
        <v>ΚΡΗΤΗΣ</v>
      </c>
      <c r="I7491" s="8">
        <f>INDEX(Δεδομένα!E$1:E$13,MATCH('2020'!H7491,Δεδομένα!D$1:D$13,0))</f>
        <v>12</v>
      </c>
      <c r="J7491" s="1">
        <v>44136</v>
      </c>
      <c r="K7491" s="6" t="s">
        <v>760</v>
      </c>
      <c r="L7491" s="36" t="str">
        <f t="shared" ref="L7491:L7554" si="468">_xlfn.CONCAT(TEXT(J7491,"ηη/μμ/εεε")," ",TEXT(K7491,"ωω:λλ"))</f>
        <v>01/11/2020 19:24</v>
      </c>
      <c r="M7491" s="1">
        <v>44136</v>
      </c>
      <c r="N7491" s="6" t="s">
        <v>2746</v>
      </c>
      <c r="O7491" s="36" t="str">
        <f t="shared" ref="O7491:O7554" si="469">_xlfn.CONCAT(TEXT(M7491,"ηη/μμ/εεε")," ",TEXT(N7491,"ωω:λλ"))</f>
        <v>01/11/2020 21:44</v>
      </c>
      <c r="P7491" s="46">
        <f t="shared" ref="P7491:P7554" si="470">O7491-L7491</f>
        <v>9.7222222218988463E-2</v>
      </c>
      <c r="Q7491" s="48">
        <v>0</v>
      </c>
      <c r="R7491" s="47">
        <f t="shared" ref="R7491:R7554" si="471">P7491*(24*60)</f>
        <v>139.99999999534339</v>
      </c>
      <c r="S7491" s="6" t="s">
        <v>44</v>
      </c>
      <c r="T7491" s="6" t="s">
        <v>565</v>
      </c>
      <c r="U7491" s="6" t="s">
        <v>7564</v>
      </c>
      <c r="V7491" s="6" t="s">
        <v>7565</v>
      </c>
      <c r="W7491" s="7">
        <v>0</v>
      </c>
      <c r="X7491" s="7">
        <v>0</v>
      </c>
      <c r="Y7491" s="7">
        <v>0</v>
      </c>
      <c r="Z7491" s="7">
        <v>0</v>
      </c>
      <c r="AA7491" s="7">
        <v>0</v>
      </c>
      <c r="AB7491" s="7">
        <v>0.1</v>
      </c>
      <c r="AC7491" s="7">
        <v>0</v>
      </c>
      <c r="AD7491" s="7">
        <v>0</v>
      </c>
      <c r="AE7491">
        <v>4</v>
      </c>
      <c r="AF7491">
        <v>0</v>
      </c>
      <c r="AG7491">
        <v>0</v>
      </c>
      <c r="AH7491">
        <v>0</v>
      </c>
      <c r="AI7491">
        <v>0</v>
      </c>
      <c r="AJ7491">
        <v>2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</row>
    <row r="7492" spans="1:44" x14ac:dyDescent="0.25">
      <c r="A7492">
        <v>1602924</v>
      </c>
      <c r="B7492">
        <v>801444</v>
      </c>
      <c r="C7492">
        <v>22.586814302002399</v>
      </c>
      <c r="D7492">
        <v>40.6972191358687</v>
      </c>
      <c r="E7492" s="68" t="s">
        <v>1668</v>
      </c>
      <c r="F7492" s="8">
        <f>INDEX(Δεδομένα!$P:$P,MATCH('2020'!E7492,Δεδομένα!$O:$O,0))</f>
        <v>257</v>
      </c>
      <c r="G7492" s="6" t="s">
        <v>170</v>
      </c>
      <c r="H7492" s="2" t="str">
        <f>INDEX(Δεδομένα!B$1:B$51,MATCH('2020'!G7492,Δεδομένα!A$1:A$51,0))</f>
        <v>ΚΕΝΤΡΙΚΗΣ ΜΑΚΕΔΟΝΙΑΣ</v>
      </c>
      <c r="I7492" s="8">
        <f>INDEX(Δεδομένα!E$1:E$13,MATCH('2020'!H7492,Δεδομένα!D$1:D$13,0))</f>
        <v>3</v>
      </c>
      <c r="J7492" s="1">
        <v>44136</v>
      </c>
      <c r="K7492" s="6" t="s">
        <v>384</v>
      </c>
      <c r="L7492" s="36" t="str">
        <f t="shared" si="468"/>
        <v>01/11/2020 14:45</v>
      </c>
      <c r="M7492" s="1">
        <v>44136</v>
      </c>
      <c r="N7492" s="6" t="s">
        <v>133</v>
      </c>
      <c r="O7492" s="36" t="str">
        <f t="shared" si="469"/>
        <v>01/11/2020 18:24</v>
      </c>
      <c r="P7492" s="46">
        <f t="shared" si="470"/>
        <v>0.15208333333430346</v>
      </c>
      <c r="Q7492" s="48">
        <v>0</v>
      </c>
      <c r="R7492" s="47">
        <f t="shared" si="471"/>
        <v>219.00000000139698</v>
      </c>
      <c r="S7492" s="6" t="s">
        <v>44</v>
      </c>
      <c r="T7492" s="6" t="s">
        <v>187</v>
      </c>
      <c r="U7492" s="6" t="s">
        <v>5142</v>
      </c>
      <c r="V7492" s="6" t="s">
        <v>5143</v>
      </c>
      <c r="W7492" s="7">
        <v>0</v>
      </c>
      <c r="X7492" s="7">
        <v>0</v>
      </c>
      <c r="Y7492" s="7">
        <v>0</v>
      </c>
      <c r="Z7492" s="7">
        <v>0.5</v>
      </c>
      <c r="AA7492" s="7">
        <v>0</v>
      </c>
      <c r="AB7492" s="7">
        <v>0</v>
      </c>
      <c r="AC7492" s="7">
        <v>0</v>
      </c>
      <c r="AD7492" s="7">
        <v>0</v>
      </c>
      <c r="AE7492">
        <v>1</v>
      </c>
      <c r="AF7492">
        <v>0</v>
      </c>
      <c r="AG7492">
        <v>2</v>
      </c>
      <c r="AH7492">
        <v>0</v>
      </c>
      <c r="AI7492">
        <v>0</v>
      </c>
      <c r="AJ7492">
        <v>2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</row>
    <row r="7493" spans="1:44" x14ac:dyDescent="0.25">
      <c r="A7493">
        <v>1602876</v>
      </c>
      <c r="B7493">
        <v>801469</v>
      </c>
      <c r="C7493">
        <v>22.827755385587999</v>
      </c>
      <c r="D7493">
        <v>40.598294146588501</v>
      </c>
      <c r="E7493" s="68" t="s">
        <v>175</v>
      </c>
      <c r="F7493" s="8">
        <f>INDEX(Δεδομένα!$P:$P,MATCH('2020'!E7493,Δεδομένα!$O:$O,0))</f>
        <v>44</v>
      </c>
      <c r="G7493" s="6" t="s">
        <v>170</v>
      </c>
      <c r="H7493" s="2" t="str">
        <f>INDEX(Δεδομένα!B$1:B$51,MATCH('2020'!G7493,Δεδομένα!A$1:A$51,0))</f>
        <v>ΚΕΝΤΡΙΚΗΣ ΜΑΚΕΔΟΝΙΑΣ</v>
      </c>
      <c r="I7493" s="8">
        <f>INDEX(Δεδομένα!E$1:E$13,MATCH('2020'!H7493,Δεδομένα!D$1:D$13,0))</f>
        <v>3</v>
      </c>
      <c r="J7493" s="1">
        <v>44136</v>
      </c>
      <c r="K7493" s="6" t="s">
        <v>2435</v>
      </c>
      <c r="L7493" s="36" t="str">
        <f t="shared" si="468"/>
        <v>01/11/2020 15:59</v>
      </c>
      <c r="M7493" s="1">
        <v>44136</v>
      </c>
      <c r="N7493" s="6" t="s">
        <v>1264</v>
      </c>
      <c r="O7493" s="36" t="str">
        <f t="shared" si="469"/>
        <v>01/11/2020 17:09</v>
      </c>
      <c r="P7493" s="46">
        <f t="shared" si="470"/>
        <v>4.8611111109494232E-2</v>
      </c>
      <c r="Q7493" s="48">
        <v>0</v>
      </c>
      <c r="R7493" s="47">
        <f t="shared" si="471"/>
        <v>69.999999997671694</v>
      </c>
      <c r="S7493" s="6" t="s">
        <v>44</v>
      </c>
      <c r="T7493" s="6" t="s">
        <v>178</v>
      </c>
      <c r="U7493" s="6" t="s">
        <v>44</v>
      </c>
      <c r="V7493" s="6" t="s">
        <v>206</v>
      </c>
      <c r="W7493" s="7">
        <v>0</v>
      </c>
      <c r="X7493" s="7">
        <v>0</v>
      </c>
      <c r="Y7493" s="7">
        <v>0</v>
      </c>
      <c r="Z7493" s="7">
        <v>0</v>
      </c>
      <c r="AA7493" s="7">
        <v>0</v>
      </c>
      <c r="AB7493" s="7">
        <v>0</v>
      </c>
      <c r="AC7493" s="7">
        <v>3</v>
      </c>
      <c r="AD7493" s="7">
        <v>0</v>
      </c>
      <c r="AE7493">
        <v>6</v>
      </c>
      <c r="AF7493">
        <v>0</v>
      </c>
      <c r="AG7493">
        <v>0</v>
      </c>
      <c r="AH7493">
        <v>0</v>
      </c>
      <c r="AI7493">
        <v>0</v>
      </c>
      <c r="AJ7493">
        <v>2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</row>
    <row r="7494" spans="1:44" x14ac:dyDescent="0.25">
      <c r="A7494">
        <v>1602691</v>
      </c>
      <c r="B7494">
        <v>801536</v>
      </c>
      <c r="C7494">
        <v>24.3301986800276</v>
      </c>
      <c r="D7494">
        <v>40.985954638286501</v>
      </c>
      <c r="E7494" s="68" t="s">
        <v>1176</v>
      </c>
      <c r="F7494" s="8">
        <f>INDEX(Δεδομένα!$P:$P,MATCH('2020'!E7494,Δεδομένα!$O:$O,0))</f>
        <v>23</v>
      </c>
      <c r="G7494" s="6" t="s">
        <v>77</v>
      </c>
      <c r="H7494" s="2" t="str">
        <f>INDEX(Δεδομένα!B$1:B$51,MATCH('2020'!G7494,Δεδομένα!A$1:A$51,0))</f>
        <v>ΑΝΑΤΟΛΙΚΗΣ ΜΑΚΕΔΟΝΙΑΣ ΚΑΙ ΘΡΑΚΗΣ</v>
      </c>
      <c r="I7494" s="8">
        <f>INDEX(Δεδομένα!E$1:E$13,MATCH('2020'!H7494,Δεδομένα!D$1:D$13,0))</f>
        <v>2</v>
      </c>
      <c r="J7494" s="1">
        <v>44136</v>
      </c>
      <c r="K7494" s="6" t="s">
        <v>1899</v>
      </c>
      <c r="L7494" s="36" t="str">
        <f t="shared" si="468"/>
        <v>01/11/2020 19:02</v>
      </c>
      <c r="M7494" s="1">
        <v>44136</v>
      </c>
      <c r="N7494" s="6" t="s">
        <v>136</v>
      </c>
      <c r="O7494" s="36" t="str">
        <f t="shared" si="469"/>
        <v>01/11/2020 19:49</v>
      </c>
      <c r="P7494" s="46">
        <f t="shared" si="470"/>
        <v>3.2638888886140194E-2</v>
      </c>
      <c r="Q7494" s="48">
        <v>0</v>
      </c>
      <c r="R7494" s="47">
        <f t="shared" si="471"/>
        <v>46.999999996041879</v>
      </c>
      <c r="S7494" s="6" t="s">
        <v>44</v>
      </c>
      <c r="T7494" s="6" t="s">
        <v>1177</v>
      </c>
      <c r="U7494" s="6" t="s">
        <v>44</v>
      </c>
      <c r="V7494" s="6" t="s">
        <v>6545</v>
      </c>
      <c r="W7494" s="7">
        <v>0</v>
      </c>
      <c r="X7494" s="7">
        <v>0</v>
      </c>
      <c r="Y7494" s="7">
        <v>0</v>
      </c>
      <c r="Z7494" s="7">
        <v>0</v>
      </c>
      <c r="AA7494" s="7">
        <v>0</v>
      </c>
      <c r="AB7494" s="7">
        <v>0</v>
      </c>
      <c r="AC7494" s="7">
        <v>0.02</v>
      </c>
      <c r="AD7494" s="7">
        <v>0</v>
      </c>
      <c r="AE7494">
        <v>2</v>
      </c>
      <c r="AF7494">
        <v>0</v>
      </c>
      <c r="AG7494">
        <v>1</v>
      </c>
      <c r="AH7494">
        <v>0</v>
      </c>
      <c r="AI7494">
        <v>0</v>
      </c>
      <c r="AJ7494">
        <v>1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</row>
    <row r="7495" spans="1:44" x14ac:dyDescent="0.25">
      <c r="A7495">
        <v>1604349</v>
      </c>
      <c r="B7495">
        <v>801383</v>
      </c>
      <c r="C7495">
        <v>21.2472906225907</v>
      </c>
      <c r="D7495">
        <v>40.472297694599597</v>
      </c>
      <c r="E7495" s="68" t="s">
        <v>1062</v>
      </c>
      <c r="F7495" s="8">
        <f>INDEX(Δεδομένα!$P:$P,MATCH('2020'!E7495,Δεδομένα!$O:$O,0))</f>
        <v>77</v>
      </c>
      <c r="G7495" s="6" t="s">
        <v>1063</v>
      </c>
      <c r="H7495" s="2" t="str">
        <f>INDEX(Δεδομένα!B$1:B$51,MATCH('2020'!G7495,Δεδομένα!A$1:A$51,0))</f>
        <v>ΔΥΤΙΚΗΣ ΜΑΚΕΔΟΝΙΑΣ</v>
      </c>
      <c r="I7495" s="8">
        <f>INDEX(Δεδομένα!E$1:E$13,MATCH('2020'!H7495,Δεδομένα!D$1:D$13,0))</f>
        <v>4</v>
      </c>
      <c r="J7495" s="1">
        <v>44136</v>
      </c>
      <c r="K7495" s="6" t="s">
        <v>611</v>
      </c>
      <c r="L7495" s="36" t="str">
        <f t="shared" si="468"/>
        <v>01/11/2020 12:15</v>
      </c>
      <c r="M7495" s="1">
        <v>44136</v>
      </c>
      <c r="N7495" s="6" t="s">
        <v>577</v>
      </c>
      <c r="O7495" s="36" t="str">
        <f t="shared" si="469"/>
        <v>01/11/2020 12:45</v>
      </c>
      <c r="P7495" s="46">
        <f t="shared" si="470"/>
        <v>2.0833333335758653E-2</v>
      </c>
      <c r="Q7495" s="48">
        <v>0</v>
      </c>
      <c r="R7495" s="47">
        <f t="shared" si="471"/>
        <v>30.00000000349246</v>
      </c>
      <c r="S7495" s="6" t="s">
        <v>44</v>
      </c>
      <c r="T7495" s="6" t="s">
        <v>1066</v>
      </c>
      <c r="U7495" s="6" t="s">
        <v>2210</v>
      </c>
      <c r="V7495" s="6" t="s">
        <v>7551</v>
      </c>
      <c r="W7495" s="7">
        <v>0</v>
      </c>
      <c r="X7495" s="7">
        <v>0</v>
      </c>
      <c r="Y7495" s="7">
        <v>0</v>
      </c>
      <c r="Z7495" s="7">
        <v>0</v>
      </c>
      <c r="AA7495" s="7">
        <v>0</v>
      </c>
      <c r="AB7495" s="7">
        <v>0.01</v>
      </c>
      <c r="AC7495" s="7">
        <v>0</v>
      </c>
      <c r="AD7495" s="7">
        <v>0</v>
      </c>
      <c r="AE7495">
        <v>2</v>
      </c>
      <c r="AF7495">
        <v>0</v>
      </c>
      <c r="AG7495">
        <v>0</v>
      </c>
      <c r="AH7495">
        <v>0</v>
      </c>
      <c r="AI7495">
        <v>0</v>
      </c>
      <c r="AJ7495">
        <v>1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</row>
    <row r="7496" spans="1:44" x14ac:dyDescent="0.25">
      <c r="A7496">
        <v>1622124</v>
      </c>
      <c r="B7496">
        <v>801387</v>
      </c>
      <c r="C7496">
        <v>20.390678397452799</v>
      </c>
      <c r="D7496">
        <v>38.208880579532398</v>
      </c>
      <c r="E7496" s="68" t="s">
        <v>802</v>
      </c>
      <c r="F7496" s="8">
        <f>INDEX(Δεδομένα!$P:$P,MATCH('2020'!E7496,Δεδομένα!$O:$O,0))</f>
        <v>237</v>
      </c>
      <c r="G7496" s="6" t="s">
        <v>799</v>
      </c>
      <c r="H7496" s="2" t="str">
        <f>INDEX(Δεδομένα!B$1:B$51,MATCH('2020'!G7496,Δεδομένα!A$1:A$51,0))</f>
        <v>ΙΟΝΙΩΝ ΝΗΣΩΝ</v>
      </c>
      <c r="I7496" s="8">
        <f>INDEX(Δεδομένα!E$1:E$13,MATCH('2020'!H7496,Δεδομένα!D$1:D$13,0))</f>
        <v>13</v>
      </c>
      <c r="J7496" s="1">
        <v>44136</v>
      </c>
      <c r="K7496" s="6" t="s">
        <v>111</v>
      </c>
      <c r="L7496" s="36" t="str">
        <f t="shared" si="468"/>
        <v>01/11/2020 12:25</v>
      </c>
      <c r="M7496" s="1">
        <v>44136</v>
      </c>
      <c r="N7496" s="6" t="s">
        <v>274</v>
      </c>
      <c r="O7496" s="36" t="str">
        <f t="shared" si="469"/>
        <v>01/11/2020 13:09</v>
      </c>
      <c r="P7496" s="46">
        <f t="shared" si="470"/>
        <v>3.0555555560567882E-2</v>
      </c>
      <c r="Q7496" s="48">
        <v>0</v>
      </c>
      <c r="R7496" s="47">
        <f t="shared" si="471"/>
        <v>44.00000000721775</v>
      </c>
      <c r="S7496" s="6" t="s">
        <v>44</v>
      </c>
      <c r="T7496" s="6" t="s">
        <v>803</v>
      </c>
      <c r="U7496" s="6" t="s">
        <v>44</v>
      </c>
      <c r="V7496" s="6" t="s">
        <v>7552</v>
      </c>
      <c r="W7496" s="7">
        <v>0</v>
      </c>
      <c r="X7496" s="7">
        <v>0</v>
      </c>
      <c r="Y7496" s="7">
        <v>0</v>
      </c>
      <c r="Z7496" s="7">
        <v>1.5</v>
      </c>
      <c r="AA7496" s="7">
        <v>0</v>
      </c>
      <c r="AB7496" s="7">
        <v>0</v>
      </c>
      <c r="AC7496" s="7">
        <v>0</v>
      </c>
      <c r="AD7496" s="7">
        <v>0</v>
      </c>
      <c r="AE7496">
        <v>2</v>
      </c>
      <c r="AF7496">
        <v>0</v>
      </c>
      <c r="AG7496">
        <v>0</v>
      </c>
      <c r="AH7496">
        <v>0</v>
      </c>
      <c r="AI7496">
        <v>0</v>
      </c>
      <c r="AJ7496">
        <v>1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</row>
    <row r="7497" spans="1:44" x14ac:dyDescent="0.25">
      <c r="A7497">
        <v>1622118</v>
      </c>
      <c r="B7497">
        <v>801412</v>
      </c>
      <c r="C7497">
        <v>20.425245098780401</v>
      </c>
      <c r="D7497">
        <v>38.275681352204501</v>
      </c>
      <c r="E7497" s="68" t="s">
        <v>802</v>
      </c>
      <c r="F7497" s="8">
        <f>INDEX(Δεδομένα!$P:$P,MATCH('2020'!E7497,Δεδομένα!$O:$O,0))</f>
        <v>237</v>
      </c>
      <c r="G7497" s="6" t="s">
        <v>799</v>
      </c>
      <c r="H7497" s="2" t="str">
        <f>INDEX(Δεδομένα!B$1:B$51,MATCH('2020'!G7497,Δεδομένα!A$1:A$51,0))</f>
        <v>ΙΟΝΙΩΝ ΝΗΣΩΝ</v>
      </c>
      <c r="I7497" s="8">
        <f>INDEX(Δεδομένα!E$1:E$13,MATCH('2020'!H7497,Δεδομένα!D$1:D$13,0))</f>
        <v>13</v>
      </c>
      <c r="J7497" s="1">
        <v>44136</v>
      </c>
      <c r="K7497" s="6" t="s">
        <v>440</v>
      </c>
      <c r="L7497" s="36" t="str">
        <f t="shared" si="468"/>
        <v>01/11/2020 13:15</v>
      </c>
      <c r="M7497" s="1">
        <v>44136</v>
      </c>
      <c r="N7497" s="6" t="s">
        <v>542</v>
      </c>
      <c r="O7497" s="36" t="str">
        <f t="shared" si="469"/>
        <v>01/11/2020 14:30</v>
      </c>
      <c r="P7497" s="46">
        <f t="shared" si="470"/>
        <v>5.2083333328482695E-2</v>
      </c>
      <c r="Q7497" s="48">
        <v>0</v>
      </c>
      <c r="R7497" s="47">
        <f t="shared" si="471"/>
        <v>74.999999993015081</v>
      </c>
      <c r="S7497" s="6" t="s">
        <v>44</v>
      </c>
      <c r="T7497" s="6" t="s">
        <v>803</v>
      </c>
      <c r="U7497" s="6" t="s">
        <v>44</v>
      </c>
      <c r="V7497" s="6" t="s">
        <v>3982</v>
      </c>
      <c r="W7497" s="7">
        <v>0</v>
      </c>
      <c r="X7497" s="7">
        <v>0</v>
      </c>
      <c r="Y7497" s="7">
        <v>0</v>
      </c>
      <c r="Z7497" s="7">
        <v>0</v>
      </c>
      <c r="AA7497" s="7">
        <v>0</v>
      </c>
      <c r="AB7497" s="7">
        <v>0.2</v>
      </c>
      <c r="AC7497" s="7">
        <v>0</v>
      </c>
      <c r="AD7497" s="7">
        <v>0</v>
      </c>
      <c r="AE7497">
        <v>2</v>
      </c>
      <c r="AF7497">
        <v>0</v>
      </c>
      <c r="AG7497">
        <v>0</v>
      </c>
      <c r="AH7497">
        <v>0</v>
      </c>
      <c r="AI7497">
        <v>0</v>
      </c>
      <c r="AJ7497">
        <v>1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</row>
    <row r="7498" spans="1:44" x14ac:dyDescent="0.25">
      <c r="A7498">
        <v>1603029</v>
      </c>
      <c r="B7498">
        <v>801434</v>
      </c>
      <c r="C7498">
        <v>22.765138458195899</v>
      </c>
      <c r="D7498">
        <v>41.249207859886198</v>
      </c>
      <c r="E7498" s="68" t="s">
        <v>1179</v>
      </c>
      <c r="F7498" s="8">
        <f>INDEX(Δεδομένα!$P:$P,MATCH('2020'!E7498,Δεδομένα!$O:$O,0))</f>
        <v>58</v>
      </c>
      <c r="G7498" s="6" t="s">
        <v>223</v>
      </c>
      <c r="H7498" s="2" t="str">
        <f>INDEX(Δεδομένα!B$1:B$51,MATCH('2020'!G7498,Δεδομένα!A$1:A$51,0))</f>
        <v>ΚΕΝΤΡΙΚΗΣ ΜΑΚΕΔΟΝΙΑΣ</v>
      </c>
      <c r="I7498" s="8">
        <f>INDEX(Δεδομένα!E$1:E$13,MATCH('2020'!H7498,Δεδομένα!D$1:D$13,0))</f>
        <v>3</v>
      </c>
      <c r="J7498" s="1">
        <v>44136</v>
      </c>
      <c r="K7498" s="6" t="s">
        <v>347</v>
      </c>
      <c r="L7498" s="36" t="str">
        <f t="shared" si="468"/>
        <v>01/11/2020 13:10</v>
      </c>
      <c r="M7498" s="1">
        <v>44136</v>
      </c>
      <c r="N7498" s="6" t="s">
        <v>201</v>
      </c>
      <c r="O7498" s="36" t="str">
        <f t="shared" si="469"/>
        <v>01/11/2020 16:40</v>
      </c>
      <c r="P7498" s="46">
        <f t="shared" si="470"/>
        <v>0.14583333333575865</v>
      </c>
      <c r="Q7498" s="48">
        <v>0</v>
      </c>
      <c r="R7498" s="47">
        <f t="shared" si="471"/>
        <v>210.00000000349246</v>
      </c>
      <c r="S7498" s="6" t="s">
        <v>44</v>
      </c>
      <c r="T7498" s="6" t="s">
        <v>1145</v>
      </c>
      <c r="U7498" s="6" t="s">
        <v>44</v>
      </c>
      <c r="V7498" s="6" t="s">
        <v>2784</v>
      </c>
      <c r="W7498" s="7">
        <v>0</v>
      </c>
      <c r="X7498" s="7">
        <v>0</v>
      </c>
      <c r="Y7498" s="7">
        <v>0</v>
      </c>
      <c r="Z7498" s="7">
        <v>0</v>
      </c>
      <c r="AA7498" s="7">
        <v>0</v>
      </c>
      <c r="AB7498" s="7">
        <v>1</v>
      </c>
      <c r="AC7498" s="7">
        <v>0</v>
      </c>
      <c r="AD7498" s="7">
        <v>0</v>
      </c>
      <c r="AE7498">
        <v>2</v>
      </c>
      <c r="AF7498">
        <v>0</v>
      </c>
      <c r="AG7498">
        <v>0</v>
      </c>
      <c r="AH7498">
        <v>0</v>
      </c>
      <c r="AI7498">
        <v>0</v>
      </c>
      <c r="AJ7498">
        <v>1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  <c r="AQ7498">
        <v>0</v>
      </c>
      <c r="AR7498">
        <v>0</v>
      </c>
    </row>
    <row r="7499" spans="1:44" x14ac:dyDescent="0.25">
      <c r="A7499">
        <v>1603026</v>
      </c>
      <c r="B7499">
        <v>801453</v>
      </c>
      <c r="C7499">
        <v>22.791850148533001</v>
      </c>
      <c r="D7499">
        <v>41.269868241915603</v>
      </c>
      <c r="E7499" s="68" t="s">
        <v>1179</v>
      </c>
      <c r="F7499" s="8">
        <f>INDEX(Δεδομένα!$P:$P,MATCH('2020'!E7499,Δεδομένα!$O:$O,0))</f>
        <v>58</v>
      </c>
      <c r="G7499" s="6" t="s">
        <v>223</v>
      </c>
      <c r="H7499" s="2" t="str">
        <f>INDEX(Δεδομένα!B$1:B$51,MATCH('2020'!G7499,Δεδομένα!A$1:A$51,0))</f>
        <v>ΚΕΝΤΡΙΚΗΣ ΜΑΚΕΔΟΝΙΑΣ</v>
      </c>
      <c r="I7499" s="8">
        <f>INDEX(Δεδομένα!E$1:E$13,MATCH('2020'!H7499,Δεδομένα!D$1:D$13,0))</f>
        <v>3</v>
      </c>
      <c r="J7499" s="1">
        <v>44136</v>
      </c>
      <c r="K7499" s="6" t="s">
        <v>384</v>
      </c>
      <c r="L7499" s="36" t="str">
        <f t="shared" si="468"/>
        <v>01/11/2020 14:45</v>
      </c>
      <c r="M7499" s="1">
        <v>44136</v>
      </c>
      <c r="N7499" s="6" t="s">
        <v>281</v>
      </c>
      <c r="O7499" s="36" t="str">
        <f t="shared" si="469"/>
        <v>01/11/2020 16:00</v>
      </c>
      <c r="P7499" s="46">
        <f t="shared" si="470"/>
        <v>5.2083333328482695E-2</v>
      </c>
      <c r="Q7499" s="48">
        <v>0</v>
      </c>
      <c r="R7499" s="47">
        <f t="shared" si="471"/>
        <v>74.999999993015081</v>
      </c>
      <c r="S7499" s="6" t="s">
        <v>44</v>
      </c>
      <c r="T7499" s="6" t="s">
        <v>1145</v>
      </c>
      <c r="U7499" s="6" t="s">
        <v>44</v>
      </c>
      <c r="V7499" s="6" t="s">
        <v>7555</v>
      </c>
      <c r="W7499" s="7">
        <v>0</v>
      </c>
      <c r="X7499" s="7">
        <v>0</v>
      </c>
      <c r="Y7499" s="7">
        <v>0</v>
      </c>
      <c r="Z7499" s="7">
        <v>2</v>
      </c>
      <c r="AA7499" s="7">
        <v>0</v>
      </c>
      <c r="AB7499" s="7">
        <v>0</v>
      </c>
      <c r="AC7499" s="7">
        <v>0</v>
      </c>
      <c r="AD7499" s="7">
        <v>0</v>
      </c>
      <c r="AE7499">
        <v>2</v>
      </c>
      <c r="AF7499">
        <v>0</v>
      </c>
      <c r="AG7499">
        <v>0</v>
      </c>
      <c r="AH7499">
        <v>0</v>
      </c>
      <c r="AI7499">
        <v>0</v>
      </c>
      <c r="AJ7499">
        <v>1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  <c r="AQ7499">
        <v>0</v>
      </c>
      <c r="AR7499">
        <v>0</v>
      </c>
    </row>
    <row r="7500" spans="1:44" x14ac:dyDescent="0.25">
      <c r="A7500">
        <v>1603398</v>
      </c>
      <c r="B7500">
        <v>801464</v>
      </c>
      <c r="C7500">
        <v>22.876436622231999</v>
      </c>
      <c r="D7500">
        <v>37.795756299112</v>
      </c>
      <c r="E7500" s="68" t="s">
        <v>810</v>
      </c>
      <c r="F7500" s="8">
        <f>INDEX(Δεδομένα!$P:$P,MATCH('2020'!E7500,Δεδομένα!$O:$O,0))</f>
        <v>157</v>
      </c>
      <c r="G7500" s="6" t="s">
        <v>391</v>
      </c>
      <c r="H7500" s="2" t="str">
        <f>INDEX(Δεδομένα!B$1:B$51,MATCH('2020'!G7500,Δεδομένα!A$1:A$51,0))</f>
        <v>ΠΕΛΛΟΠΟΝΗΣΟΥ</v>
      </c>
      <c r="I7500" s="8">
        <f>INDEX(Δεδομένα!E$1:E$13,MATCH('2020'!H7500,Δεδομένα!D$1:D$13,0))</f>
        <v>8</v>
      </c>
      <c r="J7500" s="1">
        <v>44136</v>
      </c>
      <c r="K7500" s="6" t="s">
        <v>1562</v>
      </c>
      <c r="L7500" s="36" t="str">
        <f t="shared" si="468"/>
        <v>01/11/2020 15:43</v>
      </c>
      <c r="M7500" s="1">
        <v>44136</v>
      </c>
      <c r="N7500" s="6" t="s">
        <v>405</v>
      </c>
      <c r="O7500" s="36" t="str">
        <f t="shared" si="469"/>
        <v>01/11/2020 16:27</v>
      </c>
      <c r="P7500" s="46">
        <f t="shared" si="470"/>
        <v>3.0555555553291924E-2</v>
      </c>
      <c r="Q7500" s="48">
        <v>0</v>
      </c>
      <c r="R7500" s="47">
        <f t="shared" si="471"/>
        <v>43.999999996740371</v>
      </c>
      <c r="S7500" s="6" t="s">
        <v>44</v>
      </c>
      <c r="T7500" s="6" t="s">
        <v>1012</v>
      </c>
      <c r="U7500" s="6" t="s">
        <v>2447</v>
      </c>
      <c r="V7500" s="6" t="s">
        <v>2447</v>
      </c>
      <c r="W7500" s="7">
        <v>0</v>
      </c>
      <c r="X7500" s="7">
        <v>0</v>
      </c>
      <c r="Y7500" s="7">
        <v>0</v>
      </c>
      <c r="Z7500" s="7">
        <v>0</v>
      </c>
      <c r="AA7500" s="7">
        <v>0</v>
      </c>
      <c r="AB7500" s="7">
        <v>0.05</v>
      </c>
      <c r="AC7500" s="7">
        <v>0</v>
      </c>
      <c r="AD7500" s="7">
        <v>0</v>
      </c>
      <c r="AE7500">
        <v>2</v>
      </c>
      <c r="AF7500">
        <v>0</v>
      </c>
      <c r="AG7500">
        <v>0</v>
      </c>
      <c r="AH7500">
        <v>0</v>
      </c>
      <c r="AI7500">
        <v>0</v>
      </c>
      <c r="AJ7500">
        <v>1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  <c r="AQ7500">
        <v>0</v>
      </c>
      <c r="AR7500">
        <v>0</v>
      </c>
    </row>
    <row r="7501" spans="1:44" x14ac:dyDescent="0.25">
      <c r="A7501">
        <v>1618005</v>
      </c>
      <c r="B7501">
        <v>801515</v>
      </c>
      <c r="C7501">
        <v>22.681625410384701</v>
      </c>
      <c r="D7501">
        <v>37.895363003161997</v>
      </c>
      <c r="E7501" s="68" t="s">
        <v>390</v>
      </c>
      <c r="F7501" s="8">
        <f>INDEX(Δεδομένα!$P:$P,MATCH('2020'!E7501,Δεδομένα!$O:$O,0))</f>
        <v>159</v>
      </c>
      <c r="G7501" s="6" t="s">
        <v>391</v>
      </c>
      <c r="H7501" s="2" t="str">
        <f>INDEX(Δεδομένα!B$1:B$51,MATCH('2020'!G7501,Δεδομένα!A$1:A$51,0))</f>
        <v>ΠΕΛΛΟΠΟΝΗΣΟΥ</v>
      </c>
      <c r="I7501" s="8">
        <f>INDEX(Δεδομένα!E$1:E$13,MATCH('2020'!H7501,Δεδομένα!D$1:D$13,0))</f>
        <v>8</v>
      </c>
      <c r="J7501" s="1">
        <v>44136</v>
      </c>
      <c r="K7501" s="6" t="s">
        <v>310</v>
      </c>
      <c r="L7501" s="36" t="str">
        <f t="shared" si="468"/>
        <v>01/11/2020 18:15</v>
      </c>
      <c r="M7501" s="1">
        <v>44136</v>
      </c>
      <c r="N7501" s="6" t="s">
        <v>256</v>
      </c>
      <c r="O7501" s="36" t="str">
        <f t="shared" si="469"/>
        <v>01/11/2020 19:30</v>
      </c>
      <c r="P7501" s="46">
        <f t="shared" si="470"/>
        <v>5.2083333335758653E-2</v>
      </c>
      <c r="Q7501" s="48">
        <v>0</v>
      </c>
      <c r="R7501" s="47">
        <f t="shared" si="471"/>
        <v>75.00000000349246</v>
      </c>
      <c r="S7501" s="6" t="s">
        <v>44</v>
      </c>
      <c r="T7501" s="6" t="s">
        <v>812</v>
      </c>
      <c r="U7501" s="6" t="s">
        <v>2477</v>
      </c>
      <c r="V7501" s="6" t="s">
        <v>2477</v>
      </c>
      <c r="W7501" s="7">
        <v>0</v>
      </c>
      <c r="X7501" s="7">
        <v>0</v>
      </c>
      <c r="Y7501" s="7">
        <v>0</v>
      </c>
      <c r="Z7501" s="7">
        <v>0</v>
      </c>
      <c r="AA7501" s="7">
        <v>0</v>
      </c>
      <c r="AB7501" s="7">
        <v>3</v>
      </c>
      <c r="AC7501" s="7">
        <v>0</v>
      </c>
      <c r="AD7501" s="7">
        <v>0</v>
      </c>
      <c r="AE7501">
        <v>4</v>
      </c>
      <c r="AF7501">
        <v>0</v>
      </c>
      <c r="AG7501">
        <v>0</v>
      </c>
      <c r="AH7501">
        <v>0</v>
      </c>
      <c r="AI7501">
        <v>0</v>
      </c>
      <c r="AJ7501">
        <v>2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  <c r="AQ7501">
        <v>0</v>
      </c>
      <c r="AR7501">
        <v>0</v>
      </c>
    </row>
    <row r="7502" spans="1:44" x14ac:dyDescent="0.25">
      <c r="A7502">
        <v>1618019</v>
      </c>
      <c r="B7502">
        <v>801548</v>
      </c>
      <c r="C7502">
        <v>22.715272903442401</v>
      </c>
      <c r="D7502">
        <v>37.992313385009801</v>
      </c>
      <c r="E7502" s="68" t="s">
        <v>390</v>
      </c>
      <c r="F7502" s="8">
        <f>INDEX(Δεδομένα!$P:$P,MATCH('2020'!E7502,Δεδομένα!$O:$O,0))</f>
        <v>159</v>
      </c>
      <c r="G7502" s="6" t="s">
        <v>391</v>
      </c>
      <c r="H7502" s="2" t="str">
        <f>INDEX(Δεδομένα!B$1:B$51,MATCH('2020'!G7502,Δεδομένα!A$1:A$51,0))</f>
        <v>ΠΕΛΛΟΠΟΝΗΣΟΥ</v>
      </c>
      <c r="I7502" s="8">
        <f>INDEX(Δεδομένα!E$1:E$13,MATCH('2020'!H7502,Δεδομένα!D$1:D$13,0))</f>
        <v>8</v>
      </c>
      <c r="J7502" s="1">
        <v>44136</v>
      </c>
      <c r="K7502" s="6" t="s">
        <v>235</v>
      </c>
      <c r="L7502" s="36" t="str">
        <f t="shared" si="468"/>
        <v>01/11/2020 19:50</v>
      </c>
      <c r="M7502" s="1">
        <v>44136</v>
      </c>
      <c r="N7502" s="6" t="s">
        <v>392</v>
      </c>
      <c r="O7502" s="36" t="str">
        <f t="shared" si="469"/>
        <v>01/11/2020 21:00</v>
      </c>
      <c r="P7502" s="46">
        <f t="shared" si="470"/>
        <v>4.8611111109494232E-2</v>
      </c>
      <c r="Q7502" s="48">
        <v>0</v>
      </c>
      <c r="R7502" s="47">
        <f t="shared" si="471"/>
        <v>69.999999997671694</v>
      </c>
      <c r="S7502" s="6" t="s">
        <v>44</v>
      </c>
      <c r="T7502" s="6" t="s">
        <v>394</v>
      </c>
      <c r="U7502" s="6" t="s">
        <v>7566</v>
      </c>
      <c r="V7502" s="6" t="s">
        <v>5216</v>
      </c>
      <c r="W7502" s="7">
        <v>0</v>
      </c>
      <c r="X7502" s="7">
        <v>0</v>
      </c>
      <c r="Y7502" s="7">
        <v>0</v>
      </c>
      <c r="Z7502" s="7">
        <v>0</v>
      </c>
      <c r="AA7502" s="7">
        <v>0</v>
      </c>
      <c r="AB7502" s="7">
        <v>0.2</v>
      </c>
      <c r="AC7502" s="7">
        <v>0</v>
      </c>
      <c r="AD7502" s="7">
        <v>0</v>
      </c>
      <c r="AE7502">
        <v>4</v>
      </c>
      <c r="AF7502">
        <v>0</v>
      </c>
      <c r="AG7502">
        <v>0</v>
      </c>
      <c r="AH7502">
        <v>0</v>
      </c>
      <c r="AI7502">
        <v>0</v>
      </c>
      <c r="AJ7502">
        <v>2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  <c r="AQ7502">
        <v>0</v>
      </c>
      <c r="AR7502">
        <v>0</v>
      </c>
    </row>
    <row r="7503" spans="1:44" x14ac:dyDescent="0.25">
      <c r="A7503">
        <v>1618856</v>
      </c>
      <c r="B7503">
        <v>801524</v>
      </c>
      <c r="C7503">
        <v>22.736922039243002</v>
      </c>
      <c r="D7503">
        <v>36.973502472006601</v>
      </c>
      <c r="E7503" s="68" t="s">
        <v>1606</v>
      </c>
      <c r="F7503" s="8">
        <f>INDEX(Δεδομένα!$P:$P,MATCH('2020'!E7503,Δεδομένα!$O:$O,0))</f>
        <v>152</v>
      </c>
      <c r="G7503" s="6" t="s">
        <v>369</v>
      </c>
      <c r="H7503" s="2" t="str">
        <f>INDEX(Δεδομένα!B$1:B$51,MATCH('2020'!G7503,Δεδομένα!A$1:A$51,0))</f>
        <v>ΠΕΛΛΟΠΟΝΗΣΟΥ</v>
      </c>
      <c r="I7503" s="8">
        <f>INDEX(Δεδομένα!E$1:E$13,MATCH('2020'!H7503,Δεδομένα!D$1:D$13,0))</f>
        <v>8</v>
      </c>
      <c r="J7503" s="1">
        <v>44136</v>
      </c>
      <c r="K7503" s="6" t="s">
        <v>263</v>
      </c>
      <c r="L7503" s="36" t="str">
        <f t="shared" si="468"/>
        <v>01/11/2020 18:35</v>
      </c>
      <c r="M7503" s="1">
        <v>44136</v>
      </c>
      <c r="N7503" s="6" t="s">
        <v>358</v>
      </c>
      <c r="O7503" s="36" t="str">
        <f t="shared" si="469"/>
        <v>01/11/2020 20:10</v>
      </c>
      <c r="P7503" s="46">
        <f t="shared" si="470"/>
        <v>6.5972222226264421E-2</v>
      </c>
      <c r="Q7503" s="48">
        <v>0</v>
      </c>
      <c r="R7503" s="47">
        <f t="shared" si="471"/>
        <v>95.000000005820766</v>
      </c>
      <c r="S7503" s="6" t="s">
        <v>44</v>
      </c>
      <c r="T7503" s="6" t="s">
        <v>373</v>
      </c>
      <c r="U7503" s="6" t="s">
        <v>4109</v>
      </c>
      <c r="V7503" s="6" t="s">
        <v>7562</v>
      </c>
      <c r="W7503" s="7">
        <v>0</v>
      </c>
      <c r="X7503" s="7">
        <v>0</v>
      </c>
      <c r="Y7503" s="7">
        <v>0</v>
      </c>
      <c r="Z7503" s="7">
        <v>0</v>
      </c>
      <c r="AA7503" s="7">
        <v>0</v>
      </c>
      <c r="AB7503" s="7">
        <v>0</v>
      </c>
      <c r="AC7503" s="7">
        <v>0.1</v>
      </c>
      <c r="AD7503" s="7">
        <v>0</v>
      </c>
      <c r="AE7503">
        <v>6</v>
      </c>
      <c r="AF7503">
        <v>0</v>
      </c>
      <c r="AG7503">
        <v>0</v>
      </c>
      <c r="AH7503">
        <v>0</v>
      </c>
      <c r="AI7503">
        <v>0</v>
      </c>
      <c r="AJ7503">
        <v>3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  <c r="AQ7503">
        <v>0</v>
      </c>
      <c r="AR7503">
        <v>0</v>
      </c>
    </row>
    <row r="7504" spans="1:44" x14ac:dyDescent="0.25">
      <c r="A7504">
        <v>1602932</v>
      </c>
      <c r="B7504">
        <v>801459</v>
      </c>
      <c r="C7504">
        <v>22.159725796410001</v>
      </c>
      <c r="D7504">
        <v>40.047118175512097</v>
      </c>
      <c r="E7504" s="68" t="s">
        <v>1022</v>
      </c>
      <c r="F7504" s="8">
        <f>INDEX(Δεδομένα!$P:$P,MATCH('2020'!E7504,Δεδομένα!$O:$O,0))</f>
        <v>103</v>
      </c>
      <c r="G7504" s="6" t="s">
        <v>288</v>
      </c>
      <c r="H7504" s="2" t="str">
        <f>INDEX(Δεδομένα!B$1:B$51,MATCH('2020'!G7504,Δεδομένα!A$1:A$51,0))</f>
        <v>ΘΕΣΣΑΛΙΑΣ</v>
      </c>
      <c r="I7504" s="8">
        <f>INDEX(Δεδομένα!E$1:E$13,MATCH('2020'!H7504,Δεδομένα!D$1:D$13,0))</f>
        <v>6</v>
      </c>
      <c r="J7504" s="1">
        <v>44136</v>
      </c>
      <c r="K7504" s="6" t="s">
        <v>145</v>
      </c>
      <c r="L7504" s="36" t="str">
        <f t="shared" si="468"/>
        <v>01/11/2020 15:20</v>
      </c>
      <c r="M7504" s="1">
        <v>44136</v>
      </c>
      <c r="N7504" s="6" t="s">
        <v>269</v>
      </c>
      <c r="O7504" s="36" t="str">
        <f t="shared" si="469"/>
        <v>01/11/2020 17:16</v>
      </c>
      <c r="P7504" s="46">
        <f t="shared" si="470"/>
        <v>8.0555555556202307E-2</v>
      </c>
      <c r="Q7504" s="48">
        <v>0</v>
      </c>
      <c r="R7504" s="47">
        <f t="shared" si="471"/>
        <v>116.00000000093132</v>
      </c>
      <c r="S7504" s="6" t="s">
        <v>44</v>
      </c>
      <c r="T7504" s="6" t="s">
        <v>1026</v>
      </c>
      <c r="U7504" s="6" t="s">
        <v>44</v>
      </c>
      <c r="V7504" s="6" t="s">
        <v>7556</v>
      </c>
      <c r="W7504" s="7">
        <v>0</v>
      </c>
      <c r="X7504" s="7">
        <v>30</v>
      </c>
      <c r="Y7504" s="7">
        <v>0</v>
      </c>
      <c r="Z7504" s="7">
        <v>10</v>
      </c>
      <c r="AA7504" s="7">
        <v>0</v>
      </c>
      <c r="AB7504" s="7">
        <v>0</v>
      </c>
      <c r="AC7504" s="7">
        <v>0</v>
      </c>
      <c r="AD7504" s="7">
        <v>0</v>
      </c>
      <c r="AE7504">
        <v>2</v>
      </c>
      <c r="AF7504">
        <v>0</v>
      </c>
      <c r="AG7504">
        <v>0</v>
      </c>
      <c r="AH7504">
        <v>0</v>
      </c>
      <c r="AI7504">
        <v>0</v>
      </c>
      <c r="AJ7504">
        <v>1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  <c r="AQ7504">
        <v>0</v>
      </c>
      <c r="AR7504">
        <v>0</v>
      </c>
    </row>
    <row r="7505" spans="1:44" x14ac:dyDescent="0.25">
      <c r="A7505">
        <v>1605376</v>
      </c>
      <c r="B7505">
        <v>801506</v>
      </c>
      <c r="C7505">
        <v>22.5271657719194</v>
      </c>
      <c r="D7505">
        <v>39.7278702293411</v>
      </c>
      <c r="E7505" s="68" t="s">
        <v>1271</v>
      </c>
      <c r="F7505" s="8">
        <f>INDEX(Δεδομένα!$P:$P,MATCH('2020'!E7505,Δεδομένα!$O:$O,0))</f>
        <v>102</v>
      </c>
      <c r="G7505" s="6" t="s">
        <v>288</v>
      </c>
      <c r="H7505" s="2" t="str">
        <f>INDEX(Δεδομένα!B$1:B$51,MATCH('2020'!G7505,Δεδομένα!A$1:A$51,0))</f>
        <v>ΘΕΣΣΑΛΙΑΣ</v>
      </c>
      <c r="I7505" s="8">
        <f>INDEX(Δεδομένα!E$1:E$13,MATCH('2020'!H7505,Δεδομένα!D$1:D$13,0))</f>
        <v>6</v>
      </c>
      <c r="J7505" s="1">
        <v>44136</v>
      </c>
      <c r="K7505" s="6" t="s">
        <v>85</v>
      </c>
      <c r="L7505" s="36" t="str">
        <f t="shared" si="468"/>
        <v>01/11/2020 17:50</v>
      </c>
      <c r="M7505" s="1">
        <v>44136</v>
      </c>
      <c r="N7505" s="6" t="s">
        <v>263</v>
      </c>
      <c r="O7505" s="36" t="str">
        <f t="shared" si="469"/>
        <v>01/11/2020 18:35</v>
      </c>
      <c r="P7505" s="46">
        <f t="shared" si="470"/>
        <v>3.125E-2</v>
      </c>
      <c r="Q7505" s="48">
        <v>0</v>
      </c>
      <c r="R7505" s="47">
        <f t="shared" si="471"/>
        <v>45</v>
      </c>
      <c r="S7505" s="6" t="s">
        <v>44</v>
      </c>
      <c r="T7505" s="6" t="s">
        <v>1272</v>
      </c>
      <c r="U7505" s="6" t="s">
        <v>44</v>
      </c>
      <c r="V7505" s="6" t="s">
        <v>7560</v>
      </c>
      <c r="W7505" s="7">
        <v>0</v>
      </c>
      <c r="X7505" s="7">
        <v>0</v>
      </c>
      <c r="Y7505" s="7">
        <v>0</v>
      </c>
      <c r="Z7505" s="7">
        <v>0</v>
      </c>
      <c r="AA7505" s="7">
        <v>0</v>
      </c>
      <c r="AB7505" s="7">
        <v>0</v>
      </c>
      <c r="AC7505" s="7">
        <v>0</v>
      </c>
      <c r="AD7505" s="7">
        <v>0</v>
      </c>
      <c r="AE7505">
        <v>3</v>
      </c>
      <c r="AF7505">
        <v>0</v>
      </c>
      <c r="AG7505">
        <v>0</v>
      </c>
      <c r="AH7505">
        <v>0</v>
      </c>
      <c r="AI7505">
        <v>0</v>
      </c>
      <c r="AJ7505">
        <v>1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  <c r="AQ7505">
        <v>0</v>
      </c>
      <c r="AR7505">
        <v>0</v>
      </c>
    </row>
    <row r="7506" spans="1:44" x14ac:dyDescent="0.25">
      <c r="A7506">
        <v>1624956</v>
      </c>
      <c r="B7506">
        <v>801408</v>
      </c>
      <c r="C7506">
        <v>26.013485792388099</v>
      </c>
      <c r="D7506">
        <v>39.279941532099699</v>
      </c>
      <c r="E7506" s="68" t="s">
        <v>506</v>
      </c>
      <c r="F7506" s="8">
        <f>INDEX(Δεδομένα!$P:$P,MATCH('2020'!E7506,Δεδομένα!$O:$O,0))</f>
        <v>197</v>
      </c>
      <c r="G7506" s="6" t="s">
        <v>495</v>
      </c>
      <c r="H7506" s="2" t="str">
        <f>INDEX(Δεδομένα!B$1:B$51,MATCH('2020'!G7506,Δεδομένα!A$1:A$51,0))</f>
        <v>ΒΟΡΕΙΟΥ ΑΙΓΑΙΟΥ</v>
      </c>
      <c r="I7506" s="8">
        <f>INDEX(Δεδομένα!E$1:E$13,MATCH('2020'!H7506,Δεδομένα!D$1:D$13,0))</f>
        <v>11</v>
      </c>
      <c r="J7506" s="1">
        <v>44136</v>
      </c>
      <c r="K7506" s="6" t="s">
        <v>971</v>
      </c>
      <c r="L7506" s="36" t="str">
        <f t="shared" si="468"/>
        <v>01/11/2020 13:17</v>
      </c>
      <c r="M7506" s="1">
        <v>44136</v>
      </c>
      <c r="N7506" s="6" t="s">
        <v>1749</v>
      </c>
      <c r="O7506" s="36" t="str">
        <f t="shared" si="469"/>
        <v>01/11/2020 17:17</v>
      </c>
      <c r="P7506" s="46">
        <f t="shared" si="470"/>
        <v>0.16666666666424135</v>
      </c>
      <c r="Q7506" s="48">
        <v>0</v>
      </c>
      <c r="R7506" s="47">
        <f t="shared" si="471"/>
        <v>239.99999999650754</v>
      </c>
      <c r="S7506" s="6" t="s">
        <v>44</v>
      </c>
      <c r="T7506" s="6" t="s">
        <v>508</v>
      </c>
      <c r="U7506" s="6" t="s">
        <v>5365</v>
      </c>
      <c r="V7506" s="6" t="s">
        <v>5761</v>
      </c>
      <c r="W7506" s="7">
        <v>0</v>
      </c>
      <c r="X7506" s="7">
        <v>1.5</v>
      </c>
      <c r="Y7506" s="7">
        <v>0</v>
      </c>
      <c r="Z7506" s="7">
        <v>0</v>
      </c>
      <c r="AA7506" s="7">
        <v>0</v>
      </c>
      <c r="AB7506" s="7">
        <v>0</v>
      </c>
      <c r="AC7506" s="7">
        <v>0</v>
      </c>
      <c r="AD7506" s="7">
        <v>0</v>
      </c>
      <c r="AE7506">
        <v>6</v>
      </c>
      <c r="AF7506">
        <v>0</v>
      </c>
      <c r="AG7506">
        <v>0</v>
      </c>
      <c r="AH7506">
        <v>0</v>
      </c>
      <c r="AI7506">
        <v>0</v>
      </c>
      <c r="AJ7506">
        <v>3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  <c r="AQ7506">
        <v>0</v>
      </c>
      <c r="AR7506">
        <v>0</v>
      </c>
    </row>
    <row r="7507" spans="1:44" x14ac:dyDescent="0.25">
      <c r="A7507">
        <v>1603669</v>
      </c>
      <c r="B7507">
        <v>801551</v>
      </c>
      <c r="C7507">
        <v>20.598814810969699</v>
      </c>
      <c r="D7507">
        <v>38.727352426120099</v>
      </c>
      <c r="E7507" s="68" t="s">
        <v>862</v>
      </c>
      <c r="F7507" s="8">
        <f>INDEX(Δεδομένα!$P:$P,MATCH('2020'!E7507,Δεδομένα!$O:$O,0))</f>
        <v>232</v>
      </c>
      <c r="G7507" s="6" t="s">
        <v>969</v>
      </c>
      <c r="H7507" s="2" t="str">
        <f>INDEX(Δεδομένα!B$1:B$51,MATCH('2020'!G7507,Δεδομένα!A$1:A$51,0))</f>
        <v>ΙΟΝΙΩΝ ΝΗΣΩΝ</v>
      </c>
      <c r="I7507" s="8">
        <f>INDEX(Δεδομένα!E$1:E$13,MATCH('2020'!H7507,Δεδομένα!D$1:D$13,0))</f>
        <v>13</v>
      </c>
      <c r="J7507" s="1">
        <v>44136</v>
      </c>
      <c r="K7507" s="6" t="s">
        <v>337</v>
      </c>
      <c r="L7507" s="36" t="str">
        <f t="shared" si="468"/>
        <v>01/11/2020 18:40</v>
      </c>
      <c r="M7507" s="1">
        <v>44136</v>
      </c>
      <c r="N7507" s="6" t="s">
        <v>600</v>
      </c>
      <c r="O7507" s="36" t="str">
        <f t="shared" si="469"/>
        <v>01/11/2020 21:45</v>
      </c>
      <c r="P7507" s="46">
        <f t="shared" si="470"/>
        <v>0.12847222221898846</v>
      </c>
      <c r="Q7507" s="48">
        <v>0</v>
      </c>
      <c r="R7507" s="47">
        <f t="shared" si="471"/>
        <v>184.99999999534339</v>
      </c>
      <c r="S7507" s="6" t="s">
        <v>44</v>
      </c>
      <c r="T7507" s="6" t="s">
        <v>973</v>
      </c>
      <c r="U7507" s="6" t="s">
        <v>7567</v>
      </c>
      <c r="V7507" s="6" t="s">
        <v>7568</v>
      </c>
      <c r="W7507" s="7">
        <v>0</v>
      </c>
      <c r="X7507" s="7">
        <v>0</v>
      </c>
      <c r="Y7507" s="7">
        <v>0</v>
      </c>
      <c r="Z7507" s="7">
        <v>0</v>
      </c>
      <c r="AA7507" s="7">
        <v>0</v>
      </c>
      <c r="AB7507" s="7">
        <v>0.1</v>
      </c>
      <c r="AC7507" s="7">
        <v>0</v>
      </c>
      <c r="AD7507" s="7">
        <v>0</v>
      </c>
      <c r="AE7507">
        <v>2</v>
      </c>
      <c r="AF7507">
        <v>0</v>
      </c>
      <c r="AG7507">
        <v>0</v>
      </c>
      <c r="AH7507">
        <v>0</v>
      </c>
      <c r="AI7507">
        <v>0</v>
      </c>
      <c r="AJ7507">
        <v>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0</v>
      </c>
    </row>
    <row r="7508" spans="1:44" x14ac:dyDescent="0.25">
      <c r="A7508">
        <v>1617661</v>
      </c>
      <c r="B7508">
        <v>801389</v>
      </c>
      <c r="C7508">
        <v>21.892712637589401</v>
      </c>
      <c r="D7508">
        <v>36.927043512973299</v>
      </c>
      <c r="E7508" s="68" t="s">
        <v>1239</v>
      </c>
      <c r="F7508" s="8">
        <f>INDEX(Δεδομένα!$P:$P,MATCH('2020'!E7508,Δεδομένα!$O:$O,0))</f>
        <v>243</v>
      </c>
      <c r="G7508" s="6" t="s">
        <v>841</v>
      </c>
      <c r="H7508" s="2" t="str">
        <f>INDEX(Δεδομένα!B$1:B$51,MATCH('2020'!G7508,Δεδομένα!A$1:A$51,0))</f>
        <v>ΠΕΛΛΟΠΟΝΗΣΟΥ</v>
      </c>
      <c r="I7508" s="8">
        <f>INDEX(Δεδομένα!E$1:E$13,MATCH('2020'!H7508,Δεδομένα!D$1:D$13,0))</f>
        <v>8</v>
      </c>
      <c r="J7508" s="1">
        <v>44136</v>
      </c>
      <c r="K7508" s="6" t="s">
        <v>876</v>
      </c>
      <c r="L7508" s="36" t="str">
        <f t="shared" si="468"/>
        <v>01/11/2020 11:55</v>
      </c>
      <c r="M7508" s="1">
        <v>44136</v>
      </c>
      <c r="N7508" s="6" t="s">
        <v>588</v>
      </c>
      <c r="O7508" s="36" t="str">
        <f t="shared" si="469"/>
        <v>01/11/2020 13:48</v>
      </c>
      <c r="P7508" s="46">
        <f t="shared" si="470"/>
        <v>7.847222221607808E-2</v>
      </c>
      <c r="Q7508" s="48">
        <v>0</v>
      </c>
      <c r="R7508" s="47">
        <f t="shared" si="471"/>
        <v>112.99999999115244</v>
      </c>
      <c r="S7508" s="6" t="s">
        <v>44</v>
      </c>
      <c r="T7508" s="6" t="s">
        <v>984</v>
      </c>
      <c r="U7508" s="6" t="s">
        <v>5862</v>
      </c>
      <c r="V7508" s="6" t="s">
        <v>5862</v>
      </c>
      <c r="W7508" s="7">
        <v>0</v>
      </c>
      <c r="X7508" s="7">
        <v>0</v>
      </c>
      <c r="Y7508" s="7">
        <v>0</v>
      </c>
      <c r="Z7508" s="7">
        <v>0</v>
      </c>
      <c r="AA7508" s="7">
        <v>0</v>
      </c>
      <c r="AB7508" s="7">
        <v>0.2</v>
      </c>
      <c r="AC7508" s="7">
        <v>0</v>
      </c>
      <c r="AD7508" s="7">
        <v>0</v>
      </c>
      <c r="AE7508">
        <v>2</v>
      </c>
      <c r="AF7508">
        <v>0</v>
      </c>
      <c r="AG7508">
        <v>0</v>
      </c>
      <c r="AH7508">
        <v>0</v>
      </c>
      <c r="AI7508">
        <v>0</v>
      </c>
      <c r="AJ7508">
        <v>1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  <c r="AQ7508">
        <v>0</v>
      </c>
      <c r="AR7508">
        <v>0</v>
      </c>
    </row>
    <row r="7509" spans="1:44" x14ac:dyDescent="0.25">
      <c r="A7509">
        <v>1617488</v>
      </c>
      <c r="B7509">
        <v>801426</v>
      </c>
      <c r="C7509">
        <v>21.929111555469301</v>
      </c>
      <c r="D7509">
        <v>36.978216494843899</v>
      </c>
      <c r="E7509" s="68" t="s">
        <v>1239</v>
      </c>
      <c r="F7509" s="8">
        <f>INDEX(Δεδομένα!$P:$P,MATCH('2020'!E7509,Δεδομένα!$O:$O,0))</f>
        <v>243</v>
      </c>
      <c r="G7509" s="6" t="s">
        <v>841</v>
      </c>
      <c r="H7509" s="2" t="str">
        <f>INDEX(Δεδομένα!B$1:B$51,MATCH('2020'!G7509,Δεδομένα!A$1:A$51,0))</f>
        <v>ΠΕΛΛΟΠΟΝΗΣΟΥ</v>
      </c>
      <c r="I7509" s="8">
        <f>INDEX(Δεδομένα!E$1:E$13,MATCH('2020'!H7509,Δεδομένα!D$1:D$13,0))</f>
        <v>8</v>
      </c>
      <c r="J7509" s="1">
        <v>44136</v>
      </c>
      <c r="K7509" s="6" t="s">
        <v>2346</v>
      </c>
      <c r="L7509" s="36" t="str">
        <f t="shared" si="468"/>
        <v>01/11/2020 14:03</v>
      </c>
      <c r="M7509" s="1">
        <v>44136</v>
      </c>
      <c r="N7509" s="6" t="s">
        <v>2346</v>
      </c>
      <c r="O7509" s="36" t="str">
        <f t="shared" si="469"/>
        <v>01/11/2020 14:03</v>
      </c>
      <c r="P7509" s="46">
        <f t="shared" si="470"/>
        <v>0</v>
      </c>
      <c r="Q7509" s="48">
        <v>0</v>
      </c>
      <c r="R7509" s="47">
        <f t="shared" si="471"/>
        <v>0</v>
      </c>
      <c r="S7509" s="6" t="s">
        <v>44</v>
      </c>
      <c r="T7509" s="6" t="s">
        <v>984</v>
      </c>
      <c r="U7509" s="6" t="s">
        <v>2657</v>
      </c>
      <c r="V7509" s="6" t="s">
        <v>7554</v>
      </c>
      <c r="W7509" s="7">
        <v>0</v>
      </c>
      <c r="X7509" s="7">
        <v>0</v>
      </c>
      <c r="Y7509" s="7">
        <v>0</v>
      </c>
      <c r="Z7509" s="7">
        <v>0</v>
      </c>
      <c r="AA7509" s="7">
        <v>7.0000000000000007E-2</v>
      </c>
      <c r="AB7509" s="7">
        <v>0</v>
      </c>
      <c r="AC7509" s="7">
        <v>0</v>
      </c>
      <c r="AD7509" s="7">
        <v>0</v>
      </c>
      <c r="AE7509">
        <v>2</v>
      </c>
      <c r="AF7509">
        <v>0</v>
      </c>
      <c r="AG7509">
        <v>0</v>
      </c>
      <c r="AH7509">
        <v>0</v>
      </c>
      <c r="AI7509">
        <v>0</v>
      </c>
      <c r="AJ7509">
        <v>1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</row>
    <row r="7510" spans="1:44" x14ac:dyDescent="0.25">
      <c r="A7510">
        <v>1606505</v>
      </c>
      <c r="B7510">
        <v>801526</v>
      </c>
      <c r="C7510">
        <v>22.044053091593799</v>
      </c>
      <c r="D7510">
        <v>37.057670691072197</v>
      </c>
      <c r="E7510" s="68" t="s">
        <v>937</v>
      </c>
      <c r="F7510" s="8">
        <f>INDEX(Δεδομένα!$P:$P,MATCH('2020'!E7510,Δεδομένα!$O:$O,0))</f>
        <v>143</v>
      </c>
      <c r="G7510" s="6" t="s">
        <v>841</v>
      </c>
      <c r="H7510" s="2" t="str">
        <f>INDEX(Δεδομένα!B$1:B$51,MATCH('2020'!G7510,Δεδομένα!A$1:A$51,0))</f>
        <v>ΠΕΛΛΟΠΟΝΗΣΟΥ</v>
      </c>
      <c r="I7510" s="8">
        <f>INDEX(Δεδομένα!E$1:E$13,MATCH('2020'!H7510,Δεδομένα!D$1:D$13,0))</f>
        <v>8</v>
      </c>
      <c r="J7510" s="1">
        <v>44136</v>
      </c>
      <c r="K7510" s="6" t="s">
        <v>1309</v>
      </c>
      <c r="L7510" s="36" t="str">
        <f t="shared" si="468"/>
        <v>01/11/2020 18:28</v>
      </c>
      <c r="M7510" s="1">
        <v>44136</v>
      </c>
      <c r="N7510" s="6" t="s">
        <v>256</v>
      </c>
      <c r="O7510" s="36" t="str">
        <f t="shared" si="469"/>
        <v>01/11/2020 19:30</v>
      </c>
      <c r="P7510" s="46">
        <f t="shared" si="470"/>
        <v>4.3055555557657499E-2</v>
      </c>
      <c r="Q7510" s="48">
        <v>0</v>
      </c>
      <c r="R7510" s="47">
        <f t="shared" si="471"/>
        <v>62.000000003026798</v>
      </c>
      <c r="S7510" s="6" t="s">
        <v>44</v>
      </c>
      <c r="T7510" s="6" t="s">
        <v>940</v>
      </c>
      <c r="U7510" s="6" t="s">
        <v>1772</v>
      </c>
      <c r="V7510" s="6" t="s">
        <v>1772</v>
      </c>
      <c r="W7510" s="7">
        <v>0</v>
      </c>
      <c r="X7510" s="7">
        <v>0</v>
      </c>
      <c r="Y7510" s="7">
        <v>0</v>
      </c>
      <c r="Z7510" s="7">
        <v>0</v>
      </c>
      <c r="AA7510" s="7">
        <v>0.2</v>
      </c>
      <c r="AB7510" s="7">
        <v>0</v>
      </c>
      <c r="AC7510" s="7">
        <v>0</v>
      </c>
      <c r="AD7510" s="7">
        <v>0</v>
      </c>
      <c r="AE7510">
        <v>1</v>
      </c>
      <c r="AF7510">
        <v>0</v>
      </c>
      <c r="AG7510">
        <v>0</v>
      </c>
      <c r="AH7510">
        <v>0</v>
      </c>
      <c r="AI7510">
        <v>0</v>
      </c>
      <c r="AJ7510">
        <v>2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</row>
    <row r="7511" spans="1:44" x14ac:dyDescent="0.25">
      <c r="A7511">
        <v>1603392</v>
      </c>
      <c r="B7511">
        <v>801514</v>
      </c>
      <c r="C7511">
        <v>24.924491993098201</v>
      </c>
      <c r="D7511">
        <v>41.276997248923102</v>
      </c>
      <c r="E7511" s="68" t="s">
        <v>120</v>
      </c>
      <c r="F7511" s="8">
        <f>INDEX(Δεδομένα!$P:$P,MATCH('2020'!E7511,Δεδομένα!$O:$O,0))</f>
        <v>30</v>
      </c>
      <c r="G7511" s="6" t="s">
        <v>121</v>
      </c>
      <c r="H7511" s="2" t="str">
        <f>INDEX(Δεδομένα!B$1:B$51,MATCH('2020'!G7511,Δεδομένα!A$1:A$51,0))</f>
        <v>ΑΝΑΤΟΛΙΚΗΣ ΜΑΚΕΔΟΝΙΑΣ ΚΑΙ ΘΡΑΚΗΣ</v>
      </c>
      <c r="I7511" s="8">
        <f>INDEX(Δεδομένα!E$1:E$13,MATCH('2020'!H7511,Δεδομένα!D$1:D$13,0))</f>
        <v>2</v>
      </c>
      <c r="J7511" s="1">
        <v>44136</v>
      </c>
      <c r="K7511" s="6" t="s">
        <v>962</v>
      </c>
      <c r="L7511" s="36" t="str">
        <f t="shared" si="468"/>
        <v>01/11/2020 18:14</v>
      </c>
      <c r="M7511" s="1">
        <v>44136</v>
      </c>
      <c r="N7511" s="6" t="s">
        <v>2218</v>
      </c>
      <c r="O7511" s="36" t="str">
        <f t="shared" si="469"/>
        <v>01/11/2020 19:09</v>
      </c>
      <c r="P7511" s="46">
        <f t="shared" si="470"/>
        <v>3.8194444445252884E-2</v>
      </c>
      <c r="Q7511" s="48">
        <v>0</v>
      </c>
      <c r="R7511" s="47">
        <f t="shared" si="471"/>
        <v>55.000000001164153</v>
      </c>
      <c r="S7511" s="6" t="s">
        <v>44</v>
      </c>
      <c r="T7511" s="6" t="s">
        <v>3203</v>
      </c>
      <c r="U7511" s="6" t="s">
        <v>44</v>
      </c>
      <c r="V7511" s="6" t="s">
        <v>7561</v>
      </c>
      <c r="W7511" s="7">
        <v>0</v>
      </c>
      <c r="X7511" s="7">
        <v>0</v>
      </c>
      <c r="Y7511" s="7">
        <v>0</v>
      </c>
      <c r="Z7511" s="7">
        <v>0.01</v>
      </c>
      <c r="AA7511" s="7">
        <v>0</v>
      </c>
      <c r="AB7511" s="7">
        <v>0</v>
      </c>
      <c r="AC7511" s="7">
        <v>0</v>
      </c>
      <c r="AD7511" s="7">
        <v>0</v>
      </c>
      <c r="AE7511">
        <v>3</v>
      </c>
      <c r="AF7511">
        <v>0</v>
      </c>
      <c r="AG7511">
        <v>0</v>
      </c>
      <c r="AH7511">
        <v>0</v>
      </c>
      <c r="AI7511">
        <v>0</v>
      </c>
      <c r="AJ7511">
        <v>1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</row>
    <row r="7512" spans="1:44" x14ac:dyDescent="0.25">
      <c r="A7512">
        <v>1602693</v>
      </c>
      <c r="B7512">
        <v>801474</v>
      </c>
      <c r="C7512">
        <v>22.0274607340885</v>
      </c>
      <c r="D7512">
        <v>40.9162994476143</v>
      </c>
      <c r="E7512" s="68" t="s">
        <v>952</v>
      </c>
      <c r="F7512" s="8">
        <f>INDEX(Δεδομένα!$P:$P,MATCH('2020'!E7512,Δεδομένα!$O:$O,0))</f>
        <v>62</v>
      </c>
      <c r="G7512" s="6" t="s">
        <v>874</v>
      </c>
      <c r="H7512" s="2" t="str">
        <f>INDEX(Δεδομένα!B$1:B$51,MATCH('2020'!G7512,Δεδομένα!A$1:A$51,0))</f>
        <v>ΚΕΝΤΡΙΚΗΣ ΜΑΚΕΔΟΝΙΑΣ</v>
      </c>
      <c r="I7512" s="8">
        <f>INDEX(Δεδομένα!E$1:E$13,MATCH('2020'!H7512,Δεδομένα!D$1:D$13,0))</f>
        <v>3</v>
      </c>
      <c r="J7512" s="1">
        <v>44136</v>
      </c>
      <c r="K7512" s="6" t="s">
        <v>796</v>
      </c>
      <c r="L7512" s="36" t="str">
        <f t="shared" si="468"/>
        <v>01/11/2020 16:10</v>
      </c>
      <c r="M7512" s="1">
        <v>44136</v>
      </c>
      <c r="N7512" s="6" t="s">
        <v>204</v>
      </c>
      <c r="O7512" s="36" t="str">
        <f t="shared" si="469"/>
        <v>01/11/2020 17:00</v>
      </c>
      <c r="P7512" s="46">
        <f t="shared" si="470"/>
        <v>3.4722222226264421E-2</v>
      </c>
      <c r="Q7512" s="48">
        <v>0</v>
      </c>
      <c r="R7512" s="47">
        <f t="shared" si="471"/>
        <v>50.000000005820766</v>
      </c>
      <c r="S7512" s="6" t="s">
        <v>44</v>
      </c>
      <c r="T7512" s="6" t="s">
        <v>954</v>
      </c>
      <c r="U7512" s="6" t="s">
        <v>2965</v>
      </c>
      <c r="V7512" s="6" t="s">
        <v>3731</v>
      </c>
      <c r="W7512" s="7">
        <v>0</v>
      </c>
      <c r="X7512" s="7">
        <v>0</v>
      </c>
      <c r="Y7512" s="7">
        <v>0</v>
      </c>
      <c r="Z7512" s="7">
        <v>0</v>
      </c>
      <c r="AA7512" s="7">
        <v>0</v>
      </c>
      <c r="AB7512" s="7">
        <v>0.01</v>
      </c>
      <c r="AC7512" s="7">
        <v>0</v>
      </c>
      <c r="AD7512" s="7">
        <v>0</v>
      </c>
      <c r="AE7512">
        <v>2</v>
      </c>
      <c r="AF7512">
        <v>0</v>
      </c>
      <c r="AG7512">
        <v>0</v>
      </c>
      <c r="AH7512">
        <v>0</v>
      </c>
      <c r="AI7512">
        <v>0</v>
      </c>
      <c r="AJ7512">
        <v>1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</row>
    <row r="7513" spans="1:44" x14ac:dyDescent="0.25">
      <c r="A7513">
        <v>1610103</v>
      </c>
      <c r="B7513">
        <v>801449</v>
      </c>
      <c r="C7513">
        <v>22.2094814645769</v>
      </c>
      <c r="D7513">
        <v>39.6148597650838</v>
      </c>
      <c r="E7513" s="68" t="s">
        <v>883</v>
      </c>
      <c r="F7513" s="8">
        <f>INDEX(Δεδομένα!$P:$P,MATCH('2020'!E7513,Δεδομένα!$O:$O,0))</f>
        <v>112</v>
      </c>
      <c r="G7513" s="6" t="s">
        <v>884</v>
      </c>
      <c r="H7513" s="2" t="str">
        <f>INDEX(Δεδομένα!B$1:B$51,MATCH('2020'!G7513,Δεδομένα!A$1:A$51,0))</f>
        <v>ΘΕΣΣΑΛΙΑΣ</v>
      </c>
      <c r="I7513" s="8">
        <f>INDEX(Δεδομένα!E$1:E$13,MATCH('2020'!H7513,Δεδομένα!D$1:D$13,0))</f>
        <v>6</v>
      </c>
      <c r="J7513" s="1">
        <v>44136</v>
      </c>
      <c r="K7513" s="6" t="s">
        <v>275</v>
      </c>
      <c r="L7513" s="36" t="str">
        <f t="shared" si="468"/>
        <v>01/11/2020 15:05</v>
      </c>
      <c r="M7513" s="1">
        <v>44136</v>
      </c>
      <c r="N7513" s="6" t="s">
        <v>230</v>
      </c>
      <c r="O7513" s="36" t="str">
        <f t="shared" si="469"/>
        <v>01/11/2020 16:25</v>
      </c>
      <c r="P7513" s="46">
        <f t="shared" si="470"/>
        <v>5.5555555562023073E-2</v>
      </c>
      <c r="Q7513" s="48">
        <v>0</v>
      </c>
      <c r="R7513" s="47">
        <f t="shared" si="471"/>
        <v>80.000000009313226</v>
      </c>
      <c r="S7513" s="6" t="s">
        <v>44</v>
      </c>
      <c r="T7513" s="6" t="s">
        <v>885</v>
      </c>
      <c r="U7513" s="6" t="s">
        <v>44</v>
      </c>
      <c r="V7513" s="6" t="s">
        <v>4836</v>
      </c>
      <c r="W7513" s="7">
        <v>0</v>
      </c>
      <c r="X7513" s="7">
        <v>0</v>
      </c>
      <c r="Y7513" s="7">
        <v>0</v>
      </c>
      <c r="Z7513" s="7">
        <v>0.1</v>
      </c>
      <c r="AA7513" s="7">
        <v>0</v>
      </c>
      <c r="AB7513" s="7">
        <v>0</v>
      </c>
      <c r="AC7513" s="7">
        <v>0</v>
      </c>
      <c r="AD7513" s="7">
        <v>0</v>
      </c>
      <c r="AE7513">
        <v>4</v>
      </c>
      <c r="AF7513">
        <v>0</v>
      </c>
      <c r="AG7513">
        <v>0</v>
      </c>
      <c r="AH7513">
        <v>0</v>
      </c>
      <c r="AI7513">
        <v>0</v>
      </c>
      <c r="AJ7513">
        <v>2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</row>
    <row r="7514" spans="1:44" x14ac:dyDescent="0.25">
      <c r="A7514">
        <v>1618004</v>
      </c>
      <c r="B7514">
        <v>801442</v>
      </c>
      <c r="C7514">
        <v>21.5165514772157</v>
      </c>
      <c r="D7514">
        <v>40.844436810819403</v>
      </c>
      <c r="E7514" s="68" t="s">
        <v>2026</v>
      </c>
      <c r="F7514" s="8">
        <f>INDEX(Δεδομένα!$P:$P,MATCH('2020'!E7514,Δεδομένα!$O:$O,0))</f>
        <v>74</v>
      </c>
      <c r="G7514" s="6" t="s">
        <v>1030</v>
      </c>
      <c r="H7514" s="2" t="str">
        <f>INDEX(Δεδομένα!B$1:B$51,MATCH('2020'!G7514,Δεδομένα!A$1:A$51,0))</f>
        <v>ΔΥΤΙΚΗΣ ΜΑΚΕΔΟΝΙΑΣ</v>
      </c>
      <c r="I7514" s="8">
        <f>INDEX(Δεδομένα!E$1:E$13,MATCH('2020'!H7514,Δεδομένα!D$1:D$13,0))</f>
        <v>4</v>
      </c>
      <c r="J7514" s="1">
        <v>44136</v>
      </c>
      <c r="K7514" s="6" t="s">
        <v>595</v>
      </c>
      <c r="L7514" s="36" t="str">
        <f t="shared" si="468"/>
        <v>01/11/2020 14:20</v>
      </c>
      <c r="M7514" s="1">
        <v>44136</v>
      </c>
      <c r="N7514" s="6" t="s">
        <v>281</v>
      </c>
      <c r="O7514" s="36" t="str">
        <f t="shared" si="469"/>
        <v>01/11/2020 16:00</v>
      </c>
      <c r="P7514" s="46">
        <f t="shared" si="470"/>
        <v>6.9444444445252884E-2</v>
      </c>
      <c r="Q7514" s="48">
        <v>0</v>
      </c>
      <c r="R7514" s="47">
        <f t="shared" si="471"/>
        <v>100.00000000116415</v>
      </c>
      <c r="S7514" s="6" t="s">
        <v>44</v>
      </c>
      <c r="T7514" s="6" t="s">
        <v>2027</v>
      </c>
      <c r="U7514" s="6" t="s">
        <v>44</v>
      </c>
      <c r="V7514" s="6" t="s">
        <v>6686</v>
      </c>
      <c r="W7514" s="7">
        <v>0</v>
      </c>
      <c r="X7514" s="7">
        <v>0</v>
      </c>
      <c r="Y7514" s="7">
        <v>0</v>
      </c>
      <c r="Z7514" s="7">
        <v>0</v>
      </c>
      <c r="AA7514" s="7">
        <v>0</v>
      </c>
      <c r="AB7514" s="7">
        <v>5</v>
      </c>
      <c r="AC7514" s="7">
        <v>5</v>
      </c>
      <c r="AD7514" s="7">
        <v>0</v>
      </c>
      <c r="AE7514">
        <v>2</v>
      </c>
      <c r="AF7514">
        <v>0</v>
      </c>
      <c r="AG7514">
        <v>0</v>
      </c>
      <c r="AH7514">
        <v>0</v>
      </c>
      <c r="AI7514">
        <v>0</v>
      </c>
      <c r="AJ7514">
        <v>1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</row>
    <row r="7515" spans="1:44" x14ac:dyDescent="0.25">
      <c r="A7515">
        <v>1610560</v>
      </c>
      <c r="B7515">
        <v>801338</v>
      </c>
      <c r="C7515">
        <v>22.426614970601001</v>
      </c>
      <c r="D7515">
        <v>38.570745989543703</v>
      </c>
      <c r="E7515" s="68" t="s">
        <v>881</v>
      </c>
      <c r="F7515" s="8">
        <f>INDEX(Δεδομένα!$P:$P,MATCH('2020'!E7515,Δεδομένα!$O:$O,0))</f>
        <v>171</v>
      </c>
      <c r="G7515" s="6" t="s">
        <v>432</v>
      </c>
      <c r="H7515" s="2" t="str">
        <f>INDEX(Δεδομένα!B$1:B$51,MATCH('2020'!G7515,Δεδομένα!A$1:A$51,0))</f>
        <v>ΣΤΕΡΕΑΣ ΕΛΛΑΔΟΣ</v>
      </c>
      <c r="I7515" s="8">
        <f>INDEX(Δεδομένα!E$1:E$13,MATCH('2020'!H7515,Δεδομένα!D$1:D$13,0))</f>
        <v>9</v>
      </c>
      <c r="J7515" s="1">
        <v>44136</v>
      </c>
      <c r="K7515" s="6" t="s">
        <v>381</v>
      </c>
      <c r="L7515" s="36" t="str">
        <f t="shared" si="468"/>
        <v>01/11/2020 10:05</v>
      </c>
      <c r="M7515" s="1">
        <v>44136</v>
      </c>
      <c r="N7515" s="6" t="s">
        <v>207</v>
      </c>
      <c r="O7515" s="36" t="str">
        <f t="shared" si="469"/>
        <v>01/11/2020 18:00</v>
      </c>
      <c r="P7515" s="46">
        <f t="shared" si="470"/>
        <v>0.32986111110949423</v>
      </c>
      <c r="Q7515" s="48">
        <v>0</v>
      </c>
      <c r="R7515" s="47">
        <f t="shared" si="471"/>
        <v>474.99999999767169</v>
      </c>
      <c r="S7515" s="6" t="s">
        <v>44</v>
      </c>
      <c r="T7515" s="6" t="s">
        <v>435</v>
      </c>
      <c r="U7515" s="6" t="s">
        <v>73</v>
      </c>
      <c r="V7515" s="6" t="s">
        <v>7550</v>
      </c>
      <c r="W7515" s="7">
        <v>0</v>
      </c>
      <c r="X7515" s="7">
        <v>0</v>
      </c>
      <c r="Y7515" s="7">
        <v>0</v>
      </c>
      <c r="Z7515" s="7">
        <v>0</v>
      </c>
      <c r="AA7515" s="7">
        <v>0</v>
      </c>
      <c r="AB7515" s="7">
        <v>1</v>
      </c>
      <c r="AC7515" s="7">
        <v>0</v>
      </c>
      <c r="AD7515" s="7">
        <v>0</v>
      </c>
      <c r="AE7515">
        <v>10</v>
      </c>
      <c r="AF7515">
        <v>0</v>
      </c>
      <c r="AG7515">
        <v>0</v>
      </c>
      <c r="AH7515">
        <v>0</v>
      </c>
      <c r="AI7515">
        <v>0</v>
      </c>
      <c r="AJ7515">
        <v>5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</row>
    <row r="7516" spans="1:44" x14ac:dyDescent="0.25">
      <c r="A7516">
        <v>1617851</v>
      </c>
      <c r="B7516">
        <v>801723</v>
      </c>
      <c r="C7516">
        <v>23.967312898523399</v>
      </c>
      <c r="D7516">
        <v>37.812610606198902</v>
      </c>
      <c r="E7516" s="68" t="s">
        <v>2370</v>
      </c>
      <c r="F7516" s="8">
        <f>INDEX(Δεδομένα!$P:$P,MATCH('2020'!E7516,Δεδομένα!$O:$O,0))</f>
        <v>18</v>
      </c>
      <c r="G7516" s="6" t="s">
        <v>41</v>
      </c>
      <c r="H7516" s="2" t="str">
        <f>INDEX(Δεδομένα!B$1:B$51,MATCH('2020'!G7516,Δεδομένα!A$1:A$51,0))</f>
        <v>ΑΤΤΙΚΗΣ</v>
      </c>
      <c r="I7516" s="8">
        <f>INDEX(Δεδομένα!E$1:E$13,MATCH('2020'!H7516,Δεδομένα!D$1:D$13,0))</f>
        <v>1</v>
      </c>
      <c r="J7516" s="1">
        <v>44137</v>
      </c>
      <c r="K7516" s="6" t="s">
        <v>5035</v>
      </c>
      <c r="L7516" s="36" t="str">
        <f t="shared" si="468"/>
        <v>02/11/2020 12:01</v>
      </c>
      <c r="M7516" s="1">
        <v>44137</v>
      </c>
      <c r="N7516" s="6" t="s">
        <v>1141</v>
      </c>
      <c r="O7516" s="36" t="str">
        <f t="shared" si="469"/>
        <v>02/11/2020 12:56</v>
      </c>
      <c r="P7516" s="46">
        <f t="shared" si="470"/>
        <v>3.8194444445252884E-2</v>
      </c>
      <c r="Q7516" s="48">
        <v>0</v>
      </c>
      <c r="R7516" s="47">
        <f t="shared" si="471"/>
        <v>55.000000001164153</v>
      </c>
      <c r="S7516" s="6" t="s">
        <v>44</v>
      </c>
      <c r="T7516" s="6" t="s">
        <v>5205</v>
      </c>
      <c r="U7516" s="6" t="s">
        <v>44</v>
      </c>
      <c r="V7516" s="6" t="s">
        <v>2697</v>
      </c>
      <c r="W7516" s="7">
        <v>0</v>
      </c>
      <c r="X7516" s="7">
        <v>0</v>
      </c>
      <c r="Y7516" s="7">
        <v>0</v>
      </c>
      <c r="Z7516" s="7">
        <v>2.5</v>
      </c>
      <c r="AA7516" s="7">
        <v>0</v>
      </c>
      <c r="AB7516" s="7">
        <v>0</v>
      </c>
      <c r="AC7516" s="7">
        <v>0</v>
      </c>
      <c r="AD7516" s="7">
        <v>0</v>
      </c>
      <c r="AE7516">
        <v>9</v>
      </c>
      <c r="AF7516">
        <v>0</v>
      </c>
      <c r="AG7516">
        <v>3</v>
      </c>
      <c r="AH7516">
        <v>0</v>
      </c>
      <c r="AI7516">
        <v>0</v>
      </c>
      <c r="AJ7516">
        <v>4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</row>
    <row r="7517" spans="1:44" x14ac:dyDescent="0.25">
      <c r="A7517">
        <v>1603790</v>
      </c>
      <c r="B7517">
        <v>801644</v>
      </c>
      <c r="C7517">
        <v>21.709503243189602</v>
      </c>
      <c r="D7517">
        <v>38.155898687912703</v>
      </c>
      <c r="E7517" s="68" t="s">
        <v>986</v>
      </c>
      <c r="F7517" s="8">
        <f>INDEX(Δεδομένα!$P:$P,MATCH('2020'!E7517,Δεδομένα!$O:$O,0))</f>
        <v>121</v>
      </c>
      <c r="G7517" s="6" t="s">
        <v>303</v>
      </c>
      <c r="H7517" s="2" t="str">
        <f>INDEX(Δεδομένα!B$1:B$51,MATCH('2020'!G7517,Δεδομένα!A$1:A$51,0))</f>
        <v>ΔΥΤΙΚΗΣ ΕΛΛΑΔΟΣ</v>
      </c>
      <c r="I7517" s="8">
        <f>INDEX(Δεδομένα!E$1:E$13,MATCH('2020'!H7517,Δεδομένα!D$1:D$13,0))</f>
        <v>7</v>
      </c>
      <c r="J7517" s="1">
        <v>44137</v>
      </c>
      <c r="K7517" s="6" t="s">
        <v>3994</v>
      </c>
      <c r="L7517" s="36" t="str">
        <f t="shared" si="468"/>
        <v>02/11/2020 11:24</v>
      </c>
      <c r="M7517" s="1">
        <v>44137</v>
      </c>
      <c r="N7517" s="6" t="s">
        <v>540</v>
      </c>
      <c r="O7517" s="36" t="str">
        <f t="shared" si="469"/>
        <v>02/11/2020 17:15</v>
      </c>
      <c r="P7517" s="46">
        <f t="shared" si="470"/>
        <v>0.24375000000145519</v>
      </c>
      <c r="Q7517" s="48">
        <v>0</v>
      </c>
      <c r="R7517" s="47">
        <f t="shared" si="471"/>
        <v>351.00000000209548</v>
      </c>
      <c r="S7517" s="6" t="s">
        <v>44</v>
      </c>
      <c r="T7517" s="6" t="s">
        <v>311</v>
      </c>
      <c r="U7517" s="6" t="s">
        <v>44</v>
      </c>
      <c r="V7517" s="6" t="s">
        <v>7571</v>
      </c>
      <c r="W7517" s="7">
        <v>0</v>
      </c>
      <c r="X7517" s="7">
        <v>1.5</v>
      </c>
      <c r="Y7517" s="7">
        <v>0</v>
      </c>
      <c r="Z7517" s="7">
        <v>0</v>
      </c>
      <c r="AA7517" s="7">
        <v>0</v>
      </c>
      <c r="AB7517" s="7">
        <v>0.5</v>
      </c>
      <c r="AC7517" s="7">
        <v>0</v>
      </c>
      <c r="AD7517" s="7">
        <v>0</v>
      </c>
      <c r="AE7517">
        <v>8</v>
      </c>
      <c r="AF7517">
        <v>0</v>
      </c>
      <c r="AG7517">
        <v>0</v>
      </c>
      <c r="AH7517">
        <v>0</v>
      </c>
      <c r="AI7517">
        <v>0</v>
      </c>
      <c r="AJ7517">
        <v>4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</row>
    <row r="7518" spans="1:44" x14ac:dyDescent="0.25">
      <c r="A7518">
        <v>1618477</v>
      </c>
      <c r="B7518">
        <v>801681</v>
      </c>
      <c r="C7518">
        <v>27.210003403003</v>
      </c>
      <c r="D7518">
        <v>36.886025802491297</v>
      </c>
      <c r="E7518" s="68" t="s">
        <v>1006</v>
      </c>
      <c r="F7518" s="8">
        <f>INDEX(Δεδομένα!$P:$P,MATCH('2020'!E7518,Δεδομένα!$O:$O,0))</f>
        <v>241</v>
      </c>
      <c r="G7518" s="6" t="s">
        <v>1007</v>
      </c>
      <c r="H7518" s="2" t="str">
        <f>INDEX(Δεδομένα!B$1:B$51,MATCH('2020'!G7518,Δεδομένα!A$1:A$51,0))</f>
        <v>ΝΟΤΙΟΥ ΑΙΓΑΙΟΥ</v>
      </c>
      <c r="I7518" s="8">
        <f>INDEX(Δεδομένα!E$1:E$13,MATCH('2020'!H7518,Δεδομένα!D$1:D$13,0))</f>
        <v>10</v>
      </c>
      <c r="J7518" s="1">
        <v>44137</v>
      </c>
      <c r="K7518" s="6" t="s">
        <v>1909</v>
      </c>
      <c r="L7518" s="36" t="str">
        <f t="shared" si="468"/>
        <v>02/11/2020 12:49</v>
      </c>
      <c r="M7518" s="1">
        <v>44137</v>
      </c>
      <c r="N7518" s="6" t="s">
        <v>1512</v>
      </c>
      <c r="O7518" s="36" t="str">
        <f t="shared" si="469"/>
        <v>02/11/2020 15:08</v>
      </c>
      <c r="P7518" s="46">
        <f t="shared" si="470"/>
        <v>9.6527777779556345E-2</v>
      </c>
      <c r="Q7518" s="48">
        <v>0</v>
      </c>
      <c r="R7518" s="47">
        <f t="shared" si="471"/>
        <v>139.00000000256114</v>
      </c>
      <c r="S7518" s="6" t="s">
        <v>44</v>
      </c>
      <c r="T7518" s="6" t="s">
        <v>1009</v>
      </c>
      <c r="U7518" s="6" t="s">
        <v>44</v>
      </c>
      <c r="V7518" s="6" t="s">
        <v>5985</v>
      </c>
      <c r="W7518" s="7">
        <v>0</v>
      </c>
      <c r="X7518" s="7">
        <v>0</v>
      </c>
      <c r="Y7518" s="7">
        <v>0</v>
      </c>
      <c r="Z7518" s="7">
        <v>1</v>
      </c>
      <c r="AA7518" s="7">
        <v>0</v>
      </c>
      <c r="AB7518" s="7">
        <v>0</v>
      </c>
      <c r="AC7518" s="7">
        <v>0</v>
      </c>
      <c r="AD7518" s="7">
        <v>0</v>
      </c>
      <c r="AE7518">
        <v>6</v>
      </c>
      <c r="AF7518">
        <v>0</v>
      </c>
      <c r="AG7518">
        <v>0</v>
      </c>
      <c r="AH7518">
        <v>0</v>
      </c>
      <c r="AI7518">
        <v>0</v>
      </c>
      <c r="AJ7518">
        <v>3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</row>
    <row r="7519" spans="1:44" x14ac:dyDescent="0.25">
      <c r="A7519">
        <v>1605541</v>
      </c>
      <c r="B7519">
        <v>801727</v>
      </c>
      <c r="C7519">
        <v>27.886779273530198</v>
      </c>
      <c r="D7519">
        <v>36.059799187176303</v>
      </c>
      <c r="E7519" s="68" t="s">
        <v>3952</v>
      </c>
      <c r="F7519" s="8">
        <f>INDEX(Δεδομένα!$P:$P,MATCH('2020'!E7519,Δεδομένα!$O:$O,0))</f>
        <v>195</v>
      </c>
      <c r="G7519" s="6" t="s">
        <v>1007</v>
      </c>
      <c r="H7519" s="2" t="str">
        <f>INDEX(Δεδομένα!B$1:B$51,MATCH('2020'!G7519,Δεδομένα!A$1:A$51,0))</f>
        <v>ΝΟΤΙΟΥ ΑΙΓΑΙΟΥ</v>
      </c>
      <c r="I7519" s="8">
        <f>INDEX(Δεδομένα!E$1:E$13,MATCH('2020'!H7519,Δεδομένα!D$1:D$13,0))</f>
        <v>10</v>
      </c>
      <c r="J7519" s="1">
        <v>44137</v>
      </c>
      <c r="K7519" s="6" t="s">
        <v>2114</v>
      </c>
      <c r="L7519" s="36" t="str">
        <f t="shared" si="468"/>
        <v>02/11/2020 15:44</v>
      </c>
      <c r="M7519" s="1">
        <v>44137</v>
      </c>
      <c r="N7519" s="6" t="s">
        <v>117</v>
      </c>
      <c r="O7519" s="36" t="str">
        <f t="shared" si="469"/>
        <v>02/11/2020 20:00</v>
      </c>
      <c r="P7519" s="46">
        <f t="shared" si="470"/>
        <v>0.17777777778246673</v>
      </c>
      <c r="Q7519" s="48">
        <v>0</v>
      </c>
      <c r="R7519" s="47">
        <f t="shared" si="471"/>
        <v>256.00000000675209</v>
      </c>
      <c r="S7519" s="6" t="s">
        <v>44</v>
      </c>
      <c r="T7519" s="6" t="s">
        <v>1233</v>
      </c>
      <c r="U7519" s="6" t="s">
        <v>7579</v>
      </c>
      <c r="V7519" s="6" t="s">
        <v>7580</v>
      </c>
      <c r="W7519" s="7">
        <v>0</v>
      </c>
      <c r="X7519" s="7">
        <v>0</v>
      </c>
      <c r="Y7519" s="7">
        <v>0</v>
      </c>
      <c r="Z7519" s="7">
        <v>1.5</v>
      </c>
      <c r="AA7519" s="7">
        <v>0</v>
      </c>
      <c r="AB7519" s="7">
        <v>0</v>
      </c>
      <c r="AC7519" s="7">
        <v>0</v>
      </c>
      <c r="AD7519" s="7">
        <v>0</v>
      </c>
      <c r="AE7519">
        <v>4</v>
      </c>
      <c r="AF7519">
        <v>0</v>
      </c>
      <c r="AG7519">
        <v>0</v>
      </c>
      <c r="AH7519">
        <v>0</v>
      </c>
      <c r="AI7519">
        <v>0</v>
      </c>
      <c r="AJ7519">
        <v>2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</row>
    <row r="7520" spans="1:44" x14ac:dyDescent="0.25">
      <c r="A7520">
        <v>1603176</v>
      </c>
      <c r="B7520">
        <v>801808</v>
      </c>
      <c r="C7520">
        <v>23.425242263190601</v>
      </c>
      <c r="D7520">
        <v>38.903008213326601</v>
      </c>
      <c r="E7520" s="68" t="s">
        <v>472</v>
      </c>
      <c r="F7520" s="8">
        <f>INDEX(Δεδομένα!$P:$P,MATCH('2020'!E7520,Δεδομένα!$O:$O,0))</f>
        <v>186</v>
      </c>
      <c r="G7520" s="6" t="s">
        <v>439</v>
      </c>
      <c r="H7520" s="2" t="str">
        <f>INDEX(Δεδομένα!B$1:B$51,MATCH('2020'!G7520,Δεδομένα!A$1:A$51,0))</f>
        <v>ΣΤΕΡΕΑΣ ΕΛΛΑΔΟΣ</v>
      </c>
      <c r="I7520" s="8">
        <f>INDEX(Δεδομένα!E$1:E$13,MATCH('2020'!H7520,Δεδομένα!D$1:D$13,0))</f>
        <v>9</v>
      </c>
      <c r="J7520" s="1">
        <v>44137</v>
      </c>
      <c r="K7520" s="6" t="s">
        <v>289</v>
      </c>
      <c r="L7520" s="36" t="str">
        <f t="shared" si="468"/>
        <v>02/11/2020 17:55</v>
      </c>
      <c r="M7520" s="1">
        <v>44137</v>
      </c>
      <c r="N7520" s="6" t="s">
        <v>1980</v>
      </c>
      <c r="O7520" s="36" t="str">
        <f t="shared" si="469"/>
        <v>02/11/2020 20:38</v>
      </c>
      <c r="P7520" s="46">
        <f t="shared" si="470"/>
        <v>0.1131944444423425</v>
      </c>
      <c r="Q7520" s="48">
        <v>0</v>
      </c>
      <c r="R7520" s="47">
        <f t="shared" si="471"/>
        <v>162.9999999969732</v>
      </c>
      <c r="S7520" s="6" t="s">
        <v>44</v>
      </c>
      <c r="T7520" s="6" t="s">
        <v>476</v>
      </c>
      <c r="U7520" s="6" t="s">
        <v>44</v>
      </c>
      <c r="V7520" s="6" t="s">
        <v>7586</v>
      </c>
      <c r="W7520" s="7">
        <v>0</v>
      </c>
      <c r="X7520" s="7">
        <v>0.2</v>
      </c>
      <c r="Y7520" s="7">
        <v>0</v>
      </c>
      <c r="Z7520" s="7">
        <v>0</v>
      </c>
      <c r="AA7520" s="7">
        <v>0</v>
      </c>
      <c r="AB7520" s="7">
        <v>0</v>
      </c>
      <c r="AC7520" s="7">
        <v>0</v>
      </c>
      <c r="AD7520" s="7">
        <v>0</v>
      </c>
      <c r="AE7520">
        <v>6</v>
      </c>
      <c r="AF7520">
        <v>0</v>
      </c>
      <c r="AG7520">
        <v>0</v>
      </c>
      <c r="AH7520">
        <v>0</v>
      </c>
      <c r="AI7520">
        <v>0</v>
      </c>
      <c r="AJ7520">
        <v>3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</row>
    <row r="7521" spans="1:44" x14ac:dyDescent="0.25">
      <c r="A7521">
        <v>1604899</v>
      </c>
      <c r="B7521">
        <v>801803</v>
      </c>
      <c r="C7521">
        <v>21.230710516836002</v>
      </c>
      <c r="D7521">
        <v>37.956458031362999</v>
      </c>
      <c r="E7521" s="68" t="s">
        <v>900</v>
      </c>
      <c r="F7521" s="8">
        <f>INDEX(Δεδομένα!$P:$P,MATCH('2020'!E7521,Δεδομένα!$O:$O,0))</f>
        <v>136</v>
      </c>
      <c r="G7521" s="6" t="s">
        <v>357</v>
      </c>
      <c r="H7521" s="2" t="str">
        <f>INDEX(Δεδομένα!B$1:B$51,MATCH('2020'!G7521,Δεδομένα!A$1:A$51,0))</f>
        <v>ΔΥΤΙΚΗΣ ΕΛΛΑΔΟΣ</v>
      </c>
      <c r="I7521" s="8">
        <f>INDEX(Δεδομένα!E$1:E$13,MATCH('2020'!H7521,Δεδομένα!D$1:D$13,0))</f>
        <v>7</v>
      </c>
      <c r="J7521" s="1">
        <v>44137</v>
      </c>
      <c r="K7521" s="6" t="s">
        <v>234</v>
      </c>
      <c r="L7521" s="36" t="str">
        <f t="shared" si="468"/>
        <v>02/11/2020 19:05</v>
      </c>
      <c r="M7521" s="1">
        <v>44137</v>
      </c>
      <c r="N7521" s="6" t="s">
        <v>751</v>
      </c>
      <c r="O7521" s="36" t="str">
        <f t="shared" si="469"/>
        <v>02/11/2020 19:55</v>
      </c>
      <c r="P7521" s="46">
        <f t="shared" si="470"/>
        <v>3.4722222218988463E-2</v>
      </c>
      <c r="Q7521" s="48">
        <v>0</v>
      </c>
      <c r="R7521" s="47">
        <f t="shared" si="471"/>
        <v>49.999999995343387</v>
      </c>
      <c r="S7521" s="6" t="s">
        <v>44</v>
      </c>
      <c r="T7521" s="6" t="s">
        <v>1058</v>
      </c>
      <c r="U7521" s="6" t="s">
        <v>1550</v>
      </c>
      <c r="V7521" s="6" t="s">
        <v>3430</v>
      </c>
      <c r="W7521" s="7">
        <v>0</v>
      </c>
      <c r="X7521" s="7">
        <v>0</v>
      </c>
      <c r="Y7521" s="7">
        <v>0</v>
      </c>
      <c r="Z7521" s="7">
        <v>0</v>
      </c>
      <c r="AA7521" s="7">
        <v>1</v>
      </c>
      <c r="AB7521" s="7">
        <v>0</v>
      </c>
      <c r="AC7521" s="7">
        <v>0</v>
      </c>
      <c r="AD7521" s="7">
        <v>0</v>
      </c>
      <c r="AE7521">
        <v>2</v>
      </c>
      <c r="AF7521">
        <v>0</v>
      </c>
      <c r="AG7521">
        <v>0</v>
      </c>
      <c r="AH7521">
        <v>0</v>
      </c>
      <c r="AI7521">
        <v>0</v>
      </c>
      <c r="AJ7521">
        <v>1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</row>
    <row r="7522" spans="1:44" x14ac:dyDescent="0.25">
      <c r="A7522">
        <v>1603068</v>
      </c>
      <c r="B7522">
        <v>801620</v>
      </c>
      <c r="C7522">
        <v>24.888598914716901</v>
      </c>
      <c r="D7522">
        <v>35.017791861842902</v>
      </c>
      <c r="E7522" s="68" t="s">
        <v>559</v>
      </c>
      <c r="F7522" s="8">
        <f>INDEX(Δεδομένα!$P:$P,MATCH('2020'!E7522,Δεδομένα!$O:$O,0))</f>
        <v>209</v>
      </c>
      <c r="G7522" s="6" t="s">
        <v>560</v>
      </c>
      <c r="H7522" s="2" t="str">
        <f>INDEX(Δεδομένα!B$1:B$51,MATCH('2020'!G7522,Δεδομένα!A$1:A$51,0))</f>
        <v>ΚΡΗΤΗΣ</v>
      </c>
      <c r="I7522" s="8">
        <f>INDEX(Δεδομένα!E$1:E$13,MATCH('2020'!H7522,Δεδομένα!D$1:D$13,0))</f>
        <v>12</v>
      </c>
      <c r="J7522" s="1">
        <v>44137</v>
      </c>
      <c r="K7522" s="6" t="s">
        <v>1090</v>
      </c>
      <c r="L7522" s="36" t="str">
        <f t="shared" si="468"/>
        <v>02/11/2020 10:20</v>
      </c>
      <c r="M7522" s="1">
        <v>44137</v>
      </c>
      <c r="N7522" s="6" t="s">
        <v>507</v>
      </c>
      <c r="O7522" s="36" t="str">
        <f t="shared" si="469"/>
        <v>02/11/2020 10:55</v>
      </c>
      <c r="P7522" s="46">
        <f t="shared" si="470"/>
        <v>2.4305555554747116E-2</v>
      </c>
      <c r="Q7522" s="48">
        <v>0</v>
      </c>
      <c r="R7522" s="47">
        <f t="shared" si="471"/>
        <v>34.999999998835847</v>
      </c>
      <c r="S7522" s="6" t="s">
        <v>44</v>
      </c>
      <c r="T7522" s="6" t="s">
        <v>563</v>
      </c>
      <c r="U7522" s="6" t="s">
        <v>5511</v>
      </c>
      <c r="V7522" s="6" t="s">
        <v>5511</v>
      </c>
      <c r="W7522" s="7">
        <v>0</v>
      </c>
      <c r="X7522" s="7">
        <v>0</v>
      </c>
      <c r="Y7522" s="7">
        <v>0</v>
      </c>
      <c r="Z7522" s="7">
        <v>0</v>
      </c>
      <c r="AA7522" s="7">
        <v>0</v>
      </c>
      <c r="AB7522" s="7">
        <v>0.1</v>
      </c>
      <c r="AC7522" s="7">
        <v>0</v>
      </c>
      <c r="AD7522" s="7">
        <v>0</v>
      </c>
      <c r="AE7522">
        <v>2</v>
      </c>
      <c r="AF7522">
        <v>0</v>
      </c>
      <c r="AG7522">
        <v>0</v>
      </c>
      <c r="AH7522">
        <v>0</v>
      </c>
      <c r="AI7522">
        <v>0</v>
      </c>
      <c r="AJ7522">
        <v>1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  <c r="AQ7522">
        <v>0</v>
      </c>
      <c r="AR7522">
        <v>0</v>
      </c>
    </row>
    <row r="7523" spans="1:44" x14ac:dyDescent="0.25">
      <c r="A7523">
        <v>1603064</v>
      </c>
      <c r="B7523">
        <v>801662</v>
      </c>
      <c r="C7523">
        <v>24.822338900708601</v>
      </c>
      <c r="D7523">
        <v>35.048582054034</v>
      </c>
      <c r="E7523" s="68" t="s">
        <v>559</v>
      </c>
      <c r="F7523" s="8">
        <f>INDEX(Δεδομένα!$P:$P,MATCH('2020'!E7523,Δεδομένα!$O:$O,0))</f>
        <v>209</v>
      </c>
      <c r="G7523" s="6" t="s">
        <v>560</v>
      </c>
      <c r="H7523" s="2" t="str">
        <f>INDEX(Δεδομένα!B$1:B$51,MATCH('2020'!G7523,Δεδομένα!A$1:A$51,0))</f>
        <v>ΚΡΗΤΗΣ</v>
      </c>
      <c r="I7523" s="8">
        <f>INDEX(Δεδομένα!E$1:E$13,MATCH('2020'!H7523,Δεδομένα!D$1:D$13,0))</f>
        <v>12</v>
      </c>
      <c r="J7523" s="1">
        <v>44137</v>
      </c>
      <c r="K7523" s="6" t="s">
        <v>562</v>
      </c>
      <c r="L7523" s="36" t="str">
        <f t="shared" si="468"/>
        <v>02/11/2020 11:50</v>
      </c>
      <c r="M7523" s="1">
        <v>44137</v>
      </c>
      <c r="N7523" s="6" t="s">
        <v>362</v>
      </c>
      <c r="O7523" s="36" t="str">
        <f t="shared" si="469"/>
        <v>02/11/2020 14:00</v>
      </c>
      <c r="P7523" s="46">
        <f t="shared" si="470"/>
        <v>9.0277777781011537E-2</v>
      </c>
      <c r="Q7523" s="48">
        <v>0</v>
      </c>
      <c r="R7523" s="47">
        <f t="shared" si="471"/>
        <v>130.00000000465661</v>
      </c>
      <c r="S7523" s="6" t="s">
        <v>44</v>
      </c>
      <c r="T7523" s="6" t="s">
        <v>563</v>
      </c>
      <c r="U7523" s="6" t="s">
        <v>7573</v>
      </c>
      <c r="V7523" s="6" t="s">
        <v>7574</v>
      </c>
      <c r="W7523" s="7">
        <v>0</v>
      </c>
      <c r="X7523" s="7">
        <v>0</v>
      </c>
      <c r="Y7523" s="7">
        <v>0</v>
      </c>
      <c r="Z7523" s="7">
        <v>0</v>
      </c>
      <c r="AA7523" s="7">
        <v>5</v>
      </c>
      <c r="AB7523" s="7">
        <v>0</v>
      </c>
      <c r="AC7523" s="7">
        <v>0</v>
      </c>
      <c r="AD7523" s="7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2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  <c r="AQ7523">
        <v>0</v>
      </c>
      <c r="AR7523">
        <v>0</v>
      </c>
    </row>
    <row r="7524" spans="1:44" x14ac:dyDescent="0.25">
      <c r="A7524">
        <v>1603070</v>
      </c>
      <c r="B7524">
        <v>801708</v>
      </c>
      <c r="C7524">
        <v>24.818387780362499</v>
      </c>
      <c r="D7524">
        <v>35.048975970767003</v>
      </c>
      <c r="E7524" s="68" t="s">
        <v>559</v>
      </c>
      <c r="F7524" s="8">
        <f>INDEX(Δεδομένα!$P:$P,MATCH('2020'!E7524,Δεδομένα!$O:$O,0))</f>
        <v>209</v>
      </c>
      <c r="G7524" s="6" t="s">
        <v>560</v>
      </c>
      <c r="H7524" s="2" t="str">
        <f>INDEX(Δεδομένα!B$1:B$51,MATCH('2020'!G7524,Δεδομένα!A$1:A$51,0))</f>
        <v>ΚΡΗΤΗΣ</v>
      </c>
      <c r="I7524" s="8">
        <f>INDEX(Δεδομένα!E$1:E$13,MATCH('2020'!H7524,Δεδομένα!D$1:D$13,0))</f>
        <v>12</v>
      </c>
      <c r="J7524" s="1">
        <v>44137</v>
      </c>
      <c r="K7524" s="6" t="s">
        <v>384</v>
      </c>
      <c r="L7524" s="36" t="str">
        <f t="shared" si="468"/>
        <v>02/11/2020 14:45</v>
      </c>
      <c r="M7524" s="1">
        <v>44137</v>
      </c>
      <c r="N7524" s="6" t="s">
        <v>145</v>
      </c>
      <c r="O7524" s="36" t="str">
        <f t="shared" si="469"/>
        <v>02/11/2020 15:20</v>
      </c>
      <c r="P7524" s="46">
        <f t="shared" si="470"/>
        <v>2.4305555554747116E-2</v>
      </c>
      <c r="Q7524" s="48">
        <v>0</v>
      </c>
      <c r="R7524" s="47">
        <f t="shared" si="471"/>
        <v>34.999999998835847</v>
      </c>
      <c r="S7524" s="6" t="s">
        <v>44</v>
      </c>
      <c r="T7524" s="6" t="s">
        <v>563</v>
      </c>
      <c r="U7524" s="6" t="s">
        <v>7573</v>
      </c>
      <c r="V7524" s="6" t="s">
        <v>2697</v>
      </c>
      <c r="W7524" s="7">
        <v>0</v>
      </c>
      <c r="X7524" s="7">
        <v>0</v>
      </c>
      <c r="Y7524" s="7">
        <v>0</v>
      </c>
      <c r="Z7524" s="7">
        <v>0.5</v>
      </c>
      <c r="AA7524" s="7">
        <v>0</v>
      </c>
      <c r="AB7524" s="7">
        <v>0</v>
      </c>
      <c r="AC7524" s="7">
        <v>0</v>
      </c>
      <c r="AD7524" s="7">
        <v>0</v>
      </c>
      <c r="AE7524">
        <v>3</v>
      </c>
      <c r="AF7524">
        <v>0</v>
      </c>
      <c r="AG7524">
        <v>0</v>
      </c>
      <c r="AH7524">
        <v>0</v>
      </c>
      <c r="AI7524">
        <v>0</v>
      </c>
      <c r="AJ7524">
        <v>1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  <c r="AQ7524">
        <v>0</v>
      </c>
      <c r="AR7524">
        <v>0</v>
      </c>
    </row>
    <row r="7525" spans="1:44" x14ac:dyDescent="0.25">
      <c r="A7525">
        <v>1606705</v>
      </c>
      <c r="B7525">
        <v>801732</v>
      </c>
      <c r="C7525">
        <v>25.127883372476099</v>
      </c>
      <c r="D7525">
        <v>35.0245909536619</v>
      </c>
      <c r="E7525" s="68" t="s">
        <v>628</v>
      </c>
      <c r="F7525" s="8">
        <f>INDEX(Δεδομένα!$P:$P,MATCH('2020'!E7525,Δεδομένα!$O:$O,0))</f>
        <v>211</v>
      </c>
      <c r="G7525" s="6" t="s">
        <v>560</v>
      </c>
      <c r="H7525" s="2" t="str">
        <f>INDEX(Δεδομένα!B$1:B$51,MATCH('2020'!G7525,Δεδομένα!A$1:A$51,0))</f>
        <v>ΚΡΗΤΗΣ</v>
      </c>
      <c r="I7525" s="8">
        <f>INDEX(Δεδομένα!E$1:E$13,MATCH('2020'!H7525,Δεδομένα!D$1:D$13,0))</f>
        <v>12</v>
      </c>
      <c r="J7525" s="1">
        <v>44137</v>
      </c>
      <c r="K7525" s="6" t="s">
        <v>796</v>
      </c>
      <c r="L7525" s="36" t="str">
        <f t="shared" si="468"/>
        <v>02/11/2020 16:10</v>
      </c>
      <c r="M7525" s="1">
        <v>44137</v>
      </c>
      <c r="N7525" s="6" t="s">
        <v>198</v>
      </c>
      <c r="O7525" s="36" t="str">
        <f t="shared" si="469"/>
        <v>02/11/2020 16:30</v>
      </c>
      <c r="P7525" s="46">
        <f t="shared" si="470"/>
        <v>1.3888888890505768E-2</v>
      </c>
      <c r="Q7525" s="48">
        <v>0</v>
      </c>
      <c r="R7525" s="47">
        <f t="shared" si="471"/>
        <v>20.000000002328306</v>
      </c>
      <c r="S7525" s="6" t="s">
        <v>44</v>
      </c>
      <c r="T7525" s="6" t="s">
        <v>630</v>
      </c>
      <c r="U7525" s="6" t="s">
        <v>7581</v>
      </c>
      <c r="V7525" s="6" t="s">
        <v>7581</v>
      </c>
      <c r="W7525" s="7">
        <v>0</v>
      </c>
      <c r="X7525" s="7">
        <v>0</v>
      </c>
      <c r="Y7525" s="7">
        <v>0</v>
      </c>
      <c r="Z7525" s="7">
        <v>0</v>
      </c>
      <c r="AA7525" s="7">
        <v>0</v>
      </c>
      <c r="AB7525" s="7">
        <v>0.02</v>
      </c>
      <c r="AC7525" s="7">
        <v>0</v>
      </c>
      <c r="AD7525" s="7">
        <v>0</v>
      </c>
      <c r="AE7525">
        <v>2</v>
      </c>
      <c r="AF7525">
        <v>0</v>
      </c>
      <c r="AG7525">
        <v>0</v>
      </c>
      <c r="AH7525">
        <v>0</v>
      </c>
      <c r="AI7525">
        <v>0</v>
      </c>
      <c r="AJ7525">
        <v>1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  <c r="AQ7525">
        <v>0</v>
      </c>
      <c r="AR7525">
        <v>0</v>
      </c>
    </row>
    <row r="7526" spans="1:44" x14ac:dyDescent="0.25">
      <c r="A7526">
        <v>1607164</v>
      </c>
      <c r="B7526">
        <v>801766</v>
      </c>
      <c r="C7526">
        <v>22.690618905800001</v>
      </c>
      <c r="D7526">
        <v>40.747930411433998</v>
      </c>
      <c r="E7526" s="68" t="s">
        <v>175</v>
      </c>
      <c r="F7526" s="8">
        <f>INDEX(Δεδομένα!$P:$P,MATCH('2020'!E7526,Δεδομένα!$O:$O,0))</f>
        <v>44</v>
      </c>
      <c r="G7526" s="6" t="s">
        <v>170</v>
      </c>
      <c r="H7526" s="2" t="str">
        <f>INDEX(Δεδομένα!B$1:B$51,MATCH('2020'!G7526,Δεδομένα!A$1:A$51,0))</f>
        <v>ΚΕΝΤΡΙΚΗΣ ΜΑΚΕΔΟΝΙΑΣ</v>
      </c>
      <c r="I7526" s="8">
        <f>INDEX(Δεδομένα!E$1:E$13,MATCH('2020'!H7526,Δεδομένα!D$1:D$13,0))</f>
        <v>3</v>
      </c>
      <c r="J7526" s="1">
        <v>44137</v>
      </c>
      <c r="K7526" s="6" t="s">
        <v>289</v>
      </c>
      <c r="L7526" s="36" t="str">
        <f t="shared" si="468"/>
        <v>02/11/2020 17:55</v>
      </c>
      <c r="M7526" s="1">
        <v>44137</v>
      </c>
      <c r="N7526" s="6" t="s">
        <v>3657</v>
      </c>
      <c r="O7526" s="36" t="str">
        <f t="shared" si="469"/>
        <v>02/11/2020 19:58</v>
      </c>
      <c r="P7526" s="46">
        <f t="shared" si="470"/>
        <v>8.5416666661330964E-2</v>
      </c>
      <c r="Q7526" s="48">
        <v>0</v>
      </c>
      <c r="R7526" s="47">
        <f t="shared" si="471"/>
        <v>122.99999999231659</v>
      </c>
      <c r="S7526" s="6" t="s">
        <v>44</v>
      </c>
      <c r="T7526" s="6" t="s">
        <v>187</v>
      </c>
      <c r="U7526" s="6" t="s">
        <v>44</v>
      </c>
      <c r="V7526" s="6" t="s">
        <v>2449</v>
      </c>
      <c r="W7526" s="7">
        <v>0</v>
      </c>
      <c r="X7526" s="7">
        <v>0</v>
      </c>
      <c r="Y7526" s="7">
        <v>0</v>
      </c>
      <c r="Z7526" s="7">
        <v>5</v>
      </c>
      <c r="AA7526" s="7">
        <v>0</v>
      </c>
      <c r="AB7526" s="7">
        <v>0</v>
      </c>
      <c r="AC7526" s="7">
        <v>0</v>
      </c>
      <c r="AD7526" s="7">
        <v>0</v>
      </c>
      <c r="AE7526">
        <v>5</v>
      </c>
      <c r="AF7526">
        <v>0</v>
      </c>
      <c r="AG7526">
        <v>0</v>
      </c>
      <c r="AH7526">
        <v>0</v>
      </c>
      <c r="AI7526">
        <v>0</v>
      </c>
      <c r="AJ7526">
        <v>2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  <c r="AQ7526">
        <v>0</v>
      </c>
      <c r="AR7526">
        <v>0</v>
      </c>
    </row>
    <row r="7527" spans="1:44" x14ac:dyDescent="0.25">
      <c r="A7527">
        <v>1618060</v>
      </c>
      <c r="B7527">
        <v>801680</v>
      </c>
      <c r="C7527">
        <v>22.5723283206685</v>
      </c>
      <c r="D7527">
        <v>38.031166142597002</v>
      </c>
      <c r="E7527" s="68" t="s">
        <v>390</v>
      </c>
      <c r="F7527" s="8">
        <f>INDEX(Δεδομένα!$P:$P,MATCH('2020'!E7527,Δεδομένα!$O:$O,0))</f>
        <v>159</v>
      </c>
      <c r="G7527" s="6" t="s">
        <v>391</v>
      </c>
      <c r="H7527" s="2" t="str">
        <f>INDEX(Δεδομένα!B$1:B$51,MATCH('2020'!G7527,Δεδομένα!A$1:A$51,0))</f>
        <v>ΠΕΛΛΟΠΟΝΗΣΟΥ</v>
      </c>
      <c r="I7527" s="8">
        <f>INDEX(Δεδομένα!E$1:E$13,MATCH('2020'!H7527,Δεδομένα!D$1:D$13,0))</f>
        <v>8</v>
      </c>
      <c r="J7527" s="1">
        <v>44137</v>
      </c>
      <c r="K7527" s="6" t="s">
        <v>347</v>
      </c>
      <c r="L7527" s="36" t="str">
        <f t="shared" si="468"/>
        <v>02/11/2020 13:10</v>
      </c>
      <c r="M7527" s="1">
        <v>44137</v>
      </c>
      <c r="N7527" s="6" t="s">
        <v>336</v>
      </c>
      <c r="O7527" s="36" t="str">
        <f t="shared" si="469"/>
        <v>02/11/2020 17:40</v>
      </c>
      <c r="P7527" s="46">
        <f t="shared" si="470"/>
        <v>0.1875</v>
      </c>
      <c r="Q7527" s="48">
        <v>0</v>
      </c>
      <c r="R7527" s="47">
        <f t="shared" si="471"/>
        <v>270</v>
      </c>
      <c r="S7527" s="6" t="s">
        <v>44</v>
      </c>
      <c r="T7527" s="6" t="s">
        <v>1097</v>
      </c>
      <c r="U7527" s="6" t="s">
        <v>3078</v>
      </c>
      <c r="V7527" s="6" t="s">
        <v>3078</v>
      </c>
      <c r="W7527" s="7">
        <v>0</v>
      </c>
      <c r="X7527" s="7">
        <v>0</v>
      </c>
      <c r="Y7527" s="7">
        <v>0</v>
      </c>
      <c r="Z7527" s="7">
        <v>0</v>
      </c>
      <c r="AA7527" s="7">
        <v>0</v>
      </c>
      <c r="AB7527" s="7">
        <v>2</v>
      </c>
      <c r="AC7527" s="7">
        <v>0</v>
      </c>
      <c r="AD7527" s="7">
        <v>0</v>
      </c>
      <c r="AE7527">
        <v>10</v>
      </c>
      <c r="AF7527">
        <v>0</v>
      </c>
      <c r="AG7527">
        <v>0</v>
      </c>
      <c r="AH7527">
        <v>0</v>
      </c>
      <c r="AI7527">
        <v>0</v>
      </c>
      <c r="AJ7527">
        <v>5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</row>
    <row r="7528" spans="1:44" x14ac:dyDescent="0.25">
      <c r="A7528">
        <v>1603454</v>
      </c>
      <c r="B7528">
        <v>801646</v>
      </c>
      <c r="C7528">
        <v>24.345525229251699</v>
      </c>
      <c r="D7528">
        <v>36.7060706857391</v>
      </c>
      <c r="E7528" s="68" t="s">
        <v>2606</v>
      </c>
      <c r="F7528" s="8">
        <f>INDEX(Δεδομένα!$P:$P,MATCH('2020'!E7528,Δεδομένα!$O:$O,0))</f>
        <v>187</v>
      </c>
      <c r="G7528" s="6" t="s">
        <v>479</v>
      </c>
      <c r="H7528" s="2" t="str">
        <f>INDEX(Δεδομένα!B$1:B$51,MATCH('2020'!G7528,Δεδομένα!A$1:A$51,0))</f>
        <v>ΝΟΤΙΟΥ ΑΙΓΑΙΟΥ</v>
      </c>
      <c r="I7528" s="8">
        <f>INDEX(Δεδομένα!E$1:E$13,MATCH('2020'!H7528,Δεδομένα!D$1:D$13,0))</f>
        <v>10</v>
      </c>
      <c r="J7528" s="1">
        <v>44137</v>
      </c>
      <c r="K7528" s="6" t="s">
        <v>4182</v>
      </c>
      <c r="L7528" s="36" t="str">
        <f t="shared" si="468"/>
        <v>02/11/2020 11:38</v>
      </c>
      <c r="M7528" s="1">
        <v>44137</v>
      </c>
      <c r="N7528" s="6" t="s">
        <v>542</v>
      </c>
      <c r="O7528" s="36" t="str">
        <f t="shared" si="469"/>
        <v>02/11/2020 14:30</v>
      </c>
      <c r="P7528" s="46">
        <f t="shared" si="470"/>
        <v>0.11944444444088731</v>
      </c>
      <c r="Q7528" s="48">
        <v>0</v>
      </c>
      <c r="R7528" s="47">
        <f t="shared" si="471"/>
        <v>171.99999999487773</v>
      </c>
      <c r="S7528" s="6" t="s">
        <v>44</v>
      </c>
      <c r="T7528" s="6" t="s">
        <v>4396</v>
      </c>
      <c r="U7528" s="6" t="s">
        <v>44</v>
      </c>
      <c r="V7528" s="6" t="s">
        <v>7572</v>
      </c>
      <c r="W7528" s="7">
        <v>0</v>
      </c>
      <c r="X7528" s="7">
        <v>0</v>
      </c>
      <c r="Y7528" s="7">
        <v>0</v>
      </c>
      <c r="Z7528" s="7">
        <v>0</v>
      </c>
      <c r="AA7528" s="7">
        <v>0</v>
      </c>
      <c r="AB7528" s="7">
        <v>0</v>
      </c>
      <c r="AC7528" s="7">
        <v>1</v>
      </c>
      <c r="AD7528" s="7">
        <v>0</v>
      </c>
      <c r="AE7528">
        <v>1</v>
      </c>
      <c r="AF7528">
        <v>0</v>
      </c>
      <c r="AG7528">
        <v>4</v>
      </c>
      <c r="AH7528">
        <v>0</v>
      </c>
      <c r="AI7528">
        <v>0</v>
      </c>
      <c r="AJ7528">
        <v>0</v>
      </c>
      <c r="AK7528">
        <v>1</v>
      </c>
      <c r="AL7528">
        <v>3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0</v>
      </c>
    </row>
    <row r="7529" spans="1:44" x14ac:dyDescent="0.25">
      <c r="A7529">
        <v>1613181</v>
      </c>
      <c r="B7529">
        <v>801738</v>
      </c>
      <c r="C7529">
        <v>25.4461353028579</v>
      </c>
      <c r="D7529">
        <v>37.137991549793398</v>
      </c>
      <c r="E7529" s="68" t="s">
        <v>484</v>
      </c>
      <c r="F7529" s="8">
        <f>INDEX(Δεδομένα!$P:$P,MATCH('2020'!E7529,Δεδομένα!$O:$O,0))</f>
        <v>190</v>
      </c>
      <c r="G7529" s="6" t="s">
        <v>479</v>
      </c>
      <c r="H7529" s="2" t="str">
        <f>INDEX(Δεδομένα!B$1:B$51,MATCH('2020'!G7529,Δεδομένα!A$1:A$51,0))</f>
        <v>ΝΟΤΙΟΥ ΑΙΓΑΙΟΥ</v>
      </c>
      <c r="I7529" s="8">
        <f>INDEX(Δεδομένα!E$1:E$13,MATCH('2020'!H7529,Δεδομένα!D$1:D$13,0))</f>
        <v>10</v>
      </c>
      <c r="J7529" s="1">
        <v>44137</v>
      </c>
      <c r="K7529" s="6" t="s">
        <v>2241</v>
      </c>
      <c r="L7529" s="36" t="str">
        <f t="shared" si="468"/>
        <v>02/11/2020 15:37</v>
      </c>
      <c r="M7529" s="1">
        <v>44137</v>
      </c>
      <c r="N7529" s="6" t="s">
        <v>621</v>
      </c>
      <c r="O7529" s="36" t="str">
        <f t="shared" si="469"/>
        <v>02/11/2020 18:20</v>
      </c>
      <c r="P7529" s="46">
        <f t="shared" si="470"/>
        <v>0.11319444444961846</v>
      </c>
      <c r="Q7529" s="48">
        <v>0</v>
      </c>
      <c r="R7529" s="47">
        <f t="shared" si="471"/>
        <v>163.00000000745058</v>
      </c>
      <c r="S7529" s="6" t="s">
        <v>44</v>
      </c>
      <c r="T7529" s="6" t="s">
        <v>486</v>
      </c>
      <c r="U7529" s="6" t="s">
        <v>44</v>
      </c>
      <c r="V7529" s="6" t="s">
        <v>7582</v>
      </c>
      <c r="W7529" s="7">
        <v>0</v>
      </c>
      <c r="X7529" s="7">
        <v>0</v>
      </c>
      <c r="Y7529" s="7">
        <v>0</v>
      </c>
      <c r="Z7529" s="7">
        <v>2</v>
      </c>
      <c r="AA7529" s="7">
        <v>0</v>
      </c>
      <c r="AB7529" s="7">
        <v>0</v>
      </c>
      <c r="AC7529" s="7">
        <v>0</v>
      </c>
      <c r="AD7529" s="7">
        <v>0</v>
      </c>
      <c r="AE7529">
        <v>3</v>
      </c>
      <c r="AF7529">
        <v>0</v>
      </c>
      <c r="AG7529">
        <v>0</v>
      </c>
      <c r="AH7529">
        <v>0</v>
      </c>
      <c r="AI7529">
        <v>0</v>
      </c>
      <c r="AJ7529">
        <v>1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0</v>
      </c>
      <c r="AR7529">
        <v>0</v>
      </c>
    </row>
    <row r="7530" spans="1:44" x14ac:dyDescent="0.25">
      <c r="A7530">
        <v>1603089</v>
      </c>
      <c r="B7530">
        <v>801705</v>
      </c>
      <c r="C7530">
        <v>22.659708354052398</v>
      </c>
      <c r="D7530">
        <v>36.817173059492198</v>
      </c>
      <c r="E7530" s="68" t="s">
        <v>368</v>
      </c>
      <c r="F7530" s="8">
        <f>INDEX(Δεδομένα!$P:$P,MATCH('2020'!E7530,Δεδομένα!$O:$O,0))</f>
        <v>151</v>
      </c>
      <c r="G7530" s="6" t="s">
        <v>369</v>
      </c>
      <c r="H7530" s="2" t="str">
        <f>INDEX(Δεδομένα!B$1:B$51,MATCH('2020'!G7530,Δεδομένα!A$1:A$51,0))</f>
        <v>ΠΕΛΛΟΠΟΝΗΣΟΥ</v>
      </c>
      <c r="I7530" s="8">
        <f>INDEX(Δεδομένα!E$1:E$13,MATCH('2020'!H7530,Δεδομένα!D$1:D$13,0))</f>
        <v>8</v>
      </c>
      <c r="J7530" s="1">
        <v>44137</v>
      </c>
      <c r="K7530" s="6" t="s">
        <v>384</v>
      </c>
      <c r="L7530" s="36" t="str">
        <f t="shared" si="468"/>
        <v>02/11/2020 14:45</v>
      </c>
      <c r="M7530" s="1">
        <v>44137</v>
      </c>
      <c r="N7530" s="6" t="s">
        <v>141</v>
      </c>
      <c r="O7530" s="36" t="str">
        <f t="shared" si="469"/>
        <v>02/11/2020 16:14</v>
      </c>
      <c r="P7530" s="46">
        <f t="shared" si="470"/>
        <v>6.1805555553291924E-2</v>
      </c>
      <c r="Q7530" s="48">
        <v>0</v>
      </c>
      <c r="R7530" s="47">
        <f t="shared" si="471"/>
        <v>88.999999996740371</v>
      </c>
      <c r="S7530" s="6" t="s">
        <v>44</v>
      </c>
      <c r="T7530" s="6" t="s">
        <v>373</v>
      </c>
      <c r="U7530" s="6" t="s">
        <v>44</v>
      </c>
      <c r="V7530" s="6" t="s">
        <v>7577</v>
      </c>
      <c r="W7530" s="7">
        <v>0</v>
      </c>
      <c r="X7530" s="7">
        <v>0</v>
      </c>
      <c r="Y7530" s="7">
        <v>0</v>
      </c>
      <c r="Z7530" s="7">
        <v>0</v>
      </c>
      <c r="AA7530" s="7">
        <v>0</v>
      </c>
      <c r="AB7530" s="7">
        <v>0.4</v>
      </c>
      <c r="AC7530" s="7">
        <v>0</v>
      </c>
      <c r="AD7530" s="7">
        <v>0</v>
      </c>
      <c r="AE7530">
        <v>3</v>
      </c>
      <c r="AF7530">
        <v>0</v>
      </c>
      <c r="AG7530">
        <v>1</v>
      </c>
      <c r="AH7530">
        <v>0</v>
      </c>
      <c r="AI7530">
        <v>0</v>
      </c>
      <c r="AJ7530">
        <v>2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  <c r="AQ7530">
        <v>0</v>
      </c>
      <c r="AR7530">
        <v>0</v>
      </c>
    </row>
    <row r="7531" spans="1:44" x14ac:dyDescent="0.25">
      <c r="A7531">
        <v>1603077</v>
      </c>
      <c r="B7531">
        <v>801734</v>
      </c>
      <c r="C7531">
        <v>22.2115005201907</v>
      </c>
      <c r="D7531">
        <v>39.894240570495398</v>
      </c>
      <c r="E7531" s="68" t="s">
        <v>1022</v>
      </c>
      <c r="F7531" s="8">
        <f>INDEX(Δεδομένα!$P:$P,MATCH('2020'!E7531,Δεδομένα!$O:$O,0))</f>
        <v>103</v>
      </c>
      <c r="G7531" s="6" t="s">
        <v>288</v>
      </c>
      <c r="H7531" s="2" t="str">
        <f>INDEX(Δεδομένα!B$1:B$51,MATCH('2020'!G7531,Δεδομένα!A$1:A$51,0))</f>
        <v>ΘΕΣΣΑΛΙΑΣ</v>
      </c>
      <c r="I7531" s="8">
        <f>INDEX(Δεδομένα!E$1:E$13,MATCH('2020'!H7531,Δεδομένα!D$1:D$13,0))</f>
        <v>6</v>
      </c>
      <c r="J7531" s="1">
        <v>44137</v>
      </c>
      <c r="K7531" s="6" t="s">
        <v>198</v>
      </c>
      <c r="L7531" s="36" t="str">
        <f t="shared" si="468"/>
        <v>02/11/2020 16:30</v>
      </c>
      <c r="M7531" s="1">
        <v>44137</v>
      </c>
      <c r="N7531" s="6" t="s">
        <v>156</v>
      </c>
      <c r="O7531" s="36" t="str">
        <f t="shared" si="469"/>
        <v>02/11/2020 17:30</v>
      </c>
      <c r="P7531" s="46">
        <f t="shared" si="470"/>
        <v>4.1666666664241347E-2</v>
      </c>
      <c r="Q7531" s="48">
        <v>0</v>
      </c>
      <c r="R7531" s="47">
        <f t="shared" si="471"/>
        <v>59.99999999650754</v>
      </c>
      <c r="S7531" s="6" t="s">
        <v>44</v>
      </c>
      <c r="T7531" s="6" t="s">
        <v>1026</v>
      </c>
      <c r="U7531" s="6" t="s">
        <v>44</v>
      </c>
      <c r="V7531" s="6" t="s">
        <v>6457</v>
      </c>
      <c r="W7531" s="7">
        <v>0</v>
      </c>
      <c r="X7531" s="7">
        <v>0</v>
      </c>
      <c r="Y7531" s="7">
        <v>0</v>
      </c>
      <c r="Z7531" s="7">
        <v>0</v>
      </c>
      <c r="AA7531" s="7">
        <v>0</v>
      </c>
      <c r="AB7531" s="7">
        <v>0.5</v>
      </c>
      <c r="AC7531" s="7">
        <v>0</v>
      </c>
      <c r="AD7531" s="7">
        <v>0</v>
      </c>
      <c r="AE7531">
        <v>2</v>
      </c>
      <c r="AF7531">
        <v>0</v>
      </c>
      <c r="AG7531">
        <v>0</v>
      </c>
      <c r="AH7531">
        <v>0</v>
      </c>
      <c r="AI7531">
        <v>0</v>
      </c>
      <c r="AJ7531">
        <v>1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  <c r="AQ7531">
        <v>0</v>
      </c>
      <c r="AR7531">
        <v>0</v>
      </c>
    </row>
    <row r="7532" spans="1:44" x14ac:dyDescent="0.25">
      <c r="A7532">
        <v>1606482</v>
      </c>
      <c r="B7532">
        <v>801698</v>
      </c>
      <c r="C7532">
        <v>22.1333330588363</v>
      </c>
      <c r="D7532">
        <v>37.0468556658046</v>
      </c>
      <c r="E7532" s="68" t="s">
        <v>937</v>
      </c>
      <c r="F7532" s="8">
        <f>INDEX(Δεδομένα!$P:$P,MATCH('2020'!E7532,Δεδομένα!$O:$O,0))</f>
        <v>143</v>
      </c>
      <c r="G7532" s="6" t="s">
        <v>841</v>
      </c>
      <c r="H7532" s="2" t="str">
        <f>INDEX(Δεδομένα!B$1:B$51,MATCH('2020'!G7532,Δεδομένα!A$1:A$51,0))</f>
        <v>ΠΕΛΛΟΠΟΝΗΣΟΥ</v>
      </c>
      <c r="I7532" s="8">
        <f>INDEX(Δεδομένα!E$1:E$13,MATCH('2020'!H7532,Δεδομένα!D$1:D$13,0))</f>
        <v>8</v>
      </c>
      <c r="J7532" s="1">
        <v>44137</v>
      </c>
      <c r="K7532" s="6" t="s">
        <v>759</v>
      </c>
      <c r="L7532" s="36" t="str">
        <f t="shared" si="468"/>
        <v>02/11/2020 14:10</v>
      </c>
      <c r="M7532" s="1">
        <v>44137</v>
      </c>
      <c r="N7532" s="6" t="s">
        <v>1561</v>
      </c>
      <c r="O7532" s="36" t="str">
        <f t="shared" si="469"/>
        <v>02/11/2020 14:51</v>
      </c>
      <c r="P7532" s="46">
        <f t="shared" si="470"/>
        <v>2.8472222220443655E-2</v>
      </c>
      <c r="Q7532" s="48">
        <v>0</v>
      </c>
      <c r="R7532" s="47">
        <f t="shared" si="471"/>
        <v>40.999999997438863</v>
      </c>
      <c r="S7532" s="6" t="s">
        <v>44</v>
      </c>
      <c r="T7532" s="6" t="s">
        <v>940</v>
      </c>
      <c r="U7532" s="6" t="s">
        <v>3839</v>
      </c>
      <c r="V7532" s="6" t="s">
        <v>1110</v>
      </c>
      <c r="W7532" s="7">
        <v>0</v>
      </c>
      <c r="X7532" s="7">
        <v>0</v>
      </c>
      <c r="Y7532" s="7">
        <v>0</v>
      </c>
      <c r="Z7532" s="7">
        <v>0</v>
      </c>
      <c r="AA7532" s="7">
        <v>0</v>
      </c>
      <c r="AB7532" s="7">
        <v>0</v>
      </c>
      <c r="AC7532" s="7">
        <v>0</v>
      </c>
      <c r="AD7532" s="7">
        <v>0</v>
      </c>
      <c r="AE7532">
        <v>2</v>
      </c>
      <c r="AF7532">
        <v>0</v>
      </c>
      <c r="AG7532">
        <v>0</v>
      </c>
      <c r="AH7532">
        <v>0</v>
      </c>
      <c r="AI7532">
        <v>0</v>
      </c>
      <c r="AJ7532">
        <v>1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  <c r="AQ7532">
        <v>0</v>
      </c>
      <c r="AR7532">
        <v>0</v>
      </c>
    </row>
    <row r="7533" spans="1:44" x14ac:dyDescent="0.25">
      <c r="A7533">
        <v>1606490</v>
      </c>
      <c r="B7533">
        <v>801712</v>
      </c>
      <c r="C7533">
        <v>22.034277854832698</v>
      </c>
      <c r="D7533">
        <v>37.035105854549201</v>
      </c>
      <c r="E7533" s="68" t="s">
        <v>937</v>
      </c>
      <c r="F7533" s="8">
        <f>INDEX(Δεδομένα!$P:$P,MATCH('2020'!E7533,Δεδομένα!$O:$O,0))</f>
        <v>143</v>
      </c>
      <c r="G7533" s="6" t="s">
        <v>841</v>
      </c>
      <c r="H7533" s="2" t="str">
        <f>INDEX(Δεδομένα!B$1:B$51,MATCH('2020'!G7533,Δεδομένα!A$1:A$51,0))</f>
        <v>ΠΕΛΛΟΠΟΝΗΣΟΥ</v>
      </c>
      <c r="I7533" s="8">
        <f>INDEX(Δεδομένα!E$1:E$13,MATCH('2020'!H7533,Δεδομένα!D$1:D$13,0))</f>
        <v>8</v>
      </c>
      <c r="J7533" s="1">
        <v>44137</v>
      </c>
      <c r="K7533" s="6" t="s">
        <v>131</v>
      </c>
      <c r="L7533" s="36" t="str">
        <f t="shared" si="468"/>
        <v>02/11/2020 14:50</v>
      </c>
      <c r="M7533" s="1">
        <v>44137</v>
      </c>
      <c r="N7533" s="6" t="s">
        <v>2156</v>
      </c>
      <c r="O7533" s="36" t="str">
        <f t="shared" si="469"/>
        <v>02/11/2020 16:26</v>
      </c>
      <c r="P7533" s="46">
        <f t="shared" si="470"/>
        <v>6.6666666665696539E-2</v>
      </c>
      <c r="Q7533" s="48">
        <v>0</v>
      </c>
      <c r="R7533" s="47">
        <f t="shared" si="471"/>
        <v>95.999999998603016</v>
      </c>
      <c r="S7533" s="6" t="s">
        <v>44</v>
      </c>
      <c r="T7533" s="6" t="s">
        <v>940</v>
      </c>
      <c r="U7533" s="6" t="s">
        <v>1772</v>
      </c>
      <c r="V7533" s="6" t="s">
        <v>4232</v>
      </c>
      <c r="W7533" s="7">
        <v>0</v>
      </c>
      <c r="X7533" s="7">
        <v>0</v>
      </c>
      <c r="Y7533" s="7">
        <v>0</v>
      </c>
      <c r="Z7533" s="7">
        <v>0</v>
      </c>
      <c r="AA7533" s="7">
        <v>0.2</v>
      </c>
      <c r="AB7533" s="7">
        <v>0</v>
      </c>
      <c r="AC7533" s="7">
        <v>0</v>
      </c>
      <c r="AD7533" s="7">
        <v>0</v>
      </c>
      <c r="AE7533">
        <v>3</v>
      </c>
      <c r="AF7533">
        <v>0</v>
      </c>
      <c r="AG7533">
        <v>0</v>
      </c>
      <c r="AH7533">
        <v>0</v>
      </c>
      <c r="AI7533">
        <v>0</v>
      </c>
      <c r="AJ7533">
        <v>1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</row>
    <row r="7534" spans="1:44" x14ac:dyDescent="0.25">
      <c r="A7534">
        <v>1617392</v>
      </c>
      <c r="B7534">
        <v>801717</v>
      </c>
      <c r="C7534">
        <v>21.998898776757201</v>
      </c>
      <c r="D7534">
        <v>37.2997236529243</v>
      </c>
      <c r="E7534" s="68" t="s">
        <v>840</v>
      </c>
      <c r="F7534" s="8">
        <f>INDEX(Δεδομένα!$P:$P,MATCH('2020'!E7534,Δεδομένα!$O:$O,0))</f>
        <v>144</v>
      </c>
      <c r="G7534" s="6" t="s">
        <v>841</v>
      </c>
      <c r="H7534" s="2" t="str">
        <f>INDEX(Δεδομένα!B$1:B$51,MATCH('2020'!G7534,Δεδομένα!A$1:A$51,0))</f>
        <v>ΠΕΛΛΟΠΟΝΗΣΟΥ</v>
      </c>
      <c r="I7534" s="8">
        <f>INDEX(Δεδομένα!E$1:E$13,MATCH('2020'!H7534,Δεδομένα!D$1:D$13,0))</f>
        <v>8</v>
      </c>
      <c r="J7534" s="1">
        <v>44137</v>
      </c>
      <c r="K7534" s="6" t="s">
        <v>131</v>
      </c>
      <c r="L7534" s="36" t="str">
        <f t="shared" si="468"/>
        <v>02/11/2020 14:50</v>
      </c>
      <c r="M7534" s="1">
        <v>44137</v>
      </c>
      <c r="N7534" s="6" t="s">
        <v>145</v>
      </c>
      <c r="O7534" s="36" t="str">
        <f t="shared" si="469"/>
        <v>02/11/2020 15:20</v>
      </c>
      <c r="P7534" s="46">
        <f t="shared" si="470"/>
        <v>2.0833333335758653E-2</v>
      </c>
      <c r="Q7534" s="48">
        <v>0</v>
      </c>
      <c r="R7534" s="47">
        <f t="shared" si="471"/>
        <v>30.00000000349246</v>
      </c>
      <c r="S7534" s="6" t="s">
        <v>44</v>
      </c>
      <c r="T7534" s="6" t="s">
        <v>843</v>
      </c>
      <c r="U7534" s="6" t="s">
        <v>6589</v>
      </c>
      <c r="V7534" s="6" t="s">
        <v>5834</v>
      </c>
      <c r="W7534" s="7">
        <v>0</v>
      </c>
      <c r="X7534" s="7">
        <v>0</v>
      </c>
      <c r="Y7534" s="7">
        <v>0</v>
      </c>
      <c r="Z7534" s="7">
        <v>0</v>
      </c>
      <c r="AA7534" s="7">
        <v>0</v>
      </c>
      <c r="AB7534" s="7">
        <v>0</v>
      </c>
      <c r="AC7534" s="7">
        <v>0.1</v>
      </c>
      <c r="AD7534" s="7">
        <v>0</v>
      </c>
      <c r="AE7534">
        <v>2</v>
      </c>
      <c r="AF7534">
        <v>0</v>
      </c>
      <c r="AG7534">
        <v>0</v>
      </c>
      <c r="AH7534">
        <v>0</v>
      </c>
      <c r="AI7534">
        <v>0</v>
      </c>
      <c r="AJ7534">
        <v>1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</row>
    <row r="7535" spans="1:44" x14ac:dyDescent="0.25">
      <c r="A7535">
        <v>1603098</v>
      </c>
      <c r="B7535">
        <v>801720</v>
      </c>
      <c r="C7535">
        <v>22.497901915637101</v>
      </c>
      <c r="D7535">
        <v>40.846641079516303</v>
      </c>
      <c r="E7535" s="68" t="s">
        <v>873</v>
      </c>
      <c r="F7535" s="8">
        <f>INDEX(Δεδομένα!$P:$P,MATCH('2020'!E7535,Δεδομένα!$O:$O,0))</f>
        <v>61</v>
      </c>
      <c r="G7535" s="6" t="s">
        <v>874</v>
      </c>
      <c r="H7535" s="2" t="str">
        <f>INDEX(Δεδομένα!B$1:B$51,MATCH('2020'!G7535,Δεδομένα!A$1:A$51,0))</f>
        <v>ΚΕΝΤΡΙΚΗΣ ΜΑΚΕΔΟΝΙΑΣ</v>
      </c>
      <c r="I7535" s="8">
        <f>INDEX(Δεδομένα!E$1:E$13,MATCH('2020'!H7535,Δεδομένα!D$1:D$13,0))</f>
        <v>3</v>
      </c>
      <c r="J7535" s="1">
        <v>44137</v>
      </c>
      <c r="K7535" s="6" t="s">
        <v>1874</v>
      </c>
      <c r="L7535" s="36" t="str">
        <f t="shared" si="468"/>
        <v>02/11/2020 15:24</v>
      </c>
      <c r="M7535" s="1">
        <v>44137</v>
      </c>
      <c r="N7535" s="6" t="s">
        <v>252</v>
      </c>
      <c r="O7535" s="36" t="str">
        <f t="shared" si="469"/>
        <v>02/11/2020 17:25</v>
      </c>
      <c r="P7535" s="46">
        <f t="shared" si="470"/>
        <v>8.4027777775190771E-2</v>
      </c>
      <c r="Q7535" s="48">
        <v>0</v>
      </c>
      <c r="R7535" s="47">
        <f t="shared" si="471"/>
        <v>120.99999999627471</v>
      </c>
      <c r="S7535" s="6" t="s">
        <v>44</v>
      </c>
      <c r="T7535" s="6" t="s">
        <v>878</v>
      </c>
      <c r="U7535" s="6" t="s">
        <v>3338</v>
      </c>
      <c r="V7535" s="6" t="s">
        <v>3339</v>
      </c>
      <c r="W7535" s="7">
        <v>0</v>
      </c>
      <c r="X7535" s="7">
        <v>0</v>
      </c>
      <c r="Y7535" s="7">
        <v>0</v>
      </c>
      <c r="Z7535" s="7">
        <v>3</v>
      </c>
      <c r="AA7535" s="7">
        <v>0</v>
      </c>
      <c r="AB7535" s="7">
        <v>0</v>
      </c>
      <c r="AC7535" s="7">
        <v>0</v>
      </c>
      <c r="AD7535" s="7">
        <v>0</v>
      </c>
      <c r="AE7535">
        <v>2</v>
      </c>
      <c r="AF7535">
        <v>0</v>
      </c>
      <c r="AG7535">
        <v>0</v>
      </c>
      <c r="AH7535">
        <v>0</v>
      </c>
      <c r="AI7535">
        <v>0</v>
      </c>
      <c r="AJ7535">
        <v>1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</row>
    <row r="7536" spans="1:44" x14ac:dyDescent="0.25">
      <c r="A7536">
        <v>1603263</v>
      </c>
      <c r="B7536">
        <v>801736</v>
      </c>
      <c r="C7536">
        <v>22.218547160734399</v>
      </c>
      <c r="D7536">
        <v>40.742311263070398</v>
      </c>
      <c r="E7536" s="68" t="s">
        <v>1122</v>
      </c>
      <c r="F7536" s="8">
        <f>INDEX(Δεδομένα!$P:$P,MATCH('2020'!E7536,Δεδομένα!$O:$O,0))</f>
        <v>253</v>
      </c>
      <c r="G7536" s="6" t="s">
        <v>874</v>
      </c>
      <c r="H7536" s="2" t="str">
        <f>INDEX(Δεδομένα!B$1:B$51,MATCH('2020'!G7536,Δεδομένα!A$1:A$51,0))</f>
        <v>ΚΕΝΤΡΙΚΗΣ ΜΑΚΕΔΟΝΙΑΣ</v>
      </c>
      <c r="I7536" s="8">
        <f>INDEX(Δεδομένα!E$1:E$13,MATCH('2020'!H7536,Δεδομένα!D$1:D$13,0))</f>
        <v>3</v>
      </c>
      <c r="J7536" s="1">
        <v>44137</v>
      </c>
      <c r="K7536" s="6" t="s">
        <v>1302</v>
      </c>
      <c r="L7536" s="36" t="str">
        <f t="shared" si="468"/>
        <v>02/11/2020 16:44</v>
      </c>
      <c r="M7536" s="1">
        <v>44137</v>
      </c>
      <c r="N7536" s="6" t="s">
        <v>779</v>
      </c>
      <c r="O7536" s="36" t="str">
        <f t="shared" si="469"/>
        <v>02/11/2020 18:06</v>
      </c>
      <c r="P7536" s="46">
        <f t="shared" si="470"/>
        <v>5.694444444088731E-2</v>
      </c>
      <c r="Q7536" s="48">
        <v>0</v>
      </c>
      <c r="R7536" s="47">
        <f t="shared" si="471"/>
        <v>81.999999994877726</v>
      </c>
      <c r="S7536" s="6" t="s">
        <v>44</v>
      </c>
      <c r="T7536" s="6" t="s">
        <v>1507</v>
      </c>
      <c r="U7536" s="6" t="s">
        <v>4041</v>
      </c>
      <c r="V7536" s="6" t="s">
        <v>6480</v>
      </c>
      <c r="W7536" s="7">
        <v>0</v>
      </c>
      <c r="X7536" s="7">
        <v>0</v>
      </c>
      <c r="Y7536" s="7">
        <v>0</v>
      </c>
      <c r="Z7536" s="7">
        <v>0</v>
      </c>
      <c r="AA7536" s="7">
        <v>0</v>
      </c>
      <c r="AB7536" s="7">
        <v>4</v>
      </c>
      <c r="AC7536" s="7">
        <v>0</v>
      </c>
      <c r="AD7536" s="7">
        <v>0</v>
      </c>
      <c r="AE7536">
        <v>2</v>
      </c>
      <c r="AF7536">
        <v>0</v>
      </c>
      <c r="AG7536">
        <v>0</v>
      </c>
      <c r="AH7536">
        <v>0</v>
      </c>
      <c r="AI7536">
        <v>0</v>
      </c>
      <c r="AJ7536">
        <v>1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</row>
    <row r="7537" spans="1:44" x14ac:dyDescent="0.25">
      <c r="A7537">
        <v>1605198</v>
      </c>
      <c r="B7537">
        <v>801629</v>
      </c>
      <c r="C7537">
        <v>22.616918581691401</v>
      </c>
      <c r="D7537">
        <v>40.317376301527098</v>
      </c>
      <c r="E7537" s="68" t="s">
        <v>978</v>
      </c>
      <c r="F7537" s="8">
        <f>INDEX(Δεδομένα!$P:$P,MATCH('2020'!E7537,Δεδομένα!$O:$O,0))</f>
        <v>67</v>
      </c>
      <c r="G7537" s="6" t="s">
        <v>917</v>
      </c>
      <c r="H7537" s="2" t="str">
        <f>INDEX(Δεδομένα!B$1:B$51,MATCH('2020'!G7537,Δεδομένα!A$1:A$51,0))</f>
        <v>ΚΕΝΤΡΙΚΗΣ ΜΑΚΕΔΟΝΙΑΣ</v>
      </c>
      <c r="I7537" s="8">
        <f>INDEX(Δεδομένα!E$1:E$13,MATCH('2020'!H7537,Δεδομένα!D$1:D$13,0))</f>
        <v>3</v>
      </c>
      <c r="J7537" s="1">
        <v>44137</v>
      </c>
      <c r="K7537" s="6" t="s">
        <v>2451</v>
      </c>
      <c r="L7537" s="36" t="str">
        <f t="shared" si="468"/>
        <v>02/11/2020 10:35</v>
      </c>
      <c r="M7537" s="1">
        <v>44137</v>
      </c>
      <c r="N7537" s="6" t="s">
        <v>5035</v>
      </c>
      <c r="O7537" s="36" t="str">
        <f t="shared" si="469"/>
        <v>02/11/2020 12:01</v>
      </c>
      <c r="P7537" s="46">
        <f t="shared" si="470"/>
        <v>5.9722222227719612E-2</v>
      </c>
      <c r="Q7537" s="48">
        <v>0</v>
      </c>
      <c r="R7537" s="47">
        <f t="shared" si="471"/>
        <v>86.000000007916242</v>
      </c>
      <c r="S7537" s="6" t="s">
        <v>44</v>
      </c>
      <c r="T7537" s="6" t="s">
        <v>980</v>
      </c>
      <c r="U7537" s="6" t="s">
        <v>4350</v>
      </c>
      <c r="V7537" s="6" t="s">
        <v>7506</v>
      </c>
      <c r="W7537" s="7">
        <v>0</v>
      </c>
      <c r="X7537" s="7">
        <v>0</v>
      </c>
      <c r="Y7537" s="7">
        <v>0</v>
      </c>
      <c r="Z7537" s="7">
        <v>0</v>
      </c>
      <c r="AA7537" s="7">
        <v>0</v>
      </c>
      <c r="AB7537" s="7">
        <v>0</v>
      </c>
      <c r="AC7537" s="7">
        <v>6</v>
      </c>
      <c r="AD7537" s="7">
        <v>0</v>
      </c>
      <c r="AE7537">
        <v>4</v>
      </c>
      <c r="AF7537">
        <v>0</v>
      </c>
      <c r="AG7537">
        <v>0</v>
      </c>
      <c r="AH7537">
        <v>0</v>
      </c>
      <c r="AI7537">
        <v>0</v>
      </c>
      <c r="AJ7537">
        <v>2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</row>
    <row r="7538" spans="1:44" x14ac:dyDescent="0.25">
      <c r="A7538">
        <v>1605211</v>
      </c>
      <c r="B7538">
        <v>801668</v>
      </c>
      <c r="C7538">
        <v>22.4418479278104</v>
      </c>
      <c r="D7538">
        <v>40.337019298827997</v>
      </c>
      <c r="E7538" s="68" t="s">
        <v>978</v>
      </c>
      <c r="F7538" s="8">
        <f>INDEX(Δεδομένα!$P:$P,MATCH('2020'!E7538,Δεδομένα!$O:$O,0))</f>
        <v>67</v>
      </c>
      <c r="G7538" s="6" t="s">
        <v>917</v>
      </c>
      <c r="H7538" s="2" t="str">
        <f>INDEX(Δεδομένα!B$1:B$51,MATCH('2020'!G7538,Δεδομένα!A$1:A$51,0))</f>
        <v>ΚΕΝΤΡΙΚΗΣ ΜΑΚΕΔΟΝΙΑΣ</v>
      </c>
      <c r="I7538" s="8">
        <f>INDEX(Δεδομένα!E$1:E$13,MATCH('2020'!H7538,Δεδομένα!D$1:D$13,0))</f>
        <v>3</v>
      </c>
      <c r="J7538" s="1">
        <v>44137</v>
      </c>
      <c r="K7538" s="6" t="s">
        <v>433</v>
      </c>
      <c r="L7538" s="36" t="str">
        <f t="shared" si="468"/>
        <v>02/11/2020 12:28</v>
      </c>
      <c r="M7538" s="1">
        <v>44137</v>
      </c>
      <c r="N7538" s="6" t="s">
        <v>2186</v>
      </c>
      <c r="O7538" s="36" t="str">
        <f t="shared" si="469"/>
        <v>02/11/2020 14:39</v>
      </c>
      <c r="P7538" s="46">
        <f t="shared" si="470"/>
        <v>9.0972222227719612E-2</v>
      </c>
      <c r="Q7538" s="48">
        <v>0</v>
      </c>
      <c r="R7538" s="47">
        <f t="shared" si="471"/>
        <v>131.00000000791624</v>
      </c>
      <c r="S7538" s="6" t="s">
        <v>44</v>
      </c>
      <c r="T7538" s="6" t="s">
        <v>980</v>
      </c>
      <c r="U7538" s="6" t="s">
        <v>1643</v>
      </c>
      <c r="V7538" s="6" t="s">
        <v>7575</v>
      </c>
      <c r="W7538" s="7">
        <v>0</v>
      </c>
      <c r="X7538" s="7">
        <v>5</v>
      </c>
      <c r="Y7538" s="7">
        <v>0</v>
      </c>
      <c r="Z7538" s="7">
        <v>0</v>
      </c>
      <c r="AA7538" s="7">
        <v>0</v>
      </c>
      <c r="AB7538" s="7">
        <v>20</v>
      </c>
      <c r="AC7538" s="7">
        <v>0</v>
      </c>
      <c r="AD7538" s="7">
        <v>0</v>
      </c>
      <c r="AE7538">
        <v>7</v>
      </c>
      <c r="AF7538">
        <v>0</v>
      </c>
      <c r="AG7538">
        <v>0</v>
      </c>
      <c r="AH7538">
        <v>0</v>
      </c>
      <c r="AI7538">
        <v>0</v>
      </c>
      <c r="AJ7538">
        <v>3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</row>
    <row r="7539" spans="1:44" x14ac:dyDescent="0.25">
      <c r="A7539">
        <v>1605220</v>
      </c>
      <c r="B7539">
        <v>801676</v>
      </c>
      <c r="C7539">
        <v>22.4635474347286</v>
      </c>
      <c r="D7539">
        <v>40.300599835245201</v>
      </c>
      <c r="E7539" s="68" t="s">
        <v>978</v>
      </c>
      <c r="F7539" s="8">
        <f>INDEX(Δεδομένα!$P:$P,MATCH('2020'!E7539,Δεδομένα!$O:$O,0))</f>
        <v>67</v>
      </c>
      <c r="G7539" s="6" t="s">
        <v>917</v>
      </c>
      <c r="H7539" s="2" t="str">
        <f>INDEX(Δεδομένα!B$1:B$51,MATCH('2020'!G7539,Δεδομένα!A$1:A$51,0))</f>
        <v>ΚΕΝΤΡΙΚΗΣ ΜΑΚΕΔΟΝΙΑΣ</v>
      </c>
      <c r="I7539" s="8">
        <f>INDEX(Δεδομένα!E$1:E$13,MATCH('2020'!H7539,Δεδομένα!D$1:D$13,0))</f>
        <v>3</v>
      </c>
      <c r="J7539" s="1">
        <v>44137</v>
      </c>
      <c r="K7539" s="6" t="s">
        <v>265</v>
      </c>
      <c r="L7539" s="36" t="str">
        <f t="shared" si="468"/>
        <v>02/11/2020 12:29</v>
      </c>
      <c r="M7539" s="1">
        <v>44137</v>
      </c>
      <c r="N7539" s="6" t="s">
        <v>2496</v>
      </c>
      <c r="O7539" s="36" t="str">
        <f t="shared" si="469"/>
        <v>02/11/2020 12:58</v>
      </c>
      <c r="P7539" s="46">
        <f t="shared" si="470"/>
        <v>2.0138888889050577E-2</v>
      </c>
      <c r="Q7539" s="48">
        <v>0</v>
      </c>
      <c r="R7539" s="47">
        <f t="shared" si="471"/>
        <v>29.000000000232831</v>
      </c>
      <c r="S7539" s="6" t="s">
        <v>44</v>
      </c>
      <c r="T7539" s="6" t="s">
        <v>980</v>
      </c>
      <c r="U7539" s="6" t="s">
        <v>2509</v>
      </c>
      <c r="V7539" s="6" t="s">
        <v>6443</v>
      </c>
      <c r="W7539" s="7">
        <v>0</v>
      </c>
      <c r="X7539" s="7">
        <v>0</v>
      </c>
      <c r="Y7539" s="7">
        <v>0</v>
      </c>
      <c r="Z7539" s="7">
        <v>0</v>
      </c>
      <c r="AA7539" s="7">
        <v>0</v>
      </c>
      <c r="AB7539" s="7">
        <v>0.2</v>
      </c>
      <c r="AC7539" s="7">
        <v>0</v>
      </c>
      <c r="AD7539" s="7">
        <v>0</v>
      </c>
      <c r="AE7539">
        <v>2</v>
      </c>
      <c r="AF7539">
        <v>0</v>
      </c>
      <c r="AG7539">
        <v>0</v>
      </c>
      <c r="AH7539">
        <v>0</v>
      </c>
      <c r="AI7539">
        <v>0</v>
      </c>
      <c r="AJ7539">
        <v>1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</row>
    <row r="7540" spans="1:44" x14ac:dyDescent="0.25">
      <c r="A7540">
        <v>1603325</v>
      </c>
      <c r="B7540">
        <v>801701</v>
      </c>
      <c r="C7540">
        <v>20.760313761998699</v>
      </c>
      <c r="D7540">
        <v>39.0886074349797</v>
      </c>
      <c r="E7540" s="68" t="s">
        <v>1725</v>
      </c>
      <c r="F7540" s="8">
        <f>INDEX(Δεδομένα!$P:$P,MATCH('2020'!E7540,Δεδομένα!$O:$O,0))</f>
        <v>97</v>
      </c>
      <c r="G7540" s="6" t="s">
        <v>284</v>
      </c>
      <c r="H7540" s="2" t="str">
        <f>INDEX(Δεδομένα!B$1:B$51,MATCH('2020'!G7540,Δεδομένα!A$1:A$51,0))</f>
        <v>ΗΠΕΙΡΟΥ</v>
      </c>
      <c r="I7540" s="8">
        <f>INDEX(Δεδομένα!E$1:E$13,MATCH('2020'!H7540,Δεδομένα!D$1:D$13,0))</f>
        <v>5</v>
      </c>
      <c r="J7540" s="1">
        <v>44137</v>
      </c>
      <c r="K7540" s="6" t="s">
        <v>715</v>
      </c>
      <c r="L7540" s="36" t="str">
        <f t="shared" si="468"/>
        <v>02/11/2020 14:35</v>
      </c>
      <c r="M7540" s="1">
        <v>44137</v>
      </c>
      <c r="N7540" s="6" t="s">
        <v>1373</v>
      </c>
      <c r="O7540" s="36" t="str">
        <f t="shared" si="469"/>
        <v>02/11/2020 16:50</v>
      </c>
      <c r="P7540" s="46">
        <f t="shared" si="470"/>
        <v>9.375E-2</v>
      </c>
      <c r="Q7540" s="48">
        <v>0</v>
      </c>
      <c r="R7540" s="47">
        <f t="shared" si="471"/>
        <v>135</v>
      </c>
      <c r="S7540" s="6" t="s">
        <v>44</v>
      </c>
      <c r="T7540" s="6" t="s">
        <v>1727</v>
      </c>
      <c r="U7540" s="6" t="s">
        <v>1742</v>
      </c>
      <c r="V7540" s="6" t="s">
        <v>5625</v>
      </c>
      <c r="W7540" s="7">
        <v>0</v>
      </c>
      <c r="X7540" s="7">
        <v>0</v>
      </c>
      <c r="Y7540" s="7">
        <v>0</v>
      </c>
      <c r="Z7540" s="7">
        <v>0</v>
      </c>
      <c r="AA7540" s="7">
        <v>0.04</v>
      </c>
      <c r="AB7540" s="7">
        <v>0</v>
      </c>
      <c r="AC7540" s="7">
        <v>0</v>
      </c>
      <c r="AD7540" s="7">
        <v>0</v>
      </c>
      <c r="AE7540">
        <v>2</v>
      </c>
      <c r="AF7540">
        <v>0</v>
      </c>
      <c r="AG7540">
        <v>0</v>
      </c>
      <c r="AH7540">
        <v>0</v>
      </c>
      <c r="AI7540">
        <v>0</v>
      </c>
      <c r="AJ7540">
        <v>1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</row>
    <row r="7541" spans="1:44" x14ac:dyDescent="0.25">
      <c r="A7541">
        <v>1618015</v>
      </c>
      <c r="B7541">
        <v>801719</v>
      </c>
      <c r="C7541">
        <v>21.5064318423183</v>
      </c>
      <c r="D7541">
        <v>40.845986348860201</v>
      </c>
      <c r="E7541" s="68" t="s">
        <v>2026</v>
      </c>
      <c r="F7541" s="8">
        <f>INDEX(Δεδομένα!$P:$P,MATCH('2020'!E7541,Δεδομένα!$O:$O,0))</f>
        <v>74</v>
      </c>
      <c r="G7541" s="6" t="s">
        <v>1030</v>
      </c>
      <c r="H7541" s="2" t="str">
        <f>INDEX(Δεδομένα!B$1:B$51,MATCH('2020'!G7541,Δεδομένα!A$1:A$51,0))</f>
        <v>ΔΥΤΙΚΗΣ ΜΑΚΕΔΟΝΙΑΣ</v>
      </c>
      <c r="I7541" s="8">
        <f>INDEX(Δεδομένα!E$1:E$13,MATCH('2020'!H7541,Δεδομένα!D$1:D$13,0))</f>
        <v>4</v>
      </c>
      <c r="J7541" s="1">
        <v>44137</v>
      </c>
      <c r="K7541" s="6" t="s">
        <v>363</v>
      </c>
      <c r="L7541" s="36" t="str">
        <f t="shared" si="468"/>
        <v>02/11/2020 14:40</v>
      </c>
      <c r="M7541" s="1">
        <v>44137</v>
      </c>
      <c r="N7541" s="6" t="s">
        <v>71</v>
      </c>
      <c r="O7541" s="36" t="str">
        <f t="shared" si="469"/>
        <v>02/11/2020 15:42</v>
      </c>
      <c r="P7541" s="46">
        <f t="shared" si="470"/>
        <v>4.3055555557657499E-2</v>
      </c>
      <c r="Q7541" s="48">
        <v>0</v>
      </c>
      <c r="R7541" s="47">
        <f t="shared" si="471"/>
        <v>62.000000003026798</v>
      </c>
      <c r="S7541" s="6" t="s">
        <v>44</v>
      </c>
      <c r="T7541" s="6" t="s">
        <v>2027</v>
      </c>
      <c r="U7541" s="6" t="s">
        <v>44</v>
      </c>
      <c r="V7541" s="6" t="s">
        <v>7578</v>
      </c>
      <c r="W7541" s="7">
        <v>0</v>
      </c>
      <c r="X7541" s="7">
        <v>0</v>
      </c>
      <c r="Y7541" s="7">
        <v>0</v>
      </c>
      <c r="Z7541" s="7">
        <v>0</v>
      </c>
      <c r="AA7541" s="7">
        <v>0</v>
      </c>
      <c r="AB7541" s="7">
        <v>0</v>
      </c>
      <c r="AC7541" s="7">
        <v>4</v>
      </c>
      <c r="AD7541" s="7">
        <v>0</v>
      </c>
      <c r="AE7541">
        <v>3</v>
      </c>
      <c r="AF7541">
        <v>0</v>
      </c>
      <c r="AG7541">
        <v>0</v>
      </c>
      <c r="AH7541">
        <v>0</v>
      </c>
      <c r="AI7541">
        <v>0</v>
      </c>
      <c r="AJ7541">
        <v>1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</row>
    <row r="7542" spans="1:44" x14ac:dyDescent="0.25">
      <c r="A7542">
        <v>1617704</v>
      </c>
      <c r="B7542">
        <v>801610</v>
      </c>
      <c r="C7542">
        <v>23.614491444904001</v>
      </c>
      <c r="D7542">
        <v>35.430968890132299</v>
      </c>
      <c r="E7542" s="68" t="s">
        <v>1691</v>
      </c>
      <c r="F7542" s="8">
        <f>INDEX(Δεδομένα!$P:$P,MATCH('2020'!E7542,Δεδομένα!$O:$O,0))</f>
        <v>217</v>
      </c>
      <c r="G7542" s="6" t="s">
        <v>775</v>
      </c>
      <c r="H7542" s="2" t="str">
        <f>INDEX(Δεδομένα!B$1:B$51,MATCH('2020'!G7542,Δεδομένα!A$1:A$51,0))</f>
        <v>ΚΡΗΤΗΣ</v>
      </c>
      <c r="I7542" s="8">
        <f>INDEX(Δεδομένα!E$1:E$13,MATCH('2020'!H7542,Δεδομένα!D$1:D$13,0))</f>
        <v>12</v>
      </c>
      <c r="J7542" s="1">
        <v>44137</v>
      </c>
      <c r="K7542" s="6" t="s">
        <v>377</v>
      </c>
      <c r="L7542" s="36" t="str">
        <f t="shared" si="468"/>
        <v>02/11/2020 09:20</v>
      </c>
      <c r="M7542" s="1">
        <v>44137</v>
      </c>
      <c r="N7542" s="6" t="s">
        <v>526</v>
      </c>
      <c r="O7542" s="36" t="str">
        <f t="shared" si="469"/>
        <v>02/11/2020 11:45</v>
      </c>
      <c r="P7542" s="46">
        <f t="shared" si="470"/>
        <v>0.10069444444525288</v>
      </c>
      <c r="Q7542" s="48">
        <v>0</v>
      </c>
      <c r="R7542" s="47">
        <f t="shared" si="471"/>
        <v>145.00000000116415</v>
      </c>
      <c r="S7542" s="6" t="s">
        <v>44</v>
      </c>
      <c r="T7542" s="6" t="s">
        <v>788</v>
      </c>
      <c r="U7542" s="6" t="s">
        <v>44</v>
      </c>
      <c r="V7542" s="6" t="s">
        <v>7570</v>
      </c>
      <c r="W7542" s="7">
        <v>0</v>
      </c>
      <c r="X7542" s="7">
        <v>0</v>
      </c>
      <c r="Y7542" s="7">
        <v>0</v>
      </c>
      <c r="Z7542" s="7">
        <v>0.2</v>
      </c>
      <c r="AA7542" s="7">
        <v>0</v>
      </c>
      <c r="AB7542" s="7">
        <v>0</v>
      </c>
      <c r="AC7542" s="7">
        <v>0</v>
      </c>
      <c r="AD7542" s="7">
        <v>0</v>
      </c>
      <c r="AE7542">
        <v>4</v>
      </c>
      <c r="AF7542">
        <v>0</v>
      </c>
      <c r="AG7542">
        <v>0</v>
      </c>
      <c r="AH7542">
        <v>0</v>
      </c>
      <c r="AI7542">
        <v>0</v>
      </c>
      <c r="AJ7542">
        <v>2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</row>
    <row r="7543" spans="1:44" x14ac:dyDescent="0.25">
      <c r="A7543">
        <v>1617708</v>
      </c>
      <c r="B7543">
        <v>801692</v>
      </c>
      <c r="C7543">
        <v>23.7919558197414</v>
      </c>
      <c r="D7543">
        <v>35.537308217934701</v>
      </c>
      <c r="E7543" s="68" t="s">
        <v>1691</v>
      </c>
      <c r="F7543" s="8">
        <f>INDEX(Δεδομένα!$P:$P,MATCH('2020'!E7543,Δεδομένα!$O:$O,0))</f>
        <v>217</v>
      </c>
      <c r="G7543" s="6" t="s">
        <v>775</v>
      </c>
      <c r="H7543" s="2" t="str">
        <f>INDEX(Δεδομένα!B$1:B$51,MATCH('2020'!G7543,Δεδομένα!A$1:A$51,0))</f>
        <v>ΚΡΗΤΗΣ</v>
      </c>
      <c r="I7543" s="8">
        <f>INDEX(Δεδομένα!E$1:E$13,MATCH('2020'!H7543,Δεδομένα!D$1:D$13,0))</f>
        <v>12</v>
      </c>
      <c r="J7543" s="1">
        <v>44137</v>
      </c>
      <c r="K7543" s="6" t="s">
        <v>1794</v>
      </c>
      <c r="L7543" s="36" t="str">
        <f t="shared" si="468"/>
        <v>02/11/2020 13:53</v>
      </c>
      <c r="M7543" s="1">
        <v>44137</v>
      </c>
      <c r="N7543" s="6" t="s">
        <v>74</v>
      </c>
      <c r="O7543" s="36" t="str">
        <f t="shared" si="469"/>
        <v>02/11/2020 15:57</v>
      </c>
      <c r="P7543" s="46">
        <f t="shared" si="470"/>
        <v>8.611111110803904E-2</v>
      </c>
      <c r="Q7543" s="48">
        <v>0</v>
      </c>
      <c r="R7543" s="47">
        <f t="shared" si="471"/>
        <v>123.99999999557622</v>
      </c>
      <c r="S7543" s="6" t="s">
        <v>44</v>
      </c>
      <c r="T7543" s="6" t="s">
        <v>777</v>
      </c>
      <c r="U7543" s="6" t="s">
        <v>44</v>
      </c>
      <c r="V7543" s="6" t="s">
        <v>7576</v>
      </c>
      <c r="W7543" s="7">
        <v>0</v>
      </c>
      <c r="X7543" s="7">
        <v>0</v>
      </c>
      <c r="Y7543" s="7">
        <v>0</v>
      </c>
      <c r="Z7543" s="7">
        <v>0</v>
      </c>
      <c r="AA7543" s="7">
        <v>0.1</v>
      </c>
      <c r="AB7543" s="7">
        <v>0</v>
      </c>
      <c r="AC7543" s="7">
        <v>0</v>
      </c>
      <c r="AD7543" s="7">
        <v>0</v>
      </c>
      <c r="AE7543">
        <v>2</v>
      </c>
      <c r="AF7543">
        <v>0</v>
      </c>
      <c r="AG7543">
        <v>0</v>
      </c>
      <c r="AH7543">
        <v>0</v>
      </c>
      <c r="AI7543">
        <v>0</v>
      </c>
      <c r="AJ7543">
        <v>1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</row>
    <row r="7544" spans="1:44" x14ac:dyDescent="0.25">
      <c r="A7544">
        <v>1617709</v>
      </c>
      <c r="B7544">
        <v>801795</v>
      </c>
      <c r="C7544">
        <v>23.698405369687599</v>
      </c>
      <c r="D7544">
        <v>35.350116518155403</v>
      </c>
      <c r="E7544" s="68" t="s">
        <v>784</v>
      </c>
      <c r="F7544" s="8">
        <f>INDEX(Δεδομένα!$P:$P,MATCH('2020'!E7544,Δεδομένα!$O:$O,0))</f>
        <v>218</v>
      </c>
      <c r="G7544" s="6" t="s">
        <v>775</v>
      </c>
      <c r="H7544" s="2" t="str">
        <f>INDEX(Δεδομένα!B$1:B$51,MATCH('2020'!G7544,Δεδομένα!A$1:A$51,0))</f>
        <v>ΚΡΗΤΗΣ</v>
      </c>
      <c r="I7544" s="8">
        <f>INDEX(Δεδομένα!E$1:E$13,MATCH('2020'!H7544,Δεδομένα!D$1:D$13,0))</f>
        <v>12</v>
      </c>
      <c r="J7544" s="1">
        <v>44137</v>
      </c>
      <c r="K7544" s="6" t="s">
        <v>263</v>
      </c>
      <c r="L7544" s="36" t="str">
        <f t="shared" si="468"/>
        <v>02/11/2020 18:35</v>
      </c>
      <c r="M7544" s="1">
        <v>44137</v>
      </c>
      <c r="N7544" s="6" t="s">
        <v>700</v>
      </c>
      <c r="O7544" s="36" t="str">
        <f t="shared" si="469"/>
        <v>02/11/2020 19:45</v>
      </c>
      <c r="P7544" s="46">
        <f t="shared" si="470"/>
        <v>4.8611111109494232E-2</v>
      </c>
      <c r="Q7544" s="48">
        <v>0</v>
      </c>
      <c r="R7544" s="47">
        <f t="shared" si="471"/>
        <v>69.999999997671694</v>
      </c>
      <c r="S7544" s="6" t="s">
        <v>44</v>
      </c>
      <c r="T7544" s="6" t="s">
        <v>785</v>
      </c>
      <c r="U7544" s="6" t="s">
        <v>44</v>
      </c>
      <c r="V7544" s="6" t="s">
        <v>7585</v>
      </c>
      <c r="W7544" s="7">
        <v>0</v>
      </c>
      <c r="X7544" s="7">
        <v>0</v>
      </c>
      <c r="Y7544" s="7">
        <v>0</v>
      </c>
      <c r="Z7544" s="7">
        <v>0</v>
      </c>
      <c r="AA7544" s="7">
        <v>0</v>
      </c>
      <c r="AB7544" s="7">
        <v>0.01</v>
      </c>
      <c r="AC7544" s="7">
        <v>0</v>
      </c>
      <c r="AD7544" s="7">
        <v>0</v>
      </c>
      <c r="AE7544">
        <v>2</v>
      </c>
      <c r="AF7544">
        <v>0</v>
      </c>
      <c r="AG7544">
        <v>0</v>
      </c>
      <c r="AH7544">
        <v>0</v>
      </c>
      <c r="AI7544">
        <v>0</v>
      </c>
      <c r="AJ7544">
        <v>1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</row>
    <row r="7545" spans="1:44" x14ac:dyDescent="0.25">
      <c r="A7545">
        <v>1608763</v>
      </c>
      <c r="B7545">
        <v>801951</v>
      </c>
      <c r="C7545">
        <v>27.931421954614802</v>
      </c>
      <c r="D7545">
        <v>36.0781855392867</v>
      </c>
      <c r="E7545" s="68" t="s">
        <v>3952</v>
      </c>
      <c r="F7545" s="8">
        <f>INDEX(Δεδομένα!$P:$P,MATCH('2020'!E7545,Δεδομένα!$O:$O,0))</f>
        <v>195</v>
      </c>
      <c r="G7545" s="6" t="s">
        <v>1007</v>
      </c>
      <c r="H7545" s="2" t="str">
        <f>INDEX(Δεδομένα!B$1:B$51,MATCH('2020'!G7545,Δεδομένα!A$1:A$51,0))</f>
        <v>ΝΟΤΙΟΥ ΑΙΓΑΙΟΥ</v>
      </c>
      <c r="I7545" s="8">
        <f>INDEX(Δεδομένα!E$1:E$13,MATCH('2020'!H7545,Δεδομένα!D$1:D$13,0))</f>
        <v>10</v>
      </c>
      <c r="J7545" s="1">
        <v>44138</v>
      </c>
      <c r="K7545" s="6" t="s">
        <v>987</v>
      </c>
      <c r="L7545" s="36" t="str">
        <f t="shared" si="468"/>
        <v>03/11/2020 13:33</v>
      </c>
      <c r="M7545" s="1">
        <v>44142</v>
      </c>
      <c r="N7545" s="6" t="s">
        <v>259</v>
      </c>
      <c r="O7545" s="36" t="str">
        <f t="shared" si="469"/>
        <v>07/11/2020 19:00</v>
      </c>
      <c r="P7545" s="49">
        <f t="shared" si="470"/>
        <v>4.2270833333313931</v>
      </c>
      <c r="Q7545" s="50">
        <f>4*24</f>
        <v>96</v>
      </c>
      <c r="R7545" s="47">
        <f t="shared" si="471"/>
        <v>6086.999999997206</v>
      </c>
      <c r="S7545" s="6" t="s">
        <v>44</v>
      </c>
      <c r="T7545" s="6" t="s">
        <v>1233</v>
      </c>
      <c r="U7545" s="6" t="s">
        <v>44</v>
      </c>
      <c r="V7545" s="6" t="s">
        <v>7588</v>
      </c>
      <c r="W7545" s="7">
        <v>120</v>
      </c>
      <c r="X7545" s="7">
        <v>0</v>
      </c>
      <c r="Y7545" s="7">
        <v>0</v>
      </c>
      <c r="Z7545" s="7">
        <v>0</v>
      </c>
      <c r="AA7545" s="7">
        <v>0</v>
      </c>
      <c r="AB7545" s="7">
        <v>0</v>
      </c>
      <c r="AC7545" s="7">
        <v>0</v>
      </c>
      <c r="AD7545" s="7">
        <v>0</v>
      </c>
      <c r="AE7545">
        <v>33</v>
      </c>
      <c r="AF7545">
        <v>11</v>
      </c>
      <c r="AG7545">
        <v>22</v>
      </c>
      <c r="AH7545">
        <v>0</v>
      </c>
      <c r="AI7545">
        <v>24</v>
      </c>
      <c r="AJ7545">
        <v>22</v>
      </c>
      <c r="AK7545">
        <v>0</v>
      </c>
      <c r="AL7545">
        <v>3</v>
      </c>
      <c r="AM7545">
        <v>2</v>
      </c>
      <c r="AN7545">
        <v>1</v>
      </c>
      <c r="AO7545">
        <v>0</v>
      </c>
      <c r="AP7545">
        <v>2</v>
      </c>
      <c r="AQ7545">
        <v>0</v>
      </c>
      <c r="AR7545">
        <v>0</v>
      </c>
    </row>
    <row r="7546" spans="1:44" x14ac:dyDescent="0.25">
      <c r="A7546">
        <v>1618478</v>
      </c>
      <c r="B7546">
        <v>801963</v>
      </c>
      <c r="C7546">
        <v>26.9439635113152</v>
      </c>
      <c r="D7546">
        <v>36.743739963523097</v>
      </c>
      <c r="E7546" s="68" t="s">
        <v>1006</v>
      </c>
      <c r="F7546" s="8">
        <f>INDEX(Δεδομένα!$P:$P,MATCH('2020'!E7546,Δεδομένα!$O:$O,0))</f>
        <v>241</v>
      </c>
      <c r="G7546" s="6" t="s">
        <v>1007</v>
      </c>
      <c r="H7546" s="2" t="str">
        <f>INDEX(Δεδομένα!B$1:B$51,MATCH('2020'!G7546,Δεδομένα!A$1:A$51,0))</f>
        <v>ΝΟΤΙΟΥ ΑΙΓΑΙΟΥ</v>
      </c>
      <c r="I7546" s="8">
        <f>INDEX(Δεδομένα!E$1:E$13,MATCH('2020'!H7546,Δεδομένα!D$1:D$13,0))</f>
        <v>10</v>
      </c>
      <c r="J7546" s="1">
        <v>44138</v>
      </c>
      <c r="K7546" s="6" t="s">
        <v>987</v>
      </c>
      <c r="L7546" s="36" t="str">
        <f t="shared" si="468"/>
        <v>03/11/2020 13:33</v>
      </c>
      <c r="M7546" s="1">
        <v>44138</v>
      </c>
      <c r="N7546" s="6" t="s">
        <v>2990</v>
      </c>
      <c r="O7546" s="36" t="str">
        <f t="shared" si="469"/>
        <v>03/11/2020 17:11</v>
      </c>
      <c r="P7546" s="46">
        <f t="shared" si="470"/>
        <v>0.15138888888759539</v>
      </c>
      <c r="Q7546" s="48">
        <v>0</v>
      </c>
      <c r="R7546" s="47">
        <f t="shared" si="471"/>
        <v>217.99999999813735</v>
      </c>
      <c r="S7546" s="6" t="s">
        <v>44</v>
      </c>
      <c r="T7546" s="6" t="s">
        <v>1009</v>
      </c>
      <c r="U7546" s="6" t="s">
        <v>44</v>
      </c>
      <c r="V7546" s="6" t="s">
        <v>7590</v>
      </c>
      <c r="W7546" s="7">
        <v>0</v>
      </c>
      <c r="X7546" s="7">
        <v>0</v>
      </c>
      <c r="Y7546" s="7">
        <v>0</v>
      </c>
      <c r="Z7546" s="7">
        <v>10</v>
      </c>
      <c r="AA7546" s="7">
        <v>0</v>
      </c>
      <c r="AB7546" s="7">
        <v>0</v>
      </c>
      <c r="AC7546" s="7">
        <v>0</v>
      </c>
      <c r="AD7546" s="7">
        <v>0</v>
      </c>
      <c r="AE7546">
        <v>4</v>
      </c>
      <c r="AF7546">
        <v>0</v>
      </c>
      <c r="AG7546">
        <v>0</v>
      </c>
      <c r="AH7546">
        <v>0</v>
      </c>
      <c r="AI7546">
        <v>5</v>
      </c>
      <c r="AJ7546">
        <v>2</v>
      </c>
      <c r="AK7546">
        <v>0</v>
      </c>
      <c r="AL7546">
        <v>2</v>
      </c>
      <c r="AM7546">
        <v>0</v>
      </c>
      <c r="AN7546">
        <v>0</v>
      </c>
      <c r="AO7546">
        <v>0</v>
      </c>
      <c r="AP7546">
        <v>0</v>
      </c>
      <c r="AQ7546">
        <v>0</v>
      </c>
      <c r="AR7546">
        <v>0</v>
      </c>
    </row>
    <row r="7547" spans="1:44" x14ac:dyDescent="0.25">
      <c r="A7547">
        <v>1606037</v>
      </c>
      <c r="B7547">
        <v>801998</v>
      </c>
      <c r="C7547">
        <v>26.4527720987446</v>
      </c>
      <c r="D7547">
        <v>41.481824966092802</v>
      </c>
      <c r="E7547" s="68" t="s">
        <v>1115</v>
      </c>
      <c r="F7547" s="8">
        <f>INDEX(Δεδομένα!$P:$P,MATCH('2020'!E7547,Δεδομένα!$O:$O,0))</f>
        <v>35</v>
      </c>
      <c r="G7547" s="6" t="s">
        <v>148</v>
      </c>
      <c r="H7547" s="2" t="str">
        <f>INDEX(Δεδομένα!B$1:B$51,MATCH('2020'!G7547,Δεδομένα!A$1:A$51,0))</f>
        <v>ΑΝΑΤΟΛΙΚΗΣ ΜΑΚΕΔΟΝΙΑΣ ΚΑΙ ΘΡΑΚΗΣ</v>
      </c>
      <c r="I7547" s="8">
        <f>INDEX(Δεδομένα!E$1:E$13,MATCH('2020'!H7547,Δεδομένα!D$1:D$13,0))</f>
        <v>2</v>
      </c>
      <c r="J7547" s="1">
        <v>44138</v>
      </c>
      <c r="K7547" s="6" t="s">
        <v>1459</v>
      </c>
      <c r="L7547" s="36" t="str">
        <f t="shared" si="468"/>
        <v>03/11/2020 17:08</v>
      </c>
      <c r="M7547" s="1">
        <v>44138</v>
      </c>
      <c r="N7547" s="6" t="s">
        <v>157</v>
      </c>
      <c r="O7547" s="36" t="str">
        <f t="shared" si="469"/>
        <v>03/11/2020 18:10</v>
      </c>
      <c r="P7547" s="46">
        <f t="shared" si="470"/>
        <v>4.3055555557657499E-2</v>
      </c>
      <c r="Q7547" s="48">
        <v>0</v>
      </c>
      <c r="R7547" s="47">
        <f t="shared" si="471"/>
        <v>62.000000003026798</v>
      </c>
      <c r="S7547" s="6" t="s">
        <v>44</v>
      </c>
      <c r="T7547" s="6" t="s">
        <v>1119</v>
      </c>
      <c r="U7547" s="6" t="s">
        <v>44</v>
      </c>
      <c r="V7547" s="6" t="s">
        <v>7592</v>
      </c>
      <c r="W7547" s="7">
        <v>0</v>
      </c>
      <c r="X7547" s="7">
        <v>0</v>
      </c>
      <c r="Y7547" s="7">
        <v>0</v>
      </c>
      <c r="Z7547" s="7">
        <v>0</v>
      </c>
      <c r="AA7547" s="7">
        <v>0</v>
      </c>
      <c r="AB7547" s="7">
        <v>0</v>
      </c>
      <c r="AC7547" s="7">
        <v>5</v>
      </c>
      <c r="AD7547" s="7">
        <v>0</v>
      </c>
      <c r="AE7547">
        <v>2</v>
      </c>
      <c r="AF7547">
        <v>0</v>
      </c>
      <c r="AG7547">
        <v>0</v>
      </c>
      <c r="AH7547">
        <v>0</v>
      </c>
      <c r="AI7547">
        <v>0</v>
      </c>
      <c r="AJ7547">
        <v>1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  <c r="AQ7547">
        <v>0</v>
      </c>
      <c r="AR7547">
        <v>0</v>
      </c>
    </row>
    <row r="7548" spans="1:44" x14ac:dyDescent="0.25">
      <c r="A7548">
        <v>1604890</v>
      </c>
      <c r="B7548">
        <v>802000</v>
      </c>
      <c r="C7548">
        <v>24.328247116116099</v>
      </c>
      <c r="D7548">
        <v>38.066688774689098</v>
      </c>
      <c r="E7548" s="68" t="s">
        <v>454</v>
      </c>
      <c r="F7548" s="8">
        <f>INDEX(Δεδομένα!$P:$P,MATCH('2020'!E7548,Δεδομένα!$O:$O,0))</f>
        <v>182</v>
      </c>
      <c r="G7548" s="6" t="s">
        <v>439</v>
      </c>
      <c r="H7548" s="2" t="str">
        <f>INDEX(Δεδομένα!B$1:B$51,MATCH('2020'!G7548,Δεδομένα!A$1:A$51,0))</f>
        <v>ΣΤΕΡΕΑΣ ΕΛΛΑΔΟΣ</v>
      </c>
      <c r="I7548" s="8">
        <f>INDEX(Δεδομένα!E$1:E$13,MATCH('2020'!H7548,Δεδομένα!D$1:D$13,0))</f>
        <v>9</v>
      </c>
      <c r="J7548" s="1">
        <v>44138</v>
      </c>
      <c r="K7548" s="6" t="s">
        <v>239</v>
      </c>
      <c r="L7548" s="36" t="str">
        <f t="shared" si="468"/>
        <v>03/11/2020 16:49</v>
      </c>
      <c r="M7548" s="1">
        <v>44138</v>
      </c>
      <c r="N7548" s="6" t="s">
        <v>1388</v>
      </c>
      <c r="O7548" s="36" t="str">
        <f t="shared" si="469"/>
        <v>03/11/2020 17:53</v>
      </c>
      <c r="P7548" s="46">
        <f t="shared" si="470"/>
        <v>4.4444444443797693E-2</v>
      </c>
      <c r="Q7548" s="48">
        <v>0</v>
      </c>
      <c r="R7548" s="47">
        <f t="shared" si="471"/>
        <v>63.999999999068677</v>
      </c>
      <c r="S7548" s="6" t="s">
        <v>44</v>
      </c>
      <c r="T7548" s="6" t="s">
        <v>457</v>
      </c>
      <c r="U7548" s="6" t="s">
        <v>3580</v>
      </c>
      <c r="V7548" s="6" t="s">
        <v>7593</v>
      </c>
      <c r="W7548" s="7">
        <v>0</v>
      </c>
      <c r="X7548" s="7">
        <v>0</v>
      </c>
      <c r="Y7548" s="7">
        <v>0</v>
      </c>
      <c r="Z7548" s="7">
        <v>0</v>
      </c>
      <c r="AA7548" s="7">
        <v>0</v>
      </c>
      <c r="AB7548" s="7">
        <v>2</v>
      </c>
      <c r="AC7548" s="7">
        <v>0</v>
      </c>
      <c r="AD7548" s="7">
        <v>0</v>
      </c>
      <c r="AE7548">
        <v>2</v>
      </c>
      <c r="AF7548">
        <v>0</v>
      </c>
      <c r="AG7548">
        <v>0</v>
      </c>
      <c r="AH7548">
        <v>0</v>
      </c>
      <c r="AI7548">
        <v>0</v>
      </c>
      <c r="AJ7548">
        <v>1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  <c r="AQ7548">
        <v>0</v>
      </c>
      <c r="AR7548">
        <v>0</v>
      </c>
    </row>
    <row r="7549" spans="1:44" x14ac:dyDescent="0.25">
      <c r="A7549">
        <v>1604831</v>
      </c>
      <c r="B7549">
        <v>801989</v>
      </c>
      <c r="C7549">
        <v>25.179780960083001</v>
      </c>
      <c r="D7549">
        <v>35.155570983886697</v>
      </c>
      <c r="E7549" s="68" t="s">
        <v>628</v>
      </c>
      <c r="F7549" s="8">
        <f>INDEX(Δεδομένα!$P:$P,MATCH('2020'!E7549,Δεδομένα!$O:$O,0))</f>
        <v>211</v>
      </c>
      <c r="G7549" s="6" t="s">
        <v>560</v>
      </c>
      <c r="H7549" s="2" t="str">
        <f>INDEX(Δεδομένα!B$1:B$51,MATCH('2020'!G7549,Δεδομένα!A$1:A$51,0))</f>
        <v>ΚΡΗΤΗΣ</v>
      </c>
      <c r="I7549" s="8">
        <f>INDEX(Δεδομένα!E$1:E$13,MATCH('2020'!H7549,Δεδομένα!D$1:D$13,0))</f>
        <v>12</v>
      </c>
      <c r="J7549" s="1">
        <v>44138</v>
      </c>
      <c r="K7549" s="6" t="s">
        <v>96</v>
      </c>
      <c r="L7549" s="36" t="str">
        <f t="shared" si="468"/>
        <v>03/11/2020 16:32</v>
      </c>
      <c r="M7549" s="1">
        <v>44138</v>
      </c>
      <c r="N7549" s="6" t="s">
        <v>231</v>
      </c>
      <c r="O7549" s="36" t="str">
        <f t="shared" si="469"/>
        <v>03/11/2020 17:20</v>
      </c>
      <c r="P7549" s="46">
        <f t="shared" si="470"/>
        <v>3.3333333332848269E-2</v>
      </c>
      <c r="Q7549" s="48">
        <v>0</v>
      </c>
      <c r="R7549" s="47">
        <f t="shared" si="471"/>
        <v>47.999999999301508</v>
      </c>
      <c r="S7549" s="6" t="s">
        <v>44</v>
      </c>
      <c r="T7549" s="6" t="s">
        <v>630</v>
      </c>
      <c r="U7549" s="6" t="s">
        <v>7591</v>
      </c>
      <c r="V7549" s="6" t="s">
        <v>7591</v>
      </c>
      <c r="W7549" s="7">
        <v>0</v>
      </c>
      <c r="X7549" s="7">
        <v>0</v>
      </c>
      <c r="Y7549" s="7">
        <v>0</v>
      </c>
      <c r="Z7549" s="7">
        <v>0</v>
      </c>
      <c r="AA7549" s="7">
        <v>0</v>
      </c>
      <c r="AB7549" s="7">
        <v>0</v>
      </c>
      <c r="AC7549" s="7">
        <v>0.2</v>
      </c>
      <c r="AD7549" s="7">
        <v>0</v>
      </c>
      <c r="AE7549">
        <v>2</v>
      </c>
      <c r="AF7549">
        <v>0</v>
      </c>
      <c r="AG7549">
        <v>0</v>
      </c>
      <c r="AH7549">
        <v>0</v>
      </c>
      <c r="AI7549">
        <v>0</v>
      </c>
      <c r="AJ7549">
        <v>1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  <c r="AQ7549">
        <v>0</v>
      </c>
      <c r="AR7549">
        <v>0</v>
      </c>
    </row>
    <row r="7550" spans="1:44" x14ac:dyDescent="0.25">
      <c r="A7550">
        <v>1609704</v>
      </c>
      <c r="B7550">
        <v>802063</v>
      </c>
      <c r="C7550">
        <v>25.482919563459799</v>
      </c>
      <c r="D7550">
        <v>35.292131396775297</v>
      </c>
      <c r="E7550" s="68" t="s">
        <v>623</v>
      </c>
      <c r="F7550" s="8">
        <f>INDEX(Δεδομένα!$P:$P,MATCH('2020'!E7550,Δεδομένα!$O:$O,0))</f>
        <v>210</v>
      </c>
      <c r="G7550" s="6" t="s">
        <v>560</v>
      </c>
      <c r="H7550" s="2" t="str">
        <f>INDEX(Δεδομένα!B$1:B$51,MATCH('2020'!G7550,Δεδομένα!A$1:A$51,0))</f>
        <v>ΚΡΗΤΗΣ</v>
      </c>
      <c r="I7550" s="8">
        <f>INDEX(Δεδομένα!E$1:E$13,MATCH('2020'!H7550,Δεδομένα!D$1:D$13,0))</f>
        <v>12</v>
      </c>
      <c r="J7550" s="1">
        <v>44138</v>
      </c>
      <c r="K7550" s="6" t="s">
        <v>107</v>
      </c>
      <c r="L7550" s="36" t="str">
        <f t="shared" si="468"/>
        <v>03/11/2020 20:20</v>
      </c>
      <c r="M7550" s="1">
        <v>44138</v>
      </c>
      <c r="N7550" s="6" t="s">
        <v>572</v>
      </c>
      <c r="O7550" s="36" t="str">
        <f t="shared" si="469"/>
        <v>03/11/2020 20:40</v>
      </c>
      <c r="P7550" s="46">
        <f t="shared" si="470"/>
        <v>1.3888888890505768E-2</v>
      </c>
      <c r="Q7550" s="48">
        <v>0</v>
      </c>
      <c r="R7550" s="47">
        <f t="shared" si="471"/>
        <v>20.000000002328306</v>
      </c>
      <c r="S7550" s="6" t="s">
        <v>44</v>
      </c>
      <c r="T7550" s="6" t="s">
        <v>737</v>
      </c>
      <c r="U7550" s="6" t="s">
        <v>7596</v>
      </c>
      <c r="V7550" s="6" t="s">
        <v>7596</v>
      </c>
      <c r="W7550" s="7">
        <v>0</v>
      </c>
      <c r="X7550" s="7">
        <v>0</v>
      </c>
      <c r="Y7550" s="7">
        <v>0</v>
      </c>
      <c r="Z7550" s="7">
        <v>0</v>
      </c>
      <c r="AA7550" s="7">
        <v>0</v>
      </c>
      <c r="AB7550" s="7">
        <v>0</v>
      </c>
      <c r="AC7550" s="7">
        <v>0.1</v>
      </c>
      <c r="AD7550" s="7">
        <v>0</v>
      </c>
      <c r="AE7550">
        <v>2</v>
      </c>
      <c r="AF7550">
        <v>0</v>
      </c>
      <c r="AG7550">
        <v>0</v>
      </c>
      <c r="AH7550">
        <v>0</v>
      </c>
      <c r="AI7550">
        <v>0</v>
      </c>
      <c r="AJ7550">
        <v>1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  <c r="AQ7550">
        <v>0</v>
      </c>
      <c r="AR7550">
        <v>0</v>
      </c>
    </row>
    <row r="7551" spans="1:44" x14ac:dyDescent="0.25">
      <c r="A7551">
        <v>1603502</v>
      </c>
      <c r="B7551">
        <v>801903</v>
      </c>
      <c r="C7551">
        <v>22.5971813130584</v>
      </c>
      <c r="D7551">
        <v>40.739447429724201</v>
      </c>
      <c r="E7551" s="68" t="s">
        <v>1668</v>
      </c>
      <c r="F7551" s="8">
        <f>INDEX(Δεδομένα!$P:$P,MATCH('2020'!E7551,Δεδομένα!$O:$O,0))</f>
        <v>257</v>
      </c>
      <c r="G7551" s="6" t="s">
        <v>170</v>
      </c>
      <c r="H7551" s="2" t="str">
        <f>INDEX(Δεδομένα!B$1:B$51,MATCH('2020'!G7551,Δεδομένα!A$1:A$51,0))</f>
        <v>ΚΕΝΤΡΙΚΗΣ ΜΑΚΕΔΟΝΙΑΣ</v>
      </c>
      <c r="I7551" s="8">
        <f>INDEX(Δεδομένα!E$1:E$13,MATCH('2020'!H7551,Δεδομένα!D$1:D$13,0))</f>
        <v>3</v>
      </c>
      <c r="J7551" s="1">
        <v>44138</v>
      </c>
      <c r="K7551" s="6" t="s">
        <v>3379</v>
      </c>
      <c r="L7551" s="36" t="str">
        <f t="shared" si="468"/>
        <v>03/11/2020 10:44</v>
      </c>
      <c r="M7551" s="1">
        <v>44138</v>
      </c>
      <c r="N7551" s="6" t="s">
        <v>221</v>
      </c>
      <c r="O7551" s="36" t="str">
        <f t="shared" si="469"/>
        <v>03/11/2020 11:20</v>
      </c>
      <c r="P7551" s="46">
        <f t="shared" si="470"/>
        <v>2.4999999994179234E-2</v>
      </c>
      <c r="Q7551" s="48">
        <v>0</v>
      </c>
      <c r="R7551" s="47">
        <f t="shared" si="471"/>
        <v>35.999999991618097</v>
      </c>
      <c r="S7551" s="6" t="s">
        <v>44</v>
      </c>
      <c r="T7551" s="6" t="s">
        <v>187</v>
      </c>
      <c r="U7551" s="6" t="s">
        <v>1108</v>
      </c>
      <c r="V7551" s="6" t="s">
        <v>1706</v>
      </c>
      <c r="W7551" s="7">
        <v>0</v>
      </c>
      <c r="X7551" s="7">
        <v>0</v>
      </c>
      <c r="Y7551" s="7">
        <v>0</v>
      </c>
      <c r="Z7551" s="7">
        <v>0</v>
      </c>
      <c r="AA7551" s="7">
        <v>0.1</v>
      </c>
      <c r="AB7551" s="7">
        <v>0</v>
      </c>
      <c r="AC7551" s="7">
        <v>0</v>
      </c>
      <c r="AD7551" s="7">
        <v>0</v>
      </c>
      <c r="AE7551">
        <v>2</v>
      </c>
      <c r="AF7551">
        <v>0</v>
      </c>
      <c r="AG7551">
        <v>0</v>
      </c>
      <c r="AH7551">
        <v>0</v>
      </c>
      <c r="AI7551">
        <v>0</v>
      </c>
      <c r="AJ7551">
        <v>1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  <c r="AQ7551">
        <v>0</v>
      </c>
      <c r="AR7551">
        <v>0</v>
      </c>
    </row>
    <row r="7552" spans="1:44" x14ac:dyDescent="0.25">
      <c r="A7552">
        <v>1603715</v>
      </c>
      <c r="B7552">
        <v>802018</v>
      </c>
      <c r="C7552">
        <v>24.3206637556601</v>
      </c>
      <c r="D7552">
        <v>40.940825773329799</v>
      </c>
      <c r="E7552" s="68" t="s">
        <v>76</v>
      </c>
      <c r="F7552" s="8">
        <f>INDEX(Δεδομένα!$P:$P,MATCH('2020'!E7552,Δεδομένα!$O:$O,0))</f>
        <v>25</v>
      </c>
      <c r="G7552" s="6" t="s">
        <v>77</v>
      </c>
      <c r="H7552" s="2" t="str">
        <f>INDEX(Δεδομένα!B$1:B$51,MATCH('2020'!G7552,Δεδομένα!A$1:A$51,0))</f>
        <v>ΑΝΑΤΟΛΙΚΗΣ ΜΑΚΕΔΟΝΙΑΣ ΚΑΙ ΘΡΑΚΗΣ</v>
      </c>
      <c r="I7552" s="8">
        <f>INDEX(Δεδομένα!E$1:E$13,MATCH('2020'!H7552,Δεδομένα!D$1:D$13,0))</f>
        <v>2</v>
      </c>
      <c r="J7552" s="1">
        <v>44138</v>
      </c>
      <c r="K7552" s="6" t="s">
        <v>2212</v>
      </c>
      <c r="L7552" s="36" t="str">
        <f t="shared" si="468"/>
        <v>03/11/2020 17:56</v>
      </c>
      <c r="M7552" s="1">
        <v>44138</v>
      </c>
      <c r="N7552" s="6" t="s">
        <v>259</v>
      </c>
      <c r="O7552" s="36" t="str">
        <f t="shared" si="469"/>
        <v>03/11/2020 19:00</v>
      </c>
      <c r="P7552" s="46">
        <f t="shared" si="470"/>
        <v>4.4444444443797693E-2</v>
      </c>
      <c r="Q7552" s="48">
        <v>0</v>
      </c>
      <c r="R7552" s="47">
        <f t="shared" si="471"/>
        <v>63.999999999068677</v>
      </c>
      <c r="S7552" s="6" t="s">
        <v>44</v>
      </c>
      <c r="T7552" s="6" t="s">
        <v>80</v>
      </c>
      <c r="U7552" s="6" t="s">
        <v>44</v>
      </c>
      <c r="V7552" s="6" t="s">
        <v>7595</v>
      </c>
      <c r="W7552" s="7">
        <v>0</v>
      </c>
      <c r="X7552" s="7">
        <v>0</v>
      </c>
      <c r="Y7552" s="7">
        <v>0</v>
      </c>
      <c r="Z7552" s="7">
        <v>0</v>
      </c>
      <c r="AA7552" s="7">
        <v>0</v>
      </c>
      <c r="AB7552" s="7">
        <v>0</v>
      </c>
      <c r="AC7552" s="7">
        <v>0</v>
      </c>
      <c r="AD7552" s="7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  <c r="AQ7552">
        <v>0</v>
      </c>
      <c r="AR7552">
        <v>0</v>
      </c>
    </row>
    <row r="7553" spans="1:44" x14ac:dyDescent="0.25">
      <c r="A7553">
        <v>1604432</v>
      </c>
      <c r="B7553">
        <v>802067</v>
      </c>
      <c r="C7553">
        <v>25.1877495848283</v>
      </c>
      <c r="D7553">
        <v>37.608403657023203</v>
      </c>
      <c r="E7553" s="68" t="s">
        <v>490</v>
      </c>
      <c r="F7553" s="8">
        <f>INDEX(Δεδομένα!$P:$P,MATCH('2020'!E7553,Δεδομένα!$O:$O,0))</f>
        <v>192</v>
      </c>
      <c r="G7553" s="6" t="s">
        <v>479</v>
      </c>
      <c r="H7553" s="2" t="str">
        <f>INDEX(Δεδομένα!B$1:B$51,MATCH('2020'!G7553,Δεδομένα!A$1:A$51,0))</f>
        <v>ΝΟΤΙΟΥ ΑΙΓΑΙΟΥ</v>
      </c>
      <c r="I7553" s="8">
        <f>INDEX(Δεδομένα!E$1:E$13,MATCH('2020'!H7553,Δεδομένα!D$1:D$13,0))</f>
        <v>10</v>
      </c>
      <c r="J7553" s="1">
        <v>44138</v>
      </c>
      <c r="K7553" s="6" t="s">
        <v>3454</v>
      </c>
      <c r="L7553" s="36" t="str">
        <f t="shared" si="468"/>
        <v>03/11/2020 20:49</v>
      </c>
      <c r="M7553" s="1">
        <v>44138</v>
      </c>
      <c r="N7553" s="6" t="s">
        <v>1662</v>
      </c>
      <c r="O7553" s="36" t="str">
        <f t="shared" si="469"/>
        <v>03/11/2020 23:10</v>
      </c>
      <c r="P7553" s="46">
        <f t="shared" si="470"/>
        <v>9.7916666672972497E-2</v>
      </c>
      <c r="Q7553" s="48">
        <v>0</v>
      </c>
      <c r="R7553" s="47">
        <f t="shared" si="471"/>
        <v>141.0000000090804</v>
      </c>
      <c r="S7553" s="6" t="s">
        <v>44</v>
      </c>
      <c r="T7553" s="6" t="s">
        <v>492</v>
      </c>
      <c r="U7553" s="6" t="s">
        <v>44</v>
      </c>
      <c r="V7553" s="6" t="s">
        <v>493</v>
      </c>
      <c r="W7553" s="7">
        <v>0</v>
      </c>
      <c r="X7553" s="7">
        <v>0</v>
      </c>
      <c r="Y7553" s="7">
        <v>0</v>
      </c>
      <c r="Z7553" s="7">
        <v>4</v>
      </c>
      <c r="AA7553" s="7">
        <v>0</v>
      </c>
      <c r="AB7553" s="7">
        <v>0</v>
      </c>
      <c r="AC7553" s="7">
        <v>0</v>
      </c>
      <c r="AD7553" s="7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  <c r="AQ7553">
        <v>0</v>
      </c>
      <c r="AR7553">
        <v>0</v>
      </c>
    </row>
    <row r="7554" spans="1:44" x14ac:dyDescent="0.25">
      <c r="A7554">
        <v>1603522</v>
      </c>
      <c r="B7554">
        <v>801875</v>
      </c>
      <c r="C7554">
        <v>22.201622716751501</v>
      </c>
      <c r="D7554">
        <v>39.983383132420101</v>
      </c>
      <c r="E7554" s="68" t="s">
        <v>1022</v>
      </c>
      <c r="F7554" s="8">
        <f>INDEX(Δεδομένα!$P:$P,MATCH('2020'!E7554,Δεδομένα!$O:$O,0))</f>
        <v>103</v>
      </c>
      <c r="G7554" s="6" t="s">
        <v>288</v>
      </c>
      <c r="H7554" s="2" t="str">
        <f>INDEX(Δεδομένα!B$1:B$51,MATCH('2020'!G7554,Δεδομένα!A$1:A$51,0))</f>
        <v>ΘΕΣΣΑΛΙΑΣ</v>
      </c>
      <c r="I7554" s="8">
        <f>INDEX(Δεδομένα!E$1:E$13,MATCH('2020'!H7554,Δεδομένα!D$1:D$13,0))</f>
        <v>6</v>
      </c>
      <c r="J7554" s="1">
        <v>44138</v>
      </c>
      <c r="K7554" s="6" t="s">
        <v>2961</v>
      </c>
      <c r="L7554" s="36" t="str">
        <f t="shared" si="468"/>
        <v>03/11/2020 08:46</v>
      </c>
      <c r="M7554" s="1">
        <v>44138</v>
      </c>
      <c r="N7554" s="6" t="s">
        <v>547</v>
      </c>
      <c r="O7554" s="36" t="str">
        <f t="shared" si="469"/>
        <v>03/11/2020 10:46</v>
      </c>
      <c r="P7554" s="46">
        <f t="shared" si="470"/>
        <v>8.3333333335758653E-2</v>
      </c>
      <c r="Q7554" s="48">
        <v>0</v>
      </c>
      <c r="R7554" s="47">
        <f t="shared" si="471"/>
        <v>120.00000000349246</v>
      </c>
      <c r="S7554" s="6" t="s">
        <v>44</v>
      </c>
      <c r="T7554" s="6" t="s">
        <v>1026</v>
      </c>
      <c r="U7554" s="6" t="s">
        <v>44</v>
      </c>
      <c r="V7554" s="6" t="s">
        <v>2416</v>
      </c>
      <c r="W7554" s="7">
        <v>0</v>
      </c>
      <c r="X7554" s="7">
        <v>0</v>
      </c>
      <c r="Y7554" s="7">
        <v>0</v>
      </c>
      <c r="Z7554" s="7">
        <v>0</v>
      </c>
      <c r="AA7554" s="7">
        <v>0</v>
      </c>
      <c r="AB7554" s="7">
        <v>0</v>
      </c>
      <c r="AC7554" s="7">
        <v>0.2</v>
      </c>
      <c r="AD7554" s="7">
        <v>0</v>
      </c>
      <c r="AE7554">
        <v>2</v>
      </c>
      <c r="AF7554">
        <v>0</v>
      </c>
      <c r="AG7554">
        <v>0</v>
      </c>
      <c r="AH7554">
        <v>0</v>
      </c>
      <c r="AI7554">
        <v>0</v>
      </c>
      <c r="AJ7554">
        <v>1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</row>
    <row r="7555" spans="1:44" x14ac:dyDescent="0.25">
      <c r="A7555">
        <v>1611027</v>
      </c>
      <c r="B7555">
        <v>802010</v>
      </c>
      <c r="C7555">
        <v>22.497520021821501</v>
      </c>
      <c r="D7555">
        <v>39.704973467698203</v>
      </c>
      <c r="E7555" s="68" t="s">
        <v>1271</v>
      </c>
      <c r="F7555" s="8">
        <f>INDEX(Δεδομένα!$P:$P,MATCH('2020'!E7555,Δεδομένα!$O:$O,0))</f>
        <v>102</v>
      </c>
      <c r="G7555" s="6" t="s">
        <v>288</v>
      </c>
      <c r="H7555" s="2" t="str">
        <f>INDEX(Δεδομένα!B$1:B$51,MATCH('2020'!G7555,Δεδομένα!A$1:A$51,0))</f>
        <v>ΘΕΣΣΑΛΙΑΣ</v>
      </c>
      <c r="I7555" s="8">
        <f>INDEX(Δεδομένα!E$1:E$13,MATCH('2020'!H7555,Δεδομένα!D$1:D$13,0))</f>
        <v>6</v>
      </c>
      <c r="J7555" s="1">
        <v>44138</v>
      </c>
      <c r="K7555" s="6" t="s">
        <v>336</v>
      </c>
      <c r="L7555" s="36" t="str">
        <f t="shared" ref="L7555:L7618" si="472">_xlfn.CONCAT(TEXT(J7555,"ηη/μμ/εεε")," ",TEXT(K7555,"ωω:λλ"))</f>
        <v>03/11/2020 17:40</v>
      </c>
      <c r="M7555" s="1">
        <v>44138</v>
      </c>
      <c r="N7555" s="6" t="s">
        <v>263</v>
      </c>
      <c r="O7555" s="36" t="str">
        <f t="shared" ref="O7555:O7618" si="473">_xlfn.CONCAT(TEXT(M7555,"ηη/μμ/εεε")," ",TEXT(N7555,"ωω:λλ"))</f>
        <v>03/11/2020 18:35</v>
      </c>
      <c r="P7555" s="46">
        <f t="shared" ref="P7555:P7618" si="474">O7555-L7555</f>
        <v>3.8194444445252884E-2</v>
      </c>
      <c r="Q7555" s="48">
        <v>0</v>
      </c>
      <c r="R7555" s="47">
        <f t="shared" ref="R7555:R7618" si="475">P7555*(24*60)</f>
        <v>55.000000001164153</v>
      </c>
      <c r="S7555" s="6" t="s">
        <v>44</v>
      </c>
      <c r="T7555" s="6" t="s">
        <v>1272</v>
      </c>
      <c r="U7555" s="6" t="s">
        <v>44</v>
      </c>
      <c r="V7555" s="6" t="s">
        <v>7594</v>
      </c>
      <c r="W7555" s="7">
        <v>0</v>
      </c>
      <c r="X7555" s="7">
        <v>0</v>
      </c>
      <c r="Y7555" s="7">
        <v>0</v>
      </c>
      <c r="Z7555" s="7">
        <v>0</v>
      </c>
      <c r="AA7555" s="7">
        <v>0.1</v>
      </c>
      <c r="AB7555" s="7">
        <v>0</v>
      </c>
      <c r="AC7555" s="7">
        <v>0</v>
      </c>
      <c r="AD7555" s="7">
        <v>0</v>
      </c>
      <c r="AE7555">
        <v>2</v>
      </c>
      <c r="AF7555">
        <v>0</v>
      </c>
      <c r="AG7555">
        <v>0</v>
      </c>
      <c r="AH7555">
        <v>0</v>
      </c>
      <c r="AI7555">
        <v>0</v>
      </c>
      <c r="AJ7555">
        <v>1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  <c r="AQ7555">
        <v>0</v>
      </c>
      <c r="AR7555">
        <v>0</v>
      </c>
    </row>
    <row r="7556" spans="1:44" x14ac:dyDescent="0.25">
      <c r="A7556">
        <v>1603964</v>
      </c>
      <c r="B7556">
        <v>801867</v>
      </c>
      <c r="C7556">
        <v>22.0801926968972</v>
      </c>
      <c r="D7556">
        <v>40.900462858443603</v>
      </c>
      <c r="E7556" s="68" t="s">
        <v>952</v>
      </c>
      <c r="F7556" s="8">
        <f>INDEX(Δεδομένα!$P:$P,MATCH('2020'!E7556,Δεδομένα!$O:$O,0))</f>
        <v>62</v>
      </c>
      <c r="G7556" s="6" t="s">
        <v>874</v>
      </c>
      <c r="H7556" s="2" t="str">
        <f>INDEX(Δεδομένα!B$1:B$51,MATCH('2020'!G7556,Δεδομένα!A$1:A$51,0))</f>
        <v>ΚΕΝΤΡΙΚΗΣ ΜΑΚΕΔΟΝΙΑΣ</v>
      </c>
      <c r="I7556" s="8">
        <f>INDEX(Δεδομένα!E$1:E$13,MATCH('2020'!H7556,Δεδομένα!D$1:D$13,0))</f>
        <v>3</v>
      </c>
      <c r="J7556" s="1">
        <v>44138</v>
      </c>
      <c r="K7556" s="6" t="s">
        <v>2833</v>
      </c>
      <c r="L7556" s="36" t="str">
        <f t="shared" si="472"/>
        <v>03/11/2020 07:30</v>
      </c>
      <c r="M7556" s="1">
        <v>44138</v>
      </c>
      <c r="N7556" s="6" t="s">
        <v>2607</v>
      </c>
      <c r="O7556" s="36" t="str">
        <f t="shared" si="473"/>
        <v>03/11/2020 09:50</v>
      </c>
      <c r="P7556" s="46">
        <f t="shared" si="474"/>
        <v>9.7222222218988463E-2</v>
      </c>
      <c r="Q7556" s="48">
        <v>0</v>
      </c>
      <c r="R7556" s="47">
        <f t="shared" si="475"/>
        <v>139.99999999534339</v>
      </c>
      <c r="S7556" s="6" t="s">
        <v>44</v>
      </c>
      <c r="T7556" s="6" t="s">
        <v>954</v>
      </c>
      <c r="U7556" s="6" t="s">
        <v>2910</v>
      </c>
      <c r="V7556" s="6" t="s">
        <v>2911</v>
      </c>
      <c r="W7556" s="7">
        <v>0</v>
      </c>
      <c r="X7556" s="7">
        <v>0</v>
      </c>
      <c r="Y7556" s="7">
        <v>0</v>
      </c>
      <c r="Z7556" s="7">
        <v>0.05</v>
      </c>
      <c r="AA7556" s="7">
        <v>0</v>
      </c>
      <c r="AB7556" s="7">
        <v>0</v>
      </c>
      <c r="AC7556" s="7">
        <v>0</v>
      </c>
      <c r="AD7556" s="7">
        <v>0</v>
      </c>
      <c r="AE7556">
        <v>2</v>
      </c>
      <c r="AF7556">
        <v>0</v>
      </c>
      <c r="AG7556">
        <v>0</v>
      </c>
      <c r="AH7556">
        <v>0</v>
      </c>
      <c r="AI7556">
        <v>0</v>
      </c>
      <c r="AJ7556">
        <v>1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  <c r="AQ7556">
        <v>0</v>
      </c>
      <c r="AR7556">
        <v>0</v>
      </c>
    </row>
    <row r="7557" spans="1:44" x14ac:dyDescent="0.25">
      <c r="A7557">
        <v>1603506</v>
      </c>
      <c r="B7557">
        <v>802013</v>
      </c>
      <c r="C7557">
        <v>22.493299690766101</v>
      </c>
      <c r="D7557">
        <v>40.780314424595602</v>
      </c>
      <c r="E7557" s="68" t="s">
        <v>873</v>
      </c>
      <c r="F7557" s="8">
        <f>INDEX(Δεδομένα!$P:$P,MATCH('2020'!E7557,Δεδομένα!$O:$O,0))</f>
        <v>61</v>
      </c>
      <c r="G7557" s="6" t="s">
        <v>874</v>
      </c>
      <c r="H7557" s="2" t="str">
        <f>INDEX(Δεδομένα!B$1:B$51,MATCH('2020'!G7557,Δεδομένα!A$1:A$51,0))</f>
        <v>ΚΕΝΤΡΙΚΗΣ ΜΑΚΕΔΟΝΙΑΣ</v>
      </c>
      <c r="I7557" s="8">
        <f>INDEX(Δεδομένα!E$1:E$13,MATCH('2020'!H7557,Δεδομένα!D$1:D$13,0))</f>
        <v>3</v>
      </c>
      <c r="J7557" s="1">
        <v>44138</v>
      </c>
      <c r="K7557" s="6" t="s">
        <v>1113</v>
      </c>
      <c r="L7557" s="36" t="str">
        <f t="shared" si="472"/>
        <v>03/11/2020 17:34</v>
      </c>
      <c r="M7557" s="1">
        <v>44138</v>
      </c>
      <c r="N7557" s="6" t="s">
        <v>3888</v>
      </c>
      <c r="O7557" s="36" t="str">
        <f t="shared" si="473"/>
        <v>03/11/2020 22:27</v>
      </c>
      <c r="P7557" s="46">
        <f t="shared" si="474"/>
        <v>0.20347222222335404</v>
      </c>
      <c r="Q7557" s="48">
        <v>0</v>
      </c>
      <c r="R7557" s="47">
        <f t="shared" si="475"/>
        <v>293.00000000162981</v>
      </c>
      <c r="S7557" s="6" t="s">
        <v>44</v>
      </c>
      <c r="T7557" s="6" t="s">
        <v>878</v>
      </c>
      <c r="U7557" s="6" t="s">
        <v>2422</v>
      </c>
      <c r="V7557" s="6" t="s">
        <v>2423</v>
      </c>
      <c r="W7557" s="7">
        <v>0</v>
      </c>
      <c r="X7557" s="7">
        <v>0</v>
      </c>
      <c r="Y7557" s="7">
        <v>0</v>
      </c>
      <c r="Z7557" s="7">
        <v>0.3</v>
      </c>
      <c r="AA7557" s="7">
        <v>0</v>
      </c>
      <c r="AB7557" s="7">
        <v>0</v>
      </c>
      <c r="AC7557" s="7">
        <v>0</v>
      </c>
      <c r="AD7557" s="7">
        <v>0</v>
      </c>
      <c r="AE7557">
        <v>2</v>
      </c>
      <c r="AF7557">
        <v>0</v>
      </c>
      <c r="AG7557">
        <v>0</v>
      </c>
      <c r="AH7557">
        <v>0</v>
      </c>
      <c r="AI7557">
        <v>1</v>
      </c>
      <c r="AJ7557">
        <v>1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</row>
    <row r="7558" spans="1:44" x14ac:dyDescent="0.25">
      <c r="A7558">
        <v>1611443</v>
      </c>
      <c r="B7558">
        <v>801926</v>
      </c>
      <c r="C7558">
        <v>25.361252755578501</v>
      </c>
      <c r="D7558">
        <v>41.158220139613199</v>
      </c>
      <c r="E7558" s="68" t="s">
        <v>946</v>
      </c>
      <c r="F7558" s="8">
        <f>INDEX(Δεδομένα!$P:$P,MATCH('2020'!E7558,Δεδομένα!$O:$O,0))</f>
        <v>19</v>
      </c>
      <c r="G7558" s="6" t="s">
        <v>64</v>
      </c>
      <c r="H7558" s="2" t="str">
        <f>INDEX(Δεδομένα!B$1:B$51,MATCH('2020'!G7558,Δεδομένα!A$1:A$51,0))</f>
        <v>ΑΝΑΤΟΛΙΚΗΣ ΜΑΚΕΔΟΝΙΑΣ ΚΑΙ ΘΡΑΚΗΣ</v>
      </c>
      <c r="I7558" s="8">
        <f>INDEX(Δεδομένα!E$1:E$13,MATCH('2020'!H7558,Δεδομένα!D$1:D$13,0))</f>
        <v>2</v>
      </c>
      <c r="J7558" s="1">
        <v>44138</v>
      </c>
      <c r="K7558" s="6" t="s">
        <v>1909</v>
      </c>
      <c r="L7558" s="36" t="str">
        <f t="shared" si="472"/>
        <v>03/11/2020 12:49</v>
      </c>
      <c r="M7558" s="1">
        <v>44138</v>
      </c>
      <c r="N7558" s="6" t="s">
        <v>217</v>
      </c>
      <c r="O7558" s="36" t="str">
        <f t="shared" si="473"/>
        <v>03/11/2020 13:05</v>
      </c>
      <c r="P7558" s="46">
        <f t="shared" si="474"/>
        <v>1.1111111110949423E-2</v>
      </c>
      <c r="Q7558" s="48">
        <v>0</v>
      </c>
      <c r="R7558" s="47">
        <f t="shared" si="475"/>
        <v>15.999999999767169</v>
      </c>
      <c r="S7558" s="6" t="s">
        <v>44</v>
      </c>
      <c r="T7558" s="6" t="s">
        <v>909</v>
      </c>
      <c r="U7558" s="6" t="s">
        <v>44</v>
      </c>
      <c r="V7558" s="6" t="s">
        <v>6071</v>
      </c>
      <c r="W7558" s="7">
        <v>0</v>
      </c>
      <c r="X7558" s="7">
        <v>0</v>
      </c>
      <c r="Y7558" s="7">
        <v>0</v>
      </c>
      <c r="Z7558" s="7">
        <v>0.03</v>
      </c>
      <c r="AA7558" s="7">
        <v>0</v>
      </c>
      <c r="AB7558" s="7">
        <v>0</v>
      </c>
      <c r="AC7558" s="7">
        <v>0</v>
      </c>
      <c r="AD7558" s="7">
        <v>0</v>
      </c>
      <c r="AE7558">
        <v>2</v>
      </c>
      <c r="AF7558">
        <v>0</v>
      </c>
      <c r="AG7558">
        <v>0</v>
      </c>
      <c r="AH7558">
        <v>0</v>
      </c>
      <c r="AI7558">
        <v>0</v>
      </c>
      <c r="AJ7558">
        <v>1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</row>
    <row r="7559" spans="1:44" x14ac:dyDescent="0.25">
      <c r="A7559">
        <v>1604519</v>
      </c>
      <c r="B7559">
        <v>801922</v>
      </c>
      <c r="C7559">
        <v>26.8796388787209</v>
      </c>
      <c r="D7559">
        <v>37.679258522861602</v>
      </c>
      <c r="E7559" s="68" t="s">
        <v>545</v>
      </c>
      <c r="F7559" s="8">
        <f>INDEX(Δεδομένα!$P:$P,MATCH('2020'!E7559,Δεδομένα!$O:$O,0))</f>
        <v>204</v>
      </c>
      <c r="G7559" s="6" t="s">
        <v>546</v>
      </c>
      <c r="H7559" s="2" t="str">
        <f>INDEX(Δεδομένα!B$1:B$51,MATCH('2020'!G7559,Δεδομένα!A$1:A$51,0))</f>
        <v>ΚΡΗΤΗΣ</v>
      </c>
      <c r="I7559" s="8">
        <f>INDEX(Δεδομένα!E$1:E$13,MATCH('2020'!H7559,Δεδομένα!D$1:D$13,0))</f>
        <v>12</v>
      </c>
      <c r="J7559" s="1">
        <v>44138</v>
      </c>
      <c r="K7559" s="6" t="s">
        <v>1784</v>
      </c>
      <c r="L7559" s="36" t="str">
        <f t="shared" si="472"/>
        <v>03/11/2020 12:13</v>
      </c>
      <c r="M7559" s="1">
        <v>44138</v>
      </c>
      <c r="N7559" s="6" t="s">
        <v>1373</v>
      </c>
      <c r="O7559" s="36" t="str">
        <f t="shared" si="473"/>
        <v>03/11/2020 16:50</v>
      </c>
      <c r="P7559" s="46">
        <f t="shared" si="474"/>
        <v>0.19236111111240461</v>
      </c>
      <c r="Q7559" s="48">
        <v>0</v>
      </c>
      <c r="R7559" s="47">
        <f t="shared" si="475"/>
        <v>277.00000000186265</v>
      </c>
      <c r="S7559" s="6" t="s">
        <v>44</v>
      </c>
      <c r="T7559" s="6" t="s">
        <v>548</v>
      </c>
      <c r="U7559" s="6" t="s">
        <v>4017</v>
      </c>
      <c r="V7559" s="6" t="s">
        <v>7587</v>
      </c>
      <c r="W7559" s="7">
        <v>0</v>
      </c>
      <c r="X7559" s="7">
        <v>0</v>
      </c>
      <c r="Y7559" s="7">
        <v>0</v>
      </c>
      <c r="Z7559" s="7">
        <v>0</v>
      </c>
      <c r="AA7559" s="7">
        <v>0</v>
      </c>
      <c r="AB7559" s="7">
        <v>2</v>
      </c>
      <c r="AC7559" s="7">
        <v>0</v>
      </c>
      <c r="AD7559" s="7">
        <v>0</v>
      </c>
      <c r="AE7559">
        <v>9</v>
      </c>
      <c r="AF7559">
        <v>0</v>
      </c>
      <c r="AG7559">
        <v>0</v>
      </c>
      <c r="AH7559">
        <v>0</v>
      </c>
      <c r="AI7559">
        <v>0</v>
      </c>
      <c r="AJ7559">
        <v>6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</row>
    <row r="7560" spans="1:44" x14ac:dyDescent="0.25">
      <c r="A7560">
        <v>1617711</v>
      </c>
      <c r="B7560">
        <v>801948</v>
      </c>
      <c r="C7560">
        <v>23.703421525275299</v>
      </c>
      <c r="D7560">
        <v>35.348458343306</v>
      </c>
      <c r="E7560" s="68" t="s">
        <v>784</v>
      </c>
      <c r="F7560" s="8">
        <f>INDEX(Δεδομένα!$P:$P,MATCH('2020'!E7560,Δεδομένα!$O:$O,0))</f>
        <v>218</v>
      </c>
      <c r="G7560" s="6" t="s">
        <v>775</v>
      </c>
      <c r="H7560" s="2" t="str">
        <f>INDEX(Δεδομένα!B$1:B$51,MATCH('2020'!G7560,Δεδομένα!A$1:A$51,0))</f>
        <v>ΚΡΗΤΗΣ</v>
      </c>
      <c r="I7560" s="8">
        <f>INDEX(Δεδομένα!E$1:E$13,MATCH('2020'!H7560,Δεδομένα!D$1:D$13,0))</f>
        <v>12</v>
      </c>
      <c r="J7560" s="1">
        <v>44138</v>
      </c>
      <c r="K7560" s="6" t="s">
        <v>314</v>
      </c>
      <c r="L7560" s="36" t="str">
        <f t="shared" si="472"/>
        <v>03/11/2020 13:12</v>
      </c>
      <c r="M7560" s="1">
        <v>44138</v>
      </c>
      <c r="N7560" s="6" t="s">
        <v>529</v>
      </c>
      <c r="O7560" s="36" t="str">
        <f t="shared" si="473"/>
        <v>03/11/2020 13:35</v>
      </c>
      <c r="P7560" s="46">
        <f t="shared" si="474"/>
        <v>1.597222221607808E-2</v>
      </c>
      <c r="Q7560" s="48">
        <v>0</v>
      </c>
      <c r="R7560" s="47">
        <f t="shared" si="475"/>
        <v>22.999999991152436</v>
      </c>
      <c r="S7560" s="6" t="s">
        <v>44</v>
      </c>
      <c r="T7560" s="6" t="s">
        <v>785</v>
      </c>
      <c r="U7560" s="6" t="s">
        <v>44</v>
      </c>
      <c r="V7560" s="6" t="s">
        <v>7585</v>
      </c>
      <c r="W7560" s="7">
        <v>0</v>
      </c>
      <c r="X7560" s="7">
        <v>0</v>
      </c>
      <c r="Y7560" s="7">
        <v>0</v>
      </c>
      <c r="Z7560" s="7">
        <v>0</v>
      </c>
      <c r="AA7560" s="7">
        <v>0</v>
      </c>
      <c r="AB7560" s="7">
        <v>0.01</v>
      </c>
      <c r="AC7560" s="7">
        <v>0</v>
      </c>
      <c r="AD7560" s="7">
        <v>0</v>
      </c>
      <c r="AE7560">
        <v>2</v>
      </c>
      <c r="AF7560">
        <v>0</v>
      </c>
      <c r="AG7560">
        <v>0</v>
      </c>
      <c r="AH7560">
        <v>0</v>
      </c>
      <c r="AI7560">
        <v>0</v>
      </c>
      <c r="AJ7560">
        <v>1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</row>
    <row r="7561" spans="1:44" x14ac:dyDescent="0.25">
      <c r="A7561">
        <v>1617712</v>
      </c>
      <c r="B7561">
        <v>801962</v>
      </c>
      <c r="C7561">
        <v>23.766559760396799</v>
      </c>
      <c r="D7561">
        <v>35.510271155737101</v>
      </c>
      <c r="E7561" s="68" t="s">
        <v>1691</v>
      </c>
      <c r="F7561" s="8">
        <f>INDEX(Δεδομένα!$P:$P,MATCH('2020'!E7561,Δεδομένα!$O:$O,0))</f>
        <v>217</v>
      </c>
      <c r="G7561" s="6" t="s">
        <v>775</v>
      </c>
      <c r="H7561" s="2" t="str">
        <f>INDEX(Δεδομένα!B$1:B$51,MATCH('2020'!G7561,Δεδομένα!A$1:A$51,0))</f>
        <v>ΚΡΗΤΗΣ</v>
      </c>
      <c r="I7561" s="8">
        <f>INDEX(Δεδομένα!E$1:E$13,MATCH('2020'!H7561,Δεδομένα!D$1:D$13,0))</f>
        <v>12</v>
      </c>
      <c r="J7561" s="1">
        <v>44138</v>
      </c>
      <c r="K7561" s="6" t="s">
        <v>362</v>
      </c>
      <c r="L7561" s="36" t="str">
        <f t="shared" si="472"/>
        <v>03/11/2020 14:00</v>
      </c>
      <c r="M7561" s="1">
        <v>44138</v>
      </c>
      <c r="N7561" s="6" t="s">
        <v>1459</v>
      </c>
      <c r="O7561" s="36" t="str">
        <f t="shared" si="473"/>
        <v>03/11/2020 17:08</v>
      </c>
      <c r="P7561" s="46">
        <f t="shared" si="474"/>
        <v>0.13055555555183673</v>
      </c>
      <c r="Q7561" s="48">
        <v>0</v>
      </c>
      <c r="R7561" s="47">
        <f t="shared" si="475"/>
        <v>187.9999999946449</v>
      </c>
      <c r="S7561" s="6" t="s">
        <v>44</v>
      </c>
      <c r="T7561" s="6" t="s">
        <v>777</v>
      </c>
      <c r="U7561" s="6" t="s">
        <v>44</v>
      </c>
      <c r="V7561" s="6" t="s">
        <v>7589</v>
      </c>
      <c r="W7561" s="7">
        <v>0</v>
      </c>
      <c r="X7561" s="7">
        <v>0</v>
      </c>
      <c r="Y7561" s="7">
        <v>0</v>
      </c>
      <c r="Z7561" s="7">
        <v>0</v>
      </c>
      <c r="AA7561" s="7">
        <v>0</v>
      </c>
      <c r="AB7561" s="7">
        <v>0.5</v>
      </c>
      <c r="AC7561" s="7">
        <v>0</v>
      </c>
      <c r="AD7561" s="7">
        <v>0</v>
      </c>
      <c r="AE7561">
        <v>4</v>
      </c>
      <c r="AF7561">
        <v>0</v>
      </c>
      <c r="AG7561">
        <v>0</v>
      </c>
      <c r="AH7561">
        <v>0</v>
      </c>
      <c r="AI7561">
        <v>0</v>
      </c>
      <c r="AJ7561">
        <v>2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</row>
    <row r="7562" spans="1:44" x14ac:dyDescent="0.25">
      <c r="A7562">
        <v>1603876</v>
      </c>
      <c r="B7562">
        <v>802157</v>
      </c>
      <c r="C7562">
        <v>22.411693669797401</v>
      </c>
      <c r="D7562">
        <v>37.572058935364801</v>
      </c>
      <c r="E7562" s="68" t="s">
        <v>1893</v>
      </c>
      <c r="F7562" s="8">
        <f>INDEX(Δεδομένα!$P:$P,MATCH('2020'!E7562,Δεδομένα!$O:$O,0))</f>
        <v>137</v>
      </c>
      <c r="G7562" s="6" t="s">
        <v>932</v>
      </c>
      <c r="H7562" s="2" t="str">
        <f>INDEX(Δεδομένα!B$1:B$51,MATCH('2020'!G7562,Δεδομένα!A$1:A$51,0))</f>
        <v>ΠΕΛΛΟΠΟΝΗΣΟΥ</v>
      </c>
      <c r="I7562" s="8">
        <f>INDEX(Δεδομένα!E$1:E$13,MATCH('2020'!H7562,Δεδομένα!D$1:D$13,0))</f>
        <v>8</v>
      </c>
      <c r="J7562" s="1">
        <v>44139</v>
      </c>
      <c r="K7562" s="6" t="s">
        <v>2182</v>
      </c>
      <c r="L7562" s="36" t="str">
        <f t="shared" si="472"/>
        <v>04/11/2020 12:09</v>
      </c>
      <c r="M7562" s="1">
        <v>44139</v>
      </c>
      <c r="N7562" s="6" t="s">
        <v>130</v>
      </c>
      <c r="O7562" s="36" t="str">
        <f t="shared" si="473"/>
        <v>04/11/2020 12:44</v>
      </c>
      <c r="P7562" s="46">
        <f t="shared" si="474"/>
        <v>2.4305555554747116E-2</v>
      </c>
      <c r="Q7562" s="48">
        <v>0</v>
      </c>
      <c r="R7562" s="47">
        <f t="shared" si="475"/>
        <v>34.999999998835847</v>
      </c>
      <c r="S7562" s="6" t="s">
        <v>44</v>
      </c>
      <c r="T7562" s="6" t="s">
        <v>1894</v>
      </c>
      <c r="U7562" s="6" t="s">
        <v>44</v>
      </c>
      <c r="V7562" s="6" t="s">
        <v>7601</v>
      </c>
      <c r="W7562" s="7">
        <v>0</v>
      </c>
      <c r="X7562" s="7">
        <v>0</v>
      </c>
      <c r="Y7562" s="7">
        <v>0</v>
      </c>
      <c r="Z7562" s="7">
        <v>0</v>
      </c>
      <c r="AA7562" s="7">
        <v>0</v>
      </c>
      <c r="AB7562" s="7">
        <v>1</v>
      </c>
      <c r="AC7562" s="7">
        <v>0</v>
      </c>
      <c r="AD7562" s="7">
        <v>0</v>
      </c>
      <c r="AE7562">
        <v>5</v>
      </c>
      <c r="AF7562">
        <v>0</v>
      </c>
      <c r="AG7562">
        <v>0</v>
      </c>
      <c r="AH7562">
        <v>0</v>
      </c>
      <c r="AI7562">
        <v>0</v>
      </c>
      <c r="AJ7562">
        <v>2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</row>
    <row r="7563" spans="1:44" x14ac:dyDescent="0.25">
      <c r="A7563">
        <v>1603879</v>
      </c>
      <c r="B7563">
        <v>802261</v>
      </c>
      <c r="C7563">
        <v>22.436525228392199</v>
      </c>
      <c r="D7563">
        <v>37.477702666816597</v>
      </c>
      <c r="E7563" s="68" t="s">
        <v>1893</v>
      </c>
      <c r="F7563" s="8">
        <f>INDEX(Δεδομένα!$P:$P,MATCH('2020'!E7563,Δεδομένα!$O:$O,0))</f>
        <v>137</v>
      </c>
      <c r="G7563" s="6" t="s">
        <v>932</v>
      </c>
      <c r="H7563" s="2" t="str">
        <f>INDEX(Δεδομένα!B$1:B$51,MATCH('2020'!G7563,Δεδομένα!A$1:A$51,0))</f>
        <v>ΠΕΛΛΟΠΟΝΗΣΟΥ</v>
      </c>
      <c r="I7563" s="8">
        <f>INDEX(Δεδομένα!E$1:E$13,MATCH('2020'!H7563,Δεδομένα!D$1:D$13,0))</f>
        <v>8</v>
      </c>
      <c r="J7563" s="1">
        <v>44139</v>
      </c>
      <c r="K7563" s="6" t="s">
        <v>1060</v>
      </c>
      <c r="L7563" s="36" t="str">
        <f t="shared" si="472"/>
        <v>04/11/2020 18:04</v>
      </c>
      <c r="M7563" s="1">
        <v>44139</v>
      </c>
      <c r="N7563" s="6" t="s">
        <v>418</v>
      </c>
      <c r="O7563" s="36" t="str">
        <f t="shared" si="473"/>
        <v>04/11/2020 18:45</v>
      </c>
      <c r="P7563" s="46">
        <f t="shared" si="474"/>
        <v>2.8472222220443655E-2</v>
      </c>
      <c r="Q7563" s="48">
        <v>0</v>
      </c>
      <c r="R7563" s="47">
        <f t="shared" si="475"/>
        <v>40.999999997438863</v>
      </c>
      <c r="S7563" s="6" t="s">
        <v>44</v>
      </c>
      <c r="T7563" s="6" t="s">
        <v>1894</v>
      </c>
      <c r="U7563" s="6" t="s">
        <v>44</v>
      </c>
      <c r="V7563" s="6" t="s">
        <v>7615</v>
      </c>
      <c r="W7563" s="7">
        <v>0</v>
      </c>
      <c r="X7563" s="7">
        <v>0</v>
      </c>
      <c r="Y7563" s="7">
        <v>0</v>
      </c>
      <c r="Z7563" s="7">
        <v>0</v>
      </c>
      <c r="AA7563" s="7">
        <v>0</v>
      </c>
      <c r="AB7563" s="7">
        <v>0.03</v>
      </c>
      <c r="AC7563" s="7">
        <v>0</v>
      </c>
      <c r="AD7563" s="7">
        <v>0</v>
      </c>
      <c r="AE7563">
        <v>3</v>
      </c>
      <c r="AF7563">
        <v>0</v>
      </c>
      <c r="AG7563">
        <v>0</v>
      </c>
      <c r="AH7563">
        <v>0</v>
      </c>
      <c r="AI7563">
        <v>0</v>
      </c>
      <c r="AJ7563">
        <v>1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</row>
    <row r="7564" spans="1:44" x14ac:dyDescent="0.25">
      <c r="A7564">
        <v>1603881</v>
      </c>
      <c r="B7564">
        <v>802288</v>
      </c>
      <c r="C7564">
        <v>22.382578149390799</v>
      </c>
      <c r="D7564">
        <v>37.643774175880701</v>
      </c>
      <c r="E7564" s="68" t="s">
        <v>1893</v>
      </c>
      <c r="F7564" s="8">
        <f>INDEX(Δεδομένα!$P:$P,MATCH('2020'!E7564,Δεδομένα!$O:$O,0))</f>
        <v>137</v>
      </c>
      <c r="G7564" s="6" t="s">
        <v>932</v>
      </c>
      <c r="H7564" s="2" t="str">
        <f>INDEX(Δεδομένα!B$1:B$51,MATCH('2020'!G7564,Δεδομένα!A$1:A$51,0))</f>
        <v>ΠΕΛΛΟΠΟΝΗΣΟΥ</v>
      </c>
      <c r="I7564" s="8">
        <f>INDEX(Δεδομένα!E$1:E$13,MATCH('2020'!H7564,Δεδομένα!D$1:D$13,0))</f>
        <v>8</v>
      </c>
      <c r="J7564" s="1">
        <v>44139</v>
      </c>
      <c r="K7564" s="6" t="s">
        <v>235</v>
      </c>
      <c r="L7564" s="36" t="str">
        <f t="shared" si="472"/>
        <v>04/11/2020 19:50</v>
      </c>
      <c r="M7564" s="1">
        <v>44139</v>
      </c>
      <c r="N7564" s="6" t="s">
        <v>638</v>
      </c>
      <c r="O7564" s="36" t="str">
        <f t="shared" si="473"/>
        <v>04/11/2020 20:45</v>
      </c>
      <c r="P7564" s="46">
        <f t="shared" si="474"/>
        <v>3.8194444445252884E-2</v>
      </c>
      <c r="Q7564" s="48">
        <v>0</v>
      </c>
      <c r="R7564" s="47">
        <f t="shared" si="475"/>
        <v>55.000000001164153</v>
      </c>
      <c r="S7564" s="6" t="s">
        <v>44</v>
      </c>
      <c r="T7564" s="6" t="s">
        <v>1894</v>
      </c>
      <c r="U7564" s="6" t="s">
        <v>44</v>
      </c>
      <c r="V7564" s="6" t="s">
        <v>7622</v>
      </c>
      <c r="W7564" s="7">
        <v>0</v>
      </c>
      <c r="X7564" s="7">
        <v>0</v>
      </c>
      <c r="Y7564" s="7">
        <v>0</v>
      </c>
      <c r="Z7564" s="7">
        <v>0</v>
      </c>
      <c r="AA7564" s="7">
        <v>0</v>
      </c>
      <c r="AB7564" s="7">
        <v>0.5</v>
      </c>
      <c r="AC7564" s="7">
        <v>0</v>
      </c>
      <c r="AD7564" s="7">
        <v>0</v>
      </c>
      <c r="AE7564">
        <v>3</v>
      </c>
      <c r="AF7564">
        <v>0</v>
      </c>
      <c r="AG7564">
        <v>0</v>
      </c>
      <c r="AH7564">
        <v>0</v>
      </c>
      <c r="AI7564">
        <v>0</v>
      </c>
      <c r="AJ7564">
        <v>1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</row>
    <row r="7565" spans="1:44" x14ac:dyDescent="0.25">
      <c r="A7565">
        <v>1617795</v>
      </c>
      <c r="B7565">
        <v>802279</v>
      </c>
      <c r="C7565">
        <v>20.963706162140301</v>
      </c>
      <c r="D7565">
        <v>39.152637800596203</v>
      </c>
      <c r="E7565" s="68" t="s">
        <v>267</v>
      </c>
      <c r="F7565" s="8">
        <f>INDEX(Δεδομένα!$P:$P,MATCH('2020'!E7565,Δεδομένα!$O:$O,0))</f>
        <v>94</v>
      </c>
      <c r="G7565" s="6" t="s">
        <v>268</v>
      </c>
      <c r="H7565" s="2" t="str">
        <f>INDEX(Δεδομένα!B$1:B$51,MATCH('2020'!G7565,Δεδομένα!A$1:A$51,0))</f>
        <v>ΗΠΕΙΡΟΥ</v>
      </c>
      <c r="I7565" s="8">
        <f>INDEX(Δεδομένα!E$1:E$13,MATCH('2020'!H7565,Δεδομένα!D$1:D$13,0))</f>
        <v>5</v>
      </c>
      <c r="J7565" s="1">
        <v>44139</v>
      </c>
      <c r="K7565" s="6" t="s">
        <v>2480</v>
      </c>
      <c r="L7565" s="36" t="str">
        <f t="shared" si="472"/>
        <v>04/11/2020 19:38</v>
      </c>
      <c r="M7565" s="1">
        <v>44139</v>
      </c>
      <c r="N7565" s="6" t="s">
        <v>235</v>
      </c>
      <c r="O7565" s="36" t="str">
        <f t="shared" si="473"/>
        <v>04/11/2020 19:50</v>
      </c>
      <c r="P7565" s="46">
        <f t="shared" si="474"/>
        <v>8.333333331393078E-3</v>
      </c>
      <c r="Q7565" s="48">
        <v>0</v>
      </c>
      <c r="R7565" s="47">
        <f t="shared" si="475"/>
        <v>11.999999997206032</v>
      </c>
      <c r="S7565" s="6" t="s">
        <v>44</v>
      </c>
      <c r="T7565" s="6" t="s">
        <v>270</v>
      </c>
      <c r="U7565" s="6" t="s">
        <v>44</v>
      </c>
      <c r="V7565" s="6" t="s">
        <v>7621</v>
      </c>
      <c r="W7565" s="7">
        <v>0</v>
      </c>
      <c r="X7565" s="7">
        <v>0</v>
      </c>
      <c r="Y7565" s="7">
        <v>0</v>
      </c>
      <c r="Z7565" s="7">
        <v>0</v>
      </c>
      <c r="AA7565" s="7">
        <v>0</v>
      </c>
      <c r="AB7565" s="7">
        <v>0.02</v>
      </c>
      <c r="AC7565" s="7">
        <v>0</v>
      </c>
      <c r="AD7565" s="7">
        <v>0</v>
      </c>
      <c r="AE7565">
        <v>2</v>
      </c>
      <c r="AF7565">
        <v>0</v>
      </c>
      <c r="AG7565">
        <v>0</v>
      </c>
      <c r="AH7565">
        <v>0</v>
      </c>
      <c r="AI7565">
        <v>0</v>
      </c>
      <c r="AJ7565">
        <v>1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</row>
    <row r="7566" spans="1:44" x14ac:dyDescent="0.25">
      <c r="A7566">
        <v>1604189</v>
      </c>
      <c r="B7566">
        <v>802201</v>
      </c>
      <c r="C7566">
        <v>23.207936159774501</v>
      </c>
      <c r="D7566">
        <v>38.164737078283203</v>
      </c>
      <c r="E7566" s="68" t="s">
        <v>1470</v>
      </c>
      <c r="F7566" s="8">
        <f>INDEX(Δεδομένα!$P:$P,MATCH('2020'!E7566,Δεδομένα!$O:$O,0))</f>
        <v>14</v>
      </c>
      <c r="G7566" s="6" t="s">
        <v>41</v>
      </c>
      <c r="H7566" s="2" t="str">
        <f>INDEX(Δεδομένα!B$1:B$51,MATCH('2020'!G7566,Δεδομένα!A$1:A$51,0))</f>
        <v>ΑΤΤΙΚΗΣ</v>
      </c>
      <c r="I7566" s="8">
        <f>INDEX(Δεδομένα!E$1:E$13,MATCH('2020'!H7566,Δεδομένα!D$1:D$13,0))</f>
        <v>1</v>
      </c>
      <c r="J7566" s="1">
        <v>44139</v>
      </c>
      <c r="K7566" s="6" t="s">
        <v>66</v>
      </c>
      <c r="L7566" s="36" t="str">
        <f t="shared" si="472"/>
        <v>04/11/2020 15:15</v>
      </c>
      <c r="M7566" s="1">
        <v>44140</v>
      </c>
      <c r="N7566" s="6" t="s">
        <v>1306</v>
      </c>
      <c r="O7566" s="36" t="str">
        <f t="shared" si="473"/>
        <v>05/11/2020 17:33</v>
      </c>
      <c r="P7566" s="46">
        <f t="shared" si="474"/>
        <v>1.0958333333328483</v>
      </c>
      <c r="Q7566" s="48">
        <v>0</v>
      </c>
      <c r="R7566" s="47">
        <f t="shared" si="475"/>
        <v>1577.9999999993015</v>
      </c>
      <c r="S7566" s="6" t="s">
        <v>44</v>
      </c>
      <c r="T7566" s="6" t="s">
        <v>1471</v>
      </c>
      <c r="U7566" s="6" t="s">
        <v>1472</v>
      </c>
      <c r="V7566" s="6" t="s">
        <v>7613</v>
      </c>
      <c r="W7566" s="7">
        <v>0</v>
      </c>
      <c r="X7566" s="7">
        <v>25</v>
      </c>
      <c r="Y7566" s="7">
        <v>0</v>
      </c>
      <c r="Z7566" s="7">
        <v>0</v>
      </c>
      <c r="AA7566" s="7">
        <v>0</v>
      </c>
      <c r="AB7566" s="7">
        <v>0</v>
      </c>
      <c r="AC7566" s="7">
        <v>0</v>
      </c>
      <c r="AD7566" s="7">
        <v>0</v>
      </c>
      <c r="AE7566">
        <v>28</v>
      </c>
      <c r="AF7566">
        <v>7</v>
      </c>
      <c r="AG7566">
        <v>0</v>
      </c>
      <c r="AH7566">
        <v>0</v>
      </c>
      <c r="AI7566">
        <v>0</v>
      </c>
      <c r="AJ7566">
        <v>13</v>
      </c>
      <c r="AK7566">
        <v>0</v>
      </c>
      <c r="AL7566">
        <v>1</v>
      </c>
      <c r="AM7566">
        <v>0</v>
      </c>
      <c r="AN7566">
        <v>1</v>
      </c>
      <c r="AO7566">
        <v>0</v>
      </c>
      <c r="AP7566">
        <v>3</v>
      </c>
      <c r="AQ7566">
        <v>0</v>
      </c>
      <c r="AR7566">
        <v>0</v>
      </c>
    </row>
    <row r="7567" spans="1:44" x14ac:dyDescent="0.25">
      <c r="A7567">
        <v>1603928</v>
      </c>
      <c r="B7567">
        <v>802081</v>
      </c>
      <c r="C7567">
        <v>21.746429219741898</v>
      </c>
      <c r="D7567">
        <v>38.0928754403593</v>
      </c>
      <c r="E7567" s="68" t="s">
        <v>302</v>
      </c>
      <c r="F7567" s="8">
        <f>INDEX(Δεδομένα!$P:$P,MATCH('2020'!E7567,Δεδομένα!$O:$O,0))</f>
        <v>119</v>
      </c>
      <c r="G7567" s="6" t="s">
        <v>303</v>
      </c>
      <c r="H7567" s="2" t="str">
        <f>INDEX(Δεδομένα!B$1:B$51,MATCH('2020'!G7567,Δεδομένα!A$1:A$51,0))</f>
        <v>ΔΥΤΙΚΗΣ ΕΛΛΑΔΟΣ</v>
      </c>
      <c r="I7567" s="8">
        <f>INDEX(Δεδομένα!E$1:E$13,MATCH('2020'!H7567,Δεδομένα!D$1:D$13,0))</f>
        <v>7</v>
      </c>
      <c r="J7567" s="1">
        <v>44139</v>
      </c>
      <c r="K7567" s="6" t="s">
        <v>3626</v>
      </c>
      <c r="L7567" s="36" t="str">
        <f t="shared" si="472"/>
        <v>04/11/2020 00:01</v>
      </c>
      <c r="M7567" s="1">
        <v>44139</v>
      </c>
      <c r="N7567" s="6" t="s">
        <v>4724</v>
      </c>
      <c r="O7567" s="36" t="str">
        <f t="shared" si="473"/>
        <v>04/11/2020 00:38</v>
      </c>
      <c r="P7567" s="46">
        <f t="shared" si="474"/>
        <v>2.569444444088731E-2</v>
      </c>
      <c r="Q7567" s="48">
        <v>0</v>
      </c>
      <c r="R7567" s="47">
        <f t="shared" si="475"/>
        <v>36.999999994877726</v>
      </c>
      <c r="S7567" s="6" t="s">
        <v>44</v>
      </c>
      <c r="T7567" s="6" t="s">
        <v>307</v>
      </c>
      <c r="U7567" s="6" t="s">
        <v>44</v>
      </c>
      <c r="V7567" s="6" t="s">
        <v>4339</v>
      </c>
      <c r="W7567" s="7">
        <v>0</v>
      </c>
      <c r="X7567" s="7">
        <v>0</v>
      </c>
      <c r="Y7567" s="7">
        <v>0</v>
      </c>
      <c r="Z7567" s="7">
        <v>0</v>
      </c>
      <c r="AA7567" s="7">
        <v>0.1</v>
      </c>
      <c r="AB7567" s="7">
        <v>0</v>
      </c>
      <c r="AC7567" s="7">
        <v>0</v>
      </c>
      <c r="AD7567" s="7">
        <v>0</v>
      </c>
      <c r="AE7567">
        <v>2</v>
      </c>
      <c r="AF7567">
        <v>0</v>
      </c>
      <c r="AG7567">
        <v>0</v>
      </c>
      <c r="AH7567">
        <v>0</v>
      </c>
      <c r="AI7567">
        <v>0</v>
      </c>
      <c r="AJ7567">
        <v>1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</row>
    <row r="7568" spans="1:44" x14ac:dyDescent="0.25">
      <c r="A7568">
        <v>1615249</v>
      </c>
      <c r="B7568">
        <v>802125</v>
      </c>
      <c r="C7568">
        <v>22.2191264906408</v>
      </c>
      <c r="D7568">
        <v>38.137275887339797</v>
      </c>
      <c r="E7568" s="68" t="s">
        <v>313</v>
      </c>
      <c r="F7568" s="8">
        <f>INDEX(Δεδομένα!$P:$P,MATCH('2020'!E7568,Δεδομένα!$O:$O,0))</f>
        <v>124</v>
      </c>
      <c r="G7568" s="6" t="s">
        <v>303</v>
      </c>
      <c r="H7568" s="2" t="str">
        <f>INDEX(Δεδομένα!B$1:B$51,MATCH('2020'!G7568,Δεδομένα!A$1:A$51,0))</f>
        <v>ΔΥΤΙΚΗΣ ΕΛΛΑΔΟΣ</v>
      </c>
      <c r="I7568" s="8">
        <f>INDEX(Δεδομένα!E$1:E$13,MATCH('2020'!H7568,Δεδομένα!D$1:D$13,0))</f>
        <v>7</v>
      </c>
      <c r="J7568" s="1">
        <v>44139</v>
      </c>
      <c r="K7568" s="6" t="s">
        <v>664</v>
      </c>
      <c r="L7568" s="36" t="str">
        <f t="shared" si="472"/>
        <v>04/11/2020 10:30</v>
      </c>
      <c r="M7568" s="1">
        <v>44139</v>
      </c>
      <c r="N7568" s="6" t="s">
        <v>221</v>
      </c>
      <c r="O7568" s="36" t="str">
        <f t="shared" si="473"/>
        <v>04/11/2020 11:20</v>
      </c>
      <c r="P7568" s="46">
        <f t="shared" si="474"/>
        <v>3.4722222218988463E-2</v>
      </c>
      <c r="Q7568" s="48">
        <v>0</v>
      </c>
      <c r="R7568" s="47">
        <f t="shared" si="475"/>
        <v>49.999999995343387</v>
      </c>
      <c r="S7568" s="6" t="s">
        <v>44</v>
      </c>
      <c r="T7568" s="6" t="s">
        <v>316</v>
      </c>
      <c r="U7568" s="6" t="s">
        <v>44</v>
      </c>
      <c r="V7568" s="6" t="s">
        <v>7597</v>
      </c>
      <c r="W7568" s="7">
        <v>0</v>
      </c>
      <c r="X7568" s="7">
        <v>0</v>
      </c>
      <c r="Y7568" s="7">
        <v>0</v>
      </c>
      <c r="Z7568" s="7">
        <v>0</v>
      </c>
      <c r="AA7568" s="7">
        <v>0</v>
      </c>
      <c r="AB7568" s="7">
        <v>0.1</v>
      </c>
      <c r="AC7568" s="7">
        <v>0</v>
      </c>
      <c r="AD7568" s="7">
        <v>0</v>
      </c>
      <c r="AE7568">
        <v>6</v>
      </c>
      <c r="AF7568">
        <v>0</v>
      </c>
      <c r="AG7568">
        <v>0</v>
      </c>
      <c r="AH7568">
        <v>0</v>
      </c>
      <c r="AI7568">
        <v>0</v>
      </c>
      <c r="AJ7568">
        <v>2</v>
      </c>
      <c r="AK7568">
        <v>1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</row>
    <row r="7569" spans="1:44" x14ac:dyDescent="0.25">
      <c r="A7569">
        <v>1604907</v>
      </c>
      <c r="B7569">
        <v>802180</v>
      </c>
      <c r="C7569">
        <v>21.403588768134799</v>
      </c>
      <c r="D7569">
        <v>38.125759899462302</v>
      </c>
      <c r="E7569" s="68" t="s">
        <v>900</v>
      </c>
      <c r="F7569" s="8">
        <f>INDEX(Δεδομένα!$P:$P,MATCH('2020'!E7569,Δεδομένα!$O:$O,0))</f>
        <v>136</v>
      </c>
      <c r="G7569" s="6" t="s">
        <v>303</v>
      </c>
      <c r="H7569" s="2" t="str">
        <f>INDEX(Δεδομένα!B$1:B$51,MATCH('2020'!G7569,Δεδομένα!A$1:A$51,0))</f>
        <v>ΔΥΤΙΚΗΣ ΕΛΛΑΔΟΣ</v>
      </c>
      <c r="I7569" s="8">
        <f>INDEX(Δεδομένα!E$1:E$13,MATCH('2020'!H7569,Δεδομένα!D$1:D$13,0))</f>
        <v>7</v>
      </c>
      <c r="J7569" s="1">
        <v>44139</v>
      </c>
      <c r="K7569" s="6" t="s">
        <v>2193</v>
      </c>
      <c r="L7569" s="36" t="str">
        <f t="shared" si="472"/>
        <v>04/11/2020 13:41</v>
      </c>
      <c r="M7569" s="1">
        <v>44139</v>
      </c>
      <c r="N7569" s="6" t="s">
        <v>2290</v>
      </c>
      <c r="O7569" s="36" t="str">
        <f t="shared" si="473"/>
        <v>04/11/2020 16:12</v>
      </c>
      <c r="P7569" s="46">
        <f t="shared" si="474"/>
        <v>0.10486111111094942</v>
      </c>
      <c r="Q7569" s="48">
        <v>0</v>
      </c>
      <c r="R7569" s="47">
        <f t="shared" si="475"/>
        <v>150.99999999976717</v>
      </c>
      <c r="S7569" s="6" t="s">
        <v>44</v>
      </c>
      <c r="T7569" s="6" t="s">
        <v>993</v>
      </c>
      <c r="U7569" s="6" t="s">
        <v>3316</v>
      </c>
      <c r="V7569" s="6" t="s">
        <v>3316</v>
      </c>
      <c r="W7569" s="7">
        <v>0</v>
      </c>
      <c r="X7569" s="7">
        <v>0</v>
      </c>
      <c r="Y7569" s="7">
        <v>0</v>
      </c>
      <c r="Z7569" s="7">
        <v>0</v>
      </c>
      <c r="AA7569" s="7">
        <v>3</v>
      </c>
      <c r="AB7569" s="7">
        <v>0</v>
      </c>
      <c r="AC7569" s="7">
        <v>0</v>
      </c>
      <c r="AD7569" s="7">
        <v>0</v>
      </c>
      <c r="AE7569">
        <v>2</v>
      </c>
      <c r="AF7569">
        <v>0</v>
      </c>
      <c r="AG7569">
        <v>0</v>
      </c>
      <c r="AH7569">
        <v>0</v>
      </c>
      <c r="AI7569">
        <v>0</v>
      </c>
      <c r="AJ7569">
        <v>1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</row>
    <row r="7570" spans="1:44" x14ac:dyDescent="0.25">
      <c r="A7570">
        <v>1615242</v>
      </c>
      <c r="B7570">
        <v>802188</v>
      </c>
      <c r="C7570">
        <v>21.988054052432901</v>
      </c>
      <c r="D7570">
        <v>38.188334681162701</v>
      </c>
      <c r="E7570" s="68" t="s">
        <v>313</v>
      </c>
      <c r="F7570" s="8">
        <f>INDEX(Δεδομένα!$P:$P,MATCH('2020'!E7570,Δεδομένα!$O:$O,0))</f>
        <v>124</v>
      </c>
      <c r="G7570" s="6" t="s">
        <v>303</v>
      </c>
      <c r="H7570" s="2" t="str">
        <f>INDEX(Δεδομένα!B$1:B$51,MATCH('2020'!G7570,Δεδομένα!A$1:A$51,0))</f>
        <v>ΔΥΤΙΚΗΣ ΕΛΛΑΔΟΣ</v>
      </c>
      <c r="I7570" s="8">
        <f>INDEX(Δεδομένα!E$1:E$13,MATCH('2020'!H7570,Δεδομένα!D$1:D$13,0))</f>
        <v>7</v>
      </c>
      <c r="J7570" s="1">
        <v>44139</v>
      </c>
      <c r="K7570" s="6" t="s">
        <v>542</v>
      </c>
      <c r="L7570" s="36" t="str">
        <f t="shared" si="472"/>
        <v>04/11/2020 14:30</v>
      </c>
      <c r="M7570" s="1">
        <v>44139</v>
      </c>
      <c r="N7570" s="6" t="s">
        <v>59</v>
      </c>
      <c r="O7570" s="36" t="str">
        <f t="shared" si="473"/>
        <v>04/11/2020 15:00</v>
      </c>
      <c r="P7570" s="46">
        <f t="shared" si="474"/>
        <v>2.0833333335758653E-2</v>
      </c>
      <c r="Q7570" s="48">
        <v>0</v>
      </c>
      <c r="R7570" s="47">
        <f t="shared" si="475"/>
        <v>30.00000000349246</v>
      </c>
      <c r="S7570" s="6" t="s">
        <v>44</v>
      </c>
      <c r="T7570" s="6" t="s">
        <v>316</v>
      </c>
      <c r="U7570" s="6" t="s">
        <v>44</v>
      </c>
      <c r="V7570" s="6" t="s">
        <v>7609</v>
      </c>
      <c r="W7570" s="7">
        <v>0</v>
      </c>
      <c r="X7570" s="7">
        <v>0</v>
      </c>
      <c r="Y7570" s="7">
        <v>0</v>
      </c>
      <c r="Z7570" s="7">
        <v>0</v>
      </c>
      <c r="AA7570" s="7">
        <v>0</v>
      </c>
      <c r="AB7570" s="7">
        <v>0</v>
      </c>
      <c r="AC7570" s="7">
        <v>0</v>
      </c>
      <c r="AD7570" s="7">
        <v>0.05</v>
      </c>
      <c r="AE7570">
        <v>2</v>
      </c>
      <c r="AF7570">
        <v>0</v>
      </c>
      <c r="AG7570">
        <v>0</v>
      </c>
      <c r="AH7570">
        <v>0</v>
      </c>
      <c r="AI7570">
        <v>0</v>
      </c>
      <c r="AJ7570">
        <v>1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  <c r="AQ7570">
        <v>0</v>
      </c>
      <c r="AR7570">
        <v>0</v>
      </c>
    </row>
    <row r="7571" spans="1:44" x14ac:dyDescent="0.25">
      <c r="A7571">
        <v>1605698</v>
      </c>
      <c r="B7571">
        <v>802289</v>
      </c>
      <c r="C7571">
        <v>23.107476005532899</v>
      </c>
      <c r="D7571">
        <v>38.304765229411899</v>
      </c>
      <c r="E7571" s="68" t="s">
        <v>845</v>
      </c>
      <c r="F7571" s="8">
        <f>INDEX(Δεδομένα!$P:$P,MATCH('2020'!E7571,Δεδομένα!$O:$O,0))</f>
        <v>176</v>
      </c>
      <c r="G7571" s="6" t="s">
        <v>846</v>
      </c>
      <c r="H7571" s="2" t="str">
        <f>INDEX(Δεδομένα!B$1:B$51,MATCH('2020'!G7571,Δεδομένα!A$1:A$51,0))</f>
        <v>ΣΤΕΡΕΑΣ ΕΛΛΑΔΟΣ</v>
      </c>
      <c r="I7571" s="8">
        <f>INDEX(Δεδομένα!E$1:E$13,MATCH('2020'!H7571,Δεδομένα!D$1:D$13,0))</f>
        <v>9</v>
      </c>
      <c r="J7571" s="1">
        <v>44139</v>
      </c>
      <c r="K7571" s="6" t="s">
        <v>2315</v>
      </c>
      <c r="L7571" s="36" t="str">
        <f t="shared" si="472"/>
        <v>04/11/2020 19:46</v>
      </c>
      <c r="M7571" s="1">
        <v>44139</v>
      </c>
      <c r="N7571" s="6" t="s">
        <v>617</v>
      </c>
      <c r="O7571" s="36" t="str">
        <f t="shared" si="473"/>
        <v>04/11/2020 22:00</v>
      </c>
      <c r="P7571" s="46">
        <f t="shared" si="474"/>
        <v>9.3055555553291924E-2</v>
      </c>
      <c r="Q7571" s="48">
        <v>0</v>
      </c>
      <c r="R7571" s="47">
        <f t="shared" si="475"/>
        <v>133.99999999674037</v>
      </c>
      <c r="S7571" s="6" t="s">
        <v>44</v>
      </c>
      <c r="T7571" s="6" t="s">
        <v>2459</v>
      </c>
      <c r="U7571" s="6" t="s">
        <v>1413</v>
      </c>
      <c r="V7571" s="6" t="s">
        <v>1413</v>
      </c>
      <c r="W7571" s="7">
        <v>0</v>
      </c>
      <c r="X7571" s="7">
        <v>0</v>
      </c>
      <c r="Y7571" s="7">
        <v>0</v>
      </c>
      <c r="Z7571" s="7">
        <v>0</v>
      </c>
      <c r="AA7571" s="7">
        <v>0.5</v>
      </c>
      <c r="AB7571" s="7">
        <v>0</v>
      </c>
      <c r="AC7571" s="7">
        <v>0</v>
      </c>
      <c r="AD7571" s="7">
        <v>0</v>
      </c>
      <c r="AE7571">
        <v>2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  <c r="AQ7571">
        <v>0</v>
      </c>
      <c r="AR7571">
        <v>0</v>
      </c>
    </row>
    <row r="7572" spans="1:44" x14ac:dyDescent="0.25">
      <c r="A7572">
        <v>1618479</v>
      </c>
      <c r="B7572">
        <v>802197</v>
      </c>
      <c r="C7572">
        <v>27.136444315977499</v>
      </c>
      <c r="D7572">
        <v>36.609638347203401</v>
      </c>
      <c r="E7572" s="68" t="s">
        <v>7611</v>
      </c>
      <c r="F7572" s="8">
        <f>INDEX(Δεδομένα!$P:$P,MATCH('2020'!E7572,Δεδομένα!$O:$O,0))</f>
        <v>259</v>
      </c>
      <c r="G7572" s="6" t="s">
        <v>1007</v>
      </c>
      <c r="H7572" s="2" t="str">
        <f>INDEX(Δεδομένα!B$1:B$51,MATCH('2020'!G7572,Δεδομένα!A$1:A$51,0))</f>
        <v>ΝΟΤΙΟΥ ΑΙΓΑΙΟΥ</v>
      </c>
      <c r="I7572" s="8">
        <f>INDEX(Δεδομένα!E$1:E$13,MATCH('2020'!H7572,Δεδομένα!D$1:D$13,0))</f>
        <v>10</v>
      </c>
      <c r="J7572" s="1">
        <v>44139</v>
      </c>
      <c r="K7572" s="6" t="s">
        <v>595</v>
      </c>
      <c r="L7572" s="36" t="str">
        <f t="shared" si="472"/>
        <v>04/11/2020 14:20</v>
      </c>
      <c r="M7572" s="1">
        <v>44139</v>
      </c>
      <c r="N7572" s="6" t="s">
        <v>384</v>
      </c>
      <c r="O7572" s="36" t="str">
        <f t="shared" si="473"/>
        <v>04/11/2020 14:45</v>
      </c>
      <c r="P7572" s="46">
        <f t="shared" si="474"/>
        <v>1.7361111116770189E-2</v>
      </c>
      <c r="Q7572" s="48">
        <v>0</v>
      </c>
      <c r="R7572" s="47">
        <f t="shared" si="475"/>
        <v>25.000000008149073</v>
      </c>
      <c r="S7572" s="6" t="s">
        <v>44</v>
      </c>
      <c r="T7572" s="6" t="s">
        <v>7612</v>
      </c>
      <c r="U7572" s="6" t="s">
        <v>1073</v>
      </c>
      <c r="V7572" s="6" t="s">
        <v>1073</v>
      </c>
      <c r="W7572" s="7">
        <v>0</v>
      </c>
      <c r="X7572" s="7">
        <v>0</v>
      </c>
      <c r="Y7572" s="7">
        <v>0</v>
      </c>
      <c r="Z7572" s="7">
        <v>0.3</v>
      </c>
      <c r="AA7572" s="7">
        <v>0</v>
      </c>
      <c r="AB7572" s="7">
        <v>0</v>
      </c>
      <c r="AC7572" s="7">
        <v>0</v>
      </c>
      <c r="AD7572" s="7">
        <v>0</v>
      </c>
      <c r="AE7572">
        <v>0</v>
      </c>
      <c r="AF7572">
        <v>0</v>
      </c>
      <c r="AG7572">
        <v>1</v>
      </c>
      <c r="AH7572">
        <v>0</v>
      </c>
      <c r="AI7572">
        <v>0</v>
      </c>
      <c r="AJ7572">
        <v>1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  <c r="AQ7572">
        <v>0</v>
      </c>
      <c r="AR7572">
        <v>0</v>
      </c>
    </row>
    <row r="7573" spans="1:44" x14ac:dyDescent="0.25">
      <c r="A7573">
        <v>1607975</v>
      </c>
      <c r="B7573">
        <v>804105</v>
      </c>
      <c r="C7573">
        <v>28.163813246424201</v>
      </c>
      <c r="D7573">
        <v>36.258316243006099</v>
      </c>
      <c r="E7573" s="68" t="s">
        <v>1231</v>
      </c>
      <c r="F7573" s="8">
        <f>INDEX(Δεδομένα!$P:$P,MATCH('2020'!E7573,Δεδομένα!$O:$O,0))</f>
        <v>194</v>
      </c>
      <c r="G7573" s="6" t="s">
        <v>1007</v>
      </c>
      <c r="H7573" s="2" t="str">
        <f>INDEX(Δεδομένα!B$1:B$51,MATCH('2020'!G7573,Δεδομένα!A$1:A$51,0))</f>
        <v>ΝΟΤΙΟΥ ΑΙΓΑΙΟΥ</v>
      </c>
      <c r="I7573" s="8">
        <f>INDEX(Δεδομένα!E$1:E$13,MATCH('2020'!H7573,Δεδομένα!D$1:D$13,0))</f>
        <v>10</v>
      </c>
      <c r="J7573" s="1">
        <v>44139</v>
      </c>
      <c r="K7573" s="6" t="s">
        <v>201</v>
      </c>
      <c r="L7573" s="36" t="str">
        <f t="shared" si="472"/>
        <v>04/11/2020 16:40</v>
      </c>
      <c r="M7573" s="1">
        <v>44139</v>
      </c>
      <c r="N7573" s="6" t="s">
        <v>1081</v>
      </c>
      <c r="O7573" s="36" t="str">
        <f t="shared" si="473"/>
        <v>04/11/2020 21:19</v>
      </c>
      <c r="P7573" s="46">
        <f t="shared" si="474"/>
        <v>0.19374999999854481</v>
      </c>
      <c r="Q7573" s="48">
        <v>0</v>
      </c>
      <c r="R7573" s="47">
        <f t="shared" si="475"/>
        <v>278.99999999790452</v>
      </c>
      <c r="S7573" s="6" t="s">
        <v>44</v>
      </c>
      <c r="T7573" s="6" t="s">
        <v>1233</v>
      </c>
      <c r="U7573" s="6" t="s">
        <v>44</v>
      </c>
      <c r="V7573" s="6" t="s">
        <v>6199</v>
      </c>
      <c r="W7573" s="7">
        <v>0</v>
      </c>
      <c r="X7573" s="7">
        <v>0</v>
      </c>
      <c r="Y7573" s="7">
        <v>0</v>
      </c>
      <c r="Z7573" s="7">
        <v>0</v>
      </c>
      <c r="AA7573" s="7">
        <v>0.5</v>
      </c>
      <c r="AB7573" s="7">
        <v>0</v>
      </c>
      <c r="AC7573" s="7">
        <v>0</v>
      </c>
      <c r="AD7573" s="7">
        <v>0</v>
      </c>
      <c r="AE7573">
        <v>8</v>
      </c>
      <c r="AF7573">
        <v>0</v>
      </c>
      <c r="AG7573">
        <v>0</v>
      </c>
      <c r="AH7573">
        <v>0</v>
      </c>
      <c r="AI7573">
        <v>1</v>
      </c>
      <c r="AJ7573">
        <v>4</v>
      </c>
      <c r="AK7573">
        <v>0</v>
      </c>
      <c r="AL7573">
        <v>0</v>
      </c>
      <c r="AM7573">
        <v>1</v>
      </c>
      <c r="AN7573">
        <v>0</v>
      </c>
      <c r="AO7573">
        <v>0</v>
      </c>
      <c r="AP7573">
        <v>0</v>
      </c>
      <c r="AQ7573">
        <v>0</v>
      </c>
      <c r="AR7573">
        <v>0</v>
      </c>
    </row>
    <row r="7574" spans="1:44" x14ac:dyDescent="0.25">
      <c r="A7574">
        <v>1604994</v>
      </c>
      <c r="B7574">
        <v>802196</v>
      </c>
      <c r="C7574">
        <v>25.858229725690801</v>
      </c>
      <c r="D7574">
        <v>40.876721059172098</v>
      </c>
      <c r="E7574" s="68" t="s">
        <v>147</v>
      </c>
      <c r="F7574" s="8">
        <f>INDEX(Δεδομένα!$P:$P,MATCH('2020'!E7574,Δεδομένα!$O:$O,0))</f>
        <v>33</v>
      </c>
      <c r="G7574" s="6" t="s">
        <v>148</v>
      </c>
      <c r="H7574" s="2" t="str">
        <f>INDEX(Δεδομένα!B$1:B$51,MATCH('2020'!G7574,Δεδομένα!A$1:A$51,0))</f>
        <v>ΑΝΑΤΟΛΙΚΗΣ ΜΑΚΕΔΟΝΙΑΣ ΚΑΙ ΘΡΑΚΗΣ</v>
      </c>
      <c r="I7574" s="8">
        <f>INDEX(Δεδομένα!E$1:E$13,MATCH('2020'!H7574,Δεδομένα!D$1:D$13,0))</f>
        <v>2</v>
      </c>
      <c r="J7574" s="1">
        <v>44139</v>
      </c>
      <c r="K7574" s="6" t="s">
        <v>387</v>
      </c>
      <c r="L7574" s="36" t="str">
        <f t="shared" si="472"/>
        <v>04/11/2020 14:44</v>
      </c>
      <c r="M7574" s="1">
        <v>44139</v>
      </c>
      <c r="N7574" s="6" t="s">
        <v>59</v>
      </c>
      <c r="O7574" s="36" t="str">
        <f t="shared" si="473"/>
        <v>04/11/2020 15:00</v>
      </c>
      <c r="P7574" s="46">
        <f t="shared" si="474"/>
        <v>1.1111111110949423E-2</v>
      </c>
      <c r="Q7574" s="48">
        <v>0</v>
      </c>
      <c r="R7574" s="47">
        <f t="shared" si="475"/>
        <v>15.999999999767169</v>
      </c>
      <c r="S7574" s="6" t="s">
        <v>44</v>
      </c>
      <c r="T7574" s="6" t="s">
        <v>150</v>
      </c>
      <c r="U7574" s="6" t="s">
        <v>44</v>
      </c>
      <c r="V7574" s="6" t="s">
        <v>7610</v>
      </c>
      <c r="W7574" s="7">
        <v>0</v>
      </c>
      <c r="X7574" s="7">
        <v>0</v>
      </c>
      <c r="Y7574" s="7">
        <v>0</v>
      </c>
      <c r="Z7574" s="7">
        <v>0</v>
      </c>
      <c r="AA7574" s="7">
        <v>0</v>
      </c>
      <c r="AB7574" s="7">
        <v>0</v>
      </c>
      <c r="AC7574" s="7">
        <v>1</v>
      </c>
      <c r="AD7574" s="7">
        <v>0</v>
      </c>
      <c r="AE7574">
        <v>3</v>
      </c>
      <c r="AF7574">
        <v>0</v>
      </c>
      <c r="AG7574">
        <v>0</v>
      </c>
      <c r="AH7574">
        <v>0</v>
      </c>
      <c r="AI7574">
        <v>0</v>
      </c>
      <c r="AJ7574">
        <v>1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  <c r="AQ7574">
        <v>0</v>
      </c>
      <c r="AR7574">
        <v>0</v>
      </c>
    </row>
    <row r="7575" spans="1:44" x14ac:dyDescent="0.25">
      <c r="A7575">
        <v>1604995</v>
      </c>
      <c r="B7575">
        <v>802233</v>
      </c>
      <c r="C7575">
        <v>25.9847448164249</v>
      </c>
      <c r="D7575">
        <v>40.896628569277397</v>
      </c>
      <c r="E7575" s="68" t="s">
        <v>147</v>
      </c>
      <c r="F7575" s="8">
        <f>INDEX(Δεδομένα!$P:$P,MATCH('2020'!E7575,Δεδομένα!$O:$O,0))</f>
        <v>33</v>
      </c>
      <c r="G7575" s="6" t="s">
        <v>148</v>
      </c>
      <c r="H7575" s="2" t="str">
        <f>INDEX(Δεδομένα!B$1:B$51,MATCH('2020'!G7575,Δεδομένα!A$1:A$51,0))</f>
        <v>ΑΝΑΤΟΛΙΚΗΣ ΜΑΚΕΔΟΝΙΑΣ ΚΑΙ ΘΡΑΚΗΣ</v>
      </c>
      <c r="I7575" s="8">
        <f>INDEX(Δεδομένα!E$1:E$13,MATCH('2020'!H7575,Δεδομένα!D$1:D$13,0))</f>
        <v>2</v>
      </c>
      <c r="J7575" s="1">
        <v>44139</v>
      </c>
      <c r="K7575" s="6" t="s">
        <v>156</v>
      </c>
      <c r="L7575" s="36" t="str">
        <f t="shared" si="472"/>
        <v>04/11/2020 17:30</v>
      </c>
      <c r="M7575" s="1">
        <v>44139</v>
      </c>
      <c r="N7575" s="6" t="s">
        <v>1184</v>
      </c>
      <c r="O7575" s="36" t="str">
        <f t="shared" si="473"/>
        <v>04/11/2020 18:25</v>
      </c>
      <c r="P7575" s="46">
        <f t="shared" si="474"/>
        <v>3.8194444445252884E-2</v>
      </c>
      <c r="Q7575" s="48">
        <v>0</v>
      </c>
      <c r="R7575" s="47">
        <f t="shared" si="475"/>
        <v>55.000000001164153</v>
      </c>
      <c r="S7575" s="6" t="s">
        <v>44</v>
      </c>
      <c r="T7575" s="6" t="s">
        <v>150</v>
      </c>
      <c r="U7575" s="6" t="s">
        <v>44</v>
      </c>
      <c r="V7575" s="6" t="s">
        <v>5717</v>
      </c>
      <c r="W7575" s="7">
        <v>0</v>
      </c>
      <c r="X7575" s="7">
        <v>0</v>
      </c>
      <c r="Y7575" s="7">
        <v>0</v>
      </c>
      <c r="Z7575" s="7">
        <v>0</v>
      </c>
      <c r="AA7575" s="7">
        <v>0</v>
      </c>
      <c r="AB7575" s="7">
        <v>0</v>
      </c>
      <c r="AC7575" s="7">
        <v>20</v>
      </c>
      <c r="AD7575" s="7">
        <v>0</v>
      </c>
      <c r="AE7575">
        <v>3</v>
      </c>
      <c r="AF7575">
        <v>0</v>
      </c>
      <c r="AG7575">
        <v>0</v>
      </c>
      <c r="AH7575">
        <v>0</v>
      </c>
      <c r="AI7575">
        <v>0</v>
      </c>
      <c r="AJ7575">
        <v>1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0</v>
      </c>
    </row>
    <row r="7576" spans="1:44" x14ac:dyDescent="0.25">
      <c r="A7576">
        <v>1603799</v>
      </c>
      <c r="B7576">
        <v>802141</v>
      </c>
      <c r="C7576">
        <v>24.167658945568199</v>
      </c>
      <c r="D7576">
        <v>38.278623474094999</v>
      </c>
      <c r="E7576" s="68" t="s">
        <v>451</v>
      </c>
      <c r="F7576" s="8">
        <f>INDEX(Δεδομένα!$P:$P,MATCH('2020'!E7576,Δεδομένα!$O:$O,0))</f>
        <v>181</v>
      </c>
      <c r="G7576" s="6" t="s">
        <v>439</v>
      </c>
      <c r="H7576" s="2" t="str">
        <f>INDEX(Δεδομένα!B$1:B$51,MATCH('2020'!G7576,Δεδομένα!A$1:A$51,0))</f>
        <v>ΣΤΕΡΕΑΣ ΕΛΛΑΔΟΣ</v>
      </c>
      <c r="I7576" s="8">
        <f>INDEX(Δεδομένα!E$1:E$13,MATCH('2020'!H7576,Δεδομένα!D$1:D$13,0))</f>
        <v>9</v>
      </c>
      <c r="J7576" s="1">
        <v>44139</v>
      </c>
      <c r="K7576" s="6" t="s">
        <v>1235</v>
      </c>
      <c r="L7576" s="36" t="str">
        <f t="shared" si="472"/>
        <v>04/11/2020 11:25</v>
      </c>
      <c r="M7576" s="1">
        <v>44139</v>
      </c>
      <c r="N7576" s="6" t="s">
        <v>99</v>
      </c>
      <c r="O7576" s="36" t="str">
        <f t="shared" si="473"/>
        <v>04/11/2020 18:18</v>
      </c>
      <c r="P7576" s="46">
        <f t="shared" si="474"/>
        <v>0.28680555555183673</v>
      </c>
      <c r="Q7576" s="48">
        <v>0</v>
      </c>
      <c r="R7576" s="47">
        <f t="shared" si="475"/>
        <v>412.9999999946449</v>
      </c>
      <c r="S7576" s="6" t="s">
        <v>44</v>
      </c>
      <c r="T7576" s="6" t="s">
        <v>457</v>
      </c>
      <c r="U7576" s="6" t="s">
        <v>7598</v>
      </c>
      <c r="V7576" s="6" t="s">
        <v>7598</v>
      </c>
      <c r="W7576" s="7">
        <v>0</v>
      </c>
      <c r="X7576" s="7">
        <v>0.1</v>
      </c>
      <c r="Y7576" s="7">
        <v>0</v>
      </c>
      <c r="Z7576" s="7">
        <v>0</v>
      </c>
      <c r="AA7576" s="7">
        <v>0</v>
      </c>
      <c r="AB7576" s="7">
        <v>0</v>
      </c>
      <c r="AC7576" s="7">
        <v>0</v>
      </c>
      <c r="AD7576" s="7">
        <v>0</v>
      </c>
      <c r="AE7576">
        <v>3</v>
      </c>
      <c r="AF7576">
        <v>0</v>
      </c>
      <c r="AG7576">
        <v>0</v>
      </c>
      <c r="AH7576">
        <v>0</v>
      </c>
      <c r="AI7576">
        <v>1</v>
      </c>
      <c r="AJ7576">
        <v>2</v>
      </c>
      <c r="AK7576">
        <v>0</v>
      </c>
      <c r="AL7576">
        <v>1</v>
      </c>
      <c r="AM7576">
        <v>2</v>
      </c>
      <c r="AN7576">
        <v>0</v>
      </c>
      <c r="AO7576">
        <v>0</v>
      </c>
      <c r="AP7576">
        <v>0</v>
      </c>
      <c r="AQ7576">
        <v>0</v>
      </c>
      <c r="AR7576">
        <v>0</v>
      </c>
    </row>
    <row r="7577" spans="1:44" x14ac:dyDescent="0.25">
      <c r="A7577">
        <v>1604923</v>
      </c>
      <c r="B7577">
        <v>802147</v>
      </c>
      <c r="C7577">
        <v>24.2828506812547</v>
      </c>
      <c r="D7577">
        <v>38.182979797278499</v>
      </c>
      <c r="E7577" s="68" t="s">
        <v>454</v>
      </c>
      <c r="F7577" s="8">
        <f>INDEX(Δεδομένα!$P:$P,MATCH('2020'!E7577,Δεδομένα!$O:$O,0))</f>
        <v>182</v>
      </c>
      <c r="G7577" s="6" t="s">
        <v>439</v>
      </c>
      <c r="H7577" s="2" t="str">
        <f>INDEX(Δεδομένα!B$1:B$51,MATCH('2020'!G7577,Δεδομένα!A$1:A$51,0))</f>
        <v>ΣΤΕΡΕΑΣ ΕΛΛΑΔΟΣ</v>
      </c>
      <c r="I7577" s="8">
        <f>INDEX(Δεδομένα!E$1:E$13,MATCH('2020'!H7577,Δεδομένα!D$1:D$13,0))</f>
        <v>9</v>
      </c>
      <c r="J7577" s="1">
        <v>44139</v>
      </c>
      <c r="K7577" s="6" t="s">
        <v>2144</v>
      </c>
      <c r="L7577" s="36" t="str">
        <f t="shared" si="472"/>
        <v>04/11/2020 11:35</v>
      </c>
      <c r="M7577" s="1">
        <v>44140</v>
      </c>
      <c r="N7577" s="6" t="s">
        <v>89</v>
      </c>
      <c r="O7577" s="36" t="str">
        <f t="shared" si="473"/>
        <v>05/11/2020 17:58</v>
      </c>
      <c r="P7577" s="49">
        <f t="shared" si="474"/>
        <v>1.265972222223354</v>
      </c>
      <c r="Q7577" s="50">
        <f>1*24</f>
        <v>24</v>
      </c>
      <c r="R7577" s="47">
        <f t="shared" si="475"/>
        <v>1823.0000000016298</v>
      </c>
      <c r="S7577" s="6" t="s">
        <v>44</v>
      </c>
      <c r="T7577" s="6" t="s">
        <v>457</v>
      </c>
      <c r="U7577" s="6" t="s">
        <v>73</v>
      </c>
      <c r="V7577" s="6" t="s">
        <v>7599</v>
      </c>
      <c r="W7577" s="7">
        <v>0</v>
      </c>
      <c r="X7577" s="7">
        <v>60</v>
      </c>
      <c r="Y7577" s="7">
        <v>0</v>
      </c>
      <c r="Z7577" s="7">
        <v>0</v>
      </c>
      <c r="AA7577" s="7">
        <v>0</v>
      </c>
      <c r="AB7577" s="7">
        <v>0</v>
      </c>
      <c r="AC7577" s="7">
        <v>0</v>
      </c>
      <c r="AD7577" s="7">
        <v>0</v>
      </c>
      <c r="AE7577">
        <v>16</v>
      </c>
      <c r="AF7577">
        <v>0</v>
      </c>
      <c r="AG7577">
        <v>0</v>
      </c>
      <c r="AH7577">
        <v>0</v>
      </c>
      <c r="AI7577">
        <v>0</v>
      </c>
      <c r="AJ7577">
        <v>7</v>
      </c>
      <c r="AK7577">
        <v>0</v>
      </c>
      <c r="AL7577">
        <v>4</v>
      </c>
      <c r="AM7577">
        <v>0</v>
      </c>
      <c r="AN7577">
        <v>1</v>
      </c>
      <c r="AO7577">
        <v>0</v>
      </c>
      <c r="AP7577">
        <v>2</v>
      </c>
      <c r="AQ7577">
        <v>0</v>
      </c>
      <c r="AR7577">
        <v>0</v>
      </c>
    </row>
    <row r="7578" spans="1:44" x14ac:dyDescent="0.25">
      <c r="A7578">
        <v>1606707</v>
      </c>
      <c r="B7578">
        <v>802217</v>
      </c>
      <c r="C7578">
        <v>25.069319179631499</v>
      </c>
      <c r="D7578">
        <v>35.083332177786701</v>
      </c>
      <c r="E7578" s="68" t="s">
        <v>628</v>
      </c>
      <c r="F7578" s="8">
        <f>INDEX(Δεδομένα!$P:$P,MATCH('2020'!E7578,Δεδομένα!$O:$O,0))</f>
        <v>211</v>
      </c>
      <c r="G7578" s="6" t="s">
        <v>560</v>
      </c>
      <c r="H7578" s="2" t="str">
        <f>INDEX(Δεδομένα!B$1:B$51,MATCH('2020'!G7578,Δεδομένα!A$1:A$51,0))</f>
        <v>ΚΡΗΤΗΣ</v>
      </c>
      <c r="I7578" s="8">
        <f>INDEX(Δεδομένα!E$1:E$13,MATCH('2020'!H7578,Δεδομένα!D$1:D$13,0))</f>
        <v>12</v>
      </c>
      <c r="J7578" s="1">
        <v>44139</v>
      </c>
      <c r="K7578" s="6" t="s">
        <v>586</v>
      </c>
      <c r="L7578" s="36" t="str">
        <f t="shared" si="472"/>
        <v>04/11/2020 16:05</v>
      </c>
      <c r="M7578" s="1">
        <v>44139</v>
      </c>
      <c r="N7578" s="6" t="s">
        <v>259</v>
      </c>
      <c r="O7578" s="36" t="str">
        <f t="shared" si="473"/>
        <v>04/11/2020 19:00</v>
      </c>
      <c r="P7578" s="46">
        <f t="shared" si="474"/>
        <v>0.12152777777373558</v>
      </c>
      <c r="Q7578" s="48">
        <v>0</v>
      </c>
      <c r="R7578" s="47">
        <f t="shared" si="475"/>
        <v>174.99999999417923</v>
      </c>
      <c r="S7578" s="6" t="s">
        <v>44</v>
      </c>
      <c r="T7578" s="6" t="s">
        <v>565</v>
      </c>
      <c r="U7578" s="6" t="s">
        <v>44</v>
      </c>
      <c r="V7578" s="6" t="s">
        <v>7375</v>
      </c>
      <c r="W7578" s="7">
        <v>0</v>
      </c>
      <c r="X7578" s="7">
        <v>0</v>
      </c>
      <c r="Y7578" s="7">
        <v>0</v>
      </c>
      <c r="Z7578" s="7">
        <v>0</v>
      </c>
      <c r="AA7578" s="7">
        <v>0</v>
      </c>
      <c r="AB7578" s="7">
        <v>1</v>
      </c>
      <c r="AC7578" s="7">
        <v>0</v>
      </c>
      <c r="AD7578" s="7">
        <v>0</v>
      </c>
      <c r="AE7578">
        <v>4</v>
      </c>
      <c r="AF7578">
        <v>0</v>
      </c>
      <c r="AG7578">
        <v>0</v>
      </c>
      <c r="AH7578">
        <v>0</v>
      </c>
      <c r="AI7578">
        <v>0</v>
      </c>
      <c r="AJ7578">
        <v>2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  <c r="AQ7578">
        <v>0</v>
      </c>
      <c r="AR7578">
        <v>0</v>
      </c>
    </row>
    <row r="7579" spans="1:44" x14ac:dyDescent="0.25">
      <c r="A7579">
        <v>1609504</v>
      </c>
      <c r="B7579">
        <v>802228</v>
      </c>
      <c r="C7579">
        <v>25.0644285469625</v>
      </c>
      <c r="D7579">
        <v>35.001765428856899</v>
      </c>
      <c r="E7579" s="68" t="s">
        <v>559</v>
      </c>
      <c r="F7579" s="8">
        <f>INDEX(Δεδομένα!$P:$P,MATCH('2020'!E7579,Δεδομένα!$O:$O,0))</f>
        <v>209</v>
      </c>
      <c r="G7579" s="6" t="s">
        <v>560</v>
      </c>
      <c r="H7579" s="2" t="str">
        <f>INDEX(Δεδομένα!B$1:B$51,MATCH('2020'!G7579,Δεδομένα!A$1:A$51,0))</f>
        <v>ΚΡΗΤΗΣ</v>
      </c>
      <c r="I7579" s="8">
        <f>INDEX(Δεδομένα!E$1:E$13,MATCH('2020'!H7579,Δεδομένα!D$1:D$13,0))</f>
        <v>12</v>
      </c>
      <c r="J7579" s="1">
        <v>44139</v>
      </c>
      <c r="K7579" s="6" t="s">
        <v>796</v>
      </c>
      <c r="L7579" s="36" t="str">
        <f t="shared" si="472"/>
        <v>04/11/2020 16:10</v>
      </c>
      <c r="M7579" s="1">
        <v>44139</v>
      </c>
      <c r="N7579" s="6" t="s">
        <v>336</v>
      </c>
      <c r="O7579" s="36" t="str">
        <f t="shared" si="473"/>
        <v>04/11/2020 17:40</v>
      </c>
      <c r="P7579" s="46">
        <f t="shared" si="474"/>
        <v>6.25E-2</v>
      </c>
      <c r="Q7579" s="48">
        <v>0</v>
      </c>
      <c r="R7579" s="47">
        <f t="shared" si="475"/>
        <v>90</v>
      </c>
      <c r="S7579" s="6" t="s">
        <v>44</v>
      </c>
      <c r="T7579" s="6" t="s">
        <v>565</v>
      </c>
      <c r="U7579" s="6" t="s">
        <v>44</v>
      </c>
      <c r="V7579" s="6" t="s">
        <v>404</v>
      </c>
      <c r="W7579" s="7">
        <v>0</v>
      </c>
      <c r="X7579" s="7">
        <v>0</v>
      </c>
      <c r="Y7579" s="7">
        <v>0</v>
      </c>
      <c r="Z7579" s="7">
        <v>5</v>
      </c>
      <c r="AA7579" s="7">
        <v>0</v>
      </c>
      <c r="AB7579" s="7">
        <v>0</v>
      </c>
      <c r="AC7579" s="7">
        <v>0</v>
      </c>
      <c r="AD7579" s="7">
        <v>0</v>
      </c>
      <c r="AE7579">
        <v>2</v>
      </c>
      <c r="AF7579">
        <v>0</v>
      </c>
      <c r="AG7579">
        <v>0</v>
      </c>
      <c r="AH7579">
        <v>0</v>
      </c>
      <c r="AI7579">
        <v>0</v>
      </c>
      <c r="AJ7579">
        <v>1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0</v>
      </c>
      <c r="AR7579">
        <v>0</v>
      </c>
    </row>
    <row r="7580" spans="1:44" x14ac:dyDescent="0.25">
      <c r="A7580">
        <v>1609507</v>
      </c>
      <c r="B7580">
        <v>802268</v>
      </c>
      <c r="C7580">
        <v>25.011569954229</v>
      </c>
      <c r="D7580">
        <v>35.129180999242401</v>
      </c>
      <c r="E7580" s="68" t="s">
        <v>559</v>
      </c>
      <c r="F7580" s="8">
        <f>INDEX(Δεδομένα!$P:$P,MATCH('2020'!E7580,Δεδομένα!$O:$O,0))</f>
        <v>209</v>
      </c>
      <c r="G7580" s="6" t="s">
        <v>560</v>
      </c>
      <c r="H7580" s="2" t="str">
        <f>INDEX(Δεδομένα!B$1:B$51,MATCH('2020'!G7580,Δεδομένα!A$1:A$51,0))</f>
        <v>ΚΡΗΤΗΣ</v>
      </c>
      <c r="I7580" s="8">
        <f>INDEX(Δεδομένα!E$1:E$13,MATCH('2020'!H7580,Δεδομένα!D$1:D$13,0))</f>
        <v>12</v>
      </c>
      <c r="J7580" s="1">
        <v>44139</v>
      </c>
      <c r="K7580" s="6" t="s">
        <v>1976</v>
      </c>
      <c r="L7580" s="36" t="str">
        <f t="shared" si="472"/>
        <v>04/11/2020 18:43</v>
      </c>
      <c r="M7580" s="1">
        <v>44139</v>
      </c>
      <c r="N7580" s="6" t="s">
        <v>235</v>
      </c>
      <c r="O7580" s="36" t="str">
        <f t="shared" si="473"/>
        <v>04/11/2020 19:50</v>
      </c>
      <c r="P7580" s="46">
        <f t="shared" si="474"/>
        <v>4.6527777776645962E-2</v>
      </c>
      <c r="Q7580" s="48">
        <v>0</v>
      </c>
      <c r="R7580" s="47">
        <f t="shared" si="475"/>
        <v>66.999999998370185</v>
      </c>
      <c r="S7580" s="6" t="s">
        <v>44</v>
      </c>
      <c r="T7580" s="6" t="s">
        <v>565</v>
      </c>
      <c r="U7580" s="6" t="s">
        <v>44</v>
      </c>
      <c r="V7580" s="6" t="s">
        <v>7618</v>
      </c>
      <c r="W7580" s="7">
        <v>0</v>
      </c>
      <c r="X7580" s="7">
        <v>0</v>
      </c>
      <c r="Y7580" s="7">
        <v>0</v>
      </c>
      <c r="Z7580" s="7">
        <v>2</v>
      </c>
      <c r="AA7580" s="7">
        <v>0</v>
      </c>
      <c r="AB7580" s="7">
        <v>0</v>
      </c>
      <c r="AC7580" s="7">
        <v>0</v>
      </c>
      <c r="AD7580" s="7">
        <v>0</v>
      </c>
      <c r="AE7580">
        <v>2</v>
      </c>
      <c r="AF7580">
        <v>0</v>
      </c>
      <c r="AG7580">
        <v>0</v>
      </c>
      <c r="AH7580">
        <v>0</v>
      </c>
      <c r="AI7580">
        <v>0</v>
      </c>
      <c r="AJ7580">
        <v>1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  <c r="AQ7580">
        <v>0</v>
      </c>
      <c r="AR7580">
        <v>0</v>
      </c>
    </row>
    <row r="7581" spans="1:44" x14ac:dyDescent="0.25">
      <c r="A7581">
        <v>1603849</v>
      </c>
      <c r="B7581">
        <v>802277</v>
      </c>
      <c r="C7581">
        <v>24.8450222213052</v>
      </c>
      <c r="D7581">
        <v>35.045543937428903</v>
      </c>
      <c r="E7581" s="68" t="s">
        <v>559</v>
      </c>
      <c r="F7581" s="8">
        <f>INDEX(Δεδομένα!$P:$P,MATCH('2020'!E7581,Δεδομένα!$O:$O,0))</f>
        <v>209</v>
      </c>
      <c r="G7581" s="6" t="s">
        <v>560</v>
      </c>
      <c r="H7581" s="2" t="str">
        <f>INDEX(Δεδομένα!B$1:B$51,MATCH('2020'!G7581,Δεδομένα!A$1:A$51,0))</f>
        <v>ΚΡΗΤΗΣ</v>
      </c>
      <c r="I7581" s="8">
        <f>INDEX(Δεδομένα!E$1:E$13,MATCH('2020'!H7581,Δεδομένα!D$1:D$13,0))</f>
        <v>12</v>
      </c>
      <c r="J7581" s="1">
        <v>44139</v>
      </c>
      <c r="K7581" s="6" t="s">
        <v>123</v>
      </c>
      <c r="L7581" s="36" t="str">
        <f t="shared" si="472"/>
        <v>04/11/2020 19:10</v>
      </c>
      <c r="M7581" s="1">
        <v>44139</v>
      </c>
      <c r="N7581" s="6" t="s">
        <v>1847</v>
      </c>
      <c r="O7581" s="36" t="str">
        <f t="shared" si="473"/>
        <v>04/11/2020 23:20</v>
      </c>
      <c r="P7581" s="46">
        <f t="shared" si="474"/>
        <v>0.17361111110949423</v>
      </c>
      <c r="Q7581" s="48">
        <v>0</v>
      </c>
      <c r="R7581" s="47">
        <f t="shared" si="475"/>
        <v>249.99999999767169</v>
      </c>
      <c r="S7581" s="6" t="s">
        <v>44</v>
      </c>
      <c r="T7581" s="6" t="s">
        <v>563</v>
      </c>
      <c r="U7581" s="6" t="s">
        <v>7619</v>
      </c>
      <c r="V7581" s="6" t="s">
        <v>7620</v>
      </c>
      <c r="W7581" s="7">
        <v>0</v>
      </c>
      <c r="X7581" s="7">
        <v>0</v>
      </c>
      <c r="Y7581" s="7">
        <v>0</v>
      </c>
      <c r="Z7581" s="7">
        <v>0</v>
      </c>
      <c r="AA7581" s="7">
        <v>0</v>
      </c>
      <c r="AB7581" s="7">
        <v>0</v>
      </c>
      <c r="AC7581" s="7">
        <v>0.2</v>
      </c>
      <c r="AD7581" s="7">
        <v>0</v>
      </c>
      <c r="AE7581">
        <v>4</v>
      </c>
      <c r="AF7581">
        <v>0</v>
      </c>
      <c r="AG7581">
        <v>0</v>
      </c>
      <c r="AH7581">
        <v>0</v>
      </c>
      <c r="AI7581">
        <v>0</v>
      </c>
      <c r="AJ7581">
        <v>2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</row>
    <row r="7582" spans="1:44" x14ac:dyDescent="0.25">
      <c r="A7582">
        <v>1603873</v>
      </c>
      <c r="B7582">
        <v>802165</v>
      </c>
      <c r="C7582">
        <v>22.689571376806501</v>
      </c>
      <c r="D7582">
        <v>40.7489059088552</v>
      </c>
      <c r="E7582" s="68" t="s">
        <v>175</v>
      </c>
      <c r="F7582" s="8">
        <f>INDEX(Δεδομένα!$P:$P,MATCH('2020'!E7582,Δεδομένα!$O:$O,0))</f>
        <v>44</v>
      </c>
      <c r="G7582" s="6" t="s">
        <v>170</v>
      </c>
      <c r="H7582" s="2" t="str">
        <f>INDEX(Δεδομένα!B$1:B$51,MATCH('2020'!G7582,Δεδομένα!A$1:A$51,0))</f>
        <v>ΚΕΝΤΡΙΚΗΣ ΜΑΚΕΔΟΝΙΑΣ</v>
      </c>
      <c r="I7582" s="8">
        <f>INDEX(Δεδομένα!E$1:E$13,MATCH('2020'!H7582,Δεδομένα!D$1:D$13,0))</f>
        <v>3</v>
      </c>
      <c r="J7582" s="1">
        <v>44139</v>
      </c>
      <c r="K7582" s="6" t="s">
        <v>3031</v>
      </c>
      <c r="L7582" s="36" t="str">
        <f t="shared" si="472"/>
        <v>04/11/2020 13:03</v>
      </c>
      <c r="M7582" s="1">
        <v>44139</v>
      </c>
      <c r="N7582" s="6" t="s">
        <v>768</v>
      </c>
      <c r="O7582" s="36" t="str">
        <f t="shared" si="473"/>
        <v>04/11/2020 14:15</v>
      </c>
      <c r="P7582" s="46">
        <f t="shared" si="474"/>
        <v>5.0000000002910383E-2</v>
      </c>
      <c r="Q7582" s="48">
        <v>0</v>
      </c>
      <c r="R7582" s="47">
        <f t="shared" si="475"/>
        <v>72.000000004190952</v>
      </c>
      <c r="S7582" s="6" t="s">
        <v>44</v>
      </c>
      <c r="T7582" s="6" t="s">
        <v>187</v>
      </c>
      <c r="U7582" s="6" t="s">
        <v>44</v>
      </c>
      <c r="V7582" s="6" t="s">
        <v>7603</v>
      </c>
      <c r="W7582" s="7">
        <v>0</v>
      </c>
      <c r="X7582" s="7">
        <v>0</v>
      </c>
      <c r="Y7582" s="7">
        <v>0</v>
      </c>
      <c r="Z7582" s="7">
        <v>0</v>
      </c>
      <c r="AA7582" s="7">
        <v>0</v>
      </c>
      <c r="AB7582" s="7">
        <v>0</v>
      </c>
      <c r="AC7582" s="7">
        <v>0</v>
      </c>
      <c r="AD7582" s="7">
        <v>2</v>
      </c>
      <c r="AE7582">
        <v>5</v>
      </c>
      <c r="AF7582">
        <v>0</v>
      </c>
      <c r="AG7582">
        <v>0</v>
      </c>
      <c r="AH7582">
        <v>0</v>
      </c>
      <c r="AI7582">
        <v>1</v>
      </c>
      <c r="AJ7582">
        <v>2</v>
      </c>
      <c r="AK7582">
        <v>0</v>
      </c>
      <c r="AL7582">
        <v>0</v>
      </c>
      <c r="AM7582">
        <v>1</v>
      </c>
      <c r="AN7582">
        <v>0</v>
      </c>
      <c r="AO7582">
        <v>0</v>
      </c>
      <c r="AP7582">
        <v>0</v>
      </c>
      <c r="AQ7582">
        <v>0</v>
      </c>
      <c r="AR7582">
        <v>0</v>
      </c>
    </row>
    <row r="7583" spans="1:44" x14ac:dyDescent="0.25">
      <c r="A7583">
        <v>1603744</v>
      </c>
      <c r="B7583">
        <v>802216</v>
      </c>
      <c r="C7583">
        <v>24.572595225626301</v>
      </c>
      <c r="D7583">
        <v>40.642342549988001</v>
      </c>
      <c r="E7583" s="68" t="s">
        <v>1104</v>
      </c>
      <c r="F7583" s="8">
        <f>INDEX(Δεδομένα!$P:$P,MATCH('2020'!E7583,Δεδομένα!$O:$O,0))</f>
        <v>24</v>
      </c>
      <c r="G7583" s="6" t="s">
        <v>77</v>
      </c>
      <c r="H7583" s="2" t="str">
        <f>INDEX(Δεδομένα!B$1:B$51,MATCH('2020'!G7583,Δεδομένα!A$1:A$51,0))</f>
        <v>ΑΝΑΤΟΛΙΚΗΣ ΜΑΚΕΔΟΝΙΑΣ ΚΑΙ ΘΡΑΚΗΣ</v>
      </c>
      <c r="I7583" s="8">
        <f>INDEX(Δεδομένα!E$1:E$13,MATCH('2020'!H7583,Δεδομένα!D$1:D$13,0))</f>
        <v>2</v>
      </c>
      <c r="J7583" s="1">
        <v>44139</v>
      </c>
      <c r="K7583" s="6" t="s">
        <v>104</v>
      </c>
      <c r="L7583" s="36" t="str">
        <f t="shared" si="472"/>
        <v>04/11/2020 15:30</v>
      </c>
      <c r="M7583" s="1">
        <v>44139</v>
      </c>
      <c r="N7583" s="6" t="s">
        <v>473</v>
      </c>
      <c r="O7583" s="36" t="str">
        <f t="shared" si="473"/>
        <v>04/11/2020 16:31</v>
      </c>
      <c r="P7583" s="46">
        <f t="shared" si="474"/>
        <v>4.2361111110949423E-2</v>
      </c>
      <c r="Q7583" s="48">
        <v>0</v>
      </c>
      <c r="R7583" s="47">
        <f t="shared" si="475"/>
        <v>60.999999999767169</v>
      </c>
      <c r="S7583" s="6" t="s">
        <v>44</v>
      </c>
      <c r="T7583" s="6" t="s">
        <v>1106</v>
      </c>
      <c r="U7583" s="6" t="s">
        <v>6511</v>
      </c>
      <c r="V7583" s="6" t="s">
        <v>7614</v>
      </c>
      <c r="W7583" s="7">
        <v>0</v>
      </c>
      <c r="X7583" s="7">
        <v>0</v>
      </c>
      <c r="Y7583" s="7">
        <v>0</v>
      </c>
      <c r="Z7583" s="7">
        <v>0</v>
      </c>
      <c r="AA7583" s="7">
        <v>0</v>
      </c>
      <c r="AB7583" s="7">
        <v>0.02</v>
      </c>
      <c r="AC7583" s="7">
        <v>0</v>
      </c>
      <c r="AD7583" s="7">
        <v>0</v>
      </c>
      <c r="AE7583">
        <v>3</v>
      </c>
      <c r="AF7583">
        <v>0</v>
      </c>
      <c r="AG7583">
        <v>0</v>
      </c>
      <c r="AH7583">
        <v>0</v>
      </c>
      <c r="AI7583">
        <v>1</v>
      </c>
      <c r="AJ7583">
        <v>2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</row>
    <row r="7584" spans="1:44" x14ac:dyDescent="0.25">
      <c r="A7584">
        <v>1603829</v>
      </c>
      <c r="B7584">
        <v>802167</v>
      </c>
      <c r="C7584">
        <v>22.548119052986099</v>
      </c>
      <c r="D7584">
        <v>41.093833657961397</v>
      </c>
      <c r="E7584" s="68" t="s">
        <v>1084</v>
      </c>
      <c r="F7584" s="8">
        <f>INDEX(Δεδομένα!$P:$P,MATCH('2020'!E7584,Δεδομένα!$O:$O,0))</f>
        <v>57</v>
      </c>
      <c r="G7584" s="6" t="s">
        <v>223</v>
      </c>
      <c r="H7584" s="2" t="str">
        <f>INDEX(Δεδομένα!B$1:B$51,MATCH('2020'!G7584,Δεδομένα!A$1:A$51,0))</f>
        <v>ΚΕΝΤΡΙΚΗΣ ΜΑΚΕΔΟΝΙΑΣ</v>
      </c>
      <c r="I7584" s="8">
        <f>INDEX(Δεδομένα!E$1:E$13,MATCH('2020'!H7584,Δεδομένα!D$1:D$13,0))</f>
        <v>3</v>
      </c>
      <c r="J7584" s="1">
        <v>44139</v>
      </c>
      <c r="K7584" s="6" t="s">
        <v>321</v>
      </c>
      <c r="L7584" s="36" t="str">
        <f t="shared" si="472"/>
        <v>04/11/2020 13:04</v>
      </c>
      <c r="M7584" s="1">
        <v>44139</v>
      </c>
      <c r="N7584" s="6" t="s">
        <v>156</v>
      </c>
      <c r="O7584" s="36" t="str">
        <f t="shared" si="473"/>
        <v>04/11/2020 17:30</v>
      </c>
      <c r="P7584" s="46">
        <f t="shared" si="474"/>
        <v>0.18472222222044365</v>
      </c>
      <c r="Q7584" s="48">
        <v>0</v>
      </c>
      <c r="R7584" s="47">
        <f t="shared" si="475"/>
        <v>265.99999999743886</v>
      </c>
      <c r="S7584" s="6" t="s">
        <v>44</v>
      </c>
      <c r="T7584" s="6" t="s">
        <v>226</v>
      </c>
      <c r="U7584" s="6" t="s">
        <v>7604</v>
      </c>
      <c r="V7584" s="6" t="s">
        <v>7605</v>
      </c>
      <c r="W7584" s="7">
        <v>0</v>
      </c>
      <c r="X7584" s="7">
        <v>0</v>
      </c>
      <c r="Y7584" s="7">
        <v>0</v>
      </c>
      <c r="Z7584" s="7">
        <v>0.2</v>
      </c>
      <c r="AA7584" s="7">
        <v>0</v>
      </c>
      <c r="AB7584" s="7">
        <v>0</v>
      </c>
      <c r="AC7584" s="7">
        <v>0</v>
      </c>
      <c r="AD7584" s="7">
        <v>0</v>
      </c>
      <c r="AE7584">
        <v>2</v>
      </c>
      <c r="AF7584">
        <v>0</v>
      </c>
      <c r="AG7584">
        <v>0</v>
      </c>
      <c r="AH7584">
        <v>0</v>
      </c>
      <c r="AI7584">
        <v>0</v>
      </c>
      <c r="AJ7584">
        <v>1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</row>
    <row r="7585" spans="1:44" x14ac:dyDescent="0.25">
      <c r="A7585">
        <v>1603823</v>
      </c>
      <c r="B7585">
        <v>802267</v>
      </c>
      <c r="C7585">
        <v>22.768493017577601</v>
      </c>
      <c r="D7585">
        <v>40.985543852384403</v>
      </c>
      <c r="E7585" s="68" t="s">
        <v>1084</v>
      </c>
      <c r="F7585" s="8">
        <f>INDEX(Δεδομένα!$P:$P,MATCH('2020'!E7585,Δεδομένα!$O:$O,0))</f>
        <v>57</v>
      </c>
      <c r="G7585" s="6" t="s">
        <v>223</v>
      </c>
      <c r="H7585" s="2" t="str">
        <f>INDEX(Δεδομένα!B$1:B$51,MATCH('2020'!G7585,Δεδομένα!A$1:A$51,0))</f>
        <v>ΚΕΝΤΡΙΚΗΣ ΜΑΚΕΔΟΝΙΑΣ</v>
      </c>
      <c r="I7585" s="8">
        <f>INDEX(Δεδομένα!E$1:E$13,MATCH('2020'!H7585,Δεδομένα!D$1:D$13,0))</f>
        <v>3</v>
      </c>
      <c r="J7585" s="1">
        <v>44139</v>
      </c>
      <c r="K7585" s="6" t="s">
        <v>2128</v>
      </c>
      <c r="L7585" s="36" t="str">
        <f t="shared" si="472"/>
        <v>04/11/2020 18:34</v>
      </c>
      <c r="M7585" s="1">
        <v>44139</v>
      </c>
      <c r="N7585" s="6" t="s">
        <v>752</v>
      </c>
      <c r="O7585" s="36" t="str">
        <f t="shared" si="473"/>
        <v>04/11/2020 21:10</v>
      </c>
      <c r="P7585" s="46">
        <f t="shared" si="474"/>
        <v>0.10833333333721384</v>
      </c>
      <c r="Q7585" s="48">
        <v>0</v>
      </c>
      <c r="R7585" s="47">
        <f t="shared" si="475"/>
        <v>156.00000000558794</v>
      </c>
      <c r="S7585" s="6" t="s">
        <v>44</v>
      </c>
      <c r="T7585" s="6" t="s">
        <v>1145</v>
      </c>
      <c r="U7585" s="6" t="s">
        <v>7616</v>
      </c>
      <c r="V7585" s="6" t="s">
        <v>7617</v>
      </c>
      <c r="W7585" s="7">
        <v>0</v>
      </c>
      <c r="X7585" s="7">
        <v>0</v>
      </c>
      <c r="Y7585" s="7">
        <v>0</v>
      </c>
      <c r="Z7585" s="7">
        <v>8</v>
      </c>
      <c r="AA7585" s="7">
        <v>0</v>
      </c>
      <c r="AB7585" s="7">
        <v>0</v>
      </c>
      <c r="AC7585" s="7">
        <v>0</v>
      </c>
      <c r="AD7585" s="7">
        <v>0</v>
      </c>
      <c r="AE7585">
        <v>2</v>
      </c>
      <c r="AF7585">
        <v>0</v>
      </c>
      <c r="AG7585">
        <v>0</v>
      </c>
      <c r="AH7585">
        <v>0</v>
      </c>
      <c r="AI7585">
        <v>0</v>
      </c>
      <c r="AJ7585">
        <v>1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</row>
    <row r="7586" spans="1:44" x14ac:dyDescent="0.25">
      <c r="A7586">
        <v>1603894</v>
      </c>
      <c r="B7586">
        <v>802287</v>
      </c>
      <c r="C7586">
        <v>22.5423281232245</v>
      </c>
      <c r="D7586">
        <v>40.926233434002398</v>
      </c>
      <c r="E7586" s="68" t="s">
        <v>229</v>
      </c>
      <c r="F7586" s="8">
        <f>INDEX(Δεδομένα!$P:$P,MATCH('2020'!E7586,Δεδομένα!$O:$O,0))</f>
        <v>60</v>
      </c>
      <c r="G7586" s="6" t="s">
        <v>223</v>
      </c>
      <c r="H7586" s="2" t="str">
        <f>INDEX(Δεδομένα!B$1:B$51,MATCH('2020'!G7586,Δεδομένα!A$1:A$51,0))</f>
        <v>ΚΕΝΤΡΙΚΗΣ ΜΑΚΕΔΟΝΙΑΣ</v>
      </c>
      <c r="I7586" s="8">
        <f>INDEX(Δεδομένα!E$1:E$13,MATCH('2020'!H7586,Δεδομένα!D$1:D$13,0))</f>
        <v>3</v>
      </c>
      <c r="J7586" s="1">
        <v>44139</v>
      </c>
      <c r="K7586" s="6" t="s">
        <v>235</v>
      </c>
      <c r="L7586" s="36" t="str">
        <f t="shared" si="472"/>
        <v>04/11/2020 19:50</v>
      </c>
      <c r="M7586" s="1">
        <v>44139</v>
      </c>
      <c r="N7586" s="6" t="s">
        <v>825</v>
      </c>
      <c r="O7586" s="36" t="str">
        <f t="shared" si="473"/>
        <v>04/11/2020 20:30</v>
      </c>
      <c r="P7586" s="46">
        <f t="shared" si="474"/>
        <v>2.7777777773735579E-2</v>
      </c>
      <c r="Q7586" s="48">
        <v>0</v>
      </c>
      <c r="R7586" s="47">
        <f t="shared" si="475"/>
        <v>39.999999994179234</v>
      </c>
      <c r="S7586" s="6" t="s">
        <v>44</v>
      </c>
      <c r="T7586" s="6" t="s">
        <v>226</v>
      </c>
      <c r="U7586" s="6" t="s">
        <v>44</v>
      </c>
      <c r="V7586" s="6" t="s">
        <v>5967</v>
      </c>
      <c r="W7586" s="7">
        <v>0</v>
      </c>
      <c r="X7586" s="7">
        <v>0</v>
      </c>
      <c r="Y7586" s="7">
        <v>0</v>
      </c>
      <c r="Z7586" s="7">
        <v>0.2</v>
      </c>
      <c r="AA7586" s="7">
        <v>0</v>
      </c>
      <c r="AB7586" s="7">
        <v>0</v>
      </c>
      <c r="AC7586" s="7">
        <v>0</v>
      </c>
      <c r="AD7586" s="7">
        <v>0</v>
      </c>
      <c r="AE7586">
        <v>2</v>
      </c>
      <c r="AF7586">
        <v>0</v>
      </c>
      <c r="AG7586">
        <v>0</v>
      </c>
      <c r="AH7586">
        <v>0</v>
      </c>
      <c r="AI7586">
        <v>0</v>
      </c>
      <c r="AJ7586">
        <v>1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</row>
    <row r="7587" spans="1:44" x14ac:dyDescent="0.25">
      <c r="A7587">
        <v>1618118</v>
      </c>
      <c r="B7587">
        <v>802120</v>
      </c>
      <c r="C7587">
        <v>22.592527110827501</v>
      </c>
      <c r="D7587">
        <v>38.081422224860503</v>
      </c>
      <c r="E7587" s="68" t="s">
        <v>390</v>
      </c>
      <c r="F7587" s="8">
        <f>INDEX(Δεδομένα!$P:$P,MATCH('2020'!E7587,Δεδομένα!$O:$O,0))</f>
        <v>159</v>
      </c>
      <c r="G7587" s="6" t="s">
        <v>391</v>
      </c>
      <c r="H7587" s="2" t="str">
        <f>INDEX(Δεδομένα!B$1:B$51,MATCH('2020'!G7587,Δεδομένα!A$1:A$51,0))</f>
        <v>ΠΕΛΛΟΠΟΝΗΣΟΥ</v>
      </c>
      <c r="I7587" s="8">
        <f>INDEX(Δεδομένα!E$1:E$13,MATCH('2020'!H7587,Δεδομένα!D$1:D$13,0))</f>
        <v>8</v>
      </c>
      <c r="J7587" s="1">
        <v>44139</v>
      </c>
      <c r="K7587" s="6" t="s">
        <v>4177</v>
      </c>
      <c r="L7587" s="36" t="str">
        <f t="shared" si="472"/>
        <v>04/11/2020 09:55</v>
      </c>
      <c r="M7587" s="1">
        <v>44139</v>
      </c>
      <c r="N7587" s="6" t="s">
        <v>286</v>
      </c>
      <c r="O7587" s="36" t="str">
        <f t="shared" si="473"/>
        <v>04/11/2020 10:50</v>
      </c>
      <c r="P7587" s="46">
        <f t="shared" si="474"/>
        <v>3.8194444445252884E-2</v>
      </c>
      <c r="Q7587" s="48">
        <v>0</v>
      </c>
      <c r="R7587" s="47">
        <f t="shared" si="475"/>
        <v>55.000000001164153</v>
      </c>
      <c r="S7587" s="6" t="s">
        <v>44</v>
      </c>
      <c r="T7587" s="6" t="s">
        <v>1097</v>
      </c>
      <c r="U7587" s="6" t="s">
        <v>3263</v>
      </c>
      <c r="V7587" s="6" t="s">
        <v>3264</v>
      </c>
      <c r="W7587" s="7">
        <v>0</v>
      </c>
      <c r="X7587" s="7">
        <v>0</v>
      </c>
      <c r="Y7587" s="7">
        <v>0</v>
      </c>
      <c r="Z7587" s="7">
        <v>0</v>
      </c>
      <c r="AA7587" s="7">
        <v>0</v>
      </c>
      <c r="AB7587" s="7">
        <v>0.1</v>
      </c>
      <c r="AC7587" s="7">
        <v>0</v>
      </c>
      <c r="AD7587" s="7">
        <v>0</v>
      </c>
      <c r="AE7587">
        <v>2</v>
      </c>
      <c r="AF7587">
        <v>0</v>
      </c>
      <c r="AG7587">
        <v>0</v>
      </c>
      <c r="AH7587">
        <v>0</v>
      </c>
      <c r="AI7587">
        <v>0</v>
      </c>
      <c r="AJ7587">
        <v>1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</row>
    <row r="7588" spans="1:44" x14ac:dyDescent="0.25">
      <c r="A7588">
        <v>1618163</v>
      </c>
      <c r="B7588">
        <v>802189</v>
      </c>
      <c r="C7588">
        <v>22.7145285688649</v>
      </c>
      <c r="D7588">
        <v>37.961185197002301</v>
      </c>
      <c r="E7588" s="68" t="s">
        <v>390</v>
      </c>
      <c r="F7588" s="8">
        <f>INDEX(Δεδομένα!$P:$P,MATCH('2020'!E7588,Δεδομένα!$O:$O,0))</f>
        <v>159</v>
      </c>
      <c r="G7588" s="6" t="s">
        <v>391</v>
      </c>
      <c r="H7588" s="2" t="str">
        <f>INDEX(Δεδομένα!B$1:B$51,MATCH('2020'!G7588,Δεδομένα!A$1:A$51,0))</f>
        <v>ΠΕΛΛΟΠΟΝΗΣΟΥ</v>
      </c>
      <c r="I7588" s="8">
        <f>INDEX(Δεδομένα!E$1:E$13,MATCH('2020'!H7588,Δεδομένα!D$1:D$13,0))</f>
        <v>8</v>
      </c>
      <c r="J7588" s="1">
        <v>44139</v>
      </c>
      <c r="K7588" s="6" t="s">
        <v>542</v>
      </c>
      <c r="L7588" s="36" t="str">
        <f t="shared" si="472"/>
        <v>04/11/2020 14:30</v>
      </c>
      <c r="M7588" s="1">
        <v>44139</v>
      </c>
      <c r="N7588" s="6" t="s">
        <v>104</v>
      </c>
      <c r="O7588" s="36" t="str">
        <f t="shared" si="473"/>
        <v>04/11/2020 15:30</v>
      </c>
      <c r="P7588" s="46">
        <f t="shared" si="474"/>
        <v>4.1666666671517305E-2</v>
      </c>
      <c r="Q7588" s="48">
        <v>0</v>
      </c>
      <c r="R7588" s="47">
        <f t="shared" si="475"/>
        <v>60.000000006984919</v>
      </c>
      <c r="S7588" s="6" t="s">
        <v>44</v>
      </c>
      <c r="T7588" s="6" t="s">
        <v>812</v>
      </c>
      <c r="U7588" s="6" t="s">
        <v>44</v>
      </c>
      <c r="V7588" s="6" t="s">
        <v>5719</v>
      </c>
      <c r="W7588" s="7">
        <v>0</v>
      </c>
      <c r="X7588" s="7">
        <v>0</v>
      </c>
      <c r="Y7588" s="7">
        <v>0</v>
      </c>
      <c r="Z7588" s="7">
        <v>0</v>
      </c>
      <c r="AA7588" s="7">
        <v>0</v>
      </c>
      <c r="AB7588" s="7">
        <v>2</v>
      </c>
      <c r="AC7588" s="7">
        <v>0</v>
      </c>
      <c r="AD7588" s="7">
        <v>0</v>
      </c>
      <c r="AE7588">
        <v>2</v>
      </c>
      <c r="AF7588">
        <v>0</v>
      </c>
      <c r="AG7588">
        <v>0</v>
      </c>
      <c r="AH7588">
        <v>0</v>
      </c>
      <c r="AI7588">
        <v>0</v>
      </c>
      <c r="AJ7588">
        <v>1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</row>
    <row r="7589" spans="1:44" x14ac:dyDescent="0.25">
      <c r="A7589">
        <v>1618183</v>
      </c>
      <c r="B7589">
        <v>802198</v>
      </c>
      <c r="C7589">
        <v>22.433805297105401</v>
      </c>
      <c r="D7589">
        <v>38.090774285899599</v>
      </c>
      <c r="E7589" s="68" t="s">
        <v>1945</v>
      </c>
      <c r="F7589" s="8">
        <f>INDEX(Δεδομένα!$P:$P,MATCH('2020'!E7589,Δεδομένα!$O:$O,0))</f>
        <v>160</v>
      </c>
      <c r="G7589" s="6" t="s">
        <v>391</v>
      </c>
      <c r="H7589" s="2" t="str">
        <f>INDEX(Δεδομένα!B$1:B$51,MATCH('2020'!G7589,Δεδομένα!A$1:A$51,0))</f>
        <v>ΠΕΛΛΟΠΟΝΗΣΟΥ</v>
      </c>
      <c r="I7589" s="8">
        <f>INDEX(Δεδομένα!E$1:E$13,MATCH('2020'!H7589,Δεδομένα!D$1:D$13,0))</f>
        <v>8</v>
      </c>
      <c r="J7589" s="1">
        <v>44139</v>
      </c>
      <c r="K7589" s="6" t="s">
        <v>59</v>
      </c>
      <c r="L7589" s="36" t="str">
        <f t="shared" si="472"/>
        <v>04/11/2020 15:00</v>
      </c>
      <c r="M7589" s="1">
        <v>44140</v>
      </c>
      <c r="N7589" s="6" t="s">
        <v>171</v>
      </c>
      <c r="O7589" s="36" t="str">
        <f t="shared" si="473"/>
        <v>05/11/2020 13:00</v>
      </c>
      <c r="P7589" s="46">
        <f t="shared" si="474"/>
        <v>0.91666666666424135</v>
      </c>
      <c r="Q7589" s="48">
        <v>0</v>
      </c>
      <c r="R7589" s="47">
        <f t="shared" si="475"/>
        <v>1319.9999999965075</v>
      </c>
      <c r="S7589" s="6" t="s">
        <v>44</v>
      </c>
      <c r="T7589" s="6" t="s">
        <v>1097</v>
      </c>
      <c r="U7589" s="6" t="s">
        <v>654</v>
      </c>
      <c r="V7589" s="6" t="s">
        <v>654</v>
      </c>
      <c r="W7589" s="7">
        <v>0</v>
      </c>
      <c r="X7589" s="7">
        <v>0.5</v>
      </c>
      <c r="Y7589" s="7">
        <v>0</v>
      </c>
      <c r="Z7589" s="7">
        <v>0</v>
      </c>
      <c r="AA7589" s="7">
        <v>0</v>
      </c>
      <c r="AB7589" s="7">
        <v>2.5</v>
      </c>
      <c r="AC7589" s="7">
        <v>0</v>
      </c>
      <c r="AD7589" s="7">
        <v>0</v>
      </c>
      <c r="AE7589">
        <v>9</v>
      </c>
      <c r="AF7589">
        <v>0</v>
      </c>
      <c r="AG7589">
        <v>0</v>
      </c>
      <c r="AH7589">
        <v>0</v>
      </c>
      <c r="AI7589">
        <v>0</v>
      </c>
      <c r="AJ7589">
        <v>5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</row>
    <row r="7590" spans="1:44" x14ac:dyDescent="0.25">
      <c r="A7590">
        <v>1604430</v>
      </c>
      <c r="B7590">
        <v>802259</v>
      </c>
      <c r="C7590">
        <v>25.172015569216001</v>
      </c>
      <c r="D7590">
        <v>37.619142243852203</v>
      </c>
      <c r="E7590" s="68" t="s">
        <v>490</v>
      </c>
      <c r="F7590" s="8">
        <f>INDEX(Δεδομένα!$P:$P,MATCH('2020'!E7590,Δεδομένα!$O:$O,0))</f>
        <v>192</v>
      </c>
      <c r="G7590" s="6" t="s">
        <v>479</v>
      </c>
      <c r="H7590" s="2" t="str">
        <f>INDEX(Δεδομένα!B$1:B$51,MATCH('2020'!G7590,Δεδομένα!A$1:A$51,0))</f>
        <v>ΝΟΤΙΟΥ ΑΙΓΑΙΟΥ</v>
      </c>
      <c r="I7590" s="8">
        <f>INDEX(Δεδομένα!E$1:E$13,MATCH('2020'!H7590,Δεδομένα!D$1:D$13,0))</f>
        <v>10</v>
      </c>
      <c r="J7590" s="1">
        <v>44139</v>
      </c>
      <c r="K7590" s="6" t="s">
        <v>1698</v>
      </c>
      <c r="L7590" s="36" t="str">
        <f t="shared" si="472"/>
        <v>04/11/2020 17:54</v>
      </c>
      <c r="M7590" s="1">
        <v>44139</v>
      </c>
      <c r="N7590" s="6" t="s">
        <v>609</v>
      </c>
      <c r="O7590" s="36" t="str">
        <f t="shared" si="473"/>
        <v>04/11/2020 20:35</v>
      </c>
      <c r="P7590" s="46">
        <f t="shared" si="474"/>
        <v>0.11180555555620231</v>
      </c>
      <c r="Q7590" s="48">
        <v>0</v>
      </c>
      <c r="R7590" s="47">
        <f t="shared" si="475"/>
        <v>161.00000000093132</v>
      </c>
      <c r="S7590" s="6" t="s">
        <v>44</v>
      </c>
      <c r="T7590" s="6" t="s">
        <v>492</v>
      </c>
      <c r="U7590" s="6" t="s">
        <v>44</v>
      </c>
      <c r="V7590" s="6" t="s">
        <v>493</v>
      </c>
      <c r="W7590" s="7">
        <v>0</v>
      </c>
      <c r="X7590" s="7">
        <v>0</v>
      </c>
      <c r="Y7590" s="7">
        <v>0</v>
      </c>
      <c r="Z7590" s="7">
        <v>4</v>
      </c>
      <c r="AA7590" s="7">
        <v>0</v>
      </c>
      <c r="AB7590" s="7">
        <v>0</v>
      </c>
      <c r="AC7590" s="7">
        <v>0</v>
      </c>
      <c r="AD7590" s="7">
        <v>0</v>
      </c>
      <c r="AE7590">
        <v>4</v>
      </c>
      <c r="AF7590">
        <v>0</v>
      </c>
      <c r="AG7590">
        <v>0</v>
      </c>
      <c r="AH7590">
        <v>0</v>
      </c>
      <c r="AI7590">
        <v>0</v>
      </c>
      <c r="AJ7590">
        <v>2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</row>
    <row r="7591" spans="1:44" x14ac:dyDescent="0.25">
      <c r="A7591">
        <v>1603871</v>
      </c>
      <c r="B7591">
        <v>802169</v>
      </c>
      <c r="C7591">
        <v>25.232204646007499</v>
      </c>
      <c r="D7591">
        <v>39.938712919151399</v>
      </c>
      <c r="E7591" s="68" t="s">
        <v>519</v>
      </c>
      <c r="F7591" s="8">
        <f>INDEX(Δεδομένα!$P:$P,MATCH('2020'!E7591,Δεδομένα!$O:$O,0))</f>
        <v>200</v>
      </c>
      <c r="G7591" s="6" t="s">
        <v>495</v>
      </c>
      <c r="H7591" s="2" t="str">
        <f>INDEX(Δεδομένα!B$1:B$51,MATCH('2020'!G7591,Δεδομένα!A$1:A$51,0))</f>
        <v>ΒΟΡΕΙΟΥ ΑΙΓΑΙΟΥ</v>
      </c>
      <c r="I7591" s="8">
        <f>INDEX(Δεδομένα!E$1:E$13,MATCH('2020'!H7591,Δεδομένα!D$1:D$13,0))</f>
        <v>11</v>
      </c>
      <c r="J7591" s="1">
        <v>44139</v>
      </c>
      <c r="K7591" s="6" t="s">
        <v>695</v>
      </c>
      <c r="L7591" s="36" t="str">
        <f t="shared" si="472"/>
        <v>04/11/2020 13:08</v>
      </c>
      <c r="M7591" s="1">
        <v>44139</v>
      </c>
      <c r="N7591" s="6" t="s">
        <v>362</v>
      </c>
      <c r="O7591" s="36" t="str">
        <f t="shared" si="473"/>
        <v>04/11/2020 14:00</v>
      </c>
      <c r="P7591" s="46">
        <f t="shared" si="474"/>
        <v>3.6111111112404615E-2</v>
      </c>
      <c r="Q7591" s="48">
        <v>0</v>
      </c>
      <c r="R7591" s="47">
        <f t="shared" si="475"/>
        <v>52.000000001862645</v>
      </c>
      <c r="S7591" s="6" t="s">
        <v>44</v>
      </c>
      <c r="T7591" s="6" t="s">
        <v>521</v>
      </c>
      <c r="U7591" s="6" t="s">
        <v>7606</v>
      </c>
      <c r="V7591" s="6" t="s">
        <v>7607</v>
      </c>
      <c r="W7591" s="7">
        <v>0</v>
      </c>
      <c r="X7591" s="7">
        <v>0</v>
      </c>
      <c r="Y7591" s="7">
        <v>0</v>
      </c>
      <c r="Z7591" s="7">
        <v>6</v>
      </c>
      <c r="AA7591" s="7">
        <v>0</v>
      </c>
      <c r="AB7591" s="7">
        <v>0</v>
      </c>
      <c r="AC7591" s="7">
        <v>0</v>
      </c>
      <c r="AD7591" s="7">
        <v>0</v>
      </c>
      <c r="AE7591">
        <v>2</v>
      </c>
      <c r="AF7591">
        <v>0</v>
      </c>
      <c r="AG7591">
        <v>0</v>
      </c>
      <c r="AH7591">
        <v>0</v>
      </c>
      <c r="AI7591">
        <v>0</v>
      </c>
      <c r="AJ7591">
        <v>1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</row>
    <row r="7592" spans="1:44" x14ac:dyDescent="0.25">
      <c r="A7592">
        <v>1624969</v>
      </c>
      <c r="B7592">
        <v>802187</v>
      </c>
      <c r="C7592">
        <v>26.026138452746501</v>
      </c>
      <c r="D7592">
        <v>39.230641057503497</v>
      </c>
      <c r="E7592" s="68" t="s">
        <v>506</v>
      </c>
      <c r="F7592" s="8">
        <f>INDEX(Δεδομένα!$P:$P,MATCH('2020'!E7592,Δεδομένα!$O:$O,0))</f>
        <v>197</v>
      </c>
      <c r="G7592" s="6" t="s">
        <v>495</v>
      </c>
      <c r="H7592" s="2" t="str">
        <f>INDEX(Δεδομένα!B$1:B$51,MATCH('2020'!G7592,Δεδομένα!A$1:A$51,0))</f>
        <v>ΒΟΡΕΙΟΥ ΑΙΓΑΙΟΥ</v>
      </c>
      <c r="I7592" s="8">
        <f>INDEX(Δεδομένα!E$1:E$13,MATCH('2020'!H7592,Δεδομένα!D$1:D$13,0))</f>
        <v>11</v>
      </c>
      <c r="J7592" s="1">
        <v>44139</v>
      </c>
      <c r="K7592" s="6" t="s">
        <v>1917</v>
      </c>
      <c r="L7592" s="36" t="str">
        <f t="shared" si="472"/>
        <v>04/11/2020 14:19</v>
      </c>
      <c r="M7592" s="1">
        <v>44139</v>
      </c>
      <c r="N7592" s="6" t="s">
        <v>154</v>
      </c>
      <c r="O7592" s="36" t="str">
        <f t="shared" si="473"/>
        <v>04/11/2020 18:05</v>
      </c>
      <c r="P7592" s="46">
        <f t="shared" si="474"/>
        <v>0.15694444443943212</v>
      </c>
      <c r="Q7592" s="48">
        <v>0</v>
      </c>
      <c r="R7592" s="47">
        <f t="shared" si="475"/>
        <v>225.99999999278225</v>
      </c>
      <c r="S7592" s="6" t="s">
        <v>44</v>
      </c>
      <c r="T7592" s="6" t="s">
        <v>508</v>
      </c>
      <c r="U7592" s="6" t="s">
        <v>3593</v>
      </c>
      <c r="V7592" s="6" t="s">
        <v>7608</v>
      </c>
      <c r="W7592" s="7">
        <v>0</v>
      </c>
      <c r="X7592" s="7">
        <v>0.5</v>
      </c>
      <c r="Y7592" s="7">
        <v>0</v>
      </c>
      <c r="Z7592" s="7">
        <v>0</v>
      </c>
      <c r="AA7592" s="7">
        <v>0</v>
      </c>
      <c r="AB7592" s="7">
        <v>0</v>
      </c>
      <c r="AC7592" s="7">
        <v>0</v>
      </c>
      <c r="AD7592" s="7">
        <v>0</v>
      </c>
      <c r="AE7592">
        <v>2</v>
      </c>
      <c r="AF7592">
        <v>0</v>
      </c>
      <c r="AG7592">
        <v>0</v>
      </c>
      <c r="AH7592">
        <v>0</v>
      </c>
      <c r="AI7592">
        <v>0</v>
      </c>
      <c r="AJ7592">
        <v>1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</row>
    <row r="7593" spans="1:44" x14ac:dyDescent="0.25">
      <c r="A7593">
        <v>1603920</v>
      </c>
      <c r="B7593">
        <v>802225</v>
      </c>
      <c r="C7593">
        <v>25.187317709842201</v>
      </c>
      <c r="D7593">
        <v>39.912177884959704</v>
      </c>
      <c r="E7593" s="68" t="s">
        <v>519</v>
      </c>
      <c r="F7593" s="8">
        <f>INDEX(Δεδομένα!$P:$P,MATCH('2020'!E7593,Δεδομένα!$O:$O,0))</f>
        <v>200</v>
      </c>
      <c r="G7593" s="6" t="s">
        <v>495</v>
      </c>
      <c r="H7593" s="2" t="str">
        <f>INDEX(Δεδομένα!B$1:B$51,MATCH('2020'!G7593,Δεδομένα!A$1:A$51,0))</f>
        <v>ΒΟΡΕΙΟΥ ΑΙΓΑΙΟΥ</v>
      </c>
      <c r="I7593" s="8">
        <f>INDEX(Δεδομένα!E$1:E$13,MATCH('2020'!H7593,Δεδομένα!D$1:D$13,0))</f>
        <v>11</v>
      </c>
      <c r="J7593" s="1">
        <v>44139</v>
      </c>
      <c r="K7593" s="6" t="s">
        <v>653</v>
      </c>
      <c r="L7593" s="36" t="str">
        <f t="shared" si="472"/>
        <v>04/11/2020 16:39</v>
      </c>
      <c r="M7593" s="1">
        <v>44139</v>
      </c>
      <c r="N7593" s="6" t="s">
        <v>207</v>
      </c>
      <c r="O7593" s="36" t="str">
        <f t="shared" si="473"/>
        <v>04/11/2020 18:00</v>
      </c>
      <c r="P7593" s="46">
        <f t="shared" si="474"/>
        <v>5.6250000001455192E-2</v>
      </c>
      <c r="Q7593" s="48">
        <v>0</v>
      </c>
      <c r="R7593" s="47">
        <f t="shared" si="475"/>
        <v>81.000000002095476</v>
      </c>
      <c r="S7593" s="6" t="s">
        <v>44</v>
      </c>
      <c r="T7593" s="6" t="s">
        <v>521</v>
      </c>
      <c r="U7593" s="6" t="s">
        <v>6333</v>
      </c>
      <c r="V7593" s="6" t="s">
        <v>6864</v>
      </c>
      <c r="W7593" s="7">
        <v>0</v>
      </c>
      <c r="X7593" s="7">
        <v>0</v>
      </c>
      <c r="Y7593" s="7">
        <v>0</v>
      </c>
      <c r="Z7593" s="7">
        <v>1.5</v>
      </c>
      <c r="AA7593" s="7">
        <v>0</v>
      </c>
      <c r="AB7593" s="7">
        <v>0</v>
      </c>
      <c r="AC7593" s="7">
        <v>0</v>
      </c>
      <c r="AD7593" s="7">
        <v>0</v>
      </c>
      <c r="AE7593">
        <v>3</v>
      </c>
      <c r="AF7593">
        <v>0</v>
      </c>
      <c r="AG7593">
        <v>0</v>
      </c>
      <c r="AH7593">
        <v>0</v>
      </c>
      <c r="AI7593">
        <v>0</v>
      </c>
      <c r="AJ7593">
        <v>2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</row>
    <row r="7594" spans="1:44" x14ac:dyDescent="0.25">
      <c r="A7594">
        <v>1624970</v>
      </c>
      <c r="B7594">
        <v>802258</v>
      </c>
      <c r="C7594">
        <v>26.1037244899637</v>
      </c>
      <c r="D7594">
        <v>39.307461587529602</v>
      </c>
      <c r="E7594" s="68" t="s">
        <v>506</v>
      </c>
      <c r="F7594" s="8">
        <f>INDEX(Δεδομένα!$P:$P,MATCH('2020'!E7594,Δεδομένα!$O:$O,0))</f>
        <v>197</v>
      </c>
      <c r="G7594" s="6" t="s">
        <v>495</v>
      </c>
      <c r="H7594" s="2" t="str">
        <f>INDEX(Δεδομένα!B$1:B$51,MATCH('2020'!G7594,Δεδομένα!A$1:A$51,0))</f>
        <v>ΒΟΡΕΙΟΥ ΑΙΓΑΙΟΥ</v>
      </c>
      <c r="I7594" s="8">
        <f>INDEX(Δεδομένα!E$1:E$13,MATCH('2020'!H7594,Δεδομένα!D$1:D$13,0))</f>
        <v>11</v>
      </c>
      <c r="J7594" s="1">
        <v>44139</v>
      </c>
      <c r="K7594" s="6" t="s">
        <v>699</v>
      </c>
      <c r="L7594" s="36" t="str">
        <f t="shared" si="472"/>
        <v>04/11/2020 17:59</v>
      </c>
      <c r="M7594" s="1">
        <v>44139</v>
      </c>
      <c r="N7594" s="6" t="s">
        <v>3013</v>
      </c>
      <c r="O7594" s="36" t="str">
        <f t="shared" si="473"/>
        <v>04/11/2020 21:14</v>
      </c>
      <c r="P7594" s="46">
        <f t="shared" si="474"/>
        <v>0.13541666667151731</v>
      </c>
      <c r="Q7594" s="48">
        <v>0</v>
      </c>
      <c r="R7594" s="47">
        <f t="shared" si="475"/>
        <v>195.00000000698492</v>
      </c>
      <c r="S7594" s="6" t="s">
        <v>44</v>
      </c>
      <c r="T7594" s="6" t="s">
        <v>508</v>
      </c>
      <c r="U7594" s="6" t="s">
        <v>6374</v>
      </c>
      <c r="V7594" s="6" t="s">
        <v>7511</v>
      </c>
      <c r="W7594" s="7">
        <v>0</v>
      </c>
      <c r="X7594" s="7">
        <v>0</v>
      </c>
      <c r="Y7594" s="7">
        <v>0</v>
      </c>
      <c r="Z7594" s="7">
        <v>10</v>
      </c>
      <c r="AA7594" s="7">
        <v>0</v>
      </c>
      <c r="AB7594" s="7">
        <v>0</v>
      </c>
      <c r="AC7594" s="7">
        <v>0</v>
      </c>
      <c r="AD7594" s="7">
        <v>0</v>
      </c>
      <c r="AE7594">
        <v>2</v>
      </c>
      <c r="AF7594">
        <v>0</v>
      </c>
      <c r="AG7594">
        <v>0</v>
      </c>
      <c r="AH7594">
        <v>0</v>
      </c>
      <c r="AI7594">
        <v>0</v>
      </c>
      <c r="AJ7594">
        <v>1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  <c r="AQ7594">
        <v>0</v>
      </c>
      <c r="AR7594">
        <v>0</v>
      </c>
    </row>
    <row r="7595" spans="1:44" x14ac:dyDescent="0.25">
      <c r="A7595">
        <v>1603924</v>
      </c>
      <c r="B7595">
        <v>802274</v>
      </c>
      <c r="C7595">
        <v>25.1748317189024</v>
      </c>
      <c r="D7595">
        <v>39.858452487937697</v>
      </c>
      <c r="E7595" s="68" t="s">
        <v>519</v>
      </c>
      <c r="F7595" s="8">
        <f>INDEX(Δεδομένα!$P:$P,MATCH('2020'!E7595,Δεδομένα!$O:$O,0))</f>
        <v>200</v>
      </c>
      <c r="G7595" s="6" t="s">
        <v>495</v>
      </c>
      <c r="H7595" s="2" t="str">
        <f>INDEX(Δεδομένα!B$1:B$51,MATCH('2020'!G7595,Δεδομένα!A$1:A$51,0))</f>
        <v>ΒΟΡΕΙΟΥ ΑΙΓΑΙΟΥ</v>
      </c>
      <c r="I7595" s="8">
        <f>INDEX(Δεδομένα!E$1:E$13,MATCH('2020'!H7595,Δεδομένα!D$1:D$13,0))</f>
        <v>11</v>
      </c>
      <c r="J7595" s="1">
        <v>44139</v>
      </c>
      <c r="K7595" s="6" t="s">
        <v>86</v>
      </c>
      <c r="L7595" s="36" t="str">
        <f t="shared" si="472"/>
        <v>04/11/2020 18:55</v>
      </c>
      <c r="M7595" s="1">
        <v>44139</v>
      </c>
      <c r="N7595" s="6" t="s">
        <v>107</v>
      </c>
      <c r="O7595" s="36" t="str">
        <f t="shared" si="473"/>
        <v>04/11/2020 20:20</v>
      </c>
      <c r="P7595" s="46">
        <f t="shared" si="474"/>
        <v>5.9027777773735579E-2</v>
      </c>
      <c r="Q7595" s="48">
        <v>0</v>
      </c>
      <c r="R7595" s="47">
        <f t="shared" si="475"/>
        <v>84.999999994179234</v>
      </c>
      <c r="S7595" s="6" t="s">
        <v>44</v>
      </c>
      <c r="T7595" s="6" t="s">
        <v>521</v>
      </c>
      <c r="U7595" s="6" t="s">
        <v>5892</v>
      </c>
      <c r="V7595" s="6" t="s">
        <v>5892</v>
      </c>
      <c r="W7595" s="7">
        <v>0</v>
      </c>
      <c r="X7595" s="7">
        <v>0</v>
      </c>
      <c r="Y7595" s="7">
        <v>0</v>
      </c>
      <c r="Z7595" s="7">
        <v>0</v>
      </c>
      <c r="AA7595" s="7">
        <v>5</v>
      </c>
      <c r="AB7595" s="7">
        <v>0</v>
      </c>
      <c r="AC7595" s="7">
        <v>0</v>
      </c>
      <c r="AD7595" s="7">
        <v>0</v>
      </c>
      <c r="AE7595">
        <v>2</v>
      </c>
      <c r="AF7595">
        <v>0</v>
      </c>
      <c r="AG7595">
        <v>0</v>
      </c>
      <c r="AH7595">
        <v>0</v>
      </c>
      <c r="AI7595">
        <v>0</v>
      </c>
      <c r="AJ7595">
        <v>1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  <c r="AQ7595">
        <v>0</v>
      </c>
      <c r="AR7595">
        <v>0</v>
      </c>
    </row>
    <row r="7596" spans="1:44" x14ac:dyDescent="0.25">
      <c r="A7596">
        <v>1616632</v>
      </c>
      <c r="B7596">
        <v>804720</v>
      </c>
      <c r="C7596">
        <v>21.699042288171</v>
      </c>
      <c r="D7596">
        <v>37.253523587334001</v>
      </c>
      <c r="E7596" s="68" t="s">
        <v>1693</v>
      </c>
      <c r="F7596" s="8">
        <f>INDEX(Δεδομένα!$P:$P,MATCH('2020'!E7596,Δεδομένα!$O:$O,0))</f>
        <v>146</v>
      </c>
      <c r="G7596" s="6" t="s">
        <v>841</v>
      </c>
      <c r="H7596" s="2" t="str">
        <f>INDEX(Δεδομένα!B$1:B$51,MATCH('2020'!G7596,Δεδομένα!A$1:A$51,0))</f>
        <v>ΠΕΛΛΟΠΟΝΗΣΟΥ</v>
      </c>
      <c r="I7596" s="8">
        <f>INDEX(Δεδομένα!E$1:E$13,MATCH('2020'!H7596,Δεδομένα!D$1:D$13,0))</f>
        <v>8</v>
      </c>
      <c r="J7596" s="1">
        <v>44139</v>
      </c>
      <c r="K7596" s="6" t="s">
        <v>1698</v>
      </c>
      <c r="L7596" s="36" t="str">
        <f t="shared" si="472"/>
        <v>04/11/2020 17:54</v>
      </c>
      <c r="M7596" s="1">
        <v>44139</v>
      </c>
      <c r="N7596" s="6" t="s">
        <v>157</v>
      </c>
      <c r="O7596" s="36" t="str">
        <f t="shared" si="473"/>
        <v>04/11/2020 18:10</v>
      </c>
      <c r="P7596" s="46">
        <f t="shared" si="474"/>
        <v>1.1111111110949423E-2</v>
      </c>
      <c r="Q7596" s="48">
        <v>0</v>
      </c>
      <c r="R7596" s="47">
        <f t="shared" si="475"/>
        <v>15.999999999767169</v>
      </c>
      <c r="S7596" s="6" t="s">
        <v>44</v>
      </c>
      <c r="T7596" s="6" t="s">
        <v>999</v>
      </c>
      <c r="U7596" s="6" t="s">
        <v>4216</v>
      </c>
      <c r="V7596" s="6" t="s">
        <v>4017</v>
      </c>
      <c r="W7596" s="7">
        <v>0</v>
      </c>
      <c r="X7596" s="7">
        <v>0</v>
      </c>
      <c r="Y7596" s="7">
        <v>0</v>
      </c>
      <c r="Z7596" s="7">
        <v>0</v>
      </c>
      <c r="AA7596" s="7">
        <v>0</v>
      </c>
      <c r="AB7596" s="7">
        <v>0.02</v>
      </c>
      <c r="AC7596" s="7">
        <v>0</v>
      </c>
      <c r="AD7596" s="7">
        <v>0</v>
      </c>
      <c r="AE7596">
        <v>4</v>
      </c>
      <c r="AF7596">
        <v>0</v>
      </c>
      <c r="AG7596">
        <v>0</v>
      </c>
      <c r="AH7596">
        <v>0</v>
      </c>
      <c r="AI7596">
        <v>0</v>
      </c>
      <c r="AJ7596">
        <v>2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  <c r="AQ7596">
        <v>0</v>
      </c>
      <c r="AR7596">
        <v>0</v>
      </c>
    </row>
    <row r="7597" spans="1:44" x14ac:dyDescent="0.25">
      <c r="A7597">
        <v>1603970</v>
      </c>
      <c r="B7597">
        <v>802260</v>
      </c>
      <c r="C7597">
        <v>22.088164701173199</v>
      </c>
      <c r="D7597">
        <v>40.960601871464299</v>
      </c>
      <c r="E7597" s="68" t="s">
        <v>952</v>
      </c>
      <c r="F7597" s="8">
        <f>INDEX(Δεδομένα!$P:$P,MATCH('2020'!E7597,Δεδομένα!$O:$O,0))</f>
        <v>62</v>
      </c>
      <c r="G7597" s="6" t="s">
        <v>874</v>
      </c>
      <c r="H7597" s="2" t="str">
        <f>INDEX(Δεδομένα!B$1:B$51,MATCH('2020'!G7597,Δεδομένα!A$1:A$51,0))</f>
        <v>ΚΕΝΤΡΙΚΗΣ ΜΑΚΕΔΟΝΙΑΣ</v>
      </c>
      <c r="I7597" s="8">
        <f>INDEX(Δεδομένα!E$1:E$13,MATCH('2020'!H7597,Δεδομένα!D$1:D$13,0))</f>
        <v>3</v>
      </c>
      <c r="J7597" s="1">
        <v>44139</v>
      </c>
      <c r="K7597" s="6" t="s">
        <v>49</v>
      </c>
      <c r="L7597" s="36" t="str">
        <f t="shared" si="472"/>
        <v>04/11/2020 12:40</v>
      </c>
      <c r="M7597" s="1">
        <v>44139</v>
      </c>
      <c r="N7597" s="6" t="s">
        <v>474</v>
      </c>
      <c r="O7597" s="36" t="str">
        <f t="shared" si="473"/>
        <v>04/11/2020 18:52</v>
      </c>
      <c r="P7597" s="46">
        <f t="shared" si="474"/>
        <v>0.25833333333139308</v>
      </c>
      <c r="Q7597" s="48">
        <v>0</v>
      </c>
      <c r="R7597" s="47">
        <f t="shared" si="475"/>
        <v>371.99999999720603</v>
      </c>
      <c r="S7597" s="6" t="s">
        <v>44</v>
      </c>
      <c r="T7597" s="6" t="s">
        <v>954</v>
      </c>
      <c r="U7597" s="6" t="s">
        <v>1274</v>
      </c>
      <c r="V7597" s="6" t="s">
        <v>3057</v>
      </c>
      <c r="W7597" s="7">
        <v>0</v>
      </c>
      <c r="X7597" s="7">
        <v>0</v>
      </c>
      <c r="Y7597" s="7">
        <v>0</v>
      </c>
      <c r="Z7597" s="7">
        <v>0</v>
      </c>
      <c r="AA7597" s="7">
        <v>0.05</v>
      </c>
      <c r="AB7597" s="7">
        <v>0</v>
      </c>
      <c r="AC7597" s="7">
        <v>0</v>
      </c>
      <c r="AD7597" s="7">
        <v>0</v>
      </c>
      <c r="AE7597">
        <v>2</v>
      </c>
      <c r="AF7597">
        <v>0</v>
      </c>
      <c r="AG7597">
        <v>0</v>
      </c>
      <c r="AH7597">
        <v>0</v>
      </c>
      <c r="AI7597">
        <v>0</v>
      </c>
      <c r="AJ7597">
        <v>1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  <c r="AQ7597">
        <v>0</v>
      </c>
      <c r="AR7597">
        <v>0</v>
      </c>
    </row>
    <row r="7598" spans="1:44" x14ac:dyDescent="0.25">
      <c r="A7598">
        <v>1603914</v>
      </c>
      <c r="B7598">
        <v>802297</v>
      </c>
      <c r="C7598">
        <v>22.183970713174201</v>
      </c>
      <c r="D7598">
        <v>40.7622165059975</v>
      </c>
      <c r="E7598" s="68" t="s">
        <v>1122</v>
      </c>
      <c r="F7598" s="8">
        <f>INDEX(Δεδομένα!$P:$P,MATCH('2020'!E7598,Δεδομένα!$O:$O,0))</f>
        <v>253</v>
      </c>
      <c r="G7598" s="6" t="s">
        <v>874</v>
      </c>
      <c r="H7598" s="2" t="str">
        <f>INDEX(Δεδομένα!B$1:B$51,MATCH('2020'!G7598,Δεδομένα!A$1:A$51,0))</f>
        <v>ΚΕΝΤΡΙΚΗΣ ΜΑΚΕΔΟΝΙΑΣ</v>
      </c>
      <c r="I7598" s="8">
        <f>INDEX(Δεδομένα!E$1:E$13,MATCH('2020'!H7598,Δεδομένα!D$1:D$13,0))</f>
        <v>3</v>
      </c>
      <c r="J7598" s="1">
        <v>44139</v>
      </c>
      <c r="K7598" s="6" t="s">
        <v>572</v>
      </c>
      <c r="L7598" s="36" t="str">
        <f t="shared" si="472"/>
        <v>04/11/2020 20:40</v>
      </c>
      <c r="M7598" s="1">
        <v>44139</v>
      </c>
      <c r="N7598" s="6" t="s">
        <v>4894</v>
      </c>
      <c r="O7598" s="36" t="str">
        <f t="shared" si="473"/>
        <v>04/11/2020 22:26</v>
      </c>
      <c r="P7598" s="46">
        <f t="shared" si="474"/>
        <v>7.3611111110949423E-2</v>
      </c>
      <c r="Q7598" s="48">
        <v>0</v>
      </c>
      <c r="R7598" s="47">
        <f t="shared" si="475"/>
        <v>105.99999999976717</v>
      </c>
      <c r="S7598" s="6" t="s">
        <v>44</v>
      </c>
      <c r="T7598" s="6" t="s">
        <v>1507</v>
      </c>
      <c r="U7598" s="6" t="s">
        <v>73</v>
      </c>
      <c r="V7598" s="6" t="s">
        <v>5534</v>
      </c>
      <c r="W7598" s="7">
        <v>0</v>
      </c>
      <c r="X7598" s="7">
        <v>0</v>
      </c>
      <c r="Y7598" s="7">
        <v>0</v>
      </c>
      <c r="Z7598" s="7">
        <v>0</v>
      </c>
      <c r="AA7598" s="7">
        <v>0.05</v>
      </c>
      <c r="AB7598" s="7">
        <v>0</v>
      </c>
      <c r="AC7598" s="7">
        <v>0</v>
      </c>
      <c r="AD7598" s="7">
        <v>0</v>
      </c>
      <c r="AE7598">
        <v>3</v>
      </c>
      <c r="AF7598">
        <v>0</v>
      </c>
      <c r="AG7598">
        <v>0</v>
      </c>
      <c r="AH7598">
        <v>0</v>
      </c>
      <c r="AI7598">
        <v>0</v>
      </c>
      <c r="AJ7598">
        <v>1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  <c r="AQ7598">
        <v>0</v>
      </c>
      <c r="AR7598">
        <v>0</v>
      </c>
    </row>
    <row r="7599" spans="1:44" x14ac:dyDescent="0.25">
      <c r="A7599">
        <v>1615258</v>
      </c>
      <c r="B7599">
        <v>802148</v>
      </c>
      <c r="C7599">
        <v>25.937934230564299</v>
      </c>
      <c r="D7599">
        <v>38.244523851477901</v>
      </c>
      <c r="E7599" s="68" t="s">
        <v>538</v>
      </c>
      <c r="F7599" s="8">
        <f>INDEX(Δεδομένα!$P:$P,MATCH('2020'!E7599,Δεδομένα!$O:$O,0))</f>
        <v>203</v>
      </c>
      <c r="G7599" s="6" t="s">
        <v>525</v>
      </c>
      <c r="H7599" s="2" t="str">
        <f>INDEX(Δεδομένα!B$1:B$51,MATCH('2020'!G7599,Δεδομένα!A$1:A$51,0))</f>
        <v>ΒΟΡΕΙΟΥ ΑΙΓΑΙΟΥ</v>
      </c>
      <c r="I7599" s="8">
        <f>INDEX(Δεδομένα!E$1:E$13,MATCH('2020'!H7599,Δεδομένα!D$1:D$13,0))</f>
        <v>11</v>
      </c>
      <c r="J7599" s="1">
        <v>44139</v>
      </c>
      <c r="K7599" s="6" t="s">
        <v>82</v>
      </c>
      <c r="L7599" s="36" t="str">
        <f t="shared" si="472"/>
        <v>04/11/2020 12:04</v>
      </c>
      <c r="M7599" s="1">
        <v>44139</v>
      </c>
      <c r="N7599" s="6" t="s">
        <v>277</v>
      </c>
      <c r="O7599" s="36" t="str">
        <f t="shared" si="473"/>
        <v>04/11/2020 14:55</v>
      </c>
      <c r="P7599" s="46">
        <f t="shared" si="474"/>
        <v>0.11875000000145519</v>
      </c>
      <c r="Q7599" s="48">
        <v>0</v>
      </c>
      <c r="R7599" s="47">
        <f t="shared" si="475"/>
        <v>171.00000000209548</v>
      </c>
      <c r="S7599" s="6" t="s">
        <v>44</v>
      </c>
      <c r="T7599" s="6" t="s">
        <v>527</v>
      </c>
      <c r="U7599" s="6" t="s">
        <v>44</v>
      </c>
      <c r="V7599" s="6" t="s">
        <v>7600</v>
      </c>
      <c r="W7599" s="7">
        <v>0</v>
      </c>
      <c r="X7599" s="7">
        <v>0</v>
      </c>
      <c r="Y7599" s="7">
        <v>0</v>
      </c>
      <c r="Z7599" s="7">
        <v>0</v>
      </c>
      <c r="AA7599" s="7">
        <v>0</v>
      </c>
      <c r="AB7599" s="7">
        <v>0.13</v>
      </c>
      <c r="AC7599" s="7">
        <v>0</v>
      </c>
      <c r="AD7599" s="7">
        <v>0</v>
      </c>
      <c r="AE7599">
        <v>3</v>
      </c>
      <c r="AF7599">
        <v>0</v>
      </c>
      <c r="AG7599">
        <v>4</v>
      </c>
      <c r="AH7599">
        <v>0</v>
      </c>
      <c r="AI7599">
        <v>0</v>
      </c>
      <c r="AJ7599">
        <v>1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  <c r="AQ7599">
        <v>0</v>
      </c>
      <c r="AR7599">
        <v>0</v>
      </c>
    </row>
    <row r="7600" spans="1:44" x14ac:dyDescent="0.25">
      <c r="A7600">
        <v>1615273</v>
      </c>
      <c r="B7600">
        <v>802160</v>
      </c>
      <c r="C7600">
        <v>25.972157877907499</v>
      </c>
      <c r="D7600">
        <v>38.228876868824401</v>
      </c>
      <c r="E7600" s="68" t="s">
        <v>1661</v>
      </c>
      <c r="F7600" s="8">
        <f>INDEX(Δεδομένα!$P:$P,MATCH('2020'!E7600,Δεδομένα!$O:$O,0))</f>
        <v>201</v>
      </c>
      <c r="G7600" s="6" t="s">
        <v>525</v>
      </c>
      <c r="H7600" s="2" t="str">
        <f>INDEX(Δεδομένα!B$1:B$51,MATCH('2020'!G7600,Δεδομένα!A$1:A$51,0))</f>
        <v>ΒΟΡΕΙΟΥ ΑΙΓΑΙΟΥ</v>
      </c>
      <c r="I7600" s="8">
        <f>INDEX(Δεδομένα!E$1:E$13,MATCH('2020'!H7600,Δεδομένα!D$1:D$13,0))</f>
        <v>11</v>
      </c>
      <c r="J7600" s="1">
        <v>44139</v>
      </c>
      <c r="K7600" s="6" t="s">
        <v>662</v>
      </c>
      <c r="L7600" s="36" t="str">
        <f t="shared" si="472"/>
        <v>04/11/2020 12:30</v>
      </c>
      <c r="M7600" s="1">
        <v>44139</v>
      </c>
      <c r="N7600" s="6" t="s">
        <v>157</v>
      </c>
      <c r="O7600" s="36" t="str">
        <f t="shared" si="473"/>
        <v>04/11/2020 18:10</v>
      </c>
      <c r="P7600" s="46">
        <f t="shared" si="474"/>
        <v>0.23611111110949423</v>
      </c>
      <c r="Q7600" s="48">
        <v>0</v>
      </c>
      <c r="R7600" s="47">
        <f t="shared" si="475"/>
        <v>339.99999999767169</v>
      </c>
      <c r="S7600" s="6" t="s">
        <v>44</v>
      </c>
      <c r="T7600" s="6" t="s">
        <v>527</v>
      </c>
      <c r="U7600" s="6" t="s">
        <v>44</v>
      </c>
      <c r="V7600" s="6" t="s">
        <v>7602</v>
      </c>
      <c r="W7600" s="7">
        <v>0</v>
      </c>
      <c r="X7600" s="7">
        <v>0</v>
      </c>
      <c r="Y7600" s="7">
        <v>0</v>
      </c>
      <c r="Z7600" s="7">
        <v>0</v>
      </c>
      <c r="AA7600" s="7">
        <v>0</v>
      </c>
      <c r="AB7600" s="7">
        <v>15</v>
      </c>
      <c r="AC7600" s="7">
        <v>0</v>
      </c>
      <c r="AD7600" s="7">
        <v>0</v>
      </c>
      <c r="AE7600">
        <v>16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  <c r="AQ7600">
        <v>0</v>
      </c>
      <c r="AR7600">
        <v>0</v>
      </c>
    </row>
    <row r="7601" spans="1:44" x14ac:dyDescent="0.25">
      <c r="A7601">
        <v>1604877</v>
      </c>
      <c r="B7601">
        <v>802481</v>
      </c>
      <c r="C7601">
        <v>22.3787619192973</v>
      </c>
      <c r="D7601">
        <v>37.4248360697351</v>
      </c>
      <c r="E7601" s="68" t="s">
        <v>1893</v>
      </c>
      <c r="F7601" s="8">
        <f>INDEX(Δεδομένα!$P:$P,MATCH('2020'!E7601,Δεδομένα!$O:$O,0))</f>
        <v>137</v>
      </c>
      <c r="G7601" s="6" t="s">
        <v>932</v>
      </c>
      <c r="H7601" s="2" t="str">
        <f>INDEX(Δεδομένα!B$1:B$51,MATCH('2020'!G7601,Δεδομένα!A$1:A$51,0))</f>
        <v>ΠΕΛΛΟΠΟΝΗΣΟΥ</v>
      </c>
      <c r="I7601" s="8">
        <f>INDEX(Δεδομένα!E$1:E$13,MATCH('2020'!H7601,Δεδομένα!D$1:D$13,0))</f>
        <v>8</v>
      </c>
      <c r="J7601" s="1">
        <v>44140</v>
      </c>
      <c r="K7601" s="6" t="s">
        <v>445</v>
      </c>
      <c r="L7601" s="36" t="str">
        <f t="shared" si="472"/>
        <v>05/11/2020 18:19</v>
      </c>
      <c r="M7601" s="1">
        <v>44140</v>
      </c>
      <c r="N7601" s="6" t="s">
        <v>2869</v>
      </c>
      <c r="O7601" s="36" t="str">
        <f t="shared" si="473"/>
        <v>05/11/2020 19:34</v>
      </c>
      <c r="P7601" s="46">
        <f t="shared" si="474"/>
        <v>5.2083333335758653E-2</v>
      </c>
      <c r="Q7601" s="48">
        <v>0</v>
      </c>
      <c r="R7601" s="47">
        <f t="shared" si="475"/>
        <v>75.00000000349246</v>
      </c>
      <c r="S7601" s="6" t="s">
        <v>44</v>
      </c>
      <c r="T7601" s="6" t="s">
        <v>1894</v>
      </c>
      <c r="U7601" s="6" t="s">
        <v>44</v>
      </c>
      <c r="V7601" s="6" t="s">
        <v>7629</v>
      </c>
      <c r="W7601" s="7">
        <v>0</v>
      </c>
      <c r="X7601" s="7">
        <v>0</v>
      </c>
      <c r="Y7601" s="7">
        <v>0</v>
      </c>
      <c r="Z7601" s="7">
        <v>0</v>
      </c>
      <c r="AA7601" s="7">
        <v>0</v>
      </c>
      <c r="AB7601" s="7">
        <v>1</v>
      </c>
      <c r="AC7601" s="7">
        <v>0</v>
      </c>
      <c r="AD7601" s="7">
        <v>0</v>
      </c>
      <c r="AE7601">
        <v>6</v>
      </c>
      <c r="AF7601">
        <v>0</v>
      </c>
      <c r="AG7601">
        <v>0</v>
      </c>
      <c r="AH7601">
        <v>0</v>
      </c>
      <c r="AI7601">
        <v>0</v>
      </c>
      <c r="AJ7601">
        <v>3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  <c r="AQ7601">
        <v>0</v>
      </c>
      <c r="AR7601">
        <v>0</v>
      </c>
    </row>
    <row r="7602" spans="1:44" x14ac:dyDescent="0.25">
      <c r="A7602">
        <v>1604209</v>
      </c>
      <c r="B7602">
        <v>802332</v>
      </c>
      <c r="C7602">
        <v>23.210105839192799</v>
      </c>
      <c r="D7602">
        <v>38.030977953897398</v>
      </c>
      <c r="E7602" s="68" t="s">
        <v>57</v>
      </c>
      <c r="F7602" s="8">
        <f>INDEX(Δεδομένα!$P:$P,MATCH('2020'!E7602,Δεδομένα!$O:$O,0))</f>
        <v>13</v>
      </c>
      <c r="G7602" s="6" t="s">
        <v>41</v>
      </c>
      <c r="H7602" s="2" t="str">
        <f>INDEX(Δεδομένα!B$1:B$51,MATCH('2020'!G7602,Δεδομένα!A$1:A$51,0))</f>
        <v>ΑΤΤΙΚΗΣ</v>
      </c>
      <c r="I7602" s="8">
        <f>INDEX(Δεδομένα!E$1:E$13,MATCH('2020'!H7602,Δεδομένα!D$1:D$13,0))</f>
        <v>1</v>
      </c>
      <c r="J7602" s="1">
        <v>44140</v>
      </c>
      <c r="K7602" s="6" t="s">
        <v>4765</v>
      </c>
      <c r="L7602" s="36" t="str">
        <f t="shared" si="472"/>
        <v>05/11/2020 05:50</v>
      </c>
      <c r="M7602" s="1">
        <v>44140</v>
      </c>
      <c r="N7602" s="6" t="s">
        <v>259</v>
      </c>
      <c r="O7602" s="36" t="str">
        <f t="shared" si="473"/>
        <v>05/11/2020 19:00</v>
      </c>
      <c r="P7602" s="46">
        <f t="shared" si="474"/>
        <v>0.54861111110949423</v>
      </c>
      <c r="Q7602" s="48">
        <v>0</v>
      </c>
      <c r="R7602" s="47">
        <f t="shared" si="475"/>
        <v>789.99999999767169</v>
      </c>
      <c r="S7602" s="6" t="s">
        <v>44</v>
      </c>
      <c r="T7602" s="6" t="s">
        <v>60</v>
      </c>
      <c r="U7602" s="6" t="s">
        <v>44</v>
      </c>
      <c r="V7602" s="6" t="s">
        <v>7623</v>
      </c>
      <c r="W7602" s="7">
        <v>0</v>
      </c>
      <c r="X7602" s="7">
        <v>30</v>
      </c>
      <c r="Y7602" s="7">
        <v>0</v>
      </c>
      <c r="Z7602" s="7">
        <v>0</v>
      </c>
      <c r="AA7602" s="7">
        <v>0</v>
      </c>
      <c r="AB7602" s="7">
        <v>0</v>
      </c>
      <c r="AC7602" s="7">
        <v>0</v>
      </c>
      <c r="AD7602" s="7">
        <v>0</v>
      </c>
      <c r="AE7602">
        <v>20</v>
      </c>
      <c r="AF7602">
        <v>0</v>
      </c>
      <c r="AG7602">
        <v>0</v>
      </c>
      <c r="AH7602">
        <v>0</v>
      </c>
      <c r="AI7602">
        <v>0</v>
      </c>
      <c r="AJ7602">
        <v>10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2</v>
      </c>
      <c r="AQ7602">
        <v>0</v>
      </c>
      <c r="AR7602">
        <v>0</v>
      </c>
    </row>
    <row r="7603" spans="1:44" x14ac:dyDescent="0.25">
      <c r="A7603">
        <v>1615253</v>
      </c>
      <c r="B7603">
        <v>802362</v>
      </c>
      <c r="C7603">
        <v>22.128852894678101</v>
      </c>
      <c r="D7603">
        <v>38.226651485421797</v>
      </c>
      <c r="E7603" s="68" t="s">
        <v>313</v>
      </c>
      <c r="F7603" s="8">
        <f>INDEX(Δεδομένα!$P:$P,MATCH('2020'!E7603,Δεδομένα!$O:$O,0))</f>
        <v>124</v>
      </c>
      <c r="G7603" s="6" t="s">
        <v>303</v>
      </c>
      <c r="H7603" s="2" t="str">
        <f>INDEX(Δεδομένα!B$1:B$51,MATCH('2020'!G7603,Δεδομένα!A$1:A$51,0))</f>
        <v>ΔΥΤΙΚΗΣ ΕΛΛΑΔΟΣ</v>
      </c>
      <c r="I7603" s="8">
        <f>INDEX(Δεδομένα!E$1:E$13,MATCH('2020'!H7603,Δεδομένα!D$1:D$13,0))</f>
        <v>7</v>
      </c>
      <c r="J7603" s="1">
        <v>44140</v>
      </c>
      <c r="K7603" s="6" t="s">
        <v>4177</v>
      </c>
      <c r="L7603" s="36" t="str">
        <f t="shared" si="472"/>
        <v>05/11/2020 09:55</v>
      </c>
      <c r="M7603" s="1">
        <v>44140</v>
      </c>
      <c r="N7603" s="6" t="s">
        <v>1541</v>
      </c>
      <c r="O7603" s="36" t="str">
        <f t="shared" si="473"/>
        <v>05/11/2020 10:15</v>
      </c>
      <c r="P7603" s="46">
        <f t="shared" si="474"/>
        <v>1.3888888890505768E-2</v>
      </c>
      <c r="Q7603" s="48">
        <v>0</v>
      </c>
      <c r="R7603" s="47">
        <f t="shared" si="475"/>
        <v>20.000000002328306</v>
      </c>
      <c r="S7603" s="6" t="s">
        <v>44</v>
      </c>
      <c r="T7603" s="6" t="s">
        <v>316</v>
      </c>
      <c r="U7603" s="6" t="s">
        <v>44</v>
      </c>
      <c r="V7603" s="6" t="s">
        <v>322</v>
      </c>
      <c r="W7603" s="7">
        <v>0</v>
      </c>
      <c r="X7603" s="7">
        <v>0</v>
      </c>
      <c r="Y7603" s="7">
        <v>0</v>
      </c>
      <c r="Z7603" s="7">
        <v>0</v>
      </c>
      <c r="AA7603" s="7">
        <v>0.03</v>
      </c>
      <c r="AB7603" s="7">
        <v>0</v>
      </c>
      <c r="AC7603" s="7">
        <v>0</v>
      </c>
      <c r="AD7603" s="7">
        <v>0</v>
      </c>
      <c r="AE7603">
        <v>2</v>
      </c>
      <c r="AF7603">
        <v>0</v>
      </c>
      <c r="AG7603">
        <v>0</v>
      </c>
      <c r="AH7603">
        <v>0</v>
      </c>
      <c r="AI7603">
        <v>0</v>
      </c>
      <c r="AJ7603">
        <v>1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  <c r="AQ7603">
        <v>0</v>
      </c>
      <c r="AR7603">
        <v>0</v>
      </c>
    </row>
    <row r="7604" spans="1:44" x14ac:dyDescent="0.25">
      <c r="A7604">
        <v>1604927</v>
      </c>
      <c r="B7604">
        <v>802419</v>
      </c>
      <c r="C7604">
        <v>21.381906452656299</v>
      </c>
      <c r="D7604">
        <v>38.061548548118402</v>
      </c>
      <c r="E7604" s="68" t="s">
        <v>900</v>
      </c>
      <c r="F7604" s="8">
        <f>INDEX(Δεδομένα!$P:$P,MATCH('2020'!E7604,Δεδομένα!$O:$O,0))</f>
        <v>136</v>
      </c>
      <c r="G7604" s="6" t="s">
        <v>303</v>
      </c>
      <c r="H7604" s="2" t="str">
        <f>INDEX(Δεδομένα!B$1:B$51,MATCH('2020'!G7604,Δεδομένα!A$1:A$51,0))</f>
        <v>ΔΥΤΙΚΗΣ ΕΛΛΑΔΟΣ</v>
      </c>
      <c r="I7604" s="8">
        <f>INDEX(Δεδομένα!E$1:E$13,MATCH('2020'!H7604,Δεδομένα!D$1:D$13,0))</f>
        <v>7</v>
      </c>
      <c r="J7604" s="1">
        <v>44140</v>
      </c>
      <c r="K7604" s="6" t="s">
        <v>529</v>
      </c>
      <c r="L7604" s="36" t="str">
        <f t="shared" si="472"/>
        <v>05/11/2020 13:35</v>
      </c>
      <c r="M7604" s="1">
        <v>44140</v>
      </c>
      <c r="N7604" s="6" t="s">
        <v>362</v>
      </c>
      <c r="O7604" s="36" t="str">
        <f t="shared" si="473"/>
        <v>05/11/2020 14:00</v>
      </c>
      <c r="P7604" s="46">
        <f t="shared" si="474"/>
        <v>1.7361111116770189E-2</v>
      </c>
      <c r="Q7604" s="48">
        <v>0</v>
      </c>
      <c r="R7604" s="47">
        <f t="shared" si="475"/>
        <v>25.000000008149073</v>
      </c>
      <c r="S7604" s="6" t="s">
        <v>44</v>
      </c>
      <c r="T7604" s="6" t="s">
        <v>993</v>
      </c>
      <c r="U7604" s="6" t="s">
        <v>3316</v>
      </c>
      <c r="V7604" s="6" t="s">
        <v>2590</v>
      </c>
      <c r="W7604" s="7">
        <v>0</v>
      </c>
      <c r="X7604" s="7">
        <v>0</v>
      </c>
      <c r="Y7604" s="7">
        <v>0</v>
      </c>
      <c r="Z7604" s="7">
        <v>0</v>
      </c>
      <c r="AA7604" s="7">
        <v>1</v>
      </c>
      <c r="AB7604" s="7">
        <v>0</v>
      </c>
      <c r="AC7604" s="7">
        <v>0</v>
      </c>
      <c r="AD7604" s="7">
        <v>0</v>
      </c>
      <c r="AE7604">
        <v>4</v>
      </c>
      <c r="AF7604">
        <v>0</v>
      </c>
      <c r="AG7604">
        <v>0</v>
      </c>
      <c r="AH7604">
        <v>0</v>
      </c>
      <c r="AI7604">
        <v>0</v>
      </c>
      <c r="AJ7604">
        <v>2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0</v>
      </c>
    </row>
    <row r="7605" spans="1:44" x14ac:dyDescent="0.25">
      <c r="A7605">
        <v>1604946</v>
      </c>
      <c r="B7605">
        <v>802485</v>
      </c>
      <c r="C7605">
        <v>21.3979251304306</v>
      </c>
      <c r="D7605">
        <v>38.139907216433897</v>
      </c>
      <c r="E7605" s="68" t="s">
        <v>900</v>
      </c>
      <c r="F7605" s="8">
        <f>INDEX(Δεδομένα!$P:$P,MATCH('2020'!E7605,Δεδομένα!$O:$O,0))</f>
        <v>136</v>
      </c>
      <c r="G7605" s="6" t="s">
        <v>303</v>
      </c>
      <c r="H7605" s="2" t="str">
        <f>INDEX(Δεδομένα!B$1:B$51,MATCH('2020'!G7605,Δεδομένα!A$1:A$51,0))</f>
        <v>ΔΥΤΙΚΗΣ ΕΛΛΑΔΟΣ</v>
      </c>
      <c r="I7605" s="8">
        <f>INDEX(Δεδομένα!E$1:E$13,MATCH('2020'!H7605,Δεδομένα!D$1:D$13,0))</f>
        <v>7</v>
      </c>
      <c r="J7605" s="1">
        <v>44140</v>
      </c>
      <c r="K7605" s="6" t="s">
        <v>209</v>
      </c>
      <c r="L7605" s="36" t="str">
        <f t="shared" si="472"/>
        <v>05/11/2020 18:30</v>
      </c>
      <c r="M7605" s="1">
        <v>44140</v>
      </c>
      <c r="N7605" s="6" t="s">
        <v>79</v>
      </c>
      <c r="O7605" s="36" t="str">
        <f t="shared" si="473"/>
        <v>05/11/2020 21:15</v>
      </c>
      <c r="P7605" s="46">
        <f t="shared" si="474"/>
        <v>0.11458333332848269</v>
      </c>
      <c r="Q7605" s="48">
        <v>0</v>
      </c>
      <c r="R7605" s="47">
        <f t="shared" si="475"/>
        <v>164.99999999301508</v>
      </c>
      <c r="S7605" s="6" t="s">
        <v>44</v>
      </c>
      <c r="T7605" s="6" t="s">
        <v>993</v>
      </c>
      <c r="U7605" s="6" t="s">
        <v>3316</v>
      </c>
      <c r="V7605" s="6" t="s">
        <v>3316</v>
      </c>
      <c r="W7605" s="7">
        <v>0</v>
      </c>
      <c r="X7605" s="7">
        <v>0</v>
      </c>
      <c r="Y7605" s="7">
        <v>0</v>
      </c>
      <c r="Z7605" s="7">
        <v>0</v>
      </c>
      <c r="AA7605" s="7">
        <v>1</v>
      </c>
      <c r="AB7605" s="7">
        <v>0</v>
      </c>
      <c r="AC7605" s="7">
        <v>0</v>
      </c>
      <c r="AD7605" s="7">
        <v>0</v>
      </c>
      <c r="AE7605">
        <v>7</v>
      </c>
      <c r="AF7605">
        <v>0</v>
      </c>
      <c r="AG7605">
        <v>0</v>
      </c>
      <c r="AH7605">
        <v>0</v>
      </c>
      <c r="AI7605">
        <v>0</v>
      </c>
      <c r="AJ7605">
        <v>2</v>
      </c>
      <c r="AK7605">
        <v>2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</row>
    <row r="7606" spans="1:44" x14ac:dyDescent="0.25">
      <c r="A7606">
        <v>1608034</v>
      </c>
      <c r="B7606">
        <v>802479</v>
      </c>
      <c r="C7606">
        <v>24.0715698697155</v>
      </c>
      <c r="D7606">
        <v>41.048461314038398</v>
      </c>
      <c r="E7606" s="68" t="s">
        <v>109</v>
      </c>
      <c r="F7606" s="8">
        <f>INDEX(Δεδομένα!$P:$P,MATCH('2020'!E7606,Δεδομένα!$O:$O,0))</f>
        <v>27</v>
      </c>
      <c r="G7606" s="6" t="s">
        <v>110</v>
      </c>
      <c r="H7606" s="2" t="str">
        <f>INDEX(Δεδομένα!B$1:B$51,MATCH('2020'!G7606,Δεδομένα!A$1:A$51,0))</f>
        <v>ΑΝΑΤΟΛΙΚΗΣ ΜΑΚΕΔΟΝΙΑΣ ΚΑΙ ΘΡΑΚΗΣ</v>
      </c>
      <c r="I7606" s="8">
        <f>INDEX(Δεδομένα!E$1:E$13,MATCH('2020'!H7606,Δεδομένα!D$1:D$13,0))</f>
        <v>2</v>
      </c>
      <c r="J7606" s="1">
        <v>44140</v>
      </c>
      <c r="K7606" s="6" t="s">
        <v>310</v>
      </c>
      <c r="L7606" s="36" t="str">
        <f t="shared" si="472"/>
        <v>05/11/2020 18:15</v>
      </c>
      <c r="M7606" s="1">
        <v>44140</v>
      </c>
      <c r="N7606" s="6" t="s">
        <v>572</v>
      </c>
      <c r="O7606" s="36" t="str">
        <f t="shared" si="473"/>
        <v>05/11/2020 20:40</v>
      </c>
      <c r="P7606" s="46">
        <f t="shared" si="474"/>
        <v>0.10069444444525288</v>
      </c>
      <c r="Q7606" s="48">
        <v>0</v>
      </c>
      <c r="R7606" s="47">
        <f t="shared" si="475"/>
        <v>145.00000000116415</v>
      </c>
      <c r="S7606" s="6" t="s">
        <v>44</v>
      </c>
      <c r="T7606" s="6" t="s">
        <v>1930</v>
      </c>
      <c r="U7606" s="6" t="s">
        <v>44</v>
      </c>
      <c r="V7606" s="6" t="s">
        <v>7080</v>
      </c>
      <c r="W7606" s="7">
        <v>0</v>
      </c>
      <c r="X7606" s="7">
        <v>0</v>
      </c>
      <c r="Y7606" s="7">
        <v>0</v>
      </c>
      <c r="Z7606" s="7">
        <v>0</v>
      </c>
      <c r="AA7606" s="7">
        <v>0.5</v>
      </c>
      <c r="AB7606" s="7">
        <v>0</v>
      </c>
      <c r="AC7606" s="7">
        <v>0</v>
      </c>
      <c r="AD7606" s="7">
        <v>0</v>
      </c>
      <c r="AE7606">
        <v>2</v>
      </c>
      <c r="AF7606">
        <v>0</v>
      </c>
      <c r="AG7606">
        <v>0</v>
      </c>
      <c r="AH7606">
        <v>0</v>
      </c>
      <c r="AI7606">
        <v>0</v>
      </c>
      <c r="AJ7606">
        <v>1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</row>
    <row r="7607" spans="1:44" x14ac:dyDescent="0.25">
      <c r="A7607">
        <v>1604410</v>
      </c>
      <c r="B7607">
        <v>802396</v>
      </c>
      <c r="C7607">
        <v>25.871216685445098</v>
      </c>
      <c r="D7607">
        <v>40.863417498696201</v>
      </c>
      <c r="E7607" s="68" t="s">
        <v>147</v>
      </c>
      <c r="F7607" s="8">
        <f>INDEX(Δεδομένα!$P:$P,MATCH('2020'!E7607,Δεδομένα!$O:$O,0))</f>
        <v>33</v>
      </c>
      <c r="G7607" s="6" t="s">
        <v>148</v>
      </c>
      <c r="H7607" s="2" t="str">
        <f>INDEX(Δεδομένα!B$1:B$51,MATCH('2020'!G7607,Δεδομένα!A$1:A$51,0))</f>
        <v>ΑΝΑΤΟΛΙΚΗΣ ΜΑΚΕΔΟΝΙΑΣ ΚΑΙ ΘΡΑΚΗΣ</v>
      </c>
      <c r="I7607" s="8">
        <f>INDEX(Δεδομένα!E$1:E$13,MATCH('2020'!H7607,Δεδομένα!D$1:D$13,0))</f>
        <v>2</v>
      </c>
      <c r="J7607" s="1">
        <v>44140</v>
      </c>
      <c r="K7607" s="6" t="s">
        <v>611</v>
      </c>
      <c r="L7607" s="36" t="str">
        <f t="shared" si="472"/>
        <v>05/11/2020 12:15</v>
      </c>
      <c r="M7607" s="1">
        <v>44140</v>
      </c>
      <c r="N7607" s="6" t="s">
        <v>1466</v>
      </c>
      <c r="O7607" s="36" t="str">
        <f t="shared" si="473"/>
        <v>05/11/2020 12:32</v>
      </c>
      <c r="P7607" s="46">
        <f t="shared" si="474"/>
        <v>1.1805555557657499E-2</v>
      </c>
      <c r="Q7607" s="48">
        <v>0</v>
      </c>
      <c r="R7607" s="47">
        <f t="shared" si="475"/>
        <v>17.000000003026798</v>
      </c>
      <c r="S7607" s="6" t="s">
        <v>44</v>
      </c>
      <c r="T7607" s="6" t="s">
        <v>150</v>
      </c>
      <c r="U7607" s="6" t="s">
        <v>44</v>
      </c>
      <c r="V7607" s="6" t="s">
        <v>7627</v>
      </c>
      <c r="W7607" s="7">
        <v>0</v>
      </c>
      <c r="X7607" s="7">
        <v>0</v>
      </c>
      <c r="Y7607" s="7">
        <v>0</v>
      </c>
      <c r="Z7607" s="7">
        <v>0</v>
      </c>
      <c r="AA7607" s="7">
        <v>0</v>
      </c>
      <c r="AB7607" s="7">
        <v>0</v>
      </c>
      <c r="AC7607" s="7">
        <v>1</v>
      </c>
      <c r="AD7607" s="7">
        <v>0</v>
      </c>
      <c r="AE7607">
        <v>2</v>
      </c>
      <c r="AF7607">
        <v>0</v>
      </c>
      <c r="AG7607">
        <v>0</v>
      </c>
      <c r="AH7607">
        <v>0</v>
      </c>
      <c r="AI7607">
        <v>0</v>
      </c>
      <c r="AJ7607">
        <v>1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</row>
    <row r="7608" spans="1:44" x14ac:dyDescent="0.25">
      <c r="A7608">
        <v>1604190</v>
      </c>
      <c r="B7608">
        <v>802476</v>
      </c>
      <c r="C7608">
        <v>26.506803146479701</v>
      </c>
      <c r="D7608">
        <v>41.503929814819202</v>
      </c>
      <c r="E7608" s="68" t="s">
        <v>1115</v>
      </c>
      <c r="F7608" s="8">
        <f>INDEX(Δεδομένα!$P:$P,MATCH('2020'!E7608,Δεδομένα!$O:$O,0))</f>
        <v>35</v>
      </c>
      <c r="G7608" s="6" t="s">
        <v>148</v>
      </c>
      <c r="H7608" s="2" t="str">
        <f>INDEX(Δεδομένα!B$1:B$51,MATCH('2020'!G7608,Δεδομένα!A$1:A$51,0))</f>
        <v>ΑΝΑΤΟΛΙΚΗΣ ΜΑΚΕΔΟΝΙΑΣ ΚΑΙ ΘΡΑΚΗΣ</v>
      </c>
      <c r="I7608" s="8">
        <f>INDEX(Δεδομένα!E$1:E$13,MATCH('2020'!H7608,Δεδομένα!D$1:D$13,0))</f>
        <v>2</v>
      </c>
      <c r="J7608" s="1">
        <v>44140</v>
      </c>
      <c r="K7608" s="6" t="s">
        <v>2605</v>
      </c>
      <c r="L7608" s="36" t="str">
        <f t="shared" si="472"/>
        <v>05/11/2020 18:03</v>
      </c>
      <c r="M7608" s="1">
        <v>44140</v>
      </c>
      <c r="N7608" s="6" t="s">
        <v>556</v>
      </c>
      <c r="O7608" s="36" t="str">
        <f t="shared" si="473"/>
        <v>05/11/2020 18:31</v>
      </c>
      <c r="P7608" s="46">
        <f t="shared" si="474"/>
        <v>1.9444444442342501E-2</v>
      </c>
      <c r="Q7608" s="48">
        <v>0</v>
      </c>
      <c r="R7608" s="47">
        <f t="shared" si="475"/>
        <v>27.999999996973202</v>
      </c>
      <c r="S7608" s="6" t="s">
        <v>44</v>
      </c>
      <c r="T7608" s="6" t="s">
        <v>1119</v>
      </c>
      <c r="U7608" s="6" t="s">
        <v>1120</v>
      </c>
      <c r="V7608" s="6" t="s">
        <v>1121</v>
      </c>
      <c r="W7608" s="7">
        <v>0</v>
      </c>
      <c r="X7608" s="7">
        <v>0</v>
      </c>
      <c r="Y7608" s="7">
        <v>0</v>
      </c>
      <c r="Z7608" s="7">
        <v>0</v>
      </c>
      <c r="AA7608" s="7">
        <v>0</v>
      </c>
      <c r="AB7608" s="7">
        <v>0</v>
      </c>
      <c r="AC7608" s="7">
        <v>15</v>
      </c>
      <c r="AD7608" s="7">
        <v>0</v>
      </c>
      <c r="AE7608">
        <v>2</v>
      </c>
      <c r="AF7608">
        <v>0</v>
      </c>
      <c r="AG7608">
        <v>0</v>
      </c>
      <c r="AH7608">
        <v>0</v>
      </c>
      <c r="AI7608">
        <v>0</v>
      </c>
      <c r="AJ7608">
        <v>1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</row>
    <row r="7609" spans="1:44" x14ac:dyDescent="0.25">
      <c r="A7609">
        <v>1604411</v>
      </c>
      <c r="B7609">
        <v>802528</v>
      </c>
      <c r="C7609">
        <v>25.853372313946799</v>
      </c>
      <c r="D7609">
        <v>40.863311431947402</v>
      </c>
      <c r="E7609" s="68" t="s">
        <v>147</v>
      </c>
      <c r="F7609" s="8">
        <f>INDEX(Δεδομένα!$P:$P,MATCH('2020'!E7609,Δεδομένα!$O:$O,0))</f>
        <v>33</v>
      </c>
      <c r="G7609" s="6" t="s">
        <v>148</v>
      </c>
      <c r="H7609" s="2" t="str">
        <f>INDEX(Δεδομένα!B$1:B$51,MATCH('2020'!G7609,Δεδομένα!A$1:A$51,0))</f>
        <v>ΑΝΑΤΟΛΙΚΗΣ ΜΑΚΕΔΟΝΙΑΣ ΚΑΙ ΘΡΑΚΗΣ</v>
      </c>
      <c r="I7609" s="8">
        <f>INDEX(Δεδομένα!E$1:E$13,MATCH('2020'!H7609,Δεδομένα!D$1:D$13,0))</f>
        <v>2</v>
      </c>
      <c r="J7609" s="1">
        <v>44140</v>
      </c>
      <c r="K7609" s="6" t="s">
        <v>1613</v>
      </c>
      <c r="L7609" s="36" t="str">
        <f t="shared" si="472"/>
        <v>05/11/2020 20:55</v>
      </c>
      <c r="M7609" s="1">
        <v>44140</v>
      </c>
      <c r="N7609" s="6" t="s">
        <v>2535</v>
      </c>
      <c r="O7609" s="36" t="str">
        <f t="shared" si="473"/>
        <v>05/11/2020 21:22</v>
      </c>
      <c r="P7609" s="46">
        <f t="shared" si="474"/>
        <v>1.8749999995634425E-2</v>
      </c>
      <c r="Q7609" s="48">
        <v>0</v>
      </c>
      <c r="R7609" s="47">
        <f t="shared" si="475"/>
        <v>26.999999993713573</v>
      </c>
      <c r="S7609" s="6" t="s">
        <v>44</v>
      </c>
      <c r="T7609" s="6" t="s">
        <v>150</v>
      </c>
      <c r="U7609" s="6" t="s">
        <v>44</v>
      </c>
      <c r="V7609" s="6" t="s">
        <v>2950</v>
      </c>
      <c r="W7609" s="7">
        <v>0</v>
      </c>
      <c r="X7609" s="7">
        <v>0</v>
      </c>
      <c r="Y7609" s="7">
        <v>0</v>
      </c>
      <c r="Z7609" s="7">
        <v>0</v>
      </c>
      <c r="AA7609" s="7">
        <v>0</v>
      </c>
      <c r="AB7609" s="7">
        <v>0</v>
      </c>
      <c r="AC7609" s="7">
        <v>0.3</v>
      </c>
      <c r="AD7609" s="7">
        <v>0</v>
      </c>
      <c r="AE7609">
        <v>2</v>
      </c>
      <c r="AF7609">
        <v>0</v>
      </c>
      <c r="AG7609">
        <v>0</v>
      </c>
      <c r="AH7609">
        <v>0</v>
      </c>
      <c r="AI7609">
        <v>0</v>
      </c>
      <c r="AJ7609">
        <v>1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</row>
    <row r="7610" spans="1:44" x14ac:dyDescent="0.25">
      <c r="A7610">
        <v>1604915</v>
      </c>
      <c r="B7610">
        <v>802401</v>
      </c>
      <c r="C7610">
        <v>21.425639952133398</v>
      </c>
      <c r="D7610">
        <v>38.0195150458729</v>
      </c>
      <c r="E7610" s="68" t="s">
        <v>900</v>
      </c>
      <c r="F7610" s="8">
        <f>INDEX(Δεδομένα!$P:$P,MATCH('2020'!E7610,Δεδομένα!$O:$O,0))</f>
        <v>136</v>
      </c>
      <c r="G7610" s="6" t="s">
        <v>357</v>
      </c>
      <c r="H7610" s="2" t="str">
        <f>INDEX(Δεδομένα!B$1:B$51,MATCH('2020'!G7610,Δεδομένα!A$1:A$51,0))</f>
        <v>ΔΥΤΙΚΗΣ ΕΛΛΑΔΟΣ</v>
      </c>
      <c r="I7610" s="8">
        <f>INDEX(Δεδομένα!E$1:E$13,MATCH('2020'!H7610,Δεδομένα!D$1:D$13,0))</f>
        <v>7</v>
      </c>
      <c r="J7610" s="1">
        <v>44140</v>
      </c>
      <c r="K7610" s="6" t="s">
        <v>662</v>
      </c>
      <c r="L7610" s="36" t="str">
        <f t="shared" si="472"/>
        <v>05/11/2020 12:30</v>
      </c>
      <c r="M7610" s="1">
        <v>44140</v>
      </c>
      <c r="N7610" s="6" t="s">
        <v>581</v>
      </c>
      <c r="O7610" s="36" t="str">
        <f t="shared" si="473"/>
        <v>05/11/2020 15:40</v>
      </c>
      <c r="P7610" s="46">
        <f t="shared" si="474"/>
        <v>0.13194444444525288</v>
      </c>
      <c r="Q7610" s="48">
        <v>0</v>
      </c>
      <c r="R7610" s="47">
        <f t="shared" si="475"/>
        <v>190.00000000116415</v>
      </c>
      <c r="S7610" s="6" t="s">
        <v>44</v>
      </c>
      <c r="T7610" s="6" t="s">
        <v>1058</v>
      </c>
      <c r="U7610" s="6" t="s">
        <v>3949</v>
      </c>
      <c r="V7610" s="6" t="s">
        <v>3949</v>
      </c>
      <c r="W7610" s="7">
        <v>0</v>
      </c>
      <c r="X7610" s="7">
        <v>0</v>
      </c>
      <c r="Y7610" s="7">
        <v>0</v>
      </c>
      <c r="Z7610" s="7">
        <v>0</v>
      </c>
      <c r="AA7610" s="7">
        <v>1</v>
      </c>
      <c r="AB7610" s="7">
        <v>0</v>
      </c>
      <c r="AC7610" s="7">
        <v>0</v>
      </c>
      <c r="AD7610" s="7">
        <v>0</v>
      </c>
      <c r="AE7610">
        <v>4</v>
      </c>
      <c r="AF7610">
        <v>0</v>
      </c>
      <c r="AG7610">
        <v>0</v>
      </c>
      <c r="AH7610">
        <v>0</v>
      </c>
      <c r="AI7610">
        <v>0</v>
      </c>
      <c r="AJ7610">
        <v>2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</row>
    <row r="7611" spans="1:44" x14ac:dyDescent="0.25">
      <c r="A7611">
        <v>1604933</v>
      </c>
      <c r="B7611">
        <v>802427</v>
      </c>
      <c r="C7611">
        <v>21.322946399028702</v>
      </c>
      <c r="D7611">
        <v>37.990225881512202</v>
      </c>
      <c r="E7611" s="68" t="s">
        <v>900</v>
      </c>
      <c r="F7611" s="8">
        <f>INDEX(Δεδομένα!$P:$P,MATCH('2020'!E7611,Δεδομένα!$O:$O,0))</f>
        <v>136</v>
      </c>
      <c r="G7611" s="6" t="s">
        <v>357</v>
      </c>
      <c r="H7611" s="2" t="str">
        <f>INDEX(Δεδομένα!B$1:B$51,MATCH('2020'!G7611,Δεδομένα!A$1:A$51,0))</f>
        <v>ΔΥΤΙΚΗΣ ΕΛΛΑΔΟΣ</v>
      </c>
      <c r="I7611" s="8">
        <f>INDEX(Δεδομένα!E$1:E$13,MATCH('2020'!H7611,Δεδομένα!D$1:D$13,0))</f>
        <v>7</v>
      </c>
      <c r="J7611" s="1">
        <v>44140</v>
      </c>
      <c r="K7611" s="6" t="s">
        <v>768</v>
      </c>
      <c r="L7611" s="36" t="str">
        <f t="shared" si="472"/>
        <v>05/11/2020 14:15</v>
      </c>
      <c r="M7611" s="1">
        <v>44140</v>
      </c>
      <c r="N7611" s="6" t="s">
        <v>280</v>
      </c>
      <c r="O7611" s="36" t="str">
        <f t="shared" si="473"/>
        <v>05/11/2020 15:25</v>
      </c>
      <c r="P7611" s="46">
        <f t="shared" si="474"/>
        <v>4.8611111109494232E-2</v>
      </c>
      <c r="Q7611" s="48">
        <v>0</v>
      </c>
      <c r="R7611" s="47">
        <f t="shared" si="475"/>
        <v>69.999999997671694</v>
      </c>
      <c r="S7611" s="6" t="s">
        <v>44</v>
      </c>
      <c r="T7611" s="6" t="s">
        <v>1058</v>
      </c>
      <c r="U7611" s="6" t="s">
        <v>3954</v>
      </c>
      <c r="V7611" s="6" t="s">
        <v>3954</v>
      </c>
      <c r="W7611" s="7">
        <v>0</v>
      </c>
      <c r="X7611" s="7">
        <v>0</v>
      </c>
      <c r="Y7611" s="7">
        <v>0</v>
      </c>
      <c r="Z7611" s="7">
        <v>0</v>
      </c>
      <c r="AA7611" s="7">
        <v>1</v>
      </c>
      <c r="AB7611" s="7">
        <v>0</v>
      </c>
      <c r="AC7611" s="7">
        <v>0</v>
      </c>
      <c r="AD7611" s="7">
        <v>0</v>
      </c>
      <c r="AE7611">
        <v>6</v>
      </c>
      <c r="AF7611">
        <v>0</v>
      </c>
      <c r="AG7611">
        <v>0</v>
      </c>
      <c r="AH7611">
        <v>0</v>
      </c>
      <c r="AI7611">
        <v>0</v>
      </c>
      <c r="AJ7611">
        <v>3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</row>
    <row r="7612" spans="1:44" x14ac:dyDescent="0.25">
      <c r="A7612">
        <v>1604282</v>
      </c>
      <c r="B7612">
        <v>802382</v>
      </c>
      <c r="C7612">
        <v>20.715751188491701</v>
      </c>
      <c r="D7612">
        <v>39.656287407378699</v>
      </c>
      <c r="E7612" s="68" t="s">
        <v>994</v>
      </c>
      <c r="F7612" s="8">
        <f>INDEX(Δεδομένα!$P:$P,MATCH('2020'!E7612,Δεδομένα!$O:$O,0))</f>
        <v>85</v>
      </c>
      <c r="G7612" s="6" t="s">
        <v>251</v>
      </c>
      <c r="H7612" s="2" t="str">
        <f>INDEX(Δεδομένα!B$1:B$51,MATCH('2020'!G7612,Δεδομένα!A$1:A$51,0))</f>
        <v>ΗΠΕΙΡΟΥ</v>
      </c>
      <c r="I7612" s="8">
        <f>INDEX(Δεδομένα!E$1:E$13,MATCH('2020'!H7612,Δεδομένα!D$1:D$13,0))</f>
        <v>5</v>
      </c>
      <c r="J7612" s="1">
        <v>44140</v>
      </c>
      <c r="K7612" s="6" t="s">
        <v>970</v>
      </c>
      <c r="L7612" s="36" t="str">
        <f t="shared" si="472"/>
        <v>05/11/2020 11:37</v>
      </c>
      <c r="M7612" s="1">
        <v>44140</v>
      </c>
      <c r="N7612" s="6" t="s">
        <v>1143</v>
      </c>
      <c r="O7612" s="36" t="str">
        <f t="shared" si="473"/>
        <v>05/11/2020 12:22</v>
      </c>
      <c r="P7612" s="46">
        <f t="shared" si="474"/>
        <v>3.125E-2</v>
      </c>
      <c r="Q7612" s="48">
        <v>0</v>
      </c>
      <c r="R7612" s="47">
        <f t="shared" si="475"/>
        <v>45</v>
      </c>
      <c r="S7612" s="6" t="s">
        <v>44</v>
      </c>
      <c r="T7612" s="6" t="s">
        <v>1270</v>
      </c>
      <c r="U7612" s="6" t="s">
        <v>44</v>
      </c>
      <c r="V7612" s="6" t="s">
        <v>7625</v>
      </c>
      <c r="W7612" s="7">
        <v>0</v>
      </c>
      <c r="X7612" s="7">
        <v>0.3</v>
      </c>
      <c r="Y7612" s="7">
        <v>0</v>
      </c>
      <c r="Z7612" s="7">
        <v>0</v>
      </c>
      <c r="AA7612" s="7">
        <v>0</v>
      </c>
      <c r="AB7612" s="7">
        <v>0</v>
      </c>
      <c r="AC7612" s="7">
        <v>0</v>
      </c>
      <c r="AD7612" s="7">
        <v>0</v>
      </c>
      <c r="AE7612">
        <v>2</v>
      </c>
      <c r="AF7612">
        <v>0</v>
      </c>
      <c r="AG7612">
        <v>0</v>
      </c>
      <c r="AH7612">
        <v>0</v>
      </c>
      <c r="AI7612">
        <v>0</v>
      </c>
      <c r="AJ7612">
        <v>1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</row>
    <row r="7613" spans="1:44" x14ac:dyDescent="0.25">
      <c r="A7613">
        <v>1607165</v>
      </c>
      <c r="B7613">
        <v>802409</v>
      </c>
      <c r="C7613">
        <v>20.707683136744599</v>
      </c>
      <c r="D7613">
        <v>38.164497671562799</v>
      </c>
      <c r="E7613" s="68" t="s">
        <v>798</v>
      </c>
      <c r="F7613" s="8">
        <f>INDEX(Δεδομένα!$P:$P,MATCH('2020'!E7613,Δεδομένα!$O:$O,0))</f>
        <v>235</v>
      </c>
      <c r="G7613" s="6" t="s">
        <v>799</v>
      </c>
      <c r="H7613" s="2" t="str">
        <f>INDEX(Δεδομένα!B$1:B$51,MATCH('2020'!G7613,Δεδομένα!A$1:A$51,0))</f>
        <v>ΙΟΝΙΩΝ ΝΗΣΩΝ</v>
      </c>
      <c r="I7613" s="8">
        <f>INDEX(Δεδομένα!E$1:E$13,MATCH('2020'!H7613,Δεδομένα!D$1:D$13,0))</f>
        <v>13</v>
      </c>
      <c r="J7613" s="1">
        <v>44140</v>
      </c>
      <c r="K7613" s="6" t="s">
        <v>217</v>
      </c>
      <c r="L7613" s="36" t="str">
        <f t="shared" si="472"/>
        <v>05/11/2020 13:05</v>
      </c>
      <c r="M7613" s="1">
        <v>44140</v>
      </c>
      <c r="N7613" s="6" t="s">
        <v>218</v>
      </c>
      <c r="O7613" s="36" t="str">
        <f t="shared" si="473"/>
        <v>05/11/2020 14:25</v>
      </c>
      <c r="P7613" s="46">
        <f t="shared" si="474"/>
        <v>5.5555555554747116E-2</v>
      </c>
      <c r="Q7613" s="48">
        <v>0</v>
      </c>
      <c r="R7613" s="47">
        <f t="shared" si="475"/>
        <v>79.999999998835847</v>
      </c>
      <c r="S7613" s="6" t="s">
        <v>44</v>
      </c>
      <c r="T7613" s="6" t="s">
        <v>1244</v>
      </c>
      <c r="U7613" s="6" t="s">
        <v>73</v>
      </c>
      <c r="V7613" s="6" t="s">
        <v>2676</v>
      </c>
      <c r="W7613" s="7">
        <v>0</v>
      </c>
      <c r="X7613" s="7">
        <v>0</v>
      </c>
      <c r="Y7613" s="7">
        <v>0</v>
      </c>
      <c r="Z7613" s="7">
        <v>0</v>
      </c>
      <c r="AA7613" s="7">
        <v>0</v>
      </c>
      <c r="AB7613" s="7">
        <v>0</v>
      </c>
      <c r="AC7613" s="7">
        <v>0.02</v>
      </c>
      <c r="AD7613" s="7">
        <v>0</v>
      </c>
      <c r="AE7613">
        <v>2</v>
      </c>
      <c r="AF7613">
        <v>0</v>
      </c>
      <c r="AG7613">
        <v>0</v>
      </c>
      <c r="AH7613">
        <v>0</v>
      </c>
      <c r="AI7613">
        <v>0</v>
      </c>
      <c r="AJ7613">
        <v>1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</row>
    <row r="7614" spans="1:44" x14ac:dyDescent="0.25">
      <c r="A7614">
        <v>1618262</v>
      </c>
      <c r="B7614">
        <v>802372</v>
      </c>
      <c r="C7614">
        <v>22.663751600115599</v>
      </c>
      <c r="D7614">
        <v>38.020280406976198</v>
      </c>
      <c r="E7614" s="68" t="s">
        <v>390</v>
      </c>
      <c r="F7614" s="8">
        <f>INDEX(Δεδομένα!$P:$P,MATCH('2020'!E7614,Δεδομένα!$O:$O,0))</f>
        <v>159</v>
      </c>
      <c r="G7614" s="6" t="s">
        <v>391</v>
      </c>
      <c r="H7614" s="2" t="str">
        <f>INDEX(Δεδομένα!B$1:B$51,MATCH('2020'!G7614,Δεδομένα!A$1:A$51,0))</f>
        <v>ΠΕΛΛΟΠΟΝΗΣΟΥ</v>
      </c>
      <c r="I7614" s="8">
        <f>INDEX(Δεδομένα!E$1:E$13,MATCH('2020'!H7614,Δεδομένα!D$1:D$13,0))</f>
        <v>8</v>
      </c>
      <c r="J7614" s="1">
        <v>44140</v>
      </c>
      <c r="K7614" s="6" t="s">
        <v>507</v>
      </c>
      <c r="L7614" s="36" t="str">
        <f t="shared" si="472"/>
        <v>05/11/2020 10:55</v>
      </c>
      <c r="M7614" s="1">
        <v>44140</v>
      </c>
      <c r="N7614" s="6" t="s">
        <v>662</v>
      </c>
      <c r="O7614" s="36" t="str">
        <f t="shared" si="473"/>
        <v>05/11/2020 12:30</v>
      </c>
      <c r="P7614" s="46">
        <f t="shared" si="474"/>
        <v>6.5972222226264421E-2</v>
      </c>
      <c r="Q7614" s="48">
        <v>0</v>
      </c>
      <c r="R7614" s="47">
        <f t="shared" si="475"/>
        <v>95.000000005820766</v>
      </c>
      <c r="S7614" s="6" t="s">
        <v>44</v>
      </c>
      <c r="T7614" s="6" t="s">
        <v>394</v>
      </c>
      <c r="U7614" s="6" t="s">
        <v>2595</v>
      </c>
      <c r="V7614" s="6" t="s">
        <v>7624</v>
      </c>
      <c r="W7614" s="7">
        <v>0</v>
      </c>
      <c r="X7614" s="7">
        <v>0</v>
      </c>
      <c r="Y7614" s="7">
        <v>0</v>
      </c>
      <c r="Z7614" s="7">
        <v>0</v>
      </c>
      <c r="AA7614" s="7">
        <v>0</v>
      </c>
      <c r="AB7614" s="7">
        <v>8</v>
      </c>
      <c r="AC7614" s="7">
        <v>0</v>
      </c>
      <c r="AD7614" s="7">
        <v>0</v>
      </c>
      <c r="AE7614">
        <v>2</v>
      </c>
      <c r="AF7614">
        <v>0</v>
      </c>
      <c r="AG7614">
        <v>0</v>
      </c>
      <c r="AH7614">
        <v>0</v>
      </c>
      <c r="AI7614">
        <v>0</v>
      </c>
      <c r="AJ7614">
        <v>1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</row>
    <row r="7615" spans="1:44" x14ac:dyDescent="0.25">
      <c r="A7615">
        <v>1618269</v>
      </c>
      <c r="B7615">
        <v>802388</v>
      </c>
      <c r="C7615">
        <v>22.731112587890799</v>
      </c>
      <c r="D7615">
        <v>37.983463693765003</v>
      </c>
      <c r="E7615" s="68" t="s">
        <v>390</v>
      </c>
      <c r="F7615" s="8">
        <f>INDEX(Δεδομένα!$P:$P,MATCH('2020'!E7615,Δεδομένα!$O:$O,0))</f>
        <v>159</v>
      </c>
      <c r="G7615" s="6" t="s">
        <v>391</v>
      </c>
      <c r="H7615" s="2" t="str">
        <f>INDEX(Δεδομένα!B$1:B$51,MATCH('2020'!G7615,Δεδομένα!A$1:A$51,0))</f>
        <v>ΠΕΛΛΟΠΟΝΗΣΟΥ</v>
      </c>
      <c r="I7615" s="8">
        <f>INDEX(Δεδομένα!E$1:E$13,MATCH('2020'!H7615,Δεδομένα!D$1:D$13,0))</f>
        <v>8</v>
      </c>
      <c r="J7615" s="1">
        <v>44140</v>
      </c>
      <c r="K7615" s="6" t="s">
        <v>517</v>
      </c>
      <c r="L7615" s="36" t="str">
        <f t="shared" si="472"/>
        <v>05/11/2020 12:00</v>
      </c>
      <c r="M7615" s="1">
        <v>44140</v>
      </c>
      <c r="N7615" s="6" t="s">
        <v>217</v>
      </c>
      <c r="O7615" s="36" t="str">
        <f t="shared" si="473"/>
        <v>05/11/2020 13:05</v>
      </c>
      <c r="P7615" s="46">
        <f t="shared" si="474"/>
        <v>4.5138888890505768E-2</v>
      </c>
      <c r="Q7615" s="48">
        <v>0</v>
      </c>
      <c r="R7615" s="47">
        <f t="shared" si="475"/>
        <v>65.000000002328306</v>
      </c>
      <c r="S7615" s="6" t="s">
        <v>44</v>
      </c>
      <c r="T7615" s="6" t="s">
        <v>1097</v>
      </c>
      <c r="U7615" s="6" t="s">
        <v>44</v>
      </c>
      <c r="V7615" s="6" t="s">
        <v>7626</v>
      </c>
      <c r="W7615" s="7">
        <v>0</v>
      </c>
      <c r="X7615" s="7">
        <v>0</v>
      </c>
      <c r="Y7615" s="7">
        <v>0</v>
      </c>
      <c r="Z7615" s="7">
        <v>0</v>
      </c>
      <c r="AA7615" s="7">
        <v>0.01</v>
      </c>
      <c r="AB7615" s="7">
        <v>0</v>
      </c>
      <c r="AC7615" s="7">
        <v>0</v>
      </c>
      <c r="AD7615" s="7">
        <v>0</v>
      </c>
      <c r="AE7615">
        <v>4</v>
      </c>
      <c r="AF7615">
        <v>0</v>
      </c>
      <c r="AG7615">
        <v>0</v>
      </c>
      <c r="AH7615">
        <v>0</v>
      </c>
      <c r="AI7615">
        <v>0</v>
      </c>
      <c r="AJ7615">
        <v>2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</row>
    <row r="7616" spans="1:44" x14ac:dyDescent="0.25">
      <c r="A7616">
        <v>1613183</v>
      </c>
      <c r="B7616">
        <v>0</v>
      </c>
      <c r="C7616">
        <v>0</v>
      </c>
      <c r="D7616">
        <v>0</v>
      </c>
      <c r="E7616" s="68" t="s">
        <v>484</v>
      </c>
      <c r="F7616" s="8">
        <f>INDEX(Δεδομένα!$P:$P,MATCH('2020'!E7616,Δεδομένα!$O:$O,0))</f>
        <v>190</v>
      </c>
      <c r="G7616" s="6" t="s">
        <v>479</v>
      </c>
      <c r="H7616" s="2" t="str">
        <f>INDEX(Δεδομένα!B$1:B$51,MATCH('2020'!G7616,Δεδομένα!A$1:A$51,0))</f>
        <v>ΝΟΤΙΟΥ ΑΙΓΑΙΟΥ</v>
      </c>
      <c r="I7616" s="8">
        <f>INDEX(Δεδομένα!E$1:E$13,MATCH('2020'!H7616,Δεδομένα!D$1:D$13,0))</f>
        <v>10</v>
      </c>
      <c r="J7616" s="1">
        <v>44140</v>
      </c>
      <c r="K7616" s="6" t="s">
        <v>1213</v>
      </c>
      <c r="L7616" s="36" t="str">
        <f t="shared" si="472"/>
        <v>05/11/2020 14:38</v>
      </c>
      <c r="M7616" s="1">
        <v>44140</v>
      </c>
      <c r="N7616" s="6" t="s">
        <v>2365</v>
      </c>
      <c r="O7616" s="36" t="str">
        <f t="shared" si="473"/>
        <v>05/11/2020 17:13</v>
      </c>
      <c r="P7616" s="46">
        <f t="shared" si="474"/>
        <v>0.10763888889050577</v>
      </c>
      <c r="Q7616" s="48">
        <v>0</v>
      </c>
      <c r="R7616" s="47">
        <f t="shared" si="475"/>
        <v>155.00000000232831</v>
      </c>
      <c r="S7616" s="6" t="s">
        <v>44</v>
      </c>
      <c r="T7616" s="6" t="s">
        <v>486</v>
      </c>
      <c r="U7616" s="6" t="s">
        <v>44</v>
      </c>
      <c r="V7616" s="6" t="s">
        <v>7631</v>
      </c>
      <c r="W7616" s="7">
        <v>0</v>
      </c>
      <c r="X7616" s="7">
        <v>0</v>
      </c>
      <c r="Y7616" s="7">
        <v>0</v>
      </c>
      <c r="Z7616" s="7">
        <v>0</v>
      </c>
      <c r="AA7616" s="7">
        <v>0</v>
      </c>
      <c r="AB7616" s="7">
        <v>0.5</v>
      </c>
      <c r="AC7616" s="7">
        <v>0</v>
      </c>
      <c r="AD7616" s="7">
        <v>0</v>
      </c>
      <c r="AE7616">
        <v>3</v>
      </c>
      <c r="AF7616">
        <v>0</v>
      </c>
      <c r="AG7616">
        <v>0</v>
      </c>
      <c r="AH7616">
        <v>0</v>
      </c>
      <c r="AI7616">
        <v>0</v>
      </c>
      <c r="AJ7616">
        <v>1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</row>
    <row r="7617" spans="1:44" x14ac:dyDescent="0.25">
      <c r="A7617">
        <v>1613190</v>
      </c>
      <c r="B7617">
        <v>802522</v>
      </c>
      <c r="C7617">
        <v>25.3965456746181</v>
      </c>
      <c r="D7617">
        <v>37.061659187742897</v>
      </c>
      <c r="E7617" s="68" t="s">
        <v>484</v>
      </c>
      <c r="F7617" s="8">
        <f>INDEX(Δεδομένα!$P:$P,MATCH('2020'!E7617,Δεδομένα!$O:$O,0))</f>
        <v>190</v>
      </c>
      <c r="G7617" s="6" t="s">
        <v>479</v>
      </c>
      <c r="H7617" s="2" t="str">
        <f>INDEX(Δεδομένα!B$1:B$51,MATCH('2020'!G7617,Δεδομένα!A$1:A$51,0))</f>
        <v>ΝΟΤΙΟΥ ΑΙΓΑΙΟΥ</v>
      </c>
      <c r="I7617" s="8">
        <f>INDEX(Δεδομένα!E$1:E$13,MATCH('2020'!H7617,Δεδομένα!D$1:D$13,0))</f>
        <v>10</v>
      </c>
      <c r="J7617" s="1">
        <v>44140</v>
      </c>
      <c r="K7617" s="6" t="s">
        <v>3056</v>
      </c>
      <c r="L7617" s="36" t="str">
        <f t="shared" si="472"/>
        <v>05/11/2020 19:47</v>
      </c>
      <c r="M7617" s="1">
        <v>44140</v>
      </c>
      <c r="N7617" s="6" t="s">
        <v>1493</v>
      </c>
      <c r="O7617" s="36" t="str">
        <f t="shared" si="473"/>
        <v>05/11/2020 21:20</v>
      </c>
      <c r="P7617" s="46">
        <f t="shared" si="474"/>
        <v>6.4583333332848269E-2</v>
      </c>
      <c r="Q7617" s="48">
        <v>0</v>
      </c>
      <c r="R7617" s="47">
        <f t="shared" si="475"/>
        <v>92.999999999301508</v>
      </c>
      <c r="S7617" s="6" t="s">
        <v>44</v>
      </c>
      <c r="T7617" s="6" t="s">
        <v>486</v>
      </c>
      <c r="U7617" s="6" t="s">
        <v>44</v>
      </c>
      <c r="V7617" s="6" t="s">
        <v>7632</v>
      </c>
      <c r="W7617" s="7">
        <v>0</v>
      </c>
      <c r="X7617" s="7">
        <v>0</v>
      </c>
      <c r="Y7617" s="7">
        <v>0</v>
      </c>
      <c r="Z7617" s="7">
        <v>0</v>
      </c>
      <c r="AA7617" s="7">
        <v>0</v>
      </c>
      <c r="AB7617" s="7">
        <v>0</v>
      </c>
      <c r="AC7617" s="7">
        <v>0.03</v>
      </c>
      <c r="AD7617" s="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</row>
    <row r="7618" spans="1:44" x14ac:dyDescent="0.25">
      <c r="A7618">
        <v>1604158</v>
      </c>
      <c r="B7618">
        <v>802405</v>
      </c>
      <c r="C7618">
        <v>22.7436039886841</v>
      </c>
      <c r="D7618">
        <v>36.810538986404303</v>
      </c>
      <c r="E7618" s="68" t="s">
        <v>368</v>
      </c>
      <c r="F7618" s="8">
        <f>INDEX(Δεδομένα!$P:$P,MATCH('2020'!E7618,Δεδομένα!$O:$O,0))</f>
        <v>151</v>
      </c>
      <c r="G7618" s="6" t="s">
        <v>369</v>
      </c>
      <c r="H7618" s="2" t="str">
        <f>INDEX(Δεδομένα!B$1:B$51,MATCH('2020'!G7618,Δεδομένα!A$1:A$51,0))</f>
        <v>ΠΕΛΛΟΠΟΝΗΣΟΥ</v>
      </c>
      <c r="I7618" s="8">
        <f>INDEX(Δεδομένα!E$1:E$13,MATCH('2020'!H7618,Δεδομένα!D$1:D$13,0))</f>
        <v>8</v>
      </c>
      <c r="J7618" s="1">
        <v>44140</v>
      </c>
      <c r="K7618" s="6" t="s">
        <v>1909</v>
      </c>
      <c r="L7618" s="36" t="str">
        <f t="shared" si="472"/>
        <v>05/11/2020 12:49</v>
      </c>
      <c r="M7618" s="1">
        <v>44140</v>
      </c>
      <c r="N7618" s="6" t="s">
        <v>149</v>
      </c>
      <c r="O7618" s="36" t="str">
        <f t="shared" si="473"/>
        <v>05/11/2020 17:10</v>
      </c>
      <c r="P7618" s="46">
        <f t="shared" si="474"/>
        <v>0.18125000000145519</v>
      </c>
      <c r="Q7618" s="48">
        <v>0</v>
      </c>
      <c r="R7618" s="47">
        <f t="shared" si="475"/>
        <v>261.00000000209548</v>
      </c>
      <c r="S7618" s="6" t="s">
        <v>44</v>
      </c>
      <c r="T7618" s="6" t="s">
        <v>373</v>
      </c>
      <c r="U7618" s="6" t="s">
        <v>44</v>
      </c>
      <c r="V7618" s="6" t="s">
        <v>5196</v>
      </c>
      <c r="W7618" s="7">
        <v>0</v>
      </c>
      <c r="X7618" s="7">
        <v>0</v>
      </c>
      <c r="Y7618" s="7">
        <v>0</v>
      </c>
      <c r="Z7618" s="7">
        <v>0</v>
      </c>
      <c r="AA7618" s="7">
        <v>40</v>
      </c>
      <c r="AB7618" s="7">
        <v>0</v>
      </c>
      <c r="AC7618" s="7">
        <v>0</v>
      </c>
      <c r="AD7618" s="7">
        <v>0</v>
      </c>
      <c r="AE7618">
        <v>10</v>
      </c>
      <c r="AF7618">
        <v>0</v>
      </c>
      <c r="AG7618">
        <v>0</v>
      </c>
      <c r="AH7618">
        <v>0</v>
      </c>
      <c r="AI7618">
        <v>0</v>
      </c>
      <c r="AJ7618">
        <v>5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  <c r="AQ7618">
        <v>0</v>
      </c>
      <c r="AR7618">
        <v>0</v>
      </c>
    </row>
    <row r="7619" spans="1:44" x14ac:dyDescent="0.25">
      <c r="A7619">
        <v>1624971</v>
      </c>
      <c r="B7619">
        <v>802502</v>
      </c>
      <c r="C7619">
        <v>26.0293151054452</v>
      </c>
      <c r="D7619">
        <v>39.229927926975598</v>
      </c>
      <c r="E7619" s="68" t="s">
        <v>506</v>
      </c>
      <c r="F7619" s="8">
        <f>INDEX(Δεδομένα!$P:$P,MATCH('2020'!E7619,Δεδομένα!$O:$O,0))</f>
        <v>197</v>
      </c>
      <c r="G7619" s="6" t="s">
        <v>495</v>
      </c>
      <c r="H7619" s="2" t="str">
        <f>INDEX(Δεδομένα!B$1:B$51,MATCH('2020'!G7619,Δεδομένα!A$1:A$51,0))</f>
        <v>ΒΟΡΕΙΟΥ ΑΙΓΑΙΟΥ</v>
      </c>
      <c r="I7619" s="8">
        <f>INDEX(Δεδομένα!E$1:E$13,MATCH('2020'!H7619,Δεδομένα!D$1:D$13,0))</f>
        <v>11</v>
      </c>
      <c r="J7619" s="1">
        <v>44140</v>
      </c>
      <c r="K7619" s="6" t="s">
        <v>1878</v>
      </c>
      <c r="L7619" s="36" t="str">
        <f t="shared" ref="L7619:L7682" si="476">_xlfn.CONCAT(TEXT(J7619,"ηη/μμ/εεε")," ",TEXT(K7619,"ωω:λλ"))</f>
        <v>05/11/2020 19:35</v>
      </c>
      <c r="M7619" s="1">
        <v>44141</v>
      </c>
      <c r="N7619" s="6" t="s">
        <v>1659</v>
      </c>
      <c r="O7619" s="36" t="str">
        <f t="shared" ref="O7619:O7682" si="477">_xlfn.CONCAT(TEXT(M7619,"ηη/μμ/εεε")," ",TEXT(N7619,"ωω:λλ"))</f>
        <v>06/11/2020 00:30</v>
      </c>
      <c r="P7619" s="46">
        <f t="shared" ref="P7619:P7682" si="478">O7619-L7619</f>
        <v>0.20486111111677019</v>
      </c>
      <c r="Q7619" s="48">
        <v>0</v>
      </c>
      <c r="R7619" s="47">
        <f t="shared" ref="R7619:R7682" si="479">P7619*(24*60)</f>
        <v>295.00000000814907</v>
      </c>
      <c r="S7619" s="6" t="s">
        <v>44</v>
      </c>
      <c r="T7619" s="6" t="s">
        <v>508</v>
      </c>
      <c r="U7619" s="6" t="s">
        <v>3593</v>
      </c>
      <c r="V7619" s="6" t="s">
        <v>7630</v>
      </c>
      <c r="W7619" s="7">
        <v>0</v>
      </c>
      <c r="X7619" s="7">
        <v>0</v>
      </c>
      <c r="Y7619" s="7">
        <v>0</v>
      </c>
      <c r="Z7619" s="7">
        <v>5</v>
      </c>
      <c r="AA7619" s="7">
        <v>0</v>
      </c>
      <c r="AB7619" s="7">
        <v>5</v>
      </c>
      <c r="AC7619" s="7">
        <v>0</v>
      </c>
      <c r="AD7619" s="7">
        <v>0</v>
      </c>
      <c r="AE7619">
        <v>2</v>
      </c>
      <c r="AF7619">
        <v>0</v>
      </c>
      <c r="AG7619">
        <v>0</v>
      </c>
      <c r="AH7619">
        <v>0</v>
      </c>
      <c r="AI7619">
        <v>0</v>
      </c>
      <c r="AJ7619">
        <v>1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  <c r="AQ7619">
        <v>0</v>
      </c>
      <c r="AR7619">
        <v>0</v>
      </c>
    </row>
    <row r="7620" spans="1:44" x14ac:dyDescent="0.25">
      <c r="A7620">
        <v>1606257</v>
      </c>
      <c r="B7620">
        <v>802442</v>
      </c>
      <c r="C7620">
        <v>22.046447753611101</v>
      </c>
      <c r="D7620">
        <v>37.046011432476902</v>
      </c>
      <c r="E7620" s="68" t="s">
        <v>937</v>
      </c>
      <c r="F7620" s="8">
        <f>INDEX(Δεδομένα!$P:$P,MATCH('2020'!E7620,Δεδομένα!$O:$O,0))</f>
        <v>143</v>
      </c>
      <c r="G7620" s="6" t="s">
        <v>841</v>
      </c>
      <c r="H7620" s="2" t="str">
        <f>INDEX(Δεδομένα!B$1:B$51,MATCH('2020'!G7620,Δεδομένα!A$1:A$51,0))</f>
        <v>ΠΕΛΛΟΠΟΝΗΣΟΥ</v>
      </c>
      <c r="I7620" s="8">
        <f>INDEX(Δεδομένα!E$1:E$13,MATCH('2020'!H7620,Δεδομένα!D$1:D$13,0))</f>
        <v>8</v>
      </c>
      <c r="J7620" s="1">
        <v>44140</v>
      </c>
      <c r="K7620" s="6" t="s">
        <v>66</v>
      </c>
      <c r="L7620" s="36" t="str">
        <f t="shared" si="476"/>
        <v>05/11/2020 15:15</v>
      </c>
      <c r="M7620" s="1">
        <v>44140</v>
      </c>
      <c r="N7620" s="6" t="s">
        <v>2198</v>
      </c>
      <c r="O7620" s="36" t="str">
        <f t="shared" si="477"/>
        <v>05/11/2020 15:38</v>
      </c>
      <c r="P7620" s="46">
        <f t="shared" si="478"/>
        <v>1.5972222223354038E-2</v>
      </c>
      <c r="Q7620" s="48">
        <v>0</v>
      </c>
      <c r="R7620" s="47">
        <f t="shared" si="479"/>
        <v>23.000000001629815</v>
      </c>
      <c r="S7620" s="6" t="s">
        <v>44</v>
      </c>
      <c r="T7620" s="6" t="s">
        <v>940</v>
      </c>
      <c r="U7620" s="6" t="s">
        <v>4459</v>
      </c>
      <c r="V7620" s="6" t="s">
        <v>7628</v>
      </c>
      <c r="W7620" s="7">
        <v>0</v>
      </c>
      <c r="X7620" s="7">
        <v>0</v>
      </c>
      <c r="Y7620" s="7">
        <v>0</v>
      </c>
      <c r="Z7620" s="7">
        <v>0</v>
      </c>
      <c r="AA7620" s="7">
        <v>0.2</v>
      </c>
      <c r="AB7620" s="7">
        <v>0</v>
      </c>
      <c r="AC7620" s="7">
        <v>0</v>
      </c>
      <c r="AD7620" s="7">
        <v>0</v>
      </c>
      <c r="AE7620">
        <v>2</v>
      </c>
      <c r="AF7620">
        <v>0</v>
      </c>
      <c r="AG7620">
        <v>0</v>
      </c>
      <c r="AH7620">
        <v>0</v>
      </c>
      <c r="AI7620">
        <v>0</v>
      </c>
      <c r="AJ7620">
        <v>1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  <c r="AQ7620">
        <v>0</v>
      </c>
      <c r="AR7620">
        <v>0</v>
      </c>
    </row>
    <row r="7621" spans="1:44" x14ac:dyDescent="0.25">
      <c r="A7621">
        <v>1606247</v>
      </c>
      <c r="B7621">
        <v>802464</v>
      </c>
      <c r="C7621">
        <v>22.0549827671726</v>
      </c>
      <c r="D7621">
        <v>37.054685732145103</v>
      </c>
      <c r="E7621" s="68" t="s">
        <v>937</v>
      </c>
      <c r="F7621" s="8">
        <f>INDEX(Δεδομένα!$P:$P,MATCH('2020'!E7621,Δεδομένα!$O:$O,0))</f>
        <v>143</v>
      </c>
      <c r="G7621" s="6" t="s">
        <v>841</v>
      </c>
      <c r="H7621" s="2" t="str">
        <f>INDEX(Δεδομένα!B$1:B$51,MATCH('2020'!G7621,Δεδομένα!A$1:A$51,0))</f>
        <v>ΠΕΛΛΟΠΟΝΗΣΟΥ</v>
      </c>
      <c r="I7621" s="8">
        <f>INDEX(Δεδομένα!E$1:E$13,MATCH('2020'!H7621,Δεδομένα!D$1:D$13,0))</f>
        <v>8</v>
      </c>
      <c r="J7621" s="1">
        <v>44140</v>
      </c>
      <c r="K7621" s="6" t="s">
        <v>231</v>
      </c>
      <c r="L7621" s="36" t="str">
        <f t="shared" si="476"/>
        <v>05/11/2020 17:20</v>
      </c>
      <c r="M7621" s="1">
        <v>44140</v>
      </c>
      <c r="N7621" s="6" t="s">
        <v>97</v>
      </c>
      <c r="O7621" s="36" t="str">
        <f t="shared" si="477"/>
        <v>05/11/2020 19:54</v>
      </c>
      <c r="P7621" s="46">
        <f t="shared" si="478"/>
        <v>0.10694444445107365</v>
      </c>
      <c r="Q7621" s="48">
        <v>0</v>
      </c>
      <c r="R7621" s="47">
        <f t="shared" si="479"/>
        <v>154.00000000954606</v>
      </c>
      <c r="S7621" s="6" t="s">
        <v>44</v>
      </c>
      <c r="T7621" s="6" t="s">
        <v>940</v>
      </c>
      <c r="U7621" s="6" t="s">
        <v>1772</v>
      </c>
      <c r="V7621" s="6" t="s">
        <v>1772</v>
      </c>
      <c r="W7621" s="7">
        <v>0</v>
      </c>
      <c r="X7621" s="7">
        <v>0</v>
      </c>
      <c r="Y7621" s="7">
        <v>0</v>
      </c>
      <c r="Z7621" s="7">
        <v>0</v>
      </c>
      <c r="AA7621" s="7">
        <v>3</v>
      </c>
      <c r="AB7621" s="7">
        <v>0</v>
      </c>
      <c r="AC7621" s="7">
        <v>0</v>
      </c>
      <c r="AD7621" s="7">
        <v>0</v>
      </c>
      <c r="AE7621">
        <v>7</v>
      </c>
      <c r="AF7621">
        <v>0</v>
      </c>
      <c r="AG7621">
        <v>0</v>
      </c>
      <c r="AH7621">
        <v>0</v>
      </c>
      <c r="AI7621">
        <v>0</v>
      </c>
      <c r="AJ7621">
        <v>3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  <c r="AQ7621">
        <v>0</v>
      </c>
      <c r="AR7621">
        <v>0</v>
      </c>
    </row>
    <row r="7622" spans="1:44" x14ac:dyDescent="0.25">
      <c r="A7622">
        <v>1616455</v>
      </c>
      <c r="B7622">
        <v>802488</v>
      </c>
      <c r="C7622">
        <v>21.706566039234499</v>
      </c>
      <c r="D7622">
        <v>37.268773201424203</v>
      </c>
      <c r="E7622" s="68" t="s">
        <v>1693</v>
      </c>
      <c r="F7622" s="8">
        <f>INDEX(Δεδομένα!$P:$P,MATCH('2020'!E7622,Δεδομένα!$O:$O,0))</f>
        <v>146</v>
      </c>
      <c r="G7622" s="6" t="s">
        <v>841</v>
      </c>
      <c r="H7622" s="2" t="str">
        <f>INDEX(Δεδομένα!B$1:B$51,MATCH('2020'!G7622,Δεδομένα!A$1:A$51,0))</f>
        <v>ΠΕΛΛΟΠΟΝΗΣΟΥ</v>
      </c>
      <c r="I7622" s="8">
        <f>INDEX(Δεδομένα!E$1:E$13,MATCH('2020'!H7622,Δεδομένα!D$1:D$13,0))</f>
        <v>8</v>
      </c>
      <c r="J7622" s="1">
        <v>44140</v>
      </c>
      <c r="K7622" s="6" t="s">
        <v>621</v>
      </c>
      <c r="L7622" s="36" t="str">
        <f t="shared" si="476"/>
        <v>05/11/2020 18:20</v>
      </c>
      <c r="M7622" s="1">
        <v>44140</v>
      </c>
      <c r="N7622" s="6" t="s">
        <v>621</v>
      </c>
      <c r="O7622" s="36" t="str">
        <f t="shared" si="477"/>
        <v>05/11/2020 18:20</v>
      </c>
      <c r="P7622" s="46">
        <f t="shared" si="478"/>
        <v>0</v>
      </c>
      <c r="Q7622" s="48">
        <v>0</v>
      </c>
      <c r="R7622" s="47">
        <f t="shared" si="479"/>
        <v>0</v>
      </c>
      <c r="S7622" s="6" t="s">
        <v>44</v>
      </c>
      <c r="T7622" s="6" t="s">
        <v>999</v>
      </c>
      <c r="U7622" s="6" t="s">
        <v>4216</v>
      </c>
      <c r="V7622" s="6" t="s">
        <v>1694</v>
      </c>
      <c r="W7622" s="7">
        <v>0</v>
      </c>
      <c r="X7622" s="7">
        <v>0</v>
      </c>
      <c r="Y7622" s="7">
        <v>0</v>
      </c>
      <c r="Z7622" s="7">
        <v>0</v>
      </c>
      <c r="AA7622" s="7">
        <v>0.2</v>
      </c>
      <c r="AB7622" s="7">
        <v>0</v>
      </c>
      <c r="AC7622" s="7">
        <v>0</v>
      </c>
      <c r="AD7622" s="7">
        <v>0</v>
      </c>
      <c r="AE7622">
        <v>3</v>
      </c>
      <c r="AF7622">
        <v>0</v>
      </c>
      <c r="AG7622">
        <v>0</v>
      </c>
      <c r="AH7622">
        <v>0</v>
      </c>
      <c r="AI7622">
        <v>0</v>
      </c>
      <c r="AJ7622">
        <v>2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  <c r="AQ7622">
        <v>0</v>
      </c>
      <c r="AR7622">
        <v>0</v>
      </c>
    </row>
    <row r="7623" spans="1:44" x14ac:dyDescent="0.25">
      <c r="A7623">
        <v>1611626</v>
      </c>
      <c r="B7623">
        <v>802493</v>
      </c>
      <c r="C7623">
        <v>25.679207993169001</v>
      </c>
      <c r="D7623">
        <v>41.034466110547598</v>
      </c>
      <c r="E7623" s="68" t="s">
        <v>1219</v>
      </c>
      <c r="F7623" s="8">
        <f>INDEX(Δεδομένα!$P:$P,MATCH('2020'!E7623,Δεδομένα!$O:$O,0))</f>
        <v>20</v>
      </c>
      <c r="G7623" s="6" t="s">
        <v>64</v>
      </c>
      <c r="H7623" s="2" t="str">
        <f>INDEX(Δεδομένα!B$1:B$51,MATCH('2020'!G7623,Δεδομένα!A$1:A$51,0))</f>
        <v>ΑΝΑΤΟΛΙΚΗΣ ΜΑΚΕΔΟΝΙΑΣ ΚΑΙ ΘΡΑΚΗΣ</v>
      </c>
      <c r="I7623" s="8">
        <f>INDEX(Δεδομένα!E$1:E$13,MATCH('2020'!H7623,Δεδομένα!D$1:D$13,0))</f>
        <v>2</v>
      </c>
      <c r="J7623" s="1">
        <v>44140</v>
      </c>
      <c r="K7623" s="6" t="s">
        <v>1529</v>
      </c>
      <c r="L7623" s="36" t="str">
        <f t="shared" si="476"/>
        <v>05/11/2020 18:58</v>
      </c>
      <c r="M7623" s="1">
        <v>44140</v>
      </c>
      <c r="N7623" s="6" t="s">
        <v>181</v>
      </c>
      <c r="O7623" s="36" t="str">
        <f t="shared" si="477"/>
        <v>05/11/2020 19:15</v>
      </c>
      <c r="P7623" s="46">
        <f t="shared" si="478"/>
        <v>1.1805555557657499E-2</v>
      </c>
      <c r="Q7623" s="48">
        <v>0</v>
      </c>
      <c r="R7623" s="47">
        <f t="shared" si="479"/>
        <v>17.000000003026798</v>
      </c>
      <c r="S7623" s="6" t="s">
        <v>44</v>
      </c>
      <c r="T7623" s="6" t="s">
        <v>72</v>
      </c>
      <c r="U7623" s="6" t="s">
        <v>44</v>
      </c>
      <c r="V7623" s="6" t="s">
        <v>1433</v>
      </c>
      <c r="W7623" s="7">
        <v>0</v>
      </c>
      <c r="X7623" s="7">
        <v>0</v>
      </c>
      <c r="Y7623" s="7">
        <v>0</v>
      </c>
      <c r="Z7623" s="7">
        <v>0.01</v>
      </c>
      <c r="AA7623" s="7">
        <v>0</v>
      </c>
      <c r="AB7623" s="7">
        <v>0</v>
      </c>
      <c r="AC7623" s="7">
        <v>0</v>
      </c>
      <c r="AD7623" s="7">
        <v>0</v>
      </c>
      <c r="AE7623">
        <v>3</v>
      </c>
      <c r="AF7623">
        <v>0</v>
      </c>
      <c r="AG7623">
        <v>0</v>
      </c>
      <c r="AH7623">
        <v>0</v>
      </c>
      <c r="AI7623">
        <v>0</v>
      </c>
      <c r="AJ7623">
        <v>1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  <c r="AQ7623">
        <v>0</v>
      </c>
      <c r="AR7623">
        <v>0</v>
      </c>
    </row>
    <row r="7624" spans="1:44" x14ac:dyDescent="0.25">
      <c r="A7624">
        <v>1604842</v>
      </c>
      <c r="B7624">
        <v>802587</v>
      </c>
      <c r="C7624">
        <v>20.766567081343901</v>
      </c>
      <c r="D7624">
        <v>38.928242418778801</v>
      </c>
      <c r="E7624" s="68" t="s">
        <v>862</v>
      </c>
      <c r="F7624" s="8">
        <f>INDEX(Δεδομένα!$P:$P,MATCH('2020'!E7624,Δεδομένα!$O:$O,0))</f>
        <v>232</v>
      </c>
      <c r="G7624" s="6" t="s">
        <v>335</v>
      </c>
      <c r="H7624" s="2" t="str">
        <f>INDEX(Δεδομένα!B$1:B$51,MATCH('2020'!G7624,Δεδομένα!A$1:A$51,0))</f>
        <v>ΔΥΤΙΚΗΣ ΕΛΛΑΔΟΣ</v>
      </c>
      <c r="I7624" s="8">
        <f>INDEX(Δεδομένα!E$1:E$13,MATCH('2020'!H7624,Δεδομένα!D$1:D$13,0))</f>
        <v>7</v>
      </c>
      <c r="J7624" s="1">
        <v>44141</v>
      </c>
      <c r="K7624" s="6" t="s">
        <v>1090</v>
      </c>
      <c r="L7624" s="36" t="str">
        <f t="shared" si="476"/>
        <v>06/11/2020 10:20</v>
      </c>
      <c r="M7624" s="1">
        <v>44141</v>
      </c>
      <c r="N7624" s="6" t="s">
        <v>349</v>
      </c>
      <c r="O7624" s="36" t="str">
        <f t="shared" si="477"/>
        <v>06/11/2020 12:35</v>
      </c>
      <c r="P7624" s="46">
        <f t="shared" si="478"/>
        <v>9.375E-2</v>
      </c>
      <c r="Q7624" s="48">
        <v>0</v>
      </c>
      <c r="R7624" s="47">
        <f t="shared" si="479"/>
        <v>135</v>
      </c>
      <c r="S7624" s="6" t="s">
        <v>44</v>
      </c>
      <c r="T7624" s="6" t="s">
        <v>863</v>
      </c>
      <c r="U7624" s="6" t="s">
        <v>44</v>
      </c>
      <c r="V7624" s="6" t="s">
        <v>7633</v>
      </c>
      <c r="W7624" s="7">
        <v>0</v>
      </c>
      <c r="X7624" s="7">
        <v>0</v>
      </c>
      <c r="Y7624" s="7">
        <v>0</v>
      </c>
      <c r="Z7624" s="7">
        <v>0</v>
      </c>
      <c r="AA7624" s="7">
        <v>0.2</v>
      </c>
      <c r="AB7624" s="7">
        <v>0.1</v>
      </c>
      <c r="AC7624" s="7">
        <v>0</v>
      </c>
      <c r="AD7624" s="7">
        <v>0</v>
      </c>
      <c r="AE7624">
        <v>4</v>
      </c>
      <c r="AF7624">
        <v>0</v>
      </c>
      <c r="AG7624">
        <v>0</v>
      </c>
      <c r="AH7624">
        <v>0</v>
      </c>
      <c r="AI7624">
        <v>0</v>
      </c>
      <c r="AJ7624">
        <v>2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  <c r="AQ7624">
        <v>0</v>
      </c>
      <c r="AR7624">
        <v>0</v>
      </c>
    </row>
    <row r="7625" spans="1:44" x14ac:dyDescent="0.25">
      <c r="A7625">
        <v>1609048</v>
      </c>
      <c r="B7625">
        <v>802635</v>
      </c>
      <c r="C7625">
        <v>21.187412478383401</v>
      </c>
      <c r="D7625">
        <v>38.453679309273198</v>
      </c>
      <c r="E7625" s="68" t="s">
        <v>334</v>
      </c>
      <c r="F7625" s="8">
        <f>INDEX(Δεδομένα!$P:$P,MATCH('2020'!E7625,Δεδομένα!$O:$O,0))</f>
        <v>127</v>
      </c>
      <c r="G7625" s="6" t="s">
        <v>335</v>
      </c>
      <c r="H7625" s="2" t="str">
        <f>INDEX(Δεδομένα!B$1:B$51,MATCH('2020'!G7625,Δεδομένα!A$1:A$51,0))</f>
        <v>ΔΥΤΙΚΗΣ ΕΛΛΑΔΟΣ</v>
      </c>
      <c r="I7625" s="8">
        <f>INDEX(Δεδομένα!E$1:E$13,MATCH('2020'!H7625,Δεδομένα!D$1:D$13,0))</f>
        <v>7</v>
      </c>
      <c r="J7625" s="1">
        <v>44141</v>
      </c>
      <c r="K7625" s="6" t="s">
        <v>1788</v>
      </c>
      <c r="L7625" s="36" t="str">
        <f t="shared" si="476"/>
        <v>06/11/2020 13:13</v>
      </c>
      <c r="M7625" s="1">
        <v>44141</v>
      </c>
      <c r="N7625" s="6" t="s">
        <v>556</v>
      </c>
      <c r="O7625" s="36" t="str">
        <f t="shared" si="477"/>
        <v>06/11/2020 18:31</v>
      </c>
      <c r="P7625" s="46">
        <f t="shared" si="478"/>
        <v>0.22083333333284827</v>
      </c>
      <c r="Q7625" s="48">
        <v>0</v>
      </c>
      <c r="R7625" s="47">
        <f t="shared" si="479"/>
        <v>317.99999999930151</v>
      </c>
      <c r="S7625" s="6" t="s">
        <v>44</v>
      </c>
      <c r="T7625" s="6" t="s">
        <v>343</v>
      </c>
      <c r="U7625" s="6" t="s">
        <v>44</v>
      </c>
      <c r="V7625" s="6" t="s">
        <v>5866</v>
      </c>
      <c r="W7625" s="7">
        <v>0</v>
      </c>
      <c r="X7625" s="7">
        <v>0.1</v>
      </c>
      <c r="Y7625" s="7">
        <v>0</v>
      </c>
      <c r="Z7625" s="7">
        <v>0</v>
      </c>
      <c r="AA7625" s="7">
        <v>10</v>
      </c>
      <c r="AB7625" s="7">
        <v>0</v>
      </c>
      <c r="AC7625" s="7">
        <v>0</v>
      </c>
      <c r="AD7625" s="7">
        <v>0</v>
      </c>
      <c r="AE7625">
        <v>10</v>
      </c>
      <c r="AF7625">
        <v>0</v>
      </c>
      <c r="AG7625">
        <v>0</v>
      </c>
      <c r="AH7625">
        <v>0</v>
      </c>
      <c r="AI7625">
        <v>0</v>
      </c>
      <c r="AJ7625">
        <v>5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  <c r="AQ7625">
        <v>0</v>
      </c>
      <c r="AR7625">
        <v>0</v>
      </c>
    </row>
    <row r="7626" spans="1:44" x14ac:dyDescent="0.25">
      <c r="A7626">
        <v>1609111</v>
      </c>
      <c r="B7626">
        <v>802711</v>
      </c>
      <c r="C7626">
        <v>21.253209392805601</v>
      </c>
      <c r="D7626">
        <v>38.482483570875502</v>
      </c>
      <c r="E7626" s="68" t="s">
        <v>334</v>
      </c>
      <c r="F7626" s="8">
        <f>INDEX(Δεδομένα!$P:$P,MATCH('2020'!E7626,Δεδομένα!$O:$O,0))</f>
        <v>127</v>
      </c>
      <c r="G7626" s="6" t="s">
        <v>335</v>
      </c>
      <c r="H7626" s="2" t="str">
        <f>INDEX(Δεδομένα!B$1:B$51,MATCH('2020'!G7626,Δεδομένα!A$1:A$51,0))</f>
        <v>ΔΥΤΙΚΗΣ ΕΛΛΑΔΟΣ</v>
      </c>
      <c r="I7626" s="8">
        <f>INDEX(Δεδομένα!E$1:E$13,MATCH('2020'!H7626,Δεδομένα!D$1:D$13,0))</f>
        <v>7</v>
      </c>
      <c r="J7626" s="1">
        <v>44141</v>
      </c>
      <c r="K7626" s="6" t="s">
        <v>1463</v>
      </c>
      <c r="L7626" s="36" t="str">
        <f t="shared" si="476"/>
        <v>06/11/2020 16:58</v>
      </c>
      <c r="M7626" s="1">
        <v>44141</v>
      </c>
      <c r="N7626" s="6" t="s">
        <v>1461</v>
      </c>
      <c r="O7626" s="36" t="str">
        <f t="shared" si="477"/>
        <v>06/11/2020 18:27</v>
      </c>
      <c r="P7626" s="46">
        <f t="shared" si="478"/>
        <v>6.1805555560567882E-2</v>
      </c>
      <c r="Q7626" s="48">
        <v>0</v>
      </c>
      <c r="R7626" s="47">
        <f t="shared" si="479"/>
        <v>89.00000000721775</v>
      </c>
      <c r="S7626" s="6" t="s">
        <v>44</v>
      </c>
      <c r="T7626" s="6" t="s">
        <v>343</v>
      </c>
      <c r="U7626" s="6" t="s">
        <v>44</v>
      </c>
      <c r="V7626" s="6" t="s">
        <v>4608</v>
      </c>
      <c r="W7626" s="7">
        <v>0</v>
      </c>
      <c r="X7626" s="7">
        <v>0</v>
      </c>
      <c r="Y7626" s="7">
        <v>0</v>
      </c>
      <c r="Z7626" s="7">
        <v>0</v>
      </c>
      <c r="AA7626" s="7">
        <v>1</v>
      </c>
      <c r="AB7626" s="7">
        <v>0</v>
      </c>
      <c r="AC7626" s="7">
        <v>0</v>
      </c>
      <c r="AD7626" s="7">
        <v>0</v>
      </c>
      <c r="AE7626">
        <v>4</v>
      </c>
      <c r="AF7626">
        <v>0</v>
      </c>
      <c r="AG7626">
        <v>0</v>
      </c>
      <c r="AH7626">
        <v>0</v>
      </c>
      <c r="AI7626">
        <v>0</v>
      </c>
      <c r="AJ7626">
        <v>2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  <c r="AQ7626">
        <v>0</v>
      </c>
      <c r="AR7626">
        <v>0</v>
      </c>
    </row>
    <row r="7627" spans="1:44" x14ac:dyDescent="0.25">
      <c r="A7627">
        <v>1606739</v>
      </c>
      <c r="B7627">
        <v>802715</v>
      </c>
      <c r="C7627">
        <v>21.2395050860077</v>
      </c>
      <c r="D7627">
        <v>38.662779005251302</v>
      </c>
      <c r="E7627" s="68" t="s">
        <v>1431</v>
      </c>
      <c r="F7627" s="8">
        <f>INDEX(Δεδομένα!$P:$P,MATCH('2020'!E7627,Δεδομένα!$O:$O,0))</f>
        <v>128</v>
      </c>
      <c r="G7627" s="6" t="s">
        <v>335</v>
      </c>
      <c r="H7627" s="2" t="str">
        <f>INDEX(Δεδομένα!B$1:B$51,MATCH('2020'!G7627,Δεδομένα!A$1:A$51,0))</f>
        <v>ΔΥΤΙΚΗΣ ΕΛΛΑΔΟΣ</v>
      </c>
      <c r="I7627" s="8">
        <f>INDEX(Δεδομένα!E$1:E$13,MATCH('2020'!H7627,Δεδομένα!D$1:D$13,0))</f>
        <v>7</v>
      </c>
      <c r="J7627" s="1">
        <v>44141</v>
      </c>
      <c r="K7627" s="6" t="s">
        <v>252</v>
      </c>
      <c r="L7627" s="36" t="str">
        <f t="shared" si="476"/>
        <v>06/11/2020 17:25</v>
      </c>
      <c r="M7627" s="1">
        <v>44141</v>
      </c>
      <c r="N7627" s="6" t="s">
        <v>337</v>
      </c>
      <c r="O7627" s="36" t="str">
        <f t="shared" si="477"/>
        <v>06/11/2020 18:40</v>
      </c>
      <c r="P7627" s="46">
        <f t="shared" si="478"/>
        <v>5.2083333335758653E-2</v>
      </c>
      <c r="Q7627" s="48">
        <v>0</v>
      </c>
      <c r="R7627" s="47">
        <f t="shared" si="479"/>
        <v>75.00000000349246</v>
      </c>
      <c r="S7627" s="6" t="s">
        <v>44</v>
      </c>
      <c r="T7627" s="6" t="s">
        <v>1017</v>
      </c>
      <c r="U7627" s="6" t="s">
        <v>1018</v>
      </c>
      <c r="V7627" s="6" t="s">
        <v>7643</v>
      </c>
      <c r="W7627" s="7">
        <v>0</v>
      </c>
      <c r="X7627" s="7">
        <v>0</v>
      </c>
      <c r="Y7627" s="7">
        <v>0</v>
      </c>
      <c r="Z7627" s="7">
        <v>0</v>
      </c>
      <c r="AA7627" s="7">
        <v>2</v>
      </c>
      <c r="AB7627" s="7">
        <v>0</v>
      </c>
      <c r="AC7627" s="7">
        <v>0</v>
      </c>
      <c r="AD7627" s="7">
        <v>0</v>
      </c>
      <c r="AE7627">
        <v>2</v>
      </c>
      <c r="AF7627">
        <v>0</v>
      </c>
      <c r="AG7627">
        <v>0</v>
      </c>
      <c r="AH7627">
        <v>0</v>
      </c>
      <c r="AI7627">
        <v>0</v>
      </c>
      <c r="AJ7627">
        <v>1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  <c r="AQ7627">
        <v>0</v>
      </c>
      <c r="AR7627">
        <v>0</v>
      </c>
    </row>
    <row r="7628" spans="1:44" x14ac:dyDescent="0.25">
      <c r="A7628">
        <v>1604878</v>
      </c>
      <c r="B7628">
        <v>802726</v>
      </c>
      <c r="C7628">
        <v>22.456427804944902</v>
      </c>
      <c r="D7628">
        <v>37.433477669921601</v>
      </c>
      <c r="E7628" s="68" t="s">
        <v>1893</v>
      </c>
      <c r="F7628" s="8">
        <f>INDEX(Δεδομένα!$P:$P,MATCH('2020'!E7628,Δεδομένα!$O:$O,0))</f>
        <v>137</v>
      </c>
      <c r="G7628" s="6" t="s">
        <v>932</v>
      </c>
      <c r="H7628" s="2" t="str">
        <f>INDEX(Δεδομένα!B$1:B$51,MATCH('2020'!G7628,Δεδομένα!A$1:A$51,0))</f>
        <v>ΠΕΛΛΟΠΟΝΗΣΟΥ</v>
      </c>
      <c r="I7628" s="8">
        <f>INDEX(Δεδομένα!E$1:E$13,MATCH('2020'!H7628,Δεδομένα!D$1:D$13,0))</f>
        <v>8</v>
      </c>
      <c r="J7628" s="1">
        <v>44141</v>
      </c>
      <c r="K7628" s="6" t="s">
        <v>262</v>
      </c>
      <c r="L7628" s="36" t="str">
        <f t="shared" si="476"/>
        <v>06/11/2020 17:49</v>
      </c>
      <c r="M7628" s="1">
        <v>44141</v>
      </c>
      <c r="N7628" s="6" t="s">
        <v>209</v>
      </c>
      <c r="O7628" s="36" t="str">
        <f t="shared" si="477"/>
        <v>06/11/2020 18:30</v>
      </c>
      <c r="P7628" s="46">
        <f t="shared" si="478"/>
        <v>2.8472222227719612E-2</v>
      </c>
      <c r="Q7628" s="48">
        <v>0</v>
      </c>
      <c r="R7628" s="47">
        <f t="shared" si="479"/>
        <v>41.000000007916242</v>
      </c>
      <c r="S7628" s="6" t="s">
        <v>44</v>
      </c>
      <c r="T7628" s="6" t="s">
        <v>1894</v>
      </c>
      <c r="U7628" s="6" t="s">
        <v>44</v>
      </c>
      <c r="V7628" s="6" t="s">
        <v>6595</v>
      </c>
      <c r="W7628" s="7">
        <v>0</v>
      </c>
      <c r="X7628" s="7">
        <v>0</v>
      </c>
      <c r="Y7628" s="7">
        <v>0</v>
      </c>
      <c r="Z7628" s="7">
        <v>0</v>
      </c>
      <c r="AA7628" s="7">
        <v>0</v>
      </c>
      <c r="AB7628" s="7">
        <v>0.5</v>
      </c>
      <c r="AC7628" s="7">
        <v>0</v>
      </c>
      <c r="AD7628" s="7">
        <v>0</v>
      </c>
      <c r="AE7628">
        <v>6</v>
      </c>
      <c r="AF7628">
        <v>0</v>
      </c>
      <c r="AG7628">
        <v>0</v>
      </c>
      <c r="AH7628">
        <v>0</v>
      </c>
      <c r="AI7628">
        <v>0</v>
      </c>
      <c r="AJ7628">
        <v>2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  <c r="AQ7628">
        <v>0</v>
      </c>
      <c r="AR7628">
        <v>0</v>
      </c>
    </row>
    <row r="7629" spans="1:44" x14ac:dyDescent="0.25">
      <c r="A7629">
        <v>1619039</v>
      </c>
      <c r="B7629">
        <v>802793</v>
      </c>
      <c r="C7629">
        <v>23.763102290799601</v>
      </c>
      <c r="D7629">
        <v>37.8985957130933</v>
      </c>
      <c r="E7629" s="68" t="s">
        <v>5095</v>
      </c>
      <c r="F7629" s="8">
        <f>INDEX(Δεδομένα!$P:$P,MATCH('2020'!E7629,Δεδομένα!$O:$O,0))</f>
        <v>5</v>
      </c>
      <c r="G7629" s="6" t="s">
        <v>41</v>
      </c>
      <c r="H7629" s="2" t="str">
        <f>INDEX(Δεδομένα!B$1:B$51,MATCH('2020'!G7629,Δεδομένα!A$1:A$51,0))</f>
        <v>ΑΤΤΙΚΗΣ</v>
      </c>
      <c r="I7629" s="8">
        <f>INDEX(Δεδομένα!E$1:E$13,MATCH('2020'!H7629,Δεδομένα!D$1:D$13,0))</f>
        <v>1</v>
      </c>
      <c r="J7629" s="1">
        <v>44141</v>
      </c>
      <c r="K7629" s="6" t="s">
        <v>2757</v>
      </c>
      <c r="L7629" s="36" t="str">
        <f t="shared" si="476"/>
        <v>06/11/2020 22:45</v>
      </c>
      <c r="M7629" s="1">
        <v>44142</v>
      </c>
      <c r="N7629" s="6" t="s">
        <v>4497</v>
      </c>
      <c r="O7629" s="36" t="str">
        <f t="shared" si="477"/>
        <v>07/11/2020 00:03</v>
      </c>
      <c r="P7629" s="46">
        <f t="shared" si="478"/>
        <v>5.4166666668606922E-2</v>
      </c>
      <c r="Q7629" s="48">
        <v>0</v>
      </c>
      <c r="R7629" s="47">
        <f t="shared" si="479"/>
        <v>78.000000002793968</v>
      </c>
      <c r="S7629" s="6" t="s">
        <v>44</v>
      </c>
      <c r="T7629" s="6" t="s">
        <v>7651</v>
      </c>
      <c r="U7629" s="6" t="s">
        <v>44</v>
      </c>
      <c r="V7629" s="6" t="s">
        <v>7652</v>
      </c>
      <c r="W7629" s="7">
        <v>0</v>
      </c>
      <c r="X7629" s="7">
        <v>0</v>
      </c>
      <c r="Y7629" s="7">
        <v>0</v>
      </c>
      <c r="Z7629" s="7">
        <v>0</v>
      </c>
      <c r="AA7629" s="7">
        <v>0</v>
      </c>
      <c r="AB7629" s="7">
        <v>0</v>
      </c>
      <c r="AC7629" s="7">
        <v>0</v>
      </c>
      <c r="AD7629" s="7">
        <v>0</v>
      </c>
      <c r="AE7629">
        <v>7</v>
      </c>
      <c r="AF7629">
        <v>0</v>
      </c>
      <c r="AG7629">
        <v>0</v>
      </c>
      <c r="AH7629">
        <v>0</v>
      </c>
      <c r="AI7629">
        <v>3</v>
      </c>
      <c r="AJ7629">
        <v>3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</row>
    <row r="7630" spans="1:44" x14ac:dyDescent="0.25">
      <c r="A7630">
        <v>1615257</v>
      </c>
      <c r="B7630">
        <v>802638</v>
      </c>
      <c r="C7630">
        <v>22.103713768622299</v>
      </c>
      <c r="D7630">
        <v>38.258413473378099</v>
      </c>
      <c r="E7630" s="68" t="s">
        <v>313</v>
      </c>
      <c r="F7630" s="8">
        <f>INDEX(Δεδομένα!$P:$P,MATCH('2020'!E7630,Δεδομένα!$O:$O,0))</f>
        <v>124</v>
      </c>
      <c r="G7630" s="6" t="s">
        <v>303</v>
      </c>
      <c r="H7630" s="2" t="str">
        <f>INDEX(Δεδομένα!B$1:B$51,MATCH('2020'!G7630,Δεδομένα!A$1:A$51,0))</f>
        <v>ΔΥΤΙΚΗΣ ΕΛΛΑΔΟΣ</v>
      </c>
      <c r="I7630" s="8">
        <f>INDEX(Δεδομένα!E$1:E$13,MATCH('2020'!H7630,Δεδομένα!D$1:D$13,0))</f>
        <v>7</v>
      </c>
      <c r="J7630" s="1">
        <v>44141</v>
      </c>
      <c r="K7630" s="6" t="s">
        <v>1204</v>
      </c>
      <c r="L7630" s="36" t="str">
        <f t="shared" si="476"/>
        <v>06/11/2020 13:37</v>
      </c>
      <c r="M7630" s="1">
        <v>44141</v>
      </c>
      <c r="N7630" s="6" t="s">
        <v>759</v>
      </c>
      <c r="O7630" s="36" t="str">
        <f t="shared" si="477"/>
        <v>06/11/2020 14:10</v>
      </c>
      <c r="P7630" s="46">
        <f t="shared" si="478"/>
        <v>2.2916666668606922E-2</v>
      </c>
      <c r="Q7630" s="48">
        <v>0</v>
      </c>
      <c r="R7630" s="47">
        <f t="shared" si="479"/>
        <v>33.000000002793968</v>
      </c>
      <c r="S7630" s="6" t="s">
        <v>44</v>
      </c>
      <c r="T7630" s="6" t="s">
        <v>316</v>
      </c>
      <c r="U7630" s="6" t="s">
        <v>44</v>
      </c>
      <c r="V7630" s="6" t="s">
        <v>3034</v>
      </c>
      <c r="W7630" s="7">
        <v>0</v>
      </c>
      <c r="X7630" s="7">
        <v>0</v>
      </c>
      <c r="Y7630" s="7">
        <v>0</v>
      </c>
      <c r="Z7630" s="7">
        <v>0</v>
      </c>
      <c r="AA7630" s="7">
        <v>0.01</v>
      </c>
      <c r="AB7630" s="7">
        <v>0</v>
      </c>
      <c r="AC7630" s="7">
        <v>0</v>
      </c>
      <c r="AD7630" s="7">
        <v>0</v>
      </c>
      <c r="AE7630">
        <v>4</v>
      </c>
      <c r="AF7630">
        <v>0</v>
      </c>
      <c r="AG7630">
        <v>0</v>
      </c>
      <c r="AH7630">
        <v>0</v>
      </c>
      <c r="AI7630">
        <v>0</v>
      </c>
      <c r="AJ7630">
        <v>2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</row>
    <row r="7631" spans="1:44" x14ac:dyDescent="0.25">
      <c r="A7631">
        <v>1605045</v>
      </c>
      <c r="B7631">
        <v>802717</v>
      </c>
      <c r="C7631">
        <v>21.382390505674199</v>
      </c>
      <c r="D7631">
        <v>38.092295024060697</v>
      </c>
      <c r="E7631" s="68" t="s">
        <v>900</v>
      </c>
      <c r="F7631" s="8">
        <f>INDEX(Δεδομένα!$P:$P,MATCH('2020'!E7631,Δεδομένα!$O:$O,0))</f>
        <v>136</v>
      </c>
      <c r="G7631" s="6" t="s">
        <v>303</v>
      </c>
      <c r="H7631" s="2" t="str">
        <f>INDEX(Δεδομένα!B$1:B$51,MATCH('2020'!G7631,Δεδομένα!A$1:A$51,0))</f>
        <v>ΔΥΤΙΚΗΣ ΕΛΛΑΔΟΣ</v>
      </c>
      <c r="I7631" s="8">
        <f>INDEX(Δεδομένα!E$1:E$13,MATCH('2020'!H7631,Δεδομένα!D$1:D$13,0))</f>
        <v>7</v>
      </c>
      <c r="J7631" s="1">
        <v>44141</v>
      </c>
      <c r="K7631" s="6" t="s">
        <v>231</v>
      </c>
      <c r="L7631" s="36" t="str">
        <f t="shared" si="476"/>
        <v>06/11/2020 17:20</v>
      </c>
      <c r="M7631" s="1">
        <v>44141</v>
      </c>
      <c r="N7631" s="6" t="s">
        <v>2570</v>
      </c>
      <c r="O7631" s="36" t="str">
        <f t="shared" si="477"/>
        <v>06/11/2020 20:26</v>
      </c>
      <c r="P7631" s="46">
        <f t="shared" si="478"/>
        <v>0.1291666666729725</v>
      </c>
      <c r="Q7631" s="48">
        <v>0</v>
      </c>
      <c r="R7631" s="47">
        <f t="shared" si="479"/>
        <v>186.0000000090804</v>
      </c>
      <c r="S7631" s="6" t="s">
        <v>44</v>
      </c>
      <c r="T7631" s="6" t="s">
        <v>993</v>
      </c>
      <c r="U7631" s="6" t="s">
        <v>3316</v>
      </c>
      <c r="V7631" s="6" t="s">
        <v>2590</v>
      </c>
      <c r="W7631" s="7">
        <v>0</v>
      </c>
      <c r="X7631" s="7">
        <v>0</v>
      </c>
      <c r="Y7631" s="7">
        <v>0</v>
      </c>
      <c r="Z7631" s="7">
        <v>0</v>
      </c>
      <c r="AA7631" s="7">
        <v>3</v>
      </c>
      <c r="AB7631" s="7">
        <v>0</v>
      </c>
      <c r="AC7631" s="7">
        <v>0</v>
      </c>
      <c r="AD7631" s="7">
        <v>0</v>
      </c>
      <c r="AE7631">
        <v>4</v>
      </c>
      <c r="AF7631">
        <v>0</v>
      </c>
      <c r="AG7631">
        <v>0</v>
      </c>
      <c r="AH7631">
        <v>0</v>
      </c>
      <c r="AI7631">
        <v>0</v>
      </c>
      <c r="AJ7631">
        <v>1</v>
      </c>
      <c r="AK7631">
        <v>1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</row>
    <row r="7632" spans="1:44" x14ac:dyDescent="0.25">
      <c r="A7632">
        <v>1607941</v>
      </c>
      <c r="B7632">
        <v>802617</v>
      </c>
      <c r="C7632">
        <v>28.083795614028499</v>
      </c>
      <c r="D7632">
        <v>36.2859757212413</v>
      </c>
      <c r="E7632" s="68" t="s">
        <v>1590</v>
      </c>
      <c r="F7632" s="8">
        <f>INDEX(Δεδομένα!$P:$P,MATCH('2020'!E7632,Δεδομένα!$O:$O,0))</f>
        <v>51</v>
      </c>
      <c r="G7632" s="6" t="s">
        <v>1007</v>
      </c>
      <c r="H7632" s="2" t="str">
        <f>INDEX(Δεδομένα!B$1:B$51,MATCH('2020'!G7632,Δεδομένα!A$1:A$51,0))</f>
        <v>ΝΟΤΙΟΥ ΑΙΓΑΙΟΥ</v>
      </c>
      <c r="I7632" s="8">
        <f>INDEX(Δεδομένα!E$1:E$13,MATCH('2020'!H7632,Δεδομένα!D$1:D$13,0))</f>
        <v>10</v>
      </c>
      <c r="J7632" s="1">
        <v>44141</v>
      </c>
      <c r="K7632" s="6" t="s">
        <v>2489</v>
      </c>
      <c r="L7632" s="36" t="str">
        <f t="shared" si="476"/>
        <v>06/11/2020 12:02</v>
      </c>
      <c r="M7632" s="1">
        <v>44141</v>
      </c>
      <c r="N7632" s="6" t="s">
        <v>128</v>
      </c>
      <c r="O7632" s="36" t="str">
        <f t="shared" si="477"/>
        <v>06/11/2020 13:25</v>
      </c>
      <c r="P7632" s="46">
        <f t="shared" si="478"/>
        <v>5.7638888894871343E-2</v>
      </c>
      <c r="Q7632" s="48">
        <v>0</v>
      </c>
      <c r="R7632" s="47">
        <f t="shared" si="479"/>
        <v>83.000000008614734</v>
      </c>
      <c r="S7632" s="6" t="s">
        <v>44</v>
      </c>
      <c r="T7632" s="6" t="s">
        <v>1233</v>
      </c>
      <c r="U7632" s="6" t="s">
        <v>44</v>
      </c>
      <c r="V7632" s="6" t="s">
        <v>5414</v>
      </c>
      <c r="W7632" s="7">
        <v>0</v>
      </c>
      <c r="X7632" s="7">
        <v>0.5</v>
      </c>
      <c r="Y7632" s="7">
        <v>0</v>
      </c>
      <c r="Z7632" s="7">
        <v>0</v>
      </c>
      <c r="AA7632" s="7">
        <v>0</v>
      </c>
      <c r="AB7632" s="7">
        <v>0</v>
      </c>
      <c r="AC7632" s="7">
        <v>0.5</v>
      </c>
      <c r="AD7632" s="7">
        <v>0</v>
      </c>
      <c r="AE7632">
        <v>5</v>
      </c>
      <c r="AF7632">
        <v>0</v>
      </c>
      <c r="AG7632">
        <v>0</v>
      </c>
      <c r="AH7632">
        <v>0</v>
      </c>
      <c r="AI7632">
        <v>0</v>
      </c>
      <c r="AJ7632">
        <v>3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</row>
    <row r="7633" spans="1:44" x14ac:dyDescent="0.25">
      <c r="A7633">
        <v>1604783</v>
      </c>
      <c r="B7633">
        <v>802653</v>
      </c>
      <c r="C7633">
        <v>26.210849678809101</v>
      </c>
      <c r="D7633">
        <v>41.361391173451601</v>
      </c>
      <c r="E7633" s="68" t="s">
        <v>856</v>
      </c>
      <c r="F7633" s="8">
        <f>INDEX(Δεδομένα!$P:$P,MATCH('2020'!E7633,Δεδομένα!$O:$O,0))</f>
        <v>37</v>
      </c>
      <c r="G7633" s="6" t="s">
        <v>148</v>
      </c>
      <c r="H7633" s="2" t="str">
        <f>INDEX(Δεδομένα!B$1:B$51,MATCH('2020'!G7633,Δεδομένα!A$1:A$51,0))</f>
        <v>ΑΝΑΤΟΛΙΚΗΣ ΜΑΚΕΔΟΝΙΑΣ ΚΑΙ ΘΡΑΚΗΣ</v>
      </c>
      <c r="I7633" s="8">
        <f>INDEX(Δεδομένα!E$1:E$13,MATCH('2020'!H7633,Δεδομένα!D$1:D$13,0))</f>
        <v>2</v>
      </c>
      <c r="J7633" s="1">
        <v>44141</v>
      </c>
      <c r="K7633" s="6" t="s">
        <v>362</v>
      </c>
      <c r="L7633" s="36" t="str">
        <f t="shared" si="476"/>
        <v>06/11/2020 14:00</v>
      </c>
      <c r="M7633" s="1">
        <v>44141</v>
      </c>
      <c r="N7633" s="6" t="s">
        <v>215</v>
      </c>
      <c r="O7633" s="36" t="str">
        <f t="shared" si="477"/>
        <v>06/11/2020 16:20</v>
      </c>
      <c r="P7633" s="46">
        <f t="shared" si="478"/>
        <v>9.7222222218988463E-2</v>
      </c>
      <c r="Q7633" s="48">
        <v>0</v>
      </c>
      <c r="R7633" s="47">
        <f t="shared" si="479"/>
        <v>139.99999999534339</v>
      </c>
      <c r="S7633" s="6" t="s">
        <v>44</v>
      </c>
      <c r="T7633" s="6" t="s">
        <v>162</v>
      </c>
      <c r="U7633" s="6" t="s">
        <v>44</v>
      </c>
      <c r="V7633" s="6" t="s">
        <v>7638</v>
      </c>
      <c r="W7633" s="7">
        <v>5</v>
      </c>
      <c r="X7633" s="7">
        <v>0</v>
      </c>
      <c r="Y7633" s="7">
        <v>0</v>
      </c>
      <c r="Z7633" s="7">
        <v>0</v>
      </c>
      <c r="AA7633" s="7">
        <v>0</v>
      </c>
      <c r="AB7633" s="7">
        <v>0</v>
      </c>
      <c r="AC7633" s="7">
        <v>0</v>
      </c>
      <c r="AD7633" s="7">
        <v>0</v>
      </c>
      <c r="AE7633">
        <v>2</v>
      </c>
      <c r="AF7633">
        <v>0</v>
      </c>
      <c r="AG7633">
        <v>0</v>
      </c>
      <c r="AH7633">
        <v>0</v>
      </c>
      <c r="AI7633">
        <v>0</v>
      </c>
      <c r="AJ7633">
        <v>1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</row>
    <row r="7634" spans="1:44" x14ac:dyDescent="0.25">
      <c r="A7634">
        <v>1605240</v>
      </c>
      <c r="B7634">
        <v>802674</v>
      </c>
      <c r="C7634">
        <v>23.460259715207101</v>
      </c>
      <c r="D7634">
        <v>38.839338992642702</v>
      </c>
      <c r="E7634" s="68" t="s">
        <v>472</v>
      </c>
      <c r="F7634" s="8">
        <f>INDEX(Δεδομένα!$P:$P,MATCH('2020'!E7634,Δεδομένα!$O:$O,0))</f>
        <v>186</v>
      </c>
      <c r="G7634" s="6" t="s">
        <v>439</v>
      </c>
      <c r="H7634" s="2" t="str">
        <f>INDEX(Δεδομένα!B$1:B$51,MATCH('2020'!G7634,Δεδομένα!A$1:A$51,0))</f>
        <v>ΣΤΕΡΕΑΣ ΕΛΛΑΔΟΣ</v>
      </c>
      <c r="I7634" s="8">
        <f>INDEX(Δεδομένα!E$1:E$13,MATCH('2020'!H7634,Δεδομένα!D$1:D$13,0))</f>
        <v>9</v>
      </c>
      <c r="J7634" s="1">
        <v>44141</v>
      </c>
      <c r="K7634" s="6" t="s">
        <v>384</v>
      </c>
      <c r="L7634" s="36" t="str">
        <f t="shared" si="476"/>
        <v>06/11/2020 14:45</v>
      </c>
      <c r="M7634" s="1">
        <v>44141</v>
      </c>
      <c r="N7634" s="6" t="s">
        <v>553</v>
      </c>
      <c r="O7634" s="36" t="str">
        <f t="shared" si="477"/>
        <v>06/11/2020 16:52</v>
      </c>
      <c r="P7634" s="46">
        <f t="shared" si="478"/>
        <v>8.819444444088731E-2</v>
      </c>
      <c r="Q7634" s="48">
        <v>0</v>
      </c>
      <c r="R7634" s="47">
        <f t="shared" si="479"/>
        <v>126.99999999487773</v>
      </c>
      <c r="S7634" s="6" t="s">
        <v>44</v>
      </c>
      <c r="T7634" s="6" t="s">
        <v>476</v>
      </c>
      <c r="U7634" s="6" t="s">
        <v>7639</v>
      </c>
      <c r="V7634" s="6" t="s">
        <v>7640</v>
      </c>
      <c r="W7634" s="7">
        <v>0</v>
      </c>
      <c r="X7634" s="7">
        <v>0</v>
      </c>
      <c r="Y7634" s="7">
        <v>0</v>
      </c>
      <c r="Z7634" s="7">
        <v>2</v>
      </c>
      <c r="AA7634" s="7">
        <v>0</v>
      </c>
      <c r="AB7634" s="7">
        <v>0</v>
      </c>
      <c r="AC7634" s="7">
        <v>0</v>
      </c>
      <c r="AD7634" s="7">
        <v>0</v>
      </c>
      <c r="AE7634">
        <v>10</v>
      </c>
      <c r="AF7634">
        <v>0</v>
      </c>
      <c r="AG7634">
        <v>0</v>
      </c>
      <c r="AH7634">
        <v>0</v>
      </c>
      <c r="AI7634">
        <v>0</v>
      </c>
      <c r="AJ7634">
        <v>5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</row>
    <row r="7635" spans="1:44" x14ac:dyDescent="0.25">
      <c r="A7635">
        <v>1604966</v>
      </c>
      <c r="B7635">
        <v>802631</v>
      </c>
      <c r="C7635">
        <v>21.253349113053201</v>
      </c>
      <c r="D7635">
        <v>37.910014461872002</v>
      </c>
      <c r="E7635" s="68" t="s">
        <v>900</v>
      </c>
      <c r="F7635" s="8">
        <f>INDEX(Δεδομένα!$P:$P,MATCH('2020'!E7635,Δεδομένα!$O:$O,0))</f>
        <v>136</v>
      </c>
      <c r="G7635" s="6" t="s">
        <v>357</v>
      </c>
      <c r="H7635" s="2" t="str">
        <f>INDEX(Δεδομένα!B$1:B$51,MATCH('2020'!G7635,Δεδομένα!A$1:A$51,0))</f>
        <v>ΔΥΤΙΚΗΣ ΕΛΛΑΔΟΣ</v>
      </c>
      <c r="I7635" s="8">
        <f>INDEX(Δεδομένα!E$1:E$13,MATCH('2020'!H7635,Δεδομένα!D$1:D$13,0))</f>
        <v>7</v>
      </c>
      <c r="J7635" s="1">
        <v>44141</v>
      </c>
      <c r="K7635" s="6" t="s">
        <v>92</v>
      </c>
      <c r="L7635" s="36" t="str">
        <f t="shared" si="476"/>
        <v>06/11/2020 13:06</v>
      </c>
      <c r="M7635" s="1">
        <v>44141</v>
      </c>
      <c r="N7635" s="6" t="s">
        <v>724</v>
      </c>
      <c r="O7635" s="36" t="str">
        <f t="shared" si="477"/>
        <v>06/11/2020 13:52</v>
      </c>
      <c r="P7635" s="46">
        <f t="shared" si="478"/>
        <v>3.1944444446708076E-2</v>
      </c>
      <c r="Q7635" s="48">
        <v>0</v>
      </c>
      <c r="R7635" s="47">
        <f t="shared" si="479"/>
        <v>46.000000003259629</v>
      </c>
      <c r="S7635" s="6" t="s">
        <v>44</v>
      </c>
      <c r="T7635" s="6" t="s">
        <v>1058</v>
      </c>
      <c r="U7635" s="6" t="s">
        <v>2359</v>
      </c>
      <c r="V7635" s="6" t="s">
        <v>2359</v>
      </c>
      <c r="W7635" s="7">
        <v>0</v>
      </c>
      <c r="X7635" s="7">
        <v>0</v>
      </c>
      <c r="Y7635" s="7">
        <v>0</v>
      </c>
      <c r="Z7635" s="7">
        <v>0</v>
      </c>
      <c r="AA7635" s="7">
        <v>1</v>
      </c>
      <c r="AB7635" s="7">
        <v>0</v>
      </c>
      <c r="AC7635" s="7">
        <v>0</v>
      </c>
      <c r="AD7635" s="7">
        <v>0</v>
      </c>
      <c r="AE7635">
        <v>2</v>
      </c>
      <c r="AF7635">
        <v>0</v>
      </c>
      <c r="AG7635">
        <v>0</v>
      </c>
      <c r="AH7635">
        <v>0</v>
      </c>
      <c r="AI7635">
        <v>0</v>
      </c>
      <c r="AJ7635">
        <v>1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</row>
    <row r="7636" spans="1:44" x14ac:dyDescent="0.25">
      <c r="A7636">
        <v>1606477</v>
      </c>
      <c r="B7636">
        <v>802605</v>
      </c>
      <c r="C7636">
        <v>24.948300739661299</v>
      </c>
      <c r="D7636">
        <v>34.952095247277299</v>
      </c>
      <c r="E7636" s="68" t="s">
        <v>559</v>
      </c>
      <c r="F7636" s="8">
        <f>INDEX(Δεδομένα!$P:$P,MATCH('2020'!E7636,Δεδομένα!$O:$O,0))</f>
        <v>209</v>
      </c>
      <c r="G7636" s="6" t="s">
        <v>560</v>
      </c>
      <c r="H7636" s="2" t="str">
        <f>INDEX(Δεδομένα!B$1:B$51,MATCH('2020'!G7636,Δεδομένα!A$1:A$51,0))</f>
        <v>ΚΡΗΤΗΣ</v>
      </c>
      <c r="I7636" s="8">
        <f>INDEX(Δεδομένα!E$1:E$13,MATCH('2020'!H7636,Δεδομένα!D$1:D$13,0))</f>
        <v>12</v>
      </c>
      <c r="J7636" s="1">
        <v>44141</v>
      </c>
      <c r="K7636" s="6" t="s">
        <v>3670</v>
      </c>
      <c r="L7636" s="36" t="str">
        <f t="shared" si="476"/>
        <v>06/11/2020 11:12</v>
      </c>
      <c r="M7636" s="1">
        <v>44141</v>
      </c>
      <c r="N7636" s="6" t="s">
        <v>655</v>
      </c>
      <c r="O7636" s="36" t="str">
        <f t="shared" si="477"/>
        <v>06/11/2020 12:05</v>
      </c>
      <c r="P7636" s="46">
        <f t="shared" si="478"/>
        <v>3.6805555551836733E-2</v>
      </c>
      <c r="Q7636" s="48">
        <v>0</v>
      </c>
      <c r="R7636" s="47">
        <f t="shared" si="479"/>
        <v>52.999999994644895</v>
      </c>
      <c r="S7636" s="6" t="s">
        <v>44</v>
      </c>
      <c r="T7636" s="6" t="s">
        <v>565</v>
      </c>
      <c r="U7636" s="6" t="s">
        <v>7635</v>
      </c>
      <c r="V7636" s="6" t="s">
        <v>7636</v>
      </c>
      <c r="W7636" s="7">
        <v>0.5</v>
      </c>
      <c r="X7636" s="7">
        <v>0</v>
      </c>
      <c r="Y7636" s="7">
        <v>0</v>
      </c>
      <c r="Z7636" s="7">
        <v>0</v>
      </c>
      <c r="AA7636" s="7">
        <v>0</v>
      </c>
      <c r="AB7636" s="7">
        <v>0</v>
      </c>
      <c r="AC7636" s="7">
        <v>0</v>
      </c>
      <c r="AD7636" s="7">
        <v>0</v>
      </c>
      <c r="AE7636">
        <v>2</v>
      </c>
      <c r="AF7636">
        <v>0</v>
      </c>
      <c r="AG7636">
        <v>0</v>
      </c>
      <c r="AH7636">
        <v>0</v>
      </c>
      <c r="AI7636">
        <v>0</v>
      </c>
      <c r="AJ7636">
        <v>1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</row>
    <row r="7637" spans="1:44" x14ac:dyDescent="0.25">
      <c r="A7637">
        <v>1605273</v>
      </c>
      <c r="B7637">
        <v>802736</v>
      </c>
      <c r="C7637">
        <v>20.743495909495199</v>
      </c>
      <c r="D7637">
        <v>39.767576627586102</v>
      </c>
      <c r="E7637" s="68" t="s">
        <v>994</v>
      </c>
      <c r="F7637" s="8">
        <f>INDEX(Δεδομένα!$P:$P,MATCH('2020'!E7637,Δεδομένα!$O:$O,0))</f>
        <v>85</v>
      </c>
      <c r="G7637" s="6" t="s">
        <v>251</v>
      </c>
      <c r="H7637" s="2" t="str">
        <f>INDEX(Δεδομένα!B$1:B$51,MATCH('2020'!G7637,Δεδομένα!A$1:A$51,0))</f>
        <v>ΗΠΕΙΡΟΥ</v>
      </c>
      <c r="I7637" s="8">
        <f>INDEX(Δεδομένα!E$1:E$13,MATCH('2020'!H7637,Δεδομένα!D$1:D$13,0))</f>
        <v>5</v>
      </c>
      <c r="J7637" s="1">
        <v>44141</v>
      </c>
      <c r="K7637" s="6" t="s">
        <v>99</v>
      </c>
      <c r="L7637" s="36" t="str">
        <f t="shared" si="476"/>
        <v>06/11/2020 18:18</v>
      </c>
      <c r="M7637" s="1">
        <v>44141</v>
      </c>
      <c r="N7637" s="6" t="s">
        <v>86</v>
      </c>
      <c r="O7637" s="36" t="str">
        <f t="shared" si="477"/>
        <v>06/11/2020 18:55</v>
      </c>
      <c r="P7637" s="46">
        <f t="shared" si="478"/>
        <v>2.5694444448163267E-2</v>
      </c>
      <c r="Q7637" s="48">
        <v>0</v>
      </c>
      <c r="R7637" s="47">
        <f t="shared" si="479"/>
        <v>37.000000005355105</v>
      </c>
      <c r="S7637" s="6" t="s">
        <v>44</v>
      </c>
      <c r="T7637" s="6" t="s">
        <v>1270</v>
      </c>
      <c r="U7637" s="6" t="s">
        <v>44</v>
      </c>
      <c r="V7637" s="6" t="s">
        <v>7649</v>
      </c>
      <c r="W7637" s="7">
        <v>0</v>
      </c>
      <c r="X7637" s="7">
        <v>0</v>
      </c>
      <c r="Y7637" s="7">
        <v>0</v>
      </c>
      <c r="Z7637" s="7">
        <v>0</v>
      </c>
      <c r="AA7637" s="7">
        <v>0</v>
      </c>
      <c r="AB7637" s="7">
        <v>0.01</v>
      </c>
      <c r="AC7637" s="7">
        <v>0</v>
      </c>
      <c r="AD7637" s="7">
        <v>0</v>
      </c>
      <c r="AE7637">
        <v>2</v>
      </c>
      <c r="AF7637">
        <v>0</v>
      </c>
      <c r="AG7637">
        <v>0</v>
      </c>
      <c r="AH7637">
        <v>0</v>
      </c>
      <c r="AI7637">
        <v>0</v>
      </c>
      <c r="AJ7637">
        <v>1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</row>
    <row r="7638" spans="1:44" x14ac:dyDescent="0.25">
      <c r="A7638">
        <v>1604827</v>
      </c>
      <c r="B7638">
        <v>802684</v>
      </c>
      <c r="C7638">
        <v>22.594812393188501</v>
      </c>
      <c r="D7638">
        <v>40.861709594726598</v>
      </c>
      <c r="E7638" s="68" t="s">
        <v>229</v>
      </c>
      <c r="F7638" s="8">
        <f>INDEX(Δεδομένα!$P:$P,MATCH('2020'!E7638,Δεδομένα!$O:$O,0))</f>
        <v>60</v>
      </c>
      <c r="G7638" s="6" t="s">
        <v>223</v>
      </c>
      <c r="H7638" s="2" t="str">
        <f>INDEX(Δεδομένα!B$1:B$51,MATCH('2020'!G7638,Δεδομένα!A$1:A$51,0))</f>
        <v>ΚΕΝΤΡΙΚΗΣ ΜΑΚΕΔΟΝΙΑΣ</v>
      </c>
      <c r="I7638" s="8">
        <f>INDEX(Δεδομένα!E$1:E$13,MATCH('2020'!H7638,Δεδομένα!D$1:D$13,0))</f>
        <v>3</v>
      </c>
      <c r="J7638" s="1">
        <v>44141</v>
      </c>
      <c r="K7638" s="6" t="s">
        <v>586</v>
      </c>
      <c r="L7638" s="36" t="str">
        <f t="shared" si="476"/>
        <v>06/11/2020 16:05</v>
      </c>
      <c r="M7638" s="1">
        <v>44141</v>
      </c>
      <c r="N7638" s="6" t="s">
        <v>235</v>
      </c>
      <c r="O7638" s="36" t="str">
        <f t="shared" si="477"/>
        <v>06/11/2020 19:50</v>
      </c>
      <c r="P7638" s="46">
        <f t="shared" si="478"/>
        <v>0.15625</v>
      </c>
      <c r="Q7638" s="48">
        <v>0</v>
      </c>
      <c r="R7638" s="47">
        <f t="shared" si="479"/>
        <v>225</v>
      </c>
      <c r="S7638" s="6" t="s">
        <v>44</v>
      </c>
      <c r="T7638" s="6" t="s">
        <v>226</v>
      </c>
      <c r="U7638" s="6" t="s">
        <v>44</v>
      </c>
      <c r="V7638" s="6" t="s">
        <v>2996</v>
      </c>
      <c r="W7638" s="7">
        <v>0</v>
      </c>
      <c r="X7638" s="7">
        <v>0</v>
      </c>
      <c r="Y7638" s="7">
        <v>0</v>
      </c>
      <c r="Z7638" s="7">
        <v>0.5</v>
      </c>
      <c r="AA7638" s="7">
        <v>0.5</v>
      </c>
      <c r="AB7638" s="7">
        <v>0</v>
      </c>
      <c r="AC7638" s="7">
        <v>0</v>
      </c>
      <c r="AD7638" s="7">
        <v>0</v>
      </c>
      <c r="AE7638">
        <v>2</v>
      </c>
      <c r="AF7638">
        <v>0</v>
      </c>
      <c r="AG7638">
        <v>2</v>
      </c>
      <c r="AH7638">
        <v>0</v>
      </c>
      <c r="AI7638">
        <v>0</v>
      </c>
      <c r="AJ7638">
        <v>2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</row>
    <row r="7639" spans="1:44" x14ac:dyDescent="0.25">
      <c r="A7639">
        <v>1605595</v>
      </c>
      <c r="B7639">
        <v>802743</v>
      </c>
      <c r="C7639">
        <v>22.9478375714097</v>
      </c>
      <c r="D7639">
        <v>37.916096845835</v>
      </c>
      <c r="E7639" s="68" t="s">
        <v>810</v>
      </c>
      <c r="F7639" s="8">
        <f>INDEX(Δεδομένα!$P:$P,MATCH('2020'!E7639,Δεδομένα!$O:$O,0))</f>
        <v>157</v>
      </c>
      <c r="G7639" s="6" t="s">
        <v>391</v>
      </c>
      <c r="H7639" s="2" t="str">
        <f>INDEX(Δεδομένα!B$1:B$51,MATCH('2020'!G7639,Δεδομένα!A$1:A$51,0))</f>
        <v>ΠΕΛΛΟΠΟΝΗΣΟΥ</v>
      </c>
      <c r="I7639" s="8">
        <f>INDEX(Δεδομένα!E$1:E$13,MATCH('2020'!H7639,Δεδομένα!D$1:D$13,0))</f>
        <v>8</v>
      </c>
      <c r="J7639" s="1">
        <v>44141</v>
      </c>
      <c r="K7639" s="6" t="s">
        <v>209</v>
      </c>
      <c r="L7639" s="36" t="str">
        <f t="shared" si="476"/>
        <v>06/11/2020 18:30</v>
      </c>
      <c r="M7639" s="1">
        <v>44141</v>
      </c>
      <c r="N7639" s="6" t="s">
        <v>259</v>
      </c>
      <c r="O7639" s="36" t="str">
        <f t="shared" si="477"/>
        <v>06/11/2020 19:00</v>
      </c>
      <c r="P7639" s="46">
        <f t="shared" si="478"/>
        <v>2.0833333328482695E-2</v>
      </c>
      <c r="Q7639" s="48">
        <v>0</v>
      </c>
      <c r="R7639" s="47">
        <f t="shared" si="479"/>
        <v>29.999999993015081</v>
      </c>
      <c r="S7639" s="6" t="s">
        <v>44</v>
      </c>
      <c r="T7639" s="6" t="s">
        <v>1012</v>
      </c>
      <c r="U7639" s="6" t="s">
        <v>1620</v>
      </c>
      <c r="V7639" s="6" t="s">
        <v>7650</v>
      </c>
      <c r="W7639" s="7">
        <v>0</v>
      </c>
      <c r="X7639" s="7">
        <v>0</v>
      </c>
      <c r="Y7639" s="7">
        <v>0</v>
      </c>
      <c r="Z7639" s="7">
        <v>0.03</v>
      </c>
      <c r="AA7639" s="7">
        <v>0</v>
      </c>
      <c r="AB7639" s="7">
        <v>0</v>
      </c>
      <c r="AC7639" s="7">
        <v>0</v>
      </c>
      <c r="AD7639" s="7">
        <v>0</v>
      </c>
      <c r="AE7639">
        <v>3</v>
      </c>
      <c r="AF7639">
        <v>0</v>
      </c>
      <c r="AG7639">
        <v>0</v>
      </c>
      <c r="AH7639">
        <v>0</v>
      </c>
      <c r="AI7639">
        <v>0</v>
      </c>
      <c r="AJ7639">
        <v>1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</row>
    <row r="7640" spans="1:44" x14ac:dyDescent="0.25">
      <c r="A7640">
        <v>1604665</v>
      </c>
      <c r="B7640">
        <v>802628</v>
      </c>
      <c r="C7640">
        <v>22.1486726696237</v>
      </c>
      <c r="D7640">
        <v>40.1466252429096</v>
      </c>
      <c r="E7640" s="68" t="s">
        <v>1022</v>
      </c>
      <c r="F7640" s="8">
        <f>INDEX(Δεδομένα!$P:$P,MATCH('2020'!E7640,Δεδομένα!$O:$O,0))</f>
        <v>103</v>
      </c>
      <c r="G7640" s="6" t="s">
        <v>288</v>
      </c>
      <c r="H7640" s="2" t="str">
        <f>INDEX(Δεδομένα!B$1:B$51,MATCH('2020'!G7640,Δεδομένα!A$1:A$51,0))</f>
        <v>ΘΕΣΣΑΛΙΑΣ</v>
      </c>
      <c r="I7640" s="8">
        <f>INDEX(Δεδομένα!E$1:E$13,MATCH('2020'!H7640,Δεδομένα!D$1:D$13,0))</f>
        <v>6</v>
      </c>
      <c r="J7640" s="1">
        <v>44141</v>
      </c>
      <c r="K7640" s="6" t="s">
        <v>662</v>
      </c>
      <c r="L7640" s="36" t="str">
        <f t="shared" si="476"/>
        <v>06/11/2020 12:30</v>
      </c>
      <c r="M7640" s="1">
        <v>44141</v>
      </c>
      <c r="N7640" s="6" t="s">
        <v>71</v>
      </c>
      <c r="O7640" s="36" t="str">
        <f t="shared" si="477"/>
        <v>06/11/2020 15:42</v>
      </c>
      <c r="P7640" s="46">
        <f t="shared" si="478"/>
        <v>0.13333333333139308</v>
      </c>
      <c r="Q7640" s="48">
        <v>0</v>
      </c>
      <c r="R7640" s="47">
        <f t="shared" si="479"/>
        <v>191.99999999720603</v>
      </c>
      <c r="S7640" s="6" t="s">
        <v>44</v>
      </c>
      <c r="T7640" s="6" t="s">
        <v>1026</v>
      </c>
      <c r="U7640" s="6" t="s">
        <v>44</v>
      </c>
      <c r="V7640" s="6" t="s">
        <v>7637</v>
      </c>
      <c r="W7640" s="7">
        <v>0</v>
      </c>
      <c r="X7640" s="7">
        <v>0</v>
      </c>
      <c r="Y7640" s="7">
        <v>0</v>
      </c>
      <c r="Z7640" s="7">
        <v>0.2</v>
      </c>
      <c r="AA7640" s="7">
        <v>0</v>
      </c>
      <c r="AB7640" s="7">
        <v>0</v>
      </c>
      <c r="AC7640" s="7">
        <v>0</v>
      </c>
      <c r="AD7640" s="7">
        <v>0</v>
      </c>
      <c r="AE7640">
        <v>5</v>
      </c>
      <c r="AF7640">
        <v>0</v>
      </c>
      <c r="AG7640">
        <v>0</v>
      </c>
      <c r="AH7640">
        <v>0</v>
      </c>
      <c r="AI7640">
        <v>0</v>
      </c>
      <c r="AJ7640">
        <v>2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</row>
    <row r="7641" spans="1:44" x14ac:dyDescent="0.25">
      <c r="A7641">
        <v>1605131</v>
      </c>
      <c r="B7641">
        <v>802718</v>
      </c>
      <c r="C7641">
        <v>20.655091427833501</v>
      </c>
      <c r="D7641">
        <v>38.652221824639497</v>
      </c>
      <c r="E7641" s="68" t="s">
        <v>3575</v>
      </c>
      <c r="F7641" s="8">
        <f>INDEX(Δεδομένα!$P:$P,MATCH('2020'!E7641,Δεδομένα!$O:$O,0))</f>
        <v>233</v>
      </c>
      <c r="G7641" s="6" t="s">
        <v>969</v>
      </c>
      <c r="H7641" s="2" t="str">
        <f>INDEX(Δεδομένα!B$1:B$51,MATCH('2020'!G7641,Δεδομένα!A$1:A$51,0))</f>
        <v>ΙΟΝΙΩΝ ΝΗΣΩΝ</v>
      </c>
      <c r="I7641" s="8">
        <f>INDEX(Δεδομένα!E$1:E$13,MATCH('2020'!H7641,Δεδομένα!D$1:D$13,0))</f>
        <v>13</v>
      </c>
      <c r="J7641" s="1">
        <v>44141</v>
      </c>
      <c r="K7641" s="6" t="s">
        <v>98</v>
      </c>
      <c r="L7641" s="36" t="str">
        <f t="shared" si="476"/>
        <v>06/11/2020 17:29</v>
      </c>
      <c r="M7641" s="1">
        <v>44142</v>
      </c>
      <c r="N7641" s="6" t="s">
        <v>2411</v>
      </c>
      <c r="O7641" s="36" t="str">
        <f t="shared" si="477"/>
        <v>07/11/2020 09:00</v>
      </c>
      <c r="P7641" s="46">
        <f t="shared" si="478"/>
        <v>0.64652777777519077</v>
      </c>
      <c r="Q7641" s="48">
        <v>0</v>
      </c>
      <c r="R7641" s="47">
        <f t="shared" si="479"/>
        <v>930.99999999627471</v>
      </c>
      <c r="S7641" s="6" t="s">
        <v>44</v>
      </c>
      <c r="T7641" s="6" t="s">
        <v>973</v>
      </c>
      <c r="U7641" s="6" t="s">
        <v>3872</v>
      </c>
      <c r="V7641" s="6" t="s">
        <v>7644</v>
      </c>
      <c r="W7641" s="7">
        <v>0</v>
      </c>
      <c r="X7641" s="7">
        <v>0.1</v>
      </c>
      <c r="Y7641" s="7">
        <v>0</v>
      </c>
      <c r="Z7641" s="7">
        <v>0</v>
      </c>
      <c r="AA7641" s="7">
        <v>0</v>
      </c>
      <c r="AB7641" s="7">
        <v>1.4</v>
      </c>
      <c r="AC7641" s="7">
        <v>0</v>
      </c>
      <c r="AD7641" s="7">
        <v>0</v>
      </c>
      <c r="AE7641">
        <v>6</v>
      </c>
      <c r="AF7641">
        <v>0</v>
      </c>
      <c r="AG7641">
        <v>0</v>
      </c>
      <c r="AH7641">
        <v>0</v>
      </c>
      <c r="AI7641">
        <v>0</v>
      </c>
      <c r="AJ7641">
        <v>3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</row>
    <row r="7642" spans="1:44" x14ac:dyDescent="0.25">
      <c r="A7642">
        <v>1606221</v>
      </c>
      <c r="B7642">
        <v>802593</v>
      </c>
      <c r="C7642">
        <v>21.8756863160622</v>
      </c>
      <c r="D7642">
        <v>37.006880131656402</v>
      </c>
      <c r="E7642" s="68" t="s">
        <v>1239</v>
      </c>
      <c r="F7642" s="8">
        <f>INDEX(Δεδομένα!$P:$P,MATCH('2020'!E7642,Δεδομένα!$O:$O,0))</f>
        <v>243</v>
      </c>
      <c r="G7642" s="6" t="s">
        <v>841</v>
      </c>
      <c r="H7642" s="2" t="str">
        <f>INDEX(Δεδομένα!B$1:B$51,MATCH('2020'!G7642,Δεδομένα!A$1:A$51,0))</f>
        <v>ΠΕΛΛΟΠΟΝΗΣΟΥ</v>
      </c>
      <c r="I7642" s="8">
        <f>INDEX(Δεδομένα!E$1:E$13,MATCH('2020'!H7642,Δεδομένα!D$1:D$13,0))</f>
        <v>8</v>
      </c>
      <c r="J7642" s="1">
        <v>44141</v>
      </c>
      <c r="K7642" s="6" t="s">
        <v>2835</v>
      </c>
      <c r="L7642" s="36" t="str">
        <f t="shared" si="476"/>
        <v>06/11/2020 10:34</v>
      </c>
      <c r="M7642" s="1">
        <v>44141</v>
      </c>
      <c r="N7642" s="6" t="s">
        <v>1911</v>
      </c>
      <c r="O7642" s="36" t="str">
        <f t="shared" si="477"/>
        <v>06/11/2020 12:07</v>
      </c>
      <c r="P7642" s="46">
        <f t="shared" si="478"/>
        <v>6.4583333332848269E-2</v>
      </c>
      <c r="Q7642" s="48">
        <v>0</v>
      </c>
      <c r="R7642" s="47">
        <f t="shared" si="479"/>
        <v>92.999999999301508</v>
      </c>
      <c r="S7642" s="6" t="s">
        <v>44</v>
      </c>
      <c r="T7642" s="6" t="s">
        <v>984</v>
      </c>
      <c r="U7642" s="6" t="s">
        <v>44</v>
      </c>
      <c r="V7642" s="6" t="s">
        <v>7634</v>
      </c>
      <c r="W7642" s="7">
        <v>0</v>
      </c>
      <c r="X7642" s="7">
        <v>0.3</v>
      </c>
      <c r="Y7642" s="7">
        <v>0</v>
      </c>
      <c r="Z7642" s="7">
        <v>0</v>
      </c>
      <c r="AA7642" s="7">
        <v>0</v>
      </c>
      <c r="AB7642" s="7">
        <v>0</v>
      </c>
      <c r="AC7642" s="7">
        <v>0</v>
      </c>
      <c r="AD7642" s="7">
        <v>0</v>
      </c>
      <c r="AE7642">
        <v>7</v>
      </c>
      <c r="AF7642">
        <v>0</v>
      </c>
      <c r="AG7642">
        <v>0</v>
      </c>
      <c r="AH7642">
        <v>0</v>
      </c>
      <c r="AI7642">
        <v>0</v>
      </c>
      <c r="AJ7642">
        <v>4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  <c r="AQ7642">
        <v>0</v>
      </c>
      <c r="AR7642">
        <v>0</v>
      </c>
    </row>
    <row r="7643" spans="1:44" x14ac:dyDescent="0.25">
      <c r="A7643">
        <v>1604641</v>
      </c>
      <c r="B7643">
        <v>802624</v>
      </c>
      <c r="C7643">
        <v>21.7266971523884</v>
      </c>
      <c r="D7643">
        <v>37.039735983706599</v>
      </c>
      <c r="E7643" s="68" t="s">
        <v>997</v>
      </c>
      <c r="F7643" s="8">
        <f>INDEX(Δεδομένα!$P:$P,MATCH('2020'!E7643,Δεδομένα!$O:$O,0))</f>
        <v>145</v>
      </c>
      <c r="G7643" s="6" t="s">
        <v>841</v>
      </c>
      <c r="H7643" s="2" t="str">
        <f>INDEX(Δεδομένα!B$1:B$51,MATCH('2020'!G7643,Δεδομένα!A$1:A$51,0))</f>
        <v>ΠΕΛΛΟΠΟΝΗΣΟΥ</v>
      </c>
      <c r="I7643" s="8">
        <f>INDEX(Δεδομένα!E$1:E$13,MATCH('2020'!H7643,Δεδομένα!D$1:D$13,0))</f>
        <v>8</v>
      </c>
      <c r="J7643" s="1">
        <v>44141</v>
      </c>
      <c r="K7643" s="6" t="s">
        <v>1466</v>
      </c>
      <c r="L7643" s="36" t="str">
        <f t="shared" si="476"/>
        <v>06/11/2020 12:32</v>
      </c>
      <c r="M7643" s="1">
        <v>44141</v>
      </c>
      <c r="N7643" s="6" t="s">
        <v>362</v>
      </c>
      <c r="O7643" s="36" t="str">
        <f t="shared" si="477"/>
        <v>06/11/2020 14:00</v>
      </c>
      <c r="P7643" s="46">
        <f t="shared" si="478"/>
        <v>6.1111111113859806E-2</v>
      </c>
      <c r="Q7643" s="48">
        <v>0</v>
      </c>
      <c r="R7643" s="47">
        <f t="shared" si="479"/>
        <v>88.000000003958121</v>
      </c>
      <c r="S7643" s="6" t="s">
        <v>44</v>
      </c>
      <c r="T7643" s="6" t="s">
        <v>967</v>
      </c>
      <c r="U7643" s="6" t="s">
        <v>44</v>
      </c>
      <c r="V7643" s="6" t="s">
        <v>557</v>
      </c>
      <c r="W7643" s="7">
        <v>0</v>
      </c>
      <c r="X7643" s="7">
        <v>0.05</v>
      </c>
      <c r="Y7643" s="7">
        <v>0</v>
      </c>
      <c r="Z7643" s="7">
        <v>0</v>
      </c>
      <c r="AA7643" s="7">
        <v>0</v>
      </c>
      <c r="AB7643" s="7">
        <v>0.05</v>
      </c>
      <c r="AC7643" s="7">
        <v>0</v>
      </c>
      <c r="AD7643" s="7">
        <v>0</v>
      </c>
      <c r="AE7643">
        <v>3</v>
      </c>
      <c r="AF7643">
        <v>0</v>
      </c>
      <c r="AG7643">
        <v>0</v>
      </c>
      <c r="AH7643">
        <v>0</v>
      </c>
      <c r="AI7643">
        <v>0</v>
      </c>
      <c r="AJ7643">
        <v>2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  <c r="AQ7643">
        <v>0</v>
      </c>
      <c r="AR7643">
        <v>0</v>
      </c>
    </row>
    <row r="7644" spans="1:44" x14ac:dyDescent="0.25">
      <c r="A7644">
        <v>1606433</v>
      </c>
      <c r="B7644">
        <v>802677</v>
      </c>
      <c r="C7644">
        <v>22.030338637860702</v>
      </c>
      <c r="D7644">
        <v>37.024305837240398</v>
      </c>
      <c r="E7644" s="68" t="s">
        <v>937</v>
      </c>
      <c r="F7644" s="8">
        <f>INDEX(Δεδομένα!$P:$P,MATCH('2020'!E7644,Δεδομένα!$O:$O,0))</f>
        <v>143</v>
      </c>
      <c r="G7644" s="6" t="s">
        <v>841</v>
      </c>
      <c r="H7644" s="2" t="str">
        <f>INDEX(Δεδομένα!B$1:B$51,MATCH('2020'!G7644,Δεδομένα!A$1:A$51,0))</f>
        <v>ΠΕΛΛΟΠΟΝΗΣΟΥ</v>
      </c>
      <c r="I7644" s="8">
        <f>INDEX(Δεδομένα!E$1:E$13,MATCH('2020'!H7644,Δεδομένα!D$1:D$13,0))</f>
        <v>8</v>
      </c>
      <c r="J7644" s="1">
        <v>44141</v>
      </c>
      <c r="K7644" s="6" t="s">
        <v>272</v>
      </c>
      <c r="L7644" s="36" t="str">
        <f t="shared" si="476"/>
        <v>06/11/2020 15:47</v>
      </c>
      <c r="M7644" s="1">
        <v>44141</v>
      </c>
      <c r="N7644" s="6" t="s">
        <v>796</v>
      </c>
      <c r="O7644" s="36" t="str">
        <f t="shared" si="477"/>
        <v>06/11/2020 16:10</v>
      </c>
      <c r="P7644" s="46">
        <f t="shared" si="478"/>
        <v>1.5972222223354038E-2</v>
      </c>
      <c r="Q7644" s="48">
        <v>0</v>
      </c>
      <c r="R7644" s="47">
        <f t="shared" si="479"/>
        <v>23.000000001629815</v>
      </c>
      <c r="S7644" s="6" t="s">
        <v>44</v>
      </c>
      <c r="T7644" s="6" t="s">
        <v>984</v>
      </c>
      <c r="U7644" s="6" t="s">
        <v>4349</v>
      </c>
      <c r="V7644" s="6" t="s">
        <v>7641</v>
      </c>
      <c r="W7644" s="7">
        <v>0</v>
      </c>
      <c r="X7644" s="7">
        <v>0</v>
      </c>
      <c r="Y7644" s="7">
        <v>0</v>
      </c>
      <c r="Z7644" s="7">
        <v>0</v>
      </c>
      <c r="AA7644" s="7">
        <v>0.5</v>
      </c>
      <c r="AB7644" s="7">
        <v>0</v>
      </c>
      <c r="AC7644" s="7">
        <v>0</v>
      </c>
      <c r="AD7644" s="7">
        <v>0</v>
      </c>
      <c r="AE7644">
        <v>2</v>
      </c>
      <c r="AF7644">
        <v>0</v>
      </c>
      <c r="AG7644">
        <v>0</v>
      </c>
      <c r="AH7644">
        <v>0</v>
      </c>
      <c r="AI7644">
        <v>0</v>
      </c>
      <c r="AJ7644">
        <v>1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  <c r="AQ7644">
        <v>0</v>
      </c>
      <c r="AR7644">
        <v>0</v>
      </c>
    </row>
    <row r="7645" spans="1:44" x14ac:dyDescent="0.25">
      <c r="A7645">
        <v>1606157</v>
      </c>
      <c r="B7645">
        <v>802683</v>
      </c>
      <c r="C7645">
        <v>21.9094666999836</v>
      </c>
      <c r="D7645">
        <v>36.870587607475102</v>
      </c>
      <c r="E7645" s="68" t="s">
        <v>1239</v>
      </c>
      <c r="F7645" s="8">
        <f>INDEX(Δεδομένα!$P:$P,MATCH('2020'!E7645,Δεδομένα!$O:$O,0))</f>
        <v>243</v>
      </c>
      <c r="G7645" s="6" t="s">
        <v>841</v>
      </c>
      <c r="H7645" s="2" t="str">
        <f>INDEX(Δεδομένα!B$1:B$51,MATCH('2020'!G7645,Δεδομένα!A$1:A$51,0))</f>
        <v>ΠΕΛΛΟΠΟΝΗΣΟΥ</v>
      </c>
      <c r="I7645" s="8">
        <f>INDEX(Δεδομένα!E$1:E$13,MATCH('2020'!H7645,Δεδομένα!D$1:D$13,0))</f>
        <v>8</v>
      </c>
      <c r="J7645" s="1">
        <v>44141</v>
      </c>
      <c r="K7645" s="6" t="s">
        <v>532</v>
      </c>
      <c r="L7645" s="36" t="str">
        <f t="shared" si="476"/>
        <v>06/11/2020 16:02</v>
      </c>
      <c r="M7645" s="1">
        <v>44141</v>
      </c>
      <c r="N7645" s="6" t="s">
        <v>204</v>
      </c>
      <c r="O7645" s="36" t="str">
        <f t="shared" si="477"/>
        <v>06/11/2020 17:00</v>
      </c>
      <c r="P7645" s="46">
        <f t="shared" si="478"/>
        <v>4.0277777778101154E-2</v>
      </c>
      <c r="Q7645" s="48">
        <v>0</v>
      </c>
      <c r="R7645" s="47">
        <f t="shared" si="479"/>
        <v>58.000000000465661</v>
      </c>
      <c r="S7645" s="6" t="s">
        <v>44</v>
      </c>
      <c r="T7645" s="6" t="s">
        <v>984</v>
      </c>
      <c r="U7645" s="6" t="s">
        <v>44</v>
      </c>
      <c r="V7645" s="6" t="s">
        <v>7642</v>
      </c>
      <c r="W7645" s="7">
        <v>0</v>
      </c>
      <c r="X7645" s="7">
        <v>0</v>
      </c>
      <c r="Y7645" s="7">
        <v>0</v>
      </c>
      <c r="Z7645" s="7">
        <v>0</v>
      </c>
      <c r="AA7645" s="7">
        <v>0</v>
      </c>
      <c r="AB7645" s="7">
        <v>0.1</v>
      </c>
      <c r="AC7645" s="7">
        <v>0</v>
      </c>
      <c r="AD7645" s="7">
        <v>0</v>
      </c>
      <c r="AE7645">
        <v>2</v>
      </c>
      <c r="AF7645">
        <v>0</v>
      </c>
      <c r="AG7645">
        <v>2</v>
      </c>
      <c r="AH7645">
        <v>0</v>
      </c>
      <c r="AI7645">
        <v>0</v>
      </c>
      <c r="AJ7645">
        <v>2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  <c r="AQ7645">
        <v>0</v>
      </c>
      <c r="AR7645">
        <v>0</v>
      </c>
    </row>
    <row r="7646" spans="1:44" x14ac:dyDescent="0.25">
      <c r="A7646">
        <v>1606261</v>
      </c>
      <c r="B7646">
        <v>802730</v>
      </c>
      <c r="C7646">
        <v>22.068980995248499</v>
      </c>
      <c r="D7646">
        <v>37.029041419864001</v>
      </c>
      <c r="E7646" s="68" t="s">
        <v>937</v>
      </c>
      <c r="F7646" s="8">
        <f>INDEX(Δεδομένα!$P:$P,MATCH('2020'!E7646,Δεδομένα!$O:$O,0))</f>
        <v>143</v>
      </c>
      <c r="G7646" s="6" t="s">
        <v>841</v>
      </c>
      <c r="H7646" s="2" t="str">
        <f>INDEX(Δεδομένα!B$1:B$51,MATCH('2020'!G7646,Δεδομένα!A$1:A$51,0))</f>
        <v>ΠΕΛΛΟΠΟΝΗΣΟΥ</v>
      </c>
      <c r="I7646" s="8">
        <f>INDEX(Δεδομένα!E$1:E$13,MATCH('2020'!H7646,Δεδομένα!D$1:D$13,0))</f>
        <v>8</v>
      </c>
      <c r="J7646" s="1">
        <v>44141</v>
      </c>
      <c r="K7646" s="6" t="s">
        <v>1698</v>
      </c>
      <c r="L7646" s="36" t="str">
        <f t="shared" si="476"/>
        <v>06/11/2020 17:54</v>
      </c>
      <c r="M7646" s="1">
        <v>44141</v>
      </c>
      <c r="N7646" s="6" t="s">
        <v>1337</v>
      </c>
      <c r="O7646" s="36" t="str">
        <f t="shared" si="477"/>
        <v>06/11/2020 18:22</v>
      </c>
      <c r="P7646" s="46">
        <f t="shared" si="478"/>
        <v>1.9444444442342501E-2</v>
      </c>
      <c r="Q7646" s="48">
        <v>0</v>
      </c>
      <c r="R7646" s="47">
        <f t="shared" si="479"/>
        <v>27.999999996973202</v>
      </c>
      <c r="S7646" s="6" t="s">
        <v>44</v>
      </c>
      <c r="T7646" s="6" t="s">
        <v>940</v>
      </c>
      <c r="U7646" s="6" t="s">
        <v>4459</v>
      </c>
      <c r="V7646" s="6" t="s">
        <v>7645</v>
      </c>
      <c r="W7646" s="7">
        <v>0</v>
      </c>
      <c r="X7646" s="7">
        <v>0</v>
      </c>
      <c r="Y7646" s="7">
        <v>0</v>
      </c>
      <c r="Z7646" s="7">
        <v>0</v>
      </c>
      <c r="AA7646" s="7">
        <v>0</v>
      </c>
      <c r="AB7646" s="7">
        <v>0</v>
      </c>
      <c r="AC7646" s="7">
        <v>0.1</v>
      </c>
      <c r="AD7646" s="7">
        <v>0</v>
      </c>
      <c r="AE7646">
        <v>2</v>
      </c>
      <c r="AF7646">
        <v>0</v>
      </c>
      <c r="AG7646">
        <v>0</v>
      </c>
      <c r="AH7646">
        <v>0</v>
      </c>
      <c r="AI7646">
        <v>0</v>
      </c>
      <c r="AJ7646">
        <v>1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  <c r="AQ7646">
        <v>0</v>
      </c>
      <c r="AR7646">
        <v>0</v>
      </c>
    </row>
    <row r="7647" spans="1:44" x14ac:dyDescent="0.25">
      <c r="A7647">
        <v>1606362</v>
      </c>
      <c r="B7647">
        <v>802731</v>
      </c>
      <c r="C7647">
        <v>21.9313259124756</v>
      </c>
      <c r="D7647">
        <v>36.773929595947301</v>
      </c>
      <c r="E7647" s="68" t="s">
        <v>937</v>
      </c>
      <c r="F7647" s="8">
        <f>INDEX(Δεδομένα!$P:$P,MATCH('2020'!E7647,Δεδομένα!$O:$O,0))</f>
        <v>143</v>
      </c>
      <c r="G7647" s="6" t="s">
        <v>841</v>
      </c>
      <c r="H7647" s="2" t="str">
        <f>INDEX(Δεδομένα!B$1:B$51,MATCH('2020'!G7647,Δεδομένα!A$1:A$51,0))</f>
        <v>ΠΕΛΛΟΠΟΝΗΣΟΥ</v>
      </c>
      <c r="I7647" s="8">
        <f>INDEX(Δεδομένα!E$1:E$13,MATCH('2020'!H7647,Δεδομένα!D$1:D$13,0))</f>
        <v>8</v>
      </c>
      <c r="J7647" s="1">
        <v>44141</v>
      </c>
      <c r="K7647" s="6" t="s">
        <v>2605</v>
      </c>
      <c r="L7647" s="36" t="str">
        <f t="shared" si="476"/>
        <v>06/11/2020 18:03</v>
      </c>
      <c r="M7647" s="1">
        <v>44141</v>
      </c>
      <c r="N7647" s="6" t="s">
        <v>123</v>
      </c>
      <c r="O7647" s="36" t="str">
        <f t="shared" si="477"/>
        <v>06/11/2020 19:10</v>
      </c>
      <c r="P7647" s="46">
        <f t="shared" si="478"/>
        <v>4.6527777776645962E-2</v>
      </c>
      <c r="Q7647" s="48">
        <v>0</v>
      </c>
      <c r="R7647" s="47">
        <f t="shared" si="479"/>
        <v>66.999999998370185</v>
      </c>
      <c r="S7647" s="6" t="s">
        <v>44</v>
      </c>
      <c r="T7647" s="6" t="s">
        <v>967</v>
      </c>
      <c r="U7647" s="6" t="s">
        <v>7646</v>
      </c>
      <c r="V7647" s="6" t="s">
        <v>7647</v>
      </c>
      <c r="W7647" s="7">
        <v>0</v>
      </c>
      <c r="X7647" s="7">
        <v>0</v>
      </c>
      <c r="Y7647" s="7">
        <v>0</v>
      </c>
      <c r="Z7647" s="7">
        <v>0</v>
      </c>
      <c r="AA7647" s="7">
        <v>0</v>
      </c>
      <c r="AB7647" s="7">
        <v>0.5</v>
      </c>
      <c r="AC7647" s="7">
        <v>0</v>
      </c>
      <c r="AD7647" s="7">
        <v>0</v>
      </c>
      <c r="AE7647">
        <v>2</v>
      </c>
      <c r="AF7647">
        <v>0</v>
      </c>
      <c r="AG7647">
        <v>0</v>
      </c>
      <c r="AH7647">
        <v>0</v>
      </c>
      <c r="AI7647">
        <v>0</v>
      </c>
      <c r="AJ7647">
        <v>2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  <c r="AQ7647">
        <v>0</v>
      </c>
      <c r="AR7647">
        <v>0</v>
      </c>
    </row>
    <row r="7648" spans="1:44" x14ac:dyDescent="0.25">
      <c r="A7648">
        <v>1606435</v>
      </c>
      <c r="B7648">
        <v>802734</v>
      </c>
      <c r="C7648">
        <v>22.0089770282258</v>
      </c>
      <c r="D7648">
        <v>37.033915715502197</v>
      </c>
      <c r="E7648" s="68" t="s">
        <v>937</v>
      </c>
      <c r="F7648" s="8">
        <f>INDEX(Δεδομένα!$P:$P,MATCH('2020'!E7648,Δεδομένα!$O:$O,0))</f>
        <v>143</v>
      </c>
      <c r="G7648" s="6" t="s">
        <v>841</v>
      </c>
      <c r="H7648" s="2" t="str">
        <f>INDEX(Δεδομένα!B$1:B$51,MATCH('2020'!G7648,Δεδομένα!A$1:A$51,0))</f>
        <v>ΠΕΛΛΟΠΟΝΗΣΟΥ</v>
      </c>
      <c r="I7648" s="8">
        <f>INDEX(Δεδομένα!E$1:E$13,MATCH('2020'!H7648,Δεδομένα!D$1:D$13,0))</f>
        <v>8</v>
      </c>
      <c r="J7648" s="1">
        <v>44141</v>
      </c>
      <c r="K7648" s="6" t="s">
        <v>1546</v>
      </c>
      <c r="L7648" s="36" t="str">
        <f t="shared" si="476"/>
        <v>06/11/2020 13:14</v>
      </c>
      <c r="M7648" s="1">
        <v>44141</v>
      </c>
      <c r="N7648" s="6" t="s">
        <v>1531</v>
      </c>
      <c r="O7648" s="36" t="str">
        <f t="shared" si="477"/>
        <v>06/11/2020 18:32</v>
      </c>
      <c r="P7648" s="46">
        <f t="shared" si="478"/>
        <v>0.22083333333284827</v>
      </c>
      <c r="Q7648" s="48">
        <v>0</v>
      </c>
      <c r="R7648" s="47">
        <f t="shared" si="479"/>
        <v>317.99999999930151</v>
      </c>
      <c r="S7648" s="6" t="s">
        <v>44</v>
      </c>
      <c r="T7648" s="6" t="s">
        <v>984</v>
      </c>
      <c r="U7648" s="6" t="s">
        <v>4349</v>
      </c>
      <c r="V7648" s="6" t="s">
        <v>7648</v>
      </c>
      <c r="W7648" s="7">
        <v>0</v>
      </c>
      <c r="X7648" s="7">
        <v>0</v>
      </c>
      <c r="Y7648" s="7">
        <v>0</v>
      </c>
      <c r="Z7648" s="7">
        <v>0</v>
      </c>
      <c r="AA7648" s="7">
        <v>0.5</v>
      </c>
      <c r="AB7648" s="7">
        <v>0</v>
      </c>
      <c r="AC7648" s="7">
        <v>0</v>
      </c>
      <c r="AD7648" s="7">
        <v>0</v>
      </c>
      <c r="AE7648">
        <v>2</v>
      </c>
      <c r="AF7648">
        <v>0</v>
      </c>
      <c r="AG7648">
        <v>0</v>
      </c>
      <c r="AH7648">
        <v>0</v>
      </c>
      <c r="AI7648">
        <v>0</v>
      </c>
      <c r="AJ7648">
        <v>1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  <c r="AQ7648">
        <v>0</v>
      </c>
      <c r="AR7648">
        <v>0</v>
      </c>
    </row>
    <row r="7649" spans="1:44" x14ac:dyDescent="0.25">
      <c r="A7649">
        <v>1617398</v>
      </c>
      <c r="B7649">
        <v>802748</v>
      </c>
      <c r="C7649">
        <v>21.991268157958999</v>
      </c>
      <c r="D7649">
        <v>37.162319183349602</v>
      </c>
      <c r="E7649" s="68" t="s">
        <v>840</v>
      </c>
      <c r="F7649" s="8">
        <f>INDEX(Δεδομένα!$P:$P,MATCH('2020'!E7649,Δεδομένα!$O:$O,0))</f>
        <v>144</v>
      </c>
      <c r="G7649" s="6" t="s">
        <v>841</v>
      </c>
      <c r="H7649" s="2" t="str">
        <f>INDEX(Δεδομένα!B$1:B$51,MATCH('2020'!G7649,Δεδομένα!A$1:A$51,0))</f>
        <v>ΠΕΛΛΟΠΟΝΗΣΟΥ</v>
      </c>
      <c r="I7649" s="8">
        <f>INDEX(Δεδομένα!E$1:E$13,MATCH('2020'!H7649,Δεδομένα!D$1:D$13,0))</f>
        <v>8</v>
      </c>
      <c r="J7649" s="1">
        <v>44141</v>
      </c>
      <c r="K7649" s="6" t="s">
        <v>418</v>
      </c>
      <c r="L7649" s="36" t="str">
        <f t="shared" si="476"/>
        <v>06/11/2020 18:45</v>
      </c>
      <c r="M7649" s="1">
        <v>44141</v>
      </c>
      <c r="N7649" s="6" t="s">
        <v>1076</v>
      </c>
      <c r="O7649" s="36" t="str">
        <f t="shared" si="477"/>
        <v>06/11/2020 19:44</v>
      </c>
      <c r="P7649" s="46">
        <f t="shared" si="478"/>
        <v>4.0972222224809229E-2</v>
      </c>
      <c r="Q7649" s="48">
        <v>0</v>
      </c>
      <c r="R7649" s="47">
        <f t="shared" si="479"/>
        <v>59.00000000372529</v>
      </c>
      <c r="S7649" s="6" t="s">
        <v>44</v>
      </c>
      <c r="T7649" s="6" t="s">
        <v>984</v>
      </c>
      <c r="U7649" s="6" t="s">
        <v>1518</v>
      </c>
      <c r="V7649" s="6" t="s">
        <v>1518</v>
      </c>
      <c r="W7649" s="7">
        <v>0</v>
      </c>
      <c r="X7649" s="7">
        <v>0</v>
      </c>
      <c r="Y7649" s="7">
        <v>0</v>
      </c>
      <c r="Z7649" s="7">
        <v>0</v>
      </c>
      <c r="AA7649" s="7">
        <v>1</v>
      </c>
      <c r="AB7649" s="7">
        <v>0</v>
      </c>
      <c r="AC7649" s="7">
        <v>0</v>
      </c>
      <c r="AD7649" s="7">
        <v>0</v>
      </c>
      <c r="AE7649">
        <v>4</v>
      </c>
      <c r="AF7649">
        <v>0</v>
      </c>
      <c r="AG7649">
        <v>0</v>
      </c>
      <c r="AH7649">
        <v>0</v>
      </c>
      <c r="AI7649">
        <v>0</v>
      </c>
      <c r="AJ7649">
        <v>2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  <c r="AQ7649">
        <v>0</v>
      </c>
      <c r="AR7649">
        <v>0</v>
      </c>
    </row>
    <row r="7650" spans="1:44" x14ac:dyDescent="0.25">
      <c r="A7650">
        <v>1604715</v>
      </c>
      <c r="B7650">
        <v>802735</v>
      </c>
      <c r="C7650">
        <v>22.272602061948302</v>
      </c>
      <c r="D7650">
        <v>41.088039929211298</v>
      </c>
      <c r="E7650" s="68" t="s">
        <v>952</v>
      </c>
      <c r="F7650" s="8">
        <f>INDEX(Δεδομένα!$P:$P,MATCH('2020'!E7650,Δεδομένα!$O:$O,0))</f>
        <v>62</v>
      </c>
      <c r="G7650" s="6" t="s">
        <v>874</v>
      </c>
      <c r="H7650" s="2" t="str">
        <f>INDEX(Δεδομένα!B$1:B$51,MATCH('2020'!G7650,Δεδομένα!A$1:A$51,0))</f>
        <v>ΚΕΝΤΡΙΚΗΣ ΜΑΚΕΔΟΝΙΑΣ</v>
      </c>
      <c r="I7650" s="8">
        <f>INDEX(Δεδομένα!E$1:E$13,MATCH('2020'!H7650,Δεδομένα!D$1:D$13,0))</f>
        <v>3</v>
      </c>
      <c r="J7650" s="1">
        <v>44141</v>
      </c>
      <c r="K7650" s="6" t="s">
        <v>157</v>
      </c>
      <c r="L7650" s="36" t="str">
        <f t="shared" si="476"/>
        <v>06/11/2020 18:10</v>
      </c>
      <c r="M7650" s="1">
        <v>44141</v>
      </c>
      <c r="N7650" s="6" t="s">
        <v>117</v>
      </c>
      <c r="O7650" s="36" t="str">
        <f t="shared" si="477"/>
        <v>06/11/2020 20:00</v>
      </c>
      <c r="P7650" s="46">
        <f t="shared" si="478"/>
        <v>7.6388888890505768E-2</v>
      </c>
      <c r="Q7650" s="48">
        <v>0</v>
      </c>
      <c r="R7650" s="47">
        <f t="shared" si="479"/>
        <v>110.00000000232831</v>
      </c>
      <c r="S7650" s="6" t="s">
        <v>44</v>
      </c>
      <c r="T7650" s="6" t="s">
        <v>954</v>
      </c>
      <c r="U7650" s="6" t="s">
        <v>4039</v>
      </c>
      <c r="V7650" s="6" t="s">
        <v>1275</v>
      </c>
      <c r="W7650" s="7">
        <v>0</v>
      </c>
      <c r="X7650" s="7">
        <v>0</v>
      </c>
      <c r="Y7650" s="7">
        <v>0</v>
      </c>
      <c r="Z7650" s="7">
        <v>0</v>
      </c>
      <c r="AA7650" s="7">
        <v>0</v>
      </c>
      <c r="AB7650" s="7">
        <v>0.03</v>
      </c>
      <c r="AC7650" s="7">
        <v>0</v>
      </c>
      <c r="AD7650" s="7">
        <v>0</v>
      </c>
      <c r="AE7650">
        <v>2</v>
      </c>
      <c r="AF7650">
        <v>0</v>
      </c>
      <c r="AG7650">
        <v>0</v>
      </c>
      <c r="AH7650">
        <v>0</v>
      </c>
      <c r="AI7650">
        <v>0</v>
      </c>
      <c r="AJ7650">
        <v>1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  <c r="AQ7650">
        <v>0</v>
      </c>
      <c r="AR7650">
        <v>0</v>
      </c>
    </row>
    <row r="7651" spans="1:44" x14ac:dyDescent="0.25">
      <c r="A7651">
        <v>1611640</v>
      </c>
      <c r="B7651">
        <v>802549</v>
      </c>
      <c r="C7651">
        <v>25.130739901875</v>
      </c>
      <c r="D7651">
        <v>41.086076414796999</v>
      </c>
      <c r="E7651" s="68" t="s">
        <v>907</v>
      </c>
      <c r="F7651" s="8">
        <f>INDEX(Δεδομένα!$P:$P,MATCH('2020'!E7651,Δεδομένα!$O:$O,0))</f>
        <v>21</v>
      </c>
      <c r="G7651" s="6" t="s">
        <v>64</v>
      </c>
      <c r="H7651" s="2" t="str">
        <f>INDEX(Δεδομένα!B$1:B$51,MATCH('2020'!G7651,Δεδομένα!A$1:A$51,0))</f>
        <v>ΑΝΑΤΟΛΙΚΗΣ ΜΑΚΕΔΟΝΙΑΣ ΚΑΙ ΘΡΑΚΗΣ</v>
      </c>
      <c r="I7651" s="8">
        <f>INDEX(Δεδομένα!E$1:E$13,MATCH('2020'!H7651,Δεδομένα!D$1:D$13,0))</f>
        <v>2</v>
      </c>
      <c r="J7651" s="1">
        <v>44141</v>
      </c>
      <c r="K7651" s="6" t="s">
        <v>5465</v>
      </c>
      <c r="L7651" s="36" t="str">
        <f t="shared" si="476"/>
        <v>06/11/2020 05:40</v>
      </c>
      <c r="M7651" s="1">
        <v>44141</v>
      </c>
      <c r="N7651" s="6" t="s">
        <v>2947</v>
      </c>
      <c r="O7651" s="36" t="str">
        <f t="shared" si="477"/>
        <v>06/11/2020 07:45</v>
      </c>
      <c r="P7651" s="46">
        <f t="shared" si="478"/>
        <v>8.6805555554747116E-2</v>
      </c>
      <c r="Q7651" s="48">
        <v>0</v>
      </c>
      <c r="R7651" s="47">
        <f t="shared" si="479"/>
        <v>124.99999999883585</v>
      </c>
      <c r="S7651" s="6" t="s">
        <v>44</v>
      </c>
      <c r="T7651" s="6" t="s">
        <v>909</v>
      </c>
      <c r="U7651" s="6" t="s">
        <v>44</v>
      </c>
      <c r="V7651" s="6" t="s">
        <v>6938</v>
      </c>
      <c r="W7651" s="7">
        <v>0</v>
      </c>
      <c r="X7651" s="7">
        <v>0</v>
      </c>
      <c r="Y7651" s="7">
        <v>0</v>
      </c>
      <c r="Z7651" s="7">
        <v>30</v>
      </c>
      <c r="AA7651" s="7">
        <v>0</v>
      </c>
      <c r="AB7651" s="7">
        <v>0</v>
      </c>
      <c r="AC7651" s="7">
        <v>0</v>
      </c>
      <c r="AD7651" s="7">
        <v>0</v>
      </c>
      <c r="AE7651">
        <v>3</v>
      </c>
      <c r="AF7651">
        <v>0</v>
      </c>
      <c r="AG7651">
        <v>0</v>
      </c>
      <c r="AH7651">
        <v>0</v>
      </c>
      <c r="AI7651">
        <v>0</v>
      </c>
      <c r="AJ7651">
        <v>1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  <c r="AQ7651">
        <v>0</v>
      </c>
      <c r="AR7651">
        <v>0</v>
      </c>
    </row>
    <row r="7652" spans="1:44" x14ac:dyDescent="0.25">
      <c r="A7652">
        <v>1605197</v>
      </c>
      <c r="B7652">
        <v>802848</v>
      </c>
      <c r="C7652">
        <v>21.351498932617599</v>
      </c>
      <c r="D7652">
        <v>38.862810373846798</v>
      </c>
      <c r="E7652" s="68" t="s">
        <v>351</v>
      </c>
      <c r="F7652" s="8">
        <f>INDEX(Δεδομένα!$P:$P,MATCH('2020'!E7652,Δεδομένα!$O:$O,0))</f>
        <v>131</v>
      </c>
      <c r="G7652" s="6" t="s">
        <v>335</v>
      </c>
      <c r="H7652" s="2" t="str">
        <f>INDEX(Δεδομένα!B$1:B$51,MATCH('2020'!G7652,Δεδομένα!A$1:A$51,0))</f>
        <v>ΔΥΤΙΚΗΣ ΕΛΛΑΔΟΣ</v>
      </c>
      <c r="I7652" s="8">
        <f>INDEX(Δεδομένα!E$1:E$13,MATCH('2020'!H7652,Δεδομένα!D$1:D$13,0))</f>
        <v>7</v>
      </c>
      <c r="J7652" s="1">
        <v>44142</v>
      </c>
      <c r="K7652" s="6" t="s">
        <v>1228</v>
      </c>
      <c r="L7652" s="36" t="str">
        <f t="shared" si="476"/>
        <v>07/11/2020 08:40</v>
      </c>
      <c r="M7652" s="1">
        <v>44142</v>
      </c>
      <c r="N7652" s="6" t="s">
        <v>1024</v>
      </c>
      <c r="O7652" s="36" t="str">
        <f t="shared" si="477"/>
        <v>07/11/2020 13:36</v>
      </c>
      <c r="P7652" s="46">
        <f t="shared" si="478"/>
        <v>0.20555555555620231</v>
      </c>
      <c r="Q7652" s="48">
        <v>0</v>
      </c>
      <c r="R7652" s="47">
        <f t="shared" si="479"/>
        <v>296.00000000093132</v>
      </c>
      <c r="S7652" s="6" t="s">
        <v>44</v>
      </c>
      <c r="T7652" s="6" t="s">
        <v>354</v>
      </c>
      <c r="U7652" s="6" t="s">
        <v>44</v>
      </c>
      <c r="V7652" s="6" t="s">
        <v>7654</v>
      </c>
      <c r="W7652" s="7">
        <v>0</v>
      </c>
      <c r="X7652" s="7">
        <v>2.5</v>
      </c>
      <c r="Y7652" s="7">
        <v>0</v>
      </c>
      <c r="Z7652" s="7">
        <v>0</v>
      </c>
      <c r="AA7652" s="7">
        <v>0</v>
      </c>
      <c r="AB7652" s="7">
        <v>0</v>
      </c>
      <c r="AC7652" s="7">
        <v>0</v>
      </c>
      <c r="AD7652" s="7">
        <v>0</v>
      </c>
      <c r="AE7652">
        <v>6</v>
      </c>
      <c r="AF7652">
        <v>0</v>
      </c>
      <c r="AG7652">
        <v>0</v>
      </c>
      <c r="AH7652">
        <v>0</v>
      </c>
      <c r="AI7652">
        <v>0</v>
      </c>
      <c r="AJ7652">
        <v>3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</row>
    <row r="7653" spans="1:44" x14ac:dyDescent="0.25">
      <c r="A7653">
        <v>1605265</v>
      </c>
      <c r="B7653">
        <v>802858</v>
      </c>
      <c r="C7653">
        <v>21.206686131259399</v>
      </c>
      <c r="D7653">
        <v>38.696240728685197</v>
      </c>
      <c r="E7653" s="68" t="s">
        <v>351</v>
      </c>
      <c r="F7653" s="8">
        <f>INDEX(Δεδομένα!$P:$P,MATCH('2020'!E7653,Δεδομένα!$O:$O,0))</f>
        <v>131</v>
      </c>
      <c r="G7653" s="6" t="s">
        <v>335</v>
      </c>
      <c r="H7653" s="2" t="str">
        <f>INDEX(Δεδομένα!B$1:B$51,MATCH('2020'!G7653,Δεδομένα!A$1:A$51,0))</f>
        <v>ΔΥΤΙΚΗΣ ΕΛΛΑΔΟΣ</v>
      </c>
      <c r="I7653" s="8">
        <f>INDEX(Δεδομένα!E$1:E$13,MATCH('2020'!H7653,Δεδομένα!D$1:D$13,0))</f>
        <v>7</v>
      </c>
      <c r="J7653" s="1">
        <v>44142</v>
      </c>
      <c r="K7653" s="6" t="s">
        <v>6392</v>
      </c>
      <c r="L7653" s="36" t="str">
        <f t="shared" si="476"/>
        <v>07/11/2020 09:38</v>
      </c>
      <c r="M7653" s="1">
        <v>44142</v>
      </c>
      <c r="N7653" s="6" t="s">
        <v>503</v>
      </c>
      <c r="O7653" s="36" t="str">
        <f t="shared" si="477"/>
        <v>07/11/2020 13:38</v>
      </c>
      <c r="P7653" s="46">
        <f t="shared" si="478"/>
        <v>0.16666666667151731</v>
      </c>
      <c r="Q7653" s="48">
        <v>0</v>
      </c>
      <c r="R7653" s="47">
        <f t="shared" si="479"/>
        <v>240.00000000698492</v>
      </c>
      <c r="S7653" s="6" t="s">
        <v>44</v>
      </c>
      <c r="T7653" s="6" t="s">
        <v>1445</v>
      </c>
      <c r="U7653" s="6" t="s">
        <v>44</v>
      </c>
      <c r="V7653" s="6" t="s">
        <v>7657</v>
      </c>
      <c r="W7653" s="7">
        <v>0</v>
      </c>
      <c r="X7653" s="7">
        <v>0</v>
      </c>
      <c r="Y7653" s="7">
        <v>0</v>
      </c>
      <c r="Z7653" s="7">
        <v>0</v>
      </c>
      <c r="AA7653" s="7">
        <v>0</v>
      </c>
      <c r="AB7653" s="7">
        <v>0</v>
      </c>
      <c r="AC7653" s="7">
        <v>0</v>
      </c>
      <c r="AD7653" s="7">
        <v>0</v>
      </c>
      <c r="AE7653">
        <v>8</v>
      </c>
      <c r="AF7653">
        <v>0</v>
      </c>
      <c r="AG7653">
        <v>0</v>
      </c>
      <c r="AH7653">
        <v>0</v>
      </c>
      <c r="AI7653">
        <v>0</v>
      </c>
      <c r="AJ7653">
        <v>4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</row>
    <row r="7654" spans="1:44" x14ac:dyDescent="0.25">
      <c r="A7654">
        <v>1605284</v>
      </c>
      <c r="B7654">
        <v>802909</v>
      </c>
      <c r="C7654">
        <v>21.0315075893566</v>
      </c>
      <c r="D7654">
        <v>38.873376138299001</v>
      </c>
      <c r="E7654" s="68" t="s">
        <v>351</v>
      </c>
      <c r="F7654" s="8">
        <f>INDEX(Δεδομένα!$P:$P,MATCH('2020'!E7654,Δεδομένα!$O:$O,0))</f>
        <v>131</v>
      </c>
      <c r="G7654" s="6" t="s">
        <v>335</v>
      </c>
      <c r="H7654" s="2" t="str">
        <f>INDEX(Δεδομένα!B$1:B$51,MATCH('2020'!G7654,Δεδομένα!A$1:A$51,0))</f>
        <v>ΔΥΤΙΚΗΣ ΕΛΛΑΔΟΣ</v>
      </c>
      <c r="I7654" s="8">
        <f>INDEX(Δεδομένα!E$1:E$13,MATCH('2020'!H7654,Δεδομένα!D$1:D$13,0))</f>
        <v>7</v>
      </c>
      <c r="J7654" s="1">
        <v>44142</v>
      </c>
      <c r="K7654" s="6" t="s">
        <v>550</v>
      </c>
      <c r="L7654" s="36" t="str">
        <f t="shared" si="476"/>
        <v>07/11/2020 11:49</v>
      </c>
      <c r="M7654" s="1">
        <v>44142</v>
      </c>
      <c r="N7654" s="6" t="s">
        <v>1264</v>
      </c>
      <c r="O7654" s="36" t="str">
        <f t="shared" si="477"/>
        <v>07/11/2020 17:09</v>
      </c>
      <c r="P7654" s="46">
        <f t="shared" si="478"/>
        <v>0.22222222222626442</v>
      </c>
      <c r="Q7654" s="48">
        <v>0</v>
      </c>
      <c r="R7654" s="47">
        <f t="shared" si="479"/>
        <v>320.00000000582077</v>
      </c>
      <c r="S7654" s="6" t="s">
        <v>44</v>
      </c>
      <c r="T7654" s="6" t="s">
        <v>863</v>
      </c>
      <c r="U7654" s="6" t="s">
        <v>44</v>
      </c>
      <c r="V7654" s="6" t="s">
        <v>3292</v>
      </c>
      <c r="W7654" s="7">
        <v>0</v>
      </c>
      <c r="X7654" s="7">
        <v>0.6</v>
      </c>
      <c r="Y7654" s="7">
        <v>0</v>
      </c>
      <c r="Z7654" s="7">
        <v>0</v>
      </c>
      <c r="AA7654" s="7">
        <v>0</v>
      </c>
      <c r="AB7654" s="7">
        <v>0</v>
      </c>
      <c r="AC7654" s="7">
        <v>0</v>
      </c>
      <c r="AD7654" s="7">
        <v>0</v>
      </c>
      <c r="AE7654">
        <v>8</v>
      </c>
      <c r="AF7654">
        <v>0</v>
      </c>
      <c r="AG7654">
        <v>0</v>
      </c>
      <c r="AH7654">
        <v>0</v>
      </c>
      <c r="AI7654">
        <v>0</v>
      </c>
      <c r="AJ7654">
        <v>4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</row>
    <row r="7655" spans="1:44" x14ac:dyDescent="0.25">
      <c r="A7655">
        <v>1609115</v>
      </c>
      <c r="B7655">
        <v>802917</v>
      </c>
      <c r="C7655">
        <v>21.274879793883301</v>
      </c>
      <c r="D7655">
        <v>38.423155221588303</v>
      </c>
      <c r="E7655" s="68" t="s">
        <v>334</v>
      </c>
      <c r="F7655" s="8">
        <f>INDEX(Δεδομένα!$P:$P,MATCH('2020'!E7655,Δεδομένα!$O:$O,0))</f>
        <v>127</v>
      </c>
      <c r="G7655" s="6" t="s">
        <v>335</v>
      </c>
      <c r="H7655" s="2" t="str">
        <f>INDEX(Δεδομένα!B$1:B$51,MATCH('2020'!G7655,Δεδομένα!A$1:A$51,0))</f>
        <v>ΔΥΤΙΚΗΣ ΕΛΛΑΔΟΣ</v>
      </c>
      <c r="I7655" s="8">
        <f>INDEX(Δεδομένα!E$1:E$13,MATCH('2020'!H7655,Δεδομένα!D$1:D$13,0))</f>
        <v>7</v>
      </c>
      <c r="J7655" s="1">
        <v>44142</v>
      </c>
      <c r="K7655" s="6" t="s">
        <v>577</v>
      </c>
      <c r="L7655" s="36" t="str">
        <f t="shared" si="476"/>
        <v>07/11/2020 12:45</v>
      </c>
      <c r="M7655" s="1">
        <v>44142</v>
      </c>
      <c r="N7655" s="6" t="s">
        <v>1976</v>
      </c>
      <c r="O7655" s="36" t="str">
        <f t="shared" si="477"/>
        <v>07/11/2020 18:43</v>
      </c>
      <c r="P7655" s="46">
        <f t="shared" si="478"/>
        <v>0.24861111111385981</v>
      </c>
      <c r="Q7655" s="48">
        <v>0</v>
      </c>
      <c r="R7655" s="47">
        <f t="shared" si="479"/>
        <v>358.00000000395812</v>
      </c>
      <c r="S7655" s="6" t="s">
        <v>44</v>
      </c>
      <c r="T7655" s="6" t="s">
        <v>343</v>
      </c>
      <c r="U7655" s="6" t="s">
        <v>44</v>
      </c>
      <c r="V7655" s="6" t="s">
        <v>6742</v>
      </c>
      <c r="W7655" s="7">
        <v>0</v>
      </c>
      <c r="X7655" s="7">
        <v>0</v>
      </c>
      <c r="Y7655" s="7">
        <v>0</v>
      </c>
      <c r="Z7655" s="7">
        <v>0</v>
      </c>
      <c r="AA7655" s="7">
        <v>2</v>
      </c>
      <c r="AB7655" s="7">
        <v>1.5</v>
      </c>
      <c r="AC7655" s="7">
        <v>0</v>
      </c>
      <c r="AD7655" s="7">
        <v>0</v>
      </c>
      <c r="AE7655">
        <v>4</v>
      </c>
      <c r="AF7655">
        <v>0</v>
      </c>
      <c r="AG7655">
        <v>0</v>
      </c>
      <c r="AH7655">
        <v>0</v>
      </c>
      <c r="AI7655">
        <v>0</v>
      </c>
      <c r="AJ7655">
        <v>2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</row>
    <row r="7656" spans="1:44" x14ac:dyDescent="0.25">
      <c r="A7656">
        <v>1609121</v>
      </c>
      <c r="B7656">
        <v>802960</v>
      </c>
      <c r="C7656">
        <v>21.496047232548001</v>
      </c>
      <c r="D7656">
        <v>38.352139672200899</v>
      </c>
      <c r="E7656" s="68" t="s">
        <v>334</v>
      </c>
      <c r="F7656" s="8">
        <f>INDEX(Δεδομένα!$P:$P,MATCH('2020'!E7656,Δεδομένα!$O:$O,0))</f>
        <v>127</v>
      </c>
      <c r="G7656" s="6" t="s">
        <v>335</v>
      </c>
      <c r="H7656" s="2" t="str">
        <f>INDEX(Δεδομένα!B$1:B$51,MATCH('2020'!G7656,Δεδομένα!A$1:A$51,0))</f>
        <v>ΔΥΤΙΚΗΣ ΕΛΛΑΔΟΣ</v>
      </c>
      <c r="I7656" s="8">
        <f>INDEX(Δεδομένα!E$1:E$13,MATCH('2020'!H7656,Δεδομένα!D$1:D$13,0))</f>
        <v>7</v>
      </c>
      <c r="J7656" s="1">
        <v>44142</v>
      </c>
      <c r="K7656" s="6" t="s">
        <v>759</v>
      </c>
      <c r="L7656" s="36" t="str">
        <f t="shared" si="476"/>
        <v>07/11/2020 14:10</v>
      </c>
      <c r="M7656" s="1">
        <v>44142</v>
      </c>
      <c r="N7656" s="6" t="s">
        <v>277</v>
      </c>
      <c r="O7656" s="36" t="str">
        <f t="shared" si="477"/>
        <v>07/11/2020 14:55</v>
      </c>
      <c r="P7656" s="46">
        <f t="shared" si="478"/>
        <v>3.125E-2</v>
      </c>
      <c r="Q7656" s="48">
        <v>0</v>
      </c>
      <c r="R7656" s="47">
        <f t="shared" si="479"/>
        <v>45</v>
      </c>
      <c r="S7656" s="6" t="s">
        <v>44</v>
      </c>
      <c r="T7656" s="6" t="s">
        <v>343</v>
      </c>
      <c r="U7656" s="6" t="s">
        <v>44</v>
      </c>
      <c r="V7656" s="6" t="s">
        <v>7671</v>
      </c>
      <c r="W7656" s="7">
        <v>0</v>
      </c>
      <c r="X7656" s="7">
        <v>0</v>
      </c>
      <c r="Y7656" s="7">
        <v>0</v>
      </c>
      <c r="Z7656" s="7">
        <v>0</v>
      </c>
      <c r="AA7656" s="7">
        <v>0.15</v>
      </c>
      <c r="AB7656" s="7">
        <v>0</v>
      </c>
      <c r="AC7656" s="7">
        <v>0</v>
      </c>
      <c r="AD7656" s="7">
        <v>0</v>
      </c>
      <c r="AE7656">
        <v>2</v>
      </c>
      <c r="AF7656">
        <v>0</v>
      </c>
      <c r="AG7656">
        <v>0</v>
      </c>
      <c r="AH7656">
        <v>0</v>
      </c>
      <c r="AI7656">
        <v>0</v>
      </c>
      <c r="AJ7656">
        <v>1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</row>
    <row r="7657" spans="1:44" x14ac:dyDescent="0.25">
      <c r="A7657">
        <v>1605290</v>
      </c>
      <c r="B7657">
        <v>802992</v>
      </c>
      <c r="C7657">
        <v>21.0066857595613</v>
      </c>
      <c r="D7657">
        <v>38.894078151560201</v>
      </c>
      <c r="E7657" s="68" t="s">
        <v>351</v>
      </c>
      <c r="F7657" s="8">
        <f>INDEX(Δεδομένα!$P:$P,MATCH('2020'!E7657,Δεδομένα!$O:$O,0))</f>
        <v>131</v>
      </c>
      <c r="G7657" s="6" t="s">
        <v>335</v>
      </c>
      <c r="H7657" s="2" t="str">
        <f>INDEX(Δεδομένα!B$1:B$51,MATCH('2020'!G7657,Δεδομένα!A$1:A$51,0))</f>
        <v>ΔΥΤΙΚΗΣ ΕΛΛΑΔΟΣ</v>
      </c>
      <c r="I7657" s="8">
        <f>INDEX(Δεδομένα!E$1:E$13,MATCH('2020'!H7657,Δεδομένα!D$1:D$13,0))</f>
        <v>7</v>
      </c>
      <c r="J7657" s="1">
        <v>44142</v>
      </c>
      <c r="K7657" s="6" t="s">
        <v>581</v>
      </c>
      <c r="L7657" s="36" t="str">
        <f t="shared" si="476"/>
        <v>07/11/2020 15:40</v>
      </c>
      <c r="M7657" s="1">
        <v>44142</v>
      </c>
      <c r="N7657" s="6" t="s">
        <v>1373</v>
      </c>
      <c r="O7657" s="36" t="str">
        <f t="shared" si="477"/>
        <v>07/11/2020 16:50</v>
      </c>
      <c r="P7657" s="46">
        <f t="shared" si="478"/>
        <v>4.8611111109494232E-2</v>
      </c>
      <c r="Q7657" s="48">
        <v>0</v>
      </c>
      <c r="R7657" s="47">
        <f t="shared" si="479"/>
        <v>69.999999997671694</v>
      </c>
      <c r="S7657" s="6" t="s">
        <v>44</v>
      </c>
      <c r="T7657" s="6" t="s">
        <v>863</v>
      </c>
      <c r="U7657" s="6" t="s">
        <v>44</v>
      </c>
      <c r="V7657" s="6" t="s">
        <v>3292</v>
      </c>
      <c r="W7657" s="7">
        <v>0</v>
      </c>
      <c r="X7657" s="7">
        <v>0</v>
      </c>
      <c r="Y7657" s="7">
        <v>0</v>
      </c>
      <c r="Z7657" s="7">
        <v>0</v>
      </c>
      <c r="AA7657" s="7">
        <v>0.2</v>
      </c>
      <c r="AB7657" s="7">
        <v>0</v>
      </c>
      <c r="AC7657" s="7">
        <v>0</v>
      </c>
      <c r="AD7657" s="7">
        <v>0</v>
      </c>
      <c r="AE7657">
        <v>4</v>
      </c>
      <c r="AF7657">
        <v>0</v>
      </c>
      <c r="AG7657">
        <v>0</v>
      </c>
      <c r="AH7657">
        <v>0</v>
      </c>
      <c r="AI7657">
        <v>0</v>
      </c>
      <c r="AJ7657">
        <v>2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</row>
    <row r="7658" spans="1:44" x14ac:dyDescent="0.25">
      <c r="A7658">
        <v>1604862</v>
      </c>
      <c r="B7658">
        <v>802995</v>
      </c>
      <c r="C7658">
        <v>20.871711504416101</v>
      </c>
      <c r="D7658">
        <v>38.811907533680298</v>
      </c>
      <c r="E7658" s="68" t="s">
        <v>862</v>
      </c>
      <c r="F7658" s="8">
        <f>INDEX(Δεδομένα!$P:$P,MATCH('2020'!E7658,Δεδομένα!$O:$O,0))</f>
        <v>232</v>
      </c>
      <c r="G7658" s="6" t="s">
        <v>335</v>
      </c>
      <c r="H7658" s="2" t="str">
        <f>INDEX(Δεδομένα!B$1:B$51,MATCH('2020'!G7658,Δεδομένα!A$1:A$51,0))</f>
        <v>ΔΥΤΙΚΗΣ ΕΛΛΑΔΟΣ</v>
      </c>
      <c r="I7658" s="8">
        <f>INDEX(Δεδομένα!E$1:E$13,MATCH('2020'!H7658,Δεδομένα!D$1:D$13,0))</f>
        <v>7</v>
      </c>
      <c r="J7658" s="1">
        <v>44142</v>
      </c>
      <c r="K7658" s="6" t="s">
        <v>2393</v>
      </c>
      <c r="L7658" s="36" t="str">
        <f t="shared" si="476"/>
        <v>07/11/2020 15:46</v>
      </c>
      <c r="M7658" s="1">
        <v>44142</v>
      </c>
      <c r="N7658" s="6" t="s">
        <v>156</v>
      </c>
      <c r="O7658" s="36" t="str">
        <f t="shared" si="477"/>
        <v>07/11/2020 17:30</v>
      </c>
      <c r="P7658" s="46">
        <f t="shared" si="478"/>
        <v>7.2222222217533272E-2</v>
      </c>
      <c r="Q7658" s="48">
        <v>0</v>
      </c>
      <c r="R7658" s="47">
        <f t="shared" si="479"/>
        <v>103.99999999324791</v>
      </c>
      <c r="S7658" s="6" t="s">
        <v>44</v>
      </c>
      <c r="T7658" s="6" t="s">
        <v>863</v>
      </c>
      <c r="U7658" s="6" t="s">
        <v>44</v>
      </c>
      <c r="V7658" s="6" t="s">
        <v>7676</v>
      </c>
      <c r="W7658" s="7">
        <v>0</v>
      </c>
      <c r="X7658" s="7">
        <v>0</v>
      </c>
      <c r="Y7658" s="7">
        <v>0</v>
      </c>
      <c r="Z7658" s="7">
        <v>0</v>
      </c>
      <c r="AA7658" s="7">
        <v>0</v>
      </c>
      <c r="AB7658" s="7">
        <v>1</v>
      </c>
      <c r="AC7658" s="7">
        <v>0</v>
      </c>
      <c r="AD7658" s="7">
        <v>0</v>
      </c>
      <c r="AE7658">
        <v>2</v>
      </c>
      <c r="AF7658">
        <v>0</v>
      </c>
      <c r="AG7658">
        <v>0</v>
      </c>
      <c r="AH7658">
        <v>0</v>
      </c>
      <c r="AI7658">
        <v>0</v>
      </c>
      <c r="AJ7658">
        <v>1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</row>
    <row r="7659" spans="1:44" x14ac:dyDescent="0.25">
      <c r="A7659">
        <v>1604865</v>
      </c>
      <c r="B7659">
        <v>803043</v>
      </c>
      <c r="C7659">
        <v>20.858405696336199</v>
      </c>
      <c r="D7659">
        <v>38.882937379443</v>
      </c>
      <c r="E7659" s="68" t="s">
        <v>862</v>
      </c>
      <c r="F7659" s="8">
        <f>INDEX(Δεδομένα!$P:$P,MATCH('2020'!E7659,Δεδομένα!$O:$O,0))</f>
        <v>232</v>
      </c>
      <c r="G7659" s="6" t="s">
        <v>335</v>
      </c>
      <c r="H7659" s="2" t="str">
        <f>INDEX(Δεδομένα!B$1:B$51,MATCH('2020'!G7659,Δεδομένα!A$1:A$51,0))</f>
        <v>ΔΥΤΙΚΗΣ ΕΛΛΑΔΟΣ</v>
      </c>
      <c r="I7659" s="8">
        <f>INDEX(Δεδομένα!E$1:E$13,MATCH('2020'!H7659,Δεδομένα!D$1:D$13,0))</f>
        <v>7</v>
      </c>
      <c r="J7659" s="1">
        <v>44142</v>
      </c>
      <c r="K7659" s="6" t="s">
        <v>106</v>
      </c>
      <c r="L7659" s="36" t="str">
        <f t="shared" si="476"/>
        <v>07/11/2020 18:44</v>
      </c>
      <c r="M7659" s="1">
        <v>44143</v>
      </c>
      <c r="N7659" s="6" t="s">
        <v>685</v>
      </c>
      <c r="O7659" s="36" t="str">
        <f t="shared" si="477"/>
        <v>08/11/2020 10:00</v>
      </c>
      <c r="P7659" s="46">
        <f t="shared" si="478"/>
        <v>0.63611111111094942</v>
      </c>
      <c r="Q7659" s="48">
        <v>0</v>
      </c>
      <c r="R7659" s="47">
        <f t="shared" si="479"/>
        <v>915.99999999976717</v>
      </c>
      <c r="S7659" s="6" t="s">
        <v>44</v>
      </c>
      <c r="T7659" s="6" t="s">
        <v>863</v>
      </c>
      <c r="U7659" s="6" t="s">
        <v>44</v>
      </c>
      <c r="V7659" s="6" t="s">
        <v>7684</v>
      </c>
      <c r="W7659" s="7">
        <v>0</v>
      </c>
      <c r="X7659" s="7">
        <v>0</v>
      </c>
      <c r="Y7659" s="7">
        <v>0</v>
      </c>
      <c r="Z7659" s="7">
        <v>0</v>
      </c>
      <c r="AA7659" s="7">
        <v>8</v>
      </c>
      <c r="AB7659" s="7">
        <v>0</v>
      </c>
      <c r="AC7659" s="7">
        <v>0</v>
      </c>
      <c r="AD7659" s="7">
        <v>0</v>
      </c>
      <c r="AE7659">
        <v>6</v>
      </c>
      <c r="AF7659">
        <v>0</v>
      </c>
      <c r="AG7659">
        <v>0</v>
      </c>
      <c r="AH7659">
        <v>0</v>
      </c>
      <c r="AI7659">
        <v>0</v>
      </c>
      <c r="AJ7659">
        <v>3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</row>
    <row r="7660" spans="1:44" x14ac:dyDescent="0.25">
      <c r="A7660">
        <v>1605312</v>
      </c>
      <c r="B7660">
        <v>803051</v>
      </c>
      <c r="C7660">
        <v>21.138490810591499</v>
      </c>
      <c r="D7660">
        <v>38.783843278293901</v>
      </c>
      <c r="E7660" s="68" t="s">
        <v>351</v>
      </c>
      <c r="F7660" s="8">
        <f>INDEX(Δεδομένα!$P:$P,MATCH('2020'!E7660,Δεδομένα!$O:$O,0))</f>
        <v>131</v>
      </c>
      <c r="G7660" s="6" t="s">
        <v>335</v>
      </c>
      <c r="H7660" s="2" t="str">
        <f>INDEX(Δεδομένα!B$1:B$51,MATCH('2020'!G7660,Δεδομένα!A$1:A$51,0))</f>
        <v>ΔΥΤΙΚΗΣ ΕΛΛΑΔΟΣ</v>
      </c>
      <c r="I7660" s="8">
        <f>INDEX(Δεδομένα!E$1:E$13,MATCH('2020'!H7660,Δεδομένα!D$1:D$13,0))</f>
        <v>7</v>
      </c>
      <c r="J7660" s="1">
        <v>44142</v>
      </c>
      <c r="K7660" s="6" t="s">
        <v>181</v>
      </c>
      <c r="L7660" s="36" t="str">
        <f t="shared" si="476"/>
        <v>07/11/2020 19:15</v>
      </c>
      <c r="M7660" s="1">
        <v>44142</v>
      </c>
      <c r="N7660" s="6" t="s">
        <v>614</v>
      </c>
      <c r="O7660" s="36" t="str">
        <f t="shared" si="477"/>
        <v>07/11/2020 21:30</v>
      </c>
      <c r="P7660" s="46">
        <f t="shared" si="478"/>
        <v>9.375E-2</v>
      </c>
      <c r="Q7660" s="48">
        <v>0</v>
      </c>
      <c r="R7660" s="47">
        <f t="shared" si="479"/>
        <v>135</v>
      </c>
      <c r="S7660" s="6" t="s">
        <v>44</v>
      </c>
      <c r="T7660" s="6" t="s">
        <v>863</v>
      </c>
      <c r="U7660" s="6" t="s">
        <v>44</v>
      </c>
      <c r="V7660" s="6" t="s">
        <v>7685</v>
      </c>
      <c r="W7660" s="7">
        <v>0</v>
      </c>
      <c r="X7660" s="7">
        <v>0</v>
      </c>
      <c r="Y7660" s="7">
        <v>0</v>
      </c>
      <c r="Z7660" s="7">
        <v>0</v>
      </c>
      <c r="AA7660" s="7">
        <v>0</v>
      </c>
      <c r="AB7660" s="7">
        <v>0</v>
      </c>
      <c r="AC7660" s="7">
        <v>0.03</v>
      </c>
      <c r="AD7660" s="7">
        <v>0</v>
      </c>
      <c r="AE7660">
        <v>2</v>
      </c>
      <c r="AF7660">
        <v>0</v>
      </c>
      <c r="AG7660">
        <v>0</v>
      </c>
      <c r="AH7660">
        <v>0</v>
      </c>
      <c r="AI7660">
        <v>0</v>
      </c>
      <c r="AJ7660">
        <v>1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</row>
    <row r="7661" spans="1:44" x14ac:dyDescent="0.25">
      <c r="A7661">
        <v>1609124</v>
      </c>
      <c r="B7661">
        <v>803054</v>
      </c>
      <c r="C7661">
        <v>21.5167440733013</v>
      </c>
      <c r="D7661">
        <v>38.358256821316303</v>
      </c>
      <c r="E7661" s="68" t="s">
        <v>334</v>
      </c>
      <c r="F7661" s="8">
        <f>INDEX(Δεδομένα!$P:$P,MATCH('2020'!E7661,Δεδομένα!$O:$O,0))</f>
        <v>127</v>
      </c>
      <c r="G7661" s="6" t="s">
        <v>335</v>
      </c>
      <c r="H7661" s="2" t="str">
        <f>INDEX(Δεδομένα!B$1:B$51,MATCH('2020'!G7661,Δεδομένα!A$1:A$51,0))</f>
        <v>ΔΥΤΙΚΗΣ ΕΛΛΑΔΟΣ</v>
      </c>
      <c r="I7661" s="8">
        <f>INDEX(Δεδομένα!E$1:E$13,MATCH('2020'!H7661,Δεδομένα!D$1:D$13,0))</f>
        <v>7</v>
      </c>
      <c r="J7661" s="1">
        <v>44142</v>
      </c>
      <c r="K7661" s="6" t="s">
        <v>700</v>
      </c>
      <c r="L7661" s="36" t="str">
        <f t="shared" si="476"/>
        <v>07/11/2020 19:45</v>
      </c>
      <c r="M7661" s="1">
        <v>44142</v>
      </c>
      <c r="N7661" s="6" t="s">
        <v>609</v>
      </c>
      <c r="O7661" s="36" t="str">
        <f t="shared" si="477"/>
        <v>07/11/2020 20:35</v>
      </c>
      <c r="P7661" s="46">
        <f t="shared" si="478"/>
        <v>3.4722222226264421E-2</v>
      </c>
      <c r="Q7661" s="48">
        <v>0</v>
      </c>
      <c r="R7661" s="47">
        <f t="shared" si="479"/>
        <v>50.000000005820766</v>
      </c>
      <c r="S7661" s="6" t="s">
        <v>44</v>
      </c>
      <c r="T7661" s="6" t="s">
        <v>343</v>
      </c>
      <c r="U7661" s="6" t="s">
        <v>44</v>
      </c>
      <c r="V7661" s="6" t="s">
        <v>6883</v>
      </c>
      <c r="W7661" s="7">
        <v>0</v>
      </c>
      <c r="X7661" s="7">
        <v>0</v>
      </c>
      <c r="Y7661" s="7">
        <v>0</v>
      </c>
      <c r="Z7661" s="7">
        <v>0</v>
      </c>
      <c r="AA7661" s="7">
        <v>0.2</v>
      </c>
      <c r="AB7661" s="7">
        <v>0</v>
      </c>
      <c r="AC7661" s="7">
        <v>0</v>
      </c>
      <c r="AD7661" s="7">
        <v>0</v>
      </c>
      <c r="AE7661">
        <v>2</v>
      </c>
      <c r="AF7661">
        <v>0</v>
      </c>
      <c r="AG7661">
        <v>0</v>
      </c>
      <c r="AH7661">
        <v>0</v>
      </c>
      <c r="AI7661">
        <v>0</v>
      </c>
      <c r="AJ7661">
        <v>1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</row>
    <row r="7662" spans="1:44" x14ac:dyDescent="0.25">
      <c r="A7662">
        <v>1605459</v>
      </c>
      <c r="B7662">
        <v>803061</v>
      </c>
      <c r="C7662">
        <v>20.811699953383201</v>
      </c>
      <c r="D7662">
        <v>38.8645581999169</v>
      </c>
      <c r="E7662" s="68" t="s">
        <v>862</v>
      </c>
      <c r="F7662" s="8">
        <f>INDEX(Δεδομένα!$P:$P,MATCH('2020'!E7662,Δεδομένα!$O:$O,0))</f>
        <v>232</v>
      </c>
      <c r="G7662" s="6" t="s">
        <v>335</v>
      </c>
      <c r="H7662" s="2" t="str">
        <f>INDEX(Δεδομένα!B$1:B$51,MATCH('2020'!G7662,Δεδομένα!A$1:A$51,0))</f>
        <v>ΔΥΤΙΚΗΣ ΕΛΛΑΔΟΣ</v>
      </c>
      <c r="I7662" s="8">
        <f>INDEX(Δεδομένα!E$1:E$13,MATCH('2020'!H7662,Δεδομένα!D$1:D$13,0))</f>
        <v>7</v>
      </c>
      <c r="J7662" s="1">
        <v>44142</v>
      </c>
      <c r="K7662" s="6" t="s">
        <v>352</v>
      </c>
      <c r="L7662" s="36" t="str">
        <f t="shared" si="476"/>
        <v>07/11/2020 20:05</v>
      </c>
      <c r="M7662" s="1">
        <v>44142</v>
      </c>
      <c r="N7662" s="6" t="s">
        <v>3065</v>
      </c>
      <c r="O7662" s="36" t="str">
        <f t="shared" si="477"/>
        <v>07/11/2020 21:56</v>
      </c>
      <c r="P7662" s="46">
        <f t="shared" si="478"/>
        <v>7.7083333337213844E-2</v>
      </c>
      <c r="Q7662" s="48">
        <v>0</v>
      </c>
      <c r="R7662" s="47">
        <f t="shared" si="479"/>
        <v>111.00000000558794</v>
      </c>
      <c r="S7662" s="6" t="s">
        <v>44</v>
      </c>
      <c r="T7662" s="6" t="s">
        <v>863</v>
      </c>
      <c r="U7662" s="6" t="s">
        <v>44</v>
      </c>
      <c r="V7662" s="6" t="s">
        <v>4066</v>
      </c>
      <c r="W7662" s="7">
        <v>0</v>
      </c>
      <c r="X7662" s="7">
        <v>0</v>
      </c>
      <c r="Y7662" s="7">
        <v>0</v>
      </c>
      <c r="Z7662" s="7">
        <v>0</v>
      </c>
      <c r="AA7662" s="7">
        <v>0.3</v>
      </c>
      <c r="AB7662" s="7">
        <v>0</v>
      </c>
      <c r="AC7662" s="7">
        <v>0</v>
      </c>
      <c r="AD7662" s="7">
        <v>0</v>
      </c>
      <c r="AE7662">
        <v>6</v>
      </c>
      <c r="AF7662">
        <v>0</v>
      </c>
      <c r="AG7662">
        <v>0</v>
      </c>
      <c r="AH7662">
        <v>0</v>
      </c>
      <c r="AI7662">
        <v>0</v>
      </c>
      <c r="AJ7662">
        <v>3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</row>
    <row r="7663" spans="1:44" x14ac:dyDescent="0.25">
      <c r="A7663">
        <v>1608795</v>
      </c>
      <c r="B7663">
        <v>803076</v>
      </c>
      <c r="C7663">
        <v>21.6529784712225</v>
      </c>
      <c r="D7663">
        <v>38.542377877585103</v>
      </c>
      <c r="E7663" s="68" t="s">
        <v>1361</v>
      </c>
      <c r="F7663" s="8">
        <f>INDEX(Δεδομένα!$P:$P,MATCH('2020'!E7663,Δεδομένα!$O:$O,0))</f>
        <v>129</v>
      </c>
      <c r="G7663" s="6" t="s">
        <v>335</v>
      </c>
      <c r="H7663" s="2" t="str">
        <f>INDEX(Δεδομένα!B$1:B$51,MATCH('2020'!G7663,Δεδομένα!A$1:A$51,0))</f>
        <v>ΔΥΤΙΚΗΣ ΕΛΛΑΔΟΣ</v>
      </c>
      <c r="I7663" s="8">
        <f>INDEX(Δεδομένα!E$1:E$13,MATCH('2020'!H7663,Δεδομένα!D$1:D$13,0))</f>
        <v>7</v>
      </c>
      <c r="J7663" s="1">
        <v>44142</v>
      </c>
      <c r="K7663" s="6" t="s">
        <v>107</v>
      </c>
      <c r="L7663" s="36" t="str">
        <f t="shared" si="476"/>
        <v>07/11/2020 20:20</v>
      </c>
      <c r="M7663" s="1">
        <v>44142</v>
      </c>
      <c r="N7663" s="6" t="s">
        <v>752</v>
      </c>
      <c r="O7663" s="36" t="str">
        <f t="shared" si="477"/>
        <v>07/11/2020 21:10</v>
      </c>
      <c r="P7663" s="46">
        <f t="shared" si="478"/>
        <v>3.4722222226264421E-2</v>
      </c>
      <c r="Q7663" s="48">
        <v>0</v>
      </c>
      <c r="R7663" s="47">
        <f t="shared" si="479"/>
        <v>50.000000005820766</v>
      </c>
      <c r="S7663" s="6" t="s">
        <v>44</v>
      </c>
      <c r="T7663" s="6" t="s">
        <v>1362</v>
      </c>
      <c r="U7663" s="6" t="s">
        <v>5261</v>
      </c>
      <c r="V7663" s="6" t="s">
        <v>7686</v>
      </c>
      <c r="W7663" s="7">
        <v>0</v>
      </c>
      <c r="X7663" s="7">
        <v>0</v>
      </c>
      <c r="Y7663" s="7">
        <v>0</v>
      </c>
      <c r="Z7663" s="7">
        <v>0</v>
      </c>
      <c r="AA7663" s="7">
        <v>0</v>
      </c>
      <c r="AB7663" s="7">
        <v>0.05</v>
      </c>
      <c r="AC7663" s="7">
        <v>0</v>
      </c>
      <c r="AD7663" s="7">
        <v>0</v>
      </c>
      <c r="AE7663">
        <v>2</v>
      </c>
      <c r="AF7663">
        <v>0</v>
      </c>
      <c r="AG7663">
        <v>0</v>
      </c>
      <c r="AH7663">
        <v>0</v>
      </c>
      <c r="AI7663">
        <v>0</v>
      </c>
      <c r="AJ7663">
        <v>1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</row>
    <row r="7664" spans="1:44" x14ac:dyDescent="0.25">
      <c r="A7664">
        <v>1604880</v>
      </c>
      <c r="B7664">
        <v>802875</v>
      </c>
      <c r="C7664">
        <v>22.386560167559601</v>
      </c>
      <c r="D7664">
        <v>37.504359646112597</v>
      </c>
      <c r="E7664" s="68" t="s">
        <v>1893</v>
      </c>
      <c r="F7664" s="8">
        <f>INDEX(Δεδομένα!$P:$P,MATCH('2020'!E7664,Δεδομένα!$O:$O,0))</f>
        <v>137</v>
      </c>
      <c r="G7664" s="6" t="s">
        <v>932</v>
      </c>
      <c r="H7664" s="2" t="str">
        <f>INDEX(Δεδομένα!B$1:B$51,MATCH('2020'!G7664,Δεδομένα!A$1:A$51,0))</f>
        <v>ΠΕΛΛΟΠΟΝΗΣΟΥ</v>
      </c>
      <c r="I7664" s="8">
        <f>INDEX(Δεδομένα!E$1:E$13,MATCH('2020'!H7664,Δεδομένα!D$1:D$13,0))</f>
        <v>8</v>
      </c>
      <c r="J7664" s="1">
        <v>44142</v>
      </c>
      <c r="K7664" s="6" t="s">
        <v>4985</v>
      </c>
      <c r="L7664" s="36" t="str">
        <f t="shared" si="476"/>
        <v>07/11/2020 09:44</v>
      </c>
      <c r="M7664" s="1">
        <v>44142</v>
      </c>
      <c r="N7664" s="6" t="s">
        <v>58</v>
      </c>
      <c r="O7664" s="36" t="str">
        <f t="shared" si="477"/>
        <v>07/11/2020 10:11</v>
      </c>
      <c r="P7664" s="46">
        <f t="shared" si="478"/>
        <v>1.8750000002910383E-2</v>
      </c>
      <c r="Q7664" s="48">
        <v>0</v>
      </c>
      <c r="R7664" s="47">
        <f t="shared" si="479"/>
        <v>27.000000004190952</v>
      </c>
      <c r="S7664" s="6" t="s">
        <v>44</v>
      </c>
      <c r="T7664" s="6" t="s">
        <v>1894</v>
      </c>
      <c r="U7664" s="6" t="s">
        <v>44</v>
      </c>
      <c r="V7664" s="6" t="s">
        <v>7659</v>
      </c>
      <c r="W7664" s="7">
        <v>0</v>
      </c>
      <c r="X7664" s="7">
        <v>0</v>
      </c>
      <c r="Y7664" s="7">
        <v>0</v>
      </c>
      <c r="Z7664" s="7">
        <v>0</v>
      </c>
      <c r="AA7664" s="7">
        <v>0</v>
      </c>
      <c r="AB7664" s="7">
        <v>0.01</v>
      </c>
      <c r="AC7664" s="7">
        <v>0</v>
      </c>
      <c r="AD7664" s="7">
        <v>0</v>
      </c>
      <c r="AE7664">
        <v>3</v>
      </c>
      <c r="AF7664">
        <v>0</v>
      </c>
      <c r="AG7664">
        <v>0</v>
      </c>
      <c r="AH7664">
        <v>0</v>
      </c>
      <c r="AI7664">
        <v>0</v>
      </c>
      <c r="AJ7664">
        <v>1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</row>
    <row r="7665" spans="1:44" x14ac:dyDescent="0.25">
      <c r="A7665">
        <v>1604882</v>
      </c>
      <c r="B7665">
        <v>802943</v>
      </c>
      <c r="C7665">
        <v>22.351394795773899</v>
      </c>
      <c r="D7665">
        <v>37.5065227793825</v>
      </c>
      <c r="E7665" s="68" t="s">
        <v>1893</v>
      </c>
      <c r="F7665" s="8">
        <f>INDEX(Δεδομένα!$P:$P,MATCH('2020'!E7665,Δεδομένα!$O:$O,0))</f>
        <v>137</v>
      </c>
      <c r="G7665" s="6" t="s">
        <v>932</v>
      </c>
      <c r="H7665" s="2" t="str">
        <f>INDEX(Δεδομένα!B$1:B$51,MATCH('2020'!G7665,Δεδομένα!A$1:A$51,0))</f>
        <v>ΠΕΛΛΟΠΟΝΗΣΟΥ</v>
      </c>
      <c r="I7665" s="8">
        <f>INDEX(Δεδομένα!E$1:E$13,MATCH('2020'!H7665,Δεδομένα!D$1:D$13,0))</f>
        <v>8</v>
      </c>
      <c r="J7665" s="1">
        <v>44142</v>
      </c>
      <c r="K7665" s="6" t="s">
        <v>2586</v>
      </c>
      <c r="L7665" s="36" t="str">
        <f t="shared" si="476"/>
        <v>07/11/2020 13:22</v>
      </c>
      <c r="M7665" s="1">
        <v>44142</v>
      </c>
      <c r="N7665" s="6" t="s">
        <v>2240</v>
      </c>
      <c r="O7665" s="36" t="str">
        <f t="shared" si="477"/>
        <v>07/11/2020 14:52</v>
      </c>
      <c r="P7665" s="46">
        <f t="shared" si="478"/>
        <v>6.25E-2</v>
      </c>
      <c r="Q7665" s="48">
        <v>0</v>
      </c>
      <c r="R7665" s="47">
        <f t="shared" si="479"/>
        <v>90</v>
      </c>
      <c r="S7665" s="6" t="s">
        <v>44</v>
      </c>
      <c r="T7665" s="6" t="s">
        <v>1894</v>
      </c>
      <c r="U7665" s="6" t="s">
        <v>44</v>
      </c>
      <c r="V7665" s="6" t="s">
        <v>7668</v>
      </c>
      <c r="W7665" s="7">
        <v>0</v>
      </c>
      <c r="X7665" s="7">
        <v>0</v>
      </c>
      <c r="Y7665" s="7">
        <v>0</v>
      </c>
      <c r="Z7665" s="7">
        <v>0</v>
      </c>
      <c r="AA7665" s="7">
        <v>0</v>
      </c>
      <c r="AB7665" s="7">
        <v>0.5</v>
      </c>
      <c r="AC7665" s="7">
        <v>0</v>
      </c>
      <c r="AD7665" s="7">
        <v>0</v>
      </c>
      <c r="AE7665">
        <v>6</v>
      </c>
      <c r="AF7665">
        <v>0</v>
      </c>
      <c r="AG7665">
        <v>0</v>
      </c>
      <c r="AH7665">
        <v>0</v>
      </c>
      <c r="AI7665">
        <v>0</v>
      </c>
      <c r="AJ7665">
        <v>2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</row>
    <row r="7666" spans="1:44" x14ac:dyDescent="0.25">
      <c r="A7666">
        <v>1608177</v>
      </c>
      <c r="B7666">
        <v>802802</v>
      </c>
      <c r="C7666">
        <v>23.8348600625682</v>
      </c>
      <c r="D7666">
        <v>37.946912244614602</v>
      </c>
      <c r="E7666" s="68" t="s">
        <v>814</v>
      </c>
      <c r="F7666" s="8">
        <f>INDEX(Δεδομένα!$P:$P,MATCH('2020'!E7666,Δεδομένα!$O:$O,0))</f>
        <v>17</v>
      </c>
      <c r="G7666" s="6" t="s">
        <v>41</v>
      </c>
      <c r="H7666" s="2" t="str">
        <f>INDEX(Δεδομένα!B$1:B$51,MATCH('2020'!G7666,Δεδομένα!A$1:A$51,0))</f>
        <v>ΑΤΤΙΚΗΣ</v>
      </c>
      <c r="I7666" s="8">
        <f>INDEX(Δεδομένα!E$1:E$13,MATCH('2020'!H7666,Δεδομένα!D$1:D$13,0))</f>
        <v>1</v>
      </c>
      <c r="J7666" s="1">
        <v>44142</v>
      </c>
      <c r="K7666" s="6" t="s">
        <v>3626</v>
      </c>
      <c r="L7666" s="36" t="str">
        <f t="shared" si="476"/>
        <v>07/11/2020 00:01</v>
      </c>
      <c r="M7666" s="1">
        <v>44142</v>
      </c>
      <c r="N7666" s="6" t="s">
        <v>1906</v>
      </c>
      <c r="O7666" s="36" t="str">
        <f t="shared" si="477"/>
        <v>07/11/2020 01:00</v>
      </c>
      <c r="P7666" s="46">
        <f t="shared" si="478"/>
        <v>4.0972222217533272E-2</v>
      </c>
      <c r="Q7666" s="48">
        <v>0</v>
      </c>
      <c r="R7666" s="47">
        <f t="shared" si="479"/>
        <v>58.999999993247911</v>
      </c>
      <c r="S7666" s="6" t="s">
        <v>44</v>
      </c>
      <c r="T7666" s="6" t="s">
        <v>5231</v>
      </c>
      <c r="U7666" s="6" t="s">
        <v>44</v>
      </c>
      <c r="V7666" s="6" t="s">
        <v>7653</v>
      </c>
      <c r="W7666" s="7">
        <v>0</v>
      </c>
      <c r="X7666" s="7">
        <v>3</v>
      </c>
      <c r="Y7666" s="7">
        <v>0</v>
      </c>
      <c r="Z7666" s="7">
        <v>0</v>
      </c>
      <c r="AA7666" s="7">
        <v>0</v>
      </c>
      <c r="AB7666" s="7">
        <v>0</v>
      </c>
      <c r="AC7666" s="7">
        <v>0</v>
      </c>
      <c r="AD7666" s="7">
        <v>0</v>
      </c>
      <c r="AE7666">
        <v>3</v>
      </c>
      <c r="AF7666">
        <v>0</v>
      </c>
      <c r="AG7666">
        <v>0</v>
      </c>
      <c r="AH7666">
        <v>0</v>
      </c>
      <c r="AI7666">
        <v>0</v>
      </c>
      <c r="AJ7666">
        <v>1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  <c r="AQ7666">
        <v>0</v>
      </c>
      <c r="AR7666">
        <v>0</v>
      </c>
    </row>
    <row r="7667" spans="1:44" x14ac:dyDescent="0.25">
      <c r="A7667">
        <v>1605110</v>
      </c>
      <c r="B7667">
        <v>803062</v>
      </c>
      <c r="C7667">
        <v>21.389206069432898</v>
      </c>
      <c r="D7667">
        <v>38.1398665833756</v>
      </c>
      <c r="E7667" s="68" t="s">
        <v>900</v>
      </c>
      <c r="F7667" s="8">
        <f>INDEX(Δεδομένα!$P:$P,MATCH('2020'!E7667,Δεδομένα!$O:$O,0))</f>
        <v>136</v>
      </c>
      <c r="G7667" s="6" t="s">
        <v>303</v>
      </c>
      <c r="H7667" s="2" t="str">
        <f>INDEX(Δεδομένα!B$1:B$51,MATCH('2020'!G7667,Δεδομένα!A$1:A$51,0))</f>
        <v>ΔΥΤΙΚΗΣ ΕΛΛΑΔΟΣ</v>
      </c>
      <c r="I7667" s="8">
        <f>INDEX(Δεδομένα!E$1:E$13,MATCH('2020'!H7667,Δεδομένα!D$1:D$13,0))</f>
        <v>7</v>
      </c>
      <c r="J7667" s="1">
        <v>44142</v>
      </c>
      <c r="K7667" s="6" t="s">
        <v>3657</v>
      </c>
      <c r="L7667" s="36" t="str">
        <f t="shared" si="476"/>
        <v>07/11/2020 19:58</v>
      </c>
      <c r="M7667" s="1">
        <v>44142</v>
      </c>
      <c r="N7667" s="6" t="s">
        <v>3559</v>
      </c>
      <c r="O7667" s="36" t="str">
        <f t="shared" si="477"/>
        <v>07/11/2020 23:35</v>
      </c>
      <c r="P7667" s="46">
        <f t="shared" si="478"/>
        <v>0.15069444444816327</v>
      </c>
      <c r="Q7667" s="48">
        <v>0</v>
      </c>
      <c r="R7667" s="47">
        <f t="shared" si="479"/>
        <v>217.0000000053551</v>
      </c>
      <c r="S7667" s="6" t="s">
        <v>44</v>
      </c>
      <c r="T7667" s="6" t="s">
        <v>993</v>
      </c>
      <c r="U7667" s="6" t="s">
        <v>3316</v>
      </c>
      <c r="V7667" s="6" t="s">
        <v>2791</v>
      </c>
      <c r="W7667" s="7">
        <v>0</v>
      </c>
      <c r="X7667" s="7">
        <v>0</v>
      </c>
      <c r="Y7667" s="7">
        <v>0</v>
      </c>
      <c r="Z7667" s="7">
        <v>0</v>
      </c>
      <c r="AA7667" s="7">
        <v>10</v>
      </c>
      <c r="AB7667" s="7">
        <v>0</v>
      </c>
      <c r="AC7667" s="7">
        <v>0</v>
      </c>
      <c r="AD7667" s="7">
        <v>0</v>
      </c>
      <c r="AE7667">
        <v>14</v>
      </c>
      <c r="AF7667">
        <v>0</v>
      </c>
      <c r="AG7667">
        <v>0</v>
      </c>
      <c r="AH7667">
        <v>0</v>
      </c>
      <c r="AI7667">
        <v>0</v>
      </c>
      <c r="AJ7667">
        <v>3</v>
      </c>
      <c r="AK7667">
        <v>4</v>
      </c>
      <c r="AL7667">
        <v>0</v>
      </c>
      <c r="AM7667">
        <v>0</v>
      </c>
      <c r="AN7667">
        <v>0</v>
      </c>
      <c r="AO7667">
        <v>0</v>
      </c>
      <c r="AP7667">
        <v>0</v>
      </c>
      <c r="AQ7667">
        <v>0</v>
      </c>
      <c r="AR7667">
        <v>0</v>
      </c>
    </row>
    <row r="7668" spans="1:44" x14ac:dyDescent="0.25">
      <c r="A7668">
        <v>1605842</v>
      </c>
      <c r="B7668">
        <v>802914</v>
      </c>
      <c r="C7668">
        <v>23.144245183123299</v>
      </c>
      <c r="D7668">
        <v>38.223004382021102</v>
      </c>
      <c r="E7668" s="68" t="s">
        <v>845</v>
      </c>
      <c r="F7668" s="8">
        <f>INDEX(Δεδομένα!$P:$P,MATCH('2020'!E7668,Δεδομένα!$O:$O,0))</f>
        <v>176</v>
      </c>
      <c r="G7668" s="6" t="s">
        <v>846</v>
      </c>
      <c r="H7668" s="2" t="str">
        <f>INDEX(Δεδομένα!B$1:B$51,MATCH('2020'!G7668,Δεδομένα!A$1:A$51,0))</f>
        <v>ΣΤΕΡΕΑΣ ΕΛΛΑΔΟΣ</v>
      </c>
      <c r="I7668" s="8">
        <f>INDEX(Δεδομένα!E$1:E$13,MATCH('2020'!H7668,Δεδομένα!D$1:D$13,0))</f>
        <v>9</v>
      </c>
      <c r="J7668" s="1">
        <v>44142</v>
      </c>
      <c r="K7668" s="6" t="s">
        <v>908</v>
      </c>
      <c r="L7668" s="36" t="str">
        <f t="shared" si="476"/>
        <v>07/11/2020 11:51</v>
      </c>
      <c r="M7668" s="1">
        <v>44142</v>
      </c>
      <c r="N7668" s="6" t="s">
        <v>66</v>
      </c>
      <c r="O7668" s="36" t="str">
        <f t="shared" si="477"/>
        <v>07/11/2020 15:15</v>
      </c>
      <c r="P7668" s="46">
        <f t="shared" si="478"/>
        <v>0.14166666666278616</v>
      </c>
      <c r="Q7668" s="48">
        <v>0</v>
      </c>
      <c r="R7668" s="47">
        <f t="shared" si="479"/>
        <v>203.99999999441206</v>
      </c>
      <c r="S7668" s="6" t="s">
        <v>44</v>
      </c>
      <c r="T7668" s="6" t="s">
        <v>849</v>
      </c>
      <c r="U7668" s="6" t="s">
        <v>2567</v>
      </c>
      <c r="V7668" s="6" t="s">
        <v>7662</v>
      </c>
      <c r="W7668" s="7">
        <v>0</v>
      </c>
      <c r="X7668" s="7">
        <v>0</v>
      </c>
      <c r="Y7668" s="7">
        <v>0</v>
      </c>
      <c r="Z7668" s="7">
        <v>0</v>
      </c>
      <c r="AA7668" s="7">
        <v>0</v>
      </c>
      <c r="AB7668" s="7">
        <v>0.5</v>
      </c>
      <c r="AC7668" s="7">
        <v>0</v>
      </c>
      <c r="AD7668" s="7">
        <v>0</v>
      </c>
      <c r="AE7668">
        <v>2</v>
      </c>
      <c r="AF7668">
        <v>0</v>
      </c>
      <c r="AG7668">
        <v>0</v>
      </c>
      <c r="AH7668">
        <v>0</v>
      </c>
      <c r="AI7668">
        <v>0</v>
      </c>
      <c r="AJ7668">
        <v>1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  <c r="AQ7668">
        <v>0</v>
      </c>
      <c r="AR7668">
        <v>0</v>
      </c>
    </row>
    <row r="7669" spans="1:44" x14ac:dyDescent="0.25">
      <c r="A7669">
        <v>1604528</v>
      </c>
      <c r="B7669">
        <v>802993</v>
      </c>
      <c r="C7669">
        <v>21.4648425110903</v>
      </c>
      <c r="D7669">
        <v>40.215127804503503</v>
      </c>
      <c r="E7669" s="68" t="s">
        <v>889</v>
      </c>
      <c r="F7669" s="8">
        <f>INDEX(Δεδομένα!$P:$P,MATCH('2020'!E7669,Δεδομένα!$O:$O,0))</f>
        <v>79</v>
      </c>
      <c r="G7669" s="6" t="s">
        <v>890</v>
      </c>
      <c r="H7669" s="2" t="str">
        <f>INDEX(Δεδομένα!B$1:B$51,MATCH('2020'!G7669,Δεδομένα!A$1:A$51,0))</f>
        <v>ΔΥΤΙΚΗΣ ΜΑΚΕΔΟΝΙΑΣ</v>
      </c>
      <c r="I7669" s="8">
        <f>INDEX(Δεδομένα!E$1:E$13,MATCH('2020'!H7669,Δεδομένα!D$1:D$13,0))</f>
        <v>4</v>
      </c>
      <c r="J7669" s="1">
        <v>44142</v>
      </c>
      <c r="K7669" s="6" t="s">
        <v>200</v>
      </c>
      <c r="L7669" s="36" t="str">
        <f t="shared" si="476"/>
        <v>07/11/2020 14:54</v>
      </c>
      <c r="M7669" s="1">
        <v>44142</v>
      </c>
      <c r="N7669" s="6" t="s">
        <v>530</v>
      </c>
      <c r="O7669" s="36" t="str">
        <f t="shared" si="477"/>
        <v>07/11/2020 17:05</v>
      </c>
      <c r="P7669" s="46">
        <f t="shared" si="478"/>
        <v>9.0972222220443655E-2</v>
      </c>
      <c r="Q7669" s="48">
        <v>0</v>
      </c>
      <c r="R7669" s="47">
        <f t="shared" si="479"/>
        <v>130.99999999743886</v>
      </c>
      <c r="S7669" s="6" t="s">
        <v>44</v>
      </c>
      <c r="T7669" s="6" t="s">
        <v>893</v>
      </c>
      <c r="U7669" s="6" t="s">
        <v>44</v>
      </c>
      <c r="V7669" s="6" t="s">
        <v>7675</v>
      </c>
      <c r="W7669" s="7">
        <v>0</v>
      </c>
      <c r="X7669" s="7">
        <v>0</v>
      </c>
      <c r="Y7669" s="7">
        <v>0</v>
      </c>
      <c r="Z7669" s="7">
        <v>0</v>
      </c>
      <c r="AA7669" s="7">
        <v>0</v>
      </c>
      <c r="AB7669" s="7">
        <v>0.3</v>
      </c>
      <c r="AC7669" s="7">
        <v>0</v>
      </c>
      <c r="AD7669" s="7">
        <v>0</v>
      </c>
      <c r="AE7669">
        <v>3</v>
      </c>
      <c r="AF7669">
        <v>0</v>
      </c>
      <c r="AG7669">
        <v>0</v>
      </c>
      <c r="AH7669">
        <v>0</v>
      </c>
      <c r="AI7669">
        <v>0</v>
      </c>
      <c r="AJ7669">
        <v>1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  <c r="AQ7669">
        <v>0</v>
      </c>
      <c r="AR7669">
        <v>0</v>
      </c>
    </row>
    <row r="7670" spans="1:44" x14ac:dyDescent="0.25">
      <c r="A7670">
        <v>1604791</v>
      </c>
      <c r="B7670">
        <v>802932</v>
      </c>
      <c r="C7670">
        <v>26.527052389743702</v>
      </c>
      <c r="D7670">
        <v>41.341995628303401</v>
      </c>
      <c r="E7670" s="68" t="s">
        <v>856</v>
      </c>
      <c r="F7670" s="8">
        <f>INDEX(Δεδομένα!$P:$P,MATCH('2020'!E7670,Δεδομένα!$O:$O,0))</f>
        <v>37</v>
      </c>
      <c r="G7670" s="6" t="s">
        <v>148</v>
      </c>
      <c r="H7670" s="2" t="str">
        <f>INDEX(Δεδομένα!B$1:B$51,MATCH('2020'!G7670,Δεδομένα!A$1:A$51,0))</f>
        <v>ΑΝΑΤΟΛΙΚΗΣ ΜΑΚΕΔΟΝΙΑΣ ΚΑΙ ΘΡΑΚΗΣ</v>
      </c>
      <c r="I7670" s="8">
        <f>INDEX(Δεδομένα!E$1:E$13,MATCH('2020'!H7670,Δεδομένα!D$1:D$13,0))</f>
        <v>2</v>
      </c>
      <c r="J7670" s="1">
        <v>44142</v>
      </c>
      <c r="K7670" s="6" t="s">
        <v>1984</v>
      </c>
      <c r="L7670" s="36" t="str">
        <f t="shared" si="476"/>
        <v>07/11/2020 12:59</v>
      </c>
      <c r="M7670" s="1">
        <v>44142</v>
      </c>
      <c r="N7670" s="6" t="s">
        <v>347</v>
      </c>
      <c r="O7670" s="36" t="str">
        <f t="shared" si="477"/>
        <v>07/11/2020 13:10</v>
      </c>
      <c r="P7670" s="46">
        <f t="shared" si="478"/>
        <v>7.6388888846850023E-3</v>
      </c>
      <c r="Q7670" s="48">
        <v>0</v>
      </c>
      <c r="R7670" s="47">
        <f t="shared" si="479"/>
        <v>10.999999993946403</v>
      </c>
      <c r="S7670" s="6" t="s">
        <v>44</v>
      </c>
      <c r="T7670" s="6" t="s">
        <v>859</v>
      </c>
      <c r="U7670" s="6" t="s">
        <v>44</v>
      </c>
      <c r="V7670" s="6" t="s">
        <v>7664</v>
      </c>
      <c r="W7670" s="7">
        <v>0</v>
      </c>
      <c r="X7670" s="7">
        <v>0</v>
      </c>
      <c r="Y7670" s="7">
        <v>0</v>
      </c>
      <c r="Z7670" s="7">
        <v>3</v>
      </c>
      <c r="AA7670" s="7">
        <v>0</v>
      </c>
      <c r="AB7670" s="7">
        <v>0</v>
      </c>
      <c r="AC7670" s="7">
        <v>0</v>
      </c>
      <c r="AD7670" s="7">
        <v>0</v>
      </c>
      <c r="AE7670">
        <v>2</v>
      </c>
      <c r="AF7670">
        <v>0</v>
      </c>
      <c r="AG7670">
        <v>0</v>
      </c>
      <c r="AH7670">
        <v>0</v>
      </c>
      <c r="AI7670">
        <v>0</v>
      </c>
      <c r="AJ7670">
        <v>1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  <c r="AQ7670">
        <v>0</v>
      </c>
      <c r="AR7670">
        <v>0</v>
      </c>
    </row>
    <row r="7671" spans="1:44" x14ac:dyDescent="0.25">
      <c r="A7671">
        <v>1604785</v>
      </c>
      <c r="B7671">
        <v>802936</v>
      </c>
      <c r="C7671">
        <v>25.8610425544836</v>
      </c>
      <c r="D7671">
        <v>40.8939064119782</v>
      </c>
      <c r="E7671" s="68" t="s">
        <v>147</v>
      </c>
      <c r="F7671" s="8">
        <f>INDEX(Δεδομένα!$P:$P,MATCH('2020'!E7671,Δεδομένα!$O:$O,0))</f>
        <v>33</v>
      </c>
      <c r="G7671" s="6" t="s">
        <v>148</v>
      </c>
      <c r="H7671" s="2" t="str">
        <f>INDEX(Δεδομένα!B$1:B$51,MATCH('2020'!G7671,Δεδομένα!A$1:A$51,0))</f>
        <v>ΑΝΑΤΟΛΙΚΗΣ ΜΑΚΕΔΟΝΙΑΣ ΚΑΙ ΘΡΑΚΗΣ</v>
      </c>
      <c r="I7671" s="8">
        <f>INDEX(Δεδομένα!E$1:E$13,MATCH('2020'!H7671,Δεδομένα!D$1:D$13,0))</f>
        <v>2</v>
      </c>
      <c r="J7671" s="1">
        <v>44142</v>
      </c>
      <c r="K7671" s="6" t="s">
        <v>1984</v>
      </c>
      <c r="L7671" s="36" t="str">
        <f t="shared" si="476"/>
        <v>07/11/2020 12:59</v>
      </c>
      <c r="M7671" s="1">
        <v>44142</v>
      </c>
      <c r="N7671" s="6" t="s">
        <v>529</v>
      </c>
      <c r="O7671" s="36" t="str">
        <f t="shared" si="477"/>
        <v>07/11/2020 13:35</v>
      </c>
      <c r="P7671" s="46">
        <f t="shared" si="478"/>
        <v>2.4999999994179234E-2</v>
      </c>
      <c r="Q7671" s="48">
        <v>0</v>
      </c>
      <c r="R7671" s="47">
        <f t="shared" si="479"/>
        <v>35.999999991618097</v>
      </c>
      <c r="S7671" s="6" t="s">
        <v>44</v>
      </c>
      <c r="T7671" s="6" t="s">
        <v>150</v>
      </c>
      <c r="U7671" s="6" t="s">
        <v>44</v>
      </c>
      <c r="V7671" s="6" t="s">
        <v>7665</v>
      </c>
      <c r="W7671" s="7">
        <v>0</v>
      </c>
      <c r="X7671" s="7">
        <v>0</v>
      </c>
      <c r="Y7671" s="7">
        <v>0</v>
      </c>
      <c r="Z7671" s="7">
        <v>0</v>
      </c>
      <c r="AA7671" s="7">
        <v>0</v>
      </c>
      <c r="AB7671" s="7">
        <v>0</v>
      </c>
      <c r="AC7671" s="7">
        <v>5</v>
      </c>
      <c r="AD7671" s="7">
        <v>0</v>
      </c>
      <c r="AE7671">
        <v>3</v>
      </c>
      <c r="AF7671">
        <v>0</v>
      </c>
      <c r="AG7671">
        <v>0</v>
      </c>
      <c r="AH7671">
        <v>0</v>
      </c>
      <c r="AI7671">
        <v>0</v>
      </c>
      <c r="AJ7671">
        <v>1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  <c r="AQ7671">
        <v>0</v>
      </c>
      <c r="AR7671">
        <v>0</v>
      </c>
    </row>
    <row r="7672" spans="1:44" x14ac:dyDescent="0.25">
      <c r="A7672">
        <v>1604452</v>
      </c>
      <c r="B7672">
        <v>802951</v>
      </c>
      <c r="C7672">
        <v>26.2016454943262</v>
      </c>
      <c r="D7672">
        <v>41.2947038239233</v>
      </c>
      <c r="E7672" s="68" t="s">
        <v>1172</v>
      </c>
      <c r="F7672" s="8">
        <f>INDEX(Δεδομένα!$P:$P,MATCH('2020'!E7672,Δεδομένα!$O:$O,0))</f>
        <v>38</v>
      </c>
      <c r="G7672" s="6" t="s">
        <v>148</v>
      </c>
      <c r="H7672" s="2" t="str">
        <f>INDEX(Δεδομένα!B$1:B$51,MATCH('2020'!G7672,Δεδομένα!A$1:A$51,0))</f>
        <v>ΑΝΑΤΟΛΙΚΗΣ ΜΑΚΕΔΟΝΙΑΣ ΚΑΙ ΘΡΑΚΗΣ</v>
      </c>
      <c r="I7672" s="8">
        <f>INDEX(Δεδομένα!E$1:E$13,MATCH('2020'!H7672,Δεδομένα!D$1:D$13,0))</f>
        <v>2</v>
      </c>
      <c r="J7672" s="1">
        <v>44142</v>
      </c>
      <c r="K7672" s="6" t="s">
        <v>1156</v>
      </c>
      <c r="L7672" s="36" t="str">
        <f t="shared" si="476"/>
        <v>07/11/2020 13:44</v>
      </c>
      <c r="M7672" s="1">
        <v>44142</v>
      </c>
      <c r="N7672" s="6" t="s">
        <v>715</v>
      </c>
      <c r="O7672" s="36" t="str">
        <f t="shared" si="477"/>
        <v>07/11/2020 14:35</v>
      </c>
      <c r="P7672" s="46">
        <f t="shared" si="478"/>
        <v>3.5416666665696539E-2</v>
      </c>
      <c r="Q7672" s="48">
        <v>0</v>
      </c>
      <c r="R7672" s="47">
        <f t="shared" si="479"/>
        <v>50.999999998603016</v>
      </c>
      <c r="S7672" s="6" t="s">
        <v>44</v>
      </c>
      <c r="T7672" s="6" t="s">
        <v>162</v>
      </c>
      <c r="U7672" s="6" t="s">
        <v>44</v>
      </c>
      <c r="V7672" s="6" t="s">
        <v>7670</v>
      </c>
      <c r="W7672" s="7">
        <v>0</v>
      </c>
      <c r="X7672" s="7">
        <v>0</v>
      </c>
      <c r="Y7672" s="7">
        <v>0</v>
      </c>
      <c r="Z7672" s="7">
        <v>1</v>
      </c>
      <c r="AA7672" s="7">
        <v>0</v>
      </c>
      <c r="AB7672" s="7">
        <v>0</v>
      </c>
      <c r="AC7672" s="7">
        <v>0</v>
      </c>
      <c r="AD7672" s="7">
        <v>0</v>
      </c>
      <c r="AE7672">
        <v>3</v>
      </c>
      <c r="AF7672">
        <v>0</v>
      </c>
      <c r="AG7672">
        <v>0</v>
      </c>
      <c r="AH7672">
        <v>0</v>
      </c>
      <c r="AI7672">
        <v>0</v>
      </c>
      <c r="AJ7672">
        <v>1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0</v>
      </c>
      <c r="AR7672">
        <v>0</v>
      </c>
    </row>
    <row r="7673" spans="1:44" x14ac:dyDescent="0.25">
      <c r="A7673">
        <v>1604664</v>
      </c>
      <c r="B7673">
        <v>802941</v>
      </c>
      <c r="C7673">
        <v>24.0859007506951</v>
      </c>
      <c r="D7673">
        <v>38.392315427029096</v>
      </c>
      <c r="E7673" s="68" t="s">
        <v>451</v>
      </c>
      <c r="F7673" s="8">
        <f>INDEX(Δεδομένα!$P:$P,MATCH('2020'!E7673,Δεδομένα!$O:$O,0))</f>
        <v>181</v>
      </c>
      <c r="G7673" s="6" t="s">
        <v>439</v>
      </c>
      <c r="H7673" s="2" t="str">
        <f>INDEX(Δεδομένα!B$1:B$51,MATCH('2020'!G7673,Δεδομένα!A$1:A$51,0))</f>
        <v>ΣΤΕΡΕΑΣ ΕΛΛΑΔΟΣ</v>
      </c>
      <c r="I7673" s="8">
        <f>INDEX(Δεδομένα!E$1:E$13,MATCH('2020'!H7673,Δεδομένα!D$1:D$13,0))</f>
        <v>9</v>
      </c>
      <c r="J7673" s="1">
        <v>44142</v>
      </c>
      <c r="K7673" s="6" t="s">
        <v>1444</v>
      </c>
      <c r="L7673" s="36" t="str">
        <f t="shared" si="476"/>
        <v>07/11/2020 13:20</v>
      </c>
      <c r="M7673" s="1">
        <v>44142</v>
      </c>
      <c r="N7673" s="6" t="s">
        <v>455</v>
      </c>
      <c r="O7673" s="36" t="str">
        <f t="shared" si="477"/>
        <v>07/11/2020 15:11</v>
      </c>
      <c r="P7673" s="46">
        <f t="shared" si="478"/>
        <v>7.7083333337213844E-2</v>
      </c>
      <c r="Q7673" s="48">
        <v>0</v>
      </c>
      <c r="R7673" s="47">
        <f t="shared" si="479"/>
        <v>111.00000000558794</v>
      </c>
      <c r="S7673" s="6" t="s">
        <v>44</v>
      </c>
      <c r="T7673" s="6" t="s">
        <v>442</v>
      </c>
      <c r="U7673" s="6" t="s">
        <v>7667</v>
      </c>
      <c r="V7673" s="6" t="s">
        <v>7667</v>
      </c>
      <c r="W7673" s="7">
        <v>0</v>
      </c>
      <c r="X7673" s="7">
        <v>0</v>
      </c>
      <c r="Y7673" s="7">
        <v>0</v>
      </c>
      <c r="Z7673" s="7">
        <v>0</v>
      </c>
      <c r="AA7673" s="7">
        <v>0</v>
      </c>
      <c r="AB7673" s="7">
        <v>1</v>
      </c>
      <c r="AC7673" s="7">
        <v>0</v>
      </c>
      <c r="AD7673" s="7">
        <v>0</v>
      </c>
      <c r="AE7673">
        <v>6</v>
      </c>
      <c r="AF7673">
        <v>0</v>
      </c>
      <c r="AG7673">
        <v>0</v>
      </c>
      <c r="AH7673">
        <v>0</v>
      </c>
      <c r="AI7673">
        <v>0</v>
      </c>
      <c r="AJ7673">
        <v>4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  <c r="AQ7673">
        <v>0</v>
      </c>
      <c r="AR7673">
        <v>0</v>
      </c>
    </row>
    <row r="7674" spans="1:44" x14ac:dyDescent="0.25">
      <c r="A7674">
        <v>1606391</v>
      </c>
      <c r="B7674">
        <v>802872</v>
      </c>
      <c r="C7674">
        <v>20.795213079783</v>
      </c>
      <c r="D7674">
        <v>37.717575820631197</v>
      </c>
      <c r="E7674" s="68" t="s">
        <v>1599</v>
      </c>
      <c r="F7674" s="8">
        <f>INDEX(Δεδομένα!$P:$P,MATCH('2020'!E7674,Δεδομένα!$O:$O,0))</f>
        <v>238</v>
      </c>
      <c r="G7674" s="6" t="s">
        <v>1600</v>
      </c>
      <c r="H7674" s="2" t="str">
        <f>INDEX(Δεδομένα!B$1:B$51,MATCH('2020'!G7674,Δεδομένα!A$1:A$51,0))</f>
        <v>ΙΟΝΙΩΝ ΝΗΣΩΝ</v>
      </c>
      <c r="I7674" s="8">
        <f>INDEX(Δεδομένα!E$1:E$13,MATCH('2020'!H7674,Δεδομένα!D$1:D$13,0))</f>
        <v>13</v>
      </c>
      <c r="J7674" s="1">
        <v>44142</v>
      </c>
      <c r="K7674" s="6" t="s">
        <v>561</v>
      </c>
      <c r="L7674" s="36" t="str">
        <f t="shared" si="476"/>
        <v>07/11/2020 09:59</v>
      </c>
      <c r="M7674" s="1">
        <v>44142</v>
      </c>
      <c r="N7674" s="6" t="s">
        <v>440</v>
      </c>
      <c r="O7674" s="36" t="str">
        <f t="shared" si="477"/>
        <v>07/11/2020 13:15</v>
      </c>
      <c r="P7674" s="46">
        <f t="shared" si="478"/>
        <v>0.13611111111094942</v>
      </c>
      <c r="Q7674" s="48">
        <v>0</v>
      </c>
      <c r="R7674" s="47">
        <f t="shared" si="479"/>
        <v>195.99999999976717</v>
      </c>
      <c r="S7674" s="6" t="s">
        <v>44</v>
      </c>
      <c r="T7674" s="6" t="s">
        <v>1601</v>
      </c>
      <c r="U7674" s="6" t="s">
        <v>44</v>
      </c>
      <c r="V7674" s="6" t="s">
        <v>7658</v>
      </c>
      <c r="W7674" s="7">
        <v>0</v>
      </c>
      <c r="X7674" s="7">
        <v>1.5</v>
      </c>
      <c r="Y7674" s="7">
        <v>0</v>
      </c>
      <c r="Z7674" s="7">
        <v>0</v>
      </c>
      <c r="AA7674" s="7">
        <v>0</v>
      </c>
      <c r="AB7674" s="7">
        <v>0</v>
      </c>
      <c r="AC7674" s="7">
        <v>0</v>
      </c>
      <c r="AD7674" s="7">
        <v>0</v>
      </c>
      <c r="AE7674">
        <v>6</v>
      </c>
      <c r="AF7674">
        <v>0</v>
      </c>
      <c r="AG7674">
        <v>0</v>
      </c>
      <c r="AH7674">
        <v>0</v>
      </c>
      <c r="AI7674">
        <v>0</v>
      </c>
      <c r="AJ7674">
        <v>3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  <c r="AQ7674">
        <v>0</v>
      </c>
      <c r="AR7674">
        <v>0</v>
      </c>
    </row>
    <row r="7675" spans="1:44" x14ac:dyDescent="0.25">
      <c r="A7675">
        <v>1605055</v>
      </c>
      <c r="B7675">
        <v>802911</v>
      </c>
      <c r="C7675">
        <v>21.219608910763601</v>
      </c>
      <c r="D7675">
        <v>37.888813319995499</v>
      </c>
      <c r="E7675" s="68" t="s">
        <v>900</v>
      </c>
      <c r="F7675" s="8">
        <f>INDEX(Δεδομένα!$P:$P,MATCH('2020'!E7675,Δεδομένα!$O:$O,0))</f>
        <v>136</v>
      </c>
      <c r="G7675" s="6" t="s">
        <v>357</v>
      </c>
      <c r="H7675" s="2" t="str">
        <f>INDEX(Δεδομένα!B$1:B$51,MATCH('2020'!G7675,Δεδομένα!A$1:A$51,0))</f>
        <v>ΔΥΤΙΚΗΣ ΕΛΛΑΔΟΣ</v>
      </c>
      <c r="I7675" s="8">
        <f>INDEX(Δεδομένα!E$1:E$13,MATCH('2020'!H7675,Δεδομένα!D$1:D$13,0))</f>
        <v>7</v>
      </c>
      <c r="J7675" s="1">
        <v>44142</v>
      </c>
      <c r="K7675" s="6" t="s">
        <v>480</v>
      </c>
      <c r="L7675" s="36" t="str">
        <f t="shared" si="476"/>
        <v>07/11/2020 11:43</v>
      </c>
      <c r="M7675" s="1">
        <v>44142</v>
      </c>
      <c r="N7675" s="6" t="s">
        <v>1954</v>
      </c>
      <c r="O7675" s="36" t="str">
        <f t="shared" si="477"/>
        <v>07/11/2020 12:37</v>
      </c>
      <c r="P7675" s="46">
        <f t="shared" si="478"/>
        <v>3.7499999998544808E-2</v>
      </c>
      <c r="Q7675" s="48">
        <v>0</v>
      </c>
      <c r="R7675" s="47">
        <f t="shared" si="479"/>
        <v>53.999999997904524</v>
      </c>
      <c r="S7675" s="6" t="s">
        <v>44</v>
      </c>
      <c r="T7675" s="6" t="s">
        <v>1058</v>
      </c>
      <c r="U7675" s="6" t="s">
        <v>1413</v>
      </c>
      <c r="V7675" s="6" t="s">
        <v>7661</v>
      </c>
      <c r="W7675" s="7">
        <v>0</v>
      </c>
      <c r="X7675" s="7">
        <v>0</v>
      </c>
      <c r="Y7675" s="7">
        <v>0</v>
      </c>
      <c r="Z7675" s="7">
        <v>0</v>
      </c>
      <c r="AA7675" s="7">
        <v>1</v>
      </c>
      <c r="AB7675" s="7">
        <v>1</v>
      </c>
      <c r="AC7675" s="7">
        <v>0</v>
      </c>
      <c r="AD7675" s="7">
        <v>0</v>
      </c>
      <c r="AE7675">
        <v>2</v>
      </c>
      <c r="AF7675">
        <v>0</v>
      </c>
      <c r="AG7675">
        <v>0</v>
      </c>
      <c r="AH7675">
        <v>0</v>
      </c>
      <c r="AI7675">
        <v>0</v>
      </c>
      <c r="AJ7675">
        <v>1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  <c r="AQ7675">
        <v>0</v>
      </c>
      <c r="AR7675">
        <v>0</v>
      </c>
    </row>
    <row r="7676" spans="1:44" x14ac:dyDescent="0.25">
      <c r="A7676">
        <v>1605074</v>
      </c>
      <c r="B7676">
        <v>802949</v>
      </c>
      <c r="C7676">
        <v>21.308360207250299</v>
      </c>
      <c r="D7676">
        <v>37.944787038769398</v>
      </c>
      <c r="E7676" s="68" t="s">
        <v>900</v>
      </c>
      <c r="F7676" s="8">
        <f>INDEX(Δεδομένα!$P:$P,MATCH('2020'!E7676,Δεδομένα!$O:$O,0))</f>
        <v>136</v>
      </c>
      <c r="G7676" s="6" t="s">
        <v>357</v>
      </c>
      <c r="H7676" s="2" t="str">
        <f>INDEX(Δεδομένα!B$1:B$51,MATCH('2020'!G7676,Δεδομένα!A$1:A$51,0))</f>
        <v>ΔΥΤΙΚΗΣ ΕΛΛΑΔΟΣ</v>
      </c>
      <c r="I7676" s="8">
        <f>INDEX(Δεδομένα!E$1:E$13,MATCH('2020'!H7676,Δεδομένα!D$1:D$13,0))</f>
        <v>7</v>
      </c>
      <c r="J7676" s="1">
        <v>44142</v>
      </c>
      <c r="K7676" s="6" t="s">
        <v>1204</v>
      </c>
      <c r="L7676" s="36" t="str">
        <f t="shared" si="476"/>
        <v>07/11/2020 13:37</v>
      </c>
      <c r="M7676" s="1">
        <v>44142</v>
      </c>
      <c r="N7676" s="6" t="s">
        <v>1309</v>
      </c>
      <c r="O7676" s="36" t="str">
        <f t="shared" si="477"/>
        <v>07/11/2020 18:28</v>
      </c>
      <c r="P7676" s="46">
        <f t="shared" si="478"/>
        <v>0.20208333332993789</v>
      </c>
      <c r="Q7676" s="48">
        <v>0</v>
      </c>
      <c r="R7676" s="47">
        <f t="shared" si="479"/>
        <v>290.99999999511056</v>
      </c>
      <c r="S7676" s="6" t="s">
        <v>44</v>
      </c>
      <c r="T7676" s="6" t="s">
        <v>1058</v>
      </c>
      <c r="U7676" s="6" t="s">
        <v>1550</v>
      </c>
      <c r="V7676" s="6" t="s">
        <v>7669</v>
      </c>
      <c r="W7676" s="7">
        <v>0</v>
      </c>
      <c r="X7676" s="7">
        <v>0</v>
      </c>
      <c r="Y7676" s="7">
        <v>0</v>
      </c>
      <c r="Z7676" s="7">
        <v>0</v>
      </c>
      <c r="AA7676" s="7">
        <v>10</v>
      </c>
      <c r="AB7676" s="7">
        <v>0</v>
      </c>
      <c r="AC7676" s="7">
        <v>3</v>
      </c>
      <c r="AD7676" s="7">
        <v>0</v>
      </c>
      <c r="AE7676">
        <v>6</v>
      </c>
      <c r="AF7676">
        <v>0</v>
      </c>
      <c r="AG7676">
        <v>0</v>
      </c>
      <c r="AH7676">
        <v>0</v>
      </c>
      <c r="AI7676">
        <v>0</v>
      </c>
      <c r="AJ7676">
        <v>2</v>
      </c>
      <c r="AK7676">
        <v>1</v>
      </c>
      <c r="AL7676">
        <v>0</v>
      </c>
      <c r="AM7676">
        <v>0</v>
      </c>
      <c r="AN7676">
        <v>0</v>
      </c>
      <c r="AO7676">
        <v>0</v>
      </c>
      <c r="AP7676">
        <v>0</v>
      </c>
      <c r="AQ7676">
        <v>0</v>
      </c>
      <c r="AR7676">
        <v>0</v>
      </c>
    </row>
    <row r="7677" spans="1:44" x14ac:dyDescent="0.25">
      <c r="A7677">
        <v>1605087</v>
      </c>
      <c r="B7677">
        <v>802976</v>
      </c>
      <c r="C7677">
        <v>21.232970044437</v>
      </c>
      <c r="D7677">
        <v>37.817882411589501</v>
      </c>
      <c r="E7677" s="68" t="s">
        <v>900</v>
      </c>
      <c r="F7677" s="8">
        <f>INDEX(Δεδομένα!$P:$P,MATCH('2020'!E7677,Δεδομένα!$O:$O,0))</f>
        <v>136</v>
      </c>
      <c r="G7677" s="6" t="s">
        <v>357</v>
      </c>
      <c r="H7677" s="2" t="str">
        <f>INDEX(Δεδομένα!B$1:B$51,MATCH('2020'!G7677,Δεδομένα!A$1:A$51,0))</f>
        <v>ΔΥΤΙΚΗΣ ΕΛΛΑΔΟΣ</v>
      </c>
      <c r="I7677" s="8">
        <f>INDEX(Δεδομένα!E$1:E$13,MATCH('2020'!H7677,Δεδομένα!D$1:D$13,0))</f>
        <v>7</v>
      </c>
      <c r="J7677" s="1">
        <v>44142</v>
      </c>
      <c r="K7677" s="6" t="s">
        <v>131</v>
      </c>
      <c r="L7677" s="36" t="str">
        <f t="shared" si="476"/>
        <v>07/11/2020 14:50</v>
      </c>
      <c r="M7677" s="1">
        <v>44142</v>
      </c>
      <c r="N7677" s="6" t="s">
        <v>209</v>
      </c>
      <c r="O7677" s="36" t="str">
        <f t="shared" si="477"/>
        <v>07/11/2020 18:30</v>
      </c>
      <c r="P7677" s="46">
        <f t="shared" si="478"/>
        <v>0.15277777778101154</v>
      </c>
      <c r="Q7677" s="48">
        <v>0</v>
      </c>
      <c r="R7677" s="47">
        <f t="shared" si="479"/>
        <v>220.00000000465661</v>
      </c>
      <c r="S7677" s="6" t="s">
        <v>44</v>
      </c>
      <c r="T7677" s="6" t="s">
        <v>929</v>
      </c>
      <c r="U7677" s="6" t="s">
        <v>2404</v>
      </c>
      <c r="V7677" s="6" t="s">
        <v>3607</v>
      </c>
      <c r="W7677" s="7">
        <v>0</v>
      </c>
      <c r="X7677" s="7">
        <v>0</v>
      </c>
      <c r="Y7677" s="7">
        <v>0</v>
      </c>
      <c r="Z7677" s="7">
        <v>0</v>
      </c>
      <c r="AA7677" s="7">
        <v>5</v>
      </c>
      <c r="AB7677" s="7">
        <v>0</v>
      </c>
      <c r="AC7677" s="7">
        <v>0</v>
      </c>
      <c r="AD7677" s="7">
        <v>0</v>
      </c>
      <c r="AE7677">
        <v>8</v>
      </c>
      <c r="AF7677">
        <v>0</v>
      </c>
      <c r="AG7677">
        <v>0</v>
      </c>
      <c r="AH7677">
        <v>0</v>
      </c>
      <c r="AI7677">
        <v>0</v>
      </c>
      <c r="AJ7677">
        <v>2</v>
      </c>
      <c r="AK7677">
        <v>2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</row>
    <row r="7678" spans="1:44" x14ac:dyDescent="0.25">
      <c r="A7678">
        <v>1605093</v>
      </c>
      <c r="B7678">
        <v>803041</v>
      </c>
      <c r="C7678">
        <v>21.3143322158815</v>
      </c>
      <c r="D7678">
        <v>38.032605814898197</v>
      </c>
      <c r="E7678" s="68" t="s">
        <v>900</v>
      </c>
      <c r="F7678" s="8">
        <f>INDEX(Δεδομένα!$P:$P,MATCH('2020'!E7678,Δεδομένα!$O:$O,0))</f>
        <v>136</v>
      </c>
      <c r="G7678" s="6" t="s">
        <v>357</v>
      </c>
      <c r="H7678" s="2" t="str">
        <f>INDEX(Δεδομένα!B$1:B$51,MATCH('2020'!G7678,Δεδομένα!A$1:A$51,0))</f>
        <v>ΔΥΤΙΚΗΣ ΕΛΛΑΔΟΣ</v>
      </c>
      <c r="I7678" s="8">
        <f>INDEX(Δεδομένα!E$1:E$13,MATCH('2020'!H7678,Δεδομένα!D$1:D$13,0))</f>
        <v>7</v>
      </c>
      <c r="J7678" s="1">
        <v>44142</v>
      </c>
      <c r="K7678" s="6" t="s">
        <v>1461</v>
      </c>
      <c r="L7678" s="36" t="str">
        <f t="shared" si="476"/>
        <v>07/11/2020 18:27</v>
      </c>
      <c r="M7678" s="1">
        <v>44142</v>
      </c>
      <c r="N7678" s="6" t="s">
        <v>123</v>
      </c>
      <c r="O7678" s="36" t="str">
        <f t="shared" si="477"/>
        <v>07/11/2020 19:10</v>
      </c>
      <c r="P7678" s="46">
        <f t="shared" si="478"/>
        <v>2.9861111106583849E-2</v>
      </c>
      <c r="Q7678" s="48">
        <v>0</v>
      </c>
      <c r="R7678" s="47">
        <f t="shared" si="479"/>
        <v>42.999999993480742</v>
      </c>
      <c r="S7678" s="6" t="s">
        <v>44</v>
      </c>
      <c r="T7678" s="6" t="s">
        <v>1058</v>
      </c>
      <c r="U7678" s="6" t="s">
        <v>1857</v>
      </c>
      <c r="V7678" s="6" t="s">
        <v>7683</v>
      </c>
      <c r="W7678" s="7">
        <v>0</v>
      </c>
      <c r="X7678" s="7">
        <v>0</v>
      </c>
      <c r="Y7678" s="7">
        <v>0</v>
      </c>
      <c r="Z7678" s="7">
        <v>0</v>
      </c>
      <c r="AA7678" s="7">
        <v>1</v>
      </c>
      <c r="AB7678" s="7">
        <v>0</v>
      </c>
      <c r="AC7678" s="7">
        <v>0</v>
      </c>
      <c r="AD7678" s="7">
        <v>0</v>
      </c>
      <c r="AE7678">
        <v>2</v>
      </c>
      <c r="AF7678">
        <v>0</v>
      </c>
      <c r="AG7678">
        <v>0</v>
      </c>
      <c r="AH7678">
        <v>0</v>
      </c>
      <c r="AI7678">
        <v>0</v>
      </c>
      <c r="AJ7678">
        <v>1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</row>
    <row r="7679" spans="1:44" x14ac:dyDescent="0.25">
      <c r="A7679">
        <v>1604837</v>
      </c>
      <c r="B7679">
        <v>802997</v>
      </c>
      <c r="C7679">
        <v>24.7120051504141</v>
      </c>
      <c r="D7679">
        <v>40.904183269905701</v>
      </c>
      <c r="E7679" s="68" t="s">
        <v>919</v>
      </c>
      <c r="F7679" s="8">
        <f>INDEX(Δεδομένα!$P:$P,MATCH('2020'!E7679,Δεδομένα!$O:$O,0))</f>
        <v>26</v>
      </c>
      <c r="G7679" s="6" t="s">
        <v>77</v>
      </c>
      <c r="H7679" s="2" t="str">
        <f>INDEX(Δεδομένα!B$1:B$51,MATCH('2020'!G7679,Δεδομένα!A$1:A$51,0))</f>
        <v>ΑΝΑΤΟΛΙΚΗΣ ΜΑΚΕΔΟΝΙΑΣ ΚΑΙ ΘΡΑΚΗΣ</v>
      </c>
      <c r="I7679" s="8">
        <f>INDEX(Δεδομένα!E$1:E$13,MATCH('2020'!H7679,Δεδομένα!D$1:D$13,0))</f>
        <v>2</v>
      </c>
      <c r="J7679" s="1">
        <v>44142</v>
      </c>
      <c r="K7679" s="6" t="s">
        <v>938</v>
      </c>
      <c r="L7679" s="36" t="str">
        <f t="shared" si="476"/>
        <v>07/11/2020 15:49</v>
      </c>
      <c r="M7679" s="1">
        <v>44142</v>
      </c>
      <c r="N7679" s="6" t="s">
        <v>1887</v>
      </c>
      <c r="O7679" s="36" t="str">
        <f t="shared" si="477"/>
        <v>07/11/2020 16:13</v>
      </c>
      <c r="P7679" s="46">
        <f t="shared" si="478"/>
        <v>1.6666666662786156E-2</v>
      </c>
      <c r="Q7679" s="48">
        <v>0</v>
      </c>
      <c r="R7679" s="47">
        <f t="shared" si="479"/>
        <v>23.999999994412065</v>
      </c>
      <c r="S7679" s="6" t="s">
        <v>44</v>
      </c>
      <c r="T7679" s="6" t="s">
        <v>921</v>
      </c>
      <c r="U7679" s="6" t="s">
        <v>44</v>
      </c>
      <c r="V7679" s="6" t="s">
        <v>3037</v>
      </c>
      <c r="W7679" s="7">
        <v>0</v>
      </c>
      <c r="X7679" s="7">
        <v>0</v>
      </c>
      <c r="Y7679" s="7">
        <v>0</v>
      </c>
      <c r="Z7679" s="7">
        <v>0.01</v>
      </c>
      <c r="AA7679" s="7">
        <v>0</v>
      </c>
      <c r="AB7679" s="7">
        <v>0</v>
      </c>
      <c r="AC7679" s="7">
        <v>0</v>
      </c>
      <c r="AD7679" s="7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</row>
    <row r="7680" spans="1:44" x14ac:dyDescent="0.25">
      <c r="A7680">
        <v>1604669</v>
      </c>
      <c r="B7680">
        <v>802939</v>
      </c>
      <c r="C7680">
        <v>22.688998953971399</v>
      </c>
      <c r="D7680">
        <v>40.944332403809703</v>
      </c>
      <c r="E7680" s="68" t="s">
        <v>1084</v>
      </c>
      <c r="F7680" s="8">
        <f>INDEX(Δεδομένα!$P:$P,MATCH('2020'!E7680,Δεδομένα!$O:$O,0))</f>
        <v>57</v>
      </c>
      <c r="G7680" s="6" t="s">
        <v>223</v>
      </c>
      <c r="H7680" s="2" t="str">
        <f>INDEX(Δεδομένα!B$1:B$51,MATCH('2020'!G7680,Δεδομένα!A$1:A$51,0))</f>
        <v>ΚΕΝΤΡΙΚΗΣ ΜΑΚΕΔΟΝΙΑΣ</v>
      </c>
      <c r="I7680" s="8">
        <f>INDEX(Δεδομένα!E$1:E$13,MATCH('2020'!H7680,Δεδομένα!D$1:D$13,0))</f>
        <v>3</v>
      </c>
      <c r="J7680" s="1">
        <v>44142</v>
      </c>
      <c r="K7680" s="6" t="s">
        <v>1951</v>
      </c>
      <c r="L7680" s="36" t="str">
        <f t="shared" si="476"/>
        <v>07/11/2020 13:21</v>
      </c>
      <c r="M7680" s="1">
        <v>44142</v>
      </c>
      <c r="N7680" s="6" t="s">
        <v>1458</v>
      </c>
      <c r="O7680" s="36" t="str">
        <f t="shared" si="477"/>
        <v>07/11/2020 16:56</v>
      </c>
      <c r="P7680" s="46">
        <f t="shared" si="478"/>
        <v>0.14930555555474712</v>
      </c>
      <c r="Q7680" s="48">
        <v>0</v>
      </c>
      <c r="R7680" s="47">
        <f t="shared" si="479"/>
        <v>214.99999999883585</v>
      </c>
      <c r="S7680" s="6" t="s">
        <v>44</v>
      </c>
      <c r="T7680" s="6" t="s">
        <v>226</v>
      </c>
      <c r="U7680" s="6" t="s">
        <v>44</v>
      </c>
      <c r="V7680" s="6" t="s">
        <v>7666</v>
      </c>
      <c r="W7680" s="7">
        <v>0</v>
      </c>
      <c r="X7680" s="7">
        <v>0</v>
      </c>
      <c r="Y7680" s="7">
        <v>0</v>
      </c>
      <c r="Z7680" s="7">
        <v>10</v>
      </c>
      <c r="AA7680" s="7">
        <v>0</v>
      </c>
      <c r="AB7680" s="7">
        <v>0</v>
      </c>
      <c r="AC7680" s="7">
        <v>150</v>
      </c>
      <c r="AD7680" s="7">
        <v>0</v>
      </c>
      <c r="AE7680">
        <v>6</v>
      </c>
      <c r="AF7680">
        <v>0</v>
      </c>
      <c r="AG7680">
        <v>0</v>
      </c>
      <c r="AH7680">
        <v>0</v>
      </c>
      <c r="AI7680">
        <v>0</v>
      </c>
      <c r="AJ7680">
        <v>3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</row>
    <row r="7681" spans="1:44" x14ac:dyDescent="0.25">
      <c r="A7681">
        <v>1604686</v>
      </c>
      <c r="B7681">
        <v>802999</v>
      </c>
      <c r="C7681">
        <v>22.6698778020139</v>
      </c>
      <c r="D7681">
        <v>40.939959203465399</v>
      </c>
      <c r="E7681" s="68" t="s">
        <v>1084</v>
      </c>
      <c r="F7681" s="8">
        <f>INDEX(Δεδομένα!$P:$P,MATCH('2020'!E7681,Δεδομένα!$O:$O,0))</f>
        <v>57</v>
      </c>
      <c r="G7681" s="6" t="s">
        <v>223</v>
      </c>
      <c r="H7681" s="2" t="str">
        <f>INDEX(Δεδομένα!B$1:B$51,MATCH('2020'!G7681,Δεδομένα!A$1:A$51,0))</f>
        <v>ΚΕΝΤΡΙΚΗΣ ΜΑΚΕΔΟΝΙΑΣ</v>
      </c>
      <c r="I7681" s="8">
        <f>INDEX(Δεδομένα!E$1:E$13,MATCH('2020'!H7681,Δεδομένα!D$1:D$13,0))</f>
        <v>3</v>
      </c>
      <c r="J7681" s="1">
        <v>44142</v>
      </c>
      <c r="K7681" s="6" t="s">
        <v>532</v>
      </c>
      <c r="L7681" s="36" t="str">
        <f t="shared" si="476"/>
        <v>07/11/2020 16:02</v>
      </c>
      <c r="M7681" s="1">
        <v>44142</v>
      </c>
      <c r="N7681" s="6" t="s">
        <v>1522</v>
      </c>
      <c r="O7681" s="36" t="str">
        <f t="shared" si="477"/>
        <v>07/11/2020 16:57</v>
      </c>
      <c r="P7681" s="46">
        <f t="shared" si="478"/>
        <v>3.8194444445252884E-2</v>
      </c>
      <c r="Q7681" s="48">
        <v>0</v>
      </c>
      <c r="R7681" s="47">
        <f t="shared" si="479"/>
        <v>55.000000001164153</v>
      </c>
      <c r="S7681" s="6" t="s">
        <v>44</v>
      </c>
      <c r="T7681" s="6" t="s">
        <v>226</v>
      </c>
      <c r="U7681" s="6" t="s">
        <v>44</v>
      </c>
      <c r="V7681" s="6" t="s">
        <v>7677</v>
      </c>
      <c r="W7681" s="7">
        <v>0</v>
      </c>
      <c r="X7681" s="7">
        <v>0</v>
      </c>
      <c r="Y7681" s="7">
        <v>0</v>
      </c>
      <c r="Z7681" s="7">
        <v>5</v>
      </c>
      <c r="AA7681" s="7">
        <v>0</v>
      </c>
      <c r="AB7681" s="7">
        <v>0</v>
      </c>
      <c r="AC7681" s="7">
        <v>180</v>
      </c>
      <c r="AD7681" s="7">
        <v>0</v>
      </c>
      <c r="AE7681">
        <v>4</v>
      </c>
      <c r="AF7681">
        <v>0</v>
      </c>
      <c r="AG7681">
        <v>0</v>
      </c>
      <c r="AH7681">
        <v>0</v>
      </c>
      <c r="AI7681">
        <v>0</v>
      </c>
      <c r="AJ7681">
        <v>2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</row>
    <row r="7682" spans="1:44" x14ac:dyDescent="0.25">
      <c r="A7682">
        <v>1604701</v>
      </c>
      <c r="B7682">
        <v>803009</v>
      </c>
      <c r="C7682">
        <v>22.690378198452699</v>
      </c>
      <c r="D7682">
        <v>40.962518030043398</v>
      </c>
      <c r="E7682" s="68" t="s">
        <v>1084</v>
      </c>
      <c r="F7682" s="8">
        <f>INDEX(Δεδομένα!$P:$P,MATCH('2020'!E7682,Δεδομένα!$O:$O,0))</f>
        <v>57</v>
      </c>
      <c r="G7682" s="6" t="s">
        <v>223</v>
      </c>
      <c r="H7682" s="2" t="str">
        <f>INDEX(Δεδομένα!B$1:B$51,MATCH('2020'!G7682,Δεδομένα!A$1:A$51,0))</f>
        <v>ΚΕΝΤΡΙΚΗΣ ΜΑΚΕΔΟΝΙΑΣ</v>
      </c>
      <c r="I7682" s="8">
        <f>INDEX(Δεδομένα!E$1:E$13,MATCH('2020'!H7682,Δεδομένα!D$1:D$13,0))</f>
        <v>3</v>
      </c>
      <c r="J7682" s="1">
        <v>44142</v>
      </c>
      <c r="K7682" s="6" t="s">
        <v>1302</v>
      </c>
      <c r="L7682" s="36" t="str">
        <f t="shared" si="476"/>
        <v>07/11/2020 16:44</v>
      </c>
      <c r="M7682" s="1">
        <v>44142</v>
      </c>
      <c r="N7682" s="6" t="s">
        <v>193</v>
      </c>
      <c r="O7682" s="36" t="str">
        <f t="shared" si="477"/>
        <v>07/11/2020 17:21</v>
      </c>
      <c r="P7682" s="46">
        <f t="shared" si="478"/>
        <v>2.569444444088731E-2</v>
      </c>
      <c r="Q7682" s="48">
        <v>0</v>
      </c>
      <c r="R7682" s="47">
        <f t="shared" si="479"/>
        <v>36.999999994877726</v>
      </c>
      <c r="S7682" s="6" t="s">
        <v>44</v>
      </c>
      <c r="T7682" s="6" t="s">
        <v>226</v>
      </c>
      <c r="U7682" s="6" t="s">
        <v>44</v>
      </c>
      <c r="V7682" s="6" t="s">
        <v>7680</v>
      </c>
      <c r="W7682" s="7">
        <v>0</v>
      </c>
      <c r="X7682" s="7">
        <v>0</v>
      </c>
      <c r="Y7682" s="7">
        <v>0</v>
      </c>
      <c r="Z7682" s="7">
        <v>15</v>
      </c>
      <c r="AA7682" s="7">
        <v>0</v>
      </c>
      <c r="AB7682" s="7">
        <v>0</v>
      </c>
      <c r="AC7682" s="7">
        <v>0</v>
      </c>
      <c r="AD7682" s="7">
        <v>0</v>
      </c>
      <c r="AE7682">
        <v>4</v>
      </c>
      <c r="AF7682">
        <v>0</v>
      </c>
      <c r="AG7682">
        <v>0</v>
      </c>
      <c r="AH7682">
        <v>0</v>
      </c>
      <c r="AI7682">
        <v>0</v>
      </c>
      <c r="AJ7682">
        <v>2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</row>
    <row r="7683" spans="1:44" x14ac:dyDescent="0.25">
      <c r="A7683">
        <v>1604704</v>
      </c>
      <c r="B7683">
        <v>803022</v>
      </c>
      <c r="C7683">
        <v>22.683704664335899</v>
      </c>
      <c r="D7683">
        <v>40.968770323546501</v>
      </c>
      <c r="E7683" s="68" t="s">
        <v>1084</v>
      </c>
      <c r="F7683" s="8">
        <f>INDEX(Δεδομένα!$P:$P,MATCH('2020'!E7683,Δεδομένα!$O:$O,0))</f>
        <v>57</v>
      </c>
      <c r="G7683" s="6" t="s">
        <v>223</v>
      </c>
      <c r="H7683" s="2" t="str">
        <f>INDEX(Δεδομένα!B$1:B$51,MATCH('2020'!G7683,Δεδομένα!A$1:A$51,0))</f>
        <v>ΚΕΝΤΡΙΚΗΣ ΜΑΚΕΔΟΝΙΑΣ</v>
      </c>
      <c r="I7683" s="8">
        <f>INDEX(Δεδομένα!E$1:E$13,MATCH('2020'!H7683,Δεδομένα!D$1:D$13,0))</f>
        <v>3</v>
      </c>
      <c r="J7683" s="1">
        <v>44142</v>
      </c>
      <c r="K7683" s="6" t="s">
        <v>947</v>
      </c>
      <c r="L7683" s="36" t="str">
        <f t="shared" ref="L7683:L7746" si="480">_xlfn.CONCAT(TEXT(J7683,"ηη/μμ/εεε")," ",TEXT(K7683,"ωω:λλ"))</f>
        <v>07/11/2020 17:47</v>
      </c>
      <c r="M7683" s="1">
        <v>44142</v>
      </c>
      <c r="N7683" s="6" t="s">
        <v>3003</v>
      </c>
      <c r="O7683" s="36" t="str">
        <f t="shared" ref="O7683:O7746" si="481">_xlfn.CONCAT(TEXT(M7683,"ηη/μμ/εεε")," ",TEXT(N7683,"ωω:λλ"))</f>
        <v>07/11/2020 19:08</v>
      </c>
      <c r="P7683" s="46">
        <f t="shared" ref="P7683:P7746" si="482">O7683-L7683</f>
        <v>5.6250000001455192E-2</v>
      </c>
      <c r="Q7683" s="48">
        <v>0</v>
      </c>
      <c r="R7683" s="47">
        <f t="shared" ref="R7683:R7746" si="483">P7683*(24*60)</f>
        <v>81.000000002095476</v>
      </c>
      <c r="S7683" s="6" t="s">
        <v>44</v>
      </c>
      <c r="T7683" s="6" t="s">
        <v>226</v>
      </c>
      <c r="U7683" s="6" t="s">
        <v>44</v>
      </c>
      <c r="V7683" s="6" t="s">
        <v>7680</v>
      </c>
      <c r="W7683" s="7">
        <v>0</v>
      </c>
      <c r="X7683" s="7">
        <v>4</v>
      </c>
      <c r="Y7683" s="7">
        <v>0</v>
      </c>
      <c r="Z7683" s="7">
        <v>0</v>
      </c>
      <c r="AA7683" s="7">
        <v>0</v>
      </c>
      <c r="AB7683" s="7">
        <v>0</v>
      </c>
      <c r="AC7683" s="7">
        <v>10</v>
      </c>
      <c r="AD7683" s="7">
        <v>0</v>
      </c>
      <c r="AE7683">
        <v>4</v>
      </c>
      <c r="AF7683">
        <v>0</v>
      </c>
      <c r="AG7683">
        <v>0</v>
      </c>
      <c r="AH7683">
        <v>0</v>
      </c>
      <c r="AI7683">
        <v>0</v>
      </c>
      <c r="AJ7683">
        <v>2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</row>
    <row r="7684" spans="1:44" x14ac:dyDescent="0.25">
      <c r="A7684">
        <v>1609267</v>
      </c>
      <c r="B7684">
        <v>802907</v>
      </c>
      <c r="C7684">
        <v>21.457265079498299</v>
      </c>
      <c r="D7684">
        <v>40.244811593473699</v>
      </c>
      <c r="E7684" s="68" t="s">
        <v>245</v>
      </c>
      <c r="F7684" s="8">
        <f>INDEX(Δεδομένα!$P:$P,MATCH('2020'!E7684,Δεδομένα!$O:$O,0))</f>
        <v>71</v>
      </c>
      <c r="G7684" s="6" t="s">
        <v>246</v>
      </c>
      <c r="H7684" s="2" t="str">
        <f>INDEX(Δεδομένα!B$1:B$51,MATCH('2020'!G7684,Δεδομένα!A$1:A$51,0))</f>
        <v>ΔΥΤΙΚΗΣ ΜΑΚΕΔΟΝΙΑΣ</v>
      </c>
      <c r="I7684" s="8">
        <f>INDEX(Δεδομένα!E$1:E$13,MATCH('2020'!H7684,Δεδομένα!D$1:D$13,0))</f>
        <v>4</v>
      </c>
      <c r="J7684" s="1">
        <v>44142</v>
      </c>
      <c r="K7684" s="6" t="s">
        <v>875</v>
      </c>
      <c r="L7684" s="36" t="str">
        <f t="shared" si="480"/>
        <v>07/11/2020 11:29</v>
      </c>
      <c r="M7684" s="1">
        <v>44142</v>
      </c>
      <c r="N7684" s="6" t="s">
        <v>171</v>
      </c>
      <c r="O7684" s="36" t="str">
        <f t="shared" si="481"/>
        <v>07/11/2020 13:00</v>
      </c>
      <c r="P7684" s="46">
        <f t="shared" si="482"/>
        <v>6.3194444439432118E-2</v>
      </c>
      <c r="Q7684" s="48">
        <v>0</v>
      </c>
      <c r="R7684" s="47">
        <f t="shared" si="483"/>
        <v>90.99999999278225</v>
      </c>
      <c r="S7684" s="6" t="s">
        <v>44</v>
      </c>
      <c r="T7684" s="6" t="s">
        <v>248</v>
      </c>
      <c r="U7684" s="6" t="s">
        <v>4211</v>
      </c>
      <c r="V7684" s="6" t="s">
        <v>4211</v>
      </c>
      <c r="W7684" s="7">
        <v>0</v>
      </c>
      <c r="X7684" s="7">
        <v>0</v>
      </c>
      <c r="Y7684" s="7">
        <v>0</v>
      </c>
      <c r="Z7684" s="7">
        <v>0.2</v>
      </c>
      <c r="AA7684" s="7">
        <v>0</v>
      </c>
      <c r="AB7684" s="7">
        <v>0</v>
      </c>
      <c r="AC7684" s="7">
        <v>0</v>
      </c>
      <c r="AD7684" s="7">
        <v>0</v>
      </c>
      <c r="AE7684">
        <v>2</v>
      </c>
      <c r="AF7684">
        <v>0</v>
      </c>
      <c r="AG7684">
        <v>0</v>
      </c>
      <c r="AH7684">
        <v>0</v>
      </c>
      <c r="AI7684">
        <v>0</v>
      </c>
      <c r="AJ7684">
        <v>1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</row>
    <row r="7685" spans="1:44" x14ac:dyDescent="0.25">
      <c r="A7685">
        <v>1618280</v>
      </c>
      <c r="B7685">
        <v>802873</v>
      </c>
      <c r="C7685">
        <v>22.610867211610799</v>
      </c>
      <c r="D7685">
        <v>38.033921649678398</v>
      </c>
      <c r="E7685" s="68" t="s">
        <v>390</v>
      </c>
      <c r="F7685" s="8">
        <f>INDEX(Δεδομένα!$P:$P,MATCH('2020'!E7685,Δεδομένα!$O:$O,0))</f>
        <v>159</v>
      </c>
      <c r="G7685" s="6" t="s">
        <v>391</v>
      </c>
      <c r="H7685" s="2" t="str">
        <f>INDEX(Δεδομένα!B$1:B$51,MATCH('2020'!G7685,Δεδομένα!A$1:A$51,0))</f>
        <v>ΠΕΛΛΟΠΟΝΗΣΟΥ</v>
      </c>
      <c r="I7685" s="8">
        <f>INDEX(Δεδομένα!E$1:E$13,MATCH('2020'!H7685,Δεδομένα!D$1:D$13,0))</f>
        <v>8</v>
      </c>
      <c r="J7685" s="1">
        <v>44142</v>
      </c>
      <c r="K7685" s="6" t="s">
        <v>1541</v>
      </c>
      <c r="L7685" s="36" t="str">
        <f t="shared" si="480"/>
        <v>07/11/2020 10:15</v>
      </c>
      <c r="M7685" s="1">
        <v>44142</v>
      </c>
      <c r="N7685" s="6" t="s">
        <v>662</v>
      </c>
      <c r="O7685" s="36" t="str">
        <f t="shared" si="481"/>
        <v>07/11/2020 12:30</v>
      </c>
      <c r="P7685" s="46">
        <f t="shared" si="482"/>
        <v>9.375E-2</v>
      </c>
      <c r="Q7685" s="48">
        <v>0</v>
      </c>
      <c r="R7685" s="47">
        <f t="shared" si="483"/>
        <v>135</v>
      </c>
      <c r="S7685" s="6" t="s">
        <v>44</v>
      </c>
      <c r="T7685" s="6" t="s">
        <v>1097</v>
      </c>
      <c r="U7685" s="6" t="s">
        <v>1098</v>
      </c>
      <c r="V7685" s="6" t="s">
        <v>1098</v>
      </c>
      <c r="W7685" s="7">
        <v>0</v>
      </c>
      <c r="X7685" s="7">
        <v>0</v>
      </c>
      <c r="Y7685" s="7">
        <v>0</v>
      </c>
      <c r="Z7685" s="7">
        <v>0</v>
      </c>
      <c r="AA7685" s="7">
        <v>0</v>
      </c>
      <c r="AB7685" s="7">
        <v>5</v>
      </c>
      <c r="AC7685" s="7">
        <v>0</v>
      </c>
      <c r="AD7685" s="7">
        <v>0</v>
      </c>
      <c r="AE7685">
        <v>10</v>
      </c>
      <c r="AF7685">
        <v>0</v>
      </c>
      <c r="AG7685">
        <v>0</v>
      </c>
      <c r="AH7685">
        <v>0</v>
      </c>
      <c r="AI7685">
        <v>0</v>
      </c>
      <c r="AJ7685">
        <v>5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</row>
    <row r="7686" spans="1:44" x14ac:dyDescent="0.25">
      <c r="A7686">
        <v>1618290</v>
      </c>
      <c r="B7686">
        <v>802880</v>
      </c>
      <c r="C7686">
        <v>22.724887516393999</v>
      </c>
      <c r="D7686">
        <v>38.0172856115474</v>
      </c>
      <c r="E7686" s="68" t="s">
        <v>390</v>
      </c>
      <c r="F7686" s="8">
        <f>INDEX(Δεδομένα!$P:$P,MATCH('2020'!E7686,Δεδομένα!$O:$O,0))</f>
        <v>159</v>
      </c>
      <c r="G7686" s="6" t="s">
        <v>391</v>
      </c>
      <c r="H7686" s="2" t="str">
        <f>INDEX(Δεδομένα!B$1:B$51,MATCH('2020'!G7686,Δεδομένα!A$1:A$51,0))</f>
        <v>ΠΕΛΛΟΠΟΝΗΣΟΥ</v>
      </c>
      <c r="I7686" s="8">
        <f>INDEX(Δεδομένα!E$1:E$13,MATCH('2020'!H7686,Δεδομένα!D$1:D$13,0))</f>
        <v>8</v>
      </c>
      <c r="J7686" s="1">
        <v>44142</v>
      </c>
      <c r="K7686" s="6" t="s">
        <v>2451</v>
      </c>
      <c r="L7686" s="36" t="str">
        <f t="shared" si="480"/>
        <v>07/11/2020 10:35</v>
      </c>
      <c r="M7686" s="1">
        <v>44142</v>
      </c>
      <c r="N7686" s="6" t="s">
        <v>716</v>
      </c>
      <c r="O7686" s="36" t="str">
        <f t="shared" si="481"/>
        <v>07/11/2020 11:15</v>
      </c>
      <c r="P7686" s="46">
        <f t="shared" si="482"/>
        <v>2.7777777781011537E-2</v>
      </c>
      <c r="Q7686" s="48">
        <v>0</v>
      </c>
      <c r="R7686" s="47">
        <f t="shared" si="483"/>
        <v>40.000000004656613</v>
      </c>
      <c r="S7686" s="6" t="s">
        <v>44</v>
      </c>
      <c r="T7686" s="6" t="s">
        <v>394</v>
      </c>
      <c r="U7686" s="6" t="s">
        <v>4136</v>
      </c>
      <c r="V7686" s="6" t="s">
        <v>4136</v>
      </c>
      <c r="W7686" s="7">
        <v>0</v>
      </c>
      <c r="X7686" s="7">
        <v>0</v>
      </c>
      <c r="Y7686" s="7">
        <v>0</v>
      </c>
      <c r="Z7686" s="7">
        <v>0</v>
      </c>
      <c r="AA7686" s="7">
        <v>0</v>
      </c>
      <c r="AB7686" s="7">
        <v>0.2</v>
      </c>
      <c r="AC7686" s="7">
        <v>0</v>
      </c>
      <c r="AD7686" s="7">
        <v>0</v>
      </c>
      <c r="AE7686">
        <v>2</v>
      </c>
      <c r="AF7686">
        <v>0</v>
      </c>
      <c r="AG7686">
        <v>0</v>
      </c>
      <c r="AH7686">
        <v>0</v>
      </c>
      <c r="AI7686">
        <v>0</v>
      </c>
      <c r="AJ7686">
        <v>1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</row>
    <row r="7687" spans="1:44" x14ac:dyDescent="0.25">
      <c r="A7687">
        <v>1605611</v>
      </c>
      <c r="B7687">
        <v>802883</v>
      </c>
      <c r="C7687">
        <v>22.7782908506111</v>
      </c>
      <c r="D7687">
        <v>37.813295975351402</v>
      </c>
      <c r="E7687" s="68" t="s">
        <v>810</v>
      </c>
      <c r="F7687" s="8">
        <f>INDEX(Δεδομένα!$P:$P,MATCH('2020'!E7687,Δεδομένα!$O:$O,0))</f>
        <v>157</v>
      </c>
      <c r="G7687" s="6" t="s">
        <v>391</v>
      </c>
      <c r="H7687" s="2" t="str">
        <f>INDEX(Δεδομένα!B$1:B$51,MATCH('2020'!G7687,Δεδομένα!A$1:A$51,0))</f>
        <v>ΠΕΛΛΟΠΟΝΗΣΟΥ</v>
      </c>
      <c r="I7687" s="8">
        <f>INDEX(Δεδομένα!E$1:E$13,MATCH('2020'!H7687,Δεδομένα!D$1:D$13,0))</f>
        <v>8</v>
      </c>
      <c r="J7687" s="1">
        <v>44142</v>
      </c>
      <c r="K7687" s="6" t="s">
        <v>296</v>
      </c>
      <c r="L7687" s="36" t="str">
        <f t="shared" si="480"/>
        <v>07/11/2020 10:40</v>
      </c>
      <c r="M7687" s="1">
        <v>44142</v>
      </c>
      <c r="N7687" s="6" t="s">
        <v>480</v>
      </c>
      <c r="O7687" s="36" t="str">
        <f t="shared" si="481"/>
        <v>07/11/2020 11:43</v>
      </c>
      <c r="P7687" s="46">
        <f t="shared" si="482"/>
        <v>4.3749999997089617E-2</v>
      </c>
      <c r="Q7687" s="48">
        <v>0</v>
      </c>
      <c r="R7687" s="47">
        <f t="shared" si="483"/>
        <v>62.999999995809048</v>
      </c>
      <c r="S7687" s="6" t="s">
        <v>44</v>
      </c>
      <c r="T7687" s="6" t="s">
        <v>1012</v>
      </c>
      <c r="U7687" s="6" t="s">
        <v>1482</v>
      </c>
      <c r="V7687" s="6" t="s">
        <v>5764</v>
      </c>
      <c r="W7687" s="7">
        <v>0</v>
      </c>
      <c r="X7687" s="7">
        <v>0</v>
      </c>
      <c r="Y7687" s="7">
        <v>0</v>
      </c>
      <c r="Z7687" s="7">
        <v>0</v>
      </c>
      <c r="AA7687" s="7">
        <v>0</v>
      </c>
      <c r="AB7687" s="7">
        <v>1</v>
      </c>
      <c r="AC7687" s="7">
        <v>0</v>
      </c>
      <c r="AD7687" s="7">
        <v>0</v>
      </c>
      <c r="AE7687">
        <v>6</v>
      </c>
      <c r="AF7687">
        <v>0</v>
      </c>
      <c r="AG7687">
        <v>0</v>
      </c>
      <c r="AH7687">
        <v>0</v>
      </c>
      <c r="AI7687">
        <v>0</v>
      </c>
      <c r="AJ7687">
        <v>3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</row>
    <row r="7688" spans="1:44" x14ac:dyDescent="0.25">
      <c r="A7688">
        <v>1604579</v>
      </c>
      <c r="B7688">
        <v>802852</v>
      </c>
      <c r="C7688">
        <v>22.674082974674999</v>
      </c>
      <c r="D7688">
        <v>36.855662869361403</v>
      </c>
      <c r="E7688" s="68" t="s">
        <v>368</v>
      </c>
      <c r="F7688" s="8">
        <f>INDEX(Δεδομένα!$P:$P,MATCH('2020'!E7688,Δεδομένα!$O:$O,0))</f>
        <v>151</v>
      </c>
      <c r="G7688" s="6" t="s">
        <v>369</v>
      </c>
      <c r="H7688" s="2" t="str">
        <f>INDEX(Δεδομένα!B$1:B$51,MATCH('2020'!G7688,Δεδομένα!A$1:A$51,0))</f>
        <v>ΠΕΛΛΟΠΟΝΗΣΟΥ</v>
      </c>
      <c r="I7688" s="8">
        <f>INDEX(Δεδομένα!E$1:E$13,MATCH('2020'!H7688,Δεδομένα!D$1:D$13,0))</f>
        <v>8</v>
      </c>
      <c r="J7688" s="1">
        <v>44142</v>
      </c>
      <c r="K7688" s="6" t="s">
        <v>7655</v>
      </c>
      <c r="L7688" s="36" t="str">
        <f t="shared" si="480"/>
        <v>07/11/2020 09:21</v>
      </c>
      <c r="M7688" s="1">
        <v>44142</v>
      </c>
      <c r="N7688" s="6" t="s">
        <v>4999</v>
      </c>
      <c r="O7688" s="36" t="str">
        <f t="shared" si="481"/>
        <v>07/11/2020 11:13</v>
      </c>
      <c r="P7688" s="46">
        <f t="shared" si="482"/>
        <v>7.777777778392192E-2</v>
      </c>
      <c r="Q7688" s="48">
        <v>0</v>
      </c>
      <c r="R7688" s="47">
        <f t="shared" si="483"/>
        <v>112.00000000884756</v>
      </c>
      <c r="S7688" s="6" t="s">
        <v>44</v>
      </c>
      <c r="T7688" s="6" t="s">
        <v>373</v>
      </c>
      <c r="U7688" s="6" t="s">
        <v>374</v>
      </c>
      <c r="V7688" s="6" t="s">
        <v>374</v>
      </c>
      <c r="W7688" s="7">
        <v>0</v>
      </c>
      <c r="X7688" s="7">
        <v>0</v>
      </c>
      <c r="Y7688" s="7">
        <v>0</v>
      </c>
      <c r="Z7688" s="7">
        <v>0</v>
      </c>
      <c r="AA7688" s="7">
        <v>0.7</v>
      </c>
      <c r="AB7688" s="7">
        <v>0</v>
      </c>
      <c r="AC7688" s="7">
        <v>0</v>
      </c>
      <c r="AD7688" s="7">
        <v>0</v>
      </c>
      <c r="AE7688">
        <v>4</v>
      </c>
      <c r="AF7688">
        <v>0</v>
      </c>
      <c r="AG7688">
        <v>0</v>
      </c>
      <c r="AH7688">
        <v>0</v>
      </c>
      <c r="AI7688">
        <v>1</v>
      </c>
      <c r="AJ7688">
        <v>2</v>
      </c>
      <c r="AK7688">
        <v>0</v>
      </c>
      <c r="AL7688">
        <v>0</v>
      </c>
      <c r="AM7688">
        <v>1</v>
      </c>
      <c r="AN7688">
        <v>0</v>
      </c>
      <c r="AO7688">
        <v>0</v>
      </c>
      <c r="AP7688">
        <v>0</v>
      </c>
      <c r="AQ7688">
        <v>0</v>
      </c>
      <c r="AR7688">
        <v>0</v>
      </c>
    </row>
    <row r="7689" spans="1:44" x14ac:dyDescent="0.25">
      <c r="A7689">
        <v>1604568</v>
      </c>
      <c r="B7689">
        <v>802988</v>
      </c>
      <c r="C7689">
        <v>22.493711471557599</v>
      </c>
      <c r="D7689">
        <v>36.713706970214801</v>
      </c>
      <c r="E7689" s="68" t="s">
        <v>822</v>
      </c>
      <c r="F7689" s="8">
        <f>INDEX(Δεδομένα!$P:$P,MATCH('2020'!E7689,Δεδομένα!$O:$O,0))</f>
        <v>149</v>
      </c>
      <c r="G7689" s="6" t="s">
        <v>369</v>
      </c>
      <c r="H7689" s="2" t="str">
        <f>INDEX(Δεδομένα!B$1:B$51,MATCH('2020'!G7689,Δεδομένα!A$1:A$51,0))</f>
        <v>ΠΕΛΛΟΠΟΝΗΣΟΥ</v>
      </c>
      <c r="I7689" s="8">
        <f>INDEX(Δεδομένα!E$1:E$13,MATCH('2020'!H7689,Δεδομένα!D$1:D$13,0))</f>
        <v>8</v>
      </c>
      <c r="J7689" s="1">
        <v>44142</v>
      </c>
      <c r="K7689" s="6" t="s">
        <v>280</v>
      </c>
      <c r="L7689" s="36" t="str">
        <f t="shared" si="480"/>
        <v>07/11/2020 15:25</v>
      </c>
      <c r="M7689" s="1">
        <v>44142</v>
      </c>
      <c r="N7689" s="6" t="s">
        <v>215</v>
      </c>
      <c r="O7689" s="36" t="str">
        <f t="shared" si="481"/>
        <v>07/11/2020 16:20</v>
      </c>
      <c r="P7689" s="46">
        <f t="shared" si="482"/>
        <v>3.8194444445252884E-2</v>
      </c>
      <c r="Q7689" s="48">
        <v>0</v>
      </c>
      <c r="R7689" s="47">
        <f t="shared" si="483"/>
        <v>55.000000001164153</v>
      </c>
      <c r="S7689" s="6" t="s">
        <v>44</v>
      </c>
      <c r="T7689" s="6" t="s">
        <v>823</v>
      </c>
      <c r="U7689" s="6" t="s">
        <v>7673</v>
      </c>
      <c r="V7689" s="6" t="s">
        <v>7674</v>
      </c>
      <c r="W7689" s="7">
        <v>0</v>
      </c>
      <c r="X7689" s="7">
        <v>0</v>
      </c>
      <c r="Y7689" s="7">
        <v>0</v>
      </c>
      <c r="Z7689" s="7">
        <v>0.6</v>
      </c>
      <c r="AA7689" s="7">
        <v>0</v>
      </c>
      <c r="AB7689" s="7">
        <v>0</v>
      </c>
      <c r="AC7689" s="7">
        <v>0</v>
      </c>
      <c r="AD7689" s="7">
        <v>0</v>
      </c>
      <c r="AE7689">
        <v>3</v>
      </c>
      <c r="AF7689">
        <v>0</v>
      </c>
      <c r="AG7689">
        <v>0</v>
      </c>
      <c r="AH7689">
        <v>0</v>
      </c>
      <c r="AI7689">
        <v>0</v>
      </c>
      <c r="AJ7689">
        <v>1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</row>
    <row r="7690" spans="1:44" x14ac:dyDescent="0.25">
      <c r="A7690">
        <v>1604615</v>
      </c>
      <c r="B7690">
        <v>803013</v>
      </c>
      <c r="C7690">
        <v>22.634728954501401</v>
      </c>
      <c r="D7690">
        <v>36.826275071243401</v>
      </c>
      <c r="E7690" s="68" t="s">
        <v>368</v>
      </c>
      <c r="F7690" s="8">
        <f>INDEX(Δεδομένα!$P:$P,MATCH('2020'!E7690,Δεδομένα!$O:$O,0))</f>
        <v>151</v>
      </c>
      <c r="G7690" s="6" t="s">
        <v>369</v>
      </c>
      <c r="H7690" s="2" t="str">
        <f>INDEX(Δεδομένα!B$1:B$51,MATCH('2020'!G7690,Δεδομένα!A$1:A$51,0))</f>
        <v>ΠΕΛΛΟΠΟΝΗΣΟΥ</v>
      </c>
      <c r="I7690" s="8">
        <f>INDEX(Δεδομένα!E$1:E$13,MATCH('2020'!H7690,Δεδομένα!D$1:D$13,0))</f>
        <v>8</v>
      </c>
      <c r="J7690" s="1">
        <v>44142</v>
      </c>
      <c r="K7690" s="6" t="s">
        <v>753</v>
      </c>
      <c r="L7690" s="36" t="str">
        <f t="shared" si="480"/>
        <v>07/11/2020 17:02</v>
      </c>
      <c r="M7690" s="1">
        <v>44142</v>
      </c>
      <c r="N7690" s="6" t="s">
        <v>621</v>
      </c>
      <c r="O7690" s="36" t="str">
        <f t="shared" si="481"/>
        <v>07/11/2020 18:20</v>
      </c>
      <c r="P7690" s="46">
        <f t="shared" si="482"/>
        <v>5.4166666668606922E-2</v>
      </c>
      <c r="Q7690" s="48">
        <v>0</v>
      </c>
      <c r="R7690" s="47">
        <f t="shared" si="483"/>
        <v>78.000000002793968</v>
      </c>
      <c r="S7690" s="6" t="s">
        <v>44</v>
      </c>
      <c r="T7690" s="6" t="s">
        <v>373</v>
      </c>
      <c r="U7690" s="6" t="s">
        <v>374</v>
      </c>
      <c r="V7690" s="6" t="s">
        <v>374</v>
      </c>
      <c r="W7690" s="7">
        <v>0</v>
      </c>
      <c r="X7690" s="7">
        <v>0</v>
      </c>
      <c r="Y7690" s="7">
        <v>0</v>
      </c>
      <c r="Z7690" s="7">
        <v>0</v>
      </c>
      <c r="AA7690" s="7">
        <v>0.2</v>
      </c>
      <c r="AB7690" s="7">
        <v>0</v>
      </c>
      <c r="AC7690" s="7">
        <v>0</v>
      </c>
      <c r="AD7690" s="7">
        <v>0</v>
      </c>
      <c r="AE7690">
        <v>3</v>
      </c>
      <c r="AF7690">
        <v>0</v>
      </c>
      <c r="AG7690">
        <v>1</v>
      </c>
      <c r="AH7690">
        <v>0</v>
      </c>
      <c r="AI7690">
        <v>0</v>
      </c>
      <c r="AJ7690">
        <v>2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  <c r="AQ7690">
        <v>0</v>
      </c>
      <c r="AR7690">
        <v>0</v>
      </c>
    </row>
    <row r="7691" spans="1:44" x14ac:dyDescent="0.25">
      <c r="A7691">
        <v>1604908</v>
      </c>
      <c r="B7691">
        <v>802857</v>
      </c>
      <c r="C7691">
        <v>25.219624554485598</v>
      </c>
      <c r="D7691">
        <v>39.935982913508198</v>
      </c>
      <c r="E7691" s="68" t="s">
        <v>519</v>
      </c>
      <c r="F7691" s="8">
        <f>INDEX(Δεδομένα!$P:$P,MATCH('2020'!E7691,Δεδομένα!$O:$O,0))</f>
        <v>200</v>
      </c>
      <c r="G7691" s="6" t="s">
        <v>495</v>
      </c>
      <c r="H7691" s="2" t="str">
        <f>INDEX(Δεδομένα!B$1:B$51,MATCH('2020'!G7691,Δεδομένα!A$1:A$51,0))</f>
        <v>ΒΟΡΕΙΟΥ ΑΙΓΑΙΟΥ</v>
      </c>
      <c r="I7691" s="8">
        <f>INDEX(Δεδομένα!E$1:E$13,MATCH('2020'!H7691,Δεδομένα!D$1:D$13,0))</f>
        <v>11</v>
      </c>
      <c r="J7691" s="1">
        <v>44142</v>
      </c>
      <c r="K7691" s="6" t="s">
        <v>591</v>
      </c>
      <c r="L7691" s="36" t="str">
        <f t="shared" si="480"/>
        <v>07/11/2020 09:30</v>
      </c>
      <c r="M7691" s="1">
        <v>44142</v>
      </c>
      <c r="N7691" s="6" t="s">
        <v>1541</v>
      </c>
      <c r="O7691" s="36" t="str">
        <f t="shared" si="481"/>
        <v>07/11/2020 10:15</v>
      </c>
      <c r="P7691" s="46">
        <f t="shared" si="482"/>
        <v>3.125E-2</v>
      </c>
      <c r="Q7691" s="48">
        <v>0</v>
      </c>
      <c r="R7691" s="47">
        <f t="shared" si="483"/>
        <v>45</v>
      </c>
      <c r="S7691" s="6" t="s">
        <v>44</v>
      </c>
      <c r="T7691" s="6" t="s">
        <v>521</v>
      </c>
      <c r="U7691" s="6" t="s">
        <v>5036</v>
      </c>
      <c r="V7691" s="6" t="s">
        <v>7656</v>
      </c>
      <c r="W7691" s="7">
        <v>0</v>
      </c>
      <c r="X7691" s="7">
        <v>0</v>
      </c>
      <c r="Y7691" s="7">
        <v>0</v>
      </c>
      <c r="Z7691" s="7">
        <v>0</v>
      </c>
      <c r="AA7691" s="7">
        <v>1</v>
      </c>
      <c r="AB7691" s="7">
        <v>0</v>
      </c>
      <c r="AC7691" s="7">
        <v>0</v>
      </c>
      <c r="AD7691" s="7">
        <v>0</v>
      </c>
      <c r="AE7691">
        <v>2</v>
      </c>
      <c r="AF7691">
        <v>0</v>
      </c>
      <c r="AG7691">
        <v>0</v>
      </c>
      <c r="AH7691">
        <v>0</v>
      </c>
      <c r="AI7691">
        <v>0</v>
      </c>
      <c r="AJ7691">
        <v>1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0</v>
      </c>
      <c r="AR7691">
        <v>0</v>
      </c>
    </row>
    <row r="7692" spans="1:44" x14ac:dyDescent="0.25">
      <c r="A7692">
        <v>1605137</v>
      </c>
      <c r="B7692">
        <v>803027</v>
      </c>
      <c r="C7692">
        <v>20.616819074572501</v>
      </c>
      <c r="D7692">
        <v>38.644425992648202</v>
      </c>
      <c r="E7692" s="68" t="s">
        <v>3575</v>
      </c>
      <c r="F7692" s="8">
        <f>INDEX(Δεδομένα!$P:$P,MATCH('2020'!E7692,Δεδομένα!$O:$O,0))</f>
        <v>233</v>
      </c>
      <c r="G7692" s="6" t="s">
        <v>969</v>
      </c>
      <c r="H7692" s="2" t="str">
        <f>INDEX(Δεδομένα!B$1:B$51,MATCH('2020'!G7692,Δεδομένα!A$1:A$51,0))</f>
        <v>ΙΟΝΙΩΝ ΝΗΣΩΝ</v>
      </c>
      <c r="I7692" s="8">
        <f>INDEX(Δεδομένα!E$1:E$13,MATCH('2020'!H7692,Δεδομένα!D$1:D$13,0))</f>
        <v>13</v>
      </c>
      <c r="J7692" s="1">
        <v>44142</v>
      </c>
      <c r="K7692" s="6" t="s">
        <v>770</v>
      </c>
      <c r="L7692" s="36" t="str">
        <f t="shared" si="480"/>
        <v>07/11/2020 17:57</v>
      </c>
      <c r="M7692" s="1">
        <v>44142</v>
      </c>
      <c r="N7692" s="6" t="s">
        <v>234</v>
      </c>
      <c r="O7692" s="36" t="str">
        <f t="shared" si="481"/>
        <v>07/11/2020 19:05</v>
      </c>
      <c r="P7692" s="46">
        <f t="shared" si="482"/>
        <v>4.7222222223354038E-2</v>
      </c>
      <c r="Q7692" s="48">
        <v>0</v>
      </c>
      <c r="R7692" s="47">
        <f t="shared" si="483"/>
        <v>68.000000001629815</v>
      </c>
      <c r="S7692" s="6" t="s">
        <v>44</v>
      </c>
      <c r="T7692" s="6" t="s">
        <v>973</v>
      </c>
      <c r="U7692" s="6" t="s">
        <v>7682</v>
      </c>
      <c r="V7692" s="6" t="s">
        <v>1663</v>
      </c>
      <c r="W7692" s="7">
        <v>0</v>
      </c>
      <c r="X7692" s="7">
        <v>0</v>
      </c>
      <c r="Y7692" s="7">
        <v>0</v>
      </c>
      <c r="Z7692" s="7">
        <v>0</v>
      </c>
      <c r="AA7692" s="7">
        <v>0.3</v>
      </c>
      <c r="AB7692" s="7">
        <v>0</v>
      </c>
      <c r="AC7692" s="7">
        <v>0</v>
      </c>
      <c r="AD7692" s="7">
        <v>0</v>
      </c>
      <c r="AE7692">
        <v>2</v>
      </c>
      <c r="AF7692">
        <v>0</v>
      </c>
      <c r="AG7692">
        <v>0</v>
      </c>
      <c r="AH7692">
        <v>0</v>
      </c>
      <c r="AI7692">
        <v>0</v>
      </c>
      <c r="AJ7692">
        <v>1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  <c r="AQ7692">
        <v>0</v>
      </c>
      <c r="AR7692">
        <v>0</v>
      </c>
    </row>
    <row r="7693" spans="1:44" x14ac:dyDescent="0.25">
      <c r="A7693">
        <v>1604637</v>
      </c>
      <c r="B7693">
        <v>802887</v>
      </c>
      <c r="C7693">
        <v>21.6787287139623</v>
      </c>
      <c r="D7693">
        <v>37.0471542368836</v>
      </c>
      <c r="E7693" s="68" t="s">
        <v>997</v>
      </c>
      <c r="F7693" s="8">
        <f>INDEX(Δεδομένα!$P:$P,MATCH('2020'!E7693,Δεδομένα!$O:$O,0))</f>
        <v>145</v>
      </c>
      <c r="G7693" s="6" t="s">
        <v>841</v>
      </c>
      <c r="H7693" s="2" t="str">
        <f>INDEX(Δεδομένα!B$1:B$51,MATCH('2020'!G7693,Δεδομένα!A$1:A$51,0))</f>
        <v>ΠΕΛΛΟΠΟΝΗΣΟΥ</v>
      </c>
      <c r="I7693" s="8">
        <f>INDEX(Δεδομένα!E$1:E$13,MATCH('2020'!H7693,Δεδομένα!D$1:D$13,0))</f>
        <v>8</v>
      </c>
      <c r="J7693" s="1">
        <v>44142</v>
      </c>
      <c r="K7693" s="6" t="s">
        <v>1542</v>
      </c>
      <c r="L7693" s="36" t="str">
        <f t="shared" si="480"/>
        <v>07/11/2020 10:42</v>
      </c>
      <c r="M7693" s="1">
        <v>44142</v>
      </c>
      <c r="N7693" s="6" t="s">
        <v>362</v>
      </c>
      <c r="O7693" s="36" t="str">
        <f t="shared" si="481"/>
        <v>07/11/2020 14:00</v>
      </c>
      <c r="P7693" s="46">
        <f t="shared" si="482"/>
        <v>0.13750000000436557</v>
      </c>
      <c r="Q7693" s="48">
        <v>0</v>
      </c>
      <c r="R7693" s="47">
        <f t="shared" si="483"/>
        <v>198.00000000628643</v>
      </c>
      <c r="S7693" s="6" t="s">
        <v>44</v>
      </c>
      <c r="T7693" s="6" t="s">
        <v>967</v>
      </c>
      <c r="U7693" s="6" t="s">
        <v>44</v>
      </c>
      <c r="V7693" s="6" t="s">
        <v>7660</v>
      </c>
      <c r="W7693" s="7">
        <v>0</v>
      </c>
      <c r="X7693" s="7">
        <v>0</v>
      </c>
      <c r="Y7693" s="7">
        <v>0</v>
      </c>
      <c r="Z7693" s="7">
        <v>0</v>
      </c>
      <c r="AA7693" s="7">
        <v>0.5</v>
      </c>
      <c r="AB7693" s="7">
        <v>0</v>
      </c>
      <c r="AC7693" s="7">
        <v>0</v>
      </c>
      <c r="AD7693" s="7">
        <v>0</v>
      </c>
      <c r="AE7693">
        <v>4</v>
      </c>
      <c r="AF7693">
        <v>0</v>
      </c>
      <c r="AG7693">
        <v>0</v>
      </c>
      <c r="AH7693">
        <v>0</v>
      </c>
      <c r="AI7693">
        <v>0</v>
      </c>
      <c r="AJ7693">
        <v>2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  <c r="AQ7693">
        <v>0</v>
      </c>
      <c r="AR7693">
        <v>0</v>
      </c>
    </row>
    <row r="7694" spans="1:44" x14ac:dyDescent="0.25">
      <c r="A7694">
        <v>1606442</v>
      </c>
      <c r="B7694">
        <v>802897</v>
      </c>
      <c r="C7694">
        <v>22.001531830653001</v>
      </c>
      <c r="D7694">
        <v>37.026159884473202</v>
      </c>
      <c r="E7694" s="68" t="s">
        <v>937</v>
      </c>
      <c r="F7694" s="8">
        <f>INDEX(Δεδομένα!$P:$P,MATCH('2020'!E7694,Δεδομένα!$O:$O,0))</f>
        <v>143</v>
      </c>
      <c r="G7694" s="6" t="s">
        <v>841</v>
      </c>
      <c r="H7694" s="2" t="str">
        <f>INDEX(Δεδομένα!B$1:B$51,MATCH('2020'!G7694,Δεδομένα!A$1:A$51,0))</f>
        <v>ΠΕΛΛΟΠΟΝΗΣΟΥ</v>
      </c>
      <c r="I7694" s="8">
        <f>INDEX(Δεδομένα!E$1:E$13,MATCH('2020'!H7694,Δεδομένα!D$1:D$13,0))</f>
        <v>8</v>
      </c>
      <c r="J7694" s="1">
        <v>44142</v>
      </c>
      <c r="K7694" s="6" t="s">
        <v>319</v>
      </c>
      <c r="L7694" s="36" t="str">
        <f t="shared" si="480"/>
        <v>07/11/2020 11:22</v>
      </c>
      <c r="M7694" s="1">
        <v>44142</v>
      </c>
      <c r="N7694" s="6" t="s">
        <v>1730</v>
      </c>
      <c r="O7694" s="36" t="str">
        <f t="shared" si="481"/>
        <v>07/11/2020 14:02</v>
      </c>
      <c r="P7694" s="46">
        <f t="shared" si="482"/>
        <v>0.11111111110949423</v>
      </c>
      <c r="Q7694" s="48">
        <v>0</v>
      </c>
      <c r="R7694" s="47">
        <f t="shared" si="483"/>
        <v>159.99999999767169</v>
      </c>
      <c r="S7694" s="6" t="s">
        <v>44</v>
      </c>
      <c r="T7694" s="6" t="s">
        <v>984</v>
      </c>
      <c r="U7694" s="6" t="s">
        <v>4349</v>
      </c>
      <c r="V7694" s="6" t="s">
        <v>3876</v>
      </c>
      <c r="W7694" s="7">
        <v>0</v>
      </c>
      <c r="X7694" s="7">
        <v>0</v>
      </c>
      <c r="Y7694" s="7">
        <v>0</v>
      </c>
      <c r="Z7694" s="7">
        <v>0</v>
      </c>
      <c r="AA7694" s="7">
        <v>15</v>
      </c>
      <c r="AB7694" s="7">
        <v>0</v>
      </c>
      <c r="AC7694" s="7">
        <v>0</v>
      </c>
      <c r="AD7694" s="7">
        <v>0</v>
      </c>
      <c r="AE7694">
        <v>2</v>
      </c>
      <c r="AF7694">
        <v>0</v>
      </c>
      <c r="AG7694">
        <v>0</v>
      </c>
      <c r="AH7694">
        <v>0</v>
      </c>
      <c r="AI7694">
        <v>0</v>
      </c>
      <c r="AJ7694">
        <v>1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  <c r="AQ7694">
        <v>0</v>
      </c>
      <c r="AR7694">
        <v>0</v>
      </c>
    </row>
    <row r="7695" spans="1:44" x14ac:dyDescent="0.25">
      <c r="A7695">
        <v>1604630</v>
      </c>
      <c r="B7695">
        <v>802915</v>
      </c>
      <c r="C7695">
        <v>21.601122259376599</v>
      </c>
      <c r="D7695">
        <v>37.129549711956798</v>
      </c>
      <c r="E7695" s="68" t="s">
        <v>997</v>
      </c>
      <c r="F7695" s="8">
        <f>INDEX(Δεδομένα!$P:$P,MATCH('2020'!E7695,Δεδομένα!$O:$O,0))</f>
        <v>145</v>
      </c>
      <c r="G7695" s="6" t="s">
        <v>841</v>
      </c>
      <c r="H7695" s="2" t="str">
        <f>INDEX(Δεδομένα!B$1:B$51,MATCH('2020'!G7695,Δεδομένα!A$1:A$51,0))</f>
        <v>ΠΕΛΛΟΠΟΝΗΣΟΥ</v>
      </c>
      <c r="I7695" s="8">
        <f>INDEX(Δεδομένα!E$1:E$13,MATCH('2020'!H7695,Δεδομένα!D$1:D$13,0))</f>
        <v>8</v>
      </c>
      <c r="J7695" s="1">
        <v>44142</v>
      </c>
      <c r="K7695" s="6" t="s">
        <v>3787</v>
      </c>
      <c r="L7695" s="36" t="str">
        <f t="shared" si="480"/>
        <v>07/11/2020 11:48</v>
      </c>
      <c r="M7695" s="1">
        <v>44142</v>
      </c>
      <c r="N7695" s="6" t="s">
        <v>171</v>
      </c>
      <c r="O7695" s="36" t="str">
        <f t="shared" si="481"/>
        <v>07/11/2020 13:00</v>
      </c>
      <c r="P7695" s="46">
        <f t="shared" si="482"/>
        <v>4.9999999995634425E-2</v>
      </c>
      <c r="Q7695" s="48">
        <v>0</v>
      </c>
      <c r="R7695" s="47">
        <f t="shared" si="483"/>
        <v>71.999999993713573</v>
      </c>
      <c r="S7695" s="6" t="s">
        <v>44</v>
      </c>
      <c r="T7695" s="6" t="s">
        <v>999</v>
      </c>
      <c r="U7695" s="6" t="s">
        <v>44</v>
      </c>
      <c r="V7695" s="6" t="s">
        <v>1739</v>
      </c>
      <c r="W7695" s="7">
        <v>0</v>
      </c>
      <c r="X7695" s="7">
        <v>0.02</v>
      </c>
      <c r="Y7695" s="7">
        <v>0</v>
      </c>
      <c r="Z7695" s="7">
        <v>0</v>
      </c>
      <c r="AA7695" s="7">
        <v>0</v>
      </c>
      <c r="AB7695" s="7">
        <v>0</v>
      </c>
      <c r="AC7695" s="7">
        <v>0</v>
      </c>
      <c r="AD7695" s="7">
        <v>0</v>
      </c>
      <c r="AE7695">
        <v>4</v>
      </c>
      <c r="AF7695">
        <v>0</v>
      </c>
      <c r="AG7695">
        <v>0</v>
      </c>
      <c r="AH7695">
        <v>0</v>
      </c>
      <c r="AI7695">
        <v>0</v>
      </c>
      <c r="AJ7695">
        <v>2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  <c r="AQ7695">
        <v>0</v>
      </c>
      <c r="AR7695">
        <v>0</v>
      </c>
    </row>
    <row r="7696" spans="1:44" x14ac:dyDescent="0.25">
      <c r="A7696">
        <v>1616456</v>
      </c>
      <c r="B7696">
        <v>802973</v>
      </c>
      <c r="C7696">
        <v>21.6757788998816</v>
      </c>
      <c r="D7696">
        <v>37.257493464729798</v>
      </c>
      <c r="E7696" s="68" t="s">
        <v>1693</v>
      </c>
      <c r="F7696" s="8">
        <f>INDEX(Δεδομένα!$P:$P,MATCH('2020'!E7696,Δεδομένα!$O:$O,0))</f>
        <v>146</v>
      </c>
      <c r="G7696" s="6" t="s">
        <v>841</v>
      </c>
      <c r="H7696" s="2" t="str">
        <f>INDEX(Δεδομένα!B$1:B$51,MATCH('2020'!G7696,Δεδομένα!A$1:A$51,0))</f>
        <v>ΠΕΛΛΟΠΟΝΗΣΟΥ</v>
      </c>
      <c r="I7696" s="8">
        <f>INDEX(Δεδομένα!E$1:E$13,MATCH('2020'!H7696,Δεδομένα!D$1:D$13,0))</f>
        <v>8</v>
      </c>
      <c r="J7696" s="1">
        <v>44142</v>
      </c>
      <c r="K7696" s="6" t="s">
        <v>715</v>
      </c>
      <c r="L7696" s="36" t="str">
        <f t="shared" si="480"/>
        <v>07/11/2020 14:35</v>
      </c>
      <c r="M7696" s="1">
        <v>44142</v>
      </c>
      <c r="N7696" s="6" t="s">
        <v>715</v>
      </c>
      <c r="O7696" s="36" t="str">
        <f t="shared" si="481"/>
        <v>07/11/2020 14:35</v>
      </c>
      <c r="P7696" s="46">
        <f t="shared" si="482"/>
        <v>0</v>
      </c>
      <c r="Q7696" s="48">
        <v>0</v>
      </c>
      <c r="R7696" s="47">
        <f t="shared" si="483"/>
        <v>0</v>
      </c>
      <c r="S7696" s="6" t="s">
        <v>44</v>
      </c>
      <c r="T7696" s="6" t="s">
        <v>999</v>
      </c>
      <c r="U7696" s="6" t="s">
        <v>4216</v>
      </c>
      <c r="V7696" s="6" t="s">
        <v>7672</v>
      </c>
      <c r="W7696" s="7">
        <v>0</v>
      </c>
      <c r="X7696" s="7">
        <v>0</v>
      </c>
      <c r="Y7696" s="7">
        <v>0</v>
      </c>
      <c r="Z7696" s="7">
        <v>0</v>
      </c>
      <c r="AA7696" s="7">
        <v>0</v>
      </c>
      <c r="AB7696" s="7">
        <v>0</v>
      </c>
      <c r="AC7696" s="7">
        <v>0.1</v>
      </c>
      <c r="AD7696" s="7">
        <v>0</v>
      </c>
      <c r="AE7696">
        <v>3</v>
      </c>
      <c r="AF7696">
        <v>0</v>
      </c>
      <c r="AG7696">
        <v>0</v>
      </c>
      <c r="AH7696">
        <v>0</v>
      </c>
      <c r="AI7696">
        <v>0</v>
      </c>
      <c r="AJ7696">
        <v>2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0</v>
      </c>
      <c r="AR7696">
        <v>0</v>
      </c>
    </row>
    <row r="7697" spans="1:44" x14ac:dyDescent="0.25">
      <c r="A7697">
        <v>1606451</v>
      </c>
      <c r="B7697">
        <v>803007</v>
      </c>
      <c r="C7697">
        <v>21.891703958952899</v>
      </c>
      <c r="D7697">
        <v>36.824304811678203</v>
      </c>
      <c r="E7697" s="68" t="s">
        <v>937</v>
      </c>
      <c r="F7697" s="8">
        <f>INDEX(Δεδομένα!$P:$P,MATCH('2020'!E7697,Δεδομένα!$O:$O,0))</f>
        <v>143</v>
      </c>
      <c r="G7697" s="6" t="s">
        <v>841</v>
      </c>
      <c r="H7697" s="2" t="str">
        <f>INDEX(Δεδομένα!B$1:B$51,MATCH('2020'!G7697,Δεδομένα!A$1:A$51,0))</f>
        <v>ΠΕΛΛΟΠΟΝΗΣΟΥ</v>
      </c>
      <c r="I7697" s="8">
        <f>INDEX(Δεδομένα!E$1:E$13,MATCH('2020'!H7697,Δεδομένα!D$1:D$13,0))</f>
        <v>8</v>
      </c>
      <c r="J7697" s="1">
        <v>44142</v>
      </c>
      <c r="K7697" s="6" t="s">
        <v>201</v>
      </c>
      <c r="L7697" s="36" t="str">
        <f t="shared" si="480"/>
        <v>07/11/2020 16:40</v>
      </c>
      <c r="M7697" s="1">
        <v>44142</v>
      </c>
      <c r="N7697" s="6" t="s">
        <v>1337</v>
      </c>
      <c r="O7697" s="36" t="str">
        <f t="shared" si="481"/>
        <v>07/11/2020 18:22</v>
      </c>
      <c r="P7697" s="46">
        <f t="shared" si="482"/>
        <v>7.0833333331393078E-2</v>
      </c>
      <c r="Q7697" s="48">
        <v>0</v>
      </c>
      <c r="R7697" s="47">
        <f t="shared" si="483"/>
        <v>101.99999999720603</v>
      </c>
      <c r="S7697" s="6" t="s">
        <v>44</v>
      </c>
      <c r="T7697" s="6" t="s">
        <v>984</v>
      </c>
      <c r="U7697" s="6" t="s">
        <v>7678</v>
      </c>
      <c r="V7697" s="6" t="s">
        <v>7679</v>
      </c>
      <c r="W7697" s="7">
        <v>0</v>
      </c>
      <c r="X7697" s="7">
        <v>0</v>
      </c>
      <c r="Y7697" s="7">
        <v>0</v>
      </c>
      <c r="Z7697" s="7">
        <v>0</v>
      </c>
      <c r="AA7697" s="7">
        <v>0.3</v>
      </c>
      <c r="AB7697" s="7">
        <v>0</v>
      </c>
      <c r="AC7697" s="7">
        <v>0</v>
      </c>
      <c r="AD7697" s="7">
        <v>0</v>
      </c>
      <c r="AE7697">
        <v>2</v>
      </c>
      <c r="AF7697">
        <v>0</v>
      </c>
      <c r="AG7697">
        <v>0</v>
      </c>
      <c r="AH7697">
        <v>0</v>
      </c>
      <c r="AI7697">
        <v>0</v>
      </c>
      <c r="AJ7697">
        <v>1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  <c r="AQ7697">
        <v>0</v>
      </c>
      <c r="AR7697">
        <v>0</v>
      </c>
    </row>
    <row r="7698" spans="1:44" x14ac:dyDescent="0.25">
      <c r="A7698">
        <v>1606458</v>
      </c>
      <c r="B7698">
        <v>803017</v>
      </c>
      <c r="C7698">
        <v>22.025891652706001</v>
      </c>
      <c r="D7698">
        <v>37.100266318733702</v>
      </c>
      <c r="E7698" s="68" t="s">
        <v>937</v>
      </c>
      <c r="F7698" s="8">
        <f>INDEX(Δεδομένα!$P:$P,MATCH('2020'!E7698,Δεδομένα!$O:$O,0))</f>
        <v>143</v>
      </c>
      <c r="G7698" s="6" t="s">
        <v>841</v>
      </c>
      <c r="H7698" s="2" t="str">
        <f>INDEX(Δεδομένα!B$1:B$51,MATCH('2020'!G7698,Δεδομένα!A$1:A$51,0))</f>
        <v>ΠΕΛΛΟΠΟΝΗΣΟΥ</v>
      </c>
      <c r="I7698" s="8">
        <f>INDEX(Δεδομένα!E$1:E$13,MATCH('2020'!H7698,Δεδομένα!D$1:D$13,0))</f>
        <v>8</v>
      </c>
      <c r="J7698" s="1">
        <v>44142</v>
      </c>
      <c r="K7698" s="6" t="s">
        <v>204</v>
      </c>
      <c r="L7698" s="36" t="str">
        <f t="shared" si="480"/>
        <v>07/11/2020 17:00</v>
      </c>
      <c r="M7698" s="1">
        <v>44142</v>
      </c>
      <c r="N7698" s="6" t="s">
        <v>310</v>
      </c>
      <c r="O7698" s="36" t="str">
        <f t="shared" si="481"/>
        <v>07/11/2020 18:15</v>
      </c>
      <c r="P7698" s="46">
        <f t="shared" si="482"/>
        <v>5.2083333328482695E-2</v>
      </c>
      <c r="Q7698" s="48">
        <v>0</v>
      </c>
      <c r="R7698" s="47">
        <f t="shared" si="483"/>
        <v>74.999999993015081</v>
      </c>
      <c r="S7698" s="6" t="s">
        <v>44</v>
      </c>
      <c r="T7698" s="6" t="s">
        <v>940</v>
      </c>
      <c r="U7698" s="6" t="s">
        <v>5145</v>
      </c>
      <c r="V7698" s="6" t="s">
        <v>7681</v>
      </c>
      <c r="W7698" s="7">
        <v>0</v>
      </c>
      <c r="X7698" s="7">
        <v>0</v>
      </c>
      <c r="Y7698" s="7">
        <v>0</v>
      </c>
      <c r="Z7698" s="7">
        <v>0</v>
      </c>
      <c r="AA7698" s="7">
        <v>1</v>
      </c>
      <c r="AB7698" s="7">
        <v>0</v>
      </c>
      <c r="AC7698" s="7">
        <v>0</v>
      </c>
      <c r="AD7698" s="7">
        <v>0</v>
      </c>
      <c r="AE7698">
        <v>2</v>
      </c>
      <c r="AF7698">
        <v>0</v>
      </c>
      <c r="AG7698">
        <v>0</v>
      </c>
      <c r="AH7698">
        <v>0</v>
      </c>
      <c r="AI7698">
        <v>0</v>
      </c>
      <c r="AJ7698">
        <v>1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  <c r="AQ7698">
        <v>0</v>
      </c>
      <c r="AR7698">
        <v>0</v>
      </c>
    </row>
    <row r="7699" spans="1:44" x14ac:dyDescent="0.25">
      <c r="A7699">
        <v>1611655</v>
      </c>
      <c r="B7699">
        <v>802979</v>
      </c>
      <c r="C7699">
        <v>25.313701933407401</v>
      </c>
      <c r="D7699">
        <v>41.0059754329491</v>
      </c>
      <c r="E7699" s="68" t="s">
        <v>946</v>
      </c>
      <c r="F7699" s="8">
        <f>INDEX(Δεδομένα!$P:$P,MATCH('2020'!E7699,Δεδομένα!$O:$O,0))</f>
        <v>19</v>
      </c>
      <c r="G7699" s="6" t="s">
        <v>64</v>
      </c>
      <c r="H7699" s="2" t="str">
        <f>INDEX(Δεδομένα!B$1:B$51,MATCH('2020'!G7699,Δεδομένα!A$1:A$51,0))</f>
        <v>ΑΝΑΤΟΛΙΚΗΣ ΜΑΚΕΔΟΝΙΑΣ ΚΑΙ ΘΡΑΚΗΣ</v>
      </c>
      <c r="I7699" s="8">
        <f>INDEX(Δεδομένα!E$1:E$13,MATCH('2020'!H7699,Δεδομένα!D$1:D$13,0))</f>
        <v>2</v>
      </c>
      <c r="J7699" s="1">
        <v>44142</v>
      </c>
      <c r="K7699" s="6" t="s">
        <v>59</v>
      </c>
      <c r="L7699" s="36" t="str">
        <f t="shared" si="480"/>
        <v>07/11/2020 15:00</v>
      </c>
      <c r="M7699" s="1">
        <v>44142</v>
      </c>
      <c r="N7699" s="6" t="s">
        <v>540</v>
      </c>
      <c r="O7699" s="36" t="str">
        <f t="shared" si="481"/>
        <v>07/11/2020 17:15</v>
      </c>
      <c r="P7699" s="46">
        <f t="shared" si="482"/>
        <v>9.375E-2</v>
      </c>
      <c r="Q7699" s="48">
        <v>0</v>
      </c>
      <c r="R7699" s="47">
        <f t="shared" si="483"/>
        <v>135</v>
      </c>
      <c r="S7699" s="6" t="s">
        <v>44</v>
      </c>
      <c r="T7699" s="6" t="s">
        <v>948</v>
      </c>
      <c r="U7699" s="6" t="s">
        <v>44</v>
      </c>
      <c r="V7699" s="6" t="s">
        <v>1805</v>
      </c>
      <c r="W7699" s="7">
        <v>0</v>
      </c>
      <c r="X7699" s="7">
        <v>0</v>
      </c>
      <c r="Y7699" s="7">
        <v>0</v>
      </c>
      <c r="Z7699" s="7">
        <v>15</v>
      </c>
      <c r="AA7699" s="7">
        <v>0</v>
      </c>
      <c r="AB7699" s="7">
        <v>0</v>
      </c>
      <c r="AC7699" s="7">
        <v>0</v>
      </c>
      <c r="AD7699" s="7">
        <v>0</v>
      </c>
      <c r="AE7699">
        <v>2</v>
      </c>
      <c r="AF7699">
        <v>0</v>
      </c>
      <c r="AG7699">
        <v>0</v>
      </c>
      <c r="AH7699">
        <v>0</v>
      </c>
      <c r="AI7699">
        <v>0</v>
      </c>
      <c r="AJ7699">
        <v>1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  <c r="AQ7699">
        <v>0</v>
      </c>
      <c r="AR7699">
        <v>0</v>
      </c>
    </row>
    <row r="7700" spans="1:44" x14ac:dyDescent="0.25">
      <c r="A7700">
        <v>1607353</v>
      </c>
      <c r="B7700">
        <v>802940</v>
      </c>
      <c r="C7700">
        <v>23.479267938971301</v>
      </c>
      <c r="D7700">
        <v>40.901927266899598</v>
      </c>
      <c r="E7700" s="68" t="s">
        <v>5948</v>
      </c>
      <c r="F7700" s="8">
        <f>INDEX(Δεδομένα!$P:$P,MATCH('2020'!E7700,Δεδομένα!$O:$O,0))</f>
        <v>48</v>
      </c>
      <c r="G7700" s="6" t="s">
        <v>1070</v>
      </c>
      <c r="H7700" s="2" t="str">
        <f>INDEX(Δεδομένα!B$1:B$51,MATCH('2020'!G7700,Δεδομένα!A$1:A$51,0))</f>
        <v>ΚΕΝΤΡΙΚΗΣ ΜΑΚΕΔΟΝΙΑΣ</v>
      </c>
      <c r="I7700" s="8">
        <f>INDEX(Δεδομένα!E$1:E$13,MATCH('2020'!H7700,Δεδομένα!D$1:D$13,0))</f>
        <v>3</v>
      </c>
      <c r="J7700" s="1">
        <v>44142</v>
      </c>
      <c r="K7700" s="6" t="s">
        <v>1546</v>
      </c>
      <c r="L7700" s="36" t="str">
        <f t="shared" si="480"/>
        <v>07/11/2020 13:14</v>
      </c>
      <c r="M7700" s="1">
        <v>44142</v>
      </c>
      <c r="N7700" s="6" t="s">
        <v>1467</v>
      </c>
      <c r="O7700" s="36" t="str">
        <f t="shared" si="481"/>
        <v>07/11/2020 13:40</v>
      </c>
      <c r="P7700" s="46">
        <f t="shared" si="482"/>
        <v>1.8055555556202307E-2</v>
      </c>
      <c r="Q7700" s="48">
        <v>0</v>
      </c>
      <c r="R7700" s="47">
        <f t="shared" si="483"/>
        <v>26.000000000931323</v>
      </c>
      <c r="S7700" s="6" t="s">
        <v>44</v>
      </c>
      <c r="T7700" s="6" t="s">
        <v>5949</v>
      </c>
      <c r="U7700" s="6" t="s">
        <v>7583</v>
      </c>
      <c r="V7700" s="6" t="s">
        <v>7584</v>
      </c>
      <c r="W7700" s="7">
        <v>0</v>
      </c>
      <c r="X7700" s="7">
        <v>0</v>
      </c>
      <c r="Y7700" s="7">
        <v>0</v>
      </c>
      <c r="Z7700" s="7">
        <v>0</v>
      </c>
      <c r="AA7700" s="7">
        <v>0</v>
      </c>
      <c r="AB7700" s="7">
        <v>0</v>
      </c>
      <c r="AC7700" s="7">
        <v>6</v>
      </c>
      <c r="AD7700" s="7">
        <v>0</v>
      </c>
      <c r="AE7700">
        <v>2</v>
      </c>
      <c r="AF7700">
        <v>0</v>
      </c>
      <c r="AG7700">
        <v>0</v>
      </c>
      <c r="AH7700">
        <v>0</v>
      </c>
      <c r="AI7700">
        <v>0</v>
      </c>
      <c r="AJ7700">
        <v>1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  <c r="AQ7700">
        <v>0</v>
      </c>
      <c r="AR7700">
        <v>0</v>
      </c>
    </row>
    <row r="7701" spans="1:44" x14ac:dyDescent="0.25">
      <c r="A7701">
        <v>1618108</v>
      </c>
      <c r="B7701">
        <v>803037</v>
      </c>
      <c r="C7701">
        <v>21.495498195840899</v>
      </c>
      <c r="D7701">
        <v>40.837955732876402</v>
      </c>
      <c r="E7701" s="68" t="s">
        <v>2026</v>
      </c>
      <c r="F7701" s="8">
        <f>INDEX(Δεδομένα!$P:$P,MATCH('2020'!E7701,Δεδομένα!$O:$O,0))</f>
        <v>74</v>
      </c>
      <c r="G7701" s="6" t="s">
        <v>1030</v>
      </c>
      <c r="H7701" s="2" t="str">
        <f>INDEX(Δεδομένα!B$1:B$51,MATCH('2020'!G7701,Δεδομένα!A$1:A$51,0))</f>
        <v>ΔΥΤΙΚΗΣ ΜΑΚΕΔΟΝΙΑΣ</v>
      </c>
      <c r="I7701" s="8">
        <f>INDEX(Δεδομένα!E$1:E$13,MATCH('2020'!H7701,Δεδομένα!D$1:D$13,0))</f>
        <v>4</v>
      </c>
      <c r="J7701" s="1">
        <v>44142</v>
      </c>
      <c r="K7701" s="6" t="s">
        <v>207</v>
      </c>
      <c r="L7701" s="36" t="str">
        <f t="shared" si="480"/>
        <v>07/11/2020 18:00</v>
      </c>
      <c r="M7701" s="1">
        <v>44142</v>
      </c>
      <c r="N7701" s="6" t="s">
        <v>1650</v>
      </c>
      <c r="O7701" s="36" t="str">
        <f t="shared" si="481"/>
        <v>07/11/2020 18:42</v>
      </c>
      <c r="P7701" s="46">
        <f t="shared" si="482"/>
        <v>2.9166666667151731E-2</v>
      </c>
      <c r="Q7701" s="48">
        <v>0</v>
      </c>
      <c r="R7701" s="47">
        <f t="shared" si="483"/>
        <v>42.000000000698492</v>
      </c>
      <c r="S7701" s="6" t="s">
        <v>44</v>
      </c>
      <c r="T7701" s="6" t="s">
        <v>2027</v>
      </c>
      <c r="U7701" s="6" t="s">
        <v>44</v>
      </c>
      <c r="V7701" s="6" t="s">
        <v>7578</v>
      </c>
      <c r="W7701" s="7">
        <v>0</v>
      </c>
      <c r="X7701" s="7">
        <v>0</v>
      </c>
      <c r="Y7701" s="7">
        <v>0</v>
      </c>
      <c r="Z7701" s="7">
        <v>0.01</v>
      </c>
      <c r="AA7701" s="7">
        <v>0</v>
      </c>
      <c r="AB7701" s="7">
        <v>0</v>
      </c>
      <c r="AC7701" s="7">
        <v>0</v>
      </c>
      <c r="AD7701" s="7">
        <v>0</v>
      </c>
      <c r="AE7701">
        <v>2</v>
      </c>
      <c r="AF7701">
        <v>0</v>
      </c>
      <c r="AG7701">
        <v>0</v>
      </c>
      <c r="AH7701">
        <v>0</v>
      </c>
      <c r="AI7701">
        <v>0</v>
      </c>
      <c r="AJ7701">
        <v>1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</row>
    <row r="7702" spans="1:44" x14ac:dyDescent="0.25">
      <c r="A7702">
        <v>1617713</v>
      </c>
      <c r="B7702">
        <v>802930</v>
      </c>
      <c r="C7702">
        <v>23.682202669637899</v>
      </c>
      <c r="D7702">
        <v>35.233530593647501</v>
      </c>
      <c r="E7702" s="68" t="s">
        <v>784</v>
      </c>
      <c r="F7702" s="8">
        <f>INDEX(Δεδομένα!$P:$P,MATCH('2020'!E7702,Δεδομένα!$O:$O,0))</f>
        <v>218</v>
      </c>
      <c r="G7702" s="6" t="s">
        <v>775</v>
      </c>
      <c r="H7702" s="2" t="str">
        <f>INDEX(Δεδομένα!B$1:B$51,MATCH('2020'!G7702,Δεδομένα!A$1:A$51,0))</f>
        <v>ΚΡΗΤΗΣ</v>
      </c>
      <c r="I7702" s="8">
        <f>INDEX(Δεδομένα!E$1:E$13,MATCH('2020'!H7702,Δεδομένα!D$1:D$13,0))</f>
        <v>12</v>
      </c>
      <c r="J7702" s="1">
        <v>44142</v>
      </c>
      <c r="K7702" s="6" t="s">
        <v>517</v>
      </c>
      <c r="L7702" s="36" t="str">
        <f t="shared" si="480"/>
        <v>07/11/2020 12:00</v>
      </c>
      <c r="M7702" s="1">
        <v>44142</v>
      </c>
      <c r="N7702" s="6" t="s">
        <v>616</v>
      </c>
      <c r="O7702" s="36" t="str">
        <f t="shared" si="481"/>
        <v>07/11/2020 13:30</v>
      </c>
      <c r="P7702" s="46">
        <f t="shared" si="482"/>
        <v>6.25E-2</v>
      </c>
      <c r="Q7702" s="48">
        <v>0</v>
      </c>
      <c r="R7702" s="47">
        <f t="shared" si="483"/>
        <v>90</v>
      </c>
      <c r="S7702" s="6" t="s">
        <v>44</v>
      </c>
      <c r="T7702" s="6" t="s">
        <v>785</v>
      </c>
      <c r="U7702" s="6" t="s">
        <v>2032</v>
      </c>
      <c r="V7702" s="6" t="s">
        <v>7663</v>
      </c>
      <c r="W7702" s="7">
        <v>0</v>
      </c>
      <c r="X7702" s="7">
        <v>0</v>
      </c>
      <c r="Y7702" s="7">
        <v>0</v>
      </c>
      <c r="Z7702" s="7">
        <v>0</v>
      </c>
      <c r="AA7702" s="7">
        <v>0</v>
      </c>
      <c r="AB7702" s="7">
        <v>0</v>
      </c>
      <c r="AC7702" s="7">
        <v>0.5</v>
      </c>
      <c r="AD7702" s="7">
        <v>0</v>
      </c>
      <c r="AE7702">
        <v>2</v>
      </c>
      <c r="AF7702">
        <v>0</v>
      </c>
      <c r="AG7702">
        <v>0</v>
      </c>
      <c r="AH7702">
        <v>0</v>
      </c>
      <c r="AI7702">
        <v>0</v>
      </c>
      <c r="AJ7702">
        <v>1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</row>
    <row r="7703" spans="1:44" x14ac:dyDescent="0.25">
      <c r="A7703">
        <v>1604876</v>
      </c>
      <c r="B7703">
        <v>803106</v>
      </c>
      <c r="C7703">
        <v>22.436170265994502</v>
      </c>
      <c r="D7703">
        <v>37.503427971327902</v>
      </c>
      <c r="E7703" s="68" t="s">
        <v>1893</v>
      </c>
      <c r="F7703" s="8">
        <f>INDEX(Δεδομένα!$P:$P,MATCH('2020'!E7703,Δεδομένα!$O:$O,0))</f>
        <v>137</v>
      </c>
      <c r="G7703" s="6" t="s">
        <v>932</v>
      </c>
      <c r="H7703" s="2" t="str">
        <f>INDEX(Δεδομένα!B$1:B$51,MATCH('2020'!G7703,Δεδομένα!A$1:A$51,0))</f>
        <v>ΠΕΛΛΟΠΟΝΗΣΟΥ</v>
      </c>
      <c r="I7703" s="8">
        <f>INDEX(Δεδομένα!E$1:E$13,MATCH('2020'!H7703,Δεδομένα!D$1:D$13,0))</f>
        <v>8</v>
      </c>
      <c r="J7703" s="1">
        <v>44143</v>
      </c>
      <c r="K7703" s="6" t="s">
        <v>1851</v>
      </c>
      <c r="L7703" s="36" t="str">
        <f t="shared" si="480"/>
        <v>08/11/2020 07:15</v>
      </c>
      <c r="M7703" s="1">
        <v>44143</v>
      </c>
      <c r="N7703" s="6" t="s">
        <v>4985</v>
      </c>
      <c r="O7703" s="36" t="str">
        <f t="shared" si="481"/>
        <v>08/11/2020 09:44</v>
      </c>
      <c r="P7703" s="46">
        <f t="shared" si="482"/>
        <v>0.10347222221753327</v>
      </c>
      <c r="Q7703" s="48">
        <v>0</v>
      </c>
      <c r="R7703" s="47">
        <f t="shared" si="483"/>
        <v>148.99999999324791</v>
      </c>
      <c r="S7703" s="6" t="s">
        <v>44</v>
      </c>
      <c r="T7703" s="6" t="s">
        <v>1894</v>
      </c>
      <c r="U7703" s="6" t="s">
        <v>44</v>
      </c>
      <c r="V7703" s="6" t="s">
        <v>1793</v>
      </c>
      <c r="W7703" s="7">
        <v>0</v>
      </c>
      <c r="X7703" s="7">
        <v>0</v>
      </c>
      <c r="Y7703" s="7">
        <v>0</v>
      </c>
      <c r="Z7703" s="7">
        <v>0</v>
      </c>
      <c r="AA7703" s="7">
        <v>0</v>
      </c>
      <c r="AB7703" s="7">
        <v>0.2</v>
      </c>
      <c r="AC7703" s="7">
        <v>0</v>
      </c>
      <c r="AD7703" s="7">
        <v>0</v>
      </c>
      <c r="AE7703">
        <v>6</v>
      </c>
      <c r="AF7703">
        <v>0</v>
      </c>
      <c r="AG7703">
        <v>0</v>
      </c>
      <c r="AH7703">
        <v>0</v>
      </c>
      <c r="AI7703">
        <v>0</v>
      </c>
      <c r="AJ7703">
        <v>2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</row>
    <row r="7704" spans="1:44" x14ac:dyDescent="0.25">
      <c r="A7704">
        <v>1615272</v>
      </c>
      <c r="B7704">
        <v>803121</v>
      </c>
      <c r="C7704">
        <v>22.014313158911399</v>
      </c>
      <c r="D7704">
        <v>38.302390585721703</v>
      </c>
      <c r="E7704" s="68" t="s">
        <v>313</v>
      </c>
      <c r="F7704" s="8">
        <f>INDEX(Δεδομένα!$P:$P,MATCH('2020'!E7704,Δεδομένα!$O:$O,0))</f>
        <v>124</v>
      </c>
      <c r="G7704" s="6" t="s">
        <v>303</v>
      </c>
      <c r="H7704" s="2" t="str">
        <f>INDEX(Δεδομένα!B$1:B$51,MATCH('2020'!G7704,Δεδομένα!A$1:A$51,0))</f>
        <v>ΔΥΤΙΚΗΣ ΕΛΛΑΔΟΣ</v>
      </c>
      <c r="I7704" s="8">
        <f>INDEX(Δεδομένα!E$1:E$13,MATCH('2020'!H7704,Δεδομένα!D$1:D$13,0))</f>
        <v>7</v>
      </c>
      <c r="J7704" s="1">
        <v>44143</v>
      </c>
      <c r="K7704" s="6" t="s">
        <v>4175</v>
      </c>
      <c r="L7704" s="36" t="str">
        <f t="shared" si="480"/>
        <v>08/11/2020 08:49</v>
      </c>
      <c r="M7704" s="1">
        <v>44143</v>
      </c>
      <c r="N7704" s="6" t="s">
        <v>711</v>
      </c>
      <c r="O7704" s="36" t="str">
        <f t="shared" si="481"/>
        <v>08/11/2020 09:10</v>
      </c>
      <c r="P7704" s="46">
        <f t="shared" si="482"/>
        <v>1.4583333337213844E-2</v>
      </c>
      <c r="Q7704" s="48">
        <v>0</v>
      </c>
      <c r="R7704" s="47">
        <f t="shared" si="483"/>
        <v>21.000000005587935</v>
      </c>
      <c r="S7704" s="6" t="s">
        <v>44</v>
      </c>
      <c r="T7704" s="6" t="s">
        <v>316</v>
      </c>
      <c r="U7704" s="6" t="s">
        <v>44</v>
      </c>
      <c r="V7704" s="6" t="s">
        <v>2138</v>
      </c>
      <c r="W7704" s="7">
        <v>0</v>
      </c>
      <c r="X7704" s="7">
        <v>0</v>
      </c>
      <c r="Y7704" s="7">
        <v>0</v>
      </c>
      <c r="Z7704" s="7">
        <v>0</v>
      </c>
      <c r="AA7704" s="7">
        <v>0</v>
      </c>
      <c r="AB7704" s="7">
        <v>0</v>
      </c>
      <c r="AC7704" s="7">
        <v>0</v>
      </c>
      <c r="AD7704" s="7">
        <v>0</v>
      </c>
      <c r="AE7704">
        <v>2</v>
      </c>
      <c r="AF7704">
        <v>0</v>
      </c>
      <c r="AG7704">
        <v>0</v>
      </c>
      <c r="AH7704">
        <v>0</v>
      </c>
      <c r="AI7704">
        <v>0</v>
      </c>
      <c r="AJ7704">
        <v>1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</row>
    <row r="7705" spans="1:44" x14ac:dyDescent="0.25">
      <c r="A7705">
        <v>1615284</v>
      </c>
      <c r="B7705">
        <v>803169</v>
      </c>
      <c r="C7705">
        <v>21.989458084106399</v>
      </c>
      <c r="D7705">
        <v>38.229373931884801</v>
      </c>
      <c r="E7705" s="68" t="s">
        <v>313</v>
      </c>
      <c r="F7705" s="8">
        <f>INDEX(Δεδομένα!$P:$P,MATCH('2020'!E7705,Δεδομένα!$O:$O,0))</f>
        <v>124</v>
      </c>
      <c r="G7705" s="6" t="s">
        <v>303</v>
      </c>
      <c r="H7705" s="2" t="str">
        <f>INDEX(Δεδομένα!B$1:B$51,MATCH('2020'!G7705,Δεδομένα!A$1:A$51,0))</f>
        <v>ΔΥΤΙΚΗΣ ΕΛΛΑΔΟΣ</v>
      </c>
      <c r="I7705" s="8">
        <f>INDEX(Δεδομένα!E$1:E$13,MATCH('2020'!H7705,Δεδομένα!D$1:D$13,0))</f>
        <v>7</v>
      </c>
      <c r="J7705" s="1">
        <v>44143</v>
      </c>
      <c r="K7705" s="6" t="s">
        <v>349</v>
      </c>
      <c r="L7705" s="36" t="str">
        <f t="shared" si="480"/>
        <v>08/11/2020 12:35</v>
      </c>
      <c r="M7705" s="1">
        <v>44143</v>
      </c>
      <c r="N7705" s="6" t="s">
        <v>1292</v>
      </c>
      <c r="O7705" s="36" t="str">
        <f t="shared" si="481"/>
        <v>08/11/2020 14:32</v>
      </c>
      <c r="P7705" s="46">
        <f t="shared" si="482"/>
        <v>8.1250000002910383E-2</v>
      </c>
      <c r="Q7705" s="48">
        <v>0</v>
      </c>
      <c r="R7705" s="47">
        <f t="shared" si="483"/>
        <v>117.00000000419095</v>
      </c>
      <c r="S7705" s="6" t="s">
        <v>44</v>
      </c>
      <c r="T7705" s="6" t="s">
        <v>316</v>
      </c>
      <c r="U7705" s="6" t="s">
        <v>44</v>
      </c>
      <c r="V7705" s="6" t="s">
        <v>7687</v>
      </c>
      <c r="W7705" s="7">
        <v>0</v>
      </c>
      <c r="X7705" s="7">
        <v>0</v>
      </c>
      <c r="Y7705" s="7">
        <v>0</v>
      </c>
      <c r="Z7705" s="7">
        <v>0.2</v>
      </c>
      <c r="AA7705" s="7">
        <v>0</v>
      </c>
      <c r="AB7705" s="7">
        <v>0</v>
      </c>
      <c r="AC7705" s="7">
        <v>0</v>
      </c>
      <c r="AD7705" s="7">
        <v>0</v>
      </c>
      <c r="AE7705">
        <v>6</v>
      </c>
      <c r="AF7705">
        <v>0</v>
      </c>
      <c r="AG7705">
        <v>0</v>
      </c>
      <c r="AH7705">
        <v>0</v>
      </c>
      <c r="AI7705">
        <v>0</v>
      </c>
      <c r="AJ7705">
        <v>3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</row>
    <row r="7706" spans="1:44" x14ac:dyDescent="0.25">
      <c r="A7706">
        <v>1619522</v>
      </c>
      <c r="B7706">
        <v>803169</v>
      </c>
      <c r="C7706">
        <v>21.989458084106399</v>
      </c>
      <c r="D7706">
        <v>38.229373931884801</v>
      </c>
      <c r="E7706" s="68" t="s">
        <v>313</v>
      </c>
      <c r="F7706" s="8">
        <f>INDEX(Δεδομένα!$P:$P,MATCH('2020'!E7706,Δεδομένα!$O:$O,0))</f>
        <v>124</v>
      </c>
      <c r="G7706" s="6" t="s">
        <v>303</v>
      </c>
      <c r="H7706" s="2" t="str">
        <f>INDEX(Δεδομένα!B$1:B$51,MATCH('2020'!G7706,Δεδομένα!A$1:A$51,0))</f>
        <v>ΔΥΤΙΚΗΣ ΕΛΛΑΔΟΣ</v>
      </c>
      <c r="I7706" s="8">
        <f>INDEX(Δεδομένα!E$1:E$13,MATCH('2020'!H7706,Δεδομένα!D$1:D$13,0))</f>
        <v>7</v>
      </c>
      <c r="J7706" s="1">
        <v>44143</v>
      </c>
      <c r="K7706" s="6" t="s">
        <v>349</v>
      </c>
      <c r="L7706" s="36" t="str">
        <f t="shared" si="480"/>
        <v>08/11/2020 12:35</v>
      </c>
      <c r="M7706" s="1">
        <v>44143</v>
      </c>
      <c r="N7706" s="6" t="s">
        <v>2017</v>
      </c>
      <c r="O7706" s="36" t="str">
        <f t="shared" si="481"/>
        <v>08/11/2020 14:34</v>
      </c>
      <c r="P7706" s="46">
        <f t="shared" si="482"/>
        <v>8.2638888889050577E-2</v>
      </c>
      <c r="Q7706" s="48">
        <v>0</v>
      </c>
      <c r="R7706" s="47">
        <f t="shared" si="483"/>
        <v>119.00000000023283</v>
      </c>
      <c r="S7706" s="6" t="s">
        <v>44</v>
      </c>
      <c r="T7706" s="6" t="s">
        <v>316</v>
      </c>
      <c r="U7706" s="6" t="s">
        <v>44</v>
      </c>
      <c r="V7706" s="6" t="s">
        <v>7688</v>
      </c>
      <c r="W7706" s="7">
        <v>0</v>
      </c>
      <c r="X7706" s="7">
        <v>0</v>
      </c>
      <c r="Y7706" s="7">
        <v>0</v>
      </c>
      <c r="Z7706" s="7">
        <v>0.2</v>
      </c>
      <c r="AA7706" s="7">
        <v>0</v>
      </c>
      <c r="AB7706" s="7">
        <v>0</v>
      </c>
      <c r="AC7706" s="7">
        <v>0</v>
      </c>
      <c r="AD7706" s="7">
        <v>0</v>
      </c>
      <c r="AE7706">
        <v>6</v>
      </c>
      <c r="AF7706">
        <v>0</v>
      </c>
      <c r="AG7706">
        <v>0</v>
      </c>
      <c r="AH7706">
        <v>0</v>
      </c>
      <c r="AI7706">
        <v>0</v>
      </c>
      <c r="AJ7706">
        <v>3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</row>
    <row r="7707" spans="1:44" x14ac:dyDescent="0.25">
      <c r="A7707">
        <v>1604817</v>
      </c>
      <c r="B7707">
        <v>803243</v>
      </c>
      <c r="C7707">
        <v>21.677020614227501</v>
      </c>
      <c r="D7707">
        <v>37.950874769124503</v>
      </c>
      <c r="E7707" s="68" t="s">
        <v>302</v>
      </c>
      <c r="F7707" s="8">
        <f>INDEX(Δεδομένα!$P:$P,MATCH('2020'!E7707,Δεδομένα!$O:$O,0))</f>
        <v>119</v>
      </c>
      <c r="G7707" s="6" t="s">
        <v>303</v>
      </c>
      <c r="H7707" s="2" t="str">
        <f>INDEX(Δεδομένα!B$1:B$51,MATCH('2020'!G7707,Δεδομένα!A$1:A$51,0))</f>
        <v>ΔΥΤΙΚΗΣ ΕΛΛΑΔΟΣ</v>
      </c>
      <c r="I7707" s="8">
        <f>INDEX(Δεδομένα!E$1:E$13,MATCH('2020'!H7707,Δεδομένα!D$1:D$13,0))</f>
        <v>7</v>
      </c>
      <c r="J7707" s="1">
        <v>44143</v>
      </c>
      <c r="K7707" s="6" t="s">
        <v>2470</v>
      </c>
      <c r="L7707" s="36" t="str">
        <f t="shared" si="480"/>
        <v>08/11/2020 16:41</v>
      </c>
      <c r="M7707" s="1">
        <v>44143</v>
      </c>
      <c r="N7707" s="6" t="s">
        <v>1187</v>
      </c>
      <c r="O7707" s="36" t="str">
        <f t="shared" si="481"/>
        <v>08/11/2020 18:39</v>
      </c>
      <c r="P7707" s="46">
        <f t="shared" si="482"/>
        <v>8.1944444442342501E-2</v>
      </c>
      <c r="Q7707" s="48">
        <v>0</v>
      </c>
      <c r="R7707" s="47">
        <f t="shared" si="483"/>
        <v>117.9999999969732</v>
      </c>
      <c r="S7707" s="6" t="s">
        <v>44</v>
      </c>
      <c r="T7707" s="6" t="s">
        <v>307</v>
      </c>
      <c r="U7707" s="6" t="s">
        <v>44</v>
      </c>
      <c r="V7707" s="6" t="s">
        <v>6675</v>
      </c>
      <c r="W7707" s="7">
        <v>0</v>
      </c>
      <c r="X7707" s="7">
        <v>0</v>
      </c>
      <c r="Y7707" s="7">
        <v>0</v>
      </c>
      <c r="Z7707" s="7">
        <v>0</v>
      </c>
      <c r="AA7707" s="7">
        <v>0</v>
      </c>
      <c r="AB7707" s="7">
        <v>0</v>
      </c>
      <c r="AC7707" s="7">
        <v>1.5</v>
      </c>
      <c r="AD7707" s="7">
        <v>0</v>
      </c>
      <c r="AE7707">
        <v>3</v>
      </c>
      <c r="AF7707">
        <v>0</v>
      </c>
      <c r="AG7707">
        <v>0</v>
      </c>
      <c r="AH7707">
        <v>0</v>
      </c>
      <c r="AI7707">
        <v>0</v>
      </c>
      <c r="AJ7707">
        <v>1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</row>
    <row r="7708" spans="1:44" x14ac:dyDescent="0.25">
      <c r="A7708">
        <v>1619576</v>
      </c>
      <c r="B7708">
        <v>803322</v>
      </c>
      <c r="C7708">
        <v>22.004243850708001</v>
      </c>
      <c r="D7708">
        <v>38.212184906005902</v>
      </c>
      <c r="E7708" s="68" t="s">
        <v>313</v>
      </c>
      <c r="F7708" s="8">
        <f>INDEX(Δεδομένα!$P:$P,MATCH('2020'!E7708,Δεδομένα!$O:$O,0))</f>
        <v>124</v>
      </c>
      <c r="G7708" s="6" t="s">
        <v>303</v>
      </c>
      <c r="H7708" s="2" t="str">
        <f>INDEX(Δεδομένα!B$1:B$51,MATCH('2020'!G7708,Δεδομένα!A$1:A$51,0))</f>
        <v>ΔΥΤΙΚΗΣ ΕΛΛΑΔΟΣ</v>
      </c>
      <c r="I7708" s="8">
        <f>INDEX(Δεδομένα!E$1:E$13,MATCH('2020'!H7708,Δεδομένα!D$1:D$13,0))</f>
        <v>7</v>
      </c>
      <c r="J7708" s="1">
        <v>44143</v>
      </c>
      <c r="K7708" s="6" t="s">
        <v>392</v>
      </c>
      <c r="L7708" s="36" t="str">
        <f t="shared" si="480"/>
        <v>08/11/2020 21:00</v>
      </c>
      <c r="M7708" s="1">
        <v>44143</v>
      </c>
      <c r="N7708" s="6" t="s">
        <v>3919</v>
      </c>
      <c r="O7708" s="36" t="str">
        <f t="shared" si="481"/>
        <v>08/11/2020 21:41</v>
      </c>
      <c r="P7708" s="46">
        <f t="shared" si="482"/>
        <v>2.8472222220443655E-2</v>
      </c>
      <c r="Q7708" s="48">
        <v>0</v>
      </c>
      <c r="R7708" s="47">
        <f t="shared" si="483"/>
        <v>40.999999997438863</v>
      </c>
      <c r="S7708" s="6" t="s">
        <v>44</v>
      </c>
      <c r="T7708" s="6" t="s">
        <v>316</v>
      </c>
      <c r="U7708" s="6" t="s">
        <v>44</v>
      </c>
      <c r="V7708" s="6" t="s">
        <v>741</v>
      </c>
      <c r="W7708" s="7">
        <v>0</v>
      </c>
      <c r="X7708" s="7">
        <v>0</v>
      </c>
      <c r="Y7708" s="7">
        <v>0</v>
      </c>
      <c r="Z7708" s="7">
        <v>0</v>
      </c>
      <c r="AA7708" s="7">
        <v>0</v>
      </c>
      <c r="AB7708" s="7">
        <v>0</v>
      </c>
      <c r="AC7708" s="7">
        <v>0.05</v>
      </c>
      <c r="AD7708" s="7">
        <v>0</v>
      </c>
      <c r="AE7708">
        <v>2</v>
      </c>
      <c r="AF7708">
        <v>0</v>
      </c>
      <c r="AG7708">
        <v>0</v>
      </c>
      <c r="AH7708">
        <v>0</v>
      </c>
      <c r="AI7708">
        <v>0</v>
      </c>
      <c r="AJ7708">
        <v>1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</row>
    <row r="7709" spans="1:44" x14ac:dyDescent="0.25">
      <c r="A7709">
        <v>1604694</v>
      </c>
      <c r="B7709">
        <v>803257</v>
      </c>
      <c r="C7709">
        <v>26.220228875609699</v>
      </c>
      <c r="D7709">
        <v>41.022874060883801</v>
      </c>
      <c r="E7709" s="68" t="s">
        <v>147</v>
      </c>
      <c r="F7709" s="8">
        <f>INDEX(Δεδομένα!$P:$P,MATCH('2020'!E7709,Δεδομένα!$O:$O,0))</f>
        <v>33</v>
      </c>
      <c r="G7709" s="6" t="s">
        <v>148</v>
      </c>
      <c r="H7709" s="2" t="str">
        <f>INDEX(Δεδομένα!B$1:B$51,MATCH('2020'!G7709,Δεδομένα!A$1:A$51,0))</f>
        <v>ΑΝΑΤΟΛΙΚΗΣ ΜΑΚΕΔΟΝΙΑΣ ΚΑΙ ΘΡΑΚΗΣ</v>
      </c>
      <c r="I7709" s="8">
        <f>INDEX(Δεδομένα!E$1:E$13,MATCH('2020'!H7709,Δεδομένα!D$1:D$13,0))</f>
        <v>2</v>
      </c>
      <c r="J7709" s="1">
        <v>44143</v>
      </c>
      <c r="K7709" s="6" t="s">
        <v>336</v>
      </c>
      <c r="L7709" s="36" t="str">
        <f t="shared" si="480"/>
        <v>08/11/2020 17:40</v>
      </c>
      <c r="M7709" s="1">
        <v>44143</v>
      </c>
      <c r="N7709" s="6" t="s">
        <v>142</v>
      </c>
      <c r="O7709" s="36" t="str">
        <f t="shared" si="481"/>
        <v>08/11/2020 19:20</v>
      </c>
      <c r="P7709" s="46">
        <f t="shared" si="482"/>
        <v>6.9444444445252884E-2</v>
      </c>
      <c r="Q7709" s="48">
        <v>0</v>
      </c>
      <c r="R7709" s="47">
        <f t="shared" si="483"/>
        <v>100.00000000116415</v>
      </c>
      <c r="S7709" s="6" t="s">
        <v>44</v>
      </c>
      <c r="T7709" s="6" t="s">
        <v>162</v>
      </c>
      <c r="U7709" s="6" t="s">
        <v>44</v>
      </c>
      <c r="V7709" s="6" t="s">
        <v>7694</v>
      </c>
      <c r="W7709" s="7">
        <v>0</v>
      </c>
      <c r="X7709" s="7">
        <v>0</v>
      </c>
      <c r="Y7709" s="7">
        <v>0</v>
      </c>
      <c r="Z7709" s="7">
        <v>0</v>
      </c>
      <c r="AA7709" s="7">
        <v>0</v>
      </c>
      <c r="AB7709" s="7">
        <v>0</v>
      </c>
      <c r="AC7709" s="7">
        <v>0.03</v>
      </c>
      <c r="AD7709" s="7">
        <v>0</v>
      </c>
      <c r="AE7709">
        <v>2</v>
      </c>
      <c r="AF7709">
        <v>0</v>
      </c>
      <c r="AG7709">
        <v>0</v>
      </c>
      <c r="AH7709">
        <v>0</v>
      </c>
      <c r="AI7709">
        <v>0</v>
      </c>
      <c r="AJ7709">
        <v>1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</row>
    <row r="7710" spans="1:44" x14ac:dyDescent="0.25">
      <c r="A7710">
        <v>1604507</v>
      </c>
      <c r="B7710">
        <v>803271</v>
      </c>
      <c r="C7710">
        <v>26.291578294986099</v>
      </c>
      <c r="D7710">
        <v>41.056795444327697</v>
      </c>
      <c r="E7710" s="68" t="s">
        <v>1172</v>
      </c>
      <c r="F7710" s="8">
        <f>INDEX(Δεδομένα!$P:$P,MATCH('2020'!E7710,Δεδομένα!$O:$O,0))</f>
        <v>38</v>
      </c>
      <c r="G7710" s="6" t="s">
        <v>148</v>
      </c>
      <c r="H7710" s="2" t="str">
        <f>INDEX(Δεδομένα!B$1:B$51,MATCH('2020'!G7710,Δεδομένα!A$1:A$51,0))</f>
        <v>ΑΝΑΤΟΛΙΚΗΣ ΜΑΚΕΔΟΝΙΑΣ ΚΑΙ ΘΡΑΚΗΣ</v>
      </c>
      <c r="I7710" s="8">
        <f>INDEX(Δεδομένα!E$1:E$13,MATCH('2020'!H7710,Δεδομένα!D$1:D$13,0))</f>
        <v>2</v>
      </c>
      <c r="J7710" s="1">
        <v>44143</v>
      </c>
      <c r="K7710" s="6" t="s">
        <v>1060</v>
      </c>
      <c r="L7710" s="36" t="str">
        <f t="shared" si="480"/>
        <v>08/11/2020 18:04</v>
      </c>
      <c r="M7710" s="1">
        <v>44143</v>
      </c>
      <c r="N7710" s="6" t="s">
        <v>700</v>
      </c>
      <c r="O7710" s="36" t="str">
        <f t="shared" si="481"/>
        <v>08/11/2020 19:45</v>
      </c>
      <c r="P7710" s="46">
        <f t="shared" si="482"/>
        <v>7.0138888884685002E-2</v>
      </c>
      <c r="Q7710" s="48">
        <v>0</v>
      </c>
      <c r="R7710" s="47">
        <f t="shared" si="483"/>
        <v>100.9999999939464</v>
      </c>
      <c r="S7710" s="6" t="s">
        <v>44</v>
      </c>
      <c r="T7710" s="6" t="s">
        <v>162</v>
      </c>
      <c r="U7710" s="6" t="s">
        <v>7695</v>
      </c>
      <c r="V7710" s="6" t="s">
        <v>7696</v>
      </c>
      <c r="W7710" s="7">
        <v>0</v>
      </c>
      <c r="X7710" s="7">
        <v>0</v>
      </c>
      <c r="Y7710" s="7">
        <v>0</v>
      </c>
      <c r="Z7710" s="7">
        <v>0</v>
      </c>
      <c r="AA7710" s="7">
        <v>1</v>
      </c>
      <c r="AB7710" s="7">
        <v>0</v>
      </c>
      <c r="AC7710" s="7">
        <v>0</v>
      </c>
      <c r="AD7710" s="7">
        <v>0</v>
      </c>
      <c r="AE7710">
        <v>2</v>
      </c>
      <c r="AF7710">
        <v>0</v>
      </c>
      <c r="AG7710">
        <v>0</v>
      </c>
      <c r="AH7710">
        <v>0</v>
      </c>
      <c r="AI7710">
        <v>0</v>
      </c>
      <c r="AJ7710">
        <v>1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</row>
    <row r="7711" spans="1:44" x14ac:dyDescent="0.25">
      <c r="A7711">
        <v>1604720</v>
      </c>
      <c r="B7711">
        <v>803301</v>
      </c>
      <c r="C7711">
        <v>25.891749882535599</v>
      </c>
      <c r="D7711">
        <v>40.898667074860299</v>
      </c>
      <c r="E7711" s="68" t="s">
        <v>147</v>
      </c>
      <c r="F7711" s="8">
        <f>INDEX(Δεδομένα!$P:$P,MATCH('2020'!E7711,Δεδομένα!$O:$O,0))</f>
        <v>33</v>
      </c>
      <c r="G7711" s="6" t="s">
        <v>148</v>
      </c>
      <c r="H7711" s="2" t="str">
        <f>INDEX(Δεδομένα!B$1:B$51,MATCH('2020'!G7711,Δεδομένα!A$1:A$51,0))</f>
        <v>ΑΝΑΤΟΛΙΚΗΣ ΜΑΚΕΔΟΝΙΑΣ ΚΑΙ ΘΡΑΚΗΣ</v>
      </c>
      <c r="I7711" s="8">
        <f>INDEX(Δεδομένα!E$1:E$13,MATCH('2020'!H7711,Δεδομένα!D$1:D$13,0))</f>
        <v>2</v>
      </c>
      <c r="J7711" s="1">
        <v>44143</v>
      </c>
      <c r="K7711" s="6" t="s">
        <v>579</v>
      </c>
      <c r="L7711" s="36" t="str">
        <f t="shared" si="480"/>
        <v>08/11/2020 19:19</v>
      </c>
      <c r="M7711" s="1">
        <v>44143</v>
      </c>
      <c r="N7711" s="6" t="s">
        <v>637</v>
      </c>
      <c r="O7711" s="36" t="str">
        <f t="shared" si="481"/>
        <v>08/11/2020 20:15</v>
      </c>
      <c r="P7711" s="46">
        <f t="shared" si="482"/>
        <v>3.888888889196096E-2</v>
      </c>
      <c r="Q7711" s="48">
        <v>0</v>
      </c>
      <c r="R7711" s="47">
        <f t="shared" si="483"/>
        <v>56.000000004423782</v>
      </c>
      <c r="S7711" s="6" t="s">
        <v>44</v>
      </c>
      <c r="T7711" s="6" t="s">
        <v>150</v>
      </c>
      <c r="U7711" s="6" t="s">
        <v>44</v>
      </c>
      <c r="V7711" s="6" t="s">
        <v>7700</v>
      </c>
      <c r="W7711" s="7">
        <v>0</v>
      </c>
      <c r="X7711" s="7">
        <v>0</v>
      </c>
      <c r="Y7711" s="7">
        <v>0</v>
      </c>
      <c r="Z7711" s="7">
        <v>0</v>
      </c>
      <c r="AA7711" s="7">
        <v>0</v>
      </c>
      <c r="AB7711" s="7">
        <v>0</v>
      </c>
      <c r="AC7711" s="7">
        <v>0</v>
      </c>
      <c r="AD7711" s="7">
        <v>0.03</v>
      </c>
      <c r="AE7711">
        <v>2</v>
      </c>
      <c r="AF7711">
        <v>0</v>
      </c>
      <c r="AG7711">
        <v>0</v>
      </c>
      <c r="AH7711">
        <v>0</v>
      </c>
      <c r="AI7711">
        <v>0</v>
      </c>
      <c r="AJ7711">
        <v>1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</row>
    <row r="7712" spans="1:44" x14ac:dyDescent="0.25">
      <c r="A7712">
        <v>1604690</v>
      </c>
      <c r="B7712">
        <v>803279</v>
      </c>
      <c r="C7712">
        <v>24.1306243889534</v>
      </c>
      <c r="D7712">
        <v>38.468545893799899</v>
      </c>
      <c r="E7712" s="68" t="s">
        <v>451</v>
      </c>
      <c r="F7712" s="8">
        <f>INDEX(Δεδομένα!$P:$P,MATCH('2020'!E7712,Δεδομένα!$O:$O,0))</f>
        <v>181</v>
      </c>
      <c r="G7712" s="6" t="s">
        <v>439</v>
      </c>
      <c r="H7712" s="2" t="str">
        <f>INDEX(Δεδομένα!B$1:B$51,MATCH('2020'!G7712,Δεδομένα!A$1:A$51,0))</f>
        <v>ΣΤΕΡΕΑΣ ΕΛΛΑΔΟΣ</v>
      </c>
      <c r="I7712" s="8">
        <f>INDEX(Δεδομένα!E$1:E$13,MATCH('2020'!H7712,Δεδομένα!D$1:D$13,0))</f>
        <v>9</v>
      </c>
      <c r="J7712" s="1">
        <v>44143</v>
      </c>
      <c r="K7712" s="6" t="s">
        <v>1224</v>
      </c>
      <c r="L7712" s="36" t="str">
        <f t="shared" si="480"/>
        <v>08/11/2020 18:17</v>
      </c>
      <c r="M7712" s="1">
        <v>44143</v>
      </c>
      <c r="N7712" s="6" t="s">
        <v>101</v>
      </c>
      <c r="O7712" s="36" t="str">
        <f t="shared" si="481"/>
        <v>08/11/2020 21:32</v>
      </c>
      <c r="P7712" s="46">
        <f t="shared" si="482"/>
        <v>0.13541666666424135</v>
      </c>
      <c r="Q7712" s="48">
        <v>0</v>
      </c>
      <c r="R7712" s="47">
        <f t="shared" si="483"/>
        <v>194.99999999650754</v>
      </c>
      <c r="S7712" s="6" t="s">
        <v>44</v>
      </c>
      <c r="T7712" s="6" t="s">
        <v>442</v>
      </c>
      <c r="U7712" s="6" t="s">
        <v>44</v>
      </c>
      <c r="V7712" s="6" t="s">
        <v>7697</v>
      </c>
      <c r="W7712" s="7">
        <v>0</v>
      </c>
      <c r="X7712" s="7">
        <v>0</v>
      </c>
      <c r="Y7712" s="7">
        <v>0</v>
      </c>
      <c r="Z7712" s="7">
        <v>0</v>
      </c>
      <c r="AA7712" s="7">
        <v>0</v>
      </c>
      <c r="AB7712" s="7">
        <v>1</v>
      </c>
      <c r="AC7712" s="7">
        <v>0</v>
      </c>
      <c r="AD7712" s="7">
        <v>0</v>
      </c>
      <c r="AE7712">
        <v>5</v>
      </c>
      <c r="AF7712">
        <v>0</v>
      </c>
      <c r="AG7712">
        <v>0</v>
      </c>
      <c r="AH7712">
        <v>0</v>
      </c>
      <c r="AI7712">
        <v>0</v>
      </c>
      <c r="AJ7712">
        <v>3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</row>
    <row r="7713" spans="1:44" x14ac:dyDescent="0.25">
      <c r="A7713">
        <v>1605119</v>
      </c>
      <c r="B7713">
        <v>803241</v>
      </c>
      <c r="C7713">
        <v>21.329734625849699</v>
      </c>
      <c r="D7713">
        <v>38.006664867867698</v>
      </c>
      <c r="E7713" s="68" t="s">
        <v>900</v>
      </c>
      <c r="F7713" s="8">
        <f>INDEX(Δεδομένα!$P:$P,MATCH('2020'!E7713,Δεδομένα!$O:$O,0))</f>
        <v>136</v>
      </c>
      <c r="G7713" s="6" t="s">
        <v>357</v>
      </c>
      <c r="H7713" s="2" t="str">
        <f>INDEX(Δεδομένα!B$1:B$51,MATCH('2020'!G7713,Δεδομένα!A$1:A$51,0))</f>
        <v>ΔΥΤΙΚΗΣ ΕΛΛΑΔΟΣ</v>
      </c>
      <c r="I7713" s="8">
        <f>INDEX(Δεδομένα!E$1:E$13,MATCH('2020'!H7713,Δεδομένα!D$1:D$13,0))</f>
        <v>7</v>
      </c>
      <c r="J7713" s="1">
        <v>44143</v>
      </c>
      <c r="K7713" s="6" t="s">
        <v>796</v>
      </c>
      <c r="L7713" s="36" t="str">
        <f t="shared" si="480"/>
        <v>08/11/2020 16:10</v>
      </c>
      <c r="M7713" s="1">
        <v>44143</v>
      </c>
      <c r="N7713" s="6" t="s">
        <v>573</v>
      </c>
      <c r="O7713" s="36" t="str">
        <f t="shared" si="481"/>
        <v>08/11/2020 21:55</v>
      </c>
      <c r="P7713" s="46">
        <f t="shared" si="482"/>
        <v>0.23958333333575865</v>
      </c>
      <c r="Q7713" s="48">
        <v>0</v>
      </c>
      <c r="R7713" s="47">
        <f t="shared" si="483"/>
        <v>345.00000000349246</v>
      </c>
      <c r="S7713" s="6" t="s">
        <v>44</v>
      </c>
      <c r="T7713" s="6" t="s">
        <v>1058</v>
      </c>
      <c r="U7713" s="6" t="s">
        <v>4707</v>
      </c>
      <c r="V7713" s="6" t="s">
        <v>7693</v>
      </c>
      <c r="W7713" s="7">
        <v>0</v>
      </c>
      <c r="X7713" s="7">
        <v>0</v>
      </c>
      <c r="Y7713" s="7">
        <v>0</v>
      </c>
      <c r="Z7713" s="7">
        <v>0</v>
      </c>
      <c r="AA7713" s="7">
        <v>2</v>
      </c>
      <c r="AB7713" s="7">
        <v>0</v>
      </c>
      <c r="AC7713" s="7">
        <v>0</v>
      </c>
      <c r="AD7713" s="7">
        <v>0</v>
      </c>
      <c r="AE7713">
        <v>5</v>
      </c>
      <c r="AF7713">
        <v>0</v>
      </c>
      <c r="AG7713">
        <v>0</v>
      </c>
      <c r="AH7713">
        <v>0</v>
      </c>
      <c r="AI7713">
        <v>0</v>
      </c>
      <c r="AJ7713">
        <v>2</v>
      </c>
      <c r="AK7713">
        <v>1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</row>
    <row r="7714" spans="1:44" x14ac:dyDescent="0.25">
      <c r="A7714">
        <v>1618676</v>
      </c>
      <c r="B7714">
        <v>806573</v>
      </c>
      <c r="C7714">
        <v>20.3962916351046</v>
      </c>
      <c r="D7714">
        <v>39.551147006145797</v>
      </c>
      <c r="E7714" s="68" t="s">
        <v>1148</v>
      </c>
      <c r="F7714" s="8">
        <f>INDEX(Δεδομένα!$P:$P,MATCH('2020'!E7714,Δεδομένα!$O:$O,0))</f>
        <v>92</v>
      </c>
      <c r="G7714" s="6" t="s">
        <v>1149</v>
      </c>
      <c r="H7714" s="2" t="str">
        <f>INDEX(Δεδομένα!B$1:B$51,MATCH('2020'!G7714,Δεδομένα!A$1:A$51,0))</f>
        <v>ΗΠΕΙΡΟΥ</v>
      </c>
      <c r="I7714" s="8">
        <f>INDEX(Δεδομένα!E$1:E$13,MATCH('2020'!H7714,Δεδομένα!D$1:D$13,0))</f>
        <v>5</v>
      </c>
      <c r="J7714" s="1">
        <v>44143</v>
      </c>
      <c r="K7714" s="6" t="s">
        <v>983</v>
      </c>
      <c r="L7714" s="36" t="str">
        <f t="shared" si="480"/>
        <v>08/11/2020 12:24</v>
      </c>
      <c r="M7714" s="1">
        <v>44143</v>
      </c>
      <c r="N7714" s="6" t="s">
        <v>1512</v>
      </c>
      <c r="O7714" s="36" t="str">
        <f t="shared" si="481"/>
        <v>08/11/2020 15:08</v>
      </c>
      <c r="P7714" s="46">
        <f t="shared" si="482"/>
        <v>0.11388888888905058</v>
      </c>
      <c r="Q7714" s="48">
        <v>0</v>
      </c>
      <c r="R7714" s="47">
        <f t="shared" si="483"/>
        <v>164.00000000023283</v>
      </c>
      <c r="S7714" s="6" t="s">
        <v>44</v>
      </c>
      <c r="T7714" s="6" t="s">
        <v>1150</v>
      </c>
      <c r="U7714" s="6" t="s">
        <v>44</v>
      </c>
      <c r="V7714" s="6" t="s">
        <v>1767</v>
      </c>
      <c r="W7714" s="7">
        <v>0</v>
      </c>
      <c r="X7714" s="7">
        <v>1</v>
      </c>
      <c r="Y7714" s="7">
        <v>0</v>
      </c>
      <c r="Z7714" s="7">
        <v>0</v>
      </c>
      <c r="AA7714" s="7">
        <v>0</v>
      </c>
      <c r="AB7714" s="7">
        <v>0</v>
      </c>
      <c r="AC7714" s="7">
        <v>0</v>
      </c>
      <c r="AD7714" s="7">
        <v>0</v>
      </c>
      <c r="AE7714">
        <v>4</v>
      </c>
      <c r="AF7714">
        <v>0</v>
      </c>
      <c r="AG7714">
        <v>0</v>
      </c>
      <c r="AH7714">
        <v>0</v>
      </c>
      <c r="AI7714">
        <v>0</v>
      </c>
      <c r="AJ7714">
        <v>2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  <c r="AQ7714">
        <v>0</v>
      </c>
      <c r="AR7714">
        <v>0</v>
      </c>
    </row>
    <row r="7715" spans="1:44" x14ac:dyDescent="0.25">
      <c r="A7715">
        <v>1605281</v>
      </c>
      <c r="B7715">
        <v>803205</v>
      </c>
      <c r="C7715">
        <v>20.770247887738599</v>
      </c>
      <c r="D7715">
        <v>39.750531745443297</v>
      </c>
      <c r="E7715" s="68" t="s">
        <v>994</v>
      </c>
      <c r="F7715" s="8">
        <f>INDEX(Δεδομένα!$P:$P,MATCH('2020'!E7715,Δεδομένα!$O:$O,0))</f>
        <v>85</v>
      </c>
      <c r="G7715" s="6" t="s">
        <v>251</v>
      </c>
      <c r="H7715" s="2" t="str">
        <f>INDEX(Δεδομένα!B$1:B$51,MATCH('2020'!G7715,Δεδομένα!A$1:A$51,0))</f>
        <v>ΗΠΕΙΡΟΥ</v>
      </c>
      <c r="I7715" s="8">
        <f>INDEX(Δεδομένα!E$1:E$13,MATCH('2020'!H7715,Δεδομένα!D$1:D$13,0))</f>
        <v>5</v>
      </c>
      <c r="J7715" s="1">
        <v>44143</v>
      </c>
      <c r="K7715" s="6" t="s">
        <v>2240</v>
      </c>
      <c r="L7715" s="36" t="str">
        <f t="shared" si="480"/>
        <v>08/11/2020 14:52</v>
      </c>
      <c r="M7715" s="1">
        <v>44143</v>
      </c>
      <c r="N7715" s="6" t="s">
        <v>1371</v>
      </c>
      <c r="O7715" s="36" t="str">
        <f t="shared" si="481"/>
        <v>08/11/2020 16:28</v>
      </c>
      <c r="P7715" s="46">
        <f t="shared" si="482"/>
        <v>6.6666666672972497E-2</v>
      </c>
      <c r="Q7715" s="48">
        <v>0</v>
      </c>
      <c r="R7715" s="47">
        <f t="shared" si="483"/>
        <v>96.000000009080395</v>
      </c>
      <c r="S7715" s="6" t="s">
        <v>44</v>
      </c>
      <c r="T7715" s="6" t="s">
        <v>257</v>
      </c>
      <c r="U7715" s="6" t="s">
        <v>44</v>
      </c>
      <c r="V7715" s="6" t="s">
        <v>5861</v>
      </c>
      <c r="W7715" s="7">
        <v>0</v>
      </c>
      <c r="X7715" s="7">
        <v>0</v>
      </c>
      <c r="Y7715" s="7">
        <v>0</v>
      </c>
      <c r="Z7715" s="7">
        <v>0</v>
      </c>
      <c r="AA7715" s="7">
        <v>10</v>
      </c>
      <c r="AB7715" s="7">
        <v>0</v>
      </c>
      <c r="AC7715" s="7">
        <v>0</v>
      </c>
      <c r="AD7715" s="7">
        <v>0</v>
      </c>
      <c r="AE7715">
        <v>2</v>
      </c>
      <c r="AF7715">
        <v>0</v>
      </c>
      <c r="AG7715">
        <v>0</v>
      </c>
      <c r="AH7715">
        <v>0</v>
      </c>
      <c r="AI7715">
        <v>0</v>
      </c>
      <c r="AJ7715">
        <v>1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</row>
    <row r="7716" spans="1:44" x14ac:dyDescent="0.25">
      <c r="A7716">
        <v>1604841</v>
      </c>
      <c r="B7716">
        <v>803235</v>
      </c>
      <c r="C7716">
        <v>24.621984822095801</v>
      </c>
      <c r="D7716">
        <v>40.946548630180303</v>
      </c>
      <c r="E7716" s="68" t="s">
        <v>919</v>
      </c>
      <c r="F7716" s="8">
        <f>INDEX(Δεδομένα!$P:$P,MATCH('2020'!E7716,Δεδομένα!$O:$O,0))</f>
        <v>26</v>
      </c>
      <c r="G7716" s="6" t="s">
        <v>77</v>
      </c>
      <c r="H7716" s="2" t="str">
        <f>INDEX(Δεδομένα!B$1:B$51,MATCH('2020'!G7716,Δεδομένα!A$1:A$51,0))</f>
        <v>ΑΝΑΤΟΛΙΚΗΣ ΜΑΚΕΔΟΝΙΑΣ ΚΑΙ ΘΡΑΚΗΣ</v>
      </c>
      <c r="I7716" s="8">
        <f>INDEX(Δεδομένα!E$1:E$13,MATCH('2020'!H7716,Δεδομένα!D$1:D$13,0))</f>
        <v>2</v>
      </c>
      <c r="J7716" s="1">
        <v>44143</v>
      </c>
      <c r="K7716" s="6" t="s">
        <v>324</v>
      </c>
      <c r="L7716" s="36" t="str">
        <f t="shared" si="480"/>
        <v>08/11/2020 16:22</v>
      </c>
      <c r="M7716" s="1">
        <v>44143</v>
      </c>
      <c r="N7716" s="6" t="s">
        <v>1502</v>
      </c>
      <c r="O7716" s="36" t="str">
        <f t="shared" si="481"/>
        <v>08/11/2020 17:41</v>
      </c>
      <c r="P7716" s="46">
        <f t="shared" si="482"/>
        <v>5.4861111115314998E-2</v>
      </c>
      <c r="Q7716" s="48">
        <v>0</v>
      </c>
      <c r="R7716" s="47">
        <f t="shared" si="483"/>
        <v>79.000000006053597</v>
      </c>
      <c r="S7716" s="6" t="s">
        <v>44</v>
      </c>
      <c r="T7716" s="6" t="s">
        <v>921</v>
      </c>
      <c r="U7716" s="6" t="s">
        <v>44</v>
      </c>
      <c r="V7716" s="6" t="s">
        <v>2132</v>
      </c>
      <c r="W7716" s="7">
        <v>0</v>
      </c>
      <c r="X7716" s="7">
        <v>0</v>
      </c>
      <c r="Y7716" s="7">
        <v>0</v>
      </c>
      <c r="Z7716" s="7">
        <v>12</v>
      </c>
      <c r="AA7716" s="7">
        <v>0.5</v>
      </c>
      <c r="AB7716" s="7">
        <v>0</v>
      </c>
      <c r="AC7716" s="7">
        <v>0</v>
      </c>
      <c r="AD7716" s="7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  <c r="AQ7716">
        <v>0</v>
      </c>
      <c r="AR7716">
        <v>0</v>
      </c>
    </row>
    <row r="7717" spans="1:44" x14ac:dyDescent="0.25">
      <c r="A7717">
        <v>1609278</v>
      </c>
      <c r="B7717">
        <v>803203</v>
      </c>
      <c r="C7717">
        <v>21.7876416366657</v>
      </c>
      <c r="D7717">
        <v>40.367443507589599</v>
      </c>
      <c r="E7717" s="68" t="s">
        <v>1683</v>
      </c>
      <c r="F7717" s="8">
        <f>INDEX(Δεδομένα!$P:$P,MATCH('2020'!E7717,Δεδομένα!$O:$O,0))</f>
        <v>70</v>
      </c>
      <c r="G7717" s="6" t="s">
        <v>246</v>
      </c>
      <c r="H7717" s="2" t="str">
        <f>INDEX(Δεδομένα!B$1:B$51,MATCH('2020'!G7717,Δεδομένα!A$1:A$51,0))</f>
        <v>ΔΥΤΙΚΗΣ ΜΑΚΕΔΟΝΙΑΣ</v>
      </c>
      <c r="I7717" s="8">
        <f>INDEX(Δεδομένα!E$1:E$13,MATCH('2020'!H7717,Δεδομένα!D$1:D$13,0))</f>
        <v>4</v>
      </c>
      <c r="J7717" s="1">
        <v>44143</v>
      </c>
      <c r="K7717" s="6" t="s">
        <v>1039</v>
      </c>
      <c r="L7717" s="36" t="str">
        <f t="shared" si="480"/>
        <v>08/11/2020 14:29</v>
      </c>
      <c r="M7717" s="1">
        <v>44143</v>
      </c>
      <c r="N7717" s="6" t="s">
        <v>926</v>
      </c>
      <c r="O7717" s="36" t="str">
        <f t="shared" si="481"/>
        <v>08/11/2020 15:35</v>
      </c>
      <c r="P7717" s="46">
        <f t="shared" si="482"/>
        <v>4.5833333329937886E-2</v>
      </c>
      <c r="Q7717" s="48">
        <v>0</v>
      </c>
      <c r="R7717" s="47">
        <f t="shared" si="483"/>
        <v>65.999999995110556</v>
      </c>
      <c r="S7717" s="6" t="s">
        <v>44</v>
      </c>
      <c r="T7717" s="6" t="s">
        <v>1684</v>
      </c>
      <c r="U7717" s="6" t="s">
        <v>44</v>
      </c>
      <c r="V7717" s="6" t="s">
        <v>7690</v>
      </c>
      <c r="W7717" s="7">
        <v>0</v>
      </c>
      <c r="X7717" s="7">
        <v>0</v>
      </c>
      <c r="Y7717" s="7">
        <v>0</v>
      </c>
      <c r="Z7717" s="7">
        <v>0</v>
      </c>
      <c r="AA7717" s="7">
        <v>0</v>
      </c>
      <c r="AB7717" s="7">
        <v>0</v>
      </c>
      <c r="AC7717" s="7">
        <v>0</v>
      </c>
      <c r="AD7717" s="7">
        <v>0</v>
      </c>
      <c r="AE7717">
        <v>5</v>
      </c>
      <c r="AF7717">
        <v>0</v>
      </c>
      <c r="AG7717">
        <v>0</v>
      </c>
      <c r="AH7717">
        <v>0</v>
      </c>
      <c r="AI7717">
        <v>0</v>
      </c>
      <c r="AJ7717">
        <v>2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  <c r="AQ7717">
        <v>0</v>
      </c>
      <c r="AR7717">
        <v>0</v>
      </c>
    </row>
    <row r="7718" spans="1:44" x14ac:dyDescent="0.25">
      <c r="A7718">
        <v>1605672</v>
      </c>
      <c r="B7718">
        <v>803160</v>
      </c>
      <c r="C7718">
        <v>22.881384264957099</v>
      </c>
      <c r="D7718">
        <v>40.730213381680798</v>
      </c>
      <c r="E7718" s="68" t="s">
        <v>810</v>
      </c>
      <c r="F7718" s="8">
        <f>INDEX(Δεδομένα!$P:$P,MATCH('2020'!E7718,Δεδομένα!$O:$O,0))</f>
        <v>157</v>
      </c>
      <c r="G7718" s="6" t="s">
        <v>391</v>
      </c>
      <c r="H7718" s="2" t="str">
        <f>INDEX(Δεδομένα!B$1:B$51,MATCH('2020'!G7718,Δεδομένα!A$1:A$51,0))</f>
        <v>ΠΕΛΛΟΠΟΝΗΣΟΥ</v>
      </c>
      <c r="I7718" s="8">
        <f>INDEX(Δεδομένα!E$1:E$13,MATCH('2020'!H7718,Δεδομένα!D$1:D$13,0))</f>
        <v>8</v>
      </c>
      <c r="J7718" s="1">
        <v>44143</v>
      </c>
      <c r="K7718" s="6" t="s">
        <v>91</v>
      </c>
      <c r="L7718" s="36" t="str">
        <f t="shared" si="480"/>
        <v>08/11/2020 12:34</v>
      </c>
      <c r="M7718" s="1">
        <v>44143</v>
      </c>
      <c r="N7718" s="6" t="s">
        <v>440</v>
      </c>
      <c r="O7718" s="36" t="str">
        <f t="shared" si="481"/>
        <v>08/11/2020 13:15</v>
      </c>
      <c r="P7718" s="46">
        <f t="shared" si="482"/>
        <v>2.8472222227719612E-2</v>
      </c>
      <c r="Q7718" s="48">
        <v>0</v>
      </c>
      <c r="R7718" s="47">
        <f t="shared" si="483"/>
        <v>41.000000007916242</v>
      </c>
      <c r="S7718" s="6" t="s">
        <v>44</v>
      </c>
      <c r="T7718" s="6" t="s">
        <v>1012</v>
      </c>
      <c r="U7718" s="6" t="s">
        <v>2447</v>
      </c>
      <c r="V7718" s="6" t="s">
        <v>2447</v>
      </c>
      <c r="W7718" s="7">
        <v>0</v>
      </c>
      <c r="X7718" s="7">
        <v>0</v>
      </c>
      <c r="Y7718" s="7">
        <v>0</v>
      </c>
      <c r="Z7718" s="7">
        <v>0.05</v>
      </c>
      <c r="AA7718" s="7">
        <v>0</v>
      </c>
      <c r="AB7718" s="7">
        <v>0</v>
      </c>
      <c r="AC7718" s="7">
        <v>0</v>
      </c>
      <c r="AD7718" s="7">
        <v>0</v>
      </c>
      <c r="AE7718">
        <v>1</v>
      </c>
      <c r="AF7718">
        <v>0</v>
      </c>
      <c r="AG7718">
        <v>0</v>
      </c>
      <c r="AH7718">
        <v>0</v>
      </c>
      <c r="AI7718">
        <v>0</v>
      </c>
      <c r="AJ7718">
        <v>1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  <c r="AQ7718">
        <v>0</v>
      </c>
      <c r="AR7718">
        <v>0</v>
      </c>
    </row>
    <row r="7719" spans="1:44" x14ac:dyDescent="0.25">
      <c r="A7719">
        <v>1621088</v>
      </c>
      <c r="B7719">
        <v>803240</v>
      </c>
      <c r="C7719">
        <v>22.949717916375299</v>
      </c>
      <c r="D7719">
        <v>40.629637308296303</v>
      </c>
      <c r="E7719" s="68" t="s">
        <v>3163</v>
      </c>
      <c r="F7719" s="8">
        <f>INDEX(Δεδομένα!$P:$P,MATCH('2020'!E7719,Δεδομένα!$O:$O,0))</f>
        <v>154</v>
      </c>
      <c r="G7719" s="6" t="s">
        <v>369</v>
      </c>
      <c r="H7719" s="2" t="str">
        <f>INDEX(Δεδομένα!B$1:B$51,MATCH('2020'!G7719,Δεδομένα!A$1:A$51,0))</f>
        <v>ΠΕΛΛΟΠΟΝΗΣΟΥ</v>
      </c>
      <c r="I7719" s="8">
        <f>INDEX(Δεδομένα!E$1:E$13,MATCH('2020'!H7719,Δεδομένα!D$1:D$13,0))</f>
        <v>8</v>
      </c>
      <c r="J7719" s="1">
        <v>44143</v>
      </c>
      <c r="K7719" s="6" t="s">
        <v>1221</v>
      </c>
      <c r="L7719" s="36" t="str">
        <f t="shared" si="480"/>
        <v>08/11/2020 18:29</v>
      </c>
      <c r="M7719" s="1">
        <v>44143</v>
      </c>
      <c r="N7719" s="6" t="s">
        <v>210</v>
      </c>
      <c r="O7719" s="36" t="str">
        <f t="shared" si="481"/>
        <v>08/11/2020 19:13</v>
      </c>
      <c r="P7719" s="46">
        <f t="shared" si="482"/>
        <v>3.0555555553291924E-2</v>
      </c>
      <c r="Q7719" s="48">
        <v>0</v>
      </c>
      <c r="R7719" s="47">
        <f t="shared" si="483"/>
        <v>43.999999996740371</v>
      </c>
      <c r="S7719" s="6" t="s">
        <v>44</v>
      </c>
      <c r="T7719" s="6" t="s">
        <v>823</v>
      </c>
      <c r="U7719" s="6" t="s">
        <v>44</v>
      </c>
      <c r="V7719" s="6" t="s">
        <v>7692</v>
      </c>
      <c r="W7719" s="7">
        <v>0</v>
      </c>
      <c r="X7719" s="7">
        <v>0</v>
      </c>
      <c r="Y7719" s="7">
        <v>0</v>
      </c>
      <c r="Z7719" s="7">
        <v>0</v>
      </c>
      <c r="AA7719" s="7">
        <v>0</v>
      </c>
      <c r="AB7719" s="7">
        <v>0.2</v>
      </c>
      <c r="AC7719" s="7">
        <v>0</v>
      </c>
      <c r="AD7719" s="7">
        <v>0</v>
      </c>
      <c r="AE7719">
        <v>3</v>
      </c>
      <c r="AF7719">
        <v>0</v>
      </c>
      <c r="AG7719">
        <v>0</v>
      </c>
      <c r="AH7719">
        <v>0</v>
      </c>
      <c r="AI7719">
        <v>0</v>
      </c>
      <c r="AJ7719">
        <v>1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  <c r="AQ7719">
        <v>0</v>
      </c>
      <c r="AR7719">
        <v>0</v>
      </c>
    </row>
    <row r="7720" spans="1:44" x14ac:dyDescent="0.25">
      <c r="A7720">
        <v>1605126</v>
      </c>
      <c r="B7720">
        <v>803308</v>
      </c>
      <c r="C7720">
        <v>22.846818764247502</v>
      </c>
      <c r="D7720">
        <v>36.711124809560602</v>
      </c>
      <c r="E7720" s="68" t="s">
        <v>1606</v>
      </c>
      <c r="F7720" s="8">
        <f>INDEX(Δεδομένα!$P:$P,MATCH('2020'!E7720,Δεδομένα!$O:$O,0))</f>
        <v>152</v>
      </c>
      <c r="G7720" s="6" t="s">
        <v>369</v>
      </c>
      <c r="H7720" s="2" t="str">
        <f>INDEX(Δεδομένα!B$1:B$51,MATCH('2020'!G7720,Δεδομένα!A$1:A$51,0))</f>
        <v>ΠΕΛΛΟΠΟΝΗΣΟΥ</v>
      </c>
      <c r="I7720" s="8">
        <f>INDEX(Δεδομένα!E$1:E$13,MATCH('2020'!H7720,Δεδομένα!D$1:D$13,0))</f>
        <v>8</v>
      </c>
      <c r="J7720" s="1">
        <v>44143</v>
      </c>
      <c r="K7720" s="6" t="s">
        <v>700</v>
      </c>
      <c r="L7720" s="36" t="str">
        <f t="shared" si="480"/>
        <v>08/11/2020 19:45</v>
      </c>
      <c r="M7720" s="1">
        <v>44143</v>
      </c>
      <c r="N7720" s="6" t="s">
        <v>100</v>
      </c>
      <c r="O7720" s="36" t="str">
        <f t="shared" si="481"/>
        <v>08/11/2020 20:50</v>
      </c>
      <c r="P7720" s="46">
        <f t="shared" si="482"/>
        <v>4.5138888890505768E-2</v>
      </c>
      <c r="Q7720" s="48">
        <v>0</v>
      </c>
      <c r="R7720" s="47">
        <f t="shared" si="483"/>
        <v>65.000000002328306</v>
      </c>
      <c r="S7720" s="6" t="s">
        <v>44</v>
      </c>
      <c r="T7720" s="6" t="s">
        <v>1003</v>
      </c>
      <c r="U7720" s="6" t="s">
        <v>44</v>
      </c>
      <c r="V7720" s="6" t="s">
        <v>4541</v>
      </c>
      <c r="W7720" s="7">
        <v>0</v>
      </c>
      <c r="X7720" s="7">
        <v>0</v>
      </c>
      <c r="Y7720" s="7">
        <v>0</v>
      </c>
      <c r="Z7720" s="7">
        <v>0</v>
      </c>
      <c r="AA7720" s="7">
        <v>0</v>
      </c>
      <c r="AB7720" s="7">
        <v>0</v>
      </c>
      <c r="AC7720" s="7">
        <v>0.01</v>
      </c>
      <c r="AD7720" s="7">
        <v>0</v>
      </c>
      <c r="AE7720">
        <v>2</v>
      </c>
      <c r="AF7720">
        <v>0</v>
      </c>
      <c r="AG7720">
        <v>0</v>
      </c>
      <c r="AH7720">
        <v>0</v>
      </c>
      <c r="AI7720">
        <v>0</v>
      </c>
      <c r="AJ7720">
        <v>1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</row>
    <row r="7721" spans="1:44" x14ac:dyDescent="0.25">
      <c r="A7721">
        <v>1611050</v>
      </c>
      <c r="B7721">
        <v>803296</v>
      </c>
      <c r="C7721">
        <v>22.580723913602299</v>
      </c>
      <c r="D7721">
        <v>39.702695442684004</v>
      </c>
      <c r="E7721" s="68" t="s">
        <v>1271</v>
      </c>
      <c r="F7721" s="8">
        <f>INDEX(Δεδομένα!$P:$P,MATCH('2020'!E7721,Δεδομένα!$O:$O,0))</f>
        <v>102</v>
      </c>
      <c r="G7721" s="6" t="s">
        <v>288</v>
      </c>
      <c r="H7721" s="2" t="str">
        <f>INDEX(Δεδομένα!B$1:B$51,MATCH('2020'!G7721,Δεδομένα!A$1:A$51,0))</f>
        <v>ΘΕΣΣΑΛΙΑΣ</v>
      </c>
      <c r="I7721" s="8">
        <f>INDEX(Δεδομένα!E$1:E$13,MATCH('2020'!H7721,Δεδομένα!D$1:D$13,0))</f>
        <v>6</v>
      </c>
      <c r="J7721" s="1">
        <v>44143</v>
      </c>
      <c r="K7721" s="6" t="s">
        <v>207</v>
      </c>
      <c r="L7721" s="36" t="str">
        <f t="shared" si="480"/>
        <v>08/11/2020 18:00</v>
      </c>
      <c r="M7721" s="1">
        <v>44143</v>
      </c>
      <c r="N7721" s="6" t="s">
        <v>358</v>
      </c>
      <c r="O7721" s="36" t="str">
        <f t="shared" si="481"/>
        <v>08/11/2020 20:10</v>
      </c>
      <c r="P7721" s="46">
        <f t="shared" si="482"/>
        <v>9.0277777781011537E-2</v>
      </c>
      <c r="Q7721" s="48">
        <v>0</v>
      </c>
      <c r="R7721" s="47">
        <f t="shared" si="483"/>
        <v>130.00000000465661</v>
      </c>
      <c r="S7721" s="6" t="s">
        <v>44</v>
      </c>
      <c r="T7721" s="6" t="s">
        <v>1272</v>
      </c>
      <c r="U7721" s="6" t="s">
        <v>44</v>
      </c>
      <c r="V7721" s="6" t="s">
        <v>7699</v>
      </c>
      <c r="W7721" s="7">
        <v>0</v>
      </c>
      <c r="X7721" s="7">
        <v>0</v>
      </c>
      <c r="Y7721" s="7">
        <v>0</v>
      </c>
      <c r="Z7721" s="7">
        <v>0</v>
      </c>
      <c r="AA7721" s="7">
        <v>2</v>
      </c>
      <c r="AB7721" s="7">
        <v>0</v>
      </c>
      <c r="AC7721" s="7">
        <v>0</v>
      </c>
      <c r="AD7721" s="7">
        <v>0</v>
      </c>
      <c r="AE7721">
        <v>2</v>
      </c>
      <c r="AF7721">
        <v>0</v>
      </c>
      <c r="AG7721">
        <v>0</v>
      </c>
      <c r="AH7721">
        <v>0</v>
      </c>
      <c r="AI7721">
        <v>0</v>
      </c>
      <c r="AJ7721">
        <v>1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  <c r="AQ7721">
        <v>0</v>
      </c>
      <c r="AR7721">
        <v>0</v>
      </c>
    </row>
    <row r="7722" spans="1:44" x14ac:dyDescent="0.25">
      <c r="A7722">
        <v>1624980</v>
      </c>
      <c r="B7722">
        <v>803140</v>
      </c>
      <c r="C7722">
        <v>26.528291979964902</v>
      </c>
      <c r="D7722">
        <v>39.155866942405503</v>
      </c>
      <c r="E7722" s="68" t="s">
        <v>494</v>
      </c>
      <c r="F7722" s="8">
        <f>INDEX(Δεδομένα!$P:$P,MATCH('2020'!E7722,Δεδομένα!$O:$O,0))</f>
        <v>196</v>
      </c>
      <c r="G7722" s="6" t="s">
        <v>495</v>
      </c>
      <c r="H7722" s="2" t="str">
        <f>INDEX(Δεδομένα!B$1:B$51,MATCH('2020'!G7722,Δεδομένα!A$1:A$51,0))</f>
        <v>ΒΟΡΕΙΟΥ ΑΙΓΑΙΟΥ</v>
      </c>
      <c r="I7722" s="8">
        <f>INDEX(Δεδομένα!E$1:E$13,MATCH('2020'!H7722,Δεδομένα!D$1:D$13,0))</f>
        <v>11</v>
      </c>
      <c r="J7722" s="1">
        <v>44143</v>
      </c>
      <c r="K7722" s="6" t="s">
        <v>507</v>
      </c>
      <c r="L7722" s="36" t="str">
        <f t="shared" si="480"/>
        <v>08/11/2020 10:55</v>
      </c>
      <c r="M7722" s="1">
        <v>44143</v>
      </c>
      <c r="N7722" s="6" t="s">
        <v>2837</v>
      </c>
      <c r="O7722" s="36" t="str">
        <f t="shared" si="481"/>
        <v>08/11/2020 11:23</v>
      </c>
      <c r="P7722" s="46">
        <f t="shared" si="482"/>
        <v>1.9444444449618459E-2</v>
      </c>
      <c r="Q7722" s="48">
        <v>0</v>
      </c>
      <c r="R7722" s="47">
        <f t="shared" si="483"/>
        <v>28.000000007450581</v>
      </c>
      <c r="S7722" s="6" t="s">
        <v>44</v>
      </c>
      <c r="T7722" s="6" t="s">
        <v>499</v>
      </c>
      <c r="U7722" s="6" t="s">
        <v>6668</v>
      </c>
      <c r="V7722" s="6" t="s">
        <v>6668</v>
      </c>
      <c r="W7722" s="7">
        <v>0</v>
      </c>
      <c r="X7722" s="7">
        <v>0</v>
      </c>
      <c r="Y7722" s="7">
        <v>0</v>
      </c>
      <c r="Z7722" s="7">
        <v>0</v>
      </c>
      <c r="AA7722" s="7">
        <v>0</v>
      </c>
      <c r="AB7722" s="7">
        <v>0.01</v>
      </c>
      <c r="AC7722" s="7">
        <v>0</v>
      </c>
      <c r="AD7722" s="7">
        <v>0</v>
      </c>
      <c r="AE7722">
        <v>2</v>
      </c>
      <c r="AF7722">
        <v>0</v>
      </c>
      <c r="AG7722">
        <v>0</v>
      </c>
      <c r="AH7722">
        <v>0</v>
      </c>
      <c r="AI7722">
        <v>0</v>
      </c>
      <c r="AJ7722">
        <v>1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  <c r="AQ7722">
        <v>0</v>
      </c>
      <c r="AR7722">
        <v>0</v>
      </c>
    </row>
    <row r="7723" spans="1:44" x14ac:dyDescent="0.25">
      <c r="A7723">
        <v>1624978</v>
      </c>
      <c r="B7723">
        <v>803142</v>
      </c>
      <c r="C7723">
        <v>26.491002309375599</v>
      </c>
      <c r="D7723">
        <v>39.025581906994603</v>
      </c>
      <c r="E7723" s="68" t="s">
        <v>511</v>
      </c>
      <c r="F7723" s="8">
        <f>INDEX(Δεδομένα!$P:$P,MATCH('2020'!E7723,Δεδομένα!$O:$O,0))</f>
        <v>199</v>
      </c>
      <c r="G7723" s="6" t="s">
        <v>495</v>
      </c>
      <c r="H7723" s="2" t="str">
        <f>INDEX(Δεδομένα!B$1:B$51,MATCH('2020'!G7723,Δεδομένα!A$1:A$51,0))</f>
        <v>ΒΟΡΕΙΟΥ ΑΙΓΑΙΟΥ</v>
      </c>
      <c r="I7723" s="8">
        <f>INDEX(Δεδομένα!E$1:E$13,MATCH('2020'!H7723,Δεδομένα!D$1:D$13,0))</f>
        <v>11</v>
      </c>
      <c r="J7723" s="1">
        <v>44143</v>
      </c>
      <c r="K7723" s="6" t="s">
        <v>507</v>
      </c>
      <c r="L7723" s="36" t="str">
        <f t="shared" si="480"/>
        <v>08/11/2020 10:55</v>
      </c>
      <c r="M7723" s="1">
        <v>44143</v>
      </c>
      <c r="N7723" s="6" t="s">
        <v>876</v>
      </c>
      <c r="O7723" s="36" t="str">
        <f t="shared" si="481"/>
        <v>08/11/2020 11:55</v>
      </c>
      <c r="P7723" s="46">
        <f t="shared" si="482"/>
        <v>4.1666666671517305E-2</v>
      </c>
      <c r="Q7723" s="48">
        <v>0</v>
      </c>
      <c r="R7723" s="47">
        <f t="shared" si="483"/>
        <v>60.000000006984919</v>
      </c>
      <c r="S7723" s="6" t="s">
        <v>44</v>
      </c>
      <c r="T7723" s="6" t="s">
        <v>499</v>
      </c>
      <c r="U7723" s="6" t="s">
        <v>1603</v>
      </c>
      <c r="V7723" s="6" t="s">
        <v>2794</v>
      </c>
      <c r="W7723" s="7">
        <v>0</v>
      </c>
      <c r="X7723" s="7">
        <v>0</v>
      </c>
      <c r="Y7723" s="7">
        <v>0</v>
      </c>
      <c r="Z7723" s="7">
        <v>0</v>
      </c>
      <c r="AA7723" s="7">
        <v>0</v>
      </c>
      <c r="AB7723" s="7">
        <v>1.5</v>
      </c>
      <c r="AC7723" s="7">
        <v>0</v>
      </c>
      <c r="AD7723" s="7">
        <v>0</v>
      </c>
      <c r="AE7723">
        <v>3</v>
      </c>
      <c r="AF7723">
        <v>0</v>
      </c>
      <c r="AG7723">
        <v>0</v>
      </c>
      <c r="AH7723">
        <v>0</v>
      </c>
      <c r="AI7723">
        <v>0</v>
      </c>
      <c r="AJ7723">
        <v>2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  <c r="AQ7723">
        <v>0</v>
      </c>
      <c r="AR7723">
        <v>0</v>
      </c>
    </row>
    <row r="7724" spans="1:44" x14ac:dyDescent="0.25">
      <c r="A7724">
        <v>1616457</v>
      </c>
      <c r="B7724">
        <v>803178</v>
      </c>
      <c r="C7724">
        <v>21.6579619791497</v>
      </c>
      <c r="D7724">
        <v>37.213772406338201</v>
      </c>
      <c r="E7724" s="68" t="s">
        <v>1693</v>
      </c>
      <c r="F7724" s="8">
        <f>INDEX(Δεδομένα!$P:$P,MATCH('2020'!E7724,Δεδομένα!$O:$O,0))</f>
        <v>146</v>
      </c>
      <c r="G7724" s="6" t="s">
        <v>841</v>
      </c>
      <c r="H7724" s="2" t="str">
        <f>INDEX(Δεδομένα!B$1:B$51,MATCH('2020'!G7724,Δεδομένα!A$1:A$51,0))</f>
        <v>ΠΕΛΛΟΠΟΝΗΣΟΥ</v>
      </c>
      <c r="I7724" s="8">
        <f>INDEX(Δεδομένα!E$1:E$13,MATCH('2020'!H7724,Δεδομένα!D$1:D$13,0))</f>
        <v>8</v>
      </c>
      <c r="J7724" s="1">
        <v>44143</v>
      </c>
      <c r="K7724" s="6" t="s">
        <v>171</v>
      </c>
      <c r="L7724" s="36" t="str">
        <f t="shared" si="480"/>
        <v>08/11/2020 13:00</v>
      </c>
      <c r="M7724" s="1">
        <v>44143</v>
      </c>
      <c r="N7724" s="6" t="s">
        <v>171</v>
      </c>
      <c r="O7724" s="36" t="str">
        <f t="shared" si="481"/>
        <v>08/11/2020 13:00</v>
      </c>
      <c r="P7724" s="46">
        <f t="shared" si="482"/>
        <v>0</v>
      </c>
      <c r="Q7724" s="48">
        <v>0</v>
      </c>
      <c r="R7724" s="47">
        <f t="shared" si="483"/>
        <v>0</v>
      </c>
      <c r="S7724" s="6" t="s">
        <v>44</v>
      </c>
      <c r="T7724" s="6" t="s">
        <v>999</v>
      </c>
      <c r="U7724" s="6" t="s">
        <v>7689</v>
      </c>
      <c r="V7724" s="6" t="s">
        <v>7689</v>
      </c>
      <c r="W7724" s="7">
        <v>0</v>
      </c>
      <c r="X7724" s="7">
        <v>0</v>
      </c>
      <c r="Y7724" s="7">
        <v>0</v>
      </c>
      <c r="Z7724" s="7">
        <v>0</v>
      </c>
      <c r="AA7724" s="7">
        <v>0</v>
      </c>
      <c r="AB7724" s="7">
        <v>0</v>
      </c>
      <c r="AC7724" s="7">
        <v>0</v>
      </c>
      <c r="AD7724" s="7">
        <v>0</v>
      </c>
      <c r="AE7724">
        <v>2</v>
      </c>
      <c r="AF7724">
        <v>0</v>
      </c>
      <c r="AG7724">
        <v>0</v>
      </c>
      <c r="AH7724">
        <v>0</v>
      </c>
      <c r="AI7724">
        <v>0</v>
      </c>
      <c r="AJ7724">
        <v>1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</row>
    <row r="7725" spans="1:44" x14ac:dyDescent="0.25">
      <c r="A7725">
        <v>1606471</v>
      </c>
      <c r="B7725">
        <v>803209</v>
      </c>
      <c r="C7725">
        <v>22.032312151408899</v>
      </c>
      <c r="D7725">
        <v>37.031407725177203</v>
      </c>
      <c r="E7725" s="68" t="s">
        <v>937</v>
      </c>
      <c r="F7725" s="8">
        <f>INDEX(Δεδομένα!$P:$P,MATCH('2020'!E7725,Δεδομένα!$O:$O,0))</f>
        <v>143</v>
      </c>
      <c r="G7725" s="6" t="s">
        <v>841</v>
      </c>
      <c r="H7725" s="2" t="str">
        <f>INDEX(Δεδομένα!B$1:B$51,MATCH('2020'!G7725,Δεδομένα!A$1:A$51,0))</f>
        <v>ΠΕΛΛΟΠΟΝΗΣΟΥ</v>
      </c>
      <c r="I7725" s="8">
        <f>INDEX(Δεδομένα!E$1:E$13,MATCH('2020'!H7725,Δεδομένα!D$1:D$13,0))</f>
        <v>8</v>
      </c>
      <c r="J7725" s="1">
        <v>44143</v>
      </c>
      <c r="K7725" s="6" t="s">
        <v>66</v>
      </c>
      <c r="L7725" s="36" t="str">
        <f t="shared" si="480"/>
        <v>08/11/2020 15:15</v>
      </c>
      <c r="M7725" s="1">
        <v>44143</v>
      </c>
      <c r="N7725" s="6" t="s">
        <v>496</v>
      </c>
      <c r="O7725" s="36" t="str">
        <f t="shared" si="481"/>
        <v>08/11/2020 16:19</v>
      </c>
      <c r="P7725" s="46">
        <f t="shared" si="482"/>
        <v>4.4444444443797693E-2</v>
      </c>
      <c r="Q7725" s="48">
        <v>0</v>
      </c>
      <c r="R7725" s="47">
        <f t="shared" si="483"/>
        <v>63.999999999068677</v>
      </c>
      <c r="S7725" s="6" t="s">
        <v>44</v>
      </c>
      <c r="T7725" s="6" t="s">
        <v>940</v>
      </c>
      <c r="U7725" s="6" t="s">
        <v>1772</v>
      </c>
      <c r="V7725" s="6" t="s">
        <v>7691</v>
      </c>
      <c r="W7725" s="7">
        <v>0</v>
      </c>
      <c r="X7725" s="7">
        <v>0</v>
      </c>
      <c r="Y7725" s="7">
        <v>0</v>
      </c>
      <c r="Z7725" s="7">
        <v>0</v>
      </c>
      <c r="AA7725" s="7">
        <v>0.5</v>
      </c>
      <c r="AB7725" s="7">
        <v>0</v>
      </c>
      <c r="AC7725" s="7">
        <v>0</v>
      </c>
      <c r="AD7725" s="7">
        <v>0</v>
      </c>
      <c r="AE7725">
        <v>4</v>
      </c>
      <c r="AF7725">
        <v>0</v>
      </c>
      <c r="AG7725">
        <v>0</v>
      </c>
      <c r="AH7725">
        <v>0</v>
      </c>
      <c r="AI7725">
        <v>0</v>
      </c>
      <c r="AJ7725">
        <v>2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</row>
    <row r="7726" spans="1:44" x14ac:dyDescent="0.25">
      <c r="A7726">
        <v>1606474</v>
      </c>
      <c r="B7726">
        <v>803262</v>
      </c>
      <c r="C7726">
        <v>22.019930479959999</v>
      </c>
      <c r="D7726">
        <v>37.032083500132302</v>
      </c>
      <c r="E7726" s="68" t="s">
        <v>937</v>
      </c>
      <c r="F7726" s="8">
        <f>INDEX(Δεδομένα!$P:$P,MATCH('2020'!E7726,Δεδομένα!$O:$O,0))</f>
        <v>143</v>
      </c>
      <c r="G7726" s="6" t="s">
        <v>841</v>
      </c>
      <c r="H7726" s="2" t="str">
        <f>INDEX(Δεδομένα!B$1:B$51,MATCH('2020'!G7726,Δεδομένα!A$1:A$51,0))</f>
        <v>ΠΕΛΛΟΠΟΝΗΣΟΥ</v>
      </c>
      <c r="I7726" s="8">
        <f>INDEX(Δεδομένα!E$1:E$13,MATCH('2020'!H7726,Δεδομένα!D$1:D$13,0))</f>
        <v>8</v>
      </c>
      <c r="J7726" s="1">
        <v>44143</v>
      </c>
      <c r="K7726" s="6" t="s">
        <v>85</v>
      </c>
      <c r="L7726" s="36" t="str">
        <f t="shared" si="480"/>
        <v>08/11/2020 17:50</v>
      </c>
      <c r="M7726" s="1">
        <v>44143</v>
      </c>
      <c r="N7726" s="6" t="s">
        <v>2313</v>
      </c>
      <c r="O7726" s="36" t="str">
        <f t="shared" si="481"/>
        <v>08/11/2020 19:22</v>
      </c>
      <c r="P7726" s="46">
        <f t="shared" si="482"/>
        <v>6.3888888886140194E-2</v>
      </c>
      <c r="Q7726" s="48">
        <v>0</v>
      </c>
      <c r="R7726" s="47">
        <f t="shared" si="483"/>
        <v>91.999999996041879</v>
      </c>
      <c r="S7726" s="6" t="s">
        <v>44</v>
      </c>
      <c r="T7726" s="6" t="s">
        <v>984</v>
      </c>
      <c r="U7726" s="6" t="s">
        <v>4349</v>
      </c>
      <c r="V7726" s="6" t="s">
        <v>4349</v>
      </c>
      <c r="W7726" s="7">
        <v>0</v>
      </c>
      <c r="X7726" s="7">
        <v>0</v>
      </c>
      <c r="Y7726" s="7">
        <v>0</v>
      </c>
      <c r="Z7726" s="7">
        <v>0</v>
      </c>
      <c r="AA7726" s="7">
        <v>4</v>
      </c>
      <c r="AB7726" s="7">
        <v>0</v>
      </c>
      <c r="AC7726" s="7">
        <v>0</v>
      </c>
      <c r="AD7726" s="7">
        <v>0</v>
      </c>
      <c r="AE7726">
        <v>4</v>
      </c>
      <c r="AF7726">
        <v>0</v>
      </c>
      <c r="AG7726">
        <v>0</v>
      </c>
      <c r="AH7726">
        <v>0</v>
      </c>
      <c r="AI7726">
        <v>0</v>
      </c>
      <c r="AJ7726">
        <v>2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</row>
    <row r="7727" spans="1:44" x14ac:dyDescent="0.25">
      <c r="A7727">
        <v>1606462</v>
      </c>
      <c r="B7727">
        <v>803289</v>
      </c>
      <c r="C7727">
        <v>21.9950651808809</v>
      </c>
      <c r="D7727">
        <v>37.051848214289599</v>
      </c>
      <c r="E7727" s="68" t="s">
        <v>937</v>
      </c>
      <c r="F7727" s="8">
        <f>INDEX(Δεδομένα!$P:$P,MATCH('2020'!E7727,Δεδομένα!$O:$O,0))</f>
        <v>143</v>
      </c>
      <c r="G7727" s="6" t="s">
        <v>841</v>
      </c>
      <c r="H7727" s="2" t="str">
        <f>INDEX(Δεδομένα!B$1:B$51,MATCH('2020'!G7727,Δεδομένα!A$1:A$51,0))</f>
        <v>ΠΕΛΛΟΠΟΝΗΣΟΥ</v>
      </c>
      <c r="I7727" s="8">
        <f>INDEX(Δεδομένα!E$1:E$13,MATCH('2020'!H7727,Δεδομένα!D$1:D$13,0))</f>
        <v>8</v>
      </c>
      <c r="J7727" s="1">
        <v>44143</v>
      </c>
      <c r="K7727" s="6" t="s">
        <v>263</v>
      </c>
      <c r="L7727" s="36" t="str">
        <f t="shared" si="480"/>
        <v>08/11/2020 18:35</v>
      </c>
      <c r="M7727" s="1">
        <v>44143</v>
      </c>
      <c r="N7727" s="6" t="s">
        <v>2869</v>
      </c>
      <c r="O7727" s="36" t="str">
        <f t="shared" si="481"/>
        <v>08/11/2020 19:34</v>
      </c>
      <c r="P7727" s="46">
        <f t="shared" si="482"/>
        <v>4.0972222224809229E-2</v>
      </c>
      <c r="Q7727" s="48">
        <v>0</v>
      </c>
      <c r="R7727" s="47">
        <f t="shared" si="483"/>
        <v>59.00000000372529</v>
      </c>
      <c r="S7727" s="6" t="s">
        <v>44</v>
      </c>
      <c r="T7727" s="6" t="s">
        <v>984</v>
      </c>
      <c r="U7727" s="6" t="s">
        <v>4349</v>
      </c>
      <c r="V7727" s="6" t="s">
        <v>7698</v>
      </c>
      <c r="W7727" s="7">
        <v>0</v>
      </c>
      <c r="X7727" s="7">
        <v>0</v>
      </c>
      <c r="Y7727" s="7">
        <v>0</v>
      </c>
      <c r="Z7727" s="7">
        <v>0</v>
      </c>
      <c r="AA7727" s="7">
        <v>1</v>
      </c>
      <c r="AB7727" s="7">
        <v>0</v>
      </c>
      <c r="AC7727" s="7">
        <v>0</v>
      </c>
      <c r="AD7727" s="7">
        <v>0</v>
      </c>
      <c r="AE7727">
        <v>2</v>
      </c>
      <c r="AF7727">
        <v>0</v>
      </c>
      <c r="AG7727">
        <v>0</v>
      </c>
      <c r="AH7727">
        <v>0</v>
      </c>
      <c r="AI7727">
        <v>0</v>
      </c>
      <c r="AJ7727">
        <v>1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</row>
    <row r="7728" spans="1:44" x14ac:dyDescent="0.25">
      <c r="A7728">
        <v>1604650</v>
      </c>
      <c r="B7728">
        <v>803306</v>
      </c>
      <c r="C7728">
        <v>21.576120272714999</v>
      </c>
      <c r="D7728">
        <v>37.127779621068399</v>
      </c>
      <c r="E7728" s="68" t="s">
        <v>997</v>
      </c>
      <c r="F7728" s="8">
        <f>INDEX(Δεδομένα!$P:$P,MATCH('2020'!E7728,Δεδομένα!$O:$O,0))</f>
        <v>145</v>
      </c>
      <c r="G7728" s="6" t="s">
        <v>841</v>
      </c>
      <c r="H7728" s="2" t="str">
        <f>INDEX(Δεδομένα!B$1:B$51,MATCH('2020'!G7728,Δεδομένα!A$1:A$51,0))</f>
        <v>ΠΕΛΛΟΠΟΝΗΣΟΥ</v>
      </c>
      <c r="I7728" s="8">
        <f>INDEX(Δεδομένα!E$1:E$13,MATCH('2020'!H7728,Δεδομένα!D$1:D$13,0))</f>
        <v>8</v>
      </c>
      <c r="J7728" s="1">
        <v>44143</v>
      </c>
      <c r="K7728" s="6" t="s">
        <v>210</v>
      </c>
      <c r="L7728" s="36" t="str">
        <f t="shared" si="480"/>
        <v>08/11/2020 19:13</v>
      </c>
      <c r="M7728" s="1">
        <v>44143</v>
      </c>
      <c r="N7728" s="6" t="s">
        <v>1977</v>
      </c>
      <c r="O7728" s="36" t="str">
        <f t="shared" si="481"/>
        <v>08/11/2020 20:06</v>
      </c>
      <c r="P7728" s="46">
        <f t="shared" si="482"/>
        <v>3.680555555911269E-2</v>
      </c>
      <c r="Q7728" s="48">
        <v>0</v>
      </c>
      <c r="R7728" s="47">
        <f t="shared" si="483"/>
        <v>53.000000005122274</v>
      </c>
      <c r="S7728" s="6" t="s">
        <v>44</v>
      </c>
      <c r="T7728" s="6" t="s">
        <v>999</v>
      </c>
      <c r="U7728" s="6" t="s">
        <v>44</v>
      </c>
      <c r="V7728" s="6" t="s">
        <v>7701</v>
      </c>
      <c r="W7728" s="7">
        <v>0</v>
      </c>
      <c r="X7728" s="7">
        <v>0</v>
      </c>
      <c r="Y7728" s="7">
        <v>0</v>
      </c>
      <c r="Z7728" s="7">
        <v>0</v>
      </c>
      <c r="AA7728" s="7">
        <v>0</v>
      </c>
      <c r="AB7728" s="7">
        <v>0</v>
      </c>
      <c r="AC7728" s="7">
        <v>0.05</v>
      </c>
      <c r="AD7728" s="7">
        <v>0</v>
      </c>
      <c r="AE7728">
        <v>2</v>
      </c>
      <c r="AF7728">
        <v>0</v>
      </c>
      <c r="AG7728">
        <v>0</v>
      </c>
      <c r="AH7728">
        <v>0</v>
      </c>
      <c r="AI7728">
        <v>0</v>
      </c>
      <c r="AJ7728">
        <v>1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</row>
    <row r="7729" spans="1:44" x14ac:dyDescent="0.25">
      <c r="A7729">
        <v>1604651</v>
      </c>
      <c r="B7729">
        <v>803217</v>
      </c>
      <c r="C7729">
        <v>22.4397382753037</v>
      </c>
      <c r="D7729">
        <v>40.7637423223049</v>
      </c>
      <c r="E7729" s="68" t="s">
        <v>873</v>
      </c>
      <c r="F7729" s="8">
        <f>INDEX(Δεδομένα!$P:$P,MATCH('2020'!E7729,Δεδομένα!$O:$O,0))</f>
        <v>61</v>
      </c>
      <c r="G7729" s="6" t="s">
        <v>874</v>
      </c>
      <c r="H7729" s="2" t="str">
        <f>INDEX(Δεδομένα!B$1:B$51,MATCH('2020'!G7729,Δεδομένα!A$1:A$51,0))</f>
        <v>ΚΕΝΤΡΙΚΗΣ ΜΑΚΕΔΟΝΙΑΣ</v>
      </c>
      <c r="I7729" s="8">
        <f>INDEX(Δεδομένα!E$1:E$13,MATCH('2020'!H7729,Δεδομένα!D$1:D$13,0))</f>
        <v>3</v>
      </c>
      <c r="J7729" s="1">
        <v>44143</v>
      </c>
      <c r="K7729" s="6" t="s">
        <v>1412</v>
      </c>
      <c r="L7729" s="36" t="str">
        <f t="shared" si="480"/>
        <v>08/11/2020 15:34</v>
      </c>
      <c r="M7729" s="1">
        <v>44143</v>
      </c>
      <c r="N7729" s="6" t="s">
        <v>1375</v>
      </c>
      <c r="O7729" s="36" t="str">
        <f t="shared" si="481"/>
        <v>08/11/2020 16:37</v>
      </c>
      <c r="P7729" s="46">
        <f t="shared" si="482"/>
        <v>4.3750000004365575E-2</v>
      </c>
      <c r="Q7729" s="48">
        <v>0</v>
      </c>
      <c r="R7729" s="47">
        <f t="shared" si="483"/>
        <v>63.000000006286427</v>
      </c>
      <c r="S7729" s="6" t="s">
        <v>44</v>
      </c>
      <c r="T7729" s="6" t="s">
        <v>878</v>
      </c>
      <c r="U7729" s="6" t="s">
        <v>1161</v>
      </c>
      <c r="V7729" s="6" t="s">
        <v>1817</v>
      </c>
      <c r="W7729" s="7">
        <v>0</v>
      </c>
      <c r="X7729" s="7">
        <v>0</v>
      </c>
      <c r="Y7729" s="7">
        <v>0</v>
      </c>
      <c r="Z7729" s="7">
        <v>0.1</v>
      </c>
      <c r="AA7729" s="7">
        <v>0</v>
      </c>
      <c r="AB7729" s="7">
        <v>0</v>
      </c>
      <c r="AC7729" s="7">
        <v>0</v>
      </c>
      <c r="AD7729" s="7">
        <v>0</v>
      </c>
      <c r="AE7729">
        <v>2</v>
      </c>
      <c r="AF7729">
        <v>0</v>
      </c>
      <c r="AG7729">
        <v>0</v>
      </c>
      <c r="AH7729">
        <v>0</v>
      </c>
      <c r="AI7729">
        <v>0</v>
      </c>
      <c r="AJ7729">
        <v>1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</row>
    <row r="7730" spans="1:44" x14ac:dyDescent="0.25">
      <c r="A7730">
        <v>1604731</v>
      </c>
      <c r="B7730">
        <v>803307</v>
      </c>
      <c r="C7730">
        <v>22.066760591723</v>
      </c>
      <c r="D7730">
        <v>40.924947642861703</v>
      </c>
      <c r="E7730" s="68" t="s">
        <v>952</v>
      </c>
      <c r="F7730" s="8">
        <f>INDEX(Δεδομένα!$P:$P,MATCH('2020'!E7730,Δεδομένα!$O:$O,0))</f>
        <v>62</v>
      </c>
      <c r="G7730" s="6" t="s">
        <v>874</v>
      </c>
      <c r="H7730" s="2" t="str">
        <f>INDEX(Δεδομένα!B$1:B$51,MATCH('2020'!G7730,Δεδομένα!A$1:A$51,0))</f>
        <v>ΚΕΝΤΡΙΚΗΣ ΜΑΚΕΔΟΝΙΑΣ</v>
      </c>
      <c r="I7730" s="8">
        <f>INDEX(Δεδομένα!E$1:E$13,MATCH('2020'!H7730,Δεδομένα!D$1:D$13,0))</f>
        <v>3</v>
      </c>
      <c r="J7730" s="1">
        <v>44143</v>
      </c>
      <c r="K7730" s="6" t="s">
        <v>123</v>
      </c>
      <c r="L7730" s="36" t="str">
        <f t="shared" si="480"/>
        <v>08/11/2020 19:10</v>
      </c>
      <c r="M7730" s="1">
        <v>44143</v>
      </c>
      <c r="N7730" s="6" t="s">
        <v>637</v>
      </c>
      <c r="O7730" s="36" t="str">
        <f t="shared" si="481"/>
        <v>08/11/2020 20:15</v>
      </c>
      <c r="P7730" s="46">
        <f t="shared" si="482"/>
        <v>4.5138888890505768E-2</v>
      </c>
      <c r="Q7730" s="48">
        <v>0</v>
      </c>
      <c r="R7730" s="47">
        <f t="shared" si="483"/>
        <v>65.000000002328306</v>
      </c>
      <c r="S7730" s="6" t="s">
        <v>44</v>
      </c>
      <c r="T7730" s="6" t="s">
        <v>954</v>
      </c>
      <c r="U7730" s="6" t="s">
        <v>3303</v>
      </c>
      <c r="V7730" s="6" t="s">
        <v>3304</v>
      </c>
      <c r="W7730" s="7">
        <v>0</v>
      </c>
      <c r="X7730" s="7">
        <v>0</v>
      </c>
      <c r="Y7730" s="7">
        <v>0</v>
      </c>
      <c r="Z7730" s="7">
        <v>0</v>
      </c>
      <c r="AA7730" s="7">
        <v>0.02</v>
      </c>
      <c r="AB7730" s="7">
        <v>0</v>
      </c>
      <c r="AC7730" s="7">
        <v>0</v>
      </c>
      <c r="AD7730" s="7">
        <v>0</v>
      </c>
      <c r="AE7730">
        <v>2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</row>
    <row r="7731" spans="1:44" x14ac:dyDescent="0.25">
      <c r="A7731">
        <v>1611666</v>
      </c>
      <c r="B7731">
        <v>803216</v>
      </c>
      <c r="C7731">
        <v>25.630797415015898</v>
      </c>
      <c r="D7731">
        <v>41.020787141140097</v>
      </c>
      <c r="E7731" s="68" t="s">
        <v>1219</v>
      </c>
      <c r="F7731" s="8">
        <f>INDEX(Δεδομένα!$P:$P,MATCH('2020'!E7731,Δεδομένα!$O:$O,0))</f>
        <v>20</v>
      </c>
      <c r="G7731" s="6" t="s">
        <v>64</v>
      </c>
      <c r="H7731" s="2" t="str">
        <f>INDEX(Δεδομένα!B$1:B$51,MATCH('2020'!G7731,Δεδομένα!A$1:A$51,0))</f>
        <v>ΑΝΑΤΟΛΙΚΗΣ ΜΑΚΕΔΟΝΙΑΣ ΚΑΙ ΘΡΑΚΗΣ</v>
      </c>
      <c r="I7731" s="8">
        <f>INDEX(Δεδομένα!E$1:E$13,MATCH('2020'!H7731,Δεδομένα!D$1:D$13,0))</f>
        <v>2</v>
      </c>
      <c r="J7731" s="1">
        <v>44143</v>
      </c>
      <c r="K7731" s="6" t="s">
        <v>2020</v>
      </c>
      <c r="L7731" s="36" t="str">
        <f t="shared" si="480"/>
        <v>08/11/2020 15:31</v>
      </c>
      <c r="M7731" s="1">
        <v>44143</v>
      </c>
      <c r="N7731" s="6" t="s">
        <v>1597</v>
      </c>
      <c r="O7731" s="36" t="str">
        <f t="shared" si="481"/>
        <v>08/11/2020 16:07</v>
      </c>
      <c r="P7731" s="46">
        <f t="shared" si="482"/>
        <v>2.5000000001455192E-2</v>
      </c>
      <c r="Q7731" s="48">
        <v>0</v>
      </c>
      <c r="R7731" s="47">
        <f t="shared" si="483"/>
        <v>36.000000002095476</v>
      </c>
      <c r="S7731" s="6" t="s">
        <v>44</v>
      </c>
      <c r="T7731" s="6" t="s">
        <v>72</v>
      </c>
      <c r="U7731" s="6" t="s">
        <v>44</v>
      </c>
      <c r="V7731" s="6" t="s">
        <v>5376</v>
      </c>
      <c r="W7731" s="7">
        <v>0</v>
      </c>
      <c r="X7731" s="7">
        <v>0</v>
      </c>
      <c r="Y7731" s="7">
        <v>0</v>
      </c>
      <c r="Z7731" s="7">
        <v>2</v>
      </c>
      <c r="AA7731" s="7">
        <v>0</v>
      </c>
      <c r="AB7731" s="7">
        <v>0</v>
      </c>
      <c r="AC7731" s="7">
        <v>0</v>
      </c>
      <c r="AD7731" s="7">
        <v>0</v>
      </c>
      <c r="AE7731">
        <v>3</v>
      </c>
      <c r="AF7731">
        <v>0</v>
      </c>
      <c r="AG7731">
        <v>0</v>
      </c>
      <c r="AH7731">
        <v>0</v>
      </c>
      <c r="AI7731">
        <v>0</v>
      </c>
      <c r="AJ7731">
        <v>1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</row>
    <row r="7732" spans="1:44" x14ac:dyDescent="0.25">
      <c r="A7732">
        <v>1605195</v>
      </c>
      <c r="B7732">
        <v>803409</v>
      </c>
      <c r="C7732">
        <v>22.4071207285564</v>
      </c>
      <c r="D7732">
        <v>37.469731483974797</v>
      </c>
      <c r="E7732" s="68" t="s">
        <v>1893</v>
      </c>
      <c r="F7732" s="8">
        <f>INDEX(Δεδομένα!$P:$P,MATCH('2020'!E7732,Δεδομένα!$O:$O,0))</f>
        <v>137</v>
      </c>
      <c r="G7732" s="6" t="s">
        <v>932</v>
      </c>
      <c r="H7732" s="2" t="str">
        <f>INDEX(Δεδομένα!B$1:B$51,MATCH('2020'!G7732,Δεδομένα!A$1:A$51,0))</f>
        <v>ΠΕΛΛΟΠΟΝΗΣΟΥ</v>
      </c>
      <c r="I7732" s="8">
        <f>INDEX(Δεδομένα!E$1:E$13,MATCH('2020'!H7732,Δεδομένα!D$1:D$13,0))</f>
        <v>8</v>
      </c>
      <c r="J7732" s="1">
        <v>44144</v>
      </c>
      <c r="K7732" s="6" t="s">
        <v>4677</v>
      </c>
      <c r="L7732" s="36" t="str">
        <f t="shared" si="480"/>
        <v>09/11/2020 11:14</v>
      </c>
      <c r="M7732" s="1">
        <v>44144</v>
      </c>
      <c r="N7732" s="6" t="s">
        <v>346</v>
      </c>
      <c r="O7732" s="36" t="str">
        <f t="shared" si="481"/>
        <v>09/11/2020 11:58</v>
      </c>
      <c r="P7732" s="46">
        <f t="shared" si="482"/>
        <v>3.0555555560567882E-2</v>
      </c>
      <c r="Q7732" s="48">
        <v>0</v>
      </c>
      <c r="R7732" s="47">
        <f t="shared" si="483"/>
        <v>44.00000000721775</v>
      </c>
      <c r="S7732" s="6" t="s">
        <v>44</v>
      </c>
      <c r="T7732" s="6" t="s">
        <v>1894</v>
      </c>
      <c r="U7732" s="6" t="s">
        <v>44</v>
      </c>
      <c r="V7732" s="6" t="s">
        <v>6628</v>
      </c>
      <c r="W7732" s="7">
        <v>0</v>
      </c>
      <c r="X7732" s="7">
        <v>0</v>
      </c>
      <c r="Y7732" s="7">
        <v>0</v>
      </c>
      <c r="Z7732" s="7">
        <v>0.5</v>
      </c>
      <c r="AA7732" s="7">
        <v>0</v>
      </c>
      <c r="AB7732" s="7">
        <v>0</v>
      </c>
      <c r="AC7732" s="7">
        <v>0</v>
      </c>
      <c r="AD7732" s="7">
        <v>0</v>
      </c>
      <c r="AE7732">
        <v>3</v>
      </c>
      <c r="AF7732">
        <v>0</v>
      </c>
      <c r="AG7732">
        <v>0</v>
      </c>
      <c r="AH7732">
        <v>0</v>
      </c>
      <c r="AI7732">
        <v>0</v>
      </c>
      <c r="AJ7732">
        <v>1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</row>
    <row r="7733" spans="1:44" x14ac:dyDescent="0.25">
      <c r="A7733">
        <v>1613005</v>
      </c>
      <c r="B7733">
        <v>803446</v>
      </c>
      <c r="C7733">
        <v>22.228475169633601</v>
      </c>
      <c r="D7733">
        <v>37.756457686180099</v>
      </c>
      <c r="E7733" s="68" t="s">
        <v>1593</v>
      </c>
      <c r="F7733" s="8">
        <f>INDEX(Δεδομένα!$P:$P,MATCH('2020'!E7733,Δεδομένα!$O:$O,0))</f>
        <v>139</v>
      </c>
      <c r="G7733" s="6" t="s">
        <v>932</v>
      </c>
      <c r="H7733" s="2" t="str">
        <f>INDEX(Δεδομένα!B$1:B$51,MATCH('2020'!G7733,Δεδομένα!A$1:A$51,0))</f>
        <v>ΠΕΛΛΟΠΟΝΗΣΟΥ</v>
      </c>
      <c r="I7733" s="8">
        <f>INDEX(Δεδομένα!E$1:E$13,MATCH('2020'!H7733,Δεδομένα!D$1:D$13,0))</f>
        <v>8</v>
      </c>
      <c r="J7733" s="1">
        <v>44144</v>
      </c>
      <c r="K7733" s="6" t="s">
        <v>1580</v>
      </c>
      <c r="L7733" s="36" t="str">
        <f t="shared" si="480"/>
        <v>09/11/2020 12:17</v>
      </c>
      <c r="M7733" s="1">
        <v>44144</v>
      </c>
      <c r="N7733" s="6" t="s">
        <v>66</v>
      </c>
      <c r="O7733" s="36" t="str">
        <f t="shared" si="481"/>
        <v>09/11/2020 15:15</v>
      </c>
      <c r="P7733" s="46">
        <f t="shared" si="482"/>
        <v>0.12361111110658385</v>
      </c>
      <c r="Q7733" s="48">
        <v>0</v>
      </c>
      <c r="R7733" s="47">
        <f t="shared" si="483"/>
        <v>177.99999999348074</v>
      </c>
      <c r="S7733" s="6" t="s">
        <v>44</v>
      </c>
      <c r="T7733" s="6" t="s">
        <v>1894</v>
      </c>
      <c r="U7733" s="6" t="s">
        <v>44</v>
      </c>
      <c r="V7733" s="6" t="s">
        <v>3744</v>
      </c>
      <c r="W7733" s="7">
        <v>0</v>
      </c>
      <c r="X7733" s="7">
        <v>0.5</v>
      </c>
      <c r="Y7733" s="7">
        <v>0</v>
      </c>
      <c r="Z7733" s="7">
        <v>0</v>
      </c>
      <c r="AA7733" s="7">
        <v>0</v>
      </c>
      <c r="AB7733" s="7">
        <v>0.5</v>
      </c>
      <c r="AC7733" s="7">
        <v>0</v>
      </c>
      <c r="AD7733" s="7">
        <v>0</v>
      </c>
      <c r="AE7733">
        <v>7</v>
      </c>
      <c r="AF7733">
        <v>0</v>
      </c>
      <c r="AG7733">
        <v>0</v>
      </c>
      <c r="AH7733">
        <v>0</v>
      </c>
      <c r="AI7733">
        <v>0</v>
      </c>
      <c r="AJ7733">
        <v>5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</row>
    <row r="7734" spans="1:44" x14ac:dyDescent="0.25">
      <c r="A7734">
        <v>1616432</v>
      </c>
      <c r="B7734">
        <v>803491</v>
      </c>
      <c r="C7734">
        <v>22.0508769746348</v>
      </c>
      <c r="D7734">
        <v>37.517384749454003</v>
      </c>
      <c r="E7734" s="68" t="s">
        <v>931</v>
      </c>
      <c r="F7734" s="8">
        <f>INDEX(Δεδομένα!$P:$P,MATCH('2020'!E7734,Δεδομένα!$O:$O,0))</f>
        <v>141</v>
      </c>
      <c r="G7734" s="6" t="s">
        <v>932</v>
      </c>
      <c r="H7734" s="2" t="str">
        <f>INDEX(Δεδομένα!B$1:B$51,MATCH('2020'!G7734,Δεδομένα!A$1:A$51,0))</f>
        <v>ΠΕΛΛΟΠΟΝΗΣΟΥ</v>
      </c>
      <c r="I7734" s="8">
        <f>INDEX(Δεδομένα!E$1:E$13,MATCH('2020'!H7734,Δεδομένα!D$1:D$13,0))</f>
        <v>8</v>
      </c>
      <c r="J7734" s="1">
        <v>44144</v>
      </c>
      <c r="K7734" s="6" t="s">
        <v>275</v>
      </c>
      <c r="L7734" s="36" t="str">
        <f t="shared" si="480"/>
        <v>09/11/2020 15:05</v>
      </c>
      <c r="M7734" s="1">
        <v>44144</v>
      </c>
      <c r="N7734" s="6" t="s">
        <v>198</v>
      </c>
      <c r="O7734" s="36" t="str">
        <f t="shared" si="481"/>
        <v>09/11/2020 16:30</v>
      </c>
      <c r="P7734" s="46">
        <f t="shared" si="482"/>
        <v>5.9027777781011537E-2</v>
      </c>
      <c r="Q7734" s="48">
        <v>0</v>
      </c>
      <c r="R7734" s="47">
        <f t="shared" si="483"/>
        <v>85.000000004656613</v>
      </c>
      <c r="S7734" s="6" t="s">
        <v>44</v>
      </c>
      <c r="T7734" s="6" t="s">
        <v>1595</v>
      </c>
      <c r="U7734" s="6" t="s">
        <v>308</v>
      </c>
      <c r="V7734" s="6" t="s">
        <v>7714</v>
      </c>
      <c r="W7734" s="7">
        <v>0</v>
      </c>
      <c r="X7734" s="7">
        <v>0</v>
      </c>
      <c r="Y7734" s="7">
        <v>0</v>
      </c>
      <c r="Z7734" s="7">
        <v>0</v>
      </c>
      <c r="AA7734" s="7">
        <v>0</v>
      </c>
      <c r="AB7734" s="7">
        <v>0.01</v>
      </c>
      <c r="AC7734" s="7">
        <v>0</v>
      </c>
      <c r="AD7734" s="7">
        <v>0</v>
      </c>
      <c r="AE7734">
        <v>2</v>
      </c>
      <c r="AF7734">
        <v>0</v>
      </c>
      <c r="AG7734">
        <v>0</v>
      </c>
      <c r="AH7734">
        <v>0</v>
      </c>
      <c r="AI7734">
        <v>0</v>
      </c>
      <c r="AJ7734">
        <v>1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</row>
    <row r="7735" spans="1:44" x14ac:dyDescent="0.25">
      <c r="A7735">
        <v>1619338</v>
      </c>
      <c r="B7735">
        <v>803533</v>
      </c>
      <c r="C7735">
        <v>20.955693443110299</v>
      </c>
      <c r="D7735">
        <v>39.125871924503102</v>
      </c>
      <c r="E7735" s="68" t="s">
        <v>267</v>
      </c>
      <c r="F7735" s="8">
        <f>INDEX(Δεδομένα!$P:$P,MATCH('2020'!E7735,Δεδομένα!$O:$O,0))</f>
        <v>94</v>
      </c>
      <c r="G7735" s="6" t="s">
        <v>268</v>
      </c>
      <c r="H7735" s="2" t="str">
        <f>INDEX(Δεδομένα!B$1:B$51,MATCH('2020'!G7735,Δεδομένα!A$1:A$51,0))</f>
        <v>ΗΠΕΙΡΟΥ</v>
      </c>
      <c r="I7735" s="8">
        <f>INDEX(Δεδομένα!E$1:E$13,MATCH('2020'!H7735,Δεδομένα!D$1:D$13,0))</f>
        <v>5</v>
      </c>
      <c r="J7735" s="1">
        <v>44144</v>
      </c>
      <c r="K7735" s="6" t="s">
        <v>1116</v>
      </c>
      <c r="L7735" s="36" t="str">
        <f t="shared" si="480"/>
        <v>09/11/2020 17:52</v>
      </c>
      <c r="M7735" s="1">
        <v>44144</v>
      </c>
      <c r="N7735" s="6" t="s">
        <v>358</v>
      </c>
      <c r="O7735" s="36" t="str">
        <f t="shared" si="481"/>
        <v>09/11/2020 20:10</v>
      </c>
      <c r="P7735" s="46">
        <f t="shared" si="482"/>
        <v>9.5833333340124227E-2</v>
      </c>
      <c r="Q7735" s="48">
        <v>0</v>
      </c>
      <c r="R7735" s="47">
        <f t="shared" si="483"/>
        <v>138.00000000977889</v>
      </c>
      <c r="S7735" s="6" t="s">
        <v>44</v>
      </c>
      <c r="T7735" s="6" t="s">
        <v>270</v>
      </c>
      <c r="U7735" s="6" t="s">
        <v>44</v>
      </c>
      <c r="V7735" s="6" t="s">
        <v>4577</v>
      </c>
      <c r="W7735" s="7">
        <v>0</v>
      </c>
      <c r="X7735" s="7">
        <v>0</v>
      </c>
      <c r="Y7735" s="7">
        <v>0</v>
      </c>
      <c r="Z7735" s="7">
        <v>0</v>
      </c>
      <c r="AA7735" s="7">
        <v>7.0000000000000007E-2</v>
      </c>
      <c r="AB7735" s="7">
        <v>7.0000000000000007E-2</v>
      </c>
      <c r="AC7735" s="7">
        <v>0</v>
      </c>
      <c r="AD7735" s="7">
        <v>0</v>
      </c>
      <c r="AE7735">
        <v>2</v>
      </c>
      <c r="AF7735">
        <v>0</v>
      </c>
      <c r="AG7735">
        <v>0</v>
      </c>
      <c r="AH7735">
        <v>0</v>
      </c>
      <c r="AI7735">
        <v>0</v>
      </c>
      <c r="AJ7735">
        <v>1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</row>
    <row r="7736" spans="1:44" x14ac:dyDescent="0.25">
      <c r="A7736">
        <v>1617800</v>
      </c>
      <c r="B7736">
        <v>803549</v>
      </c>
      <c r="C7736">
        <v>20.886654511683101</v>
      </c>
      <c r="D7736">
        <v>39.176376308822</v>
      </c>
      <c r="E7736" s="68" t="s">
        <v>267</v>
      </c>
      <c r="F7736" s="8">
        <f>INDEX(Δεδομένα!$P:$P,MATCH('2020'!E7736,Δεδομένα!$O:$O,0))</f>
        <v>94</v>
      </c>
      <c r="G7736" s="6" t="s">
        <v>268</v>
      </c>
      <c r="H7736" s="2" t="str">
        <f>INDEX(Δεδομένα!B$1:B$51,MATCH('2020'!G7736,Δεδομένα!A$1:A$51,0))</f>
        <v>ΗΠΕΙΡΟΥ</v>
      </c>
      <c r="I7736" s="8">
        <f>INDEX(Δεδομένα!E$1:E$13,MATCH('2020'!H7736,Δεδομένα!D$1:D$13,0))</f>
        <v>5</v>
      </c>
      <c r="J7736" s="1">
        <v>44144</v>
      </c>
      <c r="K7736" s="6" t="s">
        <v>1187</v>
      </c>
      <c r="L7736" s="36" t="str">
        <f t="shared" si="480"/>
        <v>09/11/2020 18:39</v>
      </c>
      <c r="M7736" s="1">
        <v>44144</v>
      </c>
      <c r="N7736" s="6" t="s">
        <v>358</v>
      </c>
      <c r="O7736" s="36" t="str">
        <f t="shared" si="481"/>
        <v>09/11/2020 20:10</v>
      </c>
      <c r="P7736" s="46">
        <f t="shared" si="482"/>
        <v>6.3194444446708076E-2</v>
      </c>
      <c r="Q7736" s="48">
        <v>0</v>
      </c>
      <c r="R7736" s="47">
        <f t="shared" si="483"/>
        <v>91.000000003259629</v>
      </c>
      <c r="S7736" s="6" t="s">
        <v>44</v>
      </c>
      <c r="T7736" s="6" t="s">
        <v>270</v>
      </c>
      <c r="U7736" s="6" t="s">
        <v>44</v>
      </c>
      <c r="V7736" s="6" t="s">
        <v>6556</v>
      </c>
      <c r="W7736" s="7">
        <v>0</v>
      </c>
      <c r="X7736" s="7">
        <v>0</v>
      </c>
      <c r="Y7736" s="7">
        <v>0</v>
      </c>
      <c r="Z7736" s="7">
        <v>0</v>
      </c>
      <c r="AA7736" s="7">
        <v>0.01</v>
      </c>
      <c r="AB7736" s="7">
        <v>0</v>
      </c>
      <c r="AC7736" s="7">
        <v>0</v>
      </c>
      <c r="AD7736" s="7">
        <v>0</v>
      </c>
      <c r="AE7736">
        <v>2</v>
      </c>
      <c r="AF7736">
        <v>0</v>
      </c>
      <c r="AG7736">
        <v>0</v>
      </c>
      <c r="AH7736">
        <v>0</v>
      </c>
      <c r="AI7736">
        <v>0</v>
      </c>
      <c r="AJ7736">
        <v>1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</row>
    <row r="7737" spans="1:44" x14ac:dyDescent="0.25">
      <c r="A7737">
        <v>1617860</v>
      </c>
      <c r="B7737">
        <v>803433</v>
      </c>
      <c r="C7737">
        <v>23.993182624193501</v>
      </c>
      <c r="D7737">
        <v>37.886431487672297</v>
      </c>
      <c r="E7737" s="68" t="s">
        <v>2370</v>
      </c>
      <c r="F7737" s="8">
        <f>INDEX(Δεδομένα!$P:$P,MATCH('2020'!E7737,Δεδομένα!$O:$O,0))</f>
        <v>18</v>
      </c>
      <c r="G7737" s="6" t="s">
        <v>41</v>
      </c>
      <c r="H7737" s="2" t="str">
        <f>INDEX(Δεδομένα!B$1:B$51,MATCH('2020'!G7737,Δεδομένα!A$1:A$51,0))</f>
        <v>ΑΤΤΙΚΗΣ</v>
      </c>
      <c r="I7737" s="8">
        <f>INDEX(Δεδομένα!E$1:E$13,MATCH('2020'!H7737,Δεδομένα!D$1:D$13,0))</f>
        <v>1</v>
      </c>
      <c r="J7737" s="1">
        <v>44144</v>
      </c>
      <c r="K7737" s="6" t="s">
        <v>3258</v>
      </c>
      <c r="L7737" s="36" t="str">
        <f t="shared" si="480"/>
        <v>09/11/2020 12:18</v>
      </c>
      <c r="M7737" s="1">
        <v>44144</v>
      </c>
      <c r="N7737" s="6" t="s">
        <v>128</v>
      </c>
      <c r="O7737" s="36" t="str">
        <f t="shared" si="481"/>
        <v>09/11/2020 13:25</v>
      </c>
      <c r="P7737" s="46">
        <f t="shared" si="482"/>
        <v>4.652777778392192E-2</v>
      </c>
      <c r="Q7737" s="48">
        <v>0</v>
      </c>
      <c r="R7737" s="47">
        <f t="shared" si="483"/>
        <v>67.000000008847564</v>
      </c>
      <c r="S7737" s="6" t="s">
        <v>44</v>
      </c>
      <c r="T7737" s="6" t="s">
        <v>4951</v>
      </c>
      <c r="U7737" s="6" t="s">
        <v>5037</v>
      </c>
      <c r="V7737" s="6" t="s">
        <v>7710</v>
      </c>
      <c r="W7737" s="7">
        <v>0</v>
      </c>
      <c r="X7737" s="7">
        <v>0</v>
      </c>
      <c r="Y7737" s="7">
        <v>0</v>
      </c>
      <c r="Z7737" s="7">
        <v>0</v>
      </c>
      <c r="AA7737" s="7">
        <v>0</v>
      </c>
      <c r="AB7737" s="7">
        <v>1.5</v>
      </c>
      <c r="AC7737" s="7">
        <v>0</v>
      </c>
      <c r="AD7737" s="7">
        <v>0</v>
      </c>
      <c r="AE7737">
        <v>7</v>
      </c>
      <c r="AF7737">
        <v>0</v>
      </c>
      <c r="AG7737">
        <v>0</v>
      </c>
      <c r="AH7737">
        <v>0</v>
      </c>
      <c r="AI7737">
        <v>1</v>
      </c>
      <c r="AJ7737">
        <v>3</v>
      </c>
      <c r="AK7737">
        <v>0</v>
      </c>
      <c r="AL7737">
        <v>1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</row>
    <row r="7738" spans="1:44" x14ac:dyDescent="0.25">
      <c r="A7738">
        <v>1606185</v>
      </c>
      <c r="B7738">
        <v>803504</v>
      </c>
      <c r="C7738">
        <v>23.784919921178901</v>
      </c>
      <c r="D7738">
        <v>38.145159059510803</v>
      </c>
      <c r="E7738" s="68" t="s">
        <v>3723</v>
      </c>
      <c r="F7738" s="8">
        <f>INDEX(Δεδομένα!$P:$P,MATCH('2020'!E7738,Δεδομένα!$O:$O,0))</f>
        <v>3</v>
      </c>
      <c r="G7738" s="6" t="s">
        <v>41</v>
      </c>
      <c r="H7738" s="2" t="str">
        <f>INDEX(Δεδομένα!B$1:B$51,MATCH('2020'!G7738,Δεδομένα!A$1:A$51,0))</f>
        <v>ΑΤΤΙΚΗΣ</v>
      </c>
      <c r="I7738" s="8">
        <f>INDEX(Δεδομένα!E$1:E$13,MATCH('2020'!H7738,Δεδομένα!D$1:D$13,0))</f>
        <v>1</v>
      </c>
      <c r="J7738" s="1">
        <v>44144</v>
      </c>
      <c r="K7738" s="6" t="s">
        <v>74</v>
      </c>
      <c r="L7738" s="36" t="str">
        <f t="shared" si="480"/>
        <v>09/11/2020 15:57</v>
      </c>
      <c r="M7738" s="1">
        <v>44144</v>
      </c>
      <c r="N7738" s="6" t="s">
        <v>1184</v>
      </c>
      <c r="O7738" s="36" t="str">
        <f t="shared" si="481"/>
        <v>09/11/2020 18:25</v>
      </c>
      <c r="P7738" s="46">
        <f t="shared" si="482"/>
        <v>0.10277777777810115</v>
      </c>
      <c r="Q7738" s="48">
        <v>0</v>
      </c>
      <c r="R7738" s="47">
        <f t="shared" si="483"/>
        <v>148.00000000046566</v>
      </c>
      <c r="S7738" s="6" t="s">
        <v>44</v>
      </c>
      <c r="T7738" s="6" t="s">
        <v>7718</v>
      </c>
      <c r="U7738" s="6" t="s">
        <v>44</v>
      </c>
      <c r="V7738" s="6" t="s">
        <v>7719</v>
      </c>
      <c r="W7738" s="7">
        <v>2</v>
      </c>
      <c r="X7738" s="7">
        <v>0</v>
      </c>
      <c r="Y7738" s="7">
        <v>0</v>
      </c>
      <c r="Z7738" s="7">
        <v>0</v>
      </c>
      <c r="AA7738" s="7">
        <v>0</v>
      </c>
      <c r="AB7738" s="7">
        <v>0</v>
      </c>
      <c r="AC7738" s="7">
        <v>0</v>
      </c>
      <c r="AD7738" s="7">
        <v>0</v>
      </c>
      <c r="AE7738">
        <v>8</v>
      </c>
      <c r="AF7738">
        <v>0</v>
      </c>
      <c r="AG7738">
        <v>13</v>
      </c>
      <c r="AH7738">
        <v>0</v>
      </c>
      <c r="AI7738">
        <v>0</v>
      </c>
      <c r="AJ7738">
        <v>3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0</v>
      </c>
    </row>
    <row r="7739" spans="1:44" x14ac:dyDescent="0.25">
      <c r="A7739">
        <v>1618484</v>
      </c>
      <c r="B7739">
        <v>803428</v>
      </c>
      <c r="C7739">
        <v>27.1250316741958</v>
      </c>
      <c r="D7739">
        <v>36.857410899848503</v>
      </c>
      <c r="E7739" s="68" t="s">
        <v>1006</v>
      </c>
      <c r="F7739" s="8">
        <f>INDEX(Δεδομένα!$P:$P,MATCH('2020'!E7739,Δεδομένα!$O:$O,0))</f>
        <v>241</v>
      </c>
      <c r="G7739" s="6" t="s">
        <v>1007</v>
      </c>
      <c r="H7739" s="2" t="str">
        <f>INDEX(Δεδομένα!B$1:B$51,MATCH('2020'!G7739,Δεδομένα!A$1:A$51,0))</f>
        <v>ΝΟΤΙΟΥ ΑΙΓΑΙΟΥ</v>
      </c>
      <c r="I7739" s="8">
        <f>INDEX(Δεδομένα!E$1:E$13,MATCH('2020'!H7739,Δεδομένα!D$1:D$13,0))</f>
        <v>10</v>
      </c>
      <c r="J7739" s="1">
        <v>44144</v>
      </c>
      <c r="K7739" s="6" t="s">
        <v>4182</v>
      </c>
      <c r="L7739" s="36" t="str">
        <f t="shared" si="480"/>
        <v>09/11/2020 11:38</v>
      </c>
      <c r="M7739" s="1">
        <v>44144</v>
      </c>
      <c r="N7739" s="6" t="s">
        <v>171</v>
      </c>
      <c r="O7739" s="36" t="str">
        <f t="shared" si="481"/>
        <v>09/11/2020 13:00</v>
      </c>
      <c r="P7739" s="46">
        <f t="shared" si="482"/>
        <v>5.694444444088731E-2</v>
      </c>
      <c r="Q7739" s="48">
        <v>0</v>
      </c>
      <c r="R7739" s="47">
        <f t="shared" si="483"/>
        <v>81.999999994877726</v>
      </c>
      <c r="S7739" s="6" t="s">
        <v>44</v>
      </c>
      <c r="T7739" s="6" t="s">
        <v>1009</v>
      </c>
      <c r="U7739" s="6" t="s">
        <v>44</v>
      </c>
      <c r="V7739" s="6" t="s">
        <v>7709</v>
      </c>
      <c r="W7739" s="7">
        <v>0</v>
      </c>
      <c r="X7739" s="7">
        <v>0</v>
      </c>
      <c r="Y7739" s="7">
        <v>0</v>
      </c>
      <c r="Z7739" s="7">
        <v>2</v>
      </c>
      <c r="AA7739" s="7">
        <v>0</v>
      </c>
      <c r="AB7739" s="7">
        <v>0</v>
      </c>
      <c r="AC7739" s="7">
        <v>0</v>
      </c>
      <c r="AD7739" s="7">
        <v>0</v>
      </c>
      <c r="AE7739">
        <v>2</v>
      </c>
      <c r="AF7739">
        <v>0</v>
      </c>
      <c r="AG7739">
        <v>0</v>
      </c>
      <c r="AH7739">
        <v>0</v>
      </c>
      <c r="AI7739">
        <v>0</v>
      </c>
      <c r="AJ7739">
        <v>1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  <c r="AQ7739">
        <v>0</v>
      </c>
      <c r="AR7739">
        <v>0</v>
      </c>
    </row>
    <row r="7740" spans="1:44" x14ac:dyDescent="0.25">
      <c r="A7740">
        <v>1605095</v>
      </c>
      <c r="B7740">
        <v>803559</v>
      </c>
      <c r="C7740">
        <v>25.953063244760202</v>
      </c>
      <c r="D7740">
        <v>40.872277230969502</v>
      </c>
      <c r="E7740" s="68" t="s">
        <v>147</v>
      </c>
      <c r="F7740" s="8">
        <f>INDEX(Δεδομένα!$P:$P,MATCH('2020'!E7740,Δεδομένα!$O:$O,0))</f>
        <v>33</v>
      </c>
      <c r="G7740" s="6" t="s">
        <v>148</v>
      </c>
      <c r="H7740" s="2" t="str">
        <f>INDEX(Δεδομένα!B$1:B$51,MATCH('2020'!G7740,Δεδομένα!A$1:A$51,0))</f>
        <v>ΑΝΑΤΟΛΙΚΗΣ ΜΑΚΕΔΟΝΙΑΣ ΚΑΙ ΘΡΑΚΗΣ</v>
      </c>
      <c r="I7740" s="8">
        <f>INDEX(Δεδομένα!E$1:E$13,MATCH('2020'!H7740,Δεδομένα!D$1:D$13,0))</f>
        <v>2</v>
      </c>
      <c r="J7740" s="1">
        <v>44144</v>
      </c>
      <c r="K7740" s="6" t="s">
        <v>1529</v>
      </c>
      <c r="L7740" s="36" t="str">
        <f t="shared" si="480"/>
        <v>09/11/2020 18:58</v>
      </c>
      <c r="M7740" s="1">
        <v>44144</v>
      </c>
      <c r="N7740" s="6" t="s">
        <v>751</v>
      </c>
      <c r="O7740" s="36" t="str">
        <f t="shared" si="481"/>
        <v>09/11/2020 19:55</v>
      </c>
      <c r="P7740" s="46">
        <f t="shared" si="482"/>
        <v>3.9583333331393078E-2</v>
      </c>
      <c r="Q7740" s="48">
        <v>0</v>
      </c>
      <c r="R7740" s="47">
        <f t="shared" si="483"/>
        <v>56.999999997206032</v>
      </c>
      <c r="S7740" s="6" t="s">
        <v>44</v>
      </c>
      <c r="T7740" s="6" t="s">
        <v>150</v>
      </c>
      <c r="U7740" s="6" t="s">
        <v>44</v>
      </c>
      <c r="V7740" s="6" t="s">
        <v>6406</v>
      </c>
      <c r="W7740" s="7">
        <v>0</v>
      </c>
      <c r="X7740" s="7">
        <v>0</v>
      </c>
      <c r="Y7740" s="7">
        <v>0</v>
      </c>
      <c r="Z7740" s="7">
        <v>0</v>
      </c>
      <c r="AA7740" s="7">
        <v>0</v>
      </c>
      <c r="AB7740" s="7">
        <v>0</v>
      </c>
      <c r="AC7740" s="7">
        <v>4</v>
      </c>
      <c r="AD7740" s="7">
        <v>0</v>
      </c>
      <c r="AE7740">
        <v>3</v>
      </c>
      <c r="AF7740">
        <v>0</v>
      </c>
      <c r="AG7740">
        <v>0</v>
      </c>
      <c r="AH7740">
        <v>0</v>
      </c>
      <c r="AI7740">
        <v>0</v>
      </c>
      <c r="AJ7740">
        <v>1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</row>
    <row r="7741" spans="1:44" x14ac:dyDescent="0.25">
      <c r="A7741">
        <v>1605117</v>
      </c>
      <c r="B7741">
        <v>803595</v>
      </c>
      <c r="C7741">
        <v>25.954885998664</v>
      </c>
      <c r="D7741">
        <v>40.871896423727399</v>
      </c>
      <c r="E7741" s="68" t="s">
        <v>147</v>
      </c>
      <c r="F7741" s="8">
        <f>INDEX(Δεδομένα!$P:$P,MATCH('2020'!E7741,Δεδομένα!$O:$O,0))</f>
        <v>33</v>
      </c>
      <c r="G7741" s="6" t="s">
        <v>148</v>
      </c>
      <c r="H7741" s="2" t="str">
        <f>INDEX(Δεδομένα!B$1:B$51,MATCH('2020'!G7741,Δεδομένα!A$1:A$51,0))</f>
        <v>ΑΝΑΤΟΛΙΚΗΣ ΜΑΚΕΔΟΝΙΑΣ ΚΑΙ ΘΡΑΚΗΣ</v>
      </c>
      <c r="I7741" s="8">
        <f>INDEX(Δεδομένα!E$1:E$13,MATCH('2020'!H7741,Δεδομένα!D$1:D$13,0))</f>
        <v>2</v>
      </c>
      <c r="J7741" s="1">
        <v>44144</v>
      </c>
      <c r="K7741" s="6" t="s">
        <v>614</v>
      </c>
      <c r="L7741" s="36" t="str">
        <f t="shared" si="480"/>
        <v>09/11/2020 21:30</v>
      </c>
      <c r="M7741" s="1">
        <v>44144</v>
      </c>
      <c r="N7741" s="6" t="s">
        <v>633</v>
      </c>
      <c r="O7741" s="36" t="str">
        <f t="shared" si="481"/>
        <v>09/11/2020 22:15</v>
      </c>
      <c r="P7741" s="46">
        <f t="shared" si="482"/>
        <v>3.125E-2</v>
      </c>
      <c r="Q7741" s="48">
        <v>0</v>
      </c>
      <c r="R7741" s="47">
        <f t="shared" si="483"/>
        <v>45</v>
      </c>
      <c r="S7741" s="6" t="s">
        <v>44</v>
      </c>
      <c r="T7741" s="6" t="s">
        <v>150</v>
      </c>
      <c r="U7741" s="6" t="s">
        <v>44</v>
      </c>
      <c r="V7741" s="6" t="s">
        <v>7726</v>
      </c>
      <c r="W7741" s="7">
        <v>0</v>
      </c>
      <c r="X7741" s="7">
        <v>0</v>
      </c>
      <c r="Y7741" s="7">
        <v>0</v>
      </c>
      <c r="Z7741" s="7">
        <v>0</v>
      </c>
      <c r="AA7741" s="7">
        <v>0</v>
      </c>
      <c r="AB7741" s="7">
        <v>0</v>
      </c>
      <c r="AC7741" s="7">
        <v>0.5</v>
      </c>
      <c r="AD7741" s="7">
        <v>0</v>
      </c>
      <c r="AE7741">
        <v>2</v>
      </c>
      <c r="AF7741">
        <v>0</v>
      </c>
      <c r="AG7741">
        <v>0</v>
      </c>
      <c r="AH7741">
        <v>0</v>
      </c>
      <c r="AI7741">
        <v>0</v>
      </c>
      <c r="AJ7741">
        <v>1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  <c r="AQ7741">
        <v>0</v>
      </c>
      <c r="AR7741">
        <v>0</v>
      </c>
    </row>
    <row r="7742" spans="1:44" x14ac:dyDescent="0.25">
      <c r="A7742">
        <v>1606840</v>
      </c>
      <c r="B7742">
        <v>803373</v>
      </c>
      <c r="C7742">
        <v>24.571198283738099</v>
      </c>
      <c r="D7742">
        <v>38.893920548563997</v>
      </c>
      <c r="E7742" s="68" t="s">
        <v>462</v>
      </c>
      <c r="F7742" s="8">
        <f>INDEX(Δεδομένα!$P:$P,MATCH('2020'!E7742,Δεδομένα!$O:$O,0))</f>
        <v>183</v>
      </c>
      <c r="G7742" s="6" t="s">
        <v>439</v>
      </c>
      <c r="H7742" s="2" t="str">
        <f>INDEX(Δεδομένα!B$1:B$51,MATCH('2020'!G7742,Δεδομένα!A$1:A$51,0))</f>
        <v>ΣΤΕΡΕΑΣ ΕΛΛΑΔΟΣ</v>
      </c>
      <c r="I7742" s="8">
        <f>INDEX(Δεδομένα!E$1:E$13,MATCH('2020'!H7742,Δεδομένα!D$1:D$13,0))</f>
        <v>9</v>
      </c>
      <c r="J7742" s="1">
        <v>44144</v>
      </c>
      <c r="K7742" s="6" t="s">
        <v>1228</v>
      </c>
      <c r="L7742" s="36" t="str">
        <f t="shared" si="480"/>
        <v>09/11/2020 08:40</v>
      </c>
      <c r="M7742" s="1">
        <v>44144</v>
      </c>
      <c r="N7742" s="6" t="s">
        <v>577</v>
      </c>
      <c r="O7742" s="36" t="str">
        <f t="shared" si="481"/>
        <v>09/11/2020 12:45</v>
      </c>
      <c r="P7742" s="46">
        <f t="shared" si="482"/>
        <v>0.17013888889050577</v>
      </c>
      <c r="Q7742" s="48">
        <v>0</v>
      </c>
      <c r="R7742" s="47">
        <f t="shared" si="483"/>
        <v>245.00000000232831</v>
      </c>
      <c r="S7742" s="6" t="s">
        <v>44</v>
      </c>
      <c r="T7742" s="6" t="s">
        <v>464</v>
      </c>
      <c r="U7742" s="6" t="s">
        <v>2490</v>
      </c>
      <c r="V7742" s="6" t="s">
        <v>7704</v>
      </c>
      <c r="W7742" s="7">
        <v>0</v>
      </c>
      <c r="X7742" s="7">
        <v>0</v>
      </c>
      <c r="Y7742" s="7">
        <v>0</v>
      </c>
      <c r="Z7742" s="7">
        <v>0.3</v>
      </c>
      <c r="AA7742" s="7">
        <v>0</v>
      </c>
      <c r="AB7742" s="7">
        <v>0</v>
      </c>
      <c r="AC7742" s="7">
        <v>0</v>
      </c>
      <c r="AD7742" s="7">
        <v>0</v>
      </c>
      <c r="AE7742">
        <v>7</v>
      </c>
      <c r="AF7742">
        <v>0</v>
      </c>
      <c r="AG7742">
        <v>0</v>
      </c>
      <c r="AH7742">
        <v>0</v>
      </c>
      <c r="AI7742">
        <v>0</v>
      </c>
      <c r="AJ7742">
        <v>3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  <c r="AQ7742">
        <v>0</v>
      </c>
      <c r="AR7742">
        <v>0</v>
      </c>
    </row>
    <row r="7743" spans="1:44" x14ac:dyDescent="0.25">
      <c r="A7743">
        <v>1604981</v>
      </c>
      <c r="B7743">
        <v>803402</v>
      </c>
      <c r="C7743">
        <v>24.333815201647301</v>
      </c>
      <c r="D7743">
        <v>38.038885474388501</v>
      </c>
      <c r="E7743" s="68" t="s">
        <v>454</v>
      </c>
      <c r="F7743" s="8">
        <f>INDEX(Δεδομένα!$P:$P,MATCH('2020'!E7743,Δεδομένα!$O:$O,0))</f>
        <v>182</v>
      </c>
      <c r="G7743" s="6" t="s">
        <v>439</v>
      </c>
      <c r="H7743" s="2" t="str">
        <f>INDEX(Δεδομένα!B$1:B$51,MATCH('2020'!G7743,Δεδομένα!A$1:A$51,0))</f>
        <v>ΣΤΕΡΕΑΣ ΕΛΛΑΔΟΣ</v>
      </c>
      <c r="I7743" s="8">
        <f>INDEX(Δεδομένα!E$1:E$13,MATCH('2020'!H7743,Δεδομένα!D$1:D$13,0))</f>
        <v>9</v>
      </c>
      <c r="J7743" s="1">
        <v>44144</v>
      </c>
      <c r="K7743" s="6" t="s">
        <v>2451</v>
      </c>
      <c r="L7743" s="36" t="str">
        <f t="shared" si="480"/>
        <v>09/11/2020 10:35</v>
      </c>
      <c r="M7743" s="1">
        <v>44144</v>
      </c>
      <c r="N7743" s="6" t="s">
        <v>362</v>
      </c>
      <c r="O7743" s="36" t="str">
        <f t="shared" si="481"/>
        <v>09/11/2020 14:00</v>
      </c>
      <c r="P7743" s="46">
        <f t="shared" si="482"/>
        <v>0.14236111111677019</v>
      </c>
      <c r="Q7743" s="48">
        <v>0</v>
      </c>
      <c r="R7743" s="47">
        <f t="shared" si="483"/>
        <v>205.00000000814907</v>
      </c>
      <c r="S7743" s="6" t="s">
        <v>44</v>
      </c>
      <c r="T7743" s="6" t="s">
        <v>457</v>
      </c>
      <c r="U7743" s="6" t="s">
        <v>3580</v>
      </c>
      <c r="V7743" s="6" t="s">
        <v>7705</v>
      </c>
      <c r="W7743" s="7">
        <v>0</v>
      </c>
      <c r="X7743" s="7">
        <v>0</v>
      </c>
      <c r="Y7743" s="7">
        <v>0</v>
      </c>
      <c r="Z7743" s="7">
        <v>0</v>
      </c>
      <c r="AA7743" s="7">
        <v>0</v>
      </c>
      <c r="AB7743" s="7">
        <v>1</v>
      </c>
      <c r="AC7743" s="7">
        <v>0</v>
      </c>
      <c r="AD7743" s="7">
        <v>0</v>
      </c>
      <c r="AE7743">
        <v>6</v>
      </c>
      <c r="AF7743">
        <v>0</v>
      </c>
      <c r="AG7743">
        <v>0</v>
      </c>
      <c r="AH7743">
        <v>0</v>
      </c>
      <c r="AI7743">
        <v>0</v>
      </c>
      <c r="AJ7743">
        <v>3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  <c r="AQ7743">
        <v>0</v>
      </c>
      <c r="AR7743">
        <v>0</v>
      </c>
    </row>
    <row r="7744" spans="1:44" x14ac:dyDescent="0.25">
      <c r="A7744">
        <v>1606397</v>
      </c>
      <c r="B7744">
        <v>803519</v>
      </c>
      <c r="C7744">
        <v>20.8875311628315</v>
      </c>
      <c r="D7744">
        <v>37.738896956026601</v>
      </c>
      <c r="E7744" s="68" t="s">
        <v>1599</v>
      </c>
      <c r="F7744" s="8">
        <f>INDEX(Δεδομένα!$P:$P,MATCH('2020'!E7744,Δεδομένα!$O:$O,0))</f>
        <v>238</v>
      </c>
      <c r="G7744" s="6" t="s">
        <v>1600</v>
      </c>
      <c r="H7744" s="2" t="str">
        <f>INDEX(Δεδομένα!B$1:B$51,MATCH('2020'!G7744,Δεδομένα!A$1:A$51,0))</f>
        <v>ΙΟΝΙΩΝ ΝΗΣΩΝ</v>
      </c>
      <c r="I7744" s="8">
        <f>INDEX(Δεδομένα!E$1:E$13,MATCH('2020'!H7744,Δεδομένα!D$1:D$13,0))</f>
        <v>13</v>
      </c>
      <c r="J7744" s="1">
        <v>44144</v>
      </c>
      <c r="K7744" s="6" t="s">
        <v>1373</v>
      </c>
      <c r="L7744" s="36" t="str">
        <f t="shared" si="480"/>
        <v>09/11/2020 16:50</v>
      </c>
      <c r="M7744" s="1">
        <v>44144</v>
      </c>
      <c r="N7744" s="6" t="s">
        <v>892</v>
      </c>
      <c r="O7744" s="36" t="str">
        <f t="shared" si="481"/>
        <v>09/11/2020 20:17</v>
      </c>
      <c r="P7744" s="46">
        <f t="shared" si="482"/>
        <v>0.14374999999563443</v>
      </c>
      <c r="Q7744" s="48">
        <v>0</v>
      </c>
      <c r="R7744" s="47">
        <f t="shared" si="483"/>
        <v>206.99999999371357</v>
      </c>
      <c r="S7744" s="6" t="s">
        <v>44</v>
      </c>
      <c r="T7744" s="6" t="s">
        <v>1601</v>
      </c>
      <c r="U7744" s="6" t="s">
        <v>44</v>
      </c>
      <c r="V7744" s="6" t="s">
        <v>2566</v>
      </c>
      <c r="W7744" s="7">
        <v>0</v>
      </c>
      <c r="X7744" s="7">
        <v>0</v>
      </c>
      <c r="Y7744" s="7">
        <v>0</v>
      </c>
      <c r="Z7744" s="7">
        <v>0</v>
      </c>
      <c r="AA7744" s="7">
        <v>2</v>
      </c>
      <c r="AB7744" s="7">
        <v>0</v>
      </c>
      <c r="AC7744" s="7">
        <v>0</v>
      </c>
      <c r="AD7744" s="7">
        <v>0</v>
      </c>
      <c r="AE7744">
        <v>4</v>
      </c>
      <c r="AF7744">
        <v>0</v>
      </c>
      <c r="AG7744">
        <v>0</v>
      </c>
      <c r="AH7744">
        <v>0</v>
      </c>
      <c r="AI7744">
        <v>0</v>
      </c>
      <c r="AJ7744">
        <v>2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0</v>
      </c>
      <c r="AR7744">
        <v>0</v>
      </c>
    </row>
    <row r="7745" spans="1:44" x14ac:dyDescent="0.25">
      <c r="A7745">
        <v>1605123</v>
      </c>
      <c r="B7745">
        <v>803404</v>
      </c>
      <c r="C7745">
        <v>21.2465867555022</v>
      </c>
      <c r="D7745">
        <v>37.961994190785397</v>
      </c>
      <c r="E7745" s="68" t="s">
        <v>900</v>
      </c>
      <c r="F7745" s="8">
        <f>INDEX(Δεδομένα!$P:$P,MATCH('2020'!E7745,Δεδομένα!$O:$O,0))</f>
        <v>136</v>
      </c>
      <c r="G7745" s="6" t="s">
        <v>357</v>
      </c>
      <c r="H7745" s="2" t="str">
        <f>INDEX(Δεδομένα!B$1:B$51,MATCH('2020'!G7745,Δεδομένα!A$1:A$51,0))</f>
        <v>ΔΥΤΙΚΗΣ ΕΛΛΑΔΟΣ</v>
      </c>
      <c r="I7745" s="8">
        <f>INDEX(Δεδομένα!E$1:E$13,MATCH('2020'!H7745,Δεδομένα!D$1:D$13,0))</f>
        <v>7</v>
      </c>
      <c r="J7745" s="1">
        <v>44144</v>
      </c>
      <c r="K7745" s="6" t="s">
        <v>381</v>
      </c>
      <c r="L7745" s="36" t="str">
        <f t="shared" si="480"/>
        <v>09/11/2020 10:05</v>
      </c>
      <c r="M7745" s="1">
        <v>44144</v>
      </c>
      <c r="N7745" s="6" t="s">
        <v>1788</v>
      </c>
      <c r="O7745" s="36" t="str">
        <f t="shared" si="481"/>
        <v>09/11/2020 13:13</v>
      </c>
      <c r="P7745" s="46">
        <f t="shared" si="482"/>
        <v>0.13055555555183673</v>
      </c>
      <c r="Q7745" s="48">
        <v>0</v>
      </c>
      <c r="R7745" s="47">
        <f t="shared" si="483"/>
        <v>187.9999999946449</v>
      </c>
      <c r="S7745" s="6" t="s">
        <v>44</v>
      </c>
      <c r="T7745" s="6" t="s">
        <v>1058</v>
      </c>
      <c r="U7745" s="6" t="s">
        <v>1550</v>
      </c>
      <c r="V7745" s="6" t="s">
        <v>7707</v>
      </c>
      <c r="W7745" s="7">
        <v>0</v>
      </c>
      <c r="X7745" s="7">
        <v>0</v>
      </c>
      <c r="Y7745" s="7">
        <v>0</v>
      </c>
      <c r="Z7745" s="7">
        <v>0</v>
      </c>
      <c r="AA7745" s="7">
        <v>4</v>
      </c>
      <c r="AB7745" s="7">
        <v>0</v>
      </c>
      <c r="AC7745" s="7">
        <v>0</v>
      </c>
      <c r="AD7745" s="7">
        <v>0</v>
      </c>
      <c r="AE7745">
        <v>4</v>
      </c>
      <c r="AF7745">
        <v>0</v>
      </c>
      <c r="AG7745">
        <v>0</v>
      </c>
      <c r="AH7745">
        <v>0</v>
      </c>
      <c r="AI7745">
        <v>0</v>
      </c>
      <c r="AJ7745">
        <v>1</v>
      </c>
      <c r="AK7745">
        <v>1</v>
      </c>
      <c r="AL7745">
        <v>0</v>
      </c>
      <c r="AM7745">
        <v>0</v>
      </c>
      <c r="AN7745">
        <v>0</v>
      </c>
      <c r="AO7745">
        <v>0</v>
      </c>
      <c r="AP7745">
        <v>0</v>
      </c>
      <c r="AQ7745">
        <v>0</v>
      </c>
      <c r="AR7745">
        <v>0</v>
      </c>
    </row>
    <row r="7746" spans="1:44" x14ac:dyDescent="0.25">
      <c r="A7746">
        <v>1606402</v>
      </c>
      <c r="B7746">
        <v>803434</v>
      </c>
      <c r="C7746">
        <v>20.368408914794902</v>
      </c>
      <c r="D7746">
        <v>39.4505564586091</v>
      </c>
      <c r="E7746" s="68" t="s">
        <v>1197</v>
      </c>
      <c r="F7746" s="8">
        <f>INDEX(Δεδομένα!$P:$P,MATCH('2020'!E7746,Δεδομένα!$O:$O,0))</f>
        <v>90</v>
      </c>
      <c r="G7746" s="6" t="s">
        <v>1149</v>
      </c>
      <c r="H7746" s="2" t="str">
        <f>INDEX(Δεδομένα!B$1:B$51,MATCH('2020'!G7746,Δεδομένα!A$1:A$51,0))</f>
        <v>ΗΠΕΙΡΟΥ</v>
      </c>
      <c r="I7746" s="8">
        <f>INDEX(Δεδομένα!E$1:E$13,MATCH('2020'!H7746,Δεδομένα!D$1:D$13,0))</f>
        <v>5</v>
      </c>
      <c r="J7746" s="1">
        <v>44144</v>
      </c>
      <c r="K7746" s="6" t="s">
        <v>467</v>
      </c>
      <c r="L7746" s="36" t="str">
        <f t="shared" si="480"/>
        <v>09/11/2020 12:20</v>
      </c>
      <c r="M7746" s="1">
        <v>44144</v>
      </c>
      <c r="N7746" s="6" t="s">
        <v>1036</v>
      </c>
      <c r="O7746" s="36" t="str">
        <f t="shared" si="481"/>
        <v>09/11/2020 13:32</v>
      </c>
      <c r="P7746" s="46">
        <f t="shared" si="482"/>
        <v>4.9999999995634425E-2</v>
      </c>
      <c r="Q7746" s="48">
        <v>0</v>
      </c>
      <c r="R7746" s="47">
        <f t="shared" si="483"/>
        <v>71.999999993713573</v>
      </c>
      <c r="S7746" s="6" t="s">
        <v>44</v>
      </c>
      <c r="T7746" s="6" t="s">
        <v>1199</v>
      </c>
      <c r="U7746" s="6" t="s">
        <v>44</v>
      </c>
      <c r="V7746" s="6" t="s">
        <v>7711</v>
      </c>
      <c r="W7746" s="7">
        <v>0</v>
      </c>
      <c r="X7746" s="7">
        <v>0</v>
      </c>
      <c r="Y7746" s="7">
        <v>0</v>
      </c>
      <c r="Z7746" s="7">
        <v>0</v>
      </c>
      <c r="AA7746" s="7">
        <v>0</v>
      </c>
      <c r="AB7746" s="7">
        <v>0.4</v>
      </c>
      <c r="AC7746" s="7">
        <v>0</v>
      </c>
      <c r="AD7746" s="7">
        <v>0</v>
      </c>
      <c r="AE7746">
        <v>5</v>
      </c>
      <c r="AF7746">
        <v>0</v>
      </c>
      <c r="AG7746">
        <v>0</v>
      </c>
      <c r="AH7746">
        <v>0</v>
      </c>
      <c r="AI7746">
        <v>0</v>
      </c>
      <c r="AJ7746">
        <v>2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  <c r="AQ7746">
        <v>0</v>
      </c>
      <c r="AR7746">
        <v>0</v>
      </c>
    </row>
    <row r="7747" spans="1:44" x14ac:dyDescent="0.25">
      <c r="A7747">
        <v>1605291</v>
      </c>
      <c r="B7747">
        <v>803518</v>
      </c>
      <c r="C7747">
        <v>20.768723855774699</v>
      </c>
      <c r="D7747">
        <v>39.751587172320498</v>
      </c>
      <c r="E7747" s="68" t="s">
        <v>994</v>
      </c>
      <c r="F7747" s="8">
        <f>INDEX(Δεδομένα!$P:$P,MATCH('2020'!E7747,Δεδομένα!$O:$O,0))</f>
        <v>85</v>
      </c>
      <c r="G7747" s="6" t="s">
        <v>251</v>
      </c>
      <c r="H7747" s="2" t="str">
        <f>INDEX(Δεδομένα!B$1:B$51,MATCH('2020'!G7747,Δεδομένα!A$1:A$51,0))</f>
        <v>ΗΠΕΙΡΟΥ</v>
      </c>
      <c r="I7747" s="8">
        <f>INDEX(Δεδομένα!E$1:E$13,MATCH('2020'!H7747,Δεδομένα!D$1:D$13,0))</f>
        <v>5</v>
      </c>
      <c r="J7747" s="1">
        <v>44144</v>
      </c>
      <c r="K7747" s="6" t="s">
        <v>4034</v>
      </c>
      <c r="L7747" s="36" t="str">
        <f t="shared" ref="L7747:L7810" si="484">_xlfn.CONCAT(TEXT(J7747,"ηη/μμ/εεε")," ",TEXT(K7747,"ωω:λλ"))</f>
        <v>09/11/2020 16:46</v>
      </c>
      <c r="M7747" s="1">
        <v>44144</v>
      </c>
      <c r="N7747" s="6" t="s">
        <v>1060</v>
      </c>
      <c r="O7747" s="36" t="str">
        <f t="shared" ref="O7747:O7810" si="485">_xlfn.CONCAT(TEXT(M7747,"ηη/μμ/εεε")," ",TEXT(N7747,"ωω:λλ"))</f>
        <v>09/11/2020 18:04</v>
      </c>
      <c r="P7747" s="46">
        <f t="shared" ref="P7747:P7810" si="486">O7747-L7747</f>
        <v>5.4166666668606922E-2</v>
      </c>
      <c r="Q7747" s="48">
        <v>0</v>
      </c>
      <c r="R7747" s="47">
        <f t="shared" ref="R7747:R7810" si="487">P7747*(24*60)</f>
        <v>78.000000002793968</v>
      </c>
      <c r="S7747" s="6" t="s">
        <v>44</v>
      </c>
      <c r="T7747" s="6" t="s">
        <v>1270</v>
      </c>
      <c r="U7747" s="6" t="s">
        <v>44</v>
      </c>
      <c r="V7747" s="6" t="s">
        <v>7722</v>
      </c>
      <c r="W7747" s="7">
        <v>0</v>
      </c>
      <c r="X7747" s="7">
        <v>0</v>
      </c>
      <c r="Y7747" s="7">
        <v>0</v>
      </c>
      <c r="Z7747" s="7">
        <v>0</v>
      </c>
      <c r="AA7747" s="7">
        <v>0</v>
      </c>
      <c r="AB7747" s="7">
        <v>0</v>
      </c>
      <c r="AC7747" s="7">
        <v>5</v>
      </c>
      <c r="AD7747" s="7">
        <v>0</v>
      </c>
      <c r="AE7747">
        <v>2</v>
      </c>
      <c r="AF7747">
        <v>0</v>
      </c>
      <c r="AG7747">
        <v>0</v>
      </c>
      <c r="AH7747">
        <v>0</v>
      </c>
      <c r="AI7747">
        <v>0</v>
      </c>
      <c r="AJ7747">
        <v>1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  <c r="AQ7747">
        <v>0</v>
      </c>
      <c r="AR7747">
        <v>0</v>
      </c>
    </row>
    <row r="7748" spans="1:44" x14ac:dyDescent="0.25">
      <c r="A7748">
        <v>1605019</v>
      </c>
      <c r="B7748">
        <v>803562</v>
      </c>
      <c r="C7748">
        <v>24.272336959838899</v>
      </c>
      <c r="D7748">
        <v>41.027439117431598</v>
      </c>
      <c r="E7748" s="68" t="s">
        <v>1176</v>
      </c>
      <c r="F7748" s="8">
        <f>INDEX(Δεδομένα!$P:$P,MATCH('2020'!E7748,Δεδομένα!$O:$O,0))</f>
        <v>23</v>
      </c>
      <c r="G7748" s="6" t="s">
        <v>77</v>
      </c>
      <c r="H7748" s="2" t="str">
        <f>INDEX(Δεδομένα!B$1:B$51,MATCH('2020'!G7748,Δεδομένα!A$1:A$51,0))</f>
        <v>ΑΝΑΤΟΛΙΚΗΣ ΜΑΚΕΔΟΝΙΑΣ ΚΑΙ ΘΡΑΚΗΣ</v>
      </c>
      <c r="I7748" s="8">
        <f>INDEX(Δεδομένα!E$1:E$13,MATCH('2020'!H7748,Δεδομένα!D$1:D$13,0))</f>
        <v>2</v>
      </c>
      <c r="J7748" s="1">
        <v>44144</v>
      </c>
      <c r="K7748" s="6" t="s">
        <v>210</v>
      </c>
      <c r="L7748" s="36" t="str">
        <f t="shared" si="484"/>
        <v>09/11/2020 19:13</v>
      </c>
      <c r="M7748" s="1">
        <v>44144</v>
      </c>
      <c r="N7748" s="6" t="s">
        <v>3006</v>
      </c>
      <c r="O7748" s="36" t="str">
        <f t="shared" si="485"/>
        <v>09/11/2020 20:01</v>
      </c>
      <c r="P7748" s="46">
        <f t="shared" si="486"/>
        <v>3.3333333332848269E-2</v>
      </c>
      <c r="Q7748" s="48">
        <v>0</v>
      </c>
      <c r="R7748" s="47">
        <f t="shared" si="487"/>
        <v>47.999999999301508</v>
      </c>
      <c r="S7748" s="6" t="s">
        <v>44</v>
      </c>
      <c r="T7748" s="6" t="s">
        <v>1177</v>
      </c>
      <c r="U7748" s="6" t="s">
        <v>44</v>
      </c>
      <c r="V7748" s="6" t="s">
        <v>7507</v>
      </c>
      <c r="W7748" s="7">
        <v>0</v>
      </c>
      <c r="X7748" s="7">
        <v>0</v>
      </c>
      <c r="Y7748" s="7">
        <v>0</v>
      </c>
      <c r="Z7748" s="7">
        <v>0</v>
      </c>
      <c r="AA7748" s="7">
        <v>0</v>
      </c>
      <c r="AB7748" s="7">
        <v>0.04</v>
      </c>
      <c r="AC7748" s="7">
        <v>0</v>
      </c>
      <c r="AD7748" s="7">
        <v>0</v>
      </c>
      <c r="AE7748">
        <v>2</v>
      </c>
      <c r="AF7748">
        <v>0</v>
      </c>
      <c r="AG7748">
        <v>0</v>
      </c>
      <c r="AH7748">
        <v>0</v>
      </c>
      <c r="AI7748">
        <v>0</v>
      </c>
      <c r="AJ7748">
        <v>1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  <c r="AQ7748">
        <v>0</v>
      </c>
      <c r="AR7748">
        <v>0</v>
      </c>
    </row>
    <row r="7749" spans="1:44" x14ac:dyDescent="0.25">
      <c r="A7749">
        <v>1606263</v>
      </c>
      <c r="B7749">
        <v>803426</v>
      </c>
      <c r="C7749">
        <v>21.162008504593398</v>
      </c>
      <c r="D7749">
        <v>40.572011234881302</v>
      </c>
      <c r="E7749" s="68" t="s">
        <v>1259</v>
      </c>
      <c r="F7749" s="8">
        <f>INDEX(Δεδομένα!$P:$P,MATCH('2020'!E7749,Δεδομένα!$O:$O,0))</f>
        <v>75</v>
      </c>
      <c r="G7749" s="6" t="s">
        <v>1063</v>
      </c>
      <c r="H7749" s="2" t="str">
        <f>INDEX(Δεδομένα!B$1:B$51,MATCH('2020'!G7749,Δεδομένα!A$1:A$51,0))</f>
        <v>ΔΥΤΙΚΗΣ ΜΑΚΕΔΟΝΙΑΣ</v>
      </c>
      <c r="I7749" s="8">
        <f>INDEX(Δεδομένα!E$1:E$13,MATCH('2020'!H7749,Δεδομένα!D$1:D$13,0))</f>
        <v>4</v>
      </c>
      <c r="J7749" s="1">
        <v>44144</v>
      </c>
      <c r="K7749" s="6" t="s">
        <v>517</v>
      </c>
      <c r="L7749" s="36" t="str">
        <f t="shared" si="484"/>
        <v>09/11/2020 12:00</v>
      </c>
      <c r="M7749" s="1">
        <v>44144</v>
      </c>
      <c r="N7749" s="6" t="s">
        <v>1064</v>
      </c>
      <c r="O7749" s="36" t="str">
        <f t="shared" si="485"/>
        <v>09/11/2020 18:12</v>
      </c>
      <c r="P7749" s="46">
        <f t="shared" si="486"/>
        <v>0.25833333333139308</v>
      </c>
      <c r="Q7749" s="48">
        <v>0</v>
      </c>
      <c r="R7749" s="47">
        <f t="shared" si="487"/>
        <v>371.99999999720603</v>
      </c>
      <c r="S7749" s="6" t="s">
        <v>44</v>
      </c>
      <c r="T7749" s="6" t="s">
        <v>1261</v>
      </c>
      <c r="U7749" s="6" t="s">
        <v>2277</v>
      </c>
      <c r="V7749" s="6" t="s">
        <v>2767</v>
      </c>
      <c r="W7749" s="7">
        <v>0</v>
      </c>
      <c r="X7749" s="7">
        <v>5</v>
      </c>
      <c r="Y7749" s="7">
        <v>0</v>
      </c>
      <c r="Z7749" s="7">
        <v>0</v>
      </c>
      <c r="AA7749" s="7">
        <v>0</v>
      </c>
      <c r="AB7749" s="7">
        <v>0</v>
      </c>
      <c r="AC7749" s="7">
        <v>0</v>
      </c>
      <c r="AD7749" s="7">
        <v>0</v>
      </c>
      <c r="AE7749">
        <v>10</v>
      </c>
      <c r="AF7749">
        <v>0</v>
      </c>
      <c r="AG7749">
        <v>0</v>
      </c>
      <c r="AH7749">
        <v>0</v>
      </c>
      <c r="AI7749">
        <v>0</v>
      </c>
      <c r="AJ7749">
        <v>4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</row>
    <row r="7750" spans="1:44" x14ac:dyDescent="0.25">
      <c r="A7750">
        <v>1618322</v>
      </c>
      <c r="B7750">
        <v>803505</v>
      </c>
      <c r="C7750">
        <v>22.504727227493099</v>
      </c>
      <c r="D7750">
        <v>38.124494136395697</v>
      </c>
      <c r="E7750" s="68" t="s">
        <v>1945</v>
      </c>
      <c r="F7750" s="8">
        <f>INDEX(Δεδομένα!$P:$P,MATCH('2020'!E7750,Δεδομένα!$O:$O,0))</f>
        <v>160</v>
      </c>
      <c r="G7750" s="6" t="s">
        <v>391</v>
      </c>
      <c r="H7750" s="2" t="str">
        <f>INDEX(Δεδομένα!B$1:B$51,MATCH('2020'!G7750,Δεδομένα!A$1:A$51,0))</f>
        <v>ΠΕΛΛΟΠΟΝΗΣΟΥ</v>
      </c>
      <c r="I7750" s="8">
        <f>INDEX(Δεδομένα!E$1:E$13,MATCH('2020'!H7750,Δεδομένα!D$1:D$13,0))</f>
        <v>8</v>
      </c>
      <c r="J7750" s="1">
        <v>44144</v>
      </c>
      <c r="K7750" s="6" t="s">
        <v>543</v>
      </c>
      <c r="L7750" s="36" t="str">
        <f t="shared" si="484"/>
        <v>09/11/2020 15:45</v>
      </c>
      <c r="M7750" s="1">
        <v>44144</v>
      </c>
      <c r="N7750" s="6" t="s">
        <v>204</v>
      </c>
      <c r="O7750" s="36" t="str">
        <f t="shared" si="485"/>
        <v>09/11/2020 17:00</v>
      </c>
      <c r="P7750" s="46">
        <f t="shared" si="486"/>
        <v>5.2083333335758653E-2</v>
      </c>
      <c r="Q7750" s="48">
        <v>0</v>
      </c>
      <c r="R7750" s="47">
        <f t="shared" si="487"/>
        <v>75.00000000349246</v>
      </c>
      <c r="S7750" s="6" t="s">
        <v>44</v>
      </c>
      <c r="T7750" s="6" t="s">
        <v>1097</v>
      </c>
      <c r="U7750" s="6" t="s">
        <v>7720</v>
      </c>
      <c r="V7750" s="6" t="s">
        <v>7720</v>
      </c>
      <c r="W7750" s="7">
        <v>0</v>
      </c>
      <c r="X7750" s="7">
        <v>0</v>
      </c>
      <c r="Y7750" s="7">
        <v>0</v>
      </c>
      <c r="Z7750" s="7">
        <v>0</v>
      </c>
      <c r="AA7750" s="7">
        <v>0</v>
      </c>
      <c r="AB7750" s="7">
        <v>0</v>
      </c>
      <c r="AC7750" s="7">
        <v>0</v>
      </c>
      <c r="AD7750" s="7">
        <v>0.1</v>
      </c>
      <c r="AE7750">
        <v>4</v>
      </c>
      <c r="AF7750">
        <v>0</v>
      </c>
      <c r="AG7750">
        <v>0</v>
      </c>
      <c r="AH7750">
        <v>0</v>
      </c>
      <c r="AI7750">
        <v>0</v>
      </c>
      <c r="AJ7750">
        <v>2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</row>
    <row r="7751" spans="1:44" x14ac:dyDescent="0.25">
      <c r="A7751">
        <v>1618919</v>
      </c>
      <c r="B7751">
        <v>803502</v>
      </c>
      <c r="C7751">
        <v>22.491643170339501</v>
      </c>
      <c r="D7751">
        <v>36.620862772532298</v>
      </c>
      <c r="E7751" s="68" t="s">
        <v>3163</v>
      </c>
      <c r="F7751" s="8">
        <f>INDEX(Δεδομένα!$P:$P,MATCH('2020'!E7751,Δεδομένα!$O:$O,0))</f>
        <v>154</v>
      </c>
      <c r="G7751" s="6" t="s">
        <v>369</v>
      </c>
      <c r="H7751" s="2" t="str">
        <f>INDEX(Δεδομένα!B$1:B$51,MATCH('2020'!G7751,Δεδομένα!A$1:A$51,0))</f>
        <v>ΠΕΛΛΟΠΟΝΗΣΟΥ</v>
      </c>
      <c r="I7751" s="8">
        <f>INDEX(Δεδομένα!E$1:E$13,MATCH('2020'!H7751,Δεδομένα!D$1:D$13,0))</f>
        <v>8</v>
      </c>
      <c r="J7751" s="1">
        <v>44144</v>
      </c>
      <c r="K7751" s="6" t="s">
        <v>581</v>
      </c>
      <c r="L7751" s="36" t="str">
        <f t="shared" si="484"/>
        <v>09/11/2020 15:40</v>
      </c>
      <c r="M7751" s="1">
        <v>44144</v>
      </c>
      <c r="N7751" s="6" t="s">
        <v>149</v>
      </c>
      <c r="O7751" s="36" t="str">
        <f t="shared" si="485"/>
        <v>09/11/2020 17:10</v>
      </c>
      <c r="P7751" s="46">
        <f t="shared" si="486"/>
        <v>6.25E-2</v>
      </c>
      <c r="Q7751" s="48">
        <v>0</v>
      </c>
      <c r="R7751" s="47">
        <f t="shared" si="487"/>
        <v>90</v>
      </c>
      <c r="S7751" s="6" t="s">
        <v>44</v>
      </c>
      <c r="T7751" s="6" t="s">
        <v>823</v>
      </c>
      <c r="U7751" s="6" t="s">
        <v>44</v>
      </c>
      <c r="V7751" s="6" t="s">
        <v>7717</v>
      </c>
      <c r="W7751" s="7">
        <v>0</v>
      </c>
      <c r="X7751" s="7">
        <v>0</v>
      </c>
      <c r="Y7751" s="7">
        <v>0</v>
      </c>
      <c r="Z7751" s="7">
        <v>0</v>
      </c>
      <c r="AA7751" s="7">
        <v>1</v>
      </c>
      <c r="AB7751" s="7">
        <v>0</v>
      </c>
      <c r="AC7751" s="7">
        <v>0</v>
      </c>
      <c r="AD7751" s="7">
        <v>0</v>
      </c>
      <c r="AE7751">
        <v>4</v>
      </c>
      <c r="AF7751">
        <v>0</v>
      </c>
      <c r="AG7751">
        <v>0</v>
      </c>
      <c r="AH7751">
        <v>0</v>
      </c>
      <c r="AI7751">
        <v>0</v>
      </c>
      <c r="AJ7751">
        <v>2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</row>
    <row r="7752" spans="1:44" x14ac:dyDescent="0.25">
      <c r="A7752">
        <v>1624973</v>
      </c>
      <c r="B7752">
        <v>803419</v>
      </c>
      <c r="C7752">
        <v>26.424064198458801</v>
      </c>
      <c r="D7752">
        <v>39.135398462096902</v>
      </c>
      <c r="E7752" s="68" t="s">
        <v>494</v>
      </c>
      <c r="F7752" s="8">
        <f>INDEX(Δεδομένα!$P:$P,MATCH('2020'!E7752,Δεδομένα!$O:$O,0))</f>
        <v>196</v>
      </c>
      <c r="G7752" s="6" t="s">
        <v>495</v>
      </c>
      <c r="H7752" s="2" t="str">
        <f>INDEX(Δεδομένα!B$1:B$51,MATCH('2020'!G7752,Δεδομένα!A$1:A$51,0))</f>
        <v>ΒΟΡΕΙΟΥ ΑΙΓΑΙΟΥ</v>
      </c>
      <c r="I7752" s="8">
        <f>INDEX(Δεδομένα!E$1:E$13,MATCH('2020'!H7752,Δεδομένα!D$1:D$13,0))</f>
        <v>11</v>
      </c>
      <c r="J7752" s="1">
        <v>44144</v>
      </c>
      <c r="K7752" s="6" t="s">
        <v>645</v>
      </c>
      <c r="L7752" s="36" t="str">
        <f t="shared" si="484"/>
        <v>09/11/2020 11:30</v>
      </c>
      <c r="M7752" s="1">
        <v>44144</v>
      </c>
      <c r="N7752" s="6" t="s">
        <v>669</v>
      </c>
      <c r="O7752" s="36" t="str">
        <f t="shared" si="485"/>
        <v>09/11/2020 15:06</v>
      </c>
      <c r="P7752" s="46">
        <f t="shared" si="486"/>
        <v>0.15000000000145519</v>
      </c>
      <c r="Q7752" s="48">
        <v>0</v>
      </c>
      <c r="R7752" s="47">
        <f t="shared" si="487"/>
        <v>216.00000000209548</v>
      </c>
      <c r="S7752" s="6" t="s">
        <v>44</v>
      </c>
      <c r="T7752" s="6" t="s">
        <v>499</v>
      </c>
      <c r="U7752" s="6" t="s">
        <v>7708</v>
      </c>
      <c r="V7752" s="6" t="s">
        <v>7708</v>
      </c>
      <c r="W7752" s="7">
        <v>0</v>
      </c>
      <c r="X7752" s="7">
        <v>0</v>
      </c>
      <c r="Y7752" s="7">
        <v>0</v>
      </c>
      <c r="Z7752" s="7">
        <v>2</v>
      </c>
      <c r="AA7752" s="7">
        <v>0</v>
      </c>
      <c r="AB7752" s="7">
        <v>0</v>
      </c>
      <c r="AC7752" s="7">
        <v>0</v>
      </c>
      <c r="AD7752" s="7">
        <v>0</v>
      </c>
      <c r="AE7752">
        <v>11</v>
      </c>
      <c r="AF7752">
        <v>0</v>
      </c>
      <c r="AG7752">
        <v>0</v>
      </c>
      <c r="AH7752">
        <v>0</v>
      </c>
      <c r="AI7752">
        <v>0</v>
      </c>
      <c r="AJ7752">
        <v>5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</row>
    <row r="7753" spans="1:44" x14ac:dyDescent="0.25">
      <c r="A7753">
        <v>1624974</v>
      </c>
      <c r="B7753">
        <v>803495</v>
      </c>
      <c r="C7753">
        <v>26.209138919635599</v>
      </c>
      <c r="D7753">
        <v>39.1211720677099</v>
      </c>
      <c r="E7753" s="68" t="s">
        <v>3467</v>
      </c>
      <c r="F7753" s="8">
        <f>INDEX(Δεδομένα!$P:$P,MATCH('2020'!E7753,Δεδομένα!$O:$O,0))</f>
        <v>198</v>
      </c>
      <c r="G7753" s="6" t="s">
        <v>495</v>
      </c>
      <c r="H7753" s="2" t="str">
        <f>INDEX(Δεδομένα!B$1:B$51,MATCH('2020'!G7753,Δεδομένα!A$1:A$51,0))</f>
        <v>ΒΟΡΕΙΟΥ ΑΙΓΑΙΟΥ</v>
      </c>
      <c r="I7753" s="8">
        <f>INDEX(Δεδομένα!E$1:E$13,MATCH('2020'!H7753,Δεδομένα!D$1:D$13,0))</f>
        <v>11</v>
      </c>
      <c r="J7753" s="1">
        <v>44144</v>
      </c>
      <c r="K7753" s="6" t="s">
        <v>1512</v>
      </c>
      <c r="L7753" s="36" t="str">
        <f t="shared" si="484"/>
        <v>09/11/2020 15:08</v>
      </c>
      <c r="M7753" s="1">
        <v>44144</v>
      </c>
      <c r="N7753" s="6" t="s">
        <v>629</v>
      </c>
      <c r="O7753" s="36" t="str">
        <f t="shared" si="485"/>
        <v>09/11/2020 21:05</v>
      </c>
      <c r="P7753" s="46">
        <f t="shared" si="486"/>
        <v>0.24791666665987577</v>
      </c>
      <c r="Q7753" s="48">
        <v>0</v>
      </c>
      <c r="R7753" s="47">
        <f t="shared" si="487"/>
        <v>356.99999999022111</v>
      </c>
      <c r="S7753" s="6" t="s">
        <v>44</v>
      </c>
      <c r="T7753" s="6" t="s">
        <v>508</v>
      </c>
      <c r="U7753" s="6" t="s">
        <v>7715</v>
      </c>
      <c r="V7753" s="6" t="s">
        <v>7716</v>
      </c>
      <c r="W7753" s="7">
        <v>0</v>
      </c>
      <c r="X7753" s="7">
        <v>0</v>
      </c>
      <c r="Y7753" s="7">
        <v>0</v>
      </c>
      <c r="Z7753" s="7">
        <v>0.7</v>
      </c>
      <c r="AA7753" s="7">
        <v>0</v>
      </c>
      <c r="AB7753" s="7">
        <v>0</v>
      </c>
      <c r="AC7753" s="7">
        <v>0</v>
      </c>
      <c r="AD7753" s="7">
        <v>0.5</v>
      </c>
      <c r="AE7753">
        <v>4</v>
      </c>
      <c r="AF7753">
        <v>0</v>
      </c>
      <c r="AG7753">
        <v>0</v>
      </c>
      <c r="AH7753">
        <v>0</v>
      </c>
      <c r="AI7753">
        <v>0</v>
      </c>
      <c r="AJ7753">
        <v>2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</row>
    <row r="7754" spans="1:44" x14ac:dyDescent="0.25">
      <c r="A7754">
        <v>1605261</v>
      </c>
      <c r="B7754">
        <v>803535</v>
      </c>
      <c r="C7754">
        <v>25.220492464008899</v>
      </c>
      <c r="D7754">
        <v>39.929104197988202</v>
      </c>
      <c r="E7754" s="68" t="s">
        <v>519</v>
      </c>
      <c r="F7754" s="8">
        <f>INDEX(Δεδομένα!$P:$P,MATCH('2020'!E7754,Δεδομένα!$O:$O,0))</f>
        <v>200</v>
      </c>
      <c r="G7754" s="6" t="s">
        <v>495</v>
      </c>
      <c r="H7754" s="2" t="str">
        <f>INDEX(Δεδομένα!B$1:B$51,MATCH('2020'!G7754,Δεδομένα!A$1:A$51,0))</f>
        <v>ΒΟΡΕΙΟΥ ΑΙΓΑΙΟΥ</v>
      </c>
      <c r="I7754" s="8">
        <f>INDEX(Δεδομένα!E$1:E$13,MATCH('2020'!H7754,Δεδομένα!D$1:D$13,0))</f>
        <v>11</v>
      </c>
      <c r="J7754" s="1">
        <v>44144</v>
      </c>
      <c r="K7754" s="6" t="s">
        <v>1265</v>
      </c>
      <c r="L7754" s="36" t="str">
        <f t="shared" si="484"/>
        <v>09/11/2020 17:39</v>
      </c>
      <c r="M7754" s="1">
        <v>44144</v>
      </c>
      <c r="N7754" s="6" t="s">
        <v>327</v>
      </c>
      <c r="O7754" s="36" t="str">
        <f t="shared" si="485"/>
        <v>09/11/2020 18:50</v>
      </c>
      <c r="P7754" s="46">
        <f t="shared" si="486"/>
        <v>4.930555554892635E-2</v>
      </c>
      <c r="Q7754" s="48">
        <v>0</v>
      </c>
      <c r="R7754" s="47">
        <f t="shared" si="487"/>
        <v>70.999999990453944</v>
      </c>
      <c r="S7754" s="6" t="s">
        <v>44</v>
      </c>
      <c r="T7754" s="6" t="s">
        <v>521</v>
      </c>
      <c r="U7754" s="6" t="s">
        <v>7606</v>
      </c>
      <c r="V7754" s="6" t="s">
        <v>7656</v>
      </c>
      <c r="W7754" s="7">
        <v>0</v>
      </c>
      <c r="X7754" s="7">
        <v>0</v>
      </c>
      <c r="Y7754" s="7">
        <v>0</v>
      </c>
      <c r="Z7754" s="7">
        <v>0</v>
      </c>
      <c r="AA7754" s="7">
        <v>0</v>
      </c>
      <c r="AB7754" s="7">
        <v>0</v>
      </c>
      <c r="AC7754" s="7">
        <v>5</v>
      </c>
      <c r="AD7754" s="7">
        <v>0</v>
      </c>
      <c r="AE7754">
        <v>2</v>
      </c>
      <c r="AF7754">
        <v>0</v>
      </c>
      <c r="AG7754">
        <v>0</v>
      </c>
      <c r="AH7754">
        <v>0</v>
      </c>
      <c r="AI7754">
        <v>0</v>
      </c>
      <c r="AJ7754">
        <v>1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</row>
    <row r="7755" spans="1:44" x14ac:dyDescent="0.25">
      <c r="A7755">
        <v>1605152</v>
      </c>
      <c r="B7755">
        <v>803507</v>
      </c>
      <c r="C7755">
        <v>20.6185880474318</v>
      </c>
      <c r="D7755">
        <v>38.637806524376003</v>
      </c>
      <c r="E7755" s="68" t="s">
        <v>3575</v>
      </c>
      <c r="F7755" s="8">
        <f>INDEX(Δεδομένα!$P:$P,MATCH('2020'!E7755,Δεδομένα!$O:$O,0))</f>
        <v>233</v>
      </c>
      <c r="G7755" s="6" t="s">
        <v>969</v>
      </c>
      <c r="H7755" s="2" t="str">
        <f>INDEX(Δεδομένα!B$1:B$51,MATCH('2020'!G7755,Δεδομένα!A$1:A$51,0))</f>
        <v>ΙΟΝΙΩΝ ΝΗΣΩΝ</v>
      </c>
      <c r="I7755" s="8">
        <f>INDEX(Δεδομένα!E$1:E$13,MATCH('2020'!H7755,Δεδομένα!D$1:D$13,0))</f>
        <v>13</v>
      </c>
      <c r="J7755" s="1">
        <v>44144</v>
      </c>
      <c r="K7755" s="6" t="s">
        <v>203</v>
      </c>
      <c r="L7755" s="36" t="str">
        <f t="shared" si="484"/>
        <v>09/11/2020 16:09</v>
      </c>
      <c r="M7755" s="1">
        <v>44144</v>
      </c>
      <c r="N7755" s="6" t="s">
        <v>539</v>
      </c>
      <c r="O7755" s="36" t="str">
        <f t="shared" si="485"/>
        <v>09/11/2020 17:01</v>
      </c>
      <c r="P7755" s="46">
        <f t="shared" si="486"/>
        <v>3.6111111105128657E-2</v>
      </c>
      <c r="Q7755" s="48">
        <v>0</v>
      </c>
      <c r="R7755" s="47">
        <f t="shared" si="487"/>
        <v>51.999999991385266</v>
      </c>
      <c r="S7755" s="6" t="s">
        <v>44</v>
      </c>
      <c r="T7755" s="6" t="s">
        <v>973</v>
      </c>
      <c r="U7755" s="6" t="s">
        <v>7682</v>
      </c>
      <c r="V7755" s="6" t="s">
        <v>7721</v>
      </c>
      <c r="W7755" s="7">
        <v>0</v>
      </c>
      <c r="X7755" s="7">
        <v>0</v>
      </c>
      <c r="Y7755" s="7">
        <v>0</v>
      </c>
      <c r="Z7755" s="7">
        <v>0</v>
      </c>
      <c r="AA7755" s="7">
        <v>0</v>
      </c>
      <c r="AB7755" s="7">
        <v>0.3</v>
      </c>
      <c r="AC7755" s="7">
        <v>0</v>
      </c>
      <c r="AD7755" s="7">
        <v>0</v>
      </c>
      <c r="AE7755">
        <v>2</v>
      </c>
      <c r="AF7755">
        <v>0</v>
      </c>
      <c r="AG7755">
        <v>0</v>
      </c>
      <c r="AH7755">
        <v>0</v>
      </c>
      <c r="AI7755">
        <v>0</v>
      </c>
      <c r="AJ7755">
        <v>1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</row>
    <row r="7756" spans="1:44" x14ac:dyDescent="0.25">
      <c r="A7756">
        <v>1605072</v>
      </c>
      <c r="B7756">
        <v>803345</v>
      </c>
      <c r="C7756">
        <v>21.500974350087699</v>
      </c>
      <c r="D7756">
        <v>38.1250658397853</v>
      </c>
      <c r="E7756" s="68" t="s">
        <v>997</v>
      </c>
      <c r="F7756" s="8">
        <f>INDEX(Δεδομένα!$P:$P,MATCH('2020'!E7756,Δεδομένα!$O:$O,0))</f>
        <v>145</v>
      </c>
      <c r="G7756" s="6" t="s">
        <v>841</v>
      </c>
      <c r="H7756" s="2" t="str">
        <f>INDEX(Δεδομένα!B$1:B$51,MATCH('2020'!G7756,Δεδομένα!A$1:A$51,0))</f>
        <v>ΠΕΛΛΟΠΟΝΗΣΟΥ</v>
      </c>
      <c r="I7756" s="8">
        <f>INDEX(Δεδομένα!E$1:E$13,MATCH('2020'!H7756,Δεδομένα!D$1:D$13,0))</f>
        <v>8</v>
      </c>
      <c r="J7756" s="1">
        <v>44144</v>
      </c>
      <c r="K7756" s="6" t="s">
        <v>349</v>
      </c>
      <c r="L7756" s="36" t="str">
        <f t="shared" si="484"/>
        <v>09/11/2020 12:35</v>
      </c>
      <c r="M7756" s="1">
        <v>44144</v>
      </c>
      <c r="N7756" s="6" t="s">
        <v>347</v>
      </c>
      <c r="O7756" s="36" t="str">
        <f t="shared" si="485"/>
        <v>09/11/2020 13:10</v>
      </c>
      <c r="P7756" s="46">
        <f t="shared" si="486"/>
        <v>2.4305555554747116E-2</v>
      </c>
      <c r="Q7756" s="48">
        <v>0</v>
      </c>
      <c r="R7756" s="47">
        <f t="shared" si="487"/>
        <v>34.999999998835847</v>
      </c>
      <c r="S7756" s="6" t="s">
        <v>44</v>
      </c>
      <c r="T7756" s="6" t="s">
        <v>999</v>
      </c>
      <c r="U7756" s="6" t="s">
        <v>44</v>
      </c>
      <c r="V7756" s="6" t="s">
        <v>7703</v>
      </c>
      <c r="W7756" s="7">
        <v>0</v>
      </c>
      <c r="X7756" s="7">
        <v>0.1</v>
      </c>
      <c r="Y7756" s="7">
        <v>0</v>
      </c>
      <c r="Z7756" s="7">
        <v>0</v>
      </c>
      <c r="AA7756" s="7">
        <v>0</v>
      </c>
      <c r="AB7756" s="7">
        <v>0</v>
      </c>
      <c r="AC7756" s="7">
        <v>0</v>
      </c>
      <c r="AD7756" s="7">
        <v>0</v>
      </c>
      <c r="AE7756">
        <v>2</v>
      </c>
      <c r="AF7756">
        <v>0</v>
      </c>
      <c r="AG7756">
        <v>0</v>
      </c>
      <c r="AH7756">
        <v>0</v>
      </c>
      <c r="AI7756">
        <v>0</v>
      </c>
      <c r="AJ7756">
        <v>1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</row>
    <row r="7757" spans="1:44" x14ac:dyDescent="0.25">
      <c r="A7757">
        <v>1616459</v>
      </c>
      <c r="B7757">
        <v>803459</v>
      </c>
      <c r="C7757">
        <v>21.7364098683672</v>
      </c>
      <c r="D7757">
        <v>37.338404454492697</v>
      </c>
      <c r="E7757" s="68" t="s">
        <v>1693</v>
      </c>
      <c r="F7757" s="8">
        <f>INDEX(Δεδομένα!$P:$P,MATCH('2020'!E7757,Δεδομένα!$O:$O,0))</f>
        <v>146</v>
      </c>
      <c r="G7757" s="6" t="s">
        <v>841</v>
      </c>
      <c r="H7757" s="2" t="str">
        <f>INDEX(Δεδομένα!B$1:B$51,MATCH('2020'!G7757,Δεδομένα!A$1:A$51,0))</f>
        <v>ΠΕΛΛΟΠΟΝΗΣΟΥ</v>
      </c>
      <c r="I7757" s="8">
        <f>INDEX(Δεδομένα!E$1:E$13,MATCH('2020'!H7757,Δεδομένα!D$1:D$13,0))</f>
        <v>8</v>
      </c>
      <c r="J7757" s="1">
        <v>44144</v>
      </c>
      <c r="K7757" s="6" t="s">
        <v>577</v>
      </c>
      <c r="L7757" s="36" t="str">
        <f t="shared" si="484"/>
        <v>09/11/2020 12:45</v>
      </c>
      <c r="M7757" s="1">
        <v>44144</v>
      </c>
      <c r="N7757" s="6" t="s">
        <v>577</v>
      </c>
      <c r="O7757" s="36" t="str">
        <f t="shared" si="485"/>
        <v>09/11/2020 12:45</v>
      </c>
      <c r="P7757" s="46">
        <f t="shared" si="486"/>
        <v>0</v>
      </c>
      <c r="Q7757" s="48">
        <v>0</v>
      </c>
      <c r="R7757" s="47">
        <f t="shared" si="487"/>
        <v>0</v>
      </c>
      <c r="S7757" s="6" t="s">
        <v>44</v>
      </c>
      <c r="T7757" s="6" t="s">
        <v>999</v>
      </c>
      <c r="U7757" s="6" t="s">
        <v>7713</v>
      </c>
      <c r="V7757" s="6" t="s">
        <v>509</v>
      </c>
      <c r="W7757" s="7">
        <v>2</v>
      </c>
      <c r="X7757" s="7">
        <v>0</v>
      </c>
      <c r="Y7757" s="7">
        <v>0</v>
      </c>
      <c r="Z7757" s="7">
        <v>0</v>
      </c>
      <c r="AA7757" s="7">
        <v>0</v>
      </c>
      <c r="AB7757" s="7">
        <v>4</v>
      </c>
      <c r="AC7757" s="7">
        <v>0</v>
      </c>
      <c r="AD7757" s="7">
        <v>0</v>
      </c>
      <c r="AE7757">
        <v>10</v>
      </c>
      <c r="AF7757">
        <v>0</v>
      </c>
      <c r="AG7757">
        <v>0</v>
      </c>
      <c r="AH7757">
        <v>0</v>
      </c>
      <c r="AI7757">
        <v>0</v>
      </c>
      <c r="AJ7757">
        <v>5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</row>
    <row r="7758" spans="1:44" x14ac:dyDescent="0.25">
      <c r="A7758">
        <v>1617408</v>
      </c>
      <c r="B7758">
        <v>803461</v>
      </c>
      <c r="C7758">
        <v>21.966923184013801</v>
      </c>
      <c r="D7758">
        <v>37.265105124582298</v>
      </c>
      <c r="E7758" s="68" t="s">
        <v>840</v>
      </c>
      <c r="F7758" s="8">
        <f>INDEX(Δεδομένα!$P:$P,MATCH('2020'!E7758,Δεδομένα!$O:$O,0))</f>
        <v>144</v>
      </c>
      <c r="G7758" s="6" t="s">
        <v>841</v>
      </c>
      <c r="H7758" s="2" t="str">
        <f>INDEX(Δεδομένα!B$1:B$51,MATCH('2020'!G7758,Δεδομένα!A$1:A$51,0))</f>
        <v>ΠΕΛΛΟΠΟΝΗΣΟΥ</v>
      </c>
      <c r="I7758" s="8">
        <f>INDEX(Δεδομένα!E$1:E$13,MATCH('2020'!H7758,Δεδομένα!D$1:D$13,0))</f>
        <v>8</v>
      </c>
      <c r="J7758" s="1">
        <v>44144</v>
      </c>
      <c r="K7758" s="6" t="s">
        <v>1444</v>
      </c>
      <c r="L7758" s="36" t="str">
        <f t="shared" si="484"/>
        <v>09/11/2020 13:20</v>
      </c>
      <c r="M7758" s="1">
        <v>44144</v>
      </c>
      <c r="N7758" s="6" t="s">
        <v>1467</v>
      </c>
      <c r="O7758" s="36" t="str">
        <f t="shared" si="485"/>
        <v>09/11/2020 13:40</v>
      </c>
      <c r="P7758" s="46">
        <f t="shared" si="486"/>
        <v>1.3888888890505768E-2</v>
      </c>
      <c r="Q7758" s="48">
        <v>0</v>
      </c>
      <c r="R7758" s="47">
        <f t="shared" si="487"/>
        <v>20.000000002328306</v>
      </c>
      <c r="S7758" s="6" t="s">
        <v>44</v>
      </c>
      <c r="T7758" s="6" t="s">
        <v>843</v>
      </c>
      <c r="U7758" s="6" t="s">
        <v>6091</v>
      </c>
      <c r="V7758" s="6" t="s">
        <v>6745</v>
      </c>
      <c r="W7758" s="7">
        <v>0</v>
      </c>
      <c r="X7758" s="7">
        <v>0</v>
      </c>
      <c r="Y7758" s="7">
        <v>0</v>
      </c>
      <c r="Z7758" s="7">
        <v>0</v>
      </c>
      <c r="AA7758" s="7">
        <v>0</v>
      </c>
      <c r="AB7758" s="7">
        <v>0.2</v>
      </c>
      <c r="AC7758" s="7">
        <v>0</v>
      </c>
      <c r="AD7758" s="7">
        <v>0</v>
      </c>
      <c r="AE7758">
        <v>3</v>
      </c>
      <c r="AF7758">
        <v>0</v>
      </c>
      <c r="AG7758">
        <v>0</v>
      </c>
      <c r="AH7758">
        <v>0</v>
      </c>
      <c r="AI7758">
        <v>0</v>
      </c>
      <c r="AJ7758">
        <v>2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</row>
    <row r="7759" spans="1:44" x14ac:dyDescent="0.25">
      <c r="A7759">
        <v>1606152</v>
      </c>
      <c r="B7759">
        <v>803520</v>
      </c>
      <c r="C7759">
        <v>22.056939892362301</v>
      </c>
      <c r="D7759">
        <v>37.053246067141203</v>
      </c>
      <c r="E7759" s="68" t="s">
        <v>937</v>
      </c>
      <c r="F7759" s="8">
        <f>INDEX(Δεδομένα!$P:$P,MATCH('2020'!E7759,Δεδομένα!$O:$O,0))</f>
        <v>143</v>
      </c>
      <c r="G7759" s="6" t="s">
        <v>841</v>
      </c>
      <c r="H7759" s="2" t="str">
        <f>INDEX(Δεδομένα!B$1:B$51,MATCH('2020'!G7759,Δεδομένα!A$1:A$51,0))</f>
        <v>ΠΕΛΛΟΠΟΝΗΣΟΥ</v>
      </c>
      <c r="I7759" s="8">
        <f>INDEX(Δεδομένα!E$1:E$13,MATCH('2020'!H7759,Δεδομένα!D$1:D$13,0))</f>
        <v>8</v>
      </c>
      <c r="J7759" s="1">
        <v>44144</v>
      </c>
      <c r="K7759" s="6" t="s">
        <v>1383</v>
      </c>
      <c r="L7759" s="36" t="str">
        <f t="shared" si="484"/>
        <v>09/11/2020 16:53</v>
      </c>
      <c r="M7759" s="1">
        <v>44144</v>
      </c>
      <c r="N7759" s="6" t="s">
        <v>156</v>
      </c>
      <c r="O7759" s="36" t="str">
        <f t="shared" si="485"/>
        <v>09/11/2020 17:30</v>
      </c>
      <c r="P7759" s="46">
        <f t="shared" si="486"/>
        <v>2.569444444088731E-2</v>
      </c>
      <c r="Q7759" s="48">
        <v>0</v>
      </c>
      <c r="R7759" s="47">
        <f t="shared" si="487"/>
        <v>36.999999994877726</v>
      </c>
      <c r="S7759" s="6" t="s">
        <v>44</v>
      </c>
      <c r="T7759" s="6" t="s">
        <v>940</v>
      </c>
      <c r="U7759" s="6" t="s">
        <v>44</v>
      </c>
      <c r="V7759" s="6" t="s">
        <v>7723</v>
      </c>
      <c r="W7759" s="7">
        <v>0</v>
      </c>
      <c r="X7759" s="7">
        <v>0</v>
      </c>
      <c r="Y7759" s="7">
        <v>0</v>
      </c>
      <c r="Z7759" s="7">
        <v>0</v>
      </c>
      <c r="AA7759" s="7">
        <v>0.2</v>
      </c>
      <c r="AB7759" s="7">
        <v>0</v>
      </c>
      <c r="AC7759" s="7">
        <v>0</v>
      </c>
      <c r="AD7759" s="7">
        <v>0</v>
      </c>
      <c r="AE7759">
        <v>2</v>
      </c>
      <c r="AF7759">
        <v>0</v>
      </c>
      <c r="AG7759">
        <v>0</v>
      </c>
      <c r="AH7759">
        <v>0</v>
      </c>
      <c r="AI7759">
        <v>0</v>
      </c>
      <c r="AJ7759">
        <v>1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</row>
    <row r="7760" spans="1:44" x14ac:dyDescent="0.25">
      <c r="A7760">
        <v>1617414</v>
      </c>
      <c r="B7760">
        <v>803544</v>
      </c>
      <c r="C7760">
        <v>21.9939961211278</v>
      </c>
      <c r="D7760">
        <v>37.237066593270697</v>
      </c>
      <c r="E7760" s="68" t="s">
        <v>840</v>
      </c>
      <c r="F7760" s="8">
        <f>INDEX(Δεδομένα!$P:$P,MATCH('2020'!E7760,Δεδομένα!$O:$O,0))</f>
        <v>144</v>
      </c>
      <c r="G7760" s="6" t="s">
        <v>841</v>
      </c>
      <c r="H7760" s="2" t="str">
        <f>INDEX(Δεδομένα!B$1:B$51,MATCH('2020'!G7760,Δεδομένα!A$1:A$51,0))</f>
        <v>ΠΕΛΛΟΠΟΝΗΣΟΥ</v>
      </c>
      <c r="I7760" s="8">
        <f>INDEX(Δεδομένα!E$1:E$13,MATCH('2020'!H7760,Δεδομένα!D$1:D$13,0))</f>
        <v>8</v>
      </c>
      <c r="J7760" s="1">
        <v>44144</v>
      </c>
      <c r="K7760" s="6" t="s">
        <v>1064</v>
      </c>
      <c r="L7760" s="36" t="str">
        <f t="shared" si="484"/>
        <v>09/11/2020 18:12</v>
      </c>
      <c r="M7760" s="1">
        <v>44144</v>
      </c>
      <c r="N7760" s="6" t="s">
        <v>327</v>
      </c>
      <c r="O7760" s="36" t="str">
        <f t="shared" si="485"/>
        <v>09/11/2020 18:50</v>
      </c>
      <c r="P7760" s="46">
        <f t="shared" si="486"/>
        <v>2.6388888887595385E-2</v>
      </c>
      <c r="Q7760" s="48">
        <v>0</v>
      </c>
      <c r="R7760" s="47">
        <f t="shared" si="487"/>
        <v>37.999999998137355</v>
      </c>
      <c r="S7760" s="6" t="s">
        <v>44</v>
      </c>
      <c r="T7760" s="6" t="s">
        <v>843</v>
      </c>
      <c r="U7760" s="6" t="s">
        <v>1227</v>
      </c>
      <c r="V7760" s="6" t="s">
        <v>1227</v>
      </c>
      <c r="W7760" s="7">
        <v>0</v>
      </c>
      <c r="X7760" s="7">
        <v>0</v>
      </c>
      <c r="Y7760" s="7">
        <v>0</v>
      </c>
      <c r="Z7760" s="7">
        <v>0</v>
      </c>
      <c r="AA7760" s="7">
        <v>0.5</v>
      </c>
      <c r="AB7760" s="7">
        <v>0</v>
      </c>
      <c r="AC7760" s="7">
        <v>0</v>
      </c>
      <c r="AD7760" s="7">
        <v>0</v>
      </c>
      <c r="AE7760">
        <v>4</v>
      </c>
      <c r="AF7760">
        <v>0</v>
      </c>
      <c r="AG7760">
        <v>0</v>
      </c>
      <c r="AH7760">
        <v>0</v>
      </c>
      <c r="AI7760">
        <v>0</v>
      </c>
      <c r="AJ7760">
        <v>2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</row>
    <row r="7761" spans="1:44" x14ac:dyDescent="0.25">
      <c r="A7761">
        <v>1605079</v>
      </c>
      <c r="B7761">
        <v>803548</v>
      </c>
      <c r="C7761">
        <v>21.640662298749898</v>
      </c>
      <c r="D7761">
        <v>37.172074618666599</v>
      </c>
      <c r="E7761" s="68" t="s">
        <v>997</v>
      </c>
      <c r="F7761" s="8">
        <f>INDEX(Δεδομένα!$P:$P,MATCH('2020'!E7761,Δεδομένα!$O:$O,0))</f>
        <v>145</v>
      </c>
      <c r="G7761" s="6" t="s">
        <v>841</v>
      </c>
      <c r="H7761" s="2" t="str">
        <f>INDEX(Δεδομένα!B$1:B$51,MATCH('2020'!G7761,Δεδομένα!A$1:A$51,0))</f>
        <v>ΠΕΛΛΟΠΟΝΗΣΟΥ</v>
      </c>
      <c r="I7761" s="8">
        <f>INDEX(Δεδομένα!E$1:E$13,MATCH('2020'!H7761,Δεδομένα!D$1:D$13,0))</f>
        <v>8</v>
      </c>
      <c r="J7761" s="1">
        <v>44144</v>
      </c>
      <c r="K7761" s="6" t="s">
        <v>1504</v>
      </c>
      <c r="L7761" s="36" t="str">
        <f t="shared" si="484"/>
        <v>09/11/2020 18:07</v>
      </c>
      <c r="M7761" s="1">
        <v>44144</v>
      </c>
      <c r="N7761" s="6" t="s">
        <v>142</v>
      </c>
      <c r="O7761" s="36" t="str">
        <f t="shared" si="485"/>
        <v>09/11/2020 19:20</v>
      </c>
      <c r="P7761" s="46">
        <f t="shared" si="486"/>
        <v>5.0694444442342501E-2</v>
      </c>
      <c r="Q7761" s="48">
        <v>0</v>
      </c>
      <c r="R7761" s="47">
        <f t="shared" si="487"/>
        <v>72.999999996973202</v>
      </c>
      <c r="S7761" s="6" t="s">
        <v>44</v>
      </c>
      <c r="T7761" s="6" t="s">
        <v>999</v>
      </c>
      <c r="U7761" s="6" t="s">
        <v>44</v>
      </c>
      <c r="V7761" s="6" t="s">
        <v>7724</v>
      </c>
      <c r="W7761" s="7">
        <v>0</v>
      </c>
      <c r="X7761" s="7">
        <v>0.15</v>
      </c>
      <c r="Y7761" s="7">
        <v>0</v>
      </c>
      <c r="Z7761" s="7">
        <v>0</v>
      </c>
      <c r="AA7761" s="7">
        <v>0</v>
      </c>
      <c r="AB7761" s="7">
        <v>0.05</v>
      </c>
      <c r="AC7761" s="7">
        <v>0</v>
      </c>
      <c r="AD7761" s="7">
        <v>0</v>
      </c>
      <c r="AE7761">
        <v>4</v>
      </c>
      <c r="AF7761">
        <v>0</v>
      </c>
      <c r="AG7761">
        <v>0</v>
      </c>
      <c r="AH7761">
        <v>0</v>
      </c>
      <c r="AI7761">
        <v>0</v>
      </c>
      <c r="AJ7761">
        <v>2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</row>
    <row r="7762" spans="1:44" x14ac:dyDescent="0.25">
      <c r="A7762">
        <v>1616654</v>
      </c>
      <c r="B7762">
        <v>803592</v>
      </c>
      <c r="C7762">
        <v>21.711397247967799</v>
      </c>
      <c r="D7762">
        <v>37.308547835025003</v>
      </c>
      <c r="E7762" s="68" t="s">
        <v>1693</v>
      </c>
      <c r="F7762" s="8">
        <f>INDEX(Δεδομένα!$P:$P,MATCH('2020'!E7762,Δεδομένα!$O:$O,0))</f>
        <v>146</v>
      </c>
      <c r="G7762" s="6" t="s">
        <v>841</v>
      </c>
      <c r="H7762" s="2" t="str">
        <f>INDEX(Δεδομένα!B$1:B$51,MATCH('2020'!G7762,Δεδομένα!A$1:A$51,0))</f>
        <v>ΠΕΛΛΟΠΟΝΗΣΟΥ</v>
      </c>
      <c r="I7762" s="8">
        <f>INDEX(Δεδομένα!E$1:E$13,MATCH('2020'!H7762,Δεδομένα!D$1:D$13,0))</f>
        <v>8</v>
      </c>
      <c r="J7762" s="1">
        <v>44144</v>
      </c>
      <c r="K7762" s="6" t="s">
        <v>715</v>
      </c>
      <c r="L7762" s="36" t="str">
        <f t="shared" si="484"/>
        <v>09/11/2020 14:35</v>
      </c>
      <c r="M7762" s="1">
        <v>44144</v>
      </c>
      <c r="N7762" s="6" t="s">
        <v>43</v>
      </c>
      <c r="O7762" s="36" t="str">
        <f t="shared" si="485"/>
        <v>09/11/2020 17:35</v>
      </c>
      <c r="P7762" s="46">
        <f t="shared" si="486"/>
        <v>0.125</v>
      </c>
      <c r="Q7762" s="48">
        <v>0</v>
      </c>
      <c r="R7762" s="47">
        <f t="shared" si="487"/>
        <v>180</v>
      </c>
      <c r="S7762" s="6" t="s">
        <v>44</v>
      </c>
      <c r="T7762" s="6" t="s">
        <v>999</v>
      </c>
      <c r="U7762" s="6" t="s">
        <v>7713</v>
      </c>
      <c r="V7762" s="6" t="s">
        <v>7725</v>
      </c>
      <c r="W7762" s="7">
        <v>0</v>
      </c>
      <c r="X7762" s="7">
        <v>0</v>
      </c>
      <c r="Y7762" s="7">
        <v>0</v>
      </c>
      <c r="Z7762" s="7">
        <v>0</v>
      </c>
      <c r="AA7762" s="7">
        <v>0</v>
      </c>
      <c r="AB7762" s="7">
        <v>1</v>
      </c>
      <c r="AC7762" s="7">
        <v>0</v>
      </c>
      <c r="AD7762" s="7">
        <v>0</v>
      </c>
      <c r="AE7762">
        <v>2</v>
      </c>
      <c r="AF7762">
        <v>0</v>
      </c>
      <c r="AG7762">
        <v>0</v>
      </c>
      <c r="AH7762">
        <v>0</v>
      </c>
      <c r="AI7762">
        <v>0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0</v>
      </c>
    </row>
    <row r="7763" spans="1:44" x14ac:dyDescent="0.25">
      <c r="A7763">
        <v>1607966</v>
      </c>
      <c r="B7763">
        <v>803449</v>
      </c>
      <c r="C7763">
        <v>22.630308487011099</v>
      </c>
      <c r="D7763">
        <v>40.324914957996299</v>
      </c>
      <c r="E7763" s="68" t="s">
        <v>978</v>
      </c>
      <c r="F7763" s="8">
        <f>INDEX(Δεδομένα!$P:$P,MATCH('2020'!E7763,Δεδομένα!$O:$O,0))</f>
        <v>67</v>
      </c>
      <c r="G7763" s="6" t="s">
        <v>917</v>
      </c>
      <c r="H7763" s="2" t="str">
        <f>INDEX(Δεδομένα!B$1:B$51,MATCH('2020'!G7763,Δεδομένα!A$1:A$51,0))</f>
        <v>ΚΕΝΤΡΙΚΗΣ ΜΑΚΕΔΟΝΙΑΣ</v>
      </c>
      <c r="I7763" s="8">
        <f>INDEX(Δεδομένα!E$1:E$13,MATCH('2020'!H7763,Δεδομένα!D$1:D$13,0))</f>
        <v>3</v>
      </c>
      <c r="J7763" s="1">
        <v>44144</v>
      </c>
      <c r="K7763" s="6" t="s">
        <v>577</v>
      </c>
      <c r="L7763" s="36" t="str">
        <f t="shared" si="484"/>
        <v>09/11/2020 12:45</v>
      </c>
      <c r="M7763" s="1">
        <v>44144</v>
      </c>
      <c r="N7763" s="6" t="s">
        <v>59</v>
      </c>
      <c r="O7763" s="36" t="str">
        <f t="shared" si="485"/>
        <v>09/11/2020 15:00</v>
      </c>
      <c r="P7763" s="46">
        <f t="shared" si="486"/>
        <v>9.375E-2</v>
      </c>
      <c r="Q7763" s="48">
        <v>0</v>
      </c>
      <c r="R7763" s="47">
        <f t="shared" si="487"/>
        <v>135</v>
      </c>
      <c r="S7763" s="6" t="s">
        <v>44</v>
      </c>
      <c r="T7763" s="6" t="s">
        <v>980</v>
      </c>
      <c r="U7763" s="6" t="s">
        <v>4350</v>
      </c>
      <c r="V7763" s="6" t="s">
        <v>7712</v>
      </c>
      <c r="W7763" s="7">
        <v>0</v>
      </c>
      <c r="X7763" s="7">
        <v>0</v>
      </c>
      <c r="Y7763" s="7">
        <v>0</v>
      </c>
      <c r="Z7763" s="7">
        <v>0</v>
      </c>
      <c r="AA7763" s="7">
        <v>70</v>
      </c>
      <c r="AB7763" s="7">
        <v>0</v>
      </c>
      <c r="AC7763" s="7">
        <v>0</v>
      </c>
      <c r="AD7763" s="7">
        <v>0</v>
      </c>
      <c r="AE7763">
        <v>10</v>
      </c>
      <c r="AF7763">
        <v>0</v>
      </c>
      <c r="AG7763">
        <v>0</v>
      </c>
      <c r="AH7763">
        <v>0</v>
      </c>
      <c r="AI7763">
        <v>0</v>
      </c>
      <c r="AJ7763">
        <v>5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  <c r="AQ7763">
        <v>0</v>
      </c>
      <c r="AR7763">
        <v>0</v>
      </c>
    </row>
    <row r="7764" spans="1:44" x14ac:dyDescent="0.25">
      <c r="A7764">
        <v>1611676</v>
      </c>
      <c r="B7764">
        <v>803415</v>
      </c>
      <c r="C7764">
        <v>25.142841108553299</v>
      </c>
      <c r="D7764">
        <v>41.067917348401302</v>
      </c>
      <c r="E7764" s="68" t="s">
        <v>907</v>
      </c>
      <c r="F7764" s="8">
        <f>INDEX(Δεδομένα!$P:$P,MATCH('2020'!E7764,Δεδομένα!$O:$O,0))</f>
        <v>21</v>
      </c>
      <c r="G7764" s="6" t="s">
        <v>64</v>
      </c>
      <c r="H7764" s="2" t="str">
        <f>INDEX(Δεδομένα!B$1:B$51,MATCH('2020'!G7764,Δεδομένα!A$1:A$51,0))</f>
        <v>ΑΝΑΤΟΛΙΚΗΣ ΜΑΚΕΔΟΝΙΑΣ ΚΑΙ ΘΡΑΚΗΣ</v>
      </c>
      <c r="I7764" s="8">
        <f>INDEX(Δεδομένα!E$1:E$13,MATCH('2020'!H7764,Δεδομένα!D$1:D$13,0))</f>
        <v>2</v>
      </c>
      <c r="J7764" s="1">
        <v>44144</v>
      </c>
      <c r="K7764" s="6" t="s">
        <v>3994</v>
      </c>
      <c r="L7764" s="36" t="str">
        <f t="shared" si="484"/>
        <v>09/11/2020 11:24</v>
      </c>
      <c r="M7764" s="1">
        <v>44144</v>
      </c>
      <c r="N7764" s="6" t="s">
        <v>611</v>
      </c>
      <c r="O7764" s="36" t="str">
        <f t="shared" si="485"/>
        <v>09/11/2020 12:15</v>
      </c>
      <c r="P7764" s="46">
        <f t="shared" si="486"/>
        <v>3.5416666665696539E-2</v>
      </c>
      <c r="Q7764" s="48">
        <v>0</v>
      </c>
      <c r="R7764" s="47">
        <f t="shared" si="487"/>
        <v>50.999999998603016</v>
      </c>
      <c r="S7764" s="6" t="s">
        <v>44</v>
      </c>
      <c r="T7764" s="6" t="s">
        <v>909</v>
      </c>
      <c r="U7764" s="6" t="s">
        <v>44</v>
      </c>
      <c r="V7764" s="6" t="s">
        <v>913</v>
      </c>
      <c r="W7764" s="7">
        <v>0</v>
      </c>
      <c r="X7764" s="7">
        <v>0</v>
      </c>
      <c r="Y7764" s="7">
        <v>0</v>
      </c>
      <c r="Z7764" s="7">
        <v>0</v>
      </c>
      <c r="AA7764" s="7">
        <v>1</v>
      </c>
      <c r="AB7764" s="7">
        <v>0</v>
      </c>
      <c r="AC7764" s="7">
        <v>0</v>
      </c>
      <c r="AD7764" s="7">
        <v>0</v>
      </c>
      <c r="AE7764">
        <v>2</v>
      </c>
      <c r="AF7764">
        <v>0</v>
      </c>
      <c r="AG7764">
        <v>0</v>
      </c>
      <c r="AH7764">
        <v>0</v>
      </c>
      <c r="AI7764">
        <v>0</v>
      </c>
      <c r="AJ7764">
        <v>1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  <c r="AQ7764">
        <v>0</v>
      </c>
      <c r="AR7764">
        <v>0</v>
      </c>
    </row>
    <row r="7765" spans="1:44" x14ac:dyDescent="0.25">
      <c r="A7765">
        <v>1617714</v>
      </c>
      <c r="B7765">
        <v>803403</v>
      </c>
      <c r="C7765">
        <v>23.688600446310002</v>
      </c>
      <c r="D7765">
        <v>35.2790788283952</v>
      </c>
      <c r="E7765" s="68" t="s">
        <v>784</v>
      </c>
      <c r="F7765" s="8">
        <f>INDEX(Δεδομένα!$P:$P,MATCH('2020'!E7765,Δεδομένα!$O:$O,0))</f>
        <v>218</v>
      </c>
      <c r="G7765" s="6" t="s">
        <v>775</v>
      </c>
      <c r="H7765" s="2" t="str">
        <f>INDEX(Δεδομένα!B$1:B$51,MATCH('2020'!G7765,Δεδομένα!A$1:A$51,0))</f>
        <v>ΚΡΗΤΗΣ</v>
      </c>
      <c r="I7765" s="8">
        <f>INDEX(Δεδομένα!E$1:E$13,MATCH('2020'!H7765,Δεδομένα!D$1:D$13,0))</f>
        <v>12</v>
      </c>
      <c r="J7765" s="1">
        <v>44144</v>
      </c>
      <c r="K7765" s="6" t="s">
        <v>3709</v>
      </c>
      <c r="L7765" s="36" t="str">
        <f t="shared" si="484"/>
        <v>09/11/2020 10:21</v>
      </c>
      <c r="M7765" s="1">
        <v>44144</v>
      </c>
      <c r="N7765" s="6" t="s">
        <v>645</v>
      </c>
      <c r="O7765" s="36" t="str">
        <f t="shared" si="485"/>
        <v>09/11/2020 11:30</v>
      </c>
      <c r="P7765" s="46">
        <f t="shared" si="486"/>
        <v>4.7916666662786156E-2</v>
      </c>
      <c r="Q7765" s="48">
        <v>0</v>
      </c>
      <c r="R7765" s="47">
        <f t="shared" si="487"/>
        <v>68.999999994412065</v>
      </c>
      <c r="S7765" s="6" t="s">
        <v>44</v>
      </c>
      <c r="T7765" s="6" t="s">
        <v>785</v>
      </c>
      <c r="U7765" s="6" t="s">
        <v>44</v>
      </c>
      <c r="V7765" s="6" t="s">
        <v>7706</v>
      </c>
      <c r="W7765" s="7">
        <v>0</v>
      </c>
      <c r="X7765" s="7">
        <v>0</v>
      </c>
      <c r="Y7765" s="7">
        <v>0</v>
      </c>
      <c r="Z7765" s="7">
        <v>0</v>
      </c>
      <c r="AA7765" s="7">
        <v>0</v>
      </c>
      <c r="AB7765" s="7">
        <v>0.05</v>
      </c>
      <c r="AC7765" s="7">
        <v>0</v>
      </c>
      <c r="AD7765" s="7">
        <v>0</v>
      </c>
      <c r="AE7765">
        <v>2</v>
      </c>
      <c r="AF7765">
        <v>0</v>
      </c>
      <c r="AG7765">
        <v>0</v>
      </c>
      <c r="AH7765">
        <v>0</v>
      </c>
      <c r="AI7765">
        <v>0</v>
      </c>
      <c r="AJ7765">
        <v>1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  <c r="AQ7765">
        <v>0</v>
      </c>
      <c r="AR7765">
        <v>0</v>
      </c>
    </row>
    <row r="7766" spans="1:44" x14ac:dyDescent="0.25">
      <c r="A7766">
        <v>1609565</v>
      </c>
      <c r="B7766">
        <v>803713</v>
      </c>
      <c r="C7766">
        <v>21.531041636631901</v>
      </c>
      <c r="D7766">
        <v>38.413483819645897</v>
      </c>
      <c r="E7766" s="68" t="s">
        <v>334</v>
      </c>
      <c r="F7766" s="8">
        <f>INDEX(Δεδομένα!$P:$P,MATCH('2020'!E7766,Δεδομένα!$O:$O,0))</f>
        <v>127</v>
      </c>
      <c r="G7766" s="6" t="s">
        <v>335</v>
      </c>
      <c r="H7766" s="2" t="str">
        <f>INDEX(Δεδομένα!B$1:B$51,MATCH('2020'!G7766,Δεδομένα!A$1:A$51,0))</f>
        <v>ΔΥΤΙΚΗΣ ΕΛΛΑΔΟΣ</v>
      </c>
      <c r="I7766" s="8">
        <f>INDEX(Δεδομένα!E$1:E$13,MATCH('2020'!H7766,Δεδομένα!D$1:D$13,0))</f>
        <v>7</v>
      </c>
      <c r="J7766" s="1">
        <v>44145</v>
      </c>
      <c r="K7766" s="6" t="s">
        <v>2185</v>
      </c>
      <c r="L7766" s="36" t="str">
        <f t="shared" si="484"/>
        <v>10/11/2020 12:36</v>
      </c>
      <c r="M7766" s="1">
        <v>44145</v>
      </c>
      <c r="N7766" s="6" t="s">
        <v>207</v>
      </c>
      <c r="O7766" s="36" t="str">
        <f t="shared" si="485"/>
        <v>10/11/2020 18:00</v>
      </c>
      <c r="P7766" s="46">
        <f t="shared" si="486"/>
        <v>0.22499999999854481</v>
      </c>
      <c r="Q7766" s="48">
        <v>0</v>
      </c>
      <c r="R7766" s="47">
        <f t="shared" si="487"/>
        <v>323.99999999790452</v>
      </c>
      <c r="S7766" s="6" t="s">
        <v>44</v>
      </c>
      <c r="T7766" s="6" t="s">
        <v>343</v>
      </c>
      <c r="U7766" s="6" t="s">
        <v>44</v>
      </c>
      <c r="V7766" s="6" t="s">
        <v>7549</v>
      </c>
      <c r="W7766" s="7">
        <v>5</v>
      </c>
      <c r="X7766" s="7">
        <v>0</v>
      </c>
      <c r="Y7766" s="7">
        <v>0</v>
      </c>
      <c r="Z7766" s="7">
        <v>0</v>
      </c>
      <c r="AA7766" s="7">
        <v>0</v>
      </c>
      <c r="AB7766" s="7">
        <v>0</v>
      </c>
      <c r="AC7766" s="7">
        <v>0</v>
      </c>
      <c r="AD7766" s="7">
        <v>0</v>
      </c>
      <c r="AE7766">
        <v>8</v>
      </c>
      <c r="AF7766">
        <v>0</v>
      </c>
      <c r="AG7766">
        <v>0</v>
      </c>
      <c r="AH7766">
        <v>0</v>
      </c>
      <c r="AI7766">
        <v>0</v>
      </c>
      <c r="AJ7766">
        <v>4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  <c r="AQ7766">
        <v>0</v>
      </c>
      <c r="AR7766">
        <v>0</v>
      </c>
    </row>
    <row r="7767" spans="1:44" x14ac:dyDescent="0.25">
      <c r="A7767">
        <v>1605635</v>
      </c>
      <c r="B7767">
        <v>803690</v>
      </c>
      <c r="C7767">
        <v>22.407771997104501</v>
      </c>
      <c r="D7767">
        <v>37.438279747923303</v>
      </c>
      <c r="E7767" s="68" t="s">
        <v>1893</v>
      </c>
      <c r="F7767" s="8">
        <f>INDEX(Δεδομένα!$P:$P,MATCH('2020'!E7767,Δεδομένα!$O:$O,0))</f>
        <v>137</v>
      </c>
      <c r="G7767" s="6" t="s">
        <v>932</v>
      </c>
      <c r="H7767" s="2" t="str">
        <f>INDEX(Δεδομένα!B$1:B$51,MATCH('2020'!G7767,Δεδομένα!A$1:A$51,0))</f>
        <v>ΠΕΛΛΟΠΟΝΗΣΟΥ</v>
      </c>
      <c r="I7767" s="8">
        <f>INDEX(Δεδομένα!E$1:E$13,MATCH('2020'!H7767,Δεδομένα!D$1:D$13,0))</f>
        <v>8</v>
      </c>
      <c r="J7767" s="1">
        <v>44145</v>
      </c>
      <c r="K7767" s="6" t="s">
        <v>875</v>
      </c>
      <c r="L7767" s="36" t="str">
        <f t="shared" si="484"/>
        <v>10/11/2020 11:29</v>
      </c>
      <c r="M7767" s="1">
        <v>44145</v>
      </c>
      <c r="N7767" s="6" t="s">
        <v>349</v>
      </c>
      <c r="O7767" s="36" t="str">
        <f t="shared" si="485"/>
        <v>10/11/2020 12:35</v>
      </c>
      <c r="P7767" s="46">
        <f t="shared" si="486"/>
        <v>4.5833333329937886E-2</v>
      </c>
      <c r="Q7767" s="48">
        <v>0</v>
      </c>
      <c r="R7767" s="47">
        <f t="shared" si="487"/>
        <v>65.999999995110556</v>
      </c>
      <c r="S7767" s="6" t="s">
        <v>44</v>
      </c>
      <c r="T7767" s="6" t="s">
        <v>1894</v>
      </c>
      <c r="U7767" s="6" t="s">
        <v>44</v>
      </c>
      <c r="V7767" s="6" t="s">
        <v>7732</v>
      </c>
      <c r="W7767" s="7">
        <v>0</v>
      </c>
      <c r="X7767" s="7">
        <v>0</v>
      </c>
      <c r="Y7767" s="7">
        <v>0</v>
      </c>
      <c r="Z7767" s="7">
        <v>0</v>
      </c>
      <c r="AA7767" s="7">
        <v>0</v>
      </c>
      <c r="AB7767" s="7">
        <v>0.5</v>
      </c>
      <c r="AC7767" s="7">
        <v>0</v>
      </c>
      <c r="AD7767" s="7">
        <v>0</v>
      </c>
      <c r="AE7767">
        <v>5</v>
      </c>
      <c r="AF7767">
        <v>0</v>
      </c>
      <c r="AG7767">
        <v>0</v>
      </c>
      <c r="AH7767">
        <v>0</v>
      </c>
      <c r="AI7767">
        <v>0</v>
      </c>
      <c r="AJ7767">
        <v>2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  <c r="AQ7767">
        <v>0</v>
      </c>
      <c r="AR7767">
        <v>0</v>
      </c>
    </row>
    <row r="7768" spans="1:44" x14ac:dyDescent="0.25">
      <c r="A7768">
        <v>1605693</v>
      </c>
      <c r="B7768">
        <v>803759</v>
      </c>
      <c r="C7768">
        <v>22.290179404512902</v>
      </c>
      <c r="D7768">
        <v>37.410785376846498</v>
      </c>
      <c r="E7768" s="68" t="s">
        <v>1893</v>
      </c>
      <c r="F7768" s="8">
        <f>INDEX(Δεδομένα!$P:$P,MATCH('2020'!E7768,Δεδομένα!$O:$O,0))</f>
        <v>137</v>
      </c>
      <c r="G7768" s="6" t="s">
        <v>932</v>
      </c>
      <c r="H7768" s="2" t="str">
        <f>INDEX(Δεδομένα!B$1:B$51,MATCH('2020'!G7768,Δεδομένα!A$1:A$51,0))</f>
        <v>ΠΕΛΛΟΠΟΝΗΣΟΥ</v>
      </c>
      <c r="I7768" s="8">
        <f>INDEX(Δεδομένα!E$1:E$13,MATCH('2020'!H7768,Δεδομένα!D$1:D$13,0))</f>
        <v>8</v>
      </c>
      <c r="J7768" s="1">
        <v>44145</v>
      </c>
      <c r="K7768" s="6" t="s">
        <v>1917</v>
      </c>
      <c r="L7768" s="36" t="str">
        <f t="shared" si="484"/>
        <v>10/11/2020 14:19</v>
      </c>
      <c r="M7768" s="1">
        <v>44145</v>
      </c>
      <c r="N7768" s="6" t="s">
        <v>280</v>
      </c>
      <c r="O7768" s="36" t="str">
        <f t="shared" si="485"/>
        <v>10/11/2020 15:25</v>
      </c>
      <c r="P7768" s="46">
        <f t="shared" si="486"/>
        <v>4.5833333329937886E-2</v>
      </c>
      <c r="Q7768" s="48">
        <v>0</v>
      </c>
      <c r="R7768" s="47">
        <f t="shared" si="487"/>
        <v>65.999999995110556</v>
      </c>
      <c r="S7768" s="6" t="s">
        <v>44</v>
      </c>
      <c r="T7768" s="6" t="s">
        <v>1894</v>
      </c>
      <c r="U7768" s="6" t="s">
        <v>44</v>
      </c>
      <c r="V7768" s="6" t="s">
        <v>7736</v>
      </c>
      <c r="W7768" s="7">
        <v>0</v>
      </c>
      <c r="X7768" s="7">
        <v>0</v>
      </c>
      <c r="Y7768" s="7">
        <v>0</v>
      </c>
      <c r="Z7768" s="7">
        <v>0</v>
      </c>
      <c r="AA7768" s="7">
        <v>0</v>
      </c>
      <c r="AB7768" s="7">
        <v>0.1</v>
      </c>
      <c r="AC7768" s="7">
        <v>0</v>
      </c>
      <c r="AD7768" s="7">
        <v>0</v>
      </c>
      <c r="AE7768">
        <v>5</v>
      </c>
      <c r="AF7768">
        <v>0</v>
      </c>
      <c r="AG7768">
        <v>0</v>
      </c>
      <c r="AH7768">
        <v>0</v>
      </c>
      <c r="AI7768">
        <v>0</v>
      </c>
      <c r="AJ7768">
        <v>2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  <c r="AQ7768">
        <v>0</v>
      </c>
      <c r="AR7768">
        <v>0</v>
      </c>
    </row>
    <row r="7769" spans="1:44" x14ac:dyDescent="0.25">
      <c r="A7769">
        <v>1605637</v>
      </c>
      <c r="B7769">
        <v>803828</v>
      </c>
      <c r="C7769">
        <v>22.461448669433601</v>
      </c>
      <c r="D7769">
        <v>37.421939849853501</v>
      </c>
      <c r="E7769" s="68" t="s">
        <v>1893</v>
      </c>
      <c r="F7769" s="8">
        <f>INDEX(Δεδομένα!$P:$P,MATCH('2020'!E7769,Δεδομένα!$O:$O,0))</f>
        <v>137</v>
      </c>
      <c r="G7769" s="6" t="s">
        <v>932</v>
      </c>
      <c r="H7769" s="2" t="str">
        <f>INDEX(Δεδομένα!B$1:B$51,MATCH('2020'!G7769,Δεδομένα!A$1:A$51,0))</f>
        <v>ΠΕΛΛΟΠΟΝΗΣΟΥ</v>
      </c>
      <c r="I7769" s="8">
        <f>INDEX(Δεδομένα!E$1:E$13,MATCH('2020'!H7769,Δεδομένα!D$1:D$13,0))</f>
        <v>8</v>
      </c>
      <c r="J7769" s="1">
        <v>44145</v>
      </c>
      <c r="K7769" s="6" t="s">
        <v>468</v>
      </c>
      <c r="L7769" s="36" t="str">
        <f t="shared" si="484"/>
        <v>10/11/2020 17:19</v>
      </c>
      <c r="M7769" s="1">
        <v>44145</v>
      </c>
      <c r="N7769" s="6" t="s">
        <v>209</v>
      </c>
      <c r="O7769" s="36" t="str">
        <f t="shared" si="485"/>
        <v>10/11/2020 18:30</v>
      </c>
      <c r="P7769" s="46">
        <f t="shared" si="486"/>
        <v>4.9305555556202307E-2</v>
      </c>
      <c r="Q7769" s="48">
        <v>0</v>
      </c>
      <c r="R7769" s="47">
        <f t="shared" si="487"/>
        <v>71.000000000931323</v>
      </c>
      <c r="S7769" s="6" t="s">
        <v>44</v>
      </c>
      <c r="T7769" s="6" t="s">
        <v>1894</v>
      </c>
      <c r="U7769" s="6" t="s">
        <v>44</v>
      </c>
      <c r="V7769" s="6" t="s">
        <v>7744</v>
      </c>
      <c r="W7769" s="7">
        <v>0</v>
      </c>
      <c r="X7769" s="7">
        <v>0</v>
      </c>
      <c r="Y7769" s="7">
        <v>0</v>
      </c>
      <c r="Z7769" s="7">
        <v>0</v>
      </c>
      <c r="AA7769" s="7">
        <v>0</v>
      </c>
      <c r="AB7769" s="7">
        <v>0.1</v>
      </c>
      <c r="AC7769" s="7">
        <v>0</v>
      </c>
      <c r="AD7769" s="7">
        <v>0</v>
      </c>
      <c r="AE7769">
        <v>3</v>
      </c>
      <c r="AF7769">
        <v>0</v>
      </c>
      <c r="AG7769">
        <v>0</v>
      </c>
      <c r="AH7769">
        <v>0</v>
      </c>
      <c r="AI7769">
        <v>0</v>
      </c>
      <c r="AJ7769">
        <v>1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  <c r="AQ7769">
        <v>0</v>
      </c>
      <c r="AR7769">
        <v>0</v>
      </c>
    </row>
    <row r="7770" spans="1:44" x14ac:dyDescent="0.25">
      <c r="A7770">
        <v>1619418</v>
      </c>
      <c r="B7770">
        <v>803696</v>
      </c>
      <c r="C7770">
        <v>21.3158290115264</v>
      </c>
      <c r="D7770">
        <v>39.211293632428401</v>
      </c>
      <c r="E7770" s="68" t="s">
        <v>4321</v>
      </c>
      <c r="F7770" s="8">
        <f>INDEX(Δεδομένα!$P:$P,MATCH('2020'!E7770,Δεδομένα!$O:$O,0))</f>
        <v>95</v>
      </c>
      <c r="G7770" s="6" t="s">
        <v>268</v>
      </c>
      <c r="H7770" s="2" t="str">
        <f>INDEX(Δεδομένα!B$1:B$51,MATCH('2020'!G7770,Δεδομένα!A$1:A$51,0))</f>
        <v>ΗΠΕΙΡΟΥ</v>
      </c>
      <c r="I7770" s="8">
        <f>INDEX(Δεδομένα!E$1:E$13,MATCH('2020'!H7770,Δεδομένα!D$1:D$13,0))</f>
        <v>5</v>
      </c>
      <c r="J7770" s="1">
        <v>44145</v>
      </c>
      <c r="K7770" s="6" t="s">
        <v>3072</v>
      </c>
      <c r="L7770" s="36" t="str">
        <f t="shared" si="484"/>
        <v>10/11/2020 11:52</v>
      </c>
      <c r="M7770" s="1">
        <v>44145</v>
      </c>
      <c r="N7770" s="6" t="s">
        <v>595</v>
      </c>
      <c r="O7770" s="36" t="str">
        <f t="shared" si="485"/>
        <v>10/11/2020 14:20</v>
      </c>
      <c r="P7770" s="46">
        <f t="shared" si="486"/>
        <v>0.10277777777810115</v>
      </c>
      <c r="Q7770" s="48">
        <v>0</v>
      </c>
      <c r="R7770" s="47">
        <f t="shared" si="487"/>
        <v>148.00000000046566</v>
      </c>
      <c r="S7770" s="6" t="s">
        <v>44</v>
      </c>
      <c r="T7770" s="6" t="s">
        <v>4322</v>
      </c>
      <c r="U7770" s="6" t="s">
        <v>44</v>
      </c>
      <c r="V7770" s="6" t="s">
        <v>7733</v>
      </c>
      <c r="W7770" s="7">
        <v>0</v>
      </c>
      <c r="X7770" s="7">
        <v>0.15</v>
      </c>
      <c r="Y7770" s="7">
        <v>0</v>
      </c>
      <c r="Z7770" s="7">
        <v>0</v>
      </c>
      <c r="AA7770" s="7">
        <v>0</v>
      </c>
      <c r="AB7770" s="7">
        <v>0</v>
      </c>
      <c r="AC7770" s="7">
        <v>0</v>
      </c>
      <c r="AD7770" s="7">
        <v>0</v>
      </c>
      <c r="AE7770">
        <v>2</v>
      </c>
      <c r="AF7770">
        <v>0</v>
      </c>
      <c r="AG7770">
        <v>0</v>
      </c>
      <c r="AH7770">
        <v>0</v>
      </c>
      <c r="AI7770">
        <v>0</v>
      </c>
      <c r="AJ7770">
        <v>1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  <c r="AQ7770">
        <v>0</v>
      </c>
      <c r="AR7770">
        <v>0</v>
      </c>
    </row>
    <row r="7771" spans="1:44" x14ac:dyDescent="0.25">
      <c r="A7771">
        <v>1617805</v>
      </c>
      <c r="B7771">
        <v>803933</v>
      </c>
      <c r="C7771">
        <v>20.9337373800706</v>
      </c>
      <c r="D7771">
        <v>39.1262422157738</v>
      </c>
      <c r="E7771" s="68" t="s">
        <v>267</v>
      </c>
      <c r="F7771" s="8">
        <f>INDEX(Δεδομένα!$P:$P,MATCH('2020'!E7771,Δεδομένα!$O:$O,0))</f>
        <v>94</v>
      </c>
      <c r="G7771" s="6" t="s">
        <v>268</v>
      </c>
      <c r="H7771" s="2" t="str">
        <f>INDEX(Δεδομένα!B$1:B$51,MATCH('2020'!G7771,Δεδομένα!A$1:A$51,0))</f>
        <v>ΗΠΕΙΡΟΥ</v>
      </c>
      <c r="I7771" s="8">
        <f>INDEX(Δεδομένα!E$1:E$13,MATCH('2020'!H7771,Δεδομένα!D$1:D$13,0))</f>
        <v>5</v>
      </c>
      <c r="J7771" s="1">
        <v>44145</v>
      </c>
      <c r="K7771" s="6" t="s">
        <v>1439</v>
      </c>
      <c r="L7771" s="36" t="str">
        <f t="shared" si="484"/>
        <v>10/11/2020 22:10</v>
      </c>
      <c r="M7771" s="1">
        <v>44145</v>
      </c>
      <c r="N7771" s="6" t="s">
        <v>634</v>
      </c>
      <c r="O7771" s="36" t="str">
        <f t="shared" si="485"/>
        <v>10/11/2020 23:00</v>
      </c>
      <c r="P7771" s="46">
        <f t="shared" si="486"/>
        <v>3.4722222226264421E-2</v>
      </c>
      <c r="Q7771" s="48">
        <v>0</v>
      </c>
      <c r="R7771" s="47">
        <f t="shared" si="487"/>
        <v>50.000000005820766</v>
      </c>
      <c r="S7771" s="6" t="s">
        <v>44</v>
      </c>
      <c r="T7771" s="6" t="s">
        <v>270</v>
      </c>
      <c r="U7771" s="6" t="s">
        <v>44</v>
      </c>
      <c r="V7771" s="6" t="s">
        <v>1959</v>
      </c>
      <c r="W7771" s="7">
        <v>0</v>
      </c>
      <c r="X7771" s="7">
        <v>0</v>
      </c>
      <c r="Y7771" s="7">
        <v>0</v>
      </c>
      <c r="Z7771" s="7">
        <v>0</v>
      </c>
      <c r="AA7771" s="7">
        <v>0.8</v>
      </c>
      <c r="AB7771" s="7">
        <v>0.2</v>
      </c>
      <c r="AC7771" s="7">
        <v>0</v>
      </c>
      <c r="AD7771" s="7">
        <v>0</v>
      </c>
      <c r="AE7771">
        <v>5</v>
      </c>
      <c r="AF7771">
        <v>0</v>
      </c>
      <c r="AG7771">
        <v>0</v>
      </c>
      <c r="AH7771">
        <v>0</v>
      </c>
      <c r="AI7771">
        <v>0</v>
      </c>
      <c r="AJ7771">
        <v>2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  <c r="AQ7771">
        <v>0</v>
      </c>
      <c r="AR7771">
        <v>0</v>
      </c>
    </row>
    <row r="7772" spans="1:44" x14ac:dyDescent="0.25">
      <c r="A7772">
        <v>1615297</v>
      </c>
      <c r="B7772">
        <v>803620</v>
      </c>
      <c r="C7772">
        <v>22.319623197551898</v>
      </c>
      <c r="D7772">
        <v>38.1583799715007</v>
      </c>
      <c r="E7772" s="68" t="s">
        <v>331</v>
      </c>
      <c r="F7772" s="8">
        <f>INDEX(Δεδομένα!$P:$P,MATCH('2020'!E7772,Δεδομένα!$O:$O,0))</f>
        <v>125</v>
      </c>
      <c r="G7772" s="6" t="s">
        <v>303</v>
      </c>
      <c r="H7772" s="2" t="str">
        <f>INDEX(Δεδομένα!B$1:B$51,MATCH('2020'!G7772,Δεδομένα!A$1:A$51,0))</f>
        <v>ΔΥΤΙΚΗΣ ΕΛΛΑΔΟΣ</v>
      </c>
      <c r="I7772" s="8">
        <f>INDEX(Δεδομένα!E$1:E$13,MATCH('2020'!H7772,Δεδομένα!D$1:D$13,0))</f>
        <v>7</v>
      </c>
      <c r="J7772" s="1">
        <v>44145</v>
      </c>
      <c r="K7772" s="6" t="s">
        <v>4205</v>
      </c>
      <c r="L7772" s="36" t="str">
        <f t="shared" si="484"/>
        <v>10/11/2020 01:30</v>
      </c>
      <c r="M7772" s="1">
        <v>44145</v>
      </c>
      <c r="N7772" s="6" t="s">
        <v>2082</v>
      </c>
      <c r="O7772" s="36" t="str">
        <f t="shared" si="485"/>
        <v>10/11/2020 02:50</v>
      </c>
      <c r="P7772" s="46">
        <f t="shared" si="486"/>
        <v>5.5555555554747116E-2</v>
      </c>
      <c r="Q7772" s="48">
        <v>0</v>
      </c>
      <c r="R7772" s="47">
        <f t="shared" si="487"/>
        <v>79.999999998835847</v>
      </c>
      <c r="S7772" s="6" t="s">
        <v>44</v>
      </c>
      <c r="T7772" s="6" t="s">
        <v>316</v>
      </c>
      <c r="U7772" s="6" t="s">
        <v>44</v>
      </c>
      <c r="V7772" s="6" t="s">
        <v>568</v>
      </c>
      <c r="W7772" s="7">
        <v>0</v>
      </c>
      <c r="X7772" s="7">
        <v>0</v>
      </c>
      <c r="Y7772" s="7">
        <v>0.1</v>
      </c>
      <c r="Z7772" s="7">
        <v>0</v>
      </c>
      <c r="AA7772" s="7">
        <v>0</v>
      </c>
      <c r="AB7772" s="7">
        <v>0</v>
      </c>
      <c r="AC7772" s="7">
        <v>0</v>
      </c>
      <c r="AD7772" s="7">
        <v>0</v>
      </c>
      <c r="AE7772">
        <v>2</v>
      </c>
      <c r="AF7772">
        <v>0</v>
      </c>
      <c r="AG7772">
        <v>0</v>
      </c>
      <c r="AH7772">
        <v>0</v>
      </c>
      <c r="AI7772">
        <v>0</v>
      </c>
      <c r="AJ7772">
        <v>1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  <c r="AQ7772">
        <v>0</v>
      </c>
      <c r="AR7772">
        <v>0</v>
      </c>
    </row>
    <row r="7773" spans="1:44" x14ac:dyDescent="0.25">
      <c r="A7773">
        <v>1606232</v>
      </c>
      <c r="B7773">
        <v>803694</v>
      </c>
      <c r="C7773">
        <v>21.4241447092828</v>
      </c>
      <c r="D7773">
        <v>38.088245277959402</v>
      </c>
      <c r="E7773" s="68" t="s">
        <v>900</v>
      </c>
      <c r="F7773" s="8">
        <f>INDEX(Δεδομένα!$P:$P,MATCH('2020'!E7773,Δεδομένα!$O:$O,0))</f>
        <v>136</v>
      </c>
      <c r="G7773" s="6" t="s">
        <v>303</v>
      </c>
      <c r="H7773" s="2" t="str">
        <f>INDEX(Δεδομένα!B$1:B$51,MATCH('2020'!G7773,Δεδομένα!A$1:A$51,0))</f>
        <v>ΔΥΤΙΚΗΣ ΕΛΛΑΔΟΣ</v>
      </c>
      <c r="I7773" s="8">
        <f>INDEX(Δεδομένα!E$1:E$13,MATCH('2020'!H7773,Δεδομένα!D$1:D$13,0))</f>
        <v>7</v>
      </c>
      <c r="J7773" s="1">
        <v>44145</v>
      </c>
      <c r="K7773" s="6" t="s">
        <v>562</v>
      </c>
      <c r="L7773" s="36" t="str">
        <f t="shared" si="484"/>
        <v>10/11/2020 11:50</v>
      </c>
      <c r="M7773" s="1">
        <v>44145</v>
      </c>
      <c r="N7773" s="6" t="s">
        <v>581</v>
      </c>
      <c r="O7773" s="36" t="str">
        <f t="shared" si="485"/>
        <v>10/11/2020 15:40</v>
      </c>
      <c r="P7773" s="46">
        <f t="shared" si="486"/>
        <v>0.15972222222626442</v>
      </c>
      <c r="Q7773" s="48">
        <v>0</v>
      </c>
      <c r="R7773" s="47">
        <f t="shared" si="487"/>
        <v>230.00000000582077</v>
      </c>
      <c r="S7773" s="6" t="s">
        <v>44</v>
      </c>
      <c r="T7773" s="6" t="s">
        <v>993</v>
      </c>
      <c r="U7773" s="6" t="s">
        <v>6239</v>
      </c>
      <c r="V7773" s="6" t="s">
        <v>6271</v>
      </c>
      <c r="W7773" s="7">
        <v>0</v>
      </c>
      <c r="X7773" s="7">
        <v>0</v>
      </c>
      <c r="Y7773" s="7">
        <v>0</v>
      </c>
      <c r="Z7773" s="7">
        <v>0</v>
      </c>
      <c r="AA7773" s="7">
        <v>15</v>
      </c>
      <c r="AB7773" s="7">
        <v>0</v>
      </c>
      <c r="AC7773" s="7">
        <v>0</v>
      </c>
      <c r="AD7773" s="7">
        <v>0</v>
      </c>
      <c r="AE7773">
        <v>6</v>
      </c>
      <c r="AF7773">
        <v>0</v>
      </c>
      <c r="AG7773">
        <v>0</v>
      </c>
      <c r="AH7773">
        <v>0</v>
      </c>
      <c r="AI7773">
        <v>0</v>
      </c>
      <c r="AJ7773">
        <v>2</v>
      </c>
      <c r="AK7773">
        <v>1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</row>
    <row r="7774" spans="1:44" x14ac:dyDescent="0.25">
      <c r="A7774">
        <v>1606439</v>
      </c>
      <c r="B7774">
        <v>803767</v>
      </c>
      <c r="C7774">
        <v>21.661961159691501</v>
      </c>
      <c r="D7774">
        <v>38.158753850825903</v>
      </c>
      <c r="E7774" s="68" t="s">
        <v>986</v>
      </c>
      <c r="F7774" s="8">
        <f>INDEX(Δεδομένα!$P:$P,MATCH('2020'!E7774,Δεδομένα!$O:$O,0))</f>
        <v>121</v>
      </c>
      <c r="G7774" s="6" t="s">
        <v>303</v>
      </c>
      <c r="H7774" s="2" t="str">
        <f>INDEX(Δεδομένα!B$1:B$51,MATCH('2020'!G7774,Δεδομένα!A$1:A$51,0))</f>
        <v>ΔΥΤΙΚΗΣ ΕΛΛΑΔΟΣ</v>
      </c>
      <c r="I7774" s="8">
        <f>INDEX(Δεδομένα!E$1:E$13,MATCH('2020'!H7774,Δεδομένα!D$1:D$13,0))</f>
        <v>7</v>
      </c>
      <c r="J7774" s="1">
        <v>44145</v>
      </c>
      <c r="K7774" s="6" t="s">
        <v>1591</v>
      </c>
      <c r="L7774" s="36" t="str">
        <f t="shared" si="484"/>
        <v>10/11/2020 14:41</v>
      </c>
      <c r="M7774" s="1">
        <v>44145</v>
      </c>
      <c r="N7774" s="6" t="s">
        <v>281</v>
      </c>
      <c r="O7774" s="36" t="str">
        <f t="shared" si="485"/>
        <v>10/11/2020 16:00</v>
      </c>
      <c r="P7774" s="46">
        <f t="shared" si="486"/>
        <v>5.486111110803904E-2</v>
      </c>
      <c r="Q7774" s="48">
        <v>0</v>
      </c>
      <c r="R7774" s="47">
        <f t="shared" si="487"/>
        <v>78.999999995576218</v>
      </c>
      <c r="S7774" s="6" t="s">
        <v>44</v>
      </c>
      <c r="T7774" s="6" t="s">
        <v>311</v>
      </c>
      <c r="U7774" s="6" t="s">
        <v>44</v>
      </c>
      <c r="V7774" s="6" t="s">
        <v>7738</v>
      </c>
      <c r="W7774" s="7">
        <v>0</v>
      </c>
      <c r="X7774" s="7">
        <v>0</v>
      </c>
      <c r="Y7774" s="7">
        <v>0</v>
      </c>
      <c r="Z7774" s="7">
        <v>0</v>
      </c>
      <c r="AA7774" s="7">
        <v>0.2</v>
      </c>
      <c r="AB7774" s="7">
        <v>0</v>
      </c>
      <c r="AC7774" s="7">
        <v>0</v>
      </c>
      <c r="AD7774" s="7">
        <v>0</v>
      </c>
      <c r="AE7774">
        <v>3</v>
      </c>
      <c r="AF7774">
        <v>0</v>
      </c>
      <c r="AG7774">
        <v>0</v>
      </c>
      <c r="AH7774">
        <v>0</v>
      </c>
      <c r="AI7774">
        <v>0</v>
      </c>
      <c r="AJ7774">
        <v>1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</row>
    <row r="7775" spans="1:44" x14ac:dyDescent="0.25">
      <c r="A7775">
        <v>1606036</v>
      </c>
      <c r="B7775">
        <v>0</v>
      </c>
      <c r="C7775">
        <v>0</v>
      </c>
      <c r="D7775">
        <v>0</v>
      </c>
      <c r="E7775" s="68" t="s">
        <v>805</v>
      </c>
      <c r="F7775" s="8">
        <f>INDEX(Δεδομένα!$P:$P,MATCH('2020'!E7775,Δεδομένα!$O:$O,0))</f>
        <v>126</v>
      </c>
      <c r="G7775" s="6" t="s">
        <v>303</v>
      </c>
      <c r="H7775" s="2" t="str">
        <f>INDEX(Δεδομένα!B$1:B$51,MATCH('2020'!G7775,Δεδομένα!A$1:A$51,0))</f>
        <v>ΔΥΤΙΚΗΣ ΕΛΛΑΔΟΣ</v>
      </c>
      <c r="I7775" s="8">
        <f>INDEX(Δεδομένα!E$1:E$13,MATCH('2020'!H7775,Δεδομένα!D$1:D$13,0))</f>
        <v>7</v>
      </c>
      <c r="J7775" s="1">
        <v>44145</v>
      </c>
      <c r="K7775" s="6" t="s">
        <v>85</v>
      </c>
      <c r="L7775" s="36" t="str">
        <f t="shared" si="484"/>
        <v>10/11/2020 17:50</v>
      </c>
      <c r="M7775" s="1">
        <v>44145</v>
      </c>
      <c r="N7775" s="6" t="s">
        <v>614</v>
      </c>
      <c r="O7775" s="36" t="str">
        <f t="shared" si="485"/>
        <v>10/11/2020 21:30</v>
      </c>
      <c r="P7775" s="46">
        <f t="shared" si="486"/>
        <v>0.15277777778101154</v>
      </c>
      <c r="Q7775" s="48">
        <v>0</v>
      </c>
      <c r="R7775" s="47">
        <f t="shared" si="487"/>
        <v>220.00000000465661</v>
      </c>
      <c r="S7775" s="6" t="s">
        <v>44</v>
      </c>
      <c r="T7775" s="6" t="s">
        <v>808</v>
      </c>
      <c r="U7775" s="6" t="s">
        <v>44</v>
      </c>
      <c r="V7775" s="6" t="s">
        <v>8230</v>
      </c>
      <c r="W7775" s="7">
        <v>0</v>
      </c>
      <c r="X7775" s="7">
        <v>0</v>
      </c>
      <c r="Y7775" s="7">
        <v>0</v>
      </c>
      <c r="Z7775" s="7">
        <v>0</v>
      </c>
      <c r="AA7775" s="7">
        <v>6</v>
      </c>
      <c r="AB7775" s="7">
        <v>0</v>
      </c>
      <c r="AC7775" s="7">
        <v>0</v>
      </c>
      <c r="AD7775" s="7">
        <v>0</v>
      </c>
      <c r="AE7775">
        <v>10</v>
      </c>
      <c r="AF7775">
        <v>0</v>
      </c>
      <c r="AG7775">
        <v>0</v>
      </c>
      <c r="AH7775">
        <v>0</v>
      </c>
      <c r="AI7775">
        <v>0</v>
      </c>
      <c r="AJ7775">
        <v>5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</row>
    <row r="7776" spans="1:44" x14ac:dyDescent="0.25">
      <c r="A7776">
        <v>1605493</v>
      </c>
      <c r="B7776">
        <v>803771</v>
      </c>
      <c r="C7776">
        <v>26.5280859825811</v>
      </c>
      <c r="D7776">
        <v>41.4037428242519</v>
      </c>
      <c r="E7776" s="68" t="s">
        <v>856</v>
      </c>
      <c r="F7776" s="8">
        <f>INDEX(Δεδομένα!$P:$P,MATCH('2020'!E7776,Δεδομένα!$O:$O,0))</f>
        <v>37</v>
      </c>
      <c r="G7776" s="6" t="s">
        <v>148</v>
      </c>
      <c r="H7776" s="2" t="str">
        <f>INDEX(Δεδομένα!B$1:B$51,MATCH('2020'!G7776,Δεδομένα!A$1:A$51,0))</f>
        <v>ΑΝΑΤΟΛΙΚΗΣ ΜΑΚΕΔΟΝΙΑΣ ΚΑΙ ΘΡΑΚΗΣ</v>
      </c>
      <c r="I7776" s="8">
        <f>INDEX(Δεδομένα!E$1:E$13,MATCH('2020'!H7776,Δεδομένα!D$1:D$13,0))</f>
        <v>2</v>
      </c>
      <c r="J7776" s="1">
        <v>44145</v>
      </c>
      <c r="K7776" s="6" t="s">
        <v>384</v>
      </c>
      <c r="L7776" s="36" t="str">
        <f t="shared" si="484"/>
        <v>10/11/2020 14:45</v>
      </c>
      <c r="M7776" s="1">
        <v>44145</v>
      </c>
      <c r="N7776" s="6" t="s">
        <v>66</v>
      </c>
      <c r="O7776" s="36" t="str">
        <f t="shared" si="485"/>
        <v>10/11/2020 15:15</v>
      </c>
      <c r="P7776" s="46">
        <f t="shared" si="486"/>
        <v>2.0833333328482695E-2</v>
      </c>
      <c r="Q7776" s="48">
        <v>0</v>
      </c>
      <c r="R7776" s="47">
        <f t="shared" si="487"/>
        <v>29.999999993015081</v>
      </c>
      <c r="S7776" s="6" t="s">
        <v>44</v>
      </c>
      <c r="T7776" s="6" t="s">
        <v>859</v>
      </c>
      <c r="U7776" s="6" t="s">
        <v>44</v>
      </c>
      <c r="V7776" s="6" t="s">
        <v>2967</v>
      </c>
      <c r="W7776" s="7">
        <v>0</v>
      </c>
      <c r="X7776" s="7">
        <v>0</v>
      </c>
      <c r="Y7776" s="7">
        <v>0</v>
      </c>
      <c r="Z7776" s="7">
        <v>0.5</v>
      </c>
      <c r="AA7776" s="7">
        <v>0</v>
      </c>
      <c r="AB7776" s="7">
        <v>0</v>
      </c>
      <c r="AC7776" s="7">
        <v>0</v>
      </c>
      <c r="AD7776" s="7">
        <v>0</v>
      </c>
      <c r="AE7776">
        <v>2</v>
      </c>
      <c r="AF7776">
        <v>0</v>
      </c>
      <c r="AG7776">
        <v>0</v>
      </c>
      <c r="AH7776">
        <v>0</v>
      </c>
      <c r="AI7776">
        <v>0</v>
      </c>
      <c r="AJ7776">
        <v>1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</row>
    <row r="7777" spans="1:44" x14ac:dyDescent="0.25">
      <c r="A7777">
        <v>1605744</v>
      </c>
      <c r="B7777">
        <v>803830</v>
      </c>
      <c r="C7777">
        <v>25.6656595498829</v>
      </c>
      <c r="D7777">
        <v>40.932549447928501</v>
      </c>
      <c r="E7777" s="68" t="s">
        <v>147</v>
      </c>
      <c r="F7777" s="8">
        <f>INDEX(Δεδομένα!$P:$P,MATCH('2020'!E7777,Δεδομένα!$O:$O,0))</f>
        <v>33</v>
      </c>
      <c r="G7777" s="6" t="s">
        <v>148</v>
      </c>
      <c r="H7777" s="2" t="str">
        <f>INDEX(Δεδομένα!B$1:B$51,MATCH('2020'!G7777,Δεδομένα!A$1:A$51,0))</f>
        <v>ΑΝΑΤΟΛΙΚΗΣ ΜΑΚΕΔΟΝΙΑΣ ΚΑΙ ΘΡΑΚΗΣ</v>
      </c>
      <c r="I7777" s="8">
        <f>INDEX(Δεδομένα!E$1:E$13,MATCH('2020'!H7777,Δεδομένα!D$1:D$13,0))</f>
        <v>2</v>
      </c>
      <c r="J7777" s="1">
        <v>44145</v>
      </c>
      <c r="K7777" s="6" t="s">
        <v>231</v>
      </c>
      <c r="L7777" s="36" t="str">
        <f t="shared" si="484"/>
        <v>10/11/2020 17:20</v>
      </c>
      <c r="M7777" s="1">
        <v>44145</v>
      </c>
      <c r="N7777" s="6" t="s">
        <v>485</v>
      </c>
      <c r="O7777" s="36" t="str">
        <f t="shared" si="485"/>
        <v>10/11/2020 18:46</v>
      </c>
      <c r="P7777" s="46">
        <f t="shared" si="486"/>
        <v>5.9722222227719612E-2</v>
      </c>
      <c r="Q7777" s="48">
        <v>0</v>
      </c>
      <c r="R7777" s="47">
        <f t="shared" si="487"/>
        <v>86.000000007916242</v>
      </c>
      <c r="S7777" s="6" t="s">
        <v>44</v>
      </c>
      <c r="T7777" s="6" t="s">
        <v>150</v>
      </c>
      <c r="U7777" s="6" t="s">
        <v>44</v>
      </c>
      <c r="V7777" s="6" t="s">
        <v>7745</v>
      </c>
      <c r="W7777" s="7">
        <v>0</v>
      </c>
      <c r="X7777" s="7">
        <v>1</v>
      </c>
      <c r="Y7777" s="7">
        <v>0</v>
      </c>
      <c r="Z7777" s="7">
        <v>0</v>
      </c>
      <c r="AA7777" s="7">
        <v>0</v>
      </c>
      <c r="AB7777" s="7">
        <v>0</v>
      </c>
      <c r="AC7777" s="7">
        <v>0</v>
      </c>
      <c r="AD7777" s="7">
        <v>0</v>
      </c>
      <c r="AE7777">
        <v>3</v>
      </c>
      <c r="AF7777">
        <v>0</v>
      </c>
      <c r="AG7777">
        <v>0</v>
      </c>
      <c r="AH7777">
        <v>0</v>
      </c>
      <c r="AI7777">
        <v>0</v>
      </c>
      <c r="AJ7777">
        <v>1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</row>
    <row r="7778" spans="1:44" x14ac:dyDescent="0.25">
      <c r="A7778">
        <v>1605203</v>
      </c>
      <c r="B7778">
        <v>803636</v>
      </c>
      <c r="C7778">
        <v>23.916184040305499</v>
      </c>
      <c r="D7778">
        <v>38.387675837529898</v>
      </c>
      <c r="E7778" s="68" t="s">
        <v>451</v>
      </c>
      <c r="F7778" s="8">
        <f>INDEX(Δεδομένα!$P:$P,MATCH('2020'!E7778,Δεδομένα!$O:$O,0))</f>
        <v>181</v>
      </c>
      <c r="G7778" s="6" t="s">
        <v>439</v>
      </c>
      <c r="H7778" s="2" t="str">
        <f>INDEX(Δεδομένα!B$1:B$51,MATCH('2020'!G7778,Δεδομένα!A$1:A$51,0))</f>
        <v>ΣΤΕΡΕΑΣ ΕΛΛΑΔΟΣ</v>
      </c>
      <c r="I7778" s="8">
        <f>INDEX(Δεδομένα!E$1:E$13,MATCH('2020'!H7778,Δεδομένα!D$1:D$13,0))</f>
        <v>9</v>
      </c>
      <c r="J7778" s="1">
        <v>44145</v>
      </c>
      <c r="K7778" s="6" t="s">
        <v>6326</v>
      </c>
      <c r="L7778" s="36" t="str">
        <f t="shared" si="484"/>
        <v>10/11/2020 06:50</v>
      </c>
      <c r="M7778" s="1">
        <v>44145</v>
      </c>
      <c r="N7778" s="6" t="s">
        <v>7729</v>
      </c>
      <c r="O7778" s="36" t="str">
        <f t="shared" si="485"/>
        <v>10/11/2020 07:16</v>
      </c>
      <c r="P7778" s="46">
        <f t="shared" si="486"/>
        <v>1.8055555556202307E-2</v>
      </c>
      <c r="Q7778" s="48">
        <v>0</v>
      </c>
      <c r="R7778" s="47">
        <f t="shared" si="487"/>
        <v>26.000000000931323</v>
      </c>
      <c r="S7778" s="6" t="s">
        <v>44</v>
      </c>
      <c r="T7778" s="6" t="s">
        <v>3289</v>
      </c>
      <c r="U7778" s="6" t="s">
        <v>7730</v>
      </c>
      <c r="V7778" s="6" t="s">
        <v>7730</v>
      </c>
      <c r="W7778" s="7">
        <v>0</v>
      </c>
      <c r="X7778" s="7">
        <v>0</v>
      </c>
      <c r="Y7778" s="7">
        <v>0</v>
      </c>
      <c r="Z7778" s="7">
        <v>0</v>
      </c>
      <c r="AA7778" s="7">
        <v>0</v>
      </c>
      <c r="AB7778" s="7">
        <v>0.01</v>
      </c>
      <c r="AC7778" s="7">
        <v>0</v>
      </c>
      <c r="AD7778" s="7">
        <v>0</v>
      </c>
      <c r="AE7778">
        <v>2</v>
      </c>
      <c r="AF7778">
        <v>0</v>
      </c>
      <c r="AG7778">
        <v>0</v>
      </c>
      <c r="AH7778">
        <v>0</v>
      </c>
      <c r="AI7778">
        <v>0</v>
      </c>
      <c r="AJ7778">
        <v>1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</row>
    <row r="7779" spans="1:44" x14ac:dyDescent="0.25">
      <c r="A7779">
        <v>1605855</v>
      </c>
      <c r="B7779">
        <v>803680</v>
      </c>
      <c r="C7779">
        <v>24.136987936628</v>
      </c>
      <c r="D7779">
        <v>38.370538217449599</v>
      </c>
      <c r="E7779" s="68" t="s">
        <v>451</v>
      </c>
      <c r="F7779" s="8">
        <f>INDEX(Δεδομένα!$P:$P,MATCH('2020'!E7779,Δεδομένα!$O:$O,0))</f>
        <v>181</v>
      </c>
      <c r="G7779" s="6" t="s">
        <v>439</v>
      </c>
      <c r="H7779" s="2" t="str">
        <f>INDEX(Δεδομένα!B$1:B$51,MATCH('2020'!G7779,Δεδομένα!A$1:A$51,0))</f>
        <v>ΣΤΕΡΕΑΣ ΕΛΛΑΔΟΣ</v>
      </c>
      <c r="I7779" s="8">
        <f>INDEX(Δεδομένα!E$1:E$13,MATCH('2020'!H7779,Δεδομένα!D$1:D$13,0))</f>
        <v>9</v>
      </c>
      <c r="J7779" s="1">
        <v>44145</v>
      </c>
      <c r="K7779" s="6" t="s">
        <v>138</v>
      </c>
      <c r="L7779" s="36" t="str">
        <f t="shared" si="484"/>
        <v>10/11/2020 11:00</v>
      </c>
      <c r="M7779" s="1">
        <v>44145</v>
      </c>
      <c r="N7779" s="6" t="s">
        <v>1321</v>
      </c>
      <c r="O7779" s="36" t="str">
        <f t="shared" si="485"/>
        <v>10/11/2020 13:42</v>
      </c>
      <c r="P7779" s="46">
        <f t="shared" si="486"/>
        <v>0.11249999999563443</v>
      </c>
      <c r="Q7779" s="48">
        <v>0</v>
      </c>
      <c r="R7779" s="47">
        <f t="shared" si="487"/>
        <v>161.99999999371357</v>
      </c>
      <c r="S7779" s="6" t="s">
        <v>44</v>
      </c>
      <c r="T7779" s="6" t="s">
        <v>442</v>
      </c>
      <c r="U7779" s="6" t="s">
        <v>44</v>
      </c>
      <c r="V7779" s="6" t="s">
        <v>7731</v>
      </c>
      <c r="W7779" s="7">
        <v>0</v>
      </c>
      <c r="X7779" s="7">
        <v>0</v>
      </c>
      <c r="Y7779" s="7">
        <v>0</v>
      </c>
      <c r="Z7779" s="7">
        <v>0</v>
      </c>
      <c r="AA7779" s="7">
        <v>0</v>
      </c>
      <c r="AB7779" s="7">
        <v>5</v>
      </c>
      <c r="AC7779" s="7">
        <v>0</v>
      </c>
      <c r="AD7779" s="7">
        <v>0</v>
      </c>
      <c r="AE7779">
        <v>4</v>
      </c>
      <c r="AF7779">
        <v>0</v>
      </c>
      <c r="AG7779">
        <v>0</v>
      </c>
      <c r="AH7779">
        <v>0</v>
      </c>
      <c r="AI7779">
        <v>0</v>
      </c>
      <c r="AJ7779">
        <v>3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</row>
    <row r="7780" spans="1:44" x14ac:dyDescent="0.25">
      <c r="A7780">
        <v>1606021</v>
      </c>
      <c r="B7780">
        <v>803860</v>
      </c>
      <c r="C7780">
        <v>24.127398659273101</v>
      </c>
      <c r="D7780">
        <v>38.378928563411399</v>
      </c>
      <c r="E7780" s="68" t="s">
        <v>451</v>
      </c>
      <c r="F7780" s="8">
        <f>INDEX(Δεδομένα!$P:$P,MATCH('2020'!E7780,Δεδομένα!$O:$O,0))</f>
        <v>181</v>
      </c>
      <c r="G7780" s="6" t="s">
        <v>439</v>
      </c>
      <c r="H7780" s="2" t="str">
        <f>INDEX(Δεδομένα!B$1:B$51,MATCH('2020'!G7780,Δεδομένα!A$1:A$51,0))</f>
        <v>ΣΤΕΡΕΑΣ ΕΛΛΑΔΟΣ</v>
      </c>
      <c r="I7780" s="8">
        <f>INDEX(Δεδομένα!E$1:E$13,MATCH('2020'!H7780,Δεδομένα!D$1:D$13,0))</f>
        <v>9</v>
      </c>
      <c r="J7780" s="1">
        <v>44145</v>
      </c>
      <c r="K7780" s="6" t="s">
        <v>621</v>
      </c>
      <c r="L7780" s="36" t="str">
        <f t="shared" si="484"/>
        <v>10/11/2020 18:20</v>
      </c>
      <c r="M7780" s="1">
        <v>44145</v>
      </c>
      <c r="N7780" s="6" t="s">
        <v>123</v>
      </c>
      <c r="O7780" s="36" t="str">
        <f t="shared" si="485"/>
        <v>10/11/2020 19:10</v>
      </c>
      <c r="P7780" s="46">
        <f t="shared" si="486"/>
        <v>3.4722222218988463E-2</v>
      </c>
      <c r="Q7780" s="48">
        <v>0</v>
      </c>
      <c r="R7780" s="47">
        <f t="shared" si="487"/>
        <v>49.999999995343387</v>
      </c>
      <c r="S7780" s="6" t="s">
        <v>44</v>
      </c>
      <c r="T7780" s="6" t="s">
        <v>442</v>
      </c>
      <c r="U7780" s="6" t="s">
        <v>6320</v>
      </c>
      <c r="V7780" s="6" t="s">
        <v>7746</v>
      </c>
      <c r="W7780" s="7">
        <v>0</v>
      </c>
      <c r="X7780" s="7">
        <v>0</v>
      </c>
      <c r="Y7780" s="7">
        <v>0</v>
      </c>
      <c r="Z7780" s="7">
        <v>0</v>
      </c>
      <c r="AA7780" s="7">
        <v>0</v>
      </c>
      <c r="AB7780" s="7">
        <v>0</v>
      </c>
      <c r="AC7780" s="7">
        <v>0.01</v>
      </c>
      <c r="AD7780" s="7">
        <v>0</v>
      </c>
      <c r="AE7780">
        <v>2</v>
      </c>
      <c r="AF7780">
        <v>0</v>
      </c>
      <c r="AG7780">
        <v>0</v>
      </c>
      <c r="AH7780">
        <v>0</v>
      </c>
      <c r="AI7780">
        <v>0</v>
      </c>
      <c r="AJ7780">
        <v>1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</row>
    <row r="7781" spans="1:44" x14ac:dyDescent="0.25">
      <c r="A7781">
        <v>1605531</v>
      </c>
      <c r="B7781">
        <v>803888</v>
      </c>
      <c r="C7781">
        <v>24.297991154556001</v>
      </c>
      <c r="D7781">
        <v>38.110256920915504</v>
      </c>
      <c r="E7781" s="68" t="s">
        <v>454</v>
      </c>
      <c r="F7781" s="8">
        <f>INDEX(Δεδομένα!$P:$P,MATCH('2020'!E7781,Δεδομένα!$O:$O,0))</f>
        <v>182</v>
      </c>
      <c r="G7781" s="6" t="s">
        <v>439</v>
      </c>
      <c r="H7781" s="2" t="str">
        <f>INDEX(Δεδομένα!B$1:B$51,MATCH('2020'!G7781,Δεδομένα!A$1:A$51,0))</f>
        <v>ΣΤΕΡΕΑΣ ΕΛΛΑΔΟΣ</v>
      </c>
      <c r="I7781" s="8">
        <f>INDEX(Δεδομένα!E$1:E$13,MATCH('2020'!H7781,Δεδομένα!D$1:D$13,0))</f>
        <v>9</v>
      </c>
      <c r="J7781" s="1">
        <v>44145</v>
      </c>
      <c r="K7781" s="6" t="s">
        <v>234</v>
      </c>
      <c r="L7781" s="36" t="str">
        <f t="shared" si="484"/>
        <v>10/11/2020 19:05</v>
      </c>
      <c r="M7781" s="1">
        <v>44146</v>
      </c>
      <c r="N7781" s="6" t="s">
        <v>4888</v>
      </c>
      <c r="O7781" s="36" t="str">
        <f t="shared" si="485"/>
        <v>11/11/2020 00:19</v>
      </c>
      <c r="P7781" s="46">
        <f t="shared" si="486"/>
        <v>0.21805555555329192</v>
      </c>
      <c r="Q7781" s="48">
        <v>0</v>
      </c>
      <c r="R7781" s="47">
        <f t="shared" si="487"/>
        <v>313.99999999674037</v>
      </c>
      <c r="S7781" s="6" t="s">
        <v>44</v>
      </c>
      <c r="T7781" s="6" t="s">
        <v>457</v>
      </c>
      <c r="U7781" s="6" t="s">
        <v>7748</v>
      </c>
      <c r="V7781" s="6" t="s">
        <v>7749</v>
      </c>
      <c r="W7781" s="7">
        <v>2</v>
      </c>
      <c r="X7781" s="7">
        <v>5</v>
      </c>
      <c r="Y7781" s="7">
        <v>0</v>
      </c>
      <c r="Z7781" s="7">
        <v>0</v>
      </c>
      <c r="AA7781" s="7">
        <v>0</v>
      </c>
      <c r="AB7781" s="7">
        <v>0</v>
      </c>
      <c r="AC7781" s="7">
        <v>0</v>
      </c>
      <c r="AD7781" s="7">
        <v>0</v>
      </c>
      <c r="AE7781">
        <v>6</v>
      </c>
      <c r="AF7781">
        <v>0</v>
      </c>
      <c r="AG7781">
        <v>0</v>
      </c>
      <c r="AH7781">
        <v>0</v>
      </c>
      <c r="AI7781">
        <v>0</v>
      </c>
      <c r="AJ7781">
        <v>3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</row>
    <row r="7782" spans="1:44" x14ac:dyDescent="0.25">
      <c r="A7782">
        <v>1606378</v>
      </c>
      <c r="B7782">
        <v>803824</v>
      </c>
      <c r="C7782">
        <v>20.8805792198605</v>
      </c>
      <c r="D7782">
        <v>37.742977672398503</v>
      </c>
      <c r="E7782" s="68" t="s">
        <v>1599</v>
      </c>
      <c r="F7782" s="8">
        <f>INDEX(Δεδομένα!$P:$P,MATCH('2020'!E7782,Δεδομένα!$O:$O,0))</f>
        <v>238</v>
      </c>
      <c r="G7782" s="6" t="s">
        <v>1600</v>
      </c>
      <c r="H7782" s="2" t="str">
        <f>INDEX(Δεδομένα!B$1:B$51,MATCH('2020'!G7782,Δεδομένα!A$1:A$51,0))</f>
        <v>ΙΟΝΙΩΝ ΝΗΣΩΝ</v>
      </c>
      <c r="I7782" s="8">
        <f>INDEX(Δεδομένα!E$1:E$13,MATCH('2020'!H7782,Δεδομένα!D$1:D$13,0))</f>
        <v>13</v>
      </c>
      <c r="J7782" s="1">
        <v>44145</v>
      </c>
      <c r="K7782" s="6" t="s">
        <v>192</v>
      </c>
      <c r="L7782" s="36" t="str">
        <f t="shared" si="484"/>
        <v>10/11/2020 17:04</v>
      </c>
      <c r="M7782" s="1">
        <v>44145</v>
      </c>
      <c r="N7782" s="6" t="s">
        <v>43</v>
      </c>
      <c r="O7782" s="36" t="str">
        <f t="shared" si="485"/>
        <v>10/11/2020 17:35</v>
      </c>
      <c r="P7782" s="46">
        <f t="shared" si="486"/>
        <v>2.1527777782466728E-2</v>
      </c>
      <c r="Q7782" s="48">
        <v>0</v>
      </c>
      <c r="R7782" s="47">
        <f t="shared" si="487"/>
        <v>31.000000006752089</v>
      </c>
      <c r="S7782" s="6" t="s">
        <v>44</v>
      </c>
      <c r="T7782" s="6" t="s">
        <v>1601</v>
      </c>
      <c r="U7782" s="6" t="s">
        <v>44</v>
      </c>
      <c r="V7782" s="6" t="s">
        <v>2566</v>
      </c>
      <c r="W7782" s="7">
        <v>0</v>
      </c>
      <c r="X7782" s="7">
        <v>0</v>
      </c>
      <c r="Y7782" s="7">
        <v>0</v>
      </c>
      <c r="Z7782" s="7">
        <v>0.2</v>
      </c>
      <c r="AA7782" s="7">
        <v>0</v>
      </c>
      <c r="AB7782" s="7">
        <v>0</v>
      </c>
      <c r="AC7782" s="7">
        <v>0</v>
      </c>
      <c r="AD7782" s="7">
        <v>0</v>
      </c>
      <c r="AE7782">
        <v>2</v>
      </c>
      <c r="AF7782">
        <v>0</v>
      </c>
      <c r="AG7782">
        <v>0</v>
      </c>
      <c r="AH7782">
        <v>0</v>
      </c>
      <c r="AI7782">
        <v>0</v>
      </c>
      <c r="AJ7782">
        <v>1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</row>
    <row r="7783" spans="1:44" x14ac:dyDescent="0.25">
      <c r="A7783">
        <v>1606235</v>
      </c>
      <c r="B7783">
        <v>803712</v>
      </c>
      <c r="C7783">
        <v>21.348385665422398</v>
      </c>
      <c r="D7783">
        <v>38.011165965812197</v>
      </c>
      <c r="E7783" s="68" t="s">
        <v>900</v>
      </c>
      <c r="F7783" s="8">
        <f>INDEX(Δεδομένα!$P:$P,MATCH('2020'!E7783,Δεδομένα!$O:$O,0))</f>
        <v>136</v>
      </c>
      <c r="G7783" s="6" t="s">
        <v>357</v>
      </c>
      <c r="H7783" s="2" t="str">
        <f>INDEX(Δεδομένα!B$1:B$51,MATCH('2020'!G7783,Δεδομένα!A$1:A$51,0))</f>
        <v>ΔΥΤΙΚΗΣ ΕΛΛΑΔΟΣ</v>
      </c>
      <c r="I7783" s="8">
        <f>INDEX(Δεδομένα!E$1:E$13,MATCH('2020'!H7783,Δεδομένα!D$1:D$13,0))</f>
        <v>7</v>
      </c>
      <c r="J7783" s="1">
        <v>44145</v>
      </c>
      <c r="K7783" s="6" t="s">
        <v>91</v>
      </c>
      <c r="L7783" s="36" t="str">
        <f t="shared" si="484"/>
        <v>10/11/2020 12:34</v>
      </c>
      <c r="M7783" s="1">
        <v>44145</v>
      </c>
      <c r="N7783" s="6" t="s">
        <v>529</v>
      </c>
      <c r="O7783" s="36" t="str">
        <f t="shared" si="485"/>
        <v>10/11/2020 13:35</v>
      </c>
      <c r="P7783" s="46">
        <f t="shared" si="486"/>
        <v>4.2361111110949423E-2</v>
      </c>
      <c r="Q7783" s="48">
        <v>0</v>
      </c>
      <c r="R7783" s="47">
        <f t="shared" si="487"/>
        <v>60.999999999767169</v>
      </c>
      <c r="S7783" s="6" t="s">
        <v>44</v>
      </c>
      <c r="T7783" s="6" t="s">
        <v>1058</v>
      </c>
      <c r="U7783" s="6" t="s">
        <v>4707</v>
      </c>
      <c r="V7783" s="6" t="s">
        <v>4707</v>
      </c>
      <c r="W7783" s="7">
        <v>0</v>
      </c>
      <c r="X7783" s="7">
        <v>0</v>
      </c>
      <c r="Y7783" s="7">
        <v>0</v>
      </c>
      <c r="Z7783" s="7">
        <v>0</v>
      </c>
      <c r="AA7783" s="7">
        <v>1</v>
      </c>
      <c r="AB7783" s="7">
        <v>0</v>
      </c>
      <c r="AC7783" s="7">
        <v>0</v>
      </c>
      <c r="AD7783" s="7">
        <v>0</v>
      </c>
      <c r="AE7783">
        <v>2</v>
      </c>
      <c r="AF7783">
        <v>0</v>
      </c>
      <c r="AG7783">
        <v>0</v>
      </c>
      <c r="AH7783">
        <v>0</v>
      </c>
      <c r="AI7783">
        <v>0</v>
      </c>
      <c r="AJ7783">
        <v>1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</row>
    <row r="7784" spans="1:44" x14ac:dyDescent="0.25">
      <c r="A7784">
        <v>1606238</v>
      </c>
      <c r="B7784">
        <v>803861</v>
      </c>
      <c r="C7784">
        <v>21.3651894220286</v>
      </c>
      <c r="D7784">
        <v>37.994646082957601</v>
      </c>
      <c r="E7784" s="68" t="s">
        <v>900</v>
      </c>
      <c r="F7784" s="8">
        <f>INDEX(Δεδομένα!$P:$P,MATCH('2020'!E7784,Δεδομένα!$O:$O,0))</f>
        <v>136</v>
      </c>
      <c r="G7784" s="6" t="s">
        <v>357</v>
      </c>
      <c r="H7784" s="2" t="str">
        <f>INDEX(Δεδομένα!B$1:B$51,MATCH('2020'!G7784,Δεδομένα!A$1:A$51,0))</f>
        <v>ΔΥΤΙΚΗΣ ΕΛΛΑΔΟΣ</v>
      </c>
      <c r="I7784" s="8">
        <f>INDEX(Δεδομένα!E$1:E$13,MATCH('2020'!H7784,Δεδομένα!D$1:D$13,0))</f>
        <v>7</v>
      </c>
      <c r="J7784" s="1">
        <v>44145</v>
      </c>
      <c r="K7784" s="6" t="s">
        <v>1184</v>
      </c>
      <c r="L7784" s="36" t="str">
        <f t="shared" si="484"/>
        <v>10/11/2020 18:25</v>
      </c>
      <c r="M7784" s="1">
        <v>44145</v>
      </c>
      <c r="N7784" s="6" t="s">
        <v>225</v>
      </c>
      <c r="O7784" s="36" t="str">
        <f t="shared" si="485"/>
        <v>10/11/2020 20:25</v>
      </c>
      <c r="P7784" s="46">
        <f t="shared" si="486"/>
        <v>8.3333333335758653E-2</v>
      </c>
      <c r="Q7784" s="48">
        <v>0</v>
      </c>
      <c r="R7784" s="47">
        <f t="shared" si="487"/>
        <v>120.00000000349246</v>
      </c>
      <c r="S7784" s="6" t="s">
        <v>44</v>
      </c>
      <c r="T7784" s="6" t="s">
        <v>1058</v>
      </c>
      <c r="U7784" s="6" t="s">
        <v>4707</v>
      </c>
      <c r="V7784" s="6" t="s">
        <v>4707</v>
      </c>
      <c r="W7784" s="7">
        <v>0</v>
      </c>
      <c r="X7784" s="7">
        <v>0</v>
      </c>
      <c r="Y7784" s="7">
        <v>0</v>
      </c>
      <c r="Z7784" s="7">
        <v>0</v>
      </c>
      <c r="AA7784" s="7">
        <v>1</v>
      </c>
      <c r="AB7784" s="7">
        <v>0</v>
      </c>
      <c r="AC7784" s="7">
        <v>0</v>
      </c>
      <c r="AD7784" s="7">
        <v>0</v>
      </c>
      <c r="AE7784">
        <v>4</v>
      </c>
      <c r="AF7784">
        <v>0</v>
      </c>
      <c r="AG7784">
        <v>0</v>
      </c>
      <c r="AH7784">
        <v>0</v>
      </c>
      <c r="AI7784">
        <v>0</v>
      </c>
      <c r="AJ7784">
        <v>1</v>
      </c>
      <c r="AK7784">
        <v>1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</row>
    <row r="7785" spans="1:44" x14ac:dyDescent="0.25">
      <c r="A7785">
        <v>1606246</v>
      </c>
      <c r="B7785">
        <v>803866</v>
      </c>
      <c r="C7785">
        <v>21.120783175299199</v>
      </c>
      <c r="D7785">
        <v>37.909395114319999</v>
      </c>
      <c r="E7785" s="68" t="s">
        <v>900</v>
      </c>
      <c r="F7785" s="8">
        <f>INDEX(Δεδομένα!$P:$P,MATCH('2020'!E7785,Δεδομένα!$O:$O,0))</f>
        <v>136</v>
      </c>
      <c r="G7785" s="6" t="s">
        <v>357</v>
      </c>
      <c r="H7785" s="2" t="str">
        <f>INDEX(Δεδομένα!B$1:B$51,MATCH('2020'!G7785,Δεδομένα!A$1:A$51,0))</f>
        <v>ΔΥΤΙΚΗΣ ΕΛΛΑΔΟΣ</v>
      </c>
      <c r="I7785" s="8">
        <f>INDEX(Δεδομένα!E$1:E$13,MATCH('2020'!H7785,Δεδομένα!D$1:D$13,0))</f>
        <v>7</v>
      </c>
      <c r="J7785" s="1">
        <v>44145</v>
      </c>
      <c r="K7785" s="6" t="s">
        <v>209</v>
      </c>
      <c r="L7785" s="36" t="str">
        <f t="shared" si="484"/>
        <v>10/11/2020 18:30</v>
      </c>
      <c r="M7785" s="1">
        <v>44145</v>
      </c>
      <c r="N7785" s="6" t="s">
        <v>2536</v>
      </c>
      <c r="O7785" s="36" t="str">
        <f t="shared" si="485"/>
        <v>10/11/2020 23:50</v>
      </c>
      <c r="P7785" s="46">
        <f t="shared" si="486"/>
        <v>0.22222222221898846</v>
      </c>
      <c r="Q7785" s="48">
        <v>0</v>
      </c>
      <c r="R7785" s="47">
        <f t="shared" si="487"/>
        <v>319.99999999534339</v>
      </c>
      <c r="S7785" s="6" t="s">
        <v>44</v>
      </c>
      <c r="T7785" s="6" t="s">
        <v>1058</v>
      </c>
      <c r="U7785" s="6" t="s">
        <v>1411</v>
      </c>
      <c r="V7785" s="6" t="s">
        <v>2080</v>
      </c>
      <c r="W7785" s="7">
        <v>0</v>
      </c>
      <c r="X7785" s="7">
        <v>5</v>
      </c>
      <c r="Y7785" s="7">
        <v>0</v>
      </c>
      <c r="Z7785" s="7">
        <v>0</v>
      </c>
      <c r="AA7785" s="7">
        <v>0</v>
      </c>
      <c r="AB7785" s="7">
        <v>0</v>
      </c>
      <c r="AC7785" s="7">
        <v>0</v>
      </c>
      <c r="AD7785" s="7">
        <v>0</v>
      </c>
      <c r="AE7785">
        <v>10</v>
      </c>
      <c r="AF7785">
        <v>0</v>
      </c>
      <c r="AG7785">
        <v>0</v>
      </c>
      <c r="AH7785">
        <v>0</v>
      </c>
      <c r="AI7785">
        <v>0</v>
      </c>
      <c r="AJ7785">
        <v>4</v>
      </c>
      <c r="AK7785">
        <v>3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</row>
    <row r="7786" spans="1:44" x14ac:dyDescent="0.25">
      <c r="A7786">
        <v>1605539</v>
      </c>
      <c r="B7786">
        <v>803711</v>
      </c>
      <c r="C7786">
        <v>22.1062712567361</v>
      </c>
      <c r="D7786">
        <v>40.578956196365603</v>
      </c>
      <c r="E7786" s="68" t="s">
        <v>852</v>
      </c>
      <c r="F7786" s="8">
        <f>INDEX(Δεδομένα!$P:$P,MATCH('2020'!E7786,Δεδομένα!$O:$O,0))</f>
        <v>63</v>
      </c>
      <c r="G7786" s="6" t="s">
        <v>238</v>
      </c>
      <c r="H7786" s="2" t="str">
        <f>INDEX(Δεδομένα!B$1:B$51,MATCH('2020'!G7786,Δεδομένα!A$1:A$51,0))</f>
        <v>ΚΕΝΤΡΙΚΗΣ ΜΑΚΕΔΟΝΙΑΣ</v>
      </c>
      <c r="I7786" s="8">
        <f>INDEX(Δεδομένα!E$1:E$13,MATCH('2020'!H7786,Δεδομένα!D$1:D$13,0))</f>
        <v>3</v>
      </c>
      <c r="J7786" s="1">
        <v>44145</v>
      </c>
      <c r="K7786" s="6" t="s">
        <v>529</v>
      </c>
      <c r="L7786" s="36" t="str">
        <f t="shared" si="484"/>
        <v>10/11/2020 13:35</v>
      </c>
      <c r="M7786" s="1">
        <v>44145</v>
      </c>
      <c r="N7786" s="6" t="s">
        <v>1123</v>
      </c>
      <c r="O7786" s="36" t="str">
        <f t="shared" si="485"/>
        <v>10/11/2020 18:02</v>
      </c>
      <c r="P7786" s="46">
        <f t="shared" si="486"/>
        <v>0.18541666666715173</v>
      </c>
      <c r="Q7786" s="48">
        <v>0</v>
      </c>
      <c r="R7786" s="47">
        <f t="shared" si="487"/>
        <v>267.00000000069849</v>
      </c>
      <c r="S7786" s="6" t="s">
        <v>44</v>
      </c>
      <c r="T7786" s="6" t="s">
        <v>853</v>
      </c>
      <c r="U7786" s="6" t="s">
        <v>7734</v>
      </c>
      <c r="V7786" s="6" t="s">
        <v>7735</v>
      </c>
      <c r="W7786" s="7">
        <v>0</v>
      </c>
      <c r="X7786" s="7">
        <v>10</v>
      </c>
      <c r="Y7786" s="7">
        <v>0</v>
      </c>
      <c r="Z7786" s="7">
        <v>0</v>
      </c>
      <c r="AA7786" s="7">
        <v>0</v>
      </c>
      <c r="AB7786" s="7">
        <v>0</v>
      </c>
      <c r="AC7786" s="7">
        <v>0</v>
      </c>
      <c r="AD7786" s="7">
        <v>0</v>
      </c>
      <c r="AE7786">
        <v>12</v>
      </c>
      <c r="AF7786">
        <v>0</v>
      </c>
      <c r="AG7786">
        <v>0</v>
      </c>
      <c r="AH7786">
        <v>0</v>
      </c>
      <c r="AI7786">
        <v>0</v>
      </c>
      <c r="AJ7786">
        <v>6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  <c r="AQ7786">
        <v>0</v>
      </c>
      <c r="AR7786">
        <v>0</v>
      </c>
    </row>
    <row r="7787" spans="1:44" x14ac:dyDescent="0.25">
      <c r="A7787">
        <v>1605726</v>
      </c>
      <c r="B7787">
        <v>803743</v>
      </c>
      <c r="C7787">
        <v>22.1587667614066</v>
      </c>
      <c r="D7787">
        <v>40.6933474988274</v>
      </c>
      <c r="E7787" s="68" t="s">
        <v>237</v>
      </c>
      <c r="F7787" s="8">
        <f>INDEX(Δεδομένα!$P:$P,MATCH('2020'!E7787,Δεδομένα!$O:$O,0))</f>
        <v>65</v>
      </c>
      <c r="G7787" s="6" t="s">
        <v>238</v>
      </c>
      <c r="H7787" s="2" t="str">
        <f>INDEX(Δεδομένα!B$1:B$51,MATCH('2020'!G7787,Δεδομένα!A$1:A$51,0))</f>
        <v>ΚΕΝΤΡΙΚΗΣ ΜΑΚΕΔΟΝΙΑΣ</v>
      </c>
      <c r="I7787" s="8">
        <f>INDEX(Δεδομένα!E$1:E$13,MATCH('2020'!H7787,Δεδομένα!D$1:D$13,0))</f>
        <v>3</v>
      </c>
      <c r="J7787" s="1">
        <v>44145</v>
      </c>
      <c r="K7787" s="6" t="s">
        <v>128</v>
      </c>
      <c r="L7787" s="36" t="str">
        <f t="shared" si="484"/>
        <v>10/11/2020 13:25</v>
      </c>
      <c r="M7787" s="1">
        <v>44145</v>
      </c>
      <c r="N7787" s="6" t="s">
        <v>384</v>
      </c>
      <c r="O7787" s="36" t="str">
        <f t="shared" si="485"/>
        <v>10/11/2020 14:45</v>
      </c>
      <c r="P7787" s="46">
        <f t="shared" si="486"/>
        <v>5.5555555554747116E-2</v>
      </c>
      <c r="Q7787" s="48">
        <v>0</v>
      </c>
      <c r="R7787" s="47">
        <f t="shared" si="487"/>
        <v>79.999999998835847</v>
      </c>
      <c r="S7787" s="6" t="s">
        <v>44</v>
      </c>
      <c r="T7787" s="6" t="s">
        <v>242</v>
      </c>
      <c r="U7787" s="6" t="s">
        <v>769</v>
      </c>
      <c r="V7787" s="6" t="s">
        <v>6536</v>
      </c>
      <c r="W7787" s="7">
        <v>0</v>
      </c>
      <c r="X7787" s="7">
        <v>0</v>
      </c>
      <c r="Y7787" s="7">
        <v>0</v>
      </c>
      <c r="Z7787" s="7">
        <v>5</v>
      </c>
      <c r="AA7787" s="7">
        <v>0</v>
      </c>
      <c r="AB7787" s="7">
        <v>0</v>
      </c>
      <c r="AC7787" s="7">
        <v>0</v>
      </c>
      <c r="AD7787" s="7">
        <v>0</v>
      </c>
      <c r="AE7787">
        <v>2</v>
      </c>
      <c r="AF7787">
        <v>0</v>
      </c>
      <c r="AG7787">
        <v>0</v>
      </c>
      <c r="AH7787">
        <v>0</v>
      </c>
      <c r="AI7787">
        <v>0</v>
      </c>
      <c r="AJ7787">
        <v>1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  <c r="AQ7787">
        <v>0</v>
      </c>
      <c r="AR7787">
        <v>0</v>
      </c>
    </row>
    <row r="7788" spans="1:44" x14ac:dyDescent="0.25">
      <c r="A7788">
        <v>1605456</v>
      </c>
      <c r="B7788">
        <v>803760</v>
      </c>
      <c r="C7788">
        <v>22.489897326537001</v>
      </c>
      <c r="D7788">
        <v>40.623525620131097</v>
      </c>
      <c r="E7788" s="68" t="s">
        <v>1880</v>
      </c>
      <c r="F7788" s="8">
        <f>INDEX(Δεδομένα!$P:$P,MATCH('2020'!E7788,Δεδομένα!$O:$O,0))</f>
        <v>66</v>
      </c>
      <c r="G7788" s="6" t="s">
        <v>238</v>
      </c>
      <c r="H7788" s="2" t="str">
        <f>INDEX(Δεδομένα!B$1:B$51,MATCH('2020'!G7788,Δεδομένα!A$1:A$51,0))</f>
        <v>ΚΕΝΤΡΙΚΗΣ ΜΑΚΕΔΟΝΙΑΣ</v>
      </c>
      <c r="I7788" s="8">
        <f>INDEX(Δεδομένα!E$1:E$13,MATCH('2020'!H7788,Δεδομένα!D$1:D$13,0))</f>
        <v>3</v>
      </c>
      <c r="J7788" s="1">
        <v>44145</v>
      </c>
      <c r="K7788" s="6" t="s">
        <v>362</v>
      </c>
      <c r="L7788" s="36" t="str">
        <f t="shared" si="484"/>
        <v>10/11/2020 14:00</v>
      </c>
      <c r="M7788" s="1">
        <v>44145</v>
      </c>
      <c r="N7788" s="6" t="s">
        <v>59</v>
      </c>
      <c r="O7788" s="36" t="str">
        <f t="shared" si="485"/>
        <v>10/11/2020 15:00</v>
      </c>
      <c r="P7788" s="46">
        <f t="shared" si="486"/>
        <v>4.1666666664241347E-2</v>
      </c>
      <c r="Q7788" s="48">
        <v>0</v>
      </c>
      <c r="R7788" s="47">
        <f t="shared" si="487"/>
        <v>59.99999999650754</v>
      </c>
      <c r="S7788" s="6" t="s">
        <v>44</v>
      </c>
      <c r="T7788" s="6" t="s">
        <v>1966</v>
      </c>
      <c r="U7788" s="6" t="s">
        <v>44</v>
      </c>
      <c r="V7788" s="6" t="s">
        <v>7737</v>
      </c>
      <c r="W7788" s="7">
        <v>0</v>
      </c>
      <c r="X7788" s="7">
        <v>0</v>
      </c>
      <c r="Y7788" s="7">
        <v>0</v>
      </c>
      <c r="Z7788" s="7">
        <v>0</v>
      </c>
      <c r="AA7788" s="7">
        <v>2</v>
      </c>
      <c r="AB7788" s="7">
        <v>0</v>
      </c>
      <c r="AC7788" s="7">
        <v>0</v>
      </c>
      <c r="AD7788" s="7">
        <v>0</v>
      </c>
      <c r="AE7788">
        <v>2</v>
      </c>
      <c r="AF7788">
        <v>0</v>
      </c>
      <c r="AG7788">
        <v>0</v>
      </c>
      <c r="AH7788">
        <v>0</v>
      </c>
      <c r="AI7788">
        <v>0</v>
      </c>
      <c r="AJ7788">
        <v>1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  <c r="AQ7788">
        <v>0</v>
      </c>
      <c r="AR7788">
        <v>0</v>
      </c>
    </row>
    <row r="7789" spans="1:44" x14ac:dyDescent="0.25">
      <c r="A7789">
        <v>1605762</v>
      </c>
      <c r="B7789">
        <v>803770</v>
      </c>
      <c r="C7789">
        <v>22.668893438587201</v>
      </c>
      <c r="D7789">
        <v>40.830738594421</v>
      </c>
      <c r="E7789" s="68" t="s">
        <v>175</v>
      </c>
      <c r="F7789" s="8">
        <f>INDEX(Δεδομένα!$P:$P,MATCH('2020'!E7789,Δεδομένα!$O:$O,0))</f>
        <v>44</v>
      </c>
      <c r="G7789" s="6" t="s">
        <v>170</v>
      </c>
      <c r="H7789" s="2" t="str">
        <f>INDEX(Δεδομένα!B$1:B$51,MATCH('2020'!G7789,Δεδομένα!A$1:A$51,0))</f>
        <v>ΚΕΝΤΡΙΚΗΣ ΜΑΚΕΔΟΝΙΑΣ</v>
      </c>
      <c r="I7789" s="8">
        <f>INDEX(Δεδομένα!E$1:E$13,MATCH('2020'!H7789,Δεδομένα!D$1:D$13,0))</f>
        <v>3</v>
      </c>
      <c r="J7789" s="1">
        <v>44145</v>
      </c>
      <c r="K7789" s="6" t="s">
        <v>1289</v>
      </c>
      <c r="L7789" s="36" t="str">
        <f t="shared" si="484"/>
        <v>10/11/2020 14:48</v>
      </c>
      <c r="M7789" s="1">
        <v>44145</v>
      </c>
      <c r="N7789" s="6" t="s">
        <v>215</v>
      </c>
      <c r="O7789" s="36" t="str">
        <f t="shared" si="485"/>
        <v>10/11/2020 16:20</v>
      </c>
      <c r="P7789" s="46">
        <f t="shared" si="486"/>
        <v>6.3888888886140194E-2</v>
      </c>
      <c r="Q7789" s="48">
        <v>0</v>
      </c>
      <c r="R7789" s="47">
        <f t="shared" si="487"/>
        <v>91.999999996041879</v>
      </c>
      <c r="S7789" s="6" t="s">
        <v>44</v>
      </c>
      <c r="T7789" s="6" t="s">
        <v>187</v>
      </c>
      <c r="U7789" s="6" t="s">
        <v>44</v>
      </c>
      <c r="V7789" s="6" t="s">
        <v>5923</v>
      </c>
      <c r="W7789" s="7">
        <v>0</v>
      </c>
      <c r="X7789" s="7">
        <v>0</v>
      </c>
      <c r="Y7789" s="7">
        <v>0</v>
      </c>
      <c r="Z7789" s="7">
        <v>0.5</v>
      </c>
      <c r="AA7789" s="7">
        <v>0</v>
      </c>
      <c r="AB7789" s="7">
        <v>0</v>
      </c>
      <c r="AC7789" s="7">
        <v>4.5</v>
      </c>
      <c r="AD7789" s="7">
        <v>0</v>
      </c>
      <c r="AE7789">
        <v>2</v>
      </c>
      <c r="AF7789">
        <v>0</v>
      </c>
      <c r="AG7789">
        <v>0</v>
      </c>
      <c r="AH7789">
        <v>0</v>
      </c>
      <c r="AI7789">
        <v>0</v>
      </c>
      <c r="AJ7789">
        <v>1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  <c r="AQ7789">
        <v>0</v>
      </c>
      <c r="AR7789">
        <v>0</v>
      </c>
    </row>
    <row r="7790" spans="1:44" x14ac:dyDescent="0.25">
      <c r="A7790">
        <v>1605507</v>
      </c>
      <c r="B7790">
        <v>803892</v>
      </c>
      <c r="C7790">
        <v>22.5681443105052</v>
      </c>
      <c r="D7790">
        <v>40.737113694076498</v>
      </c>
      <c r="E7790" s="68" t="s">
        <v>873</v>
      </c>
      <c r="F7790" s="8">
        <f>INDEX(Δεδομένα!$P:$P,MATCH('2020'!E7790,Δεδομένα!$O:$O,0))</f>
        <v>61</v>
      </c>
      <c r="G7790" s="6" t="s">
        <v>170</v>
      </c>
      <c r="H7790" s="2" t="str">
        <f>INDEX(Δεδομένα!B$1:B$51,MATCH('2020'!G7790,Δεδομένα!A$1:A$51,0))</f>
        <v>ΚΕΝΤΡΙΚΗΣ ΜΑΚΕΔΟΝΙΑΣ</v>
      </c>
      <c r="I7790" s="8">
        <f>INDEX(Δεδομένα!E$1:E$13,MATCH('2020'!H7790,Δεδομένα!D$1:D$13,0))</f>
        <v>3</v>
      </c>
      <c r="J7790" s="1">
        <v>44145</v>
      </c>
      <c r="K7790" s="6" t="s">
        <v>1076</v>
      </c>
      <c r="L7790" s="36" t="str">
        <f t="shared" si="484"/>
        <v>10/11/2020 19:44</v>
      </c>
      <c r="M7790" s="1">
        <v>44145</v>
      </c>
      <c r="N7790" s="6" t="s">
        <v>358</v>
      </c>
      <c r="O7790" s="36" t="str">
        <f t="shared" si="485"/>
        <v>10/11/2020 20:10</v>
      </c>
      <c r="P7790" s="46">
        <f t="shared" si="486"/>
        <v>1.8055555556202307E-2</v>
      </c>
      <c r="Q7790" s="48">
        <v>0</v>
      </c>
      <c r="R7790" s="47">
        <f t="shared" si="487"/>
        <v>26.000000000931323</v>
      </c>
      <c r="S7790" s="6" t="s">
        <v>44</v>
      </c>
      <c r="T7790" s="6" t="s">
        <v>187</v>
      </c>
      <c r="U7790" s="6" t="s">
        <v>1108</v>
      </c>
      <c r="V7790" s="6" t="s">
        <v>5760</v>
      </c>
      <c r="W7790" s="7">
        <v>0</v>
      </c>
      <c r="X7790" s="7">
        <v>0</v>
      </c>
      <c r="Y7790" s="7">
        <v>0</v>
      </c>
      <c r="Z7790" s="7">
        <v>0.1</v>
      </c>
      <c r="AA7790" s="7">
        <v>0</v>
      </c>
      <c r="AB7790" s="7">
        <v>0</v>
      </c>
      <c r="AC7790" s="7">
        <v>0</v>
      </c>
      <c r="AD7790" s="7">
        <v>0</v>
      </c>
      <c r="AE7790">
        <v>2</v>
      </c>
      <c r="AF7790">
        <v>0</v>
      </c>
      <c r="AG7790">
        <v>0</v>
      </c>
      <c r="AH7790">
        <v>0</v>
      </c>
      <c r="AI7790">
        <v>0</v>
      </c>
      <c r="AJ7790">
        <v>1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  <c r="AQ7790">
        <v>0</v>
      </c>
      <c r="AR7790">
        <v>0</v>
      </c>
    </row>
    <row r="7791" spans="1:44" x14ac:dyDescent="0.25">
      <c r="A7791">
        <v>1605983</v>
      </c>
      <c r="B7791">
        <v>803789</v>
      </c>
      <c r="C7791">
        <v>24.313322311142599</v>
      </c>
      <c r="D7791">
        <v>41.000656993083702</v>
      </c>
      <c r="E7791" s="68" t="s">
        <v>1176</v>
      </c>
      <c r="F7791" s="8">
        <f>INDEX(Δεδομένα!$P:$P,MATCH('2020'!E7791,Δεδομένα!$O:$O,0))</f>
        <v>23</v>
      </c>
      <c r="G7791" s="6" t="s">
        <v>77</v>
      </c>
      <c r="H7791" s="2" t="str">
        <f>INDEX(Δεδομένα!B$1:B$51,MATCH('2020'!G7791,Δεδομένα!A$1:A$51,0))</f>
        <v>ΑΝΑΤΟΛΙΚΗΣ ΜΑΚΕΔΟΝΙΑΣ ΚΑΙ ΘΡΑΚΗΣ</v>
      </c>
      <c r="I7791" s="8">
        <f>INDEX(Δεδομένα!E$1:E$13,MATCH('2020'!H7791,Δεδομένα!D$1:D$13,0))</f>
        <v>2</v>
      </c>
      <c r="J7791" s="1">
        <v>44145</v>
      </c>
      <c r="K7791" s="6" t="s">
        <v>2198</v>
      </c>
      <c r="L7791" s="36" t="str">
        <f t="shared" si="484"/>
        <v>10/11/2020 15:38</v>
      </c>
      <c r="M7791" s="1">
        <v>44145</v>
      </c>
      <c r="N7791" s="6" t="s">
        <v>1887</v>
      </c>
      <c r="O7791" s="36" t="str">
        <f t="shared" si="485"/>
        <v>10/11/2020 16:13</v>
      </c>
      <c r="P7791" s="46">
        <f t="shared" si="486"/>
        <v>2.4305555554747116E-2</v>
      </c>
      <c r="Q7791" s="48">
        <v>0</v>
      </c>
      <c r="R7791" s="47">
        <f t="shared" si="487"/>
        <v>34.999999998835847</v>
      </c>
      <c r="S7791" s="6" t="s">
        <v>44</v>
      </c>
      <c r="T7791" s="6" t="s">
        <v>1177</v>
      </c>
      <c r="U7791" s="6" t="s">
        <v>44</v>
      </c>
      <c r="V7791" s="6" t="s">
        <v>7740</v>
      </c>
      <c r="W7791" s="7">
        <v>0</v>
      </c>
      <c r="X7791" s="7">
        <v>0</v>
      </c>
      <c r="Y7791" s="7">
        <v>0</v>
      </c>
      <c r="Z7791" s="7">
        <v>0</v>
      </c>
      <c r="AA7791" s="7">
        <v>0.05</v>
      </c>
      <c r="AB7791" s="7">
        <v>0</v>
      </c>
      <c r="AC7791" s="7">
        <v>0</v>
      </c>
      <c r="AD7791" s="7">
        <v>0</v>
      </c>
      <c r="AE7791">
        <v>2</v>
      </c>
      <c r="AF7791">
        <v>0</v>
      </c>
      <c r="AG7791">
        <v>0</v>
      </c>
      <c r="AH7791">
        <v>0</v>
      </c>
      <c r="AI7791">
        <v>0</v>
      </c>
      <c r="AJ7791">
        <v>1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  <c r="AQ7791">
        <v>0</v>
      </c>
      <c r="AR7791">
        <v>0</v>
      </c>
    </row>
    <row r="7792" spans="1:44" x14ac:dyDescent="0.25">
      <c r="A7792">
        <v>1605830</v>
      </c>
      <c r="B7792">
        <v>803819</v>
      </c>
      <c r="C7792">
        <v>24.630472355252699</v>
      </c>
      <c r="D7792">
        <v>40.761845050867002</v>
      </c>
      <c r="E7792" s="68" t="s">
        <v>1104</v>
      </c>
      <c r="F7792" s="8">
        <f>INDEX(Δεδομένα!$P:$P,MATCH('2020'!E7792,Δεδομένα!$O:$O,0))</f>
        <v>24</v>
      </c>
      <c r="G7792" s="6" t="s">
        <v>77</v>
      </c>
      <c r="H7792" s="2" t="str">
        <f>INDEX(Δεδομένα!B$1:B$51,MATCH('2020'!G7792,Δεδομένα!A$1:A$51,0))</f>
        <v>ΑΝΑΤΟΛΙΚΗΣ ΜΑΚΕΔΟΝΙΑΣ ΚΑΙ ΘΡΑΚΗΣ</v>
      </c>
      <c r="I7792" s="8">
        <f>INDEX(Δεδομένα!E$1:E$13,MATCH('2020'!H7792,Δεδομένα!D$1:D$13,0))</f>
        <v>2</v>
      </c>
      <c r="J7792" s="1">
        <v>44145</v>
      </c>
      <c r="K7792" s="6" t="s">
        <v>204</v>
      </c>
      <c r="L7792" s="36" t="str">
        <f t="shared" si="484"/>
        <v>10/11/2020 17:00</v>
      </c>
      <c r="M7792" s="1">
        <v>44145</v>
      </c>
      <c r="N7792" s="6" t="s">
        <v>181</v>
      </c>
      <c r="O7792" s="36" t="str">
        <f t="shared" si="485"/>
        <v>10/11/2020 19:15</v>
      </c>
      <c r="P7792" s="46">
        <f t="shared" si="486"/>
        <v>9.375E-2</v>
      </c>
      <c r="Q7792" s="48">
        <v>0</v>
      </c>
      <c r="R7792" s="47">
        <f t="shared" si="487"/>
        <v>135</v>
      </c>
      <c r="S7792" s="6" t="s">
        <v>44</v>
      </c>
      <c r="T7792" s="6" t="s">
        <v>1106</v>
      </c>
      <c r="U7792" s="6" t="s">
        <v>7742</v>
      </c>
      <c r="V7792" s="6" t="s">
        <v>7743</v>
      </c>
      <c r="W7792" s="7">
        <v>0</v>
      </c>
      <c r="X7792" s="7">
        <v>0</v>
      </c>
      <c r="Y7792" s="7">
        <v>0</v>
      </c>
      <c r="Z7792" s="7">
        <v>0</v>
      </c>
      <c r="AA7792" s="7">
        <v>0</v>
      </c>
      <c r="AB7792" s="7">
        <v>0.1</v>
      </c>
      <c r="AC7792" s="7">
        <v>0</v>
      </c>
      <c r="AD7792" s="7">
        <v>0</v>
      </c>
      <c r="AE7792">
        <v>3</v>
      </c>
      <c r="AF7792">
        <v>0</v>
      </c>
      <c r="AG7792">
        <v>0</v>
      </c>
      <c r="AH7792">
        <v>0</v>
      </c>
      <c r="AI7792">
        <v>0</v>
      </c>
      <c r="AJ7792">
        <v>1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  <c r="AQ7792">
        <v>0</v>
      </c>
      <c r="AR7792">
        <v>0</v>
      </c>
    </row>
    <row r="7793" spans="1:44" x14ac:dyDescent="0.25">
      <c r="A7793">
        <v>1609134</v>
      </c>
      <c r="B7793">
        <v>0</v>
      </c>
      <c r="C7793">
        <v>0</v>
      </c>
      <c r="D7793">
        <v>0</v>
      </c>
      <c r="E7793" s="68" t="s">
        <v>76</v>
      </c>
      <c r="F7793" s="8">
        <f>INDEX(Δεδομένα!$P:$P,MATCH('2020'!E7793,Δεδομένα!$O:$O,0))</f>
        <v>25</v>
      </c>
      <c r="G7793" s="6" t="s">
        <v>77</v>
      </c>
      <c r="H7793" s="2" t="str">
        <f>INDEX(Δεδομένα!B$1:B$51,MATCH('2020'!G7793,Δεδομένα!A$1:A$51,0))</f>
        <v>ΑΝΑΤΟΛΙΚΗΣ ΜΑΚΕΔΟΝΙΑΣ ΚΑΙ ΘΡΑΚΗΣ</v>
      </c>
      <c r="I7793" s="8">
        <f>INDEX(Δεδομένα!E$1:E$13,MATCH('2020'!H7793,Δεδομένα!D$1:D$13,0))</f>
        <v>2</v>
      </c>
      <c r="J7793" s="1">
        <v>44145</v>
      </c>
      <c r="K7793" s="6" t="s">
        <v>579</v>
      </c>
      <c r="L7793" s="36" t="str">
        <f t="shared" si="484"/>
        <v>10/11/2020 19:19</v>
      </c>
      <c r="M7793" s="1">
        <v>44145</v>
      </c>
      <c r="N7793" s="6" t="s">
        <v>3657</v>
      </c>
      <c r="O7793" s="36" t="str">
        <f t="shared" si="485"/>
        <v>10/11/2020 19:58</v>
      </c>
      <c r="P7793" s="46">
        <f t="shared" si="486"/>
        <v>2.7083333334303461E-2</v>
      </c>
      <c r="Q7793" s="48">
        <v>0</v>
      </c>
      <c r="R7793" s="47">
        <f t="shared" si="487"/>
        <v>39.000000001396984</v>
      </c>
      <c r="S7793" s="6" t="s">
        <v>44</v>
      </c>
      <c r="T7793" s="6" t="s">
        <v>80</v>
      </c>
      <c r="U7793" s="6" t="s">
        <v>44</v>
      </c>
      <c r="V7793" s="6" t="s">
        <v>8235</v>
      </c>
      <c r="W7793" s="7">
        <v>0</v>
      </c>
      <c r="X7793" s="7">
        <v>0</v>
      </c>
      <c r="Y7793" s="7">
        <v>0</v>
      </c>
      <c r="Z7793" s="7">
        <v>0</v>
      </c>
      <c r="AA7793" s="7">
        <v>0</v>
      </c>
      <c r="AB7793" s="7">
        <v>0</v>
      </c>
      <c r="AC7793" s="7">
        <v>0.2</v>
      </c>
      <c r="AD7793" s="7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  <c r="AQ7793">
        <v>0</v>
      </c>
      <c r="AR7793">
        <v>0</v>
      </c>
    </row>
    <row r="7794" spans="1:44" x14ac:dyDescent="0.25">
      <c r="A7794">
        <v>1606274</v>
      </c>
      <c r="B7794">
        <v>803814</v>
      </c>
      <c r="C7794">
        <v>21.209557542786101</v>
      </c>
      <c r="D7794">
        <v>40.515624055187402</v>
      </c>
      <c r="E7794" s="68" t="s">
        <v>1259</v>
      </c>
      <c r="F7794" s="8">
        <f>INDEX(Δεδομένα!$P:$P,MATCH('2020'!E7794,Δεδομένα!$O:$O,0))</f>
        <v>75</v>
      </c>
      <c r="G7794" s="6" t="s">
        <v>1063</v>
      </c>
      <c r="H7794" s="2" t="str">
        <f>INDEX(Δεδομένα!B$1:B$51,MATCH('2020'!G7794,Δεδομένα!A$1:A$51,0))</f>
        <v>ΔΥΤΙΚΗΣ ΜΑΚΕΔΟΝΙΑΣ</v>
      </c>
      <c r="I7794" s="8">
        <f>INDEX(Δεδομένα!E$1:E$13,MATCH('2020'!H7794,Δεδομένα!D$1:D$13,0))</f>
        <v>4</v>
      </c>
      <c r="J7794" s="1">
        <v>44145</v>
      </c>
      <c r="K7794" s="6" t="s">
        <v>750</v>
      </c>
      <c r="L7794" s="36" t="str">
        <f t="shared" si="484"/>
        <v>10/11/2020 16:45</v>
      </c>
      <c r="M7794" s="1">
        <v>44145</v>
      </c>
      <c r="N7794" s="6" t="s">
        <v>1698</v>
      </c>
      <c r="O7794" s="36" t="str">
        <f t="shared" si="485"/>
        <v>10/11/2020 17:54</v>
      </c>
      <c r="P7794" s="46">
        <f t="shared" si="486"/>
        <v>4.7916666670062114E-2</v>
      </c>
      <c r="Q7794" s="48">
        <v>0</v>
      </c>
      <c r="R7794" s="47">
        <f t="shared" si="487"/>
        <v>69.000000004889444</v>
      </c>
      <c r="S7794" s="6" t="s">
        <v>44</v>
      </c>
      <c r="T7794" s="6" t="s">
        <v>1261</v>
      </c>
      <c r="U7794" s="6" t="s">
        <v>3175</v>
      </c>
      <c r="V7794" s="6" t="s">
        <v>6321</v>
      </c>
      <c r="W7794" s="7">
        <v>0</v>
      </c>
      <c r="X7794" s="7">
        <v>0</v>
      </c>
      <c r="Y7794" s="7">
        <v>0</v>
      </c>
      <c r="Z7794" s="7">
        <v>0</v>
      </c>
      <c r="AA7794" s="7">
        <v>0</v>
      </c>
      <c r="AB7794" s="7">
        <v>0.04</v>
      </c>
      <c r="AC7794" s="7">
        <v>0</v>
      </c>
      <c r="AD7794" s="7">
        <v>0</v>
      </c>
      <c r="AE7794">
        <v>2</v>
      </c>
      <c r="AF7794">
        <v>0</v>
      </c>
      <c r="AG7794">
        <v>0</v>
      </c>
      <c r="AH7794">
        <v>0</v>
      </c>
      <c r="AI7794">
        <v>0</v>
      </c>
      <c r="AJ7794">
        <v>1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</row>
    <row r="7795" spans="1:44" x14ac:dyDescent="0.25">
      <c r="A7795">
        <v>1622108</v>
      </c>
      <c r="B7795">
        <v>803787</v>
      </c>
      <c r="C7795">
        <v>20.3840553412739</v>
      </c>
      <c r="D7795">
        <v>38.154133366976197</v>
      </c>
      <c r="E7795" s="68" t="s">
        <v>802</v>
      </c>
      <c r="F7795" s="8">
        <f>INDEX(Δεδομένα!$P:$P,MATCH('2020'!E7795,Δεδομένα!$O:$O,0))</f>
        <v>237</v>
      </c>
      <c r="G7795" s="6" t="s">
        <v>799</v>
      </c>
      <c r="H7795" s="2" t="str">
        <f>INDEX(Δεδομένα!B$1:B$51,MATCH('2020'!G7795,Δεδομένα!A$1:A$51,0))</f>
        <v>ΙΟΝΙΩΝ ΝΗΣΩΝ</v>
      </c>
      <c r="I7795" s="8">
        <f>INDEX(Δεδομένα!E$1:E$13,MATCH('2020'!H7795,Δεδομένα!D$1:D$13,0))</f>
        <v>13</v>
      </c>
      <c r="J7795" s="1">
        <v>44145</v>
      </c>
      <c r="K7795" s="6" t="s">
        <v>104</v>
      </c>
      <c r="L7795" s="36" t="str">
        <f t="shared" si="484"/>
        <v>10/11/2020 15:30</v>
      </c>
      <c r="M7795" s="1">
        <v>44145</v>
      </c>
      <c r="N7795" s="6" t="s">
        <v>160</v>
      </c>
      <c r="O7795" s="36" t="str">
        <f t="shared" si="485"/>
        <v>10/11/2020 16:35</v>
      </c>
      <c r="P7795" s="46">
        <f t="shared" si="486"/>
        <v>4.5138888883229811E-2</v>
      </c>
      <c r="Q7795" s="48">
        <v>0</v>
      </c>
      <c r="R7795" s="47">
        <f t="shared" si="487"/>
        <v>64.999999991850927</v>
      </c>
      <c r="S7795" s="6" t="s">
        <v>44</v>
      </c>
      <c r="T7795" s="6" t="s">
        <v>803</v>
      </c>
      <c r="U7795" s="6" t="s">
        <v>73</v>
      </c>
      <c r="V7795" s="6" t="s">
        <v>5799</v>
      </c>
      <c r="W7795" s="7">
        <v>0</v>
      </c>
      <c r="X7795" s="7">
        <v>0</v>
      </c>
      <c r="Y7795" s="7">
        <v>0</v>
      </c>
      <c r="Z7795" s="7">
        <v>0</v>
      </c>
      <c r="AA7795" s="7">
        <v>0.01</v>
      </c>
      <c r="AB7795" s="7">
        <v>0</v>
      </c>
      <c r="AC7795" s="7">
        <v>0.01</v>
      </c>
      <c r="AD7795" s="7">
        <v>0</v>
      </c>
      <c r="AE7795">
        <v>2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0</v>
      </c>
      <c r="AR7795">
        <v>0</v>
      </c>
    </row>
    <row r="7796" spans="1:44" x14ac:dyDescent="0.25">
      <c r="A7796">
        <v>1622097</v>
      </c>
      <c r="B7796">
        <v>803802</v>
      </c>
      <c r="C7796">
        <v>20.383199106918401</v>
      </c>
      <c r="D7796">
        <v>38.259506712961098</v>
      </c>
      <c r="E7796" s="68" t="s">
        <v>802</v>
      </c>
      <c r="F7796" s="8">
        <f>INDEX(Δεδομένα!$P:$P,MATCH('2020'!E7796,Δεδομένα!$O:$O,0))</f>
        <v>237</v>
      </c>
      <c r="G7796" s="6" t="s">
        <v>799</v>
      </c>
      <c r="H7796" s="2" t="str">
        <f>INDEX(Δεδομένα!B$1:B$51,MATCH('2020'!G7796,Δεδομένα!A$1:A$51,0))</f>
        <v>ΙΟΝΙΩΝ ΝΗΣΩΝ</v>
      </c>
      <c r="I7796" s="8">
        <f>INDEX(Δεδομένα!E$1:E$13,MATCH('2020'!H7796,Δεδομένα!D$1:D$13,0))</f>
        <v>13</v>
      </c>
      <c r="J7796" s="1">
        <v>44145</v>
      </c>
      <c r="K7796" s="6" t="s">
        <v>2861</v>
      </c>
      <c r="L7796" s="36" t="str">
        <f t="shared" si="484"/>
        <v>10/11/2020 16:16</v>
      </c>
      <c r="M7796" s="1">
        <v>44145</v>
      </c>
      <c r="N7796" s="6" t="s">
        <v>149</v>
      </c>
      <c r="O7796" s="36" t="str">
        <f t="shared" si="485"/>
        <v>10/11/2020 17:10</v>
      </c>
      <c r="P7796" s="46">
        <f t="shared" si="486"/>
        <v>3.7500000005820766E-2</v>
      </c>
      <c r="Q7796" s="48">
        <v>0</v>
      </c>
      <c r="R7796" s="47">
        <f t="shared" si="487"/>
        <v>54.000000008381903</v>
      </c>
      <c r="S7796" s="6" t="s">
        <v>44</v>
      </c>
      <c r="T7796" s="6" t="s">
        <v>803</v>
      </c>
      <c r="U7796" s="6" t="s">
        <v>44</v>
      </c>
      <c r="V7796" s="6" t="s">
        <v>3917</v>
      </c>
      <c r="W7796" s="7">
        <v>0</v>
      </c>
      <c r="X7796" s="7">
        <v>0.03</v>
      </c>
      <c r="Y7796" s="7">
        <v>0</v>
      </c>
      <c r="Z7796" s="7">
        <v>0</v>
      </c>
      <c r="AA7796" s="7">
        <v>0</v>
      </c>
      <c r="AB7796" s="7">
        <v>0</v>
      </c>
      <c r="AC7796" s="7">
        <v>0</v>
      </c>
      <c r="AD7796" s="7">
        <v>0</v>
      </c>
      <c r="AE7796">
        <v>2</v>
      </c>
      <c r="AF7796">
        <v>0</v>
      </c>
      <c r="AG7796">
        <v>0</v>
      </c>
      <c r="AH7796">
        <v>0</v>
      </c>
      <c r="AI7796">
        <v>0</v>
      </c>
      <c r="AJ7796">
        <v>1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  <c r="AQ7796">
        <v>0</v>
      </c>
      <c r="AR7796">
        <v>0</v>
      </c>
    </row>
    <row r="7797" spans="1:44" x14ac:dyDescent="0.25">
      <c r="A7797">
        <v>1622085</v>
      </c>
      <c r="B7797">
        <v>803832</v>
      </c>
      <c r="C7797">
        <v>20.393111803140101</v>
      </c>
      <c r="D7797">
        <v>38.249527425630397</v>
      </c>
      <c r="E7797" s="68" t="s">
        <v>802</v>
      </c>
      <c r="F7797" s="8">
        <f>INDEX(Δεδομένα!$P:$P,MATCH('2020'!E7797,Δεδομένα!$O:$O,0))</f>
        <v>237</v>
      </c>
      <c r="G7797" s="6" t="s">
        <v>799</v>
      </c>
      <c r="H7797" s="2" t="str">
        <f>INDEX(Δεδομένα!B$1:B$51,MATCH('2020'!G7797,Δεδομένα!A$1:A$51,0))</f>
        <v>ΙΟΝΙΩΝ ΝΗΣΩΝ</v>
      </c>
      <c r="I7797" s="8">
        <f>INDEX(Δεδομένα!E$1:E$13,MATCH('2020'!H7797,Δεδομένα!D$1:D$13,0))</f>
        <v>13</v>
      </c>
      <c r="J7797" s="1">
        <v>44145</v>
      </c>
      <c r="K7797" s="6" t="s">
        <v>1057</v>
      </c>
      <c r="L7797" s="36" t="str">
        <f t="shared" si="484"/>
        <v>10/11/2020 17:26</v>
      </c>
      <c r="M7797" s="1">
        <v>44145</v>
      </c>
      <c r="N7797" s="6" t="s">
        <v>1525</v>
      </c>
      <c r="O7797" s="36" t="str">
        <f t="shared" si="485"/>
        <v>10/11/2020 19:04</v>
      </c>
      <c r="P7797" s="46">
        <f t="shared" si="486"/>
        <v>6.8055555551836733E-2</v>
      </c>
      <c r="Q7797" s="48">
        <v>0</v>
      </c>
      <c r="R7797" s="47">
        <f t="shared" si="487"/>
        <v>97.999999994644895</v>
      </c>
      <c r="S7797" s="6" t="s">
        <v>44</v>
      </c>
      <c r="T7797" s="6" t="s">
        <v>803</v>
      </c>
      <c r="U7797" s="6" t="s">
        <v>44</v>
      </c>
      <c r="V7797" s="6" t="s">
        <v>3917</v>
      </c>
      <c r="W7797" s="7">
        <v>0</v>
      </c>
      <c r="X7797" s="7">
        <v>0.3</v>
      </c>
      <c r="Y7797" s="7">
        <v>0</v>
      </c>
      <c r="Z7797" s="7">
        <v>0</v>
      </c>
      <c r="AA7797" s="7">
        <v>0</v>
      </c>
      <c r="AB7797" s="7">
        <v>0</v>
      </c>
      <c r="AC7797" s="7">
        <v>0</v>
      </c>
      <c r="AD7797" s="7">
        <v>0</v>
      </c>
      <c r="AE7797">
        <v>4</v>
      </c>
      <c r="AF7797">
        <v>0</v>
      </c>
      <c r="AG7797">
        <v>0</v>
      </c>
      <c r="AH7797">
        <v>0</v>
      </c>
      <c r="AI7797">
        <v>0</v>
      </c>
      <c r="AJ7797">
        <v>2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</row>
    <row r="7798" spans="1:44" x14ac:dyDescent="0.25">
      <c r="A7798">
        <v>1609285</v>
      </c>
      <c r="B7798">
        <v>803773</v>
      </c>
      <c r="C7798">
        <v>21.5033355758762</v>
      </c>
      <c r="D7798">
        <v>40.265663360475699</v>
      </c>
      <c r="E7798" s="68" t="s">
        <v>245</v>
      </c>
      <c r="F7798" s="8">
        <f>INDEX(Δεδομένα!$P:$P,MATCH('2020'!E7798,Δεδομένα!$O:$O,0))</f>
        <v>71</v>
      </c>
      <c r="G7798" s="6" t="s">
        <v>246</v>
      </c>
      <c r="H7798" s="2" t="str">
        <f>INDEX(Δεδομένα!B$1:B$51,MATCH('2020'!G7798,Δεδομένα!A$1:A$51,0))</f>
        <v>ΔΥΤΙΚΗΣ ΜΑΚΕΔΟΝΙΑΣ</v>
      </c>
      <c r="I7798" s="8">
        <f>INDEX(Δεδομένα!E$1:E$13,MATCH('2020'!H7798,Δεδομένα!D$1:D$13,0))</f>
        <v>4</v>
      </c>
      <c r="J7798" s="1">
        <v>44145</v>
      </c>
      <c r="K7798" s="6" t="s">
        <v>1039</v>
      </c>
      <c r="L7798" s="36" t="str">
        <f t="shared" si="484"/>
        <v>10/11/2020 14:29</v>
      </c>
      <c r="M7798" s="1">
        <v>44145</v>
      </c>
      <c r="N7798" s="6" t="s">
        <v>926</v>
      </c>
      <c r="O7798" s="36" t="str">
        <f t="shared" si="485"/>
        <v>10/11/2020 15:35</v>
      </c>
      <c r="P7798" s="46">
        <f t="shared" si="486"/>
        <v>4.5833333329937886E-2</v>
      </c>
      <c r="Q7798" s="48">
        <v>0</v>
      </c>
      <c r="R7798" s="47">
        <f t="shared" si="487"/>
        <v>65.999999995110556</v>
      </c>
      <c r="S7798" s="6" t="s">
        <v>44</v>
      </c>
      <c r="T7798" s="6" t="s">
        <v>248</v>
      </c>
      <c r="U7798" s="6" t="s">
        <v>7739</v>
      </c>
      <c r="V7798" s="6" t="s">
        <v>7739</v>
      </c>
      <c r="W7798" s="7">
        <v>0</v>
      </c>
      <c r="X7798" s="7">
        <v>0</v>
      </c>
      <c r="Y7798" s="7">
        <v>0</v>
      </c>
      <c r="Z7798" s="7">
        <v>0</v>
      </c>
      <c r="AA7798" s="7">
        <v>0</v>
      </c>
      <c r="AB7798" s="7">
        <v>0</v>
      </c>
      <c r="AC7798" s="7">
        <v>0</v>
      </c>
      <c r="AD7798" s="7">
        <v>0</v>
      </c>
      <c r="AE7798">
        <v>2</v>
      </c>
      <c r="AF7798">
        <v>0</v>
      </c>
      <c r="AG7798">
        <v>0</v>
      </c>
      <c r="AH7798">
        <v>0</v>
      </c>
      <c r="AI7798">
        <v>0</v>
      </c>
      <c r="AJ7798">
        <v>1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</row>
    <row r="7799" spans="1:44" x14ac:dyDescent="0.25">
      <c r="A7799">
        <v>1606090</v>
      </c>
      <c r="B7799">
        <v>803810</v>
      </c>
      <c r="C7799">
        <v>22.847782928615398</v>
      </c>
      <c r="D7799">
        <v>37.8144456319828</v>
      </c>
      <c r="E7799" s="68" t="s">
        <v>810</v>
      </c>
      <c r="F7799" s="8">
        <f>INDEX(Δεδομένα!$P:$P,MATCH('2020'!E7799,Δεδομένα!$O:$O,0))</f>
        <v>157</v>
      </c>
      <c r="G7799" s="6" t="s">
        <v>391</v>
      </c>
      <c r="H7799" s="2" t="str">
        <f>INDEX(Δεδομένα!B$1:B$51,MATCH('2020'!G7799,Δεδομένα!A$1:A$51,0))</f>
        <v>ΠΕΛΛΟΠΟΝΗΣΟΥ</v>
      </c>
      <c r="I7799" s="8">
        <f>INDEX(Δεδομένα!E$1:E$13,MATCH('2020'!H7799,Δεδομένα!D$1:D$13,0))</f>
        <v>8</v>
      </c>
      <c r="J7799" s="1">
        <v>44145</v>
      </c>
      <c r="K7799" s="6" t="s">
        <v>215</v>
      </c>
      <c r="L7799" s="36" t="str">
        <f t="shared" si="484"/>
        <v>10/11/2020 16:20</v>
      </c>
      <c r="M7799" s="1">
        <v>44145</v>
      </c>
      <c r="N7799" s="6" t="s">
        <v>207</v>
      </c>
      <c r="O7799" s="36" t="str">
        <f t="shared" si="485"/>
        <v>10/11/2020 18:00</v>
      </c>
      <c r="P7799" s="46">
        <f t="shared" si="486"/>
        <v>6.9444444445252884E-2</v>
      </c>
      <c r="Q7799" s="48">
        <v>0</v>
      </c>
      <c r="R7799" s="47">
        <f t="shared" si="487"/>
        <v>100.00000000116415</v>
      </c>
      <c r="S7799" s="6" t="s">
        <v>44</v>
      </c>
      <c r="T7799" s="6" t="s">
        <v>1012</v>
      </c>
      <c r="U7799" s="6" t="s">
        <v>1482</v>
      </c>
      <c r="V7799" s="6" t="s">
        <v>7741</v>
      </c>
      <c r="W7799" s="7">
        <v>0</v>
      </c>
      <c r="X7799" s="7">
        <v>0</v>
      </c>
      <c r="Y7799" s="7">
        <v>0</v>
      </c>
      <c r="Z7799" s="7">
        <v>2</v>
      </c>
      <c r="AA7799" s="7">
        <v>0</v>
      </c>
      <c r="AB7799" s="7">
        <v>0</v>
      </c>
      <c r="AC7799" s="7">
        <v>0</v>
      </c>
      <c r="AD7799" s="7">
        <v>0</v>
      </c>
      <c r="AE7799">
        <v>4</v>
      </c>
      <c r="AF7799">
        <v>0</v>
      </c>
      <c r="AG7799">
        <v>0</v>
      </c>
      <c r="AH7799">
        <v>0</v>
      </c>
      <c r="AI7799">
        <v>0</v>
      </c>
      <c r="AJ7799">
        <v>2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</row>
    <row r="7800" spans="1:44" x14ac:dyDescent="0.25">
      <c r="A7800">
        <v>1615619</v>
      </c>
      <c r="B7800">
        <v>803650</v>
      </c>
      <c r="C7800">
        <v>26.230789320569201</v>
      </c>
      <c r="D7800">
        <v>39.248231099997902</v>
      </c>
      <c r="E7800" s="68" t="s">
        <v>506</v>
      </c>
      <c r="F7800" s="8">
        <f>INDEX(Δεδομένα!$P:$P,MATCH('2020'!E7800,Δεδομένα!$O:$O,0))</f>
        <v>197</v>
      </c>
      <c r="G7800" s="6" t="s">
        <v>495</v>
      </c>
      <c r="H7800" s="2" t="str">
        <f>INDEX(Δεδομένα!B$1:B$51,MATCH('2020'!G7800,Δεδομένα!A$1:A$51,0))</f>
        <v>ΒΟΡΕΙΟΥ ΑΙΓΑΙΟΥ</v>
      </c>
      <c r="I7800" s="8">
        <f>INDEX(Δεδομένα!E$1:E$13,MATCH('2020'!H7800,Δεδομένα!D$1:D$13,0))</f>
        <v>11</v>
      </c>
      <c r="J7800" s="1">
        <v>44145</v>
      </c>
      <c r="K7800" s="6" t="s">
        <v>682</v>
      </c>
      <c r="L7800" s="36" t="str">
        <f t="shared" si="484"/>
        <v>10/11/2020 08:30</v>
      </c>
      <c r="M7800" s="1">
        <v>44145</v>
      </c>
      <c r="N7800" s="6" t="s">
        <v>1466</v>
      </c>
      <c r="O7800" s="36" t="str">
        <f t="shared" si="485"/>
        <v>10/11/2020 12:32</v>
      </c>
      <c r="P7800" s="46">
        <f t="shared" si="486"/>
        <v>0.1680555555576575</v>
      </c>
      <c r="Q7800" s="48">
        <v>0</v>
      </c>
      <c r="R7800" s="47">
        <f t="shared" si="487"/>
        <v>242.0000000030268</v>
      </c>
      <c r="S7800" s="6" t="s">
        <v>44</v>
      </c>
      <c r="T7800" s="6" t="s">
        <v>508</v>
      </c>
      <c r="U7800" s="6" t="s">
        <v>1934</v>
      </c>
      <c r="V7800" s="6" t="s">
        <v>3637</v>
      </c>
      <c r="W7800" s="7">
        <v>0</v>
      </c>
      <c r="X7800" s="7">
        <v>0</v>
      </c>
      <c r="Y7800" s="7">
        <v>0</v>
      </c>
      <c r="Z7800" s="7">
        <v>0.5</v>
      </c>
      <c r="AA7800" s="7">
        <v>0</v>
      </c>
      <c r="AB7800" s="7">
        <v>0</v>
      </c>
      <c r="AC7800" s="7">
        <v>0</v>
      </c>
      <c r="AD7800" s="7">
        <v>0</v>
      </c>
      <c r="AE7800">
        <v>6</v>
      </c>
      <c r="AF7800">
        <v>0</v>
      </c>
      <c r="AG7800">
        <v>0</v>
      </c>
      <c r="AH7800">
        <v>0</v>
      </c>
      <c r="AI7800">
        <v>0</v>
      </c>
      <c r="AJ7800">
        <v>3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</row>
    <row r="7801" spans="1:44" x14ac:dyDescent="0.25">
      <c r="A7801">
        <v>1617435</v>
      </c>
      <c r="B7801">
        <v>803679</v>
      </c>
      <c r="C7801">
        <v>21.884032054302299</v>
      </c>
      <c r="D7801">
        <v>37.330941497077099</v>
      </c>
      <c r="E7801" s="68" t="s">
        <v>840</v>
      </c>
      <c r="F7801" s="8">
        <f>INDEX(Δεδομένα!$P:$P,MATCH('2020'!E7801,Δεδομένα!$O:$O,0))</f>
        <v>144</v>
      </c>
      <c r="G7801" s="6" t="s">
        <v>841</v>
      </c>
      <c r="H7801" s="2" t="str">
        <f>INDEX(Δεδομένα!B$1:B$51,MATCH('2020'!G7801,Δεδομένα!A$1:A$51,0))</f>
        <v>ΠΕΛΛΟΠΟΝΗΣΟΥ</v>
      </c>
      <c r="I7801" s="8">
        <f>INDEX(Δεδομένα!E$1:E$13,MATCH('2020'!H7801,Δεδομένα!D$1:D$13,0))</f>
        <v>8</v>
      </c>
      <c r="J7801" s="1">
        <v>44145</v>
      </c>
      <c r="K7801" s="6" t="s">
        <v>1135</v>
      </c>
      <c r="L7801" s="36" t="str">
        <f t="shared" si="484"/>
        <v>10/11/2020 10:48</v>
      </c>
      <c r="M7801" s="1">
        <v>44145</v>
      </c>
      <c r="N7801" s="6" t="s">
        <v>2586</v>
      </c>
      <c r="O7801" s="36" t="str">
        <f t="shared" si="485"/>
        <v>10/11/2020 13:22</v>
      </c>
      <c r="P7801" s="46">
        <f t="shared" si="486"/>
        <v>0.10694444444379769</v>
      </c>
      <c r="Q7801" s="48">
        <v>0</v>
      </c>
      <c r="R7801" s="47">
        <f t="shared" si="487"/>
        <v>153.99999999906868</v>
      </c>
      <c r="S7801" s="6" t="s">
        <v>44</v>
      </c>
      <c r="T7801" s="6" t="s">
        <v>843</v>
      </c>
      <c r="U7801" s="6" t="s">
        <v>3187</v>
      </c>
      <c r="V7801" s="6" t="s">
        <v>3188</v>
      </c>
      <c r="W7801" s="7">
        <v>0</v>
      </c>
      <c r="X7801" s="7">
        <v>0</v>
      </c>
      <c r="Y7801" s="7">
        <v>0</v>
      </c>
      <c r="Z7801" s="7">
        <v>0</v>
      </c>
      <c r="AA7801" s="7">
        <v>0</v>
      </c>
      <c r="AB7801" s="7">
        <v>1</v>
      </c>
      <c r="AC7801" s="7">
        <v>0</v>
      </c>
      <c r="AD7801" s="7">
        <v>0</v>
      </c>
      <c r="AE7801">
        <v>5</v>
      </c>
      <c r="AF7801">
        <v>0</v>
      </c>
      <c r="AG7801">
        <v>0</v>
      </c>
      <c r="AH7801">
        <v>0</v>
      </c>
      <c r="AI7801">
        <v>0</v>
      </c>
      <c r="AJ7801">
        <v>3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</row>
    <row r="7802" spans="1:44" x14ac:dyDescent="0.25">
      <c r="A7802">
        <v>1617457</v>
      </c>
      <c r="B7802">
        <v>803693</v>
      </c>
      <c r="C7802">
        <v>21.985851351433499</v>
      </c>
      <c r="D7802">
        <v>37.214146843583997</v>
      </c>
      <c r="E7802" s="68" t="s">
        <v>840</v>
      </c>
      <c r="F7802" s="8">
        <f>INDEX(Δεδομένα!$P:$P,MATCH('2020'!E7802,Δεδομένα!$O:$O,0))</f>
        <v>144</v>
      </c>
      <c r="G7802" s="6" t="s">
        <v>841</v>
      </c>
      <c r="H7802" s="2" t="str">
        <f>INDEX(Δεδομένα!B$1:B$51,MATCH('2020'!G7802,Δεδομένα!A$1:A$51,0))</f>
        <v>ΠΕΛΛΟΠΟΝΗΣΟΥ</v>
      </c>
      <c r="I7802" s="8">
        <f>INDEX(Δεδομένα!E$1:E$13,MATCH('2020'!H7802,Δεδομένα!D$1:D$13,0))</f>
        <v>8</v>
      </c>
      <c r="J7802" s="1">
        <v>44145</v>
      </c>
      <c r="K7802" s="6" t="s">
        <v>3787</v>
      </c>
      <c r="L7802" s="36" t="str">
        <f t="shared" si="484"/>
        <v>10/11/2020 11:48</v>
      </c>
      <c r="M7802" s="1">
        <v>44145</v>
      </c>
      <c r="N7802" s="6" t="s">
        <v>2496</v>
      </c>
      <c r="O7802" s="36" t="str">
        <f t="shared" si="485"/>
        <v>10/11/2020 12:58</v>
      </c>
      <c r="P7802" s="46">
        <f t="shared" si="486"/>
        <v>4.8611111109494232E-2</v>
      </c>
      <c r="Q7802" s="48">
        <v>0</v>
      </c>
      <c r="R7802" s="47">
        <f t="shared" si="487"/>
        <v>69.999999997671694</v>
      </c>
      <c r="S7802" s="6" t="s">
        <v>44</v>
      </c>
      <c r="T7802" s="6" t="s">
        <v>843</v>
      </c>
      <c r="U7802" s="6" t="s">
        <v>1061</v>
      </c>
      <c r="V7802" s="6" t="s">
        <v>6407</v>
      </c>
      <c r="W7802" s="7">
        <v>0</v>
      </c>
      <c r="X7802" s="7">
        <v>0</v>
      </c>
      <c r="Y7802" s="7">
        <v>0</v>
      </c>
      <c r="Z7802" s="7">
        <v>0</v>
      </c>
      <c r="AA7802" s="7">
        <v>0.5</v>
      </c>
      <c r="AB7802" s="7">
        <v>0</v>
      </c>
      <c r="AC7802" s="7">
        <v>0</v>
      </c>
      <c r="AD7802" s="7">
        <v>0</v>
      </c>
      <c r="AE7802">
        <v>2</v>
      </c>
      <c r="AF7802">
        <v>0</v>
      </c>
      <c r="AG7802">
        <v>0</v>
      </c>
      <c r="AH7802">
        <v>0</v>
      </c>
      <c r="AI7802">
        <v>0</v>
      </c>
      <c r="AJ7802">
        <v>1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</row>
    <row r="7803" spans="1:44" x14ac:dyDescent="0.25">
      <c r="A7803">
        <v>1616651</v>
      </c>
      <c r="B7803">
        <v>803704</v>
      </c>
      <c r="C7803">
        <v>21.6628028725322</v>
      </c>
      <c r="D7803">
        <v>37.214749933958501</v>
      </c>
      <c r="E7803" s="68" t="s">
        <v>1693</v>
      </c>
      <c r="F7803" s="8">
        <f>INDEX(Δεδομένα!$P:$P,MATCH('2020'!E7803,Δεδομένα!$O:$O,0))</f>
        <v>146</v>
      </c>
      <c r="G7803" s="6" t="s">
        <v>841</v>
      </c>
      <c r="H7803" s="2" t="str">
        <f>INDEX(Δεδομένα!B$1:B$51,MATCH('2020'!G7803,Δεδομένα!A$1:A$51,0))</f>
        <v>ΠΕΛΛΟΠΟΝΗΣΟΥ</v>
      </c>
      <c r="I7803" s="8">
        <f>INDEX(Δεδομένα!E$1:E$13,MATCH('2020'!H7803,Δεδομένα!D$1:D$13,0))</f>
        <v>8</v>
      </c>
      <c r="J7803" s="1">
        <v>44145</v>
      </c>
      <c r="K7803" s="6" t="s">
        <v>3787</v>
      </c>
      <c r="L7803" s="36" t="str">
        <f t="shared" si="484"/>
        <v>10/11/2020 11:48</v>
      </c>
      <c r="M7803" s="1">
        <v>44145</v>
      </c>
      <c r="N7803" s="6" t="s">
        <v>768</v>
      </c>
      <c r="O7803" s="36" t="str">
        <f t="shared" si="485"/>
        <v>10/11/2020 14:15</v>
      </c>
      <c r="P7803" s="46">
        <f t="shared" si="486"/>
        <v>0.10208333333139308</v>
      </c>
      <c r="Q7803" s="48">
        <v>0</v>
      </c>
      <c r="R7803" s="47">
        <f t="shared" si="487"/>
        <v>146.99999999720603</v>
      </c>
      <c r="S7803" s="6" t="s">
        <v>44</v>
      </c>
      <c r="T7803" s="6" t="s">
        <v>999</v>
      </c>
      <c r="U7803" s="6" t="s">
        <v>7689</v>
      </c>
      <c r="V7803" s="6" t="s">
        <v>5884</v>
      </c>
      <c r="W7803" s="7">
        <v>0</v>
      </c>
      <c r="X7803" s="7">
        <v>0</v>
      </c>
      <c r="Y7803" s="7">
        <v>0</v>
      </c>
      <c r="Z7803" s="7">
        <v>0</v>
      </c>
      <c r="AA7803" s="7">
        <v>0</v>
      </c>
      <c r="AB7803" s="7">
        <v>0.5</v>
      </c>
      <c r="AC7803" s="7">
        <v>0</v>
      </c>
      <c r="AD7803" s="7">
        <v>0</v>
      </c>
      <c r="AE7803">
        <v>3</v>
      </c>
      <c r="AF7803">
        <v>0</v>
      </c>
      <c r="AG7803">
        <v>0</v>
      </c>
      <c r="AH7803">
        <v>0</v>
      </c>
      <c r="AI7803">
        <v>0</v>
      </c>
      <c r="AJ7803">
        <v>2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</row>
    <row r="7804" spans="1:44" x14ac:dyDescent="0.25">
      <c r="A7804">
        <v>1607990</v>
      </c>
      <c r="B7804">
        <v>803746</v>
      </c>
      <c r="C7804">
        <v>21.727475127676701</v>
      </c>
      <c r="D7804">
        <v>36.804853196074497</v>
      </c>
      <c r="E7804" s="68" t="s">
        <v>965</v>
      </c>
      <c r="F7804" s="8">
        <f>INDEX(Δεδομένα!$P:$P,MATCH('2020'!E7804,Δεδομένα!$O:$O,0))</f>
        <v>147</v>
      </c>
      <c r="G7804" s="6" t="s">
        <v>841</v>
      </c>
      <c r="H7804" s="2" t="str">
        <f>INDEX(Δεδομένα!B$1:B$51,MATCH('2020'!G7804,Δεδομένα!A$1:A$51,0))</f>
        <v>ΠΕΛΛΟΠΟΝΗΣΟΥ</v>
      </c>
      <c r="I7804" s="8">
        <f>INDEX(Δεδομένα!E$1:E$13,MATCH('2020'!H7804,Δεδομένα!D$1:D$13,0))</f>
        <v>8</v>
      </c>
      <c r="J7804" s="1">
        <v>44145</v>
      </c>
      <c r="K7804" s="6" t="s">
        <v>1669</v>
      </c>
      <c r="L7804" s="36" t="str">
        <f t="shared" si="484"/>
        <v>10/11/2020 13:27</v>
      </c>
      <c r="M7804" s="1">
        <v>44145</v>
      </c>
      <c r="N7804" s="6" t="s">
        <v>363</v>
      </c>
      <c r="O7804" s="36" t="str">
        <f t="shared" si="485"/>
        <v>10/11/2020 14:40</v>
      </c>
      <c r="P7804" s="46">
        <f t="shared" si="486"/>
        <v>5.0694444442342501E-2</v>
      </c>
      <c r="Q7804" s="48">
        <v>0</v>
      </c>
      <c r="R7804" s="47">
        <f t="shared" si="487"/>
        <v>72.999999996973202</v>
      </c>
      <c r="S7804" s="6" t="s">
        <v>44</v>
      </c>
      <c r="T7804" s="6" t="s">
        <v>967</v>
      </c>
      <c r="U7804" s="6" t="s">
        <v>5167</v>
      </c>
      <c r="V7804" s="6" t="s">
        <v>5167</v>
      </c>
      <c r="W7804" s="7">
        <v>0</v>
      </c>
      <c r="X7804" s="7">
        <v>1</v>
      </c>
      <c r="Y7804" s="7">
        <v>0</v>
      </c>
      <c r="Z7804" s="7">
        <v>0</v>
      </c>
      <c r="AA7804" s="7">
        <v>0</v>
      </c>
      <c r="AB7804" s="7">
        <v>0</v>
      </c>
      <c r="AC7804" s="7">
        <v>0</v>
      </c>
      <c r="AD7804" s="7">
        <v>0</v>
      </c>
      <c r="AE7804">
        <v>2</v>
      </c>
      <c r="AF7804">
        <v>0</v>
      </c>
      <c r="AG7804">
        <v>0</v>
      </c>
      <c r="AH7804">
        <v>0</v>
      </c>
      <c r="AI7804">
        <v>0</v>
      </c>
      <c r="AJ7804">
        <v>1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</row>
    <row r="7805" spans="1:44" x14ac:dyDescent="0.25">
      <c r="A7805">
        <v>1608009</v>
      </c>
      <c r="B7805">
        <v>803868</v>
      </c>
      <c r="C7805">
        <v>21.798859369931201</v>
      </c>
      <c r="D7805">
        <v>36.811700783425003</v>
      </c>
      <c r="E7805" s="68" t="s">
        <v>965</v>
      </c>
      <c r="F7805" s="8">
        <f>INDEX(Δεδομένα!$P:$P,MATCH('2020'!E7805,Δεδομένα!$O:$O,0))</f>
        <v>147</v>
      </c>
      <c r="G7805" s="6" t="s">
        <v>841</v>
      </c>
      <c r="H7805" s="2" t="str">
        <f>INDEX(Δεδομένα!B$1:B$51,MATCH('2020'!G7805,Δεδομένα!A$1:A$51,0))</f>
        <v>ΠΕΛΛΟΠΟΝΗΣΟΥ</v>
      </c>
      <c r="I7805" s="8">
        <f>INDEX(Δεδομένα!E$1:E$13,MATCH('2020'!H7805,Δεδομένα!D$1:D$13,0))</f>
        <v>8</v>
      </c>
      <c r="J7805" s="1">
        <v>44145</v>
      </c>
      <c r="K7805" s="6" t="s">
        <v>1170</v>
      </c>
      <c r="L7805" s="36" t="str">
        <f t="shared" si="484"/>
        <v>10/11/2020 18:33</v>
      </c>
      <c r="M7805" s="1">
        <v>44145</v>
      </c>
      <c r="N7805" s="6" t="s">
        <v>751</v>
      </c>
      <c r="O7805" s="36" t="str">
        <f t="shared" si="485"/>
        <v>10/11/2020 19:55</v>
      </c>
      <c r="P7805" s="46">
        <f t="shared" si="486"/>
        <v>5.694444444088731E-2</v>
      </c>
      <c r="Q7805" s="48">
        <v>0</v>
      </c>
      <c r="R7805" s="47">
        <f t="shared" si="487"/>
        <v>81.999999994877726</v>
      </c>
      <c r="S7805" s="6" t="s">
        <v>44</v>
      </c>
      <c r="T7805" s="6" t="s">
        <v>967</v>
      </c>
      <c r="U7805" s="6" t="s">
        <v>1214</v>
      </c>
      <c r="V7805" s="6" t="s">
        <v>7747</v>
      </c>
      <c r="W7805" s="7">
        <v>0</v>
      </c>
      <c r="X7805" s="7">
        <v>0</v>
      </c>
      <c r="Y7805" s="7">
        <v>0</v>
      </c>
      <c r="Z7805" s="7">
        <v>0</v>
      </c>
      <c r="AA7805" s="7">
        <v>0</v>
      </c>
      <c r="AB7805" s="7">
        <v>0.1</v>
      </c>
      <c r="AC7805" s="7">
        <v>0</v>
      </c>
      <c r="AD7805" s="7">
        <v>0</v>
      </c>
      <c r="AE7805">
        <v>2</v>
      </c>
      <c r="AF7805">
        <v>0</v>
      </c>
      <c r="AG7805">
        <v>0</v>
      </c>
      <c r="AH7805">
        <v>0</v>
      </c>
      <c r="AI7805">
        <v>0</v>
      </c>
      <c r="AJ7805">
        <v>1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</row>
    <row r="7806" spans="1:44" x14ac:dyDescent="0.25">
      <c r="A7806">
        <v>1609175</v>
      </c>
      <c r="B7806">
        <v>803725</v>
      </c>
      <c r="C7806">
        <v>24.841285844644599</v>
      </c>
      <c r="D7806">
        <v>40.9048734761273</v>
      </c>
      <c r="E7806" s="68" t="s">
        <v>120</v>
      </c>
      <c r="F7806" s="8">
        <f>INDEX(Δεδομένα!$P:$P,MATCH('2020'!E7806,Δεδομένα!$O:$O,0))</f>
        <v>30</v>
      </c>
      <c r="G7806" s="6" t="s">
        <v>121</v>
      </c>
      <c r="H7806" s="2" t="str">
        <f>INDEX(Δεδομένα!B$1:B$51,MATCH('2020'!G7806,Δεδομένα!A$1:A$51,0))</f>
        <v>ΑΝΑΤΟΛΙΚΗΣ ΜΑΚΕΔΟΝΙΑΣ ΚΑΙ ΘΡΑΚΗΣ</v>
      </c>
      <c r="I7806" s="8">
        <f>INDEX(Δεδομένα!E$1:E$13,MATCH('2020'!H7806,Δεδομένα!D$1:D$13,0))</f>
        <v>2</v>
      </c>
      <c r="J7806" s="1">
        <v>44145</v>
      </c>
      <c r="K7806" s="6" t="s">
        <v>1141</v>
      </c>
      <c r="L7806" s="36" t="str">
        <f t="shared" si="484"/>
        <v>10/11/2020 12:56</v>
      </c>
      <c r="M7806" s="1">
        <v>44145</v>
      </c>
      <c r="N7806" s="6" t="s">
        <v>59</v>
      </c>
      <c r="O7806" s="36" t="str">
        <f t="shared" si="485"/>
        <v>10/11/2020 15:00</v>
      </c>
      <c r="P7806" s="46">
        <f t="shared" si="486"/>
        <v>8.611111110803904E-2</v>
      </c>
      <c r="Q7806" s="48">
        <v>0</v>
      </c>
      <c r="R7806" s="47">
        <f t="shared" si="487"/>
        <v>123.99999999557622</v>
      </c>
      <c r="S7806" s="6" t="s">
        <v>44</v>
      </c>
      <c r="T7806" s="6" t="s">
        <v>124</v>
      </c>
      <c r="U7806" s="6" t="s">
        <v>44</v>
      </c>
      <c r="V7806" s="6" t="s">
        <v>2395</v>
      </c>
      <c r="W7806" s="7">
        <v>0</v>
      </c>
      <c r="X7806" s="7">
        <v>0</v>
      </c>
      <c r="Y7806" s="7">
        <v>0</v>
      </c>
      <c r="Z7806" s="7">
        <v>0</v>
      </c>
      <c r="AA7806" s="7">
        <v>0.5</v>
      </c>
      <c r="AB7806" s="7">
        <v>0</v>
      </c>
      <c r="AC7806" s="7">
        <v>0</v>
      </c>
      <c r="AD7806" s="7">
        <v>0</v>
      </c>
      <c r="AE7806">
        <v>6</v>
      </c>
      <c r="AF7806">
        <v>0</v>
      </c>
      <c r="AG7806">
        <v>0</v>
      </c>
      <c r="AH7806">
        <v>0</v>
      </c>
      <c r="AI7806">
        <v>0</v>
      </c>
      <c r="AJ7806">
        <v>3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</row>
    <row r="7807" spans="1:44" x14ac:dyDescent="0.25">
      <c r="A7807">
        <v>1609176</v>
      </c>
      <c r="B7807">
        <v>803790</v>
      </c>
      <c r="C7807">
        <v>24.905138171135999</v>
      </c>
      <c r="D7807">
        <v>40.944296963662303</v>
      </c>
      <c r="E7807" s="68" t="s">
        <v>120</v>
      </c>
      <c r="F7807" s="8">
        <f>INDEX(Δεδομένα!$P:$P,MATCH('2020'!E7807,Δεδομένα!$O:$O,0))</f>
        <v>30</v>
      </c>
      <c r="G7807" s="6" t="s">
        <v>121</v>
      </c>
      <c r="H7807" s="2" t="str">
        <f>INDEX(Δεδομένα!B$1:B$51,MATCH('2020'!G7807,Δεδομένα!A$1:A$51,0))</f>
        <v>ΑΝΑΤΟΛΙΚΗΣ ΜΑΚΕΔΟΝΙΑΣ ΚΑΙ ΘΡΑΚΗΣ</v>
      </c>
      <c r="I7807" s="8">
        <f>INDEX(Δεδομένα!E$1:E$13,MATCH('2020'!H7807,Δεδομένα!D$1:D$13,0))</f>
        <v>2</v>
      </c>
      <c r="J7807" s="1">
        <v>44145</v>
      </c>
      <c r="K7807" s="6" t="s">
        <v>647</v>
      </c>
      <c r="L7807" s="36" t="str">
        <f t="shared" si="484"/>
        <v>10/11/2020 15:29</v>
      </c>
      <c r="M7807" s="1">
        <v>44145</v>
      </c>
      <c r="N7807" s="6" t="s">
        <v>1371</v>
      </c>
      <c r="O7807" s="36" t="str">
        <f t="shared" si="485"/>
        <v>10/11/2020 16:28</v>
      </c>
      <c r="P7807" s="46">
        <f t="shared" si="486"/>
        <v>4.0972222224809229E-2</v>
      </c>
      <c r="Q7807" s="48">
        <v>0</v>
      </c>
      <c r="R7807" s="47">
        <f t="shared" si="487"/>
        <v>59.00000000372529</v>
      </c>
      <c r="S7807" s="6" t="s">
        <v>44</v>
      </c>
      <c r="T7807" s="6" t="s">
        <v>124</v>
      </c>
      <c r="U7807" s="6" t="s">
        <v>44</v>
      </c>
      <c r="V7807" s="6" t="s">
        <v>6083</v>
      </c>
      <c r="W7807" s="7">
        <v>0</v>
      </c>
      <c r="X7807" s="7">
        <v>0</v>
      </c>
      <c r="Y7807" s="7">
        <v>0</v>
      </c>
      <c r="Z7807" s="7">
        <v>0</v>
      </c>
      <c r="AA7807" s="7">
        <v>0.1</v>
      </c>
      <c r="AB7807" s="7">
        <v>0</v>
      </c>
      <c r="AC7807" s="7">
        <v>0</v>
      </c>
      <c r="AD7807" s="7">
        <v>0</v>
      </c>
      <c r="AE7807">
        <v>3</v>
      </c>
      <c r="AF7807">
        <v>0</v>
      </c>
      <c r="AG7807">
        <v>0</v>
      </c>
      <c r="AH7807">
        <v>0</v>
      </c>
      <c r="AI7807">
        <v>0</v>
      </c>
      <c r="AJ7807">
        <v>1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</row>
    <row r="7808" spans="1:44" x14ac:dyDescent="0.25">
      <c r="A7808">
        <v>1605730</v>
      </c>
      <c r="B7808">
        <v>803730</v>
      </c>
      <c r="C7808">
        <v>22.147869345740698</v>
      </c>
      <c r="D7808">
        <v>40.776413197579501</v>
      </c>
      <c r="E7808" s="68" t="s">
        <v>1122</v>
      </c>
      <c r="F7808" s="8">
        <f>INDEX(Δεδομένα!$P:$P,MATCH('2020'!E7808,Δεδομένα!$O:$O,0))</f>
        <v>253</v>
      </c>
      <c r="G7808" s="6" t="s">
        <v>874</v>
      </c>
      <c r="H7808" s="2" t="str">
        <f>INDEX(Δεδομένα!B$1:B$51,MATCH('2020'!G7808,Δεδομένα!A$1:A$51,0))</f>
        <v>ΚΕΝΤΡΙΚΗΣ ΜΑΚΕΔΟΝΙΑΣ</v>
      </c>
      <c r="I7808" s="8">
        <f>INDEX(Δεδομένα!E$1:E$13,MATCH('2020'!H7808,Δεδομένα!D$1:D$13,0))</f>
        <v>3</v>
      </c>
      <c r="J7808" s="1">
        <v>44145</v>
      </c>
      <c r="K7808" s="6" t="s">
        <v>1859</v>
      </c>
      <c r="L7808" s="36" t="str">
        <f t="shared" si="484"/>
        <v>10/11/2020 13:02</v>
      </c>
      <c r="M7808" s="1">
        <v>44145</v>
      </c>
      <c r="N7808" s="6" t="s">
        <v>2684</v>
      </c>
      <c r="O7808" s="36" t="str">
        <f t="shared" si="485"/>
        <v>10/11/2020 15:13</v>
      </c>
      <c r="P7808" s="46">
        <f t="shared" si="486"/>
        <v>9.0972222220443655E-2</v>
      </c>
      <c r="Q7808" s="48">
        <v>0</v>
      </c>
      <c r="R7808" s="47">
        <f t="shared" si="487"/>
        <v>130.99999999743886</v>
      </c>
      <c r="S7808" s="6" t="s">
        <v>44</v>
      </c>
      <c r="T7808" s="6" t="s">
        <v>1507</v>
      </c>
      <c r="U7808" s="6" t="s">
        <v>3418</v>
      </c>
      <c r="V7808" s="6" t="s">
        <v>3419</v>
      </c>
      <c r="W7808" s="7">
        <v>0</v>
      </c>
      <c r="X7808" s="7">
        <v>0</v>
      </c>
      <c r="Y7808" s="7">
        <v>0</v>
      </c>
      <c r="Z7808" s="7">
        <v>0</v>
      </c>
      <c r="AA7808" s="7">
        <v>1</v>
      </c>
      <c r="AB7808" s="7">
        <v>0</v>
      </c>
      <c r="AC7808" s="7">
        <v>0</v>
      </c>
      <c r="AD7808" s="7">
        <v>0</v>
      </c>
      <c r="AE7808">
        <v>4</v>
      </c>
      <c r="AF7808">
        <v>0</v>
      </c>
      <c r="AG7808">
        <v>0</v>
      </c>
      <c r="AH7808">
        <v>0</v>
      </c>
      <c r="AI7808">
        <v>0</v>
      </c>
      <c r="AJ7808">
        <v>2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</row>
    <row r="7809" spans="1:44" x14ac:dyDescent="0.25">
      <c r="A7809">
        <v>1605500</v>
      </c>
      <c r="B7809">
        <v>803849</v>
      </c>
      <c r="C7809">
        <v>22.298366669566001</v>
      </c>
      <c r="D7809">
        <v>40.762274381703598</v>
      </c>
      <c r="E7809" s="68" t="s">
        <v>873</v>
      </c>
      <c r="F7809" s="8">
        <f>INDEX(Δεδομένα!$P:$P,MATCH('2020'!E7809,Δεδομένα!$O:$O,0))</f>
        <v>61</v>
      </c>
      <c r="G7809" s="6" t="s">
        <v>874</v>
      </c>
      <c r="H7809" s="2" t="str">
        <f>INDEX(Δεδομένα!B$1:B$51,MATCH('2020'!G7809,Δεδομένα!A$1:A$51,0))</f>
        <v>ΚΕΝΤΡΙΚΗΣ ΜΑΚΕΔΟΝΙΑΣ</v>
      </c>
      <c r="I7809" s="8">
        <f>INDEX(Δεδομένα!E$1:E$13,MATCH('2020'!H7809,Δεδομένα!D$1:D$13,0))</f>
        <v>3</v>
      </c>
      <c r="J7809" s="1">
        <v>44145</v>
      </c>
      <c r="K7809" s="6" t="s">
        <v>1123</v>
      </c>
      <c r="L7809" s="36" t="str">
        <f t="shared" si="484"/>
        <v>10/11/2020 18:02</v>
      </c>
      <c r="M7809" s="1">
        <v>44145</v>
      </c>
      <c r="N7809" s="6" t="s">
        <v>209</v>
      </c>
      <c r="O7809" s="36" t="str">
        <f t="shared" si="485"/>
        <v>10/11/2020 18:30</v>
      </c>
      <c r="P7809" s="46">
        <f t="shared" si="486"/>
        <v>1.9444444449618459E-2</v>
      </c>
      <c r="Q7809" s="48">
        <v>0</v>
      </c>
      <c r="R7809" s="47">
        <f t="shared" si="487"/>
        <v>28.000000007450581</v>
      </c>
      <c r="S7809" s="6" t="s">
        <v>44</v>
      </c>
      <c r="T7809" s="6" t="s">
        <v>878</v>
      </c>
      <c r="U7809" s="6" t="s">
        <v>1182</v>
      </c>
      <c r="V7809" s="6" t="s">
        <v>2368</v>
      </c>
      <c r="W7809" s="7">
        <v>0</v>
      </c>
      <c r="X7809" s="7">
        <v>0</v>
      </c>
      <c r="Y7809" s="7">
        <v>0</v>
      </c>
      <c r="Z7809" s="7">
        <v>0</v>
      </c>
      <c r="AA7809" s="7">
        <v>0.5</v>
      </c>
      <c r="AB7809" s="7">
        <v>0</v>
      </c>
      <c r="AC7809" s="7">
        <v>0</v>
      </c>
      <c r="AD7809" s="7">
        <v>0</v>
      </c>
      <c r="AE7809">
        <v>2</v>
      </c>
      <c r="AF7809">
        <v>0</v>
      </c>
      <c r="AG7809">
        <v>0</v>
      </c>
      <c r="AH7809">
        <v>0</v>
      </c>
      <c r="AI7809">
        <v>0</v>
      </c>
      <c r="AJ7809">
        <v>1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</row>
    <row r="7810" spans="1:44" x14ac:dyDescent="0.25">
      <c r="A7810">
        <v>1605740</v>
      </c>
      <c r="B7810">
        <v>803919</v>
      </c>
      <c r="C7810">
        <v>22.147861864526799</v>
      </c>
      <c r="D7810">
        <v>40.776112569067003</v>
      </c>
      <c r="E7810" s="68" t="s">
        <v>1122</v>
      </c>
      <c r="F7810" s="8">
        <f>INDEX(Δεδομένα!$P:$P,MATCH('2020'!E7810,Δεδομένα!$O:$O,0))</f>
        <v>253</v>
      </c>
      <c r="G7810" s="6" t="s">
        <v>874</v>
      </c>
      <c r="H7810" s="2" t="str">
        <f>INDEX(Δεδομένα!B$1:B$51,MATCH('2020'!G7810,Δεδομένα!A$1:A$51,0))</f>
        <v>ΚΕΝΤΡΙΚΗΣ ΜΑΚΕΔΟΝΙΑΣ</v>
      </c>
      <c r="I7810" s="8">
        <f>INDEX(Δεδομένα!E$1:E$13,MATCH('2020'!H7810,Δεδομένα!D$1:D$13,0))</f>
        <v>3</v>
      </c>
      <c r="J7810" s="1">
        <v>44145</v>
      </c>
      <c r="K7810" s="6" t="s">
        <v>3228</v>
      </c>
      <c r="L7810" s="36" t="str">
        <f t="shared" si="484"/>
        <v>10/11/2020 21:17</v>
      </c>
      <c r="M7810" s="1">
        <v>44145</v>
      </c>
      <c r="N7810" s="6" t="s">
        <v>4102</v>
      </c>
      <c r="O7810" s="36" t="str">
        <f t="shared" si="485"/>
        <v>10/11/2020 21:51</v>
      </c>
      <c r="P7810" s="46">
        <f t="shared" si="486"/>
        <v>2.361111110803904E-2</v>
      </c>
      <c r="Q7810" s="48">
        <v>0</v>
      </c>
      <c r="R7810" s="47">
        <f t="shared" si="487"/>
        <v>33.999999995576218</v>
      </c>
      <c r="S7810" s="6" t="s">
        <v>44</v>
      </c>
      <c r="T7810" s="6" t="s">
        <v>1507</v>
      </c>
      <c r="U7810" s="6" t="s">
        <v>3418</v>
      </c>
      <c r="V7810" s="6" t="s">
        <v>3419</v>
      </c>
      <c r="W7810" s="7">
        <v>0</v>
      </c>
      <c r="X7810" s="7">
        <v>0</v>
      </c>
      <c r="Y7810" s="7">
        <v>0</v>
      </c>
      <c r="Z7810" s="7">
        <v>0</v>
      </c>
      <c r="AA7810" s="7">
        <v>0.05</v>
      </c>
      <c r="AB7810" s="7">
        <v>0</v>
      </c>
      <c r="AC7810" s="7">
        <v>0</v>
      </c>
      <c r="AD7810" s="7">
        <v>0</v>
      </c>
      <c r="AE7810">
        <v>2</v>
      </c>
      <c r="AF7810">
        <v>0</v>
      </c>
      <c r="AG7810">
        <v>0</v>
      </c>
      <c r="AH7810">
        <v>0</v>
      </c>
      <c r="AI7810">
        <v>0</v>
      </c>
      <c r="AJ7810">
        <v>1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  <c r="AQ7810">
        <v>0</v>
      </c>
      <c r="AR7810">
        <v>0</v>
      </c>
    </row>
    <row r="7811" spans="1:44" x14ac:dyDescent="0.25">
      <c r="A7811">
        <v>1608008</v>
      </c>
      <c r="B7811">
        <v>803623</v>
      </c>
      <c r="C7811">
        <v>22.4545521070192</v>
      </c>
      <c r="D7811">
        <v>40.294739562918501</v>
      </c>
      <c r="E7811" s="68" t="s">
        <v>978</v>
      </c>
      <c r="F7811" s="8">
        <f>INDEX(Δεδομένα!$P:$P,MATCH('2020'!E7811,Δεδομένα!$O:$O,0))</f>
        <v>67</v>
      </c>
      <c r="G7811" s="6" t="s">
        <v>917</v>
      </c>
      <c r="H7811" s="2" t="str">
        <f>INDEX(Δεδομένα!B$1:B$51,MATCH('2020'!G7811,Δεδομένα!A$1:A$51,0))</f>
        <v>ΚΕΝΤΡΙΚΗΣ ΜΑΚΕΔΟΝΙΑΣ</v>
      </c>
      <c r="I7811" s="8">
        <f>INDEX(Δεδομένα!E$1:E$13,MATCH('2020'!H7811,Δεδομένα!D$1:D$13,0))</f>
        <v>3</v>
      </c>
      <c r="J7811" s="1">
        <v>44145</v>
      </c>
      <c r="K7811" s="6" t="s">
        <v>7727</v>
      </c>
      <c r="L7811" s="36" t="str">
        <f t="shared" ref="L7811:L7874" si="488">_xlfn.CONCAT(TEXT(J7811,"ηη/μμ/εεε")," ",TEXT(K7811,"ωω:λλ"))</f>
        <v>10/11/2020 01:54</v>
      </c>
      <c r="M7811" s="1">
        <v>44145</v>
      </c>
      <c r="N7811" s="6" t="s">
        <v>6487</v>
      </c>
      <c r="O7811" s="36" t="str">
        <f t="shared" ref="O7811:O7874" si="489">_xlfn.CONCAT(TEXT(M7811,"ηη/μμ/εεε")," ",TEXT(N7811,"ωω:λλ"))</f>
        <v>10/11/2020 04:24</v>
      </c>
      <c r="P7811" s="46">
        <f t="shared" ref="P7811:P7874" si="490">O7811-L7811</f>
        <v>0.10416666666424135</v>
      </c>
      <c r="Q7811" s="48">
        <v>0</v>
      </c>
      <c r="R7811" s="47">
        <f t="shared" ref="R7811:R7874" si="491">P7811*(24*60)</f>
        <v>149.99999999650754</v>
      </c>
      <c r="S7811" s="6" t="s">
        <v>44</v>
      </c>
      <c r="T7811" s="6" t="s">
        <v>980</v>
      </c>
      <c r="U7811" s="6" t="s">
        <v>2806</v>
      </c>
      <c r="V7811" s="6" t="s">
        <v>7728</v>
      </c>
      <c r="W7811" s="7">
        <v>0</v>
      </c>
      <c r="X7811" s="7">
        <v>0.2</v>
      </c>
      <c r="Y7811" s="7">
        <v>0</v>
      </c>
      <c r="Z7811" s="7">
        <v>0</v>
      </c>
      <c r="AA7811" s="7">
        <v>0</v>
      </c>
      <c r="AB7811" s="7">
        <v>0</v>
      </c>
      <c r="AC7811" s="7">
        <v>0</v>
      </c>
      <c r="AD7811" s="7">
        <v>0</v>
      </c>
      <c r="AE7811">
        <v>6</v>
      </c>
      <c r="AF7811">
        <v>0</v>
      </c>
      <c r="AG7811">
        <v>0</v>
      </c>
      <c r="AH7811">
        <v>0</v>
      </c>
      <c r="AI7811">
        <v>0</v>
      </c>
      <c r="AJ7811">
        <v>3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0</v>
      </c>
      <c r="AR7811">
        <v>0</v>
      </c>
    </row>
    <row r="7812" spans="1:44" x14ac:dyDescent="0.25">
      <c r="A7812">
        <v>1611737</v>
      </c>
      <c r="B7812">
        <v>803637</v>
      </c>
      <c r="C7812">
        <v>25.127536908861401</v>
      </c>
      <c r="D7812">
        <v>41.090554172515802</v>
      </c>
      <c r="E7812" s="68" t="s">
        <v>907</v>
      </c>
      <c r="F7812" s="8">
        <f>INDEX(Δεδομένα!$P:$P,MATCH('2020'!E7812,Δεδομένα!$O:$O,0))</f>
        <v>21</v>
      </c>
      <c r="G7812" s="6" t="s">
        <v>64</v>
      </c>
      <c r="H7812" s="2" t="str">
        <f>INDEX(Δεδομένα!B$1:B$51,MATCH('2020'!G7812,Δεδομένα!A$1:A$51,0))</f>
        <v>ΑΝΑΤΟΛΙΚΗΣ ΜΑΚΕΔΟΝΙΑΣ ΚΑΙ ΘΡΑΚΗΣ</v>
      </c>
      <c r="I7812" s="8">
        <f>INDEX(Δεδομένα!E$1:E$13,MATCH('2020'!H7812,Δεδομένα!D$1:D$13,0))</f>
        <v>2</v>
      </c>
      <c r="J7812" s="1">
        <v>44145</v>
      </c>
      <c r="K7812" s="6" t="s">
        <v>5867</v>
      </c>
      <c r="L7812" s="36" t="str">
        <f t="shared" si="488"/>
        <v>10/11/2020 06:54</v>
      </c>
      <c r="M7812" s="1">
        <v>44145</v>
      </c>
      <c r="N7812" s="6" t="s">
        <v>677</v>
      </c>
      <c r="O7812" s="36" t="str">
        <f t="shared" si="489"/>
        <v>10/11/2020 07:50</v>
      </c>
      <c r="P7812" s="46">
        <f t="shared" si="490"/>
        <v>3.888888889196096E-2</v>
      </c>
      <c r="Q7812" s="48">
        <v>0</v>
      </c>
      <c r="R7812" s="47">
        <f t="shared" si="491"/>
        <v>56.000000004423782</v>
      </c>
      <c r="S7812" s="6" t="s">
        <v>44</v>
      </c>
      <c r="T7812" s="6" t="s">
        <v>909</v>
      </c>
      <c r="U7812" s="6" t="s">
        <v>44</v>
      </c>
      <c r="V7812" s="6" t="s">
        <v>6938</v>
      </c>
      <c r="W7812" s="7">
        <v>0</v>
      </c>
      <c r="X7812" s="7">
        <v>0</v>
      </c>
      <c r="Y7812" s="7">
        <v>0</v>
      </c>
      <c r="Z7812" s="7">
        <v>0</v>
      </c>
      <c r="AA7812" s="7">
        <v>5</v>
      </c>
      <c r="AB7812" s="7">
        <v>0</v>
      </c>
      <c r="AC7812" s="7">
        <v>0</v>
      </c>
      <c r="AD7812" s="7">
        <v>0</v>
      </c>
      <c r="AE7812">
        <v>4</v>
      </c>
      <c r="AF7812">
        <v>0</v>
      </c>
      <c r="AG7812">
        <v>0</v>
      </c>
      <c r="AH7812">
        <v>0</v>
      </c>
      <c r="AI7812">
        <v>0</v>
      </c>
      <c r="AJ7812">
        <v>2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  <c r="AQ7812">
        <v>0</v>
      </c>
      <c r="AR7812">
        <v>0</v>
      </c>
    </row>
    <row r="7813" spans="1:44" x14ac:dyDescent="0.25">
      <c r="A7813">
        <v>1611766</v>
      </c>
      <c r="B7813">
        <v>803811</v>
      </c>
      <c r="C7813">
        <v>25.398408868076999</v>
      </c>
      <c r="D7813">
        <v>40.982258341711002</v>
      </c>
      <c r="E7813" s="68" t="s">
        <v>946</v>
      </c>
      <c r="F7813" s="8">
        <f>INDEX(Δεδομένα!$P:$P,MATCH('2020'!E7813,Δεδομένα!$O:$O,0))</f>
        <v>19</v>
      </c>
      <c r="G7813" s="6" t="s">
        <v>64</v>
      </c>
      <c r="H7813" s="2" t="str">
        <f>INDEX(Δεδομένα!B$1:B$51,MATCH('2020'!G7813,Δεδομένα!A$1:A$51,0))</f>
        <v>ΑΝΑΤΟΛΙΚΗΣ ΜΑΚΕΔΟΝΙΑΣ ΚΑΙ ΘΡΑΚΗΣ</v>
      </c>
      <c r="I7813" s="8">
        <f>INDEX(Δεδομένα!E$1:E$13,MATCH('2020'!H7813,Δεδομένα!D$1:D$13,0))</f>
        <v>2</v>
      </c>
      <c r="J7813" s="1">
        <v>44145</v>
      </c>
      <c r="K7813" s="6" t="s">
        <v>201</v>
      </c>
      <c r="L7813" s="36" t="str">
        <f t="shared" si="488"/>
        <v>10/11/2020 16:40</v>
      </c>
      <c r="M7813" s="1">
        <v>44145</v>
      </c>
      <c r="N7813" s="6" t="s">
        <v>156</v>
      </c>
      <c r="O7813" s="36" t="str">
        <f t="shared" si="489"/>
        <v>10/11/2020 17:30</v>
      </c>
      <c r="P7813" s="46">
        <f t="shared" si="490"/>
        <v>3.4722222218988463E-2</v>
      </c>
      <c r="Q7813" s="48">
        <v>0</v>
      </c>
      <c r="R7813" s="47">
        <f t="shared" si="491"/>
        <v>49.999999995343387</v>
      </c>
      <c r="S7813" s="6" t="s">
        <v>44</v>
      </c>
      <c r="T7813" s="6" t="s">
        <v>72</v>
      </c>
      <c r="U7813" s="6" t="s">
        <v>44</v>
      </c>
      <c r="V7813" s="6" t="s">
        <v>3622</v>
      </c>
      <c r="W7813" s="7">
        <v>0</v>
      </c>
      <c r="X7813" s="7">
        <v>0</v>
      </c>
      <c r="Y7813" s="7">
        <v>0</v>
      </c>
      <c r="Z7813" s="7">
        <v>0.9</v>
      </c>
      <c r="AA7813" s="7">
        <v>0</v>
      </c>
      <c r="AB7813" s="7">
        <v>0</v>
      </c>
      <c r="AC7813" s="7">
        <v>0</v>
      </c>
      <c r="AD7813" s="7">
        <v>0</v>
      </c>
      <c r="AE7813">
        <v>2</v>
      </c>
      <c r="AF7813">
        <v>0</v>
      </c>
      <c r="AG7813">
        <v>0</v>
      </c>
      <c r="AH7813">
        <v>0</v>
      </c>
      <c r="AI7813">
        <v>0</v>
      </c>
      <c r="AJ7813">
        <v>1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  <c r="AQ7813">
        <v>0</v>
      </c>
      <c r="AR7813">
        <v>0</v>
      </c>
    </row>
    <row r="7814" spans="1:44" x14ac:dyDescent="0.25">
      <c r="A7814">
        <v>1618264</v>
      </c>
      <c r="B7814">
        <v>803850</v>
      </c>
      <c r="C7814">
        <v>21.493678212897699</v>
      </c>
      <c r="D7814">
        <v>40.845553724192598</v>
      </c>
      <c r="E7814" s="68" t="s">
        <v>2026</v>
      </c>
      <c r="F7814" s="8">
        <f>INDEX(Δεδομένα!$P:$P,MATCH('2020'!E7814,Δεδομένα!$O:$O,0))</f>
        <v>74</v>
      </c>
      <c r="G7814" s="6" t="s">
        <v>1030</v>
      </c>
      <c r="H7814" s="2" t="str">
        <f>INDEX(Δεδομένα!B$1:B$51,MATCH('2020'!G7814,Δεδομένα!A$1:A$51,0))</f>
        <v>ΔΥΤΙΚΗΣ ΜΑΚΕΔΟΝΙΑΣ</v>
      </c>
      <c r="I7814" s="8">
        <f>INDEX(Δεδομένα!E$1:E$13,MATCH('2020'!H7814,Δεδομένα!D$1:D$13,0))</f>
        <v>4</v>
      </c>
      <c r="J7814" s="1">
        <v>44145</v>
      </c>
      <c r="K7814" s="6" t="s">
        <v>1299</v>
      </c>
      <c r="L7814" s="36" t="str">
        <f t="shared" si="488"/>
        <v>10/11/2020 17:46</v>
      </c>
      <c r="M7814" s="1">
        <v>44145</v>
      </c>
      <c r="N7814" s="6" t="s">
        <v>209</v>
      </c>
      <c r="O7814" s="36" t="str">
        <f t="shared" si="489"/>
        <v>10/11/2020 18:30</v>
      </c>
      <c r="P7814" s="46">
        <f t="shared" si="490"/>
        <v>3.0555555560567882E-2</v>
      </c>
      <c r="Q7814" s="48">
        <v>0</v>
      </c>
      <c r="R7814" s="47">
        <f t="shared" si="491"/>
        <v>44.00000000721775</v>
      </c>
      <c r="S7814" s="6" t="s">
        <v>44</v>
      </c>
      <c r="T7814" s="6" t="s">
        <v>2027</v>
      </c>
      <c r="U7814" s="6" t="s">
        <v>44</v>
      </c>
      <c r="V7814" s="6" t="s">
        <v>7578</v>
      </c>
      <c r="W7814" s="7">
        <v>0</v>
      </c>
      <c r="X7814" s="7">
        <v>0</v>
      </c>
      <c r="Y7814" s="7">
        <v>0</v>
      </c>
      <c r="Z7814" s="7">
        <v>4</v>
      </c>
      <c r="AA7814" s="7">
        <v>0</v>
      </c>
      <c r="AB7814" s="7">
        <v>0</v>
      </c>
      <c r="AC7814" s="7">
        <v>0</v>
      </c>
      <c r="AD7814" s="7">
        <v>0</v>
      </c>
      <c r="AE7814">
        <v>2</v>
      </c>
      <c r="AF7814">
        <v>0</v>
      </c>
      <c r="AG7814">
        <v>0</v>
      </c>
      <c r="AH7814">
        <v>0</v>
      </c>
      <c r="AI7814">
        <v>0</v>
      </c>
      <c r="AJ7814">
        <v>1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  <c r="AQ7814">
        <v>0</v>
      </c>
      <c r="AR7814">
        <v>0</v>
      </c>
    </row>
    <row r="7815" spans="1:44" x14ac:dyDescent="0.25">
      <c r="A7815">
        <v>1618584</v>
      </c>
      <c r="B7815">
        <v>803867</v>
      </c>
      <c r="C7815">
        <v>21.492587936587899</v>
      </c>
      <c r="D7815">
        <v>40.851801707285603</v>
      </c>
      <c r="E7815" s="68" t="s">
        <v>2026</v>
      </c>
      <c r="F7815" s="8">
        <f>INDEX(Δεδομένα!$P:$P,MATCH('2020'!E7815,Δεδομένα!$O:$O,0))</f>
        <v>74</v>
      </c>
      <c r="G7815" s="6" t="s">
        <v>1030</v>
      </c>
      <c r="H7815" s="2" t="str">
        <f>INDEX(Δεδομένα!B$1:B$51,MATCH('2020'!G7815,Δεδομένα!A$1:A$51,0))</f>
        <v>ΔΥΤΙΚΗΣ ΜΑΚΕΔΟΝΙΑΣ</v>
      </c>
      <c r="I7815" s="8">
        <f>INDEX(Δεδομένα!E$1:E$13,MATCH('2020'!H7815,Δεδομένα!D$1:D$13,0))</f>
        <v>4</v>
      </c>
      <c r="J7815" s="1">
        <v>44145</v>
      </c>
      <c r="K7815" s="6" t="s">
        <v>2128</v>
      </c>
      <c r="L7815" s="36" t="str">
        <f t="shared" si="488"/>
        <v>10/11/2020 18:34</v>
      </c>
      <c r="M7815" s="1">
        <v>44145</v>
      </c>
      <c r="N7815" s="6" t="s">
        <v>2879</v>
      </c>
      <c r="O7815" s="36" t="str">
        <f t="shared" si="489"/>
        <v>10/11/2020 19:01</v>
      </c>
      <c r="P7815" s="46">
        <f t="shared" si="490"/>
        <v>1.8750000002910383E-2</v>
      </c>
      <c r="Q7815" s="48">
        <v>0</v>
      </c>
      <c r="R7815" s="47">
        <f t="shared" si="491"/>
        <v>27.000000004190952</v>
      </c>
      <c r="S7815" s="6" t="s">
        <v>44</v>
      </c>
      <c r="T7815" s="6" t="s">
        <v>2027</v>
      </c>
      <c r="U7815" s="6" t="s">
        <v>44</v>
      </c>
      <c r="V7815" s="6" t="s">
        <v>7578</v>
      </c>
      <c r="W7815" s="7">
        <v>0</v>
      </c>
      <c r="X7815" s="7">
        <v>0</v>
      </c>
      <c r="Y7815" s="7">
        <v>0</v>
      </c>
      <c r="Z7815" s="7">
        <v>0</v>
      </c>
      <c r="AA7815" s="7">
        <v>0</v>
      </c>
      <c r="AB7815" s="7">
        <v>0</v>
      </c>
      <c r="AC7815" s="7">
        <v>20</v>
      </c>
      <c r="AD7815" s="7">
        <v>0</v>
      </c>
      <c r="AE7815">
        <v>2</v>
      </c>
      <c r="AF7815">
        <v>0</v>
      </c>
      <c r="AG7815">
        <v>0</v>
      </c>
      <c r="AH7815">
        <v>0</v>
      </c>
      <c r="AI7815">
        <v>0</v>
      </c>
      <c r="AJ7815">
        <v>1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  <c r="AQ7815">
        <v>0</v>
      </c>
      <c r="AR7815">
        <v>0</v>
      </c>
    </row>
    <row r="7816" spans="1:44" x14ac:dyDescent="0.25">
      <c r="A7816">
        <v>1606748</v>
      </c>
      <c r="B7816">
        <v>804017</v>
      </c>
      <c r="C7816">
        <v>21.42619043965</v>
      </c>
      <c r="D7816">
        <v>38.501579845424303</v>
      </c>
      <c r="E7816" s="68" t="s">
        <v>1431</v>
      </c>
      <c r="F7816" s="8">
        <f>INDEX(Δεδομένα!$P:$P,MATCH('2020'!E7816,Δεδομένα!$O:$O,0))</f>
        <v>128</v>
      </c>
      <c r="G7816" s="6" t="s">
        <v>335</v>
      </c>
      <c r="H7816" s="2" t="str">
        <f>INDEX(Δεδομένα!B$1:B$51,MATCH('2020'!G7816,Δεδομένα!A$1:A$51,0))</f>
        <v>ΔΥΤΙΚΗΣ ΕΛΛΑΔΟΣ</v>
      </c>
      <c r="I7816" s="8">
        <f>INDEX(Δεδομένα!E$1:E$13,MATCH('2020'!H7816,Δεδομένα!D$1:D$13,0))</f>
        <v>7</v>
      </c>
      <c r="J7816" s="1">
        <v>44146</v>
      </c>
      <c r="K7816" s="6" t="s">
        <v>645</v>
      </c>
      <c r="L7816" s="36" t="str">
        <f t="shared" si="488"/>
        <v>11/11/2020 11:30</v>
      </c>
      <c r="M7816" s="1">
        <v>44147</v>
      </c>
      <c r="N7816" s="6" t="s">
        <v>562</v>
      </c>
      <c r="O7816" s="36" t="str">
        <f t="shared" si="489"/>
        <v>12/11/2020 11:50</v>
      </c>
      <c r="P7816" s="46">
        <f t="shared" si="490"/>
        <v>1.0138888888905058</v>
      </c>
      <c r="Q7816" s="48">
        <v>0</v>
      </c>
      <c r="R7816" s="47">
        <f t="shared" si="491"/>
        <v>1460.0000000023283</v>
      </c>
      <c r="S7816" s="6" t="s">
        <v>44</v>
      </c>
      <c r="T7816" s="6" t="s">
        <v>1017</v>
      </c>
      <c r="U7816" s="6" t="s">
        <v>1018</v>
      </c>
      <c r="V7816" s="6" t="s">
        <v>6141</v>
      </c>
      <c r="W7816" s="7">
        <v>0</v>
      </c>
      <c r="X7816" s="7">
        <v>2.5</v>
      </c>
      <c r="Y7816" s="7">
        <v>0</v>
      </c>
      <c r="Z7816" s="7">
        <v>0</v>
      </c>
      <c r="AA7816" s="7">
        <v>0</v>
      </c>
      <c r="AB7816" s="7">
        <v>0</v>
      </c>
      <c r="AC7816" s="7">
        <v>0.5</v>
      </c>
      <c r="AD7816" s="7">
        <v>0</v>
      </c>
      <c r="AE7816">
        <v>15</v>
      </c>
      <c r="AF7816">
        <v>0</v>
      </c>
      <c r="AG7816">
        <v>0</v>
      </c>
      <c r="AH7816">
        <v>0</v>
      </c>
      <c r="AI7816">
        <v>0</v>
      </c>
      <c r="AJ7816">
        <v>7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  <c r="AQ7816">
        <v>0</v>
      </c>
      <c r="AR7816">
        <v>0</v>
      </c>
    </row>
    <row r="7817" spans="1:44" x14ac:dyDescent="0.25">
      <c r="A7817">
        <v>1609570</v>
      </c>
      <c r="B7817">
        <v>804145</v>
      </c>
      <c r="C7817">
        <v>21.5527998450121</v>
      </c>
      <c r="D7817">
        <v>38.359504083156999</v>
      </c>
      <c r="E7817" s="68" t="s">
        <v>334</v>
      </c>
      <c r="F7817" s="8">
        <f>INDEX(Δεδομένα!$P:$P,MATCH('2020'!E7817,Δεδομένα!$O:$O,0))</f>
        <v>127</v>
      </c>
      <c r="G7817" s="6" t="s">
        <v>335</v>
      </c>
      <c r="H7817" s="2" t="str">
        <f>INDEX(Δεδομένα!B$1:B$51,MATCH('2020'!G7817,Δεδομένα!A$1:A$51,0))</f>
        <v>ΔΥΤΙΚΗΣ ΕΛΛΑΔΟΣ</v>
      </c>
      <c r="I7817" s="8">
        <f>INDEX(Δεδομένα!E$1:E$13,MATCH('2020'!H7817,Δεδομένα!D$1:D$13,0))</f>
        <v>7</v>
      </c>
      <c r="J7817" s="1">
        <v>44146</v>
      </c>
      <c r="K7817" s="6" t="s">
        <v>106</v>
      </c>
      <c r="L7817" s="36" t="str">
        <f t="shared" si="488"/>
        <v>11/11/2020 18:44</v>
      </c>
      <c r="M7817" s="1">
        <v>44146</v>
      </c>
      <c r="N7817" s="6" t="s">
        <v>2937</v>
      </c>
      <c r="O7817" s="36" t="str">
        <f t="shared" si="489"/>
        <v>11/11/2020 19:16</v>
      </c>
      <c r="P7817" s="46">
        <f t="shared" si="490"/>
        <v>2.2222222221898846E-2</v>
      </c>
      <c r="Q7817" s="48">
        <v>0</v>
      </c>
      <c r="R7817" s="47">
        <f t="shared" si="491"/>
        <v>31.999999999534339</v>
      </c>
      <c r="S7817" s="6" t="s">
        <v>44</v>
      </c>
      <c r="T7817" s="6" t="s">
        <v>343</v>
      </c>
      <c r="U7817" s="6" t="s">
        <v>44</v>
      </c>
      <c r="V7817" s="6" t="s">
        <v>350</v>
      </c>
      <c r="W7817" s="7">
        <v>0</v>
      </c>
      <c r="X7817" s="7">
        <v>0</v>
      </c>
      <c r="Y7817" s="7">
        <v>0</v>
      </c>
      <c r="Z7817" s="7">
        <v>0</v>
      </c>
      <c r="AA7817" s="7">
        <v>0.2</v>
      </c>
      <c r="AB7817" s="7">
        <v>0</v>
      </c>
      <c r="AC7817" s="7">
        <v>0</v>
      </c>
      <c r="AD7817" s="7">
        <v>0</v>
      </c>
      <c r="AE7817">
        <v>2</v>
      </c>
      <c r="AF7817">
        <v>0</v>
      </c>
      <c r="AG7817">
        <v>0</v>
      </c>
      <c r="AH7817">
        <v>0</v>
      </c>
      <c r="AI7817">
        <v>0</v>
      </c>
      <c r="AJ7817">
        <v>1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  <c r="AQ7817">
        <v>0</v>
      </c>
      <c r="AR7817">
        <v>0</v>
      </c>
    </row>
    <row r="7818" spans="1:44" x14ac:dyDescent="0.25">
      <c r="A7818">
        <v>1609572</v>
      </c>
      <c r="B7818">
        <v>804148</v>
      </c>
      <c r="C7818">
        <v>21.360557556152301</v>
      </c>
      <c r="D7818">
        <v>38.4726371765137</v>
      </c>
      <c r="E7818" s="68" t="s">
        <v>334</v>
      </c>
      <c r="F7818" s="8">
        <f>INDEX(Δεδομένα!$P:$P,MATCH('2020'!E7818,Δεδομένα!$O:$O,0))</f>
        <v>127</v>
      </c>
      <c r="G7818" s="6" t="s">
        <v>335</v>
      </c>
      <c r="H7818" s="2" t="str">
        <f>INDEX(Δεδομένα!B$1:B$51,MATCH('2020'!G7818,Δεδομένα!A$1:A$51,0))</f>
        <v>ΔΥΤΙΚΗΣ ΕΛΛΑΔΟΣ</v>
      </c>
      <c r="I7818" s="8">
        <f>INDEX(Δεδομένα!E$1:E$13,MATCH('2020'!H7818,Δεδομένα!D$1:D$13,0))</f>
        <v>7</v>
      </c>
      <c r="J7818" s="1">
        <v>44146</v>
      </c>
      <c r="K7818" s="6" t="s">
        <v>123</v>
      </c>
      <c r="L7818" s="36" t="str">
        <f t="shared" si="488"/>
        <v>11/11/2020 19:10</v>
      </c>
      <c r="M7818" s="1">
        <v>44146</v>
      </c>
      <c r="N7818" s="6" t="s">
        <v>572</v>
      </c>
      <c r="O7818" s="36" t="str">
        <f t="shared" si="489"/>
        <v>11/11/2020 20:40</v>
      </c>
      <c r="P7818" s="46">
        <f t="shared" si="490"/>
        <v>6.25E-2</v>
      </c>
      <c r="Q7818" s="48">
        <v>0</v>
      </c>
      <c r="R7818" s="47">
        <f t="shared" si="491"/>
        <v>90</v>
      </c>
      <c r="S7818" s="6" t="s">
        <v>44</v>
      </c>
      <c r="T7818" s="6" t="s">
        <v>343</v>
      </c>
      <c r="U7818" s="6" t="s">
        <v>44</v>
      </c>
      <c r="V7818" s="6" t="s">
        <v>7775</v>
      </c>
      <c r="W7818" s="7">
        <v>0</v>
      </c>
      <c r="X7818" s="7">
        <v>0</v>
      </c>
      <c r="Y7818" s="7">
        <v>0</v>
      </c>
      <c r="Z7818" s="7">
        <v>0</v>
      </c>
      <c r="AA7818" s="7">
        <v>3</v>
      </c>
      <c r="AB7818" s="7">
        <v>0</v>
      </c>
      <c r="AC7818" s="7">
        <v>0</v>
      </c>
      <c r="AD7818" s="7">
        <v>0</v>
      </c>
      <c r="AE7818">
        <v>2</v>
      </c>
      <c r="AF7818">
        <v>0</v>
      </c>
      <c r="AG7818">
        <v>0</v>
      </c>
      <c r="AH7818">
        <v>0</v>
      </c>
      <c r="AI7818">
        <v>0</v>
      </c>
      <c r="AJ7818">
        <v>1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  <c r="AQ7818">
        <v>0</v>
      </c>
      <c r="AR7818">
        <v>0</v>
      </c>
    </row>
    <row r="7819" spans="1:44" x14ac:dyDescent="0.25">
      <c r="A7819">
        <v>1609575</v>
      </c>
      <c r="B7819">
        <v>804162</v>
      </c>
      <c r="C7819">
        <v>21.484622955322301</v>
      </c>
      <c r="D7819">
        <v>38.392810821533203</v>
      </c>
      <c r="E7819" s="68" t="s">
        <v>334</v>
      </c>
      <c r="F7819" s="8">
        <f>INDEX(Δεδομένα!$P:$P,MATCH('2020'!E7819,Δεδομένα!$O:$O,0))</f>
        <v>127</v>
      </c>
      <c r="G7819" s="6" t="s">
        <v>335</v>
      </c>
      <c r="H7819" s="2" t="str">
        <f>INDEX(Δεδομένα!B$1:B$51,MATCH('2020'!G7819,Δεδομένα!A$1:A$51,0))</f>
        <v>ΔΥΤΙΚΗΣ ΕΛΛΑΔΟΣ</v>
      </c>
      <c r="I7819" s="8">
        <f>INDEX(Δεδομένα!E$1:E$13,MATCH('2020'!H7819,Δεδομένα!D$1:D$13,0))</f>
        <v>7</v>
      </c>
      <c r="J7819" s="1">
        <v>44146</v>
      </c>
      <c r="K7819" s="6" t="s">
        <v>3657</v>
      </c>
      <c r="L7819" s="36" t="str">
        <f t="shared" si="488"/>
        <v>11/11/2020 19:58</v>
      </c>
      <c r="M7819" s="1">
        <v>44146</v>
      </c>
      <c r="N7819" s="6" t="s">
        <v>107</v>
      </c>
      <c r="O7819" s="36" t="str">
        <f t="shared" si="489"/>
        <v>11/11/2020 20:20</v>
      </c>
      <c r="P7819" s="46">
        <f t="shared" si="490"/>
        <v>1.5277777776645962E-2</v>
      </c>
      <c r="Q7819" s="48">
        <v>0</v>
      </c>
      <c r="R7819" s="47">
        <f t="shared" si="491"/>
        <v>21.999999998370185</v>
      </c>
      <c r="S7819" s="6" t="s">
        <v>44</v>
      </c>
      <c r="T7819" s="6" t="s">
        <v>343</v>
      </c>
      <c r="U7819" s="6" t="s">
        <v>44</v>
      </c>
      <c r="V7819" s="6" t="s">
        <v>635</v>
      </c>
      <c r="W7819" s="7">
        <v>0</v>
      </c>
      <c r="X7819" s="7">
        <v>0</v>
      </c>
      <c r="Y7819" s="7">
        <v>0</v>
      </c>
      <c r="Z7819" s="7">
        <v>0</v>
      </c>
      <c r="AA7819" s="7">
        <v>0.1</v>
      </c>
      <c r="AB7819" s="7">
        <v>0</v>
      </c>
      <c r="AC7819" s="7">
        <v>0</v>
      </c>
      <c r="AD7819" s="7">
        <v>0</v>
      </c>
      <c r="AE7819">
        <v>2</v>
      </c>
      <c r="AF7819">
        <v>0</v>
      </c>
      <c r="AG7819">
        <v>0</v>
      </c>
      <c r="AH7819">
        <v>0</v>
      </c>
      <c r="AI7819">
        <v>0</v>
      </c>
      <c r="AJ7819">
        <v>1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  <c r="AQ7819">
        <v>0</v>
      </c>
      <c r="AR7819">
        <v>0</v>
      </c>
    </row>
    <row r="7820" spans="1:44" x14ac:dyDescent="0.25">
      <c r="A7820">
        <v>1609577</v>
      </c>
      <c r="B7820">
        <v>804165</v>
      </c>
      <c r="C7820">
        <v>21.168993837958901</v>
      </c>
      <c r="D7820">
        <v>38.505268032930204</v>
      </c>
      <c r="E7820" s="68" t="s">
        <v>334</v>
      </c>
      <c r="F7820" s="8">
        <f>INDEX(Δεδομένα!$P:$P,MATCH('2020'!E7820,Δεδομένα!$O:$O,0))</f>
        <v>127</v>
      </c>
      <c r="G7820" s="6" t="s">
        <v>335</v>
      </c>
      <c r="H7820" s="2" t="str">
        <f>INDEX(Δεδομένα!B$1:B$51,MATCH('2020'!G7820,Δεδομένα!A$1:A$51,0))</f>
        <v>ΔΥΤΙΚΗΣ ΕΛΛΑΔΟΣ</v>
      </c>
      <c r="I7820" s="8">
        <f>INDEX(Δεδομένα!E$1:E$13,MATCH('2020'!H7820,Δεδομένα!D$1:D$13,0))</f>
        <v>7</v>
      </c>
      <c r="J7820" s="1">
        <v>44146</v>
      </c>
      <c r="K7820" s="6" t="s">
        <v>225</v>
      </c>
      <c r="L7820" s="36" t="str">
        <f t="shared" si="488"/>
        <v>11/11/2020 20:25</v>
      </c>
      <c r="M7820" s="1">
        <v>44146</v>
      </c>
      <c r="N7820" s="6" t="s">
        <v>614</v>
      </c>
      <c r="O7820" s="36" t="str">
        <f t="shared" si="489"/>
        <v>11/11/2020 21:30</v>
      </c>
      <c r="P7820" s="46">
        <f t="shared" si="490"/>
        <v>4.5138888890505768E-2</v>
      </c>
      <c r="Q7820" s="48">
        <v>0</v>
      </c>
      <c r="R7820" s="47">
        <f t="shared" si="491"/>
        <v>65.000000002328306</v>
      </c>
      <c r="S7820" s="6" t="s">
        <v>44</v>
      </c>
      <c r="T7820" s="6" t="s">
        <v>1445</v>
      </c>
      <c r="U7820" s="6" t="s">
        <v>44</v>
      </c>
      <c r="V7820" s="6" t="s">
        <v>7776</v>
      </c>
      <c r="W7820" s="7">
        <v>0</v>
      </c>
      <c r="X7820" s="7">
        <v>0</v>
      </c>
      <c r="Y7820" s="7">
        <v>0</v>
      </c>
      <c r="Z7820" s="7">
        <v>0</v>
      </c>
      <c r="AA7820" s="7">
        <v>1</v>
      </c>
      <c r="AB7820" s="7">
        <v>0</v>
      </c>
      <c r="AC7820" s="7">
        <v>0</v>
      </c>
      <c r="AD7820" s="7">
        <v>0</v>
      </c>
      <c r="AE7820">
        <v>2</v>
      </c>
      <c r="AF7820">
        <v>0</v>
      </c>
      <c r="AG7820">
        <v>0</v>
      </c>
      <c r="AH7820">
        <v>0</v>
      </c>
      <c r="AI7820">
        <v>0</v>
      </c>
      <c r="AJ7820">
        <v>1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</row>
    <row r="7821" spans="1:44" x14ac:dyDescent="0.25">
      <c r="A7821">
        <v>1606468</v>
      </c>
      <c r="B7821">
        <v>804069</v>
      </c>
      <c r="C7821">
        <v>23.955977569973399</v>
      </c>
      <c r="D7821">
        <v>37.998429856625599</v>
      </c>
      <c r="E7821" s="68" t="s">
        <v>4958</v>
      </c>
      <c r="F7821" s="8">
        <f>INDEX(Δεδομένα!$P:$P,MATCH('2020'!E7821,Δεδομένα!$O:$O,0))</f>
        <v>8</v>
      </c>
      <c r="G7821" s="6" t="s">
        <v>41</v>
      </c>
      <c r="H7821" s="2" t="str">
        <f>INDEX(Δεδομένα!B$1:B$51,MATCH('2020'!G7821,Δεδομένα!A$1:A$51,0))</f>
        <v>ΑΤΤΙΚΗΣ</v>
      </c>
      <c r="I7821" s="8">
        <f>INDEX(Δεδομένα!E$1:E$13,MATCH('2020'!H7821,Δεδομένα!D$1:D$13,0))</f>
        <v>1</v>
      </c>
      <c r="J7821" s="1">
        <v>44146</v>
      </c>
      <c r="K7821" s="6" t="s">
        <v>914</v>
      </c>
      <c r="L7821" s="36" t="str">
        <f t="shared" si="488"/>
        <v>11/11/2020 14:42</v>
      </c>
      <c r="M7821" s="1">
        <v>44147</v>
      </c>
      <c r="N7821" s="6" t="s">
        <v>83</v>
      </c>
      <c r="O7821" s="36" t="str">
        <f t="shared" si="489"/>
        <v>12/11/2020 13:45</v>
      </c>
      <c r="P7821" s="46">
        <f t="shared" si="490"/>
        <v>0.96041666666133096</v>
      </c>
      <c r="Q7821" s="48">
        <v>0</v>
      </c>
      <c r="R7821" s="47">
        <f t="shared" si="491"/>
        <v>1382.9999999923166</v>
      </c>
      <c r="S7821" s="6" t="s">
        <v>44</v>
      </c>
      <c r="T7821" s="6" t="s">
        <v>6738</v>
      </c>
      <c r="U7821" s="6" t="s">
        <v>7759</v>
      </c>
      <c r="V7821" s="6" t="s">
        <v>7760</v>
      </c>
      <c r="W7821" s="7">
        <v>0</v>
      </c>
      <c r="X7821" s="7">
        <v>10</v>
      </c>
      <c r="Y7821" s="7">
        <v>0</v>
      </c>
      <c r="Z7821" s="7">
        <v>0</v>
      </c>
      <c r="AA7821" s="7">
        <v>0</v>
      </c>
      <c r="AB7821" s="7">
        <v>2</v>
      </c>
      <c r="AC7821" s="7">
        <v>0</v>
      </c>
      <c r="AD7821" s="7">
        <v>0</v>
      </c>
      <c r="AE7821">
        <v>36</v>
      </c>
      <c r="AF7821">
        <v>7</v>
      </c>
      <c r="AG7821">
        <v>10</v>
      </c>
      <c r="AH7821">
        <v>0</v>
      </c>
      <c r="AI7821">
        <v>2</v>
      </c>
      <c r="AJ7821">
        <v>15</v>
      </c>
      <c r="AK7821">
        <v>9</v>
      </c>
      <c r="AL7821">
        <v>6</v>
      </c>
      <c r="AM7821">
        <v>0</v>
      </c>
      <c r="AN7821">
        <v>1</v>
      </c>
      <c r="AO7821">
        <v>0</v>
      </c>
      <c r="AP7821">
        <v>0</v>
      </c>
      <c r="AQ7821">
        <v>0</v>
      </c>
      <c r="AR7821">
        <v>0</v>
      </c>
    </row>
    <row r="7822" spans="1:44" x14ac:dyDescent="0.25">
      <c r="A7822">
        <v>1615311</v>
      </c>
      <c r="B7822">
        <v>803993</v>
      </c>
      <c r="C7822">
        <v>22.114172730250399</v>
      </c>
      <c r="D7822">
        <v>38.237950651322301</v>
      </c>
      <c r="E7822" s="68" t="s">
        <v>313</v>
      </c>
      <c r="F7822" s="8">
        <f>INDEX(Δεδομένα!$P:$P,MATCH('2020'!E7822,Δεδομένα!$O:$O,0))</f>
        <v>124</v>
      </c>
      <c r="G7822" s="6" t="s">
        <v>303</v>
      </c>
      <c r="H7822" s="2" t="str">
        <f>INDEX(Δεδομένα!B$1:B$51,MATCH('2020'!G7822,Δεδομένα!A$1:A$51,0))</f>
        <v>ΔΥΤΙΚΗΣ ΕΛΛΑΔΟΣ</v>
      </c>
      <c r="I7822" s="8">
        <f>INDEX(Δεδομένα!E$1:E$13,MATCH('2020'!H7822,Δεδομένα!D$1:D$13,0))</f>
        <v>7</v>
      </c>
      <c r="J7822" s="1">
        <v>44146</v>
      </c>
      <c r="K7822" s="6" t="s">
        <v>966</v>
      </c>
      <c r="L7822" s="36" t="str">
        <f t="shared" si="488"/>
        <v>11/11/2020 10:28</v>
      </c>
      <c r="M7822" s="1">
        <v>44146</v>
      </c>
      <c r="N7822" s="6" t="s">
        <v>2837</v>
      </c>
      <c r="O7822" s="36" t="str">
        <f t="shared" si="489"/>
        <v>11/11/2020 11:23</v>
      </c>
      <c r="P7822" s="46">
        <f t="shared" si="490"/>
        <v>3.8194444445252884E-2</v>
      </c>
      <c r="Q7822" s="48">
        <v>0</v>
      </c>
      <c r="R7822" s="47">
        <f t="shared" si="491"/>
        <v>55.000000001164153</v>
      </c>
      <c r="S7822" s="6" t="s">
        <v>44</v>
      </c>
      <c r="T7822" s="6" t="s">
        <v>316</v>
      </c>
      <c r="U7822" s="6" t="s">
        <v>44</v>
      </c>
      <c r="V7822" s="6" t="s">
        <v>322</v>
      </c>
      <c r="W7822" s="7">
        <v>0</v>
      </c>
      <c r="X7822" s="7">
        <v>0</v>
      </c>
      <c r="Y7822" s="7">
        <v>0</v>
      </c>
      <c r="Z7822" s="7">
        <v>0</v>
      </c>
      <c r="AA7822" s="7">
        <v>0</v>
      </c>
      <c r="AB7822" s="7">
        <v>0.05</v>
      </c>
      <c r="AC7822" s="7">
        <v>0</v>
      </c>
      <c r="AD7822" s="7">
        <v>0</v>
      </c>
      <c r="AE7822">
        <v>8</v>
      </c>
      <c r="AF7822">
        <v>0</v>
      </c>
      <c r="AG7822">
        <v>0</v>
      </c>
      <c r="AH7822">
        <v>0</v>
      </c>
      <c r="AI7822">
        <v>0</v>
      </c>
      <c r="AJ7822">
        <v>4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</row>
    <row r="7823" spans="1:44" x14ac:dyDescent="0.25">
      <c r="A7823">
        <v>1607030</v>
      </c>
      <c r="B7823">
        <v>804081</v>
      </c>
      <c r="C7823">
        <v>21.7951205887619</v>
      </c>
      <c r="D7823">
        <v>38.0349368804996</v>
      </c>
      <c r="E7823" s="68" t="s">
        <v>302</v>
      </c>
      <c r="F7823" s="8">
        <f>INDEX(Δεδομένα!$P:$P,MATCH('2020'!E7823,Δεδομένα!$O:$O,0))</f>
        <v>119</v>
      </c>
      <c r="G7823" s="6" t="s">
        <v>303</v>
      </c>
      <c r="H7823" s="2" t="str">
        <f>INDEX(Δεδομένα!B$1:B$51,MATCH('2020'!G7823,Δεδομένα!A$1:A$51,0))</f>
        <v>ΔΥΤΙΚΗΣ ΕΛΛΑΔΟΣ</v>
      </c>
      <c r="I7823" s="8">
        <f>INDEX(Δεδομένα!E$1:E$13,MATCH('2020'!H7823,Δεδομένα!D$1:D$13,0))</f>
        <v>7</v>
      </c>
      <c r="J7823" s="1">
        <v>44146</v>
      </c>
      <c r="K7823" s="6" t="s">
        <v>104</v>
      </c>
      <c r="L7823" s="36" t="str">
        <f t="shared" si="488"/>
        <v>11/11/2020 15:30</v>
      </c>
      <c r="M7823" s="1">
        <v>44147</v>
      </c>
      <c r="N7823" s="6" t="s">
        <v>157</v>
      </c>
      <c r="O7823" s="36" t="str">
        <f t="shared" si="489"/>
        <v>12/11/2020 18:10</v>
      </c>
      <c r="P7823" s="49">
        <f t="shared" si="490"/>
        <v>1.1111111111094942</v>
      </c>
      <c r="Q7823" s="50">
        <f>1*24</f>
        <v>24</v>
      </c>
      <c r="R7823" s="47">
        <f t="shared" si="491"/>
        <v>1599.9999999976717</v>
      </c>
      <c r="S7823" s="6" t="s">
        <v>44</v>
      </c>
      <c r="T7823" s="6" t="s">
        <v>307</v>
      </c>
      <c r="U7823" s="6" t="s">
        <v>44</v>
      </c>
      <c r="V7823" s="6" t="s">
        <v>7765</v>
      </c>
      <c r="W7823" s="7">
        <v>0</v>
      </c>
      <c r="X7823" s="7">
        <v>15</v>
      </c>
      <c r="Y7823" s="7">
        <v>0</v>
      </c>
      <c r="Z7823" s="7">
        <v>5</v>
      </c>
      <c r="AA7823" s="7">
        <v>0</v>
      </c>
      <c r="AB7823" s="7">
        <v>0</v>
      </c>
      <c r="AC7823" s="7">
        <v>0</v>
      </c>
      <c r="AD7823" s="7">
        <v>0</v>
      </c>
      <c r="AE7823">
        <v>29</v>
      </c>
      <c r="AF7823">
        <v>7</v>
      </c>
      <c r="AG7823">
        <v>0</v>
      </c>
      <c r="AH7823">
        <v>0</v>
      </c>
      <c r="AI7823">
        <v>0</v>
      </c>
      <c r="AJ7823">
        <v>14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</row>
    <row r="7824" spans="1:44" x14ac:dyDescent="0.25">
      <c r="A7824">
        <v>1606639</v>
      </c>
      <c r="B7824">
        <v>804091</v>
      </c>
      <c r="C7824">
        <v>23.166576827239702</v>
      </c>
      <c r="D7824">
        <v>38.182377919713801</v>
      </c>
      <c r="E7824" s="68" t="s">
        <v>845</v>
      </c>
      <c r="F7824" s="8">
        <f>INDEX(Δεδομένα!$P:$P,MATCH('2020'!E7824,Δεδομένα!$O:$O,0))</f>
        <v>176</v>
      </c>
      <c r="G7824" s="6" t="s">
        <v>846</v>
      </c>
      <c r="H7824" s="2" t="str">
        <f>INDEX(Δεδομένα!B$1:B$51,MATCH('2020'!G7824,Δεδομένα!A$1:A$51,0))</f>
        <v>ΣΤΕΡΕΑΣ ΕΛΛΑΔΟΣ</v>
      </c>
      <c r="I7824" s="8">
        <f>INDEX(Δεδομένα!E$1:E$13,MATCH('2020'!H7824,Δεδομένα!D$1:D$13,0))</f>
        <v>9</v>
      </c>
      <c r="J7824" s="1">
        <v>44146</v>
      </c>
      <c r="K7824" s="6" t="s">
        <v>1050</v>
      </c>
      <c r="L7824" s="36" t="str">
        <f t="shared" si="488"/>
        <v>11/11/2020 15:48</v>
      </c>
      <c r="M7824" s="1">
        <v>44146</v>
      </c>
      <c r="N7824" s="6" t="s">
        <v>638</v>
      </c>
      <c r="O7824" s="36" t="str">
        <f t="shared" si="489"/>
        <v>11/11/2020 20:45</v>
      </c>
      <c r="P7824" s="46">
        <f t="shared" si="490"/>
        <v>0.20625000000291038</v>
      </c>
      <c r="Q7824" s="48">
        <v>0</v>
      </c>
      <c r="R7824" s="47">
        <f t="shared" si="491"/>
        <v>297.00000000419095</v>
      </c>
      <c r="S7824" s="6" t="s">
        <v>44</v>
      </c>
      <c r="T7824" s="6" t="s">
        <v>849</v>
      </c>
      <c r="U7824" s="6" t="s">
        <v>44</v>
      </c>
      <c r="V7824" s="6" t="s">
        <v>7767</v>
      </c>
      <c r="W7824" s="7">
        <v>0</v>
      </c>
      <c r="X7824" s="7">
        <v>0</v>
      </c>
      <c r="Y7824" s="7">
        <v>0</v>
      </c>
      <c r="Z7824" s="7">
        <v>0</v>
      </c>
      <c r="AA7824" s="7">
        <v>0</v>
      </c>
      <c r="AB7824" s="7">
        <v>2</v>
      </c>
      <c r="AC7824" s="7">
        <v>0</v>
      </c>
      <c r="AD7824" s="7">
        <v>0</v>
      </c>
      <c r="AE7824">
        <v>2</v>
      </c>
      <c r="AF7824">
        <v>0</v>
      </c>
      <c r="AG7824">
        <v>0</v>
      </c>
      <c r="AH7824">
        <v>0</v>
      </c>
      <c r="AI7824">
        <v>0</v>
      </c>
      <c r="AJ7824">
        <v>1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</row>
    <row r="7825" spans="1:44" x14ac:dyDescent="0.25">
      <c r="A7825">
        <v>1606279</v>
      </c>
      <c r="B7825">
        <v>804080</v>
      </c>
      <c r="C7825">
        <v>25.9372737713757</v>
      </c>
      <c r="D7825">
        <v>41.041334454778102</v>
      </c>
      <c r="E7825" s="68" t="s">
        <v>147</v>
      </c>
      <c r="F7825" s="8">
        <f>INDEX(Δεδομένα!$P:$P,MATCH('2020'!E7825,Δεδομένα!$O:$O,0))</f>
        <v>33</v>
      </c>
      <c r="G7825" s="6" t="s">
        <v>148</v>
      </c>
      <c r="H7825" s="2" t="str">
        <f>INDEX(Δεδομένα!B$1:B$51,MATCH('2020'!G7825,Δεδομένα!A$1:A$51,0))</f>
        <v>ΑΝΑΤΟΛΙΚΗΣ ΜΑΚΕΔΟΝΙΑΣ ΚΑΙ ΘΡΑΚΗΣ</v>
      </c>
      <c r="I7825" s="8">
        <f>INDEX(Δεδομένα!E$1:E$13,MATCH('2020'!H7825,Δεδομένα!D$1:D$13,0))</f>
        <v>2</v>
      </c>
      <c r="J7825" s="1">
        <v>44146</v>
      </c>
      <c r="K7825" s="6" t="s">
        <v>1741</v>
      </c>
      <c r="L7825" s="36" t="str">
        <f t="shared" si="488"/>
        <v>11/11/2020 15:19</v>
      </c>
      <c r="M7825" s="1">
        <v>44146</v>
      </c>
      <c r="N7825" s="6" t="s">
        <v>204</v>
      </c>
      <c r="O7825" s="36" t="str">
        <f t="shared" si="489"/>
        <v>11/11/2020 17:00</v>
      </c>
      <c r="P7825" s="46">
        <f t="shared" si="490"/>
        <v>7.013888889196096E-2</v>
      </c>
      <c r="Q7825" s="48">
        <v>0</v>
      </c>
      <c r="R7825" s="47">
        <f t="shared" si="491"/>
        <v>101.00000000442378</v>
      </c>
      <c r="S7825" s="6" t="s">
        <v>44</v>
      </c>
      <c r="T7825" s="6" t="s">
        <v>150</v>
      </c>
      <c r="U7825" s="6" t="s">
        <v>44</v>
      </c>
      <c r="V7825" s="6" t="s">
        <v>7764</v>
      </c>
      <c r="W7825" s="7">
        <v>0</v>
      </c>
      <c r="X7825" s="7">
        <v>0.5</v>
      </c>
      <c r="Y7825" s="7">
        <v>0</v>
      </c>
      <c r="Z7825" s="7">
        <v>0</v>
      </c>
      <c r="AA7825" s="7">
        <v>0</v>
      </c>
      <c r="AB7825" s="7">
        <v>0</v>
      </c>
      <c r="AC7825" s="7">
        <v>0</v>
      </c>
      <c r="AD7825" s="7">
        <v>0</v>
      </c>
      <c r="AE7825">
        <v>2</v>
      </c>
      <c r="AF7825">
        <v>0</v>
      </c>
      <c r="AG7825">
        <v>0</v>
      </c>
      <c r="AH7825">
        <v>0</v>
      </c>
      <c r="AI7825">
        <v>0</v>
      </c>
      <c r="AJ7825">
        <v>2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</row>
    <row r="7826" spans="1:44" x14ac:dyDescent="0.25">
      <c r="A7826">
        <v>1605995</v>
      </c>
      <c r="B7826">
        <v>804041</v>
      </c>
      <c r="C7826">
        <v>24.1650298135926</v>
      </c>
      <c r="D7826">
        <v>38.364537787882298</v>
      </c>
      <c r="E7826" s="68" t="s">
        <v>451</v>
      </c>
      <c r="F7826" s="8">
        <f>INDEX(Δεδομένα!$P:$P,MATCH('2020'!E7826,Δεδομένα!$O:$O,0))</f>
        <v>181</v>
      </c>
      <c r="G7826" s="6" t="s">
        <v>439</v>
      </c>
      <c r="H7826" s="2" t="str">
        <f>INDEX(Δεδομένα!B$1:B$51,MATCH('2020'!G7826,Δεδομένα!A$1:A$51,0))</f>
        <v>ΣΤΕΡΕΑΣ ΕΛΛΑΔΟΣ</v>
      </c>
      <c r="I7826" s="8">
        <f>INDEX(Δεδομένα!E$1:E$13,MATCH('2020'!H7826,Δεδομένα!D$1:D$13,0))</f>
        <v>9</v>
      </c>
      <c r="J7826" s="1">
        <v>44146</v>
      </c>
      <c r="K7826" s="6" t="s">
        <v>708</v>
      </c>
      <c r="L7826" s="36" t="str">
        <f t="shared" si="488"/>
        <v>11/11/2020 13:16</v>
      </c>
      <c r="M7826" s="1">
        <v>44146</v>
      </c>
      <c r="N7826" s="6" t="s">
        <v>1796</v>
      </c>
      <c r="O7826" s="36" t="str">
        <f t="shared" si="489"/>
        <v>11/11/2020 14:46</v>
      </c>
      <c r="P7826" s="46">
        <f t="shared" si="490"/>
        <v>6.25E-2</v>
      </c>
      <c r="Q7826" s="48">
        <v>0</v>
      </c>
      <c r="R7826" s="47">
        <f t="shared" si="491"/>
        <v>90</v>
      </c>
      <c r="S7826" s="6" t="s">
        <v>44</v>
      </c>
      <c r="T7826" s="6" t="s">
        <v>442</v>
      </c>
      <c r="U7826" s="6" t="s">
        <v>2745</v>
      </c>
      <c r="V7826" s="6" t="s">
        <v>7757</v>
      </c>
      <c r="W7826" s="7">
        <v>0</v>
      </c>
      <c r="X7826" s="7">
        <v>0</v>
      </c>
      <c r="Y7826" s="7">
        <v>0</v>
      </c>
      <c r="Z7826" s="7">
        <v>0</v>
      </c>
      <c r="AA7826" s="7">
        <v>0</v>
      </c>
      <c r="AB7826" s="7">
        <v>5</v>
      </c>
      <c r="AC7826" s="7">
        <v>0</v>
      </c>
      <c r="AD7826" s="7">
        <v>0</v>
      </c>
      <c r="AE7826">
        <v>2</v>
      </c>
      <c r="AF7826">
        <v>0</v>
      </c>
      <c r="AG7826">
        <v>0</v>
      </c>
      <c r="AH7826">
        <v>0</v>
      </c>
      <c r="AI7826">
        <v>0</v>
      </c>
      <c r="AJ7826">
        <v>1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</row>
    <row r="7827" spans="1:44" x14ac:dyDescent="0.25">
      <c r="A7827">
        <v>1609881</v>
      </c>
      <c r="B7827">
        <v>804022</v>
      </c>
      <c r="C7827">
        <v>21.2529862675825</v>
      </c>
      <c r="D7827">
        <v>37.910218482628501</v>
      </c>
      <c r="E7827" s="68" t="s">
        <v>900</v>
      </c>
      <c r="F7827" s="8">
        <f>INDEX(Δεδομένα!$P:$P,MATCH('2020'!E7827,Δεδομένα!$O:$O,0))</f>
        <v>136</v>
      </c>
      <c r="G7827" s="6" t="s">
        <v>357</v>
      </c>
      <c r="H7827" s="2" t="str">
        <f>INDEX(Δεδομένα!B$1:B$51,MATCH('2020'!G7827,Δεδομένα!A$1:A$51,0))</f>
        <v>ΔΥΤΙΚΗΣ ΕΛΛΑΔΟΣ</v>
      </c>
      <c r="I7827" s="8">
        <f>INDEX(Δεδομένα!E$1:E$13,MATCH('2020'!H7827,Δεδομένα!D$1:D$13,0))</f>
        <v>7</v>
      </c>
      <c r="J7827" s="1">
        <v>44146</v>
      </c>
      <c r="K7827" s="6" t="s">
        <v>3148</v>
      </c>
      <c r="L7827" s="36" t="str">
        <f t="shared" si="488"/>
        <v>11/11/2020 12:03</v>
      </c>
      <c r="M7827" s="1">
        <v>44146</v>
      </c>
      <c r="N7827" s="6" t="s">
        <v>1029</v>
      </c>
      <c r="O7827" s="36" t="str">
        <f t="shared" si="489"/>
        <v>11/11/2020 12:55</v>
      </c>
      <c r="P7827" s="46">
        <f t="shared" si="490"/>
        <v>3.6111111112404615E-2</v>
      </c>
      <c r="Q7827" s="48">
        <v>0</v>
      </c>
      <c r="R7827" s="47">
        <f t="shared" si="491"/>
        <v>52.000000001862645</v>
      </c>
      <c r="S7827" s="6" t="s">
        <v>44</v>
      </c>
      <c r="T7827" s="6" t="s">
        <v>1058</v>
      </c>
      <c r="U7827" s="6" t="s">
        <v>2359</v>
      </c>
      <c r="V7827" s="6" t="s">
        <v>2359</v>
      </c>
      <c r="W7827" s="7">
        <v>0</v>
      </c>
      <c r="X7827" s="7">
        <v>0</v>
      </c>
      <c r="Y7827" s="7">
        <v>0</v>
      </c>
      <c r="Z7827" s="7">
        <v>0</v>
      </c>
      <c r="AA7827" s="7">
        <v>1</v>
      </c>
      <c r="AB7827" s="7">
        <v>0</v>
      </c>
      <c r="AC7827" s="7">
        <v>0</v>
      </c>
      <c r="AD7827" s="7">
        <v>0</v>
      </c>
      <c r="AE7827">
        <v>2</v>
      </c>
      <c r="AF7827">
        <v>0</v>
      </c>
      <c r="AG7827">
        <v>0</v>
      </c>
      <c r="AH7827">
        <v>0</v>
      </c>
      <c r="AI7827">
        <v>0</v>
      </c>
      <c r="AJ7827">
        <v>1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</row>
    <row r="7828" spans="1:44" x14ac:dyDescent="0.25">
      <c r="A7828">
        <v>1605986</v>
      </c>
      <c r="B7828">
        <v>804042</v>
      </c>
      <c r="C7828">
        <v>22.572200839010002</v>
      </c>
      <c r="D7828">
        <v>40.768664464305502</v>
      </c>
      <c r="E7828" s="68" t="s">
        <v>873</v>
      </c>
      <c r="F7828" s="8">
        <f>INDEX(Δεδομένα!$P:$P,MATCH('2020'!E7828,Δεδομένα!$O:$O,0))</f>
        <v>61</v>
      </c>
      <c r="G7828" s="6" t="s">
        <v>170</v>
      </c>
      <c r="H7828" s="2" t="str">
        <f>INDEX(Δεδομένα!B$1:B$51,MATCH('2020'!G7828,Δεδομένα!A$1:A$51,0))</f>
        <v>ΚΕΝΤΡΙΚΗΣ ΜΑΚΕΔΟΝΙΑΣ</v>
      </c>
      <c r="I7828" s="8">
        <f>INDEX(Δεδομένα!E$1:E$13,MATCH('2020'!H7828,Δεδομένα!D$1:D$13,0))</f>
        <v>3</v>
      </c>
      <c r="J7828" s="1">
        <v>44146</v>
      </c>
      <c r="K7828" s="6" t="s">
        <v>1951</v>
      </c>
      <c r="L7828" s="36" t="str">
        <f t="shared" si="488"/>
        <v>11/11/2020 13:21</v>
      </c>
      <c r="M7828" s="1">
        <v>44146</v>
      </c>
      <c r="N7828" s="6" t="s">
        <v>1326</v>
      </c>
      <c r="O7828" s="36" t="str">
        <f t="shared" si="489"/>
        <v>11/11/2020 13:54</v>
      </c>
      <c r="P7828" s="46">
        <f t="shared" si="490"/>
        <v>2.2916666668606922E-2</v>
      </c>
      <c r="Q7828" s="48">
        <v>0</v>
      </c>
      <c r="R7828" s="47">
        <f t="shared" si="491"/>
        <v>33.000000002793968</v>
      </c>
      <c r="S7828" s="6" t="s">
        <v>44</v>
      </c>
      <c r="T7828" s="6" t="s">
        <v>6182</v>
      </c>
      <c r="U7828" s="6" t="s">
        <v>44</v>
      </c>
      <c r="V7828" s="6" t="s">
        <v>2090</v>
      </c>
      <c r="W7828" s="7">
        <v>0</v>
      </c>
      <c r="X7828" s="7">
        <v>0</v>
      </c>
      <c r="Y7828" s="7">
        <v>0</v>
      </c>
      <c r="Z7828" s="7">
        <v>0.1</v>
      </c>
      <c r="AA7828" s="7">
        <v>0</v>
      </c>
      <c r="AB7828" s="7">
        <v>0</v>
      </c>
      <c r="AC7828" s="7">
        <v>0</v>
      </c>
      <c r="AD7828" s="7">
        <v>0</v>
      </c>
      <c r="AE7828">
        <v>2</v>
      </c>
      <c r="AF7828">
        <v>0</v>
      </c>
      <c r="AG7828">
        <v>0</v>
      </c>
      <c r="AH7828">
        <v>0</v>
      </c>
      <c r="AI7828">
        <v>0</v>
      </c>
      <c r="AJ7828">
        <v>1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</row>
    <row r="7829" spans="1:44" x14ac:dyDescent="0.25">
      <c r="A7829">
        <v>1606080</v>
      </c>
      <c r="B7829">
        <v>804096</v>
      </c>
      <c r="C7829">
        <v>22.651874388920898</v>
      </c>
      <c r="D7829">
        <v>40.789185010091401</v>
      </c>
      <c r="E7829" s="68" t="s">
        <v>175</v>
      </c>
      <c r="F7829" s="8">
        <f>INDEX(Δεδομένα!$P:$P,MATCH('2020'!E7829,Δεδομένα!$O:$O,0))</f>
        <v>44</v>
      </c>
      <c r="G7829" s="6" t="s">
        <v>170</v>
      </c>
      <c r="H7829" s="2" t="str">
        <f>INDEX(Δεδομένα!B$1:B$51,MATCH('2020'!G7829,Δεδομένα!A$1:A$51,0))</f>
        <v>ΚΕΝΤΡΙΚΗΣ ΜΑΚΕΔΟΝΙΑΣ</v>
      </c>
      <c r="I7829" s="8">
        <f>INDEX(Δεδομένα!E$1:E$13,MATCH('2020'!H7829,Δεδομένα!D$1:D$13,0))</f>
        <v>3</v>
      </c>
      <c r="J7829" s="1">
        <v>44146</v>
      </c>
      <c r="K7829" s="6" t="s">
        <v>215</v>
      </c>
      <c r="L7829" s="36" t="str">
        <f t="shared" si="488"/>
        <v>11/11/2020 16:20</v>
      </c>
      <c r="M7829" s="1">
        <v>44146</v>
      </c>
      <c r="N7829" s="6" t="s">
        <v>513</v>
      </c>
      <c r="O7829" s="36" t="str">
        <f t="shared" si="489"/>
        <v>11/11/2020 19:25</v>
      </c>
      <c r="P7829" s="46">
        <f t="shared" si="490"/>
        <v>0.12847222222626442</v>
      </c>
      <c r="Q7829" s="48">
        <v>0</v>
      </c>
      <c r="R7829" s="47">
        <f t="shared" si="491"/>
        <v>185.00000000582077</v>
      </c>
      <c r="S7829" s="6" t="s">
        <v>44</v>
      </c>
      <c r="T7829" s="6" t="s">
        <v>187</v>
      </c>
      <c r="U7829" s="6" t="s">
        <v>44</v>
      </c>
      <c r="V7829" s="6" t="s">
        <v>4973</v>
      </c>
      <c r="W7829" s="7">
        <v>0</v>
      </c>
      <c r="X7829" s="7">
        <v>0</v>
      </c>
      <c r="Y7829" s="7">
        <v>0</v>
      </c>
      <c r="Z7829" s="7">
        <v>0</v>
      </c>
      <c r="AA7829" s="7">
        <v>0</v>
      </c>
      <c r="AB7829" s="7">
        <v>0</v>
      </c>
      <c r="AC7829" s="7">
        <v>0</v>
      </c>
      <c r="AD7829" s="7">
        <v>5</v>
      </c>
      <c r="AE7829">
        <v>7</v>
      </c>
      <c r="AF7829">
        <v>0</v>
      </c>
      <c r="AG7829">
        <v>0</v>
      </c>
      <c r="AH7829">
        <v>0</v>
      </c>
      <c r="AI7829">
        <v>0</v>
      </c>
      <c r="AJ7829">
        <v>3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</row>
    <row r="7830" spans="1:44" x14ac:dyDescent="0.25">
      <c r="A7830">
        <v>1606032</v>
      </c>
      <c r="B7830">
        <v>804021</v>
      </c>
      <c r="C7830">
        <v>20.822501687038301</v>
      </c>
      <c r="D7830">
        <v>39.710610529750902</v>
      </c>
      <c r="E7830" s="68" t="s">
        <v>994</v>
      </c>
      <c r="F7830" s="8">
        <f>INDEX(Δεδομένα!$P:$P,MATCH('2020'!E7830,Δεδομένα!$O:$O,0))</f>
        <v>85</v>
      </c>
      <c r="G7830" s="6" t="s">
        <v>251</v>
      </c>
      <c r="H7830" s="2" t="str">
        <f>INDEX(Δεδομένα!B$1:B$51,MATCH('2020'!G7830,Δεδομένα!A$1:A$51,0))</f>
        <v>ΗΠΕΙΡΟΥ</v>
      </c>
      <c r="I7830" s="8">
        <f>INDEX(Δεδομένα!E$1:E$13,MATCH('2020'!H7830,Δεδομένα!D$1:D$13,0))</f>
        <v>5</v>
      </c>
      <c r="J7830" s="1">
        <v>44146</v>
      </c>
      <c r="K7830" s="6" t="s">
        <v>876</v>
      </c>
      <c r="L7830" s="36" t="str">
        <f t="shared" si="488"/>
        <v>11/11/2020 11:55</v>
      </c>
      <c r="M7830" s="1">
        <v>44146</v>
      </c>
      <c r="N7830" s="6" t="s">
        <v>1790</v>
      </c>
      <c r="O7830" s="36" t="str">
        <f t="shared" si="489"/>
        <v>11/11/2020 13:23</v>
      </c>
      <c r="P7830" s="46">
        <f t="shared" si="490"/>
        <v>6.1111111106583849E-2</v>
      </c>
      <c r="Q7830" s="48">
        <v>0</v>
      </c>
      <c r="R7830" s="47">
        <f t="shared" si="491"/>
        <v>87.999999993480742</v>
      </c>
      <c r="S7830" s="6" t="s">
        <v>44</v>
      </c>
      <c r="T7830" s="6" t="s">
        <v>1270</v>
      </c>
      <c r="U7830" s="6" t="s">
        <v>44</v>
      </c>
      <c r="V7830" s="6" t="s">
        <v>7752</v>
      </c>
      <c r="W7830" s="7">
        <v>0</v>
      </c>
      <c r="X7830" s="7">
        <v>0</v>
      </c>
      <c r="Y7830" s="7">
        <v>0</v>
      </c>
      <c r="Z7830" s="7">
        <v>0</v>
      </c>
      <c r="AA7830" s="7">
        <v>0</v>
      </c>
      <c r="AB7830" s="7">
        <v>0</v>
      </c>
      <c r="AC7830" s="7">
        <v>20</v>
      </c>
      <c r="AD7830" s="7">
        <v>0</v>
      </c>
      <c r="AE7830">
        <v>4</v>
      </c>
      <c r="AF7830">
        <v>0</v>
      </c>
      <c r="AG7830">
        <v>0</v>
      </c>
      <c r="AH7830">
        <v>0</v>
      </c>
      <c r="AI7830">
        <v>0</v>
      </c>
      <c r="AJ7830">
        <v>2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</row>
    <row r="7831" spans="1:44" x14ac:dyDescent="0.25">
      <c r="A7831">
        <v>1606097</v>
      </c>
      <c r="B7831">
        <v>804035</v>
      </c>
      <c r="C7831">
        <v>24.5923177995634</v>
      </c>
      <c r="D7831">
        <v>40.929490185581599</v>
      </c>
      <c r="E7831" s="68" t="s">
        <v>919</v>
      </c>
      <c r="F7831" s="8">
        <f>INDEX(Δεδομένα!$P:$P,MATCH('2020'!E7831,Δεδομένα!$O:$O,0))</f>
        <v>26</v>
      </c>
      <c r="G7831" s="6" t="s">
        <v>77</v>
      </c>
      <c r="H7831" s="2" t="str">
        <f>INDEX(Δεδομένα!B$1:B$51,MATCH('2020'!G7831,Δεδομένα!A$1:A$51,0))</f>
        <v>ΑΝΑΤΟΛΙΚΗΣ ΜΑΚΕΔΟΝΙΑΣ ΚΑΙ ΘΡΑΚΗΣ</v>
      </c>
      <c r="I7831" s="8">
        <f>INDEX(Δεδομένα!E$1:E$13,MATCH('2020'!H7831,Δεδομένα!D$1:D$13,0))</f>
        <v>2</v>
      </c>
      <c r="J7831" s="1">
        <v>44146</v>
      </c>
      <c r="K7831" s="6" t="s">
        <v>577</v>
      </c>
      <c r="L7831" s="36" t="str">
        <f t="shared" si="488"/>
        <v>11/11/2020 12:45</v>
      </c>
      <c r="M7831" s="1">
        <v>44146</v>
      </c>
      <c r="N7831" s="6" t="s">
        <v>1638</v>
      </c>
      <c r="O7831" s="36" t="str">
        <f t="shared" si="489"/>
        <v>11/11/2020 14:37</v>
      </c>
      <c r="P7831" s="46">
        <f t="shared" si="490"/>
        <v>7.7777777776645962E-2</v>
      </c>
      <c r="Q7831" s="48">
        <v>0</v>
      </c>
      <c r="R7831" s="47">
        <f t="shared" si="491"/>
        <v>111.99999999837019</v>
      </c>
      <c r="S7831" s="6" t="s">
        <v>44</v>
      </c>
      <c r="T7831" s="6" t="s">
        <v>921</v>
      </c>
      <c r="U7831" s="6" t="s">
        <v>7755</v>
      </c>
      <c r="V7831" s="6" t="s">
        <v>7756</v>
      </c>
      <c r="W7831" s="7">
        <v>0</v>
      </c>
      <c r="X7831" s="7">
        <v>0</v>
      </c>
      <c r="Y7831" s="7">
        <v>0</v>
      </c>
      <c r="Z7831" s="7">
        <v>0</v>
      </c>
      <c r="AA7831" s="7">
        <v>0</v>
      </c>
      <c r="AB7831" s="7">
        <v>0</v>
      </c>
      <c r="AC7831" s="7">
        <v>8</v>
      </c>
      <c r="AD7831" s="7">
        <v>0</v>
      </c>
      <c r="AE7831">
        <v>2</v>
      </c>
      <c r="AF7831">
        <v>0</v>
      </c>
      <c r="AG7831">
        <v>0</v>
      </c>
      <c r="AH7831">
        <v>0</v>
      </c>
      <c r="AI7831">
        <v>0</v>
      </c>
      <c r="AJ7831">
        <v>1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</row>
    <row r="7832" spans="1:44" x14ac:dyDescent="0.25">
      <c r="A7832">
        <v>1606100</v>
      </c>
      <c r="B7832">
        <v>804043</v>
      </c>
      <c r="C7832">
        <v>24.738697185014999</v>
      </c>
      <c r="D7832">
        <v>41.0662156311381</v>
      </c>
      <c r="E7832" s="68" t="s">
        <v>919</v>
      </c>
      <c r="F7832" s="8">
        <f>INDEX(Δεδομένα!$P:$P,MATCH('2020'!E7832,Δεδομένα!$O:$O,0))</f>
        <v>26</v>
      </c>
      <c r="G7832" s="6" t="s">
        <v>77</v>
      </c>
      <c r="H7832" s="2" t="str">
        <f>INDEX(Δεδομένα!B$1:B$51,MATCH('2020'!G7832,Δεδομένα!A$1:A$51,0))</f>
        <v>ΑΝΑΤΟΛΙΚΗΣ ΜΑΚΕΔΟΝΙΑΣ ΚΑΙ ΘΡΑΚΗΣ</v>
      </c>
      <c r="I7832" s="8">
        <f>INDEX(Δεδομένα!E$1:E$13,MATCH('2020'!H7832,Δεδομένα!D$1:D$13,0))</f>
        <v>2</v>
      </c>
      <c r="J7832" s="1">
        <v>44146</v>
      </c>
      <c r="K7832" s="6" t="s">
        <v>440</v>
      </c>
      <c r="L7832" s="36" t="str">
        <f t="shared" si="488"/>
        <v>11/11/2020 13:15</v>
      </c>
      <c r="M7832" s="1">
        <v>44146</v>
      </c>
      <c r="N7832" s="6" t="s">
        <v>1326</v>
      </c>
      <c r="O7832" s="36" t="str">
        <f t="shared" si="489"/>
        <v>11/11/2020 13:54</v>
      </c>
      <c r="P7832" s="46">
        <f t="shared" si="490"/>
        <v>2.7083333334303461E-2</v>
      </c>
      <c r="Q7832" s="48">
        <v>0</v>
      </c>
      <c r="R7832" s="47">
        <f t="shared" si="491"/>
        <v>39.000000001396984</v>
      </c>
      <c r="S7832" s="6" t="s">
        <v>44</v>
      </c>
      <c r="T7832" s="6" t="s">
        <v>921</v>
      </c>
      <c r="U7832" s="6" t="s">
        <v>44</v>
      </c>
      <c r="V7832" s="6" t="s">
        <v>7758</v>
      </c>
      <c r="W7832" s="7">
        <v>0</v>
      </c>
      <c r="X7832" s="7">
        <v>0</v>
      </c>
      <c r="Y7832" s="7">
        <v>0</v>
      </c>
      <c r="Z7832" s="7">
        <v>0.1</v>
      </c>
      <c r="AA7832" s="7">
        <v>0</v>
      </c>
      <c r="AB7832" s="7">
        <v>0</v>
      </c>
      <c r="AC7832" s="7">
        <v>0</v>
      </c>
      <c r="AD7832" s="7">
        <v>0</v>
      </c>
      <c r="AE7832">
        <v>2</v>
      </c>
      <c r="AF7832">
        <v>0</v>
      </c>
      <c r="AG7832">
        <v>0</v>
      </c>
      <c r="AH7832">
        <v>0</v>
      </c>
      <c r="AI7832">
        <v>0</v>
      </c>
      <c r="AJ7832">
        <v>1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</row>
    <row r="7833" spans="1:44" x14ac:dyDescent="0.25">
      <c r="A7833">
        <v>1606103</v>
      </c>
      <c r="B7833">
        <v>804068</v>
      </c>
      <c r="C7833">
        <v>24.625822511685602</v>
      </c>
      <c r="D7833">
        <v>40.914302608006402</v>
      </c>
      <c r="E7833" s="68" t="s">
        <v>919</v>
      </c>
      <c r="F7833" s="8">
        <f>INDEX(Δεδομένα!$P:$P,MATCH('2020'!E7833,Δεδομένα!$O:$O,0))</f>
        <v>26</v>
      </c>
      <c r="G7833" s="6" t="s">
        <v>77</v>
      </c>
      <c r="H7833" s="2" t="str">
        <f>INDEX(Δεδομένα!B$1:B$51,MATCH('2020'!G7833,Δεδομένα!A$1:A$51,0))</f>
        <v>ΑΝΑΤΟΛΙΚΗΣ ΜΑΚΕΔΟΝΙΑΣ ΚΑΙ ΘΡΑΚΗΣ</v>
      </c>
      <c r="I7833" s="8">
        <f>INDEX(Δεδομένα!E$1:E$13,MATCH('2020'!H7833,Δεδομένα!D$1:D$13,0))</f>
        <v>2</v>
      </c>
      <c r="J7833" s="1">
        <v>44146</v>
      </c>
      <c r="K7833" s="6" t="s">
        <v>542</v>
      </c>
      <c r="L7833" s="36" t="str">
        <f t="shared" si="488"/>
        <v>11/11/2020 14:30</v>
      </c>
      <c r="M7833" s="1">
        <v>44146</v>
      </c>
      <c r="N7833" s="6" t="s">
        <v>66</v>
      </c>
      <c r="O7833" s="36" t="str">
        <f t="shared" si="489"/>
        <v>11/11/2020 15:15</v>
      </c>
      <c r="P7833" s="46">
        <f t="shared" si="490"/>
        <v>3.125E-2</v>
      </c>
      <c r="Q7833" s="48">
        <v>0</v>
      </c>
      <c r="R7833" s="47">
        <f t="shared" si="491"/>
        <v>45</v>
      </c>
      <c r="S7833" s="6" t="s">
        <v>44</v>
      </c>
      <c r="T7833" s="6" t="s">
        <v>921</v>
      </c>
      <c r="U7833" s="6" t="s">
        <v>1629</v>
      </c>
      <c r="V7833" s="6" t="s">
        <v>7441</v>
      </c>
      <c r="W7833" s="7">
        <v>0</v>
      </c>
      <c r="X7833" s="7">
        <v>0</v>
      </c>
      <c r="Y7833" s="7">
        <v>0</v>
      </c>
      <c r="Z7833" s="7">
        <v>0</v>
      </c>
      <c r="AA7833" s="7">
        <v>0</v>
      </c>
      <c r="AB7833" s="7">
        <v>0</v>
      </c>
      <c r="AC7833" s="7">
        <v>30</v>
      </c>
      <c r="AD7833" s="7">
        <v>0</v>
      </c>
      <c r="AE7833">
        <v>2</v>
      </c>
      <c r="AF7833">
        <v>0</v>
      </c>
      <c r="AG7833">
        <v>0</v>
      </c>
      <c r="AH7833">
        <v>0</v>
      </c>
      <c r="AI7833">
        <v>0</v>
      </c>
      <c r="AJ7833">
        <v>1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</row>
    <row r="7834" spans="1:44" x14ac:dyDescent="0.25">
      <c r="A7834">
        <v>1606106</v>
      </c>
      <c r="B7834">
        <v>804138</v>
      </c>
      <c r="C7834">
        <v>24.628590650770001</v>
      </c>
      <c r="D7834">
        <v>40.913392262381102</v>
      </c>
      <c r="E7834" s="68" t="s">
        <v>919</v>
      </c>
      <c r="F7834" s="8">
        <f>INDEX(Δεδομένα!$P:$P,MATCH('2020'!E7834,Δεδομένα!$O:$O,0))</f>
        <v>26</v>
      </c>
      <c r="G7834" s="6" t="s">
        <v>77</v>
      </c>
      <c r="H7834" s="2" t="str">
        <f>INDEX(Δεδομένα!B$1:B$51,MATCH('2020'!G7834,Δεδομένα!A$1:A$51,0))</f>
        <v>ΑΝΑΤΟΛΙΚΗΣ ΜΑΚΕΔΟΝΙΑΣ ΚΑΙ ΘΡΑΚΗΣ</v>
      </c>
      <c r="I7834" s="8">
        <f>INDEX(Δεδομένα!E$1:E$13,MATCH('2020'!H7834,Δεδομένα!D$1:D$13,0))</f>
        <v>2</v>
      </c>
      <c r="J7834" s="1">
        <v>44146</v>
      </c>
      <c r="K7834" s="6" t="s">
        <v>207</v>
      </c>
      <c r="L7834" s="36" t="str">
        <f t="shared" si="488"/>
        <v>11/11/2020 18:00</v>
      </c>
      <c r="M7834" s="1">
        <v>44146</v>
      </c>
      <c r="N7834" s="6" t="s">
        <v>485</v>
      </c>
      <c r="O7834" s="36" t="str">
        <f t="shared" si="489"/>
        <v>11/11/2020 18:46</v>
      </c>
      <c r="P7834" s="46">
        <f t="shared" si="490"/>
        <v>3.1944444446708076E-2</v>
      </c>
      <c r="Q7834" s="48">
        <v>0</v>
      </c>
      <c r="R7834" s="47">
        <f t="shared" si="491"/>
        <v>46.000000003259629</v>
      </c>
      <c r="S7834" s="6" t="s">
        <v>44</v>
      </c>
      <c r="T7834" s="6" t="s">
        <v>921</v>
      </c>
      <c r="U7834" s="6" t="s">
        <v>1629</v>
      </c>
      <c r="V7834" s="6" t="s">
        <v>7774</v>
      </c>
      <c r="W7834" s="7">
        <v>0</v>
      </c>
      <c r="X7834" s="7">
        <v>0</v>
      </c>
      <c r="Y7834" s="7">
        <v>0</v>
      </c>
      <c r="Z7834" s="7">
        <v>0</v>
      </c>
      <c r="AA7834" s="7">
        <v>0</v>
      </c>
      <c r="AB7834" s="7">
        <v>0</v>
      </c>
      <c r="AC7834" s="7">
        <v>2</v>
      </c>
      <c r="AD7834" s="7">
        <v>0</v>
      </c>
      <c r="AE7834">
        <v>2</v>
      </c>
      <c r="AF7834">
        <v>0</v>
      </c>
      <c r="AG7834">
        <v>0</v>
      </c>
      <c r="AH7834">
        <v>0</v>
      </c>
      <c r="AI7834">
        <v>0</v>
      </c>
      <c r="AJ7834">
        <v>1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  <c r="AQ7834">
        <v>0</v>
      </c>
      <c r="AR7834">
        <v>0</v>
      </c>
    </row>
    <row r="7835" spans="1:44" x14ac:dyDescent="0.25">
      <c r="A7835">
        <v>1622075</v>
      </c>
      <c r="B7835">
        <v>804102</v>
      </c>
      <c r="C7835">
        <v>20.385025024414102</v>
      </c>
      <c r="D7835">
        <v>38.242191314697301</v>
      </c>
      <c r="E7835" s="68" t="s">
        <v>802</v>
      </c>
      <c r="F7835" s="8">
        <f>INDEX(Δεδομένα!$P:$P,MATCH('2020'!E7835,Δεδομένα!$O:$O,0))</f>
        <v>237</v>
      </c>
      <c r="G7835" s="6" t="s">
        <v>799</v>
      </c>
      <c r="H7835" s="2" t="str">
        <f>INDEX(Δεδομένα!B$1:B$51,MATCH('2020'!G7835,Δεδομένα!A$1:A$51,0))</f>
        <v>ΙΟΝΙΩΝ ΝΗΣΩΝ</v>
      </c>
      <c r="I7835" s="8">
        <f>INDEX(Δεδομένα!E$1:E$13,MATCH('2020'!H7835,Δεδομένα!D$1:D$13,0))</f>
        <v>13</v>
      </c>
      <c r="J7835" s="1">
        <v>44146</v>
      </c>
      <c r="K7835" s="6" t="s">
        <v>160</v>
      </c>
      <c r="L7835" s="36" t="str">
        <f t="shared" si="488"/>
        <v>11/11/2020 16:35</v>
      </c>
      <c r="M7835" s="1">
        <v>44146</v>
      </c>
      <c r="N7835" s="6" t="s">
        <v>259</v>
      </c>
      <c r="O7835" s="36" t="str">
        <f t="shared" si="489"/>
        <v>11/11/2020 19:00</v>
      </c>
      <c r="P7835" s="46">
        <f t="shared" si="490"/>
        <v>0.10069444444525288</v>
      </c>
      <c r="Q7835" s="48">
        <v>0</v>
      </c>
      <c r="R7835" s="47">
        <f t="shared" si="491"/>
        <v>145.00000000116415</v>
      </c>
      <c r="S7835" s="6" t="s">
        <v>44</v>
      </c>
      <c r="T7835" s="6" t="s">
        <v>803</v>
      </c>
      <c r="U7835" s="6" t="s">
        <v>44</v>
      </c>
      <c r="V7835" s="6" t="s">
        <v>7769</v>
      </c>
      <c r="W7835" s="7">
        <v>0</v>
      </c>
      <c r="X7835" s="7">
        <v>1</v>
      </c>
      <c r="Y7835" s="7">
        <v>0</v>
      </c>
      <c r="Z7835" s="7">
        <v>0</v>
      </c>
      <c r="AA7835" s="7">
        <v>0</v>
      </c>
      <c r="AB7835" s="7">
        <v>0</v>
      </c>
      <c r="AC7835" s="7">
        <v>0</v>
      </c>
      <c r="AD7835" s="7">
        <v>0</v>
      </c>
      <c r="AE7835">
        <v>4</v>
      </c>
      <c r="AF7835">
        <v>0</v>
      </c>
      <c r="AG7835">
        <v>0</v>
      </c>
      <c r="AH7835">
        <v>0</v>
      </c>
      <c r="AI7835">
        <v>0</v>
      </c>
      <c r="AJ7835">
        <v>2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  <c r="AQ7835">
        <v>0</v>
      </c>
      <c r="AR7835">
        <v>0</v>
      </c>
    </row>
    <row r="7836" spans="1:44" x14ac:dyDescent="0.25">
      <c r="A7836">
        <v>1606027</v>
      </c>
      <c r="B7836">
        <v>804176</v>
      </c>
      <c r="C7836">
        <v>21.801940655549799</v>
      </c>
      <c r="D7836">
        <v>40.605010153623297</v>
      </c>
      <c r="E7836" s="68" t="s">
        <v>1028</v>
      </c>
      <c r="F7836" s="8">
        <f>INDEX(Δεδομένα!$P:$P,MATCH('2020'!E7836,Δεδομένα!$O:$O,0))</f>
        <v>73</v>
      </c>
      <c r="G7836" s="6" t="s">
        <v>246</v>
      </c>
      <c r="H7836" s="2" t="str">
        <f>INDEX(Δεδομένα!B$1:B$51,MATCH('2020'!G7836,Δεδομένα!A$1:A$51,0))</f>
        <v>ΔΥΤΙΚΗΣ ΜΑΚΕΔΟΝΙΑΣ</v>
      </c>
      <c r="I7836" s="8">
        <f>INDEX(Δεδομένα!E$1:E$13,MATCH('2020'!H7836,Δεδομένα!D$1:D$13,0))</f>
        <v>4</v>
      </c>
      <c r="J7836" s="1">
        <v>44146</v>
      </c>
      <c r="K7836" s="6" t="s">
        <v>572</v>
      </c>
      <c r="L7836" s="36" t="str">
        <f t="shared" si="488"/>
        <v>11/11/2020 20:40</v>
      </c>
      <c r="M7836" s="1">
        <v>44146</v>
      </c>
      <c r="N7836" s="6" t="s">
        <v>2268</v>
      </c>
      <c r="O7836" s="36" t="str">
        <f t="shared" si="489"/>
        <v>11/11/2020 22:25</v>
      </c>
      <c r="P7836" s="46">
        <f t="shared" si="490"/>
        <v>7.2916666671517305E-2</v>
      </c>
      <c r="Q7836" s="48">
        <v>0</v>
      </c>
      <c r="R7836" s="47">
        <f t="shared" si="491"/>
        <v>105.00000000698492</v>
      </c>
      <c r="S7836" s="6" t="s">
        <v>44</v>
      </c>
      <c r="T7836" s="6" t="s">
        <v>1031</v>
      </c>
      <c r="U7836" s="6" t="s">
        <v>44</v>
      </c>
      <c r="V7836" s="6" t="s">
        <v>3495</v>
      </c>
      <c r="W7836" s="7">
        <v>0</v>
      </c>
      <c r="X7836" s="7">
        <v>0</v>
      </c>
      <c r="Y7836" s="7">
        <v>0</v>
      </c>
      <c r="Z7836" s="7">
        <v>10</v>
      </c>
      <c r="AA7836" s="7">
        <v>0</v>
      </c>
      <c r="AB7836" s="7">
        <v>0</v>
      </c>
      <c r="AC7836" s="7">
        <v>0</v>
      </c>
      <c r="AD7836" s="7">
        <v>0</v>
      </c>
      <c r="AE7836">
        <v>3</v>
      </c>
      <c r="AF7836">
        <v>0</v>
      </c>
      <c r="AG7836">
        <v>0</v>
      </c>
      <c r="AH7836">
        <v>0</v>
      </c>
      <c r="AI7836">
        <v>0</v>
      </c>
      <c r="AJ7836">
        <v>2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  <c r="AQ7836">
        <v>0</v>
      </c>
      <c r="AR7836">
        <v>0</v>
      </c>
    </row>
    <row r="7837" spans="1:44" x14ac:dyDescent="0.25">
      <c r="A7837">
        <v>1613192</v>
      </c>
      <c r="B7837">
        <v>804077</v>
      </c>
      <c r="C7837">
        <v>25.526934471437301</v>
      </c>
      <c r="D7837">
        <v>37.0706526022852</v>
      </c>
      <c r="E7837" s="68" t="s">
        <v>484</v>
      </c>
      <c r="F7837" s="8">
        <f>INDEX(Δεδομένα!$P:$P,MATCH('2020'!E7837,Δεδομένα!$O:$O,0))</f>
        <v>190</v>
      </c>
      <c r="G7837" s="6" t="s">
        <v>479</v>
      </c>
      <c r="H7837" s="2" t="str">
        <f>INDEX(Δεδομένα!B$1:B$51,MATCH('2020'!G7837,Δεδομένα!A$1:A$51,0))</f>
        <v>ΝΟΤΙΟΥ ΑΙΓΑΙΟΥ</v>
      </c>
      <c r="I7837" s="8">
        <f>INDEX(Δεδομένα!E$1:E$13,MATCH('2020'!H7837,Δεδομένα!D$1:D$13,0))</f>
        <v>10</v>
      </c>
      <c r="J7837" s="1">
        <v>44146</v>
      </c>
      <c r="K7837" s="6" t="s">
        <v>66</v>
      </c>
      <c r="L7837" s="36" t="str">
        <f t="shared" si="488"/>
        <v>11/11/2020 15:15</v>
      </c>
      <c r="M7837" s="1">
        <v>44146</v>
      </c>
      <c r="N7837" s="6" t="s">
        <v>540</v>
      </c>
      <c r="O7837" s="36" t="str">
        <f t="shared" si="489"/>
        <v>11/11/2020 17:15</v>
      </c>
      <c r="P7837" s="46">
        <f t="shared" si="490"/>
        <v>8.3333333335758653E-2</v>
      </c>
      <c r="Q7837" s="48">
        <v>0</v>
      </c>
      <c r="R7837" s="47">
        <f t="shared" si="491"/>
        <v>120.00000000349246</v>
      </c>
      <c r="S7837" s="6" t="s">
        <v>44</v>
      </c>
      <c r="T7837" s="6" t="s">
        <v>486</v>
      </c>
      <c r="U7837" s="6" t="s">
        <v>44</v>
      </c>
      <c r="V7837" s="6" t="s">
        <v>7762</v>
      </c>
      <c r="W7837" s="7">
        <v>0</v>
      </c>
      <c r="X7837" s="7">
        <v>0</v>
      </c>
      <c r="Y7837" s="7">
        <v>0</v>
      </c>
      <c r="Z7837" s="7">
        <v>2</v>
      </c>
      <c r="AA7837" s="7">
        <v>0</v>
      </c>
      <c r="AB7837" s="7">
        <v>0</v>
      </c>
      <c r="AC7837" s="7">
        <v>0</v>
      </c>
      <c r="AD7837" s="7">
        <v>0</v>
      </c>
      <c r="AE7837">
        <v>7</v>
      </c>
      <c r="AF7837">
        <v>0</v>
      </c>
      <c r="AG7837">
        <v>0</v>
      </c>
      <c r="AH7837">
        <v>0</v>
      </c>
      <c r="AI7837">
        <v>0</v>
      </c>
      <c r="AJ7837">
        <v>3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  <c r="AQ7837">
        <v>0</v>
      </c>
      <c r="AR7837">
        <v>0</v>
      </c>
    </row>
    <row r="7838" spans="1:44" x14ac:dyDescent="0.25">
      <c r="A7838">
        <v>1613226</v>
      </c>
      <c r="B7838">
        <v>804125</v>
      </c>
      <c r="C7838">
        <v>25.203933925412802</v>
      </c>
      <c r="D7838">
        <v>37.067848804378698</v>
      </c>
      <c r="E7838" s="68" t="s">
        <v>3155</v>
      </c>
      <c r="F7838" s="8">
        <f>INDEX(Δεδομένα!$P:$P,MATCH('2020'!E7838,Δεδομένα!$O:$O,0))</f>
        <v>189</v>
      </c>
      <c r="G7838" s="6" t="s">
        <v>479</v>
      </c>
      <c r="H7838" s="2" t="str">
        <f>INDEX(Δεδομένα!B$1:B$51,MATCH('2020'!G7838,Δεδομένα!A$1:A$51,0))</f>
        <v>ΝΟΤΙΟΥ ΑΙΓΑΙΟΥ</v>
      </c>
      <c r="I7838" s="8">
        <f>INDEX(Δεδομένα!E$1:E$13,MATCH('2020'!H7838,Δεδομένα!D$1:D$13,0))</f>
        <v>10</v>
      </c>
      <c r="J7838" s="1">
        <v>44146</v>
      </c>
      <c r="K7838" s="6" t="s">
        <v>1306</v>
      </c>
      <c r="L7838" s="36" t="str">
        <f t="shared" si="488"/>
        <v>11/11/2020 17:33</v>
      </c>
      <c r="M7838" s="1">
        <v>44147</v>
      </c>
      <c r="N7838" s="6" t="s">
        <v>766</v>
      </c>
      <c r="O7838" s="36" t="str">
        <f t="shared" si="489"/>
        <v>12/11/2020 07:18</v>
      </c>
      <c r="P7838" s="46">
        <f t="shared" si="490"/>
        <v>0.57291666667151731</v>
      </c>
      <c r="Q7838" s="48">
        <v>0</v>
      </c>
      <c r="R7838" s="47">
        <f t="shared" si="491"/>
        <v>825.00000000698492</v>
      </c>
      <c r="S7838" s="6" t="s">
        <v>44</v>
      </c>
      <c r="T7838" s="6" t="s">
        <v>3156</v>
      </c>
      <c r="U7838" s="6" t="s">
        <v>44</v>
      </c>
      <c r="V7838" s="6" t="s">
        <v>7772</v>
      </c>
      <c r="W7838" s="7">
        <v>0</v>
      </c>
      <c r="X7838" s="7">
        <v>150</v>
      </c>
      <c r="Y7838" s="7">
        <v>0</v>
      </c>
      <c r="Z7838" s="7">
        <v>0</v>
      </c>
      <c r="AA7838" s="7">
        <v>0</v>
      </c>
      <c r="AB7838" s="7">
        <v>0</v>
      </c>
      <c r="AC7838" s="7">
        <v>0</v>
      </c>
      <c r="AD7838" s="7">
        <v>0</v>
      </c>
      <c r="AE7838">
        <v>8</v>
      </c>
      <c r="AF7838">
        <v>0</v>
      </c>
      <c r="AG7838">
        <v>0</v>
      </c>
      <c r="AH7838">
        <v>0</v>
      </c>
      <c r="AI7838">
        <v>20</v>
      </c>
      <c r="AJ7838">
        <v>4</v>
      </c>
      <c r="AK7838">
        <v>0</v>
      </c>
      <c r="AL7838">
        <v>1</v>
      </c>
      <c r="AM7838">
        <v>0</v>
      </c>
      <c r="AN7838">
        <v>0</v>
      </c>
      <c r="AO7838">
        <v>0</v>
      </c>
      <c r="AP7838">
        <v>0</v>
      </c>
      <c r="AQ7838">
        <v>0</v>
      </c>
      <c r="AR7838">
        <v>0</v>
      </c>
    </row>
    <row r="7839" spans="1:44" x14ac:dyDescent="0.25">
      <c r="A7839">
        <v>1606356</v>
      </c>
      <c r="B7839">
        <v>804025</v>
      </c>
      <c r="C7839">
        <v>22.568496666170699</v>
      </c>
      <c r="D7839">
        <v>36.751994554214498</v>
      </c>
      <c r="E7839" s="68" t="s">
        <v>822</v>
      </c>
      <c r="F7839" s="8">
        <f>INDEX(Δεδομένα!$P:$P,MATCH('2020'!E7839,Δεδομένα!$O:$O,0))</f>
        <v>149</v>
      </c>
      <c r="G7839" s="6" t="s">
        <v>369</v>
      </c>
      <c r="H7839" s="2" t="str">
        <f>INDEX(Δεδομένα!B$1:B$51,MATCH('2020'!G7839,Δεδομένα!A$1:A$51,0))</f>
        <v>ΠΕΛΛΟΠΟΝΗΣΟΥ</v>
      </c>
      <c r="I7839" s="8">
        <f>INDEX(Δεδομένα!E$1:E$13,MATCH('2020'!H7839,Δεδομένα!D$1:D$13,0))</f>
        <v>8</v>
      </c>
      <c r="J7839" s="1">
        <v>44146</v>
      </c>
      <c r="K7839" s="6" t="s">
        <v>611</v>
      </c>
      <c r="L7839" s="36" t="str">
        <f t="shared" si="488"/>
        <v>11/11/2020 12:15</v>
      </c>
      <c r="M7839" s="1">
        <v>44146</v>
      </c>
      <c r="N7839" s="6" t="s">
        <v>2114</v>
      </c>
      <c r="O7839" s="36" t="str">
        <f t="shared" si="489"/>
        <v>11/11/2020 15:44</v>
      </c>
      <c r="P7839" s="46">
        <f t="shared" si="490"/>
        <v>0.14513888888905058</v>
      </c>
      <c r="Q7839" s="48">
        <v>0</v>
      </c>
      <c r="R7839" s="47">
        <f t="shared" si="491"/>
        <v>209.00000000023283</v>
      </c>
      <c r="S7839" s="6" t="s">
        <v>44</v>
      </c>
      <c r="T7839" s="6" t="s">
        <v>823</v>
      </c>
      <c r="U7839" s="6" t="s">
        <v>44</v>
      </c>
      <c r="V7839" s="6" t="s">
        <v>7754</v>
      </c>
      <c r="W7839" s="7">
        <v>0</v>
      </c>
      <c r="X7839" s="7">
        <v>1</v>
      </c>
      <c r="Y7839" s="7">
        <v>0</v>
      </c>
      <c r="Z7839" s="7">
        <v>0</v>
      </c>
      <c r="AA7839" s="7">
        <v>0</v>
      </c>
      <c r="AB7839" s="7">
        <v>0.2</v>
      </c>
      <c r="AC7839" s="7">
        <v>0</v>
      </c>
      <c r="AD7839" s="7">
        <v>0</v>
      </c>
      <c r="AE7839">
        <v>7</v>
      </c>
      <c r="AF7839">
        <v>0</v>
      </c>
      <c r="AG7839">
        <v>0</v>
      </c>
      <c r="AH7839">
        <v>0</v>
      </c>
      <c r="AI7839">
        <v>0</v>
      </c>
      <c r="AJ7839">
        <v>4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  <c r="AQ7839">
        <v>0</v>
      </c>
      <c r="AR7839">
        <v>0</v>
      </c>
    </row>
    <row r="7840" spans="1:44" x14ac:dyDescent="0.25">
      <c r="A7840">
        <v>1606368</v>
      </c>
      <c r="B7840">
        <v>804048</v>
      </c>
      <c r="C7840">
        <v>22.693271836993102</v>
      </c>
      <c r="D7840">
        <v>36.831647943940602</v>
      </c>
      <c r="E7840" s="68" t="s">
        <v>368</v>
      </c>
      <c r="F7840" s="8">
        <f>INDEX(Δεδομένα!$P:$P,MATCH('2020'!E7840,Δεδομένα!$O:$O,0))</f>
        <v>151</v>
      </c>
      <c r="G7840" s="6" t="s">
        <v>369</v>
      </c>
      <c r="H7840" s="2" t="str">
        <f>INDEX(Δεδομένα!B$1:B$51,MATCH('2020'!G7840,Δεδομένα!A$1:A$51,0))</f>
        <v>ΠΕΛΛΟΠΟΝΗΣΟΥ</v>
      </c>
      <c r="I7840" s="8">
        <f>INDEX(Δεδομένα!E$1:E$13,MATCH('2020'!H7840,Δεδομένα!D$1:D$13,0))</f>
        <v>8</v>
      </c>
      <c r="J7840" s="1">
        <v>44146</v>
      </c>
      <c r="K7840" s="6" t="s">
        <v>440</v>
      </c>
      <c r="L7840" s="36" t="str">
        <f t="shared" si="488"/>
        <v>11/11/2020 13:15</v>
      </c>
      <c r="M7840" s="1">
        <v>44146</v>
      </c>
      <c r="N7840" s="6" t="s">
        <v>2059</v>
      </c>
      <c r="O7840" s="36" t="str">
        <f t="shared" si="489"/>
        <v>11/11/2020 15:56</v>
      </c>
      <c r="P7840" s="46">
        <f t="shared" si="490"/>
        <v>0.11180555555620231</v>
      </c>
      <c r="Q7840" s="48">
        <v>0</v>
      </c>
      <c r="R7840" s="47">
        <f t="shared" si="491"/>
        <v>161.00000000093132</v>
      </c>
      <c r="S7840" s="6" t="s">
        <v>44</v>
      </c>
      <c r="T7840" s="6" t="s">
        <v>373</v>
      </c>
      <c r="U7840" s="6" t="s">
        <v>3498</v>
      </c>
      <c r="V7840" s="6" t="s">
        <v>3498</v>
      </c>
      <c r="W7840" s="7">
        <v>0</v>
      </c>
      <c r="X7840" s="7">
        <v>0</v>
      </c>
      <c r="Y7840" s="7">
        <v>0</v>
      </c>
      <c r="Z7840" s="7">
        <v>0</v>
      </c>
      <c r="AA7840" s="7">
        <v>1</v>
      </c>
      <c r="AB7840" s="7">
        <v>0</v>
      </c>
      <c r="AC7840" s="7">
        <v>0</v>
      </c>
      <c r="AD7840" s="7">
        <v>0</v>
      </c>
      <c r="AE7840">
        <v>1</v>
      </c>
      <c r="AF7840">
        <v>0</v>
      </c>
      <c r="AG7840">
        <v>3</v>
      </c>
      <c r="AH7840">
        <v>0</v>
      </c>
      <c r="AI7840">
        <v>0</v>
      </c>
      <c r="AJ7840">
        <v>2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</row>
    <row r="7841" spans="1:44" x14ac:dyDescent="0.25">
      <c r="A7841">
        <v>1624983</v>
      </c>
      <c r="B7841">
        <v>804014</v>
      </c>
      <c r="C7841">
        <v>25.952800456777801</v>
      </c>
      <c r="D7841">
        <v>39.148652083340899</v>
      </c>
      <c r="E7841" s="68" t="s">
        <v>506</v>
      </c>
      <c r="F7841" s="8">
        <f>INDEX(Δεδομένα!$P:$P,MATCH('2020'!E7841,Δεδομένα!$O:$O,0))</f>
        <v>197</v>
      </c>
      <c r="G7841" s="6" t="s">
        <v>495</v>
      </c>
      <c r="H7841" s="2" t="str">
        <f>INDEX(Δεδομένα!B$1:B$51,MATCH('2020'!G7841,Δεδομένα!A$1:A$51,0))</f>
        <v>ΒΟΡΕΙΟΥ ΑΙΓΑΙΟΥ</v>
      </c>
      <c r="I7841" s="8">
        <f>INDEX(Δεδομένα!E$1:E$13,MATCH('2020'!H7841,Δεδομένα!D$1:D$13,0))</f>
        <v>11</v>
      </c>
      <c r="J7841" s="1">
        <v>44146</v>
      </c>
      <c r="K7841" s="6" t="s">
        <v>716</v>
      </c>
      <c r="L7841" s="36" t="str">
        <f t="shared" si="488"/>
        <v>11/11/2020 11:15</v>
      </c>
      <c r="M7841" s="1">
        <v>44146</v>
      </c>
      <c r="N7841" s="6" t="s">
        <v>59</v>
      </c>
      <c r="O7841" s="36" t="str">
        <f t="shared" si="489"/>
        <v>11/11/2020 15:00</v>
      </c>
      <c r="P7841" s="46">
        <f t="shared" si="490"/>
        <v>0.15625</v>
      </c>
      <c r="Q7841" s="48">
        <v>0</v>
      </c>
      <c r="R7841" s="47">
        <f t="shared" si="491"/>
        <v>225</v>
      </c>
      <c r="S7841" s="6" t="s">
        <v>44</v>
      </c>
      <c r="T7841" s="6" t="s">
        <v>508</v>
      </c>
      <c r="U7841" s="6" t="s">
        <v>5987</v>
      </c>
      <c r="V7841" s="6" t="s">
        <v>7751</v>
      </c>
      <c r="W7841" s="7">
        <v>0</v>
      </c>
      <c r="X7841" s="7">
        <v>0</v>
      </c>
      <c r="Y7841" s="7">
        <v>0</v>
      </c>
      <c r="Z7841" s="7">
        <v>50</v>
      </c>
      <c r="AA7841" s="7">
        <v>0</v>
      </c>
      <c r="AB7841" s="7">
        <v>0</v>
      </c>
      <c r="AC7841" s="7">
        <v>0</v>
      </c>
      <c r="AD7841" s="7">
        <v>0</v>
      </c>
      <c r="AE7841">
        <v>4</v>
      </c>
      <c r="AF7841">
        <v>0</v>
      </c>
      <c r="AG7841">
        <v>3</v>
      </c>
      <c r="AH7841">
        <v>0</v>
      </c>
      <c r="AI7841">
        <v>0</v>
      </c>
      <c r="AJ7841">
        <v>2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  <c r="AQ7841">
        <v>0</v>
      </c>
      <c r="AR7841">
        <v>0</v>
      </c>
    </row>
    <row r="7842" spans="1:44" x14ac:dyDescent="0.25">
      <c r="A7842">
        <v>1608026</v>
      </c>
      <c r="B7842">
        <v>804023</v>
      </c>
      <c r="C7842">
        <v>21.744469904393</v>
      </c>
      <c r="D7842">
        <v>36.851882402035102</v>
      </c>
      <c r="E7842" s="68" t="s">
        <v>965</v>
      </c>
      <c r="F7842" s="8">
        <f>INDEX(Δεδομένα!$P:$P,MATCH('2020'!E7842,Δεδομένα!$O:$O,0))</f>
        <v>147</v>
      </c>
      <c r="G7842" s="6" t="s">
        <v>841</v>
      </c>
      <c r="H7842" s="2" t="str">
        <f>INDEX(Δεδομένα!B$1:B$51,MATCH('2020'!G7842,Δεδομένα!A$1:A$51,0))</f>
        <v>ΠΕΛΛΟΠΟΝΗΣΟΥ</v>
      </c>
      <c r="I7842" s="8">
        <f>INDEX(Δεδομένα!E$1:E$13,MATCH('2020'!H7842,Δεδομένα!D$1:D$13,0))</f>
        <v>8</v>
      </c>
      <c r="J7842" s="1">
        <v>44146</v>
      </c>
      <c r="K7842" s="6" t="s">
        <v>1138</v>
      </c>
      <c r="L7842" s="36" t="str">
        <f t="shared" si="488"/>
        <v>11/11/2020 12:12</v>
      </c>
      <c r="M7842" s="1">
        <v>44146</v>
      </c>
      <c r="N7842" s="6" t="s">
        <v>2684</v>
      </c>
      <c r="O7842" s="36" t="str">
        <f t="shared" si="489"/>
        <v>11/11/2020 15:13</v>
      </c>
      <c r="P7842" s="46">
        <f t="shared" si="490"/>
        <v>0.12569444444670808</v>
      </c>
      <c r="Q7842" s="48">
        <v>0</v>
      </c>
      <c r="R7842" s="47">
        <f t="shared" si="491"/>
        <v>181.00000000325963</v>
      </c>
      <c r="S7842" s="6" t="s">
        <v>44</v>
      </c>
      <c r="T7842" s="6" t="s">
        <v>967</v>
      </c>
      <c r="U7842" s="6" t="s">
        <v>2573</v>
      </c>
      <c r="V7842" s="6" t="s">
        <v>7753</v>
      </c>
      <c r="W7842" s="7">
        <v>0</v>
      </c>
      <c r="X7842" s="7">
        <v>1.5</v>
      </c>
      <c r="Y7842" s="7">
        <v>0</v>
      </c>
      <c r="Z7842" s="7">
        <v>0</v>
      </c>
      <c r="AA7842" s="7">
        <v>0</v>
      </c>
      <c r="AB7842" s="7">
        <v>0</v>
      </c>
      <c r="AC7842" s="7">
        <v>0</v>
      </c>
      <c r="AD7842" s="7">
        <v>0</v>
      </c>
      <c r="AE7842">
        <v>2</v>
      </c>
      <c r="AF7842">
        <v>0</v>
      </c>
      <c r="AG7842">
        <v>0</v>
      </c>
      <c r="AH7842">
        <v>0</v>
      </c>
      <c r="AI7842">
        <v>0</v>
      </c>
      <c r="AJ7842">
        <v>1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  <c r="AQ7842">
        <v>0</v>
      </c>
      <c r="AR7842">
        <v>0</v>
      </c>
    </row>
    <row r="7843" spans="1:44" x14ac:dyDescent="0.25">
      <c r="A7843">
        <v>1613023</v>
      </c>
      <c r="B7843">
        <v>804074</v>
      </c>
      <c r="C7843">
        <v>22.177480294961398</v>
      </c>
      <c r="D7843">
        <v>36.973465680966399</v>
      </c>
      <c r="E7843" s="68" t="s">
        <v>937</v>
      </c>
      <c r="F7843" s="8">
        <f>INDEX(Δεδομένα!$P:$P,MATCH('2020'!E7843,Δεδομένα!$O:$O,0))</f>
        <v>143</v>
      </c>
      <c r="G7843" s="6" t="s">
        <v>841</v>
      </c>
      <c r="H7843" s="2" t="str">
        <f>INDEX(Δεδομένα!B$1:B$51,MATCH('2020'!G7843,Δεδομένα!A$1:A$51,0))</f>
        <v>ΠΕΛΛΟΠΟΝΗΣΟΥ</v>
      </c>
      <c r="I7843" s="8">
        <f>INDEX(Δεδομένα!E$1:E$13,MATCH('2020'!H7843,Δεδομένα!D$1:D$13,0))</f>
        <v>8</v>
      </c>
      <c r="J7843" s="1">
        <v>44146</v>
      </c>
      <c r="K7843" s="6" t="s">
        <v>384</v>
      </c>
      <c r="L7843" s="36" t="str">
        <f t="shared" si="488"/>
        <v>11/11/2020 14:45</v>
      </c>
      <c r="M7843" s="1">
        <v>44146</v>
      </c>
      <c r="N7843" s="6" t="s">
        <v>239</v>
      </c>
      <c r="O7843" s="36" t="str">
        <f t="shared" si="489"/>
        <v>11/11/2020 16:49</v>
      </c>
      <c r="P7843" s="46">
        <f t="shared" si="490"/>
        <v>8.611111110803904E-2</v>
      </c>
      <c r="Q7843" s="48">
        <v>0</v>
      </c>
      <c r="R7843" s="47">
        <f t="shared" si="491"/>
        <v>123.99999999557622</v>
      </c>
      <c r="S7843" s="6" t="s">
        <v>44</v>
      </c>
      <c r="T7843" s="6" t="s">
        <v>2579</v>
      </c>
      <c r="U7843" s="6" t="s">
        <v>7761</v>
      </c>
      <c r="V7843" s="6" t="s">
        <v>5777</v>
      </c>
      <c r="W7843" s="7">
        <v>0</v>
      </c>
      <c r="X7843" s="7">
        <v>0.25</v>
      </c>
      <c r="Y7843" s="7">
        <v>0</v>
      </c>
      <c r="Z7843" s="7">
        <v>0</v>
      </c>
      <c r="AA7843" s="7">
        <v>0</v>
      </c>
      <c r="AB7843" s="7">
        <v>0.02</v>
      </c>
      <c r="AC7843" s="7">
        <v>0</v>
      </c>
      <c r="AD7843" s="7">
        <v>0</v>
      </c>
      <c r="AE7843">
        <v>4</v>
      </c>
      <c r="AF7843">
        <v>0</v>
      </c>
      <c r="AG7843">
        <v>0</v>
      </c>
      <c r="AH7843">
        <v>0</v>
      </c>
      <c r="AI7843">
        <v>0</v>
      </c>
      <c r="AJ7843">
        <v>2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  <c r="AQ7843">
        <v>0</v>
      </c>
      <c r="AR7843">
        <v>0</v>
      </c>
    </row>
    <row r="7844" spans="1:44" x14ac:dyDescent="0.25">
      <c r="A7844">
        <v>1612991</v>
      </c>
      <c r="B7844">
        <v>804078</v>
      </c>
      <c r="C7844">
        <v>22.124800728324299</v>
      </c>
      <c r="D7844">
        <v>37.040470993979397</v>
      </c>
      <c r="E7844" s="68" t="s">
        <v>937</v>
      </c>
      <c r="F7844" s="8">
        <f>INDEX(Δεδομένα!$P:$P,MATCH('2020'!E7844,Δεδομένα!$O:$O,0))</f>
        <v>143</v>
      </c>
      <c r="G7844" s="6" t="s">
        <v>841</v>
      </c>
      <c r="H7844" s="2" t="str">
        <f>INDEX(Δεδομένα!B$1:B$51,MATCH('2020'!G7844,Δεδομένα!A$1:A$51,0))</f>
        <v>ΠΕΛΛΟΠΟΝΗΣΟΥ</v>
      </c>
      <c r="I7844" s="8">
        <f>INDEX(Δεδομένα!E$1:E$13,MATCH('2020'!H7844,Δεδομένα!D$1:D$13,0))</f>
        <v>8</v>
      </c>
      <c r="J7844" s="1">
        <v>44146</v>
      </c>
      <c r="K7844" s="6" t="s">
        <v>66</v>
      </c>
      <c r="L7844" s="36" t="str">
        <f t="shared" si="488"/>
        <v>11/11/2020 15:15</v>
      </c>
      <c r="M7844" s="1">
        <v>44146</v>
      </c>
      <c r="N7844" s="6" t="s">
        <v>2241</v>
      </c>
      <c r="O7844" s="36" t="str">
        <f t="shared" si="489"/>
        <v>11/11/2020 15:37</v>
      </c>
      <c r="P7844" s="46">
        <f t="shared" si="490"/>
        <v>1.5277777776645962E-2</v>
      </c>
      <c r="Q7844" s="48">
        <v>0</v>
      </c>
      <c r="R7844" s="47">
        <f t="shared" si="491"/>
        <v>21.999999998370185</v>
      </c>
      <c r="S7844" s="6" t="s">
        <v>44</v>
      </c>
      <c r="T7844" s="6" t="s">
        <v>940</v>
      </c>
      <c r="U7844" s="6" t="s">
        <v>3839</v>
      </c>
      <c r="V7844" s="6" t="s">
        <v>7763</v>
      </c>
      <c r="W7844" s="7">
        <v>0</v>
      </c>
      <c r="X7844" s="7">
        <v>0</v>
      </c>
      <c r="Y7844" s="7">
        <v>0</v>
      </c>
      <c r="Z7844" s="7">
        <v>0</v>
      </c>
      <c r="AA7844" s="7">
        <v>0</v>
      </c>
      <c r="AB7844" s="7">
        <v>0.05</v>
      </c>
      <c r="AC7844" s="7">
        <v>0</v>
      </c>
      <c r="AD7844" s="7">
        <v>0</v>
      </c>
      <c r="AE7844">
        <v>2</v>
      </c>
      <c r="AF7844">
        <v>0</v>
      </c>
      <c r="AG7844">
        <v>0</v>
      </c>
      <c r="AH7844">
        <v>0</v>
      </c>
      <c r="AI7844">
        <v>0</v>
      </c>
      <c r="AJ7844">
        <v>1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  <c r="AQ7844">
        <v>0</v>
      </c>
      <c r="AR7844">
        <v>0</v>
      </c>
    </row>
    <row r="7845" spans="1:44" x14ac:dyDescent="0.25">
      <c r="A7845">
        <v>1612988</v>
      </c>
      <c r="B7845">
        <v>804093</v>
      </c>
      <c r="C7845">
        <v>21.960504803660399</v>
      </c>
      <c r="D7845">
        <v>37.017720443508303</v>
      </c>
      <c r="E7845" s="68" t="s">
        <v>937</v>
      </c>
      <c r="F7845" s="8">
        <f>INDEX(Δεδομένα!$P:$P,MATCH('2020'!E7845,Δεδομένα!$O:$O,0))</f>
        <v>143</v>
      </c>
      <c r="G7845" s="6" t="s">
        <v>841</v>
      </c>
      <c r="H7845" s="2" t="str">
        <f>INDEX(Δεδομένα!B$1:B$51,MATCH('2020'!G7845,Δεδομένα!A$1:A$51,0))</f>
        <v>ΠΕΛΛΟΠΟΝΗΣΟΥ</v>
      </c>
      <c r="I7845" s="8">
        <f>INDEX(Δεδομένα!E$1:E$13,MATCH('2020'!H7845,Δεδομένα!D$1:D$13,0))</f>
        <v>8</v>
      </c>
      <c r="J7845" s="1">
        <v>44146</v>
      </c>
      <c r="K7845" s="6" t="s">
        <v>543</v>
      </c>
      <c r="L7845" s="36" t="str">
        <f t="shared" si="488"/>
        <v>11/11/2020 15:45</v>
      </c>
      <c r="M7845" s="1">
        <v>44146</v>
      </c>
      <c r="N7845" s="6" t="s">
        <v>1640</v>
      </c>
      <c r="O7845" s="36" t="str">
        <f t="shared" si="489"/>
        <v>11/11/2020 16:21</v>
      </c>
      <c r="P7845" s="46">
        <f t="shared" si="490"/>
        <v>2.5000000001455192E-2</v>
      </c>
      <c r="Q7845" s="48">
        <v>0</v>
      </c>
      <c r="R7845" s="47">
        <f t="shared" si="491"/>
        <v>36.000000002095476</v>
      </c>
      <c r="S7845" s="6" t="s">
        <v>44</v>
      </c>
      <c r="T7845" s="6" t="s">
        <v>984</v>
      </c>
      <c r="U7845" s="6" t="s">
        <v>73</v>
      </c>
      <c r="V7845" s="6" t="s">
        <v>2080</v>
      </c>
      <c r="W7845" s="7">
        <v>0</v>
      </c>
      <c r="X7845" s="7">
        <v>0</v>
      </c>
      <c r="Y7845" s="7">
        <v>0</v>
      </c>
      <c r="Z7845" s="7">
        <v>0</v>
      </c>
      <c r="AA7845" s="7">
        <v>2</v>
      </c>
      <c r="AB7845" s="7">
        <v>0</v>
      </c>
      <c r="AC7845" s="7">
        <v>0</v>
      </c>
      <c r="AD7845" s="7">
        <v>0</v>
      </c>
      <c r="AE7845">
        <v>2</v>
      </c>
      <c r="AF7845">
        <v>0</v>
      </c>
      <c r="AG7845">
        <v>0</v>
      </c>
      <c r="AH7845">
        <v>0</v>
      </c>
      <c r="AI7845">
        <v>0</v>
      </c>
      <c r="AJ7845">
        <v>1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</row>
    <row r="7846" spans="1:44" x14ac:dyDescent="0.25">
      <c r="A7846">
        <v>1612982</v>
      </c>
      <c r="B7846">
        <v>804097</v>
      </c>
      <c r="C7846">
        <v>21.957501742280598</v>
      </c>
      <c r="D7846">
        <v>37.019929367884302</v>
      </c>
      <c r="E7846" s="68" t="s">
        <v>937</v>
      </c>
      <c r="F7846" s="8">
        <f>INDEX(Δεδομένα!$P:$P,MATCH('2020'!E7846,Δεδομένα!$O:$O,0))</f>
        <v>143</v>
      </c>
      <c r="G7846" s="6" t="s">
        <v>841</v>
      </c>
      <c r="H7846" s="2" t="str">
        <f>INDEX(Δεδομένα!B$1:B$51,MATCH('2020'!G7846,Δεδομένα!A$1:A$51,0))</f>
        <v>ΠΕΛΛΟΠΟΝΗΣΟΥ</v>
      </c>
      <c r="I7846" s="8">
        <f>INDEX(Δεδομένα!E$1:E$13,MATCH('2020'!H7846,Δεδομένα!D$1:D$13,0))</f>
        <v>8</v>
      </c>
      <c r="J7846" s="1">
        <v>44146</v>
      </c>
      <c r="K7846" s="6" t="s">
        <v>1255</v>
      </c>
      <c r="L7846" s="36" t="str">
        <f t="shared" si="488"/>
        <v>11/11/2020 16:24</v>
      </c>
      <c r="M7846" s="1">
        <v>44146</v>
      </c>
      <c r="N7846" s="6" t="s">
        <v>2990</v>
      </c>
      <c r="O7846" s="36" t="str">
        <f t="shared" si="489"/>
        <v>11/11/2020 17:11</v>
      </c>
      <c r="P7846" s="46">
        <f t="shared" si="490"/>
        <v>3.2638888886140194E-2</v>
      </c>
      <c r="Q7846" s="48">
        <v>0</v>
      </c>
      <c r="R7846" s="47">
        <f t="shared" si="491"/>
        <v>46.999999996041879</v>
      </c>
      <c r="S7846" s="6" t="s">
        <v>44</v>
      </c>
      <c r="T7846" s="6" t="s">
        <v>984</v>
      </c>
      <c r="U7846" s="6" t="s">
        <v>73</v>
      </c>
      <c r="V7846" s="6" t="s">
        <v>7768</v>
      </c>
      <c r="W7846" s="7">
        <v>0</v>
      </c>
      <c r="X7846" s="7">
        <v>0</v>
      </c>
      <c r="Y7846" s="7">
        <v>0</v>
      </c>
      <c r="Z7846" s="7">
        <v>0</v>
      </c>
      <c r="AA7846" s="7">
        <v>2</v>
      </c>
      <c r="AB7846" s="7">
        <v>0</v>
      </c>
      <c r="AC7846" s="7">
        <v>0</v>
      </c>
      <c r="AD7846" s="7">
        <v>0</v>
      </c>
      <c r="AE7846">
        <v>2</v>
      </c>
      <c r="AF7846">
        <v>0</v>
      </c>
      <c r="AG7846">
        <v>0</v>
      </c>
      <c r="AH7846">
        <v>0</v>
      </c>
      <c r="AI7846">
        <v>0</v>
      </c>
      <c r="AJ7846">
        <v>1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</row>
    <row r="7847" spans="1:44" x14ac:dyDescent="0.25">
      <c r="A7847">
        <v>1617476</v>
      </c>
      <c r="B7847">
        <v>804101</v>
      </c>
      <c r="C7847">
        <v>22.029954693577501</v>
      </c>
      <c r="D7847">
        <v>37.254743031014399</v>
      </c>
      <c r="E7847" s="68" t="s">
        <v>840</v>
      </c>
      <c r="F7847" s="8">
        <f>INDEX(Δεδομένα!$P:$P,MATCH('2020'!E7847,Δεδομένα!$O:$O,0))</f>
        <v>144</v>
      </c>
      <c r="G7847" s="6" t="s">
        <v>841</v>
      </c>
      <c r="H7847" s="2" t="str">
        <f>INDEX(Δεδομένα!B$1:B$51,MATCH('2020'!G7847,Δεδομένα!A$1:A$51,0))</f>
        <v>ΠΕΛΛΟΠΟΝΗΣΟΥ</v>
      </c>
      <c r="I7847" s="8">
        <f>INDEX(Δεδομένα!E$1:E$13,MATCH('2020'!H7847,Δεδομένα!D$1:D$13,0))</f>
        <v>8</v>
      </c>
      <c r="J7847" s="1">
        <v>44146</v>
      </c>
      <c r="K7847" s="6" t="s">
        <v>215</v>
      </c>
      <c r="L7847" s="36" t="str">
        <f t="shared" si="488"/>
        <v>11/11/2020 16:20</v>
      </c>
      <c r="M7847" s="1">
        <v>44146</v>
      </c>
      <c r="N7847" s="6" t="s">
        <v>2218</v>
      </c>
      <c r="O7847" s="36" t="str">
        <f t="shared" si="489"/>
        <v>11/11/2020 19:09</v>
      </c>
      <c r="P7847" s="46">
        <f t="shared" si="490"/>
        <v>0.117361111115315</v>
      </c>
      <c r="Q7847" s="48">
        <v>0</v>
      </c>
      <c r="R7847" s="47">
        <f t="shared" si="491"/>
        <v>169.0000000060536</v>
      </c>
      <c r="S7847" s="6" t="s">
        <v>44</v>
      </c>
      <c r="T7847" s="6" t="s">
        <v>843</v>
      </c>
      <c r="U7847" s="6" t="s">
        <v>1227</v>
      </c>
      <c r="V7847" s="6" t="s">
        <v>1227</v>
      </c>
      <c r="W7847" s="7">
        <v>0</v>
      </c>
      <c r="X7847" s="7">
        <v>0</v>
      </c>
      <c r="Y7847" s="7">
        <v>0</v>
      </c>
      <c r="Z7847" s="7">
        <v>0</v>
      </c>
      <c r="AA7847" s="7">
        <v>0</v>
      </c>
      <c r="AB7847" s="7">
        <v>0.7</v>
      </c>
      <c r="AC7847" s="7">
        <v>0</v>
      </c>
      <c r="AD7847" s="7">
        <v>0</v>
      </c>
      <c r="AE7847">
        <v>4</v>
      </c>
      <c r="AF7847">
        <v>0</v>
      </c>
      <c r="AG7847">
        <v>0</v>
      </c>
      <c r="AH7847">
        <v>0</v>
      </c>
      <c r="AI7847">
        <v>0</v>
      </c>
      <c r="AJ7847">
        <v>2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</row>
    <row r="7848" spans="1:44" x14ac:dyDescent="0.25">
      <c r="A7848">
        <v>1612946</v>
      </c>
      <c r="B7848">
        <v>804112</v>
      </c>
      <c r="C7848">
        <v>22.045125005217301</v>
      </c>
      <c r="D7848">
        <v>37.059289558161801</v>
      </c>
      <c r="E7848" s="68" t="s">
        <v>937</v>
      </c>
      <c r="F7848" s="8">
        <f>INDEX(Δεδομένα!$P:$P,MATCH('2020'!E7848,Δεδομένα!$O:$O,0))</f>
        <v>143</v>
      </c>
      <c r="G7848" s="6" t="s">
        <v>841</v>
      </c>
      <c r="H7848" s="2" t="str">
        <f>INDEX(Δεδομένα!B$1:B$51,MATCH('2020'!G7848,Δεδομένα!A$1:A$51,0))</f>
        <v>ΠΕΛΛΟΠΟΝΗΣΟΥ</v>
      </c>
      <c r="I7848" s="8">
        <f>INDEX(Δεδομένα!E$1:E$13,MATCH('2020'!H7848,Δεδομένα!D$1:D$13,0))</f>
        <v>8</v>
      </c>
      <c r="J7848" s="1">
        <v>44146</v>
      </c>
      <c r="K7848" s="6" t="s">
        <v>468</v>
      </c>
      <c r="L7848" s="36" t="str">
        <f t="shared" si="488"/>
        <v>11/11/2020 17:19</v>
      </c>
      <c r="M7848" s="1">
        <v>44146</v>
      </c>
      <c r="N7848" s="6" t="s">
        <v>180</v>
      </c>
      <c r="O7848" s="36" t="str">
        <f t="shared" si="489"/>
        <v>11/11/2020 17:51</v>
      </c>
      <c r="P7848" s="46">
        <f t="shared" si="490"/>
        <v>2.2222222221898846E-2</v>
      </c>
      <c r="Q7848" s="48">
        <v>0</v>
      </c>
      <c r="R7848" s="47">
        <f t="shared" si="491"/>
        <v>31.999999999534339</v>
      </c>
      <c r="S7848" s="6" t="s">
        <v>44</v>
      </c>
      <c r="T7848" s="6" t="s">
        <v>940</v>
      </c>
      <c r="U7848" s="6" t="s">
        <v>2151</v>
      </c>
      <c r="V7848" s="6" t="s">
        <v>7770</v>
      </c>
      <c r="W7848" s="7">
        <v>0</v>
      </c>
      <c r="X7848" s="7">
        <v>0</v>
      </c>
      <c r="Y7848" s="7">
        <v>0</v>
      </c>
      <c r="Z7848" s="7">
        <v>0</v>
      </c>
      <c r="AA7848" s="7">
        <v>0.2</v>
      </c>
      <c r="AB7848" s="7">
        <v>0</v>
      </c>
      <c r="AC7848" s="7">
        <v>0</v>
      </c>
      <c r="AD7848" s="7">
        <v>0</v>
      </c>
      <c r="AE7848">
        <v>4</v>
      </c>
      <c r="AF7848">
        <v>0</v>
      </c>
      <c r="AG7848">
        <v>0</v>
      </c>
      <c r="AH7848">
        <v>0</v>
      </c>
      <c r="AI7848">
        <v>0</v>
      </c>
      <c r="AJ7848">
        <v>2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</row>
    <row r="7849" spans="1:44" x14ac:dyDescent="0.25">
      <c r="A7849">
        <v>1606321</v>
      </c>
      <c r="B7849">
        <v>804128</v>
      </c>
      <c r="C7849">
        <v>21.5735931720425</v>
      </c>
      <c r="D7849">
        <v>37.140757890287198</v>
      </c>
      <c r="E7849" s="68" t="s">
        <v>997</v>
      </c>
      <c r="F7849" s="8">
        <f>INDEX(Δεδομένα!$P:$P,MATCH('2020'!E7849,Δεδομένα!$O:$O,0))</f>
        <v>145</v>
      </c>
      <c r="G7849" s="6" t="s">
        <v>841</v>
      </c>
      <c r="H7849" s="2" t="str">
        <f>INDEX(Δεδομένα!B$1:B$51,MATCH('2020'!G7849,Δεδομένα!A$1:A$51,0))</f>
        <v>ΠΕΛΛΟΠΟΝΗΣΟΥ</v>
      </c>
      <c r="I7849" s="8">
        <f>INDEX(Δεδομένα!E$1:E$13,MATCH('2020'!H7849,Δεδομένα!D$1:D$13,0))</f>
        <v>8</v>
      </c>
      <c r="J7849" s="1">
        <v>44146</v>
      </c>
      <c r="K7849" s="6" t="s">
        <v>1652</v>
      </c>
      <c r="L7849" s="36" t="str">
        <f t="shared" si="488"/>
        <v>11/11/2020 18:01</v>
      </c>
      <c r="M7849" s="1">
        <v>44146</v>
      </c>
      <c r="N7849" s="6" t="s">
        <v>2944</v>
      </c>
      <c r="O7849" s="36" t="str">
        <f t="shared" si="489"/>
        <v>11/11/2020 20:54</v>
      </c>
      <c r="P7849" s="46">
        <f t="shared" si="490"/>
        <v>0.12013888888759539</v>
      </c>
      <c r="Q7849" s="48">
        <v>0</v>
      </c>
      <c r="R7849" s="47">
        <f t="shared" si="491"/>
        <v>172.99999999813735</v>
      </c>
      <c r="S7849" s="6" t="s">
        <v>44</v>
      </c>
      <c r="T7849" s="6" t="s">
        <v>999</v>
      </c>
      <c r="U7849" s="6" t="s">
        <v>44</v>
      </c>
      <c r="V7849" s="6" t="s">
        <v>4230</v>
      </c>
      <c r="W7849" s="7">
        <v>0</v>
      </c>
      <c r="X7849" s="7">
        <v>0.3</v>
      </c>
      <c r="Y7849" s="7">
        <v>0</v>
      </c>
      <c r="Z7849" s="7">
        <v>0</v>
      </c>
      <c r="AA7849" s="7">
        <v>0</v>
      </c>
      <c r="AB7849" s="7">
        <v>0</v>
      </c>
      <c r="AC7849" s="7">
        <v>0</v>
      </c>
      <c r="AD7849" s="7">
        <v>0</v>
      </c>
      <c r="AE7849">
        <v>2</v>
      </c>
      <c r="AF7849">
        <v>0</v>
      </c>
      <c r="AG7849">
        <v>0</v>
      </c>
      <c r="AH7849">
        <v>0</v>
      </c>
      <c r="AI7849">
        <v>1</v>
      </c>
      <c r="AJ7849">
        <v>1</v>
      </c>
      <c r="AK7849">
        <v>0</v>
      </c>
      <c r="AL7849">
        <v>0</v>
      </c>
      <c r="AM7849">
        <v>1</v>
      </c>
      <c r="AN7849">
        <v>0</v>
      </c>
      <c r="AO7849">
        <v>0</v>
      </c>
      <c r="AP7849">
        <v>0</v>
      </c>
      <c r="AQ7849">
        <v>0</v>
      </c>
      <c r="AR7849">
        <v>0</v>
      </c>
    </row>
    <row r="7850" spans="1:44" x14ac:dyDescent="0.25">
      <c r="A7850">
        <v>1617481</v>
      </c>
      <c r="B7850">
        <v>804160</v>
      </c>
      <c r="C7850">
        <v>21.8715753999731</v>
      </c>
      <c r="D7850">
        <v>37.272969347813302</v>
      </c>
      <c r="E7850" s="68" t="s">
        <v>840</v>
      </c>
      <c r="F7850" s="8">
        <f>INDEX(Δεδομένα!$P:$P,MATCH('2020'!E7850,Δεδομένα!$O:$O,0))</f>
        <v>144</v>
      </c>
      <c r="G7850" s="6" t="s">
        <v>841</v>
      </c>
      <c r="H7850" s="2" t="str">
        <f>INDEX(Δεδομένα!B$1:B$51,MATCH('2020'!G7850,Δεδομένα!A$1:A$51,0))</f>
        <v>ΠΕΛΛΟΠΟΝΗΣΟΥ</v>
      </c>
      <c r="I7850" s="8">
        <f>INDEX(Δεδομένα!E$1:E$13,MATCH('2020'!H7850,Δεδομένα!D$1:D$13,0))</f>
        <v>8</v>
      </c>
      <c r="J7850" s="1">
        <v>44146</v>
      </c>
      <c r="K7850" s="6" t="s">
        <v>256</v>
      </c>
      <c r="L7850" s="36" t="str">
        <f t="shared" si="488"/>
        <v>11/11/2020 19:30</v>
      </c>
      <c r="M7850" s="1">
        <v>44146</v>
      </c>
      <c r="N7850" s="6" t="s">
        <v>572</v>
      </c>
      <c r="O7850" s="36" t="str">
        <f t="shared" si="489"/>
        <v>11/11/2020 20:40</v>
      </c>
      <c r="P7850" s="46">
        <f t="shared" si="490"/>
        <v>4.8611111109494232E-2</v>
      </c>
      <c r="Q7850" s="48">
        <v>0</v>
      </c>
      <c r="R7850" s="47">
        <f t="shared" si="491"/>
        <v>69.999999997671694</v>
      </c>
      <c r="S7850" s="6" t="s">
        <v>44</v>
      </c>
      <c r="T7850" s="6" t="s">
        <v>843</v>
      </c>
      <c r="U7850" s="6" t="s">
        <v>3900</v>
      </c>
      <c r="V7850" s="6" t="s">
        <v>3900</v>
      </c>
      <c r="W7850" s="7">
        <v>0</v>
      </c>
      <c r="X7850" s="7">
        <v>0</v>
      </c>
      <c r="Y7850" s="7">
        <v>0</v>
      </c>
      <c r="Z7850" s="7">
        <v>0</v>
      </c>
      <c r="AA7850" s="7">
        <v>0</v>
      </c>
      <c r="AB7850" s="7">
        <v>0.2</v>
      </c>
      <c r="AC7850" s="7">
        <v>0</v>
      </c>
      <c r="AD7850" s="7">
        <v>0</v>
      </c>
      <c r="AE7850">
        <v>4</v>
      </c>
      <c r="AF7850">
        <v>0</v>
      </c>
      <c r="AG7850">
        <v>0</v>
      </c>
      <c r="AH7850">
        <v>0</v>
      </c>
      <c r="AI7850">
        <v>0</v>
      </c>
      <c r="AJ7850">
        <v>2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</row>
    <row r="7851" spans="1:44" x14ac:dyDescent="0.25">
      <c r="A7851">
        <v>1606240</v>
      </c>
      <c r="B7851">
        <v>804118</v>
      </c>
      <c r="C7851">
        <v>24.835717810238201</v>
      </c>
      <c r="D7851">
        <v>40.9933410260576</v>
      </c>
      <c r="E7851" s="68" t="s">
        <v>834</v>
      </c>
      <c r="F7851" s="8">
        <f>INDEX(Δεδομένα!$P:$P,MATCH('2020'!E7851,Δεδομένα!$O:$O,0))</f>
        <v>32</v>
      </c>
      <c r="G7851" s="6" t="s">
        <v>121</v>
      </c>
      <c r="H7851" s="2" t="str">
        <f>INDEX(Δεδομένα!B$1:B$51,MATCH('2020'!G7851,Δεδομένα!A$1:A$51,0))</f>
        <v>ΑΝΑΤΟΛΙΚΗΣ ΜΑΚΕΔΟΝΙΑΣ ΚΑΙ ΘΡΑΚΗΣ</v>
      </c>
      <c r="I7851" s="8">
        <f>INDEX(Δεδομένα!E$1:E$13,MATCH('2020'!H7851,Δεδομένα!D$1:D$13,0))</f>
        <v>2</v>
      </c>
      <c r="J7851" s="1">
        <v>44146</v>
      </c>
      <c r="K7851" s="6" t="s">
        <v>1428</v>
      </c>
      <c r="L7851" s="36" t="str">
        <f t="shared" si="488"/>
        <v>11/11/2020 17:43</v>
      </c>
      <c r="M7851" s="1">
        <v>44146</v>
      </c>
      <c r="N7851" s="6" t="s">
        <v>263</v>
      </c>
      <c r="O7851" s="36" t="str">
        <f t="shared" si="489"/>
        <v>11/11/2020 18:35</v>
      </c>
      <c r="P7851" s="46">
        <f t="shared" si="490"/>
        <v>3.6111111112404615E-2</v>
      </c>
      <c r="Q7851" s="48">
        <v>0</v>
      </c>
      <c r="R7851" s="47">
        <f t="shared" si="491"/>
        <v>52.000000001862645</v>
      </c>
      <c r="S7851" s="6" t="s">
        <v>44</v>
      </c>
      <c r="T7851" s="6" t="s">
        <v>124</v>
      </c>
      <c r="U7851" s="6" t="s">
        <v>44</v>
      </c>
      <c r="V7851" s="6" t="s">
        <v>7771</v>
      </c>
      <c r="W7851" s="7">
        <v>0</v>
      </c>
      <c r="X7851" s="7">
        <v>0</v>
      </c>
      <c r="Y7851" s="7">
        <v>0</v>
      </c>
      <c r="Z7851" s="7">
        <v>0</v>
      </c>
      <c r="AA7851" s="7">
        <v>0</v>
      </c>
      <c r="AB7851" s="7">
        <v>0</v>
      </c>
      <c r="AC7851" s="7">
        <v>0.2</v>
      </c>
      <c r="AD7851" s="7">
        <v>0</v>
      </c>
      <c r="AE7851">
        <v>2</v>
      </c>
      <c r="AF7851">
        <v>0</v>
      </c>
      <c r="AG7851">
        <v>0</v>
      </c>
      <c r="AH7851">
        <v>0</v>
      </c>
      <c r="AI7851">
        <v>0</v>
      </c>
      <c r="AJ7851">
        <v>1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</row>
    <row r="7852" spans="1:44" x14ac:dyDescent="0.25">
      <c r="A7852">
        <v>1605990</v>
      </c>
      <c r="B7852">
        <v>804100</v>
      </c>
      <c r="C7852">
        <v>22.265001158942599</v>
      </c>
      <c r="D7852">
        <v>40.859977509114401</v>
      </c>
      <c r="E7852" s="68" t="s">
        <v>873</v>
      </c>
      <c r="F7852" s="8">
        <f>INDEX(Δεδομένα!$P:$P,MATCH('2020'!E7852,Δεδομένα!$O:$O,0))</f>
        <v>61</v>
      </c>
      <c r="G7852" s="6" t="s">
        <v>874</v>
      </c>
      <c r="H7852" s="2" t="str">
        <f>INDEX(Δεδομένα!B$1:B$51,MATCH('2020'!G7852,Δεδομένα!A$1:A$51,0))</f>
        <v>ΚΕΝΤΡΙΚΗΣ ΜΑΚΕΔΟΝΙΑΣ</v>
      </c>
      <c r="I7852" s="8">
        <f>INDEX(Δεδομένα!E$1:E$13,MATCH('2020'!H7852,Δεδομένα!D$1:D$13,0))</f>
        <v>3</v>
      </c>
      <c r="J7852" s="1">
        <v>44146</v>
      </c>
      <c r="K7852" s="6" t="s">
        <v>1375</v>
      </c>
      <c r="L7852" s="36" t="str">
        <f t="shared" si="488"/>
        <v>11/11/2020 16:37</v>
      </c>
      <c r="M7852" s="1">
        <v>44146</v>
      </c>
      <c r="N7852" s="6" t="s">
        <v>3130</v>
      </c>
      <c r="O7852" s="36" t="str">
        <f t="shared" si="489"/>
        <v>11/11/2020 17:03</v>
      </c>
      <c r="P7852" s="46">
        <f t="shared" si="490"/>
        <v>1.8055555556202307E-2</v>
      </c>
      <c r="Q7852" s="48">
        <v>0</v>
      </c>
      <c r="R7852" s="47">
        <f t="shared" si="491"/>
        <v>26.000000000931323</v>
      </c>
      <c r="S7852" s="6" t="s">
        <v>44</v>
      </c>
      <c r="T7852" s="6" t="s">
        <v>878</v>
      </c>
      <c r="U7852" s="6" t="s">
        <v>44</v>
      </c>
      <c r="V7852" s="6" t="s">
        <v>3452</v>
      </c>
      <c r="W7852" s="7">
        <v>0</v>
      </c>
      <c r="X7852" s="7">
        <v>0</v>
      </c>
      <c r="Y7852" s="7">
        <v>0</v>
      </c>
      <c r="Z7852" s="7">
        <v>0</v>
      </c>
      <c r="AA7852" s="7">
        <v>0</v>
      </c>
      <c r="AB7852" s="7">
        <v>0</v>
      </c>
      <c r="AC7852" s="7">
        <v>0.1</v>
      </c>
      <c r="AD7852" s="7">
        <v>0</v>
      </c>
      <c r="AE7852">
        <v>2</v>
      </c>
      <c r="AF7852">
        <v>0</v>
      </c>
      <c r="AG7852">
        <v>0</v>
      </c>
      <c r="AH7852">
        <v>0</v>
      </c>
      <c r="AI7852">
        <v>0</v>
      </c>
      <c r="AJ7852">
        <v>1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</row>
    <row r="7853" spans="1:44" x14ac:dyDescent="0.25">
      <c r="A7853">
        <v>1612261</v>
      </c>
      <c r="B7853">
        <v>804136</v>
      </c>
      <c r="C7853">
        <v>25.482843668206801</v>
      </c>
      <c r="D7853">
        <v>41.130866906638403</v>
      </c>
      <c r="E7853" s="68" t="s">
        <v>946</v>
      </c>
      <c r="F7853" s="8">
        <f>INDEX(Δεδομένα!$P:$P,MATCH('2020'!E7853,Δεδομένα!$O:$O,0))</f>
        <v>19</v>
      </c>
      <c r="G7853" s="6" t="s">
        <v>64</v>
      </c>
      <c r="H7853" s="2" t="str">
        <f>INDEX(Δεδομένα!B$1:B$51,MATCH('2020'!G7853,Δεδομένα!A$1:A$51,0))</f>
        <v>ΑΝΑΤΟΛΙΚΗΣ ΜΑΚΕΔΟΝΙΑΣ ΚΑΙ ΘΡΑΚΗΣ</v>
      </c>
      <c r="I7853" s="8">
        <f>INDEX(Δεδομένα!E$1:E$13,MATCH('2020'!H7853,Δεδομένα!D$1:D$13,0))</f>
        <v>2</v>
      </c>
      <c r="J7853" s="1">
        <v>44146</v>
      </c>
      <c r="K7853" s="6" t="s">
        <v>1533</v>
      </c>
      <c r="L7853" s="36" t="str">
        <f t="shared" si="488"/>
        <v>11/11/2020 18:26</v>
      </c>
      <c r="M7853" s="1">
        <v>44146</v>
      </c>
      <c r="N7853" s="6" t="s">
        <v>751</v>
      </c>
      <c r="O7853" s="36" t="str">
        <f t="shared" si="489"/>
        <v>11/11/2020 19:55</v>
      </c>
      <c r="P7853" s="46">
        <f t="shared" si="490"/>
        <v>6.1805555553291924E-2</v>
      </c>
      <c r="Q7853" s="48">
        <v>0</v>
      </c>
      <c r="R7853" s="47">
        <f t="shared" si="491"/>
        <v>88.999999996740371</v>
      </c>
      <c r="S7853" s="6" t="s">
        <v>44</v>
      </c>
      <c r="T7853" s="6" t="s">
        <v>948</v>
      </c>
      <c r="U7853" s="6" t="s">
        <v>44</v>
      </c>
      <c r="V7853" s="6" t="s">
        <v>7773</v>
      </c>
      <c r="W7853" s="7">
        <v>0</v>
      </c>
      <c r="X7853" s="7">
        <v>0</v>
      </c>
      <c r="Y7853" s="7">
        <v>0</v>
      </c>
      <c r="Z7853" s="7">
        <v>0.8</v>
      </c>
      <c r="AA7853" s="7">
        <v>0</v>
      </c>
      <c r="AB7853" s="7">
        <v>0</v>
      </c>
      <c r="AC7853" s="7">
        <v>0</v>
      </c>
      <c r="AD7853" s="7">
        <v>0</v>
      </c>
      <c r="AE7853">
        <v>2</v>
      </c>
      <c r="AF7853">
        <v>0</v>
      </c>
      <c r="AG7853">
        <v>0</v>
      </c>
      <c r="AH7853">
        <v>0</v>
      </c>
      <c r="AI7853">
        <v>0</v>
      </c>
      <c r="AJ7853">
        <v>1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</row>
    <row r="7854" spans="1:44" x14ac:dyDescent="0.25">
      <c r="A7854">
        <v>1607398</v>
      </c>
      <c r="B7854">
        <v>804146</v>
      </c>
      <c r="C7854">
        <v>22.892756922045201</v>
      </c>
      <c r="D7854">
        <v>41.282418083691198</v>
      </c>
      <c r="E7854" s="68" t="s">
        <v>1069</v>
      </c>
      <c r="F7854" s="8">
        <f>INDEX(Δεδομένα!$P:$P,MATCH('2020'!E7854,Δεδομένα!$O:$O,0))</f>
        <v>50</v>
      </c>
      <c r="G7854" s="6" t="s">
        <v>1070</v>
      </c>
      <c r="H7854" s="2" t="str">
        <f>INDEX(Δεδομένα!B$1:B$51,MATCH('2020'!G7854,Δεδομένα!A$1:A$51,0))</f>
        <v>ΚΕΝΤΡΙΚΗΣ ΜΑΚΕΔΟΝΙΑΣ</v>
      </c>
      <c r="I7854" s="8">
        <f>INDEX(Δεδομένα!E$1:E$13,MATCH('2020'!H7854,Δεδομένα!D$1:D$13,0))</f>
        <v>3</v>
      </c>
      <c r="J7854" s="1">
        <v>44146</v>
      </c>
      <c r="K7854" s="6" t="s">
        <v>327</v>
      </c>
      <c r="L7854" s="36" t="str">
        <f t="shared" si="488"/>
        <v>11/11/2020 18:50</v>
      </c>
      <c r="M7854" s="1">
        <v>44146</v>
      </c>
      <c r="N7854" s="6" t="s">
        <v>235</v>
      </c>
      <c r="O7854" s="36" t="str">
        <f t="shared" si="489"/>
        <v>11/11/2020 19:50</v>
      </c>
      <c r="P7854" s="46">
        <f t="shared" si="490"/>
        <v>4.1666666671517305E-2</v>
      </c>
      <c r="Q7854" s="48">
        <v>0</v>
      </c>
      <c r="R7854" s="47">
        <f t="shared" si="491"/>
        <v>60.000000006984919</v>
      </c>
      <c r="S7854" s="6" t="s">
        <v>44</v>
      </c>
      <c r="T7854" s="6" t="s">
        <v>1072</v>
      </c>
      <c r="U7854" s="6" t="s">
        <v>5685</v>
      </c>
      <c r="V7854" s="6" t="s">
        <v>5685</v>
      </c>
      <c r="W7854" s="7">
        <v>0</v>
      </c>
      <c r="X7854" s="7">
        <v>0</v>
      </c>
      <c r="Y7854" s="7">
        <v>0</v>
      </c>
      <c r="Z7854" s="7">
        <v>0</v>
      </c>
      <c r="AA7854" s="7">
        <v>0</v>
      </c>
      <c r="AB7854" s="7">
        <v>0</v>
      </c>
      <c r="AC7854" s="7">
        <v>5</v>
      </c>
      <c r="AD7854" s="7">
        <v>0</v>
      </c>
      <c r="AE7854">
        <v>2</v>
      </c>
      <c r="AF7854">
        <v>0</v>
      </c>
      <c r="AG7854">
        <v>0</v>
      </c>
      <c r="AH7854">
        <v>0</v>
      </c>
      <c r="AI7854">
        <v>0</v>
      </c>
      <c r="AJ7854">
        <v>1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</row>
    <row r="7855" spans="1:44" x14ac:dyDescent="0.25">
      <c r="A7855">
        <v>1618592</v>
      </c>
      <c r="B7855">
        <v>804107</v>
      </c>
      <c r="C7855">
        <v>21.461121654253599</v>
      </c>
      <c r="D7855">
        <v>40.788174274633398</v>
      </c>
      <c r="E7855" s="68" t="s">
        <v>2026</v>
      </c>
      <c r="F7855" s="8">
        <f>INDEX(Δεδομένα!$P:$P,MATCH('2020'!E7855,Δεδομένα!$O:$O,0))</f>
        <v>74</v>
      </c>
      <c r="G7855" s="6" t="s">
        <v>1030</v>
      </c>
      <c r="H7855" s="2" t="str">
        <f>INDEX(Δεδομένα!B$1:B$51,MATCH('2020'!G7855,Δεδομένα!A$1:A$51,0))</f>
        <v>ΔΥΤΙΚΗΣ ΜΑΚΕΔΟΝΙΑΣ</v>
      </c>
      <c r="I7855" s="8">
        <f>INDEX(Δεδομένα!E$1:E$13,MATCH('2020'!H7855,Δεδομένα!D$1:D$13,0))</f>
        <v>4</v>
      </c>
      <c r="J7855" s="1">
        <v>44146</v>
      </c>
      <c r="K7855" s="6" t="s">
        <v>201</v>
      </c>
      <c r="L7855" s="36" t="str">
        <f t="shared" si="488"/>
        <v>11/11/2020 16:40</v>
      </c>
      <c r="M7855" s="1">
        <v>44146</v>
      </c>
      <c r="N7855" s="6" t="s">
        <v>156</v>
      </c>
      <c r="O7855" s="36" t="str">
        <f t="shared" si="489"/>
        <v>11/11/2020 17:30</v>
      </c>
      <c r="P7855" s="46">
        <f t="shared" si="490"/>
        <v>3.4722222218988463E-2</v>
      </c>
      <c r="Q7855" s="48">
        <v>0</v>
      </c>
      <c r="R7855" s="47">
        <f t="shared" si="491"/>
        <v>49.999999995343387</v>
      </c>
      <c r="S7855" s="6" t="s">
        <v>44</v>
      </c>
      <c r="T7855" s="6" t="s">
        <v>2027</v>
      </c>
      <c r="U7855" s="6" t="s">
        <v>44</v>
      </c>
      <c r="V7855" s="6" t="s">
        <v>7292</v>
      </c>
      <c r="W7855" s="7">
        <v>0</v>
      </c>
      <c r="X7855" s="7">
        <v>0</v>
      </c>
      <c r="Y7855" s="7">
        <v>0</v>
      </c>
      <c r="Z7855" s="7">
        <v>1</v>
      </c>
      <c r="AA7855" s="7">
        <v>0</v>
      </c>
      <c r="AB7855" s="7">
        <v>0</v>
      </c>
      <c r="AC7855" s="7">
        <v>5</v>
      </c>
      <c r="AD7855" s="7">
        <v>0</v>
      </c>
      <c r="AE7855">
        <v>2</v>
      </c>
      <c r="AF7855">
        <v>0</v>
      </c>
      <c r="AG7855">
        <v>0</v>
      </c>
      <c r="AH7855">
        <v>0</v>
      </c>
      <c r="AI7855">
        <v>0</v>
      </c>
      <c r="AJ7855">
        <v>1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</row>
    <row r="7856" spans="1:44" x14ac:dyDescent="0.25">
      <c r="A7856">
        <v>1606772</v>
      </c>
      <c r="B7856">
        <v>803989</v>
      </c>
      <c r="C7856">
        <v>22.453104766531901</v>
      </c>
      <c r="D7856">
        <v>38.453705232300599</v>
      </c>
      <c r="E7856" s="68" t="s">
        <v>431</v>
      </c>
      <c r="F7856" s="8">
        <f>INDEX(Δεδομένα!$P:$P,MATCH('2020'!E7856,Δεδομένα!$O:$O,0))</f>
        <v>174</v>
      </c>
      <c r="G7856" s="6" t="s">
        <v>432</v>
      </c>
      <c r="H7856" s="2" t="str">
        <f>INDEX(Δεδομένα!B$1:B$51,MATCH('2020'!G7856,Δεδομένα!A$1:A$51,0))</f>
        <v>ΣΤΕΡΕΑΣ ΕΛΛΑΔΟΣ</v>
      </c>
      <c r="I7856" s="8">
        <f>INDEX(Δεδομένα!E$1:E$13,MATCH('2020'!H7856,Δεδομένα!D$1:D$13,0))</f>
        <v>9</v>
      </c>
      <c r="J7856" s="1">
        <v>44146</v>
      </c>
      <c r="K7856" s="6" t="s">
        <v>2198</v>
      </c>
      <c r="L7856" s="36" t="str">
        <f t="shared" si="488"/>
        <v>11/11/2020 15:38</v>
      </c>
      <c r="M7856" s="1">
        <v>44146</v>
      </c>
      <c r="N7856" s="6" t="s">
        <v>2167</v>
      </c>
      <c r="O7856" s="36" t="str">
        <f t="shared" si="489"/>
        <v>11/11/2020 20:32</v>
      </c>
      <c r="P7856" s="46">
        <f t="shared" si="490"/>
        <v>0.20416666667006211</v>
      </c>
      <c r="Q7856" s="48">
        <v>0</v>
      </c>
      <c r="R7856" s="47">
        <f t="shared" si="491"/>
        <v>294.00000000488944</v>
      </c>
      <c r="S7856" s="6" t="s">
        <v>44</v>
      </c>
      <c r="T7856" s="6" t="s">
        <v>435</v>
      </c>
      <c r="U7856" s="6" t="s">
        <v>44</v>
      </c>
      <c r="V7856" s="6" t="s">
        <v>7750</v>
      </c>
      <c r="W7856" s="7">
        <v>0</v>
      </c>
      <c r="X7856" s="7">
        <v>3</v>
      </c>
      <c r="Y7856" s="7">
        <v>0</v>
      </c>
      <c r="Z7856" s="7">
        <v>0</v>
      </c>
      <c r="AA7856" s="7">
        <v>0</v>
      </c>
      <c r="AB7856" s="7">
        <v>0</v>
      </c>
      <c r="AC7856" s="7">
        <v>0</v>
      </c>
      <c r="AD7856" s="7">
        <v>0</v>
      </c>
      <c r="AE7856">
        <v>5</v>
      </c>
      <c r="AF7856">
        <v>0</v>
      </c>
      <c r="AG7856">
        <v>0</v>
      </c>
      <c r="AH7856">
        <v>0</v>
      </c>
      <c r="AI7856">
        <v>0</v>
      </c>
      <c r="AJ7856">
        <v>2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</row>
    <row r="7857" spans="1:44" x14ac:dyDescent="0.25">
      <c r="A7857">
        <v>1606780</v>
      </c>
      <c r="B7857">
        <v>804088</v>
      </c>
      <c r="C7857">
        <v>22.379619907203001</v>
      </c>
      <c r="D7857">
        <v>38.364265771638898</v>
      </c>
      <c r="E7857" s="68" t="s">
        <v>431</v>
      </c>
      <c r="F7857" s="8">
        <f>INDEX(Δεδομένα!$P:$P,MATCH('2020'!E7857,Δεδομένα!$O:$O,0))</f>
        <v>174</v>
      </c>
      <c r="G7857" s="6" t="s">
        <v>432</v>
      </c>
      <c r="H7857" s="2" t="str">
        <f>INDEX(Δεδομένα!B$1:B$51,MATCH('2020'!G7857,Δεδομένα!A$1:A$51,0))</f>
        <v>ΣΤΕΡΕΑΣ ΕΛΛΑΔΟΣ</v>
      </c>
      <c r="I7857" s="8">
        <f>INDEX(Δεδομένα!E$1:E$13,MATCH('2020'!H7857,Δεδομένα!D$1:D$13,0))</f>
        <v>9</v>
      </c>
      <c r="J7857" s="1">
        <v>44146</v>
      </c>
      <c r="K7857" s="6" t="s">
        <v>286</v>
      </c>
      <c r="L7857" s="36" t="str">
        <f t="shared" si="488"/>
        <v>11/11/2020 10:50</v>
      </c>
      <c r="M7857" s="1">
        <v>44146</v>
      </c>
      <c r="N7857" s="6" t="s">
        <v>876</v>
      </c>
      <c r="O7857" s="36" t="str">
        <f t="shared" si="489"/>
        <v>11/11/2020 11:55</v>
      </c>
      <c r="P7857" s="46">
        <f t="shared" si="490"/>
        <v>4.5138888890505768E-2</v>
      </c>
      <c r="Q7857" s="48">
        <v>0</v>
      </c>
      <c r="R7857" s="47">
        <f t="shared" si="491"/>
        <v>65.000000002328306</v>
      </c>
      <c r="S7857" s="6" t="s">
        <v>44</v>
      </c>
      <c r="T7857" s="6" t="s">
        <v>435</v>
      </c>
      <c r="U7857" s="6" t="s">
        <v>4417</v>
      </c>
      <c r="V7857" s="6" t="s">
        <v>7766</v>
      </c>
      <c r="W7857" s="7">
        <v>0</v>
      </c>
      <c r="X7857" s="7">
        <v>0</v>
      </c>
      <c r="Y7857" s="7">
        <v>0</v>
      </c>
      <c r="Z7857" s="7">
        <v>0</v>
      </c>
      <c r="AA7857" s="7">
        <v>0</v>
      </c>
      <c r="AB7857" s="7">
        <v>0.02</v>
      </c>
      <c r="AC7857" s="7">
        <v>0</v>
      </c>
      <c r="AD7857" s="7">
        <v>0</v>
      </c>
      <c r="AE7857">
        <v>3</v>
      </c>
      <c r="AF7857">
        <v>0</v>
      </c>
      <c r="AG7857">
        <v>0</v>
      </c>
      <c r="AH7857">
        <v>0</v>
      </c>
      <c r="AI7857">
        <v>0</v>
      </c>
      <c r="AJ7857">
        <v>1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</row>
    <row r="7858" spans="1:44" x14ac:dyDescent="0.25">
      <c r="A7858">
        <v>1607877</v>
      </c>
      <c r="B7858">
        <v>804311</v>
      </c>
      <c r="C7858">
        <v>21.223878781685698</v>
      </c>
      <c r="D7858">
        <v>38.691236293401097</v>
      </c>
      <c r="E7858" s="68" t="s">
        <v>1431</v>
      </c>
      <c r="F7858" s="8">
        <f>INDEX(Δεδομένα!$P:$P,MATCH('2020'!E7858,Δεδομένα!$O:$O,0))</f>
        <v>128</v>
      </c>
      <c r="G7858" s="6" t="s">
        <v>335</v>
      </c>
      <c r="H7858" s="2" t="str">
        <f>INDEX(Δεδομένα!B$1:B$51,MATCH('2020'!G7858,Δεδομένα!A$1:A$51,0))</f>
        <v>ΔΥΤΙΚΗΣ ΕΛΛΑΔΟΣ</v>
      </c>
      <c r="I7858" s="8">
        <f>INDEX(Δεδομένα!E$1:E$13,MATCH('2020'!H7858,Δεδομένα!D$1:D$13,0))</f>
        <v>7</v>
      </c>
      <c r="J7858" s="1">
        <v>44147</v>
      </c>
      <c r="K7858" s="6" t="s">
        <v>341</v>
      </c>
      <c r="L7858" s="36" t="str">
        <f t="shared" si="488"/>
        <v>12/11/2020 13:55</v>
      </c>
      <c r="M7858" s="1">
        <v>44147</v>
      </c>
      <c r="N7858" s="6" t="s">
        <v>145</v>
      </c>
      <c r="O7858" s="36" t="str">
        <f t="shared" si="489"/>
        <v>12/11/2020 15:20</v>
      </c>
      <c r="P7858" s="46">
        <f t="shared" si="490"/>
        <v>5.9027777781011537E-2</v>
      </c>
      <c r="Q7858" s="48">
        <v>0</v>
      </c>
      <c r="R7858" s="47">
        <f t="shared" si="491"/>
        <v>85.000000004656613</v>
      </c>
      <c r="S7858" s="6" t="s">
        <v>44</v>
      </c>
      <c r="T7858" s="6" t="s">
        <v>1017</v>
      </c>
      <c r="U7858" s="6" t="s">
        <v>1018</v>
      </c>
      <c r="V7858" s="6" t="s">
        <v>7782</v>
      </c>
      <c r="W7858" s="7">
        <v>0</v>
      </c>
      <c r="X7858" s="7">
        <v>0</v>
      </c>
      <c r="Y7858" s="7">
        <v>0</v>
      </c>
      <c r="Z7858" s="7">
        <v>0</v>
      </c>
      <c r="AA7858" s="7">
        <v>0</v>
      </c>
      <c r="AB7858" s="7">
        <v>0.3</v>
      </c>
      <c r="AC7858" s="7">
        <v>0</v>
      </c>
      <c r="AD7858" s="7">
        <v>0</v>
      </c>
      <c r="AE7858">
        <v>2</v>
      </c>
      <c r="AF7858">
        <v>0</v>
      </c>
      <c r="AG7858">
        <v>0</v>
      </c>
      <c r="AH7858">
        <v>0</v>
      </c>
      <c r="AI7858">
        <v>0</v>
      </c>
      <c r="AJ7858">
        <v>1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  <c r="AQ7858">
        <v>0</v>
      </c>
      <c r="AR7858">
        <v>0</v>
      </c>
    </row>
    <row r="7859" spans="1:44" x14ac:dyDescent="0.25">
      <c r="A7859">
        <v>1609716</v>
      </c>
      <c r="B7859">
        <v>804589</v>
      </c>
      <c r="C7859">
        <v>21.5290799782452</v>
      </c>
      <c r="D7859">
        <v>38.351070216152003</v>
      </c>
      <c r="E7859" s="68" t="s">
        <v>334</v>
      </c>
      <c r="F7859" s="8">
        <f>INDEX(Δεδομένα!$P:$P,MATCH('2020'!E7859,Δεδομένα!$O:$O,0))</f>
        <v>127</v>
      </c>
      <c r="G7859" s="6" t="s">
        <v>335</v>
      </c>
      <c r="H7859" s="2" t="str">
        <f>INDEX(Δεδομένα!B$1:B$51,MATCH('2020'!G7859,Δεδομένα!A$1:A$51,0))</f>
        <v>ΔΥΤΙΚΗΣ ΕΛΛΑΔΟΣ</v>
      </c>
      <c r="I7859" s="8">
        <f>INDEX(Δεδομένα!E$1:E$13,MATCH('2020'!H7859,Δεδομένα!D$1:D$13,0))</f>
        <v>7</v>
      </c>
      <c r="J7859" s="1">
        <v>44147</v>
      </c>
      <c r="K7859" s="6" t="s">
        <v>481</v>
      </c>
      <c r="L7859" s="36" t="str">
        <f t="shared" si="488"/>
        <v>12/11/2020 12:50</v>
      </c>
      <c r="M7859" s="1">
        <v>44147</v>
      </c>
      <c r="N7859" s="6" t="s">
        <v>1467</v>
      </c>
      <c r="O7859" s="36" t="str">
        <f t="shared" si="489"/>
        <v>12/11/2020 13:40</v>
      </c>
      <c r="P7859" s="46">
        <f t="shared" si="490"/>
        <v>3.4722222226264421E-2</v>
      </c>
      <c r="Q7859" s="48">
        <v>0</v>
      </c>
      <c r="R7859" s="47">
        <f t="shared" si="491"/>
        <v>50.000000005820766</v>
      </c>
      <c r="S7859" s="6" t="s">
        <v>44</v>
      </c>
      <c r="T7859" s="6" t="s">
        <v>343</v>
      </c>
      <c r="U7859" s="6" t="s">
        <v>44</v>
      </c>
      <c r="V7859" s="6" t="s">
        <v>7805</v>
      </c>
      <c r="W7859" s="7">
        <v>0</v>
      </c>
      <c r="X7859" s="7">
        <v>0</v>
      </c>
      <c r="Y7859" s="7">
        <v>0</v>
      </c>
      <c r="Z7859" s="7">
        <v>0</v>
      </c>
      <c r="AA7859" s="7">
        <v>0.3</v>
      </c>
      <c r="AB7859" s="7">
        <v>0</v>
      </c>
      <c r="AC7859" s="7">
        <v>0</v>
      </c>
      <c r="AD7859" s="7">
        <v>0</v>
      </c>
      <c r="AE7859">
        <v>2</v>
      </c>
      <c r="AF7859">
        <v>0</v>
      </c>
      <c r="AG7859">
        <v>0</v>
      </c>
      <c r="AH7859">
        <v>0</v>
      </c>
      <c r="AI7859">
        <v>0</v>
      </c>
      <c r="AJ7859">
        <v>1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  <c r="AQ7859">
        <v>0</v>
      </c>
      <c r="AR7859">
        <v>0</v>
      </c>
    </row>
    <row r="7860" spans="1:44" x14ac:dyDescent="0.25">
      <c r="A7860">
        <v>1616433</v>
      </c>
      <c r="B7860">
        <v>804292</v>
      </c>
      <c r="C7860">
        <v>22.0059408570879</v>
      </c>
      <c r="D7860">
        <v>37.495802454047301</v>
      </c>
      <c r="E7860" s="68" t="s">
        <v>931</v>
      </c>
      <c r="F7860" s="8">
        <f>INDEX(Δεδομένα!$P:$P,MATCH('2020'!E7860,Δεδομένα!$O:$O,0))</f>
        <v>141</v>
      </c>
      <c r="G7860" s="6" t="s">
        <v>932</v>
      </c>
      <c r="H7860" s="2" t="str">
        <f>INDEX(Δεδομένα!B$1:B$51,MATCH('2020'!G7860,Δεδομένα!A$1:A$51,0))</f>
        <v>ΠΕΛΛΟΠΟΝΗΣΟΥ</v>
      </c>
      <c r="I7860" s="8">
        <f>INDEX(Δεδομένα!E$1:E$13,MATCH('2020'!H7860,Δεδομένα!D$1:D$13,0))</f>
        <v>8</v>
      </c>
      <c r="J7860" s="1">
        <v>44147</v>
      </c>
      <c r="K7860" s="6" t="s">
        <v>1549</v>
      </c>
      <c r="L7860" s="36" t="str">
        <f t="shared" si="488"/>
        <v>12/11/2020 12:47</v>
      </c>
      <c r="M7860" s="1">
        <v>44147</v>
      </c>
      <c r="N7860" s="6" t="s">
        <v>2861</v>
      </c>
      <c r="O7860" s="36" t="str">
        <f t="shared" si="489"/>
        <v>12/11/2020 16:16</v>
      </c>
      <c r="P7860" s="46">
        <f t="shared" si="490"/>
        <v>0.14513888888905058</v>
      </c>
      <c r="Q7860" s="48">
        <v>0</v>
      </c>
      <c r="R7860" s="47">
        <f t="shared" si="491"/>
        <v>209.00000000023283</v>
      </c>
      <c r="S7860" s="6" t="s">
        <v>44</v>
      </c>
      <c r="T7860" s="6" t="s">
        <v>934</v>
      </c>
      <c r="U7860" s="6" t="s">
        <v>73</v>
      </c>
      <c r="V7860" s="6" t="s">
        <v>7780</v>
      </c>
      <c r="W7860" s="7">
        <v>0</v>
      </c>
      <c r="X7860" s="7">
        <v>1</v>
      </c>
      <c r="Y7860" s="7">
        <v>0</v>
      </c>
      <c r="Z7860" s="7">
        <v>1</v>
      </c>
      <c r="AA7860" s="7">
        <v>0</v>
      </c>
      <c r="AB7860" s="7">
        <v>0</v>
      </c>
      <c r="AC7860" s="7">
        <v>0</v>
      </c>
      <c r="AD7860" s="7">
        <v>0</v>
      </c>
      <c r="AE7860">
        <v>9</v>
      </c>
      <c r="AF7860">
        <v>0</v>
      </c>
      <c r="AG7860">
        <v>0</v>
      </c>
      <c r="AH7860">
        <v>0</v>
      </c>
      <c r="AI7860">
        <v>0</v>
      </c>
      <c r="AJ7860">
        <v>4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  <c r="AQ7860">
        <v>0</v>
      </c>
      <c r="AR7860">
        <v>0</v>
      </c>
    </row>
    <row r="7861" spans="1:44" x14ac:dyDescent="0.25">
      <c r="A7861">
        <v>1606365</v>
      </c>
      <c r="B7861">
        <v>804304</v>
      </c>
      <c r="C7861">
        <v>22.440689854406699</v>
      </c>
      <c r="D7861">
        <v>37.495519900241</v>
      </c>
      <c r="E7861" s="68" t="s">
        <v>1893</v>
      </c>
      <c r="F7861" s="8">
        <f>INDEX(Δεδομένα!$P:$P,MATCH('2020'!E7861,Δεδομένα!$O:$O,0))</f>
        <v>137</v>
      </c>
      <c r="G7861" s="6" t="s">
        <v>932</v>
      </c>
      <c r="H7861" s="2" t="str">
        <f>INDEX(Δεδομένα!B$1:B$51,MATCH('2020'!G7861,Δεδομένα!A$1:A$51,0))</f>
        <v>ΠΕΛΛΟΠΟΝΗΣΟΥ</v>
      </c>
      <c r="I7861" s="8">
        <f>INDEX(Δεδομένα!E$1:E$13,MATCH('2020'!H7861,Δεδομένα!D$1:D$13,0))</f>
        <v>8</v>
      </c>
      <c r="J7861" s="1">
        <v>44147</v>
      </c>
      <c r="K7861" s="6" t="s">
        <v>49</v>
      </c>
      <c r="L7861" s="36" t="str">
        <f t="shared" si="488"/>
        <v>12/11/2020 12:40</v>
      </c>
      <c r="M7861" s="1">
        <v>44147</v>
      </c>
      <c r="N7861" s="6" t="s">
        <v>1444</v>
      </c>
      <c r="O7861" s="36" t="str">
        <f t="shared" si="489"/>
        <v>12/11/2020 13:20</v>
      </c>
      <c r="P7861" s="46">
        <f t="shared" si="490"/>
        <v>2.7777777773735579E-2</v>
      </c>
      <c r="Q7861" s="48">
        <v>0</v>
      </c>
      <c r="R7861" s="47">
        <f t="shared" si="491"/>
        <v>39.999999994179234</v>
      </c>
      <c r="S7861" s="6" t="s">
        <v>44</v>
      </c>
      <c r="T7861" s="6" t="s">
        <v>1894</v>
      </c>
      <c r="U7861" s="6" t="s">
        <v>44</v>
      </c>
      <c r="V7861" s="6" t="s">
        <v>5098</v>
      </c>
      <c r="W7861" s="7">
        <v>0</v>
      </c>
      <c r="X7861" s="7">
        <v>0</v>
      </c>
      <c r="Y7861" s="7">
        <v>0</v>
      </c>
      <c r="Z7861" s="7">
        <v>0</v>
      </c>
      <c r="AA7861" s="7">
        <v>0</v>
      </c>
      <c r="AB7861" s="7">
        <v>0.5</v>
      </c>
      <c r="AC7861" s="7">
        <v>0</v>
      </c>
      <c r="AD7861" s="7">
        <v>0</v>
      </c>
      <c r="AE7861">
        <v>3</v>
      </c>
      <c r="AF7861">
        <v>0</v>
      </c>
      <c r="AG7861">
        <v>0</v>
      </c>
      <c r="AH7861">
        <v>0</v>
      </c>
      <c r="AI7861">
        <v>0</v>
      </c>
      <c r="AJ7861">
        <v>1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  <c r="AQ7861">
        <v>0</v>
      </c>
      <c r="AR7861">
        <v>0</v>
      </c>
    </row>
    <row r="7862" spans="1:44" x14ac:dyDescent="0.25">
      <c r="A7862">
        <v>1606371</v>
      </c>
      <c r="B7862">
        <v>804347</v>
      </c>
      <c r="C7862">
        <v>22.337854519481699</v>
      </c>
      <c r="D7862">
        <v>37.462022881305103</v>
      </c>
      <c r="E7862" s="68" t="s">
        <v>1893</v>
      </c>
      <c r="F7862" s="8">
        <f>INDEX(Δεδομένα!$P:$P,MATCH('2020'!E7862,Δεδομένα!$O:$O,0))</f>
        <v>137</v>
      </c>
      <c r="G7862" s="6" t="s">
        <v>932</v>
      </c>
      <c r="H7862" s="2" t="str">
        <f>INDEX(Δεδομένα!B$1:B$51,MATCH('2020'!G7862,Δεδομένα!A$1:A$51,0))</f>
        <v>ΠΕΛΛΟΠΟΝΗΣΟΥ</v>
      </c>
      <c r="I7862" s="8">
        <f>INDEX(Δεδομένα!E$1:E$13,MATCH('2020'!H7862,Δεδομένα!D$1:D$13,0))</f>
        <v>8</v>
      </c>
      <c r="J7862" s="1">
        <v>44147</v>
      </c>
      <c r="K7862" s="6" t="s">
        <v>1726</v>
      </c>
      <c r="L7862" s="36" t="str">
        <f t="shared" si="488"/>
        <v>12/11/2020 15:51</v>
      </c>
      <c r="M7862" s="1">
        <v>44147</v>
      </c>
      <c r="N7862" s="6" t="s">
        <v>1306</v>
      </c>
      <c r="O7862" s="36" t="str">
        <f t="shared" si="489"/>
        <v>12/11/2020 17:33</v>
      </c>
      <c r="P7862" s="46">
        <f t="shared" si="490"/>
        <v>7.0833333331393078E-2</v>
      </c>
      <c r="Q7862" s="48">
        <v>0</v>
      </c>
      <c r="R7862" s="47">
        <f t="shared" si="491"/>
        <v>101.99999999720603</v>
      </c>
      <c r="S7862" s="6" t="s">
        <v>44</v>
      </c>
      <c r="T7862" s="6" t="s">
        <v>1894</v>
      </c>
      <c r="U7862" s="6" t="s">
        <v>44</v>
      </c>
      <c r="V7862" s="6" t="s">
        <v>7788</v>
      </c>
      <c r="W7862" s="7">
        <v>0</v>
      </c>
      <c r="X7862" s="7">
        <v>0</v>
      </c>
      <c r="Y7862" s="7">
        <v>0</v>
      </c>
      <c r="Z7862" s="7">
        <v>0</v>
      </c>
      <c r="AA7862" s="7">
        <v>0</v>
      </c>
      <c r="AB7862" s="7">
        <v>1</v>
      </c>
      <c r="AC7862" s="7">
        <v>0</v>
      </c>
      <c r="AD7862" s="7">
        <v>0</v>
      </c>
      <c r="AE7862">
        <v>5</v>
      </c>
      <c r="AF7862">
        <v>0</v>
      </c>
      <c r="AG7862">
        <v>0</v>
      </c>
      <c r="AH7862">
        <v>0</v>
      </c>
      <c r="AI7862">
        <v>0</v>
      </c>
      <c r="AJ7862">
        <v>2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  <c r="AQ7862">
        <v>0</v>
      </c>
      <c r="AR7862">
        <v>0</v>
      </c>
    </row>
    <row r="7863" spans="1:44" x14ac:dyDescent="0.25">
      <c r="A7863">
        <v>1613009</v>
      </c>
      <c r="B7863">
        <v>804358</v>
      </c>
      <c r="C7863">
        <v>22.2173537278276</v>
      </c>
      <c r="D7863">
        <v>37.779586970862603</v>
      </c>
      <c r="E7863" s="68" t="s">
        <v>1593</v>
      </c>
      <c r="F7863" s="8">
        <f>INDEX(Δεδομένα!$P:$P,MATCH('2020'!E7863,Δεδομένα!$O:$O,0))</f>
        <v>139</v>
      </c>
      <c r="G7863" s="6" t="s">
        <v>932</v>
      </c>
      <c r="H7863" s="2" t="str">
        <f>INDEX(Δεδομένα!B$1:B$51,MATCH('2020'!G7863,Δεδομένα!A$1:A$51,0))</f>
        <v>ΠΕΛΛΟΠΟΝΗΣΟΥ</v>
      </c>
      <c r="I7863" s="8">
        <f>INDEX(Δεδομένα!E$1:E$13,MATCH('2020'!H7863,Δεδομένα!D$1:D$13,0))</f>
        <v>8</v>
      </c>
      <c r="J7863" s="1">
        <v>44147</v>
      </c>
      <c r="K7863" s="6" t="s">
        <v>750</v>
      </c>
      <c r="L7863" s="36" t="str">
        <f t="shared" si="488"/>
        <v>12/11/2020 16:45</v>
      </c>
      <c r="M7863" s="1">
        <v>44147</v>
      </c>
      <c r="N7863" s="6" t="s">
        <v>259</v>
      </c>
      <c r="O7863" s="36" t="str">
        <f t="shared" si="489"/>
        <v>12/11/2020 19:00</v>
      </c>
      <c r="P7863" s="46">
        <f t="shared" si="490"/>
        <v>9.375E-2</v>
      </c>
      <c r="Q7863" s="48">
        <v>0</v>
      </c>
      <c r="R7863" s="47">
        <f t="shared" si="491"/>
        <v>135</v>
      </c>
      <c r="S7863" s="6" t="s">
        <v>44</v>
      </c>
      <c r="T7863" s="6" t="s">
        <v>1894</v>
      </c>
      <c r="U7863" s="6" t="s">
        <v>44</v>
      </c>
      <c r="V7863" s="6" t="s">
        <v>3744</v>
      </c>
      <c r="W7863" s="7">
        <v>0</v>
      </c>
      <c r="X7863" s="7">
        <v>0</v>
      </c>
      <c r="Y7863" s="7">
        <v>0</v>
      </c>
      <c r="Z7863" s="7">
        <v>0</v>
      </c>
      <c r="AA7863" s="7">
        <v>6</v>
      </c>
      <c r="AB7863" s="7">
        <v>0</v>
      </c>
      <c r="AC7863" s="7">
        <v>0</v>
      </c>
      <c r="AD7863" s="7">
        <v>0</v>
      </c>
      <c r="AE7863">
        <v>4</v>
      </c>
      <c r="AF7863">
        <v>0</v>
      </c>
      <c r="AG7863">
        <v>0</v>
      </c>
      <c r="AH7863">
        <v>0</v>
      </c>
      <c r="AI7863">
        <v>0</v>
      </c>
      <c r="AJ7863">
        <v>2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  <c r="AQ7863">
        <v>0</v>
      </c>
      <c r="AR7863">
        <v>0</v>
      </c>
    </row>
    <row r="7864" spans="1:44" x14ac:dyDescent="0.25">
      <c r="A7864">
        <v>1606376</v>
      </c>
      <c r="B7864">
        <v>804366</v>
      </c>
      <c r="C7864">
        <v>22.386157187408902</v>
      </c>
      <c r="D7864">
        <v>37.429502245582803</v>
      </c>
      <c r="E7864" s="68" t="s">
        <v>1893</v>
      </c>
      <c r="F7864" s="8">
        <f>INDEX(Δεδομένα!$P:$P,MATCH('2020'!E7864,Δεδομένα!$O:$O,0))</f>
        <v>137</v>
      </c>
      <c r="G7864" s="6" t="s">
        <v>932</v>
      </c>
      <c r="H7864" s="2" t="str">
        <f>INDEX(Δεδομένα!B$1:B$51,MATCH('2020'!G7864,Δεδομένα!A$1:A$51,0))</f>
        <v>ΠΕΛΛΟΠΟΝΗΣΟΥ</v>
      </c>
      <c r="I7864" s="8">
        <f>INDEX(Δεδομένα!E$1:E$13,MATCH('2020'!H7864,Δεδομένα!D$1:D$13,0))</f>
        <v>8</v>
      </c>
      <c r="J7864" s="1">
        <v>44147</v>
      </c>
      <c r="K7864" s="6" t="s">
        <v>305</v>
      </c>
      <c r="L7864" s="36" t="str">
        <f t="shared" si="488"/>
        <v>12/11/2020 16:55</v>
      </c>
      <c r="M7864" s="1">
        <v>44147</v>
      </c>
      <c r="N7864" s="6" t="s">
        <v>259</v>
      </c>
      <c r="O7864" s="36" t="str">
        <f t="shared" si="489"/>
        <v>12/11/2020 19:00</v>
      </c>
      <c r="P7864" s="46">
        <f t="shared" si="490"/>
        <v>8.6805555554747116E-2</v>
      </c>
      <c r="Q7864" s="48">
        <v>0</v>
      </c>
      <c r="R7864" s="47">
        <f t="shared" si="491"/>
        <v>124.99999999883585</v>
      </c>
      <c r="S7864" s="6" t="s">
        <v>44</v>
      </c>
      <c r="T7864" s="6" t="s">
        <v>1894</v>
      </c>
      <c r="U7864" s="6" t="s">
        <v>44</v>
      </c>
      <c r="V7864" s="6" t="s">
        <v>7791</v>
      </c>
      <c r="W7864" s="7">
        <v>0</v>
      </c>
      <c r="X7864" s="7">
        <v>0</v>
      </c>
      <c r="Y7864" s="7">
        <v>0</v>
      </c>
      <c r="Z7864" s="7">
        <v>1</v>
      </c>
      <c r="AA7864" s="7">
        <v>0</v>
      </c>
      <c r="AB7864" s="7">
        <v>0</v>
      </c>
      <c r="AC7864" s="7">
        <v>0</v>
      </c>
      <c r="AD7864" s="7">
        <v>0</v>
      </c>
      <c r="AE7864">
        <v>9</v>
      </c>
      <c r="AF7864">
        <v>0</v>
      </c>
      <c r="AG7864">
        <v>0</v>
      </c>
      <c r="AH7864">
        <v>0</v>
      </c>
      <c r="AI7864">
        <v>0</v>
      </c>
      <c r="AJ7864">
        <v>3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  <c r="AQ7864">
        <v>0</v>
      </c>
      <c r="AR7864">
        <v>0</v>
      </c>
    </row>
    <row r="7865" spans="1:44" x14ac:dyDescent="0.25">
      <c r="A7865">
        <v>1619348</v>
      </c>
      <c r="B7865">
        <v>804271</v>
      </c>
      <c r="C7865">
        <v>20.965425022033902</v>
      </c>
      <c r="D7865">
        <v>39.147027215321202</v>
      </c>
      <c r="E7865" s="68" t="s">
        <v>267</v>
      </c>
      <c r="F7865" s="8">
        <f>INDEX(Δεδομένα!$P:$P,MATCH('2020'!E7865,Δεδομένα!$O:$O,0))</f>
        <v>94</v>
      </c>
      <c r="G7865" s="6" t="s">
        <v>268</v>
      </c>
      <c r="H7865" s="2" t="str">
        <f>INDEX(Δεδομένα!B$1:B$51,MATCH('2020'!G7865,Δεδομένα!A$1:A$51,0))</f>
        <v>ΗΠΕΙΡΟΥ</v>
      </c>
      <c r="I7865" s="8">
        <f>INDEX(Δεδομένα!E$1:E$13,MATCH('2020'!H7865,Δεδομένα!D$1:D$13,0))</f>
        <v>5</v>
      </c>
      <c r="J7865" s="1">
        <v>44147</v>
      </c>
      <c r="K7865" s="6" t="s">
        <v>82</v>
      </c>
      <c r="L7865" s="36" t="str">
        <f t="shared" si="488"/>
        <v>12/11/2020 12:04</v>
      </c>
      <c r="M7865" s="1">
        <v>44147</v>
      </c>
      <c r="N7865" s="6" t="s">
        <v>1790</v>
      </c>
      <c r="O7865" s="36" t="str">
        <f t="shared" si="489"/>
        <v>12/11/2020 13:23</v>
      </c>
      <c r="P7865" s="46">
        <f t="shared" si="490"/>
        <v>5.486111110803904E-2</v>
      </c>
      <c r="Q7865" s="48">
        <v>0</v>
      </c>
      <c r="R7865" s="47">
        <f t="shared" si="491"/>
        <v>78.999999995576218</v>
      </c>
      <c r="S7865" s="6" t="s">
        <v>44</v>
      </c>
      <c r="T7865" s="6" t="s">
        <v>270</v>
      </c>
      <c r="U7865" s="6" t="s">
        <v>44</v>
      </c>
      <c r="V7865" s="6" t="s">
        <v>4577</v>
      </c>
      <c r="W7865" s="7">
        <v>0</v>
      </c>
      <c r="X7865" s="7">
        <v>0</v>
      </c>
      <c r="Y7865" s="7">
        <v>0</v>
      </c>
      <c r="Z7865" s="7">
        <v>0</v>
      </c>
      <c r="AA7865" s="7">
        <v>0.5</v>
      </c>
      <c r="AB7865" s="7">
        <v>0</v>
      </c>
      <c r="AC7865" s="7">
        <v>0</v>
      </c>
      <c r="AD7865" s="7">
        <v>0</v>
      </c>
      <c r="AE7865">
        <v>2</v>
      </c>
      <c r="AF7865">
        <v>0</v>
      </c>
      <c r="AG7865">
        <v>0</v>
      </c>
      <c r="AH7865">
        <v>0</v>
      </c>
      <c r="AI7865">
        <v>0</v>
      </c>
      <c r="AJ7865">
        <v>1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  <c r="AQ7865">
        <v>0</v>
      </c>
      <c r="AR7865">
        <v>0</v>
      </c>
    </row>
    <row r="7866" spans="1:44" x14ac:dyDescent="0.25">
      <c r="A7866">
        <v>1618011</v>
      </c>
      <c r="B7866">
        <v>804371</v>
      </c>
      <c r="C7866">
        <v>23.665288525890102</v>
      </c>
      <c r="D7866">
        <v>38.115823701292904</v>
      </c>
      <c r="E7866" s="68" t="s">
        <v>4722</v>
      </c>
      <c r="F7866" s="8">
        <f>INDEX(Δεδομένα!$P:$P,MATCH('2020'!E7866,Δεδομένα!$O:$O,0))</f>
        <v>7</v>
      </c>
      <c r="G7866" s="6" t="s">
        <v>41</v>
      </c>
      <c r="H7866" s="2" t="str">
        <f>INDEX(Δεδομένα!B$1:B$51,MATCH('2020'!G7866,Δεδομένα!A$1:A$51,0))</f>
        <v>ΑΤΤΙΚΗΣ</v>
      </c>
      <c r="I7866" s="8">
        <f>INDEX(Δεδομένα!E$1:E$13,MATCH('2020'!H7866,Δεδομένα!D$1:D$13,0))</f>
        <v>1</v>
      </c>
      <c r="J7866" s="1">
        <v>44147</v>
      </c>
      <c r="K7866" s="6" t="s">
        <v>944</v>
      </c>
      <c r="L7866" s="36" t="str">
        <f t="shared" si="488"/>
        <v>12/11/2020 17:18</v>
      </c>
      <c r="M7866" s="1">
        <v>44147</v>
      </c>
      <c r="N7866" s="6" t="s">
        <v>142</v>
      </c>
      <c r="O7866" s="36" t="str">
        <f t="shared" si="489"/>
        <v>12/11/2020 19:20</v>
      </c>
      <c r="P7866" s="46">
        <f t="shared" si="490"/>
        <v>8.4722222221898846E-2</v>
      </c>
      <c r="Q7866" s="48">
        <v>0</v>
      </c>
      <c r="R7866" s="47">
        <f t="shared" si="491"/>
        <v>121.99999999953434</v>
      </c>
      <c r="S7866" s="6" t="s">
        <v>44</v>
      </c>
      <c r="T7866" s="6" t="s">
        <v>4725</v>
      </c>
      <c r="U7866" s="6" t="s">
        <v>44</v>
      </c>
      <c r="V7866" s="6" t="s">
        <v>7792</v>
      </c>
      <c r="W7866" s="7">
        <v>0</v>
      </c>
      <c r="X7866" s="7">
        <v>0</v>
      </c>
      <c r="Y7866" s="7">
        <v>0</v>
      </c>
      <c r="Z7866" s="7">
        <v>0.1</v>
      </c>
      <c r="AA7866" s="7">
        <v>0</v>
      </c>
      <c r="AB7866" s="7">
        <v>0</v>
      </c>
      <c r="AC7866" s="7">
        <v>0</v>
      </c>
      <c r="AD7866" s="7">
        <v>0</v>
      </c>
      <c r="AE7866">
        <v>9</v>
      </c>
      <c r="AF7866">
        <v>0</v>
      </c>
      <c r="AG7866">
        <v>0</v>
      </c>
      <c r="AH7866">
        <v>0</v>
      </c>
      <c r="AI7866">
        <v>0</v>
      </c>
      <c r="AJ7866">
        <v>3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  <c r="AQ7866">
        <v>0</v>
      </c>
      <c r="AR7866">
        <v>0</v>
      </c>
    </row>
    <row r="7867" spans="1:44" x14ac:dyDescent="0.25">
      <c r="A7867">
        <v>1607402</v>
      </c>
      <c r="B7867">
        <v>804253</v>
      </c>
      <c r="C7867">
        <v>22.884570841439398</v>
      </c>
      <c r="D7867">
        <v>38.247132700717998</v>
      </c>
      <c r="E7867" s="68" t="s">
        <v>845</v>
      </c>
      <c r="F7867" s="8">
        <f>INDEX(Δεδομένα!$P:$P,MATCH('2020'!E7867,Δεδομένα!$O:$O,0))</f>
        <v>176</v>
      </c>
      <c r="G7867" s="6" t="s">
        <v>846</v>
      </c>
      <c r="H7867" s="2" t="str">
        <f>INDEX(Δεδομένα!B$1:B$51,MATCH('2020'!G7867,Δεδομένα!A$1:A$51,0))</f>
        <v>ΣΤΕΡΕΑΣ ΕΛΛΑΔΟΣ</v>
      </c>
      <c r="I7867" s="8">
        <f>INDEX(Δεδομένα!E$1:E$13,MATCH('2020'!H7867,Δεδομένα!D$1:D$13,0))</f>
        <v>9</v>
      </c>
      <c r="J7867" s="1">
        <v>44147</v>
      </c>
      <c r="K7867" s="6" t="s">
        <v>1235</v>
      </c>
      <c r="L7867" s="36" t="str">
        <f t="shared" si="488"/>
        <v>12/11/2020 11:25</v>
      </c>
      <c r="M7867" s="1">
        <v>44147</v>
      </c>
      <c r="N7867" s="6" t="s">
        <v>341</v>
      </c>
      <c r="O7867" s="36" t="str">
        <f t="shared" si="489"/>
        <v>12/11/2020 13:55</v>
      </c>
      <c r="P7867" s="46">
        <f t="shared" si="490"/>
        <v>0.10416666666424135</v>
      </c>
      <c r="Q7867" s="48">
        <v>0</v>
      </c>
      <c r="R7867" s="47">
        <f t="shared" si="491"/>
        <v>149.99999999650754</v>
      </c>
      <c r="S7867" s="6" t="s">
        <v>44</v>
      </c>
      <c r="T7867" s="6" t="s">
        <v>849</v>
      </c>
      <c r="U7867" s="6" t="s">
        <v>44</v>
      </c>
      <c r="V7867" s="6" t="s">
        <v>7778</v>
      </c>
      <c r="W7867" s="7">
        <v>0</v>
      </c>
      <c r="X7867" s="7">
        <v>0</v>
      </c>
      <c r="Y7867" s="7">
        <v>0</v>
      </c>
      <c r="Z7867" s="7">
        <v>0</v>
      </c>
      <c r="AA7867" s="7">
        <v>0</v>
      </c>
      <c r="AB7867" s="7">
        <v>1</v>
      </c>
      <c r="AC7867" s="7">
        <v>0</v>
      </c>
      <c r="AD7867" s="7">
        <v>0</v>
      </c>
      <c r="AE7867">
        <v>5</v>
      </c>
      <c r="AF7867">
        <v>0</v>
      </c>
      <c r="AG7867">
        <v>0</v>
      </c>
      <c r="AH7867">
        <v>0</v>
      </c>
      <c r="AI7867">
        <v>0</v>
      </c>
      <c r="AJ7867">
        <v>3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  <c r="AQ7867">
        <v>0</v>
      </c>
      <c r="AR7867">
        <v>0</v>
      </c>
    </row>
    <row r="7868" spans="1:44" x14ac:dyDescent="0.25">
      <c r="A7868">
        <v>1609392</v>
      </c>
      <c r="B7868">
        <v>804365</v>
      </c>
      <c r="C7868">
        <v>22.876301172381002</v>
      </c>
      <c r="D7868">
        <v>38.500581210445397</v>
      </c>
      <c r="E7868" s="68" t="s">
        <v>2317</v>
      </c>
      <c r="F7868" s="8">
        <f>INDEX(Δεδομένα!$P:$P,MATCH('2020'!E7868,Δεδομένα!$O:$O,0))</f>
        <v>175</v>
      </c>
      <c r="G7868" s="6" t="s">
        <v>846</v>
      </c>
      <c r="H7868" s="2" t="str">
        <f>INDEX(Δεδομένα!B$1:B$51,MATCH('2020'!G7868,Δεδομένα!A$1:A$51,0))</f>
        <v>ΣΤΕΡΕΑΣ ΕΛΛΑΔΟΣ</v>
      </c>
      <c r="I7868" s="8">
        <f>INDEX(Δεδομένα!E$1:E$13,MATCH('2020'!H7868,Δεδομένα!D$1:D$13,0))</f>
        <v>9</v>
      </c>
      <c r="J7868" s="1">
        <v>44147</v>
      </c>
      <c r="K7868" s="6" t="s">
        <v>1458</v>
      </c>
      <c r="L7868" s="36" t="str">
        <f t="shared" si="488"/>
        <v>12/11/2020 16:56</v>
      </c>
      <c r="M7868" s="1">
        <v>44147</v>
      </c>
      <c r="N7868" s="6" t="s">
        <v>209</v>
      </c>
      <c r="O7868" s="36" t="str">
        <f t="shared" si="489"/>
        <v>12/11/2020 18:30</v>
      </c>
      <c r="P7868" s="46">
        <f t="shared" si="490"/>
        <v>6.5277777779556345E-2</v>
      </c>
      <c r="Q7868" s="48">
        <v>0</v>
      </c>
      <c r="R7868" s="47">
        <f t="shared" si="491"/>
        <v>94.000000002561137</v>
      </c>
      <c r="S7868" s="6" t="s">
        <v>44</v>
      </c>
      <c r="T7868" s="6" t="s">
        <v>2319</v>
      </c>
      <c r="U7868" s="6" t="s">
        <v>4562</v>
      </c>
      <c r="V7868" s="6" t="s">
        <v>7790</v>
      </c>
      <c r="W7868" s="7">
        <v>0</v>
      </c>
      <c r="X7868" s="7">
        <v>0</v>
      </c>
      <c r="Y7868" s="7">
        <v>0</v>
      </c>
      <c r="Z7868" s="7">
        <v>0</v>
      </c>
      <c r="AA7868" s="7">
        <v>1</v>
      </c>
      <c r="AB7868" s="7">
        <v>0</v>
      </c>
      <c r="AC7868" s="7">
        <v>0</v>
      </c>
      <c r="AD7868" s="7">
        <v>0</v>
      </c>
      <c r="AE7868">
        <v>2</v>
      </c>
      <c r="AF7868">
        <v>0</v>
      </c>
      <c r="AG7868">
        <v>0</v>
      </c>
      <c r="AH7868">
        <v>0</v>
      </c>
      <c r="AI7868">
        <v>0</v>
      </c>
      <c r="AJ7868">
        <v>1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  <c r="AQ7868">
        <v>0</v>
      </c>
      <c r="AR7868">
        <v>0</v>
      </c>
    </row>
    <row r="7869" spans="1:44" x14ac:dyDescent="0.25">
      <c r="A7869">
        <v>1618487</v>
      </c>
      <c r="B7869">
        <v>804361</v>
      </c>
      <c r="C7869">
        <v>27.173622566833</v>
      </c>
      <c r="D7869">
        <v>36.873325830312297</v>
      </c>
      <c r="E7869" s="68" t="s">
        <v>1006</v>
      </c>
      <c r="F7869" s="8">
        <f>INDEX(Δεδομένα!$P:$P,MATCH('2020'!E7869,Δεδομένα!$O:$O,0))</f>
        <v>241</v>
      </c>
      <c r="G7869" s="6" t="s">
        <v>1007</v>
      </c>
      <c r="H7869" s="2" t="str">
        <f>INDEX(Δεδομένα!B$1:B$51,MATCH('2020'!G7869,Δεδομένα!A$1:A$51,0))</f>
        <v>ΝΟΤΙΟΥ ΑΙΓΑΙΟΥ</v>
      </c>
      <c r="I7869" s="8">
        <f>INDEX(Δεδομένα!E$1:E$13,MATCH('2020'!H7869,Δεδομένα!D$1:D$13,0))</f>
        <v>10</v>
      </c>
      <c r="J7869" s="1">
        <v>44147</v>
      </c>
      <c r="K7869" s="6" t="s">
        <v>239</v>
      </c>
      <c r="L7869" s="36" t="str">
        <f t="shared" si="488"/>
        <v>12/11/2020 16:49</v>
      </c>
      <c r="M7869" s="1">
        <v>44147</v>
      </c>
      <c r="N7869" s="6" t="s">
        <v>154</v>
      </c>
      <c r="O7869" s="36" t="str">
        <f t="shared" si="489"/>
        <v>12/11/2020 18:05</v>
      </c>
      <c r="P7869" s="46">
        <f t="shared" si="490"/>
        <v>5.2777777775190771E-2</v>
      </c>
      <c r="Q7869" s="48">
        <v>0</v>
      </c>
      <c r="R7869" s="47">
        <f t="shared" si="491"/>
        <v>75.99999999627471</v>
      </c>
      <c r="S7869" s="6" t="s">
        <v>44</v>
      </c>
      <c r="T7869" s="6" t="s">
        <v>1009</v>
      </c>
      <c r="U7869" s="6" t="s">
        <v>5985</v>
      </c>
      <c r="V7869" s="6" t="s">
        <v>7789</v>
      </c>
      <c r="W7869" s="7">
        <v>0</v>
      </c>
      <c r="X7869" s="7">
        <v>0</v>
      </c>
      <c r="Y7869" s="7">
        <v>0</v>
      </c>
      <c r="Z7869" s="7">
        <v>0.1</v>
      </c>
      <c r="AA7869" s="7">
        <v>0</v>
      </c>
      <c r="AB7869" s="7">
        <v>0</v>
      </c>
      <c r="AC7869" s="7">
        <v>0</v>
      </c>
      <c r="AD7869" s="7">
        <v>0</v>
      </c>
      <c r="AE7869">
        <v>4</v>
      </c>
      <c r="AF7869">
        <v>0</v>
      </c>
      <c r="AG7869">
        <v>0</v>
      </c>
      <c r="AH7869">
        <v>0</v>
      </c>
      <c r="AI7869">
        <v>0</v>
      </c>
      <c r="AJ7869">
        <v>2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</row>
    <row r="7870" spans="1:44" x14ac:dyDescent="0.25">
      <c r="A7870">
        <v>1606318</v>
      </c>
      <c r="B7870">
        <v>804269</v>
      </c>
      <c r="C7870">
        <v>26.0627813300399</v>
      </c>
      <c r="D7870">
        <v>40.852107864201301</v>
      </c>
      <c r="E7870" s="68" t="s">
        <v>147</v>
      </c>
      <c r="F7870" s="8">
        <f>INDEX(Δεδομένα!$P:$P,MATCH('2020'!E7870,Δεδομένα!$O:$O,0))</f>
        <v>33</v>
      </c>
      <c r="G7870" s="6" t="s">
        <v>148</v>
      </c>
      <c r="H7870" s="2" t="str">
        <f>INDEX(Δεδομένα!B$1:B$51,MATCH('2020'!G7870,Δεδομένα!A$1:A$51,0))</f>
        <v>ΑΝΑΤΟΛΙΚΗΣ ΜΑΚΕΔΟΝΙΑΣ ΚΑΙ ΘΡΑΚΗΣ</v>
      </c>
      <c r="I7870" s="8">
        <f>INDEX(Δεδομένα!E$1:E$13,MATCH('2020'!H7870,Δεδομένα!D$1:D$13,0))</f>
        <v>2</v>
      </c>
      <c r="J7870" s="1">
        <v>44147</v>
      </c>
      <c r="K7870" s="6" t="s">
        <v>876</v>
      </c>
      <c r="L7870" s="36" t="str">
        <f t="shared" si="488"/>
        <v>12/11/2020 11:55</v>
      </c>
      <c r="M7870" s="1">
        <v>44147</v>
      </c>
      <c r="N7870" s="6" t="s">
        <v>1029</v>
      </c>
      <c r="O7870" s="36" t="str">
        <f t="shared" si="489"/>
        <v>12/11/2020 12:55</v>
      </c>
      <c r="P7870" s="46">
        <f t="shared" si="490"/>
        <v>4.1666666664241347E-2</v>
      </c>
      <c r="Q7870" s="48">
        <v>0</v>
      </c>
      <c r="R7870" s="47">
        <f t="shared" si="491"/>
        <v>59.99999999650754</v>
      </c>
      <c r="S7870" s="6" t="s">
        <v>44</v>
      </c>
      <c r="T7870" s="6" t="s">
        <v>150</v>
      </c>
      <c r="U7870" s="6" t="s">
        <v>44</v>
      </c>
      <c r="V7870" s="6" t="s">
        <v>7779</v>
      </c>
      <c r="W7870" s="7">
        <v>0</v>
      </c>
      <c r="X7870" s="7">
        <v>0</v>
      </c>
      <c r="Y7870" s="7">
        <v>0</v>
      </c>
      <c r="Z7870" s="7">
        <v>0</v>
      </c>
      <c r="AA7870" s="7">
        <v>0</v>
      </c>
      <c r="AB7870" s="7">
        <v>0</v>
      </c>
      <c r="AC7870" s="7">
        <v>3</v>
      </c>
      <c r="AD7870" s="7">
        <v>0</v>
      </c>
      <c r="AE7870">
        <v>2</v>
      </c>
      <c r="AF7870">
        <v>0</v>
      </c>
      <c r="AG7870">
        <v>0</v>
      </c>
      <c r="AH7870">
        <v>0</v>
      </c>
      <c r="AI7870">
        <v>0</v>
      </c>
      <c r="AJ7870">
        <v>1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</row>
    <row r="7871" spans="1:44" x14ac:dyDescent="0.25">
      <c r="A7871">
        <v>1606319</v>
      </c>
      <c r="B7871">
        <v>804316</v>
      </c>
      <c r="C7871">
        <v>25.542479507879602</v>
      </c>
      <c r="D7871">
        <v>40.421924957463901</v>
      </c>
      <c r="E7871" s="68" t="s">
        <v>2287</v>
      </c>
      <c r="F7871" s="8">
        <f>INDEX(Δεδομένα!$P:$P,MATCH('2020'!E7871,Δεδομένα!$O:$O,0))</f>
        <v>34</v>
      </c>
      <c r="G7871" s="6" t="s">
        <v>148</v>
      </c>
      <c r="H7871" s="2" t="str">
        <f>INDEX(Δεδομένα!B$1:B$51,MATCH('2020'!G7871,Δεδομένα!A$1:A$51,0))</f>
        <v>ΑΝΑΤΟΛΙΚΗΣ ΜΑΚΕΔΟΝΙΑΣ ΚΑΙ ΘΡΑΚΗΣ</v>
      </c>
      <c r="I7871" s="8">
        <f>INDEX(Δεδομένα!E$1:E$13,MATCH('2020'!H7871,Δεδομένα!D$1:D$13,0))</f>
        <v>2</v>
      </c>
      <c r="J7871" s="1">
        <v>44147</v>
      </c>
      <c r="K7871" s="6" t="s">
        <v>346</v>
      </c>
      <c r="L7871" s="36" t="str">
        <f t="shared" si="488"/>
        <v>12/11/2020 11:58</v>
      </c>
      <c r="M7871" s="1">
        <v>44147</v>
      </c>
      <c r="N7871" s="6" t="s">
        <v>123</v>
      </c>
      <c r="O7871" s="36" t="str">
        <f t="shared" si="489"/>
        <v>12/11/2020 19:10</v>
      </c>
      <c r="P7871" s="46">
        <f t="shared" si="490"/>
        <v>0.29999999999563443</v>
      </c>
      <c r="Q7871" s="48">
        <v>0</v>
      </c>
      <c r="R7871" s="47">
        <f t="shared" si="491"/>
        <v>431.99999999371357</v>
      </c>
      <c r="S7871" s="6" t="s">
        <v>44</v>
      </c>
      <c r="T7871" s="6" t="s">
        <v>2288</v>
      </c>
      <c r="U7871" s="6" t="s">
        <v>44</v>
      </c>
      <c r="V7871" s="6" t="s">
        <v>7783</v>
      </c>
      <c r="W7871" s="7">
        <v>0</v>
      </c>
      <c r="X7871" s="7">
        <v>0</v>
      </c>
      <c r="Y7871" s="7">
        <v>0</v>
      </c>
      <c r="Z7871" s="7">
        <v>0</v>
      </c>
      <c r="AA7871" s="7">
        <v>0</v>
      </c>
      <c r="AB7871" s="7">
        <v>0</v>
      </c>
      <c r="AC7871" s="7">
        <v>0</v>
      </c>
      <c r="AD7871" s="7">
        <v>1</v>
      </c>
      <c r="AE7871">
        <v>4</v>
      </c>
      <c r="AF7871">
        <v>0</v>
      </c>
      <c r="AG7871">
        <v>0</v>
      </c>
      <c r="AH7871">
        <v>0</v>
      </c>
      <c r="AI7871">
        <v>0</v>
      </c>
      <c r="AJ7871">
        <v>2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</row>
    <row r="7872" spans="1:44" x14ac:dyDescent="0.25">
      <c r="A7872">
        <v>1606952</v>
      </c>
      <c r="B7872">
        <v>804390</v>
      </c>
      <c r="C7872">
        <v>24.408790332050199</v>
      </c>
      <c r="D7872">
        <v>38.067370323122397</v>
      </c>
      <c r="E7872" s="68" t="s">
        <v>454</v>
      </c>
      <c r="F7872" s="8">
        <f>INDEX(Δεδομένα!$P:$P,MATCH('2020'!E7872,Δεδομένα!$O:$O,0))</f>
        <v>182</v>
      </c>
      <c r="G7872" s="6" t="s">
        <v>439</v>
      </c>
      <c r="H7872" s="2" t="str">
        <f>INDEX(Δεδομένα!B$1:B$51,MATCH('2020'!G7872,Δεδομένα!A$1:A$51,0))</f>
        <v>ΣΤΕΡΕΑΣ ΕΛΛΑΔΟΣ</v>
      </c>
      <c r="I7872" s="8">
        <f>INDEX(Δεδομένα!E$1:E$13,MATCH('2020'!H7872,Δεδομένα!D$1:D$13,0))</f>
        <v>9</v>
      </c>
      <c r="J7872" s="1">
        <v>44147</v>
      </c>
      <c r="K7872" s="6" t="s">
        <v>1385</v>
      </c>
      <c r="L7872" s="36" t="str">
        <f t="shared" si="488"/>
        <v>12/11/2020 17:48</v>
      </c>
      <c r="M7872" s="1">
        <v>44148</v>
      </c>
      <c r="N7872" s="6" t="s">
        <v>1266</v>
      </c>
      <c r="O7872" s="36" t="str">
        <f t="shared" si="489"/>
        <v>13/11/2020 18:16</v>
      </c>
      <c r="P7872" s="49">
        <f t="shared" si="490"/>
        <v>1.0194444444423425</v>
      </c>
      <c r="Q7872" s="50">
        <f>1*24</f>
        <v>24</v>
      </c>
      <c r="R7872" s="47">
        <f t="shared" si="491"/>
        <v>1467.9999999969732</v>
      </c>
      <c r="S7872" s="6" t="s">
        <v>44</v>
      </c>
      <c r="T7872" s="6" t="s">
        <v>457</v>
      </c>
      <c r="U7872" s="6" t="s">
        <v>2051</v>
      </c>
      <c r="V7872" s="6" t="s">
        <v>7794</v>
      </c>
      <c r="W7872" s="7">
        <v>0</v>
      </c>
      <c r="X7872" s="7">
        <v>120</v>
      </c>
      <c r="Y7872" s="7">
        <v>0</v>
      </c>
      <c r="Z7872" s="7">
        <v>0</v>
      </c>
      <c r="AA7872" s="7">
        <v>0</v>
      </c>
      <c r="AB7872" s="7">
        <v>0</v>
      </c>
      <c r="AC7872" s="7">
        <v>0</v>
      </c>
      <c r="AD7872" s="7">
        <v>0</v>
      </c>
      <c r="AE7872">
        <v>16</v>
      </c>
      <c r="AF7872">
        <v>0</v>
      </c>
      <c r="AG7872">
        <v>0</v>
      </c>
      <c r="AH7872">
        <v>0</v>
      </c>
      <c r="AI7872">
        <v>0</v>
      </c>
      <c r="AJ7872">
        <v>6</v>
      </c>
      <c r="AK7872">
        <v>0</v>
      </c>
      <c r="AL7872">
        <v>5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</row>
    <row r="7873" spans="1:44" x14ac:dyDescent="0.25">
      <c r="A7873">
        <v>1611669</v>
      </c>
      <c r="B7873">
        <v>804338</v>
      </c>
      <c r="C7873">
        <v>20.898113065672302</v>
      </c>
      <c r="D7873">
        <v>37.796369389674098</v>
      </c>
      <c r="E7873" s="68" t="s">
        <v>1599</v>
      </c>
      <c r="F7873" s="8">
        <f>INDEX(Δεδομένα!$P:$P,MATCH('2020'!E7873,Δεδομένα!$O:$O,0))</f>
        <v>238</v>
      </c>
      <c r="G7873" s="6" t="s">
        <v>1600</v>
      </c>
      <c r="H7873" s="2" t="str">
        <f>INDEX(Δεδομένα!B$1:B$51,MATCH('2020'!G7873,Δεδομένα!A$1:A$51,0))</f>
        <v>ΙΟΝΙΩΝ ΝΗΣΩΝ</v>
      </c>
      <c r="I7873" s="8">
        <f>INDEX(Δεδομένα!E$1:E$13,MATCH('2020'!H7873,Δεδομένα!D$1:D$13,0))</f>
        <v>13</v>
      </c>
      <c r="J7873" s="1">
        <v>44147</v>
      </c>
      <c r="K7873" s="6" t="s">
        <v>131</v>
      </c>
      <c r="L7873" s="36" t="str">
        <f t="shared" si="488"/>
        <v>12/11/2020 14:50</v>
      </c>
      <c r="M7873" s="1">
        <v>44147</v>
      </c>
      <c r="N7873" s="6" t="s">
        <v>89</v>
      </c>
      <c r="O7873" s="36" t="str">
        <f t="shared" si="489"/>
        <v>12/11/2020 17:58</v>
      </c>
      <c r="P7873" s="46">
        <f t="shared" si="490"/>
        <v>0.13055555555911269</v>
      </c>
      <c r="Q7873" s="48">
        <v>0</v>
      </c>
      <c r="R7873" s="47">
        <f t="shared" si="491"/>
        <v>188.00000000512227</v>
      </c>
      <c r="S7873" s="6" t="s">
        <v>44</v>
      </c>
      <c r="T7873" s="6" t="s">
        <v>1601</v>
      </c>
      <c r="U7873" s="6" t="s">
        <v>44</v>
      </c>
      <c r="V7873" s="6" t="s">
        <v>7787</v>
      </c>
      <c r="W7873" s="7">
        <v>0</v>
      </c>
      <c r="X7873" s="7">
        <v>0</v>
      </c>
      <c r="Y7873" s="7">
        <v>0</v>
      </c>
      <c r="Z7873" s="7">
        <v>0</v>
      </c>
      <c r="AA7873" s="7">
        <v>0</v>
      </c>
      <c r="AB7873" s="7">
        <v>2</v>
      </c>
      <c r="AC7873" s="7">
        <v>0</v>
      </c>
      <c r="AD7873" s="7">
        <v>0</v>
      </c>
      <c r="AE7873">
        <v>8</v>
      </c>
      <c r="AF7873">
        <v>0</v>
      </c>
      <c r="AG7873">
        <v>0</v>
      </c>
      <c r="AH7873">
        <v>0</v>
      </c>
      <c r="AI7873">
        <v>0</v>
      </c>
      <c r="AJ7873">
        <v>5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</row>
    <row r="7874" spans="1:44" x14ac:dyDescent="0.25">
      <c r="A7874">
        <v>1606382</v>
      </c>
      <c r="B7874">
        <v>804348</v>
      </c>
      <c r="C7874">
        <v>22.565037591134701</v>
      </c>
      <c r="D7874">
        <v>40.5983080084712</v>
      </c>
      <c r="E7874" s="68" t="s">
        <v>1880</v>
      </c>
      <c r="F7874" s="8">
        <f>INDEX(Δεδομένα!$P:$P,MATCH('2020'!E7874,Δεδομένα!$O:$O,0))</f>
        <v>66</v>
      </c>
      <c r="G7874" s="6" t="s">
        <v>238</v>
      </c>
      <c r="H7874" s="2" t="str">
        <f>INDEX(Δεδομένα!B$1:B$51,MATCH('2020'!G7874,Δεδομένα!A$1:A$51,0))</f>
        <v>ΚΕΝΤΡΙΚΗΣ ΜΑΚΕΔΟΝΙΑΣ</v>
      </c>
      <c r="I7874" s="8">
        <f>INDEX(Δεδομένα!E$1:E$13,MATCH('2020'!H7874,Δεδομένα!D$1:D$13,0))</f>
        <v>3</v>
      </c>
      <c r="J7874" s="1">
        <v>44147</v>
      </c>
      <c r="K7874" s="6" t="s">
        <v>2435</v>
      </c>
      <c r="L7874" s="36" t="str">
        <f t="shared" si="488"/>
        <v>12/11/2020 15:59</v>
      </c>
      <c r="M7874" s="1">
        <v>44147</v>
      </c>
      <c r="N7874" s="6" t="s">
        <v>231</v>
      </c>
      <c r="O7874" s="36" t="str">
        <f t="shared" si="489"/>
        <v>12/11/2020 17:20</v>
      </c>
      <c r="P7874" s="46">
        <f t="shared" si="490"/>
        <v>5.6249999994179234E-2</v>
      </c>
      <c r="Q7874" s="48">
        <v>0</v>
      </c>
      <c r="R7874" s="47">
        <f t="shared" si="491"/>
        <v>80.999999991618097</v>
      </c>
      <c r="S7874" s="6" t="s">
        <v>44</v>
      </c>
      <c r="T7874" s="6" t="s">
        <v>1966</v>
      </c>
      <c r="U7874" s="6" t="s">
        <v>44</v>
      </c>
      <c r="V7874" s="6" t="s">
        <v>2225</v>
      </c>
      <c r="W7874" s="7">
        <v>0</v>
      </c>
      <c r="X7874" s="7">
        <v>0</v>
      </c>
      <c r="Y7874" s="7">
        <v>0</v>
      </c>
      <c r="Z7874" s="7">
        <v>1</v>
      </c>
      <c r="AA7874" s="7">
        <v>1</v>
      </c>
      <c r="AB7874" s="7">
        <v>0</v>
      </c>
      <c r="AC7874" s="7">
        <v>0</v>
      </c>
      <c r="AD7874" s="7">
        <v>0</v>
      </c>
      <c r="AE7874">
        <v>2</v>
      </c>
      <c r="AF7874">
        <v>0</v>
      </c>
      <c r="AG7874">
        <v>0</v>
      </c>
      <c r="AH7874">
        <v>0</v>
      </c>
      <c r="AI7874">
        <v>0</v>
      </c>
      <c r="AJ7874">
        <v>1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</row>
    <row r="7875" spans="1:44" x14ac:dyDescent="0.25">
      <c r="A7875">
        <v>1607236</v>
      </c>
      <c r="B7875">
        <v>804417</v>
      </c>
      <c r="C7875">
        <v>22.689143856282101</v>
      </c>
      <c r="D7875">
        <v>40.777552419601903</v>
      </c>
      <c r="E7875" s="68" t="s">
        <v>175</v>
      </c>
      <c r="F7875" s="8">
        <f>INDEX(Δεδομένα!$P:$P,MATCH('2020'!E7875,Δεδομένα!$O:$O,0))</f>
        <v>44</v>
      </c>
      <c r="G7875" s="6" t="s">
        <v>170</v>
      </c>
      <c r="H7875" s="2" t="str">
        <f>INDEX(Δεδομένα!B$1:B$51,MATCH('2020'!G7875,Δεδομένα!A$1:A$51,0))</f>
        <v>ΚΕΝΤΡΙΚΗΣ ΜΑΚΕΔΟΝΙΑΣ</v>
      </c>
      <c r="I7875" s="8">
        <f>INDEX(Δεδομένα!E$1:E$13,MATCH('2020'!H7875,Δεδομένα!D$1:D$13,0))</f>
        <v>3</v>
      </c>
      <c r="J7875" s="1">
        <v>44147</v>
      </c>
      <c r="K7875" s="6" t="s">
        <v>2519</v>
      </c>
      <c r="L7875" s="36" t="str">
        <f t="shared" ref="L7875:L7938" si="492">_xlfn.CONCAT(TEXT(J7875,"ηη/μμ/εεε")," ",TEXT(K7875,"ωω:λλ"))</f>
        <v>12/11/2020 18:51</v>
      </c>
      <c r="M7875" s="1">
        <v>44147</v>
      </c>
      <c r="N7875" s="6" t="s">
        <v>513</v>
      </c>
      <c r="O7875" s="36" t="str">
        <f t="shared" ref="O7875:O7938" si="493">_xlfn.CONCAT(TEXT(M7875,"ηη/μμ/εεε")," ",TEXT(N7875,"ωω:λλ"))</f>
        <v>12/11/2020 19:25</v>
      </c>
      <c r="P7875" s="46">
        <f t="shared" ref="P7875:P7938" si="494">O7875-L7875</f>
        <v>2.3611111115314998E-2</v>
      </c>
      <c r="Q7875" s="48">
        <v>0</v>
      </c>
      <c r="R7875" s="47">
        <f t="shared" ref="R7875:R7938" si="495">P7875*(24*60)</f>
        <v>34.000000006053597</v>
      </c>
      <c r="S7875" s="6" t="s">
        <v>44</v>
      </c>
      <c r="T7875" s="6" t="s">
        <v>187</v>
      </c>
      <c r="U7875" s="6" t="s">
        <v>44</v>
      </c>
      <c r="V7875" s="6" t="s">
        <v>2449</v>
      </c>
      <c r="W7875" s="7">
        <v>0</v>
      </c>
      <c r="X7875" s="7">
        <v>0</v>
      </c>
      <c r="Y7875" s="7">
        <v>0</v>
      </c>
      <c r="Z7875" s="7">
        <v>0</v>
      </c>
      <c r="AA7875" s="7">
        <v>0</v>
      </c>
      <c r="AB7875" s="7">
        <v>0</v>
      </c>
      <c r="AC7875" s="7">
        <v>0.02</v>
      </c>
      <c r="AD7875" s="7">
        <v>0</v>
      </c>
      <c r="AE7875">
        <v>3</v>
      </c>
      <c r="AF7875">
        <v>0</v>
      </c>
      <c r="AG7875">
        <v>0</v>
      </c>
      <c r="AH7875">
        <v>0</v>
      </c>
      <c r="AI7875">
        <v>0</v>
      </c>
      <c r="AJ7875">
        <v>1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</row>
    <row r="7876" spans="1:44" x14ac:dyDescent="0.25">
      <c r="A7876">
        <v>1607230</v>
      </c>
      <c r="B7876">
        <v>804439</v>
      </c>
      <c r="C7876">
        <v>22.685293251774102</v>
      </c>
      <c r="D7876">
        <v>40.772398215007598</v>
      </c>
      <c r="E7876" s="68" t="s">
        <v>175</v>
      </c>
      <c r="F7876" s="8">
        <f>INDEX(Δεδομένα!$P:$P,MATCH('2020'!E7876,Δεδομένα!$O:$O,0))</f>
        <v>44</v>
      </c>
      <c r="G7876" s="6" t="s">
        <v>170</v>
      </c>
      <c r="H7876" s="2" t="str">
        <f>INDEX(Δεδομένα!B$1:B$51,MATCH('2020'!G7876,Δεδομένα!A$1:A$51,0))</f>
        <v>ΚΕΝΤΡΙΚΗΣ ΜΑΚΕΔΟΝΙΑΣ</v>
      </c>
      <c r="I7876" s="8">
        <f>INDEX(Δεδομένα!E$1:E$13,MATCH('2020'!H7876,Δεδομένα!D$1:D$13,0))</f>
        <v>3</v>
      </c>
      <c r="J7876" s="1">
        <v>44147</v>
      </c>
      <c r="K7876" s="6" t="s">
        <v>4703</v>
      </c>
      <c r="L7876" s="36" t="str">
        <f t="shared" si="492"/>
        <v>12/11/2020 20:09</v>
      </c>
      <c r="M7876" s="1">
        <v>44147</v>
      </c>
      <c r="N7876" s="6" t="s">
        <v>2325</v>
      </c>
      <c r="O7876" s="36" t="str">
        <f t="shared" si="493"/>
        <v>12/11/2020 22:20</v>
      </c>
      <c r="P7876" s="46">
        <f t="shared" si="494"/>
        <v>9.0972222220443655E-2</v>
      </c>
      <c r="Q7876" s="48">
        <v>0</v>
      </c>
      <c r="R7876" s="47">
        <f t="shared" si="495"/>
        <v>130.99999999743886</v>
      </c>
      <c r="S7876" s="6" t="s">
        <v>44</v>
      </c>
      <c r="T7876" s="6" t="s">
        <v>187</v>
      </c>
      <c r="U7876" s="6" t="s">
        <v>44</v>
      </c>
      <c r="V7876" s="6" t="s">
        <v>2449</v>
      </c>
      <c r="W7876" s="7">
        <v>0</v>
      </c>
      <c r="X7876" s="7">
        <v>2</v>
      </c>
      <c r="Y7876" s="7">
        <v>0</v>
      </c>
      <c r="Z7876" s="7">
        <v>0</v>
      </c>
      <c r="AA7876" s="7">
        <v>0</v>
      </c>
      <c r="AB7876" s="7">
        <v>0</v>
      </c>
      <c r="AC7876" s="7">
        <v>30</v>
      </c>
      <c r="AD7876" s="7">
        <v>0</v>
      </c>
      <c r="AE7876">
        <v>5</v>
      </c>
      <c r="AF7876">
        <v>0</v>
      </c>
      <c r="AG7876">
        <v>0</v>
      </c>
      <c r="AH7876">
        <v>0</v>
      </c>
      <c r="AI7876">
        <v>0</v>
      </c>
      <c r="AJ7876">
        <v>2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</row>
    <row r="7877" spans="1:44" x14ac:dyDescent="0.25">
      <c r="A7877">
        <v>1606367</v>
      </c>
      <c r="B7877">
        <v>804326</v>
      </c>
      <c r="C7877">
        <v>24.5325420379001</v>
      </c>
      <c r="D7877">
        <v>40.963030247438397</v>
      </c>
      <c r="E7877" s="68" t="s">
        <v>1176</v>
      </c>
      <c r="F7877" s="8">
        <f>INDEX(Δεδομένα!$P:$P,MATCH('2020'!E7877,Δεδομένα!$O:$O,0))</f>
        <v>23</v>
      </c>
      <c r="G7877" s="6" t="s">
        <v>77</v>
      </c>
      <c r="H7877" s="2" t="str">
        <f>INDEX(Δεδομένα!B$1:B$51,MATCH('2020'!G7877,Δεδομένα!A$1:A$51,0))</f>
        <v>ΑΝΑΤΟΛΙΚΗΣ ΜΑΚΕΔΟΝΙΑΣ ΚΑΙ ΘΡΑΚΗΣ</v>
      </c>
      <c r="I7877" s="8">
        <f>INDEX(Δεδομένα!E$1:E$13,MATCH('2020'!H7877,Δεδομένα!D$1:D$13,0))</f>
        <v>2</v>
      </c>
      <c r="J7877" s="1">
        <v>44147</v>
      </c>
      <c r="K7877" s="6" t="s">
        <v>992</v>
      </c>
      <c r="L7877" s="36" t="str">
        <f t="shared" si="492"/>
        <v>12/11/2020 14:28</v>
      </c>
      <c r="M7877" s="1">
        <v>44147</v>
      </c>
      <c r="N7877" s="6" t="s">
        <v>926</v>
      </c>
      <c r="O7877" s="36" t="str">
        <f t="shared" si="493"/>
        <v>12/11/2020 15:35</v>
      </c>
      <c r="P7877" s="46">
        <f t="shared" si="494"/>
        <v>4.6527777776645962E-2</v>
      </c>
      <c r="Q7877" s="48">
        <v>0</v>
      </c>
      <c r="R7877" s="47">
        <f t="shared" si="495"/>
        <v>66.999999998370185</v>
      </c>
      <c r="S7877" s="6" t="s">
        <v>44</v>
      </c>
      <c r="T7877" s="6" t="s">
        <v>1177</v>
      </c>
      <c r="U7877" s="6" t="s">
        <v>44</v>
      </c>
      <c r="V7877" s="6" t="s">
        <v>7784</v>
      </c>
      <c r="W7877" s="7">
        <v>0</v>
      </c>
      <c r="X7877" s="7">
        <v>0</v>
      </c>
      <c r="Y7877" s="7">
        <v>0</v>
      </c>
      <c r="Z7877" s="7">
        <v>0</v>
      </c>
      <c r="AA7877" s="7">
        <v>0</v>
      </c>
      <c r="AB7877" s="7">
        <v>1.5</v>
      </c>
      <c r="AC7877" s="7">
        <v>0</v>
      </c>
      <c r="AD7877" s="7">
        <v>0</v>
      </c>
      <c r="AE7877">
        <v>3</v>
      </c>
      <c r="AF7877">
        <v>0</v>
      </c>
      <c r="AG7877">
        <v>0</v>
      </c>
      <c r="AH7877">
        <v>0</v>
      </c>
      <c r="AI7877">
        <v>0</v>
      </c>
      <c r="AJ7877">
        <v>1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</row>
    <row r="7878" spans="1:44" x14ac:dyDescent="0.25">
      <c r="A7878">
        <v>1607491</v>
      </c>
      <c r="B7878">
        <v>804385</v>
      </c>
      <c r="C7878">
        <v>24.752416628627099</v>
      </c>
      <c r="D7878">
        <v>40.712109476795902</v>
      </c>
      <c r="E7878" s="68" t="s">
        <v>1104</v>
      </c>
      <c r="F7878" s="8">
        <f>INDEX(Δεδομένα!$P:$P,MATCH('2020'!E7878,Δεδομένα!$O:$O,0))</f>
        <v>24</v>
      </c>
      <c r="G7878" s="6" t="s">
        <v>77</v>
      </c>
      <c r="H7878" s="2" t="str">
        <f>INDEX(Δεδομένα!B$1:B$51,MATCH('2020'!G7878,Δεδομένα!A$1:A$51,0))</f>
        <v>ΑΝΑΤΟΛΙΚΗΣ ΜΑΚΕΔΟΝΙΑΣ ΚΑΙ ΘΡΑΚΗΣ</v>
      </c>
      <c r="I7878" s="8">
        <f>INDEX(Δεδομένα!E$1:E$13,MATCH('2020'!H7878,Δεδομένα!D$1:D$13,0))</f>
        <v>2</v>
      </c>
      <c r="J7878" s="1">
        <v>44147</v>
      </c>
      <c r="K7878" s="6" t="s">
        <v>85</v>
      </c>
      <c r="L7878" s="36" t="str">
        <f t="shared" si="492"/>
        <v>12/11/2020 17:50</v>
      </c>
      <c r="M7878" s="1">
        <v>44147</v>
      </c>
      <c r="N7878" s="6" t="s">
        <v>259</v>
      </c>
      <c r="O7878" s="36" t="str">
        <f t="shared" si="493"/>
        <v>12/11/2020 19:00</v>
      </c>
      <c r="P7878" s="46">
        <f t="shared" si="494"/>
        <v>4.8611111109494232E-2</v>
      </c>
      <c r="Q7878" s="48">
        <v>0</v>
      </c>
      <c r="R7878" s="47">
        <f t="shared" si="495"/>
        <v>69.999999997671694</v>
      </c>
      <c r="S7878" s="6" t="s">
        <v>44</v>
      </c>
      <c r="T7878" s="6" t="s">
        <v>1106</v>
      </c>
      <c r="U7878" s="6" t="s">
        <v>531</v>
      </c>
      <c r="V7878" s="6" t="s">
        <v>7793</v>
      </c>
      <c r="W7878" s="7">
        <v>0</v>
      </c>
      <c r="X7878" s="7">
        <v>0</v>
      </c>
      <c r="Y7878" s="7">
        <v>0</v>
      </c>
      <c r="Z7878" s="7">
        <v>0</v>
      </c>
      <c r="AA7878" s="7">
        <v>0</v>
      </c>
      <c r="AB7878" s="7">
        <v>0</v>
      </c>
      <c r="AC7878" s="7">
        <v>0.04</v>
      </c>
      <c r="AD7878" s="7">
        <v>0</v>
      </c>
      <c r="AE7878">
        <v>3</v>
      </c>
      <c r="AF7878">
        <v>0</v>
      </c>
      <c r="AG7878">
        <v>0</v>
      </c>
      <c r="AH7878">
        <v>0</v>
      </c>
      <c r="AI7878">
        <v>0</v>
      </c>
      <c r="AJ7878">
        <v>1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</row>
    <row r="7879" spans="1:44" x14ac:dyDescent="0.25">
      <c r="A7879">
        <v>1607494</v>
      </c>
      <c r="B7879">
        <v>804385</v>
      </c>
      <c r="C7879">
        <v>24.752416628627099</v>
      </c>
      <c r="D7879">
        <v>40.712109476795902</v>
      </c>
      <c r="E7879" s="68" t="s">
        <v>1104</v>
      </c>
      <c r="F7879" s="8">
        <f>INDEX(Δεδομένα!$P:$P,MATCH('2020'!E7879,Δεδομένα!$O:$O,0))</f>
        <v>24</v>
      </c>
      <c r="G7879" s="6" t="s">
        <v>77</v>
      </c>
      <c r="H7879" s="2" t="str">
        <f>INDEX(Δεδομένα!B$1:B$51,MATCH('2020'!G7879,Δεδομένα!A$1:A$51,0))</f>
        <v>ΑΝΑΤΟΛΙΚΗΣ ΜΑΚΕΔΟΝΙΑΣ ΚΑΙ ΘΡΑΚΗΣ</v>
      </c>
      <c r="I7879" s="8">
        <f>INDEX(Δεδομένα!E$1:E$13,MATCH('2020'!H7879,Δεδομένα!D$1:D$13,0))</f>
        <v>2</v>
      </c>
      <c r="J7879" s="1">
        <v>44147</v>
      </c>
      <c r="K7879" s="6" t="s">
        <v>259</v>
      </c>
      <c r="L7879" s="36" t="str">
        <f t="shared" si="492"/>
        <v>12/11/2020 19:00</v>
      </c>
      <c r="M7879" s="1">
        <v>44147</v>
      </c>
      <c r="N7879" s="6" t="s">
        <v>107</v>
      </c>
      <c r="O7879" s="36" t="str">
        <f t="shared" si="493"/>
        <v>12/11/2020 20:20</v>
      </c>
      <c r="P7879" s="46">
        <f t="shared" si="494"/>
        <v>5.5555555554747116E-2</v>
      </c>
      <c r="Q7879" s="48">
        <v>0</v>
      </c>
      <c r="R7879" s="47">
        <f t="shared" si="495"/>
        <v>79.999999998835847</v>
      </c>
      <c r="S7879" s="6" t="s">
        <v>44</v>
      </c>
      <c r="T7879" s="6" t="s">
        <v>1106</v>
      </c>
      <c r="U7879" s="6" t="s">
        <v>531</v>
      </c>
      <c r="V7879" s="6" t="s">
        <v>7793</v>
      </c>
      <c r="W7879" s="7">
        <v>0</v>
      </c>
      <c r="X7879" s="7">
        <v>0</v>
      </c>
      <c r="Y7879" s="7">
        <v>0</v>
      </c>
      <c r="Z7879" s="7">
        <v>0</v>
      </c>
      <c r="AA7879" s="7">
        <v>0</v>
      </c>
      <c r="AB7879" s="7">
        <v>0.1</v>
      </c>
      <c r="AC7879" s="7">
        <v>0</v>
      </c>
      <c r="AD7879" s="7">
        <v>0</v>
      </c>
      <c r="AE7879">
        <v>3</v>
      </c>
      <c r="AF7879">
        <v>0</v>
      </c>
      <c r="AG7879">
        <v>0</v>
      </c>
      <c r="AH7879">
        <v>0</v>
      </c>
      <c r="AI7879">
        <v>0</v>
      </c>
      <c r="AJ7879">
        <v>1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</row>
    <row r="7880" spans="1:44" x14ac:dyDescent="0.25">
      <c r="A7880">
        <v>1606763</v>
      </c>
      <c r="B7880">
        <v>804443</v>
      </c>
      <c r="C7880">
        <v>24.359487564113302</v>
      </c>
      <c r="D7880">
        <v>40.918104340198902</v>
      </c>
      <c r="E7880" s="68" t="s">
        <v>1176</v>
      </c>
      <c r="F7880" s="8">
        <f>INDEX(Δεδομένα!$P:$P,MATCH('2020'!E7880,Δεδομένα!$O:$O,0))</f>
        <v>23</v>
      </c>
      <c r="G7880" s="6" t="s">
        <v>77</v>
      </c>
      <c r="H7880" s="2" t="str">
        <f>INDEX(Δεδομένα!B$1:B$51,MATCH('2020'!G7880,Δεδομένα!A$1:A$51,0))</f>
        <v>ΑΝΑΤΟΛΙΚΗΣ ΜΑΚΕΔΟΝΙΑΣ ΚΑΙ ΘΡΑΚΗΣ</v>
      </c>
      <c r="I7880" s="8">
        <f>INDEX(Δεδομένα!E$1:E$13,MATCH('2020'!H7880,Δεδομένα!D$1:D$13,0))</f>
        <v>2</v>
      </c>
      <c r="J7880" s="1">
        <v>44147</v>
      </c>
      <c r="K7880" s="6" t="s">
        <v>2570</v>
      </c>
      <c r="L7880" s="36" t="str">
        <f t="shared" si="492"/>
        <v>12/11/2020 20:26</v>
      </c>
      <c r="M7880" s="1">
        <v>44148</v>
      </c>
      <c r="N7880" s="6" t="s">
        <v>7800</v>
      </c>
      <c r="O7880" s="36" t="str">
        <f t="shared" si="493"/>
        <v>13/11/2020 06:34</v>
      </c>
      <c r="P7880" s="46">
        <f t="shared" si="494"/>
        <v>0.42222222221607808</v>
      </c>
      <c r="Q7880" s="48">
        <v>0</v>
      </c>
      <c r="R7880" s="47">
        <f t="shared" si="495"/>
        <v>607.99999999115244</v>
      </c>
      <c r="S7880" s="6" t="s">
        <v>44</v>
      </c>
      <c r="T7880" s="6" t="s">
        <v>1177</v>
      </c>
      <c r="U7880" s="6" t="s">
        <v>44</v>
      </c>
      <c r="V7880" s="6" t="s">
        <v>4431</v>
      </c>
      <c r="W7880" s="7">
        <v>5</v>
      </c>
      <c r="X7880" s="7">
        <v>0</v>
      </c>
      <c r="Y7880" s="7">
        <v>0</v>
      </c>
      <c r="Z7880" s="7">
        <v>0</v>
      </c>
      <c r="AA7880" s="7">
        <v>0</v>
      </c>
      <c r="AB7880" s="7">
        <v>0</v>
      </c>
      <c r="AC7880" s="7">
        <v>0</v>
      </c>
      <c r="AD7880" s="7">
        <v>0</v>
      </c>
      <c r="AE7880">
        <v>9</v>
      </c>
      <c r="AF7880">
        <v>0</v>
      </c>
      <c r="AG7880">
        <v>0</v>
      </c>
      <c r="AH7880">
        <v>0</v>
      </c>
      <c r="AI7880">
        <v>0</v>
      </c>
      <c r="AJ7880">
        <v>4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</row>
    <row r="7881" spans="1:44" x14ac:dyDescent="0.25">
      <c r="A7881">
        <v>1622065</v>
      </c>
      <c r="B7881">
        <v>804428</v>
      </c>
      <c r="C7881">
        <v>20.3914996155845</v>
      </c>
      <c r="D7881">
        <v>38.226161223110999</v>
      </c>
      <c r="E7881" s="68" t="s">
        <v>802</v>
      </c>
      <c r="F7881" s="8">
        <f>INDEX(Δεδομένα!$P:$P,MATCH('2020'!E7881,Δεδομένα!$O:$O,0))</f>
        <v>237</v>
      </c>
      <c r="G7881" s="6" t="s">
        <v>799</v>
      </c>
      <c r="H7881" s="2" t="str">
        <f>INDEX(Δεδομένα!B$1:B$51,MATCH('2020'!G7881,Δεδομένα!A$1:A$51,0))</f>
        <v>ΙΟΝΙΩΝ ΝΗΣΩΝ</v>
      </c>
      <c r="I7881" s="8">
        <f>INDEX(Δεδομένα!E$1:E$13,MATCH('2020'!H7881,Δεδομένα!D$1:D$13,0))</f>
        <v>13</v>
      </c>
      <c r="J7881" s="1">
        <v>44147</v>
      </c>
      <c r="K7881" s="6" t="s">
        <v>181</v>
      </c>
      <c r="L7881" s="36" t="str">
        <f t="shared" si="492"/>
        <v>12/11/2020 19:15</v>
      </c>
      <c r="M7881" s="1">
        <v>44147</v>
      </c>
      <c r="N7881" s="6" t="s">
        <v>358</v>
      </c>
      <c r="O7881" s="36" t="str">
        <f t="shared" si="493"/>
        <v>12/11/2020 20:10</v>
      </c>
      <c r="P7881" s="46">
        <f t="shared" si="494"/>
        <v>3.8194444445252884E-2</v>
      </c>
      <c r="Q7881" s="48">
        <v>0</v>
      </c>
      <c r="R7881" s="47">
        <f t="shared" si="495"/>
        <v>55.000000001164153</v>
      </c>
      <c r="S7881" s="6" t="s">
        <v>44</v>
      </c>
      <c r="T7881" s="6" t="s">
        <v>803</v>
      </c>
      <c r="U7881" s="6" t="s">
        <v>44</v>
      </c>
      <c r="V7881" s="6" t="s">
        <v>7797</v>
      </c>
      <c r="W7881" s="7">
        <v>0</v>
      </c>
      <c r="X7881" s="7">
        <v>7.0000000000000007E-2</v>
      </c>
      <c r="Y7881" s="7">
        <v>0</v>
      </c>
      <c r="Z7881" s="7">
        <v>0</v>
      </c>
      <c r="AA7881" s="7">
        <v>0</v>
      </c>
      <c r="AB7881" s="7">
        <v>0</v>
      </c>
      <c r="AC7881" s="7">
        <v>0</v>
      </c>
      <c r="AD7881" s="7">
        <v>0</v>
      </c>
      <c r="AE7881">
        <v>4</v>
      </c>
      <c r="AF7881">
        <v>0</v>
      </c>
      <c r="AG7881">
        <v>0</v>
      </c>
      <c r="AH7881">
        <v>0</v>
      </c>
      <c r="AI7881">
        <v>0</v>
      </c>
      <c r="AJ7881">
        <v>2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</row>
    <row r="7882" spans="1:44" x14ac:dyDescent="0.25">
      <c r="A7882">
        <v>1619591</v>
      </c>
      <c r="B7882">
        <v>804344</v>
      </c>
      <c r="C7882">
        <v>22.739431159936402</v>
      </c>
      <c r="D7882">
        <v>37.993244701910001</v>
      </c>
      <c r="E7882" s="68" t="s">
        <v>390</v>
      </c>
      <c r="F7882" s="8">
        <f>INDEX(Δεδομένα!$P:$P,MATCH('2020'!E7882,Δεδομένα!$O:$O,0))</f>
        <v>159</v>
      </c>
      <c r="G7882" s="6" t="s">
        <v>391</v>
      </c>
      <c r="H7882" s="2" t="str">
        <f>INDEX(Δεδομένα!B$1:B$51,MATCH('2020'!G7882,Δεδομένα!A$1:A$51,0))</f>
        <v>ΠΕΛΛΟΠΟΝΗΣΟΥ</v>
      </c>
      <c r="I7882" s="8">
        <f>INDEX(Δεδομένα!E$1:E$13,MATCH('2020'!H7882,Δεδομένα!D$1:D$13,0))</f>
        <v>8</v>
      </c>
      <c r="J7882" s="1">
        <v>44147</v>
      </c>
      <c r="K7882" s="6" t="s">
        <v>1467</v>
      </c>
      <c r="L7882" s="36" t="str">
        <f t="shared" si="492"/>
        <v>12/11/2020 13:40</v>
      </c>
      <c r="M7882" s="1">
        <v>44147</v>
      </c>
      <c r="N7882" s="6" t="s">
        <v>796</v>
      </c>
      <c r="O7882" s="36" t="str">
        <f t="shared" si="493"/>
        <v>12/11/2020 16:10</v>
      </c>
      <c r="P7882" s="46">
        <f t="shared" si="494"/>
        <v>0.10416666666424135</v>
      </c>
      <c r="Q7882" s="48">
        <v>0</v>
      </c>
      <c r="R7882" s="47">
        <f t="shared" si="495"/>
        <v>149.99999999650754</v>
      </c>
      <c r="S7882" s="6" t="s">
        <v>44</v>
      </c>
      <c r="T7882" s="6" t="s">
        <v>394</v>
      </c>
      <c r="U7882" s="6" t="s">
        <v>7566</v>
      </c>
      <c r="V7882" s="6" t="s">
        <v>5216</v>
      </c>
      <c r="W7882" s="7">
        <v>0</v>
      </c>
      <c r="X7882" s="7">
        <v>0</v>
      </c>
      <c r="Y7882" s="7">
        <v>0</v>
      </c>
      <c r="Z7882" s="7">
        <v>0</v>
      </c>
      <c r="AA7882" s="7">
        <v>0</v>
      </c>
      <c r="AB7882" s="7">
        <v>2.5</v>
      </c>
      <c r="AC7882" s="7">
        <v>0</v>
      </c>
      <c r="AD7882" s="7">
        <v>0</v>
      </c>
      <c r="AE7882">
        <v>4</v>
      </c>
      <c r="AF7882">
        <v>0</v>
      </c>
      <c r="AG7882">
        <v>0</v>
      </c>
      <c r="AH7882">
        <v>0</v>
      </c>
      <c r="AI7882">
        <v>0</v>
      </c>
      <c r="AJ7882">
        <v>2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  <c r="AQ7882">
        <v>0</v>
      </c>
      <c r="AR7882">
        <v>0</v>
      </c>
    </row>
    <row r="7883" spans="1:44" x14ac:dyDescent="0.25">
      <c r="A7883">
        <v>1618913</v>
      </c>
      <c r="B7883">
        <v>804327</v>
      </c>
      <c r="C7883">
        <v>22.971736907958999</v>
      </c>
      <c r="D7883">
        <v>36.6689262390137</v>
      </c>
      <c r="E7883" s="68" t="s">
        <v>1606</v>
      </c>
      <c r="F7883" s="8">
        <f>INDEX(Δεδομένα!$P:$P,MATCH('2020'!E7883,Δεδομένα!$O:$O,0))</f>
        <v>152</v>
      </c>
      <c r="G7883" s="6" t="s">
        <v>369</v>
      </c>
      <c r="H7883" s="2" t="str">
        <f>INDEX(Δεδομένα!B$1:B$51,MATCH('2020'!G7883,Δεδομένα!A$1:A$51,0))</f>
        <v>ΠΕΛΛΟΠΟΝΗΣΟΥ</v>
      </c>
      <c r="I7883" s="8">
        <f>INDEX(Δεδομένα!E$1:E$13,MATCH('2020'!H7883,Δεδομένα!D$1:D$13,0))</f>
        <v>8</v>
      </c>
      <c r="J7883" s="1">
        <v>44147</v>
      </c>
      <c r="K7883" s="6" t="s">
        <v>542</v>
      </c>
      <c r="L7883" s="36" t="str">
        <f t="shared" si="492"/>
        <v>12/11/2020 14:30</v>
      </c>
      <c r="M7883" s="1">
        <v>44147</v>
      </c>
      <c r="N7883" s="6" t="s">
        <v>209</v>
      </c>
      <c r="O7883" s="36" t="str">
        <f t="shared" si="493"/>
        <v>12/11/2020 18:30</v>
      </c>
      <c r="P7883" s="46">
        <f t="shared" si="494"/>
        <v>0.16666666667151731</v>
      </c>
      <c r="Q7883" s="48">
        <v>0</v>
      </c>
      <c r="R7883" s="47">
        <f t="shared" si="495"/>
        <v>240.00000000698492</v>
      </c>
      <c r="S7883" s="6" t="s">
        <v>44</v>
      </c>
      <c r="T7883" s="6" t="s">
        <v>1003</v>
      </c>
      <c r="U7883" s="6" t="s">
        <v>7785</v>
      </c>
      <c r="V7883" s="6" t="s">
        <v>7786</v>
      </c>
      <c r="W7883" s="7">
        <v>0</v>
      </c>
      <c r="X7883" s="7">
        <v>0</v>
      </c>
      <c r="Y7883" s="7">
        <v>0</v>
      </c>
      <c r="Z7883" s="7">
        <v>0</v>
      </c>
      <c r="AA7883" s="7">
        <v>0</v>
      </c>
      <c r="AB7883" s="7">
        <v>1</v>
      </c>
      <c r="AC7883" s="7">
        <v>0</v>
      </c>
      <c r="AD7883" s="7">
        <v>0</v>
      </c>
      <c r="AE7883">
        <v>4</v>
      </c>
      <c r="AF7883">
        <v>0</v>
      </c>
      <c r="AG7883">
        <v>0</v>
      </c>
      <c r="AH7883">
        <v>0</v>
      </c>
      <c r="AI7883">
        <v>1</v>
      </c>
      <c r="AJ7883">
        <v>2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  <c r="AQ7883">
        <v>0</v>
      </c>
      <c r="AR7883">
        <v>0</v>
      </c>
    </row>
    <row r="7884" spans="1:44" x14ac:dyDescent="0.25">
      <c r="A7884">
        <v>1610298</v>
      </c>
      <c r="B7884">
        <v>804301</v>
      </c>
      <c r="C7884">
        <v>22.4835917986303</v>
      </c>
      <c r="D7884">
        <v>39.744863056705697</v>
      </c>
      <c r="E7884" s="68" t="s">
        <v>1271</v>
      </c>
      <c r="F7884" s="8">
        <f>INDEX(Δεδομένα!$P:$P,MATCH('2020'!E7884,Δεδομένα!$O:$O,0))</f>
        <v>102</v>
      </c>
      <c r="G7884" s="6" t="s">
        <v>288</v>
      </c>
      <c r="H7884" s="2" t="str">
        <f>INDEX(Δεδομένα!B$1:B$51,MATCH('2020'!G7884,Δεδομένα!A$1:A$51,0))</f>
        <v>ΘΕΣΣΑΛΙΑΣ</v>
      </c>
      <c r="I7884" s="8">
        <f>INDEX(Δεδομένα!E$1:E$13,MATCH('2020'!H7884,Δεδομένα!D$1:D$13,0))</f>
        <v>6</v>
      </c>
      <c r="J7884" s="1">
        <v>44147</v>
      </c>
      <c r="K7884" s="6" t="s">
        <v>128</v>
      </c>
      <c r="L7884" s="36" t="str">
        <f t="shared" si="492"/>
        <v>12/11/2020 13:25</v>
      </c>
      <c r="M7884" s="1">
        <v>44147</v>
      </c>
      <c r="N7884" s="6" t="s">
        <v>65</v>
      </c>
      <c r="O7884" s="36" t="str">
        <f t="shared" si="493"/>
        <v>12/11/2020 14:33</v>
      </c>
      <c r="P7884" s="46">
        <f t="shared" si="494"/>
        <v>4.722222221607808E-2</v>
      </c>
      <c r="Q7884" s="48">
        <v>0</v>
      </c>
      <c r="R7884" s="47">
        <f t="shared" si="495"/>
        <v>67.999999991152436</v>
      </c>
      <c r="S7884" s="6" t="s">
        <v>44</v>
      </c>
      <c r="T7884" s="6" t="s">
        <v>1272</v>
      </c>
      <c r="U7884" s="6" t="s">
        <v>44</v>
      </c>
      <c r="V7884" s="6" t="s">
        <v>3497</v>
      </c>
      <c r="W7884" s="7">
        <v>0</v>
      </c>
      <c r="X7884" s="7">
        <v>0</v>
      </c>
      <c r="Y7884" s="7">
        <v>0</v>
      </c>
      <c r="Z7884" s="7">
        <v>0</v>
      </c>
      <c r="AA7884" s="7">
        <v>0</v>
      </c>
      <c r="AB7884" s="7">
        <v>0</v>
      </c>
      <c r="AC7884" s="7">
        <v>0.5</v>
      </c>
      <c r="AD7884" s="7">
        <v>0</v>
      </c>
      <c r="AE7884">
        <v>2</v>
      </c>
      <c r="AF7884">
        <v>0</v>
      </c>
      <c r="AG7884">
        <v>0</v>
      </c>
      <c r="AH7884">
        <v>0</v>
      </c>
      <c r="AI7884">
        <v>0</v>
      </c>
      <c r="AJ7884">
        <v>1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  <c r="AQ7884">
        <v>0</v>
      </c>
      <c r="AR7884">
        <v>0</v>
      </c>
    </row>
    <row r="7885" spans="1:44" x14ac:dyDescent="0.25">
      <c r="A7885">
        <v>1606359</v>
      </c>
      <c r="B7885">
        <v>804235</v>
      </c>
      <c r="C7885">
        <v>25.216487318202699</v>
      </c>
      <c r="D7885">
        <v>39.935722379170301</v>
      </c>
      <c r="E7885" s="68" t="s">
        <v>519</v>
      </c>
      <c r="F7885" s="8">
        <f>INDEX(Δεδομένα!$P:$P,MATCH('2020'!E7885,Δεδομένα!$O:$O,0))</f>
        <v>200</v>
      </c>
      <c r="G7885" s="6" t="s">
        <v>495</v>
      </c>
      <c r="H7885" s="2" t="str">
        <f>INDEX(Δεδομένα!B$1:B$51,MATCH('2020'!G7885,Δεδομένα!A$1:A$51,0))</f>
        <v>ΒΟΡΕΙΟΥ ΑΙΓΑΙΟΥ</v>
      </c>
      <c r="I7885" s="8">
        <f>INDEX(Δεδομένα!E$1:E$13,MATCH('2020'!H7885,Δεδομένα!D$1:D$13,0))</f>
        <v>11</v>
      </c>
      <c r="J7885" s="1">
        <v>44147</v>
      </c>
      <c r="K7885" s="6" t="s">
        <v>3709</v>
      </c>
      <c r="L7885" s="36" t="str">
        <f t="shared" si="492"/>
        <v>12/11/2020 10:21</v>
      </c>
      <c r="M7885" s="1">
        <v>44147</v>
      </c>
      <c r="N7885" s="6" t="s">
        <v>4842</v>
      </c>
      <c r="O7885" s="36" t="str">
        <f t="shared" si="493"/>
        <v>12/11/2020 11:07</v>
      </c>
      <c r="P7885" s="46">
        <f t="shared" si="494"/>
        <v>3.1944444439432118E-2</v>
      </c>
      <c r="Q7885" s="48">
        <v>0</v>
      </c>
      <c r="R7885" s="47">
        <f t="shared" si="495"/>
        <v>45.99999999278225</v>
      </c>
      <c r="S7885" s="6" t="s">
        <v>44</v>
      </c>
      <c r="T7885" s="6" t="s">
        <v>521</v>
      </c>
      <c r="U7885" s="6" t="s">
        <v>5036</v>
      </c>
      <c r="V7885" s="6" t="s">
        <v>5036</v>
      </c>
      <c r="W7885" s="7">
        <v>0</v>
      </c>
      <c r="X7885" s="7">
        <v>0</v>
      </c>
      <c r="Y7885" s="7">
        <v>0</v>
      </c>
      <c r="Z7885" s="7">
        <v>3</v>
      </c>
      <c r="AA7885" s="7">
        <v>0</v>
      </c>
      <c r="AB7885" s="7">
        <v>0</v>
      </c>
      <c r="AC7885" s="7">
        <v>0</v>
      </c>
      <c r="AD7885" s="7">
        <v>0</v>
      </c>
      <c r="AE7885">
        <v>4</v>
      </c>
      <c r="AF7885">
        <v>0</v>
      </c>
      <c r="AG7885">
        <v>0</v>
      </c>
      <c r="AH7885">
        <v>0</v>
      </c>
      <c r="AI7885">
        <v>0</v>
      </c>
      <c r="AJ7885">
        <v>2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  <c r="AQ7885">
        <v>0</v>
      </c>
      <c r="AR7885">
        <v>0</v>
      </c>
    </row>
    <row r="7886" spans="1:44" x14ac:dyDescent="0.25">
      <c r="A7886">
        <v>1606379</v>
      </c>
      <c r="B7886">
        <v>804403</v>
      </c>
      <c r="C7886">
        <v>25.291497474047201</v>
      </c>
      <c r="D7886">
        <v>39.880673269477398</v>
      </c>
      <c r="E7886" s="68" t="s">
        <v>519</v>
      </c>
      <c r="F7886" s="8">
        <f>INDEX(Δεδομένα!$P:$P,MATCH('2020'!E7886,Δεδομένα!$O:$O,0))</f>
        <v>200</v>
      </c>
      <c r="G7886" s="6" t="s">
        <v>495</v>
      </c>
      <c r="H7886" s="2" t="str">
        <f>INDEX(Δεδομένα!B$1:B$51,MATCH('2020'!G7886,Δεδομένα!A$1:A$51,0))</f>
        <v>ΒΟΡΕΙΟΥ ΑΙΓΑΙΟΥ</v>
      </c>
      <c r="I7886" s="8">
        <f>INDEX(Δεδομένα!E$1:E$13,MATCH('2020'!H7886,Δεδομένα!D$1:D$13,0))</f>
        <v>11</v>
      </c>
      <c r="J7886" s="1">
        <v>44147</v>
      </c>
      <c r="K7886" s="6" t="s">
        <v>99</v>
      </c>
      <c r="L7886" s="36" t="str">
        <f t="shared" si="492"/>
        <v>12/11/2020 18:18</v>
      </c>
      <c r="M7886" s="1">
        <v>44147</v>
      </c>
      <c r="N7886" s="6" t="s">
        <v>751</v>
      </c>
      <c r="O7886" s="36" t="str">
        <f t="shared" si="493"/>
        <v>12/11/2020 19:55</v>
      </c>
      <c r="P7886" s="46">
        <f t="shared" si="494"/>
        <v>6.7361111112404615E-2</v>
      </c>
      <c r="Q7886" s="48">
        <v>0</v>
      </c>
      <c r="R7886" s="47">
        <f t="shared" si="495"/>
        <v>97.000000001862645</v>
      </c>
      <c r="S7886" s="6" t="s">
        <v>44</v>
      </c>
      <c r="T7886" s="6" t="s">
        <v>521</v>
      </c>
      <c r="U7886" s="6" t="s">
        <v>7795</v>
      </c>
      <c r="V7886" s="6" t="s">
        <v>7795</v>
      </c>
      <c r="W7886" s="7">
        <v>0</v>
      </c>
      <c r="X7886" s="7">
        <v>0</v>
      </c>
      <c r="Y7886" s="7">
        <v>0</v>
      </c>
      <c r="Z7886" s="7">
        <v>10</v>
      </c>
      <c r="AA7886" s="7">
        <v>0</v>
      </c>
      <c r="AB7886" s="7">
        <v>0</v>
      </c>
      <c r="AC7886" s="7">
        <v>0</v>
      </c>
      <c r="AD7886" s="7">
        <v>0</v>
      </c>
      <c r="AE7886">
        <v>2</v>
      </c>
      <c r="AF7886">
        <v>0</v>
      </c>
      <c r="AG7886">
        <v>0</v>
      </c>
      <c r="AH7886">
        <v>0</v>
      </c>
      <c r="AI7886">
        <v>0</v>
      </c>
      <c r="AJ7886">
        <v>1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  <c r="AQ7886">
        <v>0</v>
      </c>
      <c r="AR7886">
        <v>0</v>
      </c>
    </row>
    <row r="7887" spans="1:44" x14ac:dyDescent="0.25">
      <c r="A7887">
        <v>1606320</v>
      </c>
      <c r="B7887">
        <v>804436</v>
      </c>
      <c r="C7887">
        <v>20.698021203156401</v>
      </c>
      <c r="D7887">
        <v>38.805373802395998</v>
      </c>
      <c r="E7887" s="68" t="s">
        <v>862</v>
      </c>
      <c r="F7887" s="8">
        <f>INDEX(Δεδομένα!$P:$P,MATCH('2020'!E7887,Δεδομένα!$O:$O,0))</f>
        <v>232</v>
      </c>
      <c r="G7887" s="6" t="s">
        <v>969</v>
      </c>
      <c r="H7887" s="2" t="str">
        <f>INDEX(Δεδομένα!B$1:B$51,MATCH('2020'!G7887,Δεδομένα!A$1:A$51,0))</f>
        <v>ΙΟΝΙΩΝ ΝΗΣΩΝ</v>
      </c>
      <c r="I7887" s="8">
        <f>INDEX(Δεδομένα!E$1:E$13,MATCH('2020'!H7887,Δεδομένα!D$1:D$13,0))</f>
        <v>13</v>
      </c>
      <c r="J7887" s="1">
        <v>44147</v>
      </c>
      <c r="K7887" s="6" t="s">
        <v>352</v>
      </c>
      <c r="L7887" s="36" t="str">
        <f t="shared" si="492"/>
        <v>12/11/2020 20:05</v>
      </c>
      <c r="M7887" s="1">
        <v>44147</v>
      </c>
      <c r="N7887" s="6" t="s">
        <v>752</v>
      </c>
      <c r="O7887" s="36" t="str">
        <f t="shared" si="493"/>
        <v>12/11/2020 21:10</v>
      </c>
      <c r="P7887" s="46">
        <f t="shared" si="494"/>
        <v>4.5138888890505768E-2</v>
      </c>
      <c r="Q7887" s="48">
        <v>0</v>
      </c>
      <c r="R7887" s="47">
        <f t="shared" si="495"/>
        <v>65.000000002328306</v>
      </c>
      <c r="S7887" s="6" t="s">
        <v>44</v>
      </c>
      <c r="T7887" s="6" t="s">
        <v>973</v>
      </c>
      <c r="U7887" s="6" t="s">
        <v>7798</v>
      </c>
      <c r="V7887" s="6" t="s">
        <v>7799</v>
      </c>
      <c r="W7887" s="7">
        <v>0</v>
      </c>
      <c r="X7887" s="7">
        <v>0</v>
      </c>
      <c r="Y7887" s="7">
        <v>0</v>
      </c>
      <c r="Z7887" s="7">
        <v>0</v>
      </c>
      <c r="AA7887" s="7">
        <v>0</v>
      </c>
      <c r="AB7887" s="7">
        <v>0.1</v>
      </c>
      <c r="AC7887" s="7">
        <v>0</v>
      </c>
      <c r="AD7887" s="7">
        <v>0</v>
      </c>
      <c r="AE7887">
        <v>2</v>
      </c>
      <c r="AF7887">
        <v>0</v>
      </c>
      <c r="AG7887">
        <v>0</v>
      </c>
      <c r="AH7887">
        <v>0</v>
      </c>
      <c r="AI7887">
        <v>0</v>
      </c>
      <c r="AJ7887">
        <v>1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0</v>
      </c>
    </row>
    <row r="7888" spans="1:44" x14ac:dyDescent="0.25">
      <c r="A7888">
        <v>1611659</v>
      </c>
      <c r="B7888">
        <v>804245</v>
      </c>
      <c r="C7888">
        <v>22.059120067210699</v>
      </c>
      <c r="D7888">
        <v>37.055184627808998</v>
      </c>
      <c r="E7888" s="68" t="s">
        <v>937</v>
      </c>
      <c r="F7888" s="8">
        <f>INDEX(Δεδομένα!$P:$P,MATCH('2020'!E7888,Δεδομένα!$O:$O,0))</f>
        <v>143</v>
      </c>
      <c r="G7888" s="6" t="s">
        <v>841</v>
      </c>
      <c r="H7888" s="2" t="str">
        <f>INDEX(Δεδομένα!B$1:B$51,MATCH('2020'!G7888,Δεδομένα!A$1:A$51,0))</f>
        <v>ΠΕΛΛΟΠΟΝΗΣΟΥ</v>
      </c>
      <c r="I7888" s="8">
        <f>INDEX(Δεδομένα!E$1:E$13,MATCH('2020'!H7888,Δεδομένα!D$1:D$13,0))</f>
        <v>8</v>
      </c>
      <c r="J7888" s="1">
        <v>44147</v>
      </c>
      <c r="K7888" s="6" t="s">
        <v>2892</v>
      </c>
      <c r="L7888" s="36" t="str">
        <f t="shared" si="492"/>
        <v>12/11/2020 10:58</v>
      </c>
      <c r="M7888" s="1">
        <v>44147</v>
      </c>
      <c r="N7888" s="6" t="s">
        <v>2892</v>
      </c>
      <c r="O7888" s="36" t="str">
        <f t="shared" si="493"/>
        <v>12/11/2020 10:58</v>
      </c>
      <c r="P7888" s="46">
        <f t="shared" si="494"/>
        <v>0</v>
      </c>
      <c r="Q7888" s="48">
        <v>0</v>
      </c>
      <c r="R7888" s="47">
        <f t="shared" si="495"/>
        <v>0</v>
      </c>
      <c r="S7888" s="6" t="s">
        <v>44</v>
      </c>
      <c r="T7888" s="6" t="s">
        <v>940</v>
      </c>
      <c r="U7888" s="6" t="s">
        <v>1772</v>
      </c>
      <c r="V7888" s="6" t="s">
        <v>3588</v>
      </c>
      <c r="W7888" s="7">
        <v>0</v>
      </c>
      <c r="X7888" s="7">
        <v>0</v>
      </c>
      <c r="Y7888" s="7">
        <v>0</v>
      </c>
      <c r="Z7888" s="7">
        <v>0</v>
      </c>
      <c r="AA7888" s="7">
        <v>0.2</v>
      </c>
      <c r="AB7888" s="7">
        <v>0</v>
      </c>
      <c r="AC7888" s="7">
        <v>0</v>
      </c>
      <c r="AD7888" s="7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  <c r="AQ7888">
        <v>0</v>
      </c>
      <c r="AR7888">
        <v>0</v>
      </c>
    </row>
    <row r="7889" spans="1:44" x14ac:dyDescent="0.25">
      <c r="A7889">
        <v>1611636</v>
      </c>
      <c r="B7889">
        <v>804270</v>
      </c>
      <c r="C7889">
        <v>21.9875027499411</v>
      </c>
      <c r="D7889">
        <v>37.089046424002703</v>
      </c>
      <c r="E7889" s="68" t="s">
        <v>937</v>
      </c>
      <c r="F7889" s="8">
        <f>INDEX(Δεδομένα!$P:$P,MATCH('2020'!E7889,Δεδομένα!$O:$O,0))</f>
        <v>143</v>
      </c>
      <c r="G7889" s="6" t="s">
        <v>841</v>
      </c>
      <c r="H7889" s="2" t="str">
        <f>INDEX(Δεδομένα!B$1:B$51,MATCH('2020'!G7889,Δεδομένα!A$1:A$51,0))</f>
        <v>ΠΕΛΛΟΠΟΝΗΣΟΥ</v>
      </c>
      <c r="I7889" s="8">
        <f>INDEX(Δεδομένα!E$1:E$13,MATCH('2020'!H7889,Δεδομένα!D$1:D$13,0))</f>
        <v>8</v>
      </c>
      <c r="J7889" s="1">
        <v>44147</v>
      </c>
      <c r="K7889" s="6" t="s">
        <v>517</v>
      </c>
      <c r="L7889" s="36" t="str">
        <f t="shared" si="492"/>
        <v>12/11/2020 12:00</v>
      </c>
      <c r="M7889" s="1">
        <v>44147</v>
      </c>
      <c r="N7889" s="6" t="s">
        <v>265</v>
      </c>
      <c r="O7889" s="36" t="str">
        <f t="shared" si="493"/>
        <v>12/11/2020 12:29</v>
      </c>
      <c r="P7889" s="46">
        <f t="shared" si="494"/>
        <v>2.0138888889050577E-2</v>
      </c>
      <c r="Q7889" s="48">
        <v>0</v>
      </c>
      <c r="R7889" s="47">
        <f t="shared" si="495"/>
        <v>29.000000000232831</v>
      </c>
      <c r="S7889" s="6" t="s">
        <v>44</v>
      </c>
      <c r="T7889" s="6" t="s">
        <v>984</v>
      </c>
      <c r="U7889" s="6" t="s">
        <v>2462</v>
      </c>
      <c r="V7889" s="6" t="s">
        <v>2462</v>
      </c>
      <c r="W7889" s="7">
        <v>0</v>
      </c>
      <c r="X7889" s="7">
        <v>0</v>
      </c>
      <c r="Y7889" s="7">
        <v>0</v>
      </c>
      <c r="Z7889" s="7">
        <v>0</v>
      </c>
      <c r="AA7889" s="7">
        <v>0</v>
      </c>
      <c r="AB7889" s="7">
        <v>0.02</v>
      </c>
      <c r="AC7889" s="7">
        <v>0</v>
      </c>
      <c r="AD7889" s="7">
        <v>0</v>
      </c>
      <c r="AE7889">
        <v>2</v>
      </c>
      <c r="AF7889">
        <v>0</v>
      </c>
      <c r="AG7889">
        <v>0</v>
      </c>
      <c r="AH7889">
        <v>0</v>
      </c>
      <c r="AI7889">
        <v>0</v>
      </c>
      <c r="AJ7889">
        <v>1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</row>
    <row r="7890" spans="1:44" x14ac:dyDescent="0.25">
      <c r="A7890">
        <v>1609178</v>
      </c>
      <c r="B7890">
        <v>804221</v>
      </c>
      <c r="C7890">
        <v>24.890263108381198</v>
      </c>
      <c r="D7890">
        <v>40.918055156658902</v>
      </c>
      <c r="E7890" s="68" t="s">
        <v>120</v>
      </c>
      <c r="F7890" s="8">
        <f>INDEX(Δεδομένα!$P:$P,MATCH('2020'!E7890,Δεδομένα!$O:$O,0))</f>
        <v>30</v>
      </c>
      <c r="G7890" s="6" t="s">
        <v>121</v>
      </c>
      <c r="H7890" s="2" t="str">
        <f>INDEX(Δεδομένα!B$1:B$51,MATCH('2020'!G7890,Δεδομένα!A$1:A$51,0))</f>
        <v>ΑΝΑΤΟΛΙΚΗΣ ΜΑΚΕΔΟΝΙΑΣ ΚΑΙ ΘΡΑΚΗΣ</v>
      </c>
      <c r="I7890" s="8">
        <f>INDEX(Δεδομένα!E$1:E$13,MATCH('2020'!H7890,Δεδομένα!D$1:D$13,0))</f>
        <v>2</v>
      </c>
      <c r="J7890" s="1">
        <v>44147</v>
      </c>
      <c r="K7890" s="6" t="s">
        <v>300</v>
      </c>
      <c r="L7890" s="36" t="str">
        <f t="shared" si="492"/>
        <v>12/11/2020 09:04</v>
      </c>
      <c r="M7890" s="1">
        <v>44147</v>
      </c>
      <c r="N7890" s="6" t="s">
        <v>215</v>
      </c>
      <c r="O7890" s="36" t="str">
        <f t="shared" si="493"/>
        <v>12/11/2020 16:20</v>
      </c>
      <c r="P7890" s="46">
        <f t="shared" si="494"/>
        <v>0.30277777777519077</v>
      </c>
      <c r="Q7890" s="48">
        <v>0</v>
      </c>
      <c r="R7890" s="47">
        <f t="shared" si="495"/>
        <v>435.99999999627471</v>
      </c>
      <c r="S7890" s="6" t="s">
        <v>44</v>
      </c>
      <c r="T7890" s="6" t="s">
        <v>124</v>
      </c>
      <c r="U7890" s="6" t="s">
        <v>44</v>
      </c>
      <c r="V7890" s="6" t="s">
        <v>6083</v>
      </c>
      <c r="W7890" s="7">
        <v>0</v>
      </c>
      <c r="X7890" s="7">
        <v>0</v>
      </c>
      <c r="Y7890" s="7">
        <v>0</v>
      </c>
      <c r="Z7890" s="7">
        <v>0</v>
      </c>
      <c r="AA7890" s="7">
        <v>5</v>
      </c>
      <c r="AB7890" s="7">
        <v>0</v>
      </c>
      <c r="AC7890" s="7">
        <v>0</v>
      </c>
      <c r="AD7890" s="7">
        <v>0</v>
      </c>
      <c r="AE7890">
        <v>4</v>
      </c>
      <c r="AF7890">
        <v>0</v>
      </c>
      <c r="AG7890">
        <v>0</v>
      </c>
      <c r="AH7890">
        <v>0</v>
      </c>
      <c r="AI7890">
        <v>0</v>
      </c>
      <c r="AJ7890">
        <v>2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  <c r="AQ7890">
        <v>0</v>
      </c>
      <c r="AR7890">
        <v>0</v>
      </c>
    </row>
    <row r="7891" spans="1:44" x14ac:dyDescent="0.25">
      <c r="A7891">
        <v>1610314</v>
      </c>
      <c r="B7891">
        <v>804336</v>
      </c>
      <c r="C7891">
        <v>24.803197001497601</v>
      </c>
      <c r="D7891">
        <v>41.030417061859197</v>
      </c>
      <c r="E7891" s="68" t="s">
        <v>834</v>
      </c>
      <c r="F7891" s="8">
        <f>INDEX(Δεδομένα!$P:$P,MATCH('2020'!E7891,Δεδομένα!$O:$O,0))</f>
        <v>32</v>
      </c>
      <c r="G7891" s="6" t="s">
        <v>121</v>
      </c>
      <c r="H7891" s="2" t="str">
        <f>INDEX(Δεδομένα!B$1:B$51,MATCH('2020'!G7891,Δεδομένα!A$1:A$51,0))</f>
        <v>ΑΝΑΤΟΛΙΚΗΣ ΜΑΚΕΔΟΝΙΑΣ ΚΑΙ ΘΡΑΚΗΣ</v>
      </c>
      <c r="I7891" s="8">
        <f>INDEX(Δεδομένα!E$1:E$13,MATCH('2020'!H7891,Δεδομένα!D$1:D$13,0))</f>
        <v>2</v>
      </c>
      <c r="J7891" s="1">
        <v>44147</v>
      </c>
      <c r="K7891" s="6" t="s">
        <v>1297</v>
      </c>
      <c r="L7891" s="36" t="str">
        <f t="shared" si="492"/>
        <v>12/11/2020 14:57</v>
      </c>
      <c r="M7891" s="1">
        <v>44147</v>
      </c>
      <c r="N7891" s="6" t="s">
        <v>74</v>
      </c>
      <c r="O7891" s="36" t="str">
        <f t="shared" si="493"/>
        <v>12/11/2020 15:57</v>
      </c>
      <c r="P7891" s="46">
        <f t="shared" si="494"/>
        <v>4.1666666664241347E-2</v>
      </c>
      <c r="Q7891" s="48">
        <v>0</v>
      </c>
      <c r="R7891" s="47">
        <f t="shared" si="495"/>
        <v>59.99999999650754</v>
      </c>
      <c r="S7891" s="6" t="s">
        <v>44</v>
      </c>
      <c r="T7891" s="6" t="s">
        <v>124</v>
      </c>
      <c r="U7891" s="6" t="s">
        <v>44</v>
      </c>
      <c r="V7891" s="6" t="s">
        <v>6236</v>
      </c>
      <c r="W7891" s="7">
        <v>0</v>
      </c>
      <c r="X7891" s="7">
        <v>0</v>
      </c>
      <c r="Y7891" s="7">
        <v>0</v>
      </c>
      <c r="Z7891" s="7">
        <v>0.05</v>
      </c>
      <c r="AA7891" s="7">
        <v>0</v>
      </c>
      <c r="AB7891" s="7">
        <v>0</v>
      </c>
      <c r="AC7891" s="7">
        <v>0</v>
      </c>
      <c r="AD7891" s="7">
        <v>0</v>
      </c>
      <c r="AE7891">
        <v>2</v>
      </c>
      <c r="AF7891">
        <v>0</v>
      </c>
      <c r="AG7891">
        <v>0</v>
      </c>
      <c r="AH7891">
        <v>0</v>
      </c>
      <c r="AI7891">
        <v>0</v>
      </c>
      <c r="AJ7891">
        <v>1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  <c r="AQ7891">
        <v>0</v>
      </c>
      <c r="AR7891">
        <v>0</v>
      </c>
    </row>
    <row r="7892" spans="1:44" x14ac:dyDescent="0.25">
      <c r="A7892">
        <v>1609179</v>
      </c>
      <c r="B7892">
        <v>804379</v>
      </c>
      <c r="C7892">
        <v>24.888816386054799</v>
      </c>
      <c r="D7892">
        <v>40.920612669597801</v>
      </c>
      <c r="E7892" s="68" t="s">
        <v>120</v>
      </c>
      <c r="F7892" s="8">
        <f>INDEX(Δεδομένα!$P:$P,MATCH('2020'!E7892,Δεδομένα!$O:$O,0))</f>
        <v>30</v>
      </c>
      <c r="G7892" s="6" t="s">
        <v>121</v>
      </c>
      <c r="H7892" s="2" t="str">
        <f>INDEX(Δεδομένα!B$1:B$51,MATCH('2020'!G7892,Δεδομένα!A$1:A$51,0))</f>
        <v>ΑΝΑΤΟΛΙΚΗΣ ΜΑΚΕΔΟΝΙΑΣ ΚΑΙ ΘΡΑΚΗΣ</v>
      </c>
      <c r="I7892" s="8">
        <f>INDEX(Δεδομένα!E$1:E$13,MATCH('2020'!H7892,Δεδομένα!D$1:D$13,0))</f>
        <v>2</v>
      </c>
      <c r="J7892" s="1">
        <v>44147</v>
      </c>
      <c r="K7892" s="6" t="s">
        <v>2212</v>
      </c>
      <c r="L7892" s="36" t="str">
        <f t="shared" si="492"/>
        <v>12/11/2020 17:56</v>
      </c>
      <c r="M7892" s="1">
        <v>44147</v>
      </c>
      <c r="N7892" s="6" t="s">
        <v>752</v>
      </c>
      <c r="O7892" s="36" t="str">
        <f t="shared" si="493"/>
        <v>12/11/2020 21:10</v>
      </c>
      <c r="P7892" s="46">
        <f t="shared" si="494"/>
        <v>0.13472222222480923</v>
      </c>
      <c r="Q7892" s="48">
        <v>0</v>
      </c>
      <c r="R7892" s="47">
        <f t="shared" si="495"/>
        <v>194.00000000372529</v>
      </c>
      <c r="S7892" s="6" t="s">
        <v>44</v>
      </c>
      <c r="T7892" s="6" t="s">
        <v>124</v>
      </c>
      <c r="U7892" s="6" t="s">
        <v>44</v>
      </c>
      <c r="V7892" s="6" t="s">
        <v>6083</v>
      </c>
      <c r="W7892" s="7">
        <v>0</v>
      </c>
      <c r="X7892" s="7">
        <v>0</v>
      </c>
      <c r="Y7892" s="7">
        <v>0</v>
      </c>
      <c r="Z7892" s="7">
        <v>10</v>
      </c>
      <c r="AA7892" s="7">
        <v>20</v>
      </c>
      <c r="AB7892" s="7">
        <v>0</v>
      </c>
      <c r="AC7892" s="7">
        <v>0</v>
      </c>
      <c r="AD7892" s="7">
        <v>0</v>
      </c>
      <c r="AE7892">
        <v>8</v>
      </c>
      <c r="AF7892">
        <v>0</v>
      </c>
      <c r="AG7892">
        <v>0</v>
      </c>
      <c r="AH7892">
        <v>0</v>
      </c>
      <c r="AI7892">
        <v>1</v>
      </c>
      <c r="AJ7892">
        <v>4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  <c r="AQ7892">
        <v>0</v>
      </c>
      <c r="AR7892">
        <v>0</v>
      </c>
    </row>
    <row r="7893" spans="1:44" x14ac:dyDescent="0.25">
      <c r="A7893">
        <v>1606444</v>
      </c>
      <c r="B7893">
        <v>804299</v>
      </c>
      <c r="C7893">
        <v>22.0776681266873</v>
      </c>
      <c r="D7893">
        <v>40.950646488773003</v>
      </c>
      <c r="E7893" s="68" t="s">
        <v>952</v>
      </c>
      <c r="F7893" s="8">
        <f>INDEX(Δεδομένα!$P:$P,MATCH('2020'!E7893,Δεδομένα!$O:$O,0))</f>
        <v>62</v>
      </c>
      <c r="G7893" s="6" t="s">
        <v>874</v>
      </c>
      <c r="H7893" s="2" t="str">
        <f>INDEX(Δεδομένα!B$1:B$51,MATCH('2020'!G7893,Δεδομένα!A$1:A$51,0))</f>
        <v>ΚΕΝΤΡΙΚΗΣ ΜΑΚΕΔΟΝΙΑΣ</v>
      </c>
      <c r="I7893" s="8">
        <f>INDEX(Δεδομένα!E$1:E$13,MATCH('2020'!H7893,Δεδομένα!D$1:D$13,0))</f>
        <v>3</v>
      </c>
      <c r="J7893" s="1">
        <v>44147</v>
      </c>
      <c r="K7893" s="6" t="s">
        <v>217</v>
      </c>
      <c r="L7893" s="36" t="str">
        <f t="shared" si="492"/>
        <v>12/11/2020 13:05</v>
      </c>
      <c r="M7893" s="1">
        <v>44147</v>
      </c>
      <c r="N7893" s="6" t="s">
        <v>612</v>
      </c>
      <c r="O7893" s="36" t="str">
        <f t="shared" si="493"/>
        <v>12/11/2020 13:50</v>
      </c>
      <c r="P7893" s="46">
        <f t="shared" si="494"/>
        <v>3.125E-2</v>
      </c>
      <c r="Q7893" s="48">
        <v>0</v>
      </c>
      <c r="R7893" s="47">
        <f t="shared" si="495"/>
        <v>45</v>
      </c>
      <c r="S7893" s="6" t="s">
        <v>44</v>
      </c>
      <c r="T7893" s="6" t="s">
        <v>954</v>
      </c>
      <c r="U7893" s="6" t="s">
        <v>44</v>
      </c>
      <c r="V7893" s="6" t="s">
        <v>7781</v>
      </c>
      <c r="W7893" s="7">
        <v>0</v>
      </c>
      <c r="X7893" s="7">
        <v>0</v>
      </c>
      <c r="Y7893" s="7">
        <v>0</v>
      </c>
      <c r="Z7893" s="7">
        <v>0.05</v>
      </c>
      <c r="AA7893" s="7">
        <v>0</v>
      </c>
      <c r="AB7893" s="7">
        <v>0</v>
      </c>
      <c r="AC7893" s="7">
        <v>0</v>
      </c>
      <c r="AD7893" s="7">
        <v>0</v>
      </c>
      <c r="AE7893">
        <v>2</v>
      </c>
      <c r="AF7893">
        <v>0</v>
      </c>
      <c r="AG7893">
        <v>0</v>
      </c>
      <c r="AH7893">
        <v>0</v>
      </c>
      <c r="AI7893">
        <v>0</v>
      </c>
      <c r="AJ7893">
        <v>1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</row>
    <row r="7894" spans="1:44" x14ac:dyDescent="0.25">
      <c r="A7894">
        <v>1606447</v>
      </c>
      <c r="B7894">
        <v>804329</v>
      </c>
      <c r="C7894">
        <v>21.9304532425651</v>
      </c>
      <c r="D7894">
        <v>40.958639841509097</v>
      </c>
      <c r="E7894" s="68" t="s">
        <v>952</v>
      </c>
      <c r="F7894" s="8">
        <f>INDEX(Δεδομένα!$P:$P,MATCH('2020'!E7894,Δεδομένα!$O:$O,0))</f>
        <v>62</v>
      </c>
      <c r="G7894" s="6" t="s">
        <v>874</v>
      </c>
      <c r="H7894" s="2" t="str">
        <f>INDEX(Δεδομένα!B$1:B$51,MATCH('2020'!G7894,Δεδομένα!A$1:A$51,0))</f>
        <v>ΚΕΝΤΡΙΚΗΣ ΜΑΚΕΔΟΝΙΑΣ</v>
      </c>
      <c r="I7894" s="8">
        <f>INDEX(Δεδομένα!E$1:E$13,MATCH('2020'!H7894,Δεδομένα!D$1:D$13,0))</f>
        <v>3</v>
      </c>
      <c r="J7894" s="1">
        <v>44147</v>
      </c>
      <c r="K7894" s="6" t="s">
        <v>1292</v>
      </c>
      <c r="L7894" s="36" t="str">
        <f t="shared" si="492"/>
        <v>12/11/2020 14:32</v>
      </c>
      <c r="M7894" s="1">
        <v>44147</v>
      </c>
      <c r="N7894" s="6" t="s">
        <v>796</v>
      </c>
      <c r="O7894" s="36" t="str">
        <f t="shared" si="493"/>
        <v>12/11/2020 16:10</v>
      </c>
      <c r="P7894" s="46">
        <f t="shared" si="494"/>
        <v>6.8055555551836733E-2</v>
      </c>
      <c r="Q7894" s="48">
        <v>0</v>
      </c>
      <c r="R7894" s="47">
        <f t="shared" si="495"/>
        <v>97.999999994644895</v>
      </c>
      <c r="S7894" s="6" t="s">
        <v>44</v>
      </c>
      <c r="T7894" s="6" t="s">
        <v>954</v>
      </c>
      <c r="U7894" s="6" t="s">
        <v>3360</v>
      </c>
      <c r="V7894" s="6" t="s">
        <v>4796</v>
      </c>
      <c r="W7894" s="7">
        <v>0</v>
      </c>
      <c r="X7894" s="7">
        <v>0</v>
      </c>
      <c r="Y7894" s="7">
        <v>0</v>
      </c>
      <c r="Z7894" s="7">
        <v>0</v>
      </c>
      <c r="AA7894" s="7">
        <v>0.03</v>
      </c>
      <c r="AB7894" s="7">
        <v>0</v>
      </c>
      <c r="AC7894" s="7">
        <v>0</v>
      </c>
      <c r="AD7894" s="7">
        <v>0</v>
      </c>
      <c r="AE7894">
        <v>2</v>
      </c>
      <c r="AF7894">
        <v>0</v>
      </c>
      <c r="AG7894">
        <v>0</v>
      </c>
      <c r="AH7894">
        <v>0</v>
      </c>
      <c r="AI7894">
        <v>0</v>
      </c>
      <c r="AJ7894">
        <v>1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</row>
    <row r="7895" spans="1:44" x14ac:dyDescent="0.25">
      <c r="A7895">
        <v>1612309</v>
      </c>
      <c r="B7895">
        <v>804211</v>
      </c>
      <c r="C7895">
        <v>25.388153572469999</v>
      </c>
      <c r="D7895">
        <v>40.956182861890703</v>
      </c>
      <c r="E7895" s="68" t="s">
        <v>946</v>
      </c>
      <c r="F7895" s="8">
        <f>INDEX(Δεδομένα!$P:$P,MATCH('2020'!E7895,Δεδομένα!$O:$O,0))</f>
        <v>19</v>
      </c>
      <c r="G7895" s="6" t="s">
        <v>64</v>
      </c>
      <c r="H7895" s="2" t="str">
        <f>INDEX(Δεδομένα!B$1:B$51,MATCH('2020'!G7895,Δεδομένα!A$1:A$51,0))</f>
        <v>ΑΝΑΤΟΛΙΚΗΣ ΜΑΚΕΔΟΝΙΑΣ ΚΑΙ ΘΡΑΚΗΣ</v>
      </c>
      <c r="I7895" s="8">
        <f>INDEX(Δεδομένα!E$1:E$13,MATCH('2020'!H7895,Δεδομένα!D$1:D$13,0))</f>
        <v>2</v>
      </c>
      <c r="J7895" s="1">
        <v>44147</v>
      </c>
      <c r="K7895" s="6" t="s">
        <v>677</v>
      </c>
      <c r="L7895" s="36" t="str">
        <f t="shared" si="492"/>
        <v>12/11/2020 07:50</v>
      </c>
      <c r="M7895" s="1">
        <v>44147</v>
      </c>
      <c r="N7895" s="6" t="s">
        <v>7777</v>
      </c>
      <c r="O7895" s="36" t="str">
        <f t="shared" si="493"/>
        <v>12/11/2020 09:43</v>
      </c>
      <c r="P7895" s="46">
        <f t="shared" si="494"/>
        <v>7.8472222223354038E-2</v>
      </c>
      <c r="Q7895" s="48">
        <v>0</v>
      </c>
      <c r="R7895" s="47">
        <f t="shared" si="495"/>
        <v>113.00000000162981</v>
      </c>
      <c r="S7895" s="6" t="s">
        <v>44</v>
      </c>
      <c r="T7895" s="6" t="s">
        <v>72</v>
      </c>
      <c r="U7895" s="6" t="s">
        <v>44</v>
      </c>
      <c r="V7895" s="6" t="s">
        <v>1831</v>
      </c>
      <c r="W7895" s="7">
        <v>0</v>
      </c>
      <c r="X7895" s="7">
        <v>0</v>
      </c>
      <c r="Y7895" s="7">
        <v>0</v>
      </c>
      <c r="Z7895" s="7">
        <v>15</v>
      </c>
      <c r="AA7895" s="7">
        <v>0</v>
      </c>
      <c r="AB7895" s="7">
        <v>0</v>
      </c>
      <c r="AC7895" s="7">
        <v>0</v>
      </c>
      <c r="AD7895" s="7">
        <v>0</v>
      </c>
      <c r="AE7895">
        <v>2</v>
      </c>
      <c r="AF7895">
        <v>0</v>
      </c>
      <c r="AG7895">
        <v>0</v>
      </c>
      <c r="AH7895">
        <v>0</v>
      </c>
      <c r="AI7895">
        <v>0</v>
      </c>
      <c r="AJ7895">
        <v>1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</row>
    <row r="7896" spans="1:44" x14ac:dyDescent="0.25">
      <c r="A7896">
        <v>1612350</v>
      </c>
      <c r="B7896">
        <v>804247</v>
      </c>
      <c r="C7896">
        <v>25.575489044189499</v>
      </c>
      <c r="D7896">
        <v>41.077991485595703</v>
      </c>
      <c r="E7896" s="68" t="s">
        <v>1219</v>
      </c>
      <c r="F7896" s="8">
        <f>INDEX(Δεδομένα!$P:$P,MATCH('2020'!E7896,Δεδομένα!$O:$O,0))</f>
        <v>20</v>
      </c>
      <c r="G7896" s="6" t="s">
        <v>64</v>
      </c>
      <c r="H7896" s="2" t="str">
        <f>INDEX(Δεδομένα!B$1:B$51,MATCH('2020'!G7896,Δεδομένα!A$1:A$51,0))</f>
        <v>ΑΝΑΤΟΛΙΚΗΣ ΜΑΚΕΔΟΝΙΑΣ ΚΑΙ ΘΡΑΚΗΣ</v>
      </c>
      <c r="I7896" s="8">
        <f>INDEX(Δεδομένα!E$1:E$13,MATCH('2020'!H7896,Δεδομένα!D$1:D$13,0))</f>
        <v>2</v>
      </c>
      <c r="J7896" s="1">
        <v>44147</v>
      </c>
      <c r="K7896" s="6" t="s">
        <v>1443</v>
      </c>
      <c r="L7896" s="36" t="str">
        <f t="shared" si="492"/>
        <v>12/11/2020 11:05</v>
      </c>
      <c r="M7896" s="1">
        <v>44147</v>
      </c>
      <c r="N7896" s="6" t="s">
        <v>908</v>
      </c>
      <c r="O7896" s="36" t="str">
        <f t="shared" si="493"/>
        <v>12/11/2020 11:51</v>
      </c>
      <c r="P7896" s="46">
        <f t="shared" si="494"/>
        <v>3.1944444446708076E-2</v>
      </c>
      <c r="Q7896" s="48">
        <v>0</v>
      </c>
      <c r="R7896" s="47">
        <f t="shared" si="495"/>
        <v>46.000000003259629</v>
      </c>
      <c r="S7896" s="6" t="s">
        <v>44</v>
      </c>
      <c r="T7896" s="6" t="s">
        <v>72</v>
      </c>
      <c r="U7896" s="6" t="s">
        <v>44</v>
      </c>
      <c r="V7896" s="6" t="s">
        <v>6636</v>
      </c>
      <c r="W7896" s="7">
        <v>0</v>
      </c>
      <c r="X7896" s="7">
        <v>0</v>
      </c>
      <c r="Y7896" s="7">
        <v>0</v>
      </c>
      <c r="Z7896" s="7">
        <v>0.2</v>
      </c>
      <c r="AA7896" s="7">
        <v>0</v>
      </c>
      <c r="AB7896" s="7">
        <v>0</v>
      </c>
      <c r="AC7896" s="7">
        <v>0</v>
      </c>
      <c r="AD7896" s="7">
        <v>0</v>
      </c>
      <c r="AE7896">
        <v>2</v>
      </c>
      <c r="AF7896">
        <v>0</v>
      </c>
      <c r="AG7896">
        <v>0</v>
      </c>
      <c r="AH7896">
        <v>0</v>
      </c>
      <c r="AI7896">
        <v>0</v>
      </c>
      <c r="AJ7896">
        <v>1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</row>
    <row r="7897" spans="1:44" x14ac:dyDescent="0.25">
      <c r="A7897">
        <v>1612391</v>
      </c>
      <c r="B7897">
        <v>804363</v>
      </c>
      <c r="C7897">
        <v>25.370352810200401</v>
      </c>
      <c r="D7897">
        <v>41.153057231216899</v>
      </c>
      <c r="E7897" s="68" t="s">
        <v>946</v>
      </c>
      <c r="F7897" s="8">
        <f>INDEX(Δεδομένα!$P:$P,MATCH('2020'!E7897,Δεδομένα!$O:$O,0))</f>
        <v>19</v>
      </c>
      <c r="G7897" s="6" t="s">
        <v>64</v>
      </c>
      <c r="H7897" s="2" t="str">
        <f>INDEX(Δεδομένα!B$1:B$51,MATCH('2020'!G7897,Δεδομένα!A$1:A$51,0))</f>
        <v>ΑΝΑΤΟΛΙΚΗΣ ΜΑΚΕΔΟΝΙΑΣ ΚΑΙ ΘΡΑΚΗΣ</v>
      </c>
      <c r="I7897" s="8">
        <f>INDEX(Δεδομένα!E$1:E$13,MATCH('2020'!H7897,Δεδομένα!D$1:D$13,0))</f>
        <v>2</v>
      </c>
      <c r="J7897" s="1">
        <v>44147</v>
      </c>
      <c r="K7897" s="6" t="s">
        <v>3130</v>
      </c>
      <c r="L7897" s="36" t="str">
        <f t="shared" si="492"/>
        <v>12/11/2020 17:03</v>
      </c>
      <c r="M7897" s="1">
        <v>44147</v>
      </c>
      <c r="N7897" s="6" t="s">
        <v>1878</v>
      </c>
      <c r="O7897" s="36" t="str">
        <f t="shared" si="493"/>
        <v>12/11/2020 19:35</v>
      </c>
      <c r="P7897" s="46">
        <f t="shared" si="494"/>
        <v>0.10555555555038154</v>
      </c>
      <c r="Q7897" s="48">
        <v>0</v>
      </c>
      <c r="R7897" s="47">
        <f t="shared" si="495"/>
        <v>151.99999999254942</v>
      </c>
      <c r="S7897" s="6" t="s">
        <v>44</v>
      </c>
      <c r="T7897" s="6" t="s">
        <v>909</v>
      </c>
      <c r="U7897" s="6" t="s">
        <v>44</v>
      </c>
      <c r="V7897" s="6" t="s">
        <v>3095</v>
      </c>
      <c r="W7897" s="7">
        <v>0</v>
      </c>
      <c r="X7897" s="7">
        <v>0</v>
      </c>
      <c r="Y7897" s="7">
        <v>0</v>
      </c>
      <c r="Z7897" s="7">
        <v>0.2</v>
      </c>
      <c r="AA7897" s="7">
        <v>0</v>
      </c>
      <c r="AB7897" s="7">
        <v>0</v>
      </c>
      <c r="AC7897" s="7">
        <v>0</v>
      </c>
      <c r="AD7897" s="7">
        <v>0</v>
      </c>
      <c r="AE7897">
        <v>2</v>
      </c>
      <c r="AF7897">
        <v>0</v>
      </c>
      <c r="AG7897">
        <v>0</v>
      </c>
      <c r="AH7897">
        <v>0</v>
      </c>
      <c r="AI7897">
        <v>0</v>
      </c>
      <c r="AJ7897">
        <v>1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</row>
    <row r="7898" spans="1:44" x14ac:dyDescent="0.25">
      <c r="A7898">
        <v>1612398</v>
      </c>
      <c r="B7898">
        <v>804406</v>
      </c>
      <c r="C7898">
        <v>25.596851335812399</v>
      </c>
      <c r="D7898">
        <v>41.002067345925497</v>
      </c>
      <c r="E7898" s="68" t="s">
        <v>1219</v>
      </c>
      <c r="F7898" s="8">
        <f>INDEX(Δεδομένα!$P:$P,MATCH('2020'!E7898,Δεδομένα!$O:$O,0))</f>
        <v>20</v>
      </c>
      <c r="G7898" s="6" t="s">
        <v>64</v>
      </c>
      <c r="H7898" s="2" t="str">
        <f>INDEX(Δεδομένα!B$1:B$51,MATCH('2020'!G7898,Δεδομένα!A$1:A$51,0))</f>
        <v>ΑΝΑΤΟΛΙΚΗΣ ΜΑΚΕΔΟΝΙΑΣ ΚΑΙ ΘΡΑΚΗΣ</v>
      </c>
      <c r="I7898" s="8">
        <f>INDEX(Δεδομένα!E$1:E$13,MATCH('2020'!H7898,Δεδομένα!D$1:D$13,0))</f>
        <v>2</v>
      </c>
      <c r="J7898" s="1">
        <v>44147</v>
      </c>
      <c r="K7898" s="6" t="s">
        <v>1060</v>
      </c>
      <c r="L7898" s="36" t="str">
        <f t="shared" si="492"/>
        <v>12/11/2020 18:04</v>
      </c>
      <c r="M7898" s="1">
        <v>44147</v>
      </c>
      <c r="N7898" s="6" t="s">
        <v>136</v>
      </c>
      <c r="O7898" s="36" t="str">
        <f t="shared" si="493"/>
        <v>12/11/2020 19:49</v>
      </c>
      <c r="P7898" s="46">
        <f t="shared" si="494"/>
        <v>7.2916666664241347E-2</v>
      </c>
      <c r="Q7898" s="48">
        <v>0</v>
      </c>
      <c r="R7898" s="47">
        <f t="shared" si="495"/>
        <v>104.99999999650754</v>
      </c>
      <c r="S7898" s="6" t="s">
        <v>44</v>
      </c>
      <c r="T7898" s="6" t="s">
        <v>72</v>
      </c>
      <c r="U7898" s="6" t="s">
        <v>44</v>
      </c>
      <c r="V7898" s="6" t="s">
        <v>7796</v>
      </c>
      <c r="W7898" s="7">
        <v>0</v>
      </c>
      <c r="X7898" s="7">
        <v>0</v>
      </c>
      <c r="Y7898" s="7">
        <v>0</v>
      </c>
      <c r="Z7898" s="7">
        <v>0</v>
      </c>
      <c r="AA7898" s="7">
        <v>0</v>
      </c>
      <c r="AB7898" s="7">
        <v>0</v>
      </c>
      <c r="AC7898" s="7">
        <v>10</v>
      </c>
      <c r="AD7898" s="7">
        <v>0</v>
      </c>
      <c r="AE7898">
        <v>2</v>
      </c>
      <c r="AF7898">
        <v>0</v>
      </c>
      <c r="AG7898">
        <v>0</v>
      </c>
      <c r="AH7898">
        <v>0</v>
      </c>
      <c r="AI7898">
        <v>0</v>
      </c>
      <c r="AJ7898">
        <v>1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</row>
    <row r="7899" spans="1:44" x14ac:dyDescent="0.25">
      <c r="A7899">
        <v>1612411</v>
      </c>
      <c r="B7899">
        <v>804447</v>
      </c>
      <c r="C7899">
        <v>25.586440522021199</v>
      </c>
      <c r="D7899">
        <v>41.076870896632997</v>
      </c>
      <c r="E7899" s="68" t="s">
        <v>1219</v>
      </c>
      <c r="F7899" s="8">
        <f>INDEX(Δεδομένα!$P:$P,MATCH('2020'!E7899,Δεδομένα!$O:$O,0))</f>
        <v>20</v>
      </c>
      <c r="G7899" s="6" t="s">
        <v>64</v>
      </c>
      <c r="H7899" s="2" t="str">
        <f>INDEX(Δεδομένα!B$1:B$51,MATCH('2020'!G7899,Δεδομένα!A$1:A$51,0))</f>
        <v>ΑΝΑΤΟΛΙΚΗΣ ΜΑΚΕΔΟΝΙΑΣ ΚΑΙ ΘΡΑΚΗΣ</v>
      </c>
      <c r="I7899" s="8">
        <f>INDEX(Δεδομένα!E$1:E$13,MATCH('2020'!H7899,Δεδομένα!D$1:D$13,0))</f>
        <v>2</v>
      </c>
      <c r="J7899" s="1">
        <v>44147</v>
      </c>
      <c r="K7899" s="6" t="s">
        <v>3776</v>
      </c>
      <c r="L7899" s="36" t="str">
        <f t="shared" si="492"/>
        <v>12/11/2020 20:34</v>
      </c>
      <c r="M7899" s="1">
        <v>44147</v>
      </c>
      <c r="N7899" s="6" t="s">
        <v>4462</v>
      </c>
      <c r="O7899" s="36" t="str">
        <f t="shared" si="493"/>
        <v>12/11/2020 21:12</v>
      </c>
      <c r="P7899" s="46">
        <f t="shared" si="494"/>
        <v>2.6388888887595385E-2</v>
      </c>
      <c r="Q7899" s="48">
        <v>0</v>
      </c>
      <c r="R7899" s="47">
        <f t="shared" si="495"/>
        <v>37.999999998137355</v>
      </c>
      <c r="S7899" s="6" t="s">
        <v>44</v>
      </c>
      <c r="T7899" s="6" t="s">
        <v>72</v>
      </c>
      <c r="U7899" s="6" t="s">
        <v>44</v>
      </c>
      <c r="V7899" s="6" t="s">
        <v>6636</v>
      </c>
      <c r="W7899" s="7">
        <v>0</v>
      </c>
      <c r="X7899" s="7">
        <v>0</v>
      </c>
      <c r="Y7899" s="7">
        <v>0</v>
      </c>
      <c r="Z7899" s="7">
        <v>0</v>
      </c>
      <c r="AA7899" s="7">
        <v>0</v>
      </c>
      <c r="AB7899" s="7">
        <v>0</v>
      </c>
      <c r="AC7899" s="7">
        <v>5</v>
      </c>
      <c r="AD7899" s="7">
        <v>0</v>
      </c>
      <c r="AE7899">
        <v>2</v>
      </c>
      <c r="AF7899">
        <v>0</v>
      </c>
      <c r="AG7899">
        <v>0</v>
      </c>
      <c r="AH7899">
        <v>0</v>
      </c>
      <c r="AI7899">
        <v>0</v>
      </c>
      <c r="AJ7899">
        <v>1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</row>
    <row r="7900" spans="1:44" x14ac:dyDescent="0.25">
      <c r="A7900">
        <v>1618601</v>
      </c>
      <c r="B7900">
        <v>804272</v>
      </c>
      <c r="C7900">
        <v>21.5419010555085</v>
      </c>
      <c r="D7900">
        <v>40.798609582424803</v>
      </c>
      <c r="E7900" s="68" t="s">
        <v>2026</v>
      </c>
      <c r="F7900" s="8">
        <f>INDEX(Δεδομένα!$P:$P,MATCH('2020'!E7900,Δεδομένα!$O:$O,0))</f>
        <v>74</v>
      </c>
      <c r="G7900" s="6" t="s">
        <v>1030</v>
      </c>
      <c r="H7900" s="2" t="str">
        <f>INDEX(Δεδομένα!B$1:B$51,MATCH('2020'!G7900,Δεδομένα!A$1:A$51,0))</f>
        <v>ΔΥΤΙΚΗΣ ΜΑΚΕΔΟΝΙΑΣ</v>
      </c>
      <c r="I7900" s="8">
        <f>INDEX(Δεδομένα!E$1:E$13,MATCH('2020'!H7900,Δεδομένα!D$1:D$13,0))</f>
        <v>4</v>
      </c>
      <c r="J7900" s="1">
        <v>44147</v>
      </c>
      <c r="K7900" s="6" t="s">
        <v>645</v>
      </c>
      <c r="L7900" s="36" t="str">
        <f t="shared" si="492"/>
        <v>12/11/2020 11:30</v>
      </c>
      <c r="M7900" s="1">
        <v>44147</v>
      </c>
      <c r="N7900" s="6" t="s">
        <v>2379</v>
      </c>
      <c r="O7900" s="36" t="str">
        <f t="shared" si="493"/>
        <v>12/11/2020 12:26</v>
      </c>
      <c r="P7900" s="46">
        <f t="shared" si="494"/>
        <v>3.888888889196096E-2</v>
      </c>
      <c r="Q7900" s="48">
        <v>0</v>
      </c>
      <c r="R7900" s="47">
        <f t="shared" si="495"/>
        <v>56.000000004423782</v>
      </c>
      <c r="S7900" s="6" t="s">
        <v>44</v>
      </c>
      <c r="T7900" s="6" t="s">
        <v>2027</v>
      </c>
      <c r="U7900" s="6" t="s">
        <v>44</v>
      </c>
      <c r="V7900" s="6" t="s">
        <v>7433</v>
      </c>
      <c r="W7900" s="7">
        <v>0</v>
      </c>
      <c r="X7900" s="7">
        <v>0</v>
      </c>
      <c r="Y7900" s="7">
        <v>0</v>
      </c>
      <c r="Z7900" s="7">
        <v>0</v>
      </c>
      <c r="AA7900" s="7">
        <v>0</v>
      </c>
      <c r="AB7900" s="7">
        <v>0</v>
      </c>
      <c r="AC7900" s="7">
        <v>1</v>
      </c>
      <c r="AD7900" s="7">
        <v>0</v>
      </c>
      <c r="AE7900">
        <v>3</v>
      </c>
      <c r="AF7900">
        <v>0</v>
      </c>
      <c r="AG7900">
        <v>0</v>
      </c>
      <c r="AH7900">
        <v>0</v>
      </c>
      <c r="AI7900">
        <v>0</v>
      </c>
      <c r="AJ7900">
        <v>1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</row>
    <row r="7901" spans="1:44" x14ac:dyDescent="0.25">
      <c r="A7901">
        <v>1606774</v>
      </c>
      <c r="B7901">
        <v>804660</v>
      </c>
      <c r="C7901">
        <v>22.4374404643467</v>
      </c>
      <c r="D7901">
        <v>37.447908382642602</v>
      </c>
      <c r="E7901" s="68" t="s">
        <v>1893</v>
      </c>
      <c r="F7901" s="8">
        <f>INDEX(Δεδομένα!$P:$P,MATCH('2020'!E7901,Δεδομένα!$O:$O,0))</f>
        <v>137</v>
      </c>
      <c r="G7901" s="6" t="s">
        <v>932</v>
      </c>
      <c r="H7901" s="2" t="str">
        <f>INDEX(Δεδομένα!B$1:B$51,MATCH('2020'!G7901,Δεδομένα!A$1:A$51,0))</f>
        <v>ΠΕΛΛΟΠΟΝΗΣΟΥ</v>
      </c>
      <c r="I7901" s="8">
        <f>INDEX(Δεδομένα!E$1:E$13,MATCH('2020'!H7901,Δεδομένα!D$1:D$13,0))</f>
        <v>8</v>
      </c>
      <c r="J7901" s="1">
        <v>44148</v>
      </c>
      <c r="K7901" s="6" t="s">
        <v>141</v>
      </c>
      <c r="L7901" s="36" t="str">
        <f t="shared" si="492"/>
        <v>13/11/2020 16:14</v>
      </c>
      <c r="M7901" s="1">
        <v>44148</v>
      </c>
      <c r="N7901" s="6" t="s">
        <v>1744</v>
      </c>
      <c r="O7901" s="36" t="str">
        <f t="shared" si="493"/>
        <v>13/11/2020 17:27</v>
      </c>
      <c r="P7901" s="46">
        <f t="shared" si="494"/>
        <v>5.0694444442342501E-2</v>
      </c>
      <c r="Q7901" s="48">
        <v>0</v>
      </c>
      <c r="R7901" s="47">
        <f t="shared" si="495"/>
        <v>72.999999996973202</v>
      </c>
      <c r="S7901" s="6" t="s">
        <v>44</v>
      </c>
      <c r="T7901" s="6" t="s">
        <v>1894</v>
      </c>
      <c r="U7901" s="6" t="s">
        <v>44</v>
      </c>
      <c r="V7901" s="6" t="s">
        <v>7811</v>
      </c>
      <c r="W7901" s="7">
        <v>0</v>
      </c>
      <c r="X7901" s="7">
        <v>0</v>
      </c>
      <c r="Y7901" s="7">
        <v>0</v>
      </c>
      <c r="Z7901" s="7">
        <v>0</v>
      </c>
      <c r="AA7901" s="7">
        <v>0</v>
      </c>
      <c r="AB7901" s="7">
        <v>1</v>
      </c>
      <c r="AC7901" s="7">
        <v>0</v>
      </c>
      <c r="AD7901" s="7">
        <v>0</v>
      </c>
      <c r="AE7901">
        <v>5</v>
      </c>
      <c r="AF7901">
        <v>0</v>
      </c>
      <c r="AG7901">
        <v>0</v>
      </c>
      <c r="AH7901">
        <v>0</v>
      </c>
      <c r="AI7901">
        <v>0</v>
      </c>
      <c r="AJ7901">
        <v>2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</row>
    <row r="7902" spans="1:44" x14ac:dyDescent="0.25">
      <c r="A7902">
        <v>1606782</v>
      </c>
      <c r="B7902">
        <v>804690</v>
      </c>
      <c r="C7902">
        <v>22.457472545565199</v>
      </c>
      <c r="D7902">
        <v>37.441467645015003</v>
      </c>
      <c r="E7902" s="68" t="s">
        <v>1893</v>
      </c>
      <c r="F7902" s="8">
        <f>INDEX(Δεδομένα!$P:$P,MATCH('2020'!E7902,Δεδομένα!$O:$O,0))</f>
        <v>137</v>
      </c>
      <c r="G7902" s="6" t="s">
        <v>932</v>
      </c>
      <c r="H7902" s="2" t="str">
        <f>INDEX(Δεδομένα!B$1:B$51,MATCH('2020'!G7902,Δεδομένα!A$1:A$51,0))</f>
        <v>ΠΕΛΛΟΠΟΝΗΣΟΥ</v>
      </c>
      <c r="I7902" s="8">
        <f>INDEX(Δεδομένα!E$1:E$13,MATCH('2020'!H7902,Δεδομένα!D$1:D$13,0))</f>
        <v>8</v>
      </c>
      <c r="J7902" s="1">
        <v>44148</v>
      </c>
      <c r="K7902" s="6" t="s">
        <v>201</v>
      </c>
      <c r="L7902" s="36" t="str">
        <f t="shared" si="492"/>
        <v>13/11/2020 16:40</v>
      </c>
      <c r="M7902" s="1">
        <v>44148</v>
      </c>
      <c r="N7902" s="6" t="s">
        <v>556</v>
      </c>
      <c r="O7902" s="36" t="str">
        <f t="shared" si="493"/>
        <v>13/11/2020 18:31</v>
      </c>
      <c r="P7902" s="46">
        <f t="shared" si="494"/>
        <v>7.7083333329937886E-2</v>
      </c>
      <c r="Q7902" s="48">
        <v>0</v>
      </c>
      <c r="R7902" s="47">
        <f t="shared" si="495"/>
        <v>110.99999999511056</v>
      </c>
      <c r="S7902" s="6" t="s">
        <v>44</v>
      </c>
      <c r="T7902" s="6" t="s">
        <v>1894</v>
      </c>
      <c r="U7902" s="6" t="s">
        <v>44</v>
      </c>
      <c r="V7902" s="6" t="s">
        <v>6595</v>
      </c>
      <c r="W7902" s="7">
        <v>0</v>
      </c>
      <c r="X7902" s="7">
        <v>0</v>
      </c>
      <c r="Y7902" s="7">
        <v>0</v>
      </c>
      <c r="Z7902" s="7">
        <v>0</v>
      </c>
      <c r="AA7902" s="7">
        <v>0</v>
      </c>
      <c r="AB7902" s="7">
        <v>0.01</v>
      </c>
      <c r="AC7902" s="7">
        <v>0</v>
      </c>
      <c r="AD7902" s="7">
        <v>0</v>
      </c>
      <c r="AE7902">
        <v>7</v>
      </c>
      <c r="AF7902">
        <v>0</v>
      </c>
      <c r="AG7902">
        <v>0</v>
      </c>
      <c r="AH7902">
        <v>0</v>
      </c>
      <c r="AI7902">
        <v>0</v>
      </c>
      <c r="AJ7902">
        <v>2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</row>
    <row r="7903" spans="1:44" x14ac:dyDescent="0.25">
      <c r="A7903">
        <v>1606784</v>
      </c>
      <c r="B7903">
        <v>804710</v>
      </c>
      <c r="C7903">
        <v>22.4187976733065</v>
      </c>
      <c r="D7903">
        <v>37.6495683827333</v>
      </c>
      <c r="E7903" s="68" t="s">
        <v>1893</v>
      </c>
      <c r="F7903" s="8">
        <f>INDEX(Δεδομένα!$P:$P,MATCH('2020'!E7903,Δεδομένα!$O:$O,0))</f>
        <v>137</v>
      </c>
      <c r="G7903" s="6" t="s">
        <v>932</v>
      </c>
      <c r="H7903" s="2" t="str">
        <f>INDEX(Δεδομένα!B$1:B$51,MATCH('2020'!G7903,Δεδομένα!A$1:A$51,0))</f>
        <v>ΠΕΛΛΟΠΟΝΗΣΟΥ</v>
      </c>
      <c r="I7903" s="8">
        <f>INDEX(Δεδομένα!E$1:E$13,MATCH('2020'!H7903,Δεδομένα!D$1:D$13,0))</f>
        <v>8</v>
      </c>
      <c r="J7903" s="1">
        <v>44148</v>
      </c>
      <c r="K7903" s="6" t="s">
        <v>336</v>
      </c>
      <c r="L7903" s="36" t="str">
        <f t="shared" si="492"/>
        <v>13/11/2020 17:40</v>
      </c>
      <c r="M7903" s="1">
        <v>44148</v>
      </c>
      <c r="N7903" s="6" t="s">
        <v>1531</v>
      </c>
      <c r="O7903" s="36" t="str">
        <f t="shared" si="493"/>
        <v>13/11/2020 18:32</v>
      </c>
      <c r="P7903" s="46">
        <f t="shared" si="494"/>
        <v>3.6111111112404615E-2</v>
      </c>
      <c r="Q7903" s="48">
        <v>0</v>
      </c>
      <c r="R7903" s="47">
        <f t="shared" si="495"/>
        <v>52.000000001862645</v>
      </c>
      <c r="S7903" s="6" t="s">
        <v>44</v>
      </c>
      <c r="T7903" s="6" t="s">
        <v>1894</v>
      </c>
      <c r="U7903" s="6" t="s">
        <v>44</v>
      </c>
      <c r="V7903" s="6" t="s">
        <v>7814</v>
      </c>
      <c r="W7903" s="7">
        <v>0</v>
      </c>
      <c r="X7903" s="7">
        <v>0</v>
      </c>
      <c r="Y7903" s="7">
        <v>0</v>
      </c>
      <c r="Z7903" s="7">
        <v>0</v>
      </c>
      <c r="AA7903" s="7">
        <v>0</v>
      </c>
      <c r="AB7903" s="7">
        <v>0.1</v>
      </c>
      <c r="AC7903" s="7">
        <v>0</v>
      </c>
      <c r="AD7903" s="7">
        <v>0</v>
      </c>
      <c r="AE7903">
        <v>3</v>
      </c>
      <c r="AF7903">
        <v>0</v>
      </c>
      <c r="AG7903">
        <v>0</v>
      </c>
      <c r="AH7903">
        <v>0</v>
      </c>
      <c r="AI7903">
        <v>0</v>
      </c>
      <c r="AJ7903">
        <v>1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</row>
    <row r="7904" spans="1:44" x14ac:dyDescent="0.25">
      <c r="A7904">
        <v>1610388</v>
      </c>
      <c r="B7904">
        <v>804496</v>
      </c>
      <c r="C7904">
        <v>23.980540184760802</v>
      </c>
      <c r="D7904">
        <v>37.744382735901901</v>
      </c>
      <c r="E7904" s="68" t="s">
        <v>2894</v>
      </c>
      <c r="F7904" s="8">
        <f>INDEX(Δεδομένα!$P:$P,MATCH('2020'!E7904,Δεδομένα!$O:$O,0))</f>
        <v>15</v>
      </c>
      <c r="G7904" s="6" t="s">
        <v>41</v>
      </c>
      <c r="H7904" s="2" t="str">
        <f>INDEX(Δεδομένα!B$1:B$51,MATCH('2020'!G7904,Δεδομένα!A$1:A$51,0))</f>
        <v>ΑΤΤΙΚΗΣ</v>
      </c>
      <c r="I7904" s="8">
        <f>INDEX(Δεδομένα!E$1:E$13,MATCH('2020'!H7904,Δεδομένα!D$1:D$13,0))</f>
        <v>1</v>
      </c>
      <c r="J7904" s="1">
        <v>44148</v>
      </c>
      <c r="K7904" s="6" t="s">
        <v>6326</v>
      </c>
      <c r="L7904" s="36" t="str">
        <f t="shared" si="492"/>
        <v>13/11/2020 06:50</v>
      </c>
      <c r="M7904" s="1">
        <v>44148</v>
      </c>
      <c r="N7904" s="6" t="s">
        <v>423</v>
      </c>
      <c r="O7904" s="36" t="str">
        <f t="shared" si="493"/>
        <v>13/11/2020 08:00</v>
      </c>
      <c r="P7904" s="46">
        <f t="shared" si="494"/>
        <v>4.8611111116770189E-2</v>
      </c>
      <c r="Q7904" s="48">
        <v>0</v>
      </c>
      <c r="R7904" s="47">
        <f t="shared" si="495"/>
        <v>70.000000008149073</v>
      </c>
      <c r="S7904" s="6" t="s">
        <v>44</v>
      </c>
      <c r="T7904" s="6" t="s">
        <v>2371</v>
      </c>
      <c r="U7904" s="6" t="s">
        <v>6495</v>
      </c>
      <c r="V7904" s="6" t="s">
        <v>7801</v>
      </c>
      <c r="W7904" s="7">
        <v>0</v>
      </c>
      <c r="X7904" s="7">
        <v>0.02</v>
      </c>
      <c r="Y7904" s="7">
        <v>0</v>
      </c>
      <c r="Z7904" s="7">
        <v>0</v>
      </c>
      <c r="AA7904" s="7">
        <v>0</v>
      </c>
      <c r="AB7904" s="7">
        <v>0</v>
      </c>
      <c r="AC7904" s="7">
        <v>0</v>
      </c>
      <c r="AD7904" s="7">
        <v>0</v>
      </c>
      <c r="AE7904">
        <v>2</v>
      </c>
      <c r="AF7904">
        <v>0</v>
      </c>
      <c r="AG7904">
        <v>0</v>
      </c>
      <c r="AH7904">
        <v>0</v>
      </c>
      <c r="AI7904">
        <v>0</v>
      </c>
      <c r="AJ7904">
        <v>1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</row>
    <row r="7905" spans="1:44" x14ac:dyDescent="0.25">
      <c r="A7905">
        <v>1615335</v>
      </c>
      <c r="B7905">
        <v>804507</v>
      </c>
      <c r="C7905">
        <v>22.100637402430301</v>
      </c>
      <c r="D7905">
        <v>38.227701952229602</v>
      </c>
      <c r="E7905" s="68" t="s">
        <v>313</v>
      </c>
      <c r="F7905" s="8">
        <f>INDEX(Δεδομένα!$P:$P,MATCH('2020'!E7905,Δεδομένα!$O:$O,0))</f>
        <v>124</v>
      </c>
      <c r="G7905" s="6" t="s">
        <v>303</v>
      </c>
      <c r="H7905" s="2" t="str">
        <f>INDEX(Δεδομένα!B$1:B$51,MATCH('2020'!G7905,Δεδομένα!A$1:A$51,0))</f>
        <v>ΔΥΤΙΚΗΣ ΕΛΛΑΔΟΣ</v>
      </c>
      <c r="I7905" s="8">
        <f>INDEX(Δεδομένα!E$1:E$13,MATCH('2020'!H7905,Δεδομένα!D$1:D$13,0))</f>
        <v>7</v>
      </c>
      <c r="J7905" s="1">
        <v>44148</v>
      </c>
      <c r="K7905" s="6" t="s">
        <v>7802</v>
      </c>
      <c r="L7905" s="36" t="str">
        <f t="shared" si="492"/>
        <v>13/11/2020 08:27</v>
      </c>
      <c r="M7905" s="1">
        <v>44148</v>
      </c>
      <c r="N7905" s="6" t="s">
        <v>711</v>
      </c>
      <c r="O7905" s="36" t="str">
        <f t="shared" si="493"/>
        <v>13/11/2020 09:10</v>
      </c>
      <c r="P7905" s="46">
        <f t="shared" si="494"/>
        <v>2.9861111113859806E-2</v>
      </c>
      <c r="Q7905" s="48">
        <v>0</v>
      </c>
      <c r="R7905" s="47">
        <f t="shared" si="495"/>
        <v>43.000000003958121</v>
      </c>
      <c r="S7905" s="6" t="s">
        <v>44</v>
      </c>
      <c r="T7905" s="6" t="s">
        <v>316</v>
      </c>
      <c r="U7905" s="6" t="s">
        <v>44</v>
      </c>
      <c r="V7905" s="6" t="s">
        <v>4697</v>
      </c>
      <c r="W7905" s="7">
        <v>0</v>
      </c>
      <c r="X7905" s="7">
        <v>0</v>
      </c>
      <c r="Y7905" s="7">
        <v>0</v>
      </c>
      <c r="Z7905" s="7">
        <v>0</v>
      </c>
      <c r="AA7905" s="7">
        <v>0</v>
      </c>
      <c r="AB7905" s="7">
        <v>0</v>
      </c>
      <c r="AC7905" s="7">
        <v>0</v>
      </c>
      <c r="AD7905" s="7">
        <v>0</v>
      </c>
      <c r="AE7905">
        <v>2</v>
      </c>
      <c r="AF7905">
        <v>0</v>
      </c>
      <c r="AG7905">
        <v>0</v>
      </c>
      <c r="AH7905">
        <v>0</v>
      </c>
      <c r="AI7905">
        <v>0</v>
      </c>
      <c r="AJ7905">
        <v>1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</row>
    <row r="7906" spans="1:44" x14ac:dyDescent="0.25">
      <c r="A7906">
        <v>1606953</v>
      </c>
      <c r="B7906">
        <v>804760</v>
      </c>
      <c r="C7906">
        <v>22.1494044898669</v>
      </c>
      <c r="D7906">
        <v>37.8086168268972</v>
      </c>
      <c r="E7906" s="68" t="s">
        <v>805</v>
      </c>
      <c r="F7906" s="8">
        <f>INDEX(Δεδομένα!$P:$P,MATCH('2020'!E7906,Δεδομένα!$O:$O,0))</f>
        <v>126</v>
      </c>
      <c r="G7906" s="6" t="s">
        <v>303</v>
      </c>
      <c r="H7906" s="2" t="str">
        <f>INDEX(Δεδομένα!B$1:B$51,MATCH('2020'!G7906,Δεδομένα!A$1:A$51,0))</f>
        <v>ΔΥΤΙΚΗΣ ΕΛΛΑΔΟΣ</v>
      </c>
      <c r="I7906" s="8">
        <f>INDEX(Δεδομένα!E$1:E$13,MATCH('2020'!H7906,Δεδομένα!D$1:D$13,0))</f>
        <v>7</v>
      </c>
      <c r="J7906" s="1">
        <v>44148</v>
      </c>
      <c r="K7906" s="6" t="s">
        <v>142</v>
      </c>
      <c r="L7906" s="36" t="str">
        <f t="shared" si="492"/>
        <v>13/11/2020 19:20</v>
      </c>
      <c r="M7906" s="1">
        <v>44148</v>
      </c>
      <c r="N7906" s="6" t="s">
        <v>100</v>
      </c>
      <c r="O7906" s="36" t="str">
        <f t="shared" si="493"/>
        <v>13/11/2020 20:50</v>
      </c>
      <c r="P7906" s="46">
        <f t="shared" si="494"/>
        <v>6.25E-2</v>
      </c>
      <c r="Q7906" s="48">
        <v>0</v>
      </c>
      <c r="R7906" s="47">
        <f t="shared" si="495"/>
        <v>90</v>
      </c>
      <c r="S7906" s="6" t="s">
        <v>44</v>
      </c>
      <c r="T7906" s="6" t="s">
        <v>808</v>
      </c>
      <c r="U7906" s="6" t="s">
        <v>44</v>
      </c>
      <c r="V7906" s="6" t="s">
        <v>7102</v>
      </c>
      <c r="W7906" s="7">
        <v>0</v>
      </c>
      <c r="X7906" s="7">
        <v>0</v>
      </c>
      <c r="Y7906" s="7">
        <v>0</v>
      </c>
      <c r="Z7906" s="7">
        <v>0</v>
      </c>
      <c r="AA7906" s="7">
        <v>0.01</v>
      </c>
      <c r="AB7906" s="7">
        <v>0</v>
      </c>
      <c r="AC7906" s="7">
        <v>0</v>
      </c>
      <c r="AD7906" s="7">
        <v>0</v>
      </c>
      <c r="AE7906">
        <v>2</v>
      </c>
      <c r="AF7906">
        <v>0</v>
      </c>
      <c r="AG7906">
        <v>0</v>
      </c>
      <c r="AH7906">
        <v>0</v>
      </c>
      <c r="AI7906">
        <v>0</v>
      </c>
      <c r="AJ7906">
        <v>1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  <c r="AQ7906">
        <v>0</v>
      </c>
      <c r="AR7906">
        <v>0</v>
      </c>
    </row>
    <row r="7907" spans="1:44" x14ac:dyDescent="0.25">
      <c r="A7907">
        <v>1607884</v>
      </c>
      <c r="B7907">
        <v>804606</v>
      </c>
      <c r="C7907">
        <v>23.164120467127301</v>
      </c>
      <c r="D7907">
        <v>38.228766162227501</v>
      </c>
      <c r="E7907" s="68" t="s">
        <v>845</v>
      </c>
      <c r="F7907" s="8">
        <f>INDEX(Δεδομένα!$P:$P,MATCH('2020'!E7907,Δεδομένα!$O:$O,0))</f>
        <v>176</v>
      </c>
      <c r="G7907" s="6" t="s">
        <v>846</v>
      </c>
      <c r="H7907" s="2" t="str">
        <f>INDEX(Δεδομένα!B$1:B$51,MATCH('2020'!G7907,Δεδομένα!A$1:A$51,0))</f>
        <v>ΣΤΕΡΕΑΣ ΕΛΛΑΔΟΣ</v>
      </c>
      <c r="I7907" s="8">
        <f>INDEX(Δεδομένα!E$1:E$13,MATCH('2020'!H7907,Δεδομένα!D$1:D$13,0))</f>
        <v>9</v>
      </c>
      <c r="J7907" s="1">
        <v>44148</v>
      </c>
      <c r="K7907" s="6" t="s">
        <v>503</v>
      </c>
      <c r="L7907" s="36" t="str">
        <f t="shared" si="492"/>
        <v>13/11/2020 13:38</v>
      </c>
      <c r="M7907" s="1">
        <v>44148</v>
      </c>
      <c r="N7907" s="6" t="s">
        <v>337</v>
      </c>
      <c r="O7907" s="36" t="str">
        <f t="shared" si="493"/>
        <v>13/11/2020 18:40</v>
      </c>
      <c r="P7907" s="46">
        <f t="shared" si="494"/>
        <v>0.20972222222189885</v>
      </c>
      <c r="Q7907" s="48">
        <v>0</v>
      </c>
      <c r="R7907" s="47">
        <f t="shared" si="495"/>
        <v>301.99999999953434</v>
      </c>
      <c r="S7907" s="6" t="s">
        <v>44</v>
      </c>
      <c r="T7907" s="6" t="s">
        <v>849</v>
      </c>
      <c r="U7907" s="6" t="s">
        <v>44</v>
      </c>
      <c r="V7907" s="6" t="s">
        <v>7809</v>
      </c>
      <c r="W7907" s="7">
        <v>0</v>
      </c>
      <c r="X7907" s="7">
        <v>0</v>
      </c>
      <c r="Y7907" s="7">
        <v>0</v>
      </c>
      <c r="Z7907" s="7">
        <v>0</v>
      </c>
      <c r="AA7907" s="7">
        <v>0</v>
      </c>
      <c r="AB7907" s="7">
        <v>1</v>
      </c>
      <c r="AC7907" s="7">
        <v>0</v>
      </c>
      <c r="AD7907" s="7">
        <v>0</v>
      </c>
      <c r="AE7907">
        <v>7</v>
      </c>
      <c r="AF7907">
        <v>0</v>
      </c>
      <c r="AG7907">
        <v>0</v>
      </c>
      <c r="AH7907">
        <v>0</v>
      </c>
      <c r="AI7907">
        <v>0</v>
      </c>
      <c r="AJ7907">
        <v>4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  <c r="AQ7907">
        <v>0</v>
      </c>
      <c r="AR7907">
        <v>0</v>
      </c>
    </row>
    <row r="7908" spans="1:44" x14ac:dyDescent="0.25">
      <c r="A7908">
        <v>1606761</v>
      </c>
      <c r="B7908">
        <v>0</v>
      </c>
      <c r="C7908">
        <v>0</v>
      </c>
      <c r="D7908">
        <v>0</v>
      </c>
      <c r="E7908" s="68" t="s">
        <v>856</v>
      </c>
      <c r="F7908" s="8">
        <f>INDEX(Δεδομένα!$P:$P,MATCH('2020'!E7908,Δεδομένα!$O:$O,0))</f>
        <v>37</v>
      </c>
      <c r="G7908" s="6" t="s">
        <v>148</v>
      </c>
      <c r="H7908" s="2" t="str">
        <f>INDEX(Δεδομένα!B$1:B$51,MATCH('2020'!G7908,Δεδομένα!A$1:A$51,0))</f>
        <v>ΑΝΑΤΟΛΙΚΗΣ ΜΑΚΕΔΟΝΙΑΣ ΚΑΙ ΘΡΑΚΗΣ</v>
      </c>
      <c r="I7908" s="8">
        <f>INDEX(Δεδομένα!E$1:E$13,MATCH('2020'!H7908,Δεδομένα!D$1:D$13,0))</f>
        <v>2</v>
      </c>
      <c r="J7908" s="1">
        <v>44148</v>
      </c>
      <c r="K7908" s="6" t="s">
        <v>857</v>
      </c>
      <c r="L7908" s="36" t="str">
        <f t="shared" si="492"/>
        <v>13/11/2020 10:45</v>
      </c>
      <c r="M7908" s="1">
        <v>44148</v>
      </c>
      <c r="N7908" s="6" t="s">
        <v>858</v>
      </c>
      <c r="O7908" s="36" t="str">
        <f t="shared" si="493"/>
        <v>13/11/2020 11:56</v>
      </c>
      <c r="P7908" s="46">
        <f t="shared" si="494"/>
        <v>4.9305555556202307E-2</v>
      </c>
      <c r="Q7908" s="48">
        <v>0</v>
      </c>
      <c r="R7908" s="47">
        <f t="shared" si="495"/>
        <v>71.000000000931323</v>
      </c>
      <c r="S7908" s="6" t="s">
        <v>44</v>
      </c>
      <c r="T7908" s="6" t="s">
        <v>859</v>
      </c>
      <c r="U7908" s="6" t="s">
        <v>860</v>
      </c>
      <c r="V7908" s="6" t="s">
        <v>861</v>
      </c>
      <c r="W7908" s="7">
        <v>0</v>
      </c>
      <c r="X7908" s="7">
        <v>0</v>
      </c>
      <c r="Y7908" s="7">
        <v>0</v>
      </c>
      <c r="Z7908" s="7">
        <v>0</v>
      </c>
      <c r="AA7908" s="7">
        <v>0</v>
      </c>
      <c r="AB7908" s="7">
        <v>1</v>
      </c>
      <c r="AC7908" s="7">
        <v>0</v>
      </c>
      <c r="AD7908" s="7">
        <v>0</v>
      </c>
      <c r="AE7908">
        <v>2</v>
      </c>
      <c r="AF7908">
        <v>0</v>
      </c>
      <c r="AG7908">
        <v>0</v>
      </c>
      <c r="AH7908">
        <v>0</v>
      </c>
      <c r="AI7908">
        <v>0</v>
      </c>
      <c r="AJ7908">
        <v>1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  <c r="AQ7908">
        <v>0</v>
      </c>
      <c r="AR7908">
        <v>0</v>
      </c>
    </row>
    <row r="7909" spans="1:44" x14ac:dyDescent="0.25">
      <c r="A7909">
        <v>1606767</v>
      </c>
      <c r="B7909">
        <v>804582</v>
      </c>
      <c r="C7909">
        <v>26.305100713241899</v>
      </c>
      <c r="D7909">
        <v>41.405170304536902</v>
      </c>
      <c r="E7909" s="68" t="s">
        <v>856</v>
      </c>
      <c r="F7909" s="8">
        <f>INDEX(Δεδομένα!$P:$P,MATCH('2020'!E7909,Δεδομένα!$O:$O,0))</f>
        <v>37</v>
      </c>
      <c r="G7909" s="6" t="s">
        <v>148</v>
      </c>
      <c r="H7909" s="2" t="str">
        <f>INDEX(Δεδομένα!B$1:B$51,MATCH('2020'!G7909,Δεδομένα!A$1:A$51,0))</f>
        <v>ΑΝΑΤΟΛΙΚΗΣ ΜΑΚΕΔΟΝΙΑΣ ΚΑΙ ΘΡΑΚΗΣ</v>
      </c>
      <c r="I7909" s="8">
        <f>INDEX(Δεδομένα!E$1:E$13,MATCH('2020'!H7909,Δεδομένα!D$1:D$13,0))</f>
        <v>2</v>
      </c>
      <c r="J7909" s="1">
        <v>44148</v>
      </c>
      <c r="K7909" s="6" t="s">
        <v>171</v>
      </c>
      <c r="L7909" s="36" t="str">
        <f t="shared" si="492"/>
        <v>13/11/2020 13:00</v>
      </c>
      <c r="M7909" s="1">
        <v>44148</v>
      </c>
      <c r="N7909" s="6" t="s">
        <v>1790</v>
      </c>
      <c r="O7909" s="36" t="str">
        <f t="shared" si="493"/>
        <v>13/11/2020 13:23</v>
      </c>
      <c r="P7909" s="46">
        <f t="shared" si="494"/>
        <v>1.5972222223354038E-2</v>
      </c>
      <c r="Q7909" s="48">
        <v>0</v>
      </c>
      <c r="R7909" s="47">
        <f t="shared" si="495"/>
        <v>23.000000001629815</v>
      </c>
      <c r="S7909" s="6" t="s">
        <v>44</v>
      </c>
      <c r="T7909" s="6" t="s">
        <v>859</v>
      </c>
      <c r="U7909" s="6" t="s">
        <v>2165</v>
      </c>
      <c r="V7909" s="6" t="s">
        <v>7804</v>
      </c>
      <c r="W7909" s="7">
        <v>0</v>
      </c>
      <c r="X7909" s="7">
        <v>0</v>
      </c>
      <c r="Y7909" s="7">
        <v>0</v>
      </c>
      <c r="Z7909" s="7">
        <v>0.1</v>
      </c>
      <c r="AA7909" s="7">
        <v>0</v>
      </c>
      <c r="AB7909" s="7">
        <v>0</v>
      </c>
      <c r="AC7909" s="7">
        <v>0</v>
      </c>
      <c r="AD7909" s="7">
        <v>0</v>
      </c>
      <c r="AE7909">
        <v>2</v>
      </c>
      <c r="AF7909">
        <v>0</v>
      </c>
      <c r="AG7909">
        <v>0</v>
      </c>
      <c r="AH7909">
        <v>0</v>
      </c>
      <c r="AI7909">
        <v>0</v>
      </c>
      <c r="AJ7909">
        <v>1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  <c r="AQ7909">
        <v>0</v>
      </c>
      <c r="AR7909">
        <v>0</v>
      </c>
    </row>
    <row r="7910" spans="1:44" x14ac:dyDescent="0.25">
      <c r="A7910">
        <v>1606961</v>
      </c>
      <c r="B7910">
        <v>804641</v>
      </c>
      <c r="C7910">
        <v>25.958172544402402</v>
      </c>
      <c r="D7910">
        <v>40.874951999239798</v>
      </c>
      <c r="E7910" s="68" t="s">
        <v>147</v>
      </c>
      <c r="F7910" s="8">
        <f>INDEX(Δεδομένα!$P:$P,MATCH('2020'!E7910,Δεδομένα!$O:$O,0))</f>
        <v>33</v>
      </c>
      <c r="G7910" s="6" t="s">
        <v>148</v>
      </c>
      <c r="H7910" s="2" t="str">
        <f>INDEX(Δεδομένα!B$1:B$51,MATCH('2020'!G7910,Δεδομένα!A$1:A$51,0))</f>
        <v>ΑΝΑΤΟΛΙΚΗΣ ΜΑΚΕΔΟΝΙΑΣ ΚΑΙ ΘΡΑΚΗΣ</v>
      </c>
      <c r="I7910" s="8">
        <f>INDEX(Δεδομένα!E$1:E$13,MATCH('2020'!H7910,Δεδομένα!D$1:D$13,0))</f>
        <v>2</v>
      </c>
      <c r="J7910" s="1">
        <v>44148</v>
      </c>
      <c r="K7910" s="6" t="s">
        <v>104</v>
      </c>
      <c r="L7910" s="36" t="str">
        <f t="shared" si="492"/>
        <v>13/11/2020 15:30</v>
      </c>
      <c r="M7910" s="1">
        <v>44148</v>
      </c>
      <c r="N7910" s="6" t="s">
        <v>2067</v>
      </c>
      <c r="O7910" s="36" t="str">
        <f t="shared" si="493"/>
        <v>13/11/2020 16:29</v>
      </c>
      <c r="P7910" s="46">
        <f t="shared" si="494"/>
        <v>4.0972222217533272E-2</v>
      </c>
      <c r="Q7910" s="48">
        <v>0</v>
      </c>
      <c r="R7910" s="47">
        <f t="shared" si="495"/>
        <v>58.999999993247911</v>
      </c>
      <c r="S7910" s="6" t="s">
        <v>44</v>
      </c>
      <c r="T7910" s="6" t="s">
        <v>150</v>
      </c>
      <c r="U7910" s="6" t="s">
        <v>44</v>
      </c>
      <c r="V7910" s="6" t="s">
        <v>6406</v>
      </c>
      <c r="W7910" s="7">
        <v>0</v>
      </c>
      <c r="X7910" s="7">
        <v>0</v>
      </c>
      <c r="Y7910" s="7">
        <v>0</v>
      </c>
      <c r="Z7910" s="7">
        <v>0</v>
      </c>
      <c r="AA7910" s="7">
        <v>0</v>
      </c>
      <c r="AB7910" s="7">
        <v>7</v>
      </c>
      <c r="AC7910" s="7">
        <v>0</v>
      </c>
      <c r="AD7910" s="7">
        <v>0</v>
      </c>
      <c r="AE7910">
        <v>2</v>
      </c>
      <c r="AF7910">
        <v>0</v>
      </c>
      <c r="AG7910">
        <v>0</v>
      </c>
      <c r="AH7910">
        <v>0</v>
      </c>
      <c r="AI7910">
        <v>0</v>
      </c>
      <c r="AJ7910">
        <v>1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  <c r="AQ7910">
        <v>0</v>
      </c>
      <c r="AR7910">
        <v>0</v>
      </c>
    </row>
    <row r="7911" spans="1:44" x14ac:dyDescent="0.25">
      <c r="A7911">
        <v>1606946</v>
      </c>
      <c r="B7911">
        <v>804722</v>
      </c>
      <c r="C7911">
        <v>26.024709663286799</v>
      </c>
      <c r="D7911">
        <v>40.9343537535145</v>
      </c>
      <c r="E7911" s="68" t="s">
        <v>147</v>
      </c>
      <c r="F7911" s="8">
        <f>INDEX(Δεδομένα!$P:$P,MATCH('2020'!E7911,Δεδομένα!$O:$O,0))</f>
        <v>33</v>
      </c>
      <c r="G7911" s="6" t="s">
        <v>148</v>
      </c>
      <c r="H7911" s="2" t="str">
        <f>INDEX(Δεδομένα!B$1:B$51,MATCH('2020'!G7911,Δεδομένα!A$1:A$51,0))</f>
        <v>ΑΝΑΤΟΛΙΚΗΣ ΜΑΚΕΔΟΝΙΑΣ ΚΑΙ ΘΡΑΚΗΣ</v>
      </c>
      <c r="I7911" s="8">
        <f>INDEX(Δεδομένα!E$1:E$13,MATCH('2020'!H7911,Δεδομένα!D$1:D$13,0))</f>
        <v>2</v>
      </c>
      <c r="J7911" s="1">
        <v>44148</v>
      </c>
      <c r="K7911" s="6" t="s">
        <v>891</v>
      </c>
      <c r="L7911" s="36" t="str">
        <f t="shared" si="492"/>
        <v>13/11/2020 18:09</v>
      </c>
      <c r="M7911" s="1">
        <v>44148</v>
      </c>
      <c r="N7911" s="6" t="s">
        <v>327</v>
      </c>
      <c r="O7911" s="36" t="str">
        <f t="shared" si="493"/>
        <v>13/11/2020 18:50</v>
      </c>
      <c r="P7911" s="46">
        <f t="shared" si="494"/>
        <v>2.8472222220443655E-2</v>
      </c>
      <c r="Q7911" s="48">
        <v>0</v>
      </c>
      <c r="R7911" s="47">
        <f t="shared" si="495"/>
        <v>40.999999997438863</v>
      </c>
      <c r="S7911" s="6" t="s">
        <v>44</v>
      </c>
      <c r="T7911" s="6" t="s">
        <v>150</v>
      </c>
      <c r="U7911" s="6" t="s">
        <v>44</v>
      </c>
      <c r="V7911" s="6" t="s">
        <v>7726</v>
      </c>
      <c r="W7911" s="7">
        <v>0</v>
      </c>
      <c r="X7911" s="7">
        <v>0</v>
      </c>
      <c r="Y7911" s="7">
        <v>0</v>
      </c>
      <c r="Z7911" s="7">
        <v>0.01</v>
      </c>
      <c r="AA7911" s="7">
        <v>0</v>
      </c>
      <c r="AB7911" s="7">
        <v>0</v>
      </c>
      <c r="AC7911" s="7">
        <v>0</v>
      </c>
      <c r="AD7911" s="7">
        <v>0</v>
      </c>
      <c r="AE7911">
        <v>3</v>
      </c>
      <c r="AF7911">
        <v>0</v>
      </c>
      <c r="AG7911">
        <v>0</v>
      </c>
      <c r="AH7911">
        <v>0</v>
      </c>
      <c r="AI7911">
        <v>0</v>
      </c>
      <c r="AJ7911">
        <v>1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  <c r="AQ7911">
        <v>0</v>
      </c>
      <c r="AR7911">
        <v>0</v>
      </c>
    </row>
    <row r="7912" spans="1:44" x14ac:dyDescent="0.25">
      <c r="A7912">
        <v>1606959</v>
      </c>
      <c r="B7912">
        <v>804522</v>
      </c>
      <c r="C7912">
        <v>24.246340259409099</v>
      </c>
      <c r="D7912">
        <v>38.217128727493296</v>
      </c>
      <c r="E7912" s="68" t="s">
        <v>454</v>
      </c>
      <c r="F7912" s="8">
        <f>INDEX(Δεδομένα!$P:$P,MATCH('2020'!E7912,Δεδομένα!$O:$O,0))</f>
        <v>182</v>
      </c>
      <c r="G7912" s="6" t="s">
        <v>439</v>
      </c>
      <c r="H7912" s="2" t="str">
        <f>INDEX(Δεδομένα!B$1:B$51,MATCH('2020'!G7912,Δεδομένα!A$1:A$51,0))</f>
        <v>ΣΤΕΡΕΑΣ ΕΛΛΑΔΟΣ</v>
      </c>
      <c r="I7912" s="8">
        <f>INDEX(Δεδομένα!E$1:E$13,MATCH('2020'!H7912,Δεδομένα!D$1:D$13,0))</f>
        <v>9</v>
      </c>
      <c r="J7912" s="1">
        <v>44148</v>
      </c>
      <c r="K7912" s="6" t="s">
        <v>6612</v>
      </c>
      <c r="L7912" s="36" t="str">
        <f t="shared" si="492"/>
        <v>13/11/2020 10:03</v>
      </c>
      <c r="M7912" s="1">
        <v>44148</v>
      </c>
      <c r="N7912" s="6" t="s">
        <v>225</v>
      </c>
      <c r="O7912" s="36" t="str">
        <f t="shared" si="493"/>
        <v>13/11/2020 20:25</v>
      </c>
      <c r="P7912" s="46">
        <f t="shared" si="494"/>
        <v>0.43194444444816327</v>
      </c>
      <c r="Q7912" s="48">
        <v>0</v>
      </c>
      <c r="R7912" s="47">
        <f t="shared" si="495"/>
        <v>622.0000000053551</v>
      </c>
      <c r="S7912" s="6" t="s">
        <v>44</v>
      </c>
      <c r="T7912" s="6" t="s">
        <v>457</v>
      </c>
      <c r="U7912" s="6" t="s">
        <v>44</v>
      </c>
      <c r="V7912" s="6" t="s">
        <v>7803</v>
      </c>
      <c r="W7912" s="7">
        <v>0</v>
      </c>
      <c r="X7912" s="7">
        <v>0</v>
      </c>
      <c r="Y7912" s="7">
        <v>0</v>
      </c>
      <c r="Z7912" s="7">
        <v>0</v>
      </c>
      <c r="AA7912" s="7">
        <v>0</v>
      </c>
      <c r="AB7912" s="7">
        <v>3</v>
      </c>
      <c r="AC7912" s="7">
        <v>0</v>
      </c>
      <c r="AD7912" s="7">
        <v>0</v>
      </c>
      <c r="AE7912">
        <v>12</v>
      </c>
      <c r="AF7912">
        <v>0</v>
      </c>
      <c r="AG7912">
        <v>0</v>
      </c>
      <c r="AH7912">
        <v>0</v>
      </c>
      <c r="AI7912">
        <v>0</v>
      </c>
      <c r="AJ7912">
        <v>6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  <c r="AQ7912">
        <v>0</v>
      </c>
      <c r="AR7912">
        <v>0</v>
      </c>
    </row>
    <row r="7913" spans="1:44" x14ac:dyDescent="0.25">
      <c r="A7913">
        <v>1607175</v>
      </c>
      <c r="B7913">
        <v>804600</v>
      </c>
      <c r="C7913">
        <v>24.143206441146301</v>
      </c>
      <c r="D7913">
        <v>38.467764143347097</v>
      </c>
      <c r="E7913" s="68" t="s">
        <v>451</v>
      </c>
      <c r="F7913" s="8">
        <f>INDEX(Δεδομένα!$P:$P,MATCH('2020'!E7913,Δεδομένα!$O:$O,0))</f>
        <v>181</v>
      </c>
      <c r="G7913" s="6" t="s">
        <v>439</v>
      </c>
      <c r="H7913" s="2" t="str">
        <f>INDEX(Δεδομένα!B$1:B$51,MATCH('2020'!G7913,Δεδομένα!A$1:A$51,0))</f>
        <v>ΣΤΕΡΕΑΣ ΕΛΛΑΔΟΣ</v>
      </c>
      <c r="I7913" s="8">
        <f>INDEX(Δεδομένα!E$1:E$13,MATCH('2020'!H7913,Δεδομένα!D$1:D$13,0))</f>
        <v>9</v>
      </c>
      <c r="J7913" s="1">
        <v>44148</v>
      </c>
      <c r="K7913" s="6" t="s">
        <v>2193</v>
      </c>
      <c r="L7913" s="36" t="str">
        <f t="shared" si="492"/>
        <v>13/11/2020 13:41</v>
      </c>
      <c r="M7913" s="1">
        <v>44148</v>
      </c>
      <c r="N7913" s="6" t="s">
        <v>384</v>
      </c>
      <c r="O7913" s="36" t="str">
        <f t="shared" si="493"/>
        <v>13/11/2020 14:45</v>
      </c>
      <c r="P7913" s="46">
        <f t="shared" si="494"/>
        <v>4.4444444443797693E-2</v>
      </c>
      <c r="Q7913" s="48">
        <v>0</v>
      </c>
      <c r="R7913" s="47">
        <f t="shared" si="495"/>
        <v>63.999999999068677</v>
      </c>
      <c r="S7913" s="6" t="s">
        <v>44</v>
      </c>
      <c r="T7913" s="6" t="s">
        <v>442</v>
      </c>
      <c r="U7913" s="6" t="s">
        <v>44</v>
      </c>
      <c r="V7913" s="6" t="s">
        <v>1523</v>
      </c>
      <c r="W7913" s="7">
        <v>0</v>
      </c>
      <c r="X7913" s="7">
        <v>0</v>
      </c>
      <c r="Y7913" s="7">
        <v>0</v>
      </c>
      <c r="Z7913" s="7">
        <v>0</v>
      </c>
      <c r="AA7913" s="7">
        <v>0</v>
      </c>
      <c r="AB7913" s="7">
        <v>0.05</v>
      </c>
      <c r="AC7913" s="7">
        <v>0</v>
      </c>
      <c r="AD7913" s="7">
        <v>0</v>
      </c>
      <c r="AE7913">
        <v>3</v>
      </c>
      <c r="AF7913">
        <v>0</v>
      </c>
      <c r="AG7913">
        <v>0</v>
      </c>
      <c r="AH7913">
        <v>0</v>
      </c>
      <c r="AI7913">
        <v>0</v>
      </c>
      <c r="AJ7913">
        <v>2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  <c r="AQ7913">
        <v>0</v>
      </c>
      <c r="AR7913">
        <v>0</v>
      </c>
    </row>
    <row r="7914" spans="1:44" x14ac:dyDescent="0.25">
      <c r="A7914">
        <v>1609897</v>
      </c>
      <c r="B7914">
        <v>804700</v>
      </c>
      <c r="C7914">
        <v>21.3095296105122</v>
      </c>
      <c r="D7914">
        <v>37.999043837163697</v>
      </c>
      <c r="E7914" s="68" t="s">
        <v>900</v>
      </c>
      <c r="F7914" s="8">
        <f>INDEX(Δεδομένα!$P:$P,MATCH('2020'!E7914,Δεδομένα!$O:$O,0))</f>
        <v>136</v>
      </c>
      <c r="G7914" s="6" t="s">
        <v>357</v>
      </c>
      <c r="H7914" s="2" t="str">
        <f>INDEX(Δεδομένα!B$1:B$51,MATCH('2020'!G7914,Δεδομένα!A$1:A$51,0))</f>
        <v>ΔΥΤΙΚΗΣ ΕΛΛΑΔΟΣ</v>
      </c>
      <c r="I7914" s="8">
        <f>INDEX(Δεδομένα!E$1:E$13,MATCH('2020'!H7914,Δεδομένα!D$1:D$13,0))</f>
        <v>7</v>
      </c>
      <c r="J7914" s="1">
        <v>44148</v>
      </c>
      <c r="K7914" s="6" t="s">
        <v>944</v>
      </c>
      <c r="L7914" s="36" t="str">
        <f t="shared" si="492"/>
        <v>13/11/2020 17:18</v>
      </c>
      <c r="M7914" s="1">
        <v>44148</v>
      </c>
      <c r="N7914" s="6" t="s">
        <v>3065</v>
      </c>
      <c r="O7914" s="36" t="str">
        <f t="shared" si="493"/>
        <v>13/11/2020 21:56</v>
      </c>
      <c r="P7914" s="46">
        <f t="shared" si="494"/>
        <v>0.19305555555911269</v>
      </c>
      <c r="Q7914" s="48">
        <v>0</v>
      </c>
      <c r="R7914" s="47">
        <f t="shared" si="495"/>
        <v>278.00000000512227</v>
      </c>
      <c r="S7914" s="6" t="s">
        <v>44</v>
      </c>
      <c r="T7914" s="6" t="s">
        <v>1058</v>
      </c>
      <c r="U7914" s="6" t="s">
        <v>3954</v>
      </c>
      <c r="V7914" s="6" t="s">
        <v>7813</v>
      </c>
      <c r="W7914" s="7">
        <v>0</v>
      </c>
      <c r="X7914" s="7">
        <v>0</v>
      </c>
      <c r="Y7914" s="7">
        <v>0</v>
      </c>
      <c r="Z7914" s="7">
        <v>0</v>
      </c>
      <c r="AA7914" s="7">
        <v>10</v>
      </c>
      <c r="AB7914" s="7">
        <v>0</v>
      </c>
      <c r="AC7914" s="7">
        <v>0</v>
      </c>
      <c r="AD7914" s="7">
        <v>0</v>
      </c>
      <c r="AE7914">
        <v>4</v>
      </c>
      <c r="AF7914">
        <v>0</v>
      </c>
      <c r="AG7914">
        <v>0</v>
      </c>
      <c r="AH7914">
        <v>0</v>
      </c>
      <c r="AI7914">
        <v>0</v>
      </c>
      <c r="AJ7914">
        <v>2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  <c r="AQ7914">
        <v>0</v>
      </c>
      <c r="AR7914">
        <v>0</v>
      </c>
    </row>
    <row r="7915" spans="1:44" x14ac:dyDescent="0.25">
      <c r="A7915">
        <v>1609637</v>
      </c>
      <c r="B7915">
        <v>0</v>
      </c>
      <c r="C7915">
        <v>0</v>
      </c>
      <c r="D7915">
        <v>0</v>
      </c>
      <c r="E7915" s="68" t="s">
        <v>687</v>
      </c>
      <c r="F7915" s="8">
        <f>INDEX(Δεδομένα!$P:$P,MATCH('2020'!E7915,Δεδομένα!$O:$O,0))</f>
        <v>213</v>
      </c>
      <c r="G7915" s="6" t="s">
        <v>560</v>
      </c>
      <c r="H7915" s="2" t="str">
        <f>INDEX(Δεδομένα!B$1:B$51,MATCH('2020'!G7915,Δεδομένα!A$1:A$51,0))</f>
        <v>ΚΡΗΤΗΣ</v>
      </c>
      <c r="I7915" s="8">
        <f>INDEX(Δεδομένα!E$1:E$13,MATCH('2020'!H7915,Δεδομένα!D$1:D$13,0))</f>
        <v>12</v>
      </c>
      <c r="J7915" s="1">
        <v>44148</v>
      </c>
      <c r="K7915" s="6" t="s">
        <v>768</v>
      </c>
      <c r="L7915" s="36" t="str">
        <f t="shared" si="492"/>
        <v>13/11/2020 14:15</v>
      </c>
      <c r="M7915" s="1">
        <v>44148</v>
      </c>
      <c r="N7915" s="6" t="s">
        <v>156</v>
      </c>
      <c r="O7915" s="36" t="str">
        <f t="shared" si="493"/>
        <v>13/11/2020 17:30</v>
      </c>
      <c r="P7915" s="46">
        <f t="shared" si="494"/>
        <v>0.13541666666424135</v>
      </c>
      <c r="Q7915" s="48">
        <v>0</v>
      </c>
      <c r="R7915" s="47">
        <f t="shared" si="495"/>
        <v>194.99999999650754</v>
      </c>
      <c r="S7915" s="6" t="s">
        <v>44</v>
      </c>
      <c r="T7915" s="6" t="s">
        <v>737</v>
      </c>
      <c r="U7915" s="6" t="s">
        <v>769</v>
      </c>
      <c r="V7915" s="6" t="s">
        <v>769</v>
      </c>
      <c r="W7915" s="7">
        <v>0</v>
      </c>
      <c r="X7915" s="7">
        <v>0</v>
      </c>
      <c r="Y7915" s="7">
        <v>0</v>
      </c>
      <c r="Z7915" s="7">
        <v>0</v>
      </c>
      <c r="AA7915" s="7">
        <v>0</v>
      </c>
      <c r="AB7915" s="7">
        <v>0</v>
      </c>
      <c r="AC7915" s="7">
        <v>0</v>
      </c>
      <c r="AD7915" s="7">
        <v>0.3</v>
      </c>
      <c r="AE7915">
        <v>2</v>
      </c>
      <c r="AF7915">
        <v>0</v>
      </c>
      <c r="AG7915">
        <v>0</v>
      </c>
      <c r="AH7915">
        <v>0</v>
      </c>
      <c r="AI7915">
        <v>0</v>
      </c>
      <c r="AJ7915">
        <v>1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  <c r="AQ7915">
        <v>0</v>
      </c>
      <c r="AR7915">
        <v>0</v>
      </c>
    </row>
    <row r="7916" spans="1:44" x14ac:dyDescent="0.25">
      <c r="A7916">
        <v>1607191</v>
      </c>
      <c r="B7916">
        <v>804601</v>
      </c>
      <c r="C7916">
        <v>24.0424239177093</v>
      </c>
      <c r="D7916">
        <v>40.810273291414902</v>
      </c>
      <c r="E7916" s="68" t="s">
        <v>76</v>
      </c>
      <c r="F7916" s="8">
        <f>INDEX(Δεδομένα!$P:$P,MATCH('2020'!E7916,Δεδομένα!$O:$O,0))</f>
        <v>25</v>
      </c>
      <c r="G7916" s="6" t="s">
        <v>77</v>
      </c>
      <c r="H7916" s="2" t="str">
        <f>INDEX(Δεδομένα!B$1:B$51,MATCH('2020'!G7916,Δεδομένα!A$1:A$51,0))</f>
        <v>ΑΝΑΤΟΛΙΚΗΣ ΜΑΚΕΔΟΝΙΑΣ ΚΑΙ ΘΡΑΚΗΣ</v>
      </c>
      <c r="I7916" s="8">
        <f>INDEX(Δεδομένα!E$1:E$13,MATCH('2020'!H7916,Δεδομένα!D$1:D$13,0))</f>
        <v>2</v>
      </c>
      <c r="J7916" s="1">
        <v>44148</v>
      </c>
      <c r="K7916" s="6" t="s">
        <v>83</v>
      </c>
      <c r="L7916" s="36" t="str">
        <f t="shared" si="492"/>
        <v>13/11/2020 13:45</v>
      </c>
      <c r="M7916" s="1">
        <v>44148</v>
      </c>
      <c r="N7916" s="6" t="s">
        <v>104</v>
      </c>
      <c r="O7916" s="36" t="str">
        <f t="shared" si="493"/>
        <v>13/11/2020 15:30</v>
      </c>
      <c r="P7916" s="46">
        <f t="shared" si="494"/>
        <v>7.2916666671517305E-2</v>
      </c>
      <c r="Q7916" s="48">
        <v>0</v>
      </c>
      <c r="R7916" s="47">
        <f t="shared" si="495"/>
        <v>105.00000000698492</v>
      </c>
      <c r="S7916" s="6" t="s">
        <v>44</v>
      </c>
      <c r="T7916" s="6" t="s">
        <v>80</v>
      </c>
      <c r="U7916" s="6" t="s">
        <v>7087</v>
      </c>
      <c r="V7916" s="6" t="s">
        <v>7808</v>
      </c>
      <c r="W7916" s="7">
        <v>0</v>
      </c>
      <c r="X7916" s="7">
        <v>0</v>
      </c>
      <c r="Y7916" s="7">
        <v>0</v>
      </c>
      <c r="Z7916" s="7">
        <v>0.1</v>
      </c>
      <c r="AA7916" s="7">
        <v>0</v>
      </c>
      <c r="AB7916" s="7">
        <v>0</v>
      </c>
      <c r="AC7916" s="7">
        <v>0</v>
      </c>
      <c r="AD7916" s="7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  <c r="AQ7916">
        <v>0</v>
      </c>
      <c r="AR7916">
        <v>0</v>
      </c>
    </row>
    <row r="7917" spans="1:44" x14ac:dyDescent="0.25">
      <c r="A7917">
        <v>1606816</v>
      </c>
      <c r="B7917">
        <v>804630</v>
      </c>
      <c r="C7917">
        <v>22.843514685203299</v>
      </c>
      <c r="D7917">
        <v>41.261812660422301</v>
      </c>
      <c r="E7917" s="68" t="s">
        <v>1179</v>
      </c>
      <c r="F7917" s="8">
        <f>INDEX(Δεδομένα!$P:$P,MATCH('2020'!E7917,Δεδομένα!$O:$O,0))</f>
        <v>58</v>
      </c>
      <c r="G7917" s="6" t="s">
        <v>223</v>
      </c>
      <c r="H7917" s="2" t="str">
        <f>INDEX(Δεδομένα!B$1:B$51,MATCH('2020'!G7917,Δεδομένα!A$1:A$51,0))</f>
        <v>ΚΕΝΤΡΙΚΗΣ ΜΑΚΕΔΟΝΙΑΣ</v>
      </c>
      <c r="I7917" s="8">
        <f>INDEX(Δεδομένα!E$1:E$13,MATCH('2020'!H7917,Δεδομένα!D$1:D$13,0))</f>
        <v>3</v>
      </c>
      <c r="J7917" s="1">
        <v>44148</v>
      </c>
      <c r="K7917" s="6" t="s">
        <v>363</v>
      </c>
      <c r="L7917" s="36" t="str">
        <f t="shared" si="492"/>
        <v>13/11/2020 14:40</v>
      </c>
      <c r="M7917" s="1">
        <v>44148</v>
      </c>
      <c r="N7917" s="6" t="s">
        <v>59</v>
      </c>
      <c r="O7917" s="36" t="str">
        <f t="shared" si="493"/>
        <v>13/11/2020 15:00</v>
      </c>
      <c r="P7917" s="46">
        <f t="shared" si="494"/>
        <v>1.3888888890505768E-2</v>
      </c>
      <c r="Q7917" s="48">
        <v>0</v>
      </c>
      <c r="R7917" s="47">
        <f t="shared" si="495"/>
        <v>20.000000002328306</v>
      </c>
      <c r="S7917" s="6" t="s">
        <v>44</v>
      </c>
      <c r="T7917" s="6" t="s">
        <v>1145</v>
      </c>
      <c r="U7917" s="6" t="s">
        <v>44</v>
      </c>
      <c r="V7917" s="6" t="s">
        <v>2784</v>
      </c>
      <c r="W7917" s="7">
        <v>0</v>
      </c>
      <c r="X7917" s="7">
        <v>0</v>
      </c>
      <c r="Y7917" s="7">
        <v>0</v>
      </c>
      <c r="Z7917" s="7">
        <v>1</v>
      </c>
      <c r="AA7917" s="7">
        <v>0</v>
      </c>
      <c r="AB7917" s="7">
        <v>0</v>
      </c>
      <c r="AC7917" s="7">
        <v>4</v>
      </c>
      <c r="AD7917" s="7">
        <v>0</v>
      </c>
      <c r="AE7917">
        <v>2</v>
      </c>
      <c r="AF7917">
        <v>0</v>
      </c>
      <c r="AG7917">
        <v>0</v>
      </c>
      <c r="AH7917">
        <v>0</v>
      </c>
      <c r="AI7917">
        <v>0</v>
      </c>
      <c r="AJ7917">
        <v>1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</row>
    <row r="7918" spans="1:44" x14ac:dyDescent="0.25">
      <c r="A7918">
        <v>1615176</v>
      </c>
      <c r="B7918">
        <v>804721</v>
      </c>
      <c r="C7918">
        <v>21.952290587544798</v>
      </c>
      <c r="D7918">
        <v>40.479472355769701</v>
      </c>
      <c r="E7918" s="68" t="s">
        <v>1028</v>
      </c>
      <c r="F7918" s="8">
        <f>INDEX(Δεδομένα!$P:$P,MATCH('2020'!E7918,Δεδομένα!$O:$O,0))</f>
        <v>73</v>
      </c>
      <c r="G7918" s="6" t="s">
        <v>246</v>
      </c>
      <c r="H7918" s="2" t="str">
        <f>INDEX(Δεδομένα!B$1:B$51,MATCH('2020'!G7918,Δεδομένα!A$1:A$51,0))</f>
        <v>ΔΥΤΙΚΗΣ ΜΑΚΕΔΟΝΙΑΣ</v>
      </c>
      <c r="I7918" s="8">
        <f>INDEX(Δεδομένα!E$1:E$13,MATCH('2020'!H7918,Δεδομένα!D$1:D$13,0))</f>
        <v>4</v>
      </c>
      <c r="J7918" s="1">
        <v>44148</v>
      </c>
      <c r="K7918" s="6" t="s">
        <v>43</v>
      </c>
      <c r="L7918" s="36" t="str">
        <f t="shared" si="492"/>
        <v>13/11/2020 17:35</v>
      </c>
      <c r="M7918" s="1">
        <v>44148</v>
      </c>
      <c r="N7918" s="6" t="s">
        <v>142</v>
      </c>
      <c r="O7918" s="36" t="str">
        <f t="shared" si="493"/>
        <v>13/11/2020 19:20</v>
      </c>
      <c r="P7918" s="46">
        <f t="shared" si="494"/>
        <v>7.2916666664241347E-2</v>
      </c>
      <c r="Q7918" s="48">
        <v>0</v>
      </c>
      <c r="R7918" s="47">
        <f t="shared" si="495"/>
        <v>104.99999999650754</v>
      </c>
      <c r="S7918" s="6" t="s">
        <v>44</v>
      </c>
      <c r="T7918" s="6" t="s">
        <v>1031</v>
      </c>
      <c r="U7918" s="6" t="s">
        <v>44</v>
      </c>
      <c r="V7918" s="6" t="s">
        <v>7815</v>
      </c>
      <c r="W7918" s="7">
        <v>0</v>
      </c>
      <c r="X7918" s="7">
        <v>0</v>
      </c>
      <c r="Y7918" s="7">
        <v>0</v>
      </c>
      <c r="Z7918" s="7">
        <v>0.3</v>
      </c>
      <c r="AA7918" s="7">
        <v>0</v>
      </c>
      <c r="AB7918" s="7">
        <v>0</v>
      </c>
      <c r="AC7918" s="7">
        <v>0</v>
      </c>
      <c r="AD7918" s="7">
        <v>0</v>
      </c>
      <c r="AE7918">
        <v>2</v>
      </c>
      <c r="AF7918">
        <v>0</v>
      </c>
      <c r="AG7918">
        <v>0</v>
      </c>
      <c r="AH7918">
        <v>0</v>
      </c>
      <c r="AI7918">
        <v>0</v>
      </c>
      <c r="AJ7918">
        <v>1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</row>
    <row r="7919" spans="1:44" x14ac:dyDescent="0.25">
      <c r="A7919">
        <v>1607976</v>
      </c>
      <c r="B7919">
        <v>804623</v>
      </c>
      <c r="C7919">
        <v>22.6677361221567</v>
      </c>
      <c r="D7919">
        <v>37.851326843738001</v>
      </c>
      <c r="E7919" s="68" t="s">
        <v>810</v>
      </c>
      <c r="F7919" s="8">
        <f>INDEX(Δεδομένα!$P:$P,MATCH('2020'!E7919,Δεδομένα!$O:$O,0))</f>
        <v>157</v>
      </c>
      <c r="G7919" s="6" t="s">
        <v>391</v>
      </c>
      <c r="H7919" s="2" t="str">
        <f>INDEX(Δεδομένα!B$1:B$51,MATCH('2020'!G7919,Δεδομένα!A$1:A$51,0))</f>
        <v>ΠΕΛΛΟΠΟΝΗΣΟΥ</v>
      </c>
      <c r="I7919" s="8">
        <f>INDEX(Δεδομένα!E$1:E$13,MATCH('2020'!H7919,Δεδομένα!D$1:D$13,0))</f>
        <v>8</v>
      </c>
      <c r="J7919" s="1">
        <v>44148</v>
      </c>
      <c r="K7919" s="6" t="s">
        <v>363</v>
      </c>
      <c r="L7919" s="36" t="str">
        <f t="shared" si="492"/>
        <v>13/11/2020 14:40</v>
      </c>
      <c r="M7919" s="1">
        <v>44148</v>
      </c>
      <c r="N7919" s="6" t="s">
        <v>230</v>
      </c>
      <c r="O7919" s="36" t="str">
        <f t="shared" si="493"/>
        <v>13/11/2020 16:25</v>
      </c>
      <c r="P7919" s="46">
        <f t="shared" si="494"/>
        <v>7.2916666671517305E-2</v>
      </c>
      <c r="Q7919" s="48">
        <v>0</v>
      </c>
      <c r="R7919" s="47">
        <f t="shared" si="495"/>
        <v>105.00000000698492</v>
      </c>
      <c r="S7919" s="6" t="s">
        <v>44</v>
      </c>
      <c r="T7919" s="6" t="s">
        <v>1012</v>
      </c>
      <c r="U7919" s="6" t="s">
        <v>44</v>
      </c>
      <c r="V7919" s="6" t="s">
        <v>3890</v>
      </c>
      <c r="W7919" s="7">
        <v>0</v>
      </c>
      <c r="X7919" s="7">
        <v>0</v>
      </c>
      <c r="Y7919" s="7">
        <v>0</v>
      </c>
      <c r="Z7919" s="7">
        <v>0</v>
      </c>
      <c r="AA7919" s="7">
        <v>0</v>
      </c>
      <c r="AB7919" s="7">
        <v>4</v>
      </c>
      <c r="AC7919" s="7">
        <v>0</v>
      </c>
      <c r="AD7919" s="7">
        <v>0</v>
      </c>
      <c r="AE7919">
        <v>6</v>
      </c>
      <c r="AF7919">
        <v>0</v>
      </c>
      <c r="AG7919">
        <v>0</v>
      </c>
      <c r="AH7919">
        <v>0</v>
      </c>
      <c r="AI7919">
        <v>0</v>
      </c>
      <c r="AJ7919">
        <v>3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</row>
    <row r="7920" spans="1:44" x14ac:dyDescent="0.25">
      <c r="A7920">
        <v>1613265</v>
      </c>
      <c r="B7920">
        <v>801570</v>
      </c>
      <c r="C7920">
        <v>22.945360594499999</v>
      </c>
      <c r="D7920">
        <v>40.638352881561502</v>
      </c>
      <c r="E7920" s="68" t="s">
        <v>478</v>
      </c>
      <c r="F7920" s="8">
        <f>INDEX(Δεδομένα!$P:$P,MATCH('2020'!E7920,Δεδομένα!$O:$O,0))</f>
        <v>188</v>
      </c>
      <c r="G7920" s="6" t="s">
        <v>479</v>
      </c>
      <c r="H7920" s="2" t="str">
        <f>INDEX(Δεδομένα!B$1:B$51,MATCH('2020'!G7920,Δεδομένα!A$1:A$51,0))</f>
        <v>ΝΟΤΙΟΥ ΑΙΓΑΙΟΥ</v>
      </c>
      <c r="I7920" s="8">
        <f>INDEX(Δεδομένα!E$1:E$13,MATCH('2020'!H7920,Δεδομένα!D$1:D$13,0))</f>
        <v>10</v>
      </c>
      <c r="J7920" s="1">
        <v>44148</v>
      </c>
      <c r="K7920" s="6" t="s">
        <v>577</v>
      </c>
      <c r="L7920" s="36" t="str">
        <f t="shared" si="492"/>
        <v>13/11/2020 12:45</v>
      </c>
      <c r="M7920" s="1">
        <v>44148</v>
      </c>
      <c r="N7920" s="6" t="s">
        <v>154</v>
      </c>
      <c r="O7920" s="36" t="str">
        <f t="shared" si="493"/>
        <v>13/11/2020 18:05</v>
      </c>
      <c r="P7920" s="46">
        <f t="shared" si="494"/>
        <v>0.22222222221898846</v>
      </c>
      <c r="Q7920" s="48">
        <v>0</v>
      </c>
      <c r="R7920" s="47">
        <f t="shared" si="495"/>
        <v>319.99999999534339</v>
      </c>
      <c r="S7920" s="6" t="s">
        <v>44</v>
      </c>
      <c r="T7920" s="6" t="s">
        <v>482</v>
      </c>
      <c r="U7920" s="6" t="s">
        <v>44</v>
      </c>
      <c r="V7920" s="6" t="s">
        <v>7569</v>
      </c>
      <c r="W7920" s="7">
        <v>0</v>
      </c>
      <c r="X7920" s="7">
        <v>5</v>
      </c>
      <c r="Y7920" s="7">
        <v>0</v>
      </c>
      <c r="Z7920" s="7">
        <v>75</v>
      </c>
      <c r="AA7920" s="7">
        <v>0</v>
      </c>
      <c r="AB7920" s="7">
        <v>0</v>
      </c>
      <c r="AC7920" s="7">
        <v>0</v>
      </c>
      <c r="AD7920" s="7">
        <v>0</v>
      </c>
      <c r="AE7920">
        <v>3</v>
      </c>
      <c r="AF7920">
        <v>0</v>
      </c>
      <c r="AG7920">
        <v>0</v>
      </c>
      <c r="AH7920">
        <v>0</v>
      </c>
      <c r="AI7920">
        <v>10</v>
      </c>
      <c r="AJ7920">
        <v>2</v>
      </c>
      <c r="AK7920">
        <v>2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</row>
    <row r="7921" spans="1:44" x14ac:dyDescent="0.25">
      <c r="A7921">
        <v>1613233</v>
      </c>
      <c r="B7921">
        <v>804535</v>
      </c>
      <c r="C7921">
        <v>25.461683100291399</v>
      </c>
      <c r="D7921">
        <v>36.366783343118598</v>
      </c>
      <c r="E7921" s="68" t="s">
        <v>4777</v>
      </c>
      <c r="F7921" s="8">
        <f>INDEX(Δεδομένα!$P:$P,MATCH('2020'!E7921,Δεδομένα!$O:$O,0))</f>
        <v>191</v>
      </c>
      <c r="G7921" s="6" t="s">
        <v>479</v>
      </c>
      <c r="H7921" s="2" t="str">
        <f>INDEX(Δεδομένα!B$1:B$51,MATCH('2020'!G7921,Δεδομένα!A$1:A$51,0))</f>
        <v>ΝΟΤΙΟΥ ΑΙΓΑΙΟΥ</v>
      </c>
      <c r="I7921" s="8">
        <f>INDEX(Δεδομένα!E$1:E$13,MATCH('2020'!H7921,Δεδομένα!D$1:D$13,0))</f>
        <v>10</v>
      </c>
      <c r="J7921" s="1">
        <v>44148</v>
      </c>
      <c r="K7921" s="6" t="s">
        <v>516</v>
      </c>
      <c r="L7921" s="36" t="str">
        <f t="shared" si="492"/>
        <v>13/11/2020 11:09</v>
      </c>
      <c r="M7921" s="1">
        <v>44148</v>
      </c>
      <c r="N7921" s="6" t="s">
        <v>992</v>
      </c>
      <c r="O7921" s="36" t="str">
        <f t="shared" si="493"/>
        <v>13/11/2020 14:28</v>
      </c>
      <c r="P7921" s="46">
        <f t="shared" si="494"/>
        <v>0.13819444444379769</v>
      </c>
      <c r="Q7921" s="48">
        <v>0</v>
      </c>
      <c r="R7921" s="47">
        <f t="shared" si="495"/>
        <v>198.99999999906868</v>
      </c>
      <c r="S7921" s="6" t="s">
        <v>44</v>
      </c>
      <c r="T7921" s="6" t="s">
        <v>4778</v>
      </c>
      <c r="U7921" s="6" t="s">
        <v>44</v>
      </c>
      <c r="V7921" s="6" t="s">
        <v>654</v>
      </c>
      <c r="W7921" s="7">
        <v>0</v>
      </c>
      <c r="X7921" s="7">
        <v>0</v>
      </c>
      <c r="Y7921" s="7">
        <v>0</v>
      </c>
      <c r="Z7921" s="7">
        <v>0.5</v>
      </c>
      <c r="AA7921" s="7">
        <v>0</v>
      </c>
      <c r="AB7921" s="7">
        <v>0</v>
      </c>
      <c r="AC7921" s="7">
        <v>0</v>
      </c>
      <c r="AD7921" s="7">
        <v>0</v>
      </c>
      <c r="AE7921">
        <v>2</v>
      </c>
      <c r="AF7921">
        <v>0</v>
      </c>
      <c r="AG7921">
        <v>0</v>
      </c>
      <c r="AH7921">
        <v>0</v>
      </c>
      <c r="AI7921">
        <v>0</v>
      </c>
      <c r="AJ7921">
        <v>1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</row>
    <row r="7922" spans="1:44" x14ac:dyDescent="0.25">
      <c r="A7922">
        <v>1613239</v>
      </c>
      <c r="B7922">
        <v>804783</v>
      </c>
      <c r="C7922">
        <v>25.4484133012567</v>
      </c>
      <c r="D7922">
        <v>36.4081636061645</v>
      </c>
      <c r="E7922" s="68" t="s">
        <v>4777</v>
      </c>
      <c r="F7922" s="8">
        <f>INDEX(Δεδομένα!$P:$P,MATCH('2020'!E7922,Δεδομένα!$O:$O,0))</f>
        <v>191</v>
      </c>
      <c r="G7922" s="6" t="s">
        <v>479</v>
      </c>
      <c r="H7922" s="2" t="str">
        <f>INDEX(Δεδομένα!B$1:B$51,MATCH('2020'!G7922,Δεδομένα!A$1:A$51,0))</f>
        <v>ΝΟΤΙΟΥ ΑΙΓΑΙΟΥ</v>
      </c>
      <c r="I7922" s="8">
        <f>INDEX(Δεδομένα!E$1:E$13,MATCH('2020'!H7922,Δεδομένα!D$1:D$13,0))</f>
        <v>10</v>
      </c>
      <c r="J7922" s="1">
        <v>44148</v>
      </c>
      <c r="K7922" s="6" t="s">
        <v>247</v>
      </c>
      <c r="L7922" s="36" t="str">
        <f t="shared" si="492"/>
        <v>13/11/2020 22:52</v>
      </c>
      <c r="M7922" s="1">
        <v>44148</v>
      </c>
      <c r="N7922" s="6" t="s">
        <v>5610</v>
      </c>
      <c r="O7922" s="36" t="str">
        <f t="shared" si="493"/>
        <v>13/11/2020 23:29</v>
      </c>
      <c r="P7922" s="46">
        <f t="shared" si="494"/>
        <v>2.5694444448163267E-2</v>
      </c>
      <c r="Q7922" s="48">
        <v>0</v>
      </c>
      <c r="R7922" s="47">
        <f t="shared" si="495"/>
        <v>37.000000005355105</v>
      </c>
      <c r="S7922" s="6" t="s">
        <v>44</v>
      </c>
      <c r="T7922" s="6" t="s">
        <v>4778</v>
      </c>
      <c r="U7922" s="6" t="s">
        <v>44</v>
      </c>
      <c r="V7922" s="6" t="s">
        <v>7819</v>
      </c>
      <c r="W7922" s="7">
        <v>0</v>
      </c>
      <c r="X7922" s="7">
        <v>0</v>
      </c>
      <c r="Y7922" s="7">
        <v>0</v>
      </c>
      <c r="Z7922" s="7">
        <v>0</v>
      </c>
      <c r="AA7922" s="7">
        <v>0</v>
      </c>
      <c r="AB7922" s="7">
        <v>0.01</v>
      </c>
      <c r="AC7922" s="7">
        <v>0</v>
      </c>
      <c r="AD7922" s="7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</row>
    <row r="7923" spans="1:44" x14ac:dyDescent="0.25">
      <c r="A7923">
        <v>1608760</v>
      </c>
      <c r="B7923">
        <v>804590</v>
      </c>
      <c r="C7923">
        <v>22.4410005064709</v>
      </c>
      <c r="D7923">
        <v>37.019436551012198</v>
      </c>
      <c r="E7923" s="68" t="s">
        <v>1215</v>
      </c>
      <c r="F7923" s="8">
        <f>INDEX(Δεδομένα!$P:$P,MATCH('2020'!E7923,Δεδομένα!$O:$O,0))</f>
        <v>148</v>
      </c>
      <c r="G7923" s="6" t="s">
        <v>369</v>
      </c>
      <c r="H7923" s="2" t="str">
        <f>INDEX(Δεδομένα!B$1:B$51,MATCH('2020'!G7923,Δεδομένα!A$1:A$51,0))</f>
        <v>ΠΕΛΛΟΠΟΝΗΣΟΥ</v>
      </c>
      <c r="I7923" s="8">
        <f>INDEX(Δεδομένα!E$1:E$13,MATCH('2020'!H7923,Δεδομένα!D$1:D$13,0))</f>
        <v>8</v>
      </c>
      <c r="J7923" s="1">
        <v>44148</v>
      </c>
      <c r="K7923" s="6" t="s">
        <v>1909</v>
      </c>
      <c r="L7923" s="36" t="str">
        <f t="shared" si="492"/>
        <v>13/11/2020 12:49</v>
      </c>
      <c r="M7923" s="1">
        <v>44148</v>
      </c>
      <c r="N7923" s="6" t="s">
        <v>1870</v>
      </c>
      <c r="O7923" s="36" t="str">
        <f t="shared" si="493"/>
        <v>13/11/2020 14:31</v>
      </c>
      <c r="P7923" s="46">
        <f t="shared" si="494"/>
        <v>7.0833333331393078E-2</v>
      </c>
      <c r="Q7923" s="48">
        <v>0</v>
      </c>
      <c r="R7923" s="47">
        <f t="shared" si="495"/>
        <v>101.99999999720603</v>
      </c>
      <c r="S7923" s="6" t="s">
        <v>44</v>
      </c>
      <c r="T7923" s="6" t="s">
        <v>1217</v>
      </c>
      <c r="U7923" s="6" t="s">
        <v>44</v>
      </c>
      <c r="V7923" s="6" t="s">
        <v>7806</v>
      </c>
      <c r="W7923" s="7">
        <v>0</v>
      </c>
      <c r="X7923" s="7">
        <v>0.4</v>
      </c>
      <c r="Y7923" s="7">
        <v>0</v>
      </c>
      <c r="Z7923" s="7">
        <v>0</v>
      </c>
      <c r="AA7923" s="7">
        <v>0</v>
      </c>
      <c r="AB7923" s="7">
        <v>0</v>
      </c>
      <c r="AC7923" s="7">
        <v>0</v>
      </c>
      <c r="AD7923" s="7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  <c r="AJ7923">
        <v>1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</row>
    <row r="7924" spans="1:44" x14ac:dyDescent="0.25">
      <c r="A7924">
        <v>1606764</v>
      </c>
      <c r="B7924">
        <v>804564</v>
      </c>
      <c r="C7924">
        <v>22.0499001193994</v>
      </c>
      <c r="D7924">
        <v>40.028366274146599</v>
      </c>
      <c r="E7924" s="68" t="s">
        <v>1022</v>
      </c>
      <c r="F7924" s="8">
        <f>INDEX(Δεδομένα!$P:$P,MATCH('2020'!E7924,Δεδομένα!$O:$O,0))</f>
        <v>103</v>
      </c>
      <c r="G7924" s="6" t="s">
        <v>288</v>
      </c>
      <c r="H7924" s="2" t="str">
        <f>INDEX(Δεδομένα!B$1:B$51,MATCH('2020'!G7924,Δεδομένα!A$1:A$51,0))</f>
        <v>ΘΕΣΣΑΛΙΑΣ</v>
      </c>
      <c r="I7924" s="8">
        <f>INDEX(Δεδομένα!E$1:E$13,MATCH('2020'!H7924,Δεδομένα!D$1:D$13,0))</f>
        <v>6</v>
      </c>
      <c r="J7924" s="1">
        <v>44148</v>
      </c>
      <c r="K7924" s="6" t="s">
        <v>433</v>
      </c>
      <c r="L7924" s="36" t="str">
        <f t="shared" si="492"/>
        <v>13/11/2020 12:28</v>
      </c>
      <c r="M7924" s="1">
        <v>44148</v>
      </c>
      <c r="N7924" s="6" t="s">
        <v>542</v>
      </c>
      <c r="O7924" s="36" t="str">
        <f t="shared" si="493"/>
        <v>13/11/2020 14:30</v>
      </c>
      <c r="P7924" s="46">
        <f t="shared" si="494"/>
        <v>8.4722222221898846E-2</v>
      </c>
      <c r="Q7924" s="48">
        <v>0</v>
      </c>
      <c r="R7924" s="47">
        <f t="shared" si="495"/>
        <v>121.99999999953434</v>
      </c>
      <c r="S7924" s="6" t="s">
        <v>44</v>
      </c>
      <c r="T7924" s="6" t="s">
        <v>1026</v>
      </c>
      <c r="U7924" s="6" t="s">
        <v>44</v>
      </c>
      <c r="V7924" s="6" t="s">
        <v>4833</v>
      </c>
      <c r="W7924" s="7">
        <v>0</v>
      </c>
      <c r="X7924" s="7">
        <v>0.03</v>
      </c>
      <c r="Y7924" s="7">
        <v>0</v>
      </c>
      <c r="Z7924" s="7">
        <v>0.02</v>
      </c>
      <c r="AA7924" s="7">
        <v>0</v>
      </c>
      <c r="AB7924" s="7">
        <v>0</v>
      </c>
      <c r="AC7924" s="7">
        <v>0</v>
      </c>
      <c r="AD7924" s="7">
        <v>0</v>
      </c>
      <c r="AE7924">
        <v>2</v>
      </c>
      <c r="AF7924">
        <v>0</v>
      </c>
      <c r="AG7924">
        <v>0</v>
      </c>
      <c r="AH7924">
        <v>0</v>
      </c>
      <c r="AI7924">
        <v>0</v>
      </c>
      <c r="AJ7924">
        <v>1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</row>
    <row r="7925" spans="1:44" x14ac:dyDescent="0.25">
      <c r="A7925">
        <v>1606686</v>
      </c>
      <c r="B7925">
        <v>804083</v>
      </c>
      <c r="C7925">
        <v>21.892167933057198</v>
      </c>
      <c r="D7925">
        <v>38.410747042952003</v>
      </c>
      <c r="E7925" s="68" t="s">
        <v>873</v>
      </c>
      <c r="F7925" s="8">
        <f>INDEX(Δεδομένα!$P:$P,MATCH('2020'!E7925,Δεδομένα!$O:$O,0))</f>
        <v>61</v>
      </c>
      <c r="G7925" s="6" t="s">
        <v>874</v>
      </c>
      <c r="H7925" s="2" t="str">
        <f>INDEX(Δεδομένα!B$1:B$51,MATCH('2020'!G7925,Δεδομένα!A$1:A$51,0))</f>
        <v>ΚΕΝΤΡΙΚΗΣ ΜΑΚΕΔΟΝΙΑΣ</v>
      </c>
      <c r="I7925" s="8">
        <f>INDEX(Δεδομένα!E$1:E$13,MATCH('2020'!H7925,Δεδομένα!D$1:D$13,0))</f>
        <v>3</v>
      </c>
      <c r="J7925" s="1">
        <v>44148</v>
      </c>
      <c r="K7925" s="6" t="s">
        <v>204</v>
      </c>
      <c r="L7925" s="36" t="str">
        <f t="shared" si="492"/>
        <v>13/11/2020 17:00</v>
      </c>
      <c r="M7925" s="1">
        <v>44148</v>
      </c>
      <c r="N7925" s="6" t="s">
        <v>1428</v>
      </c>
      <c r="O7925" s="36" t="str">
        <f t="shared" si="493"/>
        <v>13/11/2020 17:43</v>
      </c>
      <c r="P7925" s="46">
        <f t="shared" si="494"/>
        <v>2.9861111106583849E-2</v>
      </c>
      <c r="Q7925" s="48">
        <v>0</v>
      </c>
      <c r="R7925" s="47">
        <f t="shared" si="495"/>
        <v>42.999999993480742</v>
      </c>
      <c r="S7925" s="6" t="s">
        <v>44</v>
      </c>
      <c r="T7925" s="6" t="s">
        <v>878</v>
      </c>
      <c r="U7925" s="6" t="s">
        <v>2126</v>
      </c>
      <c r="V7925" s="6" t="s">
        <v>2127</v>
      </c>
      <c r="W7925" s="7">
        <v>0</v>
      </c>
      <c r="X7925" s="7">
        <v>0</v>
      </c>
      <c r="Y7925" s="7">
        <v>0</v>
      </c>
      <c r="Z7925" s="7">
        <v>0.1</v>
      </c>
      <c r="AA7925" s="7">
        <v>0</v>
      </c>
      <c r="AB7925" s="7">
        <v>0</v>
      </c>
      <c r="AC7925" s="7">
        <v>0</v>
      </c>
      <c r="AD7925" s="7">
        <v>0</v>
      </c>
      <c r="AE7925">
        <v>2</v>
      </c>
      <c r="AF7925">
        <v>0</v>
      </c>
      <c r="AG7925">
        <v>0</v>
      </c>
      <c r="AH7925">
        <v>0</v>
      </c>
      <c r="AI7925">
        <v>0</v>
      </c>
      <c r="AJ7925">
        <v>1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</row>
    <row r="7926" spans="1:44" x14ac:dyDescent="0.25">
      <c r="A7926">
        <v>1606995</v>
      </c>
      <c r="B7926">
        <v>804596</v>
      </c>
      <c r="C7926">
        <v>22.0577182769775</v>
      </c>
      <c r="D7926">
        <v>40.977794647216797</v>
      </c>
      <c r="E7926" s="68" t="s">
        <v>952</v>
      </c>
      <c r="F7926" s="8">
        <f>INDEX(Δεδομένα!$P:$P,MATCH('2020'!E7926,Δεδομένα!$O:$O,0))</f>
        <v>62</v>
      </c>
      <c r="G7926" s="6" t="s">
        <v>874</v>
      </c>
      <c r="H7926" s="2" t="str">
        <f>INDEX(Δεδομένα!B$1:B$51,MATCH('2020'!G7926,Δεδομένα!A$1:A$51,0))</f>
        <v>ΚΕΝΤΡΙΚΗΣ ΜΑΚΕΔΟΝΙΑΣ</v>
      </c>
      <c r="I7926" s="8">
        <f>INDEX(Δεδομένα!E$1:E$13,MATCH('2020'!H7926,Δεδομένα!D$1:D$13,0))</f>
        <v>3</v>
      </c>
      <c r="J7926" s="1">
        <v>44148</v>
      </c>
      <c r="K7926" s="6" t="s">
        <v>128</v>
      </c>
      <c r="L7926" s="36" t="str">
        <f t="shared" si="492"/>
        <v>13/11/2020 13:25</v>
      </c>
      <c r="M7926" s="1">
        <v>44148</v>
      </c>
      <c r="N7926" s="6" t="s">
        <v>1467</v>
      </c>
      <c r="O7926" s="36" t="str">
        <f t="shared" si="493"/>
        <v>13/11/2020 13:40</v>
      </c>
      <c r="P7926" s="46">
        <f t="shared" si="494"/>
        <v>1.0416666664241347E-2</v>
      </c>
      <c r="Q7926" s="48">
        <v>0</v>
      </c>
      <c r="R7926" s="47">
        <f t="shared" si="495"/>
        <v>14.99999999650754</v>
      </c>
      <c r="S7926" s="6" t="s">
        <v>44</v>
      </c>
      <c r="T7926" s="6" t="s">
        <v>954</v>
      </c>
      <c r="U7926" s="6" t="s">
        <v>44</v>
      </c>
      <c r="V7926" s="6" t="s">
        <v>7807</v>
      </c>
      <c r="W7926" s="7">
        <v>0</v>
      </c>
      <c r="X7926" s="7">
        <v>0</v>
      </c>
      <c r="Y7926" s="7">
        <v>0</v>
      </c>
      <c r="Z7926" s="7">
        <v>0</v>
      </c>
      <c r="AA7926" s="7">
        <v>0.1</v>
      </c>
      <c r="AB7926" s="7">
        <v>0</v>
      </c>
      <c r="AC7926" s="7">
        <v>0</v>
      </c>
      <c r="AD7926" s="7">
        <v>0</v>
      </c>
      <c r="AE7926">
        <v>2</v>
      </c>
      <c r="AF7926">
        <v>0</v>
      </c>
      <c r="AG7926">
        <v>0</v>
      </c>
      <c r="AH7926">
        <v>0</v>
      </c>
      <c r="AI7926">
        <v>0</v>
      </c>
      <c r="AJ7926">
        <v>1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</row>
    <row r="7927" spans="1:44" x14ac:dyDescent="0.25">
      <c r="A7927">
        <v>1606685</v>
      </c>
      <c r="B7927">
        <v>804617</v>
      </c>
      <c r="C7927">
        <v>22.451527275640402</v>
      </c>
      <c r="D7927">
        <v>40.753261837359702</v>
      </c>
      <c r="E7927" s="68" t="s">
        <v>873</v>
      </c>
      <c r="F7927" s="8">
        <f>INDEX(Δεδομένα!$P:$P,MATCH('2020'!E7927,Δεδομένα!$O:$O,0))</f>
        <v>61</v>
      </c>
      <c r="G7927" s="6" t="s">
        <v>874</v>
      </c>
      <c r="H7927" s="2" t="str">
        <f>INDEX(Δεδομένα!B$1:B$51,MATCH('2020'!G7927,Δεδομένα!A$1:A$51,0))</f>
        <v>ΚΕΝΤΡΙΚΗΣ ΜΑΚΕΔΟΝΙΑΣ</v>
      </c>
      <c r="I7927" s="8">
        <f>INDEX(Δεδομένα!E$1:E$13,MATCH('2020'!H7927,Δεδομένα!D$1:D$13,0))</f>
        <v>3</v>
      </c>
      <c r="J7927" s="1">
        <v>44148</v>
      </c>
      <c r="K7927" s="6" t="s">
        <v>2186</v>
      </c>
      <c r="L7927" s="36" t="str">
        <f t="shared" si="492"/>
        <v>13/11/2020 14:39</v>
      </c>
      <c r="M7927" s="1">
        <v>44148</v>
      </c>
      <c r="N7927" s="6" t="s">
        <v>2467</v>
      </c>
      <c r="O7927" s="36" t="str">
        <f t="shared" si="493"/>
        <v>13/11/2020 15:33</v>
      </c>
      <c r="P7927" s="46">
        <f t="shared" si="494"/>
        <v>3.7499999998544808E-2</v>
      </c>
      <c r="Q7927" s="48">
        <v>0</v>
      </c>
      <c r="R7927" s="47">
        <f t="shared" si="495"/>
        <v>53.999999997904524</v>
      </c>
      <c r="S7927" s="6" t="s">
        <v>44</v>
      </c>
      <c r="T7927" s="6" t="s">
        <v>878</v>
      </c>
      <c r="U7927" s="6" t="s">
        <v>1161</v>
      </c>
      <c r="V7927" s="6" t="s">
        <v>2396</v>
      </c>
      <c r="W7927" s="7">
        <v>0</v>
      </c>
      <c r="X7927" s="7">
        <v>0</v>
      </c>
      <c r="Y7927" s="7">
        <v>0</v>
      </c>
      <c r="Z7927" s="7">
        <v>0</v>
      </c>
      <c r="AA7927" s="7">
        <v>0.2</v>
      </c>
      <c r="AB7927" s="7">
        <v>0</v>
      </c>
      <c r="AC7927" s="7">
        <v>0</v>
      </c>
      <c r="AD7927" s="7">
        <v>0</v>
      </c>
      <c r="AE7927">
        <v>2</v>
      </c>
      <c r="AF7927">
        <v>0</v>
      </c>
      <c r="AG7927">
        <v>0</v>
      </c>
      <c r="AH7927">
        <v>0</v>
      </c>
      <c r="AI7927">
        <v>0</v>
      </c>
      <c r="AJ7927">
        <v>1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</row>
    <row r="7928" spans="1:44" x14ac:dyDescent="0.25">
      <c r="A7928">
        <v>1606687</v>
      </c>
      <c r="B7928">
        <v>804724</v>
      </c>
      <c r="C7928">
        <v>22.502120898883501</v>
      </c>
      <c r="D7928">
        <v>40.747023769938998</v>
      </c>
      <c r="E7928" s="68" t="s">
        <v>873</v>
      </c>
      <c r="F7928" s="8">
        <f>INDEX(Δεδομένα!$P:$P,MATCH('2020'!E7928,Δεδομένα!$O:$O,0))</f>
        <v>61</v>
      </c>
      <c r="G7928" s="6" t="s">
        <v>874</v>
      </c>
      <c r="H7928" s="2" t="str">
        <f>INDEX(Δεδομένα!B$1:B$51,MATCH('2020'!G7928,Δεδομένα!A$1:A$51,0))</f>
        <v>ΚΕΝΤΡΙΚΗΣ ΜΑΚΕΔΟΝΙΑΣ</v>
      </c>
      <c r="I7928" s="8">
        <f>INDEX(Δεδομένα!E$1:E$13,MATCH('2020'!H7928,Δεδομένα!D$1:D$13,0))</f>
        <v>3</v>
      </c>
      <c r="J7928" s="1">
        <v>44148</v>
      </c>
      <c r="K7928" s="6" t="s">
        <v>891</v>
      </c>
      <c r="L7928" s="36" t="str">
        <f t="shared" si="492"/>
        <v>13/11/2020 18:09</v>
      </c>
      <c r="M7928" s="1">
        <v>44148</v>
      </c>
      <c r="N7928" s="6" t="s">
        <v>1704</v>
      </c>
      <c r="O7928" s="36" t="str">
        <f t="shared" si="493"/>
        <v>13/11/2020 18:54</v>
      </c>
      <c r="P7928" s="46">
        <f t="shared" si="494"/>
        <v>3.125E-2</v>
      </c>
      <c r="Q7928" s="48">
        <v>0</v>
      </c>
      <c r="R7928" s="47">
        <f t="shared" si="495"/>
        <v>45</v>
      </c>
      <c r="S7928" s="6" t="s">
        <v>44</v>
      </c>
      <c r="T7928" s="6" t="s">
        <v>878</v>
      </c>
      <c r="U7928" s="6" t="s">
        <v>1378</v>
      </c>
      <c r="V7928" s="6" t="s">
        <v>2471</v>
      </c>
      <c r="W7928" s="7">
        <v>0</v>
      </c>
      <c r="X7928" s="7">
        <v>0</v>
      </c>
      <c r="Y7928" s="7">
        <v>0</v>
      </c>
      <c r="Z7928" s="7">
        <v>0</v>
      </c>
      <c r="AA7928" s="7">
        <v>0.2</v>
      </c>
      <c r="AB7928" s="7">
        <v>0</v>
      </c>
      <c r="AC7928" s="7">
        <v>0</v>
      </c>
      <c r="AD7928" s="7">
        <v>0</v>
      </c>
      <c r="AE7928">
        <v>2</v>
      </c>
      <c r="AF7928">
        <v>0</v>
      </c>
      <c r="AG7928">
        <v>0</v>
      </c>
      <c r="AH7928">
        <v>0</v>
      </c>
      <c r="AI7928">
        <v>0</v>
      </c>
      <c r="AJ7928">
        <v>1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</row>
    <row r="7929" spans="1:44" x14ac:dyDescent="0.25">
      <c r="A7929">
        <v>1606898</v>
      </c>
      <c r="B7929">
        <v>804751</v>
      </c>
      <c r="C7929">
        <v>22.069123344431599</v>
      </c>
      <c r="D7929">
        <v>40.799376981544903</v>
      </c>
      <c r="E7929" s="68" t="s">
        <v>1122</v>
      </c>
      <c r="F7929" s="8">
        <f>INDEX(Δεδομένα!$P:$P,MATCH('2020'!E7929,Δεδομένα!$O:$O,0))</f>
        <v>253</v>
      </c>
      <c r="G7929" s="6" t="s">
        <v>874</v>
      </c>
      <c r="H7929" s="2" t="str">
        <f>INDEX(Δεδομένα!B$1:B$51,MATCH('2020'!G7929,Δεδομένα!A$1:A$51,0))</f>
        <v>ΚΕΝΤΡΙΚΗΣ ΜΑΚΕΔΟΝΙΑΣ</v>
      </c>
      <c r="I7929" s="8">
        <f>INDEX(Δεδομένα!E$1:E$13,MATCH('2020'!H7929,Δεδομένα!D$1:D$13,0))</f>
        <v>3</v>
      </c>
      <c r="J7929" s="1">
        <v>44148</v>
      </c>
      <c r="K7929" s="6" t="s">
        <v>2574</v>
      </c>
      <c r="L7929" s="36" t="str">
        <f t="shared" si="492"/>
        <v>13/11/2020 19:27</v>
      </c>
      <c r="M7929" s="1">
        <v>44148</v>
      </c>
      <c r="N7929" s="6" t="s">
        <v>6506</v>
      </c>
      <c r="O7929" s="36" t="str">
        <f t="shared" si="493"/>
        <v>13/11/2020 23:02</v>
      </c>
      <c r="P7929" s="46">
        <f t="shared" si="494"/>
        <v>0.14930555555474712</v>
      </c>
      <c r="Q7929" s="48">
        <v>0</v>
      </c>
      <c r="R7929" s="47">
        <f t="shared" si="495"/>
        <v>214.99999999883585</v>
      </c>
      <c r="S7929" s="6" t="s">
        <v>44</v>
      </c>
      <c r="T7929" s="6" t="s">
        <v>1124</v>
      </c>
      <c r="U7929" s="6" t="s">
        <v>73</v>
      </c>
      <c r="V7929" s="6" t="s">
        <v>7818</v>
      </c>
      <c r="W7929" s="7">
        <v>0</v>
      </c>
      <c r="X7929" s="7">
        <v>0</v>
      </c>
      <c r="Y7929" s="7">
        <v>0</v>
      </c>
      <c r="Z7929" s="7">
        <v>0</v>
      </c>
      <c r="AA7929" s="7">
        <v>0</v>
      </c>
      <c r="AB7929" s="7">
        <v>0.2</v>
      </c>
      <c r="AC7929" s="7">
        <v>0</v>
      </c>
      <c r="AD7929" s="7">
        <v>0</v>
      </c>
      <c r="AE7929">
        <v>4</v>
      </c>
      <c r="AF7929">
        <v>0</v>
      </c>
      <c r="AG7929">
        <v>0</v>
      </c>
      <c r="AH7929">
        <v>0</v>
      </c>
      <c r="AI7929">
        <v>0</v>
      </c>
      <c r="AJ7929">
        <v>2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</row>
    <row r="7930" spans="1:44" x14ac:dyDescent="0.25">
      <c r="A7930">
        <v>1608227</v>
      </c>
      <c r="B7930">
        <v>804621</v>
      </c>
      <c r="C7930">
        <v>22.399994634321299</v>
      </c>
      <c r="D7930">
        <v>40.344450083995099</v>
      </c>
      <c r="E7930" s="68" t="s">
        <v>978</v>
      </c>
      <c r="F7930" s="8">
        <f>INDEX(Δεδομένα!$P:$P,MATCH('2020'!E7930,Δεδομένα!$O:$O,0))</f>
        <v>67</v>
      </c>
      <c r="G7930" s="6" t="s">
        <v>917</v>
      </c>
      <c r="H7930" s="2" t="str">
        <f>INDEX(Δεδομένα!B$1:B$51,MATCH('2020'!G7930,Δεδομένα!A$1:A$51,0))</f>
        <v>ΚΕΝΤΡΙΚΗΣ ΜΑΚΕΔΟΝΙΑΣ</v>
      </c>
      <c r="I7930" s="8">
        <f>INDEX(Δεδομένα!E$1:E$13,MATCH('2020'!H7930,Δεδομένα!D$1:D$13,0))</f>
        <v>3</v>
      </c>
      <c r="J7930" s="1">
        <v>44148</v>
      </c>
      <c r="K7930" s="6" t="s">
        <v>159</v>
      </c>
      <c r="L7930" s="36" t="str">
        <f t="shared" si="492"/>
        <v>13/11/2020 14:05</v>
      </c>
      <c r="M7930" s="1">
        <v>44148</v>
      </c>
      <c r="N7930" s="6" t="s">
        <v>2197</v>
      </c>
      <c r="O7930" s="36" t="str">
        <f t="shared" si="493"/>
        <v>13/11/2020 15:03</v>
      </c>
      <c r="P7930" s="46">
        <f t="shared" si="494"/>
        <v>4.0277777778101154E-2</v>
      </c>
      <c r="Q7930" s="48">
        <v>0</v>
      </c>
      <c r="R7930" s="47">
        <f t="shared" si="495"/>
        <v>58.000000000465661</v>
      </c>
      <c r="S7930" s="6" t="s">
        <v>44</v>
      </c>
      <c r="T7930" s="6" t="s">
        <v>980</v>
      </c>
      <c r="U7930" s="6" t="s">
        <v>73</v>
      </c>
      <c r="V7930" s="6" t="s">
        <v>7810</v>
      </c>
      <c r="W7930" s="7">
        <v>0</v>
      </c>
      <c r="X7930" s="7">
        <v>0.5</v>
      </c>
      <c r="Y7930" s="7">
        <v>0</v>
      </c>
      <c r="Z7930" s="7">
        <v>0</v>
      </c>
      <c r="AA7930" s="7">
        <v>0</v>
      </c>
      <c r="AB7930" s="7">
        <v>0</v>
      </c>
      <c r="AC7930" s="7">
        <v>10</v>
      </c>
      <c r="AD7930" s="7">
        <v>0</v>
      </c>
      <c r="AE7930">
        <v>2</v>
      </c>
      <c r="AF7930">
        <v>0</v>
      </c>
      <c r="AG7930">
        <v>0</v>
      </c>
      <c r="AH7930">
        <v>0</v>
      </c>
      <c r="AI7930">
        <v>0</v>
      </c>
      <c r="AJ7930">
        <v>1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  <c r="AQ7930">
        <v>0</v>
      </c>
      <c r="AR7930">
        <v>0</v>
      </c>
    </row>
    <row r="7931" spans="1:44" x14ac:dyDescent="0.25">
      <c r="A7931">
        <v>1608235</v>
      </c>
      <c r="B7931">
        <v>804726</v>
      </c>
      <c r="C7931">
        <v>22.429355775500099</v>
      </c>
      <c r="D7931">
        <v>40.250633110734299</v>
      </c>
      <c r="E7931" s="68" t="s">
        <v>978</v>
      </c>
      <c r="F7931" s="8">
        <f>INDEX(Δεδομένα!$P:$P,MATCH('2020'!E7931,Δεδομένα!$O:$O,0))</f>
        <v>67</v>
      </c>
      <c r="G7931" s="6" t="s">
        <v>917</v>
      </c>
      <c r="H7931" s="2" t="str">
        <f>INDEX(Δεδομένα!B$1:B$51,MATCH('2020'!G7931,Δεδομένα!A$1:A$51,0))</f>
        <v>ΚΕΝΤΡΙΚΗΣ ΜΑΚΕΔΟΝΙΑΣ</v>
      </c>
      <c r="I7931" s="8">
        <f>INDEX(Δεδομένα!E$1:E$13,MATCH('2020'!H7931,Δεδομένα!D$1:D$13,0))</f>
        <v>3</v>
      </c>
      <c r="J7931" s="1">
        <v>44148</v>
      </c>
      <c r="K7931" s="6" t="s">
        <v>255</v>
      </c>
      <c r="L7931" s="36" t="str">
        <f t="shared" si="492"/>
        <v>13/11/2020 17:45</v>
      </c>
      <c r="M7931" s="1">
        <v>44148</v>
      </c>
      <c r="N7931" s="6" t="s">
        <v>3012</v>
      </c>
      <c r="O7931" s="36" t="str">
        <f t="shared" si="493"/>
        <v>13/11/2020 20:56</v>
      </c>
      <c r="P7931" s="46">
        <f t="shared" si="494"/>
        <v>0.132638888884685</v>
      </c>
      <c r="Q7931" s="48">
        <v>0</v>
      </c>
      <c r="R7931" s="47">
        <f t="shared" si="495"/>
        <v>190.9999999939464</v>
      </c>
      <c r="S7931" s="6" t="s">
        <v>44</v>
      </c>
      <c r="T7931" s="6" t="s">
        <v>980</v>
      </c>
      <c r="U7931" s="6" t="s">
        <v>7816</v>
      </c>
      <c r="V7931" s="6" t="s">
        <v>7817</v>
      </c>
      <c r="W7931" s="7">
        <v>0</v>
      </c>
      <c r="X7931" s="7">
        <v>0.5</v>
      </c>
      <c r="Y7931" s="7">
        <v>0</v>
      </c>
      <c r="Z7931" s="7">
        <v>0</v>
      </c>
      <c r="AA7931" s="7">
        <v>0</v>
      </c>
      <c r="AB7931" s="7">
        <v>0</v>
      </c>
      <c r="AC7931" s="7">
        <v>10</v>
      </c>
      <c r="AD7931" s="7">
        <v>0</v>
      </c>
      <c r="AE7931">
        <v>4</v>
      </c>
      <c r="AF7931">
        <v>0</v>
      </c>
      <c r="AG7931">
        <v>0</v>
      </c>
      <c r="AH7931">
        <v>0</v>
      </c>
      <c r="AI7931">
        <v>0</v>
      </c>
      <c r="AJ7931">
        <v>2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  <c r="AQ7931">
        <v>0</v>
      </c>
      <c r="AR7931">
        <v>0</v>
      </c>
    </row>
    <row r="7932" spans="1:44" x14ac:dyDescent="0.25">
      <c r="A7932">
        <v>1607166</v>
      </c>
      <c r="B7932">
        <v>804931</v>
      </c>
      <c r="C7932">
        <v>20.809938122702299</v>
      </c>
      <c r="D7932">
        <v>38.765724193001198</v>
      </c>
      <c r="E7932" s="68" t="s">
        <v>862</v>
      </c>
      <c r="F7932" s="8">
        <f>INDEX(Δεδομένα!$P:$P,MATCH('2020'!E7932,Δεδομένα!$O:$O,0))</f>
        <v>232</v>
      </c>
      <c r="G7932" s="6" t="s">
        <v>335</v>
      </c>
      <c r="H7932" s="2" t="str">
        <f>INDEX(Δεδομένα!B$1:B$51,MATCH('2020'!G7932,Δεδομένα!A$1:A$51,0))</f>
        <v>ΔΥΤΙΚΗΣ ΕΛΛΑΔΟΣ</v>
      </c>
      <c r="I7932" s="8">
        <f>INDEX(Δεδομένα!E$1:E$13,MATCH('2020'!H7932,Δεδομένα!D$1:D$13,0))</f>
        <v>7</v>
      </c>
      <c r="J7932" s="1">
        <v>44149</v>
      </c>
      <c r="K7932" s="6" t="s">
        <v>103</v>
      </c>
      <c r="L7932" s="36" t="str">
        <f t="shared" si="492"/>
        <v>14/11/2020 14:49</v>
      </c>
      <c r="M7932" s="1">
        <v>44149</v>
      </c>
      <c r="N7932" s="6" t="s">
        <v>614</v>
      </c>
      <c r="O7932" s="36" t="str">
        <f t="shared" si="493"/>
        <v>14/11/2020 21:30</v>
      </c>
      <c r="P7932" s="46">
        <f t="shared" si="494"/>
        <v>0.27847222222771961</v>
      </c>
      <c r="Q7932" s="48">
        <v>0</v>
      </c>
      <c r="R7932" s="47">
        <f t="shared" si="495"/>
        <v>401.00000000791624</v>
      </c>
      <c r="S7932" s="6" t="s">
        <v>44</v>
      </c>
      <c r="T7932" s="6" t="s">
        <v>863</v>
      </c>
      <c r="U7932" s="6" t="s">
        <v>44</v>
      </c>
      <c r="V7932" s="6" t="s">
        <v>7830</v>
      </c>
      <c r="W7932" s="7">
        <v>0</v>
      </c>
      <c r="X7932" s="7">
        <v>40</v>
      </c>
      <c r="Y7932" s="7">
        <v>0</v>
      </c>
      <c r="Z7932" s="7">
        <v>0</v>
      </c>
      <c r="AA7932" s="7">
        <v>0</v>
      </c>
      <c r="AB7932" s="7">
        <v>0</v>
      </c>
      <c r="AC7932" s="7">
        <v>0</v>
      </c>
      <c r="AD7932" s="7">
        <v>0</v>
      </c>
      <c r="AE7932">
        <v>1</v>
      </c>
      <c r="AF7932">
        <v>0</v>
      </c>
      <c r="AG7932">
        <v>0</v>
      </c>
      <c r="AH7932">
        <v>0</v>
      </c>
      <c r="AI7932">
        <v>0</v>
      </c>
      <c r="AJ7932">
        <v>5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0</v>
      </c>
      <c r="AR7932">
        <v>0</v>
      </c>
    </row>
    <row r="7933" spans="1:44" x14ac:dyDescent="0.25">
      <c r="A7933">
        <v>1607901</v>
      </c>
      <c r="B7933">
        <v>805003</v>
      </c>
      <c r="C7933">
        <v>21.347036503691299</v>
      </c>
      <c r="D7933">
        <v>38.730422968099603</v>
      </c>
      <c r="E7933" s="68" t="s">
        <v>1431</v>
      </c>
      <c r="F7933" s="8">
        <f>INDEX(Δεδομένα!$P:$P,MATCH('2020'!E7933,Δεδομένα!$O:$O,0))</f>
        <v>128</v>
      </c>
      <c r="G7933" s="6" t="s">
        <v>335</v>
      </c>
      <c r="H7933" s="2" t="str">
        <f>INDEX(Δεδομένα!B$1:B$51,MATCH('2020'!G7933,Δεδομένα!A$1:A$51,0))</f>
        <v>ΔΥΤΙΚΗΣ ΕΛΛΑΔΟΣ</v>
      </c>
      <c r="I7933" s="8">
        <f>INDEX(Δεδομένα!E$1:E$13,MATCH('2020'!H7933,Δεδομένα!D$1:D$13,0))</f>
        <v>7</v>
      </c>
      <c r="J7933" s="1">
        <v>44149</v>
      </c>
      <c r="K7933" s="6" t="s">
        <v>154</v>
      </c>
      <c r="L7933" s="36" t="str">
        <f t="shared" si="492"/>
        <v>14/11/2020 18:05</v>
      </c>
      <c r="M7933" s="1">
        <v>44149</v>
      </c>
      <c r="N7933" s="6" t="s">
        <v>892</v>
      </c>
      <c r="O7933" s="36" t="str">
        <f t="shared" si="493"/>
        <v>14/11/2020 20:17</v>
      </c>
      <c r="P7933" s="46">
        <f t="shared" si="494"/>
        <v>9.1666666667151731E-2</v>
      </c>
      <c r="Q7933" s="48">
        <v>0</v>
      </c>
      <c r="R7933" s="47">
        <f t="shared" si="495"/>
        <v>132.00000000069849</v>
      </c>
      <c r="S7933" s="6" t="s">
        <v>44</v>
      </c>
      <c r="T7933" s="6" t="s">
        <v>1017</v>
      </c>
      <c r="U7933" s="6" t="s">
        <v>1018</v>
      </c>
      <c r="V7933" s="6" t="s">
        <v>7842</v>
      </c>
      <c r="W7933" s="7">
        <v>0</v>
      </c>
      <c r="X7933" s="7">
        <v>0</v>
      </c>
      <c r="Y7933" s="7">
        <v>0</v>
      </c>
      <c r="Z7933" s="7">
        <v>0</v>
      </c>
      <c r="AA7933" s="7">
        <v>0.1</v>
      </c>
      <c r="AB7933" s="7">
        <v>0</v>
      </c>
      <c r="AC7933" s="7">
        <v>0</v>
      </c>
      <c r="AD7933" s="7">
        <v>0</v>
      </c>
      <c r="AE7933">
        <v>2</v>
      </c>
      <c r="AF7933">
        <v>0</v>
      </c>
      <c r="AG7933">
        <v>0</v>
      </c>
      <c r="AH7933">
        <v>0</v>
      </c>
      <c r="AI7933">
        <v>0</v>
      </c>
      <c r="AJ7933">
        <v>1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  <c r="AQ7933">
        <v>0</v>
      </c>
      <c r="AR7933">
        <v>0</v>
      </c>
    </row>
    <row r="7934" spans="1:44" x14ac:dyDescent="0.25">
      <c r="A7934">
        <v>1609717</v>
      </c>
      <c r="B7934">
        <v>805018</v>
      </c>
      <c r="C7934">
        <v>21.3327952817091</v>
      </c>
      <c r="D7934">
        <v>38.454075004209798</v>
      </c>
      <c r="E7934" s="68" t="s">
        <v>334</v>
      </c>
      <c r="F7934" s="8">
        <f>INDEX(Δεδομένα!$P:$P,MATCH('2020'!E7934,Δεδομένα!$O:$O,0))</f>
        <v>127</v>
      </c>
      <c r="G7934" s="6" t="s">
        <v>335</v>
      </c>
      <c r="H7934" s="2" t="str">
        <f>INDEX(Δεδομένα!B$1:B$51,MATCH('2020'!G7934,Δεδομένα!A$1:A$51,0))</f>
        <v>ΔΥΤΙΚΗΣ ΕΛΛΑΔΟΣ</v>
      </c>
      <c r="I7934" s="8">
        <f>INDEX(Δεδομένα!E$1:E$13,MATCH('2020'!H7934,Δεδομένα!D$1:D$13,0))</f>
        <v>7</v>
      </c>
      <c r="J7934" s="1">
        <v>44149</v>
      </c>
      <c r="K7934" s="6" t="s">
        <v>209</v>
      </c>
      <c r="L7934" s="36" t="str">
        <f t="shared" si="492"/>
        <v>14/11/2020 18:30</v>
      </c>
      <c r="M7934" s="1">
        <v>44149</v>
      </c>
      <c r="N7934" s="6" t="s">
        <v>764</v>
      </c>
      <c r="O7934" s="36" t="str">
        <f t="shared" si="493"/>
        <v>14/11/2020 22:30</v>
      </c>
      <c r="P7934" s="46">
        <f t="shared" si="494"/>
        <v>0.16666666666424135</v>
      </c>
      <c r="Q7934" s="48">
        <v>0</v>
      </c>
      <c r="R7934" s="47">
        <f t="shared" si="495"/>
        <v>239.99999999650754</v>
      </c>
      <c r="S7934" s="6" t="s">
        <v>44</v>
      </c>
      <c r="T7934" s="6" t="s">
        <v>343</v>
      </c>
      <c r="U7934" s="6" t="s">
        <v>44</v>
      </c>
      <c r="V7934" s="6" t="s">
        <v>7843</v>
      </c>
      <c r="W7934" s="7">
        <v>0</v>
      </c>
      <c r="X7934" s="7">
        <v>0</v>
      </c>
      <c r="Y7934" s="7">
        <v>0</v>
      </c>
      <c r="Z7934" s="7">
        <v>0</v>
      </c>
      <c r="AA7934" s="7">
        <v>5</v>
      </c>
      <c r="AB7934" s="7">
        <v>0</v>
      </c>
      <c r="AC7934" s="7">
        <v>0</v>
      </c>
      <c r="AD7934" s="7">
        <v>0</v>
      </c>
      <c r="AE7934">
        <v>2</v>
      </c>
      <c r="AF7934">
        <v>0</v>
      </c>
      <c r="AG7934">
        <v>0</v>
      </c>
      <c r="AH7934">
        <v>0</v>
      </c>
      <c r="AI7934">
        <v>0</v>
      </c>
      <c r="AJ7934">
        <v>1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  <c r="AQ7934">
        <v>0</v>
      </c>
      <c r="AR7934">
        <v>0</v>
      </c>
    </row>
    <row r="7935" spans="1:44" x14ac:dyDescent="0.25">
      <c r="A7935">
        <v>1608071</v>
      </c>
      <c r="B7935">
        <v>805038</v>
      </c>
      <c r="C7935">
        <v>21.439015793372501</v>
      </c>
      <c r="D7935">
        <v>38.559805910833497</v>
      </c>
      <c r="E7935" s="68" t="s">
        <v>1431</v>
      </c>
      <c r="F7935" s="8">
        <f>INDEX(Δεδομένα!$P:$P,MATCH('2020'!E7935,Δεδομένα!$O:$O,0))</f>
        <v>128</v>
      </c>
      <c r="G7935" s="6" t="s">
        <v>335</v>
      </c>
      <c r="H7935" s="2" t="str">
        <f>INDEX(Δεδομένα!B$1:B$51,MATCH('2020'!G7935,Δεδομένα!A$1:A$51,0))</f>
        <v>ΔΥΤΙΚΗΣ ΕΛΛΑΔΟΣ</v>
      </c>
      <c r="I7935" s="8">
        <f>INDEX(Δεδομένα!E$1:E$13,MATCH('2020'!H7935,Δεδομένα!D$1:D$13,0))</f>
        <v>7</v>
      </c>
      <c r="J7935" s="1">
        <v>44149</v>
      </c>
      <c r="K7935" s="6" t="s">
        <v>134</v>
      </c>
      <c r="L7935" s="36" t="str">
        <f t="shared" si="492"/>
        <v>14/11/2020 20:24</v>
      </c>
      <c r="M7935" s="1">
        <v>44149</v>
      </c>
      <c r="N7935" s="6" t="s">
        <v>4718</v>
      </c>
      <c r="O7935" s="36" t="str">
        <f t="shared" si="493"/>
        <v>14/11/2020 21:31</v>
      </c>
      <c r="P7935" s="46">
        <f t="shared" si="494"/>
        <v>4.6527777776645962E-2</v>
      </c>
      <c r="Q7935" s="48">
        <v>0</v>
      </c>
      <c r="R7935" s="47">
        <f t="shared" si="495"/>
        <v>66.999999998370185</v>
      </c>
      <c r="S7935" s="6" t="s">
        <v>44</v>
      </c>
      <c r="T7935" s="6" t="s">
        <v>1017</v>
      </c>
      <c r="U7935" s="6" t="s">
        <v>1018</v>
      </c>
      <c r="V7935" s="6" t="s">
        <v>7845</v>
      </c>
      <c r="W7935" s="7">
        <v>0</v>
      </c>
      <c r="X7935" s="7">
        <v>0</v>
      </c>
      <c r="Y7935" s="7">
        <v>0</v>
      </c>
      <c r="Z7935" s="7">
        <v>0</v>
      </c>
      <c r="AA7935" s="7">
        <v>0.1</v>
      </c>
      <c r="AB7935" s="7">
        <v>0</v>
      </c>
      <c r="AC7935" s="7">
        <v>0</v>
      </c>
      <c r="AD7935" s="7">
        <v>0</v>
      </c>
      <c r="AE7935">
        <v>2</v>
      </c>
      <c r="AF7935">
        <v>0</v>
      </c>
      <c r="AG7935">
        <v>0</v>
      </c>
      <c r="AH7935">
        <v>0</v>
      </c>
      <c r="AI7935">
        <v>0</v>
      </c>
      <c r="AJ7935">
        <v>1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  <c r="AQ7935">
        <v>0</v>
      </c>
      <c r="AR7935">
        <v>0</v>
      </c>
    </row>
    <row r="7936" spans="1:44" x14ac:dyDescent="0.25">
      <c r="A7936">
        <v>1606791</v>
      </c>
      <c r="B7936">
        <v>804966</v>
      </c>
      <c r="C7936">
        <v>22.386527726483401</v>
      </c>
      <c r="D7936">
        <v>37.429367734868897</v>
      </c>
      <c r="E7936" s="68" t="s">
        <v>1893</v>
      </c>
      <c r="F7936" s="8">
        <f>INDEX(Δεδομένα!$P:$P,MATCH('2020'!E7936,Δεδομένα!$O:$O,0))</f>
        <v>137</v>
      </c>
      <c r="G7936" s="6" t="s">
        <v>932</v>
      </c>
      <c r="H7936" s="2" t="str">
        <f>INDEX(Δεδομένα!B$1:B$51,MATCH('2020'!G7936,Δεδομένα!A$1:A$51,0))</f>
        <v>ΠΕΛΛΟΠΟΝΗΣΟΥ</v>
      </c>
      <c r="I7936" s="8">
        <f>INDEX(Δεδομένα!E$1:E$13,MATCH('2020'!H7936,Δεδομένα!D$1:D$13,0))</f>
        <v>8</v>
      </c>
      <c r="J7936" s="1">
        <v>44149</v>
      </c>
      <c r="K7936" s="6" t="s">
        <v>230</v>
      </c>
      <c r="L7936" s="36" t="str">
        <f t="shared" si="492"/>
        <v>14/11/2020 16:25</v>
      </c>
      <c r="M7936" s="1">
        <v>44149</v>
      </c>
      <c r="N7936" s="6" t="s">
        <v>255</v>
      </c>
      <c r="O7936" s="36" t="str">
        <f t="shared" si="493"/>
        <v>14/11/2020 17:45</v>
      </c>
      <c r="P7936" s="46">
        <f t="shared" si="494"/>
        <v>5.5555555554747116E-2</v>
      </c>
      <c r="Q7936" s="48">
        <v>0</v>
      </c>
      <c r="R7936" s="47">
        <f t="shared" si="495"/>
        <v>79.999999998835847</v>
      </c>
      <c r="S7936" s="6" t="s">
        <v>44</v>
      </c>
      <c r="T7936" s="6" t="s">
        <v>1894</v>
      </c>
      <c r="U7936" s="6" t="s">
        <v>44</v>
      </c>
      <c r="V7936" s="6" t="s">
        <v>7838</v>
      </c>
      <c r="W7936" s="7">
        <v>0</v>
      </c>
      <c r="X7936" s="7">
        <v>0</v>
      </c>
      <c r="Y7936" s="7">
        <v>0</v>
      </c>
      <c r="Z7936" s="7">
        <v>0</v>
      </c>
      <c r="AA7936" s="7">
        <v>0</v>
      </c>
      <c r="AB7936" s="7">
        <v>0</v>
      </c>
      <c r="AC7936" s="7">
        <v>3</v>
      </c>
      <c r="AD7936" s="7">
        <v>0</v>
      </c>
      <c r="AE7936">
        <v>2</v>
      </c>
      <c r="AF7936">
        <v>0</v>
      </c>
      <c r="AG7936">
        <v>0</v>
      </c>
      <c r="AH7936">
        <v>0</v>
      </c>
      <c r="AI7936">
        <v>0</v>
      </c>
      <c r="AJ7936">
        <v>1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</row>
    <row r="7937" spans="1:44" x14ac:dyDescent="0.25">
      <c r="A7937">
        <v>1606986</v>
      </c>
      <c r="B7937">
        <v>804872</v>
      </c>
      <c r="C7937">
        <v>21.75692346176</v>
      </c>
      <c r="D7937">
        <v>38.053038812906898</v>
      </c>
      <c r="E7937" s="68" t="s">
        <v>302</v>
      </c>
      <c r="F7937" s="8">
        <f>INDEX(Δεδομένα!$P:$P,MATCH('2020'!E7937,Δεδομένα!$O:$O,0))</f>
        <v>119</v>
      </c>
      <c r="G7937" s="6" t="s">
        <v>303</v>
      </c>
      <c r="H7937" s="2" t="str">
        <f>INDEX(Δεδομένα!B$1:B$51,MATCH('2020'!G7937,Δεδομένα!A$1:A$51,0))</f>
        <v>ΔΥΤΙΚΗΣ ΕΛΛΑΔΟΣ</v>
      </c>
      <c r="I7937" s="8">
        <f>INDEX(Δεδομένα!E$1:E$13,MATCH('2020'!H7937,Δεδομένα!D$1:D$13,0))</f>
        <v>7</v>
      </c>
      <c r="J7937" s="1">
        <v>44149</v>
      </c>
      <c r="K7937" s="6" t="s">
        <v>480</v>
      </c>
      <c r="L7937" s="36" t="str">
        <f t="shared" si="492"/>
        <v>14/11/2020 11:43</v>
      </c>
      <c r="M7937" s="1">
        <v>44149</v>
      </c>
      <c r="N7937" s="6" t="s">
        <v>1954</v>
      </c>
      <c r="O7937" s="36" t="str">
        <f t="shared" si="493"/>
        <v>14/11/2020 12:37</v>
      </c>
      <c r="P7937" s="46">
        <f t="shared" si="494"/>
        <v>3.7499999998544808E-2</v>
      </c>
      <c r="Q7937" s="48">
        <v>0</v>
      </c>
      <c r="R7937" s="47">
        <f t="shared" si="495"/>
        <v>53.999999997904524</v>
      </c>
      <c r="S7937" s="6" t="s">
        <v>44</v>
      </c>
      <c r="T7937" s="6" t="s">
        <v>307</v>
      </c>
      <c r="U7937" s="6" t="s">
        <v>44</v>
      </c>
      <c r="V7937" s="6" t="s">
        <v>7823</v>
      </c>
      <c r="W7937" s="7">
        <v>0</v>
      </c>
      <c r="X7937" s="7">
        <v>0</v>
      </c>
      <c r="Y7937" s="7">
        <v>0</v>
      </c>
      <c r="Z7937" s="7">
        <v>0</v>
      </c>
      <c r="AA7937" s="7">
        <v>0</v>
      </c>
      <c r="AB7937" s="7">
        <v>0</v>
      </c>
      <c r="AC7937" s="7">
        <v>0.02</v>
      </c>
      <c r="AD7937" s="7">
        <v>0</v>
      </c>
      <c r="AE7937">
        <v>4</v>
      </c>
      <c r="AF7937">
        <v>0</v>
      </c>
      <c r="AG7937">
        <v>0</v>
      </c>
      <c r="AH7937">
        <v>0</v>
      </c>
      <c r="AI7937">
        <v>0</v>
      </c>
      <c r="AJ7937">
        <v>2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</row>
    <row r="7938" spans="1:44" x14ac:dyDescent="0.25">
      <c r="A7938">
        <v>1615343</v>
      </c>
      <c r="B7938">
        <v>804895</v>
      </c>
      <c r="C7938">
        <v>21.984098435926001</v>
      </c>
      <c r="D7938">
        <v>38.2033256903987</v>
      </c>
      <c r="E7938" s="68" t="s">
        <v>313</v>
      </c>
      <c r="F7938" s="8">
        <f>INDEX(Δεδομένα!$P:$P,MATCH('2020'!E7938,Δεδομένα!$O:$O,0))</f>
        <v>124</v>
      </c>
      <c r="G7938" s="6" t="s">
        <v>303</v>
      </c>
      <c r="H7938" s="2" t="str">
        <f>INDEX(Δεδομένα!B$1:B$51,MATCH('2020'!G7938,Δεδομένα!A$1:A$51,0))</f>
        <v>ΔΥΤΙΚΗΣ ΕΛΛΑΔΟΣ</v>
      </c>
      <c r="I7938" s="8">
        <f>INDEX(Δεδομένα!E$1:E$13,MATCH('2020'!H7938,Δεδομένα!D$1:D$13,0))</f>
        <v>7</v>
      </c>
      <c r="J7938" s="1">
        <v>44149</v>
      </c>
      <c r="K7938" s="6" t="s">
        <v>347</v>
      </c>
      <c r="L7938" s="36" t="str">
        <f t="shared" si="492"/>
        <v>14/11/2020 13:10</v>
      </c>
      <c r="M7938" s="1">
        <v>44149</v>
      </c>
      <c r="N7938" s="6" t="s">
        <v>1638</v>
      </c>
      <c r="O7938" s="36" t="str">
        <f t="shared" si="493"/>
        <v>14/11/2020 14:37</v>
      </c>
      <c r="P7938" s="46">
        <f t="shared" si="494"/>
        <v>6.0416666667151731E-2</v>
      </c>
      <c r="Q7938" s="48">
        <v>0</v>
      </c>
      <c r="R7938" s="47">
        <f t="shared" si="495"/>
        <v>87.000000000698492</v>
      </c>
      <c r="S7938" s="6" t="s">
        <v>44</v>
      </c>
      <c r="T7938" s="6" t="s">
        <v>316</v>
      </c>
      <c r="U7938" s="6" t="s">
        <v>44</v>
      </c>
      <c r="V7938" s="6" t="s">
        <v>741</v>
      </c>
      <c r="W7938" s="7">
        <v>0</v>
      </c>
      <c r="X7938" s="7">
        <v>0</v>
      </c>
      <c r="Y7938" s="7">
        <v>0</v>
      </c>
      <c r="Z7938" s="7">
        <v>0</v>
      </c>
      <c r="AA7938" s="7">
        <v>0</v>
      </c>
      <c r="AB7938" s="7">
        <v>0</v>
      </c>
      <c r="AC7938" s="7">
        <v>0</v>
      </c>
      <c r="AD7938" s="7">
        <v>0.04</v>
      </c>
      <c r="AE7938">
        <v>4</v>
      </c>
      <c r="AF7938">
        <v>0</v>
      </c>
      <c r="AG7938">
        <v>0</v>
      </c>
      <c r="AH7938">
        <v>0</v>
      </c>
      <c r="AI7938">
        <v>0</v>
      </c>
      <c r="AJ7938">
        <v>2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  <c r="AQ7938">
        <v>0</v>
      </c>
      <c r="AR7938">
        <v>0</v>
      </c>
    </row>
    <row r="7939" spans="1:44" x14ac:dyDescent="0.25">
      <c r="A7939">
        <v>1609930</v>
      </c>
      <c r="B7939">
        <v>805002</v>
      </c>
      <c r="C7939">
        <v>21.4206050573721</v>
      </c>
      <c r="D7939">
        <v>38.093736435785601</v>
      </c>
      <c r="E7939" s="68" t="s">
        <v>900</v>
      </c>
      <c r="F7939" s="8">
        <f>INDEX(Δεδομένα!$P:$P,MATCH('2020'!E7939,Δεδομένα!$O:$O,0))</f>
        <v>136</v>
      </c>
      <c r="G7939" s="6" t="s">
        <v>303</v>
      </c>
      <c r="H7939" s="2" t="str">
        <f>INDEX(Δεδομένα!B$1:B$51,MATCH('2020'!G7939,Δεδομένα!A$1:A$51,0))</f>
        <v>ΔΥΤΙΚΗΣ ΕΛΛΑΔΟΣ</v>
      </c>
      <c r="I7939" s="8">
        <f>INDEX(Δεδομένα!E$1:E$13,MATCH('2020'!H7939,Δεδομένα!D$1:D$13,0))</f>
        <v>7</v>
      </c>
      <c r="J7939" s="1">
        <v>44149</v>
      </c>
      <c r="K7939" s="6" t="s">
        <v>2605</v>
      </c>
      <c r="L7939" s="36" t="str">
        <f t="shared" ref="L7939:L8002" si="496">_xlfn.CONCAT(TEXT(J7939,"ηη/μμ/εεε")," ",TEXT(K7939,"ωω:λλ"))</f>
        <v>14/11/2020 18:03</v>
      </c>
      <c r="M7939" s="1">
        <v>44149</v>
      </c>
      <c r="N7939" s="6" t="s">
        <v>259</v>
      </c>
      <c r="O7939" s="36" t="str">
        <f t="shared" ref="O7939:O8002" si="497">_xlfn.CONCAT(TEXT(M7939,"ηη/μμ/εεε")," ",TEXT(N7939,"ωω:λλ"))</f>
        <v>14/11/2020 19:00</v>
      </c>
      <c r="P7939" s="46">
        <f t="shared" ref="P7939:P8002" si="498">O7939-L7939</f>
        <v>3.9583333331393078E-2</v>
      </c>
      <c r="Q7939" s="48">
        <v>0</v>
      </c>
      <c r="R7939" s="47">
        <f t="shared" ref="R7939:R8002" si="499">P7939*(24*60)</f>
        <v>56.999999997206032</v>
      </c>
      <c r="S7939" s="6" t="s">
        <v>44</v>
      </c>
      <c r="T7939" s="6" t="s">
        <v>993</v>
      </c>
      <c r="U7939" s="6" t="s">
        <v>3316</v>
      </c>
      <c r="V7939" s="6" t="s">
        <v>5803</v>
      </c>
      <c r="W7939" s="7">
        <v>0</v>
      </c>
      <c r="X7939" s="7">
        <v>0</v>
      </c>
      <c r="Y7939" s="7">
        <v>0</v>
      </c>
      <c r="Z7939" s="7">
        <v>0</v>
      </c>
      <c r="AA7939" s="7">
        <v>1</v>
      </c>
      <c r="AB7939" s="7">
        <v>0</v>
      </c>
      <c r="AC7939" s="7">
        <v>0</v>
      </c>
      <c r="AD7939" s="7">
        <v>0</v>
      </c>
      <c r="AE7939">
        <v>2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1</v>
      </c>
      <c r="AL7939">
        <v>0</v>
      </c>
      <c r="AM7939">
        <v>0</v>
      </c>
      <c r="AN7939">
        <v>0</v>
      </c>
      <c r="AO7939">
        <v>0</v>
      </c>
      <c r="AP7939">
        <v>0</v>
      </c>
      <c r="AQ7939">
        <v>0</v>
      </c>
      <c r="AR7939">
        <v>0</v>
      </c>
    </row>
    <row r="7940" spans="1:44" x14ac:dyDescent="0.25">
      <c r="A7940">
        <v>1609397</v>
      </c>
      <c r="B7940">
        <v>804833</v>
      </c>
      <c r="C7940">
        <v>22.523840165966199</v>
      </c>
      <c r="D7940">
        <v>40.262363829934102</v>
      </c>
      <c r="E7940" s="68" t="s">
        <v>2317</v>
      </c>
      <c r="F7940" s="8">
        <f>INDEX(Δεδομένα!$P:$P,MATCH('2020'!E7940,Δεδομένα!$O:$O,0))</f>
        <v>175</v>
      </c>
      <c r="G7940" s="6" t="s">
        <v>846</v>
      </c>
      <c r="H7940" s="2" t="str">
        <f>INDEX(Δεδομένα!B$1:B$51,MATCH('2020'!G7940,Δεδομένα!A$1:A$51,0))</f>
        <v>ΣΤΕΡΕΑΣ ΕΛΛΑΔΟΣ</v>
      </c>
      <c r="I7940" s="8">
        <f>INDEX(Δεδομένα!E$1:E$13,MATCH('2020'!H7940,Δεδομένα!D$1:D$13,0))</f>
        <v>9</v>
      </c>
      <c r="J7940" s="1">
        <v>44149</v>
      </c>
      <c r="K7940" s="6" t="s">
        <v>655</v>
      </c>
      <c r="L7940" s="36" t="str">
        <f t="shared" si="496"/>
        <v>14/11/2020 12:05</v>
      </c>
      <c r="M7940" s="1">
        <v>44149</v>
      </c>
      <c r="N7940" s="6" t="s">
        <v>112</v>
      </c>
      <c r="O7940" s="36" t="str">
        <f t="shared" si="497"/>
        <v>14/11/2020 14:53</v>
      </c>
      <c r="P7940" s="46">
        <f t="shared" si="498"/>
        <v>0.11666666666860692</v>
      </c>
      <c r="Q7940" s="48">
        <v>0</v>
      </c>
      <c r="R7940" s="47">
        <f t="shared" si="499"/>
        <v>168.00000000279397</v>
      </c>
      <c r="S7940" s="6" t="s">
        <v>44</v>
      </c>
      <c r="T7940" s="6" t="s">
        <v>2557</v>
      </c>
      <c r="U7940" s="6" t="s">
        <v>2558</v>
      </c>
      <c r="V7940" s="6" t="s">
        <v>7820</v>
      </c>
      <c r="W7940" s="7">
        <v>0</v>
      </c>
      <c r="X7940" s="7">
        <v>0</v>
      </c>
      <c r="Y7940" s="7">
        <v>0</v>
      </c>
      <c r="Z7940" s="7">
        <v>0</v>
      </c>
      <c r="AA7940" s="7">
        <v>0</v>
      </c>
      <c r="AB7940" s="7">
        <v>0.2</v>
      </c>
      <c r="AC7940" s="7">
        <v>0</v>
      </c>
      <c r="AD7940" s="7">
        <v>0</v>
      </c>
      <c r="AE7940">
        <v>2</v>
      </c>
      <c r="AF7940">
        <v>0</v>
      </c>
      <c r="AG7940">
        <v>0</v>
      </c>
      <c r="AH7940">
        <v>0</v>
      </c>
      <c r="AI7940">
        <v>0</v>
      </c>
      <c r="AJ7940">
        <v>1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  <c r="AQ7940">
        <v>0</v>
      </c>
      <c r="AR7940">
        <v>0</v>
      </c>
    </row>
    <row r="7941" spans="1:44" x14ac:dyDescent="0.25">
      <c r="A7941">
        <v>1607918</v>
      </c>
      <c r="B7941">
        <v>804867</v>
      </c>
      <c r="C7941">
        <v>22.878764833205398</v>
      </c>
      <c r="D7941">
        <v>38.2556116101849</v>
      </c>
      <c r="E7941" s="68" t="s">
        <v>845</v>
      </c>
      <c r="F7941" s="8">
        <f>INDEX(Δεδομένα!$P:$P,MATCH('2020'!E7941,Δεδομένα!$O:$O,0))</f>
        <v>176</v>
      </c>
      <c r="G7941" s="6" t="s">
        <v>846</v>
      </c>
      <c r="H7941" s="2" t="str">
        <f>INDEX(Δεδομένα!B$1:B$51,MATCH('2020'!G7941,Δεδομένα!A$1:A$51,0))</f>
        <v>ΣΤΕΡΕΑΣ ΕΛΛΑΔΟΣ</v>
      </c>
      <c r="I7941" s="8">
        <f>INDEX(Δεδομένα!E$1:E$13,MATCH('2020'!H7941,Δεδομένα!D$1:D$13,0))</f>
        <v>9</v>
      </c>
      <c r="J7941" s="1">
        <v>44149</v>
      </c>
      <c r="K7941" s="6" t="s">
        <v>875</v>
      </c>
      <c r="L7941" s="36" t="str">
        <f t="shared" si="496"/>
        <v>14/11/2020 11:29</v>
      </c>
      <c r="M7941" s="1">
        <v>44149</v>
      </c>
      <c r="N7941" s="6" t="s">
        <v>504</v>
      </c>
      <c r="O7941" s="36" t="str">
        <f t="shared" si="497"/>
        <v>14/11/2020 15:50</v>
      </c>
      <c r="P7941" s="46">
        <f t="shared" si="498"/>
        <v>0.18124999999417923</v>
      </c>
      <c r="Q7941" s="48">
        <v>0</v>
      </c>
      <c r="R7941" s="47">
        <f t="shared" si="499"/>
        <v>260.9999999916181</v>
      </c>
      <c r="S7941" s="6" t="s">
        <v>44</v>
      </c>
      <c r="T7941" s="6" t="s">
        <v>849</v>
      </c>
      <c r="U7941" s="6" t="s">
        <v>44</v>
      </c>
      <c r="V7941" s="6" t="s">
        <v>7822</v>
      </c>
      <c r="W7941" s="7">
        <v>0</v>
      </c>
      <c r="X7941" s="7">
        <v>3</v>
      </c>
      <c r="Y7941" s="7">
        <v>0</v>
      </c>
      <c r="Z7941" s="7">
        <v>0</v>
      </c>
      <c r="AA7941" s="7">
        <v>0</v>
      </c>
      <c r="AB7941" s="7">
        <v>7</v>
      </c>
      <c r="AC7941" s="7">
        <v>0</v>
      </c>
      <c r="AD7941" s="7">
        <v>0</v>
      </c>
      <c r="AE7941">
        <v>8</v>
      </c>
      <c r="AF7941">
        <v>0</v>
      </c>
      <c r="AG7941">
        <v>0</v>
      </c>
      <c r="AH7941">
        <v>0</v>
      </c>
      <c r="AI7941">
        <v>0</v>
      </c>
      <c r="AJ7941">
        <v>4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</row>
    <row r="7942" spans="1:44" x14ac:dyDescent="0.25">
      <c r="A7942">
        <v>1609395</v>
      </c>
      <c r="B7942">
        <v>804875</v>
      </c>
      <c r="C7942">
        <v>22.765127100292201</v>
      </c>
      <c r="D7942">
        <v>38.394765302773301</v>
      </c>
      <c r="E7942" s="68" t="s">
        <v>2317</v>
      </c>
      <c r="F7942" s="8">
        <f>INDEX(Δεδομένα!$P:$P,MATCH('2020'!E7942,Δεδομένα!$O:$O,0))</f>
        <v>175</v>
      </c>
      <c r="G7942" s="6" t="s">
        <v>846</v>
      </c>
      <c r="H7942" s="2" t="str">
        <f>INDEX(Δεδομένα!B$1:B$51,MATCH('2020'!G7942,Δεδομένα!A$1:A$51,0))</f>
        <v>ΣΤΕΡΕΑΣ ΕΛΛΑΔΟΣ</v>
      </c>
      <c r="I7942" s="8">
        <f>INDEX(Δεδομένα!E$1:E$13,MATCH('2020'!H7942,Δεδομένα!D$1:D$13,0))</f>
        <v>9</v>
      </c>
      <c r="J7942" s="1">
        <v>44149</v>
      </c>
      <c r="K7942" s="6" t="s">
        <v>876</v>
      </c>
      <c r="L7942" s="36" t="str">
        <f t="shared" si="496"/>
        <v>14/11/2020 11:55</v>
      </c>
      <c r="M7942" s="1">
        <v>44149</v>
      </c>
      <c r="N7942" s="6" t="s">
        <v>83</v>
      </c>
      <c r="O7942" s="36" t="str">
        <f t="shared" si="497"/>
        <v>14/11/2020 13:45</v>
      </c>
      <c r="P7942" s="46">
        <f t="shared" si="498"/>
        <v>7.6388888883229811E-2</v>
      </c>
      <c r="Q7942" s="48">
        <v>0</v>
      </c>
      <c r="R7942" s="47">
        <f t="shared" si="499"/>
        <v>109.99999999185093</v>
      </c>
      <c r="S7942" s="6" t="s">
        <v>44</v>
      </c>
      <c r="T7942" s="6" t="s">
        <v>2557</v>
      </c>
      <c r="U7942" s="6" t="s">
        <v>2558</v>
      </c>
      <c r="V7942" s="6" t="s">
        <v>7824</v>
      </c>
      <c r="W7942" s="7">
        <v>0</v>
      </c>
      <c r="X7942" s="7">
        <v>0</v>
      </c>
      <c r="Y7942" s="7">
        <v>0</v>
      </c>
      <c r="Z7942" s="7">
        <v>0</v>
      </c>
      <c r="AA7942" s="7">
        <v>0</v>
      </c>
      <c r="AB7942" s="7">
        <v>1.5</v>
      </c>
      <c r="AC7942" s="7">
        <v>0</v>
      </c>
      <c r="AD7942" s="7">
        <v>0</v>
      </c>
      <c r="AE7942">
        <v>2</v>
      </c>
      <c r="AF7942">
        <v>0</v>
      </c>
      <c r="AG7942">
        <v>0</v>
      </c>
      <c r="AH7942">
        <v>0</v>
      </c>
      <c r="AI7942">
        <v>0</v>
      </c>
      <c r="AJ7942">
        <v>1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</row>
    <row r="7943" spans="1:44" x14ac:dyDescent="0.25">
      <c r="A7943">
        <v>1616523</v>
      </c>
      <c r="B7943">
        <v>804936</v>
      </c>
      <c r="C7943">
        <v>23.909669876098601</v>
      </c>
      <c r="D7943">
        <v>41.440746307372997</v>
      </c>
      <c r="E7943" s="68" t="s">
        <v>1960</v>
      </c>
      <c r="F7943" s="8">
        <f>INDEX(Δεδομένα!$P:$P,MATCH('2020'!E7943,Δεδομένα!$O:$O,0))</f>
        <v>28</v>
      </c>
      <c r="G7943" s="6" t="s">
        <v>110</v>
      </c>
      <c r="H7943" s="2" t="str">
        <f>INDEX(Δεδομένα!B$1:B$51,MATCH('2020'!G7943,Δεδομένα!A$1:A$51,0))</f>
        <v>ΑΝΑΤΟΛΙΚΗΣ ΜΑΚΕΔΟΝΙΑΣ ΚΑΙ ΘΡΑΚΗΣ</v>
      </c>
      <c r="I7943" s="8">
        <f>INDEX(Δεδομένα!E$1:E$13,MATCH('2020'!H7943,Δεδομένα!D$1:D$13,0))</f>
        <v>2</v>
      </c>
      <c r="J7943" s="1">
        <v>44149</v>
      </c>
      <c r="K7943" s="6" t="s">
        <v>362</v>
      </c>
      <c r="L7943" s="36" t="str">
        <f t="shared" si="496"/>
        <v>14/11/2020 14:00</v>
      </c>
      <c r="M7943" s="1">
        <v>44149</v>
      </c>
      <c r="N7943" s="6" t="s">
        <v>305</v>
      </c>
      <c r="O7943" s="36" t="str">
        <f t="shared" si="497"/>
        <v>14/11/2020 16:55</v>
      </c>
      <c r="P7943" s="46">
        <f t="shared" si="498"/>
        <v>0.12152777777373558</v>
      </c>
      <c r="Q7943" s="48">
        <v>0</v>
      </c>
      <c r="R7943" s="47">
        <f t="shared" si="499"/>
        <v>174.99999999417923</v>
      </c>
      <c r="S7943" s="6" t="s">
        <v>44</v>
      </c>
      <c r="T7943" s="6" t="s">
        <v>1962</v>
      </c>
      <c r="U7943" s="6" t="s">
        <v>44</v>
      </c>
      <c r="V7943" s="6" t="s">
        <v>7832</v>
      </c>
      <c r="W7943" s="7">
        <v>0</v>
      </c>
      <c r="X7943" s="7">
        <v>0.1</v>
      </c>
      <c r="Y7943" s="7">
        <v>0</v>
      </c>
      <c r="Z7943" s="7">
        <v>0</v>
      </c>
      <c r="AA7943" s="7">
        <v>0</v>
      </c>
      <c r="AB7943" s="7">
        <v>0</v>
      </c>
      <c r="AC7943" s="7">
        <v>0</v>
      </c>
      <c r="AD7943" s="7">
        <v>0</v>
      </c>
      <c r="AE7943">
        <v>2</v>
      </c>
      <c r="AF7943">
        <v>0</v>
      </c>
      <c r="AG7943">
        <v>0</v>
      </c>
      <c r="AH7943">
        <v>0</v>
      </c>
      <c r="AI7943">
        <v>0</v>
      </c>
      <c r="AJ7943">
        <v>1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</row>
    <row r="7944" spans="1:44" x14ac:dyDescent="0.25">
      <c r="A7944">
        <v>1616911</v>
      </c>
      <c r="B7944">
        <v>805016</v>
      </c>
      <c r="C7944">
        <v>24.154629285920802</v>
      </c>
      <c r="D7944">
        <v>41.111573670594098</v>
      </c>
      <c r="E7944" s="68" t="s">
        <v>109</v>
      </c>
      <c r="F7944" s="8">
        <f>INDEX(Δεδομένα!$P:$P,MATCH('2020'!E7944,Δεδομένα!$O:$O,0))</f>
        <v>27</v>
      </c>
      <c r="G7944" s="6" t="s">
        <v>110</v>
      </c>
      <c r="H7944" s="2" t="str">
        <f>INDEX(Δεδομένα!B$1:B$51,MATCH('2020'!G7944,Δεδομένα!A$1:A$51,0))</f>
        <v>ΑΝΑΤΟΛΙΚΗΣ ΜΑΚΕΔΟΝΙΑΣ ΚΑΙ ΘΡΑΚΗΣ</v>
      </c>
      <c r="I7944" s="8">
        <f>INDEX(Δεδομένα!E$1:E$13,MATCH('2020'!H7944,Δεδομένα!D$1:D$13,0))</f>
        <v>2</v>
      </c>
      <c r="J7944" s="1">
        <v>44149</v>
      </c>
      <c r="K7944" s="6" t="s">
        <v>1936</v>
      </c>
      <c r="L7944" s="36" t="str">
        <f t="shared" si="496"/>
        <v>14/11/2020 18:37</v>
      </c>
      <c r="M7944" s="1">
        <v>44149</v>
      </c>
      <c r="N7944" s="6" t="s">
        <v>419</v>
      </c>
      <c r="O7944" s="36" t="str">
        <f t="shared" si="497"/>
        <v>14/11/2020 19:36</v>
      </c>
      <c r="P7944" s="46">
        <f t="shared" si="498"/>
        <v>4.0972222224809229E-2</v>
      </c>
      <c r="Q7944" s="48">
        <v>0</v>
      </c>
      <c r="R7944" s="47">
        <f t="shared" si="499"/>
        <v>59.00000000372529</v>
      </c>
      <c r="S7944" s="6" t="s">
        <v>44</v>
      </c>
      <c r="T7944" s="6" t="s">
        <v>113</v>
      </c>
      <c r="U7944" s="6" t="s">
        <v>44</v>
      </c>
      <c r="V7944" s="6" t="s">
        <v>6227</v>
      </c>
      <c r="W7944" s="7">
        <v>0</v>
      </c>
      <c r="X7944" s="7">
        <v>0</v>
      </c>
      <c r="Y7944" s="7">
        <v>0</v>
      </c>
      <c r="Z7944" s="7">
        <v>0</v>
      </c>
      <c r="AA7944" s="7">
        <v>0</v>
      </c>
      <c r="AB7944" s="7">
        <v>0</v>
      </c>
      <c r="AC7944" s="7">
        <v>2</v>
      </c>
      <c r="AD7944" s="7">
        <v>0</v>
      </c>
      <c r="AE7944">
        <v>2</v>
      </c>
      <c r="AF7944">
        <v>0</v>
      </c>
      <c r="AG7944">
        <v>0</v>
      </c>
      <c r="AH7944">
        <v>0</v>
      </c>
      <c r="AI7944">
        <v>0</v>
      </c>
      <c r="AJ7944">
        <v>1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</row>
    <row r="7945" spans="1:44" x14ac:dyDescent="0.25">
      <c r="A7945">
        <v>1606875</v>
      </c>
      <c r="B7945">
        <v>804945</v>
      </c>
      <c r="C7945">
        <v>26.5291867891805</v>
      </c>
      <c r="D7945">
        <v>41.528371152012099</v>
      </c>
      <c r="E7945" s="68" t="s">
        <v>1115</v>
      </c>
      <c r="F7945" s="8">
        <f>INDEX(Δεδομένα!$P:$P,MATCH('2020'!E7945,Δεδομένα!$O:$O,0))</f>
        <v>35</v>
      </c>
      <c r="G7945" s="6" t="s">
        <v>148</v>
      </c>
      <c r="H7945" s="2" t="str">
        <f>INDEX(Δεδομένα!B$1:B$51,MATCH('2020'!G7945,Δεδομένα!A$1:A$51,0))</f>
        <v>ΑΝΑΤΟΛΙΚΗΣ ΜΑΚΕΔΟΝΙΑΣ ΚΑΙ ΘΡΑΚΗΣ</v>
      </c>
      <c r="I7945" s="8">
        <f>INDEX(Δεδομένα!E$1:E$13,MATCH('2020'!H7945,Δεδομένα!D$1:D$13,0))</f>
        <v>2</v>
      </c>
      <c r="J7945" s="1">
        <v>44149</v>
      </c>
      <c r="K7945" s="6" t="s">
        <v>1412</v>
      </c>
      <c r="L7945" s="36" t="str">
        <f t="shared" si="496"/>
        <v>14/11/2020 15:34</v>
      </c>
      <c r="M7945" s="1">
        <v>44149</v>
      </c>
      <c r="N7945" s="6" t="s">
        <v>1370</v>
      </c>
      <c r="O7945" s="36" t="str">
        <f t="shared" si="497"/>
        <v>14/11/2020 15:58</v>
      </c>
      <c r="P7945" s="46">
        <f t="shared" si="498"/>
        <v>1.6666666670062114E-2</v>
      </c>
      <c r="Q7945" s="48">
        <v>0</v>
      </c>
      <c r="R7945" s="47">
        <f t="shared" si="499"/>
        <v>24.000000004889444</v>
      </c>
      <c r="S7945" s="6" t="s">
        <v>44</v>
      </c>
      <c r="T7945" s="6" t="s">
        <v>1119</v>
      </c>
      <c r="U7945" s="6" t="s">
        <v>1120</v>
      </c>
      <c r="V7945" s="6" t="s">
        <v>1121</v>
      </c>
      <c r="W7945" s="7">
        <v>0</v>
      </c>
      <c r="X7945" s="7">
        <v>0</v>
      </c>
      <c r="Y7945" s="7">
        <v>0</v>
      </c>
      <c r="Z7945" s="7">
        <v>1</v>
      </c>
      <c r="AA7945" s="7">
        <v>0</v>
      </c>
      <c r="AB7945" s="7">
        <v>0</v>
      </c>
      <c r="AC7945" s="7">
        <v>0</v>
      </c>
      <c r="AD7945" s="7">
        <v>0</v>
      </c>
      <c r="AE7945">
        <v>2</v>
      </c>
      <c r="AF7945">
        <v>0</v>
      </c>
      <c r="AG7945">
        <v>0</v>
      </c>
      <c r="AH7945">
        <v>0</v>
      </c>
      <c r="AI7945">
        <v>0</v>
      </c>
      <c r="AJ7945">
        <v>1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</row>
    <row r="7946" spans="1:44" x14ac:dyDescent="0.25">
      <c r="A7946">
        <v>1606754</v>
      </c>
      <c r="B7946">
        <v>804985</v>
      </c>
      <c r="C7946">
        <v>26.479171335152198</v>
      </c>
      <c r="D7946">
        <v>41.368834650702901</v>
      </c>
      <c r="E7946" s="68" t="s">
        <v>856</v>
      </c>
      <c r="F7946" s="8">
        <f>INDEX(Δεδομένα!$P:$P,MATCH('2020'!E7946,Δεδομένα!$O:$O,0))</f>
        <v>37</v>
      </c>
      <c r="G7946" s="6" t="s">
        <v>148</v>
      </c>
      <c r="H7946" s="2" t="str">
        <f>INDEX(Δεδομένα!B$1:B$51,MATCH('2020'!G7946,Δεδομένα!A$1:A$51,0))</f>
        <v>ΑΝΑΤΟΛΙΚΗΣ ΜΑΚΕΔΟΝΙΑΣ ΚΑΙ ΘΡΑΚΗΣ</v>
      </c>
      <c r="I7946" s="8">
        <f>INDEX(Δεδομένα!E$1:E$13,MATCH('2020'!H7946,Δεδομένα!D$1:D$13,0))</f>
        <v>2</v>
      </c>
      <c r="J7946" s="1">
        <v>44149</v>
      </c>
      <c r="K7946" s="6" t="s">
        <v>43</v>
      </c>
      <c r="L7946" s="36" t="str">
        <f t="shared" si="496"/>
        <v>14/11/2020 17:35</v>
      </c>
      <c r="M7946" s="1">
        <v>44149</v>
      </c>
      <c r="N7946" s="6" t="s">
        <v>262</v>
      </c>
      <c r="O7946" s="36" t="str">
        <f t="shared" si="497"/>
        <v>14/11/2020 17:49</v>
      </c>
      <c r="P7946" s="46">
        <f t="shared" si="498"/>
        <v>9.7222222175332718E-3</v>
      </c>
      <c r="Q7946" s="48">
        <v>0</v>
      </c>
      <c r="R7946" s="47">
        <f t="shared" si="499"/>
        <v>13.999999993247911</v>
      </c>
      <c r="S7946" s="6" t="s">
        <v>44</v>
      </c>
      <c r="T7946" s="6" t="s">
        <v>859</v>
      </c>
      <c r="U7946" s="6" t="s">
        <v>1922</v>
      </c>
      <c r="V7946" s="6" t="s">
        <v>7840</v>
      </c>
      <c r="W7946" s="7">
        <v>0</v>
      </c>
      <c r="X7946" s="7">
        <v>0</v>
      </c>
      <c r="Y7946" s="7">
        <v>0</v>
      </c>
      <c r="Z7946" s="7">
        <v>0.3</v>
      </c>
      <c r="AA7946" s="7">
        <v>0</v>
      </c>
      <c r="AB7946" s="7">
        <v>0</v>
      </c>
      <c r="AC7946" s="7">
        <v>0</v>
      </c>
      <c r="AD7946" s="7">
        <v>0</v>
      </c>
      <c r="AE7946">
        <v>2</v>
      </c>
      <c r="AF7946">
        <v>0</v>
      </c>
      <c r="AG7946">
        <v>0</v>
      </c>
      <c r="AH7946">
        <v>0</v>
      </c>
      <c r="AI7946">
        <v>0</v>
      </c>
      <c r="AJ7946">
        <v>1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</row>
    <row r="7947" spans="1:44" x14ac:dyDescent="0.25">
      <c r="A7947">
        <v>1609920</v>
      </c>
      <c r="B7947">
        <v>804983</v>
      </c>
      <c r="C7947">
        <v>21.449653971833499</v>
      </c>
      <c r="D7947">
        <v>37.959360121229999</v>
      </c>
      <c r="E7947" s="68" t="s">
        <v>900</v>
      </c>
      <c r="F7947" s="8">
        <f>INDEX(Δεδομένα!$P:$P,MATCH('2020'!E7947,Δεδομένα!$O:$O,0))</f>
        <v>136</v>
      </c>
      <c r="G7947" s="6" t="s">
        <v>357</v>
      </c>
      <c r="H7947" s="2" t="str">
        <f>INDEX(Δεδομένα!B$1:B$51,MATCH('2020'!G7947,Δεδομένα!A$1:A$51,0))</f>
        <v>ΔΥΤΙΚΗΣ ΕΛΛΑΔΟΣ</v>
      </c>
      <c r="I7947" s="8">
        <f>INDEX(Δεδομένα!E$1:E$13,MATCH('2020'!H7947,Δεδομένα!D$1:D$13,0))</f>
        <v>7</v>
      </c>
      <c r="J7947" s="1">
        <v>44149</v>
      </c>
      <c r="K7947" s="6" t="s">
        <v>944</v>
      </c>
      <c r="L7947" s="36" t="str">
        <f t="shared" si="496"/>
        <v>14/11/2020 17:18</v>
      </c>
      <c r="M7947" s="1">
        <v>44149</v>
      </c>
      <c r="N7947" s="6" t="s">
        <v>1844</v>
      </c>
      <c r="O7947" s="36" t="str">
        <f t="shared" si="497"/>
        <v>14/11/2020 23:30</v>
      </c>
      <c r="P7947" s="46">
        <f t="shared" si="498"/>
        <v>0.25833333333139308</v>
      </c>
      <c r="Q7947" s="48">
        <v>0</v>
      </c>
      <c r="R7947" s="47">
        <f t="shared" si="499"/>
        <v>371.99999999720603</v>
      </c>
      <c r="S7947" s="6" t="s">
        <v>44</v>
      </c>
      <c r="T7947" s="6" t="s">
        <v>1058</v>
      </c>
      <c r="U7947" s="6" t="s">
        <v>2820</v>
      </c>
      <c r="V7947" s="6" t="s">
        <v>4389</v>
      </c>
      <c r="W7947" s="7">
        <v>0</v>
      </c>
      <c r="X7947" s="7">
        <v>4</v>
      </c>
      <c r="Y7947" s="7">
        <v>0</v>
      </c>
      <c r="Z7947" s="7">
        <v>0</v>
      </c>
      <c r="AA7947" s="7">
        <v>0</v>
      </c>
      <c r="AB7947" s="7">
        <v>0</v>
      </c>
      <c r="AC7947" s="7">
        <v>0</v>
      </c>
      <c r="AD7947" s="7">
        <v>0</v>
      </c>
      <c r="AE7947">
        <v>7</v>
      </c>
      <c r="AF7947">
        <v>0</v>
      </c>
      <c r="AG7947">
        <v>0</v>
      </c>
      <c r="AH7947">
        <v>0</v>
      </c>
      <c r="AI7947">
        <v>0</v>
      </c>
      <c r="AJ7947">
        <v>2</v>
      </c>
      <c r="AK7947">
        <v>2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</row>
    <row r="7948" spans="1:44" x14ac:dyDescent="0.25">
      <c r="A7948">
        <v>1609966</v>
      </c>
      <c r="B7948">
        <v>805032</v>
      </c>
      <c r="C7948">
        <v>21.269401356092601</v>
      </c>
      <c r="D7948">
        <v>37.888364656437197</v>
      </c>
      <c r="E7948" s="68" t="s">
        <v>900</v>
      </c>
      <c r="F7948" s="8">
        <f>INDEX(Δεδομένα!$P:$P,MATCH('2020'!E7948,Δεδομένα!$O:$O,0))</f>
        <v>136</v>
      </c>
      <c r="G7948" s="6" t="s">
        <v>357</v>
      </c>
      <c r="H7948" s="2" t="str">
        <f>INDEX(Δεδομένα!B$1:B$51,MATCH('2020'!G7948,Δεδομένα!A$1:A$51,0))</f>
        <v>ΔΥΤΙΚΗΣ ΕΛΛΑΔΟΣ</v>
      </c>
      <c r="I7948" s="8">
        <f>INDEX(Δεδομένα!E$1:E$13,MATCH('2020'!H7948,Δεδομένα!D$1:D$13,0))</f>
        <v>7</v>
      </c>
      <c r="J7948" s="1">
        <v>44149</v>
      </c>
      <c r="K7948" s="6" t="s">
        <v>1609</v>
      </c>
      <c r="L7948" s="36" t="str">
        <f t="shared" si="496"/>
        <v>14/11/2020 19:53</v>
      </c>
      <c r="M7948" s="1">
        <v>44149</v>
      </c>
      <c r="N7948" s="6" t="s">
        <v>392</v>
      </c>
      <c r="O7948" s="36" t="str">
        <f t="shared" si="497"/>
        <v>14/11/2020 21:00</v>
      </c>
      <c r="P7948" s="46">
        <f t="shared" si="498"/>
        <v>4.6527777776645962E-2</v>
      </c>
      <c r="Q7948" s="48">
        <v>0</v>
      </c>
      <c r="R7948" s="47">
        <f t="shared" si="499"/>
        <v>66.999999998370185</v>
      </c>
      <c r="S7948" s="6" t="s">
        <v>44</v>
      </c>
      <c r="T7948" s="6" t="s">
        <v>929</v>
      </c>
      <c r="U7948" s="6" t="s">
        <v>2709</v>
      </c>
      <c r="V7948" s="6" t="s">
        <v>2710</v>
      </c>
      <c r="W7948" s="7">
        <v>0</v>
      </c>
      <c r="X7948" s="7">
        <v>0</v>
      </c>
      <c r="Y7948" s="7">
        <v>0</v>
      </c>
      <c r="Z7948" s="7">
        <v>0</v>
      </c>
      <c r="AA7948" s="7">
        <v>1</v>
      </c>
      <c r="AB7948" s="7">
        <v>0</v>
      </c>
      <c r="AC7948" s="7">
        <v>0</v>
      </c>
      <c r="AD7948" s="7">
        <v>0</v>
      </c>
      <c r="AE7948">
        <v>2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1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</row>
    <row r="7949" spans="1:44" x14ac:dyDescent="0.25">
      <c r="A7949">
        <v>1607148</v>
      </c>
      <c r="B7949">
        <v>804901</v>
      </c>
      <c r="C7949">
        <v>22.762656526996398</v>
      </c>
      <c r="D7949">
        <v>40.699561811262299</v>
      </c>
      <c r="E7949" s="68" t="s">
        <v>175</v>
      </c>
      <c r="F7949" s="8">
        <f>INDEX(Δεδομένα!$P:$P,MATCH('2020'!E7949,Δεδομένα!$O:$O,0))</f>
        <v>44</v>
      </c>
      <c r="G7949" s="6" t="s">
        <v>170</v>
      </c>
      <c r="H7949" s="2" t="str">
        <f>INDEX(Δεδομένα!B$1:B$51,MATCH('2020'!G7949,Δεδομένα!A$1:A$51,0))</f>
        <v>ΚΕΝΤΡΙΚΗΣ ΜΑΚΕΔΟΝΙΑΣ</v>
      </c>
      <c r="I7949" s="8">
        <f>INDEX(Δεδομένα!E$1:E$13,MATCH('2020'!H7949,Δεδομένα!D$1:D$13,0))</f>
        <v>3</v>
      </c>
      <c r="J7949" s="1">
        <v>44149</v>
      </c>
      <c r="K7949" s="6" t="s">
        <v>835</v>
      </c>
      <c r="L7949" s="36" t="str">
        <f t="shared" si="496"/>
        <v>14/11/2020 13:24</v>
      </c>
      <c r="M7949" s="1">
        <v>44149</v>
      </c>
      <c r="N7949" s="6" t="s">
        <v>104</v>
      </c>
      <c r="O7949" s="36" t="str">
        <f t="shared" si="497"/>
        <v>14/11/2020 15:30</v>
      </c>
      <c r="P7949" s="46">
        <f t="shared" si="498"/>
        <v>8.7500000001455192E-2</v>
      </c>
      <c r="Q7949" s="48">
        <v>0</v>
      </c>
      <c r="R7949" s="47">
        <f t="shared" si="499"/>
        <v>126.00000000209548</v>
      </c>
      <c r="S7949" s="6" t="s">
        <v>44</v>
      </c>
      <c r="T7949" s="6" t="s">
        <v>187</v>
      </c>
      <c r="U7949" s="6" t="s">
        <v>44</v>
      </c>
      <c r="V7949" s="6" t="s">
        <v>5894</v>
      </c>
      <c r="W7949" s="7">
        <v>0</v>
      </c>
      <c r="X7949" s="7">
        <v>0</v>
      </c>
      <c r="Y7949" s="7">
        <v>0</v>
      </c>
      <c r="Z7949" s="7">
        <v>0</v>
      </c>
      <c r="AA7949" s="7">
        <v>0</v>
      </c>
      <c r="AB7949" s="7">
        <v>0</v>
      </c>
      <c r="AC7949" s="7">
        <v>50</v>
      </c>
      <c r="AD7949" s="7">
        <v>0</v>
      </c>
      <c r="AE7949">
        <v>5</v>
      </c>
      <c r="AF7949">
        <v>0</v>
      </c>
      <c r="AG7949">
        <v>0</v>
      </c>
      <c r="AH7949">
        <v>0</v>
      </c>
      <c r="AI7949">
        <v>0</v>
      </c>
      <c r="AJ7949">
        <v>2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</row>
    <row r="7950" spans="1:44" x14ac:dyDescent="0.25">
      <c r="A7950">
        <v>1612166</v>
      </c>
      <c r="B7950">
        <v>804933</v>
      </c>
      <c r="C7950">
        <v>23.472976219265099</v>
      </c>
      <c r="D7950">
        <v>40.622908175112897</v>
      </c>
      <c r="E7950" s="68" t="s">
        <v>169</v>
      </c>
      <c r="F7950" s="8">
        <f>INDEX(Δεδομένα!$P:$P,MATCH('2020'!E7950,Δεδομένα!$O:$O,0))</f>
        <v>41</v>
      </c>
      <c r="G7950" s="6" t="s">
        <v>170</v>
      </c>
      <c r="H7950" s="2" t="str">
        <f>INDEX(Δεδομένα!B$1:B$51,MATCH('2020'!G7950,Δεδομένα!A$1:A$51,0))</f>
        <v>ΚΕΝΤΡΙΚΗΣ ΜΑΚΕΔΟΝΙΑΣ</v>
      </c>
      <c r="I7950" s="8">
        <f>INDEX(Δεδομένα!E$1:E$13,MATCH('2020'!H7950,Δεδομένα!D$1:D$13,0))</f>
        <v>3</v>
      </c>
      <c r="J7950" s="1">
        <v>44149</v>
      </c>
      <c r="K7950" s="6" t="s">
        <v>363</v>
      </c>
      <c r="L7950" s="36" t="str">
        <f t="shared" si="496"/>
        <v>14/11/2020 14:40</v>
      </c>
      <c r="M7950" s="1">
        <v>44149</v>
      </c>
      <c r="N7950" s="6" t="s">
        <v>2229</v>
      </c>
      <c r="O7950" s="36" t="str">
        <f t="shared" si="497"/>
        <v>14/11/2020 16:47</v>
      </c>
      <c r="P7950" s="46">
        <f t="shared" si="498"/>
        <v>8.8194444448163267E-2</v>
      </c>
      <c r="Q7950" s="48">
        <v>0</v>
      </c>
      <c r="R7950" s="47">
        <f t="shared" si="499"/>
        <v>127.0000000053551</v>
      </c>
      <c r="S7950" s="6" t="s">
        <v>44</v>
      </c>
      <c r="T7950" s="6" t="s">
        <v>173</v>
      </c>
      <c r="U7950" s="6" t="s">
        <v>44</v>
      </c>
      <c r="V7950" s="6" t="s">
        <v>7831</v>
      </c>
      <c r="W7950" s="7">
        <v>0</v>
      </c>
      <c r="X7950" s="7">
        <v>1</v>
      </c>
      <c r="Y7950" s="7">
        <v>0</v>
      </c>
      <c r="Z7950" s="7">
        <v>0</v>
      </c>
      <c r="AA7950" s="7">
        <v>0</v>
      </c>
      <c r="AB7950" s="7">
        <v>0</v>
      </c>
      <c r="AC7950" s="7">
        <v>0</v>
      </c>
      <c r="AD7950" s="7">
        <v>0</v>
      </c>
      <c r="AE7950">
        <v>3</v>
      </c>
      <c r="AF7950">
        <v>0</v>
      </c>
      <c r="AG7950">
        <v>0</v>
      </c>
      <c r="AH7950">
        <v>0</v>
      </c>
      <c r="AI7950">
        <v>0</v>
      </c>
      <c r="AJ7950">
        <v>2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</row>
    <row r="7951" spans="1:44" x14ac:dyDescent="0.25">
      <c r="A7951">
        <v>1612169</v>
      </c>
      <c r="B7951">
        <v>804944</v>
      </c>
      <c r="C7951">
        <v>23.465269558505</v>
      </c>
      <c r="D7951">
        <v>40.801420950269403</v>
      </c>
      <c r="E7951" s="68" t="s">
        <v>169</v>
      </c>
      <c r="F7951" s="8">
        <f>INDEX(Δεδομένα!$P:$P,MATCH('2020'!E7951,Δεδομένα!$O:$O,0))</f>
        <v>41</v>
      </c>
      <c r="G7951" s="6" t="s">
        <v>170</v>
      </c>
      <c r="H7951" s="2" t="str">
        <f>INDEX(Δεδομένα!B$1:B$51,MATCH('2020'!G7951,Δεδομένα!A$1:A$51,0))</f>
        <v>ΚΕΝΤΡΙΚΗΣ ΜΑΚΕΔΟΝΙΑΣ</v>
      </c>
      <c r="I7951" s="8">
        <f>INDEX(Δεδομένα!E$1:E$13,MATCH('2020'!H7951,Δεδομένα!D$1:D$13,0))</f>
        <v>3</v>
      </c>
      <c r="J7951" s="1">
        <v>44149</v>
      </c>
      <c r="K7951" s="6" t="s">
        <v>66</v>
      </c>
      <c r="L7951" s="36" t="str">
        <f t="shared" si="496"/>
        <v>14/11/2020 15:15</v>
      </c>
      <c r="M7951" s="1">
        <v>44149</v>
      </c>
      <c r="N7951" s="6" t="s">
        <v>230</v>
      </c>
      <c r="O7951" s="36" t="str">
        <f t="shared" si="497"/>
        <v>14/11/2020 16:25</v>
      </c>
      <c r="P7951" s="46">
        <f t="shared" si="498"/>
        <v>4.8611111116770189E-2</v>
      </c>
      <c r="Q7951" s="48">
        <v>0</v>
      </c>
      <c r="R7951" s="47">
        <f t="shared" si="499"/>
        <v>70.000000008149073</v>
      </c>
      <c r="S7951" s="6" t="s">
        <v>44</v>
      </c>
      <c r="T7951" s="6" t="s">
        <v>173</v>
      </c>
      <c r="U7951" s="6" t="s">
        <v>44</v>
      </c>
      <c r="V7951" s="6" t="s">
        <v>7834</v>
      </c>
      <c r="W7951" s="7">
        <v>0</v>
      </c>
      <c r="X7951" s="7">
        <v>0</v>
      </c>
      <c r="Y7951" s="7">
        <v>0</v>
      </c>
      <c r="Z7951" s="7">
        <v>0</v>
      </c>
      <c r="AA7951" s="7">
        <v>0</v>
      </c>
      <c r="AB7951" s="7">
        <v>4</v>
      </c>
      <c r="AC7951" s="7">
        <v>0</v>
      </c>
      <c r="AD7951" s="7">
        <v>0</v>
      </c>
      <c r="AE7951">
        <v>2</v>
      </c>
      <c r="AF7951">
        <v>0</v>
      </c>
      <c r="AG7951">
        <v>0</v>
      </c>
      <c r="AH7951">
        <v>0</v>
      </c>
      <c r="AI7951">
        <v>0</v>
      </c>
      <c r="AJ7951">
        <v>1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</row>
    <row r="7952" spans="1:44" x14ac:dyDescent="0.25">
      <c r="A7952">
        <v>1607173</v>
      </c>
      <c r="B7952">
        <v>805015</v>
      </c>
      <c r="C7952">
        <v>22.7527076990098</v>
      </c>
      <c r="D7952">
        <v>40.698977433262201</v>
      </c>
      <c r="E7952" s="68" t="s">
        <v>175</v>
      </c>
      <c r="F7952" s="8">
        <f>INDEX(Δεδομένα!$P:$P,MATCH('2020'!E7952,Δεδομένα!$O:$O,0))</f>
        <v>44</v>
      </c>
      <c r="G7952" s="6" t="s">
        <v>170</v>
      </c>
      <c r="H7952" s="2" t="str">
        <f>INDEX(Δεδομένα!B$1:B$51,MATCH('2020'!G7952,Δεδομένα!A$1:A$51,0))</f>
        <v>ΚΕΝΤΡΙΚΗΣ ΜΑΚΕΔΟΝΙΑΣ</v>
      </c>
      <c r="I7952" s="8">
        <f>INDEX(Δεδομένα!E$1:E$13,MATCH('2020'!H7952,Δεδομένα!D$1:D$13,0))</f>
        <v>3</v>
      </c>
      <c r="J7952" s="1">
        <v>44149</v>
      </c>
      <c r="K7952" s="6" t="s">
        <v>106</v>
      </c>
      <c r="L7952" s="36" t="str">
        <f t="shared" si="496"/>
        <v>14/11/2020 18:44</v>
      </c>
      <c r="M7952" s="1">
        <v>44149</v>
      </c>
      <c r="N7952" s="6" t="s">
        <v>225</v>
      </c>
      <c r="O7952" s="36" t="str">
        <f t="shared" si="497"/>
        <v>14/11/2020 20:25</v>
      </c>
      <c r="P7952" s="46">
        <f t="shared" si="498"/>
        <v>7.013888889196096E-2</v>
      </c>
      <c r="Q7952" s="48">
        <v>0</v>
      </c>
      <c r="R7952" s="47">
        <f t="shared" si="499"/>
        <v>101.00000000442378</v>
      </c>
      <c r="S7952" s="6" t="s">
        <v>44</v>
      </c>
      <c r="T7952" s="6" t="s">
        <v>187</v>
      </c>
      <c r="U7952" s="6" t="s">
        <v>44</v>
      </c>
      <c r="V7952" s="6" t="s">
        <v>5894</v>
      </c>
      <c r="W7952" s="7">
        <v>0</v>
      </c>
      <c r="X7952" s="7">
        <v>0</v>
      </c>
      <c r="Y7952" s="7">
        <v>0</v>
      </c>
      <c r="Z7952" s="7">
        <v>0</v>
      </c>
      <c r="AA7952" s="7">
        <v>0</v>
      </c>
      <c r="AB7952" s="7">
        <v>0</v>
      </c>
      <c r="AC7952" s="7">
        <v>5</v>
      </c>
      <c r="AD7952" s="7">
        <v>0</v>
      </c>
      <c r="AE7952">
        <v>3</v>
      </c>
      <c r="AF7952">
        <v>0</v>
      </c>
      <c r="AG7952">
        <v>0</v>
      </c>
      <c r="AH7952">
        <v>0</v>
      </c>
      <c r="AI7952">
        <v>0</v>
      </c>
      <c r="AJ7952">
        <v>1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</row>
    <row r="7953" spans="1:44" x14ac:dyDescent="0.25">
      <c r="A7953">
        <v>1607558</v>
      </c>
      <c r="B7953">
        <v>804887</v>
      </c>
      <c r="C7953">
        <v>24.109643260404098</v>
      </c>
      <c r="D7953">
        <v>40.984360246335903</v>
      </c>
      <c r="E7953" s="68" t="s">
        <v>76</v>
      </c>
      <c r="F7953" s="8">
        <f>INDEX(Δεδομένα!$P:$P,MATCH('2020'!E7953,Δεδομένα!$O:$O,0))</f>
        <v>25</v>
      </c>
      <c r="G7953" s="6" t="s">
        <v>77</v>
      </c>
      <c r="H7953" s="2" t="str">
        <f>INDEX(Δεδομένα!B$1:B$51,MATCH('2020'!G7953,Δεδομένα!A$1:A$51,0))</f>
        <v>ΑΝΑΤΟΛΙΚΗΣ ΜΑΚΕΔΟΝΙΑΣ ΚΑΙ ΘΡΑΚΗΣ</v>
      </c>
      <c r="I7953" s="8">
        <f>INDEX(Δεδομένα!E$1:E$13,MATCH('2020'!H7953,Δεδομένα!D$1:D$13,0))</f>
        <v>2</v>
      </c>
      <c r="J7953" s="1">
        <v>44149</v>
      </c>
      <c r="K7953" s="6" t="s">
        <v>1139</v>
      </c>
      <c r="L7953" s="36" t="str">
        <f t="shared" si="496"/>
        <v>14/11/2020 12:46</v>
      </c>
      <c r="M7953" s="1">
        <v>44149</v>
      </c>
      <c r="N7953" s="6" t="s">
        <v>612</v>
      </c>
      <c r="O7953" s="36" t="str">
        <f t="shared" si="497"/>
        <v>14/11/2020 13:50</v>
      </c>
      <c r="P7953" s="46">
        <f t="shared" si="498"/>
        <v>4.4444444443797693E-2</v>
      </c>
      <c r="Q7953" s="48">
        <v>0</v>
      </c>
      <c r="R7953" s="47">
        <f t="shared" si="499"/>
        <v>63.999999999068677</v>
      </c>
      <c r="S7953" s="6" t="s">
        <v>44</v>
      </c>
      <c r="T7953" s="6" t="s">
        <v>80</v>
      </c>
      <c r="U7953" s="6" t="s">
        <v>44</v>
      </c>
      <c r="V7953" s="6" t="s">
        <v>7825</v>
      </c>
      <c r="W7953" s="7">
        <v>0</v>
      </c>
      <c r="X7953" s="7">
        <v>0</v>
      </c>
      <c r="Y7953" s="7">
        <v>0</v>
      </c>
      <c r="Z7953" s="7">
        <v>0</v>
      </c>
      <c r="AA7953" s="7">
        <v>0</v>
      </c>
      <c r="AB7953" s="7">
        <v>0</v>
      </c>
      <c r="AC7953" s="7">
        <v>0.1</v>
      </c>
      <c r="AD7953" s="7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</row>
    <row r="7954" spans="1:44" x14ac:dyDescent="0.25">
      <c r="A7954">
        <v>1607565</v>
      </c>
      <c r="B7954">
        <v>805001</v>
      </c>
      <c r="C7954">
        <v>24.196271896362301</v>
      </c>
      <c r="D7954">
        <v>40.877044677734403</v>
      </c>
      <c r="E7954" s="68" t="s">
        <v>76</v>
      </c>
      <c r="F7954" s="8">
        <f>INDEX(Δεδομένα!$P:$P,MATCH('2020'!E7954,Δεδομένα!$O:$O,0))</f>
        <v>25</v>
      </c>
      <c r="G7954" s="6" t="s">
        <v>77</v>
      </c>
      <c r="H7954" s="2" t="str">
        <f>INDEX(Δεδομένα!B$1:B$51,MATCH('2020'!G7954,Δεδομένα!A$1:A$51,0))</f>
        <v>ΑΝΑΤΟΛΙΚΗΣ ΜΑΚΕΔΟΝΙΑΣ ΚΑΙ ΘΡΑΚΗΣ</v>
      </c>
      <c r="I7954" s="8">
        <f>INDEX(Δεδομένα!E$1:E$13,MATCH('2020'!H7954,Δεδομένα!D$1:D$13,0))</f>
        <v>2</v>
      </c>
      <c r="J7954" s="1">
        <v>44149</v>
      </c>
      <c r="K7954" s="6" t="s">
        <v>1265</v>
      </c>
      <c r="L7954" s="36" t="str">
        <f t="shared" si="496"/>
        <v>14/11/2020 17:39</v>
      </c>
      <c r="M7954" s="1">
        <v>44149</v>
      </c>
      <c r="N7954" s="6" t="s">
        <v>142</v>
      </c>
      <c r="O7954" s="36" t="str">
        <f t="shared" si="497"/>
        <v>14/11/2020 19:20</v>
      </c>
      <c r="P7954" s="46">
        <f t="shared" si="498"/>
        <v>7.0138888884685002E-2</v>
      </c>
      <c r="Q7954" s="48">
        <v>0</v>
      </c>
      <c r="R7954" s="47">
        <f t="shared" si="499"/>
        <v>100.9999999939464</v>
      </c>
      <c r="S7954" s="6" t="s">
        <v>44</v>
      </c>
      <c r="T7954" s="6" t="s">
        <v>80</v>
      </c>
      <c r="U7954" s="6" t="s">
        <v>102</v>
      </c>
      <c r="V7954" s="6" t="s">
        <v>7841</v>
      </c>
      <c r="W7954" s="7">
        <v>0</v>
      </c>
      <c r="X7954" s="7">
        <v>0</v>
      </c>
      <c r="Y7954" s="7">
        <v>0</v>
      </c>
      <c r="Z7954" s="7">
        <v>0.5</v>
      </c>
      <c r="AA7954" s="7">
        <v>0</v>
      </c>
      <c r="AB7954" s="7">
        <v>0</v>
      </c>
      <c r="AC7954" s="7">
        <v>0</v>
      </c>
      <c r="AD7954" s="7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  <c r="AQ7954">
        <v>0</v>
      </c>
      <c r="AR7954">
        <v>0</v>
      </c>
    </row>
    <row r="7955" spans="1:44" x14ac:dyDescent="0.25">
      <c r="A7955">
        <v>1609419</v>
      </c>
      <c r="B7955">
        <v>804947</v>
      </c>
      <c r="C7955">
        <v>21.2828603925512</v>
      </c>
      <c r="D7955">
        <v>40.467021875379103</v>
      </c>
      <c r="E7955" s="68" t="s">
        <v>1062</v>
      </c>
      <c r="F7955" s="8">
        <f>INDEX(Δεδομένα!$P:$P,MATCH('2020'!E7955,Δεδομένα!$O:$O,0))</f>
        <v>77</v>
      </c>
      <c r="G7955" s="6" t="s">
        <v>1063</v>
      </c>
      <c r="H7955" s="2" t="str">
        <f>INDEX(Δεδομένα!B$1:B$51,MATCH('2020'!G7955,Δεδομένα!A$1:A$51,0))</f>
        <v>ΔΥΤΙΚΗΣ ΜΑΚΕΔΟΝΙΑΣ</v>
      </c>
      <c r="I7955" s="8">
        <f>INDEX(Δεδομένα!E$1:E$13,MATCH('2020'!H7955,Δεδομένα!D$1:D$13,0))</f>
        <v>4</v>
      </c>
      <c r="J7955" s="1">
        <v>44149</v>
      </c>
      <c r="K7955" s="6" t="s">
        <v>1412</v>
      </c>
      <c r="L7955" s="36" t="str">
        <f t="shared" si="496"/>
        <v>14/11/2020 15:34</v>
      </c>
      <c r="M7955" s="1">
        <v>44149</v>
      </c>
      <c r="N7955" s="6" t="s">
        <v>703</v>
      </c>
      <c r="O7955" s="36" t="str">
        <f t="shared" si="497"/>
        <v>14/11/2020 15:55</v>
      </c>
      <c r="P7955" s="46">
        <f t="shared" si="498"/>
        <v>1.4583333337213844E-2</v>
      </c>
      <c r="Q7955" s="48">
        <v>0</v>
      </c>
      <c r="R7955" s="47">
        <f t="shared" si="499"/>
        <v>21.000000005587935</v>
      </c>
      <c r="S7955" s="6" t="s">
        <v>44</v>
      </c>
      <c r="T7955" s="6" t="s">
        <v>1066</v>
      </c>
      <c r="U7955" s="6" t="s">
        <v>2210</v>
      </c>
      <c r="V7955" s="6" t="s">
        <v>7835</v>
      </c>
      <c r="W7955" s="7">
        <v>0</v>
      </c>
      <c r="X7955" s="7">
        <v>0</v>
      </c>
      <c r="Y7955" s="7">
        <v>0</v>
      </c>
      <c r="Z7955" s="7">
        <v>0</v>
      </c>
      <c r="AA7955" s="7">
        <v>0</v>
      </c>
      <c r="AB7955" s="7">
        <v>1.5</v>
      </c>
      <c r="AC7955" s="7">
        <v>0</v>
      </c>
      <c r="AD7955" s="7">
        <v>0</v>
      </c>
      <c r="AE7955">
        <v>2</v>
      </c>
      <c r="AF7955">
        <v>0</v>
      </c>
      <c r="AG7955">
        <v>0</v>
      </c>
      <c r="AH7955">
        <v>0</v>
      </c>
      <c r="AI7955">
        <v>0</v>
      </c>
      <c r="AJ7955">
        <v>1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  <c r="AQ7955">
        <v>0</v>
      </c>
      <c r="AR7955">
        <v>0</v>
      </c>
    </row>
    <row r="7956" spans="1:44" x14ac:dyDescent="0.25">
      <c r="A7956">
        <v>1606803</v>
      </c>
      <c r="B7956">
        <v>804874</v>
      </c>
      <c r="C7956">
        <v>22.816300929926701</v>
      </c>
      <c r="D7956">
        <v>41.254666567948703</v>
      </c>
      <c r="E7956" s="68" t="s">
        <v>1179</v>
      </c>
      <c r="F7956" s="8">
        <f>INDEX(Δεδομένα!$P:$P,MATCH('2020'!E7956,Δεδομένα!$O:$O,0))</f>
        <v>58</v>
      </c>
      <c r="G7956" s="6" t="s">
        <v>223</v>
      </c>
      <c r="H7956" s="2" t="str">
        <f>INDEX(Δεδομένα!B$1:B$51,MATCH('2020'!G7956,Δεδομένα!A$1:A$51,0))</f>
        <v>ΚΕΝΤΡΙΚΗΣ ΜΑΚΕΔΟΝΙΑΣ</v>
      </c>
      <c r="I7956" s="8">
        <f>INDEX(Δεδομένα!E$1:E$13,MATCH('2020'!H7956,Δεδομένα!D$1:D$13,0))</f>
        <v>3</v>
      </c>
      <c r="J7956" s="1">
        <v>44149</v>
      </c>
      <c r="K7956" s="6" t="s">
        <v>1784</v>
      </c>
      <c r="L7956" s="36" t="str">
        <f t="shared" si="496"/>
        <v>14/11/2020 12:13</v>
      </c>
      <c r="M7956" s="1">
        <v>44149</v>
      </c>
      <c r="N7956" s="6" t="s">
        <v>481</v>
      </c>
      <c r="O7956" s="36" t="str">
        <f t="shared" si="497"/>
        <v>14/11/2020 12:50</v>
      </c>
      <c r="P7956" s="46">
        <f t="shared" si="498"/>
        <v>2.569444444088731E-2</v>
      </c>
      <c r="Q7956" s="48">
        <v>0</v>
      </c>
      <c r="R7956" s="47">
        <f t="shared" si="499"/>
        <v>36.999999994877726</v>
      </c>
      <c r="S7956" s="6" t="s">
        <v>44</v>
      </c>
      <c r="T7956" s="6" t="s">
        <v>1145</v>
      </c>
      <c r="U7956" s="6" t="s">
        <v>44</v>
      </c>
      <c r="V7956" s="6" t="s">
        <v>2784</v>
      </c>
      <c r="W7956" s="7">
        <v>0</v>
      </c>
      <c r="X7956" s="7">
        <v>0</v>
      </c>
      <c r="Y7956" s="7">
        <v>0</v>
      </c>
      <c r="Z7956" s="7">
        <v>0.1</v>
      </c>
      <c r="AA7956" s="7">
        <v>0</v>
      </c>
      <c r="AB7956" s="7">
        <v>0</v>
      </c>
      <c r="AC7956" s="7">
        <v>0</v>
      </c>
      <c r="AD7956" s="7">
        <v>0</v>
      </c>
      <c r="AE7956">
        <v>2</v>
      </c>
      <c r="AF7956">
        <v>0</v>
      </c>
      <c r="AG7956">
        <v>0</v>
      </c>
      <c r="AH7956">
        <v>0</v>
      </c>
      <c r="AI7956">
        <v>0</v>
      </c>
      <c r="AJ7956">
        <v>1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  <c r="AQ7956">
        <v>0</v>
      </c>
      <c r="AR7956">
        <v>0</v>
      </c>
    </row>
    <row r="7957" spans="1:44" x14ac:dyDescent="0.25">
      <c r="A7957">
        <v>1606832</v>
      </c>
      <c r="B7957">
        <v>805007</v>
      </c>
      <c r="C7957">
        <v>22.963942463141599</v>
      </c>
      <c r="D7957">
        <v>41.0668290862235</v>
      </c>
      <c r="E7957" s="68" t="s">
        <v>1084</v>
      </c>
      <c r="F7957" s="8">
        <f>INDEX(Δεδομένα!$P:$P,MATCH('2020'!E7957,Δεδομένα!$O:$O,0))</f>
        <v>57</v>
      </c>
      <c r="G7957" s="6" t="s">
        <v>223</v>
      </c>
      <c r="H7957" s="2" t="str">
        <f>INDEX(Δεδομένα!B$1:B$51,MATCH('2020'!G7957,Δεδομένα!A$1:A$51,0))</f>
        <v>ΚΕΝΤΡΙΚΗΣ ΜΑΚΕΔΟΝΙΑΣ</v>
      </c>
      <c r="I7957" s="8">
        <f>INDEX(Δεδομένα!E$1:E$13,MATCH('2020'!H7957,Δεδομένα!D$1:D$13,0))</f>
        <v>3</v>
      </c>
      <c r="J7957" s="1">
        <v>44149</v>
      </c>
      <c r="K7957" s="6" t="s">
        <v>699</v>
      </c>
      <c r="L7957" s="36" t="str">
        <f t="shared" si="496"/>
        <v>14/11/2020 17:59</v>
      </c>
      <c r="M7957" s="1">
        <v>44149</v>
      </c>
      <c r="N7957" s="6" t="s">
        <v>1825</v>
      </c>
      <c r="O7957" s="36" t="str">
        <f t="shared" si="497"/>
        <v>14/11/2020 18:41</v>
      </c>
      <c r="P7957" s="46">
        <f t="shared" si="498"/>
        <v>2.9166666667151731E-2</v>
      </c>
      <c r="Q7957" s="48">
        <v>0</v>
      </c>
      <c r="R7957" s="47">
        <f t="shared" si="499"/>
        <v>42.000000000698492</v>
      </c>
      <c r="S7957" s="6" t="s">
        <v>44</v>
      </c>
      <c r="T7957" s="6" t="s">
        <v>1145</v>
      </c>
      <c r="U7957" s="6" t="s">
        <v>44</v>
      </c>
      <c r="V7957" s="6" t="s">
        <v>6354</v>
      </c>
      <c r="W7957" s="7">
        <v>0</v>
      </c>
      <c r="X7957" s="7">
        <v>0</v>
      </c>
      <c r="Y7957" s="7">
        <v>0</v>
      </c>
      <c r="Z7957" s="7">
        <v>0.1</v>
      </c>
      <c r="AA7957" s="7">
        <v>0</v>
      </c>
      <c r="AB7957" s="7">
        <v>0</v>
      </c>
      <c r="AC7957" s="7">
        <v>0</v>
      </c>
      <c r="AD7957" s="7">
        <v>0</v>
      </c>
      <c r="AE7957">
        <v>2</v>
      </c>
      <c r="AF7957">
        <v>0</v>
      </c>
      <c r="AG7957">
        <v>0</v>
      </c>
      <c r="AH7957">
        <v>0</v>
      </c>
      <c r="AI7957">
        <v>0</v>
      </c>
      <c r="AJ7957">
        <v>1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  <c r="AQ7957">
        <v>0</v>
      </c>
      <c r="AR7957">
        <v>0</v>
      </c>
    </row>
    <row r="7958" spans="1:44" x14ac:dyDescent="0.25">
      <c r="A7958">
        <v>1609298</v>
      </c>
      <c r="B7958">
        <v>804926</v>
      </c>
      <c r="C7958">
        <v>21.2776995879466</v>
      </c>
      <c r="D7958">
        <v>40.255896944736598</v>
      </c>
      <c r="E7958" s="68" t="s">
        <v>245</v>
      </c>
      <c r="F7958" s="8">
        <f>INDEX(Δεδομένα!$P:$P,MATCH('2020'!E7958,Δεδομένα!$O:$O,0))</f>
        <v>71</v>
      </c>
      <c r="G7958" s="6" t="s">
        <v>246</v>
      </c>
      <c r="H7958" s="2" t="str">
        <f>INDEX(Δεδομένα!B$1:B$51,MATCH('2020'!G7958,Δεδομένα!A$1:A$51,0))</f>
        <v>ΔΥΤΙΚΗΣ ΜΑΚΕΔΟΝΙΑΣ</v>
      </c>
      <c r="I7958" s="8">
        <f>INDEX(Δεδομένα!E$1:E$13,MATCH('2020'!H7958,Δεδομένα!D$1:D$13,0))</f>
        <v>4</v>
      </c>
      <c r="J7958" s="1">
        <v>44149</v>
      </c>
      <c r="K7958" s="6" t="s">
        <v>172</v>
      </c>
      <c r="L7958" s="36" t="str">
        <f t="shared" si="496"/>
        <v>14/11/2020 14:07</v>
      </c>
      <c r="M7958" s="1">
        <v>44149</v>
      </c>
      <c r="N7958" s="6" t="s">
        <v>530</v>
      </c>
      <c r="O7958" s="36" t="str">
        <f t="shared" si="497"/>
        <v>14/11/2020 17:05</v>
      </c>
      <c r="P7958" s="46">
        <f t="shared" si="498"/>
        <v>0.12361111111385981</v>
      </c>
      <c r="Q7958" s="48">
        <v>0</v>
      </c>
      <c r="R7958" s="47">
        <f t="shared" si="499"/>
        <v>178.00000000395812</v>
      </c>
      <c r="S7958" s="6" t="s">
        <v>44</v>
      </c>
      <c r="T7958" s="6" t="s">
        <v>248</v>
      </c>
      <c r="U7958" s="6" t="s">
        <v>44</v>
      </c>
      <c r="V7958" s="6" t="s">
        <v>7829</v>
      </c>
      <c r="W7958" s="7">
        <v>0</v>
      </c>
      <c r="X7958" s="7">
        <v>0</v>
      </c>
      <c r="Y7958" s="7">
        <v>0</v>
      </c>
      <c r="Z7958" s="7">
        <v>0</v>
      </c>
      <c r="AA7958" s="7">
        <v>0</v>
      </c>
      <c r="AB7958" s="7">
        <v>0</v>
      </c>
      <c r="AC7958" s="7">
        <v>0.1</v>
      </c>
      <c r="AD7958" s="7">
        <v>0</v>
      </c>
      <c r="AE7958">
        <v>4</v>
      </c>
      <c r="AF7958">
        <v>0</v>
      </c>
      <c r="AG7958">
        <v>0</v>
      </c>
      <c r="AH7958">
        <v>0</v>
      </c>
      <c r="AI7958">
        <v>0</v>
      </c>
      <c r="AJ7958">
        <v>2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  <c r="AQ7958">
        <v>0</v>
      </c>
      <c r="AR7958">
        <v>0</v>
      </c>
    </row>
    <row r="7959" spans="1:44" x14ac:dyDescent="0.25">
      <c r="A7959">
        <v>1619597</v>
      </c>
      <c r="B7959">
        <v>804846</v>
      </c>
      <c r="C7959">
        <v>22.747489940999198</v>
      </c>
      <c r="D7959">
        <v>37.973230803078103</v>
      </c>
      <c r="E7959" s="68" t="s">
        <v>390</v>
      </c>
      <c r="F7959" s="8">
        <f>INDEX(Δεδομένα!$P:$P,MATCH('2020'!E7959,Δεδομένα!$O:$O,0))</f>
        <v>159</v>
      </c>
      <c r="G7959" s="6" t="s">
        <v>391</v>
      </c>
      <c r="H7959" s="2" t="str">
        <f>INDEX(Δεδομένα!B$1:B$51,MATCH('2020'!G7959,Δεδομένα!A$1:A$51,0))</f>
        <v>ΠΕΛΛΟΠΟΝΗΣΟΥ</v>
      </c>
      <c r="I7959" s="8">
        <f>INDEX(Δεδομένα!E$1:E$13,MATCH('2020'!H7959,Δεδομένα!D$1:D$13,0))</f>
        <v>8</v>
      </c>
      <c r="J7959" s="1">
        <v>44149</v>
      </c>
      <c r="K7959" s="6" t="s">
        <v>664</v>
      </c>
      <c r="L7959" s="36" t="str">
        <f t="shared" si="496"/>
        <v>14/11/2020 10:30</v>
      </c>
      <c r="M7959" s="1">
        <v>44149</v>
      </c>
      <c r="N7959" s="6" t="s">
        <v>1443</v>
      </c>
      <c r="O7959" s="36" t="str">
        <f t="shared" si="497"/>
        <v>14/11/2020 11:05</v>
      </c>
      <c r="P7959" s="46">
        <f t="shared" si="498"/>
        <v>2.4305555554747116E-2</v>
      </c>
      <c r="Q7959" s="48">
        <v>0</v>
      </c>
      <c r="R7959" s="47">
        <f t="shared" si="499"/>
        <v>34.999999998835847</v>
      </c>
      <c r="S7959" s="6" t="s">
        <v>44</v>
      </c>
      <c r="T7959" s="6" t="s">
        <v>812</v>
      </c>
      <c r="U7959" s="6" t="s">
        <v>44</v>
      </c>
      <c r="V7959" s="6" t="s">
        <v>6435</v>
      </c>
      <c r="W7959" s="7">
        <v>0</v>
      </c>
      <c r="X7959" s="7">
        <v>0</v>
      </c>
      <c r="Y7959" s="7">
        <v>0</v>
      </c>
      <c r="Z7959" s="7">
        <v>1</v>
      </c>
      <c r="AA7959" s="7">
        <v>0</v>
      </c>
      <c r="AB7959" s="7">
        <v>0</v>
      </c>
      <c r="AC7959" s="7">
        <v>0</v>
      </c>
      <c r="AD7959" s="7">
        <v>0</v>
      </c>
      <c r="AE7959">
        <v>2</v>
      </c>
      <c r="AF7959">
        <v>0</v>
      </c>
      <c r="AG7959">
        <v>0</v>
      </c>
      <c r="AH7959">
        <v>0</v>
      </c>
      <c r="AI7959">
        <v>0</v>
      </c>
      <c r="AJ7959">
        <v>1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  <c r="AQ7959">
        <v>0</v>
      </c>
      <c r="AR7959">
        <v>0</v>
      </c>
    </row>
    <row r="7960" spans="1:44" x14ac:dyDescent="0.25">
      <c r="A7960">
        <v>1619601</v>
      </c>
      <c r="B7960">
        <v>804849</v>
      </c>
      <c r="C7960">
        <v>22.6071983091493</v>
      </c>
      <c r="D7960">
        <v>38.060358623862697</v>
      </c>
      <c r="E7960" s="68" t="s">
        <v>390</v>
      </c>
      <c r="F7960" s="8">
        <f>INDEX(Δεδομένα!$P:$P,MATCH('2020'!E7960,Δεδομένα!$O:$O,0))</f>
        <v>159</v>
      </c>
      <c r="G7960" s="6" t="s">
        <v>391</v>
      </c>
      <c r="H7960" s="2" t="str">
        <f>INDEX(Δεδομένα!B$1:B$51,MATCH('2020'!G7960,Δεδομένα!A$1:A$51,0))</f>
        <v>ΠΕΛΛΟΠΟΝΗΣΟΥ</v>
      </c>
      <c r="I7960" s="8">
        <f>INDEX(Δεδομένα!E$1:E$13,MATCH('2020'!H7960,Δεδομένα!D$1:D$13,0))</f>
        <v>8</v>
      </c>
      <c r="J7960" s="1">
        <v>44149</v>
      </c>
      <c r="K7960" s="6" t="s">
        <v>2451</v>
      </c>
      <c r="L7960" s="36" t="str">
        <f t="shared" si="496"/>
        <v>14/11/2020 10:35</v>
      </c>
      <c r="M7960" s="1">
        <v>44149</v>
      </c>
      <c r="N7960" s="6" t="s">
        <v>1467</v>
      </c>
      <c r="O7960" s="36" t="str">
        <f t="shared" si="497"/>
        <v>14/11/2020 13:40</v>
      </c>
      <c r="P7960" s="46">
        <f t="shared" si="498"/>
        <v>0.12847222222626442</v>
      </c>
      <c r="Q7960" s="48">
        <v>0</v>
      </c>
      <c r="R7960" s="47">
        <f t="shared" si="499"/>
        <v>185.00000000582077</v>
      </c>
      <c r="S7960" s="6" t="s">
        <v>44</v>
      </c>
      <c r="T7960" s="6" t="s">
        <v>1097</v>
      </c>
      <c r="U7960" s="6" t="s">
        <v>3078</v>
      </c>
      <c r="V7960" s="6" t="s">
        <v>3153</v>
      </c>
      <c r="W7960" s="7">
        <v>0</v>
      </c>
      <c r="X7960" s="7">
        <v>0</v>
      </c>
      <c r="Y7960" s="7">
        <v>0</v>
      </c>
      <c r="Z7960" s="7">
        <v>0</v>
      </c>
      <c r="AA7960" s="7">
        <v>0</v>
      </c>
      <c r="AB7960" s="7">
        <v>6</v>
      </c>
      <c r="AC7960" s="7">
        <v>0</v>
      </c>
      <c r="AD7960" s="7">
        <v>0</v>
      </c>
      <c r="AE7960">
        <v>10</v>
      </c>
      <c r="AF7960">
        <v>0</v>
      </c>
      <c r="AG7960">
        <v>0</v>
      </c>
      <c r="AH7960">
        <v>0</v>
      </c>
      <c r="AI7960">
        <v>0</v>
      </c>
      <c r="AJ7960">
        <v>5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  <c r="AQ7960">
        <v>0</v>
      </c>
      <c r="AR7960">
        <v>0</v>
      </c>
    </row>
    <row r="7961" spans="1:44" x14ac:dyDescent="0.25">
      <c r="A7961">
        <v>1608022</v>
      </c>
      <c r="B7961">
        <v>804861</v>
      </c>
      <c r="C7961">
        <v>22.873065016668001</v>
      </c>
      <c r="D7961">
        <v>37.885802835824798</v>
      </c>
      <c r="E7961" s="68" t="s">
        <v>810</v>
      </c>
      <c r="F7961" s="8">
        <f>INDEX(Δεδομένα!$P:$P,MATCH('2020'!E7961,Δεδομένα!$O:$O,0))</f>
        <v>157</v>
      </c>
      <c r="G7961" s="6" t="s">
        <v>391</v>
      </c>
      <c r="H7961" s="2" t="str">
        <f>INDEX(Δεδομένα!B$1:B$51,MATCH('2020'!G7961,Δεδομένα!A$1:A$51,0))</f>
        <v>ΠΕΛΛΟΠΟΝΗΣΟΥ</v>
      </c>
      <c r="I7961" s="8">
        <f>INDEX(Δεδομένα!E$1:E$13,MATCH('2020'!H7961,Δεδομένα!D$1:D$13,0))</f>
        <v>8</v>
      </c>
      <c r="J7961" s="1">
        <v>44149</v>
      </c>
      <c r="K7961" s="6" t="s">
        <v>3563</v>
      </c>
      <c r="L7961" s="36" t="str">
        <f t="shared" si="496"/>
        <v>14/11/2020 11:26</v>
      </c>
      <c r="M7961" s="1">
        <v>44149</v>
      </c>
      <c r="N7961" s="6" t="s">
        <v>612</v>
      </c>
      <c r="O7961" s="36" t="str">
        <f t="shared" si="497"/>
        <v>14/11/2020 13:50</v>
      </c>
      <c r="P7961" s="46">
        <f t="shared" si="498"/>
        <v>9.9999999998544808E-2</v>
      </c>
      <c r="Q7961" s="48">
        <v>0</v>
      </c>
      <c r="R7961" s="47">
        <f t="shared" si="499"/>
        <v>143.99999999790452</v>
      </c>
      <c r="S7961" s="6" t="s">
        <v>44</v>
      </c>
      <c r="T7961" s="6" t="s">
        <v>1012</v>
      </c>
      <c r="U7961" s="6" t="s">
        <v>4042</v>
      </c>
      <c r="V7961" s="6" t="s">
        <v>7821</v>
      </c>
      <c r="W7961" s="7">
        <v>0</v>
      </c>
      <c r="X7961" s="7">
        <v>0</v>
      </c>
      <c r="Y7961" s="7">
        <v>0</v>
      </c>
      <c r="Z7961" s="7">
        <v>0</v>
      </c>
      <c r="AA7961" s="7">
        <v>0</v>
      </c>
      <c r="AB7961" s="7">
        <v>4</v>
      </c>
      <c r="AC7961" s="7">
        <v>0</v>
      </c>
      <c r="AD7961" s="7">
        <v>0</v>
      </c>
      <c r="AE7961">
        <v>6</v>
      </c>
      <c r="AF7961">
        <v>0</v>
      </c>
      <c r="AG7961">
        <v>0</v>
      </c>
      <c r="AH7961">
        <v>0</v>
      </c>
      <c r="AI7961">
        <v>0</v>
      </c>
      <c r="AJ7961">
        <v>3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  <c r="AQ7961">
        <v>0</v>
      </c>
      <c r="AR7961">
        <v>0</v>
      </c>
    </row>
    <row r="7962" spans="1:44" x14ac:dyDescent="0.25">
      <c r="A7962">
        <v>1619617</v>
      </c>
      <c r="B7962">
        <v>804877</v>
      </c>
      <c r="C7962">
        <v>22.665305840578899</v>
      </c>
      <c r="D7962">
        <v>38.039923873115697</v>
      </c>
      <c r="E7962" s="68" t="s">
        <v>390</v>
      </c>
      <c r="F7962" s="8">
        <f>INDEX(Δεδομένα!$P:$P,MATCH('2020'!E7962,Δεδομένα!$O:$O,0))</f>
        <v>159</v>
      </c>
      <c r="G7962" s="6" t="s">
        <v>391</v>
      </c>
      <c r="H7962" s="2" t="str">
        <f>INDEX(Δεδομένα!B$1:B$51,MATCH('2020'!G7962,Δεδομένα!A$1:A$51,0))</f>
        <v>ΠΕΛΛΟΠΟΝΗΣΟΥ</v>
      </c>
      <c r="I7962" s="8">
        <f>INDEX(Δεδομένα!E$1:E$13,MATCH('2020'!H7962,Δεδομένα!D$1:D$13,0))</f>
        <v>8</v>
      </c>
      <c r="J7962" s="1">
        <v>44149</v>
      </c>
      <c r="K7962" s="6" t="s">
        <v>611</v>
      </c>
      <c r="L7962" s="36" t="str">
        <f t="shared" si="496"/>
        <v>14/11/2020 12:15</v>
      </c>
      <c r="M7962" s="1">
        <v>44149</v>
      </c>
      <c r="N7962" s="6" t="s">
        <v>198</v>
      </c>
      <c r="O7962" s="36" t="str">
        <f t="shared" si="497"/>
        <v>14/11/2020 16:30</v>
      </c>
      <c r="P7962" s="46">
        <f t="shared" si="498"/>
        <v>0.17708333333575865</v>
      </c>
      <c r="Q7962" s="48">
        <v>0</v>
      </c>
      <c r="R7962" s="47">
        <f t="shared" si="499"/>
        <v>255.00000000349246</v>
      </c>
      <c r="S7962" s="6" t="s">
        <v>44</v>
      </c>
      <c r="T7962" s="6" t="s">
        <v>1097</v>
      </c>
      <c r="U7962" s="6" t="s">
        <v>4122</v>
      </c>
      <c r="V7962" s="6" t="s">
        <v>4122</v>
      </c>
      <c r="W7962" s="7">
        <v>0</v>
      </c>
      <c r="X7962" s="7">
        <v>4</v>
      </c>
      <c r="Y7962" s="7">
        <v>0</v>
      </c>
      <c r="Z7962" s="7">
        <v>0</v>
      </c>
      <c r="AA7962" s="7">
        <v>0</v>
      </c>
      <c r="AB7962" s="7">
        <v>0</v>
      </c>
      <c r="AC7962" s="7">
        <v>0</v>
      </c>
      <c r="AD7962" s="7">
        <v>0</v>
      </c>
      <c r="AE7962">
        <v>12</v>
      </c>
      <c r="AF7962">
        <v>0</v>
      </c>
      <c r="AG7962">
        <v>0</v>
      </c>
      <c r="AH7962">
        <v>0</v>
      </c>
      <c r="AI7962">
        <v>0</v>
      </c>
      <c r="AJ7962">
        <v>6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  <c r="AQ7962">
        <v>0</v>
      </c>
      <c r="AR7962">
        <v>0</v>
      </c>
    </row>
    <row r="7963" spans="1:44" x14ac:dyDescent="0.25">
      <c r="A7963">
        <v>1619622</v>
      </c>
      <c r="B7963">
        <v>804971</v>
      </c>
      <c r="C7963">
        <v>22.731203713891698</v>
      </c>
      <c r="D7963">
        <v>37.981065478039</v>
      </c>
      <c r="E7963" s="68" t="s">
        <v>390</v>
      </c>
      <c r="F7963" s="8">
        <f>INDEX(Δεδομένα!$P:$P,MATCH('2020'!E7963,Δεδομένα!$O:$O,0))</f>
        <v>159</v>
      </c>
      <c r="G7963" s="6" t="s">
        <v>391</v>
      </c>
      <c r="H7963" s="2" t="str">
        <f>INDEX(Δεδομένα!B$1:B$51,MATCH('2020'!G7963,Δεδομένα!A$1:A$51,0))</f>
        <v>ΠΕΛΛΟΠΟΝΗΣΟΥ</v>
      </c>
      <c r="I7963" s="8">
        <f>INDEX(Δεδομένα!E$1:E$13,MATCH('2020'!H7963,Δεδομένα!D$1:D$13,0))</f>
        <v>8</v>
      </c>
      <c r="J7963" s="1">
        <v>44149</v>
      </c>
      <c r="K7963" s="6" t="s">
        <v>149</v>
      </c>
      <c r="L7963" s="36" t="str">
        <f t="shared" si="496"/>
        <v>14/11/2020 17:10</v>
      </c>
      <c r="M7963" s="1">
        <v>44149</v>
      </c>
      <c r="N7963" s="6" t="s">
        <v>1184</v>
      </c>
      <c r="O7963" s="36" t="str">
        <f t="shared" si="497"/>
        <v>14/11/2020 18:25</v>
      </c>
      <c r="P7963" s="46">
        <f t="shared" si="498"/>
        <v>5.2083333328482695E-2</v>
      </c>
      <c r="Q7963" s="48">
        <v>0</v>
      </c>
      <c r="R7963" s="47">
        <f t="shared" si="499"/>
        <v>74.999999993015081</v>
      </c>
      <c r="S7963" s="6" t="s">
        <v>44</v>
      </c>
      <c r="T7963" s="6" t="s">
        <v>394</v>
      </c>
      <c r="U7963" s="6" t="s">
        <v>44</v>
      </c>
      <c r="V7963" s="6" t="s">
        <v>7626</v>
      </c>
      <c r="W7963" s="7">
        <v>0</v>
      </c>
      <c r="X7963" s="7">
        <v>0</v>
      </c>
      <c r="Y7963" s="7">
        <v>0</v>
      </c>
      <c r="Z7963" s="7">
        <v>0</v>
      </c>
      <c r="AA7963" s="7">
        <v>1</v>
      </c>
      <c r="AB7963" s="7">
        <v>0</v>
      </c>
      <c r="AC7963" s="7">
        <v>0</v>
      </c>
      <c r="AD7963" s="7">
        <v>0</v>
      </c>
      <c r="AE7963">
        <v>8</v>
      </c>
      <c r="AF7963">
        <v>0</v>
      </c>
      <c r="AG7963">
        <v>0</v>
      </c>
      <c r="AH7963">
        <v>0</v>
      </c>
      <c r="AI7963">
        <v>0</v>
      </c>
      <c r="AJ7963">
        <v>4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  <c r="AQ7963">
        <v>0</v>
      </c>
      <c r="AR7963">
        <v>0</v>
      </c>
    </row>
    <row r="7964" spans="1:44" x14ac:dyDescent="0.25">
      <c r="A7964">
        <v>1619628</v>
      </c>
      <c r="B7964">
        <v>804972</v>
      </c>
      <c r="C7964">
        <v>22.388079096517099</v>
      </c>
      <c r="D7964">
        <v>38.136311162857503</v>
      </c>
      <c r="E7964" s="68" t="s">
        <v>1945</v>
      </c>
      <c r="F7964" s="8">
        <f>INDEX(Δεδομένα!$P:$P,MATCH('2020'!E7964,Δεδομένα!$O:$O,0))</f>
        <v>160</v>
      </c>
      <c r="G7964" s="6" t="s">
        <v>391</v>
      </c>
      <c r="H7964" s="2" t="str">
        <f>INDEX(Δεδομένα!B$1:B$51,MATCH('2020'!G7964,Δεδομένα!A$1:A$51,0))</f>
        <v>ΠΕΛΛΟΠΟΝΗΣΟΥ</v>
      </c>
      <c r="I7964" s="8">
        <f>INDEX(Δεδομένα!E$1:E$13,MATCH('2020'!H7964,Δεδομένα!D$1:D$13,0))</f>
        <v>8</v>
      </c>
      <c r="J7964" s="1">
        <v>44149</v>
      </c>
      <c r="K7964" s="6" t="s">
        <v>540</v>
      </c>
      <c r="L7964" s="36" t="str">
        <f t="shared" si="496"/>
        <v>14/11/2020 17:15</v>
      </c>
      <c r="M7964" s="1">
        <v>44149</v>
      </c>
      <c r="N7964" s="6" t="s">
        <v>209</v>
      </c>
      <c r="O7964" s="36" t="str">
        <f t="shared" si="497"/>
        <v>14/11/2020 18:30</v>
      </c>
      <c r="P7964" s="46">
        <f t="shared" si="498"/>
        <v>5.2083333335758653E-2</v>
      </c>
      <c r="Q7964" s="48">
        <v>0</v>
      </c>
      <c r="R7964" s="47">
        <f t="shared" si="499"/>
        <v>75.00000000349246</v>
      </c>
      <c r="S7964" s="6" t="s">
        <v>44</v>
      </c>
      <c r="T7964" s="6" t="s">
        <v>1097</v>
      </c>
      <c r="U7964" s="6" t="s">
        <v>5766</v>
      </c>
      <c r="V7964" s="6" t="s">
        <v>7839</v>
      </c>
      <c r="W7964" s="7">
        <v>0</v>
      </c>
      <c r="X7964" s="7">
        <v>0</v>
      </c>
      <c r="Y7964" s="7">
        <v>0</v>
      </c>
      <c r="Z7964" s="7">
        <v>0</v>
      </c>
      <c r="AA7964" s="7">
        <v>0.03</v>
      </c>
      <c r="AB7964" s="7">
        <v>0</v>
      </c>
      <c r="AC7964" s="7">
        <v>0</v>
      </c>
      <c r="AD7964" s="7">
        <v>0</v>
      </c>
      <c r="AE7964">
        <v>4</v>
      </c>
      <c r="AF7964">
        <v>0</v>
      </c>
      <c r="AG7964">
        <v>0</v>
      </c>
      <c r="AH7964">
        <v>0</v>
      </c>
      <c r="AI7964">
        <v>0</v>
      </c>
      <c r="AJ7964">
        <v>2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  <c r="AQ7964">
        <v>0</v>
      </c>
      <c r="AR7964">
        <v>0</v>
      </c>
    </row>
    <row r="7965" spans="1:44" x14ac:dyDescent="0.25">
      <c r="A7965">
        <v>1616986</v>
      </c>
      <c r="B7965">
        <v>805022</v>
      </c>
      <c r="C7965">
        <v>24.439121758397999</v>
      </c>
      <c r="D7965">
        <v>37.410582292421303</v>
      </c>
      <c r="E7965" s="68" t="s">
        <v>2606</v>
      </c>
      <c r="F7965" s="8">
        <f>INDEX(Δεδομένα!$P:$P,MATCH('2020'!E7965,Δεδομένα!$O:$O,0))</f>
        <v>187</v>
      </c>
      <c r="G7965" s="6" t="s">
        <v>479</v>
      </c>
      <c r="H7965" s="2" t="str">
        <f>INDEX(Δεδομένα!B$1:B$51,MATCH('2020'!G7965,Δεδομένα!A$1:A$51,0))</f>
        <v>ΝΟΤΙΟΥ ΑΙΓΑΙΟΥ</v>
      </c>
      <c r="I7965" s="8">
        <f>INDEX(Δεδομένα!E$1:E$13,MATCH('2020'!H7965,Δεδομένα!D$1:D$13,0))</f>
        <v>10</v>
      </c>
      <c r="J7965" s="1">
        <v>44149</v>
      </c>
      <c r="K7965" s="6" t="s">
        <v>1393</v>
      </c>
      <c r="L7965" s="36" t="str">
        <f t="shared" si="496"/>
        <v>14/11/2020 19:03</v>
      </c>
      <c r="M7965" s="1">
        <v>44149</v>
      </c>
      <c r="N7965" s="6" t="s">
        <v>2352</v>
      </c>
      <c r="O7965" s="36" t="str">
        <f t="shared" si="497"/>
        <v>14/11/2020 22:03</v>
      </c>
      <c r="P7965" s="46">
        <f t="shared" si="498"/>
        <v>0.125</v>
      </c>
      <c r="Q7965" s="48">
        <v>0</v>
      </c>
      <c r="R7965" s="47">
        <f t="shared" si="499"/>
        <v>180</v>
      </c>
      <c r="S7965" s="6" t="s">
        <v>44</v>
      </c>
      <c r="T7965" s="6" t="s">
        <v>6163</v>
      </c>
      <c r="U7965" s="6" t="s">
        <v>44</v>
      </c>
      <c r="V7965" s="6" t="s">
        <v>7844</v>
      </c>
      <c r="W7965" s="7">
        <v>0</v>
      </c>
      <c r="X7965" s="7">
        <v>0</v>
      </c>
      <c r="Y7965" s="7">
        <v>0</v>
      </c>
      <c r="Z7965" s="7">
        <v>30</v>
      </c>
      <c r="AA7965" s="7">
        <v>0</v>
      </c>
      <c r="AB7965" s="7">
        <v>0</v>
      </c>
      <c r="AC7965" s="7">
        <v>0</v>
      </c>
      <c r="AD7965" s="7">
        <v>0</v>
      </c>
      <c r="AE7965">
        <v>1</v>
      </c>
      <c r="AF7965">
        <v>0</v>
      </c>
      <c r="AG7965">
        <v>2</v>
      </c>
      <c r="AH7965">
        <v>0</v>
      </c>
      <c r="AI7965">
        <v>4</v>
      </c>
      <c r="AJ7965">
        <v>0</v>
      </c>
      <c r="AK7965">
        <v>0</v>
      </c>
      <c r="AL7965">
        <v>1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</row>
    <row r="7966" spans="1:44" x14ac:dyDescent="0.25">
      <c r="A7966">
        <v>1610055</v>
      </c>
      <c r="B7966">
        <v>804855</v>
      </c>
      <c r="C7966">
        <v>22.625687584545201</v>
      </c>
      <c r="D7966">
        <v>36.8086670682803</v>
      </c>
      <c r="E7966" s="68" t="s">
        <v>368</v>
      </c>
      <c r="F7966" s="8">
        <f>INDEX(Δεδομένα!$P:$P,MATCH('2020'!E7966,Δεδομένα!$O:$O,0))</f>
        <v>151</v>
      </c>
      <c r="G7966" s="6" t="s">
        <v>369</v>
      </c>
      <c r="H7966" s="2" t="str">
        <f>INDEX(Δεδομένα!B$1:B$51,MATCH('2020'!G7966,Δεδομένα!A$1:A$51,0))</f>
        <v>ΠΕΛΛΟΠΟΝΗΣΟΥ</v>
      </c>
      <c r="I7966" s="8">
        <f>INDEX(Δεδομένα!E$1:E$13,MATCH('2020'!H7966,Δεδομένα!D$1:D$13,0))</f>
        <v>8</v>
      </c>
      <c r="J7966" s="1">
        <v>44149</v>
      </c>
      <c r="K7966" s="6" t="s">
        <v>3379</v>
      </c>
      <c r="L7966" s="36" t="str">
        <f t="shared" si="496"/>
        <v>14/11/2020 10:44</v>
      </c>
      <c r="M7966" s="1">
        <v>44149</v>
      </c>
      <c r="N7966" s="6" t="s">
        <v>768</v>
      </c>
      <c r="O7966" s="36" t="str">
        <f t="shared" si="497"/>
        <v>14/11/2020 14:15</v>
      </c>
      <c r="P7966" s="46">
        <f t="shared" si="498"/>
        <v>0.14652777777519077</v>
      </c>
      <c r="Q7966" s="48">
        <v>0</v>
      </c>
      <c r="R7966" s="47">
        <f t="shared" si="499"/>
        <v>210.99999999627471</v>
      </c>
      <c r="S7966" s="6" t="s">
        <v>44</v>
      </c>
      <c r="T7966" s="6" t="s">
        <v>373</v>
      </c>
      <c r="U7966" s="6" t="s">
        <v>44</v>
      </c>
      <c r="V7966" s="6" t="s">
        <v>3162</v>
      </c>
      <c r="W7966" s="7">
        <v>0</v>
      </c>
      <c r="X7966" s="7">
        <v>0</v>
      </c>
      <c r="Y7966" s="7">
        <v>0</v>
      </c>
      <c r="Z7966" s="7">
        <v>0</v>
      </c>
      <c r="AA7966" s="7">
        <v>1</v>
      </c>
      <c r="AB7966" s="7">
        <v>0</v>
      </c>
      <c r="AC7966" s="7">
        <v>0</v>
      </c>
      <c r="AD7966" s="7">
        <v>0</v>
      </c>
      <c r="AE7966">
        <v>3</v>
      </c>
      <c r="AF7966">
        <v>0</v>
      </c>
      <c r="AG7966">
        <v>1</v>
      </c>
      <c r="AH7966">
        <v>0</v>
      </c>
      <c r="AI7966">
        <v>0</v>
      </c>
      <c r="AJ7966">
        <v>2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</row>
    <row r="7967" spans="1:44" x14ac:dyDescent="0.25">
      <c r="A7967">
        <v>1608778</v>
      </c>
      <c r="B7967">
        <v>804958</v>
      </c>
      <c r="C7967">
        <v>22.515472329502899</v>
      </c>
      <c r="D7967">
        <v>37.023604790165798</v>
      </c>
      <c r="E7967" s="68" t="s">
        <v>1215</v>
      </c>
      <c r="F7967" s="8">
        <f>INDEX(Δεδομένα!$P:$P,MATCH('2020'!E7967,Δεδομένα!$O:$O,0))</f>
        <v>148</v>
      </c>
      <c r="G7967" s="6" t="s">
        <v>369</v>
      </c>
      <c r="H7967" s="2" t="str">
        <f>INDEX(Δεδομένα!B$1:B$51,MATCH('2020'!G7967,Δεδομένα!A$1:A$51,0))</f>
        <v>ΠΕΛΛΟΠΟΝΗΣΟΥ</v>
      </c>
      <c r="I7967" s="8">
        <f>INDEX(Δεδομένα!E$1:E$13,MATCH('2020'!H7967,Δεδομένα!D$1:D$13,0))</f>
        <v>8</v>
      </c>
      <c r="J7967" s="1">
        <v>44149</v>
      </c>
      <c r="K7967" s="6" t="s">
        <v>2861</v>
      </c>
      <c r="L7967" s="36" t="str">
        <f t="shared" si="496"/>
        <v>14/11/2020 16:16</v>
      </c>
      <c r="M7967" s="1">
        <v>44149</v>
      </c>
      <c r="N7967" s="6" t="s">
        <v>123</v>
      </c>
      <c r="O7967" s="36" t="str">
        <f t="shared" si="497"/>
        <v>14/11/2020 19:10</v>
      </c>
      <c r="P7967" s="46">
        <f t="shared" si="498"/>
        <v>0.12083333333430346</v>
      </c>
      <c r="Q7967" s="48">
        <v>0</v>
      </c>
      <c r="R7967" s="47">
        <f t="shared" si="499"/>
        <v>174.00000000139698</v>
      </c>
      <c r="S7967" s="6" t="s">
        <v>44</v>
      </c>
      <c r="T7967" s="6" t="s">
        <v>1217</v>
      </c>
      <c r="U7967" s="6" t="s">
        <v>44</v>
      </c>
      <c r="V7967" s="6" t="s">
        <v>7836</v>
      </c>
      <c r="W7967" s="7">
        <v>0</v>
      </c>
      <c r="X7967" s="7">
        <v>1.5</v>
      </c>
      <c r="Y7967" s="7">
        <v>0</v>
      </c>
      <c r="Z7967" s="7">
        <v>0</v>
      </c>
      <c r="AA7967" s="7">
        <v>0</v>
      </c>
      <c r="AB7967" s="7">
        <v>0</v>
      </c>
      <c r="AC7967" s="7">
        <v>0</v>
      </c>
      <c r="AD7967" s="7">
        <v>0</v>
      </c>
      <c r="AE7967">
        <v>5</v>
      </c>
      <c r="AF7967">
        <v>0</v>
      </c>
      <c r="AG7967">
        <v>0</v>
      </c>
      <c r="AH7967">
        <v>0</v>
      </c>
      <c r="AI7967">
        <v>0</v>
      </c>
      <c r="AJ7967">
        <v>3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</row>
    <row r="7968" spans="1:44" x14ac:dyDescent="0.25">
      <c r="A7968">
        <v>1624986</v>
      </c>
      <c r="B7968">
        <v>804914</v>
      </c>
      <c r="C7968">
        <v>26.2005755489877</v>
      </c>
      <c r="D7968">
        <v>39.077410064315501</v>
      </c>
      <c r="E7968" s="68" t="s">
        <v>3467</v>
      </c>
      <c r="F7968" s="8">
        <f>INDEX(Δεδομένα!$P:$P,MATCH('2020'!E7968,Δεδομένα!$O:$O,0))</f>
        <v>198</v>
      </c>
      <c r="G7968" s="6" t="s">
        <v>495</v>
      </c>
      <c r="H7968" s="2" t="str">
        <f>INDEX(Δεδομένα!B$1:B$51,MATCH('2020'!G7968,Δεδομένα!A$1:A$51,0))</f>
        <v>ΒΟΡΕΙΟΥ ΑΙΓΑΙΟΥ</v>
      </c>
      <c r="I7968" s="8">
        <f>INDEX(Δεδομένα!E$1:E$13,MATCH('2020'!H7968,Δεδομένα!D$1:D$13,0))</f>
        <v>11</v>
      </c>
      <c r="J7968" s="1">
        <v>44149</v>
      </c>
      <c r="K7968" s="6" t="s">
        <v>612</v>
      </c>
      <c r="L7968" s="36" t="str">
        <f t="shared" si="496"/>
        <v>14/11/2020 13:50</v>
      </c>
      <c r="M7968" s="1">
        <v>44149</v>
      </c>
      <c r="N7968" s="6" t="s">
        <v>289</v>
      </c>
      <c r="O7968" s="36" t="str">
        <f t="shared" si="497"/>
        <v>14/11/2020 17:55</v>
      </c>
      <c r="P7968" s="46">
        <f t="shared" si="498"/>
        <v>0.17013888889050577</v>
      </c>
      <c r="Q7968" s="48">
        <v>0</v>
      </c>
      <c r="R7968" s="47">
        <f t="shared" si="499"/>
        <v>245.00000000232831</v>
      </c>
      <c r="S7968" s="6" t="s">
        <v>44</v>
      </c>
      <c r="T7968" s="6" t="s">
        <v>508</v>
      </c>
      <c r="U7968" s="6" t="s">
        <v>4355</v>
      </c>
      <c r="V7968" s="6" t="s">
        <v>4279</v>
      </c>
      <c r="W7968" s="7">
        <v>0</v>
      </c>
      <c r="X7968" s="7">
        <v>0</v>
      </c>
      <c r="Y7968" s="7">
        <v>0</v>
      </c>
      <c r="Z7968" s="7">
        <v>0.03</v>
      </c>
      <c r="AA7968" s="7">
        <v>0</v>
      </c>
      <c r="AB7968" s="7">
        <v>0</v>
      </c>
      <c r="AC7968" s="7">
        <v>0</v>
      </c>
      <c r="AD7968" s="7">
        <v>0</v>
      </c>
      <c r="AE7968">
        <v>6</v>
      </c>
      <c r="AF7968">
        <v>0</v>
      </c>
      <c r="AG7968">
        <v>0</v>
      </c>
      <c r="AH7968">
        <v>0</v>
      </c>
      <c r="AI7968">
        <v>0</v>
      </c>
      <c r="AJ7968">
        <v>3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</row>
    <row r="7969" spans="1:44" x14ac:dyDescent="0.25">
      <c r="A7969">
        <v>1606688</v>
      </c>
      <c r="B7969">
        <v>804827</v>
      </c>
      <c r="C7969">
        <v>22.283329501116398</v>
      </c>
      <c r="D7969">
        <v>40.750135355745599</v>
      </c>
      <c r="E7969" s="68" t="s">
        <v>873</v>
      </c>
      <c r="F7969" s="8">
        <f>INDEX(Δεδομένα!$P:$P,MATCH('2020'!E7969,Δεδομένα!$O:$O,0))</f>
        <v>61</v>
      </c>
      <c r="G7969" s="6" t="s">
        <v>874</v>
      </c>
      <c r="H7969" s="2" t="str">
        <f>INDEX(Δεδομένα!B$1:B$51,MATCH('2020'!G7969,Δεδομένα!A$1:A$51,0))</f>
        <v>ΚΕΝΤΡΙΚΗΣ ΜΑΚΕΔΟΝΙΑΣ</v>
      </c>
      <c r="I7969" s="8">
        <f>INDEX(Δεδομένα!E$1:E$13,MATCH('2020'!H7969,Δεδομένα!D$1:D$13,0))</f>
        <v>3</v>
      </c>
      <c r="J7969" s="1">
        <v>44149</v>
      </c>
      <c r="K7969" s="6" t="s">
        <v>3022</v>
      </c>
      <c r="L7969" s="36" t="str">
        <f t="shared" si="496"/>
        <v>14/11/2020 09:19</v>
      </c>
      <c r="M7969" s="1">
        <v>44149</v>
      </c>
      <c r="N7969" s="6" t="s">
        <v>1541</v>
      </c>
      <c r="O7969" s="36" t="str">
        <f t="shared" si="497"/>
        <v>14/11/2020 10:15</v>
      </c>
      <c r="P7969" s="46">
        <f t="shared" si="498"/>
        <v>3.888888889196096E-2</v>
      </c>
      <c r="Q7969" s="48">
        <v>0</v>
      </c>
      <c r="R7969" s="47">
        <f t="shared" si="499"/>
        <v>56.000000004423782</v>
      </c>
      <c r="S7969" s="6" t="s">
        <v>44</v>
      </c>
      <c r="T7969" s="6" t="s">
        <v>878</v>
      </c>
      <c r="U7969" s="6" t="s">
        <v>2126</v>
      </c>
      <c r="V7969" s="6" t="s">
        <v>2127</v>
      </c>
      <c r="W7969" s="7">
        <v>0</v>
      </c>
      <c r="X7969" s="7">
        <v>0</v>
      </c>
      <c r="Y7969" s="7">
        <v>0</v>
      </c>
      <c r="Z7969" s="7">
        <v>0.1</v>
      </c>
      <c r="AA7969" s="7">
        <v>0</v>
      </c>
      <c r="AB7969" s="7">
        <v>0</v>
      </c>
      <c r="AC7969" s="7">
        <v>0</v>
      </c>
      <c r="AD7969" s="7">
        <v>0</v>
      </c>
      <c r="AE7969">
        <v>2</v>
      </c>
      <c r="AF7969">
        <v>0</v>
      </c>
      <c r="AG7969">
        <v>0</v>
      </c>
      <c r="AH7969">
        <v>0</v>
      </c>
      <c r="AI7969">
        <v>0</v>
      </c>
      <c r="AJ7969">
        <v>1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</row>
    <row r="7970" spans="1:44" x14ac:dyDescent="0.25">
      <c r="A7970">
        <v>1606900</v>
      </c>
      <c r="B7970">
        <v>804962</v>
      </c>
      <c r="C7970">
        <v>21.8256981719741</v>
      </c>
      <c r="D7970">
        <v>40.850175586462697</v>
      </c>
      <c r="E7970" s="68" t="s">
        <v>1122</v>
      </c>
      <c r="F7970" s="8">
        <f>INDEX(Δεδομένα!$P:$P,MATCH('2020'!E7970,Δεδομένα!$O:$O,0))</f>
        <v>253</v>
      </c>
      <c r="G7970" s="6" t="s">
        <v>874</v>
      </c>
      <c r="H7970" s="2" t="str">
        <f>INDEX(Δεδομένα!B$1:B$51,MATCH('2020'!G7970,Δεδομένα!A$1:A$51,0))</f>
        <v>ΚΕΝΤΡΙΚΗΣ ΜΑΚΕΔΟΝΙΑΣ</v>
      </c>
      <c r="I7970" s="8">
        <f>INDEX(Δεδομένα!E$1:E$13,MATCH('2020'!H7970,Δεδομένα!D$1:D$13,0))</f>
        <v>3</v>
      </c>
      <c r="J7970" s="1">
        <v>44149</v>
      </c>
      <c r="K7970" s="6" t="s">
        <v>989</v>
      </c>
      <c r="L7970" s="36" t="str">
        <f t="shared" si="496"/>
        <v>14/11/2020 16:23</v>
      </c>
      <c r="M7970" s="1">
        <v>44149</v>
      </c>
      <c r="N7970" s="6" t="s">
        <v>207</v>
      </c>
      <c r="O7970" s="36" t="str">
        <f t="shared" si="497"/>
        <v>14/11/2020 18:00</v>
      </c>
      <c r="P7970" s="46">
        <f t="shared" si="498"/>
        <v>6.7361111112404615E-2</v>
      </c>
      <c r="Q7970" s="48">
        <v>0</v>
      </c>
      <c r="R7970" s="47">
        <f t="shared" si="499"/>
        <v>97.000000001862645</v>
      </c>
      <c r="S7970" s="6" t="s">
        <v>44</v>
      </c>
      <c r="T7970" s="6" t="s">
        <v>1124</v>
      </c>
      <c r="U7970" s="6" t="s">
        <v>3744</v>
      </c>
      <c r="V7970" s="6" t="s">
        <v>3745</v>
      </c>
      <c r="W7970" s="7">
        <v>0</v>
      </c>
      <c r="X7970" s="7">
        <v>0</v>
      </c>
      <c r="Y7970" s="7">
        <v>0</v>
      </c>
      <c r="Z7970" s="7">
        <v>1</v>
      </c>
      <c r="AA7970" s="7">
        <v>0</v>
      </c>
      <c r="AB7970" s="7">
        <v>0</v>
      </c>
      <c r="AC7970" s="7">
        <v>0</v>
      </c>
      <c r="AD7970" s="7">
        <v>0</v>
      </c>
      <c r="AE7970">
        <v>3</v>
      </c>
      <c r="AF7970">
        <v>0</v>
      </c>
      <c r="AG7970">
        <v>0</v>
      </c>
      <c r="AH7970">
        <v>0</v>
      </c>
      <c r="AI7970">
        <v>0</v>
      </c>
      <c r="AJ7970">
        <v>1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</row>
    <row r="7971" spans="1:44" x14ac:dyDescent="0.25">
      <c r="A7971">
        <v>1606905</v>
      </c>
      <c r="B7971">
        <v>805057</v>
      </c>
      <c r="C7971">
        <v>22.176894230068498</v>
      </c>
      <c r="D7971">
        <v>40.770085613840301</v>
      </c>
      <c r="E7971" s="68" t="s">
        <v>1122</v>
      </c>
      <c r="F7971" s="8">
        <f>INDEX(Δεδομένα!$P:$P,MATCH('2020'!E7971,Δεδομένα!$O:$O,0))</f>
        <v>253</v>
      </c>
      <c r="G7971" s="6" t="s">
        <v>874</v>
      </c>
      <c r="H7971" s="2" t="str">
        <f>INDEX(Δεδομένα!B$1:B$51,MATCH('2020'!G7971,Δεδομένα!A$1:A$51,0))</f>
        <v>ΚΕΝΤΡΙΚΗΣ ΜΑΚΕΔΟΝΙΑΣ</v>
      </c>
      <c r="I7971" s="8">
        <f>INDEX(Δεδομένα!E$1:E$13,MATCH('2020'!H7971,Δεδομένα!D$1:D$13,0))</f>
        <v>3</v>
      </c>
      <c r="J7971" s="1">
        <v>44149</v>
      </c>
      <c r="K7971" s="6" t="s">
        <v>600</v>
      </c>
      <c r="L7971" s="36" t="str">
        <f t="shared" si="496"/>
        <v>14/11/2020 21:45</v>
      </c>
      <c r="M7971" s="1">
        <v>44149</v>
      </c>
      <c r="N7971" s="6" t="s">
        <v>634</v>
      </c>
      <c r="O7971" s="36" t="str">
        <f t="shared" si="497"/>
        <v>14/11/2020 23:00</v>
      </c>
      <c r="P7971" s="46">
        <f t="shared" si="498"/>
        <v>5.2083333335758653E-2</v>
      </c>
      <c r="Q7971" s="48">
        <v>0</v>
      </c>
      <c r="R7971" s="47">
        <f t="shared" si="499"/>
        <v>75.00000000349246</v>
      </c>
      <c r="S7971" s="6" t="s">
        <v>44</v>
      </c>
      <c r="T7971" s="6" t="s">
        <v>1507</v>
      </c>
      <c r="U7971" s="6" t="s">
        <v>73</v>
      </c>
      <c r="V7971" s="6" t="s">
        <v>5534</v>
      </c>
      <c r="W7971" s="7">
        <v>0</v>
      </c>
      <c r="X7971" s="7">
        <v>0</v>
      </c>
      <c r="Y7971" s="7">
        <v>0</v>
      </c>
      <c r="Z7971" s="7">
        <v>0</v>
      </c>
      <c r="AA7971" s="7">
        <v>0</v>
      </c>
      <c r="AB7971" s="7">
        <v>0.1</v>
      </c>
      <c r="AC7971" s="7">
        <v>0</v>
      </c>
      <c r="AD7971" s="7">
        <v>0</v>
      </c>
      <c r="AE7971">
        <v>2</v>
      </c>
      <c r="AF7971">
        <v>0</v>
      </c>
      <c r="AG7971">
        <v>0</v>
      </c>
      <c r="AH7971">
        <v>0</v>
      </c>
      <c r="AI7971">
        <v>0</v>
      </c>
      <c r="AJ7971">
        <v>1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</row>
    <row r="7972" spans="1:44" x14ac:dyDescent="0.25">
      <c r="A7972">
        <v>1612094</v>
      </c>
      <c r="B7972">
        <v>804919</v>
      </c>
      <c r="C7972">
        <v>22.535307521434898</v>
      </c>
      <c r="D7972">
        <v>40.192028429020901</v>
      </c>
      <c r="E7972" s="68" t="s">
        <v>978</v>
      </c>
      <c r="F7972" s="8">
        <f>INDEX(Δεδομένα!$P:$P,MATCH('2020'!E7972,Δεδομένα!$O:$O,0))</f>
        <v>67</v>
      </c>
      <c r="G7972" s="6" t="s">
        <v>917</v>
      </c>
      <c r="H7972" s="2" t="str">
        <f>INDEX(Δεδομένα!B$1:B$51,MATCH('2020'!G7972,Δεδομένα!A$1:A$51,0))</f>
        <v>ΚΕΝΤΡΙΚΗΣ ΜΑΚΕΔΟΝΙΑΣ</v>
      </c>
      <c r="I7972" s="8">
        <f>INDEX(Δεδομένα!E$1:E$13,MATCH('2020'!H7972,Δεδομένα!D$1:D$13,0))</f>
        <v>3</v>
      </c>
      <c r="J7972" s="1">
        <v>44149</v>
      </c>
      <c r="K7972" s="6" t="s">
        <v>595</v>
      </c>
      <c r="L7972" s="36" t="str">
        <f t="shared" si="496"/>
        <v>14/11/2020 14:20</v>
      </c>
      <c r="M7972" s="1">
        <v>44149</v>
      </c>
      <c r="N7972" s="6" t="s">
        <v>145</v>
      </c>
      <c r="O7972" s="36" t="str">
        <f t="shared" si="497"/>
        <v>14/11/2020 15:20</v>
      </c>
      <c r="P7972" s="46">
        <f t="shared" si="498"/>
        <v>4.1666666671517305E-2</v>
      </c>
      <c r="Q7972" s="48">
        <v>0</v>
      </c>
      <c r="R7972" s="47">
        <f t="shared" si="499"/>
        <v>60.000000006984919</v>
      </c>
      <c r="S7972" s="6" t="s">
        <v>44</v>
      </c>
      <c r="T7972" s="6" t="s">
        <v>918</v>
      </c>
      <c r="U7972" s="6" t="s">
        <v>73</v>
      </c>
      <c r="V7972" s="6" t="s">
        <v>7828</v>
      </c>
      <c r="W7972" s="7">
        <v>0</v>
      </c>
      <c r="X7972" s="7">
        <v>0</v>
      </c>
      <c r="Y7972" s="7">
        <v>0</v>
      </c>
      <c r="Z7972" s="7">
        <v>0</v>
      </c>
      <c r="AA7972" s="7">
        <v>0</v>
      </c>
      <c r="AB7972" s="7">
        <v>0</v>
      </c>
      <c r="AC7972" s="7">
        <v>20</v>
      </c>
      <c r="AD7972" s="7">
        <v>0</v>
      </c>
      <c r="AE7972">
        <v>2</v>
      </c>
      <c r="AF7972">
        <v>0</v>
      </c>
      <c r="AG7972">
        <v>0</v>
      </c>
      <c r="AH7972">
        <v>0</v>
      </c>
      <c r="AI7972">
        <v>0</v>
      </c>
      <c r="AJ7972">
        <v>1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</row>
    <row r="7973" spans="1:44" x14ac:dyDescent="0.25">
      <c r="A7973">
        <v>1610194</v>
      </c>
      <c r="B7973">
        <v>804960</v>
      </c>
      <c r="C7973">
        <v>20.753155173401101</v>
      </c>
      <c r="D7973">
        <v>39.1201604852237</v>
      </c>
      <c r="E7973" s="68" t="s">
        <v>1725</v>
      </c>
      <c r="F7973" s="8">
        <f>INDEX(Δεδομένα!$P:$P,MATCH('2020'!E7973,Δεδομένα!$O:$O,0))</f>
        <v>97</v>
      </c>
      <c r="G7973" s="6" t="s">
        <v>284</v>
      </c>
      <c r="H7973" s="2" t="str">
        <f>INDEX(Δεδομένα!B$1:B$51,MATCH('2020'!G7973,Δεδομένα!A$1:A$51,0))</f>
        <v>ΗΠΕΙΡΟΥ</v>
      </c>
      <c r="I7973" s="8">
        <f>INDEX(Δεδομένα!E$1:E$13,MATCH('2020'!H7973,Δεδομένα!D$1:D$13,0))</f>
        <v>5</v>
      </c>
      <c r="J7973" s="1">
        <v>44149</v>
      </c>
      <c r="K7973" s="6" t="s">
        <v>230</v>
      </c>
      <c r="L7973" s="36" t="str">
        <f t="shared" si="496"/>
        <v>14/11/2020 16:25</v>
      </c>
      <c r="M7973" s="1">
        <v>44149</v>
      </c>
      <c r="N7973" s="6" t="s">
        <v>1399</v>
      </c>
      <c r="O7973" s="36" t="str">
        <f t="shared" si="497"/>
        <v>14/11/2020 19:40</v>
      </c>
      <c r="P7973" s="46">
        <f t="shared" si="498"/>
        <v>0.13541666666424135</v>
      </c>
      <c r="Q7973" s="48">
        <v>0</v>
      </c>
      <c r="R7973" s="47">
        <f t="shared" si="499"/>
        <v>194.99999999650754</v>
      </c>
      <c r="S7973" s="6" t="s">
        <v>44</v>
      </c>
      <c r="T7973" s="6" t="s">
        <v>1727</v>
      </c>
      <c r="U7973" s="6" t="s">
        <v>4064</v>
      </c>
      <c r="V7973" s="6" t="s">
        <v>7837</v>
      </c>
      <c r="W7973" s="7">
        <v>0</v>
      </c>
      <c r="X7973" s="7">
        <v>0</v>
      </c>
      <c r="Y7973" s="7">
        <v>0</v>
      </c>
      <c r="Z7973" s="7">
        <v>0</v>
      </c>
      <c r="AA7973" s="7">
        <v>0</v>
      </c>
      <c r="AB7973" s="7">
        <v>500</v>
      </c>
      <c r="AC7973" s="7">
        <v>0</v>
      </c>
      <c r="AD7973" s="7">
        <v>0</v>
      </c>
      <c r="AE7973">
        <v>2</v>
      </c>
      <c r="AF7973">
        <v>0</v>
      </c>
      <c r="AG7973">
        <v>0</v>
      </c>
      <c r="AH7973">
        <v>0</v>
      </c>
      <c r="AI7973">
        <v>0</v>
      </c>
      <c r="AJ7973">
        <v>1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</row>
    <row r="7974" spans="1:44" x14ac:dyDescent="0.25">
      <c r="A7974">
        <v>1612425</v>
      </c>
      <c r="B7974">
        <v>804885</v>
      </c>
      <c r="C7974">
        <v>25.367980946944101</v>
      </c>
      <c r="D7974">
        <v>41.162024534773501</v>
      </c>
      <c r="E7974" s="68" t="s">
        <v>946</v>
      </c>
      <c r="F7974" s="8">
        <f>INDEX(Δεδομένα!$P:$P,MATCH('2020'!E7974,Δεδομένα!$O:$O,0))</f>
        <v>19</v>
      </c>
      <c r="G7974" s="6" t="s">
        <v>64</v>
      </c>
      <c r="H7974" s="2" t="str">
        <f>INDEX(Δεδομένα!B$1:B$51,MATCH('2020'!G7974,Δεδομένα!A$1:A$51,0))</f>
        <v>ΑΝΑΤΟΛΙΚΗΣ ΜΑΚΕΔΟΝΙΑΣ ΚΑΙ ΘΡΑΚΗΣ</v>
      </c>
      <c r="I7974" s="8">
        <f>INDEX(Δεδομένα!E$1:E$13,MATCH('2020'!H7974,Δεδομένα!D$1:D$13,0))</f>
        <v>2</v>
      </c>
      <c r="J7974" s="1">
        <v>44149</v>
      </c>
      <c r="K7974" s="6" t="s">
        <v>130</v>
      </c>
      <c r="L7974" s="36" t="str">
        <f t="shared" si="496"/>
        <v>14/11/2020 12:44</v>
      </c>
      <c r="M7974" s="1">
        <v>44149</v>
      </c>
      <c r="N7974" s="6" t="s">
        <v>274</v>
      </c>
      <c r="O7974" s="36" t="str">
        <f t="shared" si="497"/>
        <v>14/11/2020 13:09</v>
      </c>
      <c r="P7974" s="46">
        <f t="shared" si="498"/>
        <v>1.7361111116770189E-2</v>
      </c>
      <c r="Q7974" s="48">
        <v>0</v>
      </c>
      <c r="R7974" s="47">
        <f t="shared" si="499"/>
        <v>25.000000008149073</v>
      </c>
      <c r="S7974" s="6" t="s">
        <v>44</v>
      </c>
      <c r="T7974" s="6" t="s">
        <v>909</v>
      </c>
      <c r="U7974" s="6" t="s">
        <v>44</v>
      </c>
      <c r="V7974" s="6" t="s">
        <v>3095</v>
      </c>
      <c r="W7974" s="7">
        <v>0</v>
      </c>
      <c r="X7974" s="7">
        <v>0</v>
      </c>
      <c r="Y7974" s="7">
        <v>0</v>
      </c>
      <c r="Z7974" s="7">
        <v>0.05</v>
      </c>
      <c r="AA7974" s="7">
        <v>0</v>
      </c>
      <c r="AB7974" s="7">
        <v>0</v>
      </c>
      <c r="AC7974" s="7">
        <v>0</v>
      </c>
      <c r="AD7974" s="7">
        <v>0</v>
      </c>
      <c r="AE7974">
        <v>2</v>
      </c>
      <c r="AF7974">
        <v>0</v>
      </c>
      <c r="AG7974">
        <v>0</v>
      </c>
      <c r="AH7974">
        <v>0</v>
      </c>
      <c r="AI7974">
        <v>0</v>
      </c>
      <c r="AJ7974">
        <v>1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</row>
    <row r="7975" spans="1:44" x14ac:dyDescent="0.25">
      <c r="A7975">
        <v>1608282</v>
      </c>
      <c r="B7975">
        <v>804999</v>
      </c>
      <c r="C7975">
        <v>23.980434417724599</v>
      </c>
      <c r="D7975">
        <v>41.049285888671903</v>
      </c>
      <c r="E7975" s="68" t="s">
        <v>3984</v>
      </c>
      <c r="F7975" s="8">
        <f>INDEX(Δεδομένα!$P:$P,MATCH('2020'!E7975,Δεδομένα!$O:$O,0))</f>
        <v>53</v>
      </c>
      <c r="G7975" s="6" t="s">
        <v>1070</v>
      </c>
      <c r="H7975" s="2" t="str">
        <f>INDEX(Δεδομένα!B$1:B$51,MATCH('2020'!G7975,Δεδομένα!A$1:A$51,0))</f>
        <v>ΚΕΝΤΡΙΚΗΣ ΜΑΚΕΔΟΝΙΑΣ</v>
      </c>
      <c r="I7975" s="8">
        <f>INDEX(Δεδομένα!E$1:E$13,MATCH('2020'!H7975,Δεδομένα!D$1:D$13,0))</f>
        <v>3</v>
      </c>
      <c r="J7975" s="1">
        <v>44149</v>
      </c>
      <c r="K7975" s="6" t="s">
        <v>289</v>
      </c>
      <c r="L7975" s="36" t="str">
        <f t="shared" si="496"/>
        <v>14/11/2020 17:55</v>
      </c>
      <c r="M7975" s="1">
        <v>44149</v>
      </c>
      <c r="N7975" s="6" t="s">
        <v>117</v>
      </c>
      <c r="O7975" s="36" t="str">
        <f t="shared" si="497"/>
        <v>14/11/2020 20:00</v>
      </c>
      <c r="P7975" s="46">
        <f t="shared" si="498"/>
        <v>8.6805555554747116E-2</v>
      </c>
      <c r="Q7975" s="48">
        <v>0</v>
      </c>
      <c r="R7975" s="47">
        <f t="shared" si="499"/>
        <v>124.99999999883585</v>
      </c>
      <c r="S7975" s="6" t="s">
        <v>44</v>
      </c>
      <c r="T7975" s="6" t="s">
        <v>3985</v>
      </c>
      <c r="U7975" s="6" t="s">
        <v>3986</v>
      </c>
      <c r="V7975" s="6" t="s">
        <v>3987</v>
      </c>
      <c r="W7975" s="7">
        <v>0</v>
      </c>
      <c r="X7975" s="7">
        <v>0</v>
      </c>
      <c r="Y7975" s="7">
        <v>0</v>
      </c>
      <c r="Z7975" s="7">
        <v>10</v>
      </c>
      <c r="AA7975" s="7">
        <v>0</v>
      </c>
      <c r="AB7975" s="7">
        <v>0</v>
      </c>
      <c r="AC7975" s="7">
        <v>0</v>
      </c>
      <c r="AD7975" s="7">
        <v>0</v>
      </c>
      <c r="AE7975">
        <v>2</v>
      </c>
      <c r="AF7975">
        <v>0</v>
      </c>
      <c r="AG7975">
        <v>0</v>
      </c>
      <c r="AH7975">
        <v>0</v>
      </c>
      <c r="AI7975">
        <v>0</v>
      </c>
      <c r="AJ7975">
        <v>1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</row>
    <row r="7976" spans="1:44" x14ac:dyDescent="0.25">
      <c r="A7976">
        <v>1614548</v>
      </c>
      <c r="B7976">
        <v>804915</v>
      </c>
      <c r="C7976">
        <v>21.805645068018201</v>
      </c>
      <c r="D7976">
        <v>39.511211764551</v>
      </c>
      <c r="E7976" s="68" t="s">
        <v>1155</v>
      </c>
      <c r="F7976" s="8">
        <f>INDEX(Δεδομένα!$P:$P,MATCH('2020'!E7976,Δεδομένα!$O:$O,0))</f>
        <v>111</v>
      </c>
      <c r="G7976" s="6" t="s">
        <v>884</v>
      </c>
      <c r="H7976" s="2" t="str">
        <f>INDEX(Δεδομένα!B$1:B$51,MATCH('2020'!G7976,Δεδομένα!A$1:A$51,0))</f>
        <v>ΘΕΣΣΑΛΙΑΣ</v>
      </c>
      <c r="I7976" s="8">
        <f>INDEX(Δεδομένα!E$1:E$13,MATCH('2020'!H7976,Δεδομένα!D$1:D$13,0))</f>
        <v>6</v>
      </c>
      <c r="J7976" s="1">
        <v>44149</v>
      </c>
      <c r="K7976" s="6" t="s">
        <v>1632</v>
      </c>
      <c r="L7976" s="36" t="str">
        <f t="shared" si="496"/>
        <v>14/11/2020 14:04</v>
      </c>
      <c r="M7976" s="1">
        <v>44149</v>
      </c>
      <c r="N7976" s="6" t="s">
        <v>1591</v>
      </c>
      <c r="O7976" s="36" t="str">
        <f t="shared" si="497"/>
        <v>14/11/2020 14:41</v>
      </c>
      <c r="P7976" s="46">
        <f t="shared" si="498"/>
        <v>2.5694444448163267E-2</v>
      </c>
      <c r="Q7976" s="48">
        <v>0</v>
      </c>
      <c r="R7976" s="47">
        <f t="shared" si="499"/>
        <v>37.000000005355105</v>
      </c>
      <c r="S7976" s="6" t="s">
        <v>44</v>
      </c>
      <c r="T7976" s="6" t="s">
        <v>1157</v>
      </c>
      <c r="U7976" s="6" t="s">
        <v>44</v>
      </c>
      <c r="V7976" s="6" t="s">
        <v>7827</v>
      </c>
      <c r="W7976" s="7">
        <v>0</v>
      </c>
      <c r="X7976" s="7">
        <v>0</v>
      </c>
      <c r="Y7976" s="7">
        <v>0</v>
      </c>
      <c r="Z7976" s="7">
        <v>0.02</v>
      </c>
      <c r="AA7976" s="7">
        <v>0</v>
      </c>
      <c r="AB7976" s="7">
        <v>0</v>
      </c>
      <c r="AC7976" s="7">
        <v>0</v>
      </c>
      <c r="AD7976" s="7">
        <v>0</v>
      </c>
      <c r="AE7976">
        <v>3</v>
      </c>
      <c r="AF7976">
        <v>0</v>
      </c>
      <c r="AG7976">
        <v>0</v>
      </c>
      <c r="AH7976">
        <v>0</v>
      </c>
      <c r="AI7976">
        <v>0</v>
      </c>
      <c r="AJ7976">
        <v>1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</row>
    <row r="7977" spans="1:44" x14ac:dyDescent="0.25">
      <c r="A7977">
        <v>1618668</v>
      </c>
      <c r="B7977">
        <v>804903</v>
      </c>
      <c r="C7977">
        <v>21.369212670854299</v>
      </c>
      <c r="D7977">
        <v>40.843194434192398</v>
      </c>
      <c r="E7977" s="68" t="s">
        <v>2026</v>
      </c>
      <c r="F7977" s="8">
        <f>INDEX(Δεδομένα!$P:$P,MATCH('2020'!E7977,Δεδομένα!$O:$O,0))</f>
        <v>74</v>
      </c>
      <c r="G7977" s="6" t="s">
        <v>1030</v>
      </c>
      <c r="H7977" s="2" t="str">
        <f>INDEX(Δεδομένα!B$1:B$51,MATCH('2020'!G7977,Δεδομένα!A$1:A$51,0))</f>
        <v>ΔΥΤΙΚΗΣ ΜΑΚΕΔΟΝΙΑΣ</v>
      </c>
      <c r="I7977" s="8">
        <f>INDEX(Δεδομένα!E$1:E$13,MATCH('2020'!H7977,Δεδομένα!D$1:D$13,0))</f>
        <v>4</v>
      </c>
      <c r="J7977" s="1">
        <v>44149</v>
      </c>
      <c r="K7977" s="6" t="s">
        <v>576</v>
      </c>
      <c r="L7977" s="36" t="str">
        <f t="shared" si="496"/>
        <v>14/11/2020 11:59</v>
      </c>
      <c r="M7977" s="1">
        <v>44149</v>
      </c>
      <c r="N7977" s="6" t="s">
        <v>85</v>
      </c>
      <c r="O7977" s="36" t="str">
        <f t="shared" si="497"/>
        <v>14/11/2020 17:50</v>
      </c>
      <c r="P7977" s="46">
        <f t="shared" si="498"/>
        <v>0.24375000000145519</v>
      </c>
      <c r="Q7977" s="48">
        <v>0</v>
      </c>
      <c r="R7977" s="47">
        <f t="shared" si="499"/>
        <v>351.00000000209548</v>
      </c>
      <c r="S7977" s="6" t="s">
        <v>44</v>
      </c>
      <c r="T7977" s="6" t="s">
        <v>2027</v>
      </c>
      <c r="U7977" s="6" t="s">
        <v>44</v>
      </c>
      <c r="V7977" s="6" t="s">
        <v>7131</v>
      </c>
      <c r="W7977" s="7">
        <v>20</v>
      </c>
      <c r="X7977" s="7">
        <v>0</v>
      </c>
      <c r="Y7977" s="7">
        <v>0</v>
      </c>
      <c r="Z7977" s="7">
        <v>0</v>
      </c>
      <c r="AA7977" s="7">
        <v>0</v>
      </c>
      <c r="AB7977" s="7">
        <v>0</v>
      </c>
      <c r="AC7977" s="7">
        <v>0</v>
      </c>
      <c r="AD7977" s="7">
        <v>0</v>
      </c>
      <c r="AE7977">
        <v>6</v>
      </c>
      <c r="AF7977">
        <v>0</v>
      </c>
      <c r="AG7977">
        <v>0</v>
      </c>
      <c r="AH7977">
        <v>0</v>
      </c>
      <c r="AI7977">
        <v>0</v>
      </c>
      <c r="AJ7977">
        <v>3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</row>
    <row r="7978" spans="1:44" x14ac:dyDescent="0.25">
      <c r="A7978">
        <v>1618689</v>
      </c>
      <c r="B7978">
        <v>804937</v>
      </c>
      <c r="C7978">
        <v>21.4747678373434</v>
      </c>
      <c r="D7978">
        <v>40.877486060650099</v>
      </c>
      <c r="E7978" s="68" t="s">
        <v>2026</v>
      </c>
      <c r="F7978" s="8">
        <f>INDEX(Δεδομένα!$P:$P,MATCH('2020'!E7978,Δεδομένα!$O:$O,0))</f>
        <v>74</v>
      </c>
      <c r="G7978" s="6" t="s">
        <v>1030</v>
      </c>
      <c r="H7978" s="2" t="str">
        <f>INDEX(Δεδομένα!B$1:B$51,MATCH('2020'!G7978,Δεδομένα!A$1:A$51,0))</f>
        <v>ΔΥΤΙΚΗΣ ΜΑΚΕΔΟΝΙΑΣ</v>
      </c>
      <c r="I7978" s="8">
        <f>INDEX(Δεδομένα!E$1:E$13,MATCH('2020'!H7978,Δεδομένα!D$1:D$13,0))</f>
        <v>4</v>
      </c>
      <c r="J7978" s="1">
        <v>44149</v>
      </c>
      <c r="K7978" s="6" t="s">
        <v>612</v>
      </c>
      <c r="L7978" s="36" t="str">
        <f t="shared" si="496"/>
        <v>14/11/2020 13:50</v>
      </c>
      <c r="M7978" s="1">
        <v>44149</v>
      </c>
      <c r="N7978" s="6" t="s">
        <v>59</v>
      </c>
      <c r="O7978" s="36" t="str">
        <f t="shared" si="497"/>
        <v>14/11/2020 15:00</v>
      </c>
      <c r="P7978" s="46">
        <f t="shared" si="498"/>
        <v>4.8611111109494232E-2</v>
      </c>
      <c r="Q7978" s="48">
        <v>0</v>
      </c>
      <c r="R7978" s="47">
        <f t="shared" si="499"/>
        <v>69.999999997671694</v>
      </c>
      <c r="S7978" s="6" t="s">
        <v>44</v>
      </c>
      <c r="T7978" s="6" t="s">
        <v>2027</v>
      </c>
      <c r="U7978" s="6" t="s">
        <v>44</v>
      </c>
      <c r="V7978" s="6" t="s">
        <v>7833</v>
      </c>
      <c r="W7978" s="7">
        <v>0</v>
      </c>
      <c r="X7978" s="7">
        <v>0</v>
      </c>
      <c r="Y7978" s="7">
        <v>0</v>
      </c>
      <c r="Z7978" s="7">
        <v>0</v>
      </c>
      <c r="AA7978" s="7">
        <v>0</v>
      </c>
      <c r="AB7978" s="7">
        <v>5</v>
      </c>
      <c r="AC7978" s="7">
        <v>10</v>
      </c>
      <c r="AD7978" s="7">
        <v>0</v>
      </c>
      <c r="AE7978">
        <v>2</v>
      </c>
      <c r="AF7978">
        <v>0</v>
      </c>
      <c r="AG7978">
        <v>0</v>
      </c>
      <c r="AH7978">
        <v>0</v>
      </c>
      <c r="AI7978">
        <v>0</v>
      </c>
      <c r="AJ7978">
        <v>1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  <c r="AQ7978">
        <v>0</v>
      </c>
      <c r="AR7978">
        <v>0</v>
      </c>
    </row>
    <row r="7979" spans="1:44" x14ac:dyDescent="0.25">
      <c r="A7979">
        <v>1606690</v>
      </c>
      <c r="B7979">
        <v>804889</v>
      </c>
      <c r="C7979">
        <v>23.759596420319198</v>
      </c>
      <c r="D7979">
        <v>40.132162772214102</v>
      </c>
      <c r="E7979" s="68" t="s">
        <v>1575</v>
      </c>
      <c r="F7979" s="8">
        <f>INDEX(Δεδομένα!$P:$P,MATCH('2020'!E7979,Δεδομένα!$O:$O,0))</f>
        <v>258</v>
      </c>
      <c r="G7979" s="6" t="s">
        <v>1093</v>
      </c>
      <c r="H7979" s="2" t="str">
        <f>INDEX(Δεδομένα!B$1:B$51,MATCH('2020'!G7979,Δεδομένα!A$1:A$51,0))</f>
        <v>ΚΕΝΤΡΙΚΗΣ ΜΑΚΕΔΟΝΙΑΣ</v>
      </c>
      <c r="I7979" s="8">
        <f>INDEX(Δεδομένα!E$1:E$13,MATCH('2020'!H7979,Δεδομένα!D$1:D$13,0))</f>
        <v>3</v>
      </c>
      <c r="J7979" s="1">
        <v>44149</v>
      </c>
      <c r="K7979" s="6" t="s">
        <v>481</v>
      </c>
      <c r="L7979" s="36" t="str">
        <f t="shared" si="496"/>
        <v>14/11/2020 12:50</v>
      </c>
      <c r="M7979" s="1">
        <v>44149</v>
      </c>
      <c r="N7979" s="6" t="s">
        <v>612</v>
      </c>
      <c r="O7979" s="36" t="str">
        <f t="shared" si="497"/>
        <v>14/11/2020 13:50</v>
      </c>
      <c r="P7979" s="46">
        <f t="shared" si="498"/>
        <v>4.1666666671517305E-2</v>
      </c>
      <c r="Q7979" s="48">
        <v>0</v>
      </c>
      <c r="R7979" s="47">
        <f t="shared" si="499"/>
        <v>60.000000006984919</v>
      </c>
      <c r="S7979" s="6" t="s">
        <v>44</v>
      </c>
      <c r="T7979" s="6" t="s">
        <v>1577</v>
      </c>
      <c r="U7979" s="6" t="s">
        <v>44</v>
      </c>
      <c r="V7979" s="6" t="s">
        <v>7826</v>
      </c>
      <c r="W7979" s="7">
        <v>0</v>
      </c>
      <c r="X7979" s="7">
        <v>0</v>
      </c>
      <c r="Y7979" s="7">
        <v>0</v>
      </c>
      <c r="Z7979" s="7">
        <v>0.25</v>
      </c>
      <c r="AA7979" s="7">
        <v>0</v>
      </c>
      <c r="AB7979" s="7">
        <v>0</v>
      </c>
      <c r="AC7979" s="7">
        <v>25</v>
      </c>
      <c r="AD7979" s="7">
        <v>0</v>
      </c>
      <c r="AE7979">
        <v>5</v>
      </c>
      <c r="AF7979">
        <v>0</v>
      </c>
      <c r="AG7979">
        <v>0</v>
      </c>
      <c r="AH7979">
        <v>0</v>
      </c>
      <c r="AI7979">
        <v>0</v>
      </c>
      <c r="AJ7979">
        <v>3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  <c r="AQ7979">
        <v>0</v>
      </c>
      <c r="AR7979">
        <v>0</v>
      </c>
    </row>
    <row r="7980" spans="1:44" x14ac:dyDescent="0.25">
      <c r="A7980">
        <v>1608083</v>
      </c>
      <c r="B7980">
        <v>805191</v>
      </c>
      <c r="C7980">
        <v>21.416198651108299</v>
      </c>
      <c r="D7980">
        <v>38.669801326251601</v>
      </c>
      <c r="E7980" s="68" t="s">
        <v>1431</v>
      </c>
      <c r="F7980" s="8">
        <f>INDEX(Δεδομένα!$P:$P,MATCH('2020'!E7980,Δεδομένα!$O:$O,0))</f>
        <v>128</v>
      </c>
      <c r="G7980" s="6" t="s">
        <v>335</v>
      </c>
      <c r="H7980" s="2" t="str">
        <f>INDEX(Δεδομένα!B$1:B$51,MATCH('2020'!G7980,Δεδομένα!A$1:A$51,0))</f>
        <v>ΔΥΤΙΚΗΣ ΕΛΛΑΔΟΣ</v>
      </c>
      <c r="I7980" s="8">
        <f>INDEX(Δεδομένα!E$1:E$13,MATCH('2020'!H7980,Δεδομένα!D$1:D$13,0))</f>
        <v>7</v>
      </c>
      <c r="J7980" s="1">
        <v>44150</v>
      </c>
      <c r="K7980" s="6" t="s">
        <v>595</v>
      </c>
      <c r="L7980" s="36" t="str">
        <f t="shared" si="496"/>
        <v>15/11/2020 14:20</v>
      </c>
      <c r="M7980" s="1">
        <v>44150</v>
      </c>
      <c r="N7980" s="6" t="s">
        <v>4034</v>
      </c>
      <c r="O7980" s="36" t="str">
        <f t="shared" si="497"/>
        <v>15/11/2020 16:46</v>
      </c>
      <c r="P7980" s="46">
        <f t="shared" si="498"/>
        <v>0.10138888889196096</v>
      </c>
      <c r="Q7980" s="48">
        <v>0</v>
      </c>
      <c r="R7980" s="47">
        <f t="shared" si="499"/>
        <v>146.00000000442378</v>
      </c>
      <c r="S7980" s="6" t="s">
        <v>44</v>
      </c>
      <c r="T7980" s="6" t="s">
        <v>1017</v>
      </c>
      <c r="U7980" s="6" t="s">
        <v>1018</v>
      </c>
      <c r="V7980" s="6" t="s">
        <v>3589</v>
      </c>
      <c r="W7980" s="7">
        <v>0</v>
      </c>
      <c r="X7980" s="7">
        <v>0.2</v>
      </c>
      <c r="Y7980" s="7">
        <v>0</v>
      </c>
      <c r="Z7980" s="7">
        <v>0</v>
      </c>
      <c r="AA7980" s="7">
        <v>0</v>
      </c>
      <c r="AB7980" s="7">
        <v>0</v>
      </c>
      <c r="AC7980" s="7">
        <v>0</v>
      </c>
      <c r="AD7980" s="7">
        <v>0</v>
      </c>
      <c r="AE7980">
        <v>4</v>
      </c>
      <c r="AF7980">
        <v>0</v>
      </c>
      <c r="AG7980">
        <v>0</v>
      </c>
      <c r="AH7980">
        <v>0</v>
      </c>
      <c r="AI7980">
        <v>0</v>
      </c>
      <c r="AJ7980">
        <v>2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  <c r="AQ7980">
        <v>0</v>
      </c>
      <c r="AR7980">
        <v>0</v>
      </c>
    </row>
    <row r="7981" spans="1:44" x14ac:dyDescent="0.25">
      <c r="A7981">
        <v>1609718</v>
      </c>
      <c r="B7981">
        <v>805213</v>
      </c>
      <c r="C7981">
        <v>21.5339245052891</v>
      </c>
      <c r="D7981">
        <v>38.332003710484699</v>
      </c>
      <c r="E7981" s="68" t="s">
        <v>334</v>
      </c>
      <c r="F7981" s="8">
        <f>INDEX(Δεδομένα!$P:$P,MATCH('2020'!E7981,Δεδομένα!$O:$O,0))</f>
        <v>127</v>
      </c>
      <c r="G7981" s="6" t="s">
        <v>335</v>
      </c>
      <c r="H7981" s="2" t="str">
        <f>INDEX(Δεδομένα!B$1:B$51,MATCH('2020'!G7981,Δεδομένα!A$1:A$51,0))</f>
        <v>ΔΥΤΙΚΗΣ ΕΛΛΑΔΟΣ</v>
      </c>
      <c r="I7981" s="8">
        <f>INDEX(Δεδομένα!E$1:E$13,MATCH('2020'!H7981,Δεδομένα!D$1:D$13,0))</f>
        <v>7</v>
      </c>
      <c r="J7981" s="1">
        <v>44150</v>
      </c>
      <c r="K7981" s="6" t="s">
        <v>2684</v>
      </c>
      <c r="L7981" s="36" t="str">
        <f t="shared" si="496"/>
        <v>15/11/2020 15:13</v>
      </c>
      <c r="M7981" s="1">
        <v>44150</v>
      </c>
      <c r="N7981" s="6" t="s">
        <v>796</v>
      </c>
      <c r="O7981" s="36" t="str">
        <f t="shared" si="497"/>
        <v>15/11/2020 16:10</v>
      </c>
      <c r="P7981" s="46">
        <f t="shared" si="498"/>
        <v>3.9583333331393078E-2</v>
      </c>
      <c r="Q7981" s="48">
        <v>0</v>
      </c>
      <c r="R7981" s="47">
        <f t="shared" si="499"/>
        <v>56.999999997206032</v>
      </c>
      <c r="S7981" s="6" t="s">
        <v>44</v>
      </c>
      <c r="T7981" s="6" t="s">
        <v>339</v>
      </c>
      <c r="U7981" s="6" t="s">
        <v>44</v>
      </c>
      <c r="V7981" s="6" t="s">
        <v>6726</v>
      </c>
      <c r="W7981" s="7">
        <v>0</v>
      </c>
      <c r="X7981" s="7">
        <v>0</v>
      </c>
      <c r="Y7981" s="7">
        <v>0</v>
      </c>
      <c r="Z7981" s="7">
        <v>0</v>
      </c>
      <c r="AA7981" s="7">
        <v>0.5</v>
      </c>
      <c r="AB7981" s="7">
        <v>0</v>
      </c>
      <c r="AC7981" s="7">
        <v>0</v>
      </c>
      <c r="AD7981" s="7">
        <v>0</v>
      </c>
      <c r="AE7981">
        <v>2</v>
      </c>
      <c r="AF7981">
        <v>0</v>
      </c>
      <c r="AG7981">
        <v>0</v>
      </c>
      <c r="AH7981">
        <v>0</v>
      </c>
      <c r="AI7981">
        <v>0</v>
      </c>
      <c r="AJ7981">
        <v>1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  <c r="AQ7981">
        <v>0</v>
      </c>
      <c r="AR7981">
        <v>0</v>
      </c>
    </row>
    <row r="7982" spans="1:44" x14ac:dyDescent="0.25">
      <c r="A7982">
        <v>1609719</v>
      </c>
      <c r="B7982">
        <v>805217</v>
      </c>
      <c r="C7982">
        <v>21.242066690488699</v>
      </c>
      <c r="D7982">
        <v>38.453035347632301</v>
      </c>
      <c r="E7982" s="68" t="s">
        <v>334</v>
      </c>
      <c r="F7982" s="8">
        <f>INDEX(Δεδομένα!$P:$P,MATCH('2020'!E7982,Δεδομένα!$O:$O,0))</f>
        <v>127</v>
      </c>
      <c r="G7982" s="6" t="s">
        <v>335</v>
      </c>
      <c r="H7982" s="2" t="str">
        <f>INDEX(Δεδομένα!B$1:B$51,MATCH('2020'!G7982,Δεδομένα!A$1:A$51,0))</f>
        <v>ΔΥΤΙΚΗΣ ΕΛΛΑΔΟΣ</v>
      </c>
      <c r="I7982" s="8">
        <f>INDEX(Δεδομένα!E$1:E$13,MATCH('2020'!H7982,Δεδομένα!D$1:D$13,0))</f>
        <v>7</v>
      </c>
      <c r="J7982" s="1">
        <v>44150</v>
      </c>
      <c r="K7982" s="6" t="s">
        <v>88</v>
      </c>
      <c r="L7982" s="36" t="str">
        <f t="shared" si="496"/>
        <v>15/11/2020 15:28</v>
      </c>
      <c r="M7982" s="1">
        <v>44150</v>
      </c>
      <c r="N7982" s="6" t="s">
        <v>1749</v>
      </c>
      <c r="O7982" s="36" t="str">
        <f t="shared" si="497"/>
        <v>15/11/2020 17:17</v>
      </c>
      <c r="P7982" s="46">
        <f t="shared" si="498"/>
        <v>7.5694444443797693E-2</v>
      </c>
      <c r="Q7982" s="48">
        <v>0</v>
      </c>
      <c r="R7982" s="47">
        <f t="shared" si="499"/>
        <v>108.99999999906868</v>
      </c>
      <c r="S7982" s="6" t="s">
        <v>44</v>
      </c>
      <c r="T7982" s="6" t="s">
        <v>343</v>
      </c>
      <c r="U7982" s="6" t="s">
        <v>44</v>
      </c>
      <c r="V7982" s="6" t="s">
        <v>7857</v>
      </c>
      <c r="W7982" s="7">
        <v>0</v>
      </c>
      <c r="X7982" s="7">
        <v>0</v>
      </c>
      <c r="Y7982" s="7">
        <v>0</v>
      </c>
      <c r="Z7982" s="7">
        <v>0</v>
      </c>
      <c r="AA7982" s="7">
        <v>0.5</v>
      </c>
      <c r="AB7982" s="7">
        <v>0</v>
      </c>
      <c r="AC7982" s="7">
        <v>0</v>
      </c>
      <c r="AD7982" s="7">
        <v>0</v>
      </c>
      <c r="AE7982">
        <v>2</v>
      </c>
      <c r="AF7982">
        <v>0</v>
      </c>
      <c r="AG7982">
        <v>0</v>
      </c>
      <c r="AH7982">
        <v>0</v>
      </c>
      <c r="AI7982">
        <v>0</v>
      </c>
      <c r="AJ7982">
        <v>1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  <c r="AQ7982">
        <v>0</v>
      </c>
      <c r="AR7982">
        <v>0</v>
      </c>
    </row>
    <row r="7983" spans="1:44" x14ac:dyDescent="0.25">
      <c r="A7983">
        <v>1609720</v>
      </c>
      <c r="B7983">
        <v>805283</v>
      </c>
      <c r="C7983">
        <v>21.271451863929201</v>
      </c>
      <c r="D7983">
        <v>38.395519289695898</v>
      </c>
      <c r="E7983" s="68" t="s">
        <v>334</v>
      </c>
      <c r="F7983" s="8">
        <f>INDEX(Δεδομένα!$P:$P,MATCH('2020'!E7983,Δεδομένα!$O:$O,0))</f>
        <v>127</v>
      </c>
      <c r="G7983" s="6" t="s">
        <v>335</v>
      </c>
      <c r="H7983" s="2" t="str">
        <f>INDEX(Δεδομένα!B$1:B$51,MATCH('2020'!G7983,Δεδομένα!A$1:A$51,0))</f>
        <v>ΔΥΤΙΚΗΣ ΕΛΛΑΔΟΣ</v>
      </c>
      <c r="I7983" s="8">
        <f>INDEX(Δεδομένα!E$1:E$13,MATCH('2020'!H7983,Δεδομένα!D$1:D$13,0))</f>
        <v>7</v>
      </c>
      <c r="J7983" s="1">
        <v>44150</v>
      </c>
      <c r="K7983" s="6" t="s">
        <v>1268</v>
      </c>
      <c r="L7983" s="36" t="str">
        <f t="shared" si="496"/>
        <v>15/11/2020 18:08</v>
      </c>
      <c r="M7983" s="1">
        <v>44150</v>
      </c>
      <c r="N7983" s="6" t="s">
        <v>256</v>
      </c>
      <c r="O7983" s="36" t="str">
        <f t="shared" si="497"/>
        <v>15/11/2020 19:30</v>
      </c>
      <c r="P7983" s="46">
        <f t="shared" si="498"/>
        <v>5.694444444088731E-2</v>
      </c>
      <c r="Q7983" s="48">
        <v>0</v>
      </c>
      <c r="R7983" s="47">
        <f t="shared" si="499"/>
        <v>81.999999994877726</v>
      </c>
      <c r="S7983" s="6" t="s">
        <v>44</v>
      </c>
      <c r="T7983" s="6" t="s">
        <v>343</v>
      </c>
      <c r="U7983" s="6" t="s">
        <v>344</v>
      </c>
      <c r="V7983" s="6" t="s">
        <v>7865</v>
      </c>
      <c r="W7983" s="7">
        <v>0</v>
      </c>
      <c r="X7983" s="7">
        <v>0</v>
      </c>
      <c r="Y7983" s="7">
        <v>0</v>
      </c>
      <c r="Z7983" s="7">
        <v>0</v>
      </c>
      <c r="AA7983" s="7">
        <v>1</v>
      </c>
      <c r="AB7983" s="7">
        <v>0</v>
      </c>
      <c r="AC7983" s="7">
        <v>0</v>
      </c>
      <c r="AD7983" s="7">
        <v>0</v>
      </c>
      <c r="AE7983">
        <v>1</v>
      </c>
      <c r="AF7983">
        <v>0</v>
      </c>
      <c r="AG7983">
        <v>0</v>
      </c>
      <c r="AH7983">
        <v>0</v>
      </c>
      <c r="AI7983">
        <v>0</v>
      </c>
      <c r="AJ7983">
        <v>2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  <c r="AQ7983">
        <v>0</v>
      </c>
      <c r="AR7983">
        <v>0</v>
      </c>
    </row>
    <row r="7984" spans="1:44" x14ac:dyDescent="0.25">
      <c r="A7984">
        <v>1610387</v>
      </c>
      <c r="B7984">
        <v>805118</v>
      </c>
      <c r="C7984">
        <v>24.018508536822701</v>
      </c>
      <c r="D7984">
        <v>37.796759269053403</v>
      </c>
      <c r="E7984" s="68" t="s">
        <v>2894</v>
      </c>
      <c r="F7984" s="8">
        <f>INDEX(Δεδομένα!$P:$P,MATCH('2020'!E7984,Δεδομένα!$O:$O,0))</f>
        <v>15</v>
      </c>
      <c r="G7984" s="6" t="s">
        <v>41</v>
      </c>
      <c r="H7984" s="2" t="str">
        <f>INDEX(Δεδομένα!B$1:B$51,MATCH('2020'!G7984,Δεδομένα!A$1:A$51,0))</f>
        <v>ΑΤΤΙΚΗΣ</v>
      </c>
      <c r="I7984" s="8">
        <f>INDEX(Δεδομένα!E$1:E$13,MATCH('2020'!H7984,Δεδομένα!D$1:D$13,0))</f>
        <v>1</v>
      </c>
      <c r="J7984" s="1">
        <v>44150</v>
      </c>
      <c r="K7984" s="6" t="s">
        <v>286</v>
      </c>
      <c r="L7984" s="36" t="str">
        <f t="shared" si="496"/>
        <v>15/11/2020 10:50</v>
      </c>
      <c r="M7984" s="1">
        <v>44150</v>
      </c>
      <c r="N7984" s="6" t="s">
        <v>332</v>
      </c>
      <c r="O7984" s="36" t="str">
        <f t="shared" si="497"/>
        <v>15/11/2020 12:57</v>
      </c>
      <c r="P7984" s="46">
        <f t="shared" si="498"/>
        <v>8.819444444088731E-2</v>
      </c>
      <c r="Q7984" s="48">
        <v>0</v>
      </c>
      <c r="R7984" s="47">
        <f t="shared" si="499"/>
        <v>126.99999999487773</v>
      </c>
      <c r="S7984" s="6" t="s">
        <v>44</v>
      </c>
      <c r="T7984" s="6" t="s">
        <v>2896</v>
      </c>
      <c r="U7984" s="6" t="s">
        <v>2897</v>
      </c>
      <c r="V7984" s="6" t="s">
        <v>7847</v>
      </c>
      <c r="W7984" s="7">
        <v>0</v>
      </c>
      <c r="X7984" s="7">
        <v>0</v>
      </c>
      <c r="Y7984" s="7">
        <v>0</v>
      </c>
      <c r="Z7984" s="7">
        <v>0</v>
      </c>
      <c r="AA7984" s="7">
        <v>0</v>
      </c>
      <c r="AB7984" s="7">
        <v>2</v>
      </c>
      <c r="AC7984" s="7">
        <v>0</v>
      </c>
      <c r="AD7984" s="7">
        <v>0</v>
      </c>
      <c r="AE7984">
        <v>7</v>
      </c>
      <c r="AF7984">
        <v>0</v>
      </c>
      <c r="AG7984">
        <v>0</v>
      </c>
      <c r="AH7984">
        <v>0</v>
      </c>
      <c r="AI7984">
        <v>0</v>
      </c>
      <c r="AJ7984">
        <v>3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  <c r="AQ7984">
        <v>0</v>
      </c>
      <c r="AR7984">
        <v>0</v>
      </c>
    </row>
    <row r="7985" spans="1:44" x14ac:dyDescent="0.25">
      <c r="A7985">
        <v>1615364</v>
      </c>
      <c r="B7985">
        <v>805154</v>
      </c>
      <c r="C7985">
        <v>22.039307231271401</v>
      </c>
      <c r="D7985">
        <v>38.256468409450903</v>
      </c>
      <c r="E7985" s="68" t="s">
        <v>313</v>
      </c>
      <c r="F7985" s="8">
        <f>INDEX(Δεδομένα!$P:$P,MATCH('2020'!E7985,Δεδομένα!$O:$O,0))</f>
        <v>124</v>
      </c>
      <c r="G7985" s="6" t="s">
        <v>303</v>
      </c>
      <c r="H7985" s="2" t="str">
        <f>INDEX(Δεδομένα!B$1:B$51,MATCH('2020'!G7985,Δεδομένα!A$1:A$51,0))</f>
        <v>ΔΥΤΙΚΗΣ ΕΛΛΑΔΟΣ</v>
      </c>
      <c r="I7985" s="8">
        <f>INDEX(Δεδομένα!E$1:E$13,MATCH('2020'!H7985,Δεδομένα!D$1:D$13,0))</f>
        <v>7</v>
      </c>
      <c r="J7985" s="1">
        <v>44150</v>
      </c>
      <c r="K7985" s="6" t="s">
        <v>577</v>
      </c>
      <c r="L7985" s="36" t="str">
        <f t="shared" si="496"/>
        <v>15/11/2020 12:45</v>
      </c>
      <c r="M7985" s="1">
        <v>44150</v>
      </c>
      <c r="N7985" s="6" t="s">
        <v>612</v>
      </c>
      <c r="O7985" s="36" t="str">
        <f t="shared" si="497"/>
        <v>15/11/2020 13:50</v>
      </c>
      <c r="P7985" s="46">
        <f t="shared" si="498"/>
        <v>4.5138888890505768E-2</v>
      </c>
      <c r="Q7985" s="48">
        <v>0</v>
      </c>
      <c r="R7985" s="47">
        <f t="shared" si="499"/>
        <v>65.000000002328306</v>
      </c>
      <c r="S7985" s="6" t="s">
        <v>44</v>
      </c>
      <c r="T7985" s="6" t="s">
        <v>316</v>
      </c>
      <c r="U7985" s="6" t="s">
        <v>44</v>
      </c>
      <c r="V7985" s="6" t="s">
        <v>7849</v>
      </c>
      <c r="W7985" s="7">
        <v>0</v>
      </c>
      <c r="X7985" s="7">
        <v>0</v>
      </c>
      <c r="Y7985" s="7">
        <v>0</v>
      </c>
      <c r="Z7985" s="7">
        <v>0</v>
      </c>
      <c r="AA7985" s="7">
        <v>0</v>
      </c>
      <c r="AB7985" s="7">
        <v>0</v>
      </c>
      <c r="AC7985" s="7">
        <v>0</v>
      </c>
      <c r="AD7985" s="7">
        <v>0</v>
      </c>
      <c r="AE7985">
        <v>4</v>
      </c>
      <c r="AF7985">
        <v>0</v>
      </c>
      <c r="AG7985">
        <v>0</v>
      </c>
      <c r="AH7985">
        <v>0</v>
      </c>
      <c r="AI7985">
        <v>0</v>
      </c>
      <c r="AJ7985">
        <v>2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</row>
    <row r="7986" spans="1:44" x14ac:dyDescent="0.25">
      <c r="A7986">
        <v>1607070</v>
      </c>
      <c r="B7986">
        <v>805296</v>
      </c>
      <c r="C7986">
        <v>21.875212105840099</v>
      </c>
      <c r="D7986">
        <v>38.2841295536929</v>
      </c>
      <c r="E7986" s="68" t="s">
        <v>986</v>
      </c>
      <c r="F7986" s="8">
        <f>INDEX(Δεδομένα!$P:$P,MATCH('2020'!E7986,Δεδομένα!$O:$O,0))</f>
        <v>121</v>
      </c>
      <c r="G7986" s="6" t="s">
        <v>303</v>
      </c>
      <c r="H7986" s="2" t="str">
        <f>INDEX(Δεδομένα!B$1:B$51,MATCH('2020'!G7986,Δεδομένα!A$1:A$51,0))</f>
        <v>ΔΥΤΙΚΗΣ ΕΛΛΑΔΟΣ</v>
      </c>
      <c r="I7986" s="8">
        <f>INDEX(Δεδομένα!E$1:E$13,MATCH('2020'!H7986,Δεδομένα!D$1:D$13,0))</f>
        <v>7</v>
      </c>
      <c r="J7986" s="1">
        <v>44150</v>
      </c>
      <c r="K7986" s="6" t="s">
        <v>86</v>
      </c>
      <c r="L7986" s="36" t="str">
        <f t="shared" si="496"/>
        <v>15/11/2020 18:55</v>
      </c>
      <c r="M7986" s="1">
        <v>44150</v>
      </c>
      <c r="N7986" s="6" t="s">
        <v>3590</v>
      </c>
      <c r="O7986" s="36" t="str">
        <f t="shared" si="497"/>
        <v>15/11/2020 20:48</v>
      </c>
      <c r="P7986" s="46">
        <f t="shared" si="498"/>
        <v>7.8472222223354038E-2</v>
      </c>
      <c r="Q7986" s="48">
        <v>0</v>
      </c>
      <c r="R7986" s="47">
        <f t="shared" si="499"/>
        <v>113.00000000162981</v>
      </c>
      <c r="S7986" s="6" t="s">
        <v>44</v>
      </c>
      <c r="T7986" s="6" t="s">
        <v>311</v>
      </c>
      <c r="U7986" s="6" t="s">
        <v>44</v>
      </c>
      <c r="V7986" s="6" t="s">
        <v>7867</v>
      </c>
      <c r="W7986" s="7">
        <v>0</v>
      </c>
      <c r="X7986" s="7">
        <v>0</v>
      </c>
      <c r="Y7986" s="7">
        <v>0</v>
      </c>
      <c r="Z7986" s="7">
        <v>0</v>
      </c>
      <c r="AA7986" s="7">
        <v>0</v>
      </c>
      <c r="AB7986" s="7">
        <v>0</v>
      </c>
      <c r="AC7986" s="7">
        <v>0.5</v>
      </c>
      <c r="AD7986" s="7">
        <v>0</v>
      </c>
      <c r="AE7986">
        <v>2</v>
      </c>
      <c r="AF7986">
        <v>0</v>
      </c>
      <c r="AG7986">
        <v>0</v>
      </c>
      <c r="AH7986">
        <v>0</v>
      </c>
      <c r="AI7986">
        <v>0</v>
      </c>
      <c r="AJ7986">
        <v>1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  <c r="AQ7986">
        <v>0</v>
      </c>
      <c r="AR7986">
        <v>0</v>
      </c>
    </row>
    <row r="7987" spans="1:44" x14ac:dyDescent="0.25">
      <c r="A7987">
        <v>1609385</v>
      </c>
      <c r="B7987">
        <v>805278</v>
      </c>
      <c r="C7987">
        <v>23.1206200820424</v>
      </c>
      <c r="D7987">
        <v>38.312394379309502</v>
      </c>
      <c r="E7987" s="68" t="s">
        <v>845</v>
      </c>
      <c r="F7987" s="8">
        <f>INDEX(Δεδομένα!$P:$P,MATCH('2020'!E7987,Δεδομένα!$O:$O,0))</f>
        <v>176</v>
      </c>
      <c r="G7987" s="6" t="s">
        <v>846</v>
      </c>
      <c r="H7987" s="2" t="str">
        <f>INDEX(Δεδομένα!B$1:B$51,MATCH('2020'!G7987,Δεδομένα!A$1:A$51,0))</f>
        <v>ΣΤΕΡΕΑΣ ΕΛΛΑΔΟΣ</v>
      </c>
      <c r="I7987" s="8">
        <f>INDEX(Δεδομένα!E$1:E$13,MATCH('2020'!H7987,Δεδομένα!D$1:D$13,0))</f>
        <v>9</v>
      </c>
      <c r="J7987" s="1">
        <v>44150</v>
      </c>
      <c r="K7987" s="6" t="s">
        <v>1504</v>
      </c>
      <c r="L7987" s="36" t="str">
        <f t="shared" si="496"/>
        <v>15/11/2020 18:07</v>
      </c>
      <c r="M7987" s="1">
        <v>44150</v>
      </c>
      <c r="N7987" s="6" t="s">
        <v>1393</v>
      </c>
      <c r="O7987" s="36" t="str">
        <f t="shared" si="497"/>
        <v>15/11/2020 19:03</v>
      </c>
      <c r="P7987" s="46">
        <f t="shared" si="498"/>
        <v>3.8888888884685002E-2</v>
      </c>
      <c r="Q7987" s="48">
        <v>0</v>
      </c>
      <c r="R7987" s="47">
        <f t="shared" si="499"/>
        <v>55.999999993946403</v>
      </c>
      <c r="S7987" s="6" t="s">
        <v>44</v>
      </c>
      <c r="T7987" s="6" t="s">
        <v>2459</v>
      </c>
      <c r="U7987" s="6" t="s">
        <v>44</v>
      </c>
      <c r="V7987" s="6" t="s">
        <v>7864</v>
      </c>
      <c r="W7987" s="7">
        <v>0</v>
      </c>
      <c r="X7987" s="7">
        <v>0</v>
      </c>
      <c r="Y7987" s="7">
        <v>0</v>
      </c>
      <c r="Z7987" s="7">
        <v>0</v>
      </c>
      <c r="AA7987" s="7">
        <v>0</v>
      </c>
      <c r="AB7987" s="7">
        <v>0.01</v>
      </c>
      <c r="AC7987" s="7">
        <v>0</v>
      </c>
      <c r="AD7987" s="7">
        <v>0</v>
      </c>
      <c r="AE7987">
        <v>2</v>
      </c>
      <c r="AF7987">
        <v>0</v>
      </c>
      <c r="AG7987">
        <v>0</v>
      </c>
      <c r="AH7987">
        <v>0</v>
      </c>
      <c r="AI7987">
        <v>0</v>
      </c>
      <c r="AJ7987">
        <v>1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0</v>
      </c>
      <c r="AR7987">
        <v>0</v>
      </c>
    </row>
    <row r="7988" spans="1:44" x14ac:dyDescent="0.25">
      <c r="A7988">
        <v>1606738</v>
      </c>
      <c r="B7988">
        <v>805293</v>
      </c>
      <c r="C7988">
        <v>21.506715005596199</v>
      </c>
      <c r="D7988">
        <v>40.207708927813101</v>
      </c>
      <c r="E7988" s="68" t="s">
        <v>889</v>
      </c>
      <c r="F7988" s="8">
        <f>INDEX(Δεδομένα!$P:$P,MATCH('2020'!E7988,Δεδομένα!$O:$O,0))</f>
        <v>79</v>
      </c>
      <c r="G7988" s="6" t="s">
        <v>890</v>
      </c>
      <c r="H7988" s="2" t="str">
        <f>INDEX(Δεδομένα!B$1:B$51,MATCH('2020'!G7988,Δεδομένα!A$1:A$51,0))</f>
        <v>ΔΥΤΙΚΗΣ ΜΑΚΕΔΟΝΙΑΣ</v>
      </c>
      <c r="I7988" s="8">
        <f>INDEX(Δεδομένα!E$1:E$13,MATCH('2020'!H7988,Δεδομένα!D$1:D$13,0))</f>
        <v>4</v>
      </c>
      <c r="J7988" s="1">
        <v>44150</v>
      </c>
      <c r="K7988" s="6" t="s">
        <v>207</v>
      </c>
      <c r="L7988" s="36" t="str">
        <f t="shared" si="496"/>
        <v>15/11/2020 18:00</v>
      </c>
      <c r="M7988" s="1">
        <v>44150</v>
      </c>
      <c r="N7988" s="6" t="s">
        <v>1609</v>
      </c>
      <c r="O7988" s="36" t="str">
        <f t="shared" si="497"/>
        <v>15/11/2020 19:53</v>
      </c>
      <c r="P7988" s="46">
        <f t="shared" si="498"/>
        <v>7.8472222223354038E-2</v>
      </c>
      <c r="Q7988" s="48">
        <v>0</v>
      </c>
      <c r="R7988" s="47">
        <f t="shared" si="499"/>
        <v>113.00000000162981</v>
      </c>
      <c r="S7988" s="6" t="s">
        <v>44</v>
      </c>
      <c r="T7988" s="6" t="s">
        <v>893</v>
      </c>
      <c r="U7988" s="6" t="s">
        <v>44</v>
      </c>
      <c r="V7988" s="6" t="s">
        <v>7866</v>
      </c>
      <c r="W7988" s="7">
        <v>0</v>
      </c>
      <c r="X7988" s="7">
        <v>0</v>
      </c>
      <c r="Y7988" s="7">
        <v>0</v>
      </c>
      <c r="Z7988" s="7">
        <v>0.2</v>
      </c>
      <c r="AA7988" s="7">
        <v>0</v>
      </c>
      <c r="AB7988" s="7">
        <v>0</v>
      </c>
      <c r="AC7988" s="7">
        <v>0</v>
      </c>
      <c r="AD7988" s="7">
        <v>0</v>
      </c>
      <c r="AE7988">
        <v>4</v>
      </c>
      <c r="AF7988">
        <v>0</v>
      </c>
      <c r="AG7988">
        <v>0</v>
      </c>
      <c r="AH7988">
        <v>0</v>
      </c>
      <c r="AI7988">
        <v>0</v>
      </c>
      <c r="AJ7988">
        <v>2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0</v>
      </c>
    </row>
    <row r="7989" spans="1:44" x14ac:dyDescent="0.25">
      <c r="A7989">
        <v>1618488</v>
      </c>
      <c r="B7989">
        <v>805128</v>
      </c>
      <c r="C7989">
        <v>26.960209159847</v>
      </c>
      <c r="D7989">
        <v>36.734017335682097</v>
      </c>
      <c r="E7989" s="68" t="s">
        <v>1006</v>
      </c>
      <c r="F7989" s="8">
        <f>INDEX(Δεδομένα!$P:$P,MATCH('2020'!E7989,Δεδομένα!$O:$O,0))</f>
        <v>241</v>
      </c>
      <c r="G7989" s="6" t="s">
        <v>1007</v>
      </c>
      <c r="H7989" s="2" t="str">
        <f>INDEX(Δεδομένα!B$1:B$51,MATCH('2020'!G7989,Δεδομένα!A$1:A$51,0))</f>
        <v>ΝΟΤΙΟΥ ΑΙΓΑΙΟΥ</v>
      </c>
      <c r="I7989" s="8">
        <f>INDEX(Δεδομένα!E$1:E$13,MATCH('2020'!H7989,Δεδομένα!D$1:D$13,0))</f>
        <v>10</v>
      </c>
      <c r="J7989" s="1">
        <v>44150</v>
      </c>
      <c r="K7989" s="6" t="s">
        <v>3967</v>
      </c>
      <c r="L7989" s="36" t="str">
        <f t="shared" si="496"/>
        <v>15/11/2020 11:04</v>
      </c>
      <c r="M7989" s="1">
        <v>44150</v>
      </c>
      <c r="N7989" s="6" t="s">
        <v>1251</v>
      </c>
      <c r="O7989" s="36" t="str">
        <f t="shared" si="497"/>
        <v>15/11/2020 13:46</v>
      </c>
      <c r="P7989" s="46">
        <f t="shared" si="498"/>
        <v>0.11250000000291038</v>
      </c>
      <c r="Q7989" s="48">
        <v>0</v>
      </c>
      <c r="R7989" s="47">
        <f t="shared" si="499"/>
        <v>162.00000000419095</v>
      </c>
      <c r="S7989" s="6" t="s">
        <v>44</v>
      </c>
      <c r="T7989" s="6" t="s">
        <v>1009</v>
      </c>
      <c r="U7989" s="6" t="s">
        <v>5537</v>
      </c>
      <c r="V7989" s="6" t="s">
        <v>7848</v>
      </c>
      <c r="W7989" s="7">
        <v>0</v>
      </c>
      <c r="X7989" s="7">
        <v>0.15</v>
      </c>
      <c r="Y7989" s="7">
        <v>0</v>
      </c>
      <c r="Z7989" s="7">
        <v>0</v>
      </c>
      <c r="AA7989" s="7">
        <v>0</v>
      </c>
      <c r="AB7989" s="7">
        <v>0</v>
      </c>
      <c r="AC7989" s="7">
        <v>0</v>
      </c>
      <c r="AD7989" s="7">
        <v>0</v>
      </c>
      <c r="AE7989">
        <v>5</v>
      </c>
      <c r="AF7989">
        <v>0</v>
      </c>
      <c r="AG7989">
        <v>0</v>
      </c>
      <c r="AH7989">
        <v>0</v>
      </c>
      <c r="AI7989">
        <v>5</v>
      </c>
      <c r="AJ7989">
        <v>2</v>
      </c>
      <c r="AK7989">
        <v>0</v>
      </c>
      <c r="AL7989">
        <v>2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</row>
    <row r="7990" spans="1:44" x14ac:dyDescent="0.25">
      <c r="A7990">
        <v>1618491</v>
      </c>
      <c r="B7990">
        <v>805229</v>
      </c>
      <c r="C7990">
        <v>27.108376466408899</v>
      </c>
      <c r="D7990">
        <v>36.849711474138502</v>
      </c>
      <c r="E7990" s="68" t="s">
        <v>1006</v>
      </c>
      <c r="F7990" s="8">
        <f>INDEX(Δεδομένα!$P:$P,MATCH('2020'!E7990,Δεδομένα!$O:$O,0))</f>
        <v>241</v>
      </c>
      <c r="G7990" s="6" t="s">
        <v>1007</v>
      </c>
      <c r="H7990" s="2" t="str">
        <f>INDEX(Δεδομένα!B$1:B$51,MATCH('2020'!G7990,Δεδομένα!A$1:A$51,0))</f>
        <v>ΝΟΤΙΟΥ ΑΙΓΑΙΟΥ</v>
      </c>
      <c r="I7990" s="8">
        <f>INDEX(Δεδομένα!E$1:E$13,MATCH('2020'!H7990,Δεδομένα!D$1:D$13,0))</f>
        <v>10</v>
      </c>
      <c r="J7990" s="1">
        <v>44150</v>
      </c>
      <c r="K7990" s="6" t="s">
        <v>989</v>
      </c>
      <c r="L7990" s="36" t="str">
        <f t="shared" si="496"/>
        <v>15/11/2020 16:23</v>
      </c>
      <c r="M7990" s="1">
        <v>44150</v>
      </c>
      <c r="N7990" s="6" t="s">
        <v>501</v>
      </c>
      <c r="O7990" s="36" t="str">
        <f t="shared" si="497"/>
        <v>15/11/2020 17:42</v>
      </c>
      <c r="P7990" s="46">
        <f t="shared" si="498"/>
        <v>5.4861111115314998E-2</v>
      </c>
      <c r="Q7990" s="48">
        <v>0</v>
      </c>
      <c r="R7990" s="47">
        <f t="shared" si="499"/>
        <v>79.000000006053597</v>
      </c>
      <c r="S7990" s="6" t="s">
        <v>44</v>
      </c>
      <c r="T7990" s="6" t="s">
        <v>1009</v>
      </c>
      <c r="U7990" s="6" t="s">
        <v>5985</v>
      </c>
      <c r="V7990" s="6" t="s">
        <v>7859</v>
      </c>
      <c r="W7990" s="7">
        <v>0</v>
      </c>
      <c r="X7990" s="7">
        <v>0</v>
      </c>
      <c r="Y7990" s="7">
        <v>0</v>
      </c>
      <c r="Z7990" s="7">
        <v>0</v>
      </c>
      <c r="AA7990" s="7">
        <v>0</v>
      </c>
      <c r="AB7990" s="7">
        <v>0</v>
      </c>
      <c r="AC7990" s="7">
        <v>0.05</v>
      </c>
      <c r="AD7990" s="7">
        <v>0</v>
      </c>
      <c r="AE7990">
        <v>5</v>
      </c>
      <c r="AF7990">
        <v>0</v>
      </c>
      <c r="AG7990">
        <v>0</v>
      </c>
      <c r="AH7990">
        <v>0</v>
      </c>
      <c r="AI7990">
        <v>0</v>
      </c>
      <c r="AJ7990">
        <v>5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</row>
    <row r="7991" spans="1:44" x14ac:dyDescent="0.25">
      <c r="A7991">
        <v>1607194</v>
      </c>
      <c r="B7991">
        <v>805226</v>
      </c>
      <c r="C7991">
        <v>20.231230575356602</v>
      </c>
      <c r="D7991">
        <v>39.546773926649699</v>
      </c>
      <c r="E7991" s="68" t="s">
        <v>1197</v>
      </c>
      <c r="F7991" s="8">
        <f>INDEX(Δεδομένα!$P:$P,MATCH('2020'!E7991,Δεδομένα!$O:$O,0))</f>
        <v>90</v>
      </c>
      <c r="G7991" s="6" t="s">
        <v>1149</v>
      </c>
      <c r="H7991" s="2" t="str">
        <f>INDEX(Δεδομένα!B$1:B$51,MATCH('2020'!G7991,Δεδομένα!A$1:A$51,0))</f>
        <v>ΗΠΕΙΡΟΥ</v>
      </c>
      <c r="I7991" s="8">
        <f>INDEX(Δεδομένα!E$1:E$13,MATCH('2020'!H7991,Δεδομένα!D$1:D$13,0))</f>
        <v>5</v>
      </c>
      <c r="J7991" s="1">
        <v>44150</v>
      </c>
      <c r="K7991" s="6" t="s">
        <v>2290</v>
      </c>
      <c r="L7991" s="36" t="str">
        <f t="shared" si="496"/>
        <v>15/11/2020 16:12</v>
      </c>
      <c r="M7991" s="1">
        <v>44150</v>
      </c>
      <c r="N7991" s="6" t="s">
        <v>553</v>
      </c>
      <c r="O7991" s="36" t="str">
        <f t="shared" si="497"/>
        <v>15/11/2020 16:52</v>
      </c>
      <c r="P7991" s="46">
        <f t="shared" si="498"/>
        <v>2.7777777773735579E-2</v>
      </c>
      <c r="Q7991" s="48">
        <v>0</v>
      </c>
      <c r="R7991" s="47">
        <f t="shared" si="499"/>
        <v>39.999999994179234</v>
      </c>
      <c r="S7991" s="6" t="s">
        <v>44</v>
      </c>
      <c r="T7991" s="6" t="s">
        <v>1150</v>
      </c>
      <c r="U7991" s="6" t="s">
        <v>44</v>
      </c>
      <c r="V7991" s="6" t="s">
        <v>2513</v>
      </c>
      <c r="W7991" s="7">
        <v>0</v>
      </c>
      <c r="X7991" s="7">
        <v>0</v>
      </c>
      <c r="Y7991" s="7">
        <v>0</v>
      </c>
      <c r="Z7991" s="7">
        <v>0</v>
      </c>
      <c r="AA7991" s="7">
        <v>0</v>
      </c>
      <c r="AB7991" s="7">
        <v>0</v>
      </c>
      <c r="AC7991" s="7">
        <v>0</v>
      </c>
      <c r="AD7991" s="7">
        <v>0.1</v>
      </c>
      <c r="AE7991">
        <v>2</v>
      </c>
      <c r="AF7991">
        <v>0</v>
      </c>
      <c r="AG7991">
        <v>0</v>
      </c>
      <c r="AH7991">
        <v>0</v>
      </c>
      <c r="AI7991">
        <v>0</v>
      </c>
      <c r="AJ7991">
        <v>1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</row>
    <row r="7992" spans="1:44" x14ac:dyDescent="0.25">
      <c r="A7992">
        <v>1606749</v>
      </c>
      <c r="B7992">
        <v>805220</v>
      </c>
      <c r="C7992">
        <v>22.5544374696468</v>
      </c>
      <c r="D7992">
        <v>40.779638420825798</v>
      </c>
      <c r="E7992" s="68" t="s">
        <v>1668</v>
      </c>
      <c r="F7992" s="8">
        <f>INDEX(Δεδομένα!$P:$P,MATCH('2020'!E7992,Δεδομένα!$O:$O,0))</f>
        <v>257</v>
      </c>
      <c r="G7992" s="6" t="s">
        <v>170</v>
      </c>
      <c r="H7992" s="2" t="str">
        <f>INDEX(Δεδομένα!B$1:B$51,MATCH('2020'!G7992,Δεδομένα!A$1:A$51,0))</f>
        <v>ΚΕΝΤΡΙΚΗΣ ΜΑΚΕΔΟΝΙΑΣ</v>
      </c>
      <c r="I7992" s="8">
        <f>INDEX(Δεδομένα!E$1:E$13,MATCH('2020'!H7992,Δεδομένα!D$1:D$13,0))</f>
        <v>3</v>
      </c>
      <c r="J7992" s="1">
        <v>44150</v>
      </c>
      <c r="K7992" s="6" t="s">
        <v>71</v>
      </c>
      <c r="L7992" s="36" t="str">
        <f t="shared" si="496"/>
        <v>15/11/2020 15:42</v>
      </c>
      <c r="M7992" s="1">
        <v>44150</v>
      </c>
      <c r="N7992" s="6" t="s">
        <v>231</v>
      </c>
      <c r="O7992" s="36" t="str">
        <f t="shared" si="497"/>
        <v>15/11/2020 17:20</v>
      </c>
      <c r="P7992" s="46">
        <f t="shared" si="498"/>
        <v>6.8055555551836733E-2</v>
      </c>
      <c r="Q7992" s="48">
        <v>0</v>
      </c>
      <c r="R7992" s="47">
        <f t="shared" si="499"/>
        <v>97.999999994644895</v>
      </c>
      <c r="S7992" s="6" t="s">
        <v>44</v>
      </c>
      <c r="T7992" s="6" t="s">
        <v>187</v>
      </c>
      <c r="U7992" s="6" t="s">
        <v>2089</v>
      </c>
      <c r="V7992" s="6" t="s">
        <v>2090</v>
      </c>
      <c r="W7992" s="7">
        <v>0</v>
      </c>
      <c r="X7992" s="7">
        <v>0</v>
      </c>
      <c r="Y7992" s="7">
        <v>0</v>
      </c>
      <c r="Z7992" s="7">
        <v>0</v>
      </c>
      <c r="AA7992" s="7">
        <v>0</v>
      </c>
      <c r="AB7992" s="7">
        <v>2</v>
      </c>
      <c r="AC7992" s="7">
        <v>0</v>
      </c>
      <c r="AD7992" s="7">
        <v>0</v>
      </c>
      <c r="AE7992">
        <v>3</v>
      </c>
      <c r="AF7992">
        <v>0</v>
      </c>
      <c r="AG7992">
        <v>2</v>
      </c>
      <c r="AH7992">
        <v>0</v>
      </c>
      <c r="AI7992">
        <v>0</v>
      </c>
      <c r="AJ7992">
        <v>2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</row>
    <row r="7993" spans="1:44" x14ac:dyDescent="0.25">
      <c r="A7993">
        <v>1606768</v>
      </c>
      <c r="B7993">
        <v>805239</v>
      </c>
      <c r="C7993">
        <v>24.339790714547402</v>
      </c>
      <c r="D7993">
        <v>40.990255938696599</v>
      </c>
      <c r="E7993" s="68" t="s">
        <v>1176</v>
      </c>
      <c r="F7993" s="8">
        <f>INDEX(Δεδομένα!$P:$P,MATCH('2020'!E7993,Δεδομένα!$O:$O,0))</f>
        <v>23</v>
      </c>
      <c r="G7993" s="6" t="s">
        <v>77</v>
      </c>
      <c r="H7993" s="2" t="str">
        <f>INDEX(Δεδομένα!B$1:B$51,MATCH('2020'!G7993,Δεδομένα!A$1:A$51,0))</f>
        <v>ΑΝΑΤΟΛΙΚΗΣ ΜΑΚΕΔΟΝΙΑΣ ΚΑΙ ΘΡΑΚΗΣ</v>
      </c>
      <c r="I7993" s="8">
        <f>INDEX(Δεδομένα!E$1:E$13,MATCH('2020'!H7993,Δεδομένα!D$1:D$13,0))</f>
        <v>2</v>
      </c>
      <c r="J7993" s="1">
        <v>44150</v>
      </c>
      <c r="K7993" s="6" t="s">
        <v>239</v>
      </c>
      <c r="L7993" s="36" t="str">
        <f t="shared" si="496"/>
        <v>15/11/2020 16:49</v>
      </c>
      <c r="M7993" s="1">
        <v>44150</v>
      </c>
      <c r="N7993" s="6" t="s">
        <v>149</v>
      </c>
      <c r="O7993" s="36" t="str">
        <f t="shared" si="497"/>
        <v>15/11/2020 17:10</v>
      </c>
      <c r="P7993" s="46">
        <f t="shared" si="498"/>
        <v>1.4583333337213844E-2</v>
      </c>
      <c r="Q7993" s="48">
        <v>0</v>
      </c>
      <c r="R7993" s="47">
        <f t="shared" si="499"/>
        <v>21.000000005587935</v>
      </c>
      <c r="S7993" s="6" t="s">
        <v>44</v>
      </c>
      <c r="T7993" s="6" t="s">
        <v>1177</v>
      </c>
      <c r="U7993" s="6" t="s">
        <v>44</v>
      </c>
      <c r="V7993" s="6" t="s">
        <v>6545</v>
      </c>
      <c r="W7993" s="7">
        <v>0</v>
      </c>
      <c r="X7993" s="7">
        <v>0</v>
      </c>
      <c r="Y7993" s="7">
        <v>0</v>
      </c>
      <c r="Z7993" s="7">
        <v>0.03</v>
      </c>
      <c r="AA7993" s="7">
        <v>0</v>
      </c>
      <c r="AB7993" s="7">
        <v>0</v>
      </c>
      <c r="AC7993" s="7">
        <v>0</v>
      </c>
      <c r="AD7993" s="7">
        <v>0</v>
      </c>
      <c r="AE7993">
        <v>2</v>
      </c>
      <c r="AF7993">
        <v>0</v>
      </c>
      <c r="AG7993">
        <v>0</v>
      </c>
      <c r="AH7993">
        <v>0</v>
      </c>
      <c r="AI7993">
        <v>0</v>
      </c>
      <c r="AJ7993">
        <v>1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</row>
    <row r="7994" spans="1:44" x14ac:dyDescent="0.25">
      <c r="A7994">
        <v>1606893</v>
      </c>
      <c r="B7994">
        <v>805415</v>
      </c>
      <c r="C7994">
        <v>23.7350358693188</v>
      </c>
      <c r="D7994">
        <v>37.911591299072398</v>
      </c>
      <c r="E7994" s="68" t="s">
        <v>919</v>
      </c>
      <c r="F7994" s="8">
        <f>INDEX(Δεδομένα!$P:$P,MATCH('2020'!E7994,Δεδομένα!$O:$O,0))</f>
        <v>26</v>
      </c>
      <c r="G7994" s="6" t="s">
        <v>77</v>
      </c>
      <c r="H7994" s="2" t="str">
        <f>INDEX(Δεδομένα!B$1:B$51,MATCH('2020'!G7994,Δεδομένα!A$1:A$51,0))</f>
        <v>ΑΝΑΤΟΛΙΚΗΣ ΜΑΚΕΔΟΝΙΑΣ ΚΑΙ ΘΡΑΚΗΣ</v>
      </c>
      <c r="I7994" s="8">
        <f>INDEX(Δεδομένα!E$1:E$13,MATCH('2020'!H7994,Δεδομένα!D$1:D$13,0))</f>
        <v>2</v>
      </c>
      <c r="J7994" s="1">
        <v>44150</v>
      </c>
      <c r="K7994" s="6" t="s">
        <v>605</v>
      </c>
      <c r="L7994" s="36" t="str">
        <f t="shared" si="496"/>
        <v>15/11/2020 12:10</v>
      </c>
      <c r="M7994" s="1">
        <v>44150</v>
      </c>
      <c r="N7994" s="6" t="s">
        <v>1139</v>
      </c>
      <c r="O7994" s="36" t="str">
        <f t="shared" si="497"/>
        <v>15/11/2020 12:46</v>
      </c>
      <c r="P7994" s="46">
        <f t="shared" si="498"/>
        <v>2.5000000001455192E-2</v>
      </c>
      <c r="Q7994" s="48">
        <v>0</v>
      </c>
      <c r="R7994" s="47">
        <f t="shared" si="499"/>
        <v>36.000000002095476</v>
      </c>
      <c r="S7994" s="6" t="s">
        <v>44</v>
      </c>
      <c r="T7994" s="6" t="s">
        <v>921</v>
      </c>
      <c r="U7994" s="6" t="s">
        <v>3488</v>
      </c>
      <c r="V7994" s="6" t="s">
        <v>7873</v>
      </c>
      <c r="W7994" s="7">
        <v>0</v>
      </c>
      <c r="X7994" s="7">
        <v>0</v>
      </c>
      <c r="Y7994" s="7">
        <v>0</v>
      </c>
      <c r="Z7994" s="7">
        <v>0.1</v>
      </c>
      <c r="AA7994" s="7">
        <v>0</v>
      </c>
      <c r="AB7994" s="7">
        <v>0</v>
      </c>
      <c r="AC7994" s="7">
        <v>0</v>
      </c>
      <c r="AD7994" s="7">
        <v>0</v>
      </c>
      <c r="AE7994">
        <v>2</v>
      </c>
      <c r="AF7994">
        <v>0</v>
      </c>
      <c r="AG7994">
        <v>0</v>
      </c>
      <c r="AH7994">
        <v>0</v>
      </c>
      <c r="AI7994">
        <v>0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</row>
    <row r="7995" spans="1:44" x14ac:dyDescent="0.25">
      <c r="A7995">
        <v>1622053</v>
      </c>
      <c r="B7995">
        <v>805181</v>
      </c>
      <c r="C7995">
        <v>20.393397719160099</v>
      </c>
      <c r="D7995">
        <v>38.249408284882499</v>
      </c>
      <c r="E7995" s="68" t="s">
        <v>802</v>
      </c>
      <c r="F7995" s="8">
        <f>INDEX(Δεδομένα!$P:$P,MATCH('2020'!E7995,Δεδομένα!$O:$O,0))</f>
        <v>237</v>
      </c>
      <c r="G7995" s="6" t="s">
        <v>799</v>
      </c>
      <c r="H7995" s="2" t="str">
        <f>INDEX(Δεδομένα!B$1:B$51,MATCH('2020'!G7995,Δεδομένα!A$1:A$51,0))</f>
        <v>ΙΟΝΙΩΝ ΝΗΣΩΝ</v>
      </c>
      <c r="I7995" s="8">
        <f>INDEX(Δεδομένα!E$1:E$13,MATCH('2020'!H7995,Δεδομένα!D$1:D$13,0))</f>
        <v>13</v>
      </c>
      <c r="J7995" s="1">
        <v>44150</v>
      </c>
      <c r="K7995" s="6" t="s">
        <v>440</v>
      </c>
      <c r="L7995" s="36" t="str">
        <f t="shared" si="496"/>
        <v>15/11/2020 13:15</v>
      </c>
      <c r="M7995" s="1">
        <v>44150</v>
      </c>
      <c r="N7995" s="6" t="s">
        <v>131</v>
      </c>
      <c r="O7995" s="36" t="str">
        <f t="shared" si="497"/>
        <v>15/11/2020 14:50</v>
      </c>
      <c r="P7995" s="46">
        <f t="shared" si="498"/>
        <v>6.5972222218988463E-2</v>
      </c>
      <c r="Q7995" s="48">
        <v>0</v>
      </c>
      <c r="R7995" s="47">
        <f t="shared" si="499"/>
        <v>94.999999995343387</v>
      </c>
      <c r="S7995" s="6" t="s">
        <v>44</v>
      </c>
      <c r="T7995" s="6" t="s">
        <v>803</v>
      </c>
      <c r="U7995" s="6" t="s">
        <v>44</v>
      </c>
      <c r="V7995" s="6" t="s">
        <v>3917</v>
      </c>
      <c r="W7995" s="7">
        <v>0</v>
      </c>
      <c r="X7995" s="7">
        <v>0.4</v>
      </c>
      <c r="Y7995" s="7">
        <v>0</v>
      </c>
      <c r="Z7995" s="7">
        <v>0</v>
      </c>
      <c r="AA7995" s="7">
        <v>0</v>
      </c>
      <c r="AB7995" s="7">
        <v>0</v>
      </c>
      <c r="AC7995" s="7">
        <v>0</v>
      </c>
      <c r="AD7995" s="7">
        <v>0</v>
      </c>
      <c r="AE7995">
        <v>2</v>
      </c>
      <c r="AF7995">
        <v>0</v>
      </c>
      <c r="AG7995">
        <v>0</v>
      </c>
      <c r="AH7995">
        <v>0</v>
      </c>
      <c r="AI7995">
        <v>0</v>
      </c>
      <c r="AJ7995">
        <v>1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</row>
    <row r="7996" spans="1:44" x14ac:dyDescent="0.25">
      <c r="A7996">
        <v>1606852</v>
      </c>
      <c r="B7996">
        <v>805172</v>
      </c>
      <c r="C7996">
        <v>22.7718734201766</v>
      </c>
      <c r="D7996">
        <v>40.829988062674197</v>
      </c>
      <c r="E7996" s="68" t="s">
        <v>1084</v>
      </c>
      <c r="F7996" s="8">
        <f>INDEX(Δεδομένα!$P:$P,MATCH('2020'!E7996,Δεδομένα!$O:$O,0))</f>
        <v>57</v>
      </c>
      <c r="G7996" s="6" t="s">
        <v>223</v>
      </c>
      <c r="H7996" s="2" t="str">
        <f>INDEX(Δεδομένα!B$1:B$51,MATCH('2020'!G7996,Δεδομένα!A$1:A$51,0))</f>
        <v>ΚΕΝΤΡΙΚΗΣ ΜΑΚΕΔΟΝΙΑΣ</v>
      </c>
      <c r="I7996" s="8">
        <f>INDEX(Δεδομένα!E$1:E$13,MATCH('2020'!H7996,Δεδομένα!D$1:D$13,0))</f>
        <v>3</v>
      </c>
      <c r="J7996" s="1">
        <v>44150</v>
      </c>
      <c r="K7996" s="6" t="s">
        <v>2586</v>
      </c>
      <c r="L7996" s="36" t="str">
        <f t="shared" si="496"/>
        <v>15/11/2020 13:22</v>
      </c>
      <c r="M7996" s="1">
        <v>44150</v>
      </c>
      <c r="N7996" s="6" t="s">
        <v>1160</v>
      </c>
      <c r="O7996" s="36" t="str">
        <f t="shared" si="497"/>
        <v>15/11/2020 14:21</v>
      </c>
      <c r="P7996" s="46">
        <f t="shared" si="498"/>
        <v>4.0972222224809229E-2</v>
      </c>
      <c r="Q7996" s="48">
        <v>0</v>
      </c>
      <c r="R7996" s="47">
        <f t="shared" si="499"/>
        <v>59.00000000372529</v>
      </c>
      <c r="S7996" s="6" t="s">
        <v>44</v>
      </c>
      <c r="T7996" s="6" t="s">
        <v>1145</v>
      </c>
      <c r="U7996" s="6" t="s">
        <v>44</v>
      </c>
      <c r="V7996" s="6" t="s">
        <v>7852</v>
      </c>
      <c r="W7996" s="7">
        <v>0</v>
      </c>
      <c r="X7996" s="7">
        <v>0</v>
      </c>
      <c r="Y7996" s="7">
        <v>0</v>
      </c>
      <c r="Z7996" s="7">
        <v>2</v>
      </c>
      <c r="AA7996" s="7">
        <v>0</v>
      </c>
      <c r="AB7996" s="7">
        <v>1</v>
      </c>
      <c r="AC7996" s="7">
        <v>0</v>
      </c>
      <c r="AD7996" s="7">
        <v>0</v>
      </c>
      <c r="AE7996">
        <v>2</v>
      </c>
      <c r="AF7996">
        <v>0</v>
      </c>
      <c r="AG7996">
        <v>0</v>
      </c>
      <c r="AH7996">
        <v>0</v>
      </c>
      <c r="AI7996">
        <v>0</v>
      </c>
      <c r="AJ7996">
        <v>1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</row>
    <row r="7997" spans="1:44" x14ac:dyDescent="0.25">
      <c r="A7997">
        <v>1606866</v>
      </c>
      <c r="B7997">
        <v>805270</v>
      </c>
      <c r="C7997">
        <v>22.7007892699434</v>
      </c>
      <c r="D7997">
        <v>40.968087279391597</v>
      </c>
      <c r="E7997" s="68" t="s">
        <v>1084</v>
      </c>
      <c r="F7997" s="8">
        <f>INDEX(Δεδομένα!$P:$P,MATCH('2020'!E7997,Δεδομένα!$O:$O,0))</f>
        <v>57</v>
      </c>
      <c r="G7997" s="6" t="s">
        <v>223</v>
      </c>
      <c r="H7997" s="2" t="str">
        <f>INDEX(Δεδομένα!B$1:B$51,MATCH('2020'!G7997,Δεδομένα!A$1:A$51,0))</f>
        <v>ΚΕΝΤΡΙΚΗΣ ΜΑΚΕΔΟΝΙΑΣ</v>
      </c>
      <c r="I7997" s="8">
        <f>INDEX(Δεδομένα!E$1:E$13,MATCH('2020'!H7997,Δεδομένα!D$1:D$13,0))</f>
        <v>3</v>
      </c>
      <c r="J7997" s="1">
        <v>44150</v>
      </c>
      <c r="K7997" s="6" t="s">
        <v>1385</v>
      </c>
      <c r="L7997" s="36" t="str">
        <f t="shared" si="496"/>
        <v>15/11/2020 17:48</v>
      </c>
      <c r="M7997" s="1">
        <v>44150</v>
      </c>
      <c r="N7997" s="6" t="s">
        <v>263</v>
      </c>
      <c r="O7997" s="36" t="str">
        <f t="shared" si="497"/>
        <v>15/11/2020 18:35</v>
      </c>
      <c r="P7997" s="46">
        <f t="shared" si="498"/>
        <v>3.2638888886140194E-2</v>
      </c>
      <c r="Q7997" s="48">
        <v>0</v>
      </c>
      <c r="R7997" s="47">
        <f t="shared" si="499"/>
        <v>46.999999996041879</v>
      </c>
      <c r="S7997" s="6" t="s">
        <v>44</v>
      </c>
      <c r="T7997" s="6" t="s">
        <v>1145</v>
      </c>
      <c r="U7997" s="6" t="s">
        <v>44</v>
      </c>
      <c r="V7997" s="6" t="s">
        <v>7861</v>
      </c>
      <c r="W7997" s="7">
        <v>0</v>
      </c>
      <c r="X7997" s="7">
        <v>0</v>
      </c>
      <c r="Y7997" s="7">
        <v>0</v>
      </c>
      <c r="Z7997" s="7">
        <v>30</v>
      </c>
      <c r="AA7997" s="7">
        <v>0</v>
      </c>
      <c r="AB7997" s="7">
        <v>0</v>
      </c>
      <c r="AC7997" s="7">
        <v>0</v>
      </c>
      <c r="AD7997" s="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  <c r="AJ7997">
        <v>2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</row>
    <row r="7998" spans="1:44" x14ac:dyDescent="0.25">
      <c r="A7998">
        <v>1615197</v>
      </c>
      <c r="B7998">
        <v>805203</v>
      </c>
      <c r="C7998">
        <v>21.7143714306244</v>
      </c>
      <c r="D7998">
        <v>40.738375300394502</v>
      </c>
      <c r="E7998" s="68" t="s">
        <v>1028</v>
      </c>
      <c r="F7998" s="8">
        <f>INDEX(Δεδομένα!$P:$P,MATCH('2020'!E7998,Δεδομένα!$O:$O,0))</f>
        <v>73</v>
      </c>
      <c r="G7998" s="6" t="s">
        <v>246</v>
      </c>
      <c r="H7998" s="2" t="str">
        <f>INDEX(Δεδομένα!B$1:B$51,MATCH('2020'!G7998,Δεδομένα!A$1:A$51,0))</f>
        <v>ΔΥΤΙΚΗΣ ΜΑΚΕΔΟΝΙΑΣ</v>
      </c>
      <c r="I7998" s="8">
        <f>INDEX(Δεδομένα!E$1:E$13,MATCH('2020'!H7998,Δεδομένα!D$1:D$13,0))</f>
        <v>4</v>
      </c>
      <c r="J7998" s="1">
        <v>44150</v>
      </c>
      <c r="K7998" s="6" t="s">
        <v>83</v>
      </c>
      <c r="L7998" s="36" t="str">
        <f t="shared" si="496"/>
        <v>15/11/2020 13:45</v>
      </c>
      <c r="M7998" s="1">
        <v>44150</v>
      </c>
      <c r="N7998" s="6" t="s">
        <v>198</v>
      </c>
      <c r="O7998" s="36" t="str">
        <f t="shared" si="497"/>
        <v>15/11/2020 16:30</v>
      </c>
      <c r="P7998" s="46">
        <f t="shared" si="498"/>
        <v>0.11458333333575865</v>
      </c>
      <c r="Q7998" s="48">
        <v>0</v>
      </c>
      <c r="R7998" s="47">
        <f t="shared" si="499"/>
        <v>165.00000000349246</v>
      </c>
      <c r="S7998" s="6" t="s">
        <v>44</v>
      </c>
      <c r="T7998" s="6" t="s">
        <v>1031</v>
      </c>
      <c r="U7998" s="6" t="s">
        <v>44</v>
      </c>
      <c r="V7998" s="6" t="s">
        <v>7856</v>
      </c>
      <c r="W7998" s="7">
        <v>0</v>
      </c>
      <c r="X7998" s="7">
        <v>0</v>
      </c>
      <c r="Y7998" s="7">
        <v>0</v>
      </c>
      <c r="Z7998" s="7">
        <v>0</v>
      </c>
      <c r="AA7998" s="7">
        <v>10</v>
      </c>
      <c r="AB7998" s="7">
        <v>0</v>
      </c>
      <c r="AC7998" s="7">
        <v>0</v>
      </c>
      <c r="AD7998" s="7">
        <v>0</v>
      </c>
      <c r="AE7998">
        <v>4</v>
      </c>
      <c r="AF7998">
        <v>0</v>
      </c>
      <c r="AG7998">
        <v>0</v>
      </c>
      <c r="AH7998">
        <v>0</v>
      </c>
      <c r="AI7998">
        <v>0</v>
      </c>
      <c r="AJ7998">
        <v>2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</row>
    <row r="7999" spans="1:44" x14ac:dyDescent="0.25">
      <c r="A7999">
        <v>1619632</v>
      </c>
      <c r="B7999">
        <v>805117</v>
      </c>
      <c r="C7999">
        <v>22.6457873578419</v>
      </c>
      <c r="D7999">
        <v>38.051347095697103</v>
      </c>
      <c r="E7999" s="68" t="s">
        <v>390</v>
      </c>
      <c r="F7999" s="8">
        <f>INDEX(Δεδομένα!$P:$P,MATCH('2020'!E7999,Δεδομένα!$O:$O,0))</f>
        <v>159</v>
      </c>
      <c r="G7999" s="6" t="s">
        <v>391</v>
      </c>
      <c r="H7999" s="2" t="str">
        <f>INDEX(Δεδομένα!B$1:B$51,MATCH('2020'!G7999,Δεδομένα!A$1:A$51,0))</f>
        <v>ΠΕΛΛΟΠΟΝΗΣΟΥ</v>
      </c>
      <c r="I7999" s="8">
        <f>INDEX(Δεδομένα!E$1:E$13,MATCH('2020'!H7999,Δεδομένα!D$1:D$13,0))</f>
        <v>8</v>
      </c>
      <c r="J7999" s="1">
        <v>44150</v>
      </c>
      <c r="K7999" s="6" t="s">
        <v>857</v>
      </c>
      <c r="L7999" s="36" t="str">
        <f t="shared" si="496"/>
        <v>15/11/2020 10:45</v>
      </c>
      <c r="M7999" s="1">
        <v>44150</v>
      </c>
      <c r="N7999" s="6" t="s">
        <v>577</v>
      </c>
      <c r="O7999" s="36" t="str">
        <f t="shared" si="497"/>
        <v>15/11/2020 12:45</v>
      </c>
      <c r="P7999" s="46">
        <f t="shared" si="498"/>
        <v>8.3333333335758653E-2</v>
      </c>
      <c r="Q7999" s="48">
        <v>0</v>
      </c>
      <c r="R7999" s="47">
        <f t="shared" si="499"/>
        <v>120.00000000349246</v>
      </c>
      <c r="S7999" s="6" t="s">
        <v>44</v>
      </c>
      <c r="T7999" s="6" t="s">
        <v>1097</v>
      </c>
      <c r="U7999" s="6" t="s">
        <v>3245</v>
      </c>
      <c r="V7999" s="6" t="s">
        <v>7846</v>
      </c>
      <c r="W7999" s="7">
        <v>0</v>
      </c>
      <c r="X7999" s="7">
        <v>0</v>
      </c>
      <c r="Y7999" s="7">
        <v>0</v>
      </c>
      <c r="Z7999" s="7">
        <v>0</v>
      </c>
      <c r="AA7999" s="7">
        <v>0</v>
      </c>
      <c r="AB7999" s="7">
        <v>1</v>
      </c>
      <c r="AC7999" s="7">
        <v>0</v>
      </c>
      <c r="AD7999" s="7">
        <v>0</v>
      </c>
      <c r="AE7999">
        <v>4</v>
      </c>
      <c r="AF7999">
        <v>0</v>
      </c>
      <c r="AG7999">
        <v>0</v>
      </c>
      <c r="AH7999">
        <v>0</v>
      </c>
      <c r="AI7999">
        <v>0</v>
      </c>
      <c r="AJ7999">
        <v>2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</row>
    <row r="8000" spans="1:44" x14ac:dyDescent="0.25">
      <c r="A8000">
        <v>1608068</v>
      </c>
      <c r="B8000">
        <v>805156</v>
      </c>
      <c r="C8000">
        <v>22.9230617370016</v>
      </c>
      <c r="D8000">
        <v>37.895021394375497</v>
      </c>
      <c r="E8000" s="68" t="s">
        <v>810</v>
      </c>
      <c r="F8000" s="8">
        <f>INDEX(Δεδομένα!$P:$P,MATCH('2020'!E8000,Δεδομένα!$O:$O,0))</f>
        <v>157</v>
      </c>
      <c r="G8000" s="6" t="s">
        <v>391</v>
      </c>
      <c r="H8000" s="2" t="str">
        <f>INDEX(Δεδομένα!B$1:B$51,MATCH('2020'!G8000,Δεδομένα!A$1:A$51,0))</f>
        <v>ΠΕΛΛΟΠΟΝΗΣΟΥ</v>
      </c>
      <c r="I8000" s="8">
        <f>INDEX(Δεδομένα!E$1:E$13,MATCH('2020'!H8000,Δεδομένα!D$1:D$13,0))</f>
        <v>8</v>
      </c>
      <c r="J8000" s="1">
        <v>44150</v>
      </c>
      <c r="K8000" s="6" t="s">
        <v>1909</v>
      </c>
      <c r="L8000" s="36" t="str">
        <f t="shared" si="496"/>
        <v>15/11/2020 12:49</v>
      </c>
      <c r="M8000" s="1">
        <v>44150</v>
      </c>
      <c r="N8000" s="6" t="s">
        <v>1033</v>
      </c>
      <c r="O8000" s="36" t="str">
        <f t="shared" si="497"/>
        <v>15/11/2020 13:18</v>
      </c>
      <c r="P8000" s="46">
        <f t="shared" si="498"/>
        <v>2.0138888889050577E-2</v>
      </c>
      <c r="Q8000" s="48">
        <v>0</v>
      </c>
      <c r="R8000" s="47">
        <f t="shared" si="499"/>
        <v>29.000000000232831</v>
      </c>
      <c r="S8000" s="6" t="s">
        <v>44</v>
      </c>
      <c r="T8000" s="6" t="s">
        <v>1012</v>
      </c>
      <c r="U8000" s="6" t="s">
        <v>1013</v>
      </c>
      <c r="V8000" s="6" t="s">
        <v>4904</v>
      </c>
      <c r="W8000" s="7">
        <v>0</v>
      </c>
      <c r="X8000" s="7">
        <v>0</v>
      </c>
      <c r="Y8000" s="7">
        <v>0</v>
      </c>
      <c r="Z8000" s="7">
        <v>0</v>
      </c>
      <c r="AA8000" s="7">
        <v>0</v>
      </c>
      <c r="AB8000" s="7">
        <v>0.03</v>
      </c>
      <c r="AC8000" s="7">
        <v>0</v>
      </c>
      <c r="AD8000" s="7">
        <v>0</v>
      </c>
      <c r="AE8000">
        <v>2</v>
      </c>
      <c r="AF8000">
        <v>0</v>
      </c>
      <c r="AG8000">
        <v>0</v>
      </c>
      <c r="AH8000">
        <v>0</v>
      </c>
      <c r="AI8000">
        <v>0</v>
      </c>
      <c r="AJ8000">
        <v>1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</row>
    <row r="8001" spans="1:44" x14ac:dyDescent="0.25">
      <c r="A8001">
        <v>1608088</v>
      </c>
      <c r="B8001">
        <v>805222</v>
      </c>
      <c r="C8001">
        <v>22.866396539560899</v>
      </c>
      <c r="D8001">
        <v>37.800209541848801</v>
      </c>
      <c r="E8001" s="68" t="s">
        <v>810</v>
      </c>
      <c r="F8001" s="8">
        <f>INDEX(Δεδομένα!$P:$P,MATCH('2020'!E8001,Δεδομένα!$O:$O,0))</f>
        <v>157</v>
      </c>
      <c r="G8001" s="6" t="s">
        <v>391</v>
      </c>
      <c r="H8001" s="2" t="str">
        <f>INDEX(Δεδομένα!B$1:B$51,MATCH('2020'!G8001,Δεδομένα!A$1:A$51,0))</f>
        <v>ΠΕΛΛΟΠΟΝΗΣΟΥ</v>
      </c>
      <c r="I8001" s="8">
        <f>INDEX(Δεδομένα!E$1:E$13,MATCH('2020'!H8001,Δεδομένα!D$1:D$13,0))</f>
        <v>8</v>
      </c>
      <c r="J8001" s="1">
        <v>44150</v>
      </c>
      <c r="K8001" s="6" t="s">
        <v>2393</v>
      </c>
      <c r="L8001" s="36" t="str">
        <f t="shared" si="496"/>
        <v>15/11/2020 15:46</v>
      </c>
      <c r="M8001" s="1">
        <v>44150</v>
      </c>
      <c r="N8001" s="6" t="s">
        <v>1373</v>
      </c>
      <c r="O8001" s="36" t="str">
        <f t="shared" si="497"/>
        <v>15/11/2020 16:50</v>
      </c>
      <c r="P8001" s="46">
        <f t="shared" si="498"/>
        <v>4.4444444443797693E-2</v>
      </c>
      <c r="Q8001" s="48">
        <v>0</v>
      </c>
      <c r="R8001" s="47">
        <f t="shared" si="499"/>
        <v>63.999999999068677</v>
      </c>
      <c r="S8001" s="6" t="s">
        <v>44</v>
      </c>
      <c r="T8001" s="6" t="s">
        <v>1012</v>
      </c>
      <c r="U8001" s="6" t="s">
        <v>2447</v>
      </c>
      <c r="V8001" s="6" t="s">
        <v>7858</v>
      </c>
      <c r="W8001" s="7">
        <v>0</v>
      </c>
      <c r="X8001" s="7">
        <v>0</v>
      </c>
      <c r="Y8001" s="7">
        <v>0</v>
      </c>
      <c r="Z8001" s="7">
        <v>0</v>
      </c>
      <c r="AA8001" s="7">
        <v>0</v>
      </c>
      <c r="AB8001" s="7">
        <v>1</v>
      </c>
      <c r="AC8001" s="7">
        <v>0</v>
      </c>
      <c r="AD8001" s="7">
        <v>0</v>
      </c>
      <c r="AE8001">
        <v>4</v>
      </c>
      <c r="AF8001">
        <v>0</v>
      </c>
      <c r="AG8001">
        <v>0</v>
      </c>
      <c r="AH8001">
        <v>0</v>
      </c>
      <c r="AI8001">
        <v>0</v>
      </c>
      <c r="AJ8001">
        <v>2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</row>
    <row r="8002" spans="1:44" x14ac:dyDescent="0.25">
      <c r="A8002">
        <v>1619643</v>
      </c>
      <c r="B8002">
        <v>805227</v>
      </c>
      <c r="C8002">
        <v>22.495274469287502</v>
      </c>
      <c r="D8002">
        <v>38.107656795161603</v>
      </c>
      <c r="E8002" s="68" t="s">
        <v>1945</v>
      </c>
      <c r="F8002" s="8">
        <f>INDEX(Δεδομένα!$P:$P,MATCH('2020'!E8002,Δεδομένα!$O:$O,0))</f>
        <v>160</v>
      </c>
      <c r="G8002" s="6" t="s">
        <v>391</v>
      </c>
      <c r="H8002" s="2" t="str">
        <f>INDEX(Δεδομένα!B$1:B$51,MATCH('2020'!G8002,Δεδομένα!A$1:A$51,0))</f>
        <v>ΠΕΛΛΟΠΟΝΗΣΟΥ</v>
      </c>
      <c r="I8002" s="8">
        <f>INDEX(Δεδομένα!E$1:E$13,MATCH('2020'!H8002,Δεδομένα!D$1:D$13,0))</f>
        <v>8</v>
      </c>
      <c r="J8002" s="1">
        <v>44150</v>
      </c>
      <c r="K8002" s="6" t="s">
        <v>281</v>
      </c>
      <c r="L8002" s="36" t="str">
        <f t="shared" si="496"/>
        <v>15/11/2020 16:00</v>
      </c>
      <c r="M8002" s="1">
        <v>44151</v>
      </c>
      <c r="N8002" s="6" t="s">
        <v>682</v>
      </c>
      <c r="O8002" s="36" t="str">
        <f t="shared" si="497"/>
        <v>16/11/2020 08:30</v>
      </c>
      <c r="P8002" s="46">
        <f t="shared" si="498"/>
        <v>0.6875</v>
      </c>
      <c r="Q8002" s="48">
        <v>0</v>
      </c>
      <c r="R8002" s="47">
        <f t="shared" si="499"/>
        <v>990</v>
      </c>
      <c r="S8002" s="6" t="s">
        <v>44</v>
      </c>
      <c r="T8002" s="6" t="s">
        <v>1097</v>
      </c>
      <c r="U8002" s="6" t="s">
        <v>1110</v>
      </c>
      <c r="V8002" s="6" t="s">
        <v>1110</v>
      </c>
      <c r="W8002" s="7">
        <v>0</v>
      </c>
      <c r="X8002" s="7">
        <v>2.5</v>
      </c>
      <c r="Y8002" s="7">
        <v>0</v>
      </c>
      <c r="Z8002" s="7">
        <v>0</v>
      </c>
      <c r="AA8002" s="7">
        <v>0</v>
      </c>
      <c r="AB8002" s="7">
        <v>0.5</v>
      </c>
      <c r="AC8002" s="7">
        <v>0</v>
      </c>
      <c r="AD8002" s="7">
        <v>0</v>
      </c>
      <c r="AE8002">
        <v>12</v>
      </c>
      <c r="AF8002">
        <v>0</v>
      </c>
      <c r="AG8002">
        <v>0</v>
      </c>
      <c r="AH8002">
        <v>0</v>
      </c>
      <c r="AI8002">
        <v>0</v>
      </c>
      <c r="AJ8002">
        <v>5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  <c r="AQ8002">
        <v>0</v>
      </c>
      <c r="AR8002">
        <v>0</v>
      </c>
    </row>
    <row r="8003" spans="1:44" x14ac:dyDescent="0.25">
      <c r="A8003">
        <v>1613129</v>
      </c>
      <c r="B8003">
        <v>805116</v>
      </c>
      <c r="C8003">
        <v>21.617840109277999</v>
      </c>
      <c r="D8003">
        <v>37.184046866191999</v>
      </c>
      <c r="E8003" s="68" t="s">
        <v>997</v>
      </c>
      <c r="F8003" s="8">
        <f>INDEX(Δεδομένα!$P:$P,MATCH('2020'!E8003,Δεδομένα!$O:$O,0))</f>
        <v>145</v>
      </c>
      <c r="G8003" s="6" t="s">
        <v>841</v>
      </c>
      <c r="H8003" s="2" t="str">
        <f>INDEX(Δεδομένα!B$1:B$51,MATCH('2020'!G8003,Δεδομένα!A$1:A$51,0))</f>
        <v>ΠΕΛΛΟΠΟΝΗΣΟΥ</v>
      </c>
      <c r="I8003" s="8">
        <f>INDEX(Δεδομένα!E$1:E$13,MATCH('2020'!H8003,Δεδομένα!D$1:D$13,0))</f>
        <v>8</v>
      </c>
      <c r="J8003" s="1">
        <v>44150</v>
      </c>
      <c r="K8003" s="6" t="s">
        <v>94</v>
      </c>
      <c r="L8003" s="36" t="str">
        <f t="shared" ref="L8003:L8066" si="500">_xlfn.CONCAT(TEXT(J8003,"ηη/μμ/εεε")," ",TEXT(K8003,"ωω:λλ"))</f>
        <v>15/11/2020 10:37</v>
      </c>
      <c r="M8003" s="1">
        <v>44150</v>
      </c>
      <c r="N8003" s="6" t="s">
        <v>2144</v>
      </c>
      <c r="O8003" s="36" t="str">
        <f t="shared" ref="O8003:O8066" si="501">_xlfn.CONCAT(TEXT(M8003,"ηη/μμ/εεε")," ",TEXT(N8003,"ωω:λλ"))</f>
        <v>15/11/2020 11:35</v>
      </c>
      <c r="P8003" s="46">
        <f t="shared" ref="P8003:P8066" si="502">O8003-L8003</f>
        <v>4.0277777778101154E-2</v>
      </c>
      <c r="Q8003" s="48">
        <v>0</v>
      </c>
      <c r="R8003" s="47">
        <f t="shared" ref="R8003:R8066" si="503">P8003*(24*60)</f>
        <v>58.000000000465661</v>
      </c>
      <c r="S8003" s="6" t="s">
        <v>44</v>
      </c>
      <c r="T8003" s="6" t="s">
        <v>999</v>
      </c>
      <c r="U8003" s="6" t="s">
        <v>44</v>
      </c>
      <c r="V8003" s="6" t="s">
        <v>3310</v>
      </c>
      <c r="W8003" s="7">
        <v>0</v>
      </c>
      <c r="X8003" s="7">
        <v>0.08</v>
      </c>
      <c r="Y8003" s="7">
        <v>0</v>
      </c>
      <c r="Z8003" s="7">
        <v>0</v>
      </c>
      <c r="AA8003" s="7">
        <v>0</v>
      </c>
      <c r="AB8003" s="7">
        <v>0.02</v>
      </c>
      <c r="AC8003" s="7">
        <v>0</v>
      </c>
      <c r="AD8003" s="7">
        <v>0</v>
      </c>
      <c r="AE8003">
        <v>2</v>
      </c>
      <c r="AF8003">
        <v>0</v>
      </c>
      <c r="AG8003">
        <v>0</v>
      </c>
      <c r="AH8003">
        <v>0</v>
      </c>
      <c r="AI8003">
        <v>0</v>
      </c>
      <c r="AJ8003">
        <v>1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  <c r="AQ8003">
        <v>0</v>
      </c>
      <c r="AR8003">
        <v>0</v>
      </c>
    </row>
    <row r="8004" spans="1:44" x14ac:dyDescent="0.25">
      <c r="A8004">
        <v>1612954</v>
      </c>
      <c r="B8004">
        <v>805177</v>
      </c>
      <c r="C8004">
        <v>22.160866478706101</v>
      </c>
      <c r="D8004">
        <v>36.992158245222299</v>
      </c>
      <c r="E8004" s="68" t="s">
        <v>937</v>
      </c>
      <c r="F8004" s="8">
        <f>INDEX(Δεδομένα!$P:$P,MATCH('2020'!E8004,Δεδομένα!$O:$O,0))</f>
        <v>143</v>
      </c>
      <c r="G8004" s="6" t="s">
        <v>841</v>
      </c>
      <c r="H8004" s="2" t="str">
        <f>INDEX(Δεδομένα!B$1:B$51,MATCH('2020'!G8004,Δεδομένα!A$1:A$51,0))</f>
        <v>ΠΕΛΛΟΠΟΝΗΣΟΥ</v>
      </c>
      <c r="I8004" s="8">
        <f>INDEX(Δεδομένα!E$1:E$13,MATCH('2020'!H8004,Δεδομένα!D$1:D$13,0))</f>
        <v>8</v>
      </c>
      <c r="J8004" s="1">
        <v>44150</v>
      </c>
      <c r="K8004" s="6" t="s">
        <v>503</v>
      </c>
      <c r="L8004" s="36" t="str">
        <f t="shared" si="500"/>
        <v>15/11/2020 13:38</v>
      </c>
      <c r="M8004" s="1">
        <v>44150</v>
      </c>
      <c r="N8004" s="6" t="s">
        <v>1358</v>
      </c>
      <c r="O8004" s="36" t="str">
        <f t="shared" si="501"/>
        <v>15/11/2020 14:09</v>
      </c>
      <c r="P8004" s="46">
        <f t="shared" si="502"/>
        <v>2.1527777775190771E-2</v>
      </c>
      <c r="Q8004" s="48">
        <v>0</v>
      </c>
      <c r="R8004" s="47">
        <f t="shared" si="503"/>
        <v>30.99999999627471</v>
      </c>
      <c r="S8004" s="6" t="s">
        <v>44</v>
      </c>
      <c r="T8004" s="6" t="s">
        <v>940</v>
      </c>
      <c r="U8004" s="6" t="s">
        <v>7853</v>
      </c>
      <c r="V8004" s="6" t="s">
        <v>5085</v>
      </c>
      <c r="W8004" s="7">
        <v>0</v>
      </c>
      <c r="X8004" s="7">
        <v>0</v>
      </c>
      <c r="Y8004" s="7">
        <v>0</v>
      </c>
      <c r="Z8004" s="7">
        <v>0</v>
      </c>
      <c r="AA8004" s="7">
        <v>0</v>
      </c>
      <c r="AB8004" s="7">
        <v>0.1</v>
      </c>
      <c r="AC8004" s="7">
        <v>0</v>
      </c>
      <c r="AD8004" s="7">
        <v>0</v>
      </c>
      <c r="AE8004">
        <v>2</v>
      </c>
      <c r="AF8004">
        <v>0</v>
      </c>
      <c r="AG8004">
        <v>0</v>
      </c>
      <c r="AH8004">
        <v>0</v>
      </c>
      <c r="AI8004">
        <v>0</v>
      </c>
      <c r="AJ8004">
        <v>1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0</v>
      </c>
    </row>
    <row r="8005" spans="1:44" x14ac:dyDescent="0.25">
      <c r="A8005">
        <v>1613128</v>
      </c>
      <c r="B8005">
        <v>805202</v>
      </c>
      <c r="C8005">
        <v>21.844156966845599</v>
      </c>
      <c r="D8005">
        <v>37.001960787532603</v>
      </c>
      <c r="E8005" s="68" t="s">
        <v>997</v>
      </c>
      <c r="F8005" s="8">
        <f>INDEX(Δεδομένα!$P:$P,MATCH('2020'!E8005,Δεδομένα!$O:$O,0))</f>
        <v>145</v>
      </c>
      <c r="G8005" s="6" t="s">
        <v>841</v>
      </c>
      <c r="H8005" s="2" t="str">
        <f>INDEX(Δεδομένα!B$1:B$51,MATCH('2020'!G8005,Δεδομένα!A$1:A$51,0))</f>
        <v>ΠΕΛΛΟΠΟΝΗΣΟΥ</v>
      </c>
      <c r="I8005" s="8">
        <f>INDEX(Δεδομένα!E$1:E$13,MATCH('2020'!H8005,Δεδομένα!D$1:D$13,0))</f>
        <v>8</v>
      </c>
      <c r="J8005" s="1">
        <v>44150</v>
      </c>
      <c r="K8005" s="6" t="s">
        <v>131</v>
      </c>
      <c r="L8005" s="36" t="str">
        <f t="shared" si="500"/>
        <v>15/11/2020 14:50</v>
      </c>
      <c r="M8005" s="1">
        <v>44150</v>
      </c>
      <c r="N8005" s="6" t="s">
        <v>1672</v>
      </c>
      <c r="O8005" s="36" t="str">
        <f t="shared" si="501"/>
        <v>15/11/2020 16:18</v>
      </c>
      <c r="P8005" s="46">
        <f t="shared" si="502"/>
        <v>6.1111111113859806E-2</v>
      </c>
      <c r="Q8005" s="48">
        <v>0</v>
      </c>
      <c r="R8005" s="47">
        <f t="shared" si="503"/>
        <v>88.000000003958121</v>
      </c>
      <c r="S8005" s="6" t="s">
        <v>44</v>
      </c>
      <c r="T8005" s="6" t="s">
        <v>984</v>
      </c>
      <c r="U8005" s="6" t="s">
        <v>44</v>
      </c>
      <c r="V8005" s="6" t="s">
        <v>3690</v>
      </c>
      <c r="W8005" s="7">
        <v>0.2</v>
      </c>
      <c r="X8005" s="7">
        <v>0</v>
      </c>
      <c r="Y8005" s="7">
        <v>0</v>
      </c>
      <c r="Z8005" s="7">
        <v>0</v>
      </c>
      <c r="AA8005" s="7">
        <v>0</v>
      </c>
      <c r="AB8005" s="7">
        <v>0</v>
      </c>
      <c r="AC8005" s="7">
        <v>0</v>
      </c>
      <c r="AD8005" s="7">
        <v>0</v>
      </c>
      <c r="AE8005">
        <v>2</v>
      </c>
      <c r="AF8005">
        <v>0</v>
      </c>
      <c r="AG8005">
        <v>0</v>
      </c>
      <c r="AH8005">
        <v>0</v>
      </c>
      <c r="AI8005">
        <v>0</v>
      </c>
      <c r="AJ8005">
        <v>1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  <c r="AQ8005">
        <v>0</v>
      </c>
      <c r="AR8005">
        <v>0</v>
      </c>
    </row>
    <row r="8006" spans="1:44" x14ac:dyDescent="0.25">
      <c r="A8006">
        <v>1612969</v>
      </c>
      <c r="B8006">
        <v>805261</v>
      </c>
      <c r="C8006">
        <v>21.856137292889699</v>
      </c>
      <c r="D8006">
        <v>37.067980581520203</v>
      </c>
      <c r="E8006" s="68" t="s">
        <v>937</v>
      </c>
      <c r="F8006" s="8">
        <f>INDEX(Δεδομένα!$P:$P,MATCH('2020'!E8006,Δεδομένα!$O:$O,0))</f>
        <v>143</v>
      </c>
      <c r="G8006" s="6" t="s">
        <v>841</v>
      </c>
      <c r="H8006" s="2" t="str">
        <f>INDEX(Δεδομένα!B$1:B$51,MATCH('2020'!G8006,Δεδομένα!A$1:A$51,0))</f>
        <v>ΠΕΛΛΟΠΟΝΗΣΟΥ</v>
      </c>
      <c r="I8006" s="8">
        <f>INDEX(Δεδομένα!E$1:E$13,MATCH('2020'!H8006,Δεδομένα!D$1:D$13,0))</f>
        <v>8</v>
      </c>
      <c r="J8006" s="1">
        <v>44150</v>
      </c>
      <c r="K8006" s="6" t="s">
        <v>336</v>
      </c>
      <c r="L8006" s="36" t="str">
        <f t="shared" si="500"/>
        <v>15/11/2020 17:40</v>
      </c>
      <c r="M8006" s="1">
        <v>44150</v>
      </c>
      <c r="N8006" s="6" t="s">
        <v>358</v>
      </c>
      <c r="O8006" s="36" t="str">
        <f t="shared" si="501"/>
        <v>15/11/2020 20:10</v>
      </c>
      <c r="P8006" s="46">
        <f t="shared" si="502"/>
        <v>0.10416666667151731</v>
      </c>
      <c r="Q8006" s="48">
        <v>0</v>
      </c>
      <c r="R8006" s="47">
        <f t="shared" si="503"/>
        <v>150.00000000698492</v>
      </c>
      <c r="S8006" s="6" t="s">
        <v>44</v>
      </c>
      <c r="T8006" s="6" t="s">
        <v>984</v>
      </c>
      <c r="U8006" s="6" t="s">
        <v>2695</v>
      </c>
      <c r="V8006" s="6" t="s">
        <v>7860</v>
      </c>
      <c r="W8006" s="7">
        <v>0</v>
      </c>
      <c r="X8006" s="7">
        <v>0.05</v>
      </c>
      <c r="Y8006" s="7">
        <v>0</v>
      </c>
      <c r="Z8006" s="7">
        <v>0</v>
      </c>
      <c r="AA8006" s="7">
        <v>0</v>
      </c>
      <c r="AB8006" s="7">
        <v>0</v>
      </c>
      <c r="AC8006" s="7">
        <v>0</v>
      </c>
      <c r="AD8006" s="7">
        <v>0</v>
      </c>
      <c r="AE8006">
        <v>2</v>
      </c>
      <c r="AF8006">
        <v>0</v>
      </c>
      <c r="AG8006">
        <v>2</v>
      </c>
      <c r="AH8006">
        <v>0</v>
      </c>
      <c r="AI8006">
        <v>0</v>
      </c>
      <c r="AJ8006">
        <v>3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  <c r="AQ8006">
        <v>0</v>
      </c>
      <c r="AR8006">
        <v>0</v>
      </c>
    </row>
    <row r="8007" spans="1:44" x14ac:dyDescent="0.25">
      <c r="A8007">
        <v>1612978</v>
      </c>
      <c r="B8007">
        <v>805275</v>
      </c>
      <c r="C8007">
        <v>22.1436200012486</v>
      </c>
      <c r="D8007">
        <v>36.960446206933298</v>
      </c>
      <c r="E8007" s="68" t="s">
        <v>937</v>
      </c>
      <c r="F8007" s="8">
        <f>INDEX(Δεδομένα!$P:$P,MATCH('2020'!E8007,Δεδομένα!$O:$O,0))</f>
        <v>143</v>
      </c>
      <c r="G8007" s="6" t="s">
        <v>841</v>
      </c>
      <c r="H8007" s="2" t="str">
        <f>INDEX(Δεδομένα!B$1:B$51,MATCH('2020'!G8007,Δεδομένα!A$1:A$51,0))</f>
        <v>ΠΕΛΛΟΠΟΝΗΣΟΥ</v>
      </c>
      <c r="I8007" s="8">
        <f>INDEX(Δεδομένα!E$1:E$13,MATCH('2020'!H8007,Δεδομένα!D$1:D$13,0))</f>
        <v>8</v>
      </c>
      <c r="J8007" s="1">
        <v>44150</v>
      </c>
      <c r="K8007" s="6" t="s">
        <v>154</v>
      </c>
      <c r="L8007" s="36" t="str">
        <f t="shared" si="500"/>
        <v>15/11/2020 18:05</v>
      </c>
      <c r="M8007" s="1">
        <v>44150</v>
      </c>
      <c r="N8007" s="6" t="s">
        <v>259</v>
      </c>
      <c r="O8007" s="36" t="str">
        <f t="shared" si="501"/>
        <v>15/11/2020 19:00</v>
      </c>
      <c r="P8007" s="46">
        <f t="shared" si="502"/>
        <v>3.8194444445252884E-2</v>
      </c>
      <c r="Q8007" s="48">
        <v>0</v>
      </c>
      <c r="R8007" s="47">
        <f t="shared" si="503"/>
        <v>55.000000001164153</v>
      </c>
      <c r="S8007" s="6" t="s">
        <v>44</v>
      </c>
      <c r="T8007" s="6" t="s">
        <v>2579</v>
      </c>
      <c r="U8007" s="6" t="s">
        <v>7862</v>
      </c>
      <c r="V8007" s="6" t="s">
        <v>7863</v>
      </c>
      <c r="W8007" s="7">
        <v>0</v>
      </c>
      <c r="X8007" s="7">
        <v>0</v>
      </c>
      <c r="Y8007" s="7">
        <v>0</v>
      </c>
      <c r="Z8007" s="7">
        <v>0</v>
      </c>
      <c r="AA8007" s="7">
        <v>0</v>
      </c>
      <c r="AB8007" s="7">
        <v>0.1</v>
      </c>
      <c r="AC8007" s="7">
        <v>0</v>
      </c>
      <c r="AD8007" s="7">
        <v>0</v>
      </c>
      <c r="AE8007">
        <v>2</v>
      </c>
      <c r="AF8007">
        <v>0</v>
      </c>
      <c r="AG8007">
        <v>0</v>
      </c>
      <c r="AH8007">
        <v>0</v>
      </c>
      <c r="AI8007">
        <v>0</v>
      </c>
      <c r="AJ8007">
        <v>1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  <c r="AQ8007">
        <v>0</v>
      </c>
      <c r="AR8007">
        <v>0</v>
      </c>
    </row>
    <row r="8008" spans="1:44" x14ac:dyDescent="0.25">
      <c r="A8008">
        <v>1617497</v>
      </c>
      <c r="B8008">
        <v>805290</v>
      </c>
      <c r="C8008">
        <v>21.955873850433399</v>
      </c>
      <c r="D8008">
        <v>37.225118594150402</v>
      </c>
      <c r="E8008" s="68" t="s">
        <v>840</v>
      </c>
      <c r="F8008" s="8">
        <f>INDEX(Δεδομένα!$P:$P,MATCH('2020'!E8008,Δεδομένα!$O:$O,0))</f>
        <v>144</v>
      </c>
      <c r="G8008" s="6" t="s">
        <v>841</v>
      </c>
      <c r="H8008" s="2" t="str">
        <f>INDEX(Δεδομένα!B$1:B$51,MATCH('2020'!G8008,Δεδομένα!A$1:A$51,0))</f>
        <v>ΠΕΛΛΟΠΟΝΗΣΟΥ</v>
      </c>
      <c r="I8008" s="8">
        <f>INDEX(Δεδομένα!E$1:E$13,MATCH('2020'!H8008,Δεδομένα!D$1:D$13,0))</f>
        <v>8</v>
      </c>
      <c r="J8008" s="1">
        <v>44150</v>
      </c>
      <c r="K8008" s="6" t="s">
        <v>621</v>
      </c>
      <c r="L8008" s="36" t="str">
        <f t="shared" si="500"/>
        <v>15/11/2020 18:20</v>
      </c>
      <c r="M8008" s="1">
        <v>44150</v>
      </c>
      <c r="N8008" s="6" t="s">
        <v>2130</v>
      </c>
      <c r="O8008" s="36" t="str">
        <f t="shared" si="501"/>
        <v>15/11/2020 18:49</v>
      </c>
      <c r="P8008" s="46">
        <f t="shared" si="502"/>
        <v>2.0138888889050577E-2</v>
      </c>
      <c r="Q8008" s="48">
        <v>0</v>
      </c>
      <c r="R8008" s="47">
        <f t="shared" si="503"/>
        <v>29.000000000232831</v>
      </c>
      <c r="S8008" s="6" t="s">
        <v>44</v>
      </c>
      <c r="T8008" s="6" t="s">
        <v>843</v>
      </c>
      <c r="U8008" s="6" t="s">
        <v>44</v>
      </c>
      <c r="V8008" s="6" t="s">
        <v>1413</v>
      </c>
      <c r="W8008" s="7">
        <v>0</v>
      </c>
      <c r="X8008" s="7">
        <v>0</v>
      </c>
      <c r="Y8008" s="7">
        <v>0</v>
      </c>
      <c r="Z8008" s="7">
        <v>0.02</v>
      </c>
      <c r="AA8008" s="7">
        <v>0</v>
      </c>
      <c r="AB8008" s="7">
        <v>0</v>
      </c>
      <c r="AC8008" s="7">
        <v>0</v>
      </c>
      <c r="AD8008" s="7">
        <v>0</v>
      </c>
      <c r="AE8008">
        <v>2</v>
      </c>
      <c r="AF8008">
        <v>0</v>
      </c>
      <c r="AG8008">
        <v>0</v>
      </c>
      <c r="AH8008">
        <v>0</v>
      </c>
      <c r="AI8008">
        <v>0</v>
      </c>
      <c r="AJ8008">
        <v>1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</row>
    <row r="8009" spans="1:44" x14ac:dyDescent="0.25">
      <c r="A8009">
        <v>1617505</v>
      </c>
      <c r="B8009">
        <v>805291</v>
      </c>
      <c r="C8009">
        <v>21.99516163761</v>
      </c>
      <c r="D8009">
        <v>37.2374425660025</v>
      </c>
      <c r="E8009" s="68" t="s">
        <v>840</v>
      </c>
      <c r="F8009" s="8">
        <f>INDEX(Δεδομένα!$P:$P,MATCH('2020'!E8009,Δεδομένα!$O:$O,0))</f>
        <v>144</v>
      </c>
      <c r="G8009" s="6" t="s">
        <v>841</v>
      </c>
      <c r="H8009" s="2" t="str">
        <f>INDEX(Δεδομένα!B$1:B$51,MATCH('2020'!G8009,Δεδομένα!A$1:A$51,0))</f>
        <v>ΠΕΛΛΟΠΟΝΗΣΟΥ</v>
      </c>
      <c r="I8009" s="8">
        <f>INDEX(Δεδομένα!E$1:E$13,MATCH('2020'!H8009,Δεδομένα!D$1:D$13,0))</f>
        <v>8</v>
      </c>
      <c r="J8009" s="1">
        <v>44150</v>
      </c>
      <c r="K8009" s="6" t="s">
        <v>1184</v>
      </c>
      <c r="L8009" s="36" t="str">
        <f t="shared" si="500"/>
        <v>15/11/2020 18:25</v>
      </c>
      <c r="M8009" s="1">
        <v>44150</v>
      </c>
      <c r="N8009" s="6" t="s">
        <v>637</v>
      </c>
      <c r="O8009" s="36" t="str">
        <f t="shared" si="501"/>
        <v>15/11/2020 20:15</v>
      </c>
      <c r="P8009" s="46">
        <f t="shared" si="502"/>
        <v>7.6388888890505768E-2</v>
      </c>
      <c r="Q8009" s="48">
        <v>0</v>
      </c>
      <c r="R8009" s="47">
        <f t="shared" si="503"/>
        <v>110.00000000232831</v>
      </c>
      <c r="S8009" s="6" t="s">
        <v>44</v>
      </c>
      <c r="T8009" s="6" t="s">
        <v>843</v>
      </c>
      <c r="U8009" s="6" t="s">
        <v>1227</v>
      </c>
      <c r="V8009" s="6" t="s">
        <v>1227</v>
      </c>
      <c r="W8009" s="7">
        <v>0</v>
      </c>
      <c r="X8009" s="7">
        <v>0</v>
      </c>
      <c r="Y8009" s="7">
        <v>0</v>
      </c>
      <c r="Z8009" s="7">
        <v>0</v>
      </c>
      <c r="AA8009" s="7">
        <v>0</v>
      </c>
      <c r="AB8009" s="7">
        <v>3</v>
      </c>
      <c r="AC8009" s="7">
        <v>0</v>
      </c>
      <c r="AD8009" s="7">
        <v>0</v>
      </c>
      <c r="AE8009">
        <v>4</v>
      </c>
      <c r="AF8009">
        <v>0</v>
      </c>
      <c r="AG8009">
        <v>0</v>
      </c>
      <c r="AH8009">
        <v>0</v>
      </c>
      <c r="AI8009">
        <v>0</v>
      </c>
      <c r="AJ8009">
        <v>2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0</v>
      </c>
      <c r="AR8009">
        <v>0</v>
      </c>
    </row>
    <row r="8010" spans="1:44" x14ac:dyDescent="0.25">
      <c r="A8010">
        <v>1609180</v>
      </c>
      <c r="B8010">
        <v>805162</v>
      </c>
      <c r="C8010">
        <v>24.929349179356201</v>
      </c>
      <c r="D8010">
        <v>41.268476350018801</v>
      </c>
      <c r="E8010" s="68" t="s">
        <v>120</v>
      </c>
      <c r="F8010" s="8">
        <f>INDEX(Δεδομένα!$P:$P,MATCH('2020'!E8010,Δεδομένα!$O:$O,0))</f>
        <v>30</v>
      </c>
      <c r="G8010" s="6" t="s">
        <v>121</v>
      </c>
      <c r="H8010" s="2" t="str">
        <f>INDEX(Δεδομένα!B$1:B$51,MATCH('2020'!G8010,Δεδομένα!A$1:A$51,0))</f>
        <v>ΑΝΑΤΟΛΙΚΗΣ ΜΑΚΕΔΟΝΙΑΣ ΚΑΙ ΘΡΑΚΗΣ</v>
      </c>
      <c r="I8010" s="8">
        <f>INDEX(Δεδομένα!E$1:E$13,MATCH('2020'!H8010,Δεδομένα!D$1:D$13,0))</f>
        <v>2</v>
      </c>
      <c r="J8010" s="1">
        <v>44150</v>
      </c>
      <c r="K8010" s="6" t="s">
        <v>274</v>
      </c>
      <c r="L8010" s="36" t="str">
        <f t="shared" si="500"/>
        <v>15/11/2020 13:09</v>
      </c>
      <c r="M8010" s="1">
        <v>44150</v>
      </c>
      <c r="N8010" s="6" t="s">
        <v>275</v>
      </c>
      <c r="O8010" s="36" t="str">
        <f t="shared" si="501"/>
        <v>15/11/2020 15:05</v>
      </c>
      <c r="P8010" s="46">
        <f t="shared" si="502"/>
        <v>8.055555554892635E-2</v>
      </c>
      <c r="Q8010" s="48">
        <v>0</v>
      </c>
      <c r="R8010" s="47">
        <f t="shared" si="503"/>
        <v>115.99999999045394</v>
      </c>
      <c r="S8010" s="6" t="s">
        <v>44</v>
      </c>
      <c r="T8010" s="6" t="s">
        <v>3203</v>
      </c>
      <c r="U8010" s="6" t="s">
        <v>44</v>
      </c>
      <c r="V8010" s="6" t="s">
        <v>7850</v>
      </c>
      <c r="W8010" s="7">
        <v>0</v>
      </c>
      <c r="X8010" s="7">
        <v>0.05</v>
      </c>
      <c r="Y8010" s="7">
        <v>0</v>
      </c>
      <c r="Z8010" s="7">
        <v>0</v>
      </c>
      <c r="AA8010" s="7">
        <v>0</v>
      </c>
      <c r="AB8010" s="7">
        <v>0</v>
      </c>
      <c r="AC8010" s="7">
        <v>0</v>
      </c>
      <c r="AD8010" s="7">
        <v>0</v>
      </c>
      <c r="AE8010">
        <v>3</v>
      </c>
      <c r="AF8010">
        <v>0</v>
      </c>
      <c r="AG8010">
        <v>0</v>
      </c>
      <c r="AH8010">
        <v>0</v>
      </c>
      <c r="AI8010">
        <v>0</v>
      </c>
      <c r="AJ8010">
        <v>1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  <c r="AQ8010">
        <v>0</v>
      </c>
      <c r="AR8010">
        <v>0</v>
      </c>
    </row>
    <row r="8011" spans="1:44" x14ac:dyDescent="0.25">
      <c r="A8011">
        <v>1606753</v>
      </c>
      <c r="B8011">
        <v>805301</v>
      </c>
      <c r="C8011">
        <v>22.412154383074501</v>
      </c>
      <c r="D8011">
        <v>40.8318125594867</v>
      </c>
      <c r="E8011" s="68" t="s">
        <v>873</v>
      </c>
      <c r="F8011" s="8">
        <f>INDEX(Δεδομένα!$P:$P,MATCH('2020'!E8011,Δεδομένα!$O:$O,0))</f>
        <v>61</v>
      </c>
      <c r="G8011" s="6" t="s">
        <v>874</v>
      </c>
      <c r="H8011" s="2" t="str">
        <f>INDEX(Δεδομένα!B$1:B$51,MATCH('2020'!G8011,Δεδομένα!A$1:A$51,0))</f>
        <v>ΚΕΝΤΡΙΚΗΣ ΜΑΚΕΔΟΝΙΑΣ</v>
      </c>
      <c r="I8011" s="8">
        <f>INDEX(Δεδομένα!E$1:E$13,MATCH('2020'!H8011,Δεδομένα!D$1:D$13,0))</f>
        <v>3</v>
      </c>
      <c r="J8011" s="1">
        <v>44150</v>
      </c>
      <c r="K8011" s="6" t="s">
        <v>760</v>
      </c>
      <c r="L8011" s="36" t="str">
        <f t="shared" si="500"/>
        <v>15/11/2020 19:24</v>
      </c>
      <c r="M8011" s="1">
        <v>44150</v>
      </c>
      <c r="N8011" s="6" t="s">
        <v>614</v>
      </c>
      <c r="O8011" s="36" t="str">
        <f t="shared" si="501"/>
        <v>15/11/2020 21:30</v>
      </c>
      <c r="P8011" s="46">
        <f t="shared" si="502"/>
        <v>8.7500000001455192E-2</v>
      </c>
      <c r="Q8011" s="48">
        <v>0</v>
      </c>
      <c r="R8011" s="47">
        <f t="shared" si="503"/>
        <v>126.00000000209548</v>
      </c>
      <c r="S8011" s="6" t="s">
        <v>44</v>
      </c>
      <c r="T8011" s="6" t="s">
        <v>878</v>
      </c>
      <c r="U8011" s="6" t="s">
        <v>1161</v>
      </c>
      <c r="V8011" s="6" t="s">
        <v>5203</v>
      </c>
      <c r="W8011" s="7">
        <v>0</v>
      </c>
      <c r="X8011" s="7">
        <v>0</v>
      </c>
      <c r="Y8011" s="7">
        <v>0</v>
      </c>
      <c r="Z8011" s="7">
        <v>10</v>
      </c>
      <c r="AA8011" s="7">
        <v>0</v>
      </c>
      <c r="AB8011" s="7">
        <v>0</v>
      </c>
      <c r="AC8011" s="7">
        <v>0</v>
      </c>
      <c r="AD8011" s="7">
        <v>0</v>
      </c>
      <c r="AE8011">
        <v>7</v>
      </c>
      <c r="AF8011">
        <v>0</v>
      </c>
      <c r="AG8011">
        <v>0</v>
      </c>
      <c r="AH8011">
        <v>0</v>
      </c>
      <c r="AI8011">
        <v>0</v>
      </c>
      <c r="AJ8011">
        <v>4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  <c r="AQ8011">
        <v>0</v>
      </c>
      <c r="AR8011">
        <v>0</v>
      </c>
    </row>
    <row r="8012" spans="1:44" x14ac:dyDescent="0.25">
      <c r="A8012">
        <v>1612567</v>
      </c>
      <c r="B8012">
        <v>805297</v>
      </c>
      <c r="C8012">
        <v>25.602132976636899</v>
      </c>
      <c r="D8012">
        <v>41.060628851337</v>
      </c>
      <c r="E8012" s="68" t="s">
        <v>1219</v>
      </c>
      <c r="F8012" s="8">
        <f>INDEX(Δεδομένα!$P:$P,MATCH('2020'!E8012,Δεδομένα!$O:$O,0))</f>
        <v>20</v>
      </c>
      <c r="G8012" s="6" t="s">
        <v>64</v>
      </c>
      <c r="H8012" s="2" t="str">
        <f>INDEX(Δεδομένα!B$1:B$51,MATCH('2020'!G8012,Δεδομένα!A$1:A$51,0))</f>
        <v>ΑΝΑΤΟΛΙΚΗΣ ΜΑΚΕΔΟΝΙΑΣ ΚΑΙ ΘΡΑΚΗΣ</v>
      </c>
      <c r="I8012" s="8">
        <f>INDEX(Δεδομένα!E$1:E$13,MATCH('2020'!H8012,Δεδομένα!D$1:D$13,0))</f>
        <v>2</v>
      </c>
      <c r="J8012" s="1">
        <v>44150</v>
      </c>
      <c r="K8012" s="6" t="s">
        <v>234</v>
      </c>
      <c r="L8012" s="36" t="str">
        <f t="shared" si="500"/>
        <v>15/11/2020 19:05</v>
      </c>
      <c r="M8012" s="1">
        <v>44150</v>
      </c>
      <c r="N8012" s="6" t="s">
        <v>117</v>
      </c>
      <c r="O8012" s="36" t="str">
        <f t="shared" si="501"/>
        <v>15/11/2020 20:00</v>
      </c>
      <c r="P8012" s="46">
        <f t="shared" si="502"/>
        <v>3.8194444445252884E-2</v>
      </c>
      <c r="Q8012" s="48">
        <v>0</v>
      </c>
      <c r="R8012" s="47">
        <f t="shared" si="503"/>
        <v>55.000000001164153</v>
      </c>
      <c r="S8012" s="6" t="s">
        <v>44</v>
      </c>
      <c r="T8012" s="6" t="s">
        <v>72</v>
      </c>
      <c r="U8012" s="6" t="s">
        <v>44</v>
      </c>
      <c r="V8012" s="6" t="s">
        <v>6636</v>
      </c>
      <c r="W8012" s="7">
        <v>0</v>
      </c>
      <c r="X8012" s="7">
        <v>0</v>
      </c>
      <c r="Y8012" s="7">
        <v>0</v>
      </c>
      <c r="Z8012" s="7">
        <v>0.2</v>
      </c>
      <c r="AA8012" s="7">
        <v>0</v>
      </c>
      <c r="AB8012" s="7">
        <v>0</v>
      </c>
      <c r="AC8012" s="7">
        <v>0</v>
      </c>
      <c r="AD8012" s="7">
        <v>0</v>
      </c>
      <c r="AE8012">
        <v>2</v>
      </c>
      <c r="AF8012">
        <v>0</v>
      </c>
      <c r="AG8012">
        <v>0</v>
      </c>
      <c r="AH8012">
        <v>0</v>
      </c>
      <c r="AI8012">
        <v>0</v>
      </c>
      <c r="AJ8012">
        <v>1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  <c r="AQ8012">
        <v>0</v>
      </c>
      <c r="AR8012">
        <v>0</v>
      </c>
    </row>
    <row r="8013" spans="1:44" x14ac:dyDescent="0.25">
      <c r="A8013">
        <v>1607773</v>
      </c>
      <c r="B8013">
        <v>805199</v>
      </c>
      <c r="C8013">
        <v>23.381232945105999</v>
      </c>
      <c r="D8013">
        <v>41.232922298122801</v>
      </c>
      <c r="E8013" s="68" t="s">
        <v>2763</v>
      </c>
      <c r="F8013" s="8">
        <f>INDEX(Δεδομένα!$P:$P,MATCH('2020'!E8013,Δεδομένα!$O:$O,0))</f>
        <v>49</v>
      </c>
      <c r="G8013" s="6" t="s">
        <v>1070</v>
      </c>
      <c r="H8013" s="2" t="str">
        <f>INDEX(Δεδομένα!B$1:B$51,MATCH('2020'!G8013,Δεδομένα!A$1:A$51,0))</f>
        <v>ΚΕΝΤΡΙΚΗΣ ΜΑΚΕΔΟΝΙΑΣ</v>
      </c>
      <c r="I8013" s="8">
        <f>INDEX(Δεδομένα!E$1:E$13,MATCH('2020'!H8013,Δεδομένα!D$1:D$13,0))</f>
        <v>3</v>
      </c>
      <c r="J8013" s="1">
        <v>44150</v>
      </c>
      <c r="K8013" s="6" t="s">
        <v>715</v>
      </c>
      <c r="L8013" s="36" t="str">
        <f t="shared" si="500"/>
        <v>15/11/2020 14:35</v>
      </c>
      <c r="M8013" s="1">
        <v>44150</v>
      </c>
      <c r="N8013" s="6" t="s">
        <v>85</v>
      </c>
      <c r="O8013" s="36" t="str">
        <f t="shared" si="501"/>
        <v>15/11/2020 17:50</v>
      </c>
      <c r="P8013" s="46">
        <f t="shared" si="502"/>
        <v>0.13541666666424135</v>
      </c>
      <c r="Q8013" s="48">
        <v>0</v>
      </c>
      <c r="R8013" s="47">
        <f t="shared" si="503"/>
        <v>194.99999999650754</v>
      </c>
      <c r="S8013" s="6" t="s">
        <v>44</v>
      </c>
      <c r="T8013" s="6" t="s">
        <v>1072</v>
      </c>
      <c r="U8013" s="6" t="s">
        <v>824</v>
      </c>
      <c r="V8013" s="6" t="s">
        <v>7855</v>
      </c>
      <c r="W8013" s="7">
        <v>0</v>
      </c>
      <c r="X8013" s="7">
        <v>0</v>
      </c>
      <c r="Y8013" s="7">
        <v>0</v>
      </c>
      <c r="Z8013" s="7">
        <v>0</v>
      </c>
      <c r="AA8013" s="7">
        <v>0</v>
      </c>
      <c r="AB8013" s="7">
        <v>0.5</v>
      </c>
      <c r="AC8013" s="7">
        <v>0</v>
      </c>
      <c r="AD8013" s="7">
        <v>0</v>
      </c>
      <c r="AE8013">
        <v>2</v>
      </c>
      <c r="AF8013">
        <v>0</v>
      </c>
      <c r="AG8013">
        <v>0</v>
      </c>
      <c r="AH8013">
        <v>0</v>
      </c>
      <c r="AI8013">
        <v>0</v>
      </c>
      <c r="AJ8013">
        <v>1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</row>
    <row r="8014" spans="1:44" x14ac:dyDescent="0.25">
      <c r="A8014">
        <v>1618739</v>
      </c>
      <c r="B8014">
        <v>805144</v>
      </c>
      <c r="C8014">
        <v>21.4022445649553</v>
      </c>
      <c r="D8014">
        <v>40.862176216237998</v>
      </c>
      <c r="E8014" s="68" t="s">
        <v>2026</v>
      </c>
      <c r="F8014" s="8">
        <f>INDEX(Δεδομένα!$P:$P,MATCH('2020'!E8014,Δεδομένα!$O:$O,0))</f>
        <v>74</v>
      </c>
      <c r="G8014" s="6" t="s">
        <v>1030</v>
      </c>
      <c r="H8014" s="2" t="str">
        <f>INDEX(Δεδομένα!B$1:B$51,MATCH('2020'!G8014,Δεδομένα!A$1:A$51,0))</f>
        <v>ΔΥΤΙΚΗΣ ΜΑΚΕΔΟΝΙΑΣ</v>
      </c>
      <c r="I8014" s="8">
        <f>INDEX(Δεδομένα!E$1:E$13,MATCH('2020'!H8014,Δεδομένα!D$1:D$13,0))</f>
        <v>4</v>
      </c>
      <c r="J8014" s="1">
        <v>44150</v>
      </c>
      <c r="K8014" s="6" t="s">
        <v>517</v>
      </c>
      <c r="L8014" s="36" t="str">
        <f t="shared" si="500"/>
        <v>15/11/2020 12:00</v>
      </c>
      <c r="M8014" s="1">
        <v>44150</v>
      </c>
      <c r="N8014" s="6" t="s">
        <v>1321</v>
      </c>
      <c r="O8014" s="36" t="str">
        <f t="shared" si="501"/>
        <v>15/11/2020 13:42</v>
      </c>
      <c r="P8014" s="46">
        <f t="shared" si="502"/>
        <v>7.0833333331393078E-2</v>
      </c>
      <c r="Q8014" s="48">
        <v>0</v>
      </c>
      <c r="R8014" s="47">
        <f t="shared" si="503"/>
        <v>101.99999999720603</v>
      </c>
      <c r="S8014" s="6" t="s">
        <v>44</v>
      </c>
      <c r="T8014" s="6" t="s">
        <v>2027</v>
      </c>
      <c r="U8014" s="6" t="s">
        <v>44</v>
      </c>
      <c r="V8014" s="6" t="s">
        <v>7252</v>
      </c>
      <c r="W8014" s="7">
        <v>0</v>
      </c>
      <c r="X8014" s="7">
        <v>0</v>
      </c>
      <c r="Y8014" s="7">
        <v>0</v>
      </c>
      <c r="Z8014" s="7">
        <v>11</v>
      </c>
      <c r="AA8014" s="7">
        <v>0</v>
      </c>
      <c r="AB8014" s="7">
        <v>0</v>
      </c>
      <c r="AC8014" s="7">
        <v>0</v>
      </c>
      <c r="AD8014" s="7">
        <v>0</v>
      </c>
      <c r="AE8014">
        <v>2</v>
      </c>
      <c r="AF8014">
        <v>0</v>
      </c>
      <c r="AG8014">
        <v>0</v>
      </c>
      <c r="AH8014">
        <v>0</v>
      </c>
      <c r="AI8014">
        <v>0</v>
      </c>
      <c r="AJ8014">
        <v>1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</row>
    <row r="8015" spans="1:44" x14ac:dyDescent="0.25">
      <c r="A8015">
        <v>1618900</v>
      </c>
      <c r="B8015">
        <v>805158</v>
      </c>
      <c r="C8015">
        <v>21.3816265637799</v>
      </c>
      <c r="D8015">
        <v>40.881350498653099</v>
      </c>
      <c r="E8015" s="68" t="s">
        <v>2026</v>
      </c>
      <c r="F8015" s="8">
        <f>INDEX(Δεδομένα!$P:$P,MATCH('2020'!E8015,Δεδομένα!$O:$O,0))</f>
        <v>74</v>
      </c>
      <c r="G8015" s="6" t="s">
        <v>1030</v>
      </c>
      <c r="H8015" s="2" t="str">
        <f>INDEX(Δεδομένα!B$1:B$51,MATCH('2020'!G8015,Δεδομένα!A$1:A$51,0))</f>
        <v>ΔΥΤΙΚΗΣ ΜΑΚΕΔΟΝΙΑΣ</v>
      </c>
      <c r="I8015" s="8">
        <f>INDEX(Δεδομένα!E$1:E$13,MATCH('2020'!H8015,Δεδομένα!D$1:D$13,0))</f>
        <v>4</v>
      </c>
      <c r="J8015" s="1">
        <v>44150</v>
      </c>
      <c r="K8015" s="6" t="s">
        <v>49</v>
      </c>
      <c r="L8015" s="36" t="str">
        <f t="shared" si="500"/>
        <v>15/11/2020 12:40</v>
      </c>
      <c r="M8015" s="1">
        <v>44150</v>
      </c>
      <c r="N8015" s="6" t="s">
        <v>128</v>
      </c>
      <c r="O8015" s="36" t="str">
        <f t="shared" si="501"/>
        <v>15/11/2020 13:25</v>
      </c>
      <c r="P8015" s="46">
        <f t="shared" si="502"/>
        <v>3.125E-2</v>
      </c>
      <c r="Q8015" s="48">
        <v>0</v>
      </c>
      <c r="R8015" s="47">
        <f t="shared" si="503"/>
        <v>45</v>
      </c>
      <c r="S8015" s="6" t="s">
        <v>44</v>
      </c>
      <c r="T8015" s="6" t="s">
        <v>2027</v>
      </c>
      <c r="U8015" s="6" t="s">
        <v>44</v>
      </c>
      <c r="V8015" s="6" t="s">
        <v>5784</v>
      </c>
      <c r="W8015" s="7">
        <v>0</v>
      </c>
      <c r="X8015" s="7">
        <v>0</v>
      </c>
      <c r="Y8015" s="7">
        <v>0</v>
      </c>
      <c r="Z8015" s="7">
        <v>0</v>
      </c>
      <c r="AA8015" s="7">
        <v>0</v>
      </c>
      <c r="AB8015" s="7">
        <v>0</v>
      </c>
      <c r="AC8015" s="7">
        <v>0.02</v>
      </c>
      <c r="AD8015" s="7">
        <v>0</v>
      </c>
      <c r="AE8015">
        <v>2</v>
      </c>
      <c r="AF8015">
        <v>0</v>
      </c>
      <c r="AG8015">
        <v>0</v>
      </c>
      <c r="AH8015">
        <v>0</v>
      </c>
      <c r="AI8015">
        <v>0</v>
      </c>
      <c r="AJ8015">
        <v>1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</row>
    <row r="8016" spans="1:44" x14ac:dyDescent="0.25">
      <c r="A8016">
        <v>1618866</v>
      </c>
      <c r="B8016">
        <v>805185</v>
      </c>
      <c r="C8016">
        <v>21.532966649245601</v>
      </c>
      <c r="D8016">
        <v>40.815807676309802</v>
      </c>
      <c r="E8016" s="68" t="s">
        <v>2026</v>
      </c>
      <c r="F8016" s="8">
        <f>INDEX(Δεδομένα!$P:$P,MATCH('2020'!E8016,Δεδομένα!$O:$O,0))</f>
        <v>74</v>
      </c>
      <c r="G8016" s="6" t="s">
        <v>1030</v>
      </c>
      <c r="H8016" s="2" t="str">
        <f>INDEX(Δεδομένα!B$1:B$51,MATCH('2020'!G8016,Δεδομένα!A$1:A$51,0))</f>
        <v>ΔΥΤΙΚΗΣ ΜΑΚΕΔΟΝΙΑΣ</v>
      </c>
      <c r="I8016" s="8">
        <f>INDEX(Δεδομένα!E$1:E$13,MATCH('2020'!H8016,Δεδομένα!D$1:D$13,0))</f>
        <v>4</v>
      </c>
      <c r="J8016" s="1">
        <v>44150</v>
      </c>
      <c r="K8016" s="6" t="s">
        <v>612</v>
      </c>
      <c r="L8016" s="36" t="str">
        <f t="shared" si="500"/>
        <v>15/11/2020 13:50</v>
      </c>
      <c r="M8016" s="1">
        <v>44150</v>
      </c>
      <c r="N8016" s="6" t="s">
        <v>400</v>
      </c>
      <c r="O8016" s="36" t="str">
        <f t="shared" si="501"/>
        <v>15/11/2020 14:47</v>
      </c>
      <c r="P8016" s="46">
        <f t="shared" si="502"/>
        <v>3.9583333331393078E-2</v>
      </c>
      <c r="Q8016" s="48">
        <v>0</v>
      </c>
      <c r="R8016" s="47">
        <f t="shared" si="503"/>
        <v>56.999999997206032</v>
      </c>
      <c r="S8016" s="6" t="s">
        <v>44</v>
      </c>
      <c r="T8016" s="6" t="s">
        <v>2027</v>
      </c>
      <c r="U8016" s="6" t="s">
        <v>44</v>
      </c>
      <c r="V8016" s="6" t="s">
        <v>7854</v>
      </c>
      <c r="W8016" s="7">
        <v>0</v>
      </c>
      <c r="X8016" s="7">
        <v>0</v>
      </c>
      <c r="Y8016" s="7">
        <v>0</v>
      </c>
      <c r="Z8016" s="7">
        <v>3</v>
      </c>
      <c r="AA8016" s="7">
        <v>0</v>
      </c>
      <c r="AB8016" s="7">
        <v>0</v>
      </c>
      <c r="AC8016" s="7">
        <v>0</v>
      </c>
      <c r="AD8016" s="7">
        <v>0</v>
      </c>
      <c r="AE8016">
        <v>2</v>
      </c>
      <c r="AF8016">
        <v>0</v>
      </c>
      <c r="AG8016">
        <v>0</v>
      </c>
      <c r="AH8016">
        <v>0</v>
      </c>
      <c r="AI8016">
        <v>0</v>
      </c>
      <c r="AJ8016">
        <v>1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</row>
    <row r="8017" spans="1:44" x14ac:dyDescent="0.25">
      <c r="A8017">
        <v>1606939</v>
      </c>
      <c r="B8017">
        <v>805170</v>
      </c>
      <c r="C8017">
        <v>22.449025183029399</v>
      </c>
      <c r="D8017">
        <v>38.436123720771</v>
      </c>
      <c r="E8017" s="68" t="s">
        <v>431</v>
      </c>
      <c r="F8017" s="8">
        <f>INDEX(Δεδομένα!$P:$P,MATCH('2020'!E8017,Δεδομένα!$O:$O,0))</f>
        <v>174</v>
      </c>
      <c r="G8017" s="6" t="s">
        <v>432</v>
      </c>
      <c r="H8017" s="2" t="str">
        <f>INDEX(Δεδομένα!B$1:B$51,MATCH('2020'!G8017,Δεδομένα!A$1:A$51,0))</f>
        <v>ΣΤΕΡΕΑΣ ΕΛΛΑΔΟΣ</v>
      </c>
      <c r="I8017" s="8">
        <f>INDEX(Δεδομένα!E$1:E$13,MATCH('2020'!H8017,Δεδομένα!D$1:D$13,0))</f>
        <v>9</v>
      </c>
      <c r="J8017" s="1">
        <v>44150</v>
      </c>
      <c r="K8017" s="6" t="s">
        <v>314</v>
      </c>
      <c r="L8017" s="36" t="str">
        <f t="shared" si="500"/>
        <v>15/11/2020 13:12</v>
      </c>
      <c r="M8017" s="1">
        <v>44150</v>
      </c>
      <c r="N8017" s="6" t="s">
        <v>104</v>
      </c>
      <c r="O8017" s="36" t="str">
        <f t="shared" si="501"/>
        <v>15/11/2020 15:30</v>
      </c>
      <c r="P8017" s="46">
        <f t="shared" si="502"/>
        <v>9.5833333332848269E-2</v>
      </c>
      <c r="Q8017" s="48">
        <v>0</v>
      </c>
      <c r="R8017" s="47">
        <f t="shared" si="503"/>
        <v>137.99999999930151</v>
      </c>
      <c r="S8017" s="6" t="s">
        <v>44</v>
      </c>
      <c r="T8017" s="6" t="s">
        <v>435</v>
      </c>
      <c r="U8017" s="6" t="s">
        <v>5753</v>
      </c>
      <c r="V8017" s="6" t="s">
        <v>7851</v>
      </c>
      <c r="W8017" s="7">
        <v>0</v>
      </c>
      <c r="X8017" s="7">
        <v>0</v>
      </c>
      <c r="Y8017" s="7">
        <v>0</v>
      </c>
      <c r="Z8017" s="7">
        <v>0</v>
      </c>
      <c r="AA8017" s="7">
        <v>0</v>
      </c>
      <c r="AB8017" s="7">
        <v>0.05</v>
      </c>
      <c r="AC8017" s="7">
        <v>0</v>
      </c>
      <c r="AD8017" s="7">
        <v>0</v>
      </c>
      <c r="AE8017">
        <v>6</v>
      </c>
      <c r="AF8017">
        <v>0</v>
      </c>
      <c r="AG8017">
        <v>0</v>
      </c>
      <c r="AH8017">
        <v>0</v>
      </c>
      <c r="AI8017">
        <v>0</v>
      </c>
      <c r="AJ8017">
        <v>4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</row>
    <row r="8018" spans="1:44" x14ac:dyDescent="0.25">
      <c r="A8018">
        <v>1617715</v>
      </c>
      <c r="B8018">
        <v>805142</v>
      </c>
      <c r="C8018">
        <v>23.562816118731899</v>
      </c>
      <c r="D8018">
        <v>35.462824679923202</v>
      </c>
      <c r="E8018" s="68" t="s">
        <v>1691</v>
      </c>
      <c r="F8018" s="8">
        <f>INDEX(Δεδομένα!$P:$P,MATCH('2020'!E8018,Δεδομένα!$O:$O,0))</f>
        <v>217</v>
      </c>
      <c r="G8018" s="6" t="s">
        <v>775</v>
      </c>
      <c r="H8018" s="2" t="str">
        <f>INDEX(Δεδομένα!B$1:B$51,MATCH('2020'!G8018,Δεδομένα!A$1:A$51,0))</f>
        <v>ΚΡΗΤΗΣ</v>
      </c>
      <c r="I8018" s="8">
        <f>INDEX(Δεδομένα!E$1:E$13,MATCH('2020'!H8018,Δεδομένα!D$1:D$13,0))</f>
        <v>12</v>
      </c>
      <c r="J8018" s="1">
        <v>44150</v>
      </c>
      <c r="K8018" s="6" t="s">
        <v>645</v>
      </c>
      <c r="L8018" s="36" t="str">
        <f t="shared" si="500"/>
        <v>15/11/2020 11:30</v>
      </c>
      <c r="M8018" s="1">
        <v>44150</v>
      </c>
      <c r="N8018" s="6" t="s">
        <v>104</v>
      </c>
      <c r="O8018" s="36" t="str">
        <f t="shared" si="501"/>
        <v>15/11/2020 15:30</v>
      </c>
      <c r="P8018" s="46">
        <f t="shared" si="502"/>
        <v>0.16666666667151731</v>
      </c>
      <c r="Q8018" s="48">
        <v>0</v>
      </c>
      <c r="R8018" s="47">
        <f t="shared" si="503"/>
        <v>240.00000000698492</v>
      </c>
      <c r="S8018" s="6" t="s">
        <v>44</v>
      </c>
      <c r="T8018" s="6" t="s">
        <v>788</v>
      </c>
      <c r="U8018" s="6" t="s">
        <v>44</v>
      </c>
      <c r="V8018" s="6" t="s">
        <v>4237</v>
      </c>
      <c r="W8018" s="7">
        <v>0</v>
      </c>
      <c r="X8018" s="7">
        <v>0</v>
      </c>
      <c r="Y8018" s="7">
        <v>0</v>
      </c>
      <c r="Z8018" s="7">
        <v>0.3</v>
      </c>
      <c r="AA8018" s="7">
        <v>0</v>
      </c>
      <c r="AB8018" s="7">
        <v>0</v>
      </c>
      <c r="AC8018" s="7">
        <v>0.5</v>
      </c>
      <c r="AD8018" s="7">
        <v>0</v>
      </c>
      <c r="AE8018">
        <v>6</v>
      </c>
      <c r="AF8018">
        <v>0</v>
      </c>
      <c r="AG8018">
        <v>0</v>
      </c>
      <c r="AH8018">
        <v>0</v>
      </c>
      <c r="AI8018">
        <v>0</v>
      </c>
      <c r="AJ8018">
        <v>3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</row>
    <row r="8019" spans="1:44" x14ac:dyDescent="0.25">
      <c r="A8019">
        <v>1617459</v>
      </c>
      <c r="B8019">
        <v>805511</v>
      </c>
      <c r="C8019">
        <v>21.022539779136501</v>
      </c>
      <c r="D8019">
        <v>38.871534394070601</v>
      </c>
      <c r="E8019" s="68" t="s">
        <v>351</v>
      </c>
      <c r="F8019" s="8">
        <f>INDEX(Δεδομένα!$P:$P,MATCH('2020'!E8019,Δεδομένα!$O:$O,0))</f>
        <v>131</v>
      </c>
      <c r="G8019" s="6" t="s">
        <v>335</v>
      </c>
      <c r="H8019" s="2" t="str">
        <f>INDEX(Δεδομένα!B$1:B$51,MATCH('2020'!G8019,Δεδομένα!A$1:A$51,0))</f>
        <v>ΔΥΤΙΚΗΣ ΕΛΛΑΔΟΣ</v>
      </c>
      <c r="I8019" s="8">
        <f>INDEX(Δεδομένα!E$1:E$13,MATCH('2020'!H8019,Δεδομένα!D$1:D$13,0))</f>
        <v>7</v>
      </c>
      <c r="J8019" s="1">
        <v>44151</v>
      </c>
      <c r="K8019" s="6" t="s">
        <v>85</v>
      </c>
      <c r="L8019" s="36" t="str">
        <f t="shared" si="500"/>
        <v>16/11/2020 17:50</v>
      </c>
      <c r="M8019" s="1">
        <v>44151</v>
      </c>
      <c r="N8019" s="6" t="s">
        <v>572</v>
      </c>
      <c r="O8019" s="36" t="str">
        <f t="shared" si="501"/>
        <v>16/11/2020 20:40</v>
      </c>
      <c r="P8019" s="46">
        <f t="shared" si="502"/>
        <v>0.11805555555474712</v>
      </c>
      <c r="Q8019" s="48">
        <v>0</v>
      </c>
      <c r="R8019" s="47">
        <f t="shared" si="503"/>
        <v>169.99999999883585</v>
      </c>
      <c r="S8019" s="6" t="s">
        <v>44</v>
      </c>
      <c r="T8019" s="6" t="s">
        <v>863</v>
      </c>
      <c r="U8019" s="6" t="s">
        <v>44</v>
      </c>
      <c r="V8019" s="6" t="s">
        <v>3292</v>
      </c>
      <c r="W8019" s="7">
        <v>0</v>
      </c>
      <c r="X8019" s="7">
        <v>0.2</v>
      </c>
      <c r="Y8019" s="7">
        <v>0</v>
      </c>
      <c r="Z8019" s="7">
        <v>0</v>
      </c>
      <c r="AA8019" s="7">
        <v>0</v>
      </c>
      <c r="AB8019" s="7">
        <v>0</v>
      </c>
      <c r="AC8019" s="7">
        <v>0</v>
      </c>
      <c r="AD8019" s="7">
        <v>0</v>
      </c>
      <c r="AE8019">
        <v>2</v>
      </c>
      <c r="AF8019">
        <v>0</v>
      </c>
      <c r="AG8019">
        <v>0</v>
      </c>
      <c r="AH8019">
        <v>0</v>
      </c>
      <c r="AI8019">
        <v>0</v>
      </c>
      <c r="AJ8019">
        <v>1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</row>
    <row r="8020" spans="1:44" x14ac:dyDescent="0.25">
      <c r="A8020">
        <v>1611928</v>
      </c>
      <c r="B8020">
        <v>0</v>
      </c>
      <c r="C8020">
        <v>0</v>
      </c>
      <c r="D8020">
        <v>0</v>
      </c>
      <c r="E8020" s="68" t="s">
        <v>334</v>
      </c>
      <c r="F8020" s="8">
        <f>INDEX(Δεδομένα!$P:$P,MATCH('2020'!E8020,Δεδομένα!$O:$O,0))</f>
        <v>127</v>
      </c>
      <c r="G8020" s="6" t="s">
        <v>335</v>
      </c>
      <c r="H8020" s="2" t="str">
        <f>INDEX(Δεδομένα!B$1:B$51,MATCH('2020'!G8020,Δεδομένα!A$1:A$51,0))</f>
        <v>ΔΥΤΙΚΗΣ ΕΛΛΑΔΟΣ</v>
      </c>
      <c r="I8020" s="8">
        <f>INDEX(Δεδομένα!E$1:E$13,MATCH('2020'!H8020,Δεδομένα!D$1:D$13,0))</f>
        <v>7</v>
      </c>
      <c r="J8020" s="1">
        <v>44151</v>
      </c>
      <c r="K8020" s="6" t="s">
        <v>336</v>
      </c>
      <c r="L8020" s="36" t="str">
        <f t="shared" si="500"/>
        <v>16/11/2020 17:40</v>
      </c>
      <c r="M8020" s="1">
        <v>44151</v>
      </c>
      <c r="N8020" s="6" t="s">
        <v>259</v>
      </c>
      <c r="O8020" s="36" t="str">
        <f t="shared" si="501"/>
        <v>16/11/2020 19:00</v>
      </c>
      <c r="P8020" s="46">
        <f t="shared" si="502"/>
        <v>5.5555555554747116E-2</v>
      </c>
      <c r="Q8020" s="48">
        <v>0</v>
      </c>
      <c r="R8020" s="47">
        <f t="shared" si="503"/>
        <v>79.999999998835847</v>
      </c>
      <c r="S8020" s="6" t="s">
        <v>44</v>
      </c>
      <c r="T8020" s="6" t="s">
        <v>343</v>
      </c>
      <c r="U8020" s="6" t="s">
        <v>73</v>
      </c>
      <c r="V8020" s="6" t="s">
        <v>5183</v>
      </c>
      <c r="W8020" s="7">
        <v>0</v>
      </c>
      <c r="X8020" s="7">
        <v>0</v>
      </c>
      <c r="Y8020" s="7">
        <v>0</v>
      </c>
      <c r="Z8020" s="7">
        <v>2</v>
      </c>
      <c r="AA8020" s="7">
        <v>0</v>
      </c>
      <c r="AB8020" s="7">
        <v>0</v>
      </c>
      <c r="AC8020" s="7">
        <v>0</v>
      </c>
      <c r="AD8020" s="7">
        <v>0</v>
      </c>
      <c r="AE8020">
        <v>2</v>
      </c>
      <c r="AF8020">
        <v>0</v>
      </c>
      <c r="AG8020">
        <v>0</v>
      </c>
      <c r="AH8020">
        <v>0</v>
      </c>
      <c r="AI8020">
        <v>0</v>
      </c>
      <c r="AJ8020">
        <v>1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</row>
    <row r="8021" spans="1:44" x14ac:dyDescent="0.25">
      <c r="A8021">
        <v>1607858</v>
      </c>
      <c r="B8021">
        <v>805412</v>
      </c>
      <c r="C8021">
        <v>22.435762704003</v>
      </c>
      <c r="D8021">
        <v>37.465509405817699</v>
      </c>
      <c r="E8021" s="68" t="s">
        <v>1893</v>
      </c>
      <c r="F8021" s="8">
        <f>INDEX(Δεδομένα!$P:$P,MATCH('2020'!E8021,Δεδομένα!$O:$O,0))</f>
        <v>137</v>
      </c>
      <c r="G8021" s="6" t="s">
        <v>932</v>
      </c>
      <c r="H8021" s="2" t="str">
        <f>INDEX(Δεδομένα!B$1:B$51,MATCH('2020'!G8021,Δεδομένα!A$1:A$51,0))</f>
        <v>ΠΕΛΛΟΠΟΝΗΣΟΥ</v>
      </c>
      <c r="I8021" s="8">
        <f>INDEX(Δεδομένα!E$1:E$13,MATCH('2020'!H8021,Δεδομένα!D$1:D$13,0))</f>
        <v>8</v>
      </c>
      <c r="J8021" s="1">
        <v>44151</v>
      </c>
      <c r="K8021" s="6" t="s">
        <v>1783</v>
      </c>
      <c r="L8021" s="36" t="str">
        <f t="shared" si="500"/>
        <v>16/11/2020 12:16</v>
      </c>
      <c r="M8021" s="1">
        <v>44151</v>
      </c>
      <c r="N8021" s="6" t="s">
        <v>171</v>
      </c>
      <c r="O8021" s="36" t="str">
        <f t="shared" si="501"/>
        <v>16/11/2020 13:00</v>
      </c>
      <c r="P8021" s="46">
        <f t="shared" si="502"/>
        <v>3.0555555553291924E-2</v>
      </c>
      <c r="Q8021" s="48">
        <v>0</v>
      </c>
      <c r="R8021" s="47">
        <f t="shared" si="503"/>
        <v>43.999999996740371</v>
      </c>
      <c r="S8021" s="6" t="s">
        <v>44</v>
      </c>
      <c r="T8021" s="6" t="s">
        <v>1894</v>
      </c>
      <c r="U8021" s="6" t="s">
        <v>44</v>
      </c>
      <c r="V8021" s="6" t="s">
        <v>7872</v>
      </c>
      <c r="W8021" s="7">
        <v>0</v>
      </c>
      <c r="X8021" s="7">
        <v>0</v>
      </c>
      <c r="Y8021" s="7">
        <v>0</v>
      </c>
      <c r="Z8021" s="7">
        <v>0</v>
      </c>
      <c r="AA8021" s="7">
        <v>0</v>
      </c>
      <c r="AB8021" s="7">
        <v>0</v>
      </c>
      <c r="AC8021" s="7">
        <v>0.1</v>
      </c>
      <c r="AD8021" s="7">
        <v>0</v>
      </c>
      <c r="AE8021">
        <v>3</v>
      </c>
      <c r="AF8021">
        <v>0</v>
      </c>
      <c r="AG8021">
        <v>0</v>
      </c>
      <c r="AH8021">
        <v>0</v>
      </c>
      <c r="AI8021">
        <v>0</v>
      </c>
      <c r="AJ8021">
        <v>1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</row>
    <row r="8022" spans="1:44" x14ac:dyDescent="0.25">
      <c r="A8022">
        <v>1607864</v>
      </c>
      <c r="B8022">
        <v>805438</v>
      </c>
      <c r="C8022">
        <v>22.361289708952899</v>
      </c>
      <c r="D8022">
        <v>37.459232169329198</v>
      </c>
      <c r="E8022" s="68" t="s">
        <v>1893</v>
      </c>
      <c r="F8022" s="8">
        <f>INDEX(Δεδομένα!$P:$P,MATCH('2020'!E8022,Δεδομένα!$O:$O,0))</f>
        <v>137</v>
      </c>
      <c r="G8022" s="6" t="s">
        <v>932</v>
      </c>
      <c r="H8022" s="2" t="str">
        <f>INDEX(Δεδομένα!B$1:B$51,MATCH('2020'!G8022,Δεδομένα!A$1:A$51,0))</f>
        <v>ΠΕΛΛΟΠΟΝΗΣΟΥ</v>
      </c>
      <c r="I8022" s="8">
        <f>INDEX(Δεδομένα!E$1:E$13,MATCH('2020'!H8022,Δεδομένα!D$1:D$13,0))</f>
        <v>8</v>
      </c>
      <c r="J8022" s="1">
        <v>44151</v>
      </c>
      <c r="K8022" s="6" t="s">
        <v>3252</v>
      </c>
      <c r="L8022" s="36" t="str">
        <f t="shared" si="500"/>
        <v>16/11/2020 13:01</v>
      </c>
      <c r="M8022" s="1">
        <v>44151</v>
      </c>
      <c r="N8022" s="6" t="s">
        <v>2193</v>
      </c>
      <c r="O8022" s="36" t="str">
        <f t="shared" si="501"/>
        <v>16/11/2020 13:41</v>
      </c>
      <c r="P8022" s="46">
        <f t="shared" si="502"/>
        <v>2.7777777781011537E-2</v>
      </c>
      <c r="Q8022" s="48">
        <v>0</v>
      </c>
      <c r="R8022" s="47">
        <f t="shared" si="503"/>
        <v>40.000000004656613</v>
      </c>
      <c r="S8022" s="6" t="s">
        <v>44</v>
      </c>
      <c r="T8022" s="6" t="s">
        <v>1894</v>
      </c>
      <c r="U8022" s="6" t="s">
        <v>44</v>
      </c>
      <c r="V8022" s="6" t="s">
        <v>4366</v>
      </c>
      <c r="W8022" s="7">
        <v>0</v>
      </c>
      <c r="X8022" s="7">
        <v>0</v>
      </c>
      <c r="Y8022" s="7">
        <v>0</v>
      </c>
      <c r="Z8022" s="7">
        <v>0</v>
      </c>
      <c r="AA8022" s="7">
        <v>0</v>
      </c>
      <c r="AB8022" s="7">
        <v>8</v>
      </c>
      <c r="AC8022" s="7">
        <v>0</v>
      </c>
      <c r="AD8022" s="7">
        <v>0</v>
      </c>
      <c r="AE8022">
        <v>3</v>
      </c>
      <c r="AF8022">
        <v>0</v>
      </c>
      <c r="AG8022">
        <v>0</v>
      </c>
      <c r="AH8022">
        <v>0</v>
      </c>
      <c r="AI8022">
        <v>0</v>
      </c>
      <c r="AJ8022">
        <v>1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</row>
    <row r="8023" spans="1:44" x14ac:dyDescent="0.25">
      <c r="A8023">
        <v>1609890</v>
      </c>
      <c r="B8023">
        <v>805514</v>
      </c>
      <c r="C8023">
        <v>22.560183607314698</v>
      </c>
      <c r="D8023">
        <v>37.374074069270002</v>
      </c>
      <c r="E8023" s="68" t="s">
        <v>1246</v>
      </c>
      <c r="F8023" s="8">
        <f>INDEX(Δεδομένα!$P:$P,MATCH('2020'!E8023,Δεδομένα!$O:$O,0))</f>
        <v>138</v>
      </c>
      <c r="G8023" s="6" t="s">
        <v>932</v>
      </c>
      <c r="H8023" s="2" t="str">
        <f>INDEX(Δεδομένα!B$1:B$51,MATCH('2020'!G8023,Δεδομένα!A$1:A$51,0))</f>
        <v>ΠΕΛΛΟΠΟΝΗΣΟΥ</v>
      </c>
      <c r="I8023" s="8">
        <f>INDEX(Δεδομένα!E$1:E$13,MATCH('2020'!H8023,Δεδομένα!D$1:D$13,0))</f>
        <v>8</v>
      </c>
      <c r="J8023" s="1">
        <v>44151</v>
      </c>
      <c r="K8023" s="6" t="s">
        <v>98</v>
      </c>
      <c r="L8023" s="36" t="str">
        <f t="shared" si="500"/>
        <v>16/11/2020 17:29</v>
      </c>
      <c r="M8023" s="1">
        <v>44152</v>
      </c>
      <c r="N8023" s="6" t="s">
        <v>384</v>
      </c>
      <c r="O8023" s="36" t="str">
        <f t="shared" si="501"/>
        <v>17/11/2020 14:45</v>
      </c>
      <c r="P8023" s="46">
        <f t="shared" si="502"/>
        <v>0.88611111111094942</v>
      </c>
      <c r="Q8023" s="48">
        <v>0</v>
      </c>
      <c r="R8023" s="47">
        <f t="shared" si="503"/>
        <v>1275.9999999997672</v>
      </c>
      <c r="S8023" s="6" t="s">
        <v>44</v>
      </c>
      <c r="T8023" s="6" t="s">
        <v>1248</v>
      </c>
      <c r="U8023" s="6" t="s">
        <v>44</v>
      </c>
      <c r="V8023" s="6" t="s">
        <v>7881</v>
      </c>
      <c r="W8023" s="7">
        <v>0</v>
      </c>
      <c r="X8023" s="7">
        <v>0</v>
      </c>
      <c r="Y8023" s="7">
        <v>0</v>
      </c>
      <c r="Z8023" s="7">
        <v>0</v>
      </c>
      <c r="AA8023" s="7">
        <v>0</v>
      </c>
      <c r="AB8023" s="7">
        <v>0</v>
      </c>
      <c r="AC8023" s="7">
        <v>0</v>
      </c>
      <c r="AD8023" s="7">
        <v>0.1</v>
      </c>
      <c r="AE8023">
        <v>4</v>
      </c>
      <c r="AF8023">
        <v>0</v>
      </c>
      <c r="AG8023">
        <v>0</v>
      </c>
      <c r="AH8023">
        <v>0</v>
      </c>
      <c r="AI8023">
        <v>0</v>
      </c>
      <c r="AJ8023">
        <v>1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</row>
    <row r="8024" spans="1:44" x14ac:dyDescent="0.25">
      <c r="A8024">
        <v>1607873</v>
      </c>
      <c r="B8024">
        <v>805520</v>
      </c>
      <c r="C8024">
        <v>22.504292031553</v>
      </c>
      <c r="D8024">
        <v>37.484428629261501</v>
      </c>
      <c r="E8024" s="68" t="s">
        <v>1893</v>
      </c>
      <c r="F8024" s="8">
        <f>INDEX(Δεδομένα!$P:$P,MATCH('2020'!E8024,Δεδομένα!$O:$O,0))</f>
        <v>137</v>
      </c>
      <c r="G8024" s="6" t="s">
        <v>932</v>
      </c>
      <c r="H8024" s="2" t="str">
        <f>INDEX(Δεδομένα!B$1:B$51,MATCH('2020'!G8024,Δεδομένα!A$1:A$51,0))</f>
        <v>ΠΕΛΛΟΠΟΝΗΣΟΥ</v>
      </c>
      <c r="I8024" s="8">
        <f>INDEX(Δεδομένα!E$1:E$13,MATCH('2020'!H8024,Δεδομένα!D$1:D$13,0))</f>
        <v>8</v>
      </c>
      <c r="J8024" s="1">
        <v>44151</v>
      </c>
      <c r="K8024" s="6" t="s">
        <v>85</v>
      </c>
      <c r="L8024" s="36" t="str">
        <f t="shared" si="500"/>
        <v>16/11/2020 17:50</v>
      </c>
      <c r="M8024" s="1">
        <v>44151</v>
      </c>
      <c r="N8024" s="6" t="s">
        <v>609</v>
      </c>
      <c r="O8024" s="36" t="str">
        <f t="shared" si="501"/>
        <v>16/11/2020 20:35</v>
      </c>
      <c r="P8024" s="46">
        <f t="shared" si="502"/>
        <v>0.11458333333575865</v>
      </c>
      <c r="Q8024" s="48">
        <v>0</v>
      </c>
      <c r="R8024" s="47">
        <f t="shared" si="503"/>
        <v>165.00000000349246</v>
      </c>
      <c r="S8024" s="6" t="s">
        <v>44</v>
      </c>
      <c r="T8024" s="6" t="s">
        <v>1894</v>
      </c>
      <c r="U8024" s="6" t="s">
        <v>44</v>
      </c>
      <c r="V8024" s="6" t="s">
        <v>7101</v>
      </c>
      <c r="W8024" s="7">
        <v>0</v>
      </c>
      <c r="X8024" s="7">
        <v>0.1</v>
      </c>
      <c r="Y8024" s="7">
        <v>0</v>
      </c>
      <c r="Z8024" s="7">
        <v>0</v>
      </c>
      <c r="AA8024" s="7">
        <v>0</v>
      </c>
      <c r="AB8024" s="7">
        <v>0.1</v>
      </c>
      <c r="AC8024" s="7">
        <v>0</v>
      </c>
      <c r="AD8024" s="7">
        <v>0</v>
      </c>
      <c r="AE8024">
        <v>3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</row>
    <row r="8025" spans="1:44" x14ac:dyDescent="0.25">
      <c r="A8025">
        <v>1613012</v>
      </c>
      <c r="B8025">
        <v>805557</v>
      </c>
      <c r="C8025">
        <v>22.202585315461999</v>
      </c>
      <c r="D8025">
        <v>37.772983325564198</v>
      </c>
      <c r="E8025" s="68" t="s">
        <v>1593</v>
      </c>
      <c r="F8025" s="8">
        <f>INDEX(Δεδομένα!$P:$P,MATCH('2020'!E8025,Δεδομένα!$O:$O,0))</f>
        <v>139</v>
      </c>
      <c r="G8025" s="6" t="s">
        <v>932</v>
      </c>
      <c r="H8025" s="2" t="str">
        <f>INDEX(Δεδομένα!B$1:B$51,MATCH('2020'!G8025,Δεδομένα!A$1:A$51,0))</f>
        <v>ΠΕΛΛΟΠΟΝΗΣΟΥ</v>
      </c>
      <c r="I8025" s="8">
        <f>INDEX(Δεδομένα!E$1:E$13,MATCH('2020'!H8025,Δεδομένα!D$1:D$13,0))</f>
        <v>8</v>
      </c>
      <c r="J8025" s="1">
        <v>44151</v>
      </c>
      <c r="K8025" s="6" t="s">
        <v>235</v>
      </c>
      <c r="L8025" s="36" t="str">
        <f t="shared" si="500"/>
        <v>16/11/2020 19:50</v>
      </c>
      <c r="M8025" s="1">
        <v>44152</v>
      </c>
      <c r="N8025" s="6" t="s">
        <v>1659</v>
      </c>
      <c r="O8025" s="36" t="str">
        <f t="shared" si="501"/>
        <v>17/11/2020 00:30</v>
      </c>
      <c r="P8025" s="46">
        <f t="shared" si="502"/>
        <v>0.19444444444525288</v>
      </c>
      <c r="Q8025" s="48">
        <v>0</v>
      </c>
      <c r="R8025" s="47">
        <f t="shared" si="503"/>
        <v>280.00000000116415</v>
      </c>
      <c r="S8025" s="6" t="s">
        <v>44</v>
      </c>
      <c r="T8025" s="6" t="s">
        <v>1894</v>
      </c>
      <c r="U8025" s="6" t="s">
        <v>44</v>
      </c>
      <c r="V8025" s="6" t="s">
        <v>7883</v>
      </c>
      <c r="W8025" s="7">
        <v>0</v>
      </c>
      <c r="X8025" s="7">
        <v>0</v>
      </c>
      <c r="Y8025" s="7">
        <v>0</v>
      </c>
      <c r="Z8025" s="7">
        <v>0</v>
      </c>
      <c r="AA8025" s="7">
        <v>2</v>
      </c>
      <c r="AB8025" s="7">
        <v>0</v>
      </c>
      <c r="AC8025" s="7">
        <v>0</v>
      </c>
      <c r="AD8025" s="7">
        <v>0</v>
      </c>
      <c r="AE8025">
        <v>2</v>
      </c>
      <c r="AF8025">
        <v>0</v>
      </c>
      <c r="AG8025">
        <v>0</v>
      </c>
      <c r="AH8025">
        <v>0</v>
      </c>
      <c r="AI8025">
        <v>0</v>
      </c>
      <c r="AJ8025">
        <v>1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</row>
    <row r="8026" spans="1:44" x14ac:dyDescent="0.25">
      <c r="A8026">
        <v>1607876</v>
      </c>
      <c r="B8026">
        <v>805590</v>
      </c>
      <c r="C8026">
        <v>22.4061513168235</v>
      </c>
      <c r="D8026">
        <v>37.360894325183899</v>
      </c>
      <c r="E8026" s="68" t="s">
        <v>1893</v>
      </c>
      <c r="F8026" s="8">
        <f>INDEX(Δεδομένα!$P:$P,MATCH('2020'!E8026,Δεδομένα!$O:$O,0))</f>
        <v>137</v>
      </c>
      <c r="G8026" s="6" t="s">
        <v>932</v>
      </c>
      <c r="H8026" s="2" t="str">
        <f>INDEX(Δεδομένα!B$1:B$51,MATCH('2020'!G8026,Δεδομένα!A$1:A$51,0))</f>
        <v>ΠΕΛΛΟΠΟΝΗΣΟΥ</v>
      </c>
      <c r="I8026" s="8">
        <f>INDEX(Δεδομένα!E$1:E$13,MATCH('2020'!H8026,Δεδομένα!D$1:D$13,0))</f>
        <v>8</v>
      </c>
      <c r="J8026" s="1">
        <v>44151</v>
      </c>
      <c r="K8026" s="6" t="s">
        <v>634</v>
      </c>
      <c r="L8026" s="36" t="str">
        <f t="shared" si="500"/>
        <v>16/11/2020 23:00</v>
      </c>
      <c r="M8026" s="1">
        <v>44152</v>
      </c>
      <c r="N8026" s="6" t="s">
        <v>2223</v>
      </c>
      <c r="O8026" s="36" t="str">
        <f t="shared" si="501"/>
        <v>17/11/2020 00:34</v>
      </c>
      <c r="P8026" s="46">
        <f t="shared" si="502"/>
        <v>6.5277777772280388E-2</v>
      </c>
      <c r="Q8026" s="48">
        <v>0</v>
      </c>
      <c r="R8026" s="47">
        <f t="shared" si="503"/>
        <v>93.999999992083758</v>
      </c>
      <c r="S8026" s="6" t="s">
        <v>44</v>
      </c>
      <c r="T8026" s="6" t="s">
        <v>1894</v>
      </c>
      <c r="U8026" s="6" t="s">
        <v>44</v>
      </c>
      <c r="V8026" s="6" t="s">
        <v>6542</v>
      </c>
      <c r="W8026" s="7">
        <v>0</v>
      </c>
      <c r="X8026" s="7">
        <v>0</v>
      </c>
      <c r="Y8026" s="7">
        <v>0</v>
      </c>
      <c r="Z8026" s="7">
        <v>0</v>
      </c>
      <c r="AA8026" s="7">
        <v>0</v>
      </c>
      <c r="AB8026" s="7">
        <v>0</v>
      </c>
      <c r="AC8026" s="7">
        <v>0.01</v>
      </c>
      <c r="AD8026" s="7">
        <v>0</v>
      </c>
      <c r="AE8026">
        <v>5</v>
      </c>
      <c r="AF8026">
        <v>0</v>
      </c>
      <c r="AG8026">
        <v>0</v>
      </c>
      <c r="AH8026">
        <v>0</v>
      </c>
      <c r="AI8026">
        <v>0</v>
      </c>
      <c r="AJ8026">
        <v>2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  <c r="AQ8026">
        <v>0</v>
      </c>
      <c r="AR8026">
        <v>0</v>
      </c>
    </row>
    <row r="8027" spans="1:44" x14ac:dyDescent="0.25">
      <c r="A8027">
        <v>1619353</v>
      </c>
      <c r="B8027">
        <v>805429</v>
      </c>
      <c r="C8027">
        <v>20.854944733280199</v>
      </c>
      <c r="D8027">
        <v>39.137713087062998</v>
      </c>
      <c r="E8027" s="68" t="s">
        <v>267</v>
      </c>
      <c r="F8027" s="8">
        <f>INDEX(Δεδομένα!$P:$P,MATCH('2020'!E8027,Δεδομένα!$O:$O,0))</f>
        <v>94</v>
      </c>
      <c r="G8027" s="6" t="s">
        <v>268</v>
      </c>
      <c r="H8027" s="2" t="str">
        <f>INDEX(Δεδομένα!B$1:B$51,MATCH('2020'!G8027,Δεδομένα!A$1:A$51,0))</f>
        <v>ΗΠΕΙΡΟΥ</v>
      </c>
      <c r="I8027" s="8">
        <f>INDEX(Δεδομένα!E$1:E$13,MATCH('2020'!H8027,Δεδομένα!D$1:D$13,0))</f>
        <v>5</v>
      </c>
      <c r="J8027" s="1">
        <v>44151</v>
      </c>
      <c r="K8027" s="6" t="s">
        <v>440</v>
      </c>
      <c r="L8027" s="36" t="str">
        <f t="shared" si="500"/>
        <v>16/11/2020 13:15</v>
      </c>
      <c r="M8027" s="1">
        <v>44151</v>
      </c>
      <c r="N8027" s="6" t="s">
        <v>341</v>
      </c>
      <c r="O8027" s="36" t="str">
        <f t="shared" si="501"/>
        <v>16/11/2020 13:55</v>
      </c>
      <c r="P8027" s="46">
        <f t="shared" si="502"/>
        <v>2.7777777773735579E-2</v>
      </c>
      <c r="Q8027" s="48">
        <v>0</v>
      </c>
      <c r="R8027" s="47">
        <f t="shared" si="503"/>
        <v>39.999999994179234</v>
      </c>
      <c r="S8027" s="6" t="s">
        <v>44</v>
      </c>
      <c r="T8027" s="6" t="s">
        <v>270</v>
      </c>
      <c r="U8027" s="6" t="s">
        <v>44</v>
      </c>
      <c r="V8027" s="6" t="s">
        <v>1649</v>
      </c>
      <c r="W8027" s="7">
        <v>0</v>
      </c>
      <c r="X8027" s="7">
        <v>0</v>
      </c>
      <c r="Y8027" s="7">
        <v>0</v>
      </c>
      <c r="Z8027" s="7">
        <v>10</v>
      </c>
      <c r="AA8027" s="7">
        <v>0</v>
      </c>
      <c r="AB8027" s="7">
        <v>0</v>
      </c>
      <c r="AC8027" s="7">
        <v>5</v>
      </c>
      <c r="AD8027" s="7">
        <v>0</v>
      </c>
      <c r="AE8027">
        <v>5</v>
      </c>
      <c r="AF8027">
        <v>0</v>
      </c>
      <c r="AG8027">
        <v>0</v>
      </c>
      <c r="AH8027">
        <v>0</v>
      </c>
      <c r="AI8027">
        <v>0</v>
      </c>
      <c r="AJ8027">
        <v>2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  <c r="AQ8027">
        <v>0</v>
      </c>
      <c r="AR8027">
        <v>0</v>
      </c>
    </row>
    <row r="8028" spans="1:44" x14ac:dyDescent="0.25">
      <c r="A8028">
        <v>1608171</v>
      </c>
      <c r="B8028">
        <v>805401</v>
      </c>
      <c r="C8028">
        <v>23.891950648686699</v>
      </c>
      <c r="D8028">
        <v>37.960051212956799</v>
      </c>
      <c r="E8028" s="68" t="s">
        <v>814</v>
      </c>
      <c r="F8028" s="8">
        <f>INDEX(Δεδομένα!$P:$P,MATCH('2020'!E8028,Δεδομένα!$O:$O,0))</f>
        <v>17</v>
      </c>
      <c r="G8028" s="6" t="s">
        <v>41</v>
      </c>
      <c r="H8028" s="2" t="str">
        <f>INDEX(Δεδομένα!B$1:B$51,MATCH('2020'!G8028,Δεδομένα!A$1:A$51,0))</f>
        <v>ΑΤΤΙΚΗΣ</v>
      </c>
      <c r="I8028" s="8">
        <f>INDEX(Δεδομένα!E$1:E$13,MATCH('2020'!H8028,Δεδομένα!D$1:D$13,0))</f>
        <v>1</v>
      </c>
      <c r="J8028" s="1">
        <v>44151</v>
      </c>
      <c r="K8028" s="6" t="s">
        <v>3072</v>
      </c>
      <c r="L8028" s="36" t="str">
        <f t="shared" si="500"/>
        <v>16/11/2020 11:52</v>
      </c>
      <c r="M8028" s="1">
        <v>44151</v>
      </c>
      <c r="N8028" s="6" t="s">
        <v>577</v>
      </c>
      <c r="O8028" s="36" t="str">
        <f t="shared" si="501"/>
        <v>16/11/2020 12:45</v>
      </c>
      <c r="P8028" s="46">
        <f t="shared" si="502"/>
        <v>3.680555555911269E-2</v>
      </c>
      <c r="Q8028" s="48">
        <v>0</v>
      </c>
      <c r="R8028" s="47">
        <f t="shared" si="503"/>
        <v>53.000000005122274</v>
      </c>
      <c r="S8028" s="6" t="s">
        <v>44</v>
      </c>
      <c r="T8028" s="6" t="s">
        <v>817</v>
      </c>
      <c r="U8028" s="6" t="s">
        <v>44</v>
      </c>
      <c r="V8028" s="6" t="s">
        <v>7871</v>
      </c>
      <c r="W8028" s="7">
        <v>0</v>
      </c>
      <c r="X8028" s="7">
        <v>5</v>
      </c>
      <c r="Y8028" s="7">
        <v>0</v>
      </c>
      <c r="Z8028" s="7">
        <v>0</v>
      </c>
      <c r="AA8028" s="7">
        <v>0</v>
      </c>
      <c r="AB8028" s="7">
        <v>0</v>
      </c>
      <c r="AC8028" s="7">
        <v>0</v>
      </c>
      <c r="AD8028" s="7">
        <v>0</v>
      </c>
      <c r="AE8028">
        <v>5</v>
      </c>
      <c r="AF8028">
        <v>0</v>
      </c>
      <c r="AG8028">
        <v>4</v>
      </c>
      <c r="AH8028">
        <v>0</v>
      </c>
      <c r="AI8028">
        <v>0</v>
      </c>
      <c r="AJ8028">
        <v>3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  <c r="AQ8028">
        <v>0</v>
      </c>
      <c r="AR8028">
        <v>0</v>
      </c>
    </row>
    <row r="8029" spans="1:44" x14ac:dyDescent="0.25">
      <c r="A8029">
        <v>1610003</v>
      </c>
      <c r="B8029">
        <v>805483</v>
      </c>
      <c r="C8029">
        <v>21.4380638084568</v>
      </c>
      <c r="D8029">
        <v>38.067164654821397</v>
      </c>
      <c r="E8029" s="68" t="s">
        <v>900</v>
      </c>
      <c r="F8029" s="8">
        <f>INDEX(Δεδομένα!$P:$P,MATCH('2020'!E8029,Δεδομένα!$O:$O,0))</f>
        <v>136</v>
      </c>
      <c r="G8029" s="6" t="s">
        <v>303</v>
      </c>
      <c r="H8029" s="2" t="str">
        <f>INDEX(Δεδομένα!B$1:B$51,MATCH('2020'!G8029,Δεδομένα!A$1:A$51,0))</f>
        <v>ΔΥΤΙΚΗΣ ΕΛΛΑΔΟΣ</v>
      </c>
      <c r="I8029" s="8">
        <f>INDEX(Δεδομένα!E$1:E$13,MATCH('2020'!H8029,Δεδομένα!D$1:D$13,0))</f>
        <v>7</v>
      </c>
      <c r="J8029" s="1">
        <v>44151</v>
      </c>
      <c r="K8029" s="6" t="s">
        <v>703</v>
      </c>
      <c r="L8029" s="36" t="str">
        <f t="shared" si="500"/>
        <v>16/11/2020 15:55</v>
      </c>
      <c r="M8029" s="1">
        <v>44151</v>
      </c>
      <c r="N8029" s="6" t="s">
        <v>1459</v>
      </c>
      <c r="O8029" s="36" t="str">
        <f t="shared" si="501"/>
        <v>16/11/2020 17:08</v>
      </c>
      <c r="P8029" s="46">
        <f t="shared" si="502"/>
        <v>5.0694444442342501E-2</v>
      </c>
      <c r="Q8029" s="48">
        <v>0</v>
      </c>
      <c r="R8029" s="47">
        <f t="shared" si="503"/>
        <v>72.999999996973202</v>
      </c>
      <c r="S8029" s="6" t="s">
        <v>44</v>
      </c>
      <c r="T8029" s="6" t="s">
        <v>993</v>
      </c>
      <c r="U8029" s="6" t="s">
        <v>3471</v>
      </c>
      <c r="V8029" s="6" t="s">
        <v>3471</v>
      </c>
      <c r="W8029" s="7">
        <v>0</v>
      </c>
      <c r="X8029" s="7">
        <v>0</v>
      </c>
      <c r="Y8029" s="7">
        <v>0</v>
      </c>
      <c r="Z8029" s="7">
        <v>0</v>
      </c>
      <c r="AA8029" s="7">
        <v>1</v>
      </c>
      <c r="AB8029" s="7">
        <v>0</v>
      </c>
      <c r="AC8029" s="7">
        <v>0</v>
      </c>
      <c r="AD8029" s="7">
        <v>0</v>
      </c>
      <c r="AE8029">
        <v>2</v>
      </c>
      <c r="AF8029">
        <v>0</v>
      </c>
      <c r="AG8029">
        <v>0</v>
      </c>
      <c r="AH8029">
        <v>0</v>
      </c>
      <c r="AI8029">
        <v>0</v>
      </c>
      <c r="AJ8029">
        <v>1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  <c r="AQ8029">
        <v>0</v>
      </c>
      <c r="AR8029">
        <v>0</v>
      </c>
    </row>
    <row r="8030" spans="1:44" x14ac:dyDescent="0.25">
      <c r="A8030">
        <v>1609403</v>
      </c>
      <c r="B8030">
        <v>805424</v>
      </c>
      <c r="C8030">
        <v>22.863365738043299</v>
      </c>
      <c r="D8030">
        <v>38.451451597662199</v>
      </c>
      <c r="E8030" s="68" t="s">
        <v>2317</v>
      </c>
      <c r="F8030" s="8">
        <f>INDEX(Δεδομένα!$P:$P,MATCH('2020'!E8030,Δεδομένα!$O:$O,0))</f>
        <v>175</v>
      </c>
      <c r="G8030" s="6" t="s">
        <v>846</v>
      </c>
      <c r="H8030" s="2" t="str">
        <f>INDEX(Δεδομένα!B$1:B$51,MATCH('2020'!G8030,Δεδομένα!A$1:A$51,0))</f>
        <v>ΣΤΕΡΕΑΣ ΕΛΛΑΔΟΣ</v>
      </c>
      <c r="I8030" s="8">
        <f>INDEX(Δεδομένα!E$1:E$13,MATCH('2020'!H8030,Δεδομένα!D$1:D$13,0))</f>
        <v>9</v>
      </c>
      <c r="J8030" s="1">
        <v>44151</v>
      </c>
      <c r="K8030" s="6" t="s">
        <v>3353</v>
      </c>
      <c r="L8030" s="36" t="str">
        <f t="shared" si="500"/>
        <v>16/11/2020 12:08</v>
      </c>
      <c r="M8030" s="1">
        <v>44151</v>
      </c>
      <c r="N8030" s="6" t="s">
        <v>384</v>
      </c>
      <c r="O8030" s="36" t="str">
        <f t="shared" si="501"/>
        <v>16/11/2020 14:45</v>
      </c>
      <c r="P8030" s="46">
        <f t="shared" si="502"/>
        <v>0.10902777777664596</v>
      </c>
      <c r="Q8030" s="48">
        <v>0</v>
      </c>
      <c r="R8030" s="47">
        <f t="shared" si="503"/>
        <v>156.99999999837019</v>
      </c>
      <c r="S8030" s="6" t="s">
        <v>44</v>
      </c>
      <c r="T8030" s="6" t="s">
        <v>2319</v>
      </c>
      <c r="U8030" s="6" t="s">
        <v>4562</v>
      </c>
      <c r="V8030" s="6" t="s">
        <v>7875</v>
      </c>
      <c r="W8030" s="7">
        <v>0</v>
      </c>
      <c r="X8030" s="7">
        <v>0</v>
      </c>
      <c r="Y8030" s="7">
        <v>0</v>
      </c>
      <c r="Z8030" s="7">
        <v>0</v>
      </c>
      <c r="AA8030" s="7">
        <v>0</v>
      </c>
      <c r="AB8030" s="7">
        <v>3</v>
      </c>
      <c r="AC8030" s="7">
        <v>0</v>
      </c>
      <c r="AD8030" s="7">
        <v>0</v>
      </c>
      <c r="AE8030">
        <v>4</v>
      </c>
      <c r="AF8030">
        <v>0</v>
      </c>
      <c r="AG8030">
        <v>0</v>
      </c>
      <c r="AH8030">
        <v>0</v>
      </c>
      <c r="AI8030">
        <v>0</v>
      </c>
      <c r="AJ8030">
        <v>2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  <c r="AQ8030">
        <v>0</v>
      </c>
      <c r="AR8030">
        <v>0</v>
      </c>
    </row>
    <row r="8031" spans="1:44" x14ac:dyDescent="0.25">
      <c r="A8031">
        <v>1609406</v>
      </c>
      <c r="B8031">
        <v>805491</v>
      </c>
      <c r="C8031">
        <v>22.981521229132799</v>
      </c>
      <c r="D8031">
        <v>38.545499787757301</v>
      </c>
      <c r="E8031" s="68" t="s">
        <v>2317</v>
      </c>
      <c r="F8031" s="8">
        <f>INDEX(Δεδομένα!$P:$P,MATCH('2020'!E8031,Δεδομένα!$O:$O,0))</f>
        <v>175</v>
      </c>
      <c r="G8031" s="6" t="s">
        <v>846</v>
      </c>
      <c r="H8031" s="2" t="str">
        <f>INDEX(Δεδομένα!B$1:B$51,MATCH('2020'!G8031,Δεδομένα!A$1:A$51,0))</f>
        <v>ΣΤΕΡΕΑΣ ΕΛΛΑΔΟΣ</v>
      </c>
      <c r="I8031" s="8">
        <f>INDEX(Δεδομένα!E$1:E$13,MATCH('2020'!H8031,Δεδομένα!D$1:D$13,0))</f>
        <v>9</v>
      </c>
      <c r="J8031" s="1">
        <v>44151</v>
      </c>
      <c r="K8031" s="6" t="s">
        <v>281</v>
      </c>
      <c r="L8031" s="36" t="str">
        <f t="shared" si="500"/>
        <v>16/11/2020 16:00</v>
      </c>
      <c r="M8031" s="1">
        <v>44151</v>
      </c>
      <c r="N8031" s="6" t="s">
        <v>728</v>
      </c>
      <c r="O8031" s="36" t="str">
        <f t="shared" si="501"/>
        <v>16/11/2020 19:42</v>
      </c>
      <c r="P8031" s="46">
        <f t="shared" si="502"/>
        <v>0.15416666666715173</v>
      </c>
      <c r="Q8031" s="48">
        <v>0</v>
      </c>
      <c r="R8031" s="47">
        <f t="shared" si="503"/>
        <v>222.00000000069849</v>
      </c>
      <c r="S8031" s="6" t="s">
        <v>44</v>
      </c>
      <c r="T8031" s="6" t="s">
        <v>2554</v>
      </c>
      <c r="U8031" s="6" t="s">
        <v>654</v>
      </c>
      <c r="V8031" s="6" t="s">
        <v>7878</v>
      </c>
      <c r="W8031" s="7">
        <v>0</v>
      </c>
      <c r="X8031" s="7">
        <v>2</v>
      </c>
      <c r="Y8031" s="7">
        <v>0</v>
      </c>
      <c r="Z8031" s="7">
        <v>0</v>
      </c>
      <c r="AA8031" s="7">
        <v>0</v>
      </c>
      <c r="AB8031" s="7">
        <v>15</v>
      </c>
      <c r="AC8031" s="7">
        <v>0</v>
      </c>
      <c r="AD8031" s="7">
        <v>0</v>
      </c>
      <c r="AE8031">
        <v>4</v>
      </c>
      <c r="AF8031">
        <v>0</v>
      </c>
      <c r="AG8031">
        <v>0</v>
      </c>
      <c r="AH8031">
        <v>0</v>
      </c>
      <c r="AI8031">
        <v>0</v>
      </c>
      <c r="AJ8031">
        <v>2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  <c r="AQ8031">
        <v>0</v>
      </c>
      <c r="AR8031">
        <v>0</v>
      </c>
    </row>
    <row r="8032" spans="1:44" x14ac:dyDescent="0.25">
      <c r="A8032">
        <v>1607220</v>
      </c>
      <c r="B8032">
        <v>805485</v>
      </c>
      <c r="C8032">
        <v>21.464127535131901</v>
      </c>
      <c r="D8032">
        <v>40.004699454833798</v>
      </c>
      <c r="E8032" s="68" t="s">
        <v>889</v>
      </c>
      <c r="F8032" s="8">
        <f>INDEX(Δεδομένα!$P:$P,MATCH('2020'!E8032,Δεδομένα!$O:$O,0))</f>
        <v>79</v>
      </c>
      <c r="G8032" s="6" t="s">
        <v>890</v>
      </c>
      <c r="H8032" s="2" t="str">
        <f>INDEX(Δεδομένα!B$1:B$51,MATCH('2020'!G8032,Δεδομένα!A$1:A$51,0))</f>
        <v>ΔΥΤΙΚΗΣ ΜΑΚΕΔΟΝΙΑΣ</v>
      </c>
      <c r="I8032" s="8">
        <f>INDEX(Δεδομένα!E$1:E$13,MATCH('2020'!H8032,Δεδομένα!D$1:D$13,0))</f>
        <v>4</v>
      </c>
      <c r="J8032" s="1">
        <v>44151</v>
      </c>
      <c r="K8032" s="6" t="s">
        <v>141</v>
      </c>
      <c r="L8032" s="36" t="str">
        <f t="shared" si="500"/>
        <v>16/11/2020 16:14</v>
      </c>
      <c r="M8032" s="1">
        <v>44151</v>
      </c>
      <c r="N8032" s="6" t="s">
        <v>540</v>
      </c>
      <c r="O8032" s="36" t="str">
        <f t="shared" si="501"/>
        <v>16/11/2020 17:15</v>
      </c>
      <c r="P8032" s="46">
        <f t="shared" si="502"/>
        <v>4.2361111110949423E-2</v>
      </c>
      <c r="Q8032" s="48">
        <v>0</v>
      </c>
      <c r="R8032" s="47">
        <f t="shared" si="503"/>
        <v>60.999999999767169</v>
      </c>
      <c r="S8032" s="6" t="s">
        <v>44</v>
      </c>
      <c r="T8032" s="6" t="s">
        <v>893</v>
      </c>
      <c r="U8032" s="6" t="s">
        <v>44</v>
      </c>
      <c r="V8032" s="6" t="s">
        <v>7877</v>
      </c>
      <c r="W8032" s="7">
        <v>0</v>
      </c>
      <c r="X8032" s="7">
        <v>0</v>
      </c>
      <c r="Y8032" s="7">
        <v>0</v>
      </c>
      <c r="Z8032" s="7">
        <v>0</v>
      </c>
      <c r="AA8032" s="7">
        <v>0</v>
      </c>
      <c r="AB8032" s="7">
        <v>0</v>
      </c>
      <c r="AC8032" s="7">
        <v>0</v>
      </c>
      <c r="AD8032" s="7">
        <v>0</v>
      </c>
      <c r="AE8032">
        <v>4</v>
      </c>
      <c r="AF8032">
        <v>0</v>
      </c>
      <c r="AG8032">
        <v>0</v>
      </c>
      <c r="AH8032">
        <v>0</v>
      </c>
      <c r="AI8032">
        <v>0</v>
      </c>
      <c r="AJ8032">
        <v>2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  <c r="AQ8032">
        <v>0</v>
      </c>
      <c r="AR8032">
        <v>0</v>
      </c>
    </row>
    <row r="8033" spans="1:44" x14ac:dyDescent="0.25">
      <c r="A8033">
        <v>1618498</v>
      </c>
      <c r="B8033">
        <v>805379</v>
      </c>
      <c r="C8033">
        <v>27.169758099729499</v>
      </c>
      <c r="D8033">
        <v>36.878341447191502</v>
      </c>
      <c r="E8033" s="68" t="s">
        <v>1006</v>
      </c>
      <c r="F8033" s="8">
        <f>INDEX(Δεδομένα!$P:$P,MATCH('2020'!E8033,Δεδομένα!$O:$O,0))</f>
        <v>241</v>
      </c>
      <c r="G8033" s="6" t="s">
        <v>1007</v>
      </c>
      <c r="H8033" s="2" t="str">
        <f>INDEX(Δεδομένα!B$1:B$51,MATCH('2020'!G8033,Δεδομένα!A$1:A$51,0))</f>
        <v>ΝΟΤΙΟΥ ΑΙΓΑΙΟΥ</v>
      </c>
      <c r="I8033" s="8">
        <f>INDEX(Δεδομένα!E$1:E$13,MATCH('2020'!H8033,Δεδομένα!D$1:D$13,0))</f>
        <v>10</v>
      </c>
      <c r="J8033" s="1">
        <v>44151</v>
      </c>
      <c r="K8033" s="6" t="s">
        <v>3022</v>
      </c>
      <c r="L8033" s="36" t="str">
        <f t="shared" si="500"/>
        <v>16/11/2020 09:19</v>
      </c>
      <c r="M8033" s="1">
        <v>44151</v>
      </c>
      <c r="N8033" s="6" t="s">
        <v>1541</v>
      </c>
      <c r="O8033" s="36" t="str">
        <f t="shared" si="501"/>
        <v>16/11/2020 10:15</v>
      </c>
      <c r="P8033" s="46">
        <f t="shared" si="502"/>
        <v>3.888888889196096E-2</v>
      </c>
      <c r="Q8033" s="48">
        <v>0</v>
      </c>
      <c r="R8033" s="47">
        <f t="shared" si="503"/>
        <v>56.000000004423782</v>
      </c>
      <c r="S8033" s="6" t="s">
        <v>44</v>
      </c>
      <c r="T8033" s="6" t="s">
        <v>1009</v>
      </c>
      <c r="U8033" s="6" t="s">
        <v>5985</v>
      </c>
      <c r="V8033" s="6" t="s">
        <v>7789</v>
      </c>
      <c r="W8033" s="7">
        <v>0</v>
      </c>
      <c r="X8033" s="7">
        <v>0</v>
      </c>
      <c r="Y8033" s="7">
        <v>0</v>
      </c>
      <c r="Z8033" s="7">
        <v>4</v>
      </c>
      <c r="AA8033" s="7">
        <v>0</v>
      </c>
      <c r="AB8033" s="7">
        <v>0</v>
      </c>
      <c r="AC8033" s="7">
        <v>0</v>
      </c>
      <c r="AD8033" s="7">
        <v>0</v>
      </c>
      <c r="AE8033">
        <v>2</v>
      </c>
      <c r="AF8033">
        <v>0</v>
      </c>
      <c r="AG8033">
        <v>0</v>
      </c>
      <c r="AH8033">
        <v>0</v>
      </c>
      <c r="AI8033">
        <v>0</v>
      </c>
      <c r="AJ8033">
        <v>1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  <c r="AQ8033">
        <v>0</v>
      </c>
      <c r="AR8033">
        <v>0</v>
      </c>
    </row>
    <row r="8034" spans="1:44" x14ac:dyDescent="0.25">
      <c r="A8034">
        <v>1618497</v>
      </c>
      <c r="B8034">
        <v>805510</v>
      </c>
      <c r="C8034">
        <v>27.1349738549285</v>
      </c>
      <c r="D8034">
        <v>36.851275097346999</v>
      </c>
      <c r="E8034" s="68" t="s">
        <v>1006</v>
      </c>
      <c r="F8034" s="8">
        <f>INDEX(Δεδομένα!$P:$P,MATCH('2020'!E8034,Δεδομένα!$O:$O,0))</f>
        <v>241</v>
      </c>
      <c r="G8034" s="6" t="s">
        <v>1007</v>
      </c>
      <c r="H8034" s="2" t="str">
        <f>INDEX(Δεδομένα!B$1:B$51,MATCH('2020'!G8034,Δεδομένα!A$1:A$51,0))</f>
        <v>ΝΟΤΙΟΥ ΑΙΓΑΙΟΥ</v>
      </c>
      <c r="I8034" s="8">
        <f>INDEX(Δεδομένα!E$1:E$13,MATCH('2020'!H8034,Δεδομένα!D$1:D$13,0))</f>
        <v>10</v>
      </c>
      <c r="J8034" s="1">
        <v>44151</v>
      </c>
      <c r="K8034" s="6" t="s">
        <v>887</v>
      </c>
      <c r="L8034" s="36" t="str">
        <f t="shared" si="500"/>
        <v>16/11/2020 17:14</v>
      </c>
      <c r="M8034" s="1">
        <v>44151</v>
      </c>
      <c r="N8034" s="6" t="s">
        <v>255</v>
      </c>
      <c r="O8034" s="36" t="str">
        <f t="shared" si="501"/>
        <v>16/11/2020 17:45</v>
      </c>
      <c r="P8034" s="46">
        <f t="shared" si="502"/>
        <v>2.1527777782466728E-2</v>
      </c>
      <c r="Q8034" s="48">
        <v>0</v>
      </c>
      <c r="R8034" s="47">
        <f t="shared" si="503"/>
        <v>31.000000006752089</v>
      </c>
      <c r="S8034" s="6" t="s">
        <v>44</v>
      </c>
      <c r="T8034" s="6" t="s">
        <v>1009</v>
      </c>
      <c r="U8034" s="6" t="s">
        <v>4895</v>
      </c>
      <c r="V8034" s="6" t="s">
        <v>7880</v>
      </c>
      <c r="W8034" s="7">
        <v>0</v>
      </c>
      <c r="X8034" s="7">
        <v>0</v>
      </c>
      <c r="Y8034" s="7">
        <v>0</v>
      </c>
      <c r="Z8034" s="7">
        <v>1</v>
      </c>
      <c r="AA8034" s="7">
        <v>0</v>
      </c>
      <c r="AB8034" s="7">
        <v>0</v>
      </c>
      <c r="AC8034" s="7">
        <v>0</v>
      </c>
      <c r="AD8034" s="7">
        <v>0</v>
      </c>
      <c r="AE8034">
        <v>2</v>
      </c>
      <c r="AF8034">
        <v>0</v>
      </c>
      <c r="AG8034">
        <v>0</v>
      </c>
      <c r="AH8034">
        <v>0</v>
      </c>
      <c r="AI8034">
        <v>0</v>
      </c>
      <c r="AJ8034">
        <v>1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  <c r="AQ8034">
        <v>0</v>
      </c>
      <c r="AR8034">
        <v>0</v>
      </c>
    </row>
    <row r="8035" spans="1:44" x14ac:dyDescent="0.25">
      <c r="A8035">
        <v>1607534</v>
      </c>
      <c r="B8035">
        <v>805471</v>
      </c>
      <c r="C8035">
        <v>23.913556167406799</v>
      </c>
      <c r="D8035">
        <v>38.431158806936402</v>
      </c>
      <c r="E8035" s="68" t="s">
        <v>451</v>
      </c>
      <c r="F8035" s="8">
        <f>INDEX(Δεδομένα!$P:$P,MATCH('2020'!E8035,Δεδομένα!$O:$O,0))</f>
        <v>181</v>
      </c>
      <c r="G8035" s="6" t="s">
        <v>439</v>
      </c>
      <c r="H8035" s="2" t="str">
        <f>INDEX(Δεδομένα!B$1:B$51,MATCH('2020'!G8035,Δεδομένα!A$1:A$51,0))</f>
        <v>ΣΤΕΡΕΑΣ ΕΛΛΑΔΟΣ</v>
      </c>
      <c r="I8035" s="8">
        <f>INDEX(Δεδομένα!E$1:E$13,MATCH('2020'!H8035,Δεδομένα!D$1:D$13,0))</f>
        <v>9</v>
      </c>
      <c r="J8035" s="1">
        <v>44151</v>
      </c>
      <c r="K8035" s="6" t="s">
        <v>363</v>
      </c>
      <c r="L8035" s="36" t="str">
        <f t="shared" si="500"/>
        <v>16/11/2020 14:40</v>
      </c>
      <c r="M8035" s="1">
        <v>44151</v>
      </c>
      <c r="N8035" s="6" t="s">
        <v>104</v>
      </c>
      <c r="O8035" s="36" t="str">
        <f t="shared" si="501"/>
        <v>16/11/2020 15:30</v>
      </c>
      <c r="P8035" s="46">
        <f t="shared" si="502"/>
        <v>3.4722222226264421E-2</v>
      </c>
      <c r="Q8035" s="48">
        <v>0</v>
      </c>
      <c r="R8035" s="47">
        <f t="shared" si="503"/>
        <v>50.000000005820766</v>
      </c>
      <c r="S8035" s="6" t="s">
        <v>44</v>
      </c>
      <c r="T8035" s="6" t="s">
        <v>3289</v>
      </c>
      <c r="U8035" s="6" t="s">
        <v>44</v>
      </c>
      <c r="V8035" s="6" t="s">
        <v>7876</v>
      </c>
      <c r="W8035" s="7">
        <v>0</v>
      </c>
      <c r="X8035" s="7">
        <v>0</v>
      </c>
      <c r="Y8035" s="7">
        <v>0</v>
      </c>
      <c r="Z8035" s="7">
        <v>0</v>
      </c>
      <c r="AA8035" s="7">
        <v>0</v>
      </c>
      <c r="AB8035" s="7">
        <v>0.3</v>
      </c>
      <c r="AC8035" s="7">
        <v>0</v>
      </c>
      <c r="AD8035" s="7">
        <v>0</v>
      </c>
      <c r="AE8035">
        <v>2</v>
      </c>
      <c r="AF8035">
        <v>0</v>
      </c>
      <c r="AG8035">
        <v>0</v>
      </c>
      <c r="AH8035">
        <v>0</v>
      </c>
      <c r="AI8035">
        <v>0</v>
      </c>
      <c r="AJ8035">
        <v>1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  <c r="AQ8035">
        <v>0</v>
      </c>
      <c r="AR8035">
        <v>0</v>
      </c>
    </row>
    <row r="8036" spans="1:44" x14ac:dyDescent="0.25">
      <c r="A8036">
        <v>1609342</v>
      </c>
      <c r="B8036">
        <v>0</v>
      </c>
      <c r="C8036">
        <v>0</v>
      </c>
      <c r="D8036">
        <v>0</v>
      </c>
      <c r="E8036" s="68" t="s">
        <v>466</v>
      </c>
      <c r="F8036" s="8">
        <f>INDEX(Δεδομένα!$P:$P,MATCH('2020'!E8036,Δεδομένα!$O:$O,0))</f>
        <v>184</v>
      </c>
      <c r="G8036" s="6" t="s">
        <v>439</v>
      </c>
      <c r="H8036" s="2" t="str">
        <f>INDEX(Δεδομένα!B$1:B$51,MATCH('2020'!G8036,Δεδομένα!A$1:A$51,0))</f>
        <v>ΣΤΕΡΕΑΣ ΕΛΛΑΔΟΣ</v>
      </c>
      <c r="I8036" s="8">
        <f>INDEX(Δεδομένα!E$1:E$13,MATCH('2020'!H8036,Δεδομένα!D$1:D$13,0))</f>
        <v>9</v>
      </c>
      <c r="J8036" s="1">
        <v>44151</v>
      </c>
      <c r="K8036" s="6" t="s">
        <v>796</v>
      </c>
      <c r="L8036" s="36" t="str">
        <f t="shared" si="500"/>
        <v>16/11/2020 16:10</v>
      </c>
      <c r="M8036" s="1">
        <v>44151</v>
      </c>
      <c r="N8036" s="6" t="s">
        <v>181</v>
      </c>
      <c r="O8036" s="36" t="str">
        <f t="shared" si="501"/>
        <v>16/11/2020 19:15</v>
      </c>
      <c r="P8036" s="46">
        <f t="shared" si="502"/>
        <v>0.12847222222626442</v>
      </c>
      <c r="Q8036" s="48">
        <v>0</v>
      </c>
      <c r="R8036" s="47">
        <f t="shared" si="503"/>
        <v>185.00000000582077</v>
      </c>
      <c r="S8036" s="6" t="s">
        <v>44</v>
      </c>
      <c r="T8036" s="6" t="s">
        <v>470</v>
      </c>
      <c r="U8036" s="6" t="s">
        <v>44</v>
      </c>
      <c r="V8036" s="6" t="s">
        <v>3081</v>
      </c>
      <c r="W8036" s="7">
        <v>0</v>
      </c>
      <c r="X8036" s="7">
        <v>0</v>
      </c>
      <c r="Y8036" s="7">
        <v>0</v>
      </c>
      <c r="Z8036" s="7">
        <v>0.1</v>
      </c>
      <c r="AA8036" s="7">
        <v>0</v>
      </c>
      <c r="AB8036" s="7">
        <v>0</v>
      </c>
      <c r="AC8036" s="7">
        <v>0</v>
      </c>
      <c r="AD8036" s="7">
        <v>0</v>
      </c>
      <c r="AE8036">
        <v>5</v>
      </c>
      <c r="AF8036">
        <v>0</v>
      </c>
      <c r="AG8036">
        <v>0</v>
      </c>
      <c r="AH8036">
        <v>0</v>
      </c>
      <c r="AI8036">
        <v>2</v>
      </c>
      <c r="AJ8036">
        <v>3</v>
      </c>
      <c r="AK8036">
        <v>0</v>
      </c>
      <c r="AL8036">
        <v>0</v>
      </c>
      <c r="AM8036">
        <v>2</v>
      </c>
      <c r="AN8036">
        <v>0</v>
      </c>
      <c r="AO8036">
        <v>0</v>
      </c>
      <c r="AP8036">
        <v>0</v>
      </c>
      <c r="AQ8036">
        <v>0</v>
      </c>
      <c r="AR8036">
        <v>0</v>
      </c>
    </row>
    <row r="8037" spans="1:44" x14ac:dyDescent="0.25">
      <c r="A8037">
        <v>1610017</v>
      </c>
      <c r="B8037">
        <v>805524</v>
      </c>
      <c r="C8037">
        <v>21.233027781016801</v>
      </c>
      <c r="D8037">
        <v>37.9351970113904</v>
      </c>
      <c r="E8037" s="68" t="s">
        <v>900</v>
      </c>
      <c r="F8037" s="8">
        <f>INDEX(Δεδομένα!$P:$P,MATCH('2020'!E8037,Δεδομένα!$O:$O,0))</f>
        <v>136</v>
      </c>
      <c r="G8037" s="6" t="s">
        <v>357</v>
      </c>
      <c r="H8037" s="2" t="str">
        <f>INDEX(Δεδομένα!B$1:B$51,MATCH('2020'!G8037,Δεδομένα!A$1:A$51,0))</f>
        <v>ΔΥΤΙΚΗΣ ΕΛΛΑΔΟΣ</v>
      </c>
      <c r="I8037" s="8">
        <f>INDEX(Δεδομένα!E$1:E$13,MATCH('2020'!H8037,Δεδομένα!D$1:D$13,0))</f>
        <v>7</v>
      </c>
      <c r="J8037" s="1">
        <v>44151</v>
      </c>
      <c r="K8037" s="6" t="s">
        <v>255</v>
      </c>
      <c r="L8037" s="36" t="str">
        <f t="shared" si="500"/>
        <v>16/11/2020 17:45</v>
      </c>
      <c r="M8037" s="1">
        <v>44151</v>
      </c>
      <c r="N8037" s="6" t="s">
        <v>154</v>
      </c>
      <c r="O8037" s="36" t="str">
        <f t="shared" si="501"/>
        <v>16/11/2020 18:05</v>
      </c>
      <c r="P8037" s="46">
        <f t="shared" si="502"/>
        <v>1.3888888883229811E-2</v>
      </c>
      <c r="Q8037" s="48">
        <v>0</v>
      </c>
      <c r="R8037" s="47">
        <f t="shared" si="503"/>
        <v>19.999999991850927</v>
      </c>
      <c r="S8037" s="6" t="s">
        <v>44</v>
      </c>
      <c r="T8037" s="6" t="s">
        <v>1058</v>
      </c>
      <c r="U8037" s="6" t="s">
        <v>3611</v>
      </c>
      <c r="V8037" s="6" t="s">
        <v>3611</v>
      </c>
      <c r="W8037" s="7">
        <v>0</v>
      </c>
      <c r="X8037" s="7">
        <v>0</v>
      </c>
      <c r="Y8037" s="7">
        <v>0</v>
      </c>
      <c r="Z8037" s="7">
        <v>0</v>
      </c>
      <c r="AA8037" s="7">
        <v>1</v>
      </c>
      <c r="AB8037" s="7">
        <v>0</v>
      </c>
      <c r="AC8037" s="7">
        <v>0</v>
      </c>
      <c r="AD8037" s="7">
        <v>0</v>
      </c>
      <c r="AE8037">
        <v>2</v>
      </c>
      <c r="AF8037">
        <v>0</v>
      </c>
      <c r="AG8037">
        <v>0</v>
      </c>
      <c r="AH8037">
        <v>0</v>
      </c>
      <c r="AI8037">
        <v>0</v>
      </c>
      <c r="AJ8037">
        <v>1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</row>
    <row r="8038" spans="1:44" x14ac:dyDescent="0.25">
      <c r="A8038">
        <v>1607299</v>
      </c>
      <c r="B8038">
        <v>805532</v>
      </c>
      <c r="C8038">
        <v>20.7203615795686</v>
      </c>
      <c r="D8038">
        <v>38.163497628621698</v>
      </c>
      <c r="E8038" s="68" t="s">
        <v>798</v>
      </c>
      <c r="F8038" s="8">
        <f>INDEX(Δεδομένα!$P:$P,MATCH('2020'!E8038,Δεδομένα!$O:$O,0))</f>
        <v>235</v>
      </c>
      <c r="G8038" s="6" t="s">
        <v>799</v>
      </c>
      <c r="H8038" s="2" t="str">
        <f>INDEX(Δεδομένα!B$1:B$51,MATCH('2020'!G8038,Δεδομένα!A$1:A$51,0))</f>
        <v>ΙΟΝΙΩΝ ΝΗΣΩΝ</v>
      </c>
      <c r="I8038" s="8">
        <f>INDEX(Δεδομένα!E$1:E$13,MATCH('2020'!H8038,Δεδομένα!D$1:D$13,0))</f>
        <v>13</v>
      </c>
      <c r="J8038" s="1">
        <v>44151</v>
      </c>
      <c r="K8038" s="6" t="s">
        <v>99</v>
      </c>
      <c r="L8038" s="36" t="str">
        <f t="shared" si="500"/>
        <v>16/11/2020 18:18</v>
      </c>
      <c r="M8038" s="1">
        <v>44151</v>
      </c>
      <c r="N8038" s="6" t="s">
        <v>1480</v>
      </c>
      <c r="O8038" s="36" t="str">
        <f t="shared" si="501"/>
        <v>16/11/2020 19:06</v>
      </c>
      <c r="P8038" s="46">
        <f t="shared" si="502"/>
        <v>3.3333333332848269E-2</v>
      </c>
      <c r="Q8038" s="48">
        <v>0</v>
      </c>
      <c r="R8038" s="47">
        <f t="shared" si="503"/>
        <v>47.999999999301508</v>
      </c>
      <c r="S8038" s="6" t="s">
        <v>44</v>
      </c>
      <c r="T8038" s="6" t="s">
        <v>1244</v>
      </c>
      <c r="U8038" s="6" t="s">
        <v>44</v>
      </c>
      <c r="V8038" s="6" t="s">
        <v>2676</v>
      </c>
      <c r="W8038" s="7">
        <v>0</v>
      </c>
      <c r="X8038" s="7">
        <v>0</v>
      </c>
      <c r="Y8038" s="7">
        <v>0</v>
      </c>
      <c r="Z8038" s="7">
        <v>0</v>
      </c>
      <c r="AA8038" s="7">
        <v>0</v>
      </c>
      <c r="AB8038" s="7">
        <v>0</v>
      </c>
      <c r="AC8038" s="7">
        <v>0.05</v>
      </c>
      <c r="AD8038" s="7">
        <v>0</v>
      </c>
      <c r="AE8038">
        <v>2</v>
      </c>
      <c r="AF8038">
        <v>0</v>
      </c>
      <c r="AG8038">
        <v>0</v>
      </c>
      <c r="AH8038">
        <v>0</v>
      </c>
      <c r="AI8038">
        <v>0</v>
      </c>
      <c r="AJ8038">
        <v>1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</row>
    <row r="8039" spans="1:44" x14ac:dyDescent="0.25">
      <c r="A8039">
        <v>1619687</v>
      </c>
      <c r="B8039">
        <v>805423</v>
      </c>
      <c r="C8039">
        <v>22.470930784885802</v>
      </c>
      <c r="D8039">
        <v>37.997013000410703</v>
      </c>
      <c r="E8039" s="68" t="s">
        <v>390</v>
      </c>
      <c r="F8039" s="8">
        <f>INDEX(Δεδομένα!$P:$P,MATCH('2020'!E8039,Δεδομένα!$O:$O,0))</f>
        <v>159</v>
      </c>
      <c r="G8039" s="6" t="s">
        <v>391</v>
      </c>
      <c r="H8039" s="2" t="str">
        <f>INDEX(Δεδομένα!B$1:B$51,MATCH('2020'!G8039,Δεδομένα!A$1:A$51,0))</f>
        <v>ΠΕΛΛΟΠΟΝΗΣΟΥ</v>
      </c>
      <c r="I8039" s="8">
        <f>INDEX(Δεδομένα!E$1:E$13,MATCH('2020'!H8039,Δεδομένα!D$1:D$13,0))</f>
        <v>8</v>
      </c>
      <c r="J8039" s="1">
        <v>44151</v>
      </c>
      <c r="K8039" s="6" t="s">
        <v>171</v>
      </c>
      <c r="L8039" s="36" t="str">
        <f t="shared" si="500"/>
        <v>16/11/2020 13:00</v>
      </c>
      <c r="M8039" s="1">
        <v>44151</v>
      </c>
      <c r="N8039" s="6" t="s">
        <v>768</v>
      </c>
      <c r="O8039" s="36" t="str">
        <f t="shared" si="501"/>
        <v>16/11/2020 14:15</v>
      </c>
      <c r="P8039" s="46">
        <f t="shared" si="502"/>
        <v>5.2083333335758653E-2</v>
      </c>
      <c r="Q8039" s="48">
        <v>0</v>
      </c>
      <c r="R8039" s="47">
        <f t="shared" si="503"/>
        <v>75.00000000349246</v>
      </c>
      <c r="S8039" s="6" t="s">
        <v>44</v>
      </c>
      <c r="T8039" s="6" t="s">
        <v>1097</v>
      </c>
      <c r="U8039" s="6" t="s">
        <v>7874</v>
      </c>
      <c r="V8039" s="6" t="s">
        <v>7874</v>
      </c>
      <c r="W8039" s="7">
        <v>0</v>
      </c>
      <c r="X8039" s="7">
        <v>0</v>
      </c>
      <c r="Y8039" s="7">
        <v>0</v>
      </c>
      <c r="Z8039" s="7">
        <v>0</v>
      </c>
      <c r="AA8039" s="7">
        <v>0</v>
      </c>
      <c r="AB8039" s="7">
        <v>0.5</v>
      </c>
      <c r="AC8039" s="7">
        <v>0</v>
      </c>
      <c r="AD8039" s="7">
        <v>0</v>
      </c>
      <c r="AE8039">
        <v>5</v>
      </c>
      <c r="AF8039">
        <v>0</v>
      </c>
      <c r="AG8039">
        <v>0</v>
      </c>
      <c r="AH8039">
        <v>0</v>
      </c>
      <c r="AI8039">
        <v>0</v>
      </c>
      <c r="AJ8039">
        <v>2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</row>
    <row r="8040" spans="1:44" x14ac:dyDescent="0.25">
      <c r="A8040">
        <v>1608102</v>
      </c>
      <c r="B8040">
        <v>805497</v>
      </c>
      <c r="C8040">
        <v>23.135431789142199</v>
      </c>
      <c r="D8040">
        <v>37.923499664339403</v>
      </c>
      <c r="E8040" s="68" t="s">
        <v>810</v>
      </c>
      <c r="F8040" s="8">
        <f>INDEX(Δεδομένα!$P:$P,MATCH('2020'!E8040,Δεδομένα!$O:$O,0))</f>
        <v>157</v>
      </c>
      <c r="G8040" s="6" t="s">
        <v>391</v>
      </c>
      <c r="H8040" s="2" t="str">
        <f>INDEX(Δεδομένα!B$1:B$51,MATCH('2020'!G8040,Δεδομένα!A$1:A$51,0))</f>
        <v>ΠΕΛΛΟΠΟΝΗΣΟΥ</v>
      </c>
      <c r="I8040" s="8">
        <f>INDEX(Δεδομένα!E$1:E$13,MATCH('2020'!H8040,Δεδομένα!D$1:D$13,0))</f>
        <v>8</v>
      </c>
      <c r="J8040" s="1">
        <v>44151</v>
      </c>
      <c r="K8040" s="6" t="s">
        <v>66</v>
      </c>
      <c r="L8040" s="36" t="str">
        <f t="shared" si="500"/>
        <v>16/11/2020 15:15</v>
      </c>
      <c r="M8040" s="1">
        <v>44151</v>
      </c>
      <c r="N8040" s="6" t="s">
        <v>1672</v>
      </c>
      <c r="O8040" s="36" t="str">
        <f t="shared" si="501"/>
        <v>16/11/2020 16:18</v>
      </c>
      <c r="P8040" s="46">
        <f t="shared" si="502"/>
        <v>4.3750000004365575E-2</v>
      </c>
      <c r="Q8040" s="48">
        <v>0</v>
      </c>
      <c r="R8040" s="47">
        <f t="shared" si="503"/>
        <v>63.000000006286427</v>
      </c>
      <c r="S8040" s="6" t="s">
        <v>44</v>
      </c>
      <c r="T8040" s="6" t="s">
        <v>867</v>
      </c>
      <c r="U8040" s="6" t="s">
        <v>1167</v>
      </c>
      <c r="V8040" s="6" t="s">
        <v>1717</v>
      </c>
      <c r="W8040" s="7">
        <v>0</v>
      </c>
      <c r="X8040" s="7">
        <v>0</v>
      </c>
      <c r="Y8040" s="7">
        <v>0</v>
      </c>
      <c r="Z8040" s="7">
        <v>0</v>
      </c>
      <c r="AA8040" s="7">
        <v>0</v>
      </c>
      <c r="AB8040" s="7">
        <v>0.2</v>
      </c>
      <c r="AC8040" s="7">
        <v>0</v>
      </c>
      <c r="AD8040" s="7">
        <v>0</v>
      </c>
      <c r="AE8040">
        <v>2</v>
      </c>
      <c r="AF8040">
        <v>0</v>
      </c>
      <c r="AG8040">
        <v>0</v>
      </c>
      <c r="AH8040">
        <v>0</v>
      </c>
      <c r="AI8040">
        <v>3</v>
      </c>
      <c r="AJ8040">
        <v>1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</row>
    <row r="8041" spans="1:44" x14ac:dyDescent="0.25">
      <c r="A8041">
        <v>1619702</v>
      </c>
      <c r="B8041">
        <v>805502</v>
      </c>
      <c r="C8041">
        <v>22.6595083249032</v>
      </c>
      <c r="D8041">
        <v>38.050409388994602</v>
      </c>
      <c r="E8041" s="68" t="s">
        <v>390</v>
      </c>
      <c r="F8041" s="8">
        <f>INDEX(Δεδομένα!$P:$P,MATCH('2020'!E8041,Δεδομένα!$O:$O,0))</f>
        <v>159</v>
      </c>
      <c r="G8041" s="6" t="s">
        <v>391</v>
      </c>
      <c r="H8041" s="2" t="str">
        <f>INDEX(Δεδομένα!B$1:B$51,MATCH('2020'!G8041,Δεδομένα!A$1:A$51,0))</f>
        <v>ΠΕΛΛΟΠΟΝΗΣΟΥ</v>
      </c>
      <c r="I8041" s="8">
        <f>INDEX(Δεδομένα!E$1:E$13,MATCH('2020'!H8041,Δεδομένα!D$1:D$13,0))</f>
        <v>8</v>
      </c>
      <c r="J8041" s="1">
        <v>44151</v>
      </c>
      <c r="K8041" s="6" t="s">
        <v>231</v>
      </c>
      <c r="L8041" s="36" t="str">
        <f t="shared" si="500"/>
        <v>16/11/2020 17:20</v>
      </c>
      <c r="M8041" s="1">
        <v>44151</v>
      </c>
      <c r="N8041" s="6" t="s">
        <v>154</v>
      </c>
      <c r="O8041" s="36" t="str">
        <f t="shared" si="501"/>
        <v>16/11/2020 18:05</v>
      </c>
      <c r="P8041" s="46">
        <f t="shared" si="502"/>
        <v>3.125E-2</v>
      </c>
      <c r="Q8041" s="48">
        <v>0</v>
      </c>
      <c r="R8041" s="47">
        <f t="shared" si="503"/>
        <v>45</v>
      </c>
      <c r="S8041" s="6" t="s">
        <v>44</v>
      </c>
      <c r="T8041" s="6" t="s">
        <v>1097</v>
      </c>
      <c r="U8041" s="6" t="s">
        <v>1366</v>
      </c>
      <c r="V8041" s="6" t="s">
        <v>1366</v>
      </c>
      <c r="W8041" s="7">
        <v>0</v>
      </c>
      <c r="X8041" s="7">
        <v>0</v>
      </c>
      <c r="Y8041" s="7">
        <v>0</v>
      </c>
      <c r="Z8041" s="7">
        <v>0</v>
      </c>
      <c r="AA8041" s="7">
        <v>0</v>
      </c>
      <c r="AB8041" s="7">
        <v>0.2</v>
      </c>
      <c r="AC8041" s="7">
        <v>0</v>
      </c>
      <c r="AD8041" s="7">
        <v>0</v>
      </c>
      <c r="AE8041">
        <v>2</v>
      </c>
      <c r="AF8041">
        <v>0</v>
      </c>
      <c r="AG8041">
        <v>0</v>
      </c>
      <c r="AH8041">
        <v>0</v>
      </c>
      <c r="AI8041">
        <v>0</v>
      </c>
      <c r="AJ8041">
        <v>1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</row>
    <row r="8042" spans="1:44" x14ac:dyDescent="0.25">
      <c r="A8042">
        <v>1613228</v>
      </c>
      <c r="B8042">
        <v>805351</v>
      </c>
      <c r="C8042">
        <v>25.203830030708499</v>
      </c>
      <c r="D8042">
        <v>37.1175972445048</v>
      </c>
      <c r="E8042" s="68" t="s">
        <v>3155</v>
      </c>
      <c r="F8042" s="8">
        <f>INDEX(Δεδομένα!$P:$P,MATCH('2020'!E8042,Δεδομένα!$O:$O,0))</f>
        <v>189</v>
      </c>
      <c r="G8042" s="6" t="s">
        <v>479</v>
      </c>
      <c r="H8042" s="2" t="str">
        <f>INDEX(Δεδομένα!B$1:B$51,MATCH('2020'!G8042,Δεδομένα!A$1:A$51,0))</f>
        <v>ΝΟΤΙΟΥ ΑΙΓΑΙΟΥ</v>
      </c>
      <c r="I8042" s="8">
        <f>INDEX(Δεδομένα!E$1:E$13,MATCH('2020'!H8042,Δεδομένα!D$1:D$13,0))</f>
        <v>10</v>
      </c>
      <c r="J8042" s="1">
        <v>44151</v>
      </c>
      <c r="K8042" s="6" t="s">
        <v>7868</v>
      </c>
      <c r="L8042" s="36" t="str">
        <f t="shared" si="500"/>
        <v>16/11/2020 03:08</v>
      </c>
      <c r="M8042" s="1">
        <v>44151</v>
      </c>
      <c r="N8042" s="6" t="s">
        <v>7869</v>
      </c>
      <c r="O8042" s="36" t="str">
        <f t="shared" si="501"/>
        <v>16/11/2020 03:49</v>
      </c>
      <c r="P8042" s="46">
        <f t="shared" si="502"/>
        <v>2.8472222220443655E-2</v>
      </c>
      <c r="Q8042" s="48">
        <v>0</v>
      </c>
      <c r="R8042" s="47">
        <f t="shared" si="503"/>
        <v>40.999999997438863</v>
      </c>
      <c r="S8042" s="6" t="s">
        <v>44</v>
      </c>
      <c r="T8042" s="6" t="s">
        <v>3156</v>
      </c>
      <c r="U8042" s="6" t="s">
        <v>44</v>
      </c>
      <c r="V8042" s="6" t="s">
        <v>2335</v>
      </c>
      <c r="W8042" s="7">
        <v>0</v>
      </c>
      <c r="X8042" s="7">
        <v>0</v>
      </c>
      <c r="Y8042" s="7">
        <v>0</v>
      </c>
      <c r="Z8042" s="7">
        <v>0</v>
      </c>
      <c r="AA8042" s="7">
        <v>0</v>
      </c>
      <c r="AB8042" s="7">
        <v>0</v>
      </c>
      <c r="AC8042" s="7">
        <v>0.05</v>
      </c>
      <c r="AD8042" s="7">
        <v>0</v>
      </c>
      <c r="AE8042">
        <v>2</v>
      </c>
      <c r="AF8042">
        <v>0</v>
      </c>
      <c r="AG8042">
        <v>0</v>
      </c>
      <c r="AH8042">
        <v>0</v>
      </c>
      <c r="AI8042">
        <v>0</v>
      </c>
      <c r="AJ8042">
        <v>1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</row>
    <row r="8043" spans="1:44" x14ac:dyDescent="0.25">
      <c r="A8043">
        <v>1624989</v>
      </c>
      <c r="B8043">
        <v>805404</v>
      </c>
      <c r="C8043">
        <v>26.1818928905804</v>
      </c>
      <c r="D8043">
        <v>39.0791194323903</v>
      </c>
      <c r="E8043" s="68" t="s">
        <v>3467</v>
      </c>
      <c r="F8043" s="8">
        <f>INDEX(Δεδομένα!$P:$P,MATCH('2020'!E8043,Δεδομένα!$O:$O,0))</f>
        <v>198</v>
      </c>
      <c r="G8043" s="6" t="s">
        <v>495</v>
      </c>
      <c r="H8043" s="2" t="str">
        <f>INDEX(Δεδομένα!B$1:B$51,MATCH('2020'!G8043,Δεδομένα!A$1:A$51,0))</f>
        <v>ΒΟΡΕΙΟΥ ΑΙΓΑΙΟΥ</v>
      </c>
      <c r="I8043" s="8">
        <f>INDEX(Δεδομένα!E$1:E$13,MATCH('2020'!H8043,Δεδομένα!D$1:D$13,0))</f>
        <v>11</v>
      </c>
      <c r="J8043" s="1">
        <v>44151</v>
      </c>
      <c r="K8043" s="6" t="s">
        <v>876</v>
      </c>
      <c r="L8043" s="36" t="str">
        <f t="shared" si="500"/>
        <v>16/11/2020 11:55</v>
      </c>
      <c r="M8043" s="1">
        <v>44151</v>
      </c>
      <c r="N8043" s="6" t="s">
        <v>467</v>
      </c>
      <c r="O8043" s="36" t="str">
        <f t="shared" si="501"/>
        <v>16/11/2020 12:20</v>
      </c>
      <c r="P8043" s="46">
        <f t="shared" si="502"/>
        <v>1.7361111109494232E-2</v>
      </c>
      <c r="Q8043" s="48">
        <v>0</v>
      </c>
      <c r="R8043" s="47">
        <f t="shared" si="503"/>
        <v>24.999999997671694</v>
      </c>
      <c r="S8043" s="6" t="s">
        <v>44</v>
      </c>
      <c r="T8043" s="6" t="s">
        <v>508</v>
      </c>
      <c r="U8043" s="6" t="s">
        <v>4355</v>
      </c>
      <c r="V8043" s="6" t="s">
        <v>4355</v>
      </c>
      <c r="W8043" s="7">
        <v>0</v>
      </c>
      <c r="X8043" s="7">
        <v>0</v>
      </c>
      <c r="Y8043" s="7">
        <v>0</v>
      </c>
      <c r="Z8043" s="7">
        <v>0</v>
      </c>
      <c r="AA8043" s="7">
        <v>0</v>
      </c>
      <c r="AB8043" s="7">
        <v>0</v>
      </c>
      <c r="AC8043" s="7">
        <v>0</v>
      </c>
      <c r="AD8043" s="7">
        <v>0</v>
      </c>
      <c r="AE8043">
        <v>2</v>
      </c>
      <c r="AF8043">
        <v>0</v>
      </c>
      <c r="AG8043">
        <v>0</v>
      </c>
      <c r="AH8043">
        <v>0</v>
      </c>
      <c r="AI8043">
        <v>0</v>
      </c>
      <c r="AJ8043">
        <v>1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</row>
    <row r="8044" spans="1:44" x14ac:dyDescent="0.25">
      <c r="A8044">
        <v>1607306</v>
      </c>
      <c r="B8044">
        <v>805565</v>
      </c>
      <c r="C8044">
        <v>20.608608978748901</v>
      </c>
      <c r="D8044">
        <v>38.664907495741197</v>
      </c>
      <c r="E8044" s="68" t="s">
        <v>3575</v>
      </c>
      <c r="F8044" s="8">
        <f>INDEX(Δεδομένα!$P:$P,MATCH('2020'!E8044,Δεδομένα!$O:$O,0))</f>
        <v>233</v>
      </c>
      <c r="G8044" s="6" t="s">
        <v>969</v>
      </c>
      <c r="H8044" s="2" t="str">
        <f>INDEX(Δεδομένα!B$1:B$51,MATCH('2020'!G8044,Δεδομένα!A$1:A$51,0))</f>
        <v>ΙΟΝΙΩΝ ΝΗΣΩΝ</v>
      </c>
      <c r="I8044" s="8">
        <f>INDEX(Δεδομένα!E$1:E$13,MATCH('2020'!H8044,Δεδομένα!D$1:D$13,0))</f>
        <v>13</v>
      </c>
      <c r="J8044" s="1">
        <v>44151</v>
      </c>
      <c r="K8044" s="6" t="s">
        <v>2825</v>
      </c>
      <c r="L8044" s="36" t="str">
        <f t="shared" si="500"/>
        <v>16/11/2020 20:29</v>
      </c>
      <c r="M8044" s="1">
        <v>44151</v>
      </c>
      <c r="N8044" s="6" t="s">
        <v>764</v>
      </c>
      <c r="O8044" s="36" t="str">
        <f t="shared" si="501"/>
        <v>16/11/2020 22:30</v>
      </c>
      <c r="P8044" s="46">
        <f t="shared" si="502"/>
        <v>8.4027777775190771E-2</v>
      </c>
      <c r="Q8044" s="48">
        <v>0</v>
      </c>
      <c r="R8044" s="47">
        <f t="shared" si="503"/>
        <v>120.99999999627471</v>
      </c>
      <c r="S8044" s="6" t="s">
        <v>44</v>
      </c>
      <c r="T8044" s="6" t="s">
        <v>973</v>
      </c>
      <c r="U8044" s="6" t="s">
        <v>7884</v>
      </c>
      <c r="V8044" s="6" t="s">
        <v>1649</v>
      </c>
      <c r="W8044" s="7">
        <v>0</v>
      </c>
      <c r="X8044" s="7">
        <v>0</v>
      </c>
      <c r="Y8044" s="7">
        <v>0</v>
      </c>
      <c r="Z8044" s="7">
        <v>0</v>
      </c>
      <c r="AA8044" s="7">
        <v>0</v>
      </c>
      <c r="AB8044" s="7">
        <v>0.1</v>
      </c>
      <c r="AC8044" s="7">
        <v>0</v>
      </c>
      <c r="AD8044" s="7">
        <v>0</v>
      </c>
      <c r="AE8044">
        <v>2</v>
      </c>
      <c r="AF8044">
        <v>0</v>
      </c>
      <c r="AG8044">
        <v>0</v>
      </c>
      <c r="AH8044">
        <v>0</v>
      </c>
      <c r="AI8044">
        <v>0</v>
      </c>
      <c r="AJ8044">
        <v>1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</row>
    <row r="8045" spans="1:44" x14ac:dyDescent="0.25">
      <c r="A8045">
        <v>1607222</v>
      </c>
      <c r="B8045">
        <v>805490</v>
      </c>
      <c r="C8045">
        <v>22.4111678942357</v>
      </c>
      <c r="D8045">
        <v>40.8329840576435</v>
      </c>
      <c r="E8045" s="68" t="s">
        <v>873</v>
      </c>
      <c r="F8045" s="8">
        <f>INDEX(Δεδομένα!$P:$P,MATCH('2020'!E8045,Δεδομένα!$O:$O,0))</f>
        <v>61</v>
      </c>
      <c r="G8045" s="6" t="s">
        <v>874</v>
      </c>
      <c r="H8045" s="2" t="str">
        <f>INDEX(Δεδομένα!B$1:B$51,MATCH('2020'!G8045,Δεδομένα!A$1:A$51,0))</f>
        <v>ΚΕΝΤΡΙΚΗΣ ΜΑΚΕΔΟΝΙΑΣ</v>
      </c>
      <c r="I8045" s="8">
        <f>INDEX(Δεδομένα!E$1:E$13,MATCH('2020'!H8045,Δεδομένα!D$1:D$13,0))</f>
        <v>3</v>
      </c>
      <c r="J8045" s="1">
        <v>44151</v>
      </c>
      <c r="K8045" s="6" t="s">
        <v>2065</v>
      </c>
      <c r="L8045" s="36" t="str">
        <f t="shared" si="500"/>
        <v>16/11/2020 16:48</v>
      </c>
      <c r="M8045" s="1">
        <v>44151</v>
      </c>
      <c r="N8045" s="6" t="s">
        <v>252</v>
      </c>
      <c r="O8045" s="36" t="str">
        <f t="shared" si="501"/>
        <v>16/11/2020 17:25</v>
      </c>
      <c r="P8045" s="46">
        <f t="shared" si="502"/>
        <v>2.5694444448163267E-2</v>
      </c>
      <c r="Q8045" s="48">
        <v>0</v>
      </c>
      <c r="R8045" s="47">
        <f t="shared" si="503"/>
        <v>37.000000005355105</v>
      </c>
      <c r="S8045" s="6" t="s">
        <v>44</v>
      </c>
      <c r="T8045" s="6" t="s">
        <v>878</v>
      </c>
      <c r="U8045" s="6" t="s">
        <v>44</v>
      </c>
      <c r="V8045" s="6" t="s">
        <v>5203</v>
      </c>
      <c r="W8045" s="7">
        <v>0</v>
      </c>
      <c r="X8045" s="7">
        <v>0</v>
      </c>
      <c r="Y8045" s="7">
        <v>0</v>
      </c>
      <c r="Z8045" s="7">
        <v>0.5</v>
      </c>
      <c r="AA8045" s="7">
        <v>0</v>
      </c>
      <c r="AB8045" s="7">
        <v>0</v>
      </c>
      <c r="AC8045" s="7">
        <v>0</v>
      </c>
      <c r="AD8045" s="7">
        <v>0</v>
      </c>
      <c r="AE8045">
        <v>2</v>
      </c>
      <c r="AF8045">
        <v>0</v>
      </c>
      <c r="AG8045">
        <v>0</v>
      </c>
      <c r="AH8045">
        <v>0</v>
      </c>
      <c r="AI8045">
        <v>0</v>
      </c>
      <c r="AJ8045">
        <v>1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</row>
    <row r="8046" spans="1:44" x14ac:dyDescent="0.25">
      <c r="A8046">
        <v>1607477</v>
      </c>
      <c r="B8046">
        <v>805516</v>
      </c>
      <c r="C8046">
        <v>22.017794781565399</v>
      </c>
      <c r="D8046">
        <v>40.792880088334002</v>
      </c>
      <c r="E8046" s="68" t="s">
        <v>1122</v>
      </c>
      <c r="F8046" s="8">
        <f>INDEX(Δεδομένα!$P:$P,MATCH('2020'!E8046,Δεδομένα!$O:$O,0))</f>
        <v>253</v>
      </c>
      <c r="G8046" s="6" t="s">
        <v>874</v>
      </c>
      <c r="H8046" s="2" t="str">
        <f>INDEX(Δεδομένα!B$1:B$51,MATCH('2020'!G8046,Δεδομένα!A$1:A$51,0))</f>
        <v>ΚΕΝΤΡΙΚΗΣ ΜΑΚΕΔΟΝΙΑΣ</v>
      </c>
      <c r="I8046" s="8">
        <f>INDEX(Δεδομένα!E$1:E$13,MATCH('2020'!H8046,Δεδομένα!D$1:D$13,0))</f>
        <v>3</v>
      </c>
      <c r="J8046" s="1">
        <v>44151</v>
      </c>
      <c r="K8046" s="6" t="s">
        <v>336</v>
      </c>
      <c r="L8046" s="36" t="str">
        <f t="shared" si="500"/>
        <v>16/11/2020 17:40</v>
      </c>
      <c r="M8046" s="1">
        <v>44151</v>
      </c>
      <c r="N8046" s="6" t="s">
        <v>126</v>
      </c>
      <c r="O8046" s="36" t="str">
        <f t="shared" si="501"/>
        <v>16/11/2020 19:12</v>
      </c>
      <c r="P8046" s="46">
        <f t="shared" si="502"/>
        <v>6.3888888893416151E-2</v>
      </c>
      <c r="Q8046" s="48">
        <v>0</v>
      </c>
      <c r="R8046" s="47">
        <f t="shared" si="503"/>
        <v>92.000000006519258</v>
      </c>
      <c r="S8046" s="6" t="s">
        <v>44</v>
      </c>
      <c r="T8046" s="6" t="s">
        <v>1507</v>
      </c>
      <c r="U8046" s="6" t="s">
        <v>73</v>
      </c>
      <c r="V8046" s="6" t="s">
        <v>7882</v>
      </c>
      <c r="W8046" s="7">
        <v>0</v>
      </c>
      <c r="X8046" s="7">
        <v>0</v>
      </c>
      <c r="Y8046" s="7">
        <v>0</v>
      </c>
      <c r="Z8046" s="7">
        <v>0</v>
      </c>
      <c r="AA8046" s="7">
        <v>0</v>
      </c>
      <c r="AB8046" s="7">
        <v>0</v>
      </c>
      <c r="AC8046" s="7">
        <v>0.06</v>
      </c>
      <c r="AD8046" s="7">
        <v>0</v>
      </c>
      <c r="AE8046">
        <v>2</v>
      </c>
      <c r="AF8046">
        <v>0</v>
      </c>
      <c r="AG8046">
        <v>0</v>
      </c>
      <c r="AH8046">
        <v>0</v>
      </c>
      <c r="AI8046">
        <v>0</v>
      </c>
      <c r="AJ8046">
        <v>1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</row>
    <row r="8047" spans="1:44" x14ac:dyDescent="0.25">
      <c r="A8047">
        <v>1612901</v>
      </c>
      <c r="B8047">
        <v>805421</v>
      </c>
      <c r="C8047">
        <v>25.349014203584002</v>
      </c>
      <c r="D8047">
        <v>40.955701762548401</v>
      </c>
      <c r="E8047" s="68" t="s">
        <v>946</v>
      </c>
      <c r="F8047" s="8">
        <f>INDEX(Δεδομένα!$P:$P,MATCH('2020'!E8047,Δεδομένα!$O:$O,0))</f>
        <v>19</v>
      </c>
      <c r="G8047" s="6" t="s">
        <v>64</v>
      </c>
      <c r="H8047" s="2" t="str">
        <f>INDEX(Δεδομένα!B$1:B$51,MATCH('2020'!G8047,Δεδομένα!A$1:A$51,0))</f>
        <v>ΑΝΑΤΟΛΙΚΗΣ ΜΑΚΕΔΟΝΙΑΣ ΚΑΙ ΘΡΑΚΗΣ</v>
      </c>
      <c r="I8047" s="8">
        <f>INDEX(Δεδομένα!E$1:E$13,MATCH('2020'!H8047,Δεδομένα!D$1:D$13,0))</f>
        <v>2</v>
      </c>
      <c r="J8047" s="1">
        <v>44151</v>
      </c>
      <c r="K8047" s="6" t="s">
        <v>481</v>
      </c>
      <c r="L8047" s="36" t="str">
        <f t="shared" si="500"/>
        <v>16/11/2020 12:50</v>
      </c>
      <c r="M8047" s="1">
        <v>44151</v>
      </c>
      <c r="N8047" s="6" t="s">
        <v>2679</v>
      </c>
      <c r="O8047" s="36" t="str">
        <f t="shared" si="501"/>
        <v>16/11/2020 15:17</v>
      </c>
      <c r="P8047" s="46">
        <f t="shared" si="502"/>
        <v>0.10208333333866904</v>
      </c>
      <c r="Q8047" s="48">
        <v>0</v>
      </c>
      <c r="R8047" s="47">
        <f t="shared" si="503"/>
        <v>147.00000000768341</v>
      </c>
      <c r="S8047" s="6" t="s">
        <v>44</v>
      </c>
      <c r="T8047" s="6" t="s">
        <v>72</v>
      </c>
      <c r="U8047" s="6" t="s">
        <v>44</v>
      </c>
      <c r="V8047" s="6" t="s">
        <v>1831</v>
      </c>
      <c r="W8047" s="7">
        <v>0</v>
      </c>
      <c r="X8047" s="7">
        <v>0</v>
      </c>
      <c r="Y8047" s="7">
        <v>0</v>
      </c>
      <c r="Z8047" s="7">
        <v>0</v>
      </c>
      <c r="AA8047" s="7">
        <v>20</v>
      </c>
      <c r="AB8047" s="7">
        <v>0</v>
      </c>
      <c r="AC8047" s="7">
        <v>0</v>
      </c>
      <c r="AD8047" s="7">
        <v>0</v>
      </c>
      <c r="AE8047">
        <v>2</v>
      </c>
      <c r="AF8047">
        <v>0</v>
      </c>
      <c r="AG8047">
        <v>0</v>
      </c>
      <c r="AH8047">
        <v>0</v>
      </c>
      <c r="AI8047">
        <v>0</v>
      </c>
      <c r="AJ8047">
        <v>1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</row>
    <row r="8048" spans="1:44" x14ac:dyDescent="0.25">
      <c r="A8048">
        <v>1612907</v>
      </c>
      <c r="B8048">
        <v>805521</v>
      </c>
      <c r="C8048">
        <v>25.402190866153301</v>
      </c>
      <c r="D8048">
        <v>40.936951205968903</v>
      </c>
      <c r="E8048" s="68" t="s">
        <v>946</v>
      </c>
      <c r="F8048" s="8">
        <f>INDEX(Δεδομένα!$P:$P,MATCH('2020'!E8048,Δεδομένα!$O:$O,0))</f>
        <v>19</v>
      </c>
      <c r="G8048" s="6" t="s">
        <v>64</v>
      </c>
      <c r="H8048" s="2" t="str">
        <f>INDEX(Δεδομένα!B$1:B$51,MATCH('2020'!G8048,Δεδομένα!A$1:A$51,0))</f>
        <v>ΑΝΑΤΟΛΙΚΗΣ ΜΑΚΕΔΟΝΙΑΣ ΚΑΙ ΘΡΑΚΗΣ</v>
      </c>
      <c r="I8048" s="8">
        <f>INDEX(Δεδομένα!E$1:E$13,MATCH('2020'!H8048,Δεδομένα!D$1:D$13,0))</f>
        <v>2</v>
      </c>
      <c r="J8048" s="1">
        <v>44151</v>
      </c>
      <c r="K8048" s="6" t="s">
        <v>770</v>
      </c>
      <c r="L8048" s="36" t="str">
        <f t="shared" si="500"/>
        <v>16/11/2020 17:57</v>
      </c>
      <c r="M8048" s="1">
        <v>44151</v>
      </c>
      <c r="N8048" s="6" t="s">
        <v>1531</v>
      </c>
      <c r="O8048" s="36" t="str">
        <f t="shared" si="501"/>
        <v>16/11/2020 18:32</v>
      </c>
      <c r="P8048" s="46">
        <f t="shared" si="502"/>
        <v>2.4305555554747116E-2</v>
      </c>
      <c r="Q8048" s="48">
        <v>0</v>
      </c>
      <c r="R8048" s="47">
        <f t="shared" si="503"/>
        <v>34.999999998835847</v>
      </c>
      <c r="S8048" s="6" t="s">
        <v>44</v>
      </c>
      <c r="T8048" s="6" t="s">
        <v>72</v>
      </c>
      <c r="U8048" s="6" t="s">
        <v>44</v>
      </c>
      <c r="V8048" s="6" t="s">
        <v>3622</v>
      </c>
      <c r="W8048" s="7">
        <v>0</v>
      </c>
      <c r="X8048" s="7">
        <v>0</v>
      </c>
      <c r="Y8048" s="7">
        <v>0</v>
      </c>
      <c r="Z8048" s="7">
        <v>0</v>
      </c>
      <c r="AA8048" s="7">
        <v>5</v>
      </c>
      <c r="AB8048" s="7">
        <v>0</v>
      </c>
      <c r="AC8048" s="7">
        <v>0</v>
      </c>
      <c r="AD8048" s="7">
        <v>0</v>
      </c>
      <c r="AE8048">
        <v>2</v>
      </c>
      <c r="AF8048">
        <v>0</v>
      </c>
      <c r="AG8048">
        <v>0</v>
      </c>
      <c r="AH8048">
        <v>0</v>
      </c>
      <c r="AI8048">
        <v>0</v>
      </c>
      <c r="AJ8048">
        <v>1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</row>
    <row r="8049" spans="1:44" x14ac:dyDescent="0.25">
      <c r="A8049">
        <v>1607393</v>
      </c>
      <c r="B8049">
        <v>805431</v>
      </c>
      <c r="C8049">
        <v>23.455330146241501</v>
      </c>
      <c r="D8049">
        <v>40.917076297630402</v>
      </c>
      <c r="E8049" s="68" t="s">
        <v>5948</v>
      </c>
      <c r="F8049" s="8">
        <f>INDEX(Δεδομένα!$P:$P,MATCH('2020'!E8049,Δεδομένα!$O:$O,0))</f>
        <v>48</v>
      </c>
      <c r="G8049" s="6" t="s">
        <v>1070</v>
      </c>
      <c r="H8049" s="2" t="str">
        <f>INDEX(Δεδομένα!B$1:B$51,MATCH('2020'!G8049,Δεδομένα!A$1:A$51,0))</f>
        <v>ΚΕΝΤΡΙΚΗΣ ΜΑΚΕΔΟΝΙΑΣ</v>
      </c>
      <c r="I8049" s="8">
        <f>INDEX(Δεδομένα!E$1:E$13,MATCH('2020'!H8049,Δεδομένα!D$1:D$13,0))</f>
        <v>3</v>
      </c>
      <c r="J8049" s="1">
        <v>44151</v>
      </c>
      <c r="K8049" s="6" t="s">
        <v>347</v>
      </c>
      <c r="L8049" s="36" t="str">
        <f t="shared" si="500"/>
        <v>16/11/2020 13:10</v>
      </c>
      <c r="M8049" s="1">
        <v>44151</v>
      </c>
      <c r="N8049" s="6" t="s">
        <v>1467</v>
      </c>
      <c r="O8049" s="36" t="str">
        <f t="shared" si="501"/>
        <v>16/11/2020 13:40</v>
      </c>
      <c r="P8049" s="46">
        <f t="shared" si="502"/>
        <v>2.0833333335758653E-2</v>
      </c>
      <c r="Q8049" s="48">
        <v>0</v>
      </c>
      <c r="R8049" s="47">
        <f t="shared" si="503"/>
        <v>30.00000000349246</v>
      </c>
      <c r="S8049" s="6" t="s">
        <v>44</v>
      </c>
      <c r="T8049" s="6" t="s">
        <v>5949</v>
      </c>
      <c r="U8049" s="6" t="s">
        <v>6448</v>
      </c>
      <c r="V8049" s="6" t="s">
        <v>6449</v>
      </c>
      <c r="W8049" s="7">
        <v>0</v>
      </c>
      <c r="X8049" s="7">
        <v>0</v>
      </c>
      <c r="Y8049" s="7">
        <v>0</v>
      </c>
      <c r="Z8049" s="7">
        <v>0.2</v>
      </c>
      <c r="AA8049" s="7">
        <v>0</v>
      </c>
      <c r="AB8049" s="7">
        <v>0</v>
      </c>
      <c r="AC8049" s="7">
        <v>0.8</v>
      </c>
      <c r="AD8049" s="7">
        <v>0</v>
      </c>
      <c r="AE8049">
        <v>2</v>
      </c>
      <c r="AF8049">
        <v>0</v>
      </c>
      <c r="AG8049">
        <v>0</v>
      </c>
      <c r="AH8049">
        <v>0</v>
      </c>
      <c r="AI8049">
        <v>0</v>
      </c>
      <c r="AJ8049">
        <v>1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</row>
    <row r="8050" spans="1:44" x14ac:dyDescent="0.25">
      <c r="A8050">
        <v>1607199</v>
      </c>
      <c r="B8050">
        <v>805493</v>
      </c>
      <c r="C8050">
        <v>23.415418388866598</v>
      </c>
      <c r="D8050">
        <v>41.0760088342386</v>
      </c>
      <c r="E8050" s="68" t="s">
        <v>1125</v>
      </c>
      <c r="F8050" s="8">
        <f>INDEX(Δεδομένα!$P:$P,MATCH('2020'!E8050,Δεδομένα!$O:$O,0))</f>
        <v>47</v>
      </c>
      <c r="G8050" s="6" t="s">
        <v>1070</v>
      </c>
      <c r="H8050" s="2" t="str">
        <f>INDEX(Δεδομένα!B$1:B$51,MATCH('2020'!G8050,Δεδομένα!A$1:A$51,0))</f>
        <v>ΚΕΝΤΡΙΚΗΣ ΜΑΚΕΔΟΝΙΑΣ</v>
      </c>
      <c r="I8050" s="8">
        <f>INDEX(Δεδομένα!E$1:E$13,MATCH('2020'!H8050,Δεδομένα!D$1:D$13,0))</f>
        <v>3</v>
      </c>
      <c r="J8050" s="1">
        <v>44151</v>
      </c>
      <c r="K8050" s="6" t="s">
        <v>204</v>
      </c>
      <c r="L8050" s="36" t="str">
        <f t="shared" si="500"/>
        <v>16/11/2020 17:00</v>
      </c>
      <c r="M8050" s="1">
        <v>44151</v>
      </c>
      <c r="N8050" s="6" t="s">
        <v>947</v>
      </c>
      <c r="O8050" s="36" t="str">
        <f t="shared" si="501"/>
        <v>16/11/2020 17:47</v>
      </c>
      <c r="P8050" s="46">
        <f t="shared" si="502"/>
        <v>3.2638888886140194E-2</v>
      </c>
      <c r="Q8050" s="48">
        <v>0</v>
      </c>
      <c r="R8050" s="47">
        <f t="shared" si="503"/>
        <v>46.999999996041879</v>
      </c>
      <c r="S8050" s="6" t="s">
        <v>44</v>
      </c>
      <c r="T8050" s="6" t="s">
        <v>2793</v>
      </c>
      <c r="U8050" s="6" t="s">
        <v>7548</v>
      </c>
      <c r="V8050" s="6" t="s">
        <v>7879</v>
      </c>
      <c r="W8050" s="7">
        <v>0</v>
      </c>
      <c r="X8050" s="7">
        <v>0</v>
      </c>
      <c r="Y8050" s="7">
        <v>0</v>
      </c>
      <c r="Z8050" s="7">
        <v>0</v>
      </c>
      <c r="AA8050" s="7">
        <v>0</v>
      </c>
      <c r="AB8050" s="7">
        <v>0</v>
      </c>
      <c r="AC8050" s="7">
        <v>4</v>
      </c>
      <c r="AD8050" s="7">
        <v>0</v>
      </c>
      <c r="AE8050">
        <v>2</v>
      </c>
      <c r="AF8050">
        <v>0</v>
      </c>
      <c r="AG8050">
        <v>0</v>
      </c>
      <c r="AH8050">
        <v>0</v>
      </c>
      <c r="AI8050">
        <v>0</v>
      </c>
      <c r="AJ8050">
        <v>1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  <c r="AQ8050">
        <v>0</v>
      </c>
      <c r="AR8050">
        <v>0</v>
      </c>
    </row>
    <row r="8051" spans="1:44" x14ac:dyDescent="0.25">
      <c r="A8051">
        <v>1618940</v>
      </c>
      <c r="B8051">
        <v>805430</v>
      </c>
      <c r="C8051">
        <v>21.4210962732258</v>
      </c>
      <c r="D8051">
        <v>40.913461130355401</v>
      </c>
      <c r="E8051" s="68" t="s">
        <v>2026</v>
      </c>
      <c r="F8051" s="8">
        <f>INDEX(Δεδομένα!$P:$P,MATCH('2020'!E8051,Δεδομένα!$O:$O,0))</f>
        <v>74</v>
      </c>
      <c r="G8051" s="6" t="s">
        <v>1030</v>
      </c>
      <c r="H8051" s="2" t="str">
        <f>INDEX(Δεδομένα!B$1:B$51,MATCH('2020'!G8051,Δεδομένα!A$1:A$51,0))</f>
        <v>ΔΥΤΙΚΗΣ ΜΑΚΕΔΟΝΙΑΣ</v>
      </c>
      <c r="I8051" s="8">
        <f>INDEX(Δεδομένα!E$1:E$13,MATCH('2020'!H8051,Δεδομένα!D$1:D$13,0))</f>
        <v>4</v>
      </c>
      <c r="J8051" s="1">
        <v>44151</v>
      </c>
      <c r="K8051" s="6" t="s">
        <v>611</v>
      </c>
      <c r="L8051" s="36" t="str">
        <f t="shared" si="500"/>
        <v>16/11/2020 12:15</v>
      </c>
      <c r="M8051" s="1">
        <v>44151</v>
      </c>
      <c r="N8051" s="6" t="s">
        <v>1444</v>
      </c>
      <c r="O8051" s="36" t="str">
        <f t="shared" si="501"/>
        <v>16/11/2020 13:20</v>
      </c>
      <c r="P8051" s="46">
        <f t="shared" si="502"/>
        <v>4.5138888890505768E-2</v>
      </c>
      <c r="Q8051" s="48">
        <v>0</v>
      </c>
      <c r="R8051" s="47">
        <f t="shared" si="503"/>
        <v>65.000000002328306</v>
      </c>
      <c r="S8051" s="6" t="s">
        <v>44</v>
      </c>
      <c r="T8051" s="6" t="s">
        <v>2027</v>
      </c>
      <c r="U8051" s="6" t="s">
        <v>44</v>
      </c>
      <c r="V8051" s="6" t="s">
        <v>7252</v>
      </c>
      <c r="W8051" s="7">
        <v>0</v>
      </c>
      <c r="X8051" s="7">
        <v>0</v>
      </c>
      <c r="Y8051" s="7">
        <v>0</v>
      </c>
      <c r="Z8051" s="7">
        <v>0</v>
      </c>
      <c r="AA8051" s="7">
        <v>0</v>
      </c>
      <c r="AB8051" s="7">
        <v>0.1</v>
      </c>
      <c r="AC8051" s="7">
        <v>0</v>
      </c>
      <c r="AD8051" s="7">
        <v>0</v>
      </c>
      <c r="AE8051">
        <v>3</v>
      </c>
      <c r="AF8051">
        <v>0</v>
      </c>
      <c r="AG8051">
        <v>0</v>
      </c>
      <c r="AH8051">
        <v>0</v>
      </c>
      <c r="AI8051">
        <v>0</v>
      </c>
      <c r="AJ8051">
        <v>1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  <c r="AQ8051">
        <v>0</v>
      </c>
      <c r="AR8051">
        <v>0</v>
      </c>
    </row>
    <row r="8052" spans="1:44" x14ac:dyDescent="0.25">
      <c r="A8052">
        <v>1608337</v>
      </c>
      <c r="B8052">
        <v>805844</v>
      </c>
      <c r="C8052">
        <v>21.488154577540101</v>
      </c>
      <c r="D8052">
        <v>38.518952820417098</v>
      </c>
      <c r="E8052" s="68" t="s">
        <v>1014</v>
      </c>
      <c r="F8052" s="8">
        <f>INDEX(Δεδομένα!$P:$P,MATCH('2020'!E8052,Δεδομένα!$O:$O,0))</f>
        <v>245</v>
      </c>
      <c r="G8052" s="6" t="s">
        <v>335</v>
      </c>
      <c r="H8052" s="2" t="str">
        <f>INDEX(Δεδομένα!B$1:B$51,MATCH('2020'!G8052,Δεδομένα!A$1:A$51,0))</f>
        <v>ΔΥΤΙΚΗΣ ΕΛΛΑΔΟΣ</v>
      </c>
      <c r="I8052" s="8">
        <f>INDEX(Δεδομένα!E$1:E$13,MATCH('2020'!H8052,Δεδομένα!D$1:D$13,0))</f>
        <v>7</v>
      </c>
      <c r="J8052" s="1">
        <v>44152</v>
      </c>
      <c r="K8052" s="6" t="s">
        <v>326</v>
      </c>
      <c r="L8052" s="36" t="str">
        <f t="shared" si="500"/>
        <v>17/11/2020 18:11</v>
      </c>
      <c r="M8052" s="1">
        <v>44152</v>
      </c>
      <c r="N8052" s="6" t="s">
        <v>1277</v>
      </c>
      <c r="O8052" s="36" t="str">
        <f t="shared" si="501"/>
        <v>17/11/2020 19:32</v>
      </c>
      <c r="P8052" s="46">
        <f t="shared" si="502"/>
        <v>5.6249999994179234E-2</v>
      </c>
      <c r="Q8052" s="48">
        <v>0</v>
      </c>
      <c r="R8052" s="47">
        <f t="shared" si="503"/>
        <v>80.999999991618097</v>
      </c>
      <c r="S8052" s="6" t="s">
        <v>44</v>
      </c>
      <c r="T8052" s="6" t="s">
        <v>1017</v>
      </c>
      <c r="U8052" s="6" t="s">
        <v>1018</v>
      </c>
      <c r="V8052" s="6" t="s">
        <v>7898</v>
      </c>
      <c r="W8052" s="7">
        <v>0</v>
      </c>
      <c r="X8052" s="7">
        <v>0.05</v>
      </c>
      <c r="Y8052" s="7">
        <v>0</v>
      </c>
      <c r="Z8052" s="7">
        <v>0</v>
      </c>
      <c r="AA8052" s="7">
        <v>0</v>
      </c>
      <c r="AB8052" s="7">
        <v>0</v>
      </c>
      <c r="AC8052" s="7">
        <v>0.05</v>
      </c>
      <c r="AD8052" s="7">
        <v>0</v>
      </c>
      <c r="AE8052">
        <v>6</v>
      </c>
      <c r="AF8052">
        <v>0</v>
      </c>
      <c r="AG8052">
        <v>0</v>
      </c>
      <c r="AH8052">
        <v>0</v>
      </c>
      <c r="AI8052">
        <v>0</v>
      </c>
      <c r="AJ8052">
        <v>3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0</v>
      </c>
    </row>
    <row r="8053" spans="1:44" x14ac:dyDescent="0.25">
      <c r="A8053">
        <v>1607674</v>
      </c>
      <c r="B8053">
        <v>805690</v>
      </c>
      <c r="C8053">
        <v>23.18039894104</v>
      </c>
      <c r="D8053">
        <v>37.979305267333999</v>
      </c>
      <c r="E8053" s="68" t="s">
        <v>57</v>
      </c>
      <c r="F8053" s="8">
        <f>INDEX(Δεδομένα!$P:$P,MATCH('2020'!E8053,Δεδομένα!$O:$O,0))</f>
        <v>13</v>
      </c>
      <c r="G8053" s="6" t="s">
        <v>41</v>
      </c>
      <c r="H8053" s="2" t="str">
        <f>INDEX(Δεδομένα!B$1:B$51,MATCH('2020'!G8053,Δεδομένα!A$1:A$51,0))</f>
        <v>ΑΤΤΙΚΗΣ</v>
      </c>
      <c r="I8053" s="8">
        <f>INDEX(Δεδομένα!E$1:E$13,MATCH('2020'!H8053,Δεδομένα!D$1:D$13,0))</f>
        <v>1</v>
      </c>
      <c r="J8053" s="1">
        <v>44152</v>
      </c>
      <c r="K8053" s="6" t="s">
        <v>95</v>
      </c>
      <c r="L8053" s="36" t="str">
        <f t="shared" si="500"/>
        <v>17/11/2020 11:53</v>
      </c>
      <c r="M8053" s="1">
        <v>44152</v>
      </c>
      <c r="N8053" s="6" t="s">
        <v>1794</v>
      </c>
      <c r="O8053" s="36" t="str">
        <f t="shared" si="501"/>
        <v>17/11/2020 13:53</v>
      </c>
      <c r="P8053" s="46">
        <f t="shared" si="502"/>
        <v>8.3333333335758653E-2</v>
      </c>
      <c r="Q8053" s="48">
        <v>0</v>
      </c>
      <c r="R8053" s="47">
        <f t="shared" si="503"/>
        <v>120.00000000349246</v>
      </c>
      <c r="S8053" s="6" t="s">
        <v>44</v>
      </c>
      <c r="T8053" s="6" t="s">
        <v>60</v>
      </c>
      <c r="U8053" s="6" t="s">
        <v>61</v>
      </c>
      <c r="V8053" s="6" t="s">
        <v>7886</v>
      </c>
      <c r="W8053" s="7">
        <v>0</v>
      </c>
      <c r="X8053" s="7">
        <v>0</v>
      </c>
      <c r="Y8053" s="7">
        <v>0</v>
      </c>
      <c r="Z8053" s="7">
        <v>0</v>
      </c>
      <c r="AA8053" s="7">
        <v>0</v>
      </c>
      <c r="AB8053" s="7">
        <v>8000</v>
      </c>
      <c r="AC8053" s="7">
        <v>0</v>
      </c>
      <c r="AD8053" s="7">
        <v>0</v>
      </c>
      <c r="AE8053">
        <v>5</v>
      </c>
      <c r="AF8053">
        <v>0</v>
      </c>
      <c r="AG8053">
        <v>0</v>
      </c>
      <c r="AH8053">
        <v>0</v>
      </c>
      <c r="AI8053">
        <v>0</v>
      </c>
      <c r="AJ8053">
        <v>2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  <c r="AQ8053">
        <v>0</v>
      </c>
      <c r="AR8053">
        <v>0</v>
      </c>
    </row>
    <row r="8054" spans="1:44" x14ac:dyDescent="0.25">
      <c r="A8054">
        <v>1609334</v>
      </c>
      <c r="B8054">
        <v>805695</v>
      </c>
      <c r="C8054">
        <v>23.833057190705201</v>
      </c>
      <c r="D8054">
        <v>38.301558180292403</v>
      </c>
      <c r="E8054" s="68" t="s">
        <v>4440</v>
      </c>
      <c r="F8054" s="8">
        <f>INDEX(Δεδομένα!$P:$P,MATCH('2020'!E8054,Δεδομένα!$O:$O,0))</f>
        <v>240</v>
      </c>
      <c r="G8054" s="6" t="s">
        <v>41</v>
      </c>
      <c r="H8054" s="2" t="str">
        <f>INDEX(Δεδομένα!B$1:B$51,MATCH('2020'!G8054,Δεδομένα!A$1:A$51,0))</f>
        <v>ΑΤΤΙΚΗΣ</v>
      </c>
      <c r="I8054" s="8">
        <f>INDEX(Δεδομένα!E$1:E$13,MATCH('2020'!H8054,Δεδομένα!D$1:D$13,0))</f>
        <v>1</v>
      </c>
      <c r="J8054" s="1">
        <v>44152</v>
      </c>
      <c r="K8054" s="6" t="s">
        <v>1237</v>
      </c>
      <c r="L8054" s="36" t="str">
        <f t="shared" si="500"/>
        <v>17/11/2020 12:11</v>
      </c>
      <c r="M8054" s="1">
        <v>44152</v>
      </c>
      <c r="N8054" s="6" t="s">
        <v>488</v>
      </c>
      <c r="O8054" s="36" t="str">
        <f t="shared" si="501"/>
        <v>17/11/2020 13:39</v>
      </c>
      <c r="P8054" s="46">
        <f t="shared" si="502"/>
        <v>6.1111111106583849E-2</v>
      </c>
      <c r="Q8054" s="48">
        <v>0</v>
      </c>
      <c r="R8054" s="47">
        <f t="shared" si="503"/>
        <v>87.999999993480742</v>
      </c>
      <c r="S8054" s="6" t="s">
        <v>44</v>
      </c>
      <c r="T8054" s="6" t="s">
        <v>3724</v>
      </c>
      <c r="U8054" s="6" t="s">
        <v>3725</v>
      </c>
      <c r="V8054" s="6" t="s">
        <v>7888</v>
      </c>
      <c r="W8054" s="7">
        <v>0</v>
      </c>
      <c r="X8054" s="7">
        <v>0</v>
      </c>
      <c r="Y8054" s="7">
        <v>0</v>
      </c>
      <c r="Z8054" s="7">
        <v>0.04</v>
      </c>
      <c r="AA8054" s="7">
        <v>0</v>
      </c>
      <c r="AB8054" s="7">
        <v>0</v>
      </c>
      <c r="AC8054" s="7">
        <v>0</v>
      </c>
      <c r="AD8054" s="7">
        <v>0</v>
      </c>
      <c r="AE8054">
        <v>2</v>
      </c>
      <c r="AF8054">
        <v>0</v>
      </c>
      <c r="AG8054">
        <v>2</v>
      </c>
      <c r="AH8054">
        <v>0</v>
      </c>
      <c r="AI8054">
        <v>6</v>
      </c>
      <c r="AJ8054">
        <v>1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  <c r="AQ8054">
        <v>0</v>
      </c>
      <c r="AR8054">
        <v>0</v>
      </c>
    </row>
    <row r="8055" spans="1:44" x14ac:dyDescent="0.25">
      <c r="A8055">
        <v>1609944</v>
      </c>
      <c r="B8055">
        <v>805774</v>
      </c>
      <c r="C8055">
        <v>21.917054123499099</v>
      </c>
      <c r="D8055">
        <v>38.013660089111802</v>
      </c>
      <c r="E8055" s="68" t="s">
        <v>805</v>
      </c>
      <c r="F8055" s="8">
        <f>INDEX(Δεδομένα!$P:$P,MATCH('2020'!E8055,Δεδομένα!$O:$O,0))</f>
        <v>126</v>
      </c>
      <c r="G8055" s="6" t="s">
        <v>303</v>
      </c>
      <c r="H8055" s="2" t="str">
        <f>INDEX(Δεδομένα!B$1:B$51,MATCH('2020'!G8055,Δεδομένα!A$1:A$51,0))</f>
        <v>ΔΥΤΙΚΗΣ ΕΛΛΑΔΟΣ</v>
      </c>
      <c r="I8055" s="8">
        <f>INDEX(Δεδομένα!E$1:E$13,MATCH('2020'!H8055,Δεδομένα!D$1:D$13,0))</f>
        <v>7</v>
      </c>
      <c r="J8055" s="1">
        <v>44152</v>
      </c>
      <c r="K8055" s="6" t="s">
        <v>2017</v>
      </c>
      <c r="L8055" s="36" t="str">
        <f t="shared" si="500"/>
        <v>17/11/2020 14:34</v>
      </c>
      <c r="M8055" s="1">
        <v>44152</v>
      </c>
      <c r="N8055" s="6" t="s">
        <v>2017</v>
      </c>
      <c r="O8055" s="36" t="str">
        <f t="shared" si="501"/>
        <v>17/11/2020 14:34</v>
      </c>
      <c r="P8055" s="46">
        <f t="shared" si="502"/>
        <v>0</v>
      </c>
      <c r="Q8055" s="48">
        <v>0</v>
      </c>
      <c r="R8055" s="47">
        <f t="shared" si="503"/>
        <v>0</v>
      </c>
      <c r="S8055" s="6" t="s">
        <v>44</v>
      </c>
      <c r="T8055" s="6" t="s">
        <v>808</v>
      </c>
      <c r="U8055" s="6" t="s">
        <v>44</v>
      </c>
      <c r="V8055" s="6" t="s">
        <v>7894</v>
      </c>
      <c r="W8055" s="7">
        <v>0</v>
      </c>
      <c r="X8055" s="7">
        <v>0.01</v>
      </c>
      <c r="Y8055" s="7">
        <v>0</v>
      </c>
      <c r="Z8055" s="7">
        <v>0</v>
      </c>
      <c r="AA8055" s="7">
        <v>0</v>
      </c>
      <c r="AB8055" s="7">
        <v>0</v>
      </c>
      <c r="AC8055" s="7">
        <v>0</v>
      </c>
      <c r="AD8055" s="7">
        <v>0</v>
      </c>
      <c r="AE8055">
        <v>6</v>
      </c>
      <c r="AF8055">
        <v>0</v>
      </c>
      <c r="AG8055">
        <v>0</v>
      </c>
      <c r="AH8055">
        <v>0</v>
      </c>
      <c r="AI8055">
        <v>0</v>
      </c>
      <c r="AJ8055">
        <v>5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  <c r="AQ8055">
        <v>0</v>
      </c>
      <c r="AR8055">
        <v>0</v>
      </c>
    </row>
    <row r="8056" spans="1:44" x14ac:dyDescent="0.25">
      <c r="A8056">
        <v>1615379</v>
      </c>
      <c r="B8056">
        <v>805806</v>
      </c>
      <c r="C8056">
        <v>22.188564382221301</v>
      </c>
      <c r="D8056">
        <v>38.202705659011002</v>
      </c>
      <c r="E8056" s="68" t="s">
        <v>313</v>
      </c>
      <c r="F8056" s="8">
        <f>INDEX(Δεδομένα!$P:$P,MATCH('2020'!E8056,Δεδομένα!$O:$O,0))</f>
        <v>124</v>
      </c>
      <c r="G8056" s="6" t="s">
        <v>303</v>
      </c>
      <c r="H8056" s="2" t="str">
        <f>INDEX(Δεδομένα!B$1:B$51,MATCH('2020'!G8056,Δεδομένα!A$1:A$51,0))</f>
        <v>ΔΥΤΙΚΗΣ ΕΛΛΑΔΟΣ</v>
      </c>
      <c r="I8056" s="8">
        <f>INDEX(Δεδομένα!E$1:E$13,MATCH('2020'!H8056,Δεδομένα!D$1:D$13,0))</f>
        <v>7</v>
      </c>
      <c r="J8056" s="1">
        <v>44152</v>
      </c>
      <c r="K8056" s="6" t="s">
        <v>796</v>
      </c>
      <c r="L8056" s="36" t="str">
        <f t="shared" si="500"/>
        <v>17/11/2020 16:10</v>
      </c>
      <c r="M8056" s="1">
        <v>44152</v>
      </c>
      <c r="N8056" s="6" t="s">
        <v>621</v>
      </c>
      <c r="O8056" s="36" t="str">
        <f t="shared" si="501"/>
        <v>17/11/2020 18:20</v>
      </c>
      <c r="P8056" s="46">
        <f t="shared" si="502"/>
        <v>9.0277777781011537E-2</v>
      </c>
      <c r="Q8056" s="48">
        <v>0</v>
      </c>
      <c r="R8056" s="47">
        <f t="shared" si="503"/>
        <v>130.00000000465661</v>
      </c>
      <c r="S8056" s="6" t="s">
        <v>44</v>
      </c>
      <c r="T8056" s="6" t="s">
        <v>316</v>
      </c>
      <c r="U8056" s="6" t="s">
        <v>44</v>
      </c>
      <c r="V8056" s="6" t="s">
        <v>325</v>
      </c>
      <c r="W8056" s="7">
        <v>0</v>
      </c>
      <c r="X8056" s="7">
        <v>0</v>
      </c>
      <c r="Y8056" s="7">
        <v>0</v>
      </c>
      <c r="Z8056" s="7">
        <v>0</v>
      </c>
      <c r="AA8056" s="7">
        <v>0.05</v>
      </c>
      <c r="AB8056" s="7">
        <v>0</v>
      </c>
      <c r="AC8056" s="7">
        <v>0</v>
      </c>
      <c r="AD8056" s="7">
        <v>0</v>
      </c>
      <c r="AE8056">
        <v>3</v>
      </c>
      <c r="AF8056">
        <v>0</v>
      </c>
      <c r="AG8056">
        <v>0</v>
      </c>
      <c r="AH8056">
        <v>0</v>
      </c>
      <c r="AI8056">
        <v>0</v>
      </c>
      <c r="AJ8056">
        <v>1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  <c r="AQ8056">
        <v>0</v>
      </c>
      <c r="AR8056">
        <v>0</v>
      </c>
    </row>
    <row r="8057" spans="1:44" x14ac:dyDescent="0.25">
      <c r="A8057">
        <v>1609391</v>
      </c>
      <c r="B8057">
        <v>805724</v>
      </c>
      <c r="C8057">
        <v>23.022480813193699</v>
      </c>
      <c r="D8057">
        <v>38.260331738165803</v>
      </c>
      <c r="E8057" s="68" t="s">
        <v>845</v>
      </c>
      <c r="F8057" s="8">
        <f>INDEX(Δεδομένα!$P:$P,MATCH('2020'!E8057,Δεδομένα!$O:$O,0))</f>
        <v>176</v>
      </c>
      <c r="G8057" s="6" t="s">
        <v>846</v>
      </c>
      <c r="H8057" s="2" t="str">
        <f>INDEX(Δεδομένα!B$1:B$51,MATCH('2020'!G8057,Δεδομένα!A$1:A$51,0))</f>
        <v>ΣΤΕΡΕΑΣ ΕΛΛΑΔΟΣ</v>
      </c>
      <c r="I8057" s="8">
        <f>INDEX(Δεδομένα!E$1:E$13,MATCH('2020'!H8057,Δεδομένα!D$1:D$13,0))</f>
        <v>9</v>
      </c>
      <c r="J8057" s="1">
        <v>44152</v>
      </c>
      <c r="K8057" s="6" t="s">
        <v>1029</v>
      </c>
      <c r="L8057" s="36" t="str">
        <f t="shared" si="500"/>
        <v>17/11/2020 12:55</v>
      </c>
      <c r="M8057" s="1">
        <v>44152</v>
      </c>
      <c r="N8057" s="6" t="s">
        <v>504</v>
      </c>
      <c r="O8057" s="36" t="str">
        <f t="shared" si="501"/>
        <v>17/11/2020 15:50</v>
      </c>
      <c r="P8057" s="46">
        <f t="shared" si="502"/>
        <v>0.12152777777373558</v>
      </c>
      <c r="Q8057" s="48">
        <v>0</v>
      </c>
      <c r="R8057" s="47">
        <f t="shared" si="503"/>
        <v>174.99999999417923</v>
      </c>
      <c r="S8057" s="6" t="s">
        <v>44</v>
      </c>
      <c r="T8057" s="6" t="s">
        <v>849</v>
      </c>
      <c r="U8057" s="6" t="s">
        <v>44</v>
      </c>
      <c r="V8057" s="6" t="s">
        <v>7891</v>
      </c>
      <c r="W8057" s="7">
        <v>0</v>
      </c>
      <c r="X8057" s="7">
        <v>0</v>
      </c>
      <c r="Y8057" s="7">
        <v>0</v>
      </c>
      <c r="Z8057" s="7">
        <v>0</v>
      </c>
      <c r="AA8057" s="7">
        <v>0</v>
      </c>
      <c r="AB8057" s="7">
        <v>0</v>
      </c>
      <c r="AC8057" s="7">
        <v>1</v>
      </c>
      <c r="AD8057" s="7">
        <v>0</v>
      </c>
      <c r="AE8057">
        <v>4</v>
      </c>
      <c r="AF8057">
        <v>0</v>
      </c>
      <c r="AG8057">
        <v>0</v>
      </c>
      <c r="AH8057">
        <v>0</v>
      </c>
      <c r="AI8057">
        <v>0</v>
      </c>
      <c r="AJ8057">
        <v>2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  <c r="AQ8057">
        <v>0</v>
      </c>
      <c r="AR8057">
        <v>0</v>
      </c>
    </row>
    <row r="8058" spans="1:44" x14ac:dyDescent="0.25">
      <c r="A8058">
        <v>1609400</v>
      </c>
      <c r="B8058">
        <v>805761</v>
      </c>
      <c r="C8058">
        <v>23.123395667303399</v>
      </c>
      <c r="D8058">
        <v>38.274563861598502</v>
      </c>
      <c r="E8058" s="68" t="s">
        <v>845</v>
      </c>
      <c r="F8058" s="8">
        <f>INDEX(Δεδομένα!$P:$P,MATCH('2020'!E8058,Δεδομένα!$O:$O,0))</f>
        <v>176</v>
      </c>
      <c r="G8058" s="6" t="s">
        <v>846</v>
      </c>
      <c r="H8058" s="2" t="str">
        <f>INDEX(Δεδομένα!B$1:B$51,MATCH('2020'!G8058,Δεδομένα!A$1:A$51,0))</f>
        <v>ΣΤΕΡΕΑΣ ΕΛΛΑΔΟΣ</v>
      </c>
      <c r="I8058" s="8">
        <f>INDEX(Δεδομένα!E$1:E$13,MATCH('2020'!H8058,Δεδομένα!D$1:D$13,0))</f>
        <v>9</v>
      </c>
      <c r="J8058" s="1">
        <v>44152</v>
      </c>
      <c r="K8058" s="6" t="s">
        <v>83</v>
      </c>
      <c r="L8058" s="36" t="str">
        <f t="shared" si="500"/>
        <v>17/11/2020 13:45</v>
      </c>
      <c r="M8058" s="1">
        <v>44152</v>
      </c>
      <c r="N8058" s="6" t="s">
        <v>504</v>
      </c>
      <c r="O8058" s="36" t="str">
        <f t="shared" si="501"/>
        <v>17/11/2020 15:50</v>
      </c>
      <c r="P8058" s="46">
        <f t="shared" si="502"/>
        <v>8.6805555554747116E-2</v>
      </c>
      <c r="Q8058" s="48">
        <v>0</v>
      </c>
      <c r="R8058" s="47">
        <f t="shared" si="503"/>
        <v>124.99999999883585</v>
      </c>
      <c r="S8058" s="6" t="s">
        <v>44</v>
      </c>
      <c r="T8058" s="6" t="s">
        <v>849</v>
      </c>
      <c r="U8058" s="6" t="s">
        <v>44</v>
      </c>
      <c r="V8058" s="6" t="s">
        <v>7893</v>
      </c>
      <c r="W8058" s="7">
        <v>0</v>
      </c>
      <c r="X8058" s="7">
        <v>0</v>
      </c>
      <c r="Y8058" s="7">
        <v>0</v>
      </c>
      <c r="Z8058" s="7">
        <v>4</v>
      </c>
      <c r="AA8058" s="7">
        <v>0</v>
      </c>
      <c r="AB8058" s="7">
        <v>0</v>
      </c>
      <c r="AC8058" s="7">
        <v>0</v>
      </c>
      <c r="AD8058" s="7">
        <v>0</v>
      </c>
      <c r="AE8058">
        <v>4</v>
      </c>
      <c r="AF8058">
        <v>0</v>
      </c>
      <c r="AG8058">
        <v>0</v>
      </c>
      <c r="AH8058">
        <v>0</v>
      </c>
      <c r="AI8058">
        <v>0</v>
      </c>
      <c r="AJ8058">
        <v>2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  <c r="AQ8058">
        <v>0</v>
      </c>
      <c r="AR8058">
        <v>0</v>
      </c>
    </row>
    <row r="8059" spans="1:44" x14ac:dyDescent="0.25">
      <c r="A8059">
        <v>1609409</v>
      </c>
      <c r="B8059">
        <v>805825</v>
      </c>
      <c r="C8059">
        <v>22.980671028154799</v>
      </c>
      <c r="D8059">
        <v>38.500581648773398</v>
      </c>
      <c r="E8059" s="68" t="s">
        <v>2317</v>
      </c>
      <c r="F8059" s="8">
        <f>INDEX(Δεδομένα!$P:$P,MATCH('2020'!E8059,Δεδομένα!$O:$O,0))</f>
        <v>175</v>
      </c>
      <c r="G8059" s="6" t="s">
        <v>846</v>
      </c>
      <c r="H8059" s="2" t="str">
        <f>INDEX(Δεδομένα!B$1:B$51,MATCH('2020'!G8059,Δεδομένα!A$1:A$51,0))</f>
        <v>ΣΤΕΡΕΑΣ ΕΛΛΑΔΟΣ</v>
      </c>
      <c r="I8059" s="8">
        <f>INDEX(Δεδομένα!E$1:E$13,MATCH('2020'!H8059,Δεδομένα!D$1:D$13,0))</f>
        <v>9</v>
      </c>
      <c r="J8059" s="1">
        <v>44152</v>
      </c>
      <c r="K8059" s="6" t="s">
        <v>887</v>
      </c>
      <c r="L8059" s="36" t="str">
        <f t="shared" si="500"/>
        <v>17/11/2020 17:14</v>
      </c>
      <c r="M8059" s="1">
        <v>44152</v>
      </c>
      <c r="N8059" s="6" t="s">
        <v>728</v>
      </c>
      <c r="O8059" s="36" t="str">
        <f t="shared" si="501"/>
        <v>17/11/2020 19:42</v>
      </c>
      <c r="P8059" s="46">
        <f t="shared" si="502"/>
        <v>0.10277777777810115</v>
      </c>
      <c r="Q8059" s="48">
        <v>0</v>
      </c>
      <c r="R8059" s="47">
        <f t="shared" si="503"/>
        <v>148.00000000046566</v>
      </c>
      <c r="S8059" s="6" t="s">
        <v>44</v>
      </c>
      <c r="T8059" s="6" t="s">
        <v>2554</v>
      </c>
      <c r="U8059" s="6" t="s">
        <v>3416</v>
      </c>
      <c r="V8059" s="6" t="s">
        <v>7897</v>
      </c>
      <c r="W8059" s="7">
        <v>0</v>
      </c>
      <c r="X8059" s="7">
        <v>0</v>
      </c>
      <c r="Y8059" s="7">
        <v>0</v>
      </c>
      <c r="Z8059" s="7">
        <v>0</v>
      </c>
      <c r="AA8059" s="7">
        <v>2</v>
      </c>
      <c r="AB8059" s="7">
        <v>0</v>
      </c>
      <c r="AC8059" s="7">
        <v>0</v>
      </c>
      <c r="AD8059" s="7">
        <v>0</v>
      </c>
      <c r="AE8059">
        <v>4</v>
      </c>
      <c r="AF8059">
        <v>0</v>
      </c>
      <c r="AG8059">
        <v>0</v>
      </c>
      <c r="AH8059">
        <v>0</v>
      </c>
      <c r="AI8059">
        <v>0</v>
      </c>
      <c r="AJ8059">
        <v>2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  <c r="AQ8059">
        <v>0</v>
      </c>
      <c r="AR8059">
        <v>0</v>
      </c>
    </row>
    <row r="8060" spans="1:44" x14ac:dyDescent="0.25">
      <c r="A8060">
        <v>1615621</v>
      </c>
      <c r="B8060">
        <v>805719</v>
      </c>
      <c r="C8060">
        <v>27.108400419288099</v>
      </c>
      <c r="D8060">
        <v>35.557368327540203</v>
      </c>
      <c r="E8060" s="68" t="s">
        <v>4324</v>
      </c>
      <c r="F8060" s="8">
        <f>INDEX(Δεδομένα!$P:$P,MATCH('2020'!E8060,Δεδομένα!$O:$O,0))</f>
        <v>207</v>
      </c>
      <c r="G8060" s="6" t="s">
        <v>1007</v>
      </c>
      <c r="H8060" s="2" t="str">
        <f>INDEX(Δεδομένα!B$1:B$51,MATCH('2020'!G8060,Δεδομένα!A$1:A$51,0))</f>
        <v>ΝΟΤΙΟΥ ΑΙΓΑΙΟΥ</v>
      </c>
      <c r="I8060" s="8">
        <f>INDEX(Δεδομένα!E$1:E$13,MATCH('2020'!H8060,Δεδομένα!D$1:D$13,0))</f>
        <v>10</v>
      </c>
      <c r="J8060" s="1">
        <v>44152</v>
      </c>
      <c r="K8060" s="6" t="s">
        <v>611</v>
      </c>
      <c r="L8060" s="36" t="str">
        <f t="shared" si="500"/>
        <v>17/11/2020 12:15</v>
      </c>
      <c r="M8060" s="1">
        <v>44153</v>
      </c>
      <c r="N8060" s="6" t="s">
        <v>349</v>
      </c>
      <c r="O8060" s="36" t="str">
        <f t="shared" si="501"/>
        <v>18/11/2020 12:35</v>
      </c>
      <c r="P8060" s="49">
        <f t="shared" si="502"/>
        <v>1.0138888888905058</v>
      </c>
      <c r="Q8060" s="50">
        <f>1*24</f>
        <v>24</v>
      </c>
      <c r="R8060" s="47">
        <f t="shared" si="503"/>
        <v>1460.0000000023283</v>
      </c>
      <c r="S8060" s="6" t="s">
        <v>44</v>
      </c>
      <c r="T8060" s="6" t="s">
        <v>4325</v>
      </c>
      <c r="U8060" s="6" t="s">
        <v>7889</v>
      </c>
      <c r="V8060" s="6" t="s">
        <v>7890</v>
      </c>
      <c r="W8060" s="7">
        <v>0</v>
      </c>
      <c r="X8060" s="7">
        <v>2</v>
      </c>
      <c r="Y8060" s="7">
        <v>0</v>
      </c>
      <c r="Z8060" s="7">
        <v>0</v>
      </c>
      <c r="AA8060" s="7">
        <v>0</v>
      </c>
      <c r="AB8060" s="7">
        <v>0</v>
      </c>
      <c r="AC8060" s="7">
        <v>0</v>
      </c>
      <c r="AD8060" s="7">
        <v>0</v>
      </c>
      <c r="AE8060">
        <v>10</v>
      </c>
      <c r="AF8060">
        <v>10</v>
      </c>
      <c r="AG8060">
        <v>0</v>
      </c>
      <c r="AH8060">
        <v>0</v>
      </c>
      <c r="AI8060">
        <v>0</v>
      </c>
      <c r="AJ8060">
        <v>4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0</v>
      </c>
    </row>
    <row r="8061" spans="1:44" x14ac:dyDescent="0.25">
      <c r="A8061">
        <v>1607824</v>
      </c>
      <c r="B8061">
        <v>805732</v>
      </c>
      <c r="C8061">
        <v>24.431136444516198</v>
      </c>
      <c r="D8061">
        <v>38.035459131183501</v>
      </c>
      <c r="E8061" s="68" t="s">
        <v>454</v>
      </c>
      <c r="F8061" s="8">
        <f>INDEX(Δεδομένα!$P:$P,MATCH('2020'!E8061,Δεδομένα!$O:$O,0))</f>
        <v>182</v>
      </c>
      <c r="G8061" s="6" t="s">
        <v>439</v>
      </c>
      <c r="H8061" s="2" t="str">
        <f>INDEX(Δεδομένα!B$1:B$51,MATCH('2020'!G8061,Δεδομένα!A$1:A$51,0))</f>
        <v>ΣΤΕΡΕΑΣ ΕΛΛΑΔΟΣ</v>
      </c>
      <c r="I8061" s="8">
        <f>INDEX(Δεδομένα!E$1:E$13,MATCH('2020'!H8061,Δεδομένα!D$1:D$13,0))</f>
        <v>9</v>
      </c>
      <c r="J8061" s="1">
        <v>44152</v>
      </c>
      <c r="K8061" s="6" t="s">
        <v>92</v>
      </c>
      <c r="L8061" s="36" t="str">
        <f t="shared" si="500"/>
        <v>17/11/2020 13:06</v>
      </c>
      <c r="M8061" s="1">
        <v>44152</v>
      </c>
      <c r="N8061" s="6" t="s">
        <v>2467</v>
      </c>
      <c r="O8061" s="36" t="str">
        <f t="shared" si="501"/>
        <v>17/11/2020 15:33</v>
      </c>
      <c r="P8061" s="46">
        <f t="shared" si="502"/>
        <v>0.10208333333866904</v>
      </c>
      <c r="Q8061" s="48">
        <v>0</v>
      </c>
      <c r="R8061" s="47">
        <f t="shared" si="503"/>
        <v>147.00000000768341</v>
      </c>
      <c r="S8061" s="6" t="s">
        <v>44</v>
      </c>
      <c r="T8061" s="6" t="s">
        <v>457</v>
      </c>
      <c r="U8061" s="6" t="s">
        <v>44</v>
      </c>
      <c r="V8061" s="6" t="s">
        <v>7892</v>
      </c>
      <c r="W8061" s="7">
        <v>0</v>
      </c>
      <c r="X8061" s="7">
        <v>0</v>
      </c>
      <c r="Y8061" s="7">
        <v>0</v>
      </c>
      <c r="Z8061" s="7">
        <v>10</v>
      </c>
      <c r="AA8061" s="7">
        <v>0</v>
      </c>
      <c r="AB8061" s="7">
        <v>0</v>
      </c>
      <c r="AC8061" s="7">
        <v>0</v>
      </c>
      <c r="AD8061" s="7">
        <v>0</v>
      </c>
      <c r="AE8061">
        <v>4</v>
      </c>
      <c r="AF8061">
        <v>0</v>
      </c>
      <c r="AG8061">
        <v>0</v>
      </c>
      <c r="AH8061">
        <v>0</v>
      </c>
      <c r="AI8061">
        <v>0</v>
      </c>
      <c r="AJ8061">
        <v>2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</row>
    <row r="8062" spans="1:44" x14ac:dyDescent="0.25">
      <c r="A8062">
        <v>1609632</v>
      </c>
      <c r="B8062">
        <v>0</v>
      </c>
      <c r="C8062">
        <v>0</v>
      </c>
      <c r="D8062">
        <v>0</v>
      </c>
      <c r="E8062" s="68" t="s">
        <v>687</v>
      </c>
      <c r="F8062" s="8">
        <f>INDEX(Δεδομένα!$P:$P,MATCH('2020'!E8062,Δεδομένα!$O:$O,0))</f>
        <v>213</v>
      </c>
      <c r="G8062" s="6" t="s">
        <v>560</v>
      </c>
      <c r="H8062" s="2" t="str">
        <f>INDEX(Δεδομένα!B$1:B$51,MATCH('2020'!G8062,Δεδομένα!A$1:A$51,0))</f>
        <v>ΚΡΗΤΗΣ</v>
      </c>
      <c r="I8062" s="8">
        <f>INDEX(Δεδομένα!E$1:E$13,MATCH('2020'!H8062,Δεδομένα!D$1:D$13,0))</f>
        <v>12</v>
      </c>
      <c r="J8062" s="1">
        <v>44152</v>
      </c>
      <c r="K8062" s="6" t="s">
        <v>770</v>
      </c>
      <c r="L8062" s="36" t="str">
        <f t="shared" si="500"/>
        <v>17/11/2020 17:57</v>
      </c>
      <c r="M8062" s="1">
        <v>44152</v>
      </c>
      <c r="N8062" s="6" t="s">
        <v>259</v>
      </c>
      <c r="O8062" s="36" t="str">
        <f t="shared" si="501"/>
        <v>17/11/2020 19:00</v>
      </c>
      <c r="P8062" s="46">
        <f t="shared" si="502"/>
        <v>4.3749999997089617E-2</v>
      </c>
      <c r="Q8062" s="48">
        <v>0</v>
      </c>
      <c r="R8062" s="47">
        <f t="shared" si="503"/>
        <v>62.999999995809048</v>
      </c>
      <c r="S8062" s="6" t="s">
        <v>44</v>
      </c>
      <c r="T8062" s="6" t="s">
        <v>697</v>
      </c>
      <c r="U8062" s="6" t="s">
        <v>771</v>
      </c>
      <c r="V8062" s="6" t="s">
        <v>771</v>
      </c>
      <c r="W8062" s="7">
        <v>0</v>
      </c>
      <c r="X8062" s="7">
        <v>0</v>
      </c>
      <c r="Y8062" s="7">
        <v>0</v>
      </c>
      <c r="Z8062" s="7">
        <v>0</v>
      </c>
      <c r="AA8062" s="7">
        <v>0</v>
      </c>
      <c r="AB8062" s="7">
        <v>0</v>
      </c>
      <c r="AC8062" s="7">
        <v>0.5</v>
      </c>
      <c r="AD8062" s="7">
        <v>0</v>
      </c>
      <c r="AE8062">
        <v>2</v>
      </c>
      <c r="AF8062">
        <v>0</v>
      </c>
      <c r="AG8062">
        <v>0</v>
      </c>
      <c r="AH8062">
        <v>0</v>
      </c>
      <c r="AI8062">
        <v>0</v>
      </c>
      <c r="AJ8062">
        <v>1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</row>
    <row r="8063" spans="1:44" x14ac:dyDescent="0.25">
      <c r="A8063">
        <v>1622010</v>
      </c>
      <c r="B8063">
        <v>805507</v>
      </c>
      <c r="C8063">
        <v>22.955039833275698</v>
      </c>
      <c r="D8063">
        <v>40.602941650122901</v>
      </c>
      <c r="E8063" s="68" t="s">
        <v>802</v>
      </c>
      <c r="F8063" s="8">
        <f>INDEX(Δεδομένα!$P:$P,MATCH('2020'!E8063,Δεδομένα!$O:$O,0))</f>
        <v>237</v>
      </c>
      <c r="G8063" s="6" t="s">
        <v>799</v>
      </c>
      <c r="H8063" s="2" t="str">
        <f>INDEX(Δεδομένα!B$1:B$51,MATCH('2020'!G8063,Δεδομένα!A$1:A$51,0))</f>
        <v>ΙΟΝΙΩΝ ΝΗΣΩΝ</v>
      </c>
      <c r="I8063" s="8">
        <f>INDEX(Δεδομένα!E$1:E$13,MATCH('2020'!H8063,Δεδομένα!D$1:D$13,0))</f>
        <v>13</v>
      </c>
      <c r="J8063" s="1">
        <v>44152</v>
      </c>
      <c r="K8063" s="6" t="s">
        <v>605</v>
      </c>
      <c r="L8063" s="36" t="str">
        <f t="shared" si="500"/>
        <v>17/11/2020 12:10</v>
      </c>
      <c r="M8063" s="1">
        <v>44152</v>
      </c>
      <c r="N8063" s="6" t="s">
        <v>217</v>
      </c>
      <c r="O8063" s="36" t="str">
        <f t="shared" si="501"/>
        <v>17/11/2020 13:05</v>
      </c>
      <c r="P8063" s="46">
        <f t="shared" si="502"/>
        <v>3.8194444445252884E-2</v>
      </c>
      <c r="Q8063" s="48">
        <v>0</v>
      </c>
      <c r="R8063" s="47">
        <f t="shared" si="503"/>
        <v>55.000000001164153</v>
      </c>
      <c r="S8063" s="6" t="s">
        <v>44</v>
      </c>
      <c r="T8063" s="6" t="s">
        <v>803</v>
      </c>
      <c r="U8063" s="6" t="s">
        <v>73</v>
      </c>
      <c r="V8063" s="6" t="s">
        <v>7552</v>
      </c>
      <c r="W8063" s="7">
        <v>0</v>
      </c>
      <c r="X8063" s="7">
        <v>0.15</v>
      </c>
      <c r="Y8063" s="7">
        <v>0</v>
      </c>
      <c r="Z8063" s="7">
        <v>0</v>
      </c>
      <c r="AA8063" s="7">
        <v>0</v>
      </c>
      <c r="AB8063" s="7">
        <v>0</v>
      </c>
      <c r="AC8063" s="7">
        <v>0</v>
      </c>
      <c r="AD8063" s="7">
        <v>0</v>
      </c>
      <c r="AE8063">
        <v>2</v>
      </c>
      <c r="AF8063">
        <v>0</v>
      </c>
      <c r="AG8063">
        <v>0</v>
      </c>
      <c r="AH8063">
        <v>0</v>
      </c>
      <c r="AI8063">
        <v>0</v>
      </c>
      <c r="AJ8063">
        <v>1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</row>
    <row r="8064" spans="1:44" x14ac:dyDescent="0.25">
      <c r="A8064">
        <v>1607912</v>
      </c>
      <c r="B8064">
        <v>805862</v>
      </c>
      <c r="C8064">
        <v>22.844776663159902</v>
      </c>
      <c r="D8064">
        <v>41.2610371785753</v>
      </c>
      <c r="E8064" s="68" t="s">
        <v>1179</v>
      </c>
      <c r="F8064" s="8">
        <f>INDEX(Δεδομένα!$P:$P,MATCH('2020'!E8064,Δεδομένα!$O:$O,0))</f>
        <v>58</v>
      </c>
      <c r="G8064" s="6" t="s">
        <v>223</v>
      </c>
      <c r="H8064" s="2" t="str">
        <f>INDEX(Δεδομένα!B$1:B$51,MATCH('2020'!G8064,Δεδομένα!A$1:A$51,0))</f>
        <v>ΚΕΝΤΡΙΚΗΣ ΜΑΚΕΔΟΝΙΑΣ</v>
      </c>
      <c r="I8064" s="8">
        <f>INDEX(Δεδομένα!E$1:E$13,MATCH('2020'!H8064,Δεδομένα!D$1:D$13,0))</f>
        <v>3</v>
      </c>
      <c r="J8064" s="1">
        <v>44152</v>
      </c>
      <c r="K8064" s="6" t="s">
        <v>327</v>
      </c>
      <c r="L8064" s="36" t="str">
        <f t="shared" si="500"/>
        <v>17/11/2020 18:50</v>
      </c>
      <c r="M8064" s="1">
        <v>44152</v>
      </c>
      <c r="N8064" s="6" t="s">
        <v>123</v>
      </c>
      <c r="O8064" s="36" t="str">
        <f t="shared" si="501"/>
        <v>17/11/2020 19:10</v>
      </c>
      <c r="P8064" s="46">
        <f t="shared" si="502"/>
        <v>1.3888888890505768E-2</v>
      </c>
      <c r="Q8064" s="48">
        <v>0</v>
      </c>
      <c r="R8064" s="47">
        <f t="shared" si="503"/>
        <v>20.000000002328306</v>
      </c>
      <c r="S8064" s="6" t="s">
        <v>44</v>
      </c>
      <c r="T8064" s="6" t="s">
        <v>1145</v>
      </c>
      <c r="U8064" s="6" t="s">
        <v>1180</v>
      </c>
      <c r="V8064" s="6" t="s">
        <v>7901</v>
      </c>
      <c r="W8064" s="7">
        <v>0</v>
      </c>
      <c r="X8064" s="7">
        <v>0</v>
      </c>
      <c r="Y8064" s="7">
        <v>0</v>
      </c>
      <c r="Z8064" s="7">
        <v>0.1</v>
      </c>
      <c r="AA8064" s="7">
        <v>0</v>
      </c>
      <c r="AB8064" s="7">
        <v>0</v>
      </c>
      <c r="AC8064" s="7">
        <v>0</v>
      </c>
      <c r="AD8064" s="7">
        <v>0</v>
      </c>
      <c r="AE8064">
        <v>2</v>
      </c>
      <c r="AF8064">
        <v>0</v>
      </c>
      <c r="AG8064">
        <v>0</v>
      </c>
      <c r="AH8064">
        <v>0</v>
      </c>
      <c r="AI8064">
        <v>0</v>
      </c>
      <c r="AJ8064">
        <v>1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</row>
    <row r="8065" spans="1:44" x14ac:dyDescent="0.25">
      <c r="A8065">
        <v>1613269</v>
      </c>
      <c r="B8065">
        <v>805682</v>
      </c>
      <c r="C8065">
        <v>24.8576866078804</v>
      </c>
      <c r="D8065">
        <v>37.825392618767196</v>
      </c>
      <c r="E8065" s="68" t="s">
        <v>478</v>
      </c>
      <c r="F8065" s="8">
        <f>INDEX(Δεδομένα!$P:$P,MATCH('2020'!E8065,Δεδομένα!$O:$O,0))</f>
        <v>188</v>
      </c>
      <c r="G8065" s="6" t="s">
        <v>479</v>
      </c>
      <c r="H8065" s="2" t="str">
        <f>INDEX(Δεδομένα!B$1:B$51,MATCH('2020'!G8065,Δεδομένα!A$1:A$51,0))</f>
        <v>ΝΟΤΙΟΥ ΑΙΓΑΙΟΥ</v>
      </c>
      <c r="I8065" s="8">
        <f>INDEX(Δεδομένα!E$1:E$13,MATCH('2020'!H8065,Δεδομένα!D$1:D$13,0))</f>
        <v>10</v>
      </c>
      <c r="J8065" s="1">
        <v>44152</v>
      </c>
      <c r="K8065" s="6" t="s">
        <v>1015</v>
      </c>
      <c r="L8065" s="36" t="str">
        <f t="shared" si="500"/>
        <v>17/11/2020 11:18</v>
      </c>
      <c r="M8065" s="1">
        <v>44152</v>
      </c>
      <c r="N8065" s="6" t="s">
        <v>255</v>
      </c>
      <c r="O8065" s="36" t="str">
        <f t="shared" si="501"/>
        <v>17/11/2020 17:45</v>
      </c>
      <c r="P8065" s="46">
        <f t="shared" si="502"/>
        <v>0.26875000000291038</v>
      </c>
      <c r="Q8065" s="48">
        <v>0</v>
      </c>
      <c r="R8065" s="47">
        <f t="shared" si="503"/>
        <v>387.00000000419095</v>
      </c>
      <c r="S8065" s="6" t="s">
        <v>44</v>
      </c>
      <c r="T8065" s="6" t="s">
        <v>482</v>
      </c>
      <c r="U8065" s="6" t="s">
        <v>44</v>
      </c>
      <c r="V8065" s="6" t="s">
        <v>7885</v>
      </c>
      <c r="W8065" s="7">
        <v>0</v>
      </c>
      <c r="X8065" s="7">
        <v>30</v>
      </c>
      <c r="Y8065" s="7">
        <v>0</v>
      </c>
      <c r="Z8065" s="7">
        <v>170</v>
      </c>
      <c r="AA8065" s="7">
        <v>0</v>
      </c>
      <c r="AB8065" s="7">
        <v>0</v>
      </c>
      <c r="AC8065" s="7">
        <v>0</v>
      </c>
      <c r="AD8065" s="7">
        <v>0</v>
      </c>
      <c r="AE8065">
        <v>4</v>
      </c>
      <c r="AF8065">
        <v>0</v>
      </c>
      <c r="AG8065">
        <v>0</v>
      </c>
      <c r="AH8065">
        <v>0</v>
      </c>
      <c r="AI8065">
        <v>0</v>
      </c>
      <c r="AJ8065">
        <v>1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</row>
    <row r="8066" spans="1:44" x14ac:dyDescent="0.25">
      <c r="A8066">
        <v>1613267</v>
      </c>
      <c r="B8066">
        <v>805692</v>
      </c>
      <c r="C8066">
        <v>24.892847219428202</v>
      </c>
      <c r="D8066">
        <v>37.843152751706</v>
      </c>
      <c r="E8066" s="68" t="s">
        <v>478</v>
      </c>
      <c r="F8066" s="8">
        <f>INDEX(Δεδομένα!$P:$P,MATCH('2020'!E8066,Δεδομένα!$O:$O,0))</f>
        <v>188</v>
      </c>
      <c r="G8066" s="6" t="s">
        <v>479</v>
      </c>
      <c r="H8066" s="2" t="str">
        <f>INDEX(Δεδομένα!B$1:B$51,MATCH('2020'!G8066,Δεδομένα!A$1:A$51,0))</f>
        <v>ΝΟΤΙΟΥ ΑΙΓΑΙΟΥ</v>
      </c>
      <c r="I8066" s="8">
        <f>INDEX(Δεδομένα!E$1:E$13,MATCH('2020'!H8066,Δεδομένα!D$1:D$13,0))</f>
        <v>10</v>
      </c>
      <c r="J8066" s="1">
        <v>44152</v>
      </c>
      <c r="K8066" s="6" t="s">
        <v>1015</v>
      </c>
      <c r="L8066" s="36" t="str">
        <f t="shared" si="500"/>
        <v>17/11/2020 11:18</v>
      </c>
      <c r="M8066" s="1">
        <v>44152</v>
      </c>
      <c r="N8066" s="6" t="s">
        <v>1299</v>
      </c>
      <c r="O8066" s="36" t="str">
        <f t="shared" si="501"/>
        <v>17/11/2020 17:46</v>
      </c>
      <c r="P8066" s="46">
        <f t="shared" si="502"/>
        <v>0.2694444444423425</v>
      </c>
      <c r="Q8066" s="48">
        <v>0</v>
      </c>
      <c r="R8066" s="47">
        <f t="shared" si="503"/>
        <v>387.9999999969732</v>
      </c>
      <c r="S8066" s="6" t="s">
        <v>44</v>
      </c>
      <c r="T8066" s="6" t="s">
        <v>482</v>
      </c>
      <c r="U8066" s="6" t="s">
        <v>44</v>
      </c>
      <c r="V8066" s="6" t="s">
        <v>7887</v>
      </c>
      <c r="W8066" s="7">
        <v>0</v>
      </c>
      <c r="X8066" s="7">
        <v>0</v>
      </c>
      <c r="Y8066" s="7">
        <v>0</v>
      </c>
      <c r="Z8066" s="7">
        <v>0</v>
      </c>
      <c r="AA8066" s="7">
        <v>0</v>
      </c>
      <c r="AB8066" s="7">
        <v>0</v>
      </c>
      <c r="AC8066" s="7">
        <v>10</v>
      </c>
      <c r="AD8066" s="7">
        <v>0</v>
      </c>
      <c r="AE8066">
        <v>2</v>
      </c>
      <c r="AF8066">
        <v>0</v>
      </c>
      <c r="AG8066">
        <v>0</v>
      </c>
      <c r="AH8066">
        <v>0</v>
      </c>
      <c r="AI8066">
        <v>0</v>
      </c>
      <c r="AJ8066">
        <v>1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</row>
    <row r="8067" spans="1:44" x14ac:dyDescent="0.25">
      <c r="A8067">
        <v>1607937</v>
      </c>
      <c r="B8067">
        <v>805791</v>
      </c>
      <c r="C8067">
        <v>22.6296429926985</v>
      </c>
      <c r="D8067">
        <v>36.834684178431999</v>
      </c>
      <c r="E8067" s="68" t="s">
        <v>368</v>
      </c>
      <c r="F8067" s="8">
        <f>INDEX(Δεδομένα!$P:$P,MATCH('2020'!E8067,Δεδομένα!$O:$O,0))</f>
        <v>151</v>
      </c>
      <c r="G8067" s="6" t="s">
        <v>369</v>
      </c>
      <c r="H8067" s="2" t="str">
        <f>INDEX(Δεδομένα!B$1:B$51,MATCH('2020'!G8067,Δεδομένα!A$1:A$51,0))</f>
        <v>ΠΕΛΛΟΠΟΝΗΣΟΥ</v>
      </c>
      <c r="I8067" s="8">
        <f>INDEX(Δεδομένα!E$1:E$13,MATCH('2020'!H8067,Δεδομένα!D$1:D$13,0))</f>
        <v>8</v>
      </c>
      <c r="J8067" s="1">
        <v>44152</v>
      </c>
      <c r="K8067" s="6" t="s">
        <v>696</v>
      </c>
      <c r="L8067" s="36" t="str">
        <f t="shared" ref="L8067:L8130" si="504">_xlfn.CONCAT(TEXT(J8067,"ηη/μμ/εεε")," ",TEXT(K8067,"ωω:λλ"))</f>
        <v>17/11/2020 15:23</v>
      </c>
      <c r="M8067" s="1">
        <v>44152</v>
      </c>
      <c r="N8067" s="6" t="s">
        <v>281</v>
      </c>
      <c r="O8067" s="36" t="str">
        <f t="shared" ref="O8067:O8130" si="505">_xlfn.CONCAT(TEXT(M8067,"ηη/μμ/εεε")," ",TEXT(N8067,"ωω:λλ"))</f>
        <v>17/11/2020 16:00</v>
      </c>
      <c r="P8067" s="46">
        <f t="shared" ref="P8067:P8130" si="506">O8067-L8067</f>
        <v>2.569444444088731E-2</v>
      </c>
      <c r="Q8067" s="48">
        <v>0</v>
      </c>
      <c r="R8067" s="47">
        <f t="shared" ref="R8067:R8130" si="507">P8067*(24*60)</f>
        <v>36.999999994877726</v>
      </c>
      <c r="S8067" s="6" t="s">
        <v>44</v>
      </c>
      <c r="T8067" s="6" t="s">
        <v>373</v>
      </c>
      <c r="U8067" s="6" t="s">
        <v>44</v>
      </c>
      <c r="V8067" s="6" t="s">
        <v>3162</v>
      </c>
      <c r="W8067" s="7">
        <v>0</v>
      </c>
      <c r="X8067" s="7">
        <v>0</v>
      </c>
      <c r="Y8067" s="7">
        <v>0</v>
      </c>
      <c r="Z8067" s="7">
        <v>0</v>
      </c>
      <c r="AA8067" s="7">
        <v>0</v>
      </c>
      <c r="AB8067" s="7">
        <v>0.02</v>
      </c>
      <c r="AC8067" s="7">
        <v>0</v>
      </c>
      <c r="AD8067" s="7">
        <v>0</v>
      </c>
      <c r="AE8067">
        <v>2</v>
      </c>
      <c r="AF8067">
        <v>0</v>
      </c>
      <c r="AG8067">
        <v>0</v>
      </c>
      <c r="AH8067">
        <v>0</v>
      </c>
      <c r="AI8067">
        <v>0</v>
      </c>
      <c r="AJ8067">
        <v>1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</row>
    <row r="8068" spans="1:44" x14ac:dyDescent="0.25">
      <c r="A8068">
        <v>1609181</v>
      </c>
      <c r="B8068">
        <v>805856</v>
      </c>
      <c r="C8068">
        <v>25.006355397554</v>
      </c>
      <c r="D8068">
        <v>40.975616525099099</v>
      </c>
      <c r="E8068" s="68" t="s">
        <v>120</v>
      </c>
      <c r="F8068" s="8">
        <f>INDEX(Δεδομένα!$P:$P,MATCH('2020'!E8068,Δεδομένα!$O:$O,0))</f>
        <v>30</v>
      </c>
      <c r="G8068" s="6" t="s">
        <v>121</v>
      </c>
      <c r="H8068" s="2" t="str">
        <f>INDEX(Δεδομένα!B$1:B$51,MATCH('2020'!G8068,Δεδομένα!A$1:A$51,0))</f>
        <v>ΑΝΑΤΟΛΙΚΗΣ ΜΑΚΕΔΟΝΙΑΣ ΚΑΙ ΘΡΑΚΗΣ</v>
      </c>
      <c r="I8068" s="8">
        <f>INDEX(Δεδομένα!E$1:E$13,MATCH('2020'!H8068,Δεδομένα!D$1:D$13,0))</f>
        <v>2</v>
      </c>
      <c r="J8068" s="1">
        <v>44152</v>
      </c>
      <c r="K8068" s="6" t="s">
        <v>1187</v>
      </c>
      <c r="L8068" s="36" t="str">
        <f t="shared" si="504"/>
        <v>17/11/2020 18:39</v>
      </c>
      <c r="M8068" s="1">
        <v>44152</v>
      </c>
      <c r="N8068" s="6" t="s">
        <v>358</v>
      </c>
      <c r="O8068" s="36" t="str">
        <f t="shared" si="505"/>
        <v>17/11/2020 20:10</v>
      </c>
      <c r="P8068" s="46">
        <f t="shared" si="506"/>
        <v>6.3194444446708076E-2</v>
      </c>
      <c r="Q8068" s="48">
        <v>0</v>
      </c>
      <c r="R8068" s="47">
        <f t="shared" si="507"/>
        <v>91.000000003259629</v>
      </c>
      <c r="S8068" s="6" t="s">
        <v>44</v>
      </c>
      <c r="T8068" s="6" t="s">
        <v>129</v>
      </c>
      <c r="U8068" s="6" t="s">
        <v>44</v>
      </c>
      <c r="V8068" s="6" t="s">
        <v>7900</v>
      </c>
      <c r="W8068" s="7">
        <v>0</v>
      </c>
      <c r="X8068" s="7">
        <v>0</v>
      </c>
      <c r="Y8068" s="7">
        <v>0</v>
      </c>
      <c r="Z8068" s="7">
        <v>0.56000000000000005</v>
      </c>
      <c r="AA8068" s="7">
        <v>0</v>
      </c>
      <c r="AB8068" s="7">
        <v>0</v>
      </c>
      <c r="AC8068" s="7">
        <v>0</v>
      </c>
      <c r="AD8068" s="7">
        <v>0</v>
      </c>
      <c r="AE8068">
        <v>2</v>
      </c>
      <c r="AF8068">
        <v>0</v>
      </c>
      <c r="AG8068">
        <v>0</v>
      </c>
      <c r="AH8068">
        <v>0</v>
      </c>
      <c r="AI8068">
        <v>0</v>
      </c>
      <c r="AJ8068">
        <v>1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</row>
    <row r="8069" spans="1:44" x14ac:dyDescent="0.25">
      <c r="A8069">
        <v>1607819</v>
      </c>
      <c r="B8069">
        <v>805752</v>
      </c>
      <c r="C8069">
        <v>22.381288204835201</v>
      </c>
      <c r="D8069">
        <v>40.7767288720446</v>
      </c>
      <c r="E8069" s="68" t="s">
        <v>873</v>
      </c>
      <c r="F8069" s="8">
        <f>INDEX(Δεδομένα!$P:$P,MATCH('2020'!E8069,Δεδομένα!$O:$O,0))</f>
        <v>61</v>
      </c>
      <c r="G8069" s="6" t="s">
        <v>874</v>
      </c>
      <c r="H8069" s="2" t="str">
        <f>INDEX(Δεδομένα!B$1:B$51,MATCH('2020'!G8069,Δεδομένα!A$1:A$51,0))</f>
        <v>ΚΕΝΤΡΙΚΗΣ ΜΑΚΕΔΟΝΙΑΣ</v>
      </c>
      <c r="I8069" s="8">
        <f>INDEX(Δεδομένα!E$1:E$13,MATCH('2020'!H8069,Δεδομένα!D$1:D$13,0))</f>
        <v>3</v>
      </c>
      <c r="J8069" s="1">
        <v>44152</v>
      </c>
      <c r="K8069" s="6" t="s">
        <v>1156</v>
      </c>
      <c r="L8069" s="36" t="str">
        <f t="shared" si="504"/>
        <v>17/11/2020 13:44</v>
      </c>
      <c r="M8069" s="1">
        <v>44152</v>
      </c>
      <c r="N8069" s="6" t="s">
        <v>215</v>
      </c>
      <c r="O8069" s="36" t="str">
        <f t="shared" si="505"/>
        <v>17/11/2020 16:20</v>
      </c>
      <c r="P8069" s="46">
        <f t="shared" si="506"/>
        <v>0.10833333332993789</v>
      </c>
      <c r="Q8069" s="48">
        <v>0</v>
      </c>
      <c r="R8069" s="47">
        <f t="shared" si="507"/>
        <v>155.99999999511056</v>
      </c>
      <c r="S8069" s="6" t="s">
        <v>44</v>
      </c>
      <c r="T8069" s="6" t="s">
        <v>878</v>
      </c>
      <c r="U8069" s="6" t="s">
        <v>1161</v>
      </c>
      <c r="V8069" s="6" t="s">
        <v>1817</v>
      </c>
      <c r="W8069" s="7">
        <v>0</v>
      </c>
      <c r="X8069" s="7">
        <v>0</v>
      </c>
      <c r="Y8069" s="7">
        <v>0</v>
      </c>
      <c r="Z8069" s="7">
        <v>0</v>
      </c>
      <c r="AA8069" s="7">
        <v>2</v>
      </c>
      <c r="AB8069" s="7">
        <v>0</v>
      </c>
      <c r="AC8069" s="7">
        <v>0</v>
      </c>
      <c r="AD8069" s="7">
        <v>0</v>
      </c>
      <c r="AE8069">
        <v>6</v>
      </c>
      <c r="AF8069">
        <v>0</v>
      </c>
      <c r="AG8069">
        <v>0</v>
      </c>
      <c r="AH8069">
        <v>0</v>
      </c>
      <c r="AI8069">
        <v>0</v>
      </c>
      <c r="AJ8069">
        <v>3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</row>
    <row r="8070" spans="1:44" x14ac:dyDescent="0.25">
      <c r="A8070">
        <v>1607836</v>
      </c>
      <c r="B8070">
        <v>805796</v>
      </c>
      <c r="C8070">
        <v>22.471351937871798</v>
      </c>
      <c r="D8070">
        <v>40.808624747149999</v>
      </c>
      <c r="E8070" s="68" t="s">
        <v>873</v>
      </c>
      <c r="F8070" s="8">
        <f>INDEX(Δεδομένα!$P:$P,MATCH('2020'!E8070,Δεδομένα!$O:$O,0))</f>
        <v>61</v>
      </c>
      <c r="G8070" s="6" t="s">
        <v>874</v>
      </c>
      <c r="H8070" s="2" t="str">
        <f>INDEX(Δεδομένα!B$1:B$51,MATCH('2020'!G8070,Δεδομένα!A$1:A$51,0))</f>
        <v>ΚΕΝΤΡΙΚΗΣ ΜΑΚΕΔΟΝΙΑΣ</v>
      </c>
      <c r="I8070" s="8">
        <f>INDEX(Δεδομένα!E$1:E$13,MATCH('2020'!H8070,Δεδομένα!D$1:D$13,0))</f>
        <v>3</v>
      </c>
      <c r="J8070" s="1">
        <v>44152</v>
      </c>
      <c r="K8070" s="6" t="s">
        <v>2467</v>
      </c>
      <c r="L8070" s="36" t="str">
        <f t="shared" si="504"/>
        <v>17/11/2020 15:33</v>
      </c>
      <c r="M8070" s="1">
        <v>44152</v>
      </c>
      <c r="N8070" s="6" t="s">
        <v>1430</v>
      </c>
      <c r="O8070" s="36" t="str">
        <f t="shared" si="505"/>
        <v>17/11/2020 16:36</v>
      </c>
      <c r="P8070" s="46">
        <f t="shared" si="506"/>
        <v>4.3749999997089617E-2</v>
      </c>
      <c r="Q8070" s="48">
        <v>0</v>
      </c>
      <c r="R8070" s="47">
        <f t="shared" si="507"/>
        <v>62.999999995809048</v>
      </c>
      <c r="S8070" s="6" t="s">
        <v>44</v>
      </c>
      <c r="T8070" s="6" t="s">
        <v>878</v>
      </c>
      <c r="U8070" s="6" t="s">
        <v>1161</v>
      </c>
      <c r="V8070" s="6" t="s">
        <v>2863</v>
      </c>
      <c r="W8070" s="7">
        <v>0</v>
      </c>
      <c r="X8070" s="7">
        <v>0</v>
      </c>
      <c r="Y8070" s="7">
        <v>0</v>
      </c>
      <c r="Z8070" s="7">
        <v>5</v>
      </c>
      <c r="AA8070" s="7">
        <v>0</v>
      </c>
      <c r="AB8070" s="7">
        <v>0</v>
      </c>
      <c r="AC8070" s="7">
        <v>0</v>
      </c>
      <c r="AD8070" s="7">
        <v>0</v>
      </c>
      <c r="AE8070">
        <v>2</v>
      </c>
      <c r="AF8070">
        <v>0</v>
      </c>
      <c r="AG8070">
        <v>0</v>
      </c>
      <c r="AH8070">
        <v>0</v>
      </c>
      <c r="AI8070">
        <v>0</v>
      </c>
      <c r="AJ8070">
        <v>1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</row>
    <row r="8071" spans="1:44" x14ac:dyDescent="0.25">
      <c r="A8071">
        <v>1607970</v>
      </c>
      <c r="B8071">
        <v>805898</v>
      </c>
      <c r="C8071">
        <v>22.171120593965401</v>
      </c>
      <c r="D8071">
        <v>40.752714354110402</v>
      </c>
      <c r="E8071" s="68" t="s">
        <v>1122</v>
      </c>
      <c r="F8071" s="8">
        <f>INDEX(Δεδομένα!$P:$P,MATCH('2020'!E8071,Δεδομένα!$O:$O,0))</f>
        <v>253</v>
      </c>
      <c r="G8071" s="6" t="s">
        <v>874</v>
      </c>
      <c r="H8071" s="2" t="str">
        <f>INDEX(Δεδομένα!B$1:B$51,MATCH('2020'!G8071,Δεδομένα!A$1:A$51,0))</f>
        <v>ΚΕΝΤΡΙΚΗΣ ΜΑΚΕΔΟΝΙΑΣ</v>
      </c>
      <c r="I8071" s="8">
        <f>INDEX(Δεδομένα!E$1:E$13,MATCH('2020'!H8071,Δεδομένα!D$1:D$13,0))</f>
        <v>3</v>
      </c>
      <c r="J8071" s="1">
        <v>44152</v>
      </c>
      <c r="K8071" s="6" t="s">
        <v>134</v>
      </c>
      <c r="L8071" s="36" t="str">
        <f t="shared" si="504"/>
        <v>17/11/2020 20:24</v>
      </c>
      <c r="M8071" s="1">
        <v>44152</v>
      </c>
      <c r="N8071" s="6" t="s">
        <v>392</v>
      </c>
      <c r="O8071" s="36" t="str">
        <f t="shared" si="505"/>
        <v>17/11/2020 21:00</v>
      </c>
      <c r="P8071" s="46">
        <f t="shared" si="506"/>
        <v>2.5000000001455192E-2</v>
      </c>
      <c r="Q8071" s="48">
        <v>0</v>
      </c>
      <c r="R8071" s="47">
        <f t="shared" si="507"/>
        <v>36.000000002095476</v>
      </c>
      <c r="S8071" s="6" t="s">
        <v>44</v>
      </c>
      <c r="T8071" s="6" t="s">
        <v>1507</v>
      </c>
      <c r="U8071" s="6" t="s">
        <v>73</v>
      </c>
      <c r="V8071" s="6" t="s">
        <v>5534</v>
      </c>
      <c r="W8071" s="7">
        <v>0</v>
      </c>
      <c r="X8071" s="7">
        <v>0</v>
      </c>
      <c r="Y8071" s="7">
        <v>0</v>
      </c>
      <c r="Z8071" s="7">
        <v>0.1</v>
      </c>
      <c r="AA8071" s="7">
        <v>0</v>
      </c>
      <c r="AB8071" s="7">
        <v>0</v>
      </c>
      <c r="AC8071" s="7">
        <v>0</v>
      </c>
      <c r="AD8071" s="7">
        <v>0</v>
      </c>
      <c r="AE8071">
        <v>3</v>
      </c>
      <c r="AF8071">
        <v>0</v>
      </c>
      <c r="AG8071">
        <v>0</v>
      </c>
      <c r="AH8071">
        <v>0</v>
      </c>
      <c r="AI8071">
        <v>0</v>
      </c>
      <c r="AJ8071">
        <v>1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</row>
    <row r="8072" spans="1:44" x14ac:dyDescent="0.25">
      <c r="A8072">
        <v>1612915</v>
      </c>
      <c r="B8072">
        <v>805841</v>
      </c>
      <c r="C8072">
        <v>25.1686916351318</v>
      </c>
      <c r="D8072">
        <v>41.098033905029297</v>
      </c>
      <c r="E8072" s="68" t="s">
        <v>907</v>
      </c>
      <c r="F8072" s="8">
        <f>INDEX(Δεδομένα!$P:$P,MATCH('2020'!E8072,Δεδομένα!$O:$O,0))</f>
        <v>21</v>
      </c>
      <c r="G8072" s="6" t="s">
        <v>64</v>
      </c>
      <c r="H8072" s="2" t="str">
        <f>INDEX(Δεδομένα!B$1:B$51,MATCH('2020'!G8072,Δεδομένα!A$1:A$51,0))</f>
        <v>ΑΝΑΤΟΛΙΚΗΣ ΜΑΚΕΔΟΝΙΑΣ ΚΑΙ ΘΡΑΚΗΣ</v>
      </c>
      <c r="I8072" s="8">
        <f>INDEX(Δεδομένα!E$1:E$13,MATCH('2020'!H8072,Δεδομένα!D$1:D$13,0))</f>
        <v>2</v>
      </c>
      <c r="J8072" s="1">
        <v>44152</v>
      </c>
      <c r="K8072" s="6" t="s">
        <v>154</v>
      </c>
      <c r="L8072" s="36" t="str">
        <f t="shared" si="504"/>
        <v>17/11/2020 18:05</v>
      </c>
      <c r="M8072" s="1">
        <v>44152</v>
      </c>
      <c r="N8072" s="6" t="s">
        <v>209</v>
      </c>
      <c r="O8072" s="36" t="str">
        <f t="shared" si="505"/>
        <v>17/11/2020 18:30</v>
      </c>
      <c r="P8072" s="46">
        <f t="shared" si="506"/>
        <v>1.7361111116770189E-2</v>
      </c>
      <c r="Q8072" s="48">
        <v>0</v>
      </c>
      <c r="R8072" s="47">
        <f t="shared" si="507"/>
        <v>25.000000008149073</v>
      </c>
      <c r="S8072" s="6" t="s">
        <v>44</v>
      </c>
      <c r="T8072" s="6" t="s">
        <v>909</v>
      </c>
      <c r="U8072" s="6" t="s">
        <v>44</v>
      </c>
      <c r="V8072" s="6" t="s">
        <v>913</v>
      </c>
      <c r="W8072" s="7">
        <v>0</v>
      </c>
      <c r="X8072" s="7">
        <v>0</v>
      </c>
      <c r="Y8072" s="7">
        <v>0</v>
      </c>
      <c r="Z8072" s="7">
        <v>0</v>
      </c>
      <c r="AA8072" s="7">
        <v>0.2</v>
      </c>
      <c r="AB8072" s="7">
        <v>0</v>
      </c>
      <c r="AC8072" s="7">
        <v>0</v>
      </c>
      <c r="AD8072" s="7">
        <v>0</v>
      </c>
      <c r="AE8072">
        <v>2</v>
      </c>
      <c r="AF8072">
        <v>0</v>
      </c>
      <c r="AG8072">
        <v>0</v>
      </c>
      <c r="AH8072">
        <v>0</v>
      </c>
      <c r="AI8072">
        <v>0</v>
      </c>
      <c r="AJ8072">
        <v>1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</row>
    <row r="8073" spans="1:44" x14ac:dyDescent="0.25">
      <c r="A8073">
        <v>1607778</v>
      </c>
      <c r="B8073">
        <v>805795</v>
      </c>
      <c r="C8073">
        <v>23.346743149336898</v>
      </c>
      <c r="D8073">
        <v>41.1094893248912</v>
      </c>
      <c r="E8073" s="68" t="s">
        <v>1125</v>
      </c>
      <c r="F8073" s="8">
        <f>INDEX(Δεδομένα!$P:$P,MATCH('2020'!E8073,Δεδομένα!$O:$O,0))</f>
        <v>47</v>
      </c>
      <c r="G8073" s="6" t="s">
        <v>1070</v>
      </c>
      <c r="H8073" s="2" t="str">
        <f>INDEX(Δεδομένα!B$1:B$51,MATCH('2020'!G8073,Δεδομένα!A$1:A$51,0))</f>
        <v>ΚΕΝΤΡΙΚΗΣ ΜΑΚΕΔΟΝΙΑΣ</v>
      </c>
      <c r="I8073" s="8">
        <f>INDEX(Δεδομένα!E$1:E$13,MATCH('2020'!H8073,Δεδομένα!D$1:D$13,0))</f>
        <v>3</v>
      </c>
      <c r="J8073" s="1">
        <v>44152</v>
      </c>
      <c r="K8073" s="6" t="s">
        <v>1159</v>
      </c>
      <c r="L8073" s="36" t="str">
        <f t="shared" si="504"/>
        <v>17/11/2020 13:59</v>
      </c>
      <c r="M8073" s="1">
        <v>44152</v>
      </c>
      <c r="N8073" s="6" t="s">
        <v>275</v>
      </c>
      <c r="O8073" s="36" t="str">
        <f t="shared" si="505"/>
        <v>17/11/2020 15:05</v>
      </c>
      <c r="P8073" s="46">
        <f t="shared" si="506"/>
        <v>4.5833333329937886E-2</v>
      </c>
      <c r="Q8073" s="48">
        <v>0</v>
      </c>
      <c r="R8073" s="47">
        <f t="shared" si="507"/>
        <v>65.999999995110556</v>
      </c>
      <c r="S8073" s="6" t="s">
        <v>44</v>
      </c>
      <c r="T8073" s="6" t="s">
        <v>2793</v>
      </c>
      <c r="U8073" s="6" t="s">
        <v>7895</v>
      </c>
      <c r="V8073" s="6" t="s">
        <v>7896</v>
      </c>
      <c r="W8073" s="7">
        <v>0</v>
      </c>
      <c r="X8073" s="7">
        <v>0</v>
      </c>
      <c r="Y8073" s="7">
        <v>0</v>
      </c>
      <c r="Z8073" s="7">
        <v>0</v>
      </c>
      <c r="AA8073" s="7">
        <v>0</v>
      </c>
      <c r="AB8073" s="7">
        <v>0</v>
      </c>
      <c r="AC8073" s="7">
        <v>20</v>
      </c>
      <c r="AD8073" s="7">
        <v>0</v>
      </c>
      <c r="AE8073">
        <v>2</v>
      </c>
      <c r="AF8073">
        <v>0</v>
      </c>
      <c r="AG8073">
        <v>0</v>
      </c>
      <c r="AH8073">
        <v>0</v>
      </c>
      <c r="AI8073">
        <v>0</v>
      </c>
      <c r="AJ8073">
        <v>1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</row>
    <row r="8074" spans="1:44" x14ac:dyDescent="0.25">
      <c r="A8074">
        <v>1613124</v>
      </c>
      <c r="B8074">
        <v>805831</v>
      </c>
      <c r="C8074">
        <v>22.0927683631358</v>
      </c>
      <c r="D8074">
        <v>38.933999239049299</v>
      </c>
      <c r="E8074" s="68" t="s">
        <v>417</v>
      </c>
      <c r="F8074" s="8">
        <f>INDEX(Δεδομένα!$P:$P,MATCH('2020'!E8074,Δεδομένα!$O:$O,0))</f>
        <v>168</v>
      </c>
      <c r="G8074" s="6" t="s">
        <v>399</v>
      </c>
      <c r="H8074" s="2" t="str">
        <f>INDEX(Δεδομένα!B$1:B$51,MATCH('2020'!G8074,Δεδομένα!A$1:A$51,0))</f>
        <v>ΣΤΕΡΕΑΣ ΕΛΛΑΔΟΣ</v>
      </c>
      <c r="I8074" s="8">
        <f>INDEX(Δεδομένα!E$1:E$13,MATCH('2020'!H8074,Δεδομένα!D$1:D$13,0))</f>
        <v>9</v>
      </c>
      <c r="J8074" s="1">
        <v>44152</v>
      </c>
      <c r="K8074" s="6" t="s">
        <v>1385</v>
      </c>
      <c r="L8074" s="36" t="str">
        <f t="shared" si="504"/>
        <v>17/11/2020 17:48</v>
      </c>
      <c r="M8074" s="1">
        <v>44152</v>
      </c>
      <c r="N8074" s="6" t="s">
        <v>621</v>
      </c>
      <c r="O8074" s="36" t="str">
        <f t="shared" si="505"/>
        <v>17/11/2020 18:20</v>
      </c>
      <c r="P8074" s="46">
        <f t="shared" si="506"/>
        <v>2.2222222221898846E-2</v>
      </c>
      <c r="Q8074" s="48">
        <v>0</v>
      </c>
      <c r="R8074" s="47">
        <f t="shared" si="507"/>
        <v>31.999999999534339</v>
      </c>
      <c r="S8074" s="6" t="s">
        <v>44</v>
      </c>
      <c r="T8074" s="6" t="s">
        <v>421</v>
      </c>
      <c r="U8074" s="6" t="s">
        <v>6497</v>
      </c>
      <c r="V8074" s="6" t="s">
        <v>509</v>
      </c>
      <c r="W8074" s="7">
        <v>0</v>
      </c>
      <c r="X8074" s="7">
        <v>0</v>
      </c>
      <c r="Y8074" s="7">
        <v>0</v>
      </c>
      <c r="Z8074" s="7">
        <v>0</v>
      </c>
      <c r="AA8074" s="7">
        <v>0</v>
      </c>
      <c r="AB8074" s="7">
        <v>0.01</v>
      </c>
      <c r="AC8074" s="7">
        <v>0</v>
      </c>
      <c r="AD8074" s="7">
        <v>0</v>
      </c>
      <c r="AE8074">
        <v>3</v>
      </c>
      <c r="AF8074">
        <v>0</v>
      </c>
      <c r="AG8074">
        <v>0</v>
      </c>
      <c r="AH8074">
        <v>0</v>
      </c>
      <c r="AI8074">
        <v>0</v>
      </c>
      <c r="AJ8074">
        <v>1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0</v>
      </c>
    </row>
    <row r="8075" spans="1:44" x14ac:dyDescent="0.25">
      <c r="A8075">
        <v>1618986</v>
      </c>
      <c r="B8075">
        <v>805705</v>
      </c>
      <c r="C8075">
        <v>21.438119276490401</v>
      </c>
      <c r="D8075">
        <v>40.8352419432223</v>
      </c>
      <c r="E8075" s="68" t="s">
        <v>2026</v>
      </c>
      <c r="F8075" s="8">
        <f>INDEX(Δεδομένα!$P:$P,MATCH('2020'!E8075,Δεδομένα!$O:$O,0))</f>
        <v>74</v>
      </c>
      <c r="G8075" s="6" t="s">
        <v>1030</v>
      </c>
      <c r="H8075" s="2" t="str">
        <f>INDEX(Δεδομένα!B$1:B$51,MATCH('2020'!G8075,Δεδομένα!A$1:A$51,0))</f>
        <v>ΔΥΤΙΚΗΣ ΜΑΚΕΔΟΝΙΑΣ</v>
      </c>
      <c r="I8075" s="8">
        <f>INDEX(Δεδομένα!E$1:E$13,MATCH('2020'!H8075,Δεδομένα!D$1:D$13,0))</f>
        <v>4</v>
      </c>
      <c r="J8075" s="1">
        <v>44152</v>
      </c>
      <c r="K8075" s="6" t="s">
        <v>605</v>
      </c>
      <c r="L8075" s="36" t="str">
        <f t="shared" si="504"/>
        <v>17/11/2020 12:10</v>
      </c>
      <c r="M8075" s="1">
        <v>44152</v>
      </c>
      <c r="N8075" s="6" t="s">
        <v>616</v>
      </c>
      <c r="O8075" s="36" t="str">
        <f t="shared" si="505"/>
        <v>17/11/2020 13:30</v>
      </c>
      <c r="P8075" s="46">
        <f t="shared" si="506"/>
        <v>5.5555555554747116E-2</v>
      </c>
      <c r="Q8075" s="48">
        <v>0</v>
      </c>
      <c r="R8075" s="47">
        <f t="shared" si="507"/>
        <v>79.999999998835847</v>
      </c>
      <c r="S8075" s="6" t="s">
        <v>44</v>
      </c>
      <c r="T8075" s="6" t="s">
        <v>2027</v>
      </c>
      <c r="U8075" s="6" t="s">
        <v>44</v>
      </c>
      <c r="V8075" s="6" t="s">
        <v>7219</v>
      </c>
      <c r="W8075" s="7">
        <v>0</v>
      </c>
      <c r="X8075" s="7">
        <v>0</v>
      </c>
      <c r="Y8075" s="7">
        <v>0</v>
      </c>
      <c r="Z8075" s="7">
        <v>0</v>
      </c>
      <c r="AA8075" s="7">
        <v>0</v>
      </c>
      <c r="AB8075" s="7">
        <v>15</v>
      </c>
      <c r="AC8075" s="7">
        <v>0</v>
      </c>
      <c r="AD8075" s="7">
        <v>0</v>
      </c>
      <c r="AE8075">
        <v>2</v>
      </c>
      <c r="AF8075">
        <v>0</v>
      </c>
      <c r="AG8075">
        <v>0</v>
      </c>
      <c r="AH8075">
        <v>0</v>
      </c>
      <c r="AI8075">
        <v>0</v>
      </c>
      <c r="AJ8075">
        <v>1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  <c r="AQ8075">
        <v>0</v>
      </c>
      <c r="AR8075">
        <v>0</v>
      </c>
    </row>
    <row r="8076" spans="1:44" x14ac:dyDescent="0.25">
      <c r="A8076">
        <v>1619000</v>
      </c>
      <c r="B8076">
        <v>805744</v>
      </c>
      <c r="C8076">
        <v>21.4468100676836</v>
      </c>
      <c r="D8076">
        <v>40.806890153838701</v>
      </c>
      <c r="E8076" s="68" t="s">
        <v>2026</v>
      </c>
      <c r="F8076" s="8">
        <f>INDEX(Δεδομένα!$P:$P,MATCH('2020'!E8076,Δεδομένα!$O:$O,0))</f>
        <v>74</v>
      </c>
      <c r="G8076" s="6" t="s">
        <v>1030</v>
      </c>
      <c r="H8076" s="2" t="str">
        <f>INDEX(Δεδομένα!B$1:B$51,MATCH('2020'!G8076,Δεδομένα!A$1:A$51,0))</f>
        <v>ΔΥΤΙΚΗΣ ΜΑΚΕΔΟΝΙΑΣ</v>
      </c>
      <c r="I8076" s="8">
        <f>INDEX(Δεδομένα!E$1:E$13,MATCH('2020'!H8076,Δεδομένα!D$1:D$13,0))</f>
        <v>4</v>
      </c>
      <c r="J8076" s="1">
        <v>44152</v>
      </c>
      <c r="K8076" s="6" t="s">
        <v>347</v>
      </c>
      <c r="L8076" s="36" t="str">
        <f t="shared" si="504"/>
        <v>17/11/2020 13:10</v>
      </c>
      <c r="M8076" s="1">
        <v>44152</v>
      </c>
      <c r="N8076" s="6" t="s">
        <v>1730</v>
      </c>
      <c r="O8076" s="36" t="str">
        <f t="shared" si="505"/>
        <v>17/11/2020 14:02</v>
      </c>
      <c r="P8076" s="46">
        <f t="shared" si="506"/>
        <v>3.6111111112404615E-2</v>
      </c>
      <c r="Q8076" s="48">
        <v>0</v>
      </c>
      <c r="R8076" s="47">
        <f t="shared" si="507"/>
        <v>52.000000001862645</v>
      </c>
      <c r="S8076" s="6" t="s">
        <v>44</v>
      </c>
      <c r="T8076" s="6" t="s">
        <v>2027</v>
      </c>
      <c r="U8076" s="6" t="s">
        <v>44</v>
      </c>
      <c r="V8076" s="6" t="s">
        <v>4787</v>
      </c>
      <c r="W8076" s="7">
        <v>0</v>
      </c>
      <c r="X8076" s="7">
        <v>0</v>
      </c>
      <c r="Y8076" s="7">
        <v>0</v>
      </c>
      <c r="Z8076" s="7">
        <v>0</v>
      </c>
      <c r="AA8076" s="7">
        <v>0</v>
      </c>
      <c r="AB8076" s="7">
        <v>0</v>
      </c>
      <c r="AC8076" s="7">
        <v>3</v>
      </c>
      <c r="AD8076" s="7">
        <v>0</v>
      </c>
      <c r="AE8076">
        <v>2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  <c r="AQ8076">
        <v>0</v>
      </c>
      <c r="AR8076">
        <v>0</v>
      </c>
    </row>
    <row r="8077" spans="1:44" x14ac:dyDescent="0.25">
      <c r="A8077">
        <v>1618359</v>
      </c>
      <c r="B8077">
        <v>805923</v>
      </c>
      <c r="C8077">
        <v>21.546303106032401</v>
      </c>
      <c r="D8077">
        <v>40.816595281765103</v>
      </c>
      <c r="E8077" s="68" t="s">
        <v>2026</v>
      </c>
      <c r="F8077" s="8">
        <f>INDEX(Δεδομένα!$P:$P,MATCH('2020'!E8077,Δεδομένα!$O:$O,0))</f>
        <v>74</v>
      </c>
      <c r="G8077" s="6" t="s">
        <v>1030</v>
      </c>
      <c r="H8077" s="2" t="str">
        <f>INDEX(Δεδομένα!B$1:B$51,MATCH('2020'!G8077,Δεδομένα!A$1:A$51,0))</f>
        <v>ΔΥΤΙΚΗΣ ΜΑΚΕΔΟΝΙΑΣ</v>
      </c>
      <c r="I8077" s="8">
        <f>INDEX(Δεδομένα!E$1:E$13,MATCH('2020'!H8077,Δεδομένα!D$1:D$13,0))</f>
        <v>4</v>
      </c>
      <c r="J8077" s="1">
        <v>44152</v>
      </c>
      <c r="K8077" s="6" t="s">
        <v>752</v>
      </c>
      <c r="L8077" s="36" t="str">
        <f t="shared" si="504"/>
        <v>17/11/2020 21:10</v>
      </c>
      <c r="M8077" s="1">
        <v>44152</v>
      </c>
      <c r="N8077" s="6" t="s">
        <v>5532</v>
      </c>
      <c r="O8077" s="36" t="str">
        <f t="shared" si="505"/>
        <v>17/11/2020 21:58</v>
      </c>
      <c r="P8077" s="46">
        <f t="shared" si="506"/>
        <v>3.3333333332848269E-2</v>
      </c>
      <c r="Q8077" s="48">
        <v>0</v>
      </c>
      <c r="R8077" s="47">
        <f t="shared" si="507"/>
        <v>47.999999999301508</v>
      </c>
      <c r="S8077" s="6" t="s">
        <v>44</v>
      </c>
      <c r="T8077" s="6" t="s">
        <v>2027</v>
      </c>
      <c r="U8077" s="6" t="s">
        <v>44</v>
      </c>
      <c r="V8077" s="6" t="s">
        <v>7902</v>
      </c>
      <c r="W8077" s="7">
        <v>0</v>
      </c>
      <c r="X8077" s="7">
        <v>0</v>
      </c>
      <c r="Y8077" s="7">
        <v>0</v>
      </c>
      <c r="Z8077" s="7">
        <v>0</v>
      </c>
      <c r="AA8077" s="7">
        <v>0</v>
      </c>
      <c r="AB8077" s="7">
        <v>3</v>
      </c>
      <c r="AC8077" s="7">
        <v>0</v>
      </c>
      <c r="AD8077" s="7">
        <v>0</v>
      </c>
      <c r="AE8077">
        <v>2</v>
      </c>
      <c r="AF8077">
        <v>0</v>
      </c>
      <c r="AG8077">
        <v>0</v>
      </c>
      <c r="AH8077">
        <v>0</v>
      </c>
      <c r="AI8077">
        <v>0</v>
      </c>
      <c r="AJ8077">
        <v>1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  <c r="AQ8077">
        <v>0</v>
      </c>
      <c r="AR8077">
        <v>0</v>
      </c>
    </row>
    <row r="8078" spans="1:44" x14ac:dyDescent="0.25">
      <c r="A8078">
        <v>1618715</v>
      </c>
      <c r="B8078">
        <v>805855</v>
      </c>
      <c r="C8078">
        <v>25.9300880456851</v>
      </c>
      <c r="D8078">
        <v>38.484417392924001</v>
      </c>
      <c r="E8078" s="68" t="s">
        <v>1661</v>
      </c>
      <c r="F8078" s="8">
        <f>INDEX(Δεδομένα!$P:$P,MATCH('2020'!E8078,Δεδομένα!$O:$O,0))</f>
        <v>201</v>
      </c>
      <c r="G8078" s="6" t="s">
        <v>525</v>
      </c>
      <c r="H8078" s="2" t="str">
        <f>INDEX(Δεδομένα!B$1:B$51,MATCH('2020'!G8078,Δεδομένα!A$1:A$51,0))</f>
        <v>ΒΟΡΕΙΟΥ ΑΙΓΑΙΟΥ</v>
      </c>
      <c r="I8078" s="8">
        <f>INDEX(Δεδομένα!E$1:E$13,MATCH('2020'!H8078,Δεδομένα!D$1:D$13,0))</f>
        <v>11</v>
      </c>
      <c r="J8078" s="1">
        <v>44152</v>
      </c>
      <c r="K8078" s="6" t="s">
        <v>310</v>
      </c>
      <c r="L8078" s="36" t="str">
        <f t="shared" si="504"/>
        <v>17/11/2020 18:15</v>
      </c>
      <c r="M8078" s="1">
        <v>44152</v>
      </c>
      <c r="N8078" s="6" t="s">
        <v>310</v>
      </c>
      <c r="O8078" s="36" t="str">
        <f t="shared" si="505"/>
        <v>17/11/2020 18:15</v>
      </c>
      <c r="P8078" s="46">
        <f t="shared" si="506"/>
        <v>0</v>
      </c>
      <c r="Q8078" s="48">
        <v>0</v>
      </c>
      <c r="R8078" s="47">
        <f t="shared" si="507"/>
        <v>0</v>
      </c>
      <c r="S8078" s="6" t="s">
        <v>44</v>
      </c>
      <c r="T8078" s="6" t="s">
        <v>527</v>
      </c>
      <c r="U8078" s="6" t="s">
        <v>44</v>
      </c>
      <c r="V8078" s="6" t="s">
        <v>7899</v>
      </c>
      <c r="W8078" s="7">
        <v>0</v>
      </c>
      <c r="X8078" s="7">
        <v>0</v>
      </c>
      <c r="Y8078" s="7">
        <v>0</v>
      </c>
      <c r="Z8078" s="7">
        <v>0</v>
      </c>
      <c r="AA8078" s="7">
        <v>0</v>
      </c>
      <c r="AB8078" s="7">
        <v>2</v>
      </c>
      <c r="AC8078" s="7">
        <v>0</v>
      </c>
      <c r="AD8078" s="7">
        <v>0</v>
      </c>
      <c r="AE8078">
        <v>2</v>
      </c>
      <c r="AF8078">
        <v>0</v>
      </c>
      <c r="AG8078">
        <v>2</v>
      </c>
      <c r="AH8078">
        <v>0</v>
      </c>
      <c r="AI8078">
        <v>0</v>
      </c>
      <c r="AJ8078">
        <v>1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0</v>
      </c>
      <c r="AR8078">
        <v>0</v>
      </c>
    </row>
    <row r="8079" spans="1:44" x14ac:dyDescent="0.25">
      <c r="A8079">
        <v>1611930</v>
      </c>
      <c r="B8079">
        <v>806099</v>
      </c>
      <c r="C8079">
        <v>21.465339072137599</v>
      </c>
      <c r="D8079">
        <v>38.368926656622399</v>
      </c>
      <c r="E8079" s="68" t="s">
        <v>334</v>
      </c>
      <c r="F8079" s="8">
        <f>INDEX(Δεδομένα!$P:$P,MATCH('2020'!E8079,Δεδομένα!$O:$O,0))</f>
        <v>127</v>
      </c>
      <c r="G8079" s="6" t="s">
        <v>335</v>
      </c>
      <c r="H8079" s="2" t="str">
        <f>INDEX(Δεδομένα!B$1:B$51,MATCH('2020'!G8079,Δεδομένα!A$1:A$51,0))</f>
        <v>ΔΥΤΙΚΗΣ ΕΛΛΑΔΟΣ</v>
      </c>
      <c r="I8079" s="8">
        <f>INDEX(Δεδομένα!E$1:E$13,MATCH('2020'!H8079,Δεδομένα!D$1:D$13,0))</f>
        <v>7</v>
      </c>
      <c r="J8079" s="1">
        <v>44153</v>
      </c>
      <c r="K8079" s="6" t="s">
        <v>529</v>
      </c>
      <c r="L8079" s="36" t="str">
        <f t="shared" si="504"/>
        <v>18/11/2020 13:35</v>
      </c>
      <c r="M8079" s="1">
        <v>44153</v>
      </c>
      <c r="N8079" s="6" t="s">
        <v>759</v>
      </c>
      <c r="O8079" s="36" t="str">
        <f t="shared" si="505"/>
        <v>18/11/2020 14:10</v>
      </c>
      <c r="P8079" s="46">
        <f t="shared" si="506"/>
        <v>2.4305555562023073E-2</v>
      </c>
      <c r="Q8079" s="48">
        <v>0</v>
      </c>
      <c r="R8079" s="47">
        <f t="shared" si="507"/>
        <v>35.000000009313226</v>
      </c>
      <c r="S8079" s="6" t="s">
        <v>44</v>
      </c>
      <c r="T8079" s="6" t="s">
        <v>343</v>
      </c>
      <c r="U8079" s="6" t="s">
        <v>344</v>
      </c>
      <c r="V8079" s="6" t="s">
        <v>4545</v>
      </c>
      <c r="W8079" s="7">
        <v>0</v>
      </c>
      <c r="X8079" s="7">
        <v>0</v>
      </c>
      <c r="Y8079" s="7">
        <v>0</v>
      </c>
      <c r="Z8079" s="7">
        <v>0</v>
      </c>
      <c r="AA8079" s="7">
        <v>0</v>
      </c>
      <c r="AB8079" s="7">
        <v>0</v>
      </c>
      <c r="AC8079" s="7">
        <v>0.08</v>
      </c>
      <c r="AD8079" s="7">
        <v>0</v>
      </c>
      <c r="AE8079">
        <v>2</v>
      </c>
      <c r="AF8079">
        <v>0</v>
      </c>
      <c r="AG8079">
        <v>0</v>
      </c>
      <c r="AH8079">
        <v>0</v>
      </c>
      <c r="AI8079">
        <v>0</v>
      </c>
      <c r="AJ8079">
        <v>1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  <c r="AQ8079">
        <v>0</v>
      </c>
      <c r="AR8079">
        <v>0</v>
      </c>
    </row>
    <row r="8080" spans="1:44" x14ac:dyDescent="0.25">
      <c r="A8080">
        <v>1611931</v>
      </c>
      <c r="B8080">
        <v>806175</v>
      </c>
      <c r="C8080">
        <v>21.572874579805401</v>
      </c>
      <c r="D8080">
        <v>38.346114209021998</v>
      </c>
      <c r="E8080" s="68" t="s">
        <v>334</v>
      </c>
      <c r="F8080" s="8">
        <f>INDEX(Δεδομένα!$P:$P,MATCH('2020'!E8080,Δεδομένα!$O:$O,0))</f>
        <v>127</v>
      </c>
      <c r="G8080" s="6" t="s">
        <v>335</v>
      </c>
      <c r="H8080" s="2" t="str">
        <f>INDEX(Δεδομένα!B$1:B$51,MATCH('2020'!G8080,Δεδομένα!A$1:A$51,0))</f>
        <v>ΔΥΤΙΚΗΣ ΕΛΛΑΔΟΣ</v>
      </c>
      <c r="I8080" s="8">
        <f>INDEX(Δεδομένα!E$1:E$13,MATCH('2020'!H8080,Δεδομένα!D$1:D$13,0))</f>
        <v>7</v>
      </c>
      <c r="J8080" s="1">
        <v>44153</v>
      </c>
      <c r="K8080" s="6" t="s">
        <v>86</v>
      </c>
      <c r="L8080" s="36" t="str">
        <f t="shared" si="504"/>
        <v>18/11/2020 18:55</v>
      </c>
      <c r="M8080" s="1">
        <v>44153</v>
      </c>
      <c r="N8080" s="6" t="s">
        <v>2263</v>
      </c>
      <c r="O8080" s="36" t="str">
        <f t="shared" si="505"/>
        <v>18/11/2020 19:56</v>
      </c>
      <c r="P8080" s="46">
        <f t="shared" si="506"/>
        <v>4.2361111110949423E-2</v>
      </c>
      <c r="Q8080" s="48">
        <v>0</v>
      </c>
      <c r="R8080" s="47">
        <f t="shared" si="507"/>
        <v>60.999999999767169</v>
      </c>
      <c r="S8080" s="6" t="s">
        <v>44</v>
      </c>
      <c r="T8080" s="6" t="s">
        <v>339</v>
      </c>
      <c r="U8080" s="6" t="s">
        <v>44</v>
      </c>
      <c r="V8080" s="6" t="s">
        <v>5739</v>
      </c>
      <c r="W8080" s="7">
        <v>0</v>
      </c>
      <c r="X8080" s="7">
        <v>0</v>
      </c>
      <c r="Y8080" s="7">
        <v>0</v>
      </c>
      <c r="Z8080" s="7">
        <v>0</v>
      </c>
      <c r="AA8080" s="7">
        <v>0.5</v>
      </c>
      <c r="AB8080" s="7">
        <v>0</v>
      </c>
      <c r="AC8080" s="7">
        <v>0</v>
      </c>
      <c r="AD8080" s="7">
        <v>0</v>
      </c>
      <c r="AE8080">
        <v>2</v>
      </c>
      <c r="AF8080">
        <v>0</v>
      </c>
      <c r="AG8080">
        <v>0</v>
      </c>
      <c r="AH8080">
        <v>0</v>
      </c>
      <c r="AI8080">
        <v>0</v>
      </c>
      <c r="AJ8080">
        <v>1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  <c r="AQ8080">
        <v>0</v>
      </c>
      <c r="AR8080">
        <v>0</v>
      </c>
    </row>
    <row r="8081" spans="1:44" x14ac:dyDescent="0.25">
      <c r="A8081">
        <v>1609416</v>
      </c>
      <c r="B8081">
        <v>806138</v>
      </c>
      <c r="C8081">
        <v>22.2521428690888</v>
      </c>
      <c r="D8081">
        <v>37.380848430624397</v>
      </c>
      <c r="E8081" s="68" t="s">
        <v>1893</v>
      </c>
      <c r="F8081" s="8">
        <f>INDEX(Δεδομένα!$P:$P,MATCH('2020'!E8081,Δεδομένα!$O:$O,0))</f>
        <v>137</v>
      </c>
      <c r="G8081" s="6" t="s">
        <v>932</v>
      </c>
      <c r="H8081" s="2" t="str">
        <f>INDEX(Δεδομένα!B$1:B$51,MATCH('2020'!G8081,Δεδομένα!A$1:A$51,0))</f>
        <v>ΠΕΛΛΟΠΟΝΗΣΟΥ</v>
      </c>
      <c r="I8081" s="8">
        <f>INDEX(Δεδομένα!E$1:E$13,MATCH('2020'!H8081,Δεδομένα!D$1:D$13,0))</f>
        <v>8</v>
      </c>
      <c r="J8081" s="1">
        <v>44153</v>
      </c>
      <c r="K8081" s="6" t="s">
        <v>201</v>
      </c>
      <c r="L8081" s="36" t="str">
        <f t="shared" si="504"/>
        <v>18/11/2020 16:40</v>
      </c>
      <c r="M8081" s="1">
        <v>44153</v>
      </c>
      <c r="N8081" s="6" t="s">
        <v>85</v>
      </c>
      <c r="O8081" s="36" t="str">
        <f t="shared" si="505"/>
        <v>18/11/2020 17:50</v>
      </c>
      <c r="P8081" s="46">
        <f t="shared" si="506"/>
        <v>4.8611111109494232E-2</v>
      </c>
      <c r="Q8081" s="48">
        <v>0</v>
      </c>
      <c r="R8081" s="47">
        <f t="shared" si="507"/>
        <v>69.999999997671694</v>
      </c>
      <c r="S8081" s="6" t="s">
        <v>44</v>
      </c>
      <c r="T8081" s="6" t="s">
        <v>1894</v>
      </c>
      <c r="U8081" s="6" t="s">
        <v>44</v>
      </c>
      <c r="V8081" s="6" t="s">
        <v>7908</v>
      </c>
      <c r="W8081" s="7">
        <v>0</v>
      </c>
      <c r="X8081" s="7">
        <v>0</v>
      </c>
      <c r="Y8081" s="7">
        <v>0</v>
      </c>
      <c r="Z8081" s="7">
        <v>0.15</v>
      </c>
      <c r="AA8081" s="7">
        <v>0</v>
      </c>
      <c r="AB8081" s="7">
        <v>0</v>
      </c>
      <c r="AC8081" s="7">
        <v>0</v>
      </c>
      <c r="AD8081" s="7">
        <v>0</v>
      </c>
      <c r="AE8081">
        <v>3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  <c r="AQ8081">
        <v>0</v>
      </c>
      <c r="AR8081">
        <v>0</v>
      </c>
    </row>
    <row r="8082" spans="1:44" x14ac:dyDescent="0.25">
      <c r="A8082">
        <v>1625120</v>
      </c>
      <c r="B8082">
        <v>806030</v>
      </c>
      <c r="C8082">
        <v>24.012050916954301</v>
      </c>
      <c r="D8082">
        <v>37.797495584543597</v>
      </c>
      <c r="E8082" s="68" t="s">
        <v>2894</v>
      </c>
      <c r="F8082" s="8">
        <f>INDEX(Δεδομένα!$P:$P,MATCH('2020'!E8082,Δεδομένα!$O:$O,0))</f>
        <v>15</v>
      </c>
      <c r="G8082" s="6" t="s">
        <v>41</v>
      </c>
      <c r="H8082" s="2" t="str">
        <f>INDEX(Δεδομένα!B$1:B$51,MATCH('2020'!G8082,Δεδομένα!A$1:A$51,0))</f>
        <v>ΑΤΤΙΚΗΣ</v>
      </c>
      <c r="I8082" s="8">
        <f>INDEX(Δεδομένα!E$1:E$13,MATCH('2020'!H8082,Δεδομένα!D$1:D$13,0))</f>
        <v>1</v>
      </c>
      <c r="J8082" s="1">
        <v>44153</v>
      </c>
      <c r="K8082" s="6" t="s">
        <v>970</v>
      </c>
      <c r="L8082" s="36" t="str">
        <f t="shared" si="504"/>
        <v>18/11/2020 11:37</v>
      </c>
      <c r="M8082" s="1">
        <v>44153</v>
      </c>
      <c r="N8082" s="6" t="s">
        <v>2197</v>
      </c>
      <c r="O8082" s="36" t="str">
        <f t="shared" si="505"/>
        <v>18/11/2020 15:03</v>
      </c>
      <c r="P8082" s="46">
        <f t="shared" si="506"/>
        <v>0.14305555555620231</v>
      </c>
      <c r="Q8082" s="48">
        <v>0</v>
      </c>
      <c r="R8082" s="47">
        <f t="shared" si="507"/>
        <v>206.00000000093132</v>
      </c>
      <c r="S8082" s="6" t="s">
        <v>44</v>
      </c>
      <c r="T8082" s="6" t="s">
        <v>2896</v>
      </c>
      <c r="U8082" s="6" t="s">
        <v>2897</v>
      </c>
      <c r="V8082" s="6" t="s">
        <v>7905</v>
      </c>
      <c r="W8082" s="7">
        <v>0</v>
      </c>
      <c r="X8082" s="7">
        <v>0</v>
      </c>
      <c r="Y8082" s="7">
        <v>0</v>
      </c>
      <c r="Z8082" s="7">
        <v>0</v>
      </c>
      <c r="AA8082" s="7">
        <v>0</v>
      </c>
      <c r="AB8082" s="7">
        <v>2.5</v>
      </c>
      <c r="AC8082" s="7">
        <v>0</v>
      </c>
      <c r="AD8082" s="7">
        <v>0</v>
      </c>
      <c r="AE8082">
        <v>6</v>
      </c>
      <c r="AF8082">
        <v>0</v>
      </c>
      <c r="AG8082">
        <v>0</v>
      </c>
      <c r="AH8082">
        <v>0</v>
      </c>
      <c r="AI8082">
        <v>0</v>
      </c>
      <c r="AJ8082">
        <v>2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  <c r="AQ8082">
        <v>0</v>
      </c>
      <c r="AR8082">
        <v>0</v>
      </c>
    </row>
    <row r="8083" spans="1:44" x14ac:dyDescent="0.25">
      <c r="A8083">
        <v>1612977</v>
      </c>
      <c r="B8083">
        <v>806061</v>
      </c>
      <c r="C8083">
        <v>26.164874591474099</v>
      </c>
      <c r="D8083">
        <v>40.918519907574698</v>
      </c>
      <c r="E8083" s="68" t="s">
        <v>147</v>
      </c>
      <c r="F8083" s="8">
        <f>INDEX(Δεδομένα!$P:$P,MATCH('2020'!E8083,Δεδομένα!$O:$O,0))</f>
        <v>33</v>
      </c>
      <c r="G8083" s="6" t="s">
        <v>148</v>
      </c>
      <c r="H8083" s="2" t="str">
        <f>INDEX(Δεδομένα!B$1:B$51,MATCH('2020'!G8083,Δεδομένα!A$1:A$51,0))</f>
        <v>ΑΝΑΤΟΛΙΚΗΣ ΜΑΚΕΔΟΝΙΑΣ ΚΑΙ ΘΡΑΚΗΣ</v>
      </c>
      <c r="I8083" s="8">
        <f>INDEX(Δεδομένα!E$1:E$13,MATCH('2020'!H8083,Δεδομένα!D$1:D$13,0))</f>
        <v>2</v>
      </c>
      <c r="J8083" s="1">
        <v>44153</v>
      </c>
      <c r="K8083" s="6" t="s">
        <v>467</v>
      </c>
      <c r="L8083" s="36" t="str">
        <f t="shared" si="504"/>
        <v>18/11/2020 12:20</v>
      </c>
      <c r="M8083" s="1">
        <v>44153</v>
      </c>
      <c r="N8083" s="6" t="s">
        <v>577</v>
      </c>
      <c r="O8083" s="36" t="str">
        <f t="shared" si="505"/>
        <v>18/11/2020 12:45</v>
      </c>
      <c r="P8083" s="46">
        <f t="shared" si="506"/>
        <v>1.7361111109494232E-2</v>
      </c>
      <c r="Q8083" s="48">
        <v>0</v>
      </c>
      <c r="R8083" s="47">
        <f t="shared" si="507"/>
        <v>24.999999997671694</v>
      </c>
      <c r="S8083" s="6" t="s">
        <v>44</v>
      </c>
      <c r="T8083" s="6" t="s">
        <v>150</v>
      </c>
      <c r="U8083" s="6" t="s">
        <v>44</v>
      </c>
      <c r="V8083" s="6" t="s">
        <v>3652</v>
      </c>
      <c r="W8083" s="7">
        <v>0</v>
      </c>
      <c r="X8083" s="7">
        <v>0</v>
      </c>
      <c r="Y8083" s="7">
        <v>0</v>
      </c>
      <c r="Z8083" s="7">
        <v>0</v>
      </c>
      <c r="AA8083" s="7">
        <v>0</v>
      </c>
      <c r="AB8083" s="7">
        <v>0</v>
      </c>
      <c r="AC8083" s="7">
        <v>0.5</v>
      </c>
      <c r="AD8083" s="7">
        <v>0</v>
      </c>
      <c r="AE8083">
        <v>1</v>
      </c>
      <c r="AF8083">
        <v>0</v>
      </c>
      <c r="AG8083">
        <v>1</v>
      </c>
      <c r="AH8083">
        <v>0</v>
      </c>
      <c r="AI8083">
        <v>0</v>
      </c>
      <c r="AJ8083">
        <v>1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  <c r="AQ8083">
        <v>0</v>
      </c>
      <c r="AR8083">
        <v>0</v>
      </c>
    </row>
    <row r="8084" spans="1:44" x14ac:dyDescent="0.25">
      <c r="A8084">
        <v>1613770</v>
      </c>
      <c r="B8084">
        <v>0</v>
      </c>
      <c r="C8084">
        <v>0</v>
      </c>
      <c r="D8084">
        <v>0</v>
      </c>
      <c r="E8084" s="68" t="s">
        <v>687</v>
      </c>
      <c r="F8084" s="8">
        <f>INDEX(Δεδομένα!$P:$P,MATCH('2020'!E8084,Δεδομένα!$O:$O,0))</f>
        <v>213</v>
      </c>
      <c r="G8084" s="6" t="s">
        <v>560</v>
      </c>
      <c r="H8084" s="2" t="str">
        <f>INDEX(Δεδομένα!B$1:B$51,MATCH('2020'!G8084,Δεδομένα!A$1:A$51,0))</f>
        <v>ΚΡΗΤΗΣ</v>
      </c>
      <c r="I8084" s="8">
        <f>INDEX(Δεδομένα!E$1:E$13,MATCH('2020'!H8084,Δεδομένα!D$1:D$13,0))</f>
        <v>12</v>
      </c>
      <c r="J8084" s="1">
        <v>44153</v>
      </c>
      <c r="K8084" s="6" t="s">
        <v>645</v>
      </c>
      <c r="L8084" s="36" t="str">
        <f t="shared" si="504"/>
        <v>18/11/2020 11:30</v>
      </c>
      <c r="M8084" s="1">
        <v>44153</v>
      </c>
      <c r="N8084" s="6" t="s">
        <v>104</v>
      </c>
      <c r="O8084" s="36" t="str">
        <f t="shared" si="505"/>
        <v>18/11/2020 15:30</v>
      </c>
      <c r="P8084" s="46">
        <f t="shared" si="506"/>
        <v>0.16666666667151731</v>
      </c>
      <c r="Q8084" s="48">
        <v>0</v>
      </c>
      <c r="R8084" s="47">
        <f t="shared" si="507"/>
        <v>240.00000000698492</v>
      </c>
      <c r="S8084" s="6" t="s">
        <v>44</v>
      </c>
      <c r="T8084" s="6" t="s">
        <v>565</v>
      </c>
      <c r="U8084" s="6" t="s">
        <v>568</v>
      </c>
      <c r="V8084" s="6" t="s">
        <v>568</v>
      </c>
      <c r="W8084" s="7">
        <v>0</v>
      </c>
      <c r="X8084" s="7">
        <v>0</v>
      </c>
      <c r="Y8084" s="7">
        <v>0</v>
      </c>
      <c r="Z8084" s="7">
        <v>3</v>
      </c>
      <c r="AA8084" s="7">
        <v>0</v>
      </c>
      <c r="AB8084" s="7">
        <v>0</v>
      </c>
      <c r="AC8084" s="7">
        <v>0</v>
      </c>
      <c r="AD8084" s="7">
        <v>0</v>
      </c>
      <c r="AE8084">
        <v>6</v>
      </c>
      <c r="AF8084">
        <v>0</v>
      </c>
      <c r="AG8084">
        <v>0</v>
      </c>
      <c r="AH8084">
        <v>0</v>
      </c>
      <c r="AI8084">
        <v>0</v>
      </c>
      <c r="AJ8084">
        <v>3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  <c r="AQ8084">
        <v>0</v>
      </c>
      <c r="AR8084">
        <v>0</v>
      </c>
    </row>
    <row r="8085" spans="1:44" x14ac:dyDescent="0.25">
      <c r="A8085">
        <v>1613120</v>
      </c>
      <c r="B8085">
        <v>0</v>
      </c>
      <c r="C8085">
        <v>0</v>
      </c>
      <c r="D8085">
        <v>0</v>
      </c>
      <c r="E8085" s="68" t="s">
        <v>687</v>
      </c>
      <c r="F8085" s="8">
        <f>INDEX(Δεδομένα!$P:$P,MATCH('2020'!E8085,Δεδομένα!$O:$O,0))</f>
        <v>213</v>
      </c>
      <c r="G8085" s="6" t="s">
        <v>560</v>
      </c>
      <c r="H8085" s="2" t="str">
        <f>INDEX(Δεδομένα!B$1:B$51,MATCH('2020'!G8085,Δεδομένα!A$1:A$51,0))</f>
        <v>ΚΡΗΤΗΣ</v>
      </c>
      <c r="I8085" s="8">
        <f>INDEX(Δεδομένα!E$1:E$13,MATCH('2020'!H8085,Δεδομένα!D$1:D$13,0))</f>
        <v>12</v>
      </c>
      <c r="J8085" s="1">
        <v>44153</v>
      </c>
      <c r="K8085" s="6" t="s">
        <v>645</v>
      </c>
      <c r="L8085" s="36" t="str">
        <f t="shared" si="504"/>
        <v>18/11/2020 11:30</v>
      </c>
      <c r="M8085" s="1">
        <v>44153</v>
      </c>
      <c r="N8085" s="6" t="s">
        <v>66</v>
      </c>
      <c r="O8085" s="36" t="str">
        <f t="shared" si="505"/>
        <v>18/11/2020 15:15</v>
      </c>
      <c r="P8085" s="46">
        <f t="shared" si="506"/>
        <v>0.15625</v>
      </c>
      <c r="Q8085" s="48">
        <v>0</v>
      </c>
      <c r="R8085" s="47">
        <f t="shared" si="507"/>
        <v>225</v>
      </c>
      <c r="S8085" s="6" t="s">
        <v>44</v>
      </c>
      <c r="T8085" s="6" t="s">
        <v>565</v>
      </c>
      <c r="U8085" s="6" t="s">
        <v>568</v>
      </c>
      <c r="V8085" s="6" t="s">
        <v>772</v>
      </c>
      <c r="W8085" s="7">
        <v>0</v>
      </c>
      <c r="X8085" s="7">
        <v>0</v>
      </c>
      <c r="Y8085" s="7">
        <v>0</v>
      </c>
      <c r="Z8085" s="7">
        <v>1</v>
      </c>
      <c r="AA8085" s="7">
        <v>0</v>
      </c>
      <c r="AB8085" s="7">
        <v>0</v>
      </c>
      <c r="AC8085" s="7">
        <v>0</v>
      </c>
      <c r="AD8085" s="7">
        <v>0</v>
      </c>
      <c r="AE8085">
        <v>6</v>
      </c>
      <c r="AF8085">
        <v>0</v>
      </c>
      <c r="AG8085">
        <v>0</v>
      </c>
      <c r="AH8085">
        <v>0</v>
      </c>
      <c r="AI8085">
        <v>0</v>
      </c>
      <c r="AJ8085">
        <v>3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</row>
    <row r="8086" spans="1:44" x14ac:dyDescent="0.25">
      <c r="A8086">
        <v>1608298</v>
      </c>
      <c r="B8086">
        <v>806053</v>
      </c>
      <c r="C8086">
        <v>22.5867345928167</v>
      </c>
      <c r="D8086">
        <v>40.746647384544602</v>
      </c>
      <c r="E8086" s="68" t="s">
        <v>1668</v>
      </c>
      <c r="F8086" s="8">
        <f>INDEX(Δεδομένα!$P:$P,MATCH('2020'!E8086,Δεδομένα!$O:$O,0))</f>
        <v>257</v>
      </c>
      <c r="G8086" s="6" t="s">
        <v>170</v>
      </c>
      <c r="H8086" s="2" t="str">
        <f>INDEX(Δεδομένα!B$1:B$51,MATCH('2020'!G8086,Δεδομένα!A$1:A$51,0))</f>
        <v>ΚΕΝΤΡΙΚΗΣ ΜΑΚΕΔΟΝΙΑΣ</v>
      </c>
      <c r="I8086" s="8">
        <f>INDEX(Δεδομένα!E$1:E$13,MATCH('2020'!H8086,Δεδομένα!D$1:D$13,0))</f>
        <v>3</v>
      </c>
      <c r="J8086" s="1">
        <v>44153</v>
      </c>
      <c r="K8086" s="6" t="s">
        <v>111</v>
      </c>
      <c r="L8086" s="36" t="str">
        <f t="shared" si="504"/>
        <v>18/11/2020 12:25</v>
      </c>
      <c r="M8086" s="1">
        <v>44153</v>
      </c>
      <c r="N8086" s="6" t="s">
        <v>577</v>
      </c>
      <c r="O8086" s="36" t="str">
        <f t="shared" si="505"/>
        <v>18/11/2020 12:45</v>
      </c>
      <c r="P8086" s="46">
        <f t="shared" si="506"/>
        <v>1.3888888890505768E-2</v>
      </c>
      <c r="Q8086" s="48">
        <v>0</v>
      </c>
      <c r="R8086" s="47">
        <f t="shared" si="507"/>
        <v>20.000000002328306</v>
      </c>
      <c r="S8086" s="6" t="s">
        <v>44</v>
      </c>
      <c r="T8086" s="6" t="s">
        <v>187</v>
      </c>
      <c r="U8086" s="6" t="s">
        <v>44</v>
      </c>
      <c r="V8086" s="6" t="s">
        <v>7906</v>
      </c>
      <c r="W8086" s="7">
        <v>0</v>
      </c>
      <c r="X8086" s="7">
        <v>0</v>
      </c>
      <c r="Y8086" s="7">
        <v>0</v>
      </c>
      <c r="Z8086" s="7">
        <v>0.1</v>
      </c>
      <c r="AA8086" s="7">
        <v>0</v>
      </c>
      <c r="AB8086" s="7">
        <v>0</v>
      </c>
      <c r="AC8086" s="7">
        <v>0</v>
      </c>
      <c r="AD8086" s="7">
        <v>0</v>
      </c>
      <c r="AE8086">
        <v>2</v>
      </c>
      <c r="AF8086">
        <v>0</v>
      </c>
      <c r="AG8086">
        <v>0</v>
      </c>
      <c r="AH8086">
        <v>0</v>
      </c>
      <c r="AI8086">
        <v>0</v>
      </c>
      <c r="AJ8086">
        <v>1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</row>
    <row r="8087" spans="1:44" x14ac:dyDescent="0.25">
      <c r="A8087">
        <v>1619709</v>
      </c>
      <c r="B8087">
        <v>806074</v>
      </c>
      <c r="C8087">
        <v>22.7588134751689</v>
      </c>
      <c r="D8087">
        <v>37.957514435418297</v>
      </c>
      <c r="E8087" s="68" t="s">
        <v>390</v>
      </c>
      <c r="F8087" s="8">
        <f>INDEX(Δεδομένα!$P:$P,MATCH('2020'!E8087,Δεδομένα!$O:$O,0))</f>
        <v>159</v>
      </c>
      <c r="G8087" s="6" t="s">
        <v>391</v>
      </c>
      <c r="H8087" s="2" t="str">
        <f>INDEX(Δεδομένα!B$1:B$51,MATCH('2020'!G8087,Δεδομένα!A$1:A$51,0))</f>
        <v>ΠΕΛΛΟΠΟΝΗΣΟΥ</v>
      </c>
      <c r="I8087" s="8">
        <f>INDEX(Δεδομένα!E$1:E$13,MATCH('2020'!H8087,Δεδομένα!D$1:D$13,0))</f>
        <v>8</v>
      </c>
      <c r="J8087" s="1">
        <v>44153</v>
      </c>
      <c r="K8087" s="6" t="s">
        <v>171</v>
      </c>
      <c r="L8087" s="36" t="str">
        <f t="shared" si="504"/>
        <v>18/11/2020 13:00</v>
      </c>
      <c r="M8087" s="1">
        <v>44153</v>
      </c>
      <c r="N8087" s="6" t="s">
        <v>362</v>
      </c>
      <c r="O8087" s="36" t="str">
        <f t="shared" si="505"/>
        <v>18/11/2020 14:00</v>
      </c>
      <c r="P8087" s="46">
        <f t="shared" si="506"/>
        <v>4.1666666671517305E-2</v>
      </c>
      <c r="Q8087" s="48">
        <v>0</v>
      </c>
      <c r="R8087" s="47">
        <f t="shared" si="507"/>
        <v>60.000000006984919</v>
      </c>
      <c r="S8087" s="6" t="s">
        <v>44</v>
      </c>
      <c r="T8087" s="6" t="s">
        <v>812</v>
      </c>
      <c r="U8087" s="6" t="s">
        <v>3367</v>
      </c>
      <c r="V8087" s="6" t="s">
        <v>1053</v>
      </c>
      <c r="W8087" s="7">
        <v>0</v>
      </c>
      <c r="X8087" s="7">
        <v>0</v>
      </c>
      <c r="Y8087" s="7">
        <v>0</v>
      </c>
      <c r="Z8087" s="7">
        <v>0</v>
      </c>
      <c r="AA8087" s="7">
        <v>0</v>
      </c>
      <c r="AB8087" s="7">
        <v>0.5</v>
      </c>
      <c r="AC8087" s="7">
        <v>0</v>
      </c>
      <c r="AD8087" s="7">
        <v>0</v>
      </c>
      <c r="AE8087">
        <v>2</v>
      </c>
      <c r="AF8087">
        <v>0</v>
      </c>
      <c r="AG8087">
        <v>0</v>
      </c>
      <c r="AH8087">
        <v>0</v>
      </c>
      <c r="AI8087">
        <v>0</v>
      </c>
      <c r="AJ8087">
        <v>1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</row>
    <row r="8088" spans="1:44" x14ac:dyDescent="0.25">
      <c r="A8088">
        <v>1613213</v>
      </c>
      <c r="B8088">
        <v>805970</v>
      </c>
      <c r="C8088">
        <v>25.1172256112038</v>
      </c>
      <c r="D8088">
        <v>37.567692529369602</v>
      </c>
      <c r="E8088" s="68" t="s">
        <v>490</v>
      </c>
      <c r="F8088" s="8">
        <f>INDEX(Δεδομένα!$P:$P,MATCH('2020'!E8088,Δεδομένα!$O:$O,0))</f>
        <v>192</v>
      </c>
      <c r="G8088" s="6" t="s">
        <v>479</v>
      </c>
      <c r="H8088" s="2" t="str">
        <f>INDEX(Δεδομένα!B$1:B$51,MATCH('2020'!G8088,Δεδομένα!A$1:A$51,0))</f>
        <v>ΝΟΤΙΟΥ ΑΙΓΑΙΟΥ</v>
      </c>
      <c r="I8088" s="8">
        <f>INDEX(Δεδομένα!E$1:E$13,MATCH('2020'!H8088,Δεδομένα!D$1:D$13,0))</f>
        <v>10</v>
      </c>
      <c r="J8088" s="1">
        <v>44153</v>
      </c>
      <c r="K8088" s="6" t="s">
        <v>3630</v>
      </c>
      <c r="L8088" s="36" t="str">
        <f t="shared" si="504"/>
        <v>18/11/2020 07:25</v>
      </c>
      <c r="M8088" s="1">
        <v>44153</v>
      </c>
      <c r="N8088" s="6" t="s">
        <v>423</v>
      </c>
      <c r="O8088" s="36" t="str">
        <f t="shared" si="505"/>
        <v>18/11/2020 08:00</v>
      </c>
      <c r="P8088" s="46">
        <f t="shared" si="506"/>
        <v>2.4305555554747116E-2</v>
      </c>
      <c r="Q8088" s="48">
        <v>0</v>
      </c>
      <c r="R8088" s="47">
        <f t="shared" si="507"/>
        <v>34.999999998835847</v>
      </c>
      <c r="S8088" s="6" t="s">
        <v>44</v>
      </c>
      <c r="T8088" s="6" t="s">
        <v>492</v>
      </c>
      <c r="U8088" s="6" t="s">
        <v>44</v>
      </c>
      <c r="V8088" s="6" t="s">
        <v>7904</v>
      </c>
      <c r="W8088" s="7">
        <v>0</v>
      </c>
      <c r="X8088" s="7">
        <v>0</v>
      </c>
      <c r="Y8088" s="7">
        <v>0</v>
      </c>
      <c r="Z8088" s="7">
        <v>3</v>
      </c>
      <c r="AA8088" s="7">
        <v>0</v>
      </c>
      <c r="AB8088" s="7">
        <v>0</v>
      </c>
      <c r="AC8088" s="7">
        <v>0</v>
      </c>
      <c r="AD8088" s="7">
        <v>0</v>
      </c>
      <c r="AE8088">
        <v>2</v>
      </c>
      <c r="AF8088">
        <v>0</v>
      </c>
      <c r="AG8088">
        <v>0</v>
      </c>
      <c r="AH8088">
        <v>0</v>
      </c>
      <c r="AI8088">
        <v>0</v>
      </c>
      <c r="AJ8088">
        <v>1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</row>
    <row r="8089" spans="1:44" x14ac:dyDescent="0.25">
      <c r="A8089">
        <v>1613219</v>
      </c>
      <c r="B8089">
        <v>806162</v>
      </c>
      <c r="C8089">
        <v>25.188620714119299</v>
      </c>
      <c r="D8089">
        <v>37.607808564920603</v>
      </c>
      <c r="E8089" s="68" t="s">
        <v>490</v>
      </c>
      <c r="F8089" s="8">
        <f>INDEX(Δεδομένα!$P:$P,MATCH('2020'!E8089,Δεδομένα!$O:$O,0))</f>
        <v>192</v>
      </c>
      <c r="G8089" s="6" t="s">
        <v>479</v>
      </c>
      <c r="H8089" s="2" t="str">
        <f>INDEX(Δεδομένα!B$1:B$51,MATCH('2020'!G8089,Δεδομένα!A$1:A$51,0))</f>
        <v>ΝΟΤΙΟΥ ΑΙΓΑΙΟΥ</v>
      </c>
      <c r="I8089" s="8">
        <f>INDEX(Δεδομένα!E$1:E$13,MATCH('2020'!H8089,Δεδομένα!D$1:D$13,0))</f>
        <v>10</v>
      </c>
      <c r="J8089" s="1">
        <v>44153</v>
      </c>
      <c r="K8089" s="6" t="s">
        <v>207</v>
      </c>
      <c r="L8089" s="36" t="str">
        <f t="shared" si="504"/>
        <v>18/11/2020 18:00</v>
      </c>
      <c r="M8089" s="1">
        <v>44153</v>
      </c>
      <c r="N8089" s="6" t="s">
        <v>2325</v>
      </c>
      <c r="O8089" s="36" t="str">
        <f t="shared" si="505"/>
        <v>18/11/2020 22:20</v>
      </c>
      <c r="P8089" s="46">
        <f t="shared" si="506"/>
        <v>0.18055555555474712</v>
      </c>
      <c r="Q8089" s="48">
        <v>0</v>
      </c>
      <c r="R8089" s="47">
        <f t="shared" si="507"/>
        <v>259.99999999883585</v>
      </c>
      <c r="S8089" s="6" t="s">
        <v>44</v>
      </c>
      <c r="T8089" s="6" t="s">
        <v>492</v>
      </c>
      <c r="U8089" s="6" t="s">
        <v>44</v>
      </c>
      <c r="V8089" s="6" t="s">
        <v>493</v>
      </c>
      <c r="W8089" s="7">
        <v>0</v>
      </c>
      <c r="X8089" s="7">
        <v>0</v>
      </c>
      <c r="Y8089" s="7">
        <v>0</v>
      </c>
      <c r="Z8089" s="7">
        <v>12</v>
      </c>
      <c r="AA8089" s="7">
        <v>0</v>
      </c>
      <c r="AB8089" s="7">
        <v>0</v>
      </c>
      <c r="AC8089" s="7">
        <v>0</v>
      </c>
      <c r="AD8089" s="7">
        <v>0</v>
      </c>
      <c r="AE8089">
        <v>6</v>
      </c>
      <c r="AF8089">
        <v>0</v>
      </c>
      <c r="AG8089">
        <v>0</v>
      </c>
      <c r="AH8089">
        <v>0</v>
      </c>
      <c r="AI8089">
        <v>0</v>
      </c>
      <c r="AJ8089">
        <v>3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</row>
    <row r="8090" spans="1:44" x14ac:dyDescent="0.25">
      <c r="A8090">
        <v>1610123</v>
      </c>
      <c r="B8090">
        <v>806160</v>
      </c>
      <c r="C8090">
        <v>22.747322999825698</v>
      </c>
      <c r="D8090">
        <v>36.809660140110097</v>
      </c>
      <c r="E8090" s="68" t="s">
        <v>368</v>
      </c>
      <c r="F8090" s="8">
        <f>INDEX(Δεδομένα!$P:$P,MATCH('2020'!E8090,Δεδομένα!$O:$O,0))</f>
        <v>151</v>
      </c>
      <c r="G8090" s="6" t="s">
        <v>369</v>
      </c>
      <c r="H8090" s="2" t="str">
        <f>INDEX(Δεδομένα!B$1:B$51,MATCH('2020'!G8090,Δεδομένα!A$1:A$51,0))</f>
        <v>ΠΕΛΛΟΠΟΝΗΣΟΥ</v>
      </c>
      <c r="I8090" s="8">
        <f>INDEX(Δεδομένα!E$1:E$13,MATCH('2020'!H8090,Δεδομένα!D$1:D$13,0))</f>
        <v>8</v>
      </c>
      <c r="J8090" s="1">
        <v>44153</v>
      </c>
      <c r="K8090" s="6" t="s">
        <v>255</v>
      </c>
      <c r="L8090" s="36" t="str">
        <f t="shared" si="504"/>
        <v>18/11/2020 17:45</v>
      </c>
      <c r="M8090" s="1">
        <v>44153</v>
      </c>
      <c r="N8090" s="6" t="s">
        <v>3346</v>
      </c>
      <c r="O8090" s="36" t="str">
        <f t="shared" si="505"/>
        <v>18/11/2020 21:57</v>
      </c>
      <c r="P8090" s="46">
        <f t="shared" si="506"/>
        <v>0.17499999999563443</v>
      </c>
      <c r="Q8090" s="48">
        <v>0</v>
      </c>
      <c r="R8090" s="47">
        <f t="shared" si="507"/>
        <v>251.99999999371357</v>
      </c>
      <c r="S8090" s="6" t="s">
        <v>44</v>
      </c>
      <c r="T8090" s="6" t="s">
        <v>373</v>
      </c>
      <c r="U8090" s="6" t="s">
        <v>3498</v>
      </c>
      <c r="V8090" s="6" t="s">
        <v>3498</v>
      </c>
      <c r="W8090" s="7">
        <v>0</v>
      </c>
      <c r="X8090" s="7">
        <v>0</v>
      </c>
      <c r="Y8090" s="7">
        <v>0</v>
      </c>
      <c r="Z8090" s="7">
        <v>0</v>
      </c>
      <c r="AA8090" s="7">
        <v>50</v>
      </c>
      <c r="AB8090" s="7">
        <v>0</v>
      </c>
      <c r="AC8090" s="7">
        <v>0</v>
      </c>
      <c r="AD8090" s="7">
        <v>0</v>
      </c>
      <c r="AE8090">
        <v>6</v>
      </c>
      <c r="AF8090">
        <v>0</v>
      </c>
      <c r="AG8090">
        <v>0</v>
      </c>
      <c r="AH8090">
        <v>0</v>
      </c>
      <c r="AI8090">
        <v>0</v>
      </c>
      <c r="AJ8090">
        <v>3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</row>
    <row r="8091" spans="1:44" x14ac:dyDescent="0.25">
      <c r="A8091">
        <v>1610056</v>
      </c>
      <c r="B8091">
        <v>806170</v>
      </c>
      <c r="C8091">
        <v>22.764037367560999</v>
      </c>
      <c r="D8091">
        <v>36.804295436133899</v>
      </c>
      <c r="E8091" s="68" t="s">
        <v>1606</v>
      </c>
      <c r="F8091" s="8">
        <f>INDEX(Δεδομένα!$P:$P,MATCH('2020'!E8091,Δεδομένα!$O:$O,0))</f>
        <v>152</v>
      </c>
      <c r="G8091" s="6" t="s">
        <v>369</v>
      </c>
      <c r="H8091" s="2" t="str">
        <f>INDEX(Δεδομένα!B$1:B$51,MATCH('2020'!G8091,Δεδομένα!A$1:A$51,0))</f>
        <v>ΠΕΛΛΟΠΟΝΗΣΟΥ</v>
      </c>
      <c r="I8091" s="8">
        <f>INDEX(Δεδομένα!E$1:E$13,MATCH('2020'!H8091,Δεδομένα!D$1:D$13,0))</f>
        <v>8</v>
      </c>
      <c r="J8091" s="1">
        <v>44153</v>
      </c>
      <c r="K8091" s="6" t="s">
        <v>1309</v>
      </c>
      <c r="L8091" s="36" t="str">
        <f t="shared" si="504"/>
        <v>18/11/2020 18:28</v>
      </c>
      <c r="M8091" s="1">
        <v>44153</v>
      </c>
      <c r="N8091" s="6" t="s">
        <v>353</v>
      </c>
      <c r="O8091" s="36" t="str">
        <f t="shared" si="505"/>
        <v>18/11/2020 21:40</v>
      </c>
      <c r="P8091" s="46">
        <f t="shared" si="506"/>
        <v>0.13333333333866904</v>
      </c>
      <c r="Q8091" s="48">
        <v>0</v>
      </c>
      <c r="R8091" s="47">
        <f t="shared" si="507"/>
        <v>192.00000000768341</v>
      </c>
      <c r="S8091" s="6" t="s">
        <v>44</v>
      </c>
      <c r="T8091" s="6" t="s">
        <v>373</v>
      </c>
      <c r="U8091" s="6" t="s">
        <v>44</v>
      </c>
      <c r="V8091" s="6" t="s">
        <v>7910</v>
      </c>
      <c r="W8091" s="7">
        <v>0</v>
      </c>
      <c r="X8091" s="7">
        <v>0</v>
      </c>
      <c r="Y8091" s="7">
        <v>0</v>
      </c>
      <c r="Z8091" s="7">
        <v>0</v>
      </c>
      <c r="AA8091" s="7">
        <v>4</v>
      </c>
      <c r="AB8091" s="7">
        <v>0</v>
      </c>
      <c r="AC8091" s="7">
        <v>0</v>
      </c>
      <c r="AD8091" s="7">
        <v>0</v>
      </c>
      <c r="AE8091">
        <v>2</v>
      </c>
      <c r="AF8091">
        <v>0</v>
      </c>
      <c r="AG8091">
        <v>0</v>
      </c>
      <c r="AH8091">
        <v>0</v>
      </c>
      <c r="AI8091">
        <v>0</v>
      </c>
      <c r="AJ8091">
        <v>1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</row>
    <row r="8092" spans="1:44" x14ac:dyDescent="0.25">
      <c r="A8092">
        <v>1624991</v>
      </c>
      <c r="B8092">
        <v>806157</v>
      </c>
      <c r="C8092">
        <v>26.2355722444909</v>
      </c>
      <c r="D8092">
        <v>39.134163793495702</v>
      </c>
      <c r="E8092" s="68" t="s">
        <v>3467</v>
      </c>
      <c r="F8092" s="8">
        <f>INDEX(Δεδομένα!$P:$P,MATCH('2020'!E8092,Δεδομένα!$O:$O,0))</f>
        <v>198</v>
      </c>
      <c r="G8092" s="6" t="s">
        <v>495</v>
      </c>
      <c r="H8092" s="2" t="str">
        <f>INDEX(Δεδομένα!B$1:B$51,MATCH('2020'!G8092,Δεδομένα!A$1:A$51,0))</f>
        <v>ΒΟΡΕΙΟΥ ΑΙΓΑΙΟΥ</v>
      </c>
      <c r="I8092" s="8">
        <f>INDEX(Δεδομένα!E$1:E$13,MATCH('2020'!H8092,Δεδομένα!D$1:D$13,0))</f>
        <v>11</v>
      </c>
      <c r="J8092" s="1">
        <v>44153</v>
      </c>
      <c r="K8092" s="6" t="s">
        <v>252</v>
      </c>
      <c r="L8092" s="36" t="str">
        <f t="shared" si="504"/>
        <v>18/11/2020 17:25</v>
      </c>
      <c r="M8092" s="1">
        <v>44153</v>
      </c>
      <c r="N8092" s="6" t="s">
        <v>209</v>
      </c>
      <c r="O8092" s="36" t="str">
        <f t="shared" si="505"/>
        <v>18/11/2020 18:30</v>
      </c>
      <c r="P8092" s="46">
        <f t="shared" si="506"/>
        <v>4.5138888890505768E-2</v>
      </c>
      <c r="Q8092" s="48">
        <v>0</v>
      </c>
      <c r="R8092" s="47">
        <f t="shared" si="507"/>
        <v>65.000000002328306</v>
      </c>
      <c r="S8092" s="6" t="s">
        <v>44</v>
      </c>
      <c r="T8092" s="6" t="s">
        <v>508</v>
      </c>
      <c r="U8092" s="6" t="s">
        <v>3615</v>
      </c>
      <c r="V8092" s="6" t="s">
        <v>7909</v>
      </c>
      <c r="W8092" s="7">
        <v>0</v>
      </c>
      <c r="X8092" s="7">
        <v>0</v>
      </c>
      <c r="Y8092" s="7">
        <v>0</v>
      </c>
      <c r="Z8092" s="7">
        <v>0</v>
      </c>
      <c r="AA8092" s="7">
        <v>0.5</v>
      </c>
      <c r="AB8092" s="7">
        <v>0</v>
      </c>
      <c r="AC8092" s="7">
        <v>0</v>
      </c>
      <c r="AD8092" s="7">
        <v>0</v>
      </c>
      <c r="AE8092">
        <v>2</v>
      </c>
      <c r="AF8092">
        <v>0</v>
      </c>
      <c r="AG8092">
        <v>0</v>
      </c>
      <c r="AH8092">
        <v>0</v>
      </c>
      <c r="AI8092">
        <v>0</v>
      </c>
      <c r="AJ8092">
        <v>1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</row>
    <row r="8093" spans="1:44" x14ac:dyDescent="0.25">
      <c r="A8093">
        <v>1624990</v>
      </c>
      <c r="B8093">
        <v>806181</v>
      </c>
      <c r="C8093">
        <v>26.210630727456799</v>
      </c>
      <c r="D8093">
        <v>39.2179423063616</v>
      </c>
      <c r="E8093" s="68" t="s">
        <v>506</v>
      </c>
      <c r="F8093" s="8">
        <f>INDEX(Δεδομένα!$P:$P,MATCH('2020'!E8093,Δεδομένα!$O:$O,0))</f>
        <v>197</v>
      </c>
      <c r="G8093" s="6" t="s">
        <v>495</v>
      </c>
      <c r="H8093" s="2" t="str">
        <f>INDEX(Δεδομένα!B$1:B$51,MATCH('2020'!G8093,Δεδομένα!A$1:A$51,0))</f>
        <v>ΒΟΡΕΙΟΥ ΑΙΓΑΙΟΥ</v>
      </c>
      <c r="I8093" s="8">
        <f>INDEX(Δεδομένα!E$1:E$13,MATCH('2020'!H8093,Δεδομένα!D$1:D$13,0))</f>
        <v>11</v>
      </c>
      <c r="J8093" s="1">
        <v>44153</v>
      </c>
      <c r="K8093" s="6" t="s">
        <v>86</v>
      </c>
      <c r="L8093" s="36" t="str">
        <f t="shared" si="504"/>
        <v>18/11/2020 18:55</v>
      </c>
      <c r="M8093" s="1">
        <v>44153</v>
      </c>
      <c r="N8093" s="6" t="s">
        <v>2648</v>
      </c>
      <c r="O8093" s="36" t="str">
        <f t="shared" si="505"/>
        <v>18/11/2020 19:39</v>
      </c>
      <c r="P8093" s="46">
        <f t="shared" si="506"/>
        <v>3.0555555553291924E-2</v>
      </c>
      <c r="Q8093" s="48">
        <v>0</v>
      </c>
      <c r="R8093" s="47">
        <f t="shared" si="507"/>
        <v>43.999999996740371</v>
      </c>
      <c r="S8093" s="6" t="s">
        <v>44</v>
      </c>
      <c r="T8093" s="6" t="s">
        <v>508</v>
      </c>
      <c r="U8093" s="6" t="s">
        <v>1934</v>
      </c>
      <c r="V8093" s="6" t="s">
        <v>7911</v>
      </c>
      <c r="W8093" s="7">
        <v>0</v>
      </c>
      <c r="X8093" s="7">
        <v>0</v>
      </c>
      <c r="Y8093" s="7">
        <v>0</v>
      </c>
      <c r="Z8093" s="7">
        <v>0</v>
      </c>
      <c r="AA8093" s="7">
        <v>0</v>
      </c>
      <c r="AB8093" s="7">
        <v>0.05</v>
      </c>
      <c r="AC8093" s="7">
        <v>0</v>
      </c>
      <c r="AD8093" s="7">
        <v>0</v>
      </c>
      <c r="AE8093">
        <v>3</v>
      </c>
      <c r="AF8093">
        <v>0</v>
      </c>
      <c r="AG8093">
        <v>0</v>
      </c>
      <c r="AH8093">
        <v>0</v>
      </c>
      <c r="AI8093">
        <v>0</v>
      </c>
      <c r="AJ8093">
        <v>1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</row>
    <row r="8094" spans="1:44" x14ac:dyDescent="0.25">
      <c r="A8094">
        <v>1624994</v>
      </c>
      <c r="B8094">
        <v>806186</v>
      </c>
      <c r="C8094">
        <v>26.579094832995398</v>
      </c>
      <c r="D8094">
        <v>39.058503769482698</v>
      </c>
      <c r="E8094" s="68" t="s">
        <v>494</v>
      </c>
      <c r="F8094" s="8">
        <f>INDEX(Δεδομένα!$P:$P,MATCH('2020'!E8094,Δεδομένα!$O:$O,0))</f>
        <v>196</v>
      </c>
      <c r="G8094" s="6" t="s">
        <v>495</v>
      </c>
      <c r="H8094" s="2" t="str">
        <f>INDEX(Δεδομένα!B$1:B$51,MATCH('2020'!G8094,Δεδομένα!A$1:A$51,0))</f>
        <v>ΒΟΡΕΙΟΥ ΑΙΓΑΙΟΥ</v>
      </c>
      <c r="I8094" s="8">
        <f>INDEX(Δεδομένα!E$1:E$13,MATCH('2020'!H8094,Δεδομένα!D$1:D$13,0))</f>
        <v>11</v>
      </c>
      <c r="J8094" s="1">
        <v>44153</v>
      </c>
      <c r="K8094" s="6" t="s">
        <v>240</v>
      </c>
      <c r="L8094" s="36" t="str">
        <f t="shared" si="504"/>
        <v>18/11/2020 19:14</v>
      </c>
      <c r="M8094" s="1">
        <v>44153</v>
      </c>
      <c r="N8094" s="6" t="s">
        <v>2649</v>
      </c>
      <c r="O8094" s="36" t="str">
        <f t="shared" si="505"/>
        <v>18/11/2020 20:21</v>
      </c>
      <c r="P8094" s="46">
        <f t="shared" si="506"/>
        <v>4.6527777776645962E-2</v>
      </c>
      <c r="Q8094" s="48">
        <v>0</v>
      </c>
      <c r="R8094" s="47">
        <f t="shared" si="507"/>
        <v>66.999999998370185</v>
      </c>
      <c r="S8094" s="6" t="s">
        <v>44</v>
      </c>
      <c r="T8094" s="6" t="s">
        <v>499</v>
      </c>
      <c r="U8094" s="6" t="s">
        <v>4389</v>
      </c>
      <c r="V8094" s="6" t="s">
        <v>4389</v>
      </c>
      <c r="W8094" s="7">
        <v>0</v>
      </c>
      <c r="X8094" s="7">
        <v>0</v>
      </c>
      <c r="Y8094" s="7">
        <v>0</v>
      </c>
      <c r="Z8094" s="7">
        <v>0</v>
      </c>
      <c r="AA8094" s="7">
        <v>0</v>
      </c>
      <c r="AB8094" s="7">
        <v>0.05</v>
      </c>
      <c r="AC8094" s="7">
        <v>0</v>
      </c>
      <c r="AD8094" s="7">
        <v>0</v>
      </c>
      <c r="AE8094">
        <v>2</v>
      </c>
      <c r="AF8094">
        <v>0</v>
      </c>
      <c r="AG8094">
        <v>0</v>
      </c>
      <c r="AH8094">
        <v>0</v>
      </c>
      <c r="AI8094">
        <v>0</v>
      </c>
      <c r="AJ8094">
        <v>1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</row>
    <row r="8095" spans="1:44" x14ac:dyDescent="0.25">
      <c r="A8095">
        <v>1607984</v>
      </c>
      <c r="B8095">
        <v>805955</v>
      </c>
      <c r="C8095">
        <v>22.047285112025399</v>
      </c>
      <c r="D8095">
        <v>40.763319562061398</v>
      </c>
      <c r="E8095" s="68" t="s">
        <v>1122</v>
      </c>
      <c r="F8095" s="8">
        <f>INDEX(Δεδομένα!$P:$P,MATCH('2020'!E8095,Δεδομένα!$O:$O,0))</f>
        <v>253</v>
      </c>
      <c r="G8095" s="6" t="s">
        <v>874</v>
      </c>
      <c r="H8095" s="2" t="str">
        <f>INDEX(Δεδομένα!B$1:B$51,MATCH('2020'!G8095,Δεδομένα!A$1:A$51,0))</f>
        <v>ΚΕΝΤΡΙΚΗΣ ΜΑΚΕΔΟΝΙΑΣ</v>
      </c>
      <c r="I8095" s="8">
        <f>INDEX(Δεδομένα!E$1:E$13,MATCH('2020'!H8095,Δεδομένα!D$1:D$13,0))</f>
        <v>3</v>
      </c>
      <c r="J8095" s="1">
        <v>44153</v>
      </c>
      <c r="K8095" s="6" t="s">
        <v>5997</v>
      </c>
      <c r="L8095" s="36" t="str">
        <f t="shared" si="504"/>
        <v>18/11/2020 02:27</v>
      </c>
      <c r="M8095" s="1">
        <v>44153</v>
      </c>
      <c r="N8095" s="6" t="s">
        <v>742</v>
      </c>
      <c r="O8095" s="36" t="str">
        <f t="shared" si="505"/>
        <v>18/11/2020 04:10</v>
      </c>
      <c r="P8095" s="46">
        <f t="shared" si="506"/>
        <v>7.1527777778101154E-2</v>
      </c>
      <c r="Q8095" s="48">
        <v>0</v>
      </c>
      <c r="R8095" s="47">
        <f t="shared" si="507"/>
        <v>103.00000000046566</v>
      </c>
      <c r="S8095" s="6" t="s">
        <v>44</v>
      </c>
      <c r="T8095" s="6" t="s">
        <v>1124</v>
      </c>
      <c r="U8095" s="6" t="s">
        <v>7903</v>
      </c>
      <c r="V8095" s="6" t="s">
        <v>5763</v>
      </c>
      <c r="W8095" s="7">
        <v>0</v>
      </c>
      <c r="X8095" s="7">
        <v>0</v>
      </c>
      <c r="Y8095" s="7">
        <v>0</v>
      </c>
      <c r="Z8095" s="7">
        <v>0</v>
      </c>
      <c r="AA8095" s="7">
        <v>0</v>
      </c>
      <c r="AB8095" s="7">
        <v>0.1</v>
      </c>
      <c r="AC8095" s="7">
        <v>0</v>
      </c>
      <c r="AD8095" s="7">
        <v>0</v>
      </c>
      <c r="AE8095">
        <v>2</v>
      </c>
      <c r="AF8095">
        <v>0</v>
      </c>
      <c r="AG8095">
        <v>0</v>
      </c>
      <c r="AH8095">
        <v>0</v>
      </c>
      <c r="AI8095">
        <v>0</v>
      </c>
      <c r="AJ8095">
        <v>1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</row>
    <row r="8096" spans="1:44" x14ac:dyDescent="0.25">
      <c r="A8096">
        <v>1608301</v>
      </c>
      <c r="B8096">
        <v>806153</v>
      </c>
      <c r="C8096">
        <v>22.280524014537999</v>
      </c>
      <c r="D8096">
        <v>40.791761520569302</v>
      </c>
      <c r="E8096" s="68" t="s">
        <v>873</v>
      </c>
      <c r="F8096" s="8">
        <f>INDEX(Δεδομένα!$P:$P,MATCH('2020'!E8096,Δεδομένα!$O:$O,0))</f>
        <v>61</v>
      </c>
      <c r="G8096" s="6" t="s">
        <v>874</v>
      </c>
      <c r="H8096" s="2" t="str">
        <f>INDEX(Δεδομένα!B$1:B$51,MATCH('2020'!G8096,Δεδομένα!A$1:A$51,0))</f>
        <v>ΚΕΝΤΡΙΚΗΣ ΜΑΚΕΔΟΝΙΑΣ</v>
      </c>
      <c r="I8096" s="8">
        <f>INDEX(Δεδομένα!E$1:E$13,MATCH('2020'!H8096,Δεδομένα!D$1:D$13,0))</f>
        <v>3</v>
      </c>
      <c r="J8096" s="1">
        <v>44153</v>
      </c>
      <c r="K8096" s="6" t="s">
        <v>1220</v>
      </c>
      <c r="L8096" s="36" t="str">
        <f t="shared" si="504"/>
        <v>18/11/2020 17:38</v>
      </c>
      <c r="M8096" s="1">
        <v>44153</v>
      </c>
      <c r="N8096" s="6" t="s">
        <v>2218</v>
      </c>
      <c r="O8096" s="36" t="str">
        <f t="shared" si="505"/>
        <v>18/11/2020 19:09</v>
      </c>
      <c r="P8096" s="46">
        <f t="shared" si="506"/>
        <v>6.3194444446708076E-2</v>
      </c>
      <c r="Q8096" s="48">
        <v>0</v>
      </c>
      <c r="R8096" s="47">
        <f t="shared" si="507"/>
        <v>91.000000003259629</v>
      </c>
      <c r="S8096" s="6" t="s">
        <v>44</v>
      </c>
      <c r="T8096" s="6" t="s">
        <v>878</v>
      </c>
      <c r="U8096" s="6" t="s">
        <v>44</v>
      </c>
      <c r="V8096" s="6" t="s">
        <v>3122</v>
      </c>
      <c r="W8096" s="7">
        <v>0</v>
      </c>
      <c r="X8096" s="7">
        <v>0</v>
      </c>
      <c r="Y8096" s="7">
        <v>0</v>
      </c>
      <c r="Z8096" s="7">
        <v>0</v>
      </c>
      <c r="AA8096" s="7">
        <v>0.1</v>
      </c>
      <c r="AB8096" s="7">
        <v>0</v>
      </c>
      <c r="AC8096" s="7">
        <v>0.1</v>
      </c>
      <c r="AD8096" s="7">
        <v>0</v>
      </c>
      <c r="AE8096">
        <v>2</v>
      </c>
      <c r="AF8096">
        <v>0</v>
      </c>
      <c r="AG8096">
        <v>0</v>
      </c>
      <c r="AH8096">
        <v>0</v>
      </c>
      <c r="AI8096">
        <v>0</v>
      </c>
      <c r="AJ8096">
        <v>1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</row>
    <row r="8097" spans="1:44" x14ac:dyDescent="0.25">
      <c r="A8097">
        <v>1612944</v>
      </c>
      <c r="B8097">
        <v>806077</v>
      </c>
      <c r="C8097">
        <v>25.711290359497099</v>
      </c>
      <c r="D8097">
        <v>41.028038024902301</v>
      </c>
      <c r="E8097" s="68" t="s">
        <v>1219</v>
      </c>
      <c r="F8097" s="8">
        <f>INDEX(Δεδομένα!$P:$P,MATCH('2020'!E8097,Δεδομένα!$O:$O,0))</f>
        <v>20</v>
      </c>
      <c r="G8097" s="6" t="s">
        <v>64</v>
      </c>
      <c r="H8097" s="2" t="str">
        <f>INDEX(Δεδομένα!B$1:B$51,MATCH('2020'!G8097,Δεδομένα!A$1:A$51,0))</f>
        <v>ΑΝΑΤΟΛΙΚΗΣ ΜΑΚΕΔΟΝΙΑΣ ΚΑΙ ΘΡΑΚΗΣ</v>
      </c>
      <c r="I8097" s="8">
        <f>INDEX(Δεδομένα!E$1:E$13,MATCH('2020'!H8097,Δεδομένα!D$1:D$13,0))</f>
        <v>2</v>
      </c>
      <c r="J8097" s="1">
        <v>44153</v>
      </c>
      <c r="K8097" s="6" t="s">
        <v>695</v>
      </c>
      <c r="L8097" s="36" t="str">
        <f t="shared" si="504"/>
        <v>18/11/2020 13:08</v>
      </c>
      <c r="M8097" s="1">
        <v>44153</v>
      </c>
      <c r="N8097" s="6" t="s">
        <v>128</v>
      </c>
      <c r="O8097" s="36" t="str">
        <f t="shared" si="505"/>
        <v>18/11/2020 13:25</v>
      </c>
      <c r="P8097" s="46">
        <f t="shared" si="506"/>
        <v>1.1805555557657499E-2</v>
      </c>
      <c r="Q8097" s="48">
        <v>0</v>
      </c>
      <c r="R8097" s="47">
        <f t="shared" si="507"/>
        <v>17.000000003026798</v>
      </c>
      <c r="S8097" s="6" t="s">
        <v>44</v>
      </c>
      <c r="T8097" s="6" t="s">
        <v>72</v>
      </c>
      <c r="U8097" s="6" t="s">
        <v>44</v>
      </c>
      <c r="V8097" s="6" t="s">
        <v>1433</v>
      </c>
      <c r="W8097" s="7">
        <v>0</v>
      </c>
      <c r="X8097" s="7">
        <v>0</v>
      </c>
      <c r="Y8097" s="7">
        <v>0</v>
      </c>
      <c r="Z8097" s="7">
        <v>0.05</v>
      </c>
      <c r="AA8097" s="7">
        <v>0</v>
      </c>
      <c r="AB8097" s="7">
        <v>0</v>
      </c>
      <c r="AC8097" s="7">
        <v>0</v>
      </c>
      <c r="AD8097" s="7">
        <v>0</v>
      </c>
      <c r="AE8097">
        <v>2</v>
      </c>
      <c r="AF8097">
        <v>0</v>
      </c>
      <c r="AG8097">
        <v>0</v>
      </c>
      <c r="AH8097">
        <v>0</v>
      </c>
      <c r="AI8097">
        <v>0</v>
      </c>
      <c r="AJ8097">
        <v>1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</row>
    <row r="8098" spans="1:44" x14ac:dyDescent="0.25">
      <c r="A8098">
        <v>1613045</v>
      </c>
      <c r="B8098">
        <v>806208</v>
      </c>
      <c r="C8098">
        <v>25.079835304608999</v>
      </c>
      <c r="D8098">
        <v>41.116833341021199</v>
      </c>
      <c r="E8098" s="68" t="s">
        <v>907</v>
      </c>
      <c r="F8098" s="8">
        <f>INDEX(Δεδομένα!$P:$P,MATCH('2020'!E8098,Δεδομένα!$O:$O,0))</f>
        <v>21</v>
      </c>
      <c r="G8098" s="6" t="s">
        <v>64</v>
      </c>
      <c r="H8098" s="2" t="str">
        <f>INDEX(Δεδομένα!B$1:B$51,MATCH('2020'!G8098,Δεδομένα!A$1:A$51,0))</f>
        <v>ΑΝΑΤΟΛΙΚΗΣ ΜΑΚΕΔΟΝΙΑΣ ΚΑΙ ΘΡΑΚΗΣ</v>
      </c>
      <c r="I8098" s="8">
        <f>INDEX(Δεδομένα!E$1:E$13,MATCH('2020'!H8098,Δεδομένα!D$1:D$13,0))</f>
        <v>2</v>
      </c>
      <c r="J8098" s="1">
        <v>44153</v>
      </c>
      <c r="K8098" s="6" t="s">
        <v>620</v>
      </c>
      <c r="L8098" s="36" t="str">
        <f t="shared" si="504"/>
        <v>18/11/2020 21:47</v>
      </c>
      <c r="M8098" s="1">
        <v>44153</v>
      </c>
      <c r="N8098" s="6" t="s">
        <v>2268</v>
      </c>
      <c r="O8098" s="36" t="str">
        <f t="shared" si="505"/>
        <v>18/11/2020 22:25</v>
      </c>
      <c r="P8098" s="46">
        <f t="shared" si="506"/>
        <v>2.6388888894871343E-2</v>
      </c>
      <c r="Q8098" s="48">
        <v>0</v>
      </c>
      <c r="R8098" s="47">
        <f t="shared" si="507"/>
        <v>38.000000008614734</v>
      </c>
      <c r="S8098" s="6" t="s">
        <v>44</v>
      </c>
      <c r="T8098" s="6" t="s">
        <v>909</v>
      </c>
      <c r="U8098" s="6" t="s">
        <v>44</v>
      </c>
      <c r="V8098" s="6" t="s">
        <v>7912</v>
      </c>
      <c r="W8098" s="7">
        <v>0</v>
      </c>
      <c r="X8098" s="7">
        <v>0</v>
      </c>
      <c r="Y8098" s="7">
        <v>0</v>
      </c>
      <c r="Z8098" s="7">
        <v>0.1</v>
      </c>
      <c r="AA8098" s="7">
        <v>0</v>
      </c>
      <c r="AB8098" s="7">
        <v>0</v>
      </c>
      <c r="AC8098" s="7">
        <v>0</v>
      </c>
      <c r="AD8098" s="7">
        <v>0</v>
      </c>
      <c r="AE8098">
        <v>2</v>
      </c>
      <c r="AF8098">
        <v>0</v>
      </c>
      <c r="AG8098">
        <v>0</v>
      </c>
      <c r="AH8098">
        <v>0</v>
      </c>
      <c r="AI8098">
        <v>0</v>
      </c>
      <c r="AJ8098">
        <v>1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  <c r="AQ8098">
        <v>0</v>
      </c>
      <c r="AR8098">
        <v>0</v>
      </c>
    </row>
    <row r="8099" spans="1:44" x14ac:dyDescent="0.25">
      <c r="A8099">
        <v>1615252</v>
      </c>
      <c r="B8099">
        <v>806092</v>
      </c>
      <c r="C8099">
        <v>25.977103427711</v>
      </c>
      <c r="D8099">
        <v>38.227037389394297</v>
      </c>
      <c r="E8099" s="68" t="s">
        <v>538</v>
      </c>
      <c r="F8099" s="8">
        <f>INDEX(Δεδομένα!$P:$P,MATCH('2020'!E8099,Δεδομένα!$O:$O,0))</f>
        <v>203</v>
      </c>
      <c r="G8099" s="6" t="s">
        <v>525</v>
      </c>
      <c r="H8099" s="2" t="str">
        <f>INDEX(Δεδομένα!B$1:B$51,MATCH('2020'!G8099,Δεδομένα!A$1:A$51,0))</f>
        <v>ΒΟΡΕΙΟΥ ΑΙΓΑΙΟΥ</v>
      </c>
      <c r="I8099" s="8">
        <f>INDEX(Δεδομένα!E$1:E$13,MATCH('2020'!H8099,Δεδομένα!D$1:D$13,0))</f>
        <v>11</v>
      </c>
      <c r="J8099" s="1">
        <v>44153</v>
      </c>
      <c r="K8099" s="6" t="s">
        <v>1036</v>
      </c>
      <c r="L8099" s="36" t="str">
        <f t="shared" si="504"/>
        <v>18/11/2020 13:32</v>
      </c>
      <c r="M8099" s="1">
        <v>44153</v>
      </c>
      <c r="N8099" s="6" t="s">
        <v>153</v>
      </c>
      <c r="O8099" s="36" t="str">
        <f t="shared" si="505"/>
        <v>18/11/2020 16:15</v>
      </c>
      <c r="P8099" s="46">
        <f t="shared" si="506"/>
        <v>0.11319444444961846</v>
      </c>
      <c r="Q8099" s="48">
        <v>0</v>
      </c>
      <c r="R8099" s="47">
        <f t="shared" si="507"/>
        <v>163.00000000745058</v>
      </c>
      <c r="S8099" s="6" t="s">
        <v>44</v>
      </c>
      <c r="T8099" s="6" t="s">
        <v>527</v>
      </c>
      <c r="U8099" s="6" t="s">
        <v>44</v>
      </c>
      <c r="V8099" s="6" t="s">
        <v>7907</v>
      </c>
      <c r="W8099" s="7">
        <v>0</v>
      </c>
      <c r="X8099" s="7">
        <v>0</v>
      </c>
      <c r="Y8099" s="7">
        <v>0</v>
      </c>
      <c r="Z8099" s="7">
        <v>0</v>
      </c>
      <c r="AA8099" s="7">
        <v>0</v>
      </c>
      <c r="AB8099" s="7">
        <v>0.03</v>
      </c>
      <c r="AC8099" s="7">
        <v>0</v>
      </c>
      <c r="AD8099" s="7">
        <v>0</v>
      </c>
      <c r="AE8099">
        <v>8</v>
      </c>
      <c r="AF8099">
        <v>0</v>
      </c>
      <c r="AG8099">
        <v>3</v>
      </c>
      <c r="AH8099">
        <v>0</v>
      </c>
      <c r="AI8099">
        <v>0</v>
      </c>
      <c r="AJ8099">
        <v>4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  <c r="AQ8099">
        <v>0</v>
      </c>
      <c r="AR8099">
        <v>0</v>
      </c>
    </row>
    <row r="8100" spans="1:44" x14ac:dyDescent="0.25">
      <c r="A8100">
        <v>1616435</v>
      </c>
      <c r="B8100">
        <v>806317</v>
      </c>
      <c r="C8100">
        <v>21.8902148090514</v>
      </c>
      <c r="D8100">
        <v>37.627592430494197</v>
      </c>
      <c r="E8100" s="68" t="s">
        <v>5585</v>
      </c>
      <c r="F8100" s="8">
        <f>INDEX(Δεδομένα!$P:$P,MATCH('2020'!E8100,Δεδομένα!$O:$O,0))</f>
        <v>142</v>
      </c>
      <c r="G8100" s="6" t="s">
        <v>932</v>
      </c>
      <c r="H8100" s="2" t="str">
        <f>INDEX(Δεδομένα!B$1:B$51,MATCH('2020'!G8100,Δεδομένα!A$1:A$51,0))</f>
        <v>ΠΕΛΛΟΠΟΝΗΣΟΥ</v>
      </c>
      <c r="I8100" s="8">
        <f>INDEX(Δεδομένα!E$1:E$13,MATCH('2020'!H8100,Δεδομένα!D$1:D$13,0))</f>
        <v>8</v>
      </c>
      <c r="J8100" s="1">
        <v>44154</v>
      </c>
      <c r="K8100" s="6" t="s">
        <v>3353</v>
      </c>
      <c r="L8100" s="36" t="str">
        <f t="shared" si="504"/>
        <v>19/11/2020 12:08</v>
      </c>
      <c r="M8100" s="1">
        <v>44154</v>
      </c>
      <c r="N8100" s="6" t="s">
        <v>131</v>
      </c>
      <c r="O8100" s="36" t="str">
        <f t="shared" si="505"/>
        <v>19/11/2020 14:50</v>
      </c>
      <c r="P8100" s="46">
        <f t="shared" si="506"/>
        <v>0.11249999999563443</v>
      </c>
      <c r="Q8100" s="48">
        <v>0</v>
      </c>
      <c r="R8100" s="47">
        <f t="shared" si="507"/>
        <v>161.99999999371357</v>
      </c>
      <c r="S8100" s="6" t="s">
        <v>44</v>
      </c>
      <c r="T8100" s="6" t="s">
        <v>1595</v>
      </c>
      <c r="U8100" s="6" t="s">
        <v>3324</v>
      </c>
      <c r="V8100" s="6" t="s">
        <v>7916</v>
      </c>
      <c r="W8100" s="7">
        <v>0</v>
      </c>
      <c r="X8100" s="7">
        <v>0</v>
      </c>
      <c r="Y8100" s="7">
        <v>0</v>
      </c>
      <c r="Z8100" s="7">
        <v>0</v>
      </c>
      <c r="AA8100" s="7">
        <v>0</v>
      </c>
      <c r="AB8100" s="7">
        <v>0</v>
      </c>
      <c r="AC8100" s="7">
        <v>2</v>
      </c>
      <c r="AD8100" s="7">
        <v>0</v>
      </c>
      <c r="AE8100">
        <v>3</v>
      </c>
      <c r="AF8100">
        <v>0</v>
      </c>
      <c r="AG8100">
        <v>0</v>
      </c>
      <c r="AH8100">
        <v>0</v>
      </c>
      <c r="AI8100">
        <v>0</v>
      </c>
      <c r="AJ8100">
        <v>2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  <c r="AQ8100">
        <v>0</v>
      </c>
      <c r="AR8100">
        <v>0</v>
      </c>
    </row>
    <row r="8101" spans="1:44" x14ac:dyDescent="0.25">
      <c r="A8101">
        <v>1616436</v>
      </c>
      <c r="B8101">
        <v>806429</v>
      </c>
      <c r="C8101">
        <v>22.081618869482401</v>
      </c>
      <c r="D8101">
        <v>37.453955902771902</v>
      </c>
      <c r="E8101" s="68" t="s">
        <v>931</v>
      </c>
      <c r="F8101" s="8">
        <f>INDEX(Δεδομένα!$P:$P,MATCH('2020'!E8101,Δεδομένα!$O:$O,0))</f>
        <v>141</v>
      </c>
      <c r="G8101" s="6" t="s">
        <v>932</v>
      </c>
      <c r="H8101" s="2" t="str">
        <f>INDEX(Δεδομένα!B$1:B$51,MATCH('2020'!G8101,Δεδομένα!A$1:A$51,0))</f>
        <v>ΠΕΛΛΟΠΟΝΗΣΟΥ</v>
      </c>
      <c r="I8101" s="8">
        <f>INDEX(Δεδομένα!E$1:E$13,MATCH('2020'!H8101,Δεδομένα!D$1:D$13,0))</f>
        <v>8</v>
      </c>
      <c r="J8101" s="1">
        <v>44154</v>
      </c>
      <c r="K8101" s="6" t="s">
        <v>99</v>
      </c>
      <c r="L8101" s="36" t="str">
        <f t="shared" si="504"/>
        <v>19/11/2020 18:18</v>
      </c>
      <c r="M8101" s="1">
        <v>44154</v>
      </c>
      <c r="N8101" s="6" t="s">
        <v>352</v>
      </c>
      <c r="O8101" s="36" t="str">
        <f t="shared" si="505"/>
        <v>19/11/2020 20:05</v>
      </c>
      <c r="P8101" s="46">
        <f t="shared" si="506"/>
        <v>7.4305555557657499E-2</v>
      </c>
      <c r="Q8101" s="48">
        <v>0</v>
      </c>
      <c r="R8101" s="47">
        <f t="shared" si="507"/>
        <v>107.0000000030268</v>
      </c>
      <c r="S8101" s="6" t="s">
        <v>44</v>
      </c>
      <c r="T8101" s="6" t="s">
        <v>934</v>
      </c>
      <c r="U8101" s="6" t="s">
        <v>4216</v>
      </c>
      <c r="V8101" s="6" t="s">
        <v>4216</v>
      </c>
      <c r="W8101" s="7">
        <v>0</v>
      </c>
      <c r="X8101" s="7">
        <v>0</v>
      </c>
      <c r="Y8101" s="7">
        <v>0</v>
      </c>
      <c r="Z8101" s="7">
        <v>0.02</v>
      </c>
      <c r="AA8101" s="7">
        <v>0</v>
      </c>
      <c r="AB8101" s="7">
        <v>0</v>
      </c>
      <c r="AC8101" s="7">
        <v>0</v>
      </c>
      <c r="AD8101" s="7">
        <v>0</v>
      </c>
      <c r="AE8101">
        <v>4</v>
      </c>
      <c r="AF8101">
        <v>0</v>
      </c>
      <c r="AG8101">
        <v>0</v>
      </c>
      <c r="AH8101">
        <v>0</v>
      </c>
      <c r="AI8101">
        <v>0</v>
      </c>
      <c r="AJ8101">
        <v>2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  <c r="AQ8101">
        <v>0</v>
      </c>
      <c r="AR8101">
        <v>0</v>
      </c>
    </row>
    <row r="8102" spans="1:44" x14ac:dyDescent="0.25">
      <c r="A8102">
        <v>1619359</v>
      </c>
      <c r="B8102">
        <v>806323</v>
      </c>
      <c r="C8102">
        <v>20.9506899516199</v>
      </c>
      <c r="D8102">
        <v>39.1588642197773</v>
      </c>
      <c r="E8102" s="68" t="s">
        <v>267</v>
      </c>
      <c r="F8102" s="8">
        <f>INDEX(Δεδομένα!$P:$P,MATCH('2020'!E8102,Δεδομένα!$O:$O,0))</f>
        <v>94</v>
      </c>
      <c r="G8102" s="6" t="s">
        <v>268</v>
      </c>
      <c r="H8102" s="2" t="str">
        <f>INDEX(Δεδομένα!B$1:B$51,MATCH('2020'!G8102,Δεδομένα!A$1:A$51,0))</f>
        <v>ΗΠΕΙΡΟΥ</v>
      </c>
      <c r="I8102" s="8">
        <f>INDEX(Δεδομένα!E$1:E$13,MATCH('2020'!H8102,Δεδομένα!D$1:D$13,0))</f>
        <v>5</v>
      </c>
      <c r="J8102" s="1">
        <v>44154</v>
      </c>
      <c r="K8102" s="6" t="s">
        <v>662</v>
      </c>
      <c r="L8102" s="36" t="str">
        <f t="shared" si="504"/>
        <v>19/11/2020 12:30</v>
      </c>
      <c r="M8102" s="1">
        <v>44154</v>
      </c>
      <c r="N8102" s="6" t="s">
        <v>1549</v>
      </c>
      <c r="O8102" s="36" t="str">
        <f t="shared" si="505"/>
        <v>19/11/2020 12:47</v>
      </c>
      <c r="P8102" s="46">
        <f t="shared" si="506"/>
        <v>1.1805555550381541E-2</v>
      </c>
      <c r="Q8102" s="48">
        <v>0</v>
      </c>
      <c r="R8102" s="47">
        <f t="shared" si="507"/>
        <v>16.999999992549419</v>
      </c>
      <c r="S8102" s="6" t="s">
        <v>44</v>
      </c>
      <c r="T8102" s="6" t="s">
        <v>270</v>
      </c>
      <c r="U8102" s="6" t="s">
        <v>44</v>
      </c>
      <c r="V8102" s="6" t="s">
        <v>1866</v>
      </c>
      <c r="W8102" s="7">
        <v>0</v>
      </c>
      <c r="X8102" s="7">
        <v>0</v>
      </c>
      <c r="Y8102" s="7">
        <v>0</v>
      </c>
      <c r="Z8102" s="7">
        <v>0</v>
      </c>
      <c r="AA8102" s="7">
        <v>0</v>
      </c>
      <c r="AB8102" s="7">
        <v>0</v>
      </c>
      <c r="AC8102" s="7">
        <v>0.5</v>
      </c>
      <c r="AD8102" s="7">
        <v>0</v>
      </c>
      <c r="AE8102">
        <v>5</v>
      </c>
      <c r="AF8102">
        <v>0</v>
      </c>
      <c r="AG8102">
        <v>0</v>
      </c>
      <c r="AH8102">
        <v>0</v>
      </c>
      <c r="AI8102">
        <v>0</v>
      </c>
      <c r="AJ8102">
        <v>2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  <c r="AQ8102">
        <v>0</v>
      </c>
      <c r="AR8102">
        <v>0</v>
      </c>
    </row>
    <row r="8103" spans="1:44" x14ac:dyDescent="0.25">
      <c r="A8103">
        <v>1619364</v>
      </c>
      <c r="B8103">
        <v>806342</v>
      </c>
      <c r="C8103">
        <v>21.1347922657101</v>
      </c>
      <c r="D8103">
        <v>39.0740265211722</v>
      </c>
      <c r="E8103" s="68" t="s">
        <v>267</v>
      </c>
      <c r="F8103" s="8">
        <f>INDEX(Δεδομένα!$P:$P,MATCH('2020'!E8103,Δεδομένα!$O:$O,0))</f>
        <v>94</v>
      </c>
      <c r="G8103" s="6" t="s">
        <v>268</v>
      </c>
      <c r="H8103" s="2" t="str">
        <f>INDEX(Δεδομένα!B$1:B$51,MATCH('2020'!G8103,Δεδομένα!A$1:A$51,0))</f>
        <v>ΗΠΕΙΡΟΥ</v>
      </c>
      <c r="I8103" s="8">
        <f>INDEX(Δεδομένα!E$1:E$13,MATCH('2020'!H8103,Δεδομένα!D$1:D$13,0))</f>
        <v>5</v>
      </c>
      <c r="J8103" s="1">
        <v>44154</v>
      </c>
      <c r="K8103" s="6" t="s">
        <v>171</v>
      </c>
      <c r="L8103" s="36" t="str">
        <f t="shared" si="504"/>
        <v>19/11/2020 13:00</v>
      </c>
      <c r="M8103" s="1">
        <v>44154</v>
      </c>
      <c r="N8103" s="6" t="s">
        <v>362</v>
      </c>
      <c r="O8103" s="36" t="str">
        <f t="shared" si="505"/>
        <v>19/11/2020 14:00</v>
      </c>
      <c r="P8103" s="46">
        <f t="shared" si="506"/>
        <v>4.1666666671517305E-2</v>
      </c>
      <c r="Q8103" s="48">
        <v>0</v>
      </c>
      <c r="R8103" s="47">
        <f t="shared" si="507"/>
        <v>60.000000006984919</v>
      </c>
      <c r="S8103" s="6" t="s">
        <v>44</v>
      </c>
      <c r="T8103" s="6" t="s">
        <v>73</v>
      </c>
      <c r="U8103" s="6" t="s">
        <v>44</v>
      </c>
      <c r="V8103" s="6" t="s">
        <v>7917</v>
      </c>
      <c r="W8103" s="7">
        <v>0</v>
      </c>
      <c r="X8103" s="7">
        <v>0</v>
      </c>
      <c r="Y8103" s="7">
        <v>0</v>
      </c>
      <c r="Z8103" s="7">
        <v>0</v>
      </c>
      <c r="AA8103" s="7">
        <v>0</v>
      </c>
      <c r="AB8103" s="7">
        <v>0</v>
      </c>
      <c r="AC8103" s="7">
        <v>0.3</v>
      </c>
      <c r="AD8103" s="7">
        <v>0</v>
      </c>
      <c r="AE8103">
        <v>5</v>
      </c>
      <c r="AF8103">
        <v>0</v>
      </c>
      <c r="AG8103">
        <v>0</v>
      </c>
      <c r="AH8103">
        <v>0</v>
      </c>
      <c r="AI8103">
        <v>0</v>
      </c>
      <c r="AJ8103">
        <v>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0</v>
      </c>
      <c r="AR8103">
        <v>0</v>
      </c>
    </row>
    <row r="8104" spans="1:44" x14ac:dyDescent="0.25">
      <c r="A8104">
        <v>1615384</v>
      </c>
      <c r="B8104">
        <v>806285</v>
      </c>
      <c r="C8104">
        <v>22.081286637464899</v>
      </c>
      <c r="D8104">
        <v>38.203877403550599</v>
      </c>
      <c r="E8104" s="68" t="s">
        <v>313</v>
      </c>
      <c r="F8104" s="8">
        <f>INDEX(Δεδομένα!$P:$P,MATCH('2020'!E8104,Δεδομένα!$O:$O,0))</f>
        <v>124</v>
      </c>
      <c r="G8104" s="6" t="s">
        <v>303</v>
      </c>
      <c r="H8104" s="2" t="str">
        <f>INDEX(Δεδομένα!B$1:B$51,MATCH('2020'!G8104,Δεδομένα!A$1:A$51,0))</f>
        <v>ΔΥΤΙΚΗΣ ΕΛΛΑΔΟΣ</v>
      </c>
      <c r="I8104" s="8">
        <f>INDEX(Δεδομένα!E$1:E$13,MATCH('2020'!H8104,Δεδομένα!D$1:D$13,0))</f>
        <v>7</v>
      </c>
      <c r="J8104" s="1">
        <v>44154</v>
      </c>
      <c r="K8104" s="6" t="s">
        <v>2671</v>
      </c>
      <c r="L8104" s="36" t="str">
        <f t="shared" si="504"/>
        <v>19/11/2020 10:36</v>
      </c>
      <c r="M8104" s="1">
        <v>44154</v>
      </c>
      <c r="N8104" s="6" t="s">
        <v>645</v>
      </c>
      <c r="O8104" s="36" t="str">
        <f t="shared" si="505"/>
        <v>19/11/2020 11:30</v>
      </c>
      <c r="P8104" s="46">
        <f t="shared" si="506"/>
        <v>3.7499999998544808E-2</v>
      </c>
      <c r="Q8104" s="48">
        <v>0</v>
      </c>
      <c r="R8104" s="47">
        <f t="shared" si="507"/>
        <v>53.999999997904524</v>
      </c>
      <c r="S8104" s="6" t="s">
        <v>44</v>
      </c>
      <c r="T8104" s="6" t="s">
        <v>316</v>
      </c>
      <c r="U8104" s="6" t="s">
        <v>44</v>
      </c>
      <c r="V8104" s="6" t="s">
        <v>7913</v>
      </c>
      <c r="W8104" s="7">
        <v>0</v>
      </c>
      <c r="X8104" s="7">
        <v>0</v>
      </c>
      <c r="Y8104" s="7">
        <v>0</v>
      </c>
      <c r="Z8104" s="7">
        <v>0</v>
      </c>
      <c r="AA8104" s="7">
        <v>0</v>
      </c>
      <c r="AB8104" s="7">
        <v>0.02</v>
      </c>
      <c r="AC8104" s="7">
        <v>0</v>
      </c>
      <c r="AD8104" s="7">
        <v>0</v>
      </c>
      <c r="AE8104">
        <v>4</v>
      </c>
      <c r="AF8104">
        <v>0</v>
      </c>
      <c r="AG8104">
        <v>0</v>
      </c>
      <c r="AH8104">
        <v>0</v>
      </c>
      <c r="AI8104">
        <v>0</v>
      </c>
      <c r="AJ8104">
        <v>2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  <c r="AQ8104">
        <v>0</v>
      </c>
      <c r="AR8104">
        <v>0</v>
      </c>
    </row>
    <row r="8105" spans="1:44" x14ac:dyDescent="0.25">
      <c r="A8105">
        <v>1610082</v>
      </c>
      <c r="B8105">
        <v>806353</v>
      </c>
      <c r="C8105">
        <v>21.942721642991</v>
      </c>
      <c r="D8105">
        <v>37.977947024474098</v>
      </c>
      <c r="E8105" s="68" t="s">
        <v>805</v>
      </c>
      <c r="F8105" s="8">
        <f>INDEX(Δεδομένα!$P:$P,MATCH('2020'!E8105,Δεδομένα!$O:$O,0))</f>
        <v>126</v>
      </c>
      <c r="G8105" s="6" t="s">
        <v>303</v>
      </c>
      <c r="H8105" s="2" t="str">
        <f>INDEX(Δεδομένα!B$1:B$51,MATCH('2020'!G8105,Δεδομένα!A$1:A$51,0))</f>
        <v>ΔΥΤΙΚΗΣ ΕΛΛΑΔΟΣ</v>
      </c>
      <c r="I8105" s="8">
        <f>INDEX(Δεδομένα!E$1:E$13,MATCH('2020'!H8105,Δεδομένα!D$1:D$13,0))</f>
        <v>7</v>
      </c>
      <c r="J8105" s="1">
        <v>44154</v>
      </c>
      <c r="K8105" s="6" t="s">
        <v>612</v>
      </c>
      <c r="L8105" s="36" t="str">
        <f t="shared" si="504"/>
        <v>19/11/2020 13:50</v>
      </c>
      <c r="M8105" s="1">
        <v>44155</v>
      </c>
      <c r="N8105" s="6" t="s">
        <v>83</v>
      </c>
      <c r="O8105" s="36" t="str">
        <f t="shared" si="505"/>
        <v>20/11/2020 13:45</v>
      </c>
      <c r="P8105" s="46">
        <f t="shared" si="506"/>
        <v>0.99652777777373558</v>
      </c>
      <c r="Q8105" s="48">
        <v>0</v>
      </c>
      <c r="R8105" s="47">
        <f t="shared" si="507"/>
        <v>1434.9999999941792</v>
      </c>
      <c r="S8105" s="6" t="s">
        <v>44</v>
      </c>
      <c r="T8105" s="6" t="s">
        <v>808</v>
      </c>
      <c r="U8105" s="6" t="s">
        <v>44</v>
      </c>
      <c r="V8105" s="6" t="s">
        <v>7918</v>
      </c>
      <c r="W8105" s="7">
        <v>0.01</v>
      </c>
      <c r="X8105" s="7">
        <v>0</v>
      </c>
      <c r="Y8105" s="7">
        <v>0</v>
      </c>
      <c r="Z8105" s="7">
        <v>0</v>
      </c>
      <c r="AA8105" s="7">
        <v>0</v>
      </c>
      <c r="AB8105" s="7">
        <v>0</v>
      </c>
      <c r="AC8105" s="7">
        <v>0</v>
      </c>
      <c r="AD8105" s="7">
        <v>0</v>
      </c>
      <c r="AE8105">
        <v>8</v>
      </c>
      <c r="AF8105">
        <v>0</v>
      </c>
      <c r="AG8105">
        <v>0</v>
      </c>
      <c r="AH8105">
        <v>0</v>
      </c>
      <c r="AI8105">
        <v>0</v>
      </c>
      <c r="AJ8105">
        <v>4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  <c r="AQ8105">
        <v>0</v>
      </c>
      <c r="AR8105">
        <v>0</v>
      </c>
    </row>
    <row r="8106" spans="1:44" x14ac:dyDescent="0.25">
      <c r="A8106">
        <v>1615393</v>
      </c>
      <c r="B8106">
        <v>806368</v>
      </c>
      <c r="C8106">
        <v>22.332320803789798</v>
      </c>
      <c r="D8106">
        <v>38.166228624938803</v>
      </c>
      <c r="E8106" s="68" t="s">
        <v>331</v>
      </c>
      <c r="F8106" s="8">
        <f>INDEX(Δεδομένα!$P:$P,MATCH('2020'!E8106,Δεδομένα!$O:$O,0))</f>
        <v>125</v>
      </c>
      <c r="G8106" s="6" t="s">
        <v>303</v>
      </c>
      <c r="H8106" s="2" t="str">
        <f>INDEX(Δεδομένα!B$1:B$51,MATCH('2020'!G8106,Δεδομένα!A$1:A$51,0))</f>
        <v>ΔΥΤΙΚΗΣ ΕΛΛΑΔΟΣ</v>
      </c>
      <c r="I8106" s="8">
        <f>INDEX(Δεδομένα!E$1:E$13,MATCH('2020'!H8106,Δεδομένα!D$1:D$13,0))</f>
        <v>7</v>
      </c>
      <c r="J8106" s="1">
        <v>44154</v>
      </c>
      <c r="K8106" s="6" t="s">
        <v>1557</v>
      </c>
      <c r="L8106" s="36" t="str">
        <f t="shared" si="504"/>
        <v>19/11/2020 15:02</v>
      </c>
      <c r="M8106" s="1">
        <v>44154</v>
      </c>
      <c r="N8106" s="6" t="s">
        <v>117</v>
      </c>
      <c r="O8106" s="36" t="str">
        <f t="shared" si="505"/>
        <v>19/11/2020 20:00</v>
      </c>
      <c r="P8106" s="46">
        <f t="shared" si="506"/>
        <v>0.20694444444961846</v>
      </c>
      <c r="Q8106" s="48">
        <v>0</v>
      </c>
      <c r="R8106" s="47">
        <f t="shared" si="507"/>
        <v>298.00000000745058</v>
      </c>
      <c r="S8106" s="6" t="s">
        <v>44</v>
      </c>
      <c r="T8106" s="6" t="s">
        <v>316</v>
      </c>
      <c r="U8106" s="6" t="s">
        <v>44</v>
      </c>
      <c r="V8106" s="6" t="s">
        <v>4566</v>
      </c>
      <c r="W8106" s="7">
        <v>0</v>
      </c>
      <c r="X8106" s="7">
        <v>0.5</v>
      </c>
      <c r="Y8106" s="7">
        <v>0</v>
      </c>
      <c r="Z8106" s="7">
        <v>0</v>
      </c>
      <c r="AA8106" s="7">
        <v>0</v>
      </c>
      <c r="AB8106" s="7">
        <v>0.5</v>
      </c>
      <c r="AC8106" s="7">
        <v>0</v>
      </c>
      <c r="AD8106" s="7">
        <v>0</v>
      </c>
      <c r="AE8106">
        <v>7</v>
      </c>
      <c r="AF8106">
        <v>0</v>
      </c>
      <c r="AG8106">
        <v>0</v>
      </c>
      <c r="AH8106">
        <v>0</v>
      </c>
      <c r="AI8106">
        <v>0</v>
      </c>
      <c r="AJ8106">
        <v>3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  <c r="AQ8106">
        <v>0</v>
      </c>
      <c r="AR8106">
        <v>0</v>
      </c>
    </row>
    <row r="8107" spans="1:44" x14ac:dyDescent="0.25">
      <c r="A8107">
        <v>1618503</v>
      </c>
      <c r="B8107">
        <v>806378</v>
      </c>
      <c r="C8107">
        <v>27.1166438320782</v>
      </c>
      <c r="D8107">
        <v>36.834236999151003</v>
      </c>
      <c r="E8107" s="68" t="s">
        <v>1006</v>
      </c>
      <c r="F8107" s="8">
        <f>INDEX(Δεδομένα!$P:$P,MATCH('2020'!E8107,Δεδομένα!$O:$O,0))</f>
        <v>241</v>
      </c>
      <c r="G8107" s="6" t="s">
        <v>1007</v>
      </c>
      <c r="H8107" s="2" t="str">
        <f>INDEX(Δεδομένα!B$1:B$51,MATCH('2020'!G8107,Δεδομένα!A$1:A$51,0))</f>
        <v>ΝΟΤΙΟΥ ΑΙΓΑΙΟΥ</v>
      </c>
      <c r="I8107" s="8">
        <f>INDEX(Δεδομένα!E$1:E$13,MATCH('2020'!H8107,Δεδομένα!D$1:D$13,0))</f>
        <v>10</v>
      </c>
      <c r="J8107" s="1">
        <v>44154</v>
      </c>
      <c r="K8107" s="6" t="s">
        <v>647</v>
      </c>
      <c r="L8107" s="36" t="str">
        <f t="shared" si="504"/>
        <v>19/11/2020 15:29</v>
      </c>
      <c r="M8107" s="1">
        <v>44154</v>
      </c>
      <c r="N8107" s="6" t="s">
        <v>207</v>
      </c>
      <c r="O8107" s="36" t="str">
        <f t="shared" si="505"/>
        <v>19/11/2020 18:00</v>
      </c>
      <c r="P8107" s="46">
        <f t="shared" si="506"/>
        <v>0.10486111111094942</v>
      </c>
      <c r="Q8107" s="48">
        <v>0</v>
      </c>
      <c r="R8107" s="47">
        <f t="shared" si="507"/>
        <v>150.99999999976717</v>
      </c>
      <c r="S8107" s="6" t="s">
        <v>44</v>
      </c>
      <c r="T8107" s="6" t="s">
        <v>1009</v>
      </c>
      <c r="U8107" s="6" t="s">
        <v>4293</v>
      </c>
      <c r="V8107" s="6" t="s">
        <v>7859</v>
      </c>
      <c r="W8107" s="7">
        <v>0</v>
      </c>
      <c r="X8107" s="7">
        <v>0</v>
      </c>
      <c r="Y8107" s="7">
        <v>0</v>
      </c>
      <c r="Z8107" s="7">
        <v>120</v>
      </c>
      <c r="AA8107" s="7">
        <v>0</v>
      </c>
      <c r="AB8107" s="7">
        <v>0</v>
      </c>
      <c r="AC8107" s="7">
        <v>0</v>
      </c>
      <c r="AD8107" s="7">
        <v>0</v>
      </c>
      <c r="AE8107">
        <v>8</v>
      </c>
      <c r="AF8107">
        <v>0</v>
      </c>
      <c r="AG8107">
        <v>9</v>
      </c>
      <c r="AH8107">
        <v>0</v>
      </c>
      <c r="AI8107">
        <v>21</v>
      </c>
      <c r="AJ8107">
        <v>4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  <c r="AQ8107">
        <v>0</v>
      </c>
      <c r="AR8107">
        <v>0</v>
      </c>
    </row>
    <row r="8108" spans="1:44" x14ac:dyDescent="0.25">
      <c r="A8108">
        <v>1609213</v>
      </c>
      <c r="B8108">
        <v>806465</v>
      </c>
      <c r="C8108">
        <v>24.121654514043499</v>
      </c>
      <c r="D8108">
        <v>38.452528966202898</v>
      </c>
      <c r="E8108" s="68" t="s">
        <v>451</v>
      </c>
      <c r="F8108" s="8">
        <f>INDEX(Δεδομένα!$P:$P,MATCH('2020'!E8108,Δεδομένα!$O:$O,0))</f>
        <v>181</v>
      </c>
      <c r="G8108" s="6" t="s">
        <v>439</v>
      </c>
      <c r="H8108" s="2" t="str">
        <f>INDEX(Δεδομένα!B$1:B$51,MATCH('2020'!G8108,Δεδομένα!A$1:A$51,0))</f>
        <v>ΣΤΕΡΕΑΣ ΕΛΛΑΔΟΣ</v>
      </c>
      <c r="I8108" s="8">
        <f>INDEX(Δεδομένα!E$1:E$13,MATCH('2020'!H8108,Δεδομένα!D$1:D$13,0))</f>
        <v>9</v>
      </c>
      <c r="J8108" s="1">
        <v>44154</v>
      </c>
      <c r="K8108" s="6" t="s">
        <v>3228</v>
      </c>
      <c r="L8108" s="36" t="str">
        <f t="shared" si="504"/>
        <v>19/11/2020 21:17</v>
      </c>
      <c r="M8108" s="1">
        <v>44154</v>
      </c>
      <c r="N8108" s="6" t="s">
        <v>7140</v>
      </c>
      <c r="O8108" s="36" t="str">
        <f t="shared" si="505"/>
        <v>19/11/2020 23:26</v>
      </c>
      <c r="P8108" s="46">
        <f t="shared" si="506"/>
        <v>8.9583333334303461E-2</v>
      </c>
      <c r="Q8108" s="48">
        <v>0</v>
      </c>
      <c r="R8108" s="47">
        <f t="shared" si="507"/>
        <v>129.00000000139698</v>
      </c>
      <c r="S8108" s="6" t="s">
        <v>44</v>
      </c>
      <c r="T8108" s="6" t="s">
        <v>442</v>
      </c>
      <c r="U8108" s="6" t="s">
        <v>44</v>
      </c>
      <c r="V8108" s="6" t="s">
        <v>7926</v>
      </c>
      <c r="W8108" s="7">
        <v>0</v>
      </c>
      <c r="X8108" s="7">
        <v>0</v>
      </c>
      <c r="Y8108" s="7">
        <v>0</v>
      </c>
      <c r="Z8108" s="7">
        <v>0</v>
      </c>
      <c r="AA8108" s="7">
        <v>0</v>
      </c>
      <c r="AB8108" s="7">
        <v>1</v>
      </c>
      <c r="AC8108" s="7">
        <v>0</v>
      </c>
      <c r="AD8108" s="7">
        <v>0</v>
      </c>
      <c r="AE8108">
        <v>5</v>
      </c>
      <c r="AF8108">
        <v>0</v>
      </c>
      <c r="AG8108">
        <v>0</v>
      </c>
      <c r="AH8108">
        <v>0</v>
      </c>
      <c r="AI8108">
        <v>1</v>
      </c>
      <c r="AJ8108">
        <v>3</v>
      </c>
      <c r="AK8108">
        <v>0</v>
      </c>
      <c r="AL8108">
        <v>0</v>
      </c>
      <c r="AM8108">
        <v>1</v>
      </c>
      <c r="AN8108">
        <v>0</v>
      </c>
      <c r="AO8108">
        <v>0</v>
      </c>
      <c r="AP8108">
        <v>0</v>
      </c>
      <c r="AQ8108">
        <v>0</v>
      </c>
      <c r="AR8108">
        <v>0</v>
      </c>
    </row>
    <row r="8109" spans="1:44" x14ac:dyDescent="0.25">
      <c r="A8109">
        <v>1610028</v>
      </c>
      <c r="B8109">
        <v>806291</v>
      </c>
      <c r="C8109">
        <v>21.254184259654402</v>
      </c>
      <c r="D8109">
        <v>37.943596900303199</v>
      </c>
      <c r="E8109" s="68" t="s">
        <v>900</v>
      </c>
      <c r="F8109" s="8">
        <f>INDEX(Δεδομένα!$P:$P,MATCH('2020'!E8109,Δεδομένα!$O:$O,0))</f>
        <v>136</v>
      </c>
      <c r="G8109" s="6" t="s">
        <v>357</v>
      </c>
      <c r="H8109" s="2" t="str">
        <f>INDEX(Δεδομένα!B$1:B$51,MATCH('2020'!G8109,Δεδομένα!A$1:A$51,0))</f>
        <v>ΔΥΤΙΚΗΣ ΕΛΛΑΔΟΣ</v>
      </c>
      <c r="I8109" s="8">
        <f>INDEX(Δεδομένα!E$1:E$13,MATCH('2020'!H8109,Δεδομένα!D$1:D$13,0))</f>
        <v>7</v>
      </c>
      <c r="J8109" s="1">
        <v>44154</v>
      </c>
      <c r="K8109" s="6" t="s">
        <v>286</v>
      </c>
      <c r="L8109" s="36" t="str">
        <f t="shared" si="504"/>
        <v>19/11/2020 10:50</v>
      </c>
      <c r="M8109" s="1">
        <v>44154</v>
      </c>
      <c r="N8109" s="6" t="s">
        <v>550</v>
      </c>
      <c r="O8109" s="36" t="str">
        <f t="shared" si="505"/>
        <v>19/11/2020 11:49</v>
      </c>
      <c r="P8109" s="46">
        <f t="shared" si="506"/>
        <v>4.0972222217533272E-2</v>
      </c>
      <c r="Q8109" s="48">
        <v>0</v>
      </c>
      <c r="R8109" s="47">
        <f t="shared" si="507"/>
        <v>58.999999993247911</v>
      </c>
      <c r="S8109" s="6" t="s">
        <v>44</v>
      </c>
      <c r="T8109" s="6" t="s">
        <v>1058</v>
      </c>
      <c r="U8109" s="6" t="s">
        <v>1550</v>
      </c>
      <c r="V8109" s="6" t="s">
        <v>1550</v>
      </c>
      <c r="W8109" s="7">
        <v>0</v>
      </c>
      <c r="X8109" s="7">
        <v>0</v>
      </c>
      <c r="Y8109" s="7">
        <v>0</v>
      </c>
      <c r="Z8109" s="7">
        <v>0</v>
      </c>
      <c r="AA8109" s="7">
        <v>0</v>
      </c>
      <c r="AB8109" s="7">
        <v>1</v>
      </c>
      <c r="AC8109" s="7">
        <v>0</v>
      </c>
      <c r="AD8109" s="7">
        <v>0</v>
      </c>
      <c r="AE8109">
        <v>2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1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</row>
    <row r="8110" spans="1:44" x14ac:dyDescent="0.25">
      <c r="A8110">
        <v>1610038</v>
      </c>
      <c r="B8110">
        <v>806302</v>
      </c>
      <c r="C8110">
        <v>21.387575288248598</v>
      </c>
      <c r="D8110">
        <v>37.906977894159297</v>
      </c>
      <c r="E8110" s="68" t="s">
        <v>900</v>
      </c>
      <c r="F8110" s="8">
        <f>INDEX(Δεδομένα!$P:$P,MATCH('2020'!E8110,Δεδομένα!$O:$O,0))</f>
        <v>136</v>
      </c>
      <c r="G8110" s="6" t="s">
        <v>357</v>
      </c>
      <c r="H8110" s="2" t="str">
        <f>INDEX(Δεδομένα!B$1:B$51,MATCH('2020'!G8110,Δεδομένα!A$1:A$51,0))</f>
        <v>ΔΥΤΙΚΗΣ ΕΛΛΑΔΟΣ</v>
      </c>
      <c r="I8110" s="8">
        <f>INDEX(Δεδομένα!E$1:E$13,MATCH('2020'!H8110,Δεδομένα!D$1:D$13,0))</f>
        <v>7</v>
      </c>
      <c r="J8110" s="1">
        <v>44154</v>
      </c>
      <c r="K8110" s="6" t="s">
        <v>1666</v>
      </c>
      <c r="L8110" s="36" t="str">
        <f t="shared" si="504"/>
        <v>19/11/2020 11:10</v>
      </c>
      <c r="M8110" s="1">
        <v>44154</v>
      </c>
      <c r="N8110" s="6" t="s">
        <v>588</v>
      </c>
      <c r="O8110" s="36" t="str">
        <f t="shared" si="505"/>
        <v>19/11/2020 13:48</v>
      </c>
      <c r="P8110" s="46">
        <f t="shared" si="506"/>
        <v>0.10972222221607808</v>
      </c>
      <c r="Q8110" s="48">
        <v>0</v>
      </c>
      <c r="R8110" s="47">
        <f t="shared" si="507"/>
        <v>157.99999999115244</v>
      </c>
      <c r="S8110" s="6" t="s">
        <v>44</v>
      </c>
      <c r="T8110" s="6" t="s">
        <v>929</v>
      </c>
      <c r="U8110" s="6" t="s">
        <v>1733</v>
      </c>
      <c r="V8110" s="6" t="s">
        <v>7915</v>
      </c>
      <c r="W8110" s="7">
        <v>0</v>
      </c>
      <c r="X8110" s="7">
        <v>2</v>
      </c>
      <c r="Y8110" s="7">
        <v>0</v>
      </c>
      <c r="Z8110" s="7">
        <v>0</v>
      </c>
      <c r="AA8110" s="7">
        <v>0</v>
      </c>
      <c r="AB8110" s="7">
        <v>0</v>
      </c>
      <c r="AC8110" s="7">
        <v>0</v>
      </c>
      <c r="AD8110" s="7">
        <v>0</v>
      </c>
      <c r="AE8110">
        <v>2</v>
      </c>
      <c r="AF8110">
        <v>0</v>
      </c>
      <c r="AG8110">
        <v>0</v>
      </c>
      <c r="AH8110">
        <v>0</v>
      </c>
      <c r="AI8110">
        <v>0</v>
      </c>
      <c r="AJ8110">
        <v>1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</row>
    <row r="8111" spans="1:44" x14ac:dyDescent="0.25">
      <c r="A8111">
        <v>1614759</v>
      </c>
      <c r="B8111">
        <v>806404</v>
      </c>
      <c r="C8111">
        <v>21.422102058804899</v>
      </c>
      <c r="D8111">
        <v>37.678291088341602</v>
      </c>
      <c r="E8111" s="68" t="s">
        <v>356</v>
      </c>
      <c r="F8111" s="8">
        <f>INDEX(Δεδομένα!$P:$P,MATCH('2020'!E8111,Δεδομένα!$O:$O,0))</f>
        <v>132</v>
      </c>
      <c r="G8111" s="6" t="s">
        <v>357</v>
      </c>
      <c r="H8111" s="2" t="str">
        <f>INDEX(Δεδομένα!B$1:B$51,MATCH('2020'!G8111,Δεδομένα!A$1:A$51,0))</f>
        <v>ΔΥΤΙΚΗΣ ΕΛΛΑΔΟΣ</v>
      </c>
      <c r="I8111" s="8">
        <f>INDEX(Δεδομένα!E$1:E$13,MATCH('2020'!H8111,Δεδομένα!D$1:D$13,0))</f>
        <v>7</v>
      </c>
      <c r="J8111" s="1">
        <v>44154</v>
      </c>
      <c r="K8111" s="6" t="s">
        <v>85</v>
      </c>
      <c r="L8111" s="36" t="str">
        <f t="shared" si="504"/>
        <v>19/11/2020 17:50</v>
      </c>
      <c r="M8111" s="1">
        <v>44154</v>
      </c>
      <c r="N8111" s="6" t="s">
        <v>2128</v>
      </c>
      <c r="O8111" s="36" t="str">
        <f t="shared" si="505"/>
        <v>19/11/2020 18:34</v>
      </c>
      <c r="P8111" s="46">
        <f t="shared" si="506"/>
        <v>3.0555555553291924E-2</v>
      </c>
      <c r="Q8111" s="48">
        <v>0</v>
      </c>
      <c r="R8111" s="47">
        <f t="shared" si="507"/>
        <v>43.999999996740371</v>
      </c>
      <c r="S8111" s="6" t="s">
        <v>44</v>
      </c>
      <c r="T8111" s="6" t="s">
        <v>360</v>
      </c>
      <c r="U8111" s="6" t="s">
        <v>44</v>
      </c>
      <c r="V8111" s="6" t="s">
        <v>7925</v>
      </c>
      <c r="W8111" s="7">
        <v>0</v>
      </c>
      <c r="X8111" s="7">
        <v>0</v>
      </c>
      <c r="Y8111" s="7">
        <v>0</v>
      </c>
      <c r="Z8111" s="7">
        <v>2</v>
      </c>
      <c r="AA8111" s="7">
        <v>0</v>
      </c>
      <c r="AB8111" s="7">
        <v>0</v>
      </c>
      <c r="AC8111" s="7">
        <v>0</v>
      </c>
      <c r="AD8111" s="7">
        <v>0</v>
      </c>
      <c r="AE8111">
        <v>2</v>
      </c>
      <c r="AF8111">
        <v>0</v>
      </c>
      <c r="AG8111">
        <v>0</v>
      </c>
      <c r="AH8111">
        <v>0</v>
      </c>
      <c r="AI8111">
        <v>0</v>
      </c>
      <c r="AJ8111">
        <v>1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</row>
    <row r="8112" spans="1:44" x14ac:dyDescent="0.25">
      <c r="A8112">
        <v>1609199</v>
      </c>
      <c r="B8112">
        <v>806345</v>
      </c>
      <c r="C8112">
        <v>22.554743272235601</v>
      </c>
      <c r="D8112">
        <v>40.778343806931801</v>
      </c>
      <c r="E8112" s="68" t="s">
        <v>1668</v>
      </c>
      <c r="F8112" s="8">
        <f>INDEX(Δεδομένα!$P:$P,MATCH('2020'!E8112,Δεδομένα!$O:$O,0))</f>
        <v>257</v>
      </c>
      <c r="G8112" s="6" t="s">
        <v>170</v>
      </c>
      <c r="H8112" s="2" t="str">
        <f>INDEX(Δεδομένα!B$1:B$51,MATCH('2020'!G8112,Δεδομένα!A$1:A$51,0))</f>
        <v>ΚΕΝΤΡΙΚΗΣ ΜΑΚΕΔΟΝΙΑΣ</v>
      </c>
      <c r="I8112" s="8">
        <f>INDEX(Δεδομένα!E$1:E$13,MATCH('2020'!H8112,Δεδομένα!D$1:D$13,0))</f>
        <v>3</v>
      </c>
      <c r="J8112" s="1">
        <v>44154</v>
      </c>
      <c r="K8112" s="6" t="s">
        <v>616</v>
      </c>
      <c r="L8112" s="36" t="str">
        <f t="shared" si="504"/>
        <v>19/11/2020 13:30</v>
      </c>
      <c r="M8112" s="1">
        <v>44154</v>
      </c>
      <c r="N8112" s="6" t="s">
        <v>197</v>
      </c>
      <c r="O8112" s="36" t="str">
        <f t="shared" si="505"/>
        <v>19/11/2020 14:26</v>
      </c>
      <c r="P8112" s="46">
        <f t="shared" si="506"/>
        <v>3.888888889196096E-2</v>
      </c>
      <c r="Q8112" s="48">
        <v>0</v>
      </c>
      <c r="R8112" s="47">
        <f t="shared" si="507"/>
        <v>56.000000004423782</v>
      </c>
      <c r="S8112" s="6" t="s">
        <v>44</v>
      </c>
      <c r="T8112" s="6" t="s">
        <v>187</v>
      </c>
      <c r="U8112" s="6" t="s">
        <v>44</v>
      </c>
      <c r="V8112" s="6" t="s">
        <v>2090</v>
      </c>
      <c r="W8112" s="7">
        <v>0</v>
      </c>
      <c r="X8112" s="7">
        <v>0</v>
      </c>
      <c r="Y8112" s="7">
        <v>0</v>
      </c>
      <c r="Z8112" s="7">
        <v>1</v>
      </c>
      <c r="AA8112" s="7">
        <v>0</v>
      </c>
      <c r="AB8112" s="7">
        <v>0</v>
      </c>
      <c r="AC8112" s="7">
        <v>0</v>
      </c>
      <c r="AD8112" s="7">
        <v>0</v>
      </c>
      <c r="AE8112">
        <v>5</v>
      </c>
      <c r="AF8112">
        <v>0</v>
      </c>
      <c r="AG8112">
        <v>0</v>
      </c>
      <c r="AH8112">
        <v>0</v>
      </c>
      <c r="AI8112">
        <v>0</v>
      </c>
      <c r="AJ8112">
        <v>2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</row>
    <row r="8113" spans="1:44" x14ac:dyDescent="0.25">
      <c r="A8113">
        <v>1612159</v>
      </c>
      <c r="B8113">
        <v>806370</v>
      </c>
      <c r="C8113">
        <v>23.466138405257698</v>
      </c>
      <c r="D8113">
        <v>40.620310785214201</v>
      </c>
      <c r="E8113" s="68" t="s">
        <v>169</v>
      </c>
      <c r="F8113" s="8">
        <f>INDEX(Δεδομένα!$P:$P,MATCH('2020'!E8113,Δεδομένα!$O:$O,0))</f>
        <v>41</v>
      </c>
      <c r="G8113" s="6" t="s">
        <v>170</v>
      </c>
      <c r="H8113" s="2" t="str">
        <f>INDEX(Δεδομένα!B$1:B$51,MATCH('2020'!G8113,Δεδομένα!A$1:A$51,0))</f>
        <v>ΚΕΝΤΡΙΚΗΣ ΜΑΚΕΔΟΝΙΑΣ</v>
      </c>
      <c r="I8113" s="8">
        <f>INDEX(Δεδομένα!E$1:E$13,MATCH('2020'!H8113,Δεδομένα!D$1:D$13,0))</f>
        <v>3</v>
      </c>
      <c r="J8113" s="1">
        <v>44154</v>
      </c>
      <c r="K8113" s="6" t="s">
        <v>131</v>
      </c>
      <c r="L8113" s="36" t="str">
        <f t="shared" si="504"/>
        <v>19/11/2020 14:50</v>
      </c>
      <c r="M8113" s="1">
        <v>44154</v>
      </c>
      <c r="N8113" s="6" t="s">
        <v>352</v>
      </c>
      <c r="O8113" s="36" t="str">
        <f t="shared" si="505"/>
        <v>19/11/2020 20:05</v>
      </c>
      <c r="P8113" s="46">
        <f t="shared" si="506"/>
        <v>0.21875</v>
      </c>
      <c r="Q8113" s="48">
        <v>0</v>
      </c>
      <c r="R8113" s="47">
        <f t="shared" si="507"/>
        <v>315</v>
      </c>
      <c r="S8113" s="6" t="s">
        <v>44</v>
      </c>
      <c r="T8113" s="6" t="s">
        <v>173</v>
      </c>
      <c r="U8113" s="6" t="s">
        <v>7921</v>
      </c>
      <c r="V8113" s="6" t="s">
        <v>7922</v>
      </c>
      <c r="W8113" s="7">
        <v>0</v>
      </c>
      <c r="X8113" s="7">
        <v>0.1</v>
      </c>
      <c r="Y8113" s="7">
        <v>0</v>
      </c>
      <c r="Z8113" s="7">
        <v>7</v>
      </c>
      <c r="AA8113" s="7">
        <v>0</v>
      </c>
      <c r="AB8113" s="7">
        <v>0</v>
      </c>
      <c r="AC8113" s="7">
        <v>0</v>
      </c>
      <c r="AD8113" s="7">
        <v>0</v>
      </c>
      <c r="AE8113">
        <v>8</v>
      </c>
      <c r="AF8113">
        <v>0</v>
      </c>
      <c r="AG8113">
        <v>0</v>
      </c>
      <c r="AH8113">
        <v>0</v>
      </c>
      <c r="AI8113">
        <v>0</v>
      </c>
      <c r="AJ8113">
        <v>4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</row>
    <row r="8114" spans="1:44" x14ac:dyDescent="0.25">
      <c r="A8114">
        <v>1613985</v>
      </c>
      <c r="B8114">
        <v>806288</v>
      </c>
      <c r="C8114">
        <v>24.052510789594798</v>
      </c>
      <c r="D8114">
        <v>40.722668971614802</v>
      </c>
      <c r="E8114" s="68" t="s">
        <v>76</v>
      </c>
      <c r="F8114" s="8">
        <f>INDEX(Δεδομένα!$P:$P,MATCH('2020'!E8114,Δεδομένα!$O:$O,0))</f>
        <v>25</v>
      </c>
      <c r="G8114" s="6" t="s">
        <v>77</v>
      </c>
      <c r="H8114" s="2" t="str">
        <f>INDEX(Δεδομένα!B$1:B$51,MATCH('2020'!G8114,Δεδομένα!A$1:A$51,0))</f>
        <v>ΑΝΑΤΟΛΙΚΗΣ ΜΑΚΕΔΟΝΙΑΣ ΚΑΙ ΘΡΑΚΗΣ</v>
      </c>
      <c r="I8114" s="8">
        <f>INDEX(Δεδομένα!E$1:E$13,MATCH('2020'!H8114,Δεδομένα!D$1:D$13,0))</f>
        <v>2</v>
      </c>
      <c r="J8114" s="1">
        <v>44154</v>
      </c>
      <c r="K8114" s="6" t="s">
        <v>5979</v>
      </c>
      <c r="L8114" s="36" t="str">
        <f t="shared" si="504"/>
        <v>19/11/2020 10:41</v>
      </c>
      <c r="M8114" s="1">
        <v>44154</v>
      </c>
      <c r="N8114" s="6" t="s">
        <v>5979</v>
      </c>
      <c r="O8114" s="36" t="str">
        <f t="shared" si="505"/>
        <v>19/11/2020 10:41</v>
      </c>
      <c r="P8114" s="46">
        <f t="shared" si="506"/>
        <v>0</v>
      </c>
      <c r="Q8114" s="48">
        <v>0</v>
      </c>
      <c r="R8114" s="47">
        <f t="shared" si="507"/>
        <v>0</v>
      </c>
      <c r="S8114" s="6" t="s">
        <v>44</v>
      </c>
      <c r="T8114" s="6" t="s">
        <v>80</v>
      </c>
      <c r="U8114" s="6" t="s">
        <v>2394</v>
      </c>
      <c r="V8114" s="6" t="s">
        <v>7914</v>
      </c>
      <c r="W8114" s="7">
        <v>0</v>
      </c>
      <c r="X8114" s="7">
        <v>120</v>
      </c>
      <c r="Y8114" s="7">
        <v>0</v>
      </c>
      <c r="Z8114" s="7">
        <v>0</v>
      </c>
      <c r="AA8114" s="7">
        <v>0</v>
      </c>
      <c r="AB8114" s="7">
        <v>0</v>
      </c>
      <c r="AC8114" s="7">
        <v>0</v>
      </c>
      <c r="AD8114" s="7">
        <v>0</v>
      </c>
      <c r="AE8114">
        <v>15</v>
      </c>
      <c r="AF8114">
        <v>0</v>
      </c>
      <c r="AG8114">
        <v>0</v>
      </c>
      <c r="AH8114">
        <v>0</v>
      </c>
      <c r="AI8114">
        <v>0</v>
      </c>
      <c r="AJ8114">
        <v>6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</row>
    <row r="8115" spans="1:44" x14ac:dyDescent="0.25">
      <c r="A8115">
        <v>1609240</v>
      </c>
      <c r="B8115">
        <v>806334</v>
      </c>
      <c r="C8115">
        <v>24.627529905908201</v>
      </c>
      <c r="D8115">
        <v>40.947150116256701</v>
      </c>
      <c r="E8115" s="68" t="s">
        <v>919</v>
      </c>
      <c r="F8115" s="8">
        <f>INDEX(Δεδομένα!$P:$P,MATCH('2020'!E8115,Δεδομένα!$O:$O,0))</f>
        <v>26</v>
      </c>
      <c r="G8115" s="6" t="s">
        <v>77</v>
      </c>
      <c r="H8115" s="2" t="str">
        <f>INDEX(Δεδομένα!B$1:B$51,MATCH('2020'!G8115,Δεδομένα!A$1:A$51,0))</f>
        <v>ΑΝΑΤΟΛΙΚΗΣ ΜΑΚΕΔΟΝΙΑΣ ΚΑΙ ΘΡΑΚΗΣ</v>
      </c>
      <c r="I8115" s="8">
        <f>INDEX(Δεδομένα!E$1:E$13,MATCH('2020'!H8115,Δεδομένα!D$1:D$13,0))</f>
        <v>2</v>
      </c>
      <c r="J8115" s="1">
        <v>44154</v>
      </c>
      <c r="K8115" s="6" t="s">
        <v>171</v>
      </c>
      <c r="L8115" s="36" t="str">
        <f t="shared" si="504"/>
        <v>19/11/2020 13:00</v>
      </c>
      <c r="M8115" s="1">
        <v>44154</v>
      </c>
      <c r="N8115" s="6" t="s">
        <v>83</v>
      </c>
      <c r="O8115" s="36" t="str">
        <f t="shared" si="505"/>
        <v>19/11/2020 13:45</v>
      </c>
      <c r="P8115" s="46">
        <f t="shared" si="506"/>
        <v>3.125E-2</v>
      </c>
      <c r="Q8115" s="48">
        <v>0</v>
      </c>
      <c r="R8115" s="47">
        <f t="shared" si="507"/>
        <v>45</v>
      </c>
      <c r="S8115" s="6" t="s">
        <v>44</v>
      </c>
      <c r="T8115" s="6" t="s">
        <v>921</v>
      </c>
      <c r="U8115" s="6" t="s">
        <v>44</v>
      </c>
      <c r="V8115" s="6" t="s">
        <v>2132</v>
      </c>
      <c r="W8115" s="7">
        <v>0</v>
      </c>
      <c r="X8115" s="7">
        <v>0</v>
      </c>
      <c r="Y8115" s="7">
        <v>0</v>
      </c>
      <c r="Z8115" s="7">
        <v>0.1</v>
      </c>
      <c r="AA8115" s="7">
        <v>0</v>
      </c>
      <c r="AB8115" s="7">
        <v>0</v>
      </c>
      <c r="AC8115" s="7">
        <v>0</v>
      </c>
      <c r="AD8115" s="7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</row>
    <row r="8116" spans="1:44" x14ac:dyDescent="0.25">
      <c r="A8116">
        <v>1609245</v>
      </c>
      <c r="B8116">
        <v>806390</v>
      </c>
      <c r="C8116">
        <v>24.628096745725099</v>
      </c>
      <c r="D8116">
        <v>40.928804243393301</v>
      </c>
      <c r="E8116" s="68" t="s">
        <v>919</v>
      </c>
      <c r="F8116" s="8">
        <f>INDEX(Δεδομένα!$P:$P,MATCH('2020'!E8116,Δεδομένα!$O:$O,0))</f>
        <v>26</v>
      </c>
      <c r="G8116" s="6" t="s">
        <v>77</v>
      </c>
      <c r="H8116" s="2" t="str">
        <f>INDEX(Δεδομένα!B$1:B$51,MATCH('2020'!G8116,Δεδομένα!A$1:A$51,0))</f>
        <v>ΑΝΑΤΟΛΙΚΗΣ ΜΑΚΕΔΟΝΙΑΣ ΚΑΙ ΘΡΑΚΗΣ</v>
      </c>
      <c r="I8116" s="8">
        <f>INDEX(Δεδομένα!E$1:E$13,MATCH('2020'!H8116,Δεδομένα!D$1:D$13,0))</f>
        <v>2</v>
      </c>
      <c r="J8116" s="1">
        <v>44154</v>
      </c>
      <c r="K8116" s="6" t="s">
        <v>1302</v>
      </c>
      <c r="L8116" s="36" t="str">
        <f t="shared" si="504"/>
        <v>19/11/2020 16:44</v>
      </c>
      <c r="M8116" s="1">
        <v>44154</v>
      </c>
      <c r="N8116" s="6" t="s">
        <v>1388</v>
      </c>
      <c r="O8116" s="36" t="str">
        <f t="shared" si="505"/>
        <v>19/11/2020 17:53</v>
      </c>
      <c r="P8116" s="46">
        <f t="shared" si="506"/>
        <v>4.7916666662786156E-2</v>
      </c>
      <c r="Q8116" s="48">
        <v>0</v>
      </c>
      <c r="R8116" s="47">
        <f t="shared" si="507"/>
        <v>68.999999994412065</v>
      </c>
      <c r="S8116" s="6" t="s">
        <v>44</v>
      </c>
      <c r="T8116" s="6" t="s">
        <v>921</v>
      </c>
      <c r="U8116" s="6" t="s">
        <v>44</v>
      </c>
      <c r="V8116" s="6" t="s">
        <v>2132</v>
      </c>
      <c r="W8116" s="7">
        <v>0</v>
      </c>
      <c r="X8116" s="7">
        <v>0</v>
      </c>
      <c r="Y8116" s="7">
        <v>0</v>
      </c>
      <c r="Z8116" s="7">
        <v>0.3</v>
      </c>
      <c r="AA8116" s="7">
        <v>0</v>
      </c>
      <c r="AB8116" s="7">
        <v>0</v>
      </c>
      <c r="AC8116" s="7">
        <v>0</v>
      </c>
      <c r="AD8116" s="7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</row>
    <row r="8117" spans="1:44" x14ac:dyDescent="0.25">
      <c r="A8117">
        <v>1609344</v>
      </c>
      <c r="B8117">
        <v>806386</v>
      </c>
      <c r="C8117">
        <v>22.914166598193699</v>
      </c>
      <c r="D8117">
        <v>40.827190286769401</v>
      </c>
      <c r="E8117" s="68" t="s">
        <v>1084</v>
      </c>
      <c r="F8117" s="8">
        <f>INDEX(Δεδομένα!$P:$P,MATCH('2020'!E8117,Δεδομένα!$O:$O,0))</f>
        <v>57</v>
      </c>
      <c r="G8117" s="6" t="s">
        <v>223</v>
      </c>
      <c r="H8117" s="2" t="str">
        <f>INDEX(Δεδομένα!B$1:B$51,MATCH('2020'!G8117,Δεδομένα!A$1:A$51,0))</f>
        <v>ΚΕΝΤΡΙΚΗΣ ΜΑΚΕΔΟΝΙΑΣ</v>
      </c>
      <c r="I8117" s="8">
        <f>INDEX(Δεδομένα!E$1:E$13,MATCH('2020'!H8117,Δεδομένα!D$1:D$13,0))</f>
        <v>3</v>
      </c>
      <c r="J8117" s="1">
        <v>44154</v>
      </c>
      <c r="K8117" s="6" t="s">
        <v>198</v>
      </c>
      <c r="L8117" s="36" t="str">
        <f t="shared" si="504"/>
        <v>19/11/2020 16:30</v>
      </c>
      <c r="M8117" s="1">
        <v>44154</v>
      </c>
      <c r="N8117" s="6" t="s">
        <v>337</v>
      </c>
      <c r="O8117" s="36" t="str">
        <f t="shared" si="505"/>
        <v>19/11/2020 18:40</v>
      </c>
      <c r="P8117" s="46">
        <f t="shared" si="506"/>
        <v>9.0277777781011537E-2</v>
      </c>
      <c r="Q8117" s="48">
        <v>0</v>
      </c>
      <c r="R8117" s="47">
        <f t="shared" si="507"/>
        <v>130.00000000465661</v>
      </c>
      <c r="S8117" s="6" t="s">
        <v>44</v>
      </c>
      <c r="T8117" s="6" t="s">
        <v>1145</v>
      </c>
      <c r="U8117" s="6" t="s">
        <v>3902</v>
      </c>
      <c r="V8117" s="6" t="s">
        <v>7924</v>
      </c>
      <c r="W8117" s="7">
        <v>0</v>
      </c>
      <c r="X8117" s="7">
        <v>0</v>
      </c>
      <c r="Y8117" s="7">
        <v>0</v>
      </c>
      <c r="Z8117" s="7">
        <v>0.5</v>
      </c>
      <c r="AA8117" s="7">
        <v>0</v>
      </c>
      <c r="AB8117" s="7">
        <v>0</v>
      </c>
      <c r="AC8117" s="7">
        <v>0</v>
      </c>
      <c r="AD8117" s="7">
        <v>0</v>
      </c>
      <c r="AE8117">
        <v>2</v>
      </c>
      <c r="AF8117">
        <v>0</v>
      </c>
      <c r="AG8117">
        <v>0</v>
      </c>
      <c r="AH8117">
        <v>0</v>
      </c>
      <c r="AI8117">
        <v>0</v>
      </c>
      <c r="AJ8117">
        <v>1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</row>
    <row r="8118" spans="1:44" x14ac:dyDescent="0.25">
      <c r="A8118">
        <v>1609388</v>
      </c>
      <c r="B8118">
        <v>806371</v>
      </c>
      <c r="C8118">
        <v>22.449825538814501</v>
      </c>
      <c r="D8118">
        <v>36.990620094263598</v>
      </c>
      <c r="E8118" s="68" t="s">
        <v>1215</v>
      </c>
      <c r="F8118" s="8">
        <f>INDEX(Δεδομένα!$P:$P,MATCH('2020'!E8118,Δεδομένα!$O:$O,0))</f>
        <v>148</v>
      </c>
      <c r="G8118" s="6" t="s">
        <v>369</v>
      </c>
      <c r="H8118" s="2" t="str">
        <f>INDEX(Δεδομένα!B$1:B$51,MATCH('2020'!G8118,Δεδομένα!A$1:A$51,0))</f>
        <v>ΠΕΛΛΟΠΟΝΗΣΟΥ</v>
      </c>
      <c r="I8118" s="8">
        <f>INDEX(Δεδομένα!E$1:E$13,MATCH('2020'!H8118,Δεδομένα!D$1:D$13,0))</f>
        <v>8</v>
      </c>
      <c r="J8118" s="1">
        <v>44154</v>
      </c>
      <c r="K8118" s="6" t="s">
        <v>459</v>
      </c>
      <c r="L8118" s="36" t="str">
        <f t="shared" si="504"/>
        <v>19/11/2020 15:04</v>
      </c>
      <c r="M8118" s="1">
        <v>44154</v>
      </c>
      <c r="N8118" s="6" t="s">
        <v>418</v>
      </c>
      <c r="O8118" s="36" t="str">
        <f t="shared" si="505"/>
        <v>19/11/2020 18:45</v>
      </c>
      <c r="P8118" s="46">
        <f t="shared" si="506"/>
        <v>0.15347222222044365</v>
      </c>
      <c r="Q8118" s="48">
        <v>0</v>
      </c>
      <c r="R8118" s="47">
        <f t="shared" si="507"/>
        <v>220.99999999743886</v>
      </c>
      <c r="S8118" s="6" t="s">
        <v>44</v>
      </c>
      <c r="T8118" s="6" t="s">
        <v>1217</v>
      </c>
      <c r="U8118" s="6" t="s">
        <v>44</v>
      </c>
      <c r="V8118" s="6" t="s">
        <v>7923</v>
      </c>
      <c r="W8118" s="7">
        <v>0</v>
      </c>
      <c r="X8118" s="7">
        <v>2</v>
      </c>
      <c r="Y8118" s="7">
        <v>0</v>
      </c>
      <c r="Z8118" s="7">
        <v>0</v>
      </c>
      <c r="AA8118" s="7">
        <v>0</v>
      </c>
      <c r="AB8118" s="7">
        <v>0</v>
      </c>
      <c r="AC8118" s="7">
        <v>0</v>
      </c>
      <c r="AD8118" s="7">
        <v>0</v>
      </c>
      <c r="AE8118">
        <v>7</v>
      </c>
      <c r="AF8118">
        <v>0</v>
      </c>
      <c r="AG8118">
        <v>0</v>
      </c>
      <c r="AH8118">
        <v>0</v>
      </c>
      <c r="AI8118">
        <v>0</v>
      </c>
      <c r="AJ8118">
        <v>3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</row>
    <row r="8119" spans="1:44" x14ac:dyDescent="0.25">
      <c r="A8119">
        <v>1610099</v>
      </c>
      <c r="B8119">
        <v>806401</v>
      </c>
      <c r="C8119">
        <v>22.7208805508984</v>
      </c>
      <c r="D8119">
        <v>36.819273182208903</v>
      </c>
      <c r="E8119" s="68" t="s">
        <v>368</v>
      </c>
      <c r="F8119" s="8">
        <f>INDEX(Δεδομένα!$P:$P,MATCH('2020'!E8119,Δεδομένα!$O:$O,0))</f>
        <v>151</v>
      </c>
      <c r="G8119" s="6" t="s">
        <v>369</v>
      </c>
      <c r="H8119" s="2" t="str">
        <f>INDEX(Δεδομένα!B$1:B$51,MATCH('2020'!G8119,Δεδομένα!A$1:A$51,0))</f>
        <v>ΠΕΛΛΟΠΟΝΗΣΟΥ</v>
      </c>
      <c r="I8119" s="8">
        <f>INDEX(Δεδομένα!E$1:E$13,MATCH('2020'!H8119,Δεδομένα!D$1:D$13,0))</f>
        <v>8</v>
      </c>
      <c r="J8119" s="1">
        <v>44154</v>
      </c>
      <c r="K8119" s="6" t="s">
        <v>255</v>
      </c>
      <c r="L8119" s="36" t="str">
        <f t="shared" si="504"/>
        <v>19/11/2020 17:45</v>
      </c>
      <c r="M8119" s="1">
        <v>44154</v>
      </c>
      <c r="N8119" s="6" t="s">
        <v>513</v>
      </c>
      <c r="O8119" s="36" t="str">
        <f t="shared" si="505"/>
        <v>19/11/2020 19:25</v>
      </c>
      <c r="P8119" s="46">
        <f t="shared" si="506"/>
        <v>6.9444444445252884E-2</v>
      </c>
      <c r="Q8119" s="48">
        <v>0</v>
      </c>
      <c r="R8119" s="47">
        <f t="shared" si="507"/>
        <v>100.00000000116415</v>
      </c>
      <c r="S8119" s="6" t="s">
        <v>44</v>
      </c>
      <c r="T8119" s="6" t="s">
        <v>373</v>
      </c>
      <c r="U8119" s="6" t="s">
        <v>3498</v>
      </c>
      <c r="V8119" s="6" t="s">
        <v>3498</v>
      </c>
      <c r="W8119" s="7">
        <v>0</v>
      </c>
      <c r="X8119" s="7">
        <v>0</v>
      </c>
      <c r="Y8119" s="7">
        <v>0</v>
      </c>
      <c r="Z8119" s="7">
        <v>0</v>
      </c>
      <c r="AA8119" s="7">
        <v>0</v>
      </c>
      <c r="AB8119" s="7">
        <v>1.5</v>
      </c>
      <c r="AC8119" s="7">
        <v>0</v>
      </c>
      <c r="AD8119" s="7">
        <v>0</v>
      </c>
      <c r="AE8119">
        <v>3</v>
      </c>
      <c r="AF8119">
        <v>0</v>
      </c>
      <c r="AG8119">
        <v>2</v>
      </c>
      <c r="AH8119">
        <v>0</v>
      </c>
      <c r="AI8119">
        <v>0</v>
      </c>
      <c r="AJ8119">
        <v>2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</row>
    <row r="8120" spans="1:44" x14ac:dyDescent="0.25">
      <c r="A8120">
        <v>1615034</v>
      </c>
      <c r="B8120">
        <v>806331</v>
      </c>
      <c r="C8120">
        <v>24.893796920776399</v>
      </c>
      <c r="D8120">
        <v>40.965991973877003</v>
      </c>
      <c r="E8120" s="68" t="s">
        <v>120</v>
      </c>
      <c r="F8120" s="8">
        <f>INDEX(Δεδομένα!$P:$P,MATCH('2020'!E8120,Δεδομένα!$O:$O,0))</f>
        <v>30</v>
      </c>
      <c r="G8120" s="6" t="s">
        <v>121</v>
      </c>
      <c r="H8120" s="2" t="str">
        <f>INDEX(Δεδομένα!B$1:B$51,MATCH('2020'!G8120,Δεδομένα!A$1:A$51,0))</f>
        <v>ΑΝΑΤΟΛΙΚΗΣ ΜΑΚΕΔΟΝΙΑΣ ΚΑΙ ΘΡΑΚΗΣ</v>
      </c>
      <c r="I8120" s="8">
        <f>INDEX(Δεδομένα!E$1:E$13,MATCH('2020'!H8120,Δεδομένα!D$1:D$13,0))</f>
        <v>2</v>
      </c>
      <c r="J8120" s="1">
        <v>44154</v>
      </c>
      <c r="K8120" s="6" t="s">
        <v>1674</v>
      </c>
      <c r="L8120" s="36" t="str">
        <f t="shared" si="504"/>
        <v>19/11/2020 12:53</v>
      </c>
      <c r="M8120" s="1">
        <v>44154</v>
      </c>
      <c r="N8120" s="6" t="s">
        <v>529</v>
      </c>
      <c r="O8120" s="36" t="str">
        <f t="shared" si="505"/>
        <v>19/11/2020 13:35</v>
      </c>
      <c r="P8120" s="46">
        <f t="shared" si="506"/>
        <v>2.9166666659875773E-2</v>
      </c>
      <c r="Q8120" s="48">
        <v>0</v>
      </c>
      <c r="R8120" s="47">
        <f t="shared" si="507"/>
        <v>41.999999990221113</v>
      </c>
      <c r="S8120" s="6" t="s">
        <v>44</v>
      </c>
      <c r="T8120" s="6" t="s">
        <v>124</v>
      </c>
      <c r="U8120" s="6" t="s">
        <v>44</v>
      </c>
      <c r="V8120" s="6" t="s">
        <v>6083</v>
      </c>
      <c r="W8120" s="7">
        <v>0</v>
      </c>
      <c r="X8120" s="7">
        <v>0</v>
      </c>
      <c r="Y8120" s="7">
        <v>0</v>
      </c>
      <c r="Z8120" s="7">
        <v>0.3</v>
      </c>
      <c r="AA8120" s="7">
        <v>0</v>
      </c>
      <c r="AB8120" s="7">
        <v>0</v>
      </c>
      <c r="AC8120" s="7">
        <v>0</v>
      </c>
      <c r="AD8120" s="7">
        <v>0</v>
      </c>
      <c r="AE8120">
        <v>1</v>
      </c>
      <c r="AF8120">
        <v>0</v>
      </c>
      <c r="AG8120">
        <v>0</v>
      </c>
      <c r="AH8120">
        <v>0</v>
      </c>
      <c r="AI8120">
        <v>0</v>
      </c>
      <c r="AJ8120">
        <v>1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</row>
    <row r="8121" spans="1:44" x14ac:dyDescent="0.25">
      <c r="A8121">
        <v>1613052</v>
      </c>
      <c r="B8121">
        <v>806359</v>
      </c>
      <c r="C8121">
        <v>25.635533000745401</v>
      </c>
      <c r="D8121">
        <v>41.0870994654722</v>
      </c>
      <c r="E8121" s="68" t="s">
        <v>1219</v>
      </c>
      <c r="F8121" s="8">
        <f>INDEX(Δεδομένα!$P:$P,MATCH('2020'!E8121,Δεδομένα!$O:$O,0))</f>
        <v>20</v>
      </c>
      <c r="G8121" s="6" t="s">
        <v>64</v>
      </c>
      <c r="H8121" s="2" t="str">
        <f>INDEX(Δεδομένα!B$1:B$51,MATCH('2020'!G8121,Δεδομένα!A$1:A$51,0))</f>
        <v>ΑΝΑΤΟΛΙΚΗΣ ΜΑΚΕΔΟΝΙΑΣ ΚΑΙ ΘΡΑΚΗΣ</v>
      </c>
      <c r="I8121" s="8">
        <f>INDEX(Δεδομένα!E$1:E$13,MATCH('2020'!H8121,Δεδομένα!D$1:D$13,0))</f>
        <v>2</v>
      </c>
      <c r="J8121" s="1">
        <v>44154</v>
      </c>
      <c r="K8121" s="6" t="s">
        <v>2801</v>
      </c>
      <c r="L8121" s="36" t="str">
        <f t="shared" si="504"/>
        <v>19/11/2020 14:14</v>
      </c>
      <c r="M8121" s="1">
        <v>44154</v>
      </c>
      <c r="N8121" s="6" t="s">
        <v>387</v>
      </c>
      <c r="O8121" s="36" t="str">
        <f t="shared" si="505"/>
        <v>19/11/2020 14:44</v>
      </c>
      <c r="P8121" s="46">
        <f t="shared" si="506"/>
        <v>2.0833333335758653E-2</v>
      </c>
      <c r="Q8121" s="48">
        <v>0</v>
      </c>
      <c r="R8121" s="47">
        <f t="shared" si="507"/>
        <v>30.00000000349246</v>
      </c>
      <c r="S8121" s="6" t="s">
        <v>44</v>
      </c>
      <c r="T8121" s="6" t="s">
        <v>72</v>
      </c>
      <c r="U8121" s="6" t="s">
        <v>44</v>
      </c>
      <c r="V8121" s="6" t="s">
        <v>7919</v>
      </c>
      <c r="W8121" s="7">
        <v>0</v>
      </c>
      <c r="X8121" s="7">
        <v>0</v>
      </c>
      <c r="Y8121" s="7">
        <v>0</v>
      </c>
      <c r="Z8121" s="7">
        <v>0.2</v>
      </c>
      <c r="AA8121" s="7">
        <v>0</v>
      </c>
      <c r="AB8121" s="7">
        <v>0</v>
      </c>
      <c r="AC8121" s="7">
        <v>0</v>
      </c>
      <c r="AD8121" s="7">
        <v>0</v>
      </c>
      <c r="AE8121">
        <v>2</v>
      </c>
      <c r="AF8121">
        <v>0</v>
      </c>
      <c r="AG8121">
        <v>0</v>
      </c>
      <c r="AH8121">
        <v>0</v>
      </c>
      <c r="AI8121">
        <v>0</v>
      </c>
      <c r="AJ8121">
        <v>1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</row>
    <row r="8122" spans="1:44" x14ac:dyDescent="0.25">
      <c r="A8122">
        <v>1613058</v>
      </c>
      <c r="B8122">
        <v>806369</v>
      </c>
      <c r="C8122">
        <v>25.338127136937</v>
      </c>
      <c r="D8122">
        <v>41.066730093363702</v>
      </c>
      <c r="E8122" s="68" t="s">
        <v>946</v>
      </c>
      <c r="F8122" s="8">
        <f>INDEX(Δεδομένα!$P:$P,MATCH('2020'!E8122,Δεδομένα!$O:$O,0))</f>
        <v>19</v>
      </c>
      <c r="G8122" s="6" t="s">
        <v>64</v>
      </c>
      <c r="H8122" s="2" t="str">
        <f>INDEX(Δεδομένα!B$1:B$51,MATCH('2020'!G8122,Δεδομένα!A$1:A$51,0))</f>
        <v>ΑΝΑΤΟΛΙΚΗΣ ΜΑΚΕΔΟΝΙΑΣ ΚΑΙ ΘΡΑΚΗΣ</v>
      </c>
      <c r="I8122" s="8">
        <f>INDEX(Δεδομένα!E$1:E$13,MATCH('2020'!H8122,Δεδομένα!D$1:D$13,0))</f>
        <v>2</v>
      </c>
      <c r="J8122" s="1">
        <v>44154</v>
      </c>
      <c r="K8122" s="6" t="s">
        <v>3539</v>
      </c>
      <c r="L8122" s="36" t="str">
        <f t="shared" si="504"/>
        <v>19/11/2020 15:12</v>
      </c>
      <c r="M8122" s="1">
        <v>44154</v>
      </c>
      <c r="N8122" s="6" t="s">
        <v>1454</v>
      </c>
      <c r="O8122" s="36" t="str">
        <f t="shared" si="505"/>
        <v>19/11/2020 15:32</v>
      </c>
      <c r="P8122" s="46">
        <f t="shared" si="506"/>
        <v>1.3888888890505768E-2</v>
      </c>
      <c r="Q8122" s="48">
        <v>0</v>
      </c>
      <c r="R8122" s="47">
        <f t="shared" si="507"/>
        <v>20.000000002328306</v>
      </c>
      <c r="S8122" s="6" t="s">
        <v>44</v>
      </c>
      <c r="T8122" s="6" t="s">
        <v>948</v>
      </c>
      <c r="U8122" s="6" t="s">
        <v>44</v>
      </c>
      <c r="V8122" s="6" t="s">
        <v>7920</v>
      </c>
      <c r="W8122" s="7">
        <v>0</v>
      </c>
      <c r="X8122" s="7">
        <v>0</v>
      </c>
      <c r="Y8122" s="7">
        <v>0</v>
      </c>
      <c r="Z8122" s="7">
        <v>0.5</v>
      </c>
      <c r="AA8122" s="7">
        <v>0</v>
      </c>
      <c r="AB8122" s="7">
        <v>0</v>
      </c>
      <c r="AC8122" s="7">
        <v>0</v>
      </c>
      <c r="AD8122" s="7">
        <v>0</v>
      </c>
      <c r="AE8122">
        <v>2</v>
      </c>
      <c r="AF8122">
        <v>0</v>
      </c>
      <c r="AG8122">
        <v>0</v>
      </c>
      <c r="AH8122">
        <v>0</v>
      </c>
      <c r="AI8122">
        <v>0</v>
      </c>
      <c r="AJ8122">
        <v>1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  <c r="AQ8122">
        <v>0</v>
      </c>
      <c r="AR8122">
        <v>0</v>
      </c>
    </row>
    <row r="8123" spans="1:44" x14ac:dyDescent="0.25">
      <c r="A8123">
        <v>1613065</v>
      </c>
      <c r="B8123">
        <v>806393</v>
      </c>
      <c r="C8123">
        <v>25.3613854074753</v>
      </c>
      <c r="D8123">
        <v>41.123566691958601</v>
      </c>
      <c r="E8123" s="68" t="s">
        <v>946</v>
      </c>
      <c r="F8123" s="8">
        <f>INDEX(Δεδομένα!$P:$P,MATCH('2020'!E8123,Δεδομένα!$O:$O,0))</f>
        <v>19</v>
      </c>
      <c r="G8123" s="6" t="s">
        <v>64</v>
      </c>
      <c r="H8123" s="2" t="str">
        <f>INDEX(Δεδομένα!B$1:B$51,MATCH('2020'!G8123,Δεδομένα!A$1:A$51,0))</f>
        <v>ΑΝΑΤΟΛΙΚΗΣ ΜΑΚΕΔΟΝΙΑΣ ΚΑΙ ΘΡΑΚΗΣ</v>
      </c>
      <c r="I8123" s="8">
        <f>INDEX(Δεδομένα!E$1:E$13,MATCH('2020'!H8123,Δεδομένα!D$1:D$13,0))</f>
        <v>2</v>
      </c>
      <c r="J8123" s="1">
        <v>44154</v>
      </c>
      <c r="K8123" s="6" t="s">
        <v>204</v>
      </c>
      <c r="L8123" s="36" t="str">
        <f t="shared" si="504"/>
        <v>19/11/2020 17:00</v>
      </c>
      <c r="M8123" s="1">
        <v>44154</v>
      </c>
      <c r="N8123" s="6" t="s">
        <v>944</v>
      </c>
      <c r="O8123" s="36" t="str">
        <f t="shared" si="505"/>
        <v>19/11/2020 17:18</v>
      </c>
      <c r="P8123" s="46">
        <f t="shared" si="506"/>
        <v>1.2499999997089617E-2</v>
      </c>
      <c r="Q8123" s="48">
        <v>0</v>
      </c>
      <c r="R8123" s="47">
        <f t="shared" si="507"/>
        <v>17.999999995809048</v>
      </c>
      <c r="S8123" s="6" t="s">
        <v>44</v>
      </c>
      <c r="T8123" s="6" t="s">
        <v>948</v>
      </c>
      <c r="U8123" s="6" t="s">
        <v>44</v>
      </c>
      <c r="V8123" s="6" t="s">
        <v>1269</v>
      </c>
      <c r="W8123" s="7">
        <v>0</v>
      </c>
      <c r="X8123" s="7">
        <v>0</v>
      </c>
      <c r="Y8123" s="7">
        <v>0</v>
      </c>
      <c r="Z8123" s="7">
        <v>0.8</v>
      </c>
      <c r="AA8123" s="7">
        <v>0</v>
      </c>
      <c r="AB8123" s="7">
        <v>0</v>
      </c>
      <c r="AC8123" s="7">
        <v>0</v>
      </c>
      <c r="AD8123" s="7">
        <v>0</v>
      </c>
      <c r="AE8123">
        <v>2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  <c r="AQ8123">
        <v>0</v>
      </c>
      <c r="AR8123">
        <v>0</v>
      </c>
    </row>
    <row r="8124" spans="1:44" x14ac:dyDescent="0.25">
      <c r="A8124">
        <v>1609171</v>
      </c>
      <c r="B8124">
        <v>806424</v>
      </c>
      <c r="C8124">
        <v>25.497164996814501</v>
      </c>
      <c r="D8124">
        <v>41.0320997562767</v>
      </c>
      <c r="E8124" s="68" t="s">
        <v>63</v>
      </c>
      <c r="F8124" s="8">
        <f>INDEX(Δεδομένα!$P:$P,MATCH('2020'!E8124,Δεδομένα!$O:$O,0))</f>
        <v>22</v>
      </c>
      <c r="G8124" s="6" t="s">
        <v>64</v>
      </c>
      <c r="H8124" s="2" t="str">
        <f>INDEX(Δεδομένα!B$1:B$51,MATCH('2020'!G8124,Δεδομένα!A$1:A$51,0))</f>
        <v>ΑΝΑΤΟΛΙΚΗΣ ΜΑΚΕΔΟΝΙΑΣ ΚΑΙ ΘΡΑΚΗΣ</v>
      </c>
      <c r="I8124" s="8">
        <f>INDEX(Δεδομένα!E$1:E$13,MATCH('2020'!H8124,Δεδομένα!D$1:D$13,0))</f>
        <v>2</v>
      </c>
      <c r="J8124" s="1">
        <v>44154</v>
      </c>
      <c r="K8124" s="6" t="s">
        <v>1531</v>
      </c>
      <c r="L8124" s="36" t="str">
        <f t="shared" si="504"/>
        <v>19/11/2020 18:32</v>
      </c>
      <c r="M8124" s="1">
        <v>44154</v>
      </c>
      <c r="N8124" s="6" t="s">
        <v>1448</v>
      </c>
      <c r="O8124" s="36" t="str">
        <f t="shared" si="505"/>
        <v>19/11/2020 19:17</v>
      </c>
      <c r="P8124" s="46">
        <f t="shared" si="506"/>
        <v>3.125E-2</v>
      </c>
      <c r="Q8124" s="48">
        <v>0</v>
      </c>
      <c r="R8124" s="47">
        <f t="shared" si="507"/>
        <v>45</v>
      </c>
      <c r="S8124" s="6" t="s">
        <v>44</v>
      </c>
      <c r="T8124" s="6" t="s">
        <v>72</v>
      </c>
      <c r="U8124" s="6" t="s">
        <v>73</v>
      </c>
      <c r="V8124" s="6" t="s">
        <v>3541</v>
      </c>
      <c r="W8124" s="7">
        <v>0</v>
      </c>
      <c r="X8124" s="7">
        <v>0</v>
      </c>
      <c r="Y8124" s="7">
        <v>0</v>
      </c>
      <c r="Z8124" s="7">
        <v>0.1</v>
      </c>
      <c r="AA8124" s="7">
        <v>0</v>
      </c>
      <c r="AB8124" s="7">
        <v>0</v>
      </c>
      <c r="AC8124" s="7">
        <v>0</v>
      </c>
      <c r="AD8124" s="7">
        <v>0</v>
      </c>
      <c r="AE8124">
        <v>2</v>
      </c>
      <c r="AF8124">
        <v>0</v>
      </c>
      <c r="AG8124">
        <v>0</v>
      </c>
      <c r="AH8124">
        <v>0</v>
      </c>
      <c r="AI8124">
        <v>0</v>
      </c>
      <c r="AJ8124">
        <v>1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  <c r="AQ8124">
        <v>0</v>
      </c>
      <c r="AR8124">
        <v>0</v>
      </c>
    </row>
    <row r="8125" spans="1:44" x14ac:dyDescent="0.25">
      <c r="A8125">
        <v>1614425</v>
      </c>
      <c r="B8125">
        <v>806286</v>
      </c>
      <c r="C8125">
        <v>23.9685239534241</v>
      </c>
      <c r="D8125">
        <v>40.083190208371001</v>
      </c>
      <c r="E8125" s="68" t="s">
        <v>1575</v>
      </c>
      <c r="F8125" s="8">
        <f>INDEX(Δεδομένα!$P:$P,MATCH('2020'!E8125,Δεδομένα!$O:$O,0))</f>
        <v>258</v>
      </c>
      <c r="G8125" s="6" t="s">
        <v>1093</v>
      </c>
      <c r="H8125" s="2" t="str">
        <f>INDEX(Δεδομένα!B$1:B$51,MATCH('2020'!G8125,Δεδομένα!A$1:A$51,0))</f>
        <v>ΚΕΝΤΡΙΚΗΣ ΜΑΚΕΔΟΝΙΑΣ</v>
      </c>
      <c r="I8125" s="8">
        <f>INDEX(Δεδομένα!E$1:E$13,MATCH('2020'!H8125,Δεδομένα!D$1:D$13,0))</f>
        <v>3</v>
      </c>
      <c r="J8125" s="1">
        <v>44154</v>
      </c>
      <c r="K8125" s="6" t="s">
        <v>650</v>
      </c>
      <c r="L8125" s="36" t="str">
        <f t="shared" si="504"/>
        <v>19/11/2020 10:38</v>
      </c>
      <c r="M8125" s="1">
        <v>44154</v>
      </c>
      <c r="N8125" s="6" t="s">
        <v>3258</v>
      </c>
      <c r="O8125" s="36" t="str">
        <f t="shared" si="505"/>
        <v>19/11/2020 12:18</v>
      </c>
      <c r="P8125" s="46">
        <f t="shared" si="506"/>
        <v>6.9444444437976927E-2</v>
      </c>
      <c r="Q8125" s="48">
        <v>0</v>
      </c>
      <c r="R8125" s="47">
        <f t="shared" si="507"/>
        <v>99.999999990686774</v>
      </c>
      <c r="S8125" s="6" t="s">
        <v>44</v>
      </c>
      <c r="T8125" s="6" t="s">
        <v>1577</v>
      </c>
      <c r="U8125" s="6" t="s">
        <v>2246</v>
      </c>
      <c r="V8125" s="6" t="s">
        <v>2246</v>
      </c>
      <c r="W8125" s="7">
        <v>0</v>
      </c>
      <c r="X8125" s="7">
        <v>0</v>
      </c>
      <c r="Y8125" s="7">
        <v>0</v>
      </c>
      <c r="Z8125" s="7">
        <v>0</v>
      </c>
      <c r="AA8125" s="7">
        <v>0</v>
      </c>
      <c r="AB8125" s="7">
        <v>2.5</v>
      </c>
      <c r="AC8125" s="7">
        <v>2.5</v>
      </c>
      <c r="AD8125" s="7">
        <v>0</v>
      </c>
      <c r="AE8125">
        <v>6</v>
      </c>
      <c r="AF8125">
        <v>0</v>
      </c>
      <c r="AG8125">
        <v>0</v>
      </c>
      <c r="AH8125">
        <v>0</v>
      </c>
      <c r="AI8125">
        <v>0</v>
      </c>
      <c r="AJ8125">
        <v>3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  <c r="AQ8125">
        <v>0</v>
      </c>
      <c r="AR8125">
        <v>0</v>
      </c>
    </row>
    <row r="8126" spans="1:44" x14ac:dyDescent="0.25">
      <c r="A8126">
        <v>1611935</v>
      </c>
      <c r="B8126">
        <v>806587</v>
      </c>
      <c r="C8126">
        <v>21.5104823490543</v>
      </c>
      <c r="D8126">
        <v>38.320888102131001</v>
      </c>
      <c r="E8126" s="68" t="s">
        <v>334</v>
      </c>
      <c r="F8126" s="8">
        <f>INDEX(Δεδομένα!$P:$P,MATCH('2020'!E8126,Δεδομένα!$O:$O,0))</f>
        <v>127</v>
      </c>
      <c r="G8126" s="6" t="s">
        <v>335</v>
      </c>
      <c r="H8126" s="2" t="str">
        <f>INDEX(Δεδομένα!B$1:B$51,MATCH('2020'!G8126,Δεδομένα!A$1:A$51,0))</f>
        <v>ΔΥΤΙΚΗΣ ΕΛΛΑΔΟΣ</v>
      </c>
      <c r="I8126" s="8">
        <f>INDEX(Δεδομένα!E$1:E$13,MATCH('2020'!H8126,Δεδομένα!D$1:D$13,0))</f>
        <v>7</v>
      </c>
      <c r="J8126" s="1">
        <v>44155</v>
      </c>
      <c r="K8126" s="6" t="s">
        <v>1020</v>
      </c>
      <c r="L8126" s="36" t="str">
        <f t="shared" si="504"/>
        <v>20/11/2020 13:47</v>
      </c>
      <c r="M8126" s="1">
        <v>44155</v>
      </c>
      <c r="N8126" s="6" t="s">
        <v>715</v>
      </c>
      <c r="O8126" s="36" t="str">
        <f t="shared" si="505"/>
        <v>20/11/2020 14:35</v>
      </c>
      <c r="P8126" s="46">
        <f t="shared" si="506"/>
        <v>3.3333333332848269E-2</v>
      </c>
      <c r="Q8126" s="48">
        <v>0</v>
      </c>
      <c r="R8126" s="47">
        <f t="shared" si="507"/>
        <v>47.999999999301508</v>
      </c>
      <c r="S8126" s="6" t="s">
        <v>44</v>
      </c>
      <c r="T8126" s="6" t="s">
        <v>343</v>
      </c>
      <c r="U8126" s="6" t="s">
        <v>344</v>
      </c>
      <c r="V8126" s="6" t="s">
        <v>7933</v>
      </c>
      <c r="W8126" s="7">
        <v>0</v>
      </c>
      <c r="X8126" s="7">
        <v>0</v>
      </c>
      <c r="Y8126" s="7">
        <v>0</v>
      </c>
      <c r="Z8126" s="7">
        <v>0</v>
      </c>
      <c r="AA8126" s="7">
        <v>2</v>
      </c>
      <c r="AB8126" s="7">
        <v>0</v>
      </c>
      <c r="AC8126" s="7">
        <v>0</v>
      </c>
      <c r="AD8126" s="7">
        <v>0</v>
      </c>
      <c r="AE8126">
        <v>2</v>
      </c>
      <c r="AF8126">
        <v>0</v>
      </c>
      <c r="AG8126">
        <v>0</v>
      </c>
      <c r="AH8126">
        <v>0</v>
      </c>
      <c r="AI8126">
        <v>0</v>
      </c>
      <c r="AJ8126">
        <v>1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  <c r="AQ8126">
        <v>0</v>
      </c>
      <c r="AR8126">
        <v>0</v>
      </c>
    </row>
    <row r="8127" spans="1:44" x14ac:dyDescent="0.25">
      <c r="A8127">
        <v>1613537</v>
      </c>
      <c r="B8127">
        <v>806641</v>
      </c>
      <c r="C8127">
        <v>21.477837500743899</v>
      </c>
      <c r="D8127">
        <v>38.612048781555899</v>
      </c>
      <c r="E8127" s="68" t="s">
        <v>6105</v>
      </c>
      <c r="F8127" s="8">
        <f>INDEX(Δεδομένα!$P:$P,MATCH('2020'!E8127,Δεδομένα!$O:$O,0))</f>
        <v>244</v>
      </c>
      <c r="G8127" s="6" t="s">
        <v>335</v>
      </c>
      <c r="H8127" s="2" t="str">
        <f>INDEX(Δεδομένα!B$1:B$51,MATCH('2020'!G8127,Δεδομένα!A$1:A$51,0))</f>
        <v>ΔΥΤΙΚΗΣ ΕΛΛΑΔΟΣ</v>
      </c>
      <c r="I8127" s="8">
        <f>INDEX(Δεδομένα!E$1:E$13,MATCH('2020'!H8127,Δεδομένα!D$1:D$13,0))</f>
        <v>7</v>
      </c>
      <c r="J8127" s="1">
        <v>44155</v>
      </c>
      <c r="K8127" s="6" t="s">
        <v>156</v>
      </c>
      <c r="L8127" s="36" t="str">
        <f t="shared" si="504"/>
        <v>20/11/2020 17:30</v>
      </c>
      <c r="M8127" s="1">
        <v>44155</v>
      </c>
      <c r="N8127" s="6" t="s">
        <v>1224</v>
      </c>
      <c r="O8127" s="36" t="str">
        <f t="shared" si="505"/>
        <v>20/11/2020 18:17</v>
      </c>
      <c r="P8127" s="46">
        <f t="shared" si="506"/>
        <v>3.2638888893416151E-2</v>
      </c>
      <c r="Q8127" s="48">
        <v>0</v>
      </c>
      <c r="R8127" s="47">
        <f t="shared" si="507"/>
        <v>47.000000006519258</v>
      </c>
      <c r="S8127" s="6" t="s">
        <v>44</v>
      </c>
      <c r="T8127" s="6" t="s">
        <v>1017</v>
      </c>
      <c r="U8127" s="6" t="s">
        <v>1018</v>
      </c>
      <c r="V8127" s="6" t="s">
        <v>7936</v>
      </c>
      <c r="W8127" s="7">
        <v>0</v>
      </c>
      <c r="X8127" s="7">
        <v>0.05</v>
      </c>
      <c r="Y8127" s="7">
        <v>0</v>
      </c>
      <c r="Z8127" s="7">
        <v>0</v>
      </c>
      <c r="AA8127" s="7">
        <v>0</v>
      </c>
      <c r="AB8127" s="7">
        <v>0</v>
      </c>
      <c r="AC8127" s="7">
        <v>0</v>
      </c>
      <c r="AD8127" s="7">
        <v>0</v>
      </c>
      <c r="AE8127">
        <v>3</v>
      </c>
      <c r="AF8127">
        <v>0</v>
      </c>
      <c r="AG8127">
        <v>1</v>
      </c>
      <c r="AH8127">
        <v>0</v>
      </c>
      <c r="AI8127">
        <v>0</v>
      </c>
      <c r="AJ8127">
        <v>1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</row>
    <row r="8128" spans="1:44" x14ac:dyDescent="0.25">
      <c r="A8128">
        <v>1611937</v>
      </c>
      <c r="B8128">
        <v>806673</v>
      </c>
      <c r="C8128">
        <v>21.471345625237099</v>
      </c>
      <c r="D8128">
        <v>38.366967401741498</v>
      </c>
      <c r="E8128" s="68" t="s">
        <v>334</v>
      </c>
      <c r="F8128" s="8">
        <f>INDEX(Δεδομένα!$P:$P,MATCH('2020'!E8128,Δεδομένα!$O:$O,0))</f>
        <v>127</v>
      </c>
      <c r="G8128" s="6" t="s">
        <v>335</v>
      </c>
      <c r="H8128" s="2" t="str">
        <f>INDEX(Δεδομένα!B$1:B$51,MATCH('2020'!G8128,Δεδομένα!A$1:A$51,0))</f>
        <v>ΔΥΤΙΚΗΣ ΕΛΛΑΔΟΣ</v>
      </c>
      <c r="I8128" s="8">
        <f>INDEX(Δεδομένα!E$1:E$13,MATCH('2020'!H8128,Δεδομένα!D$1:D$13,0))</f>
        <v>7</v>
      </c>
      <c r="J8128" s="1">
        <v>44155</v>
      </c>
      <c r="K8128" s="6" t="s">
        <v>418</v>
      </c>
      <c r="L8128" s="36" t="str">
        <f t="shared" si="504"/>
        <v>20/11/2020 18:45</v>
      </c>
      <c r="M8128" s="1">
        <v>44155</v>
      </c>
      <c r="N8128" s="6" t="s">
        <v>513</v>
      </c>
      <c r="O8128" s="36" t="str">
        <f t="shared" si="505"/>
        <v>20/11/2020 19:25</v>
      </c>
      <c r="P8128" s="46">
        <f t="shared" si="506"/>
        <v>2.7777777781011537E-2</v>
      </c>
      <c r="Q8128" s="48">
        <v>0</v>
      </c>
      <c r="R8128" s="47">
        <f t="shared" si="507"/>
        <v>40.000000004656613</v>
      </c>
      <c r="S8128" s="6" t="s">
        <v>44</v>
      </c>
      <c r="T8128" s="6" t="s">
        <v>343</v>
      </c>
      <c r="U8128" s="6" t="s">
        <v>344</v>
      </c>
      <c r="V8128" s="6" t="s">
        <v>635</v>
      </c>
      <c r="W8128" s="7">
        <v>0</v>
      </c>
      <c r="X8128" s="7">
        <v>0</v>
      </c>
      <c r="Y8128" s="7">
        <v>0</v>
      </c>
      <c r="Z8128" s="7">
        <v>0</v>
      </c>
      <c r="AA8128" s="7">
        <v>3</v>
      </c>
      <c r="AB8128" s="7">
        <v>0</v>
      </c>
      <c r="AC8128" s="7">
        <v>0</v>
      </c>
      <c r="AD8128" s="7">
        <v>0</v>
      </c>
      <c r="AE8128">
        <v>2</v>
      </c>
      <c r="AF8128">
        <v>0</v>
      </c>
      <c r="AG8128">
        <v>0</v>
      </c>
      <c r="AH8128">
        <v>0</v>
      </c>
      <c r="AI8128">
        <v>0</v>
      </c>
      <c r="AJ8128">
        <v>1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  <c r="AQ8128">
        <v>0</v>
      </c>
      <c r="AR8128">
        <v>0</v>
      </c>
    </row>
    <row r="8129" spans="1:44" x14ac:dyDescent="0.25">
      <c r="A8129">
        <v>1616437</v>
      </c>
      <c r="B8129">
        <v>806550</v>
      </c>
      <c r="C8129">
        <v>21.9248515271033</v>
      </c>
      <c r="D8129">
        <v>37.572754547216803</v>
      </c>
      <c r="E8129" s="68" t="s">
        <v>5585</v>
      </c>
      <c r="F8129" s="8">
        <f>INDEX(Δεδομένα!$P:$P,MATCH('2020'!E8129,Δεδομένα!$O:$O,0))</f>
        <v>142</v>
      </c>
      <c r="G8129" s="6" t="s">
        <v>932</v>
      </c>
      <c r="H8129" s="2" t="str">
        <f>INDEX(Δεδομένα!B$1:B$51,MATCH('2020'!G8129,Δεδομένα!A$1:A$51,0))</f>
        <v>ΠΕΛΛΟΠΟΝΗΣΟΥ</v>
      </c>
      <c r="I8129" s="8">
        <f>INDEX(Δεδομένα!E$1:E$13,MATCH('2020'!H8129,Δεδομένα!D$1:D$13,0))</f>
        <v>8</v>
      </c>
      <c r="J8129" s="1">
        <v>44155</v>
      </c>
      <c r="K8129" s="6" t="s">
        <v>2011</v>
      </c>
      <c r="L8129" s="36" t="str">
        <f t="shared" si="504"/>
        <v>20/11/2020 12:14</v>
      </c>
      <c r="M8129" s="1">
        <v>44155</v>
      </c>
      <c r="N8129" s="6" t="s">
        <v>926</v>
      </c>
      <c r="O8129" s="36" t="str">
        <f t="shared" si="505"/>
        <v>20/11/2020 15:35</v>
      </c>
      <c r="P8129" s="46">
        <f t="shared" si="506"/>
        <v>0.13958333332993789</v>
      </c>
      <c r="Q8129" s="48">
        <v>0</v>
      </c>
      <c r="R8129" s="47">
        <f t="shared" si="507"/>
        <v>200.99999999511056</v>
      </c>
      <c r="S8129" s="6" t="s">
        <v>44</v>
      </c>
      <c r="T8129" s="6" t="s">
        <v>1595</v>
      </c>
      <c r="U8129" s="6" t="s">
        <v>7928</v>
      </c>
      <c r="V8129" s="6" t="s">
        <v>7928</v>
      </c>
      <c r="W8129" s="7">
        <v>0</v>
      </c>
      <c r="X8129" s="7">
        <v>0.8</v>
      </c>
      <c r="Y8129" s="7">
        <v>0</v>
      </c>
      <c r="Z8129" s="7">
        <v>0</v>
      </c>
      <c r="AA8129" s="7">
        <v>0</v>
      </c>
      <c r="AB8129" s="7">
        <v>0</v>
      </c>
      <c r="AC8129" s="7">
        <v>0</v>
      </c>
      <c r="AD8129" s="7">
        <v>0</v>
      </c>
      <c r="AE8129">
        <v>3</v>
      </c>
      <c r="AF8129">
        <v>0</v>
      </c>
      <c r="AG8129">
        <v>0</v>
      </c>
      <c r="AH8129">
        <v>0</v>
      </c>
      <c r="AI8129">
        <v>0</v>
      </c>
      <c r="AJ8129">
        <v>2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  <c r="AQ8129">
        <v>0</v>
      </c>
      <c r="AR8129">
        <v>0</v>
      </c>
    </row>
    <row r="8130" spans="1:44" x14ac:dyDescent="0.25">
      <c r="A8130">
        <v>1613025</v>
      </c>
      <c r="B8130">
        <v>806667</v>
      </c>
      <c r="C8130">
        <v>22.216948617565201</v>
      </c>
      <c r="D8130">
        <v>37.785397848952599</v>
      </c>
      <c r="E8130" s="68" t="s">
        <v>1593</v>
      </c>
      <c r="F8130" s="8">
        <f>INDEX(Δεδομένα!$P:$P,MATCH('2020'!E8130,Δεδομένα!$O:$O,0))</f>
        <v>139</v>
      </c>
      <c r="G8130" s="6" t="s">
        <v>932</v>
      </c>
      <c r="H8130" s="2" t="str">
        <f>INDEX(Δεδομένα!B$1:B$51,MATCH('2020'!G8130,Δεδομένα!A$1:A$51,0))</f>
        <v>ΠΕΛΛΟΠΟΝΗΣΟΥ</v>
      </c>
      <c r="I8130" s="8">
        <f>INDEX(Δεδομένα!E$1:E$13,MATCH('2020'!H8130,Δεδομένα!D$1:D$13,0))</f>
        <v>8</v>
      </c>
      <c r="J8130" s="1">
        <v>44155</v>
      </c>
      <c r="K8130" s="6" t="s">
        <v>263</v>
      </c>
      <c r="L8130" s="36" t="str">
        <f t="shared" si="504"/>
        <v>20/11/2020 18:35</v>
      </c>
      <c r="M8130" s="1">
        <v>44155</v>
      </c>
      <c r="N8130" s="6" t="s">
        <v>1439</v>
      </c>
      <c r="O8130" s="36" t="str">
        <f t="shared" si="505"/>
        <v>20/11/2020 22:10</v>
      </c>
      <c r="P8130" s="46">
        <f t="shared" si="506"/>
        <v>0.14930555555474712</v>
      </c>
      <c r="Q8130" s="48">
        <v>0</v>
      </c>
      <c r="R8130" s="47">
        <f t="shared" si="507"/>
        <v>214.99999999883585</v>
      </c>
      <c r="S8130" s="6" t="s">
        <v>44</v>
      </c>
      <c r="T8130" s="6" t="s">
        <v>1894</v>
      </c>
      <c r="U8130" s="6" t="s">
        <v>44</v>
      </c>
      <c r="V8130" s="6" t="s">
        <v>7883</v>
      </c>
      <c r="W8130" s="7">
        <v>0</v>
      </c>
      <c r="X8130" s="7">
        <v>0</v>
      </c>
      <c r="Y8130" s="7">
        <v>0</v>
      </c>
      <c r="Z8130" s="7">
        <v>0</v>
      </c>
      <c r="AA8130" s="7">
        <v>15</v>
      </c>
      <c r="AB8130" s="7">
        <v>0</v>
      </c>
      <c r="AC8130" s="7">
        <v>0</v>
      </c>
      <c r="AD8130" s="7">
        <v>0</v>
      </c>
      <c r="AE8130">
        <v>2</v>
      </c>
      <c r="AF8130">
        <v>0</v>
      </c>
      <c r="AG8130">
        <v>0</v>
      </c>
      <c r="AH8130">
        <v>0</v>
      </c>
      <c r="AI8130">
        <v>0</v>
      </c>
      <c r="AJ8130">
        <v>1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  <c r="AQ8130">
        <v>0</v>
      </c>
      <c r="AR8130">
        <v>0</v>
      </c>
    </row>
    <row r="8131" spans="1:44" x14ac:dyDescent="0.25">
      <c r="A8131">
        <v>1609955</v>
      </c>
      <c r="B8131">
        <v>806694</v>
      </c>
      <c r="C8131">
        <v>22.415436825673002</v>
      </c>
      <c r="D8131">
        <v>37.453625448771803</v>
      </c>
      <c r="E8131" s="68" t="s">
        <v>1893</v>
      </c>
      <c r="F8131" s="8">
        <f>INDEX(Δεδομένα!$P:$P,MATCH('2020'!E8131,Δεδομένα!$O:$O,0))</f>
        <v>137</v>
      </c>
      <c r="G8131" s="6" t="s">
        <v>932</v>
      </c>
      <c r="H8131" s="2" t="str">
        <f>INDEX(Δεδομένα!B$1:B$51,MATCH('2020'!G8131,Δεδομένα!A$1:A$51,0))</f>
        <v>ΠΕΛΛΟΠΟΝΗΣΟΥ</v>
      </c>
      <c r="I8131" s="8">
        <f>INDEX(Δεδομένα!E$1:E$13,MATCH('2020'!H8131,Δεδομένα!D$1:D$13,0))</f>
        <v>8</v>
      </c>
      <c r="J8131" s="1">
        <v>44155</v>
      </c>
      <c r="K8131" s="6" t="s">
        <v>358</v>
      </c>
      <c r="L8131" s="36" t="str">
        <f t="shared" ref="L8131:L8194" si="508">_xlfn.CONCAT(TEXT(J8131,"ηη/μμ/εεε")," ",TEXT(K8131,"ωω:λλ"))</f>
        <v>20/11/2020 20:10</v>
      </c>
      <c r="M8131" s="1">
        <v>44155</v>
      </c>
      <c r="N8131" s="6" t="s">
        <v>1613</v>
      </c>
      <c r="O8131" s="36" t="str">
        <f t="shared" ref="O8131:O8194" si="509">_xlfn.CONCAT(TEXT(M8131,"ηη/μμ/εεε")," ",TEXT(N8131,"ωω:λλ"))</f>
        <v>20/11/2020 20:55</v>
      </c>
      <c r="P8131" s="46">
        <f t="shared" ref="P8131:P8194" si="510">O8131-L8131</f>
        <v>3.125E-2</v>
      </c>
      <c r="Q8131" s="48">
        <v>0</v>
      </c>
      <c r="R8131" s="47">
        <f t="shared" ref="R8131:R8194" si="511">P8131*(24*60)</f>
        <v>45</v>
      </c>
      <c r="S8131" s="6" t="s">
        <v>44</v>
      </c>
      <c r="T8131" s="6" t="s">
        <v>1894</v>
      </c>
      <c r="U8131" s="6" t="s">
        <v>44</v>
      </c>
      <c r="V8131" s="6" t="s">
        <v>6628</v>
      </c>
      <c r="W8131" s="7">
        <v>0</v>
      </c>
      <c r="X8131" s="7">
        <v>0</v>
      </c>
      <c r="Y8131" s="7">
        <v>0</v>
      </c>
      <c r="Z8131" s="7">
        <v>0</v>
      </c>
      <c r="AA8131" s="7">
        <v>0</v>
      </c>
      <c r="AB8131" s="7">
        <v>0</v>
      </c>
      <c r="AC8131" s="7">
        <v>0.01</v>
      </c>
      <c r="AD8131" s="7">
        <v>0</v>
      </c>
      <c r="AE8131">
        <v>3</v>
      </c>
      <c r="AF8131">
        <v>0</v>
      </c>
      <c r="AG8131">
        <v>0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  <c r="AQ8131">
        <v>0</v>
      </c>
      <c r="AR8131">
        <v>0</v>
      </c>
    </row>
    <row r="8132" spans="1:44" x14ac:dyDescent="0.25">
      <c r="A8132">
        <v>1609988</v>
      </c>
      <c r="B8132">
        <v>806554</v>
      </c>
      <c r="C8132">
        <v>23.226154719421899</v>
      </c>
      <c r="D8132">
        <v>38.126034623657702</v>
      </c>
      <c r="E8132" s="68" t="s">
        <v>57</v>
      </c>
      <c r="F8132" s="8">
        <f>INDEX(Δεδομένα!$P:$P,MATCH('2020'!E8132,Δεδομένα!$O:$O,0))</f>
        <v>13</v>
      </c>
      <c r="G8132" s="6" t="s">
        <v>41</v>
      </c>
      <c r="H8132" s="2" t="str">
        <f>INDEX(Δεδομένα!B$1:B$51,MATCH('2020'!G8132,Δεδομένα!A$1:A$51,0))</f>
        <v>ΑΤΤΙΚΗΣ</v>
      </c>
      <c r="I8132" s="8">
        <f>INDEX(Δεδομένα!E$1:E$13,MATCH('2020'!H8132,Δεδομένα!D$1:D$13,0))</f>
        <v>1</v>
      </c>
      <c r="J8132" s="1">
        <v>44155</v>
      </c>
      <c r="K8132" s="6" t="s">
        <v>265</v>
      </c>
      <c r="L8132" s="36" t="str">
        <f t="shared" si="508"/>
        <v>20/11/2020 12:29</v>
      </c>
      <c r="M8132" s="1">
        <v>44155</v>
      </c>
      <c r="N8132" s="6" t="s">
        <v>347</v>
      </c>
      <c r="O8132" s="36" t="str">
        <f t="shared" si="509"/>
        <v>20/11/2020 13:10</v>
      </c>
      <c r="P8132" s="46">
        <f t="shared" si="510"/>
        <v>2.8472222220443655E-2</v>
      </c>
      <c r="Q8132" s="48">
        <v>0</v>
      </c>
      <c r="R8132" s="47">
        <f t="shared" si="511"/>
        <v>40.999999997438863</v>
      </c>
      <c r="S8132" s="6" t="s">
        <v>44</v>
      </c>
      <c r="T8132" s="6" t="s">
        <v>60</v>
      </c>
      <c r="U8132" s="6" t="s">
        <v>44</v>
      </c>
      <c r="V8132" s="6" t="s">
        <v>7929</v>
      </c>
      <c r="W8132" s="7">
        <v>0</v>
      </c>
      <c r="X8132" s="7">
        <v>0.5</v>
      </c>
      <c r="Y8132" s="7">
        <v>0</v>
      </c>
      <c r="Z8132" s="7">
        <v>0</v>
      </c>
      <c r="AA8132" s="7">
        <v>0</v>
      </c>
      <c r="AB8132" s="7">
        <v>0</v>
      </c>
      <c r="AC8132" s="7">
        <v>0</v>
      </c>
      <c r="AD8132" s="7">
        <v>0</v>
      </c>
      <c r="AE8132">
        <v>3</v>
      </c>
      <c r="AF8132">
        <v>0</v>
      </c>
      <c r="AG8132">
        <v>0</v>
      </c>
      <c r="AH8132">
        <v>0</v>
      </c>
      <c r="AI8132">
        <v>0</v>
      </c>
      <c r="AJ8132">
        <v>1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  <c r="AQ8132">
        <v>0</v>
      </c>
      <c r="AR8132">
        <v>0</v>
      </c>
    </row>
    <row r="8133" spans="1:44" x14ac:dyDescent="0.25">
      <c r="A8133">
        <v>1615400</v>
      </c>
      <c r="B8133">
        <v>806629</v>
      </c>
      <c r="C8133">
        <v>22.140613022468902</v>
      </c>
      <c r="D8133">
        <v>38.222367264093897</v>
      </c>
      <c r="E8133" s="68" t="s">
        <v>313</v>
      </c>
      <c r="F8133" s="8">
        <f>INDEX(Δεδομένα!$P:$P,MATCH('2020'!E8133,Δεδομένα!$O:$O,0))</f>
        <v>124</v>
      </c>
      <c r="G8133" s="6" t="s">
        <v>303</v>
      </c>
      <c r="H8133" s="2" t="str">
        <f>INDEX(Δεδομένα!B$1:B$51,MATCH('2020'!G8133,Δεδομένα!A$1:A$51,0))</f>
        <v>ΔΥΤΙΚΗΣ ΕΛΛΑΔΟΣ</v>
      </c>
      <c r="I8133" s="8">
        <f>INDEX(Δεδομένα!E$1:E$13,MATCH('2020'!H8133,Δεδομένα!D$1:D$13,0))</f>
        <v>7</v>
      </c>
      <c r="J8133" s="1">
        <v>44155</v>
      </c>
      <c r="K8133" s="6" t="s">
        <v>750</v>
      </c>
      <c r="L8133" s="36" t="str">
        <f t="shared" si="508"/>
        <v>20/11/2020 16:45</v>
      </c>
      <c r="M8133" s="1">
        <v>44155</v>
      </c>
      <c r="N8133" s="6" t="s">
        <v>1388</v>
      </c>
      <c r="O8133" s="36" t="str">
        <f t="shared" si="509"/>
        <v>20/11/2020 17:53</v>
      </c>
      <c r="P8133" s="46">
        <f t="shared" si="510"/>
        <v>4.7222222223354038E-2</v>
      </c>
      <c r="Q8133" s="48">
        <v>0</v>
      </c>
      <c r="R8133" s="47">
        <f t="shared" si="511"/>
        <v>68.000000001629815</v>
      </c>
      <c r="S8133" s="6" t="s">
        <v>44</v>
      </c>
      <c r="T8133" s="6" t="s">
        <v>316</v>
      </c>
      <c r="U8133" s="6" t="s">
        <v>44</v>
      </c>
      <c r="V8133" s="6" t="s">
        <v>7935</v>
      </c>
      <c r="W8133" s="7">
        <v>0</v>
      </c>
      <c r="X8133" s="7">
        <v>0</v>
      </c>
      <c r="Y8133" s="7">
        <v>0</v>
      </c>
      <c r="Z8133" s="7">
        <v>0</v>
      </c>
      <c r="AA8133" s="7">
        <v>2</v>
      </c>
      <c r="AB8133" s="7">
        <v>0</v>
      </c>
      <c r="AC8133" s="7">
        <v>0</v>
      </c>
      <c r="AD8133" s="7">
        <v>0</v>
      </c>
      <c r="AE8133">
        <v>2</v>
      </c>
      <c r="AF8133">
        <v>0</v>
      </c>
      <c r="AG8133">
        <v>0</v>
      </c>
      <c r="AH8133">
        <v>0</v>
      </c>
      <c r="AI8133">
        <v>0</v>
      </c>
      <c r="AJ8133">
        <v>1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</row>
    <row r="8134" spans="1:44" x14ac:dyDescent="0.25">
      <c r="A8134">
        <v>1615403</v>
      </c>
      <c r="B8134">
        <v>806676</v>
      </c>
      <c r="C8134">
        <v>22.085295209989599</v>
      </c>
      <c r="D8134">
        <v>38.226177323954502</v>
      </c>
      <c r="E8134" s="68" t="s">
        <v>313</v>
      </c>
      <c r="F8134" s="8">
        <f>INDEX(Δεδομένα!$P:$P,MATCH('2020'!E8134,Δεδομένα!$O:$O,0))</f>
        <v>124</v>
      </c>
      <c r="G8134" s="6" t="s">
        <v>303</v>
      </c>
      <c r="H8134" s="2" t="str">
        <f>INDEX(Δεδομένα!B$1:B$51,MATCH('2020'!G8134,Δεδομένα!A$1:A$51,0))</f>
        <v>ΔΥΤΙΚΗΣ ΕΛΛΑΔΟΣ</v>
      </c>
      <c r="I8134" s="8">
        <f>INDEX(Δεδομένα!E$1:E$13,MATCH('2020'!H8134,Δεδομένα!D$1:D$13,0))</f>
        <v>7</v>
      </c>
      <c r="J8134" s="1">
        <v>44155</v>
      </c>
      <c r="K8134" s="6" t="s">
        <v>86</v>
      </c>
      <c r="L8134" s="36" t="str">
        <f t="shared" si="508"/>
        <v>20/11/2020 18:55</v>
      </c>
      <c r="M8134" s="1">
        <v>44155</v>
      </c>
      <c r="N8134" s="6" t="s">
        <v>1609</v>
      </c>
      <c r="O8134" s="36" t="str">
        <f t="shared" si="509"/>
        <v>20/11/2020 19:53</v>
      </c>
      <c r="P8134" s="46">
        <f t="shared" si="510"/>
        <v>4.0277777778101154E-2</v>
      </c>
      <c r="Q8134" s="48">
        <v>0</v>
      </c>
      <c r="R8134" s="47">
        <f t="shared" si="511"/>
        <v>58.000000000465661</v>
      </c>
      <c r="S8134" s="6" t="s">
        <v>44</v>
      </c>
      <c r="T8134" s="6" t="s">
        <v>316</v>
      </c>
      <c r="U8134" s="6" t="s">
        <v>44</v>
      </c>
      <c r="V8134" s="6" t="s">
        <v>7938</v>
      </c>
      <c r="W8134" s="7">
        <v>0</v>
      </c>
      <c r="X8134" s="7">
        <v>0</v>
      </c>
      <c r="Y8134" s="7">
        <v>0</v>
      </c>
      <c r="Z8134" s="7">
        <v>0</v>
      </c>
      <c r="AA8134" s="7">
        <v>0.03</v>
      </c>
      <c r="AB8134" s="7">
        <v>0</v>
      </c>
      <c r="AC8134" s="7">
        <v>0</v>
      </c>
      <c r="AD8134" s="7">
        <v>0</v>
      </c>
      <c r="AE8134">
        <v>4</v>
      </c>
      <c r="AF8134">
        <v>0</v>
      </c>
      <c r="AG8134">
        <v>0</v>
      </c>
      <c r="AH8134">
        <v>0</v>
      </c>
      <c r="AI8134">
        <v>0</v>
      </c>
      <c r="AJ8134">
        <v>2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</row>
    <row r="8135" spans="1:44" x14ac:dyDescent="0.25">
      <c r="A8135">
        <v>1609581</v>
      </c>
      <c r="B8135">
        <v>806579</v>
      </c>
      <c r="C8135">
        <v>24.5576203080775</v>
      </c>
      <c r="D8135">
        <v>38.899343295447999</v>
      </c>
      <c r="E8135" s="68" t="s">
        <v>462</v>
      </c>
      <c r="F8135" s="8">
        <f>INDEX(Δεδομένα!$P:$P,MATCH('2020'!E8135,Δεδομένα!$O:$O,0))</f>
        <v>183</v>
      </c>
      <c r="G8135" s="6" t="s">
        <v>439</v>
      </c>
      <c r="H8135" s="2" t="str">
        <f>INDEX(Δεδομένα!B$1:B$51,MATCH('2020'!G8135,Δεδομένα!A$1:A$51,0))</f>
        <v>ΣΤΕΡΕΑΣ ΕΛΛΑΔΟΣ</v>
      </c>
      <c r="I8135" s="8">
        <f>INDEX(Δεδομένα!E$1:E$13,MATCH('2020'!H8135,Δεδομένα!D$1:D$13,0))</f>
        <v>9</v>
      </c>
      <c r="J8135" s="1">
        <v>44155</v>
      </c>
      <c r="K8135" s="6" t="s">
        <v>1467</v>
      </c>
      <c r="L8135" s="36" t="str">
        <f t="shared" si="508"/>
        <v>20/11/2020 13:40</v>
      </c>
      <c r="M8135" s="1">
        <v>44155</v>
      </c>
      <c r="N8135" s="6" t="s">
        <v>181</v>
      </c>
      <c r="O8135" s="36" t="str">
        <f t="shared" si="509"/>
        <v>20/11/2020 19:15</v>
      </c>
      <c r="P8135" s="46">
        <f t="shared" si="510"/>
        <v>0.23263888889050577</v>
      </c>
      <c r="Q8135" s="48">
        <v>0</v>
      </c>
      <c r="R8135" s="47">
        <f t="shared" si="511"/>
        <v>335.00000000232831</v>
      </c>
      <c r="S8135" s="6" t="s">
        <v>44</v>
      </c>
      <c r="T8135" s="6" t="s">
        <v>464</v>
      </c>
      <c r="U8135" s="6" t="s">
        <v>44</v>
      </c>
      <c r="V8135" s="6" t="s">
        <v>7932</v>
      </c>
      <c r="W8135" s="7">
        <v>0</v>
      </c>
      <c r="X8135" s="7">
        <v>0</v>
      </c>
      <c r="Y8135" s="7">
        <v>0</v>
      </c>
      <c r="Z8135" s="7">
        <v>1</v>
      </c>
      <c r="AA8135" s="7">
        <v>0</v>
      </c>
      <c r="AB8135" s="7">
        <v>0</v>
      </c>
      <c r="AC8135" s="7">
        <v>0</v>
      </c>
      <c r="AD8135" s="7">
        <v>0</v>
      </c>
      <c r="AE8135">
        <v>6</v>
      </c>
      <c r="AF8135">
        <v>0</v>
      </c>
      <c r="AG8135">
        <v>0</v>
      </c>
      <c r="AH8135">
        <v>0</v>
      </c>
      <c r="AI8135">
        <v>0</v>
      </c>
      <c r="AJ8135">
        <v>3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</row>
    <row r="8136" spans="1:44" x14ac:dyDescent="0.25">
      <c r="A8136">
        <v>1610064</v>
      </c>
      <c r="B8136">
        <v>806576</v>
      </c>
      <c r="C8136">
        <v>21.305373514552699</v>
      </c>
      <c r="D8136">
        <v>37.915457160830101</v>
      </c>
      <c r="E8136" s="68" t="s">
        <v>900</v>
      </c>
      <c r="F8136" s="8">
        <f>INDEX(Δεδομένα!$P:$P,MATCH('2020'!E8136,Δεδομένα!$O:$O,0))</f>
        <v>136</v>
      </c>
      <c r="G8136" s="6" t="s">
        <v>357</v>
      </c>
      <c r="H8136" s="2" t="str">
        <f>INDEX(Δεδομένα!B$1:B$51,MATCH('2020'!G8136,Δεδομένα!A$1:A$51,0))</f>
        <v>ΔΥΤΙΚΗΣ ΕΛΛΑΔΟΣ</v>
      </c>
      <c r="I8136" s="8">
        <f>INDEX(Δεδομένα!E$1:E$13,MATCH('2020'!H8136,Δεδομένα!D$1:D$13,0))</f>
        <v>7</v>
      </c>
      <c r="J8136" s="1">
        <v>44155</v>
      </c>
      <c r="K8136" s="6" t="s">
        <v>1029</v>
      </c>
      <c r="L8136" s="36" t="str">
        <f t="shared" si="508"/>
        <v>20/11/2020 12:55</v>
      </c>
      <c r="M8136" s="1">
        <v>44155</v>
      </c>
      <c r="N8136" s="6" t="s">
        <v>255</v>
      </c>
      <c r="O8136" s="36" t="str">
        <f t="shared" si="509"/>
        <v>20/11/2020 17:45</v>
      </c>
      <c r="P8136" s="46">
        <f t="shared" si="510"/>
        <v>0.20138888889050577</v>
      </c>
      <c r="Q8136" s="48">
        <v>0</v>
      </c>
      <c r="R8136" s="47">
        <f t="shared" si="511"/>
        <v>290.00000000232831</v>
      </c>
      <c r="S8136" s="6" t="s">
        <v>44</v>
      </c>
      <c r="T8136" s="6" t="s">
        <v>1058</v>
      </c>
      <c r="U8136" s="6" t="s">
        <v>2359</v>
      </c>
      <c r="V8136" s="6" t="s">
        <v>4768</v>
      </c>
      <c r="W8136" s="7">
        <v>0</v>
      </c>
      <c r="X8136" s="7">
        <v>0</v>
      </c>
      <c r="Y8136" s="7">
        <v>0</v>
      </c>
      <c r="Z8136" s="7">
        <v>0</v>
      </c>
      <c r="AA8136" s="7">
        <v>8</v>
      </c>
      <c r="AB8136" s="7">
        <v>0</v>
      </c>
      <c r="AC8136" s="7">
        <v>0</v>
      </c>
      <c r="AD8136" s="7">
        <v>0</v>
      </c>
      <c r="AE8136">
        <v>10</v>
      </c>
      <c r="AF8136">
        <v>0</v>
      </c>
      <c r="AG8136">
        <v>0</v>
      </c>
      <c r="AH8136">
        <v>0</v>
      </c>
      <c r="AI8136">
        <v>0</v>
      </c>
      <c r="AJ8136">
        <v>3</v>
      </c>
      <c r="AK8136">
        <v>2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</row>
    <row r="8137" spans="1:44" x14ac:dyDescent="0.25">
      <c r="A8137">
        <v>1610071</v>
      </c>
      <c r="B8137">
        <v>806598</v>
      </c>
      <c r="C8137">
        <v>21.2406549142686</v>
      </c>
      <c r="D8137">
        <v>37.873650792035903</v>
      </c>
      <c r="E8137" s="68" t="s">
        <v>900</v>
      </c>
      <c r="F8137" s="8">
        <f>INDEX(Δεδομένα!$P:$P,MATCH('2020'!E8137,Δεδομένα!$O:$O,0))</f>
        <v>136</v>
      </c>
      <c r="G8137" s="6" t="s">
        <v>357</v>
      </c>
      <c r="H8137" s="2" t="str">
        <f>INDEX(Δεδομένα!B$1:B$51,MATCH('2020'!G8137,Δεδομένα!A$1:A$51,0))</f>
        <v>ΔΥΤΙΚΗΣ ΕΛΛΑΔΟΣ</v>
      </c>
      <c r="I8137" s="8">
        <f>INDEX(Δεδομένα!E$1:E$13,MATCH('2020'!H8137,Δεδομένα!D$1:D$13,0))</f>
        <v>7</v>
      </c>
      <c r="J8137" s="1">
        <v>44155</v>
      </c>
      <c r="K8137" s="6" t="s">
        <v>131</v>
      </c>
      <c r="L8137" s="36" t="str">
        <f t="shared" si="508"/>
        <v>20/11/2020 14:50</v>
      </c>
      <c r="M8137" s="1">
        <v>44155</v>
      </c>
      <c r="N8137" s="6" t="s">
        <v>796</v>
      </c>
      <c r="O8137" s="36" t="str">
        <f t="shared" si="509"/>
        <v>20/11/2020 16:10</v>
      </c>
      <c r="P8137" s="46">
        <f t="shared" si="510"/>
        <v>5.5555555554747116E-2</v>
      </c>
      <c r="Q8137" s="48">
        <v>0</v>
      </c>
      <c r="R8137" s="47">
        <f t="shared" si="511"/>
        <v>79.999999998835847</v>
      </c>
      <c r="S8137" s="6" t="s">
        <v>44</v>
      </c>
      <c r="T8137" s="6" t="s">
        <v>929</v>
      </c>
      <c r="U8137" s="6" t="s">
        <v>3945</v>
      </c>
      <c r="V8137" s="6" t="s">
        <v>3669</v>
      </c>
      <c r="W8137" s="7">
        <v>0</v>
      </c>
      <c r="X8137" s="7">
        <v>0</v>
      </c>
      <c r="Y8137" s="7">
        <v>0</v>
      </c>
      <c r="Z8137" s="7">
        <v>0</v>
      </c>
      <c r="AA8137" s="7">
        <v>2</v>
      </c>
      <c r="AB8137" s="7">
        <v>0</v>
      </c>
      <c r="AC8137" s="7">
        <v>0</v>
      </c>
      <c r="AD8137" s="7">
        <v>0</v>
      </c>
      <c r="AE8137">
        <v>2</v>
      </c>
      <c r="AF8137">
        <v>0</v>
      </c>
      <c r="AG8137">
        <v>0</v>
      </c>
      <c r="AH8137">
        <v>0</v>
      </c>
      <c r="AI8137">
        <v>0</v>
      </c>
      <c r="AJ8137">
        <v>1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</row>
    <row r="8138" spans="1:44" x14ac:dyDescent="0.25">
      <c r="A8138">
        <v>1610085</v>
      </c>
      <c r="B8138">
        <v>806648</v>
      </c>
      <c r="C8138">
        <v>21.172790433343501</v>
      </c>
      <c r="D8138">
        <v>37.8690570713052</v>
      </c>
      <c r="E8138" s="68" t="s">
        <v>900</v>
      </c>
      <c r="F8138" s="8">
        <f>INDEX(Δεδομένα!$P:$P,MATCH('2020'!E8138,Δεδομένα!$O:$O,0))</f>
        <v>136</v>
      </c>
      <c r="G8138" s="6" t="s">
        <v>357</v>
      </c>
      <c r="H8138" s="2" t="str">
        <f>INDEX(Δεδομένα!B$1:B$51,MATCH('2020'!G8138,Δεδομένα!A$1:A$51,0))</f>
        <v>ΔΥΤΙΚΗΣ ΕΛΛΑΔΟΣ</v>
      </c>
      <c r="I8138" s="8">
        <f>INDEX(Δεδομένα!E$1:E$13,MATCH('2020'!H8138,Δεδομένα!D$1:D$13,0))</f>
        <v>7</v>
      </c>
      <c r="J8138" s="1">
        <v>44155</v>
      </c>
      <c r="K8138" s="6" t="s">
        <v>336</v>
      </c>
      <c r="L8138" s="36" t="str">
        <f t="shared" si="508"/>
        <v>20/11/2020 17:40</v>
      </c>
      <c r="M8138" s="1">
        <v>44155</v>
      </c>
      <c r="N8138" s="6" t="s">
        <v>247</v>
      </c>
      <c r="O8138" s="36" t="str">
        <f t="shared" si="509"/>
        <v>20/11/2020 22:52</v>
      </c>
      <c r="P8138" s="46">
        <f t="shared" si="510"/>
        <v>0.21666666666715173</v>
      </c>
      <c r="Q8138" s="48">
        <v>0</v>
      </c>
      <c r="R8138" s="47">
        <f t="shared" si="511"/>
        <v>312.00000000069849</v>
      </c>
      <c r="S8138" s="6" t="s">
        <v>44</v>
      </c>
      <c r="T8138" s="6" t="s">
        <v>929</v>
      </c>
      <c r="U8138" s="6" t="s">
        <v>2404</v>
      </c>
      <c r="V8138" s="6" t="s">
        <v>7234</v>
      </c>
      <c r="W8138" s="7">
        <v>0</v>
      </c>
      <c r="X8138" s="7">
        <v>5</v>
      </c>
      <c r="Y8138" s="7">
        <v>0</v>
      </c>
      <c r="Z8138" s="7">
        <v>0</v>
      </c>
      <c r="AA8138" s="7">
        <v>0</v>
      </c>
      <c r="AB8138" s="7">
        <v>0</v>
      </c>
      <c r="AC8138" s="7">
        <v>0</v>
      </c>
      <c r="AD8138" s="7">
        <v>0</v>
      </c>
      <c r="AE8138">
        <v>12</v>
      </c>
      <c r="AF8138">
        <v>0</v>
      </c>
      <c r="AG8138">
        <v>0</v>
      </c>
      <c r="AH8138">
        <v>0</v>
      </c>
      <c r="AI8138">
        <v>0</v>
      </c>
      <c r="AJ8138">
        <v>2</v>
      </c>
      <c r="AK8138">
        <v>4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</row>
    <row r="8139" spans="1:44" x14ac:dyDescent="0.25">
      <c r="A8139">
        <v>1610091</v>
      </c>
      <c r="B8139">
        <v>806685</v>
      </c>
      <c r="C8139">
        <v>21.2414596229846</v>
      </c>
      <c r="D8139">
        <v>37.873508863495204</v>
      </c>
      <c r="E8139" s="68" t="s">
        <v>900</v>
      </c>
      <c r="F8139" s="8">
        <f>INDEX(Δεδομένα!$P:$P,MATCH('2020'!E8139,Δεδομένα!$O:$O,0))</f>
        <v>136</v>
      </c>
      <c r="G8139" s="6" t="s">
        <v>357</v>
      </c>
      <c r="H8139" s="2" t="str">
        <f>INDEX(Δεδομένα!B$1:B$51,MATCH('2020'!G8139,Δεδομένα!A$1:A$51,0))</f>
        <v>ΔΥΤΙΚΗΣ ΕΛΛΑΔΟΣ</v>
      </c>
      <c r="I8139" s="8">
        <f>INDEX(Δεδομένα!E$1:E$13,MATCH('2020'!H8139,Δεδομένα!D$1:D$13,0))</f>
        <v>7</v>
      </c>
      <c r="J8139" s="1">
        <v>44155</v>
      </c>
      <c r="K8139" s="6" t="s">
        <v>142</v>
      </c>
      <c r="L8139" s="36" t="str">
        <f t="shared" si="508"/>
        <v>20/11/2020 19:20</v>
      </c>
      <c r="M8139" s="1">
        <v>44155</v>
      </c>
      <c r="N8139" s="6" t="s">
        <v>620</v>
      </c>
      <c r="O8139" s="36" t="str">
        <f t="shared" si="509"/>
        <v>20/11/2020 21:47</v>
      </c>
      <c r="P8139" s="46">
        <f t="shared" si="510"/>
        <v>0.10208333333139308</v>
      </c>
      <c r="Q8139" s="48">
        <v>0</v>
      </c>
      <c r="R8139" s="47">
        <f t="shared" si="511"/>
        <v>146.99999999720603</v>
      </c>
      <c r="S8139" s="6" t="s">
        <v>44</v>
      </c>
      <c r="T8139" s="6" t="s">
        <v>929</v>
      </c>
      <c r="U8139" s="6" t="s">
        <v>44</v>
      </c>
      <c r="V8139" s="6" t="s">
        <v>7939</v>
      </c>
      <c r="W8139" s="7">
        <v>0</v>
      </c>
      <c r="X8139" s="7">
        <v>0</v>
      </c>
      <c r="Y8139" s="7">
        <v>0</v>
      </c>
      <c r="Z8139" s="7">
        <v>0</v>
      </c>
      <c r="AA8139" s="7">
        <v>1</v>
      </c>
      <c r="AB8139" s="7">
        <v>0</v>
      </c>
      <c r="AC8139" s="7">
        <v>0</v>
      </c>
      <c r="AD8139" s="7">
        <v>0</v>
      </c>
      <c r="AE8139">
        <v>2</v>
      </c>
      <c r="AF8139">
        <v>0</v>
      </c>
      <c r="AG8139">
        <v>0</v>
      </c>
      <c r="AH8139">
        <v>0</v>
      </c>
      <c r="AI8139">
        <v>0</v>
      </c>
      <c r="AJ8139">
        <v>1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</row>
    <row r="8140" spans="1:44" x14ac:dyDescent="0.25">
      <c r="A8140">
        <v>1609844</v>
      </c>
      <c r="B8140">
        <v>806594</v>
      </c>
      <c r="C8140">
        <v>24.583811474869201</v>
      </c>
      <c r="D8140">
        <v>40.957429383350501</v>
      </c>
      <c r="E8140" s="68" t="s">
        <v>919</v>
      </c>
      <c r="F8140" s="8">
        <f>INDEX(Δεδομένα!$P:$P,MATCH('2020'!E8140,Δεδομένα!$O:$O,0))</f>
        <v>26</v>
      </c>
      <c r="G8140" s="6" t="s">
        <v>77</v>
      </c>
      <c r="H8140" s="2" t="str">
        <f>INDEX(Δεδομένα!B$1:B$51,MATCH('2020'!G8140,Δεδομένα!A$1:A$51,0))</f>
        <v>ΑΝΑΤΟΛΙΚΗΣ ΜΑΚΕΔΟΝΙΑΣ ΚΑΙ ΘΡΑΚΗΣ</v>
      </c>
      <c r="I8140" s="8">
        <f>INDEX(Δεδομένα!E$1:E$13,MATCH('2020'!H8140,Δεδομένα!D$1:D$13,0))</f>
        <v>2</v>
      </c>
      <c r="J8140" s="1">
        <v>44155</v>
      </c>
      <c r="K8140" s="6" t="s">
        <v>59</v>
      </c>
      <c r="L8140" s="36" t="str">
        <f t="shared" si="508"/>
        <v>20/11/2020 15:00</v>
      </c>
      <c r="M8140" s="1">
        <v>44155</v>
      </c>
      <c r="N8140" s="6" t="s">
        <v>1373</v>
      </c>
      <c r="O8140" s="36" t="str">
        <f t="shared" si="509"/>
        <v>20/11/2020 16:50</v>
      </c>
      <c r="P8140" s="46">
        <f t="shared" si="510"/>
        <v>7.6388888890505768E-2</v>
      </c>
      <c r="Q8140" s="48">
        <v>0</v>
      </c>
      <c r="R8140" s="47">
        <f t="shared" si="511"/>
        <v>110.00000000232831</v>
      </c>
      <c r="S8140" s="6" t="s">
        <v>44</v>
      </c>
      <c r="T8140" s="6" t="s">
        <v>921</v>
      </c>
      <c r="U8140" s="6" t="s">
        <v>44</v>
      </c>
      <c r="V8140" s="6" t="s">
        <v>5373</v>
      </c>
      <c r="W8140" s="7">
        <v>0</v>
      </c>
      <c r="X8140" s="7">
        <v>0</v>
      </c>
      <c r="Y8140" s="7">
        <v>0</v>
      </c>
      <c r="Z8140" s="7">
        <v>0</v>
      </c>
      <c r="AA8140" s="7">
        <v>1</v>
      </c>
      <c r="AB8140" s="7">
        <v>0</v>
      </c>
      <c r="AC8140" s="7">
        <v>0</v>
      </c>
      <c r="AD8140" s="7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</row>
    <row r="8141" spans="1:44" x14ac:dyDescent="0.25">
      <c r="A8141">
        <v>1609858</v>
      </c>
      <c r="B8141">
        <v>806645</v>
      </c>
      <c r="C8141">
        <v>24.735324562955</v>
      </c>
      <c r="D8141">
        <v>40.8752391419861</v>
      </c>
      <c r="E8141" s="68" t="s">
        <v>919</v>
      </c>
      <c r="F8141" s="8">
        <f>INDEX(Δεδομένα!$P:$P,MATCH('2020'!E8141,Δεδομένα!$O:$O,0))</f>
        <v>26</v>
      </c>
      <c r="G8141" s="6" t="s">
        <v>77</v>
      </c>
      <c r="H8141" s="2" t="str">
        <f>INDEX(Δεδομένα!B$1:B$51,MATCH('2020'!G8141,Δεδομένα!A$1:A$51,0))</f>
        <v>ΑΝΑΤΟΛΙΚΗΣ ΜΑΚΕΔΟΝΙΑΣ ΚΑΙ ΘΡΑΚΗΣ</v>
      </c>
      <c r="I8141" s="8">
        <f>INDEX(Δεδομένα!E$1:E$13,MATCH('2020'!H8141,Δεδομένα!D$1:D$13,0))</f>
        <v>2</v>
      </c>
      <c r="J8141" s="1">
        <v>44155</v>
      </c>
      <c r="K8141" s="6" t="s">
        <v>1116</v>
      </c>
      <c r="L8141" s="36" t="str">
        <f t="shared" si="508"/>
        <v>20/11/2020 17:52</v>
      </c>
      <c r="M8141" s="1">
        <v>44155</v>
      </c>
      <c r="N8141" s="6" t="s">
        <v>637</v>
      </c>
      <c r="O8141" s="36" t="str">
        <f t="shared" si="509"/>
        <v>20/11/2020 20:15</v>
      </c>
      <c r="P8141" s="46">
        <f t="shared" si="510"/>
        <v>9.930555555911269E-2</v>
      </c>
      <c r="Q8141" s="48">
        <v>0</v>
      </c>
      <c r="R8141" s="47">
        <f t="shared" si="511"/>
        <v>143.00000000512227</v>
      </c>
      <c r="S8141" s="6" t="s">
        <v>44</v>
      </c>
      <c r="T8141" s="6" t="s">
        <v>921</v>
      </c>
      <c r="U8141" s="6" t="s">
        <v>44</v>
      </c>
      <c r="V8141" s="6" t="s">
        <v>4385</v>
      </c>
      <c r="W8141" s="7">
        <v>0</v>
      </c>
      <c r="X8141" s="7">
        <v>0</v>
      </c>
      <c r="Y8141" s="7">
        <v>0</v>
      </c>
      <c r="Z8141" s="7">
        <v>0</v>
      </c>
      <c r="AA8141" s="7">
        <v>0</v>
      </c>
      <c r="AB8141" s="7">
        <v>0</v>
      </c>
      <c r="AC8141" s="7">
        <v>3</v>
      </c>
      <c r="AD8141" s="7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</row>
    <row r="8142" spans="1:44" x14ac:dyDescent="0.25">
      <c r="A8142">
        <v>1609866</v>
      </c>
      <c r="B8142">
        <v>806661</v>
      </c>
      <c r="C8142">
        <v>24.612433795605401</v>
      </c>
      <c r="D8142">
        <v>40.924846086343997</v>
      </c>
      <c r="E8142" s="68" t="s">
        <v>919</v>
      </c>
      <c r="F8142" s="8">
        <f>INDEX(Δεδομένα!$P:$P,MATCH('2020'!E8142,Δεδομένα!$O:$O,0))</f>
        <v>26</v>
      </c>
      <c r="G8142" s="6" t="s">
        <v>77</v>
      </c>
      <c r="H8142" s="2" t="str">
        <f>INDEX(Δεδομένα!B$1:B$51,MATCH('2020'!G8142,Δεδομένα!A$1:A$51,0))</f>
        <v>ΑΝΑΤΟΛΙΚΗΣ ΜΑΚΕΔΟΝΙΑΣ ΚΑΙ ΘΡΑΚΗΣ</v>
      </c>
      <c r="I8142" s="8">
        <f>INDEX(Δεδομένα!E$1:E$13,MATCH('2020'!H8142,Δεδομένα!D$1:D$13,0))</f>
        <v>2</v>
      </c>
      <c r="J8142" s="1">
        <v>44155</v>
      </c>
      <c r="K8142" s="6" t="s">
        <v>263</v>
      </c>
      <c r="L8142" s="36" t="str">
        <f t="shared" si="508"/>
        <v>20/11/2020 18:35</v>
      </c>
      <c r="M8142" s="1">
        <v>44155</v>
      </c>
      <c r="N8142" s="6" t="s">
        <v>572</v>
      </c>
      <c r="O8142" s="36" t="str">
        <f t="shared" si="509"/>
        <v>20/11/2020 20:40</v>
      </c>
      <c r="P8142" s="46">
        <f t="shared" si="510"/>
        <v>8.6805555554747116E-2</v>
      </c>
      <c r="Q8142" s="48">
        <v>0</v>
      </c>
      <c r="R8142" s="47">
        <f t="shared" si="511"/>
        <v>124.99999999883585</v>
      </c>
      <c r="S8142" s="6" t="s">
        <v>44</v>
      </c>
      <c r="T8142" s="6" t="s">
        <v>921</v>
      </c>
      <c r="U8142" s="6" t="s">
        <v>44</v>
      </c>
      <c r="V8142" s="6" t="s">
        <v>1391</v>
      </c>
      <c r="W8142" s="7">
        <v>0</v>
      </c>
      <c r="X8142" s="7">
        <v>0</v>
      </c>
      <c r="Y8142" s="7">
        <v>0</v>
      </c>
      <c r="Z8142" s="7">
        <v>0</v>
      </c>
      <c r="AA8142" s="7">
        <v>0</v>
      </c>
      <c r="AB8142" s="7">
        <v>0</v>
      </c>
      <c r="AC8142" s="7">
        <v>50</v>
      </c>
      <c r="AD8142" s="7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</row>
    <row r="8143" spans="1:44" x14ac:dyDescent="0.25">
      <c r="A8143">
        <v>1609873</v>
      </c>
      <c r="B8143">
        <v>806700</v>
      </c>
      <c r="C8143">
        <v>24.598683169420202</v>
      </c>
      <c r="D8143">
        <v>40.964867470310303</v>
      </c>
      <c r="E8143" s="68" t="s">
        <v>919</v>
      </c>
      <c r="F8143" s="8">
        <f>INDEX(Δεδομένα!$P:$P,MATCH('2020'!E8143,Δεδομένα!$O:$O,0))</f>
        <v>26</v>
      </c>
      <c r="G8143" s="6" t="s">
        <v>77</v>
      </c>
      <c r="H8143" s="2" t="str">
        <f>INDEX(Δεδομένα!B$1:B$51,MATCH('2020'!G8143,Δεδομένα!A$1:A$51,0))</f>
        <v>ΑΝΑΤΟΛΙΚΗΣ ΜΑΚΕΔΟΝΙΑΣ ΚΑΙ ΘΡΑΚΗΣ</v>
      </c>
      <c r="I8143" s="8">
        <f>INDEX(Δεδομένα!E$1:E$13,MATCH('2020'!H8143,Δεδομένα!D$1:D$13,0))</f>
        <v>2</v>
      </c>
      <c r="J8143" s="1">
        <v>44155</v>
      </c>
      <c r="K8143" s="6" t="s">
        <v>751</v>
      </c>
      <c r="L8143" s="36" t="str">
        <f t="shared" si="508"/>
        <v>20/11/2020 19:55</v>
      </c>
      <c r="M8143" s="1">
        <v>44155</v>
      </c>
      <c r="N8143" s="6" t="s">
        <v>446</v>
      </c>
      <c r="O8143" s="36" t="str">
        <f t="shared" si="509"/>
        <v>20/11/2020 21:25</v>
      </c>
      <c r="P8143" s="46">
        <f t="shared" si="510"/>
        <v>6.25E-2</v>
      </c>
      <c r="Q8143" s="48">
        <v>0</v>
      </c>
      <c r="R8143" s="47">
        <f t="shared" si="511"/>
        <v>90</v>
      </c>
      <c r="S8143" s="6" t="s">
        <v>44</v>
      </c>
      <c r="T8143" s="6" t="s">
        <v>921</v>
      </c>
      <c r="U8143" s="6" t="s">
        <v>44</v>
      </c>
      <c r="V8143" s="6" t="s">
        <v>5373</v>
      </c>
      <c r="W8143" s="7">
        <v>0</v>
      </c>
      <c r="X8143" s="7">
        <v>0</v>
      </c>
      <c r="Y8143" s="7">
        <v>0</v>
      </c>
      <c r="Z8143" s="7">
        <v>0</v>
      </c>
      <c r="AA8143" s="7">
        <v>0</v>
      </c>
      <c r="AB8143" s="7">
        <v>0</v>
      </c>
      <c r="AC8143" s="7">
        <v>10</v>
      </c>
      <c r="AD8143" s="7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</row>
    <row r="8144" spans="1:44" x14ac:dyDescent="0.25">
      <c r="A8144">
        <v>1610510</v>
      </c>
      <c r="B8144">
        <v>806549</v>
      </c>
      <c r="C8144">
        <v>23.1060386708204</v>
      </c>
      <c r="D8144">
        <v>37.926862150306803</v>
      </c>
      <c r="E8144" s="68" t="s">
        <v>810</v>
      </c>
      <c r="F8144" s="8">
        <f>INDEX(Δεδομένα!$P:$P,MATCH('2020'!E8144,Δεδομένα!$O:$O,0))</f>
        <v>157</v>
      </c>
      <c r="G8144" s="6" t="s">
        <v>391</v>
      </c>
      <c r="H8144" s="2" t="str">
        <f>INDEX(Δεδομένα!B$1:B$51,MATCH('2020'!G8144,Δεδομένα!A$1:A$51,0))</f>
        <v>ΠΕΛΛΟΠΟΝΗΣΟΥ</v>
      </c>
      <c r="I8144" s="8">
        <f>INDEX(Δεδομένα!E$1:E$13,MATCH('2020'!H8144,Δεδομένα!D$1:D$13,0))</f>
        <v>8</v>
      </c>
      <c r="J8144" s="1">
        <v>44155</v>
      </c>
      <c r="K8144" s="6" t="s">
        <v>1138</v>
      </c>
      <c r="L8144" s="36" t="str">
        <f t="shared" si="508"/>
        <v>20/11/2020 12:12</v>
      </c>
      <c r="M8144" s="1">
        <v>44156</v>
      </c>
      <c r="N8144" s="6" t="s">
        <v>280</v>
      </c>
      <c r="O8144" s="36" t="str">
        <f t="shared" si="509"/>
        <v>21/11/2020 15:25</v>
      </c>
      <c r="P8144" s="49">
        <f t="shared" si="510"/>
        <v>1.1340277777781012</v>
      </c>
      <c r="Q8144" s="50">
        <f>1*24</f>
        <v>24</v>
      </c>
      <c r="R8144" s="47">
        <f t="shared" si="511"/>
        <v>1633.0000000004657</v>
      </c>
      <c r="S8144" s="6" t="s">
        <v>44</v>
      </c>
      <c r="T8144" s="6" t="s">
        <v>867</v>
      </c>
      <c r="U8144" s="6" t="s">
        <v>1167</v>
      </c>
      <c r="V8144" s="6" t="s">
        <v>7927</v>
      </c>
      <c r="W8144" s="7">
        <v>0</v>
      </c>
      <c r="X8144" s="7">
        <v>10</v>
      </c>
      <c r="Y8144" s="7">
        <v>0</v>
      </c>
      <c r="Z8144" s="7">
        <v>0</v>
      </c>
      <c r="AA8144" s="7">
        <v>0</v>
      </c>
      <c r="AB8144" s="7">
        <v>5</v>
      </c>
      <c r="AC8144" s="7">
        <v>0</v>
      </c>
      <c r="AD8144" s="7">
        <v>0</v>
      </c>
      <c r="AE8144">
        <v>32</v>
      </c>
      <c r="AF8144">
        <v>0</v>
      </c>
      <c r="AG8144">
        <v>0</v>
      </c>
      <c r="AH8144">
        <v>0</v>
      </c>
      <c r="AI8144">
        <v>5</v>
      </c>
      <c r="AJ8144">
        <v>16</v>
      </c>
      <c r="AK8144">
        <v>0</v>
      </c>
      <c r="AL8144">
        <v>1</v>
      </c>
      <c r="AM8144">
        <v>0</v>
      </c>
      <c r="AN8144">
        <v>0</v>
      </c>
      <c r="AO8144">
        <v>0</v>
      </c>
      <c r="AP8144">
        <v>1</v>
      </c>
      <c r="AQ8144">
        <v>0</v>
      </c>
      <c r="AR8144">
        <v>0</v>
      </c>
    </row>
    <row r="8145" spans="1:44" x14ac:dyDescent="0.25">
      <c r="A8145">
        <v>1610521</v>
      </c>
      <c r="B8145">
        <v>806643</v>
      </c>
      <c r="C8145">
        <v>22.809452602194899</v>
      </c>
      <c r="D8145">
        <v>37.903348344768702</v>
      </c>
      <c r="E8145" s="68" t="s">
        <v>810</v>
      </c>
      <c r="F8145" s="8">
        <f>INDEX(Δεδομένα!$P:$P,MATCH('2020'!E8145,Δεδομένα!$O:$O,0))</f>
        <v>157</v>
      </c>
      <c r="G8145" s="6" t="s">
        <v>391</v>
      </c>
      <c r="H8145" s="2" t="str">
        <f>INDEX(Δεδομένα!B$1:B$51,MATCH('2020'!G8145,Δεδομένα!A$1:A$51,0))</f>
        <v>ΠΕΛΛΟΠΟΝΗΣΟΥ</v>
      </c>
      <c r="I8145" s="8">
        <f>INDEX(Δεδομένα!E$1:E$13,MATCH('2020'!H8145,Δεδομένα!D$1:D$13,0))</f>
        <v>8</v>
      </c>
      <c r="J8145" s="1">
        <v>44155</v>
      </c>
      <c r="K8145" s="6" t="s">
        <v>540</v>
      </c>
      <c r="L8145" s="36" t="str">
        <f t="shared" si="508"/>
        <v>20/11/2020 17:15</v>
      </c>
      <c r="M8145" s="1">
        <v>44155</v>
      </c>
      <c r="N8145" s="6" t="s">
        <v>4411</v>
      </c>
      <c r="O8145" s="36" t="str">
        <f t="shared" si="509"/>
        <v>20/11/2020 19:41</v>
      </c>
      <c r="P8145" s="46">
        <f t="shared" si="510"/>
        <v>0.10138888889196096</v>
      </c>
      <c r="Q8145" s="48">
        <v>0</v>
      </c>
      <c r="R8145" s="47">
        <f t="shared" si="511"/>
        <v>146.00000000442378</v>
      </c>
      <c r="S8145" s="6" t="s">
        <v>44</v>
      </c>
      <c r="T8145" s="6" t="s">
        <v>1012</v>
      </c>
      <c r="U8145" s="6" t="s">
        <v>44</v>
      </c>
      <c r="V8145" s="6" t="s">
        <v>7937</v>
      </c>
      <c r="W8145" s="7">
        <v>0</v>
      </c>
      <c r="X8145" s="7">
        <v>0</v>
      </c>
      <c r="Y8145" s="7">
        <v>0</v>
      </c>
      <c r="Z8145" s="7">
        <v>0</v>
      </c>
      <c r="AA8145" s="7">
        <v>0</v>
      </c>
      <c r="AB8145" s="7">
        <v>0</v>
      </c>
      <c r="AC8145" s="7">
        <v>1</v>
      </c>
      <c r="AD8145" s="7">
        <v>0</v>
      </c>
      <c r="AE8145">
        <v>4</v>
      </c>
      <c r="AF8145">
        <v>0</v>
      </c>
      <c r="AG8145">
        <v>0</v>
      </c>
      <c r="AH8145">
        <v>0</v>
      </c>
      <c r="AI8145">
        <v>0</v>
      </c>
      <c r="AJ8145">
        <v>2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</row>
    <row r="8146" spans="1:44" x14ac:dyDescent="0.25">
      <c r="A8146">
        <v>1613211</v>
      </c>
      <c r="B8146">
        <v>806592</v>
      </c>
      <c r="C8146">
        <v>25.461994807941601</v>
      </c>
      <c r="D8146">
        <v>37.129978955430197</v>
      </c>
      <c r="E8146" s="68" t="s">
        <v>484</v>
      </c>
      <c r="F8146" s="8">
        <f>INDEX(Δεδομένα!$P:$P,MATCH('2020'!E8146,Δεδομένα!$O:$O,0))</f>
        <v>190</v>
      </c>
      <c r="G8146" s="6" t="s">
        <v>479</v>
      </c>
      <c r="H8146" s="2" t="str">
        <f>INDEX(Δεδομένα!B$1:B$51,MATCH('2020'!G8146,Δεδομένα!A$1:A$51,0))</f>
        <v>ΝΟΤΙΟΥ ΑΙΓΑΙΟΥ</v>
      </c>
      <c r="I8146" s="8">
        <f>INDEX(Δεδομένα!E$1:E$13,MATCH('2020'!H8146,Δεδομένα!D$1:D$13,0))</f>
        <v>10</v>
      </c>
      <c r="J8146" s="1">
        <v>44155</v>
      </c>
      <c r="K8146" s="6" t="s">
        <v>1289</v>
      </c>
      <c r="L8146" s="36" t="str">
        <f t="shared" si="508"/>
        <v>20/11/2020 14:48</v>
      </c>
      <c r="M8146" s="1">
        <v>44155</v>
      </c>
      <c r="N8146" s="6" t="s">
        <v>621</v>
      </c>
      <c r="O8146" s="36" t="str">
        <f t="shared" si="509"/>
        <v>20/11/2020 18:20</v>
      </c>
      <c r="P8146" s="46">
        <f t="shared" si="510"/>
        <v>0.14722222222189885</v>
      </c>
      <c r="Q8146" s="48">
        <v>0</v>
      </c>
      <c r="R8146" s="47">
        <f t="shared" si="511"/>
        <v>211.99999999953434</v>
      </c>
      <c r="S8146" s="6" t="s">
        <v>44</v>
      </c>
      <c r="T8146" s="6" t="s">
        <v>486</v>
      </c>
      <c r="U8146" s="6" t="s">
        <v>44</v>
      </c>
      <c r="V8146" s="6" t="s">
        <v>7934</v>
      </c>
      <c r="W8146" s="7">
        <v>0</v>
      </c>
      <c r="X8146" s="7">
        <v>0</v>
      </c>
      <c r="Y8146" s="7">
        <v>0</v>
      </c>
      <c r="Z8146" s="7">
        <v>20</v>
      </c>
      <c r="AA8146" s="7">
        <v>0</v>
      </c>
      <c r="AB8146" s="7">
        <v>0</v>
      </c>
      <c r="AC8146" s="7">
        <v>0</v>
      </c>
      <c r="AD8146" s="7">
        <v>0</v>
      </c>
      <c r="AE8146">
        <v>5</v>
      </c>
      <c r="AF8146">
        <v>0</v>
      </c>
      <c r="AG8146">
        <v>0</v>
      </c>
      <c r="AH8146">
        <v>0</v>
      </c>
      <c r="AI8146">
        <v>0</v>
      </c>
      <c r="AJ8146">
        <v>2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  <c r="AQ8146">
        <v>0</v>
      </c>
      <c r="AR8146">
        <v>0</v>
      </c>
    </row>
    <row r="8147" spans="1:44" x14ac:dyDescent="0.25">
      <c r="A8147">
        <v>1611044</v>
      </c>
      <c r="B8147">
        <v>806691</v>
      </c>
      <c r="C8147">
        <v>25.212363250382399</v>
      </c>
      <c r="D8147">
        <v>39.984077832406903</v>
      </c>
      <c r="E8147" s="68" t="s">
        <v>519</v>
      </c>
      <c r="F8147" s="8">
        <f>INDEX(Δεδομένα!$P:$P,MATCH('2020'!E8147,Δεδομένα!$O:$O,0))</f>
        <v>200</v>
      </c>
      <c r="G8147" s="6" t="s">
        <v>495</v>
      </c>
      <c r="H8147" s="2" t="str">
        <f>INDEX(Δεδομένα!B$1:B$51,MATCH('2020'!G8147,Δεδομένα!A$1:A$51,0))</f>
        <v>ΒΟΡΕΙΟΥ ΑΙΓΑΙΟΥ</v>
      </c>
      <c r="I8147" s="8">
        <f>INDEX(Δεδομένα!E$1:E$13,MATCH('2020'!H8147,Δεδομένα!D$1:D$13,0))</f>
        <v>11</v>
      </c>
      <c r="J8147" s="1">
        <v>44155</v>
      </c>
      <c r="K8147" s="6" t="s">
        <v>751</v>
      </c>
      <c r="L8147" s="36" t="str">
        <f t="shared" si="508"/>
        <v>20/11/2020 19:55</v>
      </c>
      <c r="M8147" s="1">
        <v>44155</v>
      </c>
      <c r="N8147" s="6" t="s">
        <v>3346</v>
      </c>
      <c r="O8147" s="36" t="str">
        <f t="shared" si="509"/>
        <v>20/11/2020 21:57</v>
      </c>
      <c r="P8147" s="46">
        <f t="shared" si="510"/>
        <v>8.4722222221898846E-2</v>
      </c>
      <c r="Q8147" s="48">
        <v>0</v>
      </c>
      <c r="R8147" s="47">
        <f t="shared" si="511"/>
        <v>121.99999999953434</v>
      </c>
      <c r="S8147" s="6" t="s">
        <v>44</v>
      </c>
      <c r="T8147" s="6" t="s">
        <v>521</v>
      </c>
      <c r="U8147" s="6" t="s">
        <v>5036</v>
      </c>
      <c r="V8147" s="6" t="s">
        <v>7940</v>
      </c>
      <c r="W8147" s="7">
        <v>0</v>
      </c>
      <c r="X8147" s="7">
        <v>0</v>
      </c>
      <c r="Y8147" s="7">
        <v>0</v>
      </c>
      <c r="Z8147" s="7">
        <v>8</v>
      </c>
      <c r="AA8147" s="7">
        <v>0</v>
      </c>
      <c r="AB8147" s="7">
        <v>0</v>
      </c>
      <c r="AC8147" s="7">
        <v>0</v>
      </c>
      <c r="AD8147" s="7">
        <v>0</v>
      </c>
      <c r="AE8147">
        <v>4</v>
      </c>
      <c r="AF8147">
        <v>0</v>
      </c>
      <c r="AG8147">
        <v>0</v>
      </c>
      <c r="AH8147">
        <v>0</v>
      </c>
      <c r="AI8147">
        <v>0</v>
      </c>
      <c r="AJ8147">
        <v>1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</row>
    <row r="8148" spans="1:44" x14ac:dyDescent="0.25">
      <c r="A8148">
        <v>1611052</v>
      </c>
      <c r="B8148">
        <v>806716</v>
      </c>
      <c r="C8148">
        <v>25.189746840197699</v>
      </c>
      <c r="D8148">
        <v>39.955050791023503</v>
      </c>
      <c r="E8148" s="68" t="s">
        <v>519</v>
      </c>
      <c r="F8148" s="8">
        <f>INDEX(Δεδομένα!$P:$P,MATCH('2020'!E8148,Δεδομένα!$O:$O,0))</f>
        <v>200</v>
      </c>
      <c r="G8148" s="6" t="s">
        <v>495</v>
      </c>
      <c r="H8148" s="2" t="str">
        <f>INDEX(Δεδομένα!B$1:B$51,MATCH('2020'!G8148,Δεδομένα!A$1:A$51,0))</f>
        <v>ΒΟΡΕΙΟΥ ΑΙΓΑΙΟΥ</v>
      </c>
      <c r="I8148" s="8">
        <f>INDEX(Δεδομένα!E$1:E$13,MATCH('2020'!H8148,Δεδομένα!D$1:D$13,0))</f>
        <v>11</v>
      </c>
      <c r="J8148" s="1">
        <v>44155</v>
      </c>
      <c r="K8148" s="6" t="s">
        <v>633</v>
      </c>
      <c r="L8148" s="36" t="str">
        <f t="shared" si="508"/>
        <v>20/11/2020 22:15</v>
      </c>
      <c r="M8148" s="1">
        <v>44155</v>
      </c>
      <c r="N8148" s="6" t="s">
        <v>247</v>
      </c>
      <c r="O8148" s="36" t="str">
        <f t="shared" si="509"/>
        <v>20/11/2020 22:52</v>
      </c>
      <c r="P8148" s="46">
        <f t="shared" si="510"/>
        <v>2.569444444088731E-2</v>
      </c>
      <c r="Q8148" s="48">
        <v>0</v>
      </c>
      <c r="R8148" s="47">
        <f t="shared" si="511"/>
        <v>36.999999994877726</v>
      </c>
      <c r="S8148" s="6" t="s">
        <v>44</v>
      </c>
      <c r="T8148" s="6" t="s">
        <v>521</v>
      </c>
      <c r="U8148" s="6" t="s">
        <v>2283</v>
      </c>
      <c r="V8148" s="6" t="s">
        <v>6422</v>
      </c>
      <c r="W8148" s="7">
        <v>0</v>
      </c>
      <c r="X8148" s="7">
        <v>0</v>
      </c>
      <c r="Y8148" s="7">
        <v>0</v>
      </c>
      <c r="Z8148" s="7">
        <v>0</v>
      </c>
      <c r="AA8148" s="7">
        <v>0</v>
      </c>
      <c r="AB8148" s="7">
        <v>0</v>
      </c>
      <c r="AC8148" s="7">
        <v>2</v>
      </c>
      <c r="AD8148" s="7">
        <v>0</v>
      </c>
      <c r="AE8148">
        <v>4</v>
      </c>
      <c r="AF8148">
        <v>0</v>
      </c>
      <c r="AG8148">
        <v>0</v>
      </c>
      <c r="AH8148">
        <v>0</v>
      </c>
      <c r="AI8148">
        <v>0</v>
      </c>
      <c r="AJ8148">
        <v>1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</row>
    <row r="8149" spans="1:44" x14ac:dyDescent="0.25">
      <c r="A8149">
        <v>1610517</v>
      </c>
      <c r="B8149">
        <v>806562</v>
      </c>
      <c r="C8149">
        <v>20.651666117206101</v>
      </c>
      <c r="D8149">
        <v>38.610916989889397</v>
      </c>
      <c r="E8149" s="68" t="s">
        <v>3575</v>
      </c>
      <c r="F8149" s="8">
        <f>INDEX(Δεδομένα!$P:$P,MATCH('2020'!E8149,Δεδομένα!$O:$O,0))</f>
        <v>233</v>
      </c>
      <c r="G8149" s="6" t="s">
        <v>969</v>
      </c>
      <c r="H8149" s="2" t="str">
        <f>INDEX(Δεδομένα!B$1:B$51,MATCH('2020'!G8149,Δεδομένα!A$1:A$51,0))</f>
        <v>ΙΟΝΙΩΝ ΝΗΣΩΝ</v>
      </c>
      <c r="I8149" s="8">
        <f>INDEX(Δεδομένα!E$1:E$13,MATCH('2020'!H8149,Δεδομένα!D$1:D$13,0))</f>
        <v>13</v>
      </c>
      <c r="J8149" s="1">
        <v>44155</v>
      </c>
      <c r="K8149" s="6" t="s">
        <v>2282</v>
      </c>
      <c r="L8149" s="36" t="str">
        <f t="shared" si="508"/>
        <v>20/11/2020 13:57</v>
      </c>
      <c r="M8149" s="1">
        <v>44155</v>
      </c>
      <c r="N8149" s="6" t="s">
        <v>581</v>
      </c>
      <c r="O8149" s="36" t="str">
        <f t="shared" si="509"/>
        <v>20/11/2020 15:40</v>
      </c>
      <c r="P8149" s="46">
        <f t="shared" si="510"/>
        <v>7.1527777778101154E-2</v>
      </c>
      <c r="Q8149" s="48">
        <v>0</v>
      </c>
      <c r="R8149" s="47">
        <f t="shared" si="511"/>
        <v>103.00000000046566</v>
      </c>
      <c r="S8149" s="6" t="s">
        <v>44</v>
      </c>
      <c r="T8149" s="6" t="s">
        <v>973</v>
      </c>
      <c r="U8149" s="6" t="s">
        <v>7930</v>
      </c>
      <c r="V8149" s="6" t="s">
        <v>7931</v>
      </c>
      <c r="W8149" s="7">
        <v>0</v>
      </c>
      <c r="X8149" s="7">
        <v>0</v>
      </c>
      <c r="Y8149" s="7">
        <v>0</v>
      </c>
      <c r="Z8149" s="7">
        <v>0</v>
      </c>
      <c r="AA8149" s="7">
        <v>0</v>
      </c>
      <c r="AB8149" s="7">
        <v>0.3</v>
      </c>
      <c r="AC8149" s="7">
        <v>0</v>
      </c>
      <c r="AD8149" s="7">
        <v>0</v>
      </c>
      <c r="AE8149">
        <v>5</v>
      </c>
      <c r="AF8149">
        <v>0</v>
      </c>
      <c r="AG8149">
        <v>0</v>
      </c>
      <c r="AH8149">
        <v>0</v>
      </c>
      <c r="AI8149">
        <v>0</v>
      </c>
      <c r="AJ8149">
        <v>2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  <c r="AQ8149">
        <v>0</v>
      </c>
      <c r="AR8149">
        <v>0</v>
      </c>
    </row>
    <row r="8150" spans="1:44" x14ac:dyDescent="0.25">
      <c r="A8150">
        <v>1617528</v>
      </c>
      <c r="B8150">
        <v>806574</v>
      </c>
      <c r="C8150">
        <v>21.8596935827739</v>
      </c>
      <c r="D8150">
        <v>37.287965921177999</v>
      </c>
      <c r="E8150" s="68" t="s">
        <v>840</v>
      </c>
      <c r="F8150" s="8">
        <f>INDEX(Δεδομένα!$P:$P,MATCH('2020'!E8150,Δεδομένα!$O:$O,0))</f>
        <v>144</v>
      </c>
      <c r="G8150" s="6" t="s">
        <v>841</v>
      </c>
      <c r="H8150" s="2" t="str">
        <f>INDEX(Δεδομένα!B$1:B$51,MATCH('2020'!G8150,Δεδομένα!A$1:A$51,0))</f>
        <v>ΠΕΛΛΟΠΟΝΗΣΟΥ</v>
      </c>
      <c r="I8150" s="8">
        <f>INDEX(Δεδομένα!E$1:E$13,MATCH('2020'!H8150,Δεδομένα!D$1:D$13,0))</f>
        <v>8</v>
      </c>
      <c r="J8150" s="1">
        <v>44155</v>
      </c>
      <c r="K8150" s="6" t="s">
        <v>529</v>
      </c>
      <c r="L8150" s="36" t="str">
        <f t="shared" si="508"/>
        <v>20/11/2020 13:35</v>
      </c>
      <c r="M8150" s="1">
        <v>44155</v>
      </c>
      <c r="N8150" s="6" t="s">
        <v>1144</v>
      </c>
      <c r="O8150" s="36" t="str">
        <f t="shared" si="509"/>
        <v>20/11/2020 14:11</v>
      </c>
      <c r="P8150" s="46">
        <f t="shared" si="510"/>
        <v>2.5000000001455192E-2</v>
      </c>
      <c r="Q8150" s="48">
        <v>0</v>
      </c>
      <c r="R8150" s="47">
        <f t="shared" si="511"/>
        <v>36.000000002095476</v>
      </c>
      <c r="S8150" s="6" t="s">
        <v>44</v>
      </c>
      <c r="T8150" s="6" t="s">
        <v>843</v>
      </c>
      <c r="U8150" s="6" t="s">
        <v>3900</v>
      </c>
      <c r="V8150" s="6" t="s">
        <v>3900</v>
      </c>
      <c r="W8150" s="7">
        <v>0</v>
      </c>
      <c r="X8150" s="7">
        <v>0</v>
      </c>
      <c r="Y8150" s="7">
        <v>0</v>
      </c>
      <c r="Z8150" s="7">
        <v>0.01</v>
      </c>
      <c r="AA8150" s="7">
        <v>0</v>
      </c>
      <c r="AB8150" s="7">
        <v>0</v>
      </c>
      <c r="AC8150" s="7">
        <v>0</v>
      </c>
      <c r="AD8150" s="7">
        <v>0</v>
      </c>
      <c r="AE8150">
        <v>2</v>
      </c>
      <c r="AF8150">
        <v>0</v>
      </c>
      <c r="AG8150">
        <v>0</v>
      </c>
      <c r="AH8150">
        <v>0</v>
      </c>
      <c r="AI8150">
        <v>0</v>
      </c>
      <c r="AJ8150">
        <v>1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</row>
    <row r="8151" spans="1:44" x14ac:dyDescent="0.25">
      <c r="A8151">
        <v>1617499</v>
      </c>
      <c r="B8151">
        <v>806680</v>
      </c>
      <c r="C8151">
        <v>22.106978606392602</v>
      </c>
      <c r="D8151">
        <v>37.0270581897108</v>
      </c>
      <c r="E8151" s="68" t="s">
        <v>1239</v>
      </c>
      <c r="F8151" s="8">
        <f>INDEX(Δεδομένα!$P:$P,MATCH('2020'!E8151,Δεδομένα!$O:$O,0))</f>
        <v>243</v>
      </c>
      <c r="G8151" s="6" t="s">
        <v>841</v>
      </c>
      <c r="H8151" s="2" t="str">
        <f>INDEX(Δεδομένα!B$1:B$51,MATCH('2020'!G8151,Δεδομένα!A$1:A$51,0))</f>
        <v>ΠΕΛΛΟΠΟΝΗΣΟΥ</v>
      </c>
      <c r="I8151" s="8">
        <f>INDEX(Δεδομένα!E$1:E$13,MATCH('2020'!H8151,Δεδομένα!D$1:D$13,0))</f>
        <v>8</v>
      </c>
      <c r="J8151" s="1">
        <v>44155</v>
      </c>
      <c r="K8151" s="6" t="s">
        <v>209</v>
      </c>
      <c r="L8151" s="36" t="str">
        <f t="shared" si="508"/>
        <v>20/11/2020 18:30</v>
      </c>
      <c r="M8151" s="1">
        <v>44155</v>
      </c>
      <c r="N8151" s="6" t="s">
        <v>609</v>
      </c>
      <c r="O8151" s="36" t="str">
        <f t="shared" si="509"/>
        <v>20/11/2020 20:35</v>
      </c>
      <c r="P8151" s="46">
        <f t="shared" si="510"/>
        <v>8.6805555554747116E-2</v>
      </c>
      <c r="Q8151" s="48">
        <v>0</v>
      </c>
      <c r="R8151" s="47">
        <f t="shared" si="511"/>
        <v>124.99999999883585</v>
      </c>
      <c r="S8151" s="6" t="s">
        <v>44</v>
      </c>
      <c r="T8151" s="6" t="s">
        <v>984</v>
      </c>
      <c r="U8151" s="6" t="s">
        <v>73</v>
      </c>
      <c r="V8151" s="6" t="s">
        <v>3461</v>
      </c>
      <c r="W8151" s="7">
        <v>0</v>
      </c>
      <c r="X8151" s="7">
        <v>5</v>
      </c>
      <c r="Y8151" s="7">
        <v>0</v>
      </c>
      <c r="Z8151" s="7">
        <v>0</v>
      </c>
      <c r="AA8151" s="7">
        <v>0</v>
      </c>
      <c r="AB8151" s="7">
        <v>0</v>
      </c>
      <c r="AC8151" s="7">
        <v>0</v>
      </c>
      <c r="AD8151" s="7">
        <v>0</v>
      </c>
      <c r="AE8151">
        <v>2</v>
      </c>
      <c r="AF8151">
        <v>0</v>
      </c>
      <c r="AG8151">
        <v>0</v>
      </c>
      <c r="AH8151">
        <v>0</v>
      </c>
      <c r="AI8151">
        <v>0</v>
      </c>
      <c r="AJ8151">
        <v>1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  <c r="AQ8151">
        <v>0</v>
      </c>
      <c r="AR8151">
        <v>0</v>
      </c>
    </row>
    <row r="8152" spans="1:44" x14ac:dyDescent="0.25">
      <c r="A8152">
        <v>1615163</v>
      </c>
      <c r="B8152">
        <v>806807</v>
      </c>
      <c r="C8152">
        <v>21.6596280125184</v>
      </c>
      <c r="D8152">
        <v>38.5088861633185</v>
      </c>
      <c r="E8152" s="68" t="s">
        <v>1361</v>
      </c>
      <c r="F8152" s="8">
        <f>INDEX(Δεδομένα!$P:$P,MATCH('2020'!E8152,Δεδομένα!$O:$O,0))</f>
        <v>129</v>
      </c>
      <c r="G8152" s="6" t="s">
        <v>335</v>
      </c>
      <c r="H8152" s="2" t="str">
        <f>INDEX(Δεδομένα!B$1:B$51,MATCH('2020'!G8152,Δεδομένα!A$1:A$51,0))</f>
        <v>ΔΥΤΙΚΗΣ ΕΛΛΑΔΟΣ</v>
      </c>
      <c r="I8152" s="8">
        <f>INDEX(Δεδομένα!E$1:E$13,MATCH('2020'!H8152,Δεδομένα!D$1:D$13,0))</f>
        <v>7</v>
      </c>
      <c r="J8152" s="1">
        <v>44156</v>
      </c>
      <c r="K8152" s="6" t="s">
        <v>645</v>
      </c>
      <c r="L8152" s="36" t="str">
        <f t="shared" si="508"/>
        <v>21/11/2020 11:30</v>
      </c>
      <c r="M8152" s="1">
        <v>44156</v>
      </c>
      <c r="N8152" s="6" t="s">
        <v>349</v>
      </c>
      <c r="O8152" s="36" t="str">
        <f t="shared" si="509"/>
        <v>21/11/2020 12:35</v>
      </c>
      <c r="P8152" s="46">
        <f t="shared" si="510"/>
        <v>4.5138888890505768E-2</v>
      </c>
      <c r="Q8152" s="48">
        <v>0</v>
      </c>
      <c r="R8152" s="47">
        <f t="shared" si="511"/>
        <v>65.000000002328306</v>
      </c>
      <c r="S8152" s="6" t="s">
        <v>44</v>
      </c>
      <c r="T8152" s="6" t="s">
        <v>1362</v>
      </c>
      <c r="U8152" s="6" t="s">
        <v>1500</v>
      </c>
      <c r="V8152" s="6" t="s">
        <v>7948</v>
      </c>
      <c r="W8152" s="7">
        <v>0</v>
      </c>
      <c r="X8152" s="7">
        <v>0</v>
      </c>
      <c r="Y8152" s="7">
        <v>0</v>
      </c>
      <c r="Z8152" s="7">
        <v>0</v>
      </c>
      <c r="AA8152" s="7">
        <v>0.02</v>
      </c>
      <c r="AB8152" s="7">
        <v>0</v>
      </c>
      <c r="AC8152" s="7">
        <v>0</v>
      </c>
      <c r="AD8152" s="7">
        <v>0</v>
      </c>
      <c r="AE8152">
        <v>2</v>
      </c>
      <c r="AF8152">
        <v>0</v>
      </c>
      <c r="AG8152">
        <v>0</v>
      </c>
      <c r="AH8152">
        <v>0</v>
      </c>
      <c r="AI8152">
        <v>0</v>
      </c>
      <c r="AJ8152">
        <v>1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  <c r="AQ8152">
        <v>0</v>
      </c>
      <c r="AR8152">
        <v>0</v>
      </c>
    </row>
    <row r="8153" spans="1:44" x14ac:dyDescent="0.25">
      <c r="A8153">
        <v>1613474</v>
      </c>
      <c r="B8153">
        <v>806898</v>
      </c>
      <c r="C8153">
        <v>21.240320864026799</v>
      </c>
      <c r="D8153">
        <v>38.620023864940002</v>
      </c>
      <c r="E8153" s="68" t="s">
        <v>1431</v>
      </c>
      <c r="F8153" s="8">
        <f>INDEX(Δεδομένα!$P:$P,MATCH('2020'!E8153,Δεδομένα!$O:$O,0))</f>
        <v>128</v>
      </c>
      <c r="G8153" s="6" t="s">
        <v>335</v>
      </c>
      <c r="H8153" s="2" t="str">
        <f>INDEX(Δεδομένα!B$1:B$51,MATCH('2020'!G8153,Δεδομένα!A$1:A$51,0))</f>
        <v>ΔΥΤΙΚΗΣ ΕΛΛΑΔΟΣ</v>
      </c>
      <c r="I8153" s="8">
        <f>INDEX(Δεδομένα!E$1:E$13,MATCH('2020'!H8153,Δεδομένα!D$1:D$13,0))</f>
        <v>7</v>
      </c>
      <c r="J8153" s="1">
        <v>44156</v>
      </c>
      <c r="K8153" s="6" t="s">
        <v>74</v>
      </c>
      <c r="L8153" s="36" t="str">
        <f t="shared" si="508"/>
        <v>21/11/2020 15:57</v>
      </c>
      <c r="M8153" s="1">
        <v>44156</v>
      </c>
      <c r="N8153" s="6" t="s">
        <v>149</v>
      </c>
      <c r="O8153" s="36" t="str">
        <f t="shared" si="509"/>
        <v>21/11/2020 17:10</v>
      </c>
      <c r="P8153" s="46">
        <f t="shared" si="510"/>
        <v>5.0694444449618459E-2</v>
      </c>
      <c r="Q8153" s="48">
        <v>0</v>
      </c>
      <c r="R8153" s="47">
        <f t="shared" si="511"/>
        <v>73.000000007450581</v>
      </c>
      <c r="S8153" s="6" t="s">
        <v>44</v>
      </c>
      <c r="T8153" s="6" t="s">
        <v>1017</v>
      </c>
      <c r="U8153" s="6" t="s">
        <v>1018</v>
      </c>
      <c r="V8153" s="6" t="s">
        <v>7956</v>
      </c>
      <c r="W8153" s="7">
        <v>0</v>
      </c>
      <c r="X8153" s="7">
        <v>0</v>
      </c>
      <c r="Y8153" s="7">
        <v>0</v>
      </c>
      <c r="Z8153" s="7">
        <v>0</v>
      </c>
      <c r="AA8153" s="7">
        <v>1</v>
      </c>
      <c r="AB8153" s="7">
        <v>0</v>
      </c>
      <c r="AC8153" s="7">
        <v>0</v>
      </c>
      <c r="AD8153" s="7">
        <v>0</v>
      </c>
      <c r="AE8153">
        <v>3</v>
      </c>
      <c r="AF8153">
        <v>0</v>
      </c>
      <c r="AG8153">
        <v>0</v>
      </c>
      <c r="AH8153">
        <v>0</v>
      </c>
      <c r="AI8153">
        <v>0</v>
      </c>
      <c r="AJ8153">
        <v>1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  <c r="AQ8153">
        <v>0</v>
      </c>
      <c r="AR8153">
        <v>0</v>
      </c>
    </row>
    <row r="8154" spans="1:44" x14ac:dyDescent="0.25">
      <c r="A8154">
        <v>1616438</v>
      </c>
      <c r="B8154">
        <v>806802</v>
      </c>
      <c r="C8154">
        <v>22.085312366225299</v>
      </c>
      <c r="D8154">
        <v>37.387944786891602</v>
      </c>
      <c r="E8154" s="68" t="s">
        <v>931</v>
      </c>
      <c r="F8154" s="8">
        <f>INDEX(Δεδομένα!$P:$P,MATCH('2020'!E8154,Δεδομένα!$O:$O,0))</f>
        <v>141</v>
      </c>
      <c r="G8154" s="6" t="s">
        <v>932</v>
      </c>
      <c r="H8154" s="2" t="str">
        <f>INDEX(Δεδομένα!B$1:B$51,MATCH('2020'!G8154,Δεδομένα!A$1:A$51,0))</f>
        <v>ΠΕΛΛΟΠΟΝΗΣΟΥ</v>
      </c>
      <c r="I8154" s="8">
        <f>INDEX(Δεδομένα!E$1:E$13,MATCH('2020'!H8154,Δεδομένα!D$1:D$13,0))</f>
        <v>8</v>
      </c>
      <c r="J8154" s="1">
        <v>44156</v>
      </c>
      <c r="K8154" s="6" t="s">
        <v>3028</v>
      </c>
      <c r="L8154" s="36" t="str">
        <f t="shared" si="508"/>
        <v>21/11/2020 12:19</v>
      </c>
      <c r="M8154" s="1">
        <v>44156</v>
      </c>
      <c r="N8154" s="6" t="s">
        <v>128</v>
      </c>
      <c r="O8154" s="36" t="str">
        <f t="shared" si="509"/>
        <v>21/11/2020 13:25</v>
      </c>
      <c r="P8154" s="46">
        <f t="shared" si="510"/>
        <v>4.5833333337213844E-2</v>
      </c>
      <c r="Q8154" s="48">
        <v>0</v>
      </c>
      <c r="R8154" s="47">
        <f t="shared" si="511"/>
        <v>66.000000005587935</v>
      </c>
      <c r="S8154" s="6" t="s">
        <v>44</v>
      </c>
      <c r="T8154" s="6" t="s">
        <v>934</v>
      </c>
      <c r="U8154" s="6" t="s">
        <v>7945</v>
      </c>
      <c r="V8154" s="6" t="s">
        <v>7946</v>
      </c>
      <c r="W8154" s="7">
        <v>0</v>
      </c>
      <c r="X8154" s="7">
        <v>0</v>
      </c>
      <c r="Y8154" s="7">
        <v>0</v>
      </c>
      <c r="Z8154" s="7">
        <v>0.2</v>
      </c>
      <c r="AA8154" s="7">
        <v>0</v>
      </c>
      <c r="AB8154" s="7">
        <v>0</v>
      </c>
      <c r="AC8154" s="7">
        <v>0</v>
      </c>
      <c r="AD8154" s="7">
        <v>0</v>
      </c>
      <c r="AE8154">
        <v>4</v>
      </c>
      <c r="AF8154">
        <v>0</v>
      </c>
      <c r="AG8154">
        <v>0</v>
      </c>
      <c r="AH8154">
        <v>0</v>
      </c>
      <c r="AI8154">
        <v>0</v>
      </c>
      <c r="AJ8154">
        <v>2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</row>
    <row r="8155" spans="1:44" x14ac:dyDescent="0.25">
      <c r="A8155">
        <v>1616439</v>
      </c>
      <c r="B8155">
        <v>806836</v>
      </c>
      <c r="C8155">
        <v>22.201327394104201</v>
      </c>
      <c r="D8155">
        <v>37.338407593411503</v>
      </c>
      <c r="E8155" s="68" t="s">
        <v>931</v>
      </c>
      <c r="F8155" s="8">
        <f>INDEX(Δεδομένα!$P:$P,MATCH('2020'!E8155,Δεδομένα!$O:$O,0))</f>
        <v>141</v>
      </c>
      <c r="G8155" s="6" t="s">
        <v>932</v>
      </c>
      <c r="H8155" s="2" t="str">
        <f>INDEX(Δεδομένα!B$1:B$51,MATCH('2020'!G8155,Δεδομένα!A$1:A$51,0))</f>
        <v>ΠΕΛΛΟΠΟΝΗΣΟΥ</v>
      </c>
      <c r="I8155" s="8">
        <f>INDEX(Δεδομένα!E$1:E$13,MATCH('2020'!H8155,Δεδομένα!D$1:D$13,0))</f>
        <v>8</v>
      </c>
      <c r="J8155" s="1">
        <v>44156</v>
      </c>
      <c r="K8155" s="6" t="s">
        <v>1243</v>
      </c>
      <c r="L8155" s="36" t="str">
        <f t="shared" si="508"/>
        <v>21/11/2020 13:26</v>
      </c>
      <c r="M8155" s="1">
        <v>44156</v>
      </c>
      <c r="N8155" s="6" t="s">
        <v>198</v>
      </c>
      <c r="O8155" s="36" t="str">
        <f t="shared" si="509"/>
        <v>21/11/2020 16:30</v>
      </c>
      <c r="P8155" s="46">
        <f t="shared" si="510"/>
        <v>0.12777777777955635</v>
      </c>
      <c r="Q8155" s="48">
        <v>0</v>
      </c>
      <c r="R8155" s="47">
        <f t="shared" si="511"/>
        <v>184.00000000256114</v>
      </c>
      <c r="S8155" s="6" t="s">
        <v>44</v>
      </c>
      <c r="T8155" s="6" t="s">
        <v>934</v>
      </c>
      <c r="U8155" s="6" t="s">
        <v>73</v>
      </c>
      <c r="V8155" s="6" t="s">
        <v>7949</v>
      </c>
      <c r="W8155" s="7">
        <v>0</v>
      </c>
      <c r="X8155" s="7">
        <v>10</v>
      </c>
      <c r="Y8155" s="7">
        <v>0</v>
      </c>
      <c r="Z8155" s="7">
        <v>0</v>
      </c>
      <c r="AA8155" s="7">
        <v>0</v>
      </c>
      <c r="AB8155" s="7">
        <v>0</v>
      </c>
      <c r="AC8155" s="7">
        <v>0</v>
      </c>
      <c r="AD8155" s="7">
        <v>0</v>
      </c>
      <c r="AE8155">
        <v>16</v>
      </c>
      <c r="AF8155">
        <v>0</v>
      </c>
      <c r="AG8155">
        <v>0</v>
      </c>
      <c r="AH8155">
        <v>0</v>
      </c>
      <c r="AI8155">
        <v>3</v>
      </c>
      <c r="AJ8155">
        <v>6</v>
      </c>
      <c r="AK8155">
        <v>2</v>
      </c>
      <c r="AL8155">
        <v>1</v>
      </c>
      <c r="AM8155">
        <v>0</v>
      </c>
      <c r="AN8155">
        <v>0</v>
      </c>
      <c r="AO8155">
        <v>0</v>
      </c>
      <c r="AP8155">
        <v>0</v>
      </c>
      <c r="AQ8155">
        <v>0</v>
      </c>
      <c r="AR8155">
        <v>0</v>
      </c>
    </row>
    <row r="8156" spans="1:44" x14ac:dyDescent="0.25">
      <c r="A8156">
        <v>1613020</v>
      </c>
      <c r="B8156">
        <v>806865</v>
      </c>
      <c r="C8156">
        <v>22.213409888089899</v>
      </c>
      <c r="D8156">
        <v>37.790324330884303</v>
      </c>
      <c r="E8156" s="68" t="s">
        <v>1593</v>
      </c>
      <c r="F8156" s="8">
        <f>INDEX(Δεδομένα!$P:$P,MATCH('2020'!E8156,Δεδομένα!$O:$O,0))</f>
        <v>139</v>
      </c>
      <c r="G8156" s="6" t="s">
        <v>932</v>
      </c>
      <c r="H8156" s="2" t="str">
        <f>INDEX(Δεδομένα!B$1:B$51,MATCH('2020'!G8156,Δεδομένα!A$1:A$51,0))</f>
        <v>ΠΕΛΛΟΠΟΝΗΣΟΥ</v>
      </c>
      <c r="I8156" s="8">
        <f>INDEX(Δεδομένα!E$1:E$13,MATCH('2020'!H8156,Δεδομένα!D$1:D$13,0))</f>
        <v>8</v>
      </c>
      <c r="J8156" s="1">
        <v>44156</v>
      </c>
      <c r="K8156" s="6" t="s">
        <v>59</v>
      </c>
      <c r="L8156" s="36" t="str">
        <f t="shared" si="508"/>
        <v>21/11/2020 15:00</v>
      </c>
      <c r="M8156" s="1">
        <v>44156</v>
      </c>
      <c r="N8156" s="6" t="s">
        <v>215</v>
      </c>
      <c r="O8156" s="36" t="str">
        <f t="shared" si="509"/>
        <v>21/11/2020 16:20</v>
      </c>
      <c r="P8156" s="46">
        <f t="shared" si="510"/>
        <v>5.5555555554747116E-2</v>
      </c>
      <c r="Q8156" s="48">
        <v>0</v>
      </c>
      <c r="R8156" s="47">
        <f t="shared" si="511"/>
        <v>79.999999998835847</v>
      </c>
      <c r="S8156" s="6" t="s">
        <v>44</v>
      </c>
      <c r="T8156" s="6" t="s">
        <v>1894</v>
      </c>
      <c r="U8156" s="6" t="s">
        <v>44</v>
      </c>
      <c r="V8156" s="6" t="s">
        <v>7883</v>
      </c>
      <c r="W8156" s="7">
        <v>0</v>
      </c>
      <c r="X8156" s="7">
        <v>0</v>
      </c>
      <c r="Y8156" s="7">
        <v>0</v>
      </c>
      <c r="Z8156" s="7">
        <v>0</v>
      </c>
      <c r="AA8156" s="7">
        <v>2</v>
      </c>
      <c r="AB8156" s="7">
        <v>0</v>
      </c>
      <c r="AC8156" s="7">
        <v>0</v>
      </c>
      <c r="AD8156" s="7">
        <v>0</v>
      </c>
      <c r="AE8156">
        <v>4</v>
      </c>
      <c r="AF8156">
        <v>0</v>
      </c>
      <c r="AG8156">
        <v>0</v>
      </c>
      <c r="AH8156">
        <v>0</v>
      </c>
      <c r="AI8156">
        <v>0</v>
      </c>
      <c r="AJ8156">
        <v>2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</row>
    <row r="8157" spans="1:44" x14ac:dyDescent="0.25">
      <c r="A8157">
        <v>1619384</v>
      </c>
      <c r="B8157">
        <v>806897</v>
      </c>
      <c r="C8157">
        <v>20.946301213406102</v>
      </c>
      <c r="D8157">
        <v>39.142401470750997</v>
      </c>
      <c r="E8157" s="68" t="s">
        <v>267</v>
      </c>
      <c r="F8157" s="8">
        <f>INDEX(Δεδομένα!$P:$P,MATCH('2020'!E8157,Δεδομένα!$O:$O,0))</f>
        <v>94</v>
      </c>
      <c r="G8157" s="6" t="s">
        <v>268</v>
      </c>
      <c r="H8157" s="2" t="str">
        <f>INDEX(Δεδομένα!B$1:B$51,MATCH('2020'!G8157,Δεδομένα!A$1:A$51,0))</f>
        <v>ΗΠΕΙΡΟΥ</v>
      </c>
      <c r="I8157" s="8">
        <f>INDEX(Δεδομένα!E$1:E$13,MATCH('2020'!H8157,Δεδομένα!D$1:D$13,0))</f>
        <v>5</v>
      </c>
      <c r="J8157" s="1">
        <v>44156</v>
      </c>
      <c r="K8157" s="6" t="s">
        <v>2067</v>
      </c>
      <c r="L8157" s="36" t="str">
        <f t="shared" si="508"/>
        <v>21/11/2020 16:29</v>
      </c>
      <c r="M8157" s="1">
        <v>44156</v>
      </c>
      <c r="N8157" s="6" t="s">
        <v>97</v>
      </c>
      <c r="O8157" s="36" t="str">
        <f t="shared" si="509"/>
        <v>21/11/2020 19:54</v>
      </c>
      <c r="P8157" s="46">
        <f t="shared" si="510"/>
        <v>0.14236111111677019</v>
      </c>
      <c r="Q8157" s="48">
        <v>0</v>
      </c>
      <c r="R8157" s="47">
        <f t="shared" si="511"/>
        <v>205.00000000814907</v>
      </c>
      <c r="S8157" s="6" t="s">
        <v>44</v>
      </c>
      <c r="T8157" s="6" t="s">
        <v>270</v>
      </c>
      <c r="U8157" s="6" t="s">
        <v>44</v>
      </c>
      <c r="V8157" s="6" t="s">
        <v>7955</v>
      </c>
      <c r="W8157" s="7">
        <v>0</v>
      </c>
      <c r="X8157" s="7">
        <v>0</v>
      </c>
      <c r="Y8157" s="7">
        <v>0</v>
      </c>
      <c r="Z8157" s="7">
        <v>0</v>
      </c>
      <c r="AA8157" s="7">
        <v>0</v>
      </c>
      <c r="AB8157" s="7">
        <v>30</v>
      </c>
      <c r="AC8157" s="7">
        <v>0</v>
      </c>
      <c r="AD8157" s="7">
        <v>0</v>
      </c>
      <c r="AE8157">
        <v>4</v>
      </c>
      <c r="AF8157">
        <v>0</v>
      </c>
      <c r="AG8157">
        <v>0</v>
      </c>
      <c r="AH8157">
        <v>0</v>
      </c>
      <c r="AI8157">
        <v>0</v>
      </c>
      <c r="AJ8157">
        <v>2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</row>
    <row r="8158" spans="1:44" x14ac:dyDescent="0.25">
      <c r="A8158">
        <v>1619393</v>
      </c>
      <c r="B8158">
        <v>807006</v>
      </c>
      <c r="C8158">
        <v>20.864941590155802</v>
      </c>
      <c r="D8158">
        <v>39.078192165581299</v>
      </c>
      <c r="E8158" s="68" t="s">
        <v>267</v>
      </c>
      <c r="F8158" s="8">
        <f>INDEX(Δεδομένα!$P:$P,MATCH('2020'!E8158,Δεδομένα!$O:$O,0))</f>
        <v>94</v>
      </c>
      <c r="G8158" s="6" t="s">
        <v>268</v>
      </c>
      <c r="H8158" s="2" t="str">
        <f>INDEX(Δεδομένα!B$1:B$51,MATCH('2020'!G8158,Δεδομένα!A$1:A$51,0))</f>
        <v>ΗΠΕΙΡΟΥ</v>
      </c>
      <c r="I8158" s="8">
        <f>INDEX(Δεδομένα!E$1:E$13,MATCH('2020'!H8158,Δεδομένα!D$1:D$13,0))</f>
        <v>5</v>
      </c>
      <c r="J8158" s="1">
        <v>44156</v>
      </c>
      <c r="K8158" s="6" t="s">
        <v>1421</v>
      </c>
      <c r="L8158" s="36" t="str">
        <f t="shared" si="508"/>
        <v>21/11/2020 21:29</v>
      </c>
      <c r="M8158" s="1">
        <v>44156</v>
      </c>
      <c r="N8158" s="6" t="s">
        <v>452</v>
      </c>
      <c r="O8158" s="36" t="str">
        <f t="shared" si="509"/>
        <v>21/11/2020 21:50</v>
      </c>
      <c r="P8158" s="46">
        <f t="shared" si="510"/>
        <v>1.4583333329937886E-2</v>
      </c>
      <c r="Q8158" s="48">
        <v>0</v>
      </c>
      <c r="R8158" s="47">
        <f t="shared" si="511"/>
        <v>20.999999995110556</v>
      </c>
      <c r="S8158" s="6" t="s">
        <v>44</v>
      </c>
      <c r="T8158" s="6" t="s">
        <v>270</v>
      </c>
      <c r="U8158" s="6" t="s">
        <v>44</v>
      </c>
      <c r="V8158" s="6" t="s">
        <v>273</v>
      </c>
      <c r="W8158" s="7">
        <v>0</v>
      </c>
      <c r="X8158" s="7">
        <v>0</v>
      </c>
      <c r="Y8158" s="7">
        <v>0</v>
      </c>
      <c r="Z8158" s="7">
        <v>0</v>
      </c>
      <c r="AA8158" s="7">
        <v>0.5</v>
      </c>
      <c r="AB8158" s="7">
        <v>0</v>
      </c>
      <c r="AC8158" s="7">
        <v>0</v>
      </c>
      <c r="AD8158" s="7">
        <v>0</v>
      </c>
      <c r="AE8158">
        <v>2</v>
      </c>
      <c r="AF8158">
        <v>0</v>
      </c>
      <c r="AG8158">
        <v>0</v>
      </c>
      <c r="AH8158">
        <v>0</v>
      </c>
      <c r="AI8158">
        <v>0</v>
      </c>
      <c r="AJ8158">
        <v>1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</row>
    <row r="8159" spans="1:44" x14ac:dyDescent="0.25">
      <c r="A8159">
        <v>1625030</v>
      </c>
      <c r="B8159">
        <v>806854</v>
      </c>
      <c r="C8159">
        <v>23.954581689395599</v>
      </c>
      <c r="D8159">
        <v>37.736068642476297</v>
      </c>
      <c r="E8159" s="68" t="s">
        <v>2894</v>
      </c>
      <c r="F8159" s="8">
        <f>INDEX(Δεδομένα!$P:$P,MATCH('2020'!E8159,Δεδομένα!$O:$O,0))</f>
        <v>15</v>
      </c>
      <c r="G8159" s="6" t="s">
        <v>41</v>
      </c>
      <c r="H8159" s="2" t="str">
        <f>INDEX(Δεδομένα!B$1:B$51,MATCH('2020'!G8159,Δεδομένα!A$1:A$51,0))</f>
        <v>ΑΤΤΙΚΗΣ</v>
      </c>
      <c r="I8159" s="8">
        <f>INDEX(Δεδομένα!E$1:E$13,MATCH('2020'!H8159,Δεδομένα!D$1:D$13,0))</f>
        <v>1</v>
      </c>
      <c r="J8159" s="1">
        <v>44156</v>
      </c>
      <c r="K8159" s="6" t="s">
        <v>992</v>
      </c>
      <c r="L8159" s="36" t="str">
        <f t="shared" si="508"/>
        <v>21/11/2020 14:28</v>
      </c>
      <c r="M8159" s="1">
        <v>44156</v>
      </c>
      <c r="N8159" s="6" t="s">
        <v>104</v>
      </c>
      <c r="O8159" s="36" t="str">
        <f t="shared" si="509"/>
        <v>21/11/2020 15:30</v>
      </c>
      <c r="P8159" s="46">
        <f t="shared" si="510"/>
        <v>4.3055555557657499E-2</v>
      </c>
      <c r="Q8159" s="48">
        <v>0</v>
      </c>
      <c r="R8159" s="47">
        <f t="shared" si="511"/>
        <v>62.000000003026798</v>
      </c>
      <c r="S8159" s="6" t="s">
        <v>44</v>
      </c>
      <c r="T8159" s="6" t="s">
        <v>2371</v>
      </c>
      <c r="U8159" s="6" t="s">
        <v>6495</v>
      </c>
      <c r="V8159" s="6" t="s">
        <v>7951</v>
      </c>
      <c r="W8159" s="7">
        <v>0</v>
      </c>
      <c r="X8159" s="7">
        <v>0</v>
      </c>
      <c r="Y8159" s="7">
        <v>0</v>
      </c>
      <c r="Z8159" s="7">
        <v>0.04</v>
      </c>
      <c r="AA8159" s="7">
        <v>0</v>
      </c>
      <c r="AB8159" s="7">
        <v>0</v>
      </c>
      <c r="AC8159" s="7">
        <v>0</v>
      </c>
      <c r="AD8159" s="7">
        <v>0</v>
      </c>
      <c r="AE8159">
        <v>4</v>
      </c>
      <c r="AF8159">
        <v>0</v>
      </c>
      <c r="AG8159">
        <v>0</v>
      </c>
      <c r="AH8159">
        <v>0</v>
      </c>
      <c r="AI8159">
        <v>0</v>
      </c>
      <c r="AJ8159">
        <v>2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</row>
    <row r="8160" spans="1:44" x14ac:dyDescent="0.25">
      <c r="A8160">
        <v>1615409</v>
      </c>
      <c r="B8160">
        <v>806763</v>
      </c>
      <c r="C8160">
        <v>22.203156685528999</v>
      </c>
      <c r="D8160">
        <v>38.1417028890015</v>
      </c>
      <c r="E8160" s="68" t="s">
        <v>313</v>
      </c>
      <c r="F8160" s="8">
        <f>INDEX(Δεδομένα!$P:$P,MATCH('2020'!E8160,Δεδομένα!$O:$O,0))</f>
        <v>124</v>
      </c>
      <c r="G8160" s="6" t="s">
        <v>303</v>
      </c>
      <c r="H8160" s="2" t="str">
        <f>INDEX(Δεδομένα!B$1:B$51,MATCH('2020'!G8160,Δεδομένα!A$1:A$51,0))</f>
        <v>ΔΥΤΙΚΗΣ ΕΛΛΑΔΟΣ</v>
      </c>
      <c r="I8160" s="8">
        <f>INDEX(Δεδομένα!E$1:E$13,MATCH('2020'!H8160,Δεδομένα!D$1:D$13,0))</f>
        <v>7</v>
      </c>
      <c r="J8160" s="1">
        <v>44156</v>
      </c>
      <c r="K8160" s="6" t="s">
        <v>1082</v>
      </c>
      <c r="L8160" s="36" t="str">
        <f t="shared" si="508"/>
        <v>21/11/2020 09:28</v>
      </c>
      <c r="M8160" s="1">
        <v>44156</v>
      </c>
      <c r="N8160" s="6" t="s">
        <v>517</v>
      </c>
      <c r="O8160" s="36" t="str">
        <f t="shared" si="509"/>
        <v>21/11/2020 12:00</v>
      </c>
      <c r="P8160" s="46">
        <f t="shared" si="510"/>
        <v>0.1055555555576575</v>
      </c>
      <c r="Q8160" s="48">
        <v>0</v>
      </c>
      <c r="R8160" s="47">
        <f t="shared" si="511"/>
        <v>152.0000000030268</v>
      </c>
      <c r="S8160" s="6" t="s">
        <v>44</v>
      </c>
      <c r="T8160" s="6" t="s">
        <v>316</v>
      </c>
      <c r="U8160" s="6" t="s">
        <v>44</v>
      </c>
      <c r="V8160" s="6" t="s">
        <v>7942</v>
      </c>
      <c r="W8160" s="7">
        <v>0</v>
      </c>
      <c r="X8160" s="7">
        <v>0</v>
      </c>
      <c r="Y8160" s="7">
        <v>0</v>
      </c>
      <c r="Z8160" s="7">
        <v>0</v>
      </c>
      <c r="AA8160" s="7">
        <v>0</v>
      </c>
      <c r="AB8160" s="7">
        <v>0</v>
      </c>
      <c r="AC8160" s="7">
        <v>0.25</v>
      </c>
      <c r="AD8160" s="7">
        <v>0</v>
      </c>
      <c r="AE8160">
        <v>2</v>
      </c>
      <c r="AF8160">
        <v>0</v>
      </c>
      <c r="AG8160">
        <v>0</v>
      </c>
      <c r="AH8160">
        <v>0</v>
      </c>
      <c r="AI8160">
        <v>0</v>
      </c>
      <c r="AJ8160">
        <v>1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</row>
    <row r="8161" spans="1:44" x14ac:dyDescent="0.25">
      <c r="A8161">
        <v>1611232</v>
      </c>
      <c r="B8161">
        <v>806804</v>
      </c>
      <c r="C8161">
        <v>21.853093276159299</v>
      </c>
      <c r="D8161">
        <v>38.153011801058497</v>
      </c>
      <c r="E8161" s="68" t="s">
        <v>986</v>
      </c>
      <c r="F8161" s="8">
        <f>INDEX(Δεδομένα!$P:$P,MATCH('2020'!E8161,Δεδομένα!$O:$O,0))</f>
        <v>121</v>
      </c>
      <c r="G8161" s="6" t="s">
        <v>303</v>
      </c>
      <c r="H8161" s="2" t="str">
        <f>INDEX(Δεδομένα!B$1:B$51,MATCH('2020'!G8161,Δεδομένα!A$1:A$51,0))</f>
        <v>ΔΥΤΙΚΗΣ ΕΛΛΑΔΟΣ</v>
      </c>
      <c r="I8161" s="8">
        <f>INDEX(Δεδομένα!E$1:E$13,MATCH('2020'!H8161,Δεδομένα!D$1:D$13,0))</f>
        <v>7</v>
      </c>
      <c r="J8161" s="1">
        <v>44156</v>
      </c>
      <c r="K8161" s="6" t="s">
        <v>3152</v>
      </c>
      <c r="L8161" s="36" t="str">
        <f t="shared" si="508"/>
        <v>21/11/2020 12:23</v>
      </c>
      <c r="M8161" s="1">
        <v>44156</v>
      </c>
      <c r="N8161" s="6" t="s">
        <v>616</v>
      </c>
      <c r="O8161" s="36" t="str">
        <f t="shared" si="509"/>
        <v>21/11/2020 13:30</v>
      </c>
      <c r="P8161" s="46">
        <f t="shared" si="510"/>
        <v>4.6527777776645962E-2</v>
      </c>
      <c r="Q8161" s="48">
        <v>0</v>
      </c>
      <c r="R8161" s="47">
        <f t="shared" si="511"/>
        <v>66.999999998370185</v>
      </c>
      <c r="S8161" s="6" t="s">
        <v>44</v>
      </c>
      <c r="T8161" s="6" t="s">
        <v>311</v>
      </c>
      <c r="U8161" s="6" t="s">
        <v>44</v>
      </c>
      <c r="V8161" s="6" t="s">
        <v>7947</v>
      </c>
      <c r="W8161" s="7">
        <v>0.1</v>
      </c>
      <c r="X8161" s="7">
        <v>0</v>
      </c>
      <c r="Y8161" s="7">
        <v>0</v>
      </c>
      <c r="Z8161" s="7">
        <v>0</v>
      </c>
      <c r="AA8161" s="7">
        <v>0</v>
      </c>
      <c r="AB8161" s="7">
        <v>0</v>
      </c>
      <c r="AC8161" s="7">
        <v>0</v>
      </c>
      <c r="AD8161" s="7">
        <v>0</v>
      </c>
      <c r="AE8161">
        <v>4</v>
      </c>
      <c r="AF8161">
        <v>0</v>
      </c>
      <c r="AG8161">
        <v>0</v>
      </c>
      <c r="AH8161">
        <v>0</v>
      </c>
      <c r="AI8161">
        <v>0</v>
      </c>
      <c r="AJ8161">
        <v>2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</row>
    <row r="8162" spans="1:44" x14ac:dyDescent="0.25">
      <c r="A8162">
        <v>1610093</v>
      </c>
      <c r="B8162">
        <v>806874</v>
      </c>
      <c r="C8162">
        <v>22.106779509723001</v>
      </c>
      <c r="D8162">
        <v>37.873990915846598</v>
      </c>
      <c r="E8162" s="68" t="s">
        <v>805</v>
      </c>
      <c r="F8162" s="8">
        <f>INDEX(Δεδομένα!$P:$P,MATCH('2020'!E8162,Δεδομένα!$O:$O,0))</f>
        <v>126</v>
      </c>
      <c r="G8162" s="6" t="s">
        <v>303</v>
      </c>
      <c r="H8162" s="2" t="str">
        <f>INDEX(Δεδομένα!B$1:B$51,MATCH('2020'!G8162,Δεδομένα!A$1:A$51,0))</f>
        <v>ΔΥΤΙΚΗΣ ΕΛΛΑΔΟΣ</v>
      </c>
      <c r="I8162" s="8">
        <f>INDEX(Δεδομένα!E$1:E$13,MATCH('2020'!H8162,Δεδομένα!D$1:D$13,0))</f>
        <v>7</v>
      </c>
      <c r="J8162" s="1">
        <v>44156</v>
      </c>
      <c r="K8162" s="6" t="s">
        <v>59</v>
      </c>
      <c r="L8162" s="36" t="str">
        <f t="shared" si="508"/>
        <v>21/11/2020 15:00</v>
      </c>
      <c r="M8162" s="1">
        <v>44156</v>
      </c>
      <c r="N8162" s="6" t="s">
        <v>1803</v>
      </c>
      <c r="O8162" s="36" t="str">
        <f t="shared" si="509"/>
        <v>21/11/2020 17:07</v>
      </c>
      <c r="P8162" s="46">
        <f t="shared" si="510"/>
        <v>8.819444444088731E-2</v>
      </c>
      <c r="Q8162" s="48">
        <v>0</v>
      </c>
      <c r="R8162" s="47">
        <f t="shared" si="511"/>
        <v>126.99999999487773</v>
      </c>
      <c r="S8162" s="6" t="s">
        <v>44</v>
      </c>
      <c r="T8162" s="6" t="s">
        <v>808</v>
      </c>
      <c r="U8162" s="6" t="s">
        <v>44</v>
      </c>
      <c r="V8162" s="6" t="s">
        <v>7953</v>
      </c>
      <c r="W8162" s="7">
        <v>0</v>
      </c>
      <c r="X8162" s="7">
        <v>0</v>
      </c>
      <c r="Y8162" s="7">
        <v>0</v>
      </c>
      <c r="Z8162" s="7">
        <v>0</v>
      </c>
      <c r="AA8162" s="7">
        <v>0</v>
      </c>
      <c r="AB8162" s="7">
        <v>0</v>
      </c>
      <c r="AC8162" s="7">
        <v>0</v>
      </c>
      <c r="AD8162" s="7">
        <v>0.5</v>
      </c>
      <c r="AE8162">
        <v>2</v>
      </c>
      <c r="AF8162">
        <v>0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</row>
    <row r="8163" spans="1:44" x14ac:dyDescent="0.25">
      <c r="A8163">
        <v>1610220</v>
      </c>
      <c r="B8163">
        <v>807086</v>
      </c>
      <c r="C8163">
        <v>21.439248870265398</v>
      </c>
      <c r="D8163">
        <v>38.0684957047457</v>
      </c>
      <c r="E8163" s="68" t="s">
        <v>900</v>
      </c>
      <c r="F8163" s="8">
        <f>INDEX(Δεδομένα!$P:$P,MATCH('2020'!E8163,Δεδομένα!$O:$O,0))</f>
        <v>136</v>
      </c>
      <c r="G8163" s="6" t="s">
        <v>303</v>
      </c>
      <c r="H8163" s="2" t="str">
        <f>INDEX(Δεδομένα!B$1:B$51,MATCH('2020'!G8163,Δεδομένα!A$1:A$51,0))</f>
        <v>ΔΥΤΙΚΗΣ ΕΛΛΑΔΟΣ</v>
      </c>
      <c r="I8163" s="8">
        <f>INDEX(Δεδομένα!E$1:E$13,MATCH('2020'!H8163,Δεδομένα!D$1:D$13,0))</f>
        <v>7</v>
      </c>
      <c r="J8163" s="1">
        <v>44156</v>
      </c>
      <c r="K8163" s="6" t="s">
        <v>526</v>
      </c>
      <c r="L8163" s="36" t="str">
        <f t="shared" si="508"/>
        <v>21/11/2020 11:45</v>
      </c>
      <c r="M8163" s="1">
        <v>44156</v>
      </c>
      <c r="N8163" s="6" t="s">
        <v>117</v>
      </c>
      <c r="O8163" s="36" t="str">
        <f t="shared" si="509"/>
        <v>21/11/2020 20:00</v>
      </c>
      <c r="P8163" s="46">
        <f t="shared" si="510"/>
        <v>0.34375</v>
      </c>
      <c r="Q8163" s="48">
        <v>0</v>
      </c>
      <c r="R8163" s="47">
        <f t="shared" si="511"/>
        <v>495</v>
      </c>
      <c r="S8163" s="6" t="s">
        <v>44</v>
      </c>
      <c r="T8163" s="6" t="s">
        <v>993</v>
      </c>
      <c r="U8163" s="6" t="s">
        <v>6239</v>
      </c>
      <c r="V8163" s="6" t="s">
        <v>3471</v>
      </c>
      <c r="W8163" s="7">
        <v>0</v>
      </c>
      <c r="X8163" s="7">
        <v>0</v>
      </c>
      <c r="Y8163" s="7">
        <v>0</v>
      </c>
      <c r="Z8163" s="7">
        <v>0</v>
      </c>
      <c r="AA8163" s="7">
        <v>10</v>
      </c>
      <c r="AB8163" s="7">
        <v>0</v>
      </c>
      <c r="AC8163" s="7">
        <v>0</v>
      </c>
      <c r="AD8163" s="7">
        <v>0</v>
      </c>
      <c r="AE8163">
        <v>6</v>
      </c>
      <c r="AF8163">
        <v>0</v>
      </c>
      <c r="AG8163">
        <v>0</v>
      </c>
      <c r="AH8163">
        <v>0</v>
      </c>
      <c r="AI8163">
        <v>0</v>
      </c>
      <c r="AJ8163">
        <v>1</v>
      </c>
      <c r="AK8163">
        <v>2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</row>
    <row r="8164" spans="1:44" x14ac:dyDescent="0.25">
      <c r="A8164">
        <v>1618504</v>
      </c>
      <c r="B8164">
        <v>806817</v>
      </c>
      <c r="C8164">
        <v>27.134020453531001</v>
      </c>
      <c r="D8164">
        <v>36.847732315791397</v>
      </c>
      <c r="E8164" s="68" t="s">
        <v>1006</v>
      </c>
      <c r="F8164" s="8">
        <f>INDEX(Δεδομένα!$P:$P,MATCH('2020'!E8164,Δεδομένα!$O:$O,0))</f>
        <v>241</v>
      </c>
      <c r="G8164" s="6" t="s">
        <v>1007</v>
      </c>
      <c r="H8164" s="2" t="str">
        <f>INDEX(Δεδομένα!B$1:B$51,MATCH('2020'!G8164,Δεδομένα!A$1:A$51,0))</f>
        <v>ΝΟΤΙΟΥ ΑΙΓΑΙΟΥ</v>
      </c>
      <c r="I8164" s="8">
        <f>INDEX(Δεδομένα!E$1:E$13,MATCH('2020'!H8164,Δεδομένα!D$1:D$13,0))</f>
        <v>10</v>
      </c>
      <c r="J8164" s="1">
        <v>44156</v>
      </c>
      <c r="K8164" s="6" t="s">
        <v>91</v>
      </c>
      <c r="L8164" s="36" t="str">
        <f t="shared" si="508"/>
        <v>21/11/2020 12:34</v>
      </c>
      <c r="M8164" s="1">
        <v>44156</v>
      </c>
      <c r="N8164" s="6" t="s">
        <v>811</v>
      </c>
      <c r="O8164" s="36" t="str">
        <f t="shared" si="509"/>
        <v>21/11/2020 13:07</v>
      </c>
      <c r="P8164" s="46">
        <f t="shared" si="510"/>
        <v>2.2916666668606922E-2</v>
      </c>
      <c r="Q8164" s="48">
        <v>0</v>
      </c>
      <c r="R8164" s="47">
        <f t="shared" si="511"/>
        <v>33.000000002793968</v>
      </c>
      <c r="S8164" s="6" t="s">
        <v>44</v>
      </c>
      <c r="T8164" s="6" t="s">
        <v>1009</v>
      </c>
      <c r="U8164" s="6" t="s">
        <v>73</v>
      </c>
      <c r="V8164" s="6" t="s">
        <v>7880</v>
      </c>
      <c r="W8164" s="7">
        <v>0</v>
      </c>
      <c r="X8164" s="7">
        <v>1</v>
      </c>
      <c r="Y8164" s="7">
        <v>0</v>
      </c>
      <c r="Z8164" s="7">
        <v>0</v>
      </c>
      <c r="AA8164" s="7">
        <v>0</v>
      </c>
      <c r="AB8164" s="7">
        <v>0</v>
      </c>
      <c r="AC8164" s="7">
        <v>0</v>
      </c>
      <c r="AD8164" s="7">
        <v>0</v>
      </c>
      <c r="AE8164">
        <v>2</v>
      </c>
      <c r="AF8164">
        <v>0</v>
      </c>
      <c r="AG8164">
        <v>0</v>
      </c>
      <c r="AH8164">
        <v>0</v>
      </c>
      <c r="AI8164">
        <v>0</v>
      </c>
      <c r="AJ8164">
        <v>1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</row>
    <row r="8165" spans="1:44" x14ac:dyDescent="0.25">
      <c r="A8165">
        <v>1610294</v>
      </c>
      <c r="B8165">
        <v>806905</v>
      </c>
      <c r="C8165">
        <v>26.442631139286998</v>
      </c>
      <c r="D8165">
        <v>41.666561751158198</v>
      </c>
      <c r="E8165" s="68" t="s">
        <v>1223</v>
      </c>
      <c r="F8165" s="8">
        <f>INDEX(Δεδομένα!$P:$P,MATCH('2020'!E8165,Δεδομένα!$O:$O,0))</f>
        <v>36</v>
      </c>
      <c r="G8165" s="6" t="s">
        <v>148</v>
      </c>
      <c r="H8165" s="2" t="str">
        <f>INDEX(Δεδομένα!B$1:B$51,MATCH('2020'!G8165,Δεδομένα!A$1:A$51,0))</f>
        <v>ΑΝΑΤΟΛΙΚΗΣ ΜΑΚΕΔΟΝΙΑΣ ΚΑΙ ΘΡΑΚΗΣ</v>
      </c>
      <c r="I8165" s="8">
        <f>INDEX(Δεδομένα!E$1:E$13,MATCH('2020'!H8165,Δεδομένα!D$1:D$13,0))</f>
        <v>2</v>
      </c>
      <c r="J8165" s="1">
        <v>44156</v>
      </c>
      <c r="K8165" s="6" t="s">
        <v>1522</v>
      </c>
      <c r="L8165" s="36" t="str">
        <f t="shared" si="508"/>
        <v>21/11/2020 16:57</v>
      </c>
      <c r="M8165" s="1">
        <v>44156</v>
      </c>
      <c r="N8165" s="6" t="s">
        <v>85</v>
      </c>
      <c r="O8165" s="36" t="str">
        <f t="shared" si="509"/>
        <v>21/11/2020 17:50</v>
      </c>
      <c r="P8165" s="46">
        <f t="shared" si="510"/>
        <v>3.6805555551836733E-2</v>
      </c>
      <c r="Q8165" s="48">
        <v>0</v>
      </c>
      <c r="R8165" s="47">
        <f t="shared" si="511"/>
        <v>52.999999994644895</v>
      </c>
      <c r="S8165" s="6" t="s">
        <v>44</v>
      </c>
      <c r="T8165" s="6" t="s">
        <v>1119</v>
      </c>
      <c r="U8165" s="6" t="s">
        <v>6035</v>
      </c>
      <c r="V8165" s="6" t="s">
        <v>7957</v>
      </c>
      <c r="W8165" s="7">
        <v>0</v>
      </c>
      <c r="X8165" s="7">
        <v>0</v>
      </c>
      <c r="Y8165" s="7">
        <v>0</v>
      </c>
      <c r="Z8165" s="7">
        <v>0.1</v>
      </c>
      <c r="AA8165" s="7">
        <v>0</v>
      </c>
      <c r="AB8165" s="7">
        <v>0</v>
      </c>
      <c r="AC8165" s="7">
        <v>0</v>
      </c>
      <c r="AD8165" s="7">
        <v>0</v>
      </c>
      <c r="AE8165">
        <v>2</v>
      </c>
      <c r="AF8165">
        <v>0</v>
      </c>
      <c r="AG8165">
        <v>0</v>
      </c>
      <c r="AH8165">
        <v>0</v>
      </c>
      <c r="AI8165">
        <v>0</v>
      </c>
      <c r="AJ8165">
        <v>1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</row>
    <row r="8166" spans="1:44" x14ac:dyDescent="0.25">
      <c r="A8166">
        <v>1610126</v>
      </c>
      <c r="B8166">
        <v>806852</v>
      </c>
      <c r="C8166">
        <v>21.1347816601142</v>
      </c>
      <c r="D8166">
        <v>37.917127492511902</v>
      </c>
      <c r="E8166" s="68" t="s">
        <v>900</v>
      </c>
      <c r="F8166" s="8">
        <f>INDEX(Δεδομένα!$P:$P,MATCH('2020'!E8166,Δεδομένα!$O:$O,0))</f>
        <v>136</v>
      </c>
      <c r="G8166" s="6" t="s">
        <v>357</v>
      </c>
      <c r="H8166" s="2" t="str">
        <f>INDEX(Δεδομένα!B$1:B$51,MATCH('2020'!G8166,Δεδομένα!A$1:A$51,0))</f>
        <v>ΔΥΤΙΚΗΣ ΕΛΛΑΔΟΣ</v>
      </c>
      <c r="I8166" s="8">
        <f>INDEX(Δεδομένα!E$1:E$13,MATCH('2020'!H8166,Δεδομένα!D$1:D$13,0))</f>
        <v>7</v>
      </c>
      <c r="J8166" s="1">
        <v>44156</v>
      </c>
      <c r="K8166" s="6" t="s">
        <v>759</v>
      </c>
      <c r="L8166" s="36" t="str">
        <f t="shared" si="508"/>
        <v>21/11/2020 14:10</v>
      </c>
      <c r="M8166" s="1">
        <v>44156</v>
      </c>
      <c r="N8166" s="6" t="s">
        <v>149</v>
      </c>
      <c r="O8166" s="36" t="str">
        <f t="shared" si="509"/>
        <v>21/11/2020 17:10</v>
      </c>
      <c r="P8166" s="46">
        <f t="shared" si="510"/>
        <v>0.125</v>
      </c>
      <c r="Q8166" s="48">
        <v>0</v>
      </c>
      <c r="R8166" s="47">
        <f t="shared" si="511"/>
        <v>180</v>
      </c>
      <c r="S8166" s="6" t="s">
        <v>44</v>
      </c>
      <c r="T8166" s="6" t="s">
        <v>1058</v>
      </c>
      <c r="U8166" s="6" t="s">
        <v>1411</v>
      </c>
      <c r="V8166" s="6" t="s">
        <v>2080</v>
      </c>
      <c r="W8166" s="7">
        <v>0</v>
      </c>
      <c r="X8166" s="7">
        <v>0</v>
      </c>
      <c r="Y8166" s="7">
        <v>0</v>
      </c>
      <c r="Z8166" s="7">
        <v>0</v>
      </c>
      <c r="AA8166" s="7">
        <v>1</v>
      </c>
      <c r="AB8166" s="7">
        <v>0</v>
      </c>
      <c r="AC8166" s="7">
        <v>1</v>
      </c>
      <c r="AD8166" s="7">
        <v>0</v>
      </c>
      <c r="AE8166">
        <v>6</v>
      </c>
      <c r="AF8166">
        <v>0</v>
      </c>
      <c r="AG8166">
        <v>0</v>
      </c>
      <c r="AH8166">
        <v>0</v>
      </c>
      <c r="AI8166">
        <v>0</v>
      </c>
      <c r="AJ8166">
        <v>3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</row>
    <row r="8167" spans="1:44" x14ac:dyDescent="0.25">
      <c r="A8167">
        <v>1610190</v>
      </c>
      <c r="B8167">
        <v>806866</v>
      </c>
      <c r="C8167">
        <v>21.2077156291999</v>
      </c>
      <c r="D8167">
        <v>37.865028870640501</v>
      </c>
      <c r="E8167" s="68" t="s">
        <v>900</v>
      </c>
      <c r="F8167" s="8">
        <f>INDEX(Δεδομένα!$P:$P,MATCH('2020'!E8167,Δεδομένα!$O:$O,0))</f>
        <v>136</v>
      </c>
      <c r="G8167" s="6" t="s">
        <v>357</v>
      </c>
      <c r="H8167" s="2" t="str">
        <f>INDEX(Δεδομένα!B$1:B$51,MATCH('2020'!G8167,Δεδομένα!A$1:A$51,0))</f>
        <v>ΔΥΤΙΚΗΣ ΕΛΛΑΔΟΣ</v>
      </c>
      <c r="I8167" s="8">
        <f>INDEX(Δεδομένα!E$1:E$13,MATCH('2020'!H8167,Δεδομένα!D$1:D$13,0))</f>
        <v>7</v>
      </c>
      <c r="J8167" s="1">
        <v>44156</v>
      </c>
      <c r="K8167" s="6" t="s">
        <v>59</v>
      </c>
      <c r="L8167" s="36" t="str">
        <f t="shared" si="508"/>
        <v>21/11/2020 15:00</v>
      </c>
      <c r="M8167" s="1">
        <v>44156</v>
      </c>
      <c r="N8167" s="6" t="s">
        <v>1738</v>
      </c>
      <c r="O8167" s="36" t="str">
        <f t="shared" si="509"/>
        <v>21/11/2020 16:11</v>
      </c>
      <c r="P8167" s="46">
        <f t="shared" si="510"/>
        <v>4.9305555556202307E-2</v>
      </c>
      <c r="Q8167" s="48">
        <v>0</v>
      </c>
      <c r="R8167" s="47">
        <f t="shared" si="511"/>
        <v>71.000000000931323</v>
      </c>
      <c r="S8167" s="6" t="s">
        <v>44</v>
      </c>
      <c r="T8167" s="6" t="s">
        <v>929</v>
      </c>
      <c r="U8167" s="6" t="s">
        <v>2404</v>
      </c>
      <c r="V8167" s="6" t="s">
        <v>2404</v>
      </c>
      <c r="W8167" s="7">
        <v>0</v>
      </c>
      <c r="X8167" s="7">
        <v>0</v>
      </c>
      <c r="Y8167" s="7">
        <v>0</v>
      </c>
      <c r="Z8167" s="7">
        <v>0</v>
      </c>
      <c r="AA8167" s="7">
        <v>1</v>
      </c>
      <c r="AB8167" s="7">
        <v>0</v>
      </c>
      <c r="AC8167" s="7">
        <v>0</v>
      </c>
      <c r="AD8167" s="7">
        <v>0</v>
      </c>
      <c r="AE8167">
        <v>2</v>
      </c>
      <c r="AF8167">
        <v>0</v>
      </c>
      <c r="AG8167">
        <v>0</v>
      </c>
      <c r="AH8167">
        <v>0</v>
      </c>
      <c r="AI8167">
        <v>0</v>
      </c>
      <c r="AJ8167">
        <v>1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</row>
    <row r="8168" spans="1:44" x14ac:dyDescent="0.25">
      <c r="A8168">
        <v>1610248</v>
      </c>
      <c r="B8168">
        <v>806922</v>
      </c>
      <c r="C8168">
        <v>22.404982291551999</v>
      </c>
      <c r="D8168">
        <v>40.494689019784403</v>
      </c>
      <c r="E8168" s="68" t="s">
        <v>852</v>
      </c>
      <c r="F8168" s="8">
        <f>INDEX(Δεδομένα!$P:$P,MATCH('2020'!E8168,Δεδομένα!$O:$O,0))</f>
        <v>63</v>
      </c>
      <c r="G8168" s="6" t="s">
        <v>238</v>
      </c>
      <c r="H8168" s="2" t="str">
        <f>INDEX(Δεδομένα!B$1:B$51,MATCH('2020'!G8168,Δεδομένα!A$1:A$51,0))</f>
        <v>ΚΕΝΤΡΙΚΗΣ ΜΑΚΕΔΟΝΙΑΣ</v>
      </c>
      <c r="I8168" s="8">
        <f>INDEX(Δεδομένα!E$1:E$13,MATCH('2020'!H8168,Δεδομένα!D$1:D$13,0))</f>
        <v>3</v>
      </c>
      <c r="J8168" s="1">
        <v>44156</v>
      </c>
      <c r="K8168" s="6" t="s">
        <v>540</v>
      </c>
      <c r="L8168" s="36" t="str">
        <f t="shared" si="508"/>
        <v>21/11/2020 17:15</v>
      </c>
      <c r="M8168" s="1">
        <v>44156</v>
      </c>
      <c r="N8168" s="6" t="s">
        <v>418</v>
      </c>
      <c r="O8168" s="36" t="str">
        <f t="shared" si="509"/>
        <v>21/11/2020 18:45</v>
      </c>
      <c r="P8168" s="46">
        <f t="shared" si="510"/>
        <v>6.25E-2</v>
      </c>
      <c r="Q8168" s="48">
        <v>0</v>
      </c>
      <c r="R8168" s="47">
        <f t="shared" si="511"/>
        <v>90</v>
      </c>
      <c r="S8168" s="6" t="s">
        <v>44</v>
      </c>
      <c r="T8168" s="6" t="s">
        <v>1966</v>
      </c>
      <c r="U8168" s="6" t="s">
        <v>3054</v>
      </c>
      <c r="V8168" s="6" t="s">
        <v>7958</v>
      </c>
      <c r="W8168" s="7">
        <v>0</v>
      </c>
      <c r="X8168" s="7">
        <v>0.1</v>
      </c>
      <c r="Y8168" s="7">
        <v>0</v>
      </c>
      <c r="Z8168" s="7">
        <v>0</v>
      </c>
      <c r="AA8168" s="7">
        <v>0</v>
      </c>
      <c r="AB8168" s="7">
        <v>0</v>
      </c>
      <c r="AC8168" s="7">
        <v>0</v>
      </c>
      <c r="AD8168" s="7">
        <v>0</v>
      </c>
      <c r="AE8168">
        <v>4</v>
      </c>
      <c r="AF8168">
        <v>0</v>
      </c>
      <c r="AG8168">
        <v>0</v>
      </c>
      <c r="AH8168">
        <v>0</v>
      </c>
      <c r="AI8168">
        <v>0</v>
      </c>
      <c r="AJ8168">
        <v>2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</row>
    <row r="8169" spans="1:44" x14ac:dyDescent="0.25">
      <c r="A8169">
        <v>1609864</v>
      </c>
      <c r="B8169">
        <v>806878</v>
      </c>
      <c r="C8169">
        <v>22.614693229247301</v>
      </c>
      <c r="D8169">
        <v>40.778613707678304</v>
      </c>
      <c r="E8169" s="68" t="s">
        <v>873</v>
      </c>
      <c r="F8169" s="8">
        <f>INDEX(Δεδομένα!$P:$P,MATCH('2020'!E8169,Δεδομένα!$O:$O,0))</f>
        <v>61</v>
      </c>
      <c r="G8169" s="6" t="s">
        <v>170</v>
      </c>
      <c r="H8169" s="2" t="str">
        <f>INDEX(Δεδομένα!B$1:B$51,MATCH('2020'!G8169,Δεδομένα!A$1:A$51,0))</f>
        <v>ΚΕΝΤΡΙΚΗΣ ΜΑΚΕΔΟΝΙΑΣ</v>
      </c>
      <c r="I8169" s="8">
        <f>INDEX(Δεδομένα!E$1:E$13,MATCH('2020'!H8169,Δεδομένα!D$1:D$13,0))</f>
        <v>3</v>
      </c>
      <c r="J8169" s="1">
        <v>44156</v>
      </c>
      <c r="K8169" s="6" t="s">
        <v>2241</v>
      </c>
      <c r="L8169" s="36" t="str">
        <f t="shared" si="508"/>
        <v>21/11/2020 15:37</v>
      </c>
      <c r="M8169" s="1">
        <v>44156</v>
      </c>
      <c r="N8169" s="6" t="s">
        <v>153</v>
      </c>
      <c r="O8169" s="36" t="str">
        <f t="shared" si="509"/>
        <v>21/11/2020 16:15</v>
      </c>
      <c r="P8169" s="46">
        <f t="shared" si="510"/>
        <v>2.6388888894871343E-2</v>
      </c>
      <c r="Q8169" s="48">
        <v>0</v>
      </c>
      <c r="R8169" s="47">
        <f t="shared" si="511"/>
        <v>38.000000008614734</v>
      </c>
      <c r="S8169" s="6" t="s">
        <v>44</v>
      </c>
      <c r="T8169" s="6" t="s">
        <v>187</v>
      </c>
      <c r="U8169" s="6" t="s">
        <v>44</v>
      </c>
      <c r="V8169" s="6" t="s">
        <v>2090</v>
      </c>
      <c r="W8169" s="7">
        <v>0</v>
      </c>
      <c r="X8169" s="7">
        <v>0</v>
      </c>
      <c r="Y8169" s="7">
        <v>0</v>
      </c>
      <c r="Z8169" s="7">
        <v>0.1</v>
      </c>
      <c r="AA8169" s="7">
        <v>0</v>
      </c>
      <c r="AB8169" s="7">
        <v>0</v>
      </c>
      <c r="AC8169" s="7">
        <v>0</v>
      </c>
      <c r="AD8169" s="7">
        <v>0</v>
      </c>
      <c r="AE8169">
        <v>2</v>
      </c>
      <c r="AF8169">
        <v>0</v>
      </c>
      <c r="AG8169">
        <v>0</v>
      </c>
      <c r="AH8169">
        <v>0</v>
      </c>
      <c r="AI8169">
        <v>0</v>
      </c>
      <c r="AJ8169">
        <v>1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</row>
    <row r="8170" spans="1:44" x14ac:dyDescent="0.25">
      <c r="A8170">
        <v>1609836</v>
      </c>
      <c r="B8170">
        <v>806892</v>
      </c>
      <c r="C8170">
        <v>22.626084643829</v>
      </c>
      <c r="D8170">
        <v>40.777817573741999</v>
      </c>
      <c r="E8170" s="68" t="s">
        <v>873</v>
      </c>
      <c r="F8170" s="8">
        <f>INDEX(Δεδομένα!$P:$P,MATCH('2020'!E8170,Δεδομένα!$O:$O,0))</f>
        <v>61</v>
      </c>
      <c r="G8170" s="6" t="s">
        <v>170</v>
      </c>
      <c r="H8170" s="2" t="str">
        <f>INDEX(Δεδομένα!B$1:B$51,MATCH('2020'!G8170,Δεδομένα!A$1:A$51,0))</f>
        <v>ΚΕΝΤΡΙΚΗΣ ΜΑΚΕΔΟΝΙΑΣ</v>
      </c>
      <c r="I8170" s="8">
        <f>INDEX(Δεδομένα!E$1:E$13,MATCH('2020'!H8170,Δεδομένα!D$1:D$13,0))</f>
        <v>3</v>
      </c>
      <c r="J8170" s="1">
        <v>44156</v>
      </c>
      <c r="K8170" s="6" t="s">
        <v>215</v>
      </c>
      <c r="L8170" s="36" t="str">
        <f t="shared" si="508"/>
        <v>21/11/2020 16:20</v>
      </c>
      <c r="M8170" s="1">
        <v>44156</v>
      </c>
      <c r="N8170" s="6" t="s">
        <v>1373</v>
      </c>
      <c r="O8170" s="36" t="str">
        <f t="shared" si="509"/>
        <v>21/11/2020 16:50</v>
      </c>
      <c r="P8170" s="46">
        <f t="shared" si="510"/>
        <v>2.0833333335758653E-2</v>
      </c>
      <c r="Q8170" s="48">
        <v>0</v>
      </c>
      <c r="R8170" s="47">
        <f t="shared" si="511"/>
        <v>30.00000000349246</v>
      </c>
      <c r="S8170" s="6" t="s">
        <v>44</v>
      </c>
      <c r="T8170" s="6" t="s">
        <v>187</v>
      </c>
      <c r="U8170" s="6" t="s">
        <v>44</v>
      </c>
      <c r="V8170" s="6" t="s">
        <v>2090</v>
      </c>
      <c r="W8170" s="7">
        <v>0</v>
      </c>
      <c r="X8170" s="7">
        <v>0</v>
      </c>
      <c r="Y8170" s="7">
        <v>0</v>
      </c>
      <c r="Z8170" s="7">
        <v>0</v>
      </c>
      <c r="AA8170" s="7">
        <v>0.1</v>
      </c>
      <c r="AB8170" s="7">
        <v>0</v>
      </c>
      <c r="AC8170" s="7">
        <v>0</v>
      </c>
      <c r="AD8170" s="7">
        <v>0</v>
      </c>
      <c r="AE8170">
        <v>3</v>
      </c>
      <c r="AF8170">
        <v>0</v>
      </c>
      <c r="AG8170">
        <v>0</v>
      </c>
      <c r="AH8170">
        <v>0</v>
      </c>
      <c r="AI8170">
        <v>0</v>
      </c>
      <c r="AJ8170">
        <v>1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  <c r="AQ8170">
        <v>0</v>
      </c>
      <c r="AR8170">
        <v>0</v>
      </c>
    </row>
    <row r="8171" spans="1:44" x14ac:dyDescent="0.25">
      <c r="A8171">
        <v>1609880</v>
      </c>
      <c r="B8171">
        <v>806985</v>
      </c>
      <c r="C8171">
        <v>24.632284569039101</v>
      </c>
      <c r="D8171">
        <v>40.903981764633201</v>
      </c>
      <c r="E8171" s="68" t="s">
        <v>919</v>
      </c>
      <c r="F8171" s="8">
        <f>INDEX(Δεδομένα!$P:$P,MATCH('2020'!E8171,Δεδομένα!$O:$O,0))</f>
        <v>26</v>
      </c>
      <c r="G8171" s="6" t="s">
        <v>77</v>
      </c>
      <c r="H8171" s="2" t="str">
        <f>INDEX(Δεδομένα!B$1:B$51,MATCH('2020'!G8171,Δεδομένα!A$1:A$51,0))</f>
        <v>ΑΝΑΤΟΛΙΚΗΣ ΜΑΚΕΔΟΝΙΑΣ ΚΑΙ ΘΡΑΚΗΣ</v>
      </c>
      <c r="I8171" s="8">
        <f>INDEX(Δεδομένα!E$1:E$13,MATCH('2020'!H8171,Δεδομένα!D$1:D$13,0))</f>
        <v>2</v>
      </c>
      <c r="J8171" s="1">
        <v>44156</v>
      </c>
      <c r="K8171" s="6" t="s">
        <v>3006</v>
      </c>
      <c r="L8171" s="36" t="str">
        <f t="shared" si="508"/>
        <v>21/11/2020 20:01</v>
      </c>
      <c r="M8171" s="1">
        <v>44157</v>
      </c>
      <c r="N8171" s="6" t="s">
        <v>4144</v>
      </c>
      <c r="O8171" s="36" t="str">
        <f t="shared" si="509"/>
        <v>22/11/2020 00:49</v>
      </c>
      <c r="P8171" s="46">
        <f t="shared" si="510"/>
        <v>0.20000000000436557</v>
      </c>
      <c r="Q8171" s="48">
        <v>0</v>
      </c>
      <c r="R8171" s="47">
        <f t="shared" si="511"/>
        <v>288.00000000628643</v>
      </c>
      <c r="S8171" s="6" t="s">
        <v>44</v>
      </c>
      <c r="T8171" s="6" t="s">
        <v>921</v>
      </c>
      <c r="U8171" s="6" t="s">
        <v>44</v>
      </c>
      <c r="V8171" s="6" t="s">
        <v>1391</v>
      </c>
      <c r="W8171" s="7">
        <v>0</v>
      </c>
      <c r="X8171" s="7">
        <v>0</v>
      </c>
      <c r="Y8171" s="7">
        <v>0</v>
      </c>
      <c r="Z8171" s="7">
        <v>0</v>
      </c>
      <c r="AA8171" s="7">
        <v>0</v>
      </c>
      <c r="AB8171" s="7">
        <v>0</v>
      </c>
      <c r="AC8171" s="7">
        <v>30</v>
      </c>
      <c r="AD8171" s="7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</row>
    <row r="8172" spans="1:44" x14ac:dyDescent="0.25">
      <c r="A8172">
        <v>1609889</v>
      </c>
      <c r="B8172">
        <v>806997</v>
      </c>
      <c r="C8172">
        <v>24.7146513712573</v>
      </c>
      <c r="D8172">
        <v>40.958085984524601</v>
      </c>
      <c r="E8172" s="68" t="s">
        <v>919</v>
      </c>
      <c r="F8172" s="8">
        <f>INDEX(Δεδομένα!$P:$P,MATCH('2020'!E8172,Δεδομένα!$O:$O,0))</f>
        <v>26</v>
      </c>
      <c r="G8172" s="6" t="s">
        <v>77</v>
      </c>
      <c r="H8172" s="2" t="str">
        <f>INDEX(Δεδομένα!B$1:B$51,MATCH('2020'!G8172,Δεδομένα!A$1:A$51,0))</f>
        <v>ΑΝΑΤΟΛΙΚΗΣ ΜΑΚΕΔΟΝΙΑΣ ΚΑΙ ΘΡΑΚΗΣ</v>
      </c>
      <c r="I8172" s="8">
        <f>INDEX(Δεδομένα!E$1:E$13,MATCH('2020'!H8172,Δεδομένα!D$1:D$13,0))</f>
        <v>2</v>
      </c>
      <c r="J8172" s="1">
        <v>44156</v>
      </c>
      <c r="K8172" s="6" t="s">
        <v>2407</v>
      </c>
      <c r="L8172" s="36" t="str">
        <f t="shared" si="508"/>
        <v>21/11/2020 20:39</v>
      </c>
      <c r="M8172" s="1">
        <v>44156</v>
      </c>
      <c r="N8172" s="6" t="s">
        <v>291</v>
      </c>
      <c r="O8172" s="36" t="str">
        <f t="shared" si="509"/>
        <v>21/11/2020 21:37</v>
      </c>
      <c r="P8172" s="46">
        <f t="shared" si="510"/>
        <v>4.0277777770825196E-2</v>
      </c>
      <c r="Q8172" s="48">
        <v>0</v>
      </c>
      <c r="R8172" s="47">
        <f t="shared" si="511"/>
        <v>57.999999989988282</v>
      </c>
      <c r="S8172" s="6" t="s">
        <v>44</v>
      </c>
      <c r="T8172" s="6" t="s">
        <v>921</v>
      </c>
      <c r="U8172" s="6" t="s">
        <v>44</v>
      </c>
      <c r="V8172" s="6" t="s">
        <v>2255</v>
      </c>
      <c r="W8172" s="7">
        <v>0</v>
      </c>
      <c r="X8172" s="7">
        <v>0</v>
      </c>
      <c r="Y8172" s="7">
        <v>0</v>
      </c>
      <c r="Z8172" s="7">
        <v>10</v>
      </c>
      <c r="AA8172" s="7">
        <v>0</v>
      </c>
      <c r="AB8172" s="7">
        <v>0</v>
      </c>
      <c r="AC8172" s="7">
        <v>0</v>
      </c>
      <c r="AD8172" s="7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  <c r="AQ8172">
        <v>0</v>
      </c>
      <c r="AR8172">
        <v>0</v>
      </c>
    </row>
    <row r="8173" spans="1:44" x14ac:dyDescent="0.25">
      <c r="A8173">
        <v>1609893</v>
      </c>
      <c r="B8173">
        <v>807013</v>
      </c>
      <c r="C8173">
        <v>24.643480334367101</v>
      </c>
      <c r="D8173">
        <v>40.8990562116592</v>
      </c>
      <c r="E8173" s="68" t="s">
        <v>919</v>
      </c>
      <c r="F8173" s="8">
        <f>INDEX(Δεδομένα!$P:$P,MATCH('2020'!E8173,Δεδομένα!$O:$O,0))</f>
        <v>26</v>
      </c>
      <c r="G8173" s="6" t="s">
        <v>77</v>
      </c>
      <c r="H8173" s="2" t="str">
        <f>INDEX(Δεδομένα!B$1:B$51,MATCH('2020'!G8173,Δεδομένα!A$1:A$51,0))</f>
        <v>ΑΝΑΤΟΛΙΚΗΣ ΜΑΚΕΔΟΝΙΑΣ ΚΑΙ ΘΡΑΚΗΣ</v>
      </c>
      <c r="I8173" s="8">
        <f>INDEX(Δεδομένα!E$1:E$13,MATCH('2020'!H8173,Δεδομένα!D$1:D$13,0))</f>
        <v>2</v>
      </c>
      <c r="J8173" s="1">
        <v>44156</v>
      </c>
      <c r="K8173" s="6" t="s">
        <v>3238</v>
      </c>
      <c r="L8173" s="36" t="str">
        <f t="shared" si="508"/>
        <v>21/11/2020 22:43</v>
      </c>
      <c r="M8173" s="1">
        <v>44157</v>
      </c>
      <c r="N8173" s="6" t="s">
        <v>4144</v>
      </c>
      <c r="O8173" s="36" t="str">
        <f t="shared" si="509"/>
        <v>22/11/2020 00:49</v>
      </c>
      <c r="P8173" s="46">
        <f t="shared" si="510"/>
        <v>8.7500000001455192E-2</v>
      </c>
      <c r="Q8173" s="48">
        <v>0</v>
      </c>
      <c r="R8173" s="47">
        <f t="shared" si="511"/>
        <v>126.00000000209548</v>
      </c>
      <c r="S8173" s="6" t="s">
        <v>44</v>
      </c>
      <c r="T8173" s="6" t="s">
        <v>921</v>
      </c>
      <c r="U8173" s="6" t="s">
        <v>44</v>
      </c>
      <c r="V8173" s="6" t="s">
        <v>1391</v>
      </c>
      <c r="W8173" s="7">
        <v>0</v>
      </c>
      <c r="X8173" s="7">
        <v>0</v>
      </c>
      <c r="Y8173" s="7">
        <v>0</v>
      </c>
      <c r="Z8173" s="7">
        <v>0</v>
      </c>
      <c r="AA8173" s="7">
        <v>0</v>
      </c>
      <c r="AB8173" s="7">
        <v>0</v>
      </c>
      <c r="AC8173" s="7">
        <v>10</v>
      </c>
      <c r="AD8173" s="7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  <c r="AQ8173">
        <v>0</v>
      </c>
      <c r="AR8173">
        <v>0</v>
      </c>
    </row>
    <row r="8174" spans="1:44" x14ac:dyDescent="0.25">
      <c r="A8174">
        <v>1609899</v>
      </c>
      <c r="B8174">
        <v>807014</v>
      </c>
      <c r="C8174">
        <v>24.644286490304399</v>
      </c>
      <c r="D8174">
        <v>40.903888429799899</v>
      </c>
      <c r="E8174" s="68" t="s">
        <v>919</v>
      </c>
      <c r="F8174" s="8">
        <f>INDEX(Δεδομένα!$P:$P,MATCH('2020'!E8174,Δεδομένα!$O:$O,0))</f>
        <v>26</v>
      </c>
      <c r="G8174" s="6" t="s">
        <v>77</v>
      </c>
      <c r="H8174" s="2" t="str">
        <f>INDEX(Δεδομένα!B$1:B$51,MATCH('2020'!G8174,Δεδομένα!A$1:A$51,0))</f>
        <v>ΑΝΑΤΟΛΙΚΗΣ ΜΑΚΕΔΟΝΙΑΣ ΚΑΙ ΘΡΑΚΗΣ</v>
      </c>
      <c r="I8174" s="8">
        <f>INDEX(Δεδομένα!E$1:E$13,MATCH('2020'!H8174,Δεδομένα!D$1:D$13,0))</f>
        <v>2</v>
      </c>
      <c r="J8174" s="1">
        <v>44156</v>
      </c>
      <c r="K8174" s="6" t="s">
        <v>706</v>
      </c>
      <c r="L8174" s="36" t="str">
        <f t="shared" si="508"/>
        <v>21/11/2020 22:50</v>
      </c>
      <c r="M8174" s="1">
        <v>44157</v>
      </c>
      <c r="N8174" s="6" t="s">
        <v>4144</v>
      </c>
      <c r="O8174" s="36" t="str">
        <f t="shared" si="509"/>
        <v>22/11/2020 00:49</v>
      </c>
      <c r="P8174" s="46">
        <f t="shared" si="510"/>
        <v>8.2638888889050577E-2</v>
      </c>
      <c r="Q8174" s="48">
        <v>0</v>
      </c>
      <c r="R8174" s="47">
        <f t="shared" si="511"/>
        <v>119.00000000023283</v>
      </c>
      <c r="S8174" s="6" t="s">
        <v>44</v>
      </c>
      <c r="T8174" s="6" t="s">
        <v>921</v>
      </c>
      <c r="U8174" s="6" t="s">
        <v>44</v>
      </c>
      <c r="V8174" s="6" t="s">
        <v>1391</v>
      </c>
      <c r="W8174" s="7">
        <v>0</v>
      </c>
      <c r="X8174" s="7">
        <v>0</v>
      </c>
      <c r="Y8174" s="7">
        <v>0</v>
      </c>
      <c r="Z8174" s="7">
        <v>0</v>
      </c>
      <c r="AA8174" s="7">
        <v>0</v>
      </c>
      <c r="AB8174" s="7">
        <v>0</v>
      </c>
      <c r="AC8174" s="7">
        <v>50</v>
      </c>
      <c r="AD8174" s="7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  <c r="AQ8174">
        <v>0</v>
      </c>
      <c r="AR8174">
        <v>0</v>
      </c>
    </row>
    <row r="8175" spans="1:44" x14ac:dyDescent="0.25">
      <c r="A8175">
        <v>1621806</v>
      </c>
      <c r="B8175">
        <v>806759</v>
      </c>
      <c r="C8175">
        <v>20.390802203831999</v>
      </c>
      <c r="D8175">
        <v>38.208749855427101</v>
      </c>
      <c r="E8175" s="68" t="s">
        <v>802</v>
      </c>
      <c r="F8175" s="8">
        <f>INDEX(Δεδομένα!$P:$P,MATCH('2020'!E8175,Δεδομένα!$O:$O,0))</f>
        <v>237</v>
      </c>
      <c r="G8175" s="6" t="s">
        <v>799</v>
      </c>
      <c r="H8175" s="2" t="str">
        <f>INDEX(Δεδομένα!B$1:B$51,MATCH('2020'!G8175,Δεδομένα!A$1:A$51,0))</f>
        <v>ΙΟΝΙΩΝ ΝΗΣΩΝ</v>
      </c>
      <c r="I8175" s="8">
        <f>INDEX(Δεδομένα!E$1:E$13,MATCH('2020'!H8175,Δεδομένα!D$1:D$13,0))</f>
        <v>13</v>
      </c>
      <c r="J8175" s="1">
        <v>44156</v>
      </c>
      <c r="K8175" s="6" t="s">
        <v>3334</v>
      </c>
      <c r="L8175" s="36" t="str">
        <f t="shared" si="508"/>
        <v>21/11/2020 09:29</v>
      </c>
      <c r="M8175" s="1">
        <v>44156</v>
      </c>
      <c r="N8175" s="6" t="s">
        <v>645</v>
      </c>
      <c r="O8175" s="36" t="str">
        <f t="shared" si="509"/>
        <v>21/11/2020 11:30</v>
      </c>
      <c r="P8175" s="46">
        <f t="shared" si="510"/>
        <v>8.4027777775190771E-2</v>
      </c>
      <c r="Q8175" s="48">
        <v>0</v>
      </c>
      <c r="R8175" s="47">
        <f t="shared" si="511"/>
        <v>120.99999999627471</v>
      </c>
      <c r="S8175" s="6" t="s">
        <v>44</v>
      </c>
      <c r="T8175" s="6" t="s">
        <v>803</v>
      </c>
      <c r="U8175" s="6" t="s">
        <v>44</v>
      </c>
      <c r="V8175" s="6" t="s">
        <v>7941</v>
      </c>
      <c r="W8175" s="7">
        <v>0</v>
      </c>
      <c r="X8175" s="7">
        <v>4</v>
      </c>
      <c r="Y8175" s="7">
        <v>0</v>
      </c>
      <c r="Z8175" s="7">
        <v>0</v>
      </c>
      <c r="AA8175" s="7">
        <v>0</v>
      </c>
      <c r="AB8175" s="7">
        <v>0</v>
      </c>
      <c r="AC8175" s="7">
        <v>0</v>
      </c>
      <c r="AD8175" s="7">
        <v>0</v>
      </c>
      <c r="AE8175">
        <v>4</v>
      </c>
      <c r="AF8175">
        <v>0</v>
      </c>
      <c r="AG8175">
        <v>0</v>
      </c>
      <c r="AH8175">
        <v>0</v>
      </c>
      <c r="AI8175">
        <v>0</v>
      </c>
      <c r="AJ8175">
        <v>2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</row>
    <row r="8176" spans="1:44" x14ac:dyDescent="0.25">
      <c r="A8176">
        <v>1621990</v>
      </c>
      <c r="B8176">
        <v>806945</v>
      </c>
      <c r="C8176">
        <v>20.380545251945499</v>
      </c>
      <c r="D8176">
        <v>38.241641100771801</v>
      </c>
      <c r="E8176" s="68" t="s">
        <v>802</v>
      </c>
      <c r="F8176" s="8">
        <f>INDEX(Δεδομένα!$P:$P,MATCH('2020'!E8176,Δεδομένα!$O:$O,0))</f>
        <v>237</v>
      </c>
      <c r="G8176" s="6" t="s">
        <v>799</v>
      </c>
      <c r="H8176" s="2" t="str">
        <f>INDEX(Δεδομένα!B$1:B$51,MATCH('2020'!G8176,Δεδομένα!A$1:A$51,0))</f>
        <v>ΙΟΝΙΩΝ ΝΗΣΩΝ</v>
      </c>
      <c r="I8176" s="8">
        <f>INDEX(Δεδομένα!E$1:E$13,MATCH('2020'!H8176,Δεδομένα!D$1:D$13,0))</f>
        <v>13</v>
      </c>
      <c r="J8176" s="1">
        <v>44156</v>
      </c>
      <c r="K8176" s="6" t="s">
        <v>157</v>
      </c>
      <c r="L8176" s="36" t="str">
        <f t="shared" si="508"/>
        <v>21/11/2020 18:10</v>
      </c>
      <c r="M8176" s="1">
        <v>44156</v>
      </c>
      <c r="N8176" s="6" t="s">
        <v>2313</v>
      </c>
      <c r="O8176" s="36" t="str">
        <f t="shared" si="509"/>
        <v>21/11/2020 19:22</v>
      </c>
      <c r="P8176" s="46">
        <f t="shared" si="510"/>
        <v>4.9999999995634425E-2</v>
      </c>
      <c r="Q8176" s="48">
        <v>0</v>
      </c>
      <c r="R8176" s="47">
        <f t="shared" si="511"/>
        <v>71.999999993713573</v>
      </c>
      <c r="S8176" s="6" t="s">
        <v>44</v>
      </c>
      <c r="T8176" s="6" t="s">
        <v>803</v>
      </c>
      <c r="U8176" s="6" t="s">
        <v>73</v>
      </c>
      <c r="V8176" s="6" t="s">
        <v>7961</v>
      </c>
      <c r="W8176" s="7">
        <v>0</v>
      </c>
      <c r="X8176" s="7">
        <v>0.1</v>
      </c>
      <c r="Y8176" s="7">
        <v>0</v>
      </c>
      <c r="Z8176" s="7">
        <v>0</v>
      </c>
      <c r="AA8176" s="7">
        <v>0</v>
      </c>
      <c r="AB8176" s="7">
        <v>0</v>
      </c>
      <c r="AC8176" s="7">
        <v>0</v>
      </c>
      <c r="AD8176" s="7">
        <v>0</v>
      </c>
      <c r="AE8176">
        <v>4</v>
      </c>
      <c r="AF8176">
        <v>0</v>
      </c>
      <c r="AG8176">
        <v>0</v>
      </c>
      <c r="AH8176">
        <v>0</v>
      </c>
      <c r="AI8176">
        <v>0</v>
      </c>
      <c r="AJ8176">
        <v>2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  <c r="AQ8176">
        <v>0</v>
      </c>
      <c r="AR8176">
        <v>0</v>
      </c>
    </row>
    <row r="8177" spans="1:44" x14ac:dyDescent="0.25">
      <c r="A8177">
        <v>1610020</v>
      </c>
      <c r="B8177">
        <v>806934</v>
      </c>
      <c r="C8177">
        <v>22.5369897939919</v>
      </c>
      <c r="D8177">
        <v>40.886538149268802</v>
      </c>
      <c r="E8177" s="68" t="s">
        <v>229</v>
      </c>
      <c r="F8177" s="8">
        <f>INDEX(Δεδομένα!$P:$P,MATCH('2020'!E8177,Δεδομένα!$O:$O,0))</f>
        <v>60</v>
      </c>
      <c r="G8177" s="6" t="s">
        <v>223</v>
      </c>
      <c r="H8177" s="2" t="str">
        <f>INDEX(Δεδομένα!B$1:B$51,MATCH('2020'!G8177,Δεδομένα!A$1:A$51,0))</f>
        <v>ΚΕΝΤΡΙΚΗΣ ΜΑΚΕΔΟΝΙΑΣ</v>
      </c>
      <c r="I8177" s="8">
        <f>INDEX(Δεδομένα!E$1:E$13,MATCH('2020'!H8177,Δεδομένα!D$1:D$13,0))</f>
        <v>3</v>
      </c>
      <c r="J8177" s="1">
        <v>44156</v>
      </c>
      <c r="K8177" s="6" t="s">
        <v>289</v>
      </c>
      <c r="L8177" s="36" t="str">
        <f t="shared" si="508"/>
        <v>21/11/2020 17:55</v>
      </c>
      <c r="M8177" s="1">
        <v>44156</v>
      </c>
      <c r="N8177" s="6" t="s">
        <v>117</v>
      </c>
      <c r="O8177" s="36" t="str">
        <f t="shared" si="509"/>
        <v>21/11/2020 20:00</v>
      </c>
      <c r="P8177" s="46">
        <f t="shared" si="510"/>
        <v>8.6805555554747116E-2</v>
      </c>
      <c r="Q8177" s="48">
        <v>0</v>
      </c>
      <c r="R8177" s="47">
        <f t="shared" si="511"/>
        <v>124.99999999883585</v>
      </c>
      <c r="S8177" s="6" t="s">
        <v>44</v>
      </c>
      <c r="T8177" s="6" t="s">
        <v>226</v>
      </c>
      <c r="U8177" s="6" t="s">
        <v>44</v>
      </c>
      <c r="V8177" s="6" t="s">
        <v>5248</v>
      </c>
      <c r="W8177" s="7">
        <v>0</v>
      </c>
      <c r="X8177" s="7">
        <v>0</v>
      </c>
      <c r="Y8177" s="7">
        <v>0</v>
      </c>
      <c r="Z8177" s="7">
        <v>1</v>
      </c>
      <c r="AA8177" s="7">
        <v>0</v>
      </c>
      <c r="AB8177" s="7">
        <v>0</v>
      </c>
      <c r="AC8177" s="7">
        <v>7</v>
      </c>
      <c r="AD8177" s="7">
        <v>0</v>
      </c>
      <c r="AE8177">
        <v>4</v>
      </c>
      <c r="AF8177">
        <v>0</v>
      </c>
      <c r="AG8177">
        <v>0</v>
      </c>
      <c r="AH8177">
        <v>0</v>
      </c>
      <c r="AI8177">
        <v>0</v>
      </c>
      <c r="AJ8177">
        <v>2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</row>
    <row r="8178" spans="1:44" x14ac:dyDescent="0.25">
      <c r="A8178">
        <v>1610014</v>
      </c>
      <c r="B8178">
        <v>806959</v>
      </c>
      <c r="C8178">
        <v>22.906275826057598</v>
      </c>
      <c r="D8178">
        <v>40.874067972440798</v>
      </c>
      <c r="E8178" s="68" t="s">
        <v>1084</v>
      </c>
      <c r="F8178" s="8">
        <f>INDEX(Δεδομένα!$P:$P,MATCH('2020'!E8178,Δεδομένα!$O:$O,0))</f>
        <v>57</v>
      </c>
      <c r="G8178" s="6" t="s">
        <v>223</v>
      </c>
      <c r="H8178" s="2" t="str">
        <f>INDEX(Δεδομένα!B$1:B$51,MATCH('2020'!G8178,Δεδομένα!A$1:A$51,0))</f>
        <v>ΚΕΝΤΡΙΚΗΣ ΜΑΚΕΔΟΝΙΑΣ</v>
      </c>
      <c r="I8178" s="8">
        <f>INDEX(Δεδομένα!E$1:E$13,MATCH('2020'!H8178,Δεδομένα!D$1:D$13,0))</f>
        <v>3</v>
      </c>
      <c r="J8178" s="1">
        <v>44156</v>
      </c>
      <c r="K8178" s="6" t="s">
        <v>1520</v>
      </c>
      <c r="L8178" s="36" t="str">
        <f t="shared" si="508"/>
        <v>21/11/2020 18:38</v>
      </c>
      <c r="M8178" s="1">
        <v>44156</v>
      </c>
      <c r="N8178" s="6" t="s">
        <v>579</v>
      </c>
      <c r="O8178" s="36" t="str">
        <f t="shared" si="509"/>
        <v>21/11/2020 19:19</v>
      </c>
      <c r="P8178" s="46">
        <f t="shared" si="510"/>
        <v>2.8472222220443655E-2</v>
      </c>
      <c r="Q8178" s="48">
        <v>0</v>
      </c>
      <c r="R8178" s="47">
        <f t="shared" si="511"/>
        <v>40.999999997438863</v>
      </c>
      <c r="S8178" s="6" t="s">
        <v>44</v>
      </c>
      <c r="T8178" s="6" t="s">
        <v>1145</v>
      </c>
      <c r="U8178" s="6" t="s">
        <v>7963</v>
      </c>
      <c r="V8178" s="6" t="s">
        <v>7964</v>
      </c>
      <c r="W8178" s="7">
        <v>0</v>
      </c>
      <c r="X8178" s="7">
        <v>0</v>
      </c>
      <c r="Y8178" s="7">
        <v>0</v>
      </c>
      <c r="Z8178" s="7">
        <v>0</v>
      </c>
      <c r="AA8178" s="7">
        <v>2</v>
      </c>
      <c r="AB8178" s="7">
        <v>0</v>
      </c>
      <c r="AC8178" s="7">
        <v>1</v>
      </c>
      <c r="AD8178" s="7">
        <v>0</v>
      </c>
      <c r="AE8178">
        <v>2</v>
      </c>
      <c r="AF8178">
        <v>0</v>
      </c>
      <c r="AG8178">
        <v>0</v>
      </c>
      <c r="AH8178">
        <v>0</v>
      </c>
      <c r="AI8178">
        <v>0</v>
      </c>
      <c r="AJ8178">
        <v>1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  <c r="AQ8178">
        <v>0</v>
      </c>
      <c r="AR8178">
        <v>0</v>
      </c>
    </row>
    <row r="8179" spans="1:44" x14ac:dyDescent="0.25">
      <c r="A8179">
        <v>1610001</v>
      </c>
      <c r="B8179">
        <v>806977</v>
      </c>
      <c r="C8179">
        <v>22.6719570159912</v>
      </c>
      <c r="D8179">
        <v>40.977611541747997</v>
      </c>
      <c r="E8179" s="68" t="s">
        <v>1084</v>
      </c>
      <c r="F8179" s="8">
        <f>INDEX(Δεδομένα!$P:$P,MATCH('2020'!E8179,Δεδομένα!$O:$O,0))</f>
        <v>57</v>
      </c>
      <c r="G8179" s="6" t="s">
        <v>223</v>
      </c>
      <c r="H8179" s="2" t="str">
        <f>INDEX(Δεδομένα!B$1:B$51,MATCH('2020'!G8179,Δεδομένα!A$1:A$51,0))</f>
        <v>ΚΕΝΤΡΙΚΗΣ ΜΑΚΕΔΟΝΙΑΣ</v>
      </c>
      <c r="I8179" s="8">
        <f>INDEX(Δεδομένα!E$1:E$13,MATCH('2020'!H8179,Δεδομένα!D$1:D$13,0))</f>
        <v>3</v>
      </c>
      <c r="J8179" s="1">
        <v>44156</v>
      </c>
      <c r="K8179" s="6" t="s">
        <v>700</v>
      </c>
      <c r="L8179" s="36" t="str">
        <f t="shared" si="508"/>
        <v>21/11/2020 19:45</v>
      </c>
      <c r="M8179" s="1">
        <v>44156</v>
      </c>
      <c r="N8179" s="6" t="s">
        <v>2207</v>
      </c>
      <c r="O8179" s="36" t="str">
        <f t="shared" si="509"/>
        <v>21/11/2020 20:46</v>
      </c>
      <c r="P8179" s="46">
        <f t="shared" si="510"/>
        <v>4.2361111110949423E-2</v>
      </c>
      <c r="Q8179" s="48">
        <v>0</v>
      </c>
      <c r="R8179" s="47">
        <f t="shared" si="511"/>
        <v>60.999999999767169</v>
      </c>
      <c r="S8179" s="6" t="s">
        <v>44</v>
      </c>
      <c r="T8179" s="6" t="s">
        <v>226</v>
      </c>
      <c r="U8179" s="6" t="s">
        <v>44</v>
      </c>
      <c r="V8179" s="6" t="s">
        <v>7966</v>
      </c>
      <c r="W8179" s="7">
        <v>0</v>
      </c>
      <c r="X8179" s="7">
        <v>0</v>
      </c>
      <c r="Y8179" s="7">
        <v>0</v>
      </c>
      <c r="Z8179" s="7">
        <v>3</v>
      </c>
      <c r="AA8179" s="7">
        <v>0</v>
      </c>
      <c r="AB8179" s="7">
        <v>0</v>
      </c>
      <c r="AC8179" s="7">
        <v>0</v>
      </c>
      <c r="AD8179" s="7">
        <v>0</v>
      </c>
      <c r="AE8179">
        <v>2</v>
      </c>
      <c r="AF8179">
        <v>0</v>
      </c>
      <c r="AG8179">
        <v>0</v>
      </c>
      <c r="AH8179">
        <v>0</v>
      </c>
      <c r="AI8179">
        <v>0</v>
      </c>
      <c r="AJ8179">
        <v>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  <c r="AQ8179">
        <v>0</v>
      </c>
      <c r="AR8179">
        <v>0</v>
      </c>
    </row>
    <row r="8180" spans="1:44" x14ac:dyDescent="0.25">
      <c r="A8180">
        <v>1609993</v>
      </c>
      <c r="B8180">
        <v>806990</v>
      </c>
      <c r="C8180">
        <v>22.763973953753499</v>
      </c>
      <c r="D8180">
        <v>40.989935966079997</v>
      </c>
      <c r="E8180" s="68" t="s">
        <v>1084</v>
      </c>
      <c r="F8180" s="8">
        <f>INDEX(Δεδομένα!$P:$P,MATCH('2020'!E8180,Δεδομένα!$O:$O,0))</f>
        <v>57</v>
      </c>
      <c r="G8180" s="6" t="s">
        <v>223</v>
      </c>
      <c r="H8180" s="2" t="str">
        <f>INDEX(Δεδομένα!B$1:B$51,MATCH('2020'!G8180,Δεδομένα!A$1:A$51,0))</f>
        <v>ΚΕΝΤΡΙΚΗΣ ΜΑΚΕΔΟΝΙΑΣ</v>
      </c>
      <c r="I8180" s="8">
        <f>INDEX(Δεδομένα!E$1:E$13,MATCH('2020'!H8180,Δεδομένα!D$1:D$13,0))</f>
        <v>3</v>
      </c>
      <c r="J8180" s="1">
        <v>44156</v>
      </c>
      <c r="K8180" s="6" t="s">
        <v>637</v>
      </c>
      <c r="L8180" s="36" t="str">
        <f t="shared" si="508"/>
        <v>21/11/2020 20:15</v>
      </c>
      <c r="M8180" s="1">
        <v>44156</v>
      </c>
      <c r="N8180" s="6" t="s">
        <v>3454</v>
      </c>
      <c r="O8180" s="36" t="str">
        <f t="shared" si="509"/>
        <v>21/11/2020 20:49</v>
      </c>
      <c r="P8180" s="46">
        <f t="shared" si="510"/>
        <v>2.361111110803904E-2</v>
      </c>
      <c r="Q8180" s="48">
        <v>0</v>
      </c>
      <c r="R8180" s="47">
        <f t="shared" si="511"/>
        <v>33.999999995576218</v>
      </c>
      <c r="S8180" s="6" t="s">
        <v>44</v>
      </c>
      <c r="T8180" s="6" t="s">
        <v>1145</v>
      </c>
      <c r="U8180" s="6" t="s">
        <v>7616</v>
      </c>
      <c r="V8180" s="6" t="s">
        <v>7967</v>
      </c>
      <c r="W8180" s="7">
        <v>0</v>
      </c>
      <c r="X8180" s="7">
        <v>0</v>
      </c>
      <c r="Y8180" s="7">
        <v>0</v>
      </c>
      <c r="Z8180" s="7">
        <v>20</v>
      </c>
      <c r="AA8180" s="7">
        <v>0</v>
      </c>
      <c r="AB8180" s="7">
        <v>0</v>
      </c>
      <c r="AC8180" s="7">
        <v>0</v>
      </c>
      <c r="AD8180" s="7">
        <v>0</v>
      </c>
      <c r="AE8180">
        <v>2</v>
      </c>
      <c r="AF8180">
        <v>0</v>
      </c>
      <c r="AG8180">
        <v>0</v>
      </c>
      <c r="AH8180">
        <v>0</v>
      </c>
      <c r="AI8180">
        <v>0</v>
      </c>
      <c r="AJ8180">
        <v>1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  <c r="AQ8180">
        <v>0</v>
      </c>
      <c r="AR8180">
        <v>0</v>
      </c>
    </row>
    <row r="8181" spans="1:44" x14ac:dyDescent="0.25">
      <c r="A8181">
        <v>1613253</v>
      </c>
      <c r="B8181">
        <v>806937</v>
      </c>
      <c r="C8181">
        <v>24.4976130996357</v>
      </c>
      <c r="D8181">
        <v>36.750668612808802</v>
      </c>
      <c r="E8181" s="68" t="s">
        <v>2606</v>
      </c>
      <c r="F8181" s="8">
        <f>INDEX(Δεδομένα!$P:$P,MATCH('2020'!E8181,Δεδομένα!$O:$O,0))</f>
        <v>187</v>
      </c>
      <c r="G8181" s="6" t="s">
        <v>479</v>
      </c>
      <c r="H8181" s="2" t="str">
        <f>INDEX(Δεδομένα!B$1:B$51,MATCH('2020'!G8181,Δεδομένα!A$1:A$51,0))</f>
        <v>ΝΟΤΙΟΥ ΑΙΓΑΙΟΥ</v>
      </c>
      <c r="I8181" s="8">
        <f>INDEX(Δεδομένα!E$1:E$13,MATCH('2020'!H8181,Δεδομένα!D$1:D$13,0))</f>
        <v>10</v>
      </c>
      <c r="J8181" s="1">
        <v>44156</v>
      </c>
      <c r="K8181" s="6" t="s">
        <v>1060</v>
      </c>
      <c r="L8181" s="36" t="str">
        <f t="shared" si="508"/>
        <v>21/11/2020 18:04</v>
      </c>
      <c r="M8181" s="1">
        <v>44156</v>
      </c>
      <c r="N8181" s="6" t="s">
        <v>256</v>
      </c>
      <c r="O8181" s="36" t="str">
        <f t="shared" si="509"/>
        <v>21/11/2020 19:30</v>
      </c>
      <c r="P8181" s="46">
        <f t="shared" si="510"/>
        <v>5.9722222220443655E-2</v>
      </c>
      <c r="Q8181" s="48">
        <v>0</v>
      </c>
      <c r="R8181" s="47">
        <f t="shared" si="511"/>
        <v>85.999999997438863</v>
      </c>
      <c r="S8181" s="6" t="s">
        <v>44</v>
      </c>
      <c r="T8181" s="6" t="s">
        <v>4396</v>
      </c>
      <c r="U8181" s="6" t="s">
        <v>44</v>
      </c>
      <c r="V8181" s="6" t="s">
        <v>7959</v>
      </c>
      <c r="W8181" s="7">
        <v>0</v>
      </c>
      <c r="X8181" s="7">
        <v>0</v>
      </c>
      <c r="Y8181" s="7">
        <v>0</v>
      </c>
      <c r="Z8181" s="7">
        <v>0</v>
      </c>
      <c r="AA8181" s="7">
        <v>0</v>
      </c>
      <c r="AB8181" s="7">
        <v>0</v>
      </c>
      <c r="AC8181" s="7">
        <v>300</v>
      </c>
      <c r="AD8181" s="7">
        <v>0</v>
      </c>
      <c r="AE8181">
        <v>1</v>
      </c>
      <c r="AF8181">
        <v>0</v>
      </c>
      <c r="AG8181">
        <v>0</v>
      </c>
      <c r="AH8181">
        <v>0</v>
      </c>
      <c r="AI8181">
        <v>3</v>
      </c>
      <c r="AJ8181">
        <v>0</v>
      </c>
      <c r="AK8181">
        <v>0</v>
      </c>
      <c r="AL8181">
        <v>1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</row>
    <row r="8182" spans="1:44" x14ac:dyDescent="0.25">
      <c r="A8182">
        <v>1610467</v>
      </c>
      <c r="B8182">
        <v>806794</v>
      </c>
      <c r="C8182">
        <v>22.531172921780801</v>
      </c>
      <c r="D8182">
        <v>36.766065742372497</v>
      </c>
      <c r="E8182" s="68" t="s">
        <v>822</v>
      </c>
      <c r="F8182" s="8">
        <f>INDEX(Δεδομένα!$P:$P,MATCH('2020'!E8182,Δεδομένα!$O:$O,0))</f>
        <v>149</v>
      </c>
      <c r="G8182" s="6" t="s">
        <v>369</v>
      </c>
      <c r="H8182" s="2" t="str">
        <f>INDEX(Δεδομένα!B$1:B$51,MATCH('2020'!G8182,Δεδομένα!A$1:A$51,0))</f>
        <v>ΠΕΛΛΟΠΟΝΗΣΟΥ</v>
      </c>
      <c r="I8182" s="8">
        <f>INDEX(Δεδομένα!E$1:E$13,MATCH('2020'!H8182,Δεδομένα!D$1:D$13,0))</f>
        <v>8</v>
      </c>
      <c r="J8182" s="1">
        <v>44156</v>
      </c>
      <c r="K8182" s="6" t="s">
        <v>645</v>
      </c>
      <c r="L8182" s="36" t="str">
        <f t="shared" si="508"/>
        <v>21/11/2020 11:30</v>
      </c>
      <c r="M8182" s="1">
        <v>44156</v>
      </c>
      <c r="N8182" s="6" t="s">
        <v>759</v>
      </c>
      <c r="O8182" s="36" t="str">
        <f t="shared" si="509"/>
        <v>21/11/2020 14:10</v>
      </c>
      <c r="P8182" s="46">
        <f t="shared" si="510"/>
        <v>0.11111111111677019</v>
      </c>
      <c r="Q8182" s="48">
        <v>0</v>
      </c>
      <c r="R8182" s="47">
        <f t="shared" si="511"/>
        <v>160.00000000814907</v>
      </c>
      <c r="S8182" s="6" t="s">
        <v>44</v>
      </c>
      <c r="T8182" s="6" t="s">
        <v>823</v>
      </c>
      <c r="U8182" s="6" t="s">
        <v>1482</v>
      </c>
      <c r="V8182" s="6" t="s">
        <v>1482</v>
      </c>
      <c r="W8182" s="7">
        <v>0</v>
      </c>
      <c r="X8182" s="7">
        <v>0</v>
      </c>
      <c r="Y8182" s="7">
        <v>0</v>
      </c>
      <c r="Z8182" s="7">
        <v>0</v>
      </c>
      <c r="AA8182" s="7">
        <v>0</v>
      </c>
      <c r="AB8182" s="7">
        <v>1.3</v>
      </c>
      <c r="AC8182" s="7">
        <v>0</v>
      </c>
      <c r="AD8182" s="7">
        <v>0</v>
      </c>
      <c r="AE8182">
        <v>2</v>
      </c>
      <c r="AF8182">
        <v>0</v>
      </c>
      <c r="AG8182">
        <v>0</v>
      </c>
      <c r="AH8182">
        <v>0</v>
      </c>
      <c r="AI8182">
        <v>0</v>
      </c>
      <c r="AJ8182">
        <v>1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</row>
    <row r="8183" spans="1:44" x14ac:dyDescent="0.25">
      <c r="A8183">
        <v>1618934</v>
      </c>
      <c r="B8183">
        <v>806853</v>
      </c>
      <c r="C8183">
        <v>22.429138398726799</v>
      </c>
      <c r="D8183">
        <v>36.695621451513802</v>
      </c>
      <c r="E8183" s="68" t="s">
        <v>3163</v>
      </c>
      <c r="F8183" s="8">
        <f>INDEX(Δεδομένα!$P:$P,MATCH('2020'!E8183,Δεδομένα!$O:$O,0))</f>
        <v>154</v>
      </c>
      <c r="G8183" s="6" t="s">
        <v>369</v>
      </c>
      <c r="H8183" s="2" t="str">
        <f>INDEX(Δεδομένα!B$1:B$51,MATCH('2020'!G8183,Δεδομένα!A$1:A$51,0))</f>
        <v>ΠΕΛΛΟΠΟΝΗΣΟΥ</v>
      </c>
      <c r="I8183" s="8">
        <f>INDEX(Δεδομένα!E$1:E$13,MATCH('2020'!H8183,Δεδομένα!D$1:D$13,0))</f>
        <v>8</v>
      </c>
      <c r="J8183" s="1">
        <v>44156</v>
      </c>
      <c r="K8183" s="6" t="s">
        <v>768</v>
      </c>
      <c r="L8183" s="36" t="str">
        <f t="shared" si="508"/>
        <v>21/11/2020 14:15</v>
      </c>
      <c r="M8183" s="1">
        <v>44156</v>
      </c>
      <c r="N8183" s="6" t="s">
        <v>412</v>
      </c>
      <c r="O8183" s="36" t="str">
        <f t="shared" si="509"/>
        <v>21/11/2020 14:56</v>
      </c>
      <c r="P8183" s="46">
        <f t="shared" si="510"/>
        <v>2.8472222220443655E-2</v>
      </c>
      <c r="Q8183" s="48">
        <v>0</v>
      </c>
      <c r="R8183" s="47">
        <f t="shared" si="511"/>
        <v>40.999999997438863</v>
      </c>
      <c r="S8183" s="6" t="s">
        <v>44</v>
      </c>
      <c r="T8183" s="6" t="s">
        <v>823</v>
      </c>
      <c r="U8183" s="6" t="s">
        <v>44</v>
      </c>
      <c r="V8183" s="6" t="s">
        <v>7950</v>
      </c>
      <c r="W8183" s="7">
        <v>0</v>
      </c>
      <c r="X8183" s="7">
        <v>1</v>
      </c>
      <c r="Y8183" s="7">
        <v>0</v>
      </c>
      <c r="Z8183" s="7">
        <v>0</v>
      </c>
      <c r="AA8183" s="7">
        <v>0</v>
      </c>
      <c r="AB8183" s="7">
        <v>0</v>
      </c>
      <c r="AC8183" s="7">
        <v>0</v>
      </c>
      <c r="AD8183" s="7">
        <v>0</v>
      </c>
      <c r="AE8183">
        <v>3</v>
      </c>
      <c r="AF8183">
        <v>0</v>
      </c>
      <c r="AG8183">
        <v>0</v>
      </c>
      <c r="AH8183">
        <v>0</v>
      </c>
      <c r="AI8183">
        <v>0</v>
      </c>
      <c r="AJ8183">
        <v>2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</row>
    <row r="8184" spans="1:44" x14ac:dyDescent="0.25">
      <c r="A8184">
        <v>1612123</v>
      </c>
      <c r="B8184">
        <v>806988</v>
      </c>
      <c r="C8184">
        <v>22.658514880295499</v>
      </c>
      <c r="D8184">
        <v>39.922169082389097</v>
      </c>
      <c r="E8184" s="68" t="s">
        <v>1271</v>
      </c>
      <c r="F8184" s="8">
        <f>INDEX(Δεδομένα!$P:$P,MATCH('2020'!E8184,Δεδομένα!$O:$O,0))</f>
        <v>102</v>
      </c>
      <c r="G8184" s="6" t="s">
        <v>288</v>
      </c>
      <c r="H8184" s="2" t="str">
        <f>INDEX(Δεδομένα!B$1:B$51,MATCH('2020'!G8184,Δεδομένα!A$1:A$51,0))</f>
        <v>ΘΕΣΣΑΛΙΑΣ</v>
      </c>
      <c r="I8184" s="8">
        <f>INDEX(Δεδομένα!E$1:E$13,MATCH('2020'!H8184,Δεδομένα!D$1:D$13,0))</f>
        <v>6</v>
      </c>
      <c r="J8184" s="1">
        <v>44156</v>
      </c>
      <c r="K8184" s="6" t="s">
        <v>127</v>
      </c>
      <c r="L8184" s="36" t="str">
        <f t="shared" si="508"/>
        <v>21/11/2020 20:03</v>
      </c>
      <c r="M8184" s="1">
        <v>44156</v>
      </c>
      <c r="N8184" s="6" t="s">
        <v>3007</v>
      </c>
      <c r="O8184" s="36" t="str">
        <f t="shared" si="509"/>
        <v>21/11/2020 21:13</v>
      </c>
      <c r="P8184" s="46">
        <f t="shared" si="510"/>
        <v>4.8611111109494232E-2</v>
      </c>
      <c r="Q8184" s="48">
        <v>0</v>
      </c>
      <c r="R8184" s="47">
        <f t="shared" si="511"/>
        <v>69.999999997671694</v>
      </c>
      <c r="S8184" s="6" t="s">
        <v>44</v>
      </c>
      <c r="T8184" s="6" t="s">
        <v>1272</v>
      </c>
      <c r="U8184" s="6" t="s">
        <v>44</v>
      </c>
      <c r="V8184" s="6" t="s">
        <v>3301</v>
      </c>
      <c r="W8184" s="7">
        <v>0</v>
      </c>
      <c r="X8184" s="7">
        <v>0</v>
      </c>
      <c r="Y8184" s="7">
        <v>0</v>
      </c>
      <c r="Z8184" s="7">
        <v>0</v>
      </c>
      <c r="AA8184" s="7">
        <v>0</v>
      </c>
      <c r="AB8184" s="7">
        <v>0</v>
      </c>
      <c r="AC8184" s="7">
        <v>0.3</v>
      </c>
      <c r="AD8184" s="7">
        <v>0</v>
      </c>
      <c r="AE8184">
        <v>2</v>
      </c>
      <c r="AF8184">
        <v>0</v>
      </c>
      <c r="AG8184">
        <v>0</v>
      </c>
      <c r="AH8184">
        <v>0</v>
      </c>
      <c r="AI8184">
        <v>0</v>
      </c>
      <c r="AJ8184">
        <v>1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</row>
    <row r="8185" spans="1:44" x14ac:dyDescent="0.25">
      <c r="A8185">
        <v>1617659</v>
      </c>
      <c r="B8185">
        <v>806782</v>
      </c>
      <c r="C8185">
        <v>21.922946093075701</v>
      </c>
      <c r="D8185">
        <v>36.805988905736299</v>
      </c>
      <c r="E8185" s="68" t="s">
        <v>1239</v>
      </c>
      <c r="F8185" s="8">
        <f>INDEX(Δεδομένα!$P:$P,MATCH('2020'!E8185,Δεδομένα!$O:$O,0))</f>
        <v>243</v>
      </c>
      <c r="G8185" s="6" t="s">
        <v>841</v>
      </c>
      <c r="H8185" s="2" t="str">
        <f>INDEX(Δεδομένα!B$1:B$51,MATCH('2020'!G8185,Δεδομένα!A$1:A$51,0))</f>
        <v>ΠΕΛΛΟΠΟΝΗΣΟΥ</v>
      </c>
      <c r="I8185" s="8">
        <f>INDEX(Δεδομένα!E$1:E$13,MATCH('2020'!H8185,Δεδομένα!D$1:D$13,0))</f>
        <v>8</v>
      </c>
      <c r="J8185" s="1">
        <v>44156</v>
      </c>
      <c r="K8185" s="6" t="s">
        <v>138</v>
      </c>
      <c r="L8185" s="36" t="str">
        <f t="shared" si="508"/>
        <v>21/11/2020 11:00</v>
      </c>
      <c r="M8185" s="1">
        <v>44156</v>
      </c>
      <c r="N8185" s="6" t="s">
        <v>1237</v>
      </c>
      <c r="O8185" s="36" t="str">
        <f t="shared" si="509"/>
        <v>21/11/2020 12:11</v>
      </c>
      <c r="P8185" s="46">
        <f t="shared" si="510"/>
        <v>4.9305555556202307E-2</v>
      </c>
      <c r="Q8185" s="48">
        <v>0</v>
      </c>
      <c r="R8185" s="47">
        <f t="shared" si="511"/>
        <v>71.000000000931323</v>
      </c>
      <c r="S8185" s="6" t="s">
        <v>44</v>
      </c>
      <c r="T8185" s="6" t="s">
        <v>967</v>
      </c>
      <c r="U8185" s="6" t="s">
        <v>73</v>
      </c>
      <c r="V8185" s="6" t="s">
        <v>7943</v>
      </c>
      <c r="W8185" s="7">
        <v>0</v>
      </c>
      <c r="X8185" s="7">
        <v>0</v>
      </c>
      <c r="Y8185" s="7">
        <v>0</v>
      </c>
      <c r="Z8185" s="7">
        <v>0</v>
      </c>
      <c r="AA8185" s="7">
        <v>0</v>
      </c>
      <c r="AB8185" s="7">
        <v>0.3</v>
      </c>
      <c r="AC8185" s="7">
        <v>0</v>
      </c>
      <c r="AD8185" s="7">
        <v>0</v>
      </c>
      <c r="AE8185">
        <v>2</v>
      </c>
      <c r="AF8185">
        <v>0</v>
      </c>
      <c r="AG8185">
        <v>0</v>
      </c>
      <c r="AH8185">
        <v>0</v>
      </c>
      <c r="AI8185">
        <v>0</v>
      </c>
      <c r="AJ8185">
        <v>1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</row>
    <row r="8186" spans="1:44" x14ac:dyDescent="0.25">
      <c r="A8186">
        <v>1617537</v>
      </c>
      <c r="B8186">
        <v>806906</v>
      </c>
      <c r="C8186">
        <v>22.0200617218518</v>
      </c>
      <c r="D8186">
        <v>37.175365808072897</v>
      </c>
      <c r="E8186" s="68" t="s">
        <v>840</v>
      </c>
      <c r="F8186" s="8">
        <f>INDEX(Δεδομένα!$P:$P,MATCH('2020'!E8186,Δεδομένα!$O:$O,0))</f>
        <v>144</v>
      </c>
      <c r="G8186" s="6" t="s">
        <v>841</v>
      </c>
      <c r="H8186" s="2" t="str">
        <f>INDEX(Δεδομένα!B$1:B$51,MATCH('2020'!G8186,Δεδομένα!A$1:A$51,0))</f>
        <v>ΠΕΛΛΟΠΟΝΗΣΟΥ</v>
      </c>
      <c r="I8186" s="8">
        <f>INDEX(Δεδομένα!E$1:E$13,MATCH('2020'!H8186,Δεδομένα!D$1:D$13,0))</f>
        <v>8</v>
      </c>
      <c r="J8186" s="1">
        <v>44156</v>
      </c>
      <c r="K8186" s="6" t="s">
        <v>750</v>
      </c>
      <c r="L8186" s="36" t="str">
        <f t="shared" si="508"/>
        <v>21/11/2020 16:45</v>
      </c>
      <c r="M8186" s="1">
        <v>44156</v>
      </c>
      <c r="N8186" s="6" t="s">
        <v>468</v>
      </c>
      <c r="O8186" s="36" t="str">
        <f t="shared" si="509"/>
        <v>21/11/2020 17:19</v>
      </c>
      <c r="P8186" s="46">
        <f t="shared" si="510"/>
        <v>2.3611111115314998E-2</v>
      </c>
      <c r="Q8186" s="48">
        <v>0</v>
      </c>
      <c r="R8186" s="47">
        <f t="shared" si="511"/>
        <v>34.000000006053597</v>
      </c>
      <c r="S8186" s="6" t="s">
        <v>44</v>
      </c>
      <c r="T8186" s="6" t="s">
        <v>940</v>
      </c>
      <c r="U8186" s="6" t="s">
        <v>2213</v>
      </c>
      <c r="V8186" s="6" t="s">
        <v>2213</v>
      </c>
      <c r="W8186" s="7">
        <v>0</v>
      </c>
      <c r="X8186" s="7">
        <v>0</v>
      </c>
      <c r="Y8186" s="7">
        <v>0</v>
      </c>
      <c r="Z8186" s="7">
        <v>0</v>
      </c>
      <c r="AA8186" s="7">
        <v>3</v>
      </c>
      <c r="AB8186" s="7">
        <v>0</v>
      </c>
      <c r="AC8186" s="7">
        <v>0</v>
      </c>
      <c r="AD8186" s="7">
        <v>0</v>
      </c>
      <c r="AE8186">
        <v>4</v>
      </c>
      <c r="AF8186">
        <v>0</v>
      </c>
      <c r="AG8186">
        <v>0</v>
      </c>
      <c r="AH8186">
        <v>0</v>
      </c>
      <c r="AI8186">
        <v>0</v>
      </c>
      <c r="AJ8186">
        <v>2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</row>
    <row r="8187" spans="1:44" x14ac:dyDescent="0.25">
      <c r="A8187">
        <v>1613288</v>
      </c>
      <c r="B8187">
        <v>0</v>
      </c>
      <c r="C8187">
        <v>0</v>
      </c>
      <c r="D8187">
        <v>0</v>
      </c>
      <c r="E8187" s="68" t="s">
        <v>120</v>
      </c>
      <c r="F8187" s="8">
        <f>INDEX(Δεδομένα!$P:$P,MATCH('2020'!E8187,Δεδομένα!$O:$O,0))</f>
        <v>30</v>
      </c>
      <c r="G8187" s="6" t="s">
        <v>121</v>
      </c>
      <c r="H8187" s="2" t="str">
        <f>INDEX(Δεδομένα!B$1:B$51,MATCH('2020'!G8187,Δεδομένα!A$1:A$51,0))</f>
        <v>ΑΝΑΤΟΛΙΚΗΣ ΜΑΚΕΔΟΝΙΑΣ ΚΑΙ ΘΡΑΚΗΣ</v>
      </c>
      <c r="I8187" s="8">
        <f>INDEX(Δεδομένα!E$1:E$13,MATCH('2020'!H8187,Δεδομένα!D$1:D$13,0))</f>
        <v>2</v>
      </c>
      <c r="J8187" s="1">
        <v>44156</v>
      </c>
      <c r="K8187" s="6" t="s">
        <v>144</v>
      </c>
      <c r="L8187" s="36" t="str">
        <f t="shared" si="508"/>
        <v>21/11/2020 08:02</v>
      </c>
      <c r="M8187" s="1">
        <v>44156</v>
      </c>
      <c r="N8187" s="6" t="s">
        <v>145</v>
      </c>
      <c r="O8187" s="36" t="str">
        <f t="shared" si="509"/>
        <v>21/11/2020 15:20</v>
      </c>
      <c r="P8187" s="46">
        <f t="shared" si="510"/>
        <v>0.30416666666860692</v>
      </c>
      <c r="Q8187" s="48">
        <v>0</v>
      </c>
      <c r="R8187" s="47">
        <f t="shared" si="511"/>
        <v>438.00000000279397</v>
      </c>
      <c r="S8187" s="6" t="s">
        <v>44</v>
      </c>
      <c r="T8187" s="6" t="s">
        <v>129</v>
      </c>
      <c r="U8187" s="6" t="s">
        <v>44</v>
      </c>
      <c r="V8187" s="6" t="s">
        <v>146</v>
      </c>
      <c r="W8187" s="7">
        <v>0</v>
      </c>
      <c r="X8187" s="7">
        <v>0</v>
      </c>
      <c r="Y8187" s="7">
        <v>0</v>
      </c>
      <c r="Z8187" s="7">
        <v>0</v>
      </c>
      <c r="AA8187" s="7">
        <v>10</v>
      </c>
      <c r="AB8187" s="7">
        <v>0</v>
      </c>
      <c r="AC8187" s="7">
        <v>0</v>
      </c>
      <c r="AD8187" s="7">
        <v>0</v>
      </c>
      <c r="AE8187">
        <v>9</v>
      </c>
      <c r="AF8187">
        <v>0</v>
      </c>
      <c r="AG8187">
        <v>0</v>
      </c>
      <c r="AH8187">
        <v>0</v>
      </c>
      <c r="AI8187">
        <v>0</v>
      </c>
      <c r="AJ8187">
        <v>4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</row>
    <row r="8188" spans="1:44" x14ac:dyDescent="0.25">
      <c r="A8188">
        <v>1610329</v>
      </c>
      <c r="B8188">
        <v>806331</v>
      </c>
      <c r="C8188">
        <v>24.893796920776399</v>
      </c>
      <c r="D8188">
        <v>40.965991973877003</v>
      </c>
      <c r="E8188" s="68" t="s">
        <v>834</v>
      </c>
      <c r="F8188" s="8">
        <f>INDEX(Δεδομένα!$P:$P,MATCH('2020'!E8188,Δεδομένα!$O:$O,0))</f>
        <v>32</v>
      </c>
      <c r="G8188" s="6" t="s">
        <v>121</v>
      </c>
      <c r="H8188" s="2" t="str">
        <f>INDEX(Δεδομένα!B$1:B$51,MATCH('2020'!G8188,Δεδομένα!A$1:A$51,0))</f>
        <v>ΑΝΑΤΟΛΙΚΗΣ ΜΑΚΕΔΟΝΙΑΣ ΚΑΙ ΘΡΑΚΗΣ</v>
      </c>
      <c r="I8188" s="8">
        <f>INDEX(Δεδομένα!E$1:E$13,MATCH('2020'!H8188,Δεδομένα!D$1:D$13,0))</f>
        <v>2</v>
      </c>
      <c r="J8188" s="1">
        <v>44156</v>
      </c>
      <c r="K8188" s="6" t="s">
        <v>460</v>
      </c>
      <c r="L8188" s="36" t="str">
        <f t="shared" si="508"/>
        <v>21/11/2020 12:54</v>
      </c>
      <c r="M8188" s="1">
        <v>44156</v>
      </c>
      <c r="N8188" s="6" t="s">
        <v>1467</v>
      </c>
      <c r="O8188" s="36" t="str">
        <f t="shared" si="509"/>
        <v>21/11/2020 13:40</v>
      </c>
      <c r="P8188" s="46">
        <f t="shared" si="510"/>
        <v>3.1944444446708076E-2</v>
      </c>
      <c r="Q8188" s="48">
        <v>0</v>
      </c>
      <c r="R8188" s="47">
        <f t="shared" si="511"/>
        <v>46.000000003259629</v>
      </c>
      <c r="S8188" s="6" t="s">
        <v>44</v>
      </c>
      <c r="T8188" s="6" t="s">
        <v>124</v>
      </c>
      <c r="U8188" s="6" t="s">
        <v>44</v>
      </c>
      <c r="V8188" s="6" t="s">
        <v>3291</v>
      </c>
      <c r="W8188" s="7">
        <v>0</v>
      </c>
      <c r="X8188" s="7">
        <v>0</v>
      </c>
      <c r="Y8188" s="7">
        <v>0</v>
      </c>
      <c r="Z8188" s="7">
        <v>0.5</v>
      </c>
      <c r="AA8188" s="7">
        <v>0</v>
      </c>
      <c r="AB8188" s="7">
        <v>0</v>
      </c>
      <c r="AC8188" s="7">
        <v>0</v>
      </c>
      <c r="AD8188" s="7">
        <v>0</v>
      </c>
      <c r="AE8188">
        <v>2</v>
      </c>
      <c r="AF8188">
        <v>0</v>
      </c>
      <c r="AG8188">
        <v>0</v>
      </c>
      <c r="AH8188">
        <v>0</v>
      </c>
      <c r="AI8188">
        <v>0</v>
      </c>
      <c r="AJ8188">
        <v>1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</row>
    <row r="8189" spans="1:44" x14ac:dyDescent="0.25">
      <c r="A8189">
        <v>1610335</v>
      </c>
      <c r="B8189">
        <v>806855</v>
      </c>
      <c r="C8189">
        <v>24.821709878218002</v>
      </c>
      <c r="D8189">
        <v>41.004808660083398</v>
      </c>
      <c r="E8189" s="68" t="s">
        <v>834</v>
      </c>
      <c r="F8189" s="8">
        <f>INDEX(Δεδομένα!$P:$P,MATCH('2020'!E8189,Δεδομένα!$O:$O,0))</f>
        <v>32</v>
      </c>
      <c r="G8189" s="6" t="s">
        <v>121</v>
      </c>
      <c r="H8189" s="2" t="str">
        <f>INDEX(Δεδομένα!B$1:B$51,MATCH('2020'!G8189,Δεδομένα!A$1:A$51,0))</f>
        <v>ΑΝΑΤΟΛΙΚΗΣ ΜΑΚΕΔΟΝΙΑΣ ΚΑΙ ΘΡΑΚΗΣ</v>
      </c>
      <c r="I8189" s="8">
        <f>INDEX(Δεδομένα!E$1:E$13,MATCH('2020'!H8189,Δεδομένα!D$1:D$13,0))</f>
        <v>2</v>
      </c>
      <c r="J8189" s="1">
        <v>44156</v>
      </c>
      <c r="K8189" s="6" t="s">
        <v>768</v>
      </c>
      <c r="L8189" s="36" t="str">
        <f t="shared" si="508"/>
        <v>21/11/2020 14:15</v>
      </c>
      <c r="M8189" s="1">
        <v>44156</v>
      </c>
      <c r="N8189" s="6" t="s">
        <v>384</v>
      </c>
      <c r="O8189" s="36" t="str">
        <f t="shared" si="509"/>
        <v>21/11/2020 14:45</v>
      </c>
      <c r="P8189" s="46">
        <f t="shared" si="510"/>
        <v>2.0833333335758653E-2</v>
      </c>
      <c r="Q8189" s="48">
        <v>0</v>
      </c>
      <c r="R8189" s="47">
        <f t="shared" si="511"/>
        <v>30.00000000349246</v>
      </c>
      <c r="S8189" s="6" t="s">
        <v>44</v>
      </c>
      <c r="T8189" s="6" t="s">
        <v>124</v>
      </c>
      <c r="U8189" s="6" t="s">
        <v>44</v>
      </c>
      <c r="V8189" s="6" t="s">
        <v>7952</v>
      </c>
      <c r="W8189" s="7">
        <v>0</v>
      </c>
      <c r="X8189" s="7">
        <v>0</v>
      </c>
      <c r="Y8189" s="7">
        <v>0</v>
      </c>
      <c r="Z8189" s="7">
        <v>0.01</v>
      </c>
      <c r="AA8189" s="7">
        <v>0</v>
      </c>
      <c r="AB8189" s="7">
        <v>0</v>
      </c>
      <c r="AC8189" s="7">
        <v>0</v>
      </c>
      <c r="AD8189" s="7">
        <v>0</v>
      </c>
      <c r="AE8189">
        <v>2</v>
      </c>
      <c r="AF8189">
        <v>0</v>
      </c>
      <c r="AG8189">
        <v>0</v>
      </c>
      <c r="AH8189">
        <v>0</v>
      </c>
      <c r="AI8189">
        <v>0</v>
      </c>
      <c r="AJ8189">
        <v>1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</row>
    <row r="8190" spans="1:44" x14ac:dyDescent="0.25">
      <c r="A8190">
        <v>1609841</v>
      </c>
      <c r="B8190">
        <v>806815</v>
      </c>
      <c r="C8190">
        <v>22.467290305657801</v>
      </c>
      <c r="D8190">
        <v>40.765043212004599</v>
      </c>
      <c r="E8190" s="68" t="s">
        <v>873</v>
      </c>
      <c r="F8190" s="8">
        <f>INDEX(Δεδομένα!$P:$P,MATCH('2020'!E8190,Δεδομένα!$O:$O,0))</f>
        <v>61</v>
      </c>
      <c r="G8190" s="6" t="s">
        <v>874</v>
      </c>
      <c r="H8190" s="2" t="str">
        <f>INDEX(Δεδομένα!B$1:B$51,MATCH('2020'!G8190,Δεδομένα!A$1:A$51,0))</f>
        <v>ΚΕΝΤΡΙΚΗΣ ΜΑΚΕΔΟΝΙΑΣ</v>
      </c>
      <c r="I8190" s="8">
        <f>INDEX(Δεδομένα!E$1:E$13,MATCH('2020'!H8190,Δεδομένα!D$1:D$13,0))</f>
        <v>3</v>
      </c>
      <c r="J8190" s="1">
        <v>44156</v>
      </c>
      <c r="K8190" s="6" t="s">
        <v>1954</v>
      </c>
      <c r="L8190" s="36" t="str">
        <f t="shared" si="508"/>
        <v>21/11/2020 12:37</v>
      </c>
      <c r="M8190" s="1">
        <v>44156</v>
      </c>
      <c r="N8190" s="6" t="s">
        <v>1029</v>
      </c>
      <c r="O8190" s="36" t="str">
        <f t="shared" si="509"/>
        <v>21/11/2020 12:55</v>
      </c>
      <c r="P8190" s="46">
        <f t="shared" si="510"/>
        <v>1.2500000004365575E-2</v>
      </c>
      <c r="Q8190" s="48">
        <v>0</v>
      </c>
      <c r="R8190" s="47">
        <f t="shared" si="511"/>
        <v>18.000000006286427</v>
      </c>
      <c r="S8190" s="6" t="s">
        <v>44</v>
      </c>
      <c r="T8190" s="6" t="s">
        <v>878</v>
      </c>
      <c r="U8190" s="6" t="s">
        <v>44</v>
      </c>
      <c r="V8190" s="6" t="s">
        <v>2396</v>
      </c>
      <c r="W8190" s="7">
        <v>0</v>
      </c>
      <c r="X8190" s="7">
        <v>0</v>
      </c>
      <c r="Y8190" s="7">
        <v>0</v>
      </c>
      <c r="Z8190" s="7">
        <v>0</v>
      </c>
      <c r="AA8190" s="7">
        <v>0.1</v>
      </c>
      <c r="AB8190" s="7">
        <v>0</v>
      </c>
      <c r="AC8190" s="7">
        <v>0</v>
      </c>
      <c r="AD8190" s="7">
        <v>0</v>
      </c>
      <c r="AE8190">
        <v>2</v>
      </c>
      <c r="AF8190">
        <v>0</v>
      </c>
      <c r="AG8190">
        <v>0</v>
      </c>
      <c r="AH8190">
        <v>0</v>
      </c>
      <c r="AI8190">
        <v>0</v>
      </c>
      <c r="AJ8190">
        <v>1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</row>
    <row r="8191" spans="1:44" x14ac:dyDescent="0.25">
      <c r="A8191">
        <v>1610222</v>
      </c>
      <c r="B8191">
        <v>806889</v>
      </c>
      <c r="C8191">
        <v>21.827112327727299</v>
      </c>
      <c r="D8191">
        <v>40.791052412800397</v>
      </c>
      <c r="E8191" s="68" t="s">
        <v>1122</v>
      </c>
      <c r="F8191" s="8">
        <f>INDEX(Δεδομένα!$P:$P,MATCH('2020'!E8191,Δεδομένα!$O:$O,0))</f>
        <v>253</v>
      </c>
      <c r="G8191" s="6" t="s">
        <v>874</v>
      </c>
      <c r="H8191" s="2" t="str">
        <f>INDEX(Δεδομένα!B$1:B$51,MATCH('2020'!G8191,Δεδομένα!A$1:A$51,0))</f>
        <v>ΚΕΝΤΡΙΚΗΣ ΜΑΚΕΔΟΝΙΑΣ</v>
      </c>
      <c r="I8191" s="8">
        <f>INDEX(Δεδομένα!E$1:E$13,MATCH('2020'!H8191,Δεδομένα!D$1:D$13,0))</f>
        <v>3</v>
      </c>
      <c r="J8191" s="1">
        <v>44156</v>
      </c>
      <c r="K8191" s="6" t="s">
        <v>586</v>
      </c>
      <c r="L8191" s="36" t="str">
        <f t="shared" si="508"/>
        <v>21/11/2020 16:05</v>
      </c>
      <c r="M8191" s="1">
        <v>44156</v>
      </c>
      <c r="N8191" s="6" t="s">
        <v>1224</v>
      </c>
      <c r="O8191" s="36" t="str">
        <f t="shared" si="509"/>
        <v>21/11/2020 18:17</v>
      </c>
      <c r="P8191" s="46">
        <f t="shared" si="510"/>
        <v>9.1666666667151731E-2</v>
      </c>
      <c r="Q8191" s="48">
        <v>0</v>
      </c>
      <c r="R8191" s="47">
        <f t="shared" si="511"/>
        <v>132.00000000069849</v>
      </c>
      <c r="S8191" s="6" t="s">
        <v>44</v>
      </c>
      <c r="T8191" s="6" t="s">
        <v>1124</v>
      </c>
      <c r="U8191" s="6" t="s">
        <v>2023</v>
      </c>
      <c r="V8191" s="6" t="s">
        <v>7954</v>
      </c>
      <c r="W8191" s="7">
        <v>0</v>
      </c>
      <c r="X8191" s="7">
        <v>0</v>
      </c>
      <c r="Y8191" s="7">
        <v>0</v>
      </c>
      <c r="Z8191" s="7">
        <v>0</v>
      </c>
      <c r="AA8191" s="7">
        <v>40</v>
      </c>
      <c r="AB8191" s="7">
        <v>0</v>
      </c>
      <c r="AC8191" s="7">
        <v>0</v>
      </c>
      <c r="AD8191" s="7">
        <v>0</v>
      </c>
      <c r="AE8191">
        <v>4</v>
      </c>
      <c r="AF8191">
        <v>0</v>
      </c>
      <c r="AG8191">
        <v>0</v>
      </c>
      <c r="AH8191">
        <v>0</v>
      </c>
      <c r="AI8191">
        <v>0</v>
      </c>
      <c r="AJ8191">
        <v>2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</row>
    <row r="8192" spans="1:44" x14ac:dyDescent="0.25">
      <c r="A8192">
        <v>1609846</v>
      </c>
      <c r="B8192">
        <v>806916</v>
      </c>
      <c r="C8192">
        <v>22.4577848528569</v>
      </c>
      <c r="D8192">
        <v>40.7495958390965</v>
      </c>
      <c r="E8192" s="68" t="s">
        <v>873</v>
      </c>
      <c r="F8192" s="8">
        <f>INDEX(Δεδομένα!$P:$P,MATCH('2020'!E8192,Δεδομένα!$O:$O,0))</f>
        <v>61</v>
      </c>
      <c r="G8192" s="6" t="s">
        <v>874</v>
      </c>
      <c r="H8192" s="2" t="str">
        <f>INDEX(Δεδομένα!B$1:B$51,MATCH('2020'!G8192,Δεδομένα!A$1:A$51,0))</f>
        <v>ΚΕΝΤΡΙΚΗΣ ΜΑΚΕΔΟΝΙΑΣ</v>
      </c>
      <c r="I8192" s="8">
        <f>INDEX(Δεδομένα!E$1:E$13,MATCH('2020'!H8192,Δεδομένα!D$1:D$13,0))</f>
        <v>3</v>
      </c>
      <c r="J8192" s="1">
        <v>44156</v>
      </c>
      <c r="K8192" s="6" t="s">
        <v>231</v>
      </c>
      <c r="L8192" s="36" t="str">
        <f t="shared" si="508"/>
        <v>21/11/2020 17:20</v>
      </c>
      <c r="M8192" s="1">
        <v>44156</v>
      </c>
      <c r="N8192" s="6" t="s">
        <v>85</v>
      </c>
      <c r="O8192" s="36" t="str">
        <f t="shared" si="509"/>
        <v>21/11/2020 17:50</v>
      </c>
      <c r="P8192" s="46">
        <f t="shared" si="510"/>
        <v>2.0833333335758653E-2</v>
      </c>
      <c r="Q8192" s="48">
        <v>0</v>
      </c>
      <c r="R8192" s="47">
        <f t="shared" si="511"/>
        <v>30.00000000349246</v>
      </c>
      <c r="S8192" s="6" t="s">
        <v>44</v>
      </c>
      <c r="T8192" s="6" t="s">
        <v>878</v>
      </c>
      <c r="U8192" s="6" t="s">
        <v>44</v>
      </c>
      <c r="V8192" s="6" t="s">
        <v>2396</v>
      </c>
      <c r="W8192" s="7">
        <v>0</v>
      </c>
      <c r="X8192" s="7">
        <v>0</v>
      </c>
      <c r="Y8192" s="7">
        <v>0</v>
      </c>
      <c r="Z8192" s="7">
        <v>0.1</v>
      </c>
      <c r="AA8192" s="7">
        <v>0</v>
      </c>
      <c r="AB8192" s="7">
        <v>0</v>
      </c>
      <c r="AC8192" s="7">
        <v>0</v>
      </c>
      <c r="AD8192" s="7">
        <v>0</v>
      </c>
      <c r="AE8192">
        <v>2</v>
      </c>
      <c r="AF8192">
        <v>0</v>
      </c>
      <c r="AG8192">
        <v>0</v>
      </c>
      <c r="AH8192">
        <v>0</v>
      </c>
      <c r="AI8192">
        <v>0</v>
      </c>
      <c r="AJ8192">
        <v>1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</row>
    <row r="8193" spans="1:44" x14ac:dyDescent="0.25">
      <c r="A8193">
        <v>1609856</v>
      </c>
      <c r="B8193">
        <v>806941</v>
      </c>
      <c r="C8193">
        <v>22.319124318128601</v>
      </c>
      <c r="D8193">
        <v>40.789824834490098</v>
      </c>
      <c r="E8193" s="68" t="s">
        <v>873</v>
      </c>
      <c r="F8193" s="8">
        <f>INDEX(Δεδομένα!$P:$P,MATCH('2020'!E8193,Δεδομένα!$O:$O,0))</f>
        <v>61</v>
      </c>
      <c r="G8193" s="6" t="s">
        <v>874</v>
      </c>
      <c r="H8193" s="2" t="str">
        <f>INDEX(Δεδομένα!B$1:B$51,MATCH('2020'!G8193,Δεδομένα!A$1:A$51,0))</f>
        <v>ΚΕΝΤΡΙΚΗΣ ΜΑΚΕΔΟΝΙΑΣ</v>
      </c>
      <c r="I8193" s="8">
        <f>INDEX(Δεδομένα!E$1:E$13,MATCH('2020'!H8193,Δεδομένα!D$1:D$13,0))</f>
        <v>3</v>
      </c>
      <c r="J8193" s="1">
        <v>44156</v>
      </c>
      <c r="K8193" s="6" t="s">
        <v>891</v>
      </c>
      <c r="L8193" s="36" t="str">
        <f t="shared" si="508"/>
        <v>21/11/2020 18:09</v>
      </c>
      <c r="M8193" s="1">
        <v>44156</v>
      </c>
      <c r="N8193" s="6" t="s">
        <v>1184</v>
      </c>
      <c r="O8193" s="36" t="str">
        <f t="shared" si="509"/>
        <v>21/11/2020 18:25</v>
      </c>
      <c r="P8193" s="46">
        <f t="shared" si="510"/>
        <v>1.1111111110949423E-2</v>
      </c>
      <c r="Q8193" s="48">
        <v>0</v>
      </c>
      <c r="R8193" s="47">
        <f t="shared" si="511"/>
        <v>15.999999999767169</v>
      </c>
      <c r="S8193" s="6" t="s">
        <v>44</v>
      </c>
      <c r="T8193" s="6" t="s">
        <v>878</v>
      </c>
      <c r="U8193" s="6" t="s">
        <v>44</v>
      </c>
      <c r="V8193" s="6" t="s">
        <v>7960</v>
      </c>
      <c r="W8193" s="7">
        <v>0</v>
      </c>
      <c r="X8193" s="7">
        <v>0</v>
      </c>
      <c r="Y8193" s="7">
        <v>0</v>
      </c>
      <c r="Z8193" s="7">
        <v>0.1</v>
      </c>
      <c r="AA8193" s="7">
        <v>0</v>
      </c>
      <c r="AB8193" s="7">
        <v>0</v>
      </c>
      <c r="AC8193" s="7">
        <v>0</v>
      </c>
      <c r="AD8193" s="7">
        <v>0</v>
      </c>
      <c r="AE8193">
        <v>2</v>
      </c>
      <c r="AF8193">
        <v>0</v>
      </c>
      <c r="AG8193">
        <v>0</v>
      </c>
      <c r="AH8193">
        <v>0</v>
      </c>
      <c r="AI8193">
        <v>0</v>
      </c>
      <c r="AJ8193">
        <v>1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</row>
    <row r="8194" spans="1:44" x14ac:dyDescent="0.25">
      <c r="A8194">
        <v>1613080</v>
      </c>
      <c r="B8194">
        <v>806816</v>
      </c>
      <c r="C8194">
        <v>25.424267000080999</v>
      </c>
      <c r="D8194">
        <v>41.007089635712603</v>
      </c>
      <c r="E8194" s="68" t="s">
        <v>946</v>
      </c>
      <c r="F8194" s="8">
        <f>INDEX(Δεδομένα!$P:$P,MATCH('2020'!E8194,Δεδομένα!$O:$O,0))</f>
        <v>19</v>
      </c>
      <c r="G8194" s="6" t="s">
        <v>64</v>
      </c>
      <c r="H8194" s="2" t="str">
        <f>INDEX(Δεδομένα!B$1:B$51,MATCH('2020'!G8194,Δεδομένα!A$1:A$51,0))</f>
        <v>ΑΝΑΤΟΛΙΚΗΣ ΜΑΚΕΔΟΝΙΑΣ ΚΑΙ ΘΡΑΚΗΣ</v>
      </c>
      <c r="I8194" s="8">
        <f>INDEX(Δεδομένα!E$1:E$13,MATCH('2020'!H8194,Δεδομένα!D$1:D$13,0))</f>
        <v>2</v>
      </c>
      <c r="J8194" s="1">
        <v>44156</v>
      </c>
      <c r="K8194" s="6" t="s">
        <v>2959</v>
      </c>
      <c r="L8194" s="36" t="str">
        <f t="shared" si="508"/>
        <v>21/11/2020 12:51</v>
      </c>
      <c r="M8194" s="1">
        <v>44156</v>
      </c>
      <c r="N8194" s="6" t="s">
        <v>1444</v>
      </c>
      <c r="O8194" s="36" t="str">
        <f t="shared" si="509"/>
        <v>21/11/2020 13:20</v>
      </c>
      <c r="P8194" s="46">
        <f t="shared" si="510"/>
        <v>2.0138888889050577E-2</v>
      </c>
      <c r="Q8194" s="48">
        <v>0</v>
      </c>
      <c r="R8194" s="47">
        <f t="shared" si="511"/>
        <v>29.000000000232831</v>
      </c>
      <c r="S8194" s="6" t="s">
        <v>44</v>
      </c>
      <c r="T8194" s="6" t="s">
        <v>72</v>
      </c>
      <c r="U8194" s="6" t="s">
        <v>44</v>
      </c>
      <c r="V8194" s="6" t="s">
        <v>3622</v>
      </c>
      <c r="W8194" s="7">
        <v>0</v>
      </c>
      <c r="X8194" s="7">
        <v>0</v>
      </c>
      <c r="Y8194" s="7">
        <v>0</v>
      </c>
      <c r="Z8194" s="7">
        <v>1</v>
      </c>
      <c r="AA8194" s="7">
        <v>0</v>
      </c>
      <c r="AB8194" s="7">
        <v>0</v>
      </c>
      <c r="AC8194" s="7">
        <v>0</v>
      </c>
      <c r="AD8194" s="7">
        <v>0</v>
      </c>
      <c r="AE8194">
        <v>2</v>
      </c>
      <c r="AF8194">
        <v>0</v>
      </c>
      <c r="AG8194">
        <v>0</v>
      </c>
      <c r="AH8194">
        <v>0</v>
      </c>
      <c r="AI8194">
        <v>0</v>
      </c>
      <c r="AJ8194">
        <v>1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  <c r="AQ8194">
        <v>0</v>
      </c>
      <c r="AR8194">
        <v>0</v>
      </c>
    </row>
    <row r="8195" spans="1:44" x14ac:dyDescent="0.25">
      <c r="A8195">
        <v>1618406</v>
      </c>
      <c r="B8195">
        <v>806849</v>
      </c>
      <c r="C8195">
        <v>21.4373331900048</v>
      </c>
      <c r="D8195">
        <v>40.804680201750202</v>
      </c>
      <c r="E8195" s="68" t="s">
        <v>2026</v>
      </c>
      <c r="F8195" s="8">
        <f>INDEX(Δεδομένα!$P:$P,MATCH('2020'!E8195,Δεδομένα!$O:$O,0))</f>
        <v>74</v>
      </c>
      <c r="G8195" s="6" t="s">
        <v>1030</v>
      </c>
      <c r="H8195" s="2" t="str">
        <f>INDEX(Δεδομένα!B$1:B$51,MATCH('2020'!G8195,Δεδομένα!A$1:A$51,0))</f>
        <v>ΔΥΤΙΚΗΣ ΜΑΚΕΔΟΝΙΑΣ</v>
      </c>
      <c r="I8195" s="8">
        <f>INDEX(Δεδομένα!E$1:E$13,MATCH('2020'!H8195,Δεδομένα!D$1:D$13,0))</f>
        <v>4</v>
      </c>
      <c r="J8195" s="1">
        <v>44156</v>
      </c>
      <c r="K8195" s="6" t="s">
        <v>1321</v>
      </c>
      <c r="L8195" s="36" t="str">
        <f t="shared" ref="L8195:L8258" si="512">_xlfn.CONCAT(TEXT(J8195,"ηη/μμ/εεε")," ",TEXT(K8195,"ωω:λλ"))</f>
        <v>21/11/2020 13:42</v>
      </c>
      <c r="M8195" s="1">
        <v>44156</v>
      </c>
      <c r="N8195" s="6" t="s">
        <v>1039</v>
      </c>
      <c r="O8195" s="36" t="str">
        <f t="shared" ref="O8195:O8258" si="513">_xlfn.CONCAT(TEXT(M8195,"ηη/μμ/εεε")," ",TEXT(N8195,"ωω:λλ"))</f>
        <v>21/11/2020 14:29</v>
      </c>
      <c r="P8195" s="46">
        <f t="shared" ref="P8195:P8258" si="514">O8195-L8195</f>
        <v>3.2638888893416151E-2</v>
      </c>
      <c r="Q8195" s="48">
        <v>0</v>
      </c>
      <c r="R8195" s="47">
        <f t="shared" ref="R8195:R8258" si="515">P8195*(24*60)</f>
        <v>47.000000006519258</v>
      </c>
      <c r="S8195" s="6" t="s">
        <v>44</v>
      </c>
      <c r="T8195" s="6" t="s">
        <v>2027</v>
      </c>
      <c r="U8195" s="6" t="s">
        <v>44</v>
      </c>
      <c r="V8195" s="6" t="s">
        <v>2242</v>
      </c>
      <c r="W8195" s="7">
        <v>0</v>
      </c>
      <c r="X8195" s="7">
        <v>0</v>
      </c>
      <c r="Y8195" s="7">
        <v>0</v>
      </c>
      <c r="Z8195" s="7">
        <v>0</v>
      </c>
      <c r="AA8195" s="7">
        <v>0</v>
      </c>
      <c r="AB8195" s="7">
        <v>0.1</v>
      </c>
      <c r="AC8195" s="7">
        <v>0</v>
      </c>
      <c r="AD8195" s="7">
        <v>0</v>
      </c>
      <c r="AE8195">
        <v>2</v>
      </c>
      <c r="AF8195">
        <v>0</v>
      </c>
      <c r="AG8195">
        <v>0</v>
      </c>
      <c r="AH8195">
        <v>0</v>
      </c>
      <c r="AI8195">
        <v>0</v>
      </c>
      <c r="AJ8195">
        <v>1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  <c r="AQ8195">
        <v>0</v>
      </c>
      <c r="AR8195">
        <v>0</v>
      </c>
    </row>
    <row r="8196" spans="1:44" x14ac:dyDescent="0.25">
      <c r="A8196">
        <v>1611939</v>
      </c>
      <c r="B8196">
        <v>807175</v>
      </c>
      <c r="C8196">
        <v>21.246961939716101</v>
      </c>
      <c r="D8196">
        <v>38.551705470183698</v>
      </c>
      <c r="E8196" s="68" t="s">
        <v>334</v>
      </c>
      <c r="F8196" s="8">
        <f>INDEX(Δεδομένα!$P:$P,MATCH('2020'!E8196,Δεδομένα!$O:$O,0))</f>
        <v>127</v>
      </c>
      <c r="G8196" s="6" t="s">
        <v>335</v>
      </c>
      <c r="H8196" s="2" t="str">
        <f>INDEX(Δεδομένα!B$1:B$51,MATCH('2020'!G8196,Δεδομένα!A$1:A$51,0))</f>
        <v>ΔΥΤΙΚΗΣ ΕΛΛΑΔΟΣ</v>
      </c>
      <c r="I8196" s="8">
        <f>INDEX(Δεδομένα!E$1:E$13,MATCH('2020'!H8196,Δεδομένα!D$1:D$13,0))</f>
        <v>7</v>
      </c>
      <c r="J8196" s="1">
        <v>44157</v>
      </c>
      <c r="K8196" s="6" t="s">
        <v>59</v>
      </c>
      <c r="L8196" s="36" t="str">
        <f t="shared" si="512"/>
        <v>22/11/2020 15:00</v>
      </c>
      <c r="M8196" s="1">
        <v>44157</v>
      </c>
      <c r="N8196" s="6" t="s">
        <v>234</v>
      </c>
      <c r="O8196" s="36" t="str">
        <f t="shared" si="513"/>
        <v>22/11/2020 19:05</v>
      </c>
      <c r="P8196" s="46">
        <f t="shared" si="514"/>
        <v>0.17013888889050577</v>
      </c>
      <c r="Q8196" s="48">
        <v>0</v>
      </c>
      <c r="R8196" s="47">
        <f t="shared" si="515"/>
        <v>245.00000000232831</v>
      </c>
      <c r="S8196" s="6" t="s">
        <v>44</v>
      </c>
      <c r="T8196" s="6" t="s">
        <v>1445</v>
      </c>
      <c r="U8196" s="6" t="s">
        <v>344</v>
      </c>
      <c r="V8196" s="6" t="s">
        <v>7980</v>
      </c>
      <c r="W8196" s="7">
        <v>0</v>
      </c>
      <c r="X8196" s="7">
        <v>5</v>
      </c>
      <c r="Y8196" s="7">
        <v>0</v>
      </c>
      <c r="Z8196" s="7">
        <v>0</v>
      </c>
      <c r="AA8196" s="7">
        <v>0</v>
      </c>
      <c r="AB8196" s="7">
        <v>0</v>
      </c>
      <c r="AC8196" s="7">
        <v>0</v>
      </c>
      <c r="AD8196" s="7">
        <v>0</v>
      </c>
      <c r="AE8196">
        <v>12</v>
      </c>
      <c r="AF8196">
        <v>0</v>
      </c>
      <c r="AG8196">
        <v>0</v>
      </c>
      <c r="AH8196">
        <v>0</v>
      </c>
      <c r="AI8196">
        <v>0</v>
      </c>
      <c r="AJ8196">
        <v>6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  <c r="AQ8196">
        <v>0</v>
      </c>
      <c r="AR8196">
        <v>0</v>
      </c>
    </row>
    <row r="8197" spans="1:44" x14ac:dyDescent="0.25">
      <c r="A8197">
        <v>1611940</v>
      </c>
      <c r="B8197">
        <v>807235</v>
      </c>
      <c r="C8197">
        <v>21.412437167220599</v>
      </c>
      <c r="D8197">
        <v>38.394442041738202</v>
      </c>
      <c r="E8197" s="68" t="s">
        <v>334</v>
      </c>
      <c r="F8197" s="8">
        <f>INDEX(Δεδομένα!$P:$P,MATCH('2020'!E8197,Δεδομένα!$O:$O,0))</f>
        <v>127</v>
      </c>
      <c r="G8197" s="6" t="s">
        <v>335</v>
      </c>
      <c r="H8197" s="2" t="str">
        <f>INDEX(Δεδομένα!B$1:B$51,MATCH('2020'!G8197,Δεδομένα!A$1:A$51,0))</f>
        <v>ΔΥΤΙΚΗΣ ΕΛΛΑΔΟΣ</v>
      </c>
      <c r="I8197" s="8">
        <f>INDEX(Δεδομένα!E$1:E$13,MATCH('2020'!H8197,Δεδομένα!D$1:D$13,0))</f>
        <v>7</v>
      </c>
      <c r="J8197" s="1">
        <v>44157</v>
      </c>
      <c r="K8197" s="6" t="s">
        <v>252</v>
      </c>
      <c r="L8197" s="36" t="str">
        <f t="shared" si="512"/>
        <v>22/11/2020 17:25</v>
      </c>
      <c r="M8197" s="1">
        <v>44157</v>
      </c>
      <c r="N8197" s="6" t="s">
        <v>1399</v>
      </c>
      <c r="O8197" s="36" t="str">
        <f t="shared" si="513"/>
        <v>22/11/2020 19:40</v>
      </c>
      <c r="P8197" s="46">
        <f t="shared" si="514"/>
        <v>9.375E-2</v>
      </c>
      <c r="Q8197" s="48">
        <v>0</v>
      </c>
      <c r="R8197" s="47">
        <f t="shared" si="515"/>
        <v>135</v>
      </c>
      <c r="S8197" s="6" t="s">
        <v>44</v>
      </c>
      <c r="T8197" s="6" t="s">
        <v>343</v>
      </c>
      <c r="U8197" s="6" t="s">
        <v>344</v>
      </c>
      <c r="V8197" s="6" t="s">
        <v>7983</v>
      </c>
      <c r="W8197" s="7">
        <v>0</v>
      </c>
      <c r="X8197" s="7">
        <v>0</v>
      </c>
      <c r="Y8197" s="7">
        <v>0</v>
      </c>
      <c r="Z8197" s="7">
        <v>0</v>
      </c>
      <c r="AA8197" s="7">
        <v>1</v>
      </c>
      <c r="AB8197" s="7">
        <v>0</v>
      </c>
      <c r="AC8197" s="7">
        <v>0</v>
      </c>
      <c r="AD8197" s="7">
        <v>0</v>
      </c>
      <c r="AE8197">
        <v>1</v>
      </c>
      <c r="AF8197">
        <v>0</v>
      </c>
      <c r="AG8197">
        <v>0</v>
      </c>
      <c r="AH8197">
        <v>0</v>
      </c>
      <c r="AI8197">
        <v>0</v>
      </c>
      <c r="AJ8197">
        <v>2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  <c r="AQ8197">
        <v>0</v>
      </c>
      <c r="AR8197">
        <v>0</v>
      </c>
    </row>
    <row r="8198" spans="1:44" x14ac:dyDescent="0.25">
      <c r="A8198">
        <v>1615174</v>
      </c>
      <c r="B8198">
        <v>807251</v>
      </c>
      <c r="C8198">
        <v>21.627498170139798</v>
      </c>
      <c r="D8198">
        <v>38.615046151639099</v>
      </c>
      <c r="E8198" s="68" t="s">
        <v>1361</v>
      </c>
      <c r="F8198" s="8">
        <f>INDEX(Δεδομένα!$P:$P,MATCH('2020'!E8198,Δεδομένα!$O:$O,0))</f>
        <v>129</v>
      </c>
      <c r="G8198" s="6" t="s">
        <v>335</v>
      </c>
      <c r="H8198" s="2" t="str">
        <f>INDEX(Δεδομένα!B$1:B$51,MATCH('2020'!G8198,Δεδομένα!A$1:A$51,0))</f>
        <v>ΔΥΤΙΚΗΣ ΕΛΛΑΔΟΣ</v>
      </c>
      <c r="I8198" s="8">
        <f>INDEX(Δεδομένα!E$1:E$13,MATCH('2020'!H8198,Δεδομένα!D$1:D$13,0))</f>
        <v>7</v>
      </c>
      <c r="J8198" s="1">
        <v>44157</v>
      </c>
      <c r="K8198" s="6" t="s">
        <v>78</v>
      </c>
      <c r="L8198" s="36" t="str">
        <f t="shared" si="512"/>
        <v>22/11/2020 16:59</v>
      </c>
      <c r="M8198" s="1">
        <v>44157</v>
      </c>
      <c r="N8198" s="6" t="s">
        <v>43</v>
      </c>
      <c r="O8198" s="36" t="str">
        <f t="shared" si="513"/>
        <v>22/11/2020 17:35</v>
      </c>
      <c r="P8198" s="46">
        <f t="shared" si="514"/>
        <v>2.5000000001455192E-2</v>
      </c>
      <c r="Q8198" s="48">
        <v>0</v>
      </c>
      <c r="R8198" s="47">
        <f t="shared" si="515"/>
        <v>36.000000002095476</v>
      </c>
      <c r="S8198" s="6" t="s">
        <v>44</v>
      </c>
      <c r="T8198" s="6" t="s">
        <v>1362</v>
      </c>
      <c r="U8198" s="6" t="s">
        <v>3703</v>
      </c>
      <c r="V8198" s="6" t="s">
        <v>7986</v>
      </c>
      <c r="W8198" s="7">
        <v>0</v>
      </c>
      <c r="X8198" s="7">
        <v>0</v>
      </c>
      <c r="Y8198" s="7">
        <v>0</v>
      </c>
      <c r="Z8198" s="7">
        <v>0</v>
      </c>
      <c r="AA8198" s="7">
        <v>0.02</v>
      </c>
      <c r="AB8198" s="7">
        <v>0</v>
      </c>
      <c r="AC8198" s="7">
        <v>0</v>
      </c>
      <c r="AD8198" s="7">
        <v>0</v>
      </c>
      <c r="AE8198">
        <v>2</v>
      </c>
      <c r="AF8198">
        <v>0</v>
      </c>
      <c r="AG8198">
        <v>0</v>
      </c>
      <c r="AH8198">
        <v>0</v>
      </c>
      <c r="AI8198">
        <v>0</v>
      </c>
      <c r="AJ8198">
        <v>1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  <c r="AQ8198">
        <v>0</v>
      </c>
      <c r="AR8198">
        <v>0</v>
      </c>
    </row>
    <row r="8199" spans="1:44" x14ac:dyDescent="0.25">
      <c r="A8199">
        <v>1611941</v>
      </c>
      <c r="B8199">
        <v>807254</v>
      </c>
      <c r="C8199">
        <v>21.357867630270501</v>
      </c>
      <c r="D8199">
        <v>38.472904375023198</v>
      </c>
      <c r="E8199" s="68" t="s">
        <v>334</v>
      </c>
      <c r="F8199" s="8">
        <f>INDEX(Δεδομένα!$P:$P,MATCH('2020'!E8199,Δεδομένα!$O:$O,0))</f>
        <v>127</v>
      </c>
      <c r="G8199" s="6" t="s">
        <v>335</v>
      </c>
      <c r="H8199" s="2" t="str">
        <f>INDEX(Δεδομένα!B$1:B$51,MATCH('2020'!G8199,Δεδομένα!A$1:A$51,0))</f>
        <v>ΔΥΤΙΚΗΣ ΕΛΛΑΔΟΣ</v>
      </c>
      <c r="I8199" s="8">
        <f>INDEX(Δεδομένα!E$1:E$13,MATCH('2020'!H8199,Δεδομένα!D$1:D$13,0))</f>
        <v>7</v>
      </c>
      <c r="J8199" s="1">
        <v>44157</v>
      </c>
      <c r="K8199" s="6" t="s">
        <v>85</v>
      </c>
      <c r="L8199" s="36" t="str">
        <f t="shared" si="512"/>
        <v>22/11/2020 17:50</v>
      </c>
      <c r="M8199" s="1">
        <v>44157</v>
      </c>
      <c r="N8199" s="6" t="s">
        <v>259</v>
      </c>
      <c r="O8199" s="36" t="str">
        <f t="shared" si="513"/>
        <v>22/11/2020 19:00</v>
      </c>
      <c r="P8199" s="46">
        <f t="shared" si="514"/>
        <v>4.8611111109494232E-2</v>
      </c>
      <c r="Q8199" s="48">
        <v>0</v>
      </c>
      <c r="R8199" s="47">
        <f t="shared" si="515"/>
        <v>69.999999997671694</v>
      </c>
      <c r="S8199" s="6" t="s">
        <v>44</v>
      </c>
      <c r="T8199" s="6" t="s">
        <v>343</v>
      </c>
      <c r="U8199" s="6" t="s">
        <v>73</v>
      </c>
      <c r="V8199" s="6" t="s">
        <v>7987</v>
      </c>
      <c r="W8199" s="7">
        <v>0</v>
      </c>
      <c r="X8199" s="7">
        <v>0</v>
      </c>
      <c r="Y8199" s="7">
        <v>0</v>
      </c>
      <c r="Z8199" s="7">
        <v>0</v>
      </c>
      <c r="AA8199" s="7">
        <v>1</v>
      </c>
      <c r="AB8199" s="7">
        <v>0</v>
      </c>
      <c r="AC8199" s="7">
        <v>0</v>
      </c>
      <c r="AD8199" s="7">
        <v>0</v>
      </c>
      <c r="AE8199">
        <v>6</v>
      </c>
      <c r="AF8199">
        <v>0</v>
      </c>
      <c r="AG8199">
        <v>0</v>
      </c>
      <c r="AH8199">
        <v>0</v>
      </c>
      <c r="AI8199">
        <v>0</v>
      </c>
      <c r="AJ8199">
        <v>3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  <c r="AQ8199">
        <v>0</v>
      </c>
      <c r="AR8199">
        <v>0</v>
      </c>
    </row>
    <row r="8200" spans="1:44" x14ac:dyDescent="0.25">
      <c r="A8200">
        <v>1615413</v>
      </c>
      <c r="B8200">
        <v>807075</v>
      </c>
      <c r="C8200">
        <v>22.057230783891701</v>
      </c>
      <c r="D8200">
        <v>38.240020688008897</v>
      </c>
      <c r="E8200" s="68" t="s">
        <v>313</v>
      </c>
      <c r="F8200" s="8">
        <f>INDEX(Δεδομένα!$P:$P,MATCH('2020'!E8200,Δεδομένα!$O:$O,0))</f>
        <v>124</v>
      </c>
      <c r="G8200" s="6" t="s">
        <v>303</v>
      </c>
      <c r="H8200" s="2" t="str">
        <f>INDEX(Δεδομένα!B$1:B$51,MATCH('2020'!G8200,Δεδομένα!A$1:A$51,0))</f>
        <v>ΔΥΤΙΚΗΣ ΕΛΛΑΔΟΣ</v>
      </c>
      <c r="I8200" s="8">
        <f>INDEX(Δεδομένα!E$1:E$13,MATCH('2020'!H8200,Δεδομένα!D$1:D$13,0))</f>
        <v>7</v>
      </c>
      <c r="J8200" s="1">
        <v>44157</v>
      </c>
      <c r="K8200" s="6" t="s">
        <v>717</v>
      </c>
      <c r="L8200" s="36" t="str">
        <f t="shared" si="512"/>
        <v>22/11/2020 11:02</v>
      </c>
      <c r="M8200" s="1">
        <v>44157</v>
      </c>
      <c r="N8200" s="6" t="s">
        <v>645</v>
      </c>
      <c r="O8200" s="36" t="str">
        <f t="shared" si="513"/>
        <v>22/11/2020 11:30</v>
      </c>
      <c r="P8200" s="46">
        <f t="shared" si="514"/>
        <v>1.9444444442342501E-2</v>
      </c>
      <c r="Q8200" s="48">
        <v>0</v>
      </c>
      <c r="R8200" s="47">
        <f t="shared" si="515"/>
        <v>27.999999996973202</v>
      </c>
      <c r="S8200" s="6" t="s">
        <v>44</v>
      </c>
      <c r="T8200" s="6" t="s">
        <v>316</v>
      </c>
      <c r="U8200" s="6" t="s">
        <v>44</v>
      </c>
      <c r="V8200" s="6" t="s">
        <v>7972</v>
      </c>
      <c r="W8200" s="7">
        <v>0</v>
      </c>
      <c r="X8200" s="7">
        <v>0</v>
      </c>
      <c r="Y8200" s="7">
        <v>0</v>
      </c>
      <c r="Z8200" s="7">
        <v>0</v>
      </c>
      <c r="AA8200" s="7">
        <v>0</v>
      </c>
      <c r="AB8200" s="7">
        <v>0</v>
      </c>
      <c r="AC8200" s="7">
        <v>0.5</v>
      </c>
      <c r="AD8200" s="7">
        <v>0</v>
      </c>
      <c r="AE8200">
        <v>4</v>
      </c>
      <c r="AF8200">
        <v>0</v>
      </c>
      <c r="AG8200">
        <v>0</v>
      </c>
      <c r="AH8200">
        <v>0</v>
      </c>
      <c r="AI8200">
        <v>0</v>
      </c>
      <c r="AJ8200">
        <v>2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  <c r="AQ8200">
        <v>0</v>
      </c>
      <c r="AR8200">
        <v>0</v>
      </c>
    </row>
    <row r="8201" spans="1:44" x14ac:dyDescent="0.25">
      <c r="A8201">
        <v>1615421</v>
      </c>
      <c r="B8201">
        <v>807202</v>
      </c>
      <c r="C8201">
        <v>22.224748014647801</v>
      </c>
      <c r="D8201">
        <v>38.152470672647702</v>
      </c>
      <c r="E8201" s="68" t="s">
        <v>313</v>
      </c>
      <c r="F8201" s="8">
        <f>INDEX(Δεδομένα!$P:$P,MATCH('2020'!E8201,Δεδομένα!$O:$O,0))</f>
        <v>124</v>
      </c>
      <c r="G8201" s="6" t="s">
        <v>303</v>
      </c>
      <c r="H8201" s="2" t="str">
        <f>INDEX(Δεδομένα!B$1:B$51,MATCH('2020'!G8201,Δεδομένα!A$1:A$51,0))</f>
        <v>ΔΥΤΙΚΗΣ ΕΛΛΑΔΟΣ</v>
      </c>
      <c r="I8201" s="8">
        <f>INDEX(Δεδομένα!E$1:E$13,MATCH('2020'!H8201,Δεδομένα!D$1:D$13,0))</f>
        <v>7</v>
      </c>
      <c r="J8201" s="1">
        <v>44157</v>
      </c>
      <c r="K8201" s="6" t="s">
        <v>496</v>
      </c>
      <c r="L8201" s="36" t="str">
        <f t="shared" si="512"/>
        <v>22/11/2020 16:19</v>
      </c>
      <c r="M8201" s="1">
        <v>44158</v>
      </c>
      <c r="N8201" s="6" t="s">
        <v>2496</v>
      </c>
      <c r="O8201" s="36" t="str">
        <f t="shared" si="513"/>
        <v>23/11/2020 12:58</v>
      </c>
      <c r="P8201" s="46">
        <f t="shared" si="514"/>
        <v>0.86041666667006211</v>
      </c>
      <c r="Q8201" s="48">
        <v>0</v>
      </c>
      <c r="R8201" s="47">
        <f t="shared" si="515"/>
        <v>1239.0000000048894</v>
      </c>
      <c r="S8201" s="6" t="s">
        <v>44</v>
      </c>
      <c r="T8201" s="6" t="s">
        <v>316</v>
      </c>
      <c r="U8201" s="6" t="s">
        <v>44</v>
      </c>
      <c r="V8201" s="6" t="s">
        <v>320</v>
      </c>
      <c r="W8201" s="7">
        <v>0</v>
      </c>
      <c r="X8201" s="7">
        <v>2</v>
      </c>
      <c r="Y8201" s="7">
        <v>0</v>
      </c>
      <c r="Z8201" s="7">
        <v>0</v>
      </c>
      <c r="AA8201" s="7">
        <v>0</v>
      </c>
      <c r="AB8201" s="7">
        <v>0</v>
      </c>
      <c r="AC8201" s="7">
        <v>0</v>
      </c>
      <c r="AD8201" s="7">
        <v>0</v>
      </c>
      <c r="AE8201">
        <v>10</v>
      </c>
      <c r="AF8201">
        <v>0</v>
      </c>
      <c r="AG8201">
        <v>0</v>
      </c>
      <c r="AH8201">
        <v>0</v>
      </c>
      <c r="AI8201">
        <v>0</v>
      </c>
      <c r="AJ8201">
        <v>5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  <c r="AQ8201">
        <v>0</v>
      </c>
      <c r="AR8201">
        <v>0</v>
      </c>
    </row>
    <row r="8202" spans="1:44" x14ac:dyDescent="0.25">
      <c r="A8202">
        <v>1610240</v>
      </c>
      <c r="B8202">
        <v>807223</v>
      </c>
      <c r="C8202">
        <v>22.1305865526605</v>
      </c>
      <c r="D8202">
        <v>37.824891921789401</v>
      </c>
      <c r="E8202" s="68" t="s">
        <v>805</v>
      </c>
      <c r="F8202" s="8">
        <f>INDEX(Δεδομένα!$P:$P,MATCH('2020'!E8202,Δεδομένα!$O:$O,0))</f>
        <v>126</v>
      </c>
      <c r="G8202" s="6" t="s">
        <v>303</v>
      </c>
      <c r="H8202" s="2" t="str">
        <f>INDEX(Δεδομένα!B$1:B$51,MATCH('2020'!G8202,Δεδομένα!A$1:A$51,0))</f>
        <v>ΔΥΤΙΚΗΣ ΕΛΛΑΔΟΣ</v>
      </c>
      <c r="I8202" s="8">
        <f>INDEX(Δεδομένα!E$1:E$13,MATCH('2020'!H8202,Δεδομένα!D$1:D$13,0))</f>
        <v>7</v>
      </c>
      <c r="J8202" s="1">
        <v>44157</v>
      </c>
      <c r="K8202" s="6" t="s">
        <v>156</v>
      </c>
      <c r="L8202" s="36" t="str">
        <f t="shared" si="512"/>
        <v>22/11/2020 17:30</v>
      </c>
      <c r="M8202" s="1">
        <v>44157</v>
      </c>
      <c r="N8202" s="6" t="s">
        <v>1081</v>
      </c>
      <c r="O8202" s="36" t="str">
        <f t="shared" si="513"/>
        <v>22/11/2020 21:19</v>
      </c>
      <c r="P8202" s="46">
        <f t="shared" si="514"/>
        <v>0.15902777777955635</v>
      </c>
      <c r="Q8202" s="48">
        <v>0</v>
      </c>
      <c r="R8202" s="47">
        <f t="shared" si="515"/>
        <v>229.00000000256114</v>
      </c>
      <c r="S8202" s="6" t="s">
        <v>44</v>
      </c>
      <c r="T8202" s="6" t="s">
        <v>808</v>
      </c>
      <c r="U8202" s="6" t="s">
        <v>44</v>
      </c>
      <c r="V8202" s="6" t="s">
        <v>7982</v>
      </c>
      <c r="W8202" s="7">
        <v>0</v>
      </c>
      <c r="X8202" s="7">
        <v>0</v>
      </c>
      <c r="Y8202" s="7">
        <v>0</v>
      </c>
      <c r="Z8202" s="7">
        <v>0</v>
      </c>
      <c r="AA8202" s="7">
        <v>0</v>
      </c>
      <c r="AB8202" s="7">
        <v>0</v>
      </c>
      <c r="AC8202" s="7">
        <v>5</v>
      </c>
      <c r="AD8202" s="7">
        <v>0</v>
      </c>
      <c r="AE8202">
        <v>4</v>
      </c>
      <c r="AF8202">
        <v>0</v>
      </c>
      <c r="AG8202">
        <v>0</v>
      </c>
      <c r="AH8202">
        <v>0</v>
      </c>
      <c r="AI8202">
        <v>0</v>
      </c>
      <c r="AJ8202">
        <v>1</v>
      </c>
      <c r="AK8202">
        <v>1</v>
      </c>
      <c r="AL8202">
        <v>0</v>
      </c>
      <c r="AM8202">
        <v>0</v>
      </c>
      <c r="AN8202">
        <v>0</v>
      </c>
      <c r="AO8202">
        <v>0</v>
      </c>
      <c r="AP8202">
        <v>0</v>
      </c>
      <c r="AQ8202">
        <v>0</v>
      </c>
      <c r="AR8202">
        <v>0</v>
      </c>
    </row>
    <row r="8203" spans="1:44" x14ac:dyDescent="0.25">
      <c r="A8203">
        <v>1610251</v>
      </c>
      <c r="B8203">
        <v>807270</v>
      </c>
      <c r="C8203">
        <v>22.153820450116498</v>
      </c>
      <c r="D8203">
        <v>37.803736548206302</v>
      </c>
      <c r="E8203" s="68" t="s">
        <v>805</v>
      </c>
      <c r="F8203" s="8">
        <f>INDEX(Δεδομένα!$P:$P,MATCH('2020'!E8203,Δεδομένα!$O:$O,0))</f>
        <v>126</v>
      </c>
      <c r="G8203" s="6" t="s">
        <v>303</v>
      </c>
      <c r="H8203" s="2" t="str">
        <f>INDEX(Δεδομένα!B$1:B$51,MATCH('2020'!G8203,Δεδομένα!A$1:A$51,0))</f>
        <v>ΔΥΤΙΚΗΣ ΕΛΛΑΔΟΣ</v>
      </c>
      <c r="I8203" s="8">
        <f>INDEX(Δεδομένα!E$1:E$13,MATCH('2020'!H8203,Δεδομένα!D$1:D$13,0))</f>
        <v>7</v>
      </c>
      <c r="J8203" s="1">
        <v>44157</v>
      </c>
      <c r="K8203" s="6" t="s">
        <v>86</v>
      </c>
      <c r="L8203" s="36" t="str">
        <f t="shared" si="512"/>
        <v>22/11/2020 18:55</v>
      </c>
      <c r="M8203" s="1">
        <v>44157</v>
      </c>
      <c r="N8203" s="6" t="s">
        <v>2869</v>
      </c>
      <c r="O8203" s="36" t="str">
        <f t="shared" si="513"/>
        <v>22/11/2020 19:34</v>
      </c>
      <c r="P8203" s="46">
        <f t="shared" si="514"/>
        <v>2.7083333334303461E-2</v>
      </c>
      <c r="Q8203" s="48">
        <v>0</v>
      </c>
      <c r="R8203" s="47">
        <f t="shared" si="515"/>
        <v>39.000000001396984</v>
      </c>
      <c r="S8203" s="6" t="s">
        <v>44</v>
      </c>
      <c r="T8203" s="6" t="s">
        <v>808</v>
      </c>
      <c r="U8203" s="6" t="s">
        <v>44</v>
      </c>
      <c r="V8203" s="6" t="s">
        <v>7990</v>
      </c>
      <c r="W8203" s="7">
        <v>0</v>
      </c>
      <c r="X8203" s="7">
        <v>0.03</v>
      </c>
      <c r="Y8203" s="7">
        <v>0</v>
      </c>
      <c r="Z8203" s="7">
        <v>0</v>
      </c>
      <c r="AA8203" s="7">
        <v>0</v>
      </c>
      <c r="AB8203" s="7">
        <v>0</v>
      </c>
      <c r="AC8203" s="7">
        <v>0</v>
      </c>
      <c r="AD8203" s="7">
        <v>0</v>
      </c>
      <c r="AE8203">
        <v>2</v>
      </c>
      <c r="AF8203">
        <v>0</v>
      </c>
      <c r="AG8203">
        <v>0</v>
      </c>
      <c r="AH8203">
        <v>0</v>
      </c>
      <c r="AI8203">
        <v>0</v>
      </c>
      <c r="AJ8203">
        <v>1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</row>
    <row r="8204" spans="1:44" x14ac:dyDescent="0.25">
      <c r="A8204">
        <v>1616924</v>
      </c>
      <c r="B8204">
        <v>807048</v>
      </c>
      <c r="C8204">
        <v>23.808907341876399</v>
      </c>
      <c r="D8204">
        <v>41.181401953247999</v>
      </c>
      <c r="E8204" s="68" t="s">
        <v>109</v>
      </c>
      <c r="F8204" s="8">
        <f>INDEX(Δεδομένα!$P:$P,MATCH('2020'!E8204,Δεδομένα!$O:$O,0))</f>
        <v>27</v>
      </c>
      <c r="G8204" s="6" t="s">
        <v>110</v>
      </c>
      <c r="H8204" s="2" t="str">
        <f>INDEX(Δεδομένα!B$1:B$51,MATCH('2020'!G8204,Δεδομένα!A$1:A$51,0))</f>
        <v>ΑΝΑΤΟΛΙΚΗΣ ΜΑΚΕΔΟΝΙΑΣ ΚΑΙ ΘΡΑΚΗΣ</v>
      </c>
      <c r="I8204" s="8">
        <f>INDEX(Δεδομένα!E$1:E$13,MATCH('2020'!H8204,Δεδομένα!D$1:D$13,0))</f>
        <v>2</v>
      </c>
      <c r="J8204" s="1">
        <v>44157</v>
      </c>
      <c r="K8204" s="6" t="s">
        <v>2139</v>
      </c>
      <c r="L8204" s="36" t="str">
        <f t="shared" si="512"/>
        <v>22/11/2020 08:44</v>
      </c>
      <c r="M8204" s="1">
        <v>44161</v>
      </c>
      <c r="N8204" s="6" t="s">
        <v>1326</v>
      </c>
      <c r="O8204" s="36" t="str">
        <f t="shared" si="513"/>
        <v>26/11/2020 13:54</v>
      </c>
      <c r="P8204" s="49">
        <f t="shared" si="514"/>
        <v>4.2152777777810115</v>
      </c>
      <c r="Q8204" s="50">
        <f>4*24</f>
        <v>96</v>
      </c>
      <c r="R8204" s="47">
        <f t="shared" si="515"/>
        <v>6070.0000000046566</v>
      </c>
      <c r="S8204" s="6" t="s">
        <v>44</v>
      </c>
      <c r="T8204" s="6" t="s">
        <v>1930</v>
      </c>
      <c r="U8204" s="6" t="s">
        <v>44</v>
      </c>
      <c r="V8204" s="6" t="s">
        <v>4083</v>
      </c>
      <c r="W8204" s="7">
        <v>100</v>
      </c>
      <c r="X8204" s="7">
        <v>0</v>
      </c>
      <c r="Y8204" s="7">
        <v>0</v>
      </c>
      <c r="Z8204" s="7">
        <v>0</v>
      </c>
      <c r="AA8204" s="7">
        <v>0</v>
      </c>
      <c r="AB8204" s="7">
        <v>0</v>
      </c>
      <c r="AC8204" s="7">
        <v>0</v>
      </c>
      <c r="AD8204" s="7">
        <v>0</v>
      </c>
      <c r="AE8204">
        <v>9</v>
      </c>
      <c r="AF8204">
        <v>0</v>
      </c>
      <c r="AG8204">
        <v>0</v>
      </c>
      <c r="AH8204">
        <v>0</v>
      </c>
      <c r="AI8204">
        <v>0</v>
      </c>
      <c r="AJ8204">
        <v>5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  <c r="AQ8204">
        <v>0</v>
      </c>
      <c r="AR8204">
        <v>0</v>
      </c>
    </row>
    <row r="8205" spans="1:44" x14ac:dyDescent="0.25">
      <c r="A8205">
        <v>1609994</v>
      </c>
      <c r="B8205">
        <v>807156</v>
      </c>
      <c r="C8205">
        <v>26.605296341529002</v>
      </c>
      <c r="D8205">
        <v>41.344551824711203</v>
      </c>
      <c r="E8205" s="68" t="s">
        <v>856</v>
      </c>
      <c r="F8205" s="8">
        <f>INDEX(Δεδομένα!$P:$P,MATCH('2020'!E8205,Δεδομένα!$O:$O,0))</f>
        <v>37</v>
      </c>
      <c r="G8205" s="6" t="s">
        <v>148</v>
      </c>
      <c r="H8205" s="2" t="str">
        <f>INDEX(Δεδομένα!B$1:B$51,MATCH('2020'!G8205,Δεδομένα!A$1:A$51,0))</f>
        <v>ΑΝΑΤΟΛΙΚΗΣ ΜΑΚΕΔΟΝΙΑΣ ΚΑΙ ΘΡΑΚΗΣ</v>
      </c>
      <c r="I8205" s="8">
        <f>INDEX(Δεδομένα!E$1:E$13,MATCH('2020'!H8205,Δεδομένα!D$1:D$13,0))</f>
        <v>2</v>
      </c>
      <c r="J8205" s="1">
        <v>44157</v>
      </c>
      <c r="K8205" s="6" t="s">
        <v>715</v>
      </c>
      <c r="L8205" s="36" t="str">
        <f t="shared" si="512"/>
        <v>22/11/2020 14:35</v>
      </c>
      <c r="M8205" s="1">
        <v>44157</v>
      </c>
      <c r="N8205" s="6" t="s">
        <v>989</v>
      </c>
      <c r="O8205" s="36" t="str">
        <f t="shared" si="513"/>
        <v>22/11/2020 16:23</v>
      </c>
      <c r="P8205" s="46">
        <f t="shared" si="514"/>
        <v>7.4999999997089617E-2</v>
      </c>
      <c r="Q8205" s="48">
        <v>0</v>
      </c>
      <c r="R8205" s="47">
        <f t="shared" si="515"/>
        <v>107.99999999580905</v>
      </c>
      <c r="S8205" s="6" t="s">
        <v>44</v>
      </c>
      <c r="T8205" s="6" t="s">
        <v>859</v>
      </c>
      <c r="U8205" s="6" t="s">
        <v>44</v>
      </c>
      <c r="V8205" s="6" t="s">
        <v>1876</v>
      </c>
      <c r="W8205" s="7">
        <v>0</v>
      </c>
      <c r="X8205" s="7">
        <v>0</v>
      </c>
      <c r="Y8205" s="7">
        <v>0</v>
      </c>
      <c r="Z8205" s="7">
        <v>2</v>
      </c>
      <c r="AA8205" s="7">
        <v>0</v>
      </c>
      <c r="AB8205" s="7">
        <v>0</v>
      </c>
      <c r="AC8205" s="7">
        <v>0</v>
      </c>
      <c r="AD8205" s="7">
        <v>0</v>
      </c>
      <c r="AE8205">
        <v>2</v>
      </c>
      <c r="AF8205">
        <v>0</v>
      </c>
      <c r="AG8205">
        <v>0</v>
      </c>
      <c r="AH8205">
        <v>0</v>
      </c>
      <c r="AI8205">
        <v>0</v>
      </c>
      <c r="AJ8205">
        <v>1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</row>
    <row r="8206" spans="1:44" x14ac:dyDescent="0.25">
      <c r="A8206">
        <v>1609939</v>
      </c>
      <c r="B8206">
        <v>807172</v>
      </c>
      <c r="C8206">
        <v>25.914239679910199</v>
      </c>
      <c r="D8206">
        <v>40.903861688549298</v>
      </c>
      <c r="E8206" s="68" t="s">
        <v>147</v>
      </c>
      <c r="F8206" s="8">
        <f>INDEX(Δεδομένα!$P:$P,MATCH('2020'!E8206,Δεδομένα!$O:$O,0))</f>
        <v>33</v>
      </c>
      <c r="G8206" s="6" t="s">
        <v>148</v>
      </c>
      <c r="H8206" s="2" t="str">
        <f>INDEX(Δεδομένα!B$1:B$51,MATCH('2020'!G8206,Δεδομένα!A$1:A$51,0))</f>
        <v>ΑΝΑΤΟΛΙΚΗΣ ΜΑΚΕΔΟΝΙΑΣ ΚΑΙ ΘΡΑΚΗΣ</v>
      </c>
      <c r="I8206" s="8">
        <f>INDEX(Δεδομένα!E$1:E$13,MATCH('2020'!H8206,Δεδομένα!D$1:D$13,0))</f>
        <v>2</v>
      </c>
      <c r="J8206" s="1">
        <v>44157</v>
      </c>
      <c r="K8206" s="6" t="s">
        <v>275</v>
      </c>
      <c r="L8206" s="36" t="str">
        <f t="shared" si="512"/>
        <v>22/11/2020 15:05</v>
      </c>
      <c r="M8206" s="1">
        <v>44157</v>
      </c>
      <c r="N8206" s="6" t="s">
        <v>215</v>
      </c>
      <c r="O8206" s="36" t="str">
        <f t="shared" si="513"/>
        <v>22/11/2020 16:20</v>
      </c>
      <c r="P8206" s="46">
        <f t="shared" si="514"/>
        <v>5.2083333335758653E-2</v>
      </c>
      <c r="Q8206" s="48">
        <v>0</v>
      </c>
      <c r="R8206" s="47">
        <f t="shared" si="515"/>
        <v>75.00000000349246</v>
      </c>
      <c r="S8206" s="6" t="s">
        <v>44</v>
      </c>
      <c r="T8206" s="6" t="s">
        <v>150</v>
      </c>
      <c r="U8206" s="6" t="s">
        <v>44</v>
      </c>
      <c r="V8206" s="6" t="s">
        <v>7978</v>
      </c>
      <c r="W8206" s="7">
        <v>0</v>
      </c>
      <c r="X8206" s="7">
        <v>0</v>
      </c>
      <c r="Y8206" s="7">
        <v>0</v>
      </c>
      <c r="Z8206" s="7">
        <v>1</v>
      </c>
      <c r="AA8206" s="7">
        <v>0</v>
      </c>
      <c r="AB8206" s="7">
        <v>0</v>
      </c>
      <c r="AC8206" s="7">
        <v>0</v>
      </c>
      <c r="AD8206" s="7">
        <v>0</v>
      </c>
      <c r="AE8206">
        <v>3</v>
      </c>
      <c r="AF8206">
        <v>0</v>
      </c>
      <c r="AG8206">
        <v>0</v>
      </c>
      <c r="AH8206">
        <v>0</v>
      </c>
      <c r="AI8206">
        <v>0</v>
      </c>
      <c r="AJ8206">
        <v>2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</row>
    <row r="8207" spans="1:44" x14ac:dyDescent="0.25">
      <c r="A8207">
        <v>1609949</v>
      </c>
      <c r="B8207">
        <v>807244</v>
      </c>
      <c r="C8207">
        <v>25.902607475631601</v>
      </c>
      <c r="D8207">
        <v>40.874821801277903</v>
      </c>
      <c r="E8207" s="68" t="s">
        <v>147</v>
      </c>
      <c r="F8207" s="8">
        <f>INDEX(Δεδομένα!$P:$P,MATCH('2020'!E8207,Δεδομένα!$O:$O,0))</f>
        <v>33</v>
      </c>
      <c r="G8207" s="6" t="s">
        <v>148</v>
      </c>
      <c r="H8207" s="2" t="str">
        <f>INDEX(Δεδομένα!B$1:B$51,MATCH('2020'!G8207,Δεδομένα!A$1:A$51,0))</f>
        <v>ΑΝΑΤΟΛΙΚΗΣ ΜΑΚΕΔΟΝΙΑΣ ΚΑΙ ΘΡΑΚΗΣ</v>
      </c>
      <c r="I8207" s="8">
        <f>INDEX(Δεδομένα!E$1:E$13,MATCH('2020'!H8207,Δεδομένα!D$1:D$13,0))</f>
        <v>2</v>
      </c>
      <c r="J8207" s="1">
        <v>44157</v>
      </c>
      <c r="K8207" s="6" t="s">
        <v>207</v>
      </c>
      <c r="L8207" s="36" t="str">
        <f t="shared" si="512"/>
        <v>22/11/2020 18:00</v>
      </c>
      <c r="M8207" s="1">
        <v>44157</v>
      </c>
      <c r="N8207" s="6" t="s">
        <v>1184</v>
      </c>
      <c r="O8207" s="36" t="str">
        <f t="shared" si="513"/>
        <v>22/11/2020 18:25</v>
      </c>
      <c r="P8207" s="46">
        <f t="shared" si="514"/>
        <v>1.7361111109494232E-2</v>
      </c>
      <c r="Q8207" s="48">
        <v>0</v>
      </c>
      <c r="R8207" s="47">
        <f t="shared" si="515"/>
        <v>24.999999997671694</v>
      </c>
      <c r="S8207" s="6" t="s">
        <v>44</v>
      </c>
      <c r="T8207" s="6" t="s">
        <v>150</v>
      </c>
      <c r="U8207" s="6" t="s">
        <v>44</v>
      </c>
      <c r="V8207" s="6" t="s">
        <v>7978</v>
      </c>
      <c r="W8207" s="7">
        <v>0</v>
      </c>
      <c r="X8207" s="7">
        <v>0</v>
      </c>
      <c r="Y8207" s="7">
        <v>0</v>
      </c>
      <c r="Z8207" s="7">
        <v>0.02</v>
      </c>
      <c r="AA8207" s="7">
        <v>0</v>
      </c>
      <c r="AB8207" s="7">
        <v>0</v>
      </c>
      <c r="AC8207" s="7">
        <v>0</v>
      </c>
      <c r="AD8207" s="7">
        <v>0</v>
      </c>
      <c r="AE8207">
        <v>3</v>
      </c>
      <c r="AF8207">
        <v>0</v>
      </c>
      <c r="AG8207">
        <v>0</v>
      </c>
      <c r="AH8207">
        <v>0</v>
      </c>
      <c r="AI8207">
        <v>0</v>
      </c>
      <c r="AJ8207">
        <v>1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</row>
    <row r="8208" spans="1:44" x14ac:dyDescent="0.25">
      <c r="A8208">
        <v>1613686</v>
      </c>
      <c r="B8208">
        <v>807250</v>
      </c>
      <c r="C8208">
        <v>21.5581461550697</v>
      </c>
      <c r="D8208">
        <v>37.5803084023905</v>
      </c>
      <c r="E8208" s="68" t="s">
        <v>837</v>
      </c>
      <c r="F8208" s="8">
        <f>INDEX(Δεδομένα!$P:$P,MATCH('2020'!E8208,Δεδομένα!$O:$O,0))</f>
        <v>134</v>
      </c>
      <c r="G8208" s="6" t="s">
        <v>357</v>
      </c>
      <c r="H8208" s="2" t="str">
        <f>INDEX(Δεδομένα!B$1:B$51,MATCH('2020'!G8208,Δεδομένα!A$1:A$51,0))</f>
        <v>ΔΥΤΙΚΗΣ ΕΛΛΑΔΟΣ</v>
      </c>
      <c r="I8208" s="8">
        <f>INDEX(Δεδομένα!E$1:E$13,MATCH('2020'!H8208,Δεδομένα!D$1:D$13,0))</f>
        <v>7</v>
      </c>
      <c r="J8208" s="1">
        <v>44157</v>
      </c>
      <c r="K8208" s="6" t="s">
        <v>310</v>
      </c>
      <c r="L8208" s="36" t="str">
        <f t="shared" si="512"/>
        <v>22/11/2020 18:15</v>
      </c>
      <c r="M8208" s="1">
        <v>44157</v>
      </c>
      <c r="N8208" s="6" t="s">
        <v>310</v>
      </c>
      <c r="O8208" s="36" t="str">
        <f t="shared" si="513"/>
        <v>22/11/2020 18:15</v>
      </c>
      <c r="P8208" s="46">
        <f t="shared" si="514"/>
        <v>0</v>
      </c>
      <c r="Q8208" s="48">
        <v>0</v>
      </c>
      <c r="R8208" s="47">
        <f t="shared" si="515"/>
        <v>0</v>
      </c>
      <c r="S8208" s="6" t="s">
        <v>44</v>
      </c>
      <c r="T8208" s="6" t="s">
        <v>838</v>
      </c>
      <c r="U8208" s="6" t="s">
        <v>839</v>
      </c>
      <c r="V8208" s="6" t="s">
        <v>7985</v>
      </c>
      <c r="W8208" s="7">
        <v>0</v>
      </c>
      <c r="X8208" s="7">
        <v>0</v>
      </c>
      <c r="Y8208" s="7">
        <v>0</v>
      </c>
      <c r="Z8208" s="7">
        <v>0</v>
      </c>
      <c r="AA8208" s="7">
        <v>2</v>
      </c>
      <c r="AB8208" s="7">
        <v>2</v>
      </c>
      <c r="AC8208" s="7">
        <v>0</v>
      </c>
      <c r="AD8208" s="7">
        <v>0</v>
      </c>
      <c r="AE8208">
        <v>5</v>
      </c>
      <c r="AF8208">
        <v>0</v>
      </c>
      <c r="AG8208">
        <v>0</v>
      </c>
      <c r="AH8208">
        <v>0</v>
      </c>
      <c r="AI8208">
        <v>0</v>
      </c>
      <c r="AJ8208">
        <v>2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</row>
    <row r="8209" spans="1:44" x14ac:dyDescent="0.25">
      <c r="A8209">
        <v>1609791</v>
      </c>
      <c r="B8209">
        <v>807065</v>
      </c>
      <c r="C8209">
        <v>22.616739990974999</v>
      </c>
      <c r="D8209">
        <v>40.569537908145797</v>
      </c>
      <c r="E8209" s="68" t="s">
        <v>1880</v>
      </c>
      <c r="F8209" s="8">
        <f>INDEX(Δεδομένα!$P:$P,MATCH('2020'!E8209,Δεδομένα!$O:$O,0))</f>
        <v>66</v>
      </c>
      <c r="G8209" s="6" t="s">
        <v>238</v>
      </c>
      <c r="H8209" s="2" t="str">
        <f>INDEX(Δεδομένα!B$1:B$51,MATCH('2020'!G8209,Δεδομένα!A$1:A$51,0))</f>
        <v>ΚΕΝΤΡΙΚΗΣ ΜΑΚΕΔΟΝΙΑΣ</v>
      </c>
      <c r="I8209" s="8">
        <f>INDEX(Δεδομένα!E$1:E$13,MATCH('2020'!H8209,Δεδομένα!D$1:D$13,0))</f>
        <v>3</v>
      </c>
      <c r="J8209" s="1">
        <v>44157</v>
      </c>
      <c r="K8209" s="6" t="s">
        <v>664</v>
      </c>
      <c r="L8209" s="36" t="str">
        <f t="shared" si="512"/>
        <v>22/11/2020 10:30</v>
      </c>
      <c r="M8209" s="1">
        <v>44157</v>
      </c>
      <c r="N8209" s="6" t="s">
        <v>876</v>
      </c>
      <c r="O8209" s="36" t="str">
        <f t="shared" si="513"/>
        <v>22/11/2020 11:55</v>
      </c>
      <c r="P8209" s="46">
        <f t="shared" si="514"/>
        <v>5.9027777781011537E-2</v>
      </c>
      <c r="Q8209" s="48">
        <v>0</v>
      </c>
      <c r="R8209" s="47">
        <f t="shared" si="515"/>
        <v>85.000000004656613</v>
      </c>
      <c r="S8209" s="6" t="s">
        <v>44</v>
      </c>
      <c r="T8209" s="6" t="s">
        <v>1966</v>
      </c>
      <c r="U8209" s="6" t="s">
        <v>44</v>
      </c>
      <c r="V8209" s="6" t="s">
        <v>2158</v>
      </c>
      <c r="W8209" s="7">
        <v>0</v>
      </c>
      <c r="X8209" s="7">
        <v>0</v>
      </c>
      <c r="Y8209" s="7">
        <v>0</v>
      </c>
      <c r="Z8209" s="7">
        <v>0</v>
      </c>
      <c r="AA8209" s="7">
        <v>2</v>
      </c>
      <c r="AB8209" s="7">
        <v>0</v>
      </c>
      <c r="AC8209" s="7">
        <v>0</v>
      </c>
      <c r="AD8209" s="7">
        <v>0</v>
      </c>
      <c r="AE8209">
        <v>2</v>
      </c>
      <c r="AF8209">
        <v>0</v>
      </c>
      <c r="AG8209">
        <v>0</v>
      </c>
      <c r="AH8209">
        <v>0</v>
      </c>
      <c r="AI8209">
        <v>0</v>
      </c>
      <c r="AJ8209">
        <v>1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</row>
    <row r="8210" spans="1:44" x14ac:dyDescent="0.25">
      <c r="A8210">
        <v>1614206</v>
      </c>
      <c r="B8210">
        <v>807080</v>
      </c>
      <c r="C8210">
        <v>24.2280297760989</v>
      </c>
      <c r="D8210">
        <v>40.945067888367802</v>
      </c>
      <c r="E8210" s="68" t="s">
        <v>76</v>
      </c>
      <c r="F8210" s="8">
        <f>INDEX(Δεδομένα!$P:$P,MATCH('2020'!E8210,Δεδομένα!$O:$O,0))</f>
        <v>25</v>
      </c>
      <c r="G8210" s="6" t="s">
        <v>77</v>
      </c>
      <c r="H8210" s="2" t="str">
        <f>INDEX(Δεδομένα!B$1:B$51,MATCH('2020'!G8210,Δεδομένα!A$1:A$51,0))</f>
        <v>ΑΝΑΤΟΛΙΚΗΣ ΜΑΚΕΔΟΝΙΑΣ ΚΑΙ ΘΡΑΚΗΣ</v>
      </c>
      <c r="I8210" s="8">
        <f>INDEX(Δεδομένα!E$1:E$13,MATCH('2020'!H8210,Δεδομένα!D$1:D$13,0))</f>
        <v>2</v>
      </c>
      <c r="J8210" s="1">
        <v>44157</v>
      </c>
      <c r="K8210" s="6" t="s">
        <v>2144</v>
      </c>
      <c r="L8210" s="36" t="str">
        <f t="shared" si="512"/>
        <v>22/11/2020 11:35</v>
      </c>
      <c r="M8210" s="1">
        <v>44157</v>
      </c>
      <c r="N8210" s="6" t="s">
        <v>111</v>
      </c>
      <c r="O8210" s="36" t="str">
        <f t="shared" si="513"/>
        <v>22/11/2020 12:25</v>
      </c>
      <c r="P8210" s="46">
        <f t="shared" si="514"/>
        <v>3.4722222218988463E-2</v>
      </c>
      <c r="Q8210" s="48">
        <v>0</v>
      </c>
      <c r="R8210" s="47">
        <f t="shared" si="515"/>
        <v>49.999999995343387</v>
      </c>
      <c r="S8210" s="6" t="s">
        <v>44</v>
      </c>
      <c r="T8210" s="6" t="s">
        <v>80</v>
      </c>
      <c r="U8210" s="6" t="s">
        <v>44</v>
      </c>
      <c r="V8210" s="6" t="s">
        <v>7973</v>
      </c>
      <c r="W8210" s="7">
        <v>0</v>
      </c>
      <c r="X8210" s="7">
        <v>0</v>
      </c>
      <c r="Y8210" s="7">
        <v>0</v>
      </c>
      <c r="Z8210" s="7">
        <v>0</v>
      </c>
      <c r="AA8210" s="7">
        <v>0</v>
      </c>
      <c r="AB8210" s="7">
        <v>0</v>
      </c>
      <c r="AC8210" s="7">
        <v>0</v>
      </c>
      <c r="AD8210" s="7">
        <v>0</v>
      </c>
      <c r="AE8210">
        <v>2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</row>
    <row r="8211" spans="1:44" x14ac:dyDescent="0.25">
      <c r="A8211">
        <v>1609906</v>
      </c>
      <c r="B8211">
        <v>807134</v>
      </c>
      <c r="C8211">
        <v>24.6333724166869</v>
      </c>
      <c r="D8211">
        <v>40.900222867723798</v>
      </c>
      <c r="E8211" s="68" t="s">
        <v>919</v>
      </c>
      <c r="F8211" s="8">
        <f>INDEX(Δεδομένα!$P:$P,MATCH('2020'!E8211,Δεδομένα!$O:$O,0))</f>
        <v>26</v>
      </c>
      <c r="G8211" s="6" t="s">
        <v>77</v>
      </c>
      <c r="H8211" s="2" t="str">
        <f>INDEX(Δεδομένα!B$1:B$51,MATCH('2020'!G8211,Δεδομένα!A$1:A$51,0))</f>
        <v>ΑΝΑΤΟΛΙΚΗΣ ΜΑΚΕΔΟΝΙΑΣ ΚΑΙ ΘΡΑΚΗΣ</v>
      </c>
      <c r="I8211" s="8">
        <f>INDEX(Δεδομένα!E$1:E$13,MATCH('2020'!H8211,Δεδομένα!D$1:D$13,0))</f>
        <v>2</v>
      </c>
      <c r="J8211" s="1">
        <v>44157</v>
      </c>
      <c r="K8211" s="6" t="s">
        <v>1627</v>
      </c>
      <c r="L8211" s="36" t="str">
        <f t="shared" si="512"/>
        <v>22/11/2020 13:29</v>
      </c>
      <c r="M8211" s="1">
        <v>44157</v>
      </c>
      <c r="N8211" s="6" t="s">
        <v>581</v>
      </c>
      <c r="O8211" s="36" t="str">
        <f t="shared" si="513"/>
        <v>22/11/2020 15:40</v>
      </c>
      <c r="P8211" s="46">
        <f t="shared" si="514"/>
        <v>9.0972222227719612E-2</v>
      </c>
      <c r="Q8211" s="48">
        <v>0</v>
      </c>
      <c r="R8211" s="47">
        <f t="shared" si="515"/>
        <v>131.00000000791624</v>
      </c>
      <c r="S8211" s="6" t="s">
        <v>44</v>
      </c>
      <c r="T8211" s="6" t="s">
        <v>921</v>
      </c>
      <c r="U8211" s="6" t="s">
        <v>44</v>
      </c>
      <c r="V8211" s="6" t="s">
        <v>1391</v>
      </c>
      <c r="W8211" s="7">
        <v>0</v>
      </c>
      <c r="X8211" s="7">
        <v>0</v>
      </c>
      <c r="Y8211" s="7">
        <v>0</v>
      </c>
      <c r="Z8211" s="7">
        <v>1</v>
      </c>
      <c r="AA8211" s="7">
        <v>0</v>
      </c>
      <c r="AB8211" s="7">
        <v>0</v>
      </c>
      <c r="AC8211" s="7">
        <v>1</v>
      </c>
      <c r="AD8211" s="7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</row>
    <row r="8212" spans="1:44" x14ac:dyDescent="0.25">
      <c r="A8212">
        <v>1609910</v>
      </c>
      <c r="B8212">
        <v>807181</v>
      </c>
      <c r="C8212">
        <v>24.6027246384491</v>
      </c>
      <c r="D8212">
        <v>40.965101221107901</v>
      </c>
      <c r="E8212" s="68" t="s">
        <v>919</v>
      </c>
      <c r="F8212" s="8">
        <f>INDEX(Δεδομένα!$P:$P,MATCH('2020'!E8212,Δεδομένα!$O:$O,0))</f>
        <v>26</v>
      </c>
      <c r="G8212" s="6" t="s">
        <v>77</v>
      </c>
      <c r="H8212" s="2" t="str">
        <f>INDEX(Δεδομένα!B$1:B$51,MATCH('2020'!G8212,Δεδομένα!A$1:A$51,0))</f>
        <v>ΑΝΑΤΟΛΙΚΗΣ ΜΑΚΕΔΟΝΙΑΣ ΚΑΙ ΘΡΑΚΗΣ</v>
      </c>
      <c r="I8212" s="8">
        <f>INDEX(Δεδομένα!E$1:E$13,MATCH('2020'!H8212,Δεδομένα!D$1:D$13,0))</f>
        <v>2</v>
      </c>
      <c r="J8212" s="1">
        <v>44157</v>
      </c>
      <c r="K8212" s="6" t="s">
        <v>923</v>
      </c>
      <c r="L8212" s="36" t="str">
        <f t="shared" si="512"/>
        <v>22/11/2020 15:09</v>
      </c>
      <c r="M8212" s="1">
        <v>44157</v>
      </c>
      <c r="N8212" s="6" t="s">
        <v>149</v>
      </c>
      <c r="O8212" s="36" t="str">
        <f t="shared" si="513"/>
        <v>22/11/2020 17:10</v>
      </c>
      <c r="P8212" s="46">
        <f t="shared" si="514"/>
        <v>8.4027777782466728E-2</v>
      </c>
      <c r="Q8212" s="48">
        <v>0</v>
      </c>
      <c r="R8212" s="47">
        <f t="shared" si="515"/>
        <v>121.00000000675209</v>
      </c>
      <c r="S8212" s="6" t="s">
        <v>44</v>
      </c>
      <c r="T8212" s="6" t="s">
        <v>921</v>
      </c>
      <c r="U8212" s="6" t="s">
        <v>44</v>
      </c>
      <c r="V8212" s="6" t="s">
        <v>5373</v>
      </c>
      <c r="W8212" s="7">
        <v>0</v>
      </c>
      <c r="X8212" s="7">
        <v>0</v>
      </c>
      <c r="Y8212" s="7">
        <v>0</v>
      </c>
      <c r="Z8212" s="7">
        <v>1</v>
      </c>
      <c r="AA8212" s="7">
        <v>0</v>
      </c>
      <c r="AB8212" s="7">
        <v>0</v>
      </c>
      <c r="AC8212" s="7">
        <v>0</v>
      </c>
      <c r="AD8212" s="7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</row>
    <row r="8213" spans="1:44" x14ac:dyDescent="0.25">
      <c r="A8213">
        <v>1609915</v>
      </c>
      <c r="B8213">
        <v>807231</v>
      </c>
      <c r="C8213">
        <v>24.627985770698899</v>
      </c>
      <c r="D8213">
        <v>40.926687754373702</v>
      </c>
      <c r="E8213" s="68" t="s">
        <v>919</v>
      </c>
      <c r="F8213" s="8">
        <f>INDEX(Δεδομένα!$P:$P,MATCH('2020'!E8213,Δεδομένα!$O:$O,0))</f>
        <v>26</v>
      </c>
      <c r="G8213" s="6" t="s">
        <v>77</v>
      </c>
      <c r="H8213" s="2" t="str">
        <f>INDEX(Δεδομένα!B$1:B$51,MATCH('2020'!G8213,Δεδομένα!A$1:A$51,0))</f>
        <v>ΑΝΑΤΟΛΙΚΗΣ ΜΑΚΕΔΟΝΙΑΣ ΚΑΙ ΘΡΑΚΗΣ</v>
      </c>
      <c r="I8213" s="8">
        <f>INDEX(Δεδομένα!E$1:E$13,MATCH('2020'!H8213,Δεδομένα!D$1:D$13,0))</f>
        <v>2</v>
      </c>
      <c r="J8213" s="1">
        <v>44157</v>
      </c>
      <c r="K8213" s="6" t="s">
        <v>156</v>
      </c>
      <c r="L8213" s="36" t="str">
        <f t="shared" si="512"/>
        <v>22/11/2020 17:30</v>
      </c>
      <c r="M8213" s="1">
        <v>44157</v>
      </c>
      <c r="N8213" s="6" t="s">
        <v>392</v>
      </c>
      <c r="O8213" s="36" t="str">
        <f t="shared" si="513"/>
        <v>22/11/2020 21:00</v>
      </c>
      <c r="P8213" s="46">
        <f t="shared" si="514"/>
        <v>0.14583333333575865</v>
      </c>
      <c r="Q8213" s="48">
        <v>0</v>
      </c>
      <c r="R8213" s="47">
        <f t="shared" si="515"/>
        <v>210.00000000349246</v>
      </c>
      <c r="S8213" s="6" t="s">
        <v>44</v>
      </c>
      <c r="T8213" s="6" t="s">
        <v>921</v>
      </c>
      <c r="U8213" s="6" t="s">
        <v>44</v>
      </c>
      <c r="V8213" s="6" t="s">
        <v>1391</v>
      </c>
      <c r="W8213" s="7">
        <v>0</v>
      </c>
      <c r="X8213" s="7">
        <v>0</v>
      </c>
      <c r="Y8213" s="7">
        <v>0</v>
      </c>
      <c r="Z8213" s="7">
        <v>0</v>
      </c>
      <c r="AA8213" s="7">
        <v>1</v>
      </c>
      <c r="AB8213" s="7">
        <v>0</v>
      </c>
      <c r="AC8213" s="7">
        <v>0</v>
      </c>
      <c r="AD8213" s="7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</row>
    <row r="8214" spans="1:44" x14ac:dyDescent="0.25">
      <c r="A8214">
        <v>1609984</v>
      </c>
      <c r="B8214">
        <v>807058</v>
      </c>
      <c r="C8214">
        <v>22.844422484733698</v>
      </c>
      <c r="D8214">
        <v>40.845608438961698</v>
      </c>
      <c r="E8214" s="68" t="s">
        <v>1084</v>
      </c>
      <c r="F8214" s="8">
        <f>INDEX(Δεδομένα!$P:$P,MATCH('2020'!E8214,Δεδομένα!$O:$O,0))</f>
        <v>57</v>
      </c>
      <c r="G8214" s="6" t="s">
        <v>223</v>
      </c>
      <c r="H8214" s="2" t="str">
        <f>INDEX(Δεδομένα!B$1:B$51,MATCH('2020'!G8214,Δεδομένα!A$1:A$51,0))</f>
        <v>ΚΕΝΤΡΙΚΗΣ ΜΑΚΕΔΟΝΙΑΣ</v>
      </c>
      <c r="I8214" s="8">
        <f>INDEX(Δεδομένα!E$1:E$13,MATCH('2020'!H8214,Δεδομένα!D$1:D$13,0))</f>
        <v>3</v>
      </c>
      <c r="J8214" s="1">
        <v>44157</v>
      </c>
      <c r="K8214" s="6" t="s">
        <v>2607</v>
      </c>
      <c r="L8214" s="36" t="str">
        <f t="shared" si="512"/>
        <v>22/11/2020 09:50</v>
      </c>
      <c r="M8214" s="1">
        <v>44157</v>
      </c>
      <c r="N8214" s="6" t="s">
        <v>296</v>
      </c>
      <c r="O8214" s="36" t="str">
        <f t="shared" si="513"/>
        <v>22/11/2020 10:40</v>
      </c>
      <c r="P8214" s="46">
        <f t="shared" si="514"/>
        <v>3.4722222226264421E-2</v>
      </c>
      <c r="Q8214" s="48">
        <v>0</v>
      </c>
      <c r="R8214" s="47">
        <f t="shared" si="515"/>
        <v>50.000000005820766</v>
      </c>
      <c r="S8214" s="6" t="s">
        <v>44</v>
      </c>
      <c r="T8214" s="6" t="s">
        <v>1145</v>
      </c>
      <c r="U8214" s="6" t="s">
        <v>7969</v>
      </c>
      <c r="V8214" s="6" t="s">
        <v>7970</v>
      </c>
      <c r="W8214" s="7">
        <v>0</v>
      </c>
      <c r="X8214" s="7">
        <v>0</v>
      </c>
      <c r="Y8214" s="7">
        <v>0</v>
      </c>
      <c r="Z8214" s="7">
        <v>1</v>
      </c>
      <c r="AA8214" s="7">
        <v>0</v>
      </c>
      <c r="AB8214" s="7">
        <v>0</v>
      </c>
      <c r="AC8214" s="7">
        <v>0</v>
      </c>
      <c r="AD8214" s="7">
        <v>0</v>
      </c>
      <c r="AE8214">
        <v>2</v>
      </c>
      <c r="AF8214">
        <v>0</v>
      </c>
      <c r="AG8214">
        <v>0</v>
      </c>
      <c r="AH8214">
        <v>0</v>
      </c>
      <c r="AI8214">
        <v>0</v>
      </c>
      <c r="AJ8214">
        <v>1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</row>
    <row r="8215" spans="1:44" x14ac:dyDescent="0.25">
      <c r="A8215">
        <v>1609963</v>
      </c>
      <c r="B8215">
        <v>807243</v>
      </c>
      <c r="C8215">
        <v>25.495903395429</v>
      </c>
      <c r="D8215">
        <v>41.032733438345304</v>
      </c>
      <c r="E8215" s="68" t="s">
        <v>1084</v>
      </c>
      <c r="F8215" s="8">
        <f>INDEX(Δεδομένα!$P:$P,MATCH('2020'!E8215,Δεδομένα!$O:$O,0))</f>
        <v>57</v>
      </c>
      <c r="G8215" s="6" t="s">
        <v>223</v>
      </c>
      <c r="H8215" s="2" t="str">
        <f>INDEX(Δεδομένα!B$1:B$51,MATCH('2020'!G8215,Δεδομένα!A$1:A$51,0))</f>
        <v>ΚΕΝΤΡΙΚΗΣ ΜΑΚΕΔΟΝΙΑΣ</v>
      </c>
      <c r="I8215" s="8">
        <f>INDEX(Δεδομένα!E$1:E$13,MATCH('2020'!H8215,Δεδομένα!D$1:D$13,0))</f>
        <v>3</v>
      </c>
      <c r="J8215" s="1">
        <v>44157</v>
      </c>
      <c r="K8215" s="6" t="s">
        <v>891</v>
      </c>
      <c r="L8215" s="36" t="str">
        <f t="shared" si="512"/>
        <v>22/11/2020 18:09</v>
      </c>
      <c r="M8215" s="1">
        <v>44157</v>
      </c>
      <c r="N8215" s="6" t="s">
        <v>235</v>
      </c>
      <c r="O8215" s="36" t="str">
        <f t="shared" si="513"/>
        <v>22/11/2020 19:50</v>
      </c>
      <c r="P8215" s="46">
        <f t="shared" si="514"/>
        <v>7.013888889196096E-2</v>
      </c>
      <c r="Q8215" s="48">
        <v>0</v>
      </c>
      <c r="R8215" s="47">
        <f t="shared" si="515"/>
        <v>101.00000000442378</v>
      </c>
      <c r="S8215" s="6" t="s">
        <v>44</v>
      </c>
      <c r="T8215" s="6" t="s">
        <v>1145</v>
      </c>
      <c r="U8215" s="6" t="s">
        <v>7984</v>
      </c>
      <c r="V8215" s="6" t="s">
        <v>2601</v>
      </c>
      <c r="W8215" s="7">
        <v>0</v>
      </c>
      <c r="X8215" s="7">
        <v>0</v>
      </c>
      <c r="Y8215" s="7">
        <v>0</v>
      </c>
      <c r="Z8215" s="7">
        <v>50</v>
      </c>
      <c r="AA8215" s="7">
        <v>0</v>
      </c>
      <c r="AB8215" s="7">
        <v>0</v>
      </c>
      <c r="AC8215" s="7">
        <v>20</v>
      </c>
      <c r="AD8215" s="7">
        <v>0</v>
      </c>
      <c r="AE8215">
        <v>2</v>
      </c>
      <c r="AF8215">
        <v>0</v>
      </c>
      <c r="AG8215">
        <v>0</v>
      </c>
      <c r="AH8215">
        <v>0</v>
      </c>
      <c r="AI8215">
        <v>0</v>
      </c>
      <c r="AJ8215">
        <v>1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</row>
    <row r="8216" spans="1:44" x14ac:dyDescent="0.25">
      <c r="A8216">
        <v>1609922</v>
      </c>
      <c r="B8216">
        <v>807257</v>
      </c>
      <c r="C8216">
        <v>22.7416669905178</v>
      </c>
      <c r="D8216">
        <v>40.8369106361843</v>
      </c>
      <c r="E8216" s="68" t="s">
        <v>1084</v>
      </c>
      <c r="F8216" s="8">
        <f>INDEX(Δεδομένα!$P:$P,MATCH('2020'!E8216,Δεδομένα!$O:$O,0))</f>
        <v>57</v>
      </c>
      <c r="G8216" s="6" t="s">
        <v>223</v>
      </c>
      <c r="H8216" s="2" t="str">
        <f>INDEX(Δεδομένα!B$1:B$51,MATCH('2020'!G8216,Δεδομένα!A$1:A$51,0))</f>
        <v>ΚΕΝΤΡΙΚΗΣ ΜΑΚΕΔΟΝΙΑΣ</v>
      </c>
      <c r="I8216" s="8">
        <f>INDEX(Δεδομένα!E$1:E$13,MATCH('2020'!H8216,Δεδομένα!D$1:D$13,0))</f>
        <v>3</v>
      </c>
      <c r="J8216" s="1">
        <v>44157</v>
      </c>
      <c r="K8216" s="6" t="s">
        <v>621</v>
      </c>
      <c r="L8216" s="36" t="str">
        <f t="shared" si="512"/>
        <v>22/11/2020 18:20</v>
      </c>
      <c r="M8216" s="1">
        <v>44157</v>
      </c>
      <c r="N8216" s="6" t="s">
        <v>2519</v>
      </c>
      <c r="O8216" s="36" t="str">
        <f t="shared" si="513"/>
        <v>22/11/2020 18:51</v>
      </c>
      <c r="P8216" s="46">
        <f t="shared" si="514"/>
        <v>2.1527777775190771E-2</v>
      </c>
      <c r="Q8216" s="48">
        <v>0</v>
      </c>
      <c r="R8216" s="47">
        <f t="shared" si="515"/>
        <v>30.99999999627471</v>
      </c>
      <c r="S8216" s="6" t="s">
        <v>44</v>
      </c>
      <c r="T8216" s="6" t="s">
        <v>1145</v>
      </c>
      <c r="U8216" s="6" t="s">
        <v>7516</v>
      </c>
      <c r="V8216" s="6" t="s">
        <v>7988</v>
      </c>
      <c r="W8216" s="7">
        <v>0</v>
      </c>
      <c r="X8216" s="7">
        <v>0</v>
      </c>
      <c r="Y8216" s="7">
        <v>0</v>
      </c>
      <c r="Z8216" s="7">
        <v>1</v>
      </c>
      <c r="AA8216" s="7">
        <v>0</v>
      </c>
      <c r="AB8216" s="7">
        <v>0</v>
      </c>
      <c r="AC8216" s="7">
        <v>0</v>
      </c>
      <c r="AD8216" s="7">
        <v>0</v>
      </c>
      <c r="AE8216">
        <v>2</v>
      </c>
      <c r="AF8216">
        <v>0</v>
      </c>
      <c r="AG8216">
        <v>0</v>
      </c>
      <c r="AH8216">
        <v>0</v>
      </c>
      <c r="AI8216">
        <v>0</v>
      </c>
      <c r="AJ8216">
        <v>1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</row>
    <row r="8217" spans="1:44" x14ac:dyDescent="0.25">
      <c r="A8217">
        <v>1613205</v>
      </c>
      <c r="B8217">
        <v>807173</v>
      </c>
      <c r="C8217">
        <v>25.388483817470799</v>
      </c>
      <c r="D8217">
        <v>37.092009500500303</v>
      </c>
      <c r="E8217" s="68" t="s">
        <v>484</v>
      </c>
      <c r="F8217" s="8">
        <f>INDEX(Δεδομένα!$P:$P,MATCH('2020'!E8217,Δεδομένα!$O:$O,0))</f>
        <v>190</v>
      </c>
      <c r="G8217" s="6" t="s">
        <v>479</v>
      </c>
      <c r="H8217" s="2" t="str">
        <f>INDEX(Δεδομένα!B$1:B$51,MATCH('2020'!G8217,Δεδομένα!A$1:A$51,0))</f>
        <v>ΝΟΤΙΟΥ ΑΙΓΑΙΟΥ</v>
      </c>
      <c r="I8217" s="8">
        <f>INDEX(Δεδομένα!E$1:E$13,MATCH('2020'!H8217,Δεδομένα!D$1:D$13,0))</f>
        <v>10</v>
      </c>
      <c r="J8217" s="1">
        <v>44157</v>
      </c>
      <c r="K8217" s="6" t="s">
        <v>1430</v>
      </c>
      <c r="L8217" s="36" t="str">
        <f t="shared" si="512"/>
        <v>22/11/2020 16:36</v>
      </c>
      <c r="M8217" s="1">
        <v>44157</v>
      </c>
      <c r="N8217" s="6" t="s">
        <v>336</v>
      </c>
      <c r="O8217" s="36" t="str">
        <f t="shared" si="513"/>
        <v>22/11/2020 17:40</v>
      </c>
      <c r="P8217" s="46">
        <f t="shared" si="514"/>
        <v>4.4444444443797693E-2</v>
      </c>
      <c r="Q8217" s="48">
        <v>0</v>
      </c>
      <c r="R8217" s="47">
        <f t="shared" si="515"/>
        <v>63.999999999068677</v>
      </c>
      <c r="S8217" s="6" t="s">
        <v>44</v>
      </c>
      <c r="T8217" s="6" t="s">
        <v>486</v>
      </c>
      <c r="U8217" s="6" t="s">
        <v>44</v>
      </c>
      <c r="V8217" s="6" t="s">
        <v>7979</v>
      </c>
      <c r="W8217" s="7">
        <v>0</v>
      </c>
      <c r="X8217" s="7">
        <v>0</v>
      </c>
      <c r="Y8217" s="7">
        <v>0</v>
      </c>
      <c r="Z8217" s="7">
        <v>0</v>
      </c>
      <c r="AA8217" s="7">
        <v>0.05</v>
      </c>
      <c r="AB8217" s="7">
        <v>0</v>
      </c>
      <c r="AC8217" s="7">
        <v>0</v>
      </c>
      <c r="AD8217" s="7">
        <v>0</v>
      </c>
      <c r="AE8217">
        <v>2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</row>
    <row r="8218" spans="1:44" x14ac:dyDescent="0.25">
      <c r="A8218">
        <v>1610030</v>
      </c>
      <c r="B8218">
        <v>807098</v>
      </c>
      <c r="C8218">
        <v>22.924702022088098</v>
      </c>
      <c r="D8218">
        <v>36.625513329011198</v>
      </c>
      <c r="E8218" s="68" t="s">
        <v>1001</v>
      </c>
      <c r="F8218" s="8">
        <f>INDEX(Δεδομένα!$P:$P,MATCH('2020'!E8218,Δεδομένα!$O:$O,0))</f>
        <v>153</v>
      </c>
      <c r="G8218" s="6" t="s">
        <v>369</v>
      </c>
      <c r="H8218" s="2" t="str">
        <f>INDEX(Δεδομένα!B$1:B$51,MATCH('2020'!G8218,Δεδομένα!A$1:A$51,0))</f>
        <v>ΠΕΛΛΟΠΟΝΗΣΟΥ</v>
      </c>
      <c r="I8218" s="8">
        <f>INDEX(Δεδομένα!E$1:E$13,MATCH('2020'!H8218,Δεδομένα!D$1:D$13,0))</f>
        <v>8</v>
      </c>
      <c r="J8218" s="1">
        <v>44157</v>
      </c>
      <c r="K8218" s="6" t="s">
        <v>983</v>
      </c>
      <c r="L8218" s="36" t="str">
        <f t="shared" si="512"/>
        <v>22/11/2020 12:24</v>
      </c>
      <c r="M8218" s="1">
        <v>44157</v>
      </c>
      <c r="N8218" s="6" t="s">
        <v>983</v>
      </c>
      <c r="O8218" s="36" t="str">
        <f t="shared" si="513"/>
        <v>22/11/2020 12:24</v>
      </c>
      <c r="P8218" s="46">
        <f t="shared" si="514"/>
        <v>0</v>
      </c>
      <c r="Q8218" s="48">
        <v>0</v>
      </c>
      <c r="R8218" s="47">
        <f t="shared" si="515"/>
        <v>0</v>
      </c>
      <c r="S8218" s="6" t="s">
        <v>44</v>
      </c>
      <c r="T8218" s="6" t="s">
        <v>1003</v>
      </c>
      <c r="U8218" s="6" t="s">
        <v>44</v>
      </c>
      <c r="V8218" s="6" t="s">
        <v>7975</v>
      </c>
      <c r="W8218" s="7">
        <v>0</v>
      </c>
      <c r="X8218" s="7">
        <v>0</v>
      </c>
      <c r="Y8218" s="7">
        <v>0</v>
      </c>
      <c r="Z8218" s="7">
        <v>0</v>
      </c>
      <c r="AA8218" s="7">
        <v>0</v>
      </c>
      <c r="AB8218" s="7">
        <v>0</v>
      </c>
      <c r="AC8218" s="7">
        <v>0.1</v>
      </c>
      <c r="AD8218" s="7">
        <v>0</v>
      </c>
      <c r="AE8218">
        <v>2</v>
      </c>
      <c r="AF8218">
        <v>0</v>
      </c>
      <c r="AG8218">
        <v>0</v>
      </c>
      <c r="AH8218">
        <v>0</v>
      </c>
      <c r="AI8218">
        <v>0</v>
      </c>
      <c r="AJ8218">
        <v>1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  <c r="AQ8218">
        <v>0</v>
      </c>
      <c r="AR8218">
        <v>0</v>
      </c>
    </row>
    <row r="8219" spans="1:44" x14ac:dyDescent="0.25">
      <c r="A8219">
        <v>1610016</v>
      </c>
      <c r="B8219">
        <v>807262</v>
      </c>
      <c r="C8219">
        <v>22.754144936162501</v>
      </c>
      <c r="D8219">
        <v>36.806634212653002</v>
      </c>
      <c r="E8219" s="68" t="s">
        <v>1606</v>
      </c>
      <c r="F8219" s="8">
        <f>INDEX(Δεδομένα!$P:$P,MATCH('2020'!E8219,Δεδομένα!$O:$O,0))</f>
        <v>152</v>
      </c>
      <c r="G8219" s="6" t="s">
        <v>369</v>
      </c>
      <c r="H8219" s="2" t="str">
        <f>INDEX(Δεδομένα!B$1:B$51,MATCH('2020'!G8219,Δεδομένα!A$1:A$51,0))</f>
        <v>ΠΕΛΛΟΠΟΝΗΣΟΥ</v>
      </c>
      <c r="I8219" s="8">
        <f>INDEX(Δεδομένα!E$1:E$13,MATCH('2020'!H8219,Δεδομένα!D$1:D$13,0))</f>
        <v>8</v>
      </c>
      <c r="J8219" s="1">
        <v>44157</v>
      </c>
      <c r="K8219" s="6" t="s">
        <v>1184</v>
      </c>
      <c r="L8219" s="36" t="str">
        <f t="shared" si="512"/>
        <v>22/11/2020 18:25</v>
      </c>
      <c r="M8219" s="1">
        <v>44157</v>
      </c>
      <c r="N8219" s="6" t="s">
        <v>1184</v>
      </c>
      <c r="O8219" s="36" t="str">
        <f t="shared" si="513"/>
        <v>22/11/2020 18:25</v>
      </c>
      <c r="P8219" s="46">
        <f t="shared" si="514"/>
        <v>0</v>
      </c>
      <c r="Q8219" s="48">
        <v>0</v>
      </c>
      <c r="R8219" s="47">
        <f t="shared" si="515"/>
        <v>0</v>
      </c>
      <c r="S8219" s="6" t="s">
        <v>44</v>
      </c>
      <c r="T8219" s="6" t="s">
        <v>373</v>
      </c>
      <c r="U8219" s="6" t="s">
        <v>44</v>
      </c>
      <c r="V8219" s="6" t="s">
        <v>5196</v>
      </c>
      <c r="W8219" s="7">
        <v>0</v>
      </c>
      <c r="X8219" s="7">
        <v>0</v>
      </c>
      <c r="Y8219" s="7">
        <v>0</v>
      </c>
      <c r="Z8219" s="7">
        <v>0</v>
      </c>
      <c r="AA8219" s="7">
        <v>25</v>
      </c>
      <c r="AB8219" s="7">
        <v>0</v>
      </c>
      <c r="AC8219" s="7">
        <v>0</v>
      </c>
      <c r="AD8219" s="7">
        <v>0</v>
      </c>
      <c r="AE8219">
        <v>4</v>
      </c>
      <c r="AF8219">
        <v>0</v>
      </c>
      <c r="AG8219">
        <v>0</v>
      </c>
      <c r="AH8219">
        <v>0</v>
      </c>
      <c r="AI8219">
        <v>1</v>
      </c>
      <c r="AJ8219">
        <v>2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  <c r="AQ8219">
        <v>0</v>
      </c>
      <c r="AR8219">
        <v>0</v>
      </c>
    </row>
    <row r="8220" spans="1:44" x14ac:dyDescent="0.25">
      <c r="A8220">
        <v>1619573</v>
      </c>
      <c r="B8220">
        <v>807265</v>
      </c>
      <c r="C8220">
        <v>22.4026559905173</v>
      </c>
      <c r="D8220">
        <v>36.587297462338597</v>
      </c>
      <c r="E8220" s="68" t="s">
        <v>3163</v>
      </c>
      <c r="F8220" s="8">
        <f>INDEX(Δεδομένα!$P:$P,MATCH('2020'!E8220,Δεδομένα!$O:$O,0))</f>
        <v>154</v>
      </c>
      <c r="G8220" s="6" t="s">
        <v>369</v>
      </c>
      <c r="H8220" s="2" t="str">
        <f>INDEX(Δεδομένα!B$1:B$51,MATCH('2020'!G8220,Δεδομένα!A$1:A$51,0))</f>
        <v>ΠΕΛΛΟΠΟΝΗΣΟΥ</v>
      </c>
      <c r="I8220" s="8">
        <f>INDEX(Δεδομένα!E$1:E$13,MATCH('2020'!H8220,Δεδομένα!D$1:D$13,0))</f>
        <v>8</v>
      </c>
      <c r="J8220" s="1">
        <v>44157</v>
      </c>
      <c r="K8220" s="6" t="s">
        <v>1224</v>
      </c>
      <c r="L8220" s="36" t="str">
        <f t="shared" si="512"/>
        <v>22/11/2020 18:17</v>
      </c>
      <c r="M8220" s="1">
        <v>44157</v>
      </c>
      <c r="N8220" s="6" t="s">
        <v>1761</v>
      </c>
      <c r="O8220" s="36" t="str">
        <f t="shared" si="513"/>
        <v>22/11/2020 19:11</v>
      </c>
      <c r="P8220" s="46">
        <f t="shared" si="514"/>
        <v>3.7499999998544808E-2</v>
      </c>
      <c r="Q8220" s="48">
        <v>0</v>
      </c>
      <c r="R8220" s="47">
        <f t="shared" si="515"/>
        <v>53.999999997904524</v>
      </c>
      <c r="S8220" s="6" t="s">
        <v>44</v>
      </c>
      <c r="T8220" s="6" t="s">
        <v>823</v>
      </c>
      <c r="U8220" s="6" t="s">
        <v>44</v>
      </c>
      <c r="V8220" s="6" t="s">
        <v>7989</v>
      </c>
      <c r="W8220" s="7">
        <v>0</v>
      </c>
      <c r="X8220" s="7">
        <v>0</v>
      </c>
      <c r="Y8220" s="7">
        <v>0</v>
      </c>
      <c r="Z8220" s="7">
        <v>0</v>
      </c>
      <c r="AA8220" s="7">
        <v>0</v>
      </c>
      <c r="AB8220" s="7">
        <v>0</v>
      </c>
      <c r="AC8220" s="7">
        <v>0.1</v>
      </c>
      <c r="AD8220" s="7">
        <v>0</v>
      </c>
      <c r="AE8220">
        <v>2</v>
      </c>
      <c r="AF8220">
        <v>0</v>
      </c>
      <c r="AG8220">
        <v>0</v>
      </c>
      <c r="AH8220">
        <v>0</v>
      </c>
      <c r="AI8220">
        <v>0</v>
      </c>
      <c r="AJ8220">
        <v>1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  <c r="AQ8220">
        <v>0</v>
      </c>
      <c r="AR8220">
        <v>0</v>
      </c>
    </row>
    <row r="8221" spans="1:44" x14ac:dyDescent="0.25">
      <c r="A8221">
        <v>1610124</v>
      </c>
      <c r="B8221">
        <v>807285</v>
      </c>
      <c r="C8221">
        <v>22.532800674438501</v>
      </c>
      <c r="D8221">
        <v>36.767101287841797</v>
      </c>
      <c r="E8221" s="68" t="s">
        <v>822</v>
      </c>
      <c r="F8221" s="8">
        <f>INDEX(Δεδομένα!$P:$P,MATCH('2020'!E8221,Δεδομένα!$O:$O,0))</f>
        <v>149</v>
      </c>
      <c r="G8221" s="6" t="s">
        <v>369</v>
      </c>
      <c r="H8221" s="2" t="str">
        <f>INDEX(Δεδομένα!B$1:B$51,MATCH('2020'!G8221,Δεδομένα!A$1:A$51,0))</f>
        <v>ΠΕΛΛΟΠΟΝΗΣΟΥ</v>
      </c>
      <c r="I8221" s="8">
        <f>INDEX(Δεδομένα!E$1:E$13,MATCH('2020'!H8221,Δεδομένα!D$1:D$13,0))</f>
        <v>8</v>
      </c>
      <c r="J8221" s="1">
        <v>44157</v>
      </c>
      <c r="K8221" s="6" t="s">
        <v>2874</v>
      </c>
      <c r="L8221" s="36" t="str">
        <f t="shared" si="512"/>
        <v>22/11/2020 19:43</v>
      </c>
      <c r="M8221" s="1">
        <v>44157</v>
      </c>
      <c r="N8221" s="6" t="s">
        <v>101</v>
      </c>
      <c r="O8221" s="36" t="str">
        <f t="shared" si="513"/>
        <v>22/11/2020 21:32</v>
      </c>
      <c r="P8221" s="46">
        <f t="shared" si="514"/>
        <v>7.5694444443797693E-2</v>
      </c>
      <c r="Q8221" s="48">
        <v>0</v>
      </c>
      <c r="R8221" s="47">
        <f t="shared" si="515"/>
        <v>108.99999999906868</v>
      </c>
      <c r="S8221" s="6" t="s">
        <v>44</v>
      </c>
      <c r="T8221" s="6" t="s">
        <v>823</v>
      </c>
      <c r="U8221" s="6" t="s">
        <v>1482</v>
      </c>
      <c r="V8221" s="6" t="s">
        <v>1482</v>
      </c>
      <c r="W8221" s="7">
        <v>0</v>
      </c>
      <c r="X8221" s="7">
        <v>0.5</v>
      </c>
      <c r="Y8221" s="7">
        <v>0</v>
      </c>
      <c r="Z8221" s="7">
        <v>0</v>
      </c>
      <c r="AA8221" s="7">
        <v>0</v>
      </c>
      <c r="AB8221" s="7">
        <v>0</v>
      </c>
      <c r="AC8221" s="7">
        <v>0</v>
      </c>
      <c r="AD8221" s="7">
        <v>0</v>
      </c>
      <c r="AE8221">
        <v>3</v>
      </c>
      <c r="AF8221">
        <v>0</v>
      </c>
      <c r="AG8221">
        <v>0</v>
      </c>
      <c r="AH8221">
        <v>0</v>
      </c>
      <c r="AI8221">
        <v>0</v>
      </c>
      <c r="AJ8221">
        <v>2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0</v>
      </c>
    </row>
    <row r="8222" spans="1:44" x14ac:dyDescent="0.25">
      <c r="A8222">
        <v>1609845</v>
      </c>
      <c r="B8222">
        <v>807120</v>
      </c>
      <c r="C8222">
        <v>22.236359583061699</v>
      </c>
      <c r="D8222">
        <v>39.871677720802602</v>
      </c>
      <c r="E8222" s="68" t="s">
        <v>1022</v>
      </c>
      <c r="F8222" s="8">
        <f>INDEX(Δεδομένα!$P:$P,MATCH('2020'!E8222,Δεδομένα!$O:$O,0))</f>
        <v>103</v>
      </c>
      <c r="G8222" s="6" t="s">
        <v>288</v>
      </c>
      <c r="H8222" s="2" t="str">
        <f>INDEX(Δεδομένα!B$1:B$51,MATCH('2020'!G8222,Δεδομένα!A$1:A$51,0))</f>
        <v>ΘΕΣΣΑΛΙΑΣ</v>
      </c>
      <c r="I8222" s="8">
        <f>INDEX(Δεδομένα!E$1:E$13,MATCH('2020'!H8222,Δεδομένα!D$1:D$13,0))</f>
        <v>6</v>
      </c>
      <c r="J8222" s="1">
        <v>44157</v>
      </c>
      <c r="K8222" s="6" t="s">
        <v>1029</v>
      </c>
      <c r="L8222" s="36" t="str">
        <f t="shared" si="512"/>
        <v>22/11/2020 12:55</v>
      </c>
      <c r="M8222" s="1">
        <v>44157</v>
      </c>
      <c r="N8222" s="6" t="s">
        <v>1029</v>
      </c>
      <c r="O8222" s="36" t="str">
        <f t="shared" si="513"/>
        <v>22/11/2020 12:55</v>
      </c>
      <c r="P8222" s="46">
        <f t="shared" si="514"/>
        <v>0</v>
      </c>
      <c r="Q8222" s="48">
        <v>0</v>
      </c>
      <c r="R8222" s="47">
        <f t="shared" si="515"/>
        <v>0</v>
      </c>
      <c r="S8222" s="6" t="s">
        <v>44</v>
      </c>
      <c r="T8222" s="6" t="s">
        <v>1026</v>
      </c>
      <c r="U8222" s="6" t="s">
        <v>44</v>
      </c>
      <c r="V8222" s="6" t="s">
        <v>7976</v>
      </c>
      <c r="W8222" s="7">
        <v>0</v>
      </c>
      <c r="X8222" s="7">
        <v>0</v>
      </c>
      <c r="Y8222" s="7">
        <v>0</v>
      </c>
      <c r="Z8222" s="7">
        <v>0</v>
      </c>
      <c r="AA8222" s="7">
        <v>0</v>
      </c>
      <c r="AB8222" s="7">
        <v>0</v>
      </c>
      <c r="AC8222" s="7">
        <v>0.05</v>
      </c>
      <c r="AD8222" s="7">
        <v>0</v>
      </c>
      <c r="AE8222">
        <v>2</v>
      </c>
      <c r="AF8222">
        <v>0</v>
      </c>
      <c r="AG8222">
        <v>0</v>
      </c>
      <c r="AH8222">
        <v>0</v>
      </c>
      <c r="AI8222">
        <v>0</v>
      </c>
      <c r="AJ8222">
        <v>1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  <c r="AQ8222">
        <v>0</v>
      </c>
      <c r="AR8222">
        <v>0</v>
      </c>
    </row>
    <row r="8223" spans="1:44" x14ac:dyDescent="0.25">
      <c r="A8223">
        <v>1617567</v>
      </c>
      <c r="B8223">
        <v>807049</v>
      </c>
      <c r="C8223">
        <v>21.965979161176801</v>
      </c>
      <c r="D8223">
        <v>37.249045135694701</v>
      </c>
      <c r="E8223" s="68" t="s">
        <v>840</v>
      </c>
      <c r="F8223" s="8">
        <f>INDEX(Δεδομένα!$P:$P,MATCH('2020'!E8223,Δεδομένα!$O:$O,0))</f>
        <v>144</v>
      </c>
      <c r="G8223" s="6" t="s">
        <v>841</v>
      </c>
      <c r="H8223" s="2" t="str">
        <f>INDEX(Δεδομένα!B$1:B$51,MATCH('2020'!G8223,Δεδομένα!A$1:A$51,0))</f>
        <v>ΠΕΛΛΟΠΟΝΗΣΟΥ</v>
      </c>
      <c r="I8223" s="8">
        <f>INDEX(Δεδομένα!E$1:E$13,MATCH('2020'!H8223,Δεδομένα!D$1:D$13,0))</f>
        <v>8</v>
      </c>
      <c r="J8223" s="1">
        <v>44157</v>
      </c>
      <c r="K8223" s="6" t="s">
        <v>688</v>
      </c>
      <c r="L8223" s="36" t="str">
        <f t="shared" si="512"/>
        <v>22/11/2020 08:35</v>
      </c>
      <c r="M8223" s="1">
        <v>44157</v>
      </c>
      <c r="N8223" s="6" t="s">
        <v>7968</v>
      </c>
      <c r="O8223" s="36" t="str">
        <f t="shared" si="513"/>
        <v>22/11/2020 09:22</v>
      </c>
      <c r="P8223" s="46">
        <f t="shared" si="514"/>
        <v>3.2638888886140194E-2</v>
      </c>
      <c r="Q8223" s="48">
        <v>0</v>
      </c>
      <c r="R8223" s="47">
        <f t="shared" si="515"/>
        <v>46.999999996041879</v>
      </c>
      <c r="S8223" s="6" t="s">
        <v>44</v>
      </c>
      <c r="T8223" s="6" t="s">
        <v>843</v>
      </c>
      <c r="U8223" s="6" t="s">
        <v>44</v>
      </c>
      <c r="V8223" s="6" t="s">
        <v>1908</v>
      </c>
      <c r="W8223" s="7">
        <v>0</v>
      </c>
      <c r="X8223" s="7">
        <v>0</v>
      </c>
      <c r="Y8223" s="7">
        <v>0</v>
      </c>
      <c r="Z8223" s="7">
        <v>0</v>
      </c>
      <c r="AA8223" s="7">
        <v>0</v>
      </c>
      <c r="AB8223" s="7">
        <v>0.01</v>
      </c>
      <c r="AC8223" s="7">
        <v>0</v>
      </c>
      <c r="AD8223" s="7">
        <v>0</v>
      </c>
      <c r="AE8223">
        <v>2</v>
      </c>
      <c r="AF8223">
        <v>0</v>
      </c>
      <c r="AG8223">
        <v>0</v>
      </c>
      <c r="AH8223">
        <v>0</v>
      </c>
      <c r="AI8223">
        <v>0</v>
      </c>
      <c r="AJ8223">
        <v>1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  <c r="AQ8223">
        <v>0</v>
      </c>
      <c r="AR8223">
        <v>0</v>
      </c>
    </row>
    <row r="8224" spans="1:44" x14ac:dyDescent="0.25">
      <c r="A8224">
        <v>1617575</v>
      </c>
      <c r="B8224">
        <v>807083</v>
      </c>
      <c r="C8224">
        <v>21.945127759936799</v>
      </c>
      <c r="D8224">
        <v>37.299304819866002</v>
      </c>
      <c r="E8224" s="68" t="s">
        <v>840</v>
      </c>
      <c r="F8224" s="8">
        <f>INDEX(Δεδομένα!$P:$P,MATCH('2020'!E8224,Δεδομένα!$O:$O,0))</f>
        <v>144</v>
      </c>
      <c r="G8224" s="6" t="s">
        <v>841</v>
      </c>
      <c r="H8224" s="2" t="str">
        <f>INDEX(Δεδομένα!B$1:B$51,MATCH('2020'!G8224,Δεδομένα!A$1:A$51,0))</f>
        <v>ΠΕΛΛΟΠΟΝΗΣΟΥ</v>
      </c>
      <c r="I8224" s="8">
        <f>INDEX(Δεδομένα!E$1:E$13,MATCH('2020'!H8224,Δεδομένα!D$1:D$13,0))</f>
        <v>8</v>
      </c>
      <c r="J8224" s="1">
        <v>44157</v>
      </c>
      <c r="K8224" s="6" t="s">
        <v>2356</v>
      </c>
      <c r="L8224" s="36" t="str">
        <f t="shared" si="512"/>
        <v>22/11/2020 11:42</v>
      </c>
      <c r="M8224" s="1">
        <v>44157</v>
      </c>
      <c r="N8224" s="6" t="s">
        <v>1029</v>
      </c>
      <c r="O8224" s="36" t="str">
        <f t="shared" si="513"/>
        <v>22/11/2020 12:55</v>
      </c>
      <c r="P8224" s="46">
        <f t="shared" si="514"/>
        <v>5.0694444442342501E-2</v>
      </c>
      <c r="Q8224" s="48">
        <v>0</v>
      </c>
      <c r="R8224" s="47">
        <f t="shared" si="515"/>
        <v>72.999999996973202</v>
      </c>
      <c r="S8224" s="6" t="s">
        <v>44</v>
      </c>
      <c r="T8224" s="6" t="s">
        <v>843</v>
      </c>
      <c r="U8224" s="6" t="s">
        <v>3879</v>
      </c>
      <c r="V8224" s="6" t="s">
        <v>3879</v>
      </c>
      <c r="W8224" s="7">
        <v>0</v>
      </c>
      <c r="X8224" s="7">
        <v>0</v>
      </c>
      <c r="Y8224" s="7">
        <v>0</v>
      </c>
      <c r="Z8224" s="7">
        <v>0</v>
      </c>
      <c r="AA8224" s="7">
        <v>0</v>
      </c>
      <c r="AB8224" s="7">
        <v>0.05</v>
      </c>
      <c r="AC8224" s="7">
        <v>0</v>
      </c>
      <c r="AD8224" s="7">
        <v>0</v>
      </c>
      <c r="AE8224">
        <v>4</v>
      </c>
      <c r="AF8224">
        <v>0</v>
      </c>
      <c r="AG8224">
        <v>0</v>
      </c>
      <c r="AH8224">
        <v>0</v>
      </c>
      <c r="AI8224">
        <v>0</v>
      </c>
      <c r="AJ8224">
        <v>2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  <c r="AQ8224">
        <v>0</v>
      </c>
      <c r="AR8224">
        <v>0</v>
      </c>
    </row>
    <row r="8225" spans="1:44" x14ac:dyDescent="0.25">
      <c r="A8225">
        <v>1611630</v>
      </c>
      <c r="B8225">
        <v>807092</v>
      </c>
      <c r="C8225">
        <v>21.948329925537099</v>
      </c>
      <c r="D8225">
        <v>36.998939514160199</v>
      </c>
      <c r="E8225" s="68" t="s">
        <v>937</v>
      </c>
      <c r="F8225" s="8">
        <f>INDEX(Δεδομένα!$P:$P,MATCH('2020'!E8225,Δεδομένα!$O:$O,0))</f>
        <v>143</v>
      </c>
      <c r="G8225" s="6" t="s">
        <v>841</v>
      </c>
      <c r="H8225" s="2" t="str">
        <f>INDEX(Δεδομένα!B$1:B$51,MATCH('2020'!G8225,Δεδομένα!A$1:A$51,0))</f>
        <v>ΠΕΛΛΟΠΟΝΗΣΟΥ</v>
      </c>
      <c r="I8225" s="8">
        <f>INDEX(Δεδομένα!E$1:E$13,MATCH('2020'!H8225,Δεδομένα!D$1:D$13,0))</f>
        <v>8</v>
      </c>
      <c r="J8225" s="1">
        <v>44157</v>
      </c>
      <c r="K8225" s="6" t="s">
        <v>605</v>
      </c>
      <c r="L8225" s="36" t="str">
        <f t="shared" si="512"/>
        <v>22/11/2020 12:10</v>
      </c>
      <c r="M8225" s="1">
        <v>44157</v>
      </c>
      <c r="N8225" s="6" t="s">
        <v>605</v>
      </c>
      <c r="O8225" s="36" t="str">
        <f t="shared" si="513"/>
        <v>22/11/2020 12:10</v>
      </c>
      <c r="P8225" s="46">
        <f t="shared" si="514"/>
        <v>0</v>
      </c>
      <c r="Q8225" s="48">
        <v>0</v>
      </c>
      <c r="R8225" s="47">
        <f t="shared" si="515"/>
        <v>0</v>
      </c>
      <c r="S8225" s="6" t="s">
        <v>44</v>
      </c>
      <c r="T8225" s="6" t="s">
        <v>984</v>
      </c>
      <c r="U8225" s="6" t="s">
        <v>4349</v>
      </c>
      <c r="V8225" s="6" t="s">
        <v>4349</v>
      </c>
      <c r="W8225" s="7">
        <v>0</v>
      </c>
      <c r="X8225" s="7">
        <v>0</v>
      </c>
      <c r="Y8225" s="7">
        <v>0</v>
      </c>
      <c r="Z8225" s="7">
        <v>0</v>
      </c>
      <c r="AA8225" s="7">
        <v>0</v>
      </c>
      <c r="AB8225" s="7">
        <v>0</v>
      </c>
      <c r="AC8225" s="7">
        <v>0</v>
      </c>
      <c r="AD8225" s="7">
        <v>0</v>
      </c>
      <c r="AE8225">
        <v>3</v>
      </c>
      <c r="AF8225">
        <v>0</v>
      </c>
      <c r="AG8225">
        <v>0</v>
      </c>
      <c r="AH8225">
        <v>0</v>
      </c>
      <c r="AI8225">
        <v>0</v>
      </c>
      <c r="AJ8225">
        <v>1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  <c r="AQ8225">
        <v>0</v>
      </c>
      <c r="AR8225">
        <v>0</v>
      </c>
    </row>
    <row r="8226" spans="1:44" x14ac:dyDescent="0.25">
      <c r="A8226">
        <v>1617655</v>
      </c>
      <c r="B8226">
        <v>807092</v>
      </c>
      <c r="C8226">
        <v>21.948329925537099</v>
      </c>
      <c r="D8226">
        <v>36.998939514160199</v>
      </c>
      <c r="E8226" s="68" t="s">
        <v>1239</v>
      </c>
      <c r="F8226" s="8">
        <f>INDEX(Δεδομένα!$P:$P,MATCH('2020'!E8226,Δεδομένα!$O:$O,0))</f>
        <v>243</v>
      </c>
      <c r="G8226" s="6" t="s">
        <v>841</v>
      </c>
      <c r="H8226" s="2" t="str">
        <f>INDEX(Δεδομένα!B$1:B$51,MATCH('2020'!G8226,Δεδομένα!A$1:A$51,0))</f>
        <v>ΠΕΛΛΟΠΟΝΗΣΟΥ</v>
      </c>
      <c r="I8226" s="8">
        <f>INDEX(Δεδομένα!E$1:E$13,MATCH('2020'!H8226,Δεδομένα!D$1:D$13,0))</f>
        <v>8</v>
      </c>
      <c r="J8226" s="1">
        <v>44157</v>
      </c>
      <c r="K8226" s="6" t="s">
        <v>2182</v>
      </c>
      <c r="L8226" s="36" t="str">
        <f t="shared" si="512"/>
        <v>22/11/2020 12:09</v>
      </c>
      <c r="M8226" s="1">
        <v>44157</v>
      </c>
      <c r="N8226" s="6" t="s">
        <v>1029</v>
      </c>
      <c r="O8226" s="36" t="str">
        <f t="shared" si="513"/>
        <v>22/11/2020 12:55</v>
      </c>
      <c r="P8226" s="46">
        <f t="shared" si="514"/>
        <v>3.1944444446708076E-2</v>
      </c>
      <c r="Q8226" s="48">
        <v>0</v>
      </c>
      <c r="R8226" s="47">
        <f t="shared" si="515"/>
        <v>46.000000003259629</v>
      </c>
      <c r="S8226" s="6" t="s">
        <v>44</v>
      </c>
      <c r="T8226" s="6" t="s">
        <v>984</v>
      </c>
      <c r="U8226" s="6" t="s">
        <v>73</v>
      </c>
      <c r="V8226" s="6" t="s">
        <v>7974</v>
      </c>
      <c r="W8226" s="7">
        <v>0</v>
      </c>
      <c r="X8226" s="7">
        <v>0</v>
      </c>
      <c r="Y8226" s="7">
        <v>0</v>
      </c>
      <c r="Z8226" s="7">
        <v>0</v>
      </c>
      <c r="AA8226" s="7">
        <v>0</v>
      </c>
      <c r="AB8226" s="7">
        <v>7.0000000000000007E-2</v>
      </c>
      <c r="AC8226" s="7">
        <v>0</v>
      </c>
      <c r="AD8226" s="7">
        <v>0</v>
      </c>
      <c r="AE8226">
        <v>2</v>
      </c>
      <c r="AF8226">
        <v>0</v>
      </c>
      <c r="AG8226">
        <v>0</v>
      </c>
      <c r="AH8226">
        <v>0</v>
      </c>
      <c r="AI8226">
        <v>0</v>
      </c>
      <c r="AJ8226">
        <v>1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  <c r="AQ8226">
        <v>0</v>
      </c>
      <c r="AR8226">
        <v>0</v>
      </c>
    </row>
    <row r="8227" spans="1:44" x14ac:dyDescent="0.25">
      <c r="A8227">
        <v>1617590</v>
      </c>
      <c r="B8227">
        <v>807209</v>
      </c>
      <c r="C8227">
        <v>22.023495131597901</v>
      </c>
      <c r="D8227">
        <v>37.167894924882901</v>
      </c>
      <c r="E8227" s="68" t="s">
        <v>840</v>
      </c>
      <c r="F8227" s="8">
        <f>INDEX(Δεδομένα!$P:$P,MATCH('2020'!E8227,Δεδομένα!$O:$O,0))</f>
        <v>144</v>
      </c>
      <c r="G8227" s="6" t="s">
        <v>841</v>
      </c>
      <c r="H8227" s="2" t="str">
        <f>INDEX(Δεδομένα!B$1:B$51,MATCH('2020'!G8227,Δεδομένα!A$1:A$51,0))</f>
        <v>ΠΕΛΛΟΠΟΝΗΣΟΥ</v>
      </c>
      <c r="I8227" s="8">
        <f>INDEX(Δεδομένα!E$1:E$13,MATCH('2020'!H8227,Δεδομένα!D$1:D$13,0))</f>
        <v>8</v>
      </c>
      <c r="J8227" s="1">
        <v>44157</v>
      </c>
      <c r="K8227" s="6" t="s">
        <v>2229</v>
      </c>
      <c r="L8227" s="36" t="str">
        <f t="shared" si="512"/>
        <v>22/11/2020 16:47</v>
      </c>
      <c r="M8227" s="1">
        <v>44157</v>
      </c>
      <c r="N8227" s="6" t="s">
        <v>947</v>
      </c>
      <c r="O8227" s="36" t="str">
        <f t="shared" si="513"/>
        <v>22/11/2020 17:47</v>
      </c>
      <c r="P8227" s="46">
        <f t="shared" si="514"/>
        <v>4.1666666664241347E-2</v>
      </c>
      <c r="Q8227" s="48">
        <v>0</v>
      </c>
      <c r="R8227" s="47">
        <f t="shared" si="515"/>
        <v>59.99999999650754</v>
      </c>
      <c r="S8227" s="6" t="s">
        <v>44</v>
      </c>
      <c r="T8227" s="6" t="s">
        <v>940</v>
      </c>
      <c r="U8227" s="6" t="s">
        <v>2213</v>
      </c>
      <c r="V8227" s="6" t="s">
        <v>2213</v>
      </c>
      <c r="W8227" s="7">
        <v>0</v>
      </c>
      <c r="X8227" s="7">
        <v>0</v>
      </c>
      <c r="Y8227" s="7">
        <v>0</v>
      </c>
      <c r="Z8227" s="7">
        <v>0</v>
      </c>
      <c r="AA8227" s="7">
        <v>0</v>
      </c>
      <c r="AB8227" s="7">
        <v>0.02</v>
      </c>
      <c r="AC8227" s="7">
        <v>0</v>
      </c>
      <c r="AD8227" s="7">
        <v>0</v>
      </c>
      <c r="AE8227">
        <v>2</v>
      </c>
      <c r="AF8227">
        <v>0</v>
      </c>
      <c r="AG8227">
        <v>0</v>
      </c>
      <c r="AH8227">
        <v>0</v>
      </c>
      <c r="AI8227">
        <v>0</v>
      </c>
      <c r="AJ8227">
        <v>1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  <c r="AQ8227">
        <v>0</v>
      </c>
      <c r="AR8227">
        <v>0</v>
      </c>
    </row>
    <row r="8228" spans="1:44" x14ac:dyDescent="0.25">
      <c r="A8228">
        <v>1617582</v>
      </c>
      <c r="B8228">
        <v>807212</v>
      </c>
      <c r="C8228">
        <v>21.9670584146197</v>
      </c>
      <c r="D8228">
        <v>37.232517976374403</v>
      </c>
      <c r="E8228" s="68" t="s">
        <v>840</v>
      </c>
      <c r="F8228" s="8">
        <f>INDEX(Δεδομένα!$P:$P,MATCH('2020'!E8228,Δεδομένα!$O:$O,0))</f>
        <v>144</v>
      </c>
      <c r="G8228" s="6" t="s">
        <v>841</v>
      </c>
      <c r="H8228" s="2" t="str">
        <f>INDEX(Δεδομένα!B$1:B$51,MATCH('2020'!G8228,Δεδομένα!A$1:A$51,0))</f>
        <v>ΠΕΛΛΟΠΟΝΗΣΟΥ</v>
      </c>
      <c r="I8228" s="8">
        <f>INDEX(Δεδομένα!E$1:E$13,MATCH('2020'!H8228,Δεδομένα!D$1:D$13,0))</f>
        <v>8</v>
      </c>
      <c r="J8228" s="1">
        <v>44157</v>
      </c>
      <c r="K8228" s="6" t="s">
        <v>160</v>
      </c>
      <c r="L8228" s="36" t="str">
        <f t="shared" si="512"/>
        <v>22/11/2020 16:35</v>
      </c>
      <c r="M8228" s="1">
        <v>44157</v>
      </c>
      <c r="N8228" s="6" t="s">
        <v>204</v>
      </c>
      <c r="O8228" s="36" t="str">
        <f t="shared" si="513"/>
        <v>22/11/2020 17:00</v>
      </c>
      <c r="P8228" s="46">
        <f t="shared" si="514"/>
        <v>1.7361111116770189E-2</v>
      </c>
      <c r="Q8228" s="48">
        <v>0</v>
      </c>
      <c r="R8228" s="47">
        <f t="shared" si="515"/>
        <v>25.000000008149073</v>
      </c>
      <c r="S8228" s="6" t="s">
        <v>44</v>
      </c>
      <c r="T8228" s="6" t="s">
        <v>843</v>
      </c>
      <c r="U8228" s="6" t="s">
        <v>1061</v>
      </c>
      <c r="V8228" s="6" t="s">
        <v>1061</v>
      </c>
      <c r="W8228" s="7">
        <v>0</v>
      </c>
      <c r="X8228" s="7">
        <v>0</v>
      </c>
      <c r="Y8228" s="7">
        <v>0</v>
      </c>
      <c r="Z8228" s="7">
        <v>0</v>
      </c>
      <c r="AA8228" s="7">
        <v>0</v>
      </c>
      <c r="AB8228" s="7">
        <v>0.01</v>
      </c>
      <c r="AC8228" s="7">
        <v>0</v>
      </c>
      <c r="AD8228" s="7">
        <v>0</v>
      </c>
      <c r="AE8228">
        <v>2</v>
      </c>
      <c r="AF8228">
        <v>0</v>
      </c>
      <c r="AG8228">
        <v>0</v>
      </c>
      <c r="AH8228">
        <v>0</v>
      </c>
      <c r="AI8228">
        <v>0</v>
      </c>
      <c r="AJ8228">
        <v>1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  <c r="AQ8228">
        <v>0</v>
      </c>
      <c r="AR8228">
        <v>0</v>
      </c>
    </row>
    <row r="8229" spans="1:44" x14ac:dyDescent="0.25">
      <c r="A8229">
        <v>1617598</v>
      </c>
      <c r="B8229">
        <v>807233</v>
      </c>
      <c r="C8229">
        <v>21.991518592289498</v>
      </c>
      <c r="D8229">
        <v>37.247714488583199</v>
      </c>
      <c r="E8229" s="68" t="s">
        <v>840</v>
      </c>
      <c r="F8229" s="8">
        <f>INDEX(Δεδομένα!$P:$P,MATCH('2020'!E8229,Δεδομένα!$O:$O,0))</f>
        <v>144</v>
      </c>
      <c r="G8229" s="6" t="s">
        <v>841</v>
      </c>
      <c r="H8229" s="2" t="str">
        <f>INDEX(Δεδομένα!B$1:B$51,MATCH('2020'!G8229,Δεδομένα!A$1:A$51,0))</f>
        <v>ΠΕΛΛΟΠΟΝΗΣΟΥ</v>
      </c>
      <c r="I8229" s="8">
        <f>INDEX(Δεδομένα!E$1:E$13,MATCH('2020'!H8229,Δεδομένα!D$1:D$13,0))</f>
        <v>8</v>
      </c>
      <c r="J8229" s="1">
        <v>44157</v>
      </c>
      <c r="K8229" s="6" t="s">
        <v>43</v>
      </c>
      <c r="L8229" s="36" t="str">
        <f t="shared" si="512"/>
        <v>22/11/2020 17:35</v>
      </c>
      <c r="M8229" s="1">
        <v>44157</v>
      </c>
      <c r="N8229" s="6" t="s">
        <v>107</v>
      </c>
      <c r="O8229" s="36" t="str">
        <f t="shared" si="513"/>
        <v>22/11/2020 20:20</v>
      </c>
      <c r="P8229" s="46">
        <f t="shared" si="514"/>
        <v>0.11458333332848269</v>
      </c>
      <c r="Q8229" s="48">
        <v>0</v>
      </c>
      <c r="R8229" s="47">
        <f t="shared" si="515"/>
        <v>164.99999999301508</v>
      </c>
      <c r="S8229" s="6" t="s">
        <v>44</v>
      </c>
      <c r="T8229" s="6" t="s">
        <v>843</v>
      </c>
      <c r="U8229" s="6" t="s">
        <v>1227</v>
      </c>
      <c r="V8229" s="6" t="s">
        <v>1227</v>
      </c>
      <c r="W8229" s="7">
        <v>0</v>
      </c>
      <c r="X8229" s="7">
        <v>0</v>
      </c>
      <c r="Y8229" s="7">
        <v>0</v>
      </c>
      <c r="Z8229" s="7">
        <v>0</v>
      </c>
      <c r="AA8229" s="7">
        <v>0</v>
      </c>
      <c r="AB8229" s="7">
        <v>7</v>
      </c>
      <c r="AC8229" s="7">
        <v>0</v>
      </c>
      <c r="AD8229" s="7">
        <v>0</v>
      </c>
      <c r="AE8229">
        <v>6</v>
      </c>
      <c r="AF8229">
        <v>0</v>
      </c>
      <c r="AG8229">
        <v>0</v>
      </c>
      <c r="AH8229">
        <v>0</v>
      </c>
      <c r="AI8229">
        <v>0</v>
      </c>
      <c r="AJ8229">
        <v>3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</row>
    <row r="8230" spans="1:44" x14ac:dyDescent="0.25">
      <c r="A8230">
        <v>1609870</v>
      </c>
      <c r="B8230">
        <v>807056</v>
      </c>
      <c r="C8230">
        <v>22.567474514141601</v>
      </c>
      <c r="D8230">
        <v>40.800086759859603</v>
      </c>
      <c r="E8230" s="68" t="s">
        <v>873</v>
      </c>
      <c r="F8230" s="8">
        <f>INDEX(Δεδομένα!$P:$P,MATCH('2020'!E8230,Δεδομένα!$O:$O,0))</f>
        <v>61</v>
      </c>
      <c r="G8230" s="6" t="s">
        <v>874</v>
      </c>
      <c r="H8230" s="2" t="str">
        <f>INDEX(Δεδομένα!B$1:B$51,MATCH('2020'!G8230,Δεδομένα!A$1:A$51,0))</f>
        <v>ΚΕΝΤΡΙΚΗΣ ΜΑΚΕΔΟΝΙΑΣ</v>
      </c>
      <c r="I8230" s="8">
        <f>INDEX(Δεδομένα!E$1:E$13,MATCH('2020'!H8230,Δεδομένα!D$1:D$13,0))</f>
        <v>3</v>
      </c>
      <c r="J8230" s="1">
        <v>44157</v>
      </c>
      <c r="K8230" s="6" t="s">
        <v>7968</v>
      </c>
      <c r="L8230" s="36" t="str">
        <f t="shared" si="512"/>
        <v>22/11/2020 09:22</v>
      </c>
      <c r="M8230" s="1">
        <v>44157</v>
      </c>
      <c r="N8230" s="6" t="s">
        <v>1348</v>
      </c>
      <c r="O8230" s="36" t="str">
        <f t="shared" si="513"/>
        <v>22/11/2020 09:54</v>
      </c>
      <c r="P8230" s="46">
        <f t="shared" si="514"/>
        <v>2.2222222221898846E-2</v>
      </c>
      <c r="Q8230" s="48">
        <v>0</v>
      </c>
      <c r="R8230" s="47">
        <f t="shared" si="515"/>
        <v>31.999999999534339</v>
      </c>
      <c r="S8230" s="6" t="s">
        <v>44</v>
      </c>
      <c r="T8230" s="6" t="s">
        <v>878</v>
      </c>
      <c r="U8230" s="6" t="s">
        <v>44</v>
      </c>
      <c r="V8230" s="6" t="s">
        <v>1998</v>
      </c>
      <c r="W8230" s="7">
        <v>0</v>
      </c>
      <c r="X8230" s="7">
        <v>0</v>
      </c>
      <c r="Y8230" s="7">
        <v>0</v>
      </c>
      <c r="Z8230" s="7">
        <v>0.1</v>
      </c>
      <c r="AA8230" s="7">
        <v>0</v>
      </c>
      <c r="AB8230" s="7">
        <v>0</v>
      </c>
      <c r="AC8230" s="7">
        <v>0</v>
      </c>
      <c r="AD8230" s="7">
        <v>0</v>
      </c>
      <c r="AE8230">
        <v>2</v>
      </c>
      <c r="AF8230">
        <v>0</v>
      </c>
      <c r="AG8230">
        <v>0</v>
      </c>
      <c r="AH8230">
        <v>0</v>
      </c>
      <c r="AI8230">
        <v>0</v>
      </c>
      <c r="AJ8230">
        <v>1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</row>
    <row r="8231" spans="1:44" x14ac:dyDescent="0.25">
      <c r="A8231">
        <v>1609886</v>
      </c>
      <c r="B8231">
        <v>807167</v>
      </c>
      <c r="C8231">
        <v>22.5275539614628</v>
      </c>
      <c r="D8231">
        <v>40.746788611678703</v>
      </c>
      <c r="E8231" s="68" t="s">
        <v>873</v>
      </c>
      <c r="F8231" s="8">
        <f>INDEX(Δεδομένα!$P:$P,MATCH('2020'!E8231,Δεδομένα!$O:$O,0))</f>
        <v>61</v>
      </c>
      <c r="G8231" s="6" t="s">
        <v>874</v>
      </c>
      <c r="H8231" s="2" t="str">
        <f>INDEX(Δεδομένα!B$1:B$51,MATCH('2020'!G8231,Δεδομένα!A$1:A$51,0))</f>
        <v>ΚΕΝΤΡΙΚΗΣ ΜΑΚΕΔΟΝΙΑΣ</v>
      </c>
      <c r="I8231" s="8">
        <f>INDEX(Δεδομένα!E$1:E$13,MATCH('2020'!H8231,Δεδομένα!D$1:D$13,0))</f>
        <v>3</v>
      </c>
      <c r="J8231" s="1">
        <v>44157</v>
      </c>
      <c r="K8231" s="6" t="s">
        <v>131</v>
      </c>
      <c r="L8231" s="36" t="str">
        <f t="shared" si="512"/>
        <v>22/11/2020 14:50</v>
      </c>
      <c r="M8231" s="1">
        <v>44157</v>
      </c>
      <c r="N8231" s="6" t="s">
        <v>2514</v>
      </c>
      <c r="O8231" s="36" t="str">
        <f t="shared" si="513"/>
        <v>22/11/2020 15:36</v>
      </c>
      <c r="P8231" s="46">
        <f t="shared" si="514"/>
        <v>3.1944444446708076E-2</v>
      </c>
      <c r="Q8231" s="48">
        <v>0</v>
      </c>
      <c r="R8231" s="47">
        <f t="shared" si="515"/>
        <v>46.000000003259629</v>
      </c>
      <c r="S8231" s="6" t="s">
        <v>44</v>
      </c>
      <c r="T8231" s="6" t="s">
        <v>878</v>
      </c>
      <c r="U8231" s="6" t="s">
        <v>44</v>
      </c>
      <c r="V8231" s="6" t="s">
        <v>6908</v>
      </c>
      <c r="W8231" s="7">
        <v>0</v>
      </c>
      <c r="X8231" s="7">
        <v>0</v>
      </c>
      <c r="Y8231" s="7">
        <v>0</v>
      </c>
      <c r="Z8231" s="7">
        <v>0.2</v>
      </c>
      <c r="AA8231" s="7">
        <v>0</v>
      </c>
      <c r="AB8231" s="7">
        <v>0</v>
      </c>
      <c r="AC8231" s="7">
        <v>0</v>
      </c>
      <c r="AD8231" s="7">
        <v>0</v>
      </c>
      <c r="AE8231">
        <v>2</v>
      </c>
      <c r="AF8231">
        <v>0</v>
      </c>
      <c r="AG8231">
        <v>0</v>
      </c>
      <c r="AH8231">
        <v>0</v>
      </c>
      <c r="AI8231">
        <v>0</v>
      </c>
      <c r="AJ8231">
        <v>1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</row>
    <row r="8232" spans="1:44" x14ac:dyDescent="0.25">
      <c r="A8232">
        <v>1609879</v>
      </c>
      <c r="B8232">
        <v>807281</v>
      </c>
      <c r="C8232">
        <v>22.4769650100279</v>
      </c>
      <c r="D8232">
        <v>40.799426379918302</v>
      </c>
      <c r="E8232" s="68" t="s">
        <v>873</v>
      </c>
      <c r="F8232" s="8">
        <f>INDEX(Δεδομένα!$P:$P,MATCH('2020'!E8232,Δεδομένα!$O:$O,0))</f>
        <v>61</v>
      </c>
      <c r="G8232" s="6" t="s">
        <v>874</v>
      </c>
      <c r="H8232" s="2" t="str">
        <f>INDEX(Δεδομένα!B$1:B$51,MATCH('2020'!G8232,Δεδομένα!A$1:A$51,0))</f>
        <v>ΚΕΝΤΡΙΚΗΣ ΜΑΚΕΔΟΝΙΑΣ</v>
      </c>
      <c r="I8232" s="8">
        <f>INDEX(Δεδομένα!E$1:E$13,MATCH('2020'!H8232,Δεδομένα!D$1:D$13,0))</f>
        <v>3</v>
      </c>
      <c r="J8232" s="1">
        <v>44157</v>
      </c>
      <c r="K8232" s="6" t="s">
        <v>181</v>
      </c>
      <c r="L8232" s="36" t="str">
        <f t="shared" si="512"/>
        <v>22/11/2020 19:15</v>
      </c>
      <c r="M8232" s="1">
        <v>44157</v>
      </c>
      <c r="N8232" s="6" t="s">
        <v>1493</v>
      </c>
      <c r="O8232" s="36" t="str">
        <f t="shared" si="513"/>
        <v>22/11/2020 21:20</v>
      </c>
      <c r="P8232" s="46">
        <f t="shared" si="514"/>
        <v>8.6805555554747116E-2</v>
      </c>
      <c r="Q8232" s="48">
        <v>0</v>
      </c>
      <c r="R8232" s="47">
        <f t="shared" si="515"/>
        <v>124.99999999883585</v>
      </c>
      <c r="S8232" s="6" t="s">
        <v>44</v>
      </c>
      <c r="T8232" s="6" t="s">
        <v>878</v>
      </c>
      <c r="U8232" s="6" t="s">
        <v>44</v>
      </c>
      <c r="V8232" s="6" t="s">
        <v>2863</v>
      </c>
      <c r="W8232" s="7">
        <v>0</v>
      </c>
      <c r="X8232" s="7">
        <v>0</v>
      </c>
      <c r="Y8232" s="7">
        <v>0</v>
      </c>
      <c r="Z8232" s="7">
        <v>10</v>
      </c>
      <c r="AA8232" s="7">
        <v>0</v>
      </c>
      <c r="AB8232" s="7">
        <v>0</v>
      </c>
      <c r="AC8232" s="7">
        <v>0</v>
      </c>
      <c r="AD8232" s="7">
        <v>0</v>
      </c>
      <c r="AE8232">
        <v>2</v>
      </c>
      <c r="AF8232">
        <v>0</v>
      </c>
      <c r="AG8232">
        <v>0</v>
      </c>
      <c r="AH8232">
        <v>0</v>
      </c>
      <c r="AI8232">
        <v>0</v>
      </c>
      <c r="AJ8232">
        <v>1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</row>
    <row r="8233" spans="1:44" x14ac:dyDescent="0.25">
      <c r="A8233">
        <v>1610219</v>
      </c>
      <c r="B8233">
        <v>807151</v>
      </c>
      <c r="C8233">
        <v>20.7223383791187</v>
      </c>
      <c r="D8233">
        <v>39.075400925065502</v>
      </c>
      <c r="E8233" s="68" t="s">
        <v>1725</v>
      </c>
      <c r="F8233" s="8">
        <f>INDEX(Δεδομένα!$P:$P,MATCH('2020'!E8233,Δεδομένα!$O:$O,0))</f>
        <v>97</v>
      </c>
      <c r="G8233" s="6" t="s">
        <v>284</v>
      </c>
      <c r="H8233" s="2" t="str">
        <f>INDEX(Δεδομένα!B$1:B$51,MATCH('2020'!G8233,Δεδομένα!A$1:A$51,0))</f>
        <v>ΗΠΕΙΡΟΥ</v>
      </c>
      <c r="I8233" s="8">
        <f>INDEX(Δεδομένα!E$1:E$13,MATCH('2020'!H8233,Δεδομένα!D$1:D$13,0))</f>
        <v>5</v>
      </c>
      <c r="J8233" s="1">
        <v>44157</v>
      </c>
      <c r="K8233" s="6" t="s">
        <v>570</v>
      </c>
      <c r="L8233" s="36" t="str">
        <f t="shared" si="512"/>
        <v>22/11/2020 14:06</v>
      </c>
      <c r="M8233" s="1">
        <v>44157</v>
      </c>
      <c r="N8233" s="6" t="s">
        <v>389</v>
      </c>
      <c r="O8233" s="36" t="str">
        <f t="shared" si="513"/>
        <v>22/11/2020 15:39</v>
      </c>
      <c r="P8233" s="46">
        <f t="shared" si="514"/>
        <v>6.4583333332848269E-2</v>
      </c>
      <c r="Q8233" s="48">
        <v>0</v>
      </c>
      <c r="R8233" s="47">
        <f t="shared" si="515"/>
        <v>92.999999999301508</v>
      </c>
      <c r="S8233" s="6" t="s">
        <v>44</v>
      </c>
      <c r="T8233" s="6" t="s">
        <v>1727</v>
      </c>
      <c r="U8233" s="6" t="s">
        <v>1728</v>
      </c>
      <c r="V8233" s="6" t="s">
        <v>7977</v>
      </c>
      <c r="W8233" s="7">
        <v>0</v>
      </c>
      <c r="X8233" s="7">
        <v>0</v>
      </c>
      <c r="Y8233" s="7">
        <v>0</v>
      </c>
      <c r="Z8233" s="7">
        <v>0</v>
      </c>
      <c r="AA8233" s="7">
        <v>0</v>
      </c>
      <c r="AB8233" s="7">
        <v>500</v>
      </c>
      <c r="AC8233" s="7">
        <v>0</v>
      </c>
      <c r="AD8233" s="7">
        <v>0</v>
      </c>
      <c r="AE8233">
        <v>2</v>
      </c>
      <c r="AF8233">
        <v>0</v>
      </c>
      <c r="AG8233">
        <v>0</v>
      </c>
      <c r="AH8233">
        <v>0</v>
      </c>
      <c r="AI8233">
        <v>0</v>
      </c>
      <c r="AJ8233">
        <v>1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</row>
    <row r="8234" spans="1:44" x14ac:dyDescent="0.25">
      <c r="A8234">
        <v>1613823</v>
      </c>
      <c r="B8234">
        <v>807143</v>
      </c>
      <c r="C8234">
        <v>25.080098206075501</v>
      </c>
      <c r="D8234">
        <v>41.117141504082497</v>
      </c>
      <c r="E8234" s="68" t="s">
        <v>907</v>
      </c>
      <c r="F8234" s="8">
        <f>INDEX(Δεδομένα!$P:$P,MATCH('2020'!E8234,Δεδομένα!$O:$O,0))</f>
        <v>21</v>
      </c>
      <c r="G8234" s="6" t="s">
        <v>64</v>
      </c>
      <c r="H8234" s="2" t="str">
        <f>INDEX(Δεδομένα!B$1:B$51,MATCH('2020'!G8234,Δεδομένα!A$1:A$51,0))</f>
        <v>ΑΝΑΤΟΛΙΚΗΣ ΜΑΚΕΔΟΝΙΑΣ ΚΑΙ ΘΡΑΚΗΣ</v>
      </c>
      <c r="I8234" s="8">
        <f>INDEX(Δεδομένα!E$1:E$13,MATCH('2020'!H8234,Δεδομένα!D$1:D$13,0))</f>
        <v>2</v>
      </c>
      <c r="J8234" s="1">
        <v>44157</v>
      </c>
      <c r="K8234" s="6" t="s">
        <v>1794</v>
      </c>
      <c r="L8234" s="36" t="str">
        <f t="shared" si="512"/>
        <v>22/11/2020 13:53</v>
      </c>
      <c r="M8234" s="1">
        <v>44157</v>
      </c>
      <c r="N8234" s="6" t="s">
        <v>1473</v>
      </c>
      <c r="O8234" s="36" t="str">
        <f t="shared" si="513"/>
        <v>22/11/2020 14:22</v>
      </c>
      <c r="P8234" s="46">
        <f t="shared" si="514"/>
        <v>2.0138888889050577E-2</v>
      </c>
      <c r="Q8234" s="48">
        <v>0</v>
      </c>
      <c r="R8234" s="47">
        <f t="shared" si="515"/>
        <v>29.000000000232831</v>
      </c>
      <c r="S8234" s="6" t="s">
        <v>44</v>
      </c>
      <c r="T8234" s="6" t="s">
        <v>909</v>
      </c>
      <c r="U8234" s="6" t="s">
        <v>44</v>
      </c>
      <c r="V8234" s="6" t="s">
        <v>5450</v>
      </c>
      <c r="W8234" s="7">
        <v>0</v>
      </c>
      <c r="X8234" s="7">
        <v>0</v>
      </c>
      <c r="Y8234" s="7">
        <v>0</v>
      </c>
      <c r="Z8234" s="7">
        <v>0.05</v>
      </c>
      <c r="AA8234" s="7">
        <v>0</v>
      </c>
      <c r="AB8234" s="7">
        <v>0</v>
      </c>
      <c r="AC8234" s="7">
        <v>0</v>
      </c>
      <c r="AD8234" s="7">
        <v>0</v>
      </c>
      <c r="AE8234">
        <v>2</v>
      </c>
      <c r="AF8234">
        <v>0</v>
      </c>
      <c r="AG8234">
        <v>0</v>
      </c>
      <c r="AH8234">
        <v>0</v>
      </c>
      <c r="AI8234">
        <v>0</v>
      </c>
      <c r="AJ8234">
        <v>1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</row>
    <row r="8235" spans="1:44" x14ac:dyDescent="0.25">
      <c r="A8235">
        <v>1620977</v>
      </c>
      <c r="B8235">
        <v>807067</v>
      </c>
      <c r="C8235">
        <v>23.7598113276578</v>
      </c>
      <c r="D8235">
        <v>40.5311289296056</v>
      </c>
      <c r="E8235" s="68" t="s">
        <v>2024</v>
      </c>
      <c r="F8235" s="8">
        <f>INDEX(Δεδομένα!$P:$P,MATCH('2020'!E8235,Δεδομένα!$O:$O,0))</f>
        <v>55</v>
      </c>
      <c r="G8235" s="6" t="s">
        <v>1093</v>
      </c>
      <c r="H8235" s="2" t="str">
        <f>INDEX(Δεδομένα!B$1:B$51,MATCH('2020'!G8235,Δεδομένα!A$1:A$51,0))</f>
        <v>ΚΕΝΤΡΙΚΗΣ ΜΑΚΕΔΟΝΙΑΣ</v>
      </c>
      <c r="I8235" s="8">
        <f>INDEX(Δεδομένα!E$1:E$13,MATCH('2020'!H8235,Δεδομένα!D$1:D$13,0))</f>
        <v>3</v>
      </c>
      <c r="J8235" s="1">
        <v>44157</v>
      </c>
      <c r="K8235" s="6" t="s">
        <v>3715</v>
      </c>
      <c r="L8235" s="36" t="str">
        <f t="shared" si="512"/>
        <v>22/11/2020 10:24</v>
      </c>
      <c r="M8235" s="1">
        <v>44157</v>
      </c>
      <c r="N8235" s="6" t="s">
        <v>562</v>
      </c>
      <c r="O8235" s="36" t="str">
        <f t="shared" si="513"/>
        <v>22/11/2020 11:50</v>
      </c>
      <c r="P8235" s="46">
        <f t="shared" si="514"/>
        <v>5.9722222220443655E-2</v>
      </c>
      <c r="Q8235" s="48">
        <v>0</v>
      </c>
      <c r="R8235" s="47">
        <f t="shared" si="515"/>
        <v>85.999999997438863</v>
      </c>
      <c r="S8235" s="6" t="s">
        <v>44</v>
      </c>
      <c r="T8235" s="6" t="s">
        <v>1095</v>
      </c>
      <c r="U8235" s="6" t="s">
        <v>7971</v>
      </c>
      <c r="V8235" s="6" t="s">
        <v>509</v>
      </c>
      <c r="W8235" s="7">
        <v>0</v>
      </c>
      <c r="X8235" s="7">
        <v>0.01</v>
      </c>
      <c r="Y8235" s="7">
        <v>0</v>
      </c>
      <c r="Z8235" s="7">
        <v>0</v>
      </c>
      <c r="AA8235" s="7">
        <v>0</v>
      </c>
      <c r="AB8235" s="7">
        <v>0</v>
      </c>
      <c r="AC8235" s="7">
        <v>0</v>
      </c>
      <c r="AD8235" s="7">
        <v>0</v>
      </c>
      <c r="AE8235">
        <v>2</v>
      </c>
      <c r="AF8235">
        <v>0</v>
      </c>
      <c r="AG8235">
        <v>0</v>
      </c>
      <c r="AH8235">
        <v>0</v>
      </c>
      <c r="AI8235">
        <v>0</v>
      </c>
      <c r="AJ8235">
        <v>1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</row>
    <row r="8236" spans="1:44" x14ac:dyDescent="0.25">
      <c r="A8236">
        <v>1617716</v>
      </c>
      <c r="B8236">
        <v>807204</v>
      </c>
      <c r="C8236">
        <v>23.674689180270398</v>
      </c>
      <c r="D8236">
        <v>35.257619221710002</v>
      </c>
      <c r="E8236" s="68" t="s">
        <v>784</v>
      </c>
      <c r="F8236" s="8">
        <f>INDEX(Δεδομένα!$P:$P,MATCH('2020'!E8236,Δεδομένα!$O:$O,0))</f>
        <v>218</v>
      </c>
      <c r="G8236" s="6" t="s">
        <v>775</v>
      </c>
      <c r="H8236" s="2" t="str">
        <f>INDEX(Δεδομένα!B$1:B$51,MATCH('2020'!G8236,Δεδομένα!A$1:A$51,0))</f>
        <v>ΚΡΗΤΗΣ</v>
      </c>
      <c r="I8236" s="8">
        <f>INDEX(Δεδομένα!E$1:E$13,MATCH('2020'!H8236,Δεδομένα!D$1:D$13,0))</f>
        <v>12</v>
      </c>
      <c r="J8236" s="1">
        <v>44157</v>
      </c>
      <c r="K8236" s="6" t="s">
        <v>1672</v>
      </c>
      <c r="L8236" s="36" t="str">
        <f t="shared" si="512"/>
        <v>22/11/2020 16:18</v>
      </c>
      <c r="M8236" s="1">
        <v>44157</v>
      </c>
      <c r="N8236" s="6" t="s">
        <v>336</v>
      </c>
      <c r="O8236" s="36" t="str">
        <f t="shared" si="513"/>
        <v>22/11/2020 17:40</v>
      </c>
      <c r="P8236" s="46">
        <f t="shared" si="514"/>
        <v>5.694444444088731E-2</v>
      </c>
      <c r="Q8236" s="48">
        <v>0</v>
      </c>
      <c r="R8236" s="47">
        <f t="shared" si="515"/>
        <v>81.999999994877726</v>
      </c>
      <c r="S8236" s="6" t="s">
        <v>44</v>
      </c>
      <c r="T8236" s="6" t="s">
        <v>785</v>
      </c>
      <c r="U8236" s="6" t="s">
        <v>44</v>
      </c>
      <c r="V8236" s="6" t="s">
        <v>7981</v>
      </c>
      <c r="W8236" s="7">
        <v>0</v>
      </c>
      <c r="X8236" s="7">
        <v>1.2</v>
      </c>
      <c r="Y8236" s="7">
        <v>0</v>
      </c>
      <c r="Z8236" s="7">
        <v>0</v>
      </c>
      <c r="AA8236" s="7">
        <v>0</v>
      </c>
      <c r="AB8236" s="7">
        <v>0</v>
      </c>
      <c r="AC8236" s="7">
        <v>0</v>
      </c>
      <c r="AD8236" s="7">
        <v>0</v>
      </c>
      <c r="AE8236">
        <v>2</v>
      </c>
      <c r="AF8236">
        <v>0</v>
      </c>
      <c r="AG8236">
        <v>0</v>
      </c>
      <c r="AH8236">
        <v>0</v>
      </c>
      <c r="AI8236">
        <v>0</v>
      </c>
      <c r="AJ8236">
        <v>1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</row>
    <row r="8237" spans="1:44" x14ac:dyDescent="0.25">
      <c r="A8237">
        <v>1613492</v>
      </c>
      <c r="B8237">
        <v>807520</v>
      </c>
      <c r="C8237">
        <v>21.483633691708601</v>
      </c>
      <c r="D8237">
        <v>38.524309639142402</v>
      </c>
      <c r="E8237" s="68" t="s">
        <v>1431</v>
      </c>
      <c r="F8237" s="8">
        <f>INDEX(Δεδομένα!$P:$P,MATCH('2020'!E8237,Δεδομένα!$O:$O,0))</f>
        <v>128</v>
      </c>
      <c r="G8237" s="6" t="s">
        <v>335</v>
      </c>
      <c r="H8237" s="2" t="str">
        <f>INDEX(Δεδομένα!B$1:B$51,MATCH('2020'!G8237,Δεδομένα!A$1:A$51,0))</f>
        <v>ΔΥΤΙΚΗΣ ΕΛΛΑΔΟΣ</v>
      </c>
      <c r="I8237" s="8">
        <f>INDEX(Δεδομένα!E$1:E$13,MATCH('2020'!H8237,Δεδομένα!D$1:D$13,0))</f>
        <v>7</v>
      </c>
      <c r="J8237" s="1">
        <v>44158</v>
      </c>
      <c r="K8237" s="6" t="s">
        <v>621</v>
      </c>
      <c r="L8237" s="36" t="str">
        <f t="shared" si="512"/>
        <v>23/11/2020 18:20</v>
      </c>
      <c r="M8237" s="1">
        <v>44158</v>
      </c>
      <c r="N8237" s="6" t="s">
        <v>123</v>
      </c>
      <c r="O8237" s="36" t="str">
        <f t="shared" si="513"/>
        <v>23/11/2020 19:10</v>
      </c>
      <c r="P8237" s="46">
        <f t="shared" si="514"/>
        <v>3.4722222218988463E-2</v>
      </c>
      <c r="Q8237" s="48">
        <v>0</v>
      </c>
      <c r="R8237" s="47">
        <f t="shared" si="515"/>
        <v>49.999999995343387</v>
      </c>
      <c r="S8237" s="6" t="s">
        <v>44</v>
      </c>
      <c r="T8237" s="6" t="s">
        <v>1017</v>
      </c>
      <c r="U8237" s="6" t="s">
        <v>1018</v>
      </c>
      <c r="V8237" s="6" t="s">
        <v>2310</v>
      </c>
      <c r="W8237" s="7">
        <v>0</v>
      </c>
      <c r="X8237" s="7">
        <v>0</v>
      </c>
      <c r="Y8237" s="7">
        <v>0</v>
      </c>
      <c r="Z8237" s="7">
        <v>0</v>
      </c>
      <c r="AA8237" s="7">
        <v>0</v>
      </c>
      <c r="AB8237" s="7">
        <v>0.1</v>
      </c>
      <c r="AC8237" s="7">
        <v>0</v>
      </c>
      <c r="AD8237" s="7">
        <v>0</v>
      </c>
      <c r="AE8237">
        <v>2</v>
      </c>
      <c r="AF8237">
        <v>0</v>
      </c>
      <c r="AG8237">
        <v>0</v>
      </c>
      <c r="AH8237">
        <v>0</v>
      </c>
      <c r="AI8237">
        <v>0</v>
      </c>
      <c r="AJ8237">
        <v>1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</row>
    <row r="8238" spans="1:44" x14ac:dyDescent="0.25">
      <c r="A8238">
        <v>1610638</v>
      </c>
      <c r="B8238">
        <v>807523</v>
      </c>
      <c r="C8238">
        <v>22.417508306175801</v>
      </c>
      <c r="D8238">
        <v>37.459525329745702</v>
      </c>
      <c r="E8238" s="68" t="s">
        <v>1893</v>
      </c>
      <c r="F8238" s="8">
        <f>INDEX(Δεδομένα!$P:$P,MATCH('2020'!E8238,Δεδομένα!$O:$O,0))</f>
        <v>137</v>
      </c>
      <c r="G8238" s="6" t="s">
        <v>932</v>
      </c>
      <c r="H8238" s="2" t="str">
        <f>INDEX(Δεδομένα!B$1:B$51,MATCH('2020'!G8238,Δεδομένα!A$1:A$51,0))</f>
        <v>ΠΕΛΛΟΠΟΝΗΣΟΥ</v>
      </c>
      <c r="I8238" s="8">
        <f>INDEX(Δεδομένα!E$1:E$13,MATCH('2020'!H8238,Δεδομένα!D$1:D$13,0))</f>
        <v>8</v>
      </c>
      <c r="J8238" s="1">
        <v>44158</v>
      </c>
      <c r="K8238" s="6" t="s">
        <v>1184</v>
      </c>
      <c r="L8238" s="36" t="str">
        <f t="shared" si="512"/>
        <v>23/11/2020 18:25</v>
      </c>
      <c r="M8238" s="1">
        <v>44158</v>
      </c>
      <c r="N8238" s="6" t="s">
        <v>2265</v>
      </c>
      <c r="O8238" s="36" t="str">
        <f t="shared" si="513"/>
        <v>23/11/2020 19:48</v>
      </c>
      <c r="P8238" s="46">
        <f t="shared" si="514"/>
        <v>5.7638888887595385E-2</v>
      </c>
      <c r="Q8238" s="48">
        <v>0</v>
      </c>
      <c r="R8238" s="47">
        <f t="shared" si="515"/>
        <v>82.999999998137355</v>
      </c>
      <c r="S8238" s="6" t="s">
        <v>44</v>
      </c>
      <c r="T8238" s="6" t="s">
        <v>1894</v>
      </c>
      <c r="U8238" s="6" t="s">
        <v>44</v>
      </c>
      <c r="V8238" s="6" t="s">
        <v>769</v>
      </c>
      <c r="W8238" s="7">
        <v>0</v>
      </c>
      <c r="X8238" s="7">
        <v>0</v>
      </c>
      <c r="Y8238" s="7">
        <v>0</v>
      </c>
      <c r="Z8238" s="7">
        <v>0</v>
      </c>
      <c r="AA8238" s="7">
        <v>0</v>
      </c>
      <c r="AB8238" s="7">
        <v>4</v>
      </c>
      <c r="AC8238" s="7">
        <v>0</v>
      </c>
      <c r="AD8238" s="7">
        <v>0</v>
      </c>
      <c r="AE8238">
        <v>2</v>
      </c>
      <c r="AF8238">
        <v>0</v>
      </c>
      <c r="AG8238">
        <v>0</v>
      </c>
      <c r="AH8238">
        <v>0</v>
      </c>
      <c r="AI8238">
        <v>0</v>
      </c>
      <c r="AJ8238">
        <v>1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</row>
    <row r="8239" spans="1:44" x14ac:dyDescent="0.25">
      <c r="A8239">
        <v>1615428</v>
      </c>
      <c r="B8239">
        <v>807432</v>
      </c>
      <c r="C8239">
        <v>22.090496465735601</v>
      </c>
      <c r="D8239">
        <v>38.225757107818197</v>
      </c>
      <c r="E8239" s="68" t="s">
        <v>313</v>
      </c>
      <c r="F8239" s="8">
        <f>INDEX(Δεδομένα!$P:$P,MATCH('2020'!E8239,Δεδομένα!$O:$O,0))</f>
        <v>124</v>
      </c>
      <c r="G8239" s="6" t="s">
        <v>303</v>
      </c>
      <c r="H8239" s="2" t="str">
        <f>INDEX(Δεδομένα!B$1:B$51,MATCH('2020'!G8239,Δεδομένα!A$1:A$51,0))</f>
        <v>ΔΥΤΙΚΗΣ ΕΛΛΑΔΟΣ</v>
      </c>
      <c r="I8239" s="8">
        <f>INDEX(Δεδομένα!E$1:E$13,MATCH('2020'!H8239,Δεδομένα!D$1:D$13,0))</f>
        <v>7</v>
      </c>
      <c r="J8239" s="1">
        <v>44158</v>
      </c>
      <c r="K8239" s="6" t="s">
        <v>1467</v>
      </c>
      <c r="L8239" s="36" t="str">
        <f t="shared" si="512"/>
        <v>23/11/2020 13:40</v>
      </c>
      <c r="M8239" s="1">
        <v>44158</v>
      </c>
      <c r="N8239" s="6" t="s">
        <v>1213</v>
      </c>
      <c r="O8239" s="36" t="str">
        <f t="shared" si="513"/>
        <v>23/11/2020 14:38</v>
      </c>
      <c r="P8239" s="46">
        <f t="shared" si="514"/>
        <v>4.0277777778101154E-2</v>
      </c>
      <c r="Q8239" s="48">
        <v>0</v>
      </c>
      <c r="R8239" s="47">
        <f t="shared" si="515"/>
        <v>58.000000000465661</v>
      </c>
      <c r="S8239" s="6" t="s">
        <v>44</v>
      </c>
      <c r="T8239" s="6" t="s">
        <v>316</v>
      </c>
      <c r="U8239" s="6" t="s">
        <v>44</v>
      </c>
      <c r="V8239" s="6" t="s">
        <v>4697</v>
      </c>
      <c r="W8239" s="7">
        <v>0</v>
      </c>
      <c r="X8239" s="7">
        <v>0</v>
      </c>
      <c r="Y8239" s="7">
        <v>0</v>
      </c>
      <c r="Z8239" s="7">
        <v>0</v>
      </c>
      <c r="AA8239" s="7">
        <v>0.3</v>
      </c>
      <c r="AB8239" s="7">
        <v>0</v>
      </c>
      <c r="AC8239" s="7">
        <v>0</v>
      </c>
      <c r="AD8239" s="7">
        <v>0</v>
      </c>
      <c r="AE8239">
        <v>2</v>
      </c>
      <c r="AF8239">
        <v>0</v>
      </c>
      <c r="AG8239">
        <v>0</v>
      </c>
      <c r="AH8239">
        <v>0</v>
      </c>
      <c r="AI8239">
        <v>0</v>
      </c>
      <c r="AJ8239">
        <v>1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</row>
    <row r="8240" spans="1:44" x14ac:dyDescent="0.25">
      <c r="A8240">
        <v>1612846</v>
      </c>
      <c r="B8240">
        <v>807467</v>
      </c>
      <c r="C8240">
        <v>21.606236519215301</v>
      </c>
      <c r="D8240">
        <v>37.902409404098002</v>
      </c>
      <c r="E8240" s="68" t="s">
        <v>302</v>
      </c>
      <c r="F8240" s="8">
        <f>INDEX(Δεδομένα!$P:$P,MATCH('2020'!E8240,Δεδομένα!$O:$O,0))</f>
        <v>119</v>
      </c>
      <c r="G8240" s="6" t="s">
        <v>303</v>
      </c>
      <c r="H8240" s="2" t="str">
        <f>INDEX(Δεδομένα!B$1:B$51,MATCH('2020'!G8240,Δεδομένα!A$1:A$51,0))</f>
        <v>ΔΥΤΙΚΗΣ ΕΛΛΑΔΟΣ</v>
      </c>
      <c r="I8240" s="8">
        <f>INDEX(Δεδομένα!E$1:E$13,MATCH('2020'!H8240,Δεδομένα!D$1:D$13,0))</f>
        <v>7</v>
      </c>
      <c r="J8240" s="1">
        <v>44158</v>
      </c>
      <c r="K8240" s="6" t="s">
        <v>1996</v>
      </c>
      <c r="L8240" s="36" t="str">
        <f t="shared" si="512"/>
        <v>23/11/2020 14:36</v>
      </c>
      <c r="M8240" s="1">
        <v>44158</v>
      </c>
      <c r="N8240" s="6" t="s">
        <v>653</v>
      </c>
      <c r="O8240" s="36" t="str">
        <f t="shared" si="513"/>
        <v>23/11/2020 16:39</v>
      </c>
      <c r="P8240" s="46">
        <f t="shared" si="514"/>
        <v>8.5416666668606922E-2</v>
      </c>
      <c r="Q8240" s="48">
        <v>0</v>
      </c>
      <c r="R8240" s="47">
        <f t="shared" si="515"/>
        <v>123.00000000279397</v>
      </c>
      <c r="S8240" s="6" t="s">
        <v>44</v>
      </c>
      <c r="T8240" s="6" t="s">
        <v>307</v>
      </c>
      <c r="U8240" s="6" t="s">
        <v>44</v>
      </c>
      <c r="V8240" s="6" t="s">
        <v>7997</v>
      </c>
      <c r="W8240" s="7">
        <v>0</v>
      </c>
      <c r="X8240" s="7">
        <v>0</v>
      </c>
      <c r="Y8240" s="7">
        <v>0</v>
      </c>
      <c r="Z8240" s="7">
        <v>0</v>
      </c>
      <c r="AA8240" s="7">
        <v>0</v>
      </c>
      <c r="AB8240" s="7">
        <v>0</v>
      </c>
      <c r="AC8240" s="7">
        <v>0.2</v>
      </c>
      <c r="AD8240" s="7">
        <v>0</v>
      </c>
      <c r="AE8240">
        <v>2</v>
      </c>
      <c r="AF8240">
        <v>0</v>
      </c>
      <c r="AG8240">
        <v>0</v>
      </c>
      <c r="AH8240">
        <v>0</v>
      </c>
      <c r="AI8240">
        <v>0</v>
      </c>
      <c r="AJ8240">
        <v>1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</row>
    <row r="8241" spans="1:44" x14ac:dyDescent="0.25">
      <c r="A8241">
        <v>1612817</v>
      </c>
      <c r="B8241">
        <v>807485</v>
      </c>
      <c r="C8241">
        <v>21.821095191404702</v>
      </c>
      <c r="D8241">
        <v>38.042189899901501</v>
      </c>
      <c r="E8241" s="68" t="s">
        <v>302</v>
      </c>
      <c r="F8241" s="8">
        <f>INDEX(Δεδομένα!$P:$P,MATCH('2020'!E8241,Δεδομένα!$O:$O,0))</f>
        <v>119</v>
      </c>
      <c r="G8241" s="6" t="s">
        <v>303</v>
      </c>
      <c r="H8241" s="2" t="str">
        <f>INDEX(Δεδομένα!B$1:B$51,MATCH('2020'!G8241,Δεδομένα!A$1:A$51,0))</f>
        <v>ΔΥΤΙΚΗΣ ΕΛΛΑΔΟΣ</v>
      </c>
      <c r="I8241" s="8">
        <f>INDEX(Δεδομένα!E$1:E$13,MATCH('2020'!H8241,Δεδομένα!D$1:D$13,0))</f>
        <v>7</v>
      </c>
      <c r="J8241" s="1">
        <v>44158</v>
      </c>
      <c r="K8241" s="6" t="s">
        <v>653</v>
      </c>
      <c r="L8241" s="36" t="str">
        <f t="shared" si="512"/>
        <v>23/11/2020 16:39</v>
      </c>
      <c r="M8241" s="1">
        <v>44159</v>
      </c>
      <c r="N8241" s="6" t="s">
        <v>591</v>
      </c>
      <c r="O8241" s="36" t="str">
        <f t="shared" si="513"/>
        <v>24/11/2020 09:30</v>
      </c>
      <c r="P8241" s="46">
        <f t="shared" si="514"/>
        <v>0.70208333333721384</v>
      </c>
      <c r="Q8241" s="48">
        <v>0</v>
      </c>
      <c r="R8241" s="47">
        <f t="shared" si="515"/>
        <v>1011.0000000055879</v>
      </c>
      <c r="S8241" s="6" t="s">
        <v>44</v>
      </c>
      <c r="T8241" s="6" t="s">
        <v>307</v>
      </c>
      <c r="U8241" s="6" t="s">
        <v>44</v>
      </c>
      <c r="V8241" s="6" t="s">
        <v>888</v>
      </c>
      <c r="W8241" s="7">
        <v>0</v>
      </c>
      <c r="X8241" s="7">
        <v>0</v>
      </c>
      <c r="Y8241" s="7">
        <v>0</v>
      </c>
      <c r="Z8241" s="7">
        <v>0</v>
      </c>
      <c r="AA8241" s="7">
        <v>0</v>
      </c>
      <c r="AB8241" s="7">
        <v>0</v>
      </c>
      <c r="AC8241" s="7">
        <v>0</v>
      </c>
      <c r="AD8241" s="7">
        <v>1</v>
      </c>
      <c r="AE8241">
        <v>10</v>
      </c>
      <c r="AF8241">
        <v>0</v>
      </c>
      <c r="AG8241">
        <v>0</v>
      </c>
      <c r="AH8241">
        <v>0</v>
      </c>
      <c r="AI8241">
        <v>0</v>
      </c>
      <c r="AJ8241">
        <v>4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</row>
    <row r="8242" spans="1:44" x14ac:dyDescent="0.25">
      <c r="A8242">
        <v>1615441</v>
      </c>
      <c r="B8242">
        <v>807521</v>
      </c>
      <c r="C8242">
        <v>22.057415174741099</v>
      </c>
      <c r="D8242">
        <v>38.188257407784597</v>
      </c>
      <c r="E8242" s="68" t="s">
        <v>313</v>
      </c>
      <c r="F8242" s="8">
        <f>INDEX(Δεδομένα!$P:$P,MATCH('2020'!E8242,Δεδομένα!$O:$O,0))</f>
        <v>124</v>
      </c>
      <c r="G8242" s="6" t="s">
        <v>303</v>
      </c>
      <c r="H8242" s="2" t="str">
        <f>INDEX(Δεδομένα!B$1:B$51,MATCH('2020'!G8242,Δεδομένα!A$1:A$51,0))</f>
        <v>ΔΥΤΙΚΗΣ ΕΛΛΑΔΟΣ</v>
      </c>
      <c r="I8242" s="8">
        <f>INDEX(Δεδομένα!E$1:E$13,MATCH('2020'!H8242,Δεδομένα!D$1:D$13,0))</f>
        <v>7</v>
      </c>
      <c r="J8242" s="1">
        <v>44158</v>
      </c>
      <c r="K8242" s="6" t="s">
        <v>154</v>
      </c>
      <c r="L8242" s="36" t="str">
        <f t="shared" si="512"/>
        <v>23/11/2020 18:05</v>
      </c>
      <c r="M8242" s="1">
        <v>44158</v>
      </c>
      <c r="N8242" s="6" t="s">
        <v>1493</v>
      </c>
      <c r="O8242" s="36" t="str">
        <f t="shared" si="513"/>
        <v>23/11/2020 21:20</v>
      </c>
      <c r="P8242" s="46">
        <f t="shared" si="514"/>
        <v>0.13541666667151731</v>
      </c>
      <c r="Q8242" s="48">
        <v>0</v>
      </c>
      <c r="R8242" s="47">
        <f t="shared" si="515"/>
        <v>195.00000000698492</v>
      </c>
      <c r="S8242" s="6" t="s">
        <v>44</v>
      </c>
      <c r="T8242" s="6" t="s">
        <v>316</v>
      </c>
      <c r="U8242" s="6" t="s">
        <v>44</v>
      </c>
      <c r="V8242" s="6" t="s">
        <v>3120</v>
      </c>
      <c r="W8242" s="7">
        <v>0</v>
      </c>
      <c r="X8242" s="7">
        <v>0</v>
      </c>
      <c r="Y8242" s="7">
        <v>0</v>
      </c>
      <c r="Z8242" s="7">
        <v>0</v>
      </c>
      <c r="AA8242" s="7">
        <v>0</v>
      </c>
      <c r="AB8242" s="7">
        <v>0</v>
      </c>
      <c r="AC8242" s="7">
        <v>0.5</v>
      </c>
      <c r="AD8242" s="7">
        <v>0.5</v>
      </c>
      <c r="AE8242">
        <v>4</v>
      </c>
      <c r="AF8242">
        <v>0</v>
      </c>
      <c r="AG8242">
        <v>0</v>
      </c>
      <c r="AH8242">
        <v>0</v>
      </c>
      <c r="AI8242">
        <v>2</v>
      </c>
      <c r="AJ8242">
        <v>2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  <c r="AQ8242">
        <v>0</v>
      </c>
      <c r="AR8242">
        <v>0</v>
      </c>
    </row>
    <row r="8243" spans="1:44" x14ac:dyDescent="0.25">
      <c r="A8243">
        <v>1613046</v>
      </c>
      <c r="B8243">
        <v>807415</v>
      </c>
      <c r="C8243">
        <v>22.927626371166799</v>
      </c>
      <c r="D8243">
        <v>38.2595872512087</v>
      </c>
      <c r="E8243" s="68" t="s">
        <v>845</v>
      </c>
      <c r="F8243" s="8">
        <f>INDEX(Δεδομένα!$P:$P,MATCH('2020'!E8243,Δεδομένα!$O:$O,0))</f>
        <v>176</v>
      </c>
      <c r="G8243" s="6" t="s">
        <v>846</v>
      </c>
      <c r="H8243" s="2" t="str">
        <f>INDEX(Δεδομένα!B$1:B$51,MATCH('2020'!G8243,Δεδομένα!A$1:A$51,0))</f>
        <v>ΣΤΕΡΕΑΣ ΕΛΛΑΔΟΣ</v>
      </c>
      <c r="I8243" s="8">
        <f>INDEX(Δεδομένα!E$1:E$13,MATCH('2020'!H8243,Δεδομένα!D$1:D$13,0))</f>
        <v>9</v>
      </c>
      <c r="J8243" s="1">
        <v>44158</v>
      </c>
      <c r="K8243" s="6" t="s">
        <v>1466</v>
      </c>
      <c r="L8243" s="36" t="str">
        <f t="shared" si="512"/>
        <v>23/11/2020 12:32</v>
      </c>
      <c r="M8243" s="1">
        <v>44158</v>
      </c>
      <c r="N8243" s="6" t="s">
        <v>252</v>
      </c>
      <c r="O8243" s="36" t="str">
        <f t="shared" si="513"/>
        <v>23/11/2020 17:25</v>
      </c>
      <c r="P8243" s="46">
        <f t="shared" si="514"/>
        <v>0.20347222222335404</v>
      </c>
      <c r="Q8243" s="48">
        <v>0</v>
      </c>
      <c r="R8243" s="47">
        <f t="shared" si="515"/>
        <v>293.00000000162981</v>
      </c>
      <c r="S8243" s="6" t="s">
        <v>44</v>
      </c>
      <c r="T8243" s="6" t="s">
        <v>849</v>
      </c>
      <c r="U8243" s="6" t="s">
        <v>3038</v>
      </c>
      <c r="V8243" s="6" t="s">
        <v>7994</v>
      </c>
      <c r="W8243" s="7">
        <v>0</v>
      </c>
      <c r="X8243" s="7">
        <v>1</v>
      </c>
      <c r="Y8243" s="7">
        <v>0</v>
      </c>
      <c r="Z8243" s="7">
        <v>0</v>
      </c>
      <c r="AA8243" s="7">
        <v>0</v>
      </c>
      <c r="AB8243" s="7">
        <v>4</v>
      </c>
      <c r="AC8243" s="7">
        <v>0</v>
      </c>
      <c r="AD8243" s="7">
        <v>0</v>
      </c>
      <c r="AE8243">
        <v>6</v>
      </c>
      <c r="AF8243">
        <v>0</v>
      </c>
      <c r="AG8243">
        <v>0</v>
      </c>
      <c r="AH8243">
        <v>0</v>
      </c>
      <c r="AI8243">
        <v>0</v>
      </c>
      <c r="AJ8243">
        <v>3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  <c r="AQ8243">
        <v>0</v>
      </c>
      <c r="AR8243">
        <v>0</v>
      </c>
    </row>
    <row r="8244" spans="1:44" x14ac:dyDescent="0.25">
      <c r="A8244">
        <v>1614705</v>
      </c>
      <c r="B8244">
        <v>807403</v>
      </c>
      <c r="C8244">
        <v>21.390087139290902</v>
      </c>
      <c r="D8244">
        <v>38.058709586195498</v>
      </c>
      <c r="E8244" s="68" t="s">
        <v>900</v>
      </c>
      <c r="F8244" s="8">
        <f>INDEX(Δεδομένα!$P:$P,MATCH('2020'!E8244,Δεδομένα!$O:$O,0))</f>
        <v>136</v>
      </c>
      <c r="G8244" s="6" t="s">
        <v>357</v>
      </c>
      <c r="H8244" s="2" t="str">
        <f>INDEX(Δεδομένα!B$1:B$51,MATCH('2020'!G8244,Δεδομένα!A$1:A$51,0))</f>
        <v>ΔΥΤΙΚΗΣ ΕΛΛΑΔΟΣ</v>
      </c>
      <c r="I8244" s="8">
        <f>INDEX(Δεδομένα!E$1:E$13,MATCH('2020'!H8244,Δεδομένα!D$1:D$13,0))</f>
        <v>7</v>
      </c>
      <c r="J8244" s="1">
        <v>44158</v>
      </c>
      <c r="K8244" s="6" t="s">
        <v>716</v>
      </c>
      <c r="L8244" s="36" t="str">
        <f t="shared" si="512"/>
        <v>23/11/2020 11:15</v>
      </c>
      <c r="M8244" s="1">
        <v>44158</v>
      </c>
      <c r="N8244" s="6" t="s">
        <v>111</v>
      </c>
      <c r="O8244" s="36" t="str">
        <f t="shared" si="513"/>
        <v>23/11/2020 12:25</v>
      </c>
      <c r="P8244" s="46">
        <f t="shared" si="514"/>
        <v>4.8611111109494232E-2</v>
      </c>
      <c r="Q8244" s="48">
        <v>0</v>
      </c>
      <c r="R8244" s="47">
        <f t="shared" si="515"/>
        <v>69.999999997671694</v>
      </c>
      <c r="S8244" s="6" t="s">
        <v>44</v>
      </c>
      <c r="T8244" s="6" t="s">
        <v>1058</v>
      </c>
      <c r="U8244" s="6" t="s">
        <v>1785</v>
      </c>
      <c r="V8244" s="6" t="s">
        <v>7385</v>
      </c>
      <c r="W8244" s="7">
        <v>0</v>
      </c>
      <c r="X8244" s="7">
        <v>0</v>
      </c>
      <c r="Y8244" s="7">
        <v>0</v>
      </c>
      <c r="Z8244" s="7">
        <v>0</v>
      </c>
      <c r="AA8244" s="7">
        <v>3</v>
      </c>
      <c r="AB8244" s="7">
        <v>0</v>
      </c>
      <c r="AC8244" s="7">
        <v>0</v>
      </c>
      <c r="AD8244" s="7">
        <v>0</v>
      </c>
      <c r="AE8244">
        <v>2</v>
      </c>
      <c r="AF8244">
        <v>0</v>
      </c>
      <c r="AG8244">
        <v>0</v>
      </c>
      <c r="AH8244">
        <v>0</v>
      </c>
      <c r="AI8244">
        <v>0</v>
      </c>
      <c r="AJ8244">
        <v>1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  <c r="AQ8244">
        <v>0</v>
      </c>
      <c r="AR8244">
        <v>0</v>
      </c>
    </row>
    <row r="8245" spans="1:44" x14ac:dyDescent="0.25">
      <c r="A8245">
        <v>1614717</v>
      </c>
      <c r="B8245">
        <v>807423</v>
      </c>
      <c r="C8245">
        <v>21.1420776639855</v>
      </c>
      <c r="D8245">
        <v>37.928536348267997</v>
      </c>
      <c r="E8245" s="68" t="s">
        <v>900</v>
      </c>
      <c r="F8245" s="8">
        <f>INDEX(Δεδομένα!$P:$P,MATCH('2020'!E8245,Δεδομένα!$O:$O,0))</f>
        <v>136</v>
      </c>
      <c r="G8245" s="6" t="s">
        <v>357</v>
      </c>
      <c r="H8245" s="2" t="str">
        <f>INDEX(Δεδομένα!B$1:B$51,MATCH('2020'!G8245,Δεδομένα!A$1:A$51,0))</f>
        <v>ΔΥΤΙΚΗΣ ΕΛΛΑΔΟΣ</v>
      </c>
      <c r="I8245" s="8">
        <f>INDEX(Δεδομένα!E$1:E$13,MATCH('2020'!H8245,Δεδομένα!D$1:D$13,0))</f>
        <v>7</v>
      </c>
      <c r="J8245" s="1">
        <v>44158</v>
      </c>
      <c r="K8245" s="6" t="s">
        <v>481</v>
      </c>
      <c r="L8245" s="36" t="str">
        <f t="shared" si="512"/>
        <v>23/11/2020 12:50</v>
      </c>
      <c r="M8245" s="1">
        <v>44158</v>
      </c>
      <c r="N8245" s="6" t="s">
        <v>3166</v>
      </c>
      <c r="O8245" s="36" t="str">
        <f t="shared" si="513"/>
        <v>23/11/2020 13:51</v>
      </c>
      <c r="P8245" s="46">
        <f t="shared" si="514"/>
        <v>4.2361111110949423E-2</v>
      </c>
      <c r="Q8245" s="48">
        <v>0</v>
      </c>
      <c r="R8245" s="47">
        <f t="shared" si="515"/>
        <v>60.999999999767169</v>
      </c>
      <c r="S8245" s="6" t="s">
        <v>44</v>
      </c>
      <c r="T8245" s="6" t="s">
        <v>1058</v>
      </c>
      <c r="U8245" s="6" t="s">
        <v>3639</v>
      </c>
      <c r="V8245" s="6" t="s">
        <v>7305</v>
      </c>
      <c r="W8245" s="7">
        <v>0</v>
      </c>
      <c r="X8245" s="7">
        <v>0</v>
      </c>
      <c r="Y8245" s="7">
        <v>0</v>
      </c>
      <c r="Z8245" s="7">
        <v>0</v>
      </c>
      <c r="AA8245" s="7">
        <v>1</v>
      </c>
      <c r="AB8245" s="7">
        <v>0</v>
      </c>
      <c r="AC8245" s="7">
        <v>0</v>
      </c>
      <c r="AD8245" s="7">
        <v>0</v>
      </c>
      <c r="AE8245">
        <v>2</v>
      </c>
      <c r="AF8245">
        <v>0</v>
      </c>
      <c r="AG8245">
        <v>0</v>
      </c>
      <c r="AH8245">
        <v>0</v>
      </c>
      <c r="AI8245">
        <v>0</v>
      </c>
      <c r="AJ8245">
        <v>1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  <c r="AQ8245">
        <v>0</v>
      </c>
      <c r="AR8245">
        <v>0</v>
      </c>
    </row>
    <row r="8246" spans="1:44" x14ac:dyDescent="0.25">
      <c r="A8246">
        <v>1614745</v>
      </c>
      <c r="B8246">
        <v>807500</v>
      </c>
      <c r="C8246">
        <v>21.243573456060101</v>
      </c>
      <c r="D8246">
        <v>37.9065510010361</v>
      </c>
      <c r="E8246" s="68" t="s">
        <v>900</v>
      </c>
      <c r="F8246" s="8">
        <f>INDEX(Δεδομένα!$P:$P,MATCH('2020'!E8246,Δεδομένα!$O:$O,0))</f>
        <v>136</v>
      </c>
      <c r="G8246" s="6" t="s">
        <v>357</v>
      </c>
      <c r="H8246" s="2" t="str">
        <f>INDEX(Δεδομένα!B$1:B$51,MATCH('2020'!G8246,Δεδομένα!A$1:A$51,0))</f>
        <v>ΔΥΤΙΚΗΣ ΕΛΛΑΔΟΣ</v>
      </c>
      <c r="I8246" s="8">
        <f>INDEX(Δεδομένα!E$1:E$13,MATCH('2020'!H8246,Δεδομένα!D$1:D$13,0))</f>
        <v>7</v>
      </c>
      <c r="J8246" s="1">
        <v>44158</v>
      </c>
      <c r="K8246" s="6" t="s">
        <v>750</v>
      </c>
      <c r="L8246" s="36" t="str">
        <f t="shared" si="512"/>
        <v>23/11/2020 16:45</v>
      </c>
      <c r="M8246" s="1">
        <v>44158</v>
      </c>
      <c r="N8246" s="6" t="s">
        <v>156</v>
      </c>
      <c r="O8246" s="36" t="str">
        <f t="shared" si="513"/>
        <v>23/11/2020 17:30</v>
      </c>
      <c r="P8246" s="46">
        <f t="shared" si="514"/>
        <v>3.125E-2</v>
      </c>
      <c r="Q8246" s="48">
        <v>0</v>
      </c>
      <c r="R8246" s="47">
        <f t="shared" si="515"/>
        <v>45</v>
      </c>
      <c r="S8246" s="6" t="s">
        <v>44</v>
      </c>
      <c r="T8246" s="6" t="s">
        <v>1058</v>
      </c>
      <c r="U8246" s="6" t="s">
        <v>6862</v>
      </c>
      <c r="V8246" s="6" t="s">
        <v>5396</v>
      </c>
      <c r="W8246" s="7">
        <v>0</v>
      </c>
      <c r="X8246" s="7">
        <v>0</v>
      </c>
      <c r="Y8246" s="7">
        <v>0</v>
      </c>
      <c r="Z8246" s="7">
        <v>0</v>
      </c>
      <c r="AA8246" s="7">
        <v>1</v>
      </c>
      <c r="AB8246" s="7">
        <v>0</v>
      </c>
      <c r="AC8246" s="7">
        <v>0</v>
      </c>
      <c r="AD8246" s="7">
        <v>0</v>
      </c>
      <c r="AE8246">
        <v>2</v>
      </c>
      <c r="AF8246">
        <v>0</v>
      </c>
      <c r="AG8246">
        <v>0</v>
      </c>
      <c r="AH8246">
        <v>0</v>
      </c>
      <c r="AI8246">
        <v>0</v>
      </c>
      <c r="AJ8246">
        <v>1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  <c r="AQ8246">
        <v>0</v>
      </c>
      <c r="AR8246">
        <v>0</v>
      </c>
    </row>
    <row r="8247" spans="1:44" x14ac:dyDescent="0.25">
      <c r="A8247">
        <v>1614762</v>
      </c>
      <c r="B8247">
        <v>807513</v>
      </c>
      <c r="C8247">
        <v>21.2785026491967</v>
      </c>
      <c r="D8247">
        <v>37.948472241768201</v>
      </c>
      <c r="E8247" s="68" t="s">
        <v>900</v>
      </c>
      <c r="F8247" s="8">
        <f>INDEX(Δεδομένα!$P:$P,MATCH('2020'!E8247,Δεδομένα!$O:$O,0))</f>
        <v>136</v>
      </c>
      <c r="G8247" s="6" t="s">
        <v>357</v>
      </c>
      <c r="H8247" s="2" t="str">
        <f>INDEX(Δεδομένα!B$1:B$51,MATCH('2020'!G8247,Δεδομένα!A$1:A$51,0))</f>
        <v>ΔΥΤΙΚΗΣ ΕΛΛΑΔΟΣ</v>
      </c>
      <c r="I8247" s="8">
        <f>INDEX(Δεδομένα!E$1:E$13,MATCH('2020'!H8247,Δεδομένα!D$1:D$13,0))</f>
        <v>7</v>
      </c>
      <c r="J8247" s="1">
        <v>44158</v>
      </c>
      <c r="K8247" s="6" t="s">
        <v>156</v>
      </c>
      <c r="L8247" s="36" t="str">
        <f t="shared" si="512"/>
        <v>23/11/2020 17:30</v>
      </c>
      <c r="M8247" s="1">
        <v>44158</v>
      </c>
      <c r="N8247" s="6" t="s">
        <v>1184</v>
      </c>
      <c r="O8247" s="36" t="str">
        <f t="shared" si="513"/>
        <v>23/11/2020 18:25</v>
      </c>
      <c r="P8247" s="46">
        <f t="shared" si="514"/>
        <v>3.8194444445252884E-2</v>
      </c>
      <c r="Q8247" s="48">
        <v>0</v>
      </c>
      <c r="R8247" s="47">
        <f t="shared" si="515"/>
        <v>55.000000001164153</v>
      </c>
      <c r="S8247" s="6" t="s">
        <v>44</v>
      </c>
      <c r="T8247" s="6" t="s">
        <v>1058</v>
      </c>
      <c r="U8247" s="6" t="s">
        <v>4898</v>
      </c>
      <c r="V8247" s="6" t="s">
        <v>8001</v>
      </c>
      <c r="W8247" s="7">
        <v>0</v>
      </c>
      <c r="X8247" s="7">
        <v>0</v>
      </c>
      <c r="Y8247" s="7">
        <v>0</v>
      </c>
      <c r="Z8247" s="7">
        <v>0</v>
      </c>
      <c r="AA8247" s="7">
        <v>1</v>
      </c>
      <c r="AB8247" s="7">
        <v>0</v>
      </c>
      <c r="AC8247" s="7">
        <v>0</v>
      </c>
      <c r="AD8247" s="7">
        <v>0</v>
      </c>
      <c r="AE8247">
        <v>2</v>
      </c>
      <c r="AF8247">
        <v>0</v>
      </c>
      <c r="AG8247">
        <v>0</v>
      </c>
      <c r="AH8247">
        <v>0</v>
      </c>
      <c r="AI8247">
        <v>0</v>
      </c>
      <c r="AJ8247">
        <v>1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  <c r="AQ8247">
        <v>0</v>
      </c>
      <c r="AR8247">
        <v>0</v>
      </c>
    </row>
    <row r="8248" spans="1:44" x14ac:dyDescent="0.25">
      <c r="A8248">
        <v>1614778</v>
      </c>
      <c r="B8248">
        <v>807566</v>
      </c>
      <c r="C8248">
        <v>21.467872647540201</v>
      </c>
      <c r="D8248">
        <v>37.925136005554499</v>
      </c>
      <c r="E8248" s="68" t="s">
        <v>900</v>
      </c>
      <c r="F8248" s="8">
        <f>INDEX(Δεδομένα!$P:$P,MATCH('2020'!E8248,Δεδομένα!$O:$O,0))</f>
        <v>136</v>
      </c>
      <c r="G8248" s="6" t="s">
        <v>357</v>
      </c>
      <c r="H8248" s="2" t="str">
        <f>INDEX(Δεδομένα!B$1:B$51,MATCH('2020'!G8248,Δεδομένα!A$1:A$51,0))</f>
        <v>ΔΥΤΙΚΗΣ ΕΛΛΑΔΟΣ</v>
      </c>
      <c r="I8248" s="8">
        <f>INDEX(Δεδομένα!E$1:E$13,MATCH('2020'!H8248,Δεδομένα!D$1:D$13,0))</f>
        <v>7</v>
      </c>
      <c r="J8248" s="1">
        <v>44158</v>
      </c>
      <c r="K8248" s="6" t="s">
        <v>259</v>
      </c>
      <c r="L8248" s="36" t="str">
        <f t="shared" si="512"/>
        <v>23/11/2020 19:00</v>
      </c>
      <c r="M8248" s="1">
        <v>44158</v>
      </c>
      <c r="N8248" s="6" t="s">
        <v>638</v>
      </c>
      <c r="O8248" s="36" t="str">
        <f t="shared" si="513"/>
        <v>23/11/2020 20:45</v>
      </c>
      <c r="P8248" s="46">
        <f t="shared" si="514"/>
        <v>7.2916666671517305E-2</v>
      </c>
      <c r="Q8248" s="48">
        <v>0</v>
      </c>
      <c r="R8248" s="47">
        <f t="shared" si="515"/>
        <v>105.00000000698492</v>
      </c>
      <c r="S8248" s="6" t="s">
        <v>44</v>
      </c>
      <c r="T8248" s="6" t="s">
        <v>1058</v>
      </c>
      <c r="U8248" s="6" t="s">
        <v>5586</v>
      </c>
      <c r="V8248" s="6" t="s">
        <v>5586</v>
      </c>
      <c r="W8248" s="7">
        <v>0</v>
      </c>
      <c r="X8248" s="7">
        <v>0</v>
      </c>
      <c r="Y8248" s="7">
        <v>0</v>
      </c>
      <c r="Z8248" s="7">
        <v>0</v>
      </c>
      <c r="AA8248" s="7">
        <v>0</v>
      </c>
      <c r="AB8248" s="7">
        <v>1</v>
      </c>
      <c r="AC8248" s="7">
        <v>0</v>
      </c>
      <c r="AD8248" s="7">
        <v>0</v>
      </c>
      <c r="AE8248">
        <v>2</v>
      </c>
      <c r="AF8248">
        <v>0</v>
      </c>
      <c r="AG8248">
        <v>0</v>
      </c>
      <c r="AH8248">
        <v>0</v>
      </c>
      <c r="AI8248">
        <v>0</v>
      </c>
      <c r="AJ8248">
        <v>1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  <c r="AQ8248">
        <v>0</v>
      </c>
      <c r="AR8248">
        <v>0</v>
      </c>
    </row>
    <row r="8249" spans="1:44" x14ac:dyDescent="0.25">
      <c r="A8249">
        <v>1619761</v>
      </c>
      <c r="B8249">
        <v>807440</v>
      </c>
      <c r="C8249">
        <v>22.499941438540201</v>
      </c>
      <c r="D8249">
        <v>38.131308364807097</v>
      </c>
      <c r="E8249" s="68" t="s">
        <v>1945</v>
      </c>
      <c r="F8249" s="8">
        <f>INDEX(Δεδομένα!$P:$P,MATCH('2020'!E8249,Δεδομένα!$O:$O,0))</f>
        <v>160</v>
      </c>
      <c r="G8249" s="6" t="s">
        <v>391</v>
      </c>
      <c r="H8249" s="2" t="str">
        <f>INDEX(Δεδομένα!B$1:B$51,MATCH('2020'!G8249,Δεδομένα!A$1:A$51,0))</f>
        <v>ΠΕΛΛΟΠΟΝΗΣΟΥ</v>
      </c>
      <c r="I8249" s="8">
        <f>INDEX(Δεδομένα!E$1:E$13,MATCH('2020'!H8249,Δεδομένα!D$1:D$13,0))</f>
        <v>8</v>
      </c>
      <c r="J8249" s="1">
        <v>44158</v>
      </c>
      <c r="K8249" s="6" t="s">
        <v>759</v>
      </c>
      <c r="L8249" s="36" t="str">
        <f t="shared" si="512"/>
        <v>23/11/2020 14:10</v>
      </c>
      <c r="M8249" s="1">
        <v>44158</v>
      </c>
      <c r="N8249" s="6" t="s">
        <v>59</v>
      </c>
      <c r="O8249" s="36" t="str">
        <f t="shared" si="513"/>
        <v>23/11/2020 15:00</v>
      </c>
      <c r="P8249" s="46">
        <f t="shared" si="514"/>
        <v>3.4722222218988463E-2</v>
      </c>
      <c r="Q8249" s="48">
        <v>0</v>
      </c>
      <c r="R8249" s="47">
        <f t="shared" si="515"/>
        <v>49.999999995343387</v>
      </c>
      <c r="S8249" s="6" t="s">
        <v>44</v>
      </c>
      <c r="T8249" s="6" t="s">
        <v>1097</v>
      </c>
      <c r="U8249" s="6" t="s">
        <v>7720</v>
      </c>
      <c r="V8249" s="6" t="s">
        <v>7720</v>
      </c>
      <c r="W8249" s="7">
        <v>0</v>
      </c>
      <c r="X8249" s="7">
        <v>0</v>
      </c>
      <c r="Y8249" s="7">
        <v>0</v>
      </c>
      <c r="Z8249" s="7">
        <v>0</v>
      </c>
      <c r="AA8249" s="7">
        <v>0</v>
      </c>
      <c r="AB8249" s="7">
        <v>0.04</v>
      </c>
      <c r="AC8249" s="7">
        <v>0</v>
      </c>
      <c r="AD8249" s="7">
        <v>0</v>
      </c>
      <c r="AE8249">
        <v>4</v>
      </c>
      <c r="AF8249">
        <v>0</v>
      </c>
      <c r="AG8249">
        <v>0</v>
      </c>
      <c r="AH8249">
        <v>0</v>
      </c>
      <c r="AI8249">
        <v>0</v>
      </c>
      <c r="AJ8249">
        <v>2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  <c r="AQ8249">
        <v>0</v>
      </c>
      <c r="AR8249">
        <v>0</v>
      </c>
    </row>
    <row r="8250" spans="1:44" x14ac:dyDescent="0.25">
      <c r="A8250">
        <v>1619769</v>
      </c>
      <c r="B8250">
        <v>807454</v>
      </c>
      <c r="C8250">
        <v>22.657865665866701</v>
      </c>
      <c r="D8250">
        <v>38.056294993874197</v>
      </c>
      <c r="E8250" s="68" t="s">
        <v>390</v>
      </c>
      <c r="F8250" s="8">
        <f>INDEX(Δεδομένα!$P:$P,MATCH('2020'!E8250,Δεδομένα!$O:$O,0))</f>
        <v>159</v>
      </c>
      <c r="G8250" s="6" t="s">
        <v>391</v>
      </c>
      <c r="H8250" s="2" t="str">
        <f>INDEX(Δεδομένα!B$1:B$51,MATCH('2020'!G8250,Δεδομένα!A$1:A$51,0))</f>
        <v>ΠΕΛΛΟΠΟΝΗΣΟΥ</v>
      </c>
      <c r="I8250" s="8">
        <f>INDEX(Δεδομένα!E$1:E$13,MATCH('2020'!H8250,Δεδομένα!D$1:D$13,0))</f>
        <v>8</v>
      </c>
      <c r="J8250" s="1">
        <v>44158</v>
      </c>
      <c r="K8250" s="6" t="s">
        <v>363</v>
      </c>
      <c r="L8250" s="36" t="str">
        <f t="shared" si="512"/>
        <v>23/11/2020 14:40</v>
      </c>
      <c r="M8250" s="1">
        <v>44158</v>
      </c>
      <c r="N8250" s="6" t="s">
        <v>153</v>
      </c>
      <c r="O8250" s="36" t="str">
        <f t="shared" si="513"/>
        <v>23/11/2020 16:15</v>
      </c>
      <c r="P8250" s="46">
        <f t="shared" si="514"/>
        <v>6.5972222226264421E-2</v>
      </c>
      <c r="Q8250" s="48">
        <v>0</v>
      </c>
      <c r="R8250" s="47">
        <f t="shared" si="515"/>
        <v>95.000000005820766</v>
      </c>
      <c r="S8250" s="6" t="s">
        <v>44</v>
      </c>
      <c r="T8250" s="6" t="s">
        <v>1097</v>
      </c>
      <c r="U8250" s="6" t="s">
        <v>3245</v>
      </c>
      <c r="V8250" s="6" t="s">
        <v>3245</v>
      </c>
      <c r="W8250" s="7">
        <v>0</v>
      </c>
      <c r="X8250" s="7">
        <v>0</v>
      </c>
      <c r="Y8250" s="7">
        <v>0</v>
      </c>
      <c r="Z8250" s="7">
        <v>0</v>
      </c>
      <c r="AA8250" s="7">
        <v>0</v>
      </c>
      <c r="AB8250" s="7">
        <v>2</v>
      </c>
      <c r="AC8250" s="7">
        <v>0</v>
      </c>
      <c r="AD8250" s="7">
        <v>0</v>
      </c>
      <c r="AE8250">
        <v>4</v>
      </c>
      <c r="AF8250">
        <v>0</v>
      </c>
      <c r="AG8250">
        <v>0</v>
      </c>
      <c r="AH8250">
        <v>0</v>
      </c>
      <c r="AI8250">
        <v>0</v>
      </c>
      <c r="AJ8250">
        <v>2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  <c r="AQ8250">
        <v>0</v>
      </c>
      <c r="AR8250">
        <v>0</v>
      </c>
    </row>
    <row r="8251" spans="1:44" x14ac:dyDescent="0.25">
      <c r="A8251">
        <v>1616998</v>
      </c>
      <c r="B8251">
        <v>807416</v>
      </c>
      <c r="C8251">
        <v>24.4571966617222</v>
      </c>
      <c r="D8251">
        <v>37.398182145082203</v>
      </c>
      <c r="E8251" s="68" t="s">
        <v>2606</v>
      </c>
      <c r="F8251" s="8">
        <f>INDEX(Δεδομένα!$P:$P,MATCH('2020'!E8251,Δεδομένα!$O:$O,0))</f>
        <v>187</v>
      </c>
      <c r="G8251" s="6" t="s">
        <v>479</v>
      </c>
      <c r="H8251" s="2" t="str">
        <f>INDEX(Δεδομένα!B$1:B$51,MATCH('2020'!G8251,Δεδομένα!A$1:A$51,0))</f>
        <v>ΝΟΤΙΟΥ ΑΙΓΑΙΟΥ</v>
      </c>
      <c r="I8251" s="8">
        <f>INDEX(Δεδομένα!E$1:E$13,MATCH('2020'!H8251,Δεδομένα!D$1:D$13,0))</f>
        <v>10</v>
      </c>
      <c r="J8251" s="1">
        <v>44158</v>
      </c>
      <c r="K8251" s="6" t="s">
        <v>217</v>
      </c>
      <c r="L8251" s="36" t="str">
        <f t="shared" si="512"/>
        <v>23/11/2020 13:05</v>
      </c>
      <c r="M8251" s="1">
        <v>44159</v>
      </c>
      <c r="N8251" s="6" t="s">
        <v>5431</v>
      </c>
      <c r="O8251" s="36" t="str">
        <f t="shared" si="513"/>
        <v>24/11/2020 08:12</v>
      </c>
      <c r="P8251" s="46">
        <f t="shared" si="514"/>
        <v>0.79652777777664596</v>
      </c>
      <c r="Q8251" s="48">
        <v>0</v>
      </c>
      <c r="R8251" s="47">
        <f t="shared" si="515"/>
        <v>1146.9999999983702</v>
      </c>
      <c r="S8251" s="6" t="s">
        <v>44</v>
      </c>
      <c r="T8251" s="6" t="s">
        <v>6163</v>
      </c>
      <c r="U8251" s="6" t="s">
        <v>44</v>
      </c>
      <c r="V8251" s="6" t="s">
        <v>2339</v>
      </c>
      <c r="W8251" s="7">
        <v>0</v>
      </c>
      <c r="X8251" s="7">
        <v>0</v>
      </c>
      <c r="Y8251" s="7">
        <v>0</v>
      </c>
      <c r="Z8251" s="7">
        <v>150</v>
      </c>
      <c r="AA8251" s="7">
        <v>0</v>
      </c>
      <c r="AB8251" s="7">
        <v>0</v>
      </c>
      <c r="AC8251" s="7">
        <v>0</v>
      </c>
      <c r="AD8251" s="7">
        <v>0</v>
      </c>
      <c r="AE8251">
        <v>1</v>
      </c>
      <c r="AF8251">
        <v>0</v>
      </c>
      <c r="AG8251">
        <v>0</v>
      </c>
      <c r="AH8251">
        <v>0</v>
      </c>
      <c r="AI8251">
        <v>6</v>
      </c>
      <c r="AJ8251">
        <v>0</v>
      </c>
      <c r="AK8251">
        <v>0</v>
      </c>
      <c r="AL8251">
        <v>1</v>
      </c>
      <c r="AM8251">
        <v>0</v>
      </c>
      <c r="AN8251">
        <v>0</v>
      </c>
      <c r="AO8251">
        <v>0</v>
      </c>
      <c r="AP8251">
        <v>0</v>
      </c>
      <c r="AQ8251">
        <v>0</v>
      </c>
      <c r="AR8251">
        <v>0</v>
      </c>
    </row>
    <row r="8252" spans="1:44" x14ac:dyDescent="0.25">
      <c r="A8252">
        <v>1621213</v>
      </c>
      <c r="B8252">
        <v>807388</v>
      </c>
      <c r="C8252">
        <v>20.742944653092799</v>
      </c>
      <c r="D8252">
        <v>39.104339495387499</v>
      </c>
      <c r="E8252" s="68" t="s">
        <v>3163</v>
      </c>
      <c r="F8252" s="8">
        <f>INDEX(Δεδομένα!$P:$P,MATCH('2020'!E8252,Δεδομένα!$O:$O,0))</f>
        <v>154</v>
      </c>
      <c r="G8252" s="6" t="s">
        <v>369</v>
      </c>
      <c r="H8252" s="2" t="str">
        <f>INDEX(Δεδομένα!B$1:B$51,MATCH('2020'!G8252,Δεδομένα!A$1:A$51,0))</f>
        <v>ΠΕΛΛΟΠΟΝΗΣΟΥ</v>
      </c>
      <c r="I8252" s="8">
        <f>INDEX(Δεδομένα!E$1:E$13,MATCH('2020'!H8252,Δεδομένα!D$1:D$13,0))</f>
        <v>8</v>
      </c>
      <c r="J8252" s="1">
        <v>44158</v>
      </c>
      <c r="K8252" s="6" t="s">
        <v>4348</v>
      </c>
      <c r="L8252" s="36" t="str">
        <f t="shared" si="512"/>
        <v>23/11/2020 09:58</v>
      </c>
      <c r="M8252" s="1">
        <v>44158</v>
      </c>
      <c r="N8252" s="6" t="s">
        <v>433</v>
      </c>
      <c r="O8252" s="36" t="str">
        <f t="shared" si="513"/>
        <v>23/11/2020 12:28</v>
      </c>
      <c r="P8252" s="46">
        <f t="shared" si="514"/>
        <v>0.10416666666424135</v>
      </c>
      <c r="Q8252" s="48">
        <v>0</v>
      </c>
      <c r="R8252" s="47">
        <f t="shared" si="515"/>
        <v>149.99999999650754</v>
      </c>
      <c r="S8252" s="6" t="s">
        <v>44</v>
      </c>
      <c r="T8252" s="6" t="s">
        <v>823</v>
      </c>
      <c r="U8252" s="6" t="s">
        <v>44</v>
      </c>
      <c r="V8252" s="6" t="s">
        <v>7717</v>
      </c>
      <c r="W8252" s="7">
        <v>0</v>
      </c>
      <c r="X8252" s="7">
        <v>0</v>
      </c>
      <c r="Y8252" s="7">
        <v>0</v>
      </c>
      <c r="Z8252" s="7">
        <v>0</v>
      </c>
      <c r="AA8252" s="7">
        <v>0</v>
      </c>
      <c r="AB8252" s="7">
        <v>3</v>
      </c>
      <c r="AC8252" s="7">
        <v>0</v>
      </c>
      <c r="AD8252" s="7">
        <v>0</v>
      </c>
      <c r="AE8252">
        <v>4</v>
      </c>
      <c r="AF8252">
        <v>0</v>
      </c>
      <c r="AG8252">
        <v>0</v>
      </c>
      <c r="AH8252">
        <v>0</v>
      </c>
      <c r="AI8252">
        <v>0</v>
      </c>
      <c r="AJ8252">
        <v>3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  <c r="AQ8252">
        <v>0</v>
      </c>
      <c r="AR8252">
        <v>0</v>
      </c>
    </row>
    <row r="8253" spans="1:44" x14ac:dyDescent="0.25">
      <c r="A8253">
        <v>1611061</v>
      </c>
      <c r="B8253">
        <v>807443</v>
      </c>
      <c r="C8253">
        <v>25.062382879615999</v>
      </c>
      <c r="D8253">
        <v>39.8492359965324</v>
      </c>
      <c r="E8253" s="68" t="s">
        <v>519</v>
      </c>
      <c r="F8253" s="8">
        <f>INDEX(Δεδομένα!$P:$P,MATCH('2020'!E8253,Δεδομένα!$O:$O,0))</f>
        <v>200</v>
      </c>
      <c r="G8253" s="6" t="s">
        <v>495</v>
      </c>
      <c r="H8253" s="2" t="str">
        <f>INDEX(Δεδομένα!B$1:B$51,MATCH('2020'!G8253,Δεδομένα!A$1:A$51,0))</f>
        <v>ΒΟΡΕΙΟΥ ΑΙΓΑΙΟΥ</v>
      </c>
      <c r="I8253" s="8">
        <f>INDEX(Δεδομένα!E$1:E$13,MATCH('2020'!H8253,Δεδομένα!D$1:D$13,0))</f>
        <v>11</v>
      </c>
      <c r="J8253" s="1">
        <v>44158</v>
      </c>
      <c r="K8253" s="6" t="s">
        <v>759</v>
      </c>
      <c r="L8253" s="36" t="str">
        <f t="shared" si="512"/>
        <v>23/11/2020 14:10</v>
      </c>
      <c r="M8253" s="1">
        <v>44158</v>
      </c>
      <c r="N8253" s="6" t="s">
        <v>277</v>
      </c>
      <c r="O8253" s="36" t="str">
        <f t="shared" si="513"/>
        <v>23/11/2020 14:55</v>
      </c>
      <c r="P8253" s="46">
        <f t="shared" si="514"/>
        <v>3.125E-2</v>
      </c>
      <c r="Q8253" s="48">
        <v>0</v>
      </c>
      <c r="R8253" s="47">
        <f t="shared" si="515"/>
        <v>45</v>
      </c>
      <c r="S8253" s="6" t="s">
        <v>44</v>
      </c>
      <c r="T8253" s="6" t="s">
        <v>521</v>
      </c>
      <c r="U8253" s="6" t="s">
        <v>44</v>
      </c>
      <c r="V8253" s="6" t="s">
        <v>7996</v>
      </c>
      <c r="W8253" s="7">
        <v>0</v>
      </c>
      <c r="X8253" s="7">
        <v>0</v>
      </c>
      <c r="Y8253" s="7">
        <v>0</v>
      </c>
      <c r="Z8253" s="7">
        <v>1</v>
      </c>
      <c r="AA8253" s="7">
        <v>0</v>
      </c>
      <c r="AB8253" s="7">
        <v>0</v>
      </c>
      <c r="AC8253" s="7">
        <v>0</v>
      </c>
      <c r="AD8253" s="7">
        <v>0</v>
      </c>
      <c r="AE8253">
        <v>2</v>
      </c>
      <c r="AF8253">
        <v>0</v>
      </c>
      <c r="AG8253">
        <v>0</v>
      </c>
      <c r="AH8253">
        <v>0</v>
      </c>
      <c r="AI8253">
        <v>0</v>
      </c>
      <c r="AJ8253">
        <v>1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</row>
    <row r="8254" spans="1:44" x14ac:dyDescent="0.25">
      <c r="A8254">
        <v>1619518</v>
      </c>
      <c r="B8254">
        <v>807335</v>
      </c>
      <c r="C8254">
        <v>21.939560878934401</v>
      </c>
      <c r="D8254">
        <v>37.034702495754999</v>
      </c>
      <c r="E8254" s="68" t="s">
        <v>937</v>
      </c>
      <c r="F8254" s="8">
        <f>INDEX(Δεδομένα!$P:$P,MATCH('2020'!E8254,Δεδομένα!$O:$O,0))</f>
        <v>143</v>
      </c>
      <c r="G8254" s="6" t="s">
        <v>841</v>
      </c>
      <c r="H8254" s="2" t="str">
        <f>INDEX(Δεδομένα!B$1:B$51,MATCH('2020'!G8254,Δεδομένα!A$1:A$51,0))</f>
        <v>ΠΕΛΛΟΠΟΝΗΣΟΥ</v>
      </c>
      <c r="I8254" s="8">
        <f>INDEX(Δεδομένα!E$1:E$13,MATCH('2020'!H8254,Δεδομένα!D$1:D$13,0))</f>
        <v>8</v>
      </c>
      <c r="J8254" s="1">
        <v>44158</v>
      </c>
      <c r="K8254" s="6" t="s">
        <v>7991</v>
      </c>
      <c r="L8254" s="36" t="str">
        <f t="shared" si="512"/>
        <v>23/11/2020 03:09</v>
      </c>
      <c r="M8254" s="1">
        <v>44158</v>
      </c>
      <c r="N8254" s="6" t="s">
        <v>3334</v>
      </c>
      <c r="O8254" s="36" t="str">
        <f t="shared" si="513"/>
        <v>23/11/2020 09:29</v>
      </c>
      <c r="P8254" s="46">
        <f t="shared" si="514"/>
        <v>0.26388888889050577</v>
      </c>
      <c r="Q8254" s="48">
        <v>0</v>
      </c>
      <c r="R8254" s="47">
        <f t="shared" si="515"/>
        <v>380.00000000232831</v>
      </c>
      <c r="S8254" s="6" t="s">
        <v>44</v>
      </c>
      <c r="T8254" s="6" t="s">
        <v>984</v>
      </c>
      <c r="U8254" s="6" t="s">
        <v>7992</v>
      </c>
      <c r="V8254" s="6" t="s">
        <v>2145</v>
      </c>
      <c r="W8254" s="7">
        <v>0</v>
      </c>
      <c r="X8254" s="7">
        <v>1</v>
      </c>
      <c r="Y8254" s="7">
        <v>0</v>
      </c>
      <c r="Z8254" s="7">
        <v>0</v>
      </c>
      <c r="AA8254" s="7">
        <v>0</v>
      </c>
      <c r="AB8254" s="7">
        <v>0</v>
      </c>
      <c r="AC8254" s="7">
        <v>0</v>
      </c>
      <c r="AD8254" s="7">
        <v>0</v>
      </c>
      <c r="AE8254">
        <v>2</v>
      </c>
      <c r="AF8254">
        <v>0</v>
      </c>
      <c r="AG8254">
        <v>0</v>
      </c>
      <c r="AH8254">
        <v>0</v>
      </c>
      <c r="AI8254">
        <v>0</v>
      </c>
      <c r="AJ8254">
        <v>1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</row>
    <row r="8255" spans="1:44" x14ac:dyDescent="0.25">
      <c r="A8255">
        <v>1611622</v>
      </c>
      <c r="B8255">
        <v>807365</v>
      </c>
      <c r="C8255">
        <v>22.032187782662199</v>
      </c>
      <c r="D8255">
        <v>37.0662298382586</v>
      </c>
      <c r="E8255" s="68" t="s">
        <v>937</v>
      </c>
      <c r="F8255" s="8">
        <f>INDEX(Δεδομένα!$P:$P,MATCH('2020'!E8255,Δεδομένα!$O:$O,0))</f>
        <v>143</v>
      </c>
      <c r="G8255" s="6" t="s">
        <v>841</v>
      </c>
      <c r="H8255" s="2" t="str">
        <f>INDEX(Δεδομένα!B$1:B$51,MATCH('2020'!G8255,Δεδομένα!A$1:A$51,0))</f>
        <v>ΠΕΛΛΟΠΟΝΗΣΟΥ</v>
      </c>
      <c r="I8255" s="8">
        <f>INDEX(Δεδομένα!E$1:E$13,MATCH('2020'!H8255,Δεδομένα!D$1:D$13,0))</f>
        <v>8</v>
      </c>
      <c r="J8255" s="1">
        <v>44158</v>
      </c>
      <c r="K8255" s="6" t="s">
        <v>5614</v>
      </c>
      <c r="L8255" s="36" t="str">
        <f t="shared" si="512"/>
        <v>23/11/2020 09:46</v>
      </c>
      <c r="M8255" s="1">
        <v>44158</v>
      </c>
      <c r="N8255" s="6" t="s">
        <v>5614</v>
      </c>
      <c r="O8255" s="36" t="str">
        <f t="shared" si="513"/>
        <v>23/11/2020 09:46</v>
      </c>
      <c r="P8255" s="46">
        <f t="shared" si="514"/>
        <v>0</v>
      </c>
      <c r="Q8255" s="48">
        <v>0</v>
      </c>
      <c r="R8255" s="47">
        <f t="shared" si="515"/>
        <v>0</v>
      </c>
      <c r="S8255" s="6" t="s">
        <v>44</v>
      </c>
      <c r="T8255" s="6" t="s">
        <v>940</v>
      </c>
      <c r="U8255" s="6" t="s">
        <v>4459</v>
      </c>
      <c r="V8255" s="6" t="s">
        <v>4459</v>
      </c>
      <c r="W8255" s="7">
        <v>0</v>
      </c>
      <c r="X8255" s="7">
        <v>0</v>
      </c>
      <c r="Y8255" s="7">
        <v>0</v>
      </c>
      <c r="Z8255" s="7">
        <v>0</v>
      </c>
      <c r="AA8255" s="7">
        <v>0.1</v>
      </c>
      <c r="AB8255" s="7">
        <v>0</v>
      </c>
      <c r="AC8255" s="7">
        <v>0</v>
      </c>
      <c r="AD8255" s="7">
        <v>0</v>
      </c>
      <c r="AE8255">
        <v>2</v>
      </c>
      <c r="AF8255">
        <v>0</v>
      </c>
      <c r="AG8255">
        <v>0</v>
      </c>
      <c r="AH8255">
        <v>0</v>
      </c>
      <c r="AI8255">
        <v>0</v>
      </c>
      <c r="AJ8255">
        <v>1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</row>
    <row r="8256" spans="1:44" x14ac:dyDescent="0.25">
      <c r="A8256">
        <v>1613127</v>
      </c>
      <c r="B8256">
        <v>807506</v>
      </c>
      <c r="C8256">
        <v>21.5961909395966</v>
      </c>
      <c r="D8256">
        <v>37.173635047192597</v>
      </c>
      <c r="E8256" s="68" t="s">
        <v>997</v>
      </c>
      <c r="F8256" s="8">
        <f>INDEX(Δεδομένα!$P:$P,MATCH('2020'!E8256,Δεδομένα!$O:$O,0))</f>
        <v>145</v>
      </c>
      <c r="G8256" s="6" t="s">
        <v>841</v>
      </c>
      <c r="H8256" s="2" t="str">
        <f>INDEX(Δεδομένα!B$1:B$51,MATCH('2020'!G8256,Δεδομένα!A$1:A$51,0))</f>
        <v>ΠΕΛΛΟΠΟΝΗΣΟΥ</v>
      </c>
      <c r="I8256" s="8">
        <f>INDEX(Δεδομένα!E$1:E$13,MATCH('2020'!H8256,Δεδομένα!D$1:D$13,0))</f>
        <v>8</v>
      </c>
      <c r="J8256" s="1">
        <v>44158</v>
      </c>
      <c r="K8256" s="6" t="s">
        <v>89</v>
      </c>
      <c r="L8256" s="36" t="str">
        <f t="shared" si="512"/>
        <v>23/11/2020 17:58</v>
      </c>
      <c r="M8256" s="1">
        <v>44158</v>
      </c>
      <c r="N8256" s="6" t="s">
        <v>1076</v>
      </c>
      <c r="O8256" s="36" t="str">
        <f t="shared" si="513"/>
        <v>23/11/2020 19:44</v>
      </c>
      <c r="P8256" s="46">
        <f t="shared" si="514"/>
        <v>7.3611111110949423E-2</v>
      </c>
      <c r="Q8256" s="48">
        <v>0</v>
      </c>
      <c r="R8256" s="47">
        <f t="shared" si="515"/>
        <v>105.99999999976717</v>
      </c>
      <c r="S8256" s="6" t="s">
        <v>44</v>
      </c>
      <c r="T8256" s="6" t="s">
        <v>999</v>
      </c>
      <c r="U8256" s="6" t="s">
        <v>44</v>
      </c>
      <c r="V8256" s="6" t="s">
        <v>1739</v>
      </c>
      <c r="W8256" s="7">
        <v>0</v>
      </c>
      <c r="X8256" s="7">
        <v>0</v>
      </c>
      <c r="Y8256" s="7">
        <v>0</v>
      </c>
      <c r="Z8256" s="7">
        <v>0</v>
      </c>
      <c r="AA8256" s="7">
        <v>0.3</v>
      </c>
      <c r="AB8256" s="7">
        <v>0</v>
      </c>
      <c r="AC8256" s="7">
        <v>0</v>
      </c>
      <c r="AD8256" s="7">
        <v>0</v>
      </c>
      <c r="AE8256">
        <v>4</v>
      </c>
      <c r="AF8256">
        <v>0</v>
      </c>
      <c r="AG8256">
        <v>0</v>
      </c>
      <c r="AH8256">
        <v>0</v>
      </c>
      <c r="AI8256">
        <v>0</v>
      </c>
      <c r="AJ8256">
        <v>2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</row>
    <row r="8257" spans="1:44" x14ac:dyDescent="0.25">
      <c r="A8257">
        <v>1611615</v>
      </c>
      <c r="B8257">
        <v>807509</v>
      </c>
      <c r="C8257">
        <v>22.031658942880401</v>
      </c>
      <c r="D8257">
        <v>37.134966002114503</v>
      </c>
      <c r="E8257" s="68" t="s">
        <v>937</v>
      </c>
      <c r="F8257" s="8">
        <f>INDEX(Δεδομένα!$P:$P,MATCH('2020'!E8257,Δεδομένα!$O:$O,0))</f>
        <v>143</v>
      </c>
      <c r="G8257" s="6" t="s">
        <v>841</v>
      </c>
      <c r="H8257" s="2" t="str">
        <f>INDEX(Δεδομένα!B$1:B$51,MATCH('2020'!G8257,Δεδομένα!A$1:A$51,0))</f>
        <v>ΠΕΛΛΟΠΟΝΗΣΟΥ</v>
      </c>
      <c r="I8257" s="8">
        <f>INDEX(Δεδομένα!E$1:E$13,MATCH('2020'!H8257,Δεδομένα!D$1:D$13,0))</f>
        <v>8</v>
      </c>
      <c r="J8257" s="1">
        <v>44158</v>
      </c>
      <c r="K8257" s="6" t="s">
        <v>207</v>
      </c>
      <c r="L8257" s="36" t="str">
        <f t="shared" si="512"/>
        <v>23/11/2020 18:00</v>
      </c>
      <c r="M8257" s="1">
        <v>44158</v>
      </c>
      <c r="N8257" s="6" t="s">
        <v>1531</v>
      </c>
      <c r="O8257" s="36" t="str">
        <f t="shared" si="513"/>
        <v>23/11/2020 18:32</v>
      </c>
      <c r="P8257" s="46">
        <f t="shared" si="514"/>
        <v>2.2222222221898846E-2</v>
      </c>
      <c r="Q8257" s="48">
        <v>0</v>
      </c>
      <c r="R8257" s="47">
        <f t="shared" si="515"/>
        <v>31.999999999534339</v>
      </c>
      <c r="S8257" s="6" t="s">
        <v>44</v>
      </c>
      <c r="T8257" s="6" t="s">
        <v>940</v>
      </c>
      <c r="U8257" s="6" t="s">
        <v>1303</v>
      </c>
      <c r="V8257" s="6" t="s">
        <v>1303</v>
      </c>
      <c r="W8257" s="7">
        <v>0</v>
      </c>
      <c r="X8257" s="7">
        <v>0</v>
      </c>
      <c r="Y8257" s="7">
        <v>0</v>
      </c>
      <c r="Z8257" s="7">
        <v>0</v>
      </c>
      <c r="AA8257" s="7">
        <v>0.05</v>
      </c>
      <c r="AB8257" s="7">
        <v>0</v>
      </c>
      <c r="AC8257" s="7">
        <v>0</v>
      </c>
      <c r="AD8257" s="7">
        <v>0</v>
      </c>
      <c r="AE8257">
        <v>2</v>
      </c>
      <c r="AF8257">
        <v>0</v>
      </c>
      <c r="AG8257">
        <v>0</v>
      </c>
      <c r="AH8257">
        <v>0</v>
      </c>
      <c r="AI8257">
        <v>0</v>
      </c>
      <c r="AJ8257">
        <v>1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</row>
    <row r="8258" spans="1:44" x14ac:dyDescent="0.25">
      <c r="A8258">
        <v>1613290</v>
      </c>
      <c r="B8258">
        <v>807375</v>
      </c>
      <c r="C8258">
        <v>25.0920022587547</v>
      </c>
      <c r="D8258">
        <v>41.072522352995399</v>
      </c>
      <c r="E8258" s="68" t="s">
        <v>120</v>
      </c>
      <c r="F8258" s="8">
        <f>INDEX(Δεδομένα!$P:$P,MATCH('2020'!E8258,Δεδομένα!$O:$O,0))</f>
        <v>30</v>
      </c>
      <c r="G8258" s="6" t="s">
        <v>121</v>
      </c>
      <c r="H8258" s="2" t="str">
        <f>INDEX(Δεδομένα!B$1:B$51,MATCH('2020'!G8258,Δεδομένα!A$1:A$51,0))</f>
        <v>ΑΝΑΤΟΛΙΚΗΣ ΜΑΚΕΔΟΝΙΑΣ ΚΑΙ ΘΡΑΚΗΣ</v>
      </c>
      <c r="I8258" s="8">
        <f>INDEX(Δεδομένα!E$1:E$13,MATCH('2020'!H8258,Δεδομένα!D$1:D$13,0))</f>
        <v>2</v>
      </c>
      <c r="J8258" s="1">
        <v>44158</v>
      </c>
      <c r="K8258" s="6" t="s">
        <v>58</v>
      </c>
      <c r="L8258" s="36" t="str">
        <f t="shared" si="512"/>
        <v>23/11/2020 10:11</v>
      </c>
      <c r="M8258" s="1">
        <v>44158</v>
      </c>
      <c r="N8258" s="6" t="s">
        <v>4414</v>
      </c>
      <c r="O8258" s="36" t="str">
        <f t="shared" si="513"/>
        <v>23/11/2020 11:01</v>
      </c>
      <c r="P8258" s="46">
        <f t="shared" si="514"/>
        <v>3.4722222218988463E-2</v>
      </c>
      <c r="Q8258" s="48">
        <v>0</v>
      </c>
      <c r="R8258" s="47">
        <f t="shared" si="515"/>
        <v>49.999999995343387</v>
      </c>
      <c r="S8258" s="6" t="s">
        <v>44</v>
      </c>
      <c r="T8258" s="6" t="s">
        <v>129</v>
      </c>
      <c r="U8258" s="6" t="s">
        <v>44</v>
      </c>
      <c r="V8258" s="6" t="s">
        <v>7993</v>
      </c>
      <c r="W8258" s="7">
        <v>0</v>
      </c>
      <c r="X8258" s="7">
        <v>0.03</v>
      </c>
      <c r="Y8258" s="7">
        <v>0</v>
      </c>
      <c r="Z8258" s="7">
        <v>0</v>
      </c>
      <c r="AA8258" s="7">
        <v>0</v>
      </c>
      <c r="AB8258" s="7">
        <v>0</v>
      </c>
      <c r="AC8258" s="7">
        <v>0</v>
      </c>
      <c r="AD8258" s="7">
        <v>0</v>
      </c>
      <c r="AE8258">
        <v>3</v>
      </c>
      <c r="AF8258">
        <v>0</v>
      </c>
      <c r="AG8258">
        <v>0</v>
      </c>
      <c r="AH8258">
        <v>0</v>
      </c>
      <c r="AI8258">
        <v>0</v>
      </c>
      <c r="AJ8258">
        <v>1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</row>
    <row r="8259" spans="1:44" x14ac:dyDescent="0.25">
      <c r="A8259">
        <v>1612049</v>
      </c>
      <c r="B8259">
        <v>807490</v>
      </c>
      <c r="C8259">
        <v>24.861151408644702</v>
      </c>
      <c r="D8259">
        <v>41.001893972142803</v>
      </c>
      <c r="E8259" s="68" t="s">
        <v>834</v>
      </c>
      <c r="F8259" s="8">
        <f>INDEX(Δεδομένα!$P:$P,MATCH('2020'!E8259,Δεδομένα!$O:$O,0))</f>
        <v>32</v>
      </c>
      <c r="G8259" s="6" t="s">
        <v>121</v>
      </c>
      <c r="H8259" s="2" t="str">
        <f>INDEX(Δεδομένα!B$1:B$51,MATCH('2020'!G8259,Δεδομένα!A$1:A$51,0))</f>
        <v>ΑΝΑΤΟΛΙΚΗΣ ΜΑΚΕΔΟΝΙΑΣ ΚΑΙ ΘΡΑΚΗΣ</v>
      </c>
      <c r="I8259" s="8">
        <f>INDEX(Δεδομένα!E$1:E$13,MATCH('2020'!H8259,Δεδομένα!D$1:D$13,0))</f>
        <v>2</v>
      </c>
      <c r="J8259" s="1">
        <v>44158</v>
      </c>
      <c r="K8259" s="6" t="s">
        <v>753</v>
      </c>
      <c r="L8259" s="36" t="str">
        <f t="shared" ref="L8259:L8322" si="516">_xlfn.CONCAT(TEXT(J8259,"ηη/μμ/εεε")," ",TEXT(K8259,"ωω:λλ"))</f>
        <v>23/11/2020 17:02</v>
      </c>
      <c r="M8259" s="1">
        <v>44158</v>
      </c>
      <c r="N8259" s="6" t="s">
        <v>209</v>
      </c>
      <c r="O8259" s="36" t="str">
        <f t="shared" ref="O8259:O8322" si="517">_xlfn.CONCAT(TEXT(M8259,"ηη/μμ/εεε")," ",TEXT(N8259,"ωω:λλ"))</f>
        <v>23/11/2020 18:30</v>
      </c>
      <c r="P8259" s="46">
        <f t="shared" ref="P8259:P8322" si="518">O8259-L8259</f>
        <v>6.1111111113859806E-2</v>
      </c>
      <c r="Q8259" s="48">
        <v>0</v>
      </c>
      <c r="R8259" s="47">
        <f t="shared" ref="R8259:R8322" si="519">P8259*(24*60)</f>
        <v>88.000000003958121</v>
      </c>
      <c r="S8259" s="6" t="s">
        <v>44</v>
      </c>
      <c r="T8259" s="6" t="s">
        <v>124</v>
      </c>
      <c r="U8259" s="6" t="s">
        <v>44</v>
      </c>
      <c r="V8259" s="6" t="s">
        <v>7998</v>
      </c>
      <c r="W8259" s="7">
        <v>0</v>
      </c>
      <c r="X8259" s="7">
        <v>0</v>
      </c>
      <c r="Y8259" s="7">
        <v>0</v>
      </c>
      <c r="Z8259" s="7">
        <v>0</v>
      </c>
      <c r="AA8259" s="7">
        <v>0.45</v>
      </c>
      <c r="AB8259" s="7">
        <v>0</v>
      </c>
      <c r="AC8259" s="7">
        <v>0</v>
      </c>
      <c r="AD8259" s="7">
        <v>0</v>
      </c>
      <c r="AE8259">
        <v>2</v>
      </c>
      <c r="AF8259">
        <v>0</v>
      </c>
      <c r="AG8259">
        <v>0</v>
      </c>
      <c r="AH8259">
        <v>0</v>
      </c>
      <c r="AI8259">
        <v>0</v>
      </c>
      <c r="AJ8259">
        <v>1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</row>
    <row r="8260" spans="1:44" x14ac:dyDescent="0.25">
      <c r="A8260">
        <v>1609825</v>
      </c>
      <c r="B8260">
        <v>806785</v>
      </c>
      <c r="C8260">
        <v>22.510009907373298</v>
      </c>
      <c r="D8260">
        <v>40.7964204071666</v>
      </c>
      <c r="E8260" s="68" t="s">
        <v>873</v>
      </c>
      <c r="F8260" s="8">
        <f>INDEX(Δεδομένα!$P:$P,MATCH('2020'!E8260,Δεδομένα!$O:$O,0))</f>
        <v>61</v>
      </c>
      <c r="G8260" s="6" t="s">
        <v>874</v>
      </c>
      <c r="H8260" s="2" t="str">
        <f>INDEX(Δεδομένα!B$1:B$51,MATCH('2020'!G8260,Δεδομένα!A$1:A$51,0))</f>
        <v>ΚΕΝΤΡΙΚΗΣ ΜΑΚΕΔΟΝΙΑΣ</v>
      </c>
      <c r="I8260" s="8">
        <f>INDEX(Δεδομένα!E$1:E$13,MATCH('2020'!H8260,Δεδομένα!D$1:D$13,0))</f>
        <v>3</v>
      </c>
      <c r="J8260" s="1">
        <v>44158</v>
      </c>
      <c r="K8260" s="6" t="s">
        <v>2707</v>
      </c>
      <c r="L8260" s="36" t="str">
        <f t="shared" si="516"/>
        <v>23/11/2020 11:21</v>
      </c>
      <c r="M8260" s="1">
        <v>44158</v>
      </c>
      <c r="N8260" s="6" t="s">
        <v>1323</v>
      </c>
      <c r="O8260" s="36" t="str">
        <f t="shared" si="517"/>
        <v>23/11/2020 12:27</v>
      </c>
      <c r="P8260" s="46">
        <f t="shared" si="518"/>
        <v>4.5833333337213844E-2</v>
      </c>
      <c r="Q8260" s="48">
        <v>0</v>
      </c>
      <c r="R8260" s="47">
        <f t="shared" si="519"/>
        <v>66.000000005587935</v>
      </c>
      <c r="S8260" s="6" t="s">
        <v>44</v>
      </c>
      <c r="T8260" s="6" t="s">
        <v>878</v>
      </c>
      <c r="U8260" s="6" t="s">
        <v>44</v>
      </c>
      <c r="V8260" s="6" t="s">
        <v>7944</v>
      </c>
      <c r="W8260" s="7">
        <v>0</v>
      </c>
      <c r="X8260" s="7">
        <v>0</v>
      </c>
      <c r="Y8260" s="7">
        <v>0</v>
      </c>
      <c r="Z8260" s="7">
        <v>3</v>
      </c>
      <c r="AA8260" s="7">
        <v>0</v>
      </c>
      <c r="AB8260" s="7">
        <v>0</v>
      </c>
      <c r="AC8260" s="7">
        <v>0</v>
      </c>
      <c r="AD8260" s="7">
        <v>0</v>
      </c>
      <c r="AE8260">
        <v>2</v>
      </c>
      <c r="AF8260">
        <v>0</v>
      </c>
      <c r="AG8260">
        <v>0</v>
      </c>
      <c r="AH8260">
        <v>0</v>
      </c>
      <c r="AI8260">
        <v>0</v>
      </c>
      <c r="AJ8260">
        <v>1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</row>
    <row r="8261" spans="1:44" x14ac:dyDescent="0.25">
      <c r="A8261">
        <v>1610473</v>
      </c>
      <c r="B8261">
        <v>807434</v>
      </c>
      <c r="C8261">
        <v>22.446804534780899</v>
      </c>
      <c r="D8261">
        <v>40.750091172131299</v>
      </c>
      <c r="E8261" s="68" t="s">
        <v>873</v>
      </c>
      <c r="F8261" s="8">
        <f>INDEX(Δεδομένα!$P:$P,MATCH('2020'!E8261,Δεδομένα!$O:$O,0))</f>
        <v>61</v>
      </c>
      <c r="G8261" s="6" t="s">
        <v>874</v>
      </c>
      <c r="H8261" s="2" t="str">
        <f>INDEX(Δεδομένα!B$1:B$51,MATCH('2020'!G8261,Δεδομένα!A$1:A$51,0))</f>
        <v>ΚΕΝΤΡΙΚΗΣ ΜΑΚΕΔΟΝΙΑΣ</v>
      </c>
      <c r="I8261" s="8">
        <f>INDEX(Δεδομένα!E$1:E$13,MATCH('2020'!H8261,Δεδομένα!D$1:D$13,0))</f>
        <v>3</v>
      </c>
      <c r="J8261" s="1">
        <v>44158</v>
      </c>
      <c r="K8261" s="6" t="s">
        <v>3166</v>
      </c>
      <c r="L8261" s="36" t="str">
        <f t="shared" si="516"/>
        <v>23/11/2020 13:51</v>
      </c>
      <c r="M8261" s="1">
        <v>44158</v>
      </c>
      <c r="N8261" s="6" t="s">
        <v>104</v>
      </c>
      <c r="O8261" s="36" t="str">
        <f t="shared" si="517"/>
        <v>23/11/2020 15:30</v>
      </c>
      <c r="P8261" s="46">
        <f t="shared" si="518"/>
        <v>6.8750000005820766E-2</v>
      </c>
      <c r="Q8261" s="48">
        <v>0</v>
      </c>
      <c r="R8261" s="47">
        <f t="shared" si="519"/>
        <v>99.000000008381903</v>
      </c>
      <c r="S8261" s="6" t="s">
        <v>44</v>
      </c>
      <c r="T8261" s="6" t="s">
        <v>878</v>
      </c>
      <c r="U8261" s="6" t="s">
        <v>1161</v>
      </c>
      <c r="V8261" s="6" t="s">
        <v>2396</v>
      </c>
      <c r="W8261" s="7">
        <v>0</v>
      </c>
      <c r="X8261" s="7">
        <v>0</v>
      </c>
      <c r="Y8261" s="7">
        <v>0</v>
      </c>
      <c r="Z8261" s="7">
        <v>0</v>
      </c>
      <c r="AA8261" s="7">
        <v>2</v>
      </c>
      <c r="AB8261" s="7">
        <v>0</v>
      </c>
      <c r="AC8261" s="7">
        <v>0</v>
      </c>
      <c r="AD8261" s="7">
        <v>0</v>
      </c>
      <c r="AE8261">
        <v>2</v>
      </c>
      <c r="AF8261">
        <v>0</v>
      </c>
      <c r="AG8261">
        <v>0</v>
      </c>
      <c r="AH8261">
        <v>0</v>
      </c>
      <c r="AI8261">
        <v>0</v>
      </c>
      <c r="AJ8261">
        <v>1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</row>
    <row r="8262" spans="1:44" x14ac:dyDescent="0.25">
      <c r="A8262">
        <v>1610480</v>
      </c>
      <c r="B8262">
        <v>807508</v>
      </c>
      <c r="C8262">
        <v>22.532050815837302</v>
      </c>
      <c r="D8262">
        <v>40.812466861709098</v>
      </c>
      <c r="E8262" s="68" t="s">
        <v>873</v>
      </c>
      <c r="F8262" s="8">
        <f>INDEX(Δεδομένα!$P:$P,MATCH('2020'!E8262,Δεδομένα!$O:$O,0))</f>
        <v>61</v>
      </c>
      <c r="G8262" s="6" t="s">
        <v>874</v>
      </c>
      <c r="H8262" s="2" t="str">
        <f>INDEX(Δεδομένα!B$1:B$51,MATCH('2020'!G8262,Δεδομένα!A$1:A$51,0))</f>
        <v>ΚΕΝΤΡΙΚΗΣ ΜΑΚΕΔΟΝΙΑΣ</v>
      </c>
      <c r="I8262" s="8">
        <f>INDEX(Δεδομένα!E$1:E$13,MATCH('2020'!H8262,Δεδομένα!D$1:D$13,0))</f>
        <v>3</v>
      </c>
      <c r="J8262" s="1">
        <v>44158</v>
      </c>
      <c r="K8262" s="6" t="s">
        <v>1123</v>
      </c>
      <c r="L8262" s="36" t="str">
        <f t="shared" si="516"/>
        <v>23/11/2020 18:02</v>
      </c>
      <c r="M8262" s="1">
        <v>44158</v>
      </c>
      <c r="N8262" s="6" t="s">
        <v>1650</v>
      </c>
      <c r="O8262" s="36" t="str">
        <f t="shared" si="517"/>
        <v>23/11/2020 18:42</v>
      </c>
      <c r="P8262" s="46">
        <f t="shared" si="518"/>
        <v>2.7777777781011537E-2</v>
      </c>
      <c r="Q8262" s="48">
        <v>0</v>
      </c>
      <c r="R8262" s="47">
        <f t="shared" si="519"/>
        <v>40.000000004656613</v>
      </c>
      <c r="S8262" s="6" t="s">
        <v>44</v>
      </c>
      <c r="T8262" s="6" t="s">
        <v>878</v>
      </c>
      <c r="U8262" s="6" t="s">
        <v>1997</v>
      </c>
      <c r="V8262" s="6" t="s">
        <v>8000</v>
      </c>
      <c r="W8262" s="7">
        <v>0</v>
      </c>
      <c r="X8262" s="7">
        <v>0</v>
      </c>
      <c r="Y8262" s="7">
        <v>0</v>
      </c>
      <c r="Z8262" s="7">
        <v>0.2</v>
      </c>
      <c r="AA8262" s="7">
        <v>0</v>
      </c>
      <c r="AB8262" s="7">
        <v>0</v>
      </c>
      <c r="AC8262" s="7">
        <v>0</v>
      </c>
      <c r="AD8262" s="7">
        <v>0</v>
      </c>
      <c r="AE8262">
        <v>2</v>
      </c>
      <c r="AF8262">
        <v>0</v>
      </c>
      <c r="AG8262">
        <v>0</v>
      </c>
      <c r="AH8262">
        <v>0</v>
      </c>
      <c r="AI8262">
        <v>0</v>
      </c>
      <c r="AJ8262">
        <v>1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</row>
    <row r="8263" spans="1:44" x14ac:dyDescent="0.25">
      <c r="A8263">
        <v>1610483</v>
      </c>
      <c r="B8263">
        <v>807511</v>
      </c>
      <c r="C8263">
        <v>22.3609638807586</v>
      </c>
      <c r="D8263">
        <v>40.783330981502601</v>
      </c>
      <c r="E8263" s="68" t="s">
        <v>873</v>
      </c>
      <c r="F8263" s="8">
        <f>INDEX(Δεδομένα!$P:$P,MATCH('2020'!E8263,Δεδομένα!$O:$O,0))</f>
        <v>61</v>
      </c>
      <c r="G8263" s="6" t="s">
        <v>874</v>
      </c>
      <c r="H8263" s="2" t="str">
        <f>INDEX(Δεδομένα!B$1:B$51,MATCH('2020'!G8263,Δεδομένα!A$1:A$51,0))</f>
        <v>ΚΕΝΤΡΙΚΗΣ ΜΑΚΕΔΟΝΙΑΣ</v>
      </c>
      <c r="I8263" s="8">
        <f>INDEX(Δεδομένα!E$1:E$13,MATCH('2020'!H8263,Δεδομένα!D$1:D$13,0))</f>
        <v>3</v>
      </c>
      <c r="J8263" s="1">
        <v>44158</v>
      </c>
      <c r="K8263" s="6" t="s">
        <v>891</v>
      </c>
      <c r="L8263" s="36" t="str">
        <f t="shared" si="516"/>
        <v>23/11/2020 18:09</v>
      </c>
      <c r="M8263" s="1">
        <v>44158</v>
      </c>
      <c r="N8263" s="6" t="s">
        <v>1309</v>
      </c>
      <c r="O8263" s="36" t="str">
        <f t="shared" si="517"/>
        <v>23/11/2020 18:28</v>
      </c>
      <c r="P8263" s="46">
        <f t="shared" si="518"/>
        <v>1.3194444443797693E-2</v>
      </c>
      <c r="Q8263" s="48">
        <v>0</v>
      </c>
      <c r="R8263" s="47">
        <f t="shared" si="519"/>
        <v>18.999999999068677</v>
      </c>
      <c r="S8263" s="6" t="s">
        <v>44</v>
      </c>
      <c r="T8263" s="6" t="s">
        <v>878</v>
      </c>
      <c r="U8263" s="6" t="s">
        <v>1366</v>
      </c>
      <c r="V8263" s="6" t="s">
        <v>2070</v>
      </c>
      <c r="W8263" s="7">
        <v>0</v>
      </c>
      <c r="X8263" s="7">
        <v>0</v>
      </c>
      <c r="Y8263" s="7">
        <v>0</v>
      </c>
      <c r="Z8263" s="7">
        <v>0</v>
      </c>
      <c r="AA8263" s="7">
        <v>0.1</v>
      </c>
      <c r="AB8263" s="7">
        <v>0</v>
      </c>
      <c r="AC8263" s="7">
        <v>0</v>
      </c>
      <c r="AD8263" s="7">
        <v>0</v>
      </c>
      <c r="AE8263">
        <v>2</v>
      </c>
      <c r="AF8263">
        <v>0</v>
      </c>
      <c r="AG8263">
        <v>0</v>
      </c>
      <c r="AH8263">
        <v>0</v>
      </c>
      <c r="AI8263">
        <v>0</v>
      </c>
      <c r="AJ8263">
        <v>1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</row>
    <row r="8264" spans="1:44" x14ac:dyDescent="0.25">
      <c r="A8264">
        <v>1610487</v>
      </c>
      <c r="B8264">
        <v>807540</v>
      </c>
      <c r="C8264">
        <v>22.493277120132099</v>
      </c>
      <c r="D8264">
        <v>40.780105736886497</v>
      </c>
      <c r="E8264" s="68" t="s">
        <v>873</v>
      </c>
      <c r="F8264" s="8">
        <f>INDEX(Δεδομένα!$P:$P,MATCH('2020'!E8264,Δεδομένα!$O:$O,0))</f>
        <v>61</v>
      </c>
      <c r="G8264" s="6" t="s">
        <v>874</v>
      </c>
      <c r="H8264" s="2" t="str">
        <f>INDEX(Δεδομένα!B$1:B$51,MATCH('2020'!G8264,Δεδομένα!A$1:A$51,0))</f>
        <v>ΚΕΝΤΡΙΚΗΣ ΜΑΚΕΔΟΝΙΑΣ</v>
      </c>
      <c r="I8264" s="8">
        <f>INDEX(Δεδομένα!E$1:E$13,MATCH('2020'!H8264,Δεδομένα!D$1:D$13,0))</f>
        <v>3</v>
      </c>
      <c r="J8264" s="1">
        <v>44158</v>
      </c>
      <c r="K8264" s="6" t="s">
        <v>2313</v>
      </c>
      <c r="L8264" s="36" t="str">
        <f t="shared" si="516"/>
        <v>23/11/2020 19:22</v>
      </c>
      <c r="M8264" s="1">
        <v>44158</v>
      </c>
      <c r="N8264" s="6" t="s">
        <v>2874</v>
      </c>
      <c r="O8264" s="36" t="str">
        <f t="shared" si="517"/>
        <v>23/11/2020 19:43</v>
      </c>
      <c r="P8264" s="46">
        <f t="shared" si="518"/>
        <v>1.4583333337213844E-2</v>
      </c>
      <c r="Q8264" s="48">
        <v>0</v>
      </c>
      <c r="R8264" s="47">
        <f t="shared" si="519"/>
        <v>21.000000005587935</v>
      </c>
      <c r="S8264" s="6" t="s">
        <v>44</v>
      </c>
      <c r="T8264" s="6" t="s">
        <v>878</v>
      </c>
      <c r="U8264" s="6" t="s">
        <v>2422</v>
      </c>
      <c r="V8264" s="6" t="s">
        <v>2423</v>
      </c>
      <c r="W8264" s="7">
        <v>0</v>
      </c>
      <c r="X8264" s="7">
        <v>0</v>
      </c>
      <c r="Y8264" s="7">
        <v>0</v>
      </c>
      <c r="Z8264" s="7">
        <v>0.1</v>
      </c>
      <c r="AA8264" s="7">
        <v>0</v>
      </c>
      <c r="AB8264" s="7">
        <v>0</v>
      </c>
      <c r="AC8264" s="7">
        <v>0</v>
      </c>
      <c r="AD8264" s="7">
        <v>0</v>
      </c>
      <c r="AE8264">
        <v>2</v>
      </c>
      <c r="AF8264">
        <v>0</v>
      </c>
      <c r="AG8264">
        <v>0</v>
      </c>
      <c r="AH8264">
        <v>0</v>
      </c>
      <c r="AI8264">
        <v>0</v>
      </c>
      <c r="AJ8264">
        <v>1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</row>
    <row r="8265" spans="1:44" x14ac:dyDescent="0.25">
      <c r="A8265">
        <v>1612748</v>
      </c>
      <c r="B8265">
        <v>807586</v>
      </c>
      <c r="C8265">
        <v>22.492075717792801</v>
      </c>
      <c r="D8265">
        <v>40.444648690555198</v>
      </c>
      <c r="E8265" s="68" t="s">
        <v>1190</v>
      </c>
      <c r="F8265" s="8">
        <f>INDEX(Δεδομένα!$P:$P,MATCH('2020'!E8265,Δεδομένα!$O:$O,0))</f>
        <v>68</v>
      </c>
      <c r="G8265" s="6" t="s">
        <v>917</v>
      </c>
      <c r="H8265" s="2" t="str">
        <f>INDEX(Δεδομένα!B$1:B$51,MATCH('2020'!G8265,Δεδομένα!A$1:A$51,0))</f>
        <v>ΚΕΝΤΡΙΚΗΣ ΜΑΚΕΔΟΝΙΑΣ</v>
      </c>
      <c r="I8265" s="8">
        <f>INDEX(Δεδομένα!E$1:E$13,MATCH('2020'!H8265,Δεδομένα!D$1:D$13,0))</f>
        <v>3</v>
      </c>
      <c r="J8265" s="1">
        <v>44158</v>
      </c>
      <c r="K8265" s="6" t="s">
        <v>2576</v>
      </c>
      <c r="L8265" s="36" t="str">
        <f t="shared" si="516"/>
        <v>23/11/2020 22:33</v>
      </c>
      <c r="M8265" s="1">
        <v>44158</v>
      </c>
      <c r="N8265" s="6" t="s">
        <v>497</v>
      </c>
      <c r="O8265" s="36" t="str">
        <f t="shared" si="517"/>
        <v>23/11/2020 23:55</v>
      </c>
      <c r="P8265" s="46">
        <f t="shared" si="518"/>
        <v>5.6944444448163267E-2</v>
      </c>
      <c r="Q8265" s="48">
        <v>0</v>
      </c>
      <c r="R8265" s="47">
        <f t="shared" si="519"/>
        <v>82.000000005355105</v>
      </c>
      <c r="S8265" s="6" t="s">
        <v>44</v>
      </c>
      <c r="T8265" s="6" t="s">
        <v>1191</v>
      </c>
      <c r="U8265" s="6" t="s">
        <v>73</v>
      </c>
      <c r="V8265" s="6" t="s">
        <v>2676</v>
      </c>
      <c r="W8265" s="7">
        <v>0</v>
      </c>
      <c r="X8265" s="7">
        <v>0</v>
      </c>
      <c r="Y8265" s="7">
        <v>0</v>
      </c>
      <c r="Z8265" s="7">
        <v>0</v>
      </c>
      <c r="AA8265" s="7">
        <v>0</v>
      </c>
      <c r="AB8265" s="7">
        <v>0.3</v>
      </c>
      <c r="AC8265" s="7">
        <v>0</v>
      </c>
      <c r="AD8265" s="7">
        <v>0</v>
      </c>
      <c r="AE8265">
        <v>2</v>
      </c>
      <c r="AF8265">
        <v>0</v>
      </c>
      <c r="AG8265">
        <v>0</v>
      </c>
      <c r="AH8265">
        <v>0</v>
      </c>
      <c r="AI8265">
        <v>0</v>
      </c>
      <c r="AJ8265">
        <v>1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</row>
    <row r="8266" spans="1:44" x14ac:dyDescent="0.25">
      <c r="A8266">
        <v>1613874</v>
      </c>
      <c r="B8266">
        <v>807469</v>
      </c>
      <c r="C8266">
        <v>25.405794388289301</v>
      </c>
      <c r="D8266">
        <v>40.971832256809599</v>
      </c>
      <c r="E8266" s="68" t="s">
        <v>946</v>
      </c>
      <c r="F8266" s="8">
        <f>INDEX(Δεδομένα!$P:$P,MATCH('2020'!E8266,Δεδομένα!$O:$O,0))</f>
        <v>19</v>
      </c>
      <c r="G8266" s="6" t="s">
        <v>64</v>
      </c>
      <c r="H8266" s="2" t="str">
        <f>INDEX(Δεδομένα!B$1:B$51,MATCH('2020'!G8266,Δεδομένα!A$1:A$51,0))</f>
        <v>ΑΝΑΤΟΛΙΚΗΣ ΜΑΚΕΔΟΝΙΑΣ ΚΑΙ ΘΡΑΚΗΣ</v>
      </c>
      <c r="I8266" s="8">
        <f>INDEX(Δεδομένα!E$1:E$13,MATCH('2020'!H8266,Δεδομένα!D$1:D$13,0))</f>
        <v>2</v>
      </c>
      <c r="J8266" s="1">
        <v>44158</v>
      </c>
      <c r="K8266" s="6" t="s">
        <v>1414</v>
      </c>
      <c r="L8266" s="36" t="str">
        <f t="shared" si="516"/>
        <v>23/11/2020 15:22</v>
      </c>
      <c r="M8266" s="1">
        <v>44158</v>
      </c>
      <c r="N8266" s="6" t="s">
        <v>1268</v>
      </c>
      <c r="O8266" s="36" t="str">
        <f t="shared" si="517"/>
        <v>23/11/2020 18:08</v>
      </c>
      <c r="P8266" s="46">
        <f t="shared" si="518"/>
        <v>0.11527777778246673</v>
      </c>
      <c r="Q8266" s="48">
        <v>0</v>
      </c>
      <c r="R8266" s="47">
        <f t="shared" si="519"/>
        <v>166.00000000675209</v>
      </c>
      <c r="S8266" s="6" t="s">
        <v>44</v>
      </c>
      <c r="T8266" s="6" t="s">
        <v>72</v>
      </c>
      <c r="U8266" s="6" t="s">
        <v>44</v>
      </c>
      <c r="V8266" s="6" t="s">
        <v>3622</v>
      </c>
      <c r="W8266" s="7">
        <v>0</v>
      </c>
      <c r="X8266" s="7">
        <v>7</v>
      </c>
      <c r="Y8266" s="7">
        <v>0</v>
      </c>
      <c r="Z8266" s="7">
        <v>0</v>
      </c>
      <c r="AA8266" s="7">
        <v>0</v>
      </c>
      <c r="AB8266" s="7">
        <v>0</v>
      </c>
      <c r="AC8266" s="7">
        <v>0</v>
      </c>
      <c r="AD8266" s="7">
        <v>0</v>
      </c>
      <c r="AE8266">
        <v>2</v>
      </c>
      <c r="AF8266">
        <v>0</v>
      </c>
      <c r="AG8266">
        <v>0</v>
      </c>
      <c r="AH8266">
        <v>0</v>
      </c>
      <c r="AI8266">
        <v>0</v>
      </c>
      <c r="AJ8266">
        <v>1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  <c r="AQ8266">
        <v>0</v>
      </c>
      <c r="AR8266">
        <v>0</v>
      </c>
    </row>
    <row r="8267" spans="1:44" x14ac:dyDescent="0.25">
      <c r="A8267">
        <v>1612278</v>
      </c>
      <c r="B8267">
        <v>807431</v>
      </c>
      <c r="C8267">
        <v>23.688813090359101</v>
      </c>
      <c r="D8267">
        <v>40.240807611255498</v>
      </c>
      <c r="E8267" s="68" t="s">
        <v>1575</v>
      </c>
      <c r="F8267" s="8">
        <f>INDEX(Δεδομένα!$P:$P,MATCH('2020'!E8267,Δεδομένα!$O:$O,0))</f>
        <v>258</v>
      </c>
      <c r="G8267" s="6" t="s">
        <v>1093</v>
      </c>
      <c r="H8267" s="2" t="str">
        <f>INDEX(Δεδομένα!B$1:B$51,MATCH('2020'!G8267,Δεδομένα!A$1:A$51,0))</f>
        <v>ΚΕΝΤΡΙΚΗΣ ΜΑΚΕΔΟΝΙΑΣ</v>
      </c>
      <c r="I8267" s="8">
        <f>INDEX(Δεδομένα!E$1:E$13,MATCH('2020'!H8267,Δεδομένα!D$1:D$13,0))</f>
        <v>3</v>
      </c>
      <c r="J8267" s="1">
        <v>44158</v>
      </c>
      <c r="K8267" s="6" t="s">
        <v>1467</v>
      </c>
      <c r="L8267" s="36" t="str">
        <f t="shared" si="516"/>
        <v>23/11/2020 13:40</v>
      </c>
      <c r="M8267" s="1">
        <v>44158</v>
      </c>
      <c r="N8267" s="6" t="s">
        <v>156</v>
      </c>
      <c r="O8267" s="36" t="str">
        <f t="shared" si="517"/>
        <v>23/11/2020 17:30</v>
      </c>
      <c r="P8267" s="46">
        <f t="shared" si="518"/>
        <v>0.15972222221898846</v>
      </c>
      <c r="Q8267" s="48">
        <v>0</v>
      </c>
      <c r="R8267" s="47">
        <f t="shared" si="519"/>
        <v>229.99999999534339</v>
      </c>
      <c r="S8267" s="6" t="s">
        <v>44</v>
      </c>
      <c r="T8267" s="6" t="s">
        <v>1577</v>
      </c>
      <c r="U8267" s="6" t="s">
        <v>44</v>
      </c>
      <c r="V8267" s="6" t="s">
        <v>7995</v>
      </c>
      <c r="W8267" s="7">
        <v>0.5</v>
      </c>
      <c r="X8267" s="7">
        <v>0</v>
      </c>
      <c r="Y8267" s="7">
        <v>0</v>
      </c>
      <c r="Z8267" s="7">
        <v>0</v>
      </c>
      <c r="AA8267" s="7">
        <v>0</v>
      </c>
      <c r="AB8267" s="7">
        <v>0</v>
      </c>
      <c r="AC8267" s="7">
        <v>0</v>
      </c>
      <c r="AD8267" s="7">
        <v>0</v>
      </c>
      <c r="AE8267">
        <v>7</v>
      </c>
      <c r="AF8267">
        <v>0</v>
      </c>
      <c r="AG8267">
        <v>0</v>
      </c>
      <c r="AH8267">
        <v>0</v>
      </c>
      <c r="AI8267">
        <v>0</v>
      </c>
      <c r="AJ8267">
        <v>4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  <c r="AQ8267">
        <v>0</v>
      </c>
      <c r="AR8267">
        <v>0</v>
      </c>
    </row>
    <row r="8268" spans="1:44" x14ac:dyDescent="0.25">
      <c r="A8268">
        <v>1620849</v>
      </c>
      <c r="B8268">
        <v>807497</v>
      </c>
      <c r="C8268">
        <v>23.538736619238101</v>
      </c>
      <c r="D8268">
        <v>40.514347860802602</v>
      </c>
      <c r="E8268" s="68" t="s">
        <v>1092</v>
      </c>
      <c r="F8268" s="8">
        <f>INDEX(Δεδομένα!$P:$P,MATCH('2020'!E8268,Δεδομένα!$O:$O,0))</f>
        <v>56</v>
      </c>
      <c r="G8268" s="6" t="s">
        <v>1093</v>
      </c>
      <c r="H8268" s="2" t="str">
        <f>INDEX(Δεδομένα!B$1:B$51,MATCH('2020'!G8268,Δεδομένα!A$1:A$51,0))</f>
        <v>ΚΕΝΤΡΙΚΗΣ ΜΑΚΕΔΟΝΙΑΣ</v>
      </c>
      <c r="I8268" s="8">
        <f>INDEX(Δεδομένα!E$1:E$13,MATCH('2020'!H8268,Δεδομένα!D$1:D$13,0))</f>
        <v>3</v>
      </c>
      <c r="J8268" s="1">
        <v>44158</v>
      </c>
      <c r="K8268" s="6" t="s">
        <v>2211</v>
      </c>
      <c r="L8268" s="36" t="str">
        <f t="shared" si="516"/>
        <v>23/11/2020 17:24</v>
      </c>
      <c r="M8268" s="1">
        <v>44158</v>
      </c>
      <c r="N8268" s="6" t="s">
        <v>621</v>
      </c>
      <c r="O8268" s="36" t="str">
        <f t="shared" si="517"/>
        <v>23/11/2020 18:20</v>
      </c>
      <c r="P8268" s="46">
        <f t="shared" si="518"/>
        <v>3.888888889196096E-2</v>
      </c>
      <c r="Q8268" s="48">
        <v>0</v>
      </c>
      <c r="R8268" s="47">
        <f t="shared" si="519"/>
        <v>56.000000004423782</v>
      </c>
      <c r="S8268" s="6" t="s">
        <v>44</v>
      </c>
      <c r="T8268" s="6" t="s">
        <v>1095</v>
      </c>
      <c r="U8268" s="6" t="s">
        <v>7971</v>
      </c>
      <c r="V8268" s="6" t="s">
        <v>7999</v>
      </c>
      <c r="W8268" s="7">
        <v>0</v>
      </c>
      <c r="X8268" s="7">
        <v>0</v>
      </c>
      <c r="Y8268" s="7">
        <v>0</v>
      </c>
      <c r="Z8268" s="7">
        <v>0.15</v>
      </c>
      <c r="AA8268" s="7">
        <v>0</v>
      </c>
      <c r="AB8268" s="7">
        <v>0</v>
      </c>
      <c r="AC8268" s="7">
        <v>0</v>
      </c>
      <c r="AD8268" s="7">
        <v>0</v>
      </c>
      <c r="AE8268">
        <v>3</v>
      </c>
      <c r="AF8268">
        <v>0</v>
      </c>
      <c r="AG8268">
        <v>0</v>
      </c>
      <c r="AH8268">
        <v>0</v>
      </c>
      <c r="AI8268">
        <v>0</v>
      </c>
      <c r="AJ8268">
        <v>1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  <c r="AQ8268">
        <v>0</v>
      </c>
      <c r="AR8268">
        <v>0</v>
      </c>
    </row>
    <row r="8269" spans="1:44" x14ac:dyDescent="0.25">
      <c r="A8269">
        <v>1617717</v>
      </c>
      <c r="B8269">
        <v>807579</v>
      </c>
      <c r="C8269">
        <v>23.588045741166699</v>
      </c>
      <c r="D8269">
        <v>35.486220755874001</v>
      </c>
      <c r="E8269" s="68" t="s">
        <v>1691</v>
      </c>
      <c r="F8269" s="8">
        <f>INDEX(Δεδομένα!$P:$P,MATCH('2020'!E8269,Δεδομένα!$O:$O,0))</f>
        <v>217</v>
      </c>
      <c r="G8269" s="6" t="s">
        <v>775</v>
      </c>
      <c r="H8269" s="2" t="str">
        <f>INDEX(Δεδομένα!B$1:B$51,MATCH('2020'!G8269,Δεδομένα!A$1:A$51,0))</f>
        <v>ΚΡΗΤΗΣ</v>
      </c>
      <c r="I8269" s="8">
        <f>INDEX(Δεδομένα!E$1:E$13,MATCH('2020'!H8269,Δεδομένα!D$1:D$13,0))</f>
        <v>12</v>
      </c>
      <c r="J8269" s="1">
        <v>44158</v>
      </c>
      <c r="K8269" s="6" t="s">
        <v>353</v>
      </c>
      <c r="L8269" s="36" t="str">
        <f t="shared" si="516"/>
        <v>23/11/2020 21:40</v>
      </c>
      <c r="M8269" s="1">
        <v>44158</v>
      </c>
      <c r="N8269" s="6" t="s">
        <v>190</v>
      </c>
      <c r="O8269" s="36" t="str">
        <f t="shared" si="517"/>
        <v>23/11/2020 22:36</v>
      </c>
      <c r="P8269" s="46">
        <f t="shared" si="518"/>
        <v>3.8888888884685002E-2</v>
      </c>
      <c r="Q8269" s="48">
        <v>0</v>
      </c>
      <c r="R8269" s="47">
        <f t="shared" si="519"/>
        <v>55.999999993946403</v>
      </c>
      <c r="S8269" s="6" t="s">
        <v>44</v>
      </c>
      <c r="T8269" s="6" t="s">
        <v>788</v>
      </c>
      <c r="U8269" s="6" t="s">
        <v>44</v>
      </c>
      <c r="V8269" s="6" t="s">
        <v>4237</v>
      </c>
      <c r="W8269" s="7">
        <v>0</v>
      </c>
      <c r="X8269" s="7">
        <v>0</v>
      </c>
      <c r="Y8269" s="7">
        <v>0</v>
      </c>
      <c r="Z8269" s="7">
        <v>0</v>
      </c>
      <c r="AA8269" s="7">
        <v>0</v>
      </c>
      <c r="AB8269" s="7">
        <v>0.01</v>
      </c>
      <c r="AC8269" s="7">
        <v>0</v>
      </c>
      <c r="AD8269" s="7">
        <v>0</v>
      </c>
      <c r="AE8269">
        <v>3</v>
      </c>
      <c r="AF8269">
        <v>0</v>
      </c>
      <c r="AG8269">
        <v>0</v>
      </c>
      <c r="AH8269">
        <v>0</v>
      </c>
      <c r="AI8269">
        <v>0</v>
      </c>
      <c r="AJ8269">
        <v>1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  <c r="AQ8269">
        <v>0</v>
      </c>
      <c r="AR8269">
        <v>0</v>
      </c>
    </row>
    <row r="8270" spans="1:44" x14ac:dyDescent="0.25">
      <c r="A8270">
        <v>1619571</v>
      </c>
      <c r="B8270">
        <v>807625</v>
      </c>
      <c r="C8270">
        <v>21.8677802614793</v>
      </c>
      <c r="D8270">
        <v>38.409301371703101</v>
      </c>
      <c r="E8270" s="68" t="s">
        <v>975</v>
      </c>
      <c r="F8270" s="8">
        <f>INDEX(Δεδομένα!$P:$P,MATCH('2020'!E8270,Δεδομένα!$O:$O,0))</f>
        <v>130</v>
      </c>
      <c r="G8270" s="6" t="s">
        <v>335</v>
      </c>
      <c r="H8270" s="2" t="str">
        <f>INDEX(Δεδομένα!B$1:B$51,MATCH('2020'!G8270,Δεδομένα!A$1:A$51,0))</f>
        <v>ΔΥΤΙΚΗΣ ΕΛΛΑΔΟΣ</v>
      </c>
      <c r="I8270" s="8">
        <f>INDEX(Δεδομένα!E$1:E$13,MATCH('2020'!H8270,Δεδομένα!D$1:D$13,0))</f>
        <v>7</v>
      </c>
      <c r="J8270" s="1">
        <v>44159</v>
      </c>
      <c r="K8270" s="6" t="s">
        <v>905</v>
      </c>
      <c r="L8270" s="36" t="str">
        <f t="shared" si="516"/>
        <v>24/11/2020 08:50</v>
      </c>
      <c r="M8270" s="1">
        <v>44159</v>
      </c>
      <c r="N8270" s="6" t="s">
        <v>664</v>
      </c>
      <c r="O8270" s="36" t="str">
        <f t="shared" si="517"/>
        <v>24/11/2020 10:30</v>
      </c>
      <c r="P8270" s="46">
        <f t="shared" si="518"/>
        <v>6.9444444445252884E-2</v>
      </c>
      <c r="Q8270" s="48">
        <v>0</v>
      </c>
      <c r="R8270" s="47">
        <f t="shared" si="519"/>
        <v>100.00000000116415</v>
      </c>
      <c r="S8270" s="6" t="s">
        <v>44</v>
      </c>
      <c r="T8270" s="6" t="s">
        <v>339</v>
      </c>
      <c r="U8270" s="6" t="s">
        <v>44</v>
      </c>
      <c r="V8270" s="6" t="s">
        <v>8003</v>
      </c>
      <c r="W8270" s="7">
        <v>0</v>
      </c>
      <c r="X8270" s="7">
        <v>0</v>
      </c>
      <c r="Y8270" s="7">
        <v>0</v>
      </c>
      <c r="Z8270" s="7">
        <v>0</v>
      </c>
      <c r="AA8270" s="7">
        <v>0</v>
      </c>
      <c r="AB8270" s="7">
        <v>0.1</v>
      </c>
      <c r="AC8270" s="7">
        <v>0</v>
      </c>
      <c r="AD8270" s="7">
        <v>0</v>
      </c>
      <c r="AE8270">
        <v>2</v>
      </c>
      <c r="AF8270">
        <v>0</v>
      </c>
      <c r="AG8270">
        <v>0</v>
      </c>
      <c r="AH8270">
        <v>0</v>
      </c>
      <c r="AI8270">
        <v>0</v>
      </c>
      <c r="AJ8270">
        <v>1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  <c r="AQ8270">
        <v>0</v>
      </c>
      <c r="AR8270">
        <v>0</v>
      </c>
    </row>
    <row r="8271" spans="1:44" x14ac:dyDescent="0.25">
      <c r="A8271">
        <v>1615856</v>
      </c>
      <c r="B8271">
        <v>807666</v>
      </c>
      <c r="C8271">
        <v>21.021462654694702</v>
      </c>
      <c r="D8271">
        <v>38.576859846117998</v>
      </c>
      <c r="E8271" s="68" t="s">
        <v>334</v>
      </c>
      <c r="F8271" s="8">
        <f>INDEX(Δεδομένα!$P:$P,MATCH('2020'!E8271,Δεδομένα!$O:$O,0))</f>
        <v>127</v>
      </c>
      <c r="G8271" s="6" t="s">
        <v>335</v>
      </c>
      <c r="H8271" s="2" t="str">
        <f>INDEX(Δεδομένα!B$1:B$51,MATCH('2020'!G8271,Δεδομένα!A$1:A$51,0))</f>
        <v>ΔΥΤΙΚΗΣ ΕΛΛΑΔΟΣ</v>
      </c>
      <c r="I8271" s="8">
        <f>INDEX(Δεδομένα!E$1:E$13,MATCH('2020'!H8271,Δεδομένα!D$1:D$13,0))</f>
        <v>7</v>
      </c>
      <c r="J8271" s="1">
        <v>44159</v>
      </c>
      <c r="K8271" s="6" t="s">
        <v>664</v>
      </c>
      <c r="L8271" s="36" t="str">
        <f t="shared" si="516"/>
        <v>24/11/2020 10:30</v>
      </c>
      <c r="M8271" s="1">
        <v>44159</v>
      </c>
      <c r="N8271" s="6" t="s">
        <v>1141</v>
      </c>
      <c r="O8271" s="36" t="str">
        <f t="shared" si="517"/>
        <v>24/11/2020 12:56</v>
      </c>
      <c r="P8271" s="46">
        <f t="shared" si="518"/>
        <v>0.10138888889196096</v>
      </c>
      <c r="Q8271" s="48">
        <v>0</v>
      </c>
      <c r="R8271" s="47">
        <f t="shared" si="519"/>
        <v>146.00000000442378</v>
      </c>
      <c r="S8271" s="6" t="s">
        <v>44</v>
      </c>
      <c r="T8271" s="6" t="s">
        <v>1445</v>
      </c>
      <c r="U8271" s="6" t="s">
        <v>44</v>
      </c>
      <c r="V8271" s="6" t="s">
        <v>8004</v>
      </c>
      <c r="W8271" s="7">
        <v>0</v>
      </c>
      <c r="X8271" s="7">
        <v>0.5</v>
      </c>
      <c r="Y8271" s="7">
        <v>0</v>
      </c>
      <c r="Z8271" s="7">
        <v>0</v>
      </c>
      <c r="AA8271" s="7">
        <v>0</v>
      </c>
      <c r="AB8271" s="7">
        <v>0</v>
      </c>
      <c r="AC8271" s="7">
        <v>0</v>
      </c>
      <c r="AD8271" s="7">
        <v>0</v>
      </c>
      <c r="AE8271">
        <v>2</v>
      </c>
      <c r="AF8271">
        <v>0</v>
      </c>
      <c r="AG8271">
        <v>0</v>
      </c>
      <c r="AH8271">
        <v>0</v>
      </c>
      <c r="AI8271">
        <v>0</v>
      </c>
      <c r="AJ8271">
        <v>1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  <c r="AQ8271">
        <v>0</v>
      </c>
      <c r="AR8271">
        <v>0</v>
      </c>
    </row>
    <row r="8272" spans="1:44" x14ac:dyDescent="0.25">
      <c r="A8272">
        <v>1615859</v>
      </c>
      <c r="B8272">
        <v>807845</v>
      </c>
      <c r="C8272">
        <v>21.510730596197099</v>
      </c>
      <c r="D8272">
        <v>38.3253543312644</v>
      </c>
      <c r="E8272" s="68" t="s">
        <v>334</v>
      </c>
      <c r="F8272" s="8">
        <f>INDEX(Δεδομένα!$P:$P,MATCH('2020'!E8272,Δεδομένα!$O:$O,0))</f>
        <v>127</v>
      </c>
      <c r="G8272" s="6" t="s">
        <v>335</v>
      </c>
      <c r="H8272" s="2" t="str">
        <f>INDEX(Δεδομένα!B$1:B$51,MATCH('2020'!G8272,Δεδομένα!A$1:A$51,0))</f>
        <v>ΔΥΤΙΚΗΣ ΕΛΛΑΔΟΣ</v>
      </c>
      <c r="I8272" s="8">
        <f>INDEX(Δεδομένα!E$1:E$13,MATCH('2020'!H8272,Δεδομένα!D$1:D$13,0))</f>
        <v>7</v>
      </c>
      <c r="J8272" s="1">
        <v>44159</v>
      </c>
      <c r="K8272" s="6" t="s">
        <v>617</v>
      </c>
      <c r="L8272" s="36" t="str">
        <f t="shared" si="516"/>
        <v>24/11/2020 22:00</v>
      </c>
      <c r="M8272" s="1">
        <v>44160</v>
      </c>
      <c r="N8272" s="6" t="s">
        <v>679</v>
      </c>
      <c r="O8272" s="36" t="str">
        <f t="shared" si="517"/>
        <v>25/11/2020 00:50</v>
      </c>
      <c r="P8272" s="46">
        <f t="shared" si="518"/>
        <v>0.11805555555474712</v>
      </c>
      <c r="Q8272" s="48">
        <v>0</v>
      </c>
      <c r="R8272" s="47">
        <f t="shared" si="519"/>
        <v>169.99999999883585</v>
      </c>
      <c r="S8272" s="6" t="s">
        <v>44</v>
      </c>
      <c r="T8272" s="6" t="s">
        <v>343</v>
      </c>
      <c r="U8272" s="6" t="s">
        <v>44</v>
      </c>
      <c r="V8272" s="6" t="s">
        <v>350</v>
      </c>
      <c r="W8272" s="7">
        <v>0</v>
      </c>
      <c r="X8272" s="7">
        <v>0</v>
      </c>
      <c r="Y8272" s="7">
        <v>0</v>
      </c>
      <c r="Z8272" s="7">
        <v>0</v>
      </c>
      <c r="AA8272" s="7">
        <v>1</v>
      </c>
      <c r="AB8272" s="7">
        <v>0</v>
      </c>
      <c r="AC8272" s="7">
        <v>0</v>
      </c>
      <c r="AD8272" s="7">
        <v>0</v>
      </c>
      <c r="AE8272">
        <v>4</v>
      </c>
      <c r="AF8272">
        <v>0</v>
      </c>
      <c r="AG8272">
        <v>0</v>
      </c>
      <c r="AH8272">
        <v>0</v>
      </c>
      <c r="AI8272">
        <v>0</v>
      </c>
      <c r="AJ8272">
        <v>2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  <c r="AQ8272">
        <v>0</v>
      </c>
      <c r="AR8272">
        <v>0</v>
      </c>
    </row>
    <row r="8273" spans="1:44" x14ac:dyDescent="0.25">
      <c r="A8273">
        <v>1614917</v>
      </c>
      <c r="B8273">
        <v>807682</v>
      </c>
      <c r="C8273">
        <v>22.549789223189599</v>
      </c>
      <c r="D8273">
        <v>37.303951016065596</v>
      </c>
      <c r="E8273" s="68" t="s">
        <v>1246</v>
      </c>
      <c r="F8273" s="8">
        <f>INDEX(Δεδομένα!$P:$P,MATCH('2020'!E8273,Δεδομένα!$O:$O,0))</f>
        <v>138</v>
      </c>
      <c r="G8273" s="6" t="s">
        <v>932</v>
      </c>
      <c r="H8273" s="2" t="str">
        <f>INDEX(Δεδομένα!B$1:B$51,MATCH('2020'!G8273,Δεδομένα!A$1:A$51,0))</f>
        <v>ΠΕΛΛΟΠΟΝΗΣΟΥ</v>
      </c>
      <c r="I8273" s="8">
        <f>INDEX(Δεδομένα!E$1:E$13,MATCH('2020'!H8273,Δεδομένα!D$1:D$13,0))</f>
        <v>8</v>
      </c>
      <c r="J8273" s="1">
        <v>44159</v>
      </c>
      <c r="K8273" s="6" t="s">
        <v>349</v>
      </c>
      <c r="L8273" s="36" t="str">
        <f t="shared" si="516"/>
        <v>24/11/2020 12:35</v>
      </c>
      <c r="M8273" s="1">
        <v>44161</v>
      </c>
      <c r="N8273" s="6" t="s">
        <v>1184</v>
      </c>
      <c r="O8273" s="36" t="str">
        <f t="shared" si="517"/>
        <v>26/11/2020 18:25</v>
      </c>
      <c r="P8273" s="46">
        <f t="shared" si="518"/>
        <v>2.2430555555547471</v>
      </c>
      <c r="Q8273" s="48">
        <v>0</v>
      </c>
      <c r="R8273" s="47">
        <f t="shared" si="519"/>
        <v>3229.9999999988358</v>
      </c>
      <c r="S8273" s="6" t="s">
        <v>44</v>
      </c>
      <c r="T8273" s="6" t="s">
        <v>1248</v>
      </c>
      <c r="U8273" s="6" t="s">
        <v>44</v>
      </c>
      <c r="V8273" s="6" t="s">
        <v>7884</v>
      </c>
      <c r="W8273" s="7">
        <v>0</v>
      </c>
      <c r="X8273" s="7">
        <v>160</v>
      </c>
      <c r="Y8273" s="7">
        <v>0</v>
      </c>
      <c r="Z8273" s="7">
        <v>0</v>
      </c>
      <c r="AA8273" s="7">
        <v>0</v>
      </c>
      <c r="AB8273" s="7">
        <v>0</v>
      </c>
      <c r="AC8273" s="7">
        <v>0</v>
      </c>
      <c r="AD8273" s="7">
        <v>0</v>
      </c>
      <c r="AE8273">
        <v>87</v>
      </c>
      <c r="AF8273">
        <v>26</v>
      </c>
      <c r="AG8273">
        <v>0</v>
      </c>
      <c r="AH8273">
        <v>0</v>
      </c>
      <c r="AI8273">
        <v>18</v>
      </c>
      <c r="AJ8273">
        <v>33</v>
      </c>
      <c r="AK8273">
        <v>0</v>
      </c>
      <c r="AL8273">
        <v>23</v>
      </c>
      <c r="AM8273">
        <v>1</v>
      </c>
      <c r="AN8273">
        <v>0</v>
      </c>
      <c r="AO8273">
        <v>0</v>
      </c>
      <c r="AP8273">
        <v>0</v>
      </c>
      <c r="AQ8273">
        <v>0</v>
      </c>
      <c r="AR8273">
        <v>0</v>
      </c>
    </row>
    <row r="8274" spans="1:44" x14ac:dyDescent="0.25">
      <c r="A8274">
        <v>1613028</v>
      </c>
      <c r="B8274">
        <v>807847</v>
      </c>
      <c r="C8274">
        <v>22.214869335636902</v>
      </c>
      <c r="D8274">
        <v>37.785759184323403</v>
      </c>
      <c r="E8274" s="68" t="s">
        <v>1593</v>
      </c>
      <c r="F8274" s="8">
        <f>INDEX(Δεδομένα!$P:$P,MATCH('2020'!E8274,Δεδομένα!$O:$O,0))</f>
        <v>139</v>
      </c>
      <c r="G8274" s="6" t="s">
        <v>932</v>
      </c>
      <c r="H8274" s="2" t="str">
        <f>INDEX(Δεδομένα!B$1:B$51,MATCH('2020'!G8274,Δεδομένα!A$1:A$51,0))</f>
        <v>ΠΕΛΛΟΠΟΝΗΣΟΥ</v>
      </c>
      <c r="I8274" s="8">
        <f>INDEX(Δεδομένα!E$1:E$13,MATCH('2020'!H8274,Δεδομένα!D$1:D$13,0))</f>
        <v>8</v>
      </c>
      <c r="J8274" s="1">
        <v>44159</v>
      </c>
      <c r="K8274" s="6" t="s">
        <v>392</v>
      </c>
      <c r="L8274" s="36" t="str">
        <f t="shared" si="516"/>
        <v>24/11/2020 21:00</v>
      </c>
      <c r="M8274" s="1">
        <v>44160</v>
      </c>
      <c r="N8274" s="6" t="s">
        <v>6519</v>
      </c>
      <c r="O8274" s="36" t="str">
        <f t="shared" si="517"/>
        <v>25/11/2020 00:53</v>
      </c>
      <c r="P8274" s="46">
        <f t="shared" si="518"/>
        <v>0.16180555555911269</v>
      </c>
      <c r="Q8274" s="48">
        <v>0</v>
      </c>
      <c r="R8274" s="47">
        <f t="shared" si="519"/>
        <v>233.00000000512227</v>
      </c>
      <c r="S8274" s="6" t="s">
        <v>44</v>
      </c>
      <c r="T8274" s="6" t="s">
        <v>1894</v>
      </c>
      <c r="U8274" s="6" t="s">
        <v>44</v>
      </c>
      <c r="V8274" s="6" t="s">
        <v>7883</v>
      </c>
      <c r="W8274" s="7">
        <v>0</v>
      </c>
      <c r="X8274" s="7">
        <v>0</v>
      </c>
      <c r="Y8274" s="7">
        <v>0</v>
      </c>
      <c r="Z8274" s="7">
        <v>0</v>
      </c>
      <c r="AA8274" s="7">
        <v>3</v>
      </c>
      <c r="AB8274" s="7">
        <v>0</v>
      </c>
      <c r="AC8274" s="7">
        <v>0</v>
      </c>
      <c r="AD8274" s="7">
        <v>0</v>
      </c>
      <c r="AE8274">
        <v>2</v>
      </c>
      <c r="AF8274">
        <v>0</v>
      </c>
      <c r="AG8274">
        <v>0</v>
      </c>
      <c r="AH8274">
        <v>0</v>
      </c>
      <c r="AI8274">
        <v>0</v>
      </c>
      <c r="AJ8274">
        <v>1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  <c r="AQ8274">
        <v>0</v>
      </c>
      <c r="AR8274">
        <v>0</v>
      </c>
    </row>
    <row r="8275" spans="1:44" x14ac:dyDescent="0.25">
      <c r="A8275">
        <v>1615448</v>
      </c>
      <c r="B8275">
        <v>807820</v>
      </c>
      <c r="C8275">
        <v>22.1116350843898</v>
      </c>
      <c r="D8275">
        <v>38.216735886147802</v>
      </c>
      <c r="E8275" s="68" t="s">
        <v>313</v>
      </c>
      <c r="F8275" s="8">
        <f>INDEX(Δεδομένα!$P:$P,MATCH('2020'!E8275,Δεδομένα!$O:$O,0))</f>
        <v>124</v>
      </c>
      <c r="G8275" s="6" t="s">
        <v>303</v>
      </c>
      <c r="H8275" s="2" t="str">
        <f>INDEX(Δεδομένα!B$1:B$51,MATCH('2020'!G8275,Δεδομένα!A$1:A$51,0))</f>
        <v>ΔΥΤΙΚΗΣ ΕΛΛΑΔΟΣ</v>
      </c>
      <c r="I8275" s="8">
        <f>INDEX(Δεδομένα!E$1:E$13,MATCH('2020'!H8275,Δεδομένα!D$1:D$13,0))</f>
        <v>7</v>
      </c>
      <c r="J8275" s="1">
        <v>44159</v>
      </c>
      <c r="K8275" s="6" t="s">
        <v>181</v>
      </c>
      <c r="L8275" s="36" t="str">
        <f t="shared" si="516"/>
        <v>24/11/2020 19:15</v>
      </c>
      <c r="M8275" s="1">
        <v>44159</v>
      </c>
      <c r="N8275" s="6" t="s">
        <v>352</v>
      </c>
      <c r="O8275" s="36" t="str">
        <f t="shared" si="517"/>
        <v>24/11/2020 20:05</v>
      </c>
      <c r="P8275" s="46">
        <f t="shared" si="518"/>
        <v>3.4722222218988463E-2</v>
      </c>
      <c r="Q8275" s="48">
        <v>0</v>
      </c>
      <c r="R8275" s="47">
        <f t="shared" si="519"/>
        <v>49.999999995343387</v>
      </c>
      <c r="S8275" s="6" t="s">
        <v>44</v>
      </c>
      <c r="T8275" s="6" t="s">
        <v>316</v>
      </c>
      <c r="U8275" s="6" t="s">
        <v>44</v>
      </c>
      <c r="V8275" s="6" t="s">
        <v>8016</v>
      </c>
      <c r="W8275" s="7">
        <v>0</v>
      </c>
      <c r="X8275" s="7">
        <v>0</v>
      </c>
      <c r="Y8275" s="7">
        <v>0</v>
      </c>
      <c r="Z8275" s="7">
        <v>0</v>
      </c>
      <c r="AA8275" s="7">
        <v>0</v>
      </c>
      <c r="AB8275" s="7">
        <v>0.5</v>
      </c>
      <c r="AC8275" s="7">
        <v>0</v>
      </c>
      <c r="AD8275" s="7">
        <v>0</v>
      </c>
      <c r="AE8275">
        <v>4</v>
      </c>
      <c r="AF8275">
        <v>0</v>
      </c>
      <c r="AG8275">
        <v>0</v>
      </c>
      <c r="AH8275">
        <v>0</v>
      </c>
      <c r="AI8275">
        <v>0</v>
      </c>
      <c r="AJ8275">
        <v>2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  <c r="AQ8275">
        <v>0</v>
      </c>
      <c r="AR8275">
        <v>0</v>
      </c>
    </row>
    <row r="8276" spans="1:44" x14ac:dyDescent="0.25">
      <c r="A8276">
        <v>1613060</v>
      </c>
      <c r="B8276">
        <v>807733</v>
      </c>
      <c r="C8276">
        <v>23.086981731134699</v>
      </c>
      <c r="D8276">
        <v>38.259961441848297</v>
      </c>
      <c r="E8276" s="68" t="s">
        <v>845</v>
      </c>
      <c r="F8276" s="8">
        <f>INDEX(Δεδομένα!$P:$P,MATCH('2020'!E8276,Δεδομένα!$O:$O,0))</f>
        <v>176</v>
      </c>
      <c r="G8276" s="6" t="s">
        <v>846</v>
      </c>
      <c r="H8276" s="2" t="str">
        <f>INDEX(Δεδομένα!B$1:B$51,MATCH('2020'!G8276,Δεδομένα!A$1:A$51,0))</f>
        <v>ΣΤΕΡΕΑΣ ΕΛΛΑΔΟΣ</v>
      </c>
      <c r="I8276" s="8">
        <f>INDEX(Δεδομένα!E$1:E$13,MATCH('2020'!H8276,Δεδομένα!D$1:D$13,0))</f>
        <v>9</v>
      </c>
      <c r="J8276" s="1">
        <v>44159</v>
      </c>
      <c r="K8276" s="6" t="s">
        <v>1562</v>
      </c>
      <c r="L8276" s="36" t="str">
        <f t="shared" si="516"/>
        <v>24/11/2020 15:43</v>
      </c>
      <c r="M8276" s="1">
        <v>44159</v>
      </c>
      <c r="N8276" s="6" t="s">
        <v>153</v>
      </c>
      <c r="O8276" s="36" t="str">
        <f t="shared" si="517"/>
        <v>24/11/2020 16:15</v>
      </c>
      <c r="P8276" s="46">
        <f t="shared" si="518"/>
        <v>2.2222222221898846E-2</v>
      </c>
      <c r="Q8276" s="48">
        <v>0</v>
      </c>
      <c r="R8276" s="47">
        <f t="shared" si="519"/>
        <v>31.999999999534339</v>
      </c>
      <c r="S8276" s="6" t="s">
        <v>44</v>
      </c>
      <c r="T8276" s="6" t="s">
        <v>849</v>
      </c>
      <c r="U8276" s="6" t="s">
        <v>2567</v>
      </c>
      <c r="V8276" s="6" t="s">
        <v>8012</v>
      </c>
      <c r="W8276" s="7">
        <v>0</v>
      </c>
      <c r="X8276" s="7">
        <v>0</v>
      </c>
      <c r="Y8276" s="7">
        <v>0</v>
      </c>
      <c r="Z8276" s="7">
        <v>0</v>
      </c>
      <c r="AA8276" s="7">
        <v>0</v>
      </c>
      <c r="AB8276" s="7">
        <v>0.5</v>
      </c>
      <c r="AC8276" s="7">
        <v>0</v>
      </c>
      <c r="AD8276" s="7">
        <v>0</v>
      </c>
      <c r="AE8276">
        <v>4</v>
      </c>
      <c r="AF8276">
        <v>0</v>
      </c>
      <c r="AG8276">
        <v>0</v>
      </c>
      <c r="AH8276">
        <v>0</v>
      </c>
      <c r="AI8276">
        <v>0</v>
      </c>
      <c r="AJ8276">
        <v>2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  <c r="AQ8276">
        <v>0</v>
      </c>
      <c r="AR8276">
        <v>0</v>
      </c>
    </row>
    <row r="8277" spans="1:44" x14ac:dyDescent="0.25">
      <c r="A8277">
        <v>1613084</v>
      </c>
      <c r="B8277">
        <v>807836</v>
      </c>
      <c r="C8277">
        <v>23.391462076577199</v>
      </c>
      <c r="D8277">
        <v>38.334093980095197</v>
      </c>
      <c r="E8277" s="68" t="s">
        <v>845</v>
      </c>
      <c r="F8277" s="8">
        <f>INDEX(Δεδομένα!$P:$P,MATCH('2020'!E8277,Δεδομένα!$O:$O,0))</f>
        <v>176</v>
      </c>
      <c r="G8277" s="6" t="s">
        <v>846</v>
      </c>
      <c r="H8277" s="2" t="str">
        <f>INDEX(Δεδομένα!B$1:B$51,MATCH('2020'!G8277,Δεδομένα!A$1:A$51,0))</f>
        <v>ΣΤΕΡΕΑΣ ΕΛΛΑΔΟΣ</v>
      </c>
      <c r="I8277" s="8">
        <f>INDEX(Δεδομένα!E$1:E$13,MATCH('2020'!H8277,Δεδομένα!D$1:D$13,0))</f>
        <v>9</v>
      </c>
      <c r="J8277" s="1">
        <v>44159</v>
      </c>
      <c r="K8277" s="6" t="s">
        <v>3012</v>
      </c>
      <c r="L8277" s="36" t="str">
        <f t="shared" si="516"/>
        <v>24/11/2020 20:56</v>
      </c>
      <c r="M8277" s="1">
        <v>44159</v>
      </c>
      <c r="N8277" s="6" t="s">
        <v>617</v>
      </c>
      <c r="O8277" s="36" t="str">
        <f t="shared" si="517"/>
        <v>24/11/2020 22:00</v>
      </c>
      <c r="P8277" s="46">
        <f t="shared" si="518"/>
        <v>4.4444444443797693E-2</v>
      </c>
      <c r="Q8277" s="48">
        <v>0</v>
      </c>
      <c r="R8277" s="47">
        <f t="shared" si="519"/>
        <v>63.999999999068677</v>
      </c>
      <c r="S8277" s="6" t="s">
        <v>44</v>
      </c>
      <c r="T8277" s="6" t="s">
        <v>849</v>
      </c>
      <c r="U8277" s="6" t="s">
        <v>44</v>
      </c>
      <c r="V8277" s="6" t="s">
        <v>8017</v>
      </c>
      <c r="W8277" s="7">
        <v>0</v>
      </c>
      <c r="X8277" s="7">
        <v>10</v>
      </c>
      <c r="Y8277" s="7">
        <v>0</v>
      </c>
      <c r="Z8277" s="7">
        <v>0</v>
      </c>
      <c r="AA8277" s="7">
        <v>0</v>
      </c>
      <c r="AB8277" s="7">
        <v>0</v>
      </c>
      <c r="AC8277" s="7">
        <v>0</v>
      </c>
      <c r="AD8277" s="7">
        <v>40</v>
      </c>
      <c r="AE8277">
        <v>4</v>
      </c>
      <c r="AF8277">
        <v>0</v>
      </c>
      <c r="AG8277">
        <v>0</v>
      </c>
      <c r="AH8277">
        <v>0</v>
      </c>
      <c r="AI8277">
        <v>0</v>
      </c>
      <c r="AJ8277">
        <v>2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</row>
    <row r="8278" spans="1:44" x14ac:dyDescent="0.25">
      <c r="A8278">
        <v>1617702</v>
      </c>
      <c r="B8278">
        <v>807703</v>
      </c>
      <c r="C8278">
        <v>23.792786959720399</v>
      </c>
      <c r="D8278">
        <v>41.233579248005299</v>
      </c>
      <c r="E8278" s="68" t="s">
        <v>109</v>
      </c>
      <c r="F8278" s="8">
        <f>INDEX(Δεδομένα!$P:$P,MATCH('2020'!E8278,Δεδομένα!$O:$O,0))</f>
        <v>27</v>
      </c>
      <c r="G8278" s="6" t="s">
        <v>110</v>
      </c>
      <c r="H8278" s="2" t="str">
        <f>INDEX(Δεδομένα!B$1:B$51,MATCH('2020'!G8278,Δεδομένα!A$1:A$51,0))</f>
        <v>ΑΝΑΤΟΛΙΚΗΣ ΜΑΚΕΔΟΝΙΑΣ ΚΑΙ ΘΡΑΚΗΣ</v>
      </c>
      <c r="I8278" s="8">
        <f>INDEX(Δεδομένα!E$1:E$13,MATCH('2020'!H8278,Δεδομένα!D$1:D$13,0))</f>
        <v>2</v>
      </c>
      <c r="J8278" s="1">
        <v>44159</v>
      </c>
      <c r="K8278" s="6" t="s">
        <v>128</v>
      </c>
      <c r="L8278" s="36" t="str">
        <f t="shared" si="516"/>
        <v>24/11/2020 13:25</v>
      </c>
      <c r="M8278" s="1">
        <v>44159</v>
      </c>
      <c r="N8278" s="6" t="s">
        <v>1464</v>
      </c>
      <c r="O8278" s="36" t="str">
        <f t="shared" si="517"/>
        <v>24/11/2020 18:23</v>
      </c>
      <c r="P8278" s="46">
        <f t="shared" si="518"/>
        <v>0.2069444444423425</v>
      </c>
      <c r="Q8278" s="48">
        <v>0</v>
      </c>
      <c r="R8278" s="47">
        <f t="shared" si="519"/>
        <v>297.9999999969732</v>
      </c>
      <c r="S8278" s="6" t="s">
        <v>44</v>
      </c>
      <c r="T8278" s="6" t="s">
        <v>1930</v>
      </c>
      <c r="U8278" s="6" t="s">
        <v>44</v>
      </c>
      <c r="V8278" s="6" t="s">
        <v>8007</v>
      </c>
      <c r="W8278" s="7">
        <v>0</v>
      </c>
      <c r="X8278" s="7">
        <v>15</v>
      </c>
      <c r="Y8278" s="7">
        <v>0</v>
      </c>
      <c r="Z8278" s="7">
        <v>0</v>
      </c>
      <c r="AA8278" s="7">
        <v>0</v>
      </c>
      <c r="AB8278" s="7">
        <v>0</v>
      </c>
      <c r="AC8278" s="7">
        <v>0</v>
      </c>
      <c r="AD8278" s="7">
        <v>0</v>
      </c>
      <c r="AE8278">
        <v>7</v>
      </c>
      <c r="AF8278">
        <v>0</v>
      </c>
      <c r="AG8278">
        <v>0</v>
      </c>
      <c r="AH8278">
        <v>0</v>
      </c>
      <c r="AI8278">
        <v>0</v>
      </c>
      <c r="AJ8278">
        <v>3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</row>
    <row r="8279" spans="1:44" x14ac:dyDescent="0.25">
      <c r="A8279">
        <v>1611846</v>
      </c>
      <c r="B8279">
        <v>807795</v>
      </c>
      <c r="C8279">
        <v>26.2669630223063</v>
      </c>
      <c r="D8279">
        <v>41.5619835066598</v>
      </c>
      <c r="E8279" s="68" t="s">
        <v>1115</v>
      </c>
      <c r="F8279" s="8">
        <f>INDEX(Δεδομένα!$P:$P,MATCH('2020'!E8279,Δεδομένα!$O:$O,0))</f>
        <v>35</v>
      </c>
      <c r="G8279" s="6" t="s">
        <v>148</v>
      </c>
      <c r="H8279" s="2" t="str">
        <f>INDEX(Δεδομένα!B$1:B$51,MATCH('2020'!G8279,Δεδομένα!A$1:A$51,0))</f>
        <v>ΑΝΑΤΟΛΙΚΗΣ ΜΑΚΕΔΟΝΙΑΣ ΚΑΙ ΘΡΑΚΗΣ</v>
      </c>
      <c r="I8279" s="8">
        <f>INDEX(Δεδομένα!E$1:E$13,MATCH('2020'!H8279,Δεδομένα!D$1:D$13,0))</f>
        <v>2</v>
      </c>
      <c r="J8279" s="1">
        <v>44159</v>
      </c>
      <c r="K8279" s="6" t="s">
        <v>2605</v>
      </c>
      <c r="L8279" s="36" t="str">
        <f t="shared" si="516"/>
        <v>24/11/2020 18:03</v>
      </c>
      <c r="M8279" s="1">
        <v>44159</v>
      </c>
      <c r="N8279" s="6" t="s">
        <v>1535</v>
      </c>
      <c r="O8279" s="36" t="str">
        <f t="shared" si="517"/>
        <v>24/11/2020 18:56</v>
      </c>
      <c r="P8279" s="46">
        <f t="shared" si="518"/>
        <v>3.680555555911269E-2</v>
      </c>
      <c r="Q8279" s="48">
        <v>0</v>
      </c>
      <c r="R8279" s="47">
        <f t="shared" si="519"/>
        <v>53.000000005122274</v>
      </c>
      <c r="S8279" s="6" t="s">
        <v>44</v>
      </c>
      <c r="T8279" s="6" t="s">
        <v>1119</v>
      </c>
      <c r="U8279" s="6" t="s">
        <v>44</v>
      </c>
      <c r="V8279" s="6" t="s">
        <v>8015</v>
      </c>
      <c r="W8279" s="7">
        <v>0</v>
      </c>
      <c r="X8279" s="7">
        <v>0</v>
      </c>
      <c r="Y8279" s="7">
        <v>0</v>
      </c>
      <c r="Z8279" s="7">
        <v>0.15</v>
      </c>
      <c r="AA8279" s="7">
        <v>0</v>
      </c>
      <c r="AB8279" s="7">
        <v>0</v>
      </c>
      <c r="AC8279" s="7">
        <v>0</v>
      </c>
      <c r="AD8279" s="7">
        <v>0</v>
      </c>
      <c r="AE8279">
        <v>2</v>
      </c>
      <c r="AF8279">
        <v>0</v>
      </c>
      <c r="AG8279">
        <v>0</v>
      </c>
      <c r="AH8279">
        <v>0</v>
      </c>
      <c r="AI8279">
        <v>0</v>
      </c>
      <c r="AJ8279">
        <v>1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</row>
    <row r="8280" spans="1:44" x14ac:dyDescent="0.25">
      <c r="A8280">
        <v>1613503</v>
      </c>
      <c r="B8280">
        <v>807732</v>
      </c>
      <c r="C8280">
        <v>21.461318488604</v>
      </c>
      <c r="D8280">
        <v>37.657142351560999</v>
      </c>
      <c r="E8280" s="68" t="s">
        <v>356</v>
      </c>
      <c r="F8280" s="8">
        <f>INDEX(Δεδομένα!$P:$P,MATCH('2020'!E8280,Δεδομένα!$O:$O,0))</f>
        <v>132</v>
      </c>
      <c r="G8280" s="6" t="s">
        <v>357</v>
      </c>
      <c r="H8280" s="2" t="str">
        <f>INDEX(Δεδομένα!B$1:B$51,MATCH('2020'!G8280,Δεδομένα!A$1:A$51,0))</f>
        <v>ΔΥΤΙΚΗΣ ΕΛΛΑΔΟΣ</v>
      </c>
      <c r="I8280" s="8">
        <f>INDEX(Δεδομένα!E$1:E$13,MATCH('2020'!H8280,Δεδομένα!D$1:D$13,0))</f>
        <v>7</v>
      </c>
      <c r="J8280" s="1">
        <v>44159</v>
      </c>
      <c r="K8280" s="6" t="s">
        <v>2421</v>
      </c>
      <c r="L8280" s="36" t="str">
        <f t="shared" si="516"/>
        <v>24/11/2020 14:27</v>
      </c>
      <c r="M8280" s="1">
        <v>44159</v>
      </c>
      <c r="N8280" s="6" t="s">
        <v>703</v>
      </c>
      <c r="O8280" s="36" t="str">
        <f t="shared" si="517"/>
        <v>24/11/2020 15:55</v>
      </c>
      <c r="P8280" s="46">
        <f t="shared" si="518"/>
        <v>6.1111111113859806E-2</v>
      </c>
      <c r="Q8280" s="48">
        <v>0</v>
      </c>
      <c r="R8280" s="47">
        <f t="shared" si="519"/>
        <v>88.000000003958121</v>
      </c>
      <c r="S8280" s="6" t="s">
        <v>44</v>
      </c>
      <c r="T8280" s="6" t="s">
        <v>360</v>
      </c>
      <c r="U8280" s="6" t="s">
        <v>44</v>
      </c>
      <c r="V8280" s="6" t="s">
        <v>8011</v>
      </c>
      <c r="W8280" s="7">
        <v>0</v>
      </c>
      <c r="X8280" s="7">
        <v>0</v>
      </c>
      <c r="Y8280" s="7">
        <v>0</v>
      </c>
      <c r="Z8280" s="7">
        <v>0</v>
      </c>
      <c r="AA8280" s="7">
        <v>1</v>
      </c>
      <c r="AB8280" s="7">
        <v>0</v>
      </c>
      <c r="AC8280" s="7">
        <v>0</v>
      </c>
      <c r="AD8280" s="7">
        <v>0</v>
      </c>
      <c r="AE8280">
        <v>4</v>
      </c>
      <c r="AF8280">
        <v>0</v>
      </c>
      <c r="AG8280">
        <v>0</v>
      </c>
      <c r="AH8280">
        <v>0</v>
      </c>
      <c r="AI8280">
        <v>0</v>
      </c>
      <c r="AJ8280">
        <v>2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</row>
    <row r="8281" spans="1:44" x14ac:dyDescent="0.25">
      <c r="A8281">
        <v>1613586</v>
      </c>
      <c r="B8281">
        <v>807775</v>
      </c>
      <c r="C8281">
        <v>21.462116597144799</v>
      </c>
      <c r="D8281">
        <v>37.656255006615503</v>
      </c>
      <c r="E8281" s="68" t="s">
        <v>356</v>
      </c>
      <c r="F8281" s="8">
        <f>INDEX(Δεδομένα!$P:$P,MATCH('2020'!E8281,Δεδομένα!$O:$O,0))</f>
        <v>132</v>
      </c>
      <c r="G8281" s="6" t="s">
        <v>357</v>
      </c>
      <c r="H8281" s="2" t="str">
        <f>INDEX(Δεδομένα!B$1:B$51,MATCH('2020'!G8281,Δεδομένα!A$1:A$51,0))</f>
        <v>ΔΥΤΙΚΗΣ ΕΛΛΑΔΟΣ</v>
      </c>
      <c r="I8281" s="8">
        <f>INDEX(Δεδομένα!E$1:E$13,MATCH('2020'!H8281,Δεδομένα!D$1:D$13,0))</f>
        <v>7</v>
      </c>
      <c r="J8281" s="1">
        <v>44159</v>
      </c>
      <c r="K8281" s="6" t="s">
        <v>204</v>
      </c>
      <c r="L8281" s="36" t="str">
        <f t="shared" si="516"/>
        <v>24/11/2020 17:00</v>
      </c>
      <c r="M8281" s="1">
        <v>44159</v>
      </c>
      <c r="N8281" s="6" t="s">
        <v>2217</v>
      </c>
      <c r="O8281" s="36" t="str">
        <f t="shared" si="517"/>
        <v>24/11/2020 19:31</v>
      </c>
      <c r="P8281" s="46">
        <f t="shared" si="518"/>
        <v>0.10486111111094942</v>
      </c>
      <c r="Q8281" s="48">
        <v>0</v>
      </c>
      <c r="R8281" s="47">
        <f t="shared" si="519"/>
        <v>150.99999999976717</v>
      </c>
      <c r="S8281" s="6" t="s">
        <v>44</v>
      </c>
      <c r="T8281" s="6" t="s">
        <v>360</v>
      </c>
      <c r="U8281" s="6" t="s">
        <v>44</v>
      </c>
      <c r="V8281" s="6" t="s">
        <v>8014</v>
      </c>
      <c r="W8281" s="7">
        <v>0</v>
      </c>
      <c r="X8281" s="7">
        <v>0</v>
      </c>
      <c r="Y8281" s="7">
        <v>0</v>
      </c>
      <c r="Z8281" s="7">
        <v>0</v>
      </c>
      <c r="AA8281" s="7">
        <v>1</v>
      </c>
      <c r="AB8281" s="7">
        <v>0</v>
      </c>
      <c r="AC8281" s="7">
        <v>0</v>
      </c>
      <c r="AD8281" s="7">
        <v>0</v>
      </c>
      <c r="AE8281">
        <v>7</v>
      </c>
      <c r="AF8281">
        <v>0</v>
      </c>
      <c r="AG8281">
        <v>0</v>
      </c>
      <c r="AH8281">
        <v>0</v>
      </c>
      <c r="AI8281">
        <v>0</v>
      </c>
      <c r="AJ8281">
        <v>3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</row>
    <row r="8282" spans="1:44" x14ac:dyDescent="0.25">
      <c r="A8282">
        <v>1611849</v>
      </c>
      <c r="B8282">
        <v>807728</v>
      </c>
      <c r="C8282">
        <v>22.3100096862577</v>
      </c>
      <c r="D8282">
        <v>40.488532130025199</v>
      </c>
      <c r="E8282" s="68" t="s">
        <v>852</v>
      </c>
      <c r="F8282" s="8">
        <f>INDEX(Δεδομένα!$P:$P,MATCH('2020'!E8282,Δεδομένα!$O:$O,0))</f>
        <v>63</v>
      </c>
      <c r="G8282" s="6" t="s">
        <v>238</v>
      </c>
      <c r="H8282" s="2" t="str">
        <f>INDEX(Δεδομένα!B$1:B$51,MATCH('2020'!G8282,Δεδομένα!A$1:A$51,0))</f>
        <v>ΚΕΝΤΡΙΚΗΣ ΜΑΚΕΔΟΝΙΑΣ</v>
      </c>
      <c r="I8282" s="8">
        <f>INDEX(Δεδομένα!E$1:E$13,MATCH('2020'!H8282,Δεδομένα!D$1:D$13,0))</f>
        <v>3</v>
      </c>
      <c r="J8282" s="1">
        <v>44159</v>
      </c>
      <c r="K8282" s="6" t="s">
        <v>595</v>
      </c>
      <c r="L8282" s="36" t="str">
        <f t="shared" si="516"/>
        <v>24/11/2020 14:20</v>
      </c>
      <c r="M8282" s="1">
        <v>44159</v>
      </c>
      <c r="N8282" s="6" t="s">
        <v>225</v>
      </c>
      <c r="O8282" s="36" t="str">
        <f t="shared" si="517"/>
        <v>24/11/2020 20:25</v>
      </c>
      <c r="P8282" s="46">
        <f t="shared" si="518"/>
        <v>0.25347222222626442</v>
      </c>
      <c r="Q8282" s="48">
        <v>0</v>
      </c>
      <c r="R8282" s="47">
        <f t="shared" si="519"/>
        <v>365.00000000582077</v>
      </c>
      <c r="S8282" s="6" t="s">
        <v>44</v>
      </c>
      <c r="T8282" s="6" t="s">
        <v>853</v>
      </c>
      <c r="U8282" s="6" t="s">
        <v>7029</v>
      </c>
      <c r="V8282" s="6" t="s">
        <v>8009</v>
      </c>
      <c r="W8282" s="7">
        <v>0</v>
      </c>
      <c r="X8282" s="7">
        <v>0</v>
      </c>
      <c r="Y8282" s="7">
        <v>0</v>
      </c>
      <c r="Z8282" s="7">
        <v>30</v>
      </c>
      <c r="AA8282" s="7">
        <v>0</v>
      </c>
      <c r="AB8282" s="7">
        <v>0</v>
      </c>
      <c r="AC8282" s="7">
        <v>0</v>
      </c>
      <c r="AD8282" s="7">
        <v>0</v>
      </c>
      <c r="AE8282">
        <v>11</v>
      </c>
      <c r="AF8282">
        <v>0</v>
      </c>
      <c r="AG8282">
        <v>0</v>
      </c>
      <c r="AH8282">
        <v>0</v>
      </c>
      <c r="AI8282">
        <v>0</v>
      </c>
      <c r="AJ8282">
        <v>5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</row>
    <row r="8283" spans="1:44" x14ac:dyDescent="0.25">
      <c r="A8283">
        <v>1611242</v>
      </c>
      <c r="B8283">
        <v>807763</v>
      </c>
      <c r="C8283">
        <v>22.5908838740663</v>
      </c>
      <c r="D8283">
        <v>40.6894227822823</v>
      </c>
      <c r="E8283" s="68" t="s">
        <v>873</v>
      </c>
      <c r="F8283" s="8">
        <f>INDEX(Δεδομένα!$P:$P,MATCH('2020'!E8283,Δεδομένα!$O:$O,0))</f>
        <v>61</v>
      </c>
      <c r="G8283" s="6" t="s">
        <v>170</v>
      </c>
      <c r="H8283" s="2" t="str">
        <f>INDEX(Δεδομένα!B$1:B$51,MATCH('2020'!G8283,Δεδομένα!A$1:A$51,0))</f>
        <v>ΚΕΝΤΡΙΚΗΣ ΜΑΚΕΔΟΝΙΑΣ</v>
      </c>
      <c r="I8283" s="8">
        <f>INDEX(Δεδομένα!E$1:E$13,MATCH('2020'!H8283,Δεδομένα!D$1:D$13,0))</f>
        <v>3</v>
      </c>
      <c r="J8283" s="1">
        <v>44159</v>
      </c>
      <c r="K8283" s="6" t="s">
        <v>230</v>
      </c>
      <c r="L8283" s="36" t="str">
        <f t="shared" si="516"/>
        <v>24/11/2020 16:25</v>
      </c>
      <c r="M8283" s="1">
        <v>44159</v>
      </c>
      <c r="N8283" s="6" t="s">
        <v>157</v>
      </c>
      <c r="O8283" s="36" t="str">
        <f t="shared" si="517"/>
        <v>24/11/2020 18:10</v>
      </c>
      <c r="P8283" s="46">
        <f t="shared" si="518"/>
        <v>7.2916666664241347E-2</v>
      </c>
      <c r="Q8283" s="48">
        <v>0</v>
      </c>
      <c r="R8283" s="47">
        <f t="shared" si="519"/>
        <v>104.99999999650754</v>
      </c>
      <c r="S8283" s="6" t="s">
        <v>44</v>
      </c>
      <c r="T8283" s="6" t="s">
        <v>187</v>
      </c>
      <c r="U8283" s="6" t="s">
        <v>44</v>
      </c>
      <c r="V8283" s="6" t="s">
        <v>5143</v>
      </c>
      <c r="W8283" s="7">
        <v>0</v>
      </c>
      <c r="X8283" s="7">
        <v>0</v>
      </c>
      <c r="Y8283" s="7">
        <v>0</v>
      </c>
      <c r="Z8283" s="7">
        <v>0</v>
      </c>
      <c r="AA8283" s="7">
        <v>0</v>
      </c>
      <c r="AB8283" s="7">
        <v>0</v>
      </c>
      <c r="AC8283" s="7">
        <v>20</v>
      </c>
      <c r="AD8283" s="7">
        <v>0</v>
      </c>
      <c r="AE8283">
        <v>3</v>
      </c>
      <c r="AF8283">
        <v>0</v>
      </c>
      <c r="AG8283">
        <v>0</v>
      </c>
      <c r="AH8283">
        <v>0</v>
      </c>
      <c r="AI8283">
        <v>0</v>
      </c>
      <c r="AJ8283">
        <v>2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</row>
    <row r="8284" spans="1:44" x14ac:dyDescent="0.25">
      <c r="A8284">
        <v>1611196</v>
      </c>
      <c r="B8284">
        <v>807720</v>
      </c>
      <c r="C8284">
        <v>24.589131803395698</v>
      </c>
      <c r="D8284">
        <v>40.9505914064667</v>
      </c>
      <c r="E8284" s="68" t="s">
        <v>919</v>
      </c>
      <c r="F8284" s="8">
        <f>INDEX(Δεδομένα!$P:$P,MATCH('2020'!E8284,Δεδομένα!$O:$O,0))</f>
        <v>26</v>
      </c>
      <c r="G8284" s="6" t="s">
        <v>77</v>
      </c>
      <c r="H8284" s="2" t="str">
        <f>INDEX(Δεδομένα!B$1:B$51,MATCH('2020'!G8284,Δεδομένα!A$1:A$51,0))</f>
        <v>ΑΝΑΤΟΛΙΚΗΣ ΜΑΚΕΔΟΝΙΑΣ ΚΑΙ ΘΡΑΚΗΣ</v>
      </c>
      <c r="I8284" s="8">
        <f>INDEX(Δεδομένα!E$1:E$13,MATCH('2020'!H8284,Δεδομένα!D$1:D$13,0))</f>
        <v>2</v>
      </c>
      <c r="J8284" s="1">
        <v>44159</v>
      </c>
      <c r="K8284" s="6" t="s">
        <v>570</v>
      </c>
      <c r="L8284" s="36" t="str">
        <f t="shared" si="516"/>
        <v>24/11/2020 14:06</v>
      </c>
      <c r="M8284" s="1">
        <v>44159</v>
      </c>
      <c r="N8284" s="6" t="s">
        <v>926</v>
      </c>
      <c r="O8284" s="36" t="str">
        <f t="shared" si="517"/>
        <v>24/11/2020 15:35</v>
      </c>
      <c r="P8284" s="46">
        <f t="shared" si="518"/>
        <v>6.1805555553291924E-2</v>
      </c>
      <c r="Q8284" s="48">
        <v>0</v>
      </c>
      <c r="R8284" s="47">
        <f t="shared" si="519"/>
        <v>88.999999996740371</v>
      </c>
      <c r="S8284" s="6" t="s">
        <v>44</v>
      </c>
      <c r="T8284" s="6" t="s">
        <v>921</v>
      </c>
      <c r="U8284" s="6" t="s">
        <v>44</v>
      </c>
      <c r="V8284" s="6" t="s">
        <v>2132</v>
      </c>
      <c r="W8284" s="7">
        <v>0</v>
      </c>
      <c r="X8284" s="7">
        <v>0</v>
      </c>
      <c r="Y8284" s="7">
        <v>0</v>
      </c>
      <c r="Z8284" s="7">
        <v>0.1</v>
      </c>
      <c r="AA8284" s="7">
        <v>0</v>
      </c>
      <c r="AB8284" s="7">
        <v>0</v>
      </c>
      <c r="AC8284" s="7">
        <v>0</v>
      </c>
      <c r="AD8284" s="7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</row>
    <row r="8285" spans="1:44" x14ac:dyDescent="0.25">
      <c r="A8285">
        <v>1612081</v>
      </c>
      <c r="B8285">
        <v>807635</v>
      </c>
      <c r="C8285">
        <v>22.594912497692199</v>
      </c>
      <c r="D8285">
        <v>40.861181220525999</v>
      </c>
      <c r="E8285" s="68" t="s">
        <v>229</v>
      </c>
      <c r="F8285" s="8">
        <f>INDEX(Δεδομένα!$P:$P,MATCH('2020'!E8285,Δεδομένα!$O:$O,0))</f>
        <v>60</v>
      </c>
      <c r="G8285" s="6" t="s">
        <v>223</v>
      </c>
      <c r="H8285" s="2" t="str">
        <f>INDEX(Δεδομένα!B$1:B$51,MATCH('2020'!G8285,Δεδομένα!A$1:A$51,0))</f>
        <v>ΚΕΝΤΡΙΚΗΣ ΜΑΚΕΔΟΝΙΑΣ</v>
      </c>
      <c r="I8285" s="8">
        <f>INDEX(Δεδομένα!E$1:E$13,MATCH('2020'!H8285,Δεδομένα!D$1:D$13,0))</f>
        <v>3</v>
      </c>
      <c r="J8285" s="1">
        <v>44159</v>
      </c>
      <c r="K8285" s="6" t="s">
        <v>1541</v>
      </c>
      <c r="L8285" s="36" t="str">
        <f t="shared" si="516"/>
        <v>24/11/2020 10:15</v>
      </c>
      <c r="M8285" s="1">
        <v>44159</v>
      </c>
      <c r="N8285" s="6" t="s">
        <v>1235</v>
      </c>
      <c r="O8285" s="36" t="str">
        <f t="shared" si="517"/>
        <v>24/11/2020 11:25</v>
      </c>
      <c r="P8285" s="46">
        <f t="shared" si="518"/>
        <v>4.8611111109494232E-2</v>
      </c>
      <c r="Q8285" s="48">
        <v>0</v>
      </c>
      <c r="R8285" s="47">
        <f t="shared" si="519"/>
        <v>69.999999997671694</v>
      </c>
      <c r="S8285" s="6" t="s">
        <v>44</v>
      </c>
      <c r="T8285" s="6" t="s">
        <v>226</v>
      </c>
      <c r="U8285" s="6" t="s">
        <v>44</v>
      </c>
      <c r="V8285" s="6" t="s">
        <v>2996</v>
      </c>
      <c r="W8285" s="7">
        <v>0</v>
      </c>
      <c r="X8285" s="7">
        <v>0</v>
      </c>
      <c r="Y8285" s="7">
        <v>0</v>
      </c>
      <c r="Z8285" s="7">
        <v>0</v>
      </c>
      <c r="AA8285" s="7">
        <v>0.5</v>
      </c>
      <c r="AB8285" s="7">
        <v>0</v>
      </c>
      <c r="AC8285" s="7">
        <v>0</v>
      </c>
      <c r="AD8285" s="7">
        <v>0</v>
      </c>
      <c r="AE8285">
        <v>2</v>
      </c>
      <c r="AF8285">
        <v>0</v>
      </c>
      <c r="AG8285">
        <v>0</v>
      </c>
      <c r="AH8285">
        <v>0</v>
      </c>
      <c r="AI8285">
        <v>0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</row>
    <row r="8286" spans="1:44" x14ac:dyDescent="0.25">
      <c r="A8286">
        <v>1611472</v>
      </c>
      <c r="B8286">
        <v>807662</v>
      </c>
      <c r="C8286">
        <v>23.058140950776501</v>
      </c>
      <c r="D8286">
        <v>41.044090126086097</v>
      </c>
      <c r="E8286" s="68" t="s">
        <v>1084</v>
      </c>
      <c r="F8286" s="8">
        <f>INDEX(Δεδομένα!$P:$P,MATCH('2020'!E8286,Δεδομένα!$O:$O,0))</f>
        <v>57</v>
      </c>
      <c r="G8286" s="6" t="s">
        <v>223</v>
      </c>
      <c r="H8286" s="2" t="str">
        <f>INDEX(Δεδομένα!B$1:B$51,MATCH('2020'!G8286,Δεδομένα!A$1:A$51,0))</f>
        <v>ΚΕΝΤΡΙΚΗΣ ΜΑΚΕΔΟΝΙΑΣ</v>
      </c>
      <c r="I8286" s="8">
        <f>INDEX(Δεδομένα!E$1:E$13,MATCH('2020'!H8286,Δεδομένα!D$1:D$13,0))</f>
        <v>3</v>
      </c>
      <c r="J8286" s="1">
        <v>44159</v>
      </c>
      <c r="K8286" s="6" t="s">
        <v>526</v>
      </c>
      <c r="L8286" s="36" t="str">
        <f t="shared" si="516"/>
        <v>24/11/2020 11:45</v>
      </c>
      <c r="M8286" s="1">
        <v>44159</v>
      </c>
      <c r="N8286" s="6" t="s">
        <v>595</v>
      </c>
      <c r="O8286" s="36" t="str">
        <f t="shared" si="517"/>
        <v>24/11/2020 14:20</v>
      </c>
      <c r="P8286" s="46">
        <f t="shared" si="518"/>
        <v>0.10763888888322981</v>
      </c>
      <c r="Q8286" s="48">
        <v>0</v>
      </c>
      <c r="R8286" s="47">
        <f t="shared" si="519"/>
        <v>154.99999999185093</v>
      </c>
      <c r="S8286" s="6" t="s">
        <v>44</v>
      </c>
      <c r="T8286" s="6" t="s">
        <v>1145</v>
      </c>
      <c r="U8286" s="6" t="s">
        <v>5017</v>
      </c>
      <c r="V8286" s="6" t="s">
        <v>5693</v>
      </c>
      <c r="W8286" s="7">
        <v>0</v>
      </c>
      <c r="X8286" s="7">
        <v>0</v>
      </c>
      <c r="Y8286" s="7">
        <v>0</v>
      </c>
      <c r="Z8286" s="7">
        <v>0.5</v>
      </c>
      <c r="AA8286" s="7">
        <v>0</v>
      </c>
      <c r="AB8286" s="7">
        <v>0</v>
      </c>
      <c r="AC8286" s="7">
        <v>10</v>
      </c>
      <c r="AD8286" s="7">
        <v>0</v>
      </c>
      <c r="AE8286">
        <v>2</v>
      </c>
      <c r="AF8286">
        <v>0</v>
      </c>
      <c r="AG8286">
        <v>0</v>
      </c>
      <c r="AH8286">
        <v>0</v>
      </c>
      <c r="AI8286">
        <v>0</v>
      </c>
      <c r="AJ8286">
        <v>1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</row>
    <row r="8287" spans="1:44" x14ac:dyDescent="0.25">
      <c r="A8287">
        <v>1611479</v>
      </c>
      <c r="B8287">
        <v>807698</v>
      </c>
      <c r="C8287">
        <v>22.863425382525499</v>
      </c>
      <c r="D8287">
        <v>41.055765392145702</v>
      </c>
      <c r="E8287" s="68" t="s">
        <v>1084</v>
      </c>
      <c r="F8287" s="8">
        <f>INDEX(Δεδομένα!$P:$P,MATCH('2020'!E8287,Δεδομένα!$O:$O,0))</f>
        <v>57</v>
      </c>
      <c r="G8287" s="6" t="s">
        <v>223</v>
      </c>
      <c r="H8287" s="2" t="str">
        <f>INDEX(Δεδομένα!B$1:B$51,MATCH('2020'!G8287,Δεδομένα!A$1:A$51,0))</f>
        <v>ΚΕΝΤΡΙΚΗΣ ΜΑΚΕΔΟΝΙΑΣ</v>
      </c>
      <c r="I8287" s="8">
        <f>INDEX(Δεδομένα!E$1:E$13,MATCH('2020'!H8287,Δεδομένα!D$1:D$13,0))</f>
        <v>3</v>
      </c>
      <c r="J8287" s="1">
        <v>44159</v>
      </c>
      <c r="K8287" s="6" t="s">
        <v>440</v>
      </c>
      <c r="L8287" s="36" t="str">
        <f t="shared" si="516"/>
        <v>24/11/2020 13:15</v>
      </c>
      <c r="M8287" s="1">
        <v>44159</v>
      </c>
      <c r="N8287" s="6" t="s">
        <v>612</v>
      </c>
      <c r="O8287" s="36" t="str">
        <f t="shared" si="517"/>
        <v>24/11/2020 13:50</v>
      </c>
      <c r="P8287" s="46">
        <f t="shared" si="518"/>
        <v>2.4305555554747116E-2</v>
      </c>
      <c r="Q8287" s="48">
        <v>0</v>
      </c>
      <c r="R8287" s="47">
        <f t="shared" si="519"/>
        <v>34.999999998835847</v>
      </c>
      <c r="S8287" s="6" t="s">
        <v>44</v>
      </c>
      <c r="T8287" s="6" t="s">
        <v>1145</v>
      </c>
      <c r="U8287" s="6" t="s">
        <v>44</v>
      </c>
      <c r="V8287" s="6" t="s">
        <v>8006</v>
      </c>
      <c r="W8287" s="7">
        <v>0</v>
      </c>
      <c r="X8287" s="7">
        <v>0</v>
      </c>
      <c r="Y8287" s="7">
        <v>0</v>
      </c>
      <c r="Z8287" s="7">
        <v>0.5</v>
      </c>
      <c r="AA8287" s="7">
        <v>0</v>
      </c>
      <c r="AB8287" s="7">
        <v>0</v>
      </c>
      <c r="AC8287" s="7">
        <v>0</v>
      </c>
      <c r="AD8287" s="7">
        <v>0</v>
      </c>
      <c r="AE8287">
        <v>2</v>
      </c>
      <c r="AF8287">
        <v>0</v>
      </c>
      <c r="AG8287">
        <v>0</v>
      </c>
      <c r="AH8287">
        <v>0</v>
      </c>
      <c r="AI8287">
        <v>0</v>
      </c>
      <c r="AJ8287">
        <v>1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</row>
    <row r="8288" spans="1:44" x14ac:dyDescent="0.25">
      <c r="A8288">
        <v>1611491</v>
      </c>
      <c r="B8288">
        <v>807781</v>
      </c>
      <c r="C8288">
        <v>22.572954618509002</v>
      </c>
      <c r="D8288">
        <v>41.045926103872901</v>
      </c>
      <c r="E8288" s="68" t="s">
        <v>1084</v>
      </c>
      <c r="F8288" s="8">
        <f>INDEX(Δεδομένα!$P:$P,MATCH('2020'!E8288,Δεδομένα!$O:$O,0))</f>
        <v>57</v>
      </c>
      <c r="G8288" s="6" t="s">
        <v>223</v>
      </c>
      <c r="H8288" s="2" t="str">
        <f>INDEX(Δεδομένα!B$1:B$51,MATCH('2020'!G8288,Δεδομένα!A$1:A$51,0))</f>
        <v>ΚΕΝΤΡΙΚΗΣ ΜΑΚΕΔΟΝΙΑΣ</v>
      </c>
      <c r="I8288" s="8">
        <f>INDEX(Δεδομένα!E$1:E$13,MATCH('2020'!H8288,Δεδομένα!D$1:D$13,0))</f>
        <v>3</v>
      </c>
      <c r="J8288" s="1">
        <v>44159</v>
      </c>
      <c r="K8288" s="6" t="s">
        <v>1220</v>
      </c>
      <c r="L8288" s="36" t="str">
        <f t="shared" si="516"/>
        <v>24/11/2020 17:38</v>
      </c>
      <c r="M8288" s="1">
        <v>44159</v>
      </c>
      <c r="N8288" s="6" t="s">
        <v>259</v>
      </c>
      <c r="O8288" s="36" t="str">
        <f t="shared" si="517"/>
        <v>24/11/2020 19:00</v>
      </c>
      <c r="P8288" s="46">
        <f t="shared" si="518"/>
        <v>5.694444444088731E-2</v>
      </c>
      <c r="Q8288" s="48">
        <v>0</v>
      </c>
      <c r="R8288" s="47">
        <f t="shared" si="519"/>
        <v>81.999999994877726</v>
      </c>
      <c r="S8288" s="6" t="s">
        <v>44</v>
      </c>
      <c r="T8288" s="6" t="s">
        <v>226</v>
      </c>
      <c r="U8288" s="6" t="s">
        <v>1914</v>
      </c>
      <c r="V8288" s="6" t="s">
        <v>1915</v>
      </c>
      <c r="W8288" s="7">
        <v>0</v>
      </c>
      <c r="X8288" s="7">
        <v>0</v>
      </c>
      <c r="Y8288" s="7">
        <v>0</v>
      </c>
      <c r="Z8288" s="7">
        <v>0.5</v>
      </c>
      <c r="AA8288" s="7">
        <v>0</v>
      </c>
      <c r="AB8288" s="7">
        <v>0</v>
      </c>
      <c r="AC8288" s="7">
        <v>0</v>
      </c>
      <c r="AD8288" s="7">
        <v>0</v>
      </c>
      <c r="AE8288">
        <v>2</v>
      </c>
      <c r="AF8288">
        <v>0</v>
      </c>
      <c r="AG8288">
        <v>0</v>
      </c>
      <c r="AH8288">
        <v>0</v>
      </c>
      <c r="AI8288">
        <v>0</v>
      </c>
      <c r="AJ8288">
        <v>1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</row>
    <row r="8289" spans="1:44" x14ac:dyDescent="0.25">
      <c r="A8289">
        <v>1615081</v>
      </c>
      <c r="B8289">
        <v>807739</v>
      </c>
      <c r="C8289">
        <v>23.047922165647901</v>
      </c>
      <c r="D8289">
        <v>37.9298445936953</v>
      </c>
      <c r="E8289" s="68" t="s">
        <v>810</v>
      </c>
      <c r="F8289" s="8">
        <f>INDEX(Δεδομένα!$P:$P,MATCH('2020'!E8289,Δεδομένα!$O:$O,0))</f>
        <v>157</v>
      </c>
      <c r="G8289" s="6" t="s">
        <v>391</v>
      </c>
      <c r="H8289" s="2" t="str">
        <f>INDEX(Δεδομένα!B$1:B$51,MATCH('2020'!G8289,Δεδομένα!A$1:A$51,0))</f>
        <v>ΠΕΛΛΟΠΟΝΗΣΟΥ</v>
      </c>
      <c r="I8289" s="8">
        <f>INDEX(Δεδομένα!E$1:E$13,MATCH('2020'!H8289,Δεδομένα!D$1:D$13,0))</f>
        <v>8</v>
      </c>
      <c r="J8289" s="1">
        <v>44159</v>
      </c>
      <c r="K8289" s="6" t="s">
        <v>103</v>
      </c>
      <c r="L8289" s="36" t="str">
        <f t="shared" si="516"/>
        <v>24/11/2020 14:49</v>
      </c>
      <c r="M8289" s="1">
        <v>44159</v>
      </c>
      <c r="N8289" s="6" t="s">
        <v>468</v>
      </c>
      <c r="O8289" s="36" t="str">
        <f t="shared" si="517"/>
        <v>24/11/2020 17:19</v>
      </c>
      <c r="P8289" s="46">
        <f t="shared" si="518"/>
        <v>0.10416666667151731</v>
      </c>
      <c r="Q8289" s="48">
        <v>0</v>
      </c>
      <c r="R8289" s="47">
        <f t="shared" si="519"/>
        <v>150.00000000698492</v>
      </c>
      <c r="S8289" s="6" t="s">
        <v>44</v>
      </c>
      <c r="T8289" s="6" t="s">
        <v>867</v>
      </c>
      <c r="U8289" s="6" t="s">
        <v>44</v>
      </c>
      <c r="V8289" s="6" t="s">
        <v>8013</v>
      </c>
      <c r="W8289" s="7">
        <v>0</v>
      </c>
      <c r="X8289" s="7">
        <v>2</v>
      </c>
      <c r="Y8289" s="7">
        <v>0</v>
      </c>
      <c r="Z8289" s="7">
        <v>0</v>
      </c>
      <c r="AA8289" s="7">
        <v>0</v>
      </c>
      <c r="AB8289" s="7">
        <v>8</v>
      </c>
      <c r="AC8289" s="7">
        <v>0</v>
      </c>
      <c r="AD8289" s="7">
        <v>0</v>
      </c>
      <c r="AE8289">
        <v>6</v>
      </c>
      <c r="AF8289">
        <v>0</v>
      </c>
      <c r="AG8289">
        <v>0</v>
      </c>
      <c r="AH8289">
        <v>0</v>
      </c>
      <c r="AI8289">
        <v>0</v>
      </c>
      <c r="AJ8289">
        <v>3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</row>
    <row r="8290" spans="1:44" x14ac:dyDescent="0.25">
      <c r="A8290">
        <v>1612191</v>
      </c>
      <c r="B8290">
        <v>807729</v>
      </c>
      <c r="C8290">
        <v>21.749165083254098</v>
      </c>
      <c r="D8290">
        <v>36.943437798369203</v>
      </c>
      <c r="E8290" s="68" t="s">
        <v>965</v>
      </c>
      <c r="F8290" s="8">
        <f>INDEX(Δεδομένα!$P:$P,MATCH('2020'!E8290,Δεδομένα!$O:$O,0))</f>
        <v>147</v>
      </c>
      <c r="G8290" s="6" t="s">
        <v>841</v>
      </c>
      <c r="H8290" s="2" t="str">
        <f>INDEX(Δεδομένα!B$1:B$51,MATCH('2020'!G8290,Δεδομένα!A$1:A$51,0))</f>
        <v>ΠΕΛΛΟΠΟΝΗΣΟΥ</v>
      </c>
      <c r="I8290" s="8">
        <f>INDEX(Δεδομένα!E$1:E$13,MATCH('2020'!H8290,Δεδομένα!D$1:D$13,0))</f>
        <v>8</v>
      </c>
      <c r="J8290" s="1">
        <v>44159</v>
      </c>
      <c r="K8290" s="6" t="s">
        <v>1473</v>
      </c>
      <c r="L8290" s="36" t="str">
        <f t="shared" si="516"/>
        <v>24/11/2020 14:22</v>
      </c>
      <c r="M8290" s="1">
        <v>44159</v>
      </c>
      <c r="N8290" s="6" t="s">
        <v>3539</v>
      </c>
      <c r="O8290" s="36" t="str">
        <f t="shared" si="517"/>
        <v>24/11/2020 15:12</v>
      </c>
      <c r="P8290" s="46">
        <f t="shared" si="518"/>
        <v>3.4722222218988463E-2</v>
      </c>
      <c r="Q8290" s="48">
        <v>0</v>
      </c>
      <c r="R8290" s="47">
        <f t="shared" si="519"/>
        <v>49.999999995343387</v>
      </c>
      <c r="S8290" s="6" t="s">
        <v>44</v>
      </c>
      <c r="T8290" s="6" t="s">
        <v>967</v>
      </c>
      <c r="U8290" s="6" t="s">
        <v>73</v>
      </c>
      <c r="V8290" s="6" t="s">
        <v>8010</v>
      </c>
      <c r="W8290" s="7">
        <v>0</v>
      </c>
      <c r="X8290" s="7">
        <v>0</v>
      </c>
      <c r="Y8290" s="7">
        <v>0</v>
      </c>
      <c r="Z8290" s="7">
        <v>0</v>
      </c>
      <c r="AA8290" s="7">
        <v>0</v>
      </c>
      <c r="AB8290" s="7">
        <v>0.2</v>
      </c>
      <c r="AC8290" s="7">
        <v>0</v>
      </c>
      <c r="AD8290" s="7">
        <v>0</v>
      </c>
      <c r="AE8290">
        <v>2</v>
      </c>
      <c r="AF8290">
        <v>0</v>
      </c>
      <c r="AG8290">
        <v>0</v>
      </c>
      <c r="AH8290">
        <v>0</v>
      </c>
      <c r="AI8290">
        <v>0</v>
      </c>
      <c r="AJ8290">
        <v>1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  <c r="AQ8290">
        <v>0</v>
      </c>
      <c r="AR8290">
        <v>0</v>
      </c>
    </row>
    <row r="8291" spans="1:44" x14ac:dyDescent="0.25">
      <c r="A8291">
        <v>1612306</v>
      </c>
      <c r="B8291">
        <v>807657</v>
      </c>
      <c r="C8291">
        <v>22.101838601783001</v>
      </c>
      <c r="D8291">
        <v>40.947296609741599</v>
      </c>
      <c r="E8291" s="68" t="s">
        <v>952</v>
      </c>
      <c r="F8291" s="8">
        <f>INDEX(Δεδομένα!$P:$P,MATCH('2020'!E8291,Δεδομένα!$O:$O,0))</f>
        <v>62</v>
      </c>
      <c r="G8291" s="6" t="s">
        <v>874</v>
      </c>
      <c r="H8291" s="2" t="str">
        <f>INDEX(Δεδομένα!B$1:B$51,MATCH('2020'!G8291,Δεδομένα!A$1:A$51,0))</f>
        <v>ΚΕΝΤΡΙΚΗΣ ΜΑΚΕΔΟΝΙΑΣ</v>
      </c>
      <c r="I8291" s="8">
        <f>INDEX(Δεδομένα!E$1:E$13,MATCH('2020'!H8291,Δεδομένα!D$1:D$13,0))</f>
        <v>3</v>
      </c>
      <c r="J8291" s="1">
        <v>44159</v>
      </c>
      <c r="K8291" s="6" t="s">
        <v>875</v>
      </c>
      <c r="L8291" s="36" t="str">
        <f t="shared" si="516"/>
        <v>24/11/2020 11:29</v>
      </c>
      <c r="M8291" s="1">
        <v>44159</v>
      </c>
      <c r="N8291" s="6" t="s">
        <v>349</v>
      </c>
      <c r="O8291" s="36" t="str">
        <f t="shared" si="517"/>
        <v>24/11/2020 12:35</v>
      </c>
      <c r="P8291" s="46">
        <f t="shared" si="518"/>
        <v>4.5833333329937886E-2</v>
      </c>
      <c r="Q8291" s="48">
        <v>0</v>
      </c>
      <c r="R8291" s="47">
        <f t="shared" si="519"/>
        <v>65.999999995110556</v>
      </c>
      <c r="S8291" s="6" t="s">
        <v>44</v>
      </c>
      <c r="T8291" s="6" t="s">
        <v>954</v>
      </c>
      <c r="U8291" s="6" t="s">
        <v>44</v>
      </c>
      <c r="V8291" s="6" t="s">
        <v>6085</v>
      </c>
      <c r="W8291" s="7">
        <v>0</v>
      </c>
      <c r="X8291" s="7">
        <v>0</v>
      </c>
      <c r="Y8291" s="7">
        <v>0</v>
      </c>
      <c r="Z8291" s="7">
        <v>0.2</v>
      </c>
      <c r="AA8291" s="7">
        <v>0</v>
      </c>
      <c r="AB8291" s="7">
        <v>0</v>
      </c>
      <c r="AC8291" s="7">
        <v>0</v>
      </c>
      <c r="AD8291" s="7">
        <v>0</v>
      </c>
      <c r="AE8291">
        <v>2</v>
      </c>
      <c r="AF8291">
        <v>0</v>
      </c>
      <c r="AG8291">
        <v>0</v>
      </c>
      <c r="AH8291">
        <v>0</v>
      </c>
      <c r="AI8291">
        <v>0</v>
      </c>
      <c r="AJ8291">
        <v>1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  <c r="AQ8291">
        <v>0</v>
      </c>
      <c r="AR8291">
        <v>0</v>
      </c>
    </row>
    <row r="8292" spans="1:44" x14ac:dyDescent="0.25">
      <c r="A8292">
        <v>1612310</v>
      </c>
      <c r="B8292">
        <v>807705</v>
      </c>
      <c r="C8292">
        <v>22.023145477298701</v>
      </c>
      <c r="D8292">
        <v>40.956134934078896</v>
      </c>
      <c r="E8292" s="68" t="s">
        <v>952</v>
      </c>
      <c r="F8292" s="8">
        <f>INDEX(Δεδομένα!$P:$P,MATCH('2020'!E8292,Δεδομένα!$O:$O,0))</f>
        <v>62</v>
      </c>
      <c r="G8292" s="6" t="s">
        <v>874</v>
      </c>
      <c r="H8292" s="2" t="str">
        <f>INDEX(Δεδομένα!B$1:B$51,MATCH('2020'!G8292,Δεδομένα!A$1:A$51,0))</f>
        <v>ΚΕΝΤΡΙΚΗΣ ΜΑΚΕΔΟΝΙΑΣ</v>
      </c>
      <c r="I8292" s="8">
        <f>INDEX(Δεδομένα!E$1:E$13,MATCH('2020'!H8292,Δεδομένα!D$1:D$13,0))</f>
        <v>3</v>
      </c>
      <c r="J8292" s="1">
        <v>44159</v>
      </c>
      <c r="K8292" s="6" t="s">
        <v>1243</v>
      </c>
      <c r="L8292" s="36" t="str">
        <f t="shared" si="516"/>
        <v>24/11/2020 13:26</v>
      </c>
      <c r="M8292" s="1">
        <v>44159</v>
      </c>
      <c r="N8292" s="6" t="s">
        <v>3166</v>
      </c>
      <c r="O8292" s="36" t="str">
        <f t="shared" si="517"/>
        <v>24/11/2020 13:51</v>
      </c>
      <c r="P8292" s="46">
        <f t="shared" si="518"/>
        <v>1.7361111109494232E-2</v>
      </c>
      <c r="Q8292" s="48">
        <v>0</v>
      </c>
      <c r="R8292" s="47">
        <f t="shared" si="519"/>
        <v>24.999999997671694</v>
      </c>
      <c r="S8292" s="6" t="s">
        <v>44</v>
      </c>
      <c r="T8292" s="6" t="s">
        <v>954</v>
      </c>
      <c r="U8292" s="6" t="s">
        <v>44</v>
      </c>
      <c r="V8292" s="6" t="s">
        <v>956</v>
      </c>
      <c r="W8292" s="7">
        <v>0</v>
      </c>
      <c r="X8292" s="7">
        <v>0</v>
      </c>
      <c r="Y8292" s="7">
        <v>0</v>
      </c>
      <c r="Z8292" s="7">
        <v>0.1</v>
      </c>
      <c r="AA8292" s="7">
        <v>0</v>
      </c>
      <c r="AB8292" s="7">
        <v>0</v>
      </c>
      <c r="AC8292" s="7">
        <v>0</v>
      </c>
      <c r="AD8292" s="7">
        <v>0</v>
      </c>
      <c r="AE8292">
        <v>2</v>
      </c>
      <c r="AF8292">
        <v>0</v>
      </c>
      <c r="AG8292">
        <v>0</v>
      </c>
      <c r="AH8292">
        <v>0</v>
      </c>
      <c r="AI8292">
        <v>0</v>
      </c>
      <c r="AJ8292">
        <v>1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  <c r="AQ8292">
        <v>0</v>
      </c>
      <c r="AR8292">
        <v>0</v>
      </c>
    </row>
    <row r="8293" spans="1:44" x14ac:dyDescent="0.25">
      <c r="A8293">
        <v>1611237</v>
      </c>
      <c r="B8293">
        <v>807731</v>
      </c>
      <c r="C8293">
        <v>22.475299652897</v>
      </c>
      <c r="D8293">
        <v>40.762093905611103</v>
      </c>
      <c r="E8293" s="68" t="s">
        <v>873</v>
      </c>
      <c r="F8293" s="8">
        <f>INDEX(Δεδομένα!$P:$P,MATCH('2020'!E8293,Δεδομένα!$O:$O,0))</f>
        <v>61</v>
      </c>
      <c r="G8293" s="6" t="s">
        <v>874</v>
      </c>
      <c r="H8293" s="2" t="str">
        <f>INDEX(Δεδομένα!B$1:B$51,MATCH('2020'!G8293,Δεδομένα!A$1:A$51,0))</f>
        <v>ΚΕΝΤΡΙΚΗΣ ΜΑΚΕΔΟΝΙΑΣ</v>
      </c>
      <c r="I8293" s="8">
        <f>INDEX(Δεδομένα!E$1:E$13,MATCH('2020'!H8293,Δεδομένα!D$1:D$13,0))</f>
        <v>3</v>
      </c>
      <c r="J8293" s="1">
        <v>44159</v>
      </c>
      <c r="K8293" s="6" t="s">
        <v>1796</v>
      </c>
      <c r="L8293" s="36" t="str">
        <f t="shared" si="516"/>
        <v>24/11/2020 14:46</v>
      </c>
      <c r="M8293" s="1">
        <v>44159</v>
      </c>
      <c r="N8293" s="6" t="s">
        <v>145</v>
      </c>
      <c r="O8293" s="36" t="str">
        <f t="shared" si="517"/>
        <v>24/11/2020 15:20</v>
      </c>
      <c r="P8293" s="46">
        <f t="shared" si="518"/>
        <v>2.3611111115314998E-2</v>
      </c>
      <c r="Q8293" s="48">
        <v>0</v>
      </c>
      <c r="R8293" s="47">
        <f t="shared" si="519"/>
        <v>34.000000006053597</v>
      </c>
      <c r="S8293" s="6" t="s">
        <v>44</v>
      </c>
      <c r="T8293" s="6" t="s">
        <v>878</v>
      </c>
      <c r="U8293" s="6" t="s">
        <v>44</v>
      </c>
      <c r="V8293" s="6" t="s">
        <v>1817</v>
      </c>
      <c r="W8293" s="7">
        <v>0</v>
      </c>
      <c r="X8293" s="7">
        <v>0</v>
      </c>
      <c r="Y8293" s="7">
        <v>0</v>
      </c>
      <c r="Z8293" s="7">
        <v>0.1</v>
      </c>
      <c r="AA8293" s="7">
        <v>0</v>
      </c>
      <c r="AB8293" s="7">
        <v>0</v>
      </c>
      <c r="AC8293" s="7">
        <v>0</v>
      </c>
      <c r="AD8293" s="7">
        <v>0</v>
      </c>
      <c r="AE8293">
        <v>2</v>
      </c>
      <c r="AF8293">
        <v>0</v>
      </c>
      <c r="AG8293">
        <v>0</v>
      </c>
      <c r="AH8293">
        <v>0</v>
      </c>
      <c r="AI8293">
        <v>0</v>
      </c>
      <c r="AJ8293">
        <v>1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  <c r="AQ8293">
        <v>0</v>
      </c>
      <c r="AR8293">
        <v>0</v>
      </c>
    </row>
    <row r="8294" spans="1:44" x14ac:dyDescent="0.25">
      <c r="A8294">
        <v>1612314</v>
      </c>
      <c r="B8294">
        <v>807767</v>
      </c>
      <c r="C8294">
        <v>22.113365200074998</v>
      </c>
      <c r="D8294">
        <v>41.036391903626601</v>
      </c>
      <c r="E8294" s="68" t="s">
        <v>952</v>
      </c>
      <c r="F8294" s="8">
        <f>INDEX(Δεδομένα!$P:$P,MATCH('2020'!E8294,Δεδομένα!$O:$O,0))</f>
        <v>62</v>
      </c>
      <c r="G8294" s="6" t="s">
        <v>874</v>
      </c>
      <c r="H8294" s="2" t="str">
        <f>INDEX(Δεδομένα!B$1:B$51,MATCH('2020'!G8294,Δεδομένα!A$1:A$51,0))</f>
        <v>ΚΕΝΤΡΙΚΗΣ ΜΑΚΕΔΟΝΙΑΣ</v>
      </c>
      <c r="I8294" s="8">
        <f>INDEX(Δεδομένα!E$1:E$13,MATCH('2020'!H8294,Δεδομένα!D$1:D$13,0))</f>
        <v>3</v>
      </c>
      <c r="J8294" s="1">
        <v>44159</v>
      </c>
      <c r="K8294" s="6" t="s">
        <v>750</v>
      </c>
      <c r="L8294" s="36" t="str">
        <f t="shared" si="516"/>
        <v>24/11/2020 16:45</v>
      </c>
      <c r="M8294" s="1">
        <v>44159</v>
      </c>
      <c r="N8294" s="6" t="s">
        <v>85</v>
      </c>
      <c r="O8294" s="36" t="str">
        <f t="shared" si="517"/>
        <v>24/11/2020 17:50</v>
      </c>
      <c r="P8294" s="46">
        <f t="shared" si="518"/>
        <v>4.5138888890505768E-2</v>
      </c>
      <c r="Q8294" s="48">
        <v>0</v>
      </c>
      <c r="R8294" s="47">
        <f t="shared" si="519"/>
        <v>65.000000002328306</v>
      </c>
      <c r="S8294" s="6" t="s">
        <v>44</v>
      </c>
      <c r="T8294" s="6" t="s">
        <v>954</v>
      </c>
      <c r="U8294" s="6" t="s">
        <v>44</v>
      </c>
      <c r="V8294" s="6" t="s">
        <v>4672</v>
      </c>
      <c r="W8294" s="7">
        <v>0</v>
      </c>
      <c r="X8294" s="7">
        <v>0</v>
      </c>
      <c r="Y8294" s="7">
        <v>0</v>
      </c>
      <c r="Z8294" s="7">
        <v>0.1</v>
      </c>
      <c r="AA8294" s="7">
        <v>0</v>
      </c>
      <c r="AB8294" s="7">
        <v>0</v>
      </c>
      <c r="AC8294" s="7">
        <v>0</v>
      </c>
      <c r="AD8294" s="7">
        <v>0</v>
      </c>
      <c r="AE8294">
        <v>2</v>
      </c>
      <c r="AF8294">
        <v>0</v>
      </c>
      <c r="AG8294">
        <v>0</v>
      </c>
      <c r="AH8294">
        <v>0</v>
      </c>
      <c r="AI8294">
        <v>0</v>
      </c>
      <c r="AJ8294">
        <v>1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  <c r="AQ8294">
        <v>0</v>
      </c>
      <c r="AR8294">
        <v>0</v>
      </c>
    </row>
    <row r="8295" spans="1:44" x14ac:dyDescent="0.25">
      <c r="A8295">
        <v>1611246</v>
      </c>
      <c r="B8295">
        <v>807769</v>
      </c>
      <c r="C8295">
        <v>22.3586826324463</v>
      </c>
      <c r="D8295">
        <v>40.781272888183601</v>
      </c>
      <c r="E8295" s="68" t="s">
        <v>873</v>
      </c>
      <c r="F8295" s="8">
        <f>INDEX(Δεδομένα!$P:$P,MATCH('2020'!E8295,Δεδομένα!$O:$O,0))</f>
        <v>61</v>
      </c>
      <c r="G8295" s="6" t="s">
        <v>874</v>
      </c>
      <c r="H8295" s="2" t="str">
        <f>INDEX(Δεδομένα!B$1:B$51,MATCH('2020'!G8295,Δεδομένα!A$1:A$51,0))</f>
        <v>ΚΕΝΤΡΙΚΗΣ ΜΑΚΕΔΟΝΙΑΣ</v>
      </c>
      <c r="I8295" s="8">
        <f>INDEX(Δεδομένα!E$1:E$13,MATCH('2020'!H8295,Δεδομένα!D$1:D$13,0))</f>
        <v>3</v>
      </c>
      <c r="J8295" s="1">
        <v>44159</v>
      </c>
      <c r="K8295" s="6" t="s">
        <v>192</v>
      </c>
      <c r="L8295" s="36" t="str">
        <f t="shared" si="516"/>
        <v>24/11/2020 17:04</v>
      </c>
      <c r="M8295" s="1">
        <v>44159</v>
      </c>
      <c r="N8295" s="6" t="s">
        <v>231</v>
      </c>
      <c r="O8295" s="36" t="str">
        <f t="shared" si="517"/>
        <v>24/11/2020 17:20</v>
      </c>
      <c r="P8295" s="46">
        <f t="shared" si="518"/>
        <v>1.1111111110949423E-2</v>
      </c>
      <c r="Q8295" s="48">
        <v>0</v>
      </c>
      <c r="R8295" s="47">
        <f t="shared" si="519"/>
        <v>15.999999999767169</v>
      </c>
      <c r="S8295" s="6" t="s">
        <v>44</v>
      </c>
      <c r="T8295" s="6" t="s">
        <v>878</v>
      </c>
      <c r="U8295" s="6" t="s">
        <v>44</v>
      </c>
      <c r="V8295" s="6" t="s">
        <v>2070</v>
      </c>
      <c r="W8295" s="7">
        <v>0</v>
      </c>
      <c r="X8295" s="7">
        <v>0</v>
      </c>
      <c r="Y8295" s="7">
        <v>0</v>
      </c>
      <c r="Z8295" s="7">
        <v>0.1</v>
      </c>
      <c r="AA8295" s="7">
        <v>0</v>
      </c>
      <c r="AB8295" s="7">
        <v>0</v>
      </c>
      <c r="AC8295" s="7">
        <v>0</v>
      </c>
      <c r="AD8295" s="7">
        <v>0</v>
      </c>
      <c r="AE8295">
        <v>2</v>
      </c>
      <c r="AF8295">
        <v>0</v>
      </c>
      <c r="AG8295">
        <v>0</v>
      </c>
      <c r="AH8295">
        <v>0</v>
      </c>
      <c r="AI8295">
        <v>0</v>
      </c>
      <c r="AJ8295">
        <v>1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</row>
    <row r="8296" spans="1:44" x14ac:dyDescent="0.25">
      <c r="A8296">
        <v>1611249</v>
      </c>
      <c r="B8296">
        <v>807790</v>
      </c>
      <c r="C8296">
        <v>22.4661879604731</v>
      </c>
      <c r="D8296">
        <v>40.796079166515099</v>
      </c>
      <c r="E8296" s="68" t="s">
        <v>873</v>
      </c>
      <c r="F8296" s="8">
        <f>INDEX(Δεδομένα!$P:$P,MATCH('2020'!E8296,Δεδομένα!$O:$O,0))</f>
        <v>61</v>
      </c>
      <c r="G8296" s="6" t="s">
        <v>874</v>
      </c>
      <c r="H8296" s="2" t="str">
        <f>INDEX(Δεδομένα!B$1:B$51,MATCH('2020'!G8296,Δεδομένα!A$1:A$51,0))</f>
        <v>ΚΕΝΤΡΙΚΗΣ ΜΑΚΕΔΟΝΙΑΣ</v>
      </c>
      <c r="I8296" s="8">
        <f>INDEX(Δεδομένα!E$1:E$13,MATCH('2020'!H8296,Δεδομένα!D$1:D$13,0))</f>
        <v>3</v>
      </c>
      <c r="J8296" s="1">
        <v>44159</v>
      </c>
      <c r="K8296" s="6" t="s">
        <v>85</v>
      </c>
      <c r="L8296" s="36" t="str">
        <f t="shared" si="516"/>
        <v>24/11/2020 17:50</v>
      </c>
      <c r="M8296" s="1">
        <v>44159</v>
      </c>
      <c r="N8296" s="6" t="s">
        <v>2519</v>
      </c>
      <c r="O8296" s="36" t="str">
        <f t="shared" si="517"/>
        <v>24/11/2020 18:51</v>
      </c>
      <c r="P8296" s="46">
        <f t="shared" si="518"/>
        <v>4.2361111110949423E-2</v>
      </c>
      <c r="Q8296" s="48">
        <v>0</v>
      </c>
      <c r="R8296" s="47">
        <f t="shared" si="519"/>
        <v>60.999999999767169</v>
      </c>
      <c r="S8296" s="6" t="s">
        <v>44</v>
      </c>
      <c r="T8296" s="6" t="s">
        <v>878</v>
      </c>
      <c r="U8296" s="6" t="s">
        <v>44</v>
      </c>
      <c r="V8296" s="6" t="s">
        <v>2863</v>
      </c>
      <c r="W8296" s="7">
        <v>0</v>
      </c>
      <c r="X8296" s="7">
        <v>0</v>
      </c>
      <c r="Y8296" s="7">
        <v>0</v>
      </c>
      <c r="Z8296" s="7">
        <v>0.5</v>
      </c>
      <c r="AA8296" s="7">
        <v>0</v>
      </c>
      <c r="AB8296" s="7">
        <v>0</v>
      </c>
      <c r="AC8296" s="7">
        <v>0</v>
      </c>
      <c r="AD8296" s="7">
        <v>0</v>
      </c>
      <c r="AE8296">
        <v>2</v>
      </c>
      <c r="AF8296">
        <v>0</v>
      </c>
      <c r="AG8296">
        <v>0</v>
      </c>
      <c r="AH8296">
        <v>0</v>
      </c>
      <c r="AI8296">
        <v>0</v>
      </c>
      <c r="AJ8296">
        <v>1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  <c r="AQ8296">
        <v>0</v>
      </c>
      <c r="AR8296">
        <v>0</v>
      </c>
    </row>
    <row r="8297" spans="1:44" x14ac:dyDescent="0.25">
      <c r="A8297">
        <v>1611986</v>
      </c>
      <c r="B8297">
        <v>807621</v>
      </c>
      <c r="C8297">
        <v>22.5135346660309</v>
      </c>
      <c r="D8297">
        <v>40.235587449450598</v>
      </c>
      <c r="E8297" s="68" t="s">
        <v>978</v>
      </c>
      <c r="F8297" s="8">
        <f>INDEX(Δεδομένα!$P:$P,MATCH('2020'!E8297,Δεδομένα!$O:$O,0))</f>
        <v>67</v>
      </c>
      <c r="G8297" s="6" t="s">
        <v>917</v>
      </c>
      <c r="H8297" s="2" t="str">
        <f>INDEX(Δεδομένα!B$1:B$51,MATCH('2020'!G8297,Δεδομένα!A$1:A$51,0))</f>
        <v>ΚΕΝΤΡΙΚΗΣ ΜΑΚΕΔΟΝΙΑΣ</v>
      </c>
      <c r="I8297" s="8">
        <f>INDEX(Δεδομένα!E$1:E$13,MATCH('2020'!H8297,Δεδομένα!D$1:D$13,0))</f>
        <v>3</v>
      </c>
      <c r="J8297" s="1">
        <v>44159</v>
      </c>
      <c r="K8297" s="6" t="s">
        <v>6555</v>
      </c>
      <c r="L8297" s="36" t="str">
        <f t="shared" si="516"/>
        <v>24/11/2020 08:41</v>
      </c>
      <c r="M8297" s="1">
        <v>44159</v>
      </c>
      <c r="N8297" s="6" t="s">
        <v>5055</v>
      </c>
      <c r="O8297" s="36" t="str">
        <f t="shared" si="517"/>
        <v>24/11/2020 09:13</v>
      </c>
      <c r="P8297" s="46">
        <f t="shared" si="518"/>
        <v>2.2222222221898846E-2</v>
      </c>
      <c r="Q8297" s="48">
        <v>0</v>
      </c>
      <c r="R8297" s="47">
        <f t="shared" si="519"/>
        <v>31.999999999534339</v>
      </c>
      <c r="S8297" s="6" t="s">
        <v>44</v>
      </c>
      <c r="T8297" s="6" t="s">
        <v>918</v>
      </c>
      <c r="U8297" s="6" t="s">
        <v>3119</v>
      </c>
      <c r="V8297" s="6" t="s">
        <v>8002</v>
      </c>
      <c r="W8297" s="7">
        <v>0</v>
      </c>
      <c r="X8297" s="7">
        <v>0.05</v>
      </c>
      <c r="Y8297" s="7">
        <v>0</v>
      </c>
      <c r="Z8297" s="7">
        <v>0</v>
      </c>
      <c r="AA8297" s="7">
        <v>0</v>
      </c>
      <c r="AB8297" s="7">
        <v>0</v>
      </c>
      <c r="AC8297" s="7">
        <v>0</v>
      </c>
      <c r="AD8297" s="7">
        <v>0</v>
      </c>
      <c r="AE8297">
        <v>2</v>
      </c>
      <c r="AF8297">
        <v>0</v>
      </c>
      <c r="AG8297">
        <v>0</v>
      </c>
      <c r="AH8297">
        <v>0</v>
      </c>
      <c r="AI8297">
        <v>0</v>
      </c>
      <c r="AJ8297">
        <v>1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  <c r="AQ8297">
        <v>0</v>
      </c>
      <c r="AR8297">
        <v>0</v>
      </c>
    </row>
    <row r="8298" spans="1:44" x14ac:dyDescent="0.25">
      <c r="A8298">
        <v>1611995</v>
      </c>
      <c r="B8298">
        <v>807727</v>
      </c>
      <c r="C8298">
        <v>22.578450632879399</v>
      </c>
      <c r="D8298">
        <v>40.415662378793797</v>
      </c>
      <c r="E8298" s="68" t="s">
        <v>978</v>
      </c>
      <c r="F8298" s="8">
        <f>INDEX(Δεδομένα!$P:$P,MATCH('2020'!E8298,Δεδομένα!$O:$O,0))</f>
        <v>67</v>
      </c>
      <c r="G8298" s="6" t="s">
        <v>917</v>
      </c>
      <c r="H8298" s="2" t="str">
        <f>INDEX(Δεδομένα!B$1:B$51,MATCH('2020'!G8298,Δεδομένα!A$1:A$51,0))</f>
        <v>ΚΕΝΤΡΙΚΗΣ ΜΑΚΕΔΟΝΙΑΣ</v>
      </c>
      <c r="I8298" s="8">
        <f>INDEX(Δεδομένα!E$1:E$13,MATCH('2020'!H8298,Δεδομένα!D$1:D$13,0))</f>
        <v>3</v>
      </c>
      <c r="J8298" s="1">
        <v>44159</v>
      </c>
      <c r="K8298" s="6" t="s">
        <v>314</v>
      </c>
      <c r="L8298" s="36" t="str">
        <f t="shared" si="516"/>
        <v>24/11/2020 13:12</v>
      </c>
      <c r="M8298" s="1">
        <v>44159</v>
      </c>
      <c r="N8298" s="6" t="s">
        <v>324</v>
      </c>
      <c r="O8298" s="36" t="str">
        <f t="shared" si="517"/>
        <v>24/11/2020 16:22</v>
      </c>
      <c r="P8298" s="46">
        <f t="shared" si="518"/>
        <v>0.13194444443797693</v>
      </c>
      <c r="Q8298" s="48">
        <v>0</v>
      </c>
      <c r="R8298" s="47">
        <f t="shared" si="519"/>
        <v>189.99999999068677</v>
      </c>
      <c r="S8298" s="6" t="s">
        <v>44</v>
      </c>
      <c r="T8298" s="6" t="s">
        <v>1191</v>
      </c>
      <c r="U8298" s="6" t="s">
        <v>73</v>
      </c>
      <c r="V8298" s="6" t="s">
        <v>8008</v>
      </c>
      <c r="W8298" s="7">
        <v>0</v>
      </c>
      <c r="X8298" s="7">
        <v>0</v>
      </c>
      <c r="Y8298" s="7">
        <v>0</v>
      </c>
      <c r="Z8298" s="7">
        <v>4</v>
      </c>
      <c r="AA8298" s="7">
        <v>0</v>
      </c>
      <c r="AB8298" s="7">
        <v>11</v>
      </c>
      <c r="AC8298" s="7">
        <v>0</v>
      </c>
      <c r="AD8298" s="7">
        <v>0</v>
      </c>
      <c r="AE8298">
        <v>4</v>
      </c>
      <c r="AF8298">
        <v>0</v>
      </c>
      <c r="AG8298">
        <v>0</v>
      </c>
      <c r="AH8298">
        <v>0</v>
      </c>
      <c r="AI8298">
        <v>0</v>
      </c>
      <c r="AJ8298">
        <v>2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  <c r="AQ8298">
        <v>0</v>
      </c>
      <c r="AR8298">
        <v>0</v>
      </c>
    </row>
    <row r="8299" spans="1:44" x14ac:dyDescent="0.25">
      <c r="A8299">
        <v>1614078</v>
      </c>
      <c r="B8299">
        <v>807800</v>
      </c>
      <c r="C8299">
        <v>25.244908225985402</v>
      </c>
      <c r="D8299">
        <v>41.025317390229901</v>
      </c>
      <c r="E8299" s="68" t="s">
        <v>946</v>
      </c>
      <c r="F8299" s="8">
        <f>INDEX(Δεδομένα!$P:$P,MATCH('2020'!E8299,Δεδομένα!$O:$O,0))</f>
        <v>19</v>
      </c>
      <c r="G8299" s="6" t="s">
        <v>64</v>
      </c>
      <c r="H8299" s="2" t="str">
        <f>INDEX(Δεδομένα!B$1:B$51,MATCH('2020'!G8299,Δεδομένα!A$1:A$51,0))</f>
        <v>ΑΝΑΤΟΛΙΚΗΣ ΜΑΚΕΔΟΝΙΑΣ ΚΑΙ ΘΡΑΚΗΣ</v>
      </c>
      <c r="I8299" s="8">
        <f>INDEX(Δεδομένα!E$1:E$13,MATCH('2020'!H8299,Δεδομένα!D$1:D$13,0))</f>
        <v>2</v>
      </c>
      <c r="J8299" s="1">
        <v>44159</v>
      </c>
      <c r="K8299" s="6" t="s">
        <v>1266</v>
      </c>
      <c r="L8299" s="36" t="str">
        <f t="shared" si="516"/>
        <v>24/11/2020 18:16</v>
      </c>
      <c r="M8299" s="1">
        <v>44159</v>
      </c>
      <c r="N8299" s="6" t="s">
        <v>419</v>
      </c>
      <c r="O8299" s="36" t="str">
        <f t="shared" si="517"/>
        <v>24/11/2020 19:36</v>
      </c>
      <c r="P8299" s="46">
        <f t="shared" si="518"/>
        <v>5.5555555554747116E-2</v>
      </c>
      <c r="Q8299" s="48">
        <v>0</v>
      </c>
      <c r="R8299" s="47">
        <f t="shared" si="519"/>
        <v>79.999999998835847</v>
      </c>
      <c r="S8299" s="6" t="s">
        <v>44</v>
      </c>
      <c r="T8299" s="6" t="s">
        <v>948</v>
      </c>
      <c r="U8299" s="6" t="s">
        <v>44</v>
      </c>
      <c r="V8299" s="6" t="s">
        <v>1667</v>
      </c>
      <c r="W8299" s="7">
        <v>0</v>
      </c>
      <c r="X8299" s="7">
        <v>0</v>
      </c>
      <c r="Y8299" s="7">
        <v>0</v>
      </c>
      <c r="Z8299" s="7">
        <v>2</v>
      </c>
      <c r="AA8299" s="7">
        <v>0</v>
      </c>
      <c r="AB8299" s="7">
        <v>0</v>
      </c>
      <c r="AC8299" s="7">
        <v>0</v>
      </c>
      <c r="AD8299" s="7">
        <v>0</v>
      </c>
      <c r="AE8299">
        <v>2</v>
      </c>
      <c r="AF8299">
        <v>0</v>
      </c>
      <c r="AG8299">
        <v>0</v>
      </c>
      <c r="AH8299">
        <v>0</v>
      </c>
      <c r="AI8299">
        <v>0</v>
      </c>
      <c r="AJ8299">
        <v>1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  <c r="AQ8299">
        <v>0</v>
      </c>
      <c r="AR8299">
        <v>0</v>
      </c>
    </row>
    <row r="8300" spans="1:44" x14ac:dyDescent="0.25">
      <c r="A8300">
        <v>1611463</v>
      </c>
      <c r="B8300">
        <v>807674</v>
      </c>
      <c r="C8300">
        <v>22.399380155645702</v>
      </c>
      <c r="D8300">
        <v>38.525594483543998</v>
      </c>
      <c r="E8300" s="68" t="s">
        <v>881</v>
      </c>
      <c r="F8300" s="8">
        <f>INDEX(Δεδομένα!$P:$P,MATCH('2020'!E8300,Δεδομένα!$O:$O,0))</f>
        <v>171</v>
      </c>
      <c r="G8300" s="6" t="s">
        <v>432</v>
      </c>
      <c r="H8300" s="2" t="str">
        <f>INDEX(Δεδομένα!B$1:B$51,MATCH('2020'!G8300,Δεδομένα!A$1:A$51,0))</f>
        <v>ΣΤΕΡΕΑΣ ΕΛΛΑΔΟΣ</v>
      </c>
      <c r="I8300" s="8">
        <f>INDEX(Δεδομένα!E$1:E$13,MATCH('2020'!H8300,Δεδομένα!D$1:D$13,0))</f>
        <v>9</v>
      </c>
      <c r="J8300" s="1">
        <v>44159</v>
      </c>
      <c r="K8300" s="6" t="s">
        <v>611</v>
      </c>
      <c r="L8300" s="36" t="str">
        <f t="shared" si="516"/>
        <v>24/11/2020 12:15</v>
      </c>
      <c r="M8300" s="1">
        <v>44159</v>
      </c>
      <c r="N8300" s="6" t="s">
        <v>481</v>
      </c>
      <c r="O8300" s="36" t="str">
        <f t="shared" si="517"/>
        <v>24/11/2020 12:50</v>
      </c>
      <c r="P8300" s="46">
        <f t="shared" si="518"/>
        <v>2.4305555554747116E-2</v>
      </c>
      <c r="Q8300" s="48">
        <v>0</v>
      </c>
      <c r="R8300" s="47">
        <f t="shared" si="519"/>
        <v>34.999999998835847</v>
      </c>
      <c r="S8300" s="6" t="s">
        <v>44</v>
      </c>
      <c r="T8300" s="6" t="s">
        <v>435</v>
      </c>
      <c r="U8300" s="6" t="s">
        <v>1424</v>
      </c>
      <c r="V8300" s="6" t="s">
        <v>8005</v>
      </c>
      <c r="W8300" s="7">
        <v>0</v>
      </c>
      <c r="X8300" s="7">
        <v>0</v>
      </c>
      <c r="Y8300" s="7">
        <v>0</v>
      </c>
      <c r="Z8300" s="7">
        <v>0</v>
      </c>
      <c r="AA8300" s="7">
        <v>0</v>
      </c>
      <c r="AB8300" s="7">
        <v>0.1</v>
      </c>
      <c r="AC8300" s="7">
        <v>0</v>
      </c>
      <c r="AD8300" s="7">
        <v>0</v>
      </c>
      <c r="AE8300">
        <v>6</v>
      </c>
      <c r="AF8300">
        <v>0</v>
      </c>
      <c r="AG8300">
        <v>0</v>
      </c>
      <c r="AH8300">
        <v>0</v>
      </c>
      <c r="AI8300">
        <v>0</v>
      </c>
      <c r="AJ8300">
        <v>3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  <c r="AQ8300">
        <v>0</v>
      </c>
      <c r="AR8300">
        <v>0</v>
      </c>
    </row>
    <row r="8301" spans="1:44" x14ac:dyDescent="0.25">
      <c r="A8301">
        <v>1613506</v>
      </c>
      <c r="B8301">
        <v>807935</v>
      </c>
      <c r="C8301">
        <v>21.327125071387201</v>
      </c>
      <c r="D8301">
        <v>38.714440303515502</v>
      </c>
      <c r="E8301" s="68" t="s">
        <v>1431</v>
      </c>
      <c r="F8301" s="8">
        <f>INDEX(Δεδομένα!$P:$P,MATCH('2020'!E8301,Δεδομένα!$O:$O,0))</f>
        <v>128</v>
      </c>
      <c r="G8301" s="6" t="s">
        <v>335</v>
      </c>
      <c r="H8301" s="2" t="str">
        <f>INDEX(Δεδομένα!B$1:B$51,MATCH('2020'!G8301,Δεδομένα!A$1:A$51,0))</f>
        <v>ΔΥΤΙΚΗΣ ΕΛΛΑΔΟΣ</v>
      </c>
      <c r="I8301" s="8">
        <f>INDEX(Δεδομένα!E$1:E$13,MATCH('2020'!H8301,Δεδομένα!D$1:D$13,0))</f>
        <v>7</v>
      </c>
      <c r="J8301" s="1">
        <v>44160</v>
      </c>
      <c r="K8301" s="6" t="s">
        <v>550</v>
      </c>
      <c r="L8301" s="36" t="str">
        <f t="shared" si="516"/>
        <v>25/11/2020 11:49</v>
      </c>
      <c r="M8301" s="1">
        <v>44160</v>
      </c>
      <c r="N8301" s="6" t="s">
        <v>708</v>
      </c>
      <c r="O8301" s="36" t="str">
        <f t="shared" si="517"/>
        <v>25/11/2020 13:16</v>
      </c>
      <c r="P8301" s="46">
        <f t="shared" si="518"/>
        <v>6.0416666667151731E-2</v>
      </c>
      <c r="Q8301" s="48">
        <v>0</v>
      </c>
      <c r="R8301" s="47">
        <f t="shared" si="519"/>
        <v>87.000000000698492</v>
      </c>
      <c r="S8301" s="6" t="s">
        <v>44</v>
      </c>
      <c r="T8301" s="6" t="s">
        <v>1017</v>
      </c>
      <c r="U8301" s="6" t="s">
        <v>1018</v>
      </c>
      <c r="V8301" s="6" t="s">
        <v>8020</v>
      </c>
      <c r="W8301" s="7">
        <v>0.02</v>
      </c>
      <c r="X8301" s="7">
        <v>0</v>
      </c>
      <c r="Y8301" s="7">
        <v>0</v>
      </c>
      <c r="Z8301" s="7">
        <v>0</v>
      </c>
      <c r="AA8301" s="7">
        <v>0</v>
      </c>
      <c r="AB8301" s="7">
        <v>0.05</v>
      </c>
      <c r="AC8301" s="7">
        <v>0</v>
      </c>
      <c r="AD8301" s="7">
        <v>0</v>
      </c>
      <c r="AE8301">
        <v>2</v>
      </c>
      <c r="AF8301">
        <v>0</v>
      </c>
      <c r="AG8301">
        <v>0</v>
      </c>
      <c r="AH8301">
        <v>0</v>
      </c>
      <c r="AI8301">
        <v>0</v>
      </c>
      <c r="AJ8301">
        <v>1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</row>
    <row r="8302" spans="1:44" x14ac:dyDescent="0.25">
      <c r="A8302">
        <v>1615860</v>
      </c>
      <c r="B8302">
        <v>807969</v>
      </c>
      <c r="C8302">
        <v>21.241598648952898</v>
      </c>
      <c r="D8302">
        <v>38.382701858333199</v>
      </c>
      <c r="E8302" s="68" t="s">
        <v>334</v>
      </c>
      <c r="F8302" s="8">
        <f>INDEX(Δεδομένα!$P:$P,MATCH('2020'!E8302,Δεδομένα!$O:$O,0))</f>
        <v>127</v>
      </c>
      <c r="G8302" s="6" t="s">
        <v>335</v>
      </c>
      <c r="H8302" s="2" t="str">
        <f>INDEX(Δεδομένα!B$1:B$51,MATCH('2020'!G8302,Δεδομένα!A$1:A$51,0))</f>
        <v>ΔΥΤΙΚΗΣ ΕΛΛΑΔΟΣ</v>
      </c>
      <c r="I8302" s="8">
        <f>INDEX(Δεδομένα!E$1:E$13,MATCH('2020'!H8302,Δεδομένα!D$1:D$13,0))</f>
        <v>7</v>
      </c>
      <c r="J8302" s="1">
        <v>44160</v>
      </c>
      <c r="K8302" s="6" t="s">
        <v>715</v>
      </c>
      <c r="L8302" s="36" t="str">
        <f t="shared" si="516"/>
        <v>25/11/2020 14:35</v>
      </c>
      <c r="M8302" s="1">
        <v>44160</v>
      </c>
      <c r="N8302" s="6" t="s">
        <v>104</v>
      </c>
      <c r="O8302" s="36" t="str">
        <f t="shared" si="517"/>
        <v>25/11/2020 15:30</v>
      </c>
      <c r="P8302" s="46">
        <f t="shared" si="518"/>
        <v>3.8194444445252884E-2</v>
      </c>
      <c r="Q8302" s="48">
        <v>0</v>
      </c>
      <c r="R8302" s="47">
        <f t="shared" si="519"/>
        <v>55.000000001164153</v>
      </c>
      <c r="S8302" s="6" t="s">
        <v>44</v>
      </c>
      <c r="T8302" s="6" t="s">
        <v>343</v>
      </c>
      <c r="U8302" s="6" t="s">
        <v>44</v>
      </c>
      <c r="V8302" s="6" t="s">
        <v>4189</v>
      </c>
      <c r="W8302" s="7">
        <v>0</v>
      </c>
      <c r="X8302" s="7">
        <v>0</v>
      </c>
      <c r="Y8302" s="7">
        <v>0</v>
      </c>
      <c r="Z8302" s="7">
        <v>0</v>
      </c>
      <c r="AA8302" s="7">
        <v>1</v>
      </c>
      <c r="AB8302" s="7">
        <v>0</v>
      </c>
      <c r="AC8302" s="7">
        <v>0</v>
      </c>
      <c r="AD8302" s="7">
        <v>0</v>
      </c>
      <c r="AE8302">
        <v>2</v>
      </c>
      <c r="AF8302">
        <v>0</v>
      </c>
      <c r="AG8302">
        <v>0</v>
      </c>
      <c r="AH8302">
        <v>0</v>
      </c>
      <c r="AI8302">
        <v>0</v>
      </c>
      <c r="AJ8302">
        <v>1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</row>
    <row r="8303" spans="1:44" x14ac:dyDescent="0.25">
      <c r="A8303">
        <v>1613521</v>
      </c>
      <c r="B8303">
        <v>808001</v>
      </c>
      <c r="C8303">
        <v>21.426814107462601</v>
      </c>
      <c r="D8303">
        <v>38.536735011895701</v>
      </c>
      <c r="E8303" s="68" t="s">
        <v>1431</v>
      </c>
      <c r="F8303" s="8">
        <f>INDEX(Δεδομένα!$P:$P,MATCH('2020'!E8303,Δεδομένα!$O:$O,0))</f>
        <v>128</v>
      </c>
      <c r="G8303" s="6" t="s">
        <v>335</v>
      </c>
      <c r="H8303" s="2" t="str">
        <f>INDEX(Δεδομένα!B$1:B$51,MATCH('2020'!G8303,Δεδομένα!A$1:A$51,0))</f>
        <v>ΔΥΤΙΚΗΣ ΕΛΛΑΔΟΣ</v>
      </c>
      <c r="I8303" s="8">
        <f>INDEX(Δεδομένα!E$1:E$13,MATCH('2020'!H8303,Δεδομένα!D$1:D$13,0))</f>
        <v>7</v>
      </c>
      <c r="J8303" s="1">
        <v>44160</v>
      </c>
      <c r="K8303" s="6" t="s">
        <v>281</v>
      </c>
      <c r="L8303" s="36" t="str">
        <f t="shared" si="516"/>
        <v>25/11/2020 16:00</v>
      </c>
      <c r="M8303" s="1">
        <v>44160</v>
      </c>
      <c r="N8303" s="6" t="s">
        <v>149</v>
      </c>
      <c r="O8303" s="36" t="str">
        <f t="shared" si="517"/>
        <v>25/11/2020 17:10</v>
      </c>
      <c r="P8303" s="46">
        <f t="shared" si="518"/>
        <v>4.8611111116770189E-2</v>
      </c>
      <c r="Q8303" s="48">
        <v>0</v>
      </c>
      <c r="R8303" s="47">
        <f t="shared" si="519"/>
        <v>70.000000008149073</v>
      </c>
      <c r="S8303" s="6" t="s">
        <v>44</v>
      </c>
      <c r="T8303" s="6" t="s">
        <v>1017</v>
      </c>
      <c r="U8303" s="6" t="s">
        <v>1018</v>
      </c>
      <c r="V8303" s="6" t="s">
        <v>3700</v>
      </c>
      <c r="W8303" s="7">
        <v>0</v>
      </c>
      <c r="X8303" s="7">
        <v>0</v>
      </c>
      <c r="Y8303" s="7">
        <v>0</v>
      </c>
      <c r="Z8303" s="7">
        <v>0</v>
      </c>
      <c r="AA8303" s="7">
        <v>0.05</v>
      </c>
      <c r="AB8303" s="7">
        <v>0</v>
      </c>
      <c r="AC8303" s="7">
        <v>0</v>
      </c>
      <c r="AD8303" s="7">
        <v>0</v>
      </c>
      <c r="AE8303">
        <v>2</v>
      </c>
      <c r="AF8303">
        <v>0</v>
      </c>
      <c r="AG8303">
        <v>0</v>
      </c>
      <c r="AH8303">
        <v>0</v>
      </c>
      <c r="AI8303">
        <v>0</v>
      </c>
      <c r="AJ8303">
        <v>1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</row>
    <row r="8304" spans="1:44" x14ac:dyDescent="0.25">
      <c r="A8304">
        <v>1613031</v>
      </c>
      <c r="B8304">
        <v>808099</v>
      </c>
      <c r="C8304">
        <v>22.127918860718001</v>
      </c>
      <c r="D8304">
        <v>37.798383635100599</v>
      </c>
      <c r="E8304" s="68" t="s">
        <v>1593</v>
      </c>
      <c r="F8304" s="8">
        <f>INDEX(Δεδομένα!$P:$P,MATCH('2020'!E8304,Δεδομένα!$O:$O,0))</f>
        <v>139</v>
      </c>
      <c r="G8304" s="6" t="s">
        <v>932</v>
      </c>
      <c r="H8304" s="2" t="str">
        <f>INDEX(Δεδομένα!B$1:B$51,MATCH('2020'!G8304,Δεδομένα!A$1:A$51,0))</f>
        <v>ΠΕΛΛΟΠΟΝΗΣΟΥ</v>
      </c>
      <c r="I8304" s="8">
        <f>INDEX(Δεδομένα!E$1:E$13,MATCH('2020'!H8304,Δεδομένα!D$1:D$13,0))</f>
        <v>8</v>
      </c>
      <c r="J8304" s="1">
        <v>44160</v>
      </c>
      <c r="K8304" s="6" t="s">
        <v>614</v>
      </c>
      <c r="L8304" s="36" t="str">
        <f t="shared" si="516"/>
        <v>25/11/2020 21:30</v>
      </c>
      <c r="M8304" s="1">
        <v>44160</v>
      </c>
      <c r="N8304" s="6" t="s">
        <v>7140</v>
      </c>
      <c r="O8304" s="36" t="str">
        <f t="shared" si="517"/>
        <v>25/11/2020 23:26</v>
      </c>
      <c r="P8304" s="46">
        <f t="shared" si="518"/>
        <v>8.0555555556202307E-2</v>
      </c>
      <c r="Q8304" s="48">
        <v>0</v>
      </c>
      <c r="R8304" s="47">
        <f t="shared" si="519"/>
        <v>116.00000000093132</v>
      </c>
      <c r="S8304" s="6" t="s">
        <v>44</v>
      </c>
      <c r="T8304" s="6" t="s">
        <v>1595</v>
      </c>
      <c r="U8304" s="6" t="s">
        <v>44</v>
      </c>
      <c r="V8304" s="6" t="s">
        <v>8040</v>
      </c>
      <c r="W8304" s="7">
        <v>0</v>
      </c>
      <c r="X8304" s="7">
        <v>0</v>
      </c>
      <c r="Y8304" s="7">
        <v>0</v>
      </c>
      <c r="Z8304" s="7">
        <v>0</v>
      </c>
      <c r="AA8304" s="7">
        <v>0</v>
      </c>
      <c r="AB8304" s="7">
        <v>0.1</v>
      </c>
      <c r="AC8304" s="7">
        <v>0</v>
      </c>
      <c r="AD8304" s="7">
        <v>0</v>
      </c>
      <c r="AE8304">
        <v>2</v>
      </c>
      <c r="AF8304">
        <v>0</v>
      </c>
      <c r="AG8304">
        <v>0</v>
      </c>
      <c r="AH8304">
        <v>0</v>
      </c>
      <c r="AI8304">
        <v>0</v>
      </c>
      <c r="AJ8304">
        <v>1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</row>
    <row r="8305" spans="1:44" x14ac:dyDescent="0.25">
      <c r="A8305">
        <v>1615460</v>
      </c>
      <c r="B8305">
        <v>807988</v>
      </c>
      <c r="C8305">
        <v>21.967888123745901</v>
      </c>
      <c r="D8305">
        <v>38.206820513439503</v>
      </c>
      <c r="E8305" s="68" t="s">
        <v>313</v>
      </c>
      <c r="F8305" s="8">
        <f>INDEX(Δεδομένα!$P:$P,MATCH('2020'!E8305,Δεδομένα!$O:$O,0))</f>
        <v>124</v>
      </c>
      <c r="G8305" s="6" t="s">
        <v>303</v>
      </c>
      <c r="H8305" s="2" t="str">
        <f>INDEX(Δεδομένα!B$1:B$51,MATCH('2020'!G8305,Δεδομένα!A$1:A$51,0))</f>
        <v>ΔΥΤΙΚΗΣ ΕΛΛΑΔΟΣ</v>
      </c>
      <c r="I8305" s="8">
        <f>INDEX(Δεδομένα!E$1:E$13,MATCH('2020'!H8305,Δεδομένα!D$1:D$13,0))</f>
        <v>7</v>
      </c>
      <c r="J8305" s="1">
        <v>44160</v>
      </c>
      <c r="K8305" s="6" t="s">
        <v>938</v>
      </c>
      <c r="L8305" s="36" t="str">
        <f t="shared" si="516"/>
        <v>25/11/2020 15:49</v>
      </c>
      <c r="M8305" s="1">
        <v>44160</v>
      </c>
      <c r="N8305" s="6" t="s">
        <v>392</v>
      </c>
      <c r="O8305" s="36" t="str">
        <f t="shared" si="517"/>
        <v>25/11/2020 21:00</v>
      </c>
      <c r="P8305" s="46">
        <f t="shared" si="518"/>
        <v>0.21597222222044365</v>
      </c>
      <c r="Q8305" s="48">
        <v>0</v>
      </c>
      <c r="R8305" s="47">
        <f t="shared" si="519"/>
        <v>310.99999999743886</v>
      </c>
      <c r="S8305" s="6" t="s">
        <v>44</v>
      </c>
      <c r="T8305" s="6" t="s">
        <v>316</v>
      </c>
      <c r="U8305" s="6" t="s">
        <v>44</v>
      </c>
      <c r="V8305" s="6" t="s">
        <v>8027</v>
      </c>
      <c r="W8305" s="7">
        <v>0</v>
      </c>
      <c r="X8305" s="7">
        <v>0</v>
      </c>
      <c r="Y8305" s="7">
        <v>0</v>
      </c>
      <c r="Z8305" s="7">
        <v>0.5</v>
      </c>
      <c r="AA8305" s="7">
        <v>0</v>
      </c>
      <c r="AB8305" s="7">
        <v>0</v>
      </c>
      <c r="AC8305" s="7">
        <v>0</v>
      </c>
      <c r="AD8305" s="7">
        <v>0</v>
      </c>
      <c r="AE8305">
        <v>6</v>
      </c>
      <c r="AF8305">
        <v>0</v>
      </c>
      <c r="AG8305">
        <v>0</v>
      </c>
      <c r="AH8305">
        <v>0</v>
      </c>
      <c r="AI8305">
        <v>0</v>
      </c>
      <c r="AJ8305">
        <v>3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</row>
    <row r="8306" spans="1:44" x14ac:dyDescent="0.25">
      <c r="A8306">
        <v>1615093</v>
      </c>
      <c r="B8306">
        <v>808058</v>
      </c>
      <c r="C8306">
        <v>21.767943177231601</v>
      </c>
      <c r="D8306">
        <v>38.056384142516897</v>
      </c>
      <c r="E8306" s="68" t="s">
        <v>302</v>
      </c>
      <c r="F8306" s="8">
        <f>INDEX(Δεδομένα!$P:$P,MATCH('2020'!E8306,Δεδομένα!$O:$O,0))</f>
        <v>119</v>
      </c>
      <c r="G8306" s="6" t="s">
        <v>303</v>
      </c>
      <c r="H8306" s="2" t="str">
        <f>INDEX(Δεδομένα!B$1:B$51,MATCH('2020'!G8306,Δεδομένα!A$1:A$51,0))</f>
        <v>ΔΥΤΙΚΗΣ ΕΛΛΑΔΟΣ</v>
      </c>
      <c r="I8306" s="8">
        <f>INDEX(Δεδομένα!E$1:E$13,MATCH('2020'!H8306,Δεδομένα!D$1:D$13,0))</f>
        <v>7</v>
      </c>
      <c r="J8306" s="1">
        <v>44160</v>
      </c>
      <c r="K8306" s="6" t="s">
        <v>207</v>
      </c>
      <c r="L8306" s="36" t="str">
        <f t="shared" si="516"/>
        <v>25/11/2020 18:00</v>
      </c>
      <c r="M8306" s="1">
        <v>44161</v>
      </c>
      <c r="N8306" s="6" t="s">
        <v>768</v>
      </c>
      <c r="O8306" s="36" t="str">
        <f t="shared" si="517"/>
        <v>26/11/2020 14:15</v>
      </c>
      <c r="P8306" s="46">
        <f t="shared" si="518"/>
        <v>0.84375</v>
      </c>
      <c r="Q8306" s="48">
        <v>0</v>
      </c>
      <c r="R8306" s="47">
        <f t="shared" si="519"/>
        <v>1215</v>
      </c>
      <c r="S8306" s="6" t="s">
        <v>44</v>
      </c>
      <c r="T8306" s="6" t="s">
        <v>307</v>
      </c>
      <c r="U8306" s="6" t="s">
        <v>44</v>
      </c>
      <c r="V8306" s="6" t="s">
        <v>8034</v>
      </c>
      <c r="W8306" s="7">
        <v>0</v>
      </c>
      <c r="X8306" s="7">
        <v>3</v>
      </c>
      <c r="Y8306" s="7">
        <v>0</v>
      </c>
      <c r="Z8306" s="7">
        <v>2</v>
      </c>
      <c r="AA8306" s="7">
        <v>0</v>
      </c>
      <c r="AB8306" s="7">
        <v>2</v>
      </c>
      <c r="AC8306" s="7">
        <v>0</v>
      </c>
      <c r="AD8306" s="7">
        <v>0</v>
      </c>
      <c r="AE8306">
        <v>20</v>
      </c>
      <c r="AF8306">
        <v>0</v>
      </c>
      <c r="AG8306">
        <v>0</v>
      </c>
      <c r="AH8306">
        <v>0</v>
      </c>
      <c r="AI8306">
        <v>0</v>
      </c>
      <c r="AJ8306">
        <v>10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</row>
    <row r="8307" spans="1:44" x14ac:dyDescent="0.25">
      <c r="A8307">
        <v>1614846</v>
      </c>
      <c r="B8307">
        <v>808068</v>
      </c>
      <c r="C8307">
        <v>21.398592400997199</v>
      </c>
      <c r="D8307">
        <v>38.072105289371002</v>
      </c>
      <c r="E8307" s="68" t="s">
        <v>900</v>
      </c>
      <c r="F8307" s="8">
        <f>INDEX(Δεδομένα!$P:$P,MATCH('2020'!E8307,Δεδομένα!$O:$O,0))</f>
        <v>136</v>
      </c>
      <c r="G8307" s="6" t="s">
        <v>303</v>
      </c>
      <c r="H8307" s="2" t="str">
        <f>INDEX(Δεδομένα!B$1:B$51,MATCH('2020'!G8307,Δεδομένα!A$1:A$51,0))</f>
        <v>ΔΥΤΙΚΗΣ ΕΛΛΑΔΟΣ</v>
      </c>
      <c r="I8307" s="8">
        <f>INDEX(Δεδομένα!E$1:E$13,MATCH('2020'!H8307,Δεδομένα!D$1:D$13,0))</f>
        <v>7</v>
      </c>
      <c r="J8307" s="1">
        <v>44160</v>
      </c>
      <c r="K8307" s="6" t="s">
        <v>149</v>
      </c>
      <c r="L8307" s="36" t="str">
        <f t="shared" si="516"/>
        <v>25/11/2020 17:10</v>
      </c>
      <c r="M8307" s="1">
        <v>44160</v>
      </c>
      <c r="N8307" s="6" t="s">
        <v>181</v>
      </c>
      <c r="O8307" s="36" t="str">
        <f t="shared" si="517"/>
        <v>25/11/2020 19:15</v>
      </c>
      <c r="P8307" s="46">
        <f t="shared" si="518"/>
        <v>8.6805555554747116E-2</v>
      </c>
      <c r="Q8307" s="48">
        <v>0</v>
      </c>
      <c r="R8307" s="47">
        <f t="shared" si="519"/>
        <v>124.99999999883585</v>
      </c>
      <c r="S8307" s="6" t="s">
        <v>44</v>
      </c>
      <c r="T8307" s="6" t="s">
        <v>993</v>
      </c>
      <c r="U8307" s="6" t="s">
        <v>6239</v>
      </c>
      <c r="V8307" s="6" t="s">
        <v>8036</v>
      </c>
      <c r="W8307" s="7">
        <v>0</v>
      </c>
      <c r="X8307" s="7">
        <v>0</v>
      </c>
      <c r="Y8307" s="7">
        <v>0</v>
      </c>
      <c r="Z8307" s="7">
        <v>0</v>
      </c>
      <c r="AA8307" s="7">
        <v>3</v>
      </c>
      <c r="AB8307" s="7">
        <v>0</v>
      </c>
      <c r="AC8307" s="7">
        <v>0</v>
      </c>
      <c r="AD8307" s="7">
        <v>0</v>
      </c>
      <c r="AE8307">
        <v>2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1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</row>
    <row r="8308" spans="1:44" x14ac:dyDescent="0.25">
      <c r="A8308">
        <v>1613472</v>
      </c>
      <c r="B8308">
        <v>808069</v>
      </c>
      <c r="C8308">
        <v>22.0640983025955</v>
      </c>
      <c r="D8308">
        <v>38.023733866707097</v>
      </c>
      <c r="E8308" s="68" t="s">
        <v>805</v>
      </c>
      <c r="F8308" s="8">
        <f>INDEX(Δεδομένα!$P:$P,MATCH('2020'!E8308,Δεδομένα!$O:$O,0))</f>
        <v>126</v>
      </c>
      <c r="G8308" s="6" t="s">
        <v>303</v>
      </c>
      <c r="H8308" s="2" t="str">
        <f>INDEX(Δεδομένα!B$1:B$51,MATCH('2020'!G8308,Δεδομένα!A$1:A$51,0))</f>
        <v>ΔΥΤΙΚΗΣ ΕΛΛΑΔΟΣ</v>
      </c>
      <c r="I8308" s="8">
        <f>INDEX(Δεδομένα!E$1:E$13,MATCH('2020'!H8308,Δεδομένα!D$1:D$13,0))</f>
        <v>7</v>
      </c>
      <c r="J8308" s="1">
        <v>44160</v>
      </c>
      <c r="K8308" s="6" t="s">
        <v>1529</v>
      </c>
      <c r="L8308" s="36" t="str">
        <f t="shared" si="516"/>
        <v>25/11/2020 18:58</v>
      </c>
      <c r="M8308" s="1">
        <v>44160</v>
      </c>
      <c r="N8308" s="6" t="s">
        <v>3101</v>
      </c>
      <c r="O8308" s="36" t="str">
        <f t="shared" si="517"/>
        <v>25/11/2020 20:23</v>
      </c>
      <c r="P8308" s="46">
        <f t="shared" si="518"/>
        <v>5.9027777781011537E-2</v>
      </c>
      <c r="Q8308" s="48">
        <v>0</v>
      </c>
      <c r="R8308" s="47">
        <f t="shared" si="519"/>
        <v>85.000000004656613</v>
      </c>
      <c r="S8308" s="6" t="s">
        <v>44</v>
      </c>
      <c r="T8308" s="6" t="s">
        <v>808</v>
      </c>
      <c r="U8308" s="6" t="s">
        <v>44</v>
      </c>
      <c r="V8308" s="6" t="s">
        <v>8037</v>
      </c>
      <c r="W8308" s="7">
        <v>0</v>
      </c>
      <c r="X8308" s="7">
        <v>0</v>
      </c>
      <c r="Y8308" s="7">
        <v>0</v>
      </c>
      <c r="Z8308" s="7">
        <v>0</v>
      </c>
      <c r="AA8308" s="7">
        <v>0.03</v>
      </c>
      <c r="AB8308" s="7">
        <v>0</v>
      </c>
      <c r="AC8308" s="7">
        <v>0.02</v>
      </c>
      <c r="AD8308" s="7">
        <v>0</v>
      </c>
      <c r="AE8308">
        <v>4</v>
      </c>
      <c r="AF8308">
        <v>0</v>
      </c>
      <c r="AG8308">
        <v>0</v>
      </c>
      <c r="AH8308">
        <v>0</v>
      </c>
      <c r="AI8308">
        <v>0</v>
      </c>
      <c r="AJ8308">
        <v>2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</row>
    <row r="8309" spans="1:44" x14ac:dyDescent="0.25">
      <c r="A8309">
        <v>1621573</v>
      </c>
      <c r="B8309">
        <v>807937</v>
      </c>
      <c r="C8309">
        <v>24.125766416758601</v>
      </c>
      <c r="D8309">
        <v>41.123634538339402</v>
      </c>
      <c r="E8309" s="68" t="s">
        <v>109</v>
      </c>
      <c r="F8309" s="8">
        <f>INDEX(Δεδομένα!$P:$P,MATCH('2020'!E8309,Δεδομένα!$O:$O,0))</f>
        <v>27</v>
      </c>
      <c r="G8309" s="6" t="s">
        <v>110</v>
      </c>
      <c r="H8309" s="2" t="str">
        <f>INDEX(Δεδομένα!B$1:B$51,MATCH('2020'!G8309,Δεδομένα!A$1:A$51,0))</f>
        <v>ΑΝΑΤΟΛΙΚΗΣ ΜΑΚΕΔΟΝΙΑΣ ΚΑΙ ΘΡΑΚΗΣ</v>
      </c>
      <c r="I8309" s="8">
        <f>INDEX(Δεδομένα!E$1:E$13,MATCH('2020'!H8309,Δεδομένα!D$1:D$13,0))</f>
        <v>2</v>
      </c>
      <c r="J8309" s="1">
        <v>44160</v>
      </c>
      <c r="K8309" s="6" t="s">
        <v>2182</v>
      </c>
      <c r="L8309" s="36" t="str">
        <f t="shared" si="516"/>
        <v>25/11/2020 12:09</v>
      </c>
      <c r="M8309" s="1">
        <v>44160</v>
      </c>
      <c r="N8309" s="6" t="s">
        <v>171</v>
      </c>
      <c r="O8309" s="36" t="str">
        <f t="shared" si="517"/>
        <v>25/11/2020 13:00</v>
      </c>
      <c r="P8309" s="46">
        <f t="shared" si="518"/>
        <v>3.5416666665696539E-2</v>
      </c>
      <c r="Q8309" s="48">
        <v>0</v>
      </c>
      <c r="R8309" s="47">
        <f t="shared" si="519"/>
        <v>50.999999998603016</v>
      </c>
      <c r="S8309" s="6" t="s">
        <v>44</v>
      </c>
      <c r="T8309" s="6" t="s">
        <v>113</v>
      </c>
      <c r="U8309" s="6" t="s">
        <v>2871</v>
      </c>
      <c r="V8309" s="6" t="s">
        <v>8021</v>
      </c>
      <c r="W8309" s="7">
        <v>0</v>
      </c>
      <c r="X8309" s="7">
        <v>0</v>
      </c>
      <c r="Y8309" s="7">
        <v>0</v>
      </c>
      <c r="Z8309" s="7">
        <v>0</v>
      </c>
      <c r="AA8309" s="7">
        <v>0</v>
      </c>
      <c r="AB8309" s="7">
        <v>0</v>
      </c>
      <c r="AC8309" s="7">
        <v>4</v>
      </c>
      <c r="AD8309" s="7">
        <v>0</v>
      </c>
      <c r="AE8309">
        <v>2</v>
      </c>
      <c r="AF8309">
        <v>0</v>
      </c>
      <c r="AG8309">
        <v>0</v>
      </c>
      <c r="AH8309">
        <v>0</v>
      </c>
      <c r="AI8309">
        <v>0</v>
      </c>
      <c r="AJ8309">
        <v>1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</row>
    <row r="8310" spans="1:44" x14ac:dyDescent="0.25">
      <c r="A8310">
        <v>1619779</v>
      </c>
      <c r="B8310">
        <v>807892</v>
      </c>
      <c r="C8310">
        <v>26.128654831212899</v>
      </c>
      <c r="D8310">
        <v>40.805514226368302</v>
      </c>
      <c r="E8310" s="68" t="s">
        <v>165</v>
      </c>
      <c r="F8310" s="8">
        <f>INDEX(Δεδομένα!$P:$P,MATCH('2020'!E8310,Δεδομένα!$O:$O,0))</f>
        <v>247</v>
      </c>
      <c r="G8310" s="6" t="s">
        <v>148</v>
      </c>
      <c r="H8310" s="2" t="str">
        <f>INDEX(Δεδομένα!B$1:B$51,MATCH('2020'!G8310,Δεδομένα!A$1:A$51,0))</f>
        <v>ΑΝΑΤΟΛΙΚΗΣ ΜΑΚΕΔΟΝΙΑΣ ΚΑΙ ΘΡΑΚΗΣ</v>
      </c>
      <c r="I8310" s="8">
        <f>INDEX(Δεδομένα!E$1:E$13,MATCH('2020'!H8310,Δεδομένα!D$1:D$13,0))</f>
        <v>2</v>
      </c>
      <c r="J8310" s="1">
        <v>44160</v>
      </c>
      <c r="K8310" s="6" t="s">
        <v>6848</v>
      </c>
      <c r="L8310" s="36" t="str">
        <f t="shared" si="516"/>
        <v>25/11/2020 09:27</v>
      </c>
      <c r="M8310" s="1">
        <v>44160</v>
      </c>
      <c r="N8310" s="6" t="s">
        <v>1090</v>
      </c>
      <c r="O8310" s="36" t="str">
        <f t="shared" si="517"/>
        <v>25/11/2020 10:20</v>
      </c>
      <c r="P8310" s="46">
        <f t="shared" si="518"/>
        <v>3.6805555551836733E-2</v>
      </c>
      <c r="Q8310" s="48">
        <v>0</v>
      </c>
      <c r="R8310" s="47">
        <f t="shared" si="519"/>
        <v>52.999999994644895</v>
      </c>
      <c r="S8310" s="6" t="s">
        <v>44</v>
      </c>
      <c r="T8310" s="6" t="s">
        <v>150</v>
      </c>
      <c r="U8310" s="6" t="s">
        <v>7414</v>
      </c>
      <c r="V8310" s="6" t="s">
        <v>8018</v>
      </c>
      <c r="W8310" s="7">
        <v>0</v>
      </c>
      <c r="X8310" s="7">
        <v>0</v>
      </c>
      <c r="Y8310" s="7">
        <v>0</v>
      </c>
      <c r="Z8310" s="7">
        <v>1</v>
      </c>
      <c r="AA8310" s="7">
        <v>0</v>
      </c>
      <c r="AB8310" s="7">
        <v>0</v>
      </c>
      <c r="AC8310" s="7">
        <v>0</v>
      </c>
      <c r="AD8310" s="7">
        <v>0</v>
      </c>
      <c r="AE8310">
        <v>2</v>
      </c>
      <c r="AF8310">
        <v>0</v>
      </c>
      <c r="AG8310">
        <v>0</v>
      </c>
      <c r="AH8310">
        <v>0</v>
      </c>
      <c r="AI8310">
        <v>0</v>
      </c>
      <c r="AJ8310">
        <v>1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</row>
    <row r="8311" spans="1:44" x14ac:dyDescent="0.25">
      <c r="A8311">
        <v>1612933</v>
      </c>
      <c r="B8311">
        <v>807995</v>
      </c>
      <c r="C8311">
        <v>26.3587058646606</v>
      </c>
      <c r="D8311">
        <v>41.7071278277568</v>
      </c>
      <c r="E8311" s="68" t="s">
        <v>1223</v>
      </c>
      <c r="F8311" s="8">
        <f>INDEX(Δεδομένα!$P:$P,MATCH('2020'!E8311,Δεδομένα!$O:$O,0))</f>
        <v>36</v>
      </c>
      <c r="G8311" s="6" t="s">
        <v>148</v>
      </c>
      <c r="H8311" s="2" t="str">
        <f>INDEX(Δεδομένα!B$1:B$51,MATCH('2020'!G8311,Δεδομένα!A$1:A$51,0))</f>
        <v>ΑΝΑΤΟΛΙΚΗΣ ΜΑΚΕΔΟΝΙΑΣ ΚΑΙ ΘΡΑΚΗΣ</v>
      </c>
      <c r="I8311" s="8">
        <f>INDEX(Δεδομένα!E$1:E$13,MATCH('2020'!H8311,Δεδομένα!D$1:D$13,0))</f>
        <v>2</v>
      </c>
      <c r="J8311" s="1">
        <v>44160</v>
      </c>
      <c r="K8311" s="6" t="s">
        <v>153</v>
      </c>
      <c r="L8311" s="36" t="str">
        <f t="shared" si="516"/>
        <v>25/11/2020 16:15</v>
      </c>
      <c r="M8311" s="1">
        <v>44160</v>
      </c>
      <c r="N8311" s="6" t="s">
        <v>192</v>
      </c>
      <c r="O8311" s="36" t="str">
        <f t="shared" si="517"/>
        <v>25/11/2020 17:04</v>
      </c>
      <c r="P8311" s="46">
        <f t="shared" si="518"/>
        <v>3.4027777772280388E-2</v>
      </c>
      <c r="Q8311" s="48">
        <v>0</v>
      </c>
      <c r="R8311" s="47">
        <f t="shared" si="519"/>
        <v>48.999999992083758</v>
      </c>
      <c r="S8311" s="6" t="s">
        <v>44</v>
      </c>
      <c r="T8311" s="6" t="s">
        <v>1119</v>
      </c>
      <c r="U8311" s="6" t="s">
        <v>44</v>
      </c>
      <c r="V8311" s="6" t="s">
        <v>8028</v>
      </c>
      <c r="W8311" s="7">
        <v>0</v>
      </c>
      <c r="X8311" s="7">
        <v>0</v>
      </c>
      <c r="Y8311" s="7">
        <v>0</v>
      </c>
      <c r="Z8311" s="7">
        <v>0.05</v>
      </c>
      <c r="AA8311" s="7">
        <v>0</v>
      </c>
      <c r="AB8311" s="7">
        <v>0</v>
      </c>
      <c r="AC8311" s="7">
        <v>0</v>
      </c>
      <c r="AD8311" s="7">
        <v>0</v>
      </c>
      <c r="AE8311">
        <v>2</v>
      </c>
      <c r="AF8311">
        <v>0</v>
      </c>
      <c r="AG8311">
        <v>0</v>
      </c>
      <c r="AH8311">
        <v>0</v>
      </c>
      <c r="AI8311">
        <v>0</v>
      </c>
      <c r="AJ8311">
        <v>1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</row>
    <row r="8312" spans="1:44" x14ac:dyDescent="0.25">
      <c r="A8312">
        <v>1619789</v>
      </c>
      <c r="B8312">
        <v>808019</v>
      </c>
      <c r="C8312">
        <v>26.269640983036499</v>
      </c>
      <c r="D8312">
        <v>41.073267506444601</v>
      </c>
      <c r="E8312" s="68" t="s">
        <v>165</v>
      </c>
      <c r="F8312" s="8">
        <f>INDEX(Δεδομένα!$P:$P,MATCH('2020'!E8312,Δεδομένα!$O:$O,0))</f>
        <v>247</v>
      </c>
      <c r="G8312" s="6" t="s">
        <v>148</v>
      </c>
      <c r="H8312" s="2" t="str">
        <f>INDEX(Δεδομένα!B$1:B$51,MATCH('2020'!G8312,Δεδομένα!A$1:A$51,0))</f>
        <v>ΑΝΑΤΟΛΙΚΗΣ ΜΑΚΕΔΟΝΙΑΣ ΚΑΙ ΘΡΑΚΗΣ</v>
      </c>
      <c r="I8312" s="8">
        <f>INDEX(Δεδομένα!E$1:E$13,MATCH('2020'!H8312,Δεδομένα!D$1:D$13,0))</f>
        <v>2</v>
      </c>
      <c r="J8312" s="1">
        <v>44160</v>
      </c>
      <c r="K8312" s="6" t="s">
        <v>2365</v>
      </c>
      <c r="L8312" s="36" t="str">
        <f t="shared" si="516"/>
        <v>25/11/2020 17:13</v>
      </c>
      <c r="M8312" s="1">
        <v>44160</v>
      </c>
      <c r="N8312" s="6" t="s">
        <v>85</v>
      </c>
      <c r="O8312" s="36" t="str">
        <f t="shared" si="517"/>
        <v>25/11/2020 17:50</v>
      </c>
      <c r="P8312" s="46">
        <f t="shared" si="518"/>
        <v>2.569444444088731E-2</v>
      </c>
      <c r="Q8312" s="48">
        <v>0</v>
      </c>
      <c r="R8312" s="47">
        <f t="shared" si="519"/>
        <v>36.999999994877726</v>
      </c>
      <c r="S8312" s="6" t="s">
        <v>44</v>
      </c>
      <c r="T8312" s="6" t="s">
        <v>150</v>
      </c>
      <c r="U8312" s="6" t="s">
        <v>4867</v>
      </c>
      <c r="V8312" s="6" t="s">
        <v>7695</v>
      </c>
      <c r="W8312" s="7">
        <v>0</v>
      </c>
      <c r="X8312" s="7">
        <v>0</v>
      </c>
      <c r="Y8312" s="7">
        <v>0</v>
      </c>
      <c r="Z8312" s="7">
        <v>0.2</v>
      </c>
      <c r="AA8312" s="7">
        <v>0</v>
      </c>
      <c r="AB8312" s="7">
        <v>0</v>
      </c>
      <c r="AC8312" s="7">
        <v>0</v>
      </c>
      <c r="AD8312" s="7">
        <v>0</v>
      </c>
      <c r="AE8312">
        <v>2</v>
      </c>
      <c r="AF8312">
        <v>0</v>
      </c>
      <c r="AG8312">
        <v>0</v>
      </c>
      <c r="AH8312">
        <v>0</v>
      </c>
      <c r="AI8312">
        <v>0</v>
      </c>
      <c r="AJ8312">
        <v>1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</row>
    <row r="8313" spans="1:44" x14ac:dyDescent="0.25">
      <c r="A8313">
        <v>1614802</v>
      </c>
      <c r="B8313">
        <v>807970</v>
      </c>
      <c r="C8313">
        <v>21.1900862349591</v>
      </c>
      <c r="D8313">
        <v>37.882977319100497</v>
      </c>
      <c r="E8313" s="68" t="s">
        <v>900</v>
      </c>
      <c r="F8313" s="8">
        <f>INDEX(Δεδομένα!$P:$P,MATCH('2020'!E8313,Δεδομένα!$O:$O,0))</f>
        <v>136</v>
      </c>
      <c r="G8313" s="6" t="s">
        <v>357</v>
      </c>
      <c r="H8313" s="2" t="str">
        <f>INDEX(Δεδομένα!B$1:B$51,MATCH('2020'!G8313,Δεδομένα!A$1:A$51,0))</f>
        <v>ΔΥΤΙΚΗΣ ΕΛΛΑΔΟΣ</v>
      </c>
      <c r="I8313" s="8">
        <f>INDEX(Δεδομένα!E$1:E$13,MATCH('2020'!H8313,Δεδομένα!D$1:D$13,0))</f>
        <v>7</v>
      </c>
      <c r="J8313" s="1">
        <v>44160</v>
      </c>
      <c r="K8313" s="6" t="s">
        <v>595</v>
      </c>
      <c r="L8313" s="36" t="str">
        <f t="shared" si="516"/>
        <v>25/11/2020 14:20</v>
      </c>
      <c r="M8313" s="1">
        <v>44160</v>
      </c>
      <c r="N8313" s="6" t="s">
        <v>2387</v>
      </c>
      <c r="O8313" s="36" t="str">
        <f t="shared" si="517"/>
        <v>25/11/2020 15:16</v>
      </c>
      <c r="P8313" s="46">
        <f t="shared" si="518"/>
        <v>3.888888889196096E-2</v>
      </c>
      <c r="Q8313" s="48">
        <v>0</v>
      </c>
      <c r="R8313" s="47">
        <f t="shared" si="519"/>
        <v>56.000000004423782</v>
      </c>
      <c r="S8313" s="6" t="s">
        <v>44</v>
      </c>
      <c r="T8313" s="6" t="s">
        <v>929</v>
      </c>
      <c r="U8313" s="6" t="s">
        <v>2404</v>
      </c>
      <c r="V8313" s="6" t="s">
        <v>8025</v>
      </c>
      <c r="W8313" s="7">
        <v>0</v>
      </c>
      <c r="X8313" s="7">
        <v>0</v>
      </c>
      <c r="Y8313" s="7">
        <v>0</v>
      </c>
      <c r="Z8313" s="7">
        <v>0</v>
      </c>
      <c r="AA8313" s="7">
        <v>1</v>
      </c>
      <c r="AB8313" s="7">
        <v>0</v>
      </c>
      <c r="AC8313" s="7">
        <v>0</v>
      </c>
      <c r="AD8313" s="7">
        <v>0</v>
      </c>
      <c r="AE8313">
        <v>2</v>
      </c>
      <c r="AF8313">
        <v>0</v>
      </c>
      <c r="AG8313">
        <v>0</v>
      </c>
      <c r="AH8313">
        <v>0</v>
      </c>
      <c r="AI8313">
        <v>0</v>
      </c>
      <c r="AJ8313">
        <v>1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</row>
    <row r="8314" spans="1:44" x14ac:dyDescent="0.25">
      <c r="A8314">
        <v>1614816</v>
      </c>
      <c r="B8314">
        <v>807977</v>
      </c>
      <c r="C8314">
        <v>21.141634355818201</v>
      </c>
      <c r="D8314">
        <v>37.847978774576198</v>
      </c>
      <c r="E8314" s="68" t="s">
        <v>900</v>
      </c>
      <c r="F8314" s="8">
        <f>INDEX(Δεδομένα!$P:$P,MATCH('2020'!E8314,Δεδομένα!$O:$O,0))</f>
        <v>136</v>
      </c>
      <c r="G8314" s="6" t="s">
        <v>357</v>
      </c>
      <c r="H8314" s="2" t="str">
        <f>INDEX(Δεδομένα!B$1:B$51,MATCH('2020'!G8314,Δεδομένα!A$1:A$51,0))</f>
        <v>ΔΥΤΙΚΗΣ ΕΛΛΑΔΟΣ</v>
      </c>
      <c r="I8314" s="8">
        <f>INDEX(Δεδομένα!E$1:E$13,MATCH('2020'!H8314,Δεδομένα!D$1:D$13,0))</f>
        <v>7</v>
      </c>
      <c r="J8314" s="1">
        <v>44160</v>
      </c>
      <c r="K8314" s="6" t="s">
        <v>59</v>
      </c>
      <c r="L8314" s="36" t="str">
        <f t="shared" si="516"/>
        <v>25/11/2020 15:00</v>
      </c>
      <c r="M8314" s="1">
        <v>44160</v>
      </c>
      <c r="N8314" s="6" t="s">
        <v>513</v>
      </c>
      <c r="O8314" s="36" t="str">
        <f t="shared" si="517"/>
        <v>25/11/2020 19:25</v>
      </c>
      <c r="P8314" s="46">
        <f t="shared" si="518"/>
        <v>0.18402777778101154</v>
      </c>
      <c r="Q8314" s="48">
        <v>0</v>
      </c>
      <c r="R8314" s="47">
        <f t="shared" si="519"/>
        <v>265.00000000465661</v>
      </c>
      <c r="S8314" s="6" t="s">
        <v>44</v>
      </c>
      <c r="T8314" s="6" t="s">
        <v>929</v>
      </c>
      <c r="U8314" s="6" t="s">
        <v>3382</v>
      </c>
      <c r="V8314" s="6" t="s">
        <v>4294</v>
      </c>
      <c r="W8314" s="7">
        <v>0</v>
      </c>
      <c r="X8314" s="7">
        <v>1</v>
      </c>
      <c r="Y8314" s="7">
        <v>0</v>
      </c>
      <c r="Z8314" s="7">
        <v>0</v>
      </c>
      <c r="AA8314" s="7">
        <v>2</v>
      </c>
      <c r="AB8314" s="7">
        <v>0</v>
      </c>
      <c r="AC8314" s="7">
        <v>0</v>
      </c>
      <c r="AD8314" s="7">
        <v>0</v>
      </c>
      <c r="AE8314">
        <v>6</v>
      </c>
      <c r="AF8314">
        <v>0</v>
      </c>
      <c r="AG8314">
        <v>0</v>
      </c>
      <c r="AH8314">
        <v>0</v>
      </c>
      <c r="AI8314">
        <v>0</v>
      </c>
      <c r="AJ8314">
        <v>2</v>
      </c>
      <c r="AK8314">
        <v>1</v>
      </c>
      <c r="AL8314">
        <v>0</v>
      </c>
      <c r="AM8314">
        <v>0</v>
      </c>
      <c r="AN8314">
        <v>0</v>
      </c>
      <c r="AO8314">
        <v>0</v>
      </c>
      <c r="AP8314">
        <v>0</v>
      </c>
      <c r="AQ8314">
        <v>0</v>
      </c>
      <c r="AR8314">
        <v>0</v>
      </c>
    </row>
    <row r="8315" spans="1:44" x14ac:dyDescent="0.25">
      <c r="A8315">
        <v>1614829</v>
      </c>
      <c r="B8315">
        <v>808042</v>
      </c>
      <c r="C8315">
        <v>21.155954067677801</v>
      </c>
      <c r="D8315">
        <v>37.864158375651101</v>
      </c>
      <c r="E8315" s="68" t="s">
        <v>900</v>
      </c>
      <c r="F8315" s="8">
        <f>INDEX(Δεδομένα!$P:$P,MATCH('2020'!E8315,Δεδομένα!$O:$O,0))</f>
        <v>136</v>
      </c>
      <c r="G8315" s="6" t="s">
        <v>357</v>
      </c>
      <c r="H8315" s="2" t="str">
        <f>INDEX(Δεδομένα!B$1:B$51,MATCH('2020'!G8315,Δεδομένα!A$1:A$51,0))</f>
        <v>ΔΥΤΙΚΗΣ ΕΛΛΑΔΟΣ</v>
      </c>
      <c r="I8315" s="8">
        <f>INDEX(Δεδομένα!E$1:E$13,MATCH('2020'!H8315,Δεδομένα!D$1:D$13,0))</f>
        <v>7</v>
      </c>
      <c r="J8315" s="1">
        <v>44160</v>
      </c>
      <c r="K8315" s="6" t="s">
        <v>530</v>
      </c>
      <c r="L8315" s="36" t="str">
        <f t="shared" si="516"/>
        <v>25/11/2020 17:05</v>
      </c>
      <c r="M8315" s="1">
        <v>44160</v>
      </c>
      <c r="N8315" s="6" t="s">
        <v>336</v>
      </c>
      <c r="O8315" s="36" t="str">
        <f t="shared" si="517"/>
        <v>25/11/2020 17:40</v>
      </c>
      <c r="P8315" s="46">
        <f t="shared" si="518"/>
        <v>2.4305555554747116E-2</v>
      </c>
      <c r="Q8315" s="48">
        <v>0</v>
      </c>
      <c r="R8315" s="47">
        <f t="shared" si="519"/>
        <v>34.999999998835847</v>
      </c>
      <c r="S8315" s="6" t="s">
        <v>44</v>
      </c>
      <c r="T8315" s="6" t="s">
        <v>929</v>
      </c>
      <c r="U8315" s="6" t="s">
        <v>3382</v>
      </c>
      <c r="V8315" s="6" t="s">
        <v>3383</v>
      </c>
      <c r="W8315" s="7">
        <v>0</v>
      </c>
      <c r="X8315" s="7">
        <v>1</v>
      </c>
      <c r="Y8315" s="7">
        <v>0</v>
      </c>
      <c r="Z8315" s="7">
        <v>0</v>
      </c>
      <c r="AA8315" s="7">
        <v>0</v>
      </c>
      <c r="AB8315" s="7">
        <v>1</v>
      </c>
      <c r="AC8315" s="7">
        <v>0</v>
      </c>
      <c r="AD8315" s="7">
        <v>0</v>
      </c>
      <c r="AE8315">
        <v>2</v>
      </c>
      <c r="AF8315">
        <v>0</v>
      </c>
      <c r="AG8315">
        <v>0</v>
      </c>
      <c r="AH8315">
        <v>0</v>
      </c>
      <c r="AI8315">
        <v>0</v>
      </c>
      <c r="AJ8315">
        <v>1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  <c r="AQ8315">
        <v>0</v>
      </c>
      <c r="AR8315">
        <v>0</v>
      </c>
    </row>
    <row r="8316" spans="1:44" x14ac:dyDescent="0.25">
      <c r="A8316">
        <v>1614858</v>
      </c>
      <c r="B8316">
        <v>808065</v>
      </c>
      <c r="C8316">
        <v>21.390390450094099</v>
      </c>
      <c r="D8316">
        <v>38.031036908760903</v>
      </c>
      <c r="E8316" s="68" t="s">
        <v>900</v>
      </c>
      <c r="F8316" s="8">
        <f>INDEX(Δεδομένα!$P:$P,MATCH('2020'!E8316,Δεδομένα!$O:$O,0))</f>
        <v>136</v>
      </c>
      <c r="G8316" s="6" t="s">
        <v>357</v>
      </c>
      <c r="H8316" s="2" t="str">
        <f>INDEX(Δεδομένα!B$1:B$51,MATCH('2020'!G8316,Δεδομένα!A$1:A$51,0))</f>
        <v>ΔΥΤΙΚΗΣ ΕΛΛΑΔΟΣ</v>
      </c>
      <c r="I8316" s="8">
        <f>INDEX(Δεδομένα!E$1:E$13,MATCH('2020'!H8316,Δεδομένα!D$1:D$13,0))</f>
        <v>7</v>
      </c>
      <c r="J8316" s="1">
        <v>44160</v>
      </c>
      <c r="K8316" s="6" t="s">
        <v>310</v>
      </c>
      <c r="L8316" s="36" t="str">
        <f t="shared" si="516"/>
        <v>25/11/2020 18:15</v>
      </c>
      <c r="M8316" s="1">
        <v>44160</v>
      </c>
      <c r="N8316" s="6" t="s">
        <v>210</v>
      </c>
      <c r="O8316" s="36" t="str">
        <f t="shared" si="517"/>
        <v>25/11/2020 19:13</v>
      </c>
      <c r="P8316" s="46">
        <f t="shared" si="518"/>
        <v>4.0277777778101154E-2</v>
      </c>
      <c r="Q8316" s="48">
        <v>0</v>
      </c>
      <c r="R8316" s="47">
        <f t="shared" si="519"/>
        <v>58.000000000465661</v>
      </c>
      <c r="S8316" s="6" t="s">
        <v>44</v>
      </c>
      <c r="T8316" s="6" t="s">
        <v>1058</v>
      </c>
      <c r="U8316" s="6" t="s">
        <v>1059</v>
      </c>
      <c r="V8316" s="6" t="s">
        <v>8035</v>
      </c>
      <c r="W8316" s="7">
        <v>0</v>
      </c>
      <c r="X8316" s="7">
        <v>0</v>
      </c>
      <c r="Y8316" s="7">
        <v>0</v>
      </c>
      <c r="Z8316" s="7">
        <v>0</v>
      </c>
      <c r="AA8316" s="7">
        <v>4</v>
      </c>
      <c r="AB8316" s="7">
        <v>0</v>
      </c>
      <c r="AC8316" s="7">
        <v>0</v>
      </c>
      <c r="AD8316" s="7">
        <v>0</v>
      </c>
      <c r="AE8316">
        <v>2</v>
      </c>
      <c r="AF8316">
        <v>0</v>
      </c>
      <c r="AG8316">
        <v>0</v>
      </c>
      <c r="AH8316">
        <v>0</v>
      </c>
      <c r="AI8316">
        <v>0</v>
      </c>
      <c r="AJ8316">
        <v>1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  <c r="AQ8316">
        <v>0</v>
      </c>
      <c r="AR8316">
        <v>0</v>
      </c>
    </row>
    <row r="8317" spans="1:44" x14ac:dyDescent="0.25">
      <c r="A8317">
        <v>1613852</v>
      </c>
      <c r="B8317">
        <v>807941</v>
      </c>
      <c r="C8317">
        <v>20.1650763492495</v>
      </c>
      <c r="D8317">
        <v>39.210374112744503</v>
      </c>
      <c r="E8317" s="68" t="s">
        <v>175</v>
      </c>
      <c r="F8317" s="8">
        <f>INDEX(Δεδομένα!$P:$P,MATCH('2020'!E8317,Δεδομένα!$O:$O,0))</f>
        <v>44</v>
      </c>
      <c r="G8317" s="6" t="s">
        <v>170</v>
      </c>
      <c r="H8317" s="2" t="str">
        <f>INDEX(Δεδομένα!B$1:B$51,MATCH('2020'!G8317,Δεδομένα!A$1:A$51,0))</f>
        <v>ΚΕΝΤΡΙΚΗΣ ΜΑΚΕΔΟΝΙΑΣ</v>
      </c>
      <c r="I8317" s="8">
        <f>INDEX(Δεδομένα!E$1:E$13,MATCH('2020'!H8317,Δεδομένα!D$1:D$13,0))</f>
        <v>3</v>
      </c>
      <c r="J8317" s="1">
        <v>44160</v>
      </c>
      <c r="K8317" s="6" t="s">
        <v>2006</v>
      </c>
      <c r="L8317" s="36" t="str">
        <f t="shared" si="516"/>
        <v>25/11/2020 12:41</v>
      </c>
      <c r="M8317" s="1">
        <v>44160</v>
      </c>
      <c r="N8317" s="6" t="s">
        <v>145</v>
      </c>
      <c r="O8317" s="36" t="str">
        <f t="shared" si="517"/>
        <v>25/11/2020 15:20</v>
      </c>
      <c r="P8317" s="46">
        <f t="shared" si="518"/>
        <v>0.11041666667006211</v>
      </c>
      <c r="Q8317" s="48">
        <v>0</v>
      </c>
      <c r="R8317" s="47">
        <f t="shared" si="519"/>
        <v>159.00000000488944</v>
      </c>
      <c r="S8317" s="6" t="s">
        <v>44</v>
      </c>
      <c r="T8317" s="6" t="s">
        <v>187</v>
      </c>
      <c r="U8317" s="6" t="s">
        <v>44</v>
      </c>
      <c r="V8317" s="6" t="s">
        <v>6751</v>
      </c>
      <c r="W8317" s="7">
        <v>0</v>
      </c>
      <c r="X8317" s="7">
        <v>0</v>
      </c>
      <c r="Y8317" s="7">
        <v>0</v>
      </c>
      <c r="Z8317" s="7">
        <v>15</v>
      </c>
      <c r="AA8317" s="7">
        <v>0</v>
      </c>
      <c r="AB8317" s="7">
        <v>0</v>
      </c>
      <c r="AC8317" s="7">
        <v>0</v>
      </c>
      <c r="AD8317" s="7">
        <v>0</v>
      </c>
      <c r="AE8317">
        <v>6</v>
      </c>
      <c r="AF8317">
        <v>0</v>
      </c>
      <c r="AG8317">
        <v>0</v>
      </c>
      <c r="AH8317">
        <v>0</v>
      </c>
      <c r="AI8317">
        <v>0</v>
      </c>
      <c r="AJ8317">
        <v>2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  <c r="AQ8317">
        <v>0</v>
      </c>
      <c r="AR8317">
        <v>0</v>
      </c>
    </row>
    <row r="8318" spans="1:44" x14ac:dyDescent="0.25">
      <c r="A8318">
        <v>1617818</v>
      </c>
      <c r="B8318">
        <v>808084</v>
      </c>
      <c r="C8318">
        <v>23.094577767625299</v>
      </c>
      <c r="D8318">
        <v>40.560472626018203</v>
      </c>
      <c r="E8318" s="68" t="s">
        <v>2943</v>
      </c>
      <c r="F8318" s="8">
        <f>INDEX(Δεδομένα!$P:$P,MATCH('2020'!E8318,Δεδομένα!$O:$O,0))</f>
        <v>43</v>
      </c>
      <c r="G8318" s="6" t="s">
        <v>170</v>
      </c>
      <c r="H8318" s="2" t="str">
        <f>INDEX(Δεδομένα!B$1:B$51,MATCH('2020'!G8318,Δεδομένα!A$1:A$51,0))</f>
        <v>ΚΕΝΤΡΙΚΗΣ ΜΑΚΕΔΟΝΙΑΣ</v>
      </c>
      <c r="I8318" s="8">
        <f>INDEX(Δεδομένα!E$1:E$13,MATCH('2020'!H8318,Δεδομένα!D$1:D$13,0))</f>
        <v>3</v>
      </c>
      <c r="J8318" s="1">
        <v>44160</v>
      </c>
      <c r="K8318" s="6" t="s">
        <v>3056</v>
      </c>
      <c r="L8318" s="36" t="str">
        <f t="shared" si="516"/>
        <v>25/11/2020 19:47</v>
      </c>
      <c r="M8318" s="1">
        <v>44161</v>
      </c>
      <c r="N8318" s="6" t="s">
        <v>4829</v>
      </c>
      <c r="O8318" s="36" t="str">
        <f t="shared" si="517"/>
        <v>26/11/2020 04:40</v>
      </c>
      <c r="P8318" s="46">
        <f t="shared" si="518"/>
        <v>0.37013888888759539</v>
      </c>
      <c r="Q8318" s="48">
        <v>0</v>
      </c>
      <c r="R8318" s="47">
        <f t="shared" si="519"/>
        <v>532.99999999813735</v>
      </c>
      <c r="S8318" s="6" t="s">
        <v>44</v>
      </c>
      <c r="T8318" s="6" t="s">
        <v>213</v>
      </c>
      <c r="U8318" s="6" t="s">
        <v>5044</v>
      </c>
      <c r="V8318" s="6" t="s">
        <v>8039</v>
      </c>
      <c r="W8318" s="7">
        <v>0</v>
      </c>
      <c r="X8318" s="7">
        <v>2</v>
      </c>
      <c r="Y8318" s="7">
        <v>0</v>
      </c>
      <c r="Z8318" s="7">
        <v>0</v>
      </c>
      <c r="AA8318" s="7">
        <v>0</v>
      </c>
      <c r="AB8318" s="7">
        <v>0</v>
      </c>
      <c r="AC8318" s="7">
        <v>0</v>
      </c>
      <c r="AD8318" s="7">
        <v>0</v>
      </c>
      <c r="AE8318">
        <v>6</v>
      </c>
      <c r="AF8318">
        <v>0</v>
      </c>
      <c r="AG8318">
        <v>0</v>
      </c>
      <c r="AH8318">
        <v>0</v>
      </c>
      <c r="AI8318">
        <v>2</v>
      </c>
      <c r="AJ8318">
        <v>3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  <c r="AQ8318">
        <v>0</v>
      </c>
      <c r="AR8318">
        <v>0</v>
      </c>
    </row>
    <row r="8319" spans="1:44" x14ac:dyDescent="0.25">
      <c r="A8319">
        <v>1616696</v>
      </c>
      <c r="B8319">
        <v>808013</v>
      </c>
      <c r="C8319">
        <v>20.904872631074799</v>
      </c>
      <c r="D8319">
        <v>39.643457256368897</v>
      </c>
      <c r="E8319" s="68" t="s">
        <v>250</v>
      </c>
      <c r="F8319" s="8">
        <f>INDEX(Δεδομένα!$P:$P,MATCH('2020'!E8319,Δεδομένα!$O:$O,0))</f>
        <v>82</v>
      </c>
      <c r="G8319" s="6" t="s">
        <v>251</v>
      </c>
      <c r="H8319" s="2" t="str">
        <f>INDEX(Δεδομένα!B$1:B$51,MATCH('2020'!G8319,Δεδομένα!A$1:A$51,0))</f>
        <v>ΗΠΕΙΡΟΥ</v>
      </c>
      <c r="I8319" s="8">
        <f>INDEX(Δεδομένα!E$1:E$13,MATCH('2020'!H8319,Δεδομένα!D$1:D$13,0))</f>
        <v>5</v>
      </c>
      <c r="J8319" s="1">
        <v>44160</v>
      </c>
      <c r="K8319" s="6" t="s">
        <v>305</v>
      </c>
      <c r="L8319" s="36" t="str">
        <f t="shared" si="516"/>
        <v>25/11/2020 16:55</v>
      </c>
      <c r="M8319" s="1">
        <v>44160</v>
      </c>
      <c r="N8319" s="6" t="s">
        <v>79</v>
      </c>
      <c r="O8319" s="36" t="str">
        <f t="shared" si="517"/>
        <v>25/11/2020 21:15</v>
      </c>
      <c r="P8319" s="46">
        <f t="shared" si="518"/>
        <v>0.18055555555474712</v>
      </c>
      <c r="Q8319" s="48">
        <v>0</v>
      </c>
      <c r="R8319" s="47">
        <f t="shared" si="519"/>
        <v>259.99999999883585</v>
      </c>
      <c r="S8319" s="6" t="s">
        <v>44</v>
      </c>
      <c r="T8319" s="6" t="s">
        <v>257</v>
      </c>
      <c r="U8319" s="6" t="s">
        <v>4696</v>
      </c>
      <c r="V8319" s="6" t="s">
        <v>6446</v>
      </c>
      <c r="W8319" s="7">
        <v>0</v>
      </c>
      <c r="X8319" s="7">
        <v>0</v>
      </c>
      <c r="Y8319" s="7">
        <v>0</v>
      </c>
      <c r="Z8319" s="7">
        <v>10</v>
      </c>
      <c r="AA8319" s="7">
        <v>5</v>
      </c>
      <c r="AB8319" s="7">
        <v>0</v>
      </c>
      <c r="AC8319" s="7">
        <v>0</v>
      </c>
      <c r="AD8319" s="7">
        <v>0</v>
      </c>
      <c r="AE8319">
        <v>7</v>
      </c>
      <c r="AF8319">
        <v>0</v>
      </c>
      <c r="AG8319">
        <v>0</v>
      </c>
      <c r="AH8319">
        <v>0</v>
      </c>
      <c r="AI8319">
        <v>0</v>
      </c>
      <c r="AJ8319">
        <v>3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  <c r="AQ8319">
        <v>0</v>
      </c>
      <c r="AR8319">
        <v>0</v>
      </c>
    </row>
    <row r="8320" spans="1:44" x14ac:dyDescent="0.25">
      <c r="A8320">
        <v>1613919</v>
      </c>
      <c r="B8320">
        <v>808046</v>
      </c>
      <c r="C8320">
        <v>20.757401717833101</v>
      </c>
      <c r="D8320">
        <v>40.1119976183912</v>
      </c>
      <c r="E8320" s="68" t="s">
        <v>1556</v>
      </c>
      <c r="F8320" s="8">
        <f>INDEX(Δεδομένα!$P:$P,MATCH('2020'!E8320,Δεδομένα!$O:$O,0))</f>
        <v>89</v>
      </c>
      <c r="G8320" s="6" t="s">
        <v>251</v>
      </c>
      <c r="H8320" s="2" t="str">
        <f>INDEX(Δεδομένα!B$1:B$51,MATCH('2020'!G8320,Δεδομένα!A$1:A$51,0))</f>
        <v>ΗΠΕΙΡΟΥ</v>
      </c>
      <c r="I8320" s="8">
        <f>INDEX(Δεδομένα!E$1:E$13,MATCH('2020'!H8320,Δεδομένα!D$1:D$13,0))</f>
        <v>5</v>
      </c>
      <c r="J8320" s="1">
        <v>44160</v>
      </c>
      <c r="K8320" s="6" t="s">
        <v>1388</v>
      </c>
      <c r="L8320" s="36" t="str">
        <f t="shared" si="516"/>
        <v>25/11/2020 17:53</v>
      </c>
      <c r="M8320" s="1">
        <v>44160</v>
      </c>
      <c r="N8320" s="6" t="s">
        <v>1531</v>
      </c>
      <c r="O8320" s="36" t="str">
        <f t="shared" si="517"/>
        <v>25/11/2020 18:32</v>
      </c>
      <c r="P8320" s="46">
        <f t="shared" si="518"/>
        <v>2.7083333334303461E-2</v>
      </c>
      <c r="Q8320" s="48">
        <v>0</v>
      </c>
      <c r="R8320" s="47">
        <f t="shared" si="519"/>
        <v>39.000000001396984</v>
      </c>
      <c r="S8320" s="6" t="s">
        <v>44</v>
      </c>
      <c r="T8320" s="6" t="s">
        <v>1559</v>
      </c>
      <c r="U8320" s="6" t="s">
        <v>1643</v>
      </c>
      <c r="V8320" s="6" t="s">
        <v>8032</v>
      </c>
      <c r="W8320" s="7">
        <v>0</v>
      </c>
      <c r="X8320" s="7">
        <v>1</v>
      </c>
      <c r="Y8320" s="7">
        <v>0</v>
      </c>
      <c r="Z8320" s="7">
        <v>0</v>
      </c>
      <c r="AA8320" s="7">
        <v>0</v>
      </c>
      <c r="AB8320" s="7">
        <v>0</v>
      </c>
      <c r="AC8320" s="7">
        <v>0</v>
      </c>
      <c r="AD8320" s="7">
        <v>0</v>
      </c>
      <c r="AE8320">
        <v>2</v>
      </c>
      <c r="AF8320">
        <v>0</v>
      </c>
      <c r="AG8320">
        <v>0</v>
      </c>
      <c r="AH8320">
        <v>0</v>
      </c>
      <c r="AI8320">
        <v>0</v>
      </c>
      <c r="AJ8320">
        <v>1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  <c r="AQ8320">
        <v>0</v>
      </c>
      <c r="AR8320">
        <v>0</v>
      </c>
    </row>
    <row r="8321" spans="1:44" x14ac:dyDescent="0.25">
      <c r="A8321">
        <v>1612013</v>
      </c>
      <c r="B8321">
        <v>807928</v>
      </c>
      <c r="C8321">
        <v>24.624450321713301</v>
      </c>
      <c r="D8321">
        <v>40.942833291458598</v>
      </c>
      <c r="E8321" s="68" t="s">
        <v>919</v>
      </c>
      <c r="F8321" s="8">
        <f>INDEX(Δεδομένα!$P:$P,MATCH('2020'!E8321,Δεδομένα!$O:$O,0))</f>
        <v>26</v>
      </c>
      <c r="G8321" s="6" t="s">
        <v>77</v>
      </c>
      <c r="H8321" s="2" t="str">
        <f>INDEX(Δεδομένα!B$1:B$51,MATCH('2020'!G8321,Δεδομένα!A$1:A$51,0))</f>
        <v>ΑΝΑΤΟΛΙΚΗΣ ΜΑΚΕΔΟΝΙΑΣ ΚΑΙ ΘΡΑΚΗΣ</v>
      </c>
      <c r="I8321" s="8">
        <f>INDEX(Δεδομένα!E$1:E$13,MATCH('2020'!H8321,Δεδομένα!D$1:D$13,0))</f>
        <v>2</v>
      </c>
      <c r="J8321" s="1">
        <v>44160</v>
      </c>
      <c r="K8321" s="6" t="s">
        <v>481</v>
      </c>
      <c r="L8321" s="36" t="str">
        <f t="shared" si="516"/>
        <v>25/11/2020 12:50</v>
      </c>
      <c r="M8321" s="1">
        <v>44160</v>
      </c>
      <c r="N8321" s="6" t="s">
        <v>384</v>
      </c>
      <c r="O8321" s="36" t="str">
        <f t="shared" si="517"/>
        <v>25/11/2020 14:45</v>
      </c>
      <c r="P8321" s="46">
        <f t="shared" si="518"/>
        <v>7.9861111116770189E-2</v>
      </c>
      <c r="Q8321" s="48">
        <v>0</v>
      </c>
      <c r="R8321" s="47">
        <f t="shared" si="519"/>
        <v>115.00000000814907</v>
      </c>
      <c r="S8321" s="6" t="s">
        <v>44</v>
      </c>
      <c r="T8321" s="6" t="s">
        <v>921</v>
      </c>
      <c r="U8321" s="6" t="s">
        <v>44</v>
      </c>
      <c r="V8321" s="6" t="s">
        <v>2132</v>
      </c>
      <c r="W8321" s="7">
        <v>0</v>
      </c>
      <c r="X8321" s="7">
        <v>0</v>
      </c>
      <c r="Y8321" s="7">
        <v>0</v>
      </c>
      <c r="Z8321" s="7">
        <v>1</v>
      </c>
      <c r="AA8321" s="7">
        <v>0</v>
      </c>
      <c r="AB8321" s="7">
        <v>0</v>
      </c>
      <c r="AC8321" s="7">
        <v>0</v>
      </c>
      <c r="AD8321" s="7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  <c r="AQ8321">
        <v>0</v>
      </c>
      <c r="AR8321">
        <v>0</v>
      </c>
    </row>
    <row r="8322" spans="1:44" x14ac:dyDescent="0.25">
      <c r="A8322">
        <v>1612018</v>
      </c>
      <c r="B8322">
        <v>807943</v>
      </c>
      <c r="C8322">
        <v>24.624346014274199</v>
      </c>
      <c r="D8322">
        <v>40.970184654073201</v>
      </c>
      <c r="E8322" s="68" t="s">
        <v>919</v>
      </c>
      <c r="F8322" s="8">
        <f>INDEX(Δεδομένα!$P:$P,MATCH('2020'!E8322,Δεδομένα!$O:$O,0))</f>
        <v>26</v>
      </c>
      <c r="G8322" s="6" t="s">
        <v>77</v>
      </c>
      <c r="H8322" s="2" t="str">
        <f>INDEX(Δεδομένα!B$1:B$51,MATCH('2020'!G8322,Δεδομένα!A$1:A$51,0))</f>
        <v>ΑΝΑΤΟΛΙΚΗΣ ΜΑΚΕΔΟΝΙΑΣ ΚΑΙ ΘΡΑΚΗΣ</v>
      </c>
      <c r="I8322" s="8">
        <f>INDEX(Δεδομένα!E$1:E$13,MATCH('2020'!H8322,Δεδομένα!D$1:D$13,0))</f>
        <v>2</v>
      </c>
      <c r="J8322" s="1">
        <v>44160</v>
      </c>
      <c r="K8322" s="6" t="s">
        <v>1444</v>
      </c>
      <c r="L8322" s="36" t="str">
        <f t="shared" si="516"/>
        <v>25/11/2020 13:20</v>
      </c>
      <c r="M8322" s="1">
        <v>44160</v>
      </c>
      <c r="N8322" s="6" t="s">
        <v>612</v>
      </c>
      <c r="O8322" s="36" t="str">
        <f t="shared" si="517"/>
        <v>25/11/2020 13:50</v>
      </c>
      <c r="P8322" s="46">
        <f t="shared" si="518"/>
        <v>2.0833333335758653E-2</v>
      </c>
      <c r="Q8322" s="48">
        <v>0</v>
      </c>
      <c r="R8322" s="47">
        <f t="shared" si="519"/>
        <v>30.00000000349246</v>
      </c>
      <c r="S8322" s="6" t="s">
        <v>44</v>
      </c>
      <c r="T8322" s="6" t="s">
        <v>921</v>
      </c>
      <c r="U8322" s="6" t="s">
        <v>44</v>
      </c>
      <c r="V8322" s="6" t="s">
        <v>4334</v>
      </c>
      <c r="W8322" s="7">
        <v>0</v>
      </c>
      <c r="X8322" s="7">
        <v>0</v>
      </c>
      <c r="Y8322" s="7">
        <v>0</v>
      </c>
      <c r="Z8322" s="7">
        <v>0.3</v>
      </c>
      <c r="AA8322" s="7">
        <v>0</v>
      </c>
      <c r="AB8322" s="7">
        <v>0</v>
      </c>
      <c r="AC8322" s="7">
        <v>0</v>
      </c>
      <c r="AD8322" s="7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  <c r="AQ8322">
        <v>0</v>
      </c>
      <c r="AR8322">
        <v>0</v>
      </c>
    </row>
    <row r="8323" spans="1:44" x14ac:dyDescent="0.25">
      <c r="A8323">
        <v>1611980</v>
      </c>
      <c r="B8323">
        <v>807954</v>
      </c>
      <c r="C8323">
        <v>24.3569942461503</v>
      </c>
      <c r="D8323">
        <v>40.975072878223699</v>
      </c>
      <c r="E8323" s="68" t="s">
        <v>1176</v>
      </c>
      <c r="F8323" s="8">
        <f>INDEX(Δεδομένα!$P:$P,MATCH('2020'!E8323,Δεδομένα!$O:$O,0))</f>
        <v>23</v>
      </c>
      <c r="G8323" s="6" t="s">
        <v>77</v>
      </c>
      <c r="H8323" s="2" t="str">
        <f>INDEX(Δεδομένα!B$1:B$51,MATCH('2020'!G8323,Δεδομένα!A$1:A$51,0))</f>
        <v>ΑΝΑΤΟΛΙΚΗΣ ΜΑΚΕΔΟΝΙΑΣ ΚΑΙ ΘΡΑΚΗΣ</v>
      </c>
      <c r="I8323" s="8">
        <f>INDEX(Δεδομένα!E$1:E$13,MATCH('2020'!H8323,Δεδομένα!D$1:D$13,0))</f>
        <v>2</v>
      </c>
      <c r="J8323" s="1">
        <v>44160</v>
      </c>
      <c r="K8323" s="6" t="s">
        <v>230</v>
      </c>
      <c r="L8323" s="36" t="str">
        <f t="shared" ref="L8323:L8386" si="520">_xlfn.CONCAT(TEXT(J8323,"ηη/μμ/εεε")," ",TEXT(K8323,"ωω:λλ"))</f>
        <v>25/11/2020 16:25</v>
      </c>
      <c r="M8323" s="1">
        <v>44160</v>
      </c>
      <c r="N8323" s="6" t="s">
        <v>750</v>
      </c>
      <c r="O8323" s="36" t="str">
        <f t="shared" ref="O8323:O8386" si="521">_xlfn.CONCAT(TEXT(M8323,"ηη/μμ/εεε")," ",TEXT(N8323,"ωω:λλ"))</f>
        <v>25/11/2020 16:45</v>
      </c>
      <c r="P8323" s="46">
        <f t="shared" ref="P8323:P8386" si="522">O8323-L8323</f>
        <v>1.3888888883229811E-2</v>
      </c>
      <c r="Q8323" s="48">
        <v>0</v>
      </c>
      <c r="R8323" s="47">
        <f t="shared" ref="R8323:R8386" si="523">P8323*(24*60)</f>
        <v>19.999999991850927</v>
      </c>
      <c r="S8323" s="6" t="s">
        <v>44</v>
      </c>
      <c r="T8323" s="6" t="s">
        <v>1177</v>
      </c>
      <c r="U8323" s="6" t="s">
        <v>44</v>
      </c>
      <c r="V8323" s="6" t="s">
        <v>6545</v>
      </c>
      <c r="W8323" s="7">
        <v>0</v>
      </c>
      <c r="X8323" s="7">
        <v>0</v>
      </c>
      <c r="Y8323" s="7">
        <v>0</v>
      </c>
      <c r="Z8323" s="7">
        <v>7.0000000000000007E-2</v>
      </c>
      <c r="AA8323" s="7">
        <v>0</v>
      </c>
      <c r="AB8323" s="7">
        <v>0</v>
      </c>
      <c r="AC8323" s="7">
        <v>0</v>
      </c>
      <c r="AD8323" s="7">
        <v>0</v>
      </c>
      <c r="AE8323">
        <v>2</v>
      </c>
      <c r="AF8323">
        <v>0</v>
      </c>
      <c r="AG8323">
        <v>0</v>
      </c>
      <c r="AH8323">
        <v>0</v>
      </c>
      <c r="AI8323">
        <v>0</v>
      </c>
      <c r="AJ8323">
        <v>1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  <c r="AQ8323">
        <v>0</v>
      </c>
      <c r="AR8323">
        <v>0</v>
      </c>
    </row>
    <row r="8324" spans="1:44" x14ac:dyDescent="0.25">
      <c r="A8324">
        <v>1611979</v>
      </c>
      <c r="B8324">
        <v>807997</v>
      </c>
      <c r="C8324">
        <v>24.3126010894775</v>
      </c>
      <c r="D8324">
        <v>40.997459411621101</v>
      </c>
      <c r="E8324" s="68" t="s">
        <v>1176</v>
      </c>
      <c r="F8324" s="8">
        <f>INDEX(Δεδομένα!$P:$P,MATCH('2020'!E8324,Δεδομένα!$O:$O,0))</f>
        <v>23</v>
      </c>
      <c r="G8324" s="6" t="s">
        <v>77</v>
      </c>
      <c r="H8324" s="2" t="str">
        <f>INDEX(Δεδομένα!B$1:B$51,MATCH('2020'!G8324,Δεδομένα!A$1:A$51,0))</f>
        <v>ΑΝΑΤΟΛΙΚΗΣ ΜΑΚΕΔΟΝΙΑΣ ΚΑΙ ΘΡΑΚΗΣ</v>
      </c>
      <c r="I8324" s="8">
        <f>INDEX(Δεδομένα!E$1:E$13,MATCH('2020'!H8324,Δεδομένα!D$1:D$13,0))</f>
        <v>2</v>
      </c>
      <c r="J8324" s="1">
        <v>44160</v>
      </c>
      <c r="K8324" s="6" t="s">
        <v>362</v>
      </c>
      <c r="L8324" s="36" t="str">
        <f t="shared" si="520"/>
        <v>25/11/2020 14:00</v>
      </c>
      <c r="M8324" s="1">
        <v>44160</v>
      </c>
      <c r="N8324" s="6" t="s">
        <v>215</v>
      </c>
      <c r="O8324" s="36" t="str">
        <f t="shared" si="521"/>
        <v>25/11/2020 16:20</v>
      </c>
      <c r="P8324" s="46">
        <f t="shared" si="522"/>
        <v>9.7222222218988463E-2</v>
      </c>
      <c r="Q8324" s="48">
        <v>0</v>
      </c>
      <c r="R8324" s="47">
        <f t="shared" si="523"/>
        <v>139.99999999534339</v>
      </c>
      <c r="S8324" s="6" t="s">
        <v>44</v>
      </c>
      <c r="T8324" s="6" t="s">
        <v>1177</v>
      </c>
      <c r="U8324" s="6" t="s">
        <v>44</v>
      </c>
      <c r="V8324" s="6" t="s">
        <v>8029</v>
      </c>
      <c r="W8324" s="7">
        <v>0</v>
      </c>
      <c r="X8324" s="7">
        <v>0</v>
      </c>
      <c r="Y8324" s="7">
        <v>0</v>
      </c>
      <c r="Z8324" s="7">
        <v>0.15</v>
      </c>
      <c r="AA8324" s="7">
        <v>0</v>
      </c>
      <c r="AB8324" s="7">
        <v>0</v>
      </c>
      <c r="AC8324" s="7">
        <v>0</v>
      </c>
      <c r="AD8324" s="7">
        <v>0</v>
      </c>
      <c r="AE8324">
        <v>2</v>
      </c>
      <c r="AF8324">
        <v>0</v>
      </c>
      <c r="AG8324">
        <v>0</v>
      </c>
      <c r="AH8324">
        <v>0</v>
      </c>
      <c r="AI8324">
        <v>0</v>
      </c>
      <c r="AJ8324">
        <v>1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  <c r="AQ8324">
        <v>0</v>
      </c>
      <c r="AR8324">
        <v>0</v>
      </c>
    </row>
    <row r="8325" spans="1:44" x14ac:dyDescent="0.25">
      <c r="A8325">
        <v>1612419</v>
      </c>
      <c r="B8325">
        <v>807963</v>
      </c>
      <c r="C8325">
        <v>21.213885714748301</v>
      </c>
      <c r="D8325">
        <v>40.519142980488503</v>
      </c>
      <c r="E8325" s="68" t="s">
        <v>1259</v>
      </c>
      <c r="F8325" s="8">
        <f>INDEX(Δεδομένα!$P:$P,MATCH('2020'!E8325,Δεδομένα!$O:$O,0))</f>
        <v>75</v>
      </c>
      <c r="G8325" s="6" t="s">
        <v>1063</v>
      </c>
      <c r="H8325" s="2" t="str">
        <f>INDEX(Δεδομένα!B$1:B$51,MATCH('2020'!G8325,Δεδομένα!A$1:A$51,0))</f>
        <v>ΔΥΤΙΚΗΣ ΜΑΚΕΔΟΝΙΑΣ</v>
      </c>
      <c r="I8325" s="8">
        <f>INDEX(Δεδομένα!E$1:E$13,MATCH('2020'!H8325,Δεδομένα!D$1:D$13,0))</f>
        <v>4</v>
      </c>
      <c r="J8325" s="1">
        <v>44160</v>
      </c>
      <c r="K8325" s="6" t="s">
        <v>1211</v>
      </c>
      <c r="L8325" s="36" t="str">
        <f t="shared" si="520"/>
        <v>25/11/2020 14:17</v>
      </c>
      <c r="M8325" s="1">
        <v>44160</v>
      </c>
      <c r="N8325" s="6" t="s">
        <v>104</v>
      </c>
      <c r="O8325" s="36" t="str">
        <f t="shared" si="521"/>
        <v>25/11/2020 15:30</v>
      </c>
      <c r="P8325" s="46">
        <f t="shared" si="522"/>
        <v>5.0694444449618459E-2</v>
      </c>
      <c r="Q8325" s="48">
        <v>0</v>
      </c>
      <c r="R8325" s="47">
        <f t="shared" si="523"/>
        <v>73.000000007450581</v>
      </c>
      <c r="S8325" s="6" t="s">
        <v>44</v>
      </c>
      <c r="T8325" s="6" t="s">
        <v>1261</v>
      </c>
      <c r="U8325" s="6" t="s">
        <v>3175</v>
      </c>
      <c r="V8325" s="6" t="s">
        <v>6321</v>
      </c>
      <c r="W8325" s="7">
        <v>0</v>
      </c>
      <c r="X8325" s="7">
        <v>0</v>
      </c>
      <c r="Y8325" s="7">
        <v>0</v>
      </c>
      <c r="Z8325" s="7">
        <v>0.1</v>
      </c>
      <c r="AA8325" s="7">
        <v>0</v>
      </c>
      <c r="AB8325" s="7">
        <v>0</v>
      </c>
      <c r="AC8325" s="7">
        <v>0</v>
      </c>
      <c r="AD8325" s="7">
        <v>0</v>
      </c>
      <c r="AE8325">
        <v>2</v>
      </c>
      <c r="AF8325">
        <v>0</v>
      </c>
      <c r="AG8325">
        <v>0</v>
      </c>
      <c r="AH8325">
        <v>0</v>
      </c>
      <c r="AI8325">
        <v>0</v>
      </c>
      <c r="AJ8325">
        <v>1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</row>
    <row r="8326" spans="1:44" x14ac:dyDescent="0.25">
      <c r="A8326">
        <v>1613059</v>
      </c>
      <c r="B8326">
        <v>807931</v>
      </c>
      <c r="C8326">
        <v>20.742823097560201</v>
      </c>
      <c r="D8326">
        <v>38.096529552303203</v>
      </c>
      <c r="E8326" s="68" t="s">
        <v>798</v>
      </c>
      <c r="F8326" s="8">
        <f>INDEX(Δεδομένα!$P:$P,MATCH('2020'!E8326,Δεδομένα!$O:$O,0))</f>
        <v>235</v>
      </c>
      <c r="G8326" s="6" t="s">
        <v>799</v>
      </c>
      <c r="H8326" s="2" t="str">
        <f>INDEX(Δεδομένα!B$1:B$51,MATCH('2020'!G8326,Δεδομένα!A$1:A$51,0))</f>
        <v>ΙΟΝΙΩΝ ΝΗΣΩΝ</v>
      </c>
      <c r="I8326" s="8">
        <f>INDEX(Δεδομένα!E$1:E$13,MATCH('2020'!H8326,Δεδομένα!D$1:D$13,0))</f>
        <v>13</v>
      </c>
      <c r="J8326" s="1">
        <v>44160</v>
      </c>
      <c r="K8326" s="6" t="s">
        <v>876</v>
      </c>
      <c r="L8326" s="36" t="str">
        <f t="shared" si="520"/>
        <v>25/11/2020 11:55</v>
      </c>
      <c r="M8326" s="1">
        <v>44160</v>
      </c>
      <c r="N8326" s="6" t="s">
        <v>567</v>
      </c>
      <c r="O8326" s="36" t="str">
        <f t="shared" si="521"/>
        <v>25/11/2020 14:13</v>
      </c>
      <c r="P8326" s="46">
        <f t="shared" si="522"/>
        <v>9.5833333332848269E-2</v>
      </c>
      <c r="Q8326" s="48">
        <v>0</v>
      </c>
      <c r="R8326" s="47">
        <f t="shared" si="523"/>
        <v>137.99999999930151</v>
      </c>
      <c r="S8326" s="6" t="s">
        <v>44</v>
      </c>
      <c r="T8326" s="6" t="s">
        <v>1244</v>
      </c>
      <c r="U8326" s="6" t="s">
        <v>44</v>
      </c>
      <c r="V8326" s="6" t="s">
        <v>8019</v>
      </c>
      <c r="W8326" s="7">
        <v>0</v>
      </c>
      <c r="X8326" s="7">
        <v>0</v>
      </c>
      <c r="Y8326" s="7">
        <v>0</v>
      </c>
      <c r="Z8326" s="7">
        <v>0.2</v>
      </c>
      <c r="AA8326" s="7">
        <v>0</v>
      </c>
      <c r="AB8326" s="7">
        <v>0</v>
      </c>
      <c r="AC8326" s="7">
        <v>0</v>
      </c>
      <c r="AD8326" s="7">
        <v>0</v>
      </c>
      <c r="AE8326">
        <v>2</v>
      </c>
      <c r="AF8326">
        <v>0</v>
      </c>
      <c r="AG8326">
        <v>0</v>
      </c>
      <c r="AH8326">
        <v>0</v>
      </c>
      <c r="AI8326">
        <v>0</v>
      </c>
      <c r="AJ8326">
        <v>1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</row>
    <row r="8327" spans="1:44" x14ac:dyDescent="0.25">
      <c r="A8327">
        <v>1615109</v>
      </c>
      <c r="B8327">
        <v>807968</v>
      </c>
      <c r="C8327">
        <v>22.790897682202999</v>
      </c>
      <c r="D8327">
        <v>37.880247641079002</v>
      </c>
      <c r="E8327" s="68" t="s">
        <v>810</v>
      </c>
      <c r="F8327" s="8">
        <f>INDEX(Δεδομένα!$P:$P,MATCH('2020'!E8327,Δεδομένα!$O:$O,0))</f>
        <v>157</v>
      </c>
      <c r="G8327" s="6" t="s">
        <v>391</v>
      </c>
      <c r="H8327" s="2" t="str">
        <f>INDEX(Δεδομένα!B$1:B$51,MATCH('2020'!G8327,Δεδομένα!A$1:A$51,0))</f>
        <v>ΠΕΛΛΟΠΟΝΗΣΟΥ</v>
      </c>
      <c r="I8327" s="8">
        <f>INDEX(Δεδομένα!E$1:E$13,MATCH('2020'!H8327,Δεδομένα!D$1:D$13,0))</f>
        <v>8</v>
      </c>
      <c r="J8327" s="1">
        <v>44160</v>
      </c>
      <c r="K8327" s="6" t="s">
        <v>362</v>
      </c>
      <c r="L8327" s="36" t="str">
        <f t="shared" si="520"/>
        <v>25/11/2020 14:00</v>
      </c>
      <c r="M8327" s="1">
        <v>44160</v>
      </c>
      <c r="N8327" s="6" t="s">
        <v>750</v>
      </c>
      <c r="O8327" s="36" t="str">
        <f t="shared" si="521"/>
        <v>25/11/2020 16:45</v>
      </c>
      <c r="P8327" s="46">
        <f t="shared" si="522"/>
        <v>0.11458333332848269</v>
      </c>
      <c r="Q8327" s="48">
        <v>0</v>
      </c>
      <c r="R8327" s="47">
        <f t="shared" si="523"/>
        <v>164.99999999301508</v>
      </c>
      <c r="S8327" s="6" t="s">
        <v>44</v>
      </c>
      <c r="T8327" s="6" t="s">
        <v>812</v>
      </c>
      <c r="U8327" s="6" t="s">
        <v>1908</v>
      </c>
      <c r="V8327" s="6" t="s">
        <v>1908</v>
      </c>
      <c r="W8327" s="7">
        <v>0</v>
      </c>
      <c r="X8327" s="7">
        <v>0</v>
      </c>
      <c r="Y8327" s="7">
        <v>0</v>
      </c>
      <c r="Z8327" s="7">
        <v>0</v>
      </c>
      <c r="AA8327" s="7">
        <v>0</v>
      </c>
      <c r="AB8327" s="7">
        <v>0.2</v>
      </c>
      <c r="AC8327" s="7">
        <v>0.1</v>
      </c>
      <c r="AD8327" s="7">
        <v>0</v>
      </c>
      <c r="AE8327">
        <v>4</v>
      </c>
      <c r="AF8327">
        <v>0</v>
      </c>
      <c r="AG8327">
        <v>0</v>
      </c>
      <c r="AH8327">
        <v>0</v>
      </c>
      <c r="AI8327">
        <v>0</v>
      </c>
      <c r="AJ8327">
        <v>2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</row>
    <row r="8328" spans="1:44" x14ac:dyDescent="0.25">
      <c r="A8328">
        <v>1615119</v>
      </c>
      <c r="B8328">
        <v>807973</v>
      </c>
      <c r="C8328">
        <v>22.836524782113699</v>
      </c>
      <c r="D8328">
        <v>37.829525007964101</v>
      </c>
      <c r="E8328" s="68" t="s">
        <v>810</v>
      </c>
      <c r="F8328" s="8">
        <f>INDEX(Δεδομένα!$P:$P,MATCH('2020'!E8328,Δεδομένα!$O:$O,0))</f>
        <v>157</v>
      </c>
      <c r="G8328" s="6" t="s">
        <v>391</v>
      </c>
      <c r="H8328" s="2" t="str">
        <f>INDEX(Δεδομένα!B$1:B$51,MATCH('2020'!G8328,Δεδομένα!A$1:A$51,0))</f>
        <v>ΠΕΛΛΟΠΟΝΗΣΟΥ</v>
      </c>
      <c r="I8328" s="8">
        <f>INDEX(Δεδομένα!E$1:E$13,MATCH('2020'!H8328,Δεδομένα!D$1:D$13,0))</f>
        <v>8</v>
      </c>
      <c r="J8328" s="1">
        <v>44160</v>
      </c>
      <c r="K8328" s="6" t="s">
        <v>542</v>
      </c>
      <c r="L8328" s="36" t="str">
        <f t="shared" si="520"/>
        <v>25/11/2020 14:30</v>
      </c>
      <c r="M8328" s="1">
        <v>44160</v>
      </c>
      <c r="N8328" s="6" t="s">
        <v>281</v>
      </c>
      <c r="O8328" s="36" t="str">
        <f t="shared" si="521"/>
        <v>25/11/2020 16:00</v>
      </c>
      <c r="P8328" s="46">
        <f t="shared" si="522"/>
        <v>6.25E-2</v>
      </c>
      <c r="Q8328" s="48">
        <v>0</v>
      </c>
      <c r="R8328" s="47">
        <f t="shared" si="523"/>
        <v>90</v>
      </c>
      <c r="S8328" s="6" t="s">
        <v>44</v>
      </c>
      <c r="T8328" s="6" t="s">
        <v>1012</v>
      </c>
      <c r="U8328" s="6" t="s">
        <v>6834</v>
      </c>
      <c r="V8328" s="6" t="s">
        <v>6834</v>
      </c>
      <c r="W8328" s="7">
        <v>0</v>
      </c>
      <c r="X8328" s="7">
        <v>0.2</v>
      </c>
      <c r="Y8328" s="7">
        <v>0</v>
      </c>
      <c r="Z8328" s="7">
        <v>0</v>
      </c>
      <c r="AA8328" s="7">
        <v>0</v>
      </c>
      <c r="AB8328" s="7">
        <v>0</v>
      </c>
      <c r="AC8328" s="7">
        <v>0</v>
      </c>
      <c r="AD8328" s="7">
        <v>0</v>
      </c>
      <c r="AE8328">
        <v>6</v>
      </c>
      <c r="AF8328">
        <v>0</v>
      </c>
      <c r="AG8328">
        <v>0</v>
      </c>
      <c r="AH8328">
        <v>0</v>
      </c>
      <c r="AI8328">
        <v>0</v>
      </c>
      <c r="AJ8328">
        <v>3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</row>
    <row r="8329" spans="1:44" x14ac:dyDescent="0.25">
      <c r="A8329">
        <v>1619813</v>
      </c>
      <c r="B8329">
        <v>807998</v>
      </c>
      <c r="C8329">
        <v>22.716821770151501</v>
      </c>
      <c r="D8329">
        <v>37.983869786177898</v>
      </c>
      <c r="E8329" s="68" t="s">
        <v>390</v>
      </c>
      <c r="F8329" s="8">
        <f>INDEX(Δεδομένα!$P:$P,MATCH('2020'!E8329,Δεδομένα!$O:$O,0))</f>
        <v>159</v>
      </c>
      <c r="G8329" s="6" t="s">
        <v>391</v>
      </c>
      <c r="H8329" s="2" t="str">
        <f>INDEX(Δεδομένα!B$1:B$51,MATCH('2020'!G8329,Δεδομένα!A$1:A$51,0))</f>
        <v>ΠΕΛΛΟΠΟΝΗΣΟΥ</v>
      </c>
      <c r="I8329" s="8">
        <f>INDEX(Δεδομένα!E$1:E$13,MATCH('2020'!H8329,Δεδομένα!D$1:D$13,0))</f>
        <v>8</v>
      </c>
      <c r="J8329" s="1">
        <v>44160</v>
      </c>
      <c r="K8329" s="6" t="s">
        <v>796</v>
      </c>
      <c r="L8329" s="36" t="str">
        <f t="shared" si="520"/>
        <v>25/11/2020 16:10</v>
      </c>
      <c r="M8329" s="1">
        <v>44160</v>
      </c>
      <c r="N8329" s="6" t="s">
        <v>204</v>
      </c>
      <c r="O8329" s="36" t="str">
        <f t="shared" si="521"/>
        <v>25/11/2020 17:00</v>
      </c>
      <c r="P8329" s="46">
        <f t="shared" si="522"/>
        <v>3.4722222226264421E-2</v>
      </c>
      <c r="Q8329" s="48">
        <v>0</v>
      </c>
      <c r="R8329" s="47">
        <f t="shared" si="523"/>
        <v>50.000000005820766</v>
      </c>
      <c r="S8329" s="6" t="s">
        <v>44</v>
      </c>
      <c r="T8329" s="6" t="s">
        <v>394</v>
      </c>
      <c r="U8329" s="6" t="s">
        <v>44</v>
      </c>
      <c r="V8329" s="6" t="s">
        <v>7626</v>
      </c>
      <c r="W8329" s="7">
        <v>0</v>
      </c>
      <c r="X8329" s="7">
        <v>0</v>
      </c>
      <c r="Y8329" s="7">
        <v>0</v>
      </c>
      <c r="Z8329" s="7">
        <v>0</v>
      </c>
      <c r="AA8329" s="7">
        <v>0</v>
      </c>
      <c r="AB8329" s="7">
        <v>1</v>
      </c>
      <c r="AC8329" s="7">
        <v>0</v>
      </c>
      <c r="AD8329" s="7">
        <v>0</v>
      </c>
      <c r="AE8329">
        <v>4</v>
      </c>
      <c r="AF8329">
        <v>0</v>
      </c>
      <c r="AG8329">
        <v>0</v>
      </c>
      <c r="AH8329">
        <v>0</v>
      </c>
      <c r="AI8329">
        <v>0</v>
      </c>
      <c r="AJ8329">
        <v>2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</row>
    <row r="8330" spans="1:44" x14ac:dyDescent="0.25">
      <c r="A8330">
        <v>1615128</v>
      </c>
      <c r="B8330">
        <v>808020</v>
      </c>
      <c r="C8330">
        <v>22.776383378093701</v>
      </c>
      <c r="D8330">
        <v>37.814321977723402</v>
      </c>
      <c r="E8330" s="68" t="s">
        <v>810</v>
      </c>
      <c r="F8330" s="8">
        <f>INDEX(Δεδομένα!$P:$P,MATCH('2020'!E8330,Δεδομένα!$O:$O,0))</f>
        <v>157</v>
      </c>
      <c r="G8330" s="6" t="s">
        <v>391</v>
      </c>
      <c r="H8330" s="2" t="str">
        <f>INDEX(Δεδομένα!B$1:B$51,MATCH('2020'!G8330,Δεδομένα!A$1:A$51,0))</f>
        <v>ΠΕΛΛΟΠΟΝΗΣΟΥ</v>
      </c>
      <c r="I8330" s="8">
        <f>INDEX(Δεδομένα!E$1:E$13,MATCH('2020'!H8330,Δεδομένα!D$1:D$13,0))</f>
        <v>8</v>
      </c>
      <c r="J8330" s="1">
        <v>44160</v>
      </c>
      <c r="K8330" s="6" t="s">
        <v>281</v>
      </c>
      <c r="L8330" s="36" t="str">
        <f t="shared" si="520"/>
        <v>25/11/2020 16:00</v>
      </c>
      <c r="M8330" s="1">
        <v>44160</v>
      </c>
      <c r="N8330" s="6" t="s">
        <v>540</v>
      </c>
      <c r="O8330" s="36" t="str">
        <f t="shared" si="521"/>
        <v>25/11/2020 17:15</v>
      </c>
      <c r="P8330" s="46">
        <f t="shared" si="522"/>
        <v>5.2083333335758653E-2</v>
      </c>
      <c r="Q8330" s="48">
        <v>0</v>
      </c>
      <c r="R8330" s="47">
        <f t="shared" si="523"/>
        <v>75.00000000349246</v>
      </c>
      <c r="S8330" s="6" t="s">
        <v>44</v>
      </c>
      <c r="T8330" s="6" t="s">
        <v>1012</v>
      </c>
      <c r="U8330" s="6" t="s">
        <v>1482</v>
      </c>
      <c r="V8330" s="6" t="s">
        <v>7741</v>
      </c>
      <c r="W8330" s="7">
        <v>0</v>
      </c>
      <c r="X8330" s="7">
        <v>0</v>
      </c>
      <c r="Y8330" s="7">
        <v>0</v>
      </c>
      <c r="Z8330" s="7">
        <v>0</v>
      </c>
      <c r="AA8330" s="7">
        <v>0</v>
      </c>
      <c r="AB8330" s="7">
        <v>3</v>
      </c>
      <c r="AC8330" s="7">
        <v>0</v>
      </c>
      <c r="AD8330" s="7">
        <v>0</v>
      </c>
      <c r="AE8330">
        <v>4</v>
      </c>
      <c r="AF8330">
        <v>0</v>
      </c>
      <c r="AG8330">
        <v>0</v>
      </c>
      <c r="AH8330">
        <v>0</v>
      </c>
      <c r="AI8330">
        <v>0</v>
      </c>
      <c r="AJ8330">
        <v>2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</row>
    <row r="8331" spans="1:44" x14ac:dyDescent="0.25">
      <c r="A8331">
        <v>1618080</v>
      </c>
      <c r="B8331">
        <v>807955</v>
      </c>
      <c r="C8331">
        <v>21.579716488994201</v>
      </c>
      <c r="D8331">
        <v>37.0640944889144</v>
      </c>
      <c r="E8331" s="68" t="s">
        <v>997</v>
      </c>
      <c r="F8331" s="8">
        <f>INDEX(Δεδομένα!$P:$P,MATCH('2020'!E8331,Δεδομένα!$O:$O,0))</f>
        <v>145</v>
      </c>
      <c r="G8331" s="6" t="s">
        <v>841</v>
      </c>
      <c r="H8331" s="2" t="str">
        <f>INDEX(Δεδομένα!B$1:B$51,MATCH('2020'!G8331,Δεδομένα!A$1:A$51,0))</f>
        <v>ΠΕΛΛΟΠΟΝΗΣΟΥ</v>
      </c>
      <c r="I8331" s="8">
        <f>INDEX(Δεδομένα!E$1:E$13,MATCH('2020'!H8331,Δεδομένα!D$1:D$13,0))</f>
        <v>8</v>
      </c>
      <c r="J8331" s="1">
        <v>44160</v>
      </c>
      <c r="K8331" s="6" t="s">
        <v>1730</v>
      </c>
      <c r="L8331" s="36" t="str">
        <f t="shared" si="520"/>
        <v>25/11/2020 14:02</v>
      </c>
      <c r="M8331" s="1">
        <v>44160</v>
      </c>
      <c r="N8331" s="6" t="s">
        <v>131</v>
      </c>
      <c r="O8331" s="36" t="str">
        <f t="shared" si="521"/>
        <v>25/11/2020 14:50</v>
      </c>
      <c r="P8331" s="46">
        <f t="shared" si="522"/>
        <v>3.3333333332848269E-2</v>
      </c>
      <c r="Q8331" s="48">
        <v>0</v>
      </c>
      <c r="R8331" s="47">
        <f t="shared" si="523"/>
        <v>47.999999999301508</v>
      </c>
      <c r="S8331" s="6" t="s">
        <v>44</v>
      </c>
      <c r="T8331" s="6" t="s">
        <v>999</v>
      </c>
      <c r="U8331" s="6" t="s">
        <v>44</v>
      </c>
      <c r="V8331" s="6" t="s">
        <v>4340</v>
      </c>
      <c r="W8331" s="7">
        <v>0</v>
      </c>
      <c r="X8331" s="7">
        <v>0</v>
      </c>
      <c r="Y8331" s="7">
        <v>0</v>
      </c>
      <c r="Z8331" s="7">
        <v>0</v>
      </c>
      <c r="AA8331" s="7">
        <v>0.2</v>
      </c>
      <c r="AB8331" s="7">
        <v>0</v>
      </c>
      <c r="AC8331" s="7">
        <v>0</v>
      </c>
      <c r="AD8331" s="7">
        <v>0</v>
      </c>
      <c r="AE8331">
        <v>2</v>
      </c>
      <c r="AF8331">
        <v>0</v>
      </c>
      <c r="AG8331">
        <v>0</v>
      </c>
      <c r="AH8331">
        <v>0</v>
      </c>
      <c r="AI8331">
        <v>0</v>
      </c>
      <c r="AJ8331">
        <v>1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</row>
    <row r="8332" spans="1:44" x14ac:dyDescent="0.25">
      <c r="A8332">
        <v>1611991</v>
      </c>
      <c r="B8332">
        <v>807976</v>
      </c>
      <c r="C8332">
        <v>22.011048314852001</v>
      </c>
      <c r="D8332">
        <v>37.0328721305115</v>
      </c>
      <c r="E8332" s="68" t="s">
        <v>937</v>
      </c>
      <c r="F8332" s="8">
        <f>INDEX(Δεδομένα!$P:$P,MATCH('2020'!E8332,Δεδομένα!$O:$O,0))</f>
        <v>143</v>
      </c>
      <c r="G8332" s="6" t="s">
        <v>841</v>
      </c>
      <c r="H8332" s="2" t="str">
        <f>INDEX(Δεδομένα!B$1:B$51,MATCH('2020'!G8332,Δεδομένα!A$1:A$51,0))</f>
        <v>ΠΕΛΛΟΠΟΝΗΣΟΥ</v>
      </c>
      <c r="I8332" s="8">
        <f>INDEX(Δεδομένα!E$1:E$13,MATCH('2020'!H8332,Δεδομένα!D$1:D$13,0))</f>
        <v>8</v>
      </c>
      <c r="J8332" s="1">
        <v>44160</v>
      </c>
      <c r="K8332" s="6" t="s">
        <v>277</v>
      </c>
      <c r="L8332" s="36" t="str">
        <f t="shared" si="520"/>
        <v>25/11/2020 14:55</v>
      </c>
      <c r="M8332" s="1">
        <v>44160</v>
      </c>
      <c r="N8332" s="6" t="s">
        <v>586</v>
      </c>
      <c r="O8332" s="36" t="str">
        <f t="shared" si="521"/>
        <v>25/11/2020 16:05</v>
      </c>
      <c r="P8332" s="46">
        <f t="shared" si="522"/>
        <v>4.8611111109494232E-2</v>
      </c>
      <c r="Q8332" s="48">
        <v>0</v>
      </c>
      <c r="R8332" s="47">
        <f t="shared" si="523"/>
        <v>69.999999997671694</v>
      </c>
      <c r="S8332" s="6" t="s">
        <v>44</v>
      </c>
      <c r="T8332" s="6" t="s">
        <v>984</v>
      </c>
      <c r="U8332" s="6" t="s">
        <v>4349</v>
      </c>
      <c r="V8332" s="6" t="s">
        <v>8026</v>
      </c>
      <c r="W8332" s="7">
        <v>0</v>
      </c>
      <c r="X8332" s="7">
        <v>0</v>
      </c>
      <c r="Y8332" s="7">
        <v>0</v>
      </c>
      <c r="Z8332" s="7">
        <v>0</v>
      </c>
      <c r="AA8332" s="7">
        <v>0.1</v>
      </c>
      <c r="AB8332" s="7">
        <v>0</v>
      </c>
      <c r="AC8332" s="7">
        <v>0</v>
      </c>
      <c r="AD8332" s="7">
        <v>0</v>
      </c>
      <c r="AE8332">
        <v>2</v>
      </c>
      <c r="AF8332">
        <v>0</v>
      </c>
      <c r="AG8332">
        <v>0</v>
      </c>
      <c r="AH8332">
        <v>0</v>
      </c>
      <c r="AI8332">
        <v>0</v>
      </c>
      <c r="AJ8332">
        <v>1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</row>
    <row r="8333" spans="1:44" x14ac:dyDescent="0.25">
      <c r="A8333">
        <v>1617615</v>
      </c>
      <c r="B8333">
        <v>807984</v>
      </c>
      <c r="C8333">
        <v>21.9915961052636</v>
      </c>
      <c r="D8333">
        <v>37.228081626322997</v>
      </c>
      <c r="E8333" s="68" t="s">
        <v>840</v>
      </c>
      <c r="F8333" s="8">
        <f>INDEX(Δεδομένα!$P:$P,MATCH('2020'!E8333,Δεδομένα!$O:$O,0))</f>
        <v>144</v>
      </c>
      <c r="G8333" s="6" t="s">
        <v>841</v>
      </c>
      <c r="H8333" s="2" t="str">
        <f>INDEX(Δεδομένα!B$1:B$51,MATCH('2020'!G8333,Δεδομένα!A$1:A$51,0))</f>
        <v>ΠΕΛΛΟΠΟΝΗΣΟΥ</v>
      </c>
      <c r="I8333" s="8">
        <f>INDEX(Δεδομένα!E$1:E$13,MATCH('2020'!H8333,Δεδομένα!D$1:D$13,0))</f>
        <v>8</v>
      </c>
      <c r="J8333" s="1">
        <v>44160</v>
      </c>
      <c r="K8333" s="6" t="s">
        <v>145</v>
      </c>
      <c r="L8333" s="36" t="str">
        <f t="shared" si="520"/>
        <v>25/11/2020 15:20</v>
      </c>
      <c r="M8333" s="1">
        <v>44160</v>
      </c>
      <c r="N8333" s="6" t="s">
        <v>289</v>
      </c>
      <c r="O8333" s="36" t="str">
        <f t="shared" si="521"/>
        <v>25/11/2020 17:55</v>
      </c>
      <c r="P8333" s="46">
        <f t="shared" si="522"/>
        <v>0.10763888889050577</v>
      </c>
      <c r="Q8333" s="48">
        <v>0</v>
      </c>
      <c r="R8333" s="47">
        <f t="shared" si="523"/>
        <v>155.00000000232831</v>
      </c>
      <c r="S8333" s="6" t="s">
        <v>44</v>
      </c>
      <c r="T8333" s="6" t="s">
        <v>843</v>
      </c>
      <c r="U8333" s="6" t="s">
        <v>6450</v>
      </c>
      <c r="V8333" s="6" t="s">
        <v>6451</v>
      </c>
      <c r="W8333" s="7">
        <v>0</v>
      </c>
      <c r="X8333" s="7">
        <v>2</v>
      </c>
      <c r="Y8333" s="7">
        <v>0</v>
      </c>
      <c r="Z8333" s="7">
        <v>0</v>
      </c>
      <c r="AA8333" s="7">
        <v>0</v>
      </c>
      <c r="AB8333" s="7">
        <v>0</v>
      </c>
      <c r="AC8333" s="7">
        <v>0</v>
      </c>
      <c r="AD8333" s="7">
        <v>0</v>
      </c>
      <c r="AE8333">
        <v>4</v>
      </c>
      <c r="AF8333">
        <v>0</v>
      </c>
      <c r="AG8333">
        <v>0</v>
      </c>
      <c r="AH8333">
        <v>0</v>
      </c>
      <c r="AI8333">
        <v>0</v>
      </c>
      <c r="AJ8333">
        <v>2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</row>
    <row r="8334" spans="1:44" x14ac:dyDescent="0.25">
      <c r="A8334">
        <v>1624565</v>
      </c>
      <c r="B8334">
        <v>808025</v>
      </c>
      <c r="C8334">
        <v>21.581521673587499</v>
      </c>
      <c r="D8334">
        <v>37.0753404352077</v>
      </c>
      <c r="E8334" s="68" t="s">
        <v>997</v>
      </c>
      <c r="F8334" s="8">
        <f>INDEX(Δεδομένα!$P:$P,MATCH('2020'!E8334,Δεδομένα!$O:$O,0))</f>
        <v>145</v>
      </c>
      <c r="G8334" s="6" t="s">
        <v>841</v>
      </c>
      <c r="H8334" s="2" t="str">
        <f>INDEX(Δεδομένα!B$1:B$51,MATCH('2020'!G8334,Δεδομένα!A$1:A$51,0))</f>
        <v>ΠΕΛΛΟΠΟΝΗΣΟΥ</v>
      </c>
      <c r="I8334" s="8">
        <f>INDEX(Δεδομένα!E$1:E$13,MATCH('2020'!H8334,Δεδομένα!D$1:D$13,0))</f>
        <v>8</v>
      </c>
      <c r="J8334" s="1">
        <v>44160</v>
      </c>
      <c r="K8334" s="6" t="s">
        <v>2065</v>
      </c>
      <c r="L8334" s="36" t="str">
        <f t="shared" si="520"/>
        <v>25/11/2020 16:48</v>
      </c>
      <c r="M8334" s="1">
        <v>44160</v>
      </c>
      <c r="N8334" s="6" t="s">
        <v>156</v>
      </c>
      <c r="O8334" s="36" t="str">
        <f t="shared" si="521"/>
        <v>25/11/2020 17:30</v>
      </c>
      <c r="P8334" s="46">
        <f t="shared" si="522"/>
        <v>2.9166666667151731E-2</v>
      </c>
      <c r="Q8334" s="48">
        <v>0</v>
      </c>
      <c r="R8334" s="47">
        <f t="shared" si="523"/>
        <v>42.000000000698492</v>
      </c>
      <c r="S8334" s="6" t="s">
        <v>44</v>
      </c>
      <c r="T8334" s="6" t="s">
        <v>999</v>
      </c>
      <c r="U8334" s="6" t="s">
        <v>44</v>
      </c>
      <c r="V8334" s="6" t="s">
        <v>4340</v>
      </c>
      <c r="W8334" s="7">
        <v>0</v>
      </c>
      <c r="X8334" s="7">
        <v>0</v>
      </c>
      <c r="Y8334" s="7">
        <v>0</v>
      </c>
      <c r="Z8334" s="7">
        <v>0</v>
      </c>
      <c r="AA8334" s="7">
        <v>0.1</v>
      </c>
      <c r="AB8334" s="7">
        <v>0</v>
      </c>
      <c r="AC8334" s="7">
        <v>0</v>
      </c>
      <c r="AD8334" s="7">
        <v>0</v>
      </c>
      <c r="AE8334">
        <v>2</v>
      </c>
      <c r="AF8334">
        <v>0</v>
      </c>
      <c r="AG8334">
        <v>0</v>
      </c>
      <c r="AH8334">
        <v>0</v>
      </c>
      <c r="AI8334">
        <v>0</v>
      </c>
      <c r="AJ8334">
        <v>1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</row>
    <row r="8335" spans="1:44" x14ac:dyDescent="0.25">
      <c r="A8335">
        <v>1613126</v>
      </c>
      <c r="B8335">
        <v>808029</v>
      </c>
      <c r="C8335">
        <v>21.636635868874802</v>
      </c>
      <c r="D8335">
        <v>37.161698422633002</v>
      </c>
      <c r="E8335" s="68" t="s">
        <v>997</v>
      </c>
      <c r="F8335" s="8">
        <f>INDEX(Δεδομένα!$P:$P,MATCH('2020'!E8335,Δεδομένα!$O:$O,0))</f>
        <v>145</v>
      </c>
      <c r="G8335" s="6" t="s">
        <v>841</v>
      </c>
      <c r="H8335" s="2" t="str">
        <f>INDEX(Δεδομένα!B$1:B$51,MATCH('2020'!G8335,Δεδομένα!A$1:A$51,0))</f>
        <v>ΠΕΛΛΟΠΟΝΗΣΟΥ</v>
      </c>
      <c r="I8335" s="8">
        <f>INDEX(Δεδομένα!E$1:E$13,MATCH('2020'!H8335,Δεδομένα!D$1:D$13,0))</f>
        <v>8</v>
      </c>
      <c r="J8335" s="1">
        <v>44160</v>
      </c>
      <c r="K8335" s="6" t="s">
        <v>1170</v>
      </c>
      <c r="L8335" s="36" t="str">
        <f t="shared" si="520"/>
        <v>25/11/2020 18:33</v>
      </c>
      <c r="M8335" s="1">
        <v>44160</v>
      </c>
      <c r="N8335" s="6" t="s">
        <v>256</v>
      </c>
      <c r="O8335" s="36" t="str">
        <f t="shared" si="521"/>
        <v>25/11/2020 19:30</v>
      </c>
      <c r="P8335" s="46">
        <f t="shared" si="522"/>
        <v>3.9583333331393078E-2</v>
      </c>
      <c r="Q8335" s="48">
        <v>0</v>
      </c>
      <c r="R8335" s="47">
        <f t="shared" si="523"/>
        <v>56.999999997206032</v>
      </c>
      <c r="S8335" s="6" t="s">
        <v>44</v>
      </c>
      <c r="T8335" s="6" t="s">
        <v>999</v>
      </c>
      <c r="U8335" s="6" t="s">
        <v>44</v>
      </c>
      <c r="V8335" s="6" t="s">
        <v>1739</v>
      </c>
      <c r="W8335" s="7">
        <v>0</v>
      </c>
      <c r="X8335" s="7">
        <v>0.2</v>
      </c>
      <c r="Y8335" s="7">
        <v>0</v>
      </c>
      <c r="Z8335" s="7">
        <v>0</v>
      </c>
      <c r="AA8335" s="7">
        <v>0.1</v>
      </c>
      <c r="AB8335" s="7">
        <v>0</v>
      </c>
      <c r="AC8335" s="7">
        <v>0</v>
      </c>
      <c r="AD8335" s="7">
        <v>0</v>
      </c>
      <c r="AE8335">
        <v>4</v>
      </c>
      <c r="AF8335">
        <v>0</v>
      </c>
      <c r="AG8335">
        <v>0</v>
      </c>
      <c r="AH8335">
        <v>0</v>
      </c>
      <c r="AI8335">
        <v>0</v>
      </c>
      <c r="AJ8335">
        <v>2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</row>
    <row r="8336" spans="1:44" x14ac:dyDescent="0.25">
      <c r="A8336">
        <v>1612000</v>
      </c>
      <c r="B8336">
        <v>808031</v>
      </c>
      <c r="C8336">
        <v>22.025056367596299</v>
      </c>
      <c r="D8336">
        <v>37.167789451869801</v>
      </c>
      <c r="E8336" s="68" t="s">
        <v>937</v>
      </c>
      <c r="F8336" s="8">
        <f>INDEX(Δεδομένα!$P:$P,MATCH('2020'!E8336,Δεδομένα!$O:$O,0))</f>
        <v>143</v>
      </c>
      <c r="G8336" s="6" t="s">
        <v>841</v>
      </c>
      <c r="H8336" s="2" t="str">
        <f>INDEX(Δεδομένα!B$1:B$51,MATCH('2020'!G8336,Δεδομένα!A$1:A$51,0))</f>
        <v>ΠΕΛΛΟΠΟΝΗΣΟΥ</v>
      </c>
      <c r="I8336" s="8">
        <f>INDEX(Δεδομένα!E$1:E$13,MATCH('2020'!H8336,Δεδομένα!D$1:D$13,0))</f>
        <v>8</v>
      </c>
      <c r="J8336" s="1">
        <v>44160</v>
      </c>
      <c r="K8336" s="6" t="s">
        <v>160</v>
      </c>
      <c r="L8336" s="36" t="str">
        <f t="shared" si="520"/>
        <v>25/11/2020 16:35</v>
      </c>
      <c r="M8336" s="1">
        <v>44160</v>
      </c>
      <c r="N8336" s="6" t="s">
        <v>160</v>
      </c>
      <c r="O8336" s="36" t="str">
        <f t="shared" si="521"/>
        <v>25/11/2020 16:35</v>
      </c>
      <c r="P8336" s="46">
        <f t="shared" si="522"/>
        <v>0</v>
      </c>
      <c r="Q8336" s="48">
        <v>0</v>
      </c>
      <c r="R8336" s="47">
        <f t="shared" si="523"/>
        <v>0</v>
      </c>
      <c r="S8336" s="6" t="s">
        <v>44</v>
      </c>
      <c r="T8336" s="6" t="s">
        <v>940</v>
      </c>
      <c r="U8336" s="6" t="s">
        <v>2213</v>
      </c>
      <c r="V8336" s="6" t="s">
        <v>2213</v>
      </c>
      <c r="W8336" s="7">
        <v>0</v>
      </c>
      <c r="X8336" s="7">
        <v>0</v>
      </c>
      <c r="Y8336" s="7">
        <v>0</v>
      </c>
      <c r="Z8336" s="7">
        <v>0</v>
      </c>
      <c r="AA8336" s="7">
        <v>0.5</v>
      </c>
      <c r="AB8336" s="7">
        <v>0</v>
      </c>
      <c r="AC8336" s="7">
        <v>0</v>
      </c>
      <c r="AD8336" s="7">
        <v>0</v>
      </c>
      <c r="AE8336">
        <v>2</v>
      </c>
      <c r="AF8336">
        <v>0</v>
      </c>
      <c r="AG8336">
        <v>0</v>
      </c>
      <c r="AH8336">
        <v>0</v>
      </c>
      <c r="AI8336">
        <v>0</v>
      </c>
      <c r="AJ8336">
        <v>1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</row>
    <row r="8337" spans="1:44" x14ac:dyDescent="0.25">
      <c r="A8337">
        <v>1624584</v>
      </c>
      <c r="B8337">
        <v>808040</v>
      </c>
      <c r="C8337">
        <v>21.580851835541701</v>
      </c>
      <c r="D8337">
        <v>37.0647661133792</v>
      </c>
      <c r="E8337" s="68" t="s">
        <v>997</v>
      </c>
      <c r="F8337" s="8">
        <f>INDEX(Δεδομένα!$P:$P,MATCH('2020'!E8337,Δεδομένα!$O:$O,0))</f>
        <v>145</v>
      </c>
      <c r="G8337" s="6" t="s">
        <v>841</v>
      </c>
      <c r="H8337" s="2" t="str">
        <f>INDEX(Δεδομένα!B$1:B$51,MATCH('2020'!G8337,Δεδομένα!A$1:A$51,0))</f>
        <v>ΠΕΛΛΟΠΟΝΗΣΟΥ</v>
      </c>
      <c r="I8337" s="8">
        <f>INDEX(Δεδομένα!E$1:E$13,MATCH('2020'!H8337,Δεδομένα!D$1:D$13,0))</f>
        <v>8</v>
      </c>
      <c r="J8337" s="1">
        <v>44160</v>
      </c>
      <c r="K8337" s="6" t="s">
        <v>2229</v>
      </c>
      <c r="L8337" s="36" t="str">
        <f t="shared" si="520"/>
        <v>25/11/2020 16:47</v>
      </c>
      <c r="M8337" s="1">
        <v>44160</v>
      </c>
      <c r="N8337" s="6" t="s">
        <v>263</v>
      </c>
      <c r="O8337" s="36" t="str">
        <f t="shared" si="521"/>
        <v>25/11/2020 18:35</v>
      </c>
      <c r="P8337" s="46">
        <f t="shared" si="522"/>
        <v>7.4999999997089617E-2</v>
      </c>
      <c r="Q8337" s="48">
        <v>0</v>
      </c>
      <c r="R8337" s="47">
        <f t="shared" si="523"/>
        <v>107.99999999580905</v>
      </c>
      <c r="S8337" s="6" t="s">
        <v>44</v>
      </c>
      <c r="T8337" s="6" t="s">
        <v>999</v>
      </c>
      <c r="U8337" s="6" t="s">
        <v>44</v>
      </c>
      <c r="V8337" s="6" t="s">
        <v>4340</v>
      </c>
      <c r="W8337" s="7">
        <v>0</v>
      </c>
      <c r="X8337" s="7">
        <v>0</v>
      </c>
      <c r="Y8337" s="7">
        <v>0</v>
      </c>
      <c r="Z8337" s="7">
        <v>0</v>
      </c>
      <c r="AA8337" s="7">
        <v>0.1</v>
      </c>
      <c r="AB8337" s="7">
        <v>0</v>
      </c>
      <c r="AC8337" s="7">
        <v>0</v>
      </c>
      <c r="AD8337" s="7">
        <v>0</v>
      </c>
      <c r="AE8337">
        <v>2</v>
      </c>
      <c r="AF8337">
        <v>0</v>
      </c>
      <c r="AG8337">
        <v>0</v>
      </c>
      <c r="AH8337">
        <v>0</v>
      </c>
      <c r="AI8337">
        <v>0</v>
      </c>
      <c r="AJ8337">
        <v>1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</row>
    <row r="8338" spans="1:44" x14ac:dyDescent="0.25">
      <c r="A8338">
        <v>1617614</v>
      </c>
      <c r="B8338">
        <v>808054</v>
      </c>
      <c r="C8338">
        <v>21.9275344225384</v>
      </c>
      <c r="D8338">
        <v>36.977822512862403</v>
      </c>
      <c r="E8338" s="68" t="s">
        <v>1239</v>
      </c>
      <c r="F8338" s="8">
        <f>INDEX(Δεδομένα!$P:$P,MATCH('2020'!E8338,Δεδομένα!$O:$O,0))</f>
        <v>243</v>
      </c>
      <c r="G8338" s="6" t="s">
        <v>841</v>
      </c>
      <c r="H8338" s="2" t="str">
        <f>INDEX(Δεδομένα!B$1:B$51,MATCH('2020'!G8338,Δεδομένα!A$1:A$51,0))</f>
        <v>ΠΕΛΛΟΠΟΝΗΣΟΥ</v>
      </c>
      <c r="I8338" s="8">
        <f>INDEX(Δεδομένα!E$1:E$13,MATCH('2020'!H8338,Δεδομένα!D$1:D$13,0))</f>
        <v>8</v>
      </c>
      <c r="J8338" s="1">
        <v>44160</v>
      </c>
      <c r="K8338" s="6" t="s">
        <v>89</v>
      </c>
      <c r="L8338" s="36" t="str">
        <f t="shared" si="520"/>
        <v>25/11/2020 17:58</v>
      </c>
      <c r="M8338" s="1">
        <v>44160</v>
      </c>
      <c r="N8338" s="6" t="s">
        <v>572</v>
      </c>
      <c r="O8338" s="36" t="str">
        <f t="shared" si="521"/>
        <v>25/11/2020 20:40</v>
      </c>
      <c r="P8338" s="46">
        <f t="shared" si="522"/>
        <v>0.11249999999563443</v>
      </c>
      <c r="Q8338" s="48">
        <v>0</v>
      </c>
      <c r="R8338" s="47">
        <f t="shared" si="523"/>
        <v>161.99999999371357</v>
      </c>
      <c r="S8338" s="6" t="s">
        <v>44</v>
      </c>
      <c r="T8338" s="6" t="s">
        <v>984</v>
      </c>
      <c r="U8338" s="6" t="s">
        <v>2657</v>
      </c>
      <c r="V8338" s="6" t="s">
        <v>8033</v>
      </c>
      <c r="W8338" s="7">
        <v>0</v>
      </c>
      <c r="X8338" s="7">
        <v>0</v>
      </c>
      <c r="Y8338" s="7">
        <v>0</v>
      </c>
      <c r="Z8338" s="7">
        <v>0</v>
      </c>
      <c r="AA8338" s="7">
        <v>1</v>
      </c>
      <c r="AB8338" s="7">
        <v>0</v>
      </c>
      <c r="AC8338" s="7">
        <v>0</v>
      </c>
      <c r="AD8338" s="7">
        <v>0</v>
      </c>
      <c r="AE8338">
        <v>5</v>
      </c>
      <c r="AF8338">
        <v>0</v>
      </c>
      <c r="AG8338">
        <v>0</v>
      </c>
      <c r="AH8338">
        <v>0</v>
      </c>
      <c r="AI8338">
        <v>0</v>
      </c>
      <c r="AJ8338">
        <v>3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  <c r="AQ8338">
        <v>0</v>
      </c>
      <c r="AR8338">
        <v>0</v>
      </c>
    </row>
    <row r="8339" spans="1:44" x14ac:dyDescent="0.25">
      <c r="A8339">
        <v>1616642</v>
      </c>
      <c r="B8339">
        <v>809579</v>
      </c>
      <c r="C8339">
        <v>21.810502864847901</v>
      </c>
      <c r="D8339">
        <v>37.378129790872201</v>
      </c>
      <c r="E8339" s="68" t="s">
        <v>1693</v>
      </c>
      <c r="F8339" s="8">
        <f>INDEX(Δεδομένα!$P:$P,MATCH('2020'!E8339,Δεδομένα!$O:$O,0))</f>
        <v>146</v>
      </c>
      <c r="G8339" s="6" t="s">
        <v>841</v>
      </c>
      <c r="H8339" s="2" t="str">
        <f>INDEX(Δεδομένα!B$1:B$51,MATCH('2020'!G8339,Δεδομένα!A$1:A$51,0))</f>
        <v>ΠΕΛΛΟΠΟΝΗΣΟΥ</v>
      </c>
      <c r="I8339" s="8">
        <f>INDEX(Δεδομένα!E$1:E$13,MATCH('2020'!H8339,Δεδομένα!D$1:D$13,0))</f>
        <v>8</v>
      </c>
      <c r="J8339" s="1">
        <v>44160</v>
      </c>
      <c r="K8339" s="6" t="s">
        <v>752</v>
      </c>
      <c r="L8339" s="36" t="str">
        <f t="shared" si="520"/>
        <v>25/11/2020 21:10</v>
      </c>
      <c r="M8339" s="1">
        <v>44161</v>
      </c>
      <c r="N8339" s="6" t="s">
        <v>736</v>
      </c>
      <c r="O8339" s="36" t="str">
        <f t="shared" si="521"/>
        <v>26/11/2020 00:10</v>
      </c>
      <c r="P8339" s="46">
        <f t="shared" si="522"/>
        <v>0.125</v>
      </c>
      <c r="Q8339" s="48">
        <v>0</v>
      </c>
      <c r="R8339" s="47">
        <f t="shared" si="523"/>
        <v>180</v>
      </c>
      <c r="S8339" s="6" t="s">
        <v>44</v>
      </c>
      <c r="T8339" s="6" t="s">
        <v>999</v>
      </c>
      <c r="U8339" s="6" t="s">
        <v>8146</v>
      </c>
      <c r="V8339" s="6" t="s">
        <v>8146</v>
      </c>
      <c r="W8339" s="7">
        <v>0</v>
      </c>
      <c r="X8339" s="7">
        <v>0</v>
      </c>
      <c r="Y8339" s="7">
        <v>0</v>
      </c>
      <c r="Z8339" s="7">
        <v>0</v>
      </c>
      <c r="AA8339" s="7">
        <v>0</v>
      </c>
      <c r="AB8339" s="7">
        <v>0.1</v>
      </c>
      <c r="AC8339" s="7">
        <v>0</v>
      </c>
      <c r="AD8339" s="7">
        <v>0</v>
      </c>
      <c r="AE8339">
        <v>4</v>
      </c>
      <c r="AF8339">
        <v>0</v>
      </c>
      <c r="AG8339">
        <v>0</v>
      </c>
      <c r="AH8339">
        <v>0</v>
      </c>
      <c r="AI8339">
        <v>0</v>
      </c>
      <c r="AJ8339">
        <v>2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  <c r="AQ8339">
        <v>0</v>
      </c>
      <c r="AR8339">
        <v>0</v>
      </c>
    </row>
    <row r="8340" spans="1:44" x14ac:dyDescent="0.25">
      <c r="A8340">
        <v>1613291</v>
      </c>
      <c r="B8340">
        <v>807946</v>
      </c>
      <c r="C8340">
        <v>24.808293784774399</v>
      </c>
      <c r="D8340">
        <v>40.865632051207101</v>
      </c>
      <c r="E8340" s="68" t="s">
        <v>120</v>
      </c>
      <c r="F8340" s="8">
        <f>INDEX(Δεδομένα!$P:$P,MATCH('2020'!E8340,Δεδομένα!$O:$O,0))</f>
        <v>30</v>
      </c>
      <c r="G8340" s="6" t="s">
        <v>121</v>
      </c>
      <c r="H8340" s="2" t="str">
        <f>INDEX(Δεδομένα!B$1:B$51,MATCH('2020'!G8340,Δεδομένα!A$1:A$51,0))</f>
        <v>ΑΝΑΤΟΛΙΚΗΣ ΜΑΚΕΔΟΝΙΑΣ ΚΑΙ ΘΡΑΚΗΣ</v>
      </c>
      <c r="I8340" s="8">
        <f>INDEX(Δεδομένα!E$1:E$13,MATCH('2020'!H8340,Δεδομένα!D$1:D$13,0))</f>
        <v>2</v>
      </c>
      <c r="J8340" s="1">
        <v>44160</v>
      </c>
      <c r="K8340" s="6" t="s">
        <v>1627</v>
      </c>
      <c r="L8340" s="36" t="str">
        <f t="shared" si="520"/>
        <v>25/11/2020 13:29</v>
      </c>
      <c r="M8340" s="1">
        <v>44160</v>
      </c>
      <c r="N8340" s="6" t="s">
        <v>207</v>
      </c>
      <c r="O8340" s="36" t="str">
        <f t="shared" si="521"/>
        <v>25/11/2020 18:00</v>
      </c>
      <c r="P8340" s="46">
        <f t="shared" si="522"/>
        <v>0.18819444444670808</v>
      </c>
      <c r="Q8340" s="48">
        <v>0</v>
      </c>
      <c r="R8340" s="47">
        <f t="shared" si="523"/>
        <v>271.00000000325963</v>
      </c>
      <c r="S8340" s="6" t="s">
        <v>44</v>
      </c>
      <c r="T8340" s="6" t="s">
        <v>124</v>
      </c>
      <c r="U8340" s="6" t="s">
        <v>44</v>
      </c>
      <c r="V8340" s="6" t="s">
        <v>8022</v>
      </c>
      <c r="W8340" s="7">
        <v>0</v>
      </c>
      <c r="X8340" s="7">
        <v>30</v>
      </c>
      <c r="Y8340" s="7">
        <v>0</v>
      </c>
      <c r="Z8340" s="7">
        <v>0</v>
      </c>
      <c r="AA8340" s="7">
        <v>0</v>
      </c>
      <c r="AB8340" s="7">
        <v>50</v>
      </c>
      <c r="AC8340" s="7">
        <v>0</v>
      </c>
      <c r="AD8340" s="7">
        <v>0</v>
      </c>
      <c r="AE8340">
        <v>4</v>
      </c>
      <c r="AF8340">
        <v>0</v>
      </c>
      <c r="AG8340">
        <v>0</v>
      </c>
      <c r="AH8340">
        <v>0</v>
      </c>
      <c r="AI8340">
        <v>1</v>
      </c>
      <c r="AJ8340">
        <v>2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</row>
    <row r="8341" spans="1:44" x14ac:dyDescent="0.25">
      <c r="A8341">
        <v>1612774</v>
      </c>
      <c r="B8341">
        <v>807956</v>
      </c>
      <c r="C8341">
        <v>24.856558639851801</v>
      </c>
      <c r="D8341">
        <v>41.020355057071797</v>
      </c>
      <c r="E8341" s="68" t="s">
        <v>834</v>
      </c>
      <c r="F8341" s="8">
        <f>INDEX(Δεδομένα!$P:$P,MATCH('2020'!E8341,Δεδομένα!$O:$O,0))</f>
        <v>32</v>
      </c>
      <c r="G8341" s="6" t="s">
        <v>121</v>
      </c>
      <c r="H8341" s="2" t="str">
        <f>INDEX(Δεδομένα!B$1:B$51,MATCH('2020'!G8341,Δεδομένα!A$1:A$51,0))</f>
        <v>ΑΝΑΤΟΛΙΚΗΣ ΜΑΚΕΔΟΝΙΑΣ ΚΑΙ ΘΡΑΚΗΣ</v>
      </c>
      <c r="I8341" s="8">
        <f>INDEX(Δεδομένα!E$1:E$13,MATCH('2020'!H8341,Δεδομένα!D$1:D$13,0))</f>
        <v>2</v>
      </c>
      <c r="J8341" s="1">
        <v>44160</v>
      </c>
      <c r="K8341" s="6" t="s">
        <v>1632</v>
      </c>
      <c r="L8341" s="36" t="str">
        <f t="shared" si="520"/>
        <v>25/11/2020 14:04</v>
      </c>
      <c r="M8341" s="1">
        <v>44160</v>
      </c>
      <c r="N8341" s="6" t="s">
        <v>198</v>
      </c>
      <c r="O8341" s="36" t="str">
        <f t="shared" si="521"/>
        <v>25/11/2020 16:30</v>
      </c>
      <c r="P8341" s="46">
        <f t="shared" si="522"/>
        <v>0.10138888889196096</v>
      </c>
      <c r="Q8341" s="48">
        <v>0</v>
      </c>
      <c r="R8341" s="47">
        <f t="shared" si="523"/>
        <v>146.00000000442378</v>
      </c>
      <c r="S8341" s="6" t="s">
        <v>44</v>
      </c>
      <c r="T8341" s="6" t="s">
        <v>124</v>
      </c>
      <c r="U8341" s="6" t="s">
        <v>44</v>
      </c>
      <c r="V8341" s="6" t="s">
        <v>8024</v>
      </c>
      <c r="W8341" s="7">
        <v>0</v>
      </c>
      <c r="X8341" s="7">
        <v>0</v>
      </c>
      <c r="Y8341" s="7">
        <v>0</v>
      </c>
      <c r="Z8341" s="7">
        <v>10</v>
      </c>
      <c r="AA8341" s="7">
        <v>0</v>
      </c>
      <c r="AB8341" s="7">
        <v>0</v>
      </c>
      <c r="AC8341" s="7">
        <v>20</v>
      </c>
      <c r="AD8341" s="7">
        <v>0</v>
      </c>
      <c r="AE8341">
        <v>4</v>
      </c>
      <c r="AF8341">
        <v>0</v>
      </c>
      <c r="AG8341">
        <v>0</v>
      </c>
      <c r="AH8341">
        <v>0</v>
      </c>
      <c r="AI8341">
        <v>0</v>
      </c>
      <c r="AJ8341">
        <v>2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  <c r="AQ8341">
        <v>0</v>
      </c>
      <c r="AR8341">
        <v>0</v>
      </c>
    </row>
    <row r="8342" spans="1:44" x14ac:dyDescent="0.25">
      <c r="A8342">
        <v>1615037</v>
      </c>
      <c r="B8342">
        <v>808041</v>
      </c>
      <c r="C8342">
        <v>24.571214675903299</v>
      </c>
      <c r="D8342">
        <v>41.159435272216797</v>
      </c>
      <c r="E8342" s="68" t="s">
        <v>1703</v>
      </c>
      <c r="F8342" s="8">
        <f>INDEX(Δεδομένα!$P:$P,MATCH('2020'!E8342,Δεδομένα!$O:$O,0))</f>
        <v>31</v>
      </c>
      <c r="G8342" s="6" t="s">
        <v>121</v>
      </c>
      <c r="H8342" s="2" t="str">
        <f>INDEX(Δεδομένα!B$1:B$51,MATCH('2020'!G8342,Δεδομένα!A$1:A$51,0))</f>
        <v>ΑΝΑΤΟΛΙΚΗΣ ΜΑΚΕΔΟΝΙΑΣ ΚΑΙ ΘΡΑΚΗΣ</v>
      </c>
      <c r="I8342" s="8">
        <f>INDEX(Δεδομένα!E$1:E$13,MATCH('2020'!H8342,Δεδομένα!D$1:D$13,0))</f>
        <v>2</v>
      </c>
      <c r="J8342" s="1">
        <v>44160</v>
      </c>
      <c r="K8342" s="6" t="s">
        <v>262</v>
      </c>
      <c r="L8342" s="36" t="str">
        <f t="shared" si="520"/>
        <v>25/11/2020 17:49</v>
      </c>
      <c r="M8342" s="1">
        <v>44160</v>
      </c>
      <c r="N8342" s="6" t="s">
        <v>1899</v>
      </c>
      <c r="O8342" s="36" t="str">
        <f t="shared" si="521"/>
        <v>25/11/2020 19:02</v>
      </c>
      <c r="P8342" s="46">
        <f t="shared" si="522"/>
        <v>5.0694444449618459E-2</v>
      </c>
      <c r="Q8342" s="48">
        <v>0</v>
      </c>
      <c r="R8342" s="47">
        <f t="shared" si="523"/>
        <v>73.000000007450581</v>
      </c>
      <c r="S8342" s="6" t="s">
        <v>44</v>
      </c>
      <c r="T8342" s="6" t="s">
        <v>73</v>
      </c>
      <c r="U8342" s="6" t="s">
        <v>44</v>
      </c>
      <c r="V8342" s="6" t="s">
        <v>8031</v>
      </c>
      <c r="W8342" s="7">
        <v>0</v>
      </c>
      <c r="X8342" s="7">
        <v>0</v>
      </c>
      <c r="Y8342" s="7">
        <v>0</v>
      </c>
      <c r="Z8342" s="7">
        <v>0</v>
      </c>
      <c r="AA8342" s="7">
        <v>0</v>
      </c>
      <c r="AB8342" s="7">
        <v>0</v>
      </c>
      <c r="AC8342" s="7">
        <v>0</v>
      </c>
      <c r="AD8342" s="7">
        <v>0.01</v>
      </c>
      <c r="AE8342">
        <v>2</v>
      </c>
      <c r="AF8342">
        <v>0</v>
      </c>
      <c r="AG8342">
        <v>0</v>
      </c>
      <c r="AH8342">
        <v>0</v>
      </c>
      <c r="AI8342">
        <v>0</v>
      </c>
      <c r="AJ8342">
        <v>1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</row>
    <row r="8343" spans="1:44" x14ac:dyDescent="0.25">
      <c r="A8343">
        <v>1612319</v>
      </c>
      <c r="B8343">
        <v>807971</v>
      </c>
      <c r="C8343">
        <v>22.024648115148999</v>
      </c>
      <c r="D8343">
        <v>40.995520136691603</v>
      </c>
      <c r="E8343" s="68" t="s">
        <v>952</v>
      </c>
      <c r="F8343" s="8">
        <f>INDEX(Δεδομένα!$P:$P,MATCH('2020'!E8343,Δεδομένα!$O:$O,0))</f>
        <v>62</v>
      </c>
      <c r="G8343" s="6" t="s">
        <v>874</v>
      </c>
      <c r="H8343" s="2" t="str">
        <f>INDEX(Δεδομένα!B$1:B$51,MATCH('2020'!G8343,Δεδομένα!A$1:A$51,0))</f>
        <v>ΚΕΝΤΡΙΚΗΣ ΜΑΚΕΔΟΝΙΑΣ</v>
      </c>
      <c r="I8343" s="8">
        <f>INDEX(Δεδομένα!E$1:E$13,MATCH('2020'!H8343,Δεδομένα!D$1:D$13,0))</f>
        <v>3</v>
      </c>
      <c r="J8343" s="1">
        <v>44160</v>
      </c>
      <c r="K8343" s="6" t="s">
        <v>1444</v>
      </c>
      <c r="L8343" s="36" t="str">
        <f t="shared" si="520"/>
        <v>25/11/2020 13:20</v>
      </c>
      <c r="M8343" s="1">
        <v>44160</v>
      </c>
      <c r="N8343" s="6" t="s">
        <v>1444</v>
      </c>
      <c r="O8343" s="36" t="str">
        <f t="shared" si="521"/>
        <v>25/11/2020 13:20</v>
      </c>
      <c r="P8343" s="46">
        <f t="shared" si="522"/>
        <v>0</v>
      </c>
      <c r="Q8343" s="48">
        <v>0</v>
      </c>
      <c r="R8343" s="47">
        <f t="shared" si="523"/>
        <v>0</v>
      </c>
      <c r="S8343" s="6" t="s">
        <v>44</v>
      </c>
      <c r="T8343" s="6" t="s">
        <v>954</v>
      </c>
      <c r="U8343" s="6" t="s">
        <v>44</v>
      </c>
      <c r="V8343" s="6" t="s">
        <v>1654</v>
      </c>
      <c r="W8343" s="7">
        <v>0</v>
      </c>
      <c r="X8343" s="7">
        <v>0</v>
      </c>
      <c r="Y8343" s="7">
        <v>0</v>
      </c>
      <c r="Z8343" s="7">
        <v>0</v>
      </c>
      <c r="AA8343" s="7">
        <v>2</v>
      </c>
      <c r="AB8343" s="7">
        <v>1</v>
      </c>
      <c r="AC8343" s="7">
        <v>0</v>
      </c>
      <c r="AD8343" s="7">
        <v>0</v>
      </c>
      <c r="AE8343">
        <v>4</v>
      </c>
      <c r="AF8343">
        <v>0</v>
      </c>
      <c r="AG8343">
        <v>0</v>
      </c>
      <c r="AH8343">
        <v>0</v>
      </c>
      <c r="AI8343">
        <v>0</v>
      </c>
      <c r="AJ8343">
        <v>2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  <c r="AQ8343">
        <v>0</v>
      </c>
      <c r="AR8343">
        <v>0</v>
      </c>
    </row>
    <row r="8344" spans="1:44" x14ac:dyDescent="0.25">
      <c r="A8344">
        <v>1612285</v>
      </c>
      <c r="B8344">
        <v>808033</v>
      </c>
      <c r="C8344">
        <v>22.539064495932202</v>
      </c>
      <c r="D8344">
        <v>40.239752886428597</v>
      </c>
      <c r="E8344" s="68" t="s">
        <v>978</v>
      </c>
      <c r="F8344" s="8">
        <f>INDEX(Δεδομένα!$P:$P,MATCH('2020'!E8344,Δεδομένα!$O:$O,0))</f>
        <v>67</v>
      </c>
      <c r="G8344" s="6" t="s">
        <v>917</v>
      </c>
      <c r="H8344" s="2" t="str">
        <f>INDEX(Δεδομένα!B$1:B$51,MATCH('2020'!G8344,Δεδομένα!A$1:A$51,0))</f>
        <v>ΚΕΝΤΡΙΚΗΣ ΜΑΚΕΔΟΝΙΑΣ</v>
      </c>
      <c r="I8344" s="8">
        <f>INDEX(Δεδομένα!E$1:E$13,MATCH('2020'!H8344,Δεδομένα!D$1:D$13,0))</f>
        <v>3</v>
      </c>
      <c r="J8344" s="1">
        <v>44160</v>
      </c>
      <c r="K8344" s="6" t="s">
        <v>2640</v>
      </c>
      <c r="L8344" s="36" t="str">
        <f t="shared" si="520"/>
        <v>25/11/2020 17:32</v>
      </c>
      <c r="M8344" s="1">
        <v>44160</v>
      </c>
      <c r="N8344" s="6" t="s">
        <v>259</v>
      </c>
      <c r="O8344" s="36" t="str">
        <f t="shared" si="521"/>
        <v>25/11/2020 19:00</v>
      </c>
      <c r="P8344" s="46">
        <f t="shared" si="522"/>
        <v>6.1111111106583849E-2</v>
      </c>
      <c r="Q8344" s="48">
        <v>0</v>
      </c>
      <c r="R8344" s="47">
        <f t="shared" si="523"/>
        <v>87.999999993480742</v>
      </c>
      <c r="S8344" s="6" t="s">
        <v>44</v>
      </c>
      <c r="T8344" s="6" t="s">
        <v>980</v>
      </c>
      <c r="U8344" s="6" t="s">
        <v>2806</v>
      </c>
      <c r="V8344" s="6" t="s">
        <v>8030</v>
      </c>
      <c r="W8344" s="7">
        <v>0</v>
      </c>
      <c r="X8344" s="7">
        <v>0</v>
      </c>
      <c r="Y8344" s="7">
        <v>0</v>
      </c>
      <c r="Z8344" s="7">
        <v>0</v>
      </c>
      <c r="AA8344" s="7">
        <v>0</v>
      </c>
      <c r="AB8344" s="7">
        <v>0.5</v>
      </c>
      <c r="AC8344" s="7">
        <v>0</v>
      </c>
      <c r="AD8344" s="7">
        <v>0</v>
      </c>
      <c r="AE8344">
        <v>4</v>
      </c>
      <c r="AF8344">
        <v>0</v>
      </c>
      <c r="AG8344">
        <v>0</v>
      </c>
      <c r="AH8344">
        <v>0</v>
      </c>
      <c r="AI8344">
        <v>0</v>
      </c>
      <c r="AJ8344">
        <v>2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</row>
    <row r="8345" spans="1:44" x14ac:dyDescent="0.25">
      <c r="A8345">
        <v>1614085</v>
      </c>
      <c r="B8345">
        <v>807915</v>
      </c>
      <c r="C8345">
        <v>25.4284920397739</v>
      </c>
      <c r="D8345">
        <v>41.0086250341135</v>
      </c>
      <c r="E8345" s="68" t="s">
        <v>946</v>
      </c>
      <c r="F8345" s="8">
        <f>INDEX(Δεδομένα!$P:$P,MATCH('2020'!E8345,Δεδομένα!$O:$O,0))</f>
        <v>19</v>
      </c>
      <c r="G8345" s="6" t="s">
        <v>64</v>
      </c>
      <c r="H8345" s="2" t="str">
        <f>INDEX(Δεδομένα!B$1:B$51,MATCH('2020'!G8345,Δεδομένα!A$1:A$51,0))</f>
        <v>ΑΝΑΤΟΛΙΚΗΣ ΜΑΚΕΔΟΝΙΑΣ ΚΑΙ ΘΡΑΚΗΣ</v>
      </c>
      <c r="I8345" s="8">
        <f>INDEX(Δεδομένα!E$1:E$13,MATCH('2020'!H8345,Δεδομένα!D$1:D$13,0))</f>
        <v>2</v>
      </c>
      <c r="J8345" s="1">
        <v>44160</v>
      </c>
      <c r="K8345" s="6" t="s">
        <v>467</v>
      </c>
      <c r="L8345" s="36" t="str">
        <f t="shared" si="520"/>
        <v>25/11/2020 12:20</v>
      </c>
      <c r="M8345" s="1">
        <v>44160</v>
      </c>
      <c r="N8345" s="6" t="s">
        <v>616</v>
      </c>
      <c r="O8345" s="36" t="str">
        <f t="shared" si="521"/>
        <v>25/11/2020 13:30</v>
      </c>
      <c r="P8345" s="46">
        <f t="shared" si="522"/>
        <v>4.8611111109494232E-2</v>
      </c>
      <c r="Q8345" s="48">
        <v>0</v>
      </c>
      <c r="R8345" s="47">
        <f t="shared" si="523"/>
        <v>69.999999997671694</v>
      </c>
      <c r="S8345" s="6" t="s">
        <v>44</v>
      </c>
      <c r="T8345" s="6" t="s">
        <v>72</v>
      </c>
      <c r="U8345" s="6" t="s">
        <v>44</v>
      </c>
      <c r="V8345" s="6" t="s">
        <v>3622</v>
      </c>
      <c r="W8345" s="7">
        <v>0</v>
      </c>
      <c r="X8345" s="7">
        <v>0</v>
      </c>
      <c r="Y8345" s="7">
        <v>0</v>
      </c>
      <c r="Z8345" s="7">
        <v>0</v>
      </c>
      <c r="AA8345" s="7">
        <v>0</v>
      </c>
      <c r="AB8345" s="7">
        <v>0</v>
      </c>
      <c r="AC8345" s="7">
        <v>15</v>
      </c>
      <c r="AD8345" s="7">
        <v>0</v>
      </c>
      <c r="AE8345">
        <v>4</v>
      </c>
      <c r="AF8345">
        <v>0</v>
      </c>
      <c r="AG8345">
        <v>0</v>
      </c>
      <c r="AH8345">
        <v>0</v>
      </c>
      <c r="AI8345">
        <v>0</v>
      </c>
      <c r="AJ8345">
        <v>2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0</v>
      </c>
    </row>
    <row r="8346" spans="1:44" x14ac:dyDescent="0.25">
      <c r="A8346">
        <v>1614111</v>
      </c>
      <c r="B8346">
        <v>807952</v>
      </c>
      <c r="C8346">
        <v>25.139796929516699</v>
      </c>
      <c r="D8346">
        <v>41.1029114393111</v>
      </c>
      <c r="E8346" s="68" t="s">
        <v>907</v>
      </c>
      <c r="F8346" s="8">
        <f>INDEX(Δεδομένα!$P:$P,MATCH('2020'!E8346,Δεδομένα!$O:$O,0))</f>
        <v>21</v>
      </c>
      <c r="G8346" s="6" t="s">
        <v>64</v>
      </c>
      <c r="H8346" s="2" t="str">
        <f>INDEX(Δεδομένα!B$1:B$51,MATCH('2020'!G8346,Δεδομένα!A$1:A$51,0))</f>
        <v>ΑΝΑΤΟΛΙΚΗΣ ΜΑΚΕΔΟΝΙΑΣ ΚΑΙ ΘΡΑΚΗΣ</v>
      </c>
      <c r="I8346" s="8">
        <f>INDEX(Δεδομένα!E$1:E$13,MATCH('2020'!H8346,Δεδομένα!D$1:D$13,0))</f>
        <v>2</v>
      </c>
      <c r="J8346" s="1">
        <v>44160</v>
      </c>
      <c r="K8346" s="6" t="s">
        <v>362</v>
      </c>
      <c r="L8346" s="36" t="str">
        <f t="shared" si="520"/>
        <v>25/11/2020 14:00</v>
      </c>
      <c r="M8346" s="1">
        <v>44160</v>
      </c>
      <c r="N8346" s="6" t="s">
        <v>595</v>
      </c>
      <c r="O8346" s="36" t="str">
        <f t="shared" si="521"/>
        <v>25/11/2020 14:20</v>
      </c>
      <c r="P8346" s="46">
        <f t="shared" si="522"/>
        <v>1.3888888883229811E-2</v>
      </c>
      <c r="Q8346" s="48">
        <v>0</v>
      </c>
      <c r="R8346" s="47">
        <f t="shared" si="523"/>
        <v>19.999999991850927</v>
      </c>
      <c r="S8346" s="6" t="s">
        <v>44</v>
      </c>
      <c r="T8346" s="6" t="s">
        <v>909</v>
      </c>
      <c r="U8346" s="6" t="s">
        <v>44</v>
      </c>
      <c r="V8346" s="6" t="s">
        <v>913</v>
      </c>
      <c r="W8346" s="7">
        <v>0</v>
      </c>
      <c r="X8346" s="7">
        <v>0</v>
      </c>
      <c r="Y8346" s="7">
        <v>0</v>
      </c>
      <c r="Z8346" s="7">
        <v>0.1</v>
      </c>
      <c r="AA8346" s="7">
        <v>0</v>
      </c>
      <c r="AB8346" s="7">
        <v>0</v>
      </c>
      <c r="AC8346" s="7">
        <v>0</v>
      </c>
      <c r="AD8346" s="7">
        <v>0</v>
      </c>
      <c r="AE8346">
        <v>2</v>
      </c>
      <c r="AF8346">
        <v>0</v>
      </c>
      <c r="AG8346">
        <v>0</v>
      </c>
      <c r="AH8346">
        <v>0</v>
      </c>
      <c r="AI8346">
        <v>0</v>
      </c>
      <c r="AJ8346">
        <v>1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</v>
      </c>
      <c r="AR8346">
        <v>0</v>
      </c>
    </row>
    <row r="8347" spans="1:44" x14ac:dyDescent="0.25">
      <c r="A8347">
        <v>1614353</v>
      </c>
      <c r="B8347">
        <v>808080</v>
      </c>
      <c r="C8347">
        <v>22.9955958766799</v>
      </c>
      <c r="D8347">
        <v>41.264533148552303</v>
      </c>
      <c r="E8347" s="68" t="s">
        <v>1069</v>
      </c>
      <c r="F8347" s="8">
        <f>INDEX(Δεδομένα!$P:$P,MATCH('2020'!E8347,Δεδομένα!$O:$O,0))</f>
        <v>50</v>
      </c>
      <c r="G8347" s="6" t="s">
        <v>1070</v>
      </c>
      <c r="H8347" s="2" t="str">
        <f>INDEX(Δεδομένα!B$1:B$51,MATCH('2020'!G8347,Δεδομένα!A$1:A$51,0))</f>
        <v>ΚΕΝΤΡΙΚΗΣ ΜΑΚΕΔΟΝΙΑΣ</v>
      </c>
      <c r="I8347" s="8">
        <f>INDEX(Δεδομένα!E$1:E$13,MATCH('2020'!H8347,Δεδομένα!D$1:D$13,0))</f>
        <v>3</v>
      </c>
      <c r="J8347" s="1">
        <v>44160</v>
      </c>
      <c r="K8347" s="6" t="s">
        <v>256</v>
      </c>
      <c r="L8347" s="36" t="str">
        <f t="shared" si="520"/>
        <v>25/11/2020 19:30</v>
      </c>
      <c r="M8347" s="1">
        <v>44160</v>
      </c>
      <c r="N8347" s="6" t="s">
        <v>352</v>
      </c>
      <c r="O8347" s="36" t="str">
        <f t="shared" si="521"/>
        <v>25/11/2020 20:05</v>
      </c>
      <c r="P8347" s="46">
        <f t="shared" si="522"/>
        <v>2.4305555554747116E-2</v>
      </c>
      <c r="Q8347" s="48">
        <v>0</v>
      </c>
      <c r="R8347" s="47">
        <f t="shared" si="523"/>
        <v>34.999999998835847</v>
      </c>
      <c r="S8347" s="6" t="s">
        <v>44</v>
      </c>
      <c r="T8347" s="6" t="s">
        <v>1072</v>
      </c>
      <c r="U8347" s="6" t="s">
        <v>44</v>
      </c>
      <c r="V8347" s="6" t="s">
        <v>8038</v>
      </c>
      <c r="W8347" s="7">
        <v>0</v>
      </c>
      <c r="X8347" s="7">
        <v>0</v>
      </c>
      <c r="Y8347" s="7">
        <v>0</v>
      </c>
      <c r="Z8347" s="7">
        <v>0.3</v>
      </c>
      <c r="AA8347" s="7">
        <v>0</v>
      </c>
      <c r="AB8347" s="7">
        <v>0</v>
      </c>
      <c r="AC8347" s="7">
        <v>0</v>
      </c>
      <c r="AD8347" s="7">
        <v>0</v>
      </c>
      <c r="AE8347">
        <v>2</v>
      </c>
      <c r="AF8347">
        <v>0</v>
      </c>
      <c r="AG8347">
        <v>0</v>
      </c>
      <c r="AH8347">
        <v>0</v>
      </c>
      <c r="AI8347">
        <v>0</v>
      </c>
      <c r="AJ8347">
        <v>1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  <c r="AQ8347">
        <v>0</v>
      </c>
      <c r="AR8347">
        <v>0</v>
      </c>
    </row>
    <row r="8348" spans="1:44" x14ac:dyDescent="0.25">
      <c r="A8348">
        <v>1612290</v>
      </c>
      <c r="B8348">
        <v>807948</v>
      </c>
      <c r="C8348">
        <v>23.749702331867098</v>
      </c>
      <c r="D8348">
        <v>40.143282467589103</v>
      </c>
      <c r="E8348" s="68" t="s">
        <v>1575</v>
      </c>
      <c r="F8348" s="8">
        <f>INDEX(Δεδομένα!$P:$P,MATCH('2020'!E8348,Δεδομένα!$O:$O,0))</f>
        <v>258</v>
      </c>
      <c r="G8348" s="6" t="s">
        <v>1093</v>
      </c>
      <c r="H8348" s="2" t="str">
        <f>INDEX(Δεδομένα!B$1:B$51,MATCH('2020'!G8348,Δεδομένα!A$1:A$51,0))</f>
        <v>ΚΕΝΤΡΙΚΗΣ ΜΑΚΕΔΟΝΙΑΣ</v>
      </c>
      <c r="I8348" s="8">
        <f>INDEX(Δεδομένα!E$1:E$13,MATCH('2020'!H8348,Δεδομένα!D$1:D$13,0))</f>
        <v>3</v>
      </c>
      <c r="J8348" s="1">
        <v>44160</v>
      </c>
      <c r="K8348" s="6" t="s">
        <v>520</v>
      </c>
      <c r="L8348" s="36" t="str">
        <f t="shared" si="520"/>
        <v>25/11/2020 13:49</v>
      </c>
      <c r="M8348" s="1">
        <v>44160</v>
      </c>
      <c r="N8348" s="6" t="s">
        <v>336</v>
      </c>
      <c r="O8348" s="36" t="str">
        <f t="shared" si="521"/>
        <v>25/11/2020 17:40</v>
      </c>
      <c r="P8348" s="46">
        <f t="shared" si="522"/>
        <v>0.16041666666569654</v>
      </c>
      <c r="Q8348" s="48">
        <v>0</v>
      </c>
      <c r="R8348" s="47">
        <f t="shared" si="523"/>
        <v>230.99999999860302</v>
      </c>
      <c r="S8348" s="6" t="s">
        <v>44</v>
      </c>
      <c r="T8348" s="6" t="s">
        <v>1577</v>
      </c>
      <c r="U8348" s="6" t="s">
        <v>44</v>
      </c>
      <c r="V8348" s="6" t="s">
        <v>8023</v>
      </c>
      <c r="W8348" s="7">
        <v>0</v>
      </c>
      <c r="X8348" s="7">
        <v>0</v>
      </c>
      <c r="Y8348" s="7">
        <v>0</v>
      </c>
      <c r="Z8348" s="7">
        <v>0</v>
      </c>
      <c r="AA8348" s="7">
        <v>0</v>
      </c>
      <c r="AB8348" s="7">
        <v>3</v>
      </c>
      <c r="AC8348" s="7">
        <v>0</v>
      </c>
      <c r="AD8348" s="7">
        <v>0</v>
      </c>
      <c r="AE8348">
        <v>8</v>
      </c>
      <c r="AF8348">
        <v>0</v>
      </c>
      <c r="AG8348">
        <v>0</v>
      </c>
      <c r="AH8348">
        <v>0</v>
      </c>
      <c r="AI8348">
        <v>0</v>
      </c>
      <c r="AJ8348">
        <v>5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  <c r="AQ8348">
        <v>0</v>
      </c>
      <c r="AR8348">
        <v>0</v>
      </c>
    </row>
    <row r="8349" spans="1:44" x14ac:dyDescent="0.25">
      <c r="A8349">
        <v>1617653</v>
      </c>
      <c r="B8349">
        <v>808237</v>
      </c>
      <c r="C8349">
        <v>21.001601314759601</v>
      </c>
      <c r="D8349">
        <v>38.701435405196797</v>
      </c>
      <c r="E8349" s="68" t="s">
        <v>351</v>
      </c>
      <c r="F8349" s="8">
        <f>INDEX(Δεδομένα!$P:$P,MATCH('2020'!E8349,Δεδομένα!$O:$O,0))</f>
        <v>131</v>
      </c>
      <c r="G8349" s="6" t="s">
        <v>335</v>
      </c>
      <c r="H8349" s="2" t="str">
        <f>INDEX(Δεδομένα!B$1:B$51,MATCH('2020'!G8349,Δεδομένα!A$1:A$51,0))</f>
        <v>ΔΥΤΙΚΗΣ ΕΛΛΑΔΟΣ</v>
      </c>
      <c r="I8349" s="8">
        <f>INDEX(Δεδομένα!E$1:E$13,MATCH('2020'!H8349,Δεδομένα!D$1:D$13,0))</f>
        <v>7</v>
      </c>
      <c r="J8349" s="1">
        <v>44161</v>
      </c>
      <c r="K8349" s="6" t="s">
        <v>83</v>
      </c>
      <c r="L8349" s="36" t="str">
        <f t="shared" si="520"/>
        <v>26/11/2020 13:45</v>
      </c>
      <c r="M8349" s="1">
        <v>44161</v>
      </c>
      <c r="N8349" s="6" t="s">
        <v>539</v>
      </c>
      <c r="O8349" s="36" t="str">
        <f t="shared" si="521"/>
        <v>26/11/2020 17:01</v>
      </c>
      <c r="P8349" s="46">
        <f t="shared" si="522"/>
        <v>0.13611111111094942</v>
      </c>
      <c r="Q8349" s="48">
        <v>0</v>
      </c>
      <c r="R8349" s="47">
        <f t="shared" si="523"/>
        <v>195.99999999976717</v>
      </c>
      <c r="S8349" s="6" t="s">
        <v>44</v>
      </c>
      <c r="T8349" s="6" t="s">
        <v>1445</v>
      </c>
      <c r="U8349" s="6" t="s">
        <v>44</v>
      </c>
      <c r="V8349" s="6" t="s">
        <v>8050</v>
      </c>
      <c r="W8349" s="7">
        <v>0</v>
      </c>
      <c r="X8349" s="7">
        <v>0</v>
      </c>
      <c r="Y8349" s="7">
        <v>0</v>
      </c>
      <c r="Z8349" s="7">
        <v>0</v>
      </c>
      <c r="AA8349" s="7">
        <v>0</v>
      </c>
      <c r="AB8349" s="7">
        <v>0</v>
      </c>
      <c r="AC8349" s="7">
        <v>1</v>
      </c>
      <c r="AD8349" s="7">
        <v>0</v>
      </c>
      <c r="AE8349">
        <v>2</v>
      </c>
      <c r="AF8349">
        <v>0</v>
      </c>
      <c r="AG8349">
        <v>0</v>
      </c>
      <c r="AH8349">
        <v>0</v>
      </c>
      <c r="AI8349">
        <v>0</v>
      </c>
      <c r="AJ8349">
        <v>1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</row>
    <row r="8350" spans="1:44" x14ac:dyDescent="0.25">
      <c r="A8350">
        <v>1617657</v>
      </c>
      <c r="B8350">
        <v>808316</v>
      </c>
      <c r="C8350">
        <v>21.097645802551401</v>
      </c>
      <c r="D8350">
        <v>38.6393232590518</v>
      </c>
      <c r="E8350" s="68" t="s">
        <v>351</v>
      </c>
      <c r="F8350" s="8">
        <f>INDEX(Δεδομένα!$P:$P,MATCH('2020'!E8350,Δεδομένα!$O:$O,0))</f>
        <v>131</v>
      </c>
      <c r="G8350" s="6" t="s">
        <v>335</v>
      </c>
      <c r="H8350" s="2" t="str">
        <f>INDEX(Δεδομένα!B$1:B$51,MATCH('2020'!G8350,Δεδομένα!A$1:A$51,0))</f>
        <v>ΔΥΤΙΚΗΣ ΕΛΛΑΔΟΣ</v>
      </c>
      <c r="I8350" s="8">
        <f>INDEX(Δεδομένα!E$1:E$13,MATCH('2020'!H8350,Δεδομένα!D$1:D$13,0))</f>
        <v>7</v>
      </c>
      <c r="J8350" s="1">
        <v>44161</v>
      </c>
      <c r="K8350" s="6" t="s">
        <v>1388</v>
      </c>
      <c r="L8350" s="36" t="str">
        <f t="shared" si="520"/>
        <v>26/11/2020 17:53</v>
      </c>
      <c r="M8350" s="1">
        <v>44162</v>
      </c>
      <c r="N8350" s="6" t="s">
        <v>423</v>
      </c>
      <c r="O8350" s="36" t="str">
        <f t="shared" si="521"/>
        <v>27/11/2020 08:00</v>
      </c>
      <c r="P8350" s="46">
        <f t="shared" si="522"/>
        <v>0.58819444444816327</v>
      </c>
      <c r="Q8350" s="48">
        <v>0</v>
      </c>
      <c r="R8350" s="47">
        <f t="shared" si="523"/>
        <v>847.0000000053551</v>
      </c>
      <c r="S8350" s="6" t="s">
        <v>44</v>
      </c>
      <c r="T8350" s="6" t="s">
        <v>1445</v>
      </c>
      <c r="U8350" s="6" t="s">
        <v>44</v>
      </c>
      <c r="V8350" s="6" t="s">
        <v>8059</v>
      </c>
      <c r="W8350" s="7">
        <v>0</v>
      </c>
      <c r="X8350" s="7">
        <v>0.01</v>
      </c>
      <c r="Y8350" s="7">
        <v>0</v>
      </c>
      <c r="Z8350" s="7">
        <v>0</v>
      </c>
      <c r="AA8350" s="7">
        <v>0</v>
      </c>
      <c r="AB8350" s="7">
        <v>0</v>
      </c>
      <c r="AC8350" s="7">
        <v>0</v>
      </c>
      <c r="AD8350" s="7">
        <v>0</v>
      </c>
      <c r="AE8350">
        <v>2</v>
      </c>
      <c r="AF8350">
        <v>0</v>
      </c>
      <c r="AG8350">
        <v>0</v>
      </c>
      <c r="AH8350">
        <v>0</v>
      </c>
      <c r="AI8350">
        <v>0</v>
      </c>
      <c r="AJ8350">
        <v>1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</row>
    <row r="8351" spans="1:44" x14ac:dyDescent="0.25">
      <c r="A8351">
        <v>1612858</v>
      </c>
      <c r="B8351">
        <v>808238</v>
      </c>
      <c r="C8351">
        <v>22.4111184270721</v>
      </c>
      <c r="D8351">
        <v>37.455143967670402</v>
      </c>
      <c r="E8351" s="68" t="s">
        <v>1893</v>
      </c>
      <c r="F8351" s="8">
        <f>INDEX(Δεδομένα!$P:$P,MATCH('2020'!E8351,Δεδομένα!$O:$O,0))</f>
        <v>137</v>
      </c>
      <c r="G8351" s="6" t="s">
        <v>932</v>
      </c>
      <c r="H8351" s="2" t="str">
        <f>INDEX(Δεδομένα!B$1:B$51,MATCH('2020'!G8351,Δεδομένα!A$1:A$51,0))</f>
        <v>ΠΕΛΛΟΠΟΝΗΣΟΥ</v>
      </c>
      <c r="I8351" s="8">
        <f>INDEX(Δεδομένα!E$1:E$13,MATCH('2020'!H8351,Δεδομένα!D$1:D$13,0))</f>
        <v>8</v>
      </c>
      <c r="J8351" s="1">
        <v>44161</v>
      </c>
      <c r="K8351" s="6" t="s">
        <v>612</v>
      </c>
      <c r="L8351" s="36" t="str">
        <f t="shared" si="520"/>
        <v>26/11/2020 13:50</v>
      </c>
      <c r="M8351" s="1">
        <v>44161</v>
      </c>
      <c r="N8351" s="6" t="s">
        <v>1561</v>
      </c>
      <c r="O8351" s="36" t="str">
        <f t="shared" si="521"/>
        <v>26/11/2020 14:51</v>
      </c>
      <c r="P8351" s="46">
        <f t="shared" si="522"/>
        <v>4.2361111110949423E-2</v>
      </c>
      <c r="Q8351" s="48">
        <v>0</v>
      </c>
      <c r="R8351" s="47">
        <f t="shared" si="523"/>
        <v>60.999999999767169</v>
      </c>
      <c r="S8351" s="6" t="s">
        <v>44</v>
      </c>
      <c r="T8351" s="6" t="s">
        <v>1894</v>
      </c>
      <c r="U8351" s="6" t="s">
        <v>44</v>
      </c>
      <c r="V8351" s="6" t="s">
        <v>6628</v>
      </c>
      <c r="W8351" s="7">
        <v>0</v>
      </c>
      <c r="X8351" s="7">
        <v>0</v>
      </c>
      <c r="Y8351" s="7">
        <v>0</v>
      </c>
      <c r="Z8351" s="7">
        <v>0</v>
      </c>
      <c r="AA8351" s="7">
        <v>0</v>
      </c>
      <c r="AB8351" s="7">
        <v>0.2</v>
      </c>
      <c r="AC8351" s="7">
        <v>0</v>
      </c>
      <c r="AD8351" s="7">
        <v>0</v>
      </c>
      <c r="AE8351">
        <v>3</v>
      </c>
      <c r="AF8351">
        <v>0</v>
      </c>
      <c r="AG8351">
        <v>0</v>
      </c>
      <c r="AH8351">
        <v>0</v>
      </c>
      <c r="AI8351">
        <v>0</v>
      </c>
      <c r="AJ8351">
        <v>1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</row>
    <row r="8352" spans="1:44" x14ac:dyDescent="0.25">
      <c r="A8352">
        <v>1612868</v>
      </c>
      <c r="B8352">
        <v>808301</v>
      </c>
      <c r="C8352">
        <v>22.264824006636101</v>
      </c>
      <c r="D8352">
        <v>37.360589529493403</v>
      </c>
      <c r="E8352" s="68" t="s">
        <v>1893</v>
      </c>
      <c r="F8352" s="8">
        <f>INDEX(Δεδομένα!$P:$P,MATCH('2020'!E8352,Δεδομένα!$O:$O,0))</f>
        <v>137</v>
      </c>
      <c r="G8352" s="6" t="s">
        <v>932</v>
      </c>
      <c r="H8352" s="2" t="str">
        <f>INDEX(Δεδομένα!B$1:B$51,MATCH('2020'!G8352,Δεδομένα!A$1:A$51,0))</f>
        <v>ΠΕΛΛΟΠΟΝΗΣΟΥ</v>
      </c>
      <c r="I8352" s="8">
        <f>INDEX(Δεδομένα!E$1:E$13,MATCH('2020'!H8352,Δεδομένα!D$1:D$13,0))</f>
        <v>8</v>
      </c>
      <c r="J8352" s="1">
        <v>44161</v>
      </c>
      <c r="K8352" s="6" t="s">
        <v>149</v>
      </c>
      <c r="L8352" s="36" t="str">
        <f t="shared" si="520"/>
        <v>26/11/2020 17:10</v>
      </c>
      <c r="M8352" s="1">
        <v>44161</v>
      </c>
      <c r="N8352" s="6" t="s">
        <v>631</v>
      </c>
      <c r="O8352" s="36" t="str">
        <f t="shared" si="521"/>
        <v>26/11/2020 20:12</v>
      </c>
      <c r="P8352" s="46">
        <f t="shared" si="522"/>
        <v>0.12638888888614019</v>
      </c>
      <c r="Q8352" s="48">
        <v>0</v>
      </c>
      <c r="R8352" s="47">
        <f t="shared" si="523"/>
        <v>181.99999999604188</v>
      </c>
      <c r="S8352" s="6" t="s">
        <v>44</v>
      </c>
      <c r="T8352" s="6" t="s">
        <v>1894</v>
      </c>
      <c r="U8352" s="6" t="s">
        <v>44</v>
      </c>
      <c r="V8352" s="6" t="s">
        <v>8056</v>
      </c>
      <c r="W8352" s="7">
        <v>0</v>
      </c>
      <c r="X8352" s="7">
        <v>2</v>
      </c>
      <c r="Y8352" s="7">
        <v>0</v>
      </c>
      <c r="Z8352" s="7">
        <v>0</v>
      </c>
      <c r="AA8352" s="7">
        <v>0</v>
      </c>
      <c r="AB8352" s="7">
        <v>0</v>
      </c>
      <c r="AC8352" s="7">
        <v>0</v>
      </c>
      <c r="AD8352" s="7">
        <v>0</v>
      </c>
      <c r="AE8352">
        <v>7</v>
      </c>
      <c r="AF8352">
        <v>0</v>
      </c>
      <c r="AG8352">
        <v>0</v>
      </c>
      <c r="AH8352">
        <v>0</v>
      </c>
      <c r="AI8352">
        <v>0</v>
      </c>
      <c r="AJ8352">
        <v>3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</row>
    <row r="8353" spans="1:44" x14ac:dyDescent="0.25">
      <c r="A8353">
        <v>1612872</v>
      </c>
      <c r="B8353">
        <v>808305</v>
      </c>
      <c r="C8353">
        <v>22.339416217539899</v>
      </c>
      <c r="D8353">
        <v>37.4713638971187</v>
      </c>
      <c r="E8353" s="68" t="s">
        <v>1893</v>
      </c>
      <c r="F8353" s="8">
        <f>INDEX(Δεδομένα!$P:$P,MATCH('2020'!E8353,Δεδομένα!$O:$O,0))</f>
        <v>137</v>
      </c>
      <c r="G8353" s="6" t="s">
        <v>932</v>
      </c>
      <c r="H8353" s="2" t="str">
        <f>INDEX(Δεδομένα!B$1:B$51,MATCH('2020'!G8353,Δεδομένα!A$1:A$51,0))</f>
        <v>ΠΕΛΛΟΠΟΝΗΣΟΥ</v>
      </c>
      <c r="I8353" s="8">
        <f>INDEX(Δεδομένα!E$1:E$13,MATCH('2020'!H8353,Δεδομένα!D$1:D$13,0))</f>
        <v>8</v>
      </c>
      <c r="J8353" s="1">
        <v>44161</v>
      </c>
      <c r="K8353" s="6" t="s">
        <v>252</v>
      </c>
      <c r="L8353" s="36" t="str">
        <f t="shared" si="520"/>
        <v>26/11/2020 17:25</v>
      </c>
      <c r="M8353" s="1">
        <v>44161</v>
      </c>
      <c r="N8353" s="6" t="s">
        <v>327</v>
      </c>
      <c r="O8353" s="36" t="str">
        <f t="shared" si="521"/>
        <v>26/11/2020 18:50</v>
      </c>
      <c r="P8353" s="46">
        <f t="shared" si="522"/>
        <v>5.9027777773735579E-2</v>
      </c>
      <c r="Q8353" s="48">
        <v>0</v>
      </c>
      <c r="R8353" s="47">
        <f t="shared" si="523"/>
        <v>84.999999994179234</v>
      </c>
      <c r="S8353" s="6" t="s">
        <v>44</v>
      </c>
      <c r="T8353" s="6" t="s">
        <v>1894</v>
      </c>
      <c r="U8353" s="6" t="s">
        <v>44</v>
      </c>
      <c r="V8353" s="6" t="s">
        <v>4511</v>
      </c>
      <c r="W8353" s="7">
        <v>0</v>
      </c>
      <c r="X8353" s="7">
        <v>0</v>
      </c>
      <c r="Y8353" s="7">
        <v>0</v>
      </c>
      <c r="Z8353" s="7">
        <v>0</v>
      </c>
      <c r="AA8353" s="7">
        <v>0</v>
      </c>
      <c r="AB8353" s="7">
        <v>2</v>
      </c>
      <c r="AC8353" s="7">
        <v>0</v>
      </c>
      <c r="AD8353" s="7">
        <v>0</v>
      </c>
      <c r="AE8353">
        <v>5</v>
      </c>
      <c r="AF8353">
        <v>0</v>
      </c>
      <c r="AG8353">
        <v>0</v>
      </c>
      <c r="AH8353">
        <v>0</v>
      </c>
      <c r="AI8353">
        <v>0</v>
      </c>
      <c r="AJ8353">
        <v>2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</row>
    <row r="8354" spans="1:44" x14ac:dyDescent="0.25">
      <c r="A8354">
        <v>1619414</v>
      </c>
      <c r="B8354">
        <v>808367</v>
      </c>
      <c r="C8354">
        <v>21.349452091980702</v>
      </c>
      <c r="D8354">
        <v>39.205044176587499</v>
      </c>
      <c r="E8354" s="68" t="s">
        <v>4321</v>
      </c>
      <c r="F8354" s="8">
        <f>INDEX(Δεδομένα!$P:$P,MATCH('2020'!E8354,Δεδομένα!$O:$O,0))</f>
        <v>95</v>
      </c>
      <c r="G8354" s="6" t="s">
        <v>268</v>
      </c>
      <c r="H8354" s="2" t="str">
        <f>INDEX(Δεδομένα!B$1:B$51,MATCH('2020'!G8354,Δεδομένα!A$1:A$51,0))</f>
        <v>ΗΠΕΙΡΟΥ</v>
      </c>
      <c r="I8354" s="8">
        <f>INDEX(Δεδομένα!E$1:E$13,MATCH('2020'!H8354,Δεδομένα!D$1:D$13,0))</f>
        <v>5</v>
      </c>
      <c r="J8354" s="1">
        <v>44161</v>
      </c>
      <c r="K8354" s="6" t="s">
        <v>1825</v>
      </c>
      <c r="L8354" s="36" t="str">
        <f t="shared" si="520"/>
        <v>26/11/2020 18:41</v>
      </c>
      <c r="M8354" s="1">
        <v>44161</v>
      </c>
      <c r="N8354" s="6" t="s">
        <v>825</v>
      </c>
      <c r="O8354" s="36" t="str">
        <f t="shared" si="521"/>
        <v>26/11/2020 20:30</v>
      </c>
      <c r="P8354" s="46">
        <f t="shared" si="522"/>
        <v>7.5694444443797693E-2</v>
      </c>
      <c r="Q8354" s="48">
        <v>0</v>
      </c>
      <c r="R8354" s="47">
        <f t="shared" si="523"/>
        <v>108.99999999906868</v>
      </c>
      <c r="S8354" s="6" t="s">
        <v>44</v>
      </c>
      <c r="T8354" s="6" t="s">
        <v>4322</v>
      </c>
      <c r="U8354" s="6" t="s">
        <v>44</v>
      </c>
      <c r="V8354" s="6" t="s">
        <v>4323</v>
      </c>
      <c r="W8354" s="7">
        <v>0</v>
      </c>
      <c r="X8354" s="7">
        <v>1.5</v>
      </c>
      <c r="Y8354" s="7">
        <v>0</v>
      </c>
      <c r="Z8354" s="7">
        <v>0</v>
      </c>
      <c r="AA8354" s="7">
        <v>0</v>
      </c>
      <c r="AB8354" s="7">
        <v>0</v>
      </c>
      <c r="AC8354" s="7">
        <v>0</v>
      </c>
      <c r="AD8354" s="7">
        <v>0</v>
      </c>
      <c r="AE8354">
        <v>2</v>
      </c>
      <c r="AF8354">
        <v>0</v>
      </c>
      <c r="AG8354">
        <v>0</v>
      </c>
      <c r="AH8354">
        <v>0</v>
      </c>
      <c r="AI8354">
        <v>0</v>
      </c>
      <c r="AJ8354">
        <v>1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</row>
    <row r="8355" spans="1:44" x14ac:dyDescent="0.25">
      <c r="A8355">
        <v>1625108</v>
      </c>
      <c r="B8355">
        <v>808139</v>
      </c>
      <c r="C8355">
        <v>23.946788091424999</v>
      </c>
      <c r="D8355">
        <v>37.7094737706282</v>
      </c>
      <c r="E8355" s="68" t="s">
        <v>2894</v>
      </c>
      <c r="F8355" s="8">
        <f>INDEX(Δεδομένα!$P:$P,MATCH('2020'!E8355,Δεδομένα!$O:$O,0))</f>
        <v>15</v>
      </c>
      <c r="G8355" s="6" t="s">
        <v>41</v>
      </c>
      <c r="H8355" s="2" t="str">
        <f>INDEX(Δεδομένα!B$1:B$51,MATCH('2020'!G8355,Δεδομένα!A$1:A$51,0))</f>
        <v>ΑΤΤΙΚΗΣ</v>
      </c>
      <c r="I8355" s="8">
        <f>INDEX(Δεδομένα!E$1:E$13,MATCH('2020'!H8355,Δεδομένα!D$1:D$13,0))</f>
        <v>1</v>
      </c>
      <c r="J8355" s="1">
        <v>44161</v>
      </c>
      <c r="K8355" s="6" t="s">
        <v>4476</v>
      </c>
      <c r="L8355" s="36" t="str">
        <f t="shared" si="520"/>
        <v>26/11/2020 08:26</v>
      </c>
      <c r="M8355" s="1">
        <v>44161</v>
      </c>
      <c r="N8355" s="6" t="s">
        <v>664</v>
      </c>
      <c r="O8355" s="36" t="str">
        <f t="shared" si="521"/>
        <v>26/11/2020 10:30</v>
      </c>
      <c r="P8355" s="46">
        <f t="shared" si="522"/>
        <v>8.611111110803904E-2</v>
      </c>
      <c r="Q8355" s="48">
        <v>0</v>
      </c>
      <c r="R8355" s="47">
        <f t="shared" si="523"/>
        <v>123.99999999557622</v>
      </c>
      <c r="S8355" s="6" t="s">
        <v>44</v>
      </c>
      <c r="T8355" s="6" t="s">
        <v>2371</v>
      </c>
      <c r="U8355" s="6" t="s">
        <v>6495</v>
      </c>
      <c r="V8355" s="6" t="s">
        <v>8041</v>
      </c>
      <c r="W8355" s="7">
        <v>0</v>
      </c>
      <c r="X8355" s="7">
        <v>0</v>
      </c>
      <c r="Y8355" s="7">
        <v>0</v>
      </c>
      <c r="Z8355" s="7">
        <v>0</v>
      </c>
      <c r="AA8355" s="7">
        <v>0</v>
      </c>
      <c r="AB8355" s="7">
        <v>0</v>
      </c>
      <c r="AC8355" s="7">
        <v>0</v>
      </c>
      <c r="AD8355" s="7">
        <v>0.02</v>
      </c>
      <c r="AE8355">
        <v>5</v>
      </c>
      <c r="AF8355">
        <v>0</v>
      </c>
      <c r="AG8355">
        <v>0</v>
      </c>
      <c r="AH8355">
        <v>0</v>
      </c>
      <c r="AI8355">
        <v>0</v>
      </c>
      <c r="AJ8355">
        <v>2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</row>
    <row r="8356" spans="1:44" x14ac:dyDescent="0.25">
      <c r="A8356">
        <v>1614877</v>
      </c>
      <c r="B8356">
        <v>808279</v>
      </c>
      <c r="C8356">
        <v>21.4377605204741</v>
      </c>
      <c r="D8356">
        <v>38.064192778585799</v>
      </c>
      <c r="E8356" s="68" t="s">
        <v>900</v>
      </c>
      <c r="F8356" s="8">
        <f>INDEX(Δεδομένα!$P:$P,MATCH('2020'!E8356,Δεδομένα!$O:$O,0))</f>
        <v>136</v>
      </c>
      <c r="G8356" s="6" t="s">
        <v>303</v>
      </c>
      <c r="H8356" s="2" t="str">
        <f>INDEX(Δεδομένα!B$1:B$51,MATCH('2020'!G8356,Δεδομένα!A$1:A$51,0))</f>
        <v>ΔΥΤΙΚΗΣ ΕΛΛΑΔΟΣ</v>
      </c>
      <c r="I8356" s="8">
        <f>INDEX(Δεδομένα!E$1:E$13,MATCH('2020'!H8356,Δεδομένα!D$1:D$13,0))</f>
        <v>7</v>
      </c>
      <c r="J8356" s="1">
        <v>44161</v>
      </c>
      <c r="K8356" s="6" t="s">
        <v>504</v>
      </c>
      <c r="L8356" s="36" t="str">
        <f t="shared" si="520"/>
        <v>26/11/2020 15:50</v>
      </c>
      <c r="M8356" s="1">
        <v>44161</v>
      </c>
      <c r="N8356" s="6" t="s">
        <v>1976</v>
      </c>
      <c r="O8356" s="36" t="str">
        <f t="shared" si="521"/>
        <v>26/11/2020 18:43</v>
      </c>
      <c r="P8356" s="46">
        <f t="shared" si="522"/>
        <v>0.12013888889487134</v>
      </c>
      <c r="Q8356" s="48">
        <v>0</v>
      </c>
      <c r="R8356" s="47">
        <f t="shared" si="523"/>
        <v>173.00000000861473</v>
      </c>
      <c r="S8356" s="6" t="s">
        <v>44</v>
      </c>
      <c r="T8356" s="6" t="s">
        <v>993</v>
      </c>
      <c r="U8356" s="6" t="s">
        <v>6239</v>
      </c>
      <c r="V8356" s="6" t="s">
        <v>6271</v>
      </c>
      <c r="W8356" s="7">
        <v>0</v>
      </c>
      <c r="X8356" s="7">
        <v>0</v>
      </c>
      <c r="Y8356" s="7">
        <v>0</v>
      </c>
      <c r="Z8356" s="7">
        <v>0</v>
      </c>
      <c r="AA8356" s="7">
        <v>5</v>
      </c>
      <c r="AB8356" s="7">
        <v>0</v>
      </c>
      <c r="AC8356" s="7">
        <v>0</v>
      </c>
      <c r="AD8356" s="7">
        <v>0</v>
      </c>
      <c r="AE8356">
        <v>4</v>
      </c>
      <c r="AF8356">
        <v>0</v>
      </c>
      <c r="AG8356">
        <v>0</v>
      </c>
      <c r="AH8356">
        <v>0</v>
      </c>
      <c r="AI8356">
        <v>0</v>
      </c>
      <c r="AJ8356">
        <v>1</v>
      </c>
      <c r="AK8356">
        <v>1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</row>
    <row r="8357" spans="1:44" x14ac:dyDescent="0.25">
      <c r="A8357">
        <v>1615463</v>
      </c>
      <c r="B8357">
        <v>808336</v>
      </c>
      <c r="C8357">
        <v>22.111237208899599</v>
      </c>
      <c r="D8357">
        <v>38.217222488737399</v>
      </c>
      <c r="E8357" s="68" t="s">
        <v>313</v>
      </c>
      <c r="F8357" s="8">
        <f>INDEX(Δεδομένα!$P:$P,MATCH('2020'!E8357,Δεδομένα!$O:$O,0))</f>
        <v>124</v>
      </c>
      <c r="G8357" s="6" t="s">
        <v>303</v>
      </c>
      <c r="H8357" s="2" t="str">
        <f>INDEX(Δεδομένα!B$1:B$51,MATCH('2020'!G8357,Δεδομένα!A$1:A$51,0))</f>
        <v>ΔΥΤΙΚΗΣ ΕΛΛΑΔΟΣ</v>
      </c>
      <c r="I8357" s="8">
        <f>INDEX(Δεδομένα!E$1:E$13,MATCH('2020'!H8357,Δεδομένα!D$1:D$13,0))</f>
        <v>7</v>
      </c>
      <c r="J8357" s="1">
        <v>44161</v>
      </c>
      <c r="K8357" s="6" t="s">
        <v>621</v>
      </c>
      <c r="L8357" s="36" t="str">
        <f t="shared" si="520"/>
        <v>26/11/2020 18:20</v>
      </c>
      <c r="M8357" s="1">
        <v>44161</v>
      </c>
      <c r="N8357" s="6" t="s">
        <v>142</v>
      </c>
      <c r="O8357" s="36" t="str">
        <f t="shared" si="521"/>
        <v>26/11/2020 19:20</v>
      </c>
      <c r="P8357" s="46">
        <f t="shared" si="522"/>
        <v>4.1666666664241347E-2</v>
      </c>
      <c r="Q8357" s="48">
        <v>0</v>
      </c>
      <c r="R8357" s="47">
        <f t="shared" si="523"/>
        <v>59.99999999650754</v>
      </c>
      <c r="S8357" s="6" t="s">
        <v>44</v>
      </c>
      <c r="T8357" s="6" t="s">
        <v>316</v>
      </c>
      <c r="U8357" s="6" t="s">
        <v>44</v>
      </c>
      <c r="V8357" s="6" t="s">
        <v>8060</v>
      </c>
      <c r="W8357" s="7">
        <v>0</v>
      </c>
      <c r="X8357" s="7">
        <v>0</v>
      </c>
      <c r="Y8357" s="7">
        <v>0</v>
      </c>
      <c r="Z8357" s="7">
        <v>0</v>
      </c>
      <c r="AA8357" s="7">
        <v>0</v>
      </c>
      <c r="AB8357" s="7">
        <v>2</v>
      </c>
      <c r="AC8357" s="7">
        <v>0</v>
      </c>
      <c r="AD8357" s="7">
        <v>0</v>
      </c>
      <c r="AE8357">
        <v>4</v>
      </c>
      <c r="AF8357">
        <v>0</v>
      </c>
      <c r="AG8357">
        <v>0</v>
      </c>
      <c r="AH8357">
        <v>0</v>
      </c>
      <c r="AI8357">
        <v>0</v>
      </c>
      <c r="AJ8357">
        <v>2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</row>
    <row r="8358" spans="1:44" x14ac:dyDescent="0.25">
      <c r="A8358">
        <v>1619804</v>
      </c>
      <c r="B8358">
        <v>808233</v>
      </c>
      <c r="C8358">
        <v>26.168751378052701</v>
      </c>
      <c r="D8358">
        <v>40.931016530763202</v>
      </c>
      <c r="E8358" s="68" t="s">
        <v>165</v>
      </c>
      <c r="F8358" s="8">
        <f>INDEX(Δεδομένα!$P:$P,MATCH('2020'!E8358,Δεδομένα!$O:$O,0))</f>
        <v>247</v>
      </c>
      <c r="G8358" s="6" t="s">
        <v>148</v>
      </c>
      <c r="H8358" s="2" t="str">
        <f>INDEX(Δεδομένα!B$1:B$51,MATCH('2020'!G8358,Δεδομένα!A$1:A$51,0))</f>
        <v>ΑΝΑΤΟΛΙΚΗΣ ΜΑΚΕΔΟΝΙΑΣ ΚΑΙ ΘΡΑΚΗΣ</v>
      </c>
      <c r="I8358" s="8">
        <f>INDEX(Δεδομένα!E$1:E$13,MATCH('2020'!H8358,Δεδομένα!D$1:D$13,0))</f>
        <v>2</v>
      </c>
      <c r="J8358" s="1">
        <v>44161</v>
      </c>
      <c r="K8358" s="6" t="s">
        <v>616</v>
      </c>
      <c r="L8358" s="36" t="str">
        <f t="shared" si="520"/>
        <v>26/11/2020 13:30</v>
      </c>
      <c r="M8358" s="1">
        <v>44161</v>
      </c>
      <c r="N8358" s="6" t="s">
        <v>542</v>
      </c>
      <c r="O8358" s="36" t="str">
        <f t="shared" si="521"/>
        <v>26/11/2020 14:30</v>
      </c>
      <c r="P8358" s="46">
        <f t="shared" si="522"/>
        <v>4.1666666664241347E-2</v>
      </c>
      <c r="Q8358" s="48">
        <v>0</v>
      </c>
      <c r="R8358" s="47">
        <f t="shared" si="523"/>
        <v>59.99999999650754</v>
      </c>
      <c r="S8358" s="6" t="s">
        <v>44</v>
      </c>
      <c r="T8358" s="6" t="s">
        <v>150</v>
      </c>
      <c r="U8358" s="6" t="s">
        <v>7414</v>
      </c>
      <c r="V8358" s="6" t="s">
        <v>4503</v>
      </c>
      <c r="W8358" s="7">
        <v>0</v>
      </c>
      <c r="X8358" s="7">
        <v>0.1</v>
      </c>
      <c r="Y8358" s="7">
        <v>0</v>
      </c>
      <c r="Z8358" s="7">
        <v>0</v>
      </c>
      <c r="AA8358" s="7">
        <v>0</v>
      </c>
      <c r="AB8358" s="7">
        <v>0</v>
      </c>
      <c r="AC8358" s="7">
        <v>0</v>
      </c>
      <c r="AD8358" s="7">
        <v>0</v>
      </c>
      <c r="AE8358">
        <v>2</v>
      </c>
      <c r="AF8358">
        <v>0</v>
      </c>
      <c r="AG8358">
        <v>0</v>
      </c>
      <c r="AH8358">
        <v>0</v>
      </c>
      <c r="AI8358">
        <v>0</v>
      </c>
      <c r="AJ8358">
        <v>1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</row>
    <row r="8359" spans="1:44" x14ac:dyDescent="0.25">
      <c r="A8359">
        <v>1612952</v>
      </c>
      <c r="B8359">
        <v>808278</v>
      </c>
      <c r="C8359">
        <v>25.9138439566741</v>
      </c>
      <c r="D8359">
        <v>40.8913354084088</v>
      </c>
      <c r="E8359" s="68" t="s">
        <v>147</v>
      </c>
      <c r="F8359" s="8">
        <f>INDEX(Δεδομένα!$P:$P,MATCH('2020'!E8359,Δεδομένα!$O:$O,0))</f>
        <v>33</v>
      </c>
      <c r="G8359" s="6" t="s">
        <v>148</v>
      </c>
      <c r="H8359" s="2" t="str">
        <f>INDEX(Δεδομένα!B$1:B$51,MATCH('2020'!G8359,Δεδομένα!A$1:A$51,0))</f>
        <v>ΑΝΑΤΟΛΙΚΗΣ ΜΑΚΕΔΟΝΙΑΣ ΚΑΙ ΘΡΑΚΗΣ</v>
      </c>
      <c r="I8359" s="8">
        <f>INDEX(Δεδομένα!E$1:E$13,MATCH('2020'!H8359,Δεδομένα!D$1:D$13,0))</f>
        <v>2</v>
      </c>
      <c r="J8359" s="1">
        <v>44161</v>
      </c>
      <c r="K8359" s="6" t="s">
        <v>586</v>
      </c>
      <c r="L8359" s="36" t="str">
        <f t="shared" si="520"/>
        <v>26/11/2020 16:05</v>
      </c>
      <c r="M8359" s="1">
        <v>44161</v>
      </c>
      <c r="N8359" s="6" t="s">
        <v>160</v>
      </c>
      <c r="O8359" s="36" t="str">
        <f t="shared" si="521"/>
        <v>26/11/2020 16:35</v>
      </c>
      <c r="P8359" s="46">
        <f t="shared" si="522"/>
        <v>2.0833333328482695E-2</v>
      </c>
      <c r="Q8359" s="48">
        <v>0</v>
      </c>
      <c r="R8359" s="47">
        <f t="shared" si="523"/>
        <v>29.999999993015081</v>
      </c>
      <c r="S8359" s="6" t="s">
        <v>44</v>
      </c>
      <c r="T8359" s="6" t="s">
        <v>150</v>
      </c>
      <c r="U8359" s="6" t="s">
        <v>44</v>
      </c>
      <c r="V8359" s="6" t="s">
        <v>8053</v>
      </c>
      <c r="W8359" s="7">
        <v>0</v>
      </c>
      <c r="X8359" s="7">
        <v>0</v>
      </c>
      <c r="Y8359" s="7">
        <v>0</v>
      </c>
      <c r="Z8359" s="7">
        <v>0</v>
      </c>
      <c r="AA8359" s="7">
        <v>0</v>
      </c>
      <c r="AB8359" s="7">
        <v>0</v>
      </c>
      <c r="AC8359" s="7">
        <v>4</v>
      </c>
      <c r="AD8359" s="7">
        <v>0</v>
      </c>
      <c r="AE8359">
        <v>3</v>
      </c>
      <c r="AF8359">
        <v>0</v>
      </c>
      <c r="AG8359">
        <v>0</v>
      </c>
      <c r="AH8359">
        <v>0</v>
      </c>
      <c r="AI8359">
        <v>0</v>
      </c>
      <c r="AJ8359">
        <v>1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</row>
    <row r="8360" spans="1:44" x14ac:dyDescent="0.25">
      <c r="A8360">
        <v>1612973</v>
      </c>
      <c r="B8360">
        <v>808278</v>
      </c>
      <c r="C8360">
        <v>25.9138439566741</v>
      </c>
      <c r="D8360">
        <v>40.8913354084088</v>
      </c>
      <c r="E8360" s="68" t="s">
        <v>165</v>
      </c>
      <c r="F8360" s="8">
        <f>INDEX(Δεδομένα!$P:$P,MATCH('2020'!E8360,Δεδομένα!$O:$O,0))</f>
        <v>247</v>
      </c>
      <c r="G8360" s="6" t="s">
        <v>148</v>
      </c>
      <c r="H8360" s="2" t="str">
        <f>INDEX(Δεδομένα!B$1:B$51,MATCH('2020'!G8360,Δεδομένα!A$1:A$51,0))</f>
        <v>ΑΝΑΤΟΛΙΚΗΣ ΜΑΚΕΔΟΝΙΑΣ ΚΑΙ ΘΡΑΚΗΣ</v>
      </c>
      <c r="I8360" s="8">
        <f>INDEX(Δεδομένα!E$1:E$13,MATCH('2020'!H8360,Δεδομένα!D$1:D$13,0))</f>
        <v>2</v>
      </c>
      <c r="J8360" s="1">
        <v>44161</v>
      </c>
      <c r="K8360" s="6" t="s">
        <v>616</v>
      </c>
      <c r="L8360" s="36" t="str">
        <f t="shared" si="520"/>
        <v>26/11/2020 13:30</v>
      </c>
      <c r="M8360" s="1">
        <v>44161</v>
      </c>
      <c r="N8360" s="6" t="s">
        <v>542</v>
      </c>
      <c r="O8360" s="36" t="str">
        <f t="shared" si="521"/>
        <v>26/11/2020 14:30</v>
      </c>
      <c r="P8360" s="46">
        <f t="shared" si="522"/>
        <v>4.1666666664241347E-2</v>
      </c>
      <c r="Q8360" s="48">
        <v>0</v>
      </c>
      <c r="R8360" s="47">
        <f t="shared" si="523"/>
        <v>59.99999999650754</v>
      </c>
      <c r="S8360" s="6" t="s">
        <v>44</v>
      </c>
      <c r="T8360" s="6" t="s">
        <v>150</v>
      </c>
      <c r="U8360" s="6" t="s">
        <v>44</v>
      </c>
      <c r="V8360" s="6" t="s">
        <v>1327</v>
      </c>
      <c r="W8360" s="7">
        <v>0</v>
      </c>
      <c r="X8360" s="7">
        <v>0</v>
      </c>
      <c r="Y8360" s="7">
        <v>0</v>
      </c>
      <c r="Z8360" s="7">
        <v>1</v>
      </c>
      <c r="AA8360" s="7">
        <v>0</v>
      </c>
      <c r="AB8360" s="7">
        <v>0</v>
      </c>
      <c r="AC8360" s="7">
        <v>0</v>
      </c>
      <c r="AD8360" s="7">
        <v>0</v>
      </c>
      <c r="AE8360">
        <v>2</v>
      </c>
      <c r="AF8360">
        <v>0</v>
      </c>
      <c r="AG8360">
        <v>0</v>
      </c>
      <c r="AH8360">
        <v>0</v>
      </c>
      <c r="AI8360">
        <v>0</v>
      </c>
      <c r="AJ8360">
        <v>1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</row>
    <row r="8361" spans="1:44" x14ac:dyDescent="0.25">
      <c r="A8361">
        <v>1619796</v>
      </c>
      <c r="B8361">
        <v>808297</v>
      </c>
      <c r="C8361">
        <v>25.9245881104614</v>
      </c>
      <c r="D8361">
        <v>41.113632310042497</v>
      </c>
      <c r="E8361" s="68" t="s">
        <v>147</v>
      </c>
      <c r="F8361" s="8">
        <f>INDEX(Δεδομένα!$P:$P,MATCH('2020'!E8361,Δεδομένα!$O:$O,0))</f>
        <v>33</v>
      </c>
      <c r="G8361" s="6" t="s">
        <v>148</v>
      </c>
      <c r="H8361" s="2" t="str">
        <f>INDEX(Δεδομένα!B$1:B$51,MATCH('2020'!G8361,Δεδομένα!A$1:A$51,0))</f>
        <v>ΑΝΑΤΟΛΙΚΗΣ ΜΑΚΕΔΟΝΙΑΣ ΚΑΙ ΘΡΑΚΗΣ</v>
      </c>
      <c r="I8361" s="8">
        <f>INDEX(Δεδομένα!E$1:E$13,MATCH('2020'!H8361,Δεδομένα!D$1:D$13,0))</f>
        <v>2</v>
      </c>
      <c r="J8361" s="1">
        <v>44161</v>
      </c>
      <c r="K8361" s="6" t="s">
        <v>753</v>
      </c>
      <c r="L8361" s="36" t="str">
        <f t="shared" si="520"/>
        <v>26/11/2020 17:02</v>
      </c>
      <c r="M8361" s="1">
        <v>44161</v>
      </c>
      <c r="N8361" s="6" t="s">
        <v>2825</v>
      </c>
      <c r="O8361" s="36" t="str">
        <f t="shared" si="521"/>
        <v>26/11/2020 20:29</v>
      </c>
      <c r="P8361" s="46">
        <f t="shared" si="522"/>
        <v>0.14375000000291038</v>
      </c>
      <c r="Q8361" s="48">
        <v>0</v>
      </c>
      <c r="R8361" s="47">
        <f t="shared" si="523"/>
        <v>207.00000000419095</v>
      </c>
      <c r="S8361" s="6" t="s">
        <v>44</v>
      </c>
      <c r="T8361" s="6" t="s">
        <v>150</v>
      </c>
      <c r="U8361" s="6" t="s">
        <v>4867</v>
      </c>
      <c r="V8361" s="6" t="s">
        <v>8055</v>
      </c>
      <c r="W8361" s="7">
        <v>0</v>
      </c>
      <c r="X8361" s="7">
        <v>0.1</v>
      </c>
      <c r="Y8361" s="7">
        <v>0</v>
      </c>
      <c r="Z8361" s="7">
        <v>0</v>
      </c>
      <c r="AA8361" s="7">
        <v>0</v>
      </c>
      <c r="AB8361" s="7">
        <v>0</v>
      </c>
      <c r="AC8361" s="7">
        <v>0</v>
      </c>
      <c r="AD8361" s="7">
        <v>0</v>
      </c>
      <c r="AE8361">
        <v>3</v>
      </c>
      <c r="AF8361">
        <v>0</v>
      </c>
      <c r="AG8361">
        <v>0</v>
      </c>
      <c r="AH8361">
        <v>0</v>
      </c>
      <c r="AI8361">
        <v>0</v>
      </c>
      <c r="AJ8361">
        <v>2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</row>
    <row r="8362" spans="1:44" x14ac:dyDescent="0.25">
      <c r="A8362">
        <v>1612881</v>
      </c>
      <c r="B8362">
        <v>808207</v>
      </c>
      <c r="C8362">
        <v>23.8872960323535</v>
      </c>
      <c r="D8362">
        <v>38.407316563739798</v>
      </c>
      <c r="E8362" s="68" t="s">
        <v>451</v>
      </c>
      <c r="F8362" s="8">
        <f>INDEX(Δεδομένα!$P:$P,MATCH('2020'!E8362,Δεδομένα!$O:$O,0))</f>
        <v>181</v>
      </c>
      <c r="G8362" s="6" t="s">
        <v>439</v>
      </c>
      <c r="H8362" s="2" t="str">
        <f>INDEX(Δεδομένα!B$1:B$51,MATCH('2020'!G8362,Δεδομένα!A$1:A$51,0))</f>
        <v>ΣΤΕΡΕΑΣ ΕΛΛΑΔΟΣ</v>
      </c>
      <c r="I8362" s="8">
        <f>INDEX(Δεδομένα!E$1:E$13,MATCH('2020'!H8362,Δεδομένα!D$1:D$13,0))</f>
        <v>9</v>
      </c>
      <c r="J8362" s="1">
        <v>44161</v>
      </c>
      <c r="K8362" s="6" t="s">
        <v>349</v>
      </c>
      <c r="L8362" s="36" t="str">
        <f t="shared" si="520"/>
        <v>26/11/2020 12:35</v>
      </c>
      <c r="M8362" s="1">
        <v>44161</v>
      </c>
      <c r="N8362" s="6" t="s">
        <v>1156</v>
      </c>
      <c r="O8362" s="36" t="str">
        <f t="shared" si="521"/>
        <v>26/11/2020 13:44</v>
      </c>
      <c r="P8362" s="46">
        <f t="shared" si="522"/>
        <v>4.7916666670062114E-2</v>
      </c>
      <c r="Q8362" s="48">
        <v>0</v>
      </c>
      <c r="R8362" s="47">
        <f t="shared" si="523"/>
        <v>69.000000004889444</v>
      </c>
      <c r="S8362" s="6" t="s">
        <v>44</v>
      </c>
      <c r="T8362" s="6" t="s">
        <v>3289</v>
      </c>
      <c r="U8362" s="6" t="s">
        <v>7730</v>
      </c>
      <c r="V8362" s="6" t="s">
        <v>8045</v>
      </c>
      <c r="W8362" s="7">
        <v>0</v>
      </c>
      <c r="X8362" s="7">
        <v>0</v>
      </c>
      <c r="Y8362" s="7">
        <v>0</v>
      </c>
      <c r="Z8362" s="7">
        <v>0</v>
      </c>
      <c r="AA8362" s="7">
        <v>0</v>
      </c>
      <c r="AB8362" s="7">
        <v>1</v>
      </c>
      <c r="AC8362" s="7">
        <v>0</v>
      </c>
      <c r="AD8362" s="7">
        <v>0</v>
      </c>
      <c r="AE8362">
        <v>3</v>
      </c>
      <c r="AF8362">
        <v>0</v>
      </c>
      <c r="AG8362">
        <v>0</v>
      </c>
      <c r="AH8362">
        <v>0</v>
      </c>
      <c r="AI8362">
        <v>0</v>
      </c>
      <c r="AJ8362">
        <v>2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  <c r="AQ8362">
        <v>0</v>
      </c>
      <c r="AR8362">
        <v>0</v>
      </c>
    </row>
    <row r="8363" spans="1:44" x14ac:dyDescent="0.25">
      <c r="A8363">
        <v>1614030</v>
      </c>
      <c r="B8363">
        <v>808346</v>
      </c>
      <c r="C8363">
        <v>20.909466161619498</v>
      </c>
      <c r="D8363">
        <v>37.7586293993255</v>
      </c>
      <c r="E8363" s="68" t="s">
        <v>1599</v>
      </c>
      <c r="F8363" s="8">
        <f>INDEX(Δεδομένα!$P:$P,MATCH('2020'!E8363,Δεδομένα!$O:$O,0))</f>
        <v>238</v>
      </c>
      <c r="G8363" s="6" t="s">
        <v>1600</v>
      </c>
      <c r="H8363" s="2" t="str">
        <f>INDEX(Δεδομένα!B$1:B$51,MATCH('2020'!G8363,Δεδομένα!A$1:A$51,0))</f>
        <v>ΙΟΝΙΩΝ ΝΗΣΩΝ</v>
      </c>
      <c r="I8363" s="8">
        <f>INDEX(Δεδομένα!E$1:E$13,MATCH('2020'!H8363,Δεδομένα!D$1:D$13,0))</f>
        <v>13</v>
      </c>
      <c r="J8363" s="1">
        <v>44161</v>
      </c>
      <c r="K8363" s="6" t="s">
        <v>209</v>
      </c>
      <c r="L8363" s="36" t="str">
        <f t="shared" si="520"/>
        <v>26/11/2020 18:30</v>
      </c>
      <c r="M8363" s="1">
        <v>44161</v>
      </c>
      <c r="N8363" s="6" t="s">
        <v>142</v>
      </c>
      <c r="O8363" s="36" t="str">
        <f t="shared" si="521"/>
        <v>26/11/2020 19:20</v>
      </c>
      <c r="P8363" s="46">
        <f t="shared" si="522"/>
        <v>3.4722222218988463E-2</v>
      </c>
      <c r="Q8363" s="48">
        <v>0</v>
      </c>
      <c r="R8363" s="47">
        <f t="shared" si="523"/>
        <v>49.999999995343387</v>
      </c>
      <c r="S8363" s="6" t="s">
        <v>44</v>
      </c>
      <c r="T8363" s="6" t="s">
        <v>1601</v>
      </c>
      <c r="U8363" s="6" t="s">
        <v>44</v>
      </c>
      <c r="V8363" s="6" t="s">
        <v>3975</v>
      </c>
      <c r="W8363" s="7">
        <v>0</v>
      </c>
      <c r="X8363" s="7">
        <v>0</v>
      </c>
      <c r="Y8363" s="7">
        <v>0</v>
      </c>
      <c r="Z8363" s="7">
        <v>0</v>
      </c>
      <c r="AA8363" s="7">
        <v>0</v>
      </c>
      <c r="AB8363" s="7">
        <v>16</v>
      </c>
      <c r="AC8363" s="7">
        <v>0</v>
      </c>
      <c r="AD8363" s="7">
        <v>0</v>
      </c>
      <c r="AE8363">
        <v>2</v>
      </c>
      <c r="AF8363">
        <v>0</v>
      </c>
      <c r="AG8363">
        <v>0</v>
      </c>
      <c r="AH8363">
        <v>0</v>
      </c>
      <c r="AI8363">
        <v>0</v>
      </c>
      <c r="AJ8363">
        <v>1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  <c r="AQ8363">
        <v>0</v>
      </c>
      <c r="AR8363">
        <v>0</v>
      </c>
    </row>
    <row r="8364" spans="1:44" x14ac:dyDescent="0.25">
      <c r="A8364">
        <v>1615692</v>
      </c>
      <c r="B8364">
        <v>808251</v>
      </c>
      <c r="C8364">
        <v>23.2256634079714</v>
      </c>
      <c r="D8364">
        <v>40.598146385505302</v>
      </c>
      <c r="E8364" s="68" t="s">
        <v>2077</v>
      </c>
      <c r="F8364" s="8">
        <f>INDEX(Δεδομένα!$P:$P,MATCH('2020'!E8364,Δεδομένα!$O:$O,0))</f>
        <v>40</v>
      </c>
      <c r="G8364" s="6" t="s">
        <v>170</v>
      </c>
      <c r="H8364" s="2" t="str">
        <f>INDEX(Δεδομένα!B$1:B$51,MATCH('2020'!G8364,Δεδομένα!A$1:A$51,0))</f>
        <v>ΚΕΝΤΡΙΚΗΣ ΜΑΚΕΔΟΝΙΑΣ</v>
      </c>
      <c r="I8364" s="8">
        <f>INDEX(Δεδομένα!E$1:E$13,MATCH('2020'!H8364,Δεδομένα!D$1:D$13,0))</f>
        <v>3</v>
      </c>
      <c r="J8364" s="1">
        <v>44161</v>
      </c>
      <c r="K8364" s="6" t="s">
        <v>1591</v>
      </c>
      <c r="L8364" s="36" t="str">
        <f t="shared" si="520"/>
        <v>26/11/2020 14:41</v>
      </c>
      <c r="M8364" s="1">
        <v>44161</v>
      </c>
      <c r="N8364" s="6" t="s">
        <v>581</v>
      </c>
      <c r="O8364" s="36" t="str">
        <f t="shared" si="521"/>
        <v>26/11/2020 15:40</v>
      </c>
      <c r="P8364" s="46">
        <f t="shared" si="522"/>
        <v>4.0972222224809229E-2</v>
      </c>
      <c r="Q8364" s="48">
        <v>0</v>
      </c>
      <c r="R8364" s="47">
        <f t="shared" si="523"/>
        <v>59.00000000372529</v>
      </c>
      <c r="S8364" s="6" t="s">
        <v>44</v>
      </c>
      <c r="T8364" s="6" t="s">
        <v>2079</v>
      </c>
      <c r="U8364" s="6" t="s">
        <v>8051</v>
      </c>
      <c r="V8364" s="6" t="s">
        <v>8052</v>
      </c>
      <c r="W8364" s="7">
        <v>0</v>
      </c>
      <c r="X8364" s="7">
        <v>0</v>
      </c>
      <c r="Y8364" s="7">
        <v>0</v>
      </c>
      <c r="Z8364" s="7">
        <v>2</v>
      </c>
      <c r="AA8364" s="7">
        <v>0</v>
      </c>
      <c r="AB8364" s="7">
        <v>0</v>
      </c>
      <c r="AC8364" s="7">
        <v>2</v>
      </c>
      <c r="AD8364" s="7">
        <v>0</v>
      </c>
      <c r="AE8364">
        <v>2</v>
      </c>
      <c r="AF8364">
        <v>0</v>
      </c>
      <c r="AG8364">
        <v>0</v>
      </c>
      <c r="AH8364">
        <v>0</v>
      </c>
      <c r="AI8364">
        <v>0</v>
      </c>
      <c r="AJ8364">
        <v>1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  <c r="AQ8364">
        <v>0</v>
      </c>
      <c r="AR8364">
        <v>0</v>
      </c>
    </row>
    <row r="8365" spans="1:44" x14ac:dyDescent="0.25">
      <c r="A8365">
        <v>1614754</v>
      </c>
      <c r="B8365">
        <v>808170</v>
      </c>
      <c r="C8365">
        <v>23.913668593285198</v>
      </c>
      <c r="D8365">
        <v>40.797361342302402</v>
      </c>
      <c r="E8365" s="68" t="s">
        <v>76</v>
      </c>
      <c r="F8365" s="8">
        <f>INDEX(Δεδομένα!$P:$P,MATCH('2020'!E8365,Δεδομένα!$O:$O,0))</f>
        <v>25</v>
      </c>
      <c r="G8365" s="6" t="s">
        <v>77</v>
      </c>
      <c r="H8365" s="2" t="str">
        <f>INDEX(Δεδομένα!B$1:B$51,MATCH('2020'!G8365,Δεδομένα!A$1:A$51,0))</f>
        <v>ΑΝΑΤΟΛΙΚΗΣ ΜΑΚΕΔΟΝΙΑΣ ΚΑΙ ΘΡΑΚΗΣ</v>
      </c>
      <c r="I8365" s="8">
        <f>INDEX(Δεδομένα!E$1:E$13,MATCH('2020'!H8365,Δεδομένα!D$1:D$13,0))</f>
        <v>2</v>
      </c>
      <c r="J8365" s="1">
        <v>44161</v>
      </c>
      <c r="K8365" s="6" t="s">
        <v>296</v>
      </c>
      <c r="L8365" s="36" t="str">
        <f t="shared" si="520"/>
        <v>26/11/2020 10:40</v>
      </c>
      <c r="M8365" s="1">
        <v>44161</v>
      </c>
      <c r="N8365" s="6" t="s">
        <v>265</v>
      </c>
      <c r="O8365" s="36" t="str">
        <f t="shared" si="521"/>
        <v>26/11/2020 12:29</v>
      </c>
      <c r="P8365" s="46">
        <f t="shared" si="522"/>
        <v>7.5694444443797693E-2</v>
      </c>
      <c r="Q8365" s="48">
        <v>0</v>
      </c>
      <c r="R8365" s="47">
        <f t="shared" si="523"/>
        <v>108.99999999906868</v>
      </c>
      <c r="S8365" s="6" t="s">
        <v>44</v>
      </c>
      <c r="T8365" s="6" t="s">
        <v>80</v>
      </c>
      <c r="U8365" s="6" t="s">
        <v>44</v>
      </c>
      <c r="V8365" s="6" t="s">
        <v>8042</v>
      </c>
      <c r="W8365" s="7">
        <v>0</v>
      </c>
      <c r="X8365" s="7">
        <v>0</v>
      </c>
      <c r="Y8365" s="7">
        <v>0</v>
      </c>
      <c r="Z8365" s="7">
        <v>0.5</v>
      </c>
      <c r="AA8365" s="7">
        <v>0</v>
      </c>
      <c r="AB8365" s="7">
        <v>0</v>
      </c>
      <c r="AC8365" s="7">
        <v>0</v>
      </c>
      <c r="AD8365" s="7">
        <v>0</v>
      </c>
      <c r="AE8365">
        <v>2</v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</row>
    <row r="8366" spans="1:44" x14ac:dyDescent="0.25">
      <c r="A8366">
        <v>1613108</v>
      </c>
      <c r="B8366">
        <v>808177</v>
      </c>
      <c r="C8366">
        <v>24.3244492695449</v>
      </c>
      <c r="D8366">
        <v>41.020722774661699</v>
      </c>
      <c r="E8366" s="68" t="s">
        <v>1176</v>
      </c>
      <c r="F8366" s="8">
        <f>INDEX(Δεδομένα!$P:$P,MATCH('2020'!E8366,Δεδομένα!$O:$O,0))</f>
        <v>23</v>
      </c>
      <c r="G8366" s="6" t="s">
        <v>77</v>
      </c>
      <c r="H8366" s="2" t="str">
        <f>INDEX(Δεδομένα!B$1:B$51,MATCH('2020'!G8366,Δεδομένα!A$1:A$51,0))</f>
        <v>ΑΝΑΤΟΛΙΚΗΣ ΜΑΚΕΔΟΝΙΑΣ ΚΑΙ ΘΡΑΚΗΣ</v>
      </c>
      <c r="I8366" s="8">
        <f>INDEX(Δεδομένα!E$1:E$13,MATCH('2020'!H8366,Δεδομένα!D$1:D$13,0))</f>
        <v>2</v>
      </c>
      <c r="J8366" s="1">
        <v>44161</v>
      </c>
      <c r="K8366" s="6" t="s">
        <v>286</v>
      </c>
      <c r="L8366" s="36" t="str">
        <f t="shared" si="520"/>
        <v>26/11/2020 10:50</v>
      </c>
      <c r="M8366" s="1">
        <v>44161</v>
      </c>
      <c r="N8366" s="6" t="s">
        <v>481</v>
      </c>
      <c r="O8366" s="36" t="str">
        <f t="shared" si="521"/>
        <v>26/11/2020 12:50</v>
      </c>
      <c r="P8366" s="46">
        <f t="shared" si="522"/>
        <v>8.3333333328482695E-2</v>
      </c>
      <c r="Q8366" s="48">
        <v>0</v>
      </c>
      <c r="R8366" s="47">
        <f t="shared" si="523"/>
        <v>119.99999999301508</v>
      </c>
      <c r="S8366" s="6" t="s">
        <v>44</v>
      </c>
      <c r="T8366" s="6" t="s">
        <v>1177</v>
      </c>
      <c r="U8366" s="6" t="s">
        <v>44</v>
      </c>
      <c r="V8366" s="6" t="s">
        <v>8043</v>
      </c>
      <c r="W8366" s="7">
        <v>0</v>
      </c>
      <c r="X8366" s="7">
        <v>0</v>
      </c>
      <c r="Y8366" s="7">
        <v>0</v>
      </c>
      <c r="Z8366" s="7">
        <v>0</v>
      </c>
      <c r="AA8366" s="7">
        <v>0.1</v>
      </c>
      <c r="AB8366" s="7">
        <v>0</v>
      </c>
      <c r="AC8366" s="7">
        <v>0</v>
      </c>
      <c r="AD8366" s="7">
        <v>0</v>
      </c>
      <c r="AE8366">
        <v>1</v>
      </c>
      <c r="AF8366">
        <v>0</v>
      </c>
      <c r="AG8366">
        <v>0</v>
      </c>
      <c r="AH8366">
        <v>0</v>
      </c>
      <c r="AI8366">
        <v>0</v>
      </c>
      <c r="AJ8366">
        <v>1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  <c r="AQ8366">
        <v>0</v>
      </c>
      <c r="AR8366">
        <v>0</v>
      </c>
    </row>
    <row r="8367" spans="1:44" x14ac:dyDescent="0.25">
      <c r="A8367">
        <v>1613119</v>
      </c>
      <c r="B8367">
        <v>808353</v>
      </c>
      <c r="C8367">
        <v>24.3564044978555</v>
      </c>
      <c r="D8367">
        <v>41.002542650269902</v>
      </c>
      <c r="E8367" s="68" t="s">
        <v>1176</v>
      </c>
      <c r="F8367" s="8">
        <f>INDEX(Δεδομένα!$P:$P,MATCH('2020'!E8367,Δεδομένα!$O:$O,0))</f>
        <v>23</v>
      </c>
      <c r="G8367" s="6" t="s">
        <v>77</v>
      </c>
      <c r="H8367" s="2" t="str">
        <f>INDEX(Δεδομένα!B$1:B$51,MATCH('2020'!G8367,Δεδομένα!A$1:A$51,0))</f>
        <v>ΑΝΑΤΟΛΙΚΗΣ ΜΑΚΕΔΟΝΙΑΣ ΚΑΙ ΘΡΑΚΗΣ</v>
      </c>
      <c r="I8367" s="8">
        <f>INDEX(Δεδομένα!E$1:E$13,MATCH('2020'!H8367,Δεδομένα!D$1:D$13,0))</f>
        <v>2</v>
      </c>
      <c r="J8367" s="1">
        <v>44161</v>
      </c>
      <c r="K8367" s="6" t="s">
        <v>234</v>
      </c>
      <c r="L8367" s="36" t="str">
        <f t="shared" si="520"/>
        <v>26/11/2020 19:05</v>
      </c>
      <c r="M8367" s="1">
        <v>44161</v>
      </c>
      <c r="N8367" s="6" t="s">
        <v>700</v>
      </c>
      <c r="O8367" s="36" t="str">
        <f t="shared" si="521"/>
        <v>26/11/2020 19:45</v>
      </c>
      <c r="P8367" s="46">
        <f t="shared" si="522"/>
        <v>2.7777777773735579E-2</v>
      </c>
      <c r="Q8367" s="48">
        <v>0</v>
      </c>
      <c r="R8367" s="47">
        <f t="shared" si="523"/>
        <v>39.999999994179234</v>
      </c>
      <c r="S8367" s="6" t="s">
        <v>44</v>
      </c>
      <c r="T8367" s="6" t="s">
        <v>1177</v>
      </c>
      <c r="U8367" s="6" t="s">
        <v>44</v>
      </c>
      <c r="V8367" s="6" t="s">
        <v>7812</v>
      </c>
      <c r="W8367" s="7">
        <v>0</v>
      </c>
      <c r="X8367" s="7">
        <v>0</v>
      </c>
      <c r="Y8367" s="7">
        <v>0</v>
      </c>
      <c r="Z8367" s="7">
        <v>0</v>
      </c>
      <c r="AA8367" s="7">
        <v>0</v>
      </c>
      <c r="AB8367" s="7">
        <v>2</v>
      </c>
      <c r="AC8367" s="7">
        <v>0</v>
      </c>
      <c r="AD8367" s="7">
        <v>0</v>
      </c>
      <c r="AE8367">
        <v>1</v>
      </c>
      <c r="AF8367">
        <v>0</v>
      </c>
      <c r="AG8367">
        <v>0</v>
      </c>
      <c r="AH8367">
        <v>0</v>
      </c>
      <c r="AI8367">
        <v>0</v>
      </c>
      <c r="AJ8367">
        <v>1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  <c r="AQ8367">
        <v>0</v>
      </c>
      <c r="AR8367">
        <v>0</v>
      </c>
    </row>
    <row r="8368" spans="1:44" x14ac:dyDescent="0.25">
      <c r="A8368">
        <v>1612754</v>
      </c>
      <c r="B8368">
        <v>808371</v>
      </c>
      <c r="C8368">
        <v>24.620112670813299</v>
      </c>
      <c r="D8368">
        <v>40.958155877494498</v>
      </c>
      <c r="E8368" s="68" t="s">
        <v>919</v>
      </c>
      <c r="F8368" s="8">
        <f>INDEX(Δεδομένα!$P:$P,MATCH('2020'!E8368,Δεδομένα!$O:$O,0))</f>
        <v>26</v>
      </c>
      <c r="G8368" s="6" t="s">
        <v>77</v>
      </c>
      <c r="H8368" s="2" t="str">
        <f>INDEX(Δεδομένα!B$1:B$51,MATCH('2020'!G8368,Δεδομένα!A$1:A$51,0))</f>
        <v>ΑΝΑΤΟΛΙΚΗΣ ΜΑΚΕΔΟΝΙΑΣ ΚΑΙ ΘΡΑΚΗΣ</v>
      </c>
      <c r="I8368" s="8">
        <f>INDEX(Δεδομένα!E$1:E$13,MATCH('2020'!H8368,Δεδομένα!D$1:D$13,0))</f>
        <v>2</v>
      </c>
      <c r="J8368" s="1">
        <v>44161</v>
      </c>
      <c r="K8368" s="6" t="s">
        <v>572</v>
      </c>
      <c r="L8368" s="36" t="str">
        <f t="shared" si="520"/>
        <v>26/11/2020 20:40</v>
      </c>
      <c r="M8368" s="1">
        <v>44161</v>
      </c>
      <c r="N8368" s="6" t="s">
        <v>1421</v>
      </c>
      <c r="O8368" s="36" t="str">
        <f t="shared" si="521"/>
        <v>26/11/2020 21:29</v>
      </c>
      <c r="P8368" s="46">
        <f t="shared" si="522"/>
        <v>3.4027777779556345E-2</v>
      </c>
      <c r="Q8368" s="48">
        <v>0</v>
      </c>
      <c r="R8368" s="47">
        <f t="shared" si="523"/>
        <v>49.000000002561137</v>
      </c>
      <c r="S8368" s="6" t="s">
        <v>44</v>
      </c>
      <c r="T8368" s="6" t="s">
        <v>921</v>
      </c>
      <c r="U8368" s="6" t="s">
        <v>44</v>
      </c>
      <c r="V8368" s="6" t="s">
        <v>2132</v>
      </c>
      <c r="W8368" s="7">
        <v>0</v>
      </c>
      <c r="X8368" s="7">
        <v>0</v>
      </c>
      <c r="Y8368" s="7">
        <v>0</v>
      </c>
      <c r="Z8368" s="7">
        <v>3</v>
      </c>
      <c r="AA8368" s="7">
        <v>0</v>
      </c>
      <c r="AB8368" s="7">
        <v>0</v>
      </c>
      <c r="AC8368" s="7">
        <v>0</v>
      </c>
      <c r="AD8368" s="7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0</v>
      </c>
    </row>
    <row r="8369" spans="1:44" x14ac:dyDescent="0.25">
      <c r="A8369">
        <v>1616738</v>
      </c>
      <c r="B8369">
        <v>808263</v>
      </c>
      <c r="C8369">
        <v>20.997457334707502</v>
      </c>
      <c r="D8369">
        <v>40.529577728381803</v>
      </c>
      <c r="E8369" s="68" t="s">
        <v>2243</v>
      </c>
      <c r="F8369" s="8">
        <f>INDEX(Δεδομένα!$P:$P,MATCH('2020'!E8369,Δεδομένα!$O:$O,0))</f>
        <v>76</v>
      </c>
      <c r="G8369" s="6" t="s">
        <v>1063</v>
      </c>
      <c r="H8369" s="2" t="str">
        <f>INDEX(Δεδομένα!B$1:B$51,MATCH('2020'!G8369,Δεδομένα!A$1:A$51,0))</f>
        <v>ΔΥΤΙΚΗΣ ΜΑΚΕΔΟΝΙΑΣ</v>
      </c>
      <c r="I8369" s="8">
        <f>INDEX(Δεδομένα!E$1:E$13,MATCH('2020'!H8369,Δεδομένα!D$1:D$13,0))</f>
        <v>4</v>
      </c>
      <c r="J8369" s="1">
        <v>44161</v>
      </c>
      <c r="K8369" s="6" t="s">
        <v>177</v>
      </c>
      <c r="L8369" s="36" t="str">
        <f t="shared" si="520"/>
        <v>26/11/2020 15:18</v>
      </c>
      <c r="M8369" s="1">
        <v>44161</v>
      </c>
      <c r="N8369" s="6" t="s">
        <v>256</v>
      </c>
      <c r="O8369" s="36" t="str">
        <f t="shared" si="521"/>
        <v>26/11/2020 19:30</v>
      </c>
      <c r="P8369" s="46">
        <f t="shared" si="522"/>
        <v>0.17500000000291038</v>
      </c>
      <c r="Q8369" s="48">
        <v>0</v>
      </c>
      <c r="R8369" s="47">
        <f t="shared" si="523"/>
        <v>252.00000000419095</v>
      </c>
      <c r="S8369" s="6" t="s">
        <v>44</v>
      </c>
      <c r="T8369" s="6" t="s">
        <v>2244</v>
      </c>
      <c r="U8369" s="6" t="s">
        <v>73</v>
      </c>
      <c r="V8369" s="6" t="s">
        <v>3842</v>
      </c>
      <c r="W8369" s="7">
        <v>0</v>
      </c>
      <c r="X8369" s="7">
        <v>0</v>
      </c>
      <c r="Y8369" s="7">
        <v>0</v>
      </c>
      <c r="Z8369" s="7">
        <v>0.1</v>
      </c>
      <c r="AA8369" s="7">
        <v>0</v>
      </c>
      <c r="AB8369" s="7">
        <v>0</v>
      </c>
      <c r="AC8369" s="7">
        <v>0</v>
      </c>
      <c r="AD8369" s="7">
        <v>0</v>
      </c>
      <c r="AE8369">
        <v>4</v>
      </c>
      <c r="AF8369">
        <v>0</v>
      </c>
      <c r="AG8369">
        <v>0</v>
      </c>
      <c r="AH8369">
        <v>0</v>
      </c>
      <c r="AI8369">
        <v>0</v>
      </c>
      <c r="AJ8369">
        <v>2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  <c r="AQ8369">
        <v>0</v>
      </c>
      <c r="AR8369">
        <v>0</v>
      </c>
    </row>
    <row r="8370" spans="1:44" x14ac:dyDescent="0.25">
      <c r="A8370">
        <v>1616730</v>
      </c>
      <c r="B8370">
        <v>808311</v>
      </c>
      <c r="C8370">
        <v>21.226731958003601</v>
      </c>
      <c r="D8370">
        <v>40.502275921613197</v>
      </c>
      <c r="E8370" s="68" t="s">
        <v>1259</v>
      </c>
      <c r="F8370" s="8">
        <f>INDEX(Δεδομένα!$P:$P,MATCH('2020'!E8370,Δεδομένα!$O:$O,0))</f>
        <v>75</v>
      </c>
      <c r="G8370" s="6" t="s">
        <v>1063</v>
      </c>
      <c r="H8370" s="2" t="str">
        <f>INDEX(Δεδομένα!B$1:B$51,MATCH('2020'!G8370,Δεδομένα!A$1:A$51,0))</f>
        <v>ΔΥΤΙΚΗΣ ΜΑΚΕΔΟΝΙΑΣ</v>
      </c>
      <c r="I8370" s="8">
        <f>INDEX(Δεδομένα!E$1:E$13,MATCH('2020'!H8370,Δεδομένα!D$1:D$13,0))</f>
        <v>4</v>
      </c>
      <c r="J8370" s="1">
        <v>44161</v>
      </c>
      <c r="K8370" s="6" t="s">
        <v>1265</v>
      </c>
      <c r="L8370" s="36" t="str">
        <f t="shared" si="520"/>
        <v>26/11/2020 17:39</v>
      </c>
      <c r="M8370" s="1">
        <v>44161</v>
      </c>
      <c r="N8370" s="6" t="s">
        <v>2605</v>
      </c>
      <c r="O8370" s="36" t="str">
        <f t="shared" si="521"/>
        <v>26/11/2020 18:03</v>
      </c>
      <c r="P8370" s="46">
        <f t="shared" si="522"/>
        <v>1.6666666662786156E-2</v>
      </c>
      <c r="Q8370" s="48">
        <v>0</v>
      </c>
      <c r="R8370" s="47">
        <f t="shared" si="523"/>
        <v>23.999999994412065</v>
      </c>
      <c r="S8370" s="6" t="s">
        <v>44</v>
      </c>
      <c r="T8370" s="6" t="s">
        <v>1261</v>
      </c>
      <c r="U8370" s="6" t="s">
        <v>73</v>
      </c>
      <c r="V8370" s="6" t="s">
        <v>8057</v>
      </c>
      <c r="W8370" s="7">
        <v>0</v>
      </c>
      <c r="X8370" s="7">
        <v>0</v>
      </c>
      <c r="Y8370" s="7">
        <v>0</v>
      </c>
      <c r="Z8370" s="7">
        <v>0</v>
      </c>
      <c r="AA8370" s="7">
        <v>0</v>
      </c>
      <c r="AB8370" s="7">
        <v>0.01</v>
      </c>
      <c r="AC8370" s="7">
        <v>0</v>
      </c>
      <c r="AD8370" s="7">
        <v>0</v>
      </c>
      <c r="AE8370">
        <v>2</v>
      </c>
      <c r="AF8370">
        <v>0</v>
      </c>
      <c r="AG8370">
        <v>0</v>
      </c>
      <c r="AH8370">
        <v>0</v>
      </c>
      <c r="AI8370">
        <v>0</v>
      </c>
      <c r="AJ8370">
        <v>1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  <c r="AQ8370">
        <v>0</v>
      </c>
      <c r="AR8370">
        <v>0</v>
      </c>
    </row>
    <row r="8371" spans="1:44" x14ac:dyDescent="0.25">
      <c r="A8371">
        <v>1614457</v>
      </c>
      <c r="B8371">
        <v>808326</v>
      </c>
      <c r="C8371">
        <v>22.5483802280596</v>
      </c>
      <c r="D8371">
        <v>40.955903362233101</v>
      </c>
      <c r="E8371" s="68" t="s">
        <v>229</v>
      </c>
      <c r="F8371" s="8">
        <f>INDEX(Δεδομένα!$P:$P,MATCH('2020'!E8371,Δεδομένα!$O:$O,0))</f>
        <v>60</v>
      </c>
      <c r="G8371" s="6" t="s">
        <v>223</v>
      </c>
      <c r="H8371" s="2" t="str">
        <f>INDEX(Δεδομένα!B$1:B$51,MATCH('2020'!G8371,Δεδομένα!A$1:A$51,0))</f>
        <v>ΚΕΝΤΡΙΚΗΣ ΜΑΚΕΔΟΝΙΑΣ</v>
      </c>
      <c r="I8371" s="8">
        <f>INDEX(Δεδομένα!E$1:E$13,MATCH('2020'!H8371,Δεδομένα!D$1:D$13,0))</f>
        <v>3</v>
      </c>
      <c r="J8371" s="1">
        <v>44161</v>
      </c>
      <c r="K8371" s="6" t="s">
        <v>207</v>
      </c>
      <c r="L8371" s="36" t="str">
        <f t="shared" si="520"/>
        <v>26/11/2020 18:00</v>
      </c>
      <c r="M8371" s="1">
        <v>44161</v>
      </c>
      <c r="N8371" s="6" t="s">
        <v>181</v>
      </c>
      <c r="O8371" s="36" t="str">
        <f t="shared" si="521"/>
        <v>26/11/2020 19:15</v>
      </c>
      <c r="P8371" s="46">
        <f t="shared" si="522"/>
        <v>5.2083333335758653E-2</v>
      </c>
      <c r="Q8371" s="48">
        <v>0</v>
      </c>
      <c r="R8371" s="47">
        <f t="shared" si="523"/>
        <v>75.00000000349246</v>
      </c>
      <c r="S8371" s="6" t="s">
        <v>44</v>
      </c>
      <c r="T8371" s="6" t="s">
        <v>226</v>
      </c>
      <c r="U8371" s="6" t="s">
        <v>44</v>
      </c>
      <c r="V8371" s="6" t="s">
        <v>2936</v>
      </c>
      <c r="W8371" s="7">
        <v>0</v>
      </c>
      <c r="X8371" s="7">
        <v>0</v>
      </c>
      <c r="Y8371" s="7">
        <v>0</v>
      </c>
      <c r="Z8371" s="7">
        <v>0</v>
      </c>
      <c r="AA8371" s="7">
        <v>2</v>
      </c>
      <c r="AB8371" s="7">
        <v>0</v>
      </c>
      <c r="AC8371" s="7">
        <v>0</v>
      </c>
      <c r="AD8371" s="7">
        <v>0</v>
      </c>
      <c r="AE8371">
        <v>2</v>
      </c>
      <c r="AF8371">
        <v>0</v>
      </c>
      <c r="AG8371">
        <v>0</v>
      </c>
      <c r="AH8371">
        <v>0</v>
      </c>
      <c r="AI8371">
        <v>0</v>
      </c>
      <c r="AJ8371">
        <v>1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  <c r="AQ8371">
        <v>0</v>
      </c>
      <c r="AR8371">
        <v>0</v>
      </c>
    </row>
    <row r="8372" spans="1:44" x14ac:dyDescent="0.25">
      <c r="A8372">
        <v>1620735</v>
      </c>
      <c r="B8372">
        <v>808187</v>
      </c>
      <c r="C8372">
        <v>22.697790452611098</v>
      </c>
      <c r="D8372">
        <v>38.042189488165398</v>
      </c>
      <c r="E8372" s="68" t="s">
        <v>390</v>
      </c>
      <c r="F8372" s="8">
        <f>INDEX(Δεδομένα!$P:$P,MATCH('2020'!E8372,Δεδομένα!$O:$O,0))</f>
        <v>159</v>
      </c>
      <c r="G8372" s="6" t="s">
        <v>391</v>
      </c>
      <c r="H8372" s="2" t="str">
        <f>INDEX(Δεδομένα!B$1:B$51,MATCH('2020'!G8372,Δεδομένα!A$1:A$51,0))</f>
        <v>ΠΕΛΛΟΠΟΝΗΣΟΥ</v>
      </c>
      <c r="I8372" s="8">
        <f>INDEX(Δεδομένα!E$1:E$13,MATCH('2020'!H8372,Δεδομένα!D$1:D$13,0))</f>
        <v>8</v>
      </c>
      <c r="J8372" s="1">
        <v>44161</v>
      </c>
      <c r="K8372" s="6" t="s">
        <v>221</v>
      </c>
      <c r="L8372" s="36" t="str">
        <f t="shared" si="520"/>
        <v>26/11/2020 11:20</v>
      </c>
      <c r="M8372" s="1">
        <v>44161</v>
      </c>
      <c r="N8372" s="6" t="s">
        <v>467</v>
      </c>
      <c r="O8372" s="36" t="str">
        <f t="shared" si="521"/>
        <v>26/11/2020 12:20</v>
      </c>
      <c r="P8372" s="46">
        <f t="shared" si="522"/>
        <v>4.1666666671517305E-2</v>
      </c>
      <c r="Q8372" s="48">
        <v>0</v>
      </c>
      <c r="R8372" s="47">
        <f t="shared" si="523"/>
        <v>60.000000006984919</v>
      </c>
      <c r="S8372" s="6" t="s">
        <v>44</v>
      </c>
      <c r="T8372" s="6" t="s">
        <v>1097</v>
      </c>
      <c r="U8372" s="6" t="s">
        <v>1366</v>
      </c>
      <c r="V8372" s="6" t="s">
        <v>8044</v>
      </c>
      <c r="W8372" s="7">
        <v>0</v>
      </c>
      <c r="X8372" s="7">
        <v>0</v>
      </c>
      <c r="Y8372" s="7">
        <v>0</v>
      </c>
      <c r="Z8372" s="7">
        <v>0.01</v>
      </c>
      <c r="AA8372" s="7">
        <v>0</v>
      </c>
      <c r="AB8372" s="7">
        <v>0</v>
      </c>
      <c r="AC8372" s="7">
        <v>0</v>
      </c>
      <c r="AD8372" s="7">
        <v>0</v>
      </c>
      <c r="AE8372">
        <v>2</v>
      </c>
      <c r="AF8372">
        <v>0</v>
      </c>
      <c r="AG8372">
        <v>0</v>
      </c>
      <c r="AH8372">
        <v>0</v>
      </c>
      <c r="AI8372">
        <v>0</v>
      </c>
      <c r="AJ8372">
        <v>1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  <c r="AQ8372">
        <v>0</v>
      </c>
      <c r="AR8372">
        <v>0</v>
      </c>
    </row>
    <row r="8373" spans="1:44" x14ac:dyDescent="0.25">
      <c r="A8373">
        <v>1612757</v>
      </c>
      <c r="B8373">
        <v>808206</v>
      </c>
      <c r="C8373">
        <v>22.6944040667107</v>
      </c>
      <c r="D8373">
        <v>36.880174446855897</v>
      </c>
      <c r="E8373" s="68" t="s">
        <v>368</v>
      </c>
      <c r="F8373" s="8">
        <f>INDEX(Δεδομένα!$P:$P,MATCH('2020'!E8373,Δεδομένα!$O:$O,0))</f>
        <v>151</v>
      </c>
      <c r="G8373" s="6" t="s">
        <v>369</v>
      </c>
      <c r="H8373" s="2" t="str">
        <f>INDEX(Δεδομένα!B$1:B$51,MATCH('2020'!G8373,Δεδομένα!A$1:A$51,0))</f>
        <v>ΠΕΛΛΟΠΟΝΗΣΟΥ</v>
      </c>
      <c r="I8373" s="8">
        <f>INDEX(Δεδομένα!E$1:E$13,MATCH('2020'!H8373,Δεδομένα!D$1:D$13,0))</f>
        <v>8</v>
      </c>
      <c r="J8373" s="1">
        <v>44161</v>
      </c>
      <c r="K8373" s="6" t="s">
        <v>1235</v>
      </c>
      <c r="L8373" s="36" t="str">
        <f t="shared" si="520"/>
        <v>26/11/2020 11:25</v>
      </c>
      <c r="M8373" s="1">
        <v>44161</v>
      </c>
      <c r="N8373" s="6" t="s">
        <v>2144</v>
      </c>
      <c r="O8373" s="36" t="str">
        <f t="shared" si="521"/>
        <v>26/11/2020 11:35</v>
      </c>
      <c r="P8373" s="46">
        <f t="shared" si="522"/>
        <v>6.9444444452528842E-3</v>
      </c>
      <c r="Q8373" s="48">
        <v>0</v>
      </c>
      <c r="R8373" s="47">
        <f t="shared" si="523"/>
        <v>10.000000001164153</v>
      </c>
      <c r="S8373" s="6" t="s">
        <v>44</v>
      </c>
      <c r="T8373" s="6" t="s">
        <v>373</v>
      </c>
      <c r="U8373" s="6" t="s">
        <v>44</v>
      </c>
      <c r="V8373" s="6" t="s">
        <v>2303</v>
      </c>
      <c r="W8373" s="7">
        <v>0</v>
      </c>
      <c r="X8373" s="7">
        <v>0</v>
      </c>
      <c r="Y8373" s="7">
        <v>0</v>
      </c>
      <c r="Z8373" s="7">
        <v>0</v>
      </c>
      <c r="AA8373" s="7">
        <v>0</v>
      </c>
      <c r="AB8373" s="7">
        <v>0.1</v>
      </c>
      <c r="AC8373" s="7">
        <v>0</v>
      </c>
      <c r="AD8373" s="7">
        <v>0</v>
      </c>
      <c r="AE8373">
        <v>1</v>
      </c>
      <c r="AF8373">
        <v>0</v>
      </c>
      <c r="AG8373">
        <v>1</v>
      </c>
      <c r="AH8373">
        <v>0</v>
      </c>
      <c r="AI8373">
        <v>0</v>
      </c>
      <c r="AJ8373">
        <v>1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</row>
    <row r="8374" spans="1:44" x14ac:dyDescent="0.25">
      <c r="A8374">
        <v>1613049</v>
      </c>
      <c r="B8374">
        <v>808231</v>
      </c>
      <c r="C8374">
        <v>22.462912457645299</v>
      </c>
      <c r="D8374">
        <v>39.885903041463699</v>
      </c>
      <c r="E8374" s="68" t="s">
        <v>1271</v>
      </c>
      <c r="F8374" s="8">
        <f>INDEX(Δεδομένα!$P:$P,MATCH('2020'!E8374,Δεδομένα!$O:$O,0))</f>
        <v>102</v>
      </c>
      <c r="G8374" s="6" t="s">
        <v>288</v>
      </c>
      <c r="H8374" s="2" t="str">
        <f>INDEX(Δεδομένα!B$1:B$51,MATCH('2020'!G8374,Δεδομένα!A$1:A$51,0))</f>
        <v>ΘΕΣΣΑΛΙΑΣ</v>
      </c>
      <c r="I8374" s="8">
        <f>INDEX(Δεδομένα!E$1:E$13,MATCH('2020'!H8374,Δεδομένα!D$1:D$13,0))</f>
        <v>6</v>
      </c>
      <c r="J8374" s="1">
        <v>44161</v>
      </c>
      <c r="K8374" s="6" t="s">
        <v>1913</v>
      </c>
      <c r="L8374" s="36" t="str">
        <f t="shared" si="520"/>
        <v>26/11/2020 13:43</v>
      </c>
      <c r="M8374" s="1">
        <v>44161</v>
      </c>
      <c r="N8374" s="6" t="s">
        <v>1102</v>
      </c>
      <c r="O8374" s="36" t="str">
        <f t="shared" si="521"/>
        <v>26/11/2020 15:10</v>
      </c>
      <c r="P8374" s="46">
        <f t="shared" si="522"/>
        <v>6.0416666667151731E-2</v>
      </c>
      <c r="Q8374" s="48">
        <v>0</v>
      </c>
      <c r="R8374" s="47">
        <f t="shared" si="523"/>
        <v>87.000000000698492</v>
      </c>
      <c r="S8374" s="6" t="s">
        <v>44</v>
      </c>
      <c r="T8374" s="6" t="s">
        <v>1272</v>
      </c>
      <c r="U8374" s="6" t="s">
        <v>44</v>
      </c>
      <c r="V8374" s="6" t="s">
        <v>8049</v>
      </c>
      <c r="W8374" s="7">
        <v>0</v>
      </c>
      <c r="X8374" s="7">
        <v>0.1</v>
      </c>
      <c r="Y8374" s="7">
        <v>0</v>
      </c>
      <c r="Z8374" s="7">
        <v>0.1</v>
      </c>
      <c r="AA8374" s="7">
        <v>0</v>
      </c>
      <c r="AB8374" s="7">
        <v>0</v>
      </c>
      <c r="AC8374" s="7">
        <v>0</v>
      </c>
      <c r="AD8374" s="7">
        <v>0</v>
      </c>
      <c r="AE8374">
        <v>2</v>
      </c>
      <c r="AF8374">
        <v>0</v>
      </c>
      <c r="AG8374">
        <v>0</v>
      </c>
      <c r="AH8374">
        <v>0</v>
      </c>
      <c r="AI8374">
        <v>0</v>
      </c>
      <c r="AJ8374">
        <v>1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</row>
    <row r="8375" spans="1:44" x14ac:dyDescent="0.25">
      <c r="A8375">
        <v>1613088</v>
      </c>
      <c r="B8375">
        <v>808172</v>
      </c>
      <c r="C8375">
        <v>22.0377932204389</v>
      </c>
      <c r="D8375">
        <v>37.042944044955597</v>
      </c>
      <c r="E8375" s="68" t="s">
        <v>937</v>
      </c>
      <c r="F8375" s="8">
        <f>INDEX(Δεδομένα!$P:$P,MATCH('2020'!E8375,Δεδομένα!$O:$O,0))</f>
        <v>143</v>
      </c>
      <c r="G8375" s="6" t="s">
        <v>841</v>
      </c>
      <c r="H8375" s="2" t="str">
        <f>INDEX(Δεδομένα!B$1:B$51,MATCH('2020'!G8375,Δεδομένα!A$1:A$51,0))</f>
        <v>ΠΕΛΛΟΠΟΝΗΣΟΥ</v>
      </c>
      <c r="I8375" s="8">
        <f>INDEX(Δεδομένα!E$1:E$13,MATCH('2020'!H8375,Δεδομένα!D$1:D$13,0))</f>
        <v>8</v>
      </c>
      <c r="J8375" s="1">
        <v>44161</v>
      </c>
      <c r="K8375" s="6" t="s">
        <v>857</v>
      </c>
      <c r="L8375" s="36" t="str">
        <f t="shared" si="520"/>
        <v>26/11/2020 10:45</v>
      </c>
      <c r="M8375" s="1">
        <v>44161</v>
      </c>
      <c r="N8375" s="6" t="s">
        <v>221</v>
      </c>
      <c r="O8375" s="36" t="str">
        <f t="shared" si="521"/>
        <v>26/11/2020 11:20</v>
      </c>
      <c r="P8375" s="46">
        <f t="shared" si="522"/>
        <v>2.4305555554747116E-2</v>
      </c>
      <c r="Q8375" s="48">
        <v>0</v>
      </c>
      <c r="R8375" s="47">
        <f t="shared" si="523"/>
        <v>34.999999998835847</v>
      </c>
      <c r="S8375" s="6" t="s">
        <v>44</v>
      </c>
      <c r="T8375" s="6" t="s">
        <v>984</v>
      </c>
      <c r="U8375" s="6" t="s">
        <v>4349</v>
      </c>
      <c r="V8375" s="6" t="s">
        <v>3212</v>
      </c>
      <c r="W8375" s="7">
        <v>0</v>
      </c>
      <c r="X8375" s="7">
        <v>0</v>
      </c>
      <c r="Y8375" s="7">
        <v>0</v>
      </c>
      <c r="Z8375" s="7">
        <v>0</v>
      </c>
      <c r="AA8375" s="7">
        <v>0</v>
      </c>
      <c r="AB8375" s="7">
        <v>0</v>
      </c>
      <c r="AC8375" s="7">
        <v>0</v>
      </c>
      <c r="AD8375" s="7">
        <v>0</v>
      </c>
      <c r="AE8375">
        <v>2</v>
      </c>
      <c r="AF8375">
        <v>0</v>
      </c>
      <c r="AG8375">
        <v>0</v>
      </c>
      <c r="AH8375">
        <v>0</v>
      </c>
      <c r="AI8375">
        <v>0</v>
      </c>
      <c r="AJ8375">
        <v>1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</row>
    <row r="8376" spans="1:44" x14ac:dyDescent="0.25">
      <c r="A8376">
        <v>1613130</v>
      </c>
      <c r="B8376">
        <v>808204</v>
      </c>
      <c r="C8376">
        <v>21.5806471927994</v>
      </c>
      <c r="D8376">
        <v>37.070448920660297</v>
      </c>
      <c r="E8376" s="68" t="s">
        <v>997</v>
      </c>
      <c r="F8376" s="8">
        <f>INDEX(Δεδομένα!$P:$P,MATCH('2020'!E8376,Δεδομένα!$O:$O,0))</f>
        <v>145</v>
      </c>
      <c r="G8376" s="6" t="s">
        <v>841</v>
      </c>
      <c r="H8376" s="2" t="str">
        <f>INDEX(Δεδομένα!B$1:B$51,MATCH('2020'!G8376,Δεδομένα!A$1:A$51,0))</f>
        <v>ΠΕΛΛΟΠΟΝΗΣΟΥ</v>
      </c>
      <c r="I8376" s="8">
        <f>INDEX(Δεδομένα!E$1:E$13,MATCH('2020'!H8376,Δεδομένα!D$1:D$13,0))</f>
        <v>8</v>
      </c>
      <c r="J8376" s="1">
        <v>44161</v>
      </c>
      <c r="K8376" s="6" t="s">
        <v>2331</v>
      </c>
      <c r="L8376" s="36" t="str">
        <f t="shared" si="520"/>
        <v>26/11/2020 12:33</v>
      </c>
      <c r="M8376" s="1">
        <v>44161</v>
      </c>
      <c r="N8376" s="6" t="s">
        <v>1984</v>
      </c>
      <c r="O8376" s="36" t="str">
        <f t="shared" si="521"/>
        <v>26/11/2020 12:59</v>
      </c>
      <c r="P8376" s="46">
        <f t="shared" si="522"/>
        <v>1.8055555556202307E-2</v>
      </c>
      <c r="Q8376" s="48">
        <v>0</v>
      </c>
      <c r="R8376" s="47">
        <f t="shared" si="523"/>
        <v>26.000000000931323</v>
      </c>
      <c r="S8376" s="6" t="s">
        <v>44</v>
      </c>
      <c r="T8376" s="6" t="s">
        <v>999</v>
      </c>
      <c r="U8376" s="6" t="s">
        <v>44</v>
      </c>
      <c r="V8376" s="6" t="s">
        <v>4340</v>
      </c>
      <c r="W8376" s="7">
        <v>0</v>
      </c>
      <c r="X8376" s="7">
        <v>0</v>
      </c>
      <c r="Y8376" s="7">
        <v>0</v>
      </c>
      <c r="Z8376" s="7">
        <v>0</v>
      </c>
      <c r="AA8376" s="7">
        <v>0.01</v>
      </c>
      <c r="AB8376" s="7">
        <v>0</v>
      </c>
      <c r="AC8376" s="7">
        <v>0</v>
      </c>
      <c r="AD8376" s="7">
        <v>0</v>
      </c>
      <c r="AE8376">
        <v>2</v>
      </c>
      <c r="AF8376">
        <v>0</v>
      </c>
      <c r="AG8376">
        <v>0</v>
      </c>
      <c r="AH8376">
        <v>0</v>
      </c>
      <c r="AI8376">
        <v>0</v>
      </c>
      <c r="AJ8376">
        <v>1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</row>
    <row r="8377" spans="1:44" x14ac:dyDescent="0.25">
      <c r="A8377">
        <v>1613125</v>
      </c>
      <c r="B8377">
        <v>808217</v>
      </c>
      <c r="C8377">
        <v>21.785515612960602</v>
      </c>
      <c r="D8377">
        <v>37.038987442116102</v>
      </c>
      <c r="E8377" s="68" t="s">
        <v>997</v>
      </c>
      <c r="F8377" s="8">
        <f>INDEX(Δεδομένα!$P:$P,MATCH('2020'!E8377,Δεδομένα!$O:$O,0))</f>
        <v>145</v>
      </c>
      <c r="G8377" s="6" t="s">
        <v>841</v>
      </c>
      <c r="H8377" s="2" t="str">
        <f>INDEX(Δεδομένα!B$1:B$51,MATCH('2020'!G8377,Δεδομένα!A$1:A$51,0))</f>
        <v>ΠΕΛΛΟΠΟΝΗΣΟΥ</v>
      </c>
      <c r="I8377" s="8">
        <f>INDEX(Δεδομένα!E$1:E$13,MATCH('2020'!H8377,Δεδομένα!D$1:D$13,0))</f>
        <v>8</v>
      </c>
      <c r="J8377" s="1">
        <v>44161</v>
      </c>
      <c r="K8377" s="6" t="s">
        <v>2496</v>
      </c>
      <c r="L8377" s="36" t="str">
        <f t="shared" si="520"/>
        <v>26/11/2020 12:58</v>
      </c>
      <c r="M8377" s="1">
        <v>44161</v>
      </c>
      <c r="N8377" s="6" t="s">
        <v>1251</v>
      </c>
      <c r="O8377" s="36" t="str">
        <f t="shared" si="521"/>
        <v>26/11/2020 13:46</v>
      </c>
      <c r="P8377" s="46">
        <f t="shared" si="522"/>
        <v>3.3333333332848269E-2</v>
      </c>
      <c r="Q8377" s="48">
        <v>0</v>
      </c>
      <c r="R8377" s="47">
        <f t="shared" si="523"/>
        <v>47.999999999301508</v>
      </c>
      <c r="S8377" s="6" t="s">
        <v>44</v>
      </c>
      <c r="T8377" s="6" t="s">
        <v>967</v>
      </c>
      <c r="U8377" s="6" t="s">
        <v>44</v>
      </c>
      <c r="V8377" s="6" t="s">
        <v>5751</v>
      </c>
      <c r="W8377" s="7">
        <v>0</v>
      </c>
      <c r="X8377" s="7">
        <v>0</v>
      </c>
      <c r="Y8377" s="7">
        <v>0</v>
      </c>
      <c r="Z8377" s="7">
        <v>0</v>
      </c>
      <c r="AA8377" s="7">
        <v>0</v>
      </c>
      <c r="AB8377" s="7">
        <v>0.02</v>
      </c>
      <c r="AC8377" s="7">
        <v>0</v>
      </c>
      <c r="AD8377" s="7">
        <v>0</v>
      </c>
      <c r="AE8377">
        <v>2</v>
      </c>
      <c r="AF8377">
        <v>0</v>
      </c>
      <c r="AG8377">
        <v>0</v>
      </c>
      <c r="AH8377">
        <v>0</v>
      </c>
      <c r="AI8377">
        <v>0</v>
      </c>
      <c r="AJ8377">
        <v>1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</row>
    <row r="8378" spans="1:44" x14ac:dyDescent="0.25">
      <c r="A8378">
        <v>1613093</v>
      </c>
      <c r="B8378">
        <v>808219</v>
      </c>
      <c r="C8378">
        <v>21.938954440131901</v>
      </c>
      <c r="D8378">
        <v>37.081381934897003</v>
      </c>
      <c r="E8378" s="68" t="s">
        <v>937</v>
      </c>
      <c r="F8378" s="8">
        <f>INDEX(Δεδομένα!$P:$P,MATCH('2020'!E8378,Δεδομένα!$O:$O,0))</f>
        <v>143</v>
      </c>
      <c r="G8378" s="6" t="s">
        <v>841</v>
      </c>
      <c r="H8378" s="2" t="str">
        <f>INDEX(Δεδομένα!B$1:B$51,MATCH('2020'!G8378,Δεδομένα!A$1:A$51,0))</f>
        <v>ΠΕΛΛΟΠΟΝΗΣΟΥ</v>
      </c>
      <c r="I8378" s="8">
        <f>INDEX(Δεδομένα!E$1:E$13,MATCH('2020'!H8378,Δεδομένα!D$1:D$13,0))</f>
        <v>8</v>
      </c>
      <c r="J8378" s="1">
        <v>44161</v>
      </c>
      <c r="K8378" s="6" t="s">
        <v>440</v>
      </c>
      <c r="L8378" s="36" t="str">
        <f t="shared" si="520"/>
        <v>26/11/2020 13:15</v>
      </c>
      <c r="M8378" s="1">
        <v>44161</v>
      </c>
      <c r="N8378" s="6" t="s">
        <v>796</v>
      </c>
      <c r="O8378" s="36" t="str">
        <f t="shared" si="521"/>
        <v>26/11/2020 16:10</v>
      </c>
      <c r="P8378" s="46">
        <f t="shared" si="522"/>
        <v>0.12152777777373558</v>
      </c>
      <c r="Q8378" s="48">
        <v>0</v>
      </c>
      <c r="R8378" s="47">
        <f t="shared" si="523"/>
        <v>174.99999999417923</v>
      </c>
      <c r="S8378" s="6" t="s">
        <v>44</v>
      </c>
      <c r="T8378" s="6" t="s">
        <v>984</v>
      </c>
      <c r="U8378" s="6" t="s">
        <v>73</v>
      </c>
      <c r="V8378" s="6" t="s">
        <v>8048</v>
      </c>
      <c r="W8378" s="7">
        <v>0</v>
      </c>
      <c r="X8378" s="7">
        <v>0</v>
      </c>
      <c r="Y8378" s="7">
        <v>0</v>
      </c>
      <c r="Z8378" s="7">
        <v>0</v>
      </c>
      <c r="AA8378" s="7">
        <v>0</v>
      </c>
      <c r="AB8378" s="7">
        <v>0.5</v>
      </c>
      <c r="AC8378" s="7">
        <v>0</v>
      </c>
      <c r="AD8378" s="7">
        <v>0</v>
      </c>
      <c r="AE8378">
        <v>2</v>
      </c>
      <c r="AF8378">
        <v>0</v>
      </c>
      <c r="AG8378">
        <v>0</v>
      </c>
      <c r="AH8378">
        <v>0</v>
      </c>
      <c r="AI8378">
        <v>0</v>
      </c>
      <c r="AJ8378">
        <v>1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</row>
    <row r="8379" spans="1:44" x14ac:dyDescent="0.25">
      <c r="A8379">
        <v>1617621</v>
      </c>
      <c r="B8379">
        <v>808232</v>
      </c>
      <c r="C8379">
        <v>21.991911488123701</v>
      </c>
      <c r="D8379">
        <v>37.170885880581501</v>
      </c>
      <c r="E8379" s="68" t="s">
        <v>840</v>
      </c>
      <c r="F8379" s="8">
        <f>INDEX(Δεδομένα!$P:$P,MATCH('2020'!E8379,Δεδομένα!$O:$O,0))</f>
        <v>144</v>
      </c>
      <c r="G8379" s="6" t="s">
        <v>841</v>
      </c>
      <c r="H8379" s="2" t="str">
        <f>INDEX(Δεδομένα!B$1:B$51,MATCH('2020'!G8379,Δεδομένα!A$1:A$51,0))</f>
        <v>ΠΕΛΛΟΠΟΝΗΣΟΥ</v>
      </c>
      <c r="I8379" s="8">
        <f>INDEX(Δεδομένα!E$1:E$13,MATCH('2020'!H8379,Δεδομένα!D$1:D$13,0))</f>
        <v>8</v>
      </c>
      <c r="J8379" s="1">
        <v>44161</v>
      </c>
      <c r="K8379" s="6" t="s">
        <v>83</v>
      </c>
      <c r="L8379" s="36" t="str">
        <f t="shared" si="520"/>
        <v>26/11/2020 13:45</v>
      </c>
      <c r="M8379" s="1">
        <v>44161</v>
      </c>
      <c r="N8379" s="6" t="s">
        <v>172</v>
      </c>
      <c r="O8379" s="36" t="str">
        <f t="shared" si="521"/>
        <v>26/11/2020 14:07</v>
      </c>
      <c r="P8379" s="46">
        <f t="shared" si="522"/>
        <v>1.5277777776645962E-2</v>
      </c>
      <c r="Q8379" s="48">
        <v>0</v>
      </c>
      <c r="R8379" s="47">
        <f t="shared" si="523"/>
        <v>21.999999998370185</v>
      </c>
      <c r="S8379" s="6" t="s">
        <v>44</v>
      </c>
      <c r="T8379" s="6" t="s">
        <v>984</v>
      </c>
      <c r="U8379" s="6" t="s">
        <v>1518</v>
      </c>
      <c r="V8379" s="6" t="s">
        <v>1518</v>
      </c>
      <c r="W8379" s="7">
        <v>0</v>
      </c>
      <c r="X8379" s="7">
        <v>0</v>
      </c>
      <c r="Y8379" s="7">
        <v>0</v>
      </c>
      <c r="Z8379" s="7">
        <v>0</v>
      </c>
      <c r="AA8379" s="7">
        <v>0.05</v>
      </c>
      <c r="AB8379" s="7">
        <v>0</v>
      </c>
      <c r="AC8379" s="7">
        <v>0</v>
      </c>
      <c r="AD8379" s="7">
        <v>0</v>
      </c>
      <c r="AE8379">
        <v>3</v>
      </c>
      <c r="AF8379">
        <v>0</v>
      </c>
      <c r="AG8379">
        <v>0</v>
      </c>
      <c r="AH8379">
        <v>0</v>
      </c>
      <c r="AI8379">
        <v>0</v>
      </c>
      <c r="AJ8379">
        <v>2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</row>
    <row r="8380" spans="1:44" x14ac:dyDescent="0.25">
      <c r="A8380">
        <v>1612773</v>
      </c>
      <c r="B8380">
        <v>808399</v>
      </c>
      <c r="C8380">
        <v>22.4971580676578</v>
      </c>
      <c r="D8380">
        <v>40.7901866056852</v>
      </c>
      <c r="E8380" s="68" t="s">
        <v>873</v>
      </c>
      <c r="F8380" s="8">
        <f>INDEX(Δεδομένα!$P:$P,MATCH('2020'!E8380,Δεδομένα!$O:$O,0))</f>
        <v>61</v>
      </c>
      <c r="G8380" s="6" t="s">
        <v>874</v>
      </c>
      <c r="H8380" s="2" t="str">
        <f>INDEX(Δεδομένα!B$1:B$51,MATCH('2020'!G8380,Δεδομένα!A$1:A$51,0))</f>
        <v>ΚΕΝΤΡΙΚΗΣ ΜΑΚΕΔΟΝΙΑΣ</v>
      </c>
      <c r="I8380" s="8">
        <f>INDEX(Δεδομένα!E$1:E$13,MATCH('2020'!H8380,Δεδομένα!D$1:D$13,0))</f>
        <v>3</v>
      </c>
      <c r="J8380" s="1">
        <v>44161</v>
      </c>
      <c r="K8380" s="6" t="s">
        <v>901</v>
      </c>
      <c r="L8380" s="36" t="str">
        <f t="shared" si="520"/>
        <v>26/11/2020 22:55</v>
      </c>
      <c r="M8380" s="1">
        <v>44162</v>
      </c>
      <c r="N8380" s="6" t="s">
        <v>4303</v>
      </c>
      <c r="O8380" s="36" t="str">
        <f t="shared" si="521"/>
        <v>27/11/2020 01:55</v>
      </c>
      <c r="P8380" s="46">
        <f t="shared" si="522"/>
        <v>0.125</v>
      </c>
      <c r="Q8380" s="48">
        <v>0</v>
      </c>
      <c r="R8380" s="47">
        <f t="shared" si="523"/>
        <v>180</v>
      </c>
      <c r="S8380" s="6" t="s">
        <v>44</v>
      </c>
      <c r="T8380" s="6" t="s">
        <v>878</v>
      </c>
      <c r="U8380" s="6" t="s">
        <v>44</v>
      </c>
      <c r="V8380" s="6" t="s">
        <v>7944</v>
      </c>
      <c r="W8380" s="7">
        <v>0</v>
      </c>
      <c r="X8380" s="7">
        <v>0</v>
      </c>
      <c r="Y8380" s="7">
        <v>0</v>
      </c>
      <c r="Z8380" s="7">
        <v>30</v>
      </c>
      <c r="AA8380" s="7">
        <v>0</v>
      </c>
      <c r="AB8380" s="7">
        <v>0</v>
      </c>
      <c r="AC8380" s="7">
        <v>0</v>
      </c>
      <c r="AD8380" s="7">
        <v>0</v>
      </c>
      <c r="AE8380">
        <v>7</v>
      </c>
      <c r="AF8380">
        <v>0</v>
      </c>
      <c r="AG8380">
        <v>0</v>
      </c>
      <c r="AH8380">
        <v>0</v>
      </c>
      <c r="AI8380">
        <v>0</v>
      </c>
      <c r="AJ8380">
        <v>4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</row>
    <row r="8381" spans="1:44" x14ac:dyDescent="0.25">
      <c r="A8381">
        <v>1614118</v>
      </c>
      <c r="B8381">
        <v>808245</v>
      </c>
      <c r="C8381">
        <v>25.409570477155601</v>
      </c>
      <c r="D8381">
        <v>40.983823835696697</v>
      </c>
      <c r="E8381" s="68" t="s">
        <v>946</v>
      </c>
      <c r="F8381" s="8">
        <f>INDEX(Δεδομένα!$P:$P,MATCH('2020'!E8381,Δεδομένα!$O:$O,0))</f>
        <v>19</v>
      </c>
      <c r="G8381" s="6" t="s">
        <v>64</v>
      </c>
      <c r="H8381" s="2" t="str">
        <f>INDEX(Δεδομένα!B$1:B$51,MATCH('2020'!G8381,Δεδομένα!A$1:A$51,0))</f>
        <v>ΑΝΑΤΟΛΙΚΗΣ ΜΑΚΕΔΟΝΙΑΣ ΚΑΙ ΘΡΑΚΗΣ</v>
      </c>
      <c r="I8381" s="8">
        <f>INDEX(Δεδομένα!E$1:E$13,MATCH('2020'!H8381,Δεδομένα!D$1:D$13,0))</f>
        <v>2</v>
      </c>
      <c r="J8381" s="1">
        <v>44161</v>
      </c>
      <c r="K8381" s="6" t="s">
        <v>595</v>
      </c>
      <c r="L8381" s="36" t="str">
        <f t="shared" si="520"/>
        <v>26/11/2020 14:20</v>
      </c>
      <c r="M8381" s="1">
        <v>44161</v>
      </c>
      <c r="N8381" s="6" t="s">
        <v>104</v>
      </c>
      <c r="O8381" s="36" t="str">
        <f t="shared" si="521"/>
        <v>26/11/2020 15:30</v>
      </c>
      <c r="P8381" s="46">
        <f t="shared" si="522"/>
        <v>4.8611111116770189E-2</v>
      </c>
      <c r="Q8381" s="48">
        <v>0</v>
      </c>
      <c r="R8381" s="47">
        <f t="shared" si="523"/>
        <v>70.000000008149073</v>
      </c>
      <c r="S8381" s="6" t="s">
        <v>44</v>
      </c>
      <c r="T8381" s="6" t="s">
        <v>72</v>
      </c>
      <c r="U8381" s="6" t="s">
        <v>44</v>
      </c>
      <c r="V8381" s="6" t="s">
        <v>3622</v>
      </c>
      <c r="W8381" s="7">
        <v>0</v>
      </c>
      <c r="X8381" s="7">
        <v>0</v>
      </c>
      <c r="Y8381" s="7">
        <v>0</v>
      </c>
      <c r="Z8381" s="7">
        <v>5</v>
      </c>
      <c r="AA8381" s="7">
        <v>0</v>
      </c>
      <c r="AB8381" s="7">
        <v>0</v>
      </c>
      <c r="AC8381" s="7">
        <v>0</v>
      </c>
      <c r="AD8381" s="7">
        <v>0</v>
      </c>
      <c r="AE8381">
        <v>2</v>
      </c>
      <c r="AF8381">
        <v>0</v>
      </c>
      <c r="AG8381">
        <v>0</v>
      </c>
      <c r="AH8381">
        <v>0</v>
      </c>
      <c r="AI8381">
        <v>0</v>
      </c>
      <c r="AJ8381">
        <v>1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</row>
    <row r="8382" spans="1:44" x14ac:dyDescent="0.25">
      <c r="A8382">
        <v>1614190</v>
      </c>
      <c r="B8382">
        <v>808297</v>
      </c>
      <c r="C8382">
        <v>25.9245881104614</v>
      </c>
      <c r="D8382">
        <v>41.113632310042497</v>
      </c>
      <c r="E8382" s="68" t="s">
        <v>1219</v>
      </c>
      <c r="F8382" s="8">
        <f>INDEX(Δεδομένα!$P:$P,MATCH('2020'!E8382,Δεδομένα!$O:$O,0))</f>
        <v>20</v>
      </c>
      <c r="G8382" s="6" t="s">
        <v>64</v>
      </c>
      <c r="H8382" s="2" t="str">
        <f>INDEX(Δεδομένα!B$1:B$51,MATCH('2020'!G8382,Δεδομένα!A$1:A$51,0))</f>
        <v>ΑΝΑΤΟΛΙΚΗΣ ΜΑΚΕΔΟΝΙΑΣ ΚΑΙ ΘΡΑΚΗΣ</v>
      </c>
      <c r="I8382" s="8">
        <f>INDEX(Δεδομένα!E$1:E$13,MATCH('2020'!H8382,Δεδομένα!D$1:D$13,0))</f>
        <v>2</v>
      </c>
      <c r="J8382" s="1">
        <v>44161</v>
      </c>
      <c r="K8382" s="6" t="s">
        <v>3130</v>
      </c>
      <c r="L8382" s="36" t="str">
        <f t="shared" si="520"/>
        <v>26/11/2020 17:03</v>
      </c>
      <c r="M8382" s="1">
        <v>44161</v>
      </c>
      <c r="N8382" s="6" t="s">
        <v>2825</v>
      </c>
      <c r="O8382" s="36" t="str">
        <f t="shared" si="521"/>
        <v>26/11/2020 20:29</v>
      </c>
      <c r="P8382" s="46">
        <f t="shared" si="522"/>
        <v>0.14305555555620231</v>
      </c>
      <c r="Q8382" s="48">
        <v>0</v>
      </c>
      <c r="R8382" s="47">
        <f t="shared" si="523"/>
        <v>206.00000000093132</v>
      </c>
      <c r="S8382" s="6" t="s">
        <v>44</v>
      </c>
      <c r="T8382" s="6" t="s">
        <v>67</v>
      </c>
      <c r="U8382" s="6" t="s">
        <v>44</v>
      </c>
      <c r="V8382" s="6" t="s">
        <v>8054</v>
      </c>
      <c r="W8382" s="7">
        <v>0</v>
      </c>
      <c r="X8382" s="7">
        <v>0</v>
      </c>
      <c r="Y8382" s="7">
        <v>0</v>
      </c>
      <c r="Z8382" s="7">
        <v>0</v>
      </c>
      <c r="AA8382" s="7">
        <v>0</v>
      </c>
      <c r="AB8382" s="7">
        <v>0</v>
      </c>
      <c r="AC8382" s="7">
        <v>0</v>
      </c>
      <c r="AD8382" s="7">
        <v>0</v>
      </c>
      <c r="AE8382">
        <v>3</v>
      </c>
      <c r="AF8382">
        <v>0</v>
      </c>
      <c r="AG8382">
        <v>0</v>
      </c>
      <c r="AH8382">
        <v>0</v>
      </c>
      <c r="AI8382">
        <v>0</v>
      </c>
      <c r="AJ8382">
        <v>2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</row>
    <row r="8383" spans="1:44" x14ac:dyDescent="0.25">
      <c r="A8383">
        <v>1613450</v>
      </c>
      <c r="B8383">
        <v>808314</v>
      </c>
      <c r="C8383">
        <v>23.554485551435501</v>
      </c>
      <c r="D8383">
        <v>41.105361554550399</v>
      </c>
      <c r="E8383" s="68" t="s">
        <v>1125</v>
      </c>
      <c r="F8383" s="8">
        <f>INDEX(Δεδομένα!$P:$P,MATCH('2020'!E8383,Δεδομένα!$O:$O,0))</f>
        <v>47</v>
      </c>
      <c r="G8383" s="6" t="s">
        <v>1070</v>
      </c>
      <c r="H8383" s="2" t="str">
        <f>INDEX(Δεδομένα!B$1:B$51,MATCH('2020'!G8383,Δεδομένα!A$1:A$51,0))</f>
        <v>ΚΕΝΤΡΙΚΗΣ ΜΑΚΕΔΟΝΙΑΣ</v>
      </c>
      <c r="I8383" s="8">
        <f>INDEX(Δεδομένα!E$1:E$13,MATCH('2020'!H8383,Δεδομένα!D$1:D$13,0))</f>
        <v>3</v>
      </c>
      <c r="J8383" s="1">
        <v>44161</v>
      </c>
      <c r="K8383" s="6" t="s">
        <v>262</v>
      </c>
      <c r="L8383" s="36" t="str">
        <f t="shared" si="520"/>
        <v>26/11/2020 17:49</v>
      </c>
      <c r="M8383" s="1">
        <v>44162</v>
      </c>
      <c r="N8383" s="6" t="s">
        <v>277</v>
      </c>
      <c r="O8383" s="36" t="str">
        <f t="shared" si="521"/>
        <v>27/11/2020 14:55</v>
      </c>
      <c r="P8383" s="46">
        <f t="shared" si="522"/>
        <v>0.8791666666729725</v>
      </c>
      <c r="Q8383" s="48">
        <v>0</v>
      </c>
      <c r="R8383" s="47">
        <f t="shared" si="523"/>
        <v>1266.0000000090804</v>
      </c>
      <c r="S8383" s="6" t="s">
        <v>44</v>
      </c>
      <c r="T8383" s="6" t="s">
        <v>2793</v>
      </c>
      <c r="U8383" s="6" t="s">
        <v>3094</v>
      </c>
      <c r="V8383" s="6" t="s">
        <v>8058</v>
      </c>
      <c r="W8383" s="7">
        <v>0</v>
      </c>
      <c r="X8383" s="7">
        <v>2</v>
      </c>
      <c r="Y8383" s="7">
        <v>0</v>
      </c>
      <c r="Z8383" s="7">
        <v>0</v>
      </c>
      <c r="AA8383" s="7">
        <v>0</v>
      </c>
      <c r="AB8383" s="7">
        <v>0</v>
      </c>
      <c r="AC8383" s="7">
        <v>0</v>
      </c>
      <c r="AD8383" s="7">
        <v>0</v>
      </c>
      <c r="AE8383">
        <v>12</v>
      </c>
      <c r="AF8383">
        <v>5</v>
      </c>
      <c r="AG8383">
        <v>0</v>
      </c>
      <c r="AH8383">
        <v>0</v>
      </c>
      <c r="AI8383">
        <v>2</v>
      </c>
      <c r="AJ8383">
        <v>6</v>
      </c>
      <c r="AK8383">
        <v>2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</row>
    <row r="8384" spans="1:44" x14ac:dyDescent="0.25">
      <c r="A8384">
        <v>1619015</v>
      </c>
      <c r="B8384">
        <v>808276</v>
      </c>
      <c r="C8384">
        <v>21.440130383505799</v>
      </c>
      <c r="D8384">
        <v>40.8424998507179</v>
      </c>
      <c r="E8384" s="68" t="s">
        <v>2026</v>
      </c>
      <c r="F8384" s="8">
        <f>INDEX(Δεδομένα!$P:$P,MATCH('2020'!E8384,Δεδομένα!$O:$O,0))</f>
        <v>74</v>
      </c>
      <c r="G8384" s="6" t="s">
        <v>1030</v>
      </c>
      <c r="H8384" s="2" t="str">
        <f>INDEX(Δεδομένα!B$1:B$51,MATCH('2020'!G8384,Δεδομένα!A$1:A$51,0))</f>
        <v>ΔΥΤΙΚΗΣ ΜΑΚΕΔΟΝΙΑΣ</v>
      </c>
      <c r="I8384" s="8">
        <f>INDEX(Δεδομένα!E$1:E$13,MATCH('2020'!H8384,Δεδομένα!D$1:D$13,0))</f>
        <v>4</v>
      </c>
      <c r="J8384" s="1">
        <v>44161</v>
      </c>
      <c r="K8384" s="6" t="s">
        <v>131</v>
      </c>
      <c r="L8384" s="36" t="str">
        <f t="shared" si="520"/>
        <v>26/11/2020 14:50</v>
      </c>
      <c r="M8384" s="1">
        <v>44161</v>
      </c>
      <c r="N8384" s="6" t="s">
        <v>2290</v>
      </c>
      <c r="O8384" s="36" t="str">
        <f t="shared" si="521"/>
        <v>26/11/2020 16:12</v>
      </c>
      <c r="P8384" s="46">
        <f t="shared" si="522"/>
        <v>5.6944444448163267E-2</v>
      </c>
      <c r="Q8384" s="48">
        <v>0</v>
      </c>
      <c r="R8384" s="47">
        <f t="shared" si="523"/>
        <v>82.000000005355105</v>
      </c>
      <c r="S8384" s="6" t="s">
        <v>44</v>
      </c>
      <c r="T8384" s="6" t="s">
        <v>2027</v>
      </c>
      <c r="U8384" s="6" t="s">
        <v>44</v>
      </c>
      <c r="V8384" s="6" t="s">
        <v>7219</v>
      </c>
      <c r="W8384" s="7">
        <v>0</v>
      </c>
      <c r="X8384" s="7">
        <v>0</v>
      </c>
      <c r="Y8384" s="7">
        <v>0</v>
      </c>
      <c r="Z8384" s="7">
        <v>0</v>
      </c>
      <c r="AA8384" s="7">
        <v>0</v>
      </c>
      <c r="AB8384" s="7">
        <v>10</v>
      </c>
      <c r="AC8384" s="7">
        <v>30</v>
      </c>
      <c r="AD8384" s="7">
        <v>0</v>
      </c>
      <c r="AE8384">
        <v>2</v>
      </c>
      <c r="AF8384">
        <v>0</v>
      </c>
      <c r="AG8384">
        <v>0</v>
      </c>
      <c r="AH8384">
        <v>0</v>
      </c>
      <c r="AI8384">
        <v>0</v>
      </c>
      <c r="AJ8384">
        <v>1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</row>
    <row r="8385" spans="1:44" x14ac:dyDescent="0.25">
      <c r="A8385">
        <v>1620881</v>
      </c>
      <c r="B8385">
        <v>808218</v>
      </c>
      <c r="C8385">
        <v>23.919659744687301</v>
      </c>
      <c r="D8385">
        <v>40.383593445771901</v>
      </c>
      <c r="E8385" s="68" t="s">
        <v>2024</v>
      </c>
      <c r="F8385" s="8">
        <f>INDEX(Δεδομένα!$P:$P,MATCH('2020'!E8385,Δεδομένα!$O:$O,0))</f>
        <v>55</v>
      </c>
      <c r="G8385" s="6" t="s">
        <v>1093</v>
      </c>
      <c r="H8385" s="2" t="str">
        <f>INDEX(Δεδομένα!B$1:B$51,MATCH('2020'!G8385,Δεδομένα!A$1:A$51,0))</f>
        <v>ΚΕΝΤΡΙΚΗΣ ΜΑΚΕΔΟΝΙΑΣ</v>
      </c>
      <c r="I8385" s="8">
        <f>INDEX(Δεδομένα!E$1:E$13,MATCH('2020'!H8385,Δεδομένα!D$1:D$13,0))</f>
        <v>3</v>
      </c>
      <c r="J8385" s="1">
        <v>44161</v>
      </c>
      <c r="K8385" s="6" t="s">
        <v>347</v>
      </c>
      <c r="L8385" s="36" t="str">
        <f t="shared" si="520"/>
        <v>26/11/2020 13:10</v>
      </c>
      <c r="M8385" s="1">
        <v>44161</v>
      </c>
      <c r="N8385" s="6" t="s">
        <v>2801</v>
      </c>
      <c r="O8385" s="36" t="str">
        <f t="shared" si="521"/>
        <v>26/11/2020 14:14</v>
      </c>
      <c r="P8385" s="46">
        <f t="shared" si="522"/>
        <v>4.4444444443797693E-2</v>
      </c>
      <c r="Q8385" s="48">
        <v>0</v>
      </c>
      <c r="R8385" s="47">
        <f t="shared" si="523"/>
        <v>63.999999999068677</v>
      </c>
      <c r="S8385" s="6" t="s">
        <v>44</v>
      </c>
      <c r="T8385" s="6" t="s">
        <v>1095</v>
      </c>
      <c r="U8385" s="6" t="s">
        <v>8046</v>
      </c>
      <c r="V8385" s="6" t="s">
        <v>8047</v>
      </c>
      <c r="W8385" s="7">
        <v>0</v>
      </c>
      <c r="X8385" s="7">
        <v>0</v>
      </c>
      <c r="Y8385" s="7">
        <v>0</v>
      </c>
      <c r="Z8385" s="7">
        <v>0.3</v>
      </c>
      <c r="AA8385" s="7">
        <v>0</v>
      </c>
      <c r="AB8385" s="7">
        <v>0</v>
      </c>
      <c r="AC8385" s="7">
        <v>0</v>
      </c>
      <c r="AD8385" s="7">
        <v>0</v>
      </c>
      <c r="AE8385">
        <v>4</v>
      </c>
      <c r="AF8385">
        <v>0</v>
      </c>
      <c r="AG8385">
        <v>0</v>
      </c>
      <c r="AH8385">
        <v>0</v>
      </c>
      <c r="AI8385">
        <v>0</v>
      </c>
      <c r="AJ8385">
        <v>2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</row>
    <row r="8386" spans="1:44" x14ac:dyDescent="0.25">
      <c r="A8386">
        <v>1615864</v>
      </c>
      <c r="B8386">
        <v>808415</v>
      </c>
      <c r="C8386">
        <v>21.4930181334128</v>
      </c>
      <c r="D8386">
        <v>38.366200756221197</v>
      </c>
      <c r="E8386" s="68" t="s">
        <v>334</v>
      </c>
      <c r="F8386" s="8">
        <f>INDEX(Δεδομένα!$P:$P,MATCH('2020'!E8386,Δεδομένα!$O:$O,0))</f>
        <v>127</v>
      </c>
      <c r="G8386" s="6" t="s">
        <v>335</v>
      </c>
      <c r="H8386" s="2" t="str">
        <f>INDEX(Δεδομένα!B$1:B$51,MATCH('2020'!G8386,Δεδομένα!A$1:A$51,0))</f>
        <v>ΔΥΤΙΚΗΣ ΕΛΛΑΔΟΣ</v>
      </c>
      <c r="I8386" s="8">
        <f>INDEX(Δεδομένα!E$1:E$13,MATCH('2020'!H8386,Δεδομένα!D$1:D$13,0))</f>
        <v>7</v>
      </c>
      <c r="J8386" s="1">
        <v>44162</v>
      </c>
      <c r="K8386" s="6" t="s">
        <v>4934</v>
      </c>
      <c r="L8386" s="36" t="str">
        <f t="shared" si="520"/>
        <v>27/11/2020 02:58</v>
      </c>
      <c r="M8386" s="1">
        <v>44162</v>
      </c>
      <c r="N8386" s="6" t="s">
        <v>6307</v>
      </c>
      <c r="O8386" s="36" t="str">
        <f t="shared" si="521"/>
        <v>27/11/2020 03:40</v>
      </c>
      <c r="P8386" s="46">
        <f t="shared" si="522"/>
        <v>2.9166666667151731E-2</v>
      </c>
      <c r="Q8386" s="48">
        <v>0</v>
      </c>
      <c r="R8386" s="47">
        <f t="shared" si="523"/>
        <v>42.000000000698492</v>
      </c>
      <c r="S8386" s="6" t="s">
        <v>44</v>
      </c>
      <c r="T8386" s="6" t="s">
        <v>343</v>
      </c>
      <c r="U8386" s="6" t="s">
        <v>344</v>
      </c>
      <c r="V8386" s="6" t="s">
        <v>1687</v>
      </c>
      <c r="W8386" s="7">
        <v>0</v>
      </c>
      <c r="X8386" s="7">
        <v>0</v>
      </c>
      <c r="Y8386" s="7">
        <v>0</v>
      </c>
      <c r="Z8386" s="7">
        <v>0</v>
      </c>
      <c r="AA8386" s="7">
        <v>4</v>
      </c>
      <c r="AB8386" s="7">
        <v>0</v>
      </c>
      <c r="AC8386" s="7">
        <v>0</v>
      </c>
      <c r="AD8386" s="7">
        <v>0</v>
      </c>
      <c r="AE8386">
        <v>2</v>
      </c>
      <c r="AF8386">
        <v>0</v>
      </c>
      <c r="AG8386">
        <v>0</v>
      </c>
      <c r="AH8386">
        <v>0</v>
      </c>
      <c r="AI8386">
        <v>0</v>
      </c>
      <c r="AJ8386">
        <v>1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  <c r="AQ8386">
        <v>0</v>
      </c>
      <c r="AR8386">
        <v>0</v>
      </c>
    </row>
    <row r="8387" spans="1:44" x14ac:dyDescent="0.25">
      <c r="A8387">
        <v>1614340</v>
      </c>
      <c r="B8387">
        <v>808497</v>
      </c>
      <c r="C8387">
        <v>20.8313435295975</v>
      </c>
      <c r="D8387">
        <v>38.787967906762198</v>
      </c>
      <c r="E8387" s="68" t="s">
        <v>862</v>
      </c>
      <c r="F8387" s="8">
        <f>INDEX(Δεδομένα!$P:$P,MATCH('2020'!E8387,Δεδομένα!$O:$O,0))</f>
        <v>232</v>
      </c>
      <c r="G8387" s="6" t="s">
        <v>335</v>
      </c>
      <c r="H8387" s="2" t="str">
        <f>INDEX(Δεδομένα!B$1:B$51,MATCH('2020'!G8387,Δεδομένα!A$1:A$51,0))</f>
        <v>ΔΥΤΙΚΗΣ ΕΛΛΑΔΟΣ</v>
      </c>
      <c r="I8387" s="8">
        <f>INDEX(Δεδομένα!E$1:E$13,MATCH('2020'!H8387,Δεδομένα!D$1:D$13,0))</f>
        <v>7</v>
      </c>
      <c r="J8387" s="1">
        <v>44162</v>
      </c>
      <c r="K8387" s="6" t="s">
        <v>346</v>
      </c>
      <c r="L8387" s="36" t="str">
        <f t="shared" ref="L8387:L8450" si="524">_xlfn.CONCAT(TEXT(J8387,"ηη/μμ/εεε")," ",TEXT(K8387,"ωω:λλ"))</f>
        <v>27/11/2020 11:58</v>
      </c>
      <c r="M8387" s="1">
        <v>44162</v>
      </c>
      <c r="N8387" s="6" t="s">
        <v>530</v>
      </c>
      <c r="O8387" s="36" t="str">
        <f t="shared" ref="O8387:O8450" si="525">_xlfn.CONCAT(TEXT(M8387,"ηη/μμ/εεε")," ",TEXT(N8387,"ωω:λλ"))</f>
        <v>27/11/2020 17:05</v>
      </c>
      <c r="P8387" s="46">
        <f t="shared" ref="P8387:P8450" si="526">O8387-L8387</f>
        <v>0.21319444444088731</v>
      </c>
      <c r="Q8387" s="48">
        <v>0</v>
      </c>
      <c r="R8387" s="47">
        <f t="shared" ref="R8387:R8450" si="527">P8387*(24*60)</f>
        <v>306.99999999487773</v>
      </c>
      <c r="S8387" s="6" t="s">
        <v>44</v>
      </c>
      <c r="T8387" s="6" t="s">
        <v>863</v>
      </c>
      <c r="U8387" s="6" t="s">
        <v>44</v>
      </c>
      <c r="V8387" s="6" t="s">
        <v>8069</v>
      </c>
      <c r="W8387" s="7">
        <v>0</v>
      </c>
      <c r="X8387" s="7">
        <v>0</v>
      </c>
      <c r="Y8387" s="7">
        <v>0</v>
      </c>
      <c r="Z8387" s="7">
        <v>0</v>
      </c>
      <c r="AA8387" s="7">
        <v>0</v>
      </c>
      <c r="AB8387" s="7">
        <v>0.4</v>
      </c>
      <c r="AC8387" s="7">
        <v>0</v>
      </c>
      <c r="AD8387" s="7">
        <v>0</v>
      </c>
      <c r="AE8387">
        <v>2</v>
      </c>
      <c r="AF8387">
        <v>0</v>
      </c>
      <c r="AG8387">
        <v>0</v>
      </c>
      <c r="AH8387">
        <v>0</v>
      </c>
      <c r="AI8387">
        <v>0</v>
      </c>
      <c r="AJ8387">
        <v>1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  <c r="AQ8387">
        <v>0</v>
      </c>
      <c r="AR8387">
        <v>0</v>
      </c>
    </row>
    <row r="8388" spans="1:44" x14ac:dyDescent="0.25">
      <c r="A8388">
        <v>1614910</v>
      </c>
      <c r="B8388">
        <v>808413</v>
      </c>
      <c r="C8388">
        <v>22.727267243305398</v>
      </c>
      <c r="D8388">
        <v>37.495681963005197</v>
      </c>
      <c r="E8388" s="68" t="s">
        <v>1246</v>
      </c>
      <c r="F8388" s="8">
        <f>INDEX(Δεδομένα!$P:$P,MATCH('2020'!E8388,Δεδομένα!$O:$O,0))</f>
        <v>138</v>
      </c>
      <c r="G8388" s="6" t="s">
        <v>932</v>
      </c>
      <c r="H8388" s="2" t="str">
        <f>INDEX(Δεδομένα!B$1:B$51,MATCH('2020'!G8388,Δεδομένα!A$1:A$51,0))</f>
        <v>ΠΕΛΛΟΠΟΝΗΣΟΥ</v>
      </c>
      <c r="I8388" s="8">
        <f>INDEX(Δεδομένα!E$1:E$13,MATCH('2020'!H8388,Δεδομένα!D$1:D$13,0))</f>
        <v>8</v>
      </c>
      <c r="J8388" s="1">
        <v>44162</v>
      </c>
      <c r="K8388" s="6" t="s">
        <v>674</v>
      </c>
      <c r="L8388" s="36" t="str">
        <f t="shared" si="524"/>
        <v>27/11/2020 03:00</v>
      </c>
      <c r="M8388" s="1">
        <v>44162</v>
      </c>
      <c r="N8388" s="6" t="s">
        <v>2947</v>
      </c>
      <c r="O8388" s="36" t="str">
        <f t="shared" si="525"/>
        <v>27/11/2020 07:45</v>
      </c>
      <c r="P8388" s="46">
        <f t="shared" si="526"/>
        <v>0.19791666666424135</v>
      </c>
      <c r="Q8388" s="48">
        <v>0</v>
      </c>
      <c r="R8388" s="47">
        <f t="shared" si="527"/>
        <v>284.99999999650754</v>
      </c>
      <c r="S8388" s="6" t="s">
        <v>44</v>
      </c>
      <c r="T8388" s="6" t="s">
        <v>1248</v>
      </c>
      <c r="U8388" s="6" t="s">
        <v>44</v>
      </c>
      <c r="V8388" s="6" t="s">
        <v>6031</v>
      </c>
      <c r="W8388" s="7">
        <v>0</v>
      </c>
      <c r="X8388" s="7">
        <v>0</v>
      </c>
      <c r="Y8388" s="7">
        <v>0</v>
      </c>
      <c r="Z8388" s="7">
        <v>0</v>
      </c>
      <c r="AA8388" s="7">
        <v>0</v>
      </c>
      <c r="AB8388" s="7">
        <v>0</v>
      </c>
      <c r="AC8388" s="7">
        <v>0</v>
      </c>
      <c r="AD8388" s="7">
        <v>0</v>
      </c>
      <c r="AE8388">
        <v>5</v>
      </c>
      <c r="AF8388">
        <v>0</v>
      </c>
      <c r="AG8388">
        <v>0</v>
      </c>
      <c r="AH8388">
        <v>0</v>
      </c>
      <c r="AI8388">
        <v>0</v>
      </c>
      <c r="AJ8388">
        <v>3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  <c r="AQ8388">
        <v>0</v>
      </c>
      <c r="AR8388">
        <v>0</v>
      </c>
    </row>
    <row r="8389" spans="1:44" x14ac:dyDescent="0.25">
      <c r="A8389">
        <v>1614120</v>
      </c>
      <c r="B8389">
        <v>808657</v>
      </c>
      <c r="C8389">
        <v>22.386492073221699</v>
      </c>
      <c r="D8389">
        <v>37.435050307059598</v>
      </c>
      <c r="E8389" s="68" t="s">
        <v>1893</v>
      </c>
      <c r="F8389" s="8">
        <f>INDEX(Δεδομένα!$P:$P,MATCH('2020'!E8389,Δεδομένα!$O:$O,0))</f>
        <v>137</v>
      </c>
      <c r="G8389" s="6" t="s">
        <v>932</v>
      </c>
      <c r="H8389" s="2" t="str">
        <f>INDEX(Δεδομένα!B$1:B$51,MATCH('2020'!G8389,Δεδομένα!A$1:A$51,0))</f>
        <v>ΠΕΛΛΟΠΟΝΗΣΟΥ</v>
      </c>
      <c r="I8389" s="8">
        <f>INDEX(Δεδομένα!E$1:E$13,MATCH('2020'!H8389,Δεδομένα!D$1:D$13,0))</f>
        <v>8</v>
      </c>
      <c r="J8389" s="1">
        <v>44162</v>
      </c>
      <c r="K8389" s="6" t="s">
        <v>1220</v>
      </c>
      <c r="L8389" s="36" t="str">
        <f t="shared" si="524"/>
        <v>27/11/2020 17:38</v>
      </c>
      <c r="M8389" s="1">
        <v>44162</v>
      </c>
      <c r="N8389" s="6" t="s">
        <v>392</v>
      </c>
      <c r="O8389" s="36" t="str">
        <f t="shared" si="525"/>
        <v>27/11/2020 21:00</v>
      </c>
      <c r="P8389" s="46">
        <f t="shared" si="526"/>
        <v>0.14027777777664596</v>
      </c>
      <c r="Q8389" s="48">
        <v>0</v>
      </c>
      <c r="R8389" s="47">
        <f t="shared" si="527"/>
        <v>201.99999999837019</v>
      </c>
      <c r="S8389" s="6" t="s">
        <v>44</v>
      </c>
      <c r="T8389" s="6" t="s">
        <v>1894</v>
      </c>
      <c r="U8389" s="6" t="s">
        <v>44</v>
      </c>
      <c r="V8389" s="6" t="s">
        <v>7629</v>
      </c>
      <c r="W8389" s="7">
        <v>0</v>
      </c>
      <c r="X8389" s="7">
        <v>0</v>
      </c>
      <c r="Y8389" s="7">
        <v>0</v>
      </c>
      <c r="Z8389" s="7">
        <v>3</v>
      </c>
      <c r="AA8389" s="7">
        <v>0</v>
      </c>
      <c r="AB8389" s="7">
        <v>0</v>
      </c>
      <c r="AC8389" s="7">
        <v>0</v>
      </c>
      <c r="AD8389" s="7">
        <v>0</v>
      </c>
      <c r="AE8389">
        <v>6</v>
      </c>
      <c r="AF8389">
        <v>0</v>
      </c>
      <c r="AG8389">
        <v>0</v>
      </c>
      <c r="AH8389">
        <v>0</v>
      </c>
      <c r="AI8389">
        <v>0</v>
      </c>
      <c r="AJ8389">
        <v>3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  <c r="AQ8389">
        <v>0</v>
      </c>
      <c r="AR8389">
        <v>0</v>
      </c>
    </row>
    <row r="8390" spans="1:44" x14ac:dyDescent="0.25">
      <c r="A8390">
        <v>1614114</v>
      </c>
      <c r="B8390">
        <v>808698</v>
      </c>
      <c r="C8390">
        <v>22.4051170585305</v>
      </c>
      <c r="D8390">
        <v>37.360339294323602</v>
      </c>
      <c r="E8390" s="68" t="s">
        <v>1893</v>
      </c>
      <c r="F8390" s="8">
        <f>INDEX(Δεδομένα!$P:$P,MATCH('2020'!E8390,Δεδομένα!$O:$O,0))</f>
        <v>137</v>
      </c>
      <c r="G8390" s="6" t="s">
        <v>932</v>
      </c>
      <c r="H8390" s="2" t="str">
        <f>INDEX(Δεδομένα!B$1:B$51,MATCH('2020'!G8390,Δεδομένα!A$1:A$51,0))</f>
        <v>ΠΕΛΛΟΠΟΝΗΣΟΥ</v>
      </c>
      <c r="I8390" s="8">
        <f>INDEX(Δεδομένα!E$1:E$13,MATCH('2020'!H8390,Δεδομένα!D$1:D$13,0))</f>
        <v>8</v>
      </c>
      <c r="J8390" s="1">
        <v>44162</v>
      </c>
      <c r="K8390" s="6" t="s">
        <v>419</v>
      </c>
      <c r="L8390" s="36" t="str">
        <f t="shared" si="524"/>
        <v>27/11/2020 19:36</v>
      </c>
      <c r="M8390" s="1">
        <v>44162</v>
      </c>
      <c r="N8390" s="6" t="s">
        <v>1127</v>
      </c>
      <c r="O8390" s="36" t="str">
        <f t="shared" si="525"/>
        <v>27/11/2020 20:16</v>
      </c>
      <c r="P8390" s="46">
        <f t="shared" si="526"/>
        <v>2.7777777781011537E-2</v>
      </c>
      <c r="Q8390" s="48">
        <v>0</v>
      </c>
      <c r="R8390" s="47">
        <f t="shared" si="527"/>
        <v>40.000000004656613</v>
      </c>
      <c r="S8390" s="6" t="s">
        <v>44</v>
      </c>
      <c r="T8390" s="6" t="s">
        <v>1894</v>
      </c>
      <c r="U8390" s="6" t="s">
        <v>44</v>
      </c>
      <c r="V8390" s="6" t="s">
        <v>6542</v>
      </c>
      <c r="W8390" s="7">
        <v>0</v>
      </c>
      <c r="X8390" s="7">
        <v>0</v>
      </c>
      <c r="Y8390" s="7">
        <v>0</v>
      </c>
      <c r="Z8390" s="7">
        <v>0</v>
      </c>
      <c r="AA8390" s="7">
        <v>0</v>
      </c>
      <c r="AB8390" s="7">
        <v>0</v>
      </c>
      <c r="AC8390" s="7">
        <v>0.01</v>
      </c>
      <c r="AD8390" s="7">
        <v>0</v>
      </c>
      <c r="AE8390">
        <v>5</v>
      </c>
      <c r="AF8390">
        <v>0</v>
      </c>
      <c r="AG8390">
        <v>0</v>
      </c>
      <c r="AH8390">
        <v>0</v>
      </c>
      <c r="AI8390">
        <v>0</v>
      </c>
      <c r="AJ8390">
        <v>2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  <c r="AQ8390">
        <v>0</v>
      </c>
      <c r="AR8390">
        <v>0</v>
      </c>
    </row>
    <row r="8391" spans="1:44" x14ac:dyDescent="0.25">
      <c r="A8391">
        <v>1623630</v>
      </c>
      <c r="B8391">
        <v>808411</v>
      </c>
      <c r="C8391">
        <v>23.867112554742299</v>
      </c>
      <c r="D8391">
        <v>38.058128174090903</v>
      </c>
      <c r="E8391" s="68" t="s">
        <v>8061</v>
      </c>
      <c r="F8391" s="8">
        <f>INDEX(Δεδομένα!$P:$P,MATCH('2020'!E8391,Δεδομένα!$O:$O,0))</f>
        <v>254</v>
      </c>
      <c r="G8391" s="6" t="s">
        <v>41</v>
      </c>
      <c r="H8391" s="2" t="str">
        <f>INDEX(Δεδομένα!B$1:B$51,MATCH('2020'!G8391,Δεδομένα!A$1:A$51,0))</f>
        <v>ΑΤΤΙΚΗΣ</v>
      </c>
      <c r="I8391" s="8">
        <f>INDEX(Δεδομένα!E$1:E$13,MATCH('2020'!H8391,Δεδομένα!D$1:D$13,0))</f>
        <v>1</v>
      </c>
      <c r="J8391" s="1">
        <v>44162</v>
      </c>
      <c r="K8391" s="6" t="s">
        <v>3217</v>
      </c>
      <c r="L8391" s="36" t="str">
        <f t="shared" si="524"/>
        <v>27/11/2020 00:15</v>
      </c>
      <c r="M8391" s="1">
        <v>44162</v>
      </c>
      <c r="N8391" s="6" t="s">
        <v>4610</v>
      </c>
      <c r="O8391" s="36" t="str">
        <f t="shared" si="525"/>
        <v>27/11/2020 04:39</v>
      </c>
      <c r="P8391" s="46">
        <f t="shared" si="526"/>
        <v>0.18333333333430346</v>
      </c>
      <c r="Q8391" s="48">
        <v>0</v>
      </c>
      <c r="R8391" s="47">
        <f t="shared" si="527"/>
        <v>264.00000000139698</v>
      </c>
      <c r="S8391" s="6" t="s">
        <v>44</v>
      </c>
      <c r="T8391" s="6" t="s">
        <v>4959</v>
      </c>
      <c r="U8391" s="6" t="s">
        <v>6697</v>
      </c>
      <c r="V8391" s="6" t="s">
        <v>8062</v>
      </c>
      <c r="W8391" s="7">
        <v>0</v>
      </c>
      <c r="X8391" s="7">
        <v>1.3</v>
      </c>
      <c r="Y8391" s="7">
        <v>0</v>
      </c>
      <c r="Z8391" s="7">
        <v>0</v>
      </c>
      <c r="AA8391" s="7">
        <v>0</v>
      </c>
      <c r="AB8391" s="7">
        <v>0</v>
      </c>
      <c r="AC8391" s="7">
        <v>0</v>
      </c>
      <c r="AD8391" s="7">
        <v>0</v>
      </c>
      <c r="AE8391">
        <v>14</v>
      </c>
      <c r="AF8391">
        <v>0</v>
      </c>
      <c r="AG8391">
        <v>0</v>
      </c>
      <c r="AH8391">
        <v>0</v>
      </c>
      <c r="AI8391">
        <v>16</v>
      </c>
      <c r="AJ8391">
        <v>6</v>
      </c>
      <c r="AK8391">
        <v>2</v>
      </c>
      <c r="AL8391">
        <v>1</v>
      </c>
      <c r="AM8391">
        <v>0</v>
      </c>
      <c r="AN8391">
        <v>0</v>
      </c>
      <c r="AO8391">
        <v>0</v>
      </c>
      <c r="AP8391">
        <v>0</v>
      </c>
      <c r="AQ8391">
        <v>0</v>
      </c>
      <c r="AR8391">
        <v>0</v>
      </c>
    </row>
    <row r="8392" spans="1:44" x14ac:dyDescent="0.25">
      <c r="A8392">
        <v>1615125</v>
      </c>
      <c r="B8392">
        <v>808461</v>
      </c>
      <c r="C8392">
        <v>21.738453535089601</v>
      </c>
      <c r="D8392">
        <v>38.071657779251296</v>
      </c>
      <c r="E8392" s="68" t="s">
        <v>302</v>
      </c>
      <c r="F8392" s="8">
        <f>INDEX(Δεδομένα!$P:$P,MATCH('2020'!E8392,Δεδομένα!$O:$O,0))</f>
        <v>119</v>
      </c>
      <c r="G8392" s="6" t="s">
        <v>303</v>
      </c>
      <c r="H8392" s="2" t="str">
        <f>INDEX(Δεδομένα!B$1:B$51,MATCH('2020'!G8392,Δεδομένα!A$1:A$51,0))</f>
        <v>ΔΥΤΙΚΗΣ ΕΛΛΑΔΟΣ</v>
      </c>
      <c r="I8392" s="8">
        <f>INDEX(Δεδομένα!E$1:E$13,MATCH('2020'!H8392,Δεδομένα!D$1:D$13,0))</f>
        <v>7</v>
      </c>
      <c r="J8392" s="1">
        <v>44162</v>
      </c>
      <c r="K8392" s="6" t="s">
        <v>2607</v>
      </c>
      <c r="L8392" s="36" t="str">
        <f t="shared" si="524"/>
        <v>27/11/2020 09:50</v>
      </c>
      <c r="M8392" s="1">
        <v>44162</v>
      </c>
      <c r="N8392" s="6" t="s">
        <v>1443</v>
      </c>
      <c r="O8392" s="36" t="str">
        <f t="shared" si="525"/>
        <v>27/11/2020 11:05</v>
      </c>
      <c r="P8392" s="46">
        <f t="shared" si="526"/>
        <v>5.2083333335758653E-2</v>
      </c>
      <c r="Q8392" s="48">
        <v>0</v>
      </c>
      <c r="R8392" s="47">
        <f t="shared" si="527"/>
        <v>75.00000000349246</v>
      </c>
      <c r="S8392" s="6" t="s">
        <v>44</v>
      </c>
      <c r="T8392" s="6" t="s">
        <v>307</v>
      </c>
      <c r="U8392" s="6" t="s">
        <v>44</v>
      </c>
      <c r="V8392" s="6" t="s">
        <v>7823</v>
      </c>
      <c r="W8392" s="7">
        <v>0</v>
      </c>
      <c r="X8392" s="7">
        <v>0.01</v>
      </c>
      <c r="Y8392" s="7">
        <v>0</v>
      </c>
      <c r="Z8392" s="7">
        <v>0</v>
      </c>
      <c r="AA8392" s="7">
        <v>0</v>
      </c>
      <c r="AB8392" s="7">
        <v>0</v>
      </c>
      <c r="AC8392" s="7">
        <v>0</v>
      </c>
      <c r="AD8392" s="7">
        <v>0</v>
      </c>
      <c r="AE8392">
        <v>3</v>
      </c>
      <c r="AF8392">
        <v>0</v>
      </c>
      <c r="AG8392">
        <v>0</v>
      </c>
      <c r="AH8392">
        <v>0</v>
      </c>
      <c r="AI8392">
        <v>0</v>
      </c>
      <c r="AJ8392">
        <v>1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  <c r="AQ8392">
        <v>0</v>
      </c>
      <c r="AR8392">
        <v>0</v>
      </c>
    </row>
    <row r="8393" spans="1:44" x14ac:dyDescent="0.25">
      <c r="A8393">
        <v>1615117</v>
      </c>
      <c r="B8393">
        <v>808464</v>
      </c>
      <c r="C8393">
        <v>21.735628461787201</v>
      </c>
      <c r="D8393">
        <v>38.128508540184598</v>
      </c>
      <c r="E8393" s="68" t="s">
        <v>302</v>
      </c>
      <c r="F8393" s="8">
        <f>INDEX(Δεδομένα!$P:$P,MATCH('2020'!E8393,Δεδομένα!$O:$O,0))</f>
        <v>119</v>
      </c>
      <c r="G8393" s="6" t="s">
        <v>303</v>
      </c>
      <c r="H8393" s="2" t="str">
        <f>INDEX(Δεδομένα!B$1:B$51,MATCH('2020'!G8393,Δεδομένα!A$1:A$51,0))</f>
        <v>ΔΥΤΙΚΗΣ ΕΛΛΑΔΟΣ</v>
      </c>
      <c r="I8393" s="8">
        <f>INDEX(Δεδομένα!E$1:E$13,MATCH('2020'!H8393,Δεδομένα!D$1:D$13,0))</f>
        <v>7</v>
      </c>
      <c r="J8393" s="1">
        <v>44162</v>
      </c>
      <c r="K8393" s="6" t="s">
        <v>1089</v>
      </c>
      <c r="L8393" s="36" t="str">
        <f t="shared" si="524"/>
        <v>27/11/2020 10:10</v>
      </c>
      <c r="M8393" s="1">
        <v>44162</v>
      </c>
      <c r="N8393" s="6" t="s">
        <v>1351</v>
      </c>
      <c r="O8393" s="36" t="str">
        <f t="shared" si="525"/>
        <v>27/11/2020 11:31</v>
      </c>
      <c r="P8393" s="46">
        <f t="shared" si="526"/>
        <v>5.6250000001455192E-2</v>
      </c>
      <c r="Q8393" s="48">
        <v>0</v>
      </c>
      <c r="R8393" s="47">
        <f t="shared" si="527"/>
        <v>81.000000002095476</v>
      </c>
      <c r="S8393" s="6" t="s">
        <v>44</v>
      </c>
      <c r="T8393" s="6" t="s">
        <v>307</v>
      </c>
      <c r="U8393" s="6" t="s">
        <v>44</v>
      </c>
      <c r="V8393" s="6" t="s">
        <v>8066</v>
      </c>
      <c r="W8393" s="7">
        <v>0</v>
      </c>
      <c r="X8393" s="7">
        <v>0</v>
      </c>
      <c r="Y8393" s="7">
        <v>0</v>
      </c>
      <c r="Z8393" s="7">
        <v>0</v>
      </c>
      <c r="AA8393" s="7">
        <v>0</v>
      </c>
      <c r="AB8393" s="7">
        <v>0.3</v>
      </c>
      <c r="AC8393" s="7">
        <v>0</v>
      </c>
      <c r="AD8393" s="7">
        <v>0</v>
      </c>
      <c r="AE8393">
        <v>4</v>
      </c>
      <c r="AF8393">
        <v>0</v>
      </c>
      <c r="AG8393">
        <v>0</v>
      </c>
      <c r="AH8393">
        <v>0</v>
      </c>
      <c r="AI8393">
        <v>0</v>
      </c>
      <c r="AJ8393">
        <v>2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0</v>
      </c>
    </row>
    <row r="8394" spans="1:44" x14ac:dyDescent="0.25">
      <c r="A8394">
        <v>1615588</v>
      </c>
      <c r="B8394">
        <v>808482</v>
      </c>
      <c r="C8394">
        <v>21.747200372490301</v>
      </c>
      <c r="D8394">
        <v>38.2506499643304</v>
      </c>
      <c r="E8394" s="68" t="s">
        <v>986</v>
      </c>
      <c r="F8394" s="8">
        <f>INDEX(Δεδομένα!$P:$P,MATCH('2020'!E8394,Δεδομένα!$O:$O,0))</f>
        <v>121</v>
      </c>
      <c r="G8394" s="6" t="s">
        <v>303</v>
      </c>
      <c r="H8394" s="2" t="str">
        <f>INDEX(Δεδομένα!B$1:B$51,MATCH('2020'!G8394,Δεδομένα!A$1:A$51,0))</f>
        <v>ΔΥΤΙΚΗΣ ΕΛΛΑΔΟΣ</v>
      </c>
      <c r="I8394" s="8">
        <f>INDEX(Δεδομένα!E$1:E$13,MATCH('2020'!H8394,Δεδομένα!D$1:D$13,0))</f>
        <v>7</v>
      </c>
      <c r="J8394" s="1">
        <v>44162</v>
      </c>
      <c r="K8394" s="6" t="s">
        <v>2837</v>
      </c>
      <c r="L8394" s="36" t="str">
        <f t="shared" si="524"/>
        <v>27/11/2020 11:23</v>
      </c>
      <c r="M8394" s="1">
        <v>44162</v>
      </c>
      <c r="N8394" s="6" t="s">
        <v>605</v>
      </c>
      <c r="O8394" s="36" t="str">
        <f t="shared" si="525"/>
        <v>27/11/2020 12:10</v>
      </c>
      <c r="P8394" s="46">
        <f t="shared" si="526"/>
        <v>3.2638888886140194E-2</v>
      </c>
      <c r="Q8394" s="48">
        <v>0</v>
      </c>
      <c r="R8394" s="47">
        <f t="shared" si="527"/>
        <v>46.999999996041879</v>
      </c>
      <c r="S8394" s="6" t="s">
        <v>44</v>
      </c>
      <c r="T8394" s="6" t="s">
        <v>311</v>
      </c>
      <c r="U8394" s="6" t="s">
        <v>44</v>
      </c>
      <c r="V8394" s="6" t="s">
        <v>8067</v>
      </c>
      <c r="W8394" s="7">
        <v>0</v>
      </c>
      <c r="X8394" s="7">
        <v>0</v>
      </c>
      <c r="Y8394" s="7">
        <v>0</v>
      </c>
      <c r="Z8394" s="7">
        <v>0</v>
      </c>
      <c r="AA8394" s="7">
        <v>0</v>
      </c>
      <c r="AB8394" s="7">
        <v>0</v>
      </c>
      <c r="AC8394" s="7">
        <v>0.05</v>
      </c>
      <c r="AD8394" s="7">
        <v>0</v>
      </c>
      <c r="AE8394">
        <v>3</v>
      </c>
      <c r="AF8394">
        <v>0</v>
      </c>
      <c r="AG8394">
        <v>0</v>
      </c>
      <c r="AH8394">
        <v>0</v>
      </c>
      <c r="AI8394">
        <v>0</v>
      </c>
      <c r="AJ8394">
        <v>1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  <c r="AQ8394">
        <v>0</v>
      </c>
      <c r="AR8394">
        <v>0</v>
      </c>
    </row>
    <row r="8395" spans="1:44" x14ac:dyDescent="0.25">
      <c r="A8395">
        <v>1615493</v>
      </c>
      <c r="B8395">
        <v>808584</v>
      </c>
      <c r="C8395">
        <v>21.9601085588987</v>
      </c>
      <c r="D8395">
        <v>38.229947488550302</v>
      </c>
      <c r="E8395" s="68" t="s">
        <v>313</v>
      </c>
      <c r="F8395" s="8">
        <f>INDEX(Δεδομένα!$P:$P,MATCH('2020'!E8395,Δεδομένα!$O:$O,0))</f>
        <v>124</v>
      </c>
      <c r="G8395" s="6" t="s">
        <v>303</v>
      </c>
      <c r="H8395" s="2" t="str">
        <f>INDEX(Δεδομένα!B$1:B$51,MATCH('2020'!G8395,Δεδομένα!A$1:A$51,0))</f>
        <v>ΔΥΤΙΚΗΣ ΕΛΛΑΔΟΣ</v>
      </c>
      <c r="I8395" s="8">
        <f>INDEX(Δεδομένα!E$1:E$13,MATCH('2020'!H8395,Δεδομένα!D$1:D$13,0))</f>
        <v>7</v>
      </c>
      <c r="J8395" s="1">
        <v>44162</v>
      </c>
      <c r="K8395" s="6" t="s">
        <v>59</v>
      </c>
      <c r="L8395" s="36" t="str">
        <f t="shared" si="524"/>
        <v>27/11/2020 15:00</v>
      </c>
      <c r="M8395" s="1">
        <v>44163</v>
      </c>
      <c r="N8395" s="6" t="s">
        <v>2266</v>
      </c>
      <c r="O8395" s="36" t="str">
        <f t="shared" si="525"/>
        <v>28/11/2020 20:28</v>
      </c>
      <c r="P8395" s="49">
        <f t="shared" si="526"/>
        <v>1.2277777777781012</v>
      </c>
      <c r="Q8395" s="50">
        <f>1*24</f>
        <v>24</v>
      </c>
      <c r="R8395" s="47">
        <f t="shared" si="527"/>
        <v>1768.0000000004657</v>
      </c>
      <c r="S8395" s="6" t="s">
        <v>44</v>
      </c>
      <c r="T8395" s="6" t="s">
        <v>316</v>
      </c>
      <c r="U8395" s="6" t="s">
        <v>44</v>
      </c>
      <c r="V8395" s="6" t="s">
        <v>8086</v>
      </c>
      <c r="W8395" s="7">
        <v>0</v>
      </c>
      <c r="X8395" s="7">
        <v>10</v>
      </c>
      <c r="Y8395" s="7">
        <v>0</v>
      </c>
      <c r="Z8395" s="7">
        <v>0</v>
      </c>
      <c r="AA8395" s="7">
        <v>0</v>
      </c>
      <c r="AB8395" s="7">
        <v>0</v>
      </c>
      <c r="AC8395" s="7">
        <v>0</v>
      </c>
      <c r="AD8395" s="7">
        <v>0</v>
      </c>
      <c r="AE8395">
        <v>14</v>
      </c>
      <c r="AF8395">
        <v>0</v>
      </c>
      <c r="AG8395">
        <v>0</v>
      </c>
      <c r="AH8395">
        <v>0</v>
      </c>
      <c r="AI8395">
        <v>1</v>
      </c>
      <c r="AJ8395">
        <v>7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  <c r="AQ8395">
        <v>0</v>
      </c>
      <c r="AR8395">
        <v>0</v>
      </c>
    </row>
    <row r="8396" spans="1:44" x14ac:dyDescent="0.25">
      <c r="A8396">
        <v>1615504</v>
      </c>
      <c r="B8396">
        <v>808680</v>
      </c>
      <c r="C8396">
        <v>22.020633356737299</v>
      </c>
      <c r="D8396">
        <v>38.287750105342397</v>
      </c>
      <c r="E8396" s="68" t="s">
        <v>313</v>
      </c>
      <c r="F8396" s="8">
        <f>INDEX(Δεδομένα!$P:$P,MATCH('2020'!E8396,Δεδομένα!$O:$O,0))</f>
        <v>124</v>
      </c>
      <c r="G8396" s="6" t="s">
        <v>303</v>
      </c>
      <c r="H8396" s="2" t="str">
        <f>INDEX(Δεδομένα!B$1:B$51,MATCH('2020'!G8396,Δεδομένα!A$1:A$51,0))</f>
        <v>ΔΥΤΙΚΗΣ ΕΛΛΑΔΟΣ</v>
      </c>
      <c r="I8396" s="8">
        <f>INDEX(Δεδομένα!E$1:E$13,MATCH('2020'!H8396,Δεδομένα!D$1:D$13,0))</f>
        <v>7</v>
      </c>
      <c r="J8396" s="1">
        <v>44162</v>
      </c>
      <c r="K8396" s="6" t="s">
        <v>474</v>
      </c>
      <c r="L8396" s="36" t="str">
        <f t="shared" si="524"/>
        <v>27/11/2020 18:52</v>
      </c>
      <c r="M8396" s="1">
        <v>44162</v>
      </c>
      <c r="N8396" s="6" t="s">
        <v>134</v>
      </c>
      <c r="O8396" s="36" t="str">
        <f t="shared" si="525"/>
        <v>27/11/2020 20:24</v>
      </c>
      <c r="P8396" s="46">
        <f t="shared" si="526"/>
        <v>6.3888888886140194E-2</v>
      </c>
      <c r="Q8396" s="48">
        <v>0</v>
      </c>
      <c r="R8396" s="47">
        <f t="shared" si="527"/>
        <v>91.999999996041879</v>
      </c>
      <c r="S8396" s="6" t="s">
        <v>44</v>
      </c>
      <c r="T8396" s="6" t="s">
        <v>316</v>
      </c>
      <c r="U8396" s="6" t="s">
        <v>44</v>
      </c>
      <c r="V8396" s="6" t="s">
        <v>2138</v>
      </c>
      <c r="W8396" s="7">
        <v>0</v>
      </c>
      <c r="X8396" s="7">
        <v>0</v>
      </c>
      <c r="Y8396" s="7">
        <v>0</v>
      </c>
      <c r="Z8396" s="7">
        <v>0</v>
      </c>
      <c r="AA8396" s="7">
        <v>0</v>
      </c>
      <c r="AB8396" s="7">
        <v>0</v>
      </c>
      <c r="AC8396" s="7">
        <v>0.3</v>
      </c>
      <c r="AD8396" s="7">
        <v>0</v>
      </c>
      <c r="AE8396">
        <v>4</v>
      </c>
      <c r="AF8396">
        <v>0</v>
      </c>
      <c r="AG8396">
        <v>0</v>
      </c>
      <c r="AH8396">
        <v>0</v>
      </c>
      <c r="AI8396">
        <v>0</v>
      </c>
      <c r="AJ8396">
        <v>2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  <c r="AQ8396">
        <v>0</v>
      </c>
      <c r="AR8396">
        <v>0</v>
      </c>
    </row>
    <row r="8397" spans="1:44" x14ac:dyDescent="0.25">
      <c r="A8397">
        <v>1614893</v>
      </c>
      <c r="B8397">
        <v>808683</v>
      </c>
      <c r="C8397">
        <v>21.421557705495399</v>
      </c>
      <c r="D8397">
        <v>38.096106578205003</v>
      </c>
      <c r="E8397" s="68" t="s">
        <v>900</v>
      </c>
      <c r="F8397" s="8">
        <f>INDEX(Δεδομένα!$P:$P,MATCH('2020'!E8397,Δεδομένα!$O:$O,0))</f>
        <v>136</v>
      </c>
      <c r="G8397" s="6" t="s">
        <v>303</v>
      </c>
      <c r="H8397" s="2" t="str">
        <f>INDEX(Δεδομένα!B$1:B$51,MATCH('2020'!G8397,Δεδομένα!A$1:A$51,0))</f>
        <v>ΔΥΤΙΚΗΣ ΕΛΛΑΔΟΣ</v>
      </c>
      <c r="I8397" s="8">
        <f>INDEX(Δεδομένα!E$1:E$13,MATCH('2020'!H8397,Δεδομένα!D$1:D$13,0))</f>
        <v>7</v>
      </c>
      <c r="J8397" s="1">
        <v>44162</v>
      </c>
      <c r="K8397" s="6" t="s">
        <v>259</v>
      </c>
      <c r="L8397" s="36" t="str">
        <f t="shared" si="524"/>
        <v>27/11/2020 19:00</v>
      </c>
      <c r="M8397" s="1">
        <v>44162</v>
      </c>
      <c r="N8397" s="6" t="s">
        <v>419</v>
      </c>
      <c r="O8397" s="36" t="str">
        <f t="shared" si="525"/>
        <v>27/11/2020 19:36</v>
      </c>
      <c r="P8397" s="46">
        <f t="shared" si="526"/>
        <v>2.5000000001455192E-2</v>
      </c>
      <c r="Q8397" s="48">
        <v>0</v>
      </c>
      <c r="R8397" s="47">
        <f t="shared" si="527"/>
        <v>36.000000002095476</v>
      </c>
      <c r="S8397" s="6" t="s">
        <v>44</v>
      </c>
      <c r="T8397" s="6" t="s">
        <v>993</v>
      </c>
      <c r="U8397" s="6" t="s">
        <v>6239</v>
      </c>
      <c r="V8397" s="6" t="s">
        <v>5803</v>
      </c>
      <c r="W8397" s="7">
        <v>0</v>
      </c>
      <c r="X8397" s="7">
        <v>0</v>
      </c>
      <c r="Y8397" s="7">
        <v>0</v>
      </c>
      <c r="Z8397" s="7">
        <v>1</v>
      </c>
      <c r="AA8397" s="7">
        <v>0</v>
      </c>
      <c r="AB8397" s="7">
        <v>0</v>
      </c>
      <c r="AC8397" s="7">
        <v>0</v>
      </c>
      <c r="AD8397" s="7">
        <v>0</v>
      </c>
      <c r="AE8397">
        <v>2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1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</row>
    <row r="8398" spans="1:44" x14ac:dyDescent="0.25">
      <c r="A8398">
        <v>1621575</v>
      </c>
      <c r="B8398">
        <v>808434</v>
      </c>
      <c r="C8398">
        <v>23.809167000156599</v>
      </c>
      <c r="D8398">
        <v>41.173906093964703</v>
      </c>
      <c r="E8398" s="68" t="s">
        <v>109</v>
      </c>
      <c r="F8398" s="8">
        <f>INDEX(Δεδομένα!$P:$P,MATCH('2020'!E8398,Δεδομένα!$O:$O,0))</f>
        <v>27</v>
      </c>
      <c r="G8398" s="6" t="s">
        <v>110</v>
      </c>
      <c r="H8398" s="2" t="str">
        <f>INDEX(Δεδομένα!B$1:B$51,MATCH('2020'!G8398,Δεδομένα!A$1:A$51,0))</f>
        <v>ΑΝΑΤΟΛΙΚΗΣ ΜΑΚΕΔΟΝΙΑΣ ΚΑΙ ΘΡΑΚΗΣ</v>
      </c>
      <c r="I8398" s="8">
        <f>INDEX(Δεδομένα!E$1:E$13,MATCH('2020'!H8398,Δεδομένα!D$1:D$13,0))</f>
        <v>2</v>
      </c>
      <c r="J8398" s="1">
        <v>44162</v>
      </c>
      <c r="K8398" s="6" t="s">
        <v>2833</v>
      </c>
      <c r="L8398" s="36" t="str">
        <f t="shared" si="524"/>
        <v>27/11/2020 07:30</v>
      </c>
      <c r="M8398" s="1">
        <v>44165</v>
      </c>
      <c r="N8398" s="6" t="s">
        <v>4242</v>
      </c>
      <c r="O8398" s="36" t="str">
        <f t="shared" si="525"/>
        <v>30/11/2020 01:21</v>
      </c>
      <c r="P8398" s="49">
        <f t="shared" si="526"/>
        <v>2.7437500000014552</v>
      </c>
      <c r="Q8398" s="50">
        <f>2*24</f>
        <v>48</v>
      </c>
      <c r="R8398" s="47">
        <f t="shared" si="527"/>
        <v>3951.0000000020955</v>
      </c>
      <c r="S8398" s="6" t="s">
        <v>44</v>
      </c>
      <c r="T8398" s="6" t="s">
        <v>1930</v>
      </c>
      <c r="U8398" s="6" t="s">
        <v>4082</v>
      </c>
      <c r="V8398" s="6" t="s">
        <v>4082</v>
      </c>
      <c r="W8398" s="7">
        <v>0</v>
      </c>
      <c r="X8398" s="7">
        <v>30</v>
      </c>
      <c r="Y8398" s="7">
        <v>0</v>
      </c>
      <c r="Z8398" s="7">
        <v>0</v>
      </c>
      <c r="AA8398" s="7">
        <v>0</v>
      </c>
      <c r="AB8398" s="7">
        <v>0</v>
      </c>
      <c r="AC8398" s="7">
        <v>0</v>
      </c>
      <c r="AD8398" s="7">
        <v>0</v>
      </c>
      <c r="AE8398">
        <v>11</v>
      </c>
      <c r="AF8398">
        <v>0</v>
      </c>
      <c r="AG8398">
        <v>0</v>
      </c>
      <c r="AH8398">
        <v>0</v>
      </c>
      <c r="AI8398">
        <v>0</v>
      </c>
      <c r="AJ8398">
        <v>5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</row>
    <row r="8399" spans="1:44" x14ac:dyDescent="0.25">
      <c r="A8399">
        <v>1621574</v>
      </c>
      <c r="B8399">
        <v>808579</v>
      </c>
      <c r="C8399">
        <v>23.891953864830601</v>
      </c>
      <c r="D8399">
        <v>41.184212421644297</v>
      </c>
      <c r="E8399" s="68" t="s">
        <v>109</v>
      </c>
      <c r="F8399" s="8">
        <f>INDEX(Δεδομένα!$P:$P,MATCH('2020'!E8399,Δεδομένα!$O:$O,0))</f>
        <v>27</v>
      </c>
      <c r="G8399" s="6" t="s">
        <v>110</v>
      </c>
      <c r="H8399" s="2" t="str">
        <f>INDEX(Δεδομένα!B$1:B$51,MATCH('2020'!G8399,Δεδομένα!A$1:A$51,0))</f>
        <v>ΑΝΑΤΟΛΙΚΗΣ ΜΑΚΕΔΟΝΙΑΣ ΚΑΙ ΘΡΑΚΗΣ</v>
      </c>
      <c r="I8399" s="8">
        <f>INDEX(Δεδομένα!E$1:E$13,MATCH('2020'!H8399,Δεδομένα!D$1:D$13,0))</f>
        <v>2</v>
      </c>
      <c r="J8399" s="1">
        <v>44162</v>
      </c>
      <c r="K8399" s="6" t="s">
        <v>277</v>
      </c>
      <c r="L8399" s="36" t="str">
        <f t="shared" si="524"/>
        <v>27/11/2020 14:55</v>
      </c>
      <c r="M8399" s="1">
        <v>44162</v>
      </c>
      <c r="N8399" s="6" t="s">
        <v>1562</v>
      </c>
      <c r="O8399" s="36" t="str">
        <f t="shared" si="525"/>
        <v>27/11/2020 15:43</v>
      </c>
      <c r="P8399" s="46">
        <f t="shared" si="526"/>
        <v>3.3333333332848269E-2</v>
      </c>
      <c r="Q8399" s="48">
        <v>0</v>
      </c>
      <c r="R8399" s="47">
        <f t="shared" si="527"/>
        <v>47.999999999301508</v>
      </c>
      <c r="S8399" s="6" t="s">
        <v>44</v>
      </c>
      <c r="T8399" s="6" t="s">
        <v>1930</v>
      </c>
      <c r="U8399" s="6" t="s">
        <v>2254</v>
      </c>
      <c r="V8399" s="6" t="s">
        <v>8085</v>
      </c>
      <c r="W8399" s="7">
        <v>0</v>
      </c>
      <c r="X8399" s="7">
        <v>0</v>
      </c>
      <c r="Y8399" s="7">
        <v>0</v>
      </c>
      <c r="Z8399" s="7">
        <v>0</v>
      </c>
      <c r="AA8399" s="7">
        <v>0</v>
      </c>
      <c r="AB8399" s="7">
        <v>0</v>
      </c>
      <c r="AC8399" s="7">
        <v>0</v>
      </c>
      <c r="AD8399" s="7">
        <v>0</v>
      </c>
      <c r="AE8399">
        <v>2</v>
      </c>
      <c r="AF8399">
        <v>0</v>
      </c>
      <c r="AG8399">
        <v>0</v>
      </c>
      <c r="AH8399">
        <v>0</v>
      </c>
      <c r="AI8399">
        <v>0</v>
      </c>
      <c r="AJ8399">
        <v>1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</row>
    <row r="8400" spans="1:44" x14ac:dyDescent="0.25">
      <c r="A8400">
        <v>1614565</v>
      </c>
      <c r="B8400">
        <v>808523</v>
      </c>
      <c r="C8400">
        <v>23.863933729415201</v>
      </c>
      <c r="D8400">
        <v>38.519879918632697</v>
      </c>
      <c r="E8400" s="68" t="s">
        <v>2005</v>
      </c>
      <c r="F8400" s="8">
        <f>INDEX(Δεδομένα!$P:$P,MATCH('2020'!E8400,Δεδομένα!$O:$O,0))</f>
        <v>179</v>
      </c>
      <c r="G8400" s="6" t="s">
        <v>439</v>
      </c>
      <c r="H8400" s="2" t="str">
        <f>INDEX(Δεδομένα!B$1:B$51,MATCH('2020'!G8400,Δεδομένα!A$1:A$51,0))</f>
        <v>ΣΤΕΡΕΑΣ ΕΛΛΑΔΟΣ</v>
      </c>
      <c r="I8400" s="8">
        <f>INDEX(Δεδομένα!E$1:E$13,MATCH('2020'!H8400,Δεδομένα!D$1:D$13,0))</f>
        <v>9</v>
      </c>
      <c r="J8400" s="1">
        <v>44162</v>
      </c>
      <c r="K8400" s="6" t="s">
        <v>481</v>
      </c>
      <c r="L8400" s="36" t="str">
        <f t="shared" si="524"/>
        <v>27/11/2020 12:50</v>
      </c>
      <c r="M8400" s="1">
        <v>44162</v>
      </c>
      <c r="N8400" s="6" t="s">
        <v>629</v>
      </c>
      <c r="O8400" s="36" t="str">
        <f t="shared" si="525"/>
        <v>27/11/2020 21:05</v>
      </c>
      <c r="P8400" s="46">
        <f t="shared" si="526"/>
        <v>0.34375</v>
      </c>
      <c r="Q8400" s="48">
        <v>0</v>
      </c>
      <c r="R8400" s="47">
        <f t="shared" si="527"/>
        <v>495</v>
      </c>
      <c r="S8400" s="6" t="s">
        <v>44</v>
      </c>
      <c r="T8400" s="6" t="s">
        <v>2100</v>
      </c>
      <c r="U8400" s="6" t="s">
        <v>8071</v>
      </c>
      <c r="V8400" s="6" t="s">
        <v>8072</v>
      </c>
      <c r="W8400" s="7">
        <v>0</v>
      </c>
      <c r="X8400" s="7">
        <v>1</v>
      </c>
      <c r="Y8400" s="7">
        <v>0</v>
      </c>
      <c r="Z8400" s="7">
        <v>0</v>
      </c>
      <c r="AA8400" s="7">
        <v>0</v>
      </c>
      <c r="AB8400" s="7">
        <v>0</v>
      </c>
      <c r="AC8400" s="7">
        <v>0</v>
      </c>
      <c r="AD8400" s="7">
        <v>0</v>
      </c>
      <c r="AE8400">
        <v>14</v>
      </c>
      <c r="AF8400">
        <v>0</v>
      </c>
      <c r="AG8400">
        <v>2</v>
      </c>
      <c r="AH8400">
        <v>0</v>
      </c>
      <c r="AI8400">
        <v>0</v>
      </c>
      <c r="AJ8400">
        <v>7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</row>
    <row r="8401" spans="1:44" x14ac:dyDescent="0.25">
      <c r="A8401">
        <v>1613836</v>
      </c>
      <c r="B8401">
        <v>808539</v>
      </c>
      <c r="C8401">
        <v>24.066859735861701</v>
      </c>
      <c r="D8401">
        <v>38.391715613404699</v>
      </c>
      <c r="E8401" s="68" t="s">
        <v>451</v>
      </c>
      <c r="F8401" s="8">
        <f>INDEX(Δεδομένα!$P:$P,MATCH('2020'!E8401,Δεδομένα!$O:$O,0))</f>
        <v>181</v>
      </c>
      <c r="G8401" s="6" t="s">
        <v>439</v>
      </c>
      <c r="H8401" s="2" t="str">
        <f>INDEX(Δεδομένα!B$1:B$51,MATCH('2020'!G8401,Δεδομένα!A$1:A$51,0))</f>
        <v>ΣΤΕΡΕΑΣ ΕΛΛΑΔΟΣ</v>
      </c>
      <c r="I8401" s="8">
        <f>INDEX(Δεδομένα!E$1:E$13,MATCH('2020'!H8401,Δεδομένα!D$1:D$13,0))</f>
        <v>9</v>
      </c>
      <c r="J8401" s="1">
        <v>44162</v>
      </c>
      <c r="K8401" s="6" t="s">
        <v>2586</v>
      </c>
      <c r="L8401" s="36" t="str">
        <f t="shared" si="524"/>
        <v>27/11/2020 13:22</v>
      </c>
      <c r="M8401" s="1">
        <v>44162</v>
      </c>
      <c r="N8401" s="6" t="s">
        <v>1493</v>
      </c>
      <c r="O8401" s="36" t="str">
        <f t="shared" si="525"/>
        <v>27/11/2020 21:20</v>
      </c>
      <c r="P8401" s="46">
        <f t="shared" si="526"/>
        <v>0.33194444444961846</v>
      </c>
      <c r="Q8401" s="48">
        <v>0</v>
      </c>
      <c r="R8401" s="47">
        <f t="shared" si="527"/>
        <v>478.00000000745058</v>
      </c>
      <c r="S8401" s="6" t="s">
        <v>44</v>
      </c>
      <c r="T8401" s="6" t="s">
        <v>442</v>
      </c>
      <c r="U8401" s="6" t="s">
        <v>2013</v>
      </c>
      <c r="V8401" s="6" t="s">
        <v>8080</v>
      </c>
      <c r="W8401" s="7">
        <v>0</v>
      </c>
      <c r="X8401" s="7">
        <v>0</v>
      </c>
      <c r="Y8401" s="7">
        <v>0</v>
      </c>
      <c r="Z8401" s="7">
        <v>0</v>
      </c>
      <c r="AA8401" s="7">
        <v>0</v>
      </c>
      <c r="AB8401" s="7">
        <v>1</v>
      </c>
      <c r="AC8401" s="7">
        <v>0</v>
      </c>
      <c r="AD8401" s="7">
        <v>0</v>
      </c>
      <c r="AE8401">
        <v>5</v>
      </c>
      <c r="AF8401">
        <v>0</v>
      </c>
      <c r="AG8401">
        <v>0</v>
      </c>
      <c r="AH8401">
        <v>0</v>
      </c>
      <c r="AI8401">
        <v>1</v>
      </c>
      <c r="AJ8401">
        <v>3</v>
      </c>
      <c r="AK8401">
        <v>0</v>
      </c>
      <c r="AL8401">
        <v>0</v>
      </c>
      <c r="AM8401">
        <v>1</v>
      </c>
      <c r="AN8401">
        <v>0</v>
      </c>
      <c r="AO8401">
        <v>0</v>
      </c>
      <c r="AP8401">
        <v>0</v>
      </c>
      <c r="AQ8401">
        <v>0</v>
      </c>
      <c r="AR8401">
        <v>0</v>
      </c>
    </row>
    <row r="8402" spans="1:44" x14ac:dyDescent="0.25">
      <c r="A8402">
        <v>1614051</v>
      </c>
      <c r="B8402">
        <v>808691</v>
      </c>
      <c r="C8402">
        <v>21.727089609138599</v>
      </c>
      <c r="D8402">
        <v>38.958638166203301</v>
      </c>
      <c r="E8402" s="68" t="s">
        <v>1832</v>
      </c>
      <c r="F8402" s="8">
        <f>INDEX(Δεδομένα!$P:$P,MATCH('2020'!E8402,Δεδομένα!$O:$O,0))</f>
        <v>169</v>
      </c>
      <c r="G8402" s="6" t="s">
        <v>1833</v>
      </c>
      <c r="H8402" s="2" t="str">
        <f>INDEX(Δεδομένα!B$1:B$51,MATCH('2020'!G8402,Δεδομένα!A$1:A$51,0))</f>
        <v>ΣΤΕΡΕΑΣ ΕΛΛΑΔΟΣ</v>
      </c>
      <c r="I8402" s="8">
        <f>INDEX(Δεδομένα!E$1:E$13,MATCH('2020'!H8402,Δεδομένα!D$1:D$13,0))</f>
        <v>9</v>
      </c>
      <c r="J8402" s="1">
        <v>44162</v>
      </c>
      <c r="K8402" s="6" t="s">
        <v>513</v>
      </c>
      <c r="L8402" s="36" t="str">
        <f t="shared" si="524"/>
        <v>27/11/2020 19:25</v>
      </c>
      <c r="M8402" s="1">
        <v>44163</v>
      </c>
      <c r="N8402" s="6" t="s">
        <v>2173</v>
      </c>
      <c r="O8402" s="36" t="str">
        <f t="shared" si="525"/>
        <v>28/11/2020 02:00</v>
      </c>
      <c r="P8402" s="46">
        <f t="shared" si="526"/>
        <v>0.27430555555474712</v>
      </c>
      <c r="Q8402" s="48">
        <v>0</v>
      </c>
      <c r="R8402" s="47">
        <f t="shared" si="527"/>
        <v>394.99999999883585</v>
      </c>
      <c r="S8402" s="6" t="s">
        <v>44</v>
      </c>
      <c r="T8402" s="6" t="s">
        <v>1834</v>
      </c>
      <c r="U8402" s="6" t="s">
        <v>2980</v>
      </c>
      <c r="V8402" s="6" t="s">
        <v>6500</v>
      </c>
      <c r="W8402" s="7">
        <v>0</v>
      </c>
      <c r="X8402" s="7">
        <v>0.45</v>
      </c>
      <c r="Y8402" s="7">
        <v>0</v>
      </c>
      <c r="Z8402" s="7">
        <v>0</v>
      </c>
      <c r="AA8402" s="7">
        <v>0</v>
      </c>
      <c r="AB8402" s="7">
        <v>0</v>
      </c>
      <c r="AC8402" s="7">
        <v>0</v>
      </c>
      <c r="AD8402" s="7">
        <v>0</v>
      </c>
      <c r="AE8402">
        <v>9</v>
      </c>
      <c r="AF8402">
        <v>0</v>
      </c>
      <c r="AG8402">
        <v>0</v>
      </c>
      <c r="AH8402">
        <v>0</v>
      </c>
      <c r="AI8402">
        <v>0</v>
      </c>
      <c r="AJ8402">
        <v>4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</row>
    <row r="8403" spans="1:44" x14ac:dyDescent="0.25">
      <c r="A8403">
        <v>1614885</v>
      </c>
      <c r="B8403">
        <v>808474</v>
      </c>
      <c r="C8403">
        <v>21.246985542488499</v>
      </c>
      <c r="D8403">
        <v>37.876022066476899</v>
      </c>
      <c r="E8403" s="68" t="s">
        <v>900</v>
      </c>
      <c r="F8403" s="8">
        <f>INDEX(Δεδομένα!$P:$P,MATCH('2020'!E8403,Δεδομένα!$O:$O,0))</f>
        <v>136</v>
      </c>
      <c r="G8403" s="6" t="s">
        <v>357</v>
      </c>
      <c r="H8403" s="2" t="str">
        <f>INDEX(Δεδομένα!B$1:B$51,MATCH('2020'!G8403,Δεδομένα!A$1:A$51,0))</f>
        <v>ΔΥΤΙΚΗΣ ΕΛΛΑΔΟΣ</v>
      </c>
      <c r="I8403" s="8">
        <f>INDEX(Δεδομένα!E$1:E$13,MATCH('2020'!H8403,Δεδομένα!D$1:D$13,0))</f>
        <v>7</v>
      </c>
      <c r="J8403" s="1">
        <v>44162</v>
      </c>
      <c r="K8403" s="6" t="s">
        <v>857</v>
      </c>
      <c r="L8403" s="36" t="str">
        <f t="shared" si="524"/>
        <v>27/11/2020 10:45</v>
      </c>
      <c r="M8403" s="1">
        <v>44162</v>
      </c>
      <c r="N8403" s="6" t="s">
        <v>970</v>
      </c>
      <c r="O8403" s="36" t="str">
        <f t="shared" si="525"/>
        <v>27/11/2020 11:37</v>
      </c>
      <c r="P8403" s="46">
        <f t="shared" si="526"/>
        <v>3.6111111112404615E-2</v>
      </c>
      <c r="Q8403" s="48">
        <v>0</v>
      </c>
      <c r="R8403" s="47">
        <f t="shared" si="527"/>
        <v>52.000000001862645</v>
      </c>
      <c r="S8403" s="6" t="s">
        <v>44</v>
      </c>
      <c r="T8403" s="6" t="s">
        <v>929</v>
      </c>
      <c r="U8403" s="6" t="s">
        <v>3945</v>
      </c>
      <c r="V8403" s="6" t="s">
        <v>3669</v>
      </c>
      <c r="W8403" s="7">
        <v>0</v>
      </c>
      <c r="X8403" s="7">
        <v>0</v>
      </c>
      <c r="Y8403" s="7">
        <v>0</v>
      </c>
      <c r="Z8403" s="7">
        <v>1</v>
      </c>
      <c r="AA8403" s="7">
        <v>0</v>
      </c>
      <c r="AB8403" s="7">
        <v>0</v>
      </c>
      <c r="AC8403" s="7">
        <v>0</v>
      </c>
      <c r="AD8403" s="7">
        <v>0</v>
      </c>
      <c r="AE8403">
        <v>2</v>
      </c>
      <c r="AF8403">
        <v>0</v>
      </c>
      <c r="AG8403">
        <v>0</v>
      </c>
      <c r="AH8403">
        <v>0</v>
      </c>
      <c r="AI8403">
        <v>0</v>
      </c>
      <c r="AJ8403">
        <v>1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</row>
    <row r="8404" spans="1:44" x14ac:dyDescent="0.25">
      <c r="A8404">
        <v>1613738</v>
      </c>
      <c r="B8404">
        <v>808699</v>
      </c>
      <c r="C8404">
        <v>22.073249954876601</v>
      </c>
      <c r="D8404">
        <v>40.629757755556</v>
      </c>
      <c r="E8404" s="68" t="s">
        <v>237</v>
      </c>
      <c r="F8404" s="8">
        <f>INDEX(Δεδομένα!$P:$P,MATCH('2020'!E8404,Δεδομένα!$O:$O,0))</f>
        <v>65</v>
      </c>
      <c r="G8404" s="6" t="s">
        <v>238</v>
      </c>
      <c r="H8404" s="2" t="str">
        <f>INDEX(Δεδομένα!B$1:B$51,MATCH('2020'!G8404,Δεδομένα!A$1:A$51,0))</f>
        <v>ΚΕΝΤΡΙΚΗΣ ΜΑΚΕΔΟΝΙΑΣ</v>
      </c>
      <c r="I8404" s="8">
        <f>INDEX(Δεδομένα!E$1:E$13,MATCH('2020'!H8404,Δεδομένα!D$1:D$13,0))</f>
        <v>3</v>
      </c>
      <c r="J8404" s="1">
        <v>44162</v>
      </c>
      <c r="K8404" s="6" t="s">
        <v>1399</v>
      </c>
      <c r="L8404" s="36" t="str">
        <f t="shared" si="524"/>
        <v>27/11/2020 19:40</v>
      </c>
      <c r="M8404" s="1">
        <v>44162</v>
      </c>
      <c r="N8404" s="6" t="s">
        <v>2758</v>
      </c>
      <c r="O8404" s="36" t="str">
        <f t="shared" si="525"/>
        <v>27/11/2020 23:56</v>
      </c>
      <c r="P8404" s="46">
        <f t="shared" si="526"/>
        <v>0.17777777777519077</v>
      </c>
      <c r="Q8404" s="48">
        <v>0</v>
      </c>
      <c r="R8404" s="47">
        <f t="shared" si="527"/>
        <v>255.99999999627471</v>
      </c>
      <c r="S8404" s="6" t="s">
        <v>44</v>
      </c>
      <c r="T8404" s="6" t="s">
        <v>242</v>
      </c>
      <c r="U8404" s="6" t="s">
        <v>2105</v>
      </c>
      <c r="V8404" s="6" t="s">
        <v>8092</v>
      </c>
      <c r="W8404" s="7">
        <v>0</v>
      </c>
      <c r="X8404" s="7">
        <v>0</v>
      </c>
      <c r="Y8404" s="7">
        <v>0</v>
      </c>
      <c r="Z8404" s="7">
        <v>0</v>
      </c>
      <c r="AA8404" s="7">
        <v>0</v>
      </c>
      <c r="AB8404" s="7">
        <v>0</v>
      </c>
      <c r="AC8404" s="7">
        <v>0</v>
      </c>
      <c r="AD8404" s="7">
        <v>0</v>
      </c>
      <c r="AE8404">
        <v>4</v>
      </c>
      <c r="AF8404">
        <v>0</v>
      </c>
      <c r="AG8404">
        <v>0</v>
      </c>
      <c r="AH8404">
        <v>0</v>
      </c>
      <c r="AI8404">
        <v>0</v>
      </c>
      <c r="AJ8404">
        <v>2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</row>
    <row r="8405" spans="1:44" x14ac:dyDescent="0.25">
      <c r="A8405">
        <v>1613304</v>
      </c>
      <c r="B8405">
        <v>808632</v>
      </c>
      <c r="C8405">
        <v>24.882886655155101</v>
      </c>
      <c r="D8405">
        <v>35.0141560835173</v>
      </c>
      <c r="E8405" s="68" t="s">
        <v>559</v>
      </c>
      <c r="F8405" s="8">
        <f>INDEX(Δεδομένα!$P:$P,MATCH('2020'!E8405,Δεδομένα!$O:$O,0))</f>
        <v>209</v>
      </c>
      <c r="G8405" s="6" t="s">
        <v>560</v>
      </c>
      <c r="H8405" s="2" t="str">
        <f>INDEX(Δεδομένα!B$1:B$51,MATCH('2020'!G8405,Δεδομένα!A$1:A$51,0))</f>
        <v>ΚΡΗΤΗΣ</v>
      </c>
      <c r="I8405" s="8">
        <f>INDEX(Δεδομένα!E$1:E$13,MATCH('2020'!H8405,Δεδομένα!D$1:D$13,0))</f>
        <v>12</v>
      </c>
      <c r="J8405" s="1">
        <v>44162</v>
      </c>
      <c r="K8405" s="6" t="s">
        <v>204</v>
      </c>
      <c r="L8405" s="36" t="str">
        <f t="shared" si="524"/>
        <v>27/11/2020 17:00</v>
      </c>
      <c r="M8405" s="1">
        <v>44162</v>
      </c>
      <c r="N8405" s="6" t="s">
        <v>336</v>
      </c>
      <c r="O8405" s="36" t="str">
        <f t="shared" si="525"/>
        <v>27/11/2020 17:40</v>
      </c>
      <c r="P8405" s="46">
        <f t="shared" si="526"/>
        <v>2.7777777773735579E-2</v>
      </c>
      <c r="Q8405" s="48">
        <v>0</v>
      </c>
      <c r="R8405" s="47">
        <f t="shared" si="527"/>
        <v>39.999999994179234</v>
      </c>
      <c r="S8405" s="6" t="s">
        <v>44</v>
      </c>
      <c r="T8405" s="6" t="s">
        <v>563</v>
      </c>
      <c r="U8405" s="6" t="s">
        <v>44</v>
      </c>
      <c r="V8405" s="6" t="s">
        <v>5511</v>
      </c>
      <c r="W8405" s="7">
        <v>0</v>
      </c>
      <c r="X8405" s="7">
        <v>0</v>
      </c>
      <c r="Y8405" s="7">
        <v>0</v>
      </c>
      <c r="Z8405" s="7">
        <v>0</v>
      </c>
      <c r="AA8405" s="7">
        <v>0.1</v>
      </c>
      <c r="AB8405" s="7">
        <v>0</v>
      </c>
      <c r="AC8405" s="7">
        <v>0</v>
      </c>
      <c r="AD8405" s="7">
        <v>0</v>
      </c>
      <c r="AE8405">
        <v>2</v>
      </c>
      <c r="AF8405">
        <v>0</v>
      </c>
      <c r="AG8405">
        <v>0</v>
      </c>
      <c r="AH8405">
        <v>0</v>
      </c>
      <c r="AI8405">
        <v>0</v>
      </c>
      <c r="AJ8405">
        <v>1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</row>
    <row r="8406" spans="1:44" x14ac:dyDescent="0.25">
      <c r="A8406">
        <v>1613429</v>
      </c>
      <c r="B8406">
        <v>808535</v>
      </c>
      <c r="C8406">
        <v>24.458128713693199</v>
      </c>
      <c r="D8406">
        <v>40.950412902998401</v>
      </c>
      <c r="E8406" s="68" t="s">
        <v>1176</v>
      </c>
      <c r="F8406" s="8">
        <f>INDEX(Δεδομένα!$P:$P,MATCH('2020'!E8406,Δεδομένα!$O:$O,0))</f>
        <v>23</v>
      </c>
      <c r="G8406" s="6" t="s">
        <v>77</v>
      </c>
      <c r="H8406" s="2" t="str">
        <f>INDEX(Δεδομένα!B$1:B$51,MATCH('2020'!G8406,Δεδομένα!A$1:A$51,0))</f>
        <v>ΑΝΑΤΟΛΙΚΗΣ ΜΑΚΕΔΟΝΙΑΣ ΚΑΙ ΘΡΑΚΗΣ</v>
      </c>
      <c r="I8406" s="8">
        <f>INDEX(Δεδομένα!E$1:E$13,MATCH('2020'!H8406,Δεδομένα!D$1:D$13,0))</f>
        <v>2</v>
      </c>
      <c r="J8406" s="1">
        <v>44162</v>
      </c>
      <c r="K8406" s="6" t="s">
        <v>314</v>
      </c>
      <c r="L8406" s="36" t="str">
        <f t="shared" si="524"/>
        <v>27/11/2020 13:12</v>
      </c>
      <c r="M8406" s="1">
        <v>44162</v>
      </c>
      <c r="N8406" s="6" t="s">
        <v>336</v>
      </c>
      <c r="O8406" s="36" t="str">
        <f t="shared" si="525"/>
        <v>27/11/2020 17:40</v>
      </c>
      <c r="P8406" s="46">
        <f t="shared" si="526"/>
        <v>0.18611111110658385</v>
      </c>
      <c r="Q8406" s="48">
        <v>0</v>
      </c>
      <c r="R8406" s="47">
        <f t="shared" si="527"/>
        <v>267.99999999348074</v>
      </c>
      <c r="S8406" s="6" t="s">
        <v>44</v>
      </c>
      <c r="T8406" s="6" t="s">
        <v>1177</v>
      </c>
      <c r="U8406" s="6" t="s">
        <v>44</v>
      </c>
      <c r="V8406" s="6" t="s">
        <v>8078</v>
      </c>
      <c r="W8406" s="7">
        <v>0</v>
      </c>
      <c r="X8406" s="7">
        <v>2</v>
      </c>
      <c r="Y8406" s="7">
        <v>0</v>
      </c>
      <c r="Z8406" s="7">
        <v>0</v>
      </c>
      <c r="AA8406" s="7">
        <v>0</v>
      </c>
      <c r="AB8406" s="7">
        <v>0</v>
      </c>
      <c r="AC8406" s="7">
        <v>0</v>
      </c>
      <c r="AD8406" s="7">
        <v>0</v>
      </c>
      <c r="AE8406">
        <v>7</v>
      </c>
      <c r="AF8406">
        <v>0</v>
      </c>
      <c r="AG8406">
        <v>0</v>
      </c>
      <c r="AH8406">
        <v>0</v>
      </c>
      <c r="AI8406">
        <v>1</v>
      </c>
      <c r="AJ8406">
        <v>3</v>
      </c>
      <c r="AK8406">
        <v>0</v>
      </c>
      <c r="AL8406">
        <v>1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</row>
    <row r="8407" spans="1:44" x14ac:dyDescent="0.25">
      <c r="A8407">
        <v>1614889</v>
      </c>
      <c r="B8407">
        <v>808581</v>
      </c>
      <c r="C8407">
        <v>24.124795251064299</v>
      </c>
      <c r="D8407">
        <v>40.9801296628738</v>
      </c>
      <c r="E8407" s="68" t="s">
        <v>76</v>
      </c>
      <c r="F8407" s="8">
        <f>INDEX(Δεδομένα!$P:$P,MATCH('2020'!E8407,Δεδομένα!$O:$O,0))</f>
        <v>25</v>
      </c>
      <c r="G8407" s="6" t="s">
        <v>77</v>
      </c>
      <c r="H8407" s="2" t="str">
        <f>INDEX(Δεδομένα!B$1:B$51,MATCH('2020'!G8407,Δεδομένα!A$1:A$51,0))</f>
        <v>ΑΝΑΤΟΛΙΚΗΣ ΜΑΚΕΔΟΝΙΑΣ ΚΑΙ ΘΡΑΚΗΣ</v>
      </c>
      <c r="I8407" s="8">
        <f>INDEX(Δεδομένα!E$1:E$13,MATCH('2020'!H8407,Δεδομένα!D$1:D$13,0))</f>
        <v>2</v>
      </c>
      <c r="J8407" s="1">
        <v>44162</v>
      </c>
      <c r="K8407" s="6" t="s">
        <v>103</v>
      </c>
      <c r="L8407" s="36" t="str">
        <f t="shared" si="524"/>
        <v>27/11/2020 14:49</v>
      </c>
      <c r="M8407" s="1">
        <v>44162</v>
      </c>
      <c r="N8407" s="6" t="s">
        <v>198</v>
      </c>
      <c r="O8407" s="36" t="str">
        <f t="shared" si="525"/>
        <v>27/11/2020 16:30</v>
      </c>
      <c r="P8407" s="46">
        <f t="shared" si="526"/>
        <v>7.013888889196096E-2</v>
      </c>
      <c r="Q8407" s="48">
        <v>0</v>
      </c>
      <c r="R8407" s="47">
        <f t="shared" si="527"/>
        <v>101.00000000442378</v>
      </c>
      <c r="S8407" s="6" t="s">
        <v>44</v>
      </c>
      <c r="T8407" s="6" t="s">
        <v>80</v>
      </c>
      <c r="U8407" s="6" t="s">
        <v>44</v>
      </c>
      <c r="V8407" s="6" t="s">
        <v>1795</v>
      </c>
      <c r="W8407" s="7">
        <v>0</v>
      </c>
      <c r="X8407" s="7">
        <v>0</v>
      </c>
      <c r="Y8407" s="7">
        <v>0</v>
      </c>
      <c r="Z8407" s="7">
        <v>0</v>
      </c>
      <c r="AA8407" s="7">
        <v>0</v>
      </c>
      <c r="AB8407" s="7">
        <v>50</v>
      </c>
      <c r="AC8407" s="7">
        <v>0</v>
      </c>
      <c r="AD8407" s="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</row>
    <row r="8408" spans="1:44" x14ac:dyDescent="0.25">
      <c r="A8408">
        <v>1614904</v>
      </c>
      <c r="B8408">
        <v>808615</v>
      </c>
      <c r="C8408">
        <v>24.153809235237102</v>
      </c>
      <c r="D8408">
        <v>40.968918250068597</v>
      </c>
      <c r="E8408" s="68" t="s">
        <v>76</v>
      </c>
      <c r="F8408" s="8">
        <f>INDEX(Δεδομένα!$P:$P,MATCH('2020'!E8408,Δεδομένα!$O:$O,0))</f>
        <v>25</v>
      </c>
      <c r="G8408" s="6" t="s">
        <v>77</v>
      </c>
      <c r="H8408" s="2" t="str">
        <f>INDEX(Δεδομένα!B$1:B$51,MATCH('2020'!G8408,Δεδομένα!A$1:A$51,0))</f>
        <v>ΑΝΑΤΟΛΙΚΗΣ ΜΑΚΕΔΟΝΙΑΣ ΚΑΙ ΘΡΑΚΗΣ</v>
      </c>
      <c r="I8408" s="8">
        <f>INDEX(Δεδομένα!E$1:E$13,MATCH('2020'!H8408,Δεδομένα!D$1:D$13,0))</f>
        <v>2</v>
      </c>
      <c r="J8408" s="1">
        <v>44162</v>
      </c>
      <c r="K8408" s="6" t="s">
        <v>1371</v>
      </c>
      <c r="L8408" s="36" t="str">
        <f t="shared" si="524"/>
        <v>27/11/2020 16:28</v>
      </c>
      <c r="M8408" s="1">
        <v>44162</v>
      </c>
      <c r="N8408" s="6" t="s">
        <v>539</v>
      </c>
      <c r="O8408" s="36" t="str">
        <f t="shared" si="525"/>
        <v>27/11/2020 17:01</v>
      </c>
      <c r="P8408" s="46">
        <f t="shared" si="526"/>
        <v>2.2916666661330964E-2</v>
      </c>
      <c r="Q8408" s="48">
        <v>0</v>
      </c>
      <c r="R8408" s="47">
        <f t="shared" si="527"/>
        <v>32.999999992316589</v>
      </c>
      <c r="S8408" s="6" t="s">
        <v>44</v>
      </c>
      <c r="T8408" s="6" t="s">
        <v>80</v>
      </c>
      <c r="U8408" s="6" t="s">
        <v>44</v>
      </c>
      <c r="V8408" s="6" t="s">
        <v>1795</v>
      </c>
      <c r="W8408" s="7">
        <v>0</v>
      </c>
      <c r="X8408" s="7">
        <v>0</v>
      </c>
      <c r="Y8408" s="7">
        <v>0</v>
      </c>
      <c r="Z8408" s="7">
        <v>3</v>
      </c>
      <c r="AA8408" s="7">
        <v>0</v>
      </c>
      <c r="AB8408" s="7">
        <v>0</v>
      </c>
      <c r="AC8408" s="7">
        <v>0</v>
      </c>
      <c r="AD8408" s="7">
        <v>0</v>
      </c>
      <c r="AE8408">
        <v>2</v>
      </c>
      <c r="AF8408">
        <v>0</v>
      </c>
      <c r="AG8408">
        <v>0</v>
      </c>
      <c r="AH8408">
        <v>0</v>
      </c>
      <c r="AI8408">
        <v>0</v>
      </c>
      <c r="AJ8408">
        <v>1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</row>
    <row r="8409" spans="1:44" x14ac:dyDescent="0.25">
      <c r="A8409">
        <v>1616753</v>
      </c>
      <c r="B8409">
        <v>808479</v>
      </c>
      <c r="C8409">
        <v>20.790005387961301</v>
      </c>
      <c r="D8409">
        <v>40.397772572816002</v>
      </c>
      <c r="E8409" s="68" t="s">
        <v>2243</v>
      </c>
      <c r="F8409" s="8">
        <f>INDEX(Δεδομένα!$P:$P,MATCH('2020'!E8409,Δεδομένα!$O:$O,0))</f>
        <v>76</v>
      </c>
      <c r="G8409" s="6" t="s">
        <v>1063</v>
      </c>
      <c r="H8409" s="2" t="str">
        <f>INDEX(Δεδομένα!B$1:B$51,MATCH('2020'!G8409,Δεδομένα!A$1:A$51,0))</f>
        <v>ΔΥΤΙΚΗΣ ΜΑΚΕΔΟΝΙΑΣ</v>
      </c>
      <c r="I8409" s="8">
        <f>INDEX(Δεδομένα!E$1:E$13,MATCH('2020'!H8409,Δεδομένα!D$1:D$13,0))</f>
        <v>4</v>
      </c>
      <c r="J8409" s="1">
        <v>44162</v>
      </c>
      <c r="K8409" s="6" t="s">
        <v>3670</v>
      </c>
      <c r="L8409" s="36" t="str">
        <f t="shared" si="524"/>
        <v>27/11/2020 11:12</v>
      </c>
      <c r="M8409" s="1">
        <v>44162</v>
      </c>
      <c r="N8409" s="6" t="s">
        <v>1504</v>
      </c>
      <c r="O8409" s="36" t="str">
        <f t="shared" si="525"/>
        <v>27/11/2020 18:07</v>
      </c>
      <c r="P8409" s="46">
        <f t="shared" si="526"/>
        <v>0.28819444444525288</v>
      </c>
      <c r="Q8409" s="48">
        <v>0</v>
      </c>
      <c r="R8409" s="47">
        <f t="shared" si="527"/>
        <v>415.00000000116415</v>
      </c>
      <c r="S8409" s="6" t="s">
        <v>44</v>
      </c>
      <c r="T8409" s="6" t="s">
        <v>2244</v>
      </c>
      <c r="U8409" s="6" t="s">
        <v>73</v>
      </c>
      <c r="V8409" s="6" t="s">
        <v>2499</v>
      </c>
      <c r="W8409" s="7">
        <v>0</v>
      </c>
      <c r="X8409" s="7">
        <v>0</v>
      </c>
      <c r="Y8409" s="7">
        <v>0</v>
      </c>
      <c r="Z8409" s="7">
        <v>40</v>
      </c>
      <c r="AA8409" s="7">
        <v>0</v>
      </c>
      <c r="AB8409" s="7">
        <v>0</v>
      </c>
      <c r="AC8409" s="7">
        <v>0</v>
      </c>
      <c r="AD8409" s="7">
        <v>0</v>
      </c>
      <c r="AE8409">
        <v>8</v>
      </c>
      <c r="AF8409">
        <v>0</v>
      </c>
      <c r="AG8409">
        <v>0</v>
      </c>
      <c r="AH8409">
        <v>0</v>
      </c>
      <c r="AI8409">
        <v>0</v>
      </c>
      <c r="AJ8409">
        <v>4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</row>
    <row r="8410" spans="1:44" x14ac:dyDescent="0.25">
      <c r="A8410">
        <v>1614021</v>
      </c>
      <c r="B8410">
        <v>808538</v>
      </c>
      <c r="C8410">
        <v>22.912344884698001</v>
      </c>
      <c r="D8410">
        <v>40.826224138374698</v>
      </c>
      <c r="E8410" s="68" t="s">
        <v>1084</v>
      </c>
      <c r="F8410" s="8">
        <f>INDEX(Δεδομένα!$P:$P,MATCH('2020'!E8410,Δεδομένα!$O:$O,0))</f>
        <v>57</v>
      </c>
      <c r="G8410" s="6" t="s">
        <v>223</v>
      </c>
      <c r="H8410" s="2" t="str">
        <f>INDEX(Δεδομένα!B$1:B$51,MATCH('2020'!G8410,Δεδομένα!A$1:A$51,0))</f>
        <v>ΚΕΝΤΡΙΚΗΣ ΜΑΚΕΔΟΝΙΑΣ</v>
      </c>
      <c r="I8410" s="8">
        <f>INDEX(Δεδομένα!E$1:E$13,MATCH('2020'!H8410,Δεδομένα!D$1:D$13,0))</f>
        <v>3</v>
      </c>
      <c r="J8410" s="1">
        <v>44162</v>
      </c>
      <c r="K8410" s="6" t="s">
        <v>1444</v>
      </c>
      <c r="L8410" s="36" t="str">
        <f t="shared" si="524"/>
        <v>27/11/2020 13:20</v>
      </c>
      <c r="M8410" s="1">
        <v>44162</v>
      </c>
      <c r="N8410" s="6" t="s">
        <v>1632</v>
      </c>
      <c r="O8410" s="36" t="str">
        <f t="shared" si="525"/>
        <v>27/11/2020 14:04</v>
      </c>
      <c r="P8410" s="46">
        <f t="shared" si="526"/>
        <v>3.0555555553291924E-2</v>
      </c>
      <c r="Q8410" s="48">
        <v>0</v>
      </c>
      <c r="R8410" s="47">
        <f t="shared" si="527"/>
        <v>43.999999996740371</v>
      </c>
      <c r="S8410" s="6" t="s">
        <v>44</v>
      </c>
      <c r="T8410" s="6" t="s">
        <v>1145</v>
      </c>
      <c r="U8410" s="6" t="s">
        <v>44</v>
      </c>
      <c r="V8410" s="6" t="s">
        <v>8079</v>
      </c>
      <c r="W8410" s="7">
        <v>0</v>
      </c>
      <c r="X8410" s="7">
        <v>0</v>
      </c>
      <c r="Y8410" s="7">
        <v>0</v>
      </c>
      <c r="Z8410" s="7">
        <v>0</v>
      </c>
      <c r="AA8410" s="7">
        <v>1</v>
      </c>
      <c r="AB8410" s="7">
        <v>0</v>
      </c>
      <c r="AC8410" s="7">
        <v>0</v>
      </c>
      <c r="AD8410" s="7">
        <v>0</v>
      </c>
      <c r="AE8410">
        <v>2</v>
      </c>
      <c r="AF8410">
        <v>0</v>
      </c>
      <c r="AG8410">
        <v>0</v>
      </c>
      <c r="AH8410">
        <v>0</v>
      </c>
      <c r="AI8410">
        <v>0</v>
      </c>
      <c r="AJ8410">
        <v>1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  <c r="AQ8410">
        <v>0</v>
      </c>
      <c r="AR8410">
        <v>0</v>
      </c>
    </row>
    <row r="8411" spans="1:44" x14ac:dyDescent="0.25">
      <c r="A8411">
        <v>1620786</v>
      </c>
      <c r="B8411">
        <v>808494</v>
      </c>
      <c r="C8411">
        <v>22.708995685069699</v>
      </c>
      <c r="D8411">
        <v>37.893832303728502</v>
      </c>
      <c r="E8411" s="68" t="s">
        <v>390</v>
      </c>
      <c r="F8411" s="8">
        <f>INDEX(Δεδομένα!$P:$P,MATCH('2020'!E8411,Δεδομένα!$O:$O,0))</f>
        <v>159</v>
      </c>
      <c r="G8411" s="6" t="s">
        <v>391</v>
      </c>
      <c r="H8411" s="2" t="str">
        <f>INDEX(Δεδομένα!B$1:B$51,MATCH('2020'!G8411,Δεδομένα!A$1:A$51,0))</f>
        <v>ΠΕΛΛΟΠΟΝΗΣΟΥ</v>
      </c>
      <c r="I8411" s="8">
        <f>INDEX(Δεδομένα!E$1:E$13,MATCH('2020'!H8411,Δεδομένα!D$1:D$13,0))</f>
        <v>8</v>
      </c>
      <c r="J8411" s="1">
        <v>44162</v>
      </c>
      <c r="K8411" s="6" t="s">
        <v>139</v>
      </c>
      <c r="L8411" s="36" t="str">
        <f t="shared" si="524"/>
        <v>27/11/2020 11:40</v>
      </c>
      <c r="M8411" s="1">
        <v>44162</v>
      </c>
      <c r="N8411" s="6" t="s">
        <v>83</v>
      </c>
      <c r="O8411" s="36" t="str">
        <f t="shared" si="525"/>
        <v>27/11/2020 13:45</v>
      </c>
      <c r="P8411" s="46">
        <f t="shared" si="526"/>
        <v>8.6805555554747116E-2</v>
      </c>
      <c r="Q8411" s="48">
        <v>0</v>
      </c>
      <c r="R8411" s="47">
        <f t="shared" si="527"/>
        <v>124.99999999883585</v>
      </c>
      <c r="S8411" s="6" t="s">
        <v>44</v>
      </c>
      <c r="T8411" s="6" t="s">
        <v>812</v>
      </c>
      <c r="U8411" s="6" t="s">
        <v>2477</v>
      </c>
      <c r="V8411" s="6" t="s">
        <v>2477</v>
      </c>
      <c r="W8411" s="7">
        <v>0</v>
      </c>
      <c r="X8411" s="7">
        <v>0</v>
      </c>
      <c r="Y8411" s="7">
        <v>0</v>
      </c>
      <c r="Z8411" s="7">
        <v>0</v>
      </c>
      <c r="AA8411" s="7">
        <v>0</v>
      </c>
      <c r="AB8411" s="7">
        <v>1</v>
      </c>
      <c r="AC8411" s="7">
        <v>0</v>
      </c>
      <c r="AD8411" s="7">
        <v>0</v>
      </c>
      <c r="AE8411">
        <v>6</v>
      </c>
      <c r="AF8411">
        <v>0</v>
      </c>
      <c r="AG8411">
        <v>0</v>
      </c>
      <c r="AH8411">
        <v>0</v>
      </c>
      <c r="AI8411">
        <v>0</v>
      </c>
      <c r="AJ8411">
        <v>3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  <c r="AQ8411">
        <v>0</v>
      </c>
      <c r="AR8411">
        <v>0</v>
      </c>
    </row>
    <row r="8412" spans="1:44" x14ac:dyDescent="0.25">
      <c r="A8412">
        <v>1620821</v>
      </c>
      <c r="B8412">
        <v>808524</v>
      </c>
      <c r="C8412">
        <v>22.5758571624756</v>
      </c>
      <c r="D8412">
        <v>38.073127746582003</v>
      </c>
      <c r="E8412" s="68" t="s">
        <v>390</v>
      </c>
      <c r="F8412" s="8">
        <f>INDEX(Δεδομένα!$P:$P,MATCH('2020'!E8412,Δεδομένα!$O:$O,0))</f>
        <v>159</v>
      </c>
      <c r="G8412" s="6" t="s">
        <v>391</v>
      </c>
      <c r="H8412" s="2" t="str">
        <f>INDEX(Δεδομένα!B$1:B$51,MATCH('2020'!G8412,Δεδομένα!A$1:A$51,0))</f>
        <v>ΠΕΛΛΟΠΟΝΗΣΟΥ</v>
      </c>
      <c r="I8412" s="8">
        <f>INDEX(Δεδομένα!E$1:E$13,MATCH('2020'!H8412,Δεδομένα!D$1:D$13,0))</f>
        <v>8</v>
      </c>
      <c r="J8412" s="1">
        <v>44162</v>
      </c>
      <c r="K8412" s="6" t="s">
        <v>49</v>
      </c>
      <c r="L8412" s="36" t="str">
        <f t="shared" si="524"/>
        <v>27/11/2020 12:40</v>
      </c>
      <c r="M8412" s="1">
        <v>44162</v>
      </c>
      <c r="N8412" s="6" t="s">
        <v>215</v>
      </c>
      <c r="O8412" s="36" t="str">
        <f t="shared" si="525"/>
        <v>27/11/2020 16:20</v>
      </c>
      <c r="P8412" s="46">
        <f t="shared" si="526"/>
        <v>0.15277777777373558</v>
      </c>
      <c r="Q8412" s="48">
        <v>0</v>
      </c>
      <c r="R8412" s="47">
        <f t="shared" si="527"/>
        <v>219.99999999417923</v>
      </c>
      <c r="S8412" s="6" t="s">
        <v>44</v>
      </c>
      <c r="T8412" s="6" t="s">
        <v>1097</v>
      </c>
      <c r="U8412" s="6" t="s">
        <v>3263</v>
      </c>
      <c r="V8412" s="6" t="s">
        <v>8073</v>
      </c>
      <c r="W8412" s="7">
        <v>0</v>
      </c>
      <c r="X8412" s="7">
        <v>0</v>
      </c>
      <c r="Y8412" s="7">
        <v>0</v>
      </c>
      <c r="Z8412" s="7">
        <v>0</v>
      </c>
      <c r="AA8412" s="7">
        <v>0</v>
      </c>
      <c r="AB8412" s="7">
        <v>3</v>
      </c>
      <c r="AC8412" s="7">
        <v>0</v>
      </c>
      <c r="AD8412" s="7">
        <v>0</v>
      </c>
      <c r="AE8412">
        <v>12</v>
      </c>
      <c r="AF8412">
        <v>0</v>
      </c>
      <c r="AG8412">
        <v>0</v>
      </c>
      <c r="AH8412">
        <v>0</v>
      </c>
      <c r="AI8412">
        <v>0</v>
      </c>
      <c r="AJ8412">
        <v>6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</row>
    <row r="8413" spans="1:44" x14ac:dyDescent="0.25">
      <c r="A8413">
        <v>1620832</v>
      </c>
      <c r="B8413">
        <v>808534</v>
      </c>
      <c r="C8413">
        <v>22.758785167027099</v>
      </c>
      <c r="D8413">
        <v>37.957001759875098</v>
      </c>
      <c r="E8413" s="68" t="s">
        <v>390</v>
      </c>
      <c r="F8413" s="8">
        <f>INDEX(Δεδομένα!$P:$P,MATCH('2020'!E8413,Δεδομένα!$O:$O,0))</f>
        <v>159</v>
      </c>
      <c r="G8413" s="6" t="s">
        <v>391</v>
      </c>
      <c r="H8413" s="2" t="str">
        <f>INDEX(Δεδομένα!B$1:B$51,MATCH('2020'!G8413,Δεδομένα!A$1:A$51,0))</f>
        <v>ΠΕΛΛΟΠΟΝΗΣΟΥ</v>
      </c>
      <c r="I8413" s="8">
        <f>INDEX(Δεδομένα!E$1:E$13,MATCH('2020'!H8413,Δεδομένα!D$1:D$13,0))</f>
        <v>8</v>
      </c>
      <c r="J8413" s="1">
        <v>44162</v>
      </c>
      <c r="K8413" s="6" t="s">
        <v>440</v>
      </c>
      <c r="L8413" s="36" t="str">
        <f t="shared" si="524"/>
        <v>27/11/2020 13:15</v>
      </c>
      <c r="M8413" s="1">
        <v>44162</v>
      </c>
      <c r="N8413" s="6" t="s">
        <v>504</v>
      </c>
      <c r="O8413" s="36" t="str">
        <f t="shared" si="525"/>
        <v>27/11/2020 15:50</v>
      </c>
      <c r="P8413" s="46">
        <f t="shared" si="526"/>
        <v>0.10763888888322981</v>
      </c>
      <c r="Q8413" s="48">
        <v>0</v>
      </c>
      <c r="R8413" s="47">
        <f t="shared" si="527"/>
        <v>154.99999999185093</v>
      </c>
      <c r="S8413" s="6" t="s">
        <v>44</v>
      </c>
      <c r="T8413" s="6" t="s">
        <v>812</v>
      </c>
      <c r="U8413" s="6" t="s">
        <v>5121</v>
      </c>
      <c r="V8413" s="6" t="s">
        <v>5121</v>
      </c>
      <c r="W8413" s="7">
        <v>0</v>
      </c>
      <c r="X8413" s="7">
        <v>0</v>
      </c>
      <c r="Y8413" s="7">
        <v>0</v>
      </c>
      <c r="Z8413" s="7">
        <v>0</v>
      </c>
      <c r="AA8413" s="7">
        <v>0</v>
      </c>
      <c r="AB8413" s="7">
        <v>3</v>
      </c>
      <c r="AC8413" s="7">
        <v>0</v>
      </c>
      <c r="AD8413" s="7">
        <v>0</v>
      </c>
      <c r="AE8413">
        <v>6</v>
      </c>
      <c r="AF8413">
        <v>0</v>
      </c>
      <c r="AG8413">
        <v>0</v>
      </c>
      <c r="AH8413">
        <v>0</v>
      </c>
      <c r="AI8413">
        <v>0</v>
      </c>
      <c r="AJ8413">
        <v>3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  <c r="AQ8413">
        <v>0</v>
      </c>
      <c r="AR8413">
        <v>0</v>
      </c>
    </row>
    <row r="8414" spans="1:44" x14ac:dyDescent="0.25">
      <c r="A8414">
        <v>1620861</v>
      </c>
      <c r="B8414">
        <v>808689</v>
      </c>
      <c r="C8414">
        <v>22.3278454836199</v>
      </c>
      <c r="D8414">
        <v>37.947974416668202</v>
      </c>
      <c r="E8414" s="68" t="s">
        <v>1945</v>
      </c>
      <c r="F8414" s="8">
        <f>INDEX(Δεδομένα!$P:$P,MATCH('2020'!E8414,Δεδομένα!$O:$O,0))</f>
        <v>160</v>
      </c>
      <c r="G8414" s="6" t="s">
        <v>391</v>
      </c>
      <c r="H8414" s="2" t="str">
        <f>INDEX(Δεδομένα!B$1:B$51,MATCH('2020'!G8414,Δεδομένα!A$1:A$51,0))</f>
        <v>ΠΕΛΛΟΠΟΝΗΣΟΥ</v>
      </c>
      <c r="I8414" s="8">
        <f>INDEX(Δεδομένα!E$1:E$13,MATCH('2020'!H8414,Δεδομένα!D$1:D$13,0))</f>
        <v>8</v>
      </c>
      <c r="J8414" s="1">
        <v>44162</v>
      </c>
      <c r="K8414" s="6" t="s">
        <v>513</v>
      </c>
      <c r="L8414" s="36" t="str">
        <f t="shared" si="524"/>
        <v>27/11/2020 19:25</v>
      </c>
      <c r="M8414" s="1">
        <v>44162</v>
      </c>
      <c r="N8414" s="6" t="s">
        <v>614</v>
      </c>
      <c r="O8414" s="36" t="str">
        <f t="shared" si="525"/>
        <v>27/11/2020 21:30</v>
      </c>
      <c r="P8414" s="46">
        <f t="shared" si="526"/>
        <v>8.6805555554747116E-2</v>
      </c>
      <c r="Q8414" s="48">
        <v>0</v>
      </c>
      <c r="R8414" s="47">
        <f t="shared" si="527"/>
        <v>124.99999999883585</v>
      </c>
      <c r="S8414" s="6" t="s">
        <v>44</v>
      </c>
      <c r="T8414" s="6" t="s">
        <v>394</v>
      </c>
      <c r="U8414" s="6" t="s">
        <v>3502</v>
      </c>
      <c r="V8414" s="6" t="s">
        <v>8091</v>
      </c>
      <c r="W8414" s="7">
        <v>0</v>
      </c>
      <c r="X8414" s="7">
        <v>0</v>
      </c>
      <c r="Y8414" s="7">
        <v>0</v>
      </c>
      <c r="Z8414" s="7">
        <v>0</v>
      </c>
      <c r="AA8414" s="7">
        <v>0</v>
      </c>
      <c r="AB8414" s="7">
        <v>3</v>
      </c>
      <c r="AC8414" s="7">
        <v>0</v>
      </c>
      <c r="AD8414" s="7">
        <v>0</v>
      </c>
      <c r="AE8414">
        <v>2</v>
      </c>
      <c r="AF8414">
        <v>0</v>
      </c>
      <c r="AG8414">
        <v>0</v>
      </c>
      <c r="AH8414">
        <v>0</v>
      </c>
      <c r="AI8414">
        <v>0</v>
      </c>
      <c r="AJ8414">
        <v>1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  <c r="AQ8414">
        <v>0</v>
      </c>
      <c r="AR8414">
        <v>0</v>
      </c>
    </row>
    <row r="8415" spans="1:44" x14ac:dyDescent="0.25">
      <c r="A8415">
        <v>1614033</v>
      </c>
      <c r="B8415">
        <v>808570</v>
      </c>
      <c r="C8415">
        <v>22.6951568816941</v>
      </c>
      <c r="D8415">
        <v>36.807318397613997</v>
      </c>
      <c r="E8415" s="68" t="s">
        <v>368</v>
      </c>
      <c r="F8415" s="8">
        <f>INDEX(Δεδομένα!$P:$P,MATCH('2020'!E8415,Δεδομένα!$O:$O,0))</f>
        <v>151</v>
      </c>
      <c r="G8415" s="6" t="s">
        <v>369</v>
      </c>
      <c r="H8415" s="2" t="str">
        <f>INDEX(Δεδομένα!B$1:B$51,MATCH('2020'!G8415,Δεδομένα!A$1:A$51,0))</f>
        <v>ΠΕΛΛΟΠΟΝΗΣΟΥ</v>
      </c>
      <c r="I8415" s="8">
        <f>INDEX(Δεδομένα!E$1:E$13,MATCH('2020'!H8415,Δεδομένα!D$1:D$13,0))</f>
        <v>8</v>
      </c>
      <c r="J8415" s="1">
        <v>44162</v>
      </c>
      <c r="K8415" s="6" t="s">
        <v>65</v>
      </c>
      <c r="L8415" s="36" t="str">
        <f t="shared" si="524"/>
        <v>27/11/2020 14:33</v>
      </c>
      <c r="M8415" s="1">
        <v>44162</v>
      </c>
      <c r="N8415" s="6" t="s">
        <v>259</v>
      </c>
      <c r="O8415" s="36" t="str">
        <f t="shared" si="525"/>
        <v>27/11/2020 19:00</v>
      </c>
      <c r="P8415" s="46">
        <f t="shared" si="526"/>
        <v>0.18541666666715173</v>
      </c>
      <c r="Q8415" s="48">
        <v>0</v>
      </c>
      <c r="R8415" s="47">
        <f t="shared" si="527"/>
        <v>267.00000000069849</v>
      </c>
      <c r="S8415" s="6" t="s">
        <v>44</v>
      </c>
      <c r="T8415" s="6" t="s">
        <v>373</v>
      </c>
      <c r="U8415" s="6" t="s">
        <v>73</v>
      </c>
      <c r="V8415" s="6" t="s">
        <v>8084</v>
      </c>
      <c r="W8415" s="7">
        <v>0</v>
      </c>
      <c r="X8415" s="7">
        <v>0.3</v>
      </c>
      <c r="Y8415" s="7">
        <v>0</v>
      </c>
      <c r="Z8415" s="7">
        <v>0</v>
      </c>
      <c r="AA8415" s="7">
        <v>4</v>
      </c>
      <c r="AB8415" s="7">
        <v>0</v>
      </c>
      <c r="AC8415" s="7">
        <v>0</v>
      </c>
      <c r="AD8415" s="7">
        <v>0</v>
      </c>
      <c r="AE8415">
        <v>6</v>
      </c>
      <c r="AF8415">
        <v>0</v>
      </c>
      <c r="AG8415">
        <v>0</v>
      </c>
      <c r="AH8415">
        <v>0</v>
      </c>
      <c r="AI8415">
        <v>0</v>
      </c>
      <c r="AJ8415">
        <v>3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  <c r="AQ8415">
        <v>0</v>
      </c>
      <c r="AR8415">
        <v>0</v>
      </c>
    </row>
    <row r="8416" spans="1:44" x14ac:dyDescent="0.25">
      <c r="A8416">
        <v>1615725</v>
      </c>
      <c r="B8416">
        <v>808604</v>
      </c>
      <c r="C8416">
        <v>22.547205651776</v>
      </c>
      <c r="D8416">
        <v>39.912731064084298</v>
      </c>
      <c r="E8416" s="68" t="s">
        <v>1271</v>
      </c>
      <c r="F8416" s="8">
        <f>INDEX(Δεδομένα!$P:$P,MATCH('2020'!E8416,Δεδομένα!$O:$O,0))</f>
        <v>102</v>
      </c>
      <c r="G8416" s="6" t="s">
        <v>288</v>
      </c>
      <c r="H8416" s="2" t="str">
        <f>INDEX(Δεδομένα!B$1:B$51,MATCH('2020'!G8416,Δεδομένα!A$1:A$51,0))</f>
        <v>ΘΕΣΣΑΛΙΑΣ</v>
      </c>
      <c r="I8416" s="8">
        <f>INDEX(Δεδομένα!E$1:E$13,MATCH('2020'!H8416,Δεδομένα!D$1:D$13,0))</f>
        <v>6</v>
      </c>
      <c r="J8416" s="1">
        <v>44162</v>
      </c>
      <c r="K8416" s="6" t="s">
        <v>2067</v>
      </c>
      <c r="L8416" s="36" t="str">
        <f t="shared" si="524"/>
        <v>27/11/2020 16:29</v>
      </c>
      <c r="M8416" s="1">
        <v>44162</v>
      </c>
      <c r="N8416" s="6" t="s">
        <v>181</v>
      </c>
      <c r="O8416" s="36" t="str">
        <f t="shared" si="525"/>
        <v>27/11/2020 19:15</v>
      </c>
      <c r="P8416" s="46">
        <f t="shared" si="526"/>
        <v>0.11527777778246673</v>
      </c>
      <c r="Q8416" s="48">
        <v>0</v>
      </c>
      <c r="R8416" s="47">
        <f t="shared" si="527"/>
        <v>166.00000000675209</v>
      </c>
      <c r="S8416" s="6" t="s">
        <v>44</v>
      </c>
      <c r="T8416" s="6" t="s">
        <v>1272</v>
      </c>
      <c r="U8416" s="6" t="s">
        <v>44</v>
      </c>
      <c r="V8416" s="6" t="s">
        <v>1873</v>
      </c>
      <c r="W8416" s="7">
        <v>0</v>
      </c>
      <c r="X8416" s="7">
        <v>0.4</v>
      </c>
      <c r="Y8416" s="7">
        <v>0</v>
      </c>
      <c r="Z8416" s="7">
        <v>0</v>
      </c>
      <c r="AA8416" s="7">
        <v>0</v>
      </c>
      <c r="AB8416" s="7">
        <v>0</v>
      </c>
      <c r="AC8416" s="7">
        <v>0</v>
      </c>
      <c r="AD8416" s="7">
        <v>0</v>
      </c>
      <c r="AE8416">
        <v>2</v>
      </c>
      <c r="AF8416">
        <v>0</v>
      </c>
      <c r="AG8416">
        <v>0</v>
      </c>
      <c r="AH8416">
        <v>0</v>
      </c>
      <c r="AI8416">
        <v>2</v>
      </c>
      <c r="AJ8416">
        <v>1</v>
      </c>
      <c r="AK8416">
        <v>1</v>
      </c>
      <c r="AL8416">
        <v>0</v>
      </c>
      <c r="AM8416">
        <v>0</v>
      </c>
      <c r="AN8416">
        <v>0</v>
      </c>
      <c r="AO8416">
        <v>0</v>
      </c>
      <c r="AP8416">
        <v>0</v>
      </c>
      <c r="AQ8416">
        <v>0</v>
      </c>
      <c r="AR8416">
        <v>0</v>
      </c>
    </row>
    <row r="8417" spans="1:44" x14ac:dyDescent="0.25">
      <c r="A8417">
        <v>1614072</v>
      </c>
      <c r="B8417">
        <v>808566</v>
      </c>
      <c r="C8417">
        <v>25.3118506659494</v>
      </c>
      <c r="D8417">
        <v>39.913814684911102</v>
      </c>
      <c r="E8417" s="68" t="s">
        <v>519</v>
      </c>
      <c r="F8417" s="8">
        <f>INDEX(Δεδομένα!$P:$P,MATCH('2020'!E8417,Δεδομένα!$O:$O,0))</f>
        <v>200</v>
      </c>
      <c r="G8417" s="6" t="s">
        <v>495</v>
      </c>
      <c r="H8417" s="2" t="str">
        <f>INDEX(Δεδομένα!B$1:B$51,MATCH('2020'!G8417,Δεδομένα!A$1:A$51,0))</f>
        <v>ΒΟΡΕΙΟΥ ΑΙΓΑΙΟΥ</v>
      </c>
      <c r="I8417" s="8">
        <f>INDEX(Δεδομένα!E$1:E$13,MATCH('2020'!H8417,Δεδομένα!D$1:D$13,0))</f>
        <v>11</v>
      </c>
      <c r="J8417" s="1">
        <v>44162</v>
      </c>
      <c r="K8417" s="6" t="s">
        <v>2346</v>
      </c>
      <c r="L8417" s="36" t="str">
        <f t="shared" si="524"/>
        <v>27/11/2020 14:03</v>
      </c>
      <c r="M8417" s="1">
        <v>44162</v>
      </c>
      <c r="N8417" s="6" t="s">
        <v>387</v>
      </c>
      <c r="O8417" s="36" t="str">
        <f t="shared" si="525"/>
        <v>27/11/2020 14:44</v>
      </c>
      <c r="P8417" s="46">
        <f t="shared" si="526"/>
        <v>2.8472222220443655E-2</v>
      </c>
      <c r="Q8417" s="48">
        <v>0</v>
      </c>
      <c r="R8417" s="47">
        <f t="shared" si="527"/>
        <v>40.999999997438863</v>
      </c>
      <c r="S8417" s="6" t="s">
        <v>44</v>
      </c>
      <c r="T8417" s="6" t="s">
        <v>521</v>
      </c>
      <c r="U8417" s="6" t="s">
        <v>44</v>
      </c>
      <c r="V8417" s="6" t="s">
        <v>8083</v>
      </c>
      <c r="W8417" s="7">
        <v>0</v>
      </c>
      <c r="X8417" s="7">
        <v>0</v>
      </c>
      <c r="Y8417" s="7">
        <v>0</v>
      </c>
      <c r="Z8417" s="7">
        <v>1</v>
      </c>
      <c r="AA8417" s="7">
        <v>0</v>
      </c>
      <c r="AB8417" s="7">
        <v>0</v>
      </c>
      <c r="AC8417" s="7">
        <v>0</v>
      </c>
      <c r="AD8417" s="7">
        <v>0</v>
      </c>
      <c r="AE8417">
        <v>2</v>
      </c>
      <c r="AF8417">
        <v>0</v>
      </c>
      <c r="AG8417">
        <v>0</v>
      </c>
      <c r="AH8417">
        <v>0</v>
      </c>
      <c r="AI8417">
        <v>0</v>
      </c>
      <c r="AJ8417">
        <v>1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  <c r="AQ8417">
        <v>0</v>
      </c>
      <c r="AR8417">
        <v>0</v>
      </c>
    </row>
    <row r="8418" spans="1:44" x14ac:dyDescent="0.25">
      <c r="A8418">
        <v>1614275</v>
      </c>
      <c r="B8418">
        <v>808681</v>
      </c>
      <c r="C8418">
        <v>25.185428938851899</v>
      </c>
      <c r="D8418">
        <v>39.944953031835801</v>
      </c>
      <c r="E8418" s="68" t="s">
        <v>519</v>
      </c>
      <c r="F8418" s="8">
        <f>INDEX(Δεδομένα!$P:$P,MATCH('2020'!E8418,Δεδομένα!$O:$O,0))</f>
        <v>200</v>
      </c>
      <c r="G8418" s="6" t="s">
        <v>495</v>
      </c>
      <c r="H8418" s="2" t="str">
        <f>INDEX(Δεδομένα!B$1:B$51,MATCH('2020'!G8418,Δεδομένα!A$1:A$51,0))</f>
        <v>ΒΟΡΕΙΟΥ ΑΙΓΑΙΟΥ</v>
      </c>
      <c r="I8418" s="8">
        <f>INDEX(Δεδομένα!E$1:E$13,MATCH('2020'!H8418,Δεδομένα!D$1:D$13,0))</f>
        <v>11</v>
      </c>
      <c r="J8418" s="1">
        <v>44162</v>
      </c>
      <c r="K8418" s="6" t="s">
        <v>1187</v>
      </c>
      <c r="L8418" s="36" t="str">
        <f t="shared" si="524"/>
        <v>27/11/2020 18:39</v>
      </c>
      <c r="M8418" s="1">
        <v>44162</v>
      </c>
      <c r="N8418" s="6" t="s">
        <v>740</v>
      </c>
      <c r="O8418" s="36" t="str">
        <f t="shared" si="525"/>
        <v>27/11/2020 21:35</v>
      </c>
      <c r="P8418" s="46">
        <f t="shared" si="526"/>
        <v>0.12222222222044365</v>
      </c>
      <c r="Q8418" s="48">
        <v>0</v>
      </c>
      <c r="R8418" s="47">
        <f t="shared" si="527"/>
        <v>175.99999999743886</v>
      </c>
      <c r="S8418" s="6" t="s">
        <v>44</v>
      </c>
      <c r="T8418" s="6" t="s">
        <v>521</v>
      </c>
      <c r="U8418" s="6" t="s">
        <v>2283</v>
      </c>
      <c r="V8418" s="6" t="s">
        <v>8090</v>
      </c>
      <c r="W8418" s="7">
        <v>0</v>
      </c>
      <c r="X8418" s="7">
        <v>0</v>
      </c>
      <c r="Y8418" s="7">
        <v>0</v>
      </c>
      <c r="Z8418" s="7">
        <v>10</v>
      </c>
      <c r="AA8418" s="7">
        <v>0</v>
      </c>
      <c r="AB8418" s="7">
        <v>0</v>
      </c>
      <c r="AC8418" s="7">
        <v>0</v>
      </c>
      <c r="AD8418" s="7">
        <v>0</v>
      </c>
      <c r="AE8418">
        <v>6</v>
      </c>
      <c r="AF8418">
        <v>0</v>
      </c>
      <c r="AG8418">
        <v>0</v>
      </c>
      <c r="AH8418">
        <v>0</v>
      </c>
      <c r="AI8418">
        <v>0</v>
      </c>
      <c r="AJ8418">
        <v>3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  <c r="AQ8418">
        <v>0</v>
      </c>
      <c r="AR8418">
        <v>0</v>
      </c>
    </row>
    <row r="8419" spans="1:44" x14ac:dyDescent="0.25">
      <c r="A8419">
        <v>1616375</v>
      </c>
      <c r="B8419">
        <v>808430</v>
      </c>
      <c r="C8419">
        <v>21.685693897512301</v>
      </c>
      <c r="D8419">
        <v>36.886187089297401</v>
      </c>
      <c r="E8419" s="68" t="s">
        <v>965</v>
      </c>
      <c r="F8419" s="8">
        <f>INDEX(Δεδομένα!$P:$P,MATCH('2020'!E8419,Δεδομένα!$O:$O,0))</f>
        <v>147</v>
      </c>
      <c r="G8419" s="6" t="s">
        <v>841</v>
      </c>
      <c r="H8419" s="2" t="str">
        <f>INDEX(Δεδομένα!B$1:B$51,MATCH('2020'!G8419,Δεδομένα!A$1:A$51,0))</f>
        <v>ΠΕΛΛΟΠΟΝΗΣΟΥ</v>
      </c>
      <c r="I8419" s="8">
        <f>INDEX(Δεδομένα!E$1:E$13,MATCH('2020'!H8419,Δεδομένα!D$1:D$13,0))</f>
        <v>8</v>
      </c>
      <c r="J8419" s="1">
        <v>44162</v>
      </c>
      <c r="K8419" s="6" t="s">
        <v>3177</v>
      </c>
      <c r="L8419" s="36" t="str">
        <f t="shared" si="524"/>
        <v>27/11/2020 07:03</v>
      </c>
      <c r="M8419" s="1">
        <v>44164</v>
      </c>
      <c r="N8419" s="6" t="s">
        <v>218</v>
      </c>
      <c r="O8419" s="36" t="str">
        <f t="shared" si="525"/>
        <v>29/11/2020 14:25</v>
      </c>
      <c r="P8419" s="46">
        <f t="shared" si="526"/>
        <v>2.3069444444481633</v>
      </c>
      <c r="Q8419" s="48">
        <v>0</v>
      </c>
      <c r="R8419" s="47">
        <f t="shared" si="527"/>
        <v>3322.0000000053551</v>
      </c>
      <c r="S8419" s="6" t="s">
        <v>44</v>
      </c>
      <c r="T8419" s="6" t="s">
        <v>967</v>
      </c>
      <c r="U8419" s="6" t="s">
        <v>73</v>
      </c>
      <c r="V8419" s="6" t="s">
        <v>8063</v>
      </c>
      <c r="W8419" s="7">
        <v>0</v>
      </c>
      <c r="X8419" s="7">
        <v>0.02</v>
      </c>
      <c r="Y8419" s="7">
        <v>0</v>
      </c>
      <c r="Z8419" s="7">
        <v>0</v>
      </c>
      <c r="AA8419" s="7">
        <v>0</v>
      </c>
      <c r="AB8419" s="7">
        <v>0</v>
      </c>
      <c r="AC8419" s="7">
        <v>0</v>
      </c>
      <c r="AD8419" s="7">
        <v>1</v>
      </c>
      <c r="AE8419">
        <v>15</v>
      </c>
      <c r="AF8419">
        <v>0</v>
      </c>
      <c r="AG8419">
        <v>0</v>
      </c>
      <c r="AH8419">
        <v>0</v>
      </c>
      <c r="AI8419">
        <v>6</v>
      </c>
      <c r="AJ8419">
        <v>8</v>
      </c>
      <c r="AK8419">
        <v>0</v>
      </c>
      <c r="AL8419">
        <v>0</v>
      </c>
      <c r="AM8419">
        <v>2</v>
      </c>
      <c r="AN8419">
        <v>0</v>
      </c>
      <c r="AO8419">
        <v>0</v>
      </c>
      <c r="AP8419">
        <v>0</v>
      </c>
      <c r="AQ8419">
        <v>0</v>
      </c>
      <c r="AR8419">
        <v>0</v>
      </c>
    </row>
    <row r="8420" spans="1:44" x14ac:dyDescent="0.25">
      <c r="A8420">
        <v>1616648</v>
      </c>
      <c r="B8420">
        <v>808454</v>
      </c>
      <c r="C8420">
        <v>21.765054628124201</v>
      </c>
      <c r="D8420">
        <v>37.279380947262702</v>
      </c>
      <c r="E8420" s="68" t="s">
        <v>1693</v>
      </c>
      <c r="F8420" s="8">
        <f>INDEX(Δεδομένα!$P:$P,MATCH('2020'!E8420,Δεδομένα!$O:$O,0))</f>
        <v>146</v>
      </c>
      <c r="G8420" s="6" t="s">
        <v>841</v>
      </c>
      <c r="H8420" s="2" t="str">
        <f>INDEX(Δεδομένα!B$1:B$51,MATCH('2020'!G8420,Δεδομένα!A$1:A$51,0))</f>
        <v>ΠΕΛΛΟΠΟΝΗΣΟΥ</v>
      </c>
      <c r="I8420" s="8">
        <f>INDEX(Δεδομένα!E$1:E$13,MATCH('2020'!H8420,Δεδομένα!D$1:D$13,0))</f>
        <v>8</v>
      </c>
      <c r="J8420" s="1">
        <v>44162</v>
      </c>
      <c r="K8420" s="6" t="s">
        <v>1771</v>
      </c>
      <c r="L8420" s="36" t="str">
        <f t="shared" si="524"/>
        <v>27/11/2020 09:17</v>
      </c>
      <c r="M8420" s="1">
        <v>44162</v>
      </c>
      <c r="N8420" s="6" t="s">
        <v>616</v>
      </c>
      <c r="O8420" s="36" t="str">
        <f t="shared" si="525"/>
        <v>27/11/2020 13:30</v>
      </c>
      <c r="P8420" s="46">
        <f t="shared" si="526"/>
        <v>0.1756944444423425</v>
      </c>
      <c r="Q8420" s="48">
        <v>0</v>
      </c>
      <c r="R8420" s="47">
        <f t="shared" si="527"/>
        <v>252.9999999969732</v>
      </c>
      <c r="S8420" s="6" t="s">
        <v>44</v>
      </c>
      <c r="T8420" s="6" t="s">
        <v>999</v>
      </c>
      <c r="U8420" s="6" t="s">
        <v>8064</v>
      </c>
      <c r="V8420" s="6" t="s">
        <v>8065</v>
      </c>
      <c r="W8420" s="7">
        <v>0</v>
      </c>
      <c r="X8420" s="7">
        <v>0</v>
      </c>
      <c r="Y8420" s="7">
        <v>0</v>
      </c>
      <c r="Z8420" s="7">
        <v>0</v>
      </c>
      <c r="AA8420" s="7">
        <v>0</v>
      </c>
      <c r="AB8420" s="7">
        <v>0.5</v>
      </c>
      <c r="AC8420" s="7">
        <v>0</v>
      </c>
      <c r="AD8420" s="7">
        <v>0</v>
      </c>
      <c r="AE8420">
        <v>3</v>
      </c>
      <c r="AF8420">
        <v>0</v>
      </c>
      <c r="AG8420">
        <v>0</v>
      </c>
      <c r="AH8420">
        <v>0</v>
      </c>
      <c r="AI8420">
        <v>0</v>
      </c>
      <c r="AJ8420">
        <v>2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  <c r="AQ8420">
        <v>0</v>
      </c>
      <c r="AR8420">
        <v>0</v>
      </c>
    </row>
    <row r="8421" spans="1:44" x14ac:dyDescent="0.25">
      <c r="A8421">
        <v>1618889</v>
      </c>
      <c r="B8421">
        <v>808485</v>
      </c>
      <c r="C8421">
        <v>21.988497628415001</v>
      </c>
      <c r="D8421">
        <v>37.047361464028803</v>
      </c>
      <c r="E8421" s="68" t="s">
        <v>937</v>
      </c>
      <c r="F8421" s="8">
        <f>INDEX(Δεδομένα!$P:$P,MATCH('2020'!E8421,Δεδομένα!$O:$O,0))</f>
        <v>143</v>
      </c>
      <c r="G8421" s="6" t="s">
        <v>841</v>
      </c>
      <c r="H8421" s="2" t="str">
        <f>INDEX(Δεδομένα!B$1:B$51,MATCH('2020'!G8421,Δεδομένα!A$1:A$51,0))</f>
        <v>ΠΕΛΛΟΠΟΝΗΣΟΥ</v>
      </c>
      <c r="I8421" s="8">
        <f>INDEX(Δεδομένα!E$1:E$13,MATCH('2020'!H8421,Δεδομένα!D$1:D$13,0))</f>
        <v>8</v>
      </c>
      <c r="J8421" s="1">
        <v>44162</v>
      </c>
      <c r="K8421" s="6" t="s">
        <v>1351</v>
      </c>
      <c r="L8421" s="36" t="str">
        <f t="shared" si="524"/>
        <v>27/11/2020 11:31</v>
      </c>
      <c r="M8421" s="1">
        <v>44162</v>
      </c>
      <c r="N8421" s="6" t="s">
        <v>517</v>
      </c>
      <c r="O8421" s="36" t="str">
        <f t="shared" si="525"/>
        <v>27/11/2020 12:00</v>
      </c>
      <c r="P8421" s="46">
        <f t="shared" si="526"/>
        <v>2.0138888889050577E-2</v>
      </c>
      <c r="Q8421" s="48">
        <v>0</v>
      </c>
      <c r="R8421" s="47">
        <f t="shared" si="527"/>
        <v>29.000000000232831</v>
      </c>
      <c r="S8421" s="6" t="s">
        <v>44</v>
      </c>
      <c r="T8421" s="6" t="s">
        <v>984</v>
      </c>
      <c r="U8421" s="6" t="s">
        <v>4349</v>
      </c>
      <c r="V8421" s="6" t="s">
        <v>4954</v>
      </c>
      <c r="W8421" s="7">
        <v>0</v>
      </c>
      <c r="X8421" s="7">
        <v>0</v>
      </c>
      <c r="Y8421" s="7">
        <v>0</v>
      </c>
      <c r="Z8421" s="7">
        <v>0</v>
      </c>
      <c r="AA8421" s="7">
        <v>0</v>
      </c>
      <c r="AB8421" s="7">
        <v>0.01</v>
      </c>
      <c r="AC8421" s="7">
        <v>0</v>
      </c>
      <c r="AD8421" s="7">
        <v>0</v>
      </c>
      <c r="AE8421">
        <v>2</v>
      </c>
      <c r="AF8421">
        <v>0</v>
      </c>
      <c r="AG8421">
        <v>0</v>
      </c>
      <c r="AH8421">
        <v>0</v>
      </c>
      <c r="AI8421">
        <v>0</v>
      </c>
      <c r="AJ8421">
        <v>1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</row>
    <row r="8422" spans="1:44" x14ac:dyDescent="0.25">
      <c r="A8422">
        <v>1617627</v>
      </c>
      <c r="B8422">
        <v>808529</v>
      </c>
      <c r="C8422">
        <v>21.979202720788098</v>
      </c>
      <c r="D8422">
        <v>37.2056265514763</v>
      </c>
      <c r="E8422" s="68" t="s">
        <v>840</v>
      </c>
      <c r="F8422" s="8">
        <f>INDEX(Δεδομένα!$P:$P,MATCH('2020'!E8422,Δεδομένα!$O:$O,0))</f>
        <v>144</v>
      </c>
      <c r="G8422" s="6" t="s">
        <v>841</v>
      </c>
      <c r="H8422" s="2" t="str">
        <f>INDEX(Δεδομένα!B$1:B$51,MATCH('2020'!G8422,Δεδομένα!A$1:A$51,0))</f>
        <v>ΠΕΛΛΟΠΟΝΗΣΟΥ</v>
      </c>
      <c r="I8422" s="8">
        <f>INDEX(Δεδομένα!E$1:E$13,MATCH('2020'!H8422,Δεδομένα!D$1:D$13,0))</f>
        <v>8</v>
      </c>
      <c r="J8422" s="1">
        <v>44162</v>
      </c>
      <c r="K8422" s="6" t="s">
        <v>811</v>
      </c>
      <c r="L8422" s="36" t="str">
        <f t="shared" si="524"/>
        <v>27/11/2020 13:07</v>
      </c>
      <c r="M8422" s="1">
        <v>44162</v>
      </c>
      <c r="N8422" s="6" t="s">
        <v>59</v>
      </c>
      <c r="O8422" s="36" t="str">
        <f t="shared" si="525"/>
        <v>27/11/2020 15:00</v>
      </c>
      <c r="P8422" s="46">
        <f t="shared" si="526"/>
        <v>7.8472222223354038E-2</v>
      </c>
      <c r="Q8422" s="48">
        <v>0</v>
      </c>
      <c r="R8422" s="47">
        <f t="shared" si="527"/>
        <v>113.00000000162981</v>
      </c>
      <c r="S8422" s="6" t="s">
        <v>44</v>
      </c>
      <c r="T8422" s="6" t="s">
        <v>843</v>
      </c>
      <c r="U8422" s="6" t="s">
        <v>44</v>
      </c>
      <c r="V8422" s="6" t="s">
        <v>3171</v>
      </c>
      <c r="W8422" s="7">
        <v>0</v>
      </c>
      <c r="X8422" s="7">
        <v>0</v>
      </c>
      <c r="Y8422" s="7">
        <v>0</v>
      </c>
      <c r="Z8422" s="7">
        <v>0</v>
      </c>
      <c r="AA8422" s="7">
        <v>2</v>
      </c>
      <c r="AB8422" s="7">
        <v>0</v>
      </c>
      <c r="AC8422" s="7">
        <v>0</v>
      </c>
      <c r="AD8422" s="7">
        <v>0</v>
      </c>
      <c r="AE8422">
        <v>5</v>
      </c>
      <c r="AF8422">
        <v>0</v>
      </c>
      <c r="AG8422">
        <v>0</v>
      </c>
      <c r="AH8422">
        <v>0</v>
      </c>
      <c r="AI8422">
        <v>0</v>
      </c>
      <c r="AJ8422">
        <v>3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</row>
    <row r="8423" spans="1:44" x14ac:dyDescent="0.25">
      <c r="A8423">
        <v>1617410</v>
      </c>
      <c r="B8423">
        <v>808640</v>
      </c>
      <c r="C8423">
        <v>22.895205953967899</v>
      </c>
      <c r="D8423">
        <v>40.662234971646697</v>
      </c>
      <c r="E8423" s="68" t="s">
        <v>937</v>
      </c>
      <c r="F8423" s="8">
        <f>INDEX(Δεδομένα!$P:$P,MATCH('2020'!E8423,Δεδομένα!$O:$O,0))</f>
        <v>143</v>
      </c>
      <c r="G8423" s="6" t="s">
        <v>841</v>
      </c>
      <c r="H8423" s="2" t="str">
        <f>INDEX(Δεδομένα!B$1:B$51,MATCH('2020'!G8423,Δεδομένα!A$1:A$51,0))</f>
        <v>ΠΕΛΛΟΠΟΝΗΣΟΥ</v>
      </c>
      <c r="I8423" s="8">
        <f>INDEX(Δεδομένα!E$1:E$13,MATCH('2020'!H8423,Δεδομένα!D$1:D$13,0))</f>
        <v>8</v>
      </c>
      <c r="J8423" s="1">
        <v>44162</v>
      </c>
      <c r="K8423" s="6" t="s">
        <v>43</v>
      </c>
      <c r="L8423" s="36" t="str">
        <f t="shared" si="524"/>
        <v>27/11/2020 17:35</v>
      </c>
      <c r="M8423" s="1">
        <v>44162</v>
      </c>
      <c r="N8423" s="6" t="s">
        <v>751</v>
      </c>
      <c r="O8423" s="36" t="str">
        <f t="shared" si="525"/>
        <v>27/11/2020 19:55</v>
      </c>
      <c r="P8423" s="46">
        <f t="shared" si="526"/>
        <v>9.7222222218988463E-2</v>
      </c>
      <c r="Q8423" s="48">
        <v>0</v>
      </c>
      <c r="R8423" s="47">
        <f t="shared" si="527"/>
        <v>139.99999999534339</v>
      </c>
      <c r="S8423" s="6" t="s">
        <v>44</v>
      </c>
      <c r="T8423" s="6" t="s">
        <v>984</v>
      </c>
      <c r="U8423" s="6" t="s">
        <v>8088</v>
      </c>
      <c r="V8423" s="6" t="s">
        <v>8089</v>
      </c>
      <c r="W8423" s="7">
        <v>0</v>
      </c>
      <c r="X8423" s="7">
        <v>0</v>
      </c>
      <c r="Y8423" s="7">
        <v>0</v>
      </c>
      <c r="Z8423" s="7">
        <v>0</v>
      </c>
      <c r="AA8423" s="7">
        <v>0</v>
      </c>
      <c r="AB8423" s="7">
        <v>0</v>
      </c>
      <c r="AC8423" s="7">
        <v>0</v>
      </c>
      <c r="AD8423" s="7">
        <v>0.05</v>
      </c>
      <c r="AE8423">
        <v>2</v>
      </c>
      <c r="AF8423">
        <v>0</v>
      </c>
      <c r="AG8423">
        <v>0</v>
      </c>
      <c r="AH8423">
        <v>0</v>
      </c>
      <c r="AI8423">
        <v>0</v>
      </c>
      <c r="AJ8423">
        <v>1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</row>
    <row r="8424" spans="1:44" x14ac:dyDescent="0.25">
      <c r="A8424">
        <v>1618916</v>
      </c>
      <c r="B8424">
        <v>808700</v>
      </c>
      <c r="C8424">
        <v>22.0666089758152</v>
      </c>
      <c r="D8424">
        <v>37.064903280585298</v>
      </c>
      <c r="E8424" s="68" t="s">
        <v>937</v>
      </c>
      <c r="F8424" s="8">
        <f>INDEX(Δεδομένα!$P:$P,MATCH('2020'!E8424,Δεδομένα!$O:$O,0))</f>
        <v>143</v>
      </c>
      <c r="G8424" s="6" t="s">
        <v>841</v>
      </c>
      <c r="H8424" s="2" t="str">
        <f>INDEX(Δεδομένα!B$1:B$51,MATCH('2020'!G8424,Δεδομένα!A$1:A$51,0))</f>
        <v>ΠΕΛΛΟΠΟΝΗΣΟΥ</v>
      </c>
      <c r="I8424" s="8">
        <f>INDEX(Δεδομένα!E$1:E$13,MATCH('2020'!H8424,Δεδομένα!D$1:D$13,0))</f>
        <v>8</v>
      </c>
      <c r="J8424" s="1">
        <v>44162</v>
      </c>
      <c r="K8424" s="6" t="s">
        <v>2315</v>
      </c>
      <c r="L8424" s="36" t="str">
        <f t="shared" si="524"/>
        <v>27/11/2020 19:46</v>
      </c>
      <c r="M8424" s="1">
        <v>44162</v>
      </c>
      <c r="N8424" s="6" t="s">
        <v>79</v>
      </c>
      <c r="O8424" s="36" t="str">
        <f t="shared" si="525"/>
        <v>27/11/2020 21:15</v>
      </c>
      <c r="P8424" s="46">
        <f t="shared" si="526"/>
        <v>6.1805555553291924E-2</v>
      </c>
      <c r="Q8424" s="48">
        <v>0</v>
      </c>
      <c r="R8424" s="47">
        <f t="shared" si="527"/>
        <v>88.999999996740371</v>
      </c>
      <c r="S8424" s="6" t="s">
        <v>44</v>
      </c>
      <c r="T8424" s="6" t="s">
        <v>940</v>
      </c>
      <c r="U8424" s="6" t="s">
        <v>73</v>
      </c>
      <c r="V8424" s="6" t="s">
        <v>8093</v>
      </c>
      <c r="W8424" s="7">
        <v>0</v>
      </c>
      <c r="X8424" s="7">
        <v>0</v>
      </c>
      <c r="Y8424" s="7">
        <v>0</v>
      </c>
      <c r="Z8424" s="7">
        <v>0</v>
      </c>
      <c r="AA8424" s="7">
        <v>0</v>
      </c>
      <c r="AB8424" s="7">
        <v>0.05</v>
      </c>
      <c r="AC8424" s="7">
        <v>0</v>
      </c>
      <c r="AD8424" s="7">
        <v>0</v>
      </c>
      <c r="AE8424">
        <v>2</v>
      </c>
      <c r="AF8424">
        <v>0</v>
      </c>
      <c r="AG8424">
        <v>0</v>
      </c>
      <c r="AH8424">
        <v>0</v>
      </c>
      <c r="AI8424">
        <v>0</v>
      </c>
      <c r="AJ8424">
        <v>1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</row>
    <row r="8425" spans="1:44" x14ac:dyDescent="0.25">
      <c r="A8425">
        <v>1615035</v>
      </c>
      <c r="B8425">
        <v>808525</v>
      </c>
      <c r="C8425">
        <v>24.9874315097005</v>
      </c>
      <c r="D8425">
        <v>41.225172090990696</v>
      </c>
      <c r="E8425" s="68" t="s">
        <v>120</v>
      </c>
      <c r="F8425" s="8">
        <f>INDEX(Δεδομένα!$P:$P,MATCH('2020'!E8425,Δεδομένα!$O:$O,0))</f>
        <v>30</v>
      </c>
      <c r="G8425" s="6" t="s">
        <v>121</v>
      </c>
      <c r="H8425" s="2" t="str">
        <f>INDEX(Δεδομένα!B$1:B$51,MATCH('2020'!G8425,Δεδομένα!A$1:A$51,0))</f>
        <v>ΑΝΑΤΟΛΙΚΗΣ ΜΑΚΕΔΟΝΙΑΣ ΚΑΙ ΘΡΑΚΗΣ</v>
      </c>
      <c r="I8425" s="8">
        <f>INDEX(Δεδομένα!E$1:E$13,MATCH('2020'!H8425,Δεδομένα!D$1:D$13,0))</f>
        <v>2</v>
      </c>
      <c r="J8425" s="1">
        <v>44162</v>
      </c>
      <c r="K8425" s="6" t="s">
        <v>1984</v>
      </c>
      <c r="L8425" s="36" t="str">
        <f t="shared" si="524"/>
        <v>27/11/2020 12:59</v>
      </c>
      <c r="M8425" s="1">
        <v>44162</v>
      </c>
      <c r="N8425" s="6" t="s">
        <v>505</v>
      </c>
      <c r="O8425" s="36" t="str">
        <f t="shared" si="525"/>
        <v>27/11/2020 16:34</v>
      </c>
      <c r="P8425" s="46">
        <f t="shared" si="526"/>
        <v>0.14930555555474712</v>
      </c>
      <c r="Q8425" s="48">
        <v>0</v>
      </c>
      <c r="R8425" s="47">
        <f t="shared" si="527"/>
        <v>214.99999999883585</v>
      </c>
      <c r="S8425" s="6" t="s">
        <v>44</v>
      </c>
      <c r="T8425" s="6" t="s">
        <v>3203</v>
      </c>
      <c r="U8425" s="6" t="s">
        <v>44</v>
      </c>
      <c r="V8425" s="6" t="s">
        <v>8074</v>
      </c>
      <c r="W8425" s="7">
        <v>0</v>
      </c>
      <c r="X8425" s="7">
        <v>1</v>
      </c>
      <c r="Y8425" s="7">
        <v>0</v>
      </c>
      <c r="Z8425" s="7">
        <v>0</v>
      </c>
      <c r="AA8425" s="7">
        <v>0</v>
      </c>
      <c r="AB8425" s="7">
        <v>0</v>
      </c>
      <c r="AC8425" s="7">
        <v>0</v>
      </c>
      <c r="AD8425" s="7">
        <v>0</v>
      </c>
      <c r="AE8425">
        <v>8</v>
      </c>
      <c r="AF8425">
        <v>0</v>
      </c>
      <c r="AG8425">
        <v>0</v>
      </c>
      <c r="AH8425">
        <v>0</v>
      </c>
      <c r="AI8425">
        <v>0</v>
      </c>
      <c r="AJ8425">
        <v>2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</row>
    <row r="8426" spans="1:44" x14ac:dyDescent="0.25">
      <c r="A8426">
        <v>1613296</v>
      </c>
      <c r="B8426">
        <v>808568</v>
      </c>
      <c r="C8426">
        <v>24.849119505429002</v>
      </c>
      <c r="D8426">
        <v>40.944653589477703</v>
      </c>
      <c r="E8426" s="68" t="s">
        <v>120</v>
      </c>
      <c r="F8426" s="8">
        <f>INDEX(Δεδομένα!$P:$P,MATCH('2020'!E8426,Δεδομένα!$O:$O,0))</f>
        <v>30</v>
      </c>
      <c r="G8426" s="6" t="s">
        <v>121</v>
      </c>
      <c r="H8426" s="2" t="str">
        <f>INDEX(Δεδομένα!B$1:B$51,MATCH('2020'!G8426,Δεδομένα!A$1:A$51,0))</f>
        <v>ΑΝΑΤΟΛΙΚΗΣ ΜΑΚΕΔΟΝΙΑΣ ΚΑΙ ΘΡΑΚΗΣ</v>
      </c>
      <c r="I8426" s="8">
        <f>INDEX(Δεδομένα!E$1:E$13,MATCH('2020'!H8426,Δεδομένα!D$1:D$13,0))</f>
        <v>2</v>
      </c>
      <c r="J8426" s="1">
        <v>44162</v>
      </c>
      <c r="K8426" s="6" t="s">
        <v>759</v>
      </c>
      <c r="L8426" s="36" t="str">
        <f t="shared" si="524"/>
        <v>27/11/2020 14:10</v>
      </c>
      <c r="M8426" s="1">
        <v>44162</v>
      </c>
      <c r="N8426" s="6" t="s">
        <v>887</v>
      </c>
      <c r="O8426" s="36" t="str">
        <f t="shared" si="525"/>
        <v>27/11/2020 17:14</v>
      </c>
      <c r="P8426" s="46">
        <f t="shared" si="526"/>
        <v>0.12777777777228039</v>
      </c>
      <c r="Q8426" s="48">
        <v>0</v>
      </c>
      <c r="R8426" s="47">
        <f t="shared" si="527"/>
        <v>183.99999999208376</v>
      </c>
      <c r="S8426" s="6" t="s">
        <v>44</v>
      </c>
      <c r="T8426" s="6" t="s">
        <v>124</v>
      </c>
      <c r="U8426" s="6" t="s">
        <v>44</v>
      </c>
      <c r="V8426" s="6" t="s">
        <v>132</v>
      </c>
      <c r="W8426" s="7">
        <v>0</v>
      </c>
      <c r="X8426" s="7">
        <v>0</v>
      </c>
      <c r="Y8426" s="7">
        <v>0</v>
      </c>
      <c r="Z8426" s="7">
        <v>0.4</v>
      </c>
      <c r="AA8426" s="7">
        <v>0</v>
      </c>
      <c r="AB8426" s="7">
        <v>0</v>
      </c>
      <c r="AC8426" s="7">
        <v>0</v>
      </c>
      <c r="AD8426" s="7">
        <v>0</v>
      </c>
      <c r="AE8426">
        <v>2</v>
      </c>
      <c r="AF8426">
        <v>0</v>
      </c>
      <c r="AG8426">
        <v>0</v>
      </c>
      <c r="AH8426">
        <v>0</v>
      </c>
      <c r="AI8426">
        <v>1</v>
      </c>
      <c r="AJ8426">
        <v>1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</row>
    <row r="8427" spans="1:44" x14ac:dyDescent="0.25">
      <c r="A8427">
        <v>1613298</v>
      </c>
      <c r="B8427">
        <v>808642</v>
      </c>
      <c r="C8427">
        <v>24.836285067150001</v>
      </c>
      <c r="D8427">
        <v>40.939176805277803</v>
      </c>
      <c r="E8427" s="68" t="s">
        <v>120</v>
      </c>
      <c r="F8427" s="8">
        <f>INDEX(Δεδομένα!$P:$P,MATCH('2020'!E8427,Δεδομένα!$O:$O,0))</f>
        <v>30</v>
      </c>
      <c r="G8427" s="6" t="s">
        <v>121</v>
      </c>
      <c r="H8427" s="2" t="str">
        <f>INDEX(Δεδομένα!B$1:B$51,MATCH('2020'!G8427,Δεδομένα!A$1:A$51,0))</f>
        <v>ΑΝΑΤΟΛΙΚΗΣ ΜΑΚΕΔΟΝΙΑΣ ΚΑΙ ΘΡΑΚΗΣ</v>
      </c>
      <c r="I8427" s="8">
        <f>INDEX(Δεδομένα!E$1:E$13,MATCH('2020'!H8427,Δεδομένα!D$1:D$13,0))</f>
        <v>2</v>
      </c>
      <c r="J8427" s="1">
        <v>44162</v>
      </c>
      <c r="K8427" s="6" t="s">
        <v>2211</v>
      </c>
      <c r="L8427" s="36" t="str">
        <f t="shared" si="524"/>
        <v>27/11/2020 17:24</v>
      </c>
      <c r="M8427" s="1">
        <v>44162</v>
      </c>
      <c r="N8427" s="6" t="s">
        <v>1116</v>
      </c>
      <c r="O8427" s="36" t="str">
        <f t="shared" si="525"/>
        <v>27/11/2020 17:52</v>
      </c>
      <c r="P8427" s="46">
        <f t="shared" si="526"/>
        <v>1.9444444442342501E-2</v>
      </c>
      <c r="Q8427" s="48">
        <v>0</v>
      </c>
      <c r="R8427" s="47">
        <f t="shared" si="527"/>
        <v>27.999999996973202</v>
      </c>
      <c r="S8427" s="6" t="s">
        <v>44</v>
      </c>
      <c r="T8427" s="6" t="s">
        <v>124</v>
      </c>
      <c r="U8427" s="6" t="s">
        <v>44</v>
      </c>
      <c r="V8427" s="6" t="s">
        <v>132</v>
      </c>
      <c r="W8427" s="7">
        <v>0</v>
      </c>
      <c r="X8427" s="7">
        <v>0</v>
      </c>
      <c r="Y8427" s="7">
        <v>0</v>
      </c>
      <c r="Z8427" s="7">
        <v>0.5</v>
      </c>
      <c r="AA8427" s="7">
        <v>0</v>
      </c>
      <c r="AB8427" s="7">
        <v>0</v>
      </c>
      <c r="AC8427" s="7">
        <v>0</v>
      </c>
      <c r="AD8427" s="7">
        <v>0</v>
      </c>
      <c r="AE8427">
        <v>2</v>
      </c>
      <c r="AF8427">
        <v>0</v>
      </c>
      <c r="AG8427">
        <v>0</v>
      </c>
      <c r="AH8427">
        <v>0</v>
      </c>
      <c r="AI8427">
        <v>0</v>
      </c>
      <c r="AJ8427">
        <v>1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</row>
    <row r="8428" spans="1:44" x14ac:dyDescent="0.25">
      <c r="A8428">
        <v>1613542</v>
      </c>
      <c r="B8428">
        <v>808620</v>
      </c>
      <c r="C8428">
        <v>22.283453093262001</v>
      </c>
      <c r="D8428">
        <v>40.784808528735397</v>
      </c>
      <c r="E8428" s="68" t="s">
        <v>873</v>
      </c>
      <c r="F8428" s="8">
        <f>INDEX(Δεδομένα!$P:$P,MATCH('2020'!E8428,Δεδομένα!$O:$O,0))</f>
        <v>61</v>
      </c>
      <c r="G8428" s="6" t="s">
        <v>874</v>
      </c>
      <c r="H8428" s="2" t="str">
        <f>INDEX(Δεδομένα!B$1:B$51,MATCH('2020'!G8428,Δεδομένα!A$1:A$51,0))</f>
        <v>ΚΕΝΤΡΙΚΗΣ ΜΑΚΕΔΟΝΙΑΣ</v>
      </c>
      <c r="I8428" s="8">
        <f>INDEX(Δεδομένα!E$1:E$13,MATCH('2020'!H8428,Δεδομένα!D$1:D$13,0))</f>
        <v>3</v>
      </c>
      <c r="J8428" s="1">
        <v>44162</v>
      </c>
      <c r="K8428" s="6" t="s">
        <v>1302</v>
      </c>
      <c r="L8428" s="36" t="str">
        <f t="shared" si="524"/>
        <v>27/11/2020 16:44</v>
      </c>
      <c r="M8428" s="1">
        <v>44162</v>
      </c>
      <c r="N8428" s="6" t="s">
        <v>770</v>
      </c>
      <c r="O8428" s="36" t="str">
        <f t="shared" si="525"/>
        <v>27/11/2020 17:57</v>
      </c>
      <c r="P8428" s="46">
        <f t="shared" si="526"/>
        <v>5.0694444442342501E-2</v>
      </c>
      <c r="Q8428" s="48">
        <v>0</v>
      </c>
      <c r="R8428" s="47">
        <f t="shared" si="527"/>
        <v>72.999999996973202</v>
      </c>
      <c r="S8428" s="6" t="s">
        <v>44</v>
      </c>
      <c r="T8428" s="6" t="s">
        <v>878</v>
      </c>
      <c r="U8428" s="6" t="s">
        <v>1821</v>
      </c>
      <c r="V8428" s="6" t="s">
        <v>4728</v>
      </c>
      <c r="W8428" s="7">
        <v>0</v>
      </c>
      <c r="X8428" s="7">
        <v>0</v>
      </c>
      <c r="Y8428" s="7">
        <v>0</v>
      </c>
      <c r="Z8428" s="7">
        <v>0</v>
      </c>
      <c r="AA8428" s="7">
        <v>0.5</v>
      </c>
      <c r="AB8428" s="7">
        <v>0</v>
      </c>
      <c r="AC8428" s="7">
        <v>0</v>
      </c>
      <c r="AD8428" s="7">
        <v>0</v>
      </c>
      <c r="AE8428">
        <v>2</v>
      </c>
      <c r="AF8428">
        <v>0</v>
      </c>
      <c r="AG8428">
        <v>0</v>
      </c>
      <c r="AH8428">
        <v>0</v>
      </c>
      <c r="AI8428">
        <v>0</v>
      </c>
      <c r="AJ8428">
        <v>1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</row>
    <row r="8429" spans="1:44" x14ac:dyDescent="0.25">
      <c r="A8429">
        <v>1613544</v>
      </c>
      <c r="B8429">
        <v>808652</v>
      </c>
      <c r="C8429">
        <v>22.477494452375598</v>
      </c>
      <c r="D8429">
        <v>40.796685381779298</v>
      </c>
      <c r="E8429" s="68" t="s">
        <v>873</v>
      </c>
      <c r="F8429" s="8">
        <f>INDEX(Δεδομένα!$P:$P,MATCH('2020'!E8429,Δεδομένα!$O:$O,0))</f>
        <v>61</v>
      </c>
      <c r="G8429" s="6" t="s">
        <v>874</v>
      </c>
      <c r="H8429" s="2" t="str">
        <f>INDEX(Δεδομένα!B$1:B$51,MATCH('2020'!G8429,Δεδομένα!A$1:A$51,0))</f>
        <v>ΚΕΝΤΡΙΚΗΣ ΜΑΚΕΔΟΝΙΑΣ</v>
      </c>
      <c r="I8429" s="8">
        <f>INDEX(Δεδομένα!E$1:E$13,MATCH('2020'!H8429,Δεδομένα!D$1:D$13,0))</f>
        <v>3</v>
      </c>
      <c r="J8429" s="1">
        <v>44162</v>
      </c>
      <c r="K8429" s="6" t="s">
        <v>1385</v>
      </c>
      <c r="L8429" s="36" t="str">
        <f t="shared" si="524"/>
        <v>27/11/2020 17:48</v>
      </c>
      <c r="M8429" s="1">
        <v>44162</v>
      </c>
      <c r="N8429" s="6" t="s">
        <v>3343</v>
      </c>
      <c r="O8429" s="36" t="str">
        <f t="shared" si="525"/>
        <v>27/11/2020 20:14</v>
      </c>
      <c r="P8429" s="46">
        <f t="shared" si="526"/>
        <v>0.101388888884685</v>
      </c>
      <c r="Q8429" s="48">
        <v>0</v>
      </c>
      <c r="R8429" s="47">
        <f t="shared" si="527"/>
        <v>145.9999999939464</v>
      </c>
      <c r="S8429" s="6" t="s">
        <v>44</v>
      </c>
      <c r="T8429" s="6" t="s">
        <v>878</v>
      </c>
      <c r="U8429" s="6" t="s">
        <v>1161</v>
      </c>
      <c r="V8429" s="6" t="s">
        <v>3223</v>
      </c>
      <c r="W8429" s="7">
        <v>0</v>
      </c>
      <c r="X8429" s="7">
        <v>0</v>
      </c>
      <c r="Y8429" s="7">
        <v>0</v>
      </c>
      <c r="Z8429" s="7">
        <v>2</v>
      </c>
      <c r="AA8429" s="7">
        <v>0</v>
      </c>
      <c r="AB8429" s="7">
        <v>0</v>
      </c>
      <c r="AC8429" s="7">
        <v>0</v>
      </c>
      <c r="AD8429" s="7">
        <v>0</v>
      </c>
      <c r="AE8429">
        <v>2</v>
      </c>
      <c r="AF8429">
        <v>0</v>
      </c>
      <c r="AG8429">
        <v>0</v>
      </c>
      <c r="AH8429">
        <v>0</v>
      </c>
      <c r="AI8429">
        <v>0</v>
      </c>
      <c r="AJ8429">
        <v>1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</row>
    <row r="8430" spans="1:44" x14ac:dyDescent="0.25">
      <c r="A8430">
        <v>1620584</v>
      </c>
      <c r="B8430">
        <v>808559</v>
      </c>
      <c r="C8430">
        <v>22.4551576471621</v>
      </c>
      <c r="D8430">
        <v>40.416665741708997</v>
      </c>
      <c r="E8430" s="68" t="s">
        <v>1190</v>
      </c>
      <c r="F8430" s="8">
        <f>INDEX(Δεδομένα!$P:$P,MATCH('2020'!E8430,Δεδομένα!$O:$O,0))</f>
        <v>68</v>
      </c>
      <c r="G8430" s="6" t="s">
        <v>917</v>
      </c>
      <c r="H8430" s="2" t="str">
        <f>INDEX(Δεδομένα!B$1:B$51,MATCH('2020'!G8430,Δεδομένα!A$1:A$51,0))</f>
        <v>ΚΕΝΤΡΙΚΗΣ ΜΑΚΕΔΟΝΙΑΣ</v>
      </c>
      <c r="I8430" s="8">
        <f>INDEX(Δεδομένα!E$1:E$13,MATCH('2020'!H8430,Δεδομένα!D$1:D$13,0))</f>
        <v>3</v>
      </c>
      <c r="J8430" s="1">
        <v>44162</v>
      </c>
      <c r="K8430" s="6" t="s">
        <v>768</v>
      </c>
      <c r="L8430" s="36" t="str">
        <f t="shared" si="524"/>
        <v>27/11/2020 14:15</v>
      </c>
      <c r="M8430" s="1">
        <v>44162</v>
      </c>
      <c r="N8430" s="6" t="s">
        <v>259</v>
      </c>
      <c r="O8430" s="36" t="str">
        <f t="shared" si="525"/>
        <v>27/11/2020 19:00</v>
      </c>
      <c r="P8430" s="46">
        <f t="shared" si="526"/>
        <v>0.19791666666424135</v>
      </c>
      <c r="Q8430" s="48">
        <v>0</v>
      </c>
      <c r="R8430" s="47">
        <f t="shared" si="527"/>
        <v>284.99999999650754</v>
      </c>
      <c r="S8430" s="6" t="s">
        <v>44</v>
      </c>
      <c r="T8430" s="6" t="s">
        <v>1191</v>
      </c>
      <c r="U8430" s="6" t="s">
        <v>5163</v>
      </c>
      <c r="V8430" s="6" t="s">
        <v>8082</v>
      </c>
      <c r="W8430" s="7">
        <v>0</v>
      </c>
      <c r="X8430" s="7">
        <v>40</v>
      </c>
      <c r="Y8430" s="7">
        <v>0</v>
      </c>
      <c r="Z8430" s="7">
        <v>0</v>
      </c>
      <c r="AA8430" s="7">
        <v>0</v>
      </c>
      <c r="AB8430" s="7">
        <v>0</v>
      </c>
      <c r="AC8430" s="7">
        <v>0</v>
      </c>
      <c r="AD8430" s="7">
        <v>0</v>
      </c>
      <c r="AE8430">
        <v>8</v>
      </c>
      <c r="AF8430">
        <v>0</v>
      </c>
      <c r="AG8430">
        <v>0</v>
      </c>
      <c r="AH8430">
        <v>0</v>
      </c>
      <c r="AI8430">
        <v>0</v>
      </c>
      <c r="AJ8430">
        <v>5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</row>
    <row r="8431" spans="1:44" x14ac:dyDescent="0.25">
      <c r="A8431">
        <v>1617239</v>
      </c>
      <c r="B8431">
        <v>808567</v>
      </c>
      <c r="C8431">
        <v>22.548978774735399</v>
      </c>
      <c r="D8431">
        <v>40.3546011633115</v>
      </c>
      <c r="E8431" s="68" t="s">
        <v>978</v>
      </c>
      <c r="F8431" s="8">
        <f>INDEX(Δεδομένα!$P:$P,MATCH('2020'!E8431,Δεδομένα!$O:$O,0))</f>
        <v>67</v>
      </c>
      <c r="G8431" s="6" t="s">
        <v>917</v>
      </c>
      <c r="H8431" s="2" t="str">
        <f>INDEX(Δεδομένα!B$1:B$51,MATCH('2020'!G8431,Δεδομένα!A$1:A$51,0))</f>
        <v>ΚΕΝΤΡΙΚΗΣ ΜΑΚΕΔΟΝΙΑΣ</v>
      </c>
      <c r="I8431" s="8">
        <f>INDEX(Δεδομένα!E$1:E$13,MATCH('2020'!H8431,Δεδομένα!D$1:D$13,0))</f>
        <v>3</v>
      </c>
      <c r="J8431" s="1">
        <v>44162</v>
      </c>
      <c r="K8431" s="6" t="s">
        <v>362</v>
      </c>
      <c r="L8431" s="36" t="str">
        <f t="shared" si="524"/>
        <v>27/11/2020 14:00</v>
      </c>
      <c r="M8431" s="1">
        <v>44162</v>
      </c>
      <c r="N8431" s="6" t="s">
        <v>2241</v>
      </c>
      <c r="O8431" s="36" t="str">
        <f t="shared" si="525"/>
        <v>27/11/2020 15:37</v>
      </c>
      <c r="P8431" s="46">
        <f t="shared" si="526"/>
        <v>6.7361111105128657E-2</v>
      </c>
      <c r="Q8431" s="48">
        <v>0</v>
      </c>
      <c r="R8431" s="47">
        <f t="shared" si="527"/>
        <v>96.999999991385266</v>
      </c>
      <c r="S8431" s="6" t="s">
        <v>44</v>
      </c>
      <c r="T8431" s="6" t="s">
        <v>980</v>
      </c>
      <c r="U8431" s="6" t="s">
        <v>2806</v>
      </c>
      <c r="V8431" s="6" t="s">
        <v>2806</v>
      </c>
      <c r="W8431" s="7">
        <v>0</v>
      </c>
      <c r="X8431" s="7">
        <v>15</v>
      </c>
      <c r="Y8431" s="7">
        <v>0</v>
      </c>
      <c r="Z8431" s="7">
        <v>5</v>
      </c>
      <c r="AA8431" s="7">
        <v>0</v>
      </c>
      <c r="AB8431" s="7">
        <v>0</v>
      </c>
      <c r="AC8431" s="7">
        <v>0</v>
      </c>
      <c r="AD8431" s="7">
        <v>0</v>
      </c>
      <c r="AE8431">
        <v>4</v>
      </c>
      <c r="AF8431">
        <v>0</v>
      </c>
      <c r="AG8431">
        <v>0</v>
      </c>
      <c r="AH8431">
        <v>0</v>
      </c>
      <c r="AI8431">
        <v>0</v>
      </c>
      <c r="AJ8431">
        <v>2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</row>
    <row r="8432" spans="1:44" x14ac:dyDescent="0.25">
      <c r="A8432">
        <v>1614226</v>
      </c>
      <c r="B8432">
        <v>808520</v>
      </c>
      <c r="C8432">
        <v>25.654347506922399</v>
      </c>
      <c r="D8432">
        <v>41.0294504316022</v>
      </c>
      <c r="E8432" s="68" t="s">
        <v>1219</v>
      </c>
      <c r="F8432" s="8">
        <f>INDEX(Δεδομένα!$P:$P,MATCH('2020'!E8432,Δεδομένα!$O:$O,0))</f>
        <v>20</v>
      </c>
      <c r="G8432" s="6" t="s">
        <v>64</v>
      </c>
      <c r="H8432" s="2" t="str">
        <f>INDEX(Δεδομένα!B$1:B$51,MATCH('2020'!G8432,Δεδομένα!A$1:A$51,0))</f>
        <v>ΑΝΑΤΟΛΙΚΗΣ ΜΑΚΕΔΟΝΙΑΣ ΚΑΙ ΘΡΑΚΗΣ</v>
      </c>
      <c r="I8432" s="8">
        <f>INDEX(Δεδομένα!E$1:E$13,MATCH('2020'!H8432,Δεδομένα!D$1:D$13,0))</f>
        <v>2</v>
      </c>
      <c r="J8432" s="1">
        <v>44162</v>
      </c>
      <c r="K8432" s="6" t="s">
        <v>481</v>
      </c>
      <c r="L8432" s="36" t="str">
        <f t="shared" si="524"/>
        <v>27/11/2020 12:50</v>
      </c>
      <c r="M8432" s="1">
        <v>44162</v>
      </c>
      <c r="N8432" s="6" t="s">
        <v>2586</v>
      </c>
      <c r="O8432" s="36" t="str">
        <f t="shared" si="525"/>
        <v>27/11/2020 13:22</v>
      </c>
      <c r="P8432" s="46">
        <f t="shared" si="526"/>
        <v>2.2222222221898846E-2</v>
      </c>
      <c r="Q8432" s="48">
        <v>0</v>
      </c>
      <c r="R8432" s="47">
        <f t="shared" si="527"/>
        <v>31.999999999534339</v>
      </c>
      <c r="S8432" s="6" t="s">
        <v>44</v>
      </c>
      <c r="T8432" s="6" t="s">
        <v>72</v>
      </c>
      <c r="U8432" s="6" t="s">
        <v>44</v>
      </c>
      <c r="V8432" s="6" t="s">
        <v>4454</v>
      </c>
      <c r="W8432" s="7">
        <v>0</v>
      </c>
      <c r="X8432" s="7">
        <v>0</v>
      </c>
      <c r="Y8432" s="7">
        <v>0</v>
      </c>
      <c r="Z8432" s="7">
        <v>2</v>
      </c>
      <c r="AA8432" s="7">
        <v>0</v>
      </c>
      <c r="AB8432" s="7">
        <v>0</v>
      </c>
      <c r="AC8432" s="7">
        <v>0</v>
      </c>
      <c r="AD8432" s="7">
        <v>0</v>
      </c>
      <c r="AE8432">
        <v>2</v>
      </c>
      <c r="AF8432">
        <v>0</v>
      </c>
      <c r="AG8432">
        <v>0</v>
      </c>
      <c r="AH8432">
        <v>0</v>
      </c>
      <c r="AI8432">
        <v>0</v>
      </c>
      <c r="AJ8432">
        <v>1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</row>
    <row r="8433" spans="1:44" x14ac:dyDescent="0.25">
      <c r="A8433">
        <v>1613141</v>
      </c>
      <c r="B8433">
        <v>808527</v>
      </c>
      <c r="C8433">
        <v>25.514974131086099</v>
      </c>
      <c r="D8433">
        <v>41.027587473240303</v>
      </c>
      <c r="E8433" s="68" t="s">
        <v>63</v>
      </c>
      <c r="F8433" s="8">
        <f>INDEX(Δεδομένα!$P:$P,MATCH('2020'!E8433,Δεδομένα!$O:$O,0))</f>
        <v>22</v>
      </c>
      <c r="G8433" s="6" t="s">
        <v>64</v>
      </c>
      <c r="H8433" s="2" t="str">
        <f>INDEX(Δεδομένα!B$1:B$51,MATCH('2020'!G8433,Δεδομένα!A$1:A$51,0))</f>
        <v>ΑΝΑΤΟΛΙΚΗΣ ΜΑΚΕΔΟΝΙΑΣ ΚΑΙ ΘΡΑΚΗΣ</v>
      </c>
      <c r="I8433" s="8">
        <f>INDEX(Δεδομένα!E$1:E$13,MATCH('2020'!H8433,Δεδομένα!D$1:D$13,0))</f>
        <v>2</v>
      </c>
      <c r="J8433" s="1">
        <v>44162</v>
      </c>
      <c r="K8433" s="6" t="s">
        <v>321</v>
      </c>
      <c r="L8433" s="36" t="str">
        <f t="shared" si="524"/>
        <v>27/11/2020 13:04</v>
      </c>
      <c r="M8433" s="1">
        <v>44162</v>
      </c>
      <c r="N8433" s="6" t="s">
        <v>83</v>
      </c>
      <c r="O8433" s="36" t="str">
        <f t="shared" si="525"/>
        <v>27/11/2020 13:45</v>
      </c>
      <c r="P8433" s="46">
        <f t="shared" si="526"/>
        <v>2.8472222220443655E-2</v>
      </c>
      <c r="Q8433" s="48">
        <v>0</v>
      </c>
      <c r="R8433" s="47">
        <f t="shared" si="527"/>
        <v>40.999999997438863</v>
      </c>
      <c r="S8433" s="6" t="s">
        <v>44</v>
      </c>
      <c r="T8433" s="6" t="s">
        <v>72</v>
      </c>
      <c r="U8433" s="6" t="s">
        <v>73</v>
      </c>
      <c r="V8433" s="6" t="s">
        <v>8075</v>
      </c>
      <c r="W8433" s="7">
        <v>0</v>
      </c>
      <c r="X8433" s="7">
        <v>0</v>
      </c>
      <c r="Y8433" s="7">
        <v>0</v>
      </c>
      <c r="Z8433" s="7">
        <v>0</v>
      </c>
      <c r="AA8433" s="7">
        <v>0.2</v>
      </c>
      <c r="AB8433" s="7">
        <v>0</v>
      </c>
      <c r="AC8433" s="7">
        <v>0</v>
      </c>
      <c r="AD8433" s="7">
        <v>0</v>
      </c>
      <c r="AE8433">
        <v>3</v>
      </c>
      <c r="AF8433">
        <v>0</v>
      </c>
      <c r="AG8433">
        <v>0</v>
      </c>
      <c r="AH8433">
        <v>0</v>
      </c>
      <c r="AI8433">
        <v>0</v>
      </c>
      <c r="AJ8433">
        <v>1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</row>
    <row r="8434" spans="1:44" x14ac:dyDescent="0.25">
      <c r="A8434">
        <v>1614233</v>
      </c>
      <c r="B8434">
        <v>808554</v>
      </c>
      <c r="C8434">
        <v>25.453803979131202</v>
      </c>
      <c r="D8434">
        <v>41.127705440150002</v>
      </c>
      <c r="E8434" s="68" t="s">
        <v>946</v>
      </c>
      <c r="F8434" s="8">
        <f>INDEX(Δεδομένα!$P:$P,MATCH('2020'!E8434,Δεδομένα!$O:$O,0))</f>
        <v>19</v>
      </c>
      <c r="G8434" s="6" t="s">
        <v>64</v>
      </c>
      <c r="H8434" s="2" t="str">
        <f>INDEX(Δεδομένα!B$1:B$51,MATCH('2020'!G8434,Δεδομένα!A$1:A$51,0))</f>
        <v>ΑΝΑΤΟΛΙΚΗΣ ΜΑΚΕΔΟΝΙΑΣ ΚΑΙ ΘΡΑΚΗΣ</v>
      </c>
      <c r="I8434" s="8">
        <f>INDEX(Δεδομένα!E$1:E$13,MATCH('2020'!H8434,Δεδομένα!D$1:D$13,0))</f>
        <v>2</v>
      </c>
      <c r="J8434" s="1">
        <v>44162</v>
      </c>
      <c r="K8434" s="6" t="s">
        <v>2193</v>
      </c>
      <c r="L8434" s="36" t="str">
        <f t="shared" si="524"/>
        <v>27/11/2020 13:41</v>
      </c>
      <c r="M8434" s="1">
        <v>44162</v>
      </c>
      <c r="N8434" s="6" t="s">
        <v>1639</v>
      </c>
      <c r="O8434" s="36" t="str">
        <f t="shared" si="525"/>
        <v>27/11/2020 16:03</v>
      </c>
      <c r="P8434" s="46">
        <f t="shared" si="526"/>
        <v>9.8611111105128657E-2</v>
      </c>
      <c r="Q8434" s="48">
        <v>0</v>
      </c>
      <c r="R8434" s="47">
        <f t="shared" si="527"/>
        <v>141.99999999138527</v>
      </c>
      <c r="S8434" s="6" t="s">
        <v>44</v>
      </c>
      <c r="T8434" s="6" t="s">
        <v>948</v>
      </c>
      <c r="U8434" s="6" t="s">
        <v>44</v>
      </c>
      <c r="V8434" s="6" t="s">
        <v>7403</v>
      </c>
      <c r="W8434" s="7">
        <v>0</v>
      </c>
      <c r="X8434" s="7">
        <v>0</v>
      </c>
      <c r="Y8434" s="7">
        <v>0</v>
      </c>
      <c r="Z8434" s="7">
        <v>0.1</v>
      </c>
      <c r="AA8434" s="7">
        <v>0</v>
      </c>
      <c r="AB8434" s="7">
        <v>0</v>
      </c>
      <c r="AC8434" s="7">
        <v>0</v>
      </c>
      <c r="AD8434" s="7">
        <v>0</v>
      </c>
      <c r="AE8434">
        <v>2</v>
      </c>
      <c r="AF8434">
        <v>0</v>
      </c>
      <c r="AG8434">
        <v>0</v>
      </c>
      <c r="AH8434">
        <v>0</v>
      </c>
      <c r="AI8434">
        <v>0</v>
      </c>
      <c r="AJ8434">
        <v>1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  <c r="AQ8434">
        <v>0</v>
      </c>
      <c r="AR8434">
        <v>0</v>
      </c>
    </row>
    <row r="8435" spans="1:44" x14ac:dyDescent="0.25">
      <c r="A8435">
        <v>1614241</v>
      </c>
      <c r="B8435">
        <v>808614</v>
      </c>
      <c r="C8435">
        <v>25.3703966629907</v>
      </c>
      <c r="D8435">
        <v>41.004568021512803</v>
      </c>
      <c r="E8435" s="68" t="s">
        <v>946</v>
      </c>
      <c r="F8435" s="8">
        <f>INDEX(Δεδομένα!$P:$P,MATCH('2020'!E8435,Δεδομένα!$O:$O,0))</f>
        <v>19</v>
      </c>
      <c r="G8435" s="6" t="s">
        <v>64</v>
      </c>
      <c r="H8435" s="2" t="str">
        <f>INDEX(Δεδομένα!B$1:B$51,MATCH('2020'!G8435,Δεδομένα!A$1:A$51,0))</f>
        <v>ΑΝΑΤΟΛΙΚΗΣ ΜΑΚΕΔΟΝΙΑΣ ΚΑΙ ΘΡΑΚΗΣ</v>
      </c>
      <c r="I8435" s="8">
        <f>INDEX(Δεδομένα!E$1:E$13,MATCH('2020'!H8435,Δεδομένα!D$1:D$13,0))</f>
        <v>2</v>
      </c>
      <c r="J8435" s="1">
        <v>44162</v>
      </c>
      <c r="K8435" s="6" t="s">
        <v>96</v>
      </c>
      <c r="L8435" s="36" t="str">
        <f t="shared" si="524"/>
        <v>27/11/2020 16:32</v>
      </c>
      <c r="M8435" s="1">
        <v>44162</v>
      </c>
      <c r="N8435" s="6" t="s">
        <v>149</v>
      </c>
      <c r="O8435" s="36" t="str">
        <f t="shared" si="525"/>
        <v>27/11/2020 17:10</v>
      </c>
      <c r="P8435" s="46">
        <f t="shared" si="526"/>
        <v>2.6388888894871343E-2</v>
      </c>
      <c r="Q8435" s="48">
        <v>0</v>
      </c>
      <c r="R8435" s="47">
        <f t="shared" si="527"/>
        <v>38.000000008614734</v>
      </c>
      <c r="S8435" s="6" t="s">
        <v>44</v>
      </c>
      <c r="T8435" s="6" t="s">
        <v>948</v>
      </c>
      <c r="U8435" s="6" t="s">
        <v>44</v>
      </c>
      <c r="V8435" s="6" t="s">
        <v>8087</v>
      </c>
      <c r="W8435" s="7">
        <v>0</v>
      </c>
      <c r="X8435" s="7">
        <v>0</v>
      </c>
      <c r="Y8435" s="7">
        <v>0</v>
      </c>
      <c r="Z8435" s="7">
        <v>20</v>
      </c>
      <c r="AA8435" s="7">
        <v>0</v>
      </c>
      <c r="AB8435" s="7">
        <v>0</v>
      </c>
      <c r="AC8435" s="7">
        <v>0</v>
      </c>
      <c r="AD8435" s="7">
        <v>0</v>
      </c>
      <c r="AE8435">
        <v>2</v>
      </c>
      <c r="AF8435">
        <v>0</v>
      </c>
      <c r="AG8435">
        <v>0</v>
      </c>
      <c r="AH8435">
        <v>0</v>
      </c>
      <c r="AI8435">
        <v>0</v>
      </c>
      <c r="AJ8435">
        <v>1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  <c r="AQ8435">
        <v>0</v>
      </c>
      <c r="AR8435">
        <v>0</v>
      </c>
    </row>
    <row r="8436" spans="1:44" x14ac:dyDescent="0.25">
      <c r="A8436">
        <v>1614249</v>
      </c>
      <c r="B8436">
        <v>808637</v>
      </c>
      <c r="C8436">
        <v>25.4087491903767</v>
      </c>
      <c r="D8436">
        <v>40.967256528918902</v>
      </c>
      <c r="E8436" s="68" t="s">
        <v>946</v>
      </c>
      <c r="F8436" s="8">
        <f>INDEX(Δεδομένα!$P:$P,MATCH('2020'!E8436,Δεδομένα!$O:$O,0))</f>
        <v>19</v>
      </c>
      <c r="G8436" s="6" t="s">
        <v>64</v>
      </c>
      <c r="H8436" s="2" t="str">
        <f>INDEX(Δεδομένα!B$1:B$51,MATCH('2020'!G8436,Δεδομένα!A$1:A$51,0))</f>
        <v>ΑΝΑΤΟΛΙΚΗΣ ΜΑΚΕΔΟΝΙΑΣ ΚΑΙ ΘΡΑΚΗΣ</v>
      </c>
      <c r="I8436" s="8">
        <f>INDEX(Δεδομένα!E$1:E$13,MATCH('2020'!H8436,Δεδομένα!D$1:D$13,0))</f>
        <v>2</v>
      </c>
      <c r="J8436" s="1">
        <v>44162</v>
      </c>
      <c r="K8436" s="6" t="s">
        <v>149</v>
      </c>
      <c r="L8436" s="36" t="str">
        <f t="shared" si="524"/>
        <v>27/11/2020 17:10</v>
      </c>
      <c r="M8436" s="1">
        <v>44162</v>
      </c>
      <c r="N8436" s="6" t="s">
        <v>154</v>
      </c>
      <c r="O8436" s="36" t="str">
        <f t="shared" si="525"/>
        <v>27/11/2020 18:05</v>
      </c>
      <c r="P8436" s="46">
        <f t="shared" si="526"/>
        <v>3.8194444437976927E-2</v>
      </c>
      <c r="Q8436" s="48">
        <v>0</v>
      </c>
      <c r="R8436" s="47">
        <f t="shared" si="527"/>
        <v>54.999999990686774</v>
      </c>
      <c r="S8436" s="6" t="s">
        <v>44</v>
      </c>
      <c r="T8436" s="6" t="s">
        <v>72</v>
      </c>
      <c r="U8436" s="6" t="s">
        <v>44</v>
      </c>
      <c r="V8436" s="6" t="s">
        <v>1831</v>
      </c>
      <c r="W8436" s="7">
        <v>0</v>
      </c>
      <c r="X8436" s="7">
        <v>0</v>
      </c>
      <c r="Y8436" s="7">
        <v>0</v>
      </c>
      <c r="Z8436" s="7">
        <v>3</v>
      </c>
      <c r="AA8436" s="7">
        <v>0</v>
      </c>
      <c r="AB8436" s="7">
        <v>0</v>
      </c>
      <c r="AC8436" s="7">
        <v>0</v>
      </c>
      <c r="AD8436" s="7">
        <v>0</v>
      </c>
      <c r="AE8436">
        <v>2</v>
      </c>
      <c r="AF8436">
        <v>0</v>
      </c>
      <c r="AG8436">
        <v>0</v>
      </c>
      <c r="AH8436">
        <v>0</v>
      </c>
      <c r="AI8436">
        <v>0</v>
      </c>
      <c r="AJ8436">
        <v>1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  <c r="AQ8436">
        <v>0</v>
      </c>
      <c r="AR8436">
        <v>0</v>
      </c>
    </row>
    <row r="8437" spans="1:44" x14ac:dyDescent="0.25">
      <c r="A8437">
        <v>1610462</v>
      </c>
      <c r="B8437">
        <v>808510</v>
      </c>
      <c r="C8437">
        <v>26.294296330599</v>
      </c>
      <c r="D8437">
        <v>37.627104374651303</v>
      </c>
      <c r="E8437" s="68" t="s">
        <v>5729</v>
      </c>
      <c r="F8437" s="8">
        <f>INDEX(Δεδομένα!$P:$P,MATCH('2020'!E8437,Δεδομένα!$O:$O,0))</f>
        <v>205</v>
      </c>
      <c r="G8437" s="6" t="s">
        <v>546</v>
      </c>
      <c r="H8437" s="2" t="str">
        <f>INDEX(Δεδομένα!B$1:B$51,MATCH('2020'!G8437,Δεδομένα!A$1:A$51,0))</f>
        <v>ΚΡΗΤΗΣ</v>
      </c>
      <c r="I8437" s="8">
        <f>INDEX(Δεδομένα!E$1:E$13,MATCH('2020'!H8437,Δεδομένα!D$1:D$13,0))</f>
        <v>12</v>
      </c>
      <c r="J8437" s="1">
        <v>44162</v>
      </c>
      <c r="K8437" s="6" t="s">
        <v>1911</v>
      </c>
      <c r="L8437" s="36" t="str">
        <f t="shared" si="524"/>
        <v>27/11/2020 12:07</v>
      </c>
      <c r="M8437" s="1">
        <v>44163</v>
      </c>
      <c r="N8437" s="6" t="s">
        <v>1441</v>
      </c>
      <c r="O8437" s="36" t="str">
        <f t="shared" si="525"/>
        <v>28/11/2020 00:17</v>
      </c>
      <c r="P8437" s="46">
        <f t="shared" si="526"/>
        <v>0.50694444444525288</v>
      </c>
      <c r="Q8437" s="48">
        <v>0</v>
      </c>
      <c r="R8437" s="47">
        <f t="shared" si="527"/>
        <v>730.00000000116415</v>
      </c>
      <c r="S8437" s="6" t="s">
        <v>44</v>
      </c>
      <c r="T8437" s="6" t="s">
        <v>1449</v>
      </c>
      <c r="U8437" s="6" t="s">
        <v>44</v>
      </c>
      <c r="V8437" s="6" t="s">
        <v>8070</v>
      </c>
      <c r="W8437" s="7">
        <v>0</v>
      </c>
      <c r="X8437" s="7">
        <v>1</v>
      </c>
      <c r="Y8437" s="7">
        <v>0</v>
      </c>
      <c r="Z8437" s="7">
        <v>0</v>
      </c>
      <c r="AA8437" s="7">
        <v>0</v>
      </c>
      <c r="AB8437" s="7">
        <v>0</v>
      </c>
      <c r="AC8437" s="7">
        <v>0</v>
      </c>
      <c r="AD8437" s="7">
        <v>0</v>
      </c>
      <c r="AE8437">
        <v>10</v>
      </c>
      <c r="AF8437">
        <v>0</v>
      </c>
      <c r="AG8437">
        <v>3</v>
      </c>
      <c r="AH8437">
        <v>0</v>
      </c>
      <c r="AI8437">
        <v>0</v>
      </c>
      <c r="AJ8437">
        <v>4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0</v>
      </c>
    </row>
    <row r="8438" spans="1:44" x14ac:dyDescent="0.25">
      <c r="A8438">
        <v>1613457</v>
      </c>
      <c r="B8438">
        <v>808531</v>
      </c>
      <c r="C8438">
        <v>23.298230229759699</v>
      </c>
      <c r="D8438">
        <v>41.042094812096899</v>
      </c>
      <c r="E8438" s="68" t="s">
        <v>1125</v>
      </c>
      <c r="F8438" s="8">
        <f>INDEX(Δεδομένα!$P:$P,MATCH('2020'!E8438,Δεδομένα!$O:$O,0))</f>
        <v>47</v>
      </c>
      <c r="G8438" s="6" t="s">
        <v>1070</v>
      </c>
      <c r="H8438" s="2" t="str">
        <f>INDEX(Δεδομένα!B$1:B$51,MATCH('2020'!G8438,Δεδομένα!A$1:A$51,0))</f>
        <v>ΚΕΝΤΡΙΚΗΣ ΜΑΚΕΔΟΝΙΑΣ</v>
      </c>
      <c r="I8438" s="8">
        <f>INDEX(Δεδομένα!E$1:E$13,MATCH('2020'!H8438,Δεδομένα!D$1:D$13,0))</f>
        <v>3</v>
      </c>
      <c r="J8438" s="1">
        <v>44162</v>
      </c>
      <c r="K8438" s="6" t="s">
        <v>460</v>
      </c>
      <c r="L8438" s="36" t="str">
        <f t="shared" si="524"/>
        <v>27/11/2020 12:54</v>
      </c>
      <c r="M8438" s="1">
        <v>44162</v>
      </c>
      <c r="N8438" s="6" t="s">
        <v>156</v>
      </c>
      <c r="O8438" s="36" t="str">
        <f t="shared" si="525"/>
        <v>27/11/2020 17:30</v>
      </c>
      <c r="P8438" s="46">
        <f t="shared" si="526"/>
        <v>0.19166666666569654</v>
      </c>
      <c r="Q8438" s="48">
        <v>0</v>
      </c>
      <c r="R8438" s="47">
        <f t="shared" si="527"/>
        <v>275.99999999860302</v>
      </c>
      <c r="S8438" s="6" t="s">
        <v>44</v>
      </c>
      <c r="T8438" s="6" t="s">
        <v>1128</v>
      </c>
      <c r="U8438" s="6" t="s">
        <v>8076</v>
      </c>
      <c r="V8438" s="6" t="s">
        <v>8077</v>
      </c>
      <c r="W8438" s="7">
        <v>0</v>
      </c>
      <c r="X8438" s="7">
        <v>1</v>
      </c>
      <c r="Y8438" s="7">
        <v>0</v>
      </c>
      <c r="Z8438" s="7">
        <v>9</v>
      </c>
      <c r="AA8438" s="7">
        <v>0</v>
      </c>
      <c r="AB8438" s="7">
        <v>10</v>
      </c>
      <c r="AC8438" s="7">
        <v>0</v>
      </c>
      <c r="AD8438" s="7">
        <v>0</v>
      </c>
      <c r="AE8438">
        <v>4</v>
      </c>
      <c r="AF8438">
        <v>0</v>
      </c>
      <c r="AG8438">
        <v>0</v>
      </c>
      <c r="AH8438">
        <v>0</v>
      </c>
      <c r="AI8438">
        <v>0</v>
      </c>
      <c r="AJ8438">
        <v>2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  <c r="AQ8438">
        <v>0</v>
      </c>
      <c r="AR8438">
        <v>0</v>
      </c>
    </row>
    <row r="8439" spans="1:44" x14ac:dyDescent="0.25">
      <c r="A8439">
        <v>1614280</v>
      </c>
      <c r="B8439">
        <v>808687</v>
      </c>
      <c r="C8439">
        <v>23.745409335340302</v>
      </c>
      <c r="D8439">
        <v>41.010598005727097</v>
      </c>
      <c r="E8439" s="68" t="s">
        <v>3984</v>
      </c>
      <c r="F8439" s="8">
        <f>INDEX(Δεδομένα!$P:$P,MATCH('2020'!E8439,Δεδομένα!$O:$O,0))</f>
        <v>53</v>
      </c>
      <c r="G8439" s="6" t="s">
        <v>1070</v>
      </c>
      <c r="H8439" s="2" t="str">
        <f>INDEX(Δεδομένα!B$1:B$51,MATCH('2020'!G8439,Δεδομένα!A$1:A$51,0))</f>
        <v>ΚΕΝΤΡΙΚΗΣ ΜΑΚΕΔΟΝΙΑΣ</v>
      </c>
      <c r="I8439" s="8">
        <f>INDEX(Δεδομένα!E$1:E$13,MATCH('2020'!H8439,Δεδομένα!D$1:D$13,0))</f>
        <v>3</v>
      </c>
      <c r="J8439" s="1">
        <v>44162</v>
      </c>
      <c r="K8439" s="6" t="s">
        <v>621</v>
      </c>
      <c r="L8439" s="36" t="str">
        <f t="shared" si="524"/>
        <v>27/11/2020 18:20</v>
      </c>
      <c r="M8439" s="1">
        <v>44162</v>
      </c>
      <c r="N8439" s="6" t="s">
        <v>1399</v>
      </c>
      <c r="O8439" s="36" t="str">
        <f t="shared" si="525"/>
        <v>27/11/2020 19:40</v>
      </c>
      <c r="P8439" s="46">
        <f t="shared" si="526"/>
        <v>5.5555555554747116E-2</v>
      </c>
      <c r="Q8439" s="48">
        <v>0</v>
      </c>
      <c r="R8439" s="47">
        <f t="shared" si="527"/>
        <v>79.999999998835847</v>
      </c>
      <c r="S8439" s="6" t="s">
        <v>44</v>
      </c>
      <c r="T8439" s="6" t="s">
        <v>3985</v>
      </c>
      <c r="U8439" s="6" t="s">
        <v>44</v>
      </c>
      <c r="V8439" s="6" t="s">
        <v>7427</v>
      </c>
      <c r="W8439" s="7">
        <v>0</v>
      </c>
      <c r="X8439" s="7">
        <v>0</v>
      </c>
      <c r="Y8439" s="7">
        <v>0</v>
      </c>
      <c r="Z8439" s="7">
        <v>0</v>
      </c>
      <c r="AA8439" s="7">
        <v>0</v>
      </c>
      <c r="AB8439" s="7">
        <v>0</v>
      </c>
      <c r="AC8439" s="7">
        <v>20</v>
      </c>
      <c r="AD8439" s="7">
        <v>0</v>
      </c>
      <c r="AE8439">
        <v>4</v>
      </c>
      <c r="AF8439">
        <v>0</v>
      </c>
      <c r="AG8439">
        <v>0</v>
      </c>
      <c r="AH8439">
        <v>0</v>
      </c>
      <c r="AI8439">
        <v>0</v>
      </c>
      <c r="AJ8439">
        <v>2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  <c r="AQ8439">
        <v>0</v>
      </c>
      <c r="AR8439">
        <v>0</v>
      </c>
    </row>
    <row r="8440" spans="1:44" x14ac:dyDescent="0.25">
      <c r="A8440">
        <v>1624643</v>
      </c>
      <c r="B8440">
        <v>808496</v>
      </c>
      <c r="C8440">
        <v>22.385437175606398</v>
      </c>
      <c r="D8440">
        <v>38.528152936883998</v>
      </c>
      <c r="E8440" s="68" t="s">
        <v>881</v>
      </c>
      <c r="F8440" s="8">
        <f>INDEX(Δεδομένα!$P:$P,MATCH('2020'!E8440,Δεδομένα!$O:$O,0))</f>
        <v>171</v>
      </c>
      <c r="G8440" s="6" t="s">
        <v>432</v>
      </c>
      <c r="H8440" s="2" t="str">
        <f>INDEX(Δεδομένα!B$1:B$51,MATCH('2020'!G8440,Δεδομένα!A$1:A$51,0))</f>
        <v>ΣΤΕΡΕΑΣ ΕΛΛΑΔΟΣ</v>
      </c>
      <c r="I8440" s="8">
        <f>INDEX(Δεδομένα!E$1:E$13,MATCH('2020'!H8440,Δεδομένα!D$1:D$13,0))</f>
        <v>9</v>
      </c>
      <c r="J8440" s="1">
        <v>44162</v>
      </c>
      <c r="K8440" s="6" t="s">
        <v>2144</v>
      </c>
      <c r="L8440" s="36" t="str">
        <f t="shared" si="524"/>
        <v>27/11/2020 11:35</v>
      </c>
      <c r="M8440" s="1">
        <v>44162</v>
      </c>
      <c r="N8440" s="6" t="s">
        <v>655</v>
      </c>
      <c r="O8440" s="36" t="str">
        <f t="shared" si="525"/>
        <v>27/11/2020 12:05</v>
      </c>
      <c r="P8440" s="46">
        <f t="shared" si="526"/>
        <v>2.0833333328482695E-2</v>
      </c>
      <c r="Q8440" s="48">
        <v>0</v>
      </c>
      <c r="R8440" s="47">
        <f t="shared" si="527"/>
        <v>29.999999993015081</v>
      </c>
      <c r="S8440" s="6" t="s">
        <v>44</v>
      </c>
      <c r="T8440" s="6" t="s">
        <v>435</v>
      </c>
      <c r="U8440" s="6" t="s">
        <v>1424</v>
      </c>
      <c r="V8440" s="6" t="s">
        <v>8068</v>
      </c>
      <c r="W8440" s="7">
        <v>0</v>
      </c>
      <c r="X8440" s="7">
        <v>0</v>
      </c>
      <c r="Y8440" s="7">
        <v>0</v>
      </c>
      <c r="Z8440" s="7">
        <v>0</v>
      </c>
      <c r="AA8440" s="7">
        <v>0</v>
      </c>
      <c r="AB8440" s="7">
        <v>0.02</v>
      </c>
      <c r="AC8440" s="7">
        <v>0</v>
      </c>
      <c r="AD8440" s="7">
        <v>0</v>
      </c>
      <c r="AE8440">
        <v>4</v>
      </c>
      <c r="AF8440">
        <v>0</v>
      </c>
      <c r="AG8440">
        <v>0</v>
      </c>
      <c r="AH8440">
        <v>0</v>
      </c>
      <c r="AI8440">
        <v>0</v>
      </c>
      <c r="AJ8440">
        <v>2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  <c r="AQ8440">
        <v>0</v>
      </c>
      <c r="AR8440">
        <v>0</v>
      </c>
    </row>
    <row r="8441" spans="1:44" x14ac:dyDescent="0.25">
      <c r="A8441">
        <v>1614370</v>
      </c>
      <c r="B8441">
        <v>808551</v>
      </c>
      <c r="C8441">
        <v>23.804162897659499</v>
      </c>
      <c r="D8441">
        <v>40.1077934553253</v>
      </c>
      <c r="E8441" s="68" t="s">
        <v>1575</v>
      </c>
      <c r="F8441" s="8">
        <f>INDEX(Δεδομένα!$P:$P,MATCH('2020'!E8441,Δεδομένα!$O:$O,0))</f>
        <v>258</v>
      </c>
      <c r="G8441" s="6" t="s">
        <v>1093</v>
      </c>
      <c r="H8441" s="2" t="str">
        <f>INDEX(Δεδομένα!B$1:B$51,MATCH('2020'!G8441,Δεδομένα!A$1:A$51,0))</f>
        <v>ΚΕΝΤΡΙΚΗΣ ΜΑΚΕΔΟΝΙΑΣ</v>
      </c>
      <c r="I8441" s="8">
        <f>INDEX(Δεδομένα!E$1:E$13,MATCH('2020'!H8441,Δεδομένα!D$1:D$13,0))</f>
        <v>3</v>
      </c>
      <c r="J8441" s="1">
        <v>44162</v>
      </c>
      <c r="K8441" s="6" t="s">
        <v>1627</v>
      </c>
      <c r="L8441" s="36" t="str">
        <f t="shared" si="524"/>
        <v>27/11/2020 13:29</v>
      </c>
      <c r="M8441" s="1">
        <v>44162</v>
      </c>
      <c r="N8441" s="6" t="s">
        <v>85</v>
      </c>
      <c r="O8441" s="36" t="str">
        <f t="shared" si="525"/>
        <v>27/11/2020 17:50</v>
      </c>
      <c r="P8441" s="46">
        <f t="shared" si="526"/>
        <v>0.18125000000145519</v>
      </c>
      <c r="Q8441" s="48">
        <v>0</v>
      </c>
      <c r="R8441" s="47">
        <f t="shared" si="527"/>
        <v>261.00000000209548</v>
      </c>
      <c r="S8441" s="6" t="s">
        <v>44</v>
      </c>
      <c r="T8441" s="6" t="s">
        <v>1577</v>
      </c>
      <c r="U8441" s="6" t="s">
        <v>44</v>
      </c>
      <c r="V8441" s="6" t="s">
        <v>8081</v>
      </c>
      <c r="W8441" s="7">
        <v>0</v>
      </c>
      <c r="X8441" s="7">
        <v>0</v>
      </c>
      <c r="Y8441" s="7">
        <v>0</v>
      </c>
      <c r="Z8441" s="7">
        <v>0</v>
      </c>
      <c r="AA8441" s="7">
        <v>0</v>
      </c>
      <c r="AB8441" s="7">
        <v>2</v>
      </c>
      <c r="AC8441" s="7">
        <v>0.5</v>
      </c>
      <c r="AD8441" s="7">
        <v>0</v>
      </c>
      <c r="AE8441">
        <v>6</v>
      </c>
      <c r="AF8441">
        <v>0</v>
      </c>
      <c r="AG8441">
        <v>0</v>
      </c>
      <c r="AH8441">
        <v>0</v>
      </c>
      <c r="AI8441">
        <v>0</v>
      </c>
      <c r="AJ8441">
        <v>5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</row>
    <row r="8442" spans="1:44" x14ac:dyDescent="0.25">
      <c r="A8442">
        <v>1615878</v>
      </c>
      <c r="B8442">
        <v>809064</v>
      </c>
      <c r="C8442">
        <v>21.278012653914999</v>
      </c>
      <c r="D8442">
        <v>38.522374024074402</v>
      </c>
      <c r="E8442" s="68" t="s">
        <v>334</v>
      </c>
      <c r="F8442" s="8">
        <f>INDEX(Δεδομένα!$P:$P,MATCH('2020'!E8442,Δεδομένα!$O:$O,0))</f>
        <v>127</v>
      </c>
      <c r="G8442" s="6" t="s">
        <v>335</v>
      </c>
      <c r="H8442" s="2" t="str">
        <f>INDEX(Δεδομένα!B$1:B$51,MATCH('2020'!G8442,Δεδομένα!A$1:A$51,0))</f>
        <v>ΔΥΤΙΚΗΣ ΕΛΛΑΔΟΣ</v>
      </c>
      <c r="I8442" s="8">
        <f>INDEX(Δεδομένα!E$1:E$13,MATCH('2020'!H8442,Δεδομένα!D$1:D$13,0))</f>
        <v>7</v>
      </c>
      <c r="J8442" s="1">
        <v>44163</v>
      </c>
      <c r="K8442" s="6" t="s">
        <v>1493</v>
      </c>
      <c r="L8442" s="36" t="str">
        <f t="shared" si="524"/>
        <v>28/11/2020 21:20</v>
      </c>
      <c r="M8442" s="1">
        <v>44163</v>
      </c>
      <c r="N8442" s="6" t="s">
        <v>1662</v>
      </c>
      <c r="O8442" s="36" t="str">
        <f t="shared" si="525"/>
        <v>28/11/2020 23:10</v>
      </c>
      <c r="P8442" s="46">
        <f t="shared" si="526"/>
        <v>7.6388888890505768E-2</v>
      </c>
      <c r="Q8442" s="48">
        <v>0</v>
      </c>
      <c r="R8442" s="47">
        <f t="shared" si="527"/>
        <v>110.00000000232831</v>
      </c>
      <c r="S8442" s="6" t="s">
        <v>44</v>
      </c>
      <c r="T8442" s="6" t="s">
        <v>343</v>
      </c>
      <c r="U8442" s="6" t="s">
        <v>44</v>
      </c>
      <c r="V8442" s="6" t="s">
        <v>5183</v>
      </c>
      <c r="W8442" s="7">
        <v>0</v>
      </c>
      <c r="X8442" s="7">
        <v>0.3</v>
      </c>
      <c r="Y8442" s="7">
        <v>0</v>
      </c>
      <c r="Z8442" s="7">
        <v>0</v>
      </c>
      <c r="AA8442" s="7">
        <v>0</v>
      </c>
      <c r="AB8442" s="7">
        <v>0</v>
      </c>
      <c r="AC8442" s="7">
        <v>0</v>
      </c>
      <c r="AD8442" s="7">
        <v>0</v>
      </c>
      <c r="AE8442">
        <v>3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  <c r="AQ8442">
        <v>0</v>
      </c>
      <c r="AR8442">
        <v>0</v>
      </c>
    </row>
    <row r="8443" spans="1:44" x14ac:dyDescent="0.25">
      <c r="A8443">
        <v>1614105</v>
      </c>
      <c r="B8443">
        <v>808837</v>
      </c>
      <c r="C8443">
        <v>22.3400312483443</v>
      </c>
      <c r="D8443">
        <v>37.470596713082202</v>
      </c>
      <c r="E8443" s="68" t="s">
        <v>1893</v>
      </c>
      <c r="F8443" s="8">
        <f>INDEX(Δεδομένα!$P:$P,MATCH('2020'!E8443,Δεδομένα!$O:$O,0))</f>
        <v>137</v>
      </c>
      <c r="G8443" s="6" t="s">
        <v>932</v>
      </c>
      <c r="H8443" s="2" t="str">
        <f>INDEX(Δεδομένα!B$1:B$51,MATCH('2020'!G8443,Δεδομένα!A$1:A$51,0))</f>
        <v>ΠΕΛΛΟΠΟΝΗΣΟΥ</v>
      </c>
      <c r="I8443" s="8">
        <f>INDEX(Δεδομένα!E$1:E$13,MATCH('2020'!H8443,Δεδομένα!D$1:D$13,0))</f>
        <v>8</v>
      </c>
      <c r="J8443" s="1">
        <v>44163</v>
      </c>
      <c r="K8443" s="6" t="s">
        <v>321</v>
      </c>
      <c r="L8443" s="36" t="str">
        <f t="shared" si="524"/>
        <v>28/11/2020 13:04</v>
      </c>
      <c r="M8443" s="1">
        <v>44163</v>
      </c>
      <c r="N8443" s="6" t="s">
        <v>463</v>
      </c>
      <c r="O8443" s="36" t="str">
        <f t="shared" si="525"/>
        <v>28/11/2020 14:24</v>
      </c>
      <c r="P8443" s="46">
        <f t="shared" si="526"/>
        <v>5.5555555554747116E-2</v>
      </c>
      <c r="Q8443" s="48">
        <v>0</v>
      </c>
      <c r="R8443" s="47">
        <f t="shared" si="527"/>
        <v>79.999999998835847</v>
      </c>
      <c r="S8443" s="6" t="s">
        <v>44</v>
      </c>
      <c r="T8443" s="6" t="s">
        <v>1894</v>
      </c>
      <c r="U8443" s="6" t="s">
        <v>44</v>
      </c>
      <c r="V8443" s="6" t="s">
        <v>2118</v>
      </c>
      <c r="W8443" s="7">
        <v>0</v>
      </c>
      <c r="X8443" s="7">
        <v>0</v>
      </c>
      <c r="Y8443" s="7">
        <v>0</v>
      </c>
      <c r="Z8443" s="7">
        <v>0</v>
      </c>
      <c r="AA8443" s="7">
        <v>0</v>
      </c>
      <c r="AB8443" s="7">
        <v>2</v>
      </c>
      <c r="AC8443" s="7">
        <v>0</v>
      </c>
      <c r="AD8443" s="7">
        <v>0</v>
      </c>
      <c r="AE8443">
        <v>3</v>
      </c>
      <c r="AF8443">
        <v>0</v>
      </c>
      <c r="AG8443">
        <v>0</v>
      </c>
      <c r="AH8443">
        <v>0</v>
      </c>
      <c r="AI8443">
        <v>0</v>
      </c>
      <c r="AJ8443">
        <v>2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  <c r="AQ8443">
        <v>0</v>
      </c>
      <c r="AR8443">
        <v>0</v>
      </c>
    </row>
    <row r="8444" spans="1:44" x14ac:dyDescent="0.25">
      <c r="A8444">
        <v>1614895</v>
      </c>
      <c r="B8444">
        <v>808857</v>
      </c>
      <c r="C8444">
        <v>22.6961724776998</v>
      </c>
      <c r="D8444">
        <v>37.103996103663</v>
      </c>
      <c r="E8444" s="68" t="s">
        <v>2625</v>
      </c>
      <c r="F8444" s="8">
        <f>INDEX(Δεδομένα!$P:$P,MATCH('2020'!E8444,Δεδομένα!$O:$O,0))</f>
        <v>140</v>
      </c>
      <c r="G8444" s="6" t="s">
        <v>932</v>
      </c>
      <c r="H8444" s="2" t="str">
        <f>INDEX(Δεδομένα!B$1:B$51,MATCH('2020'!G8444,Δεδομένα!A$1:A$51,0))</f>
        <v>ΠΕΛΛΟΠΟΝΗΣΟΥ</v>
      </c>
      <c r="I8444" s="8">
        <f>INDEX(Δεδομένα!E$1:E$13,MATCH('2020'!H8444,Δεδομένα!D$1:D$13,0))</f>
        <v>8</v>
      </c>
      <c r="J8444" s="1">
        <v>44163</v>
      </c>
      <c r="K8444" s="6" t="s">
        <v>341</v>
      </c>
      <c r="L8444" s="36" t="str">
        <f t="shared" si="524"/>
        <v>28/11/2020 13:55</v>
      </c>
      <c r="M8444" s="1">
        <v>44163</v>
      </c>
      <c r="N8444" s="6" t="s">
        <v>3003</v>
      </c>
      <c r="O8444" s="36" t="str">
        <f t="shared" si="525"/>
        <v>28/11/2020 19:08</v>
      </c>
      <c r="P8444" s="46">
        <f t="shared" si="526"/>
        <v>0.21736111111385981</v>
      </c>
      <c r="Q8444" s="48">
        <v>0</v>
      </c>
      <c r="R8444" s="47">
        <f t="shared" si="527"/>
        <v>313.00000000395812</v>
      </c>
      <c r="S8444" s="6" t="s">
        <v>44</v>
      </c>
      <c r="T8444" s="6" t="s">
        <v>2468</v>
      </c>
      <c r="U8444" s="6" t="s">
        <v>44</v>
      </c>
      <c r="V8444" s="6" t="s">
        <v>8102</v>
      </c>
      <c r="W8444" s="7">
        <v>0</v>
      </c>
      <c r="X8444" s="7">
        <v>5</v>
      </c>
      <c r="Y8444" s="7">
        <v>0</v>
      </c>
      <c r="Z8444" s="7">
        <v>0</v>
      </c>
      <c r="AA8444" s="7">
        <v>0</v>
      </c>
      <c r="AB8444" s="7">
        <v>0</v>
      </c>
      <c r="AC8444" s="7">
        <v>0</v>
      </c>
      <c r="AD8444" s="7">
        <v>0</v>
      </c>
      <c r="AE8444">
        <v>31</v>
      </c>
      <c r="AF8444">
        <v>0</v>
      </c>
      <c r="AG8444">
        <v>0</v>
      </c>
      <c r="AH8444">
        <v>0</v>
      </c>
      <c r="AI8444">
        <v>0</v>
      </c>
      <c r="AJ8444">
        <v>12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  <c r="AQ8444">
        <v>0</v>
      </c>
      <c r="AR8444">
        <v>0</v>
      </c>
    </row>
    <row r="8445" spans="1:44" x14ac:dyDescent="0.25">
      <c r="A8445">
        <v>1617173</v>
      </c>
      <c r="B8445">
        <v>808775</v>
      </c>
      <c r="C8445">
        <v>23.4612529606405</v>
      </c>
      <c r="D8445">
        <v>37.722334500138402</v>
      </c>
      <c r="E8445" s="68" t="s">
        <v>40</v>
      </c>
      <c r="F8445" s="8">
        <f>INDEX(Δεδομένα!$P:$P,MATCH('2020'!E8445,Δεδομένα!$O:$O,0))</f>
        <v>11</v>
      </c>
      <c r="G8445" s="6" t="s">
        <v>41</v>
      </c>
      <c r="H8445" s="2" t="str">
        <f>INDEX(Δεδομένα!B$1:B$51,MATCH('2020'!G8445,Δεδομένα!A$1:A$51,0))</f>
        <v>ΑΤΤΙΚΗΣ</v>
      </c>
      <c r="I8445" s="8">
        <f>INDEX(Δεδομένα!E$1:E$13,MATCH('2020'!H8445,Δεδομένα!D$1:D$13,0))</f>
        <v>1</v>
      </c>
      <c r="J8445" s="1">
        <v>44163</v>
      </c>
      <c r="K8445" s="6" t="s">
        <v>685</v>
      </c>
      <c r="L8445" s="36" t="str">
        <f t="shared" si="524"/>
        <v>28/11/2020 10:00</v>
      </c>
      <c r="M8445" s="1">
        <v>44163</v>
      </c>
      <c r="N8445" s="6" t="s">
        <v>255</v>
      </c>
      <c r="O8445" s="36" t="str">
        <f t="shared" si="525"/>
        <v>28/11/2020 17:45</v>
      </c>
      <c r="P8445" s="46">
        <f t="shared" si="526"/>
        <v>0.32291666667151731</v>
      </c>
      <c r="Q8445" s="48">
        <v>0</v>
      </c>
      <c r="R8445" s="47">
        <f t="shared" si="527"/>
        <v>465.00000000698492</v>
      </c>
      <c r="S8445" s="6" t="s">
        <v>44</v>
      </c>
      <c r="T8445" s="6" t="s">
        <v>45</v>
      </c>
      <c r="U8445" s="6" t="s">
        <v>44</v>
      </c>
      <c r="V8445" s="6" t="s">
        <v>8095</v>
      </c>
      <c r="W8445" s="7">
        <v>0</v>
      </c>
      <c r="X8445" s="7">
        <v>25</v>
      </c>
      <c r="Y8445" s="7">
        <v>0</v>
      </c>
      <c r="Z8445" s="7">
        <v>25</v>
      </c>
      <c r="AA8445" s="7">
        <v>0</v>
      </c>
      <c r="AB8445" s="7">
        <v>0</v>
      </c>
      <c r="AC8445" s="7">
        <v>0</v>
      </c>
      <c r="AD8445" s="7">
        <v>0</v>
      </c>
      <c r="AE8445">
        <v>8</v>
      </c>
      <c r="AF8445">
        <v>0</v>
      </c>
      <c r="AG8445">
        <v>0</v>
      </c>
      <c r="AH8445">
        <v>0</v>
      </c>
      <c r="AI8445">
        <v>0</v>
      </c>
      <c r="AJ8445">
        <v>5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</row>
    <row r="8446" spans="1:44" x14ac:dyDescent="0.25">
      <c r="A8446">
        <v>1614870</v>
      </c>
      <c r="B8446">
        <v>808847</v>
      </c>
      <c r="C8446">
        <v>22.0966973904418</v>
      </c>
      <c r="D8446">
        <v>38.034771417518797</v>
      </c>
      <c r="E8446" s="68" t="s">
        <v>805</v>
      </c>
      <c r="F8446" s="8">
        <f>INDEX(Δεδομένα!$P:$P,MATCH('2020'!E8446,Δεδομένα!$O:$O,0))</f>
        <v>126</v>
      </c>
      <c r="G8446" s="6" t="s">
        <v>303</v>
      </c>
      <c r="H8446" s="2" t="str">
        <f>INDEX(Δεδομένα!B$1:B$51,MATCH('2020'!G8446,Δεδομένα!A$1:A$51,0))</f>
        <v>ΔΥΤΙΚΗΣ ΕΛΛΑΔΟΣ</v>
      </c>
      <c r="I8446" s="8">
        <f>INDEX(Δεδομένα!E$1:E$13,MATCH('2020'!H8446,Δεδομένα!D$1:D$13,0))</f>
        <v>7</v>
      </c>
      <c r="J8446" s="1">
        <v>44163</v>
      </c>
      <c r="K8446" s="6" t="s">
        <v>1444</v>
      </c>
      <c r="L8446" s="36" t="str">
        <f t="shared" si="524"/>
        <v>28/11/2020 13:20</v>
      </c>
      <c r="M8446" s="1">
        <v>44163</v>
      </c>
      <c r="N8446" s="6" t="s">
        <v>503</v>
      </c>
      <c r="O8446" s="36" t="str">
        <f t="shared" si="525"/>
        <v>28/11/2020 13:38</v>
      </c>
      <c r="P8446" s="46">
        <f t="shared" si="526"/>
        <v>1.2500000004365575E-2</v>
      </c>
      <c r="Q8446" s="48">
        <v>0</v>
      </c>
      <c r="R8446" s="47">
        <f t="shared" si="527"/>
        <v>18.000000006286427</v>
      </c>
      <c r="S8446" s="6" t="s">
        <v>44</v>
      </c>
      <c r="T8446" s="6" t="s">
        <v>808</v>
      </c>
      <c r="U8446" s="6" t="s">
        <v>44</v>
      </c>
      <c r="V8446" s="6" t="s">
        <v>8100</v>
      </c>
      <c r="W8446" s="7">
        <v>0</v>
      </c>
      <c r="X8446" s="7">
        <v>0</v>
      </c>
      <c r="Y8446" s="7">
        <v>0</v>
      </c>
      <c r="Z8446" s="7">
        <v>0</v>
      </c>
      <c r="AA8446" s="7">
        <v>0</v>
      </c>
      <c r="AB8446" s="7">
        <v>0.01</v>
      </c>
      <c r="AC8446" s="7">
        <v>0</v>
      </c>
      <c r="AD8446" s="7">
        <v>0</v>
      </c>
      <c r="AE8446">
        <v>2</v>
      </c>
      <c r="AF8446">
        <v>0</v>
      </c>
      <c r="AG8446">
        <v>0</v>
      </c>
      <c r="AH8446">
        <v>0</v>
      </c>
      <c r="AI8446">
        <v>0</v>
      </c>
      <c r="AJ8446">
        <v>1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</row>
    <row r="8447" spans="1:44" x14ac:dyDescent="0.25">
      <c r="A8447">
        <v>1615870</v>
      </c>
      <c r="B8447">
        <v>808892</v>
      </c>
      <c r="C8447">
        <v>21.67702293396</v>
      </c>
      <c r="D8447">
        <v>37.950878143310497</v>
      </c>
      <c r="E8447" s="68" t="s">
        <v>302</v>
      </c>
      <c r="F8447" s="8">
        <f>INDEX(Δεδομένα!$P:$P,MATCH('2020'!E8447,Δεδομένα!$O:$O,0))</f>
        <v>119</v>
      </c>
      <c r="G8447" s="6" t="s">
        <v>303</v>
      </c>
      <c r="H8447" s="2" t="str">
        <f>INDEX(Δεδομένα!B$1:B$51,MATCH('2020'!G8447,Δεδομένα!A$1:A$51,0))</f>
        <v>ΔΥΤΙΚΗΣ ΕΛΛΑΔΟΣ</v>
      </c>
      <c r="I8447" s="8">
        <f>INDEX(Δεδομένα!E$1:E$13,MATCH('2020'!H8447,Δεδομένα!D$1:D$13,0))</f>
        <v>7</v>
      </c>
      <c r="J8447" s="1">
        <v>44163</v>
      </c>
      <c r="K8447" s="6" t="s">
        <v>669</v>
      </c>
      <c r="L8447" s="36" t="str">
        <f t="shared" si="524"/>
        <v>28/11/2020 15:06</v>
      </c>
      <c r="M8447" s="1">
        <v>44163</v>
      </c>
      <c r="N8447" s="6" t="s">
        <v>198</v>
      </c>
      <c r="O8447" s="36" t="str">
        <f t="shared" si="525"/>
        <v>28/11/2020 16:30</v>
      </c>
      <c r="P8447" s="46">
        <f t="shared" si="526"/>
        <v>5.8333333334303461E-2</v>
      </c>
      <c r="Q8447" s="48">
        <v>0</v>
      </c>
      <c r="R8447" s="47">
        <f t="shared" si="527"/>
        <v>84.000000001396984</v>
      </c>
      <c r="S8447" s="6" t="s">
        <v>44</v>
      </c>
      <c r="T8447" s="6" t="s">
        <v>307</v>
      </c>
      <c r="U8447" s="6" t="s">
        <v>44</v>
      </c>
      <c r="V8447" s="6" t="s">
        <v>8105</v>
      </c>
      <c r="W8447" s="7">
        <v>0</v>
      </c>
      <c r="X8447" s="7">
        <v>0</v>
      </c>
      <c r="Y8447" s="7">
        <v>0</v>
      </c>
      <c r="Z8447" s="7">
        <v>0</v>
      </c>
      <c r="AA8447" s="7">
        <v>0</v>
      </c>
      <c r="AB8447" s="7">
        <v>0</v>
      </c>
      <c r="AC8447" s="7">
        <v>0.5</v>
      </c>
      <c r="AD8447" s="7">
        <v>0</v>
      </c>
      <c r="AE8447">
        <v>3</v>
      </c>
      <c r="AF8447">
        <v>0</v>
      </c>
      <c r="AG8447">
        <v>0</v>
      </c>
      <c r="AH8447">
        <v>0</v>
      </c>
      <c r="AI8447">
        <v>0</v>
      </c>
      <c r="AJ8447">
        <v>1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</row>
    <row r="8448" spans="1:44" x14ac:dyDescent="0.25">
      <c r="A8448">
        <v>1614879</v>
      </c>
      <c r="B8448">
        <v>808897</v>
      </c>
      <c r="C8448">
        <v>22.111599433871898</v>
      </c>
      <c r="D8448">
        <v>37.896218096343397</v>
      </c>
      <c r="E8448" s="68" t="s">
        <v>805</v>
      </c>
      <c r="F8448" s="8">
        <f>INDEX(Δεδομένα!$P:$P,MATCH('2020'!E8448,Δεδομένα!$O:$O,0))</f>
        <v>126</v>
      </c>
      <c r="G8448" s="6" t="s">
        <v>303</v>
      </c>
      <c r="H8448" s="2" t="str">
        <f>INDEX(Δεδομένα!B$1:B$51,MATCH('2020'!G8448,Δεδομένα!A$1:A$51,0))</f>
        <v>ΔΥΤΙΚΗΣ ΕΛΛΑΔΟΣ</v>
      </c>
      <c r="I8448" s="8">
        <f>INDEX(Δεδομένα!E$1:E$13,MATCH('2020'!H8448,Δεδομένα!D$1:D$13,0))</f>
        <v>7</v>
      </c>
      <c r="J8448" s="1">
        <v>44163</v>
      </c>
      <c r="K8448" s="6" t="s">
        <v>1207</v>
      </c>
      <c r="L8448" s="36" t="str">
        <f t="shared" si="524"/>
        <v>28/11/2020 15:21</v>
      </c>
      <c r="M8448" s="1">
        <v>44163</v>
      </c>
      <c r="N8448" s="6" t="s">
        <v>947</v>
      </c>
      <c r="O8448" s="36" t="str">
        <f t="shared" si="525"/>
        <v>28/11/2020 17:47</v>
      </c>
      <c r="P8448" s="46">
        <f t="shared" si="526"/>
        <v>0.10138888889196096</v>
      </c>
      <c r="Q8448" s="48">
        <v>0</v>
      </c>
      <c r="R8448" s="47">
        <f t="shared" si="527"/>
        <v>146.00000000442378</v>
      </c>
      <c r="S8448" s="6" t="s">
        <v>44</v>
      </c>
      <c r="T8448" s="6" t="s">
        <v>808</v>
      </c>
      <c r="U8448" s="6" t="s">
        <v>44</v>
      </c>
      <c r="V8448" s="6" t="s">
        <v>6735</v>
      </c>
      <c r="W8448" s="7">
        <v>0</v>
      </c>
      <c r="X8448" s="7">
        <v>0</v>
      </c>
      <c r="Y8448" s="7">
        <v>0</v>
      </c>
      <c r="Z8448" s="7">
        <v>0</v>
      </c>
      <c r="AA8448" s="7">
        <v>0</v>
      </c>
      <c r="AB8448" s="7">
        <v>1.5</v>
      </c>
      <c r="AC8448" s="7">
        <v>0</v>
      </c>
      <c r="AD8448" s="7">
        <v>0</v>
      </c>
      <c r="AE8448">
        <v>2</v>
      </c>
      <c r="AF8448">
        <v>0</v>
      </c>
      <c r="AG8448">
        <v>0</v>
      </c>
      <c r="AH8448">
        <v>0</v>
      </c>
      <c r="AI8448">
        <v>0</v>
      </c>
      <c r="AJ8448">
        <v>1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</row>
    <row r="8449" spans="1:44" x14ac:dyDescent="0.25">
      <c r="A8449">
        <v>1615871</v>
      </c>
      <c r="B8449">
        <v>808956</v>
      </c>
      <c r="C8449">
        <v>21.738883764563202</v>
      </c>
      <c r="D8449">
        <v>38.012014011672299</v>
      </c>
      <c r="E8449" s="68" t="s">
        <v>302</v>
      </c>
      <c r="F8449" s="8">
        <f>INDEX(Δεδομένα!$P:$P,MATCH('2020'!E8449,Δεδομένα!$O:$O,0))</f>
        <v>119</v>
      </c>
      <c r="G8449" s="6" t="s">
        <v>303</v>
      </c>
      <c r="H8449" s="2" t="str">
        <f>INDEX(Δεδομένα!B$1:B$51,MATCH('2020'!G8449,Δεδομένα!A$1:A$51,0))</f>
        <v>ΔΥΤΙΚΗΣ ΕΛΛΑΔΟΣ</v>
      </c>
      <c r="I8449" s="8">
        <f>INDEX(Δεδομένα!E$1:E$13,MATCH('2020'!H8449,Δεδομένα!D$1:D$13,0))</f>
        <v>7</v>
      </c>
      <c r="J8449" s="1">
        <v>44163</v>
      </c>
      <c r="K8449" s="6" t="s">
        <v>530</v>
      </c>
      <c r="L8449" s="36" t="str">
        <f t="shared" si="524"/>
        <v>28/11/2020 17:05</v>
      </c>
      <c r="M8449" s="1">
        <v>44163</v>
      </c>
      <c r="N8449" s="6" t="s">
        <v>209</v>
      </c>
      <c r="O8449" s="36" t="str">
        <f t="shared" si="525"/>
        <v>28/11/2020 18:30</v>
      </c>
      <c r="P8449" s="46">
        <f t="shared" si="526"/>
        <v>5.9027777781011537E-2</v>
      </c>
      <c r="Q8449" s="48">
        <v>0</v>
      </c>
      <c r="R8449" s="47">
        <f t="shared" si="527"/>
        <v>85.000000004656613</v>
      </c>
      <c r="S8449" s="6" t="s">
        <v>44</v>
      </c>
      <c r="T8449" s="6" t="s">
        <v>307</v>
      </c>
      <c r="U8449" s="6" t="s">
        <v>44</v>
      </c>
      <c r="V8449" s="6" t="s">
        <v>8113</v>
      </c>
      <c r="W8449" s="7">
        <v>0</v>
      </c>
      <c r="X8449" s="7">
        <v>0</v>
      </c>
      <c r="Y8449" s="7">
        <v>0</v>
      </c>
      <c r="Z8449" s="7">
        <v>0</v>
      </c>
      <c r="AA8449" s="7">
        <v>0</v>
      </c>
      <c r="AB8449" s="7">
        <v>0</v>
      </c>
      <c r="AC8449" s="7">
        <v>0.5</v>
      </c>
      <c r="AD8449" s="7">
        <v>0</v>
      </c>
      <c r="AE8449">
        <v>8</v>
      </c>
      <c r="AF8449">
        <v>0</v>
      </c>
      <c r="AG8449">
        <v>0</v>
      </c>
      <c r="AH8449">
        <v>0</v>
      </c>
      <c r="AI8449">
        <v>0</v>
      </c>
      <c r="AJ8449">
        <v>3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</row>
    <row r="8450" spans="1:44" x14ac:dyDescent="0.25">
      <c r="A8450">
        <v>1613511</v>
      </c>
      <c r="B8450">
        <v>808747</v>
      </c>
      <c r="C8450">
        <v>21.397059320851501</v>
      </c>
      <c r="D8450">
        <v>40.194183682672303</v>
      </c>
      <c r="E8450" s="68" t="s">
        <v>889</v>
      </c>
      <c r="F8450" s="8">
        <f>INDEX(Δεδομένα!$P:$P,MATCH('2020'!E8450,Δεδομένα!$O:$O,0))</f>
        <v>79</v>
      </c>
      <c r="G8450" s="6" t="s">
        <v>890</v>
      </c>
      <c r="H8450" s="2" t="str">
        <f>INDEX(Δεδομένα!B$1:B$51,MATCH('2020'!G8450,Δεδομένα!A$1:A$51,0))</f>
        <v>ΔΥΤΙΚΗΣ ΜΑΚΕΔΟΝΙΑΣ</v>
      </c>
      <c r="I8450" s="8">
        <f>INDEX(Δεδομένα!E$1:E$13,MATCH('2020'!H8450,Δεδομένα!D$1:D$13,0))</f>
        <v>4</v>
      </c>
      <c r="J8450" s="1">
        <v>44163</v>
      </c>
      <c r="K8450" s="6" t="s">
        <v>3019</v>
      </c>
      <c r="L8450" s="36" t="str">
        <f t="shared" si="524"/>
        <v>28/11/2020 06:15</v>
      </c>
      <c r="M8450" s="1">
        <v>44163</v>
      </c>
      <c r="N8450" s="6" t="s">
        <v>3921</v>
      </c>
      <c r="O8450" s="36" t="str">
        <f t="shared" si="525"/>
        <v>28/11/2020 08:10</v>
      </c>
      <c r="P8450" s="46">
        <f t="shared" si="526"/>
        <v>7.9861111116770189E-2</v>
      </c>
      <c r="Q8450" s="48">
        <v>0</v>
      </c>
      <c r="R8450" s="47">
        <f t="shared" si="527"/>
        <v>115.00000000814907</v>
      </c>
      <c r="S8450" s="6" t="s">
        <v>44</v>
      </c>
      <c r="T8450" s="6" t="s">
        <v>893</v>
      </c>
      <c r="U8450" s="6" t="s">
        <v>44</v>
      </c>
      <c r="V8450" s="6" t="s">
        <v>5435</v>
      </c>
      <c r="W8450" s="7">
        <v>0</v>
      </c>
      <c r="X8450" s="7">
        <v>0</v>
      </c>
      <c r="Y8450" s="7">
        <v>0</v>
      </c>
      <c r="Z8450" s="7">
        <v>0</v>
      </c>
      <c r="AA8450" s="7">
        <v>0</v>
      </c>
      <c r="AB8450" s="7">
        <v>2</v>
      </c>
      <c r="AC8450" s="7">
        <v>0</v>
      </c>
      <c r="AD8450" s="7">
        <v>0</v>
      </c>
      <c r="AE8450">
        <v>3</v>
      </c>
      <c r="AF8450">
        <v>0</v>
      </c>
      <c r="AG8450">
        <v>0</v>
      </c>
      <c r="AH8450">
        <v>0</v>
      </c>
      <c r="AI8450">
        <v>0</v>
      </c>
      <c r="AJ8450">
        <v>1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</row>
    <row r="8451" spans="1:44" x14ac:dyDescent="0.25">
      <c r="A8451">
        <v>1621578</v>
      </c>
      <c r="B8451">
        <v>808937</v>
      </c>
      <c r="C8451">
        <v>24.087929345911601</v>
      </c>
      <c r="D8451">
        <v>41.156489567365099</v>
      </c>
      <c r="E8451" s="68" t="s">
        <v>109</v>
      </c>
      <c r="F8451" s="8">
        <f>INDEX(Δεδομένα!$P:$P,MATCH('2020'!E8451,Δεδομένα!$O:$O,0))</f>
        <v>27</v>
      </c>
      <c r="G8451" s="6" t="s">
        <v>110</v>
      </c>
      <c r="H8451" s="2" t="str">
        <f>INDEX(Δεδομένα!B$1:B$51,MATCH('2020'!G8451,Δεδομένα!A$1:A$51,0))</f>
        <v>ΑΝΑΤΟΛΙΚΗΣ ΜΑΚΕΔΟΝΙΑΣ ΚΑΙ ΘΡΑΚΗΣ</v>
      </c>
      <c r="I8451" s="8">
        <f>INDEX(Δεδομένα!E$1:E$13,MATCH('2020'!H8451,Δεδομένα!D$1:D$13,0))</f>
        <v>2</v>
      </c>
      <c r="J8451" s="1">
        <v>44163</v>
      </c>
      <c r="K8451" s="6" t="s">
        <v>696</v>
      </c>
      <c r="L8451" s="36" t="str">
        <f t="shared" ref="L8451:L8514" si="528">_xlfn.CONCAT(TEXT(J8451,"ηη/μμ/εεε")," ",TEXT(K8451,"ωω:λλ"))</f>
        <v>28/11/2020 15:23</v>
      </c>
      <c r="M8451" s="1">
        <v>44163</v>
      </c>
      <c r="N8451" s="6" t="s">
        <v>281</v>
      </c>
      <c r="O8451" s="36" t="str">
        <f t="shared" ref="O8451:O8514" si="529">_xlfn.CONCAT(TEXT(M8451,"ηη/μμ/εεε")," ",TEXT(N8451,"ωω:λλ"))</f>
        <v>28/11/2020 16:00</v>
      </c>
      <c r="P8451" s="46">
        <f t="shared" ref="P8451:P8514" si="530">O8451-L8451</f>
        <v>2.569444444088731E-2</v>
      </c>
      <c r="Q8451" s="48">
        <v>0</v>
      </c>
      <c r="R8451" s="47">
        <f t="shared" ref="R8451:R8514" si="531">P8451*(24*60)</f>
        <v>36.999999994877726</v>
      </c>
      <c r="S8451" s="6" t="s">
        <v>44</v>
      </c>
      <c r="T8451" s="6" t="s">
        <v>113</v>
      </c>
      <c r="U8451" s="6" t="s">
        <v>2871</v>
      </c>
      <c r="V8451" s="6" t="s">
        <v>8110</v>
      </c>
      <c r="W8451" s="7">
        <v>0</v>
      </c>
      <c r="X8451" s="7">
        <v>0</v>
      </c>
      <c r="Y8451" s="7">
        <v>0</v>
      </c>
      <c r="Z8451" s="7">
        <v>20</v>
      </c>
      <c r="AA8451" s="7">
        <v>0</v>
      </c>
      <c r="AB8451" s="7">
        <v>0</v>
      </c>
      <c r="AC8451" s="7">
        <v>0</v>
      </c>
      <c r="AD8451" s="7">
        <v>0</v>
      </c>
      <c r="AE8451">
        <v>3</v>
      </c>
      <c r="AF8451">
        <v>0</v>
      </c>
      <c r="AG8451">
        <v>0</v>
      </c>
      <c r="AH8451">
        <v>0</v>
      </c>
      <c r="AI8451">
        <v>0</v>
      </c>
      <c r="AJ8451">
        <v>1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</row>
    <row r="8452" spans="1:44" x14ac:dyDescent="0.25">
      <c r="A8452">
        <v>1614891</v>
      </c>
      <c r="B8452">
        <v>808829</v>
      </c>
      <c r="C8452">
        <v>26.549662855674502</v>
      </c>
      <c r="D8452">
        <v>41.60493842012</v>
      </c>
      <c r="E8452" s="68" t="s">
        <v>1115</v>
      </c>
      <c r="F8452" s="8">
        <f>INDEX(Δεδομένα!$P:$P,MATCH('2020'!E8452,Δεδομένα!$O:$O,0))</f>
        <v>35</v>
      </c>
      <c r="G8452" s="6" t="s">
        <v>148</v>
      </c>
      <c r="H8452" s="2" t="str">
        <f>INDEX(Δεδομένα!B$1:B$51,MATCH('2020'!G8452,Δεδομένα!A$1:A$51,0))</f>
        <v>ΑΝΑΤΟΛΙΚΗΣ ΜΑΚΕΔΟΝΙΑΣ ΚΑΙ ΘΡΑΚΗΣ</v>
      </c>
      <c r="I8452" s="8">
        <f>INDEX(Δεδομένα!E$1:E$13,MATCH('2020'!H8452,Δεδομένα!D$1:D$13,0))</f>
        <v>2</v>
      </c>
      <c r="J8452" s="1">
        <v>44163</v>
      </c>
      <c r="K8452" s="6" t="s">
        <v>2496</v>
      </c>
      <c r="L8452" s="36" t="str">
        <f t="shared" si="528"/>
        <v>28/11/2020 12:58</v>
      </c>
      <c r="M8452" s="1">
        <v>44163</v>
      </c>
      <c r="N8452" s="6" t="s">
        <v>586</v>
      </c>
      <c r="O8452" s="36" t="str">
        <f t="shared" si="529"/>
        <v>28/11/2020 16:05</v>
      </c>
      <c r="P8452" s="46">
        <f t="shared" si="530"/>
        <v>0.12986111111240461</v>
      </c>
      <c r="Q8452" s="48">
        <v>0</v>
      </c>
      <c r="R8452" s="47">
        <f t="shared" si="531"/>
        <v>187.00000000186265</v>
      </c>
      <c r="S8452" s="6" t="s">
        <v>44</v>
      </c>
      <c r="T8452" s="6" t="s">
        <v>1119</v>
      </c>
      <c r="U8452" s="6" t="s">
        <v>2880</v>
      </c>
      <c r="V8452" s="6" t="s">
        <v>3092</v>
      </c>
      <c r="W8452" s="7">
        <v>0</v>
      </c>
      <c r="X8452" s="7">
        <v>0</v>
      </c>
      <c r="Y8452" s="7">
        <v>0</v>
      </c>
      <c r="Z8452" s="7">
        <v>12</v>
      </c>
      <c r="AA8452" s="7">
        <v>0</v>
      </c>
      <c r="AB8452" s="7">
        <v>0</v>
      </c>
      <c r="AC8452" s="7">
        <v>0</v>
      </c>
      <c r="AD8452" s="7">
        <v>0</v>
      </c>
      <c r="AE8452">
        <v>2</v>
      </c>
      <c r="AF8452">
        <v>0</v>
      </c>
      <c r="AG8452">
        <v>0</v>
      </c>
      <c r="AH8452">
        <v>0</v>
      </c>
      <c r="AI8452">
        <v>0</v>
      </c>
      <c r="AJ8452">
        <v>1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</row>
    <row r="8453" spans="1:44" x14ac:dyDescent="0.25">
      <c r="A8453">
        <v>1614900</v>
      </c>
      <c r="B8453">
        <v>809073</v>
      </c>
      <c r="C8453">
        <v>26.535393752293601</v>
      </c>
      <c r="D8453">
        <v>41.591006043310799</v>
      </c>
      <c r="E8453" s="68" t="s">
        <v>1115</v>
      </c>
      <c r="F8453" s="8">
        <f>INDEX(Δεδομένα!$P:$P,MATCH('2020'!E8453,Δεδομένα!$O:$O,0))</f>
        <v>35</v>
      </c>
      <c r="G8453" s="6" t="s">
        <v>148</v>
      </c>
      <c r="H8453" s="2" t="str">
        <f>INDEX(Δεδομένα!B$1:B$51,MATCH('2020'!G8453,Δεδομένα!A$1:A$51,0))</f>
        <v>ΑΝΑΤΟΛΙΚΗΣ ΜΑΚΕΔΟΝΙΑΣ ΚΑΙ ΘΡΑΚΗΣ</v>
      </c>
      <c r="I8453" s="8">
        <f>INDEX(Δεδομένα!E$1:E$13,MATCH('2020'!H8453,Δεδομένα!D$1:D$13,0))</f>
        <v>2</v>
      </c>
      <c r="J8453" s="1">
        <v>44163</v>
      </c>
      <c r="K8453" s="6" t="s">
        <v>4676</v>
      </c>
      <c r="L8453" s="36" t="str">
        <f t="shared" si="528"/>
        <v>28/11/2020 22:24</v>
      </c>
      <c r="M8453" s="1">
        <v>44164</v>
      </c>
      <c r="N8453" s="6" t="s">
        <v>5999</v>
      </c>
      <c r="O8453" s="36" t="str">
        <f t="shared" si="529"/>
        <v>29/11/2020 01:18</v>
      </c>
      <c r="P8453" s="46">
        <f t="shared" si="530"/>
        <v>0.12083333333430346</v>
      </c>
      <c r="Q8453" s="48">
        <v>0</v>
      </c>
      <c r="R8453" s="47">
        <f t="shared" si="531"/>
        <v>174.00000000139698</v>
      </c>
      <c r="S8453" s="6" t="s">
        <v>44</v>
      </c>
      <c r="T8453" s="6" t="s">
        <v>1119</v>
      </c>
      <c r="U8453" s="6" t="s">
        <v>2880</v>
      </c>
      <c r="V8453" s="6" t="s">
        <v>2880</v>
      </c>
      <c r="W8453" s="7">
        <v>0</v>
      </c>
      <c r="X8453" s="7">
        <v>0</v>
      </c>
      <c r="Y8453" s="7">
        <v>0</v>
      </c>
      <c r="Z8453" s="7">
        <v>0.1</v>
      </c>
      <c r="AA8453" s="7">
        <v>0</v>
      </c>
      <c r="AB8453" s="7">
        <v>0</v>
      </c>
      <c r="AC8453" s="7">
        <v>0</v>
      </c>
      <c r="AD8453" s="7">
        <v>0</v>
      </c>
      <c r="AE8453">
        <v>2</v>
      </c>
      <c r="AF8453">
        <v>0</v>
      </c>
      <c r="AG8453">
        <v>0</v>
      </c>
      <c r="AH8453">
        <v>0</v>
      </c>
      <c r="AI8453">
        <v>1</v>
      </c>
      <c r="AJ8453">
        <v>1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0</v>
      </c>
      <c r="AQ8453">
        <v>0</v>
      </c>
      <c r="AR8453">
        <v>0</v>
      </c>
    </row>
    <row r="8454" spans="1:44" x14ac:dyDescent="0.25">
      <c r="A8454">
        <v>1613862</v>
      </c>
      <c r="B8454">
        <v>808939</v>
      </c>
      <c r="C8454">
        <v>24.113463917653799</v>
      </c>
      <c r="D8454">
        <v>38.402609751273502</v>
      </c>
      <c r="E8454" s="68" t="s">
        <v>451</v>
      </c>
      <c r="F8454" s="8">
        <f>INDEX(Δεδομένα!$P:$P,MATCH('2020'!E8454,Δεδομένα!$O:$O,0))</f>
        <v>181</v>
      </c>
      <c r="G8454" s="6" t="s">
        <v>439</v>
      </c>
      <c r="H8454" s="2" t="str">
        <f>INDEX(Δεδομένα!B$1:B$51,MATCH('2020'!G8454,Δεδομένα!A$1:A$51,0))</f>
        <v>ΣΤΕΡΕΑΣ ΕΛΛΑΔΟΣ</v>
      </c>
      <c r="I8454" s="8">
        <f>INDEX(Δεδομένα!E$1:E$13,MATCH('2020'!H8454,Δεδομένα!D$1:D$13,0))</f>
        <v>9</v>
      </c>
      <c r="J8454" s="1">
        <v>44163</v>
      </c>
      <c r="K8454" s="6" t="s">
        <v>505</v>
      </c>
      <c r="L8454" s="36" t="str">
        <f t="shared" si="528"/>
        <v>28/11/2020 16:34</v>
      </c>
      <c r="M8454" s="1">
        <v>44163</v>
      </c>
      <c r="N8454" s="6" t="s">
        <v>43</v>
      </c>
      <c r="O8454" s="36" t="str">
        <f t="shared" si="529"/>
        <v>28/11/2020 17:35</v>
      </c>
      <c r="P8454" s="46">
        <f t="shared" si="530"/>
        <v>4.2361111110949423E-2</v>
      </c>
      <c r="Q8454" s="48">
        <v>0</v>
      </c>
      <c r="R8454" s="47">
        <f t="shared" si="531"/>
        <v>60.999999999767169</v>
      </c>
      <c r="S8454" s="6" t="s">
        <v>44</v>
      </c>
      <c r="T8454" s="6" t="s">
        <v>442</v>
      </c>
      <c r="U8454" s="6" t="s">
        <v>44</v>
      </c>
      <c r="V8454" s="6" t="s">
        <v>8111</v>
      </c>
      <c r="W8454" s="7">
        <v>0</v>
      </c>
      <c r="X8454" s="7">
        <v>0</v>
      </c>
      <c r="Y8454" s="7">
        <v>0</v>
      </c>
      <c r="Z8454" s="7">
        <v>0</v>
      </c>
      <c r="AA8454" s="7">
        <v>0</v>
      </c>
      <c r="AB8454" s="7">
        <v>1</v>
      </c>
      <c r="AC8454" s="7">
        <v>0</v>
      </c>
      <c r="AD8454" s="7">
        <v>0</v>
      </c>
      <c r="AE8454">
        <v>3</v>
      </c>
      <c r="AF8454">
        <v>0</v>
      </c>
      <c r="AG8454">
        <v>0</v>
      </c>
      <c r="AH8454">
        <v>0</v>
      </c>
      <c r="AI8454">
        <v>1</v>
      </c>
      <c r="AJ8454">
        <v>2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</row>
    <row r="8455" spans="1:44" x14ac:dyDescent="0.25">
      <c r="A8455">
        <v>1613955</v>
      </c>
      <c r="B8455">
        <v>808961</v>
      </c>
      <c r="C8455">
        <v>24.1639306437934</v>
      </c>
      <c r="D8455">
        <v>38.368284256128199</v>
      </c>
      <c r="E8455" s="68" t="s">
        <v>451</v>
      </c>
      <c r="F8455" s="8">
        <f>INDEX(Δεδομένα!$P:$P,MATCH('2020'!E8455,Δεδομένα!$O:$O,0))</f>
        <v>181</v>
      </c>
      <c r="G8455" s="6" t="s">
        <v>439</v>
      </c>
      <c r="H8455" s="2" t="str">
        <f>INDEX(Δεδομένα!B$1:B$51,MATCH('2020'!G8455,Δεδομένα!A$1:A$51,0))</f>
        <v>ΣΤΕΡΕΑΣ ΕΛΛΑΔΟΣ</v>
      </c>
      <c r="I8455" s="8">
        <f>INDEX(Δεδομένα!E$1:E$13,MATCH('2020'!H8455,Δεδομένα!D$1:D$13,0))</f>
        <v>9</v>
      </c>
      <c r="J8455" s="1">
        <v>44163</v>
      </c>
      <c r="K8455" s="6" t="s">
        <v>269</v>
      </c>
      <c r="L8455" s="36" t="str">
        <f t="shared" si="528"/>
        <v>28/11/2020 17:16</v>
      </c>
      <c r="M8455" s="1">
        <v>44163</v>
      </c>
      <c r="N8455" s="6" t="s">
        <v>637</v>
      </c>
      <c r="O8455" s="36" t="str">
        <f t="shared" si="529"/>
        <v>28/11/2020 20:15</v>
      </c>
      <c r="P8455" s="46">
        <f t="shared" si="530"/>
        <v>0.12430555555329192</v>
      </c>
      <c r="Q8455" s="48">
        <v>0</v>
      </c>
      <c r="R8455" s="47">
        <f t="shared" si="531"/>
        <v>178.99999999674037</v>
      </c>
      <c r="S8455" s="6" t="s">
        <v>44</v>
      </c>
      <c r="T8455" s="6" t="s">
        <v>442</v>
      </c>
      <c r="U8455" s="6" t="s">
        <v>6320</v>
      </c>
      <c r="V8455" s="6" t="s">
        <v>8115</v>
      </c>
      <c r="W8455" s="7">
        <v>0</v>
      </c>
      <c r="X8455" s="7">
        <v>0</v>
      </c>
      <c r="Y8455" s="7">
        <v>0</v>
      </c>
      <c r="Z8455" s="7">
        <v>0</v>
      </c>
      <c r="AA8455" s="7">
        <v>0</v>
      </c>
      <c r="AB8455" s="7">
        <v>0</v>
      </c>
      <c r="AC8455" s="7">
        <v>4</v>
      </c>
      <c r="AD8455" s="7">
        <v>0</v>
      </c>
      <c r="AE8455">
        <v>5</v>
      </c>
      <c r="AF8455">
        <v>0</v>
      </c>
      <c r="AG8455">
        <v>0</v>
      </c>
      <c r="AH8455">
        <v>0</v>
      </c>
      <c r="AI8455">
        <v>3</v>
      </c>
      <c r="AJ8455">
        <v>3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</row>
    <row r="8456" spans="1:44" x14ac:dyDescent="0.25">
      <c r="A8456">
        <v>1614837</v>
      </c>
      <c r="B8456">
        <v>808987</v>
      </c>
      <c r="C8456">
        <v>23.460421398700198</v>
      </c>
      <c r="D8456">
        <v>38.839395979912801</v>
      </c>
      <c r="E8456" s="68" t="s">
        <v>472</v>
      </c>
      <c r="F8456" s="8">
        <f>INDEX(Δεδομένα!$P:$P,MATCH('2020'!E8456,Δεδομένα!$O:$O,0))</f>
        <v>186</v>
      </c>
      <c r="G8456" s="6" t="s">
        <v>439</v>
      </c>
      <c r="H8456" s="2" t="str">
        <f>INDEX(Δεδομένα!B$1:B$51,MATCH('2020'!G8456,Δεδομένα!A$1:A$51,0))</f>
        <v>ΣΤΕΡΕΑΣ ΕΛΛΑΔΟΣ</v>
      </c>
      <c r="I8456" s="8">
        <f>INDEX(Δεδομένα!E$1:E$13,MATCH('2020'!H8456,Δεδομένα!D$1:D$13,0))</f>
        <v>9</v>
      </c>
      <c r="J8456" s="1">
        <v>44163</v>
      </c>
      <c r="K8456" s="6" t="s">
        <v>252</v>
      </c>
      <c r="L8456" s="36" t="str">
        <f t="shared" si="528"/>
        <v>28/11/2020 17:25</v>
      </c>
      <c r="M8456" s="1">
        <v>44163</v>
      </c>
      <c r="N8456" s="6" t="s">
        <v>2128</v>
      </c>
      <c r="O8456" s="36" t="str">
        <f t="shared" si="529"/>
        <v>28/11/2020 18:34</v>
      </c>
      <c r="P8456" s="46">
        <f t="shared" si="530"/>
        <v>4.7916666662786156E-2</v>
      </c>
      <c r="Q8456" s="48">
        <v>0</v>
      </c>
      <c r="R8456" s="47">
        <f t="shared" si="531"/>
        <v>68.999999994412065</v>
      </c>
      <c r="S8456" s="6" t="s">
        <v>44</v>
      </c>
      <c r="T8456" s="6" t="s">
        <v>476</v>
      </c>
      <c r="U8456" s="6" t="s">
        <v>44</v>
      </c>
      <c r="V8456" s="6" t="s">
        <v>2494</v>
      </c>
      <c r="W8456" s="7">
        <v>0</v>
      </c>
      <c r="X8456" s="7">
        <v>0</v>
      </c>
      <c r="Y8456" s="7">
        <v>0</v>
      </c>
      <c r="Z8456" s="7">
        <v>2</v>
      </c>
      <c r="AA8456" s="7">
        <v>0</v>
      </c>
      <c r="AB8456" s="7">
        <v>0</v>
      </c>
      <c r="AC8456" s="7">
        <v>0</v>
      </c>
      <c r="AD8456" s="7">
        <v>0</v>
      </c>
      <c r="AE8456">
        <v>7</v>
      </c>
      <c r="AF8456">
        <v>0</v>
      </c>
      <c r="AG8456">
        <v>0</v>
      </c>
      <c r="AH8456">
        <v>0</v>
      </c>
      <c r="AI8456">
        <v>0</v>
      </c>
      <c r="AJ8456">
        <v>3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</row>
    <row r="8457" spans="1:44" x14ac:dyDescent="0.25">
      <c r="A8457">
        <v>1614641</v>
      </c>
      <c r="B8457">
        <v>808990</v>
      </c>
      <c r="C8457">
        <v>23.681993366245798</v>
      </c>
      <c r="D8457">
        <v>38.432754528142702</v>
      </c>
      <c r="E8457" s="68" t="s">
        <v>2005</v>
      </c>
      <c r="F8457" s="8">
        <f>INDEX(Δεδομένα!$P:$P,MATCH('2020'!E8457,Δεδομένα!$O:$O,0))</f>
        <v>179</v>
      </c>
      <c r="G8457" s="6" t="s">
        <v>439</v>
      </c>
      <c r="H8457" s="2" t="str">
        <f>INDEX(Δεδομένα!B$1:B$51,MATCH('2020'!G8457,Δεδομένα!A$1:A$51,0))</f>
        <v>ΣΤΕΡΕΑΣ ΕΛΛΑΔΟΣ</v>
      </c>
      <c r="I8457" s="8">
        <f>INDEX(Δεδομένα!E$1:E$13,MATCH('2020'!H8457,Δεδομένα!D$1:D$13,0))</f>
        <v>9</v>
      </c>
      <c r="J8457" s="1">
        <v>44163</v>
      </c>
      <c r="K8457" s="6" t="s">
        <v>1652</v>
      </c>
      <c r="L8457" s="36" t="str">
        <f t="shared" si="528"/>
        <v>28/11/2020 18:01</v>
      </c>
      <c r="M8457" s="1">
        <v>44163</v>
      </c>
      <c r="N8457" s="6" t="s">
        <v>533</v>
      </c>
      <c r="O8457" s="36" t="str">
        <f t="shared" si="529"/>
        <v>28/11/2020 19:18</v>
      </c>
      <c r="P8457" s="46">
        <f t="shared" si="530"/>
        <v>5.3472222221898846E-2</v>
      </c>
      <c r="Q8457" s="48">
        <v>0</v>
      </c>
      <c r="R8457" s="47">
        <f t="shared" si="531"/>
        <v>76.999999999534339</v>
      </c>
      <c r="S8457" s="6" t="s">
        <v>44</v>
      </c>
      <c r="T8457" s="6" t="s">
        <v>2008</v>
      </c>
      <c r="U8457" s="6" t="s">
        <v>2009</v>
      </c>
      <c r="V8457" s="6" t="s">
        <v>8119</v>
      </c>
      <c r="W8457" s="7">
        <v>0</v>
      </c>
      <c r="X8457" s="7">
        <v>0</v>
      </c>
      <c r="Y8457" s="7">
        <v>0</v>
      </c>
      <c r="Z8457" s="7">
        <v>0</v>
      </c>
      <c r="AA8457" s="7">
        <v>0</v>
      </c>
      <c r="AB8457" s="7">
        <v>0</v>
      </c>
      <c r="AC8457" s="7">
        <v>0</v>
      </c>
      <c r="AD8457" s="7">
        <v>0</v>
      </c>
      <c r="AE8457">
        <v>4</v>
      </c>
      <c r="AF8457">
        <v>0</v>
      </c>
      <c r="AG8457">
        <v>0</v>
      </c>
      <c r="AH8457">
        <v>0</v>
      </c>
      <c r="AI8457">
        <v>0</v>
      </c>
      <c r="AJ8457">
        <v>2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</row>
    <row r="8458" spans="1:44" x14ac:dyDescent="0.25">
      <c r="A8458">
        <v>1624900</v>
      </c>
      <c r="B8458">
        <v>808805</v>
      </c>
      <c r="C8458">
        <v>21.511358022171699</v>
      </c>
      <c r="D8458">
        <v>37.618963994845402</v>
      </c>
      <c r="E8458" s="68" t="s">
        <v>356</v>
      </c>
      <c r="F8458" s="8">
        <f>INDEX(Δεδομένα!$P:$P,MATCH('2020'!E8458,Δεδομένα!$O:$O,0))</f>
        <v>132</v>
      </c>
      <c r="G8458" s="6" t="s">
        <v>357</v>
      </c>
      <c r="H8458" s="2" t="str">
        <f>INDEX(Δεδομένα!B$1:B$51,MATCH('2020'!G8458,Δεδομένα!A$1:A$51,0))</f>
        <v>ΔΥΤΙΚΗΣ ΕΛΛΑΔΟΣ</v>
      </c>
      <c r="I8458" s="8">
        <f>INDEX(Δεδομένα!E$1:E$13,MATCH('2020'!H8458,Δεδομένα!D$1:D$13,0))</f>
        <v>7</v>
      </c>
      <c r="J8458" s="1">
        <v>44163</v>
      </c>
      <c r="K8458" s="6" t="s">
        <v>2279</v>
      </c>
      <c r="L8458" s="36" t="str">
        <f t="shared" si="528"/>
        <v>28/11/2020 11:41</v>
      </c>
      <c r="M8458" s="1">
        <v>44164</v>
      </c>
      <c r="N8458" s="6" t="s">
        <v>3940</v>
      </c>
      <c r="O8458" s="36" t="str">
        <f t="shared" si="529"/>
        <v>29/11/2020 20:43</v>
      </c>
      <c r="P8458" s="49">
        <f t="shared" si="530"/>
        <v>1.3763888888861402</v>
      </c>
      <c r="Q8458" s="50">
        <f>1*24</f>
        <v>24</v>
      </c>
      <c r="R8458" s="47">
        <f t="shared" si="531"/>
        <v>1981.9999999960419</v>
      </c>
      <c r="S8458" s="6" t="s">
        <v>44</v>
      </c>
      <c r="T8458" s="6" t="s">
        <v>360</v>
      </c>
      <c r="U8458" s="6" t="s">
        <v>44</v>
      </c>
      <c r="V8458" s="6" t="s">
        <v>1653</v>
      </c>
      <c r="W8458" s="7">
        <v>1</v>
      </c>
      <c r="X8458" s="7">
        <v>0</v>
      </c>
      <c r="Y8458" s="7">
        <v>0</v>
      </c>
      <c r="Z8458" s="7">
        <v>0</v>
      </c>
      <c r="AA8458" s="7">
        <v>1</v>
      </c>
      <c r="AB8458" s="7">
        <v>5</v>
      </c>
      <c r="AC8458" s="7">
        <v>0</v>
      </c>
      <c r="AD8458" s="7">
        <v>0</v>
      </c>
      <c r="AE8458">
        <v>22</v>
      </c>
      <c r="AF8458">
        <v>0</v>
      </c>
      <c r="AG8458">
        <v>0</v>
      </c>
      <c r="AH8458">
        <v>0</v>
      </c>
      <c r="AI8458">
        <v>0</v>
      </c>
      <c r="AJ8458">
        <v>11</v>
      </c>
      <c r="AK8458">
        <v>0</v>
      </c>
      <c r="AL8458">
        <v>1</v>
      </c>
      <c r="AM8458">
        <v>0</v>
      </c>
      <c r="AN8458">
        <v>0</v>
      </c>
      <c r="AO8458">
        <v>0</v>
      </c>
      <c r="AP8458">
        <v>0</v>
      </c>
      <c r="AQ8458">
        <v>0</v>
      </c>
      <c r="AR8458">
        <v>0</v>
      </c>
    </row>
    <row r="8459" spans="1:44" x14ac:dyDescent="0.25">
      <c r="A8459">
        <v>1613307</v>
      </c>
      <c r="B8459">
        <v>808887</v>
      </c>
      <c r="C8459">
        <v>24.850863462826901</v>
      </c>
      <c r="D8459">
        <v>35.0455827172933</v>
      </c>
      <c r="E8459" s="68" t="s">
        <v>559</v>
      </c>
      <c r="F8459" s="8">
        <f>INDEX(Δεδομένα!$P:$P,MATCH('2020'!E8459,Δεδομένα!$O:$O,0))</f>
        <v>209</v>
      </c>
      <c r="G8459" s="6" t="s">
        <v>560</v>
      </c>
      <c r="H8459" s="2" t="str">
        <f>INDEX(Δεδομένα!B$1:B$51,MATCH('2020'!G8459,Δεδομένα!A$1:A$51,0))</f>
        <v>ΚΡΗΤΗΣ</v>
      </c>
      <c r="I8459" s="8">
        <f>INDEX(Δεδομένα!E$1:E$13,MATCH('2020'!H8459,Δεδομένα!D$1:D$13,0))</f>
        <v>12</v>
      </c>
      <c r="J8459" s="1">
        <v>44163</v>
      </c>
      <c r="K8459" s="6" t="s">
        <v>2240</v>
      </c>
      <c r="L8459" s="36" t="str">
        <f t="shared" si="528"/>
        <v>28/11/2020 14:52</v>
      </c>
      <c r="M8459" s="1">
        <v>44163</v>
      </c>
      <c r="N8459" s="6" t="s">
        <v>324</v>
      </c>
      <c r="O8459" s="36" t="str">
        <f t="shared" si="529"/>
        <v>28/11/2020 16:22</v>
      </c>
      <c r="P8459" s="46">
        <f t="shared" si="530"/>
        <v>6.25E-2</v>
      </c>
      <c r="Q8459" s="48">
        <v>0</v>
      </c>
      <c r="R8459" s="47">
        <f t="shared" si="531"/>
        <v>90</v>
      </c>
      <c r="S8459" s="6" t="s">
        <v>44</v>
      </c>
      <c r="T8459" s="6" t="s">
        <v>563</v>
      </c>
      <c r="U8459" s="6" t="s">
        <v>7619</v>
      </c>
      <c r="V8459" s="6" t="s">
        <v>7619</v>
      </c>
      <c r="W8459" s="7">
        <v>0</v>
      </c>
      <c r="X8459" s="7">
        <v>0</v>
      </c>
      <c r="Y8459" s="7">
        <v>0</v>
      </c>
      <c r="Z8459" s="7">
        <v>0</v>
      </c>
      <c r="AA8459" s="7">
        <v>2</v>
      </c>
      <c r="AB8459" s="7">
        <v>0</v>
      </c>
      <c r="AC8459" s="7">
        <v>0</v>
      </c>
      <c r="AD8459" s="7">
        <v>0</v>
      </c>
      <c r="AE8459">
        <v>2</v>
      </c>
      <c r="AF8459">
        <v>0</v>
      </c>
      <c r="AG8459">
        <v>0</v>
      </c>
      <c r="AH8459">
        <v>0</v>
      </c>
      <c r="AI8459">
        <v>0</v>
      </c>
      <c r="AJ8459">
        <v>1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  <c r="AQ8459">
        <v>0</v>
      </c>
      <c r="AR8459">
        <v>0</v>
      </c>
    </row>
    <row r="8460" spans="1:44" x14ac:dyDescent="0.25">
      <c r="A8460">
        <v>1613308</v>
      </c>
      <c r="B8460">
        <v>809011</v>
      </c>
      <c r="C8460">
        <v>24.918453216552699</v>
      </c>
      <c r="D8460">
        <v>34.957759857177699</v>
      </c>
      <c r="E8460" s="68" t="s">
        <v>559</v>
      </c>
      <c r="F8460" s="8">
        <f>INDEX(Δεδομένα!$P:$P,MATCH('2020'!E8460,Δεδομένα!$O:$O,0))</f>
        <v>209</v>
      </c>
      <c r="G8460" s="6" t="s">
        <v>560</v>
      </c>
      <c r="H8460" s="2" t="str">
        <f>INDEX(Δεδομένα!B$1:B$51,MATCH('2020'!G8460,Δεδομένα!A$1:A$51,0))</f>
        <v>ΚΡΗΤΗΣ</v>
      </c>
      <c r="I8460" s="8">
        <f>INDEX(Δεδομένα!E$1:E$13,MATCH('2020'!H8460,Δεδομένα!D$1:D$13,0))</f>
        <v>12</v>
      </c>
      <c r="J8460" s="1">
        <v>44163</v>
      </c>
      <c r="K8460" s="6" t="s">
        <v>327</v>
      </c>
      <c r="L8460" s="36" t="str">
        <f t="shared" si="528"/>
        <v>28/11/2020 18:50</v>
      </c>
      <c r="M8460" s="1">
        <v>44163</v>
      </c>
      <c r="N8460" s="6" t="s">
        <v>825</v>
      </c>
      <c r="O8460" s="36" t="str">
        <f t="shared" si="529"/>
        <v>28/11/2020 20:30</v>
      </c>
      <c r="P8460" s="46">
        <f t="shared" si="530"/>
        <v>6.9444444445252884E-2</v>
      </c>
      <c r="Q8460" s="48">
        <v>0</v>
      </c>
      <c r="R8460" s="47">
        <f t="shared" si="531"/>
        <v>100.00000000116415</v>
      </c>
      <c r="S8460" s="6" t="s">
        <v>44</v>
      </c>
      <c r="T8460" s="6" t="s">
        <v>563</v>
      </c>
      <c r="U8460" s="6" t="s">
        <v>8123</v>
      </c>
      <c r="V8460" s="6" t="s">
        <v>8124</v>
      </c>
      <c r="W8460" s="7">
        <v>0</v>
      </c>
      <c r="X8460" s="7">
        <v>0</v>
      </c>
      <c r="Y8460" s="7">
        <v>0</v>
      </c>
      <c r="Z8460" s="7">
        <v>2</v>
      </c>
      <c r="AA8460" s="7">
        <v>0</v>
      </c>
      <c r="AB8460" s="7">
        <v>0</v>
      </c>
      <c r="AC8460" s="7">
        <v>0</v>
      </c>
      <c r="AD8460" s="7">
        <v>0</v>
      </c>
      <c r="AE8460">
        <v>2</v>
      </c>
      <c r="AF8460">
        <v>0</v>
      </c>
      <c r="AG8460">
        <v>0</v>
      </c>
      <c r="AH8460">
        <v>0</v>
      </c>
      <c r="AI8460">
        <v>0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  <c r="AQ8460">
        <v>0</v>
      </c>
      <c r="AR8460">
        <v>0</v>
      </c>
    </row>
    <row r="8461" spans="1:44" x14ac:dyDescent="0.25">
      <c r="A8461">
        <v>1624995</v>
      </c>
      <c r="B8461">
        <v>808873</v>
      </c>
      <c r="C8461">
        <v>22.811188960371101</v>
      </c>
      <c r="D8461">
        <v>40.666594980642898</v>
      </c>
      <c r="E8461" s="68" t="s">
        <v>175</v>
      </c>
      <c r="F8461" s="8">
        <f>INDEX(Δεδομένα!$P:$P,MATCH('2020'!E8461,Δεδομένα!$O:$O,0))</f>
        <v>44</v>
      </c>
      <c r="G8461" s="6" t="s">
        <v>170</v>
      </c>
      <c r="H8461" s="2" t="str">
        <f>INDEX(Δεδομένα!B$1:B$51,MATCH('2020'!G8461,Δεδομένα!A$1:A$51,0))</f>
        <v>ΚΕΝΤΡΙΚΗΣ ΜΑΚΕΔΟΝΙΑΣ</v>
      </c>
      <c r="I8461" s="8">
        <f>INDEX(Δεδομένα!E$1:E$13,MATCH('2020'!H8461,Δεδομένα!D$1:D$13,0))</f>
        <v>3</v>
      </c>
      <c r="J8461" s="1">
        <v>44163</v>
      </c>
      <c r="K8461" s="6" t="s">
        <v>1870</v>
      </c>
      <c r="L8461" s="36" t="str">
        <f t="shared" si="528"/>
        <v>28/11/2020 14:31</v>
      </c>
      <c r="M8461" s="1">
        <v>44163</v>
      </c>
      <c r="N8461" s="6" t="s">
        <v>275</v>
      </c>
      <c r="O8461" s="36" t="str">
        <f t="shared" si="529"/>
        <v>28/11/2020 15:05</v>
      </c>
      <c r="P8461" s="46">
        <f t="shared" si="530"/>
        <v>2.361111110803904E-2</v>
      </c>
      <c r="Q8461" s="48">
        <v>0</v>
      </c>
      <c r="R8461" s="47">
        <f t="shared" si="531"/>
        <v>33.999999995576218</v>
      </c>
      <c r="S8461" s="6" t="s">
        <v>44</v>
      </c>
      <c r="T8461" s="6" t="s">
        <v>178</v>
      </c>
      <c r="U8461" s="6" t="s">
        <v>44</v>
      </c>
      <c r="V8461" s="6" t="s">
        <v>8103</v>
      </c>
      <c r="W8461" s="7">
        <v>0</v>
      </c>
      <c r="X8461" s="7">
        <v>0</v>
      </c>
      <c r="Y8461" s="7">
        <v>0</v>
      </c>
      <c r="Z8461" s="7">
        <v>0</v>
      </c>
      <c r="AA8461" s="7">
        <v>0.5</v>
      </c>
      <c r="AB8461" s="7">
        <v>0</v>
      </c>
      <c r="AC8461" s="7">
        <v>0</v>
      </c>
      <c r="AD8461" s="7">
        <v>0</v>
      </c>
      <c r="AE8461">
        <v>3</v>
      </c>
      <c r="AF8461">
        <v>0</v>
      </c>
      <c r="AG8461">
        <v>0</v>
      </c>
      <c r="AH8461">
        <v>0</v>
      </c>
      <c r="AI8461">
        <v>0</v>
      </c>
      <c r="AJ8461">
        <v>1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  <c r="AQ8461">
        <v>0</v>
      </c>
      <c r="AR8461">
        <v>0</v>
      </c>
    </row>
    <row r="8462" spans="1:44" x14ac:dyDescent="0.25">
      <c r="A8462">
        <v>1613566</v>
      </c>
      <c r="B8462">
        <v>808891</v>
      </c>
      <c r="C8462">
        <v>22.629366032687201</v>
      </c>
      <c r="D8462">
        <v>40.7640285789033</v>
      </c>
      <c r="E8462" s="68" t="s">
        <v>1668</v>
      </c>
      <c r="F8462" s="8">
        <f>INDEX(Δεδομένα!$P:$P,MATCH('2020'!E8462,Δεδομένα!$O:$O,0))</f>
        <v>257</v>
      </c>
      <c r="G8462" s="6" t="s">
        <v>170</v>
      </c>
      <c r="H8462" s="2" t="str">
        <f>INDEX(Δεδομένα!B$1:B$51,MATCH('2020'!G8462,Δεδομένα!A$1:A$51,0))</f>
        <v>ΚΕΝΤΡΙΚΗΣ ΜΑΚΕΔΟΝΙΑΣ</v>
      </c>
      <c r="I8462" s="8">
        <f>INDEX(Δεδομένα!E$1:E$13,MATCH('2020'!H8462,Δεδομένα!D$1:D$13,0))</f>
        <v>3</v>
      </c>
      <c r="J8462" s="1">
        <v>44163</v>
      </c>
      <c r="K8462" s="6" t="s">
        <v>459</v>
      </c>
      <c r="L8462" s="36" t="str">
        <f t="shared" si="528"/>
        <v>28/11/2020 15:04</v>
      </c>
      <c r="M8462" s="1">
        <v>44163</v>
      </c>
      <c r="N8462" s="6" t="s">
        <v>207</v>
      </c>
      <c r="O8462" s="36" t="str">
        <f t="shared" si="529"/>
        <v>28/11/2020 18:00</v>
      </c>
      <c r="P8462" s="46">
        <f t="shared" si="530"/>
        <v>0.12222222222044365</v>
      </c>
      <c r="Q8462" s="48">
        <v>0</v>
      </c>
      <c r="R8462" s="47">
        <f t="shared" si="531"/>
        <v>175.99999999743886</v>
      </c>
      <c r="S8462" s="6" t="s">
        <v>44</v>
      </c>
      <c r="T8462" s="6" t="s">
        <v>187</v>
      </c>
      <c r="U8462" s="6" t="s">
        <v>1670</v>
      </c>
      <c r="V8462" s="6" t="s">
        <v>1671</v>
      </c>
      <c r="W8462" s="7">
        <v>0</v>
      </c>
      <c r="X8462" s="7">
        <v>0</v>
      </c>
      <c r="Y8462" s="7">
        <v>0</v>
      </c>
      <c r="Z8462" s="7">
        <v>5</v>
      </c>
      <c r="AA8462" s="7">
        <v>10</v>
      </c>
      <c r="AB8462" s="7">
        <v>0</v>
      </c>
      <c r="AC8462" s="7">
        <v>0</v>
      </c>
      <c r="AD8462" s="7">
        <v>0</v>
      </c>
      <c r="AE8462">
        <v>5</v>
      </c>
      <c r="AF8462">
        <v>0</v>
      </c>
      <c r="AG8462">
        <v>2</v>
      </c>
      <c r="AH8462">
        <v>0</v>
      </c>
      <c r="AI8462">
        <v>0</v>
      </c>
      <c r="AJ8462">
        <v>4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  <c r="AQ8462">
        <v>0</v>
      </c>
      <c r="AR8462">
        <v>0</v>
      </c>
    </row>
    <row r="8463" spans="1:44" x14ac:dyDescent="0.25">
      <c r="A8463">
        <v>1613605</v>
      </c>
      <c r="B8463">
        <v>808914</v>
      </c>
      <c r="C8463">
        <v>22.617395983215399</v>
      </c>
      <c r="D8463">
        <v>40.702558633439601</v>
      </c>
      <c r="E8463" s="68" t="s">
        <v>873</v>
      </c>
      <c r="F8463" s="8">
        <f>INDEX(Δεδομένα!$P:$P,MATCH('2020'!E8463,Δεδομένα!$O:$O,0))</f>
        <v>61</v>
      </c>
      <c r="G8463" s="6" t="s">
        <v>170</v>
      </c>
      <c r="H8463" s="2" t="str">
        <f>INDEX(Δεδομένα!B$1:B$51,MATCH('2020'!G8463,Δεδομένα!A$1:A$51,0))</f>
        <v>ΚΕΝΤΡΙΚΗΣ ΜΑΚΕΔΟΝΙΑΣ</v>
      </c>
      <c r="I8463" s="8">
        <f>INDEX(Δεδομένα!E$1:E$13,MATCH('2020'!H8463,Δεδομένα!D$1:D$13,0))</f>
        <v>3</v>
      </c>
      <c r="J8463" s="1">
        <v>44163</v>
      </c>
      <c r="K8463" s="6" t="s">
        <v>504</v>
      </c>
      <c r="L8463" s="36" t="str">
        <f t="shared" si="528"/>
        <v>28/11/2020 15:50</v>
      </c>
      <c r="M8463" s="1">
        <v>44163</v>
      </c>
      <c r="N8463" s="6" t="s">
        <v>198</v>
      </c>
      <c r="O8463" s="36" t="str">
        <f t="shared" si="529"/>
        <v>28/11/2020 16:30</v>
      </c>
      <c r="P8463" s="46">
        <f t="shared" si="530"/>
        <v>2.7777777781011537E-2</v>
      </c>
      <c r="Q8463" s="48">
        <v>0</v>
      </c>
      <c r="R8463" s="47">
        <f t="shared" si="531"/>
        <v>40.000000004656613</v>
      </c>
      <c r="S8463" s="6" t="s">
        <v>44</v>
      </c>
      <c r="T8463" s="6" t="s">
        <v>187</v>
      </c>
      <c r="U8463" s="6" t="s">
        <v>5142</v>
      </c>
      <c r="V8463" s="6" t="s">
        <v>5143</v>
      </c>
      <c r="W8463" s="7">
        <v>0</v>
      </c>
      <c r="X8463" s="7">
        <v>0</v>
      </c>
      <c r="Y8463" s="7">
        <v>0</v>
      </c>
      <c r="Z8463" s="7">
        <v>0</v>
      </c>
      <c r="AA8463" s="7">
        <v>0</v>
      </c>
      <c r="AB8463" s="7">
        <v>0</v>
      </c>
      <c r="AC8463" s="7">
        <v>30</v>
      </c>
      <c r="AD8463" s="7">
        <v>0</v>
      </c>
      <c r="AE8463">
        <v>3</v>
      </c>
      <c r="AF8463">
        <v>0</v>
      </c>
      <c r="AG8463">
        <v>0</v>
      </c>
      <c r="AH8463">
        <v>0</v>
      </c>
      <c r="AI8463">
        <v>0</v>
      </c>
      <c r="AJ8463">
        <v>2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  <c r="AQ8463">
        <v>0</v>
      </c>
      <c r="AR8463">
        <v>0</v>
      </c>
    </row>
    <row r="8464" spans="1:44" x14ac:dyDescent="0.25">
      <c r="A8464">
        <v>1613858</v>
      </c>
      <c r="B8464">
        <v>808966</v>
      </c>
      <c r="C8464">
        <v>22.6581360453606</v>
      </c>
      <c r="D8464">
        <v>40.791646607203603</v>
      </c>
      <c r="E8464" s="68" t="s">
        <v>175</v>
      </c>
      <c r="F8464" s="8">
        <f>INDEX(Δεδομένα!$P:$P,MATCH('2020'!E8464,Δεδομένα!$O:$O,0))</f>
        <v>44</v>
      </c>
      <c r="G8464" s="6" t="s">
        <v>170</v>
      </c>
      <c r="H8464" s="2" t="str">
        <f>INDEX(Δεδομένα!B$1:B$51,MATCH('2020'!G8464,Δεδομένα!A$1:A$51,0))</f>
        <v>ΚΕΝΤΡΙΚΗΣ ΜΑΚΕΔΟΝΙΑΣ</v>
      </c>
      <c r="I8464" s="8">
        <f>INDEX(Δεδομένα!E$1:E$13,MATCH('2020'!H8464,Δεδομένα!D$1:D$13,0))</f>
        <v>3</v>
      </c>
      <c r="J8464" s="1">
        <v>44163</v>
      </c>
      <c r="K8464" s="6" t="s">
        <v>193</v>
      </c>
      <c r="L8464" s="36" t="str">
        <f t="shared" si="528"/>
        <v>28/11/2020 17:21</v>
      </c>
      <c r="M8464" s="1">
        <v>44163</v>
      </c>
      <c r="N8464" s="6" t="s">
        <v>621</v>
      </c>
      <c r="O8464" s="36" t="str">
        <f t="shared" si="529"/>
        <v>28/11/2020 18:20</v>
      </c>
      <c r="P8464" s="46">
        <f t="shared" si="530"/>
        <v>4.0972222224809229E-2</v>
      </c>
      <c r="Q8464" s="48">
        <v>0</v>
      </c>
      <c r="R8464" s="47">
        <f t="shared" si="531"/>
        <v>59.00000000372529</v>
      </c>
      <c r="S8464" s="6" t="s">
        <v>44</v>
      </c>
      <c r="T8464" s="6" t="s">
        <v>187</v>
      </c>
      <c r="U8464" s="6" t="s">
        <v>44</v>
      </c>
      <c r="V8464" s="6" t="s">
        <v>8116</v>
      </c>
      <c r="W8464" s="7">
        <v>0</v>
      </c>
      <c r="X8464" s="7">
        <v>0</v>
      </c>
      <c r="Y8464" s="7">
        <v>0</v>
      </c>
      <c r="Z8464" s="7">
        <v>0</v>
      </c>
      <c r="AA8464" s="7">
        <v>0</v>
      </c>
      <c r="AB8464" s="7">
        <v>2</v>
      </c>
      <c r="AC8464" s="7">
        <v>0</v>
      </c>
      <c r="AD8464" s="7">
        <v>0</v>
      </c>
      <c r="AE8464">
        <v>4</v>
      </c>
      <c r="AF8464">
        <v>0</v>
      </c>
      <c r="AG8464">
        <v>0</v>
      </c>
      <c r="AH8464">
        <v>0</v>
      </c>
      <c r="AI8464">
        <v>0</v>
      </c>
      <c r="AJ8464">
        <v>1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  <c r="AQ8464">
        <v>0</v>
      </c>
      <c r="AR8464">
        <v>0</v>
      </c>
    </row>
    <row r="8465" spans="1:44" x14ac:dyDescent="0.25">
      <c r="A8465">
        <v>1626570</v>
      </c>
      <c r="B8465">
        <v>809004</v>
      </c>
      <c r="C8465">
        <v>22.721072398989701</v>
      </c>
      <c r="D8465">
        <v>40.776798324100902</v>
      </c>
      <c r="E8465" s="68" t="s">
        <v>175</v>
      </c>
      <c r="F8465" s="8">
        <f>INDEX(Δεδομένα!$P:$P,MATCH('2020'!E8465,Δεδομένα!$O:$O,0))</f>
        <v>44</v>
      </c>
      <c r="G8465" s="6" t="s">
        <v>170</v>
      </c>
      <c r="H8465" s="2" t="str">
        <f>INDEX(Δεδομένα!B$1:B$51,MATCH('2020'!G8465,Δεδομένα!A$1:A$51,0))</f>
        <v>ΚΕΝΤΡΙΚΗΣ ΜΑΚΕΔΟΝΙΑΣ</v>
      </c>
      <c r="I8465" s="8">
        <f>INDEX(Δεδομένα!E$1:E$13,MATCH('2020'!H8465,Δεδομένα!D$1:D$13,0))</f>
        <v>3</v>
      </c>
      <c r="J8465" s="1">
        <v>44163</v>
      </c>
      <c r="K8465" s="6" t="s">
        <v>1184</v>
      </c>
      <c r="L8465" s="36" t="str">
        <f t="shared" si="528"/>
        <v>28/11/2020 18:25</v>
      </c>
      <c r="M8465" s="1">
        <v>44163</v>
      </c>
      <c r="N8465" s="6" t="s">
        <v>142</v>
      </c>
      <c r="O8465" s="36" t="str">
        <f t="shared" si="529"/>
        <v>28/11/2020 19:20</v>
      </c>
      <c r="P8465" s="46">
        <f t="shared" si="530"/>
        <v>3.8194444445252884E-2</v>
      </c>
      <c r="Q8465" s="48">
        <v>0</v>
      </c>
      <c r="R8465" s="47">
        <f t="shared" si="531"/>
        <v>55.000000001164153</v>
      </c>
      <c r="S8465" s="6" t="s">
        <v>44</v>
      </c>
      <c r="T8465" s="6" t="s">
        <v>187</v>
      </c>
      <c r="U8465" s="6" t="s">
        <v>44</v>
      </c>
      <c r="V8465" s="6" t="s">
        <v>115</v>
      </c>
      <c r="W8465" s="7">
        <v>0</v>
      </c>
      <c r="X8465" s="7">
        <v>0</v>
      </c>
      <c r="Y8465" s="7">
        <v>0</v>
      </c>
      <c r="Z8465" s="7">
        <v>0</v>
      </c>
      <c r="AA8465" s="7">
        <v>0</v>
      </c>
      <c r="AB8465" s="7">
        <v>0</v>
      </c>
      <c r="AC8465" s="7">
        <v>0</v>
      </c>
      <c r="AD8465" s="7">
        <v>2</v>
      </c>
      <c r="AE8465">
        <v>5</v>
      </c>
      <c r="AF8465">
        <v>0</v>
      </c>
      <c r="AG8465">
        <v>0</v>
      </c>
      <c r="AH8465">
        <v>0</v>
      </c>
      <c r="AI8465">
        <v>0</v>
      </c>
      <c r="AJ8465">
        <v>2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  <c r="AQ8465">
        <v>0</v>
      </c>
      <c r="AR8465">
        <v>0</v>
      </c>
    </row>
    <row r="8466" spans="1:44" x14ac:dyDescent="0.25">
      <c r="A8466">
        <v>1626579</v>
      </c>
      <c r="B8466">
        <v>809031</v>
      </c>
      <c r="C8466">
        <v>22.769297553278399</v>
      </c>
      <c r="D8466">
        <v>40.798333167194698</v>
      </c>
      <c r="E8466" s="68" t="s">
        <v>175</v>
      </c>
      <c r="F8466" s="8">
        <f>INDEX(Δεδομένα!$P:$P,MATCH('2020'!E8466,Δεδομένα!$O:$O,0))</f>
        <v>44</v>
      </c>
      <c r="G8466" s="6" t="s">
        <v>170</v>
      </c>
      <c r="H8466" s="2" t="str">
        <f>INDEX(Δεδομένα!B$1:B$51,MATCH('2020'!G8466,Δεδομένα!A$1:A$51,0))</f>
        <v>ΚΕΝΤΡΙΚΗΣ ΜΑΚΕΔΟΝΙΑΣ</v>
      </c>
      <c r="I8466" s="8">
        <f>INDEX(Δεδομένα!E$1:E$13,MATCH('2020'!H8466,Δεδομένα!D$1:D$13,0))</f>
        <v>3</v>
      </c>
      <c r="J8466" s="1">
        <v>44163</v>
      </c>
      <c r="K8466" s="6" t="s">
        <v>256</v>
      </c>
      <c r="L8466" s="36" t="str">
        <f t="shared" si="528"/>
        <v>28/11/2020 19:30</v>
      </c>
      <c r="M8466" s="1">
        <v>44163</v>
      </c>
      <c r="N8466" s="6" t="s">
        <v>572</v>
      </c>
      <c r="O8466" s="36" t="str">
        <f t="shared" si="529"/>
        <v>28/11/2020 20:40</v>
      </c>
      <c r="P8466" s="46">
        <f t="shared" si="530"/>
        <v>4.8611111109494232E-2</v>
      </c>
      <c r="Q8466" s="48">
        <v>0</v>
      </c>
      <c r="R8466" s="47">
        <f t="shared" si="531"/>
        <v>69.999999997671694</v>
      </c>
      <c r="S8466" s="6" t="s">
        <v>44</v>
      </c>
      <c r="T8466" s="6" t="s">
        <v>187</v>
      </c>
      <c r="U8466" s="6" t="s">
        <v>44</v>
      </c>
      <c r="V8466" s="6" t="s">
        <v>7962</v>
      </c>
      <c r="W8466" s="7">
        <v>0</v>
      </c>
      <c r="X8466" s="7">
        <v>0</v>
      </c>
      <c r="Y8466" s="7">
        <v>0</v>
      </c>
      <c r="Z8466" s="7">
        <v>0</v>
      </c>
      <c r="AA8466" s="7">
        <v>0</v>
      </c>
      <c r="AB8466" s="7">
        <v>0</v>
      </c>
      <c r="AC8466" s="7">
        <v>0.5</v>
      </c>
      <c r="AD8466" s="7">
        <v>0</v>
      </c>
      <c r="AE8466">
        <v>2</v>
      </c>
      <c r="AF8466">
        <v>0</v>
      </c>
      <c r="AG8466">
        <v>0</v>
      </c>
      <c r="AH8466">
        <v>0</v>
      </c>
      <c r="AI8466">
        <v>0</v>
      </c>
      <c r="AJ8466">
        <v>5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</row>
    <row r="8467" spans="1:44" x14ac:dyDescent="0.25">
      <c r="A8467">
        <v>1613465</v>
      </c>
      <c r="B8467">
        <v>808909</v>
      </c>
      <c r="C8467">
        <v>24.627239966300699</v>
      </c>
      <c r="D8467">
        <v>40.941055097077502</v>
      </c>
      <c r="E8467" s="68" t="s">
        <v>919</v>
      </c>
      <c r="F8467" s="8">
        <f>INDEX(Δεδομένα!$P:$P,MATCH('2020'!E8467,Δεδομένα!$O:$O,0))</f>
        <v>26</v>
      </c>
      <c r="G8467" s="6" t="s">
        <v>77</v>
      </c>
      <c r="H8467" s="2" t="str">
        <f>INDEX(Δεδομένα!B$1:B$51,MATCH('2020'!G8467,Δεδομένα!A$1:A$51,0))</f>
        <v>ΑΝΑΤΟΛΙΚΗΣ ΜΑΚΕΔΟΝΙΑΣ ΚΑΙ ΘΡΑΚΗΣ</v>
      </c>
      <c r="I8467" s="8">
        <f>INDEX(Δεδομένα!E$1:E$13,MATCH('2020'!H8467,Δεδομένα!D$1:D$13,0))</f>
        <v>2</v>
      </c>
      <c r="J8467" s="1">
        <v>44163</v>
      </c>
      <c r="K8467" s="6" t="s">
        <v>581</v>
      </c>
      <c r="L8467" s="36" t="str">
        <f t="shared" si="528"/>
        <v>28/11/2020 15:40</v>
      </c>
      <c r="M8467" s="1">
        <v>44163</v>
      </c>
      <c r="N8467" s="6" t="s">
        <v>456</v>
      </c>
      <c r="O8467" s="36" t="str">
        <f t="shared" si="529"/>
        <v>28/11/2020 16:38</v>
      </c>
      <c r="P8467" s="46">
        <f t="shared" si="530"/>
        <v>4.0277777778101154E-2</v>
      </c>
      <c r="Q8467" s="48">
        <v>0</v>
      </c>
      <c r="R8467" s="47">
        <f t="shared" si="531"/>
        <v>58.000000000465661</v>
      </c>
      <c r="S8467" s="6" t="s">
        <v>44</v>
      </c>
      <c r="T8467" s="6" t="s">
        <v>921</v>
      </c>
      <c r="U8467" s="6" t="s">
        <v>44</v>
      </c>
      <c r="V8467" s="6" t="s">
        <v>1391</v>
      </c>
      <c r="W8467" s="7">
        <v>0</v>
      </c>
      <c r="X8467" s="7">
        <v>0</v>
      </c>
      <c r="Y8467" s="7">
        <v>0</v>
      </c>
      <c r="Z8467" s="7">
        <v>0.2</v>
      </c>
      <c r="AA8467" s="7">
        <v>0</v>
      </c>
      <c r="AB8467" s="7">
        <v>0</v>
      </c>
      <c r="AC8467" s="7">
        <v>0</v>
      </c>
      <c r="AD8467" s="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</row>
    <row r="8468" spans="1:44" x14ac:dyDescent="0.25">
      <c r="A8468">
        <v>1616063</v>
      </c>
      <c r="B8468">
        <v>808916</v>
      </c>
      <c r="C8468">
        <v>24.533795494042099</v>
      </c>
      <c r="D8468">
        <v>40.700423921919601</v>
      </c>
      <c r="E8468" s="68" t="s">
        <v>1104</v>
      </c>
      <c r="F8468" s="8">
        <f>INDEX(Δεδομένα!$P:$P,MATCH('2020'!E8468,Δεδομένα!$O:$O,0))</f>
        <v>24</v>
      </c>
      <c r="G8468" s="6" t="s">
        <v>77</v>
      </c>
      <c r="H8468" s="2" t="str">
        <f>INDEX(Δεδομένα!B$1:B$51,MATCH('2020'!G8468,Δεδομένα!A$1:A$51,0))</f>
        <v>ΑΝΑΤΟΛΙΚΗΣ ΜΑΚΕΔΟΝΙΑΣ ΚΑΙ ΘΡΑΚΗΣ</v>
      </c>
      <c r="I8468" s="8">
        <f>INDEX(Δεδομένα!E$1:E$13,MATCH('2020'!H8468,Δεδομένα!D$1:D$13,0))</f>
        <v>2</v>
      </c>
      <c r="J8468" s="1">
        <v>44163</v>
      </c>
      <c r="K8468" s="6" t="s">
        <v>1874</v>
      </c>
      <c r="L8468" s="36" t="str">
        <f t="shared" si="528"/>
        <v>28/11/2020 15:24</v>
      </c>
      <c r="M8468" s="1">
        <v>44163</v>
      </c>
      <c r="N8468" s="6" t="s">
        <v>201</v>
      </c>
      <c r="O8468" s="36" t="str">
        <f t="shared" si="529"/>
        <v>28/11/2020 16:40</v>
      </c>
      <c r="P8468" s="46">
        <f t="shared" si="530"/>
        <v>5.2777777775190771E-2</v>
      </c>
      <c r="Q8468" s="48">
        <v>0</v>
      </c>
      <c r="R8468" s="47">
        <f t="shared" si="531"/>
        <v>75.99999999627471</v>
      </c>
      <c r="S8468" s="6" t="s">
        <v>44</v>
      </c>
      <c r="T8468" s="6" t="s">
        <v>1106</v>
      </c>
      <c r="U8468" s="6" t="s">
        <v>8107</v>
      </c>
      <c r="V8468" s="6" t="s">
        <v>8108</v>
      </c>
      <c r="W8468" s="7">
        <v>0</v>
      </c>
      <c r="X8468" s="7">
        <v>0</v>
      </c>
      <c r="Y8468" s="7">
        <v>0</v>
      </c>
      <c r="Z8468" s="7">
        <v>0</v>
      </c>
      <c r="AA8468" s="7">
        <v>0</v>
      </c>
      <c r="AB8468" s="7">
        <v>0.2</v>
      </c>
      <c r="AC8468" s="7">
        <v>0</v>
      </c>
      <c r="AD8468" s="7">
        <v>0</v>
      </c>
      <c r="AE8468">
        <v>6</v>
      </c>
      <c r="AF8468">
        <v>0</v>
      </c>
      <c r="AG8468">
        <v>0</v>
      </c>
      <c r="AH8468">
        <v>0</v>
      </c>
      <c r="AI8468">
        <v>0</v>
      </c>
      <c r="AJ8468">
        <v>3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  <c r="AQ8468">
        <v>0</v>
      </c>
      <c r="AR8468">
        <v>0</v>
      </c>
    </row>
    <row r="8469" spans="1:44" x14ac:dyDescent="0.25">
      <c r="A8469">
        <v>1613431</v>
      </c>
      <c r="B8469">
        <v>808921</v>
      </c>
      <c r="C8469">
        <v>24.3112079648531</v>
      </c>
      <c r="D8469">
        <v>40.998258999661601</v>
      </c>
      <c r="E8469" s="68" t="s">
        <v>1176</v>
      </c>
      <c r="F8469" s="8">
        <f>INDEX(Δεδομένα!$P:$P,MATCH('2020'!E8469,Δεδομένα!$O:$O,0))</f>
        <v>23</v>
      </c>
      <c r="G8469" s="6" t="s">
        <v>77</v>
      </c>
      <c r="H8469" s="2" t="str">
        <f>INDEX(Δεδομένα!B$1:B$51,MATCH('2020'!G8469,Δεδομένα!A$1:A$51,0))</f>
        <v>ΑΝΑΤΟΛΙΚΗΣ ΜΑΚΕΔΟΝΙΑΣ ΚΑΙ ΘΡΑΚΗΣ</v>
      </c>
      <c r="I8469" s="8">
        <f>INDEX(Δεδομένα!E$1:E$13,MATCH('2020'!H8469,Δεδομένα!D$1:D$13,0))</f>
        <v>2</v>
      </c>
      <c r="J8469" s="1">
        <v>44163</v>
      </c>
      <c r="K8469" s="6" t="s">
        <v>796</v>
      </c>
      <c r="L8469" s="36" t="str">
        <f t="shared" si="528"/>
        <v>28/11/2020 16:10</v>
      </c>
      <c r="M8469" s="1">
        <v>44163</v>
      </c>
      <c r="N8469" s="6" t="s">
        <v>2229</v>
      </c>
      <c r="O8469" s="36" t="str">
        <f t="shared" si="529"/>
        <v>28/11/2020 16:47</v>
      </c>
      <c r="P8469" s="46">
        <f t="shared" si="530"/>
        <v>2.5694444448163267E-2</v>
      </c>
      <c r="Q8469" s="48">
        <v>0</v>
      </c>
      <c r="R8469" s="47">
        <f t="shared" si="531"/>
        <v>37.000000005355105</v>
      </c>
      <c r="S8469" s="6" t="s">
        <v>44</v>
      </c>
      <c r="T8469" s="6" t="s">
        <v>1177</v>
      </c>
      <c r="U8469" s="6" t="s">
        <v>44</v>
      </c>
      <c r="V8469" s="6" t="s">
        <v>8043</v>
      </c>
      <c r="W8469" s="7">
        <v>0</v>
      </c>
      <c r="X8469" s="7">
        <v>0</v>
      </c>
      <c r="Y8469" s="7">
        <v>0</v>
      </c>
      <c r="Z8469" s="7">
        <v>0.13</v>
      </c>
      <c r="AA8469" s="7">
        <v>0</v>
      </c>
      <c r="AB8469" s="7">
        <v>0</v>
      </c>
      <c r="AC8469" s="7">
        <v>0</v>
      </c>
      <c r="AD8469" s="7">
        <v>0</v>
      </c>
      <c r="AE8469">
        <v>2</v>
      </c>
      <c r="AF8469">
        <v>0</v>
      </c>
      <c r="AG8469">
        <v>0</v>
      </c>
      <c r="AH8469">
        <v>0</v>
      </c>
      <c r="AI8469">
        <v>0</v>
      </c>
      <c r="AJ8469">
        <v>1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</row>
    <row r="8470" spans="1:44" x14ac:dyDescent="0.25">
      <c r="A8470">
        <v>1613470</v>
      </c>
      <c r="B8470">
        <v>808947</v>
      </c>
      <c r="C8470">
        <v>24.645626975773801</v>
      </c>
      <c r="D8470">
        <v>40.936928294149702</v>
      </c>
      <c r="E8470" s="68" t="s">
        <v>919</v>
      </c>
      <c r="F8470" s="8">
        <f>INDEX(Δεδομένα!$P:$P,MATCH('2020'!E8470,Δεδομένα!$O:$O,0))</f>
        <v>26</v>
      </c>
      <c r="G8470" s="6" t="s">
        <v>77</v>
      </c>
      <c r="H8470" s="2" t="str">
        <f>INDEX(Δεδομένα!B$1:B$51,MATCH('2020'!G8470,Δεδομένα!A$1:A$51,0))</f>
        <v>ΑΝΑΤΟΛΙΚΗΣ ΜΑΚΕΔΟΝΙΑΣ ΚΑΙ ΘΡΑΚΗΣ</v>
      </c>
      <c r="I8470" s="8">
        <f>INDEX(Δεδομένα!E$1:E$13,MATCH('2020'!H8470,Δεδομένα!D$1:D$13,0))</f>
        <v>2</v>
      </c>
      <c r="J8470" s="1">
        <v>44163</v>
      </c>
      <c r="K8470" s="6" t="s">
        <v>456</v>
      </c>
      <c r="L8470" s="36" t="str">
        <f t="shared" si="528"/>
        <v>28/11/2020 16:38</v>
      </c>
      <c r="M8470" s="1">
        <v>44163</v>
      </c>
      <c r="N8470" s="6" t="s">
        <v>156</v>
      </c>
      <c r="O8470" s="36" t="str">
        <f t="shared" si="529"/>
        <v>28/11/2020 17:30</v>
      </c>
      <c r="P8470" s="46">
        <f t="shared" si="530"/>
        <v>3.6111111105128657E-2</v>
      </c>
      <c r="Q8470" s="48">
        <v>0</v>
      </c>
      <c r="R8470" s="47">
        <f t="shared" si="531"/>
        <v>51.999999991385266</v>
      </c>
      <c r="S8470" s="6" t="s">
        <v>44</v>
      </c>
      <c r="T8470" s="6" t="s">
        <v>921</v>
      </c>
      <c r="U8470" s="6" t="s">
        <v>44</v>
      </c>
      <c r="V8470" s="6" t="s">
        <v>8112</v>
      </c>
      <c r="W8470" s="7">
        <v>0</v>
      </c>
      <c r="X8470" s="7">
        <v>0</v>
      </c>
      <c r="Y8470" s="7">
        <v>0</v>
      </c>
      <c r="Z8470" s="7">
        <v>0.5</v>
      </c>
      <c r="AA8470" s="7">
        <v>0</v>
      </c>
      <c r="AB8470" s="7">
        <v>0</v>
      </c>
      <c r="AC8470" s="7">
        <v>0</v>
      </c>
      <c r="AD8470" s="7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</row>
    <row r="8471" spans="1:44" x14ac:dyDescent="0.25">
      <c r="A8471">
        <v>1616068</v>
      </c>
      <c r="B8471">
        <v>808988</v>
      </c>
      <c r="C8471">
        <v>24.533192400054801</v>
      </c>
      <c r="D8471">
        <v>40.699715394407697</v>
      </c>
      <c r="E8471" s="68" t="s">
        <v>1104</v>
      </c>
      <c r="F8471" s="8">
        <f>INDEX(Δεδομένα!$P:$P,MATCH('2020'!E8471,Δεδομένα!$O:$O,0))</f>
        <v>24</v>
      </c>
      <c r="G8471" s="6" t="s">
        <v>77</v>
      </c>
      <c r="H8471" s="2" t="str">
        <f>INDEX(Δεδομένα!B$1:B$51,MATCH('2020'!G8471,Δεδομένα!A$1:A$51,0))</f>
        <v>ΑΝΑΤΟΛΙΚΗΣ ΜΑΚΕΔΟΝΙΑΣ ΚΑΙ ΘΡΑΚΗΣ</v>
      </c>
      <c r="I8471" s="8">
        <f>INDEX(Δεδομένα!E$1:E$13,MATCH('2020'!H8471,Δεδομένα!D$1:D$13,0))</f>
        <v>2</v>
      </c>
      <c r="J8471" s="1">
        <v>44163</v>
      </c>
      <c r="K8471" s="6" t="s">
        <v>750</v>
      </c>
      <c r="L8471" s="36" t="str">
        <f t="shared" si="528"/>
        <v>28/11/2020 16:45</v>
      </c>
      <c r="M8471" s="1">
        <v>44163</v>
      </c>
      <c r="N8471" s="6" t="s">
        <v>255</v>
      </c>
      <c r="O8471" s="36" t="str">
        <f t="shared" si="529"/>
        <v>28/11/2020 17:45</v>
      </c>
      <c r="P8471" s="46">
        <f t="shared" si="530"/>
        <v>4.1666666671517305E-2</v>
      </c>
      <c r="Q8471" s="48">
        <v>0</v>
      </c>
      <c r="R8471" s="47">
        <f t="shared" si="531"/>
        <v>60.000000006984919</v>
      </c>
      <c r="S8471" s="6" t="s">
        <v>44</v>
      </c>
      <c r="T8471" s="6" t="s">
        <v>1106</v>
      </c>
      <c r="U8471" s="6" t="s">
        <v>8107</v>
      </c>
      <c r="V8471" s="6" t="s">
        <v>8108</v>
      </c>
      <c r="W8471" s="7">
        <v>0</v>
      </c>
      <c r="X8471" s="7">
        <v>0</v>
      </c>
      <c r="Y8471" s="7">
        <v>0</v>
      </c>
      <c r="Z8471" s="7">
        <v>0</v>
      </c>
      <c r="AA8471" s="7">
        <v>0</v>
      </c>
      <c r="AB8471" s="7">
        <v>0.1</v>
      </c>
      <c r="AC8471" s="7">
        <v>0</v>
      </c>
      <c r="AD8471" s="7">
        <v>0</v>
      </c>
      <c r="AE8471">
        <v>6</v>
      </c>
      <c r="AF8471">
        <v>0</v>
      </c>
      <c r="AG8471">
        <v>0</v>
      </c>
      <c r="AH8471">
        <v>0</v>
      </c>
      <c r="AI8471">
        <v>0</v>
      </c>
      <c r="AJ8471">
        <v>3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</row>
    <row r="8472" spans="1:44" x14ac:dyDescent="0.25">
      <c r="A8472">
        <v>1621974</v>
      </c>
      <c r="B8472">
        <v>809029</v>
      </c>
      <c r="C8472">
        <v>20.4099136943939</v>
      </c>
      <c r="D8472">
        <v>38.284340322435597</v>
      </c>
      <c r="E8472" s="68" t="s">
        <v>802</v>
      </c>
      <c r="F8472" s="8">
        <f>INDEX(Δεδομένα!$P:$P,MATCH('2020'!E8472,Δεδομένα!$O:$O,0))</f>
        <v>237</v>
      </c>
      <c r="G8472" s="6" t="s">
        <v>799</v>
      </c>
      <c r="H8472" s="2" t="str">
        <f>INDEX(Δεδομένα!B$1:B$51,MATCH('2020'!G8472,Δεδομένα!A$1:A$51,0))</f>
        <v>ΙΟΝΙΩΝ ΝΗΣΩΝ</v>
      </c>
      <c r="I8472" s="8">
        <f>INDEX(Δεδομένα!E$1:E$13,MATCH('2020'!H8472,Δεδομένα!D$1:D$13,0))</f>
        <v>13</v>
      </c>
      <c r="J8472" s="1">
        <v>44163</v>
      </c>
      <c r="K8472" s="6" t="s">
        <v>142</v>
      </c>
      <c r="L8472" s="36" t="str">
        <f t="shared" si="528"/>
        <v>28/11/2020 19:20</v>
      </c>
      <c r="M8472" s="1">
        <v>44163</v>
      </c>
      <c r="N8472" s="6" t="s">
        <v>600</v>
      </c>
      <c r="O8472" s="36" t="str">
        <f t="shared" si="529"/>
        <v>28/11/2020 21:45</v>
      </c>
      <c r="P8472" s="46">
        <f t="shared" si="530"/>
        <v>0.10069444444525288</v>
      </c>
      <c r="Q8472" s="48">
        <v>0</v>
      </c>
      <c r="R8472" s="47">
        <f t="shared" si="531"/>
        <v>145.00000000116415</v>
      </c>
      <c r="S8472" s="6" t="s">
        <v>44</v>
      </c>
      <c r="T8472" s="6" t="s">
        <v>803</v>
      </c>
      <c r="U8472" s="6" t="s">
        <v>73</v>
      </c>
      <c r="V8472" s="6" t="s">
        <v>8125</v>
      </c>
      <c r="W8472" s="7">
        <v>0</v>
      </c>
      <c r="X8472" s="7">
        <v>2</v>
      </c>
      <c r="Y8472" s="7">
        <v>0</v>
      </c>
      <c r="Z8472" s="7">
        <v>0</v>
      </c>
      <c r="AA8472" s="7">
        <v>0</v>
      </c>
      <c r="AB8472" s="7">
        <v>0</v>
      </c>
      <c r="AC8472" s="7">
        <v>0</v>
      </c>
      <c r="AD8472" s="7">
        <v>0</v>
      </c>
      <c r="AE8472">
        <v>2</v>
      </c>
      <c r="AF8472">
        <v>0</v>
      </c>
      <c r="AG8472">
        <v>0</v>
      </c>
      <c r="AH8472">
        <v>0</v>
      </c>
      <c r="AI8472">
        <v>0</v>
      </c>
      <c r="AJ8472">
        <v>1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</row>
    <row r="8473" spans="1:44" x14ac:dyDescent="0.25">
      <c r="A8473">
        <v>1614215</v>
      </c>
      <c r="B8473">
        <v>808856</v>
      </c>
      <c r="C8473">
        <v>22.903089946127299</v>
      </c>
      <c r="D8473">
        <v>40.8665550971931</v>
      </c>
      <c r="E8473" s="68" t="s">
        <v>1084</v>
      </c>
      <c r="F8473" s="8">
        <f>INDEX(Δεδομένα!$P:$P,MATCH('2020'!E8473,Δεδομένα!$O:$O,0))</f>
        <v>57</v>
      </c>
      <c r="G8473" s="6" t="s">
        <v>223</v>
      </c>
      <c r="H8473" s="2" t="str">
        <f>INDEX(Δεδομένα!B$1:B$51,MATCH('2020'!G8473,Δεδομένα!A$1:A$51,0))</f>
        <v>ΚΕΝΤΡΙΚΗΣ ΜΑΚΕΔΟΝΙΑΣ</v>
      </c>
      <c r="I8473" s="8">
        <f>INDEX(Δεδομένα!E$1:E$13,MATCH('2020'!H8473,Δεδομένα!D$1:D$13,0))</f>
        <v>3</v>
      </c>
      <c r="J8473" s="1">
        <v>44163</v>
      </c>
      <c r="K8473" s="6" t="s">
        <v>520</v>
      </c>
      <c r="L8473" s="36" t="str">
        <f t="shared" si="528"/>
        <v>28/11/2020 13:49</v>
      </c>
      <c r="M8473" s="1">
        <v>44163</v>
      </c>
      <c r="N8473" s="6" t="s">
        <v>131</v>
      </c>
      <c r="O8473" s="36" t="str">
        <f t="shared" si="529"/>
        <v>28/11/2020 14:50</v>
      </c>
      <c r="P8473" s="46">
        <f t="shared" si="530"/>
        <v>4.2361111110949423E-2</v>
      </c>
      <c r="Q8473" s="48">
        <v>0</v>
      </c>
      <c r="R8473" s="47">
        <f t="shared" si="531"/>
        <v>60.999999999767169</v>
      </c>
      <c r="S8473" s="6" t="s">
        <v>44</v>
      </c>
      <c r="T8473" s="6" t="s">
        <v>1145</v>
      </c>
      <c r="U8473" s="6" t="s">
        <v>44</v>
      </c>
      <c r="V8473" s="6" t="s">
        <v>8101</v>
      </c>
      <c r="W8473" s="7">
        <v>0</v>
      </c>
      <c r="X8473" s="7">
        <v>0</v>
      </c>
      <c r="Y8473" s="7">
        <v>0</v>
      </c>
      <c r="Z8473" s="7">
        <v>1</v>
      </c>
      <c r="AA8473" s="7">
        <v>0</v>
      </c>
      <c r="AB8473" s="7">
        <v>0</v>
      </c>
      <c r="AC8473" s="7">
        <v>0</v>
      </c>
      <c r="AD8473" s="7">
        <v>0</v>
      </c>
      <c r="AE8473">
        <v>2</v>
      </c>
      <c r="AF8473">
        <v>0</v>
      </c>
      <c r="AG8473">
        <v>0</v>
      </c>
      <c r="AH8473">
        <v>0</v>
      </c>
      <c r="AI8473">
        <v>0</v>
      </c>
      <c r="AJ8473">
        <v>1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</row>
    <row r="8474" spans="1:44" x14ac:dyDescent="0.25">
      <c r="A8474">
        <v>1614203</v>
      </c>
      <c r="B8474">
        <v>808911</v>
      </c>
      <c r="C8474">
        <v>23.045590742601501</v>
      </c>
      <c r="D8474">
        <v>41.048272620594602</v>
      </c>
      <c r="E8474" s="68" t="s">
        <v>1084</v>
      </c>
      <c r="F8474" s="8">
        <f>INDEX(Δεδομένα!$P:$P,MATCH('2020'!E8474,Δεδομένα!$O:$O,0))</f>
        <v>57</v>
      </c>
      <c r="G8474" s="6" t="s">
        <v>223</v>
      </c>
      <c r="H8474" s="2" t="str">
        <f>INDEX(Δεδομένα!B$1:B$51,MATCH('2020'!G8474,Δεδομένα!A$1:A$51,0))</f>
        <v>ΚΕΝΤΡΙΚΗΣ ΜΑΚΕΔΟΝΙΑΣ</v>
      </c>
      <c r="I8474" s="8">
        <f>INDEX(Δεδομένα!E$1:E$13,MATCH('2020'!H8474,Δεδομένα!D$1:D$13,0))</f>
        <v>3</v>
      </c>
      <c r="J8474" s="1">
        <v>44163</v>
      </c>
      <c r="K8474" s="6" t="s">
        <v>1958</v>
      </c>
      <c r="L8474" s="36" t="str">
        <f t="shared" si="528"/>
        <v>28/11/2020 14:59</v>
      </c>
      <c r="M8474" s="1">
        <v>44163</v>
      </c>
      <c r="N8474" s="6" t="s">
        <v>209</v>
      </c>
      <c r="O8474" s="36" t="str">
        <f t="shared" si="529"/>
        <v>28/11/2020 18:30</v>
      </c>
      <c r="P8474" s="46">
        <f t="shared" si="530"/>
        <v>0.14652777778246673</v>
      </c>
      <c r="Q8474" s="48">
        <v>0</v>
      </c>
      <c r="R8474" s="47">
        <f t="shared" si="531"/>
        <v>211.00000000675209</v>
      </c>
      <c r="S8474" s="6" t="s">
        <v>44</v>
      </c>
      <c r="T8474" s="6" t="s">
        <v>1145</v>
      </c>
      <c r="U8474" s="6" t="s">
        <v>5017</v>
      </c>
      <c r="V8474" s="6" t="s">
        <v>5017</v>
      </c>
      <c r="W8474" s="7">
        <v>0</v>
      </c>
      <c r="X8474" s="7">
        <v>30</v>
      </c>
      <c r="Y8474" s="7">
        <v>0</v>
      </c>
      <c r="Z8474" s="7">
        <v>50</v>
      </c>
      <c r="AA8474" s="7">
        <v>0</v>
      </c>
      <c r="AB8474" s="7">
        <v>10</v>
      </c>
      <c r="AC8474" s="7">
        <v>20</v>
      </c>
      <c r="AD8474" s="7">
        <v>0</v>
      </c>
      <c r="AE8474">
        <v>5</v>
      </c>
      <c r="AF8474">
        <v>0</v>
      </c>
      <c r="AG8474">
        <v>0</v>
      </c>
      <c r="AH8474">
        <v>0</v>
      </c>
      <c r="AI8474">
        <v>0</v>
      </c>
      <c r="AJ8474">
        <v>3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</row>
    <row r="8475" spans="1:44" x14ac:dyDescent="0.25">
      <c r="A8475">
        <v>1614467</v>
      </c>
      <c r="B8475">
        <v>808993</v>
      </c>
      <c r="C8475">
        <v>22.546822735362799</v>
      </c>
      <c r="D8475">
        <v>41.0017916597889</v>
      </c>
      <c r="E8475" s="68" t="s">
        <v>229</v>
      </c>
      <c r="F8475" s="8">
        <f>INDEX(Δεδομένα!$P:$P,MATCH('2020'!E8475,Δεδομένα!$O:$O,0))</f>
        <v>60</v>
      </c>
      <c r="G8475" s="6" t="s">
        <v>223</v>
      </c>
      <c r="H8475" s="2" t="str">
        <f>INDEX(Δεδομένα!B$1:B$51,MATCH('2020'!G8475,Δεδομένα!A$1:A$51,0))</f>
        <v>ΚΕΝΤΡΙΚΗΣ ΜΑΚΕΔΟΝΙΑΣ</v>
      </c>
      <c r="I8475" s="8">
        <f>INDEX(Δεδομένα!E$1:E$13,MATCH('2020'!H8475,Δεδομένα!D$1:D$13,0))</f>
        <v>3</v>
      </c>
      <c r="J8475" s="1">
        <v>44163</v>
      </c>
      <c r="K8475" s="6" t="s">
        <v>154</v>
      </c>
      <c r="L8475" s="36" t="str">
        <f t="shared" si="528"/>
        <v>28/11/2020 18:05</v>
      </c>
      <c r="M8475" s="1">
        <v>44163</v>
      </c>
      <c r="N8475" s="6" t="s">
        <v>825</v>
      </c>
      <c r="O8475" s="36" t="str">
        <f t="shared" si="529"/>
        <v>28/11/2020 20:30</v>
      </c>
      <c r="P8475" s="46">
        <f t="shared" si="530"/>
        <v>0.10069444444525288</v>
      </c>
      <c r="Q8475" s="48">
        <v>0</v>
      </c>
      <c r="R8475" s="47">
        <f t="shared" si="531"/>
        <v>145.00000000116415</v>
      </c>
      <c r="S8475" s="6" t="s">
        <v>44</v>
      </c>
      <c r="T8475" s="6" t="s">
        <v>226</v>
      </c>
      <c r="U8475" s="6" t="s">
        <v>44</v>
      </c>
      <c r="V8475" s="6" t="s">
        <v>8122</v>
      </c>
      <c r="W8475" s="7">
        <v>0</v>
      </c>
      <c r="X8475" s="7">
        <v>0</v>
      </c>
      <c r="Y8475" s="7">
        <v>0</v>
      </c>
      <c r="Z8475" s="7">
        <v>0.5</v>
      </c>
      <c r="AA8475" s="7">
        <v>0</v>
      </c>
      <c r="AB8475" s="7">
        <v>0</v>
      </c>
      <c r="AC8475" s="7">
        <v>0</v>
      </c>
      <c r="AD8475" s="7">
        <v>0</v>
      </c>
      <c r="AE8475">
        <v>2</v>
      </c>
      <c r="AF8475">
        <v>0</v>
      </c>
      <c r="AG8475">
        <v>0</v>
      </c>
      <c r="AH8475">
        <v>0</v>
      </c>
      <c r="AI8475">
        <v>0</v>
      </c>
      <c r="AJ8475">
        <v>1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</row>
    <row r="8476" spans="1:44" x14ac:dyDescent="0.25">
      <c r="A8476">
        <v>1614243</v>
      </c>
      <c r="B8476">
        <v>809088</v>
      </c>
      <c r="C8476">
        <v>22.875357353349798</v>
      </c>
      <c r="D8476">
        <v>40.935737712369203</v>
      </c>
      <c r="E8476" s="68" t="s">
        <v>1084</v>
      </c>
      <c r="F8476" s="8">
        <f>INDEX(Δεδομένα!$P:$P,MATCH('2020'!E8476,Δεδομένα!$O:$O,0))</f>
        <v>57</v>
      </c>
      <c r="G8476" s="6" t="s">
        <v>223</v>
      </c>
      <c r="H8476" s="2" t="str">
        <f>INDEX(Δεδομένα!B$1:B$51,MATCH('2020'!G8476,Δεδομένα!A$1:A$51,0))</f>
        <v>ΚΕΝΤΡΙΚΗΣ ΜΑΚΕΔΟΝΙΑΣ</v>
      </c>
      <c r="I8476" s="8">
        <f>INDEX(Δεδομένα!E$1:E$13,MATCH('2020'!H8476,Δεδομένα!D$1:D$13,0))</f>
        <v>3</v>
      </c>
      <c r="J8476" s="1">
        <v>44163</v>
      </c>
      <c r="K8476" s="6" t="s">
        <v>4174</v>
      </c>
      <c r="L8476" s="36" t="str">
        <f t="shared" si="528"/>
        <v>28/11/2020 23:19</v>
      </c>
      <c r="M8476" s="1">
        <v>44164</v>
      </c>
      <c r="N8476" s="6" t="s">
        <v>3217</v>
      </c>
      <c r="O8476" s="36" t="str">
        <f t="shared" si="529"/>
        <v>29/11/2020 00:15</v>
      </c>
      <c r="P8476" s="46">
        <f t="shared" si="530"/>
        <v>3.8888888884685002E-2</v>
      </c>
      <c r="Q8476" s="48">
        <v>0</v>
      </c>
      <c r="R8476" s="47">
        <f t="shared" si="531"/>
        <v>55.999999993946403</v>
      </c>
      <c r="S8476" s="6" t="s">
        <v>44</v>
      </c>
      <c r="T8476" s="6" t="s">
        <v>1145</v>
      </c>
      <c r="U8476" s="6" t="s">
        <v>44</v>
      </c>
      <c r="V8476" s="6" t="s">
        <v>4925</v>
      </c>
      <c r="W8476" s="7">
        <v>0</v>
      </c>
      <c r="X8476" s="7">
        <v>0</v>
      </c>
      <c r="Y8476" s="7">
        <v>0</v>
      </c>
      <c r="Z8476" s="7">
        <v>0</v>
      </c>
      <c r="AA8476" s="7">
        <v>0</v>
      </c>
      <c r="AB8476" s="7">
        <v>0</v>
      </c>
      <c r="AC8476" s="7">
        <v>30</v>
      </c>
      <c r="AD8476" s="7">
        <v>0</v>
      </c>
      <c r="AE8476">
        <v>2</v>
      </c>
      <c r="AF8476">
        <v>0</v>
      </c>
      <c r="AG8476">
        <v>0</v>
      </c>
      <c r="AH8476">
        <v>0</v>
      </c>
      <c r="AI8476">
        <v>0</v>
      </c>
      <c r="AJ8476">
        <v>1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</row>
    <row r="8477" spans="1:44" x14ac:dyDescent="0.25">
      <c r="A8477">
        <v>1614514</v>
      </c>
      <c r="B8477">
        <v>808766</v>
      </c>
      <c r="C8477">
        <v>21.521025358926298</v>
      </c>
      <c r="D8477">
        <v>40.354244632178499</v>
      </c>
      <c r="E8477" s="68" t="s">
        <v>245</v>
      </c>
      <c r="F8477" s="8">
        <f>INDEX(Δεδομένα!$P:$P,MATCH('2020'!E8477,Δεδομένα!$O:$O,0))</f>
        <v>71</v>
      </c>
      <c r="G8477" s="6" t="s">
        <v>246</v>
      </c>
      <c r="H8477" s="2" t="str">
        <f>INDEX(Δεδομένα!B$1:B$51,MATCH('2020'!G8477,Δεδομένα!A$1:A$51,0))</f>
        <v>ΔΥΤΙΚΗΣ ΜΑΚΕΔΟΝΙΑΣ</v>
      </c>
      <c r="I8477" s="8">
        <f>INDEX(Δεδομένα!E$1:E$13,MATCH('2020'!H8477,Δεδομένα!D$1:D$13,0))</f>
        <v>4</v>
      </c>
      <c r="J8477" s="1">
        <v>44163</v>
      </c>
      <c r="K8477" s="6" t="s">
        <v>3483</v>
      </c>
      <c r="L8477" s="36" t="str">
        <f t="shared" si="528"/>
        <v>28/11/2020 08:29</v>
      </c>
      <c r="M8477" s="1">
        <v>44163</v>
      </c>
      <c r="N8477" s="6" t="s">
        <v>645</v>
      </c>
      <c r="O8477" s="36" t="str">
        <f t="shared" si="529"/>
        <v>28/11/2020 11:30</v>
      </c>
      <c r="P8477" s="46">
        <f t="shared" si="530"/>
        <v>0.12569444443943212</v>
      </c>
      <c r="Q8477" s="48">
        <v>0</v>
      </c>
      <c r="R8477" s="47">
        <f t="shared" si="531"/>
        <v>180.99999999278225</v>
      </c>
      <c r="S8477" s="6" t="s">
        <v>44</v>
      </c>
      <c r="T8477" s="6" t="s">
        <v>248</v>
      </c>
      <c r="U8477" s="6" t="s">
        <v>44</v>
      </c>
      <c r="V8477" s="6" t="s">
        <v>8094</v>
      </c>
      <c r="W8477" s="7">
        <v>0</v>
      </c>
      <c r="X8477" s="7">
        <v>0</v>
      </c>
      <c r="Y8477" s="7">
        <v>0</v>
      </c>
      <c r="Z8477" s="7">
        <v>0</v>
      </c>
      <c r="AA8477" s="7">
        <v>0</v>
      </c>
      <c r="AB8477" s="7">
        <v>0</v>
      </c>
      <c r="AC8477" s="7">
        <v>0.1</v>
      </c>
      <c r="AD8477" s="7">
        <v>0</v>
      </c>
      <c r="AE8477">
        <v>6</v>
      </c>
      <c r="AF8477">
        <v>0</v>
      </c>
      <c r="AG8477">
        <v>0</v>
      </c>
      <c r="AH8477">
        <v>0</v>
      </c>
      <c r="AI8477">
        <v>0</v>
      </c>
      <c r="AJ8477">
        <v>2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</row>
    <row r="8478" spans="1:44" x14ac:dyDescent="0.25">
      <c r="A8478">
        <v>1615241</v>
      </c>
      <c r="B8478">
        <v>808967</v>
      </c>
      <c r="C8478">
        <v>21.817664420377099</v>
      </c>
      <c r="D8478">
        <v>40.4862281880918</v>
      </c>
      <c r="E8478" s="68" t="s">
        <v>1028</v>
      </c>
      <c r="F8478" s="8">
        <f>INDEX(Δεδομένα!$P:$P,MATCH('2020'!E8478,Δεδομένα!$O:$O,0))</f>
        <v>73</v>
      </c>
      <c r="G8478" s="6" t="s">
        <v>246</v>
      </c>
      <c r="H8478" s="2" t="str">
        <f>INDEX(Δεδομένα!B$1:B$51,MATCH('2020'!G8478,Δεδομένα!A$1:A$51,0))</f>
        <v>ΔΥΤΙΚΗΣ ΜΑΚΕΔΟΝΙΑΣ</v>
      </c>
      <c r="I8478" s="8">
        <f>INDEX(Δεδομένα!E$1:E$13,MATCH('2020'!H8478,Δεδομένα!D$1:D$13,0))</f>
        <v>4</v>
      </c>
      <c r="J8478" s="1">
        <v>44163</v>
      </c>
      <c r="K8478" s="6" t="s">
        <v>540</v>
      </c>
      <c r="L8478" s="36" t="str">
        <f t="shared" si="528"/>
        <v>28/11/2020 17:15</v>
      </c>
      <c r="M8478" s="1">
        <v>44163</v>
      </c>
      <c r="N8478" s="6" t="s">
        <v>259</v>
      </c>
      <c r="O8478" s="36" t="str">
        <f t="shared" si="529"/>
        <v>28/11/2020 19:00</v>
      </c>
      <c r="P8478" s="46">
        <f t="shared" si="530"/>
        <v>7.2916666664241347E-2</v>
      </c>
      <c r="Q8478" s="48">
        <v>0</v>
      </c>
      <c r="R8478" s="47">
        <f t="shared" si="531"/>
        <v>104.99999999650754</v>
      </c>
      <c r="S8478" s="6" t="s">
        <v>44</v>
      </c>
      <c r="T8478" s="6" t="s">
        <v>1031</v>
      </c>
      <c r="U8478" s="6" t="s">
        <v>44</v>
      </c>
      <c r="V8478" s="6" t="s">
        <v>8117</v>
      </c>
      <c r="W8478" s="7">
        <v>0</v>
      </c>
      <c r="X8478" s="7">
        <v>0</v>
      </c>
      <c r="Y8478" s="7">
        <v>0</v>
      </c>
      <c r="Z8478" s="7">
        <v>2</v>
      </c>
      <c r="AA8478" s="7">
        <v>0</v>
      </c>
      <c r="AB8478" s="7">
        <v>5</v>
      </c>
      <c r="AC8478" s="7">
        <v>0</v>
      </c>
      <c r="AD8478" s="7">
        <v>0</v>
      </c>
      <c r="AE8478">
        <v>2</v>
      </c>
      <c r="AF8478">
        <v>0</v>
      </c>
      <c r="AG8478">
        <v>0</v>
      </c>
      <c r="AH8478">
        <v>0</v>
      </c>
      <c r="AI8478">
        <v>0</v>
      </c>
      <c r="AJ8478">
        <v>1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</row>
    <row r="8479" spans="1:44" x14ac:dyDescent="0.25">
      <c r="A8479">
        <v>1616776</v>
      </c>
      <c r="B8479">
        <v>808789</v>
      </c>
      <c r="C8479">
        <v>22.987589431695099</v>
      </c>
      <c r="D8479">
        <v>36.554044504438998</v>
      </c>
      <c r="E8479" s="68" t="s">
        <v>1001</v>
      </c>
      <c r="F8479" s="8">
        <f>INDEX(Δεδομένα!$P:$P,MATCH('2020'!E8479,Δεδομένα!$O:$O,0))</f>
        <v>153</v>
      </c>
      <c r="G8479" s="6" t="s">
        <v>369</v>
      </c>
      <c r="H8479" s="2" t="str">
        <f>INDEX(Δεδομένα!B$1:B$51,MATCH('2020'!G8479,Δεδομένα!A$1:A$51,0))</f>
        <v>ΠΕΛΛΟΠΟΝΗΣΟΥ</v>
      </c>
      <c r="I8479" s="8">
        <f>INDEX(Δεδομένα!E$1:E$13,MATCH('2020'!H8479,Δεδομένα!D$1:D$13,0))</f>
        <v>8</v>
      </c>
      <c r="J8479" s="1">
        <v>44163</v>
      </c>
      <c r="K8479" s="6" t="s">
        <v>1542</v>
      </c>
      <c r="L8479" s="36" t="str">
        <f t="shared" si="528"/>
        <v>28/11/2020 10:42</v>
      </c>
      <c r="M8479" s="1">
        <v>44163</v>
      </c>
      <c r="N8479" s="6" t="s">
        <v>217</v>
      </c>
      <c r="O8479" s="36" t="str">
        <f t="shared" si="529"/>
        <v>28/11/2020 13:05</v>
      </c>
      <c r="P8479" s="46">
        <f t="shared" si="530"/>
        <v>9.930555555911269E-2</v>
      </c>
      <c r="Q8479" s="48">
        <v>0</v>
      </c>
      <c r="R8479" s="47">
        <f t="shared" si="531"/>
        <v>143.00000000512227</v>
      </c>
      <c r="S8479" s="6" t="s">
        <v>44</v>
      </c>
      <c r="T8479" s="6" t="s">
        <v>1003</v>
      </c>
      <c r="U8479" s="6" t="s">
        <v>44</v>
      </c>
      <c r="V8479" s="6" t="s">
        <v>8097</v>
      </c>
      <c r="W8479" s="7">
        <v>0</v>
      </c>
      <c r="X8479" s="7">
        <v>0.5</v>
      </c>
      <c r="Y8479" s="7">
        <v>0</v>
      </c>
      <c r="Z8479" s="7">
        <v>0</v>
      </c>
      <c r="AA8479" s="7">
        <v>0</v>
      </c>
      <c r="AB8479" s="7">
        <v>0</v>
      </c>
      <c r="AC8479" s="7">
        <v>0</v>
      </c>
      <c r="AD8479" s="7">
        <v>0</v>
      </c>
      <c r="AE8479">
        <v>5</v>
      </c>
      <c r="AF8479">
        <v>0</v>
      </c>
      <c r="AG8479">
        <v>0</v>
      </c>
      <c r="AH8479">
        <v>0</v>
      </c>
      <c r="AI8479">
        <v>0</v>
      </c>
      <c r="AJ8479">
        <v>2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</row>
    <row r="8480" spans="1:44" x14ac:dyDescent="0.25">
      <c r="A8480">
        <v>1614059</v>
      </c>
      <c r="B8480">
        <v>808929</v>
      </c>
      <c r="C8480">
        <v>22.724054836966499</v>
      </c>
      <c r="D8480">
        <v>36.813518360560998</v>
      </c>
      <c r="E8480" s="68" t="s">
        <v>368</v>
      </c>
      <c r="F8480" s="8">
        <f>INDEX(Δεδομένα!$P:$P,MATCH('2020'!E8480,Δεδομένα!$O:$O,0))</f>
        <v>151</v>
      </c>
      <c r="G8480" s="6" t="s">
        <v>369</v>
      </c>
      <c r="H8480" s="2" t="str">
        <f>INDEX(Δεδομένα!B$1:B$51,MATCH('2020'!G8480,Δεδομένα!A$1:A$51,0))</f>
        <v>ΠΕΛΛΟΠΟΝΗΣΟΥ</v>
      </c>
      <c r="I8480" s="8">
        <f>INDEX(Δεδομένα!E$1:E$13,MATCH('2020'!H8480,Δεδομένα!D$1:D$13,0))</f>
        <v>8</v>
      </c>
      <c r="J8480" s="1">
        <v>44163</v>
      </c>
      <c r="K8480" s="6" t="s">
        <v>215</v>
      </c>
      <c r="L8480" s="36" t="str">
        <f t="shared" si="528"/>
        <v>28/11/2020 16:20</v>
      </c>
      <c r="M8480" s="1">
        <v>44163</v>
      </c>
      <c r="N8480" s="6" t="s">
        <v>2819</v>
      </c>
      <c r="O8480" s="36" t="str">
        <f t="shared" si="529"/>
        <v>28/11/2020 19:23</v>
      </c>
      <c r="P8480" s="46">
        <f t="shared" si="530"/>
        <v>0.12708333333284827</v>
      </c>
      <c r="Q8480" s="48">
        <v>0</v>
      </c>
      <c r="R8480" s="47">
        <f t="shared" si="531"/>
        <v>182.99999999930151</v>
      </c>
      <c r="S8480" s="6" t="s">
        <v>44</v>
      </c>
      <c r="T8480" s="6" t="s">
        <v>373</v>
      </c>
      <c r="U8480" s="6" t="s">
        <v>3498</v>
      </c>
      <c r="V8480" s="6" t="s">
        <v>8109</v>
      </c>
      <c r="W8480" s="7">
        <v>0</v>
      </c>
      <c r="X8480" s="7">
        <v>0</v>
      </c>
      <c r="Y8480" s="7">
        <v>0</v>
      </c>
      <c r="Z8480" s="7">
        <v>0</v>
      </c>
      <c r="AA8480" s="7">
        <v>0.5</v>
      </c>
      <c r="AB8480" s="7">
        <v>0</v>
      </c>
      <c r="AC8480" s="7">
        <v>0</v>
      </c>
      <c r="AD8480" s="7">
        <v>0</v>
      </c>
      <c r="AE8480">
        <v>6</v>
      </c>
      <c r="AF8480">
        <v>0</v>
      </c>
      <c r="AG8480">
        <v>0</v>
      </c>
      <c r="AH8480">
        <v>0</v>
      </c>
      <c r="AI8480">
        <v>0</v>
      </c>
      <c r="AJ8480">
        <v>3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</row>
    <row r="8481" spans="1:44" x14ac:dyDescent="0.25">
      <c r="A8481">
        <v>1616765</v>
      </c>
      <c r="B8481">
        <v>808983</v>
      </c>
      <c r="C8481">
        <v>23.072946432445999</v>
      </c>
      <c r="D8481">
        <v>36.786401806847699</v>
      </c>
      <c r="E8481" s="68" t="s">
        <v>1606</v>
      </c>
      <c r="F8481" s="8">
        <f>INDEX(Δεδομένα!$P:$P,MATCH('2020'!E8481,Δεδομένα!$O:$O,0))</f>
        <v>152</v>
      </c>
      <c r="G8481" s="6" t="s">
        <v>369</v>
      </c>
      <c r="H8481" s="2" t="str">
        <f>INDEX(Δεδομένα!B$1:B$51,MATCH('2020'!G8481,Δεδομένα!A$1:A$51,0))</f>
        <v>ΠΕΛΛΟΠΟΝΗΣΟΥ</v>
      </c>
      <c r="I8481" s="8">
        <f>INDEX(Δεδομένα!E$1:E$13,MATCH('2020'!H8481,Δεδομένα!D$1:D$13,0))</f>
        <v>8</v>
      </c>
      <c r="J8481" s="1">
        <v>44163</v>
      </c>
      <c r="K8481" s="6" t="s">
        <v>255</v>
      </c>
      <c r="L8481" s="36" t="str">
        <f t="shared" si="528"/>
        <v>28/11/2020 17:45</v>
      </c>
      <c r="M8481" s="1">
        <v>44163</v>
      </c>
      <c r="N8481" s="6" t="s">
        <v>117</v>
      </c>
      <c r="O8481" s="36" t="str">
        <f t="shared" si="529"/>
        <v>28/11/2020 20:00</v>
      </c>
      <c r="P8481" s="46">
        <f t="shared" si="530"/>
        <v>9.375E-2</v>
      </c>
      <c r="Q8481" s="48">
        <v>0</v>
      </c>
      <c r="R8481" s="47">
        <f t="shared" si="531"/>
        <v>135</v>
      </c>
      <c r="S8481" s="6" t="s">
        <v>44</v>
      </c>
      <c r="T8481" s="6" t="s">
        <v>1003</v>
      </c>
      <c r="U8481" s="6" t="s">
        <v>44</v>
      </c>
      <c r="V8481" s="6" t="s">
        <v>8118</v>
      </c>
      <c r="W8481" s="7">
        <v>0</v>
      </c>
      <c r="X8481" s="7">
        <v>0</v>
      </c>
      <c r="Y8481" s="7">
        <v>0</v>
      </c>
      <c r="Z8481" s="7">
        <v>0</v>
      </c>
      <c r="AA8481" s="7">
        <v>0</v>
      </c>
      <c r="AB8481" s="7">
        <v>0.1</v>
      </c>
      <c r="AC8481" s="7">
        <v>0.1</v>
      </c>
      <c r="AD8481" s="7">
        <v>0</v>
      </c>
      <c r="AE8481">
        <v>2</v>
      </c>
      <c r="AF8481">
        <v>0</v>
      </c>
      <c r="AG8481">
        <v>0</v>
      </c>
      <c r="AH8481">
        <v>0</v>
      </c>
      <c r="AI8481">
        <v>0</v>
      </c>
      <c r="AJ8481">
        <v>1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</row>
    <row r="8482" spans="1:44" x14ac:dyDescent="0.25">
      <c r="A8482">
        <v>1613997</v>
      </c>
      <c r="B8482">
        <v>808815</v>
      </c>
      <c r="C8482">
        <v>22.6966942212891</v>
      </c>
      <c r="D8482">
        <v>39.751193423508902</v>
      </c>
      <c r="E8482" s="68" t="s">
        <v>1778</v>
      </c>
      <c r="F8482" s="8">
        <f>INDEX(Δεδομένα!$P:$P,MATCH('2020'!E8482,Δεδομένα!$O:$O,0))</f>
        <v>99</v>
      </c>
      <c r="G8482" s="6" t="s">
        <v>288</v>
      </c>
      <c r="H8482" s="2" t="str">
        <f>INDEX(Δεδομένα!B$1:B$51,MATCH('2020'!G8482,Δεδομένα!A$1:A$51,0))</f>
        <v>ΘΕΣΣΑΛΙΑΣ</v>
      </c>
      <c r="I8482" s="8">
        <f>INDEX(Δεδομένα!E$1:E$13,MATCH('2020'!H8482,Δεδομένα!D$1:D$13,0))</f>
        <v>6</v>
      </c>
      <c r="J8482" s="1">
        <v>44163</v>
      </c>
      <c r="K8482" s="6" t="s">
        <v>611</v>
      </c>
      <c r="L8482" s="36" t="str">
        <f t="shared" si="528"/>
        <v>28/11/2020 12:15</v>
      </c>
      <c r="M8482" s="1">
        <v>44163</v>
      </c>
      <c r="N8482" s="6" t="s">
        <v>362</v>
      </c>
      <c r="O8482" s="36" t="str">
        <f t="shared" si="529"/>
        <v>28/11/2020 14:00</v>
      </c>
      <c r="P8482" s="46">
        <f t="shared" si="530"/>
        <v>7.2916666671517305E-2</v>
      </c>
      <c r="Q8482" s="48">
        <v>0</v>
      </c>
      <c r="R8482" s="47">
        <f t="shared" si="531"/>
        <v>105.00000000698492</v>
      </c>
      <c r="S8482" s="6" t="s">
        <v>44</v>
      </c>
      <c r="T8482" s="6" t="s">
        <v>1779</v>
      </c>
      <c r="U8482" s="6" t="s">
        <v>4702</v>
      </c>
      <c r="V8482" s="6" t="s">
        <v>8099</v>
      </c>
      <c r="W8482" s="7">
        <v>5</v>
      </c>
      <c r="X8482" s="7">
        <v>0</v>
      </c>
      <c r="Y8482" s="7">
        <v>0</v>
      </c>
      <c r="Z8482" s="7">
        <v>0</v>
      </c>
      <c r="AA8482" s="7">
        <v>0</v>
      </c>
      <c r="AB8482" s="7">
        <v>0.5</v>
      </c>
      <c r="AC8482" s="7">
        <v>0</v>
      </c>
      <c r="AD8482" s="7">
        <v>0</v>
      </c>
      <c r="AE8482">
        <v>6</v>
      </c>
      <c r="AF8482">
        <v>0</v>
      </c>
      <c r="AG8482">
        <v>0</v>
      </c>
      <c r="AH8482">
        <v>0</v>
      </c>
      <c r="AI8482">
        <v>0</v>
      </c>
      <c r="AJ8482">
        <v>3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</row>
    <row r="8483" spans="1:44" x14ac:dyDescent="0.25">
      <c r="A8483">
        <v>1615674</v>
      </c>
      <c r="B8483">
        <v>808883</v>
      </c>
      <c r="C8483">
        <v>22.4725002765067</v>
      </c>
      <c r="D8483">
        <v>39.847779522619497</v>
      </c>
      <c r="E8483" s="68" t="s">
        <v>1271</v>
      </c>
      <c r="F8483" s="8">
        <f>INDEX(Δεδομένα!$P:$P,MATCH('2020'!E8483,Δεδομένα!$O:$O,0))</f>
        <v>102</v>
      </c>
      <c r="G8483" s="6" t="s">
        <v>288</v>
      </c>
      <c r="H8483" s="2" t="str">
        <f>INDEX(Δεδομένα!B$1:B$51,MATCH('2020'!G8483,Δεδομένα!A$1:A$51,0))</f>
        <v>ΘΕΣΣΑΛΙΑΣ</v>
      </c>
      <c r="I8483" s="8">
        <f>INDEX(Δεδομένα!E$1:E$13,MATCH('2020'!H8483,Δεδομένα!D$1:D$13,0))</f>
        <v>6</v>
      </c>
      <c r="J8483" s="1">
        <v>44163</v>
      </c>
      <c r="K8483" s="6" t="s">
        <v>363</v>
      </c>
      <c r="L8483" s="36" t="str">
        <f t="shared" si="528"/>
        <v>28/11/2020 14:40</v>
      </c>
      <c r="M8483" s="1">
        <v>44163</v>
      </c>
      <c r="N8483" s="6" t="s">
        <v>367</v>
      </c>
      <c r="O8483" s="36" t="str">
        <f t="shared" si="529"/>
        <v>28/11/2020 20:33</v>
      </c>
      <c r="P8483" s="46">
        <f t="shared" si="530"/>
        <v>0.24513888888759539</v>
      </c>
      <c r="Q8483" s="48">
        <v>0</v>
      </c>
      <c r="R8483" s="47">
        <f t="shared" si="531"/>
        <v>352.99999999813735</v>
      </c>
      <c r="S8483" s="6" t="s">
        <v>44</v>
      </c>
      <c r="T8483" s="6" t="s">
        <v>1272</v>
      </c>
      <c r="U8483" s="6" t="s">
        <v>44</v>
      </c>
      <c r="V8483" s="6" t="s">
        <v>3288</v>
      </c>
      <c r="W8483" s="7">
        <v>0</v>
      </c>
      <c r="X8483" s="7">
        <v>0</v>
      </c>
      <c r="Y8483" s="7">
        <v>0</v>
      </c>
      <c r="Z8483" s="7">
        <v>0</v>
      </c>
      <c r="AA8483" s="7">
        <v>0</v>
      </c>
      <c r="AB8483" s="7">
        <v>0</v>
      </c>
      <c r="AC8483" s="7">
        <v>0</v>
      </c>
      <c r="AD8483" s="7">
        <v>5</v>
      </c>
      <c r="AE8483">
        <v>3</v>
      </c>
      <c r="AF8483">
        <v>0</v>
      </c>
      <c r="AG8483">
        <v>0</v>
      </c>
      <c r="AH8483">
        <v>0</v>
      </c>
      <c r="AI8483">
        <v>1</v>
      </c>
      <c r="AJ8483">
        <v>1</v>
      </c>
      <c r="AK8483">
        <v>0</v>
      </c>
      <c r="AL8483">
        <v>0</v>
      </c>
      <c r="AM8483">
        <v>1</v>
      </c>
      <c r="AN8483">
        <v>0</v>
      </c>
      <c r="AO8483">
        <v>0</v>
      </c>
      <c r="AP8483">
        <v>0</v>
      </c>
      <c r="AQ8483">
        <v>0</v>
      </c>
      <c r="AR8483">
        <v>0</v>
      </c>
    </row>
    <row r="8484" spans="1:44" x14ac:dyDescent="0.25">
      <c r="A8484">
        <v>1614084</v>
      </c>
      <c r="B8484">
        <v>809018</v>
      </c>
      <c r="C8484">
        <v>25.170585496552</v>
      </c>
      <c r="D8484">
        <v>39.818478290571903</v>
      </c>
      <c r="E8484" s="68" t="s">
        <v>519</v>
      </c>
      <c r="F8484" s="8">
        <f>INDEX(Δεδομένα!$P:$P,MATCH('2020'!E8484,Δεδομένα!$O:$O,0))</f>
        <v>200</v>
      </c>
      <c r="G8484" s="6" t="s">
        <v>495</v>
      </c>
      <c r="H8484" s="2" t="str">
        <f>INDEX(Δεδομένα!B$1:B$51,MATCH('2020'!G8484,Δεδομένα!A$1:A$51,0))</f>
        <v>ΒΟΡΕΙΟΥ ΑΙΓΑΙΟΥ</v>
      </c>
      <c r="I8484" s="8">
        <f>INDEX(Δεδομένα!E$1:E$13,MATCH('2020'!H8484,Δεδομένα!D$1:D$13,0))</f>
        <v>11</v>
      </c>
      <c r="J8484" s="1">
        <v>44163</v>
      </c>
      <c r="K8484" s="6" t="s">
        <v>327</v>
      </c>
      <c r="L8484" s="36" t="str">
        <f t="shared" si="528"/>
        <v>28/11/2020 18:50</v>
      </c>
      <c r="M8484" s="1">
        <v>44163</v>
      </c>
      <c r="N8484" s="6" t="s">
        <v>2167</v>
      </c>
      <c r="O8484" s="36" t="str">
        <f t="shared" si="529"/>
        <v>28/11/2020 20:32</v>
      </c>
      <c r="P8484" s="46">
        <f t="shared" si="530"/>
        <v>7.0833333338669036E-2</v>
      </c>
      <c r="Q8484" s="48">
        <v>0</v>
      </c>
      <c r="R8484" s="47">
        <f t="shared" si="531"/>
        <v>102.00000000768341</v>
      </c>
      <c r="S8484" s="6" t="s">
        <v>44</v>
      </c>
      <c r="T8484" s="6" t="s">
        <v>521</v>
      </c>
      <c r="U8484" s="6" t="s">
        <v>5892</v>
      </c>
      <c r="V8484" s="6" t="s">
        <v>5892</v>
      </c>
      <c r="W8484" s="7">
        <v>0</v>
      </c>
      <c r="X8484" s="7">
        <v>0</v>
      </c>
      <c r="Y8484" s="7">
        <v>0</v>
      </c>
      <c r="Z8484" s="7">
        <v>1</v>
      </c>
      <c r="AA8484" s="7">
        <v>0</v>
      </c>
      <c r="AB8484" s="7">
        <v>0</v>
      </c>
      <c r="AC8484" s="7">
        <v>0</v>
      </c>
      <c r="AD8484" s="7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  <c r="AQ8484">
        <v>0</v>
      </c>
      <c r="AR8484">
        <v>0</v>
      </c>
    </row>
    <row r="8485" spans="1:44" x14ac:dyDescent="0.25">
      <c r="A8485">
        <v>1617031</v>
      </c>
      <c r="B8485">
        <v>808991</v>
      </c>
      <c r="C8485">
        <v>23.480157812874701</v>
      </c>
      <c r="D8485">
        <v>39.180663184470802</v>
      </c>
      <c r="E8485" s="68" t="s">
        <v>3434</v>
      </c>
      <c r="F8485" s="8">
        <f>INDEX(Δεδομένα!$P:$P,MATCH('2020'!E8485,Δεδομένα!$O:$O,0))</f>
        <v>107</v>
      </c>
      <c r="G8485" s="6" t="s">
        <v>958</v>
      </c>
      <c r="H8485" s="2" t="str">
        <f>INDEX(Δεδομένα!B$1:B$51,MATCH('2020'!G8485,Δεδομένα!A$1:A$51,0))</f>
        <v>ΘΕΣΣΑΛΙΑΣ</v>
      </c>
      <c r="I8485" s="8">
        <f>INDEX(Δεδομένα!E$1:E$13,MATCH('2020'!H8485,Δεδομένα!D$1:D$13,0))</f>
        <v>6</v>
      </c>
      <c r="J8485" s="1">
        <v>44163</v>
      </c>
      <c r="K8485" s="6" t="s">
        <v>586</v>
      </c>
      <c r="L8485" s="36" t="str">
        <f t="shared" si="528"/>
        <v>28/11/2020 16:05</v>
      </c>
      <c r="M8485" s="1">
        <v>44163</v>
      </c>
      <c r="N8485" s="6" t="s">
        <v>3130</v>
      </c>
      <c r="O8485" s="36" t="str">
        <f t="shared" si="529"/>
        <v>28/11/2020 17:03</v>
      </c>
      <c r="P8485" s="46">
        <f t="shared" si="530"/>
        <v>4.0277777778101154E-2</v>
      </c>
      <c r="Q8485" s="48">
        <v>0</v>
      </c>
      <c r="R8485" s="47">
        <f t="shared" si="531"/>
        <v>58.000000000465661</v>
      </c>
      <c r="S8485" s="6" t="s">
        <v>44</v>
      </c>
      <c r="T8485" s="6" t="s">
        <v>3435</v>
      </c>
      <c r="U8485" s="6" t="s">
        <v>8120</v>
      </c>
      <c r="V8485" s="6" t="s">
        <v>8121</v>
      </c>
      <c r="W8485" s="7">
        <v>0</v>
      </c>
      <c r="X8485" s="7">
        <v>0</v>
      </c>
      <c r="Y8485" s="7">
        <v>0</v>
      </c>
      <c r="Z8485" s="7">
        <v>0</v>
      </c>
      <c r="AA8485" s="7">
        <v>0</v>
      </c>
      <c r="AB8485" s="7">
        <v>0</v>
      </c>
      <c r="AC8485" s="7">
        <v>0.02</v>
      </c>
      <c r="AD8485" s="7">
        <v>0</v>
      </c>
      <c r="AE8485">
        <v>2</v>
      </c>
      <c r="AF8485">
        <v>0</v>
      </c>
      <c r="AG8485">
        <v>0</v>
      </c>
      <c r="AH8485">
        <v>0</v>
      </c>
      <c r="AI8485">
        <v>0</v>
      </c>
      <c r="AJ8485">
        <v>1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  <c r="AQ8485">
        <v>0</v>
      </c>
      <c r="AR8485">
        <v>0</v>
      </c>
    </row>
    <row r="8486" spans="1:44" x14ac:dyDescent="0.25">
      <c r="A8486">
        <v>1618091</v>
      </c>
      <c r="B8486">
        <v>808760</v>
      </c>
      <c r="C8486">
        <v>21.5853152954978</v>
      </c>
      <c r="D8486">
        <v>37.053591357647498</v>
      </c>
      <c r="E8486" s="68" t="s">
        <v>997</v>
      </c>
      <c r="F8486" s="8">
        <f>INDEX(Δεδομένα!$P:$P,MATCH('2020'!E8486,Δεδομένα!$O:$O,0))</f>
        <v>145</v>
      </c>
      <c r="G8486" s="6" t="s">
        <v>841</v>
      </c>
      <c r="H8486" s="2" t="str">
        <f>INDEX(Δεδομένα!B$1:B$51,MATCH('2020'!G8486,Δεδομένα!A$1:A$51,0))</f>
        <v>ΠΕΛΛΟΠΟΝΗΣΟΥ</v>
      </c>
      <c r="I8486" s="8">
        <f>INDEX(Δεδομένα!E$1:E$13,MATCH('2020'!H8486,Δεδομένα!D$1:D$13,0))</f>
        <v>8</v>
      </c>
      <c r="J8486" s="1">
        <v>44163</v>
      </c>
      <c r="K8486" s="6" t="s">
        <v>2543</v>
      </c>
      <c r="L8486" s="36" t="str">
        <f t="shared" si="528"/>
        <v>28/11/2020 09:09</v>
      </c>
      <c r="M8486" s="1">
        <v>44163</v>
      </c>
      <c r="N8486" s="6" t="s">
        <v>857</v>
      </c>
      <c r="O8486" s="36" t="str">
        <f t="shared" si="529"/>
        <v>28/11/2020 10:45</v>
      </c>
      <c r="P8486" s="46">
        <f t="shared" si="530"/>
        <v>6.6666666665696539E-2</v>
      </c>
      <c r="Q8486" s="48">
        <v>0</v>
      </c>
      <c r="R8486" s="47">
        <f t="shared" si="531"/>
        <v>95.999999998603016</v>
      </c>
      <c r="S8486" s="6" t="s">
        <v>44</v>
      </c>
      <c r="T8486" s="6" t="s">
        <v>999</v>
      </c>
      <c r="U8486" s="6" t="s">
        <v>44</v>
      </c>
      <c r="V8486" s="6" t="s">
        <v>4340</v>
      </c>
      <c r="W8486" s="7">
        <v>0.1</v>
      </c>
      <c r="X8486" s="7">
        <v>0</v>
      </c>
      <c r="Y8486" s="7">
        <v>0</v>
      </c>
      <c r="Z8486" s="7">
        <v>0</v>
      </c>
      <c r="AA8486" s="7">
        <v>0</v>
      </c>
      <c r="AB8486" s="7">
        <v>0</v>
      </c>
      <c r="AC8486" s="7">
        <v>0</v>
      </c>
      <c r="AD8486" s="7">
        <v>0</v>
      </c>
      <c r="AE8486">
        <v>2</v>
      </c>
      <c r="AF8486">
        <v>0</v>
      </c>
      <c r="AG8486">
        <v>0</v>
      </c>
      <c r="AH8486">
        <v>0</v>
      </c>
      <c r="AI8486">
        <v>0</v>
      </c>
      <c r="AJ8486">
        <v>1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  <c r="AQ8486">
        <v>0</v>
      </c>
      <c r="AR8486">
        <v>0</v>
      </c>
    </row>
    <row r="8487" spans="1:44" x14ac:dyDescent="0.25">
      <c r="A8487">
        <v>1617654</v>
      </c>
      <c r="B8487">
        <v>0</v>
      </c>
      <c r="C8487">
        <v>0</v>
      </c>
      <c r="D8487">
        <v>0</v>
      </c>
      <c r="E8487" s="68" t="s">
        <v>1239</v>
      </c>
      <c r="F8487" s="8">
        <f>INDEX(Δεδομένα!$P:$P,MATCH('2020'!E8487,Δεδομένα!$O:$O,0))</f>
        <v>243</v>
      </c>
      <c r="G8487" s="6" t="s">
        <v>841</v>
      </c>
      <c r="H8487" s="2" t="str">
        <f>INDEX(Δεδομένα!B$1:B$51,MATCH('2020'!G8487,Δεδομένα!A$1:A$51,0))</f>
        <v>ΠΕΛΛΟΠΟΝΗΣΟΥ</v>
      </c>
      <c r="I8487" s="8">
        <f>INDEX(Δεδομένα!E$1:E$13,MATCH('2020'!H8487,Δεδομένα!D$1:D$13,0))</f>
        <v>8</v>
      </c>
      <c r="J8487" s="1">
        <v>44163</v>
      </c>
      <c r="K8487" s="6" t="s">
        <v>2572</v>
      </c>
      <c r="L8487" s="36" t="str">
        <f t="shared" si="528"/>
        <v>28/11/2020 20:59</v>
      </c>
      <c r="M8487" s="1">
        <v>44163</v>
      </c>
      <c r="N8487" s="6" t="s">
        <v>2888</v>
      </c>
      <c r="O8487" s="36" t="str">
        <f t="shared" si="529"/>
        <v>28/11/2020 22:23</v>
      </c>
      <c r="P8487" s="46">
        <f t="shared" si="530"/>
        <v>5.8333333334303461E-2</v>
      </c>
      <c r="Q8487" s="48">
        <v>0</v>
      </c>
      <c r="R8487" s="47">
        <f t="shared" si="531"/>
        <v>84.000000001396984</v>
      </c>
      <c r="S8487" s="6" t="s">
        <v>44</v>
      </c>
      <c r="T8487" s="6" t="s">
        <v>967</v>
      </c>
      <c r="U8487" s="6" t="s">
        <v>2141</v>
      </c>
      <c r="V8487" s="6" t="s">
        <v>3277</v>
      </c>
      <c r="W8487" s="7">
        <v>0</v>
      </c>
      <c r="X8487" s="7">
        <v>0</v>
      </c>
      <c r="Y8487" s="7">
        <v>0</v>
      </c>
      <c r="Z8487" s="7">
        <v>0</v>
      </c>
      <c r="AA8487" s="7">
        <v>0</v>
      </c>
      <c r="AB8487" s="7">
        <v>0.01</v>
      </c>
      <c r="AC8487" s="7">
        <v>0</v>
      </c>
      <c r="AD8487" s="7">
        <v>0</v>
      </c>
      <c r="AE8487">
        <v>2</v>
      </c>
      <c r="AF8487">
        <v>0</v>
      </c>
      <c r="AG8487">
        <v>0</v>
      </c>
      <c r="AH8487">
        <v>0</v>
      </c>
      <c r="AI8487">
        <v>0</v>
      </c>
      <c r="AJ8487">
        <v>1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</row>
    <row r="8488" spans="1:44" x14ac:dyDescent="0.25">
      <c r="A8488">
        <v>1613549</v>
      </c>
      <c r="B8488">
        <v>808782</v>
      </c>
      <c r="C8488">
        <v>22.350176316046401</v>
      </c>
      <c r="D8488">
        <v>40.819169758024799</v>
      </c>
      <c r="E8488" s="68" t="s">
        <v>873</v>
      </c>
      <c r="F8488" s="8">
        <f>INDEX(Δεδομένα!$P:$P,MATCH('2020'!E8488,Δεδομένα!$O:$O,0))</f>
        <v>61</v>
      </c>
      <c r="G8488" s="6" t="s">
        <v>874</v>
      </c>
      <c r="H8488" s="2" t="str">
        <f>INDEX(Δεδομένα!B$1:B$51,MATCH('2020'!G8488,Δεδομένα!A$1:A$51,0))</f>
        <v>ΚΕΝΤΡΙΚΗΣ ΜΑΚΕΔΟΝΙΑΣ</v>
      </c>
      <c r="I8488" s="8">
        <f>INDEX(Δεδομένα!E$1:E$13,MATCH('2020'!H8488,Δεδομένα!D$1:D$13,0))</f>
        <v>3</v>
      </c>
      <c r="J8488" s="1">
        <v>44163</v>
      </c>
      <c r="K8488" s="6" t="s">
        <v>94</v>
      </c>
      <c r="L8488" s="36" t="str">
        <f t="shared" si="528"/>
        <v>28/11/2020 10:37</v>
      </c>
      <c r="M8488" s="1">
        <v>44163</v>
      </c>
      <c r="N8488" s="6" t="s">
        <v>138</v>
      </c>
      <c r="O8488" s="36" t="str">
        <f t="shared" si="529"/>
        <v>28/11/2020 11:00</v>
      </c>
      <c r="P8488" s="46">
        <f t="shared" si="530"/>
        <v>1.5972222223354038E-2</v>
      </c>
      <c r="Q8488" s="48">
        <v>0</v>
      </c>
      <c r="R8488" s="47">
        <f t="shared" si="531"/>
        <v>23.000000001629815</v>
      </c>
      <c r="S8488" s="6" t="s">
        <v>44</v>
      </c>
      <c r="T8488" s="6" t="s">
        <v>878</v>
      </c>
      <c r="U8488" s="6" t="s">
        <v>2037</v>
      </c>
      <c r="V8488" s="6" t="s">
        <v>8096</v>
      </c>
      <c r="W8488" s="7">
        <v>0</v>
      </c>
      <c r="X8488" s="7">
        <v>0</v>
      </c>
      <c r="Y8488" s="7">
        <v>0</v>
      </c>
      <c r="Z8488" s="7">
        <v>0.1</v>
      </c>
      <c r="AA8488" s="7">
        <v>0</v>
      </c>
      <c r="AB8488" s="7">
        <v>0</v>
      </c>
      <c r="AC8488" s="7">
        <v>0</v>
      </c>
      <c r="AD8488" s="7">
        <v>0</v>
      </c>
      <c r="AE8488">
        <v>2</v>
      </c>
      <c r="AF8488">
        <v>0</v>
      </c>
      <c r="AG8488">
        <v>0</v>
      </c>
      <c r="AH8488">
        <v>0</v>
      </c>
      <c r="AI8488">
        <v>0</v>
      </c>
      <c r="AJ8488">
        <v>1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  <c r="AQ8488">
        <v>0</v>
      </c>
      <c r="AR8488">
        <v>0</v>
      </c>
    </row>
    <row r="8489" spans="1:44" x14ac:dyDescent="0.25">
      <c r="A8489">
        <v>1614012</v>
      </c>
      <c r="B8489">
        <v>808876</v>
      </c>
      <c r="C8489">
        <v>22.161862912318899</v>
      </c>
      <c r="D8489">
        <v>40.787463730284699</v>
      </c>
      <c r="E8489" s="68" t="s">
        <v>1122</v>
      </c>
      <c r="F8489" s="8">
        <f>INDEX(Δεδομένα!$P:$P,MATCH('2020'!E8489,Δεδομένα!$O:$O,0))</f>
        <v>253</v>
      </c>
      <c r="G8489" s="6" t="s">
        <v>874</v>
      </c>
      <c r="H8489" s="2" t="str">
        <f>INDEX(Δεδομένα!B$1:B$51,MATCH('2020'!G8489,Δεδομένα!A$1:A$51,0))</f>
        <v>ΚΕΝΤΡΙΚΗΣ ΜΑΚΕΔΟΝΙΑΣ</v>
      </c>
      <c r="I8489" s="8">
        <f>INDEX(Δεδομένα!E$1:E$13,MATCH('2020'!H8489,Δεδομένα!D$1:D$13,0))</f>
        <v>3</v>
      </c>
      <c r="J8489" s="1">
        <v>44163</v>
      </c>
      <c r="K8489" s="6" t="s">
        <v>2421</v>
      </c>
      <c r="L8489" s="36" t="str">
        <f t="shared" si="528"/>
        <v>28/11/2020 14:27</v>
      </c>
      <c r="M8489" s="1">
        <v>44163</v>
      </c>
      <c r="N8489" s="6" t="s">
        <v>581</v>
      </c>
      <c r="O8489" s="36" t="str">
        <f t="shared" si="529"/>
        <v>28/11/2020 15:40</v>
      </c>
      <c r="P8489" s="46">
        <f t="shared" si="530"/>
        <v>5.0694444449618459E-2</v>
      </c>
      <c r="Q8489" s="48">
        <v>0</v>
      </c>
      <c r="R8489" s="47">
        <f t="shared" si="531"/>
        <v>73.000000007450581</v>
      </c>
      <c r="S8489" s="6" t="s">
        <v>44</v>
      </c>
      <c r="T8489" s="6" t="s">
        <v>1507</v>
      </c>
      <c r="U8489" s="6" t="s">
        <v>44</v>
      </c>
      <c r="V8489" s="6" t="s">
        <v>8104</v>
      </c>
      <c r="W8489" s="7">
        <v>0</v>
      </c>
      <c r="X8489" s="7">
        <v>0</v>
      </c>
      <c r="Y8489" s="7">
        <v>0</v>
      </c>
      <c r="Z8489" s="7">
        <v>0.02</v>
      </c>
      <c r="AA8489" s="7">
        <v>0</v>
      </c>
      <c r="AB8489" s="7">
        <v>0</v>
      </c>
      <c r="AC8489" s="7">
        <v>0</v>
      </c>
      <c r="AD8489" s="7">
        <v>0</v>
      </c>
      <c r="AE8489">
        <v>2</v>
      </c>
      <c r="AF8489">
        <v>0</v>
      </c>
      <c r="AG8489">
        <v>0</v>
      </c>
      <c r="AH8489">
        <v>0</v>
      </c>
      <c r="AI8489">
        <v>0</v>
      </c>
      <c r="AJ8489">
        <v>1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  <c r="AQ8489">
        <v>0</v>
      </c>
      <c r="AR8489">
        <v>0</v>
      </c>
    </row>
    <row r="8490" spans="1:44" x14ac:dyDescent="0.25">
      <c r="A8490">
        <v>1614050</v>
      </c>
      <c r="B8490">
        <v>808935</v>
      </c>
      <c r="C8490">
        <v>22.069082999999999</v>
      </c>
      <c r="D8490">
        <v>40.790564760437299</v>
      </c>
      <c r="E8490" s="68" t="s">
        <v>1122</v>
      </c>
      <c r="F8490" s="8">
        <f>INDEX(Δεδομένα!$P:$P,MATCH('2020'!E8490,Δεδομένα!$O:$O,0))</f>
        <v>253</v>
      </c>
      <c r="G8490" s="6" t="s">
        <v>874</v>
      </c>
      <c r="H8490" s="2" t="str">
        <f>INDEX(Δεδομένα!B$1:B$51,MATCH('2020'!G8490,Δεδομένα!A$1:A$51,0))</f>
        <v>ΚΕΝΤΡΙΚΗΣ ΜΑΚΕΔΟΝΙΑΣ</v>
      </c>
      <c r="I8490" s="8">
        <f>INDEX(Δεδομένα!E$1:E$13,MATCH('2020'!H8490,Δεδομένα!D$1:D$13,0))</f>
        <v>3</v>
      </c>
      <c r="J8490" s="1">
        <v>44163</v>
      </c>
      <c r="K8490" s="6" t="s">
        <v>1726</v>
      </c>
      <c r="L8490" s="36" t="str">
        <f t="shared" si="528"/>
        <v>28/11/2020 15:51</v>
      </c>
      <c r="M8490" s="1">
        <v>44163</v>
      </c>
      <c r="N8490" s="6" t="s">
        <v>78</v>
      </c>
      <c r="O8490" s="36" t="str">
        <f t="shared" si="529"/>
        <v>28/11/2020 16:59</v>
      </c>
      <c r="P8490" s="46">
        <f t="shared" si="530"/>
        <v>4.7222222223354038E-2</v>
      </c>
      <c r="Q8490" s="48">
        <v>0</v>
      </c>
      <c r="R8490" s="47">
        <f t="shared" si="531"/>
        <v>68.000000001629815</v>
      </c>
      <c r="S8490" s="6" t="s">
        <v>44</v>
      </c>
      <c r="T8490" s="6" t="s">
        <v>1124</v>
      </c>
      <c r="U8490" s="6" t="s">
        <v>5443</v>
      </c>
      <c r="V8490" s="6" t="s">
        <v>5648</v>
      </c>
      <c r="W8490" s="7">
        <v>0</v>
      </c>
      <c r="X8490" s="7">
        <v>0</v>
      </c>
      <c r="Y8490" s="7">
        <v>0</v>
      </c>
      <c r="Z8490" s="7">
        <v>0.01</v>
      </c>
      <c r="AA8490" s="7">
        <v>0</v>
      </c>
      <c r="AB8490" s="7">
        <v>0</v>
      </c>
      <c r="AC8490" s="7">
        <v>0</v>
      </c>
      <c r="AD8490" s="7">
        <v>0</v>
      </c>
      <c r="AE8490">
        <v>2</v>
      </c>
      <c r="AF8490">
        <v>0</v>
      </c>
      <c r="AG8490">
        <v>0</v>
      </c>
      <c r="AH8490">
        <v>0</v>
      </c>
      <c r="AI8490">
        <v>0</v>
      </c>
      <c r="AJ8490">
        <v>1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  <c r="AQ8490">
        <v>0</v>
      </c>
      <c r="AR8490">
        <v>0</v>
      </c>
    </row>
    <row r="8491" spans="1:44" x14ac:dyDescent="0.25">
      <c r="A8491">
        <v>1613620</v>
      </c>
      <c r="B8491">
        <v>809000</v>
      </c>
      <c r="C8491">
        <v>22.5130862798792</v>
      </c>
      <c r="D8491">
        <v>40.8508963300199</v>
      </c>
      <c r="E8491" s="68" t="s">
        <v>873</v>
      </c>
      <c r="F8491" s="8">
        <f>INDEX(Δεδομένα!$P:$P,MATCH('2020'!E8491,Δεδομένα!$O:$O,0))</f>
        <v>61</v>
      </c>
      <c r="G8491" s="6" t="s">
        <v>874</v>
      </c>
      <c r="H8491" s="2" t="str">
        <f>INDEX(Δεδομένα!B$1:B$51,MATCH('2020'!G8491,Δεδομένα!A$1:A$51,0))</f>
        <v>ΚΕΝΤΡΙΚΗΣ ΜΑΚΕΔΟΝΙΑΣ</v>
      </c>
      <c r="I8491" s="8">
        <f>INDEX(Δεδομένα!E$1:E$13,MATCH('2020'!H8491,Δεδομένα!D$1:D$13,0))</f>
        <v>3</v>
      </c>
      <c r="J8491" s="1">
        <v>44163</v>
      </c>
      <c r="K8491" s="6" t="s">
        <v>1824</v>
      </c>
      <c r="L8491" s="36" t="str">
        <f t="shared" si="528"/>
        <v>28/11/2020 18:13</v>
      </c>
      <c r="M8491" s="1">
        <v>44163</v>
      </c>
      <c r="N8491" s="6" t="s">
        <v>337</v>
      </c>
      <c r="O8491" s="36" t="str">
        <f t="shared" si="529"/>
        <v>28/11/2020 18:40</v>
      </c>
      <c r="P8491" s="46">
        <f t="shared" si="530"/>
        <v>1.8750000002910383E-2</v>
      </c>
      <c r="Q8491" s="48">
        <v>0</v>
      </c>
      <c r="R8491" s="47">
        <f t="shared" si="531"/>
        <v>27.000000004190952</v>
      </c>
      <c r="S8491" s="6" t="s">
        <v>44</v>
      </c>
      <c r="T8491" s="6" t="s">
        <v>878</v>
      </c>
      <c r="U8491" s="6" t="s">
        <v>3338</v>
      </c>
      <c r="V8491" s="6" t="s">
        <v>3339</v>
      </c>
      <c r="W8491" s="7">
        <v>0</v>
      </c>
      <c r="X8491" s="7">
        <v>0</v>
      </c>
      <c r="Y8491" s="7">
        <v>0</v>
      </c>
      <c r="Z8491" s="7">
        <v>0.1</v>
      </c>
      <c r="AA8491" s="7">
        <v>0</v>
      </c>
      <c r="AB8491" s="7">
        <v>0</v>
      </c>
      <c r="AC8491" s="7">
        <v>0</v>
      </c>
      <c r="AD8491" s="7">
        <v>0</v>
      </c>
      <c r="AE8491">
        <v>2</v>
      </c>
      <c r="AF8491">
        <v>0</v>
      </c>
      <c r="AG8491">
        <v>0</v>
      </c>
      <c r="AH8491">
        <v>0</v>
      </c>
      <c r="AI8491">
        <v>0</v>
      </c>
      <c r="AJ8491">
        <v>1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</row>
    <row r="8492" spans="1:44" x14ac:dyDescent="0.25">
      <c r="A8492">
        <v>1613623</v>
      </c>
      <c r="B8492">
        <v>809001</v>
      </c>
      <c r="C8492">
        <v>22.285075684670598</v>
      </c>
      <c r="D8492">
        <v>40.781689525433798</v>
      </c>
      <c r="E8492" s="68" t="s">
        <v>873</v>
      </c>
      <c r="F8492" s="8">
        <f>INDEX(Δεδομένα!$P:$P,MATCH('2020'!E8492,Δεδομένα!$O:$O,0))</f>
        <v>61</v>
      </c>
      <c r="G8492" s="6" t="s">
        <v>874</v>
      </c>
      <c r="H8492" s="2" t="str">
        <f>INDEX(Δεδομένα!B$1:B$51,MATCH('2020'!G8492,Δεδομένα!A$1:A$51,0))</f>
        <v>ΚΕΝΤΡΙΚΗΣ ΜΑΚΕΔΟΝΙΑΣ</v>
      </c>
      <c r="I8492" s="8">
        <f>INDEX(Δεδομένα!E$1:E$13,MATCH('2020'!H8492,Δεδομένα!D$1:D$13,0))</f>
        <v>3</v>
      </c>
      <c r="J8492" s="1">
        <v>44163</v>
      </c>
      <c r="K8492" s="6" t="s">
        <v>1224</v>
      </c>
      <c r="L8492" s="36" t="str">
        <f t="shared" si="528"/>
        <v>28/11/2020 18:17</v>
      </c>
      <c r="M8492" s="1">
        <v>44163</v>
      </c>
      <c r="N8492" s="6" t="s">
        <v>224</v>
      </c>
      <c r="O8492" s="36" t="str">
        <f t="shared" si="529"/>
        <v>28/11/2020 18:53</v>
      </c>
      <c r="P8492" s="46">
        <f t="shared" si="530"/>
        <v>2.5000000001455192E-2</v>
      </c>
      <c r="Q8492" s="48">
        <v>0</v>
      </c>
      <c r="R8492" s="47">
        <f t="shared" si="531"/>
        <v>36.000000002095476</v>
      </c>
      <c r="S8492" s="6" t="s">
        <v>44</v>
      </c>
      <c r="T8492" s="6" t="s">
        <v>878</v>
      </c>
      <c r="U8492" s="6" t="s">
        <v>1821</v>
      </c>
      <c r="V8492" s="6" t="s">
        <v>4728</v>
      </c>
      <c r="W8492" s="7">
        <v>0</v>
      </c>
      <c r="X8492" s="7">
        <v>0</v>
      </c>
      <c r="Y8492" s="7">
        <v>0</v>
      </c>
      <c r="Z8492" s="7">
        <v>0.1</v>
      </c>
      <c r="AA8492" s="7">
        <v>0</v>
      </c>
      <c r="AB8492" s="7">
        <v>0</v>
      </c>
      <c r="AC8492" s="7">
        <v>0</v>
      </c>
      <c r="AD8492" s="7">
        <v>0</v>
      </c>
      <c r="AE8492">
        <v>2</v>
      </c>
      <c r="AF8492">
        <v>0</v>
      </c>
      <c r="AG8492">
        <v>0</v>
      </c>
      <c r="AH8492">
        <v>0</v>
      </c>
      <c r="AI8492">
        <v>0</v>
      </c>
      <c r="AJ8492">
        <v>1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  <c r="AQ8492">
        <v>0</v>
      </c>
      <c r="AR8492">
        <v>0</v>
      </c>
    </row>
    <row r="8493" spans="1:44" x14ac:dyDescent="0.25">
      <c r="A8493">
        <v>1614057</v>
      </c>
      <c r="B8493">
        <v>809039</v>
      </c>
      <c r="C8493">
        <v>22.141394429525899</v>
      </c>
      <c r="D8493">
        <v>40.723667524705398</v>
      </c>
      <c r="E8493" s="68" t="s">
        <v>1122</v>
      </c>
      <c r="F8493" s="8">
        <f>INDEX(Δεδομένα!$P:$P,MATCH('2020'!E8493,Δεδομένα!$O:$O,0))</f>
        <v>253</v>
      </c>
      <c r="G8493" s="6" t="s">
        <v>874</v>
      </c>
      <c r="H8493" s="2" t="str">
        <f>INDEX(Δεδομένα!B$1:B$51,MATCH('2020'!G8493,Δεδομένα!A$1:A$51,0))</f>
        <v>ΚΕΝΤΡΙΚΗΣ ΜΑΚΕΔΟΝΙΑΣ</v>
      </c>
      <c r="I8493" s="8">
        <f>INDEX(Δεδομένα!E$1:E$13,MATCH('2020'!H8493,Δεδομένα!D$1:D$13,0))</f>
        <v>3</v>
      </c>
      <c r="J8493" s="1">
        <v>44163</v>
      </c>
      <c r="K8493" s="6" t="s">
        <v>1075</v>
      </c>
      <c r="L8493" s="36" t="str">
        <f t="shared" si="528"/>
        <v>28/11/2020 19:26</v>
      </c>
      <c r="M8493" s="1">
        <v>44163</v>
      </c>
      <c r="N8493" s="6" t="s">
        <v>2481</v>
      </c>
      <c r="O8493" s="36" t="str">
        <f t="shared" si="529"/>
        <v>28/11/2020 20:07</v>
      </c>
      <c r="P8493" s="46">
        <f t="shared" si="530"/>
        <v>2.8472222220443655E-2</v>
      </c>
      <c r="Q8493" s="48">
        <v>0</v>
      </c>
      <c r="R8493" s="47">
        <f t="shared" si="531"/>
        <v>40.999999997438863</v>
      </c>
      <c r="S8493" s="6" t="s">
        <v>44</v>
      </c>
      <c r="T8493" s="6" t="s">
        <v>1507</v>
      </c>
      <c r="U8493" s="6" t="s">
        <v>5553</v>
      </c>
      <c r="V8493" s="6" t="s">
        <v>7418</v>
      </c>
      <c r="W8493" s="7">
        <v>0</v>
      </c>
      <c r="X8493" s="7">
        <v>0</v>
      </c>
      <c r="Y8493" s="7">
        <v>0</v>
      </c>
      <c r="Z8493" s="7">
        <v>0</v>
      </c>
      <c r="AA8493" s="7">
        <v>0.01</v>
      </c>
      <c r="AB8493" s="7">
        <v>0</v>
      </c>
      <c r="AC8493" s="7">
        <v>0</v>
      </c>
      <c r="AD8493" s="7">
        <v>0</v>
      </c>
      <c r="AE8493">
        <v>2</v>
      </c>
      <c r="AF8493">
        <v>0</v>
      </c>
      <c r="AG8493">
        <v>0</v>
      </c>
      <c r="AH8493">
        <v>0</v>
      </c>
      <c r="AI8493">
        <v>0</v>
      </c>
      <c r="AJ8493">
        <v>1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</row>
    <row r="8494" spans="1:44" x14ac:dyDescent="0.25">
      <c r="A8494">
        <v>1614064</v>
      </c>
      <c r="B8494">
        <v>809057</v>
      </c>
      <c r="C8494">
        <v>22.036847741719299</v>
      </c>
      <c r="D8494">
        <v>40.8030393913943</v>
      </c>
      <c r="E8494" s="68" t="s">
        <v>1122</v>
      </c>
      <c r="F8494" s="8">
        <f>INDEX(Δεδομένα!$P:$P,MATCH('2020'!E8494,Δεδομένα!$O:$O,0))</f>
        <v>253</v>
      </c>
      <c r="G8494" s="6" t="s">
        <v>874</v>
      </c>
      <c r="H8494" s="2" t="str">
        <f>INDEX(Δεδομένα!B$1:B$51,MATCH('2020'!G8494,Δεδομένα!A$1:A$51,0))</f>
        <v>ΚΕΝΤΡΙΚΗΣ ΜΑΚΕΔΟΝΙΑΣ</v>
      </c>
      <c r="I8494" s="8">
        <f>INDEX(Δεδομένα!E$1:E$13,MATCH('2020'!H8494,Δεδομένα!D$1:D$13,0))</f>
        <v>3</v>
      </c>
      <c r="J8494" s="1">
        <v>44163</v>
      </c>
      <c r="K8494" s="6" t="s">
        <v>3590</v>
      </c>
      <c r="L8494" s="36" t="str">
        <f t="shared" si="528"/>
        <v>28/11/2020 20:48</v>
      </c>
      <c r="M8494" s="1">
        <v>44163</v>
      </c>
      <c r="N8494" s="6" t="s">
        <v>2268</v>
      </c>
      <c r="O8494" s="36" t="str">
        <f t="shared" si="529"/>
        <v>28/11/2020 22:25</v>
      </c>
      <c r="P8494" s="46">
        <f t="shared" si="530"/>
        <v>6.7361111112404615E-2</v>
      </c>
      <c r="Q8494" s="48">
        <v>0</v>
      </c>
      <c r="R8494" s="47">
        <f t="shared" si="531"/>
        <v>97.000000001862645</v>
      </c>
      <c r="S8494" s="6" t="s">
        <v>44</v>
      </c>
      <c r="T8494" s="6" t="s">
        <v>1124</v>
      </c>
      <c r="U8494" s="6" t="s">
        <v>2530</v>
      </c>
      <c r="V8494" s="6" t="s">
        <v>7515</v>
      </c>
      <c r="W8494" s="7">
        <v>0</v>
      </c>
      <c r="X8494" s="7">
        <v>0</v>
      </c>
      <c r="Y8494" s="7">
        <v>0</v>
      </c>
      <c r="Z8494" s="7">
        <v>0</v>
      </c>
      <c r="AA8494" s="7">
        <v>0</v>
      </c>
      <c r="AB8494" s="7">
        <v>1</v>
      </c>
      <c r="AC8494" s="7">
        <v>0</v>
      </c>
      <c r="AD8494" s="7">
        <v>0</v>
      </c>
      <c r="AE8494">
        <v>4</v>
      </c>
      <c r="AF8494">
        <v>0</v>
      </c>
      <c r="AG8494">
        <v>0</v>
      </c>
      <c r="AH8494">
        <v>0</v>
      </c>
      <c r="AI8494">
        <v>0</v>
      </c>
      <c r="AJ8494">
        <v>3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</row>
    <row r="8495" spans="1:44" x14ac:dyDescent="0.25">
      <c r="A8495">
        <v>1618585</v>
      </c>
      <c r="B8495">
        <v>808959</v>
      </c>
      <c r="C8495">
        <v>22.5148397412181</v>
      </c>
      <c r="D8495">
        <v>40.3261153026816</v>
      </c>
      <c r="E8495" s="68" t="s">
        <v>978</v>
      </c>
      <c r="F8495" s="8">
        <f>INDEX(Δεδομένα!$P:$P,MATCH('2020'!E8495,Δεδομένα!$O:$O,0))</f>
        <v>67</v>
      </c>
      <c r="G8495" s="6" t="s">
        <v>917</v>
      </c>
      <c r="H8495" s="2" t="str">
        <f>INDEX(Δεδομένα!B$1:B$51,MATCH('2020'!G8495,Δεδομένα!A$1:A$51,0))</f>
        <v>ΚΕΝΤΡΙΚΗΣ ΜΑΚΕΔΟΝΙΑΣ</v>
      </c>
      <c r="I8495" s="8">
        <f>INDEX(Δεδομένα!E$1:E$13,MATCH('2020'!H8495,Δεδομένα!D$1:D$13,0))</f>
        <v>3</v>
      </c>
      <c r="J8495" s="1">
        <v>44163</v>
      </c>
      <c r="K8495" s="6" t="s">
        <v>149</v>
      </c>
      <c r="L8495" s="36" t="str">
        <f t="shared" si="528"/>
        <v>28/11/2020 17:10</v>
      </c>
      <c r="M8495" s="1">
        <v>44163</v>
      </c>
      <c r="N8495" s="6" t="s">
        <v>157</v>
      </c>
      <c r="O8495" s="36" t="str">
        <f t="shared" si="529"/>
        <v>28/11/2020 18:10</v>
      </c>
      <c r="P8495" s="46">
        <f t="shared" si="530"/>
        <v>4.1666666664241347E-2</v>
      </c>
      <c r="Q8495" s="48">
        <v>0</v>
      </c>
      <c r="R8495" s="47">
        <f t="shared" si="531"/>
        <v>59.99999999650754</v>
      </c>
      <c r="S8495" s="6" t="s">
        <v>44</v>
      </c>
      <c r="T8495" s="6" t="s">
        <v>980</v>
      </c>
      <c r="U8495" s="6" t="s">
        <v>4914</v>
      </c>
      <c r="V8495" s="6" t="s">
        <v>8114</v>
      </c>
      <c r="W8495" s="7">
        <v>0</v>
      </c>
      <c r="X8495" s="7">
        <v>0.1</v>
      </c>
      <c r="Y8495" s="7">
        <v>0</v>
      </c>
      <c r="Z8495" s="7">
        <v>0.9</v>
      </c>
      <c r="AA8495" s="7">
        <v>0</v>
      </c>
      <c r="AB8495" s="7">
        <v>0</v>
      </c>
      <c r="AC8495" s="7">
        <v>14</v>
      </c>
      <c r="AD8495" s="7">
        <v>0</v>
      </c>
      <c r="AE8495">
        <v>5</v>
      </c>
      <c r="AF8495">
        <v>0</v>
      </c>
      <c r="AG8495">
        <v>0</v>
      </c>
      <c r="AH8495">
        <v>0</v>
      </c>
      <c r="AI8495">
        <v>0</v>
      </c>
      <c r="AJ8495">
        <v>2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</row>
    <row r="8496" spans="1:44" x14ac:dyDescent="0.25">
      <c r="A8496">
        <v>1614441</v>
      </c>
      <c r="B8496">
        <v>808908</v>
      </c>
      <c r="C8496">
        <v>25.509334098731301</v>
      </c>
      <c r="D8496">
        <v>41.018953072683999</v>
      </c>
      <c r="E8496" s="68" t="s">
        <v>63</v>
      </c>
      <c r="F8496" s="8">
        <f>INDEX(Δεδομένα!$P:$P,MATCH('2020'!E8496,Δεδομένα!$O:$O,0))</f>
        <v>22</v>
      </c>
      <c r="G8496" s="6" t="s">
        <v>64</v>
      </c>
      <c r="H8496" s="2" t="str">
        <f>INDEX(Δεδομένα!B$1:B$51,MATCH('2020'!G8496,Δεδομένα!A$1:A$51,0))</f>
        <v>ΑΝΑΤΟΛΙΚΗΣ ΜΑΚΕΔΟΝΙΑΣ ΚΑΙ ΘΡΑΚΗΣ</v>
      </c>
      <c r="I8496" s="8">
        <f>INDEX(Δεδομένα!E$1:E$13,MATCH('2020'!H8496,Δεδομένα!D$1:D$13,0))</f>
        <v>2</v>
      </c>
      <c r="J8496" s="1">
        <v>44163</v>
      </c>
      <c r="K8496" s="6" t="s">
        <v>2198</v>
      </c>
      <c r="L8496" s="36" t="str">
        <f t="shared" si="528"/>
        <v>28/11/2020 15:38</v>
      </c>
      <c r="M8496" s="1">
        <v>44163</v>
      </c>
      <c r="N8496" s="6" t="s">
        <v>2470</v>
      </c>
      <c r="O8496" s="36" t="str">
        <f t="shared" si="529"/>
        <v>28/11/2020 16:41</v>
      </c>
      <c r="P8496" s="46">
        <f t="shared" si="530"/>
        <v>4.3750000004365575E-2</v>
      </c>
      <c r="Q8496" s="48">
        <v>0</v>
      </c>
      <c r="R8496" s="47">
        <f t="shared" si="531"/>
        <v>63.000000006286427</v>
      </c>
      <c r="S8496" s="6" t="s">
        <v>44</v>
      </c>
      <c r="T8496" s="6" t="s">
        <v>72</v>
      </c>
      <c r="U8496" s="6" t="s">
        <v>73</v>
      </c>
      <c r="V8496" s="6" t="s">
        <v>8106</v>
      </c>
      <c r="W8496" s="7">
        <v>0</v>
      </c>
      <c r="X8496" s="7">
        <v>0</v>
      </c>
      <c r="Y8496" s="7">
        <v>0</v>
      </c>
      <c r="Z8496" s="7">
        <v>1</v>
      </c>
      <c r="AA8496" s="7">
        <v>0.5</v>
      </c>
      <c r="AB8496" s="7">
        <v>0</v>
      </c>
      <c r="AC8496" s="7">
        <v>0</v>
      </c>
      <c r="AD8496" s="7">
        <v>0</v>
      </c>
      <c r="AE8496">
        <v>2</v>
      </c>
      <c r="AF8496">
        <v>0</v>
      </c>
      <c r="AG8496">
        <v>0</v>
      </c>
      <c r="AH8496">
        <v>0</v>
      </c>
      <c r="AI8496">
        <v>0</v>
      </c>
      <c r="AJ8496">
        <v>1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</row>
    <row r="8497" spans="1:44" x14ac:dyDescent="0.25">
      <c r="A8497">
        <v>1614262</v>
      </c>
      <c r="B8497">
        <v>808982</v>
      </c>
      <c r="C8497">
        <v>25.226962760652398</v>
      </c>
      <c r="D8497">
        <v>40.999454670080297</v>
      </c>
      <c r="E8497" s="68" t="s">
        <v>946</v>
      </c>
      <c r="F8497" s="8">
        <f>INDEX(Δεδομένα!$P:$P,MATCH('2020'!E8497,Δεδομένα!$O:$O,0))</f>
        <v>19</v>
      </c>
      <c r="G8497" s="6" t="s">
        <v>64</v>
      </c>
      <c r="H8497" s="2" t="str">
        <f>INDEX(Δεδομένα!B$1:B$51,MATCH('2020'!G8497,Δεδομένα!A$1:A$51,0))</f>
        <v>ΑΝΑΤΟΛΙΚΗΣ ΜΑΚΕΔΟΝΙΑΣ ΚΑΙ ΘΡΑΚΗΣ</v>
      </c>
      <c r="I8497" s="8">
        <f>INDEX(Δεδομένα!E$1:E$13,MATCH('2020'!H8497,Δεδομένα!D$1:D$13,0))</f>
        <v>2</v>
      </c>
      <c r="J8497" s="1">
        <v>44163</v>
      </c>
      <c r="K8497" s="6" t="s">
        <v>1385</v>
      </c>
      <c r="L8497" s="36" t="str">
        <f t="shared" si="528"/>
        <v>28/11/2020 17:48</v>
      </c>
      <c r="M8497" s="1">
        <v>44163</v>
      </c>
      <c r="N8497" s="6" t="s">
        <v>2263</v>
      </c>
      <c r="O8497" s="36" t="str">
        <f t="shared" si="529"/>
        <v>28/11/2020 19:56</v>
      </c>
      <c r="P8497" s="46">
        <f t="shared" si="530"/>
        <v>8.8888888887595385E-2</v>
      </c>
      <c r="Q8497" s="48">
        <v>0</v>
      </c>
      <c r="R8497" s="47">
        <f t="shared" si="531"/>
        <v>127.99999999813735</v>
      </c>
      <c r="S8497" s="6" t="s">
        <v>44</v>
      </c>
      <c r="T8497" s="6" t="s">
        <v>948</v>
      </c>
      <c r="U8497" s="6" t="s">
        <v>44</v>
      </c>
      <c r="V8497" s="6" t="s">
        <v>1667</v>
      </c>
      <c r="W8497" s="7">
        <v>0</v>
      </c>
      <c r="X8497" s="7">
        <v>0</v>
      </c>
      <c r="Y8497" s="7">
        <v>0</v>
      </c>
      <c r="Z8497" s="7">
        <v>10</v>
      </c>
      <c r="AA8497" s="7">
        <v>0</v>
      </c>
      <c r="AB8497" s="7">
        <v>0</v>
      </c>
      <c r="AC8497" s="7">
        <v>0</v>
      </c>
      <c r="AD8497" s="7">
        <v>0</v>
      </c>
      <c r="AE8497">
        <v>2</v>
      </c>
      <c r="AF8497">
        <v>0</v>
      </c>
      <c r="AG8497">
        <v>0</v>
      </c>
      <c r="AH8497">
        <v>0</v>
      </c>
      <c r="AI8497">
        <v>0</v>
      </c>
      <c r="AJ8497">
        <v>1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</row>
    <row r="8498" spans="1:44" x14ac:dyDescent="0.25">
      <c r="A8498">
        <v>1614267</v>
      </c>
      <c r="B8498">
        <v>809044</v>
      </c>
      <c r="C8498">
        <v>25.246614612376</v>
      </c>
      <c r="D8498">
        <v>41.017071338517503</v>
      </c>
      <c r="E8498" s="68" t="s">
        <v>946</v>
      </c>
      <c r="F8498" s="8">
        <f>INDEX(Δεδομένα!$P:$P,MATCH('2020'!E8498,Δεδομένα!$O:$O,0))</f>
        <v>19</v>
      </c>
      <c r="G8498" s="6" t="s">
        <v>64</v>
      </c>
      <c r="H8498" s="2" t="str">
        <f>INDEX(Δεδομένα!B$1:B$51,MATCH('2020'!G8498,Δεδομένα!A$1:A$51,0))</f>
        <v>ΑΝΑΤΟΛΙΚΗΣ ΜΑΚΕΔΟΝΙΑΣ ΚΑΙ ΘΡΑΚΗΣ</v>
      </c>
      <c r="I8498" s="8">
        <f>INDEX(Δεδομένα!E$1:E$13,MATCH('2020'!H8498,Δεδομένα!D$1:D$13,0))</f>
        <v>2</v>
      </c>
      <c r="J8498" s="1">
        <v>44163</v>
      </c>
      <c r="K8498" s="6" t="s">
        <v>2263</v>
      </c>
      <c r="L8498" s="36" t="str">
        <f t="shared" si="528"/>
        <v>28/11/2020 19:56</v>
      </c>
      <c r="M8498" s="1">
        <v>44163</v>
      </c>
      <c r="N8498" s="6" t="s">
        <v>5146</v>
      </c>
      <c r="O8498" s="36" t="str">
        <f t="shared" si="529"/>
        <v>28/11/2020 23:22</v>
      </c>
      <c r="P8498" s="46">
        <f t="shared" si="530"/>
        <v>0.14305555555620231</v>
      </c>
      <c r="Q8498" s="48">
        <v>0</v>
      </c>
      <c r="R8498" s="47">
        <f t="shared" si="531"/>
        <v>206.00000000093132</v>
      </c>
      <c r="S8498" s="6" t="s">
        <v>44</v>
      </c>
      <c r="T8498" s="6" t="s">
        <v>948</v>
      </c>
      <c r="U8498" s="6" t="s">
        <v>44</v>
      </c>
      <c r="V8498" s="6" t="s">
        <v>1667</v>
      </c>
      <c r="W8498" s="7">
        <v>0</v>
      </c>
      <c r="X8498" s="7">
        <v>0</v>
      </c>
      <c r="Y8498" s="7">
        <v>0</v>
      </c>
      <c r="Z8498" s="7">
        <v>0.25</v>
      </c>
      <c r="AA8498" s="7">
        <v>0</v>
      </c>
      <c r="AB8498" s="7">
        <v>0</v>
      </c>
      <c r="AC8498" s="7">
        <v>0</v>
      </c>
      <c r="AD8498" s="7">
        <v>0</v>
      </c>
      <c r="AE8498">
        <v>4</v>
      </c>
      <c r="AF8498">
        <v>0</v>
      </c>
      <c r="AG8498">
        <v>0</v>
      </c>
      <c r="AH8498">
        <v>0</v>
      </c>
      <c r="AI8498">
        <v>0</v>
      </c>
      <c r="AJ8498">
        <v>2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</row>
    <row r="8499" spans="1:44" x14ac:dyDescent="0.25">
      <c r="A8499">
        <v>1619066</v>
      </c>
      <c r="B8499">
        <v>808853</v>
      </c>
      <c r="C8499">
        <v>21.4499301374256</v>
      </c>
      <c r="D8499">
        <v>40.784957987712801</v>
      </c>
      <c r="E8499" s="68" t="s">
        <v>2026</v>
      </c>
      <c r="F8499" s="8">
        <f>INDEX(Δεδομένα!$P:$P,MATCH('2020'!E8499,Δεδομένα!$O:$O,0))</f>
        <v>74</v>
      </c>
      <c r="G8499" s="6" t="s">
        <v>1030</v>
      </c>
      <c r="H8499" s="2" t="str">
        <f>INDEX(Δεδομένα!B$1:B$51,MATCH('2020'!G8499,Δεδομένα!A$1:A$51,0))</f>
        <v>ΔΥΤΙΚΗΣ ΜΑΚΕΔΟΝΙΑΣ</v>
      </c>
      <c r="I8499" s="8">
        <f>INDEX(Δεδομένα!E$1:E$13,MATCH('2020'!H8499,Δεδομένα!D$1:D$13,0))</f>
        <v>4</v>
      </c>
      <c r="J8499" s="1">
        <v>44163</v>
      </c>
      <c r="K8499" s="6" t="s">
        <v>347</v>
      </c>
      <c r="L8499" s="36" t="str">
        <f t="shared" si="528"/>
        <v>28/11/2020 13:10</v>
      </c>
      <c r="M8499" s="1">
        <v>44163</v>
      </c>
      <c r="N8499" s="6" t="s">
        <v>218</v>
      </c>
      <c r="O8499" s="36" t="str">
        <f t="shared" si="529"/>
        <v>28/11/2020 14:25</v>
      </c>
      <c r="P8499" s="46">
        <f t="shared" si="530"/>
        <v>5.2083333335758653E-2</v>
      </c>
      <c r="Q8499" s="48">
        <v>0</v>
      </c>
      <c r="R8499" s="47">
        <f t="shared" si="531"/>
        <v>75.00000000349246</v>
      </c>
      <c r="S8499" s="6" t="s">
        <v>44</v>
      </c>
      <c r="T8499" s="6" t="s">
        <v>2027</v>
      </c>
      <c r="U8499" s="6" t="s">
        <v>44</v>
      </c>
      <c r="V8499" s="6" t="s">
        <v>4787</v>
      </c>
      <c r="W8499" s="7">
        <v>0</v>
      </c>
      <c r="X8499" s="7">
        <v>0</v>
      </c>
      <c r="Y8499" s="7">
        <v>0</v>
      </c>
      <c r="Z8499" s="7">
        <v>0</v>
      </c>
      <c r="AA8499" s="7">
        <v>0</v>
      </c>
      <c r="AB8499" s="7">
        <v>0</v>
      </c>
      <c r="AC8499" s="7">
        <v>6</v>
      </c>
      <c r="AD8499" s="7">
        <v>0</v>
      </c>
      <c r="AE8499">
        <v>3</v>
      </c>
      <c r="AF8499">
        <v>0</v>
      </c>
      <c r="AG8499">
        <v>0</v>
      </c>
      <c r="AH8499">
        <v>0</v>
      </c>
      <c r="AI8499">
        <v>0</v>
      </c>
      <c r="AJ8499">
        <v>1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</row>
    <row r="8500" spans="1:44" x14ac:dyDescent="0.25">
      <c r="A8500">
        <v>1617718</v>
      </c>
      <c r="B8500">
        <v>808975</v>
      </c>
      <c r="C8500">
        <v>23.625854901460301</v>
      </c>
      <c r="D8500">
        <v>35.3738969803291</v>
      </c>
      <c r="E8500" s="68" t="s">
        <v>784</v>
      </c>
      <c r="F8500" s="8">
        <f>INDEX(Δεδομένα!$P:$P,MATCH('2020'!E8500,Δεδομένα!$O:$O,0))</f>
        <v>218</v>
      </c>
      <c r="G8500" s="6" t="s">
        <v>775</v>
      </c>
      <c r="H8500" s="2" t="str">
        <f>INDEX(Δεδομένα!B$1:B$51,MATCH('2020'!G8500,Δεδομένα!A$1:A$51,0))</f>
        <v>ΚΡΗΤΗΣ</v>
      </c>
      <c r="I8500" s="8">
        <f>INDEX(Δεδομένα!E$1:E$13,MATCH('2020'!H8500,Δεδομένα!D$1:D$13,0))</f>
        <v>12</v>
      </c>
      <c r="J8500" s="1">
        <v>44163</v>
      </c>
      <c r="K8500" s="6" t="s">
        <v>231</v>
      </c>
      <c r="L8500" s="36" t="str">
        <f t="shared" si="528"/>
        <v>28/11/2020 17:20</v>
      </c>
      <c r="M8500" s="1">
        <v>44163</v>
      </c>
      <c r="N8500" s="6" t="s">
        <v>352</v>
      </c>
      <c r="O8500" s="36" t="str">
        <f t="shared" si="529"/>
        <v>28/11/2020 20:05</v>
      </c>
      <c r="P8500" s="46">
        <f t="shared" si="530"/>
        <v>0.11458333333575865</v>
      </c>
      <c r="Q8500" s="48">
        <v>0</v>
      </c>
      <c r="R8500" s="47">
        <f t="shared" si="531"/>
        <v>165.00000000349246</v>
      </c>
      <c r="S8500" s="6" t="s">
        <v>44</v>
      </c>
      <c r="T8500" s="6" t="s">
        <v>788</v>
      </c>
      <c r="U8500" s="6" t="s">
        <v>44</v>
      </c>
      <c r="V8500" s="6" t="s">
        <v>789</v>
      </c>
      <c r="W8500" s="7">
        <v>1.5</v>
      </c>
      <c r="X8500" s="7">
        <v>0</v>
      </c>
      <c r="Y8500" s="7">
        <v>0</v>
      </c>
      <c r="Z8500" s="7">
        <v>0</v>
      </c>
      <c r="AA8500" s="7">
        <v>0</v>
      </c>
      <c r="AB8500" s="7">
        <v>0</v>
      </c>
      <c r="AC8500" s="7">
        <v>0</v>
      </c>
      <c r="AD8500" s="7">
        <v>0</v>
      </c>
      <c r="AE8500">
        <v>2</v>
      </c>
      <c r="AF8500">
        <v>0</v>
      </c>
      <c r="AG8500">
        <v>0</v>
      </c>
      <c r="AH8500">
        <v>0</v>
      </c>
      <c r="AI8500">
        <v>0</v>
      </c>
      <c r="AJ8500">
        <v>1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</row>
    <row r="8501" spans="1:44" x14ac:dyDescent="0.25">
      <c r="A8501">
        <v>1618809</v>
      </c>
      <c r="B8501">
        <v>808813</v>
      </c>
      <c r="C8501">
        <v>26.054552151878301</v>
      </c>
      <c r="D8501">
        <v>38.489822012277202</v>
      </c>
      <c r="E8501" s="68" t="s">
        <v>524</v>
      </c>
      <c r="F8501" s="8">
        <f>INDEX(Δεδομένα!$P:$P,MATCH('2020'!E8501,Δεδομένα!$O:$O,0))</f>
        <v>202</v>
      </c>
      <c r="G8501" s="6" t="s">
        <v>525</v>
      </c>
      <c r="H8501" s="2" t="str">
        <f>INDEX(Δεδομένα!B$1:B$51,MATCH('2020'!G8501,Δεδομένα!A$1:A$51,0))</f>
        <v>ΒΟΡΕΙΟΥ ΑΙΓΑΙΟΥ</v>
      </c>
      <c r="I8501" s="8">
        <f>INDEX(Δεδομένα!E$1:E$13,MATCH('2020'!H8501,Δεδομένα!D$1:D$13,0))</f>
        <v>11</v>
      </c>
      <c r="J8501" s="1">
        <v>44163</v>
      </c>
      <c r="K8501" s="6" t="s">
        <v>1443</v>
      </c>
      <c r="L8501" s="36" t="str">
        <f t="shared" si="528"/>
        <v>28/11/2020 11:05</v>
      </c>
      <c r="M8501" s="1">
        <v>44163</v>
      </c>
      <c r="N8501" s="6" t="s">
        <v>1443</v>
      </c>
      <c r="O8501" s="36" t="str">
        <f t="shared" si="529"/>
        <v>28/11/2020 11:05</v>
      </c>
      <c r="P8501" s="46">
        <f t="shared" si="530"/>
        <v>0</v>
      </c>
      <c r="Q8501" s="48">
        <v>0</v>
      </c>
      <c r="R8501" s="47">
        <f t="shared" si="531"/>
        <v>0</v>
      </c>
      <c r="S8501" s="6" t="s">
        <v>44</v>
      </c>
      <c r="T8501" s="6" t="s">
        <v>527</v>
      </c>
      <c r="U8501" s="6" t="s">
        <v>44</v>
      </c>
      <c r="V8501" s="6" t="s">
        <v>8098</v>
      </c>
      <c r="W8501" s="7">
        <v>0</v>
      </c>
      <c r="X8501" s="7">
        <v>0</v>
      </c>
      <c r="Y8501" s="7">
        <v>0</v>
      </c>
      <c r="Z8501" s="7">
        <v>0</v>
      </c>
      <c r="AA8501" s="7">
        <v>0</v>
      </c>
      <c r="AB8501" s="7">
        <v>2</v>
      </c>
      <c r="AC8501" s="7">
        <v>0</v>
      </c>
      <c r="AD8501" s="7">
        <v>0</v>
      </c>
      <c r="AE8501">
        <v>3</v>
      </c>
      <c r="AF8501">
        <v>0</v>
      </c>
      <c r="AG8501">
        <v>0</v>
      </c>
      <c r="AH8501">
        <v>0</v>
      </c>
      <c r="AI8501">
        <v>0</v>
      </c>
      <c r="AJ8501">
        <v>1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</row>
    <row r="8502" spans="1:44" x14ac:dyDescent="0.25">
      <c r="A8502">
        <v>1616071</v>
      </c>
      <c r="B8502">
        <v>809167</v>
      </c>
      <c r="C8502">
        <v>21.480916655532699</v>
      </c>
      <c r="D8502">
        <v>38.389470344976999</v>
      </c>
      <c r="E8502" s="68" t="s">
        <v>334</v>
      </c>
      <c r="F8502" s="8">
        <f>INDEX(Δεδομένα!$P:$P,MATCH('2020'!E8502,Δεδομένα!$O:$O,0))</f>
        <v>127</v>
      </c>
      <c r="G8502" s="6" t="s">
        <v>335</v>
      </c>
      <c r="H8502" s="2" t="str">
        <f>INDEX(Δεδομένα!B$1:B$51,MATCH('2020'!G8502,Δεδομένα!A$1:A$51,0))</f>
        <v>ΔΥΤΙΚΗΣ ΕΛΛΑΔΟΣ</v>
      </c>
      <c r="I8502" s="8">
        <f>INDEX(Δεδομένα!E$1:E$13,MATCH('2020'!H8502,Δεδομένα!D$1:D$13,0))</f>
        <v>7</v>
      </c>
      <c r="J8502" s="1">
        <v>44164</v>
      </c>
      <c r="K8502" s="6" t="s">
        <v>221</v>
      </c>
      <c r="L8502" s="36" t="str">
        <f t="shared" si="528"/>
        <v>29/11/2020 11:20</v>
      </c>
      <c r="M8502" s="1">
        <v>44164</v>
      </c>
      <c r="N8502" s="6" t="s">
        <v>517</v>
      </c>
      <c r="O8502" s="36" t="str">
        <f t="shared" si="529"/>
        <v>29/11/2020 12:00</v>
      </c>
      <c r="P8502" s="46">
        <f t="shared" si="530"/>
        <v>2.7777777781011537E-2</v>
      </c>
      <c r="Q8502" s="48">
        <v>0</v>
      </c>
      <c r="R8502" s="47">
        <f t="shared" si="531"/>
        <v>40.000000004656613</v>
      </c>
      <c r="S8502" s="6" t="s">
        <v>44</v>
      </c>
      <c r="T8502" s="6" t="s">
        <v>343</v>
      </c>
      <c r="U8502" s="6" t="s">
        <v>344</v>
      </c>
      <c r="V8502" s="6" t="s">
        <v>635</v>
      </c>
      <c r="W8502" s="7">
        <v>0</v>
      </c>
      <c r="X8502" s="7">
        <v>0</v>
      </c>
      <c r="Y8502" s="7">
        <v>0</v>
      </c>
      <c r="Z8502" s="7">
        <v>0</v>
      </c>
      <c r="AA8502" s="7">
        <v>0.2</v>
      </c>
      <c r="AB8502" s="7">
        <v>0</v>
      </c>
      <c r="AC8502" s="7">
        <v>0</v>
      </c>
      <c r="AD8502" s="7">
        <v>0</v>
      </c>
      <c r="AE8502">
        <v>2</v>
      </c>
      <c r="AF8502">
        <v>0</v>
      </c>
      <c r="AG8502">
        <v>0</v>
      </c>
      <c r="AH8502">
        <v>0</v>
      </c>
      <c r="AI8502">
        <v>0</v>
      </c>
      <c r="AJ8502">
        <v>1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</row>
    <row r="8503" spans="1:44" x14ac:dyDescent="0.25">
      <c r="A8503">
        <v>1614700</v>
      </c>
      <c r="B8503">
        <v>809223</v>
      </c>
      <c r="C8503">
        <v>21.518883279146099</v>
      </c>
      <c r="D8503">
        <v>38.783037485275401</v>
      </c>
      <c r="E8503" s="68" t="s">
        <v>1431</v>
      </c>
      <c r="F8503" s="8">
        <f>INDEX(Δεδομένα!$P:$P,MATCH('2020'!E8503,Δεδομένα!$O:$O,0))</f>
        <v>128</v>
      </c>
      <c r="G8503" s="6" t="s">
        <v>335</v>
      </c>
      <c r="H8503" s="2" t="str">
        <f>INDEX(Δεδομένα!B$1:B$51,MATCH('2020'!G8503,Δεδομένα!A$1:A$51,0))</f>
        <v>ΔΥΤΙΚΗΣ ΕΛΛΑΔΟΣ</v>
      </c>
      <c r="I8503" s="8">
        <f>INDEX(Δεδομένα!E$1:E$13,MATCH('2020'!H8503,Δεδομένα!D$1:D$13,0))</f>
        <v>7</v>
      </c>
      <c r="J8503" s="1">
        <v>44164</v>
      </c>
      <c r="K8503" s="6" t="s">
        <v>1292</v>
      </c>
      <c r="L8503" s="36" t="str">
        <f t="shared" si="528"/>
        <v>29/11/2020 14:32</v>
      </c>
      <c r="M8503" s="1">
        <v>44164</v>
      </c>
      <c r="N8503" s="6" t="s">
        <v>418</v>
      </c>
      <c r="O8503" s="36" t="str">
        <f t="shared" si="529"/>
        <v>29/11/2020 18:45</v>
      </c>
      <c r="P8503" s="46">
        <f t="shared" si="530"/>
        <v>0.1756944444423425</v>
      </c>
      <c r="Q8503" s="48">
        <v>0</v>
      </c>
      <c r="R8503" s="47">
        <f t="shared" si="531"/>
        <v>252.9999999969732</v>
      </c>
      <c r="S8503" s="6" t="s">
        <v>44</v>
      </c>
      <c r="T8503" s="6" t="s">
        <v>1017</v>
      </c>
      <c r="U8503" s="6" t="s">
        <v>1018</v>
      </c>
      <c r="V8503" s="6" t="s">
        <v>8132</v>
      </c>
      <c r="W8503" s="7">
        <v>0</v>
      </c>
      <c r="X8503" s="7">
        <v>0.05</v>
      </c>
      <c r="Y8503" s="7">
        <v>0</v>
      </c>
      <c r="Z8503" s="7">
        <v>0</v>
      </c>
      <c r="AA8503" s="7">
        <v>0</v>
      </c>
      <c r="AB8503" s="7">
        <v>0</v>
      </c>
      <c r="AC8503" s="7">
        <v>0</v>
      </c>
      <c r="AD8503" s="7">
        <v>0</v>
      </c>
      <c r="AE8503">
        <v>3</v>
      </c>
      <c r="AF8503">
        <v>0</v>
      </c>
      <c r="AG8503">
        <v>0</v>
      </c>
      <c r="AH8503">
        <v>0</v>
      </c>
      <c r="AI8503">
        <v>0</v>
      </c>
      <c r="AJ8503">
        <v>1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</row>
    <row r="8504" spans="1:44" x14ac:dyDescent="0.25">
      <c r="A8504">
        <v>1615868</v>
      </c>
      <c r="B8504">
        <v>809138</v>
      </c>
      <c r="C8504">
        <v>21.607690420249</v>
      </c>
      <c r="D8504">
        <v>37.9093966799173</v>
      </c>
      <c r="E8504" s="68" t="s">
        <v>302</v>
      </c>
      <c r="F8504" s="8">
        <f>INDEX(Δεδομένα!$P:$P,MATCH('2020'!E8504,Δεδομένα!$O:$O,0))</f>
        <v>119</v>
      </c>
      <c r="G8504" s="6" t="s">
        <v>303</v>
      </c>
      <c r="H8504" s="2" t="str">
        <f>INDEX(Δεδομένα!B$1:B$51,MATCH('2020'!G8504,Δεδομένα!A$1:A$51,0))</f>
        <v>ΔΥΤΙΚΗΣ ΕΛΛΑΔΟΣ</v>
      </c>
      <c r="I8504" s="8">
        <f>INDEX(Δεδομένα!E$1:E$13,MATCH('2020'!H8504,Δεδομένα!D$1:D$13,0))</f>
        <v>7</v>
      </c>
      <c r="J8504" s="1">
        <v>44164</v>
      </c>
      <c r="K8504" s="6" t="s">
        <v>1350</v>
      </c>
      <c r="L8504" s="36" t="str">
        <f t="shared" si="528"/>
        <v>29/11/2020 10:18</v>
      </c>
      <c r="M8504" s="1">
        <v>44164</v>
      </c>
      <c r="N8504" s="6" t="s">
        <v>198</v>
      </c>
      <c r="O8504" s="36" t="str">
        <f t="shared" si="529"/>
        <v>29/11/2020 16:30</v>
      </c>
      <c r="P8504" s="46">
        <f t="shared" si="530"/>
        <v>0.25833333333139308</v>
      </c>
      <c r="Q8504" s="48">
        <v>0</v>
      </c>
      <c r="R8504" s="47">
        <f t="shared" si="531"/>
        <v>371.99999999720603</v>
      </c>
      <c r="S8504" s="6" t="s">
        <v>44</v>
      </c>
      <c r="T8504" s="6" t="s">
        <v>307</v>
      </c>
      <c r="U8504" s="6" t="s">
        <v>44</v>
      </c>
      <c r="V8504" s="6" t="s">
        <v>2968</v>
      </c>
      <c r="W8504" s="7">
        <v>2</v>
      </c>
      <c r="X8504" s="7">
        <v>3</v>
      </c>
      <c r="Y8504" s="7">
        <v>0</v>
      </c>
      <c r="Z8504" s="7">
        <v>0</v>
      </c>
      <c r="AA8504" s="7">
        <v>0</v>
      </c>
      <c r="AB8504" s="7">
        <v>0</v>
      </c>
      <c r="AC8504" s="7">
        <v>0</v>
      </c>
      <c r="AD8504" s="7">
        <v>0</v>
      </c>
      <c r="AE8504">
        <v>8</v>
      </c>
      <c r="AF8504">
        <v>0</v>
      </c>
      <c r="AG8504">
        <v>0</v>
      </c>
      <c r="AH8504">
        <v>0</v>
      </c>
      <c r="AI8504">
        <v>0</v>
      </c>
      <c r="AJ8504">
        <v>4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</row>
    <row r="8505" spans="1:44" x14ac:dyDescent="0.25">
      <c r="A8505">
        <v>1614476</v>
      </c>
      <c r="B8505">
        <v>809191</v>
      </c>
      <c r="C8505">
        <v>24.2834240150056</v>
      </c>
      <c r="D8505">
        <v>38.1882210968948</v>
      </c>
      <c r="E8505" s="68" t="s">
        <v>454</v>
      </c>
      <c r="F8505" s="8">
        <f>INDEX(Δεδομένα!$P:$P,MATCH('2020'!E8505,Δεδομένα!$O:$O,0))</f>
        <v>182</v>
      </c>
      <c r="G8505" s="6" t="s">
        <v>439</v>
      </c>
      <c r="H8505" s="2" t="str">
        <f>INDEX(Δεδομένα!B$1:B$51,MATCH('2020'!G8505,Δεδομένα!A$1:A$51,0))</f>
        <v>ΣΤΕΡΕΑΣ ΕΛΛΑΔΟΣ</v>
      </c>
      <c r="I8505" s="8">
        <f>INDEX(Δεδομένα!E$1:E$13,MATCH('2020'!H8505,Δεδομένα!D$1:D$13,0))</f>
        <v>9</v>
      </c>
      <c r="J8505" s="1">
        <v>44164</v>
      </c>
      <c r="K8505" s="6" t="s">
        <v>2496</v>
      </c>
      <c r="L8505" s="36" t="str">
        <f t="shared" si="528"/>
        <v>29/11/2020 12:58</v>
      </c>
      <c r="M8505" s="1">
        <v>44165</v>
      </c>
      <c r="N8505" s="6" t="s">
        <v>1393</v>
      </c>
      <c r="O8505" s="36" t="str">
        <f t="shared" si="529"/>
        <v>30/11/2020 19:03</v>
      </c>
      <c r="P8505" s="49">
        <f t="shared" si="530"/>
        <v>1.2534722222189885</v>
      </c>
      <c r="Q8505" s="50">
        <f>1*24</f>
        <v>24</v>
      </c>
      <c r="R8505" s="47">
        <f t="shared" si="531"/>
        <v>1804.9999999953434</v>
      </c>
      <c r="S8505" s="6" t="s">
        <v>44</v>
      </c>
      <c r="T8505" s="6" t="s">
        <v>457</v>
      </c>
      <c r="U8505" s="6" t="s">
        <v>8128</v>
      </c>
      <c r="V8505" s="6" t="s">
        <v>8129</v>
      </c>
      <c r="W8505" s="7">
        <v>0</v>
      </c>
      <c r="X8505" s="7">
        <v>1000</v>
      </c>
      <c r="Y8505" s="7">
        <v>0</v>
      </c>
      <c r="Z8505" s="7">
        <v>0</v>
      </c>
      <c r="AA8505" s="7">
        <v>0</v>
      </c>
      <c r="AB8505" s="7">
        <v>0</v>
      </c>
      <c r="AC8505" s="7">
        <v>0</v>
      </c>
      <c r="AD8505" s="7">
        <v>0</v>
      </c>
      <c r="AE8505">
        <v>28</v>
      </c>
      <c r="AF8505">
        <v>0</v>
      </c>
      <c r="AG8505">
        <v>0</v>
      </c>
      <c r="AH8505">
        <v>0</v>
      </c>
      <c r="AI8505">
        <v>8</v>
      </c>
      <c r="AJ8505">
        <v>9</v>
      </c>
      <c r="AK8505">
        <v>0</v>
      </c>
      <c r="AL8505">
        <v>4</v>
      </c>
      <c r="AM8505">
        <v>0</v>
      </c>
      <c r="AN8505">
        <v>1</v>
      </c>
      <c r="AO8505">
        <v>0</v>
      </c>
      <c r="AP8505">
        <v>0</v>
      </c>
      <c r="AQ8505">
        <v>0</v>
      </c>
      <c r="AR8505">
        <v>0</v>
      </c>
    </row>
    <row r="8506" spans="1:44" x14ac:dyDescent="0.25">
      <c r="A8506">
        <v>1614905</v>
      </c>
      <c r="B8506">
        <v>809133</v>
      </c>
      <c r="C8506">
        <v>21.1501236083053</v>
      </c>
      <c r="D8506">
        <v>37.851774762890898</v>
      </c>
      <c r="E8506" s="68" t="s">
        <v>900</v>
      </c>
      <c r="F8506" s="8">
        <f>INDEX(Δεδομένα!$P:$P,MATCH('2020'!E8506,Δεδομένα!$O:$O,0))</f>
        <v>136</v>
      </c>
      <c r="G8506" s="6" t="s">
        <v>357</v>
      </c>
      <c r="H8506" s="2" t="str">
        <f>INDEX(Δεδομένα!B$1:B$51,MATCH('2020'!G8506,Δεδομένα!A$1:A$51,0))</f>
        <v>ΔΥΤΙΚΗΣ ΕΛΛΑΔΟΣ</v>
      </c>
      <c r="I8506" s="8">
        <f>INDEX(Δεδομένα!E$1:E$13,MATCH('2020'!H8506,Δεδομένα!D$1:D$13,0))</f>
        <v>7</v>
      </c>
      <c r="J8506" s="1">
        <v>44164</v>
      </c>
      <c r="K8506" s="6" t="s">
        <v>377</v>
      </c>
      <c r="L8506" s="36" t="str">
        <f t="shared" si="528"/>
        <v>29/11/2020 09:20</v>
      </c>
      <c r="M8506" s="1">
        <v>44164</v>
      </c>
      <c r="N8506" s="6" t="s">
        <v>154</v>
      </c>
      <c r="O8506" s="36" t="str">
        <f t="shared" si="529"/>
        <v>29/11/2020 18:05</v>
      </c>
      <c r="P8506" s="46">
        <f t="shared" si="530"/>
        <v>0.36458333332848269</v>
      </c>
      <c r="Q8506" s="48">
        <v>0</v>
      </c>
      <c r="R8506" s="47">
        <f t="shared" si="531"/>
        <v>524.99999999301508</v>
      </c>
      <c r="S8506" s="6" t="s">
        <v>44</v>
      </c>
      <c r="T8506" s="6" t="s">
        <v>929</v>
      </c>
      <c r="U8506" s="6" t="s">
        <v>3382</v>
      </c>
      <c r="V8506" s="6" t="s">
        <v>3383</v>
      </c>
      <c r="W8506" s="7">
        <v>0</v>
      </c>
      <c r="X8506" s="7">
        <v>3</v>
      </c>
      <c r="Y8506" s="7">
        <v>0</v>
      </c>
      <c r="Z8506" s="7">
        <v>0</v>
      </c>
      <c r="AA8506" s="7">
        <v>0</v>
      </c>
      <c r="AB8506" s="7">
        <v>0</v>
      </c>
      <c r="AC8506" s="7">
        <v>0</v>
      </c>
      <c r="AD8506" s="7">
        <v>0</v>
      </c>
      <c r="AE8506">
        <v>10</v>
      </c>
      <c r="AF8506">
        <v>0</v>
      </c>
      <c r="AG8506">
        <v>0</v>
      </c>
      <c r="AH8506">
        <v>0</v>
      </c>
      <c r="AI8506">
        <v>0</v>
      </c>
      <c r="AJ8506">
        <v>4</v>
      </c>
      <c r="AK8506">
        <v>2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</row>
    <row r="8507" spans="1:44" x14ac:dyDescent="0.25">
      <c r="A8507">
        <v>1613818</v>
      </c>
      <c r="B8507">
        <v>809281</v>
      </c>
      <c r="C8507">
        <v>22.138164089334602</v>
      </c>
      <c r="D8507">
        <v>40.6736939266627</v>
      </c>
      <c r="E8507" s="68" t="s">
        <v>237</v>
      </c>
      <c r="F8507" s="8">
        <f>INDEX(Δεδομένα!$P:$P,MATCH('2020'!E8507,Δεδομένα!$O:$O,0))</f>
        <v>65</v>
      </c>
      <c r="G8507" s="6" t="s">
        <v>238</v>
      </c>
      <c r="H8507" s="2" t="str">
        <f>INDEX(Δεδομένα!B$1:B$51,MATCH('2020'!G8507,Δεδομένα!A$1:A$51,0))</f>
        <v>ΚΕΝΤΡΙΚΗΣ ΜΑΚΕΔΟΝΙΑΣ</v>
      </c>
      <c r="I8507" s="8">
        <f>INDEX(Δεδομένα!E$1:E$13,MATCH('2020'!H8507,Δεδομένα!D$1:D$13,0))</f>
        <v>3</v>
      </c>
      <c r="J8507" s="1">
        <v>44164</v>
      </c>
      <c r="K8507" s="6" t="s">
        <v>1306</v>
      </c>
      <c r="L8507" s="36" t="str">
        <f t="shared" si="528"/>
        <v>29/11/2020 17:33</v>
      </c>
      <c r="M8507" s="1">
        <v>44164</v>
      </c>
      <c r="N8507" s="6" t="s">
        <v>1531</v>
      </c>
      <c r="O8507" s="36" t="str">
        <f t="shared" si="529"/>
        <v>29/11/2020 18:32</v>
      </c>
      <c r="P8507" s="46">
        <f t="shared" si="530"/>
        <v>4.0972222224809229E-2</v>
      </c>
      <c r="Q8507" s="48">
        <v>0</v>
      </c>
      <c r="R8507" s="47">
        <f t="shared" si="531"/>
        <v>59.00000000372529</v>
      </c>
      <c r="S8507" s="6" t="s">
        <v>44</v>
      </c>
      <c r="T8507" s="6" t="s">
        <v>242</v>
      </c>
      <c r="U8507" s="6" t="s">
        <v>769</v>
      </c>
      <c r="V8507" s="6" t="s">
        <v>8137</v>
      </c>
      <c r="W8507" s="7">
        <v>0</v>
      </c>
      <c r="X8507" s="7">
        <v>0</v>
      </c>
      <c r="Y8507" s="7">
        <v>0</v>
      </c>
      <c r="Z8507" s="7">
        <v>0</v>
      </c>
      <c r="AA8507" s="7">
        <v>0</v>
      </c>
      <c r="AB8507" s="7">
        <v>0</v>
      </c>
      <c r="AC8507" s="7">
        <v>0</v>
      </c>
      <c r="AD8507" s="7">
        <v>0</v>
      </c>
      <c r="AE8507">
        <v>2</v>
      </c>
      <c r="AF8507">
        <v>0</v>
      </c>
      <c r="AG8507">
        <v>0</v>
      </c>
      <c r="AH8507">
        <v>0</v>
      </c>
      <c r="AI8507">
        <v>0</v>
      </c>
      <c r="AJ8507">
        <v>1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  <c r="AQ8507">
        <v>0</v>
      </c>
      <c r="AR8507">
        <v>0</v>
      </c>
    </row>
    <row r="8508" spans="1:44" x14ac:dyDescent="0.25">
      <c r="A8508">
        <v>1614906</v>
      </c>
      <c r="B8508">
        <v>809332</v>
      </c>
      <c r="C8508">
        <v>22.378478251222099</v>
      </c>
      <c r="D8508">
        <v>40.4749344989905</v>
      </c>
      <c r="E8508" s="68" t="s">
        <v>852</v>
      </c>
      <c r="F8508" s="8">
        <f>INDEX(Δεδομένα!$P:$P,MATCH('2020'!E8508,Δεδομένα!$O:$O,0))</f>
        <v>63</v>
      </c>
      <c r="G8508" s="6" t="s">
        <v>238</v>
      </c>
      <c r="H8508" s="2" t="str">
        <f>INDEX(Δεδομένα!B$1:B$51,MATCH('2020'!G8508,Δεδομένα!A$1:A$51,0))</f>
        <v>ΚΕΝΤΡΙΚΗΣ ΜΑΚΕΔΟΝΙΑΣ</v>
      </c>
      <c r="I8508" s="8">
        <f>INDEX(Δεδομένα!E$1:E$13,MATCH('2020'!H8508,Δεδομένα!D$1:D$13,0))</f>
        <v>3</v>
      </c>
      <c r="J8508" s="1">
        <v>44164</v>
      </c>
      <c r="K8508" s="6" t="s">
        <v>352</v>
      </c>
      <c r="L8508" s="36" t="str">
        <f t="shared" si="528"/>
        <v>29/11/2020 20:05</v>
      </c>
      <c r="M8508" s="1">
        <v>44164</v>
      </c>
      <c r="N8508" s="6" t="s">
        <v>617</v>
      </c>
      <c r="O8508" s="36" t="str">
        <f t="shared" si="529"/>
        <v>29/11/2020 22:00</v>
      </c>
      <c r="P8508" s="46">
        <f t="shared" si="530"/>
        <v>7.9861111109494232E-2</v>
      </c>
      <c r="Q8508" s="48">
        <v>0</v>
      </c>
      <c r="R8508" s="47">
        <f t="shared" si="531"/>
        <v>114.99999999767169</v>
      </c>
      <c r="S8508" s="6" t="s">
        <v>44</v>
      </c>
      <c r="T8508" s="6" t="s">
        <v>853</v>
      </c>
      <c r="U8508" s="6" t="s">
        <v>5185</v>
      </c>
      <c r="V8508" s="6" t="s">
        <v>8141</v>
      </c>
      <c r="W8508" s="7">
        <v>0</v>
      </c>
      <c r="X8508" s="7">
        <v>5</v>
      </c>
      <c r="Y8508" s="7">
        <v>0</v>
      </c>
      <c r="Z8508" s="7">
        <v>0</v>
      </c>
      <c r="AA8508" s="7">
        <v>0</v>
      </c>
      <c r="AB8508" s="7">
        <v>0</v>
      </c>
      <c r="AC8508" s="7">
        <v>0</v>
      </c>
      <c r="AD8508" s="7">
        <v>0</v>
      </c>
      <c r="AE8508">
        <v>6</v>
      </c>
      <c r="AF8508">
        <v>0</v>
      </c>
      <c r="AG8508">
        <v>0</v>
      </c>
      <c r="AH8508">
        <v>0</v>
      </c>
      <c r="AI8508">
        <v>0</v>
      </c>
      <c r="AJ8508">
        <v>3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  <c r="AQ8508">
        <v>0</v>
      </c>
      <c r="AR8508">
        <v>0</v>
      </c>
    </row>
    <row r="8509" spans="1:44" x14ac:dyDescent="0.25">
      <c r="A8509">
        <v>1613952</v>
      </c>
      <c r="B8509">
        <v>809200</v>
      </c>
      <c r="C8509">
        <v>22.671758642757901</v>
      </c>
      <c r="D8509">
        <v>40.728187282087902</v>
      </c>
      <c r="E8509" s="68" t="s">
        <v>175</v>
      </c>
      <c r="F8509" s="8">
        <f>INDEX(Δεδομένα!$P:$P,MATCH('2020'!E8509,Δεδομένα!$O:$O,0))</f>
        <v>44</v>
      </c>
      <c r="G8509" s="6" t="s">
        <v>170</v>
      </c>
      <c r="H8509" s="2" t="str">
        <f>INDEX(Δεδομένα!B$1:B$51,MATCH('2020'!G8509,Δεδομένα!A$1:A$51,0))</f>
        <v>ΚΕΝΤΡΙΚΗΣ ΜΑΚΕΔΟΝΙΑΣ</v>
      </c>
      <c r="I8509" s="8">
        <f>INDEX(Δεδομένα!E$1:E$13,MATCH('2020'!H8509,Δεδομένα!D$1:D$13,0))</f>
        <v>3</v>
      </c>
      <c r="J8509" s="1">
        <v>44164</v>
      </c>
      <c r="K8509" s="6" t="s">
        <v>503</v>
      </c>
      <c r="L8509" s="36" t="str">
        <f t="shared" si="528"/>
        <v>29/11/2020 13:38</v>
      </c>
      <c r="M8509" s="1">
        <v>44164</v>
      </c>
      <c r="N8509" s="6" t="s">
        <v>1292</v>
      </c>
      <c r="O8509" s="36" t="str">
        <f t="shared" si="529"/>
        <v>29/11/2020 14:32</v>
      </c>
      <c r="P8509" s="46">
        <f t="shared" si="530"/>
        <v>3.7499999998544808E-2</v>
      </c>
      <c r="Q8509" s="48">
        <v>0</v>
      </c>
      <c r="R8509" s="47">
        <f t="shared" si="531"/>
        <v>53.999999997904524</v>
      </c>
      <c r="S8509" s="6" t="s">
        <v>44</v>
      </c>
      <c r="T8509" s="6" t="s">
        <v>187</v>
      </c>
      <c r="U8509" s="6" t="s">
        <v>44</v>
      </c>
      <c r="V8509" s="6" t="s">
        <v>1286</v>
      </c>
      <c r="W8509" s="7">
        <v>0</v>
      </c>
      <c r="X8509" s="7">
        <v>0</v>
      </c>
      <c r="Y8509" s="7">
        <v>0</v>
      </c>
      <c r="Z8509" s="7">
        <v>0</v>
      </c>
      <c r="AA8509" s="7">
        <v>0</v>
      </c>
      <c r="AB8509" s="7">
        <v>0</v>
      </c>
      <c r="AC8509" s="7">
        <v>2.5</v>
      </c>
      <c r="AD8509" s="7">
        <v>0</v>
      </c>
      <c r="AE8509">
        <v>3</v>
      </c>
      <c r="AF8509">
        <v>0</v>
      </c>
      <c r="AG8509">
        <v>0</v>
      </c>
      <c r="AH8509">
        <v>0</v>
      </c>
      <c r="AI8509">
        <v>0</v>
      </c>
      <c r="AJ8509">
        <v>1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  <c r="AQ8509">
        <v>0</v>
      </c>
      <c r="AR8509">
        <v>0</v>
      </c>
    </row>
    <row r="8510" spans="1:44" x14ac:dyDescent="0.25">
      <c r="A8510">
        <v>1613865</v>
      </c>
      <c r="B8510">
        <v>809225</v>
      </c>
      <c r="C8510">
        <v>22.6841847725685</v>
      </c>
      <c r="D8510">
        <v>40.740107183856402</v>
      </c>
      <c r="E8510" s="68" t="s">
        <v>175</v>
      </c>
      <c r="F8510" s="8">
        <f>INDEX(Δεδομένα!$P:$P,MATCH('2020'!E8510,Δεδομένα!$O:$O,0))</f>
        <v>44</v>
      </c>
      <c r="G8510" s="6" t="s">
        <v>170</v>
      </c>
      <c r="H8510" s="2" t="str">
        <f>INDEX(Δεδομένα!B$1:B$51,MATCH('2020'!G8510,Δεδομένα!A$1:A$51,0))</f>
        <v>ΚΕΝΤΡΙΚΗΣ ΜΑΚΕΔΟΝΙΑΣ</v>
      </c>
      <c r="I8510" s="8">
        <f>INDEX(Δεδομένα!E$1:E$13,MATCH('2020'!H8510,Δεδομένα!D$1:D$13,0))</f>
        <v>3</v>
      </c>
      <c r="J8510" s="1">
        <v>44164</v>
      </c>
      <c r="K8510" s="6" t="s">
        <v>1292</v>
      </c>
      <c r="L8510" s="36" t="str">
        <f t="shared" si="528"/>
        <v>29/11/2020 14:32</v>
      </c>
      <c r="M8510" s="1">
        <v>44164</v>
      </c>
      <c r="N8510" s="6" t="s">
        <v>59</v>
      </c>
      <c r="O8510" s="36" t="str">
        <f t="shared" si="529"/>
        <v>29/11/2020 15:00</v>
      </c>
      <c r="P8510" s="46">
        <f t="shared" si="530"/>
        <v>1.9444444442342501E-2</v>
      </c>
      <c r="Q8510" s="48">
        <v>0</v>
      </c>
      <c r="R8510" s="47">
        <f t="shared" si="531"/>
        <v>27.999999996973202</v>
      </c>
      <c r="S8510" s="6" t="s">
        <v>44</v>
      </c>
      <c r="T8510" s="6" t="s">
        <v>187</v>
      </c>
      <c r="U8510" s="6" t="s">
        <v>44</v>
      </c>
      <c r="V8510" s="6" t="s">
        <v>8133</v>
      </c>
      <c r="W8510" s="7">
        <v>0</v>
      </c>
      <c r="X8510" s="7">
        <v>0</v>
      </c>
      <c r="Y8510" s="7">
        <v>0</v>
      </c>
      <c r="Z8510" s="7">
        <v>0</v>
      </c>
      <c r="AA8510" s="7">
        <v>0</v>
      </c>
      <c r="AB8510" s="7">
        <v>0</v>
      </c>
      <c r="AC8510" s="7">
        <v>1.5</v>
      </c>
      <c r="AD8510" s="7">
        <v>0</v>
      </c>
      <c r="AE8510">
        <v>6</v>
      </c>
      <c r="AF8510">
        <v>0</v>
      </c>
      <c r="AG8510">
        <v>0</v>
      </c>
      <c r="AH8510">
        <v>0</v>
      </c>
      <c r="AI8510">
        <v>0</v>
      </c>
      <c r="AJ8510">
        <v>2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  <c r="AQ8510">
        <v>0</v>
      </c>
      <c r="AR8510">
        <v>0</v>
      </c>
    </row>
    <row r="8511" spans="1:44" x14ac:dyDescent="0.25">
      <c r="A8511">
        <v>1613434</v>
      </c>
      <c r="B8511">
        <v>809131</v>
      </c>
      <c r="C8511">
        <v>24.458034911244201</v>
      </c>
      <c r="D8511">
        <v>40.950371194212103</v>
      </c>
      <c r="E8511" s="68" t="s">
        <v>1176</v>
      </c>
      <c r="F8511" s="8">
        <f>INDEX(Δεδομένα!$P:$P,MATCH('2020'!E8511,Δεδομένα!$O:$O,0))</f>
        <v>23</v>
      </c>
      <c r="G8511" s="6" t="s">
        <v>77</v>
      </c>
      <c r="H8511" s="2" t="str">
        <f>INDEX(Δεδομένα!B$1:B$51,MATCH('2020'!G8511,Δεδομένα!A$1:A$51,0))</f>
        <v>ΑΝΑΤΟΛΙΚΗΣ ΜΑΚΕΔΟΝΙΑΣ ΚΑΙ ΘΡΑΚΗΣ</v>
      </c>
      <c r="I8511" s="8">
        <f>INDEX(Δεδομένα!E$1:E$13,MATCH('2020'!H8511,Δεδομένα!D$1:D$13,0))</f>
        <v>2</v>
      </c>
      <c r="J8511" s="1">
        <v>44164</v>
      </c>
      <c r="K8511" s="6" t="s">
        <v>5346</v>
      </c>
      <c r="L8511" s="36" t="str">
        <f t="shared" si="528"/>
        <v>29/11/2020 09:05</v>
      </c>
      <c r="M8511" s="1">
        <v>44164</v>
      </c>
      <c r="N8511" s="6" t="s">
        <v>616</v>
      </c>
      <c r="O8511" s="36" t="str">
        <f t="shared" si="529"/>
        <v>29/11/2020 13:30</v>
      </c>
      <c r="P8511" s="46">
        <f t="shared" si="530"/>
        <v>0.18402777778101154</v>
      </c>
      <c r="Q8511" s="48">
        <v>0</v>
      </c>
      <c r="R8511" s="47">
        <f t="shared" si="531"/>
        <v>265.00000000465661</v>
      </c>
      <c r="S8511" s="6" t="s">
        <v>44</v>
      </c>
      <c r="T8511" s="6" t="s">
        <v>1177</v>
      </c>
      <c r="U8511" s="6" t="s">
        <v>44</v>
      </c>
      <c r="V8511" s="6" t="s">
        <v>8078</v>
      </c>
      <c r="W8511" s="7">
        <v>0</v>
      </c>
      <c r="X8511" s="7">
        <v>0.02</v>
      </c>
      <c r="Y8511" s="7">
        <v>0</v>
      </c>
      <c r="Z8511" s="7">
        <v>0</v>
      </c>
      <c r="AA8511" s="7">
        <v>0</v>
      </c>
      <c r="AB8511" s="7">
        <v>0</v>
      </c>
      <c r="AC8511" s="7">
        <v>0</v>
      </c>
      <c r="AD8511" s="7">
        <v>0</v>
      </c>
      <c r="AE8511">
        <v>2</v>
      </c>
      <c r="AF8511">
        <v>0</v>
      </c>
      <c r="AG8511">
        <v>0</v>
      </c>
      <c r="AH8511">
        <v>0</v>
      </c>
      <c r="AI8511">
        <v>0</v>
      </c>
      <c r="AJ8511">
        <v>1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  <c r="AQ8511">
        <v>0</v>
      </c>
      <c r="AR8511">
        <v>0</v>
      </c>
    </row>
    <row r="8512" spans="1:44" x14ac:dyDescent="0.25">
      <c r="A8512">
        <v>1613476</v>
      </c>
      <c r="B8512">
        <v>809238</v>
      </c>
      <c r="C8512">
        <v>24.724557820120101</v>
      </c>
      <c r="D8512">
        <v>40.8581278141002</v>
      </c>
      <c r="E8512" s="68" t="s">
        <v>919</v>
      </c>
      <c r="F8512" s="8">
        <f>INDEX(Δεδομένα!$P:$P,MATCH('2020'!E8512,Δεδομένα!$O:$O,0))</f>
        <v>26</v>
      </c>
      <c r="G8512" s="6" t="s">
        <v>77</v>
      </c>
      <c r="H8512" s="2" t="str">
        <f>INDEX(Δεδομένα!B$1:B$51,MATCH('2020'!G8512,Δεδομένα!A$1:A$51,0))</f>
        <v>ΑΝΑΤΟΛΙΚΗΣ ΜΑΚΕΔΟΝΙΑΣ ΚΑΙ ΘΡΑΚΗΣ</v>
      </c>
      <c r="I8512" s="8">
        <f>INDEX(Δεδομένα!E$1:E$13,MATCH('2020'!H8512,Δεδομένα!D$1:D$13,0))</f>
        <v>2</v>
      </c>
      <c r="J8512" s="1">
        <v>44164</v>
      </c>
      <c r="K8512" s="6" t="s">
        <v>2467</v>
      </c>
      <c r="L8512" s="36" t="str">
        <f t="shared" si="528"/>
        <v>29/11/2020 15:33</v>
      </c>
      <c r="M8512" s="1">
        <v>44164</v>
      </c>
      <c r="N8512" s="6" t="s">
        <v>4165</v>
      </c>
      <c r="O8512" s="36" t="str">
        <f t="shared" si="529"/>
        <v>29/11/2020 20:53</v>
      </c>
      <c r="P8512" s="46">
        <f t="shared" si="530"/>
        <v>0.22222222221898846</v>
      </c>
      <c r="Q8512" s="48">
        <v>0</v>
      </c>
      <c r="R8512" s="47">
        <f t="shared" si="531"/>
        <v>319.99999999534339</v>
      </c>
      <c r="S8512" s="6" t="s">
        <v>44</v>
      </c>
      <c r="T8512" s="6" t="s">
        <v>921</v>
      </c>
      <c r="U8512" s="6" t="s">
        <v>44</v>
      </c>
      <c r="V8512" s="6" t="s">
        <v>4522</v>
      </c>
      <c r="W8512" s="7">
        <v>0</v>
      </c>
      <c r="X8512" s="7">
        <v>0</v>
      </c>
      <c r="Y8512" s="7">
        <v>0</v>
      </c>
      <c r="Z8512" s="7">
        <v>0</v>
      </c>
      <c r="AA8512" s="7">
        <v>20</v>
      </c>
      <c r="AB8512" s="7">
        <v>0</v>
      </c>
      <c r="AC8512" s="7">
        <v>0</v>
      </c>
      <c r="AD8512" s="7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  <c r="AQ8512">
        <v>0</v>
      </c>
      <c r="AR8512">
        <v>0</v>
      </c>
    </row>
    <row r="8513" spans="1:44" x14ac:dyDescent="0.25">
      <c r="A8513">
        <v>1614251</v>
      </c>
      <c r="B8513">
        <v>809169</v>
      </c>
      <c r="C8513">
        <v>22.913396690749099</v>
      </c>
      <c r="D8513">
        <v>40.847112041068399</v>
      </c>
      <c r="E8513" s="68" t="s">
        <v>1084</v>
      </c>
      <c r="F8513" s="8">
        <f>INDEX(Δεδομένα!$P:$P,MATCH('2020'!E8513,Δεδομένα!$O:$O,0))</f>
        <v>57</v>
      </c>
      <c r="G8513" s="6" t="s">
        <v>223</v>
      </c>
      <c r="H8513" s="2" t="str">
        <f>INDEX(Δεδομένα!B$1:B$51,MATCH('2020'!G8513,Δεδομένα!A$1:A$51,0))</f>
        <v>ΚΕΝΤΡΙΚΗΣ ΜΑΚΕΔΟΝΙΑΣ</v>
      </c>
      <c r="I8513" s="8">
        <f>INDEX(Δεδομένα!E$1:E$13,MATCH('2020'!H8513,Δεδομένα!D$1:D$13,0))</f>
        <v>3</v>
      </c>
      <c r="J8513" s="1">
        <v>44164</v>
      </c>
      <c r="K8513" s="6" t="s">
        <v>1235</v>
      </c>
      <c r="L8513" s="36" t="str">
        <f t="shared" si="528"/>
        <v>29/11/2020 11:25</v>
      </c>
      <c r="M8513" s="1">
        <v>44164</v>
      </c>
      <c r="N8513" s="6" t="s">
        <v>611</v>
      </c>
      <c r="O8513" s="36" t="str">
        <f t="shared" si="529"/>
        <v>29/11/2020 12:15</v>
      </c>
      <c r="P8513" s="46">
        <f t="shared" si="530"/>
        <v>3.4722222218988463E-2</v>
      </c>
      <c r="Q8513" s="48">
        <v>0</v>
      </c>
      <c r="R8513" s="47">
        <f t="shared" si="531"/>
        <v>49.999999995343387</v>
      </c>
      <c r="S8513" s="6" t="s">
        <v>44</v>
      </c>
      <c r="T8513" s="6" t="s">
        <v>1145</v>
      </c>
      <c r="U8513" s="6" t="s">
        <v>44</v>
      </c>
      <c r="V8513" s="6" t="s">
        <v>8079</v>
      </c>
      <c r="W8513" s="7">
        <v>0</v>
      </c>
      <c r="X8513" s="7">
        <v>0</v>
      </c>
      <c r="Y8513" s="7">
        <v>0</v>
      </c>
      <c r="Z8513" s="7">
        <v>2</v>
      </c>
      <c r="AA8513" s="7">
        <v>0</v>
      </c>
      <c r="AB8513" s="7">
        <v>0</v>
      </c>
      <c r="AC8513" s="7">
        <v>0</v>
      </c>
      <c r="AD8513" s="7">
        <v>0</v>
      </c>
      <c r="AE8513">
        <v>2</v>
      </c>
      <c r="AF8513">
        <v>0</v>
      </c>
      <c r="AG8513">
        <v>0</v>
      </c>
      <c r="AH8513">
        <v>0</v>
      </c>
      <c r="AI8513">
        <v>0</v>
      </c>
      <c r="AJ8513">
        <v>1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  <c r="AQ8513">
        <v>0</v>
      </c>
      <c r="AR8513">
        <v>0</v>
      </c>
    </row>
    <row r="8514" spans="1:44" x14ac:dyDescent="0.25">
      <c r="A8514">
        <v>1615818</v>
      </c>
      <c r="B8514">
        <v>809293</v>
      </c>
      <c r="C8514">
        <v>22.641848928663499</v>
      </c>
      <c r="D8514">
        <v>41.086143798683601</v>
      </c>
      <c r="E8514" s="68" t="s">
        <v>222</v>
      </c>
      <c r="F8514" s="8">
        <f>INDEX(Δεδομένα!$P:$P,MATCH('2020'!E8514,Δεδομένα!$O:$O,0))</f>
        <v>59</v>
      </c>
      <c r="G8514" s="6" t="s">
        <v>223</v>
      </c>
      <c r="H8514" s="2" t="str">
        <f>INDEX(Δεδομένα!B$1:B$51,MATCH('2020'!G8514,Δεδομένα!A$1:A$51,0))</f>
        <v>ΚΕΝΤΡΙΚΗΣ ΜΑΚΕΔΟΝΙΑΣ</v>
      </c>
      <c r="I8514" s="8">
        <f>INDEX(Δεδομένα!E$1:E$13,MATCH('2020'!H8514,Δεδομένα!D$1:D$13,0))</f>
        <v>3</v>
      </c>
      <c r="J8514" s="1">
        <v>44164</v>
      </c>
      <c r="K8514" s="6" t="s">
        <v>1264</v>
      </c>
      <c r="L8514" s="36" t="str">
        <f t="shared" si="528"/>
        <v>29/11/2020 17:09</v>
      </c>
      <c r="M8514" s="1">
        <v>44164</v>
      </c>
      <c r="N8514" s="6" t="s">
        <v>256</v>
      </c>
      <c r="O8514" s="36" t="str">
        <f t="shared" si="529"/>
        <v>29/11/2020 19:30</v>
      </c>
      <c r="P8514" s="46">
        <f t="shared" si="530"/>
        <v>9.7916666665696539E-2</v>
      </c>
      <c r="Q8514" s="48">
        <v>0</v>
      </c>
      <c r="R8514" s="47">
        <f t="shared" si="531"/>
        <v>140.99999999860302</v>
      </c>
      <c r="S8514" s="6" t="s">
        <v>44</v>
      </c>
      <c r="T8514" s="6" t="s">
        <v>226</v>
      </c>
      <c r="U8514" s="6" t="s">
        <v>44</v>
      </c>
      <c r="V8514" s="6" t="s">
        <v>8138</v>
      </c>
      <c r="W8514" s="7">
        <v>0</v>
      </c>
      <c r="X8514" s="7">
        <v>0</v>
      </c>
      <c r="Y8514" s="7">
        <v>0</v>
      </c>
      <c r="Z8514" s="7">
        <v>2</v>
      </c>
      <c r="AA8514" s="7">
        <v>3</v>
      </c>
      <c r="AB8514" s="7">
        <v>0</v>
      </c>
      <c r="AC8514" s="7">
        <v>0</v>
      </c>
      <c r="AD8514" s="7">
        <v>0</v>
      </c>
      <c r="AE8514">
        <v>5</v>
      </c>
      <c r="AF8514">
        <v>0</v>
      </c>
      <c r="AG8514">
        <v>0</v>
      </c>
      <c r="AH8514">
        <v>0</v>
      </c>
      <c r="AI8514">
        <v>0</v>
      </c>
      <c r="AJ8514">
        <v>3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  <c r="AQ8514">
        <v>0</v>
      </c>
      <c r="AR8514">
        <v>0</v>
      </c>
    </row>
    <row r="8515" spans="1:44" x14ac:dyDescent="0.25">
      <c r="A8515">
        <v>1614527</v>
      </c>
      <c r="B8515">
        <v>809247</v>
      </c>
      <c r="C8515">
        <v>21.833728860573299</v>
      </c>
      <c r="D8515">
        <v>40.211159234904201</v>
      </c>
      <c r="E8515" s="68" t="s">
        <v>1683</v>
      </c>
      <c r="F8515" s="8">
        <f>INDEX(Δεδομένα!$P:$P,MATCH('2020'!E8515,Δεδομένα!$O:$O,0))</f>
        <v>70</v>
      </c>
      <c r="G8515" s="6" t="s">
        <v>246</v>
      </c>
      <c r="H8515" s="2" t="str">
        <f>INDEX(Δεδομένα!B$1:B$51,MATCH('2020'!G8515,Δεδομένα!A$1:A$51,0))</f>
        <v>ΔΥΤΙΚΗΣ ΜΑΚΕΔΟΝΙΑΣ</v>
      </c>
      <c r="I8515" s="8">
        <f>INDEX(Δεδομένα!E$1:E$13,MATCH('2020'!H8515,Δεδομένα!D$1:D$13,0))</f>
        <v>4</v>
      </c>
      <c r="J8515" s="1">
        <v>44164</v>
      </c>
      <c r="K8515" s="6" t="s">
        <v>938</v>
      </c>
      <c r="L8515" s="36" t="str">
        <f t="shared" ref="L8515:L8578" si="532">_xlfn.CONCAT(TEXT(J8515,"ηη/μμ/εεε")," ",TEXT(K8515,"ωω:λλ"))</f>
        <v>29/11/2020 15:49</v>
      </c>
      <c r="M8515" s="1">
        <v>44164</v>
      </c>
      <c r="N8515" s="6" t="s">
        <v>75</v>
      </c>
      <c r="O8515" s="36" t="str">
        <f t="shared" ref="O8515:O8578" si="533">_xlfn.CONCAT(TEXT(M8515,"ηη/μμ/εεε")," ",TEXT(N8515,"ωω:λλ"))</f>
        <v>29/11/2020 16:33</v>
      </c>
      <c r="P8515" s="46">
        <f t="shared" ref="P8515:P8578" si="534">O8515-L8515</f>
        <v>3.0555555553291924E-2</v>
      </c>
      <c r="Q8515" s="48">
        <v>0</v>
      </c>
      <c r="R8515" s="47">
        <f t="shared" ref="R8515:R8578" si="535">P8515*(24*60)</f>
        <v>43.999999996740371</v>
      </c>
      <c r="S8515" s="6" t="s">
        <v>44</v>
      </c>
      <c r="T8515" s="6" t="s">
        <v>1684</v>
      </c>
      <c r="U8515" s="6" t="s">
        <v>44</v>
      </c>
      <c r="V8515" s="6" t="s">
        <v>8134</v>
      </c>
      <c r="W8515" s="7">
        <v>0</v>
      </c>
      <c r="X8515" s="7">
        <v>0</v>
      </c>
      <c r="Y8515" s="7">
        <v>0</v>
      </c>
      <c r="Z8515" s="7">
        <v>0</v>
      </c>
      <c r="AA8515" s="7">
        <v>0</v>
      </c>
      <c r="AB8515" s="7">
        <v>0</v>
      </c>
      <c r="AC8515" s="7">
        <v>0</v>
      </c>
      <c r="AD8515" s="7">
        <v>0</v>
      </c>
      <c r="AE8515">
        <v>2</v>
      </c>
      <c r="AF8515">
        <v>0</v>
      </c>
      <c r="AG8515">
        <v>0</v>
      </c>
      <c r="AH8515">
        <v>0</v>
      </c>
      <c r="AI8515">
        <v>0</v>
      </c>
      <c r="AJ8515">
        <v>1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  <c r="AQ8515">
        <v>0</v>
      </c>
      <c r="AR8515">
        <v>0</v>
      </c>
    </row>
    <row r="8516" spans="1:44" x14ac:dyDescent="0.25">
      <c r="A8516">
        <v>1620886</v>
      </c>
      <c r="B8516">
        <v>809107</v>
      </c>
      <c r="C8516">
        <v>22.545649505308099</v>
      </c>
      <c r="D8516">
        <v>37.872058019685802</v>
      </c>
      <c r="E8516" s="68" t="s">
        <v>390</v>
      </c>
      <c r="F8516" s="8">
        <f>INDEX(Δεδομένα!$P:$P,MATCH('2020'!E8516,Δεδομένα!$O:$O,0))</f>
        <v>159</v>
      </c>
      <c r="G8516" s="6" t="s">
        <v>391</v>
      </c>
      <c r="H8516" s="2" t="str">
        <f>INDEX(Δεδομένα!B$1:B$51,MATCH('2020'!G8516,Δεδομένα!A$1:A$51,0))</f>
        <v>ΠΕΛΛΟΠΟΝΗΣΟΥ</v>
      </c>
      <c r="I8516" s="8">
        <f>INDEX(Δεδομένα!E$1:E$13,MATCH('2020'!H8516,Δεδομένα!D$1:D$13,0))</f>
        <v>8</v>
      </c>
      <c r="J8516" s="1">
        <v>44164</v>
      </c>
      <c r="K8516" s="6" t="s">
        <v>2833</v>
      </c>
      <c r="L8516" s="36" t="str">
        <f t="shared" si="532"/>
        <v>29/11/2020 07:30</v>
      </c>
      <c r="M8516" s="1">
        <v>44164</v>
      </c>
      <c r="N8516" s="6" t="s">
        <v>467</v>
      </c>
      <c r="O8516" s="36" t="str">
        <f t="shared" si="533"/>
        <v>29/11/2020 12:20</v>
      </c>
      <c r="P8516" s="46">
        <f t="shared" si="534"/>
        <v>0.20138888889050577</v>
      </c>
      <c r="Q8516" s="48">
        <v>0</v>
      </c>
      <c r="R8516" s="47">
        <f t="shared" si="535"/>
        <v>290.00000000232831</v>
      </c>
      <c r="S8516" s="6" t="s">
        <v>44</v>
      </c>
      <c r="T8516" s="6" t="s">
        <v>394</v>
      </c>
      <c r="U8516" s="6" t="s">
        <v>3187</v>
      </c>
      <c r="V8516" s="6" t="s">
        <v>3188</v>
      </c>
      <c r="W8516" s="7">
        <v>0</v>
      </c>
      <c r="X8516" s="7">
        <v>1</v>
      </c>
      <c r="Y8516" s="7">
        <v>0</v>
      </c>
      <c r="Z8516" s="7">
        <v>0</v>
      </c>
      <c r="AA8516" s="7">
        <v>0</v>
      </c>
      <c r="AB8516" s="7">
        <v>0</v>
      </c>
      <c r="AC8516" s="7">
        <v>0</v>
      </c>
      <c r="AD8516" s="7">
        <v>0</v>
      </c>
      <c r="AE8516">
        <v>5</v>
      </c>
      <c r="AF8516">
        <v>0</v>
      </c>
      <c r="AG8516">
        <v>0</v>
      </c>
      <c r="AH8516">
        <v>0</v>
      </c>
      <c r="AI8516">
        <v>0</v>
      </c>
      <c r="AJ8516">
        <v>2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  <c r="AQ8516">
        <v>0</v>
      </c>
      <c r="AR8516">
        <v>0</v>
      </c>
    </row>
    <row r="8517" spans="1:44" x14ac:dyDescent="0.25">
      <c r="A8517">
        <v>1615185</v>
      </c>
      <c r="B8517">
        <v>809153</v>
      </c>
      <c r="C8517">
        <v>23.083049978572799</v>
      </c>
      <c r="D8517">
        <v>37.808755030835798</v>
      </c>
      <c r="E8517" s="68" t="s">
        <v>810</v>
      </c>
      <c r="F8517" s="8">
        <f>INDEX(Δεδομένα!$P:$P,MATCH('2020'!E8517,Δεδομένα!$O:$O,0))</f>
        <v>157</v>
      </c>
      <c r="G8517" s="6" t="s">
        <v>391</v>
      </c>
      <c r="H8517" s="2" t="str">
        <f>INDEX(Δεδομένα!B$1:B$51,MATCH('2020'!G8517,Δεδομένα!A$1:A$51,0))</f>
        <v>ΠΕΛΛΟΠΟΝΗΣΟΥ</v>
      </c>
      <c r="I8517" s="8">
        <f>INDEX(Δεδομένα!E$1:E$13,MATCH('2020'!H8517,Δεδομένα!D$1:D$13,0))</f>
        <v>8</v>
      </c>
      <c r="J8517" s="1">
        <v>44164</v>
      </c>
      <c r="K8517" s="6" t="s">
        <v>717</v>
      </c>
      <c r="L8517" s="36" t="str">
        <f t="shared" si="532"/>
        <v>29/11/2020 11:02</v>
      </c>
      <c r="M8517" s="1">
        <v>44164</v>
      </c>
      <c r="N8517" s="6" t="s">
        <v>1909</v>
      </c>
      <c r="O8517" s="36" t="str">
        <f t="shared" si="533"/>
        <v>29/11/2020 12:49</v>
      </c>
      <c r="P8517" s="46">
        <f t="shared" si="534"/>
        <v>7.4305555557657499E-2</v>
      </c>
      <c r="Q8517" s="48">
        <v>0</v>
      </c>
      <c r="R8517" s="47">
        <f t="shared" si="535"/>
        <v>107.0000000030268</v>
      </c>
      <c r="S8517" s="6" t="s">
        <v>44</v>
      </c>
      <c r="T8517" s="6" t="s">
        <v>1012</v>
      </c>
      <c r="U8517" s="6" t="s">
        <v>1540</v>
      </c>
      <c r="V8517" s="6" t="s">
        <v>1540</v>
      </c>
      <c r="W8517" s="7">
        <v>0</v>
      </c>
      <c r="X8517" s="7">
        <v>2</v>
      </c>
      <c r="Y8517" s="7">
        <v>0</v>
      </c>
      <c r="Z8517" s="7">
        <v>0</v>
      </c>
      <c r="AA8517" s="7">
        <v>0</v>
      </c>
      <c r="AB8517" s="7">
        <v>0</v>
      </c>
      <c r="AC8517" s="7">
        <v>0</v>
      </c>
      <c r="AD8517" s="7">
        <v>0</v>
      </c>
      <c r="AE8517">
        <v>2</v>
      </c>
      <c r="AF8517">
        <v>0</v>
      </c>
      <c r="AG8517">
        <v>0</v>
      </c>
      <c r="AH8517">
        <v>0</v>
      </c>
      <c r="AI8517">
        <v>0</v>
      </c>
      <c r="AJ8517">
        <v>1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</row>
    <row r="8518" spans="1:44" x14ac:dyDescent="0.25">
      <c r="A8518">
        <v>1620897</v>
      </c>
      <c r="B8518">
        <v>809154</v>
      </c>
      <c r="C8518">
        <v>22.466458481254499</v>
      </c>
      <c r="D8518">
        <v>38.129407244135898</v>
      </c>
      <c r="E8518" s="68" t="s">
        <v>1945</v>
      </c>
      <c r="F8518" s="8">
        <f>INDEX(Δεδομένα!$P:$P,MATCH('2020'!E8518,Δεδομένα!$O:$O,0))</f>
        <v>160</v>
      </c>
      <c r="G8518" s="6" t="s">
        <v>391</v>
      </c>
      <c r="H8518" s="2" t="str">
        <f>INDEX(Δεδομένα!B$1:B$51,MATCH('2020'!G8518,Δεδομένα!A$1:A$51,0))</f>
        <v>ΠΕΛΛΟΠΟΝΗΣΟΥ</v>
      </c>
      <c r="I8518" s="8">
        <f>INDEX(Δεδομένα!E$1:E$13,MATCH('2020'!H8518,Δεδομένα!D$1:D$13,0))</f>
        <v>8</v>
      </c>
      <c r="J8518" s="1">
        <v>44164</v>
      </c>
      <c r="K8518" s="6" t="s">
        <v>286</v>
      </c>
      <c r="L8518" s="36" t="str">
        <f t="shared" si="532"/>
        <v>29/11/2020 10:50</v>
      </c>
      <c r="M8518" s="1">
        <v>44164</v>
      </c>
      <c r="N8518" s="6" t="s">
        <v>139</v>
      </c>
      <c r="O8518" s="36" t="str">
        <f t="shared" si="533"/>
        <v>29/11/2020 11:40</v>
      </c>
      <c r="P8518" s="46">
        <f t="shared" si="534"/>
        <v>3.4722222218988463E-2</v>
      </c>
      <c r="Q8518" s="48">
        <v>0</v>
      </c>
      <c r="R8518" s="47">
        <f t="shared" si="535"/>
        <v>49.999999995343387</v>
      </c>
      <c r="S8518" s="6" t="s">
        <v>44</v>
      </c>
      <c r="T8518" s="6" t="s">
        <v>1097</v>
      </c>
      <c r="U8518" s="6" t="s">
        <v>44</v>
      </c>
      <c r="V8518" s="6" t="s">
        <v>8126</v>
      </c>
      <c r="W8518" s="7">
        <v>0</v>
      </c>
      <c r="X8518" s="7">
        <v>0</v>
      </c>
      <c r="Y8518" s="7">
        <v>0</v>
      </c>
      <c r="Z8518" s="7">
        <v>0</v>
      </c>
      <c r="AA8518" s="7">
        <v>0</v>
      </c>
      <c r="AB8518" s="7">
        <v>0.2</v>
      </c>
      <c r="AC8518" s="7">
        <v>0</v>
      </c>
      <c r="AD8518" s="7">
        <v>0</v>
      </c>
      <c r="AE8518">
        <v>2</v>
      </c>
      <c r="AF8518">
        <v>0</v>
      </c>
      <c r="AG8518">
        <v>0</v>
      </c>
      <c r="AH8518">
        <v>0</v>
      </c>
      <c r="AI8518">
        <v>0</v>
      </c>
      <c r="AJ8518">
        <v>1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</row>
    <row r="8519" spans="1:44" x14ac:dyDescent="0.25">
      <c r="A8519">
        <v>1617008</v>
      </c>
      <c r="B8519">
        <v>803309</v>
      </c>
      <c r="C8519">
        <v>23.742208397667699</v>
      </c>
      <c r="D8519">
        <v>38.599157850661697</v>
      </c>
      <c r="E8519" s="68" t="s">
        <v>2606</v>
      </c>
      <c r="F8519" s="8">
        <f>INDEX(Δεδομένα!$P:$P,MATCH('2020'!E8519,Δεδομένα!$O:$O,0))</f>
        <v>187</v>
      </c>
      <c r="G8519" s="6" t="s">
        <v>479</v>
      </c>
      <c r="H8519" s="2" t="str">
        <f>INDEX(Δεδομένα!B$1:B$51,MATCH('2020'!G8519,Δεδομένα!A$1:A$51,0))</f>
        <v>ΝΟΤΙΟΥ ΑΙΓΑΙΟΥ</v>
      </c>
      <c r="I8519" s="8">
        <f>INDEX(Δεδομένα!E$1:E$13,MATCH('2020'!H8519,Δεδομένα!D$1:D$13,0))</f>
        <v>10</v>
      </c>
      <c r="J8519" s="1">
        <v>44164</v>
      </c>
      <c r="K8519" s="6" t="s">
        <v>1126</v>
      </c>
      <c r="L8519" s="36" t="str">
        <f t="shared" si="532"/>
        <v>29/11/2020 18:59</v>
      </c>
      <c r="M8519" s="1">
        <v>44164</v>
      </c>
      <c r="N8519" s="6" t="s">
        <v>4240</v>
      </c>
      <c r="O8519" s="36" t="str">
        <f t="shared" si="533"/>
        <v>29/11/2020 19:51</v>
      </c>
      <c r="P8519" s="46">
        <f t="shared" si="534"/>
        <v>3.6111111105128657E-2</v>
      </c>
      <c r="Q8519" s="48">
        <v>0</v>
      </c>
      <c r="R8519" s="47">
        <f t="shared" si="535"/>
        <v>51.999999991385266</v>
      </c>
      <c r="S8519" s="6" t="s">
        <v>44</v>
      </c>
      <c r="T8519" s="6" t="s">
        <v>6163</v>
      </c>
      <c r="U8519" s="6" t="s">
        <v>44</v>
      </c>
      <c r="V8519" s="6" t="s">
        <v>7702</v>
      </c>
      <c r="W8519" s="7">
        <v>0</v>
      </c>
      <c r="X8519" s="7">
        <v>0</v>
      </c>
      <c r="Y8519" s="7">
        <v>0</v>
      </c>
      <c r="Z8519" s="7">
        <v>10</v>
      </c>
      <c r="AA8519" s="7">
        <v>0</v>
      </c>
      <c r="AB8519" s="7">
        <v>0</v>
      </c>
      <c r="AC8519" s="7">
        <v>0</v>
      </c>
      <c r="AD8519" s="7">
        <v>0</v>
      </c>
      <c r="AE8519">
        <v>1</v>
      </c>
      <c r="AF8519">
        <v>0</v>
      </c>
      <c r="AG8519">
        <v>2</v>
      </c>
      <c r="AH8519">
        <v>0</v>
      </c>
      <c r="AI8519">
        <v>2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</row>
    <row r="8520" spans="1:44" x14ac:dyDescent="0.25">
      <c r="A8520">
        <v>1617012</v>
      </c>
      <c r="B8520">
        <v>809257</v>
      </c>
      <c r="C8520">
        <v>25.113418973538799</v>
      </c>
      <c r="D8520">
        <v>37.598058980147599</v>
      </c>
      <c r="E8520" s="68" t="s">
        <v>490</v>
      </c>
      <c r="F8520" s="8">
        <f>INDEX(Δεδομένα!$P:$P,MATCH('2020'!E8520,Δεδομένα!$O:$O,0))</f>
        <v>192</v>
      </c>
      <c r="G8520" s="6" t="s">
        <v>479</v>
      </c>
      <c r="H8520" s="2" t="str">
        <f>INDEX(Δεδομένα!B$1:B$51,MATCH('2020'!G8520,Δεδομένα!A$1:A$51,0))</f>
        <v>ΝΟΤΙΟΥ ΑΙΓΑΙΟΥ</v>
      </c>
      <c r="I8520" s="8">
        <f>INDEX(Δεδομένα!E$1:E$13,MATCH('2020'!H8520,Δεδομένα!D$1:D$13,0))</f>
        <v>10</v>
      </c>
      <c r="J8520" s="1">
        <v>44164</v>
      </c>
      <c r="K8520" s="6" t="s">
        <v>1302</v>
      </c>
      <c r="L8520" s="36" t="str">
        <f t="shared" si="532"/>
        <v>29/11/2020 16:44</v>
      </c>
      <c r="M8520" s="1">
        <v>44164</v>
      </c>
      <c r="N8520" s="6" t="s">
        <v>700</v>
      </c>
      <c r="O8520" s="36" t="str">
        <f t="shared" si="533"/>
        <v>29/11/2020 19:45</v>
      </c>
      <c r="P8520" s="46">
        <f t="shared" si="534"/>
        <v>0.12569444443943212</v>
      </c>
      <c r="Q8520" s="48">
        <v>0</v>
      </c>
      <c r="R8520" s="47">
        <f t="shared" si="535"/>
        <v>180.99999999278225</v>
      </c>
      <c r="S8520" s="6" t="s">
        <v>44</v>
      </c>
      <c r="T8520" s="6" t="s">
        <v>492</v>
      </c>
      <c r="U8520" s="6" t="s">
        <v>44</v>
      </c>
      <c r="V8520" s="6" t="s">
        <v>8135</v>
      </c>
      <c r="W8520" s="7">
        <v>0</v>
      </c>
      <c r="X8520" s="7">
        <v>0</v>
      </c>
      <c r="Y8520" s="7">
        <v>0</v>
      </c>
      <c r="Z8520" s="7">
        <v>10</v>
      </c>
      <c r="AA8520" s="7">
        <v>0</v>
      </c>
      <c r="AB8520" s="7">
        <v>0</v>
      </c>
      <c r="AC8520" s="7">
        <v>0</v>
      </c>
      <c r="AD8520" s="7">
        <v>0</v>
      </c>
      <c r="AE8520">
        <v>7</v>
      </c>
      <c r="AF8520">
        <v>0</v>
      </c>
      <c r="AG8520">
        <v>0</v>
      </c>
      <c r="AH8520">
        <v>0</v>
      </c>
      <c r="AI8520">
        <v>0</v>
      </c>
      <c r="AJ8520">
        <v>3</v>
      </c>
      <c r="AK8520">
        <v>0</v>
      </c>
      <c r="AL8520">
        <v>1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</row>
    <row r="8521" spans="1:44" x14ac:dyDescent="0.25">
      <c r="A8521">
        <v>1617005</v>
      </c>
      <c r="B8521">
        <v>809279</v>
      </c>
      <c r="C8521">
        <v>24.417386138499801</v>
      </c>
      <c r="D8521">
        <v>37.336691979176699</v>
      </c>
      <c r="E8521" s="68" t="s">
        <v>2606</v>
      </c>
      <c r="F8521" s="8">
        <f>INDEX(Δεδομένα!$P:$P,MATCH('2020'!E8521,Δεδομένα!$O:$O,0))</f>
        <v>187</v>
      </c>
      <c r="G8521" s="6" t="s">
        <v>479</v>
      </c>
      <c r="H8521" s="2" t="str">
        <f>INDEX(Δεδομένα!B$1:B$51,MATCH('2020'!G8521,Δεδομένα!A$1:A$51,0))</f>
        <v>ΝΟΤΙΟΥ ΑΙΓΑΙΟΥ</v>
      </c>
      <c r="I8521" s="8">
        <f>INDEX(Δεδομένα!E$1:E$13,MATCH('2020'!H8521,Δεδομένα!D$1:D$13,0))</f>
        <v>10</v>
      </c>
      <c r="J8521" s="1">
        <v>44164</v>
      </c>
      <c r="K8521" s="6" t="s">
        <v>156</v>
      </c>
      <c r="L8521" s="36" t="str">
        <f t="shared" si="532"/>
        <v>29/11/2020 17:30</v>
      </c>
      <c r="M8521" s="1">
        <v>44164</v>
      </c>
      <c r="N8521" s="6" t="s">
        <v>1904</v>
      </c>
      <c r="O8521" s="36" t="str">
        <f t="shared" si="533"/>
        <v>29/11/2020 19:52</v>
      </c>
      <c r="P8521" s="46">
        <f t="shared" si="534"/>
        <v>9.8611111112404615E-2</v>
      </c>
      <c r="Q8521" s="48">
        <v>0</v>
      </c>
      <c r="R8521" s="47">
        <f t="shared" si="535"/>
        <v>142.00000000186265</v>
      </c>
      <c r="S8521" s="6" t="s">
        <v>44</v>
      </c>
      <c r="T8521" s="6" t="s">
        <v>6163</v>
      </c>
      <c r="U8521" s="6" t="s">
        <v>44</v>
      </c>
      <c r="V8521" s="6" t="s">
        <v>8136</v>
      </c>
      <c r="W8521" s="7">
        <v>0</v>
      </c>
      <c r="X8521" s="7">
        <v>0</v>
      </c>
      <c r="Y8521" s="7">
        <v>0</v>
      </c>
      <c r="Z8521" s="7">
        <v>30</v>
      </c>
      <c r="AA8521" s="7">
        <v>0</v>
      </c>
      <c r="AB8521" s="7">
        <v>0</v>
      </c>
      <c r="AC8521" s="7">
        <v>0</v>
      </c>
      <c r="AD8521" s="7">
        <v>0</v>
      </c>
      <c r="AE8521">
        <v>1</v>
      </c>
      <c r="AF8521">
        <v>0</v>
      </c>
      <c r="AG8521">
        <v>4</v>
      </c>
      <c r="AH8521">
        <v>0</v>
      </c>
      <c r="AI8521">
        <v>4</v>
      </c>
      <c r="AJ8521">
        <v>1</v>
      </c>
      <c r="AK8521">
        <v>0</v>
      </c>
      <c r="AL8521">
        <v>1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</row>
    <row r="8522" spans="1:44" x14ac:dyDescent="0.25">
      <c r="A8522">
        <v>1615688</v>
      </c>
      <c r="B8522">
        <v>809287</v>
      </c>
      <c r="C8522">
        <v>22.713092022378898</v>
      </c>
      <c r="D8522">
        <v>39.9371791936628</v>
      </c>
      <c r="E8522" s="68" t="s">
        <v>1271</v>
      </c>
      <c r="F8522" s="8">
        <f>INDEX(Δεδομένα!$P:$P,MATCH('2020'!E8522,Δεδομένα!$O:$O,0))</f>
        <v>102</v>
      </c>
      <c r="G8522" s="6" t="s">
        <v>288</v>
      </c>
      <c r="H8522" s="2" t="str">
        <f>INDEX(Δεδομένα!B$1:B$51,MATCH('2020'!G8522,Δεδομένα!A$1:A$51,0))</f>
        <v>ΘΕΣΣΑΛΙΑΣ</v>
      </c>
      <c r="I8522" s="8">
        <f>INDEX(Δεδομένα!E$1:E$13,MATCH('2020'!H8522,Δεδομένα!D$1:D$13,0))</f>
        <v>6</v>
      </c>
      <c r="J8522" s="1">
        <v>44164</v>
      </c>
      <c r="K8522" s="6" t="s">
        <v>947</v>
      </c>
      <c r="L8522" s="36" t="str">
        <f t="shared" si="532"/>
        <v>29/11/2020 17:47</v>
      </c>
      <c r="M8522" s="1">
        <v>44164</v>
      </c>
      <c r="N8522" s="6" t="s">
        <v>100</v>
      </c>
      <c r="O8522" s="36" t="str">
        <f t="shared" si="533"/>
        <v>29/11/2020 20:50</v>
      </c>
      <c r="P8522" s="46">
        <f t="shared" si="534"/>
        <v>0.12708333333284827</v>
      </c>
      <c r="Q8522" s="48">
        <v>0</v>
      </c>
      <c r="R8522" s="47">
        <f t="shared" si="535"/>
        <v>182.99999999930151</v>
      </c>
      <c r="S8522" s="6" t="s">
        <v>44</v>
      </c>
      <c r="T8522" s="6" t="s">
        <v>1272</v>
      </c>
      <c r="U8522" s="6" t="s">
        <v>44</v>
      </c>
      <c r="V8522" s="6" t="s">
        <v>5171</v>
      </c>
      <c r="W8522" s="7">
        <v>0</v>
      </c>
      <c r="X8522" s="7">
        <v>0</v>
      </c>
      <c r="Y8522" s="7">
        <v>0</v>
      </c>
      <c r="Z8522" s="7">
        <v>0</v>
      </c>
      <c r="AA8522" s="7">
        <v>2</v>
      </c>
      <c r="AB8522" s="7">
        <v>0</v>
      </c>
      <c r="AC8522" s="7">
        <v>0</v>
      </c>
      <c r="AD8522" s="7">
        <v>0</v>
      </c>
      <c r="AE8522">
        <v>2</v>
      </c>
      <c r="AF8522">
        <v>0</v>
      </c>
      <c r="AG8522">
        <v>0</v>
      </c>
      <c r="AH8522">
        <v>0</v>
      </c>
      <c r="AI8522">
        <v>0</v>
      </c>
      <c r="AJ8522">
        <v>1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</row>
    <row r="8523" spans="1:44" x14ac:dyDescent="0.25">
      <c r="A8523">
        <v>1614701</v>
      </c>
      <c r="B8523">
        <v>809329</v>
      </c>
      <c r="C8523">
        <v>23.2077705903992</v>
      </c>
      <c r="D8523">
        <v>39.196312631283298</v>
      </c>
      <c r="E8523" s="68" t="s">
        <v>3102</v>
      </c>
      <c r="F8523" s="8">
        <f>INDEX(Δεδομένα!$P:$P,MATCH('2020'!E8523,Δεδομένα!$O:$O,0))</f>
        <v>109</v>
      </c>
      <c r="G8523" s="6" t="s">
        <v>958</v>
      </c>
      <c r="H8523" s="2" t="str">
        <f>INDEX(Δεδομένα!B$1:B$51,MATCH('2020'!G8523,Δεδομένα!A$1:A$51,0))</f>
        <v>ΘΕΣΣΑΛΙΑΣ</v>
      </c>
      <c r="I8523" s="8">
        <f>INDEX(Δεδομένα!E$1:E$13,MATCH('2020'!H8523,Δεδομένα!D$1:D$13,0))</f>
        <v>6</v>
      </c>
      <c r="J8523" s="1">
        <v>44164</v>
      </c>
      <c r="K8523" s="6" t="s">
        <v>1224</v>
      </c>
      <c r="L8523" s="36" t="str">
        <f t="shared" si="532"/>
        <v>29/11/2020 18:17</v>
      </c>
      <c r="M8523" s="1">
        <v>44164</v>
      </c>
      <c r="N8523" s="6" t="s">
        <v>600</v>
      </c>
      <c r="O8523" s="36" t="str">
        <f t="shared" si="533"/>
        <v>29/11/2020 21:45</v>
      </c>
      <c r="P8523" s="46">
        <f t="shared" si="534"/>
        <v>0.1444444444423425</v>
      </c>
      <c r="Q8523" s="48">
        <v>0</v>
      </c>
      <c r="R8523" s="47">
        <f t="shared" si="535"/>
        <v>207.9999999969732</v>
      </c>
      <c r="S8523" s="6" t="s">
        <v>44</v>
      </c>
      <c r="T8523" s="6" t="s">
        <v>3103</v>
      </c>
      <c r="U8523" s="6" t="s">
        <v>4472</v>
      </c>
      <c r="V8523" s="6" t="s">
        <v>8140</v>
      </c>
      <c r="W8523" s="7">
        <v>0</v>
      </c>
      <c r="X8523" s="7">
        <v>0.5</v>
      </c>
      <c r="Y8523" s="7">
        <v>0</v>
      </c>
      <c r="Z8523" s="7">
        <v>0</v>
      </c>
      <c r="AA8523" s="7">
        <v>0</v>
      </c>
      <c r="AB8523" s="7">
        <v>0</v>
      </c>
      <c r="AC8523" s="7">
        <v>0</v>
      </c>
      <c r="AD8523" s="7">
        <v>0</v>
      </c>
      <c r="AE8523">
        <v>7</v>
      </c>
      <c r="AF8523">
        <v>0</v>
      </c>
      <c r="AG8523">
        <v>0</v>
      </c>
      <c r="AH8523">
        <v>0</v>
      </c>
      <c r="AI8523">
        <v>0</v>
      </c>
      <c r="AJ8523">
        <v>3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</row>
    <row r="8524" spans="1:44" x14ac:dyDescent="0.25">
      <c r="A8524">
        <v>1614015</v>
      </c>
      <c r="B8524">
        <v>809159</v>
      </c>
      <c r="C8524">
        <v>21.720507034085198</v>
      </c>
      <c r="D8524">
        <v>38.214915965189903</v>
      </c>
      <c r="E8524" s="68" t="s">
        <v>834</v>
      </c>
      <c r="F8524" s="8">
        <f>INDEX(Δεδομένα!$P:$P,MATCH('2020'!E8524,Δεδομένα!$O:$O,0))</f>
        <v>32</v>
      </c>
      <c r="G8524" s="6" t="s">
        <v>121</v>
      </c>
      <c r="H8524" s="2" t="str">
        <f>INDEX(Δεδομένα!B$1:B$51,MATCH('2020'!G8524,Δεδομένα!A$1:A$51,0))</f>
        <v>ΑΝΑΤΟΛΙΚΗΣ ΜΑΚΕΔΟΝΙΑΣ ΚΑΙ ΘΡΑΚΗΣ</v>
      </c>
      <c r="I8524" s="8">
        <f>INDEX(Δεδομένα!E$1:E$13,MATCH('2020'!H8524,Δεδομένα!D$1:D$13,0))</f>
        <v>2</v>
      </c>
      <c r="J8524" s="1">
        <v>44164</v>
      </c>
      <c r="K8524" s="6" t="s">
        <v>1666</v>
      </c>
      <c r="L8524" s="36" t="str">
        <f t="shared" si="532"/>
        <v>29/11/2020 11:10</v>
      </c>
      <c r="M8524" s="1">
        <v>44164</v>
      </c>
      <c r="N8524" s="6" t="s">
        <v>111</v>
      </c>
      <c r="O8524" s="36" t="str">
        <f t="shared" si="533"/>
        <v>29/11/2020 12:25</v>
      </c>
      <c r="P8524" s="46">
        <f t="shared" si="534"/>
        <v>5.2083333328482695E-2</v>
      </c>
      <c r="Q8524" s="48">
        <v>0</v>
      </c>
      <c r="R8524" s="47">
        <f t="shared" si="535"/>
        <v>74.999999993015081</v>
      </c>
      <c r="S8524" s="6" t="s">
        <v>44</v>
      </c>
      <c r="T8524" s="6" t="s">
        <v>124</v>
      </c>
      <c r="U8524" s="6" t="s">
        <v>44</v>
      </c>
      <c r="V8524" s="6" t="s">
        <v>8127</v>
      </c>
      <c r="W8524" s="7">
        <v>0</v>
      </c>
      <c r="X8524" s="7">
        <v>0</v>
      </c>
      <c r="Y8524" s="7">
        <v>0</v>
      </c>
      <c r="Z8524" s="7">
        <v>0</v>
      </c>
      <c r="AA8524" s="7">
        <v>0</v>
      </c>
      <c r="AB8524" s="7">
        <v>2</v>
      </c>
      <c r="AC8524" s="7">
        <v>0</v>
      </c>
      <c r="AD8524" s="7">
        <v>0</v>
      </c>
      <c r="AE8524">
        <v>1</v>
      </c>
      <c r="AF8524">
        <v>0</v>
      </c>
      <c r="AG8524">
        <v>0</v>
      </c>
      <c r="AH8524">
        <v>0</v>
      </c>
      <c r="AI8524">
        <v>0</v>
      </c>
      <c r="AJ8524">
        <v>1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</row>
    <row r="8525" spans="1:44" x14ac:dyDescent="0.25">
      <c r="A8525">
        <v>1615036</v>
      </c>
      <c r="B8525">
        <v>809319</v>
      </c>
      <c r="C8525">
        <v>25.089270735834301</v>
      </c>
      <c r="D8525">
        <v>41.087756004103902</v>
      </c>
      <c r="E8525" s="68" t="s">
        <v>120</v>
      </c>
      <c r="F8525" s="8">
        <f>INDEX(Δεδομένα!$P:$P,MATCH('2020'!E8525,Δεδομένα!$O:$O,0))</f>
        <v>30</v>
      </c>
      <c r="G8525" s="6" t="s">
        <v>121</v>
      </c>
      <c r="H8525" s="2" t="str">
        <f>INDEX(Δεδομένα!B$1:B$51,MATCH('2020'!G8525,Δεδομένα!A$1:A$51,0))</f>
        <v>ΑΝΑΤΟΛΙΚΗΣ ΜΑΚΕΔΟΝΙΑΣ ΚΑΙ ΘΡΑΚΗΣ</v>
      </c>
      <c r="I8525" s="8">
        <f>INDEX(Δεδομένα!E$1:E$13,MATCH('2020'!H8525,Δεδομένα!D$1:D$13,0))</f>
        <v>2</v>
      </c>
      <c r="J8525" s="1">
        <v>44164</v>
      </c>
      <c r="K8525" s="6" t="s">
        <v>2574</v>
      </c>
      <c r="L8525" s="36" t="str">
        <f t="shared" si="532"/>
        <v>29/11/2020 19:27</v>
      </c>
      <c r="M8525" s="1">
        <v>44164</v>
      </c>
      <c r="N8525" s="6" t="s">
        <v>638</v>
      </c>
      <c r="O8525" s="36" t="str">
        <f t="shared" si="533"/>
        <v>29/11/2020 20:45</v>
      </c>
      <c r="P8525" s="46">
        <f t="shared" si="534"/>
        <v>5.4166666668606922E-2</v>
      </c>
      <c r="Q8525" s="48">
        <v>0</v>
      </c>
      <c r="R8525" s="47">
        <f t="shared" si="535"/>
        <v>78.000000002793968</v>
      </c>
      <c r="S8525" s="6" t="s">
        <v>44</v>
      </c>
      <c r="T8525" s="6" t="s">
        <v>129</v>
      </c>
      <c r="U8525" s="6" t="s">
        <v>44</v>
      </c>
      <c r="V8525" s="6" t="s">
        <v>8139</v>
      </c>
      <c r="W8525" s="7">
        <v>0</v>
      </c>
      <c r="X8525" s="7">
        <v>3</v>
      </c>
      <c r="Y8525" s="7">
        <v>0</v>
      </c>
      <c r="Z8525" s="7">
        <v>0</v>
      </c>
      <c r="AA8525" s="7">
        <v>0</v>
      </c>
      <c r="AB8525" s="7">
        <v>0</v>
      </c>
      <c r="AC8525" s="7">
        <v>0</v>
      </c>
      <c r="AD8525" s="7">
        <v>0</v>
      </c>
      <c r="AE8525">
        <v>2</v>
      </c>
      <c r="AF8525">
        <v>0</v>
      </c>
      <c r="AG8525">
        <v>0</v>
      </c>
      <c r="AH8525">
        <v>0</v>
      </c>
      <c r="AI8525">
        <v>0</v>
      </c>
      <c r="AJ8525">
        <v>1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</row>
    <row r="8526" spans="1:44" x14ac:dyDescent="0.25">
      <c r="A8526">
        <v>1613639</v>
      </c>
      <c r="B8526">
        <v>809209</v>
      </c>
      <c r="C8526">
        <v>22.299669893310099</v>
      </c>
      <c r="D8526">
        <v>40.773245271873598</v>
      </c>
      <c r="E8526" s="68" t="s">
        <v>873</v>
      </c>
      <c r="F8526" s="8">
        <f>INDEX(Δεδομένα!$P:$P,MATCH('2020'!E8526,Δεδομένα!$O:$O,0))</f>
        <v>61</v>
      </c>
      <c r="G8526" s="6" t="s">
        <v>874</v>
      </c>
      <c r="H8526" s="2" t="str">
        <f>INDEX(Δεδομένα!B$1:B$51,MATCH('2020'!G8526,Δεδομένα!A$1:A$51,0))</f>
        <v>ΚΕΝΤΡΙΚΗΣ ΜΑΚΕΔΟΝΙΑΣ</v>
      </c>
      <c r="I8526" s="8">
        <f>INDEX(Δεδομένα!E$1:E$13,MATCH('2020'!H8526,Δεδομένα!D$1:D$13,0))</f>
        <v>3</v>
      </c>
      <c r="J8526" s="1">
        <v>44164</v>
      </c>
      <c r="K8526" s="6" t="s">
        <v>1326</v>
      </c>
      <c r="L8526" s="36" t="str">
        <f t="shared" si="532"/>
        <v>29/11/2020 13:54</v>
      </c>
      <c r="M8526" s="1">
        <v>44164</v>
      </c>
      <c r="N8526" s="6" t="s">
        <v>715</v>
      </c>
      <c r="O8526" s="36" t="str">
        <f t="shared" si="533"/>
        <v>29/11/2020 14:35</v>
      </c>
      <c r="P8526" s="46">
        <f t="shared" si="534"/>
        <v>2.8472222220443655E-2</v>
      </c>
      <c r="Q8526" s="48">
        <v>0</v>
      </c>
      <c r="R8526" s="47">
        <f t="shared" si="535"/>
        <v>40.999999997438863</v>
      </c>
      <c r="S8526" s="6" t="s">
        <v>44</v>
      </c>
      <c r="T8526" s="6" t="s">
        <v>878</v>
      </c>
      <c r="U8526" s="6" t="s">
        <v>1821</v>
      </c>
      <c r="V8526" s="6" t="s">
        <v>4728</v>
      </c>
      <c r="W8526" s="7">
        <v>0</v>
      </c>
      <c r="X8526" s="7">
        <v>0</v>
      </c>
      <c r="Y8526" s="7">
        <v>0</v>
      </c>
      <c r="Z8526" s="7">
        <v>0.1</v>
      </c>
      <c r="AA8526" s="7">
        <v>0</v>
      </c>
      <c r="AB8526" s="7">
        <v>0</v>
      </c>
      <c r="AC8526" s="7">
        <v>0</v>
      </c>
      <c r="AD8526" s="7">
        <v>0</v>
      </c>
      <c r="AE8526">
        <v>2</v>
      </c>
      <c r="AF8526">
        <v>0</v>
      </c>
      <c r="AG8526">
        <v>0</v>
      </c>
      <c r="AH8526">
        <v>0</v>
      </c>
      <c r="AI8526">
        <v>0</v>
      </c>
      <c r="AJ8526">
        <v>1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</row>
    <row r="8527" spans="1:44" x14ac:dyDescent="0.25">
      <c r="A8527">
        <v>1613687</v>
      </c>
      <c r="B8527">
        <v>809294</v>
      </c>
      <c r="C8527">
        <v>22.332140273886999</v>
      </c>
      <c r="D8527">
        <v>40.685628517273003</v>
      </c>
      <c r="E8527" s="68" t="s">
        <v>873</v>
      </c>
      <c r="F8527" s="8">
        <f>INDEX(Δεδομένα!$P:$P,MATCH('2020'!E8527,Δεδομένα!$O:$O,0))</f>
        <v>61</v>
      </c>
      <c r="G8527" s="6" t="s">
        <v>874</v>
      </c>
      <c r="H8527" s="2" t="str">
        <f>INDEX(Δεδομένα!B$1:B$51,MATCH('2020'!G8527,Δεδομένα!A$1:A$51,0))</f>
        <v>ΚΕΝΤΡΙΚΗΣ ΜΑΚΕΔΟΝΙΑΣ</v>
      </c>
      <c r="I8527" s="8">
        <f>INDEX(Δεδομένα!E$1:E$13,MATCH('2020'!H8527,Δεδομένα!D$1:D$13,0))</f>
        <v>3</v>
      </c>
      <c r="J8527" s="1">
        <v>44164</v>
      </c>
      <c r="K8527" s="6" t="s">
        <v>962</v>
      </c>
      <c r="L8527" s="36" t="str">
        <f t="shared" si="532"/>
        <v>29/11/2020 18:14</v>
      </c>
      <c r="M8527" s="1">
        <v>44164</v>
      </c>
      <c r="N8527" s="6" t="s">
        <v>1399</v>
      </c>
      <c r="O8527" s="36" t="str">
        <f t="shared" si="533"/>
        <v>29/11/2020 19:40</v>
      </c>
      <c r="P8527" s="46">
        <f t="shared" si="534"/>
        <v>5.9722222220443655E-2</v>
      </c>
      <c r="Q8527" s="48">
        <v>0</v>
      </c>
      <c r="R8527" s="47">
        <f t="shared" si="535"/>
        <v>85.999999997438863</v>
      </c>
      <c r="S8527" s="6" t="s">
        <v>44</v>
      </c>
      <c r="T8527" s="6" t="s">
        <v>878</v>
      </c>
      <c r="U8527" s="6" t="s">
        <v>2494</v>
      </c>
      <c r="V8527" s="6" t="s">
        <v>2495</v>
      </c>
      <c r="W8527" s="7">
        <v>0</v>
      </c>
      <c r="X8527" s="7">
        <v>0</v>
      </c>
      <c r="Y8527" s="7">
        <v>0</v>
      </c>
      <c r="Z8527" s="7">
        <v>0.5</v>
      </c>
      <c r="AA8527" s="7">
        <v>0</v>
      </c>
      <c r="AB8527" s="7">
        <v>0</v>
      </c>
      <c r="AC8527" s="7">
        <v>0</v>
      </c>
      <c r="AD8527" s="7">
        <v>0</v>
      </c>
      <c r="AE8527">
        <v>2</v>
      </c>
      <c r="AF8527">
        <v>0</v>
      </c>
      <c r="AG8527">
        <v>0</v>
      </c>
      <c r="AH8527">
        <v>0</v>
      </c>
      <c r="AI8527">
        <v>0</v>
      </c>
      <c r="AJ8527">
        <v>1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</row>
    <row r="8528" spans="1:44" x14ac:dyDescent="0.25">
      <c r="A8528">
        <v>1614070</v>
      </c>
      <c r="B8528">
        <v>809305</v>
      </c>
      <c r="C8528">
        <v>22.221534944102299</v>
      </c>
      <c r="D8528">
        <v>40.761464089118199</v>
      </c>
      <c r="E8528" s="68" t="s">
        <v>1122</v>
      </c>
      <c r="F8528" s="8">
        <f>INDEX(Δεδομένα!$P:$P,MATCH('2020'!E8528,Δεδομένα!$O:$O,0))</f>
        <v>253</v>
      </c>
      <c r="G8528" s="6" t="s">
        <v>874</v>
      </c>
      <c r="H8528" s="2" t="str">
        <f>INDEX(Δεδομένα!B$1:B$51,MATCH('2020'!G8528,Δεδομένα!A$1:A$51,0))</f>
        <v>ΚΕΝΤΡΙΚΗΣ ΜΑΚΕΔΟΝΙΑΣ</v>
      </c>
      <c r="I8528" s="8">
        <f>INDEX(Δεδομένα!E$1:E$13,MATCH('2020'!H8528,Δεδομένα!D$1:D$13,0))</f>
        <v>3</v>
      </c>
      <c r="J8528" s="1">
        <v>44164</v>
      </c>
      <c r="K8528" s="6" t="s">
        <v>1936</v>
      </c>
      <c r="L8528" s="36" t="str">
        <f t="shared" si="532"/>
        <v>29/11/2020 18:37</v>
      </c>
      <c r="M8528" s="1">
        <v>44164</v>
      </c>
      <c r="N8528" s="6" t="s">
        <v>939</v>
      </c>
      <c r="O8528" s="36" t="str">
        <f t="shared" si="533"/>
        <v>29/11/2020 19:21</v>
      </c>
      <c r="P8528" s="46">
        <f t="shared" si="534"/>
        <v>3.0555555560567882E-2</v>
      </c>
      <c r="Q8528" s="48">
        <v>0</v>
      </c>
      <c r="R8528" s="47">
        <f t="shared" si="535"/>
        <v>44.00000000721775</v>
      </c>
      <c r="S8528" s="6" t="s">
        <v>44</v>
      </c>
      <c r="T8528" s="6" t="s">
        <v>1507</v>
      </c>
      <c r="U8528" s="6" t="s">
        <v>2428</v>
      </c>
      <c r="V8528" s="6" t="s">
        <v>2889</v>
      </c>
      <c r="W8528" s="7">
        <v>0</v>
      </c>
      <c r="X8528" s="7">
        <v>0</v>
      </c>
      <c r="Y8528" s="7">
        <v>0</v>
      </c>
      <c r="Z8528" s="7">
        <v>0</v>
      </c>
      <c r="AA8528" s="7">
        <v>0.1</v>
      </c>
      <c r="AB8528" s="7">
        <v>0</v>
      </c>
      <c r="AC8528" s="7">
        <v>0</v>
      </c>
      <c r="AD8528" s="7">
        <v>0</v>
      </c>
      <c r="AE8528">
        <v>2</v>
      </c>
      <c r="AF8528">
        <v>0</v>
      </c>
      <c r="AG8528">
        <v>0</v>
      </c>
      <c r="AH8528">
        <v>0</v>
      </c>
      <c r="AI8528">
        <v>0</v>
      </c>
      <c r="AJ8528">
        <v>1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</row>
    <row r="8529" spans="1:44" x14ac:dyDescent="0.25">
      <c r="A8529">
        <v>1613717</v>
      </c>
      <c r="B8529">
        <v>809357</v>
      </c>
      <c r="C8529">
        <v>22.267200978089502</v>
      </c>
      <c r="D8529">
        <v>40.749838729637602</v>
      </c>
      <c r="E8529" s="68" t="s">
        <v>873</v>
      </c>
      <c r="F8529" s="8">
        <f>INDEX(Δεδομένα!$P:$P,MATCH('2020'!E8529,Δεδομένα!$O:$O,0))</f>
        <v>61</v>
      </c>
      <c r="G8529" s="6" t="s">
        <v>874</v>
      </c>
      <c r="H8529" s="2" t="str">
        <f>INDEX(Δεδομένα!B$1:B$51,MATCH('2020'!G8529,Δεδομένα!A$1:A$51,0))</f>
        <v>ΚΕΝΤΡΙΚΗΣ ΜΑΚΕΔΟΝΙΑΣ</v>
      </c>
      <c r="I8529" s="8">
        <f>INDEX(Δεδομένα!E$1:E$13,MATCH('2020'!H8529,Δεδομένα!D$1:D$13,0))</f>
        <v>3</v>
      </c>
      <c r="J8529" s="1">
        <v>44164</v>
      </c>
      <c r="K8529" s="6" t="s">
        <v>1947</v>
      </c>
      <c r="L8529" s="36" t="str">
        <f t="shared" si="532"/>
        <v>29/11/2020 23:39</v>
      </c>
      <c r="M8529" s="1">
        <v>44165</v>
      </c>
      <c r="N8529" s="6" t="s">
        <v>5682</v>
      </c>
      <c r="O8529" s="36" t="str">
        <f t="shared" si="533"/>
        <v>30/11/2020 01:25</v>
      </c>
      <c r="P8529" s="46">
        <f t="shared" si="534"/>
        <v>7.3611111110949423E-2</v>
      </c>
      <c r="Q8529" s="48">
        <v>0</v>
      </c>
      <c r="R8529" s="47">
        <f t="shared" si="535"/>
        <v>105.99999999976717</v>
      </c>
      <c r="S8529" s="6" t="s">
        <v>44</v>
      </c>
      <c r="T8529" s="6" t="s">
        <v>878</v>
      </c>
      <c r="U8529" s="6" t="s">
        <v>2126</v>
      </c>
      <c r="V8529" s="6" t="s">
        <v>2127</v>
      </c>
      <c r="W8529" s="7">
        <v>0</v>
      </c>
      <c r="X8529" s="7">
        <v>0</v>
      </c>
      <c r="Y8529" s="7">
        <v>0</v>
      </c>
      <c r="Z8529" s="7">
        <v>0.2</v>
      </c>
      <c r="AA8529" s="7">
        <v>0</v>
      </c>
      <c r="AB8529" s="7">
        <v>0</v>
      </c>
      <c r="AC8529" s="7">
        <v>0</v>
      </c>
      <c r="AD8529" s="7">
        <v>0</v>
      </c>
      <c r="AE8529">
        <v>2</v>
      </c>
      <c r="AF8529">
        <v>0</v>
      </c>
      <c r="AG8529">
        <v>0</v>
      </c>
      <c r="AH8529">
        <v>0</v>
      </c>
      <c r="AI8529">
        <v>0</v>
      </c>
      <c r="AJ8529">
        <v>1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</row>
    <row r="8530" spans="1:44" x14ac:dyDescent="0.25">
      <c r="A8530">
        <v>1614382</v>
      </c>
      <c r="B8530">
        <v>809194</v>
      </c>
      <c r="C8530">
        <v>23.009474415679001</v>
      </c>
      <c r="D8530">
        <v>41.264663886982703</v>
      </c>
      <c r="E8530" s="68" t="s">
        <v>1069</v>
      </c>
      <c r="F8530" s="8">
        <f>INDEX(Δεδομένα!$P:$P,MATCH('2020'!E8530,Δεδομένα!$O:$O,0))</f>
        <v>50</v>
      </c>
      <c r="G8530" s="6" t="s">
        <v>1070</v>
      </c>
      <c r="H8530" s="2" t="str">
        <f>INDEX(Δεδομένα!B$1:B$51,MATCH('2020'!G8530,Δεδομένα!A$1:A$51,0))</f>
        <v>ΚΕΝΤΡΙΚΗΣ ΜΑΚΕΔΟΝΙΑΣ</v>
      </c>
      <c r="I8530" s="8">
        <f>INDEX(Δεδομένα!E$1:E$13,MATCH('2020'!H8530,Δεδομένα!D$1:D$13,0))</f>
        <v>3</v>
      </c>
      <c r="J8530" s="1">
        <v>44164</v>
      </c>
      <c r="K8530" s="6" t="s">
        <v>130</v>
      </c>
      <c r="L8530" s="36" t="str">
        <f t="shared" si="532"/>
        <v>29/11/2020 12:44</v>
      </c>
      <c r="M8530" s="1">
        <v>44164</v>
      </c>
      <c r="N8530" s="6" t="s">
        <v>1627</v>
      </c>
      <c r="O8530" s="36" t="str">
        <f t="shared" si="533"/>
        <v>29/11/2020 13:29</v>
      </c>
      <c r="P8530" s="46">
        <f t="shared" si="534"/>
        <v>3.125E-2</v>
      </c>
      <c r="Q8530" s="48">
        <v>0</v>
      </c>
      <c r="R8530" s="47">
        <f t="shared" si="535"/>
        <v>45</v>
      </c>
      <c r="S8530" s="6" t="s">
        <v>44</v>
      </c>
      <c r="T8530" s="6" t="s">
        <v>1072</v>
      </c>
      <c r="U8530" s="6" t="s">
        <v>44</v>
      </c>
      <c r="V8530" s="6" t="s">
        <v>8130</v>
      </c>
      <c r="W8530" s="7">
        <v>0</v>
      </c>
      <c r="X8530" s="7">
        <v>0</v>
      </c>
      <c r="Y8530" s="7">
        <v>0</v>
      </c>
      <c r="Z8530" s="7">
        <v>0.5</v>
      </c>
      <c r="AA8530" s="7">
        <v>0</v>
      </c>
      <c r="AB8530" s="7">
        <v>0</v>
      </c>
      <c r="AC8530" s="7">
        <v>0</v>
      </c>
      <c r="AD8530" s="7">
        <v>0</v>
      </c>
      <c r="AE8530">
        <v>2</v>
      </c>
      <c r="AF8530">
        <v>0</v>
      </c>
      <c r="AG8530">
        <v>0</v>
      </c>
      <c r="AH8530">
        <v>0</v>
      </c>
      <c r="AI8530">
        <v>0</v>
      </c>
      <c r="AJ8530">
        <v>1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</row>
    <row r="8531" spans="1:44" x14ac:dyDescent="0.25">
      <c r="A8531">
        <v>1613485</v>
      </c>
      <c r="B8531">
        <v>809196</v>
      </c>
      <c r="C8531">
        <v>23.683067733749201</v>
      </c>
      <c r="D8531">
        <v>40.993522016041503</v>
      </c>
      <c r="E8531" s="68" t="s">
        <v>1125</v>
      </c>
      <c r="F8531" s="8">
        <f>INDEX(Δεδομένα!$P:$P,MATCH('2020'!E8531,Δεδομένα!$O:$O,0))</f>
        <v>47</v>
      </c>
      <c r="G8531" s="6" t="s">
        <v>1070</v>
      </c>
      <c r="H8531" s="2" t="str">
        <f>INDEX(Δεδομένα!B$1:B$51,MATCH('2020'!G8531,Δεδομένα!A$1:A$51,0))</f>
        <v>ΚΕΝΤΡΙΚΗΣ ΜΑΚΕΔΟΝΙΑΣ</v>
      </c>
      <c r="I8531" s="8">
        <f>INDEX(Δεδομένα!E$1:E$13,MATCH('2020'!H8531,Δεδομένα!D$1:D$13,0))</f>
        <v>3</v>
      </c>
      <c r="J8531" s="1">
        <v>44164</v>
      </c>
      <c r="K8531" s="6" t="s">
        <v>274</v>
      </c>
      <c r="L8531" s="36" t="str">
        <f t="shared" si="532"/>
        <v>29/11/2020 13:09</v>
      </c>
      <c r="M8531" s="1">
        <v>44164</v>
      </c>
      <c r="N8531" s="6" t="s">
        <v>159</v>
      </c>
      <c r="O8531" s="36" t="str">
        <f t="shared" si="533"/>
        <v>29/11/2020 14:05</v>
      </c>
      <c r="P8531" s="46">
        <f t="shared" si="534"/>
        <v>3.8888888884685002E-2</v>
      </c>
      <c r="Q8531" s="48">
        <v>0</v>
      </c>
      <c r="R8531" s="47">
        <f t="shared" si="535"/>
        <v>55.999999993946403</v>
      </c>
      <c r="S8531" s="6" t="s">
        <v>44</v>
      </c>
      <c r="T8531" s="6" t="s">
        <v>5619</v>
      </c>
      <c r="U8531" s="6" t="s">
        <v>7965</v>
      </c>
      <c r="V8531" s="6" t="s">
        <v>8131</v>
      </c>
      <c r="W8531" s="7">
        <v>0</v>
      </c>
      <c r="X8531" s="7">
        <v>0</v>
      </c>
      <c r="Y8531" s="7">
        <v>0</v>
      </c>
      <c r="Z8531" s="7">
        <v>0</v>
      </c>
      <c r="AA8531" s="7">
        <v>0</v>
      </c>
      <c r="AB8531" s="7">
        <v>0</v>
      </c>
      <c r="AC8531" s="7">
        <v>76</v>
      </c>
      <c r="AD8531" s="7">
        <v>0</v>
      </c>
      <c r="AE8531">
        <v>2</v>
      </c>
      <c r="AF8531">
        <v>0</v>
      </c>
      <c r="AG8531">
        <v>0</v>
      </c>
      <c r="AH8531">
        <v>0</v>
      </c>
      <c r="AI8531">
        <v>0</v>
      </c>
      <c r="AJ8531">
        <v>1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  <c r="AQ8531">
        <v>0</v>
      </c>
      <c r="AR8531">
        <v>0</v>
      </c>
    </row>
    <row r="8532" spans="1:44" x14ac:dyDescent="0.25">
      <c r="A8532">
        <v>1613494</v>
      </c>
      <c r="B8532">
        <v>809341</v>
      </c>
      <c r="C8532">
        <v>23.622643211276099</v>
      </c>
      <c r="D8532">
        <v>41.061991428850199</v>
      </c>
      <c r="E8532" s="68" t="s">
        <v>1125</v>
      </c>
      <c r="F8532" s="8">
        <f>INDEX(Δεδομένα!$P:$P,MATCH('2020'!E8532,Δεδομένα!$O:$O,0))</f>
        <v>47</v>
      </c>
      <c r="G8532" s="6" t="s">
        <v>1070</v>
      </c>
      <c r="H8532" s="2" t="str">
        <f>INDEX(Δεδομένα!B$1:B$51,MATCH('2020'!G8532,Δεδομένα!A$1:A$51,0))</f>
        <v>ΚΕΝΤΡΙΚΗΣ ΜΑΚΕΔΟΝΙΑΣ</v>
      </c>
      <c r="I8532" s="8">
        <f>INDEX(Δεδομένα!E$1:E$13,MATCH('2020'!H8532,Δεδομένα!D$1:D$13,0))</f>
        <v>3</v>
      </c>
      <c r="J8532" s="1">
        <v>44164</v>
      </c>
      <c r="K8532" s="6" t="s">
        <v>3776</v>
      </c>
      <c r="L8532" s="36" t="str">
        <f t="shared" si="532"/>
        <v>29/11/2020 20:34</v>
      </c>
      <c r="M8532" s="1">
        <v>44164</v>
      </c>
      <c r="N8532" s="6" t="s">
        <v>1493</v>
      </c>
      <c r="O8532" s="36" t="str">
        <f t="shared" si="533"/>
        <v>29/11/2020 21:20</v>
      </c>
      <c r="P8532" s="46">
        <f t="shared" si="534"/>
        <v>3.1944444446708076E-2</v>
      </c>
      <c r="Q8532" s="48">
        <v>0</v>
      </c>
      <c r="R8532" s="47">
        <f t="shared" si="535"/>
        <v>46.000000003259629</v>
      </c>
      <c r="S8532" s="6" t="s">
        <v>44</v>
      </c>
      <c r="T8532" s="6" t="s">
        <v>5619</v>
      </c>
      <c r="U8532" s="6" t="s">
        <v>44</v>
      </c>
      <c r="V8532" s="6" t="s">
        <v>7297</v>
      </c>
      <c r="W8532" s="7">
        <v>0</v>
      </c>
      <c r="X8532" s="7">
        <v>0</v>
      </c>
      <c r="Y8532" s="7">
        <v>0</v>
      </c>
      <c r="Z8532" s="7">
        <v>0</v>
      </c>
      <c r="AA8532" s="7">
        <v>0</v>
      </c>
      <c r="AB8532" s="7">
        <v>0</v>
      </c>
      <c r="AC8532" s="7">
        <v>16</v>
      </c>
      <c r="AD8532" s="7">
        <v>0</v>
      </c>
      <c r="AE8532">
        <v>2</v>
      </c>
      <c r="AF8532">
        <v>0</v>
      </c>
      <c r="AG8532">
        <v>0</v>
      </c>
      <c r="AH8532">
        <v>0</v>
      </c>
      <c r="AI8532">
        <v>0</v>
      </c>
      <c r="AJ8532">
        <v>1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  <c r="AQ8532">
        <v>0</v>
      </c>
      <c r="AR8532">
        <v>0</v>
      </c>
    </row>
    <row r="8533" spans="1:44" x14ac:dyDescent="0.25">
      <c r="A8533">
        <v>1617719</v>
      </c>
      <c r="B8533">
        <v>0</v>
      </c>
      <c r="C8533">
        <v>0</v>
      </c>
      <c r="D8533">
        <v>0</v>
      </c>
      <c r="E8533" s="68" t="s">
        <v>784</v>
      </c>
      <c r="F8533" s="8">
        <f>INDEX(Δεδομένα!$P:$P,MATCH('2020'!E8533,Δεδομένα!$O:$O,0))</f>
        <v>218</v>
      </c>
      <c r="G8533" s="6" t="s">
        <v>775</v>
      </c>
      <c r="H8533" s="2" t="str">
        <f>INDEX(Δεδομένα!B$1:B$51,MATCH('2020'!G8533,Δεδομένα!A$1:A$51,0))</f>
        <v>ΚΡΗΤΗΣ</v>
      </c>
      <c r="I8533" s="8">
        <f>INDEX(Δεδομένα!E$1:E$13,MATCH('2020'!H8533,Δεδομένα!D$1:D$13,0))</f>
        <v>12</v>
      </c>
      <c r="J8533" s="1">
        <v>44164</v>
      </c>
      <c r="K8533" s="6" t="s">
        <v>221</v>
      </c>
      <c r="L8533" s="36" t="str">
        <f t="shared" si="532"/>
        <v>29/11/2020 11:20</v>
      </c>
      <c r="M8533" s="1">
        <v>44164</v>
      </c>
      <c r="N8533" s="6" t="s">
        <v>787</v>
      </c>
      <c r="O8533" s="36" t="str">
        <f t="shared" si="533"/>
        <v>29/11/2020 11:44</v>
      </c>
      <c r="P8533" s="46">
        <f t="shared" si="534"/>
        <v>1.6666666670062114E-2</v>
      </c>
      <c r="Q8533" s="48">
        <v>0</v>
      </c>
      <c r="R8533" s="47">
        <f t="shared" si="535"/>
        <v>24.000000004889444</v>
      </c>
      <c r="S8533" s="6" t="s">
        <v>44</v>
      </c>
      <c r="T8533" s="6" t="s">
        <v>788</v>
      </c>
      <c r="U8533" s="6" t="s">
        <v>44</v>
      </c>
      <c r="V8533" s="6" t="s">
        <v>789</v>
      </c>
      <c r="W8533" s="7">
        <v>0</v>
      </c>
      <c r="X8533" s="7">
        <v>4</v>
      </c>
      <c r="Y8533" s="7">
        <v>0</v>
      </c>
      <c r="Z8533" s="7">
        <v>0</v>
      </c>
      <c r="AA8533" s="7">
        <v>0</v>
      </c>
      <c r="AB8533" s="7">
        <v>0</v>
      </c>
      <c r="AC8533" s="7">
        <v>0</v>
      </c>
      <c r="AD8533" s="7">
        <v>0</v>
      </c>
      <c r="AE8533">
        <v>2</v>
      </c>
      <c r="AF8533">
        <v>0</v>
      </c>
      <c r="AG8533">
        <v>0</v>
      </c>
      <c r="AH8533">
        <v>0</v>
      </c>
      <c r="AI8533">
        <v>0</v>
      </c>
      <c r="AJ8533">
        <v>1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  <c r="AQ8533">
        <v>0</v>
      </c>
      <c r="AR8533">
        <v>0</v>
      </c>
    </row>
    <row r="8534" spans="1:44" x14ac:dyDescent="0.25">
      <c r="A8534">
        <v>1614500</v>
      </c>
      <c r="B8534">
        <v>809491</v>
      </c>
      <c r="C8534">
        <v>22.394796662281699</v>
      </c>
      <c r="D8534">
        <v>40.611479980937801</v>
      </c>
      <c r="E8534" s="68" t="s">
        <v>1880</v>
      </c>
      <c r="F8534" s="8">
        <f>INDEX(Δεδομένα!$P:$P,MATCH('2020'!E8534,Δεδομένα!$O:$O,0))</f>
        <v>66</v>
      </c>
      <c r="G8534" s="6" t="s">
        <v>238</v>
      </c>
      <c r="H8534" s="2" t="str">
        <f>INDEX(Δεδομένα!B$1:B$51,MATCH('2020'!G8534,Δεδομένα!A$1:A$51,0))</f>
        <v>ΚΕΝΤΡΙΚΗΣ ΜΑΚΕΔΟΝΙΑΣ</v>
      </c>
      <c r="I8534" s="8">
        <f>INDEX(Δεδομένα!E$1:E$13,MATCH('2020'!H8534,Δεδομένα!D$1:D$13,0))</f>
        <v>3</v>
      </c>
      <c r="J8534" s="1">
        <v>44165</v>
      </c>
      <c r="K8534" s="6" t="s">
        <v>204</v>
      </c>
      <c r="L8534" s="36" t="str">
        <f t="shared" si="532"/>
        <v>30/11/2020 17:00</v>
      </c>
      <c r="M8534" s="1">
        <v>44165</v>
      </c>
      <c r="N8534" s="6" t="s">
        <v>157</v>
      </c>
      <c r="O8534" s="36" t="str">
        <f t="shared" si="533"/>
        <v>30/11/2020 18:10</v>
      </c>
      <c r="P8534" s="46">
        <f t="shared" si="534"/>
        <v>4.8611111109494232E-2</v>
      </c>
      <c r="Q8534" s="48">
        <v>0</v>
      </c>
      <c r="R8534" s="47">
        <f t="shared" si="535"/>
        <v>69.999999997671694</v>
      </c>
      <c r="S8534" s="6" t="s">
        <v>44</v>
      </c>
      <c r="T8534" s="6" t="s">
        <v>1966</v>
      </c>
      <c r="U8534" s="6" t="s">
        <v>5642</v>
      </c>
      <c r="V8534" s="6" t="s">
        <v>3116</v>
      </c>
      <c r="W8534" s="7">
        <v>0</v>
      </c>
      <c r="X8534" s="7">
        <v>0</v>
      </c>
      <c r="Y8534" s="7">
        <v>0</v>
      </c>
      <c r="Z8534" s="7">
        <v>0</v>
      </c>
      <c r="AA8534" s="7">
        <v>1</v>
      </c>
      <c r="AB8534" s="7">
        <v>0</v>
      </c>
      <c r="AC8534" s="7">
        <v>0</v>
      </c>
      <c r="AD8534" s="7">
        <v>0</v>
      </c>
      <c r="AE8534">
        <v>2</v>
      </c>
      <c r="AF8534">
        <v>0</v>
      </c>
      <c r="AG8534">
        <v>0</v>
      </c>
      <c r="AH8534">
        <v>0</v>
      </c>
      <c r="AI8534">
        <v>0</v>
      </c>
      <c r="AJ8534">
        <v>1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  <c r="AQ8534">
        <v>0</v>
      </c>
      <c r="AR8534">
        <v>0</v>
      </c>
    </row>
    <row r="8535" spans="1:44" x14ac:dyDescent="0.25">
      <c r="A8535">
        <v>1614450</v>
      </c>
      <c r="B8535">
        <v>809391</v>
      </c>
      <c r="C8535">
        <v>22.646028728356001</v>
      </c>
      <c r="D8535">
        <v>40.824617442860998</v>
      </c>
      <c r="E8535" s="68" t="s">
        <v>175</v>
      </c>
      <c r="F8535" s="8">
        <f>INDEX(Δεδομένα!$P:$P,MATCH('2020'!E8535,Δεδομένα!$O:$O,0))</f>
        <v>44</v>
      </c>
      <c r="G8535" s="6" t="s">
        <v>170</v>
      </c>
      <c r="H8535" s="2" t="str">
        <f>INDEX(Δεδομένα!B$1:B$51,MATCH('2020'!G8535,Δεδομένα!A$1:A$51,0))</f>
        <v>ΚΕΝΤΡΙΚΗΣ ΜΑΚΕΔΟΝΙΑΣ</v>
      </c>
      <c r="I8535" s="8">
        <f>INDEX(Δεδομένα!E$1:E$13,MATCH('2020'!H8535,Δεδομένα!D$1:D$13,0))</f>
        <v>3</v>
      </c>
      <c r="J8535" s="1">
        <v>44165</v>
      </c>
      <c r="K8535" s="6" t="s">
        <v>1229</v>
      </c>
      <c r="L8535" s="36" t="str">
        <f t="shared" si="532"/>
        <v>30/11/2020 08:54</v>
      </c>
      <c r="M8535" s="1">
        <v>44165</v>
      </c>
      <c r="N8535" s="6" t="s">
        <v>662</v>
      </c>
      <c r="O8535" s="36" t="str">
        <f t="shared" si="533"/>
        <v>30/11/2020 12:30</v>
      </c>
      <c r="P8535" s="46">
        <f t="shared" si="534"/>
        <v>0.15000000000145519</v>
      </c>
      <c r="Q8535" s="48">
        <v>0</v>
      </c>
      <c r="R8535" s="47">
        <f t="shared" si="535"/>
        <v>216.00000000209548</v>
      </c>
      <c r="S8535" s="6" t="s">
        <v>44</v>
      </c>
      <c r="T8535" s="6" t="s">
        <v>187</v>
      </c>
      <c r="U8535" s="6" t="s">
        <v>44</v>
      </c>
      <c r="V8535" s="6" t="s">
        <v>5895</v>
      </c>
      <c r="W8535" s="7">
        <v>0</v>
      </c>
      <c r="X8535" s="7">
        <v>0</v>
      </c>
      <c r="Y8535" s="7">
        <v>0</v>
      </c>
      <c r="Z8535" s="7">
        <v>0.8</v>
      </c>
      <c r="AA8535" s="7">
        <v>0</v>
      </c>
      <c r="AB8535" s="7">
        <v>0</v>
      </c>
      <c r="AC8535" s="7">
        <v>0</v>
      </c>
      <c r="AD8535" s="7">
        <v>0</v>
      </c>
      <c r="AE8535">
        <v>2</v>
      </c>
      <c r="AF8535">
        <v>0</v>
      </c>
      <c r="AG8535">
        <v>0</v>
      </c>
      <c r="AH8535">
        <v>0</v>
      </c>
      <c r="AI8535">
        <v>3</v>
      </c>
      <c r="AJ8535">
        <v>1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  <c r="AQ8535">
        <v>0</v>
      </c>
      <c r="AR8535">
        <v>0</v>
      </c>
    </row>
    <row r="8536" spans="1:44" x14ac:dyDescent="0.25">
      <c r="A8536">
        <v>1615385</v>
      </c>
      <c r="B8536">
        <v>809511</v>
      </c>
      <c r="C8536">
        <v>21.601165113443798</v>
      </c>
      <c r="D8536">
        <v>40.559997378360698</v>
      </c>
      <c r="E8536" s="68" t="s">
        <v>1028</v>
      </c>
      <c r="F8536" s="8">
        <f>INDEX(Δεδομένα!$P:$P,MATCH('2020'!E8536,Δεδομένα!$O:$O,0))</f>
        <v>73</v>
      </c>
      <c r="G8536" s="6" t="s">
        <v>246</v>
      </c>
      <c r="H8536" s="2" t="str">
        <f>INDEX(Δεδομένα!B$1:B$51,MATCH('2020'!G8536,Δεδομένα!A$1:A$51,0))</f>
        <v>ΔΥΤΙΚΗΣ ΜΑΚΕΔΟΝΙΑΣ</v>
      </c>
      <c r="I8536" s="8">
        <f>INDEX(Δεδομένα!E$1:E$13,MATCH('2020'!H8536,Δεδομένα!D$1:D$13,0))</f>
        <v>4</v>
      </c>
      <c r="J8536" s="1">
        <v>44165</v>
      </c>
      <c r="K8536" s="6" t="s">
        <v>1060</v>
      </c>
      <c r="L8536" s="36" t="str">
        <f t="shared" si="532"/>
        <v>30/11/2020 18:04</v>
      </c>
      <c r="M8536" s="1">
        <v>44165</v>
      </c>
      <c r="N8536" s="6" t="s">
        <v>513</v>
      </c>
      <c r="O8536" s="36" t="str">
        <f t="shared" si="533"/>
        <v>30/11/2020 19:25</v>
      </c>
      <c r="P8536" s="46">
        <f t="shared" si="534"/>
        <v>5.6250000001455192E-2</v>
      </c>
      <c r="Q8536" s="48">
        <v>0</v>
      </c>
      <c r="R8536" s="47">
        <f t="shared" si="535"/>
        <v>81.000000002095476</v>
      </c>
      <c r="S8536" s="6" t="s">
        <v>44</v>
      </c>
      <c r="T8536" s="6" t="s">
        <v>1031</v>
      </c>
      <c r="U8536" s="6" t="s">
        <v>44</v>
      </c>
      <c r="V8536" s="6" t="s">
        <v>8143</v>
      </c>
      <c r="W8536" s="7">
        <v>0</v>
      </c>
      <c r="X8536" s="7">
        <v>0</v>
      </c>
      <c r="Y8536" s="7">
        <v>0</v>
      </c>
      <c r="Z8536" s="7">
        <v>4</v>
      </c>
      <c r="AA8536" s="7">
        <v>0</v>
      </c>
      <c r="AB8536" s="7">
        <v>0</v>
      </c>
      <c r="AC8536" s="7">
        <v>0</v>
      </c>
      <c r="AD8536" s="7">
        <v>0</v>
      </c>
      <c r="AE8536">
        <v>2</v>
      </c>
      <c r="AF8536">
        <v>0</v>
      </c>
      <c r="AG8536">
        <v>0</v>
      </c>
      <c r="AH8536">
        <v>0</v>
      </c>
      <c r="AI8536">
        <v>0</v>
      </c>
      <c r="AJ8536">
        <v>1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  <c r="AQ8536">
        <v>0</v>
      </c>
      <c r="AR8536">
        <v>0</v>
      </c>
    </row>
    <row r="8537" spans="1:44" x14ac:dyDescent="0.25">
      <c r="A8537">
        <v>1614428</v>
      </c>
      <c r="B8537">
        <v>809483</v>
      </c>
      <c r="C8537">
        <v>22.404983523844599</v>
      </c>
      <c r="D8537">
        <v>40.743031015131301</v>
      </c>
      <c r="E8537" s="68" t="s">
        <v>873</v>
      </c>
      <c r="F8537" s="8">
        <f>INDEX(Δεδομένα!$P:$P,MATCH('2020'!E8537,Δεδομένα!$O:$O,0))</f>
        <v>61</v>
      </c>
      <c r="G8537" s="6" t="s">
        <v>874</v>
      </c>
      <c r="H8537" s="2" t="str">
        <f>INDEX(Δεδομένα!B$1:B$51,MATCH('2020'!G8537,Δεδομένα!A$1:A$51,0))</f>
        <v>ΚΕΝΤΡΙΚΗΣ ΜΑΚΕΔΟΝΙΑΣ</v>
      </c>
      <c r="I8537" s="8">
        <f>INDEX(Δεδομένα!E$1:E$13,MATCH('2020'!H8537,Δεδομένα!D$1:D$13,0))</f>
        <v>3</v>
      </c>
      <c r="J8537" s="1">
        <v>44165</v>
      </c>
      <c r="K8537" s="6" t="s">
        <v>1458</v>
      </c>
      <c r="L8537" s="36" t="str">
        <f t="shared" si="532"/>
        <v>30/11/2020 16:56</v>
      </c>
      <c r="M8537" s="1">
        <v>44165</v>
      </c>
      <c r="N8537" s="6" t="s">
        <v>1169</v>
      </c>
      <c r="O8537" s="36" t="str">
        <f t="shared" si="533"/>
        <v>30/11/2020 17:23</v>
      </c>
      <c r="P8537" s="46">
        <f t="shared" si="534"/>
        <v>1.8750000002910383E-2</v>
      </c>
      <c r="Q8537" s="48">
        <v>0</v>
      </c>
      <c r="R8537" s="47">
        <f t="shared" si="535"/>
        <v>27.000000004190952</v>
      </c>
      <c r="S8537" s="6" t="s">
        <v>44</v>
      </c>
      <c r="T8537" s="6" t="s">
        <v>878</v>
      </c>
      <c r="U8537" s="6" t="s">
        <v>1161</v>
      </c>
      <c r="V8537" s="6" t="s">
        <v>1817</v>
      </c>
      <c r="W8537" s="7">
        <v>0</v>
      </c>
      <c r="X8537" s="7">
        <v>0</v>
      </c>
      <c r="Y8537" s="7">
        <v>0</v>
      </c>
      <c r="Z8537" s="7">
        <v>0.1</v>
      </c>
      <c r="AA8537" s="7">
        <v>0</v>
      </c>
      <c r="AB8537" s="7">
        <v>0</v>
      </c>
      <c r="AC8537" s="7">
        <v>0</v>
      </c>
      <c r="AD8537" s="7">
        <v>0</v>
      </c>
      <c r="AE8537">
        <v>2</v>
      </c>
      <c r="AF8537">
        <v>0</v>
      </c>
      <c r="AG8537">
        <v>0</v>
      </c>
      <c r="AH8537">
        <v>0</v>
      </c>
      <c r="AI8537">
        <v>0</v>
      </c>
      <c r="AJ8537">
        <v>1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  <c r="AQ8537">
        <v>0</v>
      </c>
      <c r="AR8537">
        <v>0</v>
      </c>
    </row>
    <row r="8538" spans="1:44" x14ac:dyDescent="0.25">
      <c r="A8538">
        <v>1617707</v>
      </c>
      <c r="B8538">
        <v>809518</v>
      </c>
      <c r="C8538">
        <v>24.893869902280201</v>
      </c>
      <c r="D8538">
        <v>35.277717069474697</v>
      </c>
      <c r="E8538" s="68" t="s">
        <v>3587</v>
      </c>
      <c r="F8538" s="8">
        <f>INDEX(Δεδομένα!$P:$P,MATCH('2020'!E8538,Δεδομένα!$O:$O,0))</f>
        <v>255</v>
      </c>
      <c r="G8538" s="6" t="s">
        <v>869</v>
      </c>
      <c r="H8538" s="2" t="str">
        <f>INDEX(Δεδομένα!B$1:B$51,MATCH('2020'!G8538,Δεδομένα!A$1:A$51,0))</f>
        <v>ΚΡΗΤΗΣ</v>
      </c>
      <c r="I8538" s="8">
        <f>INDEX(Δεδομένα!E$1:E$13,MATCH('2020'!H8538,Δεδομένα!D$1:D$13,0))</f>
        <v>12</v>
      </c>
      <c r="J8538" s="1">
        <v>44165</v>
      </c>
      <c r="K8538" s="6" t="s">
        <v>1878</v>
      </c>
      <c r="L8538" s="36" t="str">
        <f t="shared" si="532"/>
        <v>30/11/2020 19:35</v>
      </c>
      <c r="M8538" s="1">
        <v>44165</v>
      </c>
      <c r="N8538" s="6" t="s">
        <v>609</v>
      </c>
      <c r="O8538" s="36" t="str">
        <f t="shared" si="533"/>
        <v>30/11/2020 20:35</v>
      </c>
      <c r="P8538" s="46">
        <f t="shared" si="534"/>
        <v>4.1666666671517305E-2</v>
      </c>
      <c r="Q8538" s="48">
        <v>0</v>
      </c>
      <c r="R8538" s="47">
        <f t="shared" si="535"/>
        <v>60.000000006984919</v>
      </c>
      <c r="S8538" s="6" t="s">
        <v>44</v>
      </c>
      <c r="T8538" s="6" t="s">
        <v>8144</v>
      </c>
      <c r="U8538" s="6" t="s">
        <v>44</v>
      </c>
      <c r="V8538" s="6" t="s">
        <v>8145</v>
      </c>
      <c r="W8538" s="7">
        <v>0</v>
      </c>
      <c r="X8538" s="7">
        <v>0</v>
      </c>
      <c r="Y8538" s="7">
        <v>0</v>
      </c>
      <c r="Z8538" s="7">
        <v>0</v>
      </c>
      <c r="AA8538" s="7">
        <v>0</v>
      </c>
      <c r="AB8538" s="7">
        <v>0</v>
      </c>
      <c r="AC8538" s="7">
        <v>0.2</v>
      </c>
      <c r="AD8538" s="7">
        <v>0.2</v>
      </c>
      <c r="AE8538">
        <v>3</v>
      </c>
      <c r="AF8538">
        <v>0</v>
      </c>
      <c r="AG8538">
        <v>0</v>
      </c>
      <c r="AH8538">
        <v>0</v>
      </c>
      <c r="AI8538">
        <v>0</v>
      </c>
      <c r="AJ8538">
        <v>1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  <c r="AQ8538">
        <v>0</v>
      </c>
      <c r="AR8538">
        <v>0</v>
      </c>
    </row>
    <row r="8539" spans="1:44" x14ac:dyDescent="0.25">
      <c r="A8539">
        <v>1615287</v>
      </c>
      <c r="B8539">
        <v>809437</v>
      </c>
      <c r="C8539">
        <v>26.085534298263902</v>
      </c>
      <c r="D8539">
        <v>38.444434184446898</v>
      </c>
      <c r="E8539" s="68" t="s">
        <v>1661</v>
      </c>
      <c r="F8539" s="8">
        <f>INDEX(Δεδομένα!$P:$P,MATCH('2020'!E8539,Δεδομένα!$O:$O,0))</f>
        <v>201</v>
      </c>
      <c r="G8539" s="6" t="s">
        <v>525</v>
      </c>
      <c r="H8539" s="2" t="str">
        <f>INDEX(Δεδομένα!B$1:B$51,MATCH('2020'!G8539,Δεδομένα!A$1:A$51,0))</f>
        <v>ΒΟΡΕΙΟΥ ΑΙΓΑΙΟΥ</v>
      </c>
      <c r="I8539" s="8">
        <f>INDEX(Δεδομένα!E$1:E$13,MATCH('2020'!H8539,Δεδομένα!D$1:D$13,0))</f>
        <v>11</v>
      </c>
      <c r="J8539" s="1">
        <v>44165</v>
      </c>
      <c r="K8539" s="6" t="s">
        <v>467</v>
      </c>
      <c r="L8539" s="36" t="str">
        <f t="shared" si="532"/>
        <v>30/11/2020 12:20</v>
      </c>
      <c r="M8539" s="1">
        <v>44165</v>
      </c>
      <c r="N8539" s="6" t="s">
        <v>1913</v>
      </c>
      <c r="O8539" s="36" t="str">
        <f t="shared" si="533"/>
        <v>30/11/2020 13:43</v>
      </c>
      <c r="P8539" s="46">
        <f t="shared" si="534"/>
        <v>5.7638888887595385E-2</v>
      </c>
      <c r="Q8539" s="48">
        <v>0</v>
      </c>
      <c r="R8539" s="47">
        <f t="shared" si="535"/>
        <v>82.999999998137355</v>
      </c>
      <c r="S8539" s="6" t="s">
        <v>44</v>
      </c>
      <c r="T8539" s="6" t="s">
        <v>527</v>
      </c>
      <c r="U8539" s="6" t="s">
        <v>44</v>
      </c>
      <c r="V8539" s="6" t="s">
        <v>8142</v>
      </c>
      <c r="W8539" s="7">
        <v>0</v>
      </c>
      <c r="X8539" s="7">
        <v>0</v>
      </c>
      <c r="Y8539" s="7">
        <v>0</v>
      </c>
      <c r="Z8539" s="7">
        <v>0</v>
      </c>
      <c r="AA8539" s="7">
        <v>0</v>
      </c>
      <c r="AB8539" s="7">
        <v>0.2</v>
      </c>
      <c r="AC8539" s="7">
        <v>0</v>
      </c>
      <c r="AD8539" s="7">
        <v>0</v>
      </c>
      <c r="AE8539">
        <v>2</v>
      </c>
      <c r="AF8539">
        <v>0</v>
      </c>
      <c r="AG8539">
        <v>0</v>
      </c>
      <c r="AH8539">
        <v>0</v>
      </c>
      <c r="AI8539">
        <v>0</v>
      </c>
      <c r="AJ8539">
        <v>1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  <c r="AQ8539">
        <v>0</v>
      </c>
      <c r="AR8539">
        <v>0</v>
      </c>
    </row>
    <row r="8540" spans="1:44" x14ac:dyDescent="0.25">
      <c r="A8540">
        <v>1615568</v>
      </c>
      <c r="B8540">
        <v>809715</v>
      </c>
      <c r="C8540">
        <v>21.4596867354159</v>
      </c>
      <c r="D8540">
        <v>38.586294321788301</v>
      </c>
      <c r="E8540" s="68" t="s">
        <v>1431</v>
      </c>
      <c r="F8540" s="8">
        <f>INDEX(Δεδομένα!$P:$P,MATCH('2020'!E8540,Δεδομένα!$O:$O,0))</f>
        <v>128</v>
      </c>
      <c r="G8540" s="6" t="s">
        <v>335</v>
      </c>
      <c r="H8540" s="2" t="str">
        <f>INDEX(Δεδομένα!B$1:B$51,MATCH('2020'!G8540,Δεδομένα!A$1:A$51,0))</f>
        <v>ΔΥΤΙΚΗΣ ΕΛΛΑΔΟΣ</v>
      </c>
      <c r="I8540" s="8">
        <f>INDEX(Δεδομένα!E$1:E$13,MATCH('2020'!H8540,Δεδομένα!D$1:D$13,0))</f>
        <v>7</v>
      </c>
      <c r="J8540" s="1">
        <v>44166</v>
      </c>
      <c r="K8540" s="6" t="s">
        <v>392</v>
      </c>
      <c r="L8540" s="36" t="str">
        <f t="shared" si="532"/>
        <v>01/12/2020 21:00</v>
      </c>
      <c r="M8540" s="1">
        <v>44166</v>
      </c>
      <c r="N8540" s="6" t="s">
        <v>4676</v>
      </c>
      <c r="O8540" s="36" t="str">
        <f t="shared" si="533"/>
        <v>01/12/2020 22:24</v>
      </c>
      <c r="P8540" s="46">
        <f t="shared" si="534"/>
        <v>5.8333333334303461E-2</v>
      </c>
      <c r="Q8540" s="48">
        <v>0</v>
      </c>
      <c r="R8540" s="47">
        <f t="shared" si="535"/>
        <v>84.000000001396984</v>
      </c>
      <c r="S8540" s="6" t="s">
        <v>44</v>
      </c>
      <c r="T8540" s="6" t="s">
        <v>1017</v>
      </c>
      <c r="U8540" s="6" t="s">
        <v>1018</v>
      </c>
      <c r="V8540" s="6" t="s">
        <v>4700</v>
      </c>
      <c r="W8540" s="7">
        <v>0</v>
      </c>
      <c r="X8540" s="7">
        <v>0</v>
      </c>
      <c r="Y8540" s="7">
        <v>0</v>
      </c>
      <c r="Z8540" s="7">
        <v>0</v>
      </c>
      <c r="AA8540" s="7">
        <v>0.05</v>
      </c>
      <c r="AB8540" s="7">
        <v>0</v>
      </c>
      <c r="AC8540" s="7">
        <v>0</v>
      </c>
      <c r="AD8540" s="7">
        <v>0</v>
      </c>
      <c r="AE8540">
        <v>5</v>
      </c>
      <c r="AF8540">
        <v>0</v>
      </c>
      <c r="AG8540">
        <v>1</v>
      </c>
      <c r="AH8540">
        <v>0</v>
      </c>
      <c r="AI8540">
        <v>0</v>
      </c>
      <c r="AJ8540">
        <v>3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  <c r="AQ8540">
        <v>0</v>
      </c>
      <c r="AR8540">
        <v>0</v>
      </c>
    </row>
    <row r="8541" spans="1:44" x14ac:dyDescent="0.25">
      <c r="A8541">
        <v>1617270</v>
      </c>
      <c r="B8541">
        <v>809670</v>
      </c>
      <c r="C8541">
        <v>22.218391771032302</v>
      </c>
      <c r="D8541">
        <v>38.129734368704</v>
      </c>
      <c r="E8541" s="68" t="s">
        <v>313</v>
      </c>
      <c r="F8541" s="8">
        <f>INDEX(Δεδομένα!$P:$P,MATCH('2020'!E8541,Δεδομένα!$O:$O,0))</f>
        <v>124</v>
      </c>
      <c r="G8541" s="6" t="s">
        <v>303</v>
      </c>
      <c r="H8541" s="2" t="str">
        <f>INDEX(Δεδομένα!B$1:B$51,MATCH('2020'!G8541,Δεδομένα!A$1:A$51,0))</f>
        <v>ΔΥΤΙΚΗΣ ΕΛΛΑΔΟΣ</v>
      </c>
      <c r="I8541" s="8">
        <f>INDEX(Δεδομένα!E$1:E$13,MATCH('2020'!H8541,Δεδομένα!D$1:D$13,0))</f>
        <v>7</v>
      </c>
      <c r="J8541" s="1">
        <v>44166</v>
      </c>
      <c r="K8541" s="6" t="s">
        <v>289</v>
      </c>
      <c r="L8541" s="36" t="str">
        <f t="shared" si="532"/>
        <v>01/12/2020 17:55</v>
      </c>
      <c r="M8541" s="1">
        <v>44166</v>
      </c>
      <c r="N8541" s="6" t="s">
        <v>181</v>
      </c>
      <c r="O8541" s="36" t="str">
        <f t="shared" si="533"/>
        <v>01/12/2020 19:15</v>
      </c>
      <c r="P8541" s="46">
        <f t="shared" si="534"/>
        <v>5.5555555554747116E-2</v>
      </c>
      <c r="Q8541" s="48">
        <v>0</v>
      </c>
      <c r="R8541" s="47">
        <f t="shared" si="535"/>
        <v>79.999999998835847</v>
      </c>
      <c r="S8541" s="6" t="s">
        <v>44</v>
      </c>
      <c r="T8541" s="6" t="s">
        <v>316</v>
      </c>
      <c r="U8541" s="6" t="s">
        <v>4964</v>
      </c>
      <c r="V8541" s="6" t="s">
        <v>8147</v>
      </c>
      <c r="W8541" s="7">
        <v>0</v>
      </c>
      <c r="X8541" s="7">
        <v>0</v>
      </c>
      <c r="Y8541" s="7">
        <v>0</v>
      </c>
      <c r="Z8541" s="7">
        <v>0.02</v>
      </c>
      <c r="AA8541" s="7">
        <v>0</v>
      </c>
      <c r="AB8541" s="7">
        <v>0</v>
      </c>
      <c r="AC8541" s="7">
        <v>0</v>
      </c>
      <c r="AD8541" s="7">
        <v>0</v>
      </c>
      <c r="AE8541">
        <v>5</v>
      </c>
      <c r="AF8541">
        <v>0</v>
      </c>
      <c r="AG8541">
        <v>0</v>
      </c>
      <c r="AH8541">
        <v>0</v>
      </c>
      <c r="AI8541">
        <v>0</v>
      </c>
      <c r="AJ8541">
        <v>2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</row>
    <row r="8542" spans="1:44" x14ac:dyDescent="0.25">
      <c r="A8542">
        <v>1615201</v>
      </c>
      <c r="B8542">
        <v>809721</v>
      </c>
      <c r="C8542">
        <v>22.544420502012301</v>
      </c>
      <c r="D8542">
        <v>40.545542751286</v>
      </c>
      <c r="E8542" s="68" t="s">
        <v>1880</v>
      </c>
      <c r="F8542" s="8">
        <f>INDEX(Δεδομένα!$P:$P,MATCH('2020'!E8542,Δεδομένα!$O:$O,0))</f>
        <v>66</v>
      </c>
      <c r="G8542" s="6" t="s">
        <v>238</v>
      </c>
      <c r="H8542" s="2" t="str">
        <f>INDEX(Δεδομένα!B$1:B$51,MATCH('2020'!G8542,Δεδομένα!A$1:A$51,0))</f>
        <v>ΚΕΝΤΡΙΚΗΣ ΜΑΚΕΔΟΝΙΑΣ</v>
      </c>
      <c r="I8542" s="8">
        <f>INDEX(Δεδομένα!E$1:E$13,MATCH('2020'!H8542,Δεδομένα!D$1:D$13,0))</f>
        <v>3</v>
      </c>
      <c r="J8542" s="1">
        <v>44166</v>
      </c>
      <c r="K8542" s="6" t="s">
        <v>2612</v>
      </c>
      <c r="L8542" s="36" t="str">
        <f t="shared" si="532"/>
        <v>01/12/2020 21:24</v>
      </c>
      <c r="M8542" s="1">
        <v>44166</v>
      </c>
      <c r="N8542" s="6" t="s">
        <v>1484</v>
      </c>
      <c r="O8542" s="36" t="str">
        <f t="shared" si="533"/>
        <v>01/12/2020 22:21</v>
      </c>
      <c r="P8542" s="46">
        <f t="shared" si="534"/>
        <v>3.9583333331393078E-2</v>
      </c>
      <c r="Q8542" s="48">
        <v>0</v>
      </c>
      <c r="R8542" s="47">
        <f t="shared" si="535"/>
        <v>56.999999997206032</v>
      </c>
      <c r="S8542" s="6" t="s">
        <v>44</v>
      </c>
      <c r="T8542" s="6" t="s">
        <v>1966</v>
      </c>
      <c r="U8542" s="6" t="s">
        <v>1628</v>
      </c>
      <c r="V8542" s="6" t="s">
        <v>2402</v>
      </c>
      <c r="W8542" s="7">
        <v>0</v>
      </c>
      <c r="X8542" s="7">
        <v>0</v>
      </c>
      <c r="Y8542" s="7">
        <v>0</v>
      </c>
      <c r="Z8542" s="7">
        <v>0</v>
      </c>
      <c r="AA8542" s="7">
        <v>2</v>
      </c>
      <c r="AB8542" s="7">
        <v>0</v>
      </c>
      <c r="AC8542" s="7">
        <v>0</v>
      </c>
      <c r="AD8542" s="7">
        <v>0</v>
      </c>
      <c r="AE8542">
        <v>2</v>
      </c>
      <c r="AF8542">
        <v>0</v>
      </c>
      <c r="AG8542">
        <v>0</v>
      </c>
      <c r="AH8542">
        <v>0</v>
      </c>
      <c r="AI8542">
        <v>0</v>
      </c>
      <c r="AJ8542">
        <v>1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</row>
    <row r="8543" spans="1:44" x14ac:dyDescent="0.25">
      <c r="A8543">
        <v>1615094</v>
      </c>
      <c r="B8543">
        <v>809587</v>
      </c>
      <c r="C8543">
        <v>22.635736465454102</v>
      </c>
      <c r="D8543">
        <v>40.788711547851598</v>
      </c>
      <c r="E8543" s="68" t="s">
        <v>1668</v>
      </c>
      <c r="F8543" s="8">
        <f>INDEX(Δεδομένα!$P:$P,MATCH('2020'!E8543,Δεδομένα!$O:$O,0))</f>
        <v>257</v>
      </c>
      <c r="G8543" s="6" t="s">
        <v>170</v>
      </c>
      <c r="H8543" s="2" t="str">
        <f>INDEX(Δεδομένα!B$1:B$51,MATCH('2020'!G8543,Δεδομένα!A$1:A$51,0))</f>
        <v>ΚΕΝΤΡΙΚΗΣ ΜΑΚΕΔΟΝΙΑΣ</v>
      </c>
      <c r="I8543" s="8">
        <f>INDEX(Δεδομένα!E$1:E$13,MATCH('2020'!H8543,Δεδομένα!D$1:D$13,0))</f>
        <v>3</v>
      </c>
      <c r="J8543" s="1">
        <v>44166</v>
      </c>
      <c r="K8543" s="6" t="s">
        <v>3994</v>
      </c>
      <c r="L8543" s="36" t="str">
        <f t="shared" si="532"/>
        <v>01/12/2020 11:24</v>
      </c>
      <c r="M8543" s="1">
        <v>44166</v>
      </c>
      <c r="N8543" s="6" t="s">
        <v>131</v>
      </c>
      <c r="O8543" s="36" t="str">
        <f t="shared" si="533"/>
        <v>01/12/2020 14:50</v>
      </c>
      <c r="P8543" s="46">
        <f t="shared" si="534"/>
        <v>0.14305555555620231</v>
      </c>
      <c r="Q8543" s="48">
        <v>0</v>
      </c>
      <c r="R8543" s="47">
        <f t="shared" si="535"/>
        <v>206.00000000093132</v>
      </c>
      <c r="S8543" s="6" t="s">
        <v>44</v>
      </c>
      <c r="T8543" s="6" t="s">
        <v>187</v>
      </c>
      <c r="U8543" s="6" t="s">
        <v>2089</v>
      </c>
      <c r="V8543" s="6" t="s">
        <v>2090</v>
      </c>
      <c r="W8543" s="7">
        <v>0</v>
      </c>
      <c r="X8543" s="7">
        <v>0</v>
      </c>
      <c r="Y8543" s="7">
        <v>0</v>
      </c>
      <c r="Z8543" s="7">
        <v>50</v>
      </c>
      <c r="AA8543" s="7">
        <v>0</v>
      </c>
      <c r="AB8543" s="7">
        <v>0</v>
      </c>
      <c r="AC8543" s="7">
        <v>0</v>
      </c>
      <c r="AD8543" s="7">
        <v>0</v>
      </c>
      <c r="AE8543">
        <v>11</v>
      </c>
      <c r="AF8543">
        <v>0</v>
      </c>
      <c r="AG8543">
        <v>0</v>
      </c>
      <c r="AH8543">
        <v>0</v>
      </c>
      <c r="AI8543">
        <v>0</v>
      </c>
      <c r="AJ8543">
        <v>6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</row>
    <row r="8544" spans="1:44" x14ac:dyDescent="0.25">
      <c r="A8544">
        <v>1615099</v>
      </c>
      <c r="B8544">
        <v>809684</v>
      </c>
      <c r="C8544">
        <v>22.242033701258102</v>
      </c>
      <c r="D8544">
        <v>40.765851430710804</v>
      </c>
      <c r="E8544" s="68" t="s">
        <v>873</v>
      </c>
      <c r="F8544" s="8">
        <f>INDEX(Δεδομένα!$P:$P,MATCH('2020'!E8544,Δεδομένα!$O:$O,0))</f>
        <v>61</v>
      </c>
      <c r="G8544" s="6" t="s">
        <v>874</v>
      </c>
      <c r="H8544" s="2" t="str">
        <f>INDEX(Δεδομένα!B$1:B$51,MATCH('2020'!G8544,Δεδομένα!A$1:A$51,0))</f>
        <v>ΚΕΝΤΡΙΚΗΣ ΜΑΚΕΔΟΝΙΑΣ</v>
      </c>
      <c r="I8544" s="8">
        <f>INDEX(Δεδομένα!E$1:E$13,MATCH('2020'!H8544,Δεδομένα!D$1:D$13,0))</f>
        <v>3</v>
      </c>
      <c r="J8544" s="1">
        <v>44166</v>
      </c>
      <c r="K8544" s="6" t="s">
        <v>1224</v>
      </c>
      <c r="L8544" s="36" t="str">
        <f t="shared" si="532"/>
        <v>01/12/2020 18:17</v>
      </c>
      <c r="M8544" s="1">
        <v>44166</v>
      </c>
      <c r="N8544" s="6" t="s">
        <v>1493</v>
      </c>
      <c r="O8544" s="36" t="str">
        <f t="shared" si="533"/>
        <v>01/12/2020 21:20</v>
      </c>
      <c r="P8544" s="46">
        <f t="shared" si="534"/>
        <v>0.12708333333284827</v>
      </c>
      <c r="Q8544" s="48">
        <v>0</v>
      </c>
      <c r="R8544" s="47">
        <f t="shared" si="535"/>
        <v>182.99999999930151</v>
      </c>
      <c r="S8544" s="6" t="s">
        <v>44</v>
      </c>
      <c r="T8544" s="6" t="s">
        <v>878</v>
      </c>
      <c r="U8544" s="6" t="s">
        <v>1490</v>
      </c>
      <c r="V8544" s="6" t="s">
        <v>4919</v>
      </c>
      <c r="W8544" s="7">
        <v>0</v>
      </c>
      <c r="X8544" s="7">
        <v>0</v>
      </c>
      <c r="Y8544" s="7">
        <v>0</v>
      </c>
      <c r="Z8544" s="7">
        <v>0.2</v>
      </c>
      <c r="AA8544" s="7">
        <v>0</v>
      </c>
      <c r="AB8544" s="7">
        <v>0</v>
      </c>
      <c r="AC8544" s="7">
        <v>0</v>
      </c>
      <c r="AD8544" s="7">
        <v>0</v>
      </c>
      <c r="AE8544">
        <v>4</v>
      </c>
      <c r="AF8544">
        <v>0</v>
      </c>
      <c r="AG8544">
        <v>0</v>
      </c>
      <c r="AH8544">
        <v>0</v>
      </c>
      <c r="AI8544">
        <v>0</v>
      </c>
      <c r="AJ8544">
        <v>2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</row>
    <row r="8545" spans="1:44" x14ac:dyDescent="0.25">
      <c r="A8545">
        <v>1621526</v>
      </c>
      <c r="B8545">
        <v>809912</v>
      </c>
      <c r="C8545">
        <v>21.530178645362199</v>
      </c>
      <c r="D8545">
        <v>38.352443979511598</v>
      </c>
      <c r="E8545" s="68" t="s">
        <v>334</v>
      </c>
      <c r="F8545" s="8">
        <f>INDEX(Δεδομένα!$P:$P,MATCH('2020'!E8545,Δεδομένα!$O:$O,0))</f>
        <v>127</v>
      </c>
      <c r="G8545" s="6" t="s">
        <v>335</v>
      </c>
      <c r="H8545" s="2" t="str">
        <f>INDEX(Δεδομένα!B$1:B$51,MATCH('2020'!G8545,Δεδομένα!A$1:A$51,0))</f>
        <v>ΔΥΤΙΚΗΣ ΕΛΛΑΔΟΣ</v>
      </c>
      <c r="I8545" s="8">
        <f>INDEX(Δεδομένα!E$1:E$13,MATCH('2020'!H8545,Δεδομένα!D$1:D$13,0))</f>
        <v>7</v>
      </c>
      <c r="J8545" s="1">
        <v>44167</v>
      </c>
      <c r="K8545" s="6" t="s">
        <v>4703</v>
      </c>
      <c r="L8545" s="36" t="str">
        <f t="shared" si="532"/>
        <v>02/12/2020 20:09</v>
      </c>
      <c r="M8545" s="1">
        <v>44167</v>
      </c>
      <c r="N8545" s="6" t="s">
        <v>392</v>
      </c>
      <c r="O8545" s="36" t="str">
        <f t="shared" si="533"/>
        <v>02/12/2020 21:00</v>
      </c>
      <c r="P8545" s="46">
        <f t="shared" si="534"/>
        <v>3.5416666665696539E-2</v>
      </c>
      <c r="Q8545" s="48">
        <v>0</v>
      </c>
      <c r="R8545" s="47">
        <f t="shared" si="535"/>
        <v>50.999999998603016</v>
      </c>
      <c r="S8545" s="6" t="s">
        <v>44</v>
      </c>
      <c r="T8545" s="6" t="s">
        <v>343</v>
      </c>
      <c r="U8545" s="6" t="s">
        <v>4568</v>
      </c>
      <c r="V8545" s="6" t="s">
        <v>350</v>
      </c>
      <c r="W8545" s="7">
        <v>0</v>
      </c>
      <c r="X8545" s="7">
        <v>0</v>
      </c>
      <c r="Y8545" s="7">
        <v>0</v>
      </c>
      <c r="Z8545" s="7">
        <v>0</v>
      </c>
      <c r="AA8545" s="7">
        <v>1</v>
      </c>
      <c r="AB8545" s="7">
        <v>0</v>
      </c>
      <c r="AC8545" s="7">
        <v>0</v>
      </c>
      <c r="AD8545" s="7">
        <v>0</v>
      </c>
      <c r="AE8545">
        <v>2</v>
      </c>
      <c r="AF8545">
        <v>0</v>
      </c>
      <c r="AG8545">
        <v>0</v>
      </c>
      <c r="AH8545">
        <v>0</v>
      </c>
      <c r="AI8545">
        <v>0</v>
      </c>
      <c r="AJ8545">
        <v>1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</row>
    <row r="8546" spans="1:44" x14ac:dyDescent="0.25">
      <c r="A8546">
        <v>1618273</v>
      </c>
      <c r="B8546">
        <v>0</v>
      </c>
      <c r="C8546">
        <v>0</v>
      </c>
      <c r="D8546">
        <v>0</v>
      </c>
      <c r="E8546" s="68" t="s">
        <v>687</v>
      </c>
      <c r="F8546" s="8">
        <f>INDEX(Δεδομένα!$P:$P,MATCH('2020'!E8546,Δεδομένα!$O:$O,0))</f>
        <v>213</v>
      </c>
      <c r="G8546" s="6" t="s">
        <v>560</v>
      </c>
      <c r="H8546" s="2" t="str">
        <f>INDEX(Δεδομένα!B$1:B$51,MATCH('2020'!G8546,Δεδομένα!A$1:A$51,0))</f>
        <v>ΚΡΗΤΗΣ</v>
      </c>
      <c r="I8546" s="8">
        <f>INDEX(Δεδομένα!E$1:E$13,MATCH('2020'!H8546,Δεδομένα!D$1:D$13,0))</f>
        <v>12</v>
      </c>
      <c r="J8546" s="1">
        <v>44167</v>
      </c>
      <c r="K8546" s="6" t="s">
        <v>540</v>
      </c>
      <c r="L8546" s="36" t="str">
        <f t="shared" si="532"/>
        <v>02/12/2020 17:15</v>
      </c>
      <c r="M8546" s="1">
        <v>44167</v>
      </c>
      <c r="N8546" s="6" t="s">
        <v>207</v>
      </c>
      <c r="O8546" s="36" t="str">
        <f t="shared" si="533"/>
        <v>02/12/2020 18:00</v>
      </c>
      <c r="P8546" s="46">
        <f t="shared" si="534"/>
        <v>3.125E-2</v>
      </c>
      <c r="Q8546" s="48">
        <v>0</v>
      </c>
      <c r="R8546" s="47">
        <f t="shared" si="535"/>
        <v>45</v>
      </c>
      <c r="S8546" s="6" t="s">
        <v>44</v>
      </c>
      <c r="T8546" s="6" t="s">
        <v>690</v>
      </c>
      <c r="U8546" s="6" t="s">
        <v>773</v>
      </c>
      <c r="V8546" s="6" t="s">
        <v>773</v>
      </c>
      <c r="W8546" s="7">
        <v>0</v>
      </c>
      <c r="X8546" s="7">
        <v>0</v>
      </c>
      <c r="Y8546" s="7">
        <v>0</v>
      </c>
      <c r="Z8546" s="7">
        <v>0.1</v>
      </c>
      <c r="AA8546" s="7">
        <v>0</v>
      </c>
      <c r="AB8546" s="7">
        <v>0</v>
      </c>
      <c r="AC8546" s="7">
        <v>0</v>
      </c>
      <c r="AD8546" s="7">
        <v>0</v>
      </c>
      <c r="AE8546">
        <v>2</v>
      </c>
      <c r="AF8546">
        <v>0</v>
      </c>
      <c r="AG8546">
        <v>0</v>
      </c>
      <c r="AH8546">
        <v>0</v>
      </c>
      <c r="AI8546">
        <v>0</v>
      </c>
      <c r="AJ8546">
        <v>1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</row>
    <row r="8547" spans="1:44" x14ac:dyDescent="0.25">
      <c r="A8547">
        <v>1632644</v>
      </c>
      <c r="B8547">
        <v>809809</v>
      </c>
      <c r="C8547">
        <v>26.446762401949002</v>
      </c>
      <c r="D8547">
        <v>39.194987422546902</v>
      </c>
      <c r="E8547" s="68" t="s">
        <v>494</v>
      </c>
      <c r="F8547" s="8">
        <f>INDEX(Δεδομένα!$P:$P,MATCH('2020'!E8547,Δεδομένα!$O:$O,0))</f>
        <v>196</v>
      </c>
      <c r="G8547" s="6" t="s">
        <v>495</v>
      </c>
      <c r="H8547" s="2" t="str">
        <f>INDEX(Δεδομένα!B$1:B$51,MATCH('2020'!G8547,Δεδομένα!A$1:A$51,0))</f>
        <v>ΒΟΡΕΙΟΥ ΑΙΓΑΙΟΥ</v>
      </c>
      <c r="I8547" s="8">
        <f>INDEX(Δεδομένα!E$1:E$13,MATCH('2020'!H8547,Δεδομένα!D$1:D$13,0))</f>
        <v>11</v>
      </c>
      <c r="J8547" s="1">
        <v>44167</v>
      </c>
      <c r="K8547" s="6" t="s">
        <v>217</v>
      </c>
      <c r="L8547" s="36" t="str">
        <f t="shared" si="532"/>
        <v>02/12/2020 13:05</v>
      </c>
      <c r="M8547" s="1">
        <v>44167</v>
      </c>
      <c r="N8547" s="6" t="s">
        <v>2727</v>
      </c>
      <c r="O8547" s="36" t="str">
        <f t="shared" si="533"/>
        <v>02/12/2020 14:01</v>
      </c>
      <c r="P8547" s="46">
        <f t="shared" si="534"/>
        <v>3.8888888884685002E-2</v>
      </c>
      <c r="Q8547" s="48">
        <v>0</v>
      </c>
      <c r="R8547" s="47">
        <f t="shared" si="535"/>
        <v>55.999999993946403</v>
      </c>
      <c r="S8547" s="6" t="s">
        <v>44</v>
      </c>
      <c r="T8547" s="6" t="s">
        <v>499</v>
      </c>
      <c r="U8547" s="6" t="s">
        <v>5838</v>
      </c>
      <c r="V8547" s="6" t="s">
        <v>5838</v>
      </c>
      <c r="W8547" s="7">
        <v>0</v>
      </c>
      <c r="X8547" s="7">
        <v>0</v>
      </c>
      <c r="Y8547" s="7">
        <v>0</v>
      </c>
      <c r="Z8547" s="7">
        <v>0</v>
      </c>
      <c r="AA8547" s="7">
        <v>0</v>
      </c>
      <c r="AB8547" s="7">
        <v>0.1</v>
      </c>
      <c r="AC8547" s="7">
        <v>0</v>
      </c>
      <c r="AD8547" s="7">
        <v>0</v>
      </c>
      <c r="AE8547">
        <v>4</v>
      </c>
      <c r="AF8547">
        <v>0</v>
      </c>
      <c r="AG8547">
        <v>0</v>
      </c>
      <c r="AH8547">
        <v>0</v>
      </c>
      <c r="AI8547">
        <v>0</v>
      </c>
      <c r="AJ8547">
        <v>2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</row>
    <row r="8548" spans="1:44" x14ac:dyDescent="0.25">
      <c r="A8548">
        <v>1632646</v>
      </c>
      <c r="B8548">
        <v>809811</v>
      </c>
      <c r="C8548">
        <v>26.208832957086901</v>
      </c>
      <c r="D8548">
        <v>39.2468719743392</v>
      </c>
      <c r="E8548" s="68" t="s">
        <v>506</v>
      </c>
      <c r="F8548" s="8">
        <f>INDEX(Δεδομένα!$P:$P,MATCH('2020'!E8548,Δεδομένα!$O:$O,0))</f>
        <v>197</v>
      </c>
      <c r="G8548" s="6" t="s">
        <v>495</v>
      </c>
      <c r="H8548" s="2" t="str">
        <f>INDEX(Δεδομένα!B$1:B$51,MATCH('2020'!G8548,Δεδομένα!A$1:A$51,0))</f>
        <v>ΒΟΡΕΙΟΥ ΑΙΓΑΙΟΥ</v>
      </c>
      <c r="I8548" s="8">
        <f>INDEX(Δεδομένα!E$1:E$13,MATCH('2020'!H8548,Δεδομένα!D$1:D$13,0))</f>
        <v>11</v>
      </c>
      <c r="J8548" s="1">
        <v>44167</v>
      </c>
      <c r="K8548" s="6" t="s">
        <v>1546</v>
      </c>
      <c r="L8548" s="36" t="str">
        <f t="shared" si="532"/>
        <v>02/12/2020 13:14</v>
      </c>
      <c r="M8548" s="1">
        <v>44167</v>
      </c>
      <c r="N8548" s="6" t="s">
        <v>1473</v>
      </c>
      <c r="O8548" s="36" t="str">
        <f t="shared" si="533"/>
        <v>02/12/2020 14:22</v>
      </c>
      <c r="P8548" s="46">
        <f t="shared" si="534"/>
        <v>4.7222222223354038E-2</v>
      </c>
      <c r="Q8548" s="48">
        <v>0</v>
      </c>
      <c r="R8548" s="47">
        <f t="shared" si="535"/>
        <v>68.000000001629815</v>
      </c>
      <c r="S8548" s="6" t="s">
        <v>44</v>
      </c>
      <c r="T8548" s="6" t="s">
        <v>508</v>
      </c>
      <c r="U8548" s="6" t="s">
        <v>1934</v>
      </c>
      <c r="V8548" s="6" t="s">
        <v>1301</v>
      </c>
      <c r="W8548" s="7">
        <v>0</v>
      </c>
      <c r="X8548" s="7">
        <v>0</v>
      </c>
      <c r="Y8548" s="7">
        <v>0</v>
      </c>
      <c r="Z8548" s="7">
        <v>0.5</v>
      </c>
      <c r="AA8548" s="7">
        <v>0</v>
      </c>
      <c r="AB8548" s="7">
        <v>0</v>
      </c>
      <c r="AC8548" s="7">
        <v>0</v>
      </c>
      <c r="AD8548" s="7">
        <v>0</v>
      </c>
      <c r="AE8548">
        <v>5</v>
      </c>
      <c r="AF8548">
        <v>0</v>
      </c>
      <c r="AG8548">
        <v>0</v>
      </c>
      <c r="AH8548">
        <v>0</v>
      </c>
      <c r="AI8548">
        <v>0</v>
      </c>
      <c r="AJ8548">
        <v>3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</row>
    <row r="8549" spans="1:44" x14ac:dyDescent="0.25">
      <c r="A8549">
        <v>1615975</v>
      </c>
      <c r="B8549">
        <v>809849</v>
      </c>
      <c r="C8549">
        <v>25.090232924592499</v>
      </c>
      <c r="D8549">
        <v>39.967356603141802</v>
      </c>
      <c r="E8549" s="68" t="s">
        <v>519</v>
      </c>
      <c r="F8549" s="8">
        <f>INDEX(Δεδομένα!$P:$P,MATCH('2020'!E8549,Δεδομένα!$O:$O,0))</f>
        <v>200</v>
      </c>
      <c r="G8549" s="6" t="s">
        <v>495</v>
      </c>
      <c r="H8549" s="2" t="str">
        <f>INDEX(Δεδομένα!B$1:B$51,MATCH('2020'!G8549,Δεδομένα!A$1:A$51,0))</f>
        <v>ΒΟΡΕΙΟΥ ΑΙΓΑΙΟΥ</v>
      </c>
      <c r="I8549" s="8">
        <f>INDEX(Δεδομένα!E$1:E$13,MATCH('2020'!H8549,Δεδομένα!D$1:D$13,0))</f>
        <v>11</v>
      </c>
      <c r="J8549" s="1">
        <v>44167</v>
      </c>
      <c r="K8549" s="6" t="s">
        <v>104</v>
      </c>
      <c r="L8549" s="36" t="str">
        <f t="shared" si="532"/>
        <v>02/12/2020 15:30</v>
      </c>
      <c r="M8549" s="1">
        <v>44167</v>
      </c>
      <c r="N8549" s="6" t="s">
        <v>281</v>
      </c>
      <c r="O8549" s="36" t="str">
        <f t="shared" si="533"/>
        <v>02/12/2020 16:00</v>
      </c>
      <c r="P8549" s="46">
        <f t="shared" si="534"/>
        <v>2.0833333328482695E-2</v>
      </c>
      <c r="Q8549" s="48">
        <v>0</v>
      </c>
      <c r="R8549" s="47">
        <f t="shared" si="535"/>
        <v>29.999999993015081</v>
      </c>
      <c r="S8549" s="6" t="s">
        <v>44</v>
      </c>
      <c r="T8549" s="6" t="s">
        <v>521</v>
      </c>
      <c r="U8549" s="6" t="s">
        <v>44</v>
      </c>
      <c r="V8549" s="6" t="s">
        <v>273</v>
      </c>
      <c r="W8549" s="7">
        <v>0</v>
      </c>
      <c r="X8549" s="7">
        <v>0</v>
      </c>
      <c r="Y8549" s="7">
        <v>0</v>
      </c>
      <c r="Z8549" s="7">
        <v>20</v>
      </c>
      <c r="AA8549" s="7">
        <v>0</v>
      </c>
      <c r="AB8549" s="7">
        <v>0</v>
      </c>
      <c r="AC8549" s="7">
        <v>0</v>
      </c>
      <c r="AD8549" s="7">
        <v>0</v>
      </c>
      <c r="AE8549">
        <v>3</v>
      </c>
      <c r="AF8549">
        <v>0</v>
      </c>
      <c r="AG8549">
        <v>0</v>
      </c>
      <c r="AH8549">
        <v>0</v>
      </c>
      <c r="AI8549">
        <v>0</v>
      </c>
      <c r="AJ8549">
        <v>1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</row>
    <row r="8550" spans="1:44" x14ac:dyDescent="0.25">
      <c r="A8550">
        <v>1616011</v>
      </c>
      <c r="B8550">
        <v>809908</v>
      </c>
      <c r="C8550">
        <v>25.205142608848199</v>
      </c>
      <c r="D8550">
        <v>39.909972119305003</v>
      </c>
      <c r="E8550" s="68" t="s">
        <v>519</v>
      </c>
      <c r="F8550" s="8">
        <f>INDEX(Δεδομένα!$P:$P,MATCH('2020'!E8550,Δεδομένα!$O:$O,0))</f>
        <v>200</v>
      </c>
      <c r="G8550" s="6" t="s">
        <v>495</v>
      </c>
      <c r="H8550" s="2" t="str">
        <f>INDEX(Δεδομένα!B$1:B$51,MATCH('2020'!G8550,Δεδομένα!A$1:A$51,0))</f>
        <v>ΒΟΡΕΙΟΥ ΑΙΓΑΙΟΥ</v>
      </c>
      <c r="I8550" s="8">
        <f>INDEX(Δεδομένα!E$1:E$13,MATCH('2020'!H8550,Δεδομένα!D$1:D$13,0))</f>
        <v>11</v>
      </c>
      <c r="J8550" s="1">
        <v>44167</v>
      </c>
      <c r="K8550" s="6" t="s">
        <v>1942</v>
      </c>
      <c r="L8550" s="36" t="str">
        <f t="shared" si="532"/>
        <v>02/12/2020 20:08</v>
      </c>
      <c r="M8550" s="1">
        <v>44167</v>
      </c>
      <c r="N8550" s="6" t="s">
        <v>1195</v>
      </c>
      <c r="O8550" s="36" t="str">
        <f t="shared" si="533"/>
        <v>02/12/2020 20:58</v>
      </c>
      <c r="P8550" s="46">
        <f t="shared" si="534"/>
        <v>3.4722222226264421E-2</v>
      </c>
      <c r="Q8550" s="48">
        <v>0</v>
      </c>
      <c r="R8550" s="47">
        <f t="shared" si="535"/>
        <v>50.000000005820766</v>
      </c>
      <c r="S8550" s="6" t="s">
        <v>44</v>
      </c>
      <c r="T8550" s="6" t="s">
        <v>521</v>
      </c>
      <c r="U8550" s="6" t="s">
        <v>44</v>
      </c>
      <c r="V8550" s="6" t="s">
        <v>6333</v>
      </c>
      <c r="W8550" s="7">
        <v>0</v>
      </c>
      <c r="X8550" s="7">
        <v>0</v>
      </c>
      <c r="Y8550" s="7">
        <v>0</v>
      </c>
      <c r="Z8550" s="7">
        <v>0.1</v>
      </c>
      <c r="AA8550" s="7">
        <v>0</v>
      </c>
      <c r="AB8550" s="7">
        <v>0</v>
      </c>
      <c r="AC8550" s="7">
        <v>0</v>
      </c>
      <c r="AD8550" s="7">
        <v>0</v>
      </c>
      <c r="AE8550">
        <v>2</v>
      </c>
      <c r="AF8550">
        <v>0</v>
      </c>
      <c r="AG8550">
        <v>0</v>
      </c>
      <c r="AH8550">
        <v>0</v>
      </c>
      <c r="AI8550">
        <v>0</v>
      </c>
      <c r="AJ8550">
        <v>1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</row>
    <row r="8551" spans="1:44" x14ac:dyDescent="0.25">
      <c r="A8551">
        <v>1617568</v>
      </c>
      <c r="B8551">
        <v>809910</v>
      </c>
      <c r="C8551">
        <v>25.059952931942099</v>
      </c>
      <c r="D8551">
        <v>41.0594645626568</v>
      </c>
      <c r="E8551" s="68" t="s">
        <v>120</v>
      </c>
      <c r="F8551" s="8">
        <f>INDEX(Δεδομένα!$P:$P,MATCH('2020'!E8551,Δεδομένα!$O:$O,0))</f>
        <v>30</v>
      </c>
      <c r="G8551" s="6" t="s">
        <v>121</v>
      </c>
      <c r="H8551" s="2" t="str">
        <f>INDEX(Δεδομένα!B$1:B$51,MATCH('2020'!G8551,Δεδομένα!A$1:A$51,0))</f>
        <v>ΑΝΑΤΟΛΙΚΗΣ ΜΑΚΕΔΟΝΙΑΣ ΚΑΙ ΘΡΑΚΗΣ</v>
      </c>
      <c r="I8551" s="8">
        <f>INDEX(Δεδομένα!E$1:E$13,MATCH('2020'!H8551,Δεδομένα!D$1:D$13,0))</f>
        <v>2</v>
      </c>
      <c r="J8551" s="1">
        <v>44167</v>
      </c>
      <c r="K8551" s="6" t="s">
        <v>3772</v>
      </c>
      <c r="L8551" s="36" t="str">
        <f t="shared" si="532"/>
        <v>02/12/2020 20:11</v>
      </c>
      <c r="M8551" s="1">
        <v>44167</v>
      </c>
      <c r="N8551" s="6" t="s">
        <v>4328</v>
      </c>
      <c r="O8551" s="36" t="str">
        <f t="shared" si="533"/>
        <v>02/12/2020 21:26</v>
      </c>
      <c r="P8551" s="46">
        <f t="shared" si="534"/>
        <v>5.2083333335758653E-2</v>
      </c>
      <c r="Q8551" s="48">
        <v>0</v>
      </c>
      <c r="R8551" s="47">
        <f t="shared" si="535"/>
        <v>75.00000000349246</v>
      </c>
      <c r="S8551" s="6" t="s">
        <v>44</v>
      </c>
      <c r="T8551" s="6" t="s">
        <v>1527</v>
      </c>
      <c r="U8551" s="6" t="s">
        <v>44</v>
      </c>
      <c r="V8551" s="6" t="s">
        <v>8150</v>
      </c>
      <c r="W8551" s="7">
        <v>0</v>
      </c>
      <c r="X8551" s="7">
        <v>0</v>
      </c>
      <c r="Y8551" s="7">
        <v>0</v>
      </c>
      <c r="Z8551" s="7">
        <v>0.2</v>
      </c>
      <c r="AA8551" s="7">
        <v>0</v>
      </c>
      <c r="AB8551" s="7">
        <v>0</v>
      </c>
      <c r="AC8551" s="7">
        <v>0</v>
      </c>
      <c r="AD8551" s="7">
        <v>0</v>
      </c>
      <c r="AE8551">
        <v>2</v>
      </c>
      <c r="AF8551">
        <v>0</v>
      </c>
      <c r="AG8551">
        <v>0</v>
      </c>
      <c r="AH8551">
        <v>0</v>
      </c>
      <c r="AI8551">
        <v>0</v>
      </c>
      <c r="AJ8551">
        <v>1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</row>
    <row r="8552" spans="1:44" x14ac:dyDescent="0.25">
      <c r="A8552">
        <v>1634585</v>
      </c>
      <c r="B8552">
        <v>809797</v>
      </c>
      <c r="C8552">
        <v>23.697171641014599</v>
      </c>
      <c r="D8552">
        <v>35.238832136899397</v>
      </c>
      <c r="E8552" s="68" t="s">
        <v>784</v>
      </c>
      <c r="F8552" s="8">
        <f>INDEX(Δεδομένα!$P:$P,MATCH('2020'!E8552,Δεδομένα!$O:$O,0))</f>
        <v>218</v>
      </c>
      <c r="G8552" s="6" t="s">
        <v>775</v>
      </c>
      <c r="H8552" s="2" t="str">
        <f>INDEX(Δεδομένα!B$1:B$51,MATCH('2020'!G8552,Δεδομένα!A$1:A$51,0))</f>
        <v>ΚΡΗΤΗΣ</v>
      </c>
      <c r="I8552" s="8">
        <f>INDEX(Δεδομένα!E$1:E$13,MATCH('2020'!H8552,Δεδομένα!D$1:D$13,0))</f>
        <v>12</v>
      </c>
      <c r="J8552" s="1">
        <v>44167</v>
      </c>
      <c r="K8552" s="6" t="s">
        <v>970</v>
      </c>
      <c r="L8552" s="36" t="str">
        <f t="shared" si="532"/>
        <v>02/12/2020 11:37</v>
      </c>
      <c r="M8552" s="1">
        <v>44167</v>
      </c>
      <c r="N8552" s="6" t="s">
        <v>171</v>
      </c>
      <c r="O8552" s="36" t="str">
        <f t="shared" si="533"/>
        <v>02/12/2020 13:00</v>
      </c>
      <c r="P8552" s="46">
        <f t="shared" si="534"/>
        <v>5.7638888887595385E-2</v>
      </c>
      <c r="Q8552" s="48">
        <v>0</v>
      </c>
      <c r="R8552" s="47">
        <f t="shared" si="535"/>
        <v>82.999999998137355</v>
      </c>
      <c r="S8552" s="6" t="s">
        <v>44</v>
      </c>
      <c r="T8552" s="6" t="s">
        <v>785</v>
      </c>
      <c r="U8552" s="6" t="s">
        <v>44</v>
      </c>
      <c r="V8552" s="6" t="s">
        <v>8148</v>
      </c>
      <c r="W8552" s="7">
        <v>0</v>
      </c>
      <c r="X8552" s="7">
        <v>0</v>
      </c>
      <c r="Y8552" s="7">
        <v>0</v>
      </c>
      <c r="Z8552" s="7">
        <v>0</v>
      </c>
      <c r="AA8552" s="7">
        <v>0.01</v>
      </c>
      <c r="AB8552" s="7">
        <v>0</v>
      </c>
      <c r="AC8552" s="7">
        <v>0</v>
      </c>
      <c r="AD8552" s="7">
        <v>0</v>
      </c>
      <c r="AE8552">
        <v>2</v>
      </c>
      <c r="AF8552">
        <v>0</v>
      </c>
      <c r="AG8552">
        <v>0</v>
      </c>
      <c r="AH8552">
        <v>0</v>
      </c>
      <c r="AI8552">
        <v>0</v>
      </c>
      <c r="AJ8552">
        <v>1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</row>
    <row r="8553" spans="1:44" x14ac:dyDescent="0.25">
      <c r="A8553">
        <v>1621528</v>
      </c>
      <c r="B8553">
        <v>809957</v>
      </c>
      <c r="C8553">
        <v>21.608265554202301</v>
      </c>
      <c r="D8553">
        <v>38.3858152343944</v>
      </c>
      <c r="E8553" s="68" t="s">
        <v>334</v>
      </c>
      <c r="F8553" s="8">
        <f>INDEX(Δεδομένα!$P:$P,MATCH('2020'!E8553,Δεδομένα!$O:$O,0))</f>
        <v>127</v>
      </c>
      <c r="G8553" s="6" t="s">
        <v>335</v>
      </c>
      <c r="H8553" s="2" t="str">
        <f>INDEX(Δεδομένα!B$1:B$51,MATCH('2020'!G8553,Δεδομένα!A$1:A$51,0))</f>
        <v>ΔΥΤΙΚΗΣ ΕΛΛΑΔΟΣ</v>
      </c>
      <c r="I8553" s="8">
        <f>INDEX(Δεδομένα!E$1:E$13,MATCH('2020'!H8553,Δεδομένα!D$1:D$13,0))</f>
        <v>7</v>
      </c>
      <c r="J8553" s="1">
        <v>44168</v>
      </c>
      <c r="K8553" s="6" t="s">
        <v>8151</v>
      </c>
      <c r="L8553" s="36" t="str">
        <f t="shared" si="532"/>
        <v>03/12/2020 07:26</v>
      </c>
      <c r="M8553" s="1">
        <v>44168</v>
      </c>
      <c r="N8553" s="6" t="s">
        <v>754</v>
      </c>
      <c r="O8553" s="36" t="str">
        <f t="shared" si="533"/>
        <v>03/12/2020 08:05</v>
      </c>
      <c r="P8553" s="46">
        <f t="shared" si="534"/>
        <v>2.7083333334303461E-2</v>
      </c>
      <c r="Q8553" s="48">
        <v>0</v>
      </c>
      <c r="R8553" s="47">
        <f t="shared" si="535"/>
        <v>39.000000001396984</v>
      </c>
      <c r="S8553" s="6" t="s">
        <v>44</v>
      </c>
      <c r="T8553" s="6" t="s">
        <v>339</v>
      </c>
      <c r="U8553" s="6" t="s">
        <v>73</v>
      </c>
      <c r="V8553" s="6" t="s">
        <v>8152</v>
      </c>
      <c r="W8553" s="7">
        <v>0</v>
      </c>
      <c r="X8553" s="7">
        <v>0</v>
      </c>
      <c r="Y8553" s="7">
        <v>0</v>
      </c>
      <c r="Z8553" s="7">
        <v>0</v>
      </c>
      <c r="AA8553" s="7">
        <v>0.5</v>
      </c>
      <c r="AB8553" s="7">
        <v>0</v>
      </c>
      <c r="AC8553" s="7">
        <v>0</v>
      </c>
      <c r="AD8553" s="7">
        <v>0</v>
      </c>
      <c r="AE8553">
        <v>2</v>
      </c>
      <c r="AF8553">
        <v>0</v>
      </c>
      <c r="AG8553">
        <v>0</v>
      </c>
      <c r="AH8553">
        <v>0</v>
      </c>
      <c r="AI8553">
        <v>0</v>
      </c>
      <c r="AJ8553">
        <v>1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</row>
    <row r="8554" spans="1:44" x14ac:dyDescent="0.25">
      <c r="A8554">
        <v>1621531</v>
      </c>
      <c r="B8554">
        <v>810104</v>
      </c>
      <c r="C8554">
        <v>21.315959781021601</v>
      </c>
      <c r="D8554">
        <v>38.442345089418701</v>
      </c>
      <c r="E8554" s="68" t="s">
        <v>334</v>
      </c>
      <c r="F8554" s="8">
        <f>INDEX(Δεδομένα!$P:$P,MATCH('2020'!E8554,Δεδομένα!$O:$O,0))</f>
        <v>127</v>
      </c>
      <c r="G8554" s="6" t="s">
        <v>335</v>
      </c>
      <c r="H8554" s="2" t="str">
        <f>INDEX(Δεδομένα!B$1:B$51,MATCH('2020'!G8554,Δεδομένα!A$1:A$51,0))</f>
        <v>ΔΥΤΙΚΗΣ ΕΛΛΑΔΟΣ</v>
      </c>
      <c r="I8554" s="8">
        <f>INDEX(Δεδομένα!E$1:E$13,MATCH('2020'!H8554,Δεδομένα!D$1:D$13,0))</f>
        <v>7</v>
      </c>
      <c r="J8554" s="1">
        <v>44168</v>
      </c>
      <c r="K8554" s="6" t="s">
        <v>263</v>
      </c>
      <c r="L8554" s="36" t="str">
        <f t="shared" si="532"/>
        <v>03/12/2020 18:35</v>
      </c>
      <c r="M8554" s="1">
        <v>44168</v>
      </c>
      <c r="N8554" s="6" t="s">
        <v>2480</v>
      </c>
      <c r="O8554" s="36" t="str">
        <f t="shared" si="533"/>
        <v>03/12/2020 19:38</v>
      </c>
      <c r="P8554" s="46">
        <f t="shared" si="534"/>
        <v>4.3750000004365575E-2</v>
      </c>
      <c r="Q8554" s="48">
        <v>0</v>
      </c>
      <c r="R8554" s="47">
        <f t="shared" si="535"/>
        <v>63.000000006286427</v>
      </c>
      <c r="S8554" s="6" t="s">
        <v>44</v>
      </c>
      <c r="T8554" s="6" t="s">
        <v>343</v>
      </c>
      <c r="U8554" s="6" t="s">
        <v>44</v>
      </c>
      <c r="V8554" s="6" t="s">
        <v>8155</v>
      </c>
      <c r="W8554" s="7">
        <v>0</v>
      </c>
      <c r="X8554" s="7">
        <v>0</v>
      </c>
      <c r="Y8554" s="7">
        <v>0</v>
      </c>
      <c r="Z8554" s="7">
        <v>0</v>
      </c>
      <c r="AA8554" s="7">
        <v>0</v>
      </c>
      <c r="AB8554" s="7">
        <v>0.01</v>
      </c>
      <c r="AC8554" s="7">
        <v>0</v>
      </c>
      <c r="AD8554" s="7">
        <v>0</v>
      </c>
      <c r="AE8554">
        <v>2</v>
      </c>
      <c r="AF8554">
        <v>0</v>
      </c>
      <c r="AG8554">
        <v>0</v>
      </c>
      <c r="AH8554">
        <v>0</v>
      </c>
      <c r="AI8554">
        <v>0</v>
      </c>
      <c r="AJ8554">
        <v>1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</row>
    <row r="8555" spans="1:44" x14ac:dyDescent="0.25">
      <c r="A8555">
        <v>1621920</v>
      </c>
      <c r="B8555">
        <v>810112</v>
      </c>
      <c r="C8555">
        <v>21.277752791731199</v>
      </c>
      <c r="D8555">
        <v>38.675563413828698</v>
      </c>
      <c r="E8555" s="68" t="s">
        <v>1431</v>
      </c>
      <c r="F8555" s="8">
        <f>INDEX(Δεδομένα!$P:$P,MATCH('2020'!E8555,Δεδομένα!$O:$O,0))</f>
        <v>128</v>
      </c>
      <c r="G8555" s="6" t="s">
        <v>335</v>
      </c>
      <c r="H8555" s="2" t="str">
        <f>INDEX(Δεδομένα!B$1:B$51,MATCH('2020'!G8555,Δεδομένα!A$1:A$51,0))</f>
        <v>ΔΥΤΙΚΗΣ ΕΛΛΑΔΟΣ</v>
      </c>
      <c r="I8555" s="8">
        <f>INDEX(Δεδομένα!E$1:E$13,MATCH('2020'!H8555,Δεδομένα!D$1:D$13,0))</f>
        <v>7</v>
      </c>
      <c r="J8555" s="1">
        <v>44168</v>
      </c>
      <c r="K8555" s="6" t="s">
        <v>513</v>
      </c>
      <c r="L8555" s="36" t="str">
        <f t="shared" si="532"/>
        <v>03/12/2020 19:25</v>
      </c>
      <c r="M8555" s="1">
        <v>44168</v>
      </c>
      <c r="N8555" s="6" t="s">
        <v>107</v>
      </c>
      <c r="O8555" s="36" t="str">
        <f t="shared" si="533"/>
        <v>03/12/2020 20:20</v>
      </c>
      <c r="P8555" s="46">
        <f t="shared" si="534"/>
        <v>3.8194444437976927E-2</v>
      </c>
      <c r="Q8555" s="48">
        <v>0</v>
      </c>
      <c r="R8555" s="47">
        <f t="shared" si="535"/>
        <v>54.999999990686774</v>
      </c>
      <c r="S8555" s="6" t="s">
        <v>44</v>
      </c>
      <c r="T8555" s="6" t="s">
        <v>1017</v>
      </c>
      <c r="U8555" s="6" t="s">
        <v>1018</v>
      </c>
      <c r="V8555" s="6" t="s">
        <v>8156</v>
      </c>
      <c r="W8555" s="7">
        <v>0</v>
      </c>
      <c r="X8555" s="7">
        <v>0</v>
      </c>
      <c r="Y8555" s="7">
        <v>0</v>
      </c>
      <c r="Z8555" s="7">
        <v>0</v>
      </c>
      <c r="AA8555" s="7">
        <v>0.5</v>
      </c>
      <c r="AB8555" s="7">
        <v>0</v>
      </c>
      <c r="AC8555" s="7">
        <v>0</v>
      </c>
      <c r="AD8555" s="7">
        <v>0</v>
      </c>
      <c r="AE8555">
        <v>4</v>
      </c>
      <c r="AF8555">
        <v>0</v>
      </c>
      <c r="AG8555">
        <v>0</v>
      </c>
      <c r="AH8555">
        <v>0</v>
      </c>
      <c r="AI8555">
        <v>0</v>
      </c>
      <c r="AJ8555">
        <v>2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  <c r="AQ8555">
        <v>0</v>
      </c>
      <c r="AR8555">
        <v>0</v>
      </c>
    </row>
    <row r="8556" spans="1:44" x14ac:dyDescent="0.25">
      <c r="A8556">
        <v>1621532</v>
      </c>
      <c r="B8556">
        <v>810116</v>
      </c>
      <c r="C8556">
        <v>21.371114616709299</v>
      </c>
      <c r="D8556">
        <v>38.431032447679399</v>
      </c>
      <c r="E8556" s="68" t="s">
        <v>334</v>
      </c>
      <c r="F8556" s="8">
        <f>INDEX(Δεδομένα!$P:$P,MATCH('2020'!E8556,Δεδομένα!$O:$O,0))</f>
        <v>127</v>
      </c>
      <c r="G8556" s="6" t="s">
        <v>335</v>
      </c>
      <c r="H8556" s="2" t="str">
        <f>INDEX(Δεδομένα!B$1:B$51,MATCH('2020'!G8556,Δεδομένα!A$1:A$51,0))</f>
        <v>ΔΥΤΙΚΗΣ ΕΛΛΑΔΟΣ</v>
      </c>
      <c r="I8556" s="8">
        <f>INDEX(Δεδομένα!E$1:E$13,MATCH('2020'!H8556,Δεδομένα!D$1:D$13,0))</f>
        <v>7</v>
      </c>
      <c r="J8556" s="1">
        <v>44168</v>
      </c>
      <c r="K8556" s="6" t="s">
        <v>235</v>
      </c>
      <c r="L8556" s="36" t="str">
        <f t="shared" si="532"/>
        <v>03/12/2020 19:50</v>
      </c>
      <c r="M8556" s="1">
        <v>44168</v>
      </c>
      <c r="N8556" s="6" t="s">
        <v>3590</v>
      </c>
      <c r="O8556" s="36" t="str">
        <f t="shared" si="533"/>
        <v>03/12/2020 20:48</v>
      </c>
      <c r="P8556" s="46">
        <f t="shared" si="534"/>
        <v>4.0277777778101154E-2</v>
      </c>
      <c r="Q8556" s="48">
        <v>0</v>
      </c>
      <c r="R8556" s="47">
        <f t="shared" si="535"/>
        <v>58.000000000465661</v>
      </c>
      <c r="S8556" s="6" t="s">
        <v>44</v>
      </c>
      <c r="T8556" s="6" t="s">
        <v>343</v>
      </c>
      <c r="U8556" s="6" t="s">
        <v>44</v>
      </c>
      <c r="V8556" s="6" t="s">
        <v>8157</v>
      </c>
      <c r="W8556" s="7">
        <v>0</v>
      </c>
      <c r="X8556" s="7">
        <v>0</v>
      </c>
      <c r="Y8556" s="7">
        <v>0</v>
      </c>
      <c r="Z8556" s="7">
        <v>0</v>
      </c>
      <c r="AA8556" s="7">
        <v>0.02</v>
      </c>
      <c r="AB8556" s="7">
        <v>0</v>
      </c>
      <c r="AC8556" s="7">
        <v>0</v>
      </c>
      <c r="AD8556" s="7">
        <v>0</v>
      </c>
      <c r="AE8556">
        <v>2</v>
      </c>
      <c r="AF8556">
        <v>0</v>
      </c>
      <c r="AG8556">
        <v>0</v>
      </c>
      <c r="AH8556">
        <v>0</v>
      </c>
      <c r="AI8556">
        <v>0</v>
      </c>
      <c r="AJ8556">
        <v>1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0</v>
      </c>
    </row>
    <row r="8557" spans="1:44" x14ac:dyDescent="0.25">
      <c r="A8557">
        <v>1616828</v>
      </c>
      <c r="B8557">
        <v>810127</v>
      </c>
      <c r="C8557">
        <v>21.665495530351699</v>
      </c>
      <c r="D8557">
        <v>37.9428586341675</v>
      </c>
      <c r="E8557" s="68" t="s">
        <v>302</v>
      </c>
      <c r="F8557" s="8">
        <f>INDEX(Δεδομένα!$P:$P,MATCH('2020'!E8557,Δεδομένα!$O:$O,0))</f>
        <v>119</v>
      </c>
      <c r="G8557" s="6" t="s">
        <v>303</v>
      </c>
      <c r="H8557" s="2" t="str">
        <f>INDEX(Δεδομένα!B$1:B$51,MATCH('2020'!G8557,Δεδομένα!A$1:A$51,0))</f>
        <v>ΔΥΤΙΚΗΣ ΕΛΛΑΔΟΣ</v>
      </c>
      <c r="I8557" s="8">
        <f>INDEX(Δεδομένα!E$1:E$13,MATCH('2020'!H8557,Δεδομένα!D$1:D$13,0))</f>
        <v>7</v>
      </c>
      <c r="J8557" s="1">
        <v>44168</v>
      </c>
      <c r="K8557" s="6" t="s">
        <v>3940</v>
      </c>
      <c r="L8557" s="36" t="str">
        <f t="shared" si="532"/>
        <v>03/12/2020 20:43</v>
      </c>
      <c r="M8557" s="1">
        <v>44168</v>
      </c>
      <c r="N8557" s="6" t="s">
        <v>3919</v>
      </c>
      <c r="O8557" s="36" t="str">
        <f t="shared" si="533"/>
        <v>03/12/2020 21:41</v>
      </c>
      <c r="P8557" s="46">
        <f t="shared" si="534"/>
        <v>4.0277777778101154E-2</v>
      </c>
      <c r="Q8557" s="48">
        <v>0</v>
      </c>
      <c r="R8557" s="47">
        <f t="shared" si="535"/>
        <v>58.000000000465661</v>
      </c>
      <c r="S8557" s="6" t="s">
        <v>44</v>
      </c>
      <c r="T8557" s="6" t="s">
        <v>307</v>
      </c>
      <c r="U8557" s="6" t="s">
        <v>44</v>
      </c>
      <c r="V8557" s="6" t="s">
        <v>8158</v>
      </c>
      <c r="W8557" s="7">
        <v>0</v>
      </c>
      <c r="X8557" s="7">
        <v>0</v>
      </c>
      <c r="Y8557" s="7">
        <v>0</v>
      </c>
      <c r="Z8557" s="7">
        <v>0</v>
      </c>
      <c r="AA8557" s="7">
        <v>0.05</v>
      </c>
      <c r="AB8557" s="7">
        <v>0</v>
      </c>
      <c r="AC8557" s="7">
        <v>0</v>
      </c>
      <c r="AD8557" s="7">
        <v>0</v>
      </c>
      <c r="AE8557">
        <v>2</v>
      </c>
      <c r="AF8557">
        <v>0</v>
      </c>
      <c r="AG8557">
        <v>0</v>
      </c>
      <c r="AH8557">
        <v>0</v>
      </c>
      <c r="AI8557">
        <v>0</v>
      </c>
      <c r="AJ8557">
        <v>1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0</v>
      </c>
    </row>
    <row r="8558" spans="1:44" x14ac:dyDescent="0.25">
      <c r="A8558">
        <v>1628821</v>
      </c>
      <c r="B8558">
        <v>810085</v>
      </c>
      <c r="C8558">
        <v>25.445835131451901</v>
      </c>
      <c r="D8558">
        <v>37.119405442537001</v>
      </c>
      <c r="E8558" s="68" t="s">
        <v>484</v>
      </c>
      <c r="F8558" s="8">
        <f>INDEX(Δεδομένα!$P:$P,MATCH('2020'!E8558,Δεδομένα!$O:$O,0))</f>
        <v>190</v>
      </c>
      <c r="G8558" s="6" t="s">
        <v>479</v>
      </c>
      <c r="H8558" s="2" t="str">
        <f>INDEX(Δεδομένα!B$1:B$51,MATCH('2020'!G8558,Δεδομένα!A$1:A$51,0))</f>
        <v>ΝΟΤΙΟΥ ΑΙΓΑΙΟΥ</v>
      </c>
      <c r="I8558" s="8">
        <f>INDEX(Δεδομένα!E$1:E$13,MATCH('2020'!H8558,Δεδομένα!D$1:D$13,0))</f>
        <v>10</v>
      </c>
      <c r="J8558" s="1">
        <v>44168</v>
      </c>
      <c r="K8558" s="6" t="s">
        <v>157</v>
      </c>
      <c r="L8558" s="36" t="str">
        <f t="shared" si="532"/>
        <v>03/12/2020 18:10</v>
      </c>
      <c r="M8558" s="1">
        <v>44168</v>
      </c>
      <c r="N8558" s="6" t="s">
        <v>572</v>
      </c>
      <c r="O8558" s="36" t="str">
        <f t="shared" si="533"/>
        <v>03/12/2020 20:40</v>
      </c>
      <c r="P8558" s="46">
        <f t="shared" si="534"/>
        <v>0.10416666666424135</v>
      </c>
      <c r="Q8558" s="48">
        <v>0</v>
      </c>
      <c r="R8558" s="47">
        <f t="shared" si="535"/>
        <v>149.99999999650754</v>
      </c>
      <c r="S8558" s="6" t="s">
        <v>44</v>
      </c>
      <c r="T8558" s="6" t="s">
        <v>486</v>
      </c>
      <c r="U8558" s="6" t="s">
        <v>44</v>
      </c>
      <c r="V8558" s="6" t="s">
        <v>531</v>
      </c>
      <c r="W8558" s="7">
        <v>0</v>
      </c>
      <c r="X8558" s="7">
        <v>0</v>
      </c>
      <c r="Y8558" s="7">
        <v>0</v>
      </c>
      <c r="Z8558" s="7">
        <v>20</v>
      </c>
      <c r="AA8558" s="7">
        <v>0</v>
      </c>
      <c r="AB8558" s="7">
        <v>0</v>
      </c>
      <c r="AC8558" s="7">
        <v>0</v>
      </c>
      <c r="AD8558" s="7">
        <v>0</v>
      </c>
      <c r="AE8558">
        <v>4</v>
      </c>
      <c r="AF8558">
        <v>0</v>
      </c>
      <c r="AG8558">
        <v>0</v>
      </c>
      <c r="AH8558">
        <v>0</v>
      </c>
      <c r="AI8558">
        <v>0</v>
      </c>
      <c r="AJ8558">
        <v>2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  <c r="AQ8558">
        <v>0</v>
      </c>
      <c r="AR8558">
        <v>0</v>
      </c>
    </row>
    <row r="8559" spans="1:44" x14ac:dyDescent="0.25">
      <c r="A8559">
        <v>1632658</v>
      </c>
      <c r="B8559">
        <v>809874</v>
      </c>
      <c r="C8559">
        <v>26.534269867502299</v>
      </c>
      <c r="D8559">
        <v>39.110631540198902</v>
      </c>
      <c r="E8559" s="68" t="s">
        <v>494</v>
      </c>
      <c r="F8559" s="8">
        <f>INDEX(Δεδομένα!$P:$P,MATCH('2020'!E8559,Δεδομένα!$O:$O,0))</f>
        <v>196</v>
      </c>
      <c r="G8559" s="6" t="s">
        <v>495</v>
      </c>
      <c r="H8559" s="2" t="str">
        <f>INDEX(Δεδομένα!B$1:B$51,MATCH('2020'!G8559,Δεδομένα!A$1:A$51,0))</f>
        <v>ΒΟΡΕΙΟΥ ΑΙΓΑΙΟΥ</v>
      </c>
      <c r="I8559" s="8">
        <f>INDEX(Δεδομένα!E$1:E$13,MATCH('2020'!H8559,Δεδομένα!D$1:D$13,0))</f>
        <v>11</v>
      </c>
      <c r="J8559" s="1">
        <v>44168</v>
      </c>
      <c r="K8559" s="6" t="s">
        <v>43</v>
      </c>
      <c r="L8559" s="36" t="str">
        <f t="shared" si="532"/>
        <v>03/12/2020 17:35</v>
      </c>
      <c r="M8559" s="1">
        <v>44168</v>
      </c>
      <c r="N8559" s="6" t="s">
        <v>1428</v>
      </c>
      <c r="O8559" s="36" t="str">
        <f t="shared" si="533"/>
        <v>03/12/2020 17:43</v>
      </c>
      <c r="P8559" s="46">
        <f t="shared" si="534"/>
        <v>5.5555555518367328E-3</v>
      </c>
      <c r="Q8559" s="48">
        <v>0</v>
      </c>
      <c r="R8559" s="47">
        <f t="shared" si="535"/>
        <v>7.9999999946448952</v>
      </c>
      <c r="S8559" s="6" t="s">
        <v>44</v>
      </c>
      <c r="T8559" s="6" t="s">
        <v>499</v>
      </c>
      <c r="U8559" s="6" t="s">
        <v>8149</v>
      </c>
      <c r="V8559" s="6" t="s">
        <v>8149</v>
      </c>
      <c r="W8559" s="7">
        <v>0</v>
      </c>
      <c r="X8559" s="7">
        <v>0</v>
      </c>
      <c r="Y8559" s="7">
        <v>0</v>
      </c>
      <c r="Z8559" s="7">
        <v>0</v>
      </c>
      <c r="AA8559" s="7">
        <v>0</v>
      </c>
      <c r="AB8559" s="7">
        <v>0.01</v>
      </c>
      <c r="AC8559" s="7">
        <v>0</v>
      </c>
      <c r="AD8559" s="7">
        <v>0</v>
      </c>
      <c r="AE8559">
        <v>2</v>
      </c>
      <c r="AF8559">
        <v>0</v>
      </c>
      <c r="AG8559">
        <v>0</v>
      </c>
      <c r="AH8559">
        <v>0</v>
      </c>
      <c r="AI8559">
        <v>0</v>
      </c>
      <c r="AJ8559">
        <v>1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  <c r="AQ8559">
        <v>0</v>
      </c>
      <c r="AR8559">
        <v>0</v>
      </c>
    </row>
    <row r="8560" spans="1:44" x14ac:dyDescent="0.25">
      <c r="A8560">
        <v>1616700</v>
      </c>
      <c r="B8560">
        <v>810058</v>
      </c>
      <c r="C8560">
        <v>25.324826573960198</v>
      </c>
      <c r="D8560">
        <v>39.951537813238403</v>
      </c>
      <c r="E8560" s="68" t="s">
        <v>519</v>
      </c>
      <c r="F8560" s="8">
        <f>INDEX(Δεδομένα!$P:$P,MATCH('2020'!E8560,Δεδομένα!$O:$O,0))</f>
        <v>200</v>
      </c>
      <c r="G8560" s="6" t="s">
        <v>495</v>
      </c>
      <c r="H8560" s="2" t="str">
        <f>INDEX(Δεδομένα!B$1:B$51,MATCH('2020'!G8560,Δεδομένα!A$1:A$51,0))</f>
        <v>ΒΟΡΕΙΟΥ ΑΙΓΑΙΟΥ</v>
      </c>
      <c r="I8560" s="8">
        <f>INDEX(Δεδομένα!E$1:E$13,MATCH('2020'!H8560,Δεδομένα!D$1:D$13,0))</f>
        <v>11</v>
      </c>
      <c r="J8560" s="1">
        <v>44168</v>
      </c>
      <c r="K8560" s="6" t="s">
        <v>277</v>
      </c>
      <c r="L8560" s="36" t="str">
        <f t="shared" si="532"/>
        <v>03/12/2020 14:55</v>
      </c>
      <c r="M8560" s="1">
        <v>44168</v>
      </c>
      <c r="N8560" s="6" t="s">
        <v>153</v>
      </c>
      <c r="O8560" s="36" t="str">
        <f t="shared" si="533"/>
        <v>03/12/2020 16:15</v>
      </c>
      <c r="P8560" s="46">
        <f t="shared" si="534"/>
        <v>5.5555555554747116E-2</v>
      </c>
      <c r="Q8560" s="48">
        <v>0</v>
      </c>
      <c r="R8560" s="47">
        <f t="shared" si="535"/>
        <v>79.999999998835847</v>
      </c>
      <c r="S8560" s="6" t="s">
        <v>44</v>
      </c>
      <c r="T8560" s="6" t="s">
        <v>521</v>
      </c>
      <c r="U8560" s="6" t="s">
        <v>522</v>
      </c>
      <c r="V8560" s="6" t="s">
        <v>8154</v>
      </c>
      <c r="W8560" s="7">
        <v>0</v>
      </c>
      <c r="X8560" s="7">
        <v>0</v>
      </c>
      <c r="Y8560" s="7">
        <v>0</v>
      </c>
      <c r="Z8560" s="7">
        <v>0</v>
      </c>
      <c r="AA8560" s="7">
        <v>0</v>
      </c>
      <c r="AB8560" s="7">
        <v>1.5</v>
      </c>
      <c r="AC8560" s="7">
        <v>0</v>
      </c>
      <c r="AD8560" s="7">
        <v>0</v>
      </c>
      <c r="AE8560">
        <v>2</v>
      </c>
      <c r="AF8560">
        <v>0</v>
      </c>
      <c r="AG8560">
        <v>0</v>
      </c>
      <c r="AH8560">
        <v>0</v>
      </c>
      <c r="AI8560">
        <v>0</v>
      </c>
      <c r="AJ8560">
        <v>1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  <c r="AQ8560">
        <v>0</v>
      </c>
      <c r="AR8560">
        <v>0</v>
      </c>
    </row>
    <row r="8561" spans="1:44" x14ac:dyDescent="0.25">
      <c r="A8561">
        <v>1618066</v>
      </c>
      <c r="B8561">
        <v>810001</v>
      </c>
      <c r="C8561">
        <v>21.6761792851518</v>
      </c>
      <c r="D8561">
        <v>37.139706664604901</v>
      </c>
      <c r="E8561" s="68" t="s">
        <v>997</v>
      </c>
      <c r="F8561" s="8">
        <f>INDEX(Δεδομένα!$P:$P,MATCH('2020'!E8561,Δεδομένα!$O:$O,0))</f>
        <v>145</v>
      </c>
      <c r="G8561" s="6" t="s">
        <v>841</v>
      </c>
      <c r="H8561" s="2" t="str">
        <f>INDEX(Δεδομένα!B$1:B$51,MATCH('2020'!G8561,Δεδομένα!A$1:A$51,0))</f>
        <v>ΠΕΛΛΟΠΟΝΗΣΟΥ</v>
      </c>
      <c r="I8561" s="8">
        <f>INDEX(Δεδομένα!E$1:E$13,MATCH('2020'!H8561,Δεδομένα!D$1:D$13,0))</f>
        <v>8</v>
      </c>
      <c r="J8561" s="1">
        <v>44168</v>
      </c>
      <c r="K8561" s="6" t="s">
        <v>1015</v>
      </c>
      <c r="L8561" s="36" t="str">
        <f t="shared" si="532"/>
        <v>03/12/2020 11:18</v>
      </c>
      <c r="M8561" s="1">
        <v>44168</v>
      </c>
      <c r="N8561" s="6" t="s">
        <v>517</v>
      </c>
      <c r="O8561" s="36" t="str">
        <f t="shared" si="533"/>
        <v>03/12/2020 12:00</v>
      </c>
      <c r="P8561" s="46">
        <f t="shared" si="534"/>
        <v>2.9166666667151731E-2</v>
      </c>
      <c r="Q8561" s="48">
        <v>0</v>
      </c>
      <c r="R8561" s="47">
        <f t="shared" si="535"/>
        <v>42.000000000698492</v>
      </c>
      <c r="S8561" s="6" t="s">
        <v>44</v>
      </c>
      <c r="T8561" s="6" t="s">
        <v>999</v>
      </c>
      <c r="U8561" s="6" t="s">
        <v>44</v>
      </c>
      <c r="V8561" s="6" t="s">
        <v>4162</v>
      </c>
      <c r="W8561" s="7">
        <v>0</v>
      </c>
      <c r="X8561" s="7">
        <v>0.1</v>
      </c>
      <c r="Y8561" s="7">
        <v>0</v>
      </c>
      <c r="Z8561" s="7">
        <v>0</v>
      </c>
      <c r="AA8561" s="7">
        <v>0</v>
      </c>
      <c r="AB8561" s="7">
        <v>0</v>
      </c>
      <c r="AC8561" s="7">
        <v>0</v>
      </c>
      <c r="AD8561" s="7">
        <v>0</v>
      </c>
      <c r="AE8561">
        <v>2</v>
      </c>
      <c r="AF8561">
        <v>0</v>
      </c>
      <c r="AG8561">
        <v>0</v>
      </c>
      <c r="AH8561">
        <v>0</v>
      </c>
      <c r="AI8561">
        <v>0</v>
      </c>
      <c r="AJ8561">
        <v>1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  <c r="AQ8561">
        <v>0</v>
      </c>
      <c r="AR8561">
        <v>0</v>
      </c>
    </row>
    <row r="8562" spans="1:44" x14ac:dyDescent="0.25">
      <c r="A8562">
        <v>1616400</v>
      </c>
      <c r="B8562">
        <v>810046</v>
      </c>
      <c r="C8562">
        <v>27.0016537935748</v>
      </c>
      <c r="D8562">
        <v>37.757672170478301</v>
      </c>
      <c r="E8562" s="68" t="s">
        <v>545</v>
      </c>
      <c r="F8562" s="8">
        <f>INDEX(Δεδομένα!$P:$P,MATCH('2020'!E8562,Δεδομένα!$O:$O,0))</f>
        <v>204</v>
      </c>
      <c r="G8562" s="6" t="s">
        <v>546</v>
      </c>
      <c r="H8562" s="2" t="str">
        <f>INDEX(Δεδομένα!B$1:B$51,MATCH('2020'!G8562,Δεδομένα!A$1:A$51,0))</f>
        <v>ΚΡΗΤΗΣ</v>
      </c>
      <c r="I8562" s="8">
        <f>INDEX(Δεδομένα!E$1:E$13,MATCH('2020'!H8562,Δεδομένα!D$1:D$13,0))</f>
        <v>12</v>
      </c>
      <c r="J8562" s="1">
        <v>44168</v>
      </c>
      <c r="K8562" s="6" t="s">
        <v>542</v>
      </c>
      <c r="L8562" s="36" t="str">
        <f t="shared" si="532"/>
        <v>03/12/2020 14:30</v>
      </c>
      <c r="M8562" s="1">
        <v>44168</v>
      </c>
      <c r="N8562" s="6" t="s">
        <v>42</v>
      </c>
      <c r="O8562" s="36" t="str">
        <f t="shared" si="533"/>
        <v>03/12/2020 14:58</v>
      </c>
      <c r="P8562" s="46">
        <f t="shared" si="534"/>
        <v>1.9444444449618459E-2</v>
      </c>
      <c r="Q8562" s="48">
        <v>0</v>
      </c>
      <c r="R8562" s="47">
        <f t="shared" si="535"/>
        <v>28.000000007450581</v>
      </c>
      <c r="S8562" s="6" t="s">
        <v>44</v>
      </c>
      <c r="T8562" s="6" t="s">
        <v>548</v>
      </c>
      <c r="U8562" s="6" t="s">
        <v>554</v>
      </c>
      <c r="V8562" s="6" t="s">
        <v>8153</v>
      </c>
      <c r="W8562" s="7">
        <v>0</v>
      </c>
      <c r="X8562" s="7">
        <v>0</v>
      </c>
      <c r="Y8562" s="7">
        <v>0</v>
      </c>
      <c r="Z8562" s="7">
        <v>0</v>
      </c>
      <c r="AA8562" s="7">
        <v>0</v>
      </c>
      <c r="AB8562" s="7">
        <v>0.1</v>
      </c>
      <c r="AC8562" s="7">
        <v>0</v>
      </c>
      <c r="AD8562" s="7">
        <v>0</v>
      </c>
      <c r="AE8562">
        <v>2</v>
      </c>
      <c r="AF8562">
        <v>0</v>
      </c>
      <c r="AG8562">
        <v>0</v>
      </c>
      <c r="AH8562">
        <v>0</v>
      </c>
      <c r="AI8562">
        <v>0</v>
      </c>
      <c r="AJ8562">
        <v>1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  <c r="AQ8562">
        <v>0</v>
      </c>
      <c r="AR8562">
        <v>0</v>
      </c>
    </row>
    <row r="8563" spans="1:44" x14ac:dyDescent="0.25">
      <c r="A8563">
        <v>1617363</v>
      </c>
      <c r="B8563">
        <v>810291</v>
      </c>
      <c r="C8563">
        <v>26.521131205120898</v>
      </c>
      <c r="D8563">
        <v>41.494592118922696</v>
      </c>
      <c r="E8563" s="68" t="s">
        <v>1115</v>
      </c>
      <c r="F8563" s="8">
        <f>INDEX(Δεδομένα!$P:$P,MATCH('2020'!E8563,Δεδομένα!$O:$O,0))</f>
        <v>35</v>
      </c>
      <c r="G8563" s="6" t="s">
        <v>148</v>
      </c>
      <c r="H8563" s="2" t="str">
        <f>INDEX(Δεδομένα!B$1:B$51,MATCH('2020'!G8563,Δεδομένα!A$1:A$51,0))</f>
        <v>ΑΝΑΤΟΛΙΚΗΣ ΜΑΚΕΔΟΝΙΑΣ ΚΑΙ ΘΡΑΚΗΣ</v>
      </c>
      <c r="I8563" s="8">
        <f>INDEX(Δεδομένα!E$1:E$13,MATCH('2020'!H8563,Δεδομένα!D$1:D$13,0))</f>
        <v>2</v>
      </c>
      <c r="J8563" s="1">
        <v>44169</v>
      </c>
      <c r="K8563" s="6" t="s">
        <v>1738</v>
      </c>
      <c r="L8563" s="36" t="str">
        <f t="shared" si="532"/>
        <v>04/12/2020 16:11</v>
      </c>
      <c r="M8563" s="1">
        <v>44169</v>
      </c>
      <c r="N8563" s="6" t="s">
        <v>230</v>
      </c>
      <c r="O8563" s="36" t="str">
        <f t="shared" si="533"/>
        <v>04/12/2020 16:25</v>
      </c>
      <c r="P8563" s="46">
        <f t="shared" si="534"/>
        <v>9.7222222248092294E-3</v>
      </c>
      <c r="Q8563" s="48">
        <v>0</v>
      </c>
      <c r="R8563" s="47">
        <f t="shared" si="535"/>
        <v>14.00000000372529</v>
      </c>
      <c r="S8563" s="6" t="s">
        <v>44</v>
      </c>
      <c r="T8563" s="6" t="s">
        <v>1119</v>
      </c>
      <c r="U8563" s="6" t="s">
        <v>1120</v>
      </c>
      <c r="V8563" s="6" t="s">
        <v>1121</v>
      </c>
      <c r="W8563" s="7">
        <v>0</v>
      </c>
      <c r="X8563" s="7">
        <v>0</v>
      </c>
      <c r="Y8563" s="7">
        <v>0</v>
      </c>
      <c r="Z8563" s="7">
        <v>0.5</v>
      </c>
      <c r="AA8563" s="7">
        <v>0</v>
      </c>
      <c r="AB8563" s="7">
        <v>0</v>
      </c>
      <c r="AC8563" s="7">
        <v>0</v>
      </c>
      <c r="AD8563" s="7">
        <v>0</v>
      </c>
      <c r="AE8563">
        <v>2</v>
      </c>
      <c r="AF8563">
        <v>0</v>
      </c>
      <c r="AG8563">
        <v>0</v>
      </c>
      <c r="AH8563">
        <v>0</v>
      </c>
      <c r="AI8563">
        <v>0</v>
      </c>
      <c r="AJ8563">
        <v>1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  <c r="AQ8563">
        <v>0</v>
      </c>
      <c r="AR8563">
        <v>0</v>
      </c>
    </row>
    <row r="8564" spans="1:44" x14ac:dyDescent="0.25">
      <c r="A8564">
        <v>1617512</v>
      </c>
      <c r="B8564">
        <v>810305</v>
      </c>
      <c r="C8564">
        <v>25.952839672829899</v>
      </c>
      <c r="D8564">
        <v>40.853243615911502</v>
      </c>
      <c r="E8564" s="68" t="s">
        <v>147</v>
      </c>
      <c r="F8564" s="8">
        <f>INDEX(Δεδομένα!$P:$P,MATCH('2020'!E8564,Δεδομένα!$O:$O,0))</f>
        <v>33</v>
      </c>
      <c r="G8564" s="6" t="s">
        <v>148</v>
      </c>
      <c r="H8564" s="2" t="str">
        <f>INDEX(Δεδομένα!B$1:B$51,MATCH('2020'!G8564,Δεδομένα!A$1:A$51,0))</f>
        <v>ΑΝΑΤΟΛΙΚΗΣ ΜΑΚΕΔΟΝΙΑΣ ΚΑΙ ΘΡΑΚΗΣ</v>
      </c>
      <c r="I8564" s="8">
        <f>INDEX(Δεδομένα!E$1:E$13,MATCH('2020'!H8564,Δεδομένα!D$1:D$13,0))</f>
        <v>2</v>
      </c>
      <c r="J8564" s="1">
        <v>44169</v>
      </c>
      <c r="K8564" s="6" t="s">
        <v>149</v>
      </c>
      <c r="L8564" s="36" t="str">
        <f t="shared" si="532"/>
        <v>04/12/2020 17:10</v>
      </c>
      <c r="M8564" s="1">
        <v>44169</v>
      </c>
      <c r="N8564" s="6" t="s">
        <v>157</v>
      </c>
      <c r="O8564" s="36" t="str">
        <f t="shared" si="533"/>
        <v>04/12/2020 18:10</v>
      </c>
      <c r="P8564" s="46">
        <f t="shared" si="534"/>
        <v>4.1666666664241347E-2</v>
      </c>
      <c r="Q8564" s="48">
        <v>0</v>
      </c>
      <c r="R8564" s="47">
        <f t="shared" si="535"/>
        <v>59.99999999650754</v>
      </c>
      <c r="S8564" s="6" t="s">
        <v>44</v>
      </c>
      <c r="T8564" s="6" t="s">
        <v>150</v>
      </c>
      <c r="U8564" s="6" t="s">
        <v>44</v>
      </c>
      <c r="V8564" s="6" t="s">
        <v>7726</v>
      </c>
      <c r="W8564" s="7">
        <v>0</v>
      </c>
      <c r="X8564" s="7">
        <v>0</v>
      </c>
      <c r="Y8564" s="7">
        <v>0</v>
      </c>
      <c r="Z8564" s="7">
        <v>0</v>
      </c>
      <c r="AA8564" s="7">
        <v>0.5</v>
      </c>
      <c r="AB8564" s="7">
        <v>0</v>
      </c>
      <c r="AC8564" s="7">
        <v>0</v>
      </c>
      <c r="AD8564" s="7">
        <v>0</v>
      </c>
      <c r="AE8564">
        <v>3</v>
      </c>
      <c r="AF8564">
        <v>0</v>
      </c>
      <c r="AG8564">
        <v>0</v>
      </c>
      <c r="AH8564">
        <v>0</v>
      </c>
      <c r="AI8564">
        <v>0</v>
      </c>
      <c r="AJ8564">
        <v>1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  <c r="AQ8564">
        <v>0</v>
      </c>
      <c r="AR8564">
        <v>0</v>
      </c>
    </row>
    <row r="8565" spans="1:44" x14ac:dyDescent="0.25">
      <c r="A8565">
        <v>1617656</v>
      </c>
      <c r="B8565">
        <v>810276</v>
      </c>
      <c r="C8565">
        <v>25.1065349883248</v>
      </c>
      <c r="D8565">
        <v>39.908497916085103</v>
      </c>
      <c r="E8565" s="68" t="s">
        <v>519</v>
      </c>
      <c r="F8565" s="8">
        <f>INDEX(Δεδομένα!$P:$P,MATCH('2020'!E8565,Δεδομένα!$O:$O,0))</f>
        <v>200</v>
      </c>
      <c r="G8565" s="6" t="s">
        <v>495</v>
      </c>
      <c r="H8565" s="2" t="str">
        <f>INDEX(Δεδομένα!B$1:B$51,MATCH('2020'!G8565,Δεδομένα!A$1:A$51,0))</f>
        <v>ΒΟΡΕΙΟΥ ΑΙΓΑΙΟΥ</v>
      </c>
      <c r="I8565" s="8">
        <f>INDEX(Δεδομένα!E$1:E$13,MATCH('2020'!H8565,Δεδομένα!D$1:D$13,0))</f>
        <v>11</v>
      </c>
      <c r="J8565" s="1">
        <v>44169</v>
      </c>
      <c r="K8565" s="6" t="s">
        <v>131</v>
      </c>
      <c r="L8565" s="36" t="str">
        <f t="shared" si="532"/>
        <v>04/12/2020 14:50</v>
      </c>
      <c r="M8565" s="1">
        <v>44169</v>
      </c>
      <c r="N8565" s="6" t="s">
        <v>581</v>
      </c>
      <c r="O8565" s="36" t="str">
        <f t="shared" si="533"/>
        <v>04/12/2020 15:40</v>
      </c>
      <c r="P8565" s="46">
        <f t="shared" si="534"/>
        <v>3.4722222226264421E-2</v>
      </c>
      <c r="Q8565" s="48">
        <v>0</v>
      </c>
      <c r="R8565" s="47">
        <f t="shared" si="535"/>
        <v>50.000000005820766</v>
      </c>
      <c r="S8565" s="6" t="s">
        <v>44</v>
      </c>
      <c r="T8565" s="6" t="s">
        <v>521</v>
      </c>
      <c r="U8565" s="6" t="s">
        <v>44</v>
      </c>
      <c r="V8565" s="6" t="s">
        <v>8159</v>
      </c>
      <c r="W8565" s="7">
        <v>0</v>
      </c>
      <c r="X8565" s="7">
        <v>0</v>
      </c>
      <c r="Y8565" s="7">
        <v>0</v>
      </c>
      <c r="Z8565" s="7">
        <v>2</v>
      </c>
      <c r="AA8565" s="7">
        <v>1</v>
      </c>
      <c r="AB8565" s="7">
        <v>0</v>
      </c>
      <c r="AC8565" s="7">
        <v>0</v>
      </c>
      <c r="AD8565" s="7">
        <v>0</v>
      </c>
      <c r="AE8565">
        <v>2</v>
      </c>
      <c r="AF8565">
        <v>0</v>
      </c>
      <c r="AG8565">
        <v>0</v>
      </c>
      <c r="AH8565">
        <v>0</v>
      </c>
      <c r="AI8565">
        <v>0</v>
      </c>
      <c r="AJ8565">
        <v>1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</row>
    <row r="8566" spans="1:44" x14ac:dyDescent="0.25">
      <c r="A8566">
        <v>1617385</v>
      </c>
      <c r="B8566">
        <v>810476</v>
      </c>
      <c r="C8566">
        <v>21.993195248347298</v>
      </c>
      <c r="D8566">
        <v>38.288795031396198</v>
      </c>
      <c r="E8566" s="68" t="s">
        <v>313</v>
      </c>
      <c r="F8566" s="8">
        <f>INDEX(Δεδομένα!$P:$P,MATCH('2020'!E8566,Δεδομένα!$O:$O,0))</f>
        <v>124</v>
      </c>
      <c r="G8566" s="6" t="s">
        <v>303</v>
      </c>
      <c r="H8566" s="2" t="str">
        <f>INDEX(Δεδομένα!B$1:B$51,MATCH('2020'!G8566,Δεδομένα!A$1:A$51,0))</f>
        <v>ΔΥΤΙΚΗΣ ΕΛΛΑΔΟΣ</v>
      </c>
      <c r="I8566" s="8">
        <f>INDEX(Δεδομένα!E$1:E$13,MATCH('2020'!H8566,Δεδομένα!D$1:D$13,0))</f>
        <v>7</v>
      </c>
      <c r="J8566" s="1">
        <v>44170</v>
      </c>
      <c r="K8566" s="6" t="s">
        <v>750</v>
      </c>
      <c r="L8566" s="36" t="str">
        <f t="shared" si="532"/>
        <v>05/12/2020 16:45</v>
      </c>
      <c r="M8566" s="1">
        <v>44170</v>
      </c>
      <c r="N8566" s="6" t="s">
        <v>252</v>
      </c>
      <c r="O8566" s="36" t="str">
        <f t="shared" si="533"/>
        <v>05/12/2020 17:25</v>
      </c>
      <c r="P8566" s="46">
        <f t="shared" si="534"/>
        <v>2.7777777781011537E-2</v>
      </c>
      <c r="Q8566" s="48">
        <v>0</v>
      </c>
      <c r="R8566" s="47">
        <f t="shared" si="535"/>
        <v>40.000000004656613</v>
      </c>
      <c r="S8566" s="6" t="s">
        <v>44</v>
      </c>
      <c r="T8566" s="6" t="s">
        <v>316</v>
      </c>
      <c r="U8566" s="6" t="s">
        <v>44</v>
      </c>
      <c r="V8566" s="6" t="s">
        <v>330</v>
      </c>
      <c r="W8566" s="7">
        <v>0</v>
      </c>
      <c r="X8566" s="7">
        <v>0</v>
      </c>
      <c r="Y8566" s="7">
        <v>0</v>
      </c>
      <c r="Z8566" s="7">
        <v>0</v>
      </c>
      <c r="AA8566" s="7">
        <v>0</v>
      </c>
      <c r="AB8566" s="7">
        <v>0</v>
      </c>
      <c r="AC8566" s="7">
        <v>0.01</v>
      </c>
      <c r="AD8566" s="7">
        <v>0</v>
      </c>
      <c r="AE8566">
        <v>2</v>
      </c>
      <c r="AF8566">
        <v>0</v>
      </c>
      <c r="AG8566">
        <v>0</v>
      </c>
      <c r="AH8566">
        <v>0</v>
      </c>
      <c r="AI8566">
        <v>0</v>
      </c>
      <c r="AJ8566">
        <v>1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</row>
    <row r="8567" spans="1:44" x14ac:dyDescent="0.25">
      <c r="A8567">
        <v>1627269</v>
      </c>
      <c r="B8567">
        <v>810485</v>
      </c>
      <c r="C8567">
        <v>24.832635887115998</v>
      </c>
      <c r="D8567">
        <v>35.136102833287403</v>
      </c>
      <c r="E8567" s="68" t="s">
        <v>559</v>
      </c>
      <c r="F8567" s="8">
        <f>INDEX(Δεδομένα!$P:$P,MATCH('2020'!E8567,Δεδομένα!$O:$O,0))</f>
        <v>209</v>
      </c>
      <c r="G8567" s="6" t="s">
        <v>560</v>
      </c>
      <c r="H8567" s="2" t="str">
        <f>INDEX(Δεδομένα!B$1:B$51,MATCH('2020'!G8567,Δεδομένα!A$1:A$51,0))</f>
        <v>ΚΡΗΤΗΣ</v>
      </c>
      <c r="I8567" s="8">
        <f>INDEX(Δεδομένα!E$1:E$13,MATCH('2020'!H8567,Δεδομένα!D$1:D$13,0))</f>
        <v>12</v>
      </c>
      <c r="J8567" s="1">
        <v>44170</v>
      </c>
      <c r="K8567" s="6" t="s">
        <v>156</v>
      </c>
      <c r="L8567" s="36" t="str">
        <f t="shared" si="532"/>
        <v>05/12/2020 17:30</v>
      </c>
      <c r="M8567" s="1">
        <v>44170</v>
      </c>
      <c r="N8567" s="6" t="s">
        <v>256</v>
      </c>
      <c r="O8567" s="36" t="str">
        <f t="shared" si="533"/>
        <v>05/12/2020 19:30</v>
      </c>
      <c r="P8567" s="46">
        <f t="shared" si="534"/>
        <v>8.3333333335758653E-2</v>
      </c>
      <c r="Q8567" s="48">
        <v>0</v>
      </c>
      <c r="R8567" s="47">
        <f t="shared" si="535"/>
        <v>120.00000000349246</v>
      </c>
      <c r="S8567" s="6" t="s">
        <v>44</v>
      </c>
      <c r="T8567" s="6" t="s">
        <v>563</v>
      </c>
      <c r="U8567" s="6" t="s">
        <v>582</v>
      </c>
      <c r="V8567" s="6" t="s">
        <v>8160</v>
      </c>
      <c r="W8567" s="7">
        <v>0</v>
      </c>
      <c r="X8567" s="7">
        <v>0</v>
      </c>
      <c r="Y8567" s="7">
        <v>0</v>
      </c>
      <c r="Z8567" s="7">
        <v>0.3</v>
      </c>
      <c r="AA8567" s="7">
        <v>0</v>
      </c>
      <c r="AB8567" s="7">
        <v>0</v>
      </c>
      <c r="AC8567" s="7">
        <v>0</v>
      </c>
      <c r="AD8567" s="7">
        <v>0</v>
      </c>
      <c r="AE8567">
        <v>2</v>
      </c>
      <c r="AF8567">
        <v>0</v>
      </c>
      <c r="AG8567">
        <v>0</v>
      </c>
      <c r="AH8567">
        <v>0</v>
      </c>
      <c r="AI8567">
        <v>0</v>
      </c>
      <c r="AJ8567">
        <v>1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</row>
    <row r="8568" spans="1:44" x14ac:dyDescent="0.25">
      <c r="A8568">
        <v>1621233</v>
      </c>
      <c r="B8568">
        <v>810514</v>
      </c>
      <c r="C8568">
        <v>26.104049810830901</v>
      </c>
      <c r="D8568">
        <v>38.286134735980802</v>
      </c>
      <c r="E8568" s="68" t="s">
        <v>1661</v>
      </c>
      <c r="F8568" s="8">
        <f>INDEX(Δεδομένα!$P:$P,MATCH('2020'!E8568,Δεδομένα!$O:$O,0))</f>
        <v>201</v>
      </c>
      <c r="G8568" s="6" t="s">
        <v>525</v>
      </c>
      <c r="H8568" s="2" t="str">
        <f>INDEX(Δεδομένα!B$1:B$51,MATCH('2020'!G8568,Δεδομένα!A$1:A$51,0))</f>
        <v>ΒΟΡΕΙΟΥ ΑΙΓΑΙΟΥ</v>
      </c>
      <c r="I8568" s="8">
        <f>INDEX(Δεδομένα!E$1:E$13,MATCH('2020'!H8568,Δεδομένα!D$1:D$13,0))</f>
        <v>11</v>
      </c>
      <c r="J8568" s="1">
        <v>44170</v>
      </c>
      <c r="K8568" s="6" t="s">
        <v>142</v>
      </c>
      <c r="L8568" s="36" t="str">
        <f t="shared" si="532"/>
        <v>05/12/2020 19:20</v>
      </c>
      <c r="M8568" s="1">
        <v>44170</v>
      </c>
      <c r="N8568" s="6" t="s">
        <v>142</v>
      </c>
      <c r="O8568" s="36" t="str">
        <f t="shared" si="533"/>
        <v>05/12/2020 19:20</v>
      </c>
      <c r="P8568" s="46">
        <f t="shared" si="534"/>
        <v>0</v>
      </c>
      <c r="Q8568" s="48">
        <v>0</v>
      </c>
      <c r="R8568" s="47">
        <f t="shared" si="535"/>
        <v>0</v>
      </c>
      <c r="S8568" s="6" t="s">
        <v>44</v>
      </c>
      <c r="T8568" s="6" t="s">
        <v>527</v>
      </c>
      <c r="U8568" s="6" t="s">
        <v>44</v>
      </c>
      <c r="V8568" s="6" t="s">
        <v>8161</v>
      </c>
      <c r="W8568" s="7">
        <v>0</v>
      </c>
      <c r="X8568" s="7">
        <v>0</v>
      </c>
      <c r="Y8568" s="7">
        <v>0</v>
      </c>
      <c r="Z8568" s="7">
        <v>0</v>
      </c>
      <c r="AA8568" s="7">
        <v>0</v>
      </c>
      <c r="AB8568" s="7">
        <v>0</v>
      </c>
      <c r="AC8568" s="7">
        <v>1</v>
      </c>
      <c r="AD8568" s="7">
        <v>0</v>
      </c>
      <c r="AE8568">
        <v>2</v>
      </c>
      <c r="AF8568">
        <v>0</v>
      </c>
      <c r="AG8568">
        <v>0</v>
      </c>
      <c r="AH8568">
        <v>0</v>
      </c>
      <c r="AI8568">
        <v>0</v>
      </c>
      <c r="AJ8568">
        <v>1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</row>
    <row r="8569" spans="1:44" x14ac:dyDescent="0.25">
      <c r="A8569">
        <v>1627174</v>
      </c>
      <c r="B8569">
        <v>810620</v>
      </c>
      <c r="C8569">
        <v>22.267894440359299</v>
      </c>
      <c r="D8569">
        <v>38.1604029582696</v>
      </c>
      <c r="E8569" s="68" t="s">
        <v>331</v>
      </c>
      <c r="F8569" s="8">
        <f>INDEX(Δεδομένα!$P:$P,MATCH('2020'!E8569,Δεδομένα!$O:$O,0))</f>
        <v>125</v>
      </c>
      <c r="G8569" s="6" t="s">
        <v>303</v>
      </c>
      <c r="H8569" s="2" t="str">
        <f>INDEX(Δεδομένα!B$1:B$51,MATCH('2020'!G8569,Δεδομένα!A$1:A$51,0))</f>
        <v>ΔΥΤΙΚΗΣ ΕΛΛΑΔΟΣ</v>
      </c>
      <c r="I8569" s="8">
        <f>INDEX(Δεδομένα!E$1:E$13,MATCH('2020'!H8569,Δεδομένα!D$1:D$13,0))</f>
        <v>7</v>
      </c>
      <c r="J8569" s="1">
        <v>44171</v>
      </c>
      <c r="K8569" s="6" t="s">
        <v>567</v>
      </c>
      <c r="L8569" s="36" t="str">
        <f t="shared" si="532"/>
        <v>06/12/2020 14:13</v>
      </c>
      <c r="M8569" s="1">
        <v>44171</v>
      </c>
      <c r="N8569" s="6" t="s">
        <v>142</v>
      </c>
      <c r="O8569" s="36" t="str">
        <f t="shared" si="533"/>
        <v>06/12/2020 19:20</v>
      </c>
      <c r="P8569" s="46">
        <f t="shared" si="534"/>
        <v>0.21319444444088731</v>
      </c>
      <c r="Q8569" s="48">
        <v>0</v>
      </c>
      <c r="R8569" s="47">
        <f t="shared" si="535"/>
        <v>306.99999999487773</v>
      </c>
      <c r="S8569" s="6" t="s">
        <v>44</v>
      </c>
      <c r="T8569" s="6" t="s">
        <v>316</v>
      </c>
      <c r="U8569" s="6" t="s">
        <v>44</v>
      </c>
      <c r="V8569" s="6" t="s">
        <v>8166</v>
      </c>
      <c r="W8569" s="7">
        <v>0.2</v>
      </c>
      <c r="X8569" s="7">
        <v>0</v>
      </c>
      <c r="Y8569" s="7">
        <v>0</v>
      </c>
      <c r="Z8569" s="7">
        <v>0</v>
      </c>
      <c r="AA8569" s="7">
        <v>0</v>
      </c>
      <c r="AB8569" s="7">
        <v>0</v>
      </c>
      <c r="AC8569" s="7">
        <v>0</v>
      </c>
      <c r="AD8569" s="7">
        <v>0</v>
      </c>
      <c r="AE8569">
        <v>10</v>
      </c>
      <c r="AF8569">
        <v>0</v>
      </c>
      <c r="AG8569">
        <v>0</v>
      </c>
      <c r="AH8569">
        <v>0</v>
      </c>
      <c r="AI8569">
        <v>0</v>
      </c>
      <c r="AJ8569">
        <v>5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</row>
    <row r="8570" spans="1:44" x14ac:dyDescent="0.25">
      <c r="A8570">
        <v>1617242</v>
      </c>
      <c r="B8570">
        <v>810622</v>
      </c>
      <c r="C8570">
        <v>21.686755756823601</v>
      </c>
      <c r="D8570">
        <v>38.165410774928397</v>
      </c>
      <c r="E8570" s="68" t="s">
        <v>986</v>
      </c>
      <c r="F8570" s="8">
        <f>INDEX(Δεδομένα!$P:$P,MATCH('2020'!E8570,Δεδομένα!$O:$O,0))</f>
        <v>121</v>
      </c>
      <c r="G8570" s="6" t="s">
        <v>303</v>
      </c>
      <c r="H8570" s="2" t="str">
        <f>INDEX(Δεδομένα!B$1:B$51,MATCH('2020'!G8570,Δεδομένα!A$1:A$51,0))</f>
        <v>ΔΥΤΙΚΗΣ ΕΛΛΑΔΟΣ</v>
      </c>
      <c r="I8570" s="8">
        <f>INDEX(Δεδομένα!E$1:E$13,MATCH('2020'!H8570,Δεδομένα!D$1:D$13,0))</f>
        <v>7</v>
      </c>
      <c r="J8570" s="1">
        <v>44171</v>
      </c>
      <c r="K8570" s="6" t="s">
        <v>362</v>
      </c>
      <c r="L8570" s="36" t="str">
        <f t="shared" si="532"/>
        <v>06/12/2020 14:00</v>
      </c>
      <c r="M8570" s="1">
        <v>44171</v>
      </c>
      <c r="N8570" s="6" t="s">
        <v>543</v>
      </c>
      <c r="O8570" s="36" t="str">
        <f t="shared" si="533"/>
        <v>06/12/2020 15:45</v>
      </c>
      <c r="P8570" s="46">
        <f t="shared" si="534"/>
        <v>7.2916666664241347E-2</v>
      </c>
      <c r="Q8570" s="48">
        <v>0</v>
      </c>
      <c r="R8570" s="47">
        <f t="shared" si="535"/>
        <v>104.99999999650754</v>
      </c>
      <c r="S8570" s="6" t="s">
        <v>44</v>
      </c>
      <c r="T8570" s="6" t="s">
        <v>311</v>
      </c>
      <c r="U8570" s="6" t="s">
        <v>44</v>
      </c>
      <c r="V8570" s="6" t="s">
        <v>8167</v>
      </c>
      <c r="W8570" s="7">
        <v>0.2</v>
      </c>
      <c r="X8570" s="7">
        <v>0</v>
      </c>
      <c r="Y8570" s="7">
        <v>0</v>
      </c>
      <c r="Z8570" s="7">
        <v>0</v>
      </c>
      <c r="AA8570" s="7">
        <v>0</v>
      </c>
      <c r="AB8570" s="7">
        <v>0</v>
      </c>
      <c r="AC8570" s="7">
        <v>0</v>
      </c>
      <c r="AD8570" s="7">
        <v>0</v>
      </c>
      <c r="AE8570">
        <v>3</v>
      </c>
      <c r="AF8570">
        <v>0</v>
      </c>
      <c r="AG8570">
        <v>0</v>
      </c>
      <c r="AH8570">
        <v>0</v>
      </c>
      <c r="AI8570">
        <v>0</v>
      </c>
      <c r="AJ8570">
        <v>1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</row>
    <row r="8571" spans="1:44" x14ac:dyDescent="0.25">
      <c r="A8571">
        <v>1625098</v>
      </c>
      <c r="B8571">
        <v>810672</v>
      </c>
      <c r="C8571">
        <v>21.133776845392301</v>
      </c>
      <c r="D8571">
        <v>37.838053387606202</v>
      </c>
      <c r="E8571" s="68" t="s">
        <v>900</v>
      </c>
      <c r="F8571" s="8">
        <f>INDEX(Δεδομένα!$P:$P,MATCH('2020'!E8571,Δεδομένα!$O:$O,0))</f>
        <v>136</v>
      </c>
      <c r="G8571" s="6" t="s">
        <v>357</v>
      </c>
      <c r="H8571" s="2" t="str">
        <f>INDEX(Δεδομένα!B$1:B$51,MATCH('2020'!G8571,Δεδομένα!A$1:A$51,0))</f>
        <v>ΔΥΤΙΚΗΣ ΕΛΛΑΔΟΣ</v>
      </c>
      <c r="I8571" s="8">
        <f>INDEX(Δεδομένα!E$1:E$13,MATCH('2020'!H8571,Δεδομένα!D$1:D$13,0))</f>
        <v>7</v>
      </c>
      <c r="J8571" s="1">
        <v>44171</v>
      </c>
      <c r="K8571" s="6" t="s">
        <v>336</v>
      </c>
      <c r="L8571" s="36" t="str">
        <f t="shared" si="532"/>
        <v>06/12/2020 17:40</v>
      </c>
      <c r="M8571" s="1">
        <v>44171</v>
      </c>
      <c r="N8571" s="6" t="s">
        <v>117</v>
      </c>
      <c r="O8571" s="36" t="str">
        <f t="shared" si="533"/>
        <v>06/12/2020 20:00</v>
      </c>
      <c r="P8571" s="46">
        <f t="shared" si="534"/>
        <v>9.7222222226264421E-2</v>
      </c>
      <c r="Q8571" s="48">
        <v>0</v>
      </c>
      <c r="R8571" s="47">
        <f t="shared" si="535"/>
        <v>140.00000000582077</v>
      </c>
      <c r="S8571" s="6" t="s">
        <v>44</v>
      </c>
      <c r="T8571" s="6" t="s">
        <v>929</v>
      </c>
      <c r="U8571" s="6" t="s">
        <v>3382</v>
      </c>
      <c r="V8571" s="6" t="s">
        <v>4294</v>
      </c>
      <c r="W8571" s="7">
        <v>0</v>
      </c>
      <c r="X8571" s="7">
        <v>0</v>
      </c>
      <c r="Y8571" s="7">
        <v>0</v>
      </c>
      <c r="Z8571" s="7">
        <v>0</v>
      </c>
      <c r="AA8571" s="7">
        <v>1</v>
      </c>
      <c r="AB8571" s="7">
        <v>0</v>
      </c>
      <c r="AC8571" s="7">
        <v>0</v>
      </c>
      <c r="AD8571" s="7">
        <v>0</v>
      </c>
      <c r="AE8571">
        <v>4</v>
      </c>
      <c r="AF8571">
        <v>0</v>
      </c>
      <c r="AG8571">
        <v>0</v>
      </c>
      <c r="AH8571">
        <v>0</v>
      </c>
      <c r="AI8571">
        <v>0</v>
      </c>
      <c r="AJ8571">
        <v>1</v>
      </c>
      <c r="AK8571">
        <v>1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</row>
    <row r="8572" spans="1:44" x14ac:dyDescent="0.25">
      <c r="A8572">
        <v>1623349</v>
      </c>
      <c r="B8572">
        <v>810565</v>
      </c>
      <c r="C8572">
        <v>24.853053143612801</v>
      </c>
      <c r="D8572">
        <v>35.143380746826303</v>
      </c>
      <c r="E8572" s="68" t="s">
        <v>559</v>
      </c>
      <c r="F8572" s="8">
        <f>INDEX(Δεδομένα!$P:$P,MATCH('2020'!E8572,Δεδομένα!$O:$O,0))</f>
        <v>209</v>
      </c>
      <c r="G8572" s="6" t="s">
        <v>560</v>
      </c>
      <c r="H8572" s="2" t="str">
        <f>INDEX(Δεδομένα!B$1:B$51,MATCH('2020'!G8572,Δεδομένα!A$1:A$51,0))</f>
        <v>ΚΡΗΤΗΣ</v>
      </c>
      <c r="I8572" s="8">
        <f>INDEX(Δεδομένα!E$1:E$13,MATCH('2020'!H8572,Δεδομένα!D$1:D$13,0))</f>
        <v>12</v>
      </c>
      <c r="J8572" s="1">
        <v>44171</v>
      </c>
      <c r="K8572" s="6" t="s">
        <v>1854</v>
      </c>
      <c r="L8572" s="36" t="str">
        <f t="shared" si="532"/>
        <v>06/12/2020 10:04</v>
      </c>
      <c r="M8572" s="1">
        <v>44171</v>
      </c>
      <c r="N8572" s="6" t="s">
        <v>662</v>
      </c>
      <c r="O8572" s="36" t="str">
        <f t="shared" si="533"/>
        <v>06/12/2020 12:30</v>
      </c>
      <c r="P8572" s="46">
        <f t="shared" si="534"/>
        <v>0.10138888889196096</v>
      </c>
      <c r="Q8572" s="48">
        <v>0</v>
      </c>
      <c r="R8572" s="47">
        <f t="shared" si="535"/>
        <v>146.00000000442378</v>
      </c>
      <c r="S8572" s="6" t="s">
        <v>44</v>
      </c>
      <c r="T8572" s="6" t="s">
        <v>563</v>
      </c>
      <c r="U8572" s="6" t="s">
        <v>8162</v>
      </c>
      <c r="V8572" s="6" t="s">
        <v>8163</v>
      </c>
      <c r="W8572" s="7">
        <v>0</v>
      </c>
      <c r="X8572" s="7">
        <v>0</v>
      </c>
      <c r="Y8572" s="7">
        <v>0</v>
      </c>
      <c r="Z8572" s="7">
        <v>0.1</v>
      </c>
      <c r="AA8572" s="7">
        <v>0</v>
      </c>
      <c r="AB8572" s="7">
        <v>0</v>
      </c>
      <c r="AC8572" s="7">
        <v>0</v>
      </c>
      <c r="AD8572" s="7">
        <v>0</v>
      </c>
      <c r="AE8572">
        <v>2</v>
      </c>
      <c r="AF8572">
        <v>0</v>
      </c>
      <c r="AG8572">
        <v>0</v>
      </c>
      <c r="AH8572">
        <v>0</v>
      </c>
      <c r="AI8572">
        <v>0</v>
      </c>
      <c r="AJ8572">
        <v>1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</row>
    <row r="8573" spans="1:44" x14ac:dyDescent="0.25">
      <c r="A8573">
        <v>1618697</v>
      </c>
      <c r="B8573">
        <v>810602</v>
      </c>
      <c r="C8573">
        <v>22.603012084960898</v>
      </c>
      <c r="D8573">
        <v>38.067131042480497</v>
      </c>
      <c r="E8573" s="68" t="s">
        <v>390</v>
      </c>
      <c r="F8573" s="8">
        <f>INDEX(Δεδομένα!$P:$P,MATCH('2020'!E8573,Δεδομένα!$O:$O,0))</f>
        <v>159</v>
      </c>
      <c r="G8573" s="6" t="s">
        <v>391</v>
      </c>
      <c r="H8573" s="2" t="str">
        <f>INDEX(Δεδομένα!B$1:B$51,MATCH('2020'!G8573,Δεδομένα!A$1:A$51,0))</f>
        <v>ΠΕΛΛΟΠΟΝΗΣΟΥ</v>
      </c>
      <c r="I8573" s="8">
        <f>INDEX(Δεδομένα!E$1:E$13,MATCH('2020'!H8573,Δεδομένα!D$1:D$13,0))</f>
        <v>8</v>
      </c>
      <c r="J8573" s="1">
        <v>44171</v>
      </c>
      <c r="K8573" s="6" t="s">
        <v>577</v>
      </c>
      <c r="L8573" s="36" t="str">
        <f t="shared" si="532"/>
        <v>06/12/2020 12:45</v>
      </c>
      <c r="M8573" s="1">
        <v>44171</v>
      </c>
      <c r="N8573" s="6" t="s">
        <v>1439</v>
      </c>
      <c r="O8573" s="36" t="str">
        <f t="shared" si="533"/>
        <v>06/12/2020 22:10</v>
      </c>
      <c r="P8573" s="46">
        <f t="shared" si="534"/>
        <v>0.39236111110949423</v>
      </c>
      <c r="Q8573" s="48">
        <v>0</v>
      </c>
      <c r="R8573" s="47">
        <f t="shared" si="535"/>
        <v>564.99999999767169</v>
      </c>
      <c r="S8573" s="6" t="s">
        <v>44</v>
      </c>
      <c r="T8573" s="6" t="s">
        <v>1097</v>
      </c>
      <c r="U8573" s="6" t="s">
        <v>44</v>
      </c>
      <c r="V8573" s="6" t="s">
        <v>8164</v>
      </c>
      <c r="W8573" s="7">
        <v>0</v>
      </c>
      <c r="X8573" s="7">
        <v>20</v>
      </c>
      <c r="Y8573" s="7">
        <v>0</v>
      </c>
      <c r="Z8573" s="7">
        <v>0</v>
      </c>
      <c r="AA8573" s="7">
        <v>0</v>
      </c>
      <c r="AB8573" s="7">
        <v>0</v>
      </c>
      <c r="AC8573" s="7">
        <v>0</v>
      </c>
      <c r="AD8573" s="7">
        <v>0</v>
      </c>
      <c r="AE8573">
        <v>26</v>
      </c>
      <c r="AF8573">
        <v>0</v>
      </c>
      <c r="AG8573">
        <v>0</v>
      </c>
      <c r="AH8573">
        <v>0</v>
      </c>
      <c r="AI8573">
        <v>4</v>
      </c>
      <c r="AJ8573">
        <v>7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</row>
    <row r="8574" spans="1:44" x14ac:dyDescent="0.25">
      <c r="A8574">
        <v>1628818</v>
      </c>
      <c r="B8574">
        <v>810612</v>
      </c>
      <c r="C8574">
        <v>25.545339284780699</v>
      </c>
      <c r="D8574">
        <v>37.1863722817316</v>
      </c>
      <c r="E8574" s="68" t="s">
        <v>484</v>
      </c>
      <c r="F8574" s="8">
        <f>INDEX(Δεδομένα!$P:$P,MATCH('2020'!E8574,Δεδομένα!$O:$O,0))</f>
        <v>190</v>
      </c>
      <c r="G8574" s="6" t="s">
        <v>479</v>
      </c>
      <c r="H8574" s="2" t="str">
        <f>INDEX(Δεδομένα!B$1:B$51,MATCH('2020'!G8574,Δεδομένα!A$1:A$51,0))</f>
        <v>ΝΟΤΙΟΥ ΑΙΓΑΙΟΥ</v>
      </c>
      <c r="I8574" s="8">
        <f>INDEX(Δεδομένα!E$1:E$13,MATCH('2020'!H8574,Δεδομένα!D$1:D$13,0))</f>
        <v>10</v>
      </c>
      <c r="J8574" s="1">
        <v>44171</v>
      </c>
      <c r="K8574" s="6" t="s">
        <v>529</v>
      </c>
      <c r="L8574" s="36" t="str">
        <f t="shared" si="532"/>
        <v>06/12/2020 13:35</v>
      </c>
      <c r="M8574" s="1">
        <v>44171</v>
      </c>
      <c r="N8574" s="6" t="s">
        <v>5532</v>
      </c>
      <c r="O8574" s="36" t="str">
        <f t="shared" si="533"/>
        <v>06/12/2020 21:58</v>
      </c>
      <c r="P8574" s="46">
        <f t="shared" si="534"/>
        <v>0.34930555555911269</v>
      </c>
      <c r="Q8574" s="48">
        <v>0</v>
      </c>
      <c r="R8574" s="47">
        <f t="shared" si="535"/>
        <v>503.00000000512227</v>
      </c>
      <c r="S8574" s="6" t="s">
        <v>44</v>
      </c>
      <c r="T8574" s="6" t="s">
        <v>486</v>
      </c>
      <c r="U8574" s="6" t="s">
        <v>44</v>
      </c>
      <c r="V8574" s="6" t="s">
        <v>8165</v>
      </c>
      <c r="W8574" s="7">
        <v>0</v>
      </c>
      <c r="X8574" s="7">
        <v>0</v>
      </c>
      <c r="Y8574" s="7">
        <v>0</v>
      </c>
      <c r="Z8574" s="7">
        <v>60</v>
      </c>
      <c r="AA8574" s="7">
        <v>0</v>
      </c>
      <c r="AB8574" s="7">
        <v>0</v>
      </c>
      <c r="AC8574" s="7">
        <v>0</v>
      </c>
      <c r="AD8574" s="7">
        <v>0</v>
      </c>
      <c r="AE8574">
        <v>6</v>
      </c>
      <c r="AF8574">
        <v>0</v>
      </c>
      <c r="AG8574">
        <v>0</v>
      </c>
      <c r="AH8574">
        <v>0</v>
      </c>
      <c r="AI8574">
        <v>0</v>
      </c>
      <c r="AJ8574">
        <v>3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</row>
    <row r="8575" spans="1:44" x14ac:dyDescent="0.25">
      <c r="A8575">
        <v>1618049</v>
      </c>
      <c r="B8575">
        <v>810689</v>
      </c>
      <c r="C8575">
        <v>21.634421064370599</v>
      </c>
      <c r="D8575">
        <v>37.063482433245802</v>
      </c>
      <c r="E8575" s="68" t="s">
        <v>997</v>
      </c>
      <c r="F8575" s="8">
        <f>INDEX(Δεδομένα!$P:$P,MATCH('2020'!E8575,Δεδομένα!$O:$O,0))</f>
        <v>145</v>
      </c>
      <c r="G8575" s="6" t="s">
        <v>841</v>
      </c>
      <c r="H8575" s="2" t="str">
        <f>INDEX(Δεδομένα!B$1:B$51,MATCH('2020'!G8575,Δεδομένα!A$1:A$51,0))</f>
        <v>ΠΕΛΛΟΠΟΝΗΣΟΥ</v>
      </c>
      <c r="I8575" s="8">
        <f>INDEX(Δεδομένα!E$1:E$13,MATCH('2020'!H8575,Δεδομένα!D$1:D$13,0))</f>
        <v>8</v>
      </c>
      <c r="J8575" s="1">
        <v>44171</v>
      </c>
      <c r="K8575" s="6" t="s">
        <v>728</v>
      </c>
      <c r="L8575" s="36" t="str">
        <f t="shared" si="532"/>
        <v>06/12/2020 19:42</v>
      </c>
      <c r="M8575" s="1">
        <v>44171</v>
      </c>
      <c r="N8575" s="6" t="s">
        <v>358</v>
      </c>
      <c r="O8575" s="36" t="str">
        <f t="shared" si="533"/>
        <v>06/12/2020 20:10</v>
      </c>
      <c r="P8575" s="46">
        <f t="shared" si="534"/>
        <v>1.9444444449618459E-2</v>
      </c>
      <c r="Q8575" s="48">
        <v>0</v>
      </c>
      <c r="R8575" s="47">
        <f t="shared" si="535"/>
        <v>28.000000007450581</v>
      </c>
      <c r="S8575" s="6" t="s">
        <v>44</v>
      </c>
      <c r="T8575" s="6" t="s">
        <v>999</v>
      </c>
      <c r="U8575" s="6" t="s">
        <v>44</v>
      </c>
      <c r="V8575" s="6" t="s">
        <v>8168</v>
      </c>
      <c r="W8575" s="7">
        <v>0</v>
      </c>
      <c r="X8575" s="7">
        <v>0</v>
      </c>
      <c r="Y8575" s="7">
        <v>0</v>
      </c>
      <c r="Z8575" s="7">
        <v>0</v>
      </c>
      <c r="AA8575" s="7">
        <v>0</v>
      </c>
      <c r="AB8575" s="7">
        <v>0</v>
      </c>
      <c r="AC8575" s="7">
        <v>0.05</v>
      </c>
      <c r="AD8575" s="7">
        <v>0</v>
      </c>
      <c r="AE8575">
        <v>2</v>
      </c>
      <c r="AF8575">
        <v>0</v>
      </c>
      <c r="AG8575">
        <v>0</v>
      </c>
      <c r="AH8575">
        <v>0</v>
      </c>
      <c r="AI8575">
        <v>0</v>
      </c>
      <c r="AJ8575">
        <v>1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</row>
    <row r="8576" spans="1:44" x14ac:dyDescent="0.25">
      <c r="A8576">
        <v>1617875</v>
      </c>
      <c r="B8576">
        <v>810668</v>
      </c>
      <c r="C8576">
        <v>25.132570939669801</v>
      </c>
      <c r="D8576">
        <v>41.083090593075099</v>
      </c>
      <c r="E8576" s="68" t="s">
        <v>907</v>
      </c>
      <c r="F8576" s="8">
        <f>INDEX(Δεδομένα!$P:$P,MATCH('2020'!E8576,Δεδομένα!$O:$O,0))</f>
        <v>21</v>
      </c>
      <c r="G8576" s="6" t="s">
        <v>64</v>
      </c>
      <c r="H8576" s="2" t="str">
        <f>INDEX(Δεδομένα!B$1:B$51,MATCH('2020'!G8576,Δεδομένα!A$1:A$51,0))</f>
        <v>ΑΝΑΤΟΛΙΚΗΣ ΜΑΚΕΔΟΝΙΑΣ ΚΑΙ ΘΡΑΚΗΣ</v>
      </c>
      <c r="I8576" s="8">
        <f>INDEX(Δεδομένα!E$1:E$13,MATCH('2020'!H8576,Δεδομένα!D$1:D$13,0))</f>
        <v>2</v>
      </c>
      <c r="J8576" s="1">
        <v>44171</v>
      </c>
      <c r="K8576" s="6" t="s">
        <v>157</v>
      </c>
      <c r="L8576" s="36" t="str">
        <f t="shared" si="532"/>
        <v>06/12/2020 18:10</v>
      </c>
      <c r="M8576" s="1">
        <v>44171</v>
      </c>
      <c r="N8576" s="6" t="s">
        <v>234</v>
      </c>
      <c r="O8576" s="36" t="str">
        <f t="shared" si="533"/>
        <v>06/12/2020 19:05</v>
      </c>
      <c r="P8576" s="46">
        <f t="shared" si="534"/>
        <v>3.8194444445252884E-2</v>
      </c>
      <c r="Q8576" s="48">
        <v>0</v>
      </c>
      <c r="R8576" s="47">
        <f t="shared" si="535"/>
        <v>55.000000001164153</v>
      </c>
      <c r="S8576" s="6" t="s">
        <v>44</v>
      </c>
      <c r="T8576" s="6" t="s">
        <v>909</v>
      </c>
      <c r="U8576" s="6" t="s">
        <v>44</v>
      </c>
      <c r="V8576" s="6" t="s">
        <v>913</v>
      </c>
      <c r="W8576" s="7">
        <v>0</v>
      </c>
      <c r="X8576" s="7">
        <v>0</v>
      </c>
      <c r="Y8576" s="7">
        <v>0</v>
      </c>
      <c r="Z8576" s="7">
        <v>0</v>
      </c>
      <c r="AA8576" s="7">
        <v>5</v>
      </c>
      <c r="AB8576" s="7">
        <v>0</v>
      </c>
      <c r="AC8576" s="7">
        <v>0</v>
      </c>
      <c r="AD8576" s="7">
        <v>0</v>
      </c>
      <c r="AE8576">
        <v>2</v>
      </c>
      <c r="AF8576">
        <v>0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</row>
    <row r="8577" spans="1:44" x14ac:dyDescent="0.25">
      <c r="A8577">
        <v>1617677</v>
      </c>
      <c r="B8577">
        <v>810803</v>
      </c>
      <c r="C8577">
        <v>21.208151799905899</v>
      </c>
      <c r="D8577">
        <v>38.695962255545297</v>
      </c>
      <c r="E8577" s="68" t="s">
        <v>351</v>
      </c>
      <c r="F8577" s="8">
        <f>INDEX(Δεδομένα!$P:$P,MATCH('2020'!E8577,Δεδομένα!$O:$O,0))</f>
        <v>131</v>
      </c>
      <c r="G8577" s="6" t="s">
        <v>335</v>
      </c>
      <c r="H8577" s="2" t="str">
        <f>INDEX(Δεδομένα!B$1:B$51,MATCH('2020'!G8577,Δεδομένα!A$1:A$51,0))</f>
        <v>ΔΥΤΙΚΗΣ ΕΛΛΑΔΟΣ</v>
      </c>
      <c r="I8577" s="8">
        <f>INDEX(Δεδομένα!E$1:E$13,MATCH('2020'!H8577,Δεδομένα!D$1:D$13,0))</f>
        <v>7</v>
      </c>
      <c r="J8577" s="1">
        <v>44172</v>
      </c>
      <c r="K8577" s="6" t="s">
        <v>2547</v>
      </c>
      <c r="L8577" s="36" t="str">
        <f t="shared" si="532"/>
        <v>07/12/2020 11:08</v>
      </c>
      <c r="M8577" s="1">
        <v>44172</v>
      </c>
      <c r="N8577" s="6" t="s">
        <v>467</v>
      </c>
      <c r="O8577" s="36" t="str">
        <f t="shared" si="533"/>
        <v>07/12/2020 12:20</v>
      </c>
      <c r="P8577" s="46">
        <f t="shared" si="534"/>
        <v>5.0000000002910383E-2</v>
      </c>
      <c r="Q8577" s="48">
        <v>0</v>
      </c>
      <c r="R8577" s="47">
        <f t="shared" si="535"/>
        <v>72.000000004190952</v>
      </c>
      <c r="S8577" s="6" t="s">
        <v>44</v>
      </c>
      <c r="T8577" s="6" t="s">
        <v>1445</v>
      </c>
      <c r="U8577" s="6" t="s">
        <v>44</v>
      </c>
      <c r="V8577" s="6" t="s">
        <v>8169</v>
      </c>
      <c r="W8577" s="7">
        <v>0</v>
      </c>
      <c r="X8577" s="7">
        <v>0.1</v>
      </c>
      <c r="Y8577" s="7">
        <v>0</v>
      </c>
      <c r="Z8577" s="7">
        <v>0</v>
      </c>
      <c r="AA8577" s="7">
        <v>0</v>
      </c>
      <c r="AB8577" s="7">
        <v>0</v>
      </c>
      <c r="AC8577" s="7">
        <v>0</v>
      </c>
      <c r="AD8577" s="7">
        <v>0</v>
      </c>
      <c r="AE8577">
        <v>3</v>
      </c>
      <c r="AF8577">
        <v>0</v>
      </c>
      <c r="AG8577">
        <v>0</v>
      </c>
      <c r="AH8577">
        <v>0</v>
      </c>
      <c r="AI8577">
        <v>0</v>
      </c>
      <c r="AJ8577">
        <v>1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</row>
    <row r="8578" spans="1:44" x14ac:dyDescent="0.25">
      <c r="A8578">
        <v>1634588</v>
      </c>
      <c r="B8578">
        <v>810926</v>
      </c>
      <c r="C8578">
        <v>23.677166184287401</v>
      </c>
      <c r="D8578">
        <v>35.235004627567598</v>
      </c>
      <c r="E8578" s="68" t="s">
        <v>784</v>
      </c>
      <c r="F8578" s="8">
        <f>INDEX(Δεδομένα!$P:$P,MATCH('2020'!E8578,Δεδομένα!$O:$O,0))</f>
        <v>218</v>
      </c>
      <c r="G8578" s="6" t="s">
        <v>775</v>
      </c>
      <c r="H8578" s="2" t="str">
        <f>INDEX(Δεδομένα!B$1:B$51,MATCH('2020'!G8578,Δεδομένα!A$1:A$51,0))</f>
        <v>ΚΡΗΤΗΣ</v>
      </c>
      <c r="I8578" s="8">
        <f>INDEX(Δεδομένα!E$1:E$13,MATCH('2020'!H8578,Δεδομένα!D$1:D$13,0))</f>
        <v>12</v>
      </c>
      <c r="J8578" s="1">
        <v>44172</v>
      </c>
      <c r="K8578" s="6" t="s">
        <v>633</v>
      </c>
      <c r="L8578" s="36" t="str">
        <f t="shared" si="532"/>
        <v>07/12/2020 22:15</v>
      </c>
      <c r="M8578" s="1">
        <v>44172</v>
      </c>
      <c r="N8578" s="6" t="s">
        <v>3052</v>
      </c>
      <c r="O8578" s="36" t="str">
        <f t="shared" si="533"/>
        <v>07/12/2020 23:45</v>
      </c>
      <c r="P8578" s="46">
        <f t="shared" si="534"/>
        <v>6.25E-2</v>
      </c>
      <c r="Q8578" s="48">
        <v>0</v>
      </c>
      <c r="R8578" s="47">
        <f t="shared" si="535"/>
        <v>90</v>
      </c>
      <c r="S8578" s="6" t="s">
        <v>44</v>
      </c>
      <c r="T8578" s="6" t="s">
        <v>785</v>
      </c>
      <c r="U8578" s="6" t="s">
        <v>2032</v>
      </c>
      <c r="V8578" s="6" t="s">
        <v>8170</v>
      </c>
      <c r="W8578" s="7">
        <v>0</v>
      </c>
      <c r="X8578" s="7">
        <v>0</v>
      </c>
      <c r="Y8578" s="7">
        <v>0</v>
      </c>
      <c r="Z8578" s="7">
        <v>0</v>
      </c>
      <c r="AA8578" s="7">
        <v>0</v>
      </c>
      <c r="AB8578" s="7">
        <v>0</v>
      </c>
      <c r="AC8578" s="7">
        <v>0.01</v>
      </c>
      <c r="AD8578" s="7">
        <v>0</v>
      </c>
      <c r="AE8578">
        <v>2</v>
      </c>
      <c r="AF8578">
        <v>0</v>
      </c>
      <c r="AG8578">
        <v>0</v>
      </c>
      <c r="AH8578">
        <v>0</v>
      </c>
      <c r="AI8578">
        <v>0</v>
      </c>
      <c r="AJ8578">
        <v>1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</row>
    <row r="8579" spans="1:44" x14ac:dyDescent="0.25">
      <c r="A8579">
        <v>1625515</v>
      </c>
      <c r="B8579">
        <v>810957</v>
      </c>
      <c r="C8579">
        <v>22.826331568890399</v>
      </c>
      <c r="D8579">
        <v>40.751006138285</v>
      </c>
      <c r="E8579" s="68" t="s">
        <v>175</v>
      </c>
      <c r="F8579" s="8">
        <f>INDEX(Δεδομένα!$P:$P,MATCH('2020'!E8579,Δεδομένα!$O:$O,0))</f>
        <v>44</v>
      </c>
      <c r="G8579" s="6" t="s">
        <v>170</v>
      </c>
      <c r="H8579" s="2" t="str">
        <f>INDEX(Δεδομένα!B$1:B$51,MATCH('2020'!G8579,Δεδομένα!A$1:A$51,0))</f>
        <v>ΚΕΝΤΡΙΚΗΣ ΜΑΚΕΔΟΝΙΑΣ</v>
      </c>
      <c r="I8579" s="8">
        <f>INDEX(Δεδομένα!E$1:E$13,MATCH('2020'!H8579,Δεδομένα!D$1:D$13,0))</f>
        <v>3</v>
      </c>
      <c r="J8579" s="1">
        <v>44173</v>
      </c>
      <c r="K8579" s="6" t="s">
        <v>3193</v>
      </c>
      <c r="L8579" s="36" t="str">
        <f t="shared" ref="L8579:L8642" si="536">_xlfn.CONCAT(TEXT(J8579,"ηη/μμ/εεε")," ",TEXT(K8579,"ωω:λλ"))</f>
        <v>08/12/2020 08:17</v>
      </c>
      <c r="M8579" s="1">
        <v>44173</v>
      </c>
      <c r="N8579" s="6" t="s">
        <v>3068</v>
      </c>
      <c r="O8579" s="36" t="str">
        <f t="shared" ref="O8579:O8642" si="537">_xlfn.CONCAT(TEXT(M8579,"ηη/μμ/εεε")," ",TEXT(N8579,"ωω:λλ"))</f>
        <v>08/12/2020 09:15</v>
      </c>
      <c r="P8579" s="46">
        <f t="shared" ref="P8579:P8642" si="538">O8579-L8579</f>
        <v>4.0277777778101154E-2</v>
      </c>
      <c r="Q8579" s="48">
        <v>0</v>
      </c>
      <c r="R8579" s="47">
        <f t="shared" ref="R8579:R8642" si="539">P8579*(24*60)</f>
        <v>58.000000000465661</v>
      </c>
      <c r="S8579" s="6" t="s">
        <v>44</v>
      </c>
      <c r="T8579" s="6" t="s">
        <v>195</v>
      </c>
      <c r="U8579" s="6" t="s">
        <v>44</v>
      </c>
      <c r="V8579" s="6" t="s">
        <v>5194</v>
      </c>
      <c r="W8579" s="7">
        <v>0</v>
      </c>
      <c r="X8579" s="7">
        <v>0</v>
      </c>
      <c r="Y8579" s="7">
        <v>0</v>
      </c>
      <c r="Z8579" s="7">
        <v>0</v>
      </c>
      <c r="AA8579" s="7">
        <v>0</v>
      </c>
      <c r="AB8579" s="7">
        <v>0</v>
      </c>
      <c r="AC8579" s="7">
        <v>0</v>
      </c>
      <c r="AD8579" s="7">
        <v>0</v>
      </c>
      <c r="AE8579">
        <v>3</v>
      </c>
      <c r="AF8579">
        <v>0</v>
      </c>
      <c r="AG8579">
        <v>0</v>
      </c>
      <c r="AH8579">
        <v>0</v>
      </c>
      <c r="AI8579">
        <v>0</v>
      </c>
      <c r="AJ8579">
        <v>1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  <c r="AQ8579">
        <v>0</v>
      </c>
      <c r="AR8579">
        <v>0</v>
      </c>
    </row>
    <row r="8580" spans="1:44" x14ac:dyDescent="0.25">
      <c r="A8580">
        <v>1620970</v>
      </c>
      <c r="B8580">
        <v>811018</v>
      </c>
      <c r="C8580">
        <v>22.616552471224601</v>
      </c>
      <c r="D8580">
        <v>38.0797742803625</v>
      </c>
      <c r="E8580" s="68" t="s">
        <v>390</v>
      </c>
      <c r="F8580" s="8">
        <f>INDEX(Δεδομένα!$P:$P,MATCH('2020'!E8580,Δεδομένα!$O:$O,0))</f>
        <v>159</v>
      </c>
      <c r="G8580" s="6" t="s">
        <v>391</v>
      </c>
      <c r="H8580" s="2" t="str">
        <f>INDEX(Δεδομένα!B$1:B$51,MATCH('2020'!G8580,Δεδομένα!A$1:A$51,0))</f>
        <v>ΠΕΛΛΟΠΟΝΗΣΟΥ</v>
      </c>
      <c r="I8580" s="8">
        <f>INDEX(Δεδομένα!E$1:E$13,MATCH('2020'!H8580,Δεδομένα!D$1:D$13,0))</f>
        <v>8</v>
      </c>
      <c r="J8580" s="1">
        <v>44173</v>
      </c>
      <c r="K8580" s="6" t="s">
        <v>159</v>
      </c>
      <c r="L8580" s="36" t="str">
        <f t="shared" si="536"/>
        <v>08/12/2020 14:05</v>
      </c>
      <c r="M8580" s="1">
        <v>44173</v>
      </c>
      <c r="N8580" s="6" t="s">
        <v>715</v>
      </c>
      <c r="O8580" s="36" t="str">
        <f t="shared" si="537"/>
        <v>08/12/2020 14:35</v>
      </c>
      <c r="P8580" s="46">
        <f t="shared" si="538"/>
        <v>2.0833333335758653E-2</v>
      </c>
      <c r="Q8580" s="48">
        <v>0</v>
      </c>
      <c r="R8580" s="47">
        <f t="shared" si="539"/>
        <v>30.00000000349246</v>
      </c>
      <c r="S8580" s="6" t="s">
        <v>44</v>
      </c>
      <c r="T8580" s="6" t="s">
        <v>1097</v>
      </c>
      <c r="U8580" s="6" t="s">
        <v>4660</v>
      </c>
      <c r="V8580" s="6" t="s">
        <v>8171</v>
      </c>
      <c r="W8580" s="7">
        <v>0</v>
      </c>
      <c r="X8580" s="7">
        <v>0</v>
      </c>
      <c r="Y8580" s="7">
        <v>0</v>
      </c>
      <c r="Z8580" s="7">
        <v>0</v>
      </c>
      <c r="AA8580" s="7">
        <v>0</v>
      </c>
      <c r="AB8580" s="7">
        <v>0.02</v>
      </c>
      <c r="AC8580" s="7">
        <v>0</v>
      </c>
      <c r="AD8580" s="7">
        <v>0</v>
      </c>
      <c r="AE8580">
        <v>3</v>
      </c>
      <c r="AF8580">
        <v>0</v>
      </c>
      <c r="AG8580">
        <v>0</v>
      </c>
      <c r="AH8580">
        <v>0</v>
      </c>
      <c r="AI8580">
        <v>0</v>
      </c>
      <c r="AJ8580">
        <v>1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  <c r="AQ8580">
        <v>0</v>
      </c>
      <c r="AR8580">
        <v>0</v>
      </c>
    </row>
    <row r="8581" spans="1:44" x14ac:dyDescent="0.25">
      <c r="A8581">
        <v>1634590</v>
      </c>
      <c r="B8581">
        <v>810989</v>
      </c>
      <c r="C8581">
        <v>23.7043776953657</v>
      </c>
      <c r="D8581">
        <v>35.345575946862198</v>
      </c>
      <c r="E8581" s="68" t="s">
        <v>784</v>
      </c>
      <c r="F8581" s="8">
        <f>INDEX(Δεδομένα!$P:$P,MATCH('2020'!E8581,Δεδομένα!$O:$O,0))</f>
        <v>218</v>
      </c>
      <c r="G8581" s="6" t="s">
        <v>775</v>
      </c>
      <c r="H8581" s="2" t="str">
        <f>INDEX(Δεδομένα!B$1:B$51,MATCH('2020'!G8581,Δεδομένα!A$1:A$51,0))</f>
        <v>ΚΡΗΤΗΣ</v>
      </c>
      <c r="I8581" s="8">
        <f>INDEX(Δεδομένα!E$1:E$13,MATCH('2020'!H8581,Δεδομένα!D$1:D$13,0))</f>
        <v>12</v>
      </c>
      <c r="J8581" s="1">
        <v>44173</v>
      </c>
      <c r="K8581" s="6" t="s">
        <v>2451</v>
      </c>
      <c r="L8581" s="36" t="str">
        <f t="shared" si="536"/>
        <v>08/12/2020 10:35</v>
      </c>
      <c r="M8581" s="1">
        <v>44173</v>
      </c>
      <c r="N8581" s="6" t="s">
        <v>1443</v>
      </c>
      <c r="O8581" s="36" t="str">
        <f t="shared" si="537"/>
        <v>08/12/2020 11:05</v>
      </c>
      <c r="P8581" s="46">
        <f t="shared" si="538"/>
        <v>2.0833333335758653E-2</v>
      </c>
      <c r="Q8581" s="48">
        <v>0</v>
      </c>
      <c r="R8581" s="47">
        <f t="shared" si="539"/>
        <v>30.00000000349246</v>
      </c>
      <c r="S8581" s="6" t="s">
        <v>44</v>
      </c>
      <c r="T8581" s="6" t="s">
        <v>785</v>
      </c>
      <c r="U8581" s="6" t="s">
        <v>44</v>
      </c>
      <c r="V8581" s="6" t="s">
        <v>7585</v>
      </c>
      <c r="W8581" s="7">
        <v>0</v>
      </c>
      <c r="X8581" s="7">
        <v>0</v>
      </c>
      <c r="Y8581" s="7">
        <v>0</v>
      </c>
      <c r="Z8581" s="7">
        <v>0</v>
      </c>
      <c r="AA8581" s="7">
        <v>0</v>
      </c>
      <c r="AB8581" s="7">
        <v>0</v>
      </c>
      <c r="AC8581" s="7">
        <v>0</v>
      </c>
      <c r="AD8581" s="7">
        <v>0</v>
      </c>
      <c r="AE8581">
        <v>2</v>
      </c>
      <c r="AF8581">
        <v>0</v>
      </c>
      <c r="AG8581">
        <v>0</v>
      </c>
      <c r="AH8581">
        <v>0</v>
      </c>
      <c r="AI8581">
        <v>0</v>
      </c>
      <c r="AJ8581">
        <v>1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  <c r="AQ8581">
        <v>0</v>
      </c>
      <c r="AR8581">
        <v>0</v>
      </c>
    </row>
    <row r="8582" spans="1:44" x14ac:dyDescent="0.25">
      <c r="A8582">
        <v>1621403</v>
      </c>
      <c r="B8582">
        <v>811061</v>
      </c>
      <c r="C8582">
        <v>26.0148392862164</v>
      </c>
      <c r="D8582">
        <v>38.224441673914001</v>
      </c>
      <c r="E8582" s="68" t="s">
        <v>1661</v>
      </c>
      <c r="F8582" s="8">
        <f>INDEX(Δεδομένα!$P:$P,MATCH('2020'!E8582,Δεδομένα!$O:$O,0))</f>
        <v>201</v>
      </c>
      <c r="G8582" s="6" t="s">
        <v>525</v>
      </c>
      <c r="H8582" s="2" t="str">
        <f>INDEX(Δεδομένα!B$1:B$51,MATCH('2020'!G8582,Δεδομένα!A$1:A$51,0))</f>
        <v>ΒΟΡΕΙΟΥ ΑΙΓΑΙΟΥ</v>
      </c>
      <c r="I8582" s="8">
        <f>INDEX(Δεδομένα!E$1:E$13,MATCH('2020'!H8582,Δεδομένα!D$1:D$13,0))</f>
        <v>11</v>
      </c>
      <c r="J8582" s="1">
        <v>44173</v>
      </c>
      <c r="K8582" s="6" t="s">
        <v>86</v>
      </c>
      <c r="L8582" s="36" t="str">
        <f t="shared" si="536"/>
        <v>08/12/2020 18:55</v>
      </c>
      <c r="M8582" s="1">
        <v>44173</v>
      </c>
      <c r="N8582" s="6" t="s">
        <v>86</v>
      </c>
      <c r="O8582" s="36" t="str">
        <f t="shared" si="537"/>
        <v>08/12/2020 18:55</v>
      </c>
      <c r="P8582" s="46">
        <f t="shared" si="538"/>
        <v>0</v>
      </c>
      <c r="Q8582" s="48">
        <v>0</v>
      </c>
      <c r="R8582" s="47">
        <f t="shared" si="539"/>
        <v>0</v>
      </c>
      <c r="S8582" s="6" t="s">
        <v>44</v>
      </c>
      <c r="T8582" s="6" t="s">
        <v>527</v>
      </c>
      <c r="U8582" s="6" t="s">
        <v>44</v>
      </c>
      <c r="V8582" s="6" t="s">
        <v>8172</v>
      </c>
      <c r="W8582" s="7">
        <v>0</v>
      </c>
      <c r="X8582" s="7">
        <v>0</v>
      </c>
      <c r="Y8582" s="7">
        <v>0</v>
      </c>
      <c r="Z8582" s="7">
        <v>0</v>
      </c>
      <c r="AA8582" s="7">
        <v>0</v>
      </c>
      <c r="AB8582" s="7">
        <v>0</v>
      </c>
      <c r="AC8582" s="7">
        <v>0</v>
      </c>
      <c r="AD8582" s="7">
        <v>0</v>
      </c>
      <c r="AE8582">
        <v>2</v>
      </c>
      <c r="AF8582">
        <v>0</v>
      </c>
      <c r="AG8582">
        <v>0</v>
      </c>
      <c r="AH8582">
        <v>0</v>
      </c>
      <c r="AI8582">
        <v>0</v>
      </c>
      <c r="AJ8582">
        <v>1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  <c r="AQ8582">
        <v>0</v>
      </c>
      <c r="AR8582">
        <v>0</v>
      </c>
    </row>
    <row r="8583" spans="1:44" x14ac:dyDescent="0.25">
      <c r="A8583">
        <v>1618844</v>
      </c>
      <c r="B8583">
        <v>811061</v>
      </c>
      <c r="C8583">
        <v>26.0148392862164</v>
      </c>
      <c r="D8583">
        <v>38.224441673914001</v>
      </c>
      <c r="E8583" s="68" t="s">
        <v>1661</v>
      </c>
      <c r="F8583" s="8">
        <f>INDEX(Δεδομένα!$P:$P,MATCH('2020'!E8583,Δεδομένα!$O:$O,0))</f>
        <v>201</v>
      </c>
      <c r="G8583" s="6" t="s">
        <v>525</v>
      </c>
      <c r="H8583" s="2" t="str">
        <f>INDEX(Δεδομένα!B$1:B$51,MATCH('2020'!G8583,Δεδομένα!A$1:A$51,0))</f>
        <v>ΒΟΡΕΙΟΥ ΑΙΓΑΙΟΥ</v>
      </c>
      <c r="I8583" s="8">
        <f>INDEX(Δεδομένα!E$1:E$13,MATCH('2020'!H8583,Δεδομένα!D$1:D$13,0))</f>
        <v>11</v>
      </c>
      <c r="J8583" s="1">
        <v>44173</v>
      </c>
      <c r="K8583" s="6" t="s">
        <v>86</v>
      </c>
      <c r="L8583" s="36" t="str">
        <f t="shared" si="536"/>
        <v>08/12/2020 18:55</v>
      </c>
      <c r="M8583" s="1">
        <v>44173</v>
      </c>
      <c r="N8583" s="6" t="s">
        <v>86</v>
      </c>
      <c r="O8583" s="36" t="str">
        <f t="shared" si="537"/>
        <v>08/12/2020 18:55</v>
      </c>
      <c r="P8583" s="46">
        <f t="shared" si="538"/>
        <v>0</v>
      </c>
      <c r="Q8583" s="48">
        <v>0</v>
      </c>
      <c r="R8583" s="47">
        <f t="shared" si="539"/>
        <v>0</v>
      </c>
      <c r="S8583" s="6" t="s">
        <v>44</v>
      </c>
      <c r="T8583" s="6" t="s">
        <v>527</v>
      </c>
      <c r="U8583" s="6" t="s">
        <v>44</v>
      </c>
      <c r="V8583" s="6" t="s">
        <v>3589</v>
      </c>
      <c r="W8583" s="7">
        <v>0</v>
      </c>
      <c r="X8583" s="7">
        <v>0</v>
      </c>
      <c r="Y8583" s="7">
        <v>0</v>
      </c>
      <c r="Z8583" s="7">
        <v>0</v>
      </c>
      <c r="AA8583" s="7">
        <v>0</v>
      </c>
      <c r="AB8583" s="7">
        <v>3</v>
      </c>
      <c r="AC8583" s="7">
        <v>0</v>
      </c>
      <c r="AD8583" s="7">
        <v>0</v>
      </c>
      <c r="AE8583">
        <v>2</v>
      </c>
      <c r="AF8583">
        <v>0</v>
      </c>
      <c r="AG8583">
        <v>0</v>
      </c>
      <c r="AH8583">
        <v>0</v>
      </c>
      <c r="AI8583">
        <v>0</v>
      </c>
      <c r="AJ8583">
        <v>1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  <c r="AQ8583">
        <v>0</v>
      </c>
      <c r="AR8583">
        <v>0</v>
      </c>
    </row>
    <row r="8584" spans="1:44" x14ac:dyDescent="0.25">
      <c r="A8584">
        <v>1620855</v>
      </c>
      <c r="B8584">
        <v>811121</v>
      </c>
      <c r="C8584">
        <v>22.3453251264872</v>
      </c>
      <c r="D8584">
        <v>37.507095709225297</v>
      </c>
      <c r="E8584" s="68" t="s">
        <v>1893</v>
      </c>
      <c r="F8584" s="8">
        <f>INDEX(Δεδομένα!$P:$P,MATCH('2020'!E8584,Δεδομένα!$O:$O,0))</f>
        <v>137</v>
      </c>
      <c r="G8584" s="6" t="s">
        <v>932</v>
      </c>
      <c r="H8584" s="2" t="str">
        <f>INDEX(Δεδομένα!B$1:B$51,MATCH('2020'!G8584,Δεδομένα!A$1:A$51,0))</f>
        <v>ΠΕΛΛΟΠΟΝΗΣΟΥ</v>
      </c>
      <c r="I8584" s="8">
        <f>INDEX(Δεδομένα!E$1:E$13,MATCH('2020'!H8584,Δεδομένα!D$1:D$13,0))</f>
        <v>8</v>
      </c>
      <c r="J8584" s="1">
        <v>44174</v>
      </c>
      <c r="K8584" s="6" t="s">
        <v>4412</v>
      </c>
      <c r="L8584" s="36" t="str">
        <f t="shared" si="536"/>
        <v>09/12/2020 08:59</v>
      </c>
      <c r="M8584" s="1">
        <v>44174</v>
      </c>
      <c r="N8584" s="6" t="s">
        <v>542</v>
      </c>
      <c r="O8584" s="36" t="str">
        <f t="shared" si="537"/>
        <v>09/12/2020 14:30</v>
      </c>
      <c r="P8584" s="46">
        <f t="shared" si="538"/>
        <v>0.22986111111094942</v>
      </c>
      <c r="Q8584" s="48">
        <v>0</v>
      </c>
      <c r="R8584" s="47">
        <f t="shared" si="539"/>
        <v>330.99999999976717</v>
      </c>
      <c r="S8584" s="6" t="s">
        <v>44</v>
      </c>
      <c r="T8584" s="6" t="s">
        <v>1894</v>
      </c>
      <c r="U8584" s="6" t="s">
        <v>44</v>
      </c>
      <c r="V8584" s="6" t="s">
        <v>8173</v>
      </c>
      <c r="W8584" s="7">
        <v>0</v>
      </c>
      <c r="X8584" s="7">
        <v>0</v>
      </c>
      <c r="Y8584" s="7">
        <v>0</v>
      </c>
      <c r="Z8584" s="7">
        <v>0</v>
      </c>
      <c r="AA8584" s="7">
        <v>0</v>
      </c>
      <c r="AB8584" s="7">
        <v>0</v>
      </c>
      <c r="AC8584" s="7">
        <v>0</v>
      </c>
      <c r="AD8584" s="7">
        <v>0.02</v>
      </c>
      <c r="AE8584">
        <v>5</v>
      </c>
      <c r="AF8584">
        <v>0</v>
      </c>
      <c r="AG8584">
        <v>0</v>
      </c>
      <c r="AH8584">
        <v>0</v>
      </c>
      <c r="AI8584">
        <v>0</v>
      </c>
      <c r="AJ8584">
        <v>2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  <c r="AQ8584">
        <v>0</v>
      </c>
      <c r="AR8584">
        <v>0</v>
      </c>
    </row>
    <row r="8585" spans="1:44" x14ac:dyDescent="0.25">
      <c r="A8585">
        <v>1621238</v>
      </c>
      <c r="B8585">
        <v>811295</v>
      </c>
      <c r="C8585">
        <v>22.345053822269598</v>
      </c>
      <c r="D8585">
        <v>37.5072797404802</v>
      </c>
      <c r="E8585" s="68" t="s">
        <v>1893</v>
      </c>
      <c r="F8585" s="8">
        <f>INDEX(Δεδομένα!$P:$P,MATCH('2020'!E8585,Δεδομένα!$O:$O,0))</f>
        <v>137</v>
      </c>
      <c r="G8585" s="6" t="s">
        <v>932</v>
      </c>
      <c r="H8585" s="2" t="str">
        <f>INDEX(Δεδομένα!B$1:B$51,MATCH('2020'!G8585,Δεδομένα!A$1:A$51,0))</f>
        <v>ΠΕΛΛΟΠΟΝΗΣΟΥ</v>
      </c>
      <c r="I8585" s="8">
        <f>INDEX(Δεδομένα!E$1:E$13,MATCH('2020'!H8585,Δεδομένα!D$1:D$13,0))</f>
        <v>8</v>
      </c>
      <c r="J8585" s="1">
        <v>44174</v>
      </c>
      <c r="K8585" s="6" t="s">
        <v>2757</v>
      </c>
      <c r="L8585" s="36" t="str">
        <f t="shared" si="536"/>
        <v>09/12/2020 22:45</v>
      </c>
      <c r="M8585" s="1">
        <v>44175</v>
      </c>
      <c r="N8585" s="6" t="s">
        <v>43</v>
      </c>
      <c r="O8585" s="36" t="str">
        <f t="shared" si="537"/>
        <v>10/12/2020 17:35</v>
      </c>
      <c r="P8585" s="46">
        <f t="shared" si="538"/>
        <v>0.78472222222626442</v>
      </c>
      <c r="Q8585" s="48">
        <v>0</v>
      </c>
      <c r="R8585" s="47">
        <f t="shared" si="539"/>
        <v>1130.0000000058208</v>
      </c>
      <c r="S8585" s="6" t="s">
        <v>44</v>
      </c>
      <c r="T8585" s="6" t="s">
        <v>1894</v>
      </c>
      <c r="U8585" s="6" t="s">
        <v>44</v>
      </c>
      <c r="V8585" s="6" t="s">
        <v>8173</v>
      </c>
      <c r="W8585" s="7">
        <v>0</v>
      </c>
      <c r="X8585" s="7">
        <v>0</v>
      </c>
      <c r="Y8585" s="7">
        <v>0</v>
      </c>
      <c r="Z8585" s="7">
        <v>0</v>
      </c>
      <c r="AA8585" s="7">
        <v>0</v>
      </c>
      <c r="AB8585" s="7">
        <v>0</v>
      </c>
      <c r="AC8585" s="7">
        <v>0</v>
      </c>
      <c r="AD8585" s="7">
        <v>0.01</v>
      </c>
      <c r="AE8585">
        <v>5</v>
      </c>
      <c r="AF8585">
        <v>0</v>
      </c>
      <c r="AG8585">
        <v>0</v>
      </c>
      <c r="AH8585">
        <v>0</v>
      </c>
      <c r="AI8585">
        <v>2</v>
      </c>
      <c r="AJ8585">
        <v>2</v>
      </c>
      <c r="AK8585">
        <v>0</v>
      </c>
      <c r="AL8585">
        <v>0</v>
      </c>
      <c r="AM8585">
        <v>8</v>
      </c>
      <c r="AN8585">
        <v>0</v>
      </c>
      <c r="AO8585">
        <v>0</v>
      </c>
      <c r="AP8585">
        <v>0</v>
      </c>
      <c r="AQ8585">
        <v>0</v>
      </c>
      <c r="AR8585">
        <v>0</v>
      </c>
    </row>
    <row r="8586" spans="1:44" x14ac:dyDescent="0.25">
      <c r="A8586">
        <v>1623551</v>
      </c>
      <c r="B8586">
        <v>811185</v>
      </c>
      <c r="C8586">
        <v>23.172776066977701</v>
      </c>
      <c r="D8586">
        <v>38.236037640455898</v>
      </c>
      <c r="E8586" s="68" t="s">
        <v>845</v>
      </c>
      <c r="F8586" s="8">
        <f>INDEX(Δεδομένα!$P:$P,MATCH('2020'!E8586,Δεδομένα!$O:$O,0))</f>
        <v>176</v>
      </c>
      <c r="G8586" s="6" t="s">
        <v>846</v>
      </c>
      <c r="H8586" s="2" t="str">
        <f>INDEX(Δεδομένα!B$1:B$51,MATCH('2020'!G8586,Δεδομένα!A$1:A$51,0))</f>
        <v>ΣΤΕΡΕΑΣ ΕΛΛΑΔΟΣ</v>
      </c>
      <c r="I8586" s="8">
        <f>INDEX(Δεδομένα!E$1:E$13,MATCH('2020'!H8586,Δεδομένα!D$1:D$13,0))</f>
        <v>9</v>
      </c>
      <c r="J8586" s="1">
        <v>44174</v>
      </c>
      <c r="K8586" s="6" t="s">
        <v>504</v>
      </c>
      <c r="L8586" s="36" t="str">
        <f t="shared" si="536"/>
        <v>09/12/2020 15:50</v>
      </c>
      <c r="M8586" s="1">
        <v>44174</v>
      </c>
      <c r="N8586" s="6" t="s">
        <v>513</v>
      </c>
      <c r="O8586" s="36" t="str">
        <f t="shared" si="537"/>
        <v>09/12/2020 19:25</v>
      </c>
      <c r="P8586" s="46">
        <f t="shared" si="538"/>
        <v>0.14930555556202307</v>
      </c>
      <c r="Q8586" s="48">
        <v>0</v>
      </c>
      <c r="R8586" s="47">
        <f t="shared" si="539"/>
        <v>215.00000000931323</v>
      </c>
      <c r="S8586" s="6" t="s">
        <v>44</v>
      </c>
      <c r="T8586" s="6" t="s">
        <v>849</v>
      </c>
      <c r="U8586" s="6" t="s">
        <v>6946</v>
      </c>
      <c r="V8586" s="6" t="s">
        <v>8175</v>
      </c>
      <c r="W8586" s="7">
        <v>0</v>
      </c>
      <c r="X8586" s="7">
        <v>0</v>
      </c>
      <c r="Y8586" s="7">
        <v>0</v>
      </c>
      <c r="Z8586" s="7">
        <v>0</v>
      </c>
      <c r="AA8586" s="7">
        <v>0</v>
      </c>
      <c r="AB8586" s="7">
        <v>0</v>
      </c>
      <c r="AC8586" s="7">
        <v>0</v>
      </c>
      <c r="AD8586" s="7">
        <v>36</v>
      </c>
      <c r="AE8586">
        <v>2</v>
      </c>
      <c r="AF8586">
        <v>0</v>
      </c>
      <c r="AG8586">
        <v>0</v>
      </c>
      <c r="AH8586">
        <v>0</v>
      </c>
      <c r="AI8586">
        <v>3</v>
      </c>
      <c r="AJ8586">
        <v>1</v>
      </c>
      <c r="AK8586">
        <v>0</v>
      </c>
      <c r="AL8586">
        <v>0</v>
      </c>
      <c r="AM8586">
        <v>3</v>
      </c>
      <c r="AN8586">
        <v>0</v>
      </c>
      <c r="AO8586">
        <v>0</v>
      </c>
      <c r="AP8586">
        <v>0</v>
      </c>
      <c r="AQ8586">
        <v>0</v>
      </c>
      <c r="AR8586">
        <v>0</v>
      </c>
    </row>
    <row r="8587" spans="1:44" x14ac:dyDescent="0.25">
      <c r="A8587">
        <v>1620754</v>
      </c>
      <c r="B8587">
        <v>811287</v>
      </c>
      <c r="C8587">
        <v>25.354193043308602</v>
      </c>
      <c r="D8587">
        <v>35.309693594991501</v>
      </c>
      <c r="E8587" s="68" t="s">
        <v>623</v>
      </c>
      <c r="F8587" s="8">
        <f>INDEX(Δεδομένα!$P:$P,MATCH('2020'!E8587,Δεδομένα!$O:$O,0))</f>
        <v>210</v>
      </c>
      <c r="G8587" s="6" t="s">
        <v>560</v>
      </c>
      <c r="H8587" s="2" t="str">
        <f>INDEX(Δεδομένα!B$1:B$51,MATCH('2020'!G8587,Δεδομένα!A$1:A$51,0))</f>
        <v>ΚΡΗΤΗΣ</v>
      </c>
      <c r="I8587" s="8">
        <f>INDEX(Δεδομένα!E$1:E$13,MATCH('2020'!H8587,Δεδομένα!D$1:D$13,0))</f>
        <v>12</v>
      </c>
      <c r="J8587" s="1">
        <v>44174</v>
      </c>
      <c r="K8587" s="6" t="s">
        <v>764</v>
      </c>
      <c r="L8587" s="36" t="str">
        <f t="shared" si="536"/>
        <v>09/12/2020 22:30</v>
      </c>
      <c r="M8587" s="1">
        <v>44174</v>
      </c>
      <c r="N8587" s="6" t="s">
        <v>5975</v>
      </c>
      <c r="O8587" s="36" t="str">
        <f t="shared" si="537"/>
        <v>09/12/2020 22:59</v>
      </c>
      <c r="P8587" s="46">
        <f t="shared" si="538"/>
        <v>2.0138888889050577E-2</v>
      </c>
      <c r="Q8587" s="48">
        <v>0</v>
      </c>
      <c r="R8587" s="47">
        <f t="shared" si="539"/>
        <v>29.000000000232831</v>
      </c>
      <c r="S8587" s="6" t="s">
        <v>44</v>
      </c>
      <c r="T8587" s="6" t="s">
        <v>737</v>
      </c>
      <c r="U8587" s="6" t="s">
        <v>8177</v>
      </c>
      <c r="V8587" s="6" t="s">
        <v>8178</v>
      </c>
      <c r="W8587" s="7">
        <v>0</v>
      </c>
      <c r="X8587" s="7">
        <v>0</v>
      </c>
      <c r="Y8587" s="7">
        <v>0</v>
      </c>
      <c r="Z8587" s="7">
        <v>0</v>
      </c>
      <c r="AA8587" s="7">
        <v>0</v>
      </c>
      <c r="AB8587" s="7">
        <v>0</v>
      </c>
      <c r="AC8587" s="7">
        <v>0.02</v>
      </c>
      <c r="AD8587" s="7">
        <v>0</v>
      </c>
      <c r="AE8587">
        <v>3</v>
      </c>
      <c r="AF8587">
        <v>0</v>
      </c>
      <c r="AG8587">
        <v>0</v>
      </c>
      <c r="AH8587">
        <v>0</v>
      </c>
      <c r="AI8587">
        <v>0</v>
      </c>
      <c r="AJ8587">
        <v>1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  <c r="AQ8587">
        <v>0</v>
      </c>
      <c r="AR8587">
        <v>0</v>
      </c>
    </row>
    <row r="8588" spans="1:44" x14ac:dyDescent="0.25">
      <c r="A8588">
        <v>1621017</v>
      </c>
      <c r="B8588">
        <v>811178</v>
      </c>
      <c r="C8588">
        <v>22.462795071195</v>
      </c>
      <c r="D8588">
        <v>38.089381782928903</v>
      </c>
      <c r="E8588" s="68" t="s">
        <v>1945</v>
      </c>
      <c r="F8588" s="8">
        <f>INDEX(Δεδομένα!$P:$P,MATCH('2020'!E8588,Δεδομένα!$O:$O,0))</f>
        <v>160</v>
      </c>
      <c r="G8588" s="6" t="s">
        <v>391</v>
      </c>
      <c r="H8588" s="2" t="str">
        <f>INDEX(Δεδομένα!B$1:B$51,MATCH('2020'!G8588,Δεδομένα!A$1:A$51,0))</f>
        <v>ΠΕΛΛΟΠΟΝΗΣΟΥ</v>
      </c>
      <c r="I8588" s="8">
        <f>INDEX(Δεδομένα!E$1:E$13,MATCH('2020'!H8588,Δεδομένα!D$1:D$13,0))</f>
        <v>8</v>
      </c>
      <c r="J8588" s="1">
        <v>44174</v>
      </c>
      <c r="K8588" s="6" t="s">
        <v>59</v>
      </c>
      <c r="L8588" s="36" t="str">
        <f t="shared" si="536"/>
        <v>09/12/2020 15:00</v>
      </c>
      <c r="M8588" s="1">
        <v>44174</v>
      </c>
      <c r="N8588" s="6" t="s">
        <v>617</v>
      </c>
      <c r="O8588" s="36" t="str">
        <f t="shared" si="537"/>
        <v>09/12/2020 22:00</v>
      </c>
      <c r="P8588" s="46">
        <f t="shared" si="538"/>
        <v>0.29166666666424135</v>
      </c>
      <c r="Q8588" s="48">
        <v>0</v>
      </c>
      <c r="R8588" s="47">
        <f t="shared" si="539"/>
        <v>419.99999999650754</v>
      </c>
      <c r="S8588" s="6" t="s">
        <v>44</v>
      </c>
      <c r="T8588" s="6" t="s">
        <v>1097</v>
      </c>
      <c r="U8588" s="6" t="s">
        <v>654</v>
      </c>
      <c r="V8588" s="6" t="s">
        <v>654</v>
      </c>
      <c r="W8588" s="7">
        <v>0</v>
      </c>
      <c r="X8588" s="7">
        <v>3</v>
      </c>
      <c r="Y8588" s="7">
        <v>0</v>
      </c>
      <c r="Z8588" s="7">
        <v>0</v>
      </c>
      <c r="AA8588" s="7">
        <v>0</v>
      </c>
      <c r="AB8588" s="7">
        <v>0</v>
      </c>
      <c r="AC8588" s="7">
        <v>0</v>
      </c>
      <c r="AD8588" s="7">
        <v>0</v>
      </c>
      <c r="AE8588">
        <v>16</v>
      </c>
      <c r="AF8588">
        <v>0</v>
      </c>
      <c r="AG8588">
        <v>0</v>
      </c>
      <c r="AH8588">
        <v>0</v>
      </c>
      <c r="AI8588">
        <v>0</v>
      </c>
      <c r="AJ8588">
        <v>8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  <c r="AQ8588">
        <v>0</v>
      </c>
      <c r="AR8588">
        <v>0</v>
      </c>
    </row>
    <row r="8589" spans="1:44" x14ac:dyDescent="0.25">
      <c r="A8589">
        <v>1621982</v>
      </c>
      <c r="B8589">
        <v>811216</v>
      </c>
      <c r="C8589">
        <v>22.791678455568402</v>
      </c>
      <c r="D8589">
        <v>37.9209695421521</v>
      </c>
      <c r="E8589" s="68" t="s">
        <v>810</v>
      </c>
      <c r="F8589" s="8">
        <f>INDEX(Δεδομένα!$P:$P,MATCH('2020'!E8589,Δεδομένα!$O:$O,0))</f>
        <v>157</v>
      </c>
      <c r="G8589" s="6" t="s">
        <v>391</v>
      </c>
      <c r="H8589" s="2" t="str">
        <f>INDEX(Δεδομένα!B$1:B$51,MATCH('2020'!G8589,Δεδομένα!A$1:A$51,0))</f>
        <v>ΠΕΛΛΟΠΟΝΗΣΟΥ</v>
      </c>
      <c r="I8589" s="8">
        <f>INDEX(Δεδομένα!E$1:E$13,MATCH('2020'!H8589,Δεδομένα!D$1:D$13,0))</f>
        <v>8</v>
      </c>
      <c r="J8589" s="1">
        <v>44174</v>
      </c>
      <c r="K8589" s="6" t="s">
        <v>156</v>
      </c>
      <c r="L8589" s="36" t="str">
        <f t="shared" si="536"/>
        <v>09/12/2020 17:30</v>
      </c>
      <c r="M8589" s="1">
        <v>44174</v>
      </c>
      <c r="N8589" s="6" t="s">
        <v>133</v>
      </c>
      <c r="O8589" s="36" t="str">
        <f t="shared" si="537"/>
        <v>09/12/2020 18:24</v>
      </c>
      <c r="P8589" s="46">
        <f t="shared" si="538"/>
        <v>3.7500000005820766E-2</v>
      </c>
      <c r="Q8589" s="48">
        <v>0</v>
      </c>
      <c r="R8589" s="47">
        <f t="shared" si="539"/>
        <v>54.000000008381903</v>
      </c>
      <c r="S8589" s="6" t="s">
        <v>44</v>
      </c>
      <c r="T8589" s="6" t="s">
        <v>812</v>
      </c>
      <c r="U8589" s="6" t="s">
        <v>1908</v>
      </c>
      <c r="V8589" s="6" t="s">
        <v>1908</v>
      </c>
      <c r="W8589" s="7">
        <v>0</v>
      </c>
      <c r="X8589" s="7">
        <v>0</v>
      </c>
      <c r="Y8589" s="7">
        <v>0</v>
      </c>
      <c r="Z8589" s="7">
        <v>0.01</v>
      </c>
      <c r="AA8589" s="7">
        <v>0</v>
      </c>
      <c r="AB8589" s="7">
        <v>0</v>
      </c>
      <c r="AC8589" s="7">
        <v>0</v>
      </c>
      <c r="AD8589" s="7">
        <v>0</v>
      </c>
      <c r="AE8589">
        <v>2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</row>
    <row r="8590" spans="1:44" x14ac:dyDescent="0.25">
      <c r="A8590">
        <v>1620803</v>
      </c>
      <c r="B8590">
        <v>811179</v>
      </c>
      <c r="C8590">
        <v>25.348793285349501</v>
      </c>
      <c r="D8590">
        <v>39.9052507442604</v>
      </c>
      <c r="E8590" s="68" t="s">
        <v>519</v>
      </c>
      <c r="F8590" s="8">
        <f>INDEX(Δεδομένα!$P:$P,MATCH('2020'!E8590,Δεδομένα!$O:$O,0))</f>
        <v>200</v>
      </c>
      <c r="G8590" s="6" t="s">
        <v>495</v>
      </c>
      <c r="H8590" s="2" t="str">
        <f>INDEX(Δεδομένα!B$1:B$51,MATCH('2020'!G8590,Δεδομένα!A$1:A$51,0))</f>
        <v>ΒΟΡΕΙΟΥ ΑΙΓΑΙΟΥ</v>
      </c>
      <c r="I8590" s="8">
        <f>INDEX(Δεδομένα!E$1:E$13,MATCH('2020'!H8590,Δεδομένα!D$1:D$13,0))</f>
        <v>11</v>
      </c>
      <c r="J8590" s="1">
        <v>44174</v>
      </c>
      <c r="K8590" s="6" t="s">
        <v>59</v>
      </c>
      <c r="L8590" s="36" t="str">
        <f t="shared" si="536"/>
        <v>09/12/2020 15:00</v>
      </c>
      <c r="M8590" s="1">
        <v>44174</v>
      </c>
      <c r="N8590" s="6" t="s">
        <v>825</v>
      </c>
      <c r="O8590" s="36" t="str">
        <f t="shared" si="537"/>
        <v>09/12/2020 20:30</v>
      </c>
      <c r="P8590" s="46">
        <f t="shared" si="538"/>
        <v>0.22916666666424135</v>
      </c>
      <c r="Q8590" s="48">
        <v>0</v>
      </c>
      <c r="R8590" s="47">
        <f t="shared" si="539"/>
        <v>329.99999999650754</v>
      </c>
      <c r="S8590" s="6" t="s">
        <v>44</v>
      </c>
      <c r="T8590" s="6" t="s">
        <v>521</v>
      </c>
      <c r="U8590" s="6" t="s">
        <v>8174</v>
      </c>
      <c r="V8590" s="6" t="s">
        <v>523</v>
      </c>
      <c r="W8590" s="7">
        <v>0</v>
      </c>
      <c r="X8590" s="7">
        <v>0</v>
      </c>
      <c r="Y8590" s="7">
        <v>0</v>
      </c>
      <c r="Z8590" s="7">
        <v>0</v>
      </c>
      <c r="AA8590" s="7">
        <v>30</v>
      </c>
      <c r="AB8590" s="7">
        <v>0</v>
      </c>
      <c r="AC8590" s="7">
        <v>0</v>
      </c>
      <c r="AD8590" s="7">
        <v>0</v>
      </c>
      <c r="AE8590">
        <v>8</v>
      </c>
      <c r="AF8590">
        <v>0</v>
      </c>
      <c r="AG8590">
        <v>0</v>
      </c>
      <c r="AH8590">
        <v>0</v>
      </c>
      <c r="AI8590">
        <v>0</v>
      </c>
      <c r="AJ8590">
        <v>4</v>
      </c>
      <c r="AK8590">
        <v>0</v>
      </c>
      <c r="AL8590">
        <v>0</v>
      </c>
      <c r="AM8590">
        <v>2</v>
      </c>
      <c r="AN8590">
        <v>0</v>
      </c>
      <c r="AO8590">
        <v>0</v>
      </c>
      <c r="AP8590">
        <v>0</v>
      </c>
      <c r="AQ8590">
        <v>0</v>
      </c>
      <c r="AR8590">
        <v>0</v>
      </c>
    </row>
    <row r="8591" spans="1:44" x14ac:dyDescent="0.25">
      <c r="A8591">
        <v>1621410</v>
      </c>
      <c r="B8591">
        <v>811189</v>
      </c>
      <c r="C8591">
        <v>25.9265633413732</v>
      </c>
      <c r="D8591">
        <v>38.5643818146036</v>
      </c>
      <c r="E8591" s="68" t="s">
        <v>524</v>
      </c>
      <c r="F8591" s="8">
        <f>INDEX(Δεδομένα!$P:$P,MATCH('2020'!E8591,Δεδομένα!$O:$O,0))</f>
        <v>202</v>
      </c>
      <c r="G8591" s="6" t="s">
        <v>525</v>
      </c>
      <c r="H8591" s="2" t="str">
        <f>INDEX(Δεδομένα!B$1:B$51,MATCH('2020'!G8591,Δεδομένα!A$1:A$51,0))</f>
        <v>ΒΟΡΕΙΟΥ ΑΙΓΑΙΟΥ</v>
      </c>
      <c r="I8591" s="8">
        <f>INDEX(Δεδομένα!E$1:E$13,MATCH('2020'!H8591,Δεδομένα!D$1:D$13,0))</f>
        <v>11</v>
      </c>
      <c r="J8591" s="1">
        <v>44174</v>
      </c>
      <c r="K8591" s="6" t="s">
        <v>543</v>
      </c>
      <c r="L8591" s="36" t="str">
        <f t="shared" si="536"/>
        <v>09/12/2020 15:45</v>
      </c>
      <c r="M8591" s="1">
        <v>44175</v>
      </c>
      <c r="N8591" s="6" t="s">
        <v>1280</v>
      </c>
      <c r="O8591" s="36" t="str">
        <f t="shared" si="537"/>
        <v>10/12/2020 01:44</v>
      </c>
      <c r="P8591" s="46">
        <f t="shared" si="538"/>
        <v>0.41597222222480923</v>
      </c>
      <c r="Q8591" s="48">
        <v>0</v>
      </c>
      <c r="R8591" s="47">
        <f t="shared" si="539"/>
        <v>599.00000000372529</v>
      </c>
      <c r="S8591" s="6" t="s">
        <v>44</v>
      </c>
      <c r="T8591" s="6" t="s">
        <v>527</v>
      </c>
      <c r="U8591" s="6" t="s">
        <v>44</v>
      </c>
      <c r="V8591" s="6" t="s">
        <v>8176</v>
      </c>
      <c r="W8591" s="7">
        <v>1.7</v>
      </c>
      <c r="X8591" s="7">
        <v>0</v>
      </c>
      <c r="Y8591" s="7">
        <v>0</v>
      </c>
      <c r="Z8591" s="7">
        <v>0</v>
      </c>
      <c r="AA8591" s="7">
        <v>0</v>
      </c>
      <c r="AB8591" s="7">
        <v>0</v>
      </c>
      <c r="AC8591" s="7">
        <v>0</v>
      </c>
      <c r="AD8591" s="7">
        <v>0</v>
      </c>
      <c r="AE8591" t="s">
        <v>44</v>
      </c>
      <c r="AF8591" t="s">
        <v>44</v>
      </c>
      <c r="AG8591" t="s">
        <v>44</v>
      </c>
      <c r="AH8591" t="s">
        <v>44</v>
      </c>
      <c r="AI8591" t="s">
        <v>44</v>
      </c>
      <c r="AJ8591">
        <v>1</v>
      </c>
      <c r="AK8591" t="s">
        <v>44</v>
      </c>
      <c r="AL8591" t="s">
        <v>44</v>
      </c>
      <c r="AM8591" t="s">
        <v>44</v>
      </c>
      <c r="AN8591" t="s">
        <v>44</v>
      </c>
      <c r="AO8591" t="s">
        <v>44</v>
      </c>
      <c r="AP8591" t="s">
        <v>44</v>
      </c>
      <c r="AQ8591" t="s">
        <v>44</v>
      </c>
      <c r="AR8591" t="s">
        <v>44</v>
      </c>
    </row>
    <row r="8592" spans="1:44" x14ac:dyDescent="0.25">
      <c r="A8592">
        <v>1621253</v>
      </c>
      <c r="B8592">
        <v>811427</v>
      </c>
      <c r="C8592">
        <v>21.264313697692501</v>
      </c>
      <c r="D8592">
        <v>38.881724163975498</v>
      </c>
      <c r="E8592" s="68" t="s">
        <v>351</v>
      </c>
      <c r="F8592" s="8">
        <f>INDEX(Δεδομένα!$P:$P,MATCH('2020'!E8592,Δεδομένα!$O:$O,0))</f>
        <v>131</v>
      </c>
      <c r="G8592" s="6" t="s">
        <v>335</v>
      </c>
      <c r="H8592" s="2" t="str">
        <f>INDEX(Δεδομένα!B$1:B$51,MATCH('2020'!G8592,Δεδομένα!A$1:A$51,0))</f>
        <v>ΔΥΤΙΚΗΣ ΕΛΛΑΔΟΣ</v>
      </c>
      <c r="I8592" s="8">
        <f>INDEX(Δεδομένα!E$1:E$13,MATCH('2020'!H8592,Δεδομένα!D$1:D$13,0))</f>
        <v>7</v>
      </c>
      <c r="J8592" s="1">
        <v>44175</v>
      </c>
      <c r="K8592" s="6" t="s">
        <v>1251</v>
      </c>
      <c r="L8592" s="36" t="str">
        <f t="shared" si="536"/>
        <v>10/12/2020 13:46</v>
      </c>
      <c r="M8592" s="1">
        <v>44175</v>
      </c>
      <c r="N8592" s="6" t="s">
        <v>595</v>
      </c>
      <c r="O8592" s="36" t="str">
        <f t="shared" si="537"/>
        <v>10/12/2020 14:20</v>
      </c>
      <c r="P8592" s="46">
        <f t="shared" si="538"/>
        <v>2.361111110803904E-2</v>
      </c>
      <c r="Q8592" s="48">
        <v>0</v>
      </c>
      <c r="R8592" s="47">
        <f t="shared" si="539"/>
        <v>33.999999995576218</v>
      </c>
      <c r="S8592" s="6" t="s">
        <v>44</v>
      </c>
      <c r="T8592" s="6" t="s">
        <v>354</v>
      </c>
      <c r="U8592" s="6" t="s">
        <v>44</v>
      </c>
      <c r="V8592" s="6" t="s">
        <v>8180</v>
      </c>
      <c r="W8592" s="7">
        <v>0</v>
      </c>
      <c r="X8592" s="7">
        <v>0.01</v>
      </c>
      <c r="Y8592" s="7">
        <v>0</v>
      </c>
      <c r="Z8592" s="7">
        <v>0</v>
      </c>
      <c r="AA8592" s="7">
        <v>0</v>
      </c>
      <c r="AB8592" s="7">
        <v>0</v>
      </c>
      <c r="AC8592" s="7">
        <v>0</v>
      </c>
      <c r="AD8592" s="7">
        <v>0</v>
      </c>
      <c r="AE8592">
        <v>3</v>
      </c>
      <c r="AF8592">
        <v>0</v>
      </c>
      <c r="AG8592">
        <v>0</v>
      </c>
      <c r="AH8592">
        <v>0</v>
      </c>
      <c r="AI8592">
        <v>0</v>
      </c>
      <c r="AJ8592">
        <v>1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</row>
    <row r="8593" spans="1:44" x14ac:dyDescent="0.25">
      <c r="A8593">
        <v>1632664</v>
      </c>
      <c r="B8593">
        <v>811464</v>
      </c>
      <c r="C8593">
        <v>26.230974643848999</v>
      </c>
      <c r="D8593">
        <v>39.247106888069801</v>
      </c>
      <c r="E8593" s="68" t="s">
        <v>506</v>
      </c>
      <c r="F8593" s="8">
        <f>INDEX(Δεδομένα!$P:$P,MATCH('2020'!E8593,Δεδομένα!$O:$O,0))</f>
        <v>197</v>
      </c>
      <c r="G8593" s="6" t="s">
        <v>495</v>
      </c>
      <c r="H8593" s="2" t="str">
        <f>INDEX(Δεδομένα!B$1:B$51,MATCH('2020'!G8593,Δεδομένα!A$1:A$51,0))</f>
        <v>ΒΟΡΕΙΟΥ ΑΙΓΑΙΟΥ</v>
      </c>
      <c r="I8593" s="8">
        <f>INDEX(Δεδομένα!E$1:E$13,MATCH('2020'!H8593,Δεδομένα!D$1:D$13,0))</f>
        <v>11</v>
      </c>
      <c r="J8593" s="1">
        <v>44175</v>
      </c>
      <c r="K8593" s="6" t="s">
        <v>796</v>
      </c>
      <c r="L8593" s="36" t="str">
        <f t="shared" si="536"/>
        <v>10/12/2020 16:10</v>
      </c>
      <c r="M8593" s="1">
        <v>44175</v>
      </c>
      <c r="N8593" s="6" t="s">
        <v>198</v>
      </c>
      <c r="O8593" s="36" t="str">
        <f t="shared" si="537"/>
        <v>10/12/2020 16:30</v>
      </c>
      <c r="P8593" s="46">
        <f t="shared" si="538"/>
        <v>1.3888888890505768E-2</v>
      </c>
      <c r="Q8593" s="48">
        <v>0</v>
      </c>
      <c r="R8593" s="47">
        <f t="shared" si="539"/>
        <v>20.000000002328306</v>
      </c>
      <c r="S8593" s="6" t="s">
        <v>44</v>
      </c>
      <c r="T8593" s="6" t="s">
        <v>508</v>
      </c>
      <c r="U8593" s="6" t="s">
        <v>1934</v>
      </c>
      <c r="V8593" s="6" t="s">
        <v>8181</v>
      </c>
      <c r="W8593" s="7">
        <v>0</v>
      </c>
      <c r="X8593" s="7">
        <v>0</v>
      </c>
      <c r="Y8593" s="7">
        <v>0</v>
      </c>
      <c r="Z8593" s="7">
        <v>0.5</v>
      </c>
      <c r="AA8593" s="7">
        <v>0</v>
      </c>
      <c r="AB8593" s="7">
        <v>0</v>
      </c>
      <c r="AC8593" s="7">
        <v>0</v>
      </c>
      <c r="AD8593" s="7">
        <v>0</v>
      </c>
      <c r="AE8593">
        <v>2</v>
      </c>
      <c r="AF8593">
        <v>0</v>
      </c>
      <c r="AG8593">
        <v>0</v>
      </c>
      <c r="AH8593">
        <v>0</v>
      </c>
      <c r="AI8593">
        <v>0</v>
      </c>
      <c r="AJ8593">
        <v>1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</row>
    <row r="8594" spans="1:44" x14ac:dyDescent="0.25">
      <c r="A8594">
        <v>1620410</v>
      </c>
      <c r="B8594">
        <v>811391</v>
      </c>
      <c r="C8594">
        <v>26.934226762874999</v>
      </c>
      <c r="D8594">
        <v>37.734480668344098</v>
      </c>
      <c r="E8594" s="68" t="s">
        <v>545</v>
      </c>
      <c r="F8594" s="8">
        <f>INDEX(Δεδομένα!$P:$P,MATCH('2020'!E8594,Δεδομένα!$O:$O,0))</f>
        <v>204</v>
      </c>
      <c r="G8594" s="6" t="s">
        <v>546</v>
      </c>
      <c r="H8594" s="2" t="str">
        <f>INDEX(Δεδομένα!B$1:B$51,MATCH('2020'!G8594,Δεδομένα!A$1:A$51,0))</f>
        <v>ΚΡΗΤΗΣ</v>
      </c>
      <c r="I8594" s="8">
        <f>INDEX(Δεδομένα!E$1:E$13,MATCH('2020'!H8594,Δεδομένα!D$1:D$13,0))</f>
        <v>12</v>
      </c>
      <c r="J8594" s="1">
        <v>44175</v>
      </c>
      <c r="K8594" s="6" t="s">
        <v>726</v>
      </c>
      <c r="L8594" s="36" t="str">
        <f t="shared" si="536"/>
        <v>10/12/2020 11:39</v>
      </c>
      <c r="M8594" s="1">
        <v>44175</v>
      </c>
      <c r="N8594" s="6" t="s">
        <v>2684</v>
      </c>
      <c r="O8594" s="36" t="str">
        <f t="shared" si="537"/>
        <v>10/12/2020 15:13</v>
      </c>
      <c r="P8594" s="46">
        <f t="shared" si="538"/>
        <v>0.14861111110803904</v>
      </c>
      <c r="Q8594" s="48">
        <v>0</v>
      </c>
      <c r="R8594" s="47">
        <f t="shared" si="539"/>
        <v>213.99999999557622</v>
      </c>
      <c r="S8594" s="6" t="s">
        <v>44</v>
      </c>
      <c r="T8594" s="6" t="s">
        <v>548</v>
      </c>
      <c r="U8594" s="6" t="s">
        <v>5048</v>
      </c>
      <c r="V8594" s="6" t="s">
        <v>8179</v>
      </c>
      <c r="W8594" s="7">
        <v>0</v>
      </c>
      <c r="X8594" s="7">
        <v>0</v>
      </c>
      <c r="Y8594" s="7">
        <v>0</v>
      </c>
      <c r="Z8594" s="7">
        <v>0</v>
      </c>
      <c r="AA8594" s="7">
        <v>0</v>
      </c>
      <c r="AB8594" s="7">
        <v>0</v>
      </c>
      <c r="AC8594" s="7">
        <v>0</v>
      </c>
      <c r="AD8594" s="7">
        <v>0</v>
      </c>
      <c r="AE8594" t="s">
        <v>44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</row>
    <row r="8595" spans="1:44" x14ac:dyDescent="0.25">
      <c r="A8595">
        <v>1632665</v>
      </c>
      <c r="B8595">
        <v>812606</v>
      </c>
      <c r="C8595">
        <v>26.4652956394673</v>
      </c>
      <c r="D8595">
        <v>39.122189595239298</v>
      </c>
      <c r="E8595" s="68" t="s">
        <v>494</v>
      </c>
      <c r="F8595" s="8">
        <f>INDEX(Δεδομένα!$P:$P,MATCH('2020'!E8595,Δεδομένα!$O:$O,0))</f>
        <v>196</v>
      </c>
      <c r="G8595" s="6" t="s">
        <v>495</v>
      </c>
      <c r="H8595" s="2" t="str">
        <f>INDEX(Δεδομένα!B$1:B$51,MATCH('2020'!G8595,Δεδομένα!A$1:A$51,0))</f>
        <v>ΒΟΡΕΙΟΥ ΑΙΓΑΙΟΥ</v>
      </c>
      <c r="I8595" s="8">
        <f>INDEX(Δεδομένα!E$1:E$13,MATCH('2020'!H8595,Δεδομένα!D$1:D$13,0))</f>
        <v>11</v>
      </c>
      <c r="J8595" s="1">
        <v>44180</v>
      </c>
      <c r="K8595" s="6" t="s">
        <v>1184</v>
      </c>
      <c r="L8595" s="36" t="str">
        <f t="shared" si="536"/>
        <v>15/12/2020 18:25</v>
      </c>
      <c r="M8595" s="1">
        <v>44180</v>
      </c>
      <c r="N8595" s="6" t="s">
        <v>259</v>
      </c>
      <c r="O8595" s="36" t="str">
        <f t="shared" si="537"/>
        <v>15/12/2020 19:00</v>
      </c>
      <c r="P8595" s="46">
        <f t="shared" si="538"/>
        <v>2.4305555554747116E-2</v>
      </c>
      <c r="Q8595" s="48">
        <v>0</v>
      </c>
      <c r="R8595" s="47">
        <f t="shared" si="539"/>
        <v>34.999999998835847</v>
      </c>
      <c r="S8595" s="6" t="s">
        <v>44</v>
      </c>
      <c r="T8595" s="6" t="s">
        <v>499</v>
      </c>
      <c r="U8595" s="6" t="s">
        <v>1572</v>
      </c>
      <c r="V8595" s="6" t="s">
        <v>8182</v>
      </c>
      <c r="W8595" s="7">
        <v>0</v>
      </c>
      <c r="X8595" s="7">
        <v>0</v>
      </c>
      <c r="Y8595" s="7">
        <v>0</v>
      </c>
      <c r="Z8595" s="7">
        <v>0.02</v>
      </c>
      <c r="AA8595" s="7">
        <v>0</v>
      </c>
      <c r="AB8595" s="7">
        <v>0</v>
      </c>
      <c r="AC8595" s="7">
        <v>0</v>
      </c>
      <c r="AD8595" s="7">
        <v>0</v>
      </c>
      <c r="AE8595">
        <v>2</v>
      </c>
      <c r="AF8595">
        <v>0</v>
      </c>
      <c r="AG8595">
        <v>0</v>
      </c>
      <c r="AH8595">
        <v>0</v>
      </c>
      <c r="AI8595">
        <v>0</v>
      </c>
      <c r="AJ8595">
        <v>1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</row>
    <row r="8596" spans="1:44" x14ac:dyDescent="0.25">
      <c r="A8596">
        <v>1626453</v>
      </c>
      <c r="B8596">
        <v>812897</v>
      </c>
      <c r="C8596">
        <v>23.0821426439887</v>
      </c>
      <c r="D8596">
        <v>38.252094967559998</v>
      </c>
      <c r="E8596" s="68" t="s">
        <v>845</v>
      </c>
      <c r="F8596" s="8">
        <f>INDEX(Δεδομένα!$P:$P,MATCH('2020'!E8596,Δεδομένα!$O:$O,0))</f>
        <v>176</v>
      </c>
      <c r="G8596" s="6" t="s">
        <v>846</v>
      </c>
      <c r="H8596" s="2" t="str">
        <f>INDEX(Δεδομένα!B$1:B$51,MATCH('2020'!G8596,Δεδομένα!A$1:A$51,0))</f>
        <v>ΣΤΕΡΕΑΣ ΕΛΛΑΔΟΣ</v>
      </c>
      <c r="I8596" s="8">
        <f>INDEX(Δεδομένα!E$1:E$13,MATCH('2020'!H8596,Δεδομένα!D$1:D$13,0))</f>
        <v>9</v>
      </c>
      <c r="J8596" s="1">
        <v>44182</v>
      </c>
      <c r="K8596" s="6" t="s">
        <v>275</v>
      </c>
      <c r="L8596" s="36" t="str">
        <f t="shared" si="536"/>
        <v>17/12/2020 15:05</v>
      </c>
      <c r="M8596" s="1">
        <v>44182</v>
      </c>
      <c r="N8596" s="6" t="s">
        <v>281</v>
      </c>
      <c r="O8596" s="36" t="str">
        <f t="shared" si="537"/>
        <v>17/12/2020 16:00</v>
      </c>
      <c r="P8596" s="46">
        <f t="shared" si="538"/>
        <v>3.8194444445252884E-2</v>
      </c>
      <c r="Q8596" s="48">
        <v>0</v>
      </c>
      <c r="R8596" s="47">
        <f t="shared" si="539"/>
        <v>55.000000001164153</v>
      </c>
      <c r="S8596" s="6" t="s">
        <v>44</v>
      </c>
      <c r="T8596" s="6" t="s">
        <v>849</v>
      </c>
      <c r="U8596" s="6" t="s">
        <v>44</v>
      </c>
      <c r="V8596" s="6" t="s">
        <v>3800</v>
      </c>
      <c r="W8596" s="7">
        <v>0</v>
      </c>
      <c r="X8596" s="7">
        <v>0</v>
      </c>
      <c r="Y8596" s="7">
        <v>0</v>
      </c>
      <c r="Z8596" s="7">
        <v>0</v>
      </c>
      <c r="AA8596" s="7">
        <v>0</v>
      </c>
      <c r="AB8596" s="7">
        <v>0.3</v>
      </c>
      <c r="AC8596" s="7">
        <v>0</v>
      </c>
      <c r="AD8596" s="7">
        <v>0</v>
      </c>
      <c r="AE8596">
        <v>2</v>
      </c>
      <c r="AF8596">
        <v>0</v>
      </c>
      <c r="AG8596">
        <v>0</v>
      </c>
      <c r="AH8596">
        <v>0</v>
      </c>
      <c r="AI8596">
        <v>0</v>
      </c>
      <c r="AJ8596">
        <v>1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</row>
    <row r="8597" spans="1:44" x14ac:dyDescent="0.25">
      <c r="A8597">
        <v>1623896</v>
      </c>
      <c r="B8597">
        <v>812866</v>
      </c>
      <c r="C8597">
        <v>22.181000696519099</v>
      </c>
      <c r="D8597">
        <v>40.6938542950843</v>
      </c>
      <c r="E8597" s="68" t="s">
        <v>237</v>
      </c>
      <c r="F8597" s="8">
        <f>INDEX(Δεδομένα!$P:$P,MATCH('2020'!E8597,Δεδομένα!$O:$O,0))</f>
        <v>65</v>
      </c>
      <c r="G8597" s="6" t="s">
        <v>238</v>
      </c>
      <c r="H8597" s="2" t="str">
        <f>INDEX(Δεδομένα!B$1:B$51,MATCH('2020'!G8597,Δεδομένα!A$1:A$51,0))</f>
        <v>ΚΕΝΤΡΙΚΗΣ ΜΑΚΕΔΟΝΙΑΣ</v>
      </c>
      <c r="I8597" s="8">
        <f>INDEX(Δεδομένα!E$1:E$13,MATCH('2020'!H8597,Δεδομένα!D$1:D$13,0))</f>
        <v>3</v>
      </c>
      <c r="J8597" s="1">
        <v>44182</v>
      </c>
      <c r="K8597" s="6" t="s">
        <v>1023</v>
      </c>
      <c r="L8597" s="36" t="str">
        <f t="shared" si="536"/>
        <v>17/12/2020 12:43</v>
      </c>
      <c r="M8597" s="1">
        <v>44182</v>
      </c>
      <c r="N8597" s="6" t="s">
        <v>616</v>
      </c>
      <c r="O8597" s="36" t="str">
        <f t="shared" si="537"/>
        <v>17/12/2020 13:30</v>
      </c>
      <c r="P8597" s="46">
        <f t="shared" si="538"/>
        <v>3.2638888886140194E-2</v>
      </c>
      <c r="Q8597" s="48">
        <v>0</v>
      </c>
      <c r="R8597" s="47">
        <f t="shared" si="539"/>
        <v>46.999999996041879</v>
      </c>
      <c r="S8597" s="6" t="s">
        <v>44</v>
      </c>
      <c r="T8597" s="6" t="s">
        <v>242</v>
      </c>
      <c r="U8597" s="6" t="s">
        <v>44</v>
      </c>
      <c r="V8597" s="6" t="s">
        <v>8183</v>
      </c>
      <c r="W8597" s="7">
        <v>0</v>
      </c>
      <c r="X8597" s="7">
        <v>0</v>
      </c>
      <c r="Y8597" s="7">
        <v>0</v>
      </c>
      <c r="Z8597" s="7">
        <v>1</v>
      </c>
      <c r="AA8597" s="7">
        <v>0</v>
      </c>
      <c r="AB8597" s="7">
        <v>0</v>
      </c>
      <c r="AC8597" s="7">
        <v>0</v>
      </c>
      <c r="AD8597" s="7">
        <v>0</v>
      </c>
      <c r="AE8597">
        <v>2</v>
      </c>
      <c r="AF8597">
        <v>0</v>
      </c>
      <c r="AG8597">
        <v>0</v>
      </c>
      <c r="AH8597">
        <v>0</v>
      </c>
      <c r="AI8597">
        <v>0</v>
      </c>
      <c r="AJ8597">
        <v>1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</row>
    <row r="8598" spans="1:44" x14ac:dyDescent="0.25">
      <c r="A8598">
        <v>1623911</v>
      </c>
      <c r="B8598">
        <v>812905</v>
      </c>
      <c r="C8598">
        <v>25.010686869770002</v>
      </c>
      <c r="D8598">
        <v>35.399775915179397</v>
      </c>
      <c r="E8598" s="68" t="s">
        <v>687</v>
      </c>
      <c r="F8598" s="8">
        <f>INDEX(Δεδομένα!$P:$P,MATCH('2020'!E8598,Δεδομένα!$O:$O,0))</f>
        <v>213</v>
      </c>
      <c r="G8598" s="6" t="s">
        <v>560</v>
      </c>
      <c r="H8598" s="2" t="str">
        <f>INDEX(Δεδομένα!B$1:B$51,MATCH('2020'!G8598,Δεδομένα!A$1:A$51,0))</f>
        <v>ΚΡΗΤΗΣ</v>
      </c>
      <c r="I8598" s="8">
        <f>INDEX(Δεδομένα!E$1:E$13,MATCH('2020'!H8598,Δεδομένα!D$1:D$13,0))</f>
        <v>12</v>
      </c>
      <c r="J8598" s="1">
        <v>44182</v>
      </c>
      <c r="K8598" s="6" t="s">
        <v>304</v>
      </c>
      <c r="L8598" s="36" t="str">
        <f t="shared" si="536"/>
        <v>17/12/2020 16:08</v>
      </c>
      <c r="M8598" s="1">
        <v>44182</v>
      </c>
      <c r="N8598" s="6" t="s">
        <v>336</v>
      </c>
      <c r="O8598" s="36" t="str">
        <f t="shared" si="537"/>
        <v>17/12/2020 17:40</v>
      </c>
      <c r="P8598" s="46">
        <f t="shared" si="538"/>
        <v>6.3888888886140194E-2</v>
      </c>
      <c r="Q8598" s="48">
        <v>0</v>
      </c>
      <c r="R8598" s="47">
        <f t="shared" si="539"/>
        <v>91.999999996041879</v>
      </c>
      <c r="S8598" s="6" t="s">
        <v>44</v>
      </c>
      <c r="T8598" s="6" t="s">
        <v>690</v>
      </c>
      <c r="U8598" s="6" t="s">
        <v>704</v>
      </c>
      <c r="V8598" s="6" t="s">
        <v>8185</v>
      </c>
      <c r="W8598" s="7">
        <v>0</v>
      </c>
      <c r="X8598" s="7">
        <v>0</v>
      </c>
      <c r="Y8598" s="7">
        <v>0</v>
      </c>
      <c r="Z8598" s="7">
        <v>0</v>
      </c>
      <c r="AA8598" s="7">
        <v>0</v>
      </c>
      <c r="AB8598" s="7">
        <v>0</v>
      </c>
      <c r="AC8598" s="7">
        <v>0</v>
      </c>
      <c r="AD8598" s="7">
        <v>1</v>
      </c>
      <c r="AE8598">
        <v>3</v>
      </c>
      <c r="AF8598">
        <v>0</v>
      </c>
      <c r="AG8598">
        <v>0</v>
      </c>
      <c r="AH8598">
        <v>0</v>
      </c>
      <c r="AI8598">
        <v>0</v>
      </c>
      <c r="AJ8598">
        <v>1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</row>
    <row r="8599" spans="1:44" x14ac:dyDescent="0.25">
      <c r="A8599">
        <v>1625437</v>
      </c>
      <c r="B8599">
        <v>812934</v>
      </c>
      <c r="C8599">
        <v>22.8609292318902</v>
      </c>
      <c r="D8599">
        <v>37.9097164442531</v>
      </c>
      <c r="E8599" s="68" t="s">
        <v>810</v>
      </c>
      <c r="F8599" s="8">
        <f>INDEX(Δεδομένα!$P:$P,MATCH('2020'!E8599,Δεδομένα!$O:$O,0))</f>
        <v>157</v>
      </c>
      <c r="G8599" s="6" t="s">
        <v>391</v>
      </c>
      <c r="H8599" s="2" t="str">
        <f>INDEX(Δεδομένα!B$1:B$51,MATCH('2020'!G8599,Δεδομένα!A$1:A$51,0))</f>
        <v>ΠΕΛΛΟΠΟΝΗΣΟΥ</v>
      </c>
      <c r="I8599" s="8">
        <f>INDEX(Δεδομένα!E$1:E$13,MATCH('2020'!H8599,Δεδομένα!D$1:D$13,0))</f>
        <v>8</v>
      </c>
      <c r="J8599" s="1">
        <v>44182</v>
      </c>
      <c r="K8599" s="6" t="s">
        <v>609</v>
      </c>
      <c r="L8599" s="36" t="str">
        <f t="shared" si="536"/>
        <v>17/12/2020 20:35</v>
      </c>
      <c r="M8599" s="1">
        <v>44182</v>
      </c>
      <c r="N8599" s="6" t="s">
        <v>446</v>
      </c>
      <c r="O8599" s="36" t="str">
        <f t="shared" si="537"/>
        <v>17/12/2020 21:25</v>
      </c>
      <c r="P8599" s="46">
        <f t="shared" si="538"/>
        <v>3.4722222218988463E-2</v>
      </c>
      <c r="Q8599" s="48">
        <v>0</v>
      </c>
      <c r="R8599" s="47">
        <f t="shared" si="539"/>
        <v>49.999999995343387</v>
      </c>
      <c r="S8599" s="6" t="s">
        <v>44</v>
      </c>
      <c r="T8599" s="6" t="s">
        <v>1012</v>
      </c>
      <c r="U8599" s="6" t="s">
        <v>44</v>
      </c>
      <c r="V8599" s="6" t="s">
        <v>8187</v>
      </c>
      <c r="W8599" s="7">
        <v>0</v>
      </c>
      <c r="X8599" s="7">
        <v>0</v>
      </c>
      <c r="Y8599" s="7">
        <v>0</v>
      </c>
      <c r="Z8599" s="7">
        <v>0</v>
      </c>
      <c r="AA8599" s="7">
        <v>0</v>
      </c>
      <c r="AB8599" s="7">
        <v>0</v>
      </c>
      <c r="AC8599" s="7">
        <v>0</v>
      </c>
      <c r="AD8599" s="7">
        <v>0.05</v>
      </c>
      <c r="AE8599">
        <v>2</v>
      </c>
      <c r="AF8599">
        <v>0</v>
      </c>
      <c r="AG8599">
        <v>0</v>
      </c>
      <c r="AH8599">
        <v>0</v>
      </c>
      <c r="AI8599">
        <v>0</v>
      </c>
      <c r="AJ8599">
        <v>1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</row>
    <row r="8600" spans="1:44" x14ac:dyDescent="0.25">
      <c r="A8600">
        <v>1623857</v>
      </c>
      <c r="B8600">
        <v>812899</v>
      </c>
      <c r="C8600">
        <v>22.002786720208899</v>
      </c>
      <c r="D8600">
        <v>39.801839510440203</v>
      </c>
      <c r="E8600" s="68" t="s">
        <v>1022</v>
      </c>
      <c r="F8600" s="8">
        <f>INDEX(Δεδομένα!$P:$P,MATCH('2020'!E8600,Δεδομένα!$O:$O,0))</f>
        <v>103</v>
      </c>
      <c r="G8600" s="6" t="s">
        <v>288</v>
      </c>
      <c r="H8600" s="2" t="str">
        <f>INDEX(Δεδομένα!B$1:B$51,MATCH('2020'!G8600,Δεδομένα!A$1:A$51,0))</f>
        <v>ΘΕΣΣΑΛΙΑΣ</v>
      </c>
      <c r="I8600" s="8">
        <f>INDEX(Δεδομένα!E$1:E$13,MATCH('2020'!H8600,Δεδομένα!D$1:D$13,0))</f>
        <v>6</v>
      </c>
      <c r="J8600" s="1">
        <v>44182</v>
      </c>
      <c r="K8600" s="6" t="s">
        <v>145</v>
      </c>
      <c r="L8600" s="36" t="str">
        <f t="shared" si="536"/>
        <v>17/12/2020 15:20</v>
      </c>
      <c r="M8600" s="1">
        <v>44182</v>
      </c>
      <c r="N8600" s="6" t="s">
        <v>230</v>
      </c>
      <c r="O8600" s="36" t="str">
        <f t="shared" si="537"/>
        <v>17/12/2020 16:25</v>
      </c>
      <c r="P8600" s="46">
        <f t="shared" si="538"/>
        <v>4.5138888890505768E-2</v>
      </c>
      <c r="Q8600" s="48">
        <v>0</v>
      </c>
      <c r="R8600" s="47">
        <f t="shared" si="539"/>
        <v>65.000000002328306</v>
      </c>
      <c r="S8600" s="6" t="s">
        <v>44</v>
      </c>
      <c r="T8600" s="6" t="s">
        <v>1026</v>
      </c>
      <c r="U8600" s="6" t="s">
        <v>44</v>
      </c>
      <c r="V8600" s="6" t="s">
        <v>8184</v>
      </c>
      <c r="W8600" s="7">
        <v>0</v>
      </c>
      <c r="X8600" s="7">
        <v>0.01</v>
      </c>
      <c r="Y8600" s="7">
        <v>0</v>
      </c>
      <c r="Z8600" s="7">
        <v>0</v>
      </c>
      <c r="AA8600" s="7">
        <v>0</v>
      </c>
      <c r="AB8600" s="7">
        <v>0</v>
      </c>
      <c r="AC8600" s="7">
        <v>0</v>
      </c>
      <c r="AD8600" s="7">
        <v>0</v>
      </c>
      <c r="AE8600">
        <v>2</v>
      </c>
      <c r="AF8600">
        <v>0</v>
      </c>
      <c r="AG8600">
        <v>0</v>
      </c>
      <c r="AH8600">
        <v>0</v>
      </c>
      <c r="AI8600">
        <v>0</v>
      </c>
      <c r="AJ8600">
        <v>1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</row>
    <row r="8601" spans="1:44" x14ac:dyDescent="0.25">
      <c r="A8601">
        <v>1634592</v>
      </c>
      <c r="B8601">
        <v>812915</v>
      </c>
      <c r="C8601">
        <v>23.603841023004001</v>
      </c>
      <c r="D8601">
        <v>35.411540094238497</v>
      </c>
      <c r="E8601" s="68" t="s">
        <v>1691</v>
      </c>
      <c r="F8601" s="8">
        <f>INDEX(Δεδομένα!$P:$P,MATCH('2020'!E8601,Δεδομένα!$O:$O,0))</f>
        <v>217</v>
      </c>
      <c r="G8601" s="6" t="s">
        <v>775</v>
      </c>
      <c r="H8601" s="2" t="str">
        <f>INDEX(Δεδομένα!B$1:B$51,MATCH('2020'!G8601,Δεδομένα!A$1:A$51,0))</f>
        <v>ΚΡΗΤΗΣ</v>
      </c>
      <c r="I8601" s="8">
        <f>INDEX(Δεδομένα!E$1:E$13,MATCH('2020'!H8601,Δεδομένα!D$1:D$13,0))</f>
        <v>12</v>
      </c>
      <c r="J8601" s="1">
        <v>44182</v>
      </c>
      <c r="K8601" s="6" t="s">
        <v>962</v>
      </c>
      <c r="L8601" s="36" t="str">
        <f t="shared" si="536"/>
        <v>17/12/2020 18:14</v>
      </c>
      <c r="M8601" s="1">
        <v>44183</v>
      </c>
      <c r="N8601" s="6" t="s">
        <v>611</v>
      </c>
      <c r="O8601" s="36" t="str">
        <f t="shared" si="537"/>
        <v>18/12/2020 12:15</v>
      </c>
      <c r="P8601" s="46">
        <f t="shared" si="538"/>
        <v>0.75069444443943212</v>
      </c>
      <c r="Q8601" s="48">
        <v>0</v>
      </c>
      <c r="R8601" s="47">
        <f t="shared" si="539"/>
        <v>1080.9999999927823</v>
      </c>
      <c r="S8601" s="6" t="s">
        <v>44</v>
      </c>
      <c r="T8601" s="6" t="s">
        <v>788</v>
      </c>
      <c r="U8601" s="6" t="s">
        <v>44</v>
      </c>
      <c r="V8601" s="6" t="s">
        <v>8186</v>
      </c>
      <c r="W8601" s="7">
        <v>0</v>
      </c>
      <c r="X8601" s="7">
        <v>1.5</v>
      </c>
      <c r="Y8601" s="7">
        <v>0</v>
      </c>
      <c r="Z8601" s="7">
        <v>0</v>
      </c>
      <c r="AA8601" s="7">
        <v>0</v>
      </c>
      <c r="AB8601" s="7">
        <v>0</v>
      </c>
      <c r="AC8601" s="7">
        <v>0</v>
      </c>
      <c r="AD8601" s="7">
        <v>0</v>
      </c>
      <c r="AE8601">
        <v>5</v>
      </c>
      <c r="AF8601">
        <v>0</v>
      </c>
      <c r="AG8601">
        <v>0</v>
      </c>
      <c r="AH8601">
        <v>0</v>
      </c>
      <c r="AI8601">
        <v>0</v>
      </c>
      <c r="AJ8601">
        <v>2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</row>
    <row r="8602" spans="1:44" x14ac:dyDescent="0.25">
      <c r="A8602">
        <v>1624267</v>
      </c>
      <c r="B8602">
        <v>813080</v>
      </c>
      <c r="C8602">
        <v>25.495147355480199</v>
      </c>
      <c r="D8602">
        <v>41.046734029834397</v>
      </c>
      <c r="E8602" s="68" t="s">
        <v>63</v>
      </c>
      <c r="F8602" s="8">
        <f>INDEX(Δεδομένα!$P:$P,MATCH('2020'!E8602,Δεδομένα!$O:$O,0))</f>
        <v>22</v>
      </c>
      <c r="G8602" s="6" t="s">
        <v>64</v>
      </c>
      <c r="H8602" s="2" t="str">
        <f>INDEX(Δεδομένα!B$1:B$51,MATCH('2020'!G8602,Δεδομένα!A$1:A$51,0))</f>
        <v>ΑΝΑΤΟΛΙΚΗΣ ΜΑΚΕΔΟΝΙΑΣ ΚΑΙ ΘΡΑΚΗΣ</v>
      </c>
      <c r="I8602" s="8">
        <f>INDEX(Δεδομένα!E$1:E$13,MATCH('2020'!H8602,Δεδομένα!D$1:D$13,0))</f>
        <v>2</v>
      </c>
      <c r="J8602" s="1">
        <v>44183</v>
      </c>
      <c r="K8602" s="6" t="s">
        <v>1255</v>
      </c>
      <c r="L8602" s="36" t="str">
        <f t="shared" si="536"/>
        <v>18/12/2020 16:24</v>
      </c>
      <c r="M8602" s="1">
        <v>44183</v>
      </c>
      <c r="N8602" s="6" t="s">
        <v>530</v>
      </c>
      <c r="O8602" s="36" t="str">
        <f t="shared" si="537"/>
        <v>18/12/2020 17:05</v>
      </c>
      <c r="P8602" s="46">
        <f t="shared" si="538"/>
        <v>2.8472222220443655E-2</v>
      </c>
      <c r="Q8602" s="48">
        <v>0</v>
      </c>
      <c r="R8602" s="47">
        <f t="shared" si="539"/>
        <v>40.999999997438863</v>
      </c>
      <c r="S8602" s="6" t="s">
        <v>44</v>
      </c>
      <c r="T8602" s="6" t="s">
        <v>72</v>
      </c>
      <c r="U8602" s="6" t="s">
        <v>5930</v>
      </c>
      <c r="V8602" s="6" t="s">
        <v>4942</v>
      </c>
      <c r="W8602" s="7">
        <v>0</v>
      </c>
      <c r="X8602" s="7">
        <v>0</v>
      </c>
      <c r="Y8602" s="7">
        <v>0</v>
      </c>
      <c r="Z8602" s="7">
        <v>1</v>
      </c>
      <c r="AA8602" s="7">
        <v>0</v>
      </c>
      <c r="AB8602" s="7">
        <v>0</v>
      </c>
      <c r="AC8602" s="7">
        <v>0</v>
      </c>
      <c r="AD8602" s="7">
        <v>0</v>
      </c>
      <c r="AE8602">
        <v>3</v>
      </c>
      <c r="AF8602">
        <v>0</v>
      </c>
      <c r="AG8602">
        <v>0</v>
      </c>
      <c r="AH8602">
        <v>0</v>
      </c>
      <c r="AI8602">
        <v>0</v>
      </c>
      <c r="AJ8602">
        <v>1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</row>
    <row r="8603" spans="1:44" x14ac:dyDescent="0.25">
      <c r="A8603">
        <v>1624687</v>
      </c>
      <c r="B8603">
        <v>813232</v>
      </c>
      <c r="C8603">
        <v>24.535984320667598</v>
      </c>
      <c r="D8603">
        <v>38.914967116812001</v>
      </c>
      <c r="E8603" s="68" t="s">
        <v>2005</v>
      </c>
      <c r="F8603" s="8">
        <f>INDEX(Δεδομένα!$P:$P,MATCH('2020'!E8603,Δεδομένα!$O:$O,0))</f>
        <v>179</v>
      </c>
      <c r="G8603" s="6" t="s">
        <v>439</v>
      </c>
      <c r="H8603" s="2" t="str">
        <f>INDEX(Δεδομένα!B$1:B$51,MATCH('2020'!G8603,Δεδομένα!A$1:A$51,0))</f>
        <v>ΣΤΕΡΕΑΣ ΕΛΛΑΔΟΣ</v>
      </c>
      <c r="I8603" s="8">
        <f>INDEX(Δεδομένα!E$1:E$13,MATCH('2020'!H8603,Δεδομένα!D$1:D$13,0))</f>
        <v>9</v>
      </c>
      <c r="J8603" s="1">
        <v>44184</v>
      </c>
      <c r="K8603" s="6" t="s">
        <v>239</v>
      </c>
      <c r="L8603" s="36" t="str">
        <f t="shared" si="536"/>
        <v>19/12/2020 16:49</v>
      </c>
      <c r="M8603" s="1">
        <v>44184</v>
      </c>
      <c r="N8603" s="6" t="s">
        <v>43</v>
      </c>
      <c r="O8603" s="36" t="str">
        <f t="shared" si="537"/>
        <v>19/12/2020 17:35</v>
      </c>
      <c r="P8603" s="46">
        <f t="shared" si="538"/>
        <v>3.1944444446708076E-2</v>
      </c>
      <c r="Q8603" s="48">
        <v>0</v>
      </c>
      <c r="R8603" s="47">
        <f t="shared" si="539"/>
        <v>46.000000003259629</v>
      </c>
      <c r="S8603" s="6" t="s">
        <v>44</v>
      </c>
      <c r="T8603" s="6" t="s">
        <v>464</v>
      </c>
      <c r="U8603" s="6" t="s">
        <v>2490</v>
      </c>
      <c r="V8603" s="6" t="s">
        <v>8188</v>
      </c>
      <c r="W8603" s="7">
        <v>0</v>
      </c>
      <c r="X8603" s="7">
        <v>0</v>
      </c>
      <c r="Y8603" s="7">
        <v>0</v>
      </c>
      <c r="Z8603" s="7">
        <v>10</v>
      </c>
      <c r="AA8603" s="7">
        <v>0</v>
      </c>
      <c r="AB8603" s="7">
        <v>0</v>
      </c>
      <c r="AC8603" s="7">
        <v>0</v>
      </c>
      <c r="AD8603" s="7">
        <v>0</v>
      </c>
      <c r="AE8603">
        <v>3</v>
      </c>
      <c r="AF8603">
        <v>0</v>
      </c>
      <c r="AG8603">
        <v>0</v>
      </c>
      <c r="AH8603">
        <v>0</v>
      </c>
      <c r="AI8603">
        <v>0</v>
      </c>
      <c r="AJ8603">
        <v>2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0</v>
      </c>
      <c r="AR8603">
        <v>0</v>
      </c>
    </row>
    <row r="8604" spans="1:44" x14ac:dyDescent="0.25">
      <c r="A8604">
        <v>1624649</v>
      </c>
      <c r="B8604">
        <v>813278</v>
      </c>
      <c r="C8604">
        <v>22.244128705533601</v>
      </c>
      <c r="D8604">
        <v>40.784612708110103</v>
      </c>
      <c r="E8604" s="68" t="s">
        <v>1122</v>
      </c>
      <c r="F8604" s="8">
        <f>INDEX(Δεδομένα!$P:$P,MATCH('2020'!E8604,Δεδομένα!$O:$O,0))</f>
        <v>253</v>
      </c>
      <c r="G8604" s="6" t="s">
        <v>874</v>
      </c>
      <c r="H8604" s="2" t="str">
        <f>INDEX(Δεδομένα!B$1:B$51,MATCH('2020'!G8604,Δεδομένα!A$1:A$51,0))</f>
        <v>ΚΕΝΤΡΙΚΗΣ ΜΑΚΕΔΟΝΙΑΣ</v>
      </c>
      <c r="I8604" s="8">
        <f>INDEX(Δεδομένα!E$1:E$13,MATCH('2020'!H8604,Δεδομένα!D$1:D$13,0))</f>
        <v>3</v>
      </c>
      <c r="J8604" s="1">
        <v>44184</v>
      </c>
      <c r="K8604" s="6" t="s">
        <v>1170</v>
      </c>
      <c r="L8604" s="36" t="str">
        <f t="shared" si="536"/>
        <v>19/12/2020 18:33</v>
      </c>
      <c r="M8604" s="1">
        <v>44184</v>
      </c>
      <c r="N8604" s="6" t="s">
        <v>2207</v>
      </c>
      <c r="O8604" s="36" t="str">
        <f t="shared" si="537"/>
        <v>19/12/2020 20:46</v>
      </c>
      <c r="P8604" s="46">
        <f t="shared" si="538"/>
        <v>9.2361111106583849E-2</v>
      </c>
      <c r="Q8604" s="48">
        <v>0</v>
      </c>
      <c r="R8604" s="47">
        <f t="shared" si="539"/>
        <v>132.99999999348074</v>
      </c>
      <c r="S8604" s="6" t="s">
        <v>44</v>
      </c>
      <c r="T8604" s="6" t="s">
        <v>1507</v>
      </c>
      <c r="U8604" s="6" t="s">
        <v>1970</v>
      </c>
      <c r="V8604" s="6" t="s">
        <v>8189</v>
      </c>
      <c r="W8604" s="7">
        <v>0</v>
      </c>
      <c r="X8604" s="7">
        <v>0</v>
      </c>
      <c r="Y8604" s="7">
        <v>0</v>
      </c>
      <c r="Z8604" s="7">
        <v>0.01</v>
      </c>
      <c r="AA8604" s="7">
        <v>0</v>
      </c>
      <c r="AB8604" s="7">
        <v>0</v>
      </c>
      <c r="AC8604" s="7">
        <v>0</v>
      </c>
      <c r="AD8604" s="7">
        <v>0</v>
      </c>
      <c r="AE8604">
        <v>2</v>
      </c>
      <c r="AF8604">
        <v>0</v>
      </c>
      <c r="AG8604">
        <v>0</v>
      </c>
      <c r="AH8604">
        <v>0</v>
      </c>
      <c r="AI8604">
        <v>0</v>
      </c>
      <c r="AJ8604">
        <v>1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0</v>
      </c>
    </row>
    <row r="8605" spans="1:44" x14ac:dyDescent="0.25">
      <c r="A8605">
        <v>1624360</v>
      </c>
      <c r="B8605">
        <v>813454</v>
      </c>
      <c r="C8605">
        <v>22.572146426859501</v>
      </c>
      <c r="D8605">
        <v>40.786668562748297</v>
      </c>
      <c r="E8605" s="68" t="s">
        <v>1668</v>
      </c>
      <c r="F8605" s="8">
        <f>INDEX(Δεδομένα!$P:$P,MATCH('2020'!E8605,Δεδομένα!$O:$O,0))</f>
        <v>257</v>
      </c>
      <c r="G8605" s="6" t="s">
        <v>170</v>
      </c>
      <c r="H8605" s="2" t="str">
        <f>INDEX(Δεδομένα!B$1:B$51,MATCH('2020'!G8605,Δεδομένα!A$1:A$51,0))</f>
        <v>ΚΕΝΤΡΙΚΗΣ ΜΑΚΕΔΟΝΙΑΣ</v>
      </c>
      <c r="I8605" s="8">
        <f>INDEX(Δεδομένα!E$1:E$13,MATCH('2020'!H8605,Δεδομένα!D$1:D$13,0))</f>
        <v>3</v>
      </c>
      <c r="J8605" s="1">
        <v>44185</v>
      </c>
      <c r="K8605" s="6" t="s">
        <v>1184</v>
      </c>
      <c r="L8605" s="36" t="str">
        <f t="shared" si="536"/>
        <v>20/12/2020 18:25</v>
      </c>
      <c r="M8605" s="1">
        <v>44185</v>
      </c>
      <c r="N8605" s="6" t="s">
        <v>1976</v>
      </c>
      <c r="O8605" s="36" t="str">
        <f t="shared" si="537"/>
        <v>20/12/2020 18:43</v>
      </c>
      <c r="P8605" s="46">
        <f t="shared" si="538"/>
        <v>1.2500000004365575E-2</v>
      </c>
      <c r="Q8605" s="48">
        <v>0</v>
      </c>
      <c r="R8605" s="47">
        <f t="shared" si="539"/>
        <v>18.000000006286427</v>
      </c>
      <c r="S8605" s="6" t="s">
        <v>44</v>
      </c>
      <c r="T8605" s="6" t="s">
        <v>187</v>
      </c>
      <c r="U8605" s="6" t="s">
        <v>44</v>
      </c>
      <c r="V8605" s="6" t="s">
        <v>2090</v>
      </c>
      <c r="W8605" s="7">
        <v>0</v>
      </c>
      <c r="X8605" s="7">
        <v>0</v>
      </c>
      <c r="Y8605" s="7">
        <v>0</v>
      </c>
      <c r="Z8605" s="7">
        <v>0.1</v>
      </c>
      <c r="AA8605" s="7">
        <v>0</v>
      </c>
      <c r="AB8605" s="7">
        <v>0</v>
      </c>
      <c r="AC8605" s="7">
        <v>0</v>
      </c>
      <c r="AD8605" s="7">
        <v>0</v>
      </c>
      <c r="AE8605">
        <v>0</v>
      </c>
      <c r="AF8605">
        <v>0</v>
      </c>
      <c r="AG8605">
        <v>2</v>
      </c>
      <c r="AH8605">
        <v>0</v>
      </c>
      <c r="AI8605">
        <v>0</v>
      </c>
      <c r="AJ8605">
        <v>1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  <c r="AQ8605">
        <v>0</v>
      </c>
      <c r="AR8605">
        <v>0</v>
      </c>
    </row>
    <row r="8606" spans="1:44" x14ac:dyDescent="0.25">
      <c r="A8606">
        <v>1624569</v>
      </c>
      <c r="B8606">
        <v>813425</v>
      </c>
      <c r="C8606">
        <v>22.048838092330801</v>
      </c>
      <c r="D8606">
        <v>40.8722887264001</v>
      </c>
      <c r="E8606" s="68" t="s">
        <v>1122</v>
      </c>
      <c r="F8606" s="8">
        <f>INDEX(Δεδομένα!$P:$P,MATCH('2020'!E8606,Δεδομένα!$O:$O,0))</f>
        <v>253</v>
      </c>
      <c r="G8606" s="6" t="s">
        <v>874</v>
      </c>
      <c r="H8606" s="2" t="str">
        <f>INDEX(Δεδομένα!B$1:B$51,MATCH('2020'!G8606,Δεδομένα!A$1:A$51,0))</f>
        <v>ΚΕΝΤΡΙΚΗΣ ΜΑΚΕΔΟΝΙΑΣ</v>
      </c>
      <c r="I8606" s="8">
        <f>INDEX(Δεδομένα!E$1:E$13,MATCH('2020'!H8606,Δεδομένα!D$1:D$13,0))</f>
        <v>3</v>
      </c>
      <c r="J8606" s="1">
        <v>44185</v>
      </c>
      <c r="K8606" s="6" t="s">
        <v>2241</v>
      </c>
      <c r="L8606" s="36" t="str">
        <f t="shared" si="536"/>
        <v>20/12/2020 15:37</v>
      </c>
      <c r="M8606" s="1">
        <v>44185</v>
      </c>
      <c r="N8606" s="6" t="s">
        <v>496</v>
      </c>
      <c r="O8606" s="36" t="str">
        <f t="shared" si="537"/>
        <v>20/12/2020 16:19</v>
      </c>
      <c r="P8606" s="46">
        <f t="shared" si="538"/>
        <v>2.9166666667151731E-2</v>
      </c>
      <c r="Q8606" s="48">
        <v>0</v>
      </c>
      <c r="R8606" s="47">
        <f t="shared" si="539"/>
        <v>42.000000000698492</v>
      </c>
      <c r="S8606" s="6" t="s">
        <v>44</v>
      </c>
      <c r="T8606" s="6" t="s">
        <v>1124</v>
      </c>
      <c r="U8606" s="6" t="s">
        <v>1291</v>
      </c>
      <c r="V8606" s="6" t="s">
        <v>8190</v>
      </c>
      <c r="W8606" s="7">
        <v>0</v>
      </c>
      <c r="X8606" s="7">
        <v>0</v>
      </c>
      <c r="Y8606" s="7">
        <v>0</v>
      </c>
      <c r="Z8606" s="7">
        <v>0.01</v>
      </c>
      <c r="AA8606" s="7">
        <v>0</v>
      </c>
      <c r="AB8606" s="7">
        <v>0</v>
      </c>
      <c r="AC8606" s="7">
        <v>0</v>
      </c>
      <c r="AD8606" s="7">
        <v>0</v>
      </c>
      <c r="AE8606">
        <v>2</v>
      </c>
      <c r="AF8606">
        <v>0</v>
      </c>
      <c r="AG8606">
        <v>0</v>
      </c>
      <c r="AH8606">
        <v>0</v>
      </c>
      <c r="AI8606">
        <v>0</v>
      </c>
      <c r="AJ8606">
        <v>1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  <c r="AQ8606">
        <v>0</v>
      </c>
      <c r="AR8606">
        <v>0</v>
      </c>
    </row>
    <row r="8607" spans="1:44" x14ac:dyDescent="0.25">
      <c r="A8607">
        <v>1624979</v>
      </c>
      <c r="B8607">
        <v>813643</v>
      </c>
      <c r="C8607">
        <v>22.274463268437898</v>
      </c>
      <c r="D8607">
        <v>37.343242521254702</v>
      </c>
      <c r="E8607" s="68" t="s">
        <v>1893</v>
      </c>
      <c r="F8607" s="8">
        <f>INDEX(Δεδομένα!$P:$P,MATCH('2020'!E8607,Δεδομένα!$O:$O,0))</f>
        <v>137</v>
      </c>
      <c r="G8607" s="6" t="s">
        <v>932</v>
      </c>
      <c r="H8607" s="2" t="str">
        <f>INDEX(Δεδομένα!B$1:B$51,MATCH('2020'!G8607,Δεδομένα!A$1:A$51,0))</f>
        <v>ΠΕΛΛΟΠΟΝΗΣΟΥ</v>
      </c>
      <c r="I8607" s="8">
        <f>INDEX(Δεδομένα!E$1:E$13,MATCH('2020'!H8607,Δεδομένα!D$1:D$13,0))</f>
        <v>8</v>
      </c>
      <c r="J8607" s="1">
        <v>44186</v>
      </c>
      <c r="K8607" s="6" t="s">
        <v>1299</v>
      </c>
      <c r="L8607" s="36" t="str">
        <f t="shared" si="536"/>
        <v>21/12/2020 17:46</v>
      </c>
      <c r="M8607" s="1">
        <v>44186</v>
      </c>
      <c r="N8607" s="6" t="s">
        <v>142</v>
      </c>
      <c r="O8607" s="36" t="str">
        <f t="shared" si="537"/>
        <v>21/12/2020 19:20</v>
      </c>
      <c r="P8607" s="46">
        <f t="shared" si="538"/>
        <v>6.5277777779556345E-2</v>
      </c>
      <c r="Q8607" s="48">
        <v>0</v>
      </c>
      <c r="R8607" s="47">
        <f t="shared" si="539"/>
        <v>94.000000002561137</v>
      </c>
      <c r="S8607" s="6" t="s">
        <v>44</v>
      </c>
      <c r="T8607" s="6" t="s">
        <v>1894</v>
      </c>
      <c r="U8607" s="6" t="s">
        <v>44</v>
      </c>
      <c r="V8607" s="6" t="s">
        <v>8194</v>
      </c>
      <c r="W8607" s="7">
        <v>0</v>
      </c>
      <c r="X8607" s="7">
        <v>1.5</v>
      </c>
      <c r="Y8607" s="7">
        <v>0</v>
      </c>
      <c r="Z8607" s="7">
        <v>0</v>
      </c>
      <c r="AA8607" s="7">
        <v>0</v>
      </c>
      <c r="AB8607" s="7">
        <v>0</v>
      </c>
      <c r="AC8607" s="7">
        <v>0</v>
      </c>
      <c r="AD8607" s="7">
        <v>0</v>
      </c>
      <c r="AE8607">
        <v>6</v>
      </c>
      <c r="AF8607">
        <v>0</v>
      </c>
      <c r="AG8607">
        <v>0</v>
      </c>
      <c r="AH8607">
        <v>0</v>
      </c>
      <c r="AI8607">
        <v>0</v>
      </c>
      <c r="AJ8607">
        <v>2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  <c r="AQ8607">
        <v>0</v>
      </c>
      <c r="AR8607">
        <v>0</v>
      </c>
    </row>
    <row r="8608" spans="1:44" x14ac:dyDescent="0.25">
      <c r="A8608">
        <v>1625158</v>
      </c>
      <c r="B8608">
        <v>813519</v>
      </c>
      <c r="C8608">
        <v>21.390383605834199</v>
      </c>
      <c r="D8608">
        <v>38.059981417869501</v>
      </c>
      <c r="E8608" s="68" t="s">
        <v>900</v>
      </c>
      <c r="F8608" s="8">
        <f>INDEX(Δεδομένα!$P:$P,MATCH('2020'!E8608,Δεδομένα!$O:$O,0))</f>
        <v>136</v>
      </c>
      <c r="G8608" s="6" t="s">
        <v>357</v>
      </c>
      <c r="H8608" s="2" t="str">
        <f>INDEX(Δεδομένα!B$1:B$51,MATCH('2020'!G8608,Δεδομένα!A$1:A$51,0))</f>
        <v>ΔΥΤΙΚΗΣ ΕΛΛΑΔΟΣ</v>
      </c>
      <c r="I8608" s="8">
        <f>INDEX(Δεδομένα!E$1:E$13,MATCH('2020'!H8608,Δεδομένα!D$1:D$13,0))</f>
        <v>7</v>
      </c>
      <c r="J8608" s="1">
        <v>44186</v>
      </c>
      <c r="K8608" s="6" t="s">
        <v>3113</v>
      </c>
      <c r="L8608" s="36" t="str">
        <f t="shared" si="536"/>
        <v>21/12/2020 04:55</v>
      </c>
      <c r="M8608" s="1">
        <v>44186</v>
      </c>
      <c r="N8608" s="6" t="s">
        <v>743</v>
      </c>
      <c r="O8608" s="36" t="str">
        <f t="shared" si="537"/>
        <v>21/12/2020 05:20</v>
      </c>
      <c r="P8608" s="46">
        <f t="shared" si="538"/>
        <v>1.7361111109494232E-2</v>
      </c>
      <c r="Q8608" s="48">
        <v>0</v>
      </c>
      <c r="R8608" s="47">
        <f t="shared" si="539"/>
        <v>24.999999997671694</v>
      </c>
      <c r="S8608" s="6" t="s">
        <v>44</v>
      </c>
      <c r="T8608" s="6" t="s">
        <v>1058</v>
      </c>
      <c r="U8608" s="6" t="s">
        <v>1785</v>
      </c>
      <c r="V8608" s="6" t="s">
        <v>1785</v>
      </c>
      <c r="W8608" s="7">
        <v>0</v>
      </c>
      <c r="X8608" s="7">
        <v>0</v>
      </c>
      <c r="Y8608" s="7">
        <v>0</v>
      </c>
      <c r="Z8608" s="7">
        <v>0</v>
      </c>
      <c r="AA8608" s="7">
        <v>1</v>
      </c>
      <c r="AB8608" s="7">
        <v>0</v>
      </c>
      <c r="AC8608" s="7">
        <v>0</v>
      </c>
      <c r="AD8608" s="7">
        <v>0</v>
      </c>
      <c r="AE8608">
        <v>2</v>
      </c>
      <c r="AF8608">
        <v>0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  <c r="AQ8608">
        <v>0</v>
      </c>
      <c r="AR8608">
        <v>0</v>
      </c>
    </row>
    <row r="8609" spans="1:44" x14ac:dyDescent="0.25">
      <c r="A8609">
        <v>1625276</v>
      </c>
      <c r="B8609">
        <v>813584</v>
      </c>
      <c r="C8609">
        <v>25.261924813289301</v>
      </c>
      <c r="D8609">
        <v>39.926186437684599</v>
      </c>
      <c r="E8609" s="68" t="s">
        <v>519</v>
      </c>
      <c r="F8609" s="8">
        <f>INDEX(Δεδομένα!$P:$P,MATCH('2020'!E8609,Δεδομένα!$O:$O,0))</f>
        <v>200</v>
      </c>
      <c r="G8609" s="6" t="s">
        <v>495</v>
      </c>
      <c r="H8609" s="2" t="str">
        <f>INDEX(Δεδομένα!B$1:B$51,MATCH('2020'!G8609,Δεδομένα!A$1:A$51,0))</f>
        <v>ΒΟΡΕΙΟΥ ΑΙΓΑΙΟΥ</v>
      </c>
      <c r="I8609" s="8">
        <f>INDEX(Δεδομένα!E$1:E$13,MATCH('2020'!H8609,Δεδομένα!D$1:D$13,0))</f>
        <v>11</v>
      </c>
      <c r="J8609" s="1">
        <v>44186</v>
      </c>
      <c r="K8609" s="6" t="s">
        <v>91</v>
      </c>
      <c r="L8609" s="36" t="str">
        <f t="shared" si="536"/>
        <v>21/12/2020 12:34</v>
      </c>
      <c r="M8609" s="1">
        <v>44186</v>
      </c>
      <c r="N8609" s="6" t="s">
        <v>3033</v>
      </c>
      <c r="O8609" s="36" t="str">
        <f t="shared" si="537"/>
        <v>21/12/2020 13:28</v>
      </c>
      <c r="P8609" s="46">
        <f t="shared" si="538"/>
        <v>3.7500000005820766E-2</v>
      </c>
      <c r="Q8609" s="48">
        <v>0</v>
      </c>
      <c r="R8609" s="47">
        <f t="shared" si="539"/>
        <v>54.000000008381903</v>
      </c>
      <c r="S8609" s="6" t="s">
        <v>44</v>
      </c>
      <c r="T8609" s="6" t="s">
        <v>521</v>
      </c>
      <c r="U8609" s="6" t="s">
        <v>8193</v>
      </c>
      <c r="V8609" s="6" t="s">
        <v>8193</v>
      </c>
      <c r="W8609" s="7">
        <v>0</v>
      </c>
      <c r="X8609" s="7">
        <v>0</v>
      </c>
      <c r="Y8609" s="7">
        <v>0</v>
      </c>
      <c r="Z8609" s="7">
        <v>0</v>
      </c>
      <c r="AA8609" s="7">
        <v>1</v>
      </c>
      <c r="AB8609" s="7">
        <v>0</v>
      </c>
      <c r="AC8609" s="7">
        <v>0</v>
      </c>
      <c r="AD8609" s="7">
        <v>0</v>
      </c>
      <c r="AE8609">
        <v>2</v>
      </c>
      <c r="AF8609">
        <v>0</v>
      </c>
      <c r="AG8609">
        <v>0</v>
      </c>
      <c r="AH8609">
        <v>0</v>
      </c>
      <c r="AI8609">
        <v>0</v>
      </c>
      <c r="AJ8609">
        <v>1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  <c r="AQ8609">
        <v>0</v>
      </c>
      <c r="AR8609">
        <v>0</v>
      </c>
    </row>
    <row r="8610" spans="1:44" x14ac:dyDescent="0.25">
      <c r="A8610">
        <v>1625884</v>
      </c>
      <c r="B8610">
        <v>813568</v>
      </c>
      <c r="C8610">
        <v>21.7065248866686</v>
      </c>
      <c r="D8610">
        <v>36.907624560955398</v>
      </c>
      <c r="E8610" s="68" t="s">
        <v>965</v>
      </c>
      <c r="F8610" s="8">
        <f>INDEX(Δεδομένα!$P:$P,MATCH('2020'!E8610,Δεδομένα!$O:$O,0))</f>
        <v>147</v>
      </c>
      <c r="G8610" s="6" t="s">
        <v>841</v>
      </c>
      <c r="H8610" s="2" t="str">
        <f>INDEX(Δεδομένα!B$1:B$51,MATCH('2020'!G8610,Δεδομένα!A$1:A$51,0))</f>
        <v>ΠΕΛΛΟΠΟΝΗΣΟΥ</v>
      </c>
      <c r="I8610" s="8">
        <f>INDEX(Δεδομένα!E$1:E$13,MATCH('2020'!H8610,Δεδομένα!D$1:D$13,0))</f>
        <v>8</v>
      </c>
      <c r="J8610" s="1">
        <v>44186</v>
      </c>
      <c r="K8610" s="6" t="s">
        <v>716</v>
      </c>
      <c r="L8610" s="36" t="str">
        <f t="shared" si="536"/>
        <v>21/12/2020 11:15</v>
      </c>
      <c r="M8610" s="1">
        <v>44186</v>
      </c>
      <c r="N8610" s="6" t="s">
        <v>611</v>
      </c>
      <c r="O8610" s="36" t="str">
        <f t="shared" si="537"/>
        <v>21/12/2020 12:15</v>
      </c>
      <c r="P8610" s="46">
        <f t="shared" si="538"/>
        <v>4.1666666664241347E-2</v>
      </c>
      <c r="Q8610" s="48">
        <v>0</v>
      </c>
      <c r="R8610" s="47">
        <f t="shared" si="539"/>
        <v>59.99999999650754</v>
      </c>
      <c r="S8610" s="6" t="s">
        <v>44</v>
      </c>
      <c r="T8610" s="6" t="s">
        <v>967</v>
      </c>
      <c r="U8610" s="6" t="s">
        <v>44</v>
      </c>
      <c r="V8610" s="6" t="s">
        <v>7133</v>
      </c>
      <c r="W8610" s="7">
        <v>0</v>
      </c>
      <c r="X8610" s="7">
        <v>0</v>
      </c>
      <c r="Y8610" s="7">
        <v>0</v>
      </c>
      <c r="Z8610" s="7">
        <v>0</v>
      </c>
      <c r="AA8610" s="7">
        <v>0</v>
      </c>
      <c r="AB8610" s="7">
        <v>0</v>
      </c>
      <c r="AC8610" s="7">
        <v>0.04</v>
      </c>
      <c r="AD8610" s="7">
        <v>0</v>
      </c>
      <c r="AE8610">
        <v>2</v>
      </c>
      <c r="AF8610">
        <v>0</v>
      </c>
      <c r="AG8610">
        <v>0</v>
      </c>
      <c r="AH8610">
        <v>0</v>
      </c>
      <c r="AI8610">
        <v>0</v>
      </c>
      <c r="AJ8610">
        <v>1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  <c r="AQ8610">
        <v>0</v>
      </c>
      <c r="AR8610">
        <v>0</v>
      </c>
    </row>
    <row r="8611" spans="1:44" x14ac:dyDescent="0.25">
      <c r="A8611">
        <v>1624879</v>
      </c>
      <c r="B8611">
        <v>813672</v>
      </c>
      <c r="C8611">
        <v>22.265653250021899</v>
      </c>
      <c r="D8611">
        <v>40.709642520644699</v>
      </c>
      <c r="E8611" s="68" t="s">
        <v>873</v>
      </c>
      <c r="F8611" s="8">
        <f>INDEX(Δεδομένα!$P:$P,MATCH('2020'!E8611,Δεδομένα!$O:$O,0))</f>
        <v>61</v>
      </c>
      <c r="G8611" s="6" t="s">
        <v>874</v>
      </c>
      <c r="H8611" s="2" t="str">
        <f>INDEX(Δεδομένα!B$1:B$51,MATCH('2020'!G8611,Δεδομένα!A$1:A$51,0))</f>
        <v>ΚΕΝΤΡΙΚΗΣ ΜΑΚΕΔΟΝΙΑΣ</v>
      </c>
      <c r="I8611" s="8">
        <f>INDEX(Δεδομένα!E$1:E$13,MATCH('2020'!H8611,Δεδομένα!D$1:D$13,0))</f>
        <v>3</v>
      </c>
      <c r="J8611" s="1">
        <v>44186</v>
      </c>
      <c r="K8611" s="6" t="s">
        <v>107</v>
      </c>
      <c r="L8611" s="36" t="str">
        <f t="shared" si="536"/>
        <v>21/12/2020 20:20</v>
      </c>
      <c r="M8611" s="1">
        <v>44186</v>
      </c>
      <c r="N8611" s="6" t="s">
        <v>2572</v>
      </c>
      <c r="O8611" s="36" t="str">
        <f t="shared" si="537"/>
        <v>21/12/2020 20:59</v>
      </c>
      <c r="P8611" s="46">
        <f t="shared" si="538"/>
        <v>2.7083333334303461E-2</v>
      </c>
      <c r="Q8611" s="48">
        <v>0</v>
      </c>
      <c r="R8611" s="47">
        <f t="shared" si="539"/>
        <v>39.000000001396984</v>
      </c>
      <c r="S8611" s="6" t="s">
        <v>44</v>
      </c>
      <c r="T8611" s="6" t="s">
        <v>878</v>
      </c>
      <c r="U8611" s="6" t="s">
        <v>2526</v>
      </c>
      <c r="V8611" s="6" t="s">
        <v>2527</v>
      </c>
      <c r="W8611" s="7">
        <v>0</v>
      </c>
      <c r="X8611" s="7">
        <v>0</v>
      </c>
      <c r="Y8611" s="7">
        <v>0</v>
      </c>
      <c r="Z8611" s="7">
        <v>0</v>
      </c>
      <c r="AA8611" s="7">
        <v>0.1</v>
      </c>
      <c r="AB8611" s="7">
        <v>0</v>
      </c>
      <c r="AC8611" s="7">
        <v>0</v>
      </c>
      <c r="AD8611" s="7">
        <v>0</v>
      </c>
      <c r="AE8611">
        <v>2</v>
      </c>
      <c r="AF8611">
        <v>0</v>
      </c>
      <c r="AG8611">
        <v>0</v>
      </c>
      <c r="AH8611">
        <v>0</v>
      </c>
      <c r="AI8611">
        <v>0</v>
      </c>
      <c r="AJ8611">
        <v>1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  <c r="AQ8611">
        <v>0</v>
      </c>
      <c r="AR8611">
        <v>0</v>
      </c>
    </row>
    <row r="8612" spans="1:44" x14ac:dyDescent="0.25">
      <c r="A8612">
        <v>1625815</v>
      </c>
      <c r="B8612">
        <v>813563</v>
      </c>
      <c r="C8612">
        <v>20.568763644950401</v>
      </c>
      <c r="D8612">
        <v>39.161224869576898</v>
      </c>
      <c r="E8612" s="68" t="s">
        <v>1725</v>
      </c>
      <c r="F8612" s="8">
        <f>INDEX(Δεδομένα!$P:$P,MATCH('2020'!E8612,Δεδομένα!$O:$O,0))</f>
        <v>97</v>
      </c>
      <c r="G8612" s="6" t="s">
        <v>284</v>
      </c>
      <c r="H8612" s="2" t="str">
        <f>INDEX(Δεδομένα!B$1:B$51,MATCH('2020'!G8612,Δεδομένα!A$1:A$51,0))</f>
        <v>ΗΠΕΙΡΟΥ</v>
      </c>
      <c r="I8612" s="8">
        <f>INDEX(Δεδομένα!E$1:E$13,MATCH('2020'!H8612,Δεδομένα!D$1:D$13,0))</f>
        <v>5</v>
      </c>
      <c r="J8612" s="1">
        <v>44186</v>
      </c>
      <c r="K8612" s="6" t="s">
        <v>717</v>
      </c>
      <c r="L8612" s="36" t="str">
        <f t="shared" si="536"/>
        <v>21/12/2020 11:02</v>
      </c>
      <c r="M8612" s="1">
        <v>44186</v>
      </c>
      <c r="N8612" s="6" t="s">
        <v>662</v>
      </c>
      <c r="O8612" s="36" t="str">
        <f t="shared" si="537"/>
        <v>21/12/2020 12:30</v>
      </c>
      <c r="P8612" s="46">
        <f t="shared" si="538"/>
        <v>6.1111111113859806E-2</v>
      </c>
      <c r="Q8612" s="48">
        <v>0</v>
      </c>
      <c r="R8612" s="47">
        <f t="shared" si="539"/>
        <v>88.000000003958121</v>
      </c>
      <c r="S8612" s="6" t="s">
        <v>44</v>
      </c>
      <c r="T8612" s="6" t="s">
        <v>1727</v>
      </c>
      <c r="U8612" s="6" t="s">
        <v>4064</v>
      </c>
      <c r="V8612" s="6" t="s">
        <v>8192</v>
      </c>
      <c r="W8612" s="7">
        <v>0</v>
      </c>
      <c r="X8612" s="7">
        <v>0</v>
      </c>
      <c r="Y8612" s="7">
        <v>0</v>
      </c>
      <c r="Z8612" s="7">
        <v>0</v>
      </c>
      <c r="AA8612" s="7">
        <v>0</v>
      </c>
      <c r="AB8612" s="7">
        <v>0.5</v>
      </c>
      <c r="AC8612" s="7">
        <v>0</v>
      </c>
      <c r="AD8612" s="7">
        <v>0</v>
      </c>
      <c r="AE8612">
        <v>2</v>
      </c>
      <c r="AF8612">
        <v>0</v>
      </c>
      <c r="AG8612">
        <v>0</v>
      </c>
      <c r="AH8612">
        <v>0</v>
      </c>
      <c r="AI8612">
        <v>0</v>
      </c>
      <c r="AJ8612">
        <v>1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  <c r="AQ8612">
        <v>0</v>
      </c>
      <c r="AR8612">
        <v>0</v>
      </c>
    </row>
    <row r="8613" spans="1:44" x14ac:dyDescent="0.25">
      <c r="A8613">
        <v>1624775</v>
      </c>
      <c r="B8613">
        <v>813550</v>
      </c>
      <c r="C8613">
        <v>26.165584943715601</v>
      </c>
      <c r="D8613">
        <v>37.625314521660599</v>
      </c>
      <c r="E8613" s="68" t="s">
        <v>1447</v>
      </c>
      <c r="F8613" s="8">
        <f>INDEX(Δεδομένα!$P:$P,MATCH('2020'!E8613,Δεδομένα!$O:$O,0))</f>
        <v>208</v>
      </c>
      <c r="G8613" s="6" t="s">
        <v>546</v>
      </c>
      <c r="H8613" s="2" t="str">
        <f>INDEX(Δεδομένα!B$1:B$51,MATCH('2020'!G8613,Δεδομένα!A$1:A$51,0))</f>
        <v>ΚΡΗΤΗΣ</v>
      </c>
      <c r="I8613" s="8">
        <f>INDEX(Δεδομένα!E$1:E$13,MATCH('2020'!H8613,Δεδομένα!D$1:D$13,0))</f>
        <v>12</v>
      </c>
      <c r="J8613" s="1">
        <v>44186</v>
      </c>
      <c r="K8613" s="6" t="s">
        <v>4177</v>
      </c>
      <c r="L8613" s="36" t="str">
        <f t="shared" si="536"/>
        <v>21/12/2020 09:55</v>
      </c>
      <c r="M8613" s="1">
        <v>44186</v>
      </c>
      <c r="N8613" s="6" t="s">
        <v>650</v>
      </c>
      <c r="O8613" s="36" t="str">
        <f t="shared" si="537"/>
        <v>21/12/2020 10:38</v>
      </c>
      <c r="P8613" s="46">
        <f t="shared" si="538"/>
        <v>2.9861111113859806E-2</v>
      </c>
      <c r="Q8613" s="48">
        <v>0</v>
      </c>
      <c r="R8613" s="47">
        <f t="shared" si="539"/>
        <v>43.000000003958121</v>
      </c>
      <c r="S8613" s="6" t="s">
        <v>44</v>
      </c>
      <c r="T8613" s="6" t="s">
        <v>1449</v>
      </c>
      <c r="U8613" s="6" t="s">
        <v>1450</v>
      </c>
      <c r="V8613" s="6" t="s">
        <v>8191</v>
      </c>
      <c r="W8613" s="7">
        <v>0</v>
      </c>
      <c r="X8613" s="7">
        <v>0</v>
      </c>
      <c r="Y8613" s="7">
        <v>0</v>
      </c>
      <c r="Z8613" s="7">
        <v>0</v>
      </c>
      <c r="AA8613" s="7">
        <v>0</v>
      </c>
      <c r="AB8613" s="7">
        <v>0</v>
      </c>
      <c r="AC8613" s="7">
        <v>0</v>
      </c>
      <c r="AD8613" s="7">
        <v>0</v>
      </c>
      <c r="AE8613">
        <v>5</v>
      </c>
      <c r="AF8613">
        <v>0</v>
      </c>
      <c r="AG8613">
        <v>0</v>
      </c>
      <c r="AH8613">
        <v>0</v>
      </c>
      <c r="AI8613">
        <v>0</v>
      </c>
      <c r="AJ8613">
        <v>3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</row>
    <row r="8614" spans="1:44" x14ac:dyDescent="0.25">
      <c r="A8614">
        <v>1625157</v>
      </c>
      <c r="B8614">
        <v>813771</v>
      </c>
      <c r="C8614">
        <v>24.857685200462701</v>
      </c>
      <c r="D8614">
        <v>41.020559151133199</v>
      </c>
      <c r="E8614" s="68" t="s">
        <v>834</v>
      </c>
      <c r="F8614" s="8">
        <f>INDEX(Δεδομένα!$P:$P,MATCH('2020'!E8614,Δεδομένα!$O:$O,0))</f>
        <v>32</v>
      </c>
      <c r="G8614" s="6" t="s">
        <v>121</v>
      </c>
      <c r="H8614" s="2" t="str">
        <f>INDEX(Δεδομένα!B$1:B$51,MATCH('2020'!G8614,Δεδομένα!A$1:A$51,0))</f>
        <v>ΑΝΑΤΟΛΙΚΗΣ ΜΑΚΕΔΟΝΙΑΣ ΚΑΙ ΘΡΑΚΗΣ</v>
      </c>
      <c r="I8614" s="8">
        <f>INDEX(Δεδομένα!E$1:E$13,MATCH('2020'!H8614,Δεδομένα!D$1:D$13,0))</f>
        <v>2</v>
      </c>
      <c r="J8614" s="1">
        <v>44187</v>
      </c>
      <c r="K8614" s="6" t="s">
        <v>595</v>
      </c>
      <c r="L8614" s="36" t="str">
        <f t="shared" si="536"/>
        <v>22/12/2020 14:20</v>
      </c>
      <c r="M8614" s="1">
        <v>44187</v>
      </c>
      <c r="N8614" s="6" t="s">
        <v>66</v>
      </c>
      <c r="O8614" s="36" t="str">
        <f t="shared" si="537"/>
        <v>22/12/2020 15:15</v>
      </c>
      <c r="P8614" s="46">
        <f t="shared" si="538"/>
        <v>3.8194444445252884E-2</v>
      </c>
      <c r="Q8614" s="48">
        <v>0</v>
      </c>
      <c r="R8614" s="47">
        <f t="shared" si="539"/>
        <v>55.000000001164153</v>
      </c>
      <c r="S8614" s="6" t="s">
        <v>44</v>
      </c>
      <c r="T8614" s="6" t="s">
        <v>1527</v>
      </c>
      <c r="U8614" s="6" t="s">
        <v>44</v>
      </c>
      <c r="V8614" s="6" t="s">
        <v>8024</v>
      </c>
      <c r="W8614" s="7">
        <v>0</v>
      </c>
      <c r="X8614" s="7">
        <v>0</v>
      </c>
      <c r="Y8614" s="7">
        <v>0</v>
      </c>
      <c r="Z8614" s="7">
        <v>5</v>
      </c>
      <c r="AA8614" s="7">
        <v>0</v>
      </c>
      <c r="AB8614" s="7">
        <v>0</v>
      </c>
      <c r="AC8614" s="7">
        <v>0</v>
      </c>
      <c r="AD8614" s="7">
        <v>0</v>
      </c>
      <c r="AE8614">
        <v>2</v>
      </c>
      <c r="AF8614">
        <v>0</v>
      </c>
      <c r="AG8614">
        <v>0</v>
      </c>
      <c r="AH8614">
        <v>0</v>
      </c>
      <c r="AI8614">
        <v>0</v>
      </c>
      <c r="AJ8614">
        <v>1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</row>
    <row r="8615" spans="1:44" x14ac:dyDescent="0.25">
      <c r="A8615">
        <v>1625037</v>
      </c>
      <c r="B8615">
        <v>813809</v>
      </c>
      <c r="C8615">
        <v>22.355001409543199</v>
      </c>
      <c r="D8615">
        <v>40.788104387458901</v>
      </c>
      <c r="E8615" s="68" t="s">
        <v>873</v>
      </c>
      <c r="F8615" s="8">
        <f>INDEX(Δεδομένα!$P:$P,MATCH('2020'!E8615,Δεδομένα!$O:$O,0))</f>
        <v>61</v>
      </c>
      <c r="G8615" s="6" t="s">
        <v>874</v>
      </c>
      <c r="H8615" s="2" t="str">
        <f>INDEX(Δεδομένα!B$1:B$51,MATCH('2020'!G8615,Δεδομένα!A$1:A$51,0))</f>
        <v>ΚΕΝΤΡΙΚΗΣ ΜΑΚΕΔΟΝΙΑΣ</v>
      </c>
      <c r="I8615" s="8">
        <f>INDEX(Δεδομένα!E$1:E$13,MATCH('2020'!H8615,Δεδομένα!D$1:D$13,0))</f>
        <v>3</v>
      </c>
      <c r="J8615" s="1">
        <v>44187</v>
      </c>
      <c r="K8615" s="6" t="s">
        <v>180</v>
      </c>
      <c r="L8615" s="36" t="str">
        <f t="shared" si="536"/>
        <v>22/12/2020 17:51</v>
      </c>
      <c r="M8615" s="1">
        <v>44187</v>
      </c>
      <c r="N8615" s="6" t="s">
        <v>485</v>
      </c>
      <c r="O8615" s="36" t="str">
        <f t="shared" si="537"/>
        <v>22/12/2020 18:46</v>
      </c>
      <c r="P8615" s="46">
        <f t="shared" si="538"/>
        <v>3.8194444445252884E-2</v>
      </c>
      <c r="Q8615" s="48">
        <v>0</v>
      </c>
      <c r="R8615" s="47">
        <f t="shared" si="539"/>
        <v>55.000000001164153</v>
      </c>
      <c r="S8615" s="6" t="s">
        <v>44</v>
      </c>
      <c r="T8615" s="6" t="s">
        <v>878</v>
      </c>
      <c r="U8615" s="6" t="s">
        <v>44</v>
      </c>
      <c r="V8615" s="6" t="s">
        <v>1760</v>
      </c>
      <c r="W8615" s="7">
        <v>0</v>
      </c>
      <c r="X8615" s="7">
        <v>0</v>
      </c>
      <c r="Y8615" s="7">
        <v>0</v>
      </c>
      <c r="Z8615" s="7">
        <v>0.1</v>
      </c>
      <c r="AA8615" s="7">
        <v>0</v>
      </c>
      <c r="AB8615" s="7">
        <v>0</v>
      </c>
      <c r="AC8615" s="7">
        <v>0</v>
      </c>
      <c r="AD8615" s="7">
        <v>0</v>
      </c>
      <c r="AE8615">
        <v>2</v>
      </c>
      <c r="AF8615">
        <v>0</v>
      </c>
      <c r="AG8615">
        <v>0</v>
      </c>
      <c r="AH8615">
        <v>0</v>
      </c>
      <c r="AI8615">
        <v>0</v>
      </c>
      <c r="AJ8615">
        <v>1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</row>
    <row r="8616" spans="1:44" x14ac:dyDescent="0.25">
      <c r="A8616">
        <v>1634598</v>
      </c>
      <c r="B8616">
        <v>813796</v>
      </c>
      <c r="C8616">
        <v>23.738043327886899</v>
      </c>
      <c r="D8616">
        <v>35.361207430613298</v>
      </c>
      <c r="E8616" s="68" t="s">
        <v>784</v>
      </c>
      <c r="F8616" s="8">
        <f>INDEX(Δεδομένα!$P:$P,MATCH('2020'!E8616,Δεδομένα!$O:$O,0))</f>
        <v>218</v>
      </c>
      <c r="G8616" s="6" t="s">
        <v>775</v>
      </c>
      <c r="H8616" s="2" t="str">
        <f>INDEX(Δεδομένα!B$1:B$51,MATCH('2020'!G8616,Δεδομένα!A$1:A$51,0))</f>
        <v>ΚΡΗΤΗΣ</v>
      </c>
      <c r="I8616" s="8">
        <f>INDEX(Δεδομένα!E$1:E$13,MATCH('2020'!H8616,Δεδομένα!D$1:D$13,0))</f>
        <v>12</v>
      </c>
      <c r="J8616" s="1">
        <v>44187</v>
      </c>
      <c r="K8616" s="6" t="s">
        <v>750</v>
      </c>
      <c r="L8616" s="36" t="str">
        <f t="shared" si="536"/>
        <v>22/12/2020 16:45</v>
      </c>
      <c r="M8616" s="1">
        <v>44187</v>
      </c>
      <c r="N8616" s="6" t="s">
        <v>255</v>
      </c>
      <c r="O8616" s="36" t="str">
        <f t="shared" si="537"/>
        <v>22/12/2020 17:45</v>
      </c>
      <c r="P8616" s="46">
        <f t="shared" si="538"/>
        <v>4.1666666671517305E-2</v>
      </c>
      <c r="Q8616" s="48">
        <v>0</v>
      </c>
      <c r="R8616" s="47">
        <f t="shared" si="539"/>
        <v>60.000000006984919</v>
      </c>
      <c r="S8616" s="6" t="s">
        <v>44</v>
      </c>
      <c r="T8616" s="6" t="s">
        <v>785</v>
      </c>
      <c r="U8616" s="6" t="s">
        <v>44</v>
      </c>
      <c r="V8616" s="6" t="s">
        <v>1328</v>
      </c>
      <c r="W8616" s="7">
        <v>0</v>
      </c>
      <c r="X8616" s="7">
        <v>4</v>
      </c>
      <c r="Y8616" s="7">
        <v>0</v>
      </c>
      <c r="Z8616" s="7">
        <v>0</v>
      </c>
      <c r="AA8616" s="7">
        <v>0</v>
      </c>
      <c r="AB8616" s="7">
        <v>0</v>
      </c>
      <c r="AC8616" s="7">
        <v>0</v>
      </c>
      <c r="AD8616" s="7">
        <v>0</v>
      </c>
      <c r="AE8616">
        <v>2</v>
      </c>
      <c r="AF8616">
        <v>0</v>
      </c>
      <c r="AG8616">
        <v>0</v>
      </c>
      <c r="AH8616">
        <v>0</v>
      </c>
      <c r="AI8616">
        <v>0</v>
      </c>
      <c r="AJ8616">
        <v>2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</row>
    <row r="8617" spans="1:44" x14ac:dyDescent="0.25">
      <c r="A8617">
        <v>1625732</v>
      </c>
      <c r="B8617">
        <v>813703</v>
      </c>
      <c r="C8617">
        <v>25.880062753221399</v>
      </c>
      <c r="D8617">
        <v>38.557227877926401</v>
      </c>
      <c r="E8617" s="68" t="s">
        <v>524</v>
      </c>
      <c r="F8617" s="8">
        <f>INDEX(Δεδομένα!$P:$P,MATCH('2020'!E8617,Δεδομένα!$O:$O,0))</f>
        <v>202</v>
      </c>
      <c r="G8617" s="6" t="s">
        <v>525</v>
      </c>
      <c r="H8617" s="2" t="str">
        <f>INDEX(Δεδομένα!B$1:B$51,MATCH('2020'!G8617,Δεδομένα!A$1:A$51,0))</f>
        <v>ΒΟΡΕΙΟΥ ΑΙΓΑΙΟΥ</v>
      </c>
      <c r="I8617" s="8">
        <f>INDEX(Δεδομένα!E$1:E$13,MATCH('2020'!H8617,Δεδομένα!D$1:D$13,0))</f>
        <v>11</v>
      </c>
      <c r="J8617" s="1">
        <v>44187</v>
      </c>
      <c r="K8617" s="6" t="s">
        <v>1906</v>
      </c>
      <c r="L8617" s="36" t="str">
        <f t="shared" si="536"/>
        <v>22/12/2020 01:00</v>
      </c>
      <c r="M8617" s="1">
        <v>44187</v>
      </c>
      <c r="N8617" s="6" t="s">
        <v>1638</v>
      </c>
      <c r="O8617" s="36" t="str">
        <f t="shared" si="537"/>
        <v>22/12/2020 14:37</v>
      </c>
      <c r="P8617" s="46">
        <f t="shared" si="538"/>
        <v>0.56736111111240461</v>
      </c>
      <c r="Q8617" s="48">
        <v>0</v>
      </c>
      <c r="R8617" s="47">
        <f t="shared" si="539"/>
        <v>817.00000000186265</v>
      </c>
      <c r="S8617" s="6" t="s">
        <v>44</v>
      </c>
      <c r="T8617" s="6" t="s">
        <v>527</v>
      </c>
      <c r="U8617" s="6" t="s">
        <v>44</v>
      </c>
      <c r="V8617" s="6" t="s">
        <v>8195</v>
      </c>
      <c r="W8617" s="7">
        <v>96</v>
      </c>
      <c r="X8617" s="7">
        <v>96</v>
      </c>
      <c r="Y8617" s="7">
        <v>0</v>
      </c>
      <c r="Z8617" s="7">
        <v>0</v>
      </c>
      <c r="AA8617" s="7">
        <v>0</v>
      </c>
      <c r="AB8617" s="7">
        <v>0</v>
      </c>
      <c r="AC8617" s="7">
        <v>0</v>
      </c>
      <c r="AD8617" s="7">
        <v>0</v>
      </c>
      <c r="AE8617">
        <v>14</v>
      </c>
      <c r="AF8617">
        <v>0</v>
      </c>
      <c r="AG8617">
        <v>4</v>
      </c>
      <c r="AH8617">
        <v>0</v>
      </c>
      <c r="AI8617">
        <v>0</v>
      </c>
      <c r="AJ8617">
        <v>14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</row>
    <row r="8618" spans="1:44" x14ac:dyDescent="0.25">
      <c r="A8618">
        <v>1625288</v>
      </c>
      <c r="B8618">
        <v>0</v>
      </c>
      <c r="C8618">
        <v>0</v>
      </c>
      <c r="D8618">
        <v>0</v>
      </c>
      <c r="E8618" s="68" t="s">
        <v>462</v>
      </c>
      <c r="F8618" s="8">
        <f>INDEX(Δεδομένα!$P:$P,MATCH('2020'!E8618,Δεδομένα!$O:$O,0))</f>
        <v>183</v>
      </c>
      <c r="G8618" s="6" t="s">
        <v>439</v>
      </c>
      <c r="H8618" s="2" t="str">
        <f>INDEX(Δεδομένα!B$1:B$51,MATCH('2020'!G8618,Δεδομένα!A$1:A$51,0))</f>
        <v>ΣΤΕΡΕΑΣ ΕΛΛΑΔΟΣ</v>
      </c>
      <c r="I8618" s="8">
        <f>INDEX(Δεδομένα!E$1:E$13,MATCH('2020'!H8618,Δεδομένα!D$1:D$13,0))</f>
        <v>9</v>
      </c>
      <c r="J8618" s="1">
        <v>44188</v>
      </c>
      <c r="K8618" s="6" t="s">
        <v>1784</v>
      </c>
      <c r="L8618" s="36" t="str">
        <f t="shared" si="536"/>
        <v>23/12/2020 12:13</v>
      </c>
      <c r="M8618" s="1">
        <v>44188</v>
      </c>
      <c r="N8618" s="6" t="s">
        <v>149</v>
      </c>
      <c r="O8618" s="36" t="str">
        <f t="shared" si="537"/>
        <v>23/12/2020 17:10</v>
      </c>
      <c r="P8618" s="46">
        <f t="shared" si="538"/>
        <v>0.20625000000291038</v>
      </c>
      <c r="Q8618" s="48">
        <v>0</v>
      </c>
      <c r="R8618" s="47">
        <f t="shared" si="539"/>
        <v>297.00000000419095</v>
      </c>
      <c r="S8618" s="6" t="s">
        <v>44</v>
      </c>
      <c r="T8618" s="6" t="s">
        <v>464</v>
      </c>
      <c r="U8618" s="6" t="s">
        <v>2490</v>
      </c>
      <c r="V8618" s="6" t="s">
        <v>8236</v>
      </c>
      <c r="W8618" s="7">
        <v>0</v>
      </c>
      <c r="X8618" s="7">
        <v>0.5</v>
      </c>
      <c r="Y8618" s="7">
        <v>0</v>
      </c>
      <c r="Z8618" s="7">
        <v>0</v>
      </c>
      <c r="AA8618" s="7">
        <v>0</v>
      </c>
      <c r="AB8618" s="7">
        <v>0</v>
      </c>
      <c r="AC8618" s="7">
        <v>0</v>
      </c>
      <c r="AD8618" s="7">
        <v>0</v>
      </c>
      <c r="AE8618">
        <v>3</v>
      </c>
      <c r="AF8618">
        <v>0</v>
      </c>
      <c r="AG8618">
        <v>0</v>
      </c>
      <c r="AH8618">
        <v>0</v>
      </c>
      <c r="AI8618">
        <v>0</v>
      </c>
      <c r="AJ8618">
        <v>2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</row>
    <row r="8619" spans="1:44" x14ac:dyDescent="0.25">
      <c r="A8619">
        <v>1625215</v>
      </c>
      <c r="B8619">
        <v>813955</v>
      </c>
      <c r="C8619">
        <v>22.073098548300301</v>
      </c>
      <c r="D8619">
        <v>40.629312859544797</v>
      </c>
      <c r="E8619" s="68" t="s">
        <v>237</v>
      </c>
      <c r="F8619" s="8">
        <f>INDEX(Δεδομένα!$P:$P,MATCH('2020'!E8619,Δεδομένα!$O:$O,0))</f>
        <v>65</v>
      </c>
      <c r="G8619" s="6" t="s">
        <v>238</v>
      </c>
      <c r="H8619" s="2" t="str">
        <f>INDEX(Δεδομένα!B$1:B$51,MATCH('2020'!G8619,Δεδομένα!A$1:A$51,0))</f>
        <v>ΚΕΝΤΡΙΚΗΣ ΜΑΚΕΔΟΝΙΑΣ</v>
      </c>
      <c r="I8619" s="8">
        <f>INDEX(Δεδομένα!E$1:E$13,MATCH('2020'!H8619,Δεδομένα!D$1:D$13,0))</f>
        <v>3</v>
      </c>
      <c r="J8619" s="1">
        <v>44188</v>
      </c>
      <c r="K8619" s="6" t="s">
        <v>59</v>
      </c>
      <c r="L8619" s="36" t="str">
        <f t="shared" si="536"/>
        <v>23/12/2020 15:00</v>
      </c>
      <c r="M8619" s="1">
        <v>44188</v>
      </c>
      <c r="N8619" s="6" t="s">
        <v>231</v>
      </c>
      <c r="O8619" s="36" t="str">
        <f t="shared" si="537"/>
        <v>23/12/2020 17:20</v>
      </c>
      <c r="P8619" s="46">
        <f t="shared" si="538"/>
        <v>9.7222222218988463E-2</v>
      </c>
      <c r="Q8619" s="48">
        <v>0</v>
      </c>
      <c r="R8619" s="47">
        <f t="shared" si="539"/>
        <v>139.99999999534339</v>
      </c>
      <c r="S8619" s="6" t="s">
        <v>44</v>
      </c>
      <c r="T8619" s="6" t="s">
        <v>242</v>
      </c>
      <c r="U8619" s="6" t="s">
        <v>2105</v>
      </c>
      <c r="V8619" s="6" t="s">
        <v>8092</v>
      </c>
      <c r="W8619" s="7">
        <v>0</v>
      </c>
      <c r="X8619" s="7">
        <v>0</v>
      </c>
      <c r="Y8619" s="7">
        <v>0</v>
      </c>
      <c r="Z8619" s="7">
        <v>0</v>
      </c>
      <c r="AA8619" s="7">
        <v>0</v>
      </c>
      <c r="AB8619" s="7">
        <v>0</v>
      </c>
      <c r="AC8619" s="7">
        <v>0</v>
      </c>
      <c r="AD8619" s="7">
        <v>0</v>
      </c>
      <c r="AE8619">
        <v>3</v>
      </c>
      <c r="AF8619">
        <v>0</v>
      </c>
      <c r="AG8619">
        <v>0</v>
      </c>
      <c r="AH8619">
        <v>0</v>
      </c>
      <c r="AI8619">
        <v>0</v>
      </c>
      <c r="AJ8619">
        <v>1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</row>
    <row r="8620" spans="1:44" x14ac:dyDescent="0.25">
      <c r="A8620">
        <v>1625508</v>
      </c>
      <c r="B8620">
        <v>813923</v>
      </c>
      <c r="C8620">
        <v>22.6915250206008</v>
      </c>
      <c r="D8620">
        <v>40.790537068289403</v>
      </c>
      <c r="E8620" s="68" t="s">
        <v>175</v>
      </c>
      <c r="F8620" s="8">
        <f>INDEX(Δεδομένα!$P:$P,MATCH('2020'!E8620,Δεδομένα!$O:$O,0))</f>
        <v>44</v>
      </c>
      <c r="G8620" s="6" t="s">
        <v>170</v>
      </c>
      <c r="H8620" s="2" t="str">
        <f>INDEX(Δεδομένα!B$1:B$51,MATCH('2020'!G8620,Δεδομένα!A$1:A$51,0))</f>
        <v>ΚΕΝΤΡΙΚΗΣ ΜΑΚΕΔΟΝΙΑΣ</v>
      </c>
      <c r="I8620" s="8">
        <f>INDEX(Δεδομένα!E$1:E$13,MATCH('2020'!H8620,Δεδομένα!D$1:D$13,0))</f>
        <v>3</v>
      </c>
      <c r="J8620" s="1">
        <v>44188</v>
      </c>
      <c r="K8620" s="6" t="s">
        <v>2011</v>
      </c>
      <c r="L8620" s="36" t="str">
        <f t="shared" si="536"/>
        <v>23/12/2020 12:14</v>
      </c>
      <c r="M8620" s="1">
        <v>44188</v>
      </c>
      <c r="N8620" s="6" t="s">
        <v>440</v>
      </c>
      <c r="O8620" s="36" t="str">
        <f t="shared" si="537"/>
        <v>23/12/2020 13:15</v>
      </c>
      <c r="P8620" s="46">
        <f t="shared" si="538"/>
        <v>4.2361111110949423E-2</v>
      </c>
      <c r="Q8620" s="48">
        <v>0</v>
      </c>
      <c r="R8620" s="47">
        <f t="shared" si="539"/>
        <v>60.999999999767169</v>
      </c>
      <c r="S8620" s="6" t="s">
        <v>44</v>
      </c>
      <c r="T8620" s="6" t="s">
        <v>187</v>
      </c>
      <c r="U8620" s="6" t="s">
        <v>44</v>
      </c>
      <c r="V8620" s="6" t="s">
        <v>4861</v>
      </c>
      <c r="W8620" s="7">
        <v>0</v>
      </c>
      <c r="X8620" s="7">
        <v>0</v>
      </c>
      <c r="Y8620" s="7">
        <v>0</v>
      </c>
      <c r="Z8620" s="7">
        <v>13</v>
      </c>
      <c r="AA8620" s="7">
        <v>0</v>
      </c>
      <c r="AB8620" s="7">
        <v>1</v>
      </c>
      <c r="AC8620" s="7">
        <v>0</v>
      </c>
      <c r="AD8620" s="7">
        <v>0</v>
      </c>
      <c r="AE8620">
        <v>5</v>
      </c>
      <c r="AF8620">
        <v>0</v>
      </c>
      <c r="AG8620">
        <v>0</v>
      </c>
      <c r="AH8620">
        <v>0</v>
      </c>
      <c r="AI8620">
        <v>0</v>
      </c>
      <c r="AJ8620">
        <v>2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</row>
    <row r="8621" spans="1:44" x14ac:dyDescent="0.25">
      <c r="A8621">
        <v>1625278</v>
      </c>
      <c r="B8621">
        <v>813937</v>
      </c>
      <c r="C8621">
        <v>22.182628204419601</v>
      </c>
      <c r="D8621">
        <v>40.823941308019798</v>
      </c>
      <c r="E8621" s="68" t="s">
        <v>1122</v>
      </c>
      <c r="F8621" s="8">
        <f>INDEX(Δεδομένα!$P:$P,MATCH('2020'!E8621,Δεδομένα!$O:$O,0))</f>
        <v>253</v>
      </c>
      <c r="G8621" s="6" t="s">
        <v>874</v>
      </c>
      <c r="H8621" s="2" t="str">
        <f>INDEX(Δεδομένα!B$1:B$51,MATCH('2020'!G8621,Δεδομένα!A$1:A$51,0))</f>
        <v>ΚΕΝΤΡΙΚΗΣ ΜΑΚΕΔΟΝΙΑΣ</v>
      </c>
      <c r="I8621" s="8">
        <f>INDEX(Δεδομένα!E$1:E$13,MATCH('2020'!H8621,Δεδομένα!D$1:D$13,0))</f>
        <v>3</v>
      </c>
      <c r="J8621" s="1">
        <v>44188</v>
      </c>
      <c r="K8621" s="6" t="s">
        <v>829</v>
      </c>
      <c r="L8621" s="36" t="str">
        <f t="shared" si="536"/>
        <v>23/12/2020 13:19</v>
      </c>
      <c r="M8621" s="1">
        <v>44188</v>
      </c>
      <c r="N8621" s="6" t="s">
        <v>595</v>
      </c>
      <c r="O8621" s="36" t="str">
        <f t="shared" si="537"/>
        <v>23/12/2020 14:20</v>
      </c>
      <c r="P8621" s="46">
        <f t="shared" si="538"/>
        <v>4.2361111110949423E-2</v>
      </c>
      <c r="Q8621" s="48">
        <v>0</v>
      </c>
      <c r="R8621" s="47">
        <f t="shared" si="539"/>
        <v>60.999999999767169</v>
      </c>
      <c r="S8621" s="6" t="s">
        <v>44</v>
      </c>
      <c r="T8621" s="6" t="s">
        <v>1507</v>
      </c>
      <c r="U8621" s="6" t="s">
        <v>1508</v>
      </c>
      <c r="V8621" s="6" t="s">
        <v>8197</v>
      </c>
      <c r="W8621" s="7">
        <v>0</v>
      </c>
      <c r="X8621" s="7">
        <v>0</v>
      </c>
      <c r="Y8621" s="7">
        <v>0</v>
      </c>
      <c r="Z8621" s="7">
        <v>0</v>
      </c>
      <c r="AA8621" s="7">
        <v>0</v>
      </c>
      <c r="AB8621" s="7">
        <v>0</v>
      </c>
      <c r="AC8621" s="7">
        <v>0</v>
      </c>
      <c r="AD8621" s="7">
        <v>0</v>
      </c>
      <c r="AE8621">
        <v>2</v>
      </c>
      <c r="AF8621">
        <v>0</v>
      </c>
      <c r="AG8621">
        <v>0</v>
      </c>
      <c r="AH8621">
        <v>0</v>
      </c>
      <c r="AI8621">
        <v>0</v>
      </c>
      <c r="AJ8621">
        <v>1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</row>
    <row r="8622" spans="1:44" x14ac:dyDescent="0.25">
      <c r="A8622">
        <v>1625546</v>
      </c>
      <c r="B8622">
        <v>813945</v>
      </c>
      <c r="C8622">
        <v>25.442387149865201</v>
      </c>
      <c r="D8622">
        <v>41.184816243884299</v>
      </c>
      <c r="E8622" s="68" t="s">
        <v>946</v>
      </c>
      <c r="F8622" s="8">
        <f>INDEX(Δεδομένα!$P:$P,MATCH('2020'!E8622,Δεδομένα!$O:$O,0))</f>
        <v>19</v>
      </c>
      <c r="G8622" s="6" t="s">
        <v>64</v>
      </c>
      <c r="H8622" s="2" t="str">
        <f>INDEX(Δεδομένα!B$1:B$51,MATCH('2020'!G8622,Δεδομένα!A$1:A$51,0))</f>
        <v>ΑΝΑΤΟΛΙΚΗΣ ΜΑΚΕΔΟΝΙΑΣ ΚΑΙ ΘΡΑΚΗΣ</v>
      </c>
      <c r="I8622" s="8">
        <f>INDEX(Δεδομένα!E$1:E$13,MATCH('2020'!H8622,Δεδομένα!D$1:D$13,0))</f>
        <v>2</v>
      </c>
      <c r="J8622" s="1">
        <v>44188</v>
      </c>
      <c r="K8622" s="6" t="s">
        <v>1730</v>
      </c>
      <c r="L8622" s="36" t="str">
        <f t="shared" si="536"/>
        <v>23/12/2020 14:02</v>
      </c>
      <c r="M8622" s="1">
        <v>44188</v>
      </c>
      <c r="N8622" s="6" t="s">
        <v>1292</v>
      </c>
      <c r="O8622" s="36" t="str">
        <f t="shared" si="537"/>
        <v>23/12/2020 14:32</v>
      </c>
      <c r="P8622" s="46">
        <f t="shared" si="538"/>
        <v>2.0833333335758653E-2</v>
      </c>
      <c r="Q8622" s="48">
        <v>0</v>
      </c>
      <c r="R8622" s="47">
        <f t="shared" si="539"/>
        <v>30.00000000349246</v>
      </c>
      <c r="S8622" s="6" t="s">
        <v>44</v>
      </c>
      <c r="T8622" s="6" t="s">
        <v>948</v>
      </c>
      <c r="U8622" s="6" t="s">
        <v>44</v>
      </c>
      <c r="V8622" s="6" t="s">
        <v>8198</v>
      </c>
      <c r="W8622" s="7">
        <v>0.1</v>
      </c>
      <c r="X8622" s="7">
        <v>0</v>
      </c>
      <c r="Y8622" s="7">
        <v>0</v>
      </c>
      <c r="Z8622" s="7">
        <v>0</v>
      </c>
      <c r="AA8622" s="7">
        <v>0</v>
      </c>
      <c r="AB8622" s="7">
        <v>0</v>
      </c>
      <c r="AC8622" s="7">
        <v>0</v>
      </c>
      <c r="AD8622" s="7">
        <v>0</v>
      </c>
      <c r="AE8622">
        <v>4</v>
      </c>
      <c r="AF8622">
        <v>0</v>
      </c>
      <c r="AG8622">
        <v>0</v>
      </c>
      <c r="AH8622">
        <v>0</v>
      </c>
      <c r="AI8622">
        <v>0</v>
      </c>
      <c r="AJ8622">
        <v>2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</row>
    <row r="8623" spans="1:44" x14ac:dyDescent="0.25">
      <c r="A8623">
        <v>1634594</v>
      </c>
      <c r="B8623">
        <v>813931</v>
      </c>
      <c r="C8623">
        <v>23.6418133838031</v>
      </c>
      <c r="D8623">
        <v>35.3760015586682</v>
      </c>
      <c r="E8623" s="68" t="s">
        <v>1691</v>
      </c>
      <c r="F8623" s="8">
        <f>INDEX(Δεδομένα!$P:$P,MATCH('2020'!E8623,Δεδομένα!$O:$O,0))</f>
        <v>217</v>
      </c>
      <c r="G8623" s="6" t="s">
        <v>775</v>
      </c>
      <c r="H8623" s="2" t="str">
        <f>INDEX(Δεδομένα!B$1:B$51,MATCH('2020'!G8623,Δεδομένα!A$1:A$51,0))</f>
        <v>ΚΡΗΤΗΣ</v>
      </c>
      <c r="I8623" s="8">
        <f>INDEX(Δεδομένα!E$1:E$13,MATCH('2020'!H8623,Δεδομένα!D$1:D$13,0))</f>
        <v>12</v>
      </c>
      <c r="J8623" s="1">
        <v>44188</v>
      </c>
      <c r="K8623" s="6" t="s">
        <v>111</v>
      </c>
      <c r="L8623" s="36" t="str">
        <f t="shared" si="536"/>
        <v>23/12/2020 12:25</v>
      </c>
      <c r="M8623" s="1">
        <v>44188</v>
      </c>
      <c r="N8623" s="6" t="s">
        <v>696</v>
      </c>
      <c r="O8623" s="36" t="str">
        <f t="shared" si="537"/>
        <v>23/12/2020 15:23</v>
      </c>
      <c r="P8623" s="46">
        <f t="shared" si="538"/>
        <v>0.12361111111385981</v>
      </c>
      <c r="Q8623" s="48">
        <v>0</v>
      </c>
      <c r="R8623" s="47">
        <f t="shared" si="539"/>
        <v>178.00000000395812</v>
      </c>
      <c r="S8623" s="6" t="s">
        <v>44</v>
      </c>
      <c r="T8623" s="6" t="s">
        <v>788</v>
      </c>
      <c r="U8623" s="6" t="s">
        <v>44</v>
      </c>
      <c r="V8623" s="6" t="s">
        <v>8196</v>
      </c>
      <c r="W8623" s="7">
        <v>0</v>
      </c>
      <c r="X8623" s="7">
        <v>0</v>
      </c>
      <c r="Y8623" s="7">
        <v>0</v>
      </c>
      <c r="Z8623" s="7">
        <v>0.5</v>
      </c>
      <c r="AA8623" s="7">
        <v>0</v>
      </c>
      <c r="AB8623" s="7">
        <v>0</v>
      </c>
      <c r="AC8623" s="7">
        <v>0</v>
      </c>
      <c r="AD8623" s="7">
        <v>0</v>
      </c>
      <c r="AE8623">
        <v>4</v>
      </c>
      <c r="AF8623">
        <v>0</v>
      </c>
      <c r="AG8623">
        <v>0</v>
      </c>
      <c r="AH8623">
        <v>0</v>
      </c>
      <c r="AI8623">
        <v>0</v>
      </c>
      <c r="AJ8623">
        <v>2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</row>
    <row r="8624" spans="1:44" x14ac:dyDescent="0.25">
      <c r="A8624">
        <v>1625623</v>
      </c>
      <c r="B8624">
        <v>814111</v>
      </c>
      <c r="C8624">
        <v>26.189264065799801</v>
      </c>
      <c r="D8624">
        <v>40.894842947624099</v>
      </c>
      <c r="E8624" s="68" t="s">
        <v>165</v>
      </c>
      <c r="F8624" s="8">
        <f>INDEX(Δεδομένα!$P:$P,MATCH('2020'!E8624,Δεδομένα!$O:$O,0))</f>
        <v>247</v>
      </c>
      <c r="G8624" s="6" t="s">
        <v>148</v>
      </c>
      <c r="H8624" s="2" t="str">
        <f>INDEX(Δεδομένα!B$1:B$51,MATCH('2020'!G8624,Δεδομένα!A$1:A$51,0))</f>
        <v>ΑΝΑΤΟΛΙΚΗΣ ΜΑΚΕΔΟΝΙΑΣ ΚΑΙ ΘΡΑΚΗΣ</v>
      </c>
      <c r="I8624" s="8">
        <f>INDEX(Δεδομένα!E$1:E$13,MATCH('2020'!H8624,Δεδομένα!D$1:D$13,0))</f>
        <v>2</v>
      </c>
      <c r="J8624" s="1">
        <v>44189</v>
      </c>
      <c r="K8624" s="6" t="s">
        <v>1144</v>
      </c>
      <c r="L8624" s="36" t="str">
        <f t="shared" si="536"/>
        <v>24/12/2020 14:11</v>
      </c>
      <c r="M8624" s="1">
        <v>44189</v>
      </c>
      <c r="N8624" s="6" t="s">
        <v>131</v>
      </c>
      <c r="O8624" s="36" t="str">
        <f t="shared" si="537"/>
        <v>24/12/2020 14:50</v>
      </c>
      <c r="P8624" s="46">
        <f t="shared" si="538"/>
        <v>2.7083333334303461E-2</v>
      </c>
      <c r="Q8624" s="48">
        <v>0</v>
      </c>
      <c r="R8624" s="47">
        <f t="shared" si="539"/>
        <v>39.000000001396984</v>
      </c>
      <c r="S8624" s="6" t="s">
        <v>44</v>
      </c>
      <c r="T8624" s="6" t="s">
        <v>150</v>
      </c>
      <c r="U8624" s="6" t="s">
        <v>44</v>
      </c>
      <c r="V8624" s="6" t="s">
        <v>168</v>
      </c>
      <c r="W8624" s="7">
        <v>0</v>
      </c>
      <c r="X8624" s="7">
        <v>0</v>
      </c>
      <c r="Y8624" s="7">
        <v>0</v>
      </c>
      <c r="Z8624" s="7">
        <v>0.01</v>
      </c>
      <c r="AA8624" s="7">
        <v>0</v>
      </c>
      <c r="AB8624" s="7">
        <v>0</v>
      </c>
      <c r="AC8624" s="7">
        <v>0</v>
      </c>
      <c r="AD8624" s="7">
        <v>0</v>
      </c>
      <c r="AE8624">
        <v>2</v>
      </c>
      <c r="AF8624">
        <v>0</v>
      </c>
      <c r="AG8624">
        <v>0</v>
      </c>
      <c r="AH8624">
        <v>0</v>
      </c>
      <c r="AI8624">
        <v>0</v>
      </c>
      <c r="AJ8624">
        <v>1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</row>
    <row r="8625" spans="1:44" x14ac:dyDescent="0.25">
      <c r="A8625">
        <v>1634139</v>
      </c>
      <c r="B8625">
        <v>814217</v>
      </c>
      <c r="C8625">
        <v>22.601233556806701</v>
      </c>
      <c r="D8625">
        <v>37.907706913070001</v>
      </c>
      <c r="E8625" s="68" t="s">
        <v>390</v>
      </c>
      <c r="F8625" s="8">
        <f>INDEX(Δεδομένα!$P:$P,MATCH('2020'!E8625,Δεδομένα!$O:$O,0))</f>
        <v>159</v>
      </c>
      <c r="G8625" s="6" t="s">
        <v>391</v>
      </c>
      <c r="H8625" s="2" t="str">
        <f>INDEX(Δεδομένα!B$1:B$51,MATCH('2020'!G8625,Δεδομένα!A$1:A$51,0))</f>
        <v>ΠΕΛΛΟΠΟΝΗΣΟΥ</v>
      </c>
      <c r="I8625" s="8">
        <f>INDEX(Δεδομένα!E$1:E$13,MATCH('2020'!H8625,Δεδομένα!D$1:D$13,0))</f>
        <v>8</v>
      </c>
      <c r="J8625" s="1">
        <v>44189</v>
      </c>
      <c r="K8625" s="6" t="s">
        <v>1439</v>
      </c>
      <c r="L8625" s="36" t="str">
        <f t="shared" si="536"/>
        <v>24/12/2020 22:10</v>
      </c>
      <c r="M8625" s="1">
        <v>44190</v>
      </c>
      <c r="N8625" s="6" t="s">
        <v>1659</v>
      </c>
      <c r="O8625" s="36" t="str">
        <f t="shared" si="537"/>
        <v>25/12/2020 00:30</v>
      </c>
      <c r="P8625" s="46">
        <f t="shared" si="538"/>
        <v>9.7222222226264421E-2</v>
      </c>
      <c r="Q8625" s="48">
        <v>0</v>
      </c>
      <c r="R8625" s="47">
        <f t="shared" si="539"/>
        <v>140.00000000582077</v>
      </c>
      <c r="S8625" s="6" t="s">
        <v>44</v>
      </c>
      <c r="T8625" s="6" t="s">
        <v>394</v>
      </c>
      <c r="U8625" s="6" t="s">
        <v>8201</v>
      </c>
      <c r="V8625" s="6" t="s">
        <v>8202</v>
      </c>
      <c r="W8625" s="7">
        <v>0</v>
      </c>
      <c r="X8625" s="7">
        <v>0</v>
      </c>
      <c r="Y8625" s="7">
        <v>0</v>
      </c>
      <c r="Z8625" s="7">
        <v>0</v>
      </c>
      <c r="AA8625" s="7">
        <v>0</v>
      </c>
      <c r="AB8625" s="7">
        <v>0</v>
      </c>
      <c r="AC8625" s="7">
        <v>0</v>
      </c>
      <c r="AD8625" s="7">
        <v>0.01</v>
      </c>
      <c r="AE8625">
        <v>2</v>
      </c>
      <c r="AF8625">
        <v>0</v>
      </c>
      <c r="AG8625">
        <v>0</v>
      </c>
      <c r="AH8625">
        <v>0</v>
      </c>
      <c r="AI8625">
        <v>0</v>
      </c>
      <c r="AJ8625">
        <v>1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</row>
    <row r="8626" spans="1:44" x14ac:dyDescent="0.25">
      <c r="A8626">
        <v>1628824</v>
      </c>
      <c r="B8626">
        <v>814086</v>
      </c>
      <c r="C8626">
        <v>25.2351363527725</v>
      </c>
      <c r="D8626">
        <v>37.0121134317924</v>
      </c>
      <c r="E8626" s="68" t="s">
        <v>3155</v>
      </c>
      <c r="F8626" s="8">
        <f>INDEX(Δεδομένα!$P:$P,MATCH('2020'!E8626,Δεδομένα!$O:$O,0))</f>
        <v>189</v>
      </c>
      <c r="G8626" s="6" t="s">
        <v>479</v>
      </c>
      <c r="H8626" s="2" t="str">
        <f>INDEX(Δεδομένα!B$1:B$51,MATCH('2020'!G8626,Δεδομένα!A$1:A$51,0))</f>
        <v>ΝΟΤΙΟΥ ΑΙΓΑΙΟΥ</v>
      </c>
      <c r="I8626" s="8">
        <f>INDEX(Δεδομένα!E$1:E$13,MATCH('2020'!H8626,Δεδομένα!D$1:D$13,0))</f>
        <v>10</v>
      </c>
      <c r="J8626" s="1">
        <v>44189</v>
      </c>
      <c r="K8626" s="6" t="s">
        <v>1548</v>
      </c>
      <c r="L8626" s="36" t="str">
        <f t="shared" si="536"/>
        <v>24/12/2020 11:57</v>
      </c>
      <c r="M8626" s="1">
        <v>44189</v>
      </c>
      <c r="N8626" s="6" t="s">
        <v>612</v>
      </c>
      <c r="O8626" s="36" t="str">
        <f t="shared" si="537"/>
        <v>24/12/2020 13:50</v>
      </c>
      <c r="P8626" s="46">
        <f t="shared" si="538"/>
        <v>7.8472222223354038E-2</v>
      </c>
      <c r="Q8626" s="48">
        <v>0</v>
      </c>
      <c r="R8626" s="47">
        <f t="shared" si="539"/>
        <v>113.00000000162981</v>
      </c>
      <c r="S8626" s="6" t="s">
        <v>44</v>
      </c>
      <c r="T8626" s="6" t="s">
        <v>3156</v>
      </c>
      <c r="U8626" s="6" t="s">
        <v>44</v>
      </c>
      <c r="V8626" s="6" t="s">
        <v>8199</v>
      </c>
      <c r="W8626" s="7">
        <v>0</v>
      </c>
      <c r="X8626" s="7">
        <v>0</v>
      </c>
      <c r="Y8626" s="7">
        <v>0</v>
      </c>
      <c r="Z8626" s="7">
        <v>0</v>
      </c>
      <c r="AA8626" s="7">
        <v>0.05</v>
      </c>
      <c r="AB8626" s="7">
        <v>0</v>
      </c>
      <c r="AC8626" s="7">
        <v>0</v>
      </c>
      <c r="AD8626" s="7">
        <v>0</v>
      </c>
      <c r="AE8626">
        <v>3</v>
      </c>
      <c r="AF8626">
        <v>0</v>
      </c>
      <c r="AG8626">
        <v>0</v>
      </c>
      <c r="AH8626">
        <v>0</v>
      </c>
      <c r="AI8626">
        <v>0</v>
      </c>
      <c r="AJ8626">
        <v>2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</row>
    <row r="8627" spans="1:44" x14ac:dyDescent="0.25">
      <c r="A8627">
        <v>1628766</v>
      </c>
      <c r="B8627">
        <v>814097</v>
      </c>
      <c r="C8627">
        <v>22.235142888896</v>
      </c>
      <c r="D8627">
        <v>38.729255888798903</v>
      </c>
      <c r="E8627" s="68" t="s">
        <v>1863</v>
      </c>
      <c r="F8627" s="8">
        <f>INDEX(Δεδομένα!$P:$P,MATCH('2020'!E8627,Δεδομένα!$O:$O,0))</f>
        <v>173</v>
      </c>
      <c r="G8627" s="6" t="s">
        <v>432</v>
      </c>
      <c r="H8627" s="2" t="str">
        <f>INDEX(Δεδομένα!B$1:B$51,MATCH('2020'!G8627,Δεδομένα!A$1:A$51,0))</f>
        <v>ΣΤΕΡΕΑΣ ΕΛΛΑΔΟΣ</v>
      </c>
      <c r="I8627" s="8">
        <f>INDEX(Δεδομένα!E$1:E$13,MATCH('2020'!H8627,Δεδομένα!D$1:D$13,0))</f>
        <v>9</v>
      </c>
      <c r="J8627" s="1">
        <v>44189</v>
      </c>
      <c r="K8627" s="6" t="s">
        <v>1674</v>
      </c>
      <c r="L8627" s="36" t="str">
        <f t="shared" si="536"/>
        <v>24/12/2020 12:53</v>
      </c>
      <c r="M8627" s="1">
        <v>44189</v>
      </c>
      <c r="N8627" s="6" t="s">
        <v>1102</v>
      </c>
      <c r="O8627" s="36" t="str">
        <f t="shared" si="537"/>
        <v>24/12/2020 15:10</v>
      </c>
      <c r="P8627" s="46">
        <f t="shared" si="538"/>
        <v>9.5138888886140194E-2</v>
      </c>
      <c r="Q8627" s="48">
        <v>0</v>
      </c>
      <c r="R8627" s="47">
        <f t="shared" si="539"/>
        <v>136.99999999604188</v>
      </c>
      <c r="S8627" s="6" t="s">
        <v>44</v>
      </c>
      <c r="T8627" s="6" t="s">
        <v>435</v>
      </c>
      <c r="U8627" s="6" t="s">
        <v>73</v>
      </c>
      <c r="V8627" s="6" t="s">
        <v>6837</v>
      </c>
      <c r="W8627" s="7">
        <v>0</v>
      </c>
      <c r="X8627" s="7">
        <v>0</v>
      </c>
      <c r="Y8627" s="7">
        <v>0</v>
      </c>
      <c r="Z8627" s="7">
        <v>1</v>
      </c>
      <c r="AA8627" s="7">
        <v>0</v>
      </c>
      <c r="AB8627" s="7">
        <v>0</v>
      </c>
      <c r="AC8627" s="7">
        <v>0</v>
      </c>
      <c r="AD8627" s="7">
        <v>0</v>
      </c>
      <c r="AE8627">
        <v>2</v>
      </c>
      <c r="AF8627">
        <v>0</v>
      </c>
      <c r="AG8627">
        <v>0</v>
      </c>
      <c r="AH8627">
        <v>0</v>
      </c>
      <c r="AI8627">
        <v>0</v>
      </c>
      <c r="AJ8627">
        <v>1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  <c r="AQ8627">
        <v>0</v>
      </c>
      <c r="AR8627">
        <v>0</v>
      </c>
    </row>
    <row r="8628" spans="1:44" x14ac:dyDescent="0.25">
      <c r="A8628">
        <v>1634599</v>
      </c>
      <c r="B8628">
        <v>814071</v>
      </c>
      <c r="C8628">
        <v>23.744815863499198</v>
      </c>
      <c r="D8628">
        <v>35.367020253047301</v>
      </c>
      <c r="E8628" s="68" t="s">
        <v>784</v>
      </c>
      <c r="F8628" s="8">
        <f>INDEX(Δεδομένα!$P:$P,MATCH('2020'!E8628,Δεδομένα!$O:$O,0))</f>
        <v>218</v>
      </c>
      <c r="G8628" s="6" t="s">
        <v>775</v>
      </c>
      <c r="H8628" s="2" t="str">
        <f>INDEX(Δεδομένα!B$1:B$51,MATCH('2020'!G8628,Δεδομένα!A$1:A$51,0))</f>
        <v>ΚΡΗΤΗΣ</v>
      </c>
      <c r="I8628" s="8">
        <f>INDEX(Δεδομένα!E$1:E$13,MATCH('2020'!H8628,Δεδομένα!D$1:D$13,0))</f>
        <v>12</v>
      </c>
      <c r="J8628" s="1">
        <v>44189</v>
      </c>
      <c r="K8628" s="6" t="s">
        <v>6138</v>
      </c>
      <c r="L8628" s="36" t="str">
        <f t="shared" si="536"/>
        <v>24/12/2020 10:52</v>
      </c>
      <c r="M8628" s="1">
        <v>44189</v>
      </c>
      <c r="N8628" s="6" t="s">
        <v>645</v>
      </c>
      <c r="O8628" s="36" t="str">
        <f t="shared" si="537"/>
        <v>24/12/2020 11:30</v>
      </c>
      <c r="P8628" s="46">
        <f t="shared" si="538"/>
        <v>2.6388888887595385E-2</v>
      </c>
      <c r="Q8628" s="48">
        <v>0</v>
      </c>
      <c r="R8628" s="47">
        <f t="shared" si="539"/>
        <v>37.999999998137355</v>
      </c>
      <c r="S8628" s="6" t="s">
        <v>44</v>
      </c>
      <c r="T8628" s="6" t="s">
        <v>785</v>
      </c>
      <c r="U8628" s="6" t="s">
        <v>44</v>
      </c>
      <c r="V8628" s="6" t="s">
        <v>1328</v>
      </c>
      <c r="W8628" s="7">
        <v>0</v>
      </c>
      <c r="X8628" s="7">
        <v>0</v>
      </c>
      <c r="Y8628" s="7">
        <v>0</v>
      </c>
      <c r="Z8628" s="7">
        <v>1.5</v>
      </c>
      <c r="AA8628" s="7">
        <v>0</v>
      </c>
      <c r="AB8628" s="7">
        <v>0</v>
      </c>
      <c r="AC8628" s="7">
        <v>0</v>
      </c>
      <c r="AD8628" s="7">
        <v>0</v>
      </c>
      <c r="AE8628">
        <v>4</v>
      </c>
      <c r="AF8628">
        <v>0</v>
      </c>
      <c r="AG8628">
        <v>0</v>
      </c>
      <c r="AH8628">
        <v>0</v>
      </c>
      <c r="AI8628">
        <v>0</v>
      </c>
      <c r="AJ8628">
        <v>2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  <c r="AQ8628">
        <v>0</v>
      </c>
      <c r="AR8628">
        <v>0</v>
      </c>
    </row>
    <row r="8629" spans="1:44" x14ac:dyDescent="0.25">
      <c r="A8629">
        <v>1634603</v>
      </c>
      <c r="B8629">
        <v>814135</v>
      </c>
      <c r="C8629">
        <v>23.742863008832799</v>
      </c>
      <c r="D8629">
        <v>35.3522612282041</v>
      </c>
      <c r="E8629" s="68" t="s">
        <v>784</v>
      </c>
      <c r="F8629" s="8">
        <f>INDEX(Δεδομένα!$P:$P,MATCH('2020'!E8629,Δεδομένα!$O:$O,0))</f>
        <v>218</v>
      </c>
      <c r="G8629" s="6" t="s">
        <v>775</v>
      </c>
      <c r="H8629" s="2" t="str">
        <f>INDEX(Δεδομένα!B$1:B$51,MATCH('2020'!G8629,Δεδομένα!A$1:A$51,0))</f>
        <v>ΚΡΗΤΗΣ</v>
      </c>
      <c r="I8629" s="8">
        <f>INDEX(Δεδομένα!E$1:E$13,MATCH('2020'!H8629,Δεδομένα!D$1:D$13,0))</f>
        <v>12</v>
      </c>
      <c r="J8629" s="1">
        <v>44189</v>
      </c>
      <c r="K8629" s="6" t="s">
        <v>543</v>
      </c>
      <c r="L8629" s="36" t="str">
        <f t="shared" si="536"/>
        <v>24/12/2020 15:45</v>
      </c>
      <c r="M8629" s="1">
        <v>44189</v>
      </c>
      <c r="N8629" s="6" t="s">
        <v>230</v>
      </c>
      <c r="O8629" s="36" t="str">
        <f t="shared" si="537"/>
        <v>24/12/2020 16:25</v>
      </c>
      <c r="P8629" s="46">
        <f t="shared" si="538"/>
        <v>2.7777777781011537E-2</v>
      </c>
      <c r="Q8629" s="48">
        <v>0</v>
      </c>
      <c r="R8629" s="47">
        <f t="shared" si="539"/>
        <v>40.000000004656613</v>
      </c>
      <c r="S8629" s="6" t="s">
        <v>44</v>
      </c>
      <c r="T8629" s="6" t="s">
        <v>785</v>
      </c>
      <c r="U8629" s="6" t="s">
        <v>44</v>
      </c>
      <c r="V8629" s="6" t="s">
        <v>1328</v>
      </c>
      <c r="W8629" s="7">
        <v>0</v>
      </c>
      <c r="X8629" s="7">
        <v>0</v>
      </c>
      <c r="Y8629" s="7">
        <v>0</v>
      </c>
      <c r="Z8629" s="7">
        <v>0.02</v>
      </c>
      <c r="AA8629" s="7">
        <v>0</v>
      </c>
      <c r="AB8629" s="7">
        <v>0</v>
      </c>
      <c r="AC8629" s="7">
        <v>0</v>
      </c>
      <c r="AD8629" s="7">
        <v>0</v>
      </c>
      <c r="AE8629">
        <v>2</v>
      </c>
      <c r="AF8629">
        <v>0</v>
      </c>
      <c r="AG8629">
        <v>0</v>
      </c>
      <c r="AH8629">
        <v>0</v>
      </c>
      <c r="AI8629">
        <v>0</v>
      </c>
      <c r="AJ8629">
        <v>1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  <c r="AQ8629">
        <v>0</v>
      </c>
      <c r="AR8629">
        <v>0</v>
      </c>
    </row>
    <row r="8630" spans="1:44" x14ac:dyDescent="0.25">
      <c r="A8630">
        <v>1625745</v>
      </c>
      <c r="B8630">
        <v>814285</v>
      </c>
      <c r="C8630">
        <v>22.267974089250799</v>
      </c>
      <c r="D8630">
        <v>37.376775311713203</v>
      </c>
      <c r="E8630" s="68" t="s">
        <v>1893</v>
      </c>
      <c r="F8630" s="8">
        <f>INDEX(Δεδομένα!$P:$P,MATCH('2020'!E8630,Δεδομένα!$O:$O,0))</f>
        <v>137</v>
      </c>
      <c r="G8630" s="6" t="s">
        <v>932</v>
      </c>
      <c r="H8630" s="2" t="str">
        <f>INDEX(Δεδομένα!B$1:B$51,MATCH('2020'!G8630,Δεδομένα!A$1:A$51,0))</f>
        <v>ΠΕΛΛΟΠΟΝΗΣΟΥ</v>
      </c>
      <c r="I8630" s="8">
        <f>INDEX(Δεδομένα!E$1:E$13,MATCH('2020'!H8630,Δεδομένα!D$1:D$13,0))</f>
        <v>8</v>
      </c>
      <c r="J8630" s="1">
        <v>44190</v>
      </c>
      <c r="K8630" s="6" t="s">
        <v>835</v>
      </c>
      <c r="L8630" s="36" t="str">
        <f t="shared" si="536"/>
        <v>25/12/2020 13:24</v>
      </c>
      <c r="M8630" s="1">
        <v>44190</v>
      </c>
      <c r="N8630" s="6" t="s">
        <v>715</v>
      </c>
      <c r="O8630" s="36" t="str">
        <f t="shared" si="537"/>
        <v>25/12/2020 14:35</v>
      </c>
      <c r="P8630" s="46">
        <f t="shared" si="538"/>
        <v>4.9305555556202307E-2</v>
      </c>
      <c r="Q8630" s="48">
        <v>0</v>
      </c>
      <c r="R8630" s="47">
        <f t="shared" si="539"/>
        <v>71.000000000931323</v>
      </c>
      <c r="S8630" s="6" t="s">
        <v>44</v>
      </c>
      <c r="T8630" s="6" t="s">
        <v>1894</v>
      </c>
      <c r="U8630" s="6" t="s">
        <v>44</v>
      </c>
      <c r="V8630" s="6" t="s">
        <v>8056</v>
      </c>
      <c r="W8630" s="7">
        <v>0</v>
      </c>
      <c r="X8630" s="7">
        <v>0</v>
      </c>
      <c r="Y8630" s="7">
        <v>0</v>
      </c>
      <c r="Z8630" s="7">
        <v>0</v>
      </c>
      <c r="AA8630" s="7">
        <v>0</v>
      </c>
      <c r="AB8630" s="7">
        <v>0</v>
      </c>
      <c r="AC8630" s="7">
        <v>3</v>
      </c>
      <c r="AD8630" s="7">
        <v>0</v>
      </c>
      <c r="AE8630">
        <v>5</v>
      </c>
      <c r="AF8630">
        <v>0</v>
      </c>
      <c r="AG8630">
        <v>0</v>
      </c>
      <c r="AH8630">
        <v>0</v>
      </c>
      <c r="AI8630">
        <v>0</v>
      </c>
      <c r="AJ8630">
        <v>2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  <c r="AQ8630">
        <v>0</v>
      </c>
      <c r="AR8630">
        <v>0</v>
      </c>
    </row>
    <row r="8631" spans="1:44" x14ac:dyDescent="0.25">
      <c r="A8631">
        <v>1625666</v>
      </c>
      <c r="B8631">
        <v>814348</v>
      </c>
      <c r="C8631">
        <v>22.061142974006501</v>
      </c>
      <c r="D8631">
        <v>38.015811529639798</v>
      </c>
      <c r="E8631" s="68" t="s">
        <v>805</v>
      </c>
      <c r="F8631" s="8">
        <f>INDEX(Δεδομένα!$P:$P,MATCH('2020'!E8631,Δεδομένα!$O:$O,0))</f>
        <v>126</v>
      </c>
      <c r="G8631" s="6" t="s">
        <v>303</v>
      </c>
      <c r="H8631" s="2" t="str">
        <f>INDEX(Δεδομένα!B$1:B$51,MATCH('2020'!G8631,Δεδομένα!A$1:A$51,0))</f>
        <v>ΔΥΤΙΚΗΣ ΕΛΛΑΔΟΣ</v>
      </c>
      <c r="I8631" s="8">
        <f>INDEX(Δεδομένα!E$1:E$13,MATCH('2020'!H8631,Δεδομένα!D$1:D$13,0))</f>
        <v>7</v>
      </c>
      <c r="J8631" s="1">
        <v>44190</v>
      </c>
      <c r="K8631" s="6" t="s">
        <v>2605</v>
      </c>
      <c r="L8631" s="36" t="str">
        <f t="shared" si="536"/>
        <v>25/12/2020 18:03</v>
      </c>
      <c r="M8631" s="1">
        <v>44190</v>
      </c>
      <c r="N8631" s="6" t="s">
        <v>53</v>
      </c>
      <c r="O8631" s="36" t="str">
        <f t="shared" si="537"/>
        <v>25/12/2020 18:57</v>
      </c>
      <c r="P8631" s="46">
        <f t="shared" si="538"/>
        <v>3.7499999998544808E-2</v>
      </c>
      <c r="Q8631" s="48">
        <v>0</v>
      </c>
      <c r="R8631" s="47">
        <f t="shared" si="539"/>
        <v>53.999999997904524</v>
      </c>
      <c r="S8631" s="6" t="s">
        <v>44</v>
      </c>
      <c r="T8631" s="6" t="s">
        <v>808</v>
      </c>
      <c r="U8631" s="6" t="s">
        <v>44</v>
      </c>
      <c r="V8631" s="6" t="s">
        <v>8208</v>
      </c>
      <c r="W8631" s="7">
        <v>0</v>
      </c>
      <c r="X8631" s="7">
        <v>0</v>
      </c>
      <c r="Y8631" s="7">
        <v>0</v>
      </c>
      <c r="Z8631" s="7">
        <v>0</v>
      </c>
      <c r="AA8631" s="7">
        <v>0.01</v>
      </c>
      <c r="AB8631" s="7">
        <v>0</v>
      </c>
      <c r="AC8631" s="7">
        <v>0</v>
      </c>
      <c r="AD8631" s="7">
        <v>0</v>
      </c>
      <c r="AE8631">
        <v>2</v>
      </c>
      <c r="AF8631">
        <v>0</v>
      </c>
      <c r="AG8631">
        <v>0</v>
      </c>
      <c r="AH8631">
        <v>0</v>
      </c>
      <c r="AI8631">
        <v>0</v>
      </c>
      <c r="AJ8631">
        <v>1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  <c r="AQ8631">
        <v>0</v>
      </c>
      <c r="AR8631">
        <v>0</v>
      </c>
    </row>
    <row r="8632" spans="1:44" x14ac:dyDescent="0.25">
      <c r="A8632">
        <v>1629442</v>
      </c>
      <c r="B8632">
        <v>814290</v>
      </c>
      <c r="C8632">
        <v>27.071203089159098</v>
      </c>
      <c r="D8632">
        <v>36.821287597418703</v>
      </c>
      <c r="E8632" s="68" t="s">
        <v>1006</v>
      </c>
      <c r="F8632" s="8">
        <f>INDEX(Δεδομένα!$P:$P,MATCH('2020'!E8632,Δεδομένα!$O:$O,0))</f>
        <v>241</v>
      </c>
      <c r="G8632" s="6" t="s">
        <v>1007</v>
      </c>
      <c r="H8632" s="2" t="str">
        <f>INDEX(Δεδομένα!B$1:B$51,MATCH('2020'!G8632,Δεδομένα!A$1:A$51,0))</f>
        <v>ΝΟΤΙΟΥ ΑΙΓΑΙΟΥ</v>
      </c>
      <c r="I8632" s="8">
        <f>INDEX(Δεδομένα!E$1:E$13,MATCH('2020'!H8632,Δεδομένα!D$1:D$13,0))</f>
        <v>10</v>
      </c>
      <c r="J8632" s="1">
        <v>44190</v>
      </c>
      <c r="K8632" s="6" t="s">
        <v>460</v>
      </c>
      <c r="L8632" s="36" t="str">
        <f t="shared" si="536"/>
        <v>25/12/2020 12:54</v>
      </c>
      <c r="M8632" s="1">
        <v>44190</v>
      </c>
      <c r="N8632" s="6" t="s">
        <v>768</v>
      </c>
      <c r="O8632" s="36" t="str">
        <f t="shared" si="537"/>
        <v>25/12/2020 14:15</v>
      </c>
      <c r="P8632" s="46">
        <f t="shared" si="538"/>
        <v>5.6250000001455192E-2</v>
      </c>
      <c r="Q8632" s="48">
        <v>0</v>
      </c>
      <c r="R8632" s="47">
        <f t="shared" si="539"/>
        <v>81.000000002095476</v>
      </c>
      <c r="S8632" s="6" t="s">
        <v>44</v>
      </c>
      <c r="T8632" s="6" t="s">
        <v>1009</v>
      </c>
      <c r="U8632" s="6" t="s">
        <v>44</v>
      </c>
      <c r="V8632" s="6" t="s">
        <v>8204</v>
      </c>
      <c r="W8632" s="7">
        <v>0</v>
      </c>
      <c r="X8632" s="7">
        <v>0</v>
      </c>
      <c r="Y8632" s="7">
        <v>0</v>
      </c>
      <c r="Z8632" s="7">
        <v>2</v>
      </c>
      <c r="AA8632" s="7">
        <v>0</v>
      </c>
      <c r="AB8632" s="7">
        <v>0</v>
      </c>
      <c r="AC8632" s="7">
        <v>0</v>
      </c>
      <c r="AD8632" s="7">
        <v>0</v>
      </c>
      <c r="AE8632">
        <v>2</v>
      </c>
      <c r="AF8632">
        <v>0</v>
      </c>
      <c r="AG8632">
        <v>0</v>
      </c>
      <c r="AH8632">
        <v>0</v>
      </c>
      <c r="AI8632">
        <v>0</v>
      </c>
      <c r="AJ8632">
        <v>1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  <c r="AQ8632">
        <v>0</v>
      </c>
      <c r="AR8632">
        <v>0</v>
      </c>
    </row>
    <row r="8633" spans="1:44" x14ac:dyDescent="0.25">
      <c r="A8633">
        <v>1625655</v>
      </c>
      <c r="B8633">
        <v>814280</v>
      </c>
      <c r="C8633">
        <v>25.7916128629738</v>
      </c>
      <c r="D8633">
        <v>40.884075034139002</v>
      </c>
      <c r="E8633" s="68" t="s">
        <v>147</v>
      </c>
      <c r="F8633" s="8">
        <f>INDEX(Δεδομένα!$P:$P,MATCH('2020'!E8633,Δεδομένα!$O:$O,0))</f>
        <v>33</v>
      </c>
      <c r="G8633" s="6" t="s">
        <v>148</v>
      </c>
      <c r="H8633" s="2" t="str">
        <f>INDEX(Δεδομένα!B$1:B$51,MATCH('2020'!G8633,Δεδομένα!A$1:A$51,0))</f>
        <v>ΑΝΑΤΟΛΙΚΗΣ ΜΑΚΕΔΟΝΙΑΣ ΚΑΙ ΘΡΑΚΗΣ</v>
      </c>
      <c r="I8633" s="8">
        <f>INDEX(Δεδομένα!E$1:E$13,MATCH('2020'!H8633,Δεδομένα!D$1:D$13,0))</f>
        <v>2</v>
      </c>
      <c r="J8633" s="1">
        <v>44190</v>
      </c>
      <c r="K8633" s="6" t="s">
        <v>577</v>
      </c>
      <c r="L8633" s="36" t="str">
        <f t="shared" si="536"/>
        <v>25/12/2020 12:45</v>
      </c>
      <c r="M8633" s="1">
        <v>44190</v>
      </c>
      <c r="N8633" s="6" t="s">
        <v>577</v>
      </c>
      <c r="O8633" s="36" t="str">
        <f t="shared" si="537"/>
        <v>25/12/2020 12:45</v>
      </c>
      <c r="P8633" s="46">
        <f t="shared" si="538"/>
        <v>0</v>
      </c>
      <c r="Q8633" s="48">
        <v>0</v>
      </c>
      <c r="R8633" s="47">
        <f t="shared" si="539"/>
        <v>0</v>
      </c>
      <c r="S8633" s="6" t="s">
        <v>44</v>
      </c>
      <c r="T8633" s="6" t="s">
        <v>150</v>
      </c>
      <c r="U8633" s="6" t="s">
        <v>44</v>
      </c>
      <c r="V8633" s="6" t="s">
        <v>8203</v>
      </c>
      <c r="W8633" s="7">
        <v>0</v>
      </c>
      <c r="X8633" s="7">
        <v>0.02</v>
      </c>
      <c r="Y8633" s="7">
        <v>0</v>
      </c>
      <c r="Z8633" s="7">
        <v>0</v>
      </c>
      <c r="AA8633" s="7">
        <v>0</v>
      </c>
      <c r="AB8633" s="7">
        <v>0</v>
      </c>
      <c r="AC8633" s="7">
        <v>0</v>
      </c>
      <c r="AD8633" s="7">
        <v>0</v>
      </c>
      <c r="AE8633">
        <v>2</v>
      </c>
      <c r="AF8633">
        <v>0</v>
      </c>
      <c r="AG8633">
        <v>0</v>
      </c>
      <c r="AH8633">
        <v>0</v>
      </c>
      <c r="AI8633">
        <v>0</v>
      </c>
      <c r="AJ8633">
        <v>1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  <c r="AQ8633">
        <v>0</v>
      </c>
      <c r="AR8633">
        <v>0</v>
      </c>
    </row>
    <row r="8634" spans="1:44" x14ac:dyDescent="0.25">
      <c r="A8634">
        <v>1625485</v>
      </c>
      <c r="B8634">
        <v>814326</v>
      </c>
      <c r="C8634">
        <v>23.860835355776398</v>
      </c>
      <c r="D8634">
        <v>38.560412254497102</v>
      </c>
      <c r="E8634" s="68" t="s">
        <v>2005</v>
      </c>
      <c r="F8634" s="8">
        <f>INDEX(Δεδομένα!$P:$P,MATCH('2020'!E8634,Δεδομένα!$O:$O,0))</f>
        <v>179</v>
      </c>
      <c r="G8634" s="6" t="s">
        <v>439</v>
      </c>
      <c r="H8634" s="2" t="str">
        <f>INDEX(Δεδομένα!B$1:B$51,MATCH('2020'!G8634,Δεδομένα!A$1:A$51,0))</f>
        <v>ΣΤΕΡΕΑΣ ΕΛΛΑΔΟΣ</v>
      </c>
      <c r="I8634" s="8">
        <f>INDEX(Δεδομένα!E$1:E$13,MATCH('2020'!H8634,Δεδομένα!D$1:D$13,0))</f>
        <v>9</v>
      </c>
      <c r="J8634" s="1">
        <v>44190</v>
      </c>
      <c r="K8634" s="6" t="s">
        <v>153</v>
      </c>
      <c r="L8634" s="36" t="str">
        <f t="shared" si="536"/>
        <v>25/12/2020 16:15</v>
      </c>
      <c r="M8634" s="1">
        <v>44190</v>
      </c>
      <c r="N8634" s="6" t="s">
        <v>3657</v>
      </c>
      <c r="O8634" s="36" t="str">
        <f t="shared" si="537"/>
        <v>25/12/2020 19:58</v>
      </c>
      <c r="P8634" s="46">
        <f t="shared" si="538"/>
        <v>0.15486111110658385</v>
      </c>
      <c r="Q8634" s="48">
        <v>0</v>
      </c>
      <c r="R8634" s="47">
        <f t="shared" si="539"/>
        <v>222.99999999348074</v>
      </c>
      <c r="S8634" s="6" t="s">
        <v>44</v>
      </c>
      <c r="T8634" s="6" t="s">
        <v>2100</v>
      </c>
      <c r="U8634" s="6" t="s">
        <v>8206</v>
      </c>
      <c r="V8634" s="6" t="s">
        <v>8207</v>
      </c>
      <c r="W8634" s="7">
        <v>0</v>
      </c>
      <c r="X8634" s="7">
        <v>0</v>
      </c>
      <c r="Y8634" s="7">
        <v>0</v>
      </c>
      <c r="Z8634" s="7">
        <v>18</v>
      </c>
      <c r="AA8634" s="7">
        <v>0</v>
      </c>
      <c r="AB8634" s="7">
        <v>0</v>
      </c>
      <c r="AC8634" s="7">
        <v>0</v>
      </c>
      <c r="AD8634" s="7">
        <v>0</v>
      </c>
      <c r="AE8634">
        <v>4</v>
      </c>
      <c r="AF8634">
        <v>0</v>
      </c>
      <c r="AG8634">
        <v>2</v>
      </c>
      <c r="AH8634">
        <v>0</v>
      </c>
      <c r="AI8634">
        <v>0</v>
      </c>
      <c r="AJ8634">
        <v>2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  <c r="AQ8634">
        <v>0</v>
      </c>
      <c r="AR8634">
        <v>0</v>
      </c>
    </row>
    <row r="8635" spans="1:44" x14ac:dyDescent="0.25">
      <c r="A8635">
        <v>1626928</v>
      </c>
      <c r="B8635">
        <v>814321</v>
      </c>
      <c r="C8635">
        <v>21.6932083356531</v>
      </c>
      <c r="D8635">
        <v>40.362866025344204</v>
      </c>
      <c r="E8635" s="68" t="s">
        <v>1683</v>
      </c>
      <c r="F8635" s="8">
        <f>INDEX(Δεδομένα!$P:$P,MATCH('2020'!E8635,Δεδομένα!$O:$O,0))</f>
        <v>70</v>
      </c>
      <c r="G8635" s="6" t="s">
        <v>246</v>
      </c>
      <c r="H8635" s="2" t="str">
        <f>INDEX(Δεδομένα!B$1:B$51,MATCH('2020'!G8635,Δεδομένα!A$1:A$51,0))</f>
        <v>ΔΥΤΙΚΗΣ ΜΑΚΕΔΟΝΙΑΣ</v>
      </c>
      <c r="I8635" s="8">
        <f>INDEX(Δεδομένα!E$1:E$13,MATCH('2020'!H8635,Δεδομένα!D$1:D$13,0))</f>
        <v>4</v>
      </c>
      <c r="J8635" s="1">
        <v>44190</v>
      </c>
      <c r="K8635" s="6" t="s">
        <v>938</v>
      </c>
      <c r="L8635" s="36" t="str">
        <f t="shared" si="536"/>
        <v>25/12/2020 15:49</v>
      </c>
      <c r="M8635" s="1">
        <v>44190</v>
      </c>
      <c r="N8635" s="6" t="s">
        <v>207</v>
      </c>
      <c r="O8635" s="36" t="str">
        <f t="shared" si="537"/>
        <v>25/12/2020 18:00</v>
      </c>
      <c r="P8635" s="46">
        <f t="shared" si="538"/>
        <v>9.0972222220443655E-2</v>
      </c>
      <c r="Q8635" s="48">
        <v>0</v>
      </c>
      <c r="R8635" s="47">
        <f t="shared" si="539"/>
        <v>130.99999999743886</v>
      </c>
      <c r="S8635" s="6" t="s">
        <v>44</v>
      </c>
      <c r="T8635" s="6" t="s">
        <v>1684</v>
      </c>
      <c r="U8635" s="6" t="s">
        <v>44</v>
      </c>
      <c r="V8635" s="6" t="s">
        <v>8205</v>
      </c>
      <c r="W8635" s="7">
        <v>0</v>
      </c>
      <c r="X8635" s="7">
        <v>0</v>
      </c>
      <c r="Y8635" s="7">
        <v>0</v>
      </c>
      <c r="Z8635" s="7">
        <v>100</v>
      </c>
      <c r="AA8635" s="7">
        <v>0</v>
      </c>
      <c r="AB8635" s="7">
        <v>0</v>
      </c>
      <c r="AC8635" s="7">
        <v>0</v>
      </c>
      <c r="AD8635" s="7">
        <v>0</v>
      </c>
      <c r="AE8635">
        <v>5</v>
      </c>
      <c r="AF8635">
        <v>0</v>
      </c>
      <c r="AG8635">
        <v>0</v>
      </c>
      <c r="AH8635">
        <v>0</v>
      </c>
      <c r="AI8635">
        <v>0</v>
      </c>
      <c r="AJ8635">
        <v>2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</row>
    <row r="8636" spans="1:44" x14ac:dyDescent="0.25">
      <c r="A8636">
        <v>1628813</v>
      </c>
      <c r="B8636">
        <v>814269</v>
      </c>
      <c r="C8636">
        <v>25.514952183647601</v>
      </c>
      <c r="D8636">
        <v>37.096618379906303</v>
      </c>
      <c r="E8636" s="68" t="s">
        <v>484</v>
      </c>
      <c r="F8636" s="8">
        <f>INDEX(Δεδομένα!$P:$P,MATCH('2020'!E8636,Δεδομένα!$O:$O,0))</f>
        <v>190</v>
      </c>
      <c r="G8636" s="6" t="s">
        <v>479</v>
      </c>
      <c r="H8636" s="2" t="str">
        <f>INDEX(Δεδομένα!B$1:B$51,MATCH('2020'!G8636,Δεδομένα!A$1:A$51,0))</f>
        <v>ΝΟΤΙΟΥ ΑΙΓΑΙΟΥ</v>
      </c>
      <c r="I8636" s="8">
        <f>INDEX(Δεδομένα!E$1:E$13,MATCH('2020'!H8636,Δεδομένα!D$1:D$13,0))</f>
        <v>10</v>
      </c>
      <c r="J8636" s="1">
        <v>44190</v>
      </c>
      <c r="K8636" s="6" t="s">
        <v>2355</v>
      </c>
      <c r="L8636" s="36" t="str">
        <f t="shared" si="536"/>
        <v>25/12/2020 10:29</v>
      </c>
      <c r="M8636" s="1">
        <v>44190</v>
      </c>
      <c r="N8636" s="6" t="s">
        <v>349</v>
      </c>
      <c r="O8636" s="36" t="str">
        <f t="shared" si="537"/>
        <v>25/12/2020 12:35</v>
      </c>
      <c r="P8636" s="46">
        <f t="shared" si="538"/>
        <v>8.7500000001455192E-2</v>
      </c>
      <c r="Q8636" s="48">
        <v>0</v>
      </c>
      <c r="R8636" s="47">
        <f t="shared" si="539"/>
        <v>126.00000000209548</v>
      </c>
      <c r="S8636" s="6" t="s">
        <v>44</v>
      </c>
      <c r="T8636" s="6" t="s">
        <v>486</v>
      </c>
      <c r="U8636" s="6" t="s">
        <v>44</v>
      </c>
      <c r="V8636" s="6" t="s">
        <v>8200</v>
      </c>
      <c r="W8636" s="7">
        <v>0</v>
      </c>
      <c r="X8636" s="7">
        <v>0</v>
      </c>
      <c r="Y8636" s="7">
        <v>0</v>
      </c>
      <c r="Z8636" s="7">
        <v>3</v>
      </c>
      <c r="AA8636" s="7">
        <v>0</v>
      </c>
      <c r="AB8636" s="7">
        <v>0</v>
      </c>
      <c r="AC8636" s="7">
        <v>0</v>
      </c>
      <c r="AD8636" s="7">
        <v>0</v>
      </c>
      <c r="AE8636">
        <v>3</v>
      </c>
      <c r="AF8636">
        <v>0</v>
      </c>
      <c r="AG8636">
        <v>0</v>
      </c>
      <c r="AH8636">
        <v>0</v>
      </c>
      <c r="AI8636">
        <v>0</v>
      </c>
      <c r="AJ8636">
        <v>1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</row>
    <row r="8637" spans="1:44" x14ac:dyDescent="0.25">
      <c r="A8637">
        <v>1626440</v>
      </c>
      <c r="B8637">
        <v>814376</v>
      </c>
      <c r="C8637">
        <v>21.513457185476401</v>
      </c>
      <c r="D8637">
        <v>40.8302669970764</v>
      </c>
      <c r="E8637" s="68" t="s">
        <v>2026</v>
      </c>
      <c r="F8637" s="8">
        <f>INDEX(Δεδομένα!$P:$P,MATCH('2020'!E8637,Δεδομένα!$O:$O,0))</f>
        <v>74</v>
      </c>
      <c r="G8637" s="6" t="s">
        <v>1030</v>
      </c>
      <c r="H8637" s="2" t="str">
        <f>INDEX(Δεδομένα!B$1:B$51,MATCH('2020'!G8637,Δεδομένα!A$1:A$51,0))</f>
        <v>ΔΥΤΙΚΗΣ ΜΑΚΕΔΟΝΙΑΣ</v>
      </c>
      <c r="I8637" s="8">
        <f>INDEX(Δεδομένα!E$1:E$13,MATCH('2020'!H8637,Δεδομένα!D$1:D$13,0))</f>
        <v>4</v>
      </c>
      <c r="J8637" s="1">
        <v>44190</v>
      </c>
      <c r="K8637" s="6" t="s">
        <v>85</v>
      </c>
      <c r="L8637" s="36" t="str">
        <f t="shared" si="536"/>
        <v>25/12/2020 17:50</v>
      </c>
      <c r="M8637" s="1">
        <v>44190</v>
      </c>
      <c r="N8637" s="6" t="s">
        <v>181</v>
      </c>
      <c r="O8637" s="36" t="str">
        <f t="shared" si="537"/>
        <v>25/12/2020 19:15</v>
      </c>
      <c r="P8637" s="46">
        <f t="shared" si="538"/>
        <v>5.9027777781011537E-2</v>
      </c>
      <c r="Q8637" s="48">
        <v>0</v>
      </c>
      <c r="R8637" s="47">
        <f t="shared" si="539"/>
        <v>85.000000004656613</v>
      </c>
      <c r="S8637" s="6" t="s">
        <v>44</v>
      </c>
      <c r="T8637" s="6" t="s">
        <v>2027</v>
      </c>
      <c r="U8637" s="6" t="s">
        <v>44</v>
      </c>
      <c r="V8637" s="6" t="s">
        <v>6686</v>
      </c>
      <c r="W8637" s="7">
        <v>0</v>
      </c>
      <c r="X8637" s="7">
        <v>0</v>
      </c>
      <c r="Y8637" s="7">
        <v>0</v>
      </c>
      <c r="Z8637" s="7">
        <v>0</v>
      </c>
      <c r="AA8637" s="7">
        <v>0</v>
      </c>
      <c r="AB8637" s="7">
        <v>0</v>
      </c>
      <c r="AC8637" s="7">
        <v>5</v>
      </c>
      <c r="AD8637" s="7">
        <v>0</v>
      </c>
      <c r="AE8637">
        <v>3</v>
      </c>
      <c r="AF8637">
        <v>0</v>
      </c>
      <c r="AG8637">
        <v>0</v>
      </c>
      <c r="AH8637">
        <v>0</v>
      </c>
      <c r="AI8637">
        <v>0</v>
      </c>
      <c r="AJ8637">
        <v>1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</row>
    <row r="8638" spans="1:44" x14ac:dyDescent="0.25">
      <c r="A8638">
        <v>1626443</v>
      </c>
      <c r="B8638">
        <v>814390</v>
      </c>
      <c r="C8638">
        <v>21.429352145468499</v>
      </c>
      <c r="D8638">
        <v>40.802560995408598</v>
      </c>
      <c r="E8638" s="68" t="s">
        <v>2026</v>
      </c>
      <c r="F8638" s="8">
        <f>INDEX(Δεδομένα!$P:$P,MATCH('2020'!E8638,Δεδομένα!$O:$O,0))</f>
        <v>74</v>
      </c>
      <c r="G8638" s="6" t="s">
        <v>1030</v>
      </c>
      <c r="H8638" s="2" t="str">
        <f>INDEX(Δεδομένα!B$1:B$51,MATCH('2020'!G8638,Δεδομένα!A$1:A$51,0))</f>
        <v>ΔΥΤΙΚΗΣ ΜΑΚΕΔΟΝΙΑΣ</v>
      </c>
      <c r="I8638" s="8">
        <f>INDEX(Δεδομένα!E$1:E$13,MATCH('2020'!H8638,Δεδομένα!D$1:D$13,0))</f>
        <v>4</v>
      </c>
      <c r="J8638" s="1">
        <v>44190</v>
      </c>
      <c r="K8638" s="6" t="s">
        <v>513</v>
      </c>
      <c r="L8638" s="36" t="str">
        <f t="shared" si="536"/>
        <v>25/12/2020 19:25</v>
      </c>
      <c r="M8638" s="1">
        <v>44190</v>
      </c>
      <c r="N8638" s="6" t="s">
        <v>637</v>
      </c>
      <c r="O8638" s="36" t="str">
        <f t="shared" si="537"/>
        <v>25/12/2020 20:15</v>
      </c>
      <c r="P8638" s="46">
        <f t="shared" si="538"/>
        <v>3.4722222218988463E-2</v>
      </c>
      <c r="Q8638" s="48">
        <v>0</v>
      </c>
      <c r="R8638" s="47">
        <f t="shared" si="539"/>
        <v>49.999999995343387</v>
      </c>
      <c r="S8638" s="6" t="s">
        <v>44</v>
      </c>
      <c r="T8638" s="6" t="s">
        <v>2027</v>
      </c>
      <c r="U8638" s="6" t="s">
        <v>44</v>
      </c>
      <c r="V8638" s="6" t="s">
        <v>8209</v>
      </c>
      <c r="W8638" s="7">
        <v>0</v>
      </c>
      <c r="X8638" s="7">
        <v>0</v>
      </c>
      <c r="Y8638" s="7">
        <v>0</v>
      </c>
      <c r="Z8638" s="7">
        <v>0</v>
      </c>
      <c r="AA8638" s="7">
        <v>0</v>
      </c>
      <c r="AB8638" s="7">
        <v>0</v>
      </c>
      <c r="AC8638" s="7">
        <v>8</v>
      </c>
      <c r="AD8638" s="7">
        <v>0</v>
      </c>
      <c r="AE8638">
        <v>3</v>
      </c>
      <c r="AF8638">
        <v>0</v>
      </c>
      <c r="AG8638">
        <v>0</v>
      </c>
      <c r="AH8638">
        <v>0</v>
      </c>
      <c r="AI8638">
        <v>0</v>
      </c>
      <c r="AJ8638">
        <v>1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</row>
    <row r="8639" spans="1:44" x14ac:dyDescent="0.25">
      <c r="A8639">
        <v>1626336</v>
      </c>
      <c r="B8639">
        <v>814505</v>
      </c>
      <c r="C8639">
        <v>21.589680725800999</v>
      </c>
      <c r="D8639">
        <v>38.132946655357799</v>
      </c>
      <c r="E8639" s="68" t="s">
        <v>991</v>
      </c>
      <c r="F8639" s="8">
        <f>INDEX(Δεδομένα!$P:$P,MATCH('2020'!E8639,Δεδομένα!$O:$O,0))</f>
        <v>123</v>
      </c>
      <c r="G8639" s="6" t="s">
        <v>303</v>
      </c>
      <c r="H8639" s="2" t="str">
        <f>INDEX(Δεδομένα!B$1:B$51,MATCH('2020'!G8639,Δεδομένα!A$1:A$51,0))</f>
        <v>ΔΥΤΙΚΗΣ ΕΛΛΑΔΟΣ</v>
      </c>
      <c r="I8639" s="8">
        <f>INDEX(Δεδομένα!E$1:E$13,MATCH('2020'!H8639,Δεδομένα!D$1:D$13,0))</f>
        <v>7</v>
      </c>
      <c r="J8639" s="1">
        <v>44191</v>
      </c>
      <c r="K8639" s="6" t="s">
        <v>231</v>
      </c>
      <c r="L8639" s="36" t="str">
        <f t="shared" si="536"/>
        <v>26/12/2020 17:20</v>
      </c>
      <c r="M8639" s="1">
        <v>44191</v>
      </c>
      <c r="N8639" s="6" t="s">
        <v>262</v>
      </c>
      <c r="O8639" s="36" t="str">
        <f t="shared" si="537"/>
        <v>26/12/2020 17:49</v>
      </c>
      <c r="P8639" s="46">
        <f t="shared" si="538"/>
        <v>2.0138888889050577E-2</v>
      </c>
      <c r="Q8639" s="48">
        <v>0</v>
      </c>
      <c r="R8639" s="47">
        <f t="shared" si="539"/>
        <v>29.000000000232831</v>
      </c>
      <c r="S8639" s="6" t="s">
        <v>44</v>
      </c>
      <c r="T8639" s="6" t="s">
        <v>993</v>
      </c>
      <c r="U8639" s="6" t="s">
        <v>44</v>
      </c>
      <c r="V8639" s="6" t="s">
        <v>8214</v>
      </c>
      <c r="W8639" s="7">
        <v>0</v>
      </c>
      <c r="X8639" s="7">
        <v>0</v>
      </c>
      <c r="Y8639" s="7">
        <v>0</v>
      </c>
      <c r="Z8639" s="7">
        <v>0</v>
      </c>
      <c r="AA8639" s="7">
        <v>0.5</v>
      </c>
      <c r="AB8639" s="7">
        <v>0</v>
      </c>
      <c r="AC8639" s="7">
        <v>0</v>
      </c>
      <c r="AD8639" s="7">
        <v>0</v>
      </c>
      <c r="AE8639">
        <v>2</v>
      </c>
      <c r="AF8639">
        <v>0</v>
      </c>
      <c r="AG8639">
        <v>0</v>
      </c>
      <c r="AH8639">
        <v>0</v>
      </c>
      <c r="AI8639">
        <v>0</v>
      </c>
      <c r="AJ8639">
        <v>1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</row>
    <row r="8640" spans="1:44" x14ac:dyDescent="0.25">
      <c r="A8640">
        <v>1627222</v>
      </c>
      <c r="B8640">
        <v>814431</v>
      </c>
      <c r="C8640">
        <v>23.103712475282901</v>
      </c>
      <c r="D8640">
        <v>38.368482125402203</v>
      </c>
      <c r="E8640" s="68" t="s">
        <v>2317</v>
      </c>
      <c r="F8640" s="8">
        <f>INDEX(Δεδομένα!$P:$P,MATCH('2020'!E8640,Δεδομένα!$O:$O,0))</f>
        <v>175</v>
      </c>
      <c r="G8640" s="6" t="s">
        <v>846</v>
      </c>
      <c r="H8640" s="2" t="str">
        <f>INDEX(Δεδομένα!B$1:B$51,MATCH('2020'!G8640,Δεδομένα!A$1:A$51,0))</f>
        <v>ΣΤΕΡΕΑΣ ΕΛΛΑΔΟΣ</v>
      </c>
      <c r="I8640" s="8">
        <f>INDEX(Δεδομένα!E$1:E$13,MATCH('2020'!H8640,Δεδομένα!D$1:D$13,0))</f>
        <v>9</v>
      </c>
      <c r="J8640" s="1">
        <v>44191</v>
      </c>
      <c r="K8640" s="6" t="s">
        <v>2891</v>
      </c>
      <c r="L8640" s="36" t="str">
        <f t="shared" si="536"/>
        <v>26/12/2020 10:26</v>
      </c>
      <c r="M8640" s="1">
        <v>44191</v>
      </c>
      <c r="N8640" s="6" t="s">
        <v>2144</v>
      </c>
      <c r="O8640" s="36" t="str">
        <f t="shared" si="537"/>
        <v>26/12/2020 11:35</v>
      </c>
      <c r="P8640" s="46">
        <f t="shared" si="538"/>
        <v>4.7916666670062114E-2</v>
      </c>
      <c r="Q8640" s="48">
        <v>0</v>
      </c>
      <c r="R8640" s="47">
        <f t="shared" si="539"/>
        <v>69.000000004889444</v>
      </c>
      <c r="S8640" s="6" t="s">
        <v>44</v>
      </c>
      <c r="T8640" s="6" t="s">
        <v>2459</v>
      </c>
      <c r="U8640" s="6" t="s">
        <v>3344</v>
      </c>
      <c r="V8640" s="6" t="s">
        <v>8211</v>
      </c>
      <c r="W8640" s="7">
        <v>0</v>
      </c>
      <c r="X8640" s="7">
        <v>0</v>
      </c>
      <c r="Y8640" s="7">
        <v>0</v>
      </c>
      <c r="Z8640" s="7">
        <v>0</v>
      </c>
      <c r="AA8640" s="7">
        <v>0</v>
      </c>
      <c r="AB8640" s="7">
        <v>0</v>
      </c>
      <c r="AC8640" s="7">
        <v>5</v>
      </c>
      <c r="AD8640" s="7">
        <v>0</v>
      </c>
      <c r="AE8640">
        <v>2</v>
      </c>
      <c r="AF8640">
        <v>0</v>
      </c>
      <c r="AG8640">
        <v>0</v>
      </c>
      <c r="AH8640">
        <v>0</v>
      </c>
      <c r="AI8640">
        <v>0</v>
      </c>
      <c r="AJ8640">
        <v>1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</row>
    <row r="8641" spans="1:44" x14ac:dyDescent="0.25">
      <c r="A8641">
        <v>1625689</v>
      </c>
      <c r="B8641">
        <v>814404</v>
      </c>
      <c r="C8641">
        <v>26.050678847973501</v>
      </c>
      <c r="D8641">
        <v>40.922661667049297</v>
      </c>
      <c r="E8641" s="68" t="s">
        <v>147</v>
      </c>
      <c r="F8641" s="8">
        <f>INDEX(Δεδομένα!$P:$P,MATCH('2020'!E8641,Δεδομένα!$O:$O,0))</f>
        <v>33</v>
      </c>
      <c r="G8641" s="6" t="s">
        <v>148</v>
      </c>
      <c r="H8641" s="2" t="str">
        <f>INDEX(Δεδομένα!B$1:B$51,MATCH('2020'!G8641,Δεδομένα!A$1:A$51,0))</f>
        <v>ΑΝΑΤΟΛΙΚΗΣ ΜΑΚΕΔΟΝΙΑΣ ΚΑΙ ΘΡΑΚΗΣ</v>
      </c>
      <c r="I8641" s="8">
        <f>INDEX(Δεδομένα!E$1:E$13,MATCH('2020'!H8641,Δεδομένα!D$1:D$13,0))</f>
        <v>2</v>
      </c>
      <c r="J8641" s="1">
        <v>44191</v>
      </c>
      <c r="K8641" s="6" t="s">
        <v>4170</v>
      </c>
      <c r="L8641" s="36" t="str">
        <f t="shared" si="536"/>
        <v>26/12/2020 02:10</v>
      </c>
      <c r="M8641" s="1">
        <v>44191</v>
      </c>
      <c r="N8641" s="6" t="s">
        <v>2700</v>
      </c>
      <c r="O8641" s="36" t="str">
        <f t="shared" si="537"/>
        <v>26/12/2020 03:20</v>
      </c>
      <c r="P8641" s="46">
        <f t="shared" si="538"/>
        <v>4.8611111109494232E-2</v>
      </c>
      <c r="Q8641" s="48">
        <v>0</v>
      </c>
      <c r="R8641" s="47">
        <f t="shared" si="539"/>
        <v>69.999999997671694</v>
      </c>
      <c r="S8641" s="6" t="s">
        <v>44</v>
      </c>
      <c r="T8641" s="6" t="s">
        <v>150</v>
      </c>
      <c r="U8641" s="6" t="s">
        <v>44</v>
      </c>
      <c r="V8641" s="6" t="s">
        <v>8210</v>
      </c>
      <c r="W8641" s="7">
        <v>0</v>
      </c>
      <c r="X8641" s="7">
        <v>0</v>
      </c>
      <c r="Y8641" s="7">
        <v>0</v>
      </c>
      <c r="Z8641" s="7">
        <v>0.01</v>
      </c>
      <c r="AA8641" s="7">
        <v>0</v>
      </c>
      <c r="AB8641" s="7">
        <v>0</v>
      </c>
      <c r="AC8641" s="7">
        <v>0</v>
      </c>
      <c r="AD8641" s="7">
        <v>0</v>
      </c>
      <c r="AE8641">
        <v>2</v>
      </c>
      <c r="AF8641">
        <v>0</v>
      </c>
      <c r="AG8641">
        <v>0</v>
      </c>
      <c r="AH8641">
        <v>0</v>
      </c>
      <c r="AI8641">
        <v>0</v>
      </c>
      <c r="AJ8641">
        <v>1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</row>
    <row r="8642" spans="1:44" x14ac:dyDescent="0.25">
      <c r="A8642">
        <v>1625886</v>
      </c>
      <c r="B8642">
        <v>814442</v>
      </c>
      <c r="C8642">
        <v>20.850155155587899</v>
      </c>
      <c r="D8642">
        <v>37.746131092137396</v>
      </c>
      <c r="E8642" s="68" t="s">
        <v>1599</v>
      </c>
      <c r="F8642" s="8">
        <f>INDEX(Δεδομένα!$P:$P,MATCH('2020'!E8642,Δεδομένα!$O:$O,0))</f>
        <v>238</v>
      </c>
      <c r="G8642" s="6" t="s">
        <v>1600</v>
      </c>
      <c r="H8642" s="2" t="str">
        <f>INDEX(Δεδομένα!B$1:B$51,MATCH('2020'!G8642,Δεδομένα!A$1:A$51,0))</f>
        <v>ΙΟΝΙΩΝ ΝΗΣΩΝ</v>
      </c>
      <c r="I8642" s="8">
        <f>INDEX(Δεδομένα!E$1:E$13,MATCH('2020'!H8642,Δεδομένα!D$1:D$13,0))</f>
        <v>13</v>
      </c>
      <c r="J8642" s="1">
        <v>44191</v>
      </c>
      <c r="K8642" s="6" t="s">
        <v>3250</v>
      </c>
      <c r="L8642" s="36" t="str">
        <f t="shared" si="536"/>
        <v>26/12/2020 11:32</v>
      </c>
      <c r="M8642" s="1">
        <v>44191</v>
      </c>
      <c r="N8642" s="6" t="s">
        <v>655</v>
      </c>
      <c r="O8642" s="36" t="str">
        <f t="shared" si="537"/>
        <v>26/12/2020 12:05</v>
      </c>
      <c r="P8642" s="46">
        <f t="shared" si="538"/>
        <v>2.2916666661330964E-2</v>
      </c>
      <c r="Q8642" s="48">
        <v>0</v>
      </c>
      <c r="R8642" s="47">
        <f t="shared" si="539"/>
        <v>32.999999992316589</v>
      </c>
      <c r="S8642" s="6" t="s">
        <v>44</v>
      </c>
      <c r="T8642" s="6" t="s">
        <v>1601</v>
      </c>
      <c r="U8642" s="6" t="s">
        <v>44</v>
      </c>
      <c r="V8642" s="6" t="s">
        <v>3161</v>
      </c>
      <c r="W8642" s="7">
        <v>0</v>
      </c>
      <c r="X8642" s="7">
        <v>0</v>
      </c>
      <c r="Y8642" s="7">
        <v>0</v>
      </c>
      <c r="Z8642" s="7">
        <v>0</v>
      </c>
      <c r="AA8642" s="7">
        <v>0.02</v>
      </c>
      <c r="AB8642" s="7">
        <v>0</v>
      </c>
      <c r="AC8642" s="7">
        <v>0</v>
      </c>
      <c r="AD8642" s="7">
        <v>0</v>
      </c>
      <c r="AE8642">
        <v>2</v>
      </c>
      <c r="AF8642">
        <v>0</v>
      </c>
      <c r="AG8642">
        <v>0</v>
      </c>
      <c r="AH8642">
        <v>0</v>
      </c>
      <c r="AI8642">
        <v>0</v>
      </c>
      <c r="AJ8642">
        <v>1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</row>
    <row r="8643" spans="1:44" x14ac:dyDescent="0.25">
      <c r="A8643">
        <v>1634154</v>
      </c>
      <c r="B8643">
        <v>814535</v>
      </c>
      <c r="C8643">
        <v>22.459514016209098</v>
      </c>
      <c r="D8643">
        <v>37.854159730917502</v>
      </c>
      <c r="E8643" s="68" t="s">
        <v>390</v>
      </c>
      <c r="F8643" s="8">
        <f>INDEX(Δεδομένα!$P:$P,MATCH('2020'!E8643,Δεδομένα!$O:$O,0))</f>
        <v>159</v>
      </c>
      <c r="G8643" s="6" t="s">
        <v>391</v>
      </c>
      <c r="H8643" s="2" t="str">
        <f>INDEX(Δεδομένα!B$1:B$51,MATCH('2020'!G8643,Δεδομένα!A$1:A$51,0))</f>
        <v>ΠΕΛΛΟΠΟΝΗΣΟΥ</v>
      </c>
      <c r="I8643" s="8">
        <f>INDEX(Δεδομένα!E$1:E$13,MATCH('2020'!H8643,Δεδομένα!D$1:D$13,0))</f>
        <v>8</v>
      </c>
      <c r="J8643" s="1">
        <v>44191</v>
      </c>
      <c r="K8643" s="6" t="s">
        <v>86</v>
      </c>
      <c r="L8643" s="36" t="str">
        <f t="shared" ref="L8643:L8706" si="540">_xlfn.CONCAT(TEXT(J8643,"ηη/μμ/εεε")," ",TEXT(K8643,"ωω:λλ"))</f>
        <v>26/12/2020 18:55</v>
      </c>
      <c r="M8643" s="1">
        <v>44191</v>
      </c>
      <c r="N8643" s="6" t="s">
        <v>1844</v>
      </c>
      <c r="O8643" s="36" t="str">
        <f t="shared" ref="O8643:O8706" si="541">_xlfn.CONCAT(TEXT(M8643,"ηη/μμ/εεε")," ",TEXT(N8643,"ωω:λλ"))</f>
        <v>26/12/2020 23:30</v>
      </c>
      <c r="P8643" s="46">
        <f t="shared" ref="P8643:P8706" si="542">O8643-L8643</f>
        <v>0.19097222221898846</v>
      </c>
      <c r="Q8643" s="48">
        <v>0</v>
      </c>
      <c r="R8643" s="47">
        <f t="shared" ref="R8643:R8662" si="543">P8643*(24*60)</f>
        <v>274.99999999534339</v>
      </c>
      <c r="S8643" s="6" t="s">
        <v>44</v>
      </c>
      <c r="T8643" s="6" t="s">
        <v>394</v>
      </c>
      <c r="U8643" s="6" t="s">
        <v>6535</v>
      </c>
      <c r="V8643" s="6" t="s">
        <v>8216</v>
      </c>
      <c r="W8643" s="7">
        <v>0</v>
      </c>
      <c r="X8643" s="7">
        <v>0</v>
      </c>
      <c r="Y8643" s="7">
        <v>0</v>
      </c>
      <c r="Z8643" s="7">
        <v>0</v>
      </c>
      <c r="AA8643" s="7">
        <v>20</v>
      </c>
      <c r="AB8643" s="7">
        <v>0</v>
      </c>
      <c r="AC8643" s="7">
        <v>0</v>
      </c>
      <c r="AD8643" s="7">
        <v>0</v>
      </c>
      <c r="AE8643">
        <v>2</v>
      </c>
      <c r="AF8643">
        <v>0</v>
      </c>
      <c r="AG8643">
        <v>0</v>
      </c>
      <c r="AH8643">
        <v>0</v>
      </c>
      <c r="AI8643">
        <v>0</v>
      </c>
      <c r="AJ8643">
        <v>1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</row>
    <row r="8644" spans="1:44" x14ac:dyDescent="0.25">
      <c r="A8644">
        <v>1625453</v>
      </c>
      <c r="B8644">
        <v>814516</v>
      </c>
      <c r="C8644">
        <v>22.635355146157</v>
      </c>
      <c r="D8644">
        <v>36.813231008034101</v>
      </c>
      <c r="E8644" s="68" t="s">
        <v>368</v>
      </c>
      <c r="F8644" s="8">
        <f>INDEX(Δεδομένα!$P:$P,MATCH('2020'!E8644,Δεδομένα!$O:$O,0))</f>
        <v>151</v>
      </c>
      <c r="G8644" s="6" t="s">
        <v>369</v>
      </c>
      <c r="H8644" s="2" t="str">
        <f>INDEX(Δεδομένα!B$1:B$51,MATCH('2020'!G8644,Δεδομένα!A$1:A$51,0))</f>
        <v>ΠΕΛΛΟΠΟΝΗΣΟΥ</v>
      </c>
      <c r="I8644" s="8">
        <f>INDEX(Δεδομένα!E$1:E$13,MATCH('2020'!H8644,Δεδομένα!D$1:D$13,0))</f>
        <v>8</v>
      </c>
      <c r="J8644" s="1">
        <v>44191</v>
      </c>
      <c r="K8644" s="6" t="s">
        <v>947</v>
      </c>
      <c r="L8644" s="36" t="str">
        <f t="shared" si="540"/>
        <v>26/12/2020 17:47</v>
      </c>
      <c r="M8644" s="1">
        <v>44191</v>
      </c>
      <c r="N8644" s="6" t="s">
        <v>1064</v>
      </c>
      <c r="O8644" s="36" t="str">
        <f t="shared" si="541"/>
        <v>26/12/2020 18:12</v>
      </c>
      <c r="P8644" s="46">
        <f t="shared" si="542"/>
        <v>1.7361111109494232E-2</v>
      </c>
      <c r="Q8644" s="48">
        <v>0</v>
      </c>
      <c r="R8644" s="47">
        <f t="shared" si="543"/>
        <v>24.999999997671694</v>
      </c>
      <c r="S8644" s="6" t="s">
        <v>44</v>
      </c>
      <c r="T8644" s="6" t="s">
        <v>373</v>
      </c>
      <c r="U8644" s="6" t="s">
        <v>44</v>
      </c>
      <c r="V8644" s="6" t="s">
        <v>8215</v>
      </c>
      <c r="W8644" s="7">
        <v>0</v>
      </c>
      <c r="X8644" s="7">
        <v>0</v>
      </c>
      <c r="Y8644" s="7">
        <v>0</v>
      </c>
      <c r="Z8644" s="7">
        <v>0</v>
      </c>
      <c r="AA8644" s="7">
        <v>0.1</v>
      </c>
      <c r="AB8644" s="7">
        <v>0</v>
      </c>
      <c r="AC8644" s="7">
        <v>0</v>
      </c>
      <c r="AD8644" s="7">
        <v>0</v>
      </c>
      <c r="AE8644">
        <v>1</v>
      </c>
      <c r="AF8644">
        <v>0</v>
      </c>
      <c r="AG8644">
        <v>1</v>
      </c>
      <c r="AH8644">
        <v>0</v>
      </c>
      <c r="AI8644">
        <v>0</v>
      </c>
      <c r="AJ8644">
        <v>1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</row>
    <row r="8645" spans="1:44" x14ac:dyDescent="0.25">
      <c r="A8645">
        <v>1625799</v>
      </c>
      <c r="B8645">
        <v>814466</v>
      </c>
      <c r="C8645">
        <v>25.569024987577201</v>
      </c>
      <c r="D8645">
        <v>35.209719178642899</v>
      </c>
      <c r="E8645" s="68" t="s">
        <v>2087</v>
      </c>
      <c r="F8645" s="8">
        <f>INDEX(Δεδομένα!$P:$P,MATCH('2020'!E8645,Δεδομένα!$O:$O,0))</f>
        <v>226</v>
      </c>
      <c r="G8645" s="6" t="s">
        <v>791</v>
      </c>
      <c r="H8645" s="2" t="str">
        <f>INDEX(Δεδομένα!B$1:B$51,MATCH('2020'!G8645,Δεδομένα!A$1:A$51,0))</f>
        <v>ΙΟΝΙΩΝ ΝΗΣΩΝ</v>
      </c>
      <c r="I8645" s="8">
        <f>INDEX(Δεδομένα!E$1:E$13,MATCH('2020'!H8645,Δεδομένα!D$1:D$13,0))</f>
        <v>13</v>
      </c>
      <c r="J8645" s="1">
        <v>44191</v>
      </c>
      <c r="K8645" s="6" t="s">
        <v>1859</v>
      </c>
      <c r="L8645" s="36" t="str">
        <f t="shared" si="540"/>
        <v>26/12/2020 13:02</v>
      </c>
      <c r="M8645" s="1">
        <v>44191</v>
      </c>
      <c r="N8645" s="6" t="s">
        <v>104</v>
      </c>
      <c r="O8645" s="36" t="str">
        <f t="shared" si="541"/>
        <v>26/12/2020 15:30</v>
      </c>
      <c r="P8645" s="46">
        <f t="shared" si="542"/>
        <v>0.10277777777810115</v>
      </c>
      <c r="Q8645" s="48">
        <v>0</v>
      </c>
      <c r="R8645" s="47">
        <f t="shared" si="543"/>
        <v>148.00000000046566</v>
      </c>
      <c r="S8645" s="6" t="s">
        <v>44</v>
      </c>
      <c r="T8645" s="6" t="s">
        <v>1080</v>
      </c>
      <c r="U8645" s="6" t="s">
        <v>44</v>
      </c>
      <c r="V8645" s="6" t="s">
        <v>8213</v>
      </c>
      <c r="W8645" s="7">
        <v>0</v>
      </c>
      <c r="X8645" s="7">
        <v>0</v>
      </c>
      <c r="Y8645" s="7">
        <v>0</v>
      </c>
      <c r="Z8645" s="7">
        <v>0.1</v>
      </c>
      <c r="AA8645" s="7">
        <v>0</v>
      </c>
      <c r="AB8645" s="7">
        <v>0</v>
      </c>
      <c r="AC8645" s="7">
        <v>0</v>
      </c>
      <c r="AD8645" s="7">
        <v>0</v>
      </c>
      <c r="AE8645">
        <v>4</v>
      </c>
      <c r="AF8645">
        <v>0</v>
      </c>
      <c r="AG8645">
        <v>0</v>
      </c>
      <c r="AH8645">
        <v>0</v>
      </c>
      <c r="AI8645">
        <v>0</v>
      </c>
      <c r="AJ8645">
        <v>2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</row>
    <row r="8646" spans="1:44" x14ac:dyDescent="0.25">
      <c r="A8646">
        <v>1625690</v>
      </c>
      <c r="B8646">
        <v>814439</v>
      </c>
      <c r="C8646">
        <v>25.162235528138002</v>
      </c>
      <c r="D8646">
        <v>39.981292842559803</v>
      </c>
      <c r="E8646" s="68" t="s">
        <v>519</v>
      </c>
      <c r="F8646" s="8">
        <f>INDEX(Δεδομένα!$P:$P,MATCH('2020'!E8646,Δεδομένα!$O:$O,0))</f>
        <v>200</v>
      </c>
      <c r="G8646" s="6" t="s">
        <v>495</v>
      </c>
      <c r="H8646" s="2" t="str">
        <f>INDEX(Δεδομένα!B$1:B$51,MATCH('2020'!G8646,Δεδομένα!A$1:A$51,0))</f>
        <v>ΒΟΡΕΙΟΥ ΑΙΓΑΙΟΥ</v>
      </c>
      <c r="I8646" s="8">
        <f>INDEX(Δεδομένα!E$1:E$13,MATCH('2020'!H8646,Δεδομένα!D$1:D$13,0))</f>
        <v>11</v>
      </c>
      <c r="J8646" s="1">
        <v>44191</v>
      </c>
      <c r="K8646" s="6" t="s">
        <v>645</v>
      </c>
      <c r="L8646" s="36" t="str">
        <f t="shared" si="540"/>
        <v>26/12/2020 11:30</v>
      </c>
      <c r="M8646" s="1">
        <v>44191</v>
      </c>
      <c r="N8646" s="6" t="s">
        <v>88</v>
      </c>
      <c r="O8646" s="36" t="str">
        <f t="shared" si="541"/>
        <v>26/12/2020 15:28</v>
      </c>
      <c r="P8646" s="46">
        <f t="shared" si="542"/>
        <v>0.16527777777810115</v>
      </c>
      <c r="Q8646" s="48">
        <v>0</v>
      </c>
      <c r="R8646" s="47">
        <f t="shared" si="543"/>
        <v>238.00000000046566</v>
      </c>
      <c r="S8646" s="6" t="s">
        <v>44</v>
      </c>
      <c r="T8646" s="6" t="s">
        <v>521</v>
      </c>
      <c r="U8646" s="6" t="s">
        <v>44</v>
      </c>
      <c r="V8646" s="6" t="s">
        <v>8212</v>
      </c>
      <c r="W8646" s="7">
        <v>0</v>
      </c>
      <c r="X8646" s="7">
        <v>0</v>
      </c>
      <c r="Y8646" s="7">
        <v>0</v>
      </c>
      <c r="Z8646" s="7">
        <v>30</v>
      </c>
      <c r="AA8646" s="7">
        <v>0</v>
      </c>
      <c r="AB8646" s="7">
        <v>0</v>
      </c>
      <c r="AC8646" s="7">
        <v>0</v>
      </c>
      <c r="AD8646" s="7">
        <v>0</v>
      </c>
      <c r="AE8646">
        <v>9</v>
      </c>
      <c r="AF8646">
        <v>0</v>
      </c>
      <c r="AG8646">
        <v>0</v>
      </c>
      <c r="AH8646">
        <v>0</v>
      </c>
      <c r="AI8646">
        <v>0</v>
      </c>
      <c r="AJ8646">
        <v>5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</row>
    <row r="8647" spans="1:44" x14ac:dyDescent="0.25">
      <c r="A8647">
        <v>1625848</v>
      </c>
      <c r="B8647">
        <v>814660</v>
      </c>
      <c r="C8647">
        <v>24.0505344346793</v>
      </c>
      <c r="D8647">
        <v>38.404281330727997</v>
      </c>
      <c r="E8647" s="68" t="s">
        <v>451</v>
      </c>
      <c r="F8647" s="8">
        <f>INDEX(Δεδομένα!$P:$P,MATCH('2020'!E8647,Δεδομένα!$O:$O,0))</f>
        <v>181</v>
      </c>
      <c r="G8647" s="6" t="s">
        <v>439</v>
      </c>
      <c r="H8647" s="2" t="str">
        <f>INDEX(Δεδομένα!B$1:B$51,MATCH('2020'!G8647,Δεδομένα!A$1:A$51,0))</f>
        <v>ΣΤΕΡΕΑΣ ΕΛΛΑΔΟΣ</v>
      </c>
      <c r="I8647" s="8">
        <f>INDEX(Δεδομένα!E$1:E$13,MATCH('2020'!H8647,Δεδομένα!D$1:D$13,0))</f>
        <v>9</v>
      </c>
      <c r="J8647" s="1">
        <v>44192</v>
      </c>
      <c r="K8647" s="6" t="s">
        <v>3072</v>
      </c>
      <c r="L8647" s="36" t="str">
        <f t="shared" si="540"/>
        <v>27/12/2020 11:52</v>
      </c>
      <c r="M8647" s="1">
        <v>44192</v>
      </c>
      <c r="N8647" s="6" t="s">
        <v>347</v>
      </c>
      <c r="O8647" s="36" t="str">
        <f t="shared" si="541"/>
        <v>27/12/2020 13:10</v>
      </c>
      <c r="P8647" s="46">
        <f t="shared" si="542"/>
        <v>5.4166666668606922E-2</v>
      </c>
      <c r="Q8647" s="48">
        <v>0</v>
      </c>
      <c r="R8647" s="47">
        <f t="shared" si="543"/>
        <v>78.000000002793968</v>
      </c>
      <c r="S8647" s="6" t="s">
        <v>44</v>
      </c>
      <c r="T8647" s="6" t="s">
        <v>442</v>
      </c>
      <c r="U8647" s="6" t="s">
        <v>44</v>
      </c>
      <c r="V8647" s="6" t="s">
        <v>8218</v>
      </c>
      <c r="W8647" s="7">
        <v>0</v>
      </c>
      <c r="X8647" s="7">
        <v>0</v>
      </c>
      <c r="Y8647" s="7">
        <v>0</v>
      </c>
      <c r="Z8647" s="7">
        <v>0</v>
      </c>
      <c r="AA8647" s="7">
        <v>0</v>
      </c>
      <c r="AB8647" s="7">
        <v>0.1</v>
      </c>
      <c r="AC8647" s="7">
        <v>0</v>
      </c>
      <c r="AD8647" s="7">
        <v>0</v>
      </c>
      <c r="AE8647">
        <v>2</v>
      </c>
      <c r="AF8647">
        <v>0</v>
      </c>
      <c r="AG8647">
        <v>0</v>
      </c>
      <c r="AH8647">
        <v>0</v>
      </c>
      <c r="AI8647">
        <v>0</v>
      </c>
      <c r="AJ8647">
        <v>1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</row>
    <row r="8648" spans="1:44" x14ac:dyDescent="0.25">
      <c r="A8648">
        <v>1625646</v>
      </c>
      <c r="B8648">
        <v>814689</v>
      </c>
      <c r="C8648">
        <v>23.860403149866499</v>
      </c>
      <c r="D8648">
        <v>38.5586312661124</v>
      </c>
      <c r="E8648" s="68" t="s">
        <v>2005</v>
      </c>
      <c r="F8648" s="8">
        <f>INDEX(Δεδομένα!$P:$P,MATCH('2020'!E8648,Δεδομένα!$O:$O,0))</f>
        <v>179</v>
      </c>
      <c r="G8648" s="6" t="s">
        <v>439</v>
      </c>
      <c r="H8648" s="2" t="str">
        <f>INDEX(Δεδομένα!B$1:B$51,MATCH('2020'!G8648,Δεδομένα!A$1:A$51,0))</f>
        <v>ΣΤΕΡΕΑΣ ΕΛΛΑΔΟΣ</v>
      </c>
      <c r="I8648" s="8">
        <f>INDEX(Δεδομένα!E$1:E$13,MATCH('2020'!H8648,Δεδομένα!D$1:D$13,0))</f>
        <v>9</v>
      </c>
      <c r="J8648" s="1">
        <v>44192</v>
      </c>
      <c r="K8648" s="6" t="s">
        <v>1788</v>
      </c>
      <c r="L8648" s="36" t="str">
        <f t="shared" si="540"/>
        <v>27/12/2020 13:13</v>
      </c>
      <c r="M8648" s="1">
        <v>44192</v>
      </c>
      <c r="N8648" s="6" t="s">
        <v>156</v>
      </c>
      <c r="O8648" s="36" t="str">
        <f t="shared" si="541"/>
        <v>27/12/2020 17:30</v>
      </c>
      <c r="P8648" s="46">
        <f t="shared" si="542"/>
        <v>0.17847222222189885</v>
      </c>
      <c r="Q8648" s="48">
        <v>0</v>
      </c>
      <c r="R8648" s="47">
        <f t="shared" si="543"/>
        <v>256.99999999953434</v>
      </c>
      <c r="S8648" s="6" t="s">
        <v>44</v>
      </c>
      <c r="T8648" s="6" t="s">
        <v>2100</v>
      </c>
      <c r="U8648" s="6" t="s">
        <v>8206</v>
      </c>
      <c r="V8648" s="6" t="s">
        <v>8221</v>
      </c>
      <c r="W8648" s="7">
        <v>0</v>
      </c>
      <c r="X8648" s="7">
        <v>10</v>
      </c>
      <c r="Y8648" s="7">
        <v>0</v>
      </c>
      <c r="Z8648" s="7">
        <v>0</v>
      </c>
      <c r="AA8648" s="7">
        <v>0</v>
      </c>
      <c r="AB8648" s="7">
        <v>0</v>
      </c>
      <c r="AC8648" s="7">
        <v>0</v>
      </c>
      <c r="AD8648" s="7">
        <v>0</v>
      </c>
      <c r="AE8648">
        <v>15</v>
      </c>
      <c r="AF8648">
        <v>0</v>
      </c>
      <c r="AG8648">
        <v>2</v>
      </c>
      <c r="AH8648">
        <v>0</v>
      </c>
      <c r="AI8648">
        <v>2</v>
      </c>
      <c r="AJ8648">
        <v>7</v>
      </c>
      <c r="AK8648">
        <v>1</v>
      </c>
      <c r="AL8648">
        <v>2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</row>
    <row r="8649" spans="1:44" x14ac:dyDescent="0.25">
      <c r="A8649">
        <v>1628807</v>
      </c>
      <c r="B8649">
        <v>814796</v>
      </c>
      <c r="C8649">
        <v>24.847719655665198</v>
      </c>
      <c r="D8649">
        <v>37.863954862067203</v>
      </c>
      <c r="E8649" s="68" t="s">
        <v>478</v>
      </c>
      <c r="F8649" s="8">
        <f>INDEX(Δεδομένα!$P:$P,MATCH('2020'!E8649,Δεδομένα!$O:$O,0))</f>
        <v>188</v>
      </c>
      <c r="G8649" s="6" t="s">
        <v>479</v>
      </c>
      <c r="H8649" s="2" t="str">
        <f>INDEX(Δεδομένα!B$1:B$51,MATCH('2020'!G8649,Δεδομένα!A$1:A$51,0))</f>
        <v>ΝΟΤΙΟΥ ΑΙΓΑΙΟΥ</v>
      </c>
      <c r="I8649" s="8">
        <f>INDEX(Δεδομένα!E$1:E$13,MATCH('2020'!H8649,Δεδομένα!D$1:D$13,0))</f>
        <v>10</v>
      </c>
      <c r="J8649" s="1">
        <v>44192</v>
      </c>
      <c r="K8649" s="6" t="s">
        <v>1847</v>
      </c>
      <c r="L8649" s="36" t="str">
        <f t="shared" si="540"/>
        <v>27/12/2020 23:20</v>
      </c>
      <c r="M8649" s="1">
        <v>44193</v>
      </c>
      <c r="N8649" s="6" t="s">
        <v>6915</v>
      </c>
      <c r="O8649" s="36" t="str">
        <f t="shared" si="541"/>
        <v>28/12/2020 07:34</v>
      </c>
      <c r="P8649" s="46">
        <f t="shared" si="542"/>
        <v>0.34305555556056788</v>
      </c>
      <c r="Q8649" s="48">
        <v>0</v>
      </c>
      <c r="R8649" s="47">
        <f t="shared" si="543"/>
        <v>494.00000000721775</v>
      </c>
      <c r="S8649" s="6" t="s">
        <v>44</v>
      </c>
      <c r="T8649" s="6" t="s">
        <v>482</v>
      </c>
      <c r="U8649" s="6" t="s">
        <v>44</v>
      </c>
      <c r="V8649" s="6" t="s">
        <v>8222</v>
      </c>
      <c r="W8649" s="7">
        <v>0</v>
      </c>
      <c r="X8649" s="7">
        <v>1</v>
      </c>
      <c r="Y8649" s="7">
        <v>0</v>
      </c>
      <c r="Z8649" s="7">
        <v>9</v>
      </c>
      <c r="AA8649" s="7">
        <v>0</v>
      </c>
      <c r="AB8649" s="7">
        <v>0</v>
      </c>
      <c r="AC8649" s="7">
        <v>0</v>
      </c>
      <c r="AD8649" s="7">
        <v>0</v>
      </c>
      <c r="AE8649">
        <v>7</v>
      </c>
      <c r="AF8649">
        <v>0</v>
      </c>
      <c r="AG8649">
        <v>0</v>
      </c>
      <c r="AH8649">
        <v>0</v>
      </c>
      <c r="AI8649">
        <v>0</v>
      </c>
      <c r="AJ8649">
        <v>2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</row>
    <row r="8650" spans="1:44" x14ac:dyDescent="0.25">
      <c r="A8650">
        <v>1625727</v>
      </c>
      <c r="B8650">
        <v>814671</v>
      </c>
      <c r="C8650">
        <v>23.0976770446903</v>
      </c>
      <c r="D8650">
        <v>36.515779575132399</v>
      </c>
      <c r="E8650" s="68" t="s">
        <v>1001</v>
      </c>
      <c r="F8650" s="8">
        <f>INDEX(Δεδομένα!$P:$P,MATCH('2020'!E8650,Δεδομένα!$O:$O,0))</f>
        <v>153</v>
      </c>
      <c r="G8650" s="6" t="s">
        <v>369</v>
      </c>
      <c r="H8650" s="2" t="str">
        <f>INDEX(Δεδομένα!B$1:B$51,MATCH('2020'!G8650,Δεδομένα!A$1:A$51,0))</f>
        <v>ΠΕΛΛΟΠΟΝΗΣΟΥ</v>
      </c>
      <c r="I8650" s="8">
        <f>INDEX(Δεδομένα!E$1:E$13,MATCH('2020'!H8650,Δεδομένα!D$1:D$13,0))</f>
        <v>8</v>
      </c>
      <c r="J8650" s="1">
        <v>44192</v>
      </c>
      <c r="K8650" s="6" t="s">
        <v>467</v>
      </c>
      <c r="L8650" s="36" t="str">
        <f t="shared" si="540"/>
        <v>27/12/2020 12:20</v>
      </c>
      <c r="M8650" s="1">
        <v>44192</v>
      </c>
      <c r="N8650" s="6" t="s">
        <v>66</v>
      </c>
      <c r="O8650" s="36" t="str">
        <f t="shared" si="541"/>
        <v>27/12/2020 15:15</v>
      </c>
      <c r="P8650" s="46">
        <f t="shared" si="542"/>
        <v>0.12152777777373558</v>
      </c>
      <c r="Q8650" s="48">
        <v>0</v>
      </c>
      <c r="R8650" s="47">
        <f t="shared" si="543"/>
        <v>174.99999999417923</v>
      </c>
      <c r="S8650" s="6" t="s">
        <v>44</v>
      </c>
      <c r="T8650" s="6" t="s">
        <v>1003</v>
      </c>
      <c r="U8650" s="6" t="s">
        <v>8219</v>
      </c>
      <c r="V8650" s="6" t="s">
        <v>8220</v>
      </c>
      <c r="W8650" s="7">
        <v>0</v>
      </c>
      <c r="X8650" s="7">
        <v>0.5</v>
      </c>
      <c r="Y8650" s="7">
        <v>0</v>
      </c>
      <c r="Z8650" s="7">
        <v>0</v>
      </c>
      <c r="AA8650" s="7">
        <v>0</v>
      </c>
      <c r="AB8650" s="7">
        <v>0</v>
      </c>
      <c r="AC8650" s="7">
        <v>0</v>
      </c>
      <c r="AD8650" s="7">
        <v>0</v>
      </c>
      <c r="AE8650">
        <v>5</v>
      </c>
      <c r="AF8650">
        <v>0</v>
      </c>
      <c r="AG8650">
        <v>0</v>
      </c>
      <c r="AH8650">
        <v>0</v>
      </c>
      <c r="AI8650">
        <v>0</v>
      </c>
      <c r="AJ8650">
        <v>2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</row>
    <row r="8651" spans="1:44" x14ac:dyDescent="0.25">
      <c r="A8651">
        <v>1626352</v>
      </c>
      <c r="B8651">
        <v>814603</v>
      </c>
      <c r="C8651">
        <v>20.6179061383347</v>
      </c>
      <c r="D8651">
        <v>38.644844457917301</v>
      </c>
      <c r="E8651" s="68" t="s">
        <v>3575</v>
      </c>
      <c r="F8651" s="8">
        <f>INDEX(Δεδομένα!$P:$P,MATCH('2020'!E8651,Δεδομένα!$O:$O,0))</f>
        <v>233</v>
      </c>
      <c r="G8651" s="6" t="s">
        <v>969</v>
      </c>
      <c r="H8651" s="2" t="str">
        <f>INDEX(Δεδομένα!B$1:B$51,MATCH('2020'!G8651,Δεδομένα!A$1:A$51,0))</f>
        <v>ΙΟΝΙΩΝ ΝΗΣΩΝ</v>
      </c>
      <c r="I8651" s="8">
        <f>INDEX(Δεδομένα!E$1:E$13,MATCH('2020'!H8651,Δεδομένα!D$1:D$13,0))</f>
        <v>13</v>
      </c>
      <c r="J8651" s="1">
        <v>44192</v>
      </c>
      <c r="K8651" s="6" t="s">
        <v>6718</v>
      </c>
      <c r="L8651" s="36" t="str">
        <f t="shared" si="540"/>
        <v>27/12/2020 09:14</v>
      </c>
      <c r="M8651" s="1">
        <v>44192</v>
      </c>
      <c r="N8651" s="6" t="s">
        <v>6300</v>
      </c>
      <c r="O8651" s="36" t="str">
        <f t="shared" si="541"/>
        <v>27/12/2020 10:51</v>
      </c>
      <c r="P8651" s="46">
        <f t="shared" si="542"/>
        <v>6.7361111105128657E-2</v>
      </c>
      <c r="Q8651" s="48">
        <v>0</v>
      </c>
      <c r="R8651" s="47">
        <f t="shared" si="543"/>
        <v>96.999999991385266</v>
      </c>
      <c r="S8651" s="6" t="s">
        <v>44</v>
      </c>
      <c r="T8651" s="6" t="s">
        <v>973</v>
      </c>
      <c r="U8651" s="6" t="s">
        <v>7682</v>
      </c>
      <c r="V8651" s="6" t="s">
        <v>8217</v>
      </c>
      <c r="W8651" s="7">
        <v>0</v>
      </c>
      <c r="X8651" s="7">
        <v>0</v>
      </c>
      <c r="Y8651" s="7">
        <v>0</v>
      </c>
      <c r="Z8651" s="7">
        <v>0</v>
      </c>
      <c r="AA8651" s="7">
        <v>0</v>
      </c>
      <c r="AB8651" s="7">
        <v>0.1</v>
      </c>
      <c r="AC8651" s="7">
        <v>0</v>
      </c>
      <c r="AD8651" s="7">
        <v>0</v>
      </c>
      <c r="AE8651">
        <v>2</v>
      </c>
      <c r="AF8651">
        <v>0</v>
      </c>
      <c r="AG8651">
        <v>0</v>
      </c>
      <c r="AH8651">
        <v>0</v>
      </c>
      <c r="AI8651">
        <v>0</v>
      </c>
      <c r="AJ8651">
        <v>1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  <c r="AQ8651">
        <v>0</v>
      </c>
      <c r="AR8651">
        <v>0</v>
      </c>
    </row>
    <row r="8652" spans="1:44" x14ac:dyDescent="0.25">
      <c r="A8652">
        <v>1626075</v>
      </c>
      <c r="B8652">
        <v>814898</v>
      </c>
      <c r="C8652">
        <v>25.1107572195376</v>
      </c>
      <c r="D8652">
        <v>39.914172992910203</v>
      </c>
      <c r="E8652" s="68" t="s">
        <v>519</v>
      </c>
      <c r="F8652" s="8">
        <f>INDEX(Δεδομένα!$P:$P,MATCH('2020'!E8652,Δεδομένα!$O:$O,0))</f>
        <v>200</v>
      </c>
      <c r="G8652" s="6" t="s">
        <v>495</v>
      </c>
      <c r="H8652" s="2" t="str">
        <f>INDEX(Δεδομένα!B$1:B$51,MATCH('2020'!G8652,Δεδομένα!A$1:A$51,0))</f>
        <v>ΒΟΡΕΙΟΥ ΑΙΓΑΙΟΥ</v>
      </c>
      <c r="I8652" s="8">
        <f>INDEX(Δεδομένα!E$1:E$13,MATCH('2020'!H8652,Δεδομένα!D$1:D$13,0))</f>
        <v>11</v>
      </c>
      <c r="J8652" s="1">
        <v>44193</v>
      </c>
      <c r="K8652" s="6" t="s">
        <v>715</v>
      </c>
      <c r="L8652" s="36" t="str">
        <f t="shared" si="540"/>
        <v>28/12/2020 14:35</v>
      </c>
      <c r="M8652" s="1">
        <v>44193</v>
      </c>
      <c r="N8652" s="6" t="s">
        <v>2383</v>
      </c>
      <c r="O8652" s="36" t="str">
        <f t="shared" si="541"/>
        <v>28/12/2020 15:01</v>
      </c>
      <c r="P8652" s="46">
        <f t="shared" si="542"/>
        <v>1.8055555556202307E-2</v>
      </c>
      <c r="Q8652" s="48">
        <v>0</v>
      </c>
      <c r="R8652" s="47">
        <f t="shared" si="543"/>
        <v>26.000000000931323</v>
      </c>
      <c r="S8652" s="6" t="s">
        <v>44</v>
      </c>
      <c r="T8652" s="6" t="s">
        <v>521</v>
      </c>
      <c r="U8652" s="6" t="s">
        <v>4180</v>
      </c>
      <c r="V8652" s="6" t="s">
        <v>8223</v>
      </c>
      <c r="W8652" s="7">
        <v>0</v>
      </c>
      <c r="X8652" s="7">
        <v>0</v>
      </c>
      <c r="Y8652" s="7">
        <v>0</v>
      </c>
      <c r="Z8652" s="7">
        <v>0</v>
      </c>
      <c r="AA8652" s="7">
        <v>0</v>
      </c>
      <c r="AB8652" s="7">
        <v>0</v>
      </c>
      <c r="AC8652" s="7">
        <v>0.1</v>
      </c>
      <c r="AD8652" s="7">
        <v>0</v>
      </c>
      <c r="AE8652">
        <v>2</v>
      </c>
      <c r="AF8652">
        <v>0</v>
      </c>
      <c r="AG8652">
        <v>0</v>
      </c>
      <c r="AH8652">
        <v>0</v>
      </c>
      <c r="AI8652">
        <v>0</v>
      </c>
      <c r="AJ8652">
        <v>1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  <c r="AQ8652">
        <v>0</v>
      </c>
      <c r="AR8652">
        <v>0</v>
      </c>
    </row>
    <row r="8653" spans="1:44" x14ac:dyDescent="0.25">
      <c r="A8653">
        <v>1626173</v>
      </c>
      <c r="B8653">
        <v>815029</v>
      </c>
      <c r="C8653">
        <v>21.210807721064501</v>
      </c>
      <c r="D8653">
        <v>38.890263956580696</v>
      </c>
      <c r="E8653" s="68" t="s">
        <v>351</v>
      </c>
      <c r="F8653" s="8">
        <f>INDEX(Δεδομένα!$P:$P,MATCH('2020'!E8653,Δεδομένα!$O:$O,0))</f>
        <v>131</v>
      </c>
      <c r="G8653" s="6" t="s">
        <v>335</v>
      </c>
      <c r="H8653" s="2" t="str">
        <f>INDEX(Δεδομένα!B$1:B$51,MATCH('2020'!G8653,Δεδομένα!A$1:A$51,0))</f>
        <v>ΔΥΤΙΚΗΣ ΕΛΛΑΔΟΣ</v>
      </c>
      <c r="I8653" s="8">
        <f>INDEX(Δεδομένα!E$1:E$13,MATCH('2020'!H8653,Δεδομένα!D$1:D$13,0))</f>
        <v>7</v>
      </c>
      <c r="J8653" s="1">
        <v>44194</v>
      </c>
      <c r="K8653" s="6" t="s">
        <v>1776</v>
      </c>
      <c r="L8653" s="36" t="str">
        <f t="shared" si="540"/>
        <v>29/12/2020 11:33</v>
      </c>
      <c r="M8653" s="1">
        <v>44194</v>
      </c>
      <c r="N8653" s="6" t="s">
        <v>605</v>
      </c>
      <c r="O8653" s="36" t="str">
        <f t="shared" si="541"/>
        <v>29/12/2020 12:10</v>
      </c>
      <c r="P8653" s="46">
        <f t="shared" si="542"/>
        <v>2.5694444448163267E-2</v>
      </c>
      <c r="Q8653" s="48">
        <v>0</v>
      </c>
      <c r="R8653" s="47">
        <f t="shared" si="543"/>
        <v>37.000000005355105</v>
      </c>
      <c r="S8653" s="6" t="s">
        <v>44</v>
      </c>
      <c r="T8653" s="6" t="s">
        <v>354</v>
      </c>
      <c r="U8653" s="6" t="s">
        <v>44</v>
      </c>
      <c r="V8653" s="6" t="s">
        <v>8224</v>
      </c>
      <c r="W8653" s="7">
        <v>0</v>
      </c>
      <c r="X8653" s="7">
        <v>0.01</v>
      </c>
      <c r="Y8653" s="7">
        <v>0</v>
      </c>
      <c r="Z8653" s="7">
        <v>0</v>
      </c>
      <c r="AA8653" s="7">
        <v>0</v>
      </c>
      <c r="AB8653" s="7">
        <v>0</v>
      </c>
      <c r="AC8653" s="7">
        <v>0</v>
      </c>
      <c r="AD8653" s="7">
        <v>0</v>
      </c>
      <c r="AE8653">
        <v>3</v>
      </c>
      <c r="AF8653">
        <v>0</v>
      </c>
      <c r="AG8653">
        <v>0</v>
      </c>
      <c r="AH8653">
        <v>0</v>
      </c>
      <c r="AI8653">
        <v>0</v>
      </c>
      <c r="AJ8653">
        <v>1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  <c r="AQ8653">
        <v>0</v>
      </c>
      <c r="AR8653">
        <v>0</v>
      </c>
    </row>
    <row r="8654" spans="1:44" x14ac:dyDescent="0.25">
      <c r="A8654">
        <v>1627228</v>
      </c>
      <c r="B8654">
        <v>815066</v>
      </c>
      <c r="C8654">
        <v>22.904424222177301</v>
      </c>
      <c r="D8654">
        <v>38.457913103943902</v>
      </c>
      <c r="E8654" s="68" t="s">
        <v>2317</v>
      </c>
      <c r="F8654" s="8">
        <f>INDEX(Δεδομένα!$P:$P,MATCH('2020'!E8654,Δεδομένα!$O:$O,0))</f>
        <v>175</v>
      </c>
      <c r="G8654" s="6" t="s">
        <v>846</v>
      </c>
      <c r="H8654" s="2" t="str">
        <f>INDEX(Δεδομένα!B$1:B$51,MATCH('2020'!G8654,Δεδομένα!A$1:A$51,0))</f>
        <v>ΣΤΕΡΕΑΣ ΕΛΛΑΔΟΣ</v>
      </c>
      <c r="I8654" s="8">
        <f>INDEX(Δεδομένα!E$1:E$13,MATCH('2020'!H8654,Δεδομένα!D$1:D$13,0))</f>
        <v>9</v>
      </c>
      <c r="J8654" s="1">
        <v>44194</v>
      </c>
      <c r="K8654" s="6" t="s">
        <v>1288</v>
      </c>
      <c r="L8654" s="36" t="str">
        <f t="shared" si="540"/>
        <v>29/12/2020 14:08</v>
      </c>
      <c r="M8654" s="1">
        <v>44194</v>
      </c>
      <c r="N8654" s="6" t="s">
        <v>277</v>
      </c>
      <c r="O8654" s="36" t="str">
        <f t="shared" si="541"/>
        <v>29/12/2020 14:55</v>
      </c>
      <c r="P8654" s="46">
        <f t="shared" si="542"/>
        <v>3.2638888893416151E-2</v>
      </c>
      <c r="Q8654" s="48">
        <v>0</v>
      </c>
      <c r="R8654" s="47">
        <f t="shared" si="543"/>
        <v>47.000000006519258</v>
      </c>
      <c r="S8654" s="6" t="s">
        <v>44</v>
      </c>
      <c r="T8654" s="6" t="s">
        <v>2319</v>
      </c>
      <c r="U8654" s="6" t="s">
        <v>4562</v>
      </c>
      <c r="V8654" s="6" t="s">
        <v>8225</v>
      </c>
      <c r="W8654" s="7">
        <v>0</v>
      </c>
      <c r="X8654" s="7">
        <v>0</v>
      </c>
      <c r="Y8654" s="7">
        <v>0</v>
      </c>
      <c r="Z8654" s="7">
        <v>0</v>
      </c>
      <c r="AA8654" s="7">
        <v>0.3</v>
      </c>
      <c r="AB8654" s="7">
        <v>0</v>
      </c>
      <c r="AC8654" s="7">
        <v>0</v>
      </c>
      <c r="AD8654" s="7">
        <v>0</v>
      </c>
      <c r="AE8654">
        <v>4</v>
      </c>
      <c r="AF8654">
        <v>0</v>
      </c>
      <c r="AG8654">
        <v>0</v>
      </c>
      <c r="AH8654">
        <v>0</v>
      </c>
      <c r="AI8654">
        <v>0</v>
      </c>
      <c r="AJ8654">
        <v>2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  <c r="AQ8654">
        <v>0</v>
      </c>
      <c r="AR8654">
        <v>0</v>
      </c>
    </row>
    <row r="8655" spans="1:44" x14ac:dyDescent="0.25">
      <c r="A8655">
        <v>1626451</v>
      </c>
      <c r="B8655">
        <v>815107</v>
      </c>
      <c r="C8655">
        <v>23.985246938842099</v>
      </c>
      <c r="D8655">
        <v>40.809878683531799</v>
      </c>
      <c r="E8655" s="68" t="s">
        <v>76</v>
      </c>
      <c r="F8655" s="8">
        <f>INDEX(Δεδομένα!$P:$P,MATCH('2020'!E8655,Δεδομένα!$O:$O,0))</f>
        <v>25</v>
      </c>
      <c r="G8655" s="6" t="s">
        <v>77</v>
      </c>
      <c r="H8655" s="2" t="str">
        <f>INDEX(Δεδομένα!B$1:B$51,MATCH('2020'!G8655,Δεδομένα!A$1:A$51,0))</f>
        <v>ΑΝΑΤΟΛΙΚΗΣ ΜΑΚΕΔΟΝΙΑΣ ΚΑΙ ΘΡΑΚΗΣ</v>
      </c>
      <c r="I8655" s="8">
        <f>INDEX(Δεδομένα!E$1:E$13,MATCH('2020'!H8655,Δεδομένα!D$1:D$13,0))</f>
        <v>2</v>
      </c>
      <c r="J8655" s="1">
        <v>44194</v>
      </c>
      <c r="K8655" s="6" t="s">
        <v>99</v>
      </c>
      <c r="L8655" s="36" t="str">
        <f t="shared" si="540"/>
        <v>29/12/2020 18:18</v>
      </c>
      <c r="M8655" s="1">
        <v>44194</v>
      </c>
      <c r="N8655" s="6" t="s">
        <v>1977</v>
      </c>
      <c r="O8655" s="36" t="str">
        <f t="shared" si="541"/>
        <v>29/12/2020 20:06</v>
      </c>
      <c r="P8655" s="46">
        <f t="shared" si="542"/>
        <v>7.5000000004365575E-2</v>
      </c>
      <c r="Q8655" s="48">
        <v>0</v>
      </c>
      <c r="R8655" s="47">
        <f t="shared" si="543"/>
        <v>108.00000000628643</v>
      </c>
      <c r="S8655" s="6" t="s">
        <v>44</v>
      </c>
      <c r="T8655" s="6" t="s">
        <v>80</v>
      </c>
      <c r="U8655" s="6" t="s">
        <v>2040</v>
      </c>
      <c r="V8655" s="6" t="s">
        <v>8226</v>
      </c>
      <c r="W8655" s="7">
        <v>0</v>
      </c>
      <c r="X8655" s="7">
        <v>0</v>
      </c>
      <c r="Y8655" s="7">
        <v>0</v>
      </c>
      <c r="Z8655" s="7">
        <v>0</v>
      </c>
      <c r="AA8655" s="7">
        <v>0.3</v>
      </c>
      <c r="AB8655" s="7">
        <v>0</v>
      </c>
      <c r="AC8655" s="7">
        <v>0</v>
      </c>
      <c r="AD8655" s="7">
        <v>0</v>
      </c>
      <c r="AE8655">
        <v>2</v>
      </c>
      <c r="AF8655">
        <v>0</v>
      </c>
      <c r="AG8655">
        <v>0</v>
      </c>
      <c r="AH8655">
        <v>0</v>
      </c>
      <c r="AI8655">
        <v>0</v>
      </c>
      <c r="AJ8655">
        <v>1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</row>
    <row r="8656" spans="1:44" x14ac:dyDescent="0.25">
      <c r="A8656">
        <v>1626525</v>
      </c>
      <c r="B8656">
        <v>815072</v>
      </c>
      <c r="C8656">
        <v>22.9270775057789</v>
      </c>
      <c r="D8656">
        <v>37.9032569042202</v>
      </c>
      <c r="E8656" s="68" t="s">
        <v>810</v>
      </c>
      <c r="F8656" s="8">
        <f>INDEX(Δεδομένα!$P:$P,MATCH('2020'!E8656,Δεδομένα!$O:$O,0))</f>
        <v>157</v>
      </c>
      <c r="G8656" s="6" t="s">
        <v>391</v>
      </c>
      <c r="H8656" s="2" t="str">
        <f>INDEX(Δεδομένα!B$1:B$51,MATCH('2020'!G8656,Δεδομένα!A$1:A$51,0))</f>
        <v>ΠΕΛΛΟΠΟΝΗΣΟΥ</v>
      </c>
      <c r="I8656" s="8">
        <f>INDEX(Δεδομένα!E$1:E$13,MATCH('2020'!H8656,Δεδομένα!D$1:D$13,0))</f>
        <v>8</v>
      </c>
      <c r="J8656" s="1">
        <v>44194</v>
      </c>
      <c r="K8656" s="6" t="s">
        <v>271</v>
      </c>
      <c r="L8656" s="36" t="str">
        <f t="shared" si="540"/>
        <v>29/12/2020 14:16</v>
      </c>
      <c r="M8656" s="1">
        <v>44194</v>
      </c>
      <c r="N8656" s="6" t="s">
        <v>384</v>
      </c>
      <c r="O8656" s="36" t="str">
        <f t="shared" si="541"/>
        <v>29/12/2020 14:45</v>
      </c>
      <c r="P8656" s="46">
        <f t="shared" si="542"/>
        <v>2.0138888889050577E-2</v>
      </c>
      <c r="Q8656" s="48">
        <v>0</v>
      </c>
      <c r="R8656" s="47">
        <f t="shared" si="543"/>
        <v>29.000000000232831</v>
      </c>
      <c r="S8656" s="6" t="s">
        <v>44</v>
      </c>
      <c r="T8656" s="6" t="s">
        <v>1012</v>
      </c>
      <c r="U8656" s="6" t="s">
        <v>1013</v>
      </c>
      <c r="V8656" s="6" t="s">
        <v>4971</v>
      </c>
      <c r="W8656" s="7">
        <v>0</v>
      </c>
      <c r="X8656" s="7">
        <v>0</v>
      </c>
      <c r="Y8656" s="7">
        <v>0</v>
      </c>
      <c r="Z8656" s="7">
        <v>0</v>
      </c>
      <c r="AA8656" s="7">
        <v>0</v>
      </c>
      <c r="AB8656" s="7">
        <v>1</v>
      </c>
      <c r="AC8656" s="7">
        <v>0</v>
      </c>
      <c r="AD8656" s="7">
        <v>0</v>
      </c>
      <c r="AE8656">
        <v>2</v>
      </c>
      <c r="AF8656">
        <v>0</v>
      </c>
      <c r="AG8656">
        <v>0</v>
      </c>
      <c r="AH8656">
        <v>0</v>
      </c>
      <c r="AI8656">
        <v>0</v>
      </c>
      <c r="AJ8656">
        <v>1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  <c r="AQ8656">
        <v>0</v>
      </c>
      <c r="AR8656">
        <v>0</v>
      </c>
    </row>
    <row r="8657" spans="1:44" x14ac:dyDescent="0.25">
      <c r="A8657">
        <v>1626492</v>
      </c>
      <c r="B8657">
        <v>815319</v>
      </c>
      <c r="C8657">
        <v>21.806827426691001</v>
      </c>
      <c r="D8657">
        <v>39.940012299719498</v>
      </c>
      <c r="E8657" s="68" t="s">
        <v>1405</v>
      </c>
      <c r="F8657" s="8">
        <f>INDEX(Δεδομένα!$P:$P,MATCH('2020'!E8657,Δεδομένα!$O:$O,0))</f>
        <v>80</v>
      </c>
      <c r="G8657" s="6" t="s">
        <v>890</v>
      </c>
      <c r="H8657" s="2" t="str">
        <f>INDEX(Δεδομένα!B$1:B$51,MATCH('2020'!G8657,Δεδομένα!A$1:A$51,0))</f>
        <v>ΔΥΤΙΚΗΣ ΜΑΚΕΔΟΝΙΑΣ</v>
      </c>
      <c r="I8657" s="8">
        <f>INDEX(Δεδομένα!E$1:E$13,MATCH('2020'!H8657,Δεδομένα!D$1:D$13,0))</f>
        <v>4</v>
      </c>
      <c r="J8657" s="1">
        <v>44195</v>
      </c>
      <c r="K8657" s="6" t="s">
        <v>700</v>
      </c>
      <c r="L8657" s="36" t="str">
        <f t="shared" si="540"/>
        <v>30/12/2020 19:45</v>
      </c>
      <c r="M8657" s="1">
        <v>44195</v>
      </c>
      <c r="N8657" s="6" t="s">
        <v>107</v>
      </c>
      <c r="O8657" s="36" t="str">
        <f t="shared" si="541"/>
        <v>30/12/2020 20:20</v>
      </c>
      <c r="P8657" s="46">
        <f t="shared" si="542"/>
        <v>2.4305555554747116E-2</v>
      </c>
      <c r="Q8657" s="48">
        <v>0</v>
      </c>
      <c r="R8657" s="47">
        <f t="shared" si="543"/>
        <v>34.999999998835847</v>
      </c>
      <c r="S8657" s="6" t="s">
        <v>44</v>
      </c>
      <c r="T8657" s="6" t="s">
        <v>1407</v>
      </c>
      <c r="U8657" s="6" t="s">
        <v>44</v>
      </c>
      <c r="V8657" s="6" t="s">
        <v>2676</v>
      </c>
      <c r="W8657" s="7">
        <v>0</v>
      </c>
      <c r="X8657" s="7">
        <v>0</v>
      </c>
      <c r="Y8657" s="7">
        <v>0</v>
      </c>
      <c r="Z8657" s="7">
        <v>0.7</v>
      </c>
      <c r="AA8657" s="7">
        <v>0</v>
      </c>
      <c r="AB8657" s="7">
        <v>0</v>
      </c>
      <c r="AC8657" s="7">
        <v>0</v>
      </c>
      <c r="AD8657" s="7">
        <v>0</v>
      </c>
      <c r="AE8657">
        <v>2</v>
      </c>
      <c r="AF8657">
        <v>0</v>
      </c>
      <c r="AG8657">
        <v>0</v>
      </c>
      <c r="AH8657">
        <v>0</v>
      </c>
      <c r="AI8657">
        <v>0</v>
      </c>
      <c r="AJ8657">
        <v>1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  <c r="AQ8657">
        <v>0</v>
      </c>
      <c r="AR8657">
        <v>0</v>
      </c>
    </row>
    <row r="8658" spans="1:44" x14ac:dyDescent="0.25">
      <c r="A8658">
        <v>1631099</v>
      </c>
      <c r="B8658">
        <v>815314</v>
      </c>
      <c r="C8658">
        <v>24.5153025759653</v>
      </c>
      <c r="D8658">
        <v>38.898842897715603</v>
      </c>
      <c r="E8658" s="68" t="s">
        <v>462</v>
      </c>
      <c r="F8658" s="8">
        <f>INDEX(Δεδομένα!$P:$P,MATCH('2020'!E8658,Δεδομένα!$O:$O,0))</f>
        <v>183</v>
      </c>
      <c r="G8658" s="6" t="s">
        <v>439</v>
      </c>
      <c r="H8658" s="2" t="str">
        <f>INDEX(Δεδομένα!B$1:B$51,MATCH('2020'!G8658,Δεδομένα!A$1:A$51,0))</f>
        <v>ΣΤΕΡΕΑΣ ΕΛΛΑΔΟΣ</v>
      </c>
      <c r="I8658" s="8">
        <f>INDEX(Δεδομένα!E$1:E$13,MATCH('2020'!H8658,Δεδομένα!D$1:D$13,0))</f>
        <v>9</v>
      </c>
      <c r="J8658" s="1">
        <v>44195</v>
      </c>
      <c r="K8658" s="6" t="s">
        <v>256</v>
      </c>
      <c r="L8658" s="36" t="str">
        <f t="shared" si="540"/>
        <v>30/12/2020 19:30</v>
      </c>
      <c r="M8658" s="1">
        <v>44195</v>
      </c>
      <c r="N8658" s="6" t="s">
        <v>1844</v>
      </c>
      <c r="O8658" s="36" t="str">
        <f t="shared" si="541"/>
        <v>30/12/2020 23:30</v>
      </c>
      <c r="P8658" s="46">
        <f t="shared" si="542"/>
        <v>0.16666666666424135</v>
      </c>
      <c r="Q8658" s="48">
        <v>0</v>
      </c>
      <c r="R8658" s="47">
        <f t="shared" si="543"/>
        <v>239.99999999650754</v>
      </c>
      <c r="S8658" s="6" t="s">
        <v>44</v>
      </c>
      <c r="T8658" s="6" t="s">
        <v>464</v>
      </c>
      <c r="U8658" s="6" t="s">
        <v>44</v>
      </c>
      <c r="V8658" s="6" t="s">
        <v>8228</v>
      </c>
      <c r="W8658" s="7">
        <v>0.2</v>
      </c>
      <c r="X8658" s="7">
        <v>0</v>
      </c>
      <c r="Y8658" s="7">
        <v>0</v>
      </c>
      <c r="Z8658" s="7">
        <v>0</v>
      </c>
      <c r="AA8658" s="7">
        <v>0</v>
      </c>
      <c r="AB8658" s="7">
        <v>0</v>
      </c>
      <c r="AC8658" s="7">
        <v>0</v>
      </c>
      <c r="AD8658" s="7">
        <v>0</v>
      </c>
      <c r="AE8658">
        <v>6</v>
      </c>
      <c r="AF8658">
        <v>0</v>
      </c>
      <c r="AG8658">
        <v>0</v>
      </c>
      <c r="AH8658">
        <v>0</v>
      </c>
      <c r="AI8658">
        <v>0</v>
      </c>
      <c r="AJ8658">
        <v>3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0</v>
      </c>
    </row>
    <row r="8659" spans="1:44" x14ac:dyDescent="0.25">
      <c r="A8659">
        <v>1626951</v>
      </c>
      <c r="B8659">
        <v>815214</v>
      </c>
      <c r="C8659">
        <v>21.563029990317499</v>
      </c>
      <c r="D8659">
        <v>40.344348890949597</v>
      </c>
      <c r="E8659" s="68" t="s">
        <v>245</v>
      </c>
      <c r="F8659" s="8">
        <f>INDEX(Δεδομένα!$P:$P,MATCH('2020'!E8659,Δεδομένα!$O:$O,0))</f>
        <v>71</v>
      </c>
      <c r="G8659" s="6" t="s">
        <v>246</v>
      </c>
      <c r="H8659" s="2" t="str">
        <f>INDEX(Δεδομένα!B$1:B$51,MATCH('2020'!G8659,Δεδομένα!A$1:A$51,0))</f>
        <v>ΔΥΤΙΚΗΣ ΜΑΚΕΔΟΝΙΑΣ</v>
      </c>
      <c r="I8659" s="8">
        <f>INDEX(Δεδομένα!E$1:E$13,MATCH('2020'!H8659,Δεδομένα!D$1:D$13,0))</f>
        <v>4</v>
      </c>
      <c r="J8659" s="1">
        <v>44195</v>
      </c>
      <c r="K8659" s="6" t="s">
        <v>516</v>
      </c>
      <c r="L8659" s="36" t="str">
        <f t="shared" si="540"/>
        <v>30/12/2020 11:09</v>
      </c>
      <c r="M8659" s="1">
        <v>44195</v>
      </c>
      <c r="N8659" s="6" t="s">
        <v>1467</v>
      </c>
      <c r="O8659" s="36" t="str">
        <f t="shared" si="541"/>
        <v>30/12/2020 13:40</v>
      </c>
      <c r="P8659" s="46">
        <f t="shared" si="542"/>
        <v>0.10486111111094942</v>
      </c>
      <c r="Q8659" s="48">
        <v>0</v>
      </c>
      <c r="R8659" s="47">
        <f t="shared" si="543"/>
        <v>150.99999999976717</v>
      </c>
      <c r="S8659" s="6" t="s">
        <v>44</v>
      </c>
      <c r="T8659" s="6" t="s">
        <v>248</v>
      </c>
      <c r="U8659" s="6" t="s">
        <v>44</v>
      </c>
      <c r="V8659" s="6" t="s">
        <v>1839</v>
      </c>
      <c r="W8659" s="7">
        <v>0</v>
      </c>
      <c r="X8659" s="7">
        <v>0</v>
      </c>
      <c r="Y8659" s="7">
        <v>0</v>
      </c>
      <c r="Z8659" s="7">
        <v>10</v>
      </c>
      <c r="AA8659" s="7">
        <v>0</v>
      </c>
      <c r="AB8659" s="7">
        <v>0</v>
      </c>
      <c r="AC8659" s="7">
        <v>0</v>
      </c>
      <c r="AD8659" s="7">
        <v>0</v>
      </c>
      <c r="AE8659">
        <v>9</v>
      </c>
      <c r="AF8659">
        <v>0</v>
      </c>
      <c r="AG8659">
        <v>0</v>
      </c>
      <c r="AH8659">
        <v>0</v>
      </c>
      <c r="AI8659">
        <v>0</v>
      </c>
      <c r="AJ8659">
        <v>4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  <c r="AQ8659">
        <v>0</v>
      </c>
      <c r="AR8659">
        <v>0</v>
      </c>
    </row>
    <row r="8660" spans="1:44" x14ac:dyDescent="0.25">
      <c r="A8660">
        <v>1628120</v>
      </c>
      <c r="B8660">
        <v>815346</v>
      </c>
      <c r="C8660">
        <v>22.2509073214861</v>
      </c>
      <c r="D8660">
        <v>40.321127368284401</v>
      </c>
      <c r="E8660" s="68" t="s">
        <v>978</v>
      </c>
      <c r="F8660" s="8">
        <f>INDEX(Δεδομένα!$P:$P,MATCH('2020'!E8660,Δεδομένα!$O:$O,0))</f>
        <v>67</v>
      </c>
      <c r="G8660" s="6" t="s">
        <v>917</v>
      </c>
      <c r="H8660" s="2" t="str">
        <f>INDEX(Δεδομένα!B$1:B$51,MATCH('2020'!G8660,Δεδομένα!A$1:A$51,0))</f>
        <v>ΚΕΝΤΡΙΚΗΣ ΜΑΚΕΔΟΝΙΑΣ</v>
      </c>
      <c r="I8660" s="8">
        <f>INDEX(Δεδομένα!E$1:E$13,MATCH('2020'!H8660,Δεδομένα!D$1:D$13,0))</f>
        <v>3</v>
      </c>
      <c r="J8660" s="1">
        <v>44195</v>
      </c>
      <c r="K8660" s="6" t="s">
        <v>6115</v>
      </c>
      <c r="L8660" s="36" t="str">
        <f t="shared" si="540"/>
        <v>30/12/2020 23:27</v>
      </c>
      <c r="M8660" s="1">
        <v>44196</v>
      </c>
      <c r="N8660" s="6" t="s">
        <v>6911</v>
      </c>
      <c r="O8660" s="36" t="str">
        <f t="shared" si="541"/>
        <v>31/12/2020 01:04</v>
      </c>
      <c r="P8660" s="46">
        <f t="shared" si="542"/>
        <v>6.7361111112404615E-2</v>
      </c>
      <c r="Q8660" s="48">
        <v>0</v>
      </c>
      <c r="R8660" s="47">
        <f t="shared" si="543"/>
        <v>97.000000001862645</v>
      </c>
      <c r="S8660" s="6" t="s">
        <v>44</v>
      </c>
      <c r="T8660" s="6" t="s">
        <v>980</v>
      </c>
      <c r="U8660" s="6" t="s">
        <v>1034</v>
      </c>
      <c r="V8660" s="6" t="s">
        <v>8229</v>
      </c>
      <c r="W8660" s="7">
        <v>1</v>
      </c>
      <c r="X8660" s="7">
        <v>0</v>
      </c>
      <c r="Y8660" s="7">
        <v>0</v>
      </c>
      <c r="Z8660" s="7">
        <v>0</v>
      </c>
      <c r="AA8660" s="7">
        <v>0</v>
      </c>
      <c r="AB8660" s="7">
        <v>0</v>
      </c>
      <c r="AC8660" s="7">
        <v>0</v>
      </c>
      <c r="AD8660" s="7">
        <v>0</v>
      </c>
      <c r="AE8660">
        <v>2</v>
      </c>
      <c r="AF8660">
        <v>0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  <c r="AQ8660">
        <v>0</v>
      </c>
      <c r="AR8660">
        <v>0</v>
      </c>
    </row>
    <row r="8661" spans="1:44" x14ac:dyDescent="0.25">
      <c r="A8661">
        <v>1626589</v>
      </c>
      <c r="B8661">
        <v>815225</v>
      </c>
      <c r="C8661">
        <v>23.229139943264599</v>
      </c>
      <c r="D8661">
        <v>38.573644452770701</v>
      </c>
      <c r="E8661" s="68" t="s">
        <v>411</v>
      </c>
      <c r="F8661" s="8">
        <f>INDEX(Δεδομένα!$P:$P,MATCH('2020'!E8661,Δεδομένα!$O:$O,0))</f>
        <v>162</v>
      </c>
      <c r="G8661" s="6" t="s">
        <v>399</v>
      </c>
      <c r="H8661" s="2" t="str">
        <f>INDEX(Δεδομένα!B$1:B$51,MATCH('2020'!G8661,Δεδομένα!A$1:A$51,0))</f>
        <v>ΣΤΕΡΕΑΣ ΕΛΛΑΔΟΣ</v>
      </c>
      <c r="I8661" s="8">
        <f>INDEX(Δεδομένα!E$1:E$13,MATCH('2020'!H8661,Δεδομένα!D$1:D$13,0))</f>
        <v>9</v>
      </c>
      <c r="J8661" s="1">
        <v>44195</v>
      </c>
      <c r="K8661" s="6" t="s">
        <v>460</v>
      </c>
      <c r="L8661" s="36" t="str">
        <f t="shared" si="540"/>
        <v>30/12/2020 12:54</v>
      </c>
      <c r="M8661" s="1">
        <v>44195</v>
      </c>
      <c r="N8661" s="6" t="s">
        <v>542</v>
      </c>
      <c r="O8661" s="36" t="str">
        <f t="shared" si="541"/>
        <v>30/12/2020 14:30</v>
      </c>
      <c r="P8661" s="46">
        <f t="shared" si="542"/>
        <v>6.6666666665696539E-2</v>
      </c>
      <c r="Q8661" s="48">
        <v>0</v>
      </c>
      <c r="R8661" s="47">
        <f t="shared" si="543"/>
        <v>95.999999998603016</v>
      </c>
      <c r="S8661" s="6" t="s">
        <v>44</v>
      </c>
      <c r="T8661" s="6" t="s">
        <v>402</v>
      </c>
      <c r="U8661" s="6" t="s">
        <v>403</v>
      </c>
      <c r="V8661" s="6" t="s">
        <v>8227</v>
      </c>
      <c r="W8661" s="7">
        <v>0</v>
      </c>
      <c r="X8661" s="7">
        <v>0</v>
      </c>
      <c r="Y8661" s="7">
        <v>0</v>
      </c>
      <c r="Z8661" s="7">
        <v>0</v>
      </c>
      <c r="AA8661" s="7">
        <v>0</v>
      </c>
      <c r="AB8661" s="7">
        <v>0</v>
      </c>
      <c r="AC8661" s="7">
        <v>1</v>
      </c>
      <c r="AD8661" s="7">
        <v>0</v>
      </c>
      <c r="AE8661">
        <v>5</v>
      </c>
      <c r="AF8661">
        <v>0</v>
      </c>
      <c r="AG8661">
        <v>0</v>
      </c>
      <c r="AH8661">
        <v>0</v>
      </c>
      <c r="AI8661">
        <v>0</v>
      </c>
      <c r="AJ8661">
        <v>2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</row>
    <row r="8662" spans="1:44" x14ac:dyDescent="0.25">
      <c r="A8662">
        <v>1628810</v>
      </c>
      <c r="B8662">
        <v>815401</v>
      </c>
      <c r="C8662">
        <v>24.844620785067701</v>
      </c>
      <c r="D8662">
        <v>37.865332522637303</v>
      </c>
      <c r="E8662" s="68" t="s">
        <v>478</v>
      </c>
      <c r="F8662" s="8">
        <f>INDEX(Δεδομένα!$P:$P,MATCH('2020'!E8662,Δεδομένα!$O:$O,0))</f>
        <v>188</v>
      </c>
      <c r="G8662" s="6" t="s">
        <v>479</v>
      </c>
      <c r="H8662" s="2" t="str">
        <f>INDEX(Δεδομένα!B$1:B$51,MATCH('2020'!G8662,Δεδομένα!A$1:A$51,0))</f>
        <v>ΝΟΤΙΟΥ ΑΙΓΑΙΟΥ</v>
      </c>
      <c r="I8662" s="8">
        <f>INDEX(Δεδομένα!E$1:E$13,MATCH('2020'!H8662,Δεδομένα!D$1:D$13,0))</f>
        <v>10</v>
      </c>
      <c r="J8662" s="1">
        <v>44196</v>
      </c>
      <c r="K8662" s="6" t="s">
        <v>858</v>
      </c>
      <c r="L8662" s="36" t="str">
        <f t="shared" si="540"/>
        <v>31/12/2020 11:56</v>
      </c>
      <c r="M8662" s="1">
        <v>44196</v>
      </c>
      <c r="N8662" s="6" t="s">
        <v>1549</v>
      </c>
      <c r="O8662" s="36" t="str">
        <f t="shared" si="541"/>
        <v>31/12/2020 12:47</v>
      </c>
      <c r="P8662" s="46">
        <f t="shared" si="542"/>
        <v>3.5416666665696539E-2</v>
      </c>
      <c r="Q8662" s="48">
        <v>0</v>
      </c>
      <c r="R8662" s="47">
        <f t="shared" si="543"/>
        <v>50.999999998603016</v>
      </c>
      <c r="S8662" s="6" t="s">
        <v>44</v>
      </c>
      <c r="T8662" s="6" t="s">
        <v>482</v>
      </c>
      <c r="U8662" s="6" t="s">
        <v>44</v>
      </c>
      <c r="V8662" s="6" t="s">
        <v>8222</v>
      </c>
      <c r="W8662" s="7">
        <v>0</v>
      </c>
      <c r="X8662" s="7">
        <v>0.5</v>
      </c>
      <c r="Y8662" s="7">
        <v>0</v>
      </c>
      <c r="Z8662" s="7">
        <v>1.5</v>
      </c>
      <c r="AA8662" s="7">
        <v>0</v>
      </c>
      <c r="AB8662" s="7">
        <v>0</v>
      </c>
      <c r="AC8662" s="7">
        <v>0</v>
      </c>
      <c r="AD8662" s="7">
        <v>0</v>
      </c>
      <c r="AE8662">
        <v>3</v>
      </c>
      <c r="AF8662">
        <v>0</v>
      </c>
      <c r="AG8662">
        <v>0</v>
      </c>
      <c r="AH8662">
        <v>0</v>
      </c>
      <c r="AI8662">
        <v>0</v>
      </c>
      <c r="AJ8662">
        <v>2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</row>
  </sheetData>
  <autoFilter ref="P1:P8662" xr:uid="{B30E8840-9CEF-42A8-A5E5-0D37D4718866}"/>
  <sortState ref="A3:AR8662">
    <sortCondition ref="J1"/>
  </sortState>
  <mergeCells count="4">
    <mergeCell ref="W1:AD1"/>
    <mergeCell ref="AE1:AI1"/>
    <mergeCell ref="AJ1:AM1"/>
    <mergeCell ref="AN1:AR1"/>
  </mergeCells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EDE5F-D34F-4B83-99A9-4D13AC53AECE}">
  <dimension ref="A1:P268"/>
  <sheetViews>
    <sheetView workbookViewId="0">
      <selection activeCell="P269" sqref="P269"/>
    </sheetView>
  </sheetViews>
  <sheetFormatPr defaultRowHeight="15" x14ac:dyDescent="0.25"/>
  <cols>
    <col min="1" max="1" width="21.85546875" bestFit="1" customWidth="1"/>
    <col min="2" max="2" width="37.140625" bestFit="1" customWidth="1"/>
    <col min="4" max="4" width="37.140625" bestFit="1" customWidth="1"/>
    <col min="15" max="15" width="33.140625" style="67" bestFit="1" customWidth="1"/>
  </cols>
  <sheetData>
    <row r="1" spans="1:16" x14ac:dyDescent="0.25">
      <c r="A1" s="17" t="s">
        <v>41</v>
      </c>
      <c r="B1" s="18" t="s">
        <v>41</v>
      </c>
      <c r="D1" s="18" t="s">
        <v>41</v>
      </c>
      <c r="E1" s="12">
        <v>1</v>
      </c>
      <c r="H1" s="21" t="s">
        <v>8254</v>
      </c>
      <c r="J1" s="22"/>
    </row>
    <row r="2" spans="1:16" x14ac:dyDescent="0.25">
      <c r="A2" s="17" t="s">
        <v>64</v>
      </c>
      <c r="B2" s="18" t="s">
        <v>8242</v>
      </c>
      <c r="D2" s="18" t="s">
        <v>8242</v>
      </c>
      <c r="E2" s="12">
        <v>2</v>
      </c>
      <c r="H2" s="23">
        <v>1</v>
      </c>
      <c r="I2" s="24" t="s">
        <v>8255</v>
      </c>
      <c r="J2" s="22">
        <v>20</v>
      </c>
    </row>
    <row r="3" spans="1:16" x14ac:dyDescent="0.25">
      <c r="A3" s="17" t="s">
        <v>77</v>
      </c>
      <c r="B3" s="18" t="s">
        <v>8242</v>
      </c>
      <c r="D3" s="18" t="s">
        <v>8243</v>
      </c>
      <c r="E3" s="12">
        <v>3</v>
      </c>
      <c r="H3" s="23">
        <v>2</v>
      </c>
      <c r="I3" s="24" t="s">
        <v>8255</v>
      </c>
      <c r="J3" s="22">
        <v>20</v>
      </c>
      <c r="O3" s="28" t="s">
        <v>6978</v>
      </c>
      <c r="P3">
        <v>1</v>
      </c>
    </row>
    <row r="4" spans="1:16" x14ac:dyDescent="0.25">
      <c r="A4" s="17" t="s">
        <v>110</v>
      </c>
      <c r="B4" s="18" t="s">
        <v>8242</v>
      </c>
      <c r="D4" s="18" t="s">
        <v>8244</v>
      </c>
      <c r="E4" s="12">
        <v>4</v>
      </c>
      <c r="H4" s="23">
        <v>3</v>
      </c>
      <c r="I4" s="25" t="s">
        <v>8256</v>
      </c>
      <c r="J4" s="22">
        <v>30</v>
      </c>
      <c r="O4" s="28" t="s">
        <v>8259</v>
      </c>
      <c r="P4">
        <v>2</v>
      </c>
    </row>
    <row r="5" spans="1:16" x14ac:dyDescent="0.25">
      <c r="A5" s="17" t="s">
        <v>121</v>
      </c>
      <c r="B5" s="18" t="s">
        <v>8242</v>
      </c>
      <c r="D5" s="18" t="s">
        <v>8245</v>
      </c>
      <c r="E5" s="12">
        <v>5</v>
      </c>
      <c r="H5" s="23">
        <v>4</v>
      </c>
      <c r="I5" s="25" t="s">
        <v>8256</v>
      </c>
      <c r="J5" s="22">
        <v>30</v>
      </c>
      <c r="O5" s="28" t="s">
        <v>3723</v>
      </c>
      <c r="P5">
        <v>3</v>
      </c>
    </row>
    <row r="6" spans="1:16" x14ac:dyDescent="0.25">
      <c r="A6" s="17" t="s">
        <v>148</v>
      </c>
      <c r="B6" s="18" t="s">
        <v>8242</v>
      </c>
      <c r="D6" s="18" t="s">
        <v>8246</v>
      </c>
      <c r="E6" s="12">
        <v>6</v>
      </c>
      <c r="H6" s="23">
        <v>5</v>
      </c>
      <c r="I6" s="25" t="s">
        <v>8256</v>
      </c>
      <c r="J6" s="22">
        <v>30</v>
      </c>
      <c r="O6" s="28" t="s">
        <v>8260</v>
      </c>
      <c r="P6">
        <v>4</v>
      </c>
    </row>
    <row r="7" spans="1:16" x14ac:dyDescent="0.25">
      <c r="A7" s="17" t="s">
        <v>170</v>
      </c>
      <c r="B7" s="18" t="s">
        <v>8243</v>
      </c>
      <c r="D7" s="18" t="s">
        <v>8247</v>
      </c>
      <c r="E7" s="12">
        <v>7</v>
      </c>
      <c r="H7" s="23">
        <v>6</v>
      </c>
      <c r="I7" s="26" t="s">
        <v>8257</v>
      </c>
      <c r="J7" s="22">
        <v>40</v>
      </c>
      <c r="O7" s="28" t="s">
        <v>5095</v>
      </c>
      <c r="P7">
        <v>5</v>
      </c>
    </row>
    <row r="8" spans="1:16" x14ac:dyDescent="0.25">
      <c r="A8" s="17" t="s">
        <v>1070</v>
      </c>
      <c r="B8" s="18" t="s">
        <v>8243</v>
      </c>
      <c r="D8" s="18" t="s">
        <v>8248</v>
      </c>
      <c r="E8" s="12">
        <v>8</v>
      </c>
      <c r="H8" s="23">
        <v>7</v>
      </c>
      <c r="I8" s="26" t="s">
        <v>8257</v>
      </c>
      <c r="J8" s="22">
        <v>40</v>
      </c>
      <c r="O8" s="19" t="s">
        <v>6479</v>
      </c>
      <c r="P8">
        <v>6</v>
      </c>
    </row>
    <row r="9" spans="1:16" x14ac:dyDescent="0.25">
      <c r="A9" s="17" t="s">
        <v>1093</v>
      </c>
      <c r="B9" s="18" t="s">
        <v>8243</v>
      </c>
      <c r="D9" s="18" t="s">
        <v>8249</v>
      </c>
      <c r="E9" s="12">
        <v>9</v>
      </c>
      <c r="H9" s="23">
        <v>8</v>
      </c>
      <c r="I9" s="26" t="s">
        <v>8257</v>
      </c>
      <c r="J9" s="22">
        <v>40</v>
      </c>
      <c r="O9" s="28" t="s">
        <v>4722</v>
      </c>
      <c r="P9">
        <v>7</v>
      </c>
    </row>
    <row r="10" spans="1:16" x14ac:dyDescent="0.25">
      <c r="A10" s="17" t="s">
        <v>223</v>
      </c>
      <c r="B10" s="18" t="s">
        <v>8243</v>
      </c>
      <c r="D10" s="18" t="s">
        <v>8250</v>
      </c>
      <c r="E10" s="12">
        <v>10</v>
      </c>
      <c r="H10" s="23">
        <v>9</v>
      </c>
      <c r="I10" s="27" t="s">
        <v>8258</v>
      </c>
      <c r="J10" s="22">
        <v>50</v>
      </c>
      <c r="O10" s="19" t="s">
        <v>4958</v>
      </c>
      <c r="P10">
        <v>8</v>
      </c>
    </row>
    <row r="11" spans="1:16" x14ac:dyDescent="0.25">
      <c r="A11" s="17" t="s">
        <v>874</v>
      </c>
      <c r="B11" s="18" t="s">
        <v>8243</v>
      </c>
      <c r="D11" s="18" t="s">
        <v>8251</v>
      </c>
      <c r="E11" s="12">
        <v>11</v>
      </c>
      <c r="H11" s="23">
        <v>10</v>
      </c>
      <c r="I11" s="27" t="s">
        <v>8258</v>
      </c>
      <c r="J11" s="22">
        <v>50</v>
      </c>
      <c r="O11" s="28" t="s">
        <v>8261</v>
      </c>
      <c r="P11">
        <v>9</v>
      </c>
    </row>
    <row r="12" spans="1:16" x14ac:dyDescent="0.25">
      <c r="A12" s="17" t="s">
        <v>238</v>
      </c>
      <c r="B12" s="18" t="s">
        <v>8243</v>
      </c>
      <c r="D12" s="18" t="s">
        <v>8252</v>
      </c>
      <c r="E12" s="12">
        <v>12</v>
      </c>
      <c r="H12" s="23">
        <v>11</v>
      </c>
      <c r="I12" s="27" t="s">
        <v>8258</v>
      </c>
      <c r="J12" s="22">
        <v>50</v>
      </c>
      <c r="O12" s="19" t="s">
        <v>51</v>
      </c>
      <c r="P12">
        <v>10</v>
      </c>
    </row>
    <row r="13" spans="1:16" x14ac:dyDescent="0.25">
      <c r="A13" s="17" t="s">
        <v>917</v>
      </c>
      <c r="B13" s="18" t="s">
        <v>8243</v>
      </c>
      <c r="D13" s="18" t="s">
        <v>8253</v>
      </c>
      <c r="E13" s="12">
        <v>13</v>
      </c>
      <c r="H13" s="23">
        <v>12</v>
      </c>
      <c r="I13" s="24" t="s">
        <v>8255</v>
      </c>
      <c r="J13" s="22">
        <v>20</v>
      </c>
      <c r="O13" s="28" t="s">
        <v>40</v>
      </c>
      <c r="P13">
        <v>11</v>
      </c>
    </row>
    <row r="14" spans="1:16" x14ac:dyDescent="0.25">
      <c r="A14" s="17" t="s">
        <v>246</v>
      </c>
      <c r="B14" s="18" t="s">
        <v>8244</v>
      </c>
      <c r="O14" s="28" t="s">
        <v>4680</v>
      </c>
      <c r="P14">
        <v>12</v>
      </c>
    </row>
    <row r="15" spans="1:16" x14ac:dyDescent="0.25">
      <c r="A15" s="17" t="s">
        <v>1030</v>
      </c>
      <c r="B15" s="18" t="s">
        <v>8244</v>
      </c>
      <c r="O15" s="28" t="s">
        <v>57</v>
      </c>
      <c r="P15">
        <v>13</v>
      </c>
    </row>
    <row r="16" spans="1:16" x14ac:dyDescent="0.25">
      <c r="A16" s="17" t="s">
        <v>1063</v>
      </c>
      <c r="B16" s="18" t="s">
        <v>8244</v>
      </c>
      <c r="O16" s="28" t="s">
        <v>1470</v>
      </c>
      <c r="P16">
        <v>14</v>
      </c>
    </row>
    <row r="17" spans="1:16" x14ac:dyDescent="0.25">
      <c r="A17" s="17" t="s">
        <v>890</v>
      </c>
      <c r="B17" s="18" t="s">
        <v>8244</v>
      </c>
      <c r="O17" s="28" t="s">
        <v>2894</v>
      </c>
      <c r="P17">
        <v>15</v>
      </c>
    </row>
    <row r="18" spans="1:16" x14ac:dyDescent="0.25">
      <c r="A18" s="17" t="s">
        <v>251</v>
      </c>
      <c r="B18" s="18" t="s">
        <v>8245</v>
      </c>
      <c r="O18" s="28" t="s">
        <v>1882</v>
      </c>
      <c r="P18">
        <v>16</v>
      </c>
    </row>
    <row r="19" spans="1:16" x14ac:dyDescent="0.25">
      <c r="A19" s="17" t="s">
        <v>1149</v>
      </c>
      <c r="B19" s="18" t="s">
        <v>8245</v>
      </c>
      <c r="O19" s="28" t="s">
        <v>814</v>
      </c>
      <c r="P19">
        <v>17</v>
      </c>
    </row>
    <row r="20" spans="1:16" x14ac:dyDescent="0.25">
      <c r="A20" s="17" t="s">
        <v>268</v>
      </c>
      <c r="B20" s="18" t="s">
        <v>8245</v>
      </c>
      <c r="O20" s="19" t="s">
        <v>2370</v>
      </c>
      <c r="P20">
        <v>18</v>
      </c>
    </row>
    <row r="21" spans="1:16" x14ac:dyDescent="0.25">
      <c r="A21" s="17" t="s">
        <v>284</v>
      </c>
      <c r="B21" s="18" t="s">
        <v>8245</v>
      </c>
      <c r="O21" s="28" t="s">
        <v>946</v>
      </c>
      <c r="P21">
        <v>19</v>
      </c>
    </row>
    <row r="22" spans="1:16" x14ac:dyDescent="0.25">
      <c r="A22" s="17" t="s">
        <v>288</v>
      </c>
      <c r="B22" s="18" t="s">
        <v>8246</v>
      </c>
      <c r="O22" s="28" t="s">
        <v>1219</v>
      </c>
      <c r="P22">
        <v>20</v>
      </c>
    </row>
    <row r="23" spans="1:16" x14ac:dyDescent="0.25">
      <c r="A23" s="17" t="s">
        <v>958</v>
      </c>
      <c r="B23" s="18" t="s">
        <v>8246</v>
      </c>
      <c r="O23" s="28" t="s">
        <v>907</v>
      </c>
      <c r="P23">
        <v>21</v>
      </c>
    </row>
    <row r="24" spans="1:16" x14ac:dyDescent="0.25">
      <c r="A24" s="17" t="s">
        <v>884</v>
      </c>
      <c r="B24" s="18" t="s">
        <v>8246</v>
      </c>
      <c r="O24" s="28" t="s">
        <v>63</v>
      </c>
      <c r="P24">
        <v>22</v>
      </c>
    </row>
    <row r="25" spans="1:16" x14ac:dyDescent="0.25">
      <c r="A25" s="17" t="s">
        <v>294</v>
      </c>
      <c r="B25" s="18" t="s">
        <v>8246</v>
      </c>
      <c r="O25" s="28" t="s">
        <v>1176</v>
      </c>
      <c r="P25">
        <v>23</v>
      </c>
    </row>
    <row r="26" spans="1:16" x14ac:dyDescent="0.25">
      <c r="A26" s="17" t="s">
        <v>303</v>
      </c>
      <c r="B26" s="18" t="s">
        <v>8247</v>
      </c>
      <c r="O26" s="28" t="s">
        <v>1104</v>
      </c>
      <c r="P26">
        <v>24</v>
      </c>
    </row>
    <row r="27" spans="1:16" x14ac:dyDescent="0.25">
      <c r="A27" s="17" t="s">
        <v>335</v>
      </c>
      <c r="B27" s="18" t="s">
        <v>8247</v>
      </c>
      <c r="O27" s="28" t="s">
        <v>76</v>
      </c>
      <c r="P27">
        <v>25</v>
      </c>
    </row>
    <row r="28" spans="1:16" x14ac:dyDescent="0.25">
      <c r="A28" s="17" t="s">
        <v>357</v>
      </c>
      <c r="B28" s="18" t="s">
        <v>8247</v>
      </c>
      <c r="O28" s="28" t="s">
        <v>919</v>
      </c>
      <c r="P28">
        <v>26</v>
      </c>
    </row>
    <row r="29" spans="1:16" x14ac:dyDescent="0.25">
      <c r="A29" s="17" t="s">
        <v>932</v>
      </c>
      <c r="B29" s="18" t="s">
        <v>8248</v>
      </c>
      <c r="O29" s="28" t="s">
        <v>109</v>
      </c>
      <c r="P29">
        <v>27</v>
      </c>
    </row>
    <row r="30" spans="1:16" x14ac:dyDescent="0.25">
      <c r="A30" s="17" t="s">
        <v>841</v>
      </c>
      <c r="B30" s="18" t="s">
        <v>8248</v>
      </c>
      <c r="O30" s="28" t="s">
        <v>1960</v>
      </c>
      <c r="P30">
        <v>28</v>
      </c>
    </row>
    <row r="31" spans="1:16" x14ac:dyDescent="0.25">
      <c r="A31" s="17" t="s">
        <v>369</v>
      </c>
      <c r="B31" s="18" t="s">
        <v>8248</v>
      </c>
      <c r="O31" s="28" t="s">
        <v>116</v>
      </c>
      <c r="P31">
        <v>29</v>
      </c>
    </row>
    <row r="32" spans="1:16" x14ac:dyDescent="0.25">
      <c r="A32" s="17" t="s">
        <v>380</v>
      </c>
      <c r="B32" s="18" t="s">
        <v>8248</v>
      </c>
      <c r="O32" s="28" t="s">
        <v>120</v>
      </c>
      <c r="P32">
        <v>30</v>
      </c>
    </row>
    <row r="33" spans="1:16" x14ac:dyDescent="0.25">
      <c r="A33" s="17" t="s">
        <v>391</v>
      </c>
      <c r="B33" s="18" t="s">
        <v>8248</v>
      </c>
      <c r="O33" s="28" t="s">
        <v>1703</v>
      </c>
      <c r="P33">
        <v>31</v>
      </c>
    </row>
    <row r="34" spans="1:16" x14ac:dyDescent="0.25">
      <c r="A34" s="17" t="s">
        <v>399</v>
      </c>
      <c r="B34" s="18" t="s">
        <v>8249</v>
      </c>
      <c r="O34" s="28" t="s">
        <v>834</v>
      </c>
      <c r="P34">
        <v>32</v>
      </c>
    </row>
    <row r="35" spans="1:16" x14ac:dyDescent="0.25">
      <c r="A35" s="17" t="s">
        <v>1833</v>
      </c>
      <c r="B35" s="18" t="s">
        <v>8249</v>
      </c>
      <c r="O35" s="28" t="s">
        <v>147</v>
      </c>
      <c r="P35">
        <v>33</v>
      </c>
    </row>
    <row r="36" spans="1:16" x14ac:dyDescent="0.25">
      <c r="A36" s="17" t="s">
        <v>432</v>
      </c>
      <c r="B36" s="18" t="s">
        <v>8249</v>
      </c>
      <c r="O36" s="28" t="s">
        <v>2287</v>
      </c>
      <c r="P36">
        <v>34</v>
      </c>
    </row>
    <row r="37" spans="1:16" x14ac:dyDescent="0.25">
      <c r="A37" s="17" t="s">
        <v>846</v>
      </c>
      <c r="B37" s="18" t="s">
        <v>8249</v>
      </c>
      <c r="O37" s="28" t="s">
        <v>1115</v>
      </c>
      <c r="P37">
        <v>35</v>
      </c>
    </row>
    <row r="38" spans="1:16" x14ac:dyDescent="0.25">
      <c r="A38" s="17" t="s">
        <v>439</v>
      </c>
      <c r="B38" s="18" t="s">
        <v>8249</v>
      </c>
      <c r="O38" s="28" t="s">
        <v>1223</v>
      </c>
      <c r="P38">
        <v>36</v>
      </c>
    </row>
    <row r="39" spans="1:16" x14ac:dyDescent="0.25">
      <c r="A39" s="17" t="s">
        <v>479</v>
      </c>
      <c r="B39" s="18" t="s">
        <v>8250</v>
      </c>
      <c r="O39" s="28" t="s">
        <v>856</v>
      </c>
      <c r="P39">
        <v>37</v>
      </c>
    </row>
    <row r="40" spans="1:16" x14ac:dyDescent="0.25">
      <c r="A40" s="19" t="s">
        <v>1007</v>
      </c>
      <c r="B40" s="18" t="s">
        <v>8250</v>
      </c>
      <c r="O40" s="28" t="s">
        <v>1172</v>
      </c>
      <c r="P40">
        <v>38</v>
      </c>
    </row>
    <row r="41" spans="1:16" x14ac:dyDescent="0.25">
      <c r="A41" s="17" t="s">
        <v>495</v>
      </c>
      <c r="B41" s="18" t="s">
        <v>8251</v>
      </c>
      <c r="O41" s="19" t="s">
        <v>6180</v>
      </c>
      <c r="P41">
        <v>39</v>
      </c>
    </row>
    <row r="42" spans="1:16" x14ac:dyDescent="0.25">
      <c r="A42" s="17" t="s">
        <v>525</v>
      </c>
      <c r="B42" s="18" t="s">
        <v>8251</v>
      </c>
      <c r="O42" s="28" t="s">
        <v>2077</v>
      </c>
      <c r="P42">
        <v>40</v>
      </c>
    </row>
    <row r="43" spans="1:16" x14ac:dyDescent="0.25">
      <c r="A43" s="17" t="s">
        <v>546</v>
      </c>
      <c r="B43" s="18" t="s">
        <v>8252</v>
      </c>
      <c r="O43" s="28" t="s">
        <v>169</v>
      </c>
      <c r="P43">
        <v>41</v>
      </c>
    </row>
    <row r="44" spans="1:16" x14ac:dyDescent="0.25">
      <c r="A44" s="17" t="s">
        <v>560</v>
      </c>
      <c r="B44" s="18" t="s">
        <v>8252</v>
      </c>
      <c r="O44" s="28" t="s">
        <v>5411</v>
      </c>
      <c r="P44">
        <v>42</v>
      </c>
    </row>
    <row r="45" spans="1:16" x14ac:dyDescent="0.25">
      <c r="A45" s="17" t="s">
        <v>775</v>
      </c>
      <c r="B45" s="18" t="s">
        <v>8252</v>
      </c>
      <c r="O45" s="28" t="s">
        <v>2943</v>
      </c>
      <c r="P45">
        <v>43</v>
      </c>
    </row>
    <row r="46" spans="1:16" x14ac:dyDescent="0.25">
      <c r="A46" s="17" t="s">
        <v>869</v>
      </c>
      <c r="B46" s="18" t="s">
        <v>8252</v>
      </c>
      <c r="O46" s="28" t="s">
        <v>175</v>
      </c>
      <c r="P46">
        <v>44</v>
      </c>
    </row>
    <row r="47" spans="1:16" x14ac:dyDescent="0.25">
      <c r="A47" s="17" t="s">
        <v>791</v>
      </c>
      <c r="B47" s="20" t="s">
        <v>8253</v>
      </c>
      <c r="O47" s="19" t="s">
        <v>8262</v>
      </c>
      <c r="P47">
        <v>45</v>
      </c>
    </row>
    <row r="48" spans="1:16" x14ac:dyDescent="0.25">
      <c r="A48" s="17" t="s">
        <v>793</v>
      </c>
      <c r="B48" s="18" t="s">
        <v>8253</v>
      </c>
      <c r="O48" s="28" t="s">
        <v>212</v>
      </c>
      <c r="P48">
        <v>46</v>
      </c>
    </row>
    <row r="49" spans="1:16" x14ac:dyDescent="0.25">
      <c r="A49" s="17" t="s">
        <v>969</v>
      </c>
      <c r="B49" s="18" t="s">
        <v>8253</v>
      </c>
      <c r="O49" s="28" t="s">
        <v>1125</v>
      </c>
      <c r="P49">
        <v>47</v>
      </c>
    </row>
    <row r="50" spans="1:16" x14ac:dyDescent="0.25">
      <c r="A50" s="17" t="s">
        <v>799</v>
      </c>
      <c r="B50" s="18" t="s">
        <v>8253</v>
      </c>
      <c r="O50" s="28" t="s">
        <v>5948</v>
      </c>
      <c r="P50">
        <v>48</v>
      </c>
    </row>
    <row r="51" spans="1:16" x14ac:dyDescent="0.25">
      <c r="A51" s="17" t="s">
        <v>1600</v>
      </c>
      <c r="B51" s="18" t="s">
        <v>8253</v>
      </c>
      <c r="O51" s="28" t="s">
        <v>2763</v>
      </c>
      <c r="P51">
        <v>49</v>
      </c>
    </row>
    <row r="52" spans="1:16" x14ac:dyDescent="0.25">
      <c r="O52" s="28" t="s">
        <v>1069</v>
      </c>
      <c r="P52">
        <v>50</v>
      </c>
    </row>
    <row r="53" spans="1:16" x14ac:dyDescent="0.25">
      <c r="O53" s="19" t="s">
        <v>1590</v>
      </c>
      <c r="P53">
        <v>51</v>
      </c>
    </row>
    <row r="54" spans="1:16" x14ac:dyDescent="0.25">
      <c r="O54" s="28" t="s">
        <v>3535</v>
      </c>
      <c r="P54">
        <v>52</v>
      </c>
    </row>
    <row r="55" spans="1:16" x14ac:dyDescent="0.25">
      <c r="O55" s="28" t="s">
        <v>3984</v>
      </c>
      <c r="P55">
        <v>53</v>
      </c>
    </row>
    <row r="56" spans="1:16" x14ac:dyDescent="0.25">
      <c r="O56" s="28" t="s">
        <v>2031</v>
      </c>
      <c r="P56">
        <v>54</v>
      </c>
    </row>
    <row r="57" spans="1:16" x14ac:dyDescent="0.25">
      <c r="O57" s="28" t="s">
        <v>2024</v>
      </c>
      <c r="P57">
        <v>55</v>
      </c>
    </row>
    <row r="58" spans="1:16" x14ac:dyDescent="0.25">
      <c r="O58" s="28" t="s">
        <v>1092</v>
      </c>
      <c r="P58">
        <v>56</v>
      </c>
    </row>
    <row r="59" spans="1:16" x14ac:dyDescent="0.25">
      <c r="O59" s="28" t="s">
        <v>1084</v>
      </c>
      <c r="P59">
        <v>57</v>
      </c>
    </row>
    <row r="60" spans="1:16" x14ac:dyDescent="0.25">
      <c r="O60" s="28" t="s">
        <v>1179</v>
      </c>
      <c r="P60">
        <v>58</v>
      </c>
    </row>
    <row r="61" spans="1:16" x14ac:dyDescent="0.25">
      <c r="O61" s="28" t="s">
        <v>222</v>
      </c>
      <c r="P61">
        <v>59</v>
      </c>
    </row>
    <row r="62" spans="1:16" x14ac:dyDescent="0.25">
      <c r="O62" s="28" t="s">
        <v>229</v>
      </c>
      <c r="P62">
        <v>60</v>
      </c>
    </row>
    <row r="63" spans="1:16" x14ac:dyDescent="0.25">
      <c r="O63" s="28" t="s">
        <v>873</v>
      </c>
      <c r="P63">
        <v>61</v>
      </c>
    </row>
    <row r="64" spans="1:16" x14ac:dyDescent="0.25">
      <c r="O64" s="28" t="s">
        <v>952</v>
      </c>
      <c r="P64">
        <v>62</v>
      </c>
    </row>
    <row r="65" spans="15:16" x14ac:dyDescent="0.25">
      <c r="O65" s="28" t="s">
        <v>852</v>
      </c>
      <c r="P65">
        <v>63</v>
      </c>
    </row>
    <row r="66" spans="15:16" x14ac:dyDescent="0.25">
      <c r="O66" s="28" t="s">
        <v>896</v>
      </c>
      <c r="P66">
        <v>64</v>
      </c>
    </row>
    <row r="67" spans="15:16" x14ac:dyDescent="0.25">
      <c r="O67" s="28" t="s">
        <v>237</v>
      </c>
      <c r="P67">
        <v>65</v>
      </c>
    </row>
    <row r="68" spans="15:16" x14ac:dyDescent="0.25">
      <c r="O68" s="28" t="s">
        <v>1880</v>
      </c>
      <c r="P68">
        <v>66</v>
      </c>
    </row>
    <row r="69" spans="15:16" x14ac:dyDescent="0.25">
      <c r="O69" s="28" t="s">
        <v>978</v>
      </c>
      <c r="P69">
        <v>67</v>
      </c>
    </row>
    <row r="70" spans="15:16" x14ac:dyDescent="0.25">
      <c r="O70" s="28" t="s">
        <v>1190</v>
      </c>
      <c r="P70">
        <v>68</v>
      </c>
    </row>
    <row r="71" spans="15:16" x14ac:dyDescent="0.25">
      <c r="O71" s="28" t="s">
        <v>916</v>
      </c>
      <c r="P71">
        <v>69</v>
      </c>
    </row>
    <row r="72" spans="15:16" x14ac:dyDescent="0.25">
      <c r="O72" s="28" t="s">
        <v>1683</v>
      </c>
      <c r="P72">
        <v>70</v>
      </c>
    </row>
    <row r="73" spans="15:16" x14ac:dyDescent="0.25">
      <c r="O73" s="28" t="s">
        <v>245</v>
      </c>
      <c r="P73">
        <v>71</v>
      </c>
    </row>
    <row r="74" spans="15:16" x14ac:dyDescent="0.25">
      <c r="O74" s="28" t="s">
        <v>3040</v>
      </c>
      <c r="P74">
        <v>72</v>
      </c>
    </row>
    <row r="75" spans="15:16" x14ac:dyDescent="0.25">
      <c r="O75" s="28" t="s">
        <v>1028</v>
      </c>
      <c r="P75">
        <v>73</v>
      </c>
    </row>
    <row r="76" spans="15:16" x14ac:dyDescent="0.25">
      <c r="O76" s="28" t="s">
        <v>2026</v>
      </c>
      <c r="P76">
        <v>74</v>
      </c>
    </row>
    <row r="77" spans="15:16" x14ac:dyDescent="0.25">
      <c r="O77" s="28" t="s">
        <v>1259</v>
      </c>
      <c r="P77">
        <v>75</v>
      </c>
    </row>
    <row r="78" spans="15:16" x14ac:dyDescent="0.25">
      <c r="O78" s="28" t="s">
        <v>2243</v>
      </c>
      <c r="P78">
        <v>76</v>
      </c>
    </row>
    <row r="79" spans="15:16" x14ac:dyDescent="0.25">
      <c r="O79" s="28" t="s">
        <v>1062</v>
      </c>
      <c r="P79">
        <v>77</v>
      </c>
    </row>
    <row r="80" spans="15:16" x14ac:dyDescent="0.25">
      <c r="O80" s="28" t="s">
        <v>8263</v>
      </c>
      <c r="P80">
        <v>78</v>
      </c>
    </row>
    <row r="81" spans="15:16" x14ac:dyDescent="0.25">
      <c r="O81" s="28" t="s">
        <v>889</v>
      </c>
      <c r="P81">
        <v>79</v>
      </c>
    </row>
    <row r="82" spans="15:16" x14ac:dyDescent="0.25">
      <c r="O82" s="28" t="s">
        <v>1405</v>
      </c>
      <c r="P82">
        <v>80</v>
      </c>
    </row>
    <row r="83" spans="15:16" x14ac:dyDescent="0.25">
      <c r="O83" s="19" t="s">
        <v>5927</v>
      </c>
      <c r="P83">
        <v>81</v>
      </c>
    </row>
    <row r="84" spans="15:16" x14ac:dyDescent="0.25">
      <c r="O84" s="28" t="s">
        <v>250</v>
      </c>
      <c r="P84">
        <v>82</v>
      </c>
    </row>
    <row r="85" spans="15:16" x14ac:dyDescent="0.25">
      <c r="O85" s="28" t="s">
        <v>1718</v>
      </c>
      <c r="P85">
        <v>83</v>
      </c>
    </row>
    <row r="86" spans="15:16" x14ac:dyDescent="0.25">
      <c r="O86" s="28" t="s">
        <v>1635</v>
      </c>
      <c r="P86">
        <v>84</v>
      </c>
    </row>
    <row r="87" spans="15:16" x14ac:dyDescent="0.25">
      <c r="O87" s="28" t="s">
        <v>994</v>
      </c>
      <c r="P87">
        <v>85</v>
      </c>
    </row>
    <row r="88" spans="15:16" x14ac:dyDescent="0.25">
      <c r="O88" s="28" t="s">
        <v>1209</v>
      </c>
      <c r="P88">
        <v>86</v>
      </c>
    </row>
    <row r="89" spans="15:16" x14ac:dyDescent="0.25">
      <c r="O89" s="28" t="s">
        <v>1427</v>
      </c>
      <c r="P89">
        <v>87</v>
      </c>
    </row>
    <row r="90" spans="15:16" x14ac:dyDescent="0.25">
      <c r="O90" s="28" t="s">
        <v>4031</v>
      </c>
      <c r="P90">
        <v>88</v>
      </c>
    </row>
    <row r="91" spans="15:16" x14ac:dyDescent="0.25">
      <c r="O91" s="28" t="s">
        <v>1556</v>
      </c>
      <c r="P91">
        <v>89</v>
      </c>
    </row>
    <row r="92" spans="15:16" x14ac:dyDescent="0.25">
      <c r="O92" s="28" t="s">
        <v>1197</v>
      </c>
      <c r="P92">
        <v>90</v>
      </c>
    </row>
    <row r="93" spans="15:16" x14ac:dyDescent="0.25">
      <c r="O93" s="28" t="s">
        <v>1335</v>
      </c>
      <c r="P93">
        <v>91</v>
      </c>
    </row>
    <row r="94" spans="15:16" x14ac:dyDescent="0.25">
      <c r="O94" s="28" t="s">
        <v>1148</v>
      </c>
      <c r="P94">
        <v>92</v>
      </c>
    </row>
    <row r="95" spans="15:16" x14ac:dyDescent="0.25">
      <c r="O95" s="19" t="s">
        <v>8264</v>
      </c>
      <c r="P95">
        <v>93</v>
      </c>
    </row>
    <row r="96" spans="15:16" x14ac:dyDescent="0.25">
      <c r="O96" s="28" t="s">
        <v>267</v>
      </c>
      <c r="P96">
        <v>94</v>
      </c>
    </row>
    <row r="97" spans="15:16" x14ac:dyDescent="0.25">
      <c r="O97" s="28" t="s">
        <v>4321</v>
      </c>
      <c r="P97">
        <v>95</v>
      </c>
    </row>
    <row r="98" spans="15:16" x14ac:dyDescent="0.25">
      <c r="O98" s="28" t="s">
        <v>1764</v>
      </c>
      <c r="P98">
        <v>96</v>
      </c>
    </row>
    <row r="99" spans="15:16" x14ac:dyDescent="0.25">
      <c r="O99" s="28" t="s">
        <v>1725</v>
      </c>
      <c r="P99">
        <v>97</v>
      </c>
    </row>
    <row r="100" spans="15:16" x14ac:dyDescent="0.25">
      <c r="O100" s="28" t="s">
        <v>283</v>
      </c>
      <c r="P100">
        <v>98</v>
      </c>
    </row>
    <row r="101" spans="15:16" x14ac:dyDescent="0.25">
      <c r="O101" s="28" t="s">
        <v>1778</v>
      </c>
      <c r="P101">
        <v>99</v>
      </c>
    </row>
    <row r="102" spans="15:16" x14ac:dyDescent="0.25">
      <c r="O102" s="28" t="s">
        <v>2091</v>
      </c>
      <c r="P102">
        <v>100</v>
      </c>
    </row>
    <row r="103" spans="15:16" x14ac:dyDescent="0.25">
      <c r="O103" s="28" t="s">
        <v>287</v>
      </c>
      <c r="P103">
        <v>101</v>
      </c>
    </row>
    <row r="104" spans="15:16" x14ac:dyDescent="0.25">
      <c r="O104" s="28" t="s">
        <v>1271</v>
      </c>
      <c r="P104">
        <v>102</v>
      </c>
    </row>
    <row r="105" spans="15:16" x14ac:dyDescent="0.25">
      <c r="O105" s="28" t="s">
        <v>1022</v>
      </c>
      <c r="P105">
        <v>103</v>
      </c>
    </row>
    <row r="106" spans="15:16" x14ac:dyDescent="0.25">
      <c r="O106" s="28" t="s">
        <v>1330</v>
      </c>
      <c r="P106">
        <v>104</v>
      </c>
    </row>
    <row r="107" spans="15:16" x14ac:dyDescent="0.25">
      <c r="O107" s="28" t="s">
        <v>1250</v>
      </c>
      <c r="P107">
        <v>105</v>
      </c>
    </row>
    <row r="108" spans="15:16" x14ac:dyDescent="0.25">
      <c r="O108" s="28" t="s">
        <v>957</v>
      </c>
      <c r="P108">
        <v>106</v>
      </c>
    </row>
    <row r="109" spans="15:16" x14ac:dyDescent="0.25">
      <c r="O109" s="28" t="s">
        <v>3434</v>
      </c>
      <c r="P109">
        <v>107</v>
      </c>
    </row>
    <row r="110" spans="15:16" x14ac:dyDescent="0.25">
      <c r="O110" s="28" t="s">
        <v>4422</v>
      </c>
      <c r="P110">
        <v>108</v>
      </c>
    </row>
    <row r="111" spans="15:16" x14ac:dyDescent="0.25">
      <c r="O111" s="28" t="s">
        <v>3102</v>
      </c>
      <c r="P111">
        <v>109</v>
      </c>
    </row>
    <row r="112" spans="15:16" x14ac:dyDescent="0.25">
      <c r="O112" s="28" t="s">
        <v>2545</v>
      </c>
      <c r="P112">
        <v>110</v>
      </c>
    </row>
    <row r="113" spans="15:16" x14ac:dyDescent="0.25">
      <c r="O113" s="28" t="s">
        <v>1155</v>
      </c>
      <c r="P113">
        <v>111</v>
      </c>
    </row>
    <row r="114" spans="15:16" x14ac:dyDescent="0.25">
      <c r="O114" s="28" t="s">
        <v>883</v>
      </c>
      <c r="P114">
        <v>112</v>
      </c>
    </row>
    <row r="115" spans="15:16" x14ac:dyDescent="0.25">
      <c r="O115" s="28" t="s">
        <v>3446</v>
      </c>
      <c r="P115">
        <v>113</v>
      </c>
    </row>
    <row r="116" spans="15:16" x14ac:dyDescent="0.25">
      <c r="O116" s="28" t="s">
        <v>1047</v>
      </c>
      <c r="P116">
        <v>114</v>
      </c>
    </row>
    <row r="117" spans="15:16" x14ac:dyDescent="0.25">
      <c r="O117" s="28" t="s">
        <v>1038</v>
      </c>
      <c r="P117">
        <v>115</v>
      </c>
    </row>
    <row r="118" spans="15:16" x14ac:dyDescent="0.25">
      <c r="O118" s="28" t="s">
        <v>1042</v>
      </c>
      <c r="P118">
        <v>116</v>
      </c>
    </row>
    <row r="119" spans="15:16" x14ac:dyDescent="0.25">
      <c r="O119" s="28" t="s">
        <v>1279</v>
      </c>
      <c r="P119">
        <v>117</v>
      </c>
    </row>
    <row r="120" spans="15:16" x14ac:dyDescent="0.25">
      <c r="O120" s="28" t="s">
        <v>293</v>
      </c>
      <c r="P120">
        <v>118</v>
      </c>
    </row>
    <row r="121" spans="15:16" x14ac:dyDescent="0.25">
      <c r="O121" s="28" t="s">
        <v>302</v>
      </c>
      <c r="P121">
        <v>119</v>
      </c>
    </row>
    <row r="122" spans="15:16" x14ac:dyDescent="0.25">
      <c r="O122" s="28" t="s">
        <v>8265</v>
      </c>
      <c r="P122">
        <v>120</v>
      </c>
    </row>
    <row r="123" spans="15:16" x14ac:dyDescent="0.25">
      <c r="O123" s="28" t="s">
        <v>986</v>
      </c>
      <c r="P123">
        <v>121</v>
      </c>
    </row>
    <row r="124" spans="15:16" x14ac:dyDescent="0.25">
      <c r="O124" s="28" t="s">
        <v>986</v>
      </c>
      <c r="P124">
        <v>122</v>
      </c>
    </row>
    <row r="125" spans="15:16" x14ac:dyDescent="0.25">
      <c r="O125" s="28" t="s">
        <v>991</v>
      </c>
      <c r="P125">
        <v>123</v>
      </c>
    </row>
    <row r="126" spans="15:16" x14ac:dyDescent="0.25">
      <c r="O126" s="28" t="s">
        <v>313</v>
      </c>
      <c r="P126">
        <v>124</v>
      </c>
    </row>
    <row r="127" spans="15:16" x14ac:dyDescent="0.25">
      <c r="O127" s="28" t="s">
        <v>331</v>
      </c>
      <c r="P127">
        <v>125</v>
      </c>
    </row>
    <row r="128" spans="15:16" x14ac:dyDescent="0.25">
      <c r="O128" s="28" t="s">
        <v>805</v>
      </c>
      <c r="P128">
        <v>126</v>
      </c>
    </row>
    <row r="129" spans="15:16" x14ac:dyDescent="0.25">
      <c r="O129" s="28" t="s">
        <v>334</v>
      </c>
      <c r="P129">
        <v>127</v>
      </c>
    </row>
    <row r="130" spans="15:16" x14ac:dyDescent="0.25">
      <c r="O130" s="28" t="s">
        <v>1431</v>
      </c>
      <c r="P130">
        <v>128</v>
      </c>
    </row>
    <row r="131" spans="15:16" x14ac:dyDescent="0.25">
      <c r="O131" s="28" t="s">
        <v>1361</v>
      </c>
      <c r="P131">
        <v>129</v>
      </c>
    </row>
    <row r="132" spans="15:16" x14ac:dyDescent="0.25">
      <c r="O132" s="28" t="s">
        <v>975</v>
      </c>
      <c r="P132">
        <v>130</v>
      </c>
    </row>
    <row r="133" spans="15:16" x14ac:dyDescent="0.25">
      <c r="O133" s="28" t="s">
        <v>351</v>
      </c>
      <c r="P133">
        <v>131</v>
      </c>
    </row>
    <row r="134" spans="15:16" x14ac:dyDescent="0.25">
      <c r="O134" s="28" t="s">
        <v>356</v>
      </c>
      <c r="P134">
        <v>132</v>
      </c>
    </row>
    <row r="135" spans="15:16" x14ac:dyDescent="0.25">
      <c r="O135" s="28" t="s">
        <v>1054</v>
      </c>
      <c r="P135">
        <v>133</v>
      </c>
    </row>
    <row r="136" spans="15:16" x14ac:dyDescent="0.25">
      <c r="O136" s="28" t="s">
        <v>837</v>
      </c>
      <c r="P136">
        <v>134</v>
      </c>
    </row>
    <row r="137" spans="15:16" x14ac:dyDescent="0.25">
      <c r="O137" s="28" t="s">
        <v>925</v>
      </c>
      <c r="P137">
        <v>135</v>
      </c>
    </row>
    <row r="138" spans="15:16" x14ac:dyDescent="0.25">
      <c r="O138" s="28" t="s">
        <v>900</v>
      </c>
      <c r="P138">
        <v>136</v>
      </c>
    </row>
    <row r="139" spans="15:16" x14ac:dyDescent="0.25">
      <c r="O139" s="28" t="s">
        <v>1893</v>
      </c>
      <c r="P139">
        <v>137</v>
      </c>
    </row>
    <row r="140" spans="15:16" x14ac:dyDescent="0.25">
      <c r="O140" s="28" t="s">
        <v>1246</v>
      </c>
      <c r="P140">
        <v>138</v>
      </c>
    </row>
    <row r="141" spans="15:16" x14ac:dyDescent="0.25">
      <c r="O141" s="28" t="s">
        <v>1593</v>
      </c>
      <c r="P141">
        <v>139</v>
      </c>
    </row>
    <row r="142" spans="15:16" x14ac:dyDescent="0.25">
      <c r="O142" s="28" t="s">
        <v>2625</v>
      </c>
      <c r="P142">
        <v>140</v>
      </c>
    </row>
    <row r="143" spans="15:16" x14ac:dyDescent="0.25">
      <c r="O143" s="28" t="s">
        <v>931</v>
      </c>
      <c r="P143">
        <v>141</v>
      </c>
    </row>
    <row r="144" spans="15:16" x14ac:dyDescent="0.25">
      <c r="O144" s="28" t="s">
        <v>5585</v>
      </c>
      <c r="P144">
        <v>142</v>
      </c>
    </row>
    <row r="145" spans="15:16" x14ac:dyDescent="0.25">
      <c r="O145" s="28" t="s">
        <v>937</v>
      </c>
      <c r="P145">
        <v>143</v>
      </c>
    </row>
    <row r="146" spans="15:16" x14ac:dyDescent="0.25">
      <c r="O146" s="28" t="s">
        <v>840</v>
      </c>
      <c r="P146">
        <v>144</v>
      </c>
    </row>
    <row r="147" spans="15:16" x14ac:dyDescent="0.25">
      <c r="O147" s="28" t="s">
        <v>997</v>
      </c>
      <c r="P147">
        <v>145</v>
      </c>
    </row>
    <row r="148" spans="15:16" x14ac:dyDescent="0.25">
      <c r="O148" s="28" t="s">
        <v>1693</v>
      </c>
      <c r="P148">
        <v>146</v>
      </c>
    </row>
    <row r="149" spans="15:16" x14ac:dyDescent="0.25">
      <c r="O149" s="28" t="s">
        <v>965</v>
      </c>
      <c r="P149">
        <v>147</v>
      </c>
    </row>
    <row r="150" spans="15:16" x14ac:dyDescent="0.25">
      <c r="O150" s="28" t="s">
        <v>1215</v>
      </c>
      <c r="P150">
        <v>148</v>
      </c>
    </row>
    <row r="151" spans="15:16" x14ac:dyDescent="0.25">
      <c r="O151" s="28" t="s">
        <v>822</v>
      </c>
      <c r="P151">
        <v>149</v>
      </c>
    </row>
    <row r="152" spans="15:16" x14ac:dyDescent="0.25">
      <c r="O152" s="28" t="s">
        <v>2930</v>
      </c>
      <c r="P152">
        <v>150</v>
      </c>
    </row>
    <row r="153" spans="15:16" x14ac:dyDescent="0.25">
      <c r="O153" s="28" t="s">
        <v>368</v>
      </c>
      <c r="P153">
        <v>151</v>
      </c>
    </row>
    <row r="154" spans="15:16" x14ac:dyDescent="0.25">
      <c r="O154" s="28" t="s">
        <v>1606</v>
      </c>
      <c r="P154">
        <v>152</v>
      </c>
    </row>
    <row r="155" spans="15:16" x14ac:dyDescent="0.25">
      <c r="O155" s="28" t="s">
        <v>1001</v>
      </c>
      <c r="P155">
        <v>153</v>
      </c>
    </row>
    <row r="156" spans="15:16" x14ac:dyDescent="0.25">
      <c r="O156" s="28" t="s">
        <v>3163</v>
      </c>
      <c r="P156">
        <v>154</v>
      </c>
    </row>
    <row r="157" spans="15:16" x14ac:dyDescent="0.25">
      <c r="O157" s="19" t="s">
        <v>383</v>
      </c>
      <c r="P157">
        <v>155</v>
      </c>
    </row>
    <row r="158" spans="15:16" x14ac:dyDescent="0.25">
      <c r="O158" s="28" t="s">
        <v>1312</v>
      </c>
      <c r="P158">
        <v>156</v>
      </c>
    </row>
    <row r="159" spans="15:16" x14ac:dyDescent="0.25">
      <c r="O159" s="28" t="s">
        <v>810</v>
      </c>
      <c r="P159">
        <v>157</v>
      </c>
    </row>
    <row r="160" spans="15:16" x14ac:dyDescent="0.25">
      <c r="O160" s="28" t="s">
        <v>866</v>
      </c>
      <c r="P160">
        <v>158</v>
      </c>
    </row>
    <row r="161" spans="15:16" x14ac:dyDescent="0.25">
      <c r="O161" s="28" t="s">
        <v>390</v>
      </c>
      <c r="P161">
        <v>159</v>
      </c>
    </row>
    <row r="162" spans="15:16" x14ac:dyDescent="0.25">
      <c r="O162" s="28" t="s">
        <v>1945</v>
      </c>
      <c r="P162">
        <v>160</v>
      </c>
    </row>
    <row r="163" spans="15:16" x14ac:dyDescent="0.25">
      <c r="O163" s="28" t="s">
        <v>398</v>
      </c>
      <c r="P163">
        <v>161</v>
      </c>
    </row>
    <row r="164" spans="15:16" x14ac:dyDescent="0.25">
      <c r="O164" s="28" t="s">
        <v>411</v>
      </c>
      <c r="P164">
        <v>162</v>
      </c>
    </row>
    <row r="165" spans="15:16" x14ac:dyDescent="0.25">
      <c r="O165" s="28" t="s">
        <v>2102</v>
      </c>
      <c r="P165">
        <v>163</v>
      </c>
    </row>
    <row r="166" spans="15:16" x14ac:dyDescent="0.25">
      <c r="O166" s="28" t="s">
        <v>2250</v>
      </c>
      <c r="P166">
        <v>164</v>
      </c>
    </row>
    <row r="167" spans="15:16" x14ac:dyDescent="0.25">
      <c r="O167" s="28" t="s">
        <v>3009</v>
      </c>
      <c r="P167">
        <v>165</v>
      </c>
    </row>
    <row r="168" spans="15:16" x14ac:dyDescent="0.25">
      <c r="O168" s="28" t="s">
        <v>414</v>
      </c>
      <c r="P168">
        <v>166</v>
      </c>
    </row>
    <row r="169" spans="15:16" x14ac:dyDescent="0.25">
      <c r="O169" s="28" t="s">
        <v>1710</v>
      </c>
      <c r="P169">
        <v>167</v>
      </c>
    </row>
    <row r="170" spans="15:16" x14ac:dyDescent="0.25">
      <c r="O170" s="28" t="s">
        <v>417</v>
      </c>
      <c r="P170">
        <v>168</v>
      </c>
    </row>
    <row r="171" spans="15:16" x14ac:dyDescent="0.25">
      <c r="O171" s="28" t="s">
        <v>1832</v>
      </c>
      <c r="P171">
        <v>169</v>
      </c>
    </row>
    <row r="172" spans="15:16" x14ac:dyDescent="0.25">
      <c r="O172" s="28" t="s">
        <v>8266</v>
      </c>
      <c r="P172">
        <v>170</v>
      </c>
    </row>
    <row r="173" spans="15:16" x14ac:dyDescent="0.25">
      <c r="O173" s="28" t="s">
        <v>881</v>
      </c>
      <c r="P173">
        <v>171</v>
      </c>
    </row>
    <row r="174" spans="15:16" x14ac:dyDescent="0.25">
      <c r="O174" s="28" t="s">
        <v>2978</v>
      </c>
      <c r="P174">
        <v>172</v>
      </c>
    </row>
    <row r="175" spans="15:16" x14ac:dyDescent="0.25">
      <c r="O175" s="28" t="s">
        <v>1863</v>
      </c>
      <c r="P175">
        <v>173</v>
      </c>
    </row>
    <row r="176" spans="15:16" x14ac:dyDescent="0.25">
      <c r="O176" s="28" t="s">
        <v>431</v>
      </c>
      <c r="P176">
        <v>174</v>
      </c>
    </row>
    <row r="177" spans="15:16" x14ac:dyDescent="0.25">
      <c r="O177" s="28" t="s">
        <v>2317</v>
      </c>
      <c r="P177">
        <v>175</v>
      </c>
    </row>
    <row r="178" spans="15:16" x14ac:dyDescent="0.25">
      <c r="O178" s="28" t="s">
        <v>845</v>
      </c>
      <c r="P178">
        <v>176</v>
      </c>
    </row>
    <row r="179" spans="15:16" x14ac:dyDescent="0.25">
      <c r="O179" s="28" t="s">
        <v>3527</v>
      </c>
      <c r="P179">
        <v>177</v>
      </c>
    </row>
    <row r="180" spans="15:16" x14ac:dyDescent="0.25">
      <c r="O180" s="28" t="s">
        <v>1990</v>
      </c>
      <c r="P180">
        <v>178</v>
      </c>
    </row>
    <row r="181" spans="15:16" x14ac:dyDescent="0.25">
      <c r="O181" s="28" t="s">
        <v>2005</v>
      </c>
      <c r="P181">
        <v>179</v>
      </c>
    </row>
    <row r="182" spans="15:16" x14ac:dyDescent="0.25">
      <c r="O182" s="28" t="s">
        <v>438</v>
      </c>
      <c r="P182">
        <v>180</v>
      </c>
    </row>
    <row r="183" spans="15:16" x14ac:dyDescent="0.25">
      <c r="O183" s="28" t="s">
        <v>451</v>
      </c>
      <c r="P183">
        <v>181</v>
      </c>
    </row>
    <row r="184" spans="15:16" x14ac:dyDescent="0.25">
      <c r="O184" s="28" t="s">
        <v>454</v>
      </c>
      <c r="P184">
        <v>182</v>
      </c>
    </row>
    <row r="185" spans="15:16" x14ac:dyDescent="0.25">
      <c r="O185" s="28" t="s">
        <v>462</v>
      </c>
      <c r="P185">
        <v>183</v>
      </c>
    </row>
    <row r="186" spans="15:16" x14ac:dyDescent="0.25">
      <c r="O186" s="28" t="s">
        <v>466</v>
      </c>
      <c r="P186">
        <v>184</v>
      </c>
    </row>
    <row r="187" spans="15:16" x14ac:dyDescent="0.25">
      <c r="O187" s="28" t="s">
        <v>2726</v>
      </c>
      <c r="P187">
        <v>185</v>
      </c>
    </row>
    <row r="188" spans="15:16" x14ac:dyDescent="0.25">
      <c r="O188" s="28" t="s">
        <v>472</v>
      </c>
      <c r="P188">
        <v>186</v>
      </c>
    </row>
    <row r="189" spans="15:16" x14ac:dyDescent="0.25">
      <c r="O189" s="28" t="s">
        <v>2606</v>
      </c>
      <c r="P189">
        <v>187</v>
      </c>
    </row>
    <row r="190" spans="15:16" x14ac:dyDescent="0.25">
      <c r="O190" s="28" t="s">
        <v>478</v>
      </c>
      <c r="P190">
        <v>188</v>
      </c>
    </row>
    <row r="191" spans="15:16" x14ac:dyDescent="0.25">
      <c r="O191" s="28" t="s">
        <v>3155</v>
      </c>
      <c r="P191">
        <v>189</v>
      </c>
    </row>
    <row r="192" spans="15:16" x14ac:dyDescent="0.25">
      <c r="O192" s="28" t="s">
        <v>484</v>
      </c>
      <c r="P192">
        <v>190</v>
      </c>
    </row>
    <row r="193" spans="15:16" x14ac:dyDescent="0.25">
      <c r="O193" s="28" t="s">
        <v>4777</v>
      </c>
      <c r="P193">
        <v>191</v>
      </c>
    </row>
    <row r="194" spans="15:16" x14ac:dyDescent="0.25">
      <c r="O194" s="28" t="s">
        <v>490</v>
      </c>
      <c r="P194">
        <v>192</v>
      </c>
    </row>
    <row r="195" spans="15:16" x14ac:dyDescent="0.25">
      <c r="O195" s="19" t="s">
        <v>386</v>
      </c>
      <c r="P195">
        <v>193</v>
      </c>
    </row>
    <row r="196" spans="15:16" x14ac:dyDescent="0.25">
      <c r="O196" s="19" t="s">
        <v>1231</v>
      </c>
      <c r="P196">
        <v>194</v>
      </c>
    </row>
    <row r="197" spans="15:16" x14ac:dyDescent="0.25">
      <c r="O197" s="19" t="s">
        <v>3952</v>
      </c>
      <c r="P197">
        <v>195</v>
      </c>
    </row>
    <row r="198" spans="15:16" x14ac:dyDescent="0.25">
      <c r="O198" s="28" t="s">
        <v>494</v>
      </c>
      <c r="P198">
        <v>196</v>
      </c>
    </row>
    <row r="199" spans="15:16" x14ac:dyDescent="0.25">
      <c r="O199" s="28" t="s">
        <v>506</v>
      </c>
      <c r="P199">
        <v>197</v>
      </c>
    </row>
    <row r="200" spans="15:16" x14ac:dyDescent="0.25">
      <c r="O200" s="28" t="s">
        <v>3467</v>
      </c>
      <c r="P200">
        <v>198</v>
      </c>
    </row>
    <row r="201" spans="15:16" x14ac:dyDescent="0.25">
      <c r="O201" s="28" t="s">
        <v>511</v>
      </c>
      <c r="P201">
        <v>199</v>
      </c>
    </row>
    <row r="202" spans="15:16" x14ac:dyDescent="0.25">
      <c r="O202" s="28" t="s">
        <v>519</v>
      </c>
      <c r="P202">
        <v>200</v>
      </c>
    </row>
    <row r="203" spans="15:16" x14ac:dyDescent="0.25">
      <c r="O203" s="28" t="s">
        <v>1661</v>
      </c>
      <c r="P203">
        <v>201</v>
      </c>
    </row>
    <row r="204" spans="15:16" x14ac:dyDescent="0.25">
      <c r="O204" s="28" t="s">
        <v>524</v>
      </c>
      <c r="P204">
        <v>202</v>
      </c>
    </row>
    <row r="205" spans="15:16" x14ac:dyDescent="0.25">
      <c r="O205" s="28" t="s">
        <v>538</v>
      </c>
      <c r="P205">
        <v>203</v>
      </c>
    </row>
    <row r="206" spans="15:16" x14ac:dyDescent="0.25">
      <c r="O206" s="28" t="s">
        <v>545</v>
      </c>
      <c r="P206">
        <v>204</v>
      </c>
    </row>
    <row r="207" spans="15:16" x14ac:dyDescent="0.25">
      <c r="O207" s="28" t="s">
        <v>5729</v>
      </c>
      <c r="P207">
        <v>205</v>
      </c>
    </row>
    <row r="208" spans="15:16" x14ac:dyDescent="0.25">
      <c r="O208" s="28" t="s">
        <v>2717</v>
      </c>
      <c r="P208">
        <v>206</v>
      </c>
    </row>
    <row r="209" spans="15:16" x14ac:dyDescent="0.25">
      <c r="O209" s="19" t="s">
        <v>4324</v>
      </c>
      <c r="P209">
        <v>207</v>
      </c>
    </row>
    <row r="210" spans="15:16" x14ac:dyDescent="0.25">
      <c r="O210" s="28" t="s">
        <v>1447</v>
      </c>
      <c r="P210">
        <v>208</v>
      </c>
    </row>
    <row r="211" spans="15:16" x14ac:dyDescent="0.25">
      <c r="O211" s="28" t="s">
        <v>559</v>
      </c>
      <c r="P211">
        <v>209</v>
      </c>
    </row>
    <row r="212" spans="15:16" x14ac:dyDescent="0.25">
      <c r="O212" s="28" t="s">
        <v>623</v>
      </c>
      <c r="P212">
        <v>210</v>
      </c>
    </row>
    <row r="213" spans="15:16" x14ac:dyDescent="0.25">
      <c r="O213" s="28" t="s">
        <v>628</v>
      </c>
      <c r="P213">
        <v>211</v>
      </c>
    </row>
    <row r="214" spans="15:16" x14ac:dyDescent="0.25">
      <c r="O214" s="28" t="s">
        <v>666</v>
      </c>
      <c r="P214">
        <v>212</v>
      </c>
    </row>
    <row r="215" spans="15:16" x14ac:dyDescent="0.25">
      <c r="O215" s="28" t="s">
        <v>687</v>
      </c>
      <c r="P215">
        <v>213</v>
      </c>
    </row>
    <row r="216" spans="15:16" x14ac:dyDescent="0.25">
      <c r="O216" s="28" t="s">
        <v>3021</v>
      </c>
      <c r="P216">
        <v>214</v>
      </c>
    </row>
    <row r="217" spans="15:16" x14ac:dyDescent="0.25">
      <c r="O217" s="28" t="s">
        <v>2487</v>
      </c>
      <c r="P217">
        <v>215</v>
      </c>
    </row>
    <row r="218" spans="15:16" x14ac:dyDescent="0.25">
      <c r="O218" s="28" t="s">
        <v>774</v>
      </c>
      <c r="P218">
        <v>216</v>
      </c>
    </row>
    <row r="219" spans="15:16" x14ac:dyDescent="0.25">
      <c r="O219" s="28" t="s">
        <v>1691</v>
      </c>
      <c r="P219">
        <v>217</v>
      </c>
    </row>
    <row r="220" spans="15:16" x14ac:dyDescent="0.25">
      <c r="O220" s="28" t="s">
        <v>784</v>
      </c>
      <c r="P220">
        <v>218</v>
      </c>
    </row>
    <row r="221" spans="15:16" x14ac:dyDescent="0.25">
      <c r="O221" s="28" t="s">
        <v>1608</v>
      </c>
      <c r="P221">
        <v>219</v>
      </c>
    </row>
    <row r="222" spans="15:16" x14ac:dyDescent="0.25">
      <c r="O222" s="28" t="s">
        <v>2619</v>
      </c>
      <c r="P222">
        <v>220</v>
      </c>
    </row>
    <row r="223" spans="15:16" x14ac:dyDescent="0.25">
      <c r="O223" s="28" t="s">
        <v>3568</v>
      </c>
      <c r="P223">
        <v>221</v>
      </c>
    </row>
    <row r="224" spans="15:16" x14ac:dyDescent="0.25">
      <c r="O224" s="28" t="s">
        <v>1340</v>
      </c>
      <c r="P224">
        <v>222</v>
      </c>
    </row>
    <row r="225" spans="15:16" x14ac:dyDescent="0.25">
      <c r="O225" s="28" t="s">
        <v>868</v>
      </c>
      <c r="P225">
        <v>223</v>
      </c>
    </row>
    <row r="226" spans="15:16" x14ac:dyDescent="0.25">
      <c r="O226" s="28" t="s">
        <v>2333</v>
      </c>
      <c r="P226">
        <v>224</v>
      </c>
    </row>
    <row r="227" spans="15:16" x14ac:dyDescent="0.25">
      <c r="O227" s="28" t="s">
        <v>1079</v>
      </c>
      <c r="P227">
        <v>225</v>
      </c>
    </row>
    <row r="228" spans="15:16" x14ac:dyDescent="0.25">
      <c r="O228" s="28" t="s">
        <v>2087</v>
      </c>
      <c r="P228">
        <v>226</v>
      </c>
    </row>
    <row r="229" spans="15:16" x14ac:dyDescent="0.25">
      <c r="O229" s="28" t="s">
        <v>790</v>
      </c>
      <c r="P229">
        <v>227</v>
      </c>
    </row>
    <row r="230" spans="15:16" x14ac:dyDescent="0.25">
      <c r="O230" s="28" t="s">
        <v>792</v>
      </c>
      <c r="P230">
        <v>228</v>
      </c>
    </row>
    <row r="231" spans="15:16" x14ac:dyDescent="0.25">
      <c r="O231" s="28" t="s">
        <v>1329</v>
      </c>
      <c r="P231">
        <v>229</v>
      </c>
    </row>
    <row r="232" spans="15:16" x14ac:dyDescent="0.25">
      <c r="O232" s="28" t="s">
        <v>1664</v>
      </c>
      <c r="P232">
        <v>230</v>
      </c>
    </row>
    <row r="233" spans="15:16" x14ac:dyDescent="0.25">
      <c r="O233" s="28" t="s">
        <v>794</v>
      </c>
      <c r="P233">
        <v>231</v>
      </c>
    </row>
    <row r="234" spans="15:16" x14ac:dyDescent="0.25">
      <c r="O234" s="28" t="s">
        <v>862</v>
      </c>
      <c r="P234">
        <v>232</v>
      </c>
    </row>
    <row r="235" spans="15:16" x14ac:dyDescent="0.25">
      <c r="O235" s="28" t="s">
        <v>3575</v>
      </c>
      <c r="P235">
        <v>233</v>
      </c>
    </row>
    <row r="236" spans="15:16" x14ac:dyDescent="0.25">
      <c r="O236" s="28" t="s">
        <v>1242</v>
      </c>
      <c r="P236">
        <v>234</v>
      </c>
    </row>
    <row r="237" spans="15:16" x14ac:dyDescent="0.25">
      <c r="O237" s="28" t="s">
        <v>798</v>
      </c>
      <c r="P237">
        <v>235</v>
      </c>
    </row>
    <row r="238" spans="15:16" x14ac:dyDescent="0.25">
      <c r="O238" s="28" t="s">
        <v>8267</v>
      </c>
      <c r="P238">
        <v>236</v>
      </c>
    </row>
    <row r="239" spans="15:16" x14ac:dyDescent="0.25">
      <c r="O239" s="28" t="s">
        <v>802</v>
      </c>
      <c r="P239">
        <v>237</v>
      </c>
    </row>
    <row r="240" spans="15:16" x14ac:dyDescent="0.25">
      <c r="O240" s="28" t="s">
        <v>1599</v>
      </c>
      <c r="P240">
        <v>238</v>
      </c>
    </row>
    <row r="241" spans="15:16" x14ac:dyDescent="0.25">
      <c r="O241" s="28" t="s">
        <v>2057</v>
      </c>
      <c r="P241">
        <v>239</v>
      </c>
    </row>
    <row r="242" spans="15:16" x14ac:dyDescent="0.25">
      <c r="O242" s="28" t="s">
        <v>4440</v>
      </c>
      <c r="P242">
        <v>240</v>
      </c>
    </row>
    <row r="243" spans="15:16" x14ac:dyDescent="0.25">
      <c r="O243" s="28" t="s">
        <v>1006</v>
      </c>
      <c r="P243">
        <v>241</v>
      </c>
    </row>
    <row r="244" spans="15:16" x14ac:dyDescent="0.25">
      <c r="O244" s="28" t="s">
        <v>379</v>
      </c>
      <c r="P244">
        <v>242</v>
      </c>
    </row>
    <row r="245" spans="15:16" x14ac:dyDescent="0.25">
      <c r="O245" s="28" t="s">
        <v>1239</v>
      </c>
      <c r="P245">
        <v>243</v>
      </c>
    </row>
    <row r="246" spans="15:16" x14ac:dyDescent="0.25">
      <c r="O246" s="28" t="s">
        <v>6105</v>
      </c>
      <c r="P246">
        <v>244</v>
      </c>
    </row>
    <row r="247" spans="15:16" x14ac:dyDescent="0.25">
      <c r="O247" s="28" t="s">
        <v>1014</v>
      </c>
      <c r="P247">
        <v>245</v>
      </c>
    </row>
    <row r="248" spans="15:16" x14ac:dyDescent="0.25">
      <c r="O248" s="28" t="s">
        <v>8268</v>
      </c>
      <c r="P248">
        <v>246</v>
      </c>
    </row>
    <row r="249" spans="15:16" x14ac:dyDescent="0.25">
      <c r="O249" s="28" t="s">
        <v>165</v>
      </c>
      <c r="P249">
        <v>247</v>
      </c>
    </row>
    <row r="250" spans="15:16" x14ac:dyDescent="0.25">
      <c r="O250" s="28" t="s">
        <v>8269</v>
      </c>
      <c r="P250">
        <v>248</v>
      </c>
    </row>
    <row r="251" spans="15:16" x14ac:dyDescent="0.25">
      <c r="O251" s="28" t="s">
        <v>4496</v>
      </c>
      <c r="P251">
        <v>249</v>
      </c>
    </row>
    <row r="252" spans="15:16" x14ac:dyDescent="0.25">
      <c r="O252" s="28" t="s">
        <v>4070</v>
      </c>
      <c r="P252">
        <v>250</v>
      </c>
    </row>
    <row r="253" spans="15:16" x14ac:dyDescent="0.25">
      <c r="O253" s="28" t="s">
        <v>1152</v>
      </c>
      <c r="P253">
        <v>251</v>
      </c>
    </row>
    <row r="254" spans="15:16" x14ac:dyDescent="0.25">
      <c r="O254" s="28" t="s">
        <v>1241</v>
      </c>
      <c r="P254">
        <v>252</v>
      </c>
    </row>
    <row r="255" spans="15:16" x14ac:dyDescent="0.25">
      <c r="O255" s="28" t="s">
        <v>1122</v>
      </c>
      <c r="P255">
        <v>253</v>
      </c>
    </row>
    <row r="256" spans="15:16" x14ac:dyDescent="0.25">
      <c r="O256" s="28" t="s">
        <v>8061</v>
      </c>
      <c r="P256">
        <v>254</v>
      </c>
    </row>
    <row r="257" spans="15:16" x14ac:dyDescent="0.25">
      <c r="O257" s="28" t="s">
        <v>3587</v>
      </c>
      <c r="P257">
        <v>255</v>
      </c>
    </row>
    <row r="258" spans="15:16" x14ac:dyDescent="0.25">
      <c r="O258" s="28" t="s">
        <v>8270</v>
      </c>
      <c r="P258">
        <v>256</v>
      </c>
    </row>
    <row r="259" spans="15:16" x14ac:dyDescent="0.25">
      <c r="O259" s="28" t="s">
        <v>1668</v>
      </c>
      <c r="P259">
        <v>257</v>
      </c>
    </row>
    <row r="260" spans="15:16" x14ac:dyDescent="0.25">
      <c r="O260" s="68" t="s">
        <v>1575</v>
      </c>
      <c r="P260">
        <v>258</v>
      </c>
    </row>
    <row r="261" spans="15:16" x14ac:dyDescent="0.25">
      <c r="O261" s="68" t="s">
        <v>7611</v>
      </c>
      <c r="P261">
        <v>259</v>
      </c>
    </row>
    <row r="262" spans="15:16" x14ac:dyDescent="0.25">
      <c r="O262" s="68" t="s">
        <v>5299</v>
      </c>
      <c r="P262">
        <v>260</v>
      </c>
    </row>
    <row r="263" spans="15:16" x14ac:dyDescent="0.25">
      <c r="O263" s="68" t="s">
        <v>6018</v>
      </c>
      <c r="P263">
        <v>261</v>
      </c>
    </row>
    <row r="264" spans="15:16" x14ac:dyDescent="0.25">
      <c r="O264" s="68" t="s">
        <v>831</v>
      </c>
      <c r="P264">
        <v>262</v>
      </c>
    </row>
    <row r="265" spans="15:16" x14ac:dyDescent="0.25">
      <c r="O265" s="68" t="s">
        <v>4944</v>
      </c>
      <c r="P265">
        <v>263</v>
      </c>
    </row>
    <row r="266" spans="15:16" x14ac:dyDescent="0.25">
      <c r="O266" s="68" t="s">
        <v>1850</v>
      </c>
      <c r="P266">
        <v>264</v>
      </c>
    </row>
    <row r="267" spans="15:16" x14ac:dyDescent="0.25">
      <c r="O267" s="68" t="s">
        <v>781</v>
      </c>
      <c r="P267">
        <v>265</v>
      </c>
    </row>
    <row r="268" spans="15:16" x14ac:dyDescent="0.25">
      <c r="O268" s="68" t="s">
        <v>309</v>
      </c>
      <c r="P268">
        <v>266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2</vt:i4>
      </vt:variant>
    </vt:vector>
  </HeadingPairs>
  <TitlesOfParts>
    <vt:vector size="2" baseType="lpstr">
      <vt:lpstr>2020</vt:lpstr>
      <vt:lpstr>Δεδομένα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miltos</dc:creator>
  <cp:lastModifiedBy>Κωνσταντίνα</cp:lastModifiedBy>
  <dcterms:created xsi:type="dcterms:W3CDTF">2021-05-27T06:08:39Z</dcterms:created>
  <dcterms:modified xsi:type="dcterms:W3CDTF">2024-08-01T06:14:11Z</dcterms:modified>
</cp:coreProperties>
</file>